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Macmahon\2026\07. July\"/>
    </mc:Choice>
  </mc:AlternateContent>
  <xr:revisionPtr revIDLastSave="0" documentId="13_ncr:1_{285FBD83-310E-4446-91EA-BDE608918CFF}" xr6:coauthVersionLast="47" xr6:coauthVersionMax="47" xr10:uidLastSave="{00000000-0000-0000-0000-000000000000}"/>
  <bookViews>
    <workbookView xWindow="-28920" yWindow="-120" windowWidth="29040" windowHeight="15720" activeTab="2" xr2:uid="{A4AC987D-00DA-465B-AFA0-B105B9F87B70}"/>
  </bookViews>
  <sheets>
    <sheet name="CrossRef" sheetId="1" r:id="rId1"/>
    <sheet name="Macmahon" sheetId="2" r:id="rId2"/>
    <sheet name="AMT" sheetId="3" r:id="rId3"/>
    <sheet name="Component Planned by Mod AMT" sheetId="4" r:id="rId4"/>
  </sheets>
  <definedNames>
    <definedName name="_xlnm._FilterDatabase" localSheetId="2" hidden="1">AMT!$A$1:$AM$2222</definedName>
    <definedName name="_xlnm._FilterDatabase" localSheetId="0" hidden="1">CrossRef!$A$2:$O$1563</definedName>
    <definedName name="_xlnm._FilterDatabase" localSheetId="1" hidden="1">Macmahon!$A$1:$AS$2993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I3" i="3" l="1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1472" i="3"/>
  <c r="AI1473" i="3"/>
  <c r="AI1474" i="3"/>
  <c r="AI1475" i="3"/>
  <c r="AI1476" i="3"/>
  <c r="AI1477" i="3"/>
  <c r="AI1478" i="3"/>
  <c r="AI1479" i="3"/>
  <c r="AI1480" i="3"/>
  <c r="AI1481" i="3"/>
  <c r="AI1482" i="3"/>
  <c r="AI1483" i="3"/>
  <c r="AI1484" i="3"/>
  <c r="AI1485" i="3"/>
  <c r="AI1486" i="3"/>
  <c r="AI1487" i="3"/>
  <c r="AI1488" i="3"/>
  <c r="AI1489" i="3"/>
  <c r="AI1490" i="3"/>
  <c r="AI1491" i="3"/>
  <c r="AI1492" i="3"/>
  <c r="AI1493" i="3"/>
  <c r="AI1494" i="3"/>
  <c r="AI1495" i="3"/>
  <c r="AI1496" i="3"/>
  <c r="AI1497" i="3"/>
  <c r="AI1498" i="3"/>
  <c r="AI1499" i="3"/>
  <c r="AI1500" i="3"/>
  <c r="AI1501" i="3"/>
  <c r="AI1502" i="3"/>
  <c r="AI1503" i="3"/>
  <c r="AI1504" i="3"/>
  <c r="AI1505" i="3"/>
  <c r="AI1506" i="3"/>
  <c r="AI1507" i="3"/>
  <c r="AI1508" i="3"/>
  <c r="AI1509" i="3"/>
  <c r="AI1510" i="3"/>
  <c r="AI1511" i="3"/>
  <c r="AI1512" i="3"/>
  <c r="AI1513" i="3"/>
  <c r="AI1514" i="3"/>
  <c r="AI1515" i="3"/>
  <c r="AI1516" i="3"/>
  <c r="AI1517" i="3"/>
  <c r="AI1518" i="3"/>
  <c r="AI1519" i="3"/>
  <c r="AI1520" i="3"/>
  <c r="AI1521" i="3"/>
  <c r="AI1522" i="3"/>
  <c r="AI1523" i="3"/>
  <c r="AI1524" i="3"/>
  <c r="AI1525" i="3"/>
  <c r="AI1526" i="3"/>
  <c r="AI1527" i="3"/>
  <c r="AI1528" i="3"/>
  <c r="AI1529" i="3"/>
  <c r="AI1530" i="3"/>
  <c r="AI1531" i="3"/>
  <c r="AI1532" i="3"/>
  <c r="AI1533" i="3"/>
  <c r="AI1534" i="3"/>
  <c r="AI1535" i="3"/>
  <c r="AI1536" i="3"/>
  <c r="AI1537" i="3"/>
  <c r="AI1538" i="3"/>
  <c r="AI1539" i="3"/>
  <c r="AI1540" i="3"/>
  <c r="AI1541" i="3"/>
  <c r="AI1542" i="3"/>
  <c r="AI1543" i="3"/>
  <c r="AI1544" i="3"/>
  <c r="AI1545" i="3"/>
  <c r="AI1546" i="3"/>
  <c r="AI1547" i="3"/>
  <c r="AI1548" i="3"/>
  <c r="AI1549" i="3"/>
  <c r="AI1550" i="3"/>
  <c r="AI1551" i="3"/>
  <c r="AI1552" i="3"/>
  <c r="AI1553" i="3"/>
  <c r="AI1554" i="3"/>
  <c r="AI1555" i="3"/>
  <c r="AI1556" i="3"/>
  <c r="AI1557" i="3"/>
  <c r="AI1558" i="3"/>
  <c r="AI1559" i="3"/>
  <c r="AI1560" i="3"/>
  <c r="AI1561" i="3"/>
  <c r="AI1562" i="3"/>
  <c r="AI1563" i="3"/>
  <c r="AI1564" i="3"/>
  <c r="AI1565" i="3"/>
  <c r="AI1566" i="3"/>
  <c r="AI1567" i="3"/>
  <c r="AI1568" i="3"/>
  <c r="AI1569" i="3"/>
  <c r="AI1570" i="3"/>
  <c r="AI1571" i="3"/>
  <c r="AI1572" i="3"/>
  <c r="AI1573" i="3"/>
  <c r="AI1574" i="3"/>
  <c r="AI1575" i="3"/>
  <c r="AI1576" i="3"/>
  <c r="AI1577" i="3"/>
  <c r="AI1578" i="3"/>
  <c r="AI1579" i="3"/>
  <c r="AI1580" i="3"/>
  <c r="AI1581" i="3"/>
  <c r="AI1582" i="3"/>
  <c r="AI1583" i="3"/>
  <c r="AI1584" i="3"/>
  <c r="AI1585" i="3"/>
  <c r="AI1586" i="3"/>
  <c r="AI1587" i="3"/>
  <c r="AI1588" i="3"/>
  <c r="AI1589" i="3"/>
  <c r="AI1590" i="3"/>
  <c r="AI1591" i="3"/>
  <c r="AI1592" i="3"/>
  <c r="AI1593" i="3"/>
  <c r="AI1594" i="3"/>
  <c r="AI1595" i="3"/>
  <c r="AI1596" i="3"/>
  <c r="AI1597" i="3"/>
  <c r="AI1598" i="3"/>
  <c r="AI1599" i="3"/>
  <c r="AI1600" i="3"/>
  <c r="AI1601" i="3"/>
  <c r="AI1602" i="3"/>
  <c r="AI1603" i="3"/>
  <c r="AI1604" i="3"/>
  <c r="AI1605" i="3"/>
  <c r="AI1606" i="3"/>
  <c r="AI1607" i="3"/>
  <c r="AI1608" i="3"/>
  <c r="AI1609" i="3"/>
  <c r="AI1610" i="3"/>
  <c r="AI1611" i="3"/>
  <c r="AI1612" i="3"/>
  <c r="AI1613" i="3"/>
  <c r="AI1614" i="3"/>
  <c r="AI1615" i="3"/>
  <c r="AI1616" i="3"/>
  <c r="AI1617" i="3"/>
  <c r="AI1618" i="3"/>
  <c r="AI1619" i="3"/>
  <c r="AI1620" i="3"/>
  <c r="AI1621" i="3"/>
  <c r="AI1622" i="3"/>
  <c r="AI1623" i="3"/>
  <c r="AI1624" i="3"/>
  <c r="AI1625" i="3"/>
  <c r="AI1626" i="3"/>
  <c r="AI1627" i="3"/>
  <c r="AI1628" i="3"/>
  <c r="AI1629" i="3"/>
  <c r="AI1630" i="3"/>
  <c r="AI1631" i="3"/>
  <c r="AI1632" i="3"/>
  <c r="AI1633" i="3"/>
  <c r="AI1634" i="3"/>
  <c r="AI1635" i="3"/>
  <c r="AI1636" i="3"/>
  <c r="AI1637" i="3"/>
  <c r="AI1638" i="3"/>
  <c r="AI1639" i="3"/>
  <c r="AI1640" i="3"/>
  <c r="AI1641" i="3"/>
  <c r="AI1642" i="3"/>
  <c r="AI1643" i="3"/>
  <c r="AI1644" i="3"/>
  <c r="AI1645" i="3"/>
  <c r="AI1646" i="3"/>
  <c r="AI1647" i="3"/>
  <c r="AI1648" i="3"/>
  <c r="AI1649" i="3"/>
  <c r="AI1650" i="3"/>
  <c r="AI1651" i="3"/>
  <c r="AI1652" i="3"/>
  <c r="AI1653" i="3"/>
  <c r="AI1654" i="3"/>
  <c r="AI1655" i="3"/>
  <c r="AI1656" i="3"/>
  <c r="AI1657" i="3"/>
  <c r="AI1658" i="3"/>
  <c r="AI1659" i="3"/>
  <c r="AI1660" i="3"/>
  <c r="AI1661" i="3"/>
  <c r="AI1662" i="3"/>
  <c r="AI1663" i="3"/>
  <c r="AI1664" i="3"/>
  <c r="AI1665" i="3"/>
  <c r="AI1666" i="3"/>
  <c r="AI1667" i="3"/>
  <c r="AI1668" i="3"/>
  <c r="AI1669" i="3"/>
  <c r="AI1670" i="3"/>
  <c r="AI1671" i="3"/>
  <c r="AI1672" i="3"/>
  <c r="AI1673" i="3"/>
  <c r="AI1674" i="3"/>
  <c r="AI1675" i="3"/>
  <c r="AI1676" i="3"/>
  <c r="AI1677" i="3"/>
  <c r="AI1678" i="3"/>
  <c r="AI1679" i="3"/>
  <c r="AI1680" i="3"/>
  <c r="AI1681" i="3"/>
  <c r="AI1682" i="3"/>
  <c r="AI1683" i="3"/>
  <c r="AI1684" i="3"/>
  <c r="AI1685" i="3"/>
  <c r="AI1686" i="3"/>
  <c r="AI1687" i="3"/>
  <c r="AI1688" i="3"/>
  <c r="AI1689" i="3"/>
  <c r="AI1690" i="3"/>
  <c r="AI1691" i="3"/>
  <c r="AI1692" i="3"/>
  <c r="AI1693" i="3"/>
  <c r="AI1694" i="3"/>
  <c r="AI1695" i="3"/>
  <c r="AI1696" i="3"/>
  <c r="AI1697" i="3"/>
  <c r="AI1698" i="3"/>
  <c r="AI1699" i="3"/>
  <c r="AI1700" i="3"/>
  <c r="AI1701" i="3"/>
  <c r="AI1702" i="3"/>
  <c r="AI1703" i="3"/>
  <c r="AI1704" i="3"/>
  <c r="AI1705" i="3"/>
  <c r="AI1706" i="3"/>
  <c r="AI1707" i="3"/>
  <c r="AI1708" i="3"/>
  <c r="AI1709" i="3"/>
  <c r="AI1710" i="3"/>
  <c r="AI1711" i="3"/>
  <c r="AI1712" i="3"/>
  <c r="AI1713" i="3"/>
  <c r="AI1714" i="3"/>
  <c r="AI1715" i="3"/>
  <c r="AI1716" i="3"/>
  <c r="AI1717" i="3"/>
  <c r="AI1718" i="3"/>
  <c r="AI1719" i="3"/>
  <c r="AI1720" i="3"/>
  <c r="AI1721" i="3"/>
  <c r="AI1722" i="3"/>
  <c r="AI1723" i="3"/>
  <c r="AI1724" i="3"/>
  <c r="AI1725" i="3"/>
  <c r="AI1726" i="3"/>
  <c r="AI1727" i="3"/>
  <c r="AI1728" i="3"/>
  <c r="AI1729" i="3"/>
  <c r="AI1730" i="3"/>
  <c r="AI1731" i="3"/>
  <c r="AI1732" i="3"/>
  <c r="AI1733" i="3"/>
  <c r="AI1734" i="3"/>
  <c r="AI1735" i="3"/>
  <c r="AI1736" i="3"/>
  <c r="AI1737" i="3"/>
  <c r="AI1738" i="3"/>
  <c r="AI1739" i="3"/>
  <c r="AI1740" i="3"/>
  <c r="AI1741" i="3"/>
  <c r="AI1742" i="3"/>
  <c r="AI1743" i="3"/>
  <c r="AI1744" i="3"/>
  <c r="AI1745" i="3"/>
  <c r="AI1746" i="3"/>
  <c r="AI1747" i="3"/>
  <c r="AI1748" i="3"/>
  <c r="AI1749" i="3"/>
  <c r="AI1750" i="3"/>
  <c r="AI1751" i="3"/>
  <c r="AI1752" i="3"/>
  <c r="AI1753" i="3"/>
  <c r="AI1754" i="3"/>
  <c r="AI1755" i="3"/>
  <c r="AI1756" i="3"/>
  <c r="AI1757" i="3"/>
  <c r="AI1758" i="3"/>
  <c r="AI1759" i="3"/>
  <c r="AI1760" i="3"/>
  <c r="AI1761" i="3"/>
  <c r="AI1762" i="3"/>
  <c r="AI1763" i="3"/>
  <c r="AI1764" i="3"/>
  <c r="AI1765" i="3"/>
  <c r="AI1766" i="3"/>
  <c r="AI1767" i="3"/>
  <c r="AI1768" i="3"/>
  <c r="AI1769" i="3"/>
  <c r="AI1770" i="3"/>
  <c r="AI1771" i="3"/>
  <c r="AI1772" i="3"/>
  <c r="AI1773" i="3"/>
  <c r="AI1774" i="3"/>
  <c r="AI1775" i="3"/>
  <c r="AI1776" i="3"/>
  <c r="AI1777" i="3"/>
  <c r="AI1778" i="3"/>
  <c r="AI1779" i="3"/>
  <c r="AI1780" i="3"/>
  <c r="AI1781" i="3"/>
  <c r="AI1782" i="3"/>
  <c r="AI1783" i="3"/>
  <c r="AI1784" i="3"/>
  <c r="AI1785" i="3"/>
  <c r="AI1786" i="3"/>
  <c r="AI1787" i="3"/>
  <c r="AI1788" i="3"/>
  <c r="AI1789" i="3"/>
  <c r="AI1790" i="3"/>
  <c r="AI1791" i="3"/>
  <c r="AI1792" i="3"/>
  <c r="AI1793" i="3"/>
  <c r="AI1794" i="3"/>
  <c r="AI1795" i="3"/>
  <c r="AI1796" i="3"/>
  <c r="AI1797" i="3"/>
  <c r="AI1798" i="3"/>
  <c r="AI1799" i="3"/>
  <c r="AI1800" i="3"/>
  <c r="AI1801" i="3"/>
  <c r="AI1802" i="3"/>
  <c r="AI1803" i="3"/>
  <c r="AI1804" i="3"/>
  <c r="AI1805" i="3"/>
  <c r="AI1806" i="3"/>
  <c r="AI1807" i="3"/>
  <c r="AI1808" i="3"/>
  <c r="AI1809" i="3"/>
  <c r="AI1810" i="3"/>
  <c r="AI1811" i="3"/>
  <c r="AI1812" i="3"/>
  <c r="AI1813" i="3"/>
  <c r="AI1814" i="3"/>
  <c r="AI1815" i="3"/>
  <c r="AI1816" i="3"/>
  <c r="AI1817" i="3"/>
  <c r="AI1818" i="3"/>
  <c r="AI1819" i="3"/>
  <c r="AI1820" i="3"/>
  <c r="AI1821" i="3"/>
  <c r="AI1822" i="3"/>
  <c r="AI1823" i="3"/>
  <c r="AI1824" i="3"/>
  <c r="AI1825" i="3"/>
  <c r="AI1826" i="3"/>
  <c r="AI1827" i="3"/>
  <c r="AI1828" i="3"/>
  <c r="AI1829" i="3"/>
  <c r="AI1830" i="3"/>
  <c r="AI1831" i="3"/>
  <c r="AI1832" i="3"/>
  <c r="AI1833" i="3"/>
  <c r="AI1834" i="3"/>
  <c r="AI1835" i="3"/>
  <c r="AI1836" i="3"/>
  <c r="AI1837" i="3"/>
  <c r="AI1838" i="3"/>
  <c r="AI1839" i="3"/>
  <c r="AI1840" i="3"/>
  <c r="AI1841" i="3"/>
  <c r="AI1842" i="3"/>
  <c r="AI1843" i="3"/>
  <c r="AI1844" i="3"/>
  <c r="AI1845" i="3"/>
  <c r="AI1846" i="3"/>
  <c r="AI1847" i="3"/>
  <c r="AI1848" i="3"/>
  <c r="AI1849" i="3"/>
  <c r="AI1850" i="3"/>
  <c r="AI1851" i="3"/>
  <c r="AI1852" i="3"/>
  <c r="AI1853" i="3"/>
  <c r="AI1854" i="3"/>
  <c r="AI1855" i="3"/>
  <c r="AI1856" i="3"/>
  <c r="AI1857" i="3"/>
  <c r="AI1858" i="3"/>
  <c r="AI1859" i="3"/>
  <c r="AI1860" i="3"/>
  <c r="AI1861" i="3"/>
  <c r="AI1862" i="3"/>
  <c r="AI1863" i="3"/>
  <c r="AI1864" i="3"/>
  <c r="AI1865" i="3"/>
  <c r="AI1866" i="3"/>
  <c r="AI1867" i="3"/>
  <c r="AI1868" i="3"/>
  <c r="AI1869" i="3"/>
  <c r="AI1870" i="3"/>
  <c r="AI1871" i="3"/>
  <c r="AI1872" i="3"/>
  <c r="AI1873" i="3"/>
  <c r="AI1874" i="3"/>
  <c r="AI1875" i="3"/>
  <c r="AI1876" i="3"/>
  <c r="AI1877" i="3"/>
  <c r="AI1878" i="3"/>
  <c r="AI1879" i="3"/>
  <c r="AI1880" i="3"/>
  <c r="AI1881" i="3"/>
  <c r="AI1882" i="3"/>
  <c r="AI1883" i="3"/>
  <c r="AI1884" i="3"/>
  <c r="AI1885" i="3"/>
  <c r="AI1886" i="3"/>
  <c r="AI1887" i="3"/>
  <c r="AI1888" i="3"/>
  <c r="AI1889" i="3"/>
  <c r="AI1890" i="3"/>
  <c r="AI1891" i="3"/>
  <c r="AI1892" i="3"/>
  <c r="AI1893" i="3"/>
  <c r="AI1894" i="3"/>
  <c r="AI1895" i="3"/>
  <c r="AI1896" i="3"/>
  <c r="AI1897" i="3"/>
  <c r="AI1898" i="3"/>
  <c r="AI1899" i="3"/>
  <c r="AI1900" i="3"/>
  <c r="AI1901" i="3"/>
  <c r="AI1902" i="3"/>
  <c r="AI1903" i="3"/>
  <c r="AI1904" i="3"/>
  <c r="AI1905" i="3"/>
  <c r="AI1906" i="3"/>
  <c r="AI1907" i="3"/>
  <c r="AI1908" i="3"/>
  <c r="AI1909" i="3"/>
  <c r="AI1910" i="3"/>
  <c r="AI1911" i="3"/>
  <c r="AI1912" i="3"/>
  <c r="AI1913" i="3"/>
  <c r="AI1914" i="3"/>
  <c r="AI1915" i="3"/>
  <c r="AI1916" i="3"/>
  <c r="AI1917" i="3"/>
  <c r="AI1918" i="3"/>
  <c r="AI1919" i="3"/>
  <c r="AI1920" i="3"/>
  <c r="AI1921" i="3"/>
  <c r="AI1922" i="3"/>
  <c r="AI1923" i="3"/>
  <c r="AI1924" i="3"/>
  <c r="AI1925" i="3"/>
  <c r="AI1926" i="3"/>
  <c r="AI1927" i="3"/>
  <c r="AI1928" i="3"/>
  <c r="AI1929" i="3"/>
  <c r="AI1930" i="3"/>
  <c r="AI1931" i="3"/>
  <c r="AI1932" i="3"/>
  <c r="AI1933" i="3"/>
  <c r="AI1934" i="3"/>
  <c r="AI1935" i="3"/>
  <c r="AI1936" i="3"/>
  <c r="AI1937" i="3"/>
  <c r="AI1938" i="3"/>
  <c r="AI1939" i="3"/>
  <c r="AI1940" i="3"/>
  <c r="AI1941" i="3"/>
  <c r="AI1942" i="3"/>
  <c r="AI1943" i="3"/>
  <c r="AI1944" i="3"/>
  <c r="AI1945" i="3"/>
  <c r="AI1946" i="3"/>
  <c r="AI1947" i="3"/>
  <c r="AI1948" i="3"/>
  <c r="AI1949" i="3"/>
  <c r="AI1950" i="3"/>
  <c r="AI1951" i="3"/>
  <c r="AI1952" i="3"/>
  <c r="AI1953" i="3"/>
  <c r="AI1954" i="3"/>
  <c r="AI1955" i="3"/>
  <c r="AI1956" i="3"/>
  <c r="AI1957" i="3"/>
  <c r="AI1958" i="3"/>
  <c r="AI1959" i="3"/>
  <c r="AI1960" i="3"/>
  <c r="AI1961" i="3"/>
  <c r="AI1962" i="3"/>
  <c r="AI1963" i="3"/>
  <c r="AI1964" i="3"/>
  <c r="AI1965" i="3"/>
  <c r="AI1966" i="3"/>
  <c r="AI1967" i="3"/>
  <c r="AI1968" i="3"/>
  <c r="AI1969" i="3"/>
  <c r="AI1970" i="3"/>
  <c r="AI1971" i="3"/>
  <c r="AI1972" i="3"/>
  <c r="AI1973" i="3"/>
  <c r="AI1974" i="3"/>
  <c r="AI1975" i="3"/>
  <c r="AI1976" i="3"/>
  <c r="AI1977" i="3"/>
  <c r="AI1978" i="3"/>
  <c r="AI1979" i="3"/>
  <c r="AI1980" i="3"/>
  <c r="AI1981" i="3"/>
  <c r="AI1982" i="3"/>
  <c r="AI1983" i="3"/>
  <c r="AI1984" i="3"/>
  <c r="AI1985" i="3"/>
  <c r="AI1986" i="3"/>
  <c r="AI1987" i="3"/>
  <c r="AI1988" i="3"/>
  <c r="AI1989" i="3"/>
  <c r="AI1990" i="3"/>
  <c r="AI1991" i="3"/>
  <c r="AI1992" i="3"/>
  <c r="AI1993" i="3"/>
  <c r="AI1994" i="3"/>
  <c r="AI1995" i="3"/>
  <c r="AI1996" i="3"/>
  <c r="AI1997" i="3"/>
  <c r="AI1998" i="3"/>
  <c r="AI1999" i="3"/>
  <c r="AI2000" i="3"/>
  <c r="AI2001" i="3"/>
  <c r="AI2002" i="3"/>
  <c r="AI2003" i="3"/>
  <c r="AI2004" i="3"/>
  <c r="AI2005" i="3"/>
  <c r="AI2006" i="3"/>
  <c r="AI2007" i="3"/>
  <c r="AI2008" i="3"/>
  <c r="AI2009" i="3"/>
  <c r="AI2010" i="3"/>
  <c r="AI2011" i="3"/>
  <c r="AI2012" i="3"/>
  <c r="AI2013" i="3"/>
  <c r="AI2014" i="3"/>
  <c r="AI2015" i="3"/>
  <c r="AI2016" i="3"/>
  <c r="AI2017" i="3"/>
  <c r="AI2018" i="3"/>
  <c r="AI2019" i="3"/>
  <c r="AI2020" i="3"/>
  <c r="AI2021" i="3"/>
  <c r="AI2022" i="3"/>
  <c r="AI2023" i="3"/>
  <c r="AI2024" i="3"/>
  <c r="AI2025" i="3"/>
  <c r="AI2026" i="3"/>
  <c r="AI2027" i="3"/>
  <c r="AI2028" i="3"/>
  <c r="AI2029" i="3"/>
  <c r="AI2030" i="3"/>
  <c r="AI2031" i="3"/>
  <c r="AI2032" i="3"/>
  <c r="AI2033" i="3"/>
  <c r="AI2034" i="3"/>
  <c r="AI2035" i="3"/>
  <c r="AI2036" i="3"/>
  <c r="AI2037" i="3"/>
  <c r="AI2038" i="3"/>
  <c r="AI2039" i="3"/>
  <c r="AI2040" i="3"/>
  <c r="AI2041" i="3"/>
  <c r="AI2042" i="3"/>
  <c r="AI2043" i="3"/>
  <c r="AI2044" i="3"/>
  <c r="AI2045" i="3"/>
  <c r="AI2046" i="3"/>
  <c r="AI2047" i="3"/>
  <c r="AI2048" i="3"/>
  <c r="AI2049" i="3"/>
  <c r="AI2050" i="3"/>
  <c r="AI2051" i="3"/>
  <c r="AI2052" i="3"/>
  <c r="AI2053" i="3"/>
  <c r="AI2054" i="3"/>
  <c r="AI2055" i="3"/>
  <c r="AI2056" i="3"/>
  <c r="AI2057" i="3"/>
  <c r="AI2058" i="3"/>
  <c r="AI2059" i="3"/>
  <c r="AI2060" i="3"/>
  <c r="AI2061" i="3"/>
  <c r="AI2062" i="3"/>
  <c r="AI2063" i="3"/>
  <c r="AI2064" i="3"/>
  <c r="AI2065" i="3"/>
  <c r="AI2066" i="3"/>
  <c r="AI2067" i="3"/>
  <c r="AI2068" i="3"/>
  <c r="AI2069" i="3"/>
  <c r="AI2070" i="3"/>
  <c r="AI2071" i="3"/>
  <c r="AI2072" i="3"/>
  <c r="AI2073" i="3"/>
  <c r="AI2074" i="3"/>
  <c r="AI2075" i="3"/>
  <c r="AI2076" i="3"/>
  <c r="AI2077" i="3"/>
  <c r="AI2078" i="3"/>
  <c r="AI2079" i="3"/>
  <c r="AI2080" i="3"/>
  <c r="AI2081" i="3"/>
  <c r="AI2082" i="3"/>
  <c r="AI2083" i="3"/>
  <c r="AI2084" i="3"/>
  <c r="AI2085" i="3"/>
  <c r="AI2086" i="3"/>
  <c r="AI2087" i="3"/>
  <c r="AI2088" i="3"/>
  <c r="AI2089" i="3"/>
  <c r="AI2090" i="3"/>
  <c r="AI2091" i="3"/>
  <c r="AI2092" i="3"/>
  <c r="AI2093" i="3"/>
  <c r="AI2094" i="3"/>
  <c r="AI2095" i="3"/>
  <c r="AI2096" i="3"/>
  <c r="AI2097" i="3"/>
  <c r="AI2098" i="3"/>
  <c r="AI2099" i="3"/>
  <c r="AI2100" i="3"/>
  <c r="AI2101" i="3"/>
  <c r="AI2102" i="3"/>
  <c r="AI2103" i="3"/>
  <c r="AI2104" i="3"/>
  <c r="AI2105" i="3"/>
  <c r="AI2106" i="3"/>
  <c r="AI2107" i="3"/>
  <c r="AI2108" i="3"/>
  <c r="AI2109" i="3"/>
  <c r="AI2110" i="3"/>
  <c r="AI2111" i="3"/>
  <c r="AI2112" i="3"/>
  <c r="AI2113" i="3"/>
  <c r="AI2114" i="3"/>
  <c r="AI2115" i="3"/>
  <c r="AI2116" i="3"/>
  <c r="AI2117" i="3"/>
  <c r="AI2118" i="3"/>
  <c r="AI2119" i="3"/>
  <c r="AI2120" i="3"/>
  <c r="AI2121" i="3"/>
  <c r="AI2122" i="3"/>
  <c r="AI2123" i="3"/>
  <c r="AI2124" i="3"/>
  <c r="AI2125" i="3"/>
  <c r="AI2126" i="3"/>
  <c r="AI2127" i="3"/>
  <c r="AI2128" i="3"/>
  <c r="AI2129" i="3"/>
  <c r="AI2130" i="3"/>
  <c r="AI2131" i="3"/>
  <c r="AI2132" i="3"/>
  <c r="AI2133" i="3"/>
  <c r="AI2134" i="3"/>
  <c r="AI2135" i="3"/>
  <c r="AI2136" i="3"/>
  <c r="AI2137" i="3"/>
  <c r="AI2138" i="3"/>
  <c r="AI2139" i="3"/>
  <c r="AI2140" i="3"/>
  <c r="AI2141" i="3"/>
  <c r="AI2142" i="3"/>
  <c r="AI2143" i="3"/>
  <c r="AI2144" i="3"/>
  <c r="AI2145" i="3"/>
  <c r="AI2146" i="3"/>
  <c r="AI2147" i="3"/>
  <c r="AI2148" i="3"/>
  <c r="AI2149" i="3"/>
  <c r="AI2150" i="3"/>
  <c r="AI2151" i="3"/>
  <c r="AI2152" i="3"/>
  <c r="AI2153" i="3"/>
  <c r="AI2154" i="3"/>
  <c r="AI2155" i="3"/>
  <c r="AI2156" i="3"/>
  <c r="AI2157" i="3"/>
  <c r="AI2158" i="3"/>
  <c r="AI2159" i="3"/>
  <c r="AI2160" i="3"/>
  <c r="AI2161" i="3"/>
  <c r="AI2162" i="3"/>
  <c r="AI2163" i="3"/>
  <c r="AI2164" i="3"/>
  <c r="AI2165" i="3"/>
  <c r="AI2166" i="3"/>
  <c r="AI2167" i="3"/>
  <c r="AI2168" i="3"/>
  <c r="AI2169" i="3"/>
  <c r="AI2170" i="3"/>
  <c r="AI2171" i="3"/>
  <c r="AI2172" i="3"/>
  <c r="AI2173" i="3"/>
  <c r="AI2174" i="3"/>
  <c r="AI2175" i="3"/>
  <c r="AI2176" i="3"/>
  <c r="AI2177" i="3"/>
  <c r="AI2178" i="3"/>
  <c r="AI2179" i="3"/>
  <c r="AI2180" i="3"/>
  <c r="AI2181" i="3"/>
  <c r="AI2182" i="3"/>
  <c r="AI2183" i="3"/>
  <c r="AI2184" i="3"/>
  <c r="AI2185" i="3"/>
  <c r="AI2186" i="3"/>
  <c r="AI2187" i="3"/>
  <c r="AI2188" i="3"/>
  <c r="AI2189" i="3"/>
  <c r="AI2190" i="3"/>
  <c r="AI2191" i="3"/>
  <c r="AI2192" i="3"/>
  <c r="AI2193" i="3"/>
  <c r="AI2194" i="3"/>
  <c r="AI2195" i="3"/>
  <c r="AI2196" i="3"/>
  <c r="AI2197" i="3"/>
  <c r="AI2198" i="3"/>
  <c r="AI2199" i="3"/>
  <c r="AI2200" i="3"/>
  <c r="AI2201" i="3"/>
  <c r="AI2202" i="3"/>
  <c r="AI2203" i="3"/>
  <c r="AI2204" i="3"/>
  <c r="AI2205" i="3"/>
  <c r="AI2206" i="3"/>
  <c r="AI2207" i="3"/>
  <c r="AI2208" i="3"/>
  <c r="AI2209" i="3"/>
  <c r="AI2210" i="3"/>
  <c r="AI2211" i="3"/>
  <c r="AI2212" i="3"/>
  <c r="AI2213" i="3"/>
  <c r="AI2214" i="3"/>
  <c r="AI2215" i="3"/>
  <c r="AI2216" i="3"/>
  <c r="AI2217" i="3"/>
  <c r="AI2218" i="3"/>
  <c r="AI2219" i="3"/>
  <c r="AI2220" i="3"/>
  <c r="AI2221" i="3"/>
  <c r="AI2222" i="3"/>
  <c r="AI2" i="3"/>
  <c r="C1562" i="1"/>
  <c r="D1562" i="1"/>
  <c r="C1563" i="1"/>
  <c r="D1563" i="1"/>
  <c r="M1562" i="1"/>
  <c r="N1562" i="1" s="1"/>
  <c r="M1563" i="1"/>
  <c r="N1563" i="1" s="1"/>
  <c r="E2993" i="2"/>
  <c r="E2992" i="2"/>
  <c r="E2617" i="2"/>
  <c r="E2379" i="2"/>
  <c r="E2277" i="2"/>
  <c r="E1937" i="2"/>
  <c r="E1845" i="2"/>
  <c r="E1844" i="2"/>
  <c r="E1843" i="2"/>
  <c r="E1842" i="2"/>
  <c r="E1841" i="2"/>
  <c r="E1577" i="2"/>
  <c r="E1525" i="2"/>
  <c r="E1524" i="2"/>
  <c r="E1407" i="2"/>
  <c r="E1406" i="2"/>
  <c r="E1352" i="2"/>
  <c r="E944" i="2"/>
  <c r="E943" i="2"/>
  <c r="E942" i="2"/>
  <c r="E941" i="2"/>
  <c r="E764" i="2"/>
  <c r="E758" i="2"/>
  <c r="E700" i="2"/>
  <c r="E626" i="2"/>
  <c r="E364" i="2"/>
  <c r="E218" i="2"/>
  <c r="E204" i="2"/>
  <c r="E86" i="2"/>
  <c r="E85" i="2"/>
  <c r="E84" i="2"/>
  <c r="E83" i="2"/>
  <c r="E72" i="2"/>
  <c r="E59" i="2"/>
  <c r="E56" i="2"/>
  <c r="E24" i="2"/>
  <c r="M1559" i="1"/>
  <c r="M1560" i="1"/>
  <c r="N1560" i="1" s="1"/>
  <c r="M1561" i="1"/>
  <c r="N1561" i="1" s="1"/>
  <c r="C1560" i="1"/>
  <c r="D1560" i="1"/>
  <c r="C1561" i="1"/>
  <c r="D1561" i="1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6" i="2"/>
  <c r="E215" i="2"/>
  <c r="E214" i="2"/>
  <c r="E212" i="2"/>
  <c r="E211" i="2"/>
  <c r="E210" i="2"/>
  <c r="E209" i="2"/>
  <c r="E208" i="2"/>
  <c r="E207" i="2"/>
  <c r="E206" i="2"/>
  <c r="E205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78" i="2"/>
  <c r="E76" i="2"/>
  <c r="E75" i="2"/>
  <c r="E74" i="2"/>
  <c r="E73" i="2"/>
  <c r="E71" i="2"/>
  <c r="E70" i="2"/>
  <c r="E68" i="2"/>
  <c r="E67" i="2"/>
  <c r="E66" i="2"/>
  <c r="E65" i="2"/>
  <c r="E64" i="2"/>
  <c r="E63" i="2"/>
  <c r="E62" i="2"/>
  <c r="E61" i="2"/>
  <c r="E60" i="2"/>
  <c r="E58" i="2"/>
  <c r="E57" i="2"/>
  <c r="E55" i="2"/>
  <c r="E54" i="2"/>
  <c r="E53" i="2"/>
  <c r="E52" i="2"/>
  <c r="E51" i="2"/>
  <c r="E50" i="2"/>
  <c r="E49" i="2"/>
  <c r="E48" i="2"/>
  <c r="E47" i="2"/>
  <c r="E44" i="2"/>
  <c r="E43" i="2"/>
  <c r="E42" i="2"/>
  <c r="E41" i="2"/>
  <c r="E40" i="2"/>
  <c r="E37" i="2"/>
  <c r="E36" i="2"/>
  <c r="E35" i="2"/>
  <c r="E34" i="2"/>
  <c r="E33" i="2"/>
  <c r="E32" i="2"/>
  <c r="E31" i="2"/>
  <c r="E30" i="2"/>
  <c r="E29" i="2"/>
  <c r="E28" i="2"/>
  <c r="E27" i="2"/>
  <c r="E26" i="2"/>
  <c r="E2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A1561" i="1" l="1"/>
  <c r="A1563" i="1"/>
  <c r="A1560" i="1"/>
  <c r="A1562" i="1"/>
  <c r="B1562" i="1"/>
  <c r="B1563" i="1"/>
  <c r="B1561" i="1"/>
  <c r="B1560" i="1"/>
  <c r="E242" i="2" l="1"/>
  <c r="E19" i="2"/>
  <c r="E217" i="2"/>
  <c r="E213" i="2"/>
  <c r="E20" i="2"/>
  <c r="E77" i="2"/>
  <c r="E69" i="2"/>
  <c r="E46" i="2"/>
  <c r="E45" i="2"/>
  <c r="E39" i="2"/>
  <c r="E38" i="2"/>
  <c r="E25" i="2"/>
  <c r="E23" i="2"/>
  <c r="E22" i="2"/>
  <c r="E2739" i="2"/>
  <c r="F397" i="2"/>
  <c r="F318" i="2"/>
  <c r="F1351" i="2"/>
  <c r="F410" i="2"/>
  <c r="F411" i="2"/>
  <c r="F412" i="2"/>
  <c r="F413" i="2"/>
  <c r="F384" i="2"/>
  <c r="F1258" i="2"/>
  <c r="F1960" i="2"/>
  <c r="F1961" i="2"/>
  <c r="F1962" i="2"/>
  <c r="F1963" i="2"/>
  <c r="F1964" i="2"/>
  <c r="F385" i="2"/>
  <c r="F386" i="2"/>
  <c r="F256" i="2"/>
  <c r="F257" i="2"/>
  <c r="F1272" i="2"/>
  <c r="F967" i="2"/>
  <c r="F968" i="2"/>
  <c r="F262" i="2"/>
  <c r="F183" i="2"/>
  <c r="F1965" i="2"/>
  <c r="F1378" i="2"/>
  <c r="F1348" i="2"/>
  <c r="F1349" i="2"/>
  <c r="F1340" i="2"/>
  <c r="F1341" i="2"/>
  <c r="F1342" i="2"/>
  <c r="F1343" i="2"/>
  <c r="F773" i="2"/>
  <c r="F1256" i="2"/>
  <c r="F1257" i="2"/>
  <c r="F2515" i="2"/>
  <c r="F194" i="2"/>
  <c r="F195" i="2"/>
  <c r="F1719" i="2"/>
  <c r="F2641" i="2"/>
  <c r="F2599" i="2"/>
  <c r="F2600" i="2"/>
  <c r="F1535" i="2"/>
  <c r="F51" i="2"/>
  <c r="F52" i="2"/>
  <c r="F1710" i="2"/>
  <c r="F1428" i="2"/>
  <c r="F895" i="2"/>
  <c r="F1155" i="2"/>
  <c r="F1092" i="2"/>
  <c r="F56" i="2"/>
  <c r="F1311" i="2"/>
  <c r="F1312" i="2"/>
  <c r="F1346" i="2"/>
  <c r="F249" i="2"/>
  <c r="F348" i="2"/>
  <c r="F1720" i="2"/>
  <c r="F258" i="2"/>
  <c r="F2418" i="2"/>
  <c r="F2429" i="2"/>
  <c r="F2430" i="2"/>
  <c r="F1298" i="2"/>
  <c r="F1299" i="2"/>
  <c r="F1504" i="2"/>
  <c r="F2431" i="2"/>
  <c r="F2071" i="2"/>
  <c r="F2072" i="2"/>
  <c r="F234" i="2"/>
  <c r="F1044" i="2"/>
  <c r="F1084" i="2"/>
  <c r="F265" i="2"/>
  <c r="F2063" i="2"/>
  <c r="F2064" i="2"/>
  <c r="F1647" i="2"/>
  <c r="F1648" i="2"/>
  <c r="F930" i="2"/>
  <c r="F2416" i="2"/>
  <c r="F1366" i="2"/>
  <c r="F739" i="2"/>
  <c r="F740" i="2"/>
  <c r="F349" i="2"/>
  <c r="F250" i="2"/>
  <c r="F251" i="2"/>
  <c r="F263" i="2"/>
  <c r="F264" i="2"/>
  <c r="F1445" i="2"/>
  <c r="F1119" i="2"/>
  <c r="F84" i="2"/>
  <c r="F800" i="2"/>
  <c r="F801" i="2"/>
  <c r="F2481" i="2"/>
  <c r="F921" i="2"/>
  <c r="F922" i="2"/>
  <c r="F923" i="2"/>
  <c r="F924" i="2"/>
  <c r="F925" i="2"/>
  <c r="F926" i="2"/>
  <c r="F1137" i="2"/>
  <c r="F1851" i="2"/>
  <c r="F235" i="2"/>
  <c r="F1558" i="2"/>
  <c r="F1559" i="2"/>
  <c r="F1101" i="2"/>
  <c r="F1381" i="2"/>
  <c r="F1838" i="2"/>
  <c r="F2445" i="2"/>
  <c r="F1582" i="2"/>
  <c r="F2854" i="2"/>
  <c r="F1818" i="2"/>
  <c r="F2473" i="2"/>
  <c r="F1480" i="2"/>
  <c r="F774" i="2"/>
  <c r="F775" i="2"/>
  <c r="F776" i="2"/>
  <c r="F2501" i="2"/>
  <c r="F931" i="2"/>
  <c r="F648" i="2"/>
  <c r="F1209" i="2"/>
  <c r="F2199" i="2"/>
  <c r="F2200" i="2"/>
  <c r="F2446" i="2"/>
  <c r="F2213" i="2"/>
  <c r="F2529" i="2"/>
  <c r="F1616" i="2"/>
  <c r="F1617" i="2"/>
  <c r="F1331" i="2"/>
  <c r="F1336" i="2"/>
  <c r="F2758" i="2"/>
  <c r="F2759" i="2"/>
  <c r="F2760" i="2"/>
  <c r="F2761" i="2"/>
  <c r="F2762" i="2"/>
  <c r="F2763" i="2"/>
  <c r="F521" i="2"/>
  <c r="F777" i="2"/>
  <c r="F2487" i="2"/>
  <c r="F1852" i="2"/>
  <c r="F1654" i="2"/>
  <c r="F1655" i="2"/>
  <c r="F1657" i="2"/>
  <c r="F1660" i="2"/>
  <c r="F1662" i="2"/>
  <c r="F1661" i="2"/>
  <c r="F1663" i="2"/>
  <c r="F2868" i="2"/>
  <c r="F522" i="2"/>
  <c r="F523" i="2"/>
  <c r="F524" i="2"/>
  <c r="F1673" i="2"/>
  <c r="F1672" i="2"/>
  <c r="F741" i="2"/>
  <c r="F319" i="2"/>
  <c r="F932" i="2"/>
  <c r="F933" i="2"/>
  <c r="F845" i="2"/>
  <c r="F742" i="2"/>
  <c r="F743" i="2"/>
  <c r="F2627" i="2"/>
  <c r="F2585" i="2"/>
  <c r="F1481" i="2"/>
  <c r="F1138" i="2"/>
  <c r="F1139" i="2"/>
  <c r="F2896" i="2"/>
  <c r="F2214" i="2"/>
  <c r="F1120" i="2"/>
  <c r="F1121" i="2"/>
  <c r="F2882" i="2"/>
  <c r="F2127" i="2"/>
  <c r="F2128" i="2"/>
  <c r="F1085" i="2"/>
  <c r="F1086" i="2"/>
  <c r="F1864" i="2"/>
  <c r="F583" i="2"/>
  <c r="F2980" i="2"/>
  <c r="F1407" i="2"/>
  <c r="F1093" i="2"/>
  <c r="F701" i="2"/>
  <c r="F1853" i="2"/>
  <c r="F1610" i="2"/>
  <c r="F2506" i="2"/>
  <c r="F2432" i="2"/>
  <c r="F2015" i="2"/>
  <c r="F1317" i="2"/>
  <c r="F2938" i="2"/>
  <c r="F2543" i="2"/>
  <c r="F414" i="2"/>
  <c r="F944" i="2"/>
  <c r="F1531" i="2"/>
  <c r="F1530" i="2"/>
  <c r="F744" i="2"/>
  <c r="F2201" i="2"/>
  <c r="F2202" i="2"/>
  <c r="F846" i="2"/>
  <c r="F1019" i="2"/>
  <c r="F702" i="2"/>
  <c r="F703" i="2"/>
  <c r="F2129" i="2"/>
  <c r="F2130" i="2"/>
  <c r="F1419" i="2"/>
  <c r="F1420" i="2"/>
  <c r="F1020" i="2"/>
  <c r="F1021" i="2"/>
  <c r="F245" i="2"/>
  <c r="F2488" i="2"/>
  <c r="F687" i="2"/>
  <c r="F1194" i="2"/>
  <c r="F1260" i="2"/>
  <c r="F2992" i="2"/>
  <c r="F1479" i="2"/>
  <c r="F2966" i="2"/>
  <c r="F1140" i="2"/>
  <c r="F37" i="2"/>
  <c r="F2557" i="2"/>
  <c r="F554" i="2"/>
  <c r="F482" i="2"/>
  <c r="F176" i="2"/>
  <c r="F244" i="2"/>
  <c r="F1746" i="2"/>
  <c r="F2768" i="2"/>
  <c r="F942" i="2"/>
  <c r="F2380" i="2"/>
  <c r="F2087" i="2"/>
  <c r="F896" i="2"/>
  <c r="F1450" i="2"/>
  <c r="F1451" i="2"/>
  <c r="F745" i="2"/>
  <c r="F2544" i="2"/>
  <c r="F1141" i="2"/>
  <c r="F1142" i="2"/>
  <c r="F584" i="2"/>
  <c r="F585" i="2"/>
  <c r="F2910" i="2"/>
  <c r="F1039" i="2"/>
  <c r="F2039" i="2"/>
  <c r="F1122" i="2"/>
  <c r="F2952" i="2"/>
  <c r="F2131" i="2"/>
  <c r="F1444" i="2"/>
  <c r="F2924" i="2"/>
  <c r="F2655" i="2"/>
  <c r="F1906" i="2"/>
  <c r="F1878" i="2"/>
  <c r="F2788" i="2"/>
  <c r="F2789" i="2"/>
  <c r="F1549" i="2"/>
  <c r="F1566" i="2"/>
  <c r="F1567" i="2"/>
  <c r="F1568" i="2"/>
  <c r="F1565" i="2"/>
  <c r="F1550" i="2"/>
  <c r="F1551" i="2"/>
  <c r="F555" i="2"/>
  <c r="F1611" i="2"/>
  <c r="F1316" i="2"/>
  <c r="F2459" i="2"/>
  <c r="F2040" i="2"/>
  <c r="F2586" i="2"/>
  <c r="F586" i="2"/>
  <c r="F2798" i="2"/>
  <c r="F1919" i="2"/>
  <c r="F649" i="2"/>
  <c r="F2262" i="2"/>
  <c r="F489" i="2"/>
  <c r="F490" i="2"/>
  <c r="F491" i="2"/>
  <c r="F1042" i="2"/>
  <c r="F1309" i="2"/>
  <c r="F1285" i="2"/>
  <c r="F1286" i="2"/>
  <c r="F2275" i="2"/>
  <c r="F2171" i="2"/>
  <c r="F291" i="2"/>
  <c r="F2840" i="2"/>
  <c r="F1828" i="2"/>
  <c r="F1854" i="2"/>
  <c r="F1855" i="2"/>
  <c r="F1421" i="2"/>
  <c r="F2406" i="2"/>
  <c r="F704" i="2"/>
  <c r="F1472" i="2"/>
  <c r="F1512" i="2"/>
  <c r="F2812" i="2"/>
  <c r="F1747" i="2"/>
  <c r="F1748" i="2"/>
  <c r="F2428" i="2"/>
  <c r="F563" i="2"/>
  <c r="F564" i="2"/>
  <c r="F565" i="2"/>
  <c r="F566" i="2"/>
  <c r="F567" i="2"/>
  <c r="F568" i="2"/>
  <c r="F569" i="2"/>
  <c r="F1319" i="2"/>
  <c r="F570" i="2"/>
  <c r="F2826" i="2"/>
  <c r="F1769" i="2"/>
  <c r="F1770" i="2"/>
  <c r="F1771" i="2"/>
  <c r="F1892" i="2"/>
  <c r="F1772" i="2"/>
  <c r="F1773" i="2"/>
  <c r="F1775" i="2"/>
  <c r="F1755" i="2"/>
  <c r="F1756" i="2"/>
  <c r="F1757" i="2"/>
  <c r="F1357" i="2"/>
  <c r="F1758" i="2"/>
  <c r="F1759" i="2"/>
  <c r="F1761" i="2"/>
  <c r="F2703" i="2"/>
  <c r="F30" i="2"/>
  <c r="F215" i="2"/>
  <c r="F556" i="2"/>
  <c r="F1999" i="2"/>
  <c r="F252" i="2"/>
  <c r="F1514" i="2"/>
  <c r="F936" i="2"/>
  <c r="F970" i="2"/>
  <c r="F2587" i="2"/>
  <c r="F2474" i="2"/>
  <c r="F1175" i="2"/>
  <c r="F1128" i="2"/>
  <c r="F415" i="2"/>
  <c r="F214" i="2"/>
  <c r="F2723" i="2"/>
  <c r="F2726" i="2"/>
  <c r="F2708" i="2"/>
  <c r="F2709" i="2"/>
  <c r="F2710" i="2"/>
  <c r="F2711" i="2"/>
  <c r="F2545" i="2"/>
  <c r="F2353" i="2"/>
  <c r="F496" i="2"/>
  <c r="F1367" i="2"/>
  <c r="F1737" i="2"/>
  <c r="F416" i="2"/>
  <c r="F1447" i="2"/>
  <c r="F2215" i="2"/>
  <c r="F2327" i="2"/>
  <c r="F2185" i="2"/>
  <c r="F333" i="2"/>
  <c r="F253" i="2"/>
  <c r="F1045" i="2"/>
  <c r="F1776" i="2"/>
  <c r="F1777" i="2"/>
  <c r="F1778" i="2"/>
  <c r="F2433" i="2"/>
  <c r="F1779" i="2"/>
  <c r="F1839" i="2"/>
  <c r="F1840" i="2"/>
  <c r="F2203" i="2"/>
  <c r="F1631" i="2"/>
  <c r="F2434" i="2"/>
  <c r="F2435" i="2"/>
  <c r="F2440" i="2"/>
  <c r="F92" i="2"/>
  <c r="F1315" i="2"/>
  <c r="F93" i="2"/>
  <c r="F1094" i="2"/>
  <c r="F2502" i="2"/>
  <c r="F827" i="2"/>
  <c r="F2601" i="2"/>
  <c r="F2172" i="2"/>
  <c r="F661" i="2"/>
  <c r="F1464" i="2"/>
  <c r="F1446" i="2"/>
  <c r="F2656" i="2"/>
  <c r="F1608" i="2"/>
  <c r="F210" i="2"/>
  <c r="F1416" i="2"/>
  <c r="F334" i="2"/>
  <c r="F64" i="2"/>
  <c r="F2571" i="2"/>
  <c r="F2366" i="2"/>
  <c r="F2489" i="2"/>
  <c r="F2392" i="2"/>
  <c r="F2475" i="2"/>
  <c r="F2340" i="2"/>
  <c r="F2704" i="2"/>
  <c r="F2705" i="2"/>
  <c r="F2460" i="2"/>
  <c r="F2314" i="2"/>
  <c r="F2476" i="2"/>
  <c r="F1638" i="2"/>
  <c r="F2764" i="2"/>
  <c r="F622" i="2"/>
  <c r="F623" i="2"/>
  <c r="F624" i="2"/>
  <c r="F2073" i="2"/>
  <c r="F2447" i="2"/>
  <c r="F2503" i="2"/>
  <c r="F2628" i="2"/>
  <c r="F2381" i="2"/>
  <c r="F828" i="2"/>
  <c r="F2448" i="2"/>
  <c r="F2602" i="2"/>
  <c r="F1809" i="2"/>
  <c r="F2516" i="2"/>
  <c r="F1721" i="2"/>
  <c r="F2041" i="2"/>
  <c r="F2161" i="2"/>
  <c r="F2166" i="2"/>
  <c r="F2168" i="2"/>
  <c r="F2167" i="2"/>
  <c r="F2169" i="2"/>
  <c r="F2162" i="2"/>
  <c r="F2163" i="2"/>
  <c r="F2164" i="2"/>
  <c r="F2095" i="2"/>
  <c r="F1156" i="2"/>
  <c r="F2558" i="2"/>
  <c r="F2530" i="2"/>
  <c r="F2669" i="2"/>
  <c r="F2000" i="2"/>
  <c r="F320" i="2"/>
  <c r="F2249" i="2"/>
  <c r="F2559" i="2"/>
  <c r="F1022" i="2"/>
  <c r="F2642" i="2"/>
  <c r="F1283" i="2"/>
  <c r="F1460" i="2"/>
  <c r="F1461" i="2"/>
  <c r="F2411" i="2"/>
  <c r="F2436" i="2"/>
  <c r="F2437" i="2"/>
  <c r="F398" i="2"/>
  <c r="F882" i="2"/>
  <c r="F2156" i="2"/>
  <c r="F2778" i="2"/>
  <c r="F2657" i="2"/>
  <c r="F2658" i="2"/>
  <c r="F2659" i="2"/>
  <c r="F2662" i="2"/>
  <c r="F2683" i="2"/>
  <c r="F131" i="2"/>
  <c r="F132" i="2"/>
  <c r="F1006" i="2"/>
  <c r="F688" i="2"/>
  <c r="F2151" i="2"/>
  <c r="F2684" i="2"/>
  <c r="F357" i="2"/>
  <c r="F897" i="2"/>
  <c r="F1023" i="2"/>
  <c r="F662" i="2"/>
  <c r="F2629" i="2"/>
  <c r="F292" i="2"/>
  <c r="F746" i="2"/>
  <c r="F1353" i="2"/>
  <c r="F1800" i="2"/>
  <c r="F1448" i="2"/>
  <c r="F1790" i="2"/>
  <c r="F1791" i="2"/>
  <c r="F1792" i="2"/>
  <c r="F1793" i="2"/>
  <c r="F1794" i="2"/>
  <c r="F1795" i="2"/>
  <c r="F2693" i="2"/>
  <c r="F1796" i="2"/>
  <c r="F1640" i="2"/>
  <c r="F1095" i="2"/>
  <c r="F1255" i="2"/>
  <c r="F1966" i="2"/>
  <c r="F1007" i="2"/>
  <c r="F2688" i="2"/>
  <c r="F1829" i="2"/>
  <c r="F2660" i="2"/>
  <c r="F2742" i="2"/>
  <c r="F2047" i="2"/>
  <c r="F2288" i="2"/>
  <c r="F689" i="2"/>
  <c r="F705" i="2"/>
  <c r="F706" i="2"/>
  <c r="F707" i="2"/>
  <c r="F818" i="2"/>
  <c r="F2698" i="2"/>
  <c r="F274" i="2"/>
  <c r="F1491" i="2"/>
  <c r="F1392" i="2"/>
  <c r="F2769" i="2"/>
  <c r="F2770" i="2"/>
  <c r="F2771" i="2"/>
  <c r="F2772" i="2"/>
  <c r="F2773" i="2"/>
  <c r="F2461" i="2"/>
  <c r="F752" i="2"/>
  <c r="F2263" i="2"/>
  <c r="F791" i="2"/>
  <c r="F1641" i="2"/>
  <c r="F1288" i="2"/>
  <c r="F1553" i="2"/>
  <c r="F2715" i="2"/>
  <c r="F1612" i="2"/>
  <c r="F1423" i="2"/>
  <c r="F2276" i="2"/>
  <c r="F475" i="2"/>
  <c r="F1454" i="2"/>
  <c r="F476" i="2"/>
  <c r="F1722" i="2"/>
  <c r="F216" i="2"/>
  <c r="F1920" i="2"/>
  <c r="F1921" i="2"/>
  <c r="F847" i="2"/>
  <c r="F206" i="2"/>
  <c r="F254" i="2"/>
  <c r="F747" i="2"/>
  <c r="F748" i="2"/>
  <c r="F1229" i="2"/>
  <c r="F118" i="2"/>
  <c r="F119" i="2"/>
  <c r="F120" i="2"/>
  <c r="F1830" i="2"/>
  <c r="F1383" i="2"/>
  <c r="F1356" i="2"/>
  <c r="F1046" i="2"/>
  <c r="F133" i="2"/>
  <c r="F2031" i="2"/>
  <c r="F2032" i="2"/>
  <c r="F1749" i="2"/>
  <c r="F1583" i="2"/>
  <c r="F1482" i="2"/>
  <c r="F1675" i="2"/>
  <c r="F2042" i="2"/>
  <c r="F1738" i="2"/>
  <c r="F572" i="2"/>
  <c r="F573" i="2"/>
  <c r="F574" i="2"/>
  <c r="F2613" i="2"/>
  <c r="F927" i="2"/>
  <c r="F533" i="2"/>
  <c r="F1511" i="2"/>
  <c r="F1947" i="2"/>
  <c r="F4" i="2"/>
  <c r="F802" i="2"/>
  <c r="F1723" i="2"/>
  <c r="F1724" i="2"/>
  <c r="F28" i="2"/>
  <c r="F758" i="2"/>
  <c r="F1587" i="2"/>
  <c r="F1588" i="2"/>
  <c r="F1589" i="2"/>
  <c r="F1590" i="2"/>
  <c r="F2301" i="2"/>
  <c r="F1604" i="2"/>
  <c r="F79" i="2"/>
  <c r="F80" i="2"/>
  <c r="F609" i="2"/>
  <c r="F1228" i="2"/>
  <c r="F2531" i="2"/>
  <c r="F1991" i="2"/>
  <c r="F2841" i="2"/>
  <c r="F2842" i="2"/>
  <c r="F1992" i="2"/>
  <c r="F1993" i="2"/>
  <c r="F1515" i="2"/>
  <c r="F321" i="2"/>
  <c r="F323" i="2"/>
  <c r="F974" i="2"/>
  <c r="F1994" i="2"/>
  <c r="F2603" i="2"/>
  <c r="F1907" i="2"/>
  <c r="F1908" i="2"/>
  <c r="F350" i="2"/>
  <c r="F351" i="2"/>
  <c r="F178" i="2"/>
  <c r="F434" i="2"/>
  <c r="F2477" i="2"/>
  <c r="F2478" i="2"/>
  <c r="F937" i="2"/>
  <c r="F1047" i="2"/>
  <c r="F255" i="2"/>
  <c r="F2354" i="2"/>
  <c r="F58" i="2"/>
  <c r="F6" i="2"/>
  <c r="F1879" i="2"/>
  <c r="F1880" i="2"/>
  <c r="F435" i="2"/>
  <c r="F144" i="2"/>
  <c r="F610" i="2"/>
  <c r="F2520" i="2"/>
  <c r="F836" i="2"/>
  <c r="F2790" i="2"/>
  <c r="F1230" i="2"/>
  <c r="F1231" i="2"/>
  <c r="F1048" i="2"/>
  <c r="F663" i="2"/>
  <c r="F577" i="2"/>
  <c r="F1232" i="2"/>
  <c r="F1977" i="2"/>
  <c r="F1978" i="2"/>
  <c r="F1979" i="2"/>
  <c r="F1980" i="2"/>
  <c r="F2799" i="2"/>
  <c r="F2800" i="2"/>
  <c r="F1087" i="2"/>
  <c r="F2152" i="2"/>
  <c r="F2153" i="2"/>
  <c r="F2490" i="2"/>
  <c r="F2813" i="2"/>
  <c r="F2814" i="2"/>
  <c r="F217" i="2"/>
  <c r="F1607" i="2"/>
  <c r="F973" i="2"/>
  <c r="F976" i="2"/>
  <c r="F939" i="2"/>
  <c r="F335" i="2"/>
  <c r="F1473" i="2"/>
  <c r="F525" i="2"/>
  <c r="F526" i="2"/>
  <c r="F1329" i="2"/>
  <c r="F1024" i="2"/>
  <c r="F1192" i="2"/>
  <c r="F2043" i="2"/>
  <c r="F938" i="2"/>
  <c r="F975" i="2"/>
  <c r="F2367" i="2"/>
  <c r="F1856" i="2"/>
  <c r="F1516" i="2"/>
  <c r="F1043" i="2"/>
  <c r="F1841" i="2"/>
  <c r="F1842" i="2"/>
  <c r="F1525" i="2"/>
  <c r="F1577" i="2"/>
  <c r="F2393" i="2"/>
  <c r="F1129" i="2"/>
  <c r="F2718" i="2"/>
  <c r="F872" i="2"/>
  <c r="F2706" i="2"/>
  <c r="F2707" i="2"/>
  <c r="F2315" i="2"/>
  <c r="F1384" i="2"/>
  <c r="F753" i="2"/>
  <c r="F754" i="2"/>
  <c r="F755" i="2"/>
  <c r="F756" i="2"/>
  <c r="F2420" i="2"/>
  <c r="F803" i="2"/>
  <c r="F2779" i="2"/>
  <c r="F34" i="2"/>
  <c r="F33" i="2"/>
  <c r="F2074" i="2"/>
  <c r="F2075" i="2"/>
  <c r="F2076" i="2"/>
  <c r="F1164" i="2"/>
  <c r="F2165" i="2"/>
  <c r="F908" i="2"/>
  <c r="F2382" i="2"/>
  <c r="F2383" i="2"/>
  <c r="F1174" i="2"/>
  <c r="F1165" i="2"/>
  <c r="F1458" i="2"/>
  <c r="F66" i="2"/>
  <c r="F7" i="2"/>
  <c r="F2765" i="2"/>
  <c r="F2774" i="2"/>
  <c r="F179" i="2"/>
  <c r="F2827" i="2"/>
  <c r="F2828" i="2"/>
  <c r="F1418" i="2"/>
  <c r="F173" i="2"/>
  <c r="F1940" i="2"/>
  <c r="F67" i="2"/>
  <c r="F2250" i="2"/>
  <c r="F977" i="2"/>
  <c r="F2251" i="2"/>
  <c r="F978" i="2"/>
  <c r="F2752" i="2"/>
  <c r="F2754" i="2"/>
  <c r="F1517" i="2"/>
  <c r="F2743" i="2"/>
  <c r="F2744" i="2"/>
  <c r="F2745" i="2"/>
  <c r="F2746" i="2"/>
  <c r="F2747" i="2"/>
  <c r="F2748" i="2"/>
  <c r="F1711" i="2"/>
  <c r="F1712" i="2"/>
  <c r="F2588" i="2"/>
  <c r="F1728" i="2"/>
  <c r="F1729" i="2"/>
  <c r="F1762" i="2"/>
  <c r="F1763" i="2"/>
  <c r="F1764" i="2"/>
  <c r="F2" i="2"/>
  <c r="F1765" i="2"/>
  <c r="F1766" i="2"/>
  <c r="F1768" i="2"/>
  <c r="F2132" i="2"/>
  <c r="F757" i="2"/>
  <c r="F57" i="2"/>
  <c r="F55" i="2"/>
  <c r="F962" i="2"/>
  <c r="F961" i="2"/>
  <c r="F1995" i="2"/>
  <c r="F2157" i="2"/>
  <c r="F2088" i="2"/>
  <c r="F145" i="2"/>
  <c r="F193" i="2"/>
  <c r="F1176" i="2"/>
  <c r="F273" i="2"/>
  <c r="F2604" i="2"/>
  <c r="F2001" i="2"/>
  <c r="F883" i="2"/>
  <c r="F134" i="2"/>
  <c r="F1330" i="2"/>
  <c r="F1857" i="2"/>
  <c r="F1967" i="2"/>
  <c r="F1193" i="2"/>
  <c r="F477" i="2"/>
  <c r="F1783" i="2"/>
  <c r="F1787" i="2"/>
  <c r="F1788" i="2"/>
  <c r="F1784" i="2"/>
  <c r="F1291" i="2"/>
  <c r="F1785" i="2"/>
  <c r="F1789" i="2"/>
  <c r="F1492" i="2"/>
  <c r="F49" i="2"/>
  <c r="F50" i="2"/>
  <c r="F1427" i="2"/>
  <c r="F2419" i="2"/>
  <c r="F690" i="2"/>
  <c r="F691" i="2"/>
  <c r="F1096" i="2"/>
  <c r="F2135" i="2"/>
  <c r="F2138" i="2"/>
  <c r="F2136" i="2"/>
  <c r="F1730" i="2"/>
  <c r="F184" i="2"/>
  <c r="F185" i="2"/>
  <c r="F837" i="2"/>
  <c r="F838" i="2"/>
  <c r="F2079" i="2"/>
  <c r="F2517" i="2"/>
  <c r="F2368" i="2"/>
  <c r="F2044" i="2"/>
  <c r="F41" i="2"/>
  <c r="F1671" i="2"/>
  <c r="F2791" i="2"/>
  <c r="F2792" i="2"/>
  <c r="F2793" i="2"/>
  <c r="F1395" i="2"/>
  <c r="F1396" i="2"/>
  <c r="F1389" i="2"/>
  <c r="F309" i="2"/>
  <c r="F2264" i="2"/>
  <c r="F2265" i="2"/>
  <c r="F909" i="2"/>
  <c r="F2048" i="2"/>
  <c r="F884" i="2"/>
  <c r="F2065" i="2"/>
  <c r="F2066" i="2"/>
  <c r="F898" i="2"/>
  <c r="F2067" i="2"/>
  <c r="F2068" i="2"/>
  <c r="F121" i="2"/>
  <c r="F2069" i="2"/>
  <c r="F242" i="2"/>
  <c r="F2614" i="2"/>
  <c r="F1318" i="2"/>
  <c r="F1123" i="2"/>
  <c r="F1124" i="2"/>
  <c r="F664" i="2"/>
  <c r="F272" i="2"/>
  <c r="F1844" i="2"/>
  <c r="F2080" i="2"/>
  <c r="F2158" i="2"/>
  <c r="F964" i="2"/>
  <c r="F2077" i="2"/>
  <c r="F2143" i="2"/>
  <c r="F2689" i="2"/>
  <c r="F2690" i="2"/>
  <c r="F2691" i="2"/>
  <c r="F2692" i="2"/>
  <c r="F1922" i="2"/>
  <c r="F1025" i="2"/>
  <c r="F1923" i="2"/>
  <c r="F2049" i="2"/>
  <c r="F1321" i="2"/>
  <c r="F1322" i="2"/>
  <c r="F1941" i="2"/>
  <c r="F1942" i="2"/>
  <c r="F1261" i="2"/>
  <c r="F1264" i="2"/>
  <c r="F2407" i="2"/>
  <c r="F81" i="2"/>
  <c r="F82" i="2"/>
  <c r="F1968" i="2"/>
  <c r="F1969" i="2"/>
  <c r="F1971" i="2"/>
  <c r="F1972" i="2"/>
  <c r="F2227" i="2"/>
  <c r="F2228" i="2"/>
  <c r="F2023" i="2"/>
  <c r="F2024" i="2"/>
  <c r="F1130" i="2"/>
  <c r="F1110" i="2"/>
  <c r="F1235" i="2"/>
  <c r="F192" i="2"/>
  <c r="F1519" i="2"/>
  <c r="F2749" i="2"/>
  <c r="F1518" i="2"/>
  <c r="F2144" i="2"/>
  <c r="F2025" i="2"/>
  <c r="F1486" i="2"/>
  <c r="F1487" i="2"/>
  <c r="F122" i="2"/>
  <c r="F665" i="2"/>
  <c r="F2277" i="2"/>
  <c r="F1986" i="2"/>
  <c r="F1987" i="2"/>
  <c r="F1988" i="2"/>
  <c r="F2427" i="2"/>
  <c r="F2670" i="2"/>
  <c r="F2016" i="2"/>
  <c r="F76" i="2"/>
  <c r="F2081" i="2"/>
  <c r="F2137" i="2"/>
  <c r="F2843" i="2"/>
  <c r="F2173" i="2"/>
  <c r="F2007" i="2"/>
  <c r="F2174" i="2"/>
  <c r="F2240" i="2"/>
  <c r="F1909" i="2"/>
  <c r="F2096" i="2"/>
  <c r="F2103" i="2"/>
  <c r="F230" i="2"/>
  <c r="F1041" i="2"/>
  <c r="F300" i="2"/>
  <c r="F2082" i="2"/>
  <c r="F282" i="2"/>
  <c r="F387" i="2"/>
  <c r="F1881" i="2"/>
  <c r="F2111" i="2"/>
  <c r="F1882" i="2"/>
  <c r="F2671" i="2"/>
  <c r="F1713" i="2"/>
  <c r="F839" i="2"/>
  <c r="F1449" i="2"/>
  <c r="F424" i="2"/>
  <c r="F433" i="2"/>
  <c r="F1212" i="2"/>
  <c r="F1632" i="2"/>
  <c r="F1981" i="2"/>
  <c r="F1750" i="2"/>
  <c r="F2801" i="2"/>
  <c r="F1819" i="2"/>
  <c r="F2802" i="2"/>
  <c r="F666" i="2"/>
  <c r="F1003" i="2"/>
  <c r="F1005" i="2"/>
  <c r="F1705" i="2"/>
  <c r="F1527" i="2"/>
  <c r="F2145" i="2"/>
  <c r="F2055" i="2"/>
  <c r="F2033" i="2"/>
  <c r="F2241" i="2"/>
  <c r="F2242" i="2"/>
  <c r="F2243" i="2"/>
  <c r="F2244" i="2"/>
  <c r="F2245" i="2"/>
  <c r="F2246" i="2"/>
  <c r="F2119" i="2"/>
  <c r="F2247" i="2"/>
  <c r="F1488" i="2"/>
  <c r="F2815" i="2"/>
  <c r="F1265" i="2"/>
  <c r="F2816" i="2"/>
  <c r="F1522" i="2"/>
  <c r="F1579" i="2"/>
  <c r="F1523" i="2"/>
  <c r="F2050" i="2"/>
  <c r="F2051" i="2"/>
  <c r="F527" i="2"/>
  <c r="F77" i="2"/>
  <c r="F674" i="2"/>
  <c r="F1026" i="2"/>
  <c r="F1049" i="2"/>
  <c r="F1453" i="2"/>
  <c r="F1603" i="2"/>
  <c r="F1390" i="2"/>
  <c r="F15" i="2"/>
  <c r="F322" i="2"/>
  <c r="F2518" i="2"/>
  <c r="F1287" i="2"/>
  <c r="F1382" i="2"/>
  <c r="F576" i="2"/>
  <c r="F575" i="2"/>
  <c r="F1050" i="2"/>
  <c r="F1051" i="2"/>
  <c r="F778" i="2"/>
  <c r="F2630" i="2"/>
  <c r="F2672" i="2"/>
  <c r="F12" i="2"/>
  <c r="F25" i="2"/>
  <c r="F78" i="2"/>
  <c r="F2159" i="2"/>
  <c r="F1267" i="2"/>
  <c r="F425" i="2"/>
  <c r="F981" i="2"/>
  <c r="F94" i="2"/>
  <c r="F792" i="2"/>
  <c r="F2829" i="2"/>
  <c r="F1143" i="2"/>
  <c r="F2328" i="2"/>
  <c r="F2329" i="2"/>
  <c r="F26" i="2"/>
  <c r="F854" i="2"/>
  <c r="F1259" i="2"/>
  <c r="F1268" i="2"/>
  <c r="F336" i="2"/>
  <c r="F337" i="2"/>
  <c r="F123" i="2"/>
  <c r="F1102" i="2"/>
  <c r="F855" i="2"/>
  <c r="F692" i="2"/>
  <c r="F1709" i="2"/>
  <c r="F20" i="2"/>
  <c r="F1125" i="2"/>
  <c r="F2289" i="2"/>
  <c r="F2290" i="2"/>
  <c r="F1146" i="2"/>
  <c r="F62" i="2"/>
  <c r="F65" i="2"/>
  <c r="F840" i="2"/>
  <c r="F1557" i="2"/>
  <c r="F16" i="2"/>
  <c r="F18" i="2"/>
  <c r="F170" i="2"/>
  <c r="F1157" i="2"/>
  <c r="F1097" i="2"/>
  <c r="F545" i="2"/>
  <c r="F546" i="2"/>
  <c r="F2355" i="2"/>
  <c r="F963" i="2"/>
  <c r="F24" i="2"/>
  <c r="F209" i="2"/>
  <c r="F1513" i="2"/>
  <c r="F426" i="2"/>
  <c r="F1507" i="2"/>
  <c r="F27" i="2"/>
  <c r="F700" i="2"/>
  <c r="F429" i="2"/>
  <c r="F1937" i="2"/>
  <c r="F211" i="2"/>
  <c r="F225" i="2"/>
  <c r="F75" i="2"/>
  <c r="F135" i="2"/>
  <c r="F136" i="2"/>
  <c r="F829" i="2"/>
  <c r="F1008" i="2"/>
  <c r="F1009" i="2"/>
  <c r="F2056" i="2"/>
  <c r="F650" i="2"/>
  <c r="F651" i="2"/>
  <c r="F578" i="2"/>
  <c r="F579" i="2"/>
  <c r="F2589" i="2"/>
  <c r="F1422" i="2"/>
  <c r="F1970" i="2"/>
  <c r="F31" i="2"/>
  <c r="F32" i="2"/>
  <c r="F23" i="2"/>
  <c r="F186" i="2"/>
  <c r="F1326" i="2"/>
  <c r="F1313" i="2"/>
  <c r="F625" i="2"/>
  <c r="F430" i="2"/>
  <c r="F21" i="2"/>
  <c r="F2993" i="2"/>
  <c r="F1131" i="2"/>
  <c r="F2546" i="2"/>
  <c r="F1269" i="2"/>
  <c r="F1524" i="2"/>
  <c r="F1831" i="2"/>
  <c r="F1832" i="2"/>
  <c r="F1178" i="2"/>
  <c r="F809" i="2"/>
  <c r="F819" i="2"/>
  <c r="F693" i="2"/>
  <c r="F694" i="2"/>
  <c r="F695" i="2"/>
  <c r="F2186" i="2"/>
  <c r="F2794" i="2"/>
  <c r="F2795" i="2"/>
  <c r="F848" i="2"/>
  <c r="F2796" i="2"/>
  <c r="F492" i="2"/>
  <c r="F783" i="2"/>
  <c r="F283" i="2"/>
  <c r="F1052" i="2"/>
  <c r="F73" i="2"/>
  <c r="F105" i="2"/>
  <c r="F352" i="2"/>
  <c r="F1355" i="2"/>
  <c r="F2302" i="2"/>
  <c r="F1293" i="2"/>
  <c r="F1294" i="2"/>
  <c r="F2830" i="2"/>
  <c r="F146" i="2"/>
  <c r="F1111" i="2"/>
  <c r="F2052" i="2"/>
  <c r="F1477" i="2"/>
  <c r="F1478" i="2"/>
  <c r="F849" i="2"/>
  <c r="F2017" i="2"/>
  <c r="F2018" i="2"/>
  <c r="F2303" i="2"/>
  <c r="F2721" i="2"/>
  <c r="F2722" i="2"/>
  <c r="F1295" i="2"/>
  <c r="F2643" i="2"/>
  <c r="F2560" i="2"/>
  <c r="F810" i="2"/>
  <c r="F1714" i="2"/>
  <c r="F2146" i="2"/>
  <c r="F2148" i="2"/>
  <c r="F1196" i="2"/>
  <c r="F1314" i="2"/>
  <c r="F675" i="2"/>
  <c r="F940" i="2"/>
  <c r="F1739" i="2"/>
  <c r="F1924" i="2"/>
  <c r="F1925" i="2"/>
  <c r="F1926" i="2"/>
  <c r="F1927" i="2"/>
  <c r="F1928" i="2"/>
  <c r="F1929" i="2"/>
  <c r="F934" i="2"/>
  <c r="F536" i="2"/>
  <c r="F1833" i="2"/>
  <c r="F1834" i="2"/>
  <c r="F1380" i="2"/>
  <c r="F1338" i="2"/>
  <c r="F1339" i="2"/>
  <c r="F2026" i="2"/>
  <c r="F863" i="2"/>
  <c r="F338" i="2"/>
  <c r="F2572" i="2"/>
  <c r="F431" i="2"/>
  <c r="F1197" i="2"/>
  <c r="F1237" i="2"/>
  <c r="F1893" i="2"/>
  <c r="F1894" i="2"/>
  <c r="F74" i="2"/>
  <c r="F1144" i="2"/>
  <c r="F1145" i="2"/>
  <c r="F22" i="2"/>
  <c r="F841" i="2"/>
  <c r="F1310" i="2"/>
  <c r="F417" i="2"/>
  <c r="F432" i="2"/>
  <c r="F804" i="2"/>
  <c r="F2844" i="2"/>
  <c r="F2845" i="2"/>
  <c r="F2846" i="2"/>
  <c r="F2847" i="2"/>
  <c r="F2848" i="2"/>
  <c r="F2849" i="2"/>
  <c r="F784" i="2"/>
  <c r="F1642" i="2"/>
  <c r="F2175" i="2"/>
  <c r="F503" i="2"/>
  <c r="F2057" i="2"/>
  <c r="F11" i="2"/>
  <c r="F528" i="2"/>
  <c r="F1910" i="2"/>
  <c r="F1911" i="2"/>
  <c r="F1912" i="2"/>
  <c r="F1913" i="2"/>
  <c r="F1914" i="2"/>
  <c r="F1915" i="2"/>
  <c r="F2034" i="2"/>
  <c r="F2035" i="2"/>
  <c r="F1858" i="2"/>
  <c r="F1859" i="2"/>
  <c r="F1860" i="2"/>
  <c r="F2739" i="2"/>
  <c r="F95" i="2"/>
  <c r="F106" i="2"/>
  <c r="F473" i="2"/>
  <c r="F474" i="2"/>
  <c r="F2644" i="2"/>
  <c r="F2645" i="2"/>
  <c r="F208" i="2"/>
  <c r="F1883" i="2"/>
  <c r="F1884" i="2"/>
  <c r="F1885" i="2"/>
  <c r="F1886" i="2"/>
  <c r="F1887" i="2"/>
  <c r="F1888" i="2"/>
  <c r="F1179" i="2"/>
  <c r="F928" i="2"/>
  <c r="F929" i="2"/>
  <c r="F512" i="2"/>
  <c r="F580" i="2"/>
  <c r="F581" i="2"/>
  <c r="F765" i="2"/>
  <c r="F1950" i="2"/>
  <c r="F726" i="2"/>
  <c r="F727" i="2"/>
  <c r="F1214" i="2"/>
  <c r="F1210" i="2"/>
  <c r="F1385" i="2"/>
  <c r="F667" i="2"/>
  <c r="F1835" i="2"/>
  <c r="F1774" i="2"/>
  <c r="F1284" i="2"/>
  <c r="F1760" i="2"/>
  <c r="F1466" i="2"/>
  <c r="F2187" i="2"/>
  <c r="F1780" i="2"/>
  <c r="F2423" i="2"/>
  <c r="F2424" i="2"/>
  <c r="F2803" i="2"/>
  <c r="F2804" i="2"/>
  <c r="F2805" i="2"/>
  <c r="F2806" i="2"/>
  <c r="F2807" i="2"/>
  <c r="F2808" i="2"/>
  <c r="F935" i="2"/>
  <c r="F1365" i="2"/>
  <c r="F969" i="2"/>
  <c r="F529" i="2"/>
  <c r="F708" i="2"/>
  <c r="F1685" i="2"/>
  <c r="F1686" i="2"/>
  <c r="F1681" i="2"/>
  <c r="F1682" i="2"/>
  <c r="F1490" i="2"/>
  <c r="F1489" i="2"/>
  <c r="F785" i="2"/>
  <c r="F709" i="2"/>
  <c r="F2766" i="2"/>
  <c r="F2767" i="2"/>
  <c r="F2817" i="2"/>
  <c r="F2818" i="2"/>
  <c r="F2819" i="2"/>
  <c r="F2820" i="2"/>
  <c r="F2821" i="2"/>
  <c r="F2822" i="2"/>
  <c r="F1180" i="2"/>
  <c r="F1198" i="2"/>
  <c r="F2661" i="2"/>
  <c r="F912" i="2"/>
  <c r="F913" i="2"/>
  <c r="F914" i="2"/>
  <c r="F915" i="2"/>
  <c r="F916" i="2"/>
  <c r="F917" i="2"/>
  <c r="F1676" i="2"/>
  <c r="F228" i="2"/>
  <c r="F229" i="2"/>
  <c r="F2797" i="2"/>
  <c r="F2714" i="2"/>
  <c r="F1029" i="2"/>
  <c r="F1030" i="2"/>
  <c r="F1028" i="2"/>
  <c r="F1027" i="2"/>
  <c r="F1797" i="2"/>
  <c r="F676" i="2"/>
  <c r="F1643" i="2"/>
  <c r="F1386" i="2"/>
  <c r="F1166" i="2"/>
  <c r="F713" i="2"/>
  <c r="F2266" i="2"/>
  <c r="F2267" i="2"/>
  <c r="F1498" i="2"/>
  <c r="F2147" i="2"/>
  <c r="F2394" i="2"/>
  <c r="F2395" i="2"/>
  <c r="F1354" i="2"/>
  <c r="F275" i="2"/>
  <c r="F2751" i="2"/>
  <c r="F805" i="2"/>
  <c r="F820" i="2"/>
  <c r="F759" i="2"/>
  <c r="F83" i="2"/>
  <c r="F1767" i="2"/>
  <c r="F842" i="2"/>
  <c r="F2083" i="2"/>
  <c r="F1683" i="2"/>
  <c r="F2010" i="2"/>
  <c r="F873" i="2"/>
  <c r="F1609" i="2"/>
  <c r="F2084" i="2"/>
  <c r="F276" i="2"/>
  <c r="F1677" i="2"/>
  <c r="F1667" i="2"/>
  <c r="F148" i="2"/>
  <c r="F2027" i="2"/>
  <c r="F2384" i="2"/>
  <c r="F2385" i="2"/>
  <c r="F983" i="2"/>
  <c r="F821" i="2"/>
  <c r="F2028" i="2"/>
  <c r="F2029" i="2"/>
  <c r="F2685" i="2"/>
  <c r="F901" i="2"/>
  <c r="F902" i="2"/>
  <c r="F903" i="2"/>
  <c r="F904" i="2"/>
  <c r="F1508" i="2"/>
  <c r="F2593" i="2"/>
  <c r="F2831" i="2"/>
  <c r="F2832" i="2"/>
  <c r="F2833" i="2"/>
  <c r="F2834" i="2"/>
  <c r="F2835" i="2"/>
  <c r="F2836" i="2"/>
  <c r="F1576" i="2"/>
  <c r="F1452" i="2"/>
  <c r="F35" i="2"/>
  <c r="F1684" i="2"/>
  <c r="F1674" i="2"/>
  <c r="F1740" i="2"/>
  <c r="F1741" i="2"/>
  <c r="F1636" i="2"/>
  <c r="F2590" i="2"/>
  <c r="F2740" i="2"/>
  <c r="F1613" i="2"/>
  <c r="F1483" i="2"/>
  <c r="F1584" i="2"/>
  <c r="F2058" i="2"/>
  <c r="F760" i="2"/>
  <c r="F537" i="2"/>
  <c r="F277" i="2"/>
  <c r="F1332" i="2"/>
  <c r="F1333" i="2"/>
  <c r="F205" i="2"/>
  <c r="F1455" i="2"/>
  <c r="F547" i="2"/>
  <c r="F365" i="2"/>
  <c r="F2712" i="2"/>
  <c r="F2713" i="2"/>
  <c r="F2716" i="2"/>
  <c r="F2717" i="2"/>
  <c r="F85" i="2"/>
  <c r="F86" i="2"/>
  <c r="F418" i="2"/>
  <c r="F137" i="2"/>
  <c r="F2615" i="2"/>
  <c r="F149" i="2"/>
  <c r="F150" i="2"/>
  <c r="F1273" i="2"/>
  <c r="F1040" i="2"/>
  <c r="F1053" i="2"/>
  <c r="F1054" i="2"/>
  <c r="F1070" i="2"/>
  <c r="F1071" i="2"/>
  <c r="F1786" i="2"/>
  <c r="F388" i="2"/>
  <c r="F366" i="2"/>
  <c r="F2686" i="2"/>
  <c r="F124" i="2"/>
  <c r="F1417" i="2"/>
  <c r="F1088" i="2"/>
  <c r="F1091" i="2"/>
  <c r="F1090" i="2"/>
  <c r="F627" i="2"/>
  <c r="F2694" i="2"/>
  <c r="F2695" i="2"/>
  <c r="F2696" i="2"/>
  <c r="F2697" i="2"/>
  <c r="F96" i="2"/>
  <c r="F2019" i="2"/>
  <c r="F1181" i="2"/>
  <c r="F2020" i="2"/>
  <c r="F1334" i="2"/>
  <c r="F1335" i="2"/>
  <c r="F301" i="2"/>
  <c r="F1554" i="2"/>
  <c r="F1424" i="2"/>
  <c r="F1215" i="2"/>
  <c r="F764" i="2"/>
  <c r="F1580" i="2"/>
  <c r="F1989" i="2"/>
  <c r="F1199" i="2"/>
  <c r="F1216" i="2"/>
  <c r="F284" i="2"/>
  <c r="F285" i="2"/>
  <c r="F286" i="2"/>
  <c r="F157" i="2"/>
  <c r="F1403" i="2"/>
  <c r="F1404" i="2"/>
  <c r="F1399" i="2"/>
  <c r="F1400" i="2"/>
  <c r="F1401" i="2"/>
  <c r="F1402" i="2"/>
  <c r="F1182" i="2"/>
  <c r="F72" i="2"/>
  <c r="F59" i="2"/>
  <c r="F1408" i="2"/>
  <c r="F1405" i="2"/>
  <c r="F1393" i="2"/>
  <c r="F1394" i="2"/>
  <c r="F1241" i="2"/>
  <c r="F1057" i="2"/>
  <c r="F1058" i="2"/>
  <c r="F1200" i="2"/>
  <c r="F779" i="2"/>
  <c r="F151" i="2"/>
  <c r="F887" i="2"/>
  <c r="F888" i="2"/>
  <c r="F885" i="2"/>
  <c r="F886" i="2"/>
  <c r="F2897" i="2"/>
  <c r="F293" i="2"/>
  <c r="F2369" i="2"/>
  <c r="F2370" i="2"/>
  <c r="F596" i="2"/>
  <c r="F597" i="2"/>
  <c r="F1865" i="2"/>
  <c r="F1560" i="2"/>
  <c r="F1561" i="2"/>
  <c r="F582" i="2"/>
  <c r="F374" i="2"/>
  <c r="F2883" i="2"/>
  <c r="F107" i="2"/>
  <c r="F947" i="2"/>
  <c r="F948" i="2"/>
  <c r="F108" i="2"/>
  <c r="F598" i="2"/>
  <c r="F599" i="2"/>
  <c r="F1930" i="2"/>
  <c r="F1931" i="2"/>
  <c r="F1211" i="2"/>
  <c r="F2573" i="2"/>
  <c r="F2574" i="2"/>
  <c r="F850" i="2"/>
  <c r="F198" i="2"/>
  <c r="F2981" i="2"/>
  <c r="F13" i="2"/>
  <c r="F2405" i="2"/>
  <c r="F1618" i="2"/>
  <c r="F2386" i="2"/>
  <c r="F1012" i="2"/>
  <c r="F2775" i="2"/>
  <c r="F1578" i="2"/>
  <c r="F2939" i="2"/>
  <c r="F236" i="2"/>
  <c r="F1289" i="2"/>
  <c r="F375" i="2"/>
  <c r="F172" i="2"/>
  <c r="F174" i="2"/>
  <c r="F175" i="2"/>
  <c r="F376" i="2"/>
  <c r="F1055" i="2"/>
  <c r="F324" i="2"/>
  <c r="F2967" i="2"/>
  <c r="F538" i="2"/>
  <c r="F243" i="2"/>
  <c r="F2911" i="2"/>
  <c r="F1895" i="2"/>
  <c r="F204" i="2"/>
  <c r="F1896" i="2"/>
  <c r="F2953" i="2"/>
  <c r="F984" i="2"/>
  <c r="F985" i="2"/>
  <c r="F1725" i="2"/>
  <c r="F1368" i="2"/>
  <c r="F389" i="2"/>
  <c r="F2193" i="2"/>
  <c r="F668" i="2"/>
  <c r="F1056" i="2"/>
  <c r="F1591" i="2"/>
  <c r="F1592" i="2"/>
  <c r="F1593" i="2"/>
  <c r="F497" i="2"/>
  <c r="F498" i="2"/>
  <c r="F239" i="2"/>
  <c r="F1013" i="2"/>
  <c r="F1233" i="2"/>
  <c r="F201" i="2"/>
  <c r="F109" i="2"/>
  <c r="F1510" i="2"/>
  <c r="F2850" i="2"/>
  <c r="F2851" i="2"/>
  <c r="F587" i="2"/>
  <c r="F158" i="2"/>
  <c r="F326" i="2"/>
  <c r="F197" i="2"/>
  <c r="F1916" i="2"/>
  <c r="F1917" i="2"/>
  <c r="F2278" i="2"/>
  <c r="F2279" i="2"/>
  <c r="F811" i="2"/>
  <c r="F1548" i="2"/>
  <c r="F1552" i="2"/>
  <c r="F1951" i="2"/>
  <c r="F1952" i="2"/>
  <c r="F218" i="2"/>
  <c r="F2925" i="2"/>
  <c r="F905" i="2"/>
  <c r="F2548" i="2"/>
  <c r="F339" i="2"/>
  <c r="F1262" i="2"/>
  <c r="F1300" i="2"/>
  <c r="F1509" i="2"/>
  <c r="F1889" i="2"/>
  <c r="F1890" i="2"/>
  <c r="F588" i="2"/>
  <c r="F589" i="2"/>
  <c r="F590" i="2"/>
  <c r="F786" i="2"/>
  <c r="F246" i="2"/>
  <c r="F247" i="2"/>
  <c r="F669" i="2"/>
  <c r="F399" i="2"/>
  <c r="F889" i="2"/>
  <c r="F890" i="2"/>
  <c r="F891" i="2"/>
  <c r="F892" i="2"/>
  <c r="F893" i="2"/>
  <c r="F2809" i="2"/>
  <c r="F2810" i="2"/>
  <c r="F2397" i="2"/>
  <c r="F1933" i="2"/>
  <c r="F1934" i="2"/>
  <c r="F1935" i="2"/>
  <c r="F972" i="2"/>
  <c r="F423" i="2"/>
  <c r="F652" i="2"/>
  <c r="F207" i="2"/>
  <c r="F1364" i="2"/>
  <c r="F1089" i="2"/>
  <c r="F2823" i="2"/>
  <c r="F2824" i="2"/>
  <c r="F2292" i="2"/>
  <c r="F941" i="2"/>
  <c r="F626" i="2"/>
  <c r="F2855" i="2"/>
  <c r="F2856" i="2"/>
  <c r="F670" i="2"/>
  <c r="F1564" i="2"/>
  <c r="F1243" i="2"/>
  <c r="F1217" i="2"/>
  <c r="F1234" i="2"/>
  <c r="F611" i="2"/>
  <c r="F677" i="2"/>
  <c r="F678" i="2"/>
  <c r="F612" i="2"/>
  <c r="F325" i="2"/>
  <c r="F364" i="2"/>
  <c r="F2160" i="2"/>
  <c r="F714" i="2"/>
  <c r="F499" i="2"/>
  <c r="F715" i="2"/>
  <c r="F1290" i="2"/>
  <c r="F1263" i="2"/>
  <c r="F2727" i="2"/>
  <c r="F2728" i="2"/>
  <c r="F2281" i="2"/>
  <c r="F787" i="2"/>
  <c r="F1644" i="2"/>
  <c r="F1387" i="2"/>
  <c r="F728" i="2"/>
  <c r="F2002" i="2"/>
  <c r="F2449" i="2"/>
  <c r="F1581" i="2"/>
  <c r="F635" i="2"/>
  <c r="F636" i="2"/>
  <c r="F1126" i="2"/>
  <c r="F2631" i="2"/>
  <c r="F1218" i="2"/>
  <c r="F1678" i="2"/>
  <c r="F1219" i="2"/>
  <c r="F1220" i="2"/>
  <c r="F1221" i="2"/>
  <c r="F2011" i="2"/>
  <c r="F1984" i="2"/>
  <c r="F671" i="2"/>
  <c r="F278" i="2"/>
  <c r="F279" i="2"/>
  <c r="F949" i="2"/>
  <c r="F1350" i="2"/>
  <c r="F2591" i="2"/>
  <c r="F1103" i="2"/>
  <c r="F1866" i="2"/>
  <c r="F2253" i="2"/>
  <c r="F1347" i="2"/>
  <c r="F2254" i="2"/>
  <c r="F2255" i="2"/>
  <c r="F2837" i="2"/>
  <c r="F2838" i="2"/>
  <c r="F1520" i="2"/>
  <c r="F1521" i="2"/>
  <c r="F2673" i="2"/>
  <c r="F159" i="2"/>
  <c r="F1546" i="2"/>
  <c r="F1547" i="2"/>
  <c r="F1645" i="2"/>
  <c r="F637" i="2"/>
  <c r="F638" i="2"/>
  <c r="F1388" i="2"/>
  <c r="F812" i="2"/>
  <c r="F1846" i="2"/>
  <c r="F1847" i="2"/>
  <c r="F1848" i="2"/>
  <c r="F591" i="2"/>
  <c r="F2869" i="2"/>
  <c r="F2870" i="2"/>
  <c r="F749" i="2"/>
  <c r="F1867" i="2"/>
  <c r="F1731" i="2"/>
  <c r="F1732" i="2"/>
  <c r="F822" i="2"/>
  <c r="F653" i="2"/>
  <c r="F971" i="2"/>
  <c r="F180" i="2"/>
  <c r="F1244" i="2"/>
  <c r="F1836" i="2"/>
  <c r="F851" i="2"/>
  <c r="F1679" i="2"/>
  <c r="F1649" i="2"/>
  <c r="F1639" i="2"/>
  <c r="F1637" i="2"/>
  <c r="F2450" i="2"/>
  <c r="F1868" i="2"/>
  <c r="F571" i="2"/>
  <c r="F548" i="2"/>
  <c r="F1715" i="2"/>
  <c r="F36" i="2"/>
  <c r="F266" i="2"/>
  <c r="F267" i="2"/>
  <c r="F654" i="2"/>
  <c r="F655" i="2"/>
  <c r="F2462" i="2"/>
  <c r="F874" i="2"/>
  <c r="F875" i="2"/>
  <c r="F876" i="2"/>
  <c r="F877" i="2"/>
  <c r="F878" i="2"/>
  <c r="F879" i="2"/>
  <c r="F880" i="2"/>
  <c r="F2674" i="2"/>
  <c r="F2592" i="2"/>
  <c r="F780" i="2"/>
  <c r="F400" i="2"/>
  <c r="F302" i="2"/>
  <c r="F1532" i="2"/>
  <c r="F793" i="2"/>
  <c r="F401" i="2"/>
  <c r="F628" i="2"/>
  <c r="F1301" i="2"/>
  <c r="F1282" i="2"/>
  <c r="F794" i="2"/>
  <c r="F1431" i="2"/>
  <c r="F613" i="2"/>
  <c r="F2317" i="2"/>
  <c r="F2318" i="2"/>
  <c r="F63" i="2"/>
  <c r="F1742" i="2"/>
  <c r="F614" i="2"/>
  <c r="F97" i="2"/>
  <c r="F1726" i="2"/>
  <c r="F2188" i="2"/>
  <c r="F2189" i="2"/>
  <c r="F2504" i="2"/>
  <c r="F2097" i="2"/>
  <c r="F110" i="2"/>
  <c r="F111" i="2"/>
  <c r="F1973" i="2"/>
  <c r="F1974" i="2"/>
  <c r="F1975" i="2"/>
  <c r="F1976" i="2"/>
  <c r="F112" i="2"/>
  <c r="F113" i="2"/>
  <c r="F2632" i="2"/>
  <c r="F1245" i="2"/>
  <c r="F419" i="2"/>
  <c r="F2898" i="2"/>
  <c r="F2899" i="2"/>
  <c r="F2900" i="2"/>
  <c r="F2561" i="2"/>
  <c r="F478" i="2"/>
  <c r="F1751" i="2"/>
  <c r="F70" i="2"/>
  <c r="F823" i="2"/>
  <c r="F2098" i="2"/>
  <c r="F2884" i="2"/>
  <c r="F2885" i="2"/>
  <c r="F2886" i="2"/>
  <c r="F125" i="2"/>
  <c r="F126" i="2"/>
  <c r="F127" i="2"/>
  <c r="F1810" i="2"/>
  <c r="F1811" i="2"/>
  <c r="F1274" i="2"/>
  <c r="F2519" i="2"/>
  <c r="F2425" i="2"/>
  <c r="F2426" i="2"/>
  <c r="F2575" i="2"/>
  <c r="F1195" i="2"/>
  <c r="F1177" i="2"/>
  <c r="F2982" i="2"/>
  <c r="F2983" i="2"/>
  <c r="F2984" i="2"/>
  <c r="F1369" i="2"/>
  <c r="F1493" i="2"/>
  <c r="F1494" i="2"/>
  <c r="F327" i="2"/>
  <c r="F1861" i="2"/>
  <c r="F2104" i="2"/>
  <c r="F2105" i="2"/>
  <c r="F2176" i="2"/>
  <c r="F1996" i="2"/>
  <c r="F1495" i="2"/>
  <c r="F2463" i="2"/>
  <c r="F2940" i="2"/>
  <c r="F2941" i="2"/>
  <c r="F2942" i="2"/>
  <c r="F1650" i="2"/>
  <c r="F1651" i="2"/>
  <c r="F2968" i="2"/>
  <c r="F2969" i="2"/>
  <c r="F2970" i="2"/>
  <c r="F615" i="2"/>
  <c r="F2912" i="2"/>
  <c r="F2913" i="2"/>
  <c r="F2914" i="2"/>
  <c r="F1897" i="2"/>
  <c r="F1898" i="2"/>
  <c r="F1899" i="2"/>
  <c r="F1900" i="2"/>
  <c r="F1901" i="2"/>
  <c r="F1902" i="2"/>
  <c r="F2954" i="2"/>
  <c r="F2955" i="2"/>
  <c r="F2956" i="2"/>
  <c r="F1484" i="2"/>
  <c r="F1614" i="2"/>
  <c r="F2505" i="2"/>
  <c r="F1936" i="2"/>
  <c r="F1862" i="2"/>
  <c r="F852" i="2"/>
  <c r="F1104" i="2"/>
  <c r="F1105" i="2"/>
  <c r="F1932" i="2"/>
  <c r="F1990" i="2"/>
  <c r="F2491" i="2"/>
  <c r="F729" i="2"/>
  <c r="F795" i="2"/>
  <c r="F592" i="2"/>
  <c r="F294" i="2"/>
  <c r="F1281" i="2"/>
  <c r="F1337" i="2"/>
  <c r="F2852" i="2"/>
  <c r="F1918" i="2"/>
  <c r="F1801" i="2"/>
  <c r="F1802" i="2"/>
  <c r="F1803" i="2"/>
  <c r="F1804" i="2"/>
  <c r="F1805" i="2"/>
  <c r="F813" i="2"/>
  <c r="F2699" i="2"/>
  <c r="F2700" i="2"/>
  <c r="F2701" i="2"/>
  <c r="F1891" i="2"/>
  <c r="F814" i="2"/>
  <c r="F1456" i="2"/>
  <c r="F2633" i="2"/>
  <c r="F1320" i="2"/>
  <c r="F2926" i="2"/>
  <c r="F2927" i="2"/>
  <c r="F2928" i="2"/>
  <c r="F212" i="2"/>
  <c r="F227" i="2"/>
  <c r="F2464" i="2"/>
  <c r="F2465" i="2"/>
  <c r="F1246" i="2"/>
  <c r="F1358" i="2"/>
  <c r="F1585" i="2"/>
  <c r="F1555" i="2"/>
  <c r="F830" i="2"/>
  <c r="F593" i="2"/>
  <c r="F594" i="2"/>
  <c r="F716" i="2"/>
  <c r="F2139" i="2"/>
  <c r="F2140" i="2"/>
  <c r="F1871" i="2"/>
  <c r="F2811" i="2"/>
  <c r="F750" i="2"/>
  <c r="F1425" i="2"/>
  <c r="F2248" i="2"/>
  <c r="F2141" i="2"/>
  <c r="F2342" i="2"/>
  <c r="F2343" i="2"/>
  <c r="F2547" i="2"/>
  <c r="F1573" i="2"/>
  <c r="F1574" i="2"/>
  <c r="F730" i="2"/>
  <c r="F731" i="2"/>
  <c r="F732" i="2"/>
  <c r="F530" i="2"/>
  <c r="F2780" i="2"/>
  <c r="F2781" i="2"/>
  <c r="F2782" i="2"/>
  <c r="F2825" i="2"/>
  <c r="F2783" i="2"/>
  <c r="F1183" i="2"/>
  <c r="F1201" i="2"/>
  <c r="F1485" i="2"/>
  <c r="F2003" i="2"/>
  <c r="F402" i="2"/>
  <c r="F1406" i="2"/>
  <c r="F2839" i="2"/>
  <c r="F1938" i="2"/>
  <c r="F1733" i="2"/>
  <c r="F1695" i="2"/>
  <c r="F1696" i="2"/>
  <c r="F1691" i="2"/>
  <c r="F1692" i="2"/>
  <c r="F1693" i="2"/>
  <c r="F1694" i="2"/>
  <c r="F1615" i="2"/>
  <c r="F1697" i="2"/>
  <c r="F1698" i="2"/>
  <c r="F1699" i="2"/>
  <c r="F1700" i="2"/>
  <c r="F1689" i="2"/>
  <c r="F629" i="2"/>
  <c r="F2357" i="2"/>
  <c r="F2089" i="2"/>
  <c r="F679" i="2"/>
  <c r="F1302" i="2"/>
  <c r="F1303" i="2"/>
  <c r="F2099" i="2"/>
  <c r="F986" i="2"/>
  <c r="F656" i="2"/>
  <c r="F2857" i="2"/>
  <c r="F600" i="2"/>
  <c r="F2858" i="2"/>
  <c r="F918" i="2"/>
  <c r="F919" i="2"/>
  <c r="F910" i="2"/>
  <c r="F911" i="2"/>
  <c r="F1903" i="2"/>
  <c r="F717" i="2"/>
  <c r="F1167" i="2"/>
  <c r="F616" i="2"/>
  <c r="F617" i="2"/>
  <c r="F46" i="2"/>
  <c r="F47" i="2"/>
  <c r="AO47" i="2" s="1"/>
  <c r="F48" i="2"/>
  <c r="F1622" i="2"/>
  <c r="F45" i="2"/>
  <c r="F1372" i="2"/>
  <c r="F1373" i="2"/>
  <c r="F449" i="2"/>
  <c r="F450" i="2"/>
  <c r="F427" i="2"/>
  <c r="F428" i="2"/>
  <c r="F1323" i="2"/>
  <c r="F1359" i="2"/>
  <c r="F1586" i="2"/>
  <c r="F1457" i="2"/>
  <c r="F1556" i="2"/>
  <c r="F1426" i="2"/>
  <c r="F1360" i="2"/>
  <c r="F1324" i="2"/>
  <c r="F951" i="2"/>
  <c r="F952" i="2"/>
  <c r="F953" i="2"/>
  <c r="F2100" i="2"/>
  <c r="F718" i="2"/>
  <c r="F719" i="2"/>
  <c r="F390" i="2"/>
  <c r="F2154" i="2"/>
  <c r="F2155" i="2"/>
  <c r="F881" i="2"/>
  <c r="F557" i="2"/>
  <c r="F906" i="2"/>
  <c r="F1849" i="2"/>
  <c r="F2453" i="2"/>
  <c r="F10" i="2"/>
  <c r="F2012" i="2"/>
  <c r="F2013" i="2"/>
  <c r="F549" i="2"/>
  <c r="F2014" i="2"/>
  <c r="F2008" i="2"/>
  <c r="F2170" i="2"/>
  <c r="F2106" i="2"/>
  <c r="F2107" i="2"/>
  <c r="F2009" i="2"/>
  <c r="F2142" i="2"/>
  <c r="F2409" i="2"/>
  <c r="F2410" i="2"/>
  <c r="F2412" i="2"/>
  <c r="F2414" i="2"/>
  <c r="F2408" i="2"/>
  <c r="F1325" i="2"/>
  <c r="F1361" i="2"/>
  <c r="F1266" i="2"/>
  <c r="F188" i="2"/>
  <c r="F189" i="2"/>
  <c r="F190" i="2"/>
  <c r="F191" i="2"/>
  <c r="F1292" i="2"/>
  <c r="F500" i="2"/>
  <c r="F287" i="2"/>
  <c r="F788" i="2"/>
  <c r="F483" i="2"/>
  <c r="F2451" i="2"/>
  <c r="F2452" i="2"/>
  <c r="F1098" i="2"/>
  <c r="F900" i="2"/>
  <c r="F899" i="2"/>
  <c r="F420" i="2"/>
  <c r="F531" i="2"/>
  <c r="F17" i="2"/>
  <c r="F87" i="2"/>
  <c r="F2687" i="2"/>
  <c r="F1806" i="2"/>
  <c r="F1434" i="2"/>
  <c r="F831" i="2"/>
  <c r="F789" i="2"/>
  <c r="F790" i="2"/>
  <c r="F1435" i="2"/>
  <c r="F1014" i="2"/>
  <c r="F1015" i="2"/>
  <c r="F1016" i="2"/>
  <c r="F2741" i="2"/>
  <c r="F1099" i="2"/>
  <c r="F2871" i="2"/>
  <c r="F1939" i="2"/>
  <c r="F2872" i="2"/>
  <c r="F328" i="2"/>
  <c r="F1077" i="2"/>
  <c r="F1680" i="2"/>
  <c r="F2859" i="2"/>
  <c r="F2216" i="2"/>
  <c r="F2101" i="2"/>
  <c r="F171" i="2"/>
  <c r="F766" i="2"/>
  <c r="F767" i="2"/>
  <c r="F1254" i="2"/>
  <c r="F796" i="2"/>
  <c r="F14" i="2"/>
  <c r="F672" i="2"/>
  <c r="F238" i="2"/>
  <c r="F241" i="2"/>
  <c r="F1236" i="2"/>
  <c r="F1304" i="2"/>
  <c r="F269" i="2"/>
  <c r="F1275" i="2"/>
  <c r="F2702" i="2"/>
  <c r="F558" i="2"/>
  <c r="F1061" i="2"/>
  <c r="F2873" i="2"/>
  <c r="F1062" i="2"/>
  <c r="F1202" i="2"/>
  <c r="F2755" i="2"/>
  <c r="F3" i="2"/>
  <c r="F2059" i="2"/>
  <c r="F2060" i="2"/>
  <c r="F2177" i="2"/>
  <c r="F2179" i="2"/>
  <c r="F696" i="2"/>
  <c r="F303" i="2"/>
  <c r="F304" i="2"/>
  <c r="F305" i="2"/>
  <c r="F1575" i="2"/>
  <c r="F2190" i="2"/>
  <c r="F2901" i="2"/>
  <c r="F1213" i="2"/>
  <c r="F539" i="2"/>
  <c r="F1727" i="2"/>
  <c r="F630" i="2"/>
  <c r="F853" i="2"/>
  <c r="F1850" i="2"/>
  <c r="F2112" i="2"/>
  <c r="F2113" i="2"/>
  <c r="F2887" i="2"/>
  <c r="F2750" i="2"/>
  <c r="F288" i="2"/>
  <c r="F1798" i="2"/>
  <c r="F1799" i="2"/>
  <c r="F864" i="2"/>
  <c r="F865" i="2"/>
  <c r="F2191" i="2"/>
  <c r="F2985" i="2"/>
  <c r="F1690" i="2"/>
  <c r="F1363" i="2"/>
  <c r="F1270" i="2"/>
  <c r="F1271" i="2"/>
  <c r="F2756" i="2"/>
  <c r="F1362" i="2"/>
  <c r="F761" i="2"/>
  <c r="F762" i="2"/>
  <c r="F2943" i="2"/>
  <c r="F1837" i="2"/>
  <c r="F1017" i="2"/>
  <c r="F2971" i="2"/>
  <c r="F2902" i="2"/>
  <c r="F2903" i="2"/>
  <c r="F2904" i="2"/>
  <c r="F2915" i="2"/>
  <c r="F2905" i="2"/>
  <c r="F2906" i="2"/>
  <c r="F2907" i="2"/>
  <c r="F2908" i="2"/>
  <c r="F2909" i="2"/>
  <c r="F1812" i="2"/>
  <c r="F1813" i="2"/>
  <c r="F1276" i="2"/>
  <c r="F532" i="2"/>
  <c r="F601" i="2"/>
  <c r="F602" i="2"/>
  <c r="F1277" i="2"/>
  <c r="F2888" i="2"/>
  <c r="F2889" i="2"/>
  <c r="F2890" i="2"/>
  <c r="F2957" i="2"/>
  <c r="F2891" i="2"/>
  <c r="F2892" i="2"/>
  <c r="F2893" i="2"/>
  <c r="F2894" i="2"/>
  <c r="F2895" i="2"/>
  <c r="F954" i="2"/>
  <c r="F955" i="2"/>
  <c r="F618" i="2"/>
  <c r="F2729" i="2"/>
  <c r="F2730" i="2"/>
  <c r="F979" i="2"/>
  <c r="F534" i="2"/>
  <c r="F535" i="2"/>
  <c r="F2929" i="2"/>
  <c r="F1872" i="2"/>
  <c r="F2784" i="2"/>
  <c r="F2785" i="2"/>
  <c r="F2786" i="2"/>
  <c r="F2787" i="2"/>
  <c r="F2030" i="2"/>
  <c r="F980" i="2"/>
  <c r="F1184" i="2"/>
  <c r="F540" i="2"/>
  <c r="F1247" i="2"/>
  <c r="F1248" i="2"/>
  <c r="F2479" i="2"/>
  <c r="F733" i="2"/>
  <c r="F436" i="2"/>
  <c r="F306" i="2"/>
  <c r="F437" i="2"/>
  <c r="F956" i="2"/>
  <c r="F982" i="2"/>
  <c r="F1716" i="2"/>
  <c r="F2986" i="2"/>
  <c r="F2987" i="2"/>
  <c r="F2988" i="2"/>
  <c r="F391" i="2"/>
  <c r="F2989" i="2"/>
  <c r="F2990" i="2"/>
  <c r="F2991" i="2"/>
  <c r="F2379" i="2"/>
  <c r="F2617" i="2"/>
  <c r="F484" i="2"/>
  <c r="F2108" i="2"/>
  <c r="F1997" i="2"/>
  <c r="F1998" i="2"/>
  <c r="F38" i="2"/>
  <c r="F181" i="2"/>
  <c r="F438" i="2"/>
  <c r="F2944" i="2"/>
  <c r="F2945" i="2"/>
  <c r="F2946" i="2"/>
  <c r="F697" i="2"/>
  <c r="F2947" i="2"/>
  <c r="F2948" i="2"/>
  <c r="F2949" i="2"/>
  <c r="F2950" i="2"/>
  <c r="F2951" i="2"/>
  <c r="F43" i="2"/>
  <c r="F182" i="2"/>
  <c r="F39" i="2"/>
  <c r="F2616" i="2"/>
  <c r="F1249" i="2"/>
  <c r="F2605" i="2"/>
  <c r="F2972" i="2"/>
  <c r="F2973" i="2"/>
  <c r="F2974" i="2"/>
  <c r="F1032" i="2"/>
  <c r="F2975" i="2"/>
  <c r="F2976" i="2"/>
  <c r="F2977" i="2"/>
  <c r="F2978" i="2"/>
  <c r="F2979" i="2"/>
  <c r="F2916" i="2"/>
  <c r="F2917" i="2"/>
  <c r="F2918" i="2"/>
  <c r="F1943" i="2"/>
  <c r="F2919" i="2"/>
  <c r="F2920" i="2"/>
  <c r="F2921" i="2"/>
  <c r="F2922" i="2"/>
  <c r="F2923" i="2"/>
  <c r="F1904" i="2"/>
  <c r="F1905" i="2"/>
  <c r="F2958" i="2"/>
  <c r="F2959" i="2"/>
  <c r="F2960" i="2"/>
  <c r="F639" i="2"/>
  <c r="F2961" i="2"/>
  <c r="F2962" i="2"/>
  <c r="F2963" i="2"/>
  <c r="F2964" i="2"/>
  <c r="F2965" i="2"/>
  <c r="F2070" i="2"/>
  <c r="F1526" i="2"/>
  <c r="F1528" i="2"/>
  <c r="F1529" i="2"/>
  <c r="F1536" i="2"/>
  <c r="F1537" i="2"/>
  <c r="F358" i="2"/>
  <c r="F2217" i="2"/>
  <c r="F1619" i="2"/>
  <c r="F1203" i="2"/>
  <c r="F2192" i="2"/>
  <c r="F2269" i="2"/>
  <c r="F1132" i="2"/>
  <c r="F2634" i="2"/>
  <c r="F1538" i="2"/>
  <c r="F2492" i="2"/>
  <c r="F2061" i="2"/>
  <c r="F2062" i="2"/>
  <c r="F2078" i="2"/>
  <c r="F213" i="2"/>
  <c r="F1305" i="2"/>
  <c r="F439" i="2"/>
  <c r="F329" i="2"/>
  <c r="F359" i="2"/>
  <c r="F1106" i="2"/>
  <c r="F2930" i="2"/>
  <c r="F2931" i="2"/>
  <c r="F2932" i="2"/>
  <c r="F295" i="2"/>
  <c r="F2933" i="2"/>
  <c r="F2934" i="2"/>
  <c r="F2935" i="2"/>
  <c r="F2936" i="2"/>
  <c r="F2937" i="2"/>
  <c r="F2735" i="2"/>
  <c r="F2736" i="2"/>
  <c r="F957" i="2"/>
  <c r="F2021" i="2"/>
  <c r="F2022" i="2"/>
  <c r="F296" i="2"/>
  <c r="F1628" i="2"/>
  <c r="F1629" i="2"/>
  <c r="F1873" i="2"/>
  <c r="F832" i="2"/>
  <c r="F833" i="2"/>
  <c r="F734" i="2"/>
  <c r="F735" i="2"/>
  <c r="F1063" i="2"/>
  <c r="F1064" i="2"/>
  <c r="F1065" i="2"/>
  <c r="F1066" i="2"/>
  <c r="F1067" i="2"/>
  <c r="F1370" i="2"/>
  <c r="F1371" i="2"/>
  <c r="F1158" i="2"/>
  <c r="F1953" i="2"/>
  <c r="F1954" i="2"/>
  <c r="F1955" i="2"/>
  <c r="F1956" i="2"/>
  <c r="F1957" i="2"/>
  <c r="F1948" i="2"/>
  <c r="F1949" i="2"/>
  <c r="F1958" i="2"/>
  <c r="F493" i="2"/>
  <c r="F1959" i="2"/>
  <c r="F2114" i="2"/>
  <c r="F2115" i="2"/>
  <c r="F720" i="2"/>
  <c r="F1112" i="2"/>
  <c r="F1391" i="2"/>
  <c r="F2438" i="2"/>
  <c r="F1814" i="2"/>
  <c r="F2439" i="2"/>
  <c r="F657" i="2"/>
  <c r="F658" i="2"/>
  <c r="F2090" i="2"/>
  <c r="F2091" i="2"/>
  <c r="F2092" i="2"/>
  <c r="F2480" i="2"/>
  <c r="F2093" i="2"/>
  <c r="F2094" i="2"/>
  <c r="F340" i="2"/>
  <c r="F2731" i="2"/>
  <c r="F2860" i="2"/>
  <c r="F2861" i="2"/>
  <c r="F2862" i="2"/>
  <c r="F2863" i="2"/>
  <c r="F2864" i="2"/>
  <c r="F2865" i="2"/>
  <c r="F673" i="2"/>
  <c r="F1439" i="2"/>
  <c r="F1743" i="2"/>
  <c r="F1744" i="2"/>
  <c r="F2724" i="2"/>
  <c r="F2732" i="2"/>
  <c r="F1646" i="2"/>
  <c r="F1500" i="2"/>
  <c r="F1502" i="2"/>
  <c r="F1496" i="2"/>
  <c r="F1497" i="2"/>
  <c r="F1499" i="2"/>
  <c r="F1159" i="2"/>
  <c r="F392" i="2"/>
  <c r="F393" i="2"/>
  <c r="F421" i="2"/>
  <c r="F2219" i="2"/>
  <c r="F341" i="2"/>
  <c r="F2036" i="2"/>
  <c r="F2037" i="2"/>
  <c r="F69" i="2"/>
  <c r="F68" i="2"/>
  <c r="F71" i="2"/>
  <c r="F2725" i="2"/>
  <c r="F2398" i="2"/>
  <c r="F856" i="2"/>
  <c r="F5" i="2"/>
  <c r="F479" i="2"/>
  <c r="F480" i="2"/>
  <c r="F481" i="2"/>
  <c r="F2776" i="2"/>
  <c r="F2777" i="2"/>
  <c r="F2120" i="2"/>
  <c r="F1344" i="2"/>
  <c r="F2753" i="2"/>
  <c r="F987" i="2"/>
  <c r="F988" i="2"/>
  <c r="F989" i="2"/>
  <c r="F990" i="2"/>
  <c r="F1078" i="2"/>
  <c r="F1100" i="2"/>
  <c r="F2229" i="2"/>
  <c r="F2230" i="2"/>
  <c r="F710" i="2"/>
  <c r="F310" i="2"/>
  <c r="F541" i="2"/>
  <c r="F559" i="2"/>
  <c r="F2532" i="2"/>
  <c r="F2121" i="2"/>
  <c r="F2122" i="2"/>
  <c r="F2594" i="2"/>
  <c r="F353" i="2"/>
  <c r="F2282" i="2"/>
  <c r="F781" i="2"/>
  <c r="F98" i="2"/>
  <c r="F1438" i="2"/>
  <c r="F2663" i="2"/>
  <c r="F1374" i="2"/>
  <c r="F1222" i="2"/>
  <c r="F1185" i="2"/>
  <c r="F1375" i="2"/>
  <c r="F1033" i="2"/>
  <c r="F1034" i="2"/>
  <c r="F1035" i="2"/>
  <c r="F1036" i="2"/>
  <c r="F1843" i="2"/>
  <c r="F99" i="2"/>
  <c r="F866" i="2"/>
  <c r="F2149" i="2"/>
  <c r="F736" i="2"/>
  <c r="F2664" i="2"/>
  <c r="F1944" i="2"/>
  <c r="F1945" i="2"/>
  <c r="F330" i="2"/>
  <c r="F100" i="2"/>
  <c r="F2874" i="2"/>
  <c r="F2875" i="2"/>
  <c r="F2876" i="2"/>
  <c r="F2877" i="2"/>
  <c r="F2878" i="2"/>
  <c r="F2879" i="2"/>
  <c r="F2549" i="2"/>
  <c r="F2415" i="2"/>
  <c r="F1079" i="2"/>
  <c r="F1080" i="2"/>
  <c r="F2576" i="2"/>
  <c r="F2577" i="2"/>
  <c r="F200" i="2"/>
  <c r="F2358" i="2"/>
  <c r="F203" i="2"/>
  <c r="F1204" i="2"/>
  <c r="F403" i="2"/>
  <c r="F550" i="2"/>
  <c r="F1168" i="2"/>
  <c r="F1169" i="2"/>
  <c r="F1170" i="2"/>
  <c r="F1171" i="2"/>
  <c r="F1172" i="2"/>
  <c r="F1173" i="2"/>
  <c r="F2507" i="2"/>
  <c r="F2387" i="2"/>
  <c r="F1107" i="2"/>
  <c r="F152" i="2"/>
  <c r="F147" i="2"/>
  <c r="F1815" i="2"/>
  <c r="F1205" i="2"/>
  <c r="F1630" i="2"/>
  <c r="F2205" i="2"/>
  <c r="F2331" i="2"/>
  <c r="F2206" i="2"/>
  <c r="F2372" i="2"/>
  <c r="F360" i="2"/>
  <c r="F361" i="2"/>
  <c r="F362" i="2"/>
  <c r="F2482" i="2"/>
  <c r="F1068" i="2"/>
  <c r="F1069" i="2"/>
  <c r="F2399" i="2"/>
  <c r="F834" i="2"/>
  <c r="F560" i="2"/>
  <c r="F857" i="2"/>
  <c r="F858" i="2"/>
  <c r="F2344" i="2"/>
  <c r="F2116" i="2"/>
  <c r="F1278" i="2"/>
  <c r="F867" i="2"/>
  <c r="F868" i="2"/>
  <c r="F1113" i="2"/>
  <c r="F824" i="2"/>
  <c r="F825" i="2"/>
  <c r="F160" i="2"/>
  <c r="F161" i="2"/>
  <c r="F162" i="2"/>
  <c r="F1160" i="2"/>
  <c r="F1161" i="2"/>
  <c r="F101" i="2"/>
  <c r="F342" i="2"/>
  <c r="F1874" i="2"/>
  <c r="F1656" i="2"/>
  <c r="F945" i="2"/>
  <c r="F260" i="2"/>
  <c r="F1059" i="2"/>
  <c r="F222" i="2"/>
  <c r="AO222" i="2" s="1"/>
  <c r="F223" i="2"/>
  <c r="F946" i="2"/>
  <c r="F261" i="2"/>
  <c r="F2319" i="2"/>
  <c r="F1147" i="2"/>
  <c r="F2038" i="2"/>
  <c r="F343" i="2"/>
  <c r="F1982" i="2"/>
  <c r="F1983" i="2"/>
  <c r="F2388" i="2"/>
  <c r="F1133" i="2"/>
  <c r="F1060" i="2"/>
  <c r="F1562" i="2"/>
  <c r="F2291" i="2"/>
  <c r="F289" i="2"/>
  <c r="F2004" i="2"/>
  <c r="F139" i="2"/>
  <c r="F138" i="2"/>
  <c r="F721" i="2"/>
  <c r="F722" i="2"/>
  <c r="F723" i="2"/>
  <c r="F724" i="2"/>
  <c r="F1985" i="2"/>
  <c r="F797" i="2"/>
  <c r="F1820" i="2"/>
  <c r="F1821" i="2"/>
  <c r="F1822" i="2"/>
  <c r="F1823" i="2"/>
  <c r="F1824" i="2"/>
  <c r="F1825" i="2"/>
  <c r="F1826" i="2"/>
  <c r="F2270" i="2"/>
  <c r="F1827" i="2"/>
  <c r="F1108" i="2"/>
  <c r="F619" i="2"/>
  <c r="F561" i="2"/>
  <c r="F1206" i="2"/>
  <c r="F259" i="2"/>
  <c r="F2733" i="2"/>
  <c r="F2305" i="2"/>
  <c r="F2306" i="2"/>
  <c r="F2307" i="2"/>
  <c r="F2304" i="2"/>
  <c r="F1238" i="2"/>
  <c r="F1239" i="2"/>
  <c r="F1250" i="2"/>
  <c r="F2550" i="2"/>
  <c r="F2551" i="2"/>
  <c r="F2283" i="2"/>
  <c r="F2123" i="2"/>
  <c r="F1081" i="2"/>
  <c r="F1306" i="2"/>
  <c r="F2256" i="2"/>
  <c r="F1207" i="2"/>
  <c r="F1208" i="2"/>
  <c r="F454" i="2"/>
  <c r="F455" i="2"/>
  <c r="F456" i="2"/>
  <c r="F457" i="2"/>
  <c r="F1596" i="2"/>
  <c r="F1251" i="2"/>
  <c r="F440" i="2"/>
  <c r="F442" i="2"/>
  <c r="F441" i="2"/>
  <c r="F443" i="2"/>
  <c r="F2533" i="2"/>
  <c r="F2534" i="2"/>
  <c r="F1279" i="2"/>
  <c r="F1539" i="2"/>
  <c r="F1501" i="2"/>
  <c r="F1441" i="2"/>
  <c r="F1875" i="2"/>
  <c r="F859" i="2"/>
  <c r="F1114" i="2"/>
  <c r="F44" i="2"/>
  <c r="F2180" i="2"/>
  <c r="F2332" i="2"/>
  <c r="F2333" i="2"/>
  <c r="F1876" i="2"/>
  <c r="F2413" i="2"/>
  <c r="F2334" i="2"/>
  <c r="F2330" i="2"/>
  <c r="F367" i="2"/>
  <c r="F2636" i="2"/>
  <c r="F2535" i="2"/>
  <c r="F363" i="2"/>
  <c r="F815" i="2"/>
  <c r="F2271" i="2"/>
  <c r="F1863" i="2"/>
  <c r="F2359" i="2"/>
  <c r="F2360" i="2"/>
  <c r="F2356" i="2"/>
  <c r="F2181" i="2"/>
  <c r="F226" i="2"/>
  <c r="F2647" i="2"/>
  <c r="F2085" i="2"/>
  <c r="F2086" i="2"/>
  <c r="F2045" i="2"/>
  <c r="F2422" i="2"/>
  <c r="F991" i="2"/>
  <c r="F1127" i="2"/>
  <c r="F698" i="2"/>
  <c r="F2221" i="2"/>
  <c r="F699" i="2"/>
  <c r="F2195" i="2"/>
  <c r="F1223" i="2"/>
  <c r="F394" i="2"/>
  <c r="F1162" i="2"/>
  <c r="F1563" i="2"/>
  <c r="F603" i="2"/>
  <c r="F2102" i="2"/>
  <c r="F2719" i="2"/>
  <c r="F2720" i="2"/>
  <c r="F2508" i="2"/>
  <c r="F2441" i="2"/>
  <c r="F2509" i="2"/>
  <c r="F2361" i="2"/>
  <c r="F2734" i="2"/>
  <c r="F2578" i="2"/>
  <c r="F2579" i="2"/>
  <c r="F508" i="2"/>
  <c r="F2866" i="2"/>
  <c r="F2867" i="2"/>
  <c r="F517" i="2"/>
  <c r="F88" i="2"/>
  <c r="F344" i="2"/>
  <c r="F1745" i="2"/>
  <c r="F2362" i="2"/>
  <c r="F1327" i="2"/>
  <c r="F1328" i="2"/>
  <c r="F1109" i="2"/>
  <c r="F2521" i="2"/>
  <c r="F2466" i="2"/>
  <c r="F2345" i="2"/>
  <c r="F2346" i="2"/>
  <c r="F2347" i="2"/>
  <c r="F2341" i="2"/>
  <c r="F958" i="2"/>
  <c r="F959" i="2"/>
  <c r="F248" i="2"/>
  <c r="F1134" i="2"/>
  <c r="F1135" i="2"/>
  <c r="F485" i="2"/>
  <c r="F486" i="2"/>
  <c r="F487" i="2"/>
  <c r="F2563" i="2"/>
  <c r="F2564" i="2"/>
  <c r="F187" i="2"/>
  <c r="F798" i="2"/>
  <c r="F2320" i="2"/>
  <c r="F2321" i="2"/>
  <c r="F2322" i="2"/>
  <c r="F907" i="2"/>
  <c r="F816" i="2"/>
  <c r="F817" i="2"/>
  <c r="F2389" i="2"/>
  <c r="F799" i="2"/>
  <c r="F2467" i="2"/>
  <c r="F2595" i="2"/>
  <c r="F1869" i="2"/>
  <c r="F345" i="2"/>
  <c r="F346" i="2"/>
  <c r="F1186" i="2"/>
  <c r="F2208" i="2"/>
  <c r="F2124" i="2"/>
  <c r="F404" i="2"/>
  <c r="F405" i="2"/>
  <c r="F1376" i="2"/>
  <c r="F2536" i="2"/>
  <c r="F54" i="2"/>
  <c r="F1115" i="2"/>
  <c r="F2284" i="2"/>
  <c r="F2150" i="2"/>
  <c r="F1037" i="2"/>
  <c r="F2510" i="2"/>
  <c r="F1038" i="2"/>
  <c r="F1011" i="2"/>
  <c r="F1010" i="2"/>
  <c r="F406" i="2"/>
  <c r="F2607" i="2"/>
  <c r="F1946" i="2"/>
  <c r="F297" i="2"/>
  <c r="F128" i="2"/>
  <c r="F129" i="2"/>
  <c r="F2880" i="2"/>
  <c r="F2881" i="2"/>
  <c r="F2421" i="2"/>
  <c r="F231" i="2"/>
  <c r="F114" i="2"/>
  <c r="F1116" i="2"/>
  <c r="F2596" i="2"/>
  <c r="F2597" i="2"/>
  <c r="F354" i="2"/>
  <c r="F1571" i="2"/>
  <c r="F1469" i="2"/>
  <c r="F2580" i="2"/>
  <c r="F1148" i="2"/>
  <c r="F1877" i="2"/>
  <c r="F869" i="2"/>
  <c r="F1252" i="2"/>
  <c r="F640" i="2"/>
  <c r="F641" i="2"/>
  <c r="F2196" i="2"/>
  <c r="F2197" i="2"/>
  <c r="F2194" i="2"/>
  <c r="F2373" i="2"/>
  <c r="F2374" i="2"/>
  <c r="F2375" i="2"/>
  <c r="F2371" i="2"/>
  <c r="F2511" i="2"/>
  <c r="F2512" i="2"/>
  <c r="F1845" i="2"/>
  <c r="F768" i="2"/>
  <c r="F631" i="2"/>
  <c r="F632" i="2"/>
  <c r="F2494" i="2"/>
  <c r="F2400" i="2"/>
  <c r="F2401" i="2"/>
  <c r="F2402" i="2"/>
  <c r="F2396" i="2"/>
  <c r="F595" i="2"/>
  <c r="F2468" i="2"/>
  <c r="F2323" i="2"/>
  <c r="F2324" i="2"/>
  <c r="F1280" i="2"/>
  <c r="F1307" i="2"/>
  <c r="F1308" i="2"/>
  <c r="F501" i="2"/>
  <c r="F458" i="2"/>
  <c r="F444" i="2"/>
  <c r="F445" i="2"/>
  <c r="F311" i="2"/>
  <c r="F163" i="2"/>
  <c r="F2483" i="2"/>
  <c r="F164" i="2"/>
  <c r="F1623" i="2"/>
  <c r="F1620" i="2"/>
  <c r="F1621" i="2"/>
  <c r="F1652" i="2"/>
  <c r="F1653" i="2"/>
  <c r="F1149" i="2"/>
  <c r="F2484" i="2"/>
  <c r="F604" i="2"/>
  <c r="F605" i="2"/>
  <c r="F606" i="2"/>
  <c r="F1664" i="2"/>
  <c r="F42" i="2"/>
  <c r="F642" i="2"/>
  <c r="F2469" i="2"/>
  <c r="F643" i="2"/>
  <c r="F331" i="2"/>
  <c r="F332" i="2"/>
  <c r="F763" i="2"/>
  <c r="F2272" i="2"/>
  <c r="F2273" i="2"/>
  <c r="F2268" i="2"/>
  <c r="F1459" i="2"/>
  <c r="F2581" i="2"/>
  <c r="F2582" i="2"/>
  <c r="F2454" i="2"/>
  <c r="F347" i="2"/>
  <c r="F2635" i="2"/>
  <c r="F2293" i="2"/>
  <c r="F2637" i="2"/>
  <c r="F2638" i="2"/>
  <c r="F509" i="2"/>
  <c r="F510" i="2"/>
  <c r="F518" i="2"/>
  <c r="F519" i="2"/>
  <c r="F2608" i="2"/>
  <c r="F2522" i="2"/>
  <c r="F1117" i="2"/>
  <c r="F950" i="2"/>
  <c r="F992" i="2"/>
  <c r="F993" i="2"/>
  <c r="F994" i="2"/>
  <c r="F620" i="2"/>
  <c r="F607" i="2"/>
  <c r="F608" i="2"/>
  <c r="F2198" i="2"/>
  <c r="F2537" i="2"/>
  <c r="F2182" i="2"/>
  <c r="F835" i="2"/>
  <c r="F407" i="2"/>
  <c r="F1240" i="2"/>
  <c r="F1242" i="2"/>
  <c r="F2257" i="2"/>
  <c r="F2258" i="2"/>
  <c r="F2252" i="2"/>
  <c r="F2259" i="2"/>
  <c r="F551" i="2"/>
  <c r="F1118" i="2"/>
  <c r="F2565" i="2"/>
  <c r="F751" i="2"/>
  <c r="F2538" i="2"/>
  <c r="F806" i="2"/>
  <c r="F102" i="2"/>
  <c r="F298" i="2"/>
  <c r="F312" i="2"/>
  <c r="F313" i="2"/>
  <c r="F2495" i="2"/>
  <c r="F2675" i="2"/>
  <c r="F1345" i="2"/>
  <c r="F2417" i="2"/>
  <c r="F2496" i="2"/>
  <c r="F2455" i="2"/>
  <c r="F659" i="2"/>
  <c r="F299" i="2"/>
  <c r="F680" i="2"/>
  <c r="F377" i="2"/>
  <c r="F378" i="2"/>
  <c r="F379" i="2"/>
  <c r="F2231" i="2"/>
  <c r="F380" i="2"/>
  <c r="F502" i="2"/>
  <c r="F381" i="2"/>
  <c r="F382" i="2"/>
  <c r="F383" i="2"/>
  <c r="F355" i="2"/>
  <c r="F1665" i="2"/>
  <c r="F1163" i="2"/>
  <c r="F2513" i="2"/>
  <c r="F2285" i="2"/>
  <c r="F711" i="2"/>
  <c r="F712" i="2"/>
  <c r="F2280" i="2"/>
  <c r="F2316" i="2"/>
  <c r="F826" i="2"/>
  <c r="F1150" i="2"/>
  <c r="F1151" i="2"/>
  <c r="F1626" i="2"/>
  <c r="F1187" i="2"/>
  <c r="F2294" i="2"/>
  <c r="F2665" i="2"/>
  <c r="F995" i="2"/>
  <c r="F1296" i="2"/>
  <c r="F1297" i="2"/>
  <c r="F2274" i="2"/>
  <c r="F89" i="2"/>
  <c r="F90" i="2"/>
  <c r="F2485" i="2"/>
  <c r="F2486" i="2"/>
  <c r="F2295" i="2"/>
  <c r="F281" i="2"/>
  <c r="F280" i="2"/>
  <c r="F2552" i="2"/>
  <c r="F1540" i="2"/>
  <c r="F769" i="2"/>
  <c r="F1188" i="2"/>
  <c r="F1533" i="2"/>
  <c r="F2183" i="2"/>
  <c r="F2232" i="2"/>
  <c r="F488" i="2"/>
  <c r="F552" i="2"/>
  <c r="F2348" i="2"/>
  <c r="F91" i="2"/>
  <c r="F1225" i="2"/>
  <c r="F408" i="2"/>
  <c r="F2296" i="2"/>
  <c r="F511" i="2"/>
  <c r="F807" i="2"/>
  <c r="F2308" i="2"/>
  <c r="F520" i="2"/>
  <c r="F870" i="2"/>
  <c r="F871" i="2"/>
  <c r="F1226" i="2"/>
  <c r="F2648" i="2"/>
  <c r="F1227" i="2"/>
  <c r="F843" i="2"/>
  <c r="F860" i="2"/>
  <c r="F356" i="2"/>
  <c r="F2233" i="2"/>
  <c r="F2234" i="2"/>
  <c r="F1397" i="2"/>
  <c r="F1398" i="2"/>
  <c r="F2363" i="2"/>
  <c r="F314" i="2"/>
  <c r="F268" i="2"/>
  <c r="F395" i="2"/>
  <c r="F2539" i="2"/>
  <c r="F2853" i="2"/>
  <c r="F368" i="2"/>
  <c r="F369" i="2"/>
  <c r="F370" i="2"/>
  <c r="F1534" i="2"/>
  <c r="F2442" i="2"/>
  <c r="F103" i="2"/>
  <c r="F943" i="2"/>
  <c r="F633" i="2"/>
  <c r="F2523" i="2"/>
  <c r="F1782" i="2"/>
  <c r="F1781" i="2"/>
  <c r="F1595" i="2"/>
  <c r="F2184" i="2"/>
  <c r="F1465" i="2"/>
  <c r="F153" i="2"/>
  <c r="F154" i="2"/>
  <c r="F155" i="2"/>
  <c r="F156" i="2"/>
  <c r="F1687" i="2"/>
  <c r="F1688" i="2"/>
  <c r="F1443" i="2"/>
  <c r="F1189" i="2"/>
  <c r="F1190" i="2"/>
  <c r="F409" i="2"/>
  <c r="F1870" i="2"/>
  <c r="F2376" i="2"/>
  <c r="F2133" i="2"/>
  <c r="F2134" i="2"/>
  <c r="F1152" i="2"/>
  <c r="F446" i="2"/>
  <c r="F104" i="2"/>
  <c r="F165" i="2"/>
  <c r="F166" i="2"/>
  <c r="F167" i="2"/>
  <c r="F168" i="2"/>
  <c r="F169" i="2"/>
  <c r="F494" i="2"/>
  <c r="F1470" i="2"/>
  <c r="F495" i="2"/>
  <c r="F2222" i="2"/>
  <c r="F2218" i="2"/>
  <c r="F1153" i="2"/>
  <c r="F1752" i="2"/>
  <c r="F1409" i="2"/>
  <c r="F770" i="2"/>
  <c r="F1541" i="2"/>
  <c r="F1734" i="2"/>
  <c r="F1429" i="2"/>
  <c r="F1430" i="2"/>
  <c r="F2524" i="2"/>
  <c r="F1437" i="2"/>
  <c r="F2553" i="2"/>
  <c r="F1717" i="2"/>
  <c r="F2297" i="2"/>
  <c r="F1599" i="2"/>
  <c r="F115" i="2"/>
  <c r="F140" i="2"/>
  <c r="F141" i="2"/>
  <c r="F142" i="2"/>
  <c r="F143" i="2"/>
  <c r="F1816" i="2"/>
  <c r="F1503" i="2"/>
  <c r="F1817" i="2"/>
  <c r="F2540" i="2"/>
  <c r="F2618" i="2"/>
  <c r="F2619" i="2"/>
  <c r="F2209" i="2"/>
  <c r="F371" i="2"/>
  <c r="F372" i="2"/>
  <c r="F373" i="2"/>
  <c r="F2309" i="2"/>
  <c r="F1735" i="2"/>
  <c r="F1736" i="2"/>
  <c r="F634" i="2"/>
  <c r="F542" i="2"/>
  <c r="F2310" i="2"/>
  <c r="F315" i="2"/>
  <c r="F316" i="2"/>
  <c r="F317" i="2"/>
  <c r="F1082" i="2"/>
  <c r="F1701" i="2"/>
  <c r="F1083" i="2"/>
  <c r="F1253" i="2"/>
  <c r="F1753" i="2"/>
  <c r="F1754" i="2"/>
  <c r="F2223" i="2"/>
  <c r="F2224" i="2"/>
  <c r="F1666" i="2"/>
  <c r="F1136" i="2"/>
  <c r="F2335" i="2"/>
  <c r="F2497" i="2"/>
  <c r="F2210" i="2"/>
  <c r="F2204" i="2"/>
  <c r="F681" i="2"/>
  <c r="F1377" i="2"/>
  <c r="F2738" i="2"/>
  <c r="F2349" i="2"/>
  <c r="F1436" i="2"/>
  <c r="F1440" i="2"/>
  <c r="F1442" i="2"/>
  <c r="F1432" i="2"/>
  <c r="F1433" i="2"/>
  <c r="F2676" i="2"/>
  <c r="F2336" i="2"/>
  <c r="F2117" i="2"/>
  <c r="F2118" i="2"/>
  <c r="F2053" i="2"/>
  <c r="F2054" i="2"/>
  <c r="F2456" i="2"/>
  <c r="F1627" i="2"/>
  <c r="F2457" i="2"/>
  <c r="F2225" i="2"/>
  <c r="F2220" i="2"/>
  <c r="F2677" i="2"/>
  <c r="F1018" i="2"/>
  <c r="F1412" i="2"/>
  <c r="F2311" i="2"/>
  <c r="F2312" i="2"/>
  <c r="F1410" i="2"/>
  <c r="F130" i="2"/>
  <c r="F2566" i="2"/>
  <c r="F2364" i="2"/>
  <c r="F1572" i="2"/>
  <c r="F2525" i="2"/>
  <c r="F422" i="2"/>
  <c r="F2678" i="2"/>
  <c r="F2350" i="2"/>
  <c r="F1702" i="2"/>
  <c r="F2377" i="2"/>
  <c r="F2620" i="2"/>
  <c r="F2325" i="2"/>
  <c r="F2378" i="2"/>
  <c r="F2390" i="2"/>
  <c r="F2351" i="2"/>
  <c r="F2352" i="2"/>
  <c r="F2235" i="2"/>
  <c r="F644" i="2"/>
  <c r="F645" i="2"/>
  <c r="F844" i="2"/>
  <c r="F1411" i="2"/>
  <c r="F2567" i="2"/>
  <c r="F2562" i="2"/>
  <c r="F505" i="2"/>
  <c r="F504" i="2"/>
  <c r="F2286" i="2"/>
  <c r="F514" i="2"/>
  <c r="F513" i="2"/>
  <c r="F290" i="2"/>
  <c r="F1600" i="2"/>
  <c r="F1601" i="2"/>
  <c r="F861" i="2"/>
  <c r="F1570" i="2"/>
  <c r="F1569" i="2"/>
  <c r="F2639" i="2"/>
  <c r="F2337" i="2"/>
  <c r="F1379" i="2"/>
  <c r="F507" i="2"/>
  <c r="F506" i="2"/>
  <c r="F862" i="2"/>
  <c r="F516" i="2"/>
  <c r="F515" i="2"/>
  <c r="F1703" i="2"/>
  <c r="F2391" i="2"/>
  <c r="F960" i="2"/>
  <c r="F2046" i="2"/>
  <c r="F2679" i="2"/>
  <c r="F2458" i="2"/>
  <c r="F53" i="2"/>
  <c r="F646" i="2"/>
  <c r="F647" i="2"/>
  <c r="F307" i="2"/>
  <c r="F308" i="2"/>
  <c r="F467" i="2"/>
  <c r="F468" i="2"/>
  <c r="F469" i="2"/>
  <c r="F451" i="2"/>
  <c r="F447" i="2"/>
  <c r="F448" i="2"/>
  <c r="F452" i="2"/>
  <c r="F453" i="2"/>
  <c r="F470" i="2"/>
  <c r="F471" i="2"/>
  <c r="F1668" i="2"/>
  <c r="F1669" i="2"/>
  <c r="F808" i="2"/>
  <c r="F2109" i="2"/>
  <c r="F2110" i="2"/>
  <c r="F2005" i="2"/>
  <c r="F2006" i="2"/>
  <c r="F1154" i="2"/>
  <c r="F2298" i="2"/>
  <c r="F2299" i="2"/>
  <c r="F1463" i="2"/>
  <c r="F1467" i="2"/>
  <c r="F1468" i="2"/>
  <c r="F1471" i="2"/>
  <c r="F116" i="2"/>
  <c r="F117" i="2"/>
  <c r="F1462" i="2"/>
  <c r="F2609" i="2"/>
  <c r="F771" i="2"/>
  <c r="F1807" i="2"/>
  <c r="F1808" i="2"/>
  <c r="F1000" i="2"/>
  <c r="F2610" i="2"/>
  <c r="F2568" i="2"/>
  <c r="F2737" i="2"/>
  <c r="F2569" i="2"/>
  <c r="F1597" i="2"/>
  <c r="F1598" i="2"/>
  <c r="F1001" i="2"/>
  <c r="F2125" i="2"/>
  <c r="F2126" i="2"/>
  <c r="F2403" i="2"/>
  <c r="F772" i="2"/>
  <c r="F1602" i="2"/>
  <c r="F2554" i="2"/>
  <c r="F8" i="2"/>
  <c r="F2640" i="2"/>
  <c r="F682" i="2"/>
  <c r="F1002" i="2"/>
  <c r="F1658" i="2"/>
  <c r="F1659" i="2"/>
  <c r="F1670" i="2"/>
  <c r="F60" i="2"/>
  <c r="F196" i="2"/>
  <c r="F660" i="2"/>
  <c r="F61" i="2"/>
  <c r="F2338" i="2"/>
  <c r="F894" i="2"/>
  <c r="F2541" i="2"/>
  <c r="F1542" i="2"/>
  <c r="F2542" i="2"/>
  <c r="F1543" i="2"/>
  <c r="F2680" i="2"/>
  <c r="F2526" i="2"/>
  <c r="F2527" i="2"/>
  <c r="F2646" i="2"/>
  <c r="F725" i="2"/>
  <c r="F9" i="2"/>
  <c r="F199" i="2"/>
  <c r="F2236" i="2"/>
  <c r="F237" i="2"/>
  <c r="F2237" i="2"/>
  <c r="F2365" i="2"/>
  <c r="F2287" i="2"/>
  <c r="F2583" i="2"/>
  <c r="F29" i="2"/>
  <c r="F2757" i="2"/>
  <c r="F965" i="2"/>
  <c r="F2300" i="2"/>
  <c r="F1474" i="2"/>
  <c r="F19" i="2"/>
  <c r="F219" i="2"/>
  <c r="F1075" i="2"/>
  <c r="F2313" i="2"/>
  <c r="F2178" i="2"/>
  <c r="F2611" i="2"/>
  <c r="F2606" i="2"/>
  <c r="F220" i="2"/>
  <c r="F221" i="2"/>
  <c r="F2681" i="2"/>
  <c r="F2682" i="2"/>
  <c r="F1224" i="2"/>
  <c r="F2514" i="2"/>
  <c r="F1704" i="2"/>
  <c r="F2649" i="2"/>
  <c r="F2650" i="2"/>
  <c r="F966" i="2"/>
  <c r="F396" i="2"/>
  <c r="F621" i="2"/>
  <c r="F737" i="2"/>
  <c r="F738" i="2"/>
  <c r="F1475" i="2"/>
  <c r="F1476" i="2"/>
  <c r="F2651" i="2"/>
  <c r="F2612" i="2"/>
  <c r="F2621" i="2"/>
  <c r="F2260" i="2"/>
  <c r="F2261" i="2"/>
  <c r="F2555" i="2"/>
  <c r="F1505" i="2"/>
  <c r="F683" i="2"/>
  <c r="F684" i="2"/>
  <c r="F1624" i="2"/>
  <c r="F1625" i="2"/>
  <c r="F1633" i="2"/>
  <c r="F1634" i="2"/>
  <c r="F685" i="2"/>
  <c r="F686" i="2"/>
  <c r="F1072" i="2"/>
  <c r="F2470" i="2"/>
  <c r="F2471" i="2"/>
  <c r="F1506" i="2"/>
  <c r="F1594" i="2"/>
  <c r="F2666" i="2"/>
  <c r="F2622" i="2"/>
  <c r="F2623" i="2"/>
  <c r="F2624" i="2"/>
  <c r="F2238" i="2"/>
  <c r="F2239" i="2"/>
  <c r="F2528" i="2"/>
  <c r="F920" i="2"/>
  <c r="F2472" i="2"/>
  <c r="F2443" i="2"/>
  <c r="F2444" i="2"/>
  <c r="F2598" i="2"/>
  <c r="F2339" i="2"/>
  <c r="F2570" i="2"/>
  <c r="F1076" i="2"/>
  <c r="F1635" i="2"/>
  <c r="F1031" i="2"/>
  <c r="F2652" i="2"/>
  <c r="F2498" i="2"/>
  <c r="F2493" i="2"/>
  <c r="F2556" i="2"/>
  <c r="F2326" i="2"/>
  <c r="F2653" i="2"/>
  <c r="F2654" i="2"/>
  <c r="F553" i="2"/>
  <c r="F1718" i="2"/>
  <c r="F2499" i="2"/>
  <c r="F2500" i="2"/>
  <c r="F2625" i="2"/>
  <c r="F2211" i="2"/>
  <c r="F2212" i="2"/>
  <c r="F2207" i="2"/>
  <c r="F1605" i="2"/>
  <c r="F1606" i="2"/>
  <c r="F543" i="2"/>
  <c r="F544" i="2"/>
  <c r="F240" i="2"/>
  <c r="F1352" i="2"/>
  <c r="F2404" i="2"/>
  <c r="F562" i="2"/>
  <c r="F1004" i="2"/>
  <c r="F2226" i="2"/>
  <c r="F2584" i="2"/>
  <c r="F2667" i="2"/>
  <c r="F2668" i="2"/>
  <c r="F202" i="2"/>
  <c r="F2626" i="2"/>
  <c r="F997" i="2"/>
  <c r="F999" i="2"/>
  <c r="F996" i="2"/>
  <c r="F459" i="2"/>
  <c r="F461" i="2"/>
  <c r="F460" i="2"/>
  <c r="F462" i="2"/>
  <c r="F464" i="2"/>
  <c r="F463" i="2"/>
  <c r="F40" i="2"/>
  <c r="F998" i="2"/>
  <c r="F177" i="2"/>
  <c r="F1073" i="2"/>
  <c r="F1074" i="2"/>
  <c r="F1544" i="2"/>
  <c r="F1545" i="2"/>
  <c r="F472" i="2"/>
  <c r="F465" i="2"/>
  <c r="F466" i="2"/>
  <c r="F1413" i="2"/>
  <c r="F1414" i="2"/>
  <c r="F1415" i="2"/>
  <c r="F1191" i="2"/>
  <c r="F224" i="2"/>
  <c r="F1706" i="2"/>
  <c r="F1707" i="2"/>
  <c r="F1708" i="2"/>
  <c r="F232" i="2"/>
  <c r="F233" i="2"/>
  <c r="F270" i="2"/>
  <c r="F271" i="2"/>
  <c r="F782" i="2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9" i="1"/>
  <c r="N1209" i="1" s="1"/>
  <c r="M1216" i="1"/>
  <c r="N1216" i="1" s="1"/>
  <c r="M1218" i="1"/>
  <c r="N1218" i="1" s="1"/>
  <c r="M1220" i="1"/>
  <c r="N1220" i="1" s="1"/>
  <c r="M1221" i="1"/>
  <c r="N1221" i="1" s="1"/>
  <c r="M1222" i="1"/>
  <c r="N1222" i="1" s="1"/>
  <c r="M1223" i="1"/>
  <c r="N1223" i="1" s="1"/>
  <c r="M1206" i="1"/>
  <c r="N1206" i="1" s="1"/>
  <c r="M1208" i="1"/>
  <c r="N1208" i="1" s="1"/>
  <c r="M1210" i="1"/>
  <c r="N1210" i="1" s="1"/>
  <c r="M1211" i="1"/>
  <c r="N1211" i="1" s="1"/>
  <c r="M1213" i="1"/>
  <c r="N1213" i="1" s="1"/>
  <c r="M1214" i="1"/>
  <c r="N1214" i="1" s="1"/>
  <c r="M1217" i="1"/>
  <c r="N1217" i="1" s="1"/>
  <c r="M1219" i="1"/>
  <c r="N1219" i="1" s="1"/>
  <c r="M1242" i="1"/>
  <c r="N1242" i="1" s="1"/>
  <c r="M1224" i="1"/>
  <c r="N1224" i="1" s="1"/>
  <c r="M1225" i="1"/>
  <c r="N1225" i="1" s="1"/>
  <c r="M1232" i="1"/>
  <c r="N1232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12" i="1"/>
  <c r="N1212" i="1" s="1"/>
  <c r="M1233" i="1"/>
  <c r="N1233" i="1" s="1"/>
  <c r="M1226" i="1"/>
  <c r="N1226" i="1" s="1"/>
  <c r="M1227" i="1"/>
  <c r="N1227" i="1" s="1"/>
  <c r="M1228" i="1"/>
  <c r="N1228" i="1" s="1"/>
  <c r="M1207" i="1"/>
  <c r="N1207" i="1" s="1"/>
  <c r="M1229" i="1"/>
  <c r="N1229" i="1" s="1"/>
  <c r="M1230" i="1"/>
  <c r="N1230" i="1" s="1"/>
  <c r="M1231" i="1"/>
  <c r="N1231" i="1" s="1"/>
  <c r="M1215" i="1"/>
  <c r="N1215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N1559" i="1"/>
  <c r="M3" i="1"/>
  <c r="N3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A1052" i="1" s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9" i="1"/>
  <c r="C1216" i="1"/>
  <c r="C1218" i="1"/>
  <c r="C1220" i="1"/>
  <c r="C1221" i="1"/>
  <c r="C1222" i="1"/>
  <c r="C1223" i="1"/>
  <c r="C1206" i="1"/>
  <c r="C1208" i="1"/>
  <c r="C1210" i="1"/>
  <c r="C1211" i="1"/>
  <c r="C1213" i="1"/>
  <c r="C1214" i="1"/>
  <c r="C1217" i="1"/>
  <c r="C1219" i="1"/>
  <c r="C1242" i="1"/>
  <c r="C1224" i="1"/>
  <c r="C1225" i="1"/>
  <c r="C1232" i="1"/>
  <c r="C1234" i="1"/>
  <c r="C1235" i="1"/>
  <c r="C1236" i="1"/>
  <c r="C1237" i="1"/>
  <c r="C1238" i="1"/>
  <c r="C1239" i="1"/>
  <c r="C1240" i="1"/>
  <c r="C1241" i="1"/>
  <c r="C1212" i="1"/>
  <c r="C1233" i="1"/>
  <c r="C1226" i="1"/>
  <c r="C1227" i="1"/>
  <c r="C1228" i="1"/>
  <c r="C1207" i="1"/>
  <c r="C1229" i="1"/>
  <c r="C1230" i="1"/>
  <c r="C1231" i="1"/>
  <c r="C1215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D1052" i="1"/>
  <c r="E397" i="2"/>
  <c r="E318" i="2"/>
  <c r="E1351" i="2"/>
  <c r="E410" i="2"/>
  <c r="E411" i="2"/>
  <c r="E412" i="2"/>
  <c r="E413" i="2"/>
  <c r="E384" i="2"/>
  <c r="E1258" i="2"/>
  <c r="E1960" i="2"/>
  <c r="E1961" i="2"/>
  <c r="E1962" i="2"/>
  <c r="E1963" i="2"/>
  <c r="E1964" i="2"/>
  <c r="E385" i="2"/>
  <c r="E386" i="2"/>
  <c r="E1272" i="2"/>
  <c r="E967" i="2"/>
  <c r="E968" i="2"/>
  <c r="E1965" i="2"/>
  <c r="E1378" i="2"/>
  <c r="E1348" i="2"/>
  <c r="E1349" i="2"/>
  <c r="E1340" i="2"/>
  <c r="E1341" i="2"/>
  <c r="E1342" i="2"/>
  <c r="E1343" i="2"/>
  <c r="E773" i="2"/>
  <c r="E1256" i="2"/>
  <c r="E1257" i="2"/>
  <c r="E2515" i="2"/>
  <c r="E1719" i="2"/>
  <c r="E2641" i="2"/>
  <c r="E2599" i="2"/>
  <c r="E2600" i="2"/>
  <c r="E1535" i="2"/>
  <c r="E1710" i="2"/>
  <c r="E1428" i="2"/>
  <c r="E895" i="2"/>
  <c r="E1155" i="2"/>
  <c r="E1092" i="2"/>
  <c r="E1311" i="2"/>
  <c r="E1312" i="2"/>
  <c r="E1346" i="2"/>
  <c r="E348" i="2"/>
  <c r="E1720" i="2"/>
  <c r="E2418" i="2"/>
  <c r="E2429" i="2"/>
  <c r="E2430" i="2"/>
  <c r="E1298" i="2"/>
  <c r="E1299" i="2"/>
  <c r="E1504" i="2"/>
  <c r="E2431" i="2"/>
  <c r="E2071" i="2"/>
  <c r="E2072" i="2"/>
  <c r="E1044" i="2"/>
  <c r="E1084" i="2"/>
  <c r="E2063" i="2"/>
  <c r="E2064" i="2"/>
  <c r="E1647" i="2"/>
  <c r="E1648" i="2"/>
  <c r="E930" i="2"/>
  <c r="E2416" i="2"/>
  <c r="E1366" i="2"/>
  <c r="E739" i="2"/>
  <c r="E740" i="2"/>
  <c r="E349" i="2"/>
  <c r="E1445" i="2"/>
  <c r="E1119" i="2"/>
  <c r="E800" i="2"/>
  <c r="E801" i="2"/>
  <c r="E2481" i="2"/>
  <c r="E921" i="2"/>
  <c r="E922" i="2"/>
  <c r="E923" i="2"/>
  <c r="E924" i="2"/>
  <c r="E925" i="2"/>
  <c r="E926" i="2"/>
  <c r="E1137" i="2"/>
  <c r="E1851" i="2"/>
  <c r="E1558" i="2"/>
  <c r="E1559" i="2"/>
  <c r="E1101" i="2"/>
  <c r="E1381" i="2"/>
  <c r="E1838" i="2"/>
  <c r="E2445" i="2"/>
  <c r="E1582" i="2"/>
  <c r="E2587" i="2"/>
  <c r="E1818" i="2"/>
  <c r="E2473" i="2"/>
  <c r="E1480" i="2"/>
  <c r="E774" i="2"/>
  <c r="E775" i="2"/>
  <c r="E776" i="2"/>
  <c r="E2501" i="2"/>
  <c r="E931" i="2"/>
  <c r="E648" i="2"/>
  <c r="E1209" i="2"/>
  <c r="E2199" i="2"/>
  <c r="E2200" i="2"/>
  <c r="E2446" i="2"/>
  <c r="E2213" i="2"/>
  <c r="E2529" i="2"/>
  <c r="E1616" i="2"/>
  <c r="E1617" i="2"/>
  <c r="E1331" i="2"/>
  <c r="E1336" i="2"/>
  <c r="E2758" i="2"/>
  <c r="E2759" i="2"/>
  <c r="E2760" i="2"/>
  <c r="E2761" i="2"/>
  <c r="E2762" i="2"/>
  <c r="E2763" i="2"/>
  <c r="E521" i="2"/>
  <c r="E777" i="2"/>
  <c r="E2487" i="2"/>
  <c r="E1852" i="2"/>
  <c r="E1654" i="2"/>
  <c r="E1655" i="2"/>
  <c r="E1657" i="2"/>
  <c r="E1660" i="2"/>
  <c r="E1662" i="2"/>
  <c r="E1661" i="2"/>
  <c r="E1663" i="2"/>
  <c r="E2545" i="2"/>
  <c r="E522" i="2"/>
  <c r="E523" i="2"/>
  <c r="E524" i="2"/>
  <c r="E1673" i="2"/>
  <c r="E1672" i="2"/>
  <c r="E741" i="2"/>
  <c r="E319" i="2"/>
  <c r="E932" i="2"/>
  <c r="E933" i="2"/>
  <c r="E845" i="2"/>
  <c r="E742" i="2"/>
  <c r="E743" i="2"/>
  <c r="E2627" i="2"/>
  <c r="E2585" i="2"/>
  <c r="E1481" i="2"/>
  <c r="E1138" i="2"/>
  <c r="E1139" i="2"/>
  <c r="E778" i="2"/>
  <c r="E2214" i="2"/>
  <c r="E1120" i="2"/>
  <c r="E1121" i="2"/>
  <c r="E2594" i="2"/>
  <c r="E2127" i="2"/>
  <c r="E2128" i="2"/>
  <c r="E1085" i="2"/>
  <c r="E1086" i="2"/>
  <c r="E1864" i="2"/>
  <c r="E583" i="2"/>
  <c r="E792" i="2"/>
  <c r="E1093" i="2"/>
  <c r="E701" i="2"/>
  <c r="E1853" i="2"/>
  <c r="E1610" i="2"/>
  <c r="E2506" i="2"/>
  <c r="E2432" i="2"/>
  <c r="E2015" i="2"/>
  <c r="E1317" i="2"/>
  <c r="E1641" i="2"/>
  <c r="E2543" i="2"/>
  <c r="E414" i="2"/>
  <c r="E1531" i="2"/>
  <c r="E1530" i="2"/>
  <c r="E744" i="2"/>
  <c r="E2201" i="2"/>
  <c r="E2202" i="2"/>
  <c r="E846" i="2"/>
  <c r="E1019" i="2"/>
  <c r="E702" i="2"/>
  <c r="E703" i="2"/>
  <c r="E2129" i="2"/>
  <c r="E2130" i="2"/>
  <c r="E1419" i="2"/>
  <c r="E1420" i="2"/>
  <c r="E1020" i="2"/>
  <c r="E1021" i="2"/>
  <c r="E2488" i="2"/>
  <c r="E687" i="2"/>
  <c r="E1194" i="2"/>
  <c r="E1260" i="2"/>
  <c r="E1479" i="2"/>
  <c r="E1143" i="2"/>
  <c r="E1140" i="2"/>
  <c r="E2557" i="2"/>
  <c r="E554" i="2"/>
  <c r="E482" i="2"/>
  <c r="E1746" i="2"/>
  <c r="E2768" i="2"/>
  <c r="E2380" i="2"/>
  <c r="E2087" i="2"/>
  <c r="E896" i="2"/>
  <c r="E1450" i="2"/>
  <c r="E1451" i="2"/>
  <c r="E745" i="2"/>
  <c r="E2544" i="2"/>
  <c r="E1141" i="2"/>
  <c r="E1142" i="2"/>
  <c r="E584" i="2"/>
  <c r="E585" i="2"/>
  <c r="E671" i="2"/>
  <c r="E1039" i="2"/>
  <c r="E2039" i="2"/>
  <c r="E1122" i="2"/>
  <c r="E2132" i="2"/>
  <c r="E2131" i="2"/>
  <c r="E1444" i="2"/>
  <c r="E2664" i="2"/>
  <c r="E2655" i="2"/>
  <c r="E2549" i="2"/>
  <c r="E2788" i="2"/>
  <c r="E2789" i="2"/>
  <c r="E1549" i="2"/>
  <c r="E1566" i="2"/>
  <c r="E1567" i="2"/>
  <c r="E1568" i="2"/>
  <c r="E1565" i="2"/>
  <c r="E1550" i="2"/>
  <c r="E1551" i="2"/>
  <c r="E555" i="2"/>
  <c r="E1611" i="2"/>
  <c r="E1316" i="2"/>
  <c r="E2459" i="2"/>
  <c r="E2040" i="2"/>
  <c r="E2586" i="2"/>
  <c r="E586" i="2"/>
  <c r="E591" i="2"/>
  <c r="E653" i="2"/>
  <c r="E649" i="2"/>
  <c r="E2262" i="2"/>
  <c r="E489" i="2"/>
  <c r="E490" i="2"/>
  <c r="E491" i="2"/>
  <c r="E1042" i="2"/>
  <c r="E1309" i="2"/>
  <c r="E1285" i="2"/>
  <c r="E1286" i="2"/>
  <c r="E2275" i="2"/>
  <c r="E2171" i="2"/>
  <c r="E291" i="2"/>
  <c r="E1836" i="2"/>
  <c r="E1828" i="2"/>
  <c r="E1854" i="2"/>
  <c r="E1855" i="2"/>
  <c r="E1421" i="2"/>
  <c r="E2406" i="2"/>
  <c r="E704" i="2"/>
  <c r="E1472" i="2"/>
  <c r="E1512" i="2"/>
  <c r="E2737" i="2"/>
  <c r="E1747" i="2"/>
  <c r="E1748" i="2"/>
  <c r="E2428" i="2"/>
  <c r="E563" i="2"/>
  <c r="E564" i="2"/>
  <c r="E565" i="2"/>
  <c r="E566" i="2"/>
  <c r="E567" i="2"/>
  <c r="E568" i="2"/>
  <c r="E569" i="2"/>
  <c r="E571" i="2"/>
  <c r="E570" i="2"/>
  <c r="E2" i="2"/>
  <c r="E1769" i="2"/>
  <c r="E1770" i="2"/>
  <c r="E1771" i="2"/>
  <c r="E1774" i="2"/>
  <c r="E1772" i="2"/>
  <c r="E1773" i="2"/>
  <c r="E1775" i="2"/>
  <c r="E1755" i="2"/>
  <c r="E1756" i="2"/>
  <c r="E1757" i="2"/>
  <c r="E1760" i="2"/>
  <c r="E1758" i="2"/>
  <c r="E1759" i="2"/>
  <c r="E1761" i="2"/>
  <c r="E400" i="2"/>
  <c r="E556" i="2"/>
  <c r="E1999" i="2"/>
  <c r="E1514" i="2"/>
  <c r="E936" i="2"/>
  <c r="E970" i="2"/>
  <c r="E2215" i="2"/>
  <c r="E2474" i="2"/>
  <c r="E1175" i="2"/>
  <c r="E1128" i="2"/>
  <c r="E415" i="2"/>
  <c r="E2723" i="2"/>
  <c r="E2726" i="2"/>
  <c r="E2708" i="2"/>
  <c r="E2709" i="2"/>
  <c r="E2710" i="2"/>
  <c r="E2711" i="2"/>
  <c r="E2358" i="2"/>
  <c r="E2353" i="2"/>
  <c r="E496" i="2"/>
  <c r="E1367" i="2"/>
  <c r="E1737" i="2"/>
  <c r="E416" i="2"/>
  <c r="E1447" i="2"/>
  <c r="E2331" i="2"/>
  <c r="E2327" i="2"/>
  <c r="E2185" i="2"/>
  <c r="E333" i="2"/>
  <c r="E1045" i="2"/>
  <c r="E1776" i="2"/>
  <c r="E1777" i="2"/>
  <c r="E1778" i="2"/>
  <c r="E1780" i="2"/>
  <c r="E1779" i="2"/>
  <c r="E1839" i="2"/>
  <c r="E1840" i="2"/>
  <c r="E1631" i="2"/>
  <c r="E2434" i="2"/>
  <c r="E2435" i="2"/>
  <c r="E2440" i="2"/>
  <c r="E92" i="2"/>
  <c r="E1315" i="2"/>
  <c r="E93" i="2"/>
  <c r="E1094" i="2"/>
  <c r="E1742" i="2"/>
  <c r="E827" i="2"/>
  <c r="E2854" i="2"/>
  <c r="E661" i="2"/>
  <c r="E1464" i="2"/>
  <c r="E1446" i="2"/>
  <c r="E1995" i="2"/>
  <c r="E1608" i="2"/>
  <c r="E1416" i="2"/>
  <c r="E334" i="2"/>
  <c r="E2372" i="2"/>
  <c r="E2366" i="2"/>
  <c r="E2399" i="2"/>
  <c r="E2392" i="2"/>
  <c r="E2344" i="2"/>
  <c r="E2340" i="2"/>
  <c r="E2704" i="2"/>
  <c r="E2705" i="2"/>
  <c r="E2319" i="2"/>
  <c r="E2314" i="2"/>
  <c r="E2476" i="2"/>
  <c r="E1638" i="2"/>
  <c r="E2764" i="2"/>
  <c r="E622" i="2"/>
  <c r="E623" i="2"/>
  <c r="E624" i="2"/>
  <c r="E2073" i="2"/>
  <c r="E2447" i="2"/>
  <c r="E2503" i="2"/>
  <c r="E2388" i="2"/>
  <c r="E2381" i="2"/>
  <c r="E828" i="2"/>
  <c r="E2088" i="2"/>
  <c r="E2602" i="2"/>
  <c r="E1809" i="2"/>
  <c r="E1726" i="2"/>
  <c r="E1721" i="2"/>
  <c r="E2041" i="2"/>
  <c r="E2161" i="2"/>
  <c r="E2166" i="2"/>
  <c r="E2168" i="2"/>
  <c r="E2167" i="2"/>
  <c r="E2169" i="2"/>
  <c r="E2162" i="2"/>
  <c r="E2163" i="2"/>
  <c r="E2164" i="2"/>
  <c r="E2095" i="2"/>
  <c r="E1156" i="2"/>
  <c r="E1553" i="2"/>
  <c r="E1245" i="2"/>
  <c r="E2001" i="2"/>
  <c r="E2000" i="2"/>
  <c r="E320" i="2"/>
  <c r="E2249" i="2"/>
  <c r="E2559" i="2"/>
  <c r="E1022" i="2"/>
  <c r="E2868" i="2"/>
  <c r="E1283" i="2"/>
  <c r="E1460" i="2"/>
  <c r="E1461" i="2"/>
  <c r="E2411" i="2"/>
  <c r="E2436" i="2"/>
  <c r="E2437" i="2"/>
  <c r="E398" i="2"/>
  <c r="E882" i="2"/>
  <c r="E883" i="2"/>
  <c r="E2778" i="2"/>
  <c r="E2657" i="2"/>
  <c r="E2658" i="2"/>
  <c r="E2659" i="2"/>
  <c r="E2662" i="2"/>
  <c r="E2683" i="2"/>
  <c r="E131" i="2"/>
  <c r="E132" i="2"/>
  <c r="E1006" i="2"/>
  <c r="E688" i="2"/>
  <c r="E965" i="2"/>
  <c r="E966" i="2"/>
  <c r="E357" i="2"/>
  <c r="E897" i="2"/>
  <c r="E1023" i="2"/>
  <c r="E662" i="2"/>
  <c r="E2629" i="2"/>
  <c r="E292" i="2"/>
  <c r="E746" i="2"/>
  <c r="E1353" i="2"/>
  <c r="E1800" i="2"/>
  <c r="E1448" i="2"/>
  <c r="E1790" i="2"/>
  <c r="E1791" i="2"/>
  <c r="E1792" i="2"/>
  <c r="E1793" i="2"/>
  <c r="E1794" i="2"/>
  <c r="E1795" i="2"/>
  <c r="E1797" i="2"/>
  <c r="E1796" i="2"/>
  <c r="E1640" i="2"/>
  <c r="E1095" i="2"/>
  <c r="E1255" i="2"/>
  <c r="E1966" i="2"/>
  <c r="E1967" i="2"/>
  <c r="E2433" i="2"/>
  <c r="E1829" i="2"/>
  <c r="E2660" i="2"/>
  <c r="E2742" i="2"/>
  <c r="E2047" i="2"/>
  <c r="E2288" i="2"/>
  <c r="E689" i="2"/>
  <c r="E705" i="2"/>
  <c r="E706" i="2"/>
  <c r="E707" i="2"/>
  <c r="E818" i="2"/>
  <c r="E275" i="2"/>
  <c r="E274" i="2"/>
  <c r="E1491" i="2"/>
  <c r="E1392" i="2"/>
  <c r="E2769" i="2"/>
  <c r="E2770" i="2"/>
  <c r="E2771" i="2"/>
  <c r="E2772" i="2"/>
  <c r="E2773" i="2"/>
  <c r="E2461" i="2"/>
  <c r="E2270" i="2"/>
  <c r="E2263" i="2"/>
  <c r="E791" i="2"/>
  <c r="E1291" i="2"/>
  <c r="E1288" i="2"/>
  <c r="E2896" i="2"/>
  <c r="E2715" i="2"/>
  <c r="E2882" i="2"/>
  <c r="E2283" i="2"/>
  <c r="E2276" i="2"/>
  <c r="E475" i="2"/>
  <c r="E478" i="2"/>
  <c r="E476" i="2"/>
  <c r="E1722" i="2"/>
  <c r="E1920" i="2"/>
  <c r="E1921" i="2"/>
  <c r="E847" i="2"/>
  <c r="E747" i="2"/>
  <c r="E748" i="2"/>
  <c r="E1229" i="2"/>
  <c r="E118" i="2"/>
  <c r="E119" i="2"/>
  <c r="E120" i="2"/>
  <c r="E1830" i="2"/>
  <c r="E2980" i="2"/>
  <c r="E1356" i="2"/>
  <c r="E1046" i="2"/>
  <c r="E133" i="2"/>
  <c r="E2031" i="2"/>
  <c r="E2032" i="2"/>
  <c r="E1749" i="2"/>
  <c r="E1751" i="2"/>
  <c r="E2938" i="2"/>
  <c r="E2044" i="2"/>
  <c r="E2042" i="2"/>
  <c r="E1738" i="2"/>
  <c r="E572" i="2"/>
  <c r="E573" i="2"/>
  <c r="E574" i="2"/>
  <c r="E2966" i="2"/>
  <c r="E1612" i="2"/>
  <c r="E2910" i="2"/>
  <c r="E1511" i="2"/>
  <c r="E2952" i="2"/>
  <c r="E1369" i="2"/>
  <c r="E802" i="2"/>
  <c r="E1723" i="2"/>
  <c r="E1724" i="2"/>
  <c r="E1542" i="2"/>
  <c r="E1587" i="2"/>
  <c r="E1588" i="2"/>
  <c r="E1589" i="2"/>
  <c r="E1590" i="2"/>
  <c r="E2301" i="2"/>
  <c r="E1604" i="2"/>
  <c r="E79" i="2"/>
  <c r="E80" i="2"/>
  <c r="E609" i="2"/>
  <c r="E1228" i="2"/>
  <c r="E2531" i="2"/>
  <c r="E1991" i="2"/>
  <c r="E2841" i="2"/>
  <c r="E2842" i="2"/>
  <c r="E1992" i="2"/>
  <c r="E1993" i="2"/>
  <c r="E1515" i="2"/>
  <c r="E321" i="2"/>
  <c r="E323" i="2"/>
  <c r="E974" i="2"/>
  <c r="E1994" i="2"/>
  <c r="E2603" i="2"/>
  <c r="E1907" i="2"/>
  <c r="E1908" i="2"/>
  <c r="E350" i="2"/>
  <c r="E351" i="2"/>
  <c r="E2924" i="2"/>
  <c r="E2477" i="2"/>
  <c r="E2478" i="2"/>
  <c r="E937" i="2"/>
  <c r="E1047" i="2"/>
  <c r="E2354" i="2"/>
  <c r="E1075" i="2"/>
  <c r="E1076" i="2"/>
  <c r="E1879" i="2"/>
  <c r="E1880" i="2"/>
  <c r="E2156" i="2"/>
  <c r="E144" i="2"/>
  <c r="E610" i="2"/>
  <c r="E2520" i="2"/>
  <c r="E836" i="2"/>
  <c r="E2203" i="2"/>
  <c r="E1230" i="2"/>
  <c r="E1231" i="2"/>
  <c r="E1048" i="2"/>
  <c r="E663" i="2"/>
  <c r="E577" i="2"/>
  <c r="E1232" i="2"/>
  <c r="E1977" i="2"/>
  <c r="E1978" i="2"/>
  <c r="E1979" i="2"/>
  <c r="E1980" i="2"/>
  <c r="E2799" i="2"/>
  <c r="E2800" i="2"/>
  <c r="E1087" i="2"/>
  <c r="E2152" i="2"/>
  <c r="E2153" i="2"/>
  <c r="E2490" i="2"/>
  <c r="E2813" i="2"/>
  <c r="E2814" i="2"/>
  <c r="E1607" i="2"/>
  <c r="E973" i="2"/>
  <c r="E976" i="2"/>
  <c r="E939" i="2"/>
  <c r="E335" i="2"/>
  <c r="E1473" i="2"/>
  <c r="E525" i="2"/>
  <c r="E526" i="2"/>
  <c r="E1329" i="2"/>
  <c r="E1024" i="2"/>
  <c r="E1192" i="2"/>
  <c r="E2043" i="2"/>
  <c r="E938" i="2"/>
  <c r="E975" i="2"/>
  <c r="E2367" i="2"/>
  <c r="E1856" i="2"/>
  <c r="E1516" i="2"/>
  <c r="E1043" i="2"/>
  <c r="E2393" i="2"/>
  <c r="E1129" i="2"/>
  <c r="E2703" i="2"/>
  <c r="E2706" i="2"/>
  <c r="E2707" i="2"/>
  <c r="E2315" i="2"/>
  <c r="E1384" i="2"/>
  <c r="E753" i="2"/>
  <c r="E754" i="2"/>
  <c r="E755" i="2"/>
  <c r="E756" i="2"/>
  <c r="E2420" i="2"/>
  <c r="E803" i="2"/>
  <c r="E1102" i="2"/>
  <c r="E2074" i="2"/>
  <c r="E2075" i="2"/>
  <c r="E2076" i="2"/>
  <c r="E977" i="2"/>
  <c r="E909" i="2"/>
  <c r="E908" i="2"/>
  <c r="E2382" i="2"/>
  <c r="E2383" i="2"/>
  <c r="E1174" i="2"/>
  <c r="E1165" i="2"/>
  <c r="E1458" i="2"/>
  <c r="E855" i="2"/>
  <c r="E2827" i="2"/>
  <c r="E2828" i="2"/>
  <c r="E1418" i="2"/>
  <c r="E1940" i="2"/>
  <c r="E2250" i="2"/>
  <c r="E2256" i="2"/>
  <c r="E2251" i="2"/>
  <c r="E2751" i="2"/>
  <c r="E2752" i="2"/>
  <c r="E2754" i="2"/>
  <c r="E1517" i="2"/>
  <c r="E2743" i="2"/>
  <c r="E2744" i="2"/>
  <c r="E2745" i="2"/>
  <c r="E2746" i="2"/>
  <c r="E2747" i="2"/>
  <c r="E2748" i="2"/>
  <c r="E1711" i="2"/>
  <c r="E1712" i="2"/>
  <c r="E2588" i="2"/>
  <c r="E1728" i="2"/>
  <c r="E1729" i="2"/>
  <c r="E1762" i="2"/>
  <c r="E1763" i="2"/>
  <c r="E1764" i="2"/>
  <c r="E1767" i="2"/>
  <c r="E1765" i="2"/>
  <c r="E1766" i="2"/>
  <c r="E1768" i="2"/>
  <c r="E615" i="2"/>
  <c r="E757" i="2"/>
  <c r="E962" i="2"/>
  <c r="E961" i="2"/>
  <c r="E898" i="2"/>
  <c r="E2157" i="2"/>
  <c r="E148" i="2"/>
  <c r="E145" i="2"/>
  <c r="E1176" i="2"/>
  <c r="E2604" i="2"/>
  <c r="E1125" i="2"/>
  <c r="E137" i="2"/>
  <c r="E134" i="2"/>
  <c r="E1330" i="2"/>
  <c r="E1857" i="2"/>
  <c r="E1862" i="2"/>
  <c r="E1193" i="2"/>
  <c r="E477" i="2"/>
  <c r="E1783" i="2"/>
  <c r="E1787" i="2"/>
  <c r="E1788" i="2"/>
  <c r="E1784" i="2"/>
  <c r="E1786" i="2"/>
  <c r="E1785" i="2"/>
  <c r="E1789" i="2"/>
  <c r="E1492" i="2"/>
  <c r="E1427" i="2"/>
  <c r="E2419" i="2"/>
  <c r="E690" i="2"/>
  <c r="E691" i="2"/>
  <c r="E1096" i="2"/>
  <c r="E2135" i="2"/>
  <c r="E2138" i="2"/>
  <c r="E2136" i="2"/>
  <c r="E1730" i="2"/>
  <c r="E837" i="2"/>
  <c r="E838" i="2"/>
  <c r="E2079" i="2"/>
  <c r="E2517" i="2"/>
  <c r="E2368" i="2"/>
  <c r="E2502" i="2"/>
  <c r="E1671" i="2"/>
  <c r="E2791" i="2"/>
  <c r="E2792" i="2"/>
  <c r="E2793" i="2"/>
  <c r="E1395" i="2"/>
  <c r="E1396" i="2"/>
  <c r="E1389" i="2"/>
  <c r="E309" i="2"/>
  <c r="E2264" i="2"/>
  <c r="E2265" i="2"/>
  <c r="E366" i="2"/>
  <c r="E2048" i="2"/>
  <c r="E884" i="2"/>
  <c r="E2065" i="2"/>
  <c r="E2066" i="2"/>
  <c r="E2068" i="2"/>
  <c r="E2067" i="2"/>
  <c r="E1906" i="2"/>
  <c r="E121" i="2"/>
  <c r="E2069" i="2"/>
  <c r="E2614" i="2"/>
  <c r="E1318" i="2"/>
  <c r="E1123" i="2"/>
  <c r="E1124" i="2"/>
  <c r="E664" i="2"/>
  <c r="E2080" i="2"/>
  <c r="E2158" i="2"/>
  <c r="E964" i="2"/>
  <c r="E1878" i="2"/>
  <c r="E2143" i="2"/>
  <c r="E2689" i="2"/>
  <c r="E2690" i="2"/>
  <c r="E2691" i="2"/>
  <c r="E2692" i="2"/>
  <c r="E1922" i="2"/>
  <c r="E1932" i="2"/>
  <c r="E1923" i="2"/>
  <c r="E1337" i="2"/>
  <c r="E1321" i="2"/>
  <c r="E1322" i="2"/>
  <c r="E1941" i="2"/>
  <c r="E1942" i="2"/>
  <c r="E1261" i="2"/>
  <c r="E1264" i="2"/>
  <c r="E2407" i="2"/>
  <c r="E81" i="2"/>
  <c r="E82" i="2"/>
  <c r="E1968" i="2"/>
  <c r="E1969" i="2"/>
  <c r="E1971" i="2"/>
  <c r="E1972" i="2"/>
  <c r="E2227" i="2"/>
  <c r="E2228" i="2"/>
  <c r="E2023" i="2"/>
  <c r="E2024" i="2"/>
  <c r="E1130" i="2"/>
  <c r="E1110" i="2"/>
  <c r="E1235" i="2"/>
  <c r="E1519" i="2"/>
  <c r="E2749" i="2"/>
  <c r="E1518" i="2"/>
  <c r="E1001" i="2"/>
  <c r="AO1001" i="2" s="1"/>
  <c r="E1002" i="2"/>
  <c r="E1486" i="2"/>
  <c r="E1487" i="2"/>
  <c r="E122" i="2"/>
  <c r="E665" i="2"/>
  <c r="E1986" i="2"/>
  <c r="E1987" i="2"/>
  <c r="E1988" i="2"/>
  <c r="E2427" i="2"/>
  <c r="E2670" i="2"/>
  <c r="E1146" i="2"/>
  <c r="E2077" i="2"/>
  <c r="E2852" i="2"/>
  <c r="E2843" i="2"/>
  <c r="E2173" i="2"/>
  <c r="E2180" i="2"/>
  <c r="E2174" i="2"/>
  <c r="E2240" i="2"/>
  <c r="E1909" i="2"/>
  <c r="E1918" i="2"/>
  <c r="E2601" i="2"/>
  <c r="E1041" i="2"/>
  <c r="E300" i="2"/>
  <c r="E2082" i="2"/>
  <c r="E282" i="2"/>
  <c r="E387" i="2"/>
  <c r="E1881" i="2"/>
  <c r="E1891" i="2"/>
  <c r="E1882" i="2"/>
  <c r="E2671" i="2"/>
  <c r="E1713" i="2"/>
  <c r="E839" i="2"/>
  <c r="E1449" i="2"/>
  <c r="E424" i="2"/>
  <c r="E433" i="2"/>
  <c r="E1212" i="2"/>
  <c r="E1632" i="2"/>
  <c r="E2172" i="2"/>
  <c r="E1750" i="2"/>
  <c r="E2801" i="2"/>
  <c r="E2811" i="2"/>
  <c r="E2802" i="2"/>
  <c r="E666" i="2"/>
  <c r="E1003" i="2"/>
  <c r="E1005" i="2"/>
  <c r="E1705" i="2"/>
  <c r="E1527" i="2"/>
  <c r="E2145" i="2"/>
  <c r="E750" i="2"/>
  <c r="E2241" i="2"/>
  <c r="E2242" i="2"/>
  <c r="E2243" i="2"/>
  <c r="E2244" i="2"/>
  <c r="E2245" i="2"/>
  <c r="E2246" i="2"/>
  <c r="E2248" i="2"/>
  <c r="E2247" i="2"/>
  <c r="E1488" i="2"/>
  <c r="E2815" i="2"/>
  <c r="E2825" i="2"/>
  <c r="E2816" i="2"/>
  <c r="E840" i="2"/>
  <c r="E1579" i="2"/>
  <c r="E2656" i="2"/>
  <c r="E2050" i="2"/>
  <c r="E2051" i="2"/>
  <c r="E2571" i="2"/>
  <c r="E674" i="2"/>
  <c r="E1026" i="2"/>
  <c r="E1049" i="2"/>
  <c r="E1453" i="2"/>
  <c r="E1603" i="2"/>
  <c r="E1390" i="2"/>
  <c r="E322" i="2"/>
  <c r="E2518" i="2"/>
  <c r="E1287" i="2"/>
  <c r="E1382" i="2"/>
  <c r="E576" i="2"/>
  <c r="E575" i="2"/>
  <c r="E1050" i="2"/>
  <c r="E1051" i="2"/>
  <c r="E2636" i="2"/>
  <c r="E2630" i="2"/>
  <c r="E2672" i="2"/>
  <c r="E2159" i="2"/>
  <c r="E1267" i="2"/>
  <c r="E425" i="2"/>
  <c r="E981" i="2"/>
  <c r="E94" i="2"/>
  <c r="E2798" i="2"/>
  <c r="E2829" i="2"/>
  <c r="E2839" i="2"/>
  <c r="E2328" i="2"/>
  <c r="E2329" i="2"/>
  <c r="E854" i="2"/>
  <c r="E1259" i="2"/>
  <c r="E1268" i="2"/>
  <c r="E336" i="2"/>
  <c r="E337" i="2"/>
  <c r="E123" i="2"/>
  <c r="E124" i="2"/>
  <c r="E1919" i="2"/>
  <c r="E692" i="2"/>
  <c r="E1709" i="2"/>
  <c r="E96" i="2"/>
  <c r="E2289" i="2"/>
  <c r="E2290" i="2"/>
  <c r="E1025" i="2"/>
  <c r="E2489" i="2"/>
  <c r="E1557" i="2"/>
  <c r="E1733" i="2"/>
  <c r="E1423" i="2"/>
  <c r="E545" i="2"/>
  <c r="E546" i="2"/>
  <c r="E2355" i="2"/>
  <c r="E963" i="2"/>
  <c r="E1513" i="2"/>
  <c r="E426" i="2"/>
  <c r="E1507" i="2"/>
  <c r="E429" i="2"/>
  <c r="E135" i="2"/>
  <c r="E136" i="2"/>
  <c r="E1157" i="2"/>
  <c r="E1008" i="2"/>
  <c r="E1009" i="2"/>
  <c r="E2056" i="2"/>
  <c r="E650" i="2"/>
  <c r="E651" i="2"/>
  <c r="E578" i="2"/>
  <c r="E579" i="2"/>
  <c r="E2589" i="2"/>
  <c r="E1422" i="2"/>
  <c r="E1970" i="2"/>
  <c r="E1326" i="2"/>
  <c r="E1313" i="2"/>
  <c r="E625" i="2"/>
  <c r="E430" i="2"/>
  <c r="E629" i="2"/>
  <c r="E2546" i="2"/>
  <c r="E1269" i="2"/>
  <c r="E1831" i="2"/>
  <c r="E1832" i="2"/>
  <c r="E1178" i="2"/>
  <c r="E809" i="2"/>
  <c r="E2475" i="2"/>
  <c r="E693" i="2"/>
  <c r="E694" i="2"/>
  <c r="E695" i="2"/>
  <c r="E2186" i="2"/>
  <c r="E2794" i="2"/>
  <c r="E2795" i="2"/>
  <c r="E2790" i="2"/>
  <c r="E2796" i="2"/>
  <c r="E492" i="2"/>
  <c r="E1443" i="2"/>
  <c r="E283" i="2"/>
  <c r="E1052" i="2"/>
  <c r="E105" i="2"/>
  <c r="E1355" i="2"/>
  <c r="E2302" i="2"/>
  <c r="E1293" i="2"/>
  <c r="E1294" i="2"/>
  <c r="E2830" i="2"/>
  <c r="E146" i="2"/>
  <c r="E2049" i="2"/>
  <c r="E2052" i="2"/>
  <c r="E1477" i="2"/>
  <c r="E1478" i="2"/>
  <c r="E849" i="2"/>
  <c r="E2017" i="2"/>
  <c r="E2018" i="2"/>
  <c r="E2303" i="2"/>
  <c r="E2721" i="2"/>
  <c r="E2722" i="2"/>
  <c r="E1295" i="2"/>
  <c r="E2643" i="2"/>
  <c r="E2560" i="2"/>
  <c r="E1097" i="2"/>
  <c r="E1714" i="2"/>
  <c r="E2146" i="2"/>
  <c r="E2148" i="2"/>
  <c r="E1196" i="2"/>
  <c r="E1314" i="2"/>
  <c r="E675" i="2"/>
  <c r="E940" i="2"/>
  <c r="E1739" i="2"/>
  <c r="E1924" i="2"/>
  <c r="E1925" i="2"/>
  <c r="E1926" i="2"/>
  <c r="E1927" i="2"/>
  <c r="E1928" i="2"/>
  <c r="E1929" i="2"/>
  <c r="E934" i="2"/>
  <c r="E536" i="2"/>
  <c r="E1833" i="2"/>
  <c r="E1834" i="2"/>
  <c r="E1380" i="2"/>
  <c r="E1338" i="2"/>
  <c r="E1339" i="2"/>
  <c r="E2026" i="2"/>
  <c r="E339" i="2"/>
  <c r="E338" i="2"/>
  <c r="E2572" i="2"/>
  <c r="E431" i="2"/>
  <c r="E1197" i="2"/>
  <c r="E1237" i="2"/>
  <c r="E1893" i="2"/>
  <c r="E1894" i="2"/>
  <c r="E1144" i="2"/>
  <c r="E1145" i="2"/>
  <c r="E841" i="2"/>
  <c r="E1310" i="2"/>
  <c r="E417" i="2"/>
  <c r="E432" i="2"/>
  <c r="E829" i="2"/>
  <c r="E2844" i="2"/>
  <c r="E2845" i="2"/>
  <c r="E2846" i="2"/>
  <c r="E2847" i="2"/>
  <c r="E2848" i="2"/>
  <c r="E2849" i="2"/>
  <c r="E784" i="2"/>
  <c r="E1642" i="2"/>
  <c r="E2175" i="2"/>
  <c r="E2144" i="2"/>
  <c r="E2057" i="2"/>
  <c r="E528" i="2"/>
  <c r="E1910" i="2"/>
  <c r="E1911" i="2"/>
  <c r="E1912" i="2"/>
  <c r="E1913" i="2"/>
  <c r="E1914" i="2"/>
  <c r="E1915" i="2"/>
  <c r="E2034" i="2"/>
  <c r="E2035" i="2"/>
  <c r="E1858" i="2"/>
  <c r="E1859" i="2"/>
  <c r="E1860" i="2"/>
  <c r="E95" i="2"/>
  <c r="E106" i="2"/>
  <c r="E473" i="2"/>
  <c r="E474" i="2"/>
  <c r="E2644" i="2"/>
  <c r="E2645" i="2"/>
  <c r="E1883" i="2"/>
  <c r="E1884" i="2"/>
  <c r="E1885" i="2"/>
  <c r="E1886" i="2"/>
  <c r="E1887" i="2"/>
  <c r="E1888" i="2"/>
  <c r="E1179" i="2"/>
  <c r="E928" i="2"/>
  <c r="E929" i="2"/>
  <c r="E2460" i="2"/>
  <c r="E580" i="2"/>
  <c r="E581" i="2"/>
  <c r="E1543" i="2"/>
  <c r="E1950" i="2"/>
  <c r="E726" i="2"/>
  <c r="E727" i="2"/>
  <c r="E1214" i="2"/>
  <c r="E1210" i="2"/>
  <c r="E1385" i="2"/>
  <c r="E667" i="2"/>
  <c r="E1835" i="2"/>
  <c r="E2840" i="2"/>
  <c r="E1284" i="2"/>
  <c r="E1470" i="2"/>
  <c r="E1466" i="2"/>
  <c r="E2187" i="2"/>
  <c r="E927" i="2"/>
  <c r="E2423" i="2"/>
  <c r="E2424" i="2"/>
  <c r="E2803" i="2"/>
  <c r="E2804" i="2"/>
  <c r="E2805" i="2"/>
  <c r="E2806" i="2"/>
  <c r="E2807" i="2"/>
  <c r="E2808" i="2"/>
  <c r="E935" i="2"/>
  <c r="E1365" i="2"/>
  <c r="E969" i="2"/>
  <c r="E529" i="2"/>
  <c r="E708" i="2"/>
  <c r="E1685" i="2"/>
  <c r="E1686" i="2"/>
  <c r="E1681" i="2"/>
  <c r="E1682" i="2"/>
  <c r="E1490" i="2"/>
  <c r="E1489" i="2"/>
  <c r="E785" i="2"/>
  <c r="E709" i="2"/>
  <c r="E2766" i="2"/>
  <c r="E2767" i="2"/>
  <c r="E2817" i="2"/>
  <c r="E2818" i="2"/>
  <c r="E2819" i="2"/>
  <c r="E2820" i="2"/>
  <c r="E2821" i="2"/>
  <c r="E2822" i="2"/>
  <c r="E1180" i="2"/>
  <c r="E1198" i="2"/>
  <c r="E2661" i="2"/>
  <c r="E912" i="2"/>
  <c r="E913" i="2"/>
  <c r="E914" i="2"/>
  <c r="E915" i="2"/>
  <c r="E916" i="2"/>
  <c r="E917" i="2"/>
  <c r="E1676" i="2"/>
  <c r="E2797" i="2"/>
  <c r="E2714" i="2"/>
  <c r="E1029" i="2"/>
  <c r="E1030" i="2"/>
  <c r="E1028" i="2"/>
  <c r="E1027" i="2"/>
  <c r="E679" i="2"/>
  <c r="E676" i="2"/>
  <c r="E1643" i="2"/>
  <c r="E1386" i="2"/>
  <c r="E1166" i="2"/>
  <c r="E713" i="2"/>
  <c r="E2266" i="2"/>
  <c r="E2267" i="2"/>
  <c r="E1498" i="2"/>
  <c r="E2147" i="2"/>
  <c r="E2394" i="2"/>
  <c r="E2395" i="2"/>
  <c r="E1354" i="2"/>
  <c r="E2812" i="2"/>
  <c r="E1454" i="2"/>
  <c r="E805" i="2"/>
  <c r="E820" i="2"/>
  <c r="E759" i="2"/>
  <c r="E1319" i="2"/>
  <c r="E842" i="2"/>
  <c r="E2083" i="2"/>
  <c r="E1683" i="2"/>
  <c r="E2010" i="2"/>
  <c r="E873" i="2"/>
  <c r="E1609" i="2"/>
  <c r="E2084" i="2"/>
  <c r="E276" i="2"/>
  <c r="E1677" i="2"/>
  <c r="E1667" i="2"/>
  <c r="E2025" i="2"/>
  <c r="E2027" i="2"/>
  <c r="E2384" i="2"/>
  <c r="E2385" i="2"/>
  <c r="E983" i="2"/>
  <c r="E821" i="2"/>
  <c r="E2028" i="2"/>
  <c r="E2029" i="2"/>
  <c r="E2685" i="2"/>
  <c r="E901" i="2"/>
  <c r="E902" i="2"/>
  <c r="E903" i="2"/>
  <c r="E904" i="2"/>
  <c r="E1508" i="2"/>
  <c r="E2593" i="2"/>
  <c r="E2831" i="2"/>
  <c r="E2832" i="2"/>
  <c r="E2833" i="2"/>
  <c r="E2834" i="2"/>
  <c r="E2835" i="2"/>
  <c r="E2836" i="2"/>
  <c r="E1576" i="2"/>
  <c r="E1452" i="2"/>
  <c r="E1684" i="2"/>
  <c r="E1674" i="2"/>
  <c r="E1740" i="2"/>
  <c r="E1741" i="2"/>
  <c r="E1636" i="2"/>
  <c r="E2590" i="2"/>
  <c r="E2740" i="2"/>
  <c r="E1613" i="2"/>
  <c r="E1483" i="2"/>
  <c r="E1584" i="2"/>
  <c r="E2058" i="2"/>
  <c r="E760" i="2"/>
  <c r="E537" i="2"/>
  <c r="E277" i="2"/>
  <c r="E1332" i="2"/>
  <c r="E1333" i="2"/>
  <c r="E1455" i="2"/>
  <c r="E547" i="2"/>
  <c r="E365" i="2"/>
  <c r="E2712" i="2"/>
  <c r="E2713" i="2"/>
  <c r="E2716" i="2"/>
  <c r="E2717" i="2"/>
  <c r="E418" i="2"/>
  <c r="E2151" i="2"/>
  <c r="E2615" i="2"/>
  <c r="E149" i="2"/>
  <c r="E150" i="2"/>
  <c r="E1273" i="2"/>
  <c r="E1040" i="2"/>
  <c r="E1053" i="2"/>
  <c r="E1054" i="2"/>
  <c r="E1070" i="2"/>
  <c r="E1071" i="2"/>
  <c r="E2718" i="2"/>
  <c r="E388" i="2"/>
  <c r="E2628" i="2"/>
  <c r="E2686" i="2"/>
  <c r="E2684" i="2"/>
  <c r="E1417" i="2"/>
  <c r="E1088" i="2"/>
  <c r="E1091" i="2"/>
  <c r="E1090" i="2"/>
  <c r="E627" i="2"/>
  <c r="E2694" i="2"/>
  <c r="E2695" i="2"/>
  <c r="E2696" i="2"/>
  <c r="E2697" i="2"/>
  <c r="E2693" i="2"/>
  <c r="E2019" i="2"/>
  <c r="E2016" i="2"/>
  <c r="E2020" i="2"/>
  <c r="E1334" i="2"/>
  <c r="E1335" i="2"/>
  <c r="E301" i="2"/>
  <c r="E1554" i="2"/>
  <c r="E1424" i="2"/>
  <c r="E1215" i="2"/>
  <c r="E1131" i="2"/>
  <c r="E1580" i="2"/>
  <c r="E1181" i="2"/>
  <c r="E2448" i="2"/>
  <c r="E363" i="2"/>
  <c r="E284" i="2"/>
  <c r="E285" i="2"/>
  <c r="E286" i="2"/>
  <c r="E1409" i="2"/>
  <c r="E1403" i="2"/>
  <c r="E1404" i="2"/>
  <c r="E1399" i="2"/>
  <c r="E1400" i="2"/>
  <c r="E1401" i="2"/>
  <c r="E1402" i="2"/>
  <c r="E1182" i="2"/>
  <c r="E1408" i="2"/>
  <c r="E1405" i="2"/>
  <c r="E1393" i="2"/>
  <c r="E1394" i="2"/>
  <c r="E1241" i="2"/>
  <c r="E1057" i="2"/>
  <c r="E1058" i="2"/>
  <c r="E1200" i="2"/>
  <c r="E779" i="2"/>
  <c r="E151" i="2"/>
  <c r="E887" i="2"/>
  <c r="E888" i="2"/>
  <c r="E885" i="2"/>
  <c r="E886" i="2"/>
  <c r="E2897" i="2"/>
  <c r="E293" i="2"/>
  <c r="E2369" i="2"/>
  <c r="E2370" i="2"/>
  <c r="E596" i="2"/>
  <c r="E597" i="2"/>
  <c r="E1865" i="2"/>
  <c r="E1560" i="2"/>
  <c r="E1561" i="2"/>
  <c r="E1383" i="2"/>
  <c r="E600" i="2"/>
  <c r="E2883" i="2"/>
  <c r="E2516" i="2"/>
  <c r="E947" i="2"/>
  <c r="E948" i="2"/>
  <c r="E108" i="2"/>
  <c r="E598" i="2"/>
  <c r="E599" i="2"/>
  <c r="E1930" i="2"/>
  <c r="E1931" i="2"/>
  <c r="E1211" i="2"/>
  <c r="E2573" i="2"/>
  <c r="E2574" i="2"/>
  <c r="E850" i="2"/>
  <c r="E2826" i="2"/>
  <c r="E2981" i="2"/>
  <c r="E2405" i="2"/>
  <c r="E1618" i="2"/>
  <c r="E2386" i="2"/>
  <c r="E1012" i="2"/>
  <c r="E2775" i="2"/>
  <c r="E1578" i="2"/>
  <c r="E2939" i="2"/>
  <c r="E1892" i="2"/>
  <c r="E1289" i="2"/>
  <c r="E375" i="2"/>
  <c r="E376" i="2"/>
  <c r="E325" i="2"/>
  <c r="E324" i="2"/>
  <c r="E2967" i="2"/>
  <c r="E538" i="2"/>
  <c r="E2911" i="2"/>
  <c r="E1895" i="2"/>
  <c r="E1903" i="2"/>
  <c r="E1896" i="2"/>
  <c r="E2953" i="2"/>
  <c r="E984" i="2"/>
  <c r="E985" i="2"/>
  <c r="E1725" i="2"/>
  <c r="E1368" i="2"/>
  <c r="E389" i="2"/>
  <c r="E2193" i="2"/>
  <c r="E668" i="2"/>
  <c r="E1599" i="2"/>
  <c r="E1591" i="2"/>
  <c r="E1592" i="2"/>
  <c r="E1593" i="2"/>
  <c r="E497" i="2"/>
  <c r="E498" i="2"/>
  <c r="E1583" i="2"/>
  <c r="E1013" i="2"/>
  <c r="E1233" i="2"/>
  <c r="E1007" i="2"/>
  <c r="E109" i="2"/>
  <c r="E1510" i="2"/>
  <c r="E2850" i="2"/>
  <c r="E2851" i="2"/>
  <c r="E587" i="2"/>
  <c r="E158" i="2"/>
  <c r="E326" i="2"/>
  <c r="E1916" i="2"/>
  <c r="E1917" i="2"/>
  <c r="E2278" i="2"/>
  <c r="E2279" i="2"/>
  <c r="E811" i="2"/>
  <c r="E1548" i="2"/>
  <c r="E1552" i="2"/>
  <c r="E1951" i="2"/>
  <c r="E1952" i="2"/>
  <c r="E2081" i="2"/>
  <c r="E2925" i="2"/>
  <c r="E905" i="2"/>
  <c r="E2548" i="2"/>
  <c r="E1262" i="2"/>
  <c r="E1300" i="2"/>
  <c r="E1509" i="2"/>
  <c r="E1889" i="2"/>
  <c r="E1890" i="2"/>
  <c r="E588" i="2"/>
  <c r="E589" i="2"/>
  <c r="E590" i="2"/>
  <c r="E786" i="2"/>
  <c r="E669" i="2"/>
  <c r="E399" i="2"/>
  <c r="E889" i="2"/>
  <c r="E890" i="2"/>
  <c r="E891" i="2"/>
  <c r="E892" i="2"/>
  <c r="E893" i="2"/>
  <c r="E2809" i="2"/>
  <c r="E2810" i="2"/>
  <c r="E2397" i="2"/>
  <c r="E1933" i="2"/>
  <c r="E1934" i="2"/>
  <c r="E1935" i="2"/>
  <c r="E972" i="2"/>
  <c r="E423" i="2"/>
  <c r="E652" i="2"/>
  <c r="E1364" i="2"/>
  <c r="E1089" i="2"/>
  <c r="E2823" i="2"/>
  <c r="E2824" i="2"/>
  <c r="E2292" i="2"/>
  <c r="E2855" i="2"/>
  <c r="E2856" i="2"/>
  <c r="E670" i="2"/>
  <c r="E1564" i="2"/>
  <c r="E1243" i="2"/>
  <c r="E1217" i="2"/>
  <c r="E1234" i="2"/>
  <c r="E611" i="2"/>
  <c r="E677" i="2"/>
  <c r="E678" i="2"/>
  <c r="E612" i="2"/>
  <c r="E2160" i="2"/>
  <c r="E714" i="2"/>
  <c r="E717" i="2"/>
  <c r="E715" i="2"/>
  <c r="E1290" i="2"/>
  <c r="E1263" i="2"/>
  <c r="E2727" i="2"/>
  <c r="E2728" i="2"/>
  <c r="E2281" i="2"/>
  <c r="E787" i="2"/>
  <c r="E1644" i="2"/>
  <c r="E1387" i="2"/>
  <c r="E728" i="2"/>
  <c r="E2002" i="2"/>
  <c r="E2449" i="2"/>
  <c r="E1581" i="2"/>
  <c r="E635" i="2"/>
  <c r="E636" i="2"/>
  <c r="E1126" i="2"/>
  <c r="E2631" i="2"/>
  <c r="E1218" i="2"/>
  <c r="E1678" i="2"/>
  <c r="E1219" i="2"/>
  <c r="E1220" i="2"/>
  <c r="E1221" i="2"/>
  <c r="E2011" i="2"/>
  <c r="E1984" i="2"/>
  <c r="E2558" i="2"/>
  <c r="E278" i="2"/>
  <c r="E279" i="2"/>
  <c r="E949" i="2"/>
  <c r="E1350" i="2"/>
  <c r="E2591" i="2"/>
  <c r="E1103" i="2"/>
  <c r="E1866" i="2"/>
  <c r="E2253" i="2"/>
  <c r="E1347" i="2"/>
  <c r="E2254" i="2"/>
  <c r="E2255" i="2"/>
  <c r="E2837" i="2"/>
  <c r="E2838" i="2"/>
  <c r="E1520" i="2"/>
  <c r="E1521" i="2"/>
  <c r="E2673" i="2"/>
  <c r="E159" i="2"/>
  <c r="E1546" i="2"/>
  <c r="E1547" i="2"/>
  <c r="E1645" i="2"/>
  <c r="E637" i="2"/>
  <c r="E638" i="2"/>
  <c r="E1388" i="2"/>
  <c r="E812" i="2"/>
  <c r="E1846" i="2"/>
  <c r="E1847" i="2"/>
  <c r="E1848" i="2"/>
  <c r="E1849" i="2"/>
  <c r="E2869" i="2"/>
  <c r="E2870" i="2"/>
  <c r="E749" i="2"/>
  <c r="E1867" i="2"/>
  <c r="E1731" i="2"/>
  <c r="E1732" i="2"/>
  <c r="E822" i="2"/>
  <c r="E819" i="2"/>
  <c r="E971" i="2"/>
  <c r="E1244" i="2"/>
  <c r="E848" i="2"/>
  <c r="E851" i="2"/>
  <c r="E1679" i="2"/>
  <c r="E1649" i="2"/>
  <c r="E1639" i="2"/>
  <c r="E1637" i="2"/>
  <c r="E2450" i="2"/>
  <c r="E1868" i="2"/>
  <c r="E549" i="2"/>
  <c r="E548" i="2"/>
  <c r="E1715" i="2"/>
  <c r="E654" i="2"/>
  <c r="E655" i="2"/>
  <c r="E2462" i="2"/>
  <c r="E874" i="2"/>
  <c r="E875" i="2"/>
  <c r="E876" i="2"/>
  <c r="E877" i="2"/>
  <c r="E878" i="2"/>
  <c r="E879" i="2"/>
  <c r="E880" i="2"/>
  <c r="E2674" i="2"/>
  <c r="E2592" i="2"/>
  <c r="E780" i="2"/>
  <c r="E872" i="2"/>
  <c r="E302" i="2"/>
  <c r="E1532" i="2"/>
  <c r="E793" i="2"/>
  <c r="E401" i="2"/>
  <c r="E628" i="2"/>
  <c r="E1301" i="2"/>
  <c r="E1282" i="2"/>
  <c r="E794" i="2"/>
  <c r="E1431" i="2"/>
  <c r="E613" i="2"/>
  <c r="E2317" i="2"/>
  <c r="E2318" i="2"/>
  <c r="E287" i="2"/>
  <c r="E614" i="2"/>
  <c r="E97" i="2"/>
  <c r="E2530" i="2"/>
  <c r="E2188" i="2"/>
  <c r="E2189" i="2"/>
  <c r="E2504" i="2"/>
  <c r="E2097" i="2"/>
  <c r="E110" i="2"/>
  <c r="E111" i="2"/>
  <c r="E1973" i="2"/>
  <c r="E1974" i="2"/>
  <c r="E1975" i="2"/>
  <c r="E1976" i="2"/>
  <c r="E112" i="2"/>
  <c r="E113" i="2"/>
  <c r="E2632" i="2"/>
  <c r="E420" i="2"/>
  <c r="E419" i="2"/>
  <c r="E2898" i="2"/>
  <c r="E2899" i="2"/>
  <c r="E2900" i="2"/>
  <c r="E2561" i="2"/>
  <c r="E2669" i="2"/>
  <c r="E823" i="2"/>
  <c r="E2098" i="2"/>
  <c r="E2884" i="2"/>
  <c r="E2885" i="2"/>
  <c r="E2886" i="2"/>
  <c r="E125" i="2"/>
  <c r="E126" i="2"/>
  <c r="E127" i="2"/>
  <c r="E1810" i="2"/>
  <c r="E1811" i="2"/>
  <c r="E1274" i="2"/>
  <c r="E2519" i="2"/>
  <c r="E2425" i="2"/>
  <c r="E2426" i="2"/>
  <c r="E2575" i="2"/>
  <c r="E1195" i="2"/>
  <c r="E1177" i="2"/>
  <c r="E2982" i="2"/>
  <c r="E2983" i="2"/>
  <c r="E2984" i="2"/>
  <c r="E1503" i="2"/>
  <c r="E1493" i="2"/>
  <c r="E1494" i="2"/>
  <c r="E327" i="2"/>
  <c r="E1861" i="2"/>
  <c r="E2104" i="2"/>
  <c r="E2105" i="2"/>
  <c r="E2176" i="2"/>
  <c r="E1996" i="2"/>
  <c r="E1495" i="2"/>
  <c r="E2463" i="2"/>
  <c r="E2940" i="2"/>
  <c r="E2941" i="2"/>
  <c r="E2942" i="2"/>
  <c r="E1650" i="2"/>
  <c r="E1651" i="2"/>
  <c r="E2968" i="2"/>
  <c r="E2969" i="2"/>
  <c r="E2970" i="2"/>
  <c r="E1357" i="2"/>
  <c r="E2912" i="2"/>
  <c r="E2913" i="2"/>
  <c r="E2914" i="2"/>
  <c r="E1897" i="2"/>
  <c r="E1898" i="2"/>
  <c r="E1899" i="2"/>
  <c r="E1900" i="2"/>
  <c r="E1901" i="2"/>
  <c r="E1902" i="2"/>
  <c r="E2954" i="2"/>
  <c r="E2955" i="2"/>
  <c r="E2956" i="2"/>
  <c r="E1484" i="2"/>
  <c r="E1614" i="2"/>
  <c r="E2505" i="2"/>
  <c r="E1936" i="2"/>
  <c r="E1522" i="2"/>
  <c r="E852" i="2"/>
  <c r="E1104" i="2"/>
  <c r="E1105" i="2"/>
  <c r="E1989" i="2"/>
  <c r="E1990" i="2"/>
  <c r="E2491" i="2"/>
  <c r="E729" i="2"/>
  <c r="E795" i="2"/>
  <c r="E592" i="2"/>
  <c r="E294" i="2"/>
  <c r="E1281" i="2"/>
  <c r="E2422" i="2"/>
  <c r="E2688" i="2"/>
  <c r="E1806" i="2"/>
  <c r="E1801" i="2"/>
  <c r="E1802" i="2"/>
  <c r="E1803" i="2"/>
  <c r="E1804" i="2"/>
  <c r="E1805" i="2"/>
  <c r="E813" i="2"/>
  <c r="E2699" i="2"/>
  <c r="E2700" i="2"/>
  <c r="E2701" i="2"/>
  <c r="E2698" i="2"/>
  <c r="E814" i="2"/>
  <c r="E1456" i="2"/>
  <c r="E2633" i="2"/>
  <c r="E1320" i="2"/>
  <c r="E2926" i="2"/>
  <c r="E2927" i="2"/>
  <c r="E2928" i="2"/>
  <c r="E2464" i="2"/>
  <c r="E2465" i="2"/>
  <c r="E1246" i="2"/>
  <c r="E1358" i="2"/>
  <c r="E1585" i="2"/>
  <c r="E1555" i="2"/>
  <c r="E830" i="2"/>
  <c r="E593" i="2"/>
  <c r="E594" i="2"/>
  <c r="E716" i="2"/>
  <c r="E2139" i="2"/>
  <c r="E2140" i="2"/>
  <c r="E1871" i="2"/>
  <c r="E1425" i="2"/>
  <c r="E2137" i="2"/>
  <c r="E2141" i="2"/>
  <c r="E2342" i="2"/>
  <c r="E2343" i="2"/>
  <c r="E2547" i="2"/>
  <c r="E1573" i="2"/>
  <c r="E1574" i="2"/>
  <c r="E730" i="2"/>
  <c r="E731" i="2"/>
  <c r="E732" i="2"/>
  <c r="E530" i="2"/>
  <c r="E2780" i="2"/>
  <c r="E2781" i="2"/>
  <c r="E2782" i="2"/>
  <c r="E2779" i="2"/>
  <c r="E2783" i="2"/>
  <c r="E1183" i="2"/>
  <c r="E1201" i="2"/>
  <c r="E1485" i="2"/>
  <c r="E2003" i="2"/>
  <c r="E402" i="2"/>
  <c r="E1939" i="2"/>
  <c r="E1938" i="2"/>
  <c r="E1701" i="2"/>
  <c r="E1695" i="2"/>
  <c r="E1696" i="2"/>
  <c r="E1691" i="2"/>
  <c r="E1692" i="2"/>
  <c r="E1693" i="2"/>
  <c r="E1694" i="2"/>
  <c r="E1615" i="2"/>
  <c r="E1697" i="2"/>
  <c r="E1698" i="2"/>
  <c r="E1699" i="2"/>
  <c r="E1700" i="2"/>
  <c r="E1689" i="2"/>
  <c r="E1482" i="2"/>
  <c r="E2357" i="2"/>
  <c r="E2089" i="2"/>
  <c r="E2642" i="2"/>
  <c r="E1302" i="2"/>
  <c r="E1303" i="2"/>
  <c r="E2099" i="2"/>
  <c r="E986" i="2"/>
  <c r="E656" i="2"/>
  <c r="E2857" i="2"/>
  <c r="E2859" i="2"/>
  <c r="E2858" i="2"/>
  <c r="E918" i="2"/>
  <c r="E919" i="2"/>
  <c r="E910" i="2"/>
  <c r="E911" i="2"/>
  <c r="E1675" i="2"/>
  <c r="E1164" i="2"/>
  <c r="E1167" i="2"/>
  <c r="E616" i="2"/>
  <c r="E617" i="2"/>
  <c r="E1622" i="2"/>
  <c r="E1372" i="2"/>
  <c r="E1373" i="2"/>
  <c r="E449" i="2"/>
  <c r="E450" i="2"/>
  <c r="E427" i="2"/>
  <c r="E428" i="2"/>
  <c r="E1323" i="2"/>
  <c r="E1359" i="2"/>
  <c r="E1586" i="2"/>
  <c r="E1457" i="2"/>
  <c r="E1556" i="2"/>
  <c r="E1426" i="2"/>
  <c r="E1360" i="2"/>
  <c r="E1324" i="2"/>
  <c r="E951" i="2"/>
  <c r="E952" i="2"/>
  <c r="E953" i="2"/>
  <c r="E2100" i="2"/>
  <c r="E718" i="2"/>
  <c r="E719" i="2"/>
  <c r="E390" i="2"/>
  <c r="E2154" i="2"/>
  <c r="E2155" i="2"/>
  <c r="E881" i="2"/>
  <c r="E557" i="2"/>
  <c r="E906" i="2"/>
  <c r="E558" i="2"/>
  <c r="E2453" i="2"/>
  <c r="E2012" i="2"/>
  <c r="E2013" i="2"/>
  <c r="E2007" i="2"/>
  <c r="E2014" i="2"/>
  <c r="E2008" i="2"/>
  <c r="E2170" i="2"/>
  <c r="E2106" i="2"/>
  <c r="E2107" i="2"/>
  <c r="E2009" i="2"/>
  <c r="E2142" i="2"/>
  <c r="E2409" i="2"/>
  <c r="E2410" i="2"/>
  <c r="E2412" i="2"/>
  <c r="E2414" i="2"/>
  <c r="E2408" i="2"/>
  <c r="E1325" i="2"/>
  <c r="E1361" i="2"/>
  <c r="E1266" i="2"/>
  <c r="E1292" i="2"/>
  <c r="E500" i="2"/>
  <c r="E783" i="2"/>
  <c r="E788" i="2"/>
  <c r="E483" i="2"/>
  <c r="E2451" i="2"/>
  <c r="E2452" i="2"/>
  <c r="E1098" i="2"/>
  <c r="E900" i="2"/>
  <c r="E899" i="2"/>
  <c r="E527" i="2"/>
  <c r="E531" i="2"/>
  <c r="E87" i="2"/>
  <c r="E2687" i="2"/>
  <c r="E2165" i="2"/>
  <c r="E1434" i="2"/>
  <c r="E831" i="2"/>
  <c r="E789" i="2"/>
  <c r="E790" i="2"/>
  <c r="E1435" i="2"/>
  <c r="E1014" i="2"/>
  <c r="E1015" i="2"/>
  <c r="E1016" i="2"/>
  <c r="E2741" i="2"/>
  <c r="E1099" i="2"/>
  <c r="E2871" i="2"/>
  <c r="E2873" i="2"/>
  <c r="E2872" i="2"/>
  <c r="E328" i="2"/>
  <c r="E1077" i="2"/>
  <c r="E1680" i="2"/>
  <c r="E2221" i="2"/>
  <c r="E2216" i="2"/>
  <c r="E2101" i="2"/>
  <c r="E766" i="2"/>
  <c r="E767" i="2"/>
  <c r="E1254" i="2"/>
  <c r="E796" i="2"/>
  <c r="E672" i="2"/>
  <c r="E1236" i="2"/>
  <c r="E1304" i="2"/>
  <c r="E1275" i="2"/>
  <c r="E2702" i="2"/>
  <c r="E1055" i="2"/>
  <c r="E1061" i="2"/>
  <c r="E1056" i="2"/>
  <c r="E1062" i="2"/>
  <c r="E1202" i="2"/>
  <c r="E2755" i="2"/>
  <c r="E2059" i="2"/>
  <c r="E2060" i="2"/>
  <c r="E2177" i="2"/>
  <c r="E2179" i="2"/>
  <c r="E696" i="2"/>
  <c r="E303" i="2"/>
  <c r="E304" i="2"/>
  <c r="E305" i="2"/>
  <c r="E1575" i="2"/>
  <c r="E2190" i="2"/>
  <c r="E2195" i="2"/>
  <c r="E1213" i="2"/>
  <c r="E539" i="2"/>
  <c r="E1727" i="2"/>
  <c r="E630" i="2"/>
  <c r="E853" i="2"/>
  <c r="E1850" i="2"/>
  <c r="E2112" i="2"/>
  <c r="E2113" i="2"/>
  <c r="E1199" i="2"/>
  <c r="E2750" i="2"/>
  <c r="E288" i="2"/>
  <c r="E1798" i="2"/>
  <c r="E1799" i="2"/>
  <c r="E864" i="2"/>
  <c r="E865" i="2"/>
  <c r="E2191" i="2"/>
  <c r="E2096" i="2"/>
  <c r="E1690" i="2"/>
  <c r="E1363" i="2"/>
  <c r="E1270" i="2"/>
  <c r="E1271" i="2"/>
  <c r="E2756" i="2"/>
  <c r="E1362" i="2"/>
  <c r="E761" i="2"/>
  <c r="E762" i="2"/>
  <c r="E752" i="2"/>
  <c r="E1837" i="2"/>
  <c r="E1017" i="2"/>
  <c r="E2902" i="2"/>
  <c r="E2903" i="2"/>
  <c r="E2904" i="2"/>
  <c r="E2901" i="2"/>
  <c r="E2905" i="2"/>
  <c r="E2906" i="2"/>
  <c r="E2907" i="2"/>
  <c r="E2908" i="2"/>
  <c r="E2909" i="2"/>
  <c r="E1812" i="2"/>
  <c r="E1813" i="2"/>
  <c r="E1276" i="2"/>
  <c r="E532" i="2"/>
  <c r="E601" i="2"/>
  <c r="E602" i="2"/>
  <c r="E1277" i="2"/>
  <c r="E2888" i="2"/>
  <c r="E2889" i="2"/>
  <c r="E2890" i="2"/>
  <c r="E2887" i="2"/>
  <c r="E2891" i="2"/>
  <c r="E2892" i="2"/>
  <c r="E2893" i="2"/>
  <c r="E2894" i="2"/>
  <c r="E2895" i="2"/>
  <c r="E954" i="2"/>
  <c r="E955" i="2"/>
  <c r="E618" i="2"/>
  <c r="E2729" i="2"/>
  <c r="E2730" i="2"/>
  <c r="E979" i="2"/>
  <c r="E534" i="2"/>
  <c r="E535" i="2"/>
  <c r="E533" i="2"/>
  <c r="E1872" i="2"/>
  <c r="E2784" i="2"/>
  <c r="E2785" i="2"/>
  <c r="E2786" i="2"/>
  <c r="E2787" i="2"/>
  <c r="E2030" i="2"/>
  <c r="E980" i="2"/>
  <c r="E1184" i="2"/>
  <c r="E1247" i="2"/>
  <c r="E1248" i="2"/>
  <c r="E2479" i="2"/>
  <c r="E434" i="2"/>
  <c r="E436" i="2"/>
  <c r="E435" i="2"/>
  <c r="E437" i="2"/>
  <c r="E956" i="2"/>
  <c r="E982" i="2"/>
  <c r="E978" i="2"/>
  <c r="E2986" i="2"/>
  <c r="E2987" i="2"/>
  <c r="E2988" i="2"/>
  <c r="E2985" i="2"/>
  <c r="E2989" i="2"/>
  <c r="E2990" i="2"/>
  <c r="E2991" i="2"/>
  <c r="E2103" i="2"/>
  <c r="E2108" i="2"/>
  <c r="E1997" i="2"/>
  <c r="E1998" i="2"/>
  <c r="E438" i="2"/>
  <c r="E2944" i="2"/>
  <c r="E2945" i="2"/>
  <c r="E2946" i="2"/>
  <c r="E2943" i="2"/>
  <c r="E2947" i="2"/>
  <c r="E2948" i="2"/>
  <c r="E2949" i="2"/>
  <c r="E2950" i="2"/>
  <c r="E2951" i="2"/>
  <c r="E2616" i="2"/>
  <c r="E1249" i="2"/>
  <c r="E2605" i="2"/>
  <c r="E2972" i="2"/>
  <c r="E2973" i="2"/>
  <c r="E2974" i="2"/>
  <c r="E2971" i="2"/>
  <c r="E2975" i="2"/>
  <c r="E2976" i="2"/>
  <c r="E2977" i="2"/>
  <c r="E2978" i="2"/>
  <c r="E2979" i="2"/>
  <c r="E2916" i="2"/>
  <c r="E2917" i="2"/>
  <c r="E2918" i="2"/>
  <c r="E2915" i="2"/>
  <c r="E2919" i="2"/>
  <c r="E2920" i="2"/>
  <c r="E2921" i="2"/>
  <c r="E2922" i="2"/>
  <c r="E2923" i="2"/>
  <c r="E1904" i="2"/>
  <c r="E1905" i="2"/>
  <c r="E2958" i="2"/>
  <c r="E2959" i="2"/>
  <c r="E2960" i="2"/>
  <c r="E2957" i="2"/>
  <c r="E2961" i="2"/>
  <c r="E2962" i="2"/>
  <c r="E2963" i="2"/>
  <c r="E2964" i="2"/>
  <c r="E2965" i="2"/>
  <c r="E2070" i="2"/>
  <c r="E1526" i="2"/>
  <c r="E1528" i="2"/>
  <c r="E1529" i="2"/>
  <c r="E1536" i="2"/>
  <c r="E1537" i="2"/>
  <c r="E358" i="2"/>
  <c r="E2217" i="2"/>
  <c r="E1619" i="2"/>
  <c r="E1203" i="2"/>
  <c r="E2192" i="2"/>
  <c r="E2269" i="2"/>
  <c r="E1132" i="2"/>
  <c r="E2634" i="2"/>
  <c r="E1538" i="2"/>
  <c r="E2492" i="2"/>
  <c r="E2061" i="2"/>
  <c r="E2062" i="2"/>
  <c r="E2078" i="2"/>
  <c r="E1305" i="2"/>
  <c r="E439" i="2"/>
  <c r="E329" i="2"/>
  <c r="E359" i="2"/>
  <c r="E1106" i="2"/>
  <c r="E2930" i="2"/>
  <c r="E2931" i="2"/>
  <c r="E2932" i="2"/>
  <c r="E2929" i="2"/>
  <c r="E2933" i="2"/>
  <c r="E2934" i="2"/>
  <c r="E2935" i="2"/>
  <c r="E2936" i="2"/>
  <c r="E2937" i="2"/>
  <c r="E2735" i="2"/>
  <c r="E2736" i="2"/>
  <c r="E957" i="2"/>
  <c r="E2021" i="2"/>
  <c r="E2022" i="2"/>
  <c r="E296" i="2"/>
  <c r="E1628" i="2"/>
  <c r="E1629" i="2"/>
  <c r="E1873" i="2"/>
  <c r="E832" i="2"/>
  <c r="E833" i="2"/>
  <c r="E734" i="2"/>
  <c r="E735" i="2"/>
  <c r="E1063" i="2"/>
  <c r="E1064" i="2"/>
  <c r="E1065" i="2"/>
  <c r="E1066" i="2"/>
  <c r="E1067" i="2"/>
  <c r="E1370" i="2"/>
  <c r="E1371" i="2"/>
  <c r="E1158" i="2"/>
  <c r="E1953" i="2"/>
  <c r="E1954" i="2"/>
  <c r="E1955" i="2"/>
  <c r="E1956" i="2"/>
  <c r="E1957" i="2"/>
  <c r="E1948" i="2"/>
  <c r="E1949" i="2"/>
  <c r="E1958" i="2"/>
  <c r="E1947" i="2"/>
  <c r="E1959" i="2"/>
  <c r="E2114" i="2"/>
  <c r="E2115" i="2"/>
  <c r="E720" i="2"/>
  <c r="E1112" i="2"/>
  <c r="E1391" i="2"/>
  <c r="E2438" i="2"/>
  <c r="E2441" i="2"/>
  <c r="E2439" i="2"/>
  <c r="E657" i="2"/>
  <c r="E658" i="2"/>
  <c r="E2090" i="2"/>
  <c r="E2091" i="2"/>
  <c r="E2092" i="2"/>
  <c r="E2480" i="2"/>
  <c r="E2093" i="2"/>
  <c r="E2094" i="2"/>
  <c r="E340" i="2"/>
  <c r="E2731" i="2"/>
  <c r="E2860" i="2"/>
  <c r="E2861" i="2"/>
  <c r="E2862" i="2"/>
  <c r="E2863" i="2"/>
  <c r="E2864" i="2"/>
  <c r="E2865" i="2"/>
  <c r="E673" i="2"/>
  <c r="E1439" i="2"/>
  <c r="E1743" i="2"/>
  <c r="E1744" i="2"/>
  <c r="E2724" i="2"/>
  <c r="E2732" i="2"/>
  <c r="E1646" i="2"/>
  <c r="E1500" i="2"/>
  <c r="E1502" i="2"/>
  <c r="E1496" i="2"/>
  <c r="E1497" i="2"/>
  <c r="E1499" i="2"/>
  <c r="E1159" i="2"/>
  <c r="E392" i="2"/>
  <c r="E393" i="2"/>
  <c r="E421" i="2"/>
  <c r="E2219" i="2"/>
  <c r="E341" i="2"/>
  <c r="E2036" i="2"/>
  <c r="E2037" i="2"/>
  <c r="E2725" i="2"/>
  <c r="E2398" i="2"/>
  <c r="E856" i="2"/>
  <c r="E479" i="2"/>
  <c r="E480" i="2"/>
  <c r="E481" i="2"/>
  <c r="E2776" i="2"/>
  <c r="E2777" i="2"/>
  <c r="E2120" i="2"/>
  <c r="E1344" i="2"/>
  <c r="E2753" i="2"/>
  <c r="E987" i="2"/>
  <c r="E988" i="2"/>
  <c r="E989" i="2"/>
  <c r="E990" i="2"/>
  <c r="E2765" i="2"/>
  <c r="E1100" i="2"/>
  <c r="E2229" i="2"/>
  <c r="E2230" i="2"/>
  <c r="E2613" i="2"/>
  <c r="E540" i="2"/>
  <c r="E541" i="2"/>
  <c r="E559" i="2"/>
  <c r="E2532" i="2"/>
  <c r="E2121" i="2"/>
  <c r="E2122" i="2"/>
  <c r="E352" i="2"/>
  <c r="E353" i="2"/>
  <c r="E2282" i="2"/>
  <c r="E781" i="2"/>
  <c r="E98" i="2"/>
  <c r="E1438" i="2"/>
  <c r="E2663" i="2"/>
  <c r="E1374" i="2"/>
  <c r="E1222" i="2"/>
  <c r="E1185" i="2"/>
  <c r="E1375" i="2"/>
  <c r="E1033" i="2"/>
  <c r="E1034" i="2"/>
  <c r="E1035" i="2"/>
  <c r="E1036" i="2"/>
  <c r="E99" i="2"/>
  <c r="E866" i="2"/>
  <c r="E2149" i="2"/>
  <c r="E736" i="2"/>
  <c r="E733" i="2"/>
  <c r="E1944" i="2"/>
  <c r="E1945" i="2"/>
  <c r="E330" i="2"/>
  <c r="E100" i="2"/>
  <c r="E2874" i="2"/>
  <c r="E2875" i="2"/>
  <c r="E2876" i="2"/>
  <c r="E2877" i="2"/>
  <c r="E2878" i="2"/>
  <c r="E2879" i="2"/>
  <c r="E1869" i="2"/>
  <c r="E2415" i="2"/>
  <c r="E1079" i="2"/>
  <c r="E1080" i="2"/>
  <c r="E2576" i="2"/>
  <c r="E2577" i="2"/>
  <c r="E1204" i="2"/>
  <c r="E403" i="2"/>
  <c r="E550" i="2"/>
  <c r="E1168" i="2"/>
  <c r="E1169" i="2"/>
  <c r="E1170" i="2"/>
  <c r="E1171" i="2"/>
  <c r="E1172" i="2"/>
  <c r="E1173" i="2"/>
  <c r="E2507" i="2"/>
  <c r="E2387" i="2"/>
  <c r="E1107" i="2"/>
  <c r="E152" i="2"/>
  <c r="E147" i="2"/>
  <c r="E1815" i="2"/>
  <c r="E1205" i="2"/>
  <c r="E1630" i="2"/>
  <c r="E2205" i="2"/>
  <c r="E2208" i="2"/>
  <c r="E2206" i="2"/>
  <c r="E306" i="2"/>
  <c r="E360" i="2"/>
  <c r="E361" i="2"/>
  <c r="E362" i="2"/>
  <c r="E2482" i="2"/>
  <c r="E1068" i="2"/>
  <c r="E1069" i="2"/>
  <c r="E1716" i="2"/>
  <c r="E834" i="2"/>
  <c r="E560" i="2"/>
  <c r="E857" i="2"/>
  <c r="E858" i="2"/>
  <c r="E2111" i="2"/>
  <c r="E2116" i="2"/>
  <c r="E1278" i="2"/>
  <c r="E867" i="2"/>
  <c r="E868" i="2"/>
  <c r="E1113" i="2"/>
  <c r="E824" i="2"/>
  <c r="E825" i="2"/>
  <c r="E160" i="2"/>
  <c r="E161" i="2"/>
  <c r="E162" i="2"/>
  <c r="E1160" i="2"/>
  <c r="E1161" i="2"/>
  <c r="E101" i="2"/>
  <c r="E342" i="2"/>
  <c r="E1874" i="2"/>
  <c r="E1656" i="2"/>
  <c r="E945" i="2"/>
  <c r="E1059" i="2"/>
  <c r="E946" i="2"/>
  <c r="E1111" i="2"/>
  <c r="E1147" i="2"/>
  <c r="E2038" i="2"/>
  <c r="E343" i="2"/>
  <c r="E1982" i="2"/>
  <c r="E1983" i="2"/>
  <c r="E1981" i="2"/>
  <c r="E1133" i="2"/>
  <c r="E1060" i="2"/>
  <c r="E1562" i="2"/>
  <c r="E2291" i="2"/>
  <c r="E289" i="2"/>
  <c r="E2004" i="2"/>
  <c r="E139" i="2"/>
  <c r="E138" i="2"/>
  <c r="E721" i="2"/>
  <c r="E722" i="2"/>
  <c r="E723" i="2"/>
  <c r="E724" i="2"/>
  <c r="E1985" i="2"/>
  <c r="E797" i="2"/>
  <c r="E1820" i="2"/>
  <c r="E1821" i="2"/>
  <c r="E1822" i="2"/>
  <c r="E1823" i="2"/>
  <c r="E1824" i="2"/>
  <c r="E1825" i="2"/>
  <c r="E1826" i="2"/>
  <c r="E1819" i="2"/>
  <c r="E1827" i="2"/>
  <c r="E1108" i="2"/>
  <c r="E619" i="2"/>
  <c r="E561" i="2"/>
  <c r="E1206" i="2"/>
  <c r="E2733" i="2"/>
  <c r="E2305" i="2"/>
  <c r="E2306" i="2"/>
  <c r="E2307" i="2"/>
  <c r="E2304" i="2"/>
  <c r="E1238" i="2"/>
  <c r="E1239" i="2"/>
  <c r="E1250" i="2"/>
  <c r="E2550" i="2"/>
  <c r="E2551" i="2"/>
  <c r="E391" i="2"/>
  <c r="E2123" i="2"/>
  <c r="E1081" i="2"/>
  <c r="E1306" i="2"/>
  <c r="E484" i="2"/>
  <c r="E1207" i="2"/>
  <c r="E1208" i="2"/>
  <c r="E454" i="2"/>
  <c r="E455" i="2"/>
  <c r="E456" i="2"/>
  <c r="E457" i="2"/>
  <c r="E1596" i="2"/>
  <c r="E1251" i="2"/>
  <c r="E440" i="2"/>
  <c r="E442" i="2"/>
  <c r="E441" i="2"/>
  <c r="E443" i="2"/>
  <c r="E2533" i="2"/>
  <c r="E2534" i="2"/>
  <c r="E1279" i="2"/>
  <c r="E1539" i="2"/>
  <c r="E1501" i="2"/>
  <c r="E1441" i="2"/>
  <c r="E1875" i="2"/>
  <c r="E859" i="2"/>
  <c r="E1114" i="2"/>
  <c r="E2774" i="2"/>
  <c r="E2332" i="2"/>
  <c r="E2333" i="2"/>
  <c r="E1876" i="2"/>
  <c r="E2413" i="2"/>
  <c r="E2334" i="2"/>
  <c r="E2330" i="2"/>
  <c r="E367" i="2"/>
  <c r="E2055" i="2"/>
  <c r="E2535" i="2"/>
  <c r="E810" i="2"/>
  <c r="E815" i="2"/>
  <c r="E2271" i="2"/>
  <c r="E1863" i="2"/>
  <c r="E2359" i="2"/>
  <c r="E2360" i="2"/>
  <c r="E2356" i="2"/>
  <c r="E2181" i="2"/>
  <c r="E2647" i="2"/>
  <c r="E2085" i="2"/>
  <c r="E2086" i="2"/>
  <c r="E2045" i="2"/>
  <c r="E1523" i="2"/>
  <c r="E991" i="2"/>
  <c r="E1127" i="2"/>
  <c r="E698" i="2"/>
  <c r="E697" i="2"/>
  <c r="E699" i="2"/>
  <c r="E1216" i="2"/>
  <c r="E1223" i="2"/>
  <c r="E394" i="2"/>
  <c r="E1162" i="2"/>
  <c r="E1563" i="2"/>
  <c r="E603" i="2"/>
  <c r="E2102" i="2"/>
  <c r="E2719" i="2"/>
  <c r="E2720" i="2"/>
  <c r="E2508" i="2"/>
  <c r="E2510" i="2"/>
  <c r="E2509" i="2"/>
  <c r="E2361" i="2"/>
  <c r="E2734" i="2"/>
  <c r="E2578" i="2"/>
  <c r="E2579" i="2"/>
  <c r="E508" i="2"/>
  <c r="E2866" i="2"/>
  <c r="E2867" i="2"/>
  <c r="E517" i="2"/>
  <c r="E88" i="2"/>
  <c r="E344" i="2"/>
  <c r="E1745" i="2"/>
  <c r="E2362" i="2"/>
  <c r="E1327" i="2"/>
  <c r="E1328" i="2"/>
  <c r="E1109" i="2"/>
  <c r="E2521" i="2"/>
  <c r="E2466" i="2"/>
  <c r="E2345" i="2"/>
  <c r="E2346" i="2"/>
  <c r="E2347" i="2"/>
  <c r="E2341" i="2"/>
  <c r="E958" i="2"/>
  <c r="E959" i="2"/>
  <c r="E1134" i="2"/>
  <c r="E1135" i="2"/>
  <c r="E485" i="2"/>
  <c r="E486" i="2"/>
  <c r="E487" i="2"/>
  <c r="E2563" i="2"/>
  <c r="E2564" i="2"/>
  <c r="E798" i="2"/>
  <c r="E2320" i="2"/>
  <c r="E2321" i="2"/>
  <c r="E2322" i="2"/>
  <c r="E907" i="2"/>
  <c r="E816" i="2"/>
  <c r="E817" i="2"/>
  <c r="E2389" i="2"/>
  <c r="E799" i="2"/>
  <c r="E2467" i="2"/>
  <c r="E2595" i="2"/>
  <c r="E2033" i="2"/>
  <c r="E345" i="2"/>
  <c r="E346" i="2"/>
  <c r="E1186" i="2"/>
  <c r="E2119" i="2"/>
  <c r="E2124" i="2"/>
  <c r="E404" i="2"/>
  <c r="E405" i="2"/>
  <c r="E1376" i="2"/>
  <c r="E2536" i="2"/>
  <c r="E1115" i="2"/>
  <c r="E2284" i="2"/>
  <c r="E2150" i="2"/>
  <c r="E1037" i="2"/>
  <c r="E1032" i="2"/>
  <c r="E1038" i="2"/>
  <c r="E1011" i="2"/>
  <c r="E1010" i="2"/>
  <c r="E406" i="2"/>
  <c r="E1943" i="2"/>
  <c r="E1946" i="2"/>
  <c r="E297" i="2"/>
  <c r="E128" i="2"/>
  <c r="E129" i="2"/>
  <c r="E2880" i="2"/>
  <c r="E2881" i="2"/>
  <c r="E2421" i="2"/>
  <c r="E114" i="2"/>
  <c r="E1116" i="2"/>
  <c r="E2596" i="2"/>
  <c r="E2597" i="2"/>
  <c r="E354" i="2"/>
  <c r="E1571" i="2"/>
  <c r="E1469" i="2"/>
  <c r="E2607" i="2"/>
  <c r="E1148" i="2"/>
  <c r="E863" i="2"/>
  <c r="E869" i="2"/>
  <c r="E1252" i="2"/>
  <c r="E640" i="2"/>
  <c r="E641" i="2"/>
  <c r="E2196" i="2"/>
  <c r="E2197" i="2"/>
  <c r="E2194" i="2"/>
  <c r="E2373" i="2"/>
  <c r="E2374" i="2"/>
  <c r="E2375" i="2"/>
  <c r="E2371" i="2"/>
  <c r="E2511" i="2"/>
  <c r="E2512" i="2"/>
  <c r="E768" i="2"/>
  <c r="E631" i="2"/>
  <c r="E632" i="2"/>
  <c r="E1265" i="2"/>
  <c r="E2400" i="2"/>
  <c r="E2401" i="2"/>
  <c r="E2402" i="2"/>
  <c r="E2396" i="2"/>
  <c r="E595" i="2"/>
  <c r="E2468" i="2"/>
  <c r="E2323" i="2"/>
  <c r="E2324" i="2"/>
  <c r="E1280" i="2"/>
  <c r="E1307" i="2"/>
  <c r="E1308" i="2"/>
  <c r="E501" i="2"/>
  <c r="E458" i="2"/>
  <c r="E444" i="2"/>
  <c r="E445" i="2"/>
  <c r="E311" i="2"/>
  <c r="E163" i="2"/>
  <c r="E157" i="2"/>
  <c r="E164" i="2"/>
  <c r="E1623" i="2"/>
  <c r="E1620" i="2"/>
  <c r="E1621" i="2"/>
  <c r="E1652" i="2"/>
  <c r="E1653" i="2"/>
  <c r="E1149" i="2"/>
  <c r="E2484" i="2"/>
  <c r="E604" i="2"/>
  <c r="E605" i="2"/>
  <c r="E606" i="2"/>
  <c r="E1664" i="2"/>
  <c r="E642" i="2"/>
  <c r="E639" i="2"/>
  <c r="E643" i="2"/>
  <c r="E331" i="2"/>
  <c r="E332" i="2"/>
  <c r="E763" i="2"/>
  <c r="E2272" i="2"/>
  <c r="E2273" i="2"/>
  <c r="E2268" i="2"/>
  <c r="E1459" i="2"/>
  <c r="E2581" i="2"/>
  <c r="E2582" i="2"/>
  <c r="E2580" i="2"/>
  <c r="E347" i="2"/>
  <c r="E2635" i="2"/>
  <c r="E2293" i="2"/>
  <c r="E2637" i="2"/>
  <c r="E2638" i="2"/>
  <c r="E509" i="2"/>
  <c r="E510" i="2"/>
  <c r="E518" i="2"/>
  <c r="E519" i="2"/>
  <c r="E2608" i="2"/>
  <c r="E1877" i="2"/>
  <c r="E1117" i="2"/>
  <c r="E950" i="2"/>
  <c r="E992" i="2"/>
  <c r="E993" i="2"/>
  <c r="E994" i="2"/>
  <c r="E620" i="2"/>
  <c r="E607" i="2"/>
  <c r="E608" i="2"/>
  <c r="E2198" i="2"/>
  <c r="E2537" i="2"/>
  <c r="E2182" i="2"/>
  <c r="E835" i="2"/>
  <c r="E407" i="2"/>
  <c r="E1240" i="2"/>
  <c r="E1242" i="2"/>
  <c r="E2257" i="2"/>
  <c r="E2258" i="2"/>
  <c r="E2252" i="2"/>
  <c r="E2259" i="2"/>
  <c r="E551" i="2"/>
  <c r="E1118" i="2"/>
  <c r="E582" i="2"/>
  <c r="E751" i="2"/>
  <c r="E804" i="2"/>
  <c r="E806" i="2"/>
  <c r="E102" i="2"/>
  <c r="E298" i="2"/>
  <c r="E312" i="2"/>
  <c r="E313" i="2"/>
  <c r="E2495" i="2"/>
  <c r="E295" i="2"/>
  <c r="E1345" i="2"/>
  <c r="E2494" i="2"/>
  <c r="E2496" i="2"/>
  <c r="E2455" i="2"/>
  <c r="E659" i="2"/>
  <c r="E299" i="2"/>
  <c r="E680" i="2"/>
  <c r="E377" i="2"/>
  <c r="E378" i="2"/>
  <c r="E379" i="2"/>
  <c r="E374" i="2"/>
  <c r="E380" i="2"/>
  <c r="E502" i="2"/>
  <c r="E381" i="2"/>
  <c r="E382" i="2"/>
  <c r="E383" i="2"/>
  <c r="E355" i="2"/>
  <c r="E1665" i="2"/>
  <c r="E1163" i="2"/>
  <c r="E2513" i="2"/>
  <c r="E2285" i="2"/>
  <c r="E711" i="2"/>
  <c r="E712" i="2"/>
  <c r="E2280" i="2"/>
  <c r="E2316" i="2"/>
  <c r="E826" i="2"/>
  <c r="E1150" i="2"/>
  <c r="E1151" i="2"/>
  <c r="E1626" i="2"/>
  <c r="E1187" i="2"/>
  <c r="E2294" i="2"/>
  <c r="E2665" i="2"/>
  <c r="E995" i="2"/>
  <c r="E1296" i="2"/>
  <c r="E1297" i="2"/>
  <c r="E2274" i="2"/>
  <c r="E89" i="2"/>
  <c r="E90" i="2"/>
  <c r="E2485" i="2"/>
  <c r="E2486" i="2"/>
  <c r="E2295" i="2"/>
  <c r="E281" i="2"/>
  <c r="E280" i="2"/>
  <c r="E2552" i="2"/>
  <c r="E1540" i="2"/>
  <c r="E769" i="2"/>
  <c r="E1188" i="2"/>
  <c r="E1533" i="2"/>
  <c r="E2183" i="2"/>
  <c r="E2232" i="2"/>
  <c r="E488" i="2"/>
  <c r="E552" i="2"/>
  <c r="E2348" i="2"/>
  <c r="E91" i="2"/>
  <c r="E1225" i="2"/>
  <c r="E408" i="2"/>
  <c r="E503" i="2"/>
  <c r="E511" i="2"/>
  <c r="E807" i="2"/>
  <c r="E512" i="2"/>
  <c r="E520" i="2"/>
  <c r="E870" i="2"/>
  <c r="E871" i="2"/>
  <c r="E1226" i="2"/>
  <c r="E2483" i="2"/>
  <c r="E1227" i="2"/>
  <c r="E843" i="2"/>
  <c r="E860" i="2"/>
  <c r="E356" i="2"/>
  <c r="E2233" i="2"/>
  <c r="E2234" i="2"/>
  <c r="E1397" i="2"/>
  <c r="E1398" i="2"/>
  <c r="E2363" i="2"/>
  <c r="E314" i="2"/>
  <c r="E395" i="2"/>
  <c r="E2539" i="2"/>
  <c r="E2853" i="2"/>
  <c r="E368" i="2"/>
  <c r="E369" i="2"/>
  <c r="E370" i="2"/>
  <c r="E1534" i="2"/>
  <c r="E2442" i="2"/>
  <c r="E103" i="2"/>
  <c r="E633" i="2"/>
  <c r="E2523" i="2"/>
  <c r="E1782" i="2"/>
  <c r="E1781" i="2"/>
  <c r="E1595" i="2"/>
  <c r="E2184" i="2"/>
  <c r="E1465" i="2"/>
  <c r="E153" i="2"/>
  <c r="E154" i="2"/>
  <c r="E155" i="2"/>
  <c r="E156" i="2"/>
  <c r="E1687" i="2"/>
  <c r="E1688" i="2"/>
  <c r="E2469" i="2"/>
  <c r="E1189" i="2"/>
  <c r="E1190" i="2"/>
  <c r="E409" i="2"/>
  <c r="E1870" i="2"/>
  <c r="E2376" i="2"/>
  <c r="E2133" i="2"/>
  <c r="E2134" i="2"/>
  <c r="E1152" i="2"/>
  <c r="E446" i="2"/>
  <c r="E104" i="2"/>
  <c r="E165" i="2"/>
  <c r="E166" i="2"/>
  <c r="E167" i="2"/>
  <c r="E168" i="2"/>
  <c r="E169" i="2"/>
  <c r="E494" i="2"/>
  <c r="E493" i="2"/>
  <c r="E495" i="2"/>
  <c r="E2222" i="2"/>
  <c r="E2218" i="2"/>
  <c r="E1153" i="2"/>
  <c r="E1752" i="2"/>
  <c r="E765" i="2"/>
  <c r="E770" i="2"/>
  <c r="E1541" i="2"/>
  <c r="E1734" i="2"/>
  <c r="E1429" i="2"/>
  <c r="E1430" i="2"/>
  <c r="E2524" i="2"/>
  <c r="E1437" i="2"/>
  <c r="E2553" i="2"/>
  <c r="E1717" i="2"/>
  <c r="E2297" i="2"/>
  <c r="E107" i="2"/>
  <c r="E115" i="2"/>
  <c r="E140" i="2"/>
  <c r="E141" i="2"/>
  <c r="E142" i="2"/>
  <c r="E143" i="2"/>
  <c r="E1816" i="2"/>
  <c r="E1814" i="2"/>
  <c r="E1817" i="2"/>
  <c r="E2540" i="2"/>
  <c r="E2618" i="2"/>
  <c r="E2619" i="2"/>
  <c r="E2209" i="2"/>
  <c r="E371" i="2"/>
  <c r="E372" i="2"/>
  <c r="E373" i="2"/>
  <c r="E2309" i="2"/>
  <c r="E1735" i="2"/>
  <c r="E1736" i="2"/>
  <c r="E634" i="2"/>
  <c r="E542" i="2"/>
  <c r="E2310" i="2"/>
  <c r="E315" i="2"/>
  <c r="E316" i="2"/>
  <c r="E317" i="2"/>
  <c r="E1082" i="2"/>
  <c r="E1078" i="2"/>
  <c r="E1083" i="2"/>
  <c r="E1253" i="2"/>
  <c r="E1753" i="2"/>
  <c r="E1754" i="2"/>
  <c r="E2223" i="2"/>
  <c r="E2224" i="2"/>
  <c r="E499" i="2"/>
  <c r="E1136" i="2"/>
  <c r="E2335" i="2"/>
  <c r="E2497" i="2"/>
  <c r="E2210" i="2"/>
  <c r="E2204" i="2"/>
  <c r="E681" i="2"/>
  <c r="E1377" i="2"/>
  <c r="E2738" i="2"/>
  <c r="E2349" i="2"/>
  <c r="E1436" i="2"/>
  <c r="E1440" i="2"/>
  <c r="E1442" i="2"/>
  <c r="E1432" i="2"/>
  <c r="E1433" i="2"/>
  <c r="E2676" i="2"/>
  <c r="E2336" i="2"/>
  <c r="E2117" i="2"/>
  <c r="E2118" i="2"/>
  <c r="E2053" i="2"/>
  <c r="E2054" i="2"/>
  <c r="E2456" i="2"/>
  <c r="E2454" i="2"/>
  <c r="E2457" i="2"/>
  <c r="E2225" i="2"/>
  <c r="E2220" i="2"/>
  <c r="E2677" i="2"/>
  <c r="E1018" i="2"/>
  <c r="E1412" i="2"/>
  <c r="E2311" i="2"/>
  <c r="E2312" i="2"/>
  <c r="E1410" i="2"/>
  <c r="E130" i="2"/>
  <c r="E2566" i="2"/>
  <c r="E2364" i="2"/>
  <c r="E2522" i="2"/>
  <c r="E2525" i="2"/>
  <c r="E422" i="2"/>
  <c r="E2678" i="2"/>
  <c r="E2350" i="2"/>
  <c r="E1702" i="2"/>
  <c r="E2377" i="2"/>
  <c r="E710" i="2"/>
  <c r="E2325" i="2"/>
  <c r="E2378" i="2"/>
  <c r="E2390" i="2"/>
  <c r="E2351" i="2"/>
  <c r="E2352" i="2"/>
  <c r="E2235" i="2"/>
  <c r="E644" i="2"/>
  <c r="E645" i="2"/>
  <c r="E844" i="2"/>
  <c r="E1411" i="2"/>
  <c r="E2567" i="2"/>
  <c r="E2562" i="2"/>
  <c r="E505" i="2"/>
  <c r="E504" i="2"/>
  <c r="E2286" i="2"/>
  <c r="E514" i="2"/>
  <c r="E513" i="2"/>
  <c r="E290" i="2"/>
  <c r="E1600" i="2"/>
  <c r="E1601" i="2"/>
  <c r="E861" i="2"/>
  <c r="E1570" i="2"/>
  <c r="E1569" i="2"/>
  <c r="E2639" i="2"/>
  <c r="E2337" i="2"/>
  <c r="E1379" i="2"/>
  <c r="E507" i="2"/>
  <c r="E506" i="2"/>
  <c r="E862" i="2"/>
  <c r="E516" i="2"/>
  <c r="E515" i="2"/>
  <c r="E1703" i="2"/>
  <c r="E2391" i="2"/>
  <c r="E960" i="2"/>
  <c r="E2046" i="2"/>
  <c r="E2679" i="2"/>
  <c r="E2458" i="2"/>
  <c r="E646" i="2"/>
  <c r="E647" i="2"/>
  <c r="E307" i="2"/>
  <c r="E308" i="2"/>
  <c r="E467" i="2"/>
  <c r="E468" i="2"/>
  <c r="AO468" i="2" s="1"/>
  <c r="E469" i="2"/>
  <c r="E451" i="2"/>
  <c r="E447" i="2"/>
  <c r="E448" i="2"/>
  <c r="E452" i="2"/>
  <c r="E453" i="2"/>
  <c r="E470" i="2"/>
  <c r="E471" i="2"/>
  <c r="E1668" i="2"/>
  <c r="E1669" i="2"/>
  <c r="E808" i="2"/>
  <c r="E2109" i="2"/>
  <c r="E2110" i="2"/>
  <c r="E2005" i="2"/>
  <c r="E2006" i="2"/>
  <c r="E1154" i="2"/>
  <c r="E2298" i="2"/>
  <c r="E2299" i="2"/>
  <c r="E1463" i="2"/>
  <c r="E1467" i="2"/>
  <c r="E1468" i="2"/>
  <c r="E1471" i="2"/>
  <c r="E116" i="2"/>
  <c r="E117" i="2"/>
  <c r="E1462" i="2"/>
  <c r="E2609" i="2"/>
  <c r="E771" i="2"/>
  <c r="E1807" i="2"/>
  <c r="E1808" i="2"/>
  <c r="E1000" i="2"/>
  <c r="E2610" i="2"/>
  <c r="E2568" i="2"/>
  <c r="E2565" i="2"/>
  <c r="E2569" i="2"/>
  <c r="E1597" i="2"/>
  <c r="E1598" i="2"/>
  <c r="AO1598" i="2" s="1"/>
  <c r="E310" i="2"/>
  <c r="E2125" i="2"/>
  <c r="E2126" i="2"/>
  <c r="E2403" i="2"/>
  <c r="E772" i="2"/>
  <c r="E1602" i="2"/>
  <c r="E2554" i="2"/>
  <c r="E2640" i="2"/>
  <c r="E682" i="2"/>
  <c r="E1666" i="2"/>
  <c r="E1658" i="2"/>
  <c r="E1659" i="2"/>
  <c r="E1670" i="2"/>
  <c r="E660" i="2"/>
  <c r="E2338" i="2"/>
  <c r="E894" i="2"/>
  <c r="E2541" i="2"/>
  <c r="E2538" i="2"/>
  <c r="E2542" i="2"/>
  <c r="E2675" i="2"/>
  <c r="E2680" i="2"/>
  <c r="E2526" i="2"/>
  <c r="E2527" i="2"/>
  <c r="E2646" i="2"/>
  <c r="E725" i="2"/>
  <c r="E2417" i="2"/>
  <c r="E2236" i="2"/>
  <c r="E2231" i="2"/>
  <c r="E2237" i="2"/>
  <c r="E2365" i="2"/>
  <c r="E2287" i="2"/>
  <c r="E2583" i="2"/>
  <c r="E2757" i="2"/>
  <c r="E2296" i="2"/>
  <c r="E2300" i="2"/>
  <c r="E1474" i="2"/>
  <c r="E2308" i="2"/>
  <c r="E2313" i="2"/>
  <c r="E2178" i="2"/>
  <c r="E2611" i="2"/>
  <c r="E2606" i="2"/>
  <c r="E2681" i="2"/>
  <c r="E2682" i="2"/>
  <c r="E1224" i="2"/>
  <c r="E2514" i="2"/>
  <c r="E1704" i="2"/>
  <c r="E2649" i="2"/>
  <c r="E2650" i="2"/>
  <c r="E2648" i="2"/>
  <c r="E396" i="2"/>
  <c r="E621" i="2"/>
  <c r="E737" i="2"/>
  <c r="E738" i="2"/>
  <c r="E1475" i="2"/>
  <c r="E1476" i="2"/>
  <c r="E2651" i="2"/>
  <c r="E2612" i="2"/>
  <c r="E2621" i="2"/>
  <c r="E2260" i="2"/>
  <c r="E2261" i="2"/>
  <c r="E2555" i="2"/>
  <c r="E1505" i="2"/>
  <c r="E683" i="2"/>
  <c r="E684" i="2"/>
  <c r="E1624" i="2"/>
  <c r="E1625" i="2"/>
  <c r="E1633" i="2"/>
  <c r="E1634" i="2"/>
  <c r="E685" i="2"/>
  <c r="E686" i="2"/>
  <c r="E1072" i="2"/>
  <c r="E2470" i="2"/>
  <c r="E2471" i="2"/>
  <c r="E1506" i="2"/>
  <c r="E1594" i="2"/>
  <c r="E2666" i="2"/>
  <c r="E2622" i="2"/>
  <c r="E2623" i="2"/>
  <c r="E2624" i="2"/>
  <c r="E2238" i="2"/>
  <c r="E2239" i="2"/>
  <c r="E2528" i="2"/>
  <c r="E920" i="2"/>
  <c r="E2472" i="2"/>
  <c r="E2443" i="2"/>
  <c r="E2444" i="2"/>
  <c r="E2598" i="2"/>
  <c r="E2339" i="2"/>
  <c r="E2570" i="2"/>
  <c r="E1627" i="2"/>
  <c r="E1635" i="2"/>
  <c r="E1031" i="2"/>
  <c r="E2652" i="2"/>
  <c r="E2498" i="2"/>
  <c r="E2493" i="2"/>
  <c r="E2556" i="2"/>
  <c r="E2326" i="2"/>
  <c r="E2653" i="2"/>
  <c r="E2654" i="2"/>
  <c r="E553" i="2"/>
  <c r="E1718" i="2"/>
  <c r="E2499" i="2"/>
  <c r="E2500" i="2"/>
  <c r="E2625" i="2"/>
  <c r="E2211" i="2"/>
  <c r="E2212" i="2"/>
  <c r="E2207" i="2"/>
  <c r="E1605" i="2"/>
  <c r="E1606" i="2"/>
  <c r="E543" i="2"/>
  <c r="E544" i="2"/>
  <c r="E1572" i="2"/>
  <c r="E2404" i="2"/>
  <c r="E562" i="2"/>
  <c r="E1004" i="2"/>
  <c r="E2226" i="2"/>
  <c r="E2584" i="2"/>
  <c r="E2667" i="2"/>
  <c r="E2668" i="2"/>
  <c r="E2620" i="2"/>
  <c r="E2626" i="2"/>
  <c r="E997" i="2"/>
  <c r="E999" i="2"/>
  <c r="E996" i="2"/>
  <c r="E459" i="2"/>
  <c r="E461" i="2"/>
  <c r="E460" i="2"/>
  <c r="E462" i="2"/>
  <c r="E464" i="2"/>
  <c r="E463" i="2"/>
  <c r="E998" i="2"/>
  <c r="E1073" i="2"/>
  <c r="E1074" i="2"/>
  <c r="E1544" i="2"/>
  <c r="E1545" i="2"/>
  <c r="E472" i="2"/>
  <c r="E465" i="2"/>
  <c r="E466" i="2"/>
  <c r="E1413" i="2"/>
  <c r="E1414" i="2"/>
  <c r="E1415" i="2"/>
  <c r="E1191" i="2"/>
  <c r="E1706" i="2"/>
  <c r="E1707" i="2"/>
  <c r="E1708" i="2"/>
  <c r="E782" i="2"/>
  <c r="A2866" i="2" l="1"/>
  <c r="AO302" i="2"/>
  <c r="AO339" i="2"/>
  <c r="AO1493" i="2"/>
  <c r="AO1425" i="2"/>
  <c r="AO2384" i="2"/>
  <c r="AO2697" i="2"/>
  <c r="AO1499" i="2"/>
  <c r="AO1889" i="2"/>
  <c r="AO2668" i="2"/>
  <c r="AO2470" i="2"/>
  <c r="AO2252" i="2"/>
  <c r="A467" i="2"/>
  <c r="AO1014" i="2"/>
  <c r="AO2916" i="2"/>
  <c r="AO983" i="2"/>
  <c r="AO2686" i="2"/>
  <c r="AO2212" i="2"/>
  <c r="AO2621" i="2"/>
  <c r="AO2052" i="2"/>
  <c r="AO177" i="2"/>
  <c r="AO2733" i="2"/>
  <c r="AO2934" i="2"/>
  <c r="A2917" i="2"/>
  <c r="AO2867" i="2"/>
  <c r="A1450" i="2"/>
  <c r="A630" i="2"/>
  <c r="A676" i="2"/>
  <c r="A413" i="2"/>
  <c r="A2153" i="2"/>
  <c r="A2373" i="2"/>
  <c r="A2471" i="2"/>
  <c r="AO2895" i="2"/>
  <c r="AO853" i="2"/>
  <c r="AO2606" i="2"/>
  <c r="AO2611" i="2"/>
  <c r="AO1185" i="2"/>
  <c r="AO237" i="2"/>
  <c r="AO2598" i="2"/>
  <c r="AO826" i="2"/>
  <c r="AO2316" i="2"/>
  <c r="AO2194" i="2"/>
  <c r="AO547" i="2"/>
  <c r="AO446" i="2"/>
  <c r="AO700" i="2"/>
  <c r="AO223" i="2"/>
  <c r="AO1227" i="2"/>
  <c r="AO1509" i="2"/>
  <c r="AO2636" i="2"/>
  <c r="AO1222" i="2"/>
  <c r="AO2255" i="2"/>
  <c r="AO1075" i="2"/>
  <c r="AO2233" i="2"/>
  <c r="AO2258" i="2"/>
  <c r="AO503" i="2"/>
  <c r="AO401" i="2"/>
  <c r="AO605" i="2"/>
  <c r="AO1434" i="2"/>
  <c r="AO1049" i="2"/>
  <c r="AO2676" i="2"/>
  <c r="AO2209" i="2"/>
  <c r="AO2413" i="2"/>
  <c r="AO1173" i="2"/>
  <c r="AO1646" i="2"/>
  <c r="AO725" i="2"/>
  <c r="AO2018" i="2"/>
  <c r="AO1778" i="2"/>
  <c r="AO505" i="2"/>
  <c r="AO1073" i="2"/>
  <c r="AO1706" i="2"/>
  <c r="AO2807" i="2"/>
  <c r="AO2305" i="2"/>
  <c r="AO2760" i="2"/>
  <c r="AO2935" i="2"/>
  <c r="AO2053" i="2"/>
  <c r="AO980" i="2"/>
  <c r="A277" i="2"/>
  <c r="A1058" i="2"/>
  <c r="AO1210" i="2"/>
  <c r="AO46" i="2"/>
  <c r="AO77" i="2"/>
  <c r="AO134" i="2"/>
  <c r="AO320" i="2"/>
  <c r="AO2180" i="2"/>
  <c r="AO198" i="2"/>
  <c r="AO1797" i="2"/>
  <c r="AO1007" i="2"/>
  <c r="AO1409" i="2"/>
  <c r="AO1660" i="2"/>
  <c r="AO1543" i="2"/>
  <c r="AO2049" i="2"/>
  <c r="AO1245" i="2"/>
  <c r="AO2208" i="2"/>
  <c r="AO1145" i="2"/>
  <c r="AO426" i="2"/>
  <c r="AO1316" i="2"/>
  <c r="B1052" i="1"/>
  <c r="AO1707" i="2"/>
  <c r="AO2339" i="2"/>
  <c r="AO1411" i="2"/>
  <c r="AO371" i="2"/>
  <c r="AO606" i="2"/>
  <c r="AO345" i="2"/>
  <c r="AO2507" i="2"/>
  <c r="AO2913" i="2"/>
  <c r="AO1350" i="2"/>
  <c r="AO2981" i="2"/>
  <c r="AO2211" i="2"/>
  <c r="AO2612" i="2"/>
  <c r="A2211" i="2"/>
  <c r="A1145" i="2"/>
  <c r="A77" i="2"/>
  <c r="A237" i="2"/>
  <c r="A2760" i="2"/>
  <c r="A1001" i="2"/>
  <c r="A1598" i="2"/>
  <c r="A202" i="2"/>
  <c r="A1330" i="2"/>
  <c r="A2636" i="2"/>
  <c r="A2305" i="2"/>
  <c r="A2913" i="2"/>
  <c r="A198" i="2"/>
  <c r="A750" i="2"/>
  <c r="AO2237" i="2"/>
  <c r="A2237" i="2"/>
  <c r="AO2310" i="2"/>
  <c r="A2310" i="2"/>
  <c r="AO1414" i="2"/>
  <c r="A1414" i="2"/>
  <c r="AO2207" i="2"/>
  <c r="A2207" i="2"/>
  <c r="AO1072" i="2"/>
  <c r="A1072" i="2"/>
  <c r="AO2308" i="2"/>
  <c r="A2308" i="2"/>
  <c r="AO2640" i="2"/>
  <c r="A2640" i="2"/>
  <c r="AO1668" i="2"/>
  <c r="A1668" i="2"/>
  <c r="AO513" i="2"/>
  <c r="A513" i="2"/>
  <c r="AO2457" i="2"/>
  <c r="A2457" i="2"/>
  <c r="AO2224" i="2"/>
  <c r="A2224" i="2"/>
  <c r="AO1437" i="2"/>
  <c r="A1437" i="2"/>
  <c r="AO2133" i="2"/>
  <c r="A2133" i="2"/>
  <c r="AO370" i="2"/>
  <c r="A370" i="2"/>
  <c r="AO511" i="2"/>
  <c r="A511" i="2"/>
  <c r="AO711" i="2"/>
  <c r="A711" i="2"/>
  <c r="AO313" i="2"/>
  <c r="A313" i="2"/>
  <c r="AO2637" i="2"/>
  <c r="A2637" i="2"/>
  <c r="AO1653" i="2"/>
  <c r="A1653" i="2"/>
  <c r="AO2197" i="2"/>
  <c r="A2197" i="2"/>
  <c r="AO1376" i="2"/>
  <c r="A1376" i="2"/>
  <c r="AO2521" i="2"/>
  <c r="A2521" i="2"/>
  <c r="AO797" i="2"/>
  <c r="A797" i="2"/>
  <c r="AO782" i="2"/>
  <c r="A782" i="2"/>
  <c r="AO2498" i="2"/>
  <c r="A2498" i="2"/>
  <c r="AO686" i="2"/>
  <c r="A686" i="2"/>
  <c r="AO1704" i="2"/>
  <c r="A1704" i="2"/>
  <c r="AO2236" i="2"/>
  <c r="A2236" i="2"/>
  <c r="AO8" i="2"/>
  <c r="A8" i="2"/>
  <c r="AO1467" i="2"/>
  <c r="A1467" i="2"/>
  <c r="AO471" i="2"/>
  <c r="A471" i="2"/>
  <c r="AO506" i="2"/>
  <c r="A506" i="2"/>
  <c r="AO2351" i="2"/>
  <c r="A2351" i="2"/>
  <c r="AO1436" i="2"/>
  <c r="A1436" i="2"/>
  <c r="AO634" i="2"/>
  <c r="A634" i="2"/>
  <c r="AO2524" i="2"/>
  <c r="A2524" i="2"/>
  <c r="AO2376" i="2"/>
  <c r="A2376" i="2"/>
  <c r="AO1465" i="2"/>
  <c r="A1465" i="2"/>
  <c r="AO369" i="2"/>
  <c r="A369" i="2"/>
  <c r="AO356" i="2"/>
  <c r="A356" i="2"/>
  <c r="AO1540" i="2"/>
  <c r="A1540" i="2"/>
  <c r="AO2285" i="2"/>
  <c r="A2285" i="2"/>
  <c r="A312" i="2"/>
  <c r="AO312" i="2"/>
  <c r="A993" i="2"/>
  <c r="AO993" i="2"/>
  <c r="AO331" i="2"/>
  <c r="A331" i="2"/>
  <c r="AO1308" i="2"/>
  <c r="A1308" i="2"/>
  <c r="AO2196" i="2"/>
  <c r="A2196" i="2"/>
  <c r="AO406" i="2"/>
  <c r="A406" i="2"/>
  <c r="AO817" i="2"/>
  <c r="A817" i="2"/>
  <c r="AO1109" i="2"/>
  <c r="A1109" i="2"/>
  <c r="AO2647" i="2"/>
  <c r="A2647" i="2"/>
  <c r="AO1441" i="2"/>
  <c r="A1441" i="2"/>
  <c r="AO2550" i="2"/>
  <c r="A2550" i="2"/>
  <c r="AO1985" i="2"/>
  <c r="A1985" i="2"/>
  <c r="AO1059" i="2"/>
  <c r="A1059" i="2"/>
  <c r="AO1716" i="2"/>
  <c r="A1716" i="2"/>
  <c r="AO1168" i="2"/>
  <c r="A1168" i="2"/>
  <c r="AO1869" i="2"/>
  <c r="A1869" i="2"/>
  <c r="AO1374" i="2"/>
  <c r="A1374" i="2"/>
  <c r="AO1344" i="2"/>
  <c r="A1344" i="2"/>
  <c r="AO1496" i="2"/>
  <c r="A1496" i="2"/>
  <c r="AO658" i="2"/>
  <c r="A658" i="2"/>
  <c r="AO2022" i="2"/>
  <c r="A2022" i="2"/>
  <c r="AO1538" i="2"/>
  <c r="A1538" i="2"/>
  <c r="A1905" i="2"/>
  <c r="AO1905" i="2"/>
  <c r="AO2978" i="2"/>
  <c r="A2978" i="2"/>
  <c r="A181" i="2"/>
  <c r="AO181" i="2"/>
  <c r="AO1247" i="2"/>
  <c r="A1247" i="2"/>
  <c r="AO2908" i="2"/>
  <c r="A2908" i="2"/>
  <c r="AO1799" i="2"/>
  <c r="A1799" i="2"/>
  <c r="AO3" i="2"/>
  <c r="A3" i="2"/>
  <c r="AO1680" i="2"/>
  <c r="A1680" i="2"/>
  <c r="AO1098" i="2"/>
  <c r="A1098" i="2"/>
  <c r="AO2170" i="2"/>
  <c r="A2170" i="2"/>
  <c r="AO1556" i="2"/>
  <c r="A1556" i="2"/>
  <c r="AO1482" i="2"/>
  <c r="A1482" i="2"/>
  <c r="AO2782" i="2"/>
  <c r="A2782" i="2"/>
  <c r="AO1555" i="2"/>
  <c r="A1555" i="2"/>
  <c r="AO1801" i="2"/>
  <c r="A1801" i="2"/>
  <c r="AO1901" i="2"/>
  <c r="A1901" i="2"/>
  <c r="AO2519" i="2"/>
  <c r="A2519" i="2"/>
  <c r="AO1976" i="2"/>
  <c r="A1976" i="2"/>
  <c r="AO614" i="2"/>
  <c r="A614" i="2"/>
  <c r="AO875" i="2"/>
  <c r="A875" i="2"/>
  <c r="AO638" i="2"/>
  <c r="A638" i="2"/>
  <c r="AO2011" i="2"/>
  <c r="A2011" i="2"/>
  <c r="AO2002" i="2"/>
  <c r="A2002" i="2"/>
  <c r="AO670" i="2"/>
  <c r="A670" i="2"/>
  <c r="AO889" i="2"/>
  <c r="A889" i="2"/>
  <c r="AO2967" i="2"/>
  <c r="A2967" i="2"/>
  <c r="AO1560" i="2"/>
  <c r="A1560" i="2"/>
  <c r="AO151" i="2"/>
  <c r="A151" i="2"/>
  <c r="AO2448" i="2"/>
  <c r="A2448" i="2"/>
  <c r="AO2019" i="2"/>
  <c r="A2019" i="2"/>
  <c r="AO2615" i="2"/>
  <c r="A2615" i="2"/>
  <c r="A1646" i="2"/>
  <c r="A46" i="2"/>
  <c r="A320" i="2"/>
  <c r="AO466" i="2"/>
  <c r="A466" i="2"/>
  <c r="AO2226" i="2"/>
  <c r="A2226" i="2"/>
  <c r="AO2652" i="2"/>
  <c r="A2652" i="2"/>
  <c r="AO2239" i="2"/>
  <c r="A2239" i="2"/>
  <c r="AO685" i="2"/>
  <c r="A685" i="2"/>
  <c r="AO2514" i="2"/>
  <c r="A2514" i="2"/>
  <c r="A19" i="2"/>
  <c r="AO19" i="2"/>
  <c r="AO2417" i="2"/>
  <c r="A2417" i="2"/>
  <c r="AO2338" i="2"/>
  <c r="A2338" i="2"/>
  <c r="AO2554" i="2"/>
  <c r="A2554" i="2"/>
  <c r="AO2610" i="2"/>
  <c r="A2610" i="2"/>
  <c r="AO1463" i="2"/>
  <c r="A1463" i="2"/>
  <c r="AO470" i="2"/>
  <c r="A470" i="2"/>
  <c r="AO646" i="2"/>
  <c r="A646" i="2"/>
  <c r="AO507" i="2"/>
  <c r="A507" i="2"/>
  <c r="AO2286" i="2"/>
  <c r="A2286" i="2"/>
  <c r="AO2390" i="2"/>
  <c r="A2390" i="2"/>
  <c r="AO2566" i="2"/>
  <c r="A2566" i="2"/>
  <c r="AO2456" i="2"/>
  <c r="A2456" i="2"/>
  <c r="AO2349" i="2"/>
  <c r="A2349" i="2"/>
  <c r="AO1754" i="2"/>
  <c r="A1754" i="2"/>
  <c r="AO1736" i="2"/>
  <c r="A1736" i="2"/>
  <c r="AO1816" i="2"/>
  <c r="A1816" i="2"/>
  <c r="AO1430" i="2"/>
  <c r="A1430" i="2"/>
  <c r="AO494" i="2"/>
  <c r="A494" i="2"/>
  <c r="AO1870" i="2"/>
  <c r="A1870" i="2"/>
  <c r="AO2184" i="2"/>
  <c r="A2184" i="2"/>
  <c r="AO368" i="2"/>
  <c r="A368" i="2"/>
  <c r="AO860" i="2"/>
  <c r="A860" i="2"/>
  <c r="AO408" i="2"/>
  <c r="A408" i="2"/>
  <c r="AO2552" i="2"/>
  <c r="A2552" i="2"/>
  <c r="AO2665" i="2"/>
  <c r="A2665" i="2"/>
  <c r="AO2513" i="2"/>
  <c r="A2513" i="2"/>
  <c r="AO377" i="2"/>
  <c r="A377" i="2"/>
  <c r="AO298" i="2"/>
  <c r="A298" i="2"/>
  <c r="AO1242" i="2"/>
  <c r="A1242" i="2"/>
  <c r="A992" i="2"/>
  <c r="AO992" i="2"/>
  <c r="AO2635" i="2"/>
  <c r="A2635" i="2"/>
  <c r="AO643" i="2"/>
  <c r="A643" i="2"/>
  <c r="AO1621" i="2"/>
  <c r="A1621" i="2"/>
  <c r="AO1307" i="2"/>
  <c r="A1307" i="2"/>
  <c r="AO631" i="2"/>
  <c r="A631" i="2"/>
  <c r="AO641" i="2"/>
  <c r="A641" i="2"/>
  <c r="AO1116" i="2"/>
  <c r="A1116" i="2"/>
  <c r="AO1010" i="2"/>
  <c r="A1010" i="2"/>
  <c r="AO404" i="2"/>
  <c r="A404" i="2"/>
  <c r="AO816" i="2"/>
  <c r="A816" i="2"/>
  <c r="AO1135" i="2"/>
  <c r="A1135" i="2"/>
  <c r="AO1328" i="2"/>
  <c r="A1328" i="2"/>
  <c r="AO2734" i="2"/>
  <c r="A2734" i="2"/>
  <c r="AO1223" i="2"/>
  <c r="A1223" i="2"/>
  <c r="AO226" i="2"/>
  <c r="A226" i="2"/>
  <c r="AO2330" i="2"/>
  <c r="A2330" i="2"/>
  <c r="AO1501" i="2"/>
  <c r="A1501" i="2"/>
  <c r="AO456" i="2"/>
  <c r="A456" i="2"/>
  <c r="AO1250" i="2"/>
  <c r="A1250" i="2"/>
  <c r="AO1108" i="2"/>
  <c r="A1108" i="2"/>
  <c r="AO724" i="2"/>
  <c r="A724" i="2"/>
  <c r="A1981" i="2"/>
  <c r="AO1981" i="2"/>
  <c r="AO260" i="2"/>
  <c r="A260" i="2"/>
  <c r="AO824" i="2"/>
  <c r="A824" i="2"/>
  <c r="AO1069" i="2"/>
  <c r="A1069" i="2"/>
  <c r="AO1815" i="2"/>
  <c r="A1815" i="2"/>
  <c r="AO550" i="2"/>
  <c r="A550" i="2"/>
  <c r="AO2879" i="2"/>
  <c r="A2879" i="2"/>
  <c r="AO2149" i="2"/>
  <c r="A2149" i="2"/>
  <c r="AO2663" i="2"/>
  <c r="A2663" i="2"/>
  <c r="AO540" i="2"/>
  <c r="A540" i="2"/>
  <c r="AO2120" i="2"/>
  <c r="A2120" i="2"/>
  <c r="AO69" i="2"/>
  <c r="A69" i="2"/>
  <c r="AO1502" i="2"/>
  <c r="A1502" i="2"/>
  <c r="AO2862" i="2"/>
  <c r="A2862" i="2"/>
  <c r="AO657" i="2"/>
  <c r="A657" i="2"/>
  <c r="AO1949" i="2"/>
  <c r="A1949" i="2"/>
  <c r="AO1065" i="2"/>
  <c r="A1065" i="2"/>
  <c r="AO2021" i="2"/>
  <c r="A2021" i="2"/>
  <c r="AO2930" i="2"/>
  <c r="A2930" i="2"/>
  <c r="AO2634" i="2"/>
  <c r="A2634" i="2"/>
  <c r="AO1526" i="2"/>
  <c r="A1526" i="2"/>
  <c r="AO1904" i="2"/>
  <c r="A1904" i="2"/>
  <c r="AO2977" i="2"/>
  <c r="A2977" i="2"/>
  <c r="AO43" i="2"/>
  <c r="A43" i="2"/>
  <c r="A38" i="2"/>
  <c r="AO38" i="2"/>
  <c r="AO2987" i="2"/>
  <c r="A2987" i="2"/>
  <c r="AO239" i="2"/>
  <c r="A239" i="2"/>
  <c r="AO979" i="2"/>
  <c r="A979" i="2"/>
  <c r="AO2890" i="2"/>
  <c r="A2890" i="2"/>
  <c r="AO2907" i="2"/>
  <c r="A2907" i="2"/>
  <c r="AO761" i="2"/>
  <c r="A761" i="2"/>
  <c r="AO1798" i="2"/>
  <c r="A1798" i="2"/>
  <c r="AO2195" i="2"/>
  <c r="A2195" i="2"/>
  <c r="AO2755" i="2"/>
  <c r="A2755" i="2"/>
  <c r="AO238" i="2"/>
  <c r="A238" i="2"/>
  <c r="AO1077" i="2"/>
  <c r="A1077" i="2"/>
  <c r="AO789" i="2"/>
  <c r="A789" i="2"/>
  <c r="AO2452" i="2"/>
  <c r="A2452" i="2"/>
  <c r="AO1361" i="2"/>
  <c r="A1361" i="2"/>
  <c r="AO2008" i="2"/>
  <c r="A2008" i="2"/>
  <c r="AO2154" i="2"/>
  <c r="A2154" i="2"/>
  <c r="AO1457" i="2"/>
  <c r="A1457" i="2"/>
  <c r="AO48" i="2"/>
  <c r="A48" i="2"/>
  <c r="AO2858" i="2"/>
  <c r="A2858" i="2"/>
  <c r="AO1689" i="2"/>
  <c r="A1689" i="2"/>
  <c r="AO1701" i="2"/>
  <c r="A1701" i="2"/>
  <c r="AO2781" i="2"/>
  <c r="A2781" i="2"/>
  <c r="AO2137" i="2"/>
  <c r="A2137" i="2"/>
  <c r="AO1585" i="2"/>
  <c r="A1585" i="2"/>
  <c r="AO1456" i="2"/>
  <c r="A1456" i="2"/>
  <c r="AO1806" i="2"/>
  <c r="A1806" i="2"/>
  <c r="AO1104" i="2"/>
  <c r="A1104" i="2"/>
  <c r="AO1900" i="2"/>
  <c r="A1900" i="2"/>
  <c r="AO1650" i="2"/>
  <c r="A1650" i="2"/>
  <c r="AO1494" i="2"/>
  <c r="A1494" i="2"/>
  <c r="AO1274" i="2"/>
  <c r="A1274" i="2"/>
  <c r="AO236" i="2"/>
  <c r="A236" i="2"/>
  <c r="AO1975" i="2"/>
  <c r="A1975" i="2"/>
  <c r="AO287" i="2"/>
  <c r="A287" i="2"/>
  <c r="AO1532" i="2"/>
  <c r="A1532" i="2"/>
  <c r="AO874" i="2"/>
  <c r="A874" i="2"/>
  <c r="AO1637" i="2"/>
  <c r="A1637" i="2"/>
  <c r="AO1731" i="2"/>
  <c r="A1731" i="2"/>
  <c r="AO637" i="2"/>
  <c r="A637" i="2"/>
  <c r="AO1347" i="2"/>
  <c r="A1347" i="2"/>
  <c r="AO1221" i="2"/>
  <c r="A1221" i="2"/>
  <c r="AO728" i="2"/>
  <c r="A728" i="2"/>
  <c r="AO2160" i="2"/>
  <c r="A2160" i="2"/>
  <c r="AO2856" i="2"/>
  <c r="A2856" i="2"/>
  <c r="AO972" i="2"/>
  <c r="A972" i="2"/>
  <c r="AO399" i="2"/>
  <c r="A399" i="2"/>
  <c r="AO1262" i="2"/>
  <c r="A1262" i="2"/>
  <c r="AO2278" i="2"/>
  <c r="A2278" i="2"/>
  <c r="AO1233" i="2"/>
  <c r="A1233" i="2"/>
  <c r="AO1368" i="2"/>
  <c r="A1368" i="2"/>
  <c r="AO324" i="2"/>
  <c r="A324" i="2"/>
  <c r="AO1012" i="2"/>
  <c r="A1012" i="2"/>
  <c r="AO1930" i="2"/>
  <c r="A1930" i="2"/>
  <c r="A1369" i="2"/>
  <c r="A2339" i="2"/>
  <c r="A468" i="2"/>
  <c r="A826" i="2"/>
  <c r="A2935" i="2"/>
  <c r="A1425" i="2"/>
  <c r="A2686" i="2"/>
  <c r="A1660" i="2"/>
  <c r="AO1605" i="2"/>
  <c r="A1605" i="2"/>
  <c r="AO682" i="2"/>
  <c r="A682" i="2"/>
  <c r="AO2225" i="2"/>
  <c r="A2225" i="2"/>
  <c r="AO2667" i="2"/>
  <c r="A2667" i="2"/>
  <c r="AO920" i="2"/>
  <c r="A920" i="2"/>
  <c r="AO2649" i="2"/>
  <c r="A2649" i="2"/>
  <c r="AO2541" i="2"/>
  <c r="A2541" i="2"/>
  <c r="AO1468" i="2"/>
  <c r="A1468" i="2"/>
  <c r="AO862" i="2"/>
  <c r="A862" i="2"/>
  <c r="AO2522" i="2"/>
  <c r="A2522" i="2"/>
  <c r="AO1440" i="2"/>
  <c r="A1440" i="2"/>
  <c r="AO1817" i="2"/>
  <c r="A1817" i="2"/>
  <c r="AO1296" i="2"/>
  <c r="A1296" i="2"/>
  <c r="AO379" i="2"/>
  <c r="A379" i="2"/>
  <c r="AO994" i="2"/>
  <c r="A994" i="2"/>
  <c r="AO332" i="2"/>
  <c r="A332" i="2"/>
  <c r="AO1265" i="2"/>
  <c r="A1265" i="2"/>
  <c r="AO1943" i="2"/>
  <c r="A1943" i="2"/>
  <c r="AO2389" i="2"/>
  <c r="A2389" i="2"/>
  <c r="AO1162" i="2"/>
  <c r="A1162" i="2"/>
  <c r="AO1060" i="2"/>
  <c r="A1060" i="2"/>
  <c r="AO1413" i="2"/>
  <c r="A1413" i="2"/>
  <c r="AO464" i="2"/>
  <c r="A464" i="2"/>
  <c r="AO2584" i="2"/>
  <c r="A2584" i="2"/>
  <c r="AO2528" i="2"/>
  <c r="A2528" i="2"/>
  <c r="AO219" i="2"/>
  <c r="A219" i="2"/>
  <c r="AO894" i="2"/>
  <c r="A894" i="2"/>
  <c r="AO2568" i="2"/>
  <c r="A2568" i="2"/>
  <c r="AO647" i="2"/>
  <c r="A647" i="2"/>
  <c r="AO514" i="2"/>
  <c r="A514" i="2"/>
  <c r="AO2364" i="2"/>
  <c r="A2364" i="2"/>
  <c r="AO2454" i="2"/>
  <c r="A2454" i="2"/>
  <c r="AO2223" i="2"/>
  <c r="A2223" i="2"/>
  <c r="AO1814" i="2"/>
  <c r="A1814" i="2"/>
  <c r="AO493" i="2"/>
  <c r="A493" i="2"/>
  <c r="AO995" i="2"/>
  <c r="A995" i="2"/>
  <c r="AO378" i="2"/>
  <c r="A378" i="2"/>
  <c r="AO2257" i="2"/>
  <c r="A2257" i="2"/>
  <c r="AO2293" i="2"/>
  <c r="A2293" i="2"/>
  <c r="AO1652" i="2"/>
  <c r="A1652" i="2"/>
  <c r="AO632" i="2"/>
  <c r="A632" i="2"/>
  <c r="AO2596" i="2"/>
  <c r="A2596" i="2"/>
  <c r="AO405" i="2"/>
  <c r="A405" i="2"/>
  <c r="AO485" i="2"/>
  <c r="A485" i="2"/>
  <c r="AO2578" i="2"/>
  <c r="A2578" i="2"/>
  <c r="AO394" i="2"/>
  <c r="A394" i="2"/>
  <c r="AO367" i="2"/>
  <c r="A367" i="2"/>
  <c r="AO457" i="2"/>
  <c r="A457" i="2"/>
  <c r="AO619" i="2"/>
  <c r="A619" i="2"/>
  <c r="AO1133" i="2"/>
  <c r="A1133" i="2"/>
  <c r="AO825" i="2"/>
  <c r="A825" i="2"/>
  <c r="A1205" i="2"/>
  <c r="AO1205" i="2"/>
  <c r="AO736" i="2"/>
  <c r="A736" i="2"/>
  <c r="AO541" i="2"/>
  <c r="A541" i="2"/>
  <c r="AO68" i="2"/>
  <c r="A68" i="2"/>
  <c r="AO2863" i="2"/>
  <c r="A2863" i="2"/>
  <c r="AO1958" i="2"/>
  <c r="A1958" i="2"/>
  <c r="AO1066" i="2"/>
  <c r="A1066" i="2"/>
  <c r="AO2931" i="2"/>
  <c r="A2931" i="2"/>
  <c r="AO1528" i="2"/>
  <c r="A1528" i="2"/>
  <c r="AO182" i="2"/>
  <c r="A182" i="2"/>
  <c r="AO2988" i="2"/>
  <c r="A2988" i="2"/>
  <c r="AO534" i="2"/>
  <c r="A534" i="2"/>
  <c r="A2887" i="2"/>
  <c r="AO2887" i="2"/>
  <c r="AO762" i="2"/>
  <c r="A762" i="2"/>
  <c r="AO1213" i="2"/>
  <c r="A1213" i="2"/>
  <c r="AO241" i="2"/>
  <c r="A241" i="2"/>
  <c r="AO790" i="2"/>
  <c r="A790" i="2"/>
  <c r="AO1266" i="2"/>
  <c r="A1266" i="2"/>
  <c r="AO2155" i="2"/>
  <c r="A2155" i="2"/>
  <c r="AO1622" i="2"/>
  <c r="A1622" i="2"/>
  <c r="AO918" i="2"/>
  <c r="A918" i="2"/>
  <c r="A1695" i="2"/>
  <c r="AO1695" i="2"/>
  <c r="AO2141" i="2"/>
  <c r="A2141" i="2"/>
  <c r="AO2633" i="2"/>
  <c r="A2633" i="2"/>
  <c r="AO1105" i="2"/>
  <c r="A1105" i="2"/>
  <c r="AO1651" i="2"/>
  <c r="A1651" i="2"/>
  <c r="AO327" i="2"/>
  <c r="A327" i="2"/>
  <c r="AO70" i="2"/>
  <c r="A70" i="2"/>
  <c r="AO793" i="2"/>
  <c r="A793" i="2"/>
  <c r="AO2450" i="2"/>
  <c r="A2450" i="2"/>
  <c r="A1732" i="2"/>
  <c r="AO1732" i="2"/>
  <c r="AO2254" i="2"/>
  <c r="A2254" i="2"/>
  <c r="AO714" i="2"/>
  <c r="A714" i="2"/>
  <c r="AO423" i="2"/>
  <c r="A423" i="2"/>
  <c r="AO1300" i="2"/>
  <c r="A1300" i="2"/>
  <c r="AO2279" i="2"/>
  <c r="A2279" i="2"/>
  <c r="AO389" i="2"/>
  <c r="A389" i="2"/>
  <c r="AO2775" i="2"/>
  <c r="A2775" i="2"/>
  <c r="AO1931" i="2"/>
  <c r="A1931" i="2"/>
  <c r="AO1182" i="2"/>
  <c r="A1182" i="2"/>
  <c r="AO205" i="2"/>
  <c r="A205" i="2"/>
  <c r="A1227" i="2"/>
  <c r="AO271" i="2"/>
  <c r="A271" i="2"/>
  <c r="AO462" i="2"/>
  <c r="A462" i="2"/>
  <c r="AO270" i="2"/>
  <c r="A270" i="2"/>
  <c r="AO465" i="2"/>
  <c r="A465" i="2"/>
  <c r="AO460" i="2"/>
  <c r="A460" i="2"/>
  <c r="AO1004" i="2"/>
  <c r="A1004" i="2"/>
  <c r="AO2625" i="2"/>
  <c r="A2625" i="2"/>
  <c r="AO1031" i="2"/>
  <c r="A1031" i="2"/>
  <c r="AO2238" i="2"/>
  <c r="A2238" i="2"/>
  <c r="AO1634" i="2"/>
  <c r="A1634" i="2"/>
  <c r="AO2651" i="2"/>
  <c r="A2651" i="2"/>
  <c r="AO1224" i="2"/>
  <c r="A1224" i="2"/>
  <c r="A1474" i="2"/>
  <c r="AO1474" i="2"/>
  <c r="AO9" i="2"/>
  <c r="A9" i="2"/>
  <c r="AO61" i="2"/>
  <c r="A61" i="2"/>
  <c r="AO1602" i="2"/>
  <c r="A1602" i="2"/>
  <c r="AO1000" i="2"/>
  <c r="A1000" i="2"/>
  <c r="AO2299" i="2"/>
  <c r="A2299" i="2"/>
  <c r="AO453" i="2"/>
  <c r="A453" i="2"/>
  <c r="AO53" i="2"/>
  <c r="A53" i="2"/>
  <c r="AO1379" i="2"/>
  <c r="A1379" i="2"/>
  <c r="AO504" i="2"/>
  <c r="A504" i="2"/>
  <c r="AO2378" i="2"/>
  <c r="A2378" i="2"/>
  <c r="AO130" i="2"/>
  <c r="A130" i="2"/>
  <c r="AO2054" i="2"/>
  <c r="A2054" i="2"/>
  <c r="AO2738" i="2"/>
  <c r="A2738" i="2"/>
  <c r="AO1753" i="2"/>
  <c r="A1753" i="2"/>
  <c r="AO1735" i="2"/>
  <c r="A1735" i="2"/>
  <c r="AO143" i="2"/>
  <c r="A143" i="2"/>
  <c r="AO1429" i="2"/>
  <c r="A1429" i="2"/>
  <c r="AO169" i="2"/>
  <c r="A169" i="2"/>
  <c r="AO409" i="2"/>
  <c r="A409" i="2"/>
  <c r="AO1595" i="2"/>
  <c r="A1595" i="2"/>
  <c r="AO2853" i="2"/>
  <c r="A2853" i="2"/>
  <c r="AO843" i="2"/>
  <c r="A843" i="2"/>
  <c r="AO1225" i="2"/>
  <c r="A1225" i="2"/>
  <c r="AO280" i="2"/>
  <c r="A280" i="2"/>
  <c r="AO2294" i="2"/>
  <c r="A2294" i="2"/>
  <c r="AO1163" i="2"/>
  <c r="A1163" i="2"/>
  <c r="AO680" i="2"/>
  <c r="A680" i="2"/>
  <c r="AO102" i="2"/>
  <c r="A102" i="2"/>
  <c r="AO1240" i="2"/>
  <c r="A1240" i="2"/>
  <c r="AO950" i="2"/>
  <c r="A950" i="2"/>
  <c r="AO347" i="2"/>
  <c r="A347" i="2"/>
  <c r="AO639" i="2"/>
  <c r="A639" i="2"/>
  <c r="AO1620" i="2"/>
  <c r="A1620" i="2"/>
  <c r="AO1280" i="2"/>
  <c r="A1280" i="2"/>
  <c r="AO768" i="2"/>
  <c r="A768" i="2"/>
  <c r="AO640" i="2"/>
  <c r="A640" i="2"/>
  <c r="AO114" i="2"/>
  <c r="A114" i="2"/>
  <c r="AO1011" i="2"/>
  <c r="A1011" i="2"/>
  <c r="AO2124" i="2"/>
  <c r="A2124" i="2"/>
  <c r="AO907" i="2"/>
  <c r="A907" i="2"/>
  <c r="AO1134" i="2"/>
  <c r="A1134" i="2"/>
  <c r="AO1327" i="2"/>
  <c r="A1327" i="2"/>
  <c r="AO2361" i="2"/>
  <c r="A2361" i="2"/>
  <c r="AO1216" i="2"/>
  <c r="A1216" i="2"/>
  <c r="AO2181" i="2"/>
  <c r="A2181" i="2"/>
  <c r="AO2334" i="2"/>
  <c r="A2334" i="2"/>
  <c r="A1539" i="2"/>
  <c r="AO1539" i="2"/>
  <c r="AO455" i="2"/>
  <c r="A455" i="2"/>
  <c r="AO1239" i="2"/>
  <c r="A1239" i="2"/>
  <c r="AO1827" i="2"/>
  <c r="A1827" i="2"/>
  <c r="AO723" i="2"/>
  <c r="A723" i="2"/>
  <c r="AO1983" i="2"/>
  <c r="A1983" i="2"/>
  <c r="AO945" i="2"/>
  <c r="A945" i="2"/>
  <c r="AO1113" i="2"/>
  <c r="A1113" i="2"/>
  <c r="AO1068" i="2"/>
  <c r="A1068" i="2"/>
  <c r="AO147" i="2"/>
  <c r="A147" i="2"/>
  <c r="AO403" i="2"/>
  <c r="A403" i="2"/>
  <c r="AO2878" i="2"/>
  <c r="A2878" i="2"/>
  <c r="AO866" i="2"/>
  <c r="A866" i="2"/>
  <c r="AO1438" i="2"/>
  <c r="A1438" i="2"/>
  <c r="AO2613" i="2"/>
  <c r="A2613" i="2"/>
  <c r="AO2777" i="2"/>
  <c r="A2777" i="2"/>
  <c r="AO2037" i="2"/>
  <c r="A2037" i="2"/>
  <c r="AO1500" i="2"/>
  <c r="A1500" i="2"/>
  <c r="AO2861" i="2"/>
  <c r="A2861" i="2"/>
  <c r="AO2439" i="2"/>
  <c r="A2439" i="2"/>
  <c r="AO1948" i="2"/>
  <c r="A1948" i="2"/>
  <c r="AO1064" i="2"/>
  <c r="A1064" i="2"/>
  <c r="AO957" i="2"/>
  <c r="A957" i="2"/>
  <c r="AO1106" i="2"/>
  <c r="A1106" i="2"/>
  <c r="AO1132" i="2"/>
  <c r="A1132" i="2"/>
  <c r="AO2070" i="2"/>
  <c r="A2070" i="2"/>
  <c r="AO2923" i="2"/>
  <c r="A2923" i="2"/>
  <c r="AO2976" i="2"/>
  <c r="A2976" i="2"/>
  <c r="AO2951" i="2"/>
  <c r="A2951" i="2"/>
  <c r="AO1998" i="2"/>
  <c r="A1998" i="2"/>
  <c r="AO2986" i="2"/>
  <c r="A2986" i="2"/>
  <c r="AO1184" i="2"/>
  <c r="A1184" i="2"/>
  <c r="AO2730" i="2"/>
  <c r="A2730" i="2"/>
  <c r="AO2889" i="2"/>
  <c r="A2889" i="2"/>
  <c r="AO2906" i="2"/>
  <c r="A2906" i="2"/>
  <c r="AO1362" i="2"/>
  <c r="A1362" i="2"/>
  <c r="AO288" i="2"/>
  <c r="A288" i="2"/>
  <c r="AO2190" i="2"/>
  <c r="A2190" i="2"/>
  <c r="AO1202" i="2"/>
  <c r="A1202" i="2"/>
  <c r="AO672" i="2"/>
  <c r="A672" i="2"/>
  <c r="AO328" i="2"/>
  <c r="A328" i="2"/>
  <c r="AO831" i="2"/>
  <c r="A831" i="2"/>
  <c r="AO2451" i="2"/>
  <c r="A2451" i="2"/>
  <c r="AO1325" i="2"/>
  <c r="A1325" i="2"/>
  <c r="AO2014" i="2"/>
  <c r="A2014" i="2"/>
  <c r="AO390" i="2"/>
  <c r="A390" i="2"/>
  <c r="AO1586" i="2"/>
  <c r="A1586" i="2"/>
  <c r="AO2859" i="2"/>
  <c r="A2859" i="2"/>
  <c r="AO1700" i="2"/>
  <c r="A1700" i="2"/>
  <c r="AO1938" i="2"/>
  <c r="A1938" i="2"/>
  <c r="AO2780" i="2"/>
  <c r="A2780" i="2"/>
  <c r="AO1358" i="2"/>
  <c r="A1358" i="2"/>
  <c r="AO814" i="2"/>
  <c r="A814" i="2"/>
  <c r="AO2688" i="2"/>
  <c r="A2688" i="2"/>
  <c r="AO852" i="2"/>
  <c r="A852" i="2"/>
  <c r="AO1899" i="2"/>
  <c r="A1899" i="2"/>
  <c r="AO2942" i="2"/>
  <c r="A2942" i="2"/>
  <c r="AO1811" i="2"/>
  <c r="A1811" i="2"/>
  <c r="AO2669" i="2"/>
  <c r="A2669" i="2"/>
  <c r="AO1974" i="2"/>
  <c r="A1974" i="2"/>
  <c r="AO63" i="2"/>
  <c r="A63" i="2"/>
  <c r="AO2462" i="2"/>
  <c r="A2462" i="2"/>
  <c r="AO1639" i="2"/>
  <c r="A1639" i="2"/>
  <c r="AO1867" i="2"/>
  <c r="A1867" i="2"/>
  <c r="AO1645" i="2"/>
  <c r="A1645" i="2"/>
  <c r="AO2253" i="2"/>
  <c r="A2253" i="2"/>
  <c r="AO1220" i="2"/>
  <c r="A1220" i="2"/>
  <c r="AO1387" i="2"/>
  <c r="A1387" i="2"/>
  <c r="AO364" i="2"/>
  <c r="A364" i="2"/>
  <c r="AO2855" i="2"/>
  <c r="A2855" i="2"/>
  <c r="AO1935" i="2"/>
  <c r="A1935" i="2"/>
  <c r="AO669" i="2"/>
  <c r="A669" i="2"/>
  <c r="AO1917" i="2"/>
  <c r="A1917" i="2"/>
  <c r="AO1013" i="2"/>
  <c r="A1013" i="2"/>
  <c r="AO1725" i="2"/>
  <c r="A1725" i="2"/>
  <c r="AO325" i="2"/>
  <c r="A325" i="2"/>
  <c r="AO2386" i="2"/>
  <c r="A2386" i="2"/>
  <c r="AO599" i="2"/>
  <c r="A599" i="2"/>
  <c r="AO597" i="2"/>
  <c r="A597" i="2"/>
  <c r="AO1200" i="2"/>
  <c r="A1200" i="2"/>
  <c r="A2598" i="2"/>
  <c r="A2316" i="2"/>
  <c r="A2413" i="2"/>
  <c r="A2934" i="2"/>
  <c r="A547" i="2"/>
  <c r="AO2538" i="2"/>
  <c r="A2538" i="2"/>
  <c r="AO472" i="2"/>
  <c r="A472" i="2"/>
  <c r="AO2624" i="2"/>
  <c r="A2624" i="2"/>
  <c r="AO660" i="2"/>
  <c r="A660" i="2"/>
  <c r="AO142" i="2"/>
  <c r="A142" i="2"/>
  <c r="AO2539" i="2"/>
  <c r="A2539" i="2"/>
  <c r="AO299" i="2"/>
  <c r="A299" i="2"/>
  <c r="AO1252" i="2"/>
  <c r="A1252" i="2"/>
  <c r="AO2482" i="2"/>
  <c r="A2482" i="2"/>
  <c r="AO359" i="2"/>
  <c r="A359" i="2"/>
  <c r="AO1359" i="2"/>
  <c r="A1359" i="2"/>
  <c r="AO459" i="2"/>
  <c r="A459" i="2"/>
  <c r="AO1475" i="2"/>
  <c r="A1475" i="2"/>
  <c r="AO1154" i="2"/>
  <c r="A1154" i="2"/>
  <c r="AO2312" i="2"/>
  <c r="A2312" i="2"/>
  <c r="AO141" i="2"/>
  <c r="A141" i="2"/>
  <c r="AO2483" i="2"/>
  <c r="A2483" i="2"/>
  <c r="AO804" i="2"/>
  <c r="A804" i="2"/>
  <c r="AO2323" i="2"/>
  <c r="A2323" i="2"/>
  <c r="AO2321" i="2"/>
  <c r="A2321" i="2"/>
  <c r="AO1876" i="2"/>
  <c r="A1876" i="2"/>
  <c r="AO721" i="2"/>
  <c r="A721" i="2"/>
  <c r="AO203" i="2"/>
  <c r="A203" i="2"/>
  <c r="AO2732" i="2"/>
  <c r="A2732" i="2"/>
  <c r="AO2964" i="2"/>
  <c r="A2964" i="2"/>
  <c r="AO618" i="2"/>
  <c r="A618" i="2"/>
  <c r="AO2873" i="2"/>
  <c r="A2873" i="2"/>
  <c r="AO617" i="2"/>
  <c r="A617" i="2"/>
  <c r="AO2465" i="2"/>
  <c r="A2465" i="2"/>
  <c r="AO2984" i="2"/>
  <c r="A2984" i="2"/>
  <c r="AO654" i="2"/>
  <c r="A654" i="2"/>
  <c r="AO787" i="2"/>
  <c r="A787" i="2"/>
  <c r="AO984" i="2"/>
  <c r="A984" i="2"/>
  <c r="AO2370" i="2"/>
  <c r="A2370" i="2"/>
  <c r="AO1071" i="2"/>
  <c r="A1071" i="2"/>
  <c r="AO1180" i="2"/>
  <c r="A1180" i="2"/>
  <c r="AO1835" i="2"/>
  <c r="A1835" i="2"/>
  <c r="AO2848" i="2"/>
  <c r="A2848" i="2"/>
  <c r="AO1739" i="2"/>
  <c r="A1739" i="2"/>
  <c r="AO2790" i="2"/>
  <c r="A2790" i="2"/>
  <c r="AO32" i="2"/>
  <c r="A32" i="2"/>
  <c r="AO2082" i="2"/>
  <c r="A2082" i="2"/>
  <c r="AO2023" i="2"/>
  <c r="A2023" i="2"/>
  <c r="AO1942" i="2"/>
  <c r="A1942" i="2"/>
  <c r="AO242" i="2"/>
  <c r="A242" i="2"/>
  <c r="AO2517" i="2"/>
  <c r="A2517" i="2"/>
  <c r="AO1783" i="2"/>
  <c r="A1783" i="2"/>
  <c r="AO2747" i="2"/>
  <c r="A2747" i="2"/>
  <c r="AO1165" i="2"/>
  <c r="A1165" i="2"/>
  <c r="AO240" i="2"/>
  <c r="A240" i="2"/>
  <c r="AO1993" i="2"/>
  <c r="A1993" i="2"/>
  <c r="AO2910" i="2"/>
  <c r="A2910" i="2"/>
  <c r="AO747" i="2"/>
  <c r="A747" i="2"/>
  <c r="AO2283" i="2"/>
  <c r="A2283" i="2"/>
  <c r="AO2771" i="2"/>
  <c r="A2771" i="2"/>
  <c r="AO2288" i="2"/>
  <c r="A2288" i="2"/>
  <c r="AO2629" i="2"/>
  <c r="A2629" i="2"/>
  <c r="AO1460" i="2"/>
  <c r="A1460" i="2"/>
  <c r="AO1809" i="2"/>
  <c r="A1809" i="2"/>
  <c r="AO2764" i="2"/>
  <c r="A2764" i="2"/>
  <c r="AO827" i="2"/>
  <c r="A827" i="2"/>
  <c r="AO1839" i="2"/>
  <c r="A1839" i="2"/>
  <c r="AO1447" i="2"/>
  <c r="A1447" i="2"/>
  <c r="AO2723" i="2"/>
  <c r="A2723" i="2"/>
  <c r="AO556" i="2"/>
  <c r="A556" i="2"/>
  <c r="AO1773" i="2"/>
  <c r="A1773" i="2"/>
  <c r="AO566" i="2"/>
  <c r="A566" i="2"/>
  <c r="AO1421" i="2"/>
  <c r="A1421" i="2"/>
  <c r="AO491" i="2"/>
  <c r="A491" i="2"/>
  <c r="AO1611" i="2"/>
  <c r="A1611" i="2"/>
  <c r="AO199" i="2"/>
  <c r="A199" i="2"/>
  <c r="AO1142" i="2"/>
  <c r="A1142" i="2"/>
  <c r="AO244" i="2"/>
  <c r="A244" i="2"/>
  <c r="AO687" i="2"/>
  <c r="A687" i="2"/>
  <c r="AO846" i="2"/>
  <c r="A846" i="2"/>
  <c r="AO2432" i="2"/>
  <c r="A2432" i="2"/>
  <c r="AO2128" i="2"/>
  <c r="A2128" i="2"/>
  <c r="AO743" i="2"/>
  <c r="A743" i="2"/>
  <c r="AO2545" i="2"/>
  <c r="A2545" i="2"/>
  <c r="AO2763" i="2"/>
  <c r="A2763" i="2"/>
  <c r="AO2446" i="2"/>
  <c r="A2446" i="2"/>
  <c r="AO1818" i="2"/>
  <c r="A1818" i="2"/>
  <c r="AO926" i="2"/>
  <c r="A926" i="2"/>
  <c r="AO264" i="2"/>
  <c r="A264" i="2"/>
  <c r="AO2064" i="2"/>
  <c r="A2064" i="2"/>
  <c r="AO1155" i="2"/>
  <c r="A1155" i="2"/>
  <c r="AO194" i="2"/>
  <c r="A194" i="2"/>
  <c r="AO1965" i="2"/>
  <c r="A1965" i="2"/>
  <c r="AO1962" i="2"/>
  <c r="A1962" i="2"/>
  <c r="A2470" i="2"/>
  <c r="A1411" i="2"/>
  <c r="A2258" i="2"/>
  <c r="A2733" i="2"/>
  <c r="A2916" i="2"/>
  <c r="A1493" i="2"/>
  <c r="A1797" i="2"/>
  <c r="AO2313" i="2"/>
  <c r="A2313" i="2"/>
  <c r="AO233" i="2"/>
  <c r="A233" i="2"/>
  <c r="AO2458" i="2"/>
  <c r="A2458" i="2"/>
  <c r="AO2309" i="2"/>
  <c r="A2309" i="2"/>
  <c r="AO1781" i="2"/>
  <c r="A1781" i="2"/>
  <c r="AO1187" i="2"/>
  <c r="A1187" i="2"/>
  <c r="AO2580" i="2"/>
  <c r="A2580" i="2"/>
  <c r="AO231" i="2"/>
  <c r="A231" i="2"/>
  <c r="AO2509" i="2"/>
  <c r="A2509" i="2"/>
  <c r="AO1238" i="2"/>
  <c r="A1238" i="2"/>
  <c r="AO1656" i="2"/>
  <c r="A1656" i="2"/>
  <c r="AO99" i="2"/>
  <c r="A99" i="2"/>
  <c r="AO2776" i="2"/>
  <c r="A2776" i="2"/>
  <c r="AO2441" i="2"/>
  <c r="A2441" i="2"/>
  <c r="AO1997" i="2"/>
  <c r="A1997" i="2"/>
  <c r="AO1246" i="2"/>
  <c r="A1246" i="2"/>
  <c r="AO1545" i="2"/>
  <c r="A1545" i="2"/>
  <c r="AO1625" i="2"/>
  <c r="A1625" i="2"/>
  <c r="AO2403" i="2"/>
  <c r="A2403" i="2"/>
  <c r="AO710" i="2"/>
  <c r="A710" i="2"/>
  <c r="AO1541" i="2"/>
  <c r="A1541" i="2"/>
  <c r="AO2348" i="2"/>
  <c r="A2348" i="2"/>
  <c r="AO835" i="2"/>
  <c r="A835" i="2"/>
  <c r="AO2512" i="2"/>
  <c r="A2512" i="2"/>
  <c r="AO959" i="2"/>
  <c r="A959" i="2"/>
  <c r="AO2534" i="2"/>
  <c r="A2534" i="2"/>
  <c r="AO1874" i="2"/>
  <c r="A1874" i="2"/>
  <c r="AO2229" i="2"/>
  <c r="A2229" i="2"/>
  <c r="AO735" i="2"/>
  <c r="A735" i="2"/>
  <c r="AO2030" i="2"/>
  <c r="A2030" i="2"/>
  <c r="AO305" i="2"/>
  <c r="A305" i="2"/>
  <c r="AO2165" i="2"/>
  <c r="A2165" i="2"/>
  <c r="AO1323" i="2"/>
  <c r="A1323" i="2"/>
  <c r="AO1406" i="2"/>
  <c r="A1406" i="2"/>
  <c r="AO2701" i="2"/>
  <c r="A2701" i="2"/>
  <c r="AO127" i="2"/>
  <c r="A127" i="2"/>
  <c r="AO1546" i="2"/>
  <c r="A1546" i="2"/>
  <c r="AO1933" i="2"/>
  <c r="A1933" i="2"/>
  <c r="AO175" i="2"/>
  <c r="A175" i="2"/>
  <c r="AO1215" i="2"/>
  <c r="A1215" i="2"/>
  <c r="AO537" i="2"/>
  <c r="A537" i="2"/>
  <c r="AO2266" i="2"/>
  <c r="A2266" i="2"/>
  <c r="AO2806" i="2"/>
  <c r="A2806" i="2"/>
  <c r="AO474" i="2"/>
  <c r="A474" i="2"/>
  <c r="AO1144" i="2"/>
  <c r="A1144" i="2"/>
  <c r="AO1338" i="2"/>
  <c r="A1338" i="2"/>
  <c r="AO2722" i="2"/>
  <c r="A2722" i="2"/>
  <c r="AO1294" i="2"/>
  <c r="A1294" i="2"/>
  <c r="AO1524" i="2"/>
  <c r="A1524" i="2"/>
  <c r="AO1157" i="2"/>
  <c r="A1157" i="2"/>
  <c r="AO1513" i="2"/>
  <c r="A1513" i="2"/>
  <c r="AO1557" i="2"/>
  <c r="A1557" i="2"/>
  <c r="AO124" i="2"/>
  <c r="A124" i="2"/>
  <c r="AO2798" i="2"/>
  <c r="A2798" i="2"/>
  <c r="AO2145" i="2"/>
  <c r="A2145" i="2"/>
  <c r="AO2852" i="2"/>
  <c r="A2852" i="2"/>
  <c r="AO2143" i="2"/>
  <c r="A2143" i="2"/>
  <c r="AO2264" i="2"/>
  <c r="A2264" i="2"/>
  <c r="AO690" i="2"/>
  <c r="A690" i="2"/>
  <c r="AO193" i="2"/>
  <c r="A193" i="2"/>
  <c r="AO1766" i="2"/>
  <c r="A1766" i="2"/>
  <c r="AO67" i="2"/>
  <c r="A67" i="2"/>
  <c r="AO1102" i="2"/>
  <c r="A1102" i="2"/>
  <c r="AO938" i="2"/>
  <c r="A938" i="2"/>
  <c r="AO1607" i="2"/>
  <c r="A1607" i="2"/>
  <c r="AO1978" i="2"/>
  <c r="A1978" i="2"/>
  <c r="AO144" i="2"/>
  <c r="A144" i="2"/>
  <c r="AO2924" i="2"/>
  <c r="A2924" i="2"/>
  <c r="AO1590" i="2"/>
  <c r="A1590" i="2"/>
  <c r="AO2032" i="2"/>
  <c r="A2032" i="2"/>
  <c r="AO2662" i="2"/>
  <c r="A2662" i="2"/>
  <c r="AO2095" i="2"/>
  <c r="A2095" i="2"/>
  <c r="AO2372" i="2"/>
  <c r="A2372" i="2"/>
  <c r="AO2430" i="2"/>
  <c r="A2430" i="2"/>
  <c r="A1708" i="2"/>
  <c r="AO1708" i="2"/>
  <c r="AO1544" i="2"/>
  <c r="A1544" i="2"/>
  <c r="AO996" i="2"/>
  <c r="A996" i="2"/>
  <c r="AO1352" i="2"/>
  <c r="A1352" i="2"/>
  <c r="AO1718" i="2"/>
  <c r="A1718" i="2"/>
  <c r="AO2570" i="2"/>
  <c r="A2570" i="2"/>
  <c r="AO2622" i="2"/>
  <c r="A2622" i="2"/>
  <c r="AO1624" i="2"/>
  <c r="A1624" i="2"/>
  <c r="AO738" i="2"/>
  <c r="A738" i="2"/>
  <c r="AO221" i="2"/>
  <c r="A221" i="2"/>
  <c r="AO2757" i="2"/>
  <c r="A2757" i="2"/>
  <c r="AO2527" i="2"/>
  <c r="A2527" i="2"/>
  <c r="AO60" i="2"/>
  <c r="A60" i="2"/>
  <c r="AO2126" i="2"/>
  <c r="A2126" i="2"/>
  <c r="AO771" i="2"/>
  <c r="A771" i="2"/>
  <c r="AO2006" i="2"/>
  <c r="A2006" i="2"/>
  <c r="AO447" i="2"/>
  <c r="A447" i="2"/>
  <c r="AO2046" i="2"/>
  <c r="A2046" i="2"/>
  <c r="AO1569" i="2"/>
  <c r="A1569" i="2"/>
  <c r="AO2567" i="2"/>
  <c r="A2567" i="2"/>
  <c r="AO2377" i="2"/>
  <c r="A2377" i="2"/>
  <c r="AO2311" i="2"/>
  <c r="A2311" i="2"/>
  <c r="AO2117" i="2"/>
  <c r="A2117" i="2"/>
  <c r="AO2204" i="2"/>
  <c r="A2204" i="2"/>
  <c r="AO1078" i="2"/>
  <c r="A1078" i="2"/>
  <c r="AO372" i="2"/>
  <c r="A372" i="2"/>
  <c r="AO140" i="2"/>
  <c r="A140" i="2"/>
  <c r="AO770" i="2"/>
  <c r="A770" i="2"/>
  <c r="A166" i="2"/>
  <c r="AO166" i="2"/>
  <c r="AO2469" i="2"/>
  <c r="A2469" i="2"/>
  <c r="A2523" i="2"/>
  <c r="AO2523" i="2"/>
  <c r="AO268" i="2"/>
  <c r="A268" i="2"/>
  <c r="AO1226" i="2"/>
  <c r="A1226" i="2"/>
  <c r="AO552" i="2"/>
  <c r="A552" i="2"/>
  <c r="AO2486" i="2"/>
  <c r="A2486" i="2"/>
  <c r="AO1151" i="2"/>
  <c r="A1151" i="2"/>
  <c r="AO383" i="2"/>
  <c r="A383" i="2"/>
  <c r="AO2455" i="2"/>
  <c r="A2455" i="2"/>
  <c r="AO751" i="2"/>
  <c r="A751" i="2"/>
  <c r="AO2182" i="2"/>
  <c r="A2182" i="2"/>
  <c r="AO2608" i="2"/>
  <c r="A2608" i="2"/>
  <c r="AO2581" i="2"/>
  <c r="A2581" i="2"/>
  <c r="AO1664" i="2"/>
  <c r="A1664" i="2"/>
  <c r="AO157" i="2"/>
  <c r="A157" i="2"/>
  <c r="AO2468" i="2"/>
  <c r="A2468" i="2"/>
  <c r="AO2511" i="2"/>
  <c r="A2511" i="2"/>
  <c r="AO863" i="2"/>
  <c r="A863" i="2"/>
  <c r="AO2881" i="2"/>
  <c r="A2881" i="2"/>
  <c r="AO1037" i="2"/>
  <c r="A1037" i="2"/>
  <c r="AO346" i="2"/>
  <c r="A346" i="2"/>
  <c r="AO2320" i="2"/>
  <c r="A2320" i="2"/>
  <c r="AO958" i="2"/>
  <c r="A958" i="2"/>
  <c r="A344" i="2"/>
  <c r="AO344" i="2"/>
  <c r="AO2508" i="2"/>
  <c r="A2508" i="2"/>
  <c r="A698" i="2"/>
  <c r="AO698" i="2"/>
  <c r="AO2359" i="2"/>
  <c r="A2359" i="2"/>
  <c r="AO2333" i="2"/>
  <c r="A2333" i="2"/>
  <c r="AO2533" i="2"/>
  <c r="A2533" i="2"/>
  <c r="AO1207" i="2"/>
  <c r="A1207" i="2"/>
  <c r="AO2307" i="2"/>
  <c r="A2307" i="2"/>
  <c r="AO1825" i="2"/>
  <c r="A1825" i="2"/>
  <c r="AO138" i="2"/>
  <c r="A138" i="2"/>
  <c r="AO2038" i="2"/>
  <c r="A2038" i="2"/>
  <c r="A342" i="2"/>
  <c r="AO342" i="2"/>
  <c r="AO1278" i="2"/>
  <c r="A1278" i="2"/>
  <c r="AO361" i="2"/>
  <c r="A361" i="2"/>
  <c r="AO2387" i="2"/>
  <c r="A2387" i="2"/>
  <c r="AO201" i="2"/>
  <c r="A201" i="2"/>
  <c r="AO2875" i="2"/>
  <c r="A2875" i="2"/>
  <c r="AO1036" i="2"/>
  <c r="A1036" i="2"/>
  <c r="AO2282" i="2"/>
  <c r="A2282" i="2"/>
  <c r="AO1100" i="2"/>
  <c r="A1100" i="2"/>
  <c r="AO480" i="2"/>
  <c r="A480" i="2"/>
  <c r="AO2219" i="2"/>
  <c r="A2219" i="2"/>
  <c r="AO2724" i="2"/>
  <c r="A2724" i="2"/>
  <c r="AO340" i="2"/>
  <c r="A340" i="2"/>
  <c r="AO1391" i="2"/>
  <c r="A1391" i="2"/>
  <c r="AO1955" i="2"/>
  <c r="A1955" i="2"/>
  <c r="AO734" i="2"/>
  <c r="A734" i="2"/>
  <c r="AO2937" i="2"/>
  <c r="A2937" i="2"/>
  <c r="AO439" i="2"/>
  <c r="A439" i="2"/>
  <c r="AO1203" i="2"/>
  <c r="A1203" i="2"/>
  <c r="AO2963" i="2"/>
  <c r="A2963" i="2"/>
  <c r="AO2920" i="2"/>
  <c r="A2920" i="2"/>
  <c r="AO2974" i="2"/>
  <c r="A2974" i="2"/>
  <c r="AO2948" i="2"/>
  <c r="A2948" i="2"/>
  <c r="AO2103" i="2"/>
  <c r="A2103" i="2"/>
  <c r="AO956" i="2"/>
  <c r="A956" i="2"/>
  <c r="AO2787" i="2"/>
  <c r="A2787" i="2"/>
  <c r="AO955" i="2"/>
  <c r="A955" i="2"/>
  <c r="AO602" i="2"/>
  <c r="A602" i="2"/>
  <c r="AO2904" i="2"/>
  <c r="A2904" i="2"/>
  <c r="AO1270" i="2"/>
  <c r="A1270" i="2"/>
  <c r="A2113" i="2"/>
  <c r="AO2113" i="2"/>
  <c r="AO304" i="2"/>
  <c r="A304" i="2"/>
  <c r="AO1061" i="2"/>
  <c r="A1061" i="2"/>
  <c r="AO1254" i="2"/>
  <c r="A1254" i="2"/>
  <c r="AO2871" i="2"/>
  <c r="A2871" i="2"/>
  <c r="AO2687" i="2"/>
  <c r="A2687" i="2"/>
  <c r="AO783" i="2"/>
  <c r="A783" i="2"/>
  <c r="AO2412" i="2"/>
  <c r="A2412" i="2"/>
  <c r="AO2012" i="2"/>
  <c r="A2012" i="2"/>
  <c r="AO2100" i="2"/>
  <c r="A2100" i="2"/>
  <c r="AO428" i="2"/>
  <c r="A428" i="2"/>
  <c r="AO616" i="2"/>
  <c r="A616" i="2"/>
  <c r="AO986" i="2"/>
  <c r="A986" i="2"/>
  <c r="AO1697" i="2"/>
  <c r="A1697" i="2"/>
  <c r="AO402" i="2"/>
  <c r="A402" i="2"/>
  <c r="AO731" i="2"/>
  <c r="A731" i="2"/>
  <c r="AO1871" i="2"/>
  <c r="A1871" i="2"/>
  <c r="AO2464" i="2"/>
  <c r="A2464" i="2"/>
  <c r="AO2700" i="2"/>
  <c r="A2700" i="2"/>
  <c r="AO294" i="2"/>
  <c r="A294" i="2"/>
  <c r="AO2505" i="2"/>
  <c r="A2505" i="2"/>
  <c r="AO2914" i="2"/>
  <c r="A2914" i="2"/>
  <c r="AO2463" i="2"/>
  <c r="A2463" i="2"/>
  <c r="AO2983" i="2"/>
  <c r="A2983" i="2"/>
  <c r="AO126" i="2"/>
  <c r="A126" i="2"/>
  <c r="AO2899" i="2"/>
  <c r="A2899" i="2"/>
  <c r="AO110" i="2"/>
  <c r="A110" i="2"/>
  <c r="AO613" i="2"/>
  <c r="A613" i="2"/>
  <c r="AO2592" i="2"/>
  <c r="A2592" i="2"/>
  <c r="AO267" i="2"/>
  <c r="A267" i="2"/>
  <c r="AO851" i="2"/>
  <c r="A851" i="2"/>
  <c r="AO2869" i="2"/>
  <c r="A2869" i="2"/>
  <c r="AO159" i="2"/>
  <c r="A159" i="2"/>
  <c r="AO2591" i="2"/>
  <c r="A2591" i="2"/>
  <c r="AO1218" i="2"/>
  <c r="A1218" i="2"/>
  <c r="AO2281" i="2"/>
  <c r="A2281" i="2"/>
  <c r="AO678" i="2"/>
  <c r="A678" i="2"/>
  <c r="AO2292" i="2"/>
  <c r="A2292" i="2"/>
  <c r="AO2397" i="2"/>
  <c r="A2397" i="2"/>
  <c r="AO786" i="2"/>
  <c r="A786" i="2"/>
  <c r="AO2925" i="2"/>
  <c r="A2925" i="2"/>
  <c r="AO326" i="2"/>
  <c r="A326" i="2"/>
  <c r="AO497" i="2"/>
  <c r="A497" i="2"/>
  <c r="AO2953" i="2"/>
  <c r="A2953" i="2"/>
  <c r="AO174" i="2"/>
  <c r="A174" i="2"/>
  <c r="AO13" i="2"/>
  <c r="A13" i="2"/>
  <c r="A1707" i="2"/>
  <c r="A2621" i="2"/>
  <c r="A2053" i="2"/>
  <c r="A606" i="2"/>
  <c r="A223" i="2"/>
  <c r="A980" i="2"/>
  <c r="A401" i="2"/>
  <c r="A503" i="2"/>
  <c r="AO1471" i="2"/>
  <c r="A1471" i="2"/>
  <c r="AO562" i="2"/>
  <c r="A562" i="2"/>
  <c r="AO1476" i="2"/>
  <c r="A1476" i="2"/>
  <c r="AO1808" i="2"/>
  <c r="A1808" i="2"/>
  <c r="AO2337" i="2"/>
  <c r="A2337" i="2"/>
  <c r="AO1377" i="2"/>
  <c r="A1377" i="2"/>
  <c r="AO1190" i="2"/>
  <c r="A1190" i="2"/>
  <c r="AO1665" i="2"/>
  <c r="A1665" i="2"/>
  <c r="AO1623" i="2"/>
  <c r="A1623" i="2"/>
  <c r="AO2119" i="2"/>
  <c r="A2119" i="2"/>
  <c r="AO699" i="2"/>
  <c r="A699" i="2"/>
  <c r="AO722" i="2"/>
  <c r="A722" i="2"/>
  <c r="AO2877" i="2"/>
  <c r="A2877" i="2"/>
  <c r="AO2965" i="2"/>
  <c r="A2965" i="2"/>
  <c r="AO2905" i="2"/>
  <c r="A2905" i="2"/>
  <c r="AO2750" i="2"/>
  <c r="A2750" i="2"/>
  <c r="AO14" i="2"/>
  <c r="A14" i="2"/>
  <c r="AO483" i="2"/>
  <c r="A483" i="2"/>
  <c r="AO2007" i="2"/>
  <c r="A2007" i="2"/>
  <c r="AO1699" i="2"/>
  <c r="A1699" i="2"/>
  <c r="AO530" i="2"/>
  <c r="A530" i="2"/>
  <c r="A1522" i="2"/>
  <c r="AO1522" i="2"/>
  <c r="AO2941" i="2"/>
  <c r="A2941" i="2"/>
  <c r="AO2561" i="2"/>
  <c r="A2561" i="2"/>
  <c r="AO872" i="2"/>
  <c r="A872" i="2"/>
  <c r="AO1547" i="2"/>
  <c r="A1547" i="2"/>
  <c r="AO764" i="2"/>
  <c r="A764" i="2"/>
  <c r="AO247" i="2"/>
  <c r="A247" i="2"/>
  <c r="AO2623" i="2"/>
  <c r="A2623" i="2"/>
  <c r="AO2646" i="2"/>
  <c r="A2646" i="2"/>
  <c r="AO1807" i="2"/>
  <c r="A1807" i="2"/>
  <c r="AO2562" i="2"/>
  <c r="A2562" i="2"/>
  <c r="AO1083" i="2"/>
  <c r="A1083" i="2"/>
  <c r="AO1782" i="2"/>
  <c r="A1782" i="2"/>
  <c r="AO1626" i="2"/>
  <c r="A1626" i="2"/>
  <c r="AO2582" i="2"/>
  <c r="A2582" i="2"/>
  <c r="AO1032" i="2"/>
  <c r="A1032" i="2"/>
  <c r="AO697" i="2"/>
  <c r="A697" i="2"/>
  <c r="AO1208" i="2"/>
  <c r="A1208" i="2"/>
  <c r="AO867" i="2"/>
  <c r="A867" i="2"/>
  <c r="AO2876" i="2"/>
  <c r="A2876" i="2"/>
  <c r="AO341" i="2"/>
  <c r="A341" i="2"/>
  <c r="AO2735" i="2"/>
  <c r="A2735" i="2"/>
  <c r="AO2108" i="2"/>
  <c r="A2108" i="2"/>
  <c r="AO1199" i="2"/>
  <c r="A1199" i="2"/>
  <c r="AO788" i="2"/>
  <c r="A788" i="2"/>
  <c r="AO1698" i="2"/>
  <c r="A1698" i="2"/>
  <c r="AO1936" i="2"/>
  <c r="A1936" i="2"/>
  <c r="AO111" i="2"/>
  <c r="A111" i="2"/>
  <c r="AO2870" i="2"/>
  <c r="A2870" i="2"/>
  <c r="AO612" i="2"/>
  <c r="A612" i="2"/>
  <c r="AO197" i="2"/>
  <c r="A197" i="2"/>
  <c r="AO108" i="2"/>
  <c r="A108" i="2"/>
  <c r="AO2695" i="2"/>
  <c r="A2695" i="2"/>
  <c r="AO85" i="2"/>
  <c r="A85" i="2"/>
  <c r="AO83" i="2"/>
  <c r="A83" i="2"/>
  <c r="AO1490" i="2"/>
  <c r="A1490" i="2"/>
  <c r="AO1913" i="2"/>
  <c r="A1913" i="2"/>
  <c r="AO2815" i="2"/>
  <c r="A2815" i="2"/>
  <c r="AO1074" i="2"/>
  <c r="A1074" i="2"/>
  <c r="AO1572" i="2"/>
  <c r="A1572" i="2"/>
  <c r="AO684" i="2"/>
  <c r="A684" i="2"/>
  <c r="AO220" i="2"/>
  <c r="A220" i="2"/>
  <c r="AO2526" i="2"/>
  <c r="A2526" i="2"/>
  <c r="AO2125" i="2"/>
  <c r="A2125" i="2"/>
  <c r="AO2005" i="2"/>
  <c r="A2005" i="2"/>
  <c r="AO1412" i="2"/>
  <c r="A1412" i="2"/>
  <c r="AO2210" i="2"/>
  <c r="A2210" i="2"/>
  <c r="AO1082" i="2"/>
  <c r="A1082" i="2"/>
  <c r="AO115" i="2"/>
  <c r="A115" i="2"/>
  <c r="AO165" i="2"/>
  <c r="A165" i="2"/>
  <c r="AO633" i="2"/>
  <c r="A633" i="2"/>
  <c r="AO314" i="2"/>
  <c r="A314" i="2"/>
  <c r="AO488" i="2"/>
  <c r="A488" i="2"/>
  <c r="AO1150" i="2"/>
  <c r="A1150" i="2"/>
  <c r="AO2496" i="2"/>
  <c r="A2496" i="2"/>
  <c r="AO582" i="2"/>
  <c r="A582" i="2"/>
  <c r="AO519" i="2"/>
  <c r="A519" i="2"/>
  <c r="AO1459" i="2"/>
  <c r="A1459" i="2"/>
  <c r="AO163" i="2"/>
  <c r="A163" i="2"/>
  <c r="AO2371" i="2"/>
  <c r="A2371" i="2"/>
  <c r="AO1148" i="2"/>
  <c r="A1148" i="2"/>
  <c r="AO2880" i="2"/>
  <c r="A2880" i="2"/>
  <c r="AO2150" i="2"/>
  <c r="A2150" i="2"/>
  <c r="AO798" i="2"/>
  <c r="A798" i="2"/>
  <c r="AO2341" i="2"/>
  <c r="A2341" i="2"/>
  <c r="AO88" i="2"/>
  <c r="A88" i="2"/>
  <c r="AO2720" i="2"/>
  <c r="A2720" i="2"/>
  <c r="AO1127" i="2"/>
  <c r="A1127" i="2"/>
  <c r="AO1863" i="2"/>
  <c r="A1863" i="2"/>
  <c r="AO443" i="2"/>
  <c r="A443" i="2"/>
  <c r="AO484" i="2"/>
  <c r="A484" i="2"/>
  <c r="AO2306" i="2"/>
  <c r="A2306" i="2"/>
  <c r="AO1824" i="2"/>
  <c r="A1824" i="2"/>
  <c r="AO139" i="2"/>
  <c r="A139" i="2"/>
  <c r="AO1147" i="2"/>
  <c r="A1147" i="2"/>
  <c r="AO101" i="2"/>
  <c r="A101" i="2"/>
  <c r="AO2116" i="2"/>
  <c r="A2116" i="2"/>
  <c r="AO360" i="2"/>
  <c r="A360" i="2"/>
  <c r="AO200" i="2"/>
  <c r="A200" i="2"/>
  <c r="AO2874" i="2"/>
  <c r="A2874" i="2"/>
  <c r="AO1035" i="2"/>
  <c r="A1035" i="2"/>
  <c r="AO353" i="2"/>
  <c r="A353" i="2"/>
  <c r="AO2765" i="2"/>
  <c r="A2765" i="2"/>
  <c r="AO479" i="2"/>
  <c r="A479" i="2"/>
  <c r="AO421" i="2"/>
  <c r="A421" i="2"/>
  <c r="AO1744" i="2"/>
  <c r="A1744" i="2"/>
  <c r="AO2094" i="2"/>
  <c r="A2094" i="2"/>
  <c r="AO1112" i="2"/>
  <c r="A1112" i="2"/>
  <c r="AO1954" i="2"/>
  <c r="A1954" i="2"/>
  <c r="AO833" i="2"/>
  <c r="A833" i="2"/>
  <c r="AO2936" i="2"/>
  <c r="A2936" i="2"/>
  <c r="AO1305" i="2"/>
  <c r="A1305" i="2"/>
  <c r="AO1619" i="2"/>
  <c r="A1619" i="2"/>
  <c r="AO2962" i="2"/>
  <c r="A2962" i="2"/>
  <c r="AO2919" i="2"/>
  <c r="A2919" i="2"/>
  <c r="AO2973" i="2"/>
  <c r="A2973" i="2"/>
  <c r="AO2947" i="2"/>
  <c r="A2947" i="2"/>
  <c r="AO2617" i="2"/>
  <c r="A2617" i="2"/>
  <c r="AO437" i="2"/>
  <c r="A437" i="2"/>
  <c r="AO2786" i="2"/>
  <c r="A2786" i="2"/>
  <c r="AO954" i="2"/>
  <c r="A954" i="2"/>
  <c r="AO601" i="2"/>
  <c r="A601" i="2"/>
  <c r="AO2903" i="2"/>
  <c r="A2903" i="2"/>
  <c r="AO1363" i="2"/>
  <c r="A1363" i="2"/>
  <c r="AO2112" i="2"/>
  <c r="A2112" i="2"/>
  <c r="AO303" i="2"/>
  <c r="A303" i="2"/>
  <c r="AO1055" i="2"/>
  <c r="A1055" i="2"/>
  <c r="AO767" i="2"/>
  <c r="A767" i="2"/>
  <c r="AO1099" i="2"/>
  <c r="A1099" i="2"/>
  <c r="AO87" i="2"/>
  <c r="A87" i="2"/>
  <c r="AO500" i="2"/>
  <c r="A500" i="2"/>
  <c r="AO2410" i="2"/>
  <c r="A2410" i="2"/>
  <c r="AO10" i="2"/>
  <c r="A10" i="2"/>
  <c r="AO953" i="2"/>
  <c r="A953" i="2"/>
  <c r="AO427" i="2"/>
  <c r="A427" i="2"/>
  <c r="AO1167" i="2"/>
  <c r="A1167" i="2"/>
  <c r="AO2099" i="2"/>
  <c r="A2099" i="2"/>
  <c r="AO1615" i="2"/>
  <c r="A1615" i="2"/>
  <c r="AO2003" i="2"/>
  <c r="A2003" i="2"/>
  <c r="AO730" i="2"/>
  <c r="A730" i="2"/>
  <c r="AO2140" i="2"/>
  <c r="A2140" i="2"/>
  <c r="AO227" i="2"/>
  <c r="A227" i="2"/>
  <c r="AO2699" i="2"/>
  <c r="A2699" i="2"/>
  <c r="AO592" i="2"/>
  <c r="A592" i="2"/>
  <c r="AO1614" i="2"/>
  <c r="A1614" i="2"/>
  <c r="AO1495" i="2"/>
  <c r="A1495" i="2"/>
  <c r="AO2982" i="2"/>
  <c r="A2982" i="2"/>
  <c r="AO125" i="2"/>
  <c r="A125" i="2"/>
  <c r="AO2898" i="2"/>
  <c r="A2898" i="2"/>
  <c r="AO2097" i="2"/>
  <c r="A2097" i="2"/>
  <c r="AO1431" i="2"/>
  <c r="A1431" i="2"/>
  <c r="AO2674" i="2"/>
  <c r="A2674" i="2"/>
  <c r="AO266" i="2"/>
  <c r="A266" i="2"/>
  <c r="AO848" i="2"/>
  <c r="A848" i="2"/>
  <c r="AO1849" i="2"/>
  <c r="A1849" i="2"/>
  <c r="AO2673" i="2"/>
  <c r="A2673" i="2"/>
  <c r="AO2631" i="2"/>
  <c r="A2631" i="2"/>
  <c r="AO2728" i="2"/>
  <c r="A2728" i="2"/>
  <c r="AO677" i="2"/>
  <c r="A677" i="2"/>
  <c r="AO2824" i="2"/>
  <c r="A2824" i="2"/>
  <c r="AO2810" i="2"/>
  <c r="A2810" i="2"/>
  <c r="AO590" i="2"/>
  <c r="A590" i="2"/>
  <c r="A2081" i="2"/>
  <c r="AO2081" i="2"/>
  <c r="AO158" i="2"/>
  <c r="A158" i="2"/>
  <c r="AO1593" i="2"/>
  <c r="A1593" i="2"/>
  <c r="AO1896" i="2"/>
  <c r="A1896" i="2"/>
  <c r="AO172" i="2"/>
  <c r="A172" i="2"/>
  <c r="AO947" i="2"/>
  <c r="A947" i="2"/>
  <c r="AO293" i="2"/>
  <c r="A293" i="2"/>
  <c r="AO1394" i="2"/>
  <c r="A1394" i="2"/>
  <c r="AO1403" i="2"/>
  <c r="A1403" i="2"/>
  <c r="AO1554" i="2"/>
  <c r="A1554" i="2"/>
  <c r="AO627" i="2"/>
  <c r="A627" i="2"/>
  <c r="AO1054" i="2"/>
  <c r="A1054" i="2"/>
  <c r="AO2716" i="2"/>
  <c r="A2716" i="2"/>
  <c r="AO2058" i="2"/>
  <c r="A2058" i="2"/>
  <c r="AO1452" i="2"/>
  <c r="A1452" i="2"/>
  <c r="AO902" i="2"/>
  <c r="A902" i="2"/>
  <c r="AO1677" i="2"/>
  <c r="A1677" i="2"/>
  <c r="AO820" i="2"/>
  <c r="A820" i="2"/>
  <c r="AO1166" i="2"/>
  <c r="A1166" i="2"/>
  <c r="AO228" i="2"/>
  <c r="A228" i="2"/>
  <c r="AO2821" i="2"/>
  <c r="A2821" i="2"/>
  <c r="AO1681" i="2"/>
  <c r="A1681" i="2"/>
  <c r="AO2804" i="2"/>
  <c r="A2804" i="2"/>
  <c r="AO1385" i="2"/>
  <c r="A1385" i="2"/>
  <c r="AO1179" i="2"/>
  <c r="A1179" i="2"/>
  <c r="AO106" i="2"/>
  <c r="A106" i="2"/>
  <c r="AO1911" i="2"/>
  <c r="A1911" i="2"/>
  <c r="AO2846" i="2"/>
  <c r="A2846" i="2"/>
  <c r="AO1894" i="2"/>
  <c r="A1894" i="2"/>
  <c r="AO1834" i="2"/>
  <c r="A1834" i="2"/>
  <c r="AO675" i="2"/>
  <c r="A675" i="2"/>
  <c r="AO2303" i="2"/>
  <c r="A2303" i="2"/>
  <c r="AO2302" i="2"/>
  <c r="A2302" i="2"/>
  <c r="AO2794" i="2"/>
  <c r="A2794" i="2"/>
  <c r="AO2546" i="2"/>
  <c r="A2546" i="2"/>
  <c r="AO1970" i="2"/>
  <c r="A1970" i="2"/>
  <c r="AO135" i="2"/>
  <c r="A135" i="2"/>
  <c r="AO24" i="2"/>
  <c r="A24" i="2"/>
  <c r="AO65" i="2"/>
  <c r="A65" i="2"/>
  <c r="AO337" i="2"/>
  <c r="A337" i="2"/>
  <c r="AO981" i="2"/>
  <c r="A981" i="2"/>
  <c r="AO575" i="2"/>
  <c r="A575" i="2"/>
  <c r="AO674" i="2"/>
  <c r="A674" i="2"/>
  <c r="AO2247" i="2"/>
  <c r="A2247" i="2"/>
  <c r="AO1705" i="2"/>
  <c r="A1705" i="2"/>
  <c r="AO424" i="2"/>
  <c r="A424" i="2"/>
  <c r="AO1041" i="2"/>
  <c r="A1041" i="2"/>
  <c r="AO76" i="2"/>
  <c r="A76" i="2"/>
  <c r="AO1002" i="2"/>
  <c r="A1002" i="2"/>
  <c r="AO2227" i="2"/>
  <c r="A2227" i="2"/>
  <c r="AO1322" i="2"/>
  <c r="A1322" i="2"/>
  <c r="AO964" i="2"/>
  <c r="A964" i="2"/>
  <c r="AO121" i="2"/>
  <c r="A121" i="2"/>
  <c r="AO1389" i="2"/>
  <c r="A1389" i="2"/>
  <c r="AO838" i="2"/>
  <c r="A838" i="2"/>
  <c r="AO1427" i="2"/>
  <c r="A1427" i="2"/>
  <c r="AO1193" i="2"/>
  <c r="A1193" i="2"/>
  <c r="AO148" i="2"/>
  <c r="A148" i="2"/>
  <c r="AO1767" i="2"/>
  <c r="A1767" i="2"/>
  <c r="AO2745" i="2"/>
  <c r="A2745" i="2"/>
  <c r="AO173" i="2"/>
  <c r="A173" i="2"/>
  <c r="AO2383" i="2"/>
  <c r="A2383" i="2"/>
  <c r="AO2420" i="2"/>
  <c r="A2420" i="2"/>
  <c r="AO2393" i="2"/>
  <c r="A2393" i="2"/>
  <c r="AO1192" i="2"/>
  <c r="A1192" i="2"/>
  <c r="AO2814" i="2"/>
  <c r="A2814" i="2"/>
  <c r="AO1232" i="2"/>
  <c r="A1232" i="2"/>
  <c r="AO1880" i="2"/>
  <c r="A1880" i="2"/>
  <c r="AO351" i="2"/>
  <c r="A351" i="2"/>
  <c r="AO2842" i="2"/>
  <c r="A2842" i="2"/>
  <c r="AO1588" i="2"/>
  <c r="A1588" i="2"/>
  <c r="AO2966" i="2"/>
  <c r="A2966" i="2"/>
  <c r="AO133" i="2"/>
  <c r="A133" i="2"/>
  <c r="AO206" i="2"/>
  <c r="A206" i="2"/>
  <c r="AO2715" i="2"/>
  <c r="A2715" i="2"/>
  <c r="AO2769" i="2"/>
  <c r="A2769" i="2"/>
  <c r="AO2742" i="2"/>
  <c r="A2742" i="2"/>
  <c r="AO1794" i="2"/>
  <c r="A1794" i="2"/>
  <c r="AO1023" i="2"/>
  <c r="A1023" i="2"/>
  <c r="AO2658" i="2"/>
  <c r="A2658" i="2"/>
  <c r="AO2868" i="2"/>
  <c r="A2868" i="2"/>
  <c r="AO2163" i="2"/>
  <c r="A2163" i="2"/>
  <c r="AO2088" i="2"/>
  <c r="A2088" i="2"/>
  <c r="AO2476" i="2"/>
  <c r="A2476" i="2"/>
  <c r="AO334" i="2"/>
  <c r="A334" i="2"/>
  <c r="AO1094" i="2"/>
  <c r="A1094" i="2"/>
  <c r="AO1780" i="2"/>
  <c r="A1780" i="2"/>
  <c r="AO1737" i="2"/>
  <c r="A1737" i="2"/>
  <c r="AO415" i="2"/>
  <c r="A415" i="2"/>
  <c r="AO30" i="2"/>
  <c r="A30" i="2"/>
  <c r="AO1774" i="2"/>
  <c r="A1774" i="2"/>
  <c r="AO564" i="2"/>
  <c r="A564" i="2"/>
  <c r="AO1854" i="2"/>
  <c r="A1854" i="2"/>
  <c r="AO489" i="2"/>
  <c r="A489" i="2"/>
  <c r="AO1551" i="2"/>
  <c r="A1551" i="2"/>
  <c r="AO2664" i="2"/>
  <c r="A2664" i="2"/>
  <c r="AO2544" i="2"/>
  <c r="A2544" i="2"/>
  <c r="AO482" i="2"/>
  <c r="A482" i="2"/>
  <c r="AO245" i="2"/>
  <c r="A245" i="2"/>
  <c r="AO2201" i="2"/>
  <c r="A2201" i="2"/>
  <c r="AO1610" i="2"/>
  <c r="A1610" i="2"/>
  <c r="AO2594" i="2"/>
  <c r="A2594" i="2"/>
  <c r="AO845" i="2"/>
  <c r="A845" i="2"/>
  <c r="AO1661" i="2"/>
  <c r="A1661" i="2"/>
  <c r="AO2761" i="2"/>
  <c r="A2761" i="2"/>
  <c r="AO2199" i="2"/>
  <c r="A2199" i="2"/>
  <c r="AO1582" i="2"/>
  <c r="A1582" i="2"/>
  <c r="AO924" i="2"/>
  <c r="A924" i="2"/>
  <c r="AO251" i="2"/>
  <c r="A251" i="2"/>
  <c r="AO265" i="2"/>
  <c r="A265" i="2"/>
  <c r="AO2418" i="2"/>
  <c r="A2418" i="2"/>
  <c r="AO1428" i="2"/>
  <c r="A1428" i="2"/>
  <c r="AO1257" i="2"/>
  <c r="A1257" i="2"/>
  <c r="AO262" i="2"/>
  <c r="A262" i="2"/>
  <c r="AO1960" i="2"/>
  <c r="A1960" i="2"/>
  <c r="A1706" i="2"/>
  <c r="A2612" i="2"/>
  <c r="A2676" i="2"/>
  <c r="A605" i="2"/>
  <c r="A222" i="2"/>
  <c r="A2895" i="2"/>
  <c r="A302" i="2"/>
  <c r="AO308" i="2"/>
  <c r="A308" i="2"/>
  <c r="AO1635" i="2"/>
  <c r="A1635" i="2"/>
  <c r="AO2300" i="2"/>
  <c r="A2300" i="2"/>
  <c r="AO1253" i="2"/>
  <c r="A1253" i="2"/>
  <c r="AO168" i="2"/>
  <c r="A168" i="2"/>
  <c r="AO281" i="2"/>
  <c r="A281" i="2"/>
  <c r="AO407" i="2"/>
  <c r="A407" i="2"/>
  <c r="AO1845" i="2"/>
  <c r="A1845" i="2"/>
  <c r="AO2322" i="2"/>
  <c r="A2322" i="2"/>
  <c r="AO2356" i="2"/>
  <c r="A2356" i="2"/>
  <c r="AO1819" i="2"/>
  <c r="A1819" i="2"/>
  <c r="AO868" i="2"/>
  <c r="A868" i="2"/>
  <c r="AO98" i="2"/>
  <c r="A98" i="2"/>
  <c r="AO2860" i="2"/>
  <c r="A2860" i="2"/>
  <c r="AO2736" i="2"/>
  <c r="A2736" i="2"/>
  <c r="AO2922" i="2"/>
  <c r="A2922" i="2"/>
  <c r="AO2950" i="2"/>
  <c r="A2950" i="2"/>
  <c r="AO2729" i="2"/>
  <c r="A2729" i="2"/>
  <c r="AO2756" i="2"/>
  <c r="A2756" i="2"/>
  <c r="AO1062" i="2"/>
  <c r="A1062" i="2"/>
  <c r="AO2872" i="2"/>
  <c r="A2872" i="2"/>
  <c r="AO218" i="2"/>
  <c r="A218" i="2"/>
  <c r="AO2422" i="2"/>
  <c r="A2422" i="2"/>
  <c r="AO1503" i="2"/>
  <c r="A1503" i="2"/>
  <c r="AO1973" i="2"/>
  <c r="A1973" i="2"/>
  <c r="AO655" i="2"/>
  <c r="A655" i="2"/>
  <c r="AO749" i="2"/>
  <c r="A749" i="2"/>
  <c r="AO1644" i="2"/>
  <c r="A1644" i="2"/>
  <c r="AO1934" i="2"/>
  <c r="A1934" i="2"/>
  <c r="AO1583" i="2"/>
  <c r="A1583" i="2"/>
  <c r="A2252" i="2"/>
  <c r="AO232" i="2"/>
  <c r="A232" i="2"/>
  <c r="AO1627" i="2"/>
  <c r="A1627" i="2"/>
  <c r="AO196" i="2"/>
  <c r="A196" i="2"/>
  <c r="AO2679" i="2"/>
  <c r="A2679" i="2"/>
  <c r="AO2118" i="2"/>
  <c r="A2118" i="2"/>
  <c r="AO167" i="2"/>
  <c r="A167" i="2"/>
  <c r="AO355" i="2"/>
  <c r="A355" i="2"/>
  <c r="AO42" i="2"/>
  <c r="A42" i="2"/>
  <c r="AO2421" i="2"/>
  <c r="A2421" i="2"/>
  <c r="AO1745" i="2"/>
  <c r="A1745" i="2"/>
  <c r="AO2304" i="2"/>
  <c r="A2304" i="2"/>
  <c r="AO362" i="2"/>
  <c r="A362" i="2"/>
  <c r="AO1843" i="2"/>
  <c r="A1843" i="2"/>
  <c r="AO2731" i="2"/>
  <c r="A2731" i="2"/>
  <c r="AO2192" i="2"/>
  <c r="A2192" i="2"/>
  <c r="AO982" i="2"/>
  <c r="A982" i="2"/>
  <c r="AO1271" i="2"/>
  <c r="A1271" i="2"/>
  <c r="AO796" i="2"/>
  <c r="A796" i="2"/>
  <c r="AO2013" i="2"/>
  <c r="A2013" i="2"/>
  <c r="AO656" i="2"/>
  <c r="A656" i="2"/>
  <c r="AO1281" i="2"/>
  <c r="A1281" i="2"/>
  <c r="AO2900" i="2"/>
  <c r="A2900" i="2"/>
  <c r="AO1679" i="2"/>
  <c r="A1679" i="2"/>
  <c r="AO246" i="2"/>
  <c r="A246" i="2"/>
  <c r="AO904" i="2"/>
  <c r="A904" i="2"/>
  <c r="AO2797" i="2"/>
  <c r="A2797" i="2"/>
  <c r="AO929" i="2"/>
  <c r="A929" i="2"/>
  <c r="AO1487" i="2"/>
  <c r="A1487" i="2"/>
  <c r="AO999" i="2"/>
  <c r="A999" i="2"/>
  <c r="AO553" i="2"/>
  <c r="A553" i="2"/>
  <c r="AO2666" i="2"/>
  <c r="A2666" i="2"/>
  <c r="AO737" i="2"/>
  <c r="A737" i="2"/>
  <c r="AO29" i="2"/>
  <c r="A29" i="2"/>
  <c r="AO1670" i="2"/>
  <c r="A1670" i="2"/>
  <c r="AO2609" i="2"/>
  <c r="A2609" i="2"/>
  <c r="AO451" i="2"/>
  <c r="A451" i="2"/>
  <c r="AO960" i="2"/>
  <c r="A960" i="2"/>
  <c r="AO1570" i="2"/>
  <c r="A1570" i="2"/>
  <c r="AO1702" i="2"/>
  <c r="A1702" i="2"/>
  <c r="AO2336" i="2"/>
  <c r="A2336" i="2"/>
  <c r="AO765" i="2"/>
  <c r="A765" i="2"/>
  <c r="AO1688" i="2"/>
  <c r="A1688" i="2"/>
  <c r="AO871" i="2"/>
  <c r="A871" i="2"/>
  <c r="AO2485" i="2"/>
  <c r="A2485" i="2"/>
  <c r="AO382" i="2"/>
  <c r="A382" i="2"/>
  <c r="AO2537" i="2"/>
  <c r="A2537" i="2"/>
  <c r="AO595" i="2"/>
  <c r="A595" i="2"/>
  <c r="AO2332" i="2"/>
  <c r="A2332" i="2"/>
  <c r="AO997" i="2"/>
  <c r="A997" i="2"/>
  <c r="AO544" i="2"/>
  <c r="A544" i="2"/>
  <c r="AO2654" i="2"/>
  <c r="A2654" i="2"/>
  <c r="AO1594" i="2"/>
  <c r="A1594" i="2"/>
  <c r="AO683" i="2"/>
  <c r="A683" i="2"/>
  <c r="AO621" i="2"/>
  <c r="A621" i="2"/>
  <c r="AO2583" i="2"/>
  <c r="A2583" i="2"/>
  <c r="AO2680" i="2"/>
  <c r="A2680" i="2"/>
  <c r="AO1659" i="2"/>
  <c r="A1659" i="2"/>
  <c r="AO310" i="2"/>
  <c r="A310" i="2"/>
  <c r="AO1462" i="2"/>
  <c r="A1462" i="2"/>
  <c r="AO2110" i="2"/>
  <c r="A2110" i="2"/>
  <c r="AO469" i="2"/>
  <c r="A469" i="2"/>
  <c r="AO2391" i="2"/>
  <c r="A2391" i="2"/>
  <c r="AO861" i="2"/>
  <c r="A861" i="2"/>
  <c r="AO844" i="2"/>
  <c r="A844" i="2"/>
  <c r="AO2350" i="2"/>
  <c r="A2350" i="2"/>
  <c r="AO1018" i="2"/>
  <c r="A1018" i="2"/>
  <c r="AO2497" i="2"/>
  <c r="A2497" i="2"/>
  <c r="AO317" i="2"/>
  <c r="A317" i="2"/>
  <c r="AO107" i="2"/>
  <c r="A107" i="2"/>
  <c r="AO1752" i="2"/>
  <c r="A1752" i="2"/>
  <c r="AO104" i="2"/>
  <c r="A104" i="2"/>
  <c r="AO1687" i="2"/>
  <c r="A1687" i="2"/>
  <c r="AO943" i="2"/>
  <c r="A943" i="2"/>
  <c r="AO2363" i="2"/>
  <c r="A2363" i="2"/>
  <c r="AO870" i="2"/>
  <c r="A870" i="2"/>
  <c r="AO2232" i="2"/>
  <c r="A2232" i="2"/>
  <c r="AO90" i="2"/>
  <c r="A90" i="2"/>
  <c r="AO381" i="2"/>
  <c r="A381" i="2"/>
  <c r="A2494" i="2"/>
  <c r="AO2494" i="2"/>
  <c r="AO1118" i="2"/>
  <c r="A1118" i="2"/>
  <c r="AO2198" i="2"/>
  <c r="A2198" i="2"/>
  <c r="AO518" i="2"/>
  <c r="A518" i="2"/>
  <c r="AO2268" i="2"/>
  <c r="A2268" i="2"/>
  <c r="AO311" i="2"/>
  <c r="A311" i="2"/>
  <c r="AO2396" i="2"/>
  <c r="A2396" i="2"/>
  <c r="AO2375" i="2"/>
  <c r="A2375" i="2"/>
  <c r="AO2607" i="2"/>
  <c r="A2607" i="2"/>
  <c r="AO129" i="2"/>
  <c r="A129" i="2"/>
  <c r="AO2284" i="2"/>
  <c r="A2284" i="2"/>
  <c r="AO2033" i="2"/>
  <c r="A2033" i="2"/>
  <c r="AO187" i="2"/>
  <c r="A187" i="2"/>
  <c r="AO2347" i="2"/>
  <c r="A2347" i="2"/>
  <c r="AO517" i="2"/>
  <c r="A517" i="2"/>
  <c r="AO2719" i="2"/>
  <c r="A2719" i="2"/>
  <c r="AO991" i="2"/>
  <c r="A991" i="2"/>
  <c r="AO2271" i="2"/>
  <c r="A2271" i="2"/>
  <c r="AO2774" i="2"/>
  <c r="A2774" i="2"/>
  <c r="AO441" i="2"/>
  <c r="A441" i="2"/>
  <c r="AO1306" i="2"/>
  <c r="A1306" i="2"/>
  <c r="AO1823" i="2"/>
  <c r="A1823" i="2"/>
  <c r="AO2004" i="2"/>
  <c r="A2004" i="2"/>
  <c r="AO1111" i="2"/>
  <c r="A1111" i="2"/>
  <c r="AO1161" i="2"/>
  <c r="A1161" i="2"/>
  <c r="AO2111" i="2"/>
  <c r="A2111" i="2"/>
  <c r="AO306" i="2"/>
  <c r="A306" i="2"/>
  <c r="AO2577" i="2"/>
  <c r="A2577" i="2"/>
  <c r="AO100" i="2"/>
  <c r="A100" i="2"/>
  <c r="AO1034" i="2"/>
  <c r="A1034" i="2"/>
  <c r="AO352" i="2"/>
  <c r="A352" i="2"/>
  <c r="AO990" i="2"/>
  <c r="A990" i="2"/>
  <c r="AO5" i="2"/>
  <c r="A5" i="2"/>
  <c r="AO393" i="2"/>
  <c r="A393" i="2"/>
  <c r="AO1743" i="2"/>
  <c r="A1743" i="2"/>
  <c r="AO2093" i="2"/>
  <c r="A2093" i="2"/>
  <c r="AO720" i="2"/>
  <c r="A720" i="2"/>
  <c r="AO1953" i="2"/>
  <c r="A1953" i="2"/>
  <c r="AO832" i="2"/>
  <c r="A832" i="2"/>
  <c r="AO213" i="2"/>
  <c r="A213" i="2"/>
  <c r="AO2217" i="2"/>
  <c r="A2217" i="2"/>
  <c r="AO2961" i="2"/>
  <c r="A2961" i="2"/>
  <c r="AO2915" i="2"/>
  <c r="A2915" i="2"/>
  <c r="AO2972" i="2"/>
  <c r="A2972" i="2"/>
  <c r="AO2943" i="2"/>
  <c r="A2943" i="2"/>
  <c r="AO2379" i="2"/>
  <c r="A2379" i="2"/>
  <c r="AO435" i="2"/>
  <c r="A435" i="2"/>
  <c r="AO2785" i="2"/>
  <c r="A2785" i="2"/>
  <c r="AO532" i="2"/>
  <c r="A532" i="2"/>
  <c r="AO2902" i="2"/>
  <c r="A2902" i="2"/>
  <c r="AO1690" i="2"/>
  <c r="A1690" i="2"/>
  <c r="AO1850" i="2"/>
  <c r="A1850" i="2"/>
  <c r="AO696" i="2"/>
  <c r="A696" i="2"/>
  <c r="AO2702" i="2"/>
  <c r="A2702" i="2"/>
  <c r="AO766" i="2"/>
  <c r="A766" i="2"/>
  <c r="AO2741" i="2"/>
  <c r="A2741" i="2"/>
  <c r="AO17" i="2"/>
  <c r="A17" i="2"/>
  <c r="AO1292" i="2"/>
  <c r="A1292" i="2"/>
  <c r="AO2409" i="2"/>
  <c r="A2409" i="2"/>
  <c r="AO2453" i="2"/>
  <c r="A2453" i="2"/>
  <c r="AO952" i="2"/>
  <c r="A952" i="2"/>
  <c r="AO450" i="2"/>
  <c r="A450" i="2"/>
  <c r="AO1164" i="2"/>
  <c r="A1164" i="2"/>
  <c r="AO1303" i="2"/>
  <c r="A1303" i="2"/>
  <c r="AO1694" i="2"/>
  <c r="A1694" i="2"/>
  <c r="AO1485" i="2"/>
  <c r="A1485" i="2"/>
  <c r="AO1574" i="2"/>
  <c r="A1574" i="2"/>
  <c r="AO2139" i="2"/>
  <c r="A2139" i="2"/>
  <c r="AO212" i="2"/>
  <c r="A212" i="2"/>
  <c r="AO813" i="2"/>
  <c r="A813" i="2"/>
  <c r="AO795" i="2"/>
  <c r="A795" i="2"/>
  <c r="AO1484" i="2"/>
  <c r="A1484" i="2"/>
  <c r="AO2912" i="2"/>
  <c r="A2912" i="2"/>
  <c r="AO1996" i="2"/>
  <c r="A1996" i="2"/>
  <c r="AO1177" i="2"/>
  <c r="A1177" i="2"/>
  <c r="AO2886" i="2"/>
  <c r="A2886" i="2"/>
  <c r="AO419" i="2"/>
  <c r="A419" i="2"/>
  <c r="AO2504" i="2"/>
  <c r="A2504" i="2"/>
  <c r="AO794" i="2"/>
  <c r="A794" i="2"/>
  <c r="AO880" i="2"/>
  <c r="A880" i="2"/>
  <c r="AO36" i="2"/>
  <c r="A36" i="2"/>
  <c r="AO1244" i="2"/>
  <c r="A1244" i="2"/>
  <c r="AO1848" i="2"/>
  <c r="A1848" i="2"/>
  <c r="AO1521" i="2"/>
  <c r="A1521" i="2"/>
  <c r="AO949" i="2"/>
  <c r="A949" i="2"/>
  <c r="AO1126" i="2"/>
  <c r="A1126" i="2"/>
  <c r="AO2727" i="2"/>
  <c r="A2727" i="2"/>
  <c r="AO611" i="2"/>
  <c r="A611" i="2"/>
  <c r="AO2823" i="2"/>
  <c r="A2823" i="2"/>
  <c r="AO2809" i="2"/>
  <c r="A2809" i="2"/>
  <c r="AO589" i="2"/>
  <c r="A589" i="2"/>
  <c r="AO1952" i="2"/>
  <c r="A1952" i="2"/>
  <c r="AO587" i="2"/>
  <c r="A587" i="2"/>
  <c r="AO1592" i="2"/>
  <c r="A1592" i="2"/>
  <c r="AO1903" i="2"/>
  <c r="A1903" i="2"/>
  <c r="AO375" i="2"/>
  <c r="A375" i="2"/>
  <c r="AO2826" i="2"/>
  <c r="A2826" i="2"/>
  <c r="AO2516" i="2"/>
  <c r="A2516" i="2"/>
  <c r="AO2897" i="2"/>
  <c r="A2897" i="2"/>
  <c r="AO1393" i="2"/>
  <c r="A1393" i="2"/>
  <c r="A400" i="2"/>
  <c r="A1073" i="2"/>
  <c r="A2606" i="2"/>
  <c r="A371" i="2"/>
  <c r="A2507" i="2"/>
  <c r="A853" i="2"/>
  <c r="A2255" i="2"/>
  <c r="A1049" i="2"/>
  <c r="AO2556" i="2"/>
  <c r="A2556" i="2"/>
  <c r="AO290" i="2"/>
  <c r="A290" i="2"/>
  <c r="AO2500" i="2"/>
  <c r="A2500" i="2"/>
  <c r="AO2682" i="2"/>
  <c r="A2682" i="2"/>
  <c r="AO2298" i="2"/>
  <c r="A2298" i="2"/>
  <c r="AO1410" i="2"/>
  <c r="A1410" i="2"/>
  <c r="AO806" i="2"/>
  <c r="A806" i="2"/>
  <c r="AO642" i="2"/>
  <c r="A642" i="2"/>
  <c r="AO1038" i="2"/>
  <c r="A1038" i="2"/>
  <c r="AO2362" i="2"/>
  <c r="A2362" i="2"/>
  <c r="AO1279" i="2"/>
  <c r="A1279" i="2"/>
  <c r="AO1982" i="2"/>
  <c r="A1982" i="2"/>
  <c r="AO1204" i="2"/>
  <c r="A1204" i="2"/>
  <c r="AO2230" i="2"/>
  <c r="A2230" i="2"/>
  <c r="AO2036" i="2"/>
  <c r="A2036" i="2"/>
  <c r="AO1957" i="2"/>
  <c r="A1957" i="2"/>
  <c r="AO2269" i="2"/>
  <c r="A2269" i="2"/>
  <c r="AO2975" i="2"/>
  <c r="A2975" i="2"/>
  <c r="AO978" i="2"/>
  <c r="A978" i="2"/>
  <c r="AO2888" i="2"/>
  <c r="A2888" i="2"/>
  <c r="AO1575" i="2"/>
  <c r="A1575" i="2"/>
  <c r="AO2408" i="2"/>
  <c r="A2408" i="2"/>
  <c r="AO2857" i="2"/>
  <c r="A2857" i="2"/>
  <c r="AO1939" i="2"/>
  <c r="A1939" i="2"/>
  <c r="AO2698" i="2"/>
  <c r="A2698" i="2"/>
  <c r="AO1898" i="2"/>
  <c r="A1898" i="2"/>
  <c r="AO1810" i="2"/>
  <c r="A1810" i="2"/>
  <c r="AO2318" i="2"/>
  <c r="A2318" i="2"/>
  <c r="AO1649" i="2"/>
  <c r="A1649" i="2"/>
  <c r="AO1866" i="2"/>
  <c r="A1866" i="2"/>
  <c r="AO1219" i="2"/>
  <c r="A1219" i="2"/>
  <c r="AO626" i="2"/>
  <c r="A626" i="2"/>
  <c r="AO2548" i="2"/>
  <c r="A2548" i="2"/>
  <c r="AO1916" i="2"/>
  <c r="A1916" i="2"/>
  <c r="AO985" i="2"/>
  <c r="A985" i="2"/>
  <c r="AO376" i="2"/>
  <c r="A376" i="2"/>
  <c r="AO1618" i="2"/>
  <c r="A1618" i="2"/>
  <c r="AO598" i="2"/>
  <c r="A598" i="2"/>
  <c r="AO596" i="2"/>
  <c r="A596" i="2"/>
  <c r="A505" i="2"/>
  <c r="AO2499" i="2"/>
  <c r="A2499" i="2"/>
  <c r="AO2296" i="2"/>
  <c r="A2296" i="2"/>
  <c r="AO2639" i="2"/>
  <c r="A2639" i="2"/>
  <c r="AO373" i="2"/>
  <c r="A373" i="2"/>
  <c r="AO395" i="2"/>
  <c r="A395" i="2"/>
  <c r="AO659" i="2"/>
  <c r="A659" i="2"/>
  <c r="AO164" i="2"/>
  <c r="A164" i="2"/>
  <c r="AO1186" i="2"/>
  <c r="A1186" i="2"/>
  <c r="AO2360" i="2"/>
  <c r="A2360" i="2"/>
  <c r="AO1826" i="2"/>
  <c r="A1826" i="2"/>
  <c r="A1107" i="2"/>
  <c r="AO1107" i="2"/>
  <c r="AO481" i="2"/>
  <c r="A481" i="2"/>
  <c r="AO2438" i="2"/>
  <c r="A2438" i="2"/>
  <c r="AO329" i="2"/>
  <c r="A329" i="2"/>
  <c r="AO2921" i="2"/>
  <c r="A2921" i="2"/>
  <c r="AO2949" i="2"/>
  <c r="A2949" i="2"/>
  <c r="A1277" i="2"/>
  <c r="AO1277" i="2"/>
  <c r="AO1056" i="2"/>
  <c r="A1056" i="2"/>
  <c r="AO2414" i="2"/>
  <c r="A2414" i="2"/>
  <c r="AO204" i="2"/>
  <c r="A204" i="2"/>
  <c r="AO2940" i="2"/>
  <c r="A2940" i="2"/>
  <c r="AO2317" i="2"/>
  <c r="A2317" i="2"/>
  <c r="AO1103" i="2"/>
  <c r="A1103" i="2"/>
  <c r="AO941" i="2"/>
  <c r="A941" i="2"/>
  <c r="AO905" i="2"/>
  <c r="A905" i="2"/>
  <c r="AO2405" i="2"/>
  <c r="A2405" i="2"/>
  <c r="AO1399" i="2"/>
  <c r="A1399" i="2"/>
  <c r="AO1684" i="2"/>
  <c r="A1684" i="2"/>
  <c r="AO1051" i="2"/>
  <c r="A1051" i="2"/>
  <c r="AO543" i="2"/>
  <c r="A543" i="2"/>
  <c r="AO2444" i="2"/>
  <c r="A2444" i="2"/>
  <c r="AO1505" i="2"/>
  <c r="A1505" i="2"/>
  <c r="AO396" i="2"/>
  <c r="A396" i="2"/>
  <c r="AO2287" i="2"/>
  <c r="A2287" i="2"/>
  <c r="AO2675" i="2"/>
  <c r="A2675" i="2"/>
  <c r="AO1658" i="2"/>
  <c r="A1658" i="2"/>
  <c r="AO117" i="2"/>
  <c r="A117" i="2"/>
  <c r="AO2109" i="2"/>
  <c r="A2109" i="2"/>
  <c r="AO1601" i="2"/>
  <c r="A1601" i="2"/>
  <c r="AO2677" i="2"/>
  <c r="A2677" i="2"/>
  <c r="AO2335" i="2"/>
  <c r="A2335" i="2"/>
  <c r="AO2619" i="2"/>
  <c r="A2619" i="2"/>
  <c r="AO2297" i="2"/>
  <c r="A2297" i="2"/>
  <c r="AO1153" i="2"/>
  <c r="A1153" i="2"/>
  <c r="AO156" i="2"/>
  <c r="A156" i="2"/>
  <c r="AO1398" i="2"/>
  <c r="A1398" i="2"/>
  <c r="AO551" i="2"/>
  <c r="A551" i="2"/>
  <c r="AO510" i="2"/>
  <c r="A510" i="2"/>
  <c r="AO604" i="2"/>
  <c r="A604" i="2"/>
  <c r="AO2374" i="2"/>
  <c r="A2374" i="2"/>
  <c r="AO1115" i="2"/>
  <c r="A1115" i="2"/>
  <c r="AO2564" i="2"/>
  <c r="A2564" i="2"/>
  <c r="AO2346" i="2"/>
  <c r="A2346" i="2"/>
  <c r="AO2102" i="2"/>
  <c r="A2102" i="2"/>
  <c r="AO815" i="2"/>
  <c r="A815" i="2"/>
  <c r="AO442" i="2"/>
  <c r="A442" i="2"/>
  <c r="AO1822" i="2"/>
  <c r="A1822" i="2"/>
  <c r="AO289" i="2"/>
  <c r="A289" i="2"/>
  <c r="AO261" i="2"/>
  <c r="A261" i="2"/>
  <c r="AO1160" i="2"/>
  <c r="A1160" i="2"/>
  <c r="AO858" i="2"/>
  <c r="A858" i="2"/>
  <c r="AO1172" i="2"/>
  <c r="A1172" i="2"/>
  <c r="AO2576" i="2"/>
  <c r="A2576" i="2"/>
  <c r="AO330" i="2"/>
  <c r="A330" i="2"/>
  <c r="AO1033" i="2"/>
  <c r="A1033" i="2"/>
  <c r="AO2122" i="2"/>
  <c r="A2122" i="2"/>
  <c r="AO989" i="2"/>
  <c r="A989" i="2"/>
  <c r="AO856" i="2"/>
  <c r="A856" i="2"/>
  <c r="AO392" i="2"/>
  <c r="A392" i="2"/>
  <c r="AO1439" i="2"/>
  <c r="A1439" i="2"/>
  <c r="AO2480" i="2"/>
  <c r="A2480" i="2"/>
  <c r="AO2115" i="2"/>
  <c r="A2115" i="2"/>
  <c r="AO1158" i="2"/>
  <c r="A1158" i="2"/>
  <c r="AO1873" i="2"/>
  <c r="A1873" i="2"/>
  <c r="AO2078" i="2"/>
  <c r="A2078" i="2"/>
  <c r="AO358" i="2"/>
  <c r="A358" i="2"/>
  <c r="AO2957" i="2"/>
  <c r="A2957" i="2"/>
  <c r="AO2918" i="2"/>
  <c r="A2918" i="2"/>
  <c r="AO2605" i="2"/>
  <c r="A2605" i="2"/>
  <c r="AO2946" i="2"/>
  <c r="A2946" i="2"/>
  <c r="AO2991" i="2"/>
  <c r="A2991" i="2"/>
  <c r="AO436" i="2"/>
  <c r="A436" i="2"/>
  <c r="AO2784" i="2"/>
  <c r="A2784" i="2"/>
  <c r="AO2894" i="2"/>
  <c r="A2894" i="2"/>
  <c r="AO1276" i="2"/>
  <c r="A1276" i="2"/>
  <c r="AO758" i="2"/>
  <c r="A758" i="2"/>
  <c r="AO2096" i="2"/>
  <c r="A2096" i="2"/>
  <c r="AO2179" i="2"/>
  <c r="A2179" i="2"/>
  <c r="AO1275" i="2"/>
  <c r="A1275" i="2"/>
  <c r="AO171" i="2"/>
  <c r="A171" i="2"/>
  <c r="AO1016" i="2"/>
  <c r="A1016" i="2"/>
  <c r="AO531" i="2"/>
  <c r="A531" i="2"/>
  <c r="AO191" i="2"/>
  <c r="A191" i="2"/>
  <c r="AO2142" i="2"/>
  <c r="A2142" i="2"/>
  <c r="AO558" i="2"/>
  <c r="A558" i="2"/>
  <c r="AO951" i="2"/>
  <c r="A951" i="2"/>
  <c r="AO449" i="2"/>
  <c r="A449" i="2"/>
  <c r="AO1675" i="2"/>
  <c r="A1675" i="2"/>
  <c r="AO1302" i="2"/>
  <c r="A1302" i="2"/>
  <c r="AO1693" i="2"/>
  <c r="A1693" i="2"/>
  <c r="AO1201" i="2"/>
  <c r="A1201" i="2"/>
  <c r="AO1573" i="2"/>
  <c r="A1573" i="2"/>
  <c r="AO716" i="2"/>
  <c r="A716" i="2"/>
  <c r="AO2928" i="2"/>
  <c r="A2928" i="2"/>
  <c r="AO1805" i="2"/>
  <c r="A1805" i="2"/>
  <c r="AO729" i="2"/>
  <c r="A729" i="2"/>
  <c r="AO2956" i="2"/>
  <c r="A2956" i="2"/>
  <c r="AO1357" i="2"/>
  <c r="A1357" i="2"/>
  <c r="AO2176" i="2"/>
  <c r="A2176" i="2"/>
  <c r="AO1195" i="2"/>
  <c r="A1195" i="2"/>
  <c r="AO2885" i="2"/>
  <c r="A2885" i="2"/>
  <c r="AO420" i="2"/>
  <c r="A420" i="2"/>
  <c r="AO2189" i="2"/>
  <c r="A2189" i="2"/>
  <c r="AO1282" i="2"/>
  <c r="A1282" i="2"/>
  <c r="AO879" i="2"/>
  <c r="A879" i="2"/>
  <c r="AO1715" i="2"/>
  <c r="A1715" i="2"/>
  <c r="AO180" i="2"/>
  <c r="A180" i="2"/>
  <c r="AO1847" i="2"/>
  <c r="A1847" i="2"/>
  <c r="AO1520" i="2"/>
  <c r="A1520" i="2"/>
  <c r="AO279" i="2"/>
  <c r="A279" i="2"/>
  <c r="AO636" i="2"/>
  <c r="A636" i="2"/>
  <c r="AO1263" i="2"/>
  <c r="A1263" i="2"/>
  <c r="AO1234" i="2"/>
  <c r="A1234" i="2"/>
  <c r="AO1089" i="2"/>
  <c r="A1089" i="2"/>
  <c r="AO893" i="2"/>
  <c r="A893" i="2"/>
  <c r="AO588" i="2"/>
  <c r="A588" i="2"/>
  <c r="AO1951" i="2"/>
  <c r="A1951" i="2"/>
  <c r="AO2851" i="2"/>
  <c r="A2851" i="2"/>
  <c r="AO1591" i="2"/>
  <c r="A1591" i="2"/>
  <c r="AO1895" i="2"/>
  <c r="A1895" i="2"/>
  <c r="AO1289" i="2"/>
  <c r="A1289" i="2"/>
  <c r="AO850" i="2"/>
  <c r="A850" i="2"/>
  <c r="AO2883" i="2"/>
  <c r="A2883" i="2"/>
  <c r="AO886" i="2"/>
  <c r="A886" i="2"/>
  <c r="AO1405" i="2"/>
  <c r="A1405" i="2"/>
  <c r="AO286" i="2"/>
  <c r="A286" i="2"/>
  <c r="AO1335" i="2"/>
  <c r="A1335" i="2"/>
  <c r="AO1091" i="2"/>
  <c r="A1091" i="2"/>
  <c r="AO1040" i="2"/>
  <c r="A1040" i="2"/>
  <c r="AO2712" i="2"/>
  <c r="A2712" i="2"/>
  <c r="AO1483" i="2"/>
  <c r="A1483" i="2"/>
  <c r="AO2836" i="2"/>
  <c r="A2836" i="2"/>
  <c r="AO2685" i="2"/>
  <c r="A2685" i="2"/>
  <c r="AO2084" i="2"/>
  <c r="A2084" i="2"/>
  <c r="AO1454" i="2"/>
  <c r="A1454" i="2"/>
  <c r="AO1643" i="2"/>
  <c r="A1643" i="2"/>
  <c r="AO917" i="2"/>
  <c r="A917" i="2"/>
  <c r="AO2819" i="2"/>
  <c r="A2819" i="2"/>
  <c r="AO1685" i="2"/>
  <c r="A1685" i="2"/>
  <c r="AO2424" i="2"/>
  <c r="A2424" i="2"/>
  <c r="AO1214" i="2"/>
  <c r="A1214" i="2"/>
  <c r="AO1887" i="2"/>
  <c r="A1887" i="2"/>
  <c r="AO2739" i="2"/>
  <c r="A2739" i="2"/>
  <c r="AO528" i="2"/>
  <c r="A528" i="2"/>
  <c r="AO2844" i="2"/>
  <c r="A2844" i="2"/>
  <c r="AO1237" i="2"/>
  <c r="A1237" i="2"/>
  <c r="AO536" i="2"/>
  <c r="A536" i="2"/>
  <c r="AO1196" i="2"/>
  <c r="A1196" i="2"/>
  <c r="AO2017" i="2"/>
  <c r="A2017" i="2"/>
  <c r="AO4" i="2"/>
  <c r="A4" i="2"/>
  <c r="AO695" i="2"/>
  <c r="A695" i="2"/>
  <c r="AO2993" i="2"/>
  <c r="A2993" i="2"/>
  <c r="AO2589" i="2"/>
  <c r="A2589" i="2"/>
  <c r="AO225" i="2"/>
  <c r="A225" i="2"/>
  <c r="AO2355" i="2"/>
  <c r="A2355" i="2"/>
  <c r="AO1025" i="2"/>
  <c r="A1025" i="2"/>
  <c r="AO1268" i="2"/>
  <c r="A1268" i="2"/>
  <c r="AO1267" i="2"/>
  <c r="A1267" i="2"/>
  <c r="AO1382" i="2"/>
  <c r="A1382" i="2"/>
  <c r="AO2571" i="2"/>
  <c r="A2571" i="2"/>
  <c r="AO2246" i="2"/>
  <c r="A2246" i="2"/>
  <c r="AO1003" i="2"/>
  <c r="A1003" i="2"/>
  <c r="AO839" i="2"/>
  <c r="A839" i="2"/>
  <c r="AO2601" i="2"/>
  <c r="A2601" i="2"/>
  <c r="AO2670" i="2"/>
  <c r="A2670" i="2"/>
  <c r="AO1518" i="2"/>
  <c r="A1518" i="2"/>
  <c r="AO1971" i="2"/>
  <c r="A1971" i="2"/>
  <c r="AO1337" i="2"/>
  <c r="A1337" i="2"/>
  <c r="AO2080" i="2"/>
  <c r="A2080" i="2"/>
  <c r="AO2067" i="2"/>
  <c r="A2067" i="2"/>
  <c r="AO1395" i="2"/>
  <c r="A1395" i="2"/>
  <c r="AO185" i="2"/>
  <c r="A185" i="2"/>
  <c r="AO49" i="2"/>
  <c r="A49" i="2"/>
  <c r="AO1857" i="2"/>
  <c r="A1857" i="2"/>
  <c r="AO898" i="2"/>
  <c r="A898" i="2"/>
  <c r="AO1763" i="2"/>
  <c r="A1763" i="2"/>
  <c r="AO2743" i="2"/>
  <c r="A2743" i="2"/>
  <c r="AO2828" i="2"/>
  <c r="A2828" i="2"/>
  <c r="AO908" i="2"/>
  <c r="A908" i="2"/>
  <c r="AO755" i="2"/>
  <c r="A755" i="2"/>
  <c r="AO1525" i="2"/>
  <c r="A1525" i="2"/>
  <c r="AO1329" i="2"/>
  <c r="A1329" i="2"/>
  <c r="AO2490" i="2"/>
  <c r="A2490" i="2"/>
  <c r="AO663" i="2"/>
  <c r="A663" i="2"/>
  <c r="AO1076" i="2"/>
  <c r="A1076" i="2"/>
  <c r="AO1908" i="2"/>
  <c r="A1908" i="2"/>
  <c r="AO1991" i="2"/>
  <c r="A1991" i="2"/>
  <c r="AO1542" i="2"/>
  <c r="A1542" i="2"/>
  <c r="AO573" i="2"/>
  <c r="A573" i="2"/>
  <c r="AO1356" i="2"/>
  <c r="A1356" i="2"/>
  <c r="AO1921" i="2"/>
  <c r="A1921" i="2"/>
  <c r="AO1288" i="2"/>
  <c r="A1288" i="2"/>
  <c r="AO1491" i="2"/>
  <c r="A1491" i="2"/>
  <c r="AO1829" i="2"/>
  <c r="A1829" i="2"/>
  <c r="AO1792" i="2"/>
  <c r="A1792" i="2"/>
  <c r="AO357" i="2"/>
  <c r="A357" i="2"/>
  <c r="AO2778" i="2"/>
  <c r="A2778" i="2"/>
  <c r="AO2559" i="2"/>
  <c r="A2559" i="2"/>
  <c r="AO2169" i="2"/>
  <c r="A2169" i="2"/>
  <c r="AO2381" i="2"/>
  <c r="A2381" i="2"/>
  <c r="AO2319" i="2"/>
  <c r="A2319" i="2"/>
  <c r="AO210" i="2"/>
  <c r="A210" i="2"/>
  <c r="AO1315" i="2"/>
  <c r="A1315" i="2"/>
  <c r="AO1777" i="2"/>
  <c r="A1777" i="2"/>
  <c r="AO496" i="2"/>
  <c r="A496" i="2"/>
  <c r="AO1175" i="2"/>
  <c r="A1175" i="2"/>
  <c r="AO1761" i="2"/>
  <c r="A1761" i="2"/>
  <c r="AO1770" i="2"/>
  <c r="A1770" i="2"/>
  <c r="AO2428" i="2"/>
  <c r="A2428" i="2"/>
  <c r="AO1836" i="2"/>
  <c r="A1836" i="2"/>
  <c r="AO649" i="2"/>
  <c r="A649" i="2"/>
  <c r="AO1565" i="2"/>
  <c r="A1565" i="2"/>
  <c r="AO2131" i="2"/>
  <c r="A2131" i="2"/>
  <c r="AO1451" i="2"/>
  <c r="A1451" i="2"/>
  <c r="AO2557" i="2"/>
  <c r="A2557" i="2"/>
  <c r="AO1020" i="2"/>
  <c r="A1020" i="2"/>
  <c r="AO1530" i="2"/>
  <c r="A1530" i="2"/>
  <c r="AO701" i="2"/>
  <c r="A701" i="2"/>
  <c r="AO1120" i="2"/>
  <c r="A1120" i="2"/>
  <c r="AO932" i="2"/>
  <c r="A932" i="2"/>
  <c r="AO2759" i="2"/>
  <c r="A2759" i="2"/>
  <c r="AO648" i="2"/>
  <c r="A648" i="2"/>
  <c r="AO1838" i="2"/>
  <c r="A1838" i="2"/>
  <c r="AO922" i="2"/>
  <c r="A922" i="2"/>
  <c r="AO349" i="2"/>
  <c r="A349" i="2"/>
  <c r="AO1044" i="2"/>
  <c r="A1044" i="2"/>
  <c r="AO1720" i="2"/>
  <c r="A1720" i="2"/>
  <c r="AO52" i="2"/>
  <c r="A52" i="2"/>
  <c r="AO773" i="2"/>
  <c r="A773" i="2"/>
  <c r="AO967" i="2"/>
  <c r="A967" i="2"/>
  <c r="AO384" i="2"/>
  <c r="A384" i="2"/>
  <c r="A177" i="2"/>
  <c r="A2611" i="2"/>
  <c r="A2209" i="2"/>
  <c r="A2194" i="2"/>
  <c r="A1173" i="2"/>
  <c r="A1350" i="2"/>
  <c r="AO40" i="2"/>
  <c r="A40" i="2"/>
  <c r="AO2472" i="2"/>
  <c r="A2472" i="2"/>
  <c r="AO2569" i="2"/>
  <c r="A2569" i="2"/>
  <c r="AO461" i="2"/>
  <c r="A461" i="2"/>
  <c r="AO1633" i="2"/>
  <c r="A1633" i="2"/>
  <c r="AO772" i="2"/>
  <c r="A772" i="2"/>
  <c r="AO452" i="2"/>
  <c r="A452" i="2"/>
  <c r="AO2325" i="2"/>
  <c r="A2325" i="2"/>
  <c r="AO1734" i="2"/>
  <c r="A1734" i="2"/>
  <c r="AO91" i="2"/>
  <c r="A91" i="2"/>
  <c r="AO1117" i="2"/>
  <c r="A1117" i="2"/>
  <c r="AO2324" i="2"/>
  <c r="A2324" i="2"/>
  <c r="AO248" i="2"/>
  <c r="A248" i="2"/>
  <c r="AO454" i="2"/>
  <c r="A454" i="2"/>
  <c r="AO152" i="2"/>
  <c r="A152" i="2"/>
  <c r="AO1063" i="2"/>
  <c r="A1063" i="2"/>
  <c r="AO719" i="2"/>
  <c r="A719" i="2"/>
  <c r="AO2404" i="2"/>
  <c r="A2404" i="2"/>
  <c r="AO2681" i="2"/>
  <c r="A2681" i="2"/>
  <c r="AO448" i="2"/>
  <c r="A448" i="2"/>
  <c r="AO681" i="2"/>
  <c r="A681" i="2"/>
  <c r="AO1189" i="2"/>
  <c r="A1189" i="2"/>
  <c r="AO2295" i="2"/>
  <c r="A2295" i="2"/>
  <c r="AO1877" i="2"/>
  <c r="A1877" i="2"/>
  <c r="AO869" i="2"/>
  <c r="A869" i="2"/>
  <c r="AO2510" i="2"/>
  <c r="A2510" i="2"/>
  <c r="AO343" i="2"/>
  <c r="A343" i="2"/>
  <c r="AO781" i="2"/>
  <c r="A781" i="2"/>
  <c r="AO1956" i="2"/>
  <c r="A1956" i="2"/>
  <c r="AO2971" i="2"/>
  <c r="A2971" i="2"/>
  <c r="AO2901" i="2"/>
  <c r="A2901" i="2"/>
  <c r="AO718" i="2"/>
  <c r="A718" i="2"/>
  <c r="AO732" i="2"/>
  <c r="A732" i="2"/>
  <c r="AO1897" i="2"/>
  <c r="A1897" i="2"/>
  <c r="AO780" i="2"/>
  <c r="A780" i="2"/>
  <c r="AO1678" i="2"/>
  <c r="A1678" i="2"/>
  <c r="AO498" i="2"/>
  <c r="A498" i="2"/>
  <c r="AO1057" i="2"/>
  <c r="A1057" i="2"/>
  <c r="A2025" i="2"/>
  <c r="AO2025" i="2"/>
  <c r="AO1212" i="2"/>
  <c r="A1212" i="2"/>
  <c r="AO224" i="2"/>
  <c r="A224" i="2"/>
  <c r="AO2626" i="2"/>
  <c r="A2626" i="2"/>
  <c r="AO2653" i="2"/>
  <c r="A2653" i="2"/>
  <c r="AO1506" i="2"/>
  <c r="A1506" i="2"/>
  <c r="AO1703" i="2"/>
  <c r="A1703" i="2"/>
  <c r="AO645" i="2"/>
  <c r="A645" i="2"/>
  <c r="AO2678" i="2"/>
  <c r="A2678" i="2"/>
  <c r="AO1433" i="2"/>
  <c r="A1433" i="2"/>
  <c r="AO316" i="2"/>
  <c r="A316" i="2"/>
  <c r="AO103" i="2"/>
  <c r="A103" i="2"/>
  <c r="AO520" i="2"/>
  <c r="A520" i="2"/>
  <c r="AO2183" i="2"/>
  <c r="A2183" i="2"/>
  <c r="AO89" i="2"/>
  <c r="A89" i="2"/>
  <c r="AO502" i="2"/>
  <c r="A502" i="2"/>
  <c r="AO1345" i="2"/>
  <c r="A1345" i="2"/>
  <c r="AO608" i="2"/>
  <c r="A608" i="2"/>
  <c r="AO2273" i="2"/>
  <c r="A2273" i="2"/>
  <c r="AO445" i="2"/>
  <c r="A445" i="2"/>
  <c r="AO2402" i="2"/>
  <c r="A2402" i="2"/>
  <c r="AO1469" i="2"/>
  <c r="A1469" i="2"/>
  <c r="AO128" i="2"/>
  <c r="A128" i="2"/>
  <c r="AO2595" i="2"/>
  <c r="A2595" i="2"/>
  <c r="AO1523" i="2"/>
  <c r="A1523" i="2"/>
  <c r="AO44" i="2"/>
  <c r="A44" i="2"/>
  <c r="AO1081" i="2"/>
  <c r="A1081" i="2"/>
  <c r="AO2206" i="2"/>
  <c r="A2206" i="2"/>
  <c r="AO1191" i="2"/>
  <c r="A1191" i="2"/>
  <c r="AO998" i="2"/>
  <c r="A998" i="2"/>
  <c r="AO2620" i="2"/>
  <c r="A2620" i="2"/>
  <c r="AO1606" i="2"/>
  <c r="A1606" i="2"/>
  <c r="AO2326" i="2"/>
  <c r="A2326" i="2"/>
  <c r="AO2443" i="2"/>
  <c r="A2443" i="2"/>
  <c r="AO2471" i="2"/>
  <c r="AO2555" i="2"/>
  <c r="A2555" i="2"/>
  <c r="AO2648" i="2"/>
  <c r="A2648" i="2"/>
  <c r="AO2178" i="2"/>
  <c r="A2178" i="2"/>
  <c r="AO2365" i="2"/>
  <c r="A2365" i="2"/>
  <c r="AO2542" i="2"/>
  <c r="A2542" i="2"/>
  <c r="AO1666" i="2"/>
  <c r="A1666" i="2"/>
  <c r="AO1597" i="2"/>
  <c r="A1597" i="2"/>
  <c r="AO116" i="2"/>
  <c r="A116" i="2"/>
  <c r="AO808" i="2"/>
  <c r="A808" i="2"/>
  <c r="AO467" i="2"/>
  <c r="AO515" i="2"/>
  <c r="A515" i="2"/>
  <c r="AO1600" i="2"/>
  <c r="A1600" i="2"/>
  <c r="AO644" i="2"/>
  <c r="A644" i="2"/>
  <c r="AO422" i="2"/>
  <c r="A422" i="2"/>
  <c r="AO2220" i="2"/>
  <c r="A2220" i="2"/>
  <c r="AO1432" i="2"/>
  <c r="A1432" i="2"/>
  <c r="AO1136" i="2"/>
  <c r="A1136" i="2"/>
  <c r="AO315" i="2"/>
  <c r="A315" i="2"/>
  <c r="A2618" i="2"/>
  <c r="AO2618" i="2"/>
  <c r="AO1717" i="2"/>
  <c r="A1717" i="2"/>
  <c r="AO2218" i="2"/>
  <c r="A2218" i="2"/>
  <c r="AO1152" i="2"/>
  <c r="AO155" i="2"/>
  <c r="A155" i="2"/>
  <c r="AO2442" i="2"/>
  <c r="A2442" i="2"/>
  <c r="AO1397" i="2"/>
  <c r="A1397" i="2"/>
  <c r="AO512" i="2"/>
  <c r="A512" i="2"/>
  <c r="AO1533" i="2"/>
  <c r="A1533" i="2"/>
  <c r="AO2274" i="2"/>
  <c r="A2274" i="2"/>
  <c r="AO2280" i="2"/>
  <c r="A2280" i="2"/>
  <c r="AO380" i="2"/>
  <c r="A380" i="2"/>
  <c r="AO295" i="2"/>
  <c r="A295" i="2"/>
  <c r="AO2259" i="2"/>
  <c r="A2259" i="2"/>
  <c r="AO607" i="2"/>
  <c r="A607" i="2"/>
  <c r="AO509" i="2"/>
  <c r="A509" i="2"/>
  <c r="AO2272" i="2"/>
  <c r="A2272" i="2"/>
  <c r="AO2484" i="2"/>
  <c r="A2484" i="2"/>
  <c r="AO444" i="2"/>
  <c r="A444" i="2"/>
  <c r="AO2401" i="2"/>
  <c r="A2401" i="2"/>
  <c r="AO2373" i="2"/>
  <c r="AO1571" i="2"/>
  <c r="A1571" i="2"/>
  <c r="AO297" i="2"/>
  <c r="A297" i="2"/>
  <c r="AO54" i="2"/>
  <c r="A54" i="2"/>
  <c r="AO2467" i="2"/>
  <c r="A2467" i="2"/>
  <c r="AO2563" i="2"/>
  <c r="A2563" i="2"/>
  <c r="AO2345" i="2"/>
  <c r="A2345" i="2"/>
  <c r="AO2866" i="2"/>
  <c r="AO603" i="2"/>
  <c r="A603" i="2"/>
  <c r="AO2045" i="2"/>
  <c r="A2045" i="2"/>
  <c r="AO810" i="2"/>
  <c r="A810" i="2"/>
  <c r="AO1114" i="2"/>
  <c r="A1114" i="2"/>
  <c r="AO440" i="2"/>
  <c r="A440" i="2"/>
  <c r="AO2123" i="2"/>
  <c r="A2123" i="2"/>
  <c r="AO259" i="2"/>
  <c r="A259" i="2"/>
  <c r="AO1821" i="2"/>
  <c r="A1821" i="2"/>
  <c r="AO2291" i="2"/>
  <c r="A2291" i="2"/>
  <c r="AO946" i="2"/>
  <c r="A946" i="2"/>
  <c r="AO162" i="2"/>
  <c r="A162" i="2"/>
  <c r="AO857" i="2"/>
  <c r="A857" i="2"/>
  <c r="AO1171" i="2"/>
  <c r="A1171" i="2"/>
  <c r="AO1080" i="2"/>
  <c r="A1080" i="2"/>
  <c r="AO1945" i="2"/>
  <c r="A1945" i="2"/>
  <c r="AO1375" i="2"/>
  <c r="A1375" i="2"/>
  <c r="AO2121" i="2"/>
  <c r="A2121" i="2"/>
  <c r="AO988" i="2"/>
  <c r="A988" i="2"/>
  <c r="AO2398" i="2"/>
  <c r="A2398" i="2"/>
  <c r="AO1159" i="2"/>
  <c r="A1159" i="2"/>
  <c r="AO673" i="2"/>
  <c r="A673" i="2"/>
  <c r="AO2092" i="2"/>
  <c r="A2092" i="2"/>
  <c r="AO2114" i="2"/>
  <c r="A2114" i="2"/>
  <c r="AO1371" i="2"/>
  <c r="A1371" i="2"/>
  <c r="AO1629" i="2"/>
  <c r="A1629" i="2"/>
  <c r="AO2933" i="2"/>
  <c r="A2933" i="2"/>
  <c r="AO2062" i="2"/>
  <c r="A2062" i="2"/>
  <c r="AO1537" i="2"/>
  <c r="A1537" i="2"/>
  <c r="AO2960" i="2"/>
  <c r="A2960" i="2"/>
  <c r="AO2917" i="2"/>
  <c r="AO1249" i="2"/>
  <c r="A1249" i="2"/>
  <c r="AO2945" i="2"/>
  <c r="A2945" i="2"/>
  <c r="AO2990" i="2"/>
  <c r="A2990" i="2"/>
  <c r="AO434" i="2"/>
  <c r="A434" i="2"/>
  <c r="AO1872" i="2"/>
  <c r="A1872" i="2"/>
  <c r="AO2893" i="2"/>
  <c r="A2893" i="2"/>
  <c r="AO1813" i="2"/>
  <c r="A1813" i="2"/>
  <c r="AO1017" i="2"/>
  <c r="A1017" i="2"/>
  <c r="AO2191" i="2"/>
  <c r="A2191" i="2"/>
  <c r="AO630" i="2"/>
  <c r="AO2177" i="2"/>
  <c r="A2177" i="2"/>
  <c r="AO269" i="2"/>
  <c r="A269" i="2"/>
  <c r="AO2101" i="2"/>
  <c r="A2101" i="2"/>
  <c r="AO1015" i="2"/>
  <c r="A1015" i="2"/>
  <c r="AO527" i="2"/>
  <c r="A527" i="2"/>
  <c r="AO190" i="2"/>
  <c r="A190" i="2"/>
  <c r="AO2009" i="2"/>
  <c r="A2009" i="2"/>
  <c r="AO906" i="2"/>
  <c r="A906" i="2"/>
  <c r="AO1324" i="2"/>
  <c r="A1324" i="2"/>
  <c r="AO1373" i="2"/>
  <c r="A1373" i="2"/>
  <c r="AO911" i="2"/>
  <c r="A911" i="2"/>
  <c r="AO2642" i="2"/>
  <c r="A2642" i="2"/>
  <c r="AO1692" i="2"/>
  <c r="A1692" i="2"/>
  <c r="AO1183" i="2"/>
  <c r="A1183" i="2"/>
  <c r="AO2547" i="2"/>
  <c r="A2547" i="2"/>
  <c r="AO594" i="2"/>
  <c r="A594" i="2"/>
  <c r="AO2927" i="2"/>
  <c r="A2927" i="2"/>
  <c r="AO1804" i="2"/>
  <c r="A1804" i="2"/>
  <c r="AO2491" i="2"/>
  <c r="A2491" i="2"/>
  <c r="AO2955" i="2"/>
  <c r="A2955" i="2"/>
  <c r="AO2970" i="2"/>
  <c r="A2970" i="2"/>
  <c r="AO2105" i="2"/>
  <c r="A2105" i="2"/>
  <c r="AO2575" i="2"/>
  <c r="A2575" i="2"/>
  <c r="AO2884" i="2"/>
  <c r="A2884" i="2"/>
  <c r="AO2632" i="2"/>
  <c r="A2632" i="2"/>
  <c r="AO2188" i="2"/>
  <c r="A2188" i="2"/>
  <c r="AO1301" i="2"/>
  <c r="A1301" i="2"/>
  <c r="AO878" i="2"/>
  <c r="A878" i="2"/>
  <c r="AO548" i="2"/>
  <c r="A548" i="2"/>
  <c r="AO971" i="2"/>
  <c r="A971" i="2"/>
  <c r="AO1846" i="2"/>
  <c r="A1846" i="2"/>
  <c r="AO2838" i="2"/>
  <c r="A2838" i="2"/>
  <c r="AO278" i="2"/>
  <c r="A278" i="2"/>
  <c r="AO635" i="2"/>
  <c r="A635" i="2"/>
  <c r="AO1290" i="2"/>
  <c r="A1290" i="2"/>
  <c r="AO1217" i="2"/>
  <c r="A1217" i="2"/>
  <c r="AO1364" i="2"/>
  <c r="A1364" i="2"/>
  <c r="AO892" i="2"/>
  <c r="A892" i="2"/>
  <c r="AO1890" i="2"/>
  <c r="A1890" i="2"/>
  <c r="AO1552" i="2"/>
  <c r="A1552" i="2"/>
  <c r="AO2850" i="2"/>
  <c r="A2850" i="2"/>
  <c r="AO1599" i="2"/>
  <c r="A1599" i="2"/>
  <c r="AO2911" i="2"/>
  <c r="A2911" i="2"/>
  <c r="AO1892" i="2"/>
  <c r="A1892" i="2"/>
  <c r="AO2574" i="2"/>
  <c r="A2574" i="2"/>
  <c r="AO600" i="2"/>
  <c r="A600" i="2"/>
  <c r="A916" i="2"/>
  <c r="A11" i="2"/>
  <c r="A966" i="2"/>
  <c r="A446" i="2"/>
  <c r="A2208" i="2"/>
  <c r="A1185" i="2"/>
  <c r="A1014" i="2"/>
  <c r="A1889" i="2"/>
  <c r="AO2650" i="2"/>
  <c r="A2650" i="2"/>
  <c r="AO1669" i="2"/>
  <c r="A1669" i="2"/>
  <c r="AO2235" i="2"/>
  <c r="A2235" i="2"/>
  <c r="AO2525" i="2"/>
  <c r="A2525" i="2"/>
  <c r="AO499" i="2"/>
  <c r="A499" i="2"/>
  <c r="AO2540" i="2"/>
  <c r="A2540" i="2"/>
  <c r="AO2553" i="2"/>
  <c r="A2553" i="2"/>
  <c r="AO2222" i="2"/>
  <c r="A2222" i="2"/>
  <c r="AO2134" i="2"/>
  <c r="A2134" i="2"/>
  <c r="AO154" i="2"/>
  <c r="A154" i="2"/>
  <c r="AO1534" i="2"/>
  <c r="A1534" i="2"/>
  <c r="AO2234" i="2"/>
  <c r="A2234" i="2"/>
  <c r="AO807" i="2"/>
  <c r="A807" i="2"/>
  <c r="AO1188" i="2"/>
  <c r="A1188" i="2"/>
  <c r="AO1297" i="2"/>
  <c r="A1297" i="2"/>
  <c r="AO712" i="2"/>
  <c r="A712" i="2"/>
  <c r="AO374" i="2"/>
  <c r="A374" i="2"/>
  <c r="AO2495" i="2"/>
  <c r="A2495" i="2"/>
  <c r="AO620" i="2"/>
  <c r="A620" i="2"/>
  <c r="AO2638" i="2"/>
  <c r="A2638" i="2"/>
  <c r="AO763" i="2"/>
  <c r="A763" i="2"/>
  <c r="A1149" i="2"/>
  <c r="AO1149" i="2"/>
  <c r="AO458" i="2"/>
  <c r="A458" i="2"/>
  <c r="AO2400" i="2"/>
  <c r="A2400" i="2"/>
  <c r="AO354" i="2"/>
  <c r="A354" i="2"/>
  <c r="AO1946" i="2"/>
  <c r="A1946" i="2"/>
  <c r="AO2536" i="2"/>
  <c r="A2536" i="2"/>
  <c r="AO799" i="2"/>
  <c r="A799" i="2"/>
  <c r="AO487" i="2"/>
  <c r="A487" i="2"/>
  <c r="AO2466" i="2"/>
  <c r="A2466" i="2"/>
  <c r="AO508" i="2"/>
  <c r="A508" i="2"/>
  <c r="AO1563" i="2"/>
  <c r="A1563" i="2"/>
  <c r="AO2086" i="2"/>
  <c r="A2086" i="2"/>
  <c r="AO2535" i="2"/>
  <c r="A2535" i="2"/>
  <c r="AO859" i="2"/>
  <c r="A859" i="2"/>
  <c r="AO1251" i="2"/>
  <c r="A1251" i="2"/>
  <c r="AO391" i="2"/>
  <c r="A391" i="2"/>
  <c r="AO1206" i="2"/>
  <c r="A1206" i="2"/>
  <c r="AO1820" i="2"/>
  <c r="A1820" i="2"/>
  <c r="AO1562" i="2"/>
  <c r="A1562" i="2"/>
  <c r="AO161" i="2"/>
  <c r="A161" i="2"/>
  <c r="AO560" i="2"/>
  <c r="A560" i="2"/>
  <c r="AO2205" i="2"/>
  <c r="A2205" i="2"/>
  <c r="AO1170" i="2"/>
  <c r="A1170" i="2"/>
  <c r="AO1079" i="2"/>
  <c r="A1079" i="2"/>
  <c r="AO1944" i="2"/>
  <c r="A1944" i="2"/>
  <c r="AO2532" i="2"/>
  <c r="A2532" i="2"/>
  <c r="AO987" i="2"/>
  <c r="A987" i="2"/>
  <c r="AO2725" i="2"/>
  <c r="A2725" i="2"/>
  <c r="AO2865" i="2"/>
  <c r="A2865" i="2"/>
  <c r="AO2091" i="2"/>
  <c r="A2091" i="2"/>
  <c r="AO1959" i="2"/>
  <c r="A1959" i="2"/>
  <c r="AO1370" i="2"/>
  <c r="A1370" i="2"/>
  <c r="AO1628" i="2"/>
  <c r="A1628" i="2"/>
  <c r="AO2929" i="2"/>
  <c r="A2929" i="2"/>
  <c r="AO2061" i="2"/>
  <c r="A2061" i="2"/>
  <c r="AO1536" i="2"/>
  <c r="A1536" i="2"/>
  <c r="AO2959" i="2"/>
  <c r="A2959" i="2"/>
  <c r="AO2616" i="2"/>
  <c r="A2616" i="2"/>
  <c r="AO2944" i="2"/>
  <c r="A2944" i="2"/>
  <c r="AO2989" i="2"/>
  <c r="A2989" i="2"/>
  <c r="AO2479" i="2"/>
  <c r="A2479" i="2"/>
  <c r="AO533" i="2"/>
  <c r="A533" i="2"/>
  <c r="AO2892" i="2"/>
  <c r="A2892" i="2"/>
  <c r="AO1812" i="2"/>
  <c r="A1812" i="2"/>
  <c r="AO1837" i="2"/>
  <c r="A1837" i="2"/>
  <c r="AO865" i="2"/>
  <c r="A865" i="2"/>
  <c r="AO1727" i="2"/>
  <c r="A1727" i="2"/>
  <c r="AO2060" i="2"/>
  <c r="A2060" i="2"/>
  <c r="AO1304" i="2"/>
  <c r="A1304" i="2"/>
  <c r="AO2216" i="2"/>
  <c r="A2216" i="2"/>
  <c r="AO899" i="2"/>
  <c r="A899" i="2"/>
  <c r="AO189" i="2"/>
  <c r="A189" i="2"/>
  <c r="AO2107" i="2"/>
  <c r="A2107" i="2"/>
  <c r="AO557" i="2"/>
  <c r="A557" i="2"/>
  <c r="AO1360" i="2"/>
  <c r="A1360" i="2"/>
  <c r="AO1372" i="2"/>
  <c r="A1372" i="2"/>
  <c r="AO910" i="2"/>
  <c r="A910" i="2"/>
  <c r="AO2089" i="2"/>
  <c r="A2089" i="2"/>
  <c r="AO1691" i="2"/>
  <c r="A1691" i="2"/>
  <c r="AO2783" i="2"/>
  <c r="A2783" i="2"/>
  <c r="AO2343" i="2"/>
  <c r="A2343" i="2"/>
  <c r="AO593" i="2"/>
  <c r="A593" i="2"/>
  <c r="AO2926" i="2"/>
  <c r="A2926" i="2"/>
  <c r="AO1803" i="2"/>
  <c r="A1803" i="2"/>
  <c r="AO1990" i="2"/>
  <c r="A1990" i="2"/>
  <c r="AO2954" i="2"/>
  <c r="A2954" i="2"/>
  <c r="AO2969" i="2"/>
  <c r="A2969" i="2"/>
  <c r="AO2104" i="2"/>
  <c r="A2104" i="2"/>
  <c r="AO2426" i="2"/>
  <c r="A2426" i="2"/>
  <c r="AO2098" i="2"/>
  <c r="A2098" i="2"/>
  <c r="AO113" i="2"/>
  <c r="A113" i="2"/>
  <c r="AO2530" i="2"/>
  <c r="A2530" i="2"/>
  <c r="AO628" i="2"/>
  <c r="A628" i="2"/>
  <c r="AO877" i="2"/>
  <c r="A877" i="2"/>
  <c r="AO549" i="2"/>
  <c r="A549" i="2"/>
  <c r="AO819" i="2"/>
  <c r="A819" i="2"/>
  <c r="AO812" i="2"/>
  <c r="A812" i="2"/>
  <c r="AO2837" i="2"/>
  <c r="A2837" i="2"/>
  <c r="AO2558" i="2"/>
  <c r="A2558" i="2"/>
  <c r="AO1581" i="2"/>
  <c r="A1581" i="2"/>
  <c r="AO715" i="2"/>
  <c r="A715" i="2"/>
  <c r="AO1243" i="2"/>
  <c r="A1243" i="2"/>
  <c r="AO207" i="2"/>
  <c r="A207" i="2"/>
  <c r="AO891" i="2"/>
  <c r="A891" i="2"/>
  <c r="AO1548" i="2"/>
  <c r="A1548" i="2"/>
  <c r="AO1510" i="2"/>
  <c r="A1510" i="2"/>
  <c r="AO668" i="2"/>
  <c r="A668" i="2"/>
  <c r="AO243" i="2"/>
  <c r="A243" i="2"/>
  <c r="AO2939" i="2"/>
  <c r="A2939" i="2"/>
  <c r="AO2573" i="2"/>
  <c r="A2573" i="2"/>
  <c r="AO1383" i="2"/>
  <c r="A1383" i="2"/>
  <c r="AO888" i="2"/>
  <c r="A888" i="2"/>
  <c r="AO59" i="2"/>
  <c r="A59" i="2"/>
  <c r="AO284" i="2"/>
  <c r="A284" i="2"/>
  <c r="AO2020" i="2"/>
  <c r="A2020" i="2"/>
  <c r="AO1417" i="2"/>
  <c r="A1417" i="2"/>
  <c r="AO150" i="2"/>
  <c r="A150" i="2"/>
  <c r="AO2740" i="2"/>
  <c r="A2740" i="2"/>
  <c r="AO2834" i="2"/>
  <c r="A2834" i="2"/>
  <c r="AO2028" i="2"/>
  <c r="A2028" i="2"/>
  <c r="AO873" i="2"/>
  <c r="A873" i="2"/>
  <c r="AO1354" i="2"/>
  <c r="A1354" i="2"/>
  <c r="AO679" i="2"/>
  <c r="A679" i="2"/>
  <c r="AO915" i="2"/>
  <c r="A915" i="2"/>
  <c r="AO2817" i="2"/>
  <c r="A2817" i="2"/>
  <c r="AO529" i="2"/>
  <c r="A529" i="2"/>
  <c r="AO927" i="2"/>
  <c r="A927" i="2"/>
  <c r="AO726" i="2"/>
  <c r="A726" i="2"/>
  <c r="AO1885" i="2"/>
  <c r="A1885" i="2"/>
  <c r="AO1859" i="2"/>
  <c r="A1859" i="2"/>
  <c r="AO2057" i="2"/>
  <c r="A2057" i="2"/>
  <c r="AO432" i="2"/>
  <c r="A432" i="2"/>
  <c r="AO431" i="2"/>
  <c r="A431" i="2"/>
  <c r="AO1929" i="2"/>
  <c r="A1929" i="2"/>
  <c r="AO2146" i="2"/>
  <c r="A2146" i="2"/>
  <c r="AO1478" i="2"/>
  <c r="A1478" i="2"/>
  <c r="AO73" i="2"/>
  <c r="A73" i="2"/>
  <c r="AO693" i="2"/>
  <c r="A693" i="2"/>
  <c r="AO430" i="2"/>
  <c r="A430" i="2"/>
  <c r="AO578" i="2"/>
  <c r="A578" i="2"/>
  <c r="AO1937" i="2"/>
  <c r="A1937" i="2"/>
  <c r="AO545" i="2"/>
  <c r="A545" i="2"/>
  <c r="AO2289" i="2"/>
  <c r="A2289" i="2"/>
  <c r="AO854" i="2"/>
  <c r="A854" i="2"/>
  <c r="AO78" i="2"/>
  <c r="A78" i="2"/>
  <c r="AO2518" i="2"/>
  <c r="A2518" i="2"/>
  <c r="AO2050" i="2"/>
  <c r="A2050" i="2"/>
  <c r="AO2244" i="2"/>
  <c r="A2244" i="2"/>
  <c r="AO2802" i="2"/>
  <c r="A2802" i="2"/>
  <c r="AO2671" i="2"/>
  <c r="A2671" i="2"/>
  <c r="AO1909" i="2"/>
  <c r="A1909" i="2"/>
  <c r="AO1988" i="2"/>
  <c r="A1988" i="2"/>
  <c r="AO1519" i="2"/>
  <c r="A1519" i="2"/>
  <c r="AO1968" i="2"/>
  <c r="A1968" i="2"/>
  <c r="AO1932" i="2"/>
  <c r="A1932" i="2"/>
  <c r="AO272" i="2"/>
  <c r="A272" i="2"/>
  <c r="AO2066" i="2"/>
  <c r="A2066" i="2"/>
  <c r="AO2792" i="2"/>
  <c r="A2792" i="2"/>
  <c r="AO1730" i="2"/>
  <c r="A1730" i="2"/>
  <c r="AO1789" i="2"/>
  <c r="A1789" i="2"/>
  <c r="AO962" i="2"/>
  <c r="A962" i="2"/>
  <c r="AO1729" i="2"/>
  <c r="A1729" i="2"/>
  <c r="AO2754" i="2"/>
  <c r="A2754" i="2"/>
  <c r="AO179" i="2"/>
  <c r="A179" i="2"/>
  <c r="AO977" i="2"/>
  <c r="A977" i="2"/>
  <c r="AO753" i="2"/>
  <c r="A753" i="2"/>
  <c r="AO1841" i="2"/>
  <c r="A1841" i="2"/>
  <c r="AO525" i="2"/>
  <c r="A525" i="2"/>
  <c r="AO2152" i="2"/>
  <c r="A2152" i="2"/>
  <c r="AO1231" i="2"/>
  <c r="A1231" i="2"/>
  <c r="AO2354" i="2"/>
  <c r="A2354" i="2"/>
  <c r="AO2603" i="2"/>
  <c r="A2603" i="2"/>
  <c r="AO1228" i="2"/>
  <c r="A1228" i="2"/>
  <c r="AO1724" i="2"/>
  <c r="A1724" i="2"/>
  <c r="AO1738" i="2"/>
  <c r="A1738" i="2"/>
  <c r="AO1830" i="2"/>
  <c r="A1830" i="2"/>
  <c r="AO216" i="2"/>
  <c r="A216" i="2"/>
  <c r="AO791" i="2"/>
  <c r="A791" i="2"/>
  <c r="AO275" i="2"/>
  <c r="A275" i="2"/>
  <c r="AO1967" i="2"/>
  <c r="A1967" i="2"/>
  <c r="AO1790" i="2"/>
  <c r="A1790" i="2"/>
  <c r="AO965" i="2"/>
  <c r="A965" i="2"/>
  <c r="AO882" i="2"/>
  <c r="A882" i="2"/>
  <c r="AO2168" i="2"/>
  <c r="A2168" i="2"/>
  <c r="AO2503" i="2"/>
  <c r="A2503" i="2"/>
  <c r="AO2704" i="2"/>
  <c r="A2704" i="2"/>
  <c r="AO1995" i="2"/>
  <c r="A1995" i="2"/>
  <c r="AO2440" i="2"/>
  <c r="A2440" i="2"/>
  <c r="AO1045" i="2"/>
  <c r="A1045" i="2"/>
  <c r="AO2358" i="2"/>
  <c r="A2358" i="2"/>
  <c r="AO2215" i="2"/>
  <c r="A2215" i="2"/>
  <c r="AO1758" i="2"/>
  <c r="A1758" i="2"/>
  <c r="AO2" i="2"/>
  <c r="A2" i="2"/>
  <c r="AO1747" i="2"/>
  <c r="A1747" i="2"/>
  <c r="AO2171" i="2"/>
  <c r="A2171" i="2"/>
  <c r="AO591" i="2"/>
  <c r="A591" i="2"/>
  <c r="AO1567" i="2"/>
  <c r="A1567" i="2"/>
  <c r="AO1122" i="2"/>
  <c r="A1122" i="2"/>
  <c r="AO896" i="2"/>
  <c r="A896" i="2"/>
  <c r="AO1140" i="2"/>
  <c r="A1140" i="2"/>
  <c r="AO1419" i="2"/>
  <c r="A1419" i="2"/>
  <c r="AO944" i="2"/>
  <c r="A944" i="2"/>
  <c r="AO1407" i="2"/>
  <c r="A1407" i="2"/>
  <c r="AO778" i="2"/>
  <c r="A778" i="2"/>
  <c r="AO741" i="2"/>
  <c r="A741" i="2"/>
  <c r="AO1655" i="2"/>
  <c r="A1655" i="2"/>
  <c r="AO1336" i="2"/>
  <c r="A1336" i="2"/>
  <c r="AO2501" i="2"/>
  <c r="A2501" i="2"/>
  <c r="AO1101" i="2"/>
  <c r="A1101" i="2"/>
  <c r="AO2481" i="2"/>
  <c r="A2481" i="2"/>
  <c r="AO739" i="2"/>
  <c r="A739" i="2"/>
  <c r="AO2072" i="2"/>
  <c r="A2072" i="2"/>
  <c r="AO249" i="2"/>
  <c r="A249" i="2"/>
  <c r="AO1535" i="2"/>
  <c r="A1535" i="2"/>
  <c r="AO1342" i="2"/>
  <c r="A1342" i="2"/>
  <c r="AO257" i="2"/>
  <c r="A257" i="2"/>
  <c r="AO412" i="2"/>
  <c r="A412" i="2"/>
  <c r="A2668" i="2"/>
  <c r="A725" i="2"/>
  <c r="A1152" i="2"/>
  <c r="A345" i="2"/>
  <c r="A1222" i="2"/>
  <c r="A1434" i="2"/>
  <c r="A1509" i="2"/>
  <c r="A134" i="2"/>
  <c r="AO1415" i="2"/>
  <c r="A1415" i="2"/>
  <c r="AO2261" i="2"/>
  <c r="A2261" i="2"/>
  <c r="AO516" i="2"/>
  <c r="A516" i="2"/>
  <c r="AO1442" i="2"/>
  <c r="A1442" i="2"/>
  <c r="AO463" i="2"/>
  <c r="A463" i="2"/>
  <c r="AO2493" i="2"/>
  <c r="A2493" i="2"/>
  <c r="AO2260" i="2"/>
  <c r="A2260" i="2"/>
  <c r="AO2231" i="2"/>
  <c r="A2231" i="2"/>
  <c r="AO2565" i="2"/>
  <c r="A2565" i="2"/>
  <c r="AO307" i="2"/>
  <c r="A307" i="2"/>
  <c r="AO2352" i="2"/>
  <c r="A2352" i="2"/>
  <c r="AO542" i="2"/>
  <c r="A542" i="2"/>
  <c r="AO495" i="2"/>
  <c r="A495" i="2"/>
  <c r="AO153" i="2"/>
  <c r="A153" i="2"/>
  <c r="AO769" i="2"/>
  <c r="A769" i="2"/>
  <c r="AO501" i="2"/>
  <c r="A501" i="2"/>
  <c r="AO2597" i="2"/>
  <c r="A2597" i="2"/>
  <c r="AO486" i="2"/>
  <c r="A486" i="2"/>
  <c r="AO2579" i="2"/>
  <c r="A2579" i="2"/>
  <c r="AO2085" i="2"/>
  <c r="A2085" i="2"/>
  <c r="AO2055" i="2"/>
  <c r="A2055" i="2"/>
  <c r="AO1875" i="2"/>
  <c r="A1875" i="2"/>
  <c r="AO1596" i="2"/>
  <c r="A1596" i="2"/>
  <c r="AO2551" i="2"/>
  <c r="A2551" i="2"/>
  <c r="AO561" i="2"/>
  <c r="A561" i="2"/>
  <c r="AO160" i="2"/>
  <c r="A160" i="2"/>
  <c r="AO834" i="2"/>
  <c r="A834" i="2"/>
  <c r="AO1630" i="2"/>
  <c r="A1630" i="2"/>
  <c r="AO1169" i="2"/>
  <c r="A1169" i="2"/>
  <c r="AO2415" i="2"/>
  <c r="A2415" i="2"/>
  <c r="AO733" i="2"/>
  <c r="A733" i="2"/>
  <c r="AO559" i="2"/>
  <c r="A559" i="2"/>
  <c r="AO2753" i="2"/>
  <c r="A2753" i="2"/>
  <c r="AO71" i="2"/>
  <c r="A71" i="2"/>
  <c r="AO1497" i="2"/>
  <c r="A1497" i="2"/>
  <c r="AO2864" i="2"/>
  <c r="A2864" i="2"/>
  <c r="AO2090" i="2"/>
  <c r="A2090" i="2"/>
  <c r="AO1947" i="2"/>
  <c r="A1947" i="2"/>
  <c r="AO1067" i="2"/>
  <c r="A1067" i="2"/>
  <c r="AO296" i="2"/>
  <c r="A296" i="2"/>
  <c r="AO2932" i="2"/>
  <c r="A2932" i="2"/>
  <c r="AO2492" i="2"/>
  <c r="A2492" i="2"/>
  <c r="AO1529" i="2"/>
  <c r="A1529" i="2"/>
  <c r="AO2958" i="2"/>
  <c r="A2958" i="2"/>
  <c r="AO2979" i="2"/>
  <c r="A2979" i="2"/>
  <c r="AO39" i="2"/>
  <c r="A39" i="2"/>
  <c r="AO438" i="2"/>
  <c r="A438" i="2"/>
  <c r="AO2985" i="2"/>
  <c r="A2985" i="2"/>
  <c r="AO1248" i="2"/>
  <c r="A1248" i="2"/>
  <c r="AO535" i="2"/>
  <c r="A535" i="2"/>
  <c r="AO2891" i="2"/>
  <c r="A2891" i="2"/>
  <c r="AO2909" i="2"/>
  <c r="A2909" i="2"/>
  <c r="AO752" i="2"/>
  <c r="A752" i="2"/>
  <c r="AO864" i="2"/>
  <c r="A864" i="2"/>
  <c r="AO539" i="2"/>
  <c r="A539" i="2"/>
  <c r="AO2059" i="2"/>
  <c r="A2059" i="2"/>
  <c r="AO1236" i="2"/>
  <c r="A1236" i="2"/>
  <c r="AO2221" i="2"/>
  <c r="A2221" i="2"/>
  <c r="AO1435" i="2"/>
  <c r="A1435" i="2"/>
  <c r="AO900" i="2"/>
  <c r="A900" i="2"/>
  <c r="AO188" i="2"/>
  <c r="A188" i="2"/>
  <c r="AO2106" i="2"/>
  <c r="A2106" i="2"/>
  <c r="AO881" i="2"/>
  <c r="A881" i="2"/>
  <c r="AO1426" i="2"/>
  <c r="A1426" i="2"/>
  <c r="AO45" i="2"/>
  <c r="A45" i="2"/>
  <c r="AO919" i="2"/>
  <c r="A919" i="2"/>
  <c r="AO2357" i="2"/>
  <c r="A2357" i="2"/>
  <c r="AO1696" i="2"/>
  <c r="A1696" i="2"/>
  <c r="AO2779" i="2"/>
  <c r="A2779" i="2"/>
  <c r="AO2342" i="2"/>
  <c r="A2342" i="2"/>
  <c r="AO830" i="2"/>
  <c r="A830" i="2"/>
  <c r="AO1320" i="2"/>
  <c r="A1320" i="2"/>
  <c r="AO1802" i="2"/>
  <c r="A1802" i="2"/>
  <c r="AO1989" i="2"/>
  <c r="A1989" i="2"/>
  <c r="AO1902" i="2"/>
  <c r="A1902" i="2"/>
  <c r="AO2968" i="2"/>
  <c r="A2968" i="2"/>
  <c r="AO1861" i="2"/>
  <c r="A1861" i="2"/>
  <c r="AO2425" i="2"/>
  <c r="A2425" i="2"/>
  <c r="AO823" i="2"/>
  <c r="A823" i="2"/>
  <c r="AO112" i="2"/>
  <c r="A112" i="2"/>
  <c r="AO97" i="2"/>
  <c r="A97" i="2"/>
  <c r="AO876" i="2"/>
  <c r="A876" i="2"/>
  <c r="AO1868" i="2"/>
  <c r="A1868" i="2"/>
  <c r="AO822" i="2"/>
  <c r="A822" i="2"/>
  <c r="AO1388" i="2"/>
  <c r="A1388" i="2"/>
  <c r="AO1984" i="2"/>
  <c r="A1984" i="2"/>
  <c r="AO2449" i="2"/>
  <c r="A2449" i="2"/>
  <c r="AO717" i="2"/>
  <c r="A717" i="2"/>
  <c r="AO1564" i="2"/>
  <c r="A1564" i="2"/>
  <c r="AO652" i="2"/>
  <c r="A652" i="2"/>
  <c r="AO890" i="2"/>
  <c r="A890" i="2"/>
  <c r="AO811" i="2"/>
  <c r="A811" i="2"/>
  <c r="AO109" i="2"/>
  <c r="A109" i="2"/>
  <c r="AO2193" i="2"/>
  <c r="A2193" i="2"/>
  <c r="AO538" i="2"/>
  <c r="A538" i="2"/>
  <c r="AO1578" i="2"/>
  <c r="A1578" i="2"/>
  <c r="AO1211" i="2"/>
  <c r="A1211" i="2"/>
  <c r="AO1561" i="2"/>
  <c r="A1561" i="2"/>
  <c r="AO887" i="2"/>
  <c r="A887" i="2"/>
  <c r="AO72" i="2"/>
  <c r="A72" i="2"/>
  <c r="AO363" i="2"/>
  <c r="A363" i="2"/>
  <c r="AO2016" i="2"/>
  <c r="A2016" i="2"/>
  <c r="AO2684" i="2"/>
  <c r="A2684" i="2"/>
  <c r="AO149" i="2"/>
  <c r="A149" i="2"/>
  <c r="AO1455" i="2"/>
  <c r="A1455" i="2"/>
  <c r="AO2590" i="2"/>
  <c r="A2590" i="2"/>
  <c r="AO2833" i="2"/>
  <c r="A2833" i="2"/>
  <c r="AO821" i="2"/>
  <c r="A821" i="2"/>
  <c r="AO2010" i="2"/>
  <c r="A2010" i="2"/>
  <c r="AO2395" i="2"/>
  <c r="A2395" i="2"/>
  <c r="AO1027" i="2"/>
  <c r="A1027" i="2"/>
  <c r="AO914" i="2"/>
  <c r="A914" i="2"/>
  <c r="AO2767" i="2"/>
  <c r="A2767" i="2"/>
  <c r="AO969" i="2"/>
  <c r="A969" i="2"/>
  <c r="AO2187" i="2"/>
  <c r="A2187" i="2"/>
  <c r="AO1950" i="2"/>
  <c r="A1950" i="2"/>
  <c r="AO1884" i="2"/>
  <c r="A1884" i="2"/>
  <c r="AO1858" i="2"/>
  <c r="A1858" i="2"/>
  <c r="AO2144" i="2"/>
  <c r="A2144" i="2"/>
  <c r="AO417" i="2"/>
  <c r="A417" i="2"/>
  <c r="AO2572" i="2"/>
  <c r="A2572" i="2"/>
  <c r="AO1928" i="2"/>
  <c r="A1928" i="2"/>
  <c r="AO1714" i="2"/>
  <c r="A1714" i="2"/>
  <c r="AO1477" i="2"/>
  <c r="A1477" i="2"/>
  <c r="AO1052" i="2"/>
  <c r="A1052" i="2"/>
  <c r="AO2475" i="2"/>
  <c r="A2475" i="2"/>
  <c r="AO625" i="2"/>
  <c r="A625" i="2"/>
  <c r="AO651" i="2"/>
  <c r="A651" i="2"/>
  <c r="AO429" i="2"/>
  <c r="A429" i="2"/>
  <c r="AO1423" i="2"/>
  <c r="A1423" i="2"/>
  <c r="AO96" i="2"/>
  <c r="A96" i="2"/>
  <c r="AO26" i="2"/>
  <c r="A26" i="2"/>
  <c r="AO25" i="2"/>
  <c r="A25" i="2"/>
  <c r="AO322" i="2"/>
  <c r="A322" i="2"/>
  <c r="AO2656" i="2"/>
  <c r="A2656" i="2"/>
  <c r="AO2243" i="2"/>
  <c r="A2243" i="2"/>
  <c r="AO2811" i="2"/>
  <c r="A2811" i="2"/>
  <c r="AO1882" i="2"/>
  <c r="A1882" i="2"/>
  <c r="AO2240" i="2"/>
  <c r="A2240" i="2"/>
  <c r="AO1987" i="2"/>
  <c r="A1987" i="2"/>
  <c r="AO192" i="2"/>
  <c r="A192" i="2"/>
  <c r="AO82" i="2"/>
  <c r="A82" i="2"/>
  <c r="AO1922" i="2"/>
  <c r="A1922" i="2"/>
  <c r="AO664" i="2"/>
  <c r="A664" i="2"/>
  <c r="AO2065" i="2"/>
  <c r="A2065" i="2"/>
  <c r="AO2791" i="2"/>
  <c r="A2791" i="2"/>
  <c r="AO2136" i="2"/>
  <c r="A2136" i="2"/>
  <c r="AO1785" i="2"/>
  <c r="A1785" i="2"/>
  <c r="AO137" i="2"/>
  <c r="A137" i="2"/>
  <c r="AO55" i="2"/>
  <c r="A55" i="2"/>
  <c r="AO1728" i="2"/>
  <c r="A1728" i="2"/>
  <c r="AO2752" i="2"/>
  <c r="A2752" i="2"/>
  <c r="AO855" i="2"/>
  <c r="A855" i="2"/>
  <c r="AO2076" i="2"/>
  <c r="A2076" i="2"/>
  <c r="AO1384" i="2"/>
  <c r="A1384" i="2"/>
  <c r="AO1043" i="2"/>
  <c r="A1043" i="2"/>
  <c r="AO1473" i="2"/>
  <c r="A1473" i="2"/>
  <c r="AO1087" i="2"/>
  <c r="A1087" i="2"/>
  <c r="AO1230" i="2"/>
  <c r="A1230" i="2"/>
  <c r="AO255" i="2"/>
  <c r="A255" i="2"/>
  <c r="AO1994" i="2"/>
  <c r="A1994" i="2"/>
  <c r="AO609" i="2"/>
  <c r="A609" i="2"/>
  <c r="AO1723" i="2"/>
  <c r="A1723" i="2"/>
  <c r="AO2042" i="2"/>
  <c r="A2042" i="2"/>
  <c r="AO120" i="2"/>
  <c r="A120" i="2"/>
  <c r="AO1722" i="2"/>
  <c r="A1722" i="2"/>
  <c r="AO2263" i="2"/>
  <c r="A2263" i="2"/>
  <c r="AO818" i="2"/>
  <c r="A818" i="2"/>
  <c r="AO1966" i="2"/>
  <c r="A1966" i="2"/>
  <c r="AO1448" i="2"/>
  <c r="A1448" i="2"/>
  <c r="AO688" i="2"/>
  <c r="A688" i="2"/>
  <c r="AO398" i="2"/>
  <c r="A398" i="2"/>
  <c r="AO2000" i="2"/>
  <c r="A2000" i="2"/>
  <c r="AO2166" i="2"/>
  <c r="A2166" i="2"/>
  <c r="AO2447" i="2"/>
  <c r="A2447" i="2"/>
  <c r="AO2340" i="2"/>
  <c r="A2340" i="2"/>
  <c r="AO1446" i="2"/>
  <c r="A1446" i="2"/>
  <c r="AO2435" i="2"/>
  <c r="A2435" i="2"/>
  <c r="AO253" i="2"/>
  <c r="A253" i="2"/>
  <c r="AO2711" i="2"/>
  <c r="A2711" i="2"/>
  <c r="AO970" i="2"/>
  <c r="A970" i="2"/>
  <c r="AO1760" i="2"/>
  <c r="A1760" i="2"/>
  <c r="AO570" i="2"/>
  <c r="A570" i="2"/>
  <c r="AO2737" i="2"/>
  <c r="A2737" i="2"/>
  <c r="AO2275" i="2"/>
  <c r="A2275" i="2"/>
  <c r="AO586" i="2"/>
  <c r="A586" i="2"/>
  <c r="AO1566" i="2"/>
  <c r="A1566" i="2"/>
  <c r="AO2039" i="2"/>
  <c r="A2039" i="2"/>
  <c r="AO2087" i="2"/>
  <c r="A2087" i="2"/>
  <c r="AO1143" i="2"/>
  <c r="A1143" i="2"/>
  <c r="AO2130" i="2"/>
  <c r="A2130" i="2"/>
  <c r="AO414" i="2"/>
  <c r="A414" i="2"/>
  <c r="AO792" i="2"/>
  <c r="A792" i="2"/>
  <c r="AO1139" i="2"/>
  <c r="A1139" i="2"/>
  <c r="AO1672" i="2"/>
  <c r="A1672" i="2"/>
  <c r="AO1654" i="2"/>
  <c r="A1654" i="2"/>
  <c r="AO1331" i="2"/>
  <c r="A1331" i="2"/>
  <c r="AO776" i="2"/>
  <c r="A776" i="2"/>
  <c r="AO1559" i="2"/>
  <c r="A1559" i="2"/>
  <c r="AO801" i="2"/>
  <c r="A801" i="2"/>
  <c r="AO1366" i="2"/>
  <c r="A1366" i="2"/>
  <c r="AO2071" i="2"/>
  <c r="A2071" i="2"/>
  <c r="AO1346" i="2"/>
  <c r="A1346" i="2"/>
  <c r="AO2600" i="2"/>
  <c r="A2600" i="2"/>
  <c r="AO1341" i="2"/>
  <c r="A1341" i="2"/>
  <c r="AO256" i="2"/>
  <c r="A256" i="2"/>
  <c r="AO411" i="2"/>
  <c r="A411" i="2"/>
  <c r="A2212" i="2"/>
  <c r="A2233" i="2"/>
  <c r="A2867" i="2"/>
  <c r="A1499" i="2"/>
  <c r="A47" i="2"/>
  <c r="A2981" i="2"/>
  <c r="A1007" i="2"/>
  <c r="AO1636" i="2"/>
  <c r="A1636" i="2"/>
  <c r="AO2832" i="2"/>
  <c r="A2832" i="2"/>
  <c r="AO1683" i="2"/>
  <c r="A1683" i="2"/>
  <c r="AO2394" i="2"/>
  <c r="A2394" i="2"/>
  <c r="AO1028" i="2"/>
  <c r="A1028" i="2"/>
  <c r="AO913" i="2"/>
  <c r="A913" i="2"/>
  <c r="AO2766" i="2"/>
  <c r="A2766" i="2"/>
  <c r="AO1365" i="2"/>
  <c r="A1365" i="2"/>
  <c r="AO1466" i="2"/>
  <c r="A1466" i="2"/>
  <c r="AO1883" i="2"/>
  <c r="A1883" i="2"/>
  <c r="AO2035" i="2"/>
  <c r="A2035" i="2"/>
  <c r="AO2175" i="2"/>
  <c r="A2175" i="2"/>
  <c r="AO1310" i="2"/>
  <c r="A1310" i="2"/>
  <c r="AO338" i="2"/>
  <c r="A338" i="2"/>
  <c r="AO1927" i="2"/>
  <c r="A1927" i="2"/>
  <c r="AO1097" i="2"/>
  <c r="A1097" i="2"/>
  <c r="AO283" i="2"/>
  <c r="A283" i="2"/>
  <c r="AO809" i="2"/>
  <c r="A809" i="2"/>
  <c r="AO1313" i="2"/>
  <c r="A1313" i="2"/>
  <c r="AO650" i="2"/>
  <c r="A650" i="2"/>
  <c r="A1733" i="2"/>
  <c r="AO1733" i="2"/>
  <c r="AO20" i="2"/>
  <c r="A20" i="2"/>
  <c r="AO2329" i="2"/>
  <c r="A2329" i="2"/>
  <c r="AO12" i="2"/>
  <c r="A12" i="2"/>
  <c r="AO15" i="2"/>
  <c r="A15" i="2"/>
  <c r="AO1579" i="2"/>
  <c r="A1579" i="2"/>
  <c r="AO2242" i="2"/>
  <c r="A2242" i="2"/>
  <c r="AO2801" i="2"/>
  <c r="A2801" i="2"/>
  <c r="AO1891" i="2"/>
  <c r="A1891" i="2"/>
  <c r="AO2174" i="2"/>
  <c r="A2174" i="2"/>
  <c r="AO1986" i="2"/>
  <c r="A1986" i="2"/>
  <c r="AO1235" i="2"/>
  <c r="A1235" i="2"/>
  <c r="AO81" i="2"/>
  <c r="A81" i="2"/>
  <c r="AO2692" i="2"/>
  <c r="A2692" i="2"/>
  <c r="AO1124" i="2"/>
  <c r="A1124" i="2"/>
  <c r="AO884" i="2"/>
  <c r="A884" i="2"/>
  <c r="AO1671" i="2"/>
  <c r="A1671" i="2"/>
  <c r="AO2138" i="2"/>
  <c r="A2138" i="2"/>
  <c r="AO1786" i="2"/>
  <c r="A1786" i="2"/>
  <c r="AO1125" i="2"/>
  <c r="A1125" i="2"/>
  <c r="AO57" i="2"/>
  <c r="A57" i="2"/>
  <c r="AO2588" i="2"/>
  <c r="A2588" i="2"/>
  <c r="AO2751" i="2"/>
  <c r="A2751" i="2"/>
  <c r="AO6" i="2"/>
  <c r="A6" i="2"/>
  <c r="AO2075" i="2"/>
  <c r="A2075" i="2"/>
  <c r="AO2315" i="2"/>
  <c r="A2315" i="2"/>
  <c r="AO1516" i="2"/>
  <c r="A1516" i="2"/>
  <c r="AO335" i="2"/>
  <c r="A335" i="2"/>
  <c r="AO2800" i="2"/>
  <c r="A2800" i="2"/>
  <c r="AO2203" i="2"/>
  <c r="A2203" i="2"/>
  <c r="AO1047" i="2"/>
  <c r="A1047" i="2"/>
  <c r="AO974" i="2"/>
  <c r="A974" i="2"/>
  <c r="AO80" i="2"/>
  <c r="A80" i="2"/>
  <c r="AO802" i="2"/>
  <c r="A802" i="2"/>
  <c r="AO2044" i="2"/>
  <c r="A2044" i="2"/>
  <c r="AO119" i="2"/>
  <c r="A119" i="2"/>
  <c r="AO476" i="2"/>
  <c r="A476" i="2"/>
  <c r="AO2270" i="2"/>
  <c r="AO707" i="2"/>
  <c r="A707" i="2"/>
  <c r="AO1255" i="2"/>
  <c r="A1255" i="2"/>
  <c r="AO1800" i="2"/>
  <c r="A1800" i="2"/>
  <c r="AO1006" i="2"/>
  <c r="A1006" i="2"/>
  <c r="AO2437" i="2"/>
  <c r="A2437" i="2"/>
  <c r="AO2001" i="2"/>
  <c r="A2001" i="2"/>
  <c r="AO2161" i="2"/>
  <c r="A2161" i="2"/>
  <c r="AO2073" i="2"/>
  <c r="A2073" i="2"/>
  <c r="AO2344" i="2"/>
  <c r="A2344" i="2"/>
  <c r="AO1464" i="2"/>
  <c r="A1464" i="2"/>
  <c r="AO2434" i="2"/>
  <c r="A2434" i="2"/>
  <c r="AO333" i="2"/>
  <c r="A333" i="2"/>
  <c r="AO2710" i="2"/>
  <c r="A2710" i="2"/>
  <c r="AO936" i="2"/>
  <c r="A936" i="2"/>
  <c r="AO1757" i="2"/>
  <c r="A1757" i="2"/>
  <c r="AO571" i="2"/>
  <c r="A571" i="2"/>
  <c r="AO1512" i="2"/>
  <c r="A1512" i="2"/>
  <c r="AO1286" i="2"/>
  <c r="A1286" i="2"/>
  <c r="AO2586" i="2"/>
  <c r="A2586" i="2"/>
  <c r="AO1549" i="2"/>
  <c r="A1549" i="2"/>
  <c r="AO1039" i="2"/>
  <c r="A1039" i="2"/>
  <c r="AO2380" i="2"/>
  <c r="A2380" i="2"/>
  <c r="AO1479" i="2"/>
  <c r="A1479" i="2"/>
  <c r="AO2129" i="2"/>
  <c r="A2129" i="2"/>
  <c r="AO2543" i="2"/>
  <c r="A2543" i="2"/>
  <c r="AO583" i="2"/>
  <c r="A583" i="2"/>
  <c r="AO1138" i="2"/>
  <c r="A1138" i="2"/>
  <c r="AO1673" i="2"/>
  <c r="A1673" i="2"/>
  <c r="AO1852" i="2"/>
  <c r="A1852" i="2"/>
  <c r="AO1617" i="2"/>
  <c r="A1617" i="2"/>
  <c r="AO775" i="2"/>
  <c r="A775" i="2"/>
  <c r="AO1558" i="2"/>
  <c r="A1558" i="2"/>
  <c r="AO800" i="2"/>
  <c r="A800" i="2"/>
  <c r="AO2416" i="2"/>
  <c r="A2416" i="2"/>
  <c r="AO2431" i="2"/>
  <c r="A2431" i="2"/>
  <c r="AO1312" i="2"/>
  <c r="A1312" i="2"/>
  <c r="AO2599" i="2"/>
  <c r="A2599" i="2"/>
  <c r="AO1340" i="2"/>
  <c r="A1340" i="2"/>
  <c r="AO386" i="2"/>
  <c r="A386" i="2"/>
  <c r="AO410" i="2"/>
  <c r="A410" i="2"/>
  <c r="A1543" i="2"/>
  <c r="A339" i="2"/>
  <c r="A2018" i="2"/>
  <c r="AO1865" i="2"/>
  <c r="A1865" i="2"/>
  <c r="AO779" i="2"/>
  <c r="A779" i="2"/>
  <c r="AO1402" i="2"/>
  <c r="A1402" i="2"/>
  <c r="AO1181" i="2"/>
  <c r="A1181" i="2"/>
  <c r="AO2693" i="2"/>
  <c r="A2693" i="2"/>
  <c r="AO2628" i="2"/>
  <c r="A2628" i="2"/>
  <c r="AO2151" i="2"/>
  <c r="A2151" i="2"/>
  <c r="AO1333" i="2"/>
  <c r="A1333" i="2"/>
  <c r="AO1741" i="2"/>
  <c r="A1741" i="2"/>
  <c r="AO2831" i="2"/>
  <c r="A2831" i="2"/>
  <c r="AO2385" i="2"/>
  <c r="A2385" i="2"/>
  <c r="AO2083" i="2"/>
  <c r="A2083" i="2"/>
  <c r="AO2147" i="2"/>
  <c r="A2147" i="2"/>
  <c r="A1030" i="2"/>
  <c r="AO1030" i="2"/>
  <c r="AO912" i="2"/>
  <c r="A912" i="2"/>
  <c r="AO709" i="2"/>
  <c r="A709" i="2"/>
  <c r="AO935" i="2"/>
  <c r="A935" i="2"/>
  <c r="AO1470" i="2"/>
  <c r="A1470" i="2"/>
  <c r="AO581" i="2"/>
  <c r="A581" i="2"/>
  <c r="AO208" i="2"/>
  <c r="A208" i="2"/>
  <c r="AO2034" i="2"/>
  <c r="A2034" i="2"/>
  <c r="AO1642" i="2"/>
  <c r="A1642" i="2"/>
  <c r="AO841" i="2"/>
  <c r="A841" i="2"/>
  <c r="AO1926" i="2"/>
  <c r="A1926" i="2"/>
  <c r="AO2560" i="2"/>
  <c r="A2560" i="2"/>
  <c r="AO1443" i="2"/>
  <c r="A1443" i="2"/>
  <c r="AO1178" i="2"/>
  <c r="A1178" i="2"/>
  <c r="AO1326" i="2"/>
  <c r="A1326" i="2"/>
  <c r="AO2056" i="2"/>
  <c r="A2056" i="2"/>
  <c r="AO27" i="2"/>
  <c r="A27" i="2"/>
  <c r="AO170" i="2"/>
  <c r="A170" i="2"/>
  <c r="AO1709" i="2"/>
  <c r="A1709" i="2"/>
  <c r="AO2328" i="2"/>
  <c r="A2328" i="2"/>
  <c r="AO2672" i="2"/>
  <c r="A2672" i="2"/>
  <c r="AO1390" i="2"/>
  <c r="A1390" i="2"/>
  <c r="AO840" i="2"/>
  <c r="A840" i="2"/>
  <c r="AO2241" i="2"/>
  <c r="A2241" i="2"/>
  <c r="A1750" i="2"/>
  <c r="AO1750" i="2"/>
  <c r="AO1881" i="2"/>
  <c r="A1881" i="2"/>
  <c r="AO2277" i="2"/>
  <c r="A2277" i="2"/>
  <c r="AO1110" i="2"/>
  <c r="A1110" i="2"/>
  <c r="AO2407" i="2"/>
  <c r="A2407" i="2"/>
  <c r="AO2691" i="2"/>
  <c r="A2691" i="2"/>
  <c r="AO1123" i="2"/>
  <c r="A1123" i="2"/>
  <c r="AO2048" i="2"/>
  <c r="A2048" i="2"/>
  <c r="AO41" i="2"/>
  <c r="A41" i="2"/>
  <c r="AO2135" i="2"/>
  <c r="A2135" i="2"/>
  <c r="AO1784" i="2"/>
  <c r="A1784" i="2"/>
  <c r="AO2604" i="2"/>
  <c r="A2604" i="2"/>
  <c r="AO757" i="2"/>
  <c r="A757" i="2"/>
  <c r="AO1712" i="2"/>
  <c r="A1712" i="2"/>
  <c r="AO2251" i="2"/>
  <c r="A2251" i="2"/>
  <c r="AO7" i="2"/>
  <c r="A7" i="2"/>
  <c r="AO2074" i="2"/>
  <c r="A2074" i="2"/>
  <c r="AO2707" i="2"/>
  <c r="A2707" i="2"/>
  <c r="AO1856" i="2"/>
  <c r="A1856" i="2"/>
  <c r="AO939" i="2"/>
  <c r="A939" i="2"/>
  <c r="AO2799" i="2"/>
  <c r="A2799" i="2"/>
  <c r="AO836" i="2"/>
  <c r="A836" i="2"/>
  <c r="AO937" i="2"/>
  <c r="A937" i="2"/>
  <c r="AO323" i="2"/>
  <c r="A323" i="2"/>
  <c r="AO79" i="2"/>
  <c r="A79" i="2"/>
  <c r="AO1369" i="2"/>
  <c r="AO2938" i="2"/>
  <c r="A2938" i="2"/>
  <c r="AO118" i="2"/>
  <c r="A118" i="2"/>
  <c r="AO478" i="2"/>
  <c r="A478" i="2"/>
  <c r="AO2461" i="2"/>
  <c r="A2461" i="2"/>
  <c r="AO706" i="2"/>
  <c r="A706" i="2"/>
  <c r="AO1095" i="2"/>
  <c r="A1095" i="2"/>
  <c r="AO1353" i="2"/>
  <c r="A1353" i="2"/>
  <c r="AO132" i="2"/>
  <c r="A132" i="2"/>
  <c r="AO2436" i="2"/>
  <c r="A2436" i="2"/>
  <c r="AO2041" i="2"/>
  <c r="A2041" i="2"/>
  <c r="AO624" i="2"/>
  <c r="A624" i="2"/>
  <c r="AO2392" i="2"/>
  <c r="A2392" i="2"/>
  <c r="AO661" i="2"/>
  <c r="A661" i="2"/>
  <c r="AO1631" i="2"/>
  <c r="A1631" i="2"/>
  <c r="AO2185" i="2"/>
  <c r="A2185" i="2"/>
  <c r="AO2709" i="2"/>
  <c r="A2709" i="2"/>
  <c r="AO1514" i="2"/>
  <c r="A1514" i="2"/>
  <c r="AO1756" i="2"/>
  <c r="A1756" i="2"/>
  <c r="AO569" i="2"/>
  <c r="A569" i="2"/>
  <c r="AO1472" i="2"/>
  <c r="A1472" i="2"/>
  <c r="AO1285" i="2"/>
  <c r="A1285" i="2"/>
  <c r="AO2040" i="2"/>
  <c r="A2040" i="2"/>
  <c r="AO2789" i="2"/>
  <c r="A2789" i="2"/>
  <c r="AO671" i="2"/>
  <c r="A671" i="2"/>
  <c r="AO942" i="2"/>
  <c r="A942" i="2"/>
  <c r="AO2992" i="2"/>
  <c r="A2992" i="2"/>
  <c r="AO703" i="2"/>
  <c r="A703" i="2"/>
  <c r="AO1641" i="2"/>
  <c r="AO1864" i="2"/>
  <c r="A1864" i="2"/>
  <c r="AO1481" i="2"/>
  <c r="A1481" i="2"/>
  <c r="AO524" i="2"/>
  <c r="A524" i="2"/>
  <c r="AO2487" i="2"/>
  <c r="A2487" i="2"/>
  <c r="AO1616" i="2"/>
  <c r="A1616" i="2"/>
  <c r="AO774" i="2"/>
  <c r="A774" i="2"/>
  <c r="AO235" i="2"/>
  <c r="A235" i="2"/>
  <c r="AO84" i="2"/>
  <c r="A84" i="2"/>
  <c r="AO930" i="2"/>
  <c r="A930" i="2"/>
  <c r="AO1504" i="2"/>
  <c r="A1504" i="2"/>
  <c r="AO1311" i="2"/>
  <c r="A1311" i="2"/>
  <c r="AO2641" i="2"/>
  <c r="A2641" i="2"/>
  <c r="AO1349" i="2"/>
  <c r="A1349" i="2"/>
  <c r="AO385" i="2"/>
  <c r="A385" i="2"/>
  <c r="AO1351" i="2"/>
  <c r="A1351" i="2"/>
  <c r="A2180" i="2"/>
  <c r="AO1401" i="2"/>
  <c r="A1401" i="2"/>
  <c r="AO1580" i="2"/>
  <c r="A1580" i="2"/>
  <c r="AO388" i="2"/>
  <c r="A388" i="2"/>
  <c r="AO418" i="2"/>
  <c r="A418" i="2"/>
  <c r="AO1332" i="2"/>
  <c r="A1332" i="2"/>
  <c r="AO1740" i="2"/>
  <c r="A1740" i="2"/>
  <c r="AO2593" i="2"/>
  <c r="A2593" i="2"/>
  <c r="AO842" i="2"/>
  <c r="A842" i="2"/>
  <c r="AO1498" i="2"/>
  <c r="A1498" i="2"/>
  <c r="AO1029" i="2"/>
  <c r="A1029" i="2"/>
  <c r="AO2661" i="2"/>
  <c r="A2661" i="2"/>
  <c r="AO785" i="2"/>
  <c r="A785" i="2"/>
  <c r="AO2808" i="2"/>
  <c r="A2808" i="2"/>
  <c r="AO1284" i="2"/>
  <c r="A1284" i="2"/>
  <c r="AO580" i="2"/>
  <c r="A580" i="2"/>
  <c r="AO2645" i="2"/>
  <c r="A2645" i="2"/>
  <c r="AO1915" i="2"/>
  <c r="A1915" i="2"/>
  <c r="AO784" i="2"/>
  <c r="A784" i="2"/>
  <c r="AO22" i="2"/>
  <c r="A22" i="2"/>
  <c r="AO2026" i="2"/>
  <c r="A2026" i="2"/>
  <c r="AO1925" i="2"/>
  <c r="A1925" i="2"/>
  <c r="AO2643" i="2"/>
  <c r="A2643" i="2"/>
  <c r="AO146" i="2"/>
  <c r="A146" i="2"/>
  <c r="AO492" i="2"/>
  <c r="A492" i="2"/>
  <c r="AO1832" i="2"/>
  <c r="A1832" i="2"/>
  <c r="AO186" i="2"/>
  <c r="A186" i="2"/>
  <c r="AO1009" i="2"/>
  <c r="A1009" i="2"/>
  <c r="AO1507" i="2"/>
  <c r="A1507" i="2"/>
  <c r="AO18" i="2"/>
  <c r="A18" i="2"/>
  <c r="AO692" i="2"/>
  <c r="A692" i="2"/>
  <c r="AO2839" i="2"/>
  <c r="A2839" i="2"/>
  <c r="AO2630" i="2"/>
  <c r="A2630" i="2"/>
  <c r="AO1603" i="2"/>
  <c r="A1603" i="2"/>
  <c r="AO2816" i="2"/>
  <c r="A2816" i="2"/>
  <c r="AO750" i="2"/>
  <c r="AO2172" i="2"/>
  <c r="A2172" i="2"/>
  <c r="AO387" i="2"/>
  <c r="A387" i="2"/>
  <c r="AO2173" i="2"/>
  <c r="A2173" i="2"/>
  <c r="AO665" i="2"/>
  <c r="A665" i="2"/>
  <c r="AO1130" i="2"/>
  <c r="A1130" i="2"/>
  <c r="AO1264" i="2"/>
  <c r="A1264" i="2"/>
  <c r="AO2690" i="2"/>
  <c r="A2690" i="2"/>
  <c r="AO1318" i="2"/>
  <c r="A1318" i="2"/>
  <c r="AO366" i="2"/>
  <c r="A366" i="2"/>
  <c r="AO2502" i="2"/>
  <c r="A2502" i="2"/>
  <c r="AO1096" i="2"/>
  <c r="A1096" i="2"/>
  <c r="AO1788" i="2"/>
  <c r="A1788" i="2"/>
  <c r="AO273" i="2"/>
  <c r="A273" i="2"/>
  <c r="AO615" i="2"/>
  <c r="A615" i="2"/>
  <c r="AO1711" i="2"/>
  <c r="A1711" i="2"/>
  <c r="AO2256" i="2"/>
  <c r="A2256" i="2"/>
  <c r="AO66" i="2"/>
  <c r="A66" i="2"/>
  <c r="AO33" i="2"/>
  <c r="A33" i="2"/>
  <c r="AO2706" i="2"/>
  <c r="A2706" i="2"/>
  <c r="AO2367" i="2"/>
  <c r="A2367" i="2"/>
  <c r="AO976" i="2"/>
  <c r="A976" i="2"/>
  <c r="AO1980" i="2"/>
  <c r="A1980" i="2"/>
  <c r="AO2520" i="2"/>
  <c r="A2520" i="2"/>
  <c r="AO2478" i="2"/>
  <c r="A2478" i="2"/>
  <c r="AO321" i="2"/>
  <c r="A321" i="2"/>
  <c r="AO1604" i="2"/>
  <c r="A1604" i="2"/>
  <c r="AO2952" i="2"/>
  <c r="A2952" i="2"/>
  <c r="AO1751" i="2"/>
  <c r="A1751" i="2"/>
  <c r="AO1229" i="2"/>
  <c r="A1229" i="2"/>
  <c r="AO475" i="2"/>
  <c r="A475" i="2"/>
  <c r="AO2773" i="2"/>
  <c r="A2773" i="2"/>
  <c r="AO705" i="2"/>
  <c r="A705" i="2"/>
  <c r="AO1640" i="2"/>
  <c r="A1640" i="2"/>
  <c r="AO746" i="2"/>
  <c r="A746" i="2"/>
  <c r="AO131" i="2"/>
  <c r="A131" i="2"/>
  <c r="AO2411" i="2"/>
  <c r="A2411" i="2"/>
  <c r="AO1553" i="2"/>
  <c r="A1553" i="2"/>
  <c r="AO1721" i="2"/>
  <c r="A1721" i="2"/>
  <c r="AO623" i="2"/>
  <c r="A623" i="2"/>
  <c r="AO2399" i="2"/>
  <c r="A2399" i="2"/>
  <c r="AO58" i="2"/>
  <c r="A58" i="2"/>
  <c r="AO2327" i="2"/>
  <c r="A2327" i="2"/>
  <c r="AO2708" i="2"/>
  <c r="A2708" i="2"/>
  <c r="AO252" i="2"/>
  <c r="A252" i="2"/>
  <c r="AO1755" i="2"/>
  <c r="A1755" i="2"/>
  <c r="AO568" i="2"/>
  <c r="A568" i="2"/>
  <c r="AO704" i="2"/>
  <c r="A704" i="2"/>
  <c r="AO1309" i="2"/>
  <c r="A1309" i="2"/>
  <c r="AO2459" i="2"/>
  <c r="A2459" i="2"/>
  <c r="AO2788" i="2"/>
  <c r="A2788" i="2"/>
  <c r="AO585" i="2"/>
  <c r="A585" i="2"/>
  <c r="AO2768" i="2"/>
  <c r="A2768" i="2"/>
  <c r="AO1260" i="2"/>
  <c r="A1260" i="2"/>
  <c r="AO702" i="2"/>
  <c r="A702" i="2"/>
  <c r="AO1317" i="2"/>
  <c r="A1317" i="2"/>
  <c r="AO1086" i="2"/>
  <c r="A1086" i="2"/>
  <c r="AO2585" i="2"/>
  <c r="A2585" i="2"/>
  <c r="AO523" i="2"/>
  <c r="A523" i="2"/>
  <c r="AO777" i="2"/>
  <c r="A777" i="2"/>
  <c r="AO2529" i="2"/>
  <c r="A2529" i="2"/>
  <c r="AO1480" i="2"/>
  <c r="A1480" i="2"/>
  <c r="AO1851" i="2"/>
  <c r="A1851" i="2"/>
  <c r="AO1119" i="2"/>
  <c r="A1119" i="2"/>
  <c r="AO1648" i="2"/>
  <c r="A1648" i="2"/>
  <c r="AO1299" i="2"/>
  <c r="A1299" i="2"/>
  <c r="AO56" i="2"/>
  <c r="A56" i="2"/>
  <c r="AO1719" i="2"/>
  <c r="A1719" i="2"/>
  <c r="AO1348" i="2"/>
  <c r="A1348" i="2"/>
  <c r="AO1964" i="2"/>
  <c r="A1964" i="2"/>
  <c r="AO318" i="2"/>
  <c r="A318" i="2"/>
  <c r="A1075" i="2"/>
  <c r="A2270" i="2"/>
  <c r="A2807" i="2"/>
  <c r="AO1058" i="2"/>
  <c r="AO1400" i="2"/>
  <c r="A1400" i="2"/>
  <c r="AO1131" i="2"/>
  <c r="A1131" i="2"/>
  <c r="AO2696" i="2"/>
  <c r="AO2718" i="2"/>
  <c r="A2718" i="2"/>
  <c r="AO86" i="2"/>
  <c r="A86" i="2"/>
  <c r="AO277" i="2"/>
  <c r="AO1674" i="2"/>
  <c r="A1674" i="2"/>
  <c r="AO1508" i="2"/>
  <c r="A1508" i="2"/>
  <c r="AO2027" i="2"/>
  <c r="A2027" i="2"/>
  <c r="AO1319" i="2"/>
  <c r="A1319" i="2"/>
  <c r="AO2267" i="2"/>
  <c r="A2267" i="2"/>
  <c r="AO2714" i="2"/>
  <c r="A2714" i="2"/>
  <c r="AO1198" i="2"/>
  <c r="A1198" i="2"/>
  <c r="AO1489" i="2"/>
  <c r="A1489" i="2"/>
  <c r="AO2840" i="2"/>
  <c r="A2840" i="2"/>
  <c r="AO2460" i="2"/>
  <c r="A2460" i="2"/>
  <c r="AO2644" i="2"/>
  <c r="A2644" i="2"/>
  <c r="AO1914" i="2"/>
  <c r="A1914" i="2"/>
  <c r="AO2849" i="2"/>
  <c r="A2849" i="2"/>
  <c r="AO1339" i="2"/>
  <c r="A1339" i="2"/>
  <c r="AO1924" i="2"/>
  <c r="A1924" i="2"/>
  <c r="AO1295" i="2"/>
  <c r="A1295" i="2"/>
  <c r="AO2830" i="2"/>
  <c r="A2830" i="2"/>
  <c r="AO2796" i="2"/>
  <c r="A2796" i="2"/>
  <c r="AO1831" i="2"/>
  <c r="A1831" i="2"/>
  <c r="AO23" i="2"/>
  <c r="A23" i="2"/>
  <c r="AO1008" i="2"/>
  <c r="A1008" i="2"/>
  <c r="AO16" i="2"/>
  <c r="A16" i="2"/>
  <c r="AO1919" i="2"/>
  <c r="A1919" i="2"/>
  <c r="AO2829" i="2"/>
  <c r="A2829" i="2"/>
  <c r="AO1453" i="2"/>
  <c r="A1453" i="2"/>
  <c r="AO2825" i="2"/>
  <c r="A2825" i="2"/>
  <c r="AO202" i="2"/>
  <c r="AO1632" i="2"/>
  <c r="A1632" i="2"/>
  <c r="AO282" i="2"/>
  <c r="A282" i="2"/>
  <c r="AO2843" i="2"/>
  <c r="A2843" i="2"/>
  <c r="AO122" i="2"/>
  <c r="A122" i="2"/>
  <c r="AO2024" i="2"/>
  <c r="A2024" i="2"/>
  <c r="AO1261" i="2"/>
  <c r="A1261" i="2"/>
  <c r="AO2689" i="2"/>
  <c r="A2689" i="2"/>
  <c r="AO2614" i="2"/>
  <c r="A2614" i="2"/>
  <c r="AO2265" i="2"/>
  <c r="A2265" i="2"/>
  <c r="AO2368" i="2"/>
  <c r="A2368" i="2"/>
  <c r="AO691" i="2"/>
  <c r="A691" i="2"/>
  <c r="AO1787" i="2"/>
  <c r="A1787" i="2"/>
  <c r="AO1176" i="2"/>
  <c r="A1176" i="2"/>
  <c r="AO1768" i="2"/>
  <c r="A1768" i="2"/>
  <c r="AO2748" i="2"/>
  <c r="A2748" i="2"/>
  <c r="AO2250" i="2"/>
  <c r="A2250" i="2"/>
  <c r="AO1458" i="2"/>
  <c r="A1458" i="2"/>
  <c r="AO34" i="2"/>
  <c r="A34" i="2"/>
  <c r="AO2703" i="2"/>
  <c r="A2703" i="2"/>
  <c r="AO975" i="2"/>
  <c r="A975" i="2"/>
  <c r="AO973" i="2"/>
  <c r="A973" i="2"/>
  <c r="AO1979" i="2"/>
  <c r="A1979" i="2"/>
  <c r="AO610" i="2"/>
  <c r="A610" i="2"/>
  <c r="AO2477" i="2"/>
  <c r="A2477" i="2"/>
  <c r="AO1515" i="2"/>
  <c r="A1515" i="2"/>
  <c r="AO2301" i="2"/>
  <c r="A2301" i="2"/>
  <c r="AO1511" i="2"/>
  <c r="A1511" i="2"/>
  <c r="AO1749" i="2"/>
  <c r="A1749" i="2"/>
  <c r="AO748" i="2"/>
  <c r="A748" i="2"/>
  <c r="AO2276" i="2"/>
  <c r="A2276" i="2"/>
  <c r="AO2772" i="2"/>
  <c r="A2772" i="2"/>
  <c r="AO689" i="2"/>
  <c r="A689" i="2"/>
  <c r="AO1796" i="2"/>
  <c r="A1796" i="2"/>
  <c r="AO292" i="2"/>
  <c r="A292" i="2"/>
  <c r="AO2683" i="2"/>
  <c r="A2683" i="2"/>
  <c r="AO1461" i="2"/>
  <c r="A1461" i="2"/>
  <c r="AO1156" i="2"/>
  <c r="A1156" i="2"/>
  <c r="AO1726" i="2"/>
  <c r="A1726" i="2"/>
  <c r="AO622" i="2"/>
  <c r="A622" i="2"/>
  <c r="AO2366" i="2"/>
  <c r="A2366" i="2"/>
  <c r="AO2854" i="2"/>
  <c r="A2854" i="2"/>
  <c r="AO1840" i="2"/>
  <c r="A1840" i="2"/>
  <c r="AO2331" i="2"/>
  <c r="A2331" i="2"/>
  <c r="AO2726" i="2"/>
  <c r="A2726" i="2"/>
  <c r="AO1999" i="2"/>
  <c r="A1999" i="2"/>
  <c r="AO1775" i="2"/>
  <c r="A1775" i="2"/>
  <c r="AO567" i="2"/>
  <c r="A567" i="2"/>
  <c r="AO2406" i="2"/>
  <c r="A2406" i="2"/>
  <c r="AO1042" i="2"/>
  <c r="A1042" i="2"/>
  <c r="AO2549" i="2"/>
  <c r="A2549" i="2"/>
  <c r="AO584" i="2"/>
  <c r="A584" i="2"/>
  <c r="AO1746" i="2"/>
  <c r="A1746" i="2"/>
  <c r="AO1194" i="2"/>
  <c r="A1194" i="2"/>
  <c r="AO1019" i="2"/>
  <c r="A1019" i="2"/>
  <c r="AO2015" i="2"/>
  <c r="A2015" i="2"/>
  <c r="AO1085" i="2"/>
  <c r="A1085" i="2"/>
  <c r="AO2627" i="2"/>
  <c r="A2627" i="2"/>
  <c r="AO522" i="2"/>
  <c r="A522" i="2"/>
  <c r="AO521" i="2"/>
  <c r="A521" i="2"/>
  <c r="AO2213" i="2"/>
  <c r="A2213" i="2"/>
  <c r="AO2473" i="2"/>
  <c r="A2473" i="2"/>
  <c r="AO1137" i="2"/>
  <c r="A1137" i="2"/>
  <c r="AO1445" i="2"/>
  <c r="A1445" i="2"/>
  <c r="AO1647" i="2"/>
  <c r="A1647" i="2"/>
  <c r="AO1298" i="2"/>
  <c r="A1298" i="2"/>
  <c r="AO1092" i="2"/>
  <c r="A1092" i="2"/>
  <c r="AO195" i="2"/>
  <c r="A195" i="2"/>
  <c r="AO1378" i="2"/>
  <c r="A1378" i="2"/>
  <c r="AO1963" i="2"/>
  <c r="A1963" i="2"/>
  <c r="AO397" i="2"/>
  <c r="A397" i="2"/>
  <c r="A2052" i="2"/>
  <c r="A1778" i="2"/>
  <c r="AO948" i="2"/>
  <c r="A948" i="2"/>
  <c r="AO2369" i="2"/>
  <c r="A2369" i="2"/>
  <c r="AO1241" i="2"/>
  <c r="A1241" i="2"/>
  <c r="AO1404" i="2"/>
  <c r="A1404" i="2"/>
  <c r="AO1424" i="2"/>
  <c r="A1424" i="2"/>
  <c r="AO2694" i="2"/>
  <c r="A2694" i="2"/>
  <c r="AO1070" i="2"/>
  <c r="A1070" i="2"/>
  <c r="AO2717" i="2"/>
  <c r="A2717" i="2"/>
  <c r="AO760" i="2"/>
  <c r="A760" i="2"/>
  <c r="AO35" i="2"/>
  <c r="A35" i="2"/>
  <c r="AO903" i="2"/>
  <c r="A903" i="2"/>
  <c r="AO1667" i="2"/>
  <c r="A1667" i="2"/>
  <c r="AO759" i="2"/>
  <c r="A759" i="2"/>
  <c r="AO713" i="2"/>
  <c r="A713" i="2"/>
  <c r="AO229" i="2"/>
  <c r="A229" i="2"/>
  <c r="A2822" i="2"/>
  <c r="AO2822" i="2"/>
  <c r="AO1682" i="2"/>
  <c r="A1682" i="2"/>
  <c r="AO2805" i="2"/>
  <c r="A2805" i="2"/>
  <c r="AO667" i="2"/>
  <c r="A667" i="2"/>
  <c r="AO928" i="2"/>
  <c r="A928" i="2"/>
  <c r="AO473" i="2"/>
  <c r="A473" i="2"/>
  <c r="AO1912" i="2"/>
  <c r="A1912" i="2"/>
  <c r="AO2847" i="2"/>
  <c r="A2847" i="2"/>
  <c r="AO74" i="2"/>
  <c r="A74" i="2"/>
  <c r="AO1380" i="2"/>
  <c r="A1380" i="2"/>
  <c r="AO940" i="2"/>
  <c r="A940" i="2"/>
  <c r="AO2721" i="2"/>
  <c r="A2721" i="2"/>
  <c r="AO1293" i="2"/>
  <c r="A1293" i="2"/>
  <c r="AO2795" i="2"/>
  <c r="A2795" i="2"/>
  <c r="AO1269" i="2"/>
  <c r="A1269" i="2"/>
  <c r="AO31" i="2"/>
  <c r="A31" i="2"/>
  <c r="AO136" i="2"/>
  <c r="A136" i="2"/>
  <c r="AO209" i="2"/>
  <c r="A209" i="2"/>
  <c r="AO2489" i="2"/>
  <c r="A2489" i="2"/>
  <c r="AO123" i="2"/>
  <c r="A123" i="2"/>
  <c r="AO94" i="2"/>
  <c r="A94" i="2"/>
  <c r="AO1050" i="2"/>
  <c r="A1050" i="2"/>
  <c r="AO1026" i="2"/>
  <c r="A1026" i="2"/>
  <c r="AO1488" i="2"/>
  <c r="A1488" i="2"/>
  <c r="AO1527" i="2"/>
  <c r="A1527" i="2"/>
  <c r="AO433" i="2"/>
  <c r="A433" i="2"/>
  <c r="AO300" i="2"/>
  <c r="A300" i="2"/>
  <c r="AO2077" i="2"/>
  <c r="A2077" i="2"/>
  <c r="AO1486" i="2"/>
  <c r="A1486" i="2"/>
  <c r="AO2228" i="2"/>
  <c r="A2228" i="2"/>
  <c r="AO1941" i="2"/>
  <c r="A1941" i="2"/>
  <c r="AO1878" i="2"/>
  <c r="A1878" i="2"/>
  <c r="AO2069" i="2"/>
  <c r="A2069" i="2"/>
  <c r="AO309" i="2"/>
  <c r="A309" i="2"/>
  <c r="AO2079" i="2"/>
  <c r="A2079" i="2"/>
  <c r="AO2419" i="2"/>
  <c r="A2419" i="2"/>
  <c r="AO477" i="2"/>
  <c r="A477" i="2"/>
  <c r="AO145" i="2"/>
  <c r="A145" i="2"/>
  <c r="AO1765" i="2"/>
  <c r="A1765" i="2"/>
  <c r="AO2746" i="2"/>
  <c r="A2746" i="2"/>
  <c r="AO1940" i="2"/>
  <c r="A1940" i="2"/>
  <c r="AO1174" i="2"/>
  <c r="A1174" i="2"/>
  <c r="AO803" i="2"/>
  <c r="A803" i="2"/>
  <c r="AO1129" i="2"/>
  <c r="A1129" i="2"/>
  <c r="AO2043" i="2"/>
  <c r="A2043" i="2"/>
  <c r="AO217" i="2"/>
  <c r="A217" i="2"/>
  <c r="AO1977" i="2"/>
  <c r="A1977" i="2"/>
  <c r="AO2156" i="2"/>
  <c r="A2156" i="2"/>
  <c r="AO178" i="2"/>
  <c r="A178" i="2"/>
  <c r="AO1992" i="2"/>
  <c r="A1992" i="2"/>
  <c r="AO1589" i="2"/>
  <c r="A1589" i="2"/>
  <c r="AO1612" i="2"/>
  <c r="A1612" i="2"/>
  <c r="AO2031" i="2"/>
  <c r="A2031" i="2"/>
  <c r="AO254" i="2"/>
  <c r="A254" i="2"/>
  <c r="AO2882" i="2"/>
  <c r="A2882" i="2"/>
  <c r="AO2770" i="2"/>
  <c r="A2770" i="2"/>
  <c r="AO2047" i="2"/>
  <c r="A2047" i="2"/>
  <c r="AO1795" i="2"/>
  <c r="A1795" i="2"/>
  <c r="AO662" i="2"/>
  <c r="A662" i="2"/>
  <c r="AO2659" i="2"/>
  <c r="A2659" i="2"/>
  <c r="AO1283" i="2"/>
  <c r="A1283" i="2"/>
  <c r="AO2164" i="2"/>
  <c r="A2164" i="2"/>
  <c r="AO2602" i="2"/>
  <c r="A2602" i="2"/>
  <c r="AO1638" i="2"/>
  <c r="A1638" i="2"/>
  <c r="AO64" i="2"/>
  <c r="A64" i="2"/>
  <c r="AO1742" i="2"/>
  <c r="A1742" i="2"/>
  <c r="AO1779" i="2"/>
  <c r="A1779" i="2"/>
  <c r="AO416" i="2"/>
  <c r="A416" i="2"/>
  <c r="AO214" i="2"/>
  <c r="A214" i="2"/>
  <c r="AO215" i="2"/>
  <c r="A215" i="2"/>
  <c r="AO1772" i="2"/>
  <c r="A1772" i="2"/>
  <c r="AO565" i="2"/>
  <c r="A565" i="2"/>
  <c r="AO1855" i="2"/>
  <c r="A1855" i="2"/>
  <c r="AO490" i="2"/>
  <c r="A490" i="2"/>
  <c r="AO555" i="2"/>
  <c r="A555" i="2"/>
  <c r="AO2655" i="2"/>
  <c r="A2655" i="2"/>
  <c r="AO1141" i="2"/>
  <c r="A1141" i="2"/>
  <c r="AO176" i="2"/>
  <c r="A176" i="2"/>
  <c r="AO2488" i="2"/>
  <c r="A2488" i="2"/>
  <c r="AO2202" i="2"/>
  <c r="A2202" i="2"/>
  <c r="AO2506" i="2"/>
  <c r="A2506" i="2"/>
  <c r="AO2127" i="2"/>
  <c r="A2127" i="2"/>
  <c r="AO742" i="2"/>
  <c r="A742" i="2"/>
  <c r="AO1663" i="2"/>
  <c r="A1663" i="2"/>
  <c r="AO2762" i="2"/>
  <c r="A2762" i="2"/>
  <c r="AO2200" i="2"/>
  <c r="A2200" i="2"/>
  <c r="AO2587" i="2"/>
  <c r="A2587" i="2"/>
  <c r="AO925" i="2"/>
  <c r="A925" i="2"/>
  <c r="AO263" i="2"/>
  <c r="A263" i="2"/>
  <c r="AO2063" i="2"/>
  <c r="A2063" i="2"/>
  <c r="AO2429" i="2"/>
  <c r="A2429" i="2"/>
  <c r="AO895" i="2"/>
  <c r="A895" i="2"/>
  <c r="AO2515" i="2"/>
  <c r="A2515" i="2"/>
  <c r="AO183" i="2"/>
  <c r="A183" i="2"/>
  <c r="AO1961" i="2"/>
  <c r="A1961" i="2"/>
  <c r="A1245" i="2"/>
  <c r="A983" i="2"/>
  <c r="A1210" i="2"/>
  <c r="A700" i="2"/>
  <c r="A2049" i="2"/>
  <c r="A1316" i="2"/>
  <c r="AO301" i="2"/>
  <c r="A301" i="2"/>
  <c r="AO1090" i="2"/>
  <c r="A1090" i="2"/>
  <c r="AO1053" i="2"/>
  <c r="A1053" i="2"/>
  <c r="AO2713" i="2"/>
  <c r="A2713" i="2"/>
  <c r="AO1584" i="2"/>
  <c r="A1584" i="2"/>
  <c r="AO1576" i="2"/>
  <c r="A1576" i="2"/>
  <c r="AO901" i="2"/>
  <c r="A901" i="2"/>
  <c r="AO276" i="2"/>
  <c r="A276" i="2"/>
  <c r="AO805" i="2"/>
  <c r="A805" i="2"/>
  <c r="AO1386" i="2"/>
  <c r="A1386" i="2"/>
  <c r="AO1676" i="2"/>
  <c r="A1676" i="2"/>
  <c r="AO2820" i="2"/>
  <c r="A2820" i="2"/>
  <c r="AO1686" i="2"/>
  <c r="A1686" i="2"/>
  <c r="AO2803" i="2"/>
  <c r="A2803" i="2"/>
  <c r="AO1888" i="2"/>
  <c r="A1888" i="2"/>
  <c r="AO95" i="2"/>
  <c r="A95" i="2"/>
  <c r="AO1910" i="2"/>
  <c r="A1910" i="2"/>
  <c r="AO2845" i="2"/>
  <c r="A2845" i="2"/>
  <c r="AO1893" i="2"/>
  <c r="A1893" i="2"/>
  <c r="AO1833" i="2"/>
  <c r="A1833" i="2"/>
  <c r="AO1314" i="2"/>
  <c r="A1314" i="2"/>
  <c r="AO1355" i="2"/>
  <c r="A1355" i="2"/>
  <c r="AO2186" i="2"/>
  <c r="A2186" i="2"/>
  <c r="AO629" i="2"/>
  <c r="A629" i="2"/>
  <c r="AO1422" i="2"/>
  <c r="A1422" i="2"/>
  <c r="AO75" i="2"/>
  <c r="A75" i="2"/>
  <c r="AO963" i="2"/>
  <c r="A963" i="2"/>
  <c r="AO62" i="2"/>
  <c r="A62" i="2"/>
  <c r="AO336" i="2"/>
  <c r="A336" i="2"/>
  <c r="AO425" i="2"/>
  <c r="A425" i="2"/>
  <c r="AO576" i="2"/>
  <c r="A576" i="2"/>
  <c r="AO2248" i="2"/>
  <c r="A2248" i="2"/>
  <c r="AO1005" i="2"/>
  <c r="A1005" i="2"/>
  <c r="AO1449" i="2"/>
  <c r="A1449" i="2"/>
  <c r="AO230" i="2"/>
  <c r="A230" i="2"/>
  <c r="AO1146" i="2"/>
  <c r="A1146" i="2"/>
  <c r="AO1972" i="2"/>
  <c r="A1972" i="2"/>
  <c r="AO1321" i="2"/>
  <c r="A1321" i="2"/>
  <c r="AO2158" i="2"/>
  <c r="A2158" i="2"/>
  <c r="AO1906" i="2"/>
  <c r="A1906" i="2"/>
  <c r="AO1396" i="2"/>
  <c r="A1396" i="2"/>
  <c r="AO837" i="2"/>
  <c r="A837" i="2"/>
  <c r="AO50" i="2"/>
  <c r="A50" i="2"/>
  <c r="AO1862" i="2"/>
  <c r="A1862" i="2"/>
  <c r="AO2157" i="2"/>
  <c r="A2157" i="2"/>
  <c r="AO1764" i="2"/>
  <c r="A1764" i="2"/>
  <c r="AO2744" i="2"/>
  <c r="A2744" i="2"/>
  <c r="AO1418" i="2"/>
  <c r="A1418" i="2"/>
  <c r="AO2382" i="2"/>
  <c r="A2382" i="2"/>
  <c r="AO756" i="2"/>
  <c r="A756" i="2"/>
  <c r="AO1577" i="2"/>
  <c r="A1577" i="2"/>
  <c r="AO1024" i="2"/>
  <c r="A1024" i="2"/>
  <c r="AO2813" i="2"/>
  <c r="A2813" i="2"/>
  <c r="AO577" i="2"/>
  <c r="A577" i="2"/>
  <c r="AO1879" i="2"/>
  <c r="A1879" i="2"/>
  <c r="AO350" i="2"/>
  <c r="A350" i="2"/>
  <c r="AO2841" i="2"/>
  <c r="A2841" i="2"/>
  <c r="AO1587" i="2"/>
  <c r="A1587" i="2"/>
  <c r="AO574" i="2"/>
  <c r="A574" i="2"/>
  <c r="AO1046" i="2"/>
  <c r="A1046" i="2"/>
  <c r="AO847" i="2"/>
  <c r="A847" i="2"/>
  <c r="AO2896" i="2"/>
  <c r="A2896" i="2"/>
  <c r="AO1392" i="2"/>
  <c r="A1392" i="2"/>
  <c r="AO2660" i="2"/>
  <c r="A2660" i="2"/>
  <c r="AO1793" i="2"/>
  <c r="A1793" i="2"/>
  <c r="AO897" i="2"/>
  <c r="A897" i="2"/>
  <c r="AO2657" i="2"/>
  <c r="A2657" i="2"/>
  <c r="AO1022" i="2"/>
  <c r="A1022" i="2"/>
  <c r="AO2162" i="2"/>
  <c r="A2162" i="2"/>
  <c r="AO828" i="2"/>
  <c r="A828" i="2"/>
  <c r="AO2314" i="2"/>
  <c r="A2314" i="2"/>
  <c r="AO1416" i="2"/>
  <c r="A1416" i="2"/>
  <c r="AO93" i="2"/>
  <c r="A93" i="2"/>
  <c r="AO1367" i="2"/>
  <c r="A1367" i="2"/>
  <c r="AO1128" i="2"/>
  <c r="A1128" i="2"/>
  <c r="AO400" i="2"/>
  <c r="AO1771" i="2"/>
  <c r="A1771" i="2"/>
  <c r="AO563" i="2"/>
  <c r="A563" i="2"/>
  <c r="AO1828" i="2"/>
  <c r="A1828" i="2"/>
  <c r="AO2262" i="2"/>
  <c r="A2262" i="2"/>
  <c r="AO1550" i="2"/>
  <c r="A1550" i="2"/>
  <c r="AO1444" i="2"/>
  <c r="A1444" i="2"/>
  <c r="AO745" i="2"/>
  <c r="A745" i="2"/>
  <c r="AO554" i="2"/>
  <c r="A554" i="2"/>
  <c r="AO1021" i="2"/>
  <c r="A1021" i="2"/>
  <c r="AO744" i="2"/>
  <c r="A744" i="2"/>
  <c r="AO1853" i="2"/>
  <c r="A1853" i="2"/>
  <c r="AO1121" i="2"/>
  <c r="A1121" i="2"/>
  <c r="AO933" i="2"/>
  <c r="A933" i="2"/>
  <c r="AO1662" i="2"/>
  <c r="A1662" i="2"/>
  <c r="AO1209" i="2"/>
  <c r="A1209" i="2"/>
  <c r="AO2445" i="2"/>
  <c r="A2445" i="2"/>
  <c r="AO923" i="2"/>
  <c r="A923" i="2"/>
  <c r="AO250" i="2"/>
  <c r="A250" i="2"/>
  <c r="AO1084" i="2"/>
  <c r="A1084" i="2"/>
  <c r="AO258" i="2"/>
  <c r="A258" i="2"/>
  <c r="AO1710" i="2"/>
  <c r="A1710" i="2"/>
  <c r="AO1256" i="2"/>
  <c r="A1256" i="2"/>
  <c r="AO968" i="2"/>
  <c r="A968" i="2"/>
  <c r="AO1258" i="2"/>
  <c r="A1258" i="2"/>
  <c r="A1409" i="2"/>
  <c r="A2697" i="2"/>
  <c r="A2384" i="2"/>
  <c r="A426" i="2"/>
  <c r="A2696" i="2"/>
  <c r="AO885" i="2"/>
  <c r="A885" i="2"/>
  <c r="AO1408" i="2"/>
  <c r="A1408" i="2"/>
  <c r="AO285" i="2"/>
  <c r="A285" i="2"/>
  <c r="AO1334" i="2"/>
  <c r="A1334" i="2"/>
  <c r="AO1088" i="2"/>
  <c r="A1088" i="2"/>
  <c r="AO1273" i="2"/>
  <c r="A1273" i="2"/>
  <c r="AO365" i="2"/>
  <c r="A365" i="2"/>
  <c r="AO1613" i="2"/>
  <c r="A1613" i="2"/>
  <c r="AO2835" i="2"/>
  <c r="A2835" i="2"/>
  <c r="AO2029" i="2"/>
  <c r="A2029" i="2"/>
  <c r="AO1609" i="2"/>
  <c r="A1609" i="2"/>
  <c r="AO2812" i="2"/>
  <c r="A2812" i="2"/>
  <c r="AO676" i="2"/>
  <c r="AO916" i="2"/>
  <c r="AO2818" i="2"/>
  <c r="A2818" i="2"/>
  <c r="AO708" i="2"/>
  <c r="A708" i="2"/>
  <c r="AO2423" i="2"/>
  <c r="A2423" i="2"/>
  <c r="AO727" i="2"/>
  <c r="A727" i="2"/>
  <c r="AO1886" i="2"/>
  <c r="A1886" i="2"/>
  <c r="AO1860" i="2"/>
  <c r="A1860" i="2"/>
  <c r="AO11" i="2"/>
  <c r="AO829" i="2"/>
  <c r="A829" i="2"/>
  <c r="AO1197" i="2"/>
  <c r="A1197" i="2"/>
  <c r="AO934" i="2"/>
  <c r="A934" i="2"/>
  <c r="AO2148" i="2"/>
  <c r="A2148" i="2"/>
  <c r="AO849" i="2"/>
  <c r="A849" i="2"/>
  <c r="AO105" i="2"/>
  <c r="A105" i="2"/>
  <c r="AO694" i="2"/>
  <c r="A694" i="2"/>
  <c r="AO21" i="2"/>
  <c r="A21" i="2"/>
  <c r="AO579" i="2"/>
  <c r="A579" i="2"/>
  <c r="AO211" i="2"/>
  <c r="A211" i="2"/>
  <c r="AO546" i="2"/>
  <c r="A546" i="2"/>
  <c r="AO2290" i="2"/>
  <c r="A2290" i="2"/>
  <c r="AO1259" i="2"/>
  <c r="A1259" i="2"/>
  <c r="AO2159" i="2"/>
  <c r="A2159" i="2"/>
  <c r="AO1287" i="2"/>
  <c r="A1287" i="2"/>
  <c r="AO2051" i="2"/>
  <c r="A2051" i="2"/>
  <c r="AO2245" i="2"/>
  <c r="A2245" i="2"/>
  <c r="AO666" i="2"/>
  <c r="A666" i="2"/>
  <c r="AO1713" i="2"/>
  <c r="A1713" i="2"/>
  <c r="AO1918" i="2"/>
  <c r="A1918" i="2"/>
  <c r="AO2427" i="2"/>
  <c r="A2427" i="2"/>
  <c r="AO2749" i="2"/>
  <c r="A2749" i="2"/>
  <c r="AO1969" i="2"/>
  <c r="A1969" i="2"/>
  <c r="AO1923" i="2"/>
  <c r="A1923" i="2"/>
  <c r="AO1844" i="2"/>
  <c r="A1844" i="2"/>
  <c r="AO2068" i="2"/>
  <c r="A2068" i="2"/>
  <c r="AO2793" i="2"/>
  <c r="A2793" i="2"/>
  <c r="AO184" i="2"/>
  <c r="A184" i="2"/>
  <c r="AO1492" i="2"/>
  <c r="A1492" i="2"/>
  <c r="AO1330" i="2"/>
  <c r="AO961" i="2"/>
  <c r="A961" i="2"/>
  <c r="AO1762" i="2"/>
  <c r="A1762" i="2"/>
  <c r="AO1517" i="2"/>
  <c r="A1517" i="2"/>
  <c r="AO2827" i="2"/>
  <c r="A2827" i="2"/>
  <c r="AO909" i="2"/>
  <c r="A909" i="2"/>
  <c r="AO754" i="2"/>
  <c r="A754" i="2"/>
  <c r="AO1842" i="2"/>
  <c r="A1842" i="2"/>
  <c r="AO526" i="2"/>
  <c r="A526" i="2"/>
  <c r="AO2153" i="2"/>
  <c r="AO1048" i="2"/>
  <c r="A1048" i="2"/>
  <c r="AO1907" i="2"/>
  <c r="A1907" i="2"/>
  <c r="AO2531" i="2"/>
  <c r="A2531" i="2"/>
  <c r="AO28" i="2"/>
  <c r="A28" i="2"/>
  <c r="AO572" i="2"/>
  <c r="A572" i="2"/>
  <c r="AO2980" i="2"/>
  <c r="A2980" i="2"/>
  <c r="AO1920" i="2"/>
  <c r="A1920" i="2"/>
  <c r="AO1291" i="2"/>
  <c r="A1291" i="2"/>
  <c r="AO274" i="2"/>
  <c r="A274" i="2"/>
  <c r="AO2433" i="2"/>
  <c r="A2433" i="2"/>
  <c r="AO1791" i="2"/>
  <c r="A1791" i="2"/>
  <c r="AO966" i="2"/>
  <c r="AO883" i="2"/>
  <c r="A883" i="2"/>
  <c r="AO2249" i="2"/>
  <c r="A2249" i="2"/>
  <c r="AO2167" i="2"/>
  <c r="A2167" i="2"/>
  <c r="AO2388" i="2"/>
  <c r="A2388" i="2"/>
  <c r="AO2705" i="2"/>
  <c r="A2705" i="2"/>
  <c r="AO1608" i="2"/>
  <c r="A1608" i="2"/>
  <c r="AO92" i="2"/>
  <c r="A92" i="2"/>
  <c r="AO1776" i="2"/>
  <c r="A1776" i="2"/>
  <c r="AO2353" i="2"/>
  <c r="A2353" i="2"/>
  <c r="AO2474" i="2"/>
  <c r="A2474" i="2"/>
  <c r="AO1759" i="2"/>
  <c r="A1759" i="2"/>
  <c r="AO1769" i="2"/>
  <c r="A1769" i="2"/>
  <c r="AO1748" i="2"/>
  <c r="A1748" i="2"/>
  <c r="AO291" i="2"/>
  <c r="A291" i="2"/>
  <c r="AO653" i="2"/>
  <c r="A653" i="2"/>
  <c r="AO1568" i="2"/>
  <c r="A1568" i="2"/>
  <c r="AO2132" i="2"/>
  <c r="A2132" i="2"/>
  <c r="AO1450" i="2"/>
  <c r="AO37" i="2"/>
  <c r="A37" i="2"/>
  <c r="AO1420" i="2"/>
  <c r="A1420" i="2"/>
  <c r="AO1531" i="2"/>
  <c r="A1531" i="2"/>
  <c r="AO1093" i="2"/>
  <c r="A1093" i="2"/>
  <c r="AO2214" i="2"/>
  <c r="A2214" i="2"/>
  <c r="AO319" i="2"/>
  <c r="A319" i="2"/>
  <c r="AO1657" i="2"/>
  <c r="A1657" i="2"/>
  <c r="AO2758" i="2"/>
  <c r="A2758" i="2"/>
  <c r="AO931" i="2"/>
  <c r="A931" i="2"/>
  <c r="AO1381" i="2"/>
  <c r="A1381" i="2"/>
  <c r="AO921" i="2"/>
  <c r="A921" i="2"/>
  <c r="AO740" i="2"/>
  <c r="A740" i="2"/>
  <c r="AO234" i="2"/>
  <c r="A234" i="2"/>
  <c r="AO348" i="2"/>
  <c r="A348" i="2"/>
  <c r="AO51" i="2"/>
  <c r="A51" i="2"/>
  <c r="AO1343" i="2"/>
  <c r="A1343" i="2"/>
  <c r="AO1272" i="2"/>
  <c r="A1272" i="2"/>
  <c r="AO413" i="2"/>
  <c r="A1641" i="2"/>
  <c r="D1053" i="1" l="1"/>
  <c r="D961" i="1"/>
  <c r="D1243" i="1"/>
  <c r="D1205" i="1"/>
  <c r="D1423" i="1"/>
  <c r="D1269" i="1"/>
  <c r="D195" i="1"/>
  <c r="D1027" i="1"/>
  <c r="D1274" i="1"/>
  <c r="D975" i="1"/>
  <c r="D20" i="1"/>
  <c r="D1179" i="1"/>
  <c r="D600" i="1"/>
  <c r="D549" i="1"/>
  <c r="D821" i="1"/>
  <c r="D1199" i="1"/>
  <c r="D782" i="1"/>
  <c r="D1142" i="1"/>
  <c r="D618" i="1"/>
  <c r="D950" i="1"/>
  <c r="D589" i="1"/>
  <c r="D1521" i="1"/>
  <c r="D1495" i="1"/>
  <c r="D1063" i="1"/>
  <c r="D1447" i="1"/>
  <c r="D82" i="1"/>
  <c r="D429" i="1"/>
  <c r="D408" i="1"/>
  <c r="D37" i="1"/>
  <c r="D38" i="1"/>
  <c r="D69" i="1"/>
  <c r="D237" i="1"/>
  <c r="D301" i="1"/>
  <c r="D390" i="1"/>
  <c r="D563" i="1"/>
  <c r="D924" i="1"/>
  <c r="D259" i="1"/>
  <c r="D282" i="1"/>
  <c r="D1110" i="1"/>
  <c r="D204" i="1"/>
  <c r="D447" i="1"/>
  <c r="D1013" i="1"/>
  <c r="D302" i="1"/>
  <c r="D513" i="1"/>
  <c r="D148" i="1"/>
  <c r="D1304" i="1"/>
  <c r="D1347" i="1"/>
  <c r="D1539" i="1"/>
  <c r="D376" i="1"/>
  <c r="D1134" i="1"/>
  <c r="D843" i="1"/>
  <c r="D909" i="1"/>
  <c r="D93" i="1"/>
  <c r="D333" i="1"/>
  <c r="D346" i="1"/>
  <c r="D401" i="1"/>
  <c r="D1429" i="1"/>
  <c r="D1374" i="1"/>
  <c r="D698" i="1"/>
  <c r="D630" i="1"/>
  <c r="D1054" i="1"/>
  <c r="D962" i="1"/>
  <c r="D1244" i="1"/>
  <c r="D1209" i="1"/>
  <c r="D480" i="1"/>
  <c r="D196" i="1"/>
  <c r="D1028" i="1"/>
  <c r="D1275" i="1"/>
  <c r="D976" i="1"/>
  <c r="D21" i="1"/>
  <c r="D977" i="1"/>
  <c r="D978" i="1"/>
  <c r="D3" i="1"/>
  <c r="D4" i="1"/>
  <c r="D632" i="1"/>
  <c r="D633" i="1"/>
  <c r="D979" i="1"/>
  <c r="D980" i="1"/>
  <c r="D1430" i="1"/>
  <c r="D851" i="1"/>
  <c r="D852" i="1"/>
  <c r="D1180" i="1"/>
  <c r="D601" i="1"/>
  <c r="D550" i="1"/>
  <c r="D822" i="1"/>
  <c r="D1200" i="1"/>
  <c r="D783" i="1"/>
  <c r="D1143" i="1"/>
  <c r="D590" i="1"/>
  <c r="D1522" i="1"/>
  <c r="D1496" i="1"/>
  <c r="D1064" i="1"/>
  <c r="D1448" i="1"/>
  <c r="D83" i="1"/>
  <c r="D409" i="1"/>
  <c r="D39" i="1"/>
  <c r="D40" i="1"/>
  <c r="D70" i="1"/>
  <c r="D238" i="1"/>
  <c r="D391" i="1"/>
  <c r="D564" i="1"/>
  <c r="D925" i="1"/>
  <c r="D260" i="1"/>
  <c r="D283" i="1"/>
  <c r="D1111" i="1"/>
  <c r="D205" i="1"/>
  <c r="D448" i="1"/>
  <c r="D449" i="1"/>
  <c r="D1014" i="1"/>
  <c r="D303" i="1"/>
  <c r="D514" i="1"/>
  <c r="D149" i="1"/>
  <c r="D1375" i="1"/>
  <c r="D1305" i="1"/>
  <c r="D1348" i="1"/>
  <c r="D1540" i="1"/>
  <c r="D377" i="1"/>
  <c r="D1135" i="1"/>
  <c r="D844" i="1"/>
  <c r="D910" i="1"/>
  <c r="D347" i="1"/>
  <c r="D348" i="1"/>
  <c r="D402" i="1"/>
  <c r="D481" i="1"/>
  <c r="D71" i="1"/>
  <c r="D1055" i="1"/>
  <c r="D963" i="1"/>
  <c r="D1245" i="1"/>
  <c r="D1216" i="1"/>
  <c r="D1424" i="1"/>
  <c r="D1270" i="1"/>
  <c r="D482" i="1"/>
  <c r="D197" i="1"/>
  <c r="D1276" i="1"/>
  <c r="D1181" i="1"/>
  <c r="D602" i="1"/>
  <c r="D551" i="1"/>
  <c r="D823" i="1"/>
  <c r="D1201" i="1"/>
  <c r="D784" i="1"/>
  <c r="D1144" i="1"/>
  <c r="D619" i="1"/>
  <c r="D951" i="1"/>
  <c r="D591" i="1"/>
  <c r="D1523" i="1"/>
  <c r="D1497" i="1"/>
  <c r="D1065" i="1"/>
  <c r="D1029" i="1"/>
  <c r="D1449" i="1"/>
  <c r="D84" i="1"/>
  <c r="D430" i="1"/>
  <c r="D410" i="1"/>
  <c r="D72" i="1"/>
  <c r="D239" i="1"/>
  <c r="D392" i="1"/>
  <c r="D565" i="1"/>
  <c r="D926" i="1"/>
  <c r="D261" i="1"/>
  <c r="D284" i="1"/>
  <c r="D1112" i="1"/>
  <c r="D206" i="1"/>
  <c r="D450" i="1"/>
  <c r="D1015" i="1"/>
  <c r="D304" i="1"/>
  <c r="D515" i="1"/>
  <c r="D150" i="1"/>
  <c r="D1376" i="1"/>
  <c r="D1306" i="1"/>
  <c r="D1349" i="1"/>
  <c r="D1541" i="1"/>
  <c r="D378" i="1"/>
  <c r="D1136" i="1"/>
  <c r="D845" i="1"/>
  <c r="D911" i="1"/>
  <c r="D403" i="1"/>
  <c r="D1056" i="1"/>
  <c r="D964" i="1"/>
  <c r="D1246" i="1"/>
  <c r="D1218" i="1"/>
  <c r="D1425" i="1"/>
  <c r="D1271" i="1"/>
  <c r="D483" i="1"/>
  <c r="D198" i="1"/>
  <c r="D1277" i="1"/>
  <c r="D620" i="1"/>
  <c r="D952" i="1"/>
  <c r="D592" i="1"/>
  <c r="D1524" i="1"/>
  <c r="D1498" i="1"/>
  <c r="D1066" i="1"/>
  <c r="D1030" i="1"/>
  <c r="D1450" i="1"/>
  <c r="D85" i="1"/>
  <c r="D431" i="1"/>
  <c r="D411" i="1"/>
  <c r="D73" i="1"/>
  <c r="D240" i="1"/>
  <c r="D393" i="1"/>
  <c r="D566" i="1"/>
  <c r="D927" i="1"/>
  <c r="D262" i="1"/>
  <c r="D285" i="1"/>
  <c r="D1113" i="1"/>
  <c r="D207" i="1"/>
  <c r="D451" i="1"/>
  <c r="D1016" i="1"/>
  <c r="D305" i="1"/>
  <c r="D516" i="1"/>
  <c r="D151" i="1"/>
  <c r="D1377" i="1"/>
  <c r="D1307" i="1"/>
  <c r="D1350" i="1"/>
  <c r="D1542" i="1"/>
  <c r="D379" i="1"/>
  <c r="D1137" i="1"/>
  <c r="D846" i="1"/>
  <c r="D912" i="1"/>
  <c r="D404" i="1"/>
  <c r="D22" i="1"/>
  <c r="D981" i="1"/>
  <c r="D41" i="1"/>
  <c r="D74" i="1"/>
  <c r="D241" i="1"/>
  <c r="D1057" i="1"/>
  <c r="D1058" i="1"/>
  <c r="D965" i="1"/>
  <c r="D966" i="1"/>
  <c r="D1278" i="1"/>
  <c r="D1279" i="1"/>
  <c r="D1182" i="1"/>
  <c r="D603" i="1"/>
  <c r="D552" i="1"/>
  <c r="D824" i="1"/>
  <c r="D785" i="1"/>
  <c r="D1145" i="1"/>
  <c r="D621" i="1"/>
  <c r="D622" i="1"/>
  <c r="D953" i="1"/>
  <c r="D593" i="1"/>
  <c r="D594" i="1"/>
  <c r="D1525" i="1"/>
  <c r="D1526" i="1"/>
  <c r="D1499" i="1"/>
  <c r="D1500" i="1"/>
  <c r="D1067" i="1"/>
  <c r="D1068" i="1"/>
  <c r="D1031" i="1"/>
  <c r="D1032" i="1"/>
  <c r="D1451" i="1"/>
  <c r="D1452" i="1"/>
  <c r="D86" i="1"/>
  <c r="D87" i="1"/>
  <c r="D412" i="1"/>
  <c r="D413" i="1"/>
  <c r="D75" i="1"/>
  <c r="D76" i="1"/>
  <c r="D242" i="1"/>
  <c r="D243" i="1"/>
  <c r="D394" i="1"/>
  <c r="D567" i="1"/>
  <c r="D928" i="1"/>
  <c r="D263" i="1"/>
  <c r="D286" i="1"/>
  <c r="D1114" i="1"/>
  <c r="D208" i="1"/>
  <c r="D452" i="1"/>
  <c r="D453" i="1"/>
  <c r="D1017" i="1"/>
  <c r="D306" i="1"/>
  <c r="D517" i="1"/>
  <c r="D152" i="1"/>
  <c r="D1378" i="1"/>
  <c r="D1308" i="1"/>
  <c r="D1351" i="1"/>
  <c r="D1543" i="1"/>
  <c r="D380" i="1"/>
  <c r="D1138" i="1"/>
  <c r="D847" i="1"/>
  <c r="D913" i="1"/>
  <c r="D1033" i="1"/>
  <c r="D1183" i="1"/>
  <c r="D604" i="1"/>
  <c r="D825" i="1"/>
  <c r="D786" i="1"/>
  <c r="D1146" i="1"/>
  <c r="D1428" i="1"/>
  <c r="D405" i="1"/>
  <c r="D553" i="1"/>
  <c r="D554" i="1"/>
  <c r="D555" i="1"/>
  <c r="D556" i="1"/>
  <c r="D1184" i="1"/>
  <c r="D1185" i="1"/>
  <c r="D1186" i="1"/>
  <c r="D1187" i="1"/>
  <c r="D605" i="1"/>
  <c r="D606" i="1"/>
  <c r="D607" i="1"/>
  <c r="D608" i="1"/>
  <c r="D826" i="1"/>
  <c r="D827" i="1"/>
  <c r="D828" i="1"/>
  <c r="D829" i="1"/>
  <c r="D787" i="1"/>
  <c r="D788" i="1"/>
  <c r="D789" i="1"/>
  <c r="D790" i="1"/>
  <c r="D1147" i="1"/>
  <c r="D1148" i="1"/>
  <c r="D1149" i="1"/>
  <c r="D1150" i="1"/>
  <c r="D1352" i="1"/>
  <c r="D1353" i="1"/>
  <c r="D518" i="1"/>
  <c r="D1115" i="1"/>
  <c r="D609" i="1"/>
  <c r="D595" i="1"/>
  <c r="D596" i="1"/>
  <c r="D597" i="1"/>
  <c r="D598" i="1"/>
  <c r="D1501" i="1"/>
  <c r="D1527" i="1"/>
  <c r="D1528" i="1"/>
  <c r="D1529" i="1"/>
  <c r="D1530" i="1"/>
  <c r="D307" i="1"/>
  <c r="D519" i="1"/>
  <c r="D520" i="1"/>
  <c r="D209" i="1"/>
  <c r="D210" i="1"/>
  <c r="D454" i="1"/>
  <c r="D455" i="1"/>
  <c r="D1379" i="1"/>
  <c r="D153" i="1"/>
  <c r="D154" i="1"/>
  <c r="D1309" i="1"/>
  <c r="D1310" i="1"/>
  <c r="D1018" i="1"/>
  <c r="D1019" i="1"/>
  <c r="D1544" i="1"/>
  <c r="D1545" i="1"/>
  <c r="D308" i="1"/>
  <c r="D309" i="1"/>
  <c r="D1311" i="1"/>
  <c r="D568" i="1"/>
  <c r="D1380" i="1"/>
  <c r="D456" i="1"/>
  <c r="D1381" i="1"/>
  <c r="D457" i="1"/>
  <c r="D929" i="1"/>
  <c r="D521" i="1"/>
  <c r="D569" i="1"/>
  <c r="D930" i="1"/>
  <c r="D1354" i="1"/>
  <c r="D155" i="1"/>
  <c r="D1020" i="1"/>
  <c r="D1355" i="1"/>
  <c r="D1382" i="1"/>
  <c r="D1139" i="1"/>
  <c r="D522" i="1"/>
  <c r="D1116" i="1"/>
  <c r="D1117" i="1"/>
  <c r="D1546" i="1"/>
  <c r="D1118" i="1"/>
  <c r="D1119" i="1"/>
  <c r="D1547" i="1"/>
  <c r="D211" i="1"/>
  <c r="D212" i="1"/>
  <c r="D523" i="1"/>
  <c r="D213" i="1"/>
  <c r="D1120" i="1"/>
  <c r="D381" i="1"/>
  <c r="D382" i="1"/>
  <c r="D156" i="1"/>
  <c r="D1356" i="1"/>
  <c r="D1312" i="1"/>
  <c r="D1357" i="1"/>
  <c r="D88" i="1"/>
  <c r="D982" i="1"/>
  <c r="D983" i="1"/>
  <c r="D42" i="1"/>
  <c r="D43" i="1"/>
  <c r="D1220" i="1"/>
  <c r="D1034" i="1"/>
  <c r="D1431" i="1"/>
  <c r="D1432" i="1"/>
  <c r="D1247" i="1"/>
  <c r="D1221" i="1"/>
  <c r="D634" i="1"/>
  <c r="D635" i="1"/>
  <c r="D713" i="1"/>
  <c r="D714" i="1"/>
  <c r="D699" i="1"/>
  <c r="D700" i="1"/>
  <c r="D334" i="1"/>
  <c r="D335" i="1"/>
  <c r="D853" i="1"/>
  <c r="D854" i="1"/>
  <c r="D1059" i="1"/>
  <c r="D1060" i="1"/>
  <c r="D1061" i="1"/>
  <c r="D1062" i="1"/>
  <c r="D967" i="1"/>
  <c r="D968" i="1"/>
  <c r="D969" i="1"/>
  <c r="D970" i="1"/>
  <c r="D1248" i="1"/>
  <c r="D1249" i="1"/>
  <c r="D1222" i="1"/>
  <c r="D1223" i="1"/>
  <c r="D1426" i="1"/>
  <c r="D1427" i="1"/>
  <c r="D1272" i="1"/>
  <c r="D1273" i="1"/>
  <c r="D484" i="1"/>
  <c r="D485" i="1"/>
  <c r="D199" i="1"/>
  <c r="D200" i="1"/>
  <c r="D1035" i="1"/>
  <c r="D1036" i="1"/>
  <c r="D984" i="1"/>
  <c r="D985" i="1"/>
  <c r="D23" i="1"/>
  <c r="D24" i="1"/>
  <c r="D5" i="1"/>
  <c r="D6" i="1"/>
  <c r="D636" i="1"/>
  <c r="D637" i="1"/>
  <c r="D715" i="1"/>
  <c r="D716" i="1"/>
  <c r="D1433" i="1"/>
  <c r="D1434" i="1"/>
  <c r="D855" i="1"/>
  <c r="D856" i="1"/>
  <c r="D1188" i="1"/>
  <c r="D1189" i="1"/>
  <c r="D610" i="1"/>
  <c r="D611" i="1"/>
  <c r="D557" i="1"/>
  <c r="D558" i="1"/>
  <c r="D830" i="1"/>
  <c r="D831" i="1"/>
  <c r="D791" i="1"/>
  <c r="D792" i="1"/>
  <c r="D1151" i="1"/>
  <c r="D1152" i="1"/>
  <c r="D623" i="1"/>
  <c r="D624" i="1"/>
  <c r="D625" i="1"/>
  <c r="D626" i="1"/>
  <c r="D954" i="1"/>
  <c r="D1531" i="1"/>
  <c r="D1532" i="1"/>
  <c r="D1533" i="1"/>
  <c r="D1534" i="1"/>
  <c r="D1502" i="1"/>
  <c r="D1503" i="1"/>
  <c r="D1504" i="1"/>
  <c r="D1069" i="1"/>
  <c r="D1070" i="1"/>
  <c r="D1071" i="1"/>
  <c r="D1072" i="1"/>
  <c r="D1037" i="1"/>
  <c r="D1038" i="1"/>
  <c r="D1039" i="1"/>
  <c r="D1040" i="1"/>
  <c r="D1453" i="1"/>
  <c r="D1454" i="1"/>
  <c r="D1455" i="1"/>
  <c r="D1456" i="1"/>
  <c r="D89" i="1"/>
  <c r="D90" i="1"/>
  <c r="D91" i="1"/>
  <c r="D92" i="1"/>
  <c r="D414" i="1"/>
  <c r="D415" i="1"/>
  <c r="D416" i="1"/>
  <c r="D417" i="1"/>
  <c r="D44" i="1"/>
  <c r="D45" i="1"/>
  <c r="D916" i="1"/>
  <c r="D917" i="1"/>
  <c r="D77" i="1"/>
  <c r="D78" i="1"/>
  <c r="D79" i="1"/>
  <c r="D80" i="1"/>
  <c r="D244" i="1"/>
  <c r="D245" i="1"/>
  <c r="D246" i="1"/>
  <c r="D247" i="1"/>
  <c r="D395" i="1"/>
  <c r="D396" i="1"/>
  <c r="D570" i="1"/>
  <c r="D571" i="1"/>
  <c r="D931" i="1"/>
  <c r="D932" i="1"/>
  <c r="D264" i="1"/>
  <c r="D265" i="1"/>
  <c r="D287" i="1"/>
  <c r="D288" i="1"/>
  <c r="D1121" i="1"/>
  <c r="D1122" i="1"/>
  <c r="D214" i="1"/>
  <c r="D215" i="1"/>
  <c r="D458" i="1"/>
  <c r="D459" i="1"/>
  <c r="D1021" i="1"/>
  <c r="D1022" i="1"/>
  <c r="D310" i="1"/>
  <c r="D311" i="1"/>
  <c r="D524" i="1"/>
  <c r="D525" i="1"/>
  <c r="D157" i="1"/>
  <c r="D158" i="1"/>
  <c r="D1383" i="1"/>
  <c r="D1384" i="1"/>
  <c r="D1313" i="1"/>
  <c r="D1314" i="1"/>
  <c r="D1358" i="1"/>
  <c r="D1359" i="1"/>
  <c r="D1548" i="1"/>
  <c r="D1549" i="1"/>
  <c r="D383" i="1"/>
  <c r="D384" i="1"/>
  <c r="D1140" i="1"/>
  <c r="D1141" i="1"/>
  <c r="D848" i="1"/>
  <c r="D849" i="1"/>
  <c r="D914" i="1"/>
  <c r="D915" i="1"/>
  <c r="D1202" i="1"/>
  <c r="D1203" i="1"/>
  <c r="D248" i="1"/>
  <c r="D349" i="1"/>
  <c r="D350" i="1"/>
  <c r="D406" i="1"/>
  <c r="D407" i="1"/>
  <c r="D81" i="1"/>
  <c r="D1190" i="1"/>
  <c r="D612" i="1"/>
  <c r="D486" i="1"/>
  <c r="D487" i="1"/>
  <c r="D986" i="1"/>
  <c r="D987" i="1"/>
  <c r="D25" i="1"/>
  <c r="D26" i="1"/>
  <c r="D988" i="1"/>
  <c r="D7" i="1"/>
  <c r="D8" i="1"/>
  <c r="D857" i="1"/>
  <c r="D858" i="1"/>
  <c r="D1435" i="1"/>
  <c r="D1436" i="1"/>
  <c r="D638" i="1"/>
  <c r="D639" i="1"/>
  <c r="D46" i="1"/>
  <c r="D47" i="1"/>
  <c r="D336" i="1"/>
  <c r="D337" i="1"/>
  <c r="D640" i="1"/>
  <c r="D641" i="1"/>
  <c r="D717" i="1"/>
  <c r="D718" i="1"/>
  <c r="D48" i="1"/>
  <c r="D49" i="1"/>
  <c r="D351" i="1"/>
  <c r="D352" i="1"/>
  <c r="D989" i="1"/>
  <c r="D990" i="1"/>
  <c r="D991" i="1"/>
  <c r="D9" i="1"/>
  <c r="D10" i="1"/>
  <c r="D642" i="1"/>
  <c r="D643" i="1"/>
  <c r="D719" i="1"/>
  <c r="D720" i="1"/>
  <c r="D1437" i="1"/>
  <c r="D1438" i="1"/>
  <c r="D859" i="1"/>
  <c r="D860" i="1"/>
  <c r="D918" i="1"/>
  <c r="D919" i="1"/>
  <c r="D27" i="1"/>
  <c r="D28" i="1"/>
  <c r="D29" i="1"/>
  <c r="D30" i="1"/>
  <c r="D11" i="1"/>
  <c r="D12" i="1"/>
  <c r="D13" i="1"/>
  <c r="D14" i="1"/>
  <c r="D861" i="1"/>
  <c r="D862" i="1"/>
  <c r="D863" i="1"/>
  <c r="D864" i="1"/>
  <c r="D992" i="1"/>
  <c r="D993" i="1"/>
  <c r="D50" i="1"/>
  <c r="D51" i="1"/>
  <c r="D338" i="1"/>
  <c r="D339" i="1"/>
  <c r="D340" i="1"/>
  <c r="D52" i="1"/>
  <c r="D53" i="1"/>
  <c r="D54" i="1"/>
  <c r="D55" i="1"/>
  <c r="D56" i="1"/>
  <c r="D701" i="1"/>
  <c r="D994" i="1"/>
  <c r="D995" i="1"/>
  <c r="D57" i="1"/>
  <c r="D58" i="1"/>
  <c r="D418" i="1"/>
  <c r="D1439" i="1"/>
  <c r="D702" i="1"/>
  <c r="D865" i="1"/>
  <c r="D866" i="1"/>
  <c r="D996" i="1"/>
  <c r="D644" i="1"/>
  <c r="D645" i="1"/>
  <c r="D341" i="1"/>
  <c r="D703" i="1"/>
  <c r="D867" i="1"/>
  <c r="D342" i="1"/>
  <c r="D721" i="1"/>
  <c r="D722" i="1"/>
  <c r="D343" i="1"/>
  <c r="D997" i="1"/>
  <c r="D998" i="1"/>
  <c r="D31" i="1"/>
  <c r="D15" i="1"/>
  <c r="D16" i="1"/>
  <c r="D646" i="1"/>
  <c r="D647" i="1"/>
  <c r="D723" i="1"/>
  <c r="D724" i="1"/>
  <c r="D1440" i="1"/>
  <c r="D1441" i="1"/>
  <c r="D868" i="1"/>
  <c r="D869" i="1"/>
  <c r="D59" i="1"/>
  <c r="D60" i="1"/>
  <c r="D704" i="1"/>
  <c r="D705" i="1"/>
  <c r="D353" i="1"/>
  <c r="D354" i="1"/>
  <c r="D572" i="1"/>
  <c r="D573" i="1"/>
  <c r="D933" i="1"/>
  <c r="D934" i="1"/>
  <c r="D266" i="1"/>
  <c r="D267" i="1"/>
  <c r="D399" i="1"/>
  <c r="D400" i="1"/>
  <c r="D419" i="1"/>
  <c r="D999" i="1"/>
  <c r="D1000" i="1"/>
  <c r="D870" i="1"/>
  <c r="D61" i="1"/>
  <c r="D62" i="1"/>
  <c r="D648" i="1"/>
  <c r="D649" i="1"/>
  <c r="D344" i="1"/>
  <c r="D345" i="1"/>
  <c r="D1001" i="1"/>
  <c r="D1002" i="1"/>
  <c r="D32" i="1"/>
  <c r="D33" i="1"/>
  <c r="D1003" i="1"/>
  <c r="D1004" i="1"/>
  <c r="D1005" i="1"/>
  <c r="D1006" i="1"/>
  <c r="D17" i="1"/>
  <c r="D18" i="1"/>
  <c r="D19" i="1"/>
  <c r="D650" i="1"/>
  <c r="D651" i="1"/>
  <c r="D652" i="1"/>
  <c r="D653" i="1"/>
  <c r="D725" i="1"/>
  <c r="D726" i="1"/>
  <c r="D727" i="1"/>
  <c r="D728" i="1"/>
  <c r="D1442" i="1"/>
  <c r="D1443" i="1"/>
  <c r="D871" i="1"/>
  <c r="D872" i="1"/>
  <c r="D873" i="1"/>
  <c r="D63" i="1"/>
  <c r="D64" i="1"/>
  <c r="D65" i="1"/>
  <c r="D66" i="1"/>
  <c r="D355" i="1"/>
  <c r="D356" i="1"/>
  <c r="D357" i="1"/>
  <c r="D358" i="1"/>
  <c r="D1007" i="1"/>
  <c r="D729" i="1"/>
  <c r="D730" i="1"/>
  <c r="D1008" i="1"/>
  <c r="D67" i="1"/>
  <c r="D34" i="1"/>
  <c r="D1009" i="1"/>
  <c r="D1010" i="1"/>
  <c r="D1444" i="1"/>
  <c r="D68" i="1"/>
  <c r="D359" i="1"/>
  <c r="D1559" i="1"/>
  <c r="D312" i="1"/>
  <c r="D1385" i="1"/>
  <c r="D1123" i="1"/>
  <c r="D1124" i="1"/>
  <c r="D313" i="1"/>
  <c r="D1386" i="1"/>
  <c r="D526" i="1"/>
  <c r="D527" i="1"/>
  <c r="D1360" i="1"/>
  <c r="D159" i="1"/>
  <c r="D160" i="1"/>
  <c r="D1550" i="1"/>
  <c r="D161" i="1"/>
  <c r="D1551" i="1"/>
  <c r="D1387" i="1"/>
  <c r="D314" i="1"/>
  <c r="D315" i="1"/>
  <c r="D528" i="1"/>
  <c r="D529" i="1"/>
  <c r="D1388" i="1"/>
  <c r="D1389" i="1"/>
  <c r="D1361" i="1"/>
  <c r="D1362" i="1"/>
  <c r="D162" i="1"/>
  <c r="D163" i="1"/>
  <c r="D1315" i="1"/>
  <c r="D1316" i="1"/>
  <c r="D1125" i="1"/>
  <c r="D1126" i="1"/>
  <c r="D1552" i="1"/>
  <c r="D1553" i="1"/>
  <c r="D164" i="1"/>
  <c r="D1390" i="1"/>
  <c r="D1317" i="1"/>
  <c r="D530" i="1"/>
  <c r="D35" i="1"/>
  <c r="D36" i="1"/>
  <c r="D1445" i="1"/>
  <c r="D1446" i="1"/>
  <c r="D1011" i="1"/>
  <c r="D706" i="1"/>
  <c r="D707" i="1"/>
  <c r="D708" i="1"/>
  <c r="D709" i="1"/>
  <c r="D710" i="1"/>
  <c r="D711" i="1"/>
  <c r="D712" i="1"/>
  <c r="D360" i="1"/>
  <c r="D361" i="1"/>
  <c r="D362" i="1"/>
  <c r="D363" i="1"/>
  <c r="D364" i="1"/>
  <c r="D365" i="1"/>
  <c r="D366" i="1"/>
  <c r="D488" i="1"/>
  <c r="D631" i="1"/>
  <c r="D1012" i="1"/>
  <c r="D165" i="1"/>
  <c r="D166" i="1"/>
  <c r="D1133" i="1"/>
  <c r="D94" i="1"/>
  <c r="D654" i="1"/>
  <c r="D95" i="1"/>
  <c r="D655" i="1"/>
  <c r="D874" i="1"/>
  <c r="D875" i="1"/>
  <c r="D1407" i="1"/>
  <c r="D1318" i="1"/>
  <c r="D832" i="1"/>
  <c r="D793" i="1"/>
  <c r="D489" i="1"/>
  <c r="D490" i="1"/>
  <c r="D1153" i="1"/>
  <c r="D1280" i="1"/>
  <c r="D1457" i="1"/>
  <c r="D1206" i="1"/>
  <c r="D1281" i="1"/>
  <c r="D1458" i="1"/>
  <c r="D432" i="1"/>
  <c r="D1073" i="1"/>
  <c r="D1346" i="1"/>
  <c r="D1410" i="1"/>
  <c r="D794" i="1"/>
  <c r="D1282" i="1"/>
  <c r="D1459" i="1"/>
  <c r="D1405" i="1"/>
  <c r="D1207" i="1"/>
  <c r="D1074" i="1"/>
  <c r="D491" i="1"/>
  <c r="D1208" i="1"/>
  <c r="D367" i="1"/>
  <c r="D167" i="1"/>
  <c r="D168" i="1"/>
  <c r="D599" i="1"/>
  <c r="D1041" i="1"/>
  <c r="D96" i="1"/>
  <c r="D130" i="1"/>
  <c r="D1210" i="1"/>
  <c r="D492" i="1"/>
  <c r="D218" i="1"/>
  <c r="D460" i="1"/>
  <c r="D833" i="1"/>
  <c r="D385" i="1"/>
  <c r="D324" i="1"/>
  <c r="D532" i="1"/>
  <c r="D1408" i="1"/>
  <c r="D1154" i="1"/>
  <c r="D1283" i="1"/>
  <c r="D795" i="1"/>
  <c r="D1319" i="1"/>
  <c r="D1460" i="1"/>
  <c r="D1363" i="1"/>
  <c r="D1075" i="1"/>
  <c r="D1284" i="1"/>
  <c r="D1505" i="1"/>
  <c r="D1506" i="1"/>
  <c r="D1507" i="1"/>
  <c r="D1461" i="1"/>
  <c r="D1462" i="1"/>
  <c r="D1463" i="1"/>
  <c r="D1392" i="1"/>
  <c r="D1320" i="1"/>
  <c r="D1411" i="1"/>
  <c r="D1364" i="1"/>
  <c r="D1204" i="1"/>
  <c r="D219" i="1"/>
  <c r="D461" i="1"/>
  <c r="D533" i="1"/>
  <c r="D1076" i="1"/>
  <c r="D1077" i="1"/>
  <c r="D1078" i="1"/>
  <c r="D540" i="1"/>
  <c r="D316" i="1"/>
  <c r="D1049" i="1"/>
  <c r="D1050" i="1"/>
  <c r="D1051" i="1"/>
  <c r="D796" i="1"/>
  <c r="D1155" i="1"/>
  <c r="D1211" i="1"/>
  <c r="D1285" i="1"/>
  <c r="D1464" i="1"/>
  <c r="D433" i="1"/>
  <c r="D220" i="1"/>
  <c r="D462" i="1"/>
  <c r="D1079" i="1"/>
  <c r="D797" i="1"/>
  <c r="D1212" i="1"/>
  <c r="D1393" i="1"/>
  <c r="D1321" i="1"/>
  <c r="D221" i="1"/>
  <c r="D463" i="1"/>
  <c r="D541" i="1"/>
  <c r="D317" i="1"/>
  <c r="D1080" i="1"/>
  <c r="D1365" i="1"/>
  <c r="D1042" i="1"/>
  <c r="D493" i="1"/>
  <c r="D1286" i="1"/>
  <c r="D834" i="1"/>
  <c r="D1081" i="1"/>
  <c r="D1465" i="1"/>
  <c r="D798" i="1"/>
  <c r="D1156" i="1"/>
  <c r="D1213" i="1"/>
  <c r="D169" i="1"/>
  <c r="D170" i="1"/>
  <c r="D131" i="1"/>
  <c r="D876" i="1"/>
  <c r="D171" i="1"/>
  <c r="D656" i="1"/>
  <c r="D97" i="1"/>
  <c r="D657" i="1"/>
  <c r="D658" i="1"/>
  <c r="D731" i="1"/>
  <c r="D659" i="1"/>
  <c r="D1394" i="1"/>
  <c r="D1322" i="1"/>
  <c r="D1250" i="1"/>
  <c r="D1409" i="1"/>
  <c r="D1043" i="1"/>
  <c r="D1044" i="1"/>
  <c r="D494" i="1"/>
  <c r="D1287" i="1"/>
  <c r="D1082" i="1"/>
  <c r="D1466" i="1"/>
  <c r="D799" i="1"/>
  <c r="D1214" i="1"/>
  <c r="D434" i="1"/>
  <c r="D172" i="1"/>
  <c r="D660" i="1"/>
  <c r="D132" i="1"/>
  <c r="D877" i="1"/>
  <c r="D133" i="1"/>
  <c r="D878" i="1"/>
  <c r="D1251" i="1"/>
  <c r="D249" i="1"/>
  <c r="D1215" i="1"/>
  <c r="D1252" i="1"/>
  <c r="D201" i="1"/>
  <c r="D495" i="1"/>
  <c r="D800" i="1"/>
  <c r="D1508" i="1"/>
  <c r="D1083" i="1"/>
  <c r="D1288" i="1"/>
  <c r="D1467" i="1"/>
  <c r="D386" i="1"/>
  <c r="D222" i="1"/>
  <c r="D464" i="1"/>
  <c r="D542" i="1"/>
  <c r="D318" i="1"/>
  <c r="D496" i="1"/>
  <c r="D1253" i="1"/>
  <c r="D1217" i="1"/>
  <c r="D368" i="1"/>
  <c r="D387" i="1"/>
  <c r="D661" i="1"/>
  <c r="D732" i="1"/>
  <c r="D662" i="1"/>
  <c r="D733" i="1"/>
  <c r="D420" i="1"/>
  <c r="D1084" i="1"/>
  <c r="D1085" i="1"/>
  <c r="D1323" i="1"/>
  <c r="D98" i="1"/>
  <c r="D223" i="1"/>
  <c r="D465" i="1"/>
  <c r="D1395" i="1"/>
  <c r="D1366" i="1"/>
  <c r="D879" i="1"/>
  <c r="D134" i="1"/>
  <c r="D880" i="1"/>
  <c r="D319" i="1"/>
  <c r="D543" i="1"/>
  <c r="D759" i="1"/>
  <c r="D760" i="1"/>
  <c r="D173" i="1"/>
  <c r="D174" i="1"/>
  <c r="D663" i="1"/>
  <c r="D664" i="1"/>
  <c r="D388" i="1"/>
  <c r="D421" i="1"/>
  <c r="D801" i="1"/>
  <c r="D497" i="1"/>
  <c r="D1509" i="1"/>
  <c r="D1406" i="1"/>
  <c r="D1510" i="1"/>
  <c r="D250" i="1"/>
  <c r="D1345" i="1"/>
  <c r="D1219" i="1"/>
  <c r="D1086" i="1"/>
  <c r="D1087" i="1"/>
  <c r="D1088" i="1"/>
  <c r="D466" i="1"/>
  <c r="D369" i="1"/>
  <c r="D435" i="1"/>
  <c r="D436" i="1"/>
  <c r="D955" i="1"/>
  <c r="D956" i="1"/>
  <c r="D627" i="1"/>
  <c r="D251" i="1"/>
  <c r="D1089" i="1"/>
  <c r="D1090" i="1"/>
  <c r="D1091" i="1"/>
  <c r="D1092" i="1"/>
  <c r="D1468" i="1"/>
  <c r="D1469" i="1"/>
  <c r="D1470" i="1"/>
  <c r="D1471" i="1"/>
  <c r="D614" i="1"/>
  <c r="D835" i="1"/>
  <c r="D802" i="1"/>
  <c r="D1194" i="1"/>
  <c r="D1157" i="1"/>
  <c r="D422" i="1"/>
  <c r="D423" i="1"/>
  <c r="D424" i="1"/>
  <c r="D425" i="1"/>
  <c r="D971" i="1"/>
  <c r="D1289" i="1"/>
  <c r="D1535" i="1"/>
  <c r="D957" i="1"/>
  <c r="D972" i="1"/>
  <c r="D1290" i="1"/>
  <c r="D1536" i="1"/>
  <c r="D958" i="1"/>
  <c r="D973" i="1"/>
  <c r="D1291" i="1"/>
  <c r="D1538" i="1"/>
  <c r="D959" i="1"/>
  <c r="D974" i="1"/>
  <c r="D1292" i="1"/>
  <c r="D1537" i="1"/>
  <c r="D960" i="1"/>
  <c r="D252" i="1"/>
  <c r="D253" i="1"/>
  <c r="D254" i="1"/>
  <c r="D255" i="1"/>
  <c r="D1127" i="1"/>
  <c r="D580" i="1"/>
  <c r="D935" i="1"/>
  <c r="D268" i="1"/>
  <c r="D1556" i="1"/>
  <c r="D581" i="1"/>
  <c r="D936" i="1"/>
  <c r="D269" i="1"/>
  <c r="D1557" i="1"/>
  <c r="D325" i="1"/>
  <c r="D326" i="1"/>
  <c r="D534" i="1"/>
  <c r="D1396" i="1"/>
  <c r="D1324" i="1"/>
  <c r="D1024" i="1"/>
  <c r="D216" i="1"/>
  <c r="D1397" i="1"/>
  <c r="D1325" i="1"/>
  <c r="D1242" i="1"/>
  <c r="D1025" i="1"/>
  <c r="D217" i="1"/>
  <c r="D370" i="1"/>
  <c r="D371" i="1"/>
  <c r="D289" i="1"/>
  <c r="D397" i="1"/>
  <c r="D290" i="1"/>
  <c r="D1128" i="1"/>
  <c r="D398" i="1"/>
  <c r="D1026" i="1"/>
  <c r="D224" i="1"/>
  <c r="D467" i="1"/>
  <c r="D1023" i="1"/>
  <c r="D1558" i="1"/>
  <c r="D270" i="1"/>
  <c r="D582" i="1"/>
  <c r="D937" i="1"/>
  <c r="D271" i="1"/>
  <c r="D327" i="1"/>
  <c r="D328" i="1"/>
  <c r="D535" i="1"/>
  <c r="D1398" i="1"/>
  <c r="D1326" i="1"/>
  <c r="D1367" i="1"/>
  <c r="D437" i="1"/>
  <c r="D438" i="1"/>
  <c r="D439" i="1"/>
  <c r="D440" i="1"/>
  <c r="D99" i="1"/>
  <c r="D100" i="1"/>
  <c r="D850" i="1"/>
  <c r="D1511" i="1"/>
  <c r="D1512" i="1"/>
  <c r="D1513" i="1"/>
  <c r="D1514" i="1"/>
  <c r="D1472" i="1"/>
  <c r="D1473" i="1"/>
  <c r="D1474" i="1"/>
  <c r="D1475" i="1"/>
  <c r="D1158" i="1"/>
  <c r="D1159" i="1"/>
  <c r="D559" i="1"/>
  <c r="D615" i="1"/>
  <c r="D613" i="1"/>
  <c r="D836" i="1"/>
  <c r="D560" i="1"/>
  <c r="D616" i="1"/>
  <c r="D837" i="1"/>
  <c r="D1191" i="1"/>
  <c r="D803" i="1"/>
  <c r="D1192" i="1"/>
  <c r="D804" i="1"/>
  <c r="D1224" i="1"/>
  <c r="D1225" i="1"/>
  <c r="D1254" i="1"/>
  <c r="D1255" i="1"/>
  <c r="D101" i="1"/>
  <c r="D498" i="1"/>
  <c r="D499" i="1"/>
  <c r="D1226" i="1"/>
  <c r="D1256" i="1"/>
  <c r="D1227" i="1"/>
  <c r="D1257" i="1"/>
  <c r="D202" i="1"/>
  <c r="D203" i="1"/>
  <c r="D175" i="1"/>
  <c r="D176" i="1"/>
  <c r="D881" i="1"/>
  <c r="D102" i="1"/>
  <c r="D882" i="1"/>
  <c r="D103" i="1"/>
  <c r="D665" i="1"/>
  <c r="D666" i="1"/>
  <c r="D761" i="1"/>
  <c r="D762" i="1"/>
  <c r="D667" i="1"/>
  <c r="D734" i="1"/>
  <c r="D668" i="1"/>
  <c r="D735" i="1"/>
  <c r="D104" i="1"/>
  <c r="D105" i="1"/>
  <c r="D763" i="1"/>
  <c r="D764" i="1"/>
  <c r="D736" i="1"/>
  <c r="D737" i="1"/>
  <c r="D765" i="1"/>
  <c r="D766" i="1"/>
  <c r="D106" i="1"/>
  <c r="D883" i="1"/>
  <c r="D107" i="1"/>
  <c r="D884" i="1"/>
  <c r="D767" i="1"/>
  <c r="D768" i="1"/>
  <c r="D108" i="1"/>
  <c r="D135" i="1"/>
  <c r="D1229" i="1"/>
  <c r="D1230" i="1"/>
  <c r="D1258" i="1"/>
  <c r="D1228" i="1"/>
  <c r="D500" i="1"/>
  <c r="D1259" i="1"/>
  <c r="D501" i="1"/>
  <c r="D136" i="1"/>
  <c r="D885" i="1"/>
  <c r="D137" i="1"/>
  <c r="D886" i="1"/>
  <c r="D669" i="1"/>
  <c r="D738" i="1"/>
  <c r="D670" i="1"/>
  <c r="D739" i="1"/>
  <c r="D838" i="1"/>
  <c r="D805" i="1"/>
  <c r="D1195" i="1"/>
  <c r="D839" i="1"/>
  <c r="D806" i="1"/>
  <c r="D1196" i="1"/>
  <c r="D840" i="1"/>
  <c r="D807" i="1"/>
  <c r="D1197" i="1"/>
  <c r="D841" i="1"/>
  <c r="D808" i="1"/>
  <c r="D1198" i="1"/>
  <c r="D1160" i="1"/>
  <c r="D1161" i="1"/>
  <c r="D1162" i="1"/>
  <c r="D1163" i="1"/>
  <c r="D1515" i="1"/>
  <c r="D1516" i="1"/>
  <c r="D1517" i="1"/>
  <c r="D1518" i="1"/>
  <c r="D1476" i="1"/>
  <c r="D1477" i="1"/>
  <c r="D1478" i="1"/>
  <c r="D1479" i="1"/>
  <c r="D1093" i="1"/>
  <c r="D1094" i="1"/>
  <c r="D1095" i="1"/>
  <c r="D1096" i="1"/>
  <c r="D583" i="1"/>
  <c r="D938" i="1"/>
  <c r="D272" i="1"/>
  <c r="D291" i="1"/>
  <c r="D1129" i="1"/>
  <c r="D225" i="1"/>
  <c r="D468" i="1"/>
  <c r="D329" i="1"/>
  <c r="D1399" i="1"/>
  <c r="D1327" i="1"/>
  <c r="D544" i="1"/>
  <c r="D584" i="1"/>
  <c r="D939" i="1"/>
  <c r="D273" i="1"/>
  <c r="D372" i="1"/>
  <c r="D292" i="1"/>
  <c r="D1130" i="1"/>
  <c r="D226" i="1"/>
  <c r="D469" i="1"/>
  <c r="D330" i="1"/>
  <c r="D1400" i="1"/>
  <c r="D1328" i="1"/>
  <c r="D545" i="1"/>
  <c r="D1293" i="1"/>
  <c r="D1480" i="1"/>
  <c r="D1329" i="1"/>
  <c r="D1412" i="1"/>
  <c r="D426" i="1"/>
  <c r="D373" i="1"/>
  <c r="D293" i="1"/>
  <c r="D227" i="1"/>
  <c r="D470" i="1"/>
  <c r="D1368" i="1"/>
  <c r="D427" i="1"/>
  <c r="D374" i="1"/>
  <c r="D294" i="1"/>
  <c r="D228" i="1"/>
  <c r="D471" i="1"/>
  <c r="D1369" i="1"/>
  <c r="D1294" i="1"/>
  <c r="D1481" i="1"/>
  <c r="D1295" i="1"/>
  <c r="D1482" i="1"/>
  <c r="D441" i="1"/>
  <c r="D442" i="1"/>
  <c r="D256" i="1"/>
  <c r="D940" i="1"/>
  <c r="D274" i="1"/>
  <c r="D574" i="1"/>
  <c r="D1131" i="1"/>
  <c r="D536" i="1"/>
  <c r="D320" i="1"/>
  <c r="D1401" i="1"/>
  <c r="D1330" i="1"/>
  <c r="D257" i="1"/>
  <c r="D941" i="1"/>
  <c r="D275" i="1"/>
  <c r="D575" i="1"/>
  <c r="D1132" i="1"/>
  <c r="D537" i="1"/>
  <c r="D321" i="1"/>
  <c r="D1402" i="1"/>
  <c r="D1331" i="1"/>
  <c r="D1097" i="1"/>
  <c r="D1098" i="1"/>
  <c r="D809" i="1"/>
  <c r="D1164" i="1"/>
  <c r="D1165" i="1"/>
  <c r="D1332" i="1"/>
  <c r="D1413" i="1"/>
  <c r="D546" i="1"/>
  <c r="D1333" i="1"/>
  <c r="D1414" i="1"/>
  <c r="D547" i="1"/>
  <c r="D576" i="1"/>
  <c r="D946" i="1"/>
  <c r="D577" i="1"/>
  <c r="D947" i="1"/>
  <c r="D276" i="1"/>
  <c r="D578" i="1"/>
  <c r="D948" i="1"/>
  <c r="D229" i="1"/>
  <c r="D472" i="1"/>
  <c r="D1370" i="1"/>
  <c r="D1099" i="1"/>
  <c r="D1296" i="1"/>
  <c r="D1483" i="1"/>
  <c r="D1166" i="1"/>
  <c r="D579" i="1"/>
  <c r="D949" i="1"/>
  <c r="D277" i="1"/>
  <c r="D322" i="1"/>
  <c r="D548" i="1"/>
  <c r="D389" i="1"/>
  <c r="D1404" i="1"/>
  <c r="D1334" i="1"/>
  <c r="D1297" i="1"/>
  <c r="D1045" i="1"/>
  <c r="D671" i="1"/>
  <c r="D740" i="1"/>
  <c r="D672" i="1"/>
  <c r="D741" i="1"/>
  <c r="D1046" i="1"/>
  <c r="D673" i="1"/>
  <c r="D742" i="1"/>
  <c r="D674" i="1"/>
  <c r="D743" i="1"/>
  <c r="D109" i="1"/>
  <c r="D110" i="1"/>
  <c r="D111" i="1"/>
  <c r="D112" i="1"/>
  <c r="D177" i="1"/>
  <c r="D178" i="1"/>
  <c r="D179" i="1"/>
  <c r="D180" i="1"/>
  <c r="D181" i="1"/>
  <c r="D182" i="1"/>
  <c r="D810" i="1"/>
  <c r="D1167" i="1"/>
  <c r="D183" i="1"/>
  <c r="D1100" i="1"/>
  <c r="D1101" i="1"/>
  <c r="D1484" i="1"/>
  <c r="D1335" i="1"/>
  <c r="D1421" i="1"/>
  <c r="D1298" i="1"/>
  <c r="D1485" i="1"/>
  <c r="D1519" i="1"/>
  <c r="D1520" i="1"/>
  <c r="D1231" i="1"/>
  <c r="D1486" i="1"/>
  <c r="D1487" i="1"/>
  <c r="D1102" i="1"/>
  <c r="D1403" i="1"/>
  <c r="D1336" i="1"/>
  <c r="D230" i="1"/>
  <c r="D473" i="1"/>
  <c r="D502" i="1"/>
  <c r="D1488" i="1"/>
  <c r="D1489" i="1"/>
  <c r="D1047" i="1"/>
  <c r="D1260" i="1"/>
  <c r="D1299" i="1"/>
  <c r="D769" i="1"/>
  <c r="D770" i="1"/>
  <c r="D138" i="1"/>
  <c r="D887" i="1"/>
  <c r="D744" i="1"/>
  <c r="D139" i="1"/>
  <c r="D888" i="1"/>
  <c r="D113" i="1"/>
  <c r="D889" i="1"/>
  <c r="D140" i="1"/>
  <c r="D890" i="1"/>
  <c r="D114" i="1"/>
  <c r="D675" i="1"/>
  <c r="D184" i="1"/>
  <c r="D185" i="1"/>
  <c r="D186" i="1"/>
  <c r="D187" i="1"/>
  <c r="D443" i="1"/>
  <c r="D676" i="1"/>
  <c r="D677" i="1"/>
  <c r="D678" i="1"/>
  <c r="D679" i="1"/>
  <c r="D1103" i="1"/>
  <c r="D115" i="1"/>
  <c r="D116" i="1"/>
  <c r="D891" i="1"/>
  <c r="D892" i="1"/>
  <c r="D628" i="1"/>
  <c r="D444" i="1"/>
  <c r="D445" i="1"/>
  <c r="D1337" i="1"/>
  <c r="D1415" i="1"/>
  <c r="D1338" i="1"/>
  <c r="D1416" i="1"/>
  <c r="D295" i="1"/>
  <c r="D231" i="1"/>
  <c r="D474" i="1"/>
  <c r="D1371" i="1"/>
  <c r="D296" i="1"/>
  <c r="D232" i="1"/>
  <c r="D475" i="1"/>
  <c r="D1372" i="1"/>
  <c r="D331" i="1"/>
  <c r="D538" i="1"/>
  <c r="D332" i="1"/>
  <c r="D539" i="1"/>
  <c r="D1104" i="1"/>
  <c r="D1105" i="1"/>
  <c r="D1168" i="1"/>
  <c r="D1490" i="1"/>
  <c r="D1169" i="1"/>
  <c r="D1491" i="1"/>
  <c r="D629" i="1"/>
  <c r="D503" i="1"/>
  <c r="D504" i="1"/>
  <c r="D446" i="1"/>
  <c r="D1232" i="1"/>
  <c r="D1300" i="1"/>
  <c r="D1233" i="1"/>
  <c r="D1301" i="1"/>
  <c r="D1106" i="1"/>
  <c r="D1107" i="1"/>
  <c r="D1492" i="1"/>
  <c r="D1493" i="1"/>
  <c r="D811" i="1"/>
  <c r="D1170" i="1"/>
  <c r="D505" i="1"/>
  <c r="D506" i="1"/>
  <c r="D1261" i="1"/>
  <c r="D1262" i="1"/>
  <c r="D812" i="1"/>
  <c r="D1234" i="1"/>
  <c r="D1302" i="1"/>
  <c r="D1235" i="1"/>
  <c r="D1303" i="1"/>
  <c r="D561" i="1"/>
  <c r="D813" i="1"/>
  <c r="D562" i="1"/>
  <c r="D814" i="1"/>
  <c r="D1171" i="1"/>
  <c r="D815" i="1"/>
  <c r="D1172" i="1"/>
  <c r="D816" i="1"/>
  <c r="D1173" i="1"/>
  <c r="D817" i="1"/>
  <c r="D1174" i="1"/>
  <c r="D818" i="1"/>
  <c r="D1175" i="1"/>
  <c r="D1176" i="1"/>
  <c r="D507" i="1"/>
  <c r="D508" i="1"/>
  <c r="D1263" i="1"/>
  <c r="D1264" i="1"/>
  <c r="D819" i="1"/>
  <c r="D1177" i="1"/>
  <c r="D1236" i="1"/>
  <c r="D1237" i="1"/>
  <c r="D509" i="1"/>
  <c r="D510" i="1"/>
  <c r="D1265" i="1"/>
  <c r="D1266" i="1"/>
  <c r="D1238" i="1"/>
  <c r="D1239" i="1"/>
  <c r="D188" i="1"/>
  <c r="D680" i="1"/>
  <c r="D745" i="1"/>
  <c r="D681" i="1"/>
  <c r="D1193" i="1"/>
  <c r="D617" i="1"/>
  <c r="D820" i="1"/>
  <c r="D1178" i="1"/>
  <c r="D842" i="1"/>
  <c r="D117" i="1"/>
  <c r="D746" i="1"/>
  <c r="D118" i="1"/>
  <c r="D747" i="1"/>
  <c r="D893" i="1"/>
  <c r="D920" i="1"/>
  <c r="D921" i="1"/>
  <c r="D119" i="1"/>
  <c r="D894" i="1"/>
  <c r="D120" i="1"/>
  <c r="D895" i="1"/>
  <c r="D189" i="1"/>
  <c r="D258" i="1"/>
  <c r="D922" i="1"/>
  <c r="D682" i="1"/>
  <c r="D748" i="1"/>
  <c r="D683" i="1"/>
  <c r="D749" i="1"/>
  <c r="D121" i="1"/>
  <c r="D684" i="1"/>
  <c r="D750" i="1"/>
  <c r="D896" i="1"/>
  <c r="D122" i="1"/>
  <c r="D685" i="1"/>
  <c r="D751" i="1"/>
  <c r="D897" i="1"/>
  <c r="D190" i="1"/>
  <c r="D123" i="1"/>
  <c r="D898" i="1"/>
  <c r="D923" i="1"/>
  <c r="D124" i="1"/>
  <c r="D125" i="1"/>
  <c r="D126" i="1"/>
  <c r="D686" i="1"/>
  <c r="D687" i="1"/>
  <c r="D141" i="1"/>
  <c r="D899" i="1"/>
  <c r="D127" i="1"/>
  <c r="D900" i="1"/>
  <c r="D688" i="1"/>
  <c r="D752" i="1"/>
  <c r="D128" i="1"/>
  <c r="D901" i="1"/>
  <c r="D689" i="1"/>
  <c r="D191" i="1"/>
  <c r="D771" i="1"/>
  <c r="D1494" i="1"/>
  <c r="D1108" i="1"/>
  <c r="D428" i="1"/>
  <c r="D1267" i="1"/>
  <c r="D1240" i="1"/>
  <c r="D511" i="1"/>
  <c r="D192" i="1"/>
  <c r="D1109" i="1"/>
  <c r="D193" i="1"/>
  <c r="D902" i="1"/>
  <c r="D129" i="1"/>
  <c r="D690" i="1"/>
  <c r="D375" i="1"/>
  <c r="D585" i="1"/>
  <c r="D942" i="1"/>
  <c r="D278" i="1"/>
  <c r="D586" i="1"/>
  <c r="D943" i="1"/>
  <c r="D279" i="1"/>
  <c r="D297" i="1"/>
  <c r="D233" i="1"/>
  <c r="D476" i="1"/>
  <c r="D298" i="1"/>
  <c r="D234" i="1"/>
  <c r="D477" i="1"/>
  <c r="D1373" i="1"/>
  <c r="D1339" i="1"/>
  <c r="D1554" i="1"/>
  <c r="D1340" i="1"/>
  <c r="D1555" i="1"/>
  <c r="D1391" i="1"/>
  <c r="D512" i="1"/>
  <c r="D1241" i="1"/>
  <c r="D1268" i="1"/>
  <c r="D194" i="1"/>
  <c r="D587" i="1"/>
  <c r="D944" i="1"/>
  <c r="D280" i="1"/>
  <c r="D142" i="1"/>
  <c r="D903" i="1"/>
  <c r="D588" i="1"/>
  <c r="D945" i="1"/>
  <c r="D281" i="1"/>
  <c r="D299" i="1"/>
  <c r="D235" i="1"/>
  <c r="D479" i="1"/>
  <c r="D300" i="1"/>
  <c r="D236" i="1"/>
  <c r="D478" i="1"/>
  <c r="D1341" i="1"/>
  <c r="D1417" i="1"/>
  <c r="D1342" i="1"/>
  <c r="D1418" i="1"/>
  <c r="D1343" i="1"/>
  <c r="D1419" i="1"/>
  <c r="D1344" i="1"/>
  <c r="D1420" i="1"/>
  <c r="D531" i="1"/>
  <c r="D323" i="1"/>
  <c r="D772" i="1"/>
  <c r="D773" i="1"/>
  <c r="D774" i="1"/>
  <c r="D775" i="1"/>
  <c r="D776" i="1"/>
  <c r="D777" i="1"/>
  <c r="D778" i="1"/>
  <c r="D779" i="1"/>
  <c r="D780" i="1"/>
  <c r="D691" i="1"/>
  <c r="D753" i="1"/>
  <c r="D692" i="1"/>
  <c r="D754" i="1"/>
  <c r="D693" i="1"/>
  <c r="D755" i="1"/>
  <c r="D694" i="1"/>
  <c r="D756" i="1"/>
  <c r="D695" i="1"/>
  <c r="D143" i="1"/>
  <c r="D904" i="1"/>
  <c r="D144" i="1"/>
  <c r="D905" i="1"/>
  <c r="D145" i="1"/>
  <c r="D906" i="1"/>
  <c r="D781" i="1"/>
  <c r="D1048" i="1"/>
  <c r="D696" i="1"/>
  <c r="D757" i="1"/>
  <c r="D697" i="1"/>
  <c r="D758" i="1"/>
  <c r="D146" i="1"/>
  <c r="D907" i="1"/>
  <c r="D147" i="1"/>
  <c r="D908" i="1"/>
  <c r="D1422" i="1"/>
  <c r="E1243" i="3"/>
  <c r="E1244" i="3"/>
  <c r="E1186" i="3"/>
  <c r="E472" i="3"/>
  <c r="E473" i="3"/>
  <c r="E1285" i="3"/>
  <c r="E1360" i="3"/>
  <c r="E1636" i="3"/>
  <c r="E1337" i="3"/>
  <c r="E276" i="3"/>
  <c r="E703" i="3"/>
  <c r="E704" i="3"/>
  <c r="E263" i="3"/>
  <c r="E2205" i="3"/>
  <c r="E440" i="3"/>
  <c r="E1297" i="3"/>
  <c r="E1700" i="3"/>
  <c r="E1688" i="3"/>
  <c r="E133" i="3"/>
  <c r="E435" i="3"/>
  <c r="E95" i="3"/>
  <c r="E1374" i="3"/>
  <c r="E1832" i="3"/>
  <c r="E1343" i="3"/>
  <c r="E1560" i="3"/>
  <c r="E1906" i="3"/>
  <c r="E1683" i="3"/>
  <c r="E1722" i="3"/>
  <c r="E1461" i="3"/>
  <c r="E1462" i="3"/>
  <c r="E2089" i="3"/>
  <c r="E1945" i="3"/>
  <c r="E1578" i="3"/>
  <c r="E2030" i="3"/>
  <c r="E2024" i="3"/>
  <c r="E1400" i="3"/>
  <c r="E2221" i="3"/>
  <c r="E1804" i="3"/>
  <c r="E1805" i="3"/>
  <c r="E1501" i="3"/>
  <c r="E1468" i="3"/>
  <c r="E1874" i="3"/>
  <c r="E2101" i="3"/>
  <c r="E2000" i="3"/>
  <c r="E289" i="3"/>
  <c r="E290" i="3"/>
  <c r="E291" i="3"/>
  <c r="E1305" i="3"/>
  <c r="E1298" i="3"/>
  <c r="E2125" i="3"/>
  <c r="E2113" i="3"/>
  <c r="E1952" i="3"/>
  <c r="E1959" i="3"/>
  <c r="E1674" i="3"/>
  <c r="E1470" i="3"/>
  <c r="E2161" i="3"/>
  <c r="E2137" i="3"/>
  <c r="E2173" i="3"/>
  <c r="E2185" i="3"/>
  <c r="E2079" i="3"/>
  <c r="E2081" i="3"/>
  <c r="E2149" i="3"/>
  <c r="E876" i="3"/>
  <c r="E1696" i="3"/>
  <c r="E1846" i="3"/>
  <c r="E1847" i="3"/>
  <c r="E1598" i="3"/>
  <c r="E1579" i="3"/>
  <c r="E2043" i="3"/>
  <c r="E2045" i="3"/>
  <c r="E198" i="3"/>
  <c r="E2055" i="3"/>
  <c r="E2057" i="3"/>
  <c r="E1793" i="3"/>
  <c r="E1392" i="3"/>
  <c r="E1393" i="3"/>
  <c r="E2067" i="3"/>
  <c r="E2069" i="3"/>
  <c r="E1921" i="3"/>
  <c r="E1628" i="3"/>
  <c r="E1310" i="3"/>
  <c r="E1938" i="3"/>
  <c r="E1994" i="3"/>
  <c r="E1554" i="3"/>
  <c r="E2078" i="3"/>
  <c r="E1304" i="3"/>
  <c r="E1478" i="3"/>
  <c r="E278" i="3"/>
  <c r="E1966" i="3"/>
  <c r="E2042" i="3"/>
  <c r="E2044" i="3"/>
  <c r="E2220" i="3"/>
  <c r="E1417" i="3"/>
  <c r="E1930" i="3"/>
  <c r="E2054" i="3"/>
  <c r="E2056" i="3"/>
  <c r="E2068" i="3"/>
  <c r="E2219" i="3"/>
  <c r="E1987" i="3"/>
  <c r="E2036" i="3"/>
  <c r="E1750" i="3"/>
  <c r="E2084" i="3"/>
  <c r="E1699" i="3"/>
  <c r="E1703" i="3"/>
  <c r="E2048" i="3"/>
  <c r="E1923" i="3"/>
  <c r="E1719" i="3"/>
  <c r="E1835" i="3"/>
  <c r="E1689" i="3"/>
  <c r="E1693" i="3"/>
  <c r="E2072" i="3"/>
  <c r="E2060" i="3"/>
  <c r="E2127" i="3"/>
  <c r="E1419" i="3"/>
  <c r="E2115" i="3"/>
  <c r="E2139" i="3"/>
  <c r="E2175" i="3"/>
  <c r="E1687" i="3"/>
  <c r="E2163" i="3"/>
  <c r="E2151" i="3"/>
  <c r="E2091" i="3"/>
  <c r="E2093" i="3"/>
  <c r="E1676" i="3"/>
  <c r="E1691" i="3"/>
  <c r="E2132" i="3"/>
  <c r="E2129" i="3"/>
  <c r="E2201" i="3"/>
  <c r="E1440" i="3"/>
  <c r="E1761" i="3"/>
  <c r="E2144" i="3"/>
  <c r="E2141" i="3"/>
  <c r="E2120" i="3"/>
  <c r="E2117" i="3"/>
  <c r="E2180" i="3"/>
  <c r="E2177" i="3"/>
  <c r="E2189" i="3"/>
  <c r="E1401" i="3"/>
  <c r="E2168" i="3"/>
  <c r="E2165" i="3"/>
  <c r="E2156" i="3"/>
  <c r="E2153" i="3"/>
  <c r="E2103" i="3"/>
  <c r="E2105" i="3"/>
  <c r="E2090" i="3"/>
  <c r="E2092" i="3"/>
  <c r="E1695" i="3"/>
  <c r="E1705" i="3"/>
  <c r="E1418" i="3"/>
  <c r="E1420" i="3"/>
  <c r="E2126" i="3"/>
  <c r="E2128" i="3"/>
  <c r="E2138" i="3"/>
  <c r="E2140" i="3"/>
  <c r="E2114" i="3"/>
  <c r="E2116" i="3"/>
  <c r="E2174" i="3"/>
  <c r="E2176" i="3"/>
  <c r="E1686" i="3"/>
  <c r="E2188" i="3"/>
  <c r="E2162" i="3"/>
  <c r="E2164" i="3"/>
  <c r="E2150" i="3"/>
  <c r="E2152" i="3"/>
  <c r="E2102" i="3"/>
  <c r="E2104" i="3"/>
  <c r="E1605" i="3"/>
  <c r="E2096" i="3"/>
  <c r="E1411" i="3"/>
  <c r="E1508" i="3"/>
  <c r="E600" i="3"/>
  <c r="E611" i="3"/>
  <c r="E612" i="3"/>
  <c r="E1903" i="3"/>
  <c r="E1724" i="3"/>
  <c r="E1684" i="3"/>
  <c r="E1622" i="3"/>
  <c r="E598" i="3"/>
  <c r="E61" i="3"/>
  <c r="E564" i="3"/>
  <c r="E565" i="3"/>
  <c r="E1316" i="3"/>
  <c r="E260" i="3"/>
  <c r="E854" i="3"/>
  <c r="E1940" i="3"/>
  <c r="E643" i="3"/>
  <c r="E644" i="3"/>
  <c r="E646" i="3"/>
  <c r="E645" i="3"/>
  <c r="E647" i="3"/>
  <c r="E853" i="3"/>
  <c r="E855" i="3"/>
  <c r="E1314" i="3"/>
  <c r="E1066" i="3"/>
  <c r="E614" i="3"/>
  <c r="E1968" i="3"/>
  <c r="E1975" i="3"/>
  <c r="E1137" i="3"/>
  <c r="E1136" i="3"/>
  <c r="E2018" i="3"/>
  <c r="E1583" i="3"/>
  <c r="E1152" i="3"/>
  <c r="E1153" i="3"/>
  <c r="E1155" i="3"/>
  <c r="E1118" i="3"/>
  <c r="E301" i="3"/>
  <c r="E963" i="3"/>
  <c r="E1183" i="3"/>
  <c r="E1128" i="3"/>
  <c r="E1131" i="3"/>
  <c r="E1161" i="3"/>
  <c r="E1163" i="3"/>
  <c r="E1032" i="3"/>
  <c r="E1115" i="3"/>
  <c r="E1677" i="3"/>
  <c r="E1527" i="3"/>
  <c r="E1604" i="3"/>
  <c r="E1204" i="3"/>
  <c r="E1205" i="3"/>
  <c r="E846" i="3"/>
  <c r="E1012" i="3"/>
  <c r="E1095" i="3"/>
  <c r="E1214" i="3"/>
  <c r="E1216" i="3"/>
  <c r="E774" i="3"/>
  <c r="E1399" i="3"/>
  <c r="E1862" i="3"/>
  <c r="E1941" i="3"/>
  <c r="E1377" i="3"/>
  <c r="E1197" i="3"/>
  <c r="E1202" i="3"/>
  <c r="E1111" i="3"/>
  <c r="E1110" i="3"/>
  <c r="E1122" i="3"/>
  <c r="E1223" i="3"/>
  <c r="E1077" i="3"/>
  <c r="E1208" i="3"/>
  <c r="E669" i="3"/>
  <c r="E670" i="3"/>
  <c r="E1217" i="3"/>
  <c r="E1215" i="3"/>
  <c r="E2211" i="3"/>
  <c r="E870" i="3"/>
  <c r="E1774" i="3"/>
  <c r="E1679" i="3"/>
  <c r="E852" i="3"/>
  <c r="E938" i="3"/>
  <c r="E369" i="3"/>
  <c r="E1104" i="3"/>
  <c r="E1010" i="3"/>
  <c r="E1009" i="3"/>
  <c r="E845" i="3"/>
  <c r="E839" i="3"/>
  <c r="E840" i="3"/>
  <c r="E1890" i="3"/>
  <c r="E1523" i="3"/>
  <c r="E684" i="3"/>
  <c r="E686" i="3"/>
  <c r="E1259" i="3"/>
  <c r="E678" i="3"/>
  <c r="E687" i="3"/>
  <c r="E679" i="3"/>
  <c r="E685" i="3"/>
  <c r="E1227" i="3"/>
  <c r="E1274" i="3"/>
  <c r="E950" i="3"/>
  <c r="E898" i="3"/>
  <c r="E993" i="3"/>
  <c r="E478" i="3"/>
  <c r="E991" i="3"/>
  <c r="E1101" i="3"/>
  <c r="E871" i="3"/>
  <c r="E933" i="3"/>
  <c r="E935" i="3"/>
  <c r="E1011" i="3"/>
  <c r="E1013" i="3"/>
  <c r="E1144" i="3"/>
  <c r="E1109" i="3"/>
  <c r="E1107" i="3"/>
  <c r="E1275" i="3"/>
  <c r="E1225" i="3"/>
  <c r="E1006" i="3"/>
  <c r="E1378" i="3"/>
  <c r="E475" i="3"/>
  <c r="E932" i="3"/>
  <c r="E934" i="3"/>
  <c r="E1156" i="3"/>
  <c r="E1637" i="3"/>
  <c r="E1341" i="3"/>
  <c r="E1206" i="3"/>
  <c r="E1211" i="3"/>
  <c r="E1097" i="3"/>
  <c r="E1233" i="3"/>
  <c r="E1758" i="3"/>
  <c r="E1041" i="3"/>
  <c r="E486" i="3"/>
  <c r="E485" i="3"/>
  <c r="E484" i="3"/>
  <c r="E487" i="3"/>
  <c r="E97" i="3"/>
  <c r="E1262" i="3"/>
  <c r="E1655" i="3"/>
  <c r="E1573" i="3"/>
  <c r="E1459" i="3"/>
  <c r="E1656" i="3"/>
  <c r="E1458" i="3"/>
  <c r="E1067" i="3"/>
  <c r="E1971" i="3"/>
  <c r="E872" i="3"/>
  <c r="E19" i="3"/>
  <c r="E1257" i="3"/>
  <c r="E992" i="3"/>
  <c r="E996" i="3"/>
  <c r="E1499" i="3"/>
  <c r="E663" i="3"/>
  <c r="E469" i="3"/>
  <c r="E662" i="3"/>
  <c r="E96" i="3"/>
  <c r="E91" i="3"/>
  <c r="E2200" i="3"/>
  <c r="E1301" i="3"/>
  <c r="E1146" i="3"/>
  <c r="E1114" i="3"/>
  <c r="E24" i="3"/>
  <c r="E25" i="3"/>
  <c r="E980" i="3"/>
  <c r="E630" i="3"/>
  <c r="E896" i="3"/>
  <c r="E1871" i="3"/>
  <c r="E754" i="3"/>
  <c r="E38" i="3"/>
  <c r="E33" i="3"/>
  <c r="E1763" i="3"/>
  <c r="E2004" i="3"/>
  <c r="E2005" i="3"/>
  <c r="E1016" i="3"/>
  <c r="E1040" i="3"/>
  <c r="E524" i="3"/>
  <c r="E953" i="3"/>
  <c r="E884" i="3"/>
  <c r="E989" i="3"/>
  <c r="E1019" i="3"/>
  <c r="E1914" i="3"/>
  <c r="E489" i="3"/>
  <c r="E1207" i="3"/>
  <c r="E1100" i="3"/>
  <c r="E1592" i="3"/>
  <c r="E1226" i="3"/>
  <c r="E249" i="3"/>
  <c r="E1396" i="3"/>
  <c r="E1542" i="3"/>
  <c r="E1162" i="3"/>
  <c r="E108" i="3"/>
  <c r="E109" i="3"/>
  <c r="E969" i="3"/>
  <c r="E107" i="3"/>
  <c r="E103" i="3"/>
  <c r="E1068" i="3"/>
  <c r="E1069" i="3"/>
  <c r="E201" i="3"/>
  <c r="E200" i="3"/>
  <c r="E202" i="3"/>
  <c r="E1102" i="3"/>
  <c r="E1590" i="3"/>
  <c r="E1193" i="3"/>
  <c r="E1195" i="3"/>
  <c r="E1199" i="3"/>
  <c r="E1218" i="3"/>
  <c r="E1506" i="3"/>
  <c r="E947" i="3"/>
  <c r="E914" i="3"/>
  <c r="E1265" i="3"/>
  <c r="E1267" i="3"/>
  <c r="E1271" i="3"/>
  <c r="E530" i="3"/>
  <c r="E1247" i="3"/>
  <c r="E1251" i="3"/>
  <c r="E1250" i="3"/>
  <c r="E491" i="3"/>
  <c r="E1000" i="3"/>
  <c r="E1260" i="3"/>
  <c r="E1647" i="3"/>
  <c r="E1286" i="3"/>
  <c r="E66" i="3"/>
  <c r="E67" i="3"/>
  <c r="E1056" i="3"/>
  <c r="E1278" i="3"/>
  <c r="E1096" i="3"/>
  <c r="E902" i="3"/>
  <c r="E1334" i="3"/>
  <c r="E1353" i="3"/>
  <c r="E1635" i="3"/>
  <c r="E841" i="3"/>
  <c r="E907" i="3"/>
  <c r="E905" i="3"/>
  <c r="E1922" i="3"/>
  <c r="E1414" i="3"/>
  <c r="E1123" i="3"/>
  <c r="E906" i="3"/>
  <c r="E908" i="3"/>
  <c r="E911" i="3"/>
  <c r="E1039" i="3"/>
  <c r="E786" i="3"/>
  <c r="E617" i="3"/>
  <c r="E787" i="3"/>
  <c r="E253" i="3"/>
  <c r="E1093" i="3"/>
  <c r="E1116" i="3"/>
  <c r="E1138" i="3"/>
  <c r="E1303" i="3"/>
  <c r="E632" i="3"/>
  <c r="E1302" i="3"/>
  <c r="E1364" i="3"/>
  <c r="E1892" i="3"/>
  <c r="E1246" i="3"/>
  <c r="E1571" i="3"/>
  <c r="E1570" i="3"/>
  <c r="E1572" i="3"/>
  <c r="E1466" i="3"/>
  <c r="E1117" i="3"/>
  <c r="E441" i="3"/>
  <c r="E442" i="3"/>
  <c r="E366" i="3"/>
  <c r="E492" i="3"/>
  <c r="E1505" i="3"/>
  <c r="E1229" i="3"/>
  <c r="E1129" i="3"/>
  <c r="E1130" i="3"/>
  <c r="E1148" i="3"/>
  <c r="E962" i="3"/>
  <c r="E959" i="3"/>
  <c r="E1911" i="3"/>
  <c r="E1474" i="3"/>
  <c r="E1514" i="3"/>
  <c r="E1125" i="3"/>
  <c r="E673" i="3"/>
  <c r="E537" i="3"/>
  <c r="E2009" i="3"/>
  <c r="E81" i="3"/>
  <c r="E732" i="3"/>
  <c r="E1283" i="3"/>
  <c r="E1073" i="3"/>
  <c r="E1075" i="3"/>
  <c r="E1074" i="3"/>
  <c r="E893" i="3"/>
  <c r="E1160" i="3"/>
  <c r="E1615" i="3"/>
  <c r="E2013" i="3"/>
  <c r="E1422" i="3"/>
  <c r="E1379" i="3"/>
  <c r="E121" i="3"/>
  <c r="E956" i="3"/>
  <c r="E367" i="3"/>
  <c r="E1876" i="3"/>
  <c r="E1552" i="3"/>
  <c r="E243" i="3"/>
  <c r="E2066" i="3"/>
  <c r="E1234" i="3"/>
  <c r="E150" i="3"/>
  <c r="E17" i="3"/>
  <c r="E1408" i="3"/>
  <c r="E1184" i="3"/>
  <c r="E920" i="3"/>
  <c r="E1619" i="3"/>
  <c r="E999" i="3"/>
  <c r="E1367" i="3"/>
  <c r="E1320" i="3"/>
  <c r="E1121" i="3"/>
  <c r="E700" i="3"/>
  <c r="E1094" i="3"/>
  <c r="E274" i="3"/>
  <c r="E735" i="3"/>
  <c r="E990" i="3"/>
  <c r="E730" i="3"/>
  <c r="E653" i="3"/>
  <c r="E729" i="3"/>
  <c r="E1680" i="3"/>
  <c r="E739" i="3"/>
  <c r="E742" i="3"/>
  <c r="E743" i="3"/>
  <c r="E1372" i="3"/>
  <c r="E390" i="3"/>
  <c r="E1768" i="3"/>
  <c r="E1001" i="3"/>
  <c r="E1887" i="3"/>
  <c r="E1770" i="3"/>
  <c r="E4" i="3"/>
  <c r="E1611" i="3"/>
  <c r="E2011" i="3"/>
  <c r="E1910" i="3"/>
  <c r="E1147" i="3"/>
  <c r="E1145" i="3"/>
  <c r="E1140" i="3"/>
  <c r="E633" i="3"/>
  <c r="E1080" i="3"/>
  <c r="E1277" i="3"/>
  <c r="E123" i="3"/>
  <c r="E1139" i="3"/>
  <c r="E122" i="3"/>
  <c r="E462" i="3"/>
  <c r="E1269" i="3"/>
  <c r="E733" i="3"/>
  <c r="E966" i="3"/>
  <c r="E1318" i="3"/>
  <c r="E618" i="3"/>
  <c r="E1536" i="3"/>
  <c r="E65" i="3"/>
  <c r="E1779" i="3"/>
  <c r="E172" i="3"/>
  <c r="E1916" i="3"/>
  <c r="E1909" i="3"/>
  <c r="E174" i="3"/>
  <c r="E1086" i="3"/>
  <c r="E2198" i="3"/>
  <c r="E1084" i="3"/>
  <c r="E1083" i="3"/>
  <c r="E265" i="3"/>
  <c r="E1245" i="3"/>
  <c r="E117" i="3"/>
  <c r="E1853" i="3"/>
  <c r="E273" i="3"/>
  <c r="E272" i="3"/>
  <c r="E1665" i="3"/>
  <c r="E1063" i="3"/>
  <c r="E1090" i="3"/>
  <c r="E2007" i="3"/>
  <c r="E1224" i="3"/>
  <c r="E479" i="3"/>
  <c r="E1782" i="3"/>
  <c r="E1781" i="3"/>
  <c r="E1878" i="3"/>
  <c r="E154" i="3"/>
  <c r="E155" i="3"/>
  <c r="E156" i="3"/>
  <c r="E157" i="3"/>
  <c r="E887" i="3"/>
  <c r="E889" i="3"/>
  <c r="E1429" i="3"/>
  <c r="E1026" i="3"/>
  <c r="E1844" i="3"/>
  <c r="E1845" i="3"/>
  <c r="E1803" i="3"/>
  <c r="E168" i="3"/>
  <c r="E2213" i="3"/>
  <c r="E406" i="3"/>
  <c r="E1802" i="3"/>
  <c r="E275" i="3"/>
  <c r="E1220" i="3"/>
  <c r="E869" i="3"/>
  <c r="E1957" i="3"/>
  <c r="E1638" i="3"/>
  <c r="E460" i="3"/>
  <c r="E461" i="3"/>
  <c r="E470" i="3"/>
  <c r="E1956" i="3"/>
  <c r="E1984" i="3"/>
  <c r="E1955" i="3"/>
  <c r="E1232" i="3"/>
  <c r="E1729" i="3"/>
  <c r="E1276" i="3"/>
  <c r="E454" i="3"/>
  <c r="E621" i="3"/>
  <c r="E1366" i="3"/>
  <c r="E880" i="3"/>
  <c r="E881" i="3"/>
  <c r="E1405" i="3"/>
  <c r="E218" i="3"/>
  <c r="E1951" i="3"/>
  <c r="E216" i="3"/>
  <c r="E1591" i="3"/>
  <c r="E212" i="3"/>
  <c r="E1381" i="3"/>
  <c r="E879" i="3"/>
  <c r="E1999" i="3"/>
  <c r="E698" i="3"/>
  <c r="E702" i="3"/>
  <c r="E389" i="3"/>
  <c r="E370" i="3"/>
  <c r="E371" i="3"/>
  <c r="E2020" i="3"/>
  <c r="E1540" i="3"/>
  <c r="E1543" i="3"/>
  <c r="E1541" i="3"/>
  <c r="E2012" i="3"/>
  <c r="E368" i="3"/>
  <c r="E531" i="3"/>
  <c r="E534" i="3"/>
  <c r="E533" i="3"/>
  <c r="E6" i="3"/>
  <c r="E387" i="3"/>
  <c r="E388" i="3"/>
  <c r="E941" i="3"/>
  <c r="E755" i="3"/>
  <c r="E751" i="3"/>
  <c r="E775" i="3"/>
  <c r="E971" i="3"/>
  <c r="E1284" i="3"/>
  <c r="E1827" i="3"/>
  <c r="E972" i="3"/>
  <c r="E973" i="3"/>
  <c r="E1339" i="3"/>
  <c r="E951" i="3"/>
  <c r="E1402" i="3"/>
  <c r="E1291" i="3"/>
  <c r="E1708" i="3"/>
  <c r="E1702" i="3"/>
  <c r="E1087" i="3"/>
  <c r="E1185" i="3"/>
  <c r="E1530" i="3"/>
  <c r="E1533" i="3"/>
  <c r="E1531" i="3"/>
  <c r="E1549" i="3"/>
  <c r="E1528" i="3"/>
  <c r="E1529" i="3"/>
  <c r="E2210" i="3"/>
  <c r="E2203" i="3"/>
  <c r="E37" i="3"/>
  <c r="E976" i="3"/>
  <c r="E1842" i="3"/>
  <c r="E1266" i="3"/>
  <c r="E2033" i="3"/>
  <c r="E943" i="3"/>
  <c r="E1048" i="3"/>
  <c r="E1050" i="3"/>
  <c r="E436" i="3"/>
  <c r="E362" i="3"/>
  <c r="E363" i="3"/>
  <c r="E292" i="3"/>
  <c r="E1551" i="3"/>
  <c r="E1550" i="3"/>
  <c r="E1620" i="3"/>
  <c r="E1725" i="3"/>
  <c r="E1733" i="3"/>
  <c r="E2014" i="3"/>
  <c r="E1669" i="3"/>
  <c r="E1670" i="3"/>
  <c r="E1268" i="3"/>
  <c r="E1949" i="3"/>
  <c r="E1397" i="3"/>
  <c r="E1209" i="3"/>
  <c r="E961" i="3"/>
  <c r="E15" i="3"/>
  <c r="E12" i="3"/>
  <c r="E13" i="3"/>
  <c r="E381" i="3"/>
  <c r="E382" i="3"/>
  <c r="E1203" i="3"/>
  <c r="E1256" i="3"/>
  <c r="E1258" i="3"/>
  <c r="E1918" i="3"/>
  <c r="E942" i="3"/>
  <c r="E944" i="3"/>
  <c r="E2214" i="3"/>
  <c r="E1425" i="3"/>
  <c r="E23" i="3"/>
  <c r="E1829" i="3"/>
  <c r="E1737" i="3"/>
  <c r="E184" i="3"/>
  <c r="E185" i="3"/>
  <c r="E186" i="3"/>
  <c r="E180" i="3"/>
  <c r="E1307" i="3"/>
  <c r="E1306" i="3"/>
  <c r="E16" i="3"/>
  <c r="E1561" i="3"/>
  <c r="E1667" i="3"/>
  <c r="E1412" i="3"/>
  <c r="E1357" i="3"/>
  <c r="E501" i="3"/>
  <c r="E1029" i="3"/>
  <c r="E924" i="3"/>
  <c r="E926" i="3"/>
  <c r="E929" i="3"/>
  <c r="E1606" i="3"/>
  <c r="E241" i="3"/>
  <c r="E266" i="3"/>
  <c r="E1359" i="3"/>
  <c r="E960" i="3"/>
  <c r="E1476" i="3"/>
  <c r="E1692" i="3"/>
  <c r="E525" i="3"/>
  <c r="E1806" i="3"/>
  <c r="E1391" i="3"/>
  <c r="E1823" i="3"/>
  <c r="E528" i="3"/>
  <c r="E527" i="3"/>
  <c r="E1510" i="3"/>
  <c r="E1445" i="3"/>
  <c r="E54" i="3"/>
  <c r="E55" i="3"/>
  <c r="E53" i="3"/>
  <c r="E49" i="3"/>
  <c r="E1867" i="3"/>
  <c r="E1249" i="3"/>
  <c r="E1248" i="3"/>
  <c r="E288" i="3"/>
  <c r="E2029" i="3"/>
  <c r="E500" i="3"/>
  <c r="E1371" i="3"/>
  <c r="E636" i="3"/>
  <c r="E625" i="3"/>
  <c r="E1338" i="3"/>
  <c r="E173" i="3"/>
  <c r="E1742" i="3"/>
  <c r="E1765" i="3"/>
  <c r="E1787" i="3"/>
  <c r="E1792" i="3"/>
  <c r="E1791" i="3"/>
  <c r="E637" i="3"/>
  <c r="E1649" i="3"/>
  <c r="E1811" i="3"/>
  <c r="E1454" i="3"/>
  <c r="E1455" i="3"/>
  <c r="E2108" i="3"/>
  <c r="E1716" i="3"/>
  <c r="E1889" i="3"/>
  <c r="E1473" i="3"/>
  <c r="E607" i="3"/>
  <c r="E897" i="3"/>
  <c r="E2041" i="3"/>
  <c r="E983" i="3"/>
  <c r="E979" i="3"/>
  <c r="E986" i="3"/>
  <c r="E1154" i="3"/>
  <c r="E1044" i="3"/>
  <c r="E2206" i="3"/>
  <c r="E1904" i="3"/>
  <c r="E649" i="3"/>
  <c r="E651" i="3"/>
  <c r="E650" i="3"/>
  <c r="E1754" i="3"/>
  <c r="E1434" i="3"/>
  <c r="E1428" i="3"/>
  <c r="E1059" i="3"/>
  <c r="E1058" i="3"/>
  <c r="E1060" i="3"/>
  <c r="E875" i="3"/>
  <c r="E2" i="3"/>
  <c r="E536" i="3"/>
  <c r="E1076" i="3"/>
  <c r="E1800" i="3"/>
  <c r="E1299" i="3"/>
  <c r="E753" i="3"/>
  <c r="E752" i="3"/>
  <c r="E1322" i="3"/>
  <c r="E895" i="3"/>
  <c r="E1813" i="3"/>
  <c r="E917" i="3"/>
  <c r="E1775" i="3"/>
  <c r="E1690" i="3"/>
  <c r="E672" i="3"/>
  <c r="E134" i="3"/>
  <c r="E135" i="3"/>
  <c r="E2192" i="3"/>
  <c r="E237" i="3"/>
  <c r="E1834" i="3"/>
  <c r="E631" i="3"/>
  <c r="E1769" i="3"/>
  <c r="E251" i="3"/>
  <c r="E250" i="3"/>
  <c r="E1752" i="3"/>
  <c r="E428" i="3"/>
  <c r="E476" i="3"/>
  <c r="E878" i="3"/>
  <c r="E1196" i="3"/>
  <c r="E1085" i="3"/>
  <c r="E1194" i="3"/>
  <c r="E236" i="3"/>
  <c r="E238" i="3"/>
  <c r="E232" i="3"/>
  <c r="E1559" i="3"/>
  <c r="E888" i="3"/>
  <c r="E890" i="3"/>
  <c r="E2077" i="3"/>
  <c r="E970" i="3"/>
  <c r="E2053" i="3"/>
  <c r="E1884" i="3"/>
  <c r="E609" i="3"/>
  <c r="E785" i="3"/>
  <c r="E1431" i="3"/>
  <c r="E1482" i="3"/>
  <c r="E1456" i="3"/>
  <c r="E446" i="3"/>
  <c r="E447" i="3"/>
  <c r="E652" i="3"/>
  <c r="E445" i="3"/>
  <c r="E448" i="3"/>
  <c r="E1653" i="3"/>
  <c r="E1545" i="3"/>
  <c r="E1993" i="3"/>
  <c r="E1467" i="3"/>
  <c r="E1718" i="3"/>
  <c r="E1723" i="3"/>
  <c r="E1917" i="3"/>
  <c r="E1384" i="3"/>
  <c r="E925" i="3"/>
  <c r="E923" i="3"/>
  <c r="E1992" i="3"/>
  <c r="E899" i="3"/>
  <c r="E444" i="3"/>
  <c r="E1340" i="3"/>
  <c r="E443" i="3"/>
  <c r="E254" i="3"/>
  <c r="E1738" i="3"/>
  <c r="E1812" i="3"/>
  <c r="E1808" i="3"/>
  <c r="E2080" i="3"/>
  <c r="E1833" i="3"/>
  <c r="E1888" i="3"/>
  <c r="E1863" i="3"/>
  <c r="E1893" i="3"/>
  <c r="E1974" i="3"/>
  <c r="E1967" i="3"/>
  <c r="E426" i="3"/>
  <c r="E427" i="3"/>
  <c r="E1694" i="3"/>
  <c r="E638" i="3"/>
  <c r="E1380" i="3"/>
  <c r="E1324" i="3"/>
  <c r="E1368" i="3"/>
  <c r="E1856" i="3"/>
  <c r="E1294" i="3"/>
  <c r="E1869" i="3"/>
  <c r="E79" i="3"/>
  <c r="E75" i="3"/>
  <c r="E660" i="3"/>
  <c r="E661" i="3"/>
  <c r="E1398" i="3"/>
  <c r="E915" i="3"/>
  <c r="E217" i="3"/>
  <c r="E1132" i="3"/>
  <c r="E2065" i="3"/>
  <c r="E1766" i="3"/>
  <c r="E952" i="3"/>
  <c r="E697" i="3"/>
  <c r="E900" i="3"/>
  <c r="E1057" i="3"/>
  <c r="E509" i="3"/>
  <c r="E510" i="3"/>
  <c r="E1002" i="3"/>
  <c r="E1712" i="3"/>
  <c r="E1003" i="3"/>
  <c r="E1452" i="3"/>
  <c r="E765" i="3"/>
  <c r="E784" i="3"/>
  <c r="E714" i="3"/>
  <c r="E1038" i="3"/>
  <c r="E1253" i="3"/>
  <c r="E2208" i="3"/>
  <c r="E1785" i="3"/>
  <c r="E1346" i="3"/>
  <c r="E1790" i="3"/>
  <c r="E1164" i="3"/>
  <c r="E916" i="3"/>
  <c r="E5" i="3"/>
  <c r="E1633" i="3"/>
  <c r="E3" i="3"/>
  <c r="E1662" i="3"/>
  <c r="E1504" i="3"/>
  <c r="E2186" i="3"/>
  <c r="E39" i="3"/>
  <c r="E982" i="3"/>
  <c r="E981" i="3"/>
  <c r="E439" i="3"/>
  <c r="E1296" i="3"/>
  <c r="E151" i="3"/>
  <c r="E1726" i="3"/>
  <c r="E1732" i="3"/>
  <c r="E432" i="3"/>
  <c r="E2222" i="3"/>
  <c r="E264" i="3"/>
  <c r="E257" i="3"/>
  <c r="E1020" i="3"/>
  <c r="E1891" i="3"/>
  <c r="E1652" i="3"/>
  <c r="E1826" i="3"/>
  <c r="E488" i="3"/>
  <c r="E874" i="3"/>
  <c r="E624" i="3"/>
  <c r="E481" i="3"/>
  <c r="E482" i="3"/>
  <c r="E1875" i="3"/>
  <c r="E1783" i="3"/>
  <c r="E1784" i="3"/>
  <c r="E483" i="3"/>
  <c r="E1103" i="3"/>
  <c r="E659" i="3"/>
  <c r="E1108" i="3"/>
  <c r="E1860" i="3"/>
  <c r="E1814" i="3"/>
  <c r="E1280" i="3"/>
  <c r="E1820" i="3"/>
  <c r="E1983" i="3"/>
  <c r="E1991" i="3"/>
  <c r="E1022" i="3"/>
  <c r="E1021" i="3"/>
  <c r="E1023" i="3"/>
  <c r="E1049" i="3"/>
  <c r="E1047" i="3"/>
  <c r="E1053" i="3"/>
  <c r="E1386" i="3"/>
  <c r="E1030" i="3"/>
  <c r="E2019" i="3"/>
  <c r="E410" i="3"/>
  <c r="E411" i="3"/>
  <c r="E407" i="3"/>
  <c r="E2193" i="3"/>
  <c r="E2010" i="3"/>
  <c r="E1031" i="3"/>
  <c r="E1661" i="3"/>
  <c r="E1735" i="3"/>
  <c r="E1717" i="3"/>
  <c r="E1287" i="3"/>
  <c r="E1289" i="3"/>
  <c r="E455" i="3"/>
  <c r="E328" i="3"/>
  <c r="E329" i="3"/>
  <c r="E149" i="3"/>
  <c r="E1503" i="3"/>
  <c r="E756" i="3"/>
  <c r="E801" i="3"/>
  <c r="E1942" i="3"/>
  <c r="E542" i="3"/>
  <c r="E543" i="3"/>
  <c r="E360" i="3"/>
  <c r="E361" i="3"/>
  <c r="E401" i="3"/>
  <c r="E762" i="3"/>
  <c r="E705" i="3"/>
  <c r="E431" i="3"/>
  <c r="E1168" i="3"/>
  <c r="E719" i="3"/>
  <c r="E544" i="3"/>
  <c r="E545" i="3"/>
  <c r="E1119" i="3"/>
  <c r="E547" i="3"/>
  <c r="E548" i="3"/>
  <c r="E549" i="3"/>
  <c r="E546" i="3"/>
  <c r="E130" i="3"/>
  <c r="E233" i="3"/>
  <c r="E262" i="3"/>
  <c r="E213" i="3"/>
  <c r="E1409" i="3"/>
  <c r="E34" i="3"/>
  <c r="E62" i="3"/>
  <c r="E50" i="3"/>
  <c r="E169" i="3"/>
  <c r="E76" i="3"/>
  <c r="E104" i="3"/>
  <c r="E20" i="3"/>
  <c r="E256" i="3"/>
  <c r="E181" i="3"/>
  <c r="E92" i="3"/>
  <c r="E551" i="3"/>
  <c r="E552" i="3"/>
  <c r="E553" i="3"/>
  <c r="E550" i="3"/>
  <c r="E131" i="3"/>
  <c r="E234" i="3"/>
  <c r="E1373" i="3"/>
  <c r="E214" i="3"/>
  <c r="E119" i="3"/>
  <c r="E51" i="3"/>
  <c r="E63" i="3"/>
  <c r="E35" i="3"/>
  <c r="E170" i="3"/>
  <c r="E671" i="3"/>
  <c r="E699" i="3"/>
  <c r="E77" i="3"/>
  <c r="E152" i="3"/>
  <c r="E105" i="3"/>
  <c r="E21" i="3"/>
  <c r="E182" i="3"/>
  <c r="E93" i="3"/>
  <c r="E132" i="3"/>
  <c r="E235" i="3"/>
  <c r="E255" i="3"/>
  <c r="E64" i="3"/>
  <c r="E171" i="3"/>
  <c r="E215" i="3"/>
  <c r="E120" i="3"/>
  <c r="E52" i="3"/>
  <c r="E36" i="3"/>
  <c r="E183" i="3"/>
  <c r="E106" i="3"/>
  <c r="E22" i="3"/>
  <c r="E78" i="3"/>
  <c r="E94" i="3"/>
  <c r="E199" i="3"/>
  <c r="E14" i="3"/>
  <c r="E1421" i="3"/>
  <c r="E740" i="3"/>
  <c r="E741" i="3"/>
  <c r="E1584" i="3"/>
  <c r="E1585" i="3"/>
  <c r="E129" i="3"/>
  <c r="E450" i="3"/>
  <c r="E453" i="3"/>
  <c r="E720" i="3"/>
  <c r="E1336" i="3"/>
  <c r="E1395" i="3"/>
  <c r="E1525" i="3"/>
  <c r="E575" i="3"/>
  <c r="E1660" i="3"/>
  <c r="E1315" i="3"/>
  <c r="E1548" i="3"/>
  <c r="E1901" i="3"/>
  <c r="E1764" i="3"/>
  <c r="E1747" i="3"/>
  <c r="E1748" i="3"/>
  <c r="E2006" i="3"/>
  <c r="E1355" i="3"/>
  <c r="E1427" i="3"/>
  <c r="E2196" i="3"/>
  <c r="E2032" i="3"/>
  <c r="E434" i="3"/>
  <c r="E1451" i="3"/>
  <c r="E903" i="3"/>
  <c r="E701" i="3"/>
  <c r="E1807" i="3"/>
  <c r="E1370" i="3"/>
  <c r="E1828" i="3"/>
  <c r="E2217" i="3"/>
  <c r="E1728" i="3"/>
  <c r="E1477" i="3"/>
  <c r="E1706" i="3"/>
  <c r="E766" i="3"/>
  <c r="E1453" i="3"/>
  <c r="E1786" i="3"/>
  <c r="E1413" i="3"/>
  <c r="E1727" i="3"/>
  <c r="E293" i="3"/>
  <c r="E800" i="3"/>
  <c r="E761" i="3"/>
  <c r="E400" i="3"/>
  <c r="E1170" i="3"/>
  <c r="E721" i="3"/>
  <c r="E1088" i="3"/>
  <c r="E1078" i="3"/>
  <c r="E1864" i="3"/>
  <c r="E1323" i="3"/>
  <c r="E1532" i="3"/>
  <c r="E1593" i="3"/>
  <c r="E1788" i="3"/>
  <c r="E1771" i="3"/>
  <c r="E1851" i="3"/>
  <c r="E1650" i="3"/>
  <c r="E804" i="3"/>
  <c r="E805" i="3"/>
  <c r="E674" i="3"/>
  <c r="E1475" i="3"/>
  <c r="E1526" i="3"/>
  <c r="E1746" i="3"/>
  <c r="E1361" i="3"/>
  <c r="E1990" i="3"/>
  <c r="E1342" i="3"/>
  <c r="E2194" i="3"/>
  <c r="E153" i="3"/>
  <c r="E327" i="3"/>
  <c r="E1472" i="3"/>
  <c r="E1920" i="3"/>
  <c r="E1553" i="3"/>
  <c r="E268" i="3"/>
  <c r="E1325" i="3"/>
  <c r="E1566" i="3"/>
  <c r="E1830" i="3"/>
  <c r="E1809" i="3"/>
  <c r="E1438" i="3"/>
  <c r="E1709" i="3"/>
  <c r="E1481" i="3"/>
  <c r="E1293" i="3"/>
  <c r="E554" i="3"/>
  <c r="E555" i="3"/>
  <c r="E1630" i="3"/>
  <c r="E1576" i="3"/>
  <c r="E330" i="3"/>
  <c r="E331" i="3"/>
  <c r="E843" i="3"/>
  <c r="E404" i="3"/>
  <c r="E1623" i="3"/>
  <c r="E364" i="3"/>
  <c r="E365" i="3"/>
  <c r="E1618" i="3"/>
  <c r="E405" i="3"/>
  <c r="E1948" i="3"/>
  <c r="E1507" i="3"/>
  <c r="E2199" i="3"/>
  <c r="E1929" i="3"/>
  <c r="E1621" i="3"/>
  <c r="E1362" i="3"/>
  <c r="E1988" i="3"/>
  <c r="E1960" i="3"/>
  <c r="E677" i="3"/>
  <c r="E676" i="3"/>
  <c r="E675" i="3"/>
  <c r="E1326" i="3"/>
  <c r="E1810" i="3"/>
  <c r="E269" i="3"/>
  <c r="E1831" i="3"/>
  <c r="E634" i="3"/>
  <c r="E1711" i="3"/>
  <c r="E1715" i="3"/>
  <c r="E1463" i="3"/>
  <c r="E118" i="3"/>
  <c r="E1852" i="3"/>
  <c r="E1789" i="3"/>
  <c r="E1651" i="3"/>
  <c r="E1171" i="3"/>
  <c r="E402" i="3"/>
  <c r="E802" i="3"/>
  <c r="E763" i="3"/>
  <c r="E744" i="3"/>
  <c r="E745" i="3"/>
  <c r="E722" i="3"/>
  <c r="E723" i="3"/>
  <c r="E680" i="3"/>
  <c r="E681" i="3"/>
  <c r="E682" i="3"/>
  <c r="E683" i="3"/>
  <c r="E493" i="3"/>
  <c r="E511" i="3"/>
  <c r="E526" i="3"/>
  <c r="E477" i="3"/>
  <c r="E502" i="3"/>
  <c r="E471" i="3"/>
  <c r="E532" i="3"/>
  <c r="E538" i="3"/>
  <c r="E847" i="3"/>
  <c r="E848" i="3"/>
  <c r="E654" i="3"/>
  <c r="E655" i="3"/>
  <c r="E656" i="3"/>
  <c r="E657" i="3"/>
  <c r="E850" i="3"/>
  <c r="E294" i="3"/>
  <c r="E295" i="3"/>
  <c r="E296" i="3"/>
  <c r="E734" i="3"/>
  <c r="E736" i="3"/>
  <c r="E737" i="3"/>
  <c r="E757" i="3"/>
  <c r="E758" i="3"/>
  <c r="E759" i="3"/>
  <c r="E7" i="3"/>
  <c r="E8" i="3"/>
  <c r="E9" i="3"/>
  <c r="E10" i="3"/>
  <c r="E724" i="3"/>
  <c r="E726" i="3"/>
  <c r="E725" i="3"/>
  <c r="E727" i="3"/>
  <c r="E1187" i="3"/>
  <c r="E1188" i="3"/>
  <c r="E1502" i="3"/>
  <c r="E1534" i="3"/>
  <c r="E1535" i="3"/>
  <c r="E857" i="3"/>
  <c r="E1288" i="3"/>
  <c r="E1963" i="3"/>
  <c r="E1513" i="3"/>
  <c r="E1375" i="3"/>
  <c r="E1544" i="3"/>
  <c r="E1873" i="3"/>
  <c r="E1597" i="3"/>
  <c r="E2204" i="3"/>
  <c r="E984" i="3"/>
  <c r="E964" i="3"/>
  <c r="E1061" i="3"/>
  <c r="E1004" i="3"/>
  <c r="E1172" i="3"/>
  <c r="E1962" i="3"/>
  <c r="E1698" i="3"/>
  <c r="E1671" i="3"/>
  <c r="E1701" i="3"/>
  <c r="E1567" i="3"/>
  <c r="E2094" i="3"/>
  <c r="E2118" i="3"/>
  <c r="E2142" i="3"/>
  <c r="E2166" i="3"/>
  <c r="E2178" i="3"/>
  <c r="E2202" i="3"/>
  <c r="E2106" i="3"/>
  <c r="E1568" i="3"/>
  <c r="E1198" i="3"/>
  <c r="E1569" i="3"/>
  <c r="E2107" i="3"/>
  <c r="E252" i="3"/>
  <c r="E1439" i="3"/>
  <c r="E2179" i="3"/>
  <c r="E2167" i="3"/>
  <c r="E2143" i="3"/>
  <c r="E2119" i="3"/>
  <c r="E2095" i="3"/>
  <c r="E1228" i="3"/>
  <c r="E1270" i="3"/>
  <c r="E1052" i="3"/>
  <c r="E629" i="3"/>
  <c r="E985" i="3"/>
  <c r="E1767" i="3"/>
  <c r="E1345" i="3"/>
  <c r="E1062" i="3"/>
  <c r="E1460" i="3"/>
  <c r="E965" i="3"/>
  <c r="E1491" i="3"/>
  <c r="E1755" i="3"/>
  <c r="E1005" i="3"/>
  <c r="E1490" i="3"/>
  <c r="E1861" i="3"/>
  <c r="E1858" i="3"/>
  <c r="E1547" i="3"/>
  <c r="E433" i="3"/>
  <c r="E1363" i="3"/>
  <c r="E1596" i="3"/>
  <c r="E1743" i="3"/>
  <c r="E1555" i="3"/>
  <c r="E1344" i="3"/>
  <c r="E1390" i="3"/>
  <c r="E1751" i="3"/>
  <c r="E1173" i="3"/>
  <c r="E2058" i="3"/>
  <c r="E2059" i="3"/>
  <c r="E2070" i="3"/>
  <c r="E2071" i="3"/>
  <c r="E1290" i="3"/>
  <c r="E1403" i="3"/>
  <c r="E1404" i="3"/>
  <c r="E1079" i="3"/>
  <c r="E873" i="3"/>
  <c r="E2021" i="3"/>
  <c r="E891" i="3"/>
  <c r="E892" i="3"/>
  <c r="E909" i="3"/>
  <c r="E910" i="3"/>
  <c r="E945" i="3"/>
  <c r="E946" i="3"/>
  <c r="E974" i="3"/>
  <c r="E975" i="3"/>
  <c r="E1944" i="3"/>
  <c r="E2109" i="3"/>
  <c r="E1935" i="3"/>
  <c r="E1757" i="3"/>
  <c r="E1430" i="3"/>
  <c r="E1444" i="3"/>
  <c r="E2082" i="3"/>
  <c r="E2046" i="3"/>
  <c r="E2130" i="3"/>
  <c r="E2154" i="3"/>
  <c r="E2155" i="3"/>
  <c r="E2131" i="3"/>
  <c r="E2047" i="3"/>
  <c r="E2083" i="3"/>
  <c r="E1252" i="3"/>
  <c r="E1279" i="3"/>
  <c r="E1210" i="3"/>
  <c r="E1261" i="3"/>
  <c r="E1219" i="3"/>
  <c r="E1089" i="3"/>
  <c r="E936" i="3"/>
  <c r="E918" i="3"/>
  <c r="E919" i="3"/>
  <c r="E1043" i="3"/>
  <c r="E1033" i="3"/>
  <c r="E1034" i="3"/>
  <c r="E937" i="3"/>
  <c r="E1710" i="3"/>
  <c r="E901" i="3"/>
  <c r="E882" i="3"/>
  <c r="E883" i="3"/>
  <c r="E1042" i="3"/>
  <c r="E954" i="3"/>
  <c r="E955" i="3"/>
  <c r="E927" i="3"/>
  <c r="E928" i="3"/>
  <c r="E1236" i="3"/>
  <c r="E1237" i="3"/>
  <c r="E1292" i="3"/>
  <c r="E539" i="3"/>
  <c r="E540" i="3"/>
  <c r="E994" i="3"/>
  <c r="E995" i="3"/>
  <c r="E1014" i="3"/>
  <c r="E1015" i="3"/>
  <c r="E1024" i="3"/>
  <c r="E1025" i="3"/>
  <c r="E1051" i="3"/>
  <c r="E856" i="3"/>
  <c r="E2209" i="3"/>
  <c r="E1943" i="3"/>
  <c r="E616" i="3"/>
  <c r="E1448" i="3"/>
  <c r="E1934" i="3"/>
  <c r="E1509" i="3"/>
  <c r="E1464" i="3"/>
  <c r="E1574" i="3"/>
  <c r="E1189" i="3"/>
  <c r="E1190" i="3"/>
  <c r="E1511" i="3"/>
  <c r="E1387" i="3"/>
  <c r="E1857" i="3"/>
  <c r="E2022" i="3"/>
  <c r="E1446" i="3"/>
  <c r="E1734" i="3"/>
  <c r="E1432" i="3"/>
  <c r="E1972" i="3"/>
  <c r="E1230" i="3"/>
  <c r="E1272" i="3"/>
  <c r="E641" i="3"/>
  <c r="E2121" i="3"/>
  <c r="E2097" i="3"/>
  <c r="E2169" i="3"/>
  <c r="E2181" i="3"/>
  <c r="E2145" i="3"/>
  <c r="E2085" i="3"/>
  <c r="E1441" i="3"/>
  <c r="E620" i="3"/>
  <c r="E858" i="3"/>
  <c r="E859" i="3"/>
  <c r="E1685" i="3"/>
  <c r="E1200" i="3"/>
  <c r="E1406" i="3"/>
  <c r="E1321" i="3"/>
  <c r="E1382" i="3"/>
  <c r="E1007" i="3"/>
  <c r="E826" i="3"/>
  <c r="E1064" i="3"/>
  <c r="E827" i="3"/>
  <c r="E987" i="3"/>
  <c r="E828" i="3"/>
  <c r="E967" i="3"/>
  <c r="E829" i="3"/>
  <c r="E1848" i="3"/>
  <c r="E1295" i="3"/>
  <c r="E1704" i="3"/>
  <c r="E2037" i="3"/>
  <c r="E1815" i="3"/>
  <c r="E1836" i="3"/>
  <c r="E1924" i="3"/>
  <c r="E1627" i="3"/>
  <c r="E2001" i="3"/>
  <c r="E788" i="3"/>
  <c r="E789" i="3"/>
  <c r="E279" i="3"/>
  <c r="E790" i="3"/>
  <c r="E1730" i="3"/>
  <c r="E333" i="3"/>
  <c r="E321" i="3"/>
  <c r="E512" i="3"/>
  <c r="E1882" i="3"/>
  <c r="E1546" i="3"/>
  <c r="E2197" i="3"/>
  <c r="E1915" i="3"/>
  <c r="E1607" i="3"/>
  <c r="E1613" i="3"/>
  <c r="E1855" i="3"/>
  <c r="E1537" i="3"/>
  <c r="E1515" i="3"/>
  <c r="E258" i="3"/>
  <c r="E1347" i="3"/>
  <c r="E1865" i="3"/>
  <c r="E1091" i="3"/>
  <c r="E1174" i="3"/>
  <c r="E1175" i="3"/>
  <c r="E1221" i="3"/>
  <c r="E2061" i="3"/>
  <c r="E2073" i="3"/>
  <c r="E1365" i="3"/>
  <c r="E1105" i="3"/>
  <c r="E810" i="3"/>
  <c r="E811" i="3"/>
  <c r="E1126" i="3"/>
  <c r="E1850" i="3"/>
  <c r="E771" i="3"/>
  <c r="E1070" i="3"/>
  <c r="E1071" i="3"/>
  <c r="E1586" i="3"/>
  <c r="E2017" i="3"/>
  <c r="E894" i="3"/>
  <c r="E912" i="3"/>
  <c r="E948" i="3"/>
  <c r="E977" i="3"/>
  <c r="E1263" i="3"/>
  <c r="E1254" i="3"/>
  <c r="E1212" i="3"/>
  <c r="E1281" i="3"/>
  <c r="E2049" i="3"/>
  <c r="E2133" i="3"/>
  <c r="E2157" i="3"/>
  <c r="E1556" i="3"/>
  <c r="E1415" i="3"/>
  <c r="E429" i="3"/>
  <c r="E1435" i="3"/>
  <c r="E1238" i="3"/>
  <c r="E1239" i="3"/>
  <c r="E437" i="3"/>
  <c r="E1141" i="3"/>
  <c r="E1142" i="3"/>
  <c r="E1149" i="3"/>
  <c r="E1150" i="3"/>
  <c r="E1165" i="3"/>
  <c r="E1166" i="3"/>
  <c r="E997" i="3"/>
  <c r="E1017" i="3"/>
  <c r="E1027" i="3"/>
  <c r="E1112" i="3"/>
  <c r="E1054" i="3"/>
  <c r="E1133" i="3"/>
  <c r="E1157" i="3"/>
  <c r="E1134" i="3"/>
  <c r="E1158" i="3"/>
  <c r="E1098" i="3"/>
  <c r="E957" i="3"/>
  <c r="E930" i="3"/>
  <c r="E1035" i="3"/>
  <c r="E1036" i="3"/>
  <c r="E921" i="3"/>
  <c r="E939" i="3"/>
  <c r="E885" i="3"/>
  <c r="E1045" i="3"/>
  <c r="E1182" i="3"/>
  <c r="E319" i="3"/>
  <c r="E746" i="3"/>
  <c r="E748" i="3"/>
  <c r="E747" i="3"/>
  <c r="E749" i="3"/>
  <c r="E556" i="3"/>
  <c r="E557" i="3"/>
  <c r="E1181" i="3"/>
  <c r="E807" i="3"/>
  <c r="E768" i="3"/>
  <c r="E1577" i="3"/>
  <c r="E332" i="3"/>
  <c r="E707" i="3"/>
  <c r="E708" i="3"/>
  <c r="E706" i="3"/>
  <c r="E664" i="3"/>
  <c r="E665" i="3"/>
  <c r="E666" i="3"/>
  <c r="E667" i="3"/>
  <c r="E137" i="3"/>
  <c r="E111" i="3"/>
  <c r="E110" i="3"/>
  <c r="E26" i="3"/>
  <c r="E280" i="3"/>
  <c r="E1581" i="3"/>
  <c r="E188" i="3"/>
  <c r="E187" i="3"/>
  <c r="E82" i="3"/>
  <c r="E83" i="3"/>
  <c r="E27" i="3"/>
  <c r="E136" i="3"/>
  <c r="E239" i="3"/>
  <c r="E1485" i="3"/>
  <c r="E1328" i="3"/>
  <c r="E639" i="3"/>
  <c r="E175" i="3"/>
  <c r="E176" i="3"/>
  <c r="E203" i="3"/>
  <c r="E204" i="3"/>
  <c r="E98" i="3"/>
  <c r="E99" i="3"/>
  <c r="E68" i="3"/>
  <c r="E69" i="3"/>
  <c r="E56" i="3"/>
  <c r="E57" i="3"/>
  <c r="E220" i="3"/>
  <c r="E219" i="3"/>
  <c r="E124" i="3"/>
  <c r="E125" i="3"/>
  <c r="E40" i="3"/>
  <c r="E41" i="3"/>
  <c r="E558" i="3"/>
  <c r="E559" i="3"/>
  <c r="E560" i="3"/>
  <c r="E561" i="3"/>
  <c r="E562" i="3"/>
  <c r="E563" i="3"/>
  <c r="E302" i="3"/>
  <c r="E303" i="3"/>
  <c r="E334" i="3"/>
  <c r="E335" i="3"/>
  <c r="E808" i="3"/>
  <c r="E809" i="3"/>
  <c r="E769" i="3"/>
  <c r="E770" i="3"/>
  <c r="E408" i="3"/>
  <c r="E409" i="3"/>
  <c r="E566" i="3"/>
  <c r="E567" i="3"/>
  <c r="E43" i="3"/>
  <c r="E42" i="3"/>
  <c r="E71" i="3"/>
  <c r="E70" i="3"/>
  <c r="E85" i="3"/>
  <c r="E84" i="3"/>
  <c r="E29" i="3"/>
  <c r="E28" i="3"/>
  <c r="E1385" i="3"/>
  <c r="E569" i="3"/>
  <c r="E570" i="3"/>
  <c r="E571" i="3"/>
  <c r="E572" i="3"/>
  <c r="E573" i="3"/>
  <c r="E1617" i="3"/>
  <c r="E568" i="3"/>
  <c r="E582" i="3"/>
  <c r="E583" i="3"/>
  <c r="E584" i="3"/>
  <c r="E585" i="3"/>
  <c r="E586" i="3"/>
  <c r="E587" i="3"/>
  <c r="E579" i="3"/>
  <c r="E576" i="3"/>
  <c r="E577" i="3"/>
  <c r="E578" i="3"/>
  <c r="E580" i="3"/>
  <c r="E581" i="3"/>
  <c r="E588" i="3"/>
  <c r="E589" i="3"/>
  <c r="E494" i="3"/>
  <c r="E496" i="3"/>
  <c r="E495" i="3"/>
  <c r="E497" i="3"/>
  <c r="E710" i="3"/>
  <c r="E711" i="3"/>
  <c r="E709" i="3"/>
  <c r="E690" i="3"/>
  <c r="E515" i="3"/>
  <c r="E513" i="3"/>
  <c r="E514" i="3"/>
  <c r="E688" i="3"/>
  <c r="E689" i="3"/>
  <c r="E691" i="3"/>
  <c r="E712" i="3"/>
  <c r="E503" i="3"/>
  <c r="E505" i="3"/>
  <c r="E504" i="3"/>
  <c r="E506" i="3"/>
  <c r="E1512" i="3"/>
  <c r="E1330" i="3"/>
  <c r="E1388" i="3"/>
  <c r="E1389" i="3"/>
  <c r="E2008" i="3"/>
  <c r="E1931" i="3"/>
  <c r="E1483" i="3"/>
  <c r="E1484" i="3"/>
  <c r="E622" i="3"/>
  <c r="E842" i="3"/>
  <c r="E1816" i="3"/>
  <c r="E1817" i="3"/>
  <c r="E1308" i="3"/>
  <c r="E1309" i="3"/>
  <c r="E1837" i="3"/>
  <c r="E1838" i="3"/>
  <c r="E1739" i="3"/>
  <c r="E1736" i="3"/>
  <c r="E1759" i="3"/>
  <c r="E80" i="3"/>
  <c r="E1557" i="3"/>
  <c r="E1796" i="3"/>
  <c r="E1436" i="3"/>
  <c r="E1437" i="3"/>
  <c r="E1980" i="3"/>
  <c r="E1973" i="3"/>
  <c r="E1416" i="3"/>
  <c r="E1562" i="3"/>
  <c r="E516" i="3"/>
  <c r="E517" i="3"/>
  <c r="E1880" i="3"/>
  <c r="E1881" i="3"/>
  <c r="E860" i="3"/>
  <c r="E861" i="3"/>
  <c r="E642" i="3"/>
  <c r="E1313" i="3"/>
  <c r="E1641" i="3"/>
  <c r="E2190" i="3"/>
  <c r="E1979" i="3"/>
  <c r="E1919" i="3"/>
  <c r="E1450" i="3"/>
  <c r="E1741" i="3"/>
  <c r="E1740" i="3"/>
  <c r="E1902" i="3"/>
  <c r="E1449" i="3"/>
  <c r="E2023" i="3"/>
  <c r="E1978" i="3"/>
  <c r="E1447" i="3"/>
  <c r="E1176" i="3"/>
  <c r="E1177" i="3"/>
  <c r="E1927" i="3"/>
  <c r="E1977" i="3"/>
  <c r="E1517" i="3"/>
  <c r="E240" i="3"/>
  <c r="E2216" i="3"/>
  <c r="E1349" i="3"/>
  <c r="E1539" i="3"/>
  <c r="E1609" i="3"/>
  <c r="E1595" i="3"/>
  <c r="E1870" i="3"/>
  <c r="E1965" i="3"/>
  <c r="E1898" i="3"/>
  <c r="E1907" i="3"/>
  <c r="E1538" i="3"/>
  <c r="E1897" i="3"/>
  <c r="E1240" i="3"/>
  <c r="E1241" i="3"/>
  <c r="E713" i="3"/>
  <c r="E1632" i="3"/>
  <c r="E1883" i="3"/>
  <c r="E1964" i="3"/>
  <c r="E2215" i="3"/>
  <c r="E1900" i="3"/>
  <c r="E1866" i="3"/>
  <c r="E1348" i="3"/>
  <c r="E1516" i="3"/>
  <c r="E1376" i="3"/>
  <c r="E1976" i="3"/>
  <c r="E1608" i="3"/>
  <c r="E1594" i="3"/>
  <c r="E715" i="3"/>
  <c r="E498" i="3"/>
  <c r="E507" i="3"/>
  <c r="E518" i="3"/>
  <c r="E336" i="3"/>
  <c r="E337" i="3"/>
  <c r="E338" i="3"/>
  <c r="E339" i="3"/>
  <c r="E304" i="3"/>
  <c r="E305" i="3"/>
  <c r="E306" i="3"/>
  <c r="E307" i="3"/>
  <c r="E812" i="3"/>
  <c r="E813" i="3"/>
  <c r="E814" i="3"/>
  <c r="E815" i="3"/>
  <c r="E412" i="3"/>
  <c r="E414" i="3"/>
  <c r="E372" i="3"/>
  <c r="E373" i="3"/>
  <c r="E374" i="3"/>
  <c r="E375" i="3"/>
  <c r="E413" i="3"/>
  <c r="E415" i="3"/>
  <c r="E1587" i="3"/>
  <c r="E1588" i="3"/>
  <c r="E1589" i="3"/>
  <c r="E776" i="3"/>
  <c r="E590" i="3"/>
  <c r="E591" i="3"/>
  <c r="E592" i="3"/>
  <c r="E593" i="3"/>
  <c r="E597" i="3"/>
  <c r="E596" i="3"/>
  <c r="E1824" i="3"/>
  <c r="E594" i="3"/>
  <c r="E308" i="3"/>
  <c r="E340" i="3"/>
  <c r="E449" i="3"/>
  <c r="E376" i="3"/>
  <c r="E138" i="3"/>
  <c r="E139" i="3"/>
  <c r="E1331" i="3"/>
  <c r="E1601" i="3"/>
  <c r="E1081" i="3"/>
  <c r="E599" i="3"/>
  <c r="E1486" i="3"/>
  <c r="E1487" i="3"/>
  <c r="E1311" i="3"/>
  <c r="E772" i="3"/>
  <c r="E717" i="3"/>
  <c r="E693" i="3"/>
  <c r="E692" i="3"/>
  <c r="E177" i="3"/>
  <c r="E178" i="3"/>
  <c r="E72" i="3"/>
  <c r="E58" i="3"/>
  <c r="E221" i="3"/>
  <c r="E126" i="3"/>
  <c r="E44" i="3"/>
  <c r="E45" i="3"/>
  <c r="E222" i="3"/>
  <c r="E127" i="3"/>
  <c r="E59" i="3"/>
  <c r="E73" i="3"/>
  <c r="E101" i="3"/>
  <c r="E100" i="3"/>
  <c r="E716" i="3"/>
  <c r="E2212" i="3"/>
  <c r="E1642" i="3"/>
  <c r="E2191" i="3"/>
  <c r="E1433" i="3"/>
  <c r="E1872" i="3"/>
  <c r="E1908" i="3"/>
  <c r="E1985" i="3"/>
  <c r="E1885" i="3"/>
  <c r="E1681" i="3"/>
  <c r="E1496" i="3"/>
  <c r="E1610" i="3"/>
  <c r="E595" i="3"/>
  <c r="E1518" i="3"/>
  <c r="E247" i="3"/>
  <c r="E1912" i="3"/>
  <c r="E1350" i="3"/>
  <c r="E86" i="3"/>
  <c r="E189" i="3"/>
  <c r="E281" i="3"/>
  <c r="E30" i="3"/>
  <c r="E112" i="3"/>
  <c r="E113" i="3"/>
  <c r="E31" i="3"/>
  <c r="E282" i="3"/>
  <c r="E190" i="3"/>
  <c r="E87" i="3"/>
  <c r="E694" i="3"/>
  <c r="E158" i="3"/>
  <c r="E601" i="3"/>
  <c r="E602" i="3"/>
  <c r="E1332" i="3"/>
  <c r="E1602" i="3"/>
  <c r="E259" i="3"/>
  <c r="E1645" i="3"/>
  <c r="E2034" i="3"/>
  <c r="E1643" i="3"/>
  <c r="E2218" i="3"/>
  <c r="E248" i="3"/>
  <c r="E1795" i="3"/>
  <c r="E1612" i="3"/>
  <c r="E1351" i="3"/>
  <c r="E1519" i="3"/>
  <c r="E604" i="3"/>
  <c r="E1663" i="3"/>
  <c r="E1497" i="3"/>
  <c r="E1682" i="3"/>
  <c r="E1986" i="3"/>
  <c r="E1913" i="3"/>
  <c r="E816" i="3"/>
  <c r="E817" i="3"/>
  <c r="E818" i="3"/>
  <c r="E819" i="3"/>
  <c r="E603" i="3"/>
  <c r="E605" i="3"/>
  <c r="E1794" i="3"/>
  <c r="E606" i="3"/>
  <c r="E341" i="3"/>
  <c r="E343" i="3"/>
  <c r="E342" i="3"/>
  <c r="E344" i="3"/>
  <c r="E309" i="3"/>
  <c r="E311" i="3"/>
  <c r="E310" i="3"/>
  <c r="E312" i="3"/>
  <c r="E416" i="3"/>
  <c r="E377" i="3"/>
  <c r="E378" i="3"/>
  <c r="E379" i="3"/>
  <c r="E380" i="3"/>
  <c r="E777" i="3"/>
  <c r="E778" i="3"/>
  <c r="E779" i="3"/>
  <c r="E780" i="3"/>
  <c r="E417" i="3"/>
  <c r="E418" i="3"/>
  <c r="E419" i="3"/>
  <c r="E452" i="3"/>
  <c r="E451" i="3"/>
  <c r="E1772" i="3"/>
  <c r="E1582" i="3"/>
  <c r="E608" i="3"/>
  <c r="E1849" i="3"/>
  <c r="E695" i="3"/>
  <c r="E2086" i="3"/>
  <c r="E2087" i="3"/>
  <c r="E2183" i="3"/>
  <c r="E2170" i="3"/>
  <c r="E2171" i="3"/>
  <c r="E2110" i="3"/>
  <c r="E2111" i="3"/>
  <c r="E2098" i="3"/>
  <c r="E2099" i="3"/>
  <c r="E2123" i="3"/>
  <c r="E2147" i="3"/>
  <c r="E1457" i="3"/>
  <c r="E1521" i="3"/>
  <c r="E1520" i="3"/>
  <c r="E1479" i="3"/>
  <c r="E1480" i="3"/>
  <c r="E1797" i="3"/>
  <c r="E1798" i="3"/>
  <c r="E1563" i="3"/>
  <c r="E1564" i="3"/>
  <c r="E1714" i="3"/>
  <c r="E1383" i="3"/>
  <c r="E1614" i="3"/>
  <c r="E1629" i="3"/>
  <c r="E1580" i="3"/>
  <c r="E1707" i="3"/>
  <c r="E2039" i="3"/>
  <c r="E1407" i="3"/>
  <c r="E1672" i="3"/>
  <c r="E862" i="3"/>
  <c r="E863" i="3"/>
  <c r="E2182" i="3"/>
  <c r="E2207" i="3"/>
  <c r="E2146" i="3"/>
  <c r="E2122" i="3"/>
  <c r="E1356" i="3"/>
  <c r="E1358" i="3"/>
  <c r="E2158" i="3"/>
  <c r="E2159" i="3"/>
  <c r="E2135" i="3"/>
  <c r="E2050" i="3"/>
  <c r="E2051" i="3"/>
  <c r="E1894" i="3"/>
  <c r="E1879" i="3"/>
  <c r="E2134" i="3"/>
  <c r="E159" i="3"/>
  <c r="E160" i="3"/>
  <c r="E2038" i="3"/>
  <c r="E2062" i="3"/>
  <c r="E2063" i="3"/>
  <c r="E2074" i="3"/>
  <c r="E2075" i="3"/>
  <c r="E2035" i="3"/>
  <c r="E2025" i="3"/>
  <c r="E244" i="3"/>
  <c r="E1859" i="3"/>
  <c r="E1839" i="3"/>
  <c r="E1840" i="3"/>
  <c r="E1818" i="3"/>
  <c r="E1819" i="3"/>
  <c r="E1776" i="3"/>
  <c r="E1777" i="3"/>
  <c r="E623" i="3"/>
  <c r="E1720" i="3"/>
  <c r="E1721" i="3"/>
  <c r="E1744" i="3"/>
  <c r="E628" i="3"/>
  <c r="E1821" i="3"/>
  <c r="E1634" i="3"/>
  <c r="E844" i="3"/>
  <c r="E140" i="3"/>
  <c r="E141" i="3"/>
  <c r="E1488" i="3"/>
  <c r="E1489" i="3"/>
  <c r="E1599" i="3"/>
  <c r="E246" i="3"/>
  <c r="E205" i="3"/>
  <c r="E206" i="3"/>
  <c r="E223" i="3"/>
  <c r="E224" i="3"/>
  <c r="E161" i="3"/>
  <c r="E162" i="3"/>
  <c r="E191" i="3"/>
  <c r="E192" i="3"/>
  <c r="E143" i="3"/>
  <c r="E142" i="3"/>
  <c r="E1493" i="3"/>
  <c r="E1492" i="3"/>
  <c r="E773" i="3"/>
  <c r="E299" i="3"/>
  <c r="E225" i="3"/>
  <c r="E46" i="3"/>
  <c r="E226" i="3"/>
  <c r="E47" i="3"/>
  <c r="E207" i="3"/>
  <c r="E208" i="3"/>
  <c r="E89" i="3"/>
  <c r="E88" i="3"/>
  <c r="E114" i="3"/>
  <c r="E115" i="3"/>
  <c r="E519" i="3"/>
  <c r="E520" i="3"/>
  <c r="E144" i="3"/>
  <c r="E145" i="3"/>
  <c r="E163" i="3"/>
  <c r="E164" i="3"/>
  <c r="E283" i="3"/>
  <c r="E193" i="3"/>
  <c r="E194" i="3"/>
  <c r="E284" i="3"/>
  <c r="E1494" i="3"/>
  <c r="E245" i="3"/>
  <c r="E1312" i="3"/>
  <c r="E640" i="3"/>
  <c r="E209" i="3"/>
  <c r="E210" i="3"/>
  <c r="E227" i="3"/>
  <c r="E228" i="3"/>
  <c r="E146" i="3"/>
  <c r="E165" i="3"/>
  <c r="E166" i="3"/>
  <c r="E196" i="3"/>
  <c r="E195" i="3"/>
  <c r="E285" i="3"/>
  <c r="E286" i="3"/>
  <c r="E147" i="3"/>
  <c r="E298" i="3"/>
  <c r="E270" i="3"/>
  <c r="E1329" i="3"/>
  <c r="E610" i="3"/>
  <c r="E229" i="3"/>
  <c r="E230" i="3"/>
  <c r="E820" i="3"/>
  <c r="E821" i="3"/>
  <c r="E345" i="3"/>
  <c r="E346" i="3"/>
  <c r="E313" i="3"/>
  <c r="E314" i="3"/>
  <c r="E781" i="3"/>
  <c r="E782" i="3"/>
  <c r="E420" i="3"/>
  <c r="E421" i="3"/>
  <c r="E347" i="3"/>
  <c r="E348" i="3"/>
  <c r="E315" i="3"/>
  <c r="E316" i="3"/>
  <c r="E456" i="3"/>
  <c r="E457" i="3"/>
  <c r="E1675" i="3"/>
  <c r="E1657" i="3"/>
  <c r="E822" i="3"/>
  <c r="E823" i="3"/>
  <c r="E422" i="3"/>
  <c r="E423" i="3"/>
  <c r="E783" i="3"/>
  <c r="E1624" i="3"/>
  <c r="E383" i="3"/>
  <c r="E384" i="3"/>
  <c r="E349" i="3"/>
  <c r="E350" i="3"/>
  <c r="E317" i="3"/>
  <c r="E318" i="3"/>
  <c r="E824" i="3"/>
  <c r="E825" i="3"/>
  <c r="E1658" i="3"/>
  <c r="E1495" i="3"/>
  <c r="E385" i="3"/>
  <c r="E386" i="3"/>
  <c r="E458" i="3"/>
  <c r="E459" i="3"/>
  <c r="E425" i="3"/>
  <c r="E1625" i="3"/>
  <c r="E1626" i="3"/>
  <c r="E424" i="3"/>
  <c r="E731" i="3"/>
  <c r="E1500" i="3"/>
  <c r="E1410" i="3"/>
  <c r="E619" i="3"/>
  <c r="E1639" i="3"/>
  <c r="E352" i="3"/>
  <c r="E353" i="3"/>
  <c r="E351" i="3"/>
  <c r="E1179" i="3"/>
  <c r="E1442" i="3"/>
  <c r="E1423" i="3"/>
  <c r="E322" i="3"/>
  <c r="E323" i="3"/>
  <c r="E354" i="3"/>
  <c r="E355" i="3"/>
  <c r="E1424" i="3"/>
  <c r="E1443" i="3"/>
  <c r="E1640" i="3"/>
  <c r="E626" i="3"/>
  <c r="E830" i="3"/>
  <c r="E831" i="3"/>
  <c r="E832" i="3"/>
  <c r="E833" i="3"/>
  <c r="E463" i="3"/>
  <c r="E464" i="3"/>
  <c r="E1932" i="3"/>
  <c r="E391" i="3"/>
  <c r="E392" i="3"/>
  <c r="E393" i="3"/>
  <c r="E394" i="3"/>
  <c r="E1600" i="3"/>
  <c r="E1939" i="3"/>
  <c r="E1946" i="3"/>
  <c r="E791" i="3"/>
  <c r="E792" i="3"/>
  <c r="E793" i="3"/>
  <c r="E794" i="3"/>
  <c r="E521" i="3"/>
  <c r="E522" i="3"/>
  <c r="E499" i="3"/>
  <c r="E1465" i="3"/>
  <c r="E1575" i="3"/>
  <c r="E1191" i="3"/>
  <c r="E1192" i="3"/>
  <c r="E1333" i="3"/>
  <c r="E1603" i="3"/>
  <c r="E1664" i="3"/>
  <c r="E1222" i="3"/>
  <c r="E1264" i="3"/>
  <c r="E1498" i="3"/>
  <c r="E197" i="3"/>
  <c r="E1565" i="3"/>
  <c r="E2027" i="3"/>
  <c r="E1854" i="3"/>
  <c r="E1099" i="3"/>
  <c r="E287" i="3"/>
  <c r="E2052" i="3"/>
  <c r="E1753" i="3"/>
  <c r="E1936" i="3"/>
  <c r="E1950" i="3"/>
  <c r="E1213" i="3"/>
  <c r="E1255" i="3"/>
  <c r="E1282" i="3"/>
  <c r="E32" i="3"/>
  <c r="E1756" i="3"/>
  <c r="E116" i="3"/>
  <c r="E508" i="3"/>
  <c r="E1799" i="3"/>
  <c r="E1731" i="3"/>
  <c r="E2136" i="3"/>
  <c r="E2160" i="3"/>
  <c r="E1046" i="3"/>
  <c r="E167" i="3"/>
  <c r="E648" i="3"/>
  <c r="E297" i="3"/>
  <c r="E395" i="3"/>
  <c r="E465" i="3"/>
  <c r="E1178" i="3"/>
  <c r="E2002" i="3"/>
  <c r="E795" i="3"/>
  <c r="E728" i="3"/>
  <c r="E90" i="3"/>
  <c r="E1352" i="3"/>
  <c r="E11" i="3"/>
  <c r="E1008" i="3"/>
  <c r="E1065" i="3"/>
  <c r="E480" i="3"/>
  <c r="E1877" i="3"/>
  <c r="E760" i="3"/>
  <c r="E1092" i="3"/>
  <c r="E931" i="3"/>
  <c r="E958" i="3"/>
  <c r="E1928" i="3"/>
  <c r="E988" i="3"/>
  <c r="E148" i="3"/>
  <c r="E430" i="3"/>
  <c r="E271" i="3"/>
  <c r="E1749" i="3"/>
  <c r="E1471" i="3"/>
  <c r="E2040" i="3"/>
  <c r="E2064" i="3"/>
  <c r="E2076" i="3"/>
  <c r="E179" i="3"/>
  <c r="E1317" i="3"/>
  <c r="E523" i="3"/>
  <c r="E1106" i="3"/>
  <c r="E1120" i="3"/>
  <c r="E1127" i="3"/>
  <c r="E1895" i="3"/>
  <c r="E1072" i="3"/>
  <c r="E1082" i="3"/>
  <c r="E877" i="3"/>
  <c r="E1678" i="3"/>
  <c r="E913" i="3"/>
  <c r="E949" i="3"/>
  <c r="E474" i="3"/>
  <c r="E1242" i="3"/>
  <c r="E277" i="3"/>
  <c r="E535" i="3"/>
  <c r="E541" i="3"/>
  <c r="E1143" i="3"/>
  <c r="E1151" i="3"/>
  <c r="E1167" i="3"/>
  <c r="E102" i="3"/>
  <c r="E978" i="3"/>
  <c r="E998" i="3"/>
  <c r="E1018" i="3"/>
  <c r="E1028" i="3"/>
  <c r="E1055" i="3"/>
  <c r="E668" i="3"/>
  <c r="E267" i="3"/>
  <c r="E1825" i="3"/>
  <c r="E1646" i="3"/>
  <c r="E2026" i="3"/>
  <c r="E2028" i="3"/>
  <c r="E18" i="3"/>
  <c r="E1231" i="3"/>
  <c r="E1273" i="3"/>
  <c r="E48" i="3"/>
  <c r="E1644" i="3"/>
  <c r="E1558" i="3"/>
  <c r="E1778" i="3"/>
  <c r="E1841" i="3"/>
  <c r="E438" i="3"/>
  <c r="E1713" i="3"/>
  <c r="E1469" i="3"/>
  <c r="E2187" i="3"/>
  <c r="E1369" i="3"/>
  <c r="E613" i="3"/>
  <c r="E490" i="3"/>
  <c r="E128" i="3"/>
  <c r="E231" i="3"/>
  <c r="E2100" i="3"/>
  <c r="E324" i="3"/>
  <c r="E2124" i="3"/>
  <c r="E2148" i="3"/>
  <c r="E1654" i="3"/>
  <c r="E2172" i="3"/>
  <c r="E2184" i="3"/>
  <c r="E696" i="3"/>
  <c r="E2088" i="3"/>
  <c r="E60" i="3"/>
  <c r="E1113" i="3"/>
  <c r="E529" i="3"/>
  <c r="E864" i="3"/>
  <c r="E1159" i="3"/>
  <c r="E2112" i="3"/>
  <c r="E1673" i="3"/>
  <c r="E627" i="3"/>
  <c r="E1201" i="3"/>
  <c r="E74" i="3"/>
  <c r="E750" i="3"/>
  <c r="E356" i="3"/>
  <c r="E658" i="3"/>
  <c r="E1319" i="3"/>
  <c r="E834" i="3"/>
  <c r="E1135" i="3"/>
  <c r="E211" i="3"/>
  <c r="E718" i="3"/>
  <c r="E300" i="3"/>
  <c r="E1522" i="3"/>
  <c r="E738" i="3"/>
  <c r="E851" i="3"/>
  <c r="E886" i="3"/>
  <c r="E904" i="3"/>
  <c r="E922" i="3"/>
  <c r="E940" i="3"/>
  <c r="E968" i="3"/>
  <c r="E1037" i="3"/>
  <c r="E1969" i="3"/>
  <c r="E1300" i="3"/>
  <c r="E1926" i="3"/>
  <c r="E1335" i="3"/>
  <c r="E1394" i="3"/>
  <c r="E1801" i="3"/>
  <c r="E1124" i="3"/>
  <c r="E1899" i="3"/>
  <c r="E261" i="3"/>
  <c r="E1668" i="3"/>
  <c r="E865" i="3"/>
  <c r="E866" i="3"/>
  <c r="E1997" i="3"/>
  <c r="E1998" i="3"/>
  <c r="E1354" i="3"/>
  <c r="E1958" i="3"/>
  <c r="E403" i="3"/>
  <c r="E1868" i="3"/>
  <c r="E803" i="3"/>
  <c r="E1762" i="3"/>
  <c r="E764" i="3"/>
  <c r="E1937" i="3"/>
  <c r="E1886" i="3"/>
  <c r="E1666" i="3"/>
  <c r="E615" i="3"/>
  <c r="E1659" i="3"/>
  <c r="E574" i="3"/>
  <c r="E1524" i="3"/>
  <c r="E1970" i="3"/>
  <c r="E1773" i="3"/>
  <c r="E320" i="3"/>
  <c r="E1180" i="3"/>
  <c r="E1896" i="3"/>
  <c r="E1905" i="3"/>
  <c r="E1648" i="3"/>
  <c r="E242" i="3"/>
  <c r="E1760" i="3"/>
  <c r="E1745" i="3"/>
  <c r="E2031" i="3"/>
  <c r="E2015" i="3"/>
  <c r="E1426" i="3"/>
  <c r="E635" i="3"/>
  <c r="E1780" i="3"/>
  <c r="E1843" i="3"/>
  <c r="E1822" i="3"/>
  <c r="E2195" i="3"/>
  <c r="E1327" i="3"/>
  <c r="E2016" i="3"/>
  <c r="E1697" i="3"/>
  <c r="E1631" i="3"/>
  <c r="E806" i="3"/>
  <c r="E767" i="3"/>
  <c r="E849" i="3"/>
  <c r="E867" i="3"/>
  <c r="E868" i="3"/>
  <c r="E1169" i="3"/>
  <c r="E1996" i="3"/>
  <c r="E2003" i="3"/>
  <c r="E836" i="3"/>
  <c r="E837" i="3"/>
  <c r="E838" i="3"/>
  <c r="E359" i="3"/>
  <c r="E325" i="3"/>
  <c r="E326" i="3"/>
  <c r="E1616" i="3"/>
  <c r="E835" i="3"/>
  <c r="E357" i="3"/>
  <c r="E358" i="3"/>
  <c r="E1989" i="3"/>
  <c r="E1982" i="3"/>
  <c r="E1954" i="3"/>
  <c r="E1961" i="3"/>
  <c r="E796" i="3"/>
  <c r="E797" i="3"/>
  <c r="E798" i="3"/>
  <c r="E799" i="3"/>
  <c r="E1981" i="3"/>
  <c r="E1995" i="3"/>
  <c r="E396" i="3"/>
  <c r="E397" i="3"/>
  <c r="E398" i="3"/>
  <c r="E399" i="3"/>
  <c r="E1925" i="3"/>
  <c r="E1953" i="3"/>
  <c r="E466" i="3"/>
  <c r="E467" i="3"/>
  <c r="E468" i="3"/>
  <c r="E1947" i="3"/>
  <c r="E1933" i="3"/>
  <c r="E1235" i="3"/>
  <c r="B1243" i="3"/>
  <c r="B1244" i="3"/>
  <c r="B1186" i="3"/>
  <c r="B472" i="3"/>
  <c r="B473" i="3"/>
  <c r="B1285" i="3"/>
  <c r="B1360" i="3"/>
  <c r="B1636" i="3"/>
  <c r="B1337" i="3"/>
  <c r="B276" i="3"/>
  <c r="B703" i="3"/>
  <c r="B704" i="3"/>
  <c r="B263" i="3"/>
  <c r="B2205" i="3"/>
  <c r="B440" i="3"/>
  <c r="B1297" i="3"/>
  <c r="B1700" i="3"/>
  <c r="B1688" i="3"/>
  <c r="B133" i="3"/>
  <c r="B435" i="3"/>
  <c r="B95" i="3"/>
  <c r="B1374" i="3"/>
  <c r="B1832" i="3"/>
  <c r="B1343" i="3"/>
  <c r="B1560" i="3"/>
  <c r="B1906" i="3"/>
  <c r="B1683" i="3"/>
  <c r="B1722" i="3"/>
  <c r="B1461" i="3"/>
  <c r="B1462" i="3"/>
  <c r="B2089" i="3"/>
  <c r="B1945" i="3"/>
  <c r="B1578" i="3"/>
  <c r="B2030" i="3"/>
  <c r="B2024" i="3"/>
  <c r="B1400" i="3"/>
  <c r="B2221" i="3"/>
  <c r="B1804" i="3"/>
  <c r="B1805" i="3"/>
  <c r="B1501" i="3"/>
  <c r="B1468" i="3"/>
  <c r="B1874" i="3"/>
  <c r="B2101" i="3"/>
  <c r="B2000" i="3"/>
  <c r="B289" i="3"/>
  <c r="B290" i="3"/>
  <c r="B291" i="3"/>
  <c r="B1305" i="3"/>
  <c r="B1298" i="3"/>
  <c r="B2125" i="3"/>
  <c r="B2113" i="3"/>
  <c r="B1952" i="3"/>
  <c r="B1959" i="3"/>
  <c r="B1674" i="3"/>
  <c r="B1470" i="3"/>
  <c r="B2161" i="3"/>
  <c r="B2137" i="3"/>
  <c r="B2173" i="3"/>
  <c r="B2185" i="3"/>
  <c r="B2079" i="3"/>
  <c r="B2081" i="3"/>
  <c r="B2149" i="3"/>
  <c r="B876" i="3"/>
  <c r="B1696" i="3"/>
  <c r="B1846" i="3"/>
  <c r="B1847" i="3"/>
  <c r="B1598" i="3"/>
  <c r="B1579" i="3"/>
  <c r="B2043" i="3"/>
  <c r="B2045" i="3"/>
  <c r="B198" i="3"/>
  <c r="B2055" i="3"/>
  <c r="B2057" i="3"/>
  <c r="B1793" i="3"/>
  <c r="B1392" i="3"/>
  <c r="B1393" i="3"/>
  <c r="B2067" i="3"/>
  <c r="B2069" i="3"/>
  <c r="B1921" i="3"/>
  <c r="B1628" i="3"/>
  <c r="B1310" i="3"/>
  <c r="B1938" i="3"/>
  <c r="B1994" i="3"/>
  <c r="B1554" i="3"/>
  <c r="B2078" i="3"/>
  <c r="B1304" i="3"/>
  <c r="B1478" i="3"/>
  <c r="B278" i="3"/>
  <c r="B1966" i="3"/>
  <c r="B2042" i="3"/>
  <c r="B2044" i="3"/>
  <c r="B2220" i="3"/>
  <c r="B1417" i="3"/>
  <c r="B1930" i="3"/>
  <c r="B2054" i="3"/>
  <c r="B2056" i="3"/>
  <c r="B2068" i="3"/>
  <c r="B2219" i="3"/>
  <c r="B1987" i="3"/>
  <c r="B2036" i="3"/>
  <c r="B1750" i="3"/>
  <c r="B2084" i="3"/>
  <c r="B1699" i="3"/>
  <c r="B1703" i="3"/>
  <c r="B2048" i="3"/>
  <c r="B1923" i="3"/>
  <c r="B1719" i="3"/>
  <c r="B1835" i="3"/>
  <c r="B1689" i="3"/>
  <c r="B1693" i="3"/>
  <c r="B2072" i="3"/>
  <c r="B2060" i="3"/>
  <c r="B2127" i="3"/>
  <c r="B1419" i="3"/>
  <c r="B2115" i="3"/>
  <c r="B2139" i="3"/>
  <c r="B2175" i="3"/>
  <c r="B1687" i="3"/>
  <c r="B2163" i="3"/>
  <c r="B2151" i="3"/>
  <c r="B2091" i="3"/>
  <c r="B2093" i="3"/>
  <c r="B1676" i="3"/>
  <c r="B1691" i="3"/>
  <c r="B2132" i="3"/>
  <c r="B2129" i="3"/>
  <c r="B2201" i="3"/>
  <c r="B1440" i="3"/>
  <c r="B1761" i="3"/>
  <c r="B2144" i="3"/>
  <c r="B2141" i="3"/>
  <c r="B2120" i="3"/>
  <c r="B2117" i="3"/>
  <c r="B2180" i="3"/>
  <c r="B2177" i="3"/>
  <c r="B2189" i="3"/>
  <c r="B1401" i="3"/>
  <c r="B2168" i="3"/>
  <c r="B2165" i="3"/>
  <c r="B2156" i="3"/>
  <c r="B2153" i="3"/>
  <c r="B2103" i="3"/>
  <c r="B2105" i="3"/>
  <c r="B2090" i="3"/>
  <c r="B2092" i="3"/>
  <c r="B1695" i="3"/>
  <c r="B1705" i="3"/>
  <c r="B1418" i="3"/>
  <c r="B1420" i="3"/>
  <c r="B2126" i="3"/>
  <c r="B2128" i="3"/>
  <c r="B2138" i="3"/>
  <c r="B2140" i="3"/>
  <c r="B2114" i="3"/>
  <c r="B2116" i="3"/>
  <c r="B2174" i="3"/>
  <c r="B2176" i="3"/>
  <c r="B1686" i="3"/>
  <c r="B2188" i="3"/>
  <c r="B2162" i="3"/>
  <c r="B2164" i="3"/>
  <c r="B2150" i="3"/>
  <c r="B2152" i="3"/>
  <c r="B2102" i="3"/>
  <c r="B2104" i="3"/>
  <c r="B1605" i="3"/>
  <c r="B2096" i="3"/>
  <c r="B1411" i="3"/>
  <c r="B1508" i="3"/>
  <c r="B600" i="3"/>
  <c r="B611" i="3"/>
  <c r="B612" i="3"/>
  <c r="B1903" i="3"/>
  <c r="B1724" i="3"/>
  <c r="B1684" i="3"/>
  <c r="B1622" i="3"/>
  <c r="B598" i="3"/>
  <c r="B61" i="3"/>
  <c r="B564" i="3"/>
  <c r="B565" i="3"/>
  <c r="B1316" i="3"/>
  <c r="B260" i="3"/>
  <c r="B854" i="3"/>
  <c r="B1940" i="3"/>
  <c r="B643" i="3"/>
  <c r="B644" i="3"/>
  <c r="B646" i="3"/>
  <c r="B645" i="3"/>
  <c r="B647" i="3"/>
  <c r="B853" i="3"/>
  <c r="B855" i="3"/>
  <c r="B1314" i="3"/>
  <c r="B1066" i="3"/>
  <c r="B614" i="3"/>
  <c r="B1968" i="3"/>
  <c r="B1975" i="3"/>
  <c r="B1137" i="3"/>
  <c r="B1136" i="3"/>
  <c r="B2018" i="3"/>
  <c r="B1583" i="3"/>
  <c r="B1152" i="3"/>
  <c r="B1153" i="3"/>
  <c r="B1155" i="3"/>
  <c r="B1118" i="3"/>
  <c r="B301" i="3"/>
  <c r="B963" i="3"/>
  <c r="B1183" i="3"/>
  <c r="B1128" i="3"/>
  <c r="B1131" i="3"/>
  <c r="B1161" i="3"/>
  <c r="B1163" i="3"/>
  <c r="B1032" i="3"/>
  <c r="B1115" i="3"/>
  <c r="B1677" i="3"/>
  <c r="B1527" i="3"/>
  <c r="B1604" i="3"/>
  <c r="B1204" i="3"/>
  <c r="B1205" i="3"/>
  <c r="B846" i="3"/>
  <c r="B1012" i="3"/>
  <c r="B1095" i="3"/>
  <c r="B1214" i="3"/>
  <c r="B1216" i="3"/>
  <c r="B774" i="3"/>
  <c r="B1399" i="3"/>
  <c r="B1862" i="3"/>
  <c r="B1941" i="3"/>
  <c r="B1377" i="3"/>
  <c r="B1197" i="3"/>
  <c r="B1202" i="3"/>
  <c r="B1111" i="3"/>
  <c r="B1110" i="3"/>
  <c r="B1122" i="3"/>
  <c r="B1223" i="3"/>
  <c r="B1077" i="3"/>
  <c r="B1208" i="3"/>
  <c r="B669" i="3"/>
  <c r="B670" i="3"/>
  <c r="B1217" i="3"/>
  <c r="B1215" i="3"/>
  <c r="B2211" i="3"/>
  <c r="B870" i="3"/>
  <c r="B1774" i="3"/>
  <c r="B1679" i="3"/>
  <c r="B852" i="3"/>
  <c r="B938" i="3"/>
  <c r="B369" i="3"/>
  <c r="B1104" i="3"/>
  <c r="B1010" i="3"/>
  <c r="B1009" i="3"/>
  <c r="B845" i="3"/>
  <c r="B839" i="3"/>
  <c r="B840" i="3"/>
  <c r="B1890" i="3"/>
  <c r="B1523" i="3"/>
  <c r="B684" i="3"/>
  <c r="B686" i="3"/>
  <c r="B1259" i="3"/>
  <c r="B678" i="3"/>
  <c r="B687" i="3"/>
  <c r="B679" i="3"/>
  <c r="B685" i="3"/>
  <c r="B1227" i="3"/>
  <c r="B1274" i="3"/>
  <c r="B950" i="3"/>
  <c r="B898" i="3"/>
  <c r="B993" i="3"/>
  <c r="B478" i="3"/>
  <c r="B991" i="3"/>
  <c r="B1101" i="3"/>
  <c r="B871" i="3"/>
  <c r="B933" i="3"/>
  <c r="B935" i="3"/>
  <c r="B1011" i="3"/>
  <c r="B1013" i="3"/>
  <c r="B1144" i="3"/>
  <c r="B1109" i="3"/>
  <c r="B1107" i="3"/>
  <c r="B1275" i="3"/>
  <c r="B1225" i="3"/>
  <c r="B1006" i="3"/>
  <c r="B1378" i="3"/>
  <c r="B475" i="3"/>
  <c r="B932" i="3"/>
  <c r="B934" i="3"/>
  <c r="B1156" i="3"/>
  <c r="B1637" i="3"/>
  <c r="B1341" i="3"/>
  <c r="B1206" i="3"/>
  <c r="B1211" i="3"/>
  <c r="B1097" i="3"/>
  <c r="B1233" i="3"/>
  <c r="B1758" i="3"/>
  <c r="B1041" i="3"/>
  <c r="B486" i="3"/>
  <c r="B485" i="3"/>
  <c r="B484" i="3"/>
  <c r="B487" i="3"/>
  <c r="B97" i="3"/>
  <c r="B1262" i="3"/>
  <c r="B1655" i="3"/>
  <c r="B1573" i="3"/>
  <c r="B1459" i="3"/>
  <c r="B1656" i="3"/>
  <c r="B1458" i="3"/>
  <c r="B1067" i="3"/>
  <c r="B1971" i="3"/>
  <c r="B872" i="3"/>
  <c r="B19" i="3"/>
  <c r="B1257" i="3"/>
  <c r="B992" i="3"/>
  <c r="B996" i="3"/>
  <c r="B1499" i="3"/>
  <c r="B663" i="3"/>
  <c r="B469" i="3"/>
  <c r="B662" i="3"/>
  <c r="B96" i="3"/>
  <c r="B91" i="3"/>
  <c r="B2200" i="3"/>
  <c r="B1301" i="3"/>
  <c r="B1146" i="3"/>
  <c r="B1114" i="3"/>
  <c r="B24" i="3"/>
  <c r="B25" i="3"/>
  <c r="B980" i="3"/>
  <c r="B630" i="3"/>
  <c r="B896" i="3"/>
  <c r="B1871" i="3"/>
  <c r="B754" i="3"/>
  <c r="B38" i="3"/>
  <c r="B33" i="3"/>
  <c r="B1763" i="3"/>
  <c r="B2004" i="3"/>
  <c r="B2005" i="3"/>
  <c r="B1016" i="3"/>
  <c r="B1040" i="3"/>
  <c r="B524" i="3"/>
  <c r="B953" i="3"/>
  <c r="B884" i="3"/>
  <c r="B989" i="3"/>
  <c r="B1019" i="3"/>
  <c r="B1914" i="3"/>
  <c r="B489" i="3"/>
  <c r="B1207" i="3"/>
  <c r="B1100" i="3"/>
  <c r="B1592" i="3"/>
  <c r="B1226" i="3"/>
  <c r="B249" i="3"/>
  <c r="B1396" i="3"/>
  <c r="B1542" i="3"/>
  <c r="B1162" i="3"/>
  <c r="B108" i="3"/>
  <c r="B109" i="3"/>
  <c r="B969" i="3"/>
  <c r="B107" i="3"/>
  <c r="B103" i="3"/>
  <c r="B1068" i="3"/>
  <c r="B1069" i="3"/>
  <c r="B201" i="3"/>
  <c r="B200" i="3"/>
  <c r="B202" i="3"/>
  <c r="B1102" i="3"/>
  <c r="B1590" i="3"/>
  <c r="B1193" i="3"/>
  <c r="B1195" i="3"/>
  <c r="B1199" i="3"/>
  <c r="B1218" i="3"/>
  <c r="B1506" i="3"/>
  <c r="B947" i="3"/>
  <c r="B914" i="3"/>
  <c r="B1265" i="3"/>
  <c r="B1267" i="3"/>
  <c r="B1271" i="3"/>
  <c r="B530" i="3"/>
  <c r="B1247" i="3"/>
  <c r="B1251" i="3"/>
  <c r="B1250" i="3"/>
  <c r="B491" i="3"/>
  <c r="B1000" i="3"/>
  <c r="B1260" i="3"/>
  <c r="B1647" i="3"/>
  <c r="B1286" i="3"/>
  <c r="B66" i="3"/>
  <c r="B67" i="3"/>
  <c r="B1056" i="3"/>
  <c r="B1278" i="3"/>
  <c r="B1096" i="3"/>
  <c r="B902" i="3"/>
  <c r="B1334" i="3"/>
  <c r="B1353" i="3"/>
  <c r="B1635" i="3"/>
  <c r="B841" i="3"/>
  <c r="B907" i="3"/>
  <c r="B905" i="3"/>
  <c r="B1922" i="3"/>
  <c r="B1414" i="3"/>
  <c r="B1123" i="3"/>
  <c r="B906" i="3"/>
  <c r="B908" i="3"/>
  <c r="B911" i="3"/>
  <c r="B1039" i="3"/>
  <c r="B786" i="3"/>
  <c r="B617" i="3"/>
  <c r="B787" i="3"/>
  <c r="B253" i="3"/>
  <c r="B1093" i="3"/>
  <c r="B1116" i="3"/>
  <c r="B1138" i="3"/>
  <c r="B1303" i="3"/>
  <c r="B632" i="3"/>
  <c r="B1302" i="3"/>
  <c r="B1364" i="3"/>
  <c r="B1892" i="3"/>
  <c r="B1246" i="3"/>
  <c r="B1571" i="3"/>
  <c r="B1570" i="3"/>
  <c r="B1572" i="3"/>
  <c r="B1466" i="3"/>
  <c r="B1117" i="3"/>
  <c r="B441" i="3"/>
  <c r="B442" i="3"/>
  <c r="B366" i="3"/>
  <c r="B492" i="3"/>
  <c r="B1505" i="3"/>
  <c r="B1229" i="3"/>
  <c r="B1129" i="3"/>
  <c r="B1130" i="3"/>
  <c r="B1148" i="3"/>
  <c r="B962" i="3"/>
  <c r="B959" i="3"/>
  <c r="B1911" i="3"/>
  <c r="B1474" i="3"/>
  <c r="B1514" i="3"/>
  <c r="B1125" i="3"/>
  <c r="B673" i="3"/>
  <c r="B537" i="3"/>
  <c r="B2009" i="3"/>
  <c r="B81" i="3"/>
  <c r="B732" i="3"/>
  <c r="B1283" i="3"/>
  <c r="B1073" i="3"/>
  <c r="B1075" i="3"/>
  <c r="B1074" i="3"/>
  <c r="B893" i="3"/>
  <c r="B1160" i="3"/>
  <c r="B1615" i="3"/>
  <c r="B2013" i="3"/>
  <c r="B1422" i="3"/>
  <c r="B1379" i="3"/>
  <c r="B121" i="3"/>
  <c r="B956" i="3"/>
  <c r="B367" i="3"/>
  <c r="B1876" i="3"/>
  <c r="B1552" i="3"/>
  <c r="B243" i="3"/>
  <c r="B2066" i="3"/>
  <c r="B1234" i="3"/>
  <c r="B150" i="3"/>
  <c r="B17" i="3"/>
  <c r="B1408" i="3"/>
  <c r="B1184" i="3"/>
  <c r="B920" i="3"/>
  <c r="B1619" i="3"/>
  <c r="B999" i="3"/>
  <c r="B1367" i="3"/>
  <c r="B1320" i="3"/>
  <c r="B1121" i="3"/>
  <c r="B700" i="3"/>
  <c r="B1094" i="3"/>
  <c r="B274" i="3"/>
  <c r="B735" i="3"/>
  <c r="B990" i="3"/>
  <c r="B730" i="3"/>
  <c r="B653" i="3"/>
  <c r="B729" i="3"/>
  <c r="B1680" i="3"/>
  <c r="B739" i="3"/>
  <c r="B742" i="3"/>
  <c r="B743" i="3"/>
  <c r="B1372" i="3"/>
  <c r="B390" i="3"/>
  <c r="B1768" i="3"/>
  <c r="B1001" i="3"/>
  <c r="B1887" i="3"/>
  <c r="B1770" i="3"/>
  <c r="B4" i="3"/>
  <c r="B1611" i="3"/>
  <c r="B2011" i="3"/>
  <c r="B1910" i="3"/>
  <c r="B1147" i="3"/>
  <c r="B1145" i="3"/>
  <c r="B1140" i="3"/>
  <c r="B633" i="3"/>
  <c r="B1080" i="3"/>
  <c r="B1277" i="3"/>
  <c r="B123" i="3"/>
  <c r="B1139" i="3"/>
  <c r="B122" i="3"/>
  <c r="B462" i="3"/>
  <c r="B1269" i="3"/>
  <c r="B733" i="3"/>
  <c r="B966" i="3"/>
  <c r="B1318" i="3"/>
  <c r="B618" i="3"/>
  <c r="B1536" i="3"/>
  <c r="B65" i="3"/>
  <c r="B1779" i="3"/>
  <c r="B172" i="3"/>
  <c r="B1916" i="3"/>
  <c r="B1909" i="3"/>
  <c r="B174" i="3"/>
  <c r="B1086" i="3"/>
  <c r="B2198" i="3"/>
  <c r="B1084" i="3"/>
  <c r="B1083" i="3"/>
  <c r="B265" i="3"/>
  <c r="B1245" i="3"/>
  <c r="B117" i="3"/>
  <c r="B1853" i="3"/>
  <c r="B273" i="3"/>
  <c r="B272" i="3"/>
  <c r="B1665" i="3"/>
  <c r="B1063" i="3"/>
  <c r="B1090" i="3"/>
  <c r="B2007" i="3"/>
  <c r="B1224" i="3"/>
  <c r="B479" i="3"/>
  <c r="B1782" i="3"/>
  <c r="B1781" i="3"/>
  <c r="B1878" i="3"/>
  <c r="B154" i="3"/>
  <c r="B155" i="3"/>
  <c r="B156" i="3"/>
  <c r="B157" i="3"/>
  <c r="B887" i="3"/>
  <c r="B889" i="3"/>
  <c r="B1429" i="3"/>
  <c r="B1026" i="3"/>
  <c r="B1844" i="3"/>
  <c r="B1845" i="3"/>
  <c r="B1803" i="3"/>
  <c r="B168" i="3"/>
  <c r="B2213" i="3"/>
  <c r="B406" i="3"/>
  <c r="B1802" i="3"/>
  <c r="B275" i="3"/>
  <c r="B1220" i="3"/>
  <c r="B869" i="3"/>
  <c r="B1957" i="3"/>
  <c r="B1638" i="3"/>
  <c r="B460" i="3"/>
  <c r="B461" i="3"/>
  <c r="B470" i="3"/>
  <c r="B1956" i="3"/>
  <c r="B1984" i="3"/>
  <c r="B1955" i="3"/>
  <c r="B1232" i="3"/>
  <c r="B1729" i="3"/>
  <c r="B1276" i="3"/>
  <c r="B454" i="3"/>
  <c r="B621" i="3"/>
  <c r="B1366" i="3"/>
  <c r="B880" i="3"/>
  <c r="B881" i="3"/>
  <c r="B1405" i="3"/>
  <c r="B218" i="3"/>
  <c r="B1951" i="3"/>
  <c r="B216" i="3"/>
  <c r="B1591" i="3"/>
  <c r="B212" i="3"/>
  <c r="B1381" i="3"/>
  <c r="B879" i="3"/>
  <c r="B1999" i="3"/>
  <c r="B698" i="3"/>
  <c r="B702" i="3"/>
  <c r="B389" i="3"/>
  <c r="B370" i="3"/>
  <c r="B371" i="3"/>
  <c r="B2020" i="3"/>
  <c r="B1540" i="3"/>
  <c r="B1543" i="3"/>
  <c r="B1541" i="3"/>
  <c r="B2012" i="3"/>
  <c r="B368" i="3"/>
  <c r="B531" i="3"/>
  <c r="B534" i="3"/>
  <c r="B533" i="3"/>
  <c r="B6" i="3"/>
  <c r="B387" i="3"/>
  <c r="B388" i="3"/>
  <c r="B941" i="3"/>
  <c r="B755" i="3"/>
  <c r="B751" i="3"/>
  <c r="B775" i="3"/>
  <c r="B971" i="3"/>
  <c r="B1284" i="3"/>
  <c r="B1827" i="3"/>
  <c r="B972" i="3"/>
  <c r="B973" i="3"/>
  <c r="B1339" i="3"/>
  <c r="B951" i="3"/>
  <c r="B1402" i="3"/>
  <c r="B1291" i="3"/>
  <c r="B1708" i="3"/>
  <c r="B1702" i="3"/>
  <c r="B1087" i="3"/>
  <c r="B1185" i="3"/>
  <c r="B1530" i="3"/>
  <c r="B1533" i="3"/>
  <c r="B1531" i="3"/>
  <c r="B1549" i="3"/>
  <c r="B1528" i="3"/>
  <c r="B1529" i="3"/>
  <c r="B2210" i="3"/>
  <c r="B2203" i="3"/>
  <c r="B37" i="3"/>
  <c r="B976" i="3"/>
  <c r="B1842" i="3"/>
  <c r="B1266" i="3"/>
  <c r="B2033" i="3"/>
  <c r="B943" i="3"/>
  <c r="B1048" i="3"/>
  <c r="B1050" i="3"/>
  <c r="B436" i="3"/>
  <c r="B362" i="3"/>
  <c r="B363" i="3"/>
  <c r="B292" i="3"/>
  <c r="B1551" i="3"/>
  <c r="B1550" i="3"/>
  <c r="B1620" i="3"/>
  <c r="B1725" i="3"/>
  <c r="B1733" i="3"/>
  <c r="B2014" i="3"/>
  <c r="B1669" i="3"/>
  <c r="B1670" i="3"/>
  <c r="B1268" i="3"/>
  <c r="B1949" i="3"/>
  <c r="B1397" i="3"/>
  <c r="B1209" i="3"/>
  <c r="B961" i="3"/>
  <c r="B15" i="3"/>
  <c r="B12" i="3"/>
  <c r="B13" i="3"/>
  <c r="B381" i="3"/>
  <c r="B382" i="3"/>
  <c r="B1203" i="3"/>
  <c r="B1256" i="3"/>
  <c r="B1258" i="3"/>
  <c r="B1918" i="3"/>
  <c r="B942" i="3"/>
  <c r="B944" i="3"/>
  <c r="B2214" i="3"/>
  <c r="B1425" i="3"/>
  <c r="B23" i="3"/>
  <c r="B1829" i="3"/>
  <c r="B1737" i="3"/>
  <c r="B184" i="3"/>
  <c r="B185" i="3"/>
  <c r="B186" i="3"/>
  <c r="B180" i="3"/>
  <c r="B1307" i="3"/>
  <c r="B1306" i="3"/>
  <c r="B16" i="3"/>
  <c r="B1561" i="3"/>
  <c r="B1667" i="3"/>
  <c r="B1412" i="3"/>
  <c r="B1357" i="3"/>
  <c r="B501" i="3"/>
  <c r="B1029" i="3"/>
  <c r="B924" i="3"/>
  <c r="B926" i="3"/>
  <c r="B929" i="3"/>
  <c r="B1606" i="3"/>
  <c r="B241" i="3"/>
  <c r="B266" i="3"/>
  <c r="B1359" i="3"/>
  <c r="B960" i="3"/>
  <c r="B1476" i="3"/>
  <c r="B1692" i="3"/>
  <c r="B525" i="3"/>
  <c r="B1806" i="3"/>
  <c r="B1391" i="3"/>
  <c r="B1823" i="3"/>
  <c r="B528" i="3"/>
  <c r="B527" i="3"/>
  <c r="B1510" i="3"/>
  <c r="B1445" i="3"/>
  <c r="B54" i="3"/>
  <c r="B55" i="3"/>
  <c r="B53" i="3"/>
  <c r="B49" i="3"/>
  <c r="B1867" i="3"/>
  <c r="B1249" i="3"/>
  <c r="B1248" i="3"/>
  <c r="B288" i="3"/>
  <c r="B2029" i="3"/>
  <c r="B500" i="3"/>
  <c r="B1371" i="3"/>
  <c r="B636" i="3"/>
  <c r="B625" i="3"/>
  <c r="B1338" i="3"/>
  <c r="B173" i="3"/>
  <c r="B1742" i="3"/>
  <c r="B1765" i="3"/>
  <c r="B1787" i="3"/>
  <c r="B1792" i="3"/>
  <c r="B1791" i="3"/>
  <c r="B637" i="3"/>
  <c r="B1649" i="3"/>
  <c r="B1811" i="3"/>
  <c r="B1454" i="3"/>
  <c r="B1455" i="3"/>
  <c r="B2108" i="3"/>
  <c r="B1716" i="3"/>
  <c r="B1889" i="3"/>
  <c r="B1473" i="3"/>
  <c r="B607" i="3"/>
  <c r="B897" i="3"/>
  <c r="B2041" i="3"/>
  <c r="B983" i="3"/>
  <c r="B979" i="3"/>
  <c r="B986" i="3"/>
  <c r="B1154" i="3"/>
  <c r="B1044" i="3"/>
  <c r="B2206" i="3"/>
  <c r="B1904" i="3"/>
  <c r="B649" i="3"/>
  <c r="B651" i="3"/>
  <c r="B650" i="3"/>
  <c r="B1754" i="3"/>
  <c r="B1434" i="3"/>
  <c r="B1428" i="3"/>
  <c r="B1059" i="3"/>
  <c r="B1058" i="3"/>
  <c r="B1060" i="3"/>
  <c r="B875" i="3"/>
  <c r="B2" i="3"/>
  <c r="B536" i="3"/>
  <c r="B1076" i="3"/>
  <c r="B1800" i="3"/>
  <c r="B1299" i="3"/>
  <c r="B753" i="3"/>
  <c r="B752" i="3"/>
  <c r="B1322" i="3"/>
  <c r="B895" i="3"/>
  <c r="B1813" i="3"/>
  <c r="B917" i="3"/>
  <c r="B1775" i="3"/>
  <c r="B1690" i="3"/>
  <c r="B672" i="3"/>
  <c r="B134" i="3"/>
  <c r="B135" i="3"/>
  <c r="B2192" i="3"/>
  <c r="B237" i="3"/>
  <c r="B1834" i="3"/>
  <c r="B631" i="3"/>
  <c r="B1769" i="3"/>
  <c r="B251" i="3"/>
  <c r="B250" i="3"/>
  <c r="B1752" i="3"/>
  <c r="B428" i="3"/>
  <c r="B476" i="3"/>
  <c r="B878" i="3"/>
  <c r="B1196" i="3"/>
  <c r="B1085" i="3"/>
  <c r="B1194" i="3"/>
  <c r="B236" i="3"/>
  <c r="B238" i="3"/>
  <c r="B232" i="3"/>
  <c r="B1559" i="3"/>
  <c r="B888" i="3"/>
  <c r="B890" i="3"/>
  <c r="B2077" i="3"/>
  <c r="B970" i="3"/>
  <c r="B2053" i="3"/>
  <c r="B1884" i="3"/>
  <c r="B609" i="3"/>
  <c r="B785" i="3"/>
  <c r="B1431" i="3"/>
  <c r="B1482" i="3"/>
  <c r="B1456" i="3"/>
  <c r="B446" i="3"/>
  <c r="B447" i="3"/>
  <c r="B652" i="3"/>
  <c r="B445" i="3"/>
  <c r="B448" i="3"/>
  <c r="B1653" i="3"/>
  <c r="B1545" i="3"/>
  <c r="B1993" i="3"/>
  <c r="B1467" i="3"/>
  <c r="B1718" i="3"/>
  <c r="B1723" i="3"/>
  <c r="B1917" i="3"/>
  <c r="B1384" i="3"/>
  <c r="B925" i="3"/>
  <c r="B923" i="3"/>
  <c r="B1992" i="3"/>
  <c r="B899" i="3"/>
  <c r="B444" i="3"/>
  <c r="B1340" i="3"/>
  <c r="B443" i="3"/>
  <c r="B254" i="3"/>
  <c r="B1738" i="3"/>
  <c r="B1812" i="3"/>
  <c r="B1808" i="3"/>
  <c r="B2080" i="3"/>
  <c r="B1833" i="3"/>
  <c r="B1888" i="3"/>
  <c r="B1863" i="3"/>
  <c r="B1893" i="3"/>
  <c r="B1974" i="3"/>
  <c r="B1967" i="3"/>
  <c r="B426" i="3"/>
  <c r="B427" i="3"/>
  <c r="B1694" i="3"/>
  <c r="B638" i="3"/>
  <c r="B1380" i="3"/>
  <c r="B1324" i="3"/>
  <c r="B1368" i="3"/>
  <c r="B1856" i="3"/>
  <c r="B1294" i="3"/>
  <c r="B1869" i="3"/>
  <c r="B79" i="3"/>
  <c r="B75" i="3"/>
  <c r="B660" i="3"/>
  <c r="B661" i="3"/>
  <c r="B1398" i="3"/>
  <c r="B915" i="3"/>
  <c r="B217" i="3"/>
  <c r="B1132" i="3"/>
  <c r="B2065" i="3"/>
  <c r="B1766" i="3"/>
  <c r="B952" i="3"/>
  <c r="B697" i="3"/>
  <c r="B900" i="3"/>
  <c r="B1057" i="3"/>
  <c r="B509" i="3"/>
  <c r="B510" i="3"/>
  <c r="B1002" i="3"/>
  <c r="B1712" i="3"/>
  <c r="B1003" i="3"/>
  <c r="B1452" i="3"/>
  <c r="B765" i="3"/>
  <c r="B784" i="3"/>
  <c r="B714" i="3"/>
  <c r="B1038" i="3"/>
  <c r="B1253" i="3"/>
  <c r="B2208" i="3"/>
  <c r="B1785" i="3"/>
  <c r="B1346" i="3"/>
  <c r="B1790" i="3"/>
  <c r="B1164" i="3"/>
  <c r="B916" i="3"/>
  <c r="B5" i="3"/>
  <c r="B1633" i="3"/>
  <c r="B3" i="3"/>
  <c r="B1662" i="3"/>
  <c r="B1504" i="3"/>
  <c r="B2186" i="3"/>
  <c r="B39" i="3"/>
  <c r="B982" i="3"/>
  <c r="B981" i="3"/>
  <c r="B439" i="3"/>
  <c r="B1296" i="3"/>
  <c r="B151" i="3"/>
  <c r="B1726" i="3"/>
  <c r="B1732" i="3"/>
  <c r="B432" i="3"/>
  <c r="B2222" i="3"/>
  <c r="B264" i="3"/>
  <c r="B257" i="3"/>
  <c r="B1020" i="3"/>
  <c r="B1891" i="3"/>
  <c r="B1652" i="3"/>
  <c r="B1826" i="3"/>
  <c r="B488" i="3"/>
  <c r="B874" i="3"/>
  <c r="B624" i="3"/>
  <c r="B481" i="3"/>
  <c r="B482" i="3"/>
  <c r="B1875" i="3"/>
  <c r="B1783" i="3"/>
  <c r="B1784" i="3"/>
  <c r="B483" i="3"/>
  <c r="B1103" i="3"/>
  <c r="B659" i="3"/>
  <c r="B1108" i="3"/>
  <c r="B1860" i="3"/>
  <c r="B1814" i="3"/>
  <c r="B1280" i="3"/>
  <c r="B1820" i="3"/>
  <c r="B1983" i="3"/>
  <c r="B1991" i="3"/>
  <c r="B1022" i="3"/>
  <c r="B1021" i="3"/>
  <c r="B1023" i="3"/>
  <c r="B1049" i="3"/>
  <c r="B1047" i="3"/>
  <c r="B1053" i="3"/>
  <c r="B1386" i="3"/>
  <c r="B1030" i="3"/>
  <c r="B2019" i="3"/>
  <c r="B410" i="3"/>
  <c r="B411" i="3"/>
  <c r="B407" i="3"/>
  <c r="B2193" i="3"/>
  <c r="B2010" i="3"/>
  <c r="B1031" i="3"/>
  <c r="B1661" i="3"/>
  <c r="B1735" i="3"/>
  <c r="B1717" i="3"/>
  <c r="B1287" i="3"/>
  <c r="B1289" i="3"/>
  <c r="B455" i="3"/>
  <c r="B328" i="3"/>
  <c r="B329" i="3"/>
  <c r="B149" i="3"/>
  <c r="B1503" i="3"/>
  <c r="B756" i="3"/>
  <c r="B801" i="3"/>
  <c r="B1942" i="3"/>
  <c r="B542" i="3"/>
  <c r="B543" i="3"/>
  <c r="B360" i="3"/>
  <c r="B361" i="3"/>
  <c r="B401" i="3"/>
  <c r="B762" i="3"/>
  <c r="B705" i="3"/>
  <c r="B431" i="3"/>
  <c r="B1168" i="3"/>
  <c r="B719" i="3"/>
  <c r="B544" i="3"/>
  <c r="B545" i="3"/>
  <c r="B1119" i="3"/>
  <c r="B547" i="3"/>
  <c r="B548" i="3"/>
  <c r="B549" i="3"/>
  <c r="B546" i="3"/>
  <c r="B130" i="3"/>
  <c r="B233" i="3"/>
  <c r="B262" i="3"/>
  <c r="B213" i="3"/>
  <c r="B1409" i="3"/>
  <c r="B34" i="3"/>
  <c r="B62" i="3"/>
  <c r="B50" i="3"/>
  <c r="B169" i="3"/>
  <c r="B76" i="3"/>
  <c r="B104" i="3"/>
  <c r="B20" i="3"/>
  <c r="B256" i="3"/>
  <c r="B181" i="3"/>
  <c r="B92" i="3"/>
  <c r="B551" i="3"/>
  <c r="B552" i="3"/>
  <c r="B553" i="3"/>
  <c r="B550" i="3"/>
  <c r="B131" i="3"/>
  <c r="B234" i="3"/>
  <c r="B1373" i="3"/>
  <c r="B214" i="3"/>
  <c r="B119" i="3"/>
  <c r="B51" i="3"/>
  <c r="B63" i="3"/>
  <c r="B35" i="3"/>
  <c r="B170" i="3"/>
  <c r="B671" i="3"/>
  <c r="B699" i="3"/>
  <c r="B77" i="3"/>
  <c r="B152" i="3"/>
  <c r="B105" i="3"/>
  <c r="B21" i="3"/>
  <c r="B182" i="3"/>
  <c r="B93" i="3"/>
  <c r="B132" i="3"/>
  <c r="B235" i="3"/>
  <c r="B255" i="3"/>
  <c r="B64" i="3"/>
  <c r="B171" i="3"/>
  <c r="B215" i="3"/>
  <c r="B120" i="3"/>
  <c r="B52" i="3"/>
  <c r="B36" i="3"/>
  <c r="B183" i="3"/>
  <c r="B106" i="3"/>
  <c r="B22" i="3"/>
  <c r="B78" i="3"/>
  <c r="B94" i="3"/>
  <c r="B199" i="3"/>
  <c r="B14" i="3"/>
  <c r="B1421" i="3"/>
  <c r="B740" i="3"/>
  <c r="B741" i="3"/>
  <c r="B1584" i="3"/>
  <c r="B1585" i="3"/>
  <c r="B129" i="3"/>
  <c r="B450" i="3"/>
  <c r="B453" i="3"/>
  <c r="B720" i="3"/>
  <c r="B1336" i="3"/>
  <c r="B1395" i="3"/>
  <c r="B1525" i="3"/>
  <c r="B575" i="3"/>
  <c r="B1660" i="3"/>
  <c r="B1315" i="3"/>
  <c r="B1548" i="3"/>
  <c r="B1901" i="3"/>
  <c r="B1764" i="3"/>
  <c r="B1747" i="3"/>
  <c r="B1748" i="3"/>
  <c r="B2006" i="3"/>
  <c r="B1355" i="3"/>
  <c r="B1427" i="3"/>
  <c r="B2196" i="3"/>
  <c r="B2032" i="3"/>
  <c r="B434" i="3"/>
  <c r="B1451" i="3"/>
  <c r="B903" i="3"/>
  <c r="B701" i="3"/>
  <c r="B1807" i="3"/>
  <c r="B1370" i="3"/>
  <c r="B1828" i="3"/>
  <c r="B2217" i="3"/>
  <c r="B1728" i="3"/>
  <c r="B1477" i="3"/>
  <c r="B1706" i="3"/>
  <c r="B766" i="3"/>
  <c r="B1453" i="3"/>
  <c r="B1786" i="3"/>
  <c r="B1413" i="3"/>
  <c r="B1727" i="3"/>
  <c r="B293" i="3"/>
  <c r="B800" i="3"/>
  <c r="B761" i="3"/>
  <c r="B400" i="3"/>
  <c r="B1170" i="3"/>
  <c r="B721" i="3"/>
  <c r="B1088" i="3"/>
  <c r="B1078" i="3"/>
  <c r="B1864" i="3"/>
  <c r="B1323" i="3"/>
  <c r="B1532" i="3"/>
  <c r="B1593" i="3"/>
  <c r="B1788" i="3"/>
  <c r="B1771" i="3"/>
  <c r="B1851" i="3"/>
  <c r="B1650" i="3"/>
  <c r="B804" i="3"/>
  <c r="B805" i="3"/>
  <c r="B674" i="3"/>
  <c r="B1475" i="3"/>
  <c r="B1526" i="3"/>
  <c r="B1746" i="3"/>
  <c r="B1361" i="3"/>
  <c r="B1990" i="3"/>
  <c r="B1342" i="3"/>
  <c r="B2194" i="3"/>
  <c r="B153" i="3"/>
  <c r="B327" i="3"/>
  <c r="B1472" i="3"/>
  <c r="B1920" i="3"/>
  <c r="B1553" i="3"/>
  <c r="B268" i="3"/>
  <c r="B1325" i="3"/>
  <c r="B1566" i="3"/>
  <c r="B1830" i="3"/>
  <c r="B1809" i="3"/>
  <c r="B1438" i="3"/>
  <c r="B1709" i="3"/>
  <c r="B1481" i="3"/>
  <c r="B1293" i="3"/>
  <c r="B554" i="3"/>
  <c r="B555" i="3"/>
  <c r="B1630" i="3"/>
  <c r="B1576" i="3"/>
  <c r="B330" i="3"/>
  <c r="B331" i="3"/>
  <c r="B843" i="3"/>
  <c r="B404" i="3"/>
  <c r="B1623" i="3"/>
  <c r="B364" i="3"/>
  <c r="B365" i="3"/>
  <c r="B1618" i="3"/>
  <c r="B405" i="3"/>
  <c r="B1948" i="3"/>
  <c r="B1507" i="3"/>
  <c r="B2199" i="3"/>
  <c r="B1929" i="3"/>
  <c r="B1621" i="3"/>
  <c r="B1362" i="3"/>
  <c r="B1988" i="3"/>
  <c r="B1960" i="3"/>
  <c r="B677" i="3"/>
  <c r="B676" i="3"/>
  <c r="B675" i="3"/>
  <c r="B1326" i="3"/>
  <c r="B1810" i="3"/>
  <c r="B269" i="3"/>
  <c r="B1831" i="3"/>
  <c r="B634" i="3"/>
  <c r="B1711" i="3"/>
  <c r="B1715" i="3"/>
  <c r="B1463" i="3"/>
  <c r="B118" i="3"/>
  <c r="B1852" i="3"/>
  <c r="B1789" i="3"/>
  <c r="B1651" i="3"/>
  <c r="B1171" i="3"/>
  <c r="B402" i="3"/>
  <c r="B802" i="3"/>
  <c r="B763" i="3"/>
  <c r="B744" i="3"/>
  <c r="B745" i="3"/>
  <c r="B722" i="3"/>
  <c r="B723" i="3"/>
  <c r="B680" i="3"/>
  <c r="B681" i="3"/>
  <c r="B682" i="3"/>
  <c r="B683" i="3"/>
  <c r="B493" i="3"/>
  <c r="B511" i="3"/>
  <c r="B526" i="3"/>
  <c r="B477" i="3"/>
  <c r="B502" i="3"/>
  <c r="B471" i="3"/>
  <c r="B532" i="3"/>
  <c r="B538" i="3"/>
  <c r="B847" i="3"/>
  <c r="B848" i="3"/>
  <c r="B654" i="3"/>
  <c r="B655" i="3"/>
  <c r="B656" i="3"/>
  <c r="B657" i="3"/>
  <c r="B850" i="3"/>
  <c r="B294" i="3"/>
  <c r="B295" i="3"/>
  <c r="B296" i="3"/>
  <c r="B734" i="3"/>
  <c r="B736" i="3"/>
  <c r="B737" i="3"/>
  <c r="B757" i="3"/>
  <c r="B758" i="3"/>
  <c r="B759" i="3"/>
  <c r="B7" i="3"/>
  <c r="B8" i="3"/>
  <c r="B9" i="3"/>
  <c r="B10" i="3"/>
  <c r="B724" i="3"/>
  <c r="B726" i="3"/>
  <c r="B725" i="3"/>
  <c r="B727" i="3"/>
  <c r="B1187" i="3"/>
  <c r="B1188" i="3"/>
  <c r="B1502" i="3"/>
  <c r="B1534" i="3"/>
  <c r="B1535" i="3"/>
  <c r="B857" i="3"/>
  <c r="B1288" i="3"/>
  <c r="B1963" i="3"/>
  <c r="B1513" i="3"/>
  <c r="B1375" i="3"/>
  <c r="B1544" i="3"/>
  <c r="B1873" i="3"/>
  <c r="B1597" i="3"/>
  <c r="B2204" i="3"/>
  <c r="B984" i="3"/>
  <c r="B964" i="3"/>
  <c r="B1061" i="3"/>
  <c r="B1004" i="3"/>
  <c r="B1172" i="3"/>
  <c r="B1962" i="3"/>
  <c r="B1698" i="3"/>
  <c r="B1671" i="3"/>
  <c r="B1701" i="3"/>
  <c r="B1567" i="3"/>
  <c r="B2094" i="3"/>
  <c r="B2118" i="3"/>
  <c r="B2142" i="3"/>
  <c r="B2166" i="3"/>
  <c r="B2178" i="3"/>
  <c r="B2202" i="3"/>
  <c r="B2106" i="3"/>
  <c r="B1568" i="3"/>
  <c r="B1198" i="3"/>
  <c r="B1569" i="3"/>
  <c r="B2107" i="3"/>
  <c r="B252" i="3"/>
  <c r="B1439" i="3"/>
  <c r="B2179" i="3"/>
  <c r="B2167" i="3"/>
  <c r="B2143" i="3"/>
  <c r="B2119" i="3"/>
  <c r="B2095" i="3"/>
  <c r="B1228" i="3"/>
  <c r="B1270" i="3"/>
  <c r="B1052" i="3"/>
  <c r="B629" i="3"/>
  <c r="B985" i="3"/>
  <c r="B1767" i="3"/>
  <c r="B1345" i="3"/>
  <c r="B1062" i="3"/>
  <c r="B1460" i="3"/>
  <c r="B965" i="3"/>
  <c r="B1491" i="3"/>
  <c r="B1755" i="3"/>
  <c r="B1005" i="3"/>
  <c r="B1490" i="3"/>
  <c r="B1861" i="3"/>
  <c r="B1858" i="3"/>
  <c r="B1547" i="3"/>
  <c r="B433" i="3"/>
  <c r="B1363" i="3"/>
  <c r="B1596" i="3"/>
  <c r="B1743" i="3"/>
  <c r="B1555" i="3"/>
  <c r="B1344" i="3"/>
  <c r="B1390" i="3"/>
  <c r="B1751" i="3"/>
  <c r="B1173" i="3"/>
  <c r="B2058" i="3"/>
  <c r="B2059" i="3"/>
  <c r="B2070" i="3"/>
  <c r="B2071" i="3"/>
  <c r="B1290" i="3"/>
  <c r="B1403" i="3"/>
  <c r="B1404" i="3"/>
  <c r="B1079" i="3"/>
  <c r="B873" i="3"/>
  <c r="B2021" i="3"/>
  <c r="B891" i="3"/>
  <c r="B892" i="3"/>
  <c r="B909" i="3"/>
  <c r="B910" i="3"/>
  <c r="B945" i="3"/>
  <c r="B946" i="3"/>
  <c r="B974" i="3"/>
  <c r="B975" i="3"/>
  <c r="B1944" i="3"/>
  <c r="B2109" i="3"/>
  <c r="B1935" i="3"/>
  <c r="B1757" i="3"/>
  <c r="B1430" i="3"/>
  <c r="B1444" i="3"/>
  <c r="B2082" i="3"/>
  <c r="B2046" i="3"/>
  <c r="B2130" i="3"/>
  <c r="B2154" i="3"/>
  <c r="B2155" i="3"/>
  <c r="B2131" i="3"/>
  <c r="B2047" i="3"/>
  <c r="B2083" i="3"/>
  <c r="B1252" i="3"/>
  <c r="B1279" i="3"/>
  <c r="B1210" i="3"/>
  <c r="B1261" i="3"/>
  <c r="B1219" i="3"/>
  <c r="B1089" i="3"/>
  <c r="B936" i="3"/>
  <c r="B918" i="3"/>
  <c r="B919" i="3"/>
  <c r="B1043" i="3"/>
  <c r="B1033" i="3"/>
  <c r="B1034" i="3"/>
  <c r="B937" i="3"/>
  <c r="B1710" i="3"/>
  <c r="B901" i="3"/>
  <c r="B882" i="3"/>
  <c r="B883" i="3"/>
  <c r="B1042" i="3"/>
  <c r="B954" i="3"/>
  <c r="B955" i="3"/>
  <c r="B927" i="3"/>
  <c r="B928" i="3"/>
  <c r="B1236" i="3"/>
  <c r="B1237" i="3"/>
  <c r="B1292" i="3"/>
  <c r="B539" i="3"/>
  <c r="B540" i="3"/>
  <c r="B994" i="3"/>
  <c r="B995" i="3"/>
  <c r="B1014" i="3"/>
  <c r="B1015" i="3"/>
  <c r="B1024" i="3"/>
  <c r="B1025" i="3"/>
  <c r="B1051" i="3"/>
  <c r="B856" i="3"/>
  <c r="B2209" i="3"/>
  <c r="B1943" i="3"/>
  <c r="B616" i="3"/>
  <c r="B1448" i="3"/>
  <c r="B1934" i="3"/>
  <c r="B1509" i="3"/>
  <c r="B1464" i="3"/>
  <c r="B1574" i="3"/>
  <c r="B1189" i="3"/>
  <c r="B1190" i="3"/>
  <c r="B1511" i="3"/>
  <c r="B1387" i="3"/>
  <c r="B1857" i="3"/>
  <c r="B2022" i="3"/>
  <c r="B1446" i="3"/>
  <c r="B1734" i="3"/>
  <c r="B1432" i="3"/>
  <c r="B1972" i="3"/>
  <c r="B1230" i="3"/>
  <c r="B1272" i="3"/>
  <c r="B641" i="3"/>
  <c r="B2121" i="3"/>
  <c r="B2097" i="3"/>
  <c r="B2169" i="3"/>
  <c r="B2181" i="3"/>
  <c r="B2145" i="3"/>
  <c r="B2085" i="3"/>
  <c r="B1441" i="3"/>
  <c r="B620" i="3"/>
  <c r="B858" i="3"/>
  <c r="B859" i="3"/>
  <c r="B1685" i="3"/>
  <c r="B1200" i="3"/>
  <c r="B1406" i="3"/>
  <c r="B1321" i="3"/>
  <c r="B1382" i="3"/>
  <c r="B1007" i="3"/>
  <c r="B826" i="3"/>
  <c r="B1064" i="3"/>
  <c r="B827" i="3"/>
  <c r="B987" i="3"/>
  <c r="B828" i="3"/>
  <c r="B967" i="3"/>
  <c r="B829" i="3"/>
  <c r="B1848" i="3"/>
  <c r="B1295" i="3"/>
  <c r="B1704" i="3"/>
  <c r="B2037" i="3"/>
  <c r="B1815" i="3"/>
  <c r="B1836" i="3"/>
  <c r="B1924" i="3"/>
  <c r="B1627" i="3"/>
  <c r="B2001" i="3"/>
  <c r="B788" i="3"/>
  <c r="B789" i="3"/>
  <c r="B279" i="3"/>
  <c r="B790" i="3"/>
  <c r="B1730" i="3"/>
  <c r="B333" i="3"/>
  <c r="B321" i="3"/>
  <c r="B512" i="3"/>
  <c r="B1882" i="3"/>
  <c r="B1546" i="3"/>
  <c r="B2197" i="3"/>
  <c r="B1915" i="3"/>
  <c r="B1607" i="3"/>
  <c r="B1613" i="3"/>
  <c r="B1855" i="3"/>
  <c r="B1537" i="3"/>
  <c r="B1515" i="3"/>
  <c r="B258" i="3"/>
  <c r="B1347" i="3"/>
  <c r="B1865" i="3"/>
  <c r="B1091" i="3"/>
  <c r="B1174" i="3"/>
  <c r="B1175" i="3"/>
  <c r="B1221" i="3"/>
  <c r="B2061" i="3"/>
  <c r="B2073" i="3"/>
  <c r="B1365" i="3"/>
  <c r="B1105" i="3"/>
  <c r="B810" i="3"/>
  <c r="B811" i="3"/>
  <c r="B1126" i="3"/>
  <c r="B1850" i="3"/>
  <c r="B771" i="3"/>
  <c r="B1070" i="3"/>
  <c r="B1071" i="3"/>
  <c r="B1586" i="3"/>
  <c r="B2017" i="3"/>
  <c r="B894" i="3"/>
  <c r="B912" i="3"/>
  <c r="B948" i="3"/>
  <c r="B977" i="3"/>
  <c r="B1263" i="3"/>
  <c r="B1254" i="3"/>
  <c r="B1212" i="3"/>
  <c r="B1281" i="3"/>
  <c r="B2049" i="3"/>
  <c r="B2133" i="3"/>
  <c r="B2157" i="3"/>
  <c r="B1556" i="3"/>
  <c r="B1415" i="3"/>
  <c r="B429" i="3"/>
  <c r="B1435" i="3"/>
  <c r="B1238" i="3"/>
  <c r="B1239" i="3"/>
  <c r="B437" i="3"/>
  <c r="B1141" i="3"/>
  <c r="B1142" i="3"/>
  <c r="B1149" i="3"/>
  <c r="B1150" i="3"/>
  <c r="B1165" i="3"/>
  <c r="B1166" i="3"/>
  <c r="B997" i="3"/>
  <c r="B1017" i="3"/>
  <c r="B1027" i="3"/>
  <c r="B1112" i="3"/>
  <c r="B1054" i="3"/>
  <c r="B1133" i="3"/>
  <c r="B1157" i="3"/>
  <c r="B1134" i="3"/>
  <c r="B1158" i="3"/>
  <c r="B1098" i="3"/>
  <c r="B957" i="3"/>
  <c r="B930" i="3"/>
  <c r="B1035" i="3"/>
  <c r="B1036" i="3"/>
  <c r="B921" i="3"/>
  <c r="B939" i="3"/>
  <c r="B885" i="3"/>
  <c r="B1045" i="3"/>
  <c r="B1182" i="3"/>
  <c r="B319" i="3"/>
  <c r="B746" i="3"/>
  <c r="B748" i="3"/>
  <c r="B747" i="3"/>
  <c r="B749" i="3"/>
  <c r="B556" i="3"/>
  <c r="B557" i="3"/>
  <c r="B1181" i="3"/>
  <c r="B807" i="3"/>
  <c r="B768" i="3"/>
  <c r="B1577" i="3"/>
  <c r="B332" i="3"/>
  <c r="B707" i="3"/>
  <c r="B708" i="3"/>
  <c r="B706" i="3"/>
  <c r="B664" i="3"/>
  <c r="B665" i="3"/>
  <c r="B666" i="3"/>
  <c r="B667" i="3"/>
  <c r="B137" i="3"/>
  <c r="B111" i="3"/>
  <c r="B110" i="3"/>
  <c r="B26" i="3"/>
  <c r="B280" i="3"/>
  <c r="B1581" i="3"/>
  <c r="B188" i="3"/>
  <c r="B187" i="3"/>
  <c r="B82" i="3"/>
  <c r="B83" i="3"/>
  <c r="B27" i="3"/>
  <c r="B136" i="3"/>
  <c r="B239" i="3"/>
  <c r="B1485" i="3"/>
  <c r="B1328" i="3"/>
  <c r="B639" i="3"/>
  <c r="B175" i="3"/>
  <c r="B176" i="3"/>
  <c r="B203" i="3"/>
  <c r="B204" i="3"/>
  <c r="B98" i="3"/>
  <c r="B99" i="3"/>
  <c r="B68" i="3"/>
  <c r="B69" i="3"/>
  <c r="B56" i="3"/>
  <c r="B57" i="3"/>
  <c r="B220" i="3"/>
  <c r="B219" i="3"/>
  <c r="B124" i="3"/>
  <c r="B125" i="3"/>
  <c r="B40" i="3"/>
  <c r="B41" i="3"/>
  <c r="B558" i="3"/>
  <c r="B559" i="3"/>
  <c r="B560" i="3"/>
  <c r="B561" i="3"/>
  <c r="B562" i="3"/>
  <c r="B563" i="3"/>
  <c r="B302" i="3"/>
  <c r="B303" i="3"/>
  <c r="B334" i="3"/>
  <c r="B335" i="3"/>
  <c r="B808" i="3"/>
  <c r="B809" i="3"/>
  <c r="B769" i="3"/>
  <c r="B770" i="3"/>
  <c r="B408" i="3"/>
  <c r="B409" i="3"/>
  <c r="B566" i="3"/>
  <c r="B567" i="3"/>
  <c r="B43" i="3"/>
  <c r="B42" i="3"/>
  <c r="B71" i="3"/>
  <c r="B70" i="3"/>
  <c r="B85" i="3"/>
  <c r="B84" i="3"/>
  <c r="B29" i="3"/>
  <c r="B28" i="3"/>
  <c r="B1385" i="3"/>
  <c r="B569" i="3"/>
  <c r="B570" i="3"/>
  <c r="B571" i="3"/>
  <c r="B572" i="3"/>
  <c r="B573" i="3"/>
  <c r="B1617" i="3"/>
  <c r="B568" i="3"/>
  <c r="B582" i="3"/>
  <c r="B583" i="3"/>
  <c r="B584" i="3"/>
  <c r="B585" i="3"/>
  <c r="B586" i="3"/>
  <c r="B587" i="3"/>
  <c r="B579" i="3"/>
  <c r="B576" i="3"/>
  <c r="B577" i="3"/>
  <c r="B578" i="3"/>
  <c r="B580" i="3"/>
  <c r="B581" i="3"/>
  <c r="B588" i="3"/>
  <c r="B589" i="3"/>
  <c r="B494" i="3"/>
  <c r="B496" i="3"/>
  <c r="B495" i="3"/>
  <c r="B497" i="3"/>
  <c r="B710" i="3"/>
  <c r="B711" i="3"/>
  <c r="B709" i="3"/>
  <c r="B690" i="3"/>
  <c r="B515" i="3"/>
  <c r="B513" i="3"/>
  <c r="B514" i="3"/>
  <c r="B688" i="3"/>
  <c r="B689" i="3"/>
  <c r="B691" i="3"/>
  <c r="B712" i="3"/>
  <c r="B503" i="3"/>
  <c r="B505" i="3"/>
  <c r="B504" i="3"/>
  <c r="B506" i="3"/>
  <c r="B1512" i="3"/>
  <c r="B1330" i="3"/>
  <c r="B1388" i="3"/>
  <c r="B1389" i="3"/>
  <c r="B2008" i="3"/>
  <c r="B1931" i="3"/>
  <c r="B1483" i="3"/>
  <c r="B1484" i="3"/>
  <c r="B622" i="3"/>
  <c r="B842" i="3"/>
  <c r="B1816" i="3"/>
  <c r="B1817" i="3"/>
  <c r="B1308" i="3"/>
  <c r="B1309" i="3"/>
  <c r="B1837" i="3"/>
  <c r="B1838" i="3"/>
  <c r="B1739" i="3"/>
  <c r="B1736" i="3"/>
  <c r="B1759" i="3"/>
  <c r="B80" i="3"/>
  <c r="B1557" i="3"/>
  <c r="B1796" i="3"/>
  <c r="B1436" i="3"/>
  <c r="B1437" i="3"/>
  <c r="B1980" i="3"/>
  <c r="B1973" i="3"/>
  <c r="B1416" i="3"/>
  <c r="B1562" i="3"/>
  <c r="B516" i="3"/>
  <c r="B517" i="3"/>
  <c r="B1880" i="3"/>
  <c r="B1881" i="3"/>
  <c r="B860" i="3"/>
  <c r="B861" i="3"/>
  <c r="B642" i="3"/>
  <c r="B1313" i="3"/>
  <c r="B1641" i="3"/>
  <c r="B2190" i="3"/>
  <c r="B1979" i="3"/>
  <c r="B1919" i="3"/>
  <c r="B1450" i="3"/>
  <c r="B1741" i="3"/>
  <c r="B1740" i="3"/>
  <c r="B1902" i="3"/>
  <c r="B1449" i="3"/>
  <c r="B2023" i="3"/>
  <c r="B1978" i="3"/>
  <c r="B1447" i="3"/>
  <c r="B1176" i="3"/>
  <c r="B1177" i="3"/>
  <c r="B1927" i="3"/>
  <c r="B1977" i="3"/>
  <c r="B1517" i="3"/>
  <c r="B240" i="3"/>
  <c r="B2216" i="3"/>
  <c r="B1349" i="3"/>
  <c r="B1539" i="3"/>
  <c r="B1609" i="3"/>
  <c r="B1595" i="3"/>
  <c r="B1870" i="3"/>
  <c r="B1965" i="3"/>
  <c r="B1898" i="3"/>
  <c r="B1907" i="3"/>
  <c r="B1538" i="3"/>
  <c r="B1897" i="3"/>
  <c r="B1240" i="3"/>
  <c r="B1241" i="3"/>
  <c r="B713" i="3"/>
  <c r="B1632" i="3"/>
  <c r="B1883" i="3"/>
  <c r="B1964" i="3"/>
  <c r="B2215" i="3"/>
  <c r="B1900" i="3"/>
  <c r="B1866" i="3"/>
  <c r="B1348" i="3"/>
  <c r="B1516" i="3"/>
  <c r="B1376" i="3"/>
  <c r="B1976" i="3"/>
  <c r="B1608" i="3"/>
  <c r="B1594" i="3"/>
  <c r="B715" i="3"/>
  <c r="B498" i="3"/>
  <c r="B507" i="3"/>
  <c r="B518" i="3"/>
  <c r="B336" i="3"/>
  <c r="B337" i="3"/>
  <c r="B338" i="3"/>
  <c r="B339" i="3"/>
  <c r="B304" i="3"/>
  <c r="B305" i="3"/>
  <c r="B306" i="3"/>
  <c r="B307" i="3"/>
  <c r="B812" i="3"/>
  <c r="B813" i="3"/>
  <c r="B814" i="3"/>
  <c r="B815" i="3"/>
  <c r="B412" i="3"/>
  <c r="B414" i="3"/>
  <c r="B372" i="3"/>
  <c r="B373" i="3"/>
  <c r="B374" i="3"/>
  <c r="B375" i="3"/>
  <c r="B413" i="3"/>
  <c r="B415" i="3"/>
  <c r="B1587" i="3"/>
  <c r="B1588" i="3"/>
  <c r="B1589" i="3"/>
  <c r="B776" i="3"/>
  <c r="B590" i="3"/>
  <c r="B591" i="3"/>
  <c r="B592" i="3"/>
  <c r="B593" i="3"/>
  <c r="B597" i="3"/>
  <c r="B596" i="3"/>
  <c r="B1824" i="3"/>
  <c r="B594" i="3"/>
  <c r="B308" i="3"/>
  <c r="B340" i="3"/>
  <c r="B449" i="3"/>
  <c r="B376" i="3"/>
  <c r="B138" i="3"/>
  <c r="B139" i="3"/>
  <c r="B1331" i="3"/>
  <c r="B1601" i="3"/>
  <c r="B1081" i="3"/>
  <c r="B599" i="3"/>
  <c r="B1486" i="3"/>
  <c r="B1487" i="3"/>
  <c r="B1311" i="3"/>
  <c r="B772" i="3"/>
  <c r="B717" i="3"/>
  <c r="B693" i="3"/>
  <c r="B692" i="3"/>
  <c r="B177" i="3"/>
  <c r="B178" i="3"/>
  <c r="B72" i="3"/>
  <c r="B58" i="3"/>
  <c r="B221" i="3"/>
  <c r="B126" i="3"/>
  <c r="B44" i="3"/>
  <c r="B45" i="3"/>
  <c r="B222" i="3"/>
  <c r="B127" i="3"/>
  <c r="B59" i="3"/>
  <c r="B73" i="3"/>
  <c r="B101" i="3"/>
  <c r="B100" i="3"/>
  <c r="B716" i="3"/>
  <c r="B2212" i="3"/>
  <c r="B1642" i="3"/>
  <c r="B2191" i="3"/>
  <c r="B1433" i="3"/>
  <c r="B1872" i="3"/>
  <c r="B1908" i="3"/>
  <c r="B1985" i="3"/>
  <c r="B1885" i="3"/>
  <c r="B1681" i="3"/>
  <c r="B1496" i="3"/>
  <c r="B1610" i="3"/>
  <c r="B595" i="3"/>
  <c r="B1518" i="3"/>
  <c r="B247" i="3"/>
  <c r="B1912" i="3"/>
  <c r="B1350" i="3"/>
  <c r="B86" i="3"/>
  <c r="B189" i="3"/>
  <c r="B281" i="3"/>
  <c r="B30" i="3"/>
  <c r="B112" i="3"/>
  <c r="B113" i="3"/>
  <c r="B31" i="3"/>
  <c r="B282" i="3"/>
  <c r="B190" i="3"/>
  <c r="B87" i="3"/>
  <c r="B694" i="3"/>
  <c r="B158" i="3"/>
  <c r="B601" i="3"/>
  <c r="B602" i="3"/>
  <c r="B1332" i="3"/>
  <c r="B1602" i="3"/>
  <c r="B259" i="3"/>
  <c r="B1645" i="3"/>
  <c r="B2034" i="3"/>
  <c r="B1643" i="3"/>
  <c r="B2218" i="3"/>
  <c r="B248" i="3"/>
  <c r="B1795" i="3"/>
  <c r="B1612" i="3"/>
  <c r="B1351" i="3"/>
  <c r="B1519" i="3"/>
  <c r="B604" i="3"/>
  <c r="B1663" i="3"/>
  <c r="B1497" i="3"/>
  <c r="B1682" i="3"/>
  <c r="B1986" i="3"/>
  <c r="B1913" i="3"/>
  <c r="B816" i="3"/>
  <c r="B817" i="3"/>
  <c r="B818" i="3"/>
  <c r="B819" i="3"/>
  <c r="B603" i="3"/>
  <c r="B605" i="3"/>
  <c r="B1794" i="3"/>
  <c r="B606" i="3"/>
  <c r="B341" i="3"/>
  <c r="B343" i="3"/>
  <c r="B342" i="3"/>
  <c r="B344" i="3"/>
  <c r="B309" i="3"/>
  <c r="B311" i="3"/>
  <c r="B310" i="3"/>
  <c r="B312" i="3"/>
  <c r="B416" i="3"/>
  <c r="B377" i="3"/>
  <c r="B378" i="3"/>
  <c r="B379" i="3"/>
  <c r="B380" i="3"/>
  <c r="B777" i="3"/>
  <c r="B778" i="3"/>
  <c r="B779" i="3"/>
  <c r="B780" i="3"/>
  <c r="B417" i="3"/>
  <c r="B418" i="3"/>
  <c r="B419" i="3"/>
  <c r="B452" i="3"/>
  <c r="B451" i="3"/>
  <c r="B1772" i="3"/>
  <c r="B1582" i="3"/>
  <c r="B608" i="3"/>
  <c r="B1849" i="3"/>
  <c r="B695" i="3"/>
  <c r="B2086" i="3"/>
  <c r="B2087" i="3"/>
  <c r="B2183" i="3"/>
  <c r="B2170" i="3"/>
  <c r="B2171" i="3"/>
  <c r="B2110" i="3"/>
  <c r="B2111" i="3"/>
  <c r="B2098" i="3"/>
  <c r="B2099" i="3"/>
  <c r="B2123" i="3"/>
  <c r="B2147" i="3"/>
  <c r="B1457" i="3"/>
  <c r="B1521" i="3"/>
  <c r="B1520" i="3"/>
  <c r="B1479" i="3"/>
  <c r="B1480" i="3"/>
  <c r="B1797" i="3"/>
  <c r="B1798" i="3"/>
  <c r="B1563" i="3"/>
  <c r="B1564" i="3"/>
  <c r="B1714" i="3"/>
  <c r="B1383" i="3"/>
  <c r="B1614" i="3"/>
  <c r="B1629" i="3"/>
  <c r="B1580" i="3"/>
  <c r="B1707" i="3"/>
  <c r="B2039" i="3"/>
  <c r="B1407" i="3"/>
  <c r="B1672" i="3"/>
  <c r="B862" i="3"/>
  <c r="B863" i="3"/>
  <c r="B2182" i="3"/>
  <c r="B2207" i="3"/>
  <c r="B2146" i="3"/>
  <c r="B2122" i="3"/>
  <c r="B1356" i="3"/>
  <c r="B1358" i="3"/>
  <c r="B2158" i="3"/>
  <c r="B2159" i="3"/>
  <c r="B2135" i="3"/>
  <c r="B2050" i="3"/>
  <c r="B2051" i="3"/>
  <c r="B1894" i="3"/>
  <c r="B1879" i="3"/>
  <c r="B2134" i="3"/>
  <c r="B159" i="3"/>
  <c r="B160" i="3"/>
  <c r="B2038" i="3"/>
  <c r="B2062" i="3"/>
  <c r="B2063" i="3"/>
  <c r="B2074" i="3"/>
  <c r="B2075" i="3"/>
  <c r="B2035" i="3"/>
  <c r="B2025" i="3"/>
  <c r="B244" i="3"/>
  <c r="B1859" i="3"/>
  <c r="B1839" i="3"/>
  <c r="B1840" i="3"/>
  <c r="B1818" i="3"/>
  <c r="B1819" i="3"/>
  <c r="B1776" i="3"/>
  <c r="B1777" i="3"/>
  <c r="B623" i="3"/>
  <c r="B1720" i="3"/>
  <c r="B1721" i="3"/>
  <c r="B1744" i="3"/>
  <c r="B628" i="3"/>
  <c r="B1821" i="3"/>
  <c r="B1634" i="3"/>
  <c r="B844" i="3"/>
  <c r="B140" i="3"/>
  <c r="B141" i="3"/>
  <c r="B1488" i="3"/>
  <c r="B1489" i="3"/>
  <c r="B1599" i="3"/>
  <c r="B246" i="3"/>
  <c r="B205" i="3"/>
  <c r="B206" i="3"/>
  <c r="B223" i="3"/>
  <c r="B224" i="3"/>
  <c r="B161" i="3"/>
  <c r="B162" i="3"/>
  <c r="B191" i="3"/>
  <c r="B192" i="3"/>
  <c r="B143" i="3"/>
  <c r="B142" i="3"/>
  <c r="B1493" i="3"/>
  <c r="B1492" i="3"/>
  <c r="B773" i="3"/>
  <c r="B299" i="3"/>
  <c r="B225" i="3"/>
  <c r="B46" i="3"/>
  <c r="B226" i="3"/>
  <c r="B47" i="3"/>
  <c r="B207" i="3"/>
  <c r="B208" i="3"/>
  <c r="B89" i="3"/>
  <c r="B88" i="3"/>
  <c r="B114" i="3"/>
  <c r="B115" i="3"/>
  <c r="B519" i="3"/>
  <c r="B520" i="3"/>
  <c r="B144" i="3"/>
  <c r="B145" i="3"/>
  <c r="B163" i="3"/>
  <c r="B164" i="3"/>
  <c r="B283" i="3"/>
  <c r="B193" i="3"/>
  <c r="B194" i="3"/>
  <c r="B284" i="3"/>
  <c r="B1494" i="3"/>
  <c r="B245" i="3"/>
  <c r="B1312" i="3"/>
  <c r="B640" i="3"/>
  <c r="B209" i="3"/>
  <c r="B210" i="3"/>
  <c r="B227" i="3"/>
  <c r="B228" i="3"/>
  <c r="B146" i="3"/>
  <c r="B165" i="3"/>
  <c r="B166" i="3"/>
  <c r="B196" i="3"/>
  <c r="B195" i="3"/>
  <c r="B285" i="3"/>
  <c r="B286" i="3"/>
  <c r="B147" i="3"/>
  <c r="B298" i="3"/>
  <c r="B270" i="3"/>
  <c r="B1329" i="3"/>
  <c r="B610" i="3"/>
  <c r="B229" i="3"/>
  <c r="B230" i="3"/>
  <c r="B820" i="3"/>
  <c r="B821" i="3"/>
  <c r="B345" i="3"/>
  <c r="B346" i="3"/>
  <c r="B313" i="3"/>
  <c r="B314" i="3"/>
  <c r="B781" i="3"/>
  <c r="B782" i="3"/>
  <c r="B420" i="3"/>
  <c r="B421" i="3"/>
  <c r="B347" i="3"/>
  <c r="B348" i="3"/>
  <c r="B315" i="3"/>
  <c r="B316" i="3"/>
  <c r="B456" i="3"/>
  <c r="B457" i="3"/>
  <c r="B1675" i="3"/>
  <c r="B1657" i="3"/>
  <c r="B822" i="3"/>
  <c r="B823" i="3"/>
  <c r="B422" i="3"/>
  <c r="B423" i="3"/>
  <c r="B783" i="3"/>
  <c r="B1624" i="3"/>
  <c r="B383" i="3"/>
  <c r="B384" i="3"/>
  <c r="B349" i="3"/>
  <c r="B350" i="3"/>
  <c r="B317" i="3"/>
  <c r="B318" i="3"/>
  <c r="B824" i="3"/>
  <c r="B825" i="3"/>
  <c r="B1658" i="3"/>
  <c r="B1495" i="3"/>
  <c r="B385" i="3"/>
  <c r="B386" i="3"/>
  <c r="B458" i="3"/>
  <c r="B459" i="3"/>
  <c r="B425" i="3"/>
  <c r="B1625" i="3"/>
  <c r="B1626" i="3"/>
  <c r="B424" i="3"/>
  <c r="B731" i="3"/>
  <c r="B1500" i="3"/>
  <c r="B1410" i="3"/>
  <c r="B619" i="3"/>
  <c r="B1639" i="3"/>
  <c r="B352" i="3"/>
  <c r="B353" i="3"/>
  <c r="B351" i="3"/>
  <c r="B1179" i="3"/>
  <c r="B1442" i="3"/>
  <c r="B1423" i="3"/>
  <c r="B322" i="3"/>
  <c r="B323" i="3"/>
  <c r="B354" i="3"/>
  <c r="B355" i="3"/>
  <c r="B1424" i="3"/>
  <c r="B1443" i="3"/>
  <c r="B1640" i="3"/>
  <c r="B626" i="3"/>
  <c r="B830" i="3"/>
  <c r="B831" i="3"/>
  <c r="B832" i="3"/>
  <c r="B833" i="3"/>
  <c r="B463" i="3"/>
  <c r="B464" i="3"/>
  <c r="B1932" i="3"/>
  <c r="B391" i="3"/>
  <c r="B392" i="3"/>
  <c r="B393" i="3"/>
  <c r="B394" i="3"/>
  <c r="B1600" i="3"/>
  <c r="B1939" i="3"/>
  <c r="B1946" i="3"/>
  <c r="B791" i="3"/>
  <c r="B792" i="3"/>
  <c r="B793" i="3"/>
  <c r="B794" i="3"/>
  <c r="B521" i="3"/>
  <c r="B522" i="3"/>
  <c r="B499" i="3"/>
  <c r="B1465" i="3"/>
  <c r="B1575" i="3"/>
  <c r="B1191" i="3"/>
  <c r="B1192" i="3"/>
  <c r="B1333" i="3"/>
  <c r="B1603" i="3"/>
  <c r="B1664" i="3"/>
  <c r="B1222" i="3"/>
  <c r="B1264" i="3"/>
  <c r="B1498" i="3"/>
  <c r="B197" i="3"/>
  <c r="B1565" i="3"/>
  <c r="B2027" i="3"/>
  <c r="B1854" i="3"/>
  <c r="B1099" i="3"/>
  <c r="B287" i="3"/>
  <c r="B2052" i="3"/>
  <c r="B1753" i="3"/>
  <c r="B1936" i="3"/>
  <c r="B1950" i="3"/>
  <c r="B1213" i="3"/>
  <c r="B1255" i="3"/>
  <c r="B1282" i="3"/>
  <c r="B32" i="3"/>
  <c r="B1756" i="3"/>
  <c r="B116" i="3"/>
  <c r="B508" i="3"/>
  <c r="B1799" i="3"/>
  <c r="B1731" i="3"/>
  <c r="B2136" i="3"/>
  <c r="B2160" i="3"/>
  <c r="B1046" i="3"/>
  <c r="B167" i="3"/>
  <c r="B648" i="3"/>
  <c r="B297" i="3"/>
  <c r="B395" i="3"/>
  <c r="B465" i="3"/>
  <c r="B1178" i="3"/>
  <c r="B2002" i="3"/>
  <c r="B795" i="3"/>
  <c r="B728" i="3"/>
  <c r="B90" i="3"/>
  <c r="B1352" i="3"/>
  <c r="B11" i="3"/>
  <c r="B1008" i="3"/>
  <c r="B1065" i="3"/>
  <c r="B480" i="3"/>
  <c r="B1877" i="3"/>
  <c r="B760" i="3"/>
  <c r="B1092" i="3"/>
  <c r="B931" i="3"/>
  <c r="B958" i="3"/>
  <c r="B1928" i="3"/>
  <c r="B988" i="3"/>
  <c r="B148" i="3"/>
  <c r="B430" i="3"/>
  <c r="B271" i="3"/>
  <c r="B1749" i="3"/>
  <c r="B1471" i="3"/>
  <c r="B2040" i="3"/>
  <c r="B2064" i="3"/>
  <c r="B2076" i="3"/>
  <c r="B179" i="3"/>
  <c r="B1317" i="3"/>
  <c r="B523" i="3"/>
  <c r="B1106" i="3"/>
  <c r="B1120" i="3"/>
  <c r="B1127" i="3"/>
  <c r="B1895" i="3"/>
  <c r="B1072" i="3"/>
  <c r="B1082" i="3"/>
  <c r="B877" i="3"/>
  <c r="B1678" i="3"/>
  <c r="B913" i="3"/>
  <c r="B949" i="3"/>
  <c r="B474" i="3"/>
  <c r="B1242" i="3"/>
  <c r="B277" i="3"/>
  <c r="B535" i="3"/>
  <c r="B541" i="3"/>
  <c r="B1143" i="3"/>
  <c r="B1151" i="3"/>
  <c r="B1167" i="3"/>
  <c r="B102" i="3"/>
  <c r="B978" i="3"/>
  <c r="B998" i="3"/>
  <c r="B1018" i="3"/>
  <c r="B1028" i="3"/>
  <c r="B1055" i="3"/>
  <c r="B668" i="3"/>
  <c r="B267" i="3"/>
  <c r="B1825" i="3"/>
  <c r="B1646" i="3"/>
  <c r="B2026" i="3"/>
  <c r="B2028" i="3"/>
  <c r="B18" i="3"/>
  <c r="B1231" i="3"/>
  <c r="B1273" i="3"/>
  <c r="B48" i="3"/>
  <c r="B1644" i="3"/>
  <c r="B1558" i="3"/>
  <c r="B1778" i="3"/>
  <c r="B1841" i="3"/>
  <c r="B438" i="3"/>
  <c r="B1713" i="3"/>
  <c r="B1469" i="3"/>
  <c r="B2187" i="3"/>
  <c r="B1369" i="3"/>
  <c r="B613" i="3"/>
  <c r="B490" i="3"/>
  <c r="B128" i="3"/>
  <c r="B231" i="3"/>
  <c r="B2100" i="3"/>
  <c r="B324" i="3"/>
  <c r="B2124" i="3"/>
  <c r="B2148" i="3"/>
  <c r="B1654" i="3"/>
  <c r="B2172" i="3"/>
  <c r="B2184" i="3"/>
  <c r="B696" i="3"/>
  <c r="B2088" i="3"/>
  <c r="B60" i="3"/>
  <c r="B1113" i="3"/>
  <c r="B529" i="3"/>
  <c r="B864" i="3"/>
  <c r="B1159" i="3"/>
  <c r="B2112" i="3"/>
  <c r="B1673" i="3"/>
  <c r="B627" i="3"/>
  <c r="B1201" i="3"/>
  <c r="B74" i="3"/>
  <c r="B750" i="3"/>
  <c r="B356" i="3"/>
  <c r="B658" i="3"/>
  <c r="B1319" i="3"/>
  <c r="B834" i="3"/>
  <c r="B1135" i="3"/>
  <c r="B211" i="3"/>
  <c r="B718" i="3"/>
  <c r="B300" i="3"/>
  <c r="B1522" i="3"/>
  <c r="B738" i="3"/>
  <c r="B851" i="3"/>
  <c r="B886" i="3"/>
  <c r="B904" i="3"/>
  <c r="B922" i="3"/>
  <c r="B940" i="3"/>
  <c r="B968" i="3"/>
  <c r="B1037" i="3"/>
  <c r="B1969" i="3"/>
  <c r="B1300" i="3"/>
  <c r="B1926" i="3"/>
  <c r="B1335" i="3"/>
  <c r="B1394" i="3"/>
  <c r="B1801" i="3"/>
  <c r="B1124" i="3"/>
  <c r="B1899" i="3"/>
  <c r="B261" i="3"/>
  <c r="B1668" i="3"/>
  <c r="B865" i="3"/>
  <c r="B866" i="3"/>
  <c r="B1997" i="3"/>
  <c r="B1998" i="3"/>
  <c r="B1354" i="3"/>
  <c r="B1958" i="3"/>
  <c r="B403" i="3"/>
  <c r="B1868" i="3"/>
  <c r="B803" i="3"/>
  <c r="B1762" i="3"/>
  <c r="B764" i="3"/>
  <c r="B1937" i="3"/>
  <c r="B1886" i="3"/>
  <c r="B1666" i="3"/>
  <c r="B615" i="3"/>
  <c r="B1659" i="3"/>
  <c r="B574" i="3"/>
  <c r="B1524" i="3"/>
  <c r="B1970" i="3"/>
  <c r="B1773" i="3"/>
  <c r="B320" i="3"/>
  <c r="B1180" i="3"/>
  <c r="B1896" i="3"/>
  <c r="B1905" i="3"/>
  <c r="B1648" i="3"/>
  <c r="B242" i="3"/>
  <c r="B1760" i="3"/>
  <c r="B1745" i="3"/>
  <c r="B2031" i="3"/>
  <c r="B2015" i="3"/>
  <c r="B1426" i="3"/>
  <c r="B635" i="3"/>
  <c r="B1780" i="3"/>
  <c r="B1843" i="3"/>
  <c r="B1822" i="3"/>
  <c r="B2195" i="3"/>
  <c r="B1327" i="3"/>
  <c r="B2016" i="3"/>
  <c r="B1697" i="3"/>
  <c r="B1631" i="3"/>
  <c r="B806" i="3"/>
  <c r="B767" i="3"/>
  <c r="B849" i="3"/>
  <c r="B867" i="3"/>
  <c r="B868" i="3"/>
  <c r="B1169" i="3"/>
  <c r="B1996" i="3"/>
  <c r="B2003" i="3"/>
  <c r="B836" i="3"/>
  <c r="B837" i="3"/>
  <c r="B838" i="3"/>
  <c r="B359" i="3"/>
  <c r="B325" i="3"/>
  <c r="B326" i="3"/>
  <c r="B1616" i="3"/>
  <c r="B835" i="3"/>
  <c r="B357" i="3"/>
  <c r="B358" i="3"/>
  <c r="B1989" i="3"/>
  <c r="B1982" i="3"/>
  <c r="B1954" i="3"/>
  <c r="B1961" i="3"/>
  <c r="B796" i="3"/>
  <c r="B797" i="3"/>
  <c r="B798" i="3"/>
  <c r="B799" i="3"/>
  <c r="B1981" i="3"/>
  <c r="B1995" i="3"/>
  <c r="B396" i="3"/>
  <c r="B397" i="3"/>
  <c r="B398" i="3"/>
  <c r="B399" i="3"/>
  <c r="B1925" i="3"/>
  <c r="B1953" i="3"/>
  <c r="B466" i="3"/>
  <c r="B467" i="3"/>
  <c r="B468" i="3"/>
  <c r="B1947" i="3"/>
  <c r="B1933" i="3"/>
  <c r="B1235" i="3"/>
  <c r="D1235" i="3"/>
  <c r="C1243" i="3"/>
  <c r="C1244" i="3"/>
  <c r="C1186" i="3"/>
  <c r="C472" i="3"/>
  <c r="C473" i="3"/>
  <c r="C1285" i="3"/>
  <c r="C1360" i="3"/>
  <c r="C1636" i="3"/>
  <c r="C1337" i="3"/>
  <c r="C276" i="3"/>
  <c r="C703" i="3"/>
  <c r="C704" i="3"/>
  <c r="C263" i="3"/>
  <c r="C2205" i="3"/>
  <c r="C440" i="3"/>
  <c r="C1297" i="3"/>
  <c r="C1700" i="3"/>
  <c r="C1688" i="3"/>
  <c r="C133" i="3"/>
  <c r="C435" i="3"/>
  <c r="C95" i="3"/>
  <c r="C1374" i="3"/>
  <c r="C1832" i="3"/>
  <c r="C1343" i="3"/>
  <c r="C1560" i="3"/>
  <c r="C1906" i="3"/>
  <c r="C1683" i="3"/>
  <c r="C1722" i="3"/>
  <c r="C1461" i="3"/>
  <c r="C1462" i="3"/>
  <c r="C2089" i="3"/>
  <c r="C1945" i="3"/>
  <c r="C1578" i="3"/>
  <c r="C2030" i="3"/>
  <c r="C2024" i="3"/>
  <c r="C1400" i="3"/>
  <c r="C2221" i="3"/>
  <c r="C1804" i="3"/>
  <c r="C1805" i="3"/>
  <c r="C1501" i="3"/>
  <c r="C1468" i="3"/>
  <c r="C1874" i="3"/>
  <c r="C2101" i="3"/>
  <c r="C2000" i="3"/>
  <c r="C289" i="3"/>
  <c r="C290" i="3"/>
  <c r="C291" i="3"/>
  <c r="C1305" i="3"/>
  <c r="C1298" i="3"/>
  <c r="C2125" i="3"/>
  <c r="C2113" i="3"/>
  <c r="C1952" i="3"/>
  <c r="C1959" i="3"/>
  <c r="C1674" i="3"/>
  <c r="C1470" i="3"/>
  <c r="C2161" i="3"/>
  <c r="C2137" i="3"/>
  <c r="C2173" i="3"/>
  <c r="C2185" i="3"/>
  <c r="C2079" i="3"/>
  <c r="C2081" i="3"/>
  <c r="C2149" i="3"/>
  <c r="C876" i="3"/>
  <c r="C1696" i="3"/>
  <c r="C1846" i="3"/>
  <c r="C1847" i="3"/>
  <c r="C1598" i="3"/>
  <c r="C1579" i="3"/>
  <c r="C2043" i="3"/>
  <c r="C2045" i="3"/>
  <c r="C198" i="3"/>
  <c r="C2055" i="3"/>
  <c r="C2057" i="3"/>
  <c r="C1793" i="3"/>
  <c r="C1392" i="3"/>
  <c r="C1393" i="3"/>
  <c r="C2067" i="3"/>
  <c r="C2069" i="3"/>
  <c r="C1921" i="3"/>
  <c r="C1628" i="3"/>
  <c r="C1310" i="3"/>
  <c r="C1938" i="3"/>
  <c r="C1994" i="3"/>
  <c r="C1554" i="3"/>
  <c r="C2078" i="3"/>
  <c r="C1304" i="3"/>
  <c r="C1478" i="3"/>
  <c r="C278" i="3"/>
  <c r="C1966" i="3"/>
  <c r="C2042" i="3"/>
  <c r="C2044" i="3"/>
  <c r="C2220" i="3"/>
  <c r="C1417" i="3"/>
  <c r="C1930" i="3"/>
  <c r="C2054" i="3"/>
  <c r="C2056" i="3"/>
  <c r="C2068" i="3"/>
  <c r="C2219" i="3"/>
  <c r="C1987" i="3"/>
  <c r="C2036" i="3"/>
  <c r="C1750" i="3"/>
  <c r="C2084" i="3"/>
  <c r="C1699" i="3"/>
  <c r="C1703" i="3"/>
  <c r="C2048" i="3"/>
  <c r="C1923" i="3"/>
  <c r="C1719" i="3"/>
  <c r="C1835" i="3"/>
  <c r="C1689" i="3"/>
  <c r="C1693" i="3"/>
  <c r="C2072" i="3"/>
  <c r="C2060" i="3"/>
  <c r="C2127" i="3"/>
  <c r="C1419" i="3"/>
  <c r="C2115" i="3"/>
  <c r="C2139" i="3"/>
  <c r="C2175" i="3"/>
  <c r="C1687" i="3"/>
  <c r="C2163" i="3"/>
  <c r="C2151" i="3"/>
  <c r="C2091" i="3"/>
  <c r="C2093" i="3"/>
  <c r="C1676" i="3"/>
  <c r="C1691" i="3"/>
  <c r="C2132" i="3"/>
  <c r="C2129" i="3"/>
  <c r="C2201" i="3"/>
  <c r="C1440" i="3"/>
  <c r="C1761" i="3"/>
  <c r="C2144" i="3"/>
  <c r="C2141" i="3"/>
  <c r="C2120" i="3"/>
  <c r="C2117" i="3"/>
  <c r="C2180" i="3"/>
  <c r="C2177" i="3"/>
  <c r="C2189" i="3"/>
  <c r="C1401" i="3"/>
  <c r="C2168" i="3"/>
  <c r="C2165" i="3"/>
  <c r="C2156" i="3"/>
  <c r="C2153" i="3"/>
  <c r="C2103" i="3"/>
  <c r="C2105" i="3"/>
  <c r="C2090" i="3"/>
  <c r="C2092" i="3"/>
  <c r="C1695" i="3"/>
  <c r="C1705" i="3"/>
  <c r="C1418" i="3"/>
  <c r="C1420" i="3"/>
  <c r="C2126" i="3"/>
  <c r="C2128" i="3"/>
  <c r="C2138" i="3"/>
  <c r="C2140" i="3"/>
  <c r="C2114" i="3"/>
  <c r="C2116" i="3"/>
  <c r="C2174" i="3"/>
  <c r="C2176" i="3"/>
  <c r="C1686" i="3"/>
  <c r="C2188" i="3"/>
  <c r="C2162" i="3"/>
  <c r="C2164" i="3"/>
  <c r="C2150" i="3"/>
  <c r="C2152" i="3"/>
  <c r="C2102" i="3"/>
  <c r="C2104" i="3"/>
  <c r="C1605" i="3"/>
  <c r="C2096" i="3"/>
  <c r="C1411" i="3"/>
  <c r="C1508" i="3"/>
  <c r="C600" i="3"/>
  <c r="C611" i="3"/>
  <c r="C612" i="3"/>
  <c r="C1903" i="3"/>
  <c r="C1724" i="3"/>
  <c r="C1684" i="3"/>
  <c r="C1622" i="3"/>
  <c r="C598" i="3"/>
  <c r="C61" i="3"/>
  <c r="C564" i="3"/>
  <c r="C565" i="3"/>
  <c r="C1316" i="3"/>
  <c r="C260" i="3"/>
  <c r="C854" i="3"/>
  <c r="C1940" i="3"/>
  <c r="C643" i="3"/>
  <c r="C644" i="3"/>
  <c r="C646" i="3"/>
  <c r="C645" i="3"/>
  <c r="C647" i="3"/>
  <c r="C853" i="3"/>
  <c r="C855" i="3"/>
  <c r="C1314" i="3"/>
  <c r="C1066" i="3"/>
  <c r="C614" i="3"/>
  <c r="C1968" i="3"/>
  <c r="C1975" i="3"/>
  <c r="C1137" i="3"/>
  <c r="C1136" i="3"/>
  <c r="C2018" i="3"/>
  <c r="C1583" i="3"/>
  <c r="C1152" i="3"/>
  <c r="C1153" i="3"/>
  <c r="C1155" i="3"/>
  <c r="C1118" i="3"/>
  <c r="C301" i="3"/>
  <c r="C963" i="3"/>
  <c r="C1183" i="3"/>
  <c r="C1128" i="3"/>
  <c r="C1131" i="3"/>
  <c r="C1161" i="3"/>
  <c r="C1163" i="3"/>
  <c r="C1032" i="3"/>
  <c r="C1115" i="3"/>
  <c r="C1677" i="3"/>
  <c r="C1527" i="3"/>
  <c r="C1604" i="3"/>
  <c r="C1204" i="3"/>
  <c r="C1205" i="3"/>
  <c r="C846" i="3"/>
  <c r="C1012" i="3"/>
  <c r="C1095" i="3"/>
  <c r="C1214" i="3"/>
  <c r="C1216" i="3"/>
  <c r="C774" i="3"/>
  <c r="C1399" i="3"/>
  <c r="C1862" i="3"/>
  <c r="C1941" i="3"/>
  <c r="C1377" i="3"/>
  <c r="C1197" i="3"/>
  <c r="C1202" i="3"/>
  <c r="C1111" i="3"/>
  <c r="C1110" i="3"/>
  <c r="C1122" i="3"/>
  <c r="C1223" i="3"/>
  <c r="C1077" i="3"/>
  <c r="C1208" i="3"/>
  <c r="C669" i="3"/>
  <c r="C670" i="3"/>
  <c r="C1217" i="3"/>
  <c r="C1215" i="3"/>
  <c r="C2211" i="3"/>
  <c r="C870" i="3"/>
  <c r="C1774" i="3"/>
  <c r="C1679" i="3"/>
  <c r="C852" i="3"/>
  <c r="C938" i="3"/>
  <c r="C369" i="3"/>
  <c r="C1104" i="3"/>
  <c r="C1010" i="3"/>
  <c r="C1009" i="3"/>
  <c r="C845" i="3"/>
  <c r="C839" i="3"/>
  <c r="C840" i="3"/>
  <c r="C1890" i="3"/>
  <c r="C1523" i="3"/>
  <c r="C684" i="3"/>
  <c r="C686" i="3"/>
  <c r="C1259" i="3"/>
  <c r="C678" i="3"/>
  <c r="C687" i="3"/>
  <c r="C679" i="3"/>
  <c r="C685" i="3"/>
  <c r="C1227" i="3"/>
  <c r="C1274" i="3"/>
  <c r="C950" i="3"/>
  <c r="C898" i="3"/>
  <c r="C993" i="3"/>
  <c r="C478" i="3"/>
  <c r="C991" i="3"/>
  <c r="C1101" i="3"/>
  <c r="C871" i="3"/>
  <c r="C933" i="3"/>
  <c r="C935" i="3"/>
  <c r="C1011" i="3"/>
  <c r="C1013" i="3"/>
  <c r="C1144" i="3"/>
  <c r="C1109" i="3"/>
  <c r="C1107" i="3"/>
  <c r="C1275" i="3"/>
  <c r="C1225" i="3"/>
  <c r="C1006" i="3"/>
  <c r="C1378" i="3"/>
  <c r="C475" i="3"/>
  <c r="C932" i="3"/>
  <c r="C934" i="3"/>
  <c r="C1156" i="3"/>
  <c r="C1637" i="3"/>
  <c r="C1341" i="3"/>
  <c r="C1206" i="3"/>
  <c r="C1211" i="3"/>
  <c r="C1097" i="3"/>
  <c r="C1233" i="3"/>
  <c r="C1758" i="3"/>
  <c r="C1041" i="3"/>
  <c r="C486" i="3"/>
  <c r="C485" i="3"/>
  <c r="C484" i="3"/>
  <c r="C487" i="3"/>
  <c r="C97" i="3"/>
  <c r="C1262" i="3"/>
  <c r="C1655" i="3"/>
  <c r="C1573" i="3"/>
  <c r="C1459" i="3"/>
  <c r="C1656" i="3"/>
  <c r="C1458" i="3"/>
  <c r="C1067" i="3"/>
  <c r="C1971" i="3"/>
  <c r="C872" i="3"/>
  <c r="C19" i="3"/>
  <c r="C1257" i="3"/>
  <c r="C992" i="3"/>
  <c r="C996" i="3"/>
  <c r="C1499" i="3"/>
  <c r="C663" i="3"/>
  <c r="C469" i="3"/>
  <c r="C662" i="3"/>
  <c r="C96" i="3"/>
  <c r="C91" i="3"/>
  <c r="C2200" i="3"/>
  <c r="C1301" i="3"/>
  <c r="C1146" i="3"/>
  <c r="C1114" i="3"/>
  <c r="C24" i="3"/>
  <c r="C25" i="3"/>
  <c r="C980" i="3"/>
  <c r="C630" i="3"/>
  <c r="C896" i="3"/>
  <c r="C1871" i="3"/>
  <c r="C754" i="3"/>
  <c r="C38" i="3"/>
  <c r="C33" i="3"/>
  <c r="C1763" i="3"/>
  <c r="C2004" i="3"/>
  <c r="C2005" i="3"/>
  <c r="C1016" i="3"/>
  <c r="C1040" i="3"/>
  <c r="C524" i="3"/>
  <c r="C953" i="3"/>
  <c r="C884" i="3"/>
  <c r="C989" i="3"/>
  <c r="C1019" i="3"/>
  <c r="C1914" i="3"/>
  <c r="C489" i="3"/>
  <c r="C1207" i="3"/>
  <c r="C1100" i="3"/>
  <c r="C1592" i="3"/>
  <c r="C1226" i="3"/>
  <c r="C249" i="3"/>
  <c r="C1396" i="3"/>
  <c r="C1542" i="3"/>
  <c r="C1162" i="3"/>
  <c r="C108" i="3"/>
  <c r="C109" i="3"/>
  <c r="C969" i="3"/>
  <c r="C107" i="3"/>
  <c r="C103" i="3"/>
  <c r="C1068" i="3"/>
  <c r="C1069" i="3"/>
  <c r="C201" i="3"/>
  <c r="C200" i="3"/>
  <c r="C202" i="3"/>
  <c r="C1102" i="3"/>
  <c r="C1590" i="3"/>
  <c r="C1193" i="3"/>
  <c r="C1195" i="3"/>
  <c r="C1199" i="3"/>
  <c r="C1218" i="3"/>
  <c r="C1506" i="3"/>
  <c r="C947" i="3"/>
  <c r="C914" i="3"/>
  <c r="C1265" i="3"/>
  <c r="C1267" i="3"/>
  <c r="C1271" i="3"/>
  <c r="C530" i="3"/>
  <c r="C1247" i="3"/>
  <c r="C1251" i="3"/>
  <c r="C1250" i="3"/>
  <c r="C491" i="3"/>
  <c r="C1000" i="3"/>
  <c r="C1260" i="3"/>
  <c r="C1647" i="3"/>
  <c r="C1286" i="3"/>
  <c r="C66" i="3"/>
  <c r="C67" i="3"/>
  <c r="C1056" i="3"/>
  <c r="C1278" i="3"/>
  <c r="C1096" i="3"/>
  <c r="C902" i="3"/>
  <c r="C1334" i="3"/>
  <c r="C1353" i="3"/>
  <c r="C1635" i="3"/>
  <c r="C841" i="3"/>
  <c r="C907" i="3"/>
  <c r="C905" i="3"/>
  <c r="C1922" i="3"/>
  <c r="C1414" i="3"/>
  <c r="C1123" i="3"/>
  <c r="C906" i="3"/>
  <c r="C908" i="3"/>
  <c r="C911" i="3"/>
  <c r="C1039" i="3"/>
  <c r="C786" i="3"/>
  <c r="C617" i="3"/>
  <c r="C787" i="3"/>
  <c r="C253" i="3"/>
  <c r="C1093" i="3"/>
  <c r="C1116" i="3"/>
  <c r="C1138" i="3"/>
  <c r="C1303" i="3"/>
  <c r="C632" i="3"/>
  <c r="C1302" i="3"/>
  <c r="C1364" i="3"/>
  <c r="C1892" i="3"/>
  <c r="C1246" i="3"/>
  <c r="C1571" i="3"/>
  <c r="C1570" i="3"/>
  <c r="C1572" i="3"/>
  <c r="C1466" i="3"/>
  <c r="C1117" i="3"/>
  <c r="C441" i="3"/>
  <c r="C442" i="3"/>
  <c r="C366" i="3"/>
  <c r="C492" i="3"/>
  <c r="C1505" i="3"/>
  <c r="C1229" i="3"/>
  <c r="C1129" i="3"/>
  <c r="C1130" i="3"/>
  <c r="C1148" i="3"/>
  <c r="C962" i="3"/>
  <c r="C959" i="3"/>
  <c r="C1911" i="3"/>
  <c r="C1474" i="3"/>
  <c r="C1514" i="3"/>
  <c r="C1125" i="3"/>
  <c r="C673" i="3"/>
  <c r="C537" i="3"/>
  <c r="C2009" i="3"/>
  <c r="C81" i="3"/>
  <c r="C732" i="3"/>
  <c r="C1283" i="3"/>
  <c r="C1073" i="3"/>
  <c r="C1075" i="3"/>
  <c r="C1074" i="3"/>
  <c r="C893" i="3"/>
  <c r="C1160" i="3"/>
  <c r="C1615" i="3"/>
  <c r="C2013" i="3"/>
  <c r="C1422" i="3"/>
  <c r="C1379" i="3"/>
  <c r="C121" i="3"/>
  <c r="C956" i="3"/>
  <c r="C367" i="3"/>
  <c r="C1876" i="3"/>
  <c r="C1552" i="3"/>
  <c r="C243" i="3"/>
  <c r="C2066" i="3"/>
  <c r="C1234" i="3"/>
  <c r="C150" i="3"/>
  <c r="C17" i="3"/>
  <c r="C1408" i="3"/>
  <c r="C1184" i="3"/>
  <c r="C920" i="3"/>
  <c r="C1619" i="3"/>
  <c r="C999" i="3"/>
  <c r="C1367" i="3"/>
  <c r="C1320" i="3"/>
  <c r="C1121" i="3"/>
  <c r="C700" i="3"/>
  <c r="C1094" i="3"/>
  <c r="C274" i="3"/>
  <c r="C735" i="3"/>
  <c r="C990" i="3"/>
  <c r="C730" i="3"/>
  <c r="C653" i="3"/>
  <c r="C729" i="3"/>
  <c r="C1680" i="3"/>
  <c r="C739" i="3"/>
  <c r="C742" i="3"/>
  <c r="C743" i="3"/>
  <c r="C1372" i="3"/>
  <c r="C390" i="3"/>
  <c r="C1768" i="3"/>
  <c r="C1001" i="3"/>
  <c r="C1887" i="3"/>
  <c r="C1770" i="3"/>
  <c r="C4" i="3"/>
  <c r="C1611" i="3"/>
  <c r="C2011" i="3"/>
  <c r="C1910" i="3"/>
  <c r="C1147" i="3"/>
  <c r="C1145" i="3"/>
  <c r="C1140" i="3"/>
  <c r="C633" i="3"/>
  <c r="C1080" i="3"/>
  <c r="C1277" i="3"/>
  <c r="C123" i="3"/>
  <c r="C1139" i="3"/>
  <c r="C122" i="3"/>
  <c r="C462" i="3"/>
  <c r="C1269" i="3"/>
  <c r="C733" i="3"/>
  <c r="C966" i="3"/>
  <c r="C1318" i="3"/>
  <c r="C618" i="3"/>
  <c r="C1536" i="3"/>
  <c r="C65" i="3"/>
  <c r="C1779" i="3"/>
  <c r="C172" i="3"/>
  <c r="C1916" i="3"/>
  <c r="C1909" i="3"/>
  <c r="C174" i="3"/>
  <c r="C1086" i="3"/>
  <c r="C2198" i="3"/>
  <c r="C1084" i="3"/>
  <c r="C1083" i="3"/>
  <c r="C265" i="3"/>
  <c r="C1245" i="3"/>
  <c r="C117" i="3"/>
  <c r="C1853" i="3"/>
  <c r="C273" i="3"/>
  <c r="C272" i="3"/>
  <c r="C1665" i="3"/>
  <c r="C1063" i="3"/>
  <c r="C1090" i="3"/>
  <c r="C2007" i="3"/>
  <c r="C1224" i="3"/>
  <c r="C479" i="3"/>
  <c r="C1782" i="3"/>
  <c r="C1781" i="3"/>
  <c r="C1878" i="3"/>
  <c r="C154" i="3"/>
  <c r="C155" i="3"/>
  <c r="C156" i="3"/>
  <c r="C157" i="3"/>
  <c r="C887" i="3"/>
  <c r="C889" i="3"/>
  <c r="C1429" i="3"/>
  <c r="C1026" i="3"/>
  <c r="C1844" i="3"/>
  <c r="C1845" i="3"/>
  <c r="C1803" i="3"/>
  <c r="C168" i="3"/>
  <c r="C2213" i="3"/>
  <c r="C406" i="3"/>
  <c r="C1802" i="3"/>
  <c r="C275" i="3"/>
  <c r="C1220" i="3"/>
  <c r="C869" i="3"/>
  <c r="C1957" i="3"/>
  <c r="C1638" i="3"/>
  <c r="C460" i="3"/>
  <c r="C461" i="3"/>
  <c r="C470" i="3"/>
  <c r="C1956" i="3"/>
  <c r="C1984" i="3"/>
  <c r="C1955" i="3"/>
  <c r="C1232" i="3"/>
  <c r="C1729" i="3"/>
  <c r="C1276" i="3"/>
  <c r="C454" i="3"/>
  <c r="C621" i="3"/>
  <c r="C1366" i="3"/>
  <c r="C880" i="3"/>
  <c r="C881" i="3"/>
  <c r="C1405" i="3"/>
  <c r="C218" i="3"/>
  <c r="C1951" i="3"/>
  <c r="C216" i="3"/>
  <c r="C1591" i="3"/>
  <c r="C212" i="3"/>
  <c r="C1381" i="3"/>
  <c r="C879" i="3"/>
  <c r="C1999" i="3"/>
  <c r="C698" i="3"/>
  <c r="C702" i="3"/>
  <c r="C389" i="3"/>
  <c r="C370" i="3"/>
  <c r="C371" i="3"/>
  <c r="C2020" i="3"/>
  <c r="C1540" i="3"/>
  <c r="C1543" i="3"/>
  <c r="C1541" i="3"/>
  <c r="C2012" i="3"/>
  <c r="C368" i="3"/>
  <c r="C531" i="3"/>
  <c r="C534" i="3"/>
  <c r="C533" i="3"/>
  <c r="C6" i="3"/>
  <c r="C387" i="3"/>
  <c r="C388" i="3"/>
  <c r="C941" i="3"/>
  <c r="C755" i="3"/>
  <c r="C751" i="3"/>
  <c r="C775" i="3"/>
  <c r="C971" i="3"/>
  <c r="C1284" i="3"/>
  <c r="C1827" i="3"/>
  <c r="C972" i="3"/>
  <c r="C973" i="3"/>
  <c r="C1339" i="3"/>
  <c r="C951" i="3"/>
  <c r="C1402" i="3"/>
  <c r="C1291" i="3"/>
  <c r="C1708" i="3"/>
  <c r="C1702" i="3"/>
  <c r="C1087" i="3"/>
  <c r="C1185" i="3"/>
  <c r="C1530" i="3"/>
  <c r="C1533" i="3"/>
  <c r="C1531" i="3"/>
  <c r="C1549" i="3"/>
  <c r="C1528" i="3"/>
  <c r="C1529" i="3"/>
  <c r="C2210" i="3"/>
  <c r="C2203" i="3"/>
  <c r="C37" i="3"/>
  <c r="C976" i="3"/>
  <c r="C1842" i="3"/>
  <c r="C1266" i="3"/>
  <c r="C2033" i="3"/>
  <c r="C943" i="3"/>
  <c r="C1048" i="3"/>
  <c r="C1050" i="3"/>
  <c r="C436" i="3"/>
  <c r="C362" i="3"/>
  <c r="C363" i="3"/>
  <c r="C292" i="3"/>
  <c r="C1551" i="3"/>
  <c r="C1550" i="3"/>
  <c r="C1620" i="3"/>
  <c r="C1725" i="3"/>
  <c r="C1733" i="3"/>
  <c r="C2014" i="3"/>
  <c r="C1669" i="3"/>
  <c r="C1670" i="3"/>
  <c r="C1268" i="3"/>
  <c r="C1949" i="3"/>
  <c r="C1397" i="3"/>
  <c r="C1209" i="3"/>
  <c r="C961" i="3"/>
  <c r="C15" i="3"/>
  <c r="C12" i="3"/>
  <c r="C13" i="3"/>
  <c r="C381" i="3"/>
  <c r="C382" i="3"/>
  <c r="C1203" i="3"/>
  <c r="C1256" i="3"/>
  <c r="C1258" i="3"/>
  <c r="C1918" i="3"/>
  <c r="C942" i="3"/>
  <c r="C944" i="3"/>
  <c r="C2214" i="3"/>
  <c r="C1425" i="3"/>
  <c r="C23" i="3"/>
  <c r="C1829" i="3"/>
  <c r="C1737" i="3"/>
  <c r="C184" i="3"/>
  <c r="C185" i="3"/>
  <c r="C186" i="3"/>
  <c r="C180" i="3"/>
  <c r="C1307" i="3"/>
  <c r="C1306" i="3"/>
  <c r="C16" i="3"/>
  <c r="C1561" i="3"/>
  <c r="C1667" i="3"/>
  <c r="C1412" i="3"/>
  <c r="C1357" i="3"/>
  <c r="C501" i="3"/>
  <c r="C1029" i="3"/>
  <c r="C924" i="3"/>
  <c r="C926" i="3"/>
  <c r="C929" i="3"/>
  <c r="C1606" i="3"/>
  <c r="C241" i="3"/>
  <c r="C266" i="3"/>
  <c r="C1359" i="3"/>
  <c r="C960" i="3"/>
  <c r="C1476" i="3"/>
  <c r="C1692" i="3"/>
  <c r="C525" i="3"/>
  <c r="C1806" i="3"/>
  <c r="C1391" i="3"/>
  <c r="C1823" i="3"/>
  <c r="C528" i="3"/>
  <c r="C527" i="3"/>
  <c r="C1510" i="3"/>
  <c r="C1445" i="3"/>
  <c r="C54" i="3"/>
  <c r="C55" i="3"/>
  <c r="C53" i="3"/>
  <c r="C49" i="3"/>
  <c r="C1867" i="3"/>
  <c r="C1249" i="3"/>
  <c r="C1248" i="3"/>
  <c r="C288" i="3"/>
  <c r="C2029" i="3"/>
  <c r="C500" i="3"/>
  <c r="C1371" i="3"/>
  <c r="C636" i="3"/>
  <c r="C625" i="3"/>
  <c r="C1338" i="3"/>
  <c r="C173" i="3"/>
  <c r="C1742" i="3"/>
  <c r="C1765" i="3"/>
  <c r="C1787" i="3"/>
  <c r="C1792" i="3"/>
  <c r="C1791" i="3"/>
  <c r="C637" i="3"/>
  <c r="C1649" i="3"/>
  <c r="C1811" i="3"/>
  <c r="C1454" i="3"/>
  <c r="C1455" i="3"/>
  <c r="C2108" i="3"/>
  <c r="C1716" i="3"/>
  <c r="C1889" i="3"/>
  <c r="C1473" i="3"/>
  <c r="C607" i="3"/>
  <c r="C897" i="3"/>
  <c r="C2041" i="3"/>
  <c r="C983" i="3"/>
  <c r="C979" i="3"/>
  <c r="C986" i="3"/>
  <c r="C1154" i="3"/>
  <c r="C1044" i="3"/>
  <c r="C2206" i="3"/>
  <c r="C1904" i="3"/>
  <c r="C649" i="3"/>
  <c r="C651" i="3"/>
  <c r="C650" i="3"/>
  <c r="C1754" i="3"/>
  <c r="C1434" i="3"/>
  <c r="C1428" i="3"/>
  <c r="C1059" i="3"/>
  <c r="C1058" i="3"/>
  <c r="C1060" i="3"/>
  <c r="C875" i="3"/>
  <c r="C2" i="3"/>
  <c r="C536" i="3"/>
  <c r="C1076" i="3"/>
  <c r="C1800" i="3"/>
  <c r="C1299" i="3"/>
  <c r="C753" i="3"/>
  <c r="C752" i="3"/>
  <c r="C1322" i="3"/>
  <c r="C895" i="3"/>
  <c r="C1813" i="3"/>
  <c r="C917" i="3"/>
  <c r="C1775" i="3"/>
  <c r="C1690" i="3"/>
  <c r="C672" i="3"/>
  <c r="C134" i="3"/>
  <c r="C135" i="3"/>
  <c r="C2192" i="3"/>
  <c r="C237" i="3"/>
  <c r="C1834" i="3"/>
  <c r="C631" i="3"/>
  <c r="C1769" i="3"/>
  <c r="C251" i="3"/>
  <c r="C250" i="3"/>
  <c r="C1752" i="3"/>
  <c r="C428" i="3"/>
  <c r="C476" i="3"/>
  <c r="C878" i="3"/>
  <c r="C1196" i="3"/>
  <c r="C1085" i="3"/>
  <c r="C1194" i="3"/>
  <c r="C236" i="3"/>
  <c r="C238" i="3"/>
  <c r="C232" i="3"/>
  <c r="C1559" i="3"/>
  <c r="C888" i="3"/>
  <c r="C890" i="3"/>
  <c r="C2077" i="3"/>
  <c r="C970" i="3"/>
  <c r="C2053" i="3"/>
  <c r="C1884" i="3"/>
  <c r="C609" i="3"/>
  <c r="C785" i="3"/>
  <c r="C1431" i="3"/>
  <c r="C1482" i="3"/>
  <c r="C1456" i="3"/>
  <c r="C446" i="3"/>
  <c r="C447" i="3"/>
  <c r="C652" i="3"/>
  <c r="C445" i="3"/>
  <c r="C448" i="3"/>
  <c r="C1653" i="3"/>
  <c r="C1545" i="3"/>
  <c r="C1993" i="3"/>
  <c r="C1467" i="3"/>
  <c r="C1718" i="3"/>
  <c r="C1723" i="3"/>
  <c r="C1917" i="3"/>
  <c r="C1384" i="3"/>
  <c r="C925" i="3"/>
  <c r="C923" i="3"/>
  <c r="C1992" i="3"/>
  <c r="C899" i="3"/>
  <c r="C444" i="3"/>
  <c r="C1340" i="3"/>
  <c r="C443" i="3"/>
  <c r="C254" i="3"/>
  <c r="C1738" i="3"/>
  <c r="C1812" i="3"/>
  <c r="C1808" i="3"/>
  <c r="C2080" i="3"/>
  <c r="C1833" i="3"/>
  <c r="C1888" i="3"/>
  <c r="C1863" i="3"/>
  <c r="C1893" i="3"/>
  <c r="C1974" i="3"/>
  <c r="C1967" i="3"/>
  <c r="C426" i="3"/>
  <c r="C427" i="3"/>
  <c r="C1694" i="3"/>
  <c r="C638" i="3"/>
  <c r="C1380" i="3"/>
  <c r="C1324" i="3"/>
  <c r="C1368" i="3"/>
  <c r="C1856" i="3"/>
  <c r="C1294" i="3"/>
  <c r="C1869" i="3"/>
  <c r="C79" i="3"/>
  <c r="C75" i="3"/>
  <c r="C660" i="3"/>
  <c r="C661" i="3"/>
  <c r="C1398" i="3"/>
  <c r="C915" i="3"/>
  <c r="C217" i="3"/>
  <c r="C1132" i="3"/>
  <c r="C2065" i="3"/>
  <c r="C1766" i="3"/>
  <c r="C952" i="3"/>
  <c r="C697" i="3"/>
  <c r="C900" i="3"/>
  <c r="C1057" i="3"/>
  <c r="C509" i="3"/>
  <c r="C510" i="3"/>
  <c r="C1002" i="3"/>
  <c r="C1712" i="3"/>
  <c r="C1003" i="3"/>
  <c r="C1452" i="3"/>
  <c r="C765" i="3"/>
  <c r="C784" i="3"/>
  <c r="C714" i="3"/>
  <c r="C1038" i="3"/>
  <c r="C1253" i="3"/>
  <c r="C2208" i="3"/>
  <c r="C1785" i="3"/>
  <c r="C1346" i="3"/>
  <c r="C1790" i="3"/>
  <c r="C1164" i="3"/>
  <c r="C916" i="3"/>
  <c r="C5" i="3"/>
  <c r="C1633" i="3"/>
  <c r="C3" i="3"/>
  <c r="C1662" i="3"/>
  <c r="C1504" i="3"/>
  <c r="C2186" i="3"/>
  <c r="C39" i="3"/>
  <c r="C982" i="3"/>
  <c r="C981" i="3"/>
  <c r="C439" i="3"/>
  <c r="C1296" i="3"/>
  <c r="C151" i="3"/>
  <c r="C1726" i="3"/>
  <c r="C1732" i="3"/>
  <c r="C432" i="3"/>
  <c r="C2222" i="3"/>
  <c r="C264" i="3"/>
  <c r="C257" i="3"/>
  <c r="C1020" i="3"/>
  <c r="C1891" i="3"/>
  <c r="C1652" i="3"/>
  <c r="C1826" i="3"/>
  <c r="C488" i="3"/>
  <c r="C874" i="3"/>
  <c r="C624" i="3"/>
  <c r="C481" i="3"/>
  <c r="C482" i="3"/>
  <c r="C1875" i="3"/>
  <c r="C1783" i="3"/>
  <c r="C1784" i="3"/>
  <c r="C483" i="3"/>
  <c r="C1103" i="3"/>
  <c r="C659" i="3"/>
  <c r="C1108" i="3"/>
  <c r="C1860" i="3"/>
  <c r="C1814" i="3"/>
  <c r="C1280" i="3"/>
  <c r="C1820" i="3"/>
  <c r="C1983" i="3"/>
  <c r="C1991" i="3"/>
  <c r="C1022" i="3"/>
  <c r="C1021" i="3"/>
  <c r="C1023" i="3"/>
  <c r="C1049" i="3"/>
  <c r="C1047" i="3"/>
  <c r="C1053" i="3"/>
  <c r="C1386" i="3"/>
  <c r="C1030" i="3"/>
  <c r="C2019" i="3"/>
  <c r="C410" i="3"/>
  <c r="C411" i="3"/>
  <c r="C407" i="3"/>
  <c r="C2193" i="3"/>
  <c r="C2010" i="3"/>
  <c r="C1031" i="3"/>
  <c r="C1661" i="3"/>
  <c r="C1735" i="3"/>
  <c r="C1717" i="3"/>
  <c r="C1287" i="3"/>
  <c r="C1289" i="3"/>
  <c r="C455" i="3"/>
  <c r="C328" i="3"/>
  <c r="C329" i="3"/>
  <c r="C149" i="3"/>
  <c r="C1503" i="3"/>
  <c r="C756" i="3"/>
  <c r="C801" i="3"/>
  <c r="C1942" i="3"/>
  <c r="C542" i="3"/>
  <c r="C543" i="3"/>
  <c r="C360" i="3"/>
  <c r="C361" i="3"/>
  <c r="C401" i="3"/>
  <c r="C762" i="3"/>
  <c r="C705" i="3"/>
  <c r="C431" i="3"/>
  <c r="C1168" i="3"/>
  <c r="C719" i="3"/>
  <c r="C544" i="3"/>
  <c r="C545" i="3"/>
  <c r="C1119" i="3"/>
  <c r="C547" i="3"/>
  <c r="C548" i="3"/>
  <c r="C549" i="3"/>
  <c r="C546" i="3"/>
  <c r="C130" i="3"/>
  <c r="C233" i="3"/>
  <c r="C262" i="3"/>
  <c r="C213" i="3"/>
  <c r="C1409" i="3"/>
  <c r="C34" i="3"/>
  <c r="C62" i="3"/>
  <c r="C50" i="3"/>
  <c r="C169" i="3"/>
  <c r="C76" i="3"/>
  <c r="C104" i="3"/>
  <c r="C20" i="3"/>
  <c r="C256" i="3"/>
  <c r="C181" i="3"/>
  <c r="C92" i="3"/>
  <c r="C551" i="3"/>
  <c r="C552" i="3"/>
  <c r="C553" i="3"/>
  <c r="C550" i="3"/>
  <c r="C131" i="3"/>
  <c r="C234" i="3"/>
  <c r="C1373" i="3"/>
  <c r="C214" i="3"/>
  <c r="C119" i="3"/>
  <c r="C51" i="3"/>
  <c r="C63" i="3"/>
  <c r="C35" i="3"/>
  <c r="C170" i="3"/>
  <c r="C671" i="3"/>
  <c r="C699" i="3"/>
  <c r="C77" i="3"/>
  <c r="C152" i="3"/>
  <c r="C105" i="3"/>
  <c r="C21" i="3"/>
  <c r="C182" i="3"/>
  <c r="C93" i="3"/>
  <c r="C132" i="3"/>
  <c r="C235" i="3"/>
  <c r="C255" i="3"/>
  <c r="C64" i="3"/>
  <c r="C171" i="3"/>
  <c r="C215" i="3"/>
  <c r="C120" i="3"/>
  <c r="C52" i="3"/>
  <c r="C36" i="3"/>
  <c r="C183" i="3"/>
  <c r="C106" i="3"/>
  <c r="C22" i="3"/>
  <c r="C78" i="3"/>
  <c r="C94" i="3"/>
  <c r="C199" i="3"/>
  <c r="C14" i="3"/>
  <c r="C1421" i="3"/>
  <c r="C740" i="3"/>
  <c r="C741" i="3"/>
  <c r="C1584" i="3"/>
  <c r="C1585" i="3"/>
  <c r="C129" i="3"/>
  <c r="C450" i="3"/>
  <c r="C453" i="3"/>
  <c r="C720" i="3"/>
  <c r="C1336" i="3"/>
  <c r="C1395" i="3"/>
  <c r="C1525" i="3"/>
  <c r="C575" i="3"/>
  <c r="C1660" i="3"/>
  <c r="C1315" i="3"/>
  <c r="C1548" i="3"/>
  <c r="C1901" i="3"/>
  <c r="C1764" i="3"/>
  <c r="C1747" i="3"/>
  <c r="C1748" i="3"/>
  <c r="C2006" i="3"/>
  <c r="C1355" i="3"/>
  <c r="C1427" i="3"/>
  <c r="C2196" i="3"/>
  <c r="C2032" i="3"/>
  <c r="C434" i="3"/>
  <c r="C1451" i="3"/>
  <c r="C903" i="3"/>
  <c r="C701" i="3"/>
  <c r="C1807" i="3"/>
  <c r="C1370" i="3"/>
  <c r="C1828" i="3"/>
  <c r="C2217" i="3"/>
  <c r="C1728" i="3"/>
  <c r="C1477" i="3"/>
  <c r="C1706" i="3"/>
  <c r="C766" i="3"/>
  <c r="C1453" i="3"/>
  <c r="C1786" i="3"/>
  <c r="C1413" i="3"/>
  <c r="C1727" i="3"/>
  <c r="C293" i="3"/>
  <c r="C800" i="3"/>
  <c r="C761" i="3"/>
  <c r="C400" i="3"/>
  <c r="C1170" i="3"/>
  <c r="C721" i="3"/>
  <c r="C1088" i="3"/>
  <c r="C1078" i="3"/>
  <c r="C1864" i="3"/>
  <c r="C1323" i="3"/>
  <c r="C1532" i="3"/>
  <c r="C1593" i="3"/>
  <c r="C1788" i="3"/>
  <c r="C1771" i="3"/>
  <c r="C1851" i="3"/>
  <c r="C1650" i="3"/>
  <c r="C804" i="3"/>
  <c r="C805" i="3"/>
  <c r="C674" i="3"/>
  <c r="C1475" i="3"/>
  <c r="C1526" i="3"/>
  <c r="C1746" i="3"/>
  <c r="C1361" i="3"/>
  <c r="C1990" i="3"/>
  <c r="C1342" i="3"/>
  <c r="C2194" i="3"/>
  <c r="C153" i="3"/>
  <c r="C327" i="3"/>
  <c r="C1472" i="3"/>
  <c r="C1920" i="3"/>
  <c r="C1553" i="3"/>
  <c r="C268" i="3"/>
  <c r="C1325" i="3"/>
  <c r="C1566" i="3"/>
  <c r="C1830" i="3"/>
  <c r="C1809" i="3"/>
  <c r="C1438" i="3"/>
  <c r="C1709" i="3"/>
  <c r="C1481" i="3"/>
  <c r="C1293" i="3"/>
  <c r="C554" i="3"/>
  <c r="C555" i="3"/>
  <c r="C1630" i="3"/>
  <c r="C1576" i="3"/>
  <c r="C330" i="3"/>
  <c r="C331" i="3"/>
  <c r="C843" i="3"/>
  <c r="C404" i="3"/>
  <c r="C1623" i="3"/>
  <c r="C364" i="3"/>
  <c r="C365" i="3"/>
  <c r="C1618" i="3"/>
  <c r="C405" i="3"/>
  <c r="C1948" i="3"/>
  <c r="C1507" i="3"/>
  <c r="C2199" i="3"/>
  <c r="C1929" i="3"/>
  <c r="C1621" i="3"/>
  <c r="C1362" i="3"/>
  <c r="C1988" i="3"/>
  <c r="C1960" i="3"/>
  <c r="C677" i="3"/>
  <c r="C676" i="3"/>
  <c r="C675" i="3"/>
  <c r="C1326" i="3"/>
  <c r="C1810" i="3"/>
  <c r="C269" i="3"/>
  <c r="C1831" i="3"/>
  <c r="C634" i="3"/>
  <c r="C1711" i="3"/>
  <c r="C1715" i="3"/>
  <c r="C1463" i="3"/>
  <c r="C118" i="3"/>
  <c r="C1852" i="3"/>
  <c r="C1789" i="3"/>
  <c r="C1651" i="3"/>
  <c r="C1171" i="3"/>
  <c r="C402" i="3"/>
  <c r="C802" i="3"/>
  <c r="C763" i="3"/>
  <c r="C744" i="3"/>
  <c r="C745" i="3"/>
  <c r="C722" i="3"/>
  <c r="C723" i="3"/>
  <c r="C680" i="3"/>
  <c r="C681" i="3"/>
  <c r="C682" i="3"/>
  <c r="C683" i="3"/>
  <c r="C493" i="3"/>
  <c r="C511" i="3"/>
  <c r="C526" i="3"/>
  <c r="C477" i="3"/>
  <c r="C502" i="3"/>
  <c r="C471" i="3"/>
  <c r="C532" i="3"/>
  <c r="C538" i="3"/>
  <c r="C847" i="3"/>
  <c r="C848" i="3"/>
  <c r="C654" i="3"/>
  <c r="C655" i="3"/>
  <c r="C656" i="3"/>
  <c r="C657" i="3"/>
  <c r="C850" i="3"/>
  <c r="C294" i="3"/>
  <c r="C295" i="3"/>
  <c r="C296" i="3"/>
  <c r="C734" i="3"/>
  <c r="C736" i="3"/>
  <c r="C737" i="3"/>
  <c r="C757" i="3"/>
  <c r="C758" i="3"/>
  <c r="C759" i="3"/>
  <c r="C7" i="3"/>
  <c r="C8" i="3"/>
  <c r="C9" i="3"/>
  <c r="C10" i="3"/>
  <c r="C724" i="3"/>
  <c r="C726" i="3"/>
  <c r="C725" i="3"/>
  <c r="C727" i="3"/>
  <c r="C1187" i="3"/>
  <c r="C1188" i="3"/>
  <c r="C1502" i="3"/>
  <c r="C1534" i="3"/>
  <c r="C1535" i="3"/>
  <c r="C857" i="3"/>
  <c r="C1288" i="3"/>
  <c r="C1963" i="3"/>
  <c r="C1513" i="3"/>
  <c r="C1375" i="3"/>
  <c r="C1544" i="3"/>
  <c r="C1873" i="3"/>
  <c r="C1597" i="3"/>
  <c r="C2204" i="3"/>
  <c r="C984" i="3"/>
  <c r="C964" i="3"/>
  <c r="C1061" i="3"/>
  <c r="C1004" i="3"/>
  <c r="C1172" i="3"/>
  <c r="C1962" i="3"/>
  <c r="C1698" i="3"/>
  <c r="C1671" i="3"/>
  <c r="C1701" i="3"/>
  <c r="C1567" i="3"/>
  <c r="C2094" i="3"/>
  <c r="C2118" i="3"/>
  <c r="C2142" i="3"/>
  <c r="C2166" i="3"/>
  <c r="C2178" i="3"/>
  <c r="C2202" i="3"/>
  <c r="C2106" i="3"/>
  <c r="C1568" i="3"/>
  <c r="C1198" i="3"/>
  <c r="C1569" i="3"/>
  <c r="C2107" i="3"/>
  <c r="C252" i="3"/>
  <c r="C1439" i="3"/>
  <c r="C2179" i="3"/>
  <c r="C2167" i="3"/>
  <c r="C2143" i="3"/>
  <c r="C2119" i="3"/>
  <c r="C2095" i="3"/>
  <c r="C1228" i="3"/>
  <c r="C1270" i="3"/>
  <c r="C1052" i="3"/>
  <c r="C629" i="3"/>
  <c r="C985" i="3"/>
  <c r="C1767" i="3"/>
  <c r="C1345" i="3"/>
  <c r="C1062" i="3"/>
  <c r="C1460" i="3"/>
  <c r="C965" i="3"/>
  <c r="C1491" i="3"/>
  <c r="C1755" i="3"/>
  <c r="C1005" i="3"/>
  <c r="C1490" i="3"/>
  <c r="C1861" i="3"/>
  <c r="C1858" i="3"/>
  <c r="C1547" i="3"/>
  <c r="C433" i="3"/>
  <c r="C1363" i="3"/>
  <c r="C1596" i="3"/>
  <c r="C1743" i="3"/>
  <c r="C1555" i="3"/>
  <c r="C1344" i="3"/>
  <c r="C1390" i="3"/>
  <c r="C1751" i="3"/>
  <c r="C1173" i="3"/>
  <c r="C2058" i="3"/>
  <c r="C2059" i="3"/>
  <c r="C2070" i="3"/>
  <c r="C2071" i="3"/>
  <c r="C1290" i="3"/>
  <c r="C1403" i="3"/>
  <c r="C1404" i="3"/>
  <c r="C1079" i="3"/>
  <c r="C873" i="3"/>
  <c r="C2021" i="3"/>
  <c r="C891" i="3"/>
  <c r="C892" i="3"/>
  <c r="C909" i="3"/>
  <c r="C910" i="3"/>
  <c r="C945" i="3"/>
  <c r="C946" i="3"/>
  <c r="C974" i="3"/>
  <c r="C975" i="3"/>
  <c r="C1944" i="3"/>
  <c r="C2109" i="3"/>
  <c r="C1935" i="3"/>
  <c r="C1757" i="3"/>
  <c r="C1430" i="3"/>
  <c r="C1444" i="3"/>
  <c r="C2082" i="3"/>
  <c r="C2046" i="3"/>
  <c r="C2130" i="3"/>
  <c r="C2154" i="3"/>
  <c r="C2155" i="3"/>
  <c r="C2131" i="3"/>
  <c r="C2047" i="3"/>
  <c r="C2083" i="3"/>
  <c r="C1252" i="3"/>
  <c r="C1279" i="3"/>
  <c r="C1210" i="3"/>
  <c r="C1261" i="3"/>
  <c r="C1219" i="3"/>
  <c r="C1089" i="3"/>
  <c r="C936" i="3"/>
  <c r="C918" i="3"/>
  <c r="C919" i="3"/>
  <c r="C1043" i="3"/>
  <c r="C1033" i="3"/>
  <c r="C1034" i="3"/>
  <c r="C937" i="3"/>
  <c r="C1710" i="3"/>
  <c r="C901" i="3"/>
  <c r="C882" i="3"/>
  <c r="C883" i="3"/>
  <c r="C1042" i="3"/>
  <c r="C954" i="3"/>
  <c r="C955" i="3"/>
  <c r="C927" i="3"/>
  <c r="C928" i="3"/>
  <c r="C1236" i="3"/>
  <c r="C1237" i="3"/>
  <c r="C1292" i="3"/>
  <c r="C539" i="3"/>
  <c r="C540" i="3"/>
  <c r="C994" i="3"/>
  <c r="C995" i="3"/>
  <c r="C1014" i="3"/>
  <c r="C1015" i="3"/>
  <c r="C1024" i="3"/>
  <c r="C1025" i="3"/>
  <c r="C1051" i="3"/>
  <c r="C856" i="3"/>
  <c r="C2209" i="3"/>
  <c r="C1943" i="3"/>
  <c r="C616" i="3"/>
  <c r="C1448" i="3"/>
  <c r="C1934" i="3"/>
  <c r="C1509" i="3"/>
  <c r="C1464" i="3"/>
  <c r="C1574" i="3"/>
  <c r="C1189" i="3"/>
  <c r="C1190" i="3"/>
  <c r="C1511" i="3"/>
  <c r="C1387" i="3"/>
  <c r="C1857" i="3"/>
  <c r="C2022" i="3"/>
  <c r="C1446" i="3"/>
  <c r="C1734" i="3"/>
  <c r="C1432" i="3"/>
  <c r="C1972" i="3"/>
  <c r="C1230" i="3"/>
  <c r="C1272" i="3"/>
  <c r="C641" i="3"/>
  <c r="C2121" i="3"/>
  <c r="C2097" i="3"/>
  <c r="C2169" i="3"/>
  <c r="C2181" i="3"/>
  <c r="C2145" i="3"/>
  <c r="C2085" i="3"/>
  <c r="C1441" i="3"/>
  <c r="C620" i="3"/>
  <c r="C858" i="3"/>
  <c r="C859" i="3"/>
  <c r="C1685" i="3"/>
  <c r="C1200" i="3"/>
  <c r="C1406" i="3"/>
  <c r="C1321" i="3"/>
  <c r="C1382" i="3"/>
  <c r="C1007" i="3"/>
  <c r="C826" i="3"/>
  <c r="C1064" i="3"/>
  <c r="C827" i="3"/>
  <c r="C987" i="3"/>
  <c r="C828" i="3"/>
  <c r="C967" i="3"/>
  <c r="C829" i="3"/>
  <c r="C1848" i="3"/>
  <c r="C1295" i="3"/>
  <c r="C1704" i="3"/>
  <c r="C2037" i="3"/>
  <c r="C1815" i="3"/>
  <c r="C1836" i="3"/>
  <c r="C1924" i="3"/>
  <c r="C1627" i="3"/>
  <c r="C2001" i="3"/>
  <c r="C788" i="3"/>
  <c r="C789" i="3"/>
  <c r="C279" i="3"/>
  <c r="C790" i="3"/>
  <c r="C1730" i="3"/>
  <c r="C333" i="3"/>
  <c r="C321" i="3"/>
  <c r="C512" i="3"/>
  <c r="C1882" i="3"/>
  <c r="C1546" i="3"/>
  <c r="C2197" i="3"/>
  <c r="C1915" i="3"/>
  <c r="C1607" i="3"/>
  <c r="C1613" i="3"/>
  <c r="C1855" i="3"/>
  <c r="C1537" i="3"/>
  <c r="C1515" i="3"/>
  <c r="C258" i="3"/>
  <c r="C1347" i="3"/>
  <c r="C1865" i="3"/>
  <c r="C1091" i="3"/>
  <c r="C1174" i="3"/>
  <c r="C1175" i="3"/>
  <c r="C1221" i="3"/>
  <c r="C2061" i="3"/>
  <c r="C2073" i="3"/>
  <c r="C1365" i="3"/>
  <c r="C1105" i="3"/>
  <c r="C810" i="3"/>
  <c r="C811" i="3"/>
  <c r="C1126" i="3"/>
  <c r="C1850" i="3"/>
  <c r="C771" i="3"/>
  <c r="C1070" i="3"/>
  <c r="C1071" i="3"/>
  <c r="C1586" i="3"/>
  <c r="C2017" i="3"/>
  <c r="C894" i="3"/>
  <c r="C912" i="3"/>
  <c r="C948" i="3"/>
  <c r="C977" i="3"/>
  <c r="C1263" i="3"/>
  <c r="C1254" i="3"/>
  <c r="C1212" i="3"/>
  <c r="C1281" i="3"/>
  <c r="C2049" i="3"/>
  <c r="C2133" i="3"/>
  <c r="C2157" i="3"/>
  <c r="C1556" i="3"/>
  <c r="C1415" i="3"/>
  <c r="C429" i="3"/>
  <c r="C1435" i="3"/>
  <c r="C1238" i="3"/>
  <c r="C1239" i="3"/>
  <c r="C437" i="3"/>
  <c r="C1141" i="3"/>
  <c r="C1142" i="3"/>
  <c r="C1149" i="3"/>
  <c r="C1150" i="3"/>
  <c r="C1165" i="3"/>
  <c r="C1166" i="3"/>
  <c r="C997" i="3"/>
  <c r="C1017" i="3"/>
  <c r="C1027" i="3"/>
  <c r="C1112" i="3"/>
  <c r="C1054" i="3"/>
  <c r="C1133" i="3"/>
  <c r="C1157" i="3"/>
  <c r="C1134" i="3"/>
  <c r="C1158" i="3"/>
  <c r="C1098" i="3"/>
  <c r="C957" i="3"/>
  <c r="C930" i="3"/>
  <c r="C1035" i="3"/>
  <c r="C1036" i="3"/>
  <c r="C921" i="3"/>
  <c r="C939" i="3"/>
  <c r="C885" i="3"/>
  <c r="C1045" i="3"/>
  <c r="C1182" i="3"/>
  <c r="C319" i="3"/>
  <c r="C746" i="3"/>
  <c r="C748" i="3"/>
  <c r="C747" i="3"/>
  <c r="C749" i="3"/>
  <c r="C556" i="3"/>
  <c r="C557" i="3"/>
  <c r="C1181" i="3"/>
  <c r="C807" i="3"/>
  <c r="C768" i="3"/>
  <c r="C1577" i="3"/>
  <c r="C332" i="3"/>
  <c r="C707" i="3"/>
  <c r="C708" i="3"/>
  <c r="C706" i="3"/>
  <c r="C664" i="3"/>
  <c r="C665" i="3"/>
  <c r="C666" i="3"/>
  <c r="C667" i="3"/>
  <c r="C137" i="3"/>
  <c r="C111" i="3"/>
  <c r="C110" i="3"/>
  <c r="C26" i="3"/>
  <c r="C280" i="3"/>
  <c r="C1581" i="3"/>
  <c r="C188" i="3"/>
  <c r="C187" i="3"/>
  <c r="C82" i="3"/>
  <c r="C83" i="3"/>
  <c r="C27" i="3"/>
  <c r="C136" i="3"/>
  <c r="C239" i="3"/>
  <c r="C1485" i="3"/>
  <c r="C1328" i="3"/>
  <c r="C639" i="3"/>
  <c r="C175" i="3"/>
  <c r="C176" i="3"/>
  <c r="C203" i="3"/>
  <c r="C204" i="3"/>
  <c r="C98" i="3"/>
  <c r="C99" i="3"/>
  <c r="C68" i="3"/>
  <c r="C69" i="3"/>
  <c r="C56" i="3"/>
  <c r="C57" i="3"/>
  <c r="C220" i="3"/>
  <c r="C219" i="3"/>
  <c r="C124" i="3"/>
  <c r="C125" i="3"/>
  <c r="C40" i="3"/>
  <c r="C41" i="3"/>
  <c r="C558" i="3"/>
  <c r="C559" i="3"/>
  <c r="C560" i="3"/>
  <c r="C561" i="3"/>
  <c r="C562" i="3"/>
  <c r="C563" i="3"/>
  <c r="C302" i="3"/>
  <c r="C303" i="3"/>
  <c r="C334" i="3"/>
  <c r="C335" i="3"/>
  <c r="C808" i="3"/>
  <c r="C809" i="3"/>
  <c r="C769" i="3"/>
  <c r="C770" i="3"/>
  <c r="C408" i="3"/>
  <c r="C409" i="3"/>
  <c r="C566" i="3"/>
  <c r="C567" i="3"/>
  <c r="C43" i="3"/>
  <c r="C42" i="3"/>
  <c r="C71" i="3"/>
  <c r="C70" i="3"/>
  <c r="C85" i="3"/>
  <c r="C84" i="3"/>
  <c r="C29" i="3"/>
  <c r="C28" i="3"/>
  <c r="C1385" i="3"/>
  <c r="C569" i="3"/>
  <c r="C570" i="3"/>
  <c r="C571" i="3"/>
  <c r="C572" i="3"/>
  <c r="C573" i="3"/>
  <c r="C1617" i="3"/>
  <c r="C568" i="3"/>
  <c r="C582" i="3"/>
  <c r="C583" i="3"/>
  <c r="C584" i="3"/>
  <c r="C585" i="3"/>
  <c r="C586" i="3"/>
  <c r="C587" i="3"/>
  <c r="C579" i="3"/>
  <c r="C576" i="3"/>
  <c r="C577" i="3"/>
  <c r="C578" i="3"/>
  <c r="C580" i="3"/>
  <c r="C581" i="3"/>
  <c r="C588" i="3"/>
  <c r="C589" i="3"/>
  <c r="C494" i="3"/>
  <c r="C496" i="3"/>
  <c r="C495" i="3"/>
  <c r="C497" i="3"/>
  <c r="C710" i="3"/>
  <c r="C711" i="3"/>
  <c r="C709" i="3"/>
  <c r="C690" i="3"/>
  <c r="C515" i="3"/>
  <c r="C513" i="3"/>
  <c r="C514" i="3"/>
  <c r="C688" i="3"/>
  <c r="C689" i="3"/>
  <c r="C691" i="3"/>
  <c r="C712" i="3"/>
  <c r="C503" i="3"/>
  <c r="C505" i="3"/>
  <c r="C504" i="3"/>
  <c r="C506" i="3"/>
  <c r="C1512" i="3"/>
  <c r="C1330" i="3"/>
  <c r="C1388" i="3"/>
  <c r="C1389" i="3"/>
  <c r="C2008" i="3"/>
  <c r="C1931" i="3"/>
  <c r="C1483" i="3"/>
  <c r="C1484" i="3"/>
  <c r="C622" i="3"/>
  <c r="C842" i="3"/>
  <c r="C1816" i="3"/>
  <c r="C1817" i="3"/>
  <c r="C1308" i="3"/>
  <c r="C1309" i="3"/>
  <c r="C1837" i="3"/>
  <c r="C1838" i="3"/>
  <c r="C1739" i="3"/>
  <c r="C1736" i="3"/>
  <c r="C1759" i="3"/>
  <c r="C80" i="3"/>
  <c r="C1557" i="3"/>
  <c r="C1796" i="3"/>
  <c r="C1436" i="3"/>
  <c r="C1437" i="3"/>
  <c r="C1980" i="3"/>
  <c r="C1973" i="3"/>
  <c r="C1416" i="3"/>
  <c r="C1562" i="3"/>
  <c r="C516" i="3"/>
  <c r="C517" i="3"/>
  <c r="C1880" i="3"/>
  <c r="C1881" i="3"/>
  <c r="C860" i="3"/>
  <c r="C861" i="3"/>
  <c r="C642" i="3"/>
  <c r="C1313" i="3"/>
  <c r="C1641" i="3"/>
  <c r="C2190" i="3"/>
  <c r="C1979" i="3"/>
  <c r="C1919" i="3"/>
  <c r="C1450" i="3"/>
  <c r="C1741" i="3"/>
  <c r="C1740" i="3"/>
  <c r="C1902" i="3"/>
  <c r="C1449" i="3"/>
  <c r="C2023" i="3"/>
  <c r="C1978" i="3"/>
  <c r="C1447" i="3"/>
  <c r="C1176" i="3"/>
  <c r="C1177" i="3"/>
  <c r="C1927" i="3"/>
  <c r="C1977" i="3"/>
  <c r="C1517" i="3"/>
  <c r="C240" i="3"/>
  <c r="C2216" i="3"/>
  <c r="C1349" i="3"/>
  <c r="C1539" i="3"/>
  <c r="C1609" i="3"/>
  <c r="C1595" i="3"/>
  <c r="C1870" i="3"/>
  <c r="C1965" i="3"/>
  <c r="C1898" i="3"/>
  <c r="C1907" i="3"/>
  <c r="C1538" i="3"/>
  <c r="C1897" i="3"/>
  <c r="C1240" i="3"/>
  <c r="C1241" i="3"/>
  <c r="C713" i="3"/>
  <c r="C1632" i="3"/>
  <c r="C1883" i="3"/>
  <c r="C1964" i="3"/>
  <c r="C2215" i="3"/>
  <c r="C1900" i="3"/>
  <c r="C1866" i="3"/>
  <c r="C1348" i="3"/>
  <c r="C1516" i="3"/>
  <c r="C1376" i="3"/>
  <c r="C1976" i="3"/>
  <c r="C1608" i="3"/>
  <c r="C1594" i="3"/>
  <c r="C715" i="3"/>
  <c r="C498" i="3"/>
  <c r="C507" i="3"/>
  <c r="C518" i="3"/>
  <c r="C336" i="3"/>
  <c r="C337" i="3"/>
  <c r="C338" i="3"/>
  <c r="C339" i="3"/>
  <c r="C304" i="3"/>
  <c r="C305" i="3"/>
  <c r="C306" i="3"/>
  <c r="C307" i="3"/>
  <c r="C812" i="3"/>
  <c r="C813" i="3"/>
  <c r="C814" i="3"/>
  <c r="C815" i="3"/>
  <c r="C412" i="3"/>
  <c r="C414" i="3"/>
  <c r="C372" i="3"/>
  <c r="C373" i="3"/>
  <c r="C374" i="3"/>
  <c r="C375" i="3"/>
  <c r="C413" i="3"/>
  <c r="C415" i="3"/>
  <c r="C1587" i="3"/>
  <c r="C1588" i="3"/>
  <c r="C1589" i="3"/>
  <c r="C776" i="3"/>
  <c r="C590" i="3"/>
  <c r="C591" i="3"/>
  <c r="C592" i="3"/>
  <c r="C593" i="3"/>
  <c r="C597" i="3"/>
  <c r="C596" i="3"/>
  <c r="C1824" i="3"/>
  <c r="C594" i="3"/>
  <c r="C308" i="3"/>
  <c r="C340" i="3"/>
  <c r="C449" i="3"/>
  <c r="C376" i="3"/>
  <c r="C138" i="3"/>
  <c r="C139" i="3"/>
  <c r="C1331" i="3"/>
  <c r="C1601" i="3"/>
  <c r="C1081" i="3"/>
  <c r="C599" i="3"/>
  <c r="C1486" i="3"/>
  <c r="C1487" i="3"/>
  <c r="C1311" i="3"/>
  <c r="C772" i="3"/>
  <c r="C717" i="3"/>
  <c r="C693" i="3"/>
  <c r="C692" i="3"/>
  <c r="C177" i="3"/>
  <c r="C178" i="3"/>
  <c r="C72" i="3"/>
  <c r="C58" i="3"/>
  <c r="C221" i="3"/>
  <c r="C126" i="3"/>
  <c r="C44" i="3"/>
  <c r="C45" i="3"/>
  <c r="C222" i="3"/>
  <c r="C127" i="3"/>
  <c r="C59" i="3"/>
  <c r="C73" i="3"/>
  <c r="C101" i="3"/>
  <c r="C100" i="3"/>
  <c r="C716" i="3"/>
  <c r="C2212" i="3"/>
  <c r="C1642" i="3"/>
  <c r="C2191" i="3"/>
  <c r="C1433" i="3"/>
  <c r="C1872" i="3"/>
  <c r="C1908" i="3"/>
  <c r="C1985" i="3"/>
  <c r="C1885" i="3"/>
  <c r="C1681" i="3"/>
  <c r="C1496" i="3"/>
  <c r="C1610" i="3"/>
  <c r="C595" i="3"/>
  <c r="C1518" i="3"/>
  <c r="C247" i="3"/>
  <c r="C1912" i="3"/>
  <c r="C1350" i="3"/>
  <c r="C86" i="3"/>
  <c r="C189" i="3"/>
  <c r="C281" i="3"/>
  <c r="C30" i="3"/>
  <c r="C112" i="3"/>
  <c r="C113" i="3"/>
  <c r="C31" i="3"/>
  <c r="C282" i="3"/>
  <c r="C190" i="3"/>
  <c r="C87" i="3"/>
  <c r="C694" i="3"/>
  <c r="C158" i="3"/>
  <c r="C601" i="3"/>
  <c r="C602" i="3"/>
  <c r="C1332" i="3"/>
  <c r="C1602" i="3"/>
  <c r="C259" i="3"/>
  <c r="C1645" i="3"/>
  <c r="C2034" i="3"/>
  <c r="C1643" i="3"/>
  <c r="C2218" i="3"/>
  <c r="C248" i="3"/>
  <c r="C1795" i="3"/>
  <c r="C1612" i="3"/>
  <c r="C1351" i="3"/>
  <c r="C1519" i="3"/>
  <c r="C604" i="3"/>
  <c r="C1663" i="3"/>
  <c r="C1497" i="3"/>
  <c r="C1682" i="3"/>
  <c r="C1986" i="3"/>
  <c r="C1913" i="3"/>
  <c r="C816" i="3"/>
  <c r="C817" i="3"/>
  <c r="C818" i="3"/>
  <c r="C819" i="3"/>
  <c r="C603" i="3"/>
  <c r="C605" i="3"/>
  <c r="C1794" i="3"/>
  <c r="C606" i="3"/>
  <c r="C341" i="3"/>
  <c r="C343" i="3"/>
  <c r="C342" i="3"/>
  <c r="C344" i="3"/>
  <c r="C309" i="3"/>
  <c r="C311" i="3"/>
  <c r="C310" i="3"/>
  <c r="C312" i="3"/>
  <c r="C416" i="3"/>
  <c r="C377" i="3"/>
  <c r="C378" i="3"/>
  <c r="C379" i="3"/>
  <c r="C380" i="3"/>
  <c r="C777" i="3"/>
  <c r="C778" i="3"/>
  <c r="C779" i="3"/>
  <c r="C780" i="3"/>
  <c r="C417" i="3"/>
  <c r="C418" i="3"/>
  <c r="C419" i="3"/>
  <c r="C452" i="3"/>
  <c r="C451" i="3"/>
  <c r="C1772" i="3"/>
  <c r="C1582" i="3"/>
  <c r="C608" i="3"/>
  <c r="C1849" i="3"/>
  <c r="C695" i="3"/>
  <c r="C2086" i="3"/>
  <c r="C2087" i="3"/>
  <c r="C2183" i="3"/>
  <c r="C2170" i="3"/>
  <c r="C2171" i="3"/>
  <c r="C2110" i="3"/>
  <c r="C2111" i="3"/>
  <c r="C2098" i="3"/>
  <c r="C2099" i="3"/>
  <c r="C2123" i="3"/>
  <c r="C2147" i="3"/>
  <c r="C1457" i="3"/>
  <c r="C1521" i="3"/>
  <c r="C1520" i="3"/>
  <c r="C1479" i="3"/>
  <c r="C1480" i="3"/>
  <c r="C1797" i="3"/>
  <c r="C1798" i="3"/>
  <c r="C1563" i="3"/>
  <c r="C1564" i="3"/>
  <c r="C1714" i="3"/>
  <c r="C1383" i="3"/>
  <c r="C1614" i="3"/>
  <c r="C1629" i="3"/>
  <c r="C1580" i="3"/>
  <c r="C1707" i="3"/>
  <c r="C2039" i="3"/>
  <c r="C1407" i="3"/>
  <c r="C1672" i="3"/>
  <c r="C862" i="3"/>
  <c r="C863" i="3"/>
  <c r="C2182" i="3"/>
  <c r="C2207" i="3"/>
  <c r="C2146" i="3"/>
  <c r="C2122" i="3"/>
  <c r="C1356" i="3"/>
  <c r="C1358" i="3"/>
  <c r="C2158" i="3"/>
  <c r="C2159" i="3"/>
  <c r="C2135" i="3"/>
  <c r="C2050" i="3"/>
  <c r="C2051" i="3"/>
  <c r="C1894" i="3"/>
  <c r="C1879" i="3"/>
  <c r="C2134" i="3"/>
  <c r="C159" i="3"/>
  <c r="C160" i="3"/>
  <c r="C2038" i="3"/>
  <c r="C2062" i="3"/>
  <c r="C2063" i="3"/>
  <c r="C2074" i="3"/>
  <c r="C2075" i="3"/>
  <c r="C2035" i="3"/>
  <c r="C2025" i="3"/>
  <c r="C244" i="3"/>
  <c r="C1859" i="3"/>
  <c r="C1839" i="3"/>
  <c r="C1840" i="3"/>
  <c r="C1818" i="3"/>
  <c r="C1819" i="3"/>
  <c r="C1776" i="3"/>
  <c r="C1777" i="3"/>
  <c r="C623" i="3"/>
  <c r="C1720" i="3"/>
  <c r="C1721" i="3"/>
  <c r="C1744" i="3"/>
  <c r="C628" i="3"/>
  <c r="C1821" i="3"/>
  <c r="C1634" i="3"/>
  <c r="C844" i="3"/>
  <c r="C140" i="3"/>
  <c r="C141" i="3"/>
  <c r="C1488" i="3"/>
  <c r="C1489" i="3"/>
  <c r="C1599" i="3"/>
  <c r="C246" i="3"/>
  <c r="C205" i="3"/>
  <c r="C206" i="3"/>
  <c r="C223" i="3"/>
  <c r="C224" i="3"/>
  <c r="C161" i="3"/>
  <c r="C162" i="3"/>
  <c r="C191" i="3"/>
  <c r="C192" i="3"/>
  <c r="C143" i="3"/>
  <c r="C142" i="3"/>
  <c r="C1493" i="3"/>
  <c r="C1492" i="3"/>
  <c r="C773" i="3"/>
  <c r="C299" i="3"/>
  <c r="C225" i="3"/>
  <c r="C46" i="3"/>
  <c r="C226" i="3"/>
  <c r="C47" i="3"/>
  <c r="C207" i="3"/>
  <c r="C208" i="3"/>
  <c r="C89" i="3"/>
  <c r="C88" i="3"/>
  <c r="C114" i="3"/>
  <c r="C115" i="3"/>
  <c r="C519" i="3"/>
  <c r="C520" i="3"/>
  <c r="C144" i="3"/>
  <c r="C145" i="3"/>
  <c r="C163" i="3"/>
  <c r="C164" i="3"/>
  <c r="C283" i="3"/>
  <c r="C193" i="3"/>
  <c r="C194" i="3"/>
  <c r="C284" i="3"/>
  <c r="C1494" i="3"/>
  <c r="C245" i="3"/>
  <c r="C1312" i="3"/>
  <c r="C640" i="3"/>
  <c r="C209" i="3"/>
  <c r="C210" i="3"/>
  <c r="C227" i="3"/>
  <c r="C228" i="3"/>
  <c r="C146" i="3"/>
  <c r="C165" i="3"/>
  <c r="C166" i="3"/>
  <c r="C196" i="3"/>
  <c r="C195" i="3"/>
  <c r="C285" i="3"/>
  <c r="C286" i="3"/>
  <c r="C147" i="3"/>
  <c r="C298" i="3"/>
  <c r="C270" i="3"/>
  <c r="C1329" i="3"/>
  <c r="C610" i="3"/>
  <c r="C229" i="3"/>
  <c r="C230" i="3"/>
  <c r="C820" i="3"/>
  <c r="C821" i="3"/>
  <c r="C345" i="3"/>
  <c r="C346" i="3"/>
  <c r="C313" i="3"/>
  <c r="C314" i="3"/>
  <c r="C781" i="3"/>
  <c r="C782" i="3"/>
  <c r="C420" i="3"/>
  <c r="C421" i="3"/>
  <c r="C347" i="3"/>
  <c r="C348" i="3"/>
  <c r="C315" i="3"/>
  <c r="C316" i="3"/>
  <c r="C456" i="3"/>
  <c r="C457" i="3"/>
  <c r="C1675" i="3"/>
  <c r="C1657" i="3"/>
  <c r="C822" i="3"/>
  <c r="C823" i="3"/>
  <c r="C422" i="3"/>
  <c r="C423" i="3"/>
  <c r="C783" i="3"/>
  <c r="C1624" i="3"/>
  <c r="C383" i="3"/>
  <c r="C384" i="3"/>
  <c r="C349" i="3"/>
  <c r="C350" i="3"/>
  <c r="C317" i="3"/>
  <c r="C318" i="3"/>
  <c r="C824" i="3"/>
  <c r="C825" i="3"/>
  <c r="C1658" i="3"/>
  <c r="C1495" i="3"/>
  <c r="C385" i="3"/>
  <c r="C386" i="3"/>
  <c r="C458" i="3"/>
  <c r="C459" i="3"/>
  <c r="C425" i="3"/>
  <c r="C1625" i="3"/>
  <c r="C1626" i="3"/>
  <c r="C424" i="3"/>
  <c r="C731" i="3"/>
  <c r="C1500" i="3"/>
  <c r="C1410" i="3"/>
  <c r="C619" i="3"/>
  <c r="C1639" i="3"/>
  <c r="C352" i="3"/>
  <c r="C353" i="3"/>
  <c r="C351" i="3"/>
  <c r="C1179" i="3"/>
  <c r="C1442" i="3"/>
  <c r="C1423" i="3"/>
  <c r="C322" i="3"/>
  <c r="C323" i="3"/>
  <c r="C354" i="3"/>
  <c r="C355" i="3"/>
  <c r="C1424" i="3"/>
  <c r="C1443" i="3"/>
  <c r="C1640" i="3"/>
  <c r="C626" i="3"/>
  <c r="C830" i="3"/>
  <c r="C831" i="3"/>
  <c r="C832" i="3"/>
  <c r="C833" i="3"/>
  <c r="C463" i="3"/>
  <c r="C464" i="3"/>
  <c r="C1932" i="3"/>
  <c r="C391" i="3"/>
  <c r="C392" i="3"/>
  <c r="C393" i="3"/>
  <c r="C394" i="3"/>
  <c r="C1600" i="3"/>
  <c r="C1939" i="3"/>
  <c r="C1946" i="3"/>
  <c r="C791" i="3"/>
  <c r="C792" i="3"/>
  <c r="C793" i="3"/>
  <c r="C794" i="3"/>
  <c r="C521" i="3"/>
  <c r="C522" i="3"/>
  <c r="C499" i="3"/>
  <c r="C1465" i="3"/>
  <c r="C1575" i="3"/>
  <c r="C1191" i="3"/>
  <c r="C1192" i="3"/>
  <c r="C1333" i="3"/>
  <c r="C1603" i="3"/>
  <c r="C1664" i="3"/>
  <c r="C1222" i="3"/>
  <c r="C1264" i="3"/>
  <c r="C1498" i="3"/>
  <c r="C197" i="3"/>
  <c r="C1565" i="3"/>
  <c r="C2027" i="3"/>
  <c r="C1854" i="3"/>
  <c r="C1099" i="3"/>
  <c r="C287" i="3"/>
  <c r="C2052" i="3"/>
  <c r="C1753" i="3"/>
  <c r="C1936" i="3"/>
  <c r="C1950" i="3"/>
  <c r="C1213" i="3"/>
  <c r="C1255" i="3"/>
  <c r="C1282" i="3"/>
  <c r="C32" i="3"/>
  <c r="C1756" i="3"/>
  <c r="C116" i="3"/>
  <c r="C508" i="3"/>
  <c r="C1799" i="3"/>
  <c r="C1731" i="3"/>
  <c r="C2136" i="3"/>
  <c r="C2160" i="3"/>
  <c r="C1046" i="3"/>
  <c r="C167" i="3"/>
  <c r="C648" i="3"/>
  <c r="C297" i="3"/>
  <c r="C395" i="3"/>
  <c r="C465" i="3"/>
  <c r="C1178" i="3"/>
  <c r="C2002" i="3"/>
  <c r="C795" i="3"/>
  <c r="C728" i="3"/>
  <c r="C90" i="3"/>
  <c r="C1352" i="3"/>
  <c r="C11" i="3"/>
  <c r="C1008" i="3"/>
  <c r="C1065" i="3"/>
  <c r="C480" i="3"/>
  <c r="C1877" i="3"/>
  <c r="C760" i="3"/>
  <c r="C1092" i="3"/>
  <c r="C931" i="3"/>
  <c r="C958" i="3"/>
  <c r="C1928" i="3"/>
  <c r="C988" i="3"/>
  <c r="C148" i="3"/>
  <c r="C430" i="3"/>
  <c r="C271" i="3"/>
  <c r="C1749" i="3"/>
  <c r="C1471" i="3"/>
  <c r="C2040" i="3"/>
  <c r="C2064" i="3"/>
  <c r="C2076" i="3"/>
  <c r="C179" i="3"/>
  <c r="C1317" i="3"/>
  <c r="C523" i="3"/>
  <c r="C1106" i="3"/>
  <c r="C1120" i="3"/>
  <c r="C1127" i="3"/>
  <c r="C1895" i="3"/>
  <c r="C1072" i="3"/>
  <c r="C1082" i="3"/>
  <c r="C877" i="3"/>
  <c r="C1678" i="3"/>
  <c r="C913" i="3"/>
  <c r="C949" i="3"/>
  <c r="C474" i="3"/>
  <c r="C1242" i="3"/>
  <c r="C277" i="3"/>
  <c r="C535" i="3"/>
  <c r="C541" i="3"/>
  <c r="C1143" i="3"/>
  <c r="C1151" i="3"/>
  <c r="C1167" i="3"/>
  <c r="C102" i="3"/>
  <c r="C978" i="3"/>
  <c r="C998" i="3"/>
  <c r="C1018" i="3"/>
  <c r="C1028" i="3"/>
  <c r="C1055" i="3"/>
  <c r="C668" i="3"/>
  <c r="C267" i="3"/>
  <c r="C1825" i="3"/>
  <c r="C1646" i="3"/>
  <c r="C2026" i="3"/>
  <c r="C2028" i="3"/>
  <c r="C18" i="3"/>
  <c r="C1231" i="3"/>
  <c r="C1273" i="3"/>
  <c r="C48" i="3"/>
  <c r="C1644" i="3"/>
  <c r="C1558" i="3"/>
  <c r="C1778" i="3"/>
  <c r="C1841" i="3"/>
  <c r="C438" i="3"/>
  <c r="C1713" i="3"/>
  <c r="C1469" i="3"/>
  <c r="C2187" i="3"/>
  <c r="C1369" i="3"/>
  <c r="C613" i="3"/>
  <c r="C490" i="3"/>
  <c r="C128" i="3"/>
  <c r="C231" i="3"/>
  <c r="C2100" i="3"/>
  <c r="C324" i="3"/>
  <c r="C2124" i="3"/>
  <c r="C2148" i="3"/>
  <c r="C1654" i="3"/>
  <c r="C2172" i="3"/>
  <c r="C2184" i="3"/>
  <c r="C696" i="3"/>
  <c r="C2088" i="3"/>
  <c r="C60" i="3"/>
  <c r="C1113" i="3"/>
  <c r="C529" i="3"/>
  <c r="C864" i="3"/>
  <c r="C1159" i="3"/>
  <c r="C2112" i="3"/>
  <c r="C1673" i="3"/>
  <c r="C627" i="3"/>
  <c r="C1201" i="3"/>
  <c r="C74" i="3"/>
  <c r="C750" i="3"/>
  <c r="C356" i="3"/>
  <c r="C658" i="3"/>
  <c r="C1319" i="3"/>
  <c r="C834" i="3"/>
  <c r="C1135" i="3"/>
  <c r="C211" i="3"/>
  <c r="C718" i="3"/>
  <c r="C300" i="3"/>
  <c r="C1522" i="3"/>
  <c r="C738" i="3"/>
  <c r="C851" i="3"/>
  <c r="C886" i="3"/>
  <c r="C904" i="3"/>
  <c r="C922" i="3"/>
  <c r="C940" i="3"/>
  <c r="C968" i="3"/>
  <c r="C1037" i="3"/>
  <c r="C1969" i="3"/>
  <c r="C1300" i="3"/>
  <c r="C1926" i="3"/>
  <c r="C1335" i="3"/>
  <c r="C1394" i="3"/>
  <c r="C1801" i="3"/>
  <c r="C1124" i="3"/>
  <c r="C1899" i="3"/>
  <c r="C261" i="3"/>
  <c r="C1668" i="3"/>
  <c r="C865" i="3"/>
  <c r="C866" i="3"/>
  <c r="C1997" i="3"/>
  <c r="C1998" i="3"/>
  <c r="C1354" i="3"/>
  <c r="C1958" i="3"/>
  <c r="C403" i="3"/>
  <c r="C1868" i="3"/>
  <c r="C803" i="3"/>
  <c r="C1762" i="3"/>
  <c r="C764" i="3"/>
  <c r="C1937" i="3"/>
  <c r="C1886" i="3"/>
  <c r="C1666" i="3"/>
  <c r="C615" i="3"/>
  <c r="C1659" i="3"/>
  <c r="C574" i="3"/>
  <c r="C1524" i="3"/>
  <c r="C1970" i="3"/>
  <c r="C1773" i="3"/>
  <c r="C320" i="3"/>
  <c r="C1180" i="3"/>
  <c r="C1896" i="3"/>
  <c r="C1905" i="3"/>
  <c r="C1648" i="3"/>
  <c r="C242" i="3"/>
  <c r="C1760" i="3"/>
  <c r="C1745" i="3"/>
  <c r="C2031" i="3"/>
  <c r="C2015" i="3"/>
  <c r="C1426" i="3"/>
  <c r="C635" i="3"/>
  <c r="C1780" i="3"/>
  <c r="C1843" i="3"/>
  <c r="C1822" i="3"/>
  <c r="C2195" i="3"/>
  <c r="C1327" i="3"/>
  <c r="C2016" i="3"/>
  <c r="C1697" i="3"/>
  <c r="C1631" i="3"/>
  <c r="C806" i="3"/>
  <c r="C767" i="3"/>
  <c r="C849" i="3"/>
  <c r="C867" i="3"/>
  <c r="C868" i="3"/>
  <c r="C1169" i="3"/>
  <c r="C1996" i="3"/>
  <c r="C2003" i="3"/>
  <c r="C836" i="3"/>
  <c r="C837" i="3"/>
  <c r="C838" i="3"/>
  <c r="C359" i="3"/>
  <c r="C325" i="3"/>
  <c r="C326" i="3"/>
  <c r="C1616" i="3"/>
  <c r="C835" i="3"/>
  <c r="C357" i="3"/>
  <c r="C358" i="3"/>
  <c r="C1989" i="3"/>
  <c r="C1982" i="3"/>
  <c r="C1954" i="3"/>
  <c r="C1961" i="3"/>
  <c r="C796" i="3"/>
  <c r="C797" i="3"/>
  <c r="C798" i="3"/>
  <c r="C799" i="3"/>
  <c r="C1981" i="3"/>
  <c r="C1995" i="3"/>
  <c r="C396" i="3"/>
  <c r="C397" i="3"/>
  <c r="C398" i="3"/>
  <c r="C399" i="3"/>
  <c r="C1925" i="3"/>
  <c r="C1953" i="3"/>
  <c r="C466" i="3"/>
  <c r="C467" i="3"/>
  <c r="C468" i="3"/>
  <c r="C1947" i="3"/>
  <c r="C1933" i="3"/>
  <c r="C1235" i="3"/>
  <c r="D1243" i="3"/>
  <c r="D1244" i="3"/>
  <c r="D1186" i="3"/>
  <c r="D472" i="3"/>
  <c r="D473" i="3"/>
  <c r="D1285" i="3"/>
  <c r="D1360" i="3"/>
  <c r="D1636" i="3"/>
  <c r="D1337" i="3"/>
  <c r="D276" i="3"/>
  <c r="D703" i="3"/>
  <c r="D704" i="3"/>
  <c r="D263" i="3"/>
  <c r="D2205" i="3"/>
  <c r="D440" i="3"/>
  <c r="D1297" i="3"/>
  <c r="D1700" i="3"/>
  <c r="D1688" i="3"/>
  <c r="D133" i="3"/>
  <c r="D435" i="3"/>
  <c r="D95" i="3"/>
  <c r="D1374" i="3"/>
  <c r="D1832" i="3"/>
  <c r="D1343" i="3"/>
  <c r="D1560" i="3"/>
  <c r="D1906" i="3"/>
  <c r="D1683" i="3"/>
  <c r="D1722" i="3"/>
  <c r="D1461" i="3"/>
  <c r="D1462" i="3"/>
  <c r="D2089" i="3"/>
  <c r="D1945" i="3"/>
  <c r="D1578" i="3"/>
  <c r="D2030" i="3"/>
  <c r="D2024" i="3"/>
  <c r="D1400" i="3"/>
  <c r="D2221" i="3"/>
  <c r="D1804" i="3"/>
  <c r="D1805" i="3"/>
  <c r="D1501" i="3"/>
  <c r="D1468" i="3"/>
  <c r="D1874" i="3"/>
  <c r="D2101" i="3"/>
  <c r="D2000" i="3"/>
  <c r="D289" i="3"/>
  <c r="D290" i="3"/>
  <c r="D291" i="3"/>
  <c r="D1305" i="3"/>
  <c r="D1298" i="3"/>
  <c r="D2125" i="3"/>
  <c r="D2113" i="3"/>
  <c r="D1952" i="3"/>
  <c r="D1959" i="3"/>
  <c r="D1674" i="3"/>
  <c r="D1470" i="3"/>
  <c r="D2161" i="3"/>
  <c r="D2137" i="3"/>
  <c r="D2173" i="3"/>
  <c r="D2185" i="3"/>
  <c r="D2079" i="3"/>
  <c r="D2081" i="3"/>
  <c r="D2149" i="3"/>
  <c r="D876" i="3"/>
  <c r="D1696" i="3"/>
  <c r="D1846" i="3"/>
  <c r="D1847" i="3"/>
  <c r="D1598" i="3"/>
  <c r="D1579" i="3"/>
  <c r="D2043" i="3"/>
  <c r="D2045" i="3"/>
  <c r="D198" i="3"/>
  <c r="D2055" i="3"/>
  <c r="D2057" i="3"/>
  <c r="D1793" i="3"/>
  <c r="D1392" i="3"/>
  <c r="D1393" i="3"/>
  <c r="D2067" i="3"/>
  <c r="D2069" i="3"/>
  <c r="D1921" i="3"/>
  <c r="D1628" i="3"/>
  <c r="D1310" i="3"/>
  <c r="D1938" i="3"/>
  <c r="D1994" i="3"/>
  <c r="D1554" i="3"/>
  <c r="D2078" i="3"/>
  <c r="D1304" i="3"/>
  <c r="D1478" i="3"/>
  <c r="D278" i="3"/>
  <c r="D1966" i="3"/>
  <c r="D2042" i="3"/>
  <c r="D2044" i="3"/>
  <c r="D2220" i="3"/>
  <c r="D1417" i="3"/>
  <c r="D1930" i="3"/>
  <c r="D2054" i="3"/>
  <c r="D2056" i="3"/>
  <c r="D2068" i="3"/>
  <c r="D2219" i="3"/>
  <c r="D1987" i="3"/>
  <c r="D2036" i="3"/>
  <c r="D1750" i="3"/>
  <c r="D2084" i="3"/>
  <c r="D1699" i="3"/>
  <c r="D1703" i="3"/>
  <c r="D2048" i="3"/>
  <c r="D1923" i="3"/>
  <c r="D1719" i="3"/>
  <c r="D1835" i="3"/>
  <c r="D1689" i="3"/>
  <c r="D1693" i="3"/>
  <c r="D2072" i="3"/>
  <c r="D2060" i="3"/>
  <c r="D2127" i="3"/>
  <c r="D1419" i="3"/>
  <c r="D2115" i="3"/>
  <c r="D2139" i="3"/>
  <c r="D2175" i="3"/>
  <c r="D1687" i="3"/>
  <c r="D2163" i="3"/>
  <c r="D2151" i="3"/>
  <c r="D2091" i="3"/>
  <c r="D2093" i="3"/>
  <c r="D1676" i="3"/>
  <c r="D1691" i="3"/>
  <c r="D2132" i="3"/>
  <c r="D2129" i="3"/>
  <c r="D2201" i="3"/>
  <c r="D1440" i="3"/>
  <c r="D1761" i="3"/>
  <c r="D2144" i="3"/>
  <c r="D2141" i="3"/>
  <c r="D2120" i="3"/>
  <c r="D2117" i="3"/>
  <c r="D2180" i="3"/>
  <c r="D2177" i="3"/>
  <c r="D2189" i="3"/>
  <c r="D1401" i="3"/>
  <c r="D2168" i="3"/>
  <c r="D2165" i="3"/>
  <c r="D2156" i="3"/>
  <c r="D2153" i="3"/>
  <c r="D2103" i="3"/>
  <c r="D2105" i="3"/>
  <c r="D2090" i="3"/>
  <c r="D2092" i="3"/>
  <c r="D1695" i="3"/>
  <c r="D1705" i="3"/>
  <c r="D1418" i="3"/>
  <c r="D1420" i="3"/>
  <c r="D2126" i="3"/>
  <c r="D2128" i="3"/>
  <c r="D2138" i="3"/>
  <c r="D2140" i="3"/>
  <c r="D2114" i="3"/>
  <c r="D2116" i="3"/>
  <c r="D2174" i="3"/>
  <c r="D2176" i="3"/>
  <c r="D1686" i="3"/>
  <c r="D2188" i="3"/>
  <c r="D2162" i="3"/>
  <c r="D2164" i="3"/>
  <c r="D2150" i="3"/>
  <c r="D2152" i="3"/>
  <c r="D2102" i="3"/>
  <c r="D2104" i="3"/>
  <c r="D1605" i="3"/>
  <c r="D2096" i="3"/>
  <c r="D1411" i="3"/>
  <c r="D1508" i="3"/>
  <c r="D600" i="3"/>
  <c r="D611" i="3"/>
  <c r="D612" i="3"/>
  <c r="D1903" i="3"/>
  <c r="D1724" i="3"/>
  <c r="D1684" i="3"/>
  <c r="D1622" i="3"/>
  <c r="D598" i="3"/>
  <c r="D61" i="3"/>
  <c r="D564" i="3"/>
  <c r="D565" i="3"/>
  <c r="D1316" i="3"/>
  <c r="D260" i="3"/>
  <c r="D854" i="3"/>
  <c r="D1940" i="3"/>
  <c r="D643" i="3"/>
  <c r="D644" i="3"/>
  <c r="D646" i="3"/>
  <c r="D645" i="3"/>
  <c r="D647" i="3"/>
  <c r="D853" i="3"/>
  <c r="D855" i="3"/>
  <c r="D1314" i="3"/>
  <c r="D1066" i="3"/>
  <c r="D614" i="3"/>
  <c r="D1968" i="3"/>
  <c r="D1975" i="3"/>
  <c r="D1137" i="3"/>
  <c r="D1136" i="3"/>
  <c r="D2018" i="3"/>
  <c r="D1583" i="3"/>
  <c r="D1152" i="3"/>
  <c r="D1153" i="3"/>
  <c r="D1155" i="3"/>
  <c r="D1118" i="3"/>
  <c r="D301" i="3"/>
  <c r="D963" i="3"/>
  <c r="D1183" i="3"/>
  <c r="D1128" i="3"/>
  <c r="D1131" i="3"/>
  <c r="D1161" i="3"/>
  <c r="D1163" i="3"/>
  <c r="D1032" i="3"/>
  <c r="D1115" i="3"/>
  <c r="D1677" i="3"/>
  <c r="D1527" i="3"/>
  <c r="D1604" i="3"/>
  <c r="D1204" i="3"/>
  <c r="D1205" i="3"/>
  <c r="D846" i="3"/>
  <c r="D1012" i="3"/>
  <c r="D1095" i="3"/>
  <c r="D1214" i="3"/>
  <c r="D1216" i="3"/>
  <c r="D774" i="3"/>
  <c r="D1399" i="3"/>
  <c r="D1862" i="3"/>
  <c r="D1941" i="3"/>
  <c r="D1377" i="3"/>
  <c r="D1197" i="3"/>
  <c r="D1202" i="3"/>
  <c r="D1111" i="3"/>
  <c r="D1110" i="3"/>
  <c r="D1122" i="3"/>
  <c r="D1223" i="3"/>
  <c r="D1077" i="3"/>
  <c r="D1208" i="3"/>
  <c r="D669" i="3"/>
  <c r="D670" i="3"/>
  <c r="D1217" i="3"/>
  <c r="D1215" i="3"/>
  <c r="D2211" i="3"/>
  <c r="D870" i="3"/>
  <c r="D1774" i="3"/>
  <c r="D1679" i="3"/>
  <c r="D852" i="3"/>
  <c r="D938" i="3"/>
  <c r="D369" i="3"/>
  <c r="D1104" i="3"/>
  <c r="D1010" i="3"/>
  <c r="D1009" i="3"/>
  <c r="D845" i="3"/>
  <c r="D839" i="3"/>
  <c r="D840" i="3"/>
  <c r="D1890" i="3"/>
  <c r="D1523" i="3"/>
  <c r="D684" i="3"/>
  <c r="D686" i="3"/>
  <c r="D1259" i="3"/>
  <c r="D678" i="3"/>
  <c r="D687" i="3"/>
  <c r="D679" i="3"/>
  <c r="D685" i="3"/>
  <c r="D1227" i="3"/>
  <c r="D1274" i="3"/>
  <c r="D950" i="3"/>
  <c r="D898" i="3"/>
  <c r="D993" i="3"/>
  <c r="D478" i="3"/>
  <c r="D991" i="3"/>
  <c r="D1101" i="3"/>
  <c r="D871" i="3"/>
  <c r="D933" i="3"/>
  <c r="D935" i="3"/>
  <c r="D1011" i="3"/>
  <c r="D1013" i="3"/>
  <c r="D1144" i="3"/>
  <c r="D1109" i="3"/>
  <c r="D1107" i="3"/>
  <c r="D1275" i="3"/>
  <c r="D1225" i="3"/>
  <c r="D1006" i="3"/>
  <c r="D1378" i="3"/>
  <c r="D475" i="3"/>
  <c r="D932" i="3"/>
  <c r="D934" i="3"/>
  <c r="D1156" i="3"/>
  <c r="D1637" i="3"/>
  <c r="D1341" i="3"/>
  <c r="D1206" i="3"/>
  <c r="D1211" i="3"/>
  <c r="D1097" i="3"/>
  <c r="D1233" i="3"/>
  <c r="D1758" i="3"/>
  <c r="D1041" i="3"/>
  <c r="D486" i="3"/>
  <c r="D485" i="3"/>
  <c r="D484" i="3"/>
  <c r="D487" i="3"/>
  <c r="D97" i="3"/>
  <c r="D1262" i="3"/>
  <c r="D1655" i="3"/>
  <c r="D1573" i="3"/>
  <c r="D1459" i="3"/>
  <c r="D1656" i="3"/>
  <c r="D1458" i="3"/>
  <c r="D1067" i="3"/>
  <c r="D1971" i="3"/>
  <c r="D872" i="3"/>
  <c r="D19" i="3"/>
  <c r="D1257" i="3"/>
  <c r="D992" i="3"/>
  <c r="D996" i="3"/>
  <c r="D1499" i="3"/>
  <c r="D663" i="3"/>
  <c r="D469" i="3"/>
  <c r="D662" i="3"/>
  <c r="D96" i="3"/>
  <c r="D91" i="3"/>
  <c r="D2200" i="3"/>
  <c r="D1301" i="3"/>
  <c r="D1146" i="3"/>
  <c r="D1114" i="3"/>
  <c r="D24" i="3"/>
  <c r="D25" i="3"/>
  <c r="D980" i="3"/>
  <c r="D630" i="3"/>
  <c r="D896" i="3"/>
  <c r="D1871" i="3"/>
  <c r="D754" i="3"/>
  <c r="D38" i="3"/>
  <c r="D33" i="3"/>
  <c r="D1763" i="3"/>
  <c r="D2004" i="3"/>
  <c r="D2005" i="3"/>
  <c r="D1016" i="3"/>
  <c r="D1040" i="3"/>
  <c r="D524" i="3"/>
  <c r="D953" i="3"/>
  <c r="D884" i="3"/>
  <c r="D989" i="3"/>
  <c r="D1019" i="3"/>
  <c r="D1914" i="3"/>
  <c r="D489" i="3"/>
  <c r="D1207" i="3"/>
  <c r="D1100" i="3"/>
  <c r="D1592" i="3"/>
  <c r="D1226" i="3"/>
  <c r="D249" i="3"/>
  <c r="D1396" i="3"/>
  <c r="D1542" i="3"/>
  <c r="D1162" i="3"/>
  <c r="D108" i="3"/>
  <c r="D109" i="3"/>
  <c r="D969" i="3"/>
  <c r="D107" i="3"/>
  <c r="D103" i="3"/>
  <c r="D1068" i="3"/>
  <c r="D1069" i="3"/>
  <c r="D201" i="3"/>
  <c r="D200" i="3"/>
  <c r="D202" i="3"/>
  <c r="D1102" i="3"/>
  <c r="D1590" i="3"/>
  <c r="D1193" i="3"/>
  <c r="D1195" i="3"/>
  <c r="D1199" i="3"/>
  <c r="D1218" i="3"/>
  <c r="D1506" i="3"/>
  <c r="D947" i="3"/>
  <c r="D914" i="3"/>
  <c r="D1265" i="3"/>
  <c r="D1267" i="3"/>
  <c r="D1271" i="3"/>
  <c r="D530" i="3"/>
  <c r="D1247" i="3"/>
  <c r="D1251" i="3"/>
  <c r="D1250" i="3"/>
  <c r="D491" i="3"/>
  <c r="D1000" i="3"/>
  <c r="D1260" i="3"/>
  <c r="D1647" i="3"/>
  <c r="D1286" i="3"/>
  <c r="D66" i="3"/>
  <c r="D67" i="3"/>
  <c r="D1056" i="3"/>
  <c r="D1278" i="3"/>
  <c r="D1096" i="3"/>
  <c r="D902" i="3"/>
  <c r="D1334" i="3"/>
  <c r="D1353" i="3"/>
  <c r="D1635" i="3"/>
  <c r="D841" i="3"/>
  <c r="D907" i="3"/>
  <c r="D905" i="3"/>
  <c r="D1922" i="3"/>
  <c r="D1414" i="3"/>
  <c r="D1123" i="3"/>
  <c r="D906" i="3"/>
  <c r="D908" i="3"/>
  <c r="D911" i="3"/>
  <c r="D1039" i="3"/>
  <c r="D786" i="3"/>
  <c r="D617" i="3"/>
  <c r="D787" i="3"/>
  <c r="D253" i="3"/>
  <c r="D1093" i="3"/>
  <c r="D1116" i="3"/>
  <c r="D1138" i="3"/>
  <c r="D1303" i="3"/>
  <c r="D632" i="3"/>
  <c r="D1302" i="3"/>
  <c r="D1364" i="3"/>
  <c r="D1892" i="3"/>
  <c r="D1246" i="3"/>
  <c r="D1571" i="3"/>
  <c r="D1570" i="3"/>
  <c r="D1572" i="3"/>
  <c r="D1466" i="3"/>
  <c r="D1117" i="3"/>
  <c r="D441" i="3"/>
  <c r="D442" i="3"/>
  <c r="D366" i="3"/>
  <c r="D492" i="3"/>
  <c r="D1505" i="3"/>
  <c r="D1229" i="3"/>
  <c r="D1129" i="3"/>
  <c r="D1130" i="3"/>
  <c r="D1148" i="3"/>
  <c r="D962" i="3"/>
  <c r="D959" i="3"/>
  <c r="D1911" i="3"/>
  <c r="D1474" i="3"/>
  <c r="D1514" i="3"/>
  <c r="D1125" i="3"/>
  <c r="D673" i="3"/>
  <c r="D537" i="3"/>
  <c r="D2009" i="3"/>
  <c r="D81" i="3"/>
  <c r="D732" i="3"/>
  <c r="D1283" i="3"/>
  <c r="D1073" i="3"/>
  <c r="D1075" i="3"/>
  <c r="D1074" i="3"/>
  <c r="D893" i="3"/>
  <c r="D1160" i="3"/>
  <c r="D1615" i="3"/>
  <c r="D2013" i="3"/>
  <c r="D1422" i="3"/>
  <c r="D1379" i="3"/>
  <c r="D121" i="3"/>
  <c r="D956" i="3"/>
  <c r="D367" i="3"/>
  <c r="D1876" i="3"/>
  <c r="D1552" i="3"/>
  <c r="D243" i="3"/>
  <c r="D2066" i="3"/>
  <c r="D1234" i="3"/>
  <c r="D150" i="3"/>
  <c r="D17" i="3"/>
  <c r="D1408" i="3"/>
  <c r="D1184" i="3"/>
  <c r="D920" i="3"/>
  <c r="D1619" i="3"/>
  <c r="D999" i="3"/>
  <c r="D1367" i="3"/>
  <c r="D1320" i="3"/>
  <c r="D1121" i="3"/>
  <c r="D700" i="3"/>
  <c r="D1094" i="3"/>
  <c r="D274" i="3"/>
  <c r="D735" i="3"/>
  <c r="D990" i="3"/>
  <c r="D730" i="3"/>
  <c r="D653" i="3"/>
  <c r="D729" i="3"/>
  <c r="D1680" i="3"/>
  <c r="D739" i="3"/>
  <c r="D742" i="3"/>
  <c r="D743" i="3"/>
  <c r="D1372" i="3"/>
  <c r="D390" i="3"/>
  <c r="D1768" i="3"/>
  <c r="D1001" i="3"/>
  <c r="D1887" i="3"/>
  <c r="D1770" i="3"/>
  <c r="D4" i="3"/>
  <c r="D1611" i="3"/>
  <c r="D2011" i="3"/>
  <c r="D1910" i="3"/>
  <c r="D1147" i="3"/>
  <c r="D1145" i="3"/>
  <c r="D1140" i="3"/>
  <c r="D633" i="3"/>
  <c r="D1080" i="3"/>
  <c r="D1277" i="3"/>
  <c r="D123" i="3"/>
  <c r="D1139" i="3"/>
  <c r="D122" i="3"/>
  <c r="D462" i="3"/>
  <c r="D1269" i="3"/>
  <c r="D733" i="3"/>
  <c r="D966" i="3"/>
  <c r="D1318" i="3"/>
  <c r="D618" i="3"/>
  <c r="D1536" i="3"/>
  <c r="D65" i="3"/>
  <c r="D1779" i="3"/>
  <c r="D172" i="3"/>
  <c r="D1916" i="3"/>
  <c r="D1909" i="3"/>
  <c r="D174" i="3"/>
  <c r="D1086" i="3"/>
  <c r="D2198" i="3"/>
  <c r="D1084" i="3"/>
  <c r="D1083" i="3"/>
  <c r="D265" i="3"/>
  <c r="D1245" i="3"/>
  <c r="D117" i="3"/>
  <c r="D1853" i="3"/>
  <c r="D273" i="3"/>
  <c r="D272" i="3"/>
  <c r="D1665" i="3"/>
  <c r="D1063" i="3"/>
  <c r="D1090" i="3"/>
  <c r="D2007" i="3"/>
  <c r="D1224" i="3"/>
  <c r="D479" i="3"/>
  <c r="D1782" i="3"/>
  <c r="D1781" i="3"/>
  <c r="D1878" i="3"/>
  <c r="D154" i="3"/>
  <c r="D155" i="3"/>
  <c r="D156" i="3"/>
  <c r="D157" i="3"/>
  <c r="D887" i="3"/>
  <c r="D889" i="3"/>
  <c r="D1429" i="3"/>
  <c r="D1026" i="3"/>
  <c r="D1844" i="3"/>
  <c r="D1845" i="3"/>
  <c r="D1803" i="3"/>
  <c r="D168" i="3"/>
  <c r="D2213" i="3"/>
  <c r="D406" i="3"/>
  <c r="D1802" i="3"/>
  <c r="D275" i="3"/>
  <c r="D1220" i="3"/>
  <c r="D869" i="3"/>
  <c r="D1957" i="3"/>
  <c r="D1638" i="3"/>
  <c r="D460" i="3"/>
  <c r="D461" i="3"/>
  <c r="D470" i="3"/>
  <c r="D1956" i="3"/>
  <c r="D1984" i="3"/>
  <c r="D1955" i="3"/>
  <c r="D1232" i="3"/>
  <c r="D1729" i="3"/>
  <c r="D1276" i="3"/>
  <c r="D454" i="3"/>
  <c r="D621" i="3"/>
  <c r="D1366" i="3"/>
  <c r="D880" i="3"/>
  <c r="D881" i="3"/>
  <c r="D1405" i="3"/>
  <c r="D218" i="3"/>
  <c r="D1951" i="3"/>
  <c r="D216" i="3"/>
  <c r="D1591" i="3"/>
  <c r="D212" i="3"/>
  <c r="D1381" i="3"/>
  <c r="D879" i="3"/>
  <c r="D1999" i="3"/>
  <c r="D698" i="3"/>
  <c r="D702" i="3"/>
  <c r="D389" i="3"/>
  <c r="D370" i="3"/>
  <c r="D371" i="3"/>
  <c r="D2020" i="3"/>
  <c r="D1540" i="3"/>
  <c r="D1543" i="3"/>
  <c r="D1541" i="3"/>
  <c r="D2012" i="3"/>
  <c r="D368" i="3"/>
  <c r="D531" i="3"/>
  <c r="D534" i="3"/>
  <c r="D533" i="3"/>
  <c r="D6" i="3"/>
  <c r="D387" i="3"/>
  <c r="D388" i="3"/>
  <c r="D941" i="3"/>
  <c r="D755" i="3"/>
  <c r="D751" i="3"/>
  <c r="D775" i="3"/>
  <c r="D971" i="3"/>
  <c r="D1284" i="3"/>
  <c r="D1827" i="3"/>
  <c r="D972" i="3"/>
  <c r="D973" i="3"/>
  <c r="D1339" i="3"/>
  <c r="D951" i="3"/>
  <c r="D1402" i="3"/>
  <c r="D1291" i="3"/>
  <c r="D1708" i="3"/>
  <c r="D1702" i="3"/>
  <c r="D1087" i="3"/>
  <c r="D1185" i="3"/>
  <c r="D1530" i="3"/>
  <c r="D1533" i="3"/>
  <c r="D1531" i="3"/>
  <c r="D1549" i="3"/>
  <c r="D1528" i="3"/>
  <c r="D1529" i="3"/>
  <c r="D2210" i="3"/>
  <c r="D2203" i="3"/>
  <c r="D37" i="3"/>
  <c r="D976" i="3"/>
  <c r="D1842" i="3"/>
  <c r="D1266" i="3"/>
  <c r="D2033" i="3"/>
  <c r="D943" i="3"/>
  <c r="D1048" i="3"/>
  <c r="D1050" i="3"/>
  <c r="D436" i="3"/>
  <c r="D362" i="3"/>
  <c r="D363" i="3"/>
  <c r="D292" i="3"/>
  <c r="D1551" i="3"/>
  <c r="D1550" i="3"/>
  <c r="D1620" i="3"/>
  <c r="D1725" i="3"/>
  <c r="D1733" i="3"/>
  <c r="D2014" i="3"/>
  <c r="D1669" i="3"/>
  <c r="D1670" i="3"/>
  <c r="D1268" i="3"/>
  <c r="D1949" i="3"/>
  <c r="D1397" i="3"/>
  <c r="D1209" i="3"/>
  <c r="D961" i="3"/>
  <c r="D15" i="3"/>
  <c r="D12" i="3"/>
  <c r="D13" i="3"/>
  <c r="D381" i="3"/>
  <c r="D382" i="3"/>
  <c r="D1203" i="3"/>
  <c r="D1256" i="3"/>
  <c r="D1258" i="3"/>
  <c r="D1918" i="3"/>
  <c r="D942" i="3"/>
  <c r="D944" i="3"/>
  <c r="D2214" i="3"/>
  <c r="D1425" i="3"/>
  <c r="D23" i="3"/>
  <c r="D1829" i="3"/>
  <c r="D1737" i="3"/>
  <c r="D184" i="3"/>
  <c r="D185" i="3"/>
  <c r="D186" i="3"/>
  <c r="D180" i="3"/>
  <c r="D1307" i="3"/>
  <c r="D1306" i="3"/>
  <c r="D16" i="3"/>
  <c r="D1561" i="3"/>
  <c r="D1667" i="3"/>
  <c r="D1412" i="3"/>
  <c r="D1357" i="3"/>
  <c r="D501" i="3"/>
  <c r="D1029" i="3"/>
  <c r="D924" i="3"/>
  <c r="D926" i="3"/>
  <c r="D929" i="3"/>
  <c r="D1606" i="3"/>
  <c r="D241" i="3"/>
  <c r="D266" i="3"/>
  <c r="D1359" i="3"/>
  <c r="D960" i="3"/>
  <c r="D1476" i="3"/>
  <c r="D1692" i="3"/>
  <c r="D525" i="3"/>
  <c r="D1806" i="3"/>
  <c r="D1391" i="3"/>
  <c r="D1823" i="3"/>
  <c r="D528" i="3"/>
  <c r="D527" i="3"/>
  <c r="D1510" i="3"/>
  <c r="D1445" i="3"/>
  <c r="D54" i="3"/>
  <c r="D55" i="3"/>
  <c r="D53" i="3"/>
  <c r="D49" i="3"/>
  <c r="D1867" i="3"/>
  <c r="D1249" i="3"/>
  <c r="D1248" i="3"/>
  <c r="D288" i="3"/>
  <c r="D2029" i="3"/>
  <c r="D500" i="3"/>
  <c r="D1371" i="3"/>
  <c r="D636" i="3"/>
  <c r="D625" i="3"/>
  <c r="D1338" i="3"/>
  <c r="D173" i="3"/>
  <c r="D1742" i="3"/>
  <c r="D1765" i="3"/>
  <c r="D1787" i="3"/>
  <c r="D1792" i="3"/>
  <c r="D1791" i="3"/>
  <c r="D637" i="3"/>
  <c r="D1649" i="3"/>
  <c r="D1811" i="3"/>
  <c r="D1454" i="3"/>
  <c r="D1455" i="3"/>
  <c r="D2108" i="3"/>
  <c r="D1716" i="3"/>
  <c r="D1889" i="3"/>
  <c r="D1473" i="3"/>
  <c r="D607" i="3"/>
  <c r="D897" i="3"/>
  <c r="D2041" i="3"/>
  <c r="D983" i="3"/>
  <c r="D979" i="3"/>
  <c r="D986" i="3"/>
  <c r="D1154" i="3"/>
  <c r="D1044" i="3"/>
  <c r="D2206" i="3"/>
  <c r="D1904" i="3"/>
  <c r="D649" i="3"/>
  <c r="D651" i="3"/>
  <c r="D650" i="3"/>
  <c r="D1754" i="3"/>
  <c r="D1434" i="3"/>
  <c r="D1428" i="3"/>
  <c r="D1059" i="3"/>
  <c r="D1058" i="3"/>
  <c r="D1060" i="3"/>
  <c r="D875" i="3"/>
  <c r="D2" i="3"/>
  <c r="D536" i="3"/>
  <c r="D1076" i="3"/>
  <c r="D1800" i="3"/>
  <c r="D1299" i="3"/>
  <c r="D753" i="3"/>
  <c r="D752" i="3"/>
  <c r="D1322" i="3"/>
  <c r="D895" i="3"/>
  <c r="D1813" i="3"/>
  <c r="D917" i="3"/>
  <c r="D1775" i="3"/>
  <c r="D1690" i="3"/>
  <c r="D672" i="3"/>
  <c r="D134" i="3"/>
  <c r="D135" i="3"/>
  <c r="D2192" i="3"/>
  <c r="D237" i="3"/>
  <c r="D1834" i="3"/>
  <c r="D631" i="3"/>
  <c r="D1769" i="3"/>
  <c r="D251" i="3"/>
  <c r="D250" i="3"/>
  <c r="D1752" i="3"/>
  <c r="D428" i="3"/>
  <c r="D476" i="3"/>
  <c r="D878" i="3"/>
  <c r="D1196" i="3"/>
  <c r="D1085" i="3"/>
  <c r="D1194" i="3"/>
  <c r="D236" i="3"/>
  <c r="D238" i="3"/>
  <c r="D232" i="3"/>
  <c r="D1559" i="3"/>
  <c r="D888" i="3"/>
  <c r="D890" i="3"/>
  <c r="D2077" i="3"/>
  <c r="D970" i="3"/>
  <c r="D2053" i="3"/>
  <c r="D1884" i="3"/>
  <c r="D609" i="3"/>
  <c r="D785" i="3"/>
  <c r="D1431" i="3"/>
  <c r="D1482" i="3"/>
  <c r="D1456" i="3"/>
  <c r="D446" i="3"/>
  <c r="D447" i="3"/>
  <c r="D652" i="3"/>
  <c r="D445" i="3"/>
  <c r="D448" i="3"/>
  <c r="D1653" i="3"/>
  <c r="D1545" i="3"/>
  <c r="D1993" i="3"/>
  <c r="D1467" i="3"/>
  <c r="D1718" i="3"/>
  <c r="D1723" i="3"/>
  <c r="D1917" i="3"/>
  <c r="D1384" i="3"/>
  <c r="D925" i="3"/>
  <c r="D923" i="3"/>
  <c r="D1992" i="3"/>
  <c r="D899" i="3"/>
  <c r="D444" i="3"/>
  <c r="D1340" i="3"/>
  <c r="D443" i="3"/>
  <c r="D254" i="3"/>
  <c r="D1738" i="3"/>
  <c r="D1812" i="3"/>
  <c r="D1808" i="3"/>
  <c r="D2080" i="3"/>
  <c r="D1833" i="3"/>
  <c r="D1888" i="3"/>
  <c r="D1863" i="3"/>
  <c r="D1893" i="3"/>
  <c r="D1974" i="3"/>
  <c r="D1967" i="3"/>
  <c r="D426" i="3"/>
  <c r="D427" i="3"/>
  <c r="D1694" i="3"/>
  <c r="D638" i="3"/>
  <c r="D1380" i="3"/>
  <c r="D1324" i="3"/>
  <c r="D1368" i="3"/>
  <c r="D1856" i="3"/>
  <c r="D1294" i="3"/>
  <c r="D1869" i="3"/>
  <c r="D79" i="3"/>
  <c r="D75" i="3"/>
  <c r="D660" i="3"/>
  <c r="D661" i="3"/>
  <c r="D1398" i="3"/>
  <c r="D915" i="3"/>
  <c r="D217" i="3"/>
  <c r="D1132" i="3"/>
  <c r="D2065" i="3"/>
  <c r="D1766" i="3"/>
  <c r="D952" i="3"/>
  <c r="D697" i="3"/>
  <c r="D900" i="3"/>
  <c r="D1057" i="3"/>
  <c r="D509" i="3"/>
  <c r="D510" i="3"/>
  <c r="D1002" i="3"/>
  <c r="D1712" i="3"/>
  <c r="D1003" i="3"/>
  <c r="D1452" i="3"/>
  <c r="D765" i="3"/>
  <c r="D784" i="3"/>
  <c r="D714" i="3"/>
  <c r="D1038" i="3"/>
  <c r="D1253" i="3"/>
  <c r="D2208" i="3"/>
  <c r="D1785" i="3"/>
  <c r="D1346" i="3"/>
  <c r="D1790" i="3"/>
  <c r="D1164" i="3"/>
  <c r="D916" i="3"/>
  <c r="D5" i="3"/>
  <c r="D1633" i="3"/>
  <c r="D3" i="3"/>
  <c r="D1662" i="3"/>
  <c r="D1504" i="3"/>
  <c r="D2186" i="3"/>
  <c r="D39" i="3"/>
  <c r="D982" i="3"/>
  <c r="D981" i="3"/>
  <c r="D439" i="3"/>
  <c r="D1296" i="3"/>
  <c r="D151" i="3"/>
  <c r="D1726" i="3"/>
  <c r="D1732" i="3"/>
  <c r="D432" i="3"/>
  <c r="D2222" i="3"/>
  <c r="D264" i="3"/>
  <c r="D257" i="3"/>
  <c r="D1020" i="3"/>
  <c r="D1891" i="3"/>
  <c r="D1652" i="3"/>
  <c r="D1826" i="3"/>
  <c r="D488" i="3"/>
  <c r="D874" i="3"/>
  <c r="D624" i="3"/>
  <c r="D481" i="3"/>
  <c r="D482" i="3"/>
  <c r="D1875" i="3"/>
  <c r="D1783" i="3"/>
  <c r="D1784" i="3"/>
  <c r="D483" i="3"/>
  <c r="D1103" i="3"/>
  <c r="D659" i="3"/>
  <c r="D1108" i="3"/>
  <c r="D1860" i="3"/>
  <c r="D1814" i="3"/>
  <c r="D1280" i="3"/>
  <c r="D1820" i="3"/>
  <c r="D1983" i="3"/>
  <c r="D1991" i="3"/>
  <c r="D1022" i="3"/>
  <c r="D1021" i="3"/>
  <c r="D1023" i="3"/>
  <c r="D1049" i="3"/>
  <c r="D1047" i="3"/>
  <c r="D1053" i="3"/>
  <c r="D1386" i="3"/>
  <c r="D1030" i="3"/>
  <c r="D2019" i="3"/>
  <c r="D410" i="3"/>
  <c r="D411" i="3"/>
  <c r="D407" i="3"/>
  <c r="D2193" i="3"/>
  <c r="D2010" i="3"/>
  <c r="D1031" i="3"/>
  <c r="D1661" i="3"/>
  <c r="D1735" i="3"/>
  <c r="D1717" i="3"/>
  <c r="D1287" i="3"/>
  <c r="D1289" i="3"/>
  <c r="D455" i="3"/>
  <c r="D328" i="3"/>
  <c r="D329" i="3"/>
  <c r="D149" i="3"/>
  <c r="D1503" i="3"/>
  <c r="D756" i="3"/>
  <c r="D801" i="3"/>
  <c r="D1942" i="3"/>
  <c r="D542" i="3"/>
  <c r="D543" i="3"/>
  <c r="D360" i="3"/>
  <c r="D361" i="3"/>
  <c r="D401" i="3"/>
  <c r="D762" i="3"/>
  <c r="D705" i="3"/>
  <c r="D431" i="3"/>
  <c r="D1168" i="3"/>
  <c r="D719" i="3"/>
  <c r="D544" i="3"/>
  <c r="D545" i="3"/>
  <c r="D1119" i="3"/>
  <c r="D547" i="3"/>
  <c r="D548" i="3"/>
  <c r="D549" i="3"/>
  <c r="D546" i="3"/>
  <c r="D130" i="3"/>
  <c r="D233" i="3"/>
  <c r="D262" i="3"/>
  <c r="D213" i="3"/>
  <c r="D1409" i="3"/>
  <c r="D34" i="3"/>
  <c r="D62" i="3"/>
  <c r="D50" i="3"/>
  <c r="D169" i="3"/>
  <c r="D76" i="3"/>
  <c r="D104" i="3"/>
  <c r="D20" i="3"/>
  <c r="D256" i="3"/>
  <c r="D181" i="3"/>
  <c r="D92" i="3"/>
  <c r="D551" i="3"/>
  <c r="D552" i="3"/>
  <c r="D553" i="3"/>
  <c r="D550" i="3"/>
  <c r="D131" i="3"/>
  <c r="D234" i="3"/>
  <c r="D1373" i="3"/>
  <c r="D214" i="3"/>
  <c r="D119" i="3"/>
  <c r="D51" i="3"/>
  <c r="D63" i="3"/>
  <c r="D35" i="3"/>
  <c r="D170" i="3"/>
  <c r="D671" i="3"/>
  <c r="D699" i="3"/>
  <c r="D77" i="3"/>
  <c r="D152" i="3"/>
  <c r="D105" i="3"/>
  <c r="D21" i="3"/>
  <c r="D182" i="3"/>
  <c r="D93" i="3"/>
  <c r="D132" i="3"/>
  <c r="D235" i="3"/>
  <c r="D255" i="3"/>
  <c r="D64" i="3"/>
  <c r="D171" i="3"/>
  <c r="D215" i="3"/>
  <c r="D120" i="3"/>
  <c r="D52" i="3"/>
  <c r="D36" i="3"/>
  <c r="D183" i="3"/>
  <c r="D106" i="3"/>
  <c r="D22" i="3"/>
  <c r="D78" i="3"/>
  <c r="D94" i="3"/>
  <c r="D199" i="3"/>
  <c r="D14" i="3"/>
  <c r="D1421" i="3"/>
  <c r="D740" i="3"/>
  <c r="D741" i="3"/>
  <c r="D1584" i="3"/>
  <c r="D1585" i="3"/>
  <c r="D129" i="3"/>
  <c r="D450" i="3"/>
  <c r="D453" i="3"/>
  <c r="D720" i="3"/>
  <c r="D1336" i="3"/>
  <c r="D1395" i="3"/>
  <c r="D1525" i="3"/>
  <c r="D575" i="3"/>
  <c r="D1660" i="3"/>
  <c r="D1315" i="3"/>
  <c r="D1548" i="3"/>
  <c r="D1901" i="3"/>
  <c r="D1764" i="3"/>
  <c r="D1747" i="3"/>
  <c r="D1748" i="3"/>
  <c r="D2006" i="3"/>
  <c r="D1355" i="3"/>
  <c r="D1427" i="3"/>
  <c r="D2196" i="3"/>
  <c r="D2032" i="3"/>
  <c r="D434" i="3"/>
  <c r="D1451" i="3"/>
  <c r="D903" i="3"/>
  <c r="D701" i="3"/>
  <c r="D1807" i="3"/>
  <c r="D1370" i="3"/>
  <c r="D1828" i="3"/>
  <c r="D2217" i="3"/>
  <c r="D1728" i="3"/>
  <c r="D1477" i="3"/>
  <c r="D1706" i="3"/>
  <c r="D766" i="3"/>
  <c r="D1453" i="3"/>
  <c r="D1786" i="3"/>
  <c r="D1413" i="3"/>
  <c r="D1727" i="3"/>
  <c r="D293" i="3"/>
  <c r="D800" i="3"/>
  <c r="D761" i="3"/>
  <c r="D400" i="3"/>
  <c r="D1170" i="3"/>
  <c r="D721" i="3"/>
  <c r="D1088" i="3"/>
  <c r="D1078" i="3"/>
  <c r="D1864" i="3"/>
  <c r="D1323" i="3"/>
  <c r="D1532" i="3"/>
  <c r="D1593" i="3"/>
  <c r="D1788" i="3"/>
  <c r="D1771" i="3"/>
  <c r="D1851" i="3"/>
  <c r="D1650" i="3"/>
  <c r="D804" i="3"/>
  <c r="D805" i="3"/>
  <c r="D674" i="3"/>
  <c r="D1475" i="3"/>
  <c r="D1526" i="3"/>
  <c r="D1746" i="3"/>
  <c r="D1361" i="3"/>
  <c r="D1990" i="3"/>
  <c r="D1342" i="3"/>
  <c r="D2194" i="3"/>
  <c r="D153" i="3"/>
  <c r="D327" i="3"/>
  <c r="D1472" i="3"/>
  <c r="D1920" i="3"/>
  <c r="D1553" i="3"/>
  <c r="D268" i="3"/>
  <c r="D1325" i="3"/>
  <c r="D1566" i="3"/>
  <c r="D1830" i="3"/>
  <c r="D1809" i="3"/>
  <c r="D1438" i="3"/>
  <c r="D1709" i="3"/>
  <c r="D1481" i="3"/>
  <c r="D1293" i="3"/>
  <c r="D554" i="3"/>
  <c r="D555" i="3"/>
  <c r="D1630" i="3"/>
  <c r="D1576" i="3"/>
  <c r="D330" i="3"/>
  <c r="D331" i="3"/>
  <c r="D843" i="3"/>
  <c r="D404" i="3"/>
  <c r="D1623" i="3"/>
  <c r="D364" i="3"/>
  <c r="D365" i="3"/>
  <c r="D1618" i="3"/>
  <c r="D405" i="3"/>
  <c r="D1948" i="3"/>
  <c r="D1507" i="3"/>
  <c r="D2199" i="3"/>
  <c r="D1929" i="3"/>
  <c r="D1621" i="3"/>
  <c r="D1362" i="3"/>
  <c r="D1988" i="3"/>
  <c r="D1960" i="3"/>
  <c r="D677" i="3"/>
  <c r="D676" i="3"/>
  <c r="D675" i="3"/>
  <c r="D1326" i="3"/>
  <c r="D1810" i="3"/>
  <c r="D269" i="3"/>
  <c r="D1831" i="3"/>
  <c r="D634" i="3"/>
  <c r="D1711" i="3"/>
  <c r="D1715" i="3"/>
  <c r="D1463" i="3"/>
  <c r="D118" i="3"/>
  <c r="D1852" i="3"/>
  <c r="D1789" i="3"/>
  <c r="D1651" i="3"/>
  <c r="D1171" i="3"/>
  <c r="D402" i="3"/>
  <c r="D802" i="3"/>
  <c r="D763" i="3"/>
  <c r="D744" i="3"/>
  <c r="D745" i="3"/>
  <c r="D722" i="3"/>
  <c r="D723" i="3"/>
  <c r="D680" i="3"/>
  <c r="D681" i="3"/>
  <c r="D682" i="3"/>
  <c r="D683" i="3"/>
  <c r="D493" i="3"/>
  <c r="D511" i="3"/>
  <c r="D526" i="3"/>
  <c r="D477" i="3"/>
  <c r="D502" i="3"/>
  <c r="D471" i="3"/>
  <c r="D532" i="3"/>
  <c r="D538" i="3"/>
  <c r="D847" i="3"/>
  <c r="D848" i="3"/>
  <c r="D654" i="3"/>
  <c r="D655" i="3"/>
  <c r="D656" i="3"/>
  <c r="D657" i="3"/>
  <c r="D850" i="3"/>
  <c r="D294" i="3"/>
  <c r="D295" i="3"/>
  <c r="D296" i="3"/>
  <c r="D734" i="3"/>
  <c r="D736" i="3"/>
  <c r="D737" i="3"/>
  <c r="D757" i="3"/>
  <c r="D758" i="3"/>
  <c r="D759" i="3"/>
  <c r="D7" i="3"/>
  <c r="D8" i="3"/>
  <c r="D9" i="3"/>
  <c r="D10" i="3"/>
  <c r="D724" i="3"/>
  <c r="D726" i="3"/>
  <c r="D725" i="3"/>
  <c r="D727" i="3"/>
  <c r="D1187" i="3"/>
  <c r="D1188" i="3"/>
  <c r="D1502" i="3"/>
  <c r="D1534" i="3"/>
  <c r="D1535" i="3"/>
  <c r="D857" i="3"/>
  <c r="D1288" i="3"/>
  <c r="D1963" i="3"/>
  <c r="D1513" i="3"/>
  <c r="D1375" i="3"/>
  <c r="D1544" i="3"/>
  <c r="D1873" i="3"/>
  <c r="D1597" i="3"/>
  <c r="D2204" i="3"/>
  <c r="D984" i="3"/>
  <c r="D964" i="3"/>
  <c r="D1061" i="3"/>
  <c r="D1004" i="3"/>
  <c r="D1172" i="3"/>
  <c r="D1962" i="3"/>
  <c r="D1698" i="3"/>
  <c r="D1671" i="3"/>
  <c r="D1701" i="3"/>
  <c r="D1567" i="3"/>
  <c r="D2094" i="3"/>
  <c r="D2118" i="3"/>
  <c r="D2142" i="3"/>
  <c r="D2166" i="3"/>
  <c r="D2178" i="3"/>
  <c r="D2202" i="3"/>
  <c r="D2106" i="3"/>
  <c r="D1568" i="3"/>
  <c r="D1198" i="3"/>
  <c r="D1569" i="3"/>
  <c r="D2107" i="3"/>
  <c r="D252" i="3"/>
  <c r="D1439" i="3"/>
  <c r="D2179" i="3"/>
  <c r="D2167" i="3"/>
  <c r="D2143" i="3"/>
  <c r="D2119" i="3"/>
  <c r="D2095" i="3"/>
  <c r="D1228" i="3"/>
  <c r="D1270" i="3"/>
  <c r="D1052" i="3"/>
  <c r="D629" i="3"/>
  <c r="D985" i="3"/>
  <c r="D1767" i="3"/>
  <c r="D1345" i="3"/>
  <c r="D1062" i="3"/>
  <c r="D1460" i="3"/>
  <c r="D965" i="3"/>
  <c r="D1491" i="3"/>
  <c r="D1755" i="3"/>
  <c r="D1005" i="3"/>
  <c r="D1490" i="3"/>
  <c r="D1861" i="3"/>
  <c r="D1858" i="3"/>
  <c r="D1547" i="3"/>
  <c r="D433" i="3"/>
  <c r="D1363" i="3"/>
  <c r="D1596" i="3"/>
  <c r="D1743" i="3"/>
  <c r="D1555" i="3"/>
  <c r="D1344" i="3"/>
  <c r="D1390" i="3"/>
  <c r="D1751" i="3"/>
  <c r="D1173" i="3"/>
  <c r="D2058" i="3"/>
  <c r="D2059" i="3"/>
  <c r="D2070" i="3"/>
  <c r="D2071" i="3"/>
  <c r="D1290" i="3"/>
  <c r="D1403" i="3"/>
  <c r="D1404" i="3"/>
  <c r="D1079" i="3"/>
  <c r="D873" i="3"/>
  <c r="D2021" i="3"/>
  <c r="D891" i="3"/>
  <c r="D892" i="3"/>
  <c r="D909" i="3"/>
  <c r="D910" i="3"/>
  <c r="D945" i="3"/>
  <c r="D946" i="3"/>
  <c r="D974" i="3"/>
  <c r="D975" i="3"/>
  <c r="D1944" i="3"/>
  <c r="D2109" i="3"/>
  <c r="D1935" i="3"/>
  <c r="D1757" i="3"/>
  <c r="D1430" i="3"/>
  <c r="D1444" i="3"/>
  <c r="D2082" i="3"/>
  <c r="D2046" i="3"/>
  <c r="D2130" i="3"/>
  <c r="D2154" i="3"/>
  <c r="D2155" i="3"/>
  <c r="D2131" i="3"/>
  <c r="D2047" i="3"/>
  <c r="D2083" i="3"/>
  <c r="D1252" i="3"/>
  <c r="D1279" i="3"/>
  <c r="D1210" i="3"/>
  <c r="D1261" i="3"/>
  <c r="D1219" i="3"/>
  <c r="D1089" i="3"/>
  <c r="D936" i="3"/>
  <c r="D918" i="3"/>
  <c r="D919" i="3"/>
  <c r="D1043" i="3"/>
  <c r="D1033" i="3"/>
  <c r="D1034" i="3"/>
  <c r="D937" i="3"/>
  <c r="D1710" i="3"/>
  <c r="D901" i="3"/>
  <c r="D882" i="3"/>
  <c r="D883" i="3"/>
  <c r="D1042" i="3"/>
  <c r="D954" i="3"/>
  <c r="D955" i="3"/>
  <c r="D927" i="3"/>
  <c r="D928" i="3"/>
  <c r="D1236" i="3"/>
  <c r="D1237" i="3"/>
  <c r="D1292" i="3"/>
  <c r="D539" i="3"/>
  <c r="D540" i="3"/>
  <c r="D994" i="3"/>
  <c r="D995" i="3"/>
  <c r="D1014" i="3"/>
  <c r="D1015" i="3"/>
  <c r="D1024" i="3"/>
  <c r="D1025" i="3"/>
  <c r="D1051" i="3"/>
  <c r="D856" i="3"/>
  <c r="D2209" i="3"/>
  <c r="D1943" i="3"/>
  <c r="D616" i="3"/>
  <c r="D1448" i="3"/>
  <c r="D1934" i="3"/>
  <c r="D1509" i="3"/>
  <c r="D1464" i="3"/>
  <c r="D1574" i="3"/>
  <c r="D1189" i="3"/>
  <c r="D1190" i="3"/>
  <c r="D1511" i="3"/>
  <c r="D1387" i="3"/>
  <c r="D1857" i="3"/>
  <c r="D2022" i="3"/>
  <c r="D1446" i="3"/>
  <c r="D1734" i="3"/>
  <c r="D1432" i="3"/>
  <c r="D1972" i="3"/>
  <c r="D1230" i="3"/>
  <c r="D1272" i="3"/>
  <c r="D641" i="3"/>
  <c r="D2121" i="3"/>
  <c r="D2097" i="3"/>
  <c r="D2169" i="3"/>
  <c r="D2181" i="3"/>
  <c r="D2145" i="3"/>
  <c r="D2085" i="3"/>
  <c r="D1441" i="3"/>
  <c r="D620" i="3"/>
  <c r="D858" i="3"/>
  <c r="D859" i="3"/>
  <c r="D1685" i="3"/>
  <c r="D1200" i="3"/>
  <c r="D1406" i="3"/>
  <c r="D1321" i="3"/>
  <c r="D1382" i="3"/>
  <c r="D1007" i="3"/>
  <c r="D826" i="3"/>
  <c r="D1064" i="3"/>
  <c r="D827" i="3"/>
  <c r="D987" i="3"/>
  <c r="D828" i="3"/>
  <c r="D967" i="3"/>
  <c r="D829" i="3"/>
  <c r="D1848" i="3"/>
  <c r="D1295" i="3"/>
  <c r="D1704" i="3"/>
  <c r="D2037" i="3"/>
  <c r="D1815" i="3"/>
  <c r="D1836" i="3"/>
  <c r="D1924" i="3"/>
  <c r="D1627" i="3"/>
  <c r="D2001" i="3"/>
  <c r="D788" i="3"/>
  <c r="D789" i="3"/>
  <c r="D279" i="3"/>
  <c r="D790" i="3"/>
  <c r="D1730" i="3"/>
  <c r="D333" i="3"/>
  <c r="D321" i="3"/>
  <c r="D512" i="3"/>
  <c r="D1882" i="3"/>
  <c r="D1546" i="3"/>
  <c r="D2197" i="3"/>
  <c r="D1915" i="3"/>
  <c r="D1607" i="3"/>
  <c r="D1613" i="3"/>
  <c r="D1855" i="3"/>
  <c r="D1537" i="3"/>
  <c r="D1515" i="3"/>
  <c r="D258" i="3"/>
  <c r="D1347" i="3"/>
  <c r="D1865" i="3"/>
  <c r="D1091" i="3"/>
  <c r="D1174" i="3"/>
  <c r="D1175" i="3"/>
  <c r="D1221" i="3"/>
  <c r="D2061" i="3"/>
  <c r="D2073" i="3"/>
  <c r="D1365" i="3"/>
  <c r="D1105" i="3"/>
  <c r="D810" i="3"/>
  <c r="D811" i="3"/>
  <c r="D1126" i="3"/>
  <c r="D1850" i="3"/>
  <c r="D771" i="3"/>
  <c r="D1070" i="3"/>
  <c r="D1071" i="3"/>
  <c r="D1586" i="3"/>
  <c r="D2017" i="3"/>
  <c r="D894" i="3"/>
  <c r="D912" i="3"/>
  <c r="D948" i="3"/>
  <c r="D977" i="3"/>
  <c r="D1263" i="3"/>
  <c r="D1254" i="3"/>
  <c r="D1212" i="3"/>
  <c r="D1281" i="3"/>
  <c r="D2049" i="3"/>
  <c r="D2133" i="3"/>
  <c r="D2157" i="3"/>
  <c r="D1556" i="3"/>
  <c r="D1415" i="3"/>
  <c r="D429" i="3"/>
  <c r="D1435" i="3"/>
  <c r="D1238" i="3"/>
  <c r="D1239" i="3"/>
  <c r="D437" i="3"/>
  <c r="D1141" i="3"/>
  <c r="D1142" i="3"/>
  <c r="D1149" i="3"/>
  <c r="D1150" i="3"/>
  <c r="D1165" i="3"/>
  <c r="D1166" i="3"/>
  <c r="D997" i="3"/>
  <c r="D1017" i="3"/>
  <c r="D1027" i="3"/>
  <c r="D1112" i="3"/>
  <c r="D1054" i="3"/>
  <c r="D1133" i="3"/>
  <c r="D1157" i="3"/>
  <c r="D1134" i="3"/>
  <c r="D1158" i="3"/>
  <c r="D1098" i="3"/>
  <c r="D957" i="3"/>
  <c r="D930" i="3"/>
  <c r="D1035" i="3"/>
  <c r="D1036" i="3"/>
  <c r="D921" i="3"/>
  <c r="D939" i="3"/>
  <c r="D885" i="3"/>
  <c r="D1045" i="3"/>
  <c r="D1182" i="3"/>
  <c r="D319" i="3"/>
  <c r="D746" i="3"/>
  <c r="D748" i="3"/>
  <c r="D747" i="3"/>
  <c r="D749" i="3"/>
  <c r="D556" i="3"/>
  <c r="D557" i="3"/>
  <c r="D1181" i="3"/>
  <c r="D807" i="3"/>
  <c r="D768" i="3"/>
  <c r="D1577" i="3"/>
  <c r="D332" i="3"/>
  <c r="D707" i="3"/>
  <c r="D708" i="3"/>
  <c r="D706" i="3"/>
  <c r="D664" i="3"/>
  <c r="D665" i="3"/>
  <c r="D666" i="3"/>
  <c r="D667" i="3"/>
  <c r="D137" i="3"/>
  <c r="D111" i="3"/>
  <c r="D110" i="3"/>
  <c r="D26" i="3"/>
  <c r="D280" i="3"/>
  <c r="D1581" i="3"/>
  <c r="D188" i="3"/>
  <c r="D187" i="3"/>
  <c r="D82" i="3"/>
  <c r="D83" i="3"/>
  <c r="D27" i="3"/>
  <c r="D136" i="3"/>
  <c r="D239" i="3"/>
  <c r="D1485" i="3"/>
  <c r="D1328" i="3"/>
  <c r="D639" i="3"/>
  <c r="D175" i="3"/>
  <c r="D176" i="3"/>
  <c r="D203" i="3"/>
  <c r="D204" i="3"/>
  <c r="D98" i="3"/>
  <c r="D99" i="3"/>
  <c r="D68" i="3"/>
  <c r="D69" i="3"/>
  <c r="D56" i="3"/>
  <c r="D57" i="3"/>
  <c r="D220" i="3"/>
  <c r="D219" i="3"/>
  <c r="D124" i="3"/>
  <c r="D125" i="3"/>
  <c r="D40" i="3"/>
  <c r="D41" i="3"/>
  <c r="D558" i="3"/>
  <c r="D559" i="3"/>
  <c r="D560" i="3"/>
  <c r="D561" i="3"/>
  <c r="D562" i="3"/>
  <c r="D563" i="3"/>
  <c r="D302" i="3"/>
  <c r="D303" i="3"/>
  <c r="D334" i="3"/>
  <c r="D335" i="3"/>
  <c r="D808" i="3"/>
  <c r="D809" i="3"/>
  <c r="D769" i="3"/>
  <c r="D770" i="3"/>
  <c r="D408" i="3"/>
  <c r="D409" i="3"/>
  <c r="D566" i="3"/>
  <c r="D567" i="3"/>
  <c r="D43" i="3"/>
  <c r="D42" i="3"/>
  <c r="D71" i="3"/>
  <c r="D70" i="3"/>
  <c r="D85" i="3"/>
  <c r="D84" i="3"/>
  <c r="D29" i="3"/>
  <c r="D28" i="3"/>
  <c r="D1385" i="3"/>
  <c r="D569" i="3"/>
  <c r="D570" i="3"/>
  <c r="D571" i="3"/>
  <c r="D572" i="3"/>
  <c r="D573" i="3"/>
  <c r="D1617" i="3"/>
  <c r="D568" i="3"/>
  <c r="D582" i="3"/>
  <c r="D583" i="3"/>
  <c r="D584" i="3"/>
  <c r="D585" i="3"/>
  <c r="D586" i="3"/>
  <c r="D587" i="3"/>
  <c r="D579" i="3"/>
  <c r="D576" i="3"/>
  <c r="D577" i="3"/>
  <c r="D578" i="3"/>
  <c r="D580" i="3"/>
  <c r="D581" i="3"/>
  <c r="D588" i="3"/>
  <c r="D589" i="3"/>
  <c r="D494" i="3"/>
  <c r="D496" i="3"/>
  <c r="D495" i="3"/>
  <c r="D497" i="3"/>
  <c r="D710" i="3"/>
  <c r="D711" i="3"/>
  <c r="D709" i="3"/>
  <c r="D690" i="3"/>
  <c r="D515" i="3"/>
  <c r="D513" i="3"/>
  <c r="D514" i="3"/>
  <c r="D688" i="3"/>
  <c r="D689" i="3"/>
  <c r="D691" i="3"/>
  <c r="D712" i="3"/>
  <c r="D503" i="3"/>
  <c r="D505" i="3"/>
  <c r="D504" i="3"/>
  <c r="D506" i="3"/>
  <c r="D1512" i="3"/>
  <c r="D1330" i="3"/>
  <c r="D1388" i="3"/>
  <c r="D1389" i="3"/>
  <c r="D2008" i="3"/>
  <c r="D1931" i="3"/>
  <c r="D1483" i="3"/>
  <c r="D1484" i="3"/>
  <c r="D622" i="3"/>
  <c r="D842" i="3"/>
  <c r="D1816" i="3"/>
  <c r="D1817" i="3"/>
  <c r="D1308" i="3"/>
  <c r="D1309" i="3"/>
  <c r="D1837" i="3"/>
  <c r="D1838" i="3"/>
  <c r="D1739" i="3"/>
  <c r="D1736" i="3"/>
  <c r="D1759" i="3"/>
  <c r="D80" i="3"/>
  <c r="D1557" i="3"/>
  <c r="D1796" i="3"/>
  <c r="D1436" i="3"/>
  <c r="D1437" i="3"/>
  <c r="D1980" i="3"/>
  <c r="D1973" i="3"/>
  <c r="D1416" i="3"/>
  <c r="D1562" i="3"/>
  <c r="D516" i="3"/>
  <c r="D517" i="3"/>
  <c r="D1880" i="3"/>
  <c r="D1881" i="3"/>
  <c r="D860" i="3"/>
  <c r="D861" i="3"/>
  <c r="D642" i="3"/>
  <c r="D1313" i="3"/>
  <c r="D1641" i="3"/>
  <c r="D2190" i="3"/>
  <c r="D1979" i="3"/>
  <c r="D1919" i="3"/>
  <c r="D1450" i="3"/>
  <c r="D1741" i="3"/>
  <c r="D1740" i="3"/>
  <c r="D1902" i="3"/>
  <c r="D1449" i="3"/>
  <c r="D2023" i="3"/>
  <c r="D1978" i="3"/>
  <c r="D1447" i="3"/>
  <c r="D1176" i="3"/>
  <c r="D1177" i="3"/>
  <c r="D1927" i="3"/>
  <c r="D1977" i="3"/>
  <c r="D1517" i="3"/>
  <c r="D240" i="3"/>
  <c r="D2216" i="3"/>
  <c r="D1349" i="3"/>
  <c r="D1539" i="3"/>
  <c r="D1609" i="3"/>
  <c r="D1595" i="3"/>
  <c r="D1870" i="3"/>
  <c r="D1965" i="3"/>
  <c r="D1898" i="3"/>
  <c r="D1907" i="3"/>
  <c r="D1538" i="3"/>
  <c r="D1897" i="3"/>
  <c r="D1240" i="3"/>
  <c r="D1241" i="3"/>
  <c r="D713" i="3"/>
  <c r="D1632" i="3"/>
  <c r="D1883" i="3"/>
  <c r="D1964" i="3"/>
  <c r="D2215" i="3"/>
  <c r="D1900" i="3"/>
  <c r="D1866" i="3"/>
  <c r="D1348" i="3"/>
  <c r="D1516" i="3"/>
  <c r="D1376" i="3"/>
  <c r="D1976" i="3"/>
  <c r="D1608" i="3"/>
  <c r="D1594" i="3"/>
  <c r="D715" i="3"/>
  <c r="D498" i="3"/>
  <c r="D507" i="3"/>
  <c r="D518" i="3"/>
  <c r="D336" i="3"/>
  <c r="D337" i="3"/>
  <c r="D338" i="3"/>
  <c r="D339" i="3"/>
  <c r="D304" i="3"/>
  <c r="D305" i="3"/>
  <c r="D306" i="3"/>
  <c r="D307" i="3"/>
  <c r="D812" i="3"/>
  <c r="D813" i="3"/>
  <c r="D814" i="3"/>
  <c r="D815" i="3"/>
  <c r="D412" i="3"/>
  <c r="D414" i="3"/>
  <c r="D372" i="3"/>
  <c r="D373" i="3"/>
  <c r="D374" i="3"/>
  <c r="D375" i="3"/>
  <c r="D413" i="3"/>
  <c r="D415" i="3"/>
  <c r="D1587" i="3"/>
  <c r="D1588" i="3"/>
  <c r="D1589" i="3"/>
  <c r="D776" i="3"/>
  <c r="D590" i="3"/>
  <c r="D591" i="3"/>
  <c r="D592" i="3"/>
  <c r="D593" i="3"/>
  <c r="D597" i="3"/>
  <c r="D596" i="3"/>
  <c r="D1824" i="3"/>
  <c r="D594" i="3"/>
  <c r="D308" i="3"/>
  <c r="D340" i="3"/>
  <c r="D449" i="3"/>
  <c r="D376" i="3"/>
  <c r="D138" i="3"/>
  <c r="D139" i="3"/>
  <c r="D1331" i="3"/>
  <c r="D1601" i="3"/>
  <c r="D1081" i="3"/>
  <c r="D599" i="3"/>
  <c r="D1486" i="3"/>
  <c r="D1487" i="3"/>
  <c r="D1311" i="3"/>
  <c r="D772" i="3"/>
  <c r="D717" i="3"/>
  <c r="D693" i="3"/>
  <c r="D692" i="3"/>
  <c r="D177" i="3"/>
  <c r="D178" i="3"/>
  <c r="D72" i="3"/>
  <c r="D58" i="3"/>
  <c r="D221" i="3"/>
  <c r="D126" i="3"/>
  <c r="D44" i="3"/>
  <c r="D45" i="3"/>
  <c r="D222" i="3"/>
  <c r="D127" i="3"/>
  <c r="D59" i="3"/>
  <c r="D73" i="3"/>
  <c r="D101" i="3"/>
  <c r="D100" i="3"/>
  <c r="D716" i="3"/>
  <c r="D2212" i="3"/>
  <c r="D1642" i="3"/>
  <c r="D2191" i="3"/>
  <c r="D1433" i="3"/>
  <c r="D1872" i="3"/>
  <c r="D1908" i="3"/>
  <c r="D1985" i="3"/>
  <c r="D1885" i="3"/>
  <c r="D1681" i="3"/>
  <c r="D1496" i="3"/>
  <c r="D1610" i="3"/>
  <c r="D595" i="3"/>
  <c r="D1518" i="3"/>
  <c r="D247" i="3"/>
  <c r="D1912" i="3"/>
  <c r="D1350" i="3"/>
  <c r="D86" i="3"/>
  <c r="D189" i="3"/>
  <c r="D281" i="3"/>
  <c r="D30" i="3"/>
  <c r="D112" i="3"/>
  <c r="D113" i="3"/>
  <c r="D31" i="3"/>
  <c r="D282" i="3"/>
  <c r="D190" i="3"/>
  <c r="D87" i="3"/>
  <c r="D694" i="3"/>
  <c r="D158" i="3"/>
  <c r="D601" i="3"/>
  <c r="D602" i="3"/>
  <c r="D1332" i="3"/>
  <c r="D1602" i="3"/>
  <c r="D259" i="3"/>
  <c r="D1645" i="3"/>
  <c r="D2034" i="3"/>
  <c r="D1643" i="3"/>
  <c r="D2218" i="3"/>
  <c r="D248" i="3"/>
  <c r="D1795" i="3"/>
  <c r="D1612" i="3"/>
  <c r="D1351" i="3"/>
  <c r="D1519" i="3"/>
  <c r="D604" i="3"/>
  <c r="D1663" i="3"/>
  <c r="D1497" i="3"/>
  <c r="D1682" i="3"/>
  <c r="D1986" i="3"/>
  <c r="D1913" i="3"/>
  <c r="D816" i="3"/>
  <c r="D817" i="3"/>
  <c r="D818" i="3"/>
  <c r="D819" i="3"/>
  <c r="D603" i="3"/>
  <c r="D605" i="3"/>
  <c r="D1794" i="3"/>
  <c r="D606" i="3"/>
  <c r="D341" i="3"/>
  <c r="D343" i="3"/>
  <c r="D342" i="3"/>
  <c r="D344" i="3"/>
  <c r="D309" i="3"/>
  <c r="D311" i="3"/>
  <c r="D310" i="3"/>
  <c r="D312" i="3"/>
  <c r="D416" i="3"/>
  <c r="D377" i="3"/>
  <c r="D378" i="3"/>
  <c r="D379" i="3"/>
  <c r="D380" i="3"/>
  <c r="D777" i="3"/>
  <c r="D778" i="3"/>
  <c r="D779" i="3"/>
  <c r="D780" i="3"/>
  <c r="D417" i="3"/>
  <c r="D418" i="3"/>
  <c r="D419" i="3"/>
  <c r="D452" i="3"/>
  <c r="D451" i="3"/>
  <c r="D1772" i="3"/>
  <c r="D1582" i="3"/>
  <c r="D608" i="3"/>
  <c r="D1849" i="3"/>
  <c r="D695" i="3"/>
  <c r="D2086" i="3"/>
  <c r="D2087" i="3"/>
  <c r="D2183" i="3"/>
  <c r="D2170" i="3"/>
  <c r="D2171" i="3"/>
  <c r="D2110" i="3"/>
  <c r="D2111" i="3"/>
  <c r="D2098" i="3"/>
  <c r="D2099" i="3"/>
  <c r="D2123" i="3"/>
  <c r="D2147" i="3"/>
  <c r="D1457" i="3"/>
  <c r="D1521" i="3"/>
  <c r="D1520" i="3"/>
  <c r="D1479" i="3"/>
  <c r="D1480" i="3"/>
  <c r="D1797" i="3"/>
  <c r="D1798" i="3"/>
  <c r="D1563" i="3"/>
  <c r="D1564" i="3"/>
  <c r="D1714" i="3"/>
  <c r="D1383" i="3"/>
  <c r="D1614" i="3"/>
  <c r="D1629" i="3"/>
  <c r="D1580" i="3"/>
  <c r="D1707" i="3"/>
  <c r="D2039" i="3"/>
  <c r="D1407" i="3"/>
  <c r="D1672" i="3"/>
  <c r="D862" i="3"/>
  <c r="D863" i="3"/>
  <c r="D2182" i="3"/>
  <c r="D2207" i="3"/>
  <c r="D2146" i="3"/>
  <c r="D2122" i="3"/>
  <c r="D1356" i="3"/>
  <c r="D1358" i="3"/>
  <c r="D2158" i="3"/>
  <c r="D2159" i="3"/>
  <c r="D2135" i="3"/>
  <c r="D2050" i="3"/>
  <c r="D2051" i="3"/>
  <c r="D1894" i="3"/>
  <c r="D1879" i="3"/>
  <c r="D2134" i="3"/>
  <c r="D159" i="3"/>
  <c r="D160" i="3"/>
  <c r="D2038" i="3"/>
  <c r="D2062" i="3"/>
  <c r="D2063" i="3"/>
  <c r="D2074" i="3"/>
  <c r="D2075" i="3"/>
  <c r="D2035" i="3"/>
  <c r="D2025" i="3"/>
  <c r="D244" i="3"/>
  <c r="D1859" i="3"/>
  <c r="D1839" i="3"/>
  <c r="D1840" i="3"/>
  <c r="D1818" i="3"/>
  <c r="D1819" i="3"/>
  <c r="D1776" i="3"/>
  <c r="D1777" i="3"/>
  <c r="D623" i="3"/>
  <c r="D1720" i="3"/>
  <c r="D1721" i="3"/>
  <c r="D1744" i="3"/>
  <c r="D628" i="3"/>
  <c r="D1821" i="3"/>
  <c r="D1634" i="3"/>
  <c r="D844" i="3"/>
  <c r="D140" i="3"/>
  <c r="D141" i="3"/>
  <c r="D1488" i="3"/>
  <c r="D1489" i="3"/>
  <c r="D1599" i="3"/>
  <c r="D246" i="3"/>
  <c r="D205" i="3"/>
  <c r="D206" i="3"/>
  <c r="D223" i="3"/>
  <c r="D224" i="3"/>
  <c r="D161" i="3"/>
  <c r="D162" i="3"/>
  <c r="D191" i="3"/>
  <c r="D192" i="3"/>
  <c r="D143" i="3"/>
  <c r="D142" i="3"/>
  <c r="D1493" i="3"/>
  <c r="D1492" i="3"/>
  <c r="D773" i="3"/>
  <c r="D299" i="3"/>
  <c r="D225" i="3"/>
  <c r="D46" i="3"/>
  <c r="D226" i="3"/>
  <c r="D47" i="3"/>
  <c r="D207" i="3"/>
  <c r="D208" i="3"/>
  <c r="D89" i="3"/>
  <c r="D88" i="3"/>
  <c r="D114" i="3"/>
  <c r="D115" i="3"/>
  <c r="D519" i="3"/>
  <c r="D520" i="3"/>
  <c r="D144" i="3"/>
  <c r="D145" i="3"/>
  <c r="D163" i="3"/>
  <c r="D164" i="3"/>
  <c r="D283" i="3"/>
  <c r="D193" i="3"/>
  <c r="D194" i="3"/>
  <c r="D284" i="3"/>
  <c r="D1494" i="3"/>
  <c r="D245" i="3"/>
  <c r="D1312" i="3"/>
  <c r="D640" i="3"/>
  <c r="D209" i="3"/>
  <c r="D210" i="3"/>
  <c r="D227" i="3"/>
  <c r="D228" i="3"/>
  <c r="D146" i="3"/>
  <c r="D165" i="3"/>
  <c r="D166" i="3"/>
  <c r="D196" i="3"/>
  <c r="D195" i="3"/>
  <c r="D285" i="3"/>
  <c r="D286" i="3"/>
  <c r="D147" i="3"/>
  <c r="D298" i="3"/>
  <c r="D270" i="3"/>
  <c r="D1329" i="3"/>
  <c r="D610" i="3"/>
  <c r="D229" i="3"/>
  <c r="D230" i="3"/>
  <c r="D820" i="3"/>
  <c r="D821" i="3"/>
  <c r="D345" i="3"/>
  <c r="D346" i="3"/>
  <c r="D313" i="3"/>
  <c r="D314" i="3"/>
  <c r="D781" i="3"/>
  <c r="D782" i="3"/>
  <c r="D420" i="3"/>
  <c r="D421" i="3"/>
  <c r="D347" i="3"/>
  <c r="D348" i="3"/>
  <c r="D315" i="3"/>
  <c r="D316" i="3"/>
  <c r="D456" i="3"/>
  <c r="D457" i="3"/>
  <c r="D1675" i="3"/>
  <c r="D1657" i="3"/>
  <c r="D822" i="3"/>
  <c r="D823" i="3"/>
  <c r="D422" i="3"/>
  <c r="D423" i="3"/>
  <c r="D783" i="3"/>
  <c r="D1624" i="3"/>
  <c r="D383" i="3"/>
  <c r="D384" i="3"/>
  <c r="D349" i="3"/>
  <c r="D350" i="3"/>
  <c r="D317" i="3"/>
  <c r="D318" i="3"/>
  <c r="D824" i="3"/>
  <c r="D825" i="3"/>
  <c r="D1658" i="3"/>
  <c r="D1495" i="3"/>
  <c r="D385" i="3"/>
  <c r="D386" i="3"/>
  <c r="D458" i="3"/>
  <c r="D459" i="3"/>
  <c r="D425" i="3"/>
  <c r="D1625" i="3"/>
  <c r="D1626" i="3"/>
  <c r="D424" i="3"/>
  <c r="D731" i="3"/>
  <c r="D1500" i="3"/>
  <c r="D1410" i="3"/>
  <c r="D619" i="3"/>
  <c r="D1639" i="3"/>
  <c r="D352" i="3"/>
  <c r="D353" i="3"/>
  <c r="D351" i="3"/>
  <c r="D1179" i="3"/>
  <c r="D1442" i="3"/>
  <c r="D1423" i="3"/>
  <c r="D322" i="3"/>
  <c r="D323" i="3"/>
  <c r="D354" i="3"/>
  <c r="D355" i="3"/>
  <c r="D1424" i="3"/>
  <c r="D1443" i="3"/>
  <c r="D1640" i="3"/>
  <c r="D626" i="3"/>
  <c r="D830" i="3"/>
  <c r="D831" i="3"/>
  <c r="D832" i="3"/>
  <c r="D833" i="3"/>
  <c r="D463" i="3"/>
  <c r="D464" i="3"/>
  <c r="D1932" i="3"/>
  <c r="D391" i="3"/>
  <c r="D392" i="3"/>
  <c r="D393" i="3"/>
  <c r="D394" i="3"/>
  <c r="D1600" i="3"/>
  <c r="D1939" i="3"/>
  <c r="D1946" i="3"/>
  <c r="D791" i="3"/>
  <c r="D792" i="3"/>
  <c r="D793" i="3"/>
  <c r="D794" i="3"/>
  <c r="D521" i="3"/>
  <c r="D522" i="3"/>
  <c r="D499" i="3"/>
  <c r="D1465" i="3"/>
  <c r="D1575" i="3"/>
  <c r="D1191" i="3"/>
  <c r="D1192" i="3"/>
  <c r="D1333" i="3"/>
  <c r="D1603" i="3"/>
  <c r="D1664" i="3"/>
  <c r="D1222" i="3"/>
  <c r="D1264" i="3"/>
  <c r="D1498" i="3"/>
  <c r="D197" i="3"/>
  <c r="D1565" i="3"/>
  <c r="D2027" i="3"/>
  <c r="D1854" i="3"/>
  <c r="D1099" i="3"/>
  <c r="D287" i="3"/>
  <c r="D2052" i="3"/>
  <c r="D1753" i="3"/>
  <c r="D1936" i="3"/>
  <c r="D1950" i="3"/>
  <c r="D1213" i="3"/>
  <c r="D1255" i="3"/>
  <c r="D1282" i="3"/>
  <c r="D32" i="3"/>
  <c r="D1756" i="3"/>
  <c r="D116" i="3"/>
  <c r="D508" i="3"/>
  <c r="D1799" i="3"/>
  <c r="D1731" i="3"/>
  <c r="D2136" i="3"/>
  <c r="D2160" i="3"/>
  <c r="D1046" i="3"/>
  <c r="D167" i="3"/>
  <c r="D648" i="3"/>
  <c r="D297" i="3"/>
  <c r="D395" i="3"/>
  <c r="D465" i="3"/>
  <c r="D1178" i="3"/>
  <c r="D2002" i="3"/>
  <c r="D795" i="3"/>
  <c r="D728" i="3"/>
  <c r="D90" i="3"/>
  <c r="D1352" i="3"/>
  <c r="D11" i="3"/>
  <c r="D1008" i="3"/>
  <c r="D1065" i="3"/>
  <c r="D480" i="3"/>
  <c r="D1877" i="3"/>
  <c r="D760" i="3"/>
  <c r="D1092" i="3"/>
  <c r="D931" i="3"/>
  <c r="D958" i="3"/>
  <c r="D1928" i="3"/>
  <c r="D988" i="3"/>
  <c r="D148" i="3"/>
  <c r="D430" i="3"/>
  <c r="D271" i="3"/>
  <c r="D1749" i="3"/>
  <c r="D1471" i="3"/>
  <c r="D2040" i="3"/>
  <c r="D2064" i="3"/>
  <c r="D2076" i="3"/>
  <c r="D179" i="3"/>
  <c r="D1317" i="3"/>
  <c r="D523" i="3"/>
  <c r="D1106" i="3"/>
  <c r="D1120" i="3"/>
  <c r="D1127" i="3"/>
  <c r="D1895" i="3"/>
  <c r="D1072" i="3"/>
  <c r="D1082" i="3"/>
  <c r="D877" i="3"/>
  <c r="D1678" i="3"/>
  <c r="D913" i="3"/>
  <c r="D949" i="3"/>
  <c r="D474" i="3"/>
  <c r="D1242" i="3"/>
  <c r="D277" i="3"/>
  <c r="D535" i="3"/>
  <c r="D541" i="3"/>
  <c r="D1143" i="3"/>
  <c r="D1151" i="3"/>
  <c r="D1167" i="3"/>
  <c r="D102" i="3"/>
  <c r="D978" i="3"/>
  <c r="D998" i="3"/>
  <c r="D1018" i="3"/>
  <c r="D1028" i="3"/>
  <c r="D1055" i="3"/>
  <c r="D668" i="3"/>
  <c r="D267" i="3"/>
  <c r="D1825" i="3"/>
  <c r="D1646" i="3"/>
  <c r="D2026" i="3"/>
  <c r="D2028" i="3"/>
  <c r="D18" i="3"/>
  <c r="D1231" i="3"/>
  <c r="D1273" i="3"/>
  <c r="D48" i="3"/>
  <c r="D1644" i="3"/>
  <c r="D1558" i="3"/>
  <c r="D1778" i="3"/>
  <c r="D1841" i="3"/>
  <c r="D438" i="3"/>
  <c r="D1713" i="3"/>
  <c r="D1469" i="3"/>
  <c r="D2187" i="3"/>
  <c r="D1369" i="3"/>
  <c r="D613" i="3"/>
  <c r="D490" i="3"/>
  <c r="D128" i="3"/>
  <c r="D231" i="3"/>
  <c r="D2100" i="3"/>
  <c r="D324" i="3"/>
  <c r="D2124" i="3"/>
  <c r="D2148" i="3"/>
  <c r="D1654" i="3"/>
  <c r="D2172" i="3"/>
  <c r="D2184" i="3"/>
  <c r="D696" i="3"/>
  <c r="D2088" i="3"/>
  <c r="D60" i="3"/>
  <c r="D1113" i="3"/>
  <c r="D529" i="3"/>
  <c r="D864" i="3"/>
  <c r="D1159" i="3"/>
  <c r="D2112" i="3"/>
  <c r="D1673" i="3"/>
  <c r="D627" i="3"/>
  <c r="D1201" i="3"/>
  <c r="D74" i="3"/>
  <c r="D750" i="3"/>
  <c r="D356" i="3"/>
  <c r="D658" i="3"/>
  <c r="D1319" i="3"/>
  <c r="D834" i="3"/>
  <c r="D1135" i="3"/>
  <c r="D211" i="3"/>
  <c r="D718" i="3"/>
  <c r="D300" i="3"/>
  <c r="D1522" i="3"/>
  <c r="D738" i="3"/>
  <c r="D851" i="3"/>
  <c r="D886" i="3"/>
  <c r="D904" i="3"/>
  <c r="D922" i="3"/>
  <c r="D940" i="3"/>
  <c r="D968" i="3"/>
  <c r="D1037" i="3"/>
  <c r="D1969" i="3"/>
  <c r="D1300" i="3"/>
  <c r="D1926" i="3"/>
  <c r="D1335" i="3"/>
  <c r="D1394" i="3"/>
  <c r="D1801" i="3"/>
  <c r="D1124" i="3"/>
  <c r="D1899" i="3"/>
  <c r="D261" i="3"/>
  <c r="D1668" i="3"/>
  <c r="D865" i="3"/>
  <c r="D866" i="3"/>
  <c r="D1997" i="3"/>
  <c r="D1998" i="3"/>
  <c r="D1354" i="3"/>
  <c r="D1958" i="3"/>
  <c r="D403" i="3"/>
  <c r="D1868" i="3"/>
  <c r="D803" i="3"/>
  <c r="D1762" i="3"/>
  <c r="D764" i="3"/>
  <c r="D1937" i="3"/>
  <c r="D1886" i="3"/>
  <c r="D1666" i="3"/>
  <c r="D615" i="3"/>
  <c r="D1659" i="3"/>
  <c r="D574" i="3"/>
  <c r="D1524" i="3"/>
  <c r="D1970" i="3"/>
  <c r="D1773" i="3"/>
  <c r="D320" i="3"/>
  <c r="D1180" i="3"/>
  <c r="D1896" i="3"/>
  <c r="D1905" i="3"/>
  <c r="D1648" i="3"/>
  <c r="D242" i="3"/>
  <c r="D1760" i="3"/>
  <c r="D1745" i="3"/>
  <c r="D2031" i="3"/>
  <c r="D2015" i="3"/>
  <c r="D1426" i="3"/>
  <c r="D635" i="3"/>
  <c r="D1780" i="3"/>
  <c r="D1843" i="3"/>
  <c r="D1822" i="3"/>
  <c r="D2195" i="3"/>
  <c r="D1327" i="3"/>
  <c r="D2016" i="3"/>
  <c r="D1697" i="3"/>
  <c r="D1631" i="3"/>
  <c r="D806" i="3"/>
  <c r="D767" i="3"/>
  <c r="D849" i="3"/>
  <c r="D867" i="3"/>
  <c r="D868" i="3"/>
  <c r="D1169" i="3"/>
  <c r="D1996" i="3"/>
  <c r="D2003" i="3"/>
  <c r="D836" i="3"/>
  <c r="D837" i="3"/>
  <c r="D838" i="3"/>
  <c r="D359" i="3"/>
  <c r="D325" i="3"/>
  <c r="D326" i="3"/>
  <c r="D1616" i="3"/>
  <c r="D835" i="3"/>
  <c r="D357" i="3"/>
  <c r="D358" i="3"/>
  <c r="D1989" i="3"/>
  <c r="D1982" i="3"/>
  <c r="D1954" i="3"/>
  <c r="D1961" i="3"/>
  <c r="D796" i="3"/>
  <c r="D797" i="3"/>
  <c r="D798" i="3"/>
  <c r="D799" i="3"/>
  <c r="D1981" i="3"/>
  <c r="D1995" i="3"/>
  <c r="D396" i="3"/>
  <c r="D397" i="3"/>
  <c r="D398" i="3"/>
  <c r="D399" i="3"/>
  <c r="D1925" i="3"/>
  <c r="D1953" i="3"/>
  <c r="D466" i="3"/>
  <c r="D467" i="3"/>
  <c r="D468" i="3"/>
  <c r="D1947" i="3"/>
  <c r="D1933" i="3"/>
  <c r="B755" i="1" l="1"/>
  <c r="A755" i="1"/>
  <c r="B280" i="1"/>
  <c r="A280" i="1"/>
  <c r="B585" i="1"/>
  <c r="A585" i="1"/>
  <c r="B685" i="1"/>
  <c r="A685" i="1"/>
  <c r="B1265" i="1"/>
  <c r="A1265" i="1"/>
  <c r="B1493" i="1"/>
  <c r="A1493" i="1"/>
  <c r="B232" i="1"/>
  <c r="A232" i="1"/>
  <c r="B887" i="1"/>
  <c r="A887" i="1"/>
  <c r="B112" i="1"/>
  <c r="A112" i="1"/>
  <c r="B1483" i="1"/>
  <c r="A1483" i="1"/>
  <c r="B536" i="1"/>
  <c r="A536" i="1"/>
  <c r="B372" i="1"/>
  <c r="A372" i="1"/>
  <c r="B1517" i="1"/>
  <c r="A1517" i="1"/>
  <c r="B768" i="1"/>
  <c r="A768" i="1"/>
  <c r="B101" i="1"/>
  <c r="A101" i="1"/>
  <c r="B1512" i="1"/>
  <c r="A1512" i="1"/>
  <c r="B216" i="1"/>
  <c r="A216" i="1"/>
  <c r="B959" i="1"/>
  <c r="A959" i="1"/>
  <c r="B466" i="1"/>
  <c r="A466" i="1"/>
  <c r="B879" i="1"/>
  <c r="A879" i="1"/>
  <c r="B133" i="1"/>
  <c r="A133" i="1"/>
  <c r="B171" i="1"/>
  <c r="A171" i="1"/>
  <c r="B316" i="1"/>
  <c r="A316" i="1"/>
  <c r="B130" i="1"/>
  <c r="A130" i="1"/>
  <c r="B1153" i="1"/>
  <c r="A1153" i="1"/>
  <c r="B361" i="1"/>
  <c r="A361" i="1"/>
  <c r="B163" i="1"/>
  <c r="A163" i="1"/>
  <c r="B312" i="1"/>
  <c r="A312" i="1"/>
  <c r="B1443" i="1"/>
  <c r="A1443" i="1"/>
  <c r="B648" i="1"/>
  <c r="A648" i="1"/>
  <c r="B1440" i="1"/>
  <c r="A1440" i="1"/>
  <c r="B339" i="1"/>
  <c r="A339" i="1"/>
  <c r="B720" i="1"/>
  <c r="A720" i="1"/>
  <c r="B1435" i="1"/>
  <c r="A1435" i="1"/>
  <c r="B849" i="1"/>
  <c r="A849" i="1"/>
  <c r="B215" i="1"/>
  <c r="A215" i="1"/>
  <c r="B45" i="1"/>
  <c r="A45" i="1"/>
  <c r="B1502" i="1"/>
  <c r="A1502" i="1"/>
  <c r="B1434" i="1"/>
  <c r="A1434" i="1"/>
  <c r="B1249" i="1"/>
  <c r="A1249" i="1"/>
  <c r="B1034" i="1"/>
  <c r="A1034" i="1"/>
  <c r="B522" i="1"/>
  <c r="A522" i="1"/>
  <c r="B1309" i="1"/>
  <c r="A1309" i="1"/>
  <c r="B1352" i="1"/>
  <c r="A1352" i="1"/>
  <c r="B553" i="1"/>
  <c r="A553" i="1"/>
  <c r="B1114" i="1"/>
  <c r="A1114" i="1"/>
  <c r="B594" i="1"/>
  <c r="A594" i="1"/>
  <c r="B846" i="1"/>
  <c r="A846" i="1"/>
  <c r="AP2413" i="2" s="1"/>
  <c r="B1425" i="1"/>
  <c r="A1425" i="1"/>
  <c r="B565" i="1"/>
  <c r="A565" i="1"/>
  <c r="B591" i="1"/>
  <c r="A591" i="1"/>
  <c r="B1179" i="1"/>
  <c r="A1179" i="1"/>
  <c r="B1048" i="1"/>
  <c r="A1048" i="1"/>
  <c r="B693" i="1"/>
  <c r="A693" i="1"/>
  <c r="B773" i="1"/>
  <c r="A773" i="1"/>
  <c r="B478" i="1"/>
  <c r="A478" i="1"/>
  <c r="B944" i="1"/>
  <c r="A944" i="1"/>
  <c r="B477" i="1"/>
  <c r="A477" i="1"/>
  <c r="B375" i="1"/>
  <c r="A375" i="1"/>
  <c r="B1494" i="1"/>
  <c r="A1494" i="1"/>
  <c r="B687" i="1"/>
  <c r="A687" i="1"/>
  <c r="B122" i="1"/>
  <c r="A122" i="1"/>
  <c r="B895" i="1"/>
  <c r="A895" i="1"/>
  <c r="B1178" i="1"/>
  <c r="A1178" i="1"/>
  <c r="B510" i="1"/>
  <c r="A510" i="1"/>
  <c r="B818" i="1"/>
  <c r="A818" i="1"/>
  <c r="B1303" i="1"/>
  <c r="A1303" i="1"/>
  <c r="B1492" i="1"/>
  <c r="A1492" i="1"/>
  <c r="B1169" i="1"/>
  <c r="A1169" i="1"/>
  <c r="B296" i="1"/>
  <c r="A296" i="1"/>
  <c r="B892" i="1"/>
  <c r="A892" i="1"/>
  <c r="B185" i="1"/>
  <c r="A185" i="1"/>
  <c r="B138" i="1"/>
  <c r="A138" i="1"/>
  <c r="B1403" i="1"/>
  <c r="A1403" i="1"/>
  <c r="B1101" i="1"/>
  <c r="A1101" i="1"/>
  <c r="B111" i="1"/>
  <c r="A111" i="1"/>
  <c r="B1045" i="1"/>
  <c r="A1045" i="1"/>
  <c r="B1296" i="1"/>
  <c r="A1296" i="1"/>
  <c r="B547" i="1"/>
  <c r="A547" i="1"/>
  <c r="B1402" i="1"/>
  <c r="A1402" i="1"/>
  <c r="B1131" i="1"/>
  <c r="A1131" i="1"/>
  <c r="B471" i="1"/>
  <c r="A471" i="1"/>
  <c r="B1329" i="1"/>
  <c r="A1329" i="1"/>
  <c r="B273" i="1"/>
  <c r="A273" i="1"/>
  <c r="B938" i="1"/>
  <c r="A938" i="1"/>
  <c r="B1516" i="1"/>
  <c r="A1516" i="1"/>
  <c r="B1196" i="1"/>
  <c r="A1196" i="1"/>
  <c r="B885" i="1"/>
  <c r="A885" i="1"/>
  <c r="B767" i="1"/>
  <c r="A767" i="1"/>
  <c r="B104" i="1"/>
  <c r="A104" i="1"/>
  <c r="B881" i="1"/>
  <c r="A881" i="1"/>
  <c r="B1255" i="1"/>
  <c r="A1255" i="1"/>
  <c r="B613" i="1"/>
  <c r="A613" i="1"/>
  <c r="B1511" i="1"/>
  <c r="A1511" i="1"/>
  <c r="B328" i="1"/>
  <c r="A328" i="1"/>
  <c r="B1128" i="1"/>
  <c r="A1128" i="1"/>
  <c r="B1024" i="1"/>
  <c r="A1024" i="1"/>
  <c r="B935" i="1"/>
  <c r="A935" i="1"/>
  <c r="B1538" i="1"/>
  <c r="A1538" i="1"/>
  <c r="B424" i="1"/>
  <c r="A424" i="1"/>
  <c r="B1092" i="1"/>
  <c r="A1092" i="1"/>
  <c r="B1088" i="1"/>
  <c r="A1088" i="1"/>
  <c r="B388" i="1"/>
  <c r="A388" i="1"/>
  <c r="B1366" i="1"/>
  <c r="A1366" i="1"/>
  <c r="B661" i="1"/>
  <c r="A661" i="1"/>
  <c r="B1288" i="1"/>
  <c r="A1288" i="1"/>
  <c r="B877" i="1"/>
  <c r="A877" i="1"/>
  <c r="B1043" i="1"/>
  <c r="A1043" i="1"/>
  <c r="B876" i="1"/>
  <c r="A876" i="1"/>
  <c r="B1042" i="1"/>
  <c r="A1042" i="1"/>
  <c r="B462" i="1"/>
  <c r="A462" i="1"/>
  <c r="B540" i="1"/>
  <c r="A540" i="1"/>
  <c r="B1463" i="1"/>
  <c r="A1463" i="1"/>
  <c r="B1283" i="1"/>
  <c r="A1283" i="1"/>
  <c r="B96" i="1"/>
  <c r="A96" i="1"/>
  <c r="B1282" i="1"/>
  <c r="A1282" i="1"/>
  <c r="B490" i="1"/>
  <c r="A490" i="1"/>
  <c r="B1133" i="1"/>
  <c r="A1133" i="1"/>
  <c r="B360" i="1"/>
  <c r="A360" i="1"/>
  <c r="B35" i="1"/>
  <c r="A35" i="1"/>
  <c r="B162" i="1"/>
  <c r="A162" i="1"/>
  <c r="B1550" i="1"/>
  <c r="A1550" i="1"/>
  <c r="B1559" i="1"/>
  <c r="A1559" i="1"/>
  <c r="B358" i="1"/>
  <c r="A358" i="1"/>
  <c r="B1442" i="1"/>
  <c r="A1442" i="1"/>
  <c r="B1006" i="1"/>
  <c r="A1006" i="1"/>
  <c r="B62" i="1"/>
  <c r="A62" i="1"/>
  <c r="B573" i="1"/>
  <c r="A573" i="1"/>
  <c r="B724" i="1"/>
  <c r="A724" i="1"/>
  <c r="B342" i="1"/>
  <c r="A342" i="1"/>
  <c r="B58" i="1"/>
  <c r="A58" i="1"/>
  <c r="B338" i="1"/>
  <c r="A338" i="1"/>
  <c r="B11" i="1"/>
  <c r="A11" i="1"/>
  <c r="B719" i="1"/>
  <c r="A719" i="1"/>
  <c r="B718" i="1"/>
  <c r="A718" i="1"/>
  <c r="B858" i="1"/>
  <c r="A858" i="1"/>
  <c r="B1190" i="1"/>
  <c r="A1190" i="1"/>
  <c r="B848" i="1"/>
  <c r="A848" i="1"/>
  <c r="B1383" i="1"/>
  <c r="A1383" i="1"/>
  <c r="B214" i="1"/>
  <c r="A214" i="1"/>
  <c r="B395" i="1"/>
  <c r="A395" i="1"/>
  <c r="B44" i="1"/>
  <c r="A44" i="1"/>
  <c r="B1453" i="1"/>
  <c r="A1453" i="1"/>
  <c r="B1534" i="1"/>
  <c r="A1534" i="1"/>
  <c r="AP1933" i="2" s="1"/>
  <c r="B791" i="1"/>
  <c r="A791" i="1"/>
  <c r="B1433" i="1"/>
  <c r="A1433" i="1"/>
  <c r="B1035" i="1"/>
  <c r="A1035" i="1"/>
  <c r="B1248" i="1"/>
  <c r="A1248" i="1"/>
  <c r="B334" i="1"/>
  <c r="A334" i="1"/>
  <c r="B1220" i="1"/>
  <c r="A1220" i="1"/>
  <c r="B1120" i="1"/>
  <c r="A1120" i="1"/>
  <c r="B1139" i="1"/>
  <c r="A1139" i="1"/>
  <c r="B456" i="1"/>
  <c r="A456" i="1"/>
  <c r="B154" i="1"/>
  <c r="A154" i="1"/>
  <c r="B1528" i="1"/>
  <c r="A1528" i="1"/>
  <c r="B1150" i="1"/>
  <c r="A1150" i="1"/>
  <c r="AP2064" i="2" s="1"/>
  <c r="B608" i="1"/>
  <c r="A608" i="1"/>
  <c r="B405" i="1"/>
  <c r="A405" i="1"/>
  <c r="B1543" i="1"/>
  <c r="A1543" i="1"/>
  <c r="B286" i="1"/>
  <c r="A286" i="1"/>
  <c r="B86" i="1"/>
  <c r="A86" i="1"/>
  <c r="B593" i="1"/>
  <c r="A593" i="1"/>
  <c r="AP1533" i="2" s="1"/>
  <c r="B966" i="1"/>
  <c r="A966" i="1"/>
  <c r="B1137" i="1"/>
  <c r="A1137" i="1"/>
  <c r="B1113" i="1"/>
  <c r="A1113" i="1"/>
  <c r="B1030" i="1"/>
  <c r="A1030" i="1"/>
  <c r="B1218" i="1"/>
  <c r="A1218" i="1"/>
  <c r="B1376" i="1"/>
  <c r="A1376" i="1"/>
  <c r="B392" i="1"/>
  <c r="A392" i="1"/>
  <c r="B951" i="1"/>
  <c r="A951" i="1"/>
  <c r="B1270" i="1"/>
  <c r="A1270" i="1"/>
  <c r="B844" i="1"/>
  <c r="A844" i="1"/>
  <c r="B448" i="1"/>
  <c r="A448" i="1"/>
  <c r="B409" i="1"/>
  <c r="A409" i="1"/>
  <c r="AP1810" i="2" s="1"/>
  <c r="B601" i="1"/>
  <c r="A601" i="1"/>
  <c r="B977" i="1"/>
  <c r="A977" i="1"/>
  <c r="B698" i="1"/>
  <c r="A698" i="1"/>
  <c r="B1347" i="1"/>
  <c r="A1347" i="1"/>
  <c r="B563" i="1"/>
  <c r="A563" i="1"/>
  <c r="B1495" i="1"/>
  <c r="A1495" i="1"/>
  <c r="B20" i="1"/>
  <c r="A20" i="1"/>
  <c r="B696" i="1"/>
  <c r="A696" i="1"/>
  <c r="B1341" i="1"/>
  <c r="A1341" i="1"/>
  <c r="B1108" i="1"/>
  <c r="A1108" i="1"/>
  <c r="B189" i="1"/>
  <c r="A189" i="1"/>
  <c r="B561" i="1"/>
  <c r="A561" i="1"/>
  <c r="B628" i="1"/>
  <c r="A628" i="1"/>
  <c r="B1484" i="1"/>
  <c r="A1484" i="1"/>
  <c r="B576" i="1"/>
  <c r="A576" i="1"/>
  <c r="B1369" i="1"/>
  <c r="A1369" i="1"/>
  <c r="B840" i="1"/>
  <c r="A840" i="1"/>
  <c r="B105" i="1"/>
  <c r="A105" i="1"/>
  <c r="B535" i="1"/>
  <c r="A535" i="1"/>
  <c r="B425" i="1"/>
  <c r="A425" i="1"/>
  <c r="B1467" i="1"/>
  <c r="A1467" i="1"/>
  <c r="B1392" i="1"/>
  <c r="A1392" i="1"/>
  <c r="B721" i="1"/>
  <c r="A721" i="1"/>
  <c r="B1063" i="1"/>
  <c r="A1063" i="1"/>
  <c r="AP274" i="2" s="1"/>
  <c r="B781" i="1"/>
  <c r="A781" i="1"/>
  <c r="B754" i="1"/>
  <c r="A754" i="1"/>
  <c r="B772" i="1"/>
  <c r="A772" i="1"/>
  <c r="B236" i="1"/>
  <c r="A236" i="1"/>
  <c r="B587" i="1"/>
  <c r="A587" i="1"/>
  <c r="B234" i="1"/>
  <c r="A234" i="1"/>
  <c r="B690" i="1"/>
  <c r="A690" i="1"/>
  <c r="B771" i="1"/>
  <c r="A771" i="1"/>
  <c r="B686" i="1"/>
  <c r="A686" i="1"/>
  <c r="B896" i="1"/>
  <c r="A896" i="1"/>
  <c r="B120" i="1"/>
  <c r="A120" i="1"/>
  <c r="B820" i="1"/>
  <c r="A820" i="1"/>
  <c r="B509" i="1"/>
  <c r="A509" i="1"/>
  <c r="B1174" i="1"/>
  <c r="A1174" i="1"/>
  <c r="B1235" i="1"/>
  <c r="A1235" i="1"/>
  <c r="B1107" i="1"/>
  <c r="A1107" i="1"/>
  <c r="B1490" i="1"/>
  <c r="A1490" i="1"/>
  <c r="B1371" i="1"/>
  <c r="A1371" i="1"/>
  <c r="B891" i="1"/>
  <c r="A891" i="1"/>
  <c r="B184" i="1"/>
  <c r="A184" i="1"/>
  <c r="B770" i="1"/>
  <c r="A770" i="1"/>
  <c r="B1102" i="1"/>
  <c r="A1102" i="1"/>
  <c r="B1100" i="1"/>
  <c r="A1100" i="1"/>
  <c r="B110" i="1"/>
  <c r="A110" i="1"/>
  <c r="B1297" i="1"/>
  <c r="A1297" i="1"/>
  <c r="B1099" i="1"/>
  <c r="A1099" i="1"/>
  <c r="B1414" i="1"/>
  <c r="A1414" i="1"/>
  <c r="B321" i="1"/>
  <c r="A321" i="1"/>
  <c r="B574" i="1"/>
  <c r="A574" i="1"/>
  <c r="B228" i="1"/>
  <c r="A228" i="1"/>
  <c r="B1480" i="1"/>
  <c r="A1480" i="1"/>
  <c r="B939" i="1"/>
  <c r="A939" i="1"/>
  <c r="B583" i="1"/>
  <c r="A583" i="1"/>
  <c r="B1515" i="1"/>
  <c r="A1515" i="1"/>
  <c r="B806" i="1"/>
  <c r="A806" i="1"/>
  <c r="B136" i="1"/>
  <c r="A136" i="1"/>
  <c r="B884" i="1"/>
  <c r="A884" i="1"/>
  <c r="B735" i="1"/>
  <c r="A735" i="1"/>
  <c r="B176" i="1"/>
  <c r="A176" i="1"/>
  <c r="B1254" i="1"/>
  <c r="A1254" i="1"/>
  <c r="B615" i="1"/>
  <c r="A615" i="1"/>
  <c r="B850" i="1"/>
  <c r="A850" i="1"/>
  <c r="B327" i="1"/>
  <c r="A327" i="1"/>
  <c r="B290" i="1"/>
  <c r="A290" i="1"/>
  <c r="B1324" i="1"/>
  <c r="A1324" i="1"/>
  <c r="B580" i="1"/>
  <c r="A580" i="1"/>
  <c r="B1291" i="1"/>
  <c r="A1291" i="1"/>
  <c r="B423" i="1"/>
  <c r="A423" i="1"/>
  <c r="B1091" i="1"/>
  <c r="A1091" i="1"/>
  <c r="B1087" i="1"/>
  <c r="A1087" i="1"/>
  <c r="B664" i="1"/>
  <c r="A664" i="1"/>
  <c r="B1395" i="1"/>
  <c r="A1395" i="1"/>
  <c r="B387" i="1"/>
  <c r="A387" i="1"/>
  <c r="B1083" i="1"/>
  <c r="A1083" i="1"/>
  <c r="B132" i="1"/>
  <c r="A132" i="1"/>
  <c r="B1409" i="1"/>
  <c r="A1409" i="1"/>
  <c r="B131" i="1"/>
  <c r="A131" i="1"/>
  <c r="B1365" i="1"/>
  <c r="A1365" i="1"/>
  <c r="B220" i="1"/>
  <c r="A220" i="1"/>
  <c r="B1078" i="1"/>
  <c r="A1078" i="1"/>
  <c r="B1462" i="1"/>
  <c r="A1462" i="1"/>
  <c r="B1154" i="1"/>
  <c r="A1154" i="1"/>
  <c r="B1041" i="1"/>
  <c r="A1041" i="1"/>
  <c r="B794" i="1"/>
  <c r="A794" i="1"/>
  <c r="B489" i="1"/>
  <c r="A489" i="1"/>
  <c r="B166" i="1"/>
  <c r="A166" i="1"/>
  <c r="B712" i="1"/>
  <c r="A712" i="1"/>
  <c r="B530" i="1"/>
  <c r="A530" i="1"/>
  <c r="B1362" i="1"/>
  <c r="A1362" i="1"/>
  <c r="B160" i="1"/>
  <c r="A160" i="1"/>
  <c r="B359" i="1"/>
  <c r="A359" i="1"/>
  <c r="B357" i="1"/>
  <c r="A357" i="1"/>
  <c r="B728" i="1"/>
  <c r="A728" i="1"/>
  <c r="B1005" i="1"/>
  <c r="A1005" i="1"/>
  <c r="B61" i="1"/>
  <c r="A61" i="1"/>
  <c r="B572" i="1"/>
  <c r="A572" i="1"/>
  <c r="B723" i="1"/>
  <c r="A723" i="1"/>
  <c r="B867" i="1"/>
  <c r="A867" i="1"/>
  <c r="B57" i="1"/>
  <c r="A57" i="1"/>
  <c r="B51" i="1"/>
  <c r="A51" i="1"/>
  <c r="B30" i="1"/>
  <c r="A30" i="1"/>
  <c r="B643" i="1"/>
  <c r="A643" i="1"/>
  <c r="B717" i="1"/>
  <c r="A717" i="1"/>
  <c r="B857" i="1"/>
  <c r="A857" i="1"/>
  <c r="AP1247" i="2" s="1"/>
  <c r="B81" i="1"/>
  <c r="A81" i="1"/>
  <c r="B1141" i="1"/>
  <c r="A1141" i="1"/>
  <c r="AP782" i="2" s="1"/>
  <c r="B158" i="1"/>
  <c r="A158" i="1"/>
  <c r="B1122" i="1"/>
  <c r="A1122" i="1"/>
  <c r="B247" i="1"/>
  <c r="A247" i="1"/>
  <c r="B417" i="1"/>
  <c r="A417" i="1"/>
  <c r="B1040" i="1"/>
  <c r="A1040" i="1"/>
  <c r="B1533" i="1"/>
  <c r="A1533" i="1"/>
  <c r="B831" i="1"/>
  <c r="A831" i="1"/>
  <c r="B716" i="1"/>
  <c r="A716" i="1"/>
  <c r="B200" i="1"/>
  <c r="A200" i="1"/>
  <c r="B970" i="1"/>
  <c r="A970" i="1"/>
  <c r="B700" i="1"/>
  <c r="A700" i="1"/>
  <c r="B43" i="1"/>
  <c r="A43" i="1"/>
  <c r="B213" i="1"/>
  <c r="A213" i="1"/>
  <c r="B1382" i="1"/>
  <c r="A1382" i="1"/>
  <c r="B1380" i="1"/>
  <c r="A1380" i="1"/>
  <c r="B153" i="1"/>
  <c r="A153" i="1"/>
  <c r="B1527" i="1"/>
  <c r="A1527" i="1"/>
  <c r="B1149" i="1"/>
  <c r="A1149" i="1"/>
  <c r="B607" i="1"/>
  <c r="A607" i="1"/>
  <c r="B1428" i="1"/>
  <c r="A1428" i="1"/>
  <c r="B1351" i="1"/>
  <c r="A1351" i="1"/>
  <c r="B263" i="1"/>
  <c r="A263" i="1"/>
  <c r="AP82" i="2" s="1"/>
  <c r="B1452" i="1"/>
  <c r="A1452" i="1"/>
  <c r="B953" i="1"/>
  <c r="A953" i="1"/>
  <c r="B965" i="1"/>
  <c r="A965" i="1"/>
  <c r="B379" i="1"/>
  <c r="A379" i="1"/>
  <c r="B285" i="1"/>
  <c r="A285" i="1"/>
  <c r="B1066" i="1"/>
  <c r="A1066" i="1"/>
  <c r="AP1106" i="2" s="1"/>
  <c r="B1246" i="1"/>
  <c r="A1246" i="1"/>
  <c r="B150" i="1"/>
  <c r="A150" i="1"/>
  <c r="B239" i="1"/>
  <c r="A239" i="1"/>
  <c r="B619" i="1"/>
  <c r="A619" i="1"/>
  <c r="B1424" i="1"/>
  <c r="A1424" i="1"/>
  <c r="B1135" i="1"/>
  <c r="A1135" i="1"/>
  <c r="B205" i="1"/>
  <c r="A205" i="1"/>
  <c r="B83" i="1"/>
  <c r="A83" i="1"/>
  <c r="B1180" i="1"/>
  <c r="A1180" i="1"/>
  <c r="B21" i="1"/>
  <c r="A21" i="1"/>
  <c r="B1374" i="1"/>
  <c r="A1374" i="1"/>
  <c r="B1304" i="1"/>
  <c r="A1304" i="1"/>
  <c r="B390" i="1"/>
  <c r="A390" i="1"/>
  <c r="B1521" i="1"/>
  <c r="A1521" i="1"/>
  <c r="B975" i="1"/>
  <c r="A975" i="1"/>
  <c r="B774" i="1"/>
  <c r="A774" i="1"/>
  <c r="B1373" i="1"/>
  <c r="A1373" i="1"/>
  <c r="B141" i="1"/>
  <c r="A141" i="1"/>
  <c r="AP1843" i="2" s="1"/>
  <c r="B842" i="1"/>
  <c r="A842" i="1"/>
  <c r="B1175" i="1"/>
  <c r="A1175" i="1"/>
  <c r="B1491" i="1"/>
  <c r="A1491" i="1"/>
  <c r="B186" i="1"/>
  <c r="A186" i="1"/>
  <c r="B1336" i="1"/>
  <c r="A1336" i="1"/>
  <c r="B671" i="1"/>
  <c r="A671" i="1"/>
  <c r="B1331" i="1"/>
  <c r="A1331" i="1"/>
  <c r="B1412" i="1"/>
  <c r="A1412" i="1"/>
  <c r="B272" i="1"/>
  <c r="A272" i="1"/>
  <c r="B137" i="1"/>
  <c r="A137" i="1"/>
  <c r="B102" i="1"/>
  <c r="A102" i="1"/>
  <c r="B836" i="1"/>
  <c r="A836" i="1"/>
  <c r="B398" i="1"/>
  <c r="A398" i="1"/>
  <c r="B268" i="1"/>
  <c r="A268" i="1"/>
  <c r="B1468" i="1"/>
  <c r="A1468" i="1"/>
  <c r="B421" i="1"/>
  <c r="A421" i="1"/>
  <c r="B732" i="1"/>
  <c r="A732" i="1"/>
  <c r="B1044" i="1"/>
  <c r="A1044" i="1"/>
  <c r="B493" i="1"/>
  <c r="A493" i="1"/>
  <c r="B1079" i="1"/>
  <c r="A1079" i="1"/>
  <c r="B795" i="1"/>
  <c r="A795" i="1"/>
  <c r="B1459" i="1"/>
  <c r="A1459" i="1"/>
  <c r="B94" i="1"/>
  <c r="A94" i="1"/>
  <c r="B36" i="1"/>
  <c r="A36" i="1"/>
  <c r="B161" i="1"/>
  <c r="A161" i="1"/>
  <c r="B1007" i="1"/>
  <c r="A1007" i="1"/>
  <c r="B17" i="1"/>
  <c r="A17" i="1"/>
  <c r="B933" i="1"/>
  <c r="A933" i="1"/>
  <c r="B418" i="1"/>
  <c r="A418" i="1"/>
  <c r="B12" i="1"/>
  <c r="A12" i="1"/>
  <c r="B48" i="1"/>
  <c r="A48" i="1"/>
  <c r="B612" i="1"/>
  <c r="A612" i="1"/>
  <c r="B1384" i="1"/>
  <c r="A1384" i="1"/>
  <c r="B396" i="1"/>
  <c r="A396" i="1"/>
  <c r="B1454" i="1"/>
  <c r="A1454" i="1"/>
  <c r="B792" i="1"/>
  <c r="A792" i="1"/>
  <c r="AP952" i="2" s="1"/>
  <c r="B1036" i="1"/>
  <c r="A1036" i="1"/>
  <c r="B335" i="1"/>
  <c r="A335" i="1"/>
  <c r="B381" i="1"/>
  <c r="A381" i="1"/>
  <c r="B1381" i="1"/>
  <c r="A1381" i="1"/>
  <c r="B1529" i="1"/>
  <c r="A1529" i="1"/>
  <c r="B826" i="1"/>
  <c r="A826" i="1"/>
  <c r="AP202" i="2" s="1"/>
  <c r="B380" i="1"/>
  <c r="A380" i="1"/>
  <c r="B87" i="1"/>
  <c r="A87" i="1"/>
  <c r="B1278" i="1"/>
  <c r="A1278" i="1"/>
  <c r="B207" i="1"/>
  <c r="A207" i="1"/>
  <c r="B1450" i="1"/>
  <c r="A1450" i="1"/>
  <c r="B1306" i="1"/>
  <c r="A1306" i="1"/>
  <c r="B482" i="1"/>
  <c r="A482" i="1"/>
  <c r="B924" i="1"/>
  <c r="A924" i="1"/>
  <c r="B906" i="1"/>
  <c r="A906" i="1"/>
  <c r="B692" i="1"/>
  <c r="A692" i="1"/>
  <c r="B323" i="1"/>
  <c r="A323" i="1"/>
  <c r="B300" i="1"/>
  <c r="A300" i="1"/>
  <c r="B194" i="1"/>
  <c r="A194" i="1"/>
  <c r="B298" i="1"/>
  <c r="A298" i="1"/>
  <c r="B129" i="1"/>
  <c r="A129" i="1"/>
  <c r="B191" i="1"/>
  <c r="A191" i="1"/>
  <c r="B126" i="1"/>
  <c r="A126" i="1"/>
  <c r="B750" i="1"/>
  <c r="A750" i="1"/>
  <c r="B894" i="1"/>
  <c r="A894" i="1"/>
  <c r="B617" i="1"/>
  <c r="A617" i="1"/>
  <c r="B1237" i="1"/>
  <c r="A1237" i="1"/>
  <c r="B817" i="1"/>
  <c r="A817" i="1"/>
  <c r="B1302" i="1"/>
  <c r="A1302" i="1"/>
  <c r="B1106" i="1"/>
  <c r="A1106" i="1"/>
  <c r="B1168" i="1"/>
  <c r="A1168" i="1"/>
  <c r="B474" i="1"/>
  <c r="A474" i="1"/>
  <c r="B116" i="1"/>
  <c r="A116" i="1"/>
  <c r="B675" i="1"/>
  <c r="A675" i="1"/>
  <c r="B769" i="1"/>
  <c r="A769" i="1"/>
  <c r="B1487" i="1"/>
  <c r="A1487" i="1"/>
  <c r="B183" i="1"/>
  <c r="A183" i="1"/>
  <c r="B109" i="1"/>
  <c r="A109" i="1"/>
  <c r="B1334" i="1"/>
  <c r="A1334" i="1"/>
  <c r="B1370" i="1"/>
  <c r="A1370" i="1"/>
  <c r="B1333" i="1"/>
  <c r="A1333" i="1"/>
  <c r="B537" i="1"/>
  <c r="A537" i="1"/>
  <c r="B274" i="1"/>
  <c r="A274" i="1"/>
  <c r="B294" i="1"/>
  <c r="A294" i="1"/>
  <c r="B1293" i="1"/>
  <c r="A1293" i="1"/>
  <c r="B584" i="1"/>
  <c r="A584" i="1"/>
  <c r="B1096" i="1"/>
  <c r="A1096" i="1"/>
  <c r="B1163" i="1"/>
  <c r="A1163" i="1"/>
  <c r="B839" i="1"/>
  <c r="A839" i="1"/>
  <c r="B501" i="1"/>
  <c r="A501" i="1"/>
  <c r="B107" i="1"/>
  <c r="A107" i="1"/>
  <c r="B668" i="1"/>
  <c r="A668" i="1"/>
  <c r="B175" i="1"/>
  <c r="A175" i="1"/>
  <c r="B1225" i="1"/>
  <c r="A1225" i="1"/>
  <c r="B559" i="1"/>
  <c r="A559" i="1"/>
  <c r="B100" i="1"/>
  <c r="A100" i="1"/>
  <c r="B271" i="1"/>
  <c r="A271" i="1"/>
  <c r="B397" i="1"/>
  <c r="A397" i="1"/>
  <c r="B1396" i="1"/>
  <c r="A1396" i="1"/>
  <c r="B1127" i="1"/>
  <c r="A1127" i="1"/>
  <c r="B973" i="1"/>
  <c r="A973" i="1"/>
  <c r="B422" i="1"/>
  <c r="A422" i="1"/>
  <c r="B1090" i="1"/>
  <c r="A1090" i="1"/>
  <c r="B1086" i="1"/>
  <c r="A1086" i="1"/>
  <c r="B663" i="1"/>
  <c r="A663" i="1"/>
  <c r="B465" i="1"/>
  <c r="A465" i="1"/>
  <c r="B368" i="1"/>
  <c r="A368" i="1"/>
  <c r="B1508" i="1"/>
  <c r="A1508" i="1"/>
  <c r="B660" i="1"/>
  <c r="A660" i="1"/>
  <c r="B1250" i="1"/>
  <c r="A1250" i="1"/>
  <c r="B170" i="1"/>
  <c r="A170" i="1"/>
  <c r="B1080" i="1"/>
  <c r="A1080" i="1"/>
  <c r="B433" i="1"/>
  <c r="A433" i="1"/>
  <c r="B1077" i="1"/>
  <c r="A1077" i="1"/>
  <c r="B1461" i="1"/>
  <c r="A1461" i="1"/>
  <c r="B1408" i="1"/>
  <c r="A1408" i="1"/>
  <c r="B599" i="1"/>
  <c r="A599" i="1"/>
  <c r="B1410" i="1"/>
  <c r="A1410" i="1"/>
  <c r="B793" i="1"/>
  <c r="A793" i="1"/>
  <c r="B165" i="1"/>
  <c r="A165" i="1"/>
  <c r="B711" i="1"/>
  <c r="A711" i="1"/>
  <c r="B1317" i="1"/>
  <c r="A1317" i="1"/>
  <c r="B1361" i="1"/>
  <c r="A1361" i="1"/>
  <c r="B159" i="1"/>
  <c r="A159" i="1"/>
  <c r="AP948" i="2" s="1"/>
  <c r="B68" i="1"/>
  <c r="A68" i="1"/>
  <c r="B356" i="1"/>
  <c r="A356" i="1"/>
  <c r="B727" i="1"/>
  <c r="A727" i="1"/>
  <c r="B1004" i="1"/>
  <c r="A1004" i="1"/>
  <c r="B870" i="1"/>
  <c r="A870" i="1"/>
  <c r="B354" i="1"/>
  <c r="A354" i="1"/>
  <c r="B647" i="1"/>
  <c r="A647" i="1"/>
  <c r="B703" i="1"/>
  <c r="A703" i="1"/>
  <c r="B995" i="1"/>
  <c r="A995" i="1"/>
  <c r="B50" i="1"/>
  <c r="A50" i="1"/>
  <c r="B29" i="1"/>
  <c r="A29" i="1"/>
  <c r="B642" i="1"/>
  <c r="A642" i="1"/>
  <c r="B641" i="1"/>
  <c r="A641" i="1"/>
  <c r="B8" i="1"/>
  <c r="A8" i="1"/>
  <c r="B407" i="1"/>
  <c r="A407" i="1"/>
  <c r="B1140" i="1"/>
  <c r="A1140" i="1"/>
  <c r="B157" i="1"/>
  <c r="A157" i="1"/>
  <c r="B1121" i="1"/>
  <c r="A1121" i="1"/>
  <c r="B246" i="1"/>
  <c r="A246" i="1"/>
  <c r="B416" i="1"/>
  <c r="A416" i="1"/>
  <c r="B1039" i="1"/>
  <c r="A1039" i="1"/>
  <c r="B1532" i="1"/>
  <c r="A1532" i="1"/>
  <c r="B830" i="1"/>
  <c r="A830" i="1"/>
  <c r="B715" i="1"/>
  <c r="A715" i="1"/>
  <c r="AP2824" i="2" s="1"/>
  <c r="B199" i="1"/>
  <c r="A199" i="1"/>
  <c r="B969" i="1"/>
  <c r="A969" i="1"/>
  <c r="B699" i="1"/>
  <c r="A699" i="1"/>
  <c r="B42" i="1"/>
  <c r="A42" i="1"/>
  <c r="B523" i="1"/>
  <c r="A523" i="1"/>
  <c r="B1355" i="1"/>
  <c r="A1355" i="1"/>
  <c r="B568" i="1"/>
  <c r="A568" i="1"/>
  <c r="B1379" i="1"/>
  <c r="A1379" i="1"/>
  <c r="B1501" i="1"/>
  <c r="A1501" i="1"/>
  <c r="B1148" i="1"/>
  <c r="A1148" i="1"/>
  <c r="B606" i="1"/>
  <c r="A606" i="1"/>
  <c r="B1146" i="1"/>
  <c r="A1146" i="1"/>
  <c r="B1308" i="1"/>
  <c r="A1308" i="1"/>
  <c r="B928" i="1"/>
  <c r="A928" i="1"/>
  <c r="B1451" i="1"/>
  <c r="A1451" i="1"/>
  <c r="B622" i="1"/>
  <c r="A622" i="1"/>
  <c r="B1058" i="1"/>
  <c r="A1058" i="1"/>
  <c r="B1542" i="1"/>
  <c r="A1542" i="1"/>
  <c r="B262" i="1"/>
  <c r="A262" i="1"/>
  <c r="B1498" i="1"/>
  <c r="A1498" i="1"/>
  <c r="B964" i="1"/>
  <c r="A964" i="1"/>
  <c r="B515" i="1"/>
  <c r="A515" i="1"/>
  <c r="B72" i="1"/>
  <c r="A72" i="1"/>
  <c r="B1144" i="1"/>
  <c r="A1144" i="1"/>
  <c r="B1216" i="1"/>
  <c r="A1216" i="1"/>
  <c r="B377" i="1"/>
  <c r="A377" i="1"/>
  <c r="B1111" i="1"/>
  <c r="A1111" i="1"/>
  <c r="B1448" i="1"/>
  <c r="A1448" i="1"/>
  <c r="B852" i="1"/>
  <c r="A852" i="1"/>
  <c r="B976" i="1"/>
  <c r="A976" i="1"/>
  <c r="B1429" i="1"/>
  <c r="A1429" i="1"/>
  <c r="B148" i="1"/>
  <c r="A148" i="1"/>
  <c r="B301" i="1"/>
  <c r="A301" i="1"/>
  <c r="B589" i="1"/>
  <c r="A589" i="1"/>
  <c r="B1274" i="1"/>
  <c r="A1274" i="1"/>
  <c r="B1539" i="1"/>
  <c r="A1539" i="1"/>
  <c r="B1422" i="1"/>
  <c r="A1422" i="1"/>
  <c r="B145" i="1"/>
  <c r="A145" i="1"/>
  <c r="B753" i="1"/>
  <c r="A753" i="1"/>
  <c r="B531" i="1"/>
  <c r="A531" i="1"/>
  <c r="B479" i="1"/>
  <c r="A479" i="1"/>
  <c r="B1268" i="1"/>
  <c r="A1268" i="1"/>
  <c r="B476" i="1"/>
  <c r="A476" i="1"/>
  <c r="B902" i="1"/>
  <c r="A902" i="1"/>
  <c r="B689" i="1"/>
  <c r="A689" i="1"/>
  <c r="B125" i="1"/>
  <c r="A125" i="1"/>
  <c r="B684" i="1"/>
  <c r="A684" i="1"/>
  <c r="B119" i="1"/>
  <c r="A119" i="1"/>
  <c r="B1193" i="1"/>
  <c r="A1193" i="1"/>
  <c r="B1236" i="1"/>
  <c r="A1236" i="1"/>
  <c r="B1173" i="1"/>
  <c r="A1173" i="1"/>
  <c r="B1234" i="1"/>
  <c r="A1234" i="1"/>
  <c r="B1301" i="1"/>
  <c r="A1301" i="1"/>
  <c r="B1105" i="1"/>
  <c r="A1105" i="1"/>
  <c r="B231" i="1"/>
  <c r="A231" i="1"/>
  <c r="B115" i="1"/>
  <c r="A115" i="1"/>
  <c r="B114" i="1"/>
  <c r="A114" i="1"/>
  <c r="B1299" i="1"/>
  <c r="A1299" i="1"/>
  <c r="B1486" i="1"/>
  <c r="A1486" i="1"/>
  <c r="B1167" i="1"/>
  <c r="A1167" i="1"/>
  <c r="B743" i="1"/>
  <c r="A743" i="1"/>
  <c r="B1404" i="1"/>
  <c r="A1404" i="1"/>
  <c r="B472" i="1"/>
  <c r="A472" i="1"/>
  <c r="B546" i="1"/>
  <c r="A546" i="1"/>
  <c r="B1132" i="1"/>
  <c r="A1132" i="1"/>
  <c r="B940" i="1"/>
  <c r="A940" i="1"/>
  <c r="B374" i="1"/>
  <c r="A374" i="1"/>
  <c r="B545" i="1"/>
  <c r="A545" i="1"/>
  <c r="B544" i="1"/>
  <c r="A544" i="1"/>
  <c r="B1095" i="1"/>
  <c r="A1095" i="1"/>
  <c r="B1162" i="1"/>
  <c r="A1162" i="1"/>
  <c r="B1195" i="1"/>
  <c r="A1195" i="1"/>
  <c r="B1259" i="1"/>
  <c r="A1259" i="1"/>
  <c r="B883" i="1"/>
  <c r="A883" i="1"/>
  <c r="B734" i="1"/>
  <c r="A734" i="1"/>
  <c r="B203" i="1"/>
  <c r="A203" i="1"/>
  <c r="B1224" i="1"/>
  <c r="A1224" i="1"/>
  <c r="B1159" i="1"/>
  <c r="A1159" i="1"/>
  <c r="B99" i="1"/>
  <c r="A99" i="1"/>
  <c r="B937" i="1"/>
  <c r="A937" i="1"/>
  <c r="B289" i="1"/>
  <c r="A289" i="1"/>
  <c r="B534" i="1"/>
  <c r="A534" i="1"/>
  <c r="B255" i="1"/>
  <c r="A255" i="1"/>
  <c r="B958" i="1"/>
  <c r="A958" i="1"/>
  <c r="B1157" i="1"/>
  <c r="A1157" i="1"/>
  <c r="B1089" i="1"/>
  <c r="A1089" i="1"/>
  <c r="B1219" i="1"/>
  <c r="A1219" i="1"/>
  <c r="B174" i="1"/>
  <c r="A174" i="1"/>
  <c r="B223" i="1"/>
  <c r="A223" i="1"/>
  <c r="B1217" i="1"/>
  <c r="A1217" i="1"/>
  <c r="B800" i="1"/>
  <c r="A800" i="1"/>
  <c r="B172" i="1"/>
  <c r="A172" i="1"/>
  <c r="B1322" i="1"/>
  <c r="A1322" i="1"/>
  <c r="B169" i="1"/>
  <c r="A169" i="1"/>
  <c r="B317" i="1"/>
  <c r="A317" i="1"/>
  <c r="B1464" i="1"/>
  <c r="A1464" i="1"/>
  <c r="B1076" i="1"/>
  <c r="A1076" i="1"/>
  <c r="B1507" i="1"/>
  <c r="A1507" i="1"/>
  <c r="B532" i="1"/>
  <c r="A532" i="1"/>
  <c r="B168" i="1"/>
  <c r="A168" i="1"/>
  <c r="B1346" i="1"/>
  <c r="A1346" i="1"/>
  <c r="B832" i="1"/>
  <c r="A832" i="1"/>
  <c r="B1012" i="1"/>
  <c r="A1012" i="1"/>
  <c r="B710" i="1"/>
  <c r="A710" i="1"/>
  <c r="B1390" i="1"/>
  <c r="A1390" i="1"/>
  <c r="B1389" i="1"/>
  <c r="A1389" i="1"/>
  <c r="B1360" i="1"/>
  <c r="A1360" i="1"/>
  <c r="B1444" i="1"/>
  <c r="A1444" i="1"/>
  <c r="AP1438" i="2" s="1"/>
  <c r="B355" i="1"/>
  <c r="A355" i="1"/>
  <c r="B726" i="1"/>
  <c r="A726" i="1"/>
  <c r="B1003" i="1"/>
  <c r="A1003" i="1"/>
  <c r="B1000" i="1"/>
  <c r="A1000" i="1"/>
  <c r="B353" i="1"/>
  <c r="A353" i="1"/>
  <c r="B646" i="1"/>
  <c r="A646" i="1"/>
  <c r="B341" i="1"/>
  <c r="A341" i="1"/>
  <c r="B994" i="1"/>
  <c r="A994" i="1"/>
  <c r="B993" i="1"/>
  <c r="A993" i="1"/>
  <c r="B28" i="1"/>
  <c r="A28" i="1"/>
  <c r="B10" i="1"/>
  <c r="A10" i="1"/>
  <c r="B640" i="1"/>
  <c r="A640" i="1"/>
  <c r="B7" i="1"/>
  <c r="A7" i="1"/>
  <c r="B406" i="1"/>
  <c r="A406" i="1"/>
  <c r="B384" i="1"/>
  <c r="A384" i="1"/>
  <c r="B525" i="1"/>
  <c r="A525" i="1"/>
  <c r="B288" i="1"/>
  <c r="A288" i="1"/>
  <c r="B245" i="1"/>
  <c r="A245" i="1"/>
  <c r="AP2170" i="2" s="1"/>
  <c r="B415" i="1"/>
  <c r="A415" i="1"/>
  <c r="B1038" i="1"/>
  <c r="A1038" i="1"/>
  <c r="B1531" i="1"/>
  <c r="A1531" i="1"/>
  <c r="B558" i="1"/>
  <c r="A558" i="1"/>
  <c r="B637" i="1"/>
  <c r="A637" i="1"/>
  <c r="B485" i="1"/>
  <c r="A485" i="1"/>
  <c r="B968" i="1"/>
  <c r="A968" i="1"/>
  <c r="B714" i="1"/>
  <c r="A714" i="1"/>
  <c r="B983" i="1"/>
  <c r="A983" i="1"/>
  <c r="B212" i="1"/>
  <c r="A212" i="1"/>
  <c r="B1020" i="1"/>
  <c r="A1020" i="1"/>
  <c r="B1311" i="1"/>
  <c r="A1311" i="1"/>
  <c r="B455" i="1"/>
  <c r="A455" i="1"/>
  <c r="B598" i="1"/>
  <c r="A598" i="1"/>
  <c r="B1147" i="1"/>
  <c r="A1147" i="1"/>
  <c r="B605" i="1"/>
  <c r="A605" i="1"/>
  <c r="B786" i="1"/>
  <c r="A786" i="1"/>
  <c r="B1378" i="1"/>
  <c r="A1378" i="1"/>
  <c r="B567" i="1"/>
  <c r="A567" i="1"/>
  <c r="B1032" i="1"/>
  <c r="A1032" i="1"/>
  <c r="B621" i="1"/>
  <c r="A621" i="1"/>
  <c r="B1057" i="1"/>
  <c r="A1057" i="1"/>
  <c r="B1350" i="1"/>
  <c r="A1350" i="1"/>
  <c r="B927" i="1"/>
  <c r="A927" i="1"/>
  <c r="B1524" i="1"/>
  <c r="A1524" i="1"/>
  <c r="B1056" i="1"/>
  <c r="A1056" i="1"/>
  <c r="B304" i="1"/>
  <c r="A304" i="1"/>
  <c r="B410" i="1"/>
  <c r="A410" i="1"/>
  <c r="B784" i="1"/>
  <c r="A784" i="1"/>
  <c r="B1245" i="1"/>
  <c r="A1245" i="1"/>
  <c r="B1540" i="1"/>
  <c r="A1540" i="1"/>
  <c r="B283" i="1"/>
  <c r="A283" i="1"/>
  <c r="B1064" i="1"/>
  <c r="A1064" i="1"/>
  <c r="B851" i="1"/>
  <c r="A851" i="1"/>
  <c r="B1275" i="1"/>
  <c r="A1275" i="1"/>
  <c r="B401" i="1"/>
  <c r="A401" i="1"/>
  <c r="AP2601" i="2" s="1"/>
  <c r="B513" i="1"/>
  <c r="A513" i="1"/>
  <c r="B237" i="1"/>
  <c r="A237" i="1"/>
  <c r="B950" i="1"/>
  <c r="A950" i="1"/>
  <c r="B1027" i="1"/>
  <c r="A1027" i="1"/>
  <c r="B39" i="1"/>
  <c r="A39" i="1"/>
  <c r="B908" i="1"/>
  <c r="A908" i="1"/>
  <c r="B905" i="1"/>
  <c r="A905" i="1"/>
  <c r="B691" i="1"/>
  <c r="A691" i="1"/>
  <c r="B1420" i="1"/>
  <c r="A1420" i="1"/>
  <c r="B235" i="1"/>
  <c r="A235" i="1"/>
  <c r="B1241" i="1"/>
  <c r="A1241" i="1"/>
  <c r="B233" i="1"/>
  <c r="A233" i="1"/>
  <c r="B193" i="1"/>
  <c r="A193" i="1"/>
  <c r="B901" i="1"/>
  <c r="A901" i="1"/>
  <c r="B124" i="1"/>
  <c r="A124" i="1"/>
  <c r="B121" i="1"/>
  <c r="A121" i="1"/>
  <c r="B921" i="1"/>
  <c r="A921" i="1"/>
  <c r="B681" i="1"/>
  <c r="A681" i="1"/>
  <c r="B1177" i="1"/>
  <c r="A1177" i="1"/>
  <c r="B816" i="1"/>
  <c r="A816" i="1"/>
  <c r="B812" i="1"/>
  <c r="A812" i="1"/>
  <c r="B1233" i="1"/>
  <c r="A1233" i="1"/>
  <c r="B1104" i="1"/>
  <c r="A1104" i="1"/>
  <c r="B295" i="1"/>
  <c r="A295" i="1"/>
  <c r="B1103" i="1"/>
  <c r="A1103" i="1"/>
  <c r="B890" i="1"/>
  <c r="A890" i="1"/>
  <c r="B1260" i="1"/>
  <c r="A1260" i="1"/>
  <c r="B1231" i="1"/>
  <c r="A1231" i="1"/>
  <c r="B810" i="1"/>
  <c r="A810" i="1"/>
  <c r="B674" i="1"/>
  <c r="A674" i="1"/>
  <c r="B389" i="1"/>
  <c r="A389" i="1"/>
  <c r="B229" i="1"/>
  <c r="A229" i="1"/>
  <c r="B1413" i="1"/>
  <c r="A1413" i="1"/>
  <c r="B575" i="1"/>
  <c r="A575" i="1"/>
  <c r="B256" i="1"/>
  <c r="A256" i="1"/>
  <c r="B427" i="1"/>
  <c r="A427" i="1"/>
  <c r="B1328" i="1"/>
  <c r="A1328" i="1"/>
  <c r="B1327" i="1"/>
  <c r="A1327" i="1"/>
  <c r="B1094" i="1"/>
  <c r="A1094" i="1"/>
  <c r="B1161" i="1"/>
  <c r="A1161" i="1"/>
  <c r="B805" i="1"/>
  <c r="A805" i="1"/>
  <c r="B500" i="1"/>
  <c r="A500" i="1"/>
  <c r="B106" i="1"/>
  <c r="A106" i="1"/>
  <c r="B667" i="1"/>
  <c r="A667" i="1"/>
  <c r="B202" i="1"/>
  <c r="A202" i="1"/>
  <c r="B804" i="1"/>
  <c r="A804" i="1"/>
  <c r="B1158" i="1"/>
  <c r="A1158" i="1"/>
  <c r="B440" i="1"/>
  <c r="A440" i="1"/>
  <c r="B582" i="1"/>
  <c r="A582" i="1"/>
  <c r="B371" i="1"/>
  <c r="A371" i="1"/>
  <c r="B326" i="1"/>
  <c r="A326" i="1"/>
  <c r="B254" i="1"/>
  <c r="A254" i="1"/>
  <c r="B1536" i="1"/>
  <c r="A1536" i="1"/>
  <c r="B1194" i="1"/>
  <c r="A1194" i="1"/>
  <c r="B251" i="1"/>
  <c r="A251" i="1"/>
  <c r="B1345" i="1"/>
  <c r="A1345" i="1"/>
  <c r="B173" i="1"/>
  <c r="A173" i="1"/>
  <c r="B98" i="1"/>
  <c r="A98" i="1"/>
  <c r="B1253" i="1"/>
  <c r="A1253" i="1"/>
  <c r="B495" i="1"/>
  <c r="A495" i="1"/>
  <c r="B434" i="1"/>
  <c r="A434" i="1"/>
  <c r="B1394" i="1"/>
  <c r="A1394" i="1"/>
  <c r="B1213" i="1"/>
  <c r="A1213" i="1"/>
  <c r="B541" i="1"/>
  <c r="A541" i="1"/>
  <c r="B1285" i="1"/>
  <c r="A1285" i="1"/>
  <c r="B533" i="1"/>
  <c r="A533" i="1"/>
  <c r="B1506" i="1"/>
  <c r="A1506" i="1"/>
  <c r="B324" i="1"/>
  <c r="A324" i="1"/>
  <c r="B167" i="1"/>
  <c r="A167" i="1"/>
  <c r="B1073" i="1"/>
  <c r="A1073" i="1"/>
  <c r="B1318" i="1"/>
  <c r="A1318" i="1"/>
  <c r="B631" i="1"/>
  <c r="A631" i="1"/>
  <c r="B709" i="1"/>
  <c r="A709" i="1"/>
  <c r="B164" i="1"/>
  <c r="A164" i="1"/>
  <c r="B1388" i="1"/>
  <c r="A1388" i="1"/>
  <c r="B527" i="1"/>
  <c r="A527" i="1"/>
  <c r="B1010" i="1"/>
  <c r="A1010" i="1"/>
  <c r="B66" i="1"/>
  <c r="A66" i="1"/>
  <c r="B725" i="1"/>
  <c r="A725" i="1"/>
  <c r="B33" i="1"/>
  <c r="A33" i="1"/>
  <c r="B999" i="1"/>
  <c r="A999" i="1"/>
  <c r="B705" i="1"/>
  <c r="A705" i="1"/>
  <c r="B16" i="1"/>
  <c r="A16" i="1"/>
  <c r="B645" i="1"/>
  <c r="A645" i="1"/>
  <c r="B701" i="1"/>
  <c r="A701" i="1"/>
  <c r="B992" i="1"/>
  <c r="A992" i="1"/>
  <c r="B27" i="1"/>
  <c r="A27" i="1"/>
  <c r="B9" i="1"/>
  <c r="A9" i="1"/>
  <c r="B337" i="1"/>
  <c r="A337" i="1"/>
  <c r="B988" i="1"/>
  <c r="A988" i="1"/>
  <c r="B350" i="1"/>
  <c r="A350" i="1"/>
  <c r="B383" i="1"/>
  <c r="A383" i="1"/>
  <c r="B524" i="1"/>
  <c r="A524" i="1"/>
  <c r="B287" i="1"/>
  <c r="A287" i="1"/>
  <c r="B244" i="1"/>
  <c r="A244" i="1"/>
  <c r="B414" i="1"/>
  <c r="A414" i="1"/>
  <c r="AP147" i="2" s="1"/>
  <c r="B1037" i="1"/>
  <c r="A1037" i="1"/>
  <c r="B954" i="1"/>
  <c r="A954" i="1"/>
  <c r="B557" i="1"/>
  <c r="A557" i="1"/>
  <c r="B636" i="1"/>
  <c r="A636" i="1"/>
  <c r="B484" i="1"/>
  <c r="A484" i="1"/>
  <c r="B967" i="1"/>
  <c r="A967" i="1"/>
  <c r="B713" i="1"/>
  <c r="A713" i="1"/>
  <c r="B982" i="1"/>
  <c r="A982" i="1"/>
  <c r="B211" i="1"/>
  <c r="A211" i="1"/>
  <c r="B155" i="1"/>
  <c r="A155" i="1"/>
  <c r="B309" i="1"/>
  <c r="A309" i="1"/>
  <c r="B454" i="1"/>
  <c r="A454" i="1"/>
  <c r="B597" i="1"/>
  <c r="A597" i="1"/>
  <c r="B790" i="1"/>
  <c r="A790" i="1"/>
  <c r="B1187" i="1"/>
  <c r="A1187" i="1"/>
  <c r="B825" i="1"/>
  <c r="A825" i="1"/>
  <c r="B152" i="1"/>
  <c r="A152" i="1"/>
  <c r="B394" i="1"/>
  <c r="A394" i="1"/>
  <c r="AP1369" i="2" s="1"/>
  <c r="B1031" i="1"/>
  <c r="A1031" i="1"/>
  <c r="B1145" i="1"/>
  <c r="A1145" i="1"/>
  <c r="B241" i="1"/>
  <c r="A241" i="1"/>
  <c r="B1307" i="1"/>
  <c r="A1307" i="1"/>
  <c r="B566" i="1"/>
  <c r="A566" i="1"/>
  <c r="B592" i="1"/>
  <c r="A592" i="1"/>
  <c r="B403" i="1"/>
  <c r="A403" i="1"/>
  <c r="B1015" i="1"/>
  <c r="A1015" i="1"/>
  <c r="B430" i="1"/>
  <c r="A430" i="1"/>
  <c r="B1201" i="1"/>
  <c r="A1201" i="1"/>
  <c r="B963" i="1"/>
  <c r="A963" i="1"/>
  <c r="B1348" i="1"/>
  <c r="A1348" i="1"/>
  <c r="B260" i="1"/>
  <c r="A260" i="1"/>
  <c r="B1496" i="1"/>
  <c r="A1496" i="1"/>
  <c r="B1430" i="1"/>
  <c r="A1430" i="1"/>
  <c r="B1028" i="1"/>
  <c r="A1028" i="1"/>
  <c r="B346" i="1"/>
  <c r="A346" i="1"/>
  <c r="B302" i="1"/>
  <c r="A302" i="1"/>
  <c r="B69" i="1"/>
  <c r="A69" i="1"/>
  <c r="B618" i="1"/>
  <c r="A618" i="1"/>
  <c r="B195" i="1"/>
  <c r="A195" i="1"/>
  <c r="B910" i="1"/>
  <c r="A910" i="1"/>
  <c r="B147" i="1"/>
  <c r="A147" i="1"/>
  <c r="B144" i="1"/>
  <c r="A144" i="1"/>
  <c r="B780" i="1"/>
  <c r="A780" i="1"/>
  <c r="B1344" i="1"/>
  <c r="A1344" i="1"/>
  <c r="B299" i="1"/>
  <c r="A299" i="1"/>
  <c r="B512" i="1"/>
  <c r="A512" i="1"/>
  <c r="B297" i="1"/>
  <c r="A297" i="1"/>
  <c r="B1109" i="1"/>
  <c r="A1109" i="1"/>
  <c r="B128" i="1"/>
  <c r="A128" i="1"/>
  <c r="B923" i="1"/>
  <c r="A923" i="1"/>
  <c r="B749" i="1"/>
  <c r="A749" i="1"/>
  <c r="B920" i="1"/>
  <c r="A920" i="1"/>
  <c r="B745" i="1"/>
  <c r="A745" i="1"/>
  <c r="B819" i="1"/>
  <c r="A819" i="1"/>
  <c r="B1172" i="1"/>
  <c r="A1172" i="1"/>
  <c r="B1262" i="1"/>
  <c r="A1262" i="1"/>
  <c r="B1300" i="1"/>
  <c r="A1300" i="1"/>
  <c r="B539" i="1"/>
  <c r="A539" i="1"/>
  <c r="B1416" i="1"/>
  <c r="A1416" i="1"/>
  <c r="B679" i="1"/>
  <c r="A679" i="1"/>
  <c r="B140" i="1"/>
  <c r="A140" i="1"/>
  <c r="B1047" i="1"/>
  <c r="A1047" i="1"/>
  <c r="B1520" i="1"/>
  <c r="A1520" i="1"/>
  <c r="B182" i="1"/>
  <c r="A182" i="1"/>
  <c r="B742" i="1"/>
  <c r="A742" i="1"/>
  <c r="B548" i="1"/>
  <c r="A548" i="1"/>
  <c r="B948" i="1"/>
  <c r="A948" i="1"/>
  <c r="B1332" i="1"/>
  <c r="A1332" i="1"/>
  <c r="B275" i="1"/>
  <c r="A275" i="1"/>
  <c r="B442" i="1"/>
  <c r="A442" i="1"/>
  <c r="B1368" i="1"/>
  <c r="A1368" i="1"/>
  <c r="B1400" i="1"/>
  <c r="A1400" i="1"/>
  <c r="B1399" i="1"/>
  <c r="A1399" i="1"/>
  <c r="B1093" i="1"/>
  <c r="A1093" i="1"/>
  <c r="B1160" i="1"/>
  <c r="A1160" i="1"/>
  <c r="B838" i="1"/>
  <c r="A838" i="1"/>
  <c r="B1228" i="1"/>
  <c r="A1228" i="1"/>
  <c r="B766" i="1"/>
  <c r="A766" i="1"/>
  <c r="B762" i="1"/>
  <c r="A762" i="1"/>
  <c r="B1257" i="1"/>
  <c r="A1257" i="1"/>
  <c r="B1192" i="1"/>
  <c r="A1192" i="1"/>
  <c r="B1475" i="1"/>
  <c r="A1475" i="1"/>
  <c r="B439" i="1"/>
  <c r="A439" i="1"/>
  <c r="B270" i="1"/>
  <c r="A270" i="1"/>
  <c r="B370" i="1"/>
  <c r="A370" i="1"/>
  <c r="B325" i="1"/>
  <c r="A325" i="1"/>
  <c r="B253" i="1"/>
  <c r="A253" i="1"/>
  <c r="B1290" i="1"/>
  <c r="A1290" i="1"/>
  <c r="B802" i="1"/>
  <c r="A802" i="1"/>
  <c r="B627" i="1"/>
  <c r="A627" i="1"/>
  <c r="B250" i="1"/>
  <c r="A250" i="1"/>
  <c r="B760" i="1"/>
  <c r="A760" i="1"/>
  <c r="B1323" i="1"/>
  <c r="A1323" i="1"/>
  <c r="B496" i="1"/>
  <c r="A496" i="1"/>
  <c r="B201" i="1"/>
  <c r="A201" i="1"/>
  <c r="B1214" i="1"/>
  <c r="A1214" i="1"/>
  <c r="B659" i="1"/>
  <c r="A659" i="1"/>
  <c r="B1156" i="1"/>
  <c r="A1156" i="1"/>
  <c r="B463" i="1"/>
  <c r="A463" i="1"/>
  <c r="B1211" i="1"/>
  <c r="A1211" i="1"/>
  <c r="B461" i="1"/>
  <c r="A461" i="1"/>
  <c r="B1505" i="1"/>
  <c r="A1505" i="1"/>
  <c r="B385" i="1"/>
  <c r="A385" i="1"/>
  <c r="B367" i="1"/>
  <c r="A367" i="1"/>
  <c r="B432" i="1"/>
  <c r="A432" i="1"/>
  <c r="B1407" i="1"/>
  <c r="A1407" i="1"/>
  <c r="B488" i="1"/>
  <c r="A488" i="1"/>
  <c r="B708" i="1"/>
  <c r="A708" i="1"/>
  <c r="B1553" i="1"/>
  <c r="A1553" i="1"/>
  <c r="B529" i="1"/>
  <c r="A529" i="1"/>
  <c r="B526" i="1"/>
  <c r="A526" i="1"/>
  <c r="B1009" i="1"/>
  <c r="A1009" i="1"/>
  <c r="B65" i="1"/>
  <c r="A65" i="1"/>
  <c r="B653" i="1"/>
  <c r="A653" i="1"/>
  <c r="AP1764" i="2" s="1"/>
  <c r="B32" i="1"/>
  <c r="A32" i="1"/>
  <c r="B419" i="1"/>
  <c r="A419" i="1"/>
  <c r="B704" i="1"/>
  <c r="A704" i="1"/>
  <c r="B15" i="1"/>
  <c r="A15" i="1"/>
  <c r="B644" i="1"/>
  <c r="A644" i="1"/>
  <c r="B56" i="1"/>
  <c r="A56" i="1"/>
  <c r="B864" i="1"/>
  <c r="A864" i="1"/>
  <c r="B919" i="1"/>
  <c r="A919" i="1"/>
  <c r="B991" i="1"/>
  <c r="A991" i="1"/>
  <c r="B336" i="1"/>
  <c r="A336" i="1"/>
  <c r="B26" i="1"/>
  <c r="A26" i="1"/>
  <c r="B349" i="1"/>
  <c r="A349" i="1"/>
  <c r="B1549" i="1"/>
  <c r="A1549" i="1"/>
  <c r="B311" i="1"/>
  <c r="A311" i="1"/>
  <c r="B265" i="1"/>
  <c r="A265" i="1"/>
  <c r="B80" i="1"/>
  <c r="A80" i="1"/>
  <c r="B92" i="1"/>
  <c r="A92" i="1"/>
  <c r="B1072" i="1"/>
  <c r="A1072" i="1"/>
  <c r="AP1032" i="2" s="1"/>
  <c r="B626" i="1"/>
  <c r="A626" i="1"/>
  <c r="B611" i="1"/>
  <c r="A611" i="1"/>
  <c r="B6" i="1"/>
  <c r="A6" i="1"/>
  <c r="B1273" i="1"/>
  <c r="A1273" i="1"/>
  <c r="B1062" i="1"/>
  <c r="A1062" i="1"/>
  <c r="B635" i="1"/>
  <c r="A635" i="1"/>
  <c r="B88" i="1"/>
  <c r="A88" i="1"/>
  <c r="B1547" i="1"/>
  <c r="A1547" i="1"/>
  <c r="B1354" i="1"/>
  <c r="A1354" i="1"/>
  <c r="B308" i="1"/>
  <c r="A308" i="1"/>
  <c r="B210" i="1"/>
  <c r="A210" i="1"/>
  <c r="B596" i="1"/>
  <c r="A596" i="1"/>
  <c r="B789" i="1"/>
  <c r="A789" i="1"/>
  <c r="B1186" i="1"/>
  <c r="A1186" i="1"/>
  <c r="B604" i="1"/>
  <c r="A604" i="1"/>
  <c r="B517" i="1"/>
  <c r="A517" i="1"/>
  <c r="B243" i="1"/>
  <c r="A243" i="1"/>
  <c r="B1068" i="1"/>
  <c r="A1068" i="1"/>
  <c r="AP512" i="2" s="1"/>
  <c r="B785" i="1"/>
  <c r="A785" i="1"/>
  <c r="B74" i="1"/>
  <c r="A74" i="1"/>
  <c r="B1377" i="1"/>
  <c r="A1377" i="1"/>
  <c r="B393" i="1"/>
  <c r="A393" i="1"/>
  <c r="B952" i="1"/>
  <c r="A952" i="1"/>
  <c r="B911" i="1"/>
  <c r="A911" i="1"/>
  <c r="B450" i="1"/>
  <c r="A450" i="1"/>
  <c r="B84" i="1"/>
  <c r="A84" i="1"/>
  <c r="B823" i="1"/>
  <c r="A823" i="1"/>
  <c r="B1055" i="1"/>
  <c r="A1055" i="1"/>
  <c r="B1305" i="1"/>
  <c r="A1305" i="1"/>
  <c r="B925" i="1"/>
  <c r="A925" i="1"/>
  <c r="B1522" i="1"/>
  <c r="A1522" i="1"/>
  <c r="B980" i="1"/>
  <c r="A980" i="1"/>
  <c r="B196" i="1"/>
  <c r="A196" i="1"/>
  <c r="B333" i="1"/>
  <c r="A333" i="1"/>
  <c r="B1013" i="1"/>
  <c r="A1013" i="1"/>
  <c r="B38" i="1"/>
  <c r="A38" i="1"/>
  <c r="AP1894" i="2" s="1"/>
  <c r="B1142" i="1"/>
  <c r="A1142" i="1"/>
  <c r="B1269" i="1"/>
  <c r="A1269" i="1"/>
  <c r="B630" i="1"/>
  <c r="A630" i="1"/>
  <c r="B907" i="1"/>
  <c r="A907" i="1"/>
  <c r="B904" i="1"/>
  <c r="A904" i="1"/>
  <c r="B779" i="1"/>
  <c r="A779" i="1"/>
  <c r="B1419" i="1"/>
  <c r="A1419" i="1"/>
  <c r="B281" i="1"/>
  <c r="A281" i="1"/>
  <c r="B1391" i="1"/>
  <c r="A1391" i="1"/>
  <c r="B279" i="1"/>
  <c r="A279" i="1"/>
  <c r="B192" i="1"/>
  <c r="A192" i="1"/>
  <c r="B752" i="1"/>
  <c r="A752" i="1"/>
  <c r="B898" i="1"/>
  <c r="A898" i="1"/>
  <c r="B683" i="1"/>
  <c r="A683" i="1"/>
  <c r="B893" i="1"/>
  <c r="A893" i="1"/>
  <c r="B680" i="1"/>
  <c r="A680" i="1"/>
  <c r="B1264" i="1"/>
  <c r="A1264" i="1"/>
  <c r="B815" i="1"/>
  <c r="A815" i="1"/>
  <c r="B1261" i="1"/>
  <c r="A1261" i="1"/>
  <c r="B1232" i="1"/>
  <c r="A1232" i="1"/>
  <c r="B332" i="1"/>
  <c r="A332" i="1"/>
  <c r="B1338" i="1"/>
  <c r="A1338" i="1"/>
  <c r="B678" i="1"/>
  <c r="A678" i="1"/>
  <c r="B889" i="1"/>
  <c r="A889" i="1"/>
  <c r="B1489" i="1"/>
  <c r="A1489" i="1"/>
  <c r="B1519" i="1"/>
  <c r="A1519" i="1"/>
  <c r="B181" i="1"/>
  <c r="A181" i="1"/>
  <c r="B673" i="1"/>
  <c r="A673" i="1"/>
  <c r="B322" i="1"/>
  <c r="A322" i="1"/>
  <c r="B578" i="1"/>
  <c r="A578" i="1"/>
  <c r="B1165" i="1"/>
  <c r="A1165" i="1"/>
  <c r="B941" i="1"/>
  <c r="A941" i="1"/>
  <c r="B441" i="1"/>
  <c r="A441" i="1"/>
  <c r="B470" i="1"/>
  <c r="A470" i="1"/>
  <c r="B330" i="1"/>
  <c r="A330" i="1"/>
  <c r="B329" i="1"/>
  <c r="A329" i="1"/>
  <c r="B1479" i="1"/>
  <c r="A1479" i="1"/>
  <c r="B1198" i="1"/>
  <c r="A1198" i="1"/>
  <c r="B739" i="1"/>
  <c r="A739" i="1"/>
  <c r="B1258" i="1"/>
  <c r="A1258" i="1"/>
  <c r="B765" i="1"/>
  <c r="A765" i="1"/>
  <c r="B761" i="1"/>
  <c r="A761" i="1"/>
  <c r="B1227" i="1"/>
  <c r="A1227" i="1"/>
  <c r="B803" i="1"/>
  <c r="A803" i="1"/>
  <c r="B1474" i="1"/>
  <c r="A1474" i="1"/>
  <c r="B438" i="1"/>
  <c r="A438" i="1"/>
  <c r="B1558" i="1"/>
  <c r="A1558" i="1"/>
  <c r="B217" i="1"/>
  <c r="A217" i="1"/>
  <c r="B1557" i="1"/>
  <c r="A1557" i="1"/>
  <c r="B252" i="1"/>
  <c r="A252" i="1"/>
  <c r="B972" i="1"/>
  <c r="A972" i="1"/>
  <c r="B835" i="1"/>
  <c r="A835" i="1"/>
  <c r="B956" i="1"/>
  <c r="A956" i="1"/>
  <c r="B1510" i="1"/>
  <c r="A1510" i="1"/>
  <c r="B759" i="1"/>
  <c r="A759" i="1"/>
  <c r="B1085" i="1"/>
  <c r="A1085" i="1"/>
  <c r="B318" i="1"/>
  <c r="A318" i="1"/>
  <c r="B1252" i="1"/>
  <c r="A1252" i="1"/>
  <c r="B799" i="1"/>
  <c r="A799" i="1"/>
  <c r="B731" i="1"/>
  <c r="A731" i="1"/>
  <c r="B798" i="1"/>
  <c r="A798" i="1"/>
  <c r="B221" i="1"/>
  <c r="A221" i="1"/>
  <c r="B1155" i="1"/>
  <c r="A1155" i="1"/>
  <c r="B219" i="1"/>
  <c r="A219" i="1"/>
  <c r="B1284" i="1"/>
  <c r="A1284" i="1"/>
  <c r="B833" i="1"/>
  <c r="A833" i="1"/>
  <c r="B1208" i="1"/>
  <c r="A1208" i="1"/>
  <c r="B1458" i="1"/>
  <c r="A1458" i="1"/>
  <c r="B875" i="1"/>
  <c r="A875" i="1"/>
  <c r="B366" i="1"/>
  <c r="A366" i="1"/>
  <c r="B707" i="1"/>
  <c r="A707" i="1"/>
  <c r="B1552" i="1"/>
  <c r="A1552" i="1"/>
  <c r="B528" i="1"/>
  <c r="A528" i="1"/>
  <c r="B1386" i="1"/>
  <c r="A1386" i="1"/>
  <c r="B34" i="1"/>
  <c r="A34" i="1"/>
  <c r="B64" i="1"/>
  <c r="A64" i="1"/>
  <c r="B652" i="1"/>
  <c r="A652" i="1"/>
  <c r="B1002" i="1"/>
  <c r="A1002" i="1"/>
  <c r="AP973" i="2" s="1"/>
  <c r="B400" i="1"/>
  <c r="A400" i="1"/>
  <c r="B60" i="1"/>
  <c r="A60" i="1"/>
  <c r="B31" i="1"/>
  <c r="A31" i="1"/>
  <c r="B996" i="1"/>
  <c r="A996" i="1"/>
  <c r="B55" i="1"/>
  <c r="A55" i="1"/>
  <c r="B863" i="1"/>
  <c r="A863" i="1"/>
  <c r="AP2058" i="2" s="1"/>
  <c r="B918" i="1"/>
  <c r="A918" i="1"/>
  <c r="B990" i="1"/>
  <c r="A990" i="1"/>
  <c r="B47" i="1"/>
  <c r="A47" i="1"/>
  <c r="B25" i="1"/>
  <c r="A25" i="1"/>
  <c r="B248" i="1"/>
  <c r="A248" i="1"/>
  <c r="B1548" i="1"/>
  <c r="A1548" i="1"/>
  <c r="B310" i="1"/>
  <c r="A310" i="1"/>
  <c r="B264" i="1"/>
  <c r="A264" i="1"/>
  <c r="B79" i="1"/>
  <c r="A79" i="1"/>
  <c r="B91" i="1"/>
  <c r="A91" i="1"/>
  <c r="B1071" i="1"/>
  <c r="A1071" i="1"/>
  <c r="B625" i="1"/>
  <c r="A625" i="1"/>
  <c r="B610" i="1"/>
  <c r="A610" i="1"/>
  <c r="B5" i="1"/>
  <c r="A5" i="1"/>
  <c r="B1272" i="1"/>
  <c r="A1272" i="1"/>
  <c r="B1061" i="1"/>
  <c r="A1061" i="1"/>
  <c r="B634" i="1"/>
  <c r="A634" i="1"/>
  <c r="B1357" i="1"/>
  <c r="A1357" i="1"/>
  <c r="B1119" i="1"/>
  <c r="A1119" i="1"/>
  <c r="B930" i="1"/>
  <c r="A930" i="1"/>
  <c r="B1545" i="1"/>
  <c r="A1545" i="1"/>
  <c r="B209" i="1"/>
  <c r="A209" i="1"/>
  <c r="B595" i="1"/>
  <c r="A595" i="1"/>
  <c r="B788" i="1"/>
  <c r="A788" i="1"/>
  <c r="AP1821" i="2" s="1"/>
  <c r="B1185" i="1"/>
  <c r="A1185" i="1"/>
  <c r="B1183" i="1"/>
  <c r="A1183" i="1"/>
  <c r="B306" i="1"/>
  <c r="A306" i="1"/>
  <c r="B242" i="1"/>
  <c r="A242" i="1"/>
  <c r="B1067" i="1"/>
  <c r="A1067" i="1"/>
  <c r="B824" i="1"/>
  <c r="A824" i="1"/>
  <c r="B41" i="1"/>
  <c r="A41" i="1"/>
  <c r="B151" i="1"/>
  <c r="A151" i="1"/>
  <c r="B240" i="1"/>
  <c r="A240" i="1"/>
  <c r="B620" i="1"/>
  <c r="A620" i="1"/>
  <c r="B845" i="1"/>
  <c r="A845" i="1"/>
  <c r="B206" i="1"/>
  <c r="A206" i="1"/>
  <c r="B1449" i="1"/>
  <c r="A1449" i="1"/>
  <c r="B551" i="1"/>
  <c r="A551" i="1"/>
  <c r="B71" i="1"/>
  <c r="A71" i="1"/>
  <c r="B1375" i="1"/>
  <c r="A1375" i="1"/>
  <c r="B564" i="1"/>
  <c r="A564" i="1"/>
  <c r="B590" i="1"/>
  <c r="A590" i="1"/>
  <c r="B979" i="1"/>
  <c r="A979" i="1"/>
  <c r="B480" i="1"/>
  <c r="A480" i="1"/>
  <c r="B93" i="1"/>
  <c r="A93" i="1"/>
  <c r="B447" i="1"/>
  <c r="A447" i="1"/>
  <c r="B37" i="1"/>
  <c r="A37" i="1"/>
  <c r="B782" i="1"/>
  <c r="A782" i="1"/>
  <c r="AP1374" i="2" s="1"/>
  <c r="B1423" i="1"/>
  <c r="A1423" i="1"/>
  <c r="B449" i="1"/>
  <c r="A449" i="1"/>
  <c r="B146" i="1"/>
  <c r="A146" i="1"/>
  <c r="B143" i="1"/>
  <c r="A143" i="1"/>
  <c r="B778" i="1"/>
  <c r="A778" i="1"/>
  <c r="B1343" i="1"/>
  <c r="A1343" i="1"/>
  <c r="B945" i="1"/>
  <c r="A945" i="1"/>
  <c r="B1555" i="1"/>
  <c r="A1555" i="1"/>
  <c r="B943" i="1"/>
  <c r="A943" i="1"/>
  <c r="B511" i="1"/>
  <c r="A511" i="1"/>
  <c r="B688" i="1"/>
  <c r="A688" i="1"/>
  <c r="B123" i="1"/>
  <c r="A123" i="1"/>
  <c r="B748" i="1"/>
  <c r="A748" i="1"/>
  <c r="B747" i="1"/>
  <c r="A747" i="1"/>
  <c r="B188" i="1"/>
  <c r="A188" i="1"/>
  <c r="B1263" i="1"/>
  <c r="A1263" i="1"/>
  <c r="B1171" i="1"/>
  <c r="A1171" i="1"/>
  <c r="B506" i="1"/>
  <c r="A506" i="1"/>
  <c r="B446" i="1"/>
  <c r="A446" i="1"/>
  <c r="B538" i="1"/>
  <c r="A538" i="1"/>
  <c r="B1415" i="1"/>
  <c r="A1415" i="1"/>
  <c r="B677" i="1"/>
  <c r="A677" i="1"/>
  <c r="B113" i="1"/>
  <c r="A113" i="1"/>
  <c r="B1488" i="1"/>
  <c r="A1488" i="1"/>
  <c r="B1485" i="1"/>
  <c r="A1485" i="1"/>
  <c r="B180" i="1"/>
  <c r="A180" i="1"/>
  <c r="B1046" i="1"/>
  <c r="A1046" i="1"/>
  <c r="B277" i="1"/>
  <c r="A277" i="1"/>
  <c r="B276" i="1"/>
  <c r="A276" i="1"/>
  <c r="B1164" i="1"/>
  <c r="A1164" i="1"/>
  <c r="B257" i="1"/>
  <c r="A257" i="1"/>
  <c r="B1482" i="1"/>
  <c r="A1482" i="1"/>
  <c r="B227" i="1"/>
  <c r="A227" i="1"/>
  <c r="B469" i="1"/>
  <c r="A469" i="1"/>
  <c r="B468" i="1"/>
  <c r="A468" i="1"/>
  <c r="B1478" i="1"/>
  <c r="A1478" i="1"/>
  <c r="B808" i="1"/>
  <c r="A808" i="1"/>
  <c r="B670" i="1"/>
  <c r="A670" i="1"/>
  <c r="B1230" i="1"/>
  <c r="A1230" i="1"/>
  <c r="B737" i="1"/>
  <c r="A737" i="1"/>
  <c r="B666" i="1"/>
  <c r="A666" i="1"/>
  <c r="B1256" i="1"/>
  <c r="A1256" i="1"/>
  <c r="B1191" i="1"/>
  <c r="A1191" i="1"/>
  <c r="B1473" i="1"/>
  <c r="A1473" i="1"/>
  <c r="B437" i="1"/>
  <c r="A437" i="1"/>
  <c r="B1023" i="1"/>
  <c r="A1023" i="1"/>
  <c r="B1025" i="1"/>
  <c r="A1025" i="1"/>
  <c r="B269" i="1"/>
  <c r="A269" i="1"/>
  <c r="B960" i="1"/>
  <c r="A960" i="1"/>
  <c r="B957" i="1"/>
  <c r="A957" i="1"/>
  <c r="B614" i="1"/>
  <c r="A614" i="1"/>
  <c r="B955" i="1"/>
  <c r="A955" i="1"/>
  <c r="B1406" i="1"/>
  <c r="A1406" i="1"/>
  <c r="B543" i="1"/>
  <c r="A543" i="1"/>
  <c r="B1084" i="1"/>
  <c r="A1084" i="1"/>
  <c r="B542" i="1"/>
  <c r="A542" i="1"/>
  <c r="B1215" i="1"/>
  <c r="A1215" i="1"/>
  <c r="B1466" i="1"/>
  <c r="A1466" i="1"/>
  <c r="B658" i="1"/>
  <c r="A658" i="1"/>
  <c r="B1465" i="1"/>
  <c r="A1465" i="1"/>
  <c r="B1321" i="1"/>
  <c r="A1321" i="1"/>
  <c r="B796" i="1"/>
  <c r="A796" i="1"/>
  <c r="B1204" i="1"/>
  <c r="A1204" i="1"/>
  <c r="B1075" i="1"/>
  <c r="A1075" i="1"/>
  <c r="B460" i="1"/>
  <c r="A460" i="1"/>
  <c r="B491" i="1"/>
  <c r="A491" i="1"/>
  <c r="B1281" i="1"/>
  <c r="A1281" i="1"/>
  <c r="B874" i="1"/>
  <c r="A874" i="1"/>
  <c r="B365" i="1"/>
  <c r="A365" i="1"/>
  <c r="B706" i="1"/>
  <c r="A706" i="1"/>
  <c r="B1126" i="1"/>
  <c r="A1126" i="1"/>
  <c r="B315" i="1"/>
  <c r="A315" i="1"/>
  <c r="AP2745" i="2" s="1"/>
  <c r="B313" i="1"/>
  <c r="A313" i="1"/>
  <c r="B67" i="1"/>
  <c r="A67" i="1"/>
  <c r="B63" i="1"/>
  <c r="A63" i="1"/>
  <c r="B651" i="1"/>
  <c r="A651" i="1"/>
  <c r="B1001" i="1"/>
  <c r="A1001" i="1"/>
  <c r="B399" i="1"/>
  <c r="A399" i="1"/>
  <c r="B59" i="1"/>
  <c r="A59" i="1"/>
  <c r="B998" i="1"/>
  <c r="A998" i="1"/>
  <c r="B866" i="1"/>
  <c r="A866" i="1"/>
  <c r="B54" i="1"/>
  <c r="A54" i="1"/>
  <c r="B862" i="1"/>
  <c r="A862" i="1"/>
  <c r="B860" i="1"/>
  <c r="A860" i="1"/>
  <c r="AP2213" i="2" s="1"/>
  <c r="B989" i="1"/>
  <c r="A989" i="1"/>
  <c r="B46" i="1"/>
  <c r="A46" i="1"/>
  <c r="B987" i="1"/>
  <c r="A987" i="1"/>
  <c r="B1203" i="1"/>
  <c r="A1203" i="1"/>
  <c r="B1359" i="1"/>
  <c r="A1359" i="1"/>
  <c r="B1022" i="1"/>
  <c r="A1022" i="1"/>
  <c r="B932" i="1"/>
  <c r="A932" i="1"/>
  <c r="B78" i="1"/>
  <c r="A78" i="1"/>
  <c r="B90" i="1"/>
  <c r="A90" i="1"/>
  <c r="B1070" i="1"/>
  <c r="A1070" i="1"/>
  <c r="B624" i="1"/>
  <c r="A624" i="1"/>
  <c r="B1189" i="1"/>
  <c r="A1189" i="1"/>
  <c r="AP789" i="2" s="1"/>
  <c r="B24" i="1"/>
  <c r="A24" i="1"/>
  <c r="B1427" i="1"/>
  <c r="A1427" i="1"/>
  <c r="B1060" i="1"/>
  <c r="A1060" i="1"/>
  <c r="B1221" i="1"/>
  <c r="A1221" i="1"/>
  <c r="B1312" i="1"/>
  <c r="A1312" i="1"/>
  <c r="B1118" i="1"/>
  <c r="A1118" i="1"/>
  <c r="AP1069" i="2" s="1"/>
  <c r="B569" i="1"/>
  <c r="A569" i="1"/>
  <c r="B1544" i="1"/>
  <c r="A1544" i="1"/>
  <c r="B520" i="1"/>
  <c r="A520" i="1"/>
  <c r="B609" i="1"/>
  <c r="A609" i="1"/>
  <c r="B787" i="1"/>
  <c r="A787" i="1"/>
  <c r="B1184" i="1"/>
  <c r="A1184" i="1"/>
  <c r="AP14" i="2" s="1"/>
  <c r="B1033" i="1"/>
  <c r="A1033" i="1"/>
  <c r="B1017" i="1"/>
  <c r="A1017" i="1"/>
  <c r="B76" i="1"/>
  <c r="A76" i="1"/>
  <c r="B1500" i="1"/>
  <c r="A1500" i="1"/>
  <c r="B552" i="1"/>
  <c r="A552" i="1"/>
  <c r="B981" i="1"/>
  <c r="A981" i="1"/>
  <c r="B516" i="1"/>
  <c r="A516" i="1"/>
  <c r="B73" i="1"/>
  <c r="A73" i="1"/>
  <c r="B1277" i="1"/>
  <c r="A1277" i="1"/>
  <c r="B1136" i="1"/>
  <c r="A1136" i="1"/>
  <c r="B1112" i="1"/>
  <c r="A1112" i="1"/>
  <c r="B1029" i="1"/>
  <c r="A1029" i="1"/>
  <c r="B602" i="1"/>
  <c r="A602" i="1"/>
  <c r="B481" i="1"/>
  <c r="A481" i="1"/>
  <c r="B149" i="1"/>
  <c r="A149" i="1"/>
  <c r="B391" i="1"/>
  <c r="A391" i="1"/>
  <c r="B1143" i="1"/>
  <c r="A1143" i="1"/>
  <c r="B633" i="1"/>
  <c r="A633" i="1"/>
  <c r="AP2378" i="2" s="1"/>
  <c r="B1209" i="1"/>
  <c r="A1209" i="1"/>
  <c r="B909" i="1"/>
  <c r="A909" i="1"/>
  <c r="B204" i="1"/>
  <c r="A204" i="1"/>
  <c r="B408" i="1"/>
  <c r="A408" i="1"/>
  <c r="B1199" i="1"/>
  <c r="A1199" i="1"/>
  <c r="B1205" i="1"/>
  <c r="A1205" i="1"/>
  <c r="B550" i="1"/>
  <c r="A550" i="1"/>
  <c r="B758" i="1"/>
  <c r="A758" i="1"/>
  <c r="B695" i="1"/>
  <c r="A695" i="1"/>
  <c r="B777" i="1"/>
  <c r="A777" i="1"/>
  <c r="B1418" i="1"/>
  <c r="A1418" i="1"/>
  <c r="B588" i="1"/>
  <c r="A588" i="1"/>
  <c r="B1340" i="1"/>
  <c r="A1340" i="1"/>
  <c r="B586" i="1"/>
  <c r="A586" i="1"/>
  <c r="B1240" i="1"/>
  <c r="A1240" i="1"/>
  <c r="B900" i="1"/>
  <c r="A900" i="1"/>
  <c r="B190" i="1"/>
  <c r="A190" i="1"/>
  <c r="B682" i="1"/>
  <c r="A682" i="1"/>
  <c r="B118" i="1"/>
  <c r="A118" i="1"/>
  <c r="B1239" i="1"/>
  <c r="A1239" i="1"/>
  <c r="B508" i="1"/>
  <c r="A508" i="1"/>
  <c r="B814" i="1"/>
  <c r="A814" i="1"/>
  <c r="B505" i="1"/>
  <c r="A505" i="1"/>
  <c r="B504" i="1"/>
  <c r="A504" i="1"/>
  <c r="B331" i="1"/>
  <c r="A331" i="1"/>
  <c r="B1337" i="1"/>
  <c r="A1337" i="1"/>
  <c r="B676" i="1"/>
  <c r="A676" i="1"/>
  <c r="B888" i="1"/>
  <c r="A888" i="1"/>
  <c r="B502" i="1"/>
  <c r="A502" i="1"/>
  <c r="B1298" i="1"/>
  <c r="A1298" i="1"/>
  <c r="B179" i="1"/>
  <c r="A179" i="1"/>
  <c r="B741" i="1"/>
  <c r="A741" i="1"/>
  <c r="B949" i="1"/>
  <c r="A949" i="1"/>
  <c r="B947" i="1"/>
  <c r="A947" i="1"/>
  <c r="B809" i="1"/>
  <c r="A809" i="1"/>
  <c r="B1330" i="1"/>
  <c r="A1330" i="1"/>
  <c r="B1295" i="1"/>
  <c r="A1295" i="1"/>
  <c r="B293" i="1"/>
  <c r="A293" i="1"/>
  <c r="B226" i="1"/>
  <c r="A226" i="1"/>
  <c r="B225" i="1"/>
  <c r="A225" i="1"/>
  <c r="B1477" i="1"/>
  <c r="A1477" i="1"/>
  <c r="B841" i="1"/>
  <c r="A841" i="1"/>
  <c r="B738" i="1"/>
  <c r="A738" i="1"/>
  <c r="B1229" i="1"/>
  <c r="A1229" i="1"/>
  <c r="B736" i="1"/>
  <c r="A736" i="1"/>
  <c r="B665" i="1"/>
  <c r="A665" i="1"/>
  <c r="B1226" i="1"/>
  <c r="A1226" i="1"/>
  <c r="B837" i="1"/>
  <c r="A837" i="1"/>
  <c r="B1472" i="1"/>
  <c r="A1472" i="1"/>
  <c r="B1367" i="1"/>
  <c r="A1367" i="1"/>
  <c r="B467" i="1"/>
  <c r="A467" i="1"/>
  <c r="B1242" i="1"/>
  <c r="A1242" i="1"/>
  <c r="B936" i="1"/>
  <c r="A936" i="1"/>
  <c r="B1537" i="1"/>
  <c r="A1537" i="1"/>
  <c r="B1535" i="1"/>
  <c r="A1535" i="1"/>
  <c r="B1471" i="1"/>
  <c r="A1471" i="1"/>
  <c r="B436" i="1"/>
  <c r="A436" i="1"/>
  <c r="B1509" i="1"/>
  <c r="A1509" i="1"/>
  <c r="B319" i="1"/>
  <c r="A319" i="1"/>
  <c r="B420" i="1"/>
  <c r="A420" i="1"/>
  <c r="B464" i="1"/>
  <c r="A464" i="1"/>
  <c r="B249" i="1"/>
  <c r="A249" i="1"/>
  <c r="B1082" i="1"/>
  <c r="A1082" i="1"/>
  <c r="B657" i="1"/>
  <c r="A657" i="1"/>
  <c r="B1081" i="1"/>
  <c r="A1081" i="1"/>
  <c r="B1393" i="1"/>
  <c r="A1393" i="1"/>
  <c r="B1051" i="1"/>
  <c r="A1051" i="1"/>
  <c r="B1364" i="1"/>
  <c r="A1364" i="1"/>
  <c r="B1363" i="1"/>
  <c r="A1363" i="1"/>
  <c r="B218" i="1"/>
  <c r="A218" i="1"/>
  <c r="B1074" i="1"/>
  <c r="A1074" i="1"/>
  <c r="B1206" i="1"/>
  <c r="A1206" i="1"/>
  <c r="B655" i="1"/>
  <c r="A655" i="1"/>
  <c r="B364" i="1"/>
  <c r="A364" i="1"/>
  <c r="B1011" i="1"/>
  <c r="A1011" i="1"/>
  <c r="B1125" i="1"/>
  <c r="A1125" i="1"/>
  <c r="B314" i="1"/>
  <c r="A314" i="1"/>
  <c r="B1124" i="1"/>
  <c r="A1124" i="1"/>
  <c r="B1008" i="1"/>
  <c r="A1008" i="1"/>
  <c r="B873" i="1"/>
  <c r="A873" i="1"/>
  <c r="B650" i="1"/>
  <c r="A650" i="1"/>
  <c r="B345" i="1"/>
  <c r="A345" i="1"/>
  <c r="B267" i="1"/>
  <c r="A267" i="1"/>
  <c r="B869" i="1"/>
  <c r="A869" i="1"/>
  <c r="AP344" i="2" s="1"/>
  <c r="B997" i="1"/>
  <c r="A997" i="1"/>
  <c r="B865" i="1"/>
  <c r="A865" i="1"/>
  <c r="B53" i="1"/>
  <c r="A53" i="1"/>
  <c r="B861" i="1"/>
  <c r="A861" i="1"/>
  <c r="B859" i="1"/>
  <c r="A859" i="1"/>
  <c r="B352" i="1"/>
  <c r="A352" i="1"/>
  <c r="B639" i="1"/>
  <c r="A639" i="1"/>
  <c r="B986" i="1"/>
  <c r="A986" i="1"/>
  <c r="B1202" i="1"/>
  <c r="A1202" i="1"/>
  <c r="B1358" i="1"/>
  <c r="A1358" i="1"/>
  <c r="B1021" i="1"/>
  <c r="A1021" i="1"/>
  <c r="B931" i="1"/>
  <c r="A931" i="1"/>
  <c r="B77" i="1"/>
  <c r="A77" i="1"/>
  <c r="B89" i="1"/>
  <c r="A89" i="1"/>
  <c r="B1069" i="1"/>
  <c r="A1069" i="1"/>
  <c r="B623" i="1"/>
  <c r="A623" i="1"/>
  <c r="B1188" i="1"/>
  <c r="A1188" i="1"/>
  <c r="B23" i="1"/>
  <c r="A23" i="1"/>
  <c r="B1426" i="1"/>
  <c r="A1426" i="1"/>
  <c r="B1059" i="1"/>
  <c r="A1059" i="1"/>
  <c r="B1247" i="1"/>
  <c r="A1247" i="1"/>
  <c r="B1356" i="1"/>
  <c r="A1356" i="1"/>
  <c r="B1546" i="1"/>
  <c r="A1546" i="1"/>
  <c r="B521" i="1"/>
  <c r="A521" i="1"/>
  <c r="B1019" i="1"/>
  <c r="A1019" i="1"/>
  <c r="B519" i="1"/>
  <c r="A519" i="1"/>
  <c r="B1115" i="1"/>
  <c r="A1115" i="1"/>
  <c r="B829" i="1"/>
  <c r="A829" i="1"/>
  <c r="B556" i="1"/>
  <c r="A556" i="1"/>
  <c r="B913" i="1"/>
  <c r="A913" i="1"/>
  <c r="AP2180" i="2" s="1"/>
  <c r="B453" i="1"/>
  <c r="A453" i="1"/>
  <c r="B75" i="1"/>
  <c r="A75" i="1"/>
  <c r="B1499" i="1"/>
  <c r="A1499" i="1"/>
  <c r="B603" i="1"/>
  <c r="A603" i="1"/>
  <c r="B22" i="1"/>
  <c r="A22" i="1"/>
  <c r="B305" i="1"/>
  <c r="A305" i="1"/>
  <c r="AP6" i="2" s="1"/>
  <c r="B411" i="1"/>
  <c r="A411" i="1"/>
  <c r="B198" i="1"/>
  <c r="A198" i="1"/>
  <c r="B378" i="1"/>
  <c r="A378" i="1"/>
  <c r="B284" i="1"/>
  <c r="A284" i="1"/>
  <c r="B1065" i="1"/>
  <c r="A1065" i="1"/>
  <c r="B1181" i="1"/>
  <c r="A1181" i="1"/>
  <c r="B402" i="1"/>
  <c r="A402" i="1"/>
  <c r="B514" i="1"/>
  <c r="A514" i="1"/>
  <c r="B238" i="1"/>
  <c r="A238" i="1"/>
  <c r="B783" i="1"/>
  <c r="A783" i="1"/>
  <c r="B632" i="1"/>
  <c r="A632" i="1"/>
  <c r="B1244" i="1"/>
  <c r="A1244" i="1"/>
  <c r="B843" i="1"/>
  <c r="A843" i="1"/>
  <c r="B1110" i="1"/>
  <c r="A1110" i="1"/>
  <c r="B429" i="1"/>
  <c r="A429" i="1"/>
  <c r="B821" i="1"/>
  <c r="A821" i="1"/>
  <c r="B1243" i="1"/>
  <c r="A1243" i="1"/>
  <c r="B978" i="1"/>
  <c r="A978" i="1"/>
  <c r="AP780" i="2" s="1"/>
  <c r="B697" i="1"/>
  <c r="A697" i="1"/>
  <c r="B756" i="1"/>
  <c r="A756" i="1"/>
  <c r="B776" i="1"/>
  <c r="A776" i="1"/>
  <c r="B1342" i="1"/>
  <c r="A1342" i="1"/>
  <c r="B903" i="1"/>
  <c r="A903" i="1"/>
  <c r="B1554" i="1"/>
  <c r="A1554" i="1"/>
  <c r="B278" i="1"/>
  <c r="A278" i="1"/>
  <c r="B1267" i="1"/>
  <c r="A1267" i="1"/>
  <c r="B127" i="1"/>
  <c r="A127" i="1"/>
  <c r="B897" i="1"/>
  <c r="A897" i="1"/>
  <c r="B922" i="1"/>
  <c r="A922" i="1"/>
  <c r="B746" i="1"/>
  <c r="A746" i="1"/>
  <c r="B1238" i="1"/>
  <c r="A1238" i="1"/>
  <c r="B507" i="1"/>
  <c r="A507" i="1"/>
  <c r="B562" i="1"/>
  <c r="A562" i="1"/>
  <c r="B1170" i="1"/>
  <c r="A1170" i="1"/>
  <c r="B503" i="1"/>
  <c r="A503" i="1"/>
  <c r="B1372" i="1"/>
  <c r="A1372" i="1"/>
  <c r="B445" i="1"/>
  <c r="A445" i="1"/>
  <c r="B443" i="1"/>
  <c r="A443" i="1"/>
  <c r="B139" i="1"/>
  <c r="A139" i="1"/>
  <c r="B473" i="1"/>
  <c r="A473" i="1"/>
  <c r="B1421" i="1"/>
  <c r="A1421" i="1"/>
  <c r="B178" i="1"/>
  <c r="A178" i="1"/>
  <c r="B672" i="1"/>
  <c r="A672" i="1"/>
  <c r="B579" i="1"/>
  <c r="A579" i="1"/>
  <c r="B577" i="1"/>
  <c r="A577" i="1"/>
  <c r="B1098" i="1"/>
  <c r="A1098" i="1"/>
  <c r="B1401" i="1"/>
  <c r="A1401" i="1"/>
  <c r="B1481" i="1"/>
  <c r="A1481" i="1"/>
  <c r="B373" i="1"/>
  <c r="A373" i="1"/>
  <c r="B1130" i="1"/>
  <c r="A1130" i="1"/>
  <c r="B1129" i="1"/>
  <c r="A1129" i="1"/>
  <c r="B1476" i="1"/>
  <c r="A1476" i="1"/>
  <c r="B1197" i="1"/>
  <c r="A1197" i="1"/>
  <c r="B669" i="1"/>
  <c r="A669" i="1"/>
  <c r="B135" i="1"/>
  <c r="A135" i="1"/>
  <c r="B764" i="1"/>
  <c r="A764" i="1"/>
  <c r="B103" i="1"/>
  <c r="A103" i="1"/>
  <c r="B499" i="1"/>
  <c r="A499" i="1"/>
  <c r="B616" i="1"/>
  <c r="A616" i="1"/>
  <c r="B1514" i="1"/>
  <c r="A1514" i="1"/>
  <c r="B1326" i="1"/>
  <c r="A1326" i="1"/>
  <c r="B224" i="1"/>
  <c r="A224" i="1"/>
  <c r="B1325" i="1"/>
  <c r="A1325" i="1"/>
  <c r="B581" i="1"/>
  <c r="A581" i="1"/>
  <c r="B1292" i="1"/>
  <c r="A1292" i="1"/>
  <c r="B1289" i="1"/>
  <c r="A1289" i="1"/>
  <c r="B1470" i="1"/>
  <c r="A1470" i="1"/>
  <c r="B435" i="1"/>
  <c r="A435" i="1"/>
  <c r="B497" i="1"/>
  <c r="A497" i="1"/>
  <c r="B880" i="1"/>
  <c r="A880" i="1"/>
  <c r="B733" i="1"/>
  <c r="A733" i="1"/>
  <c r="B222" i="1"/>
  <c r="A222" i="1"/>
  <c r="B1251" i="1"/>
  <c r="A1251" i="1"/>
  <c r="B1287" i="1"/>
  <c r="A1287" i="1"/>
  <c r="B97" i="1"/>
  <c r="A97" i="1"/>
  <c r="B834" i="1"/>
  <c r="A834" i="1"/>
  <c r="B1212" i="1"/>
  <c r="A1212" i="1"/>
  <c r="B1050" i="1"/>
  <c r="A1050" i="1"/>
  <c r="B1411" i="1"/>
  <c r="A1411" i="1"/>
  <c r="B1460" i="1"/>
  <c r="A1460" i="1"/>
  <c r="B492" i="1"/>
  <c r="A492" i="1"/>
  <c r="B1207" i="1"/>
  <c r="A1207" i="1"/>
  <c r="B1457" i="1"/>
  <c r="A1457" i="1"/>
  <c r="B95" i="1"/>
  <c r="A95" i="1"/>
  <c r="B363" i="1"/>
  <c r="A363" i="1"/>
  <c r="B1446" i="1"/>
  <c r="A1446" i="1"/>
  <c r="B1316" i="1"/>
  <c r="A1316" i="1"/>
  <c r="B1387" i="1"/>
  <c r="A1387" i="1"/>
  <c r="B1123" i="1"/>
  <c r="A1123" i="1"/>
  <c r="B730" i="1"/>
  <c r="A730" i="1"/>
  <c r="B872" i="1"/>
  <c r="A872" i="1"/>
  <c r="B19" i="1"/>
  <c r="A19" i="1"/>
  <c r="B344" i="1"/>
  <c r="A344" i="1"/>
  <c r="B266" i="1"/>
  <c r="A266" i="1"/>
  <c r="B868" i="1"/>
  <c r="A868" i="1"/>
  <c r="B343" i="1"/>
  <c r="A343" i="1"/>
  <c r="B702" i="1"/>
  <c r="A702" i="1"/>
  <c r="B52" i="1"/>
  <c r="A52" i="1"/>
  <c r="B14" i="1"/>
  <c r="A14" i="1"/>
  <c r="B1438" i="1"/>
  <c r="A1438" i="1"/>
  <c r="B351" i="1"/>
  <c r="A351" i="1"/>
  <c r="B638" i="1"/>
  <c r="A638" i="1"/>
  <c r="B487" i="1"/>
  <c r="A487" i="1"/>
  <c r="B915" i="1"/>
  <c r="A915" i="1"/>
  <c r="B1314" i="1"/>
  <c r="A1314" i="1"/>
  <c r="B459" i="1"/>
  <c r="A459" i="1"/>
  <c r="B571" i="1"/>
  <c r="A571" i="1"/>
  <c r="B917" i="1"/>
  <c r="A917" i="1"/>
  <c r="B1456" i="1"/>
  <c r="A1456" i="1"/>
  <c r="B1504" i="1"/>
  <c r="A1504" i="1"/>
  <c r="B1152" i="1"/>
  <c r="A1152" i="1"/>
  <c r="B856" i="1"/>
  <c r="A856" i="1"/>
  <c r="B985" i="1"/>
  <c r="A985" i="1"/>
  <c r="B1223" i="1"/>
  <c r="A1223" i="1"/>
  <c r="B854" i="1"/>
  <c r="A854" i="1"/>
  <c r="B1432" i="1"/>
  <c r="A1432" i="1"/>
  <c r="B156" i="1"/>
  <c r="A156" i="1"/>
  <c r="B1117" i="1"/>
  <c r="A1117" i="1"/>
  <c r="B929" i="1"/>
  <c r="A929" i="1"/>
  <c r="B1018" i="1"/>
  <c r="A1018" i="1"/>
  <c r="AP58" i="2" s="1"/>
  <c r="B307" i="1"/>
  <c r="A307" i="1"/>
  <c r="B518" i="1"/>
  <c r="A518" i="1"/>
  <c r="B828" i="1"/>
  <c r="A828" i="1"/>
  <c r="B555" i="1"/>
  <c r="A555" i="1"/>
  <c r="B847" i="1"/>
  <c r="A847" i="1"/>
  <c r="B452" i="1"/>
  <c r="A452" i="1"/>
  <c r="AP2695" i="2" s="1"/>
  <c r="B413" i="1"/>
  <c r="A413" i="1"/>
  <c r="B1526" i="1"/>
  <c r="A1526" i="1"/>
  <c r="B1182" i="1"/>
  <c r="A1182" i="1"/>
  <c r="B404" i="1"/>
  <c r="A404" i="1"/>
  <c r="B1016" i="1"/>
  <c r="A1016" i="1"/>
  <c r="B431" i="1"/>
  <c r="A431" i="1"/>
  <c r="B483" i="1"/>
  <c r="A483" i="1"/>
  <c r="B1541" i="1"/>
  <c r="A1541" i="1"/>
  <c r="B261" i="1"/>
  <c r="A261" i="1"/>
  <c r="B1497" i="1"/>
  <c r="A1497" i="1"/>
  <c r="B1276" i="1"/>
  <c r="A1276" i="1"/>
  <c r="B348" i="1"/>
  <c r="A348" i="1"/>
  <c r="B303" i="1"/>
  <c r="A303" i="1"/>
  <c r="B70" i="1"/>
  <c r="A70" i="1"/>
  <c r="B1200" i="1"/>
  <c r="A1200" i="1"/>
  <c r="B4" i="1"/>
  <c r="A4" i="1"/>
  <c r="B962" i="1"/>
  <c r="A962" i="1"/>
  <c r="B1134" i="1"/>
  <c r="A1134" i="1"/>
  <c r="B282" i="1"/>
  <c r="A282" i="1"/>
  <c r="B82" i="1"/>
  <c r="A82" i="1"/>
  <c r="B549" i="1"/>
  <c r="A549" i="1"/>
  <c r="B961" i="1"/>
  <c r="A961" i="1"/>
  <c r="B757" i="1"/>
  <c r="A757" i="1"/>
  <c r="B694" i="1"/>
  <c r="A694" i="1"/>
  <c r="B775" i="1"/>
  <c r="A775" i="1"/>
  <c r="B1417" i="1"/>
  <c r="A1417" i="1"/>
  <c r="B142" i="1"/>
  <c r="A142" i="1"/>
  <c r="B1339" i="1"/>
  <c r="A1339" i="1"/>
  <c r="B942" i="1"/>
  <c r="A942" i="1"/>
  <c r="B428" i="1"/>
  <c r="A428" i="1"/>
  <c r="B899" i="1"/>
  <c r="A899" i="1"/>
  <c r="B751" i="1"/>
  <c r="A751" i="1"/>
  <c r="B258" i="1"/>
  <c r="A258" i="1"/>
  <c r="B117" i="1"/>
  <c r="A117" i="1"/>
  <c r="B1266" i="1"/>
  <c r="A1266" i="1"/>
  <c r="B1176" i="1"/>
  <c r="A1176" i="1"/>
  <c r="B813" i="1"/>
  <c r="A813" i="1"/>
  <c r="B811" i="1"/>
  <c r="A811" i="1"/>
  <c r="B629" i="1"/>
  <c r="A629" i="1"/>
  <c r="B475" i="1"/>
  <c r="A475" i="1"/>
  <c r="B444" i="1"/>
  <c r="A444" i="1"/>
  <c r="B187" i="1"/>
  <c r="A187" i="1"/>
  <c r="B744" i="1"/>
  <c r="A744" i="1"/>
  <c r="B230" i="1"/>
  <c r="A230" i="1"/>
  <c r="B1335" i="1"/>
  <c r="A1335" i="1"/>
  <c r="B177" i="1"/>
  <c r="A177" i="1"/>
  <c r="B740" i="1"/>
  <c r="A740" i="1"/>
  <c r="B1166" i="1"/>
  <c r="A1166" i="1"/>
  <c r="B946" i="1"/>
  <c r="A946" i="1"/>
  <c r="B1097" i="1"/>
  <c r="A1097" i="1"/>
  <c r="B320" i="1"/>
  <c r="A320" i="1"/>
  <c r="B1294" i="1"/>
  <c r="A1294" i="1"/>
  <c r="B426" i="1"/>
  <c r="A426" i="1"/>
  <c r="B292" i="1"/>
  <c r="A292" i="1"/>
  <c r="B291" i="1"/>
  <c r="A291" i="1"/>
  <c r="B1518" i="1"/>
  <c r="A1518" i="1"/>
  <c r="B807" i="1"/>
  <c r="A807" i="1"/>
  <c r="B886" i="1"/>
  <c r="A886" i="1"/>
  <c r="B108" i="1"/>
  <c r="A108" i="1"/>
  <c r="B763" i="1"/>
  <c r="A763" i="1"/>
  <c r="B882" i="1"/>
  <c r="A882" i="1"/>
  <c r="B498" i="1"/>
  <c r="A498" i="1"/>
  <c r="B560" i="1"/>
  <c r="A560" i="1"/>
  <c r="B1513" i="1"/>
  <c r="A1513" i="1"/>
  <c r="B1398" i="1"/>
  <c r="A1398" i="1"/>
  <c r="B1026" i="1"/>
  <c r="A1026" i="1"/>
  <c r="B1397" i="1"/>
  <c r="A1397" i="1"/>
  <c r="B1556" i="1"/>
  <c r="A1556" i="1"/>
  <c r="B974" i="1"/>
  <c r="A974" i="1"/>
  <c r="B971" i="1"/>
  <c r="A971" i="1"/>
  <c r="B1469" i="1"/>
  <c r="A1469" i="1"/>
  <c r="B369" i="1"/>
  <c r="A369" i="1"/>
  <c r="B801" i="1"/>
  <c r="A801" i="1"/>
  <c r="B134" i="1"/>
  <c r="A134" i="1"/>
  <c r="B662" i="1"/>
  <c r="A662" i="1"/>
  <c r="B386" i="1"/>
  <c r="A386" i="1"/>
  <c r="B878" i="1"/>
  <c r="A878" i="1"/>
  <c r="B494" i="1"/>
  <c r="A494" i="1"/>
  <c r="B656" i="1"/>
  <c r="A656" i="1"/>
  <c r="B1286" i="1"/>
  <c r="A1286" i="1"/>
  <c r="B797" i="1"/>
  <c r="A797" i="1"/>
  <c r="B1049" i="1"/>
  <c r="A1049" i="1"/>
  <c r="B1320" i="1"/>
  <c r="A1320" i="1"/>
  <c r="B1319" i="1"/>
  <c r="A1319" i="1"/>
  <c r="B1210" i="1"/>
  <c r="A1210" i="1"/>
  <c r="B1405" i="1"/>
  <c r="A1405" i="1"/>
  <c r="B1280" i="1"/>
  <c r="A1280" i="1"/>
  <c r="B654" i="1"/>
  <c r="A654" i="1"/>
  <c r="B362" i="1"/>
  <c r="A362" i="1"/>
  <c r="B1445" i="1"/>
  <c r="A1445" i="1"/>
  <c r="AP1009" i="2" s="1"/>
  <c r="B1315" i="1"/>
  <c r="A1315" i="1"/>
  <c r="B1551" i="1"/>
  <c r="A1551" i="1"/>
  <c r="B1385" i="1"/>
  <c r="A1385" i="1"/>
  <c r="B729" i="1"/>
  <c r="A729" i="1"/>
  <c r="B871" i="1"/>
  <c r="A871" i="1"/>
  <c r="B18" i="1"/>
  <c r="A18" i="1"/>
  <c r="B649" i="1"/>
  <c r="A649" i="1"/>
  <c r="B934" i="1"/>
  <c r="A934" i="1"/>
  <c r="B1441" i="1"/>
  <c r="A1441" i="1"/>
  <c r="B722" i="1"/>
  <c r="A722" i="1"/>
  <c r="B1439" i="1"/>
  <c r="A1439" i="1"/>
  <c r="B340" i="1"/>
  <c r="A340" i="1"/>
  <c r="B13" i="1"/>
  <c r="A13" i="1"/>
  <c r="B1437" i="1"/>
  <c r="A1437" i="1"/>
  <c r="B49" i="1"/>
  <c r="A49" i="1"/>
  <c r="B1436" i="1"/>
  <c r="A1436" i="1"/>
  <c r="B486" i="1"/>
  <c r="A486" i="1"/>
  <c r="B914" i="1"/>
  <c r="A914" i="1"/>
  <c r="B1313" i="1"/>
  <c r="A1313" i="1"/>
  <c r="B458" i="1"/>
  <c r="A458" i="1"/>
  <c r="B570" i="1"/>
  <c r="A570" i="1"/>
  <c r="B916" i="1"/>
  <c r="A916" i="1"/>
  <c r="B1455" i="1"/>
  <c r="A1455" i="1"/>
  <c r="B1503" i="1"/>
  <c r="A1503" i="1"/>
  <c r="AP483" i="2" s="1"/>
  <c r="B1151" i="1"/>
  <c r="A1151" i="1"/>
  <c r="B855" i="1"/>
  <c r="A855" i="1"/>
  <c r="B984" i="1"/>
  <c r="A984" i="1"/>
  <c r="B1222" i="1"/>
  <c r="A1222" i="1"/>
  <c r="B853" i="1"/>
  <c r="A853" i="1"/>
  <c r="B1431" i="1"/>
  <c r="A1431" i="1"/>
  <c r="AP672" i="2" s="1"/>
  <c r="B382" i="1"/>
  <c r="A382" i="1"/>
  <c r="B1116" i="1"/>
  <c r="A1116" i="1"/>
  <c r="B457" i="1"/>
  <c r="A457" i="1"/>
  <c r="B1310" i="1"/>
  <c r="A1310" i="1"/>
  <c r="B1530" i="1"/>
  <c r="A1530" i="1"/>
  <c r="B1353" i="1"/>
  <c r="A1353" i="1"/>
  <c r="B827" i="1"/>
  <c r="A827" i="1"/>
  <c r="B554" i="1"/>
  <c r="A554" i="1"/>
  <c r="B1138" i="1"/>
  <c r="A1138" i="1"/>
  <c r="B208" i="1"/>
  <c r="A208" i="1"/>
  <c r="B412" i="1"/>
  <c r="A412" i="1"/>
  <c r="B1525" i="1"/>
  <c r="A1525" i="1"/>
  <c r="AP1154" i="2" s="1"/>
  <c r="B1279" i="1"/>
  <c r="A1279" i="1"/>
  <c r="B912" i="1"/>
  <c r="A912" i="1"/>
  <c r="B451" i="1"/>
  <c r="A451" i="1"/>
  <c r="B85" i="1"/>
  <c r="A85" i="1"/>
  <c r="B1271" i="1"/>
  <c r="A1271" i="1"/>
  <c r="B1349" i="1"/>
  <c r="A1349" i="1"/>
  <c r="B926" i="1"/>
  <c r="A926" i="1"/>
  <c r="B1523" i="1"/>
  <c r="A1523" i="1"/>
  <c r="B197" i="1"/>
  <c r="A197" i="1"/>
  <c r="B347" i="1"/>
  <c r="A347" i="1"/>
  <c r="B1014" i="1"/>
  <c r="A1014" i="1"/>
  <c r="B40" i="1"/>
  <c r="A40" i="1"/>
  <c r="AM252" i="3" s="1"/>
  <c r="B822" i="1"/>
  <c r="A822" i="1"/>
  <c r="B3" i="1"/>
  <c r="A3" i="1"/>
  <c r="B1054" i="1"/>
  <c r="A1054" i="1"/>
  <c r="B376" i="1"/>
  <c r="A376" i="1"/>
  <c r="B259" i="1"/>
  <c r="A259" i="1"/>
  <c r="B1447" i="1"/>
  <c r="A1447" i="1"/>
  <c r="AP2136" i="2" s="1"/>
  <c r="B600" i="1"/>
  <c r="A600" i="1"/>
  <c r="B1053" i="1"/>
  <c r="A1053" i="1"/>
  <c r="AJ466" i="3"/>
  <c r="AJ796" i="3"/>
  <c r="AJ838" i="3"/>
  <c r="AJ1968" i="3"/>
  <c r="AJ201" i="3"/>
  <c r="AJ1523" i="3"/>
  <c r="AJ574" i="3"/>
  <c r="AJ1868" i="3"/>
  <c r="AJ1202" i="3"/>
  <c r="AJ1402" i="3"/>
  <c r="AJ851" i="3"/>
  <c r="AJ74" i="3"/>
  <c r="AJ2184" i="3"/>
  <c r="AJ2187" i="3"/>
  <c r="AJ436" i="3"/>
  <c r="AJ1604" i="3"/>
  <c r="AJ1474" i="3"/>
  <c r="AJ1100" i="3"/>
  <c r="AJ1101" i="3"/>
  <c r="AJ1892" i="3"/>
  <c r="AJ1947" i="3"/>
  <c r="AJ799" i="3"/>
  <c r="AJ326" i="3"/>
  <c r="AJ1069" i="3"/>
  <c r="AJ1169" i="3"/>
  <c r="AJ531" i="3"/>
  <c r="AJ406" i="3"/>
  <c r="AJ1631" i="3"/>
  <c r="AJ1271" i="3"/>
  <c r="AJ1697" i="3"/>
  <c r="AJ1780" i="3"/>
  <c r="AJ1745" i="3"/>
  <c r="AJ368" i="3"/>
  <c r="AJ764" i="3"/>
  <c r="AJ866" i="3"/>
  <c r="AJ1801" i="3"/>
  <c r="AJ922" i="3"/>
  <c r="AJ658" i="3"/>
  <c r="AJ60" i="3"/>
  <c r="AJ490" i="3"/>
  <c r="AJ1273" i="3"/>
  <c r="AJ998" i="3"/>
  <c r="AJ913" i="3"/>
  <c r="AJ2076" i="3"/>
  <c r="AJ1092" i="3"/>
  <c r="AJ1178" i="3"/>
  <c r="AJ116" i="3"/>
  <c r="AJ1854" i="3"/>
  <c r="AJ1575" i="3"/>
  <c r="AJ394" i="3"/>
  <c r="AJ1640" i="3"/>
  <c r="AJ1823" i="3"/>
  <c r="AJ351" i="3"/>
  <c r="AJ1194" i="3"/>
  <c r="AJ825" i="3"/>
  <c r="AJ823" i="3"/>
  <c r="AM823" i="3" s="1"/>
  <c r="AJ672" i="3"/>
  <c r="AJ821" i="3"/>
  <c r="AJ196" i="3"/>
  <c r="AJ284" i="3"/>
  <c r="AJ88" i="3"/>
  <c r="AJ142" i="3"/>
  <c r="AJ1489" i="3"/>
  <c r="AJ1777" i="3"/>
  <c r="AJ2063" i="3"/>
  <c r="AJ2158" i="3"/>
  <c r="AJ1707" i="3"/>
  <c r="AJ1520" i="3"/>
  <c r="AJ2087" i="3"/>
  <c r="AJ418" i="3"/>
  <c r="AJ310" i="3"/>
  <c r="AJ818" i="3"/>
  <c r="AJ1795" i="3"/>
  <c r="AJ694" i="3"/>
  <c r="AJ1912" i="3"/>
  <c r="AJ2191" i="3"/>
  <c r="AJ126" i="3"/>
  <c r="AJ1486" i="3"/>
  <c r="AJ594" i="3"/>
  <c r="AJ415" i="3"/>
  <c r="AL415" i="3" s="1"/>
  <c r="AJ815" i="3"/>
  <c r="AJ518" i="3"/>
  <c r="AJ2215" i="3"/>
  <c r="AJ1870" i="3"/>
  <c r="AJ1447" i="3"/>
  <c r="AJ1313" i="3"/>
  <c r="AJ1437" i="3"/>
  <c r="AJ1817" i="3"/>
  <c r="AJ506" i="3"/>
  <c r="AJ690" i="3"/>
  <c r="AJ578" i="3"/>
  <c r="AJ573" i="3"/>
  <c r="AM573" i="3" s="1"/>
  <c r="AJ42" i="3"/>
  <c r="AJ409" i="3"/>
  <c r="AJ335" i="3"/>
  <c r="AJ41" i="3"/>
  <c r="AJ204" i="3"/>
  <c r="AJ187" i="3"/>
  <c r="AJ664" i="3"/>
  <c r="AJ961" i="3"/>
  <c r="AJ25" i="3"/>
  <c r="AJ774" i="3"/>
  <c r="AJ1140" i="3"/>
  <c r="AJ1182" i="3"/>
  <c r="AL1182" i="3" s="1"/>
  <c r="AJ13" i="3"/>
  <c r="AJ957" i="3"/>
  <c r="AJ1027" i="3"/>
  <c r="AJ437" i="3"/>
  <c r="AJ2157" i="3"/>
  <c r="AJ1263" i="3"/>
  <c r="AJ1586" i="3"/>
  <c r="AJ1365" i="3"/>
  <c r="AJ1162" i="3"/>
  <c r="AJ1613" i="3"/>
  <c r="AJ512" i="3"/>
  <c r="AJ1836" i="3"/>
  <c r="AJ987" i="3"/>
  <c r="AJ1200" i="3"/>
  <c r="AJ2145" i="3"/>
  <c r="AJ1272" i="3"/>
  <c r="AJ2028" i="3"/>
  <c r="AJ1167" i="3"/>
  <c r="AJ1082" i="3"/>
  <c r="AJ1471" i="3"/>
  <c r="AJ480" i="3"/>
  <c r="AJ297" i="3"/>
  <c r="AJ1282" i="3"/>
  <c r="AJ197" i="3"/>
  <c r="AM197" i="3" s="1"/>
  <c r="AJ522" i="3"/>
  <c r="AJ391" i="3"/>
  <c r="AJ355" i="3"/>
  <c r="AJ2198" i="3"/>
  <c r="AJ1639" i="3"/>
  <c r="AJ1626" i="3"/>
  <c r="AJ317" i="3"/>
  <c r="AJ1675" i="3"/>
  <c r="AJ420" i="3"/>
  <c r="AJ229" i="3"/>
  <c r="AJ146" i="3"/>
  <c r="AJ283" i="3"/>
  <c r="AM283" i="3" s="1"/>
  <c r="AJ207" i="3"/>
  <c r="AJ191" i="3"/>
  <c r="AJ140" i="3"/>
  <c r="AJ1818" i="3"/>
  <c r="AJ160" i="3"/>
  <c r="AJ2122" i="3"/>
  <c r="AJ1614" i="3"/>
  <c r="AJ2147" i="3"/>
  <c r="AJ1849" i="3"/>
  <c r="AJ779" i="3"/>
  <c r="AJ344" i="3"/>
  <c r="AJ1913" i="3"/>
  <c r="AK1913" i="3" s="1"/>
  <c r="AJ1643" i="3"/>
  <c r="AJ282" i="3"/>
  <c r="AJ595" i="3"/>
  <c r="AJ716" i="3"/>
  <c r="AJ72" i="3"/>
  <c r="AJ1601" i="3"/>
  <c r="AJ597" i="3"/>
  <c r="AJ374" i="3"/>
  <c r="AJ812" i="3"/>
  <c r="AJ715" i="3"/>
  <c r="AJ1632" i="3"/>
  <c r="AJ1539" i="3"/>
  <c r="AL1539" i="3" s="1"/>
  <c r="AJ1449" i="3"/>
  <c r="AJ860" i="3"/>
  <c r="AJ1557" i="3"/>
  <c r="AJ622" i="3"/>
  <c r="AJ503" i="3"/>
  <c r="AJ710" i="3"/>
  <c r="AJ579" i="3"/>
  <c r="AJ570" i="3"/>
  <c r="AJ2211" i="3"/>
  <c r="AJ769" i="3"/>
  <c r="AJ302" i="3"/>
  <c r="AJ124" i="3"/>
  <c r="AK124" i="3" s="1"/>
  <c r="AJ175" i="3"/>
  <c r="AJ280" i="3"/>
  <c r="AJ707" i="3"/>
  <c r="AJ645" i="3"/>
  <c r="AJ1577" i="3"/>
  <c r="AJ556" i="3"/>
  <c r="AJ39" i="3"/>
  <c r="AJ1405" i="3"/>
  <c r="AJ884" i="3"/>
  <c r="AJ454" i="3"/>
  <c r="AJ479" i="3"/>
  <c r="AJ1238" i="3"/>
  <c r="AK1238" i="3" s="1"/>
  <c r="AJ1679" i="3"/>
  <c r="AJ948" i="3"/>
  <c r="AJ771" i="3"/>
  <c r="AJ2061" i="3"/>
  <c r="AJ1347" i="3"/>
  <c r="AJ854" i="3"/>
  <c r="AJ1730" i="3"/>
  <c r="AJ1974" i="3"/>
  <c r="AJ826" i="3"/>
  <c r="AJ488" i="3"/>
  <c r="AJ1845" i="3"/>
  <c r="AJ1670" i="3"/>
  <c r="AL1670" i="3" s="1"/>
  <c r="AJ1983" i="3"/>
  <c r="AJ686" i="3"/>
  <c r="AJ470" i="3"/>
  <c r="AJ1324" i="3"/>
  <c r="AJ1884" i="3"/>
  <c r="AJ2022" i="3"/>
  <c r="AJ1464" i="3"/>
  <c r="AJ1911" i="3"/>
  <c r="AJ1559" i="3"/>
  <c r="AJ994" i="3"/>
  <c r="AJ927" i="3"/>
  <c r="AJ919" i="3"/>
  <c r="AM919" i="3" s="1"/>
  <c r="AJ2155" i="3"/>
  <c r="AJ2109" i="3"/>
  <c r="AJ1079" i="3"/>
  <c r="AJ1390" i="3"/>
  <c r="AJ1260" i="3"/>
  <c r="AJ629" i="3"/>
  <c r="AJ252" i="3"/>
  <c r="AJ2118" i="3"/>
  <c r="AJ1962" i="3"/>
  <c r="AJ1061" i="3"/>
  <c r="AJ1535" i="3"/>
  <c r="AJ8" i="3"/>
  <c r="AK8" i="3" s="1"/>
  <c r="AJ294" i="3"/>
  <c r="AJ471" i="3"/>
  <c r="AJ917" i="3"/>
  <c r="AJ276" i="3"/>
  <c r="AJ1769" i="3"/>
  <c r="AJ636" i="3"/>
  <c r="AJ1834" i="3"/>
  <c r="AJ1792" i="3"/>
  <c r="AJ1705" i="3"/>
  <c r="AJ1808" i="3"/>
  <c r="AJ2092" i="3"/>
  <c r="AJ1417" i="3"/>
  <c r="AM1417" i="3" s="1"/>
  <c r="AJ2114" i="3"/>
  <c r="AJ1715" i="3"/>
  <c r="AJ1362" i="3"/>
  <c r="AJ843" i="3"/>
  <c r="AJ1830" i="3"/>
  <c r="AJ1361" i="3"/>
  <c r="AJ1593" i="3"/>
  <c r="AJ2066" i="3"/>
  <c r="AJ1088" i="3"/>
  <c r="AJ95" i="3"/>
  <c r="AJ492" i="3"/>
  <c r="AJ1381" i="3"/>
  <c r="AL1381" i="3" s="1"/>
  <c r="AJ291" i="3"/>
  <c r="AJ2153" i="3"/>
  <c r="AJ1276" i="3"/>
  <c r="AJ79" i="3"/>
  <c r="AJ293" i="3"/>
  <c r="AJ2089" i="3"/>
  <c r="AJ1728" i="3"/>
  <c r="AJ879" i="3"/>
  <c r="AJ2192" i="3"/>
  <c r="AJ993" i="3"/>
  <c r="AJ434" i="3"/>
  <c r="AJ1660" i="3"/>
  <c r="AL1660" i="3" s="1"/>
  <c r="AJ61" i="3"/>
  <c r="AJ450" i="3"/>
  <c r="AJ2007" i="3"/>
  <c r="AJ1016" i="3"/>
  <c r="AJ1393" i="3"/>
  <c r="AJ1585" i="3"/>
  <c r="AJ183" i="3"/>
  <c r="AJ21" i="3"/>
  <c r="AJ1373" i="3"/>
  <c r="AJ76" i="3"/>
  <c r="AJ548" i="3"/>
  <c r="AJ1461" i="3"/>
  <c r="AL1461" i="3" s="1"/>
  <c r="AJ1903" i="3"/>
  <c r="AJ1095" i="3"/>
  <c r="AJ1339" i="3"/>
  <c r="AJ1826" i="3"/>
  <c r="AJ1093" i="3"/>
  <c r="AJ895" i="3"/>
  <c r="AJ670" i="3"/>
  <c r="AJ251" i="3"/>
  <c r="AJ705" i="3"/>
  <c r="AJ762" i="3"/>
  <c r="AJ1268" i="3"/>
  <c r="AJ1476" i="3"/>
  <c r="AM1476" i="3" s="1"/>
  <c r="AJ989" i="3"/>
  <c r="AJ970" i="3"/>
  <c r="AJ185" i="3"/>
  <c r="AJ1346" i="3"/>
  <c r="AJ1971" i="3"/>
  <c r="AJ1289" i="3"/>
  <c r="AJ1042" i="3"/>
  <c r="AJ1089" i="3"/>
  <c r="AJ2046" i="3"/>
  <c r="AJ974" i="3"/>
  <c r="AJ1403" i="3"/>
  <c r="AJ1743" i="3"/>
  <c r="AL1743" i="3" s="1"/>
  <c r="AJ1005" i="3"/>
  <c r="AJ1109" i="3"/>
  <c r="AJ1198" i="3"/>
  <c r="AJ1269" i="3"/>
  <c r="AJ2072" i="3"/>
  <c r="AJ2204" i="3"/>
  <c r="AJ1502" i="3"/>
  <c r="AJ758" i="3"/>
  <c r="AJ1128" i="3"/>
  <c r="AJ526" i="3"/>
  <c r="AJ1041" i="3"/>
  <c r="AJ1592" i="3"/>
  <c r="AJ703" i="3"/>
  <c r="AJ1235" i="3"/>
  <c r="AJ1294" i="3"/>
  <c r="AJ1398" i="3"/>
  <c r="AJ402" i="3"/>
  <c r="AJ1478" i="3"/>
  <c r="AJ2068" i="3"/>
  <c r="AJ2042" i="3"/>
  <c r="AJ1418" i="3"/>
  <c r="AJ1831" i="3"/>
  <c r="AJ2199" i="3"/>
  <c r="AJ1576" i="3"/>
  <c r="AK1576" i="3" s="1"/>
  <c r="AJ268" i="3"/>
  <c r="AJ1475" i="3"/>
  <c r="AJ952" i="3"/>
  <c r="AJ150" i="3"/>
  <c r="AJ1987" i="3"/>
  <c r="AJ1869" i="3"/>
  <c r="AJ1170" i="3"/>
  <c r="AJ1285" i="3"/>
  <c r="AJ679" i="3"/>
  <c r="AJ2081" i="3"/>
  <c r="AJ2105" i="3"/>
  <c r="AJ1419" i="3"/>
  <c r="AL1419" i="3" s="1"/>
  <c r="AJ662" i="3"/>
  <c r="AJ2161" i="3"/>
  <c r="AJ1370" i="3"/>
  <c r="AJ876" i="3"/>
  <c r="AJ625" i="3"/>
  <c r="AJ1021" i="3"/>
  <c r="AJ1427" i="3"/>
  <c r="AJ1395" i="3"/>
  <c r="AJ49" i="3"/>
  <c r="AJ653" i="3"/>
  <c r="AJ1765" i="3"/>
  <c r="AJ966" i="3"/>
  <c r="AM966" i="3" s="1"/>
  <c r="AJ1712" i="3"/>
  <c r="AJ740" i="3"/>
  <c r="AJ120" i="3"/>
  <c r="AJ77" i="3"/>
  <c r="AJ550" i="3"/>
  <c r="AJ62" i="3"/>
  <c r="AJ1392" i="3"/>
  <c r="AJ1906" i="3"/>
  <c r="AJ1094" i="3"/>
  <c r="AJ1125" i="3"/>
  <c r="AJ1871" i="3"/>
  <c r="AJ1560" i="3"/>
  <c r="AK1560" i="3" s="1"/>
  <c r="AJ739" i="3"/>
  <c r="AJ1214" i="3"/>
  <c r="AJ735" i="3"/>
  <c r="AJ1763" i="3"/>
  <c r="AJ1619" i="3"/>
  <c r="AJ1367" i="3"/>
  <c r="AJ1506" i="3"/>
  <c r="AJ2200" i="3"/>
  <c r="AJ979" i="3"/>
  <c r="AJ1000" i="3"/>
  <c r="AJ38" i="3"/>
  <c r="AJ1536" i="3"/>
  <c r="AM1536" i="3" s="1"/>
  <c r="AJ2186" i="3"/>
  <c r="AJ932" i="3"/>
  <c r="AJ2206" i="3"/>
  <c r="AJ1953" i="3"/>
  <c r="AJ1102" i="3"/>
  <c r="AJ849" i="3"/>
  <c r="AJ1280" i="3"/>
  <c r="AJ1327" i="3"/>
  <c r="AJ1648" i="3"/>
  <c r="AJ1659" i="3"/>
  <c r="AJ1314" i="3"/>
  <c r="AJ738" i="3"/>
  <c r="AJ1201" i="3"/>
  <c r="AJ1469" i="3"/>
  <c r="AJ1151" i="3"/>
  <c r="AJ1749" i="3"/>
  <c r="AJ648" i="3"/>
  <c r="AJ1498" i="3"/>
  <c r="AJ1932" i="3"/>
  <c r="AJ1702" i="3"/>
  <c r="AJ1625" i="3"/>
  <c r="AJ457" i="3"/>
  <c r="AJ610" i="3"/>
  <c r="AJ164" i="3"/>
  <c r="AJ162" i="3"/>
  <c r="AJ844" i="3"/>
  <c r="AJ159" i="3"/>
  <c r="AJ1383" i="3"/>
  <c r="AJ608" i="3"/>
  <c r="AJ342" i="3"/>
  <c r="AJ2034" i="3"/>
  <c r="AJ1610" i="3"/>
  <c r="AJ100" i="3"/>
  <c r="AJ1331" i="3"/>
  <c r="AJ373" i="3"/>
  <c r="AJ1594" i="3"/>
  <c r="AK1594" i="3" s="1"/>
  <c r="AJ1349" i="3"/>
  <c r="AJ1881" i="3"/>
  <c r="AJ1484" i="3"/>
  <c r="AJ587" i="3"/>
  <c r="AJ660" i="3"/>
  <c r="AJ219" i="3"/>
  <c r="AJ26" i="3"/>
  <c r="AJ646" i="3"/>
  <c r="AJ697" i="3"/>
  <c r="AJ1122" i="3"/>
  <c r="AJ1961" i="3"/>
  <c r="AJ837" i="3"/>
  <c r="AK837" i="3" s="1"/>
  <c r="AJ16" i="3"/>
  <c r="AJ1984" i="3"/>
  <c r="AJ755" i="3"/>
  <c r="AJ1244" i="3"/>
  <c r="AJ403" i="3"/>
  <c r="AJ1335" i="3"/>
  <c r="AJ2172" i="3"/>
  <c r="AJ2026" i="3"/>
  <c r="AJ1072" i="3"/>
  <c r="AJ1065" i="3"/>
  <c r="AJ1255" i="3"/>
  <c r="AJ521" i="3"/>
  <c r="AM521" i="3" s="1"/>
  <c r="AJ354" i="3"/>
  <c r="AJ619" i="3"/>
  <c r="AJ350" i="3"/>
  <c r="AJ782" i="3"/>
  <c r="AJ228" i="3"/>
  <c r="AJ47" i="3"/>
  <c r="AJ1840" i="3"/>
  <c r="AJ2146" i="3"/>
  <c r="AJ2123" i="3"/>
  <c r="AJ778" i="3"/>
  <c r="AJ1986" i="3"/>
  <c r="AJ31" i="3"/>
  <c r="AK31" i="3" s="1"/>
  <c r="AJ178" i="3"/>
  <c r="AJ593" i="3"/>
  <c r="AJ307" i="3"/>
  <c r="AJ713" i="3"/>
  <c r="AJ1902" i="3"/>
  <c r="AJ80" i="3"/>
  <c r="AJ712" i="3"/>
  <c r="AJ497" i="3"/>
  <c r="AJ569" i="3"/>
  <c r="AJ1163" i="3"/>
  <c r="AJ563" i="3"/>
  <c r="AJ639" i="3"/>
  <c r="AK639" i="3" s="1"/>
  <c r="AJ1693" i="3"/>
  <c r="AJ186" i="3"/>
  <c r="AJ749" i="3"/>
  <c r="AJ609" i="3"/>
  <c r="AJ939" i="3"/>
  <c r="AJ1158" i="3"/>
  <c r="AJ997" i="3"/>
  <c r="AJ500" i="3"/>
  <c r="AJ2049" i="3"/>
  <c r="AJ947" i="3"/>
  <c r="AJ1850" i="3"/>
  <c r="AJ258" i="3"/>
  <c r="AK258" i="3" s="1"/>
  <c r="AJ2003" i="3"/>
  <c r="AJ154" i="3"/>
  <c r="AJ1426" i="3"/>
  <c r="AJ1926" i="3"/>
  <c r="AJ1825" i="3"/>
  <c r="AJ1046" i="3"/>
  <c r="AJ322" i="3"/>
  <c r="AJ316" i="3"/>
  <c r="AJ46" i="3"/>
  <c r="AJ1859" i="3"/>
  <c r="AJ2098" i="3"/>
  <c r="AJ1497" i="3"/>
  <c r="AK1497" i="3" s="1"/>
  <c r="AJ692" i="3"/>
  <c r="AJ414" i="3"/>
  <c r="AJ240" i="3"/>
  <c r="AJ689" i="3"/>
  <c r="AJ585" i="3"/>
  <c r="AJ561" i="3"/>
  <c r="AJ111" i="3"/>
  <c r="AJ390" i="3"/>
  <c r="AJ921" i="3"/>
  <c r="AJ429" i="3"/>
  <c r="AJ811" i="3"/>
  <c r="AJ620" i="3"/>
  <c r="AJ1605" i="3"/>
  <c r="AJ615" i="3"/>
  <c r="AJ2148" i="3"/>
  <c r="AJ1127" i="3"/>
  <c r="AJ463" i="3"/>
  <c r="AJ384" i="3"/>
  <c r="AJ145" i="3"/>
  <c r="AJ2182" i="3"/>
  <c r="AJ341" i="3"/>
  <c r="AJ73" i="3"/>
  <c r="AJ305" i="3"/>
  <c r="AJ1736" i="3"/>
  <c r="AJ1573" i="3"/>
  <c r="AJ1485" i="3"/>
  <c r="AJ748" i="3"/>
  <c r="AJ1166" i="3"/>
  <c r="AJ1221" i="3"/>
  <c r="AJ1295" i="3"/>
  <c r="AJ1982" i="3"/>
  <c r="AJ1253" i="3"/>
  <c r="AJ1905" i="3"/>
  <c r="AJ300" i="3"/>
  <c r="AJ430" i="3"/>
  <c r="AJ793" i="3"/>
  <c r="AL793" i="3" s="1"/>
  <c r="AJ459" i="3"/>
  <c r="AJ270" i="3"/>
  <c r="AJ1821" i="3"/>
  <c r="AJ1772" i="3"/>
  <c r="AJ112" i="3"/>
  <c r="AJ138" i="3"/>
  <c r="AJ1976" i="3"/>
  <c r="AJ1931" i="3"/>
  <c r="AJ28" i="3"/>
  <c r="AJ1959" i="3"/>
  <c r="AJ238" i="3"/>
  <c r="AJ1281" i="3"/>
  <c r="AL1281" i="3" s="1"/>
  <c r="AJ1154" i="3"/>
  <c r="AJ789" i="3"/>
  <c r="AJ1583" i="3"/>
  <c r="AJ730" i="3"/>
  <c r="AJ1668" i="3"/>
  <c r="AJ438" i="3"/>
  <c r="AJ1950" i="3"/>
  <c r="AJ1500" i="3"/>
  <c r="AJ210" i="3"/>
  <c r="AJ1564" i="3"/>
  <c r="AJ259" i="3"/>
  <c r="AJ1741" i="3"/>
  <c r="AL1741" i="3" s="1"/>
  <c r="AJ2197" i="3"/>
  <c r="AJ399" i="3"/>
  <c r="AJ868" i="3"/>
  <c r="AJ2195" i="3"/>
  <c r="AJ487" i="3"/>
  <c r="AJ1673" i="3"/>
  <c r="AJ541" i="3"/>
  <c r="AJ11" i="3"/>
  <c r="AJ1222" i="3"/>
  <c r="AJ2203" i="3"/>
  <c r="AJ314" i="3"/>
  <c r="AJ224" i="3"/>
  <c r="AK224" i="3" s="1"/>
  <c r="AJ1879" i="3"/>
  <c r="AJ380" i="3"/>
  <c r="AJ1681" i="3"/>
  <c r="AJ591" i="3"/>
  <c r="AJ1240" i="3"/>
  <c r="AJ517" i="3"/>
  <c r="AJ496" i="3"/>
  <c r="AJ1139" i="3"/>
  <c r="AJ57" i="3"/>
  <c r="AJ1161" i="3"/>
  <c r="AJ123" i="3"/>
  <c r="AJ1157" i="3"/>
  <c r="AM1157" i="3" s="1"/>
  <c r="AJ911" i="3"/>
  <c r="AJ447" i="3"/>
  <c r="AJ1915" i="3"/>
  <c r="AJ1704" i="3"/>
  <c r="AJ859" i="3"/>
  <c r="AJ1972" i="3"/>
  <c r="AJ1387" i="3"/>
  <c r="AJ1572" i="3"/>
  <c r="AJ1667" i="3"/>
  <c r="AJ883" i="3"/>
  <c r="AJ1219" i="3"/>
  <c r="AJ2082" i="3"/>
  <c r="AK2082" i="3" s="1"/>
  <c r="AJ946" i="3"/>
  <c r="AJ1290" i="3"/>
  <c r="AJ1596" i="3"/>
  <c r="AJ1755" i="3"/>
  <c r="AJ1197" i="3"/>
  <c r="AJ1567" i="3"/>
  <c r="AJ2060" i="3"/>
  <c r="AJ1597" i="3"/>
  <c r="AJ1188" i="3"/>
  <c r="AJ757" i="3"/>
  <c r="AJ657" i="3"/>
  <c r="AJ511" i="3"/>
  <c r="AM511" i="3" s="1"/>
  <c r="AJ953" i="3"/>
  <c r="AJ1050" i="3"/>
  <c r="AJ1999" i="3"/>
  <c r="AJ1833" i="3"/>
  <c r="AJ1454" i="3"/>
  <c r="AJ729" i="3"/>
  <c r="AJ1787" i="3"/>
  <c r="AJ2188" i="3"/>
  <c r="AJ2056" i="3"/>
  <c r="AJ1083" i="3"/>
  <c r="AJ2041" i="3"/>
  <c r="AJ269" i="3"/>
  <c r="AJ1507" i="3"/>
  <c r="AJ1630" i="3"/>
  <c r="AJ1553" i="3"/>
  <c r="AJ2078" i="3"/>
  <c r="AJ925" i="3"/>
  <c r="AJ1615" i="3"/>
  <c r="AJ1049" i="3"/>
  <c r="AJ1366" i="3"/>
  <c r="AJ1628" i="3"/>
  <c r="AJ530" i="3"/>
  <c r="AJ2177" i="3"/>
  <c r="AJ2189" i="3"/>
  <c r="AJ2175" i="3"/>
  <c r="AJ2065" i="3"/>
  <c r="AJ2137" i="3"/>
  <c r="AJ1807" i="3"/>
  <c r="AJ1039" i="3"/>
  <c r="AJ1806" i="3"/>
  <c r="AJ1011" i="3"/>
  <c r="AJ1355" i="3"/>
  <c r="AJ1336" i="3"/>
  <c r="AJ33" i="3"/>
  <c r="AJ1183" i="3"/>
  <c r="AJ1856" i="3"/>
  <c r="AK1856" i="3" s="1"/>
  <c r="AJ986" i="3"/>
  <c r="AJ981" i="3"/>
  <c r="AJ1421" i="3"/>
  <c r="AJ215" i="3"/>
  <c r="AJ699" i="3"/>
  <c r="AJ553" i="3"/>
  <c r="AJ34" i="3"/>
  <c r="AJ1804" i="3"/>
  <c r="AJ2004" i="3"/>
  <c r="AJ1343" i="3"/>
  <c r="AJ1118" i="3"/>
  <c r="AJ1811" i="3"/>
  <c r="AL1811" i="3" s="1"/>
  <c r="AJ1732" i="3"/>
  <c r="AJ617" i="3"/>
  <c r="AJ1274" i="3"/>
  <c r="AJ1265" i="3"/>
  <c r="AJ1160" i="3"/>
  <c r="AJ785" i="3"/>
  <c r="AJ361" i="3"/>
  <c r="AJ2193" i="3"/>
  <c r="AJ1552" i="3"/>
  <c r="AJ756" i="3"/>
  <c r="AJ1057" i="3"/>
  <c r="AJ217" i="3"/>
  <c r="AK217" i="3" s="1"/>
  <c r="AJ1917" i="3"/>
  <c r="AJ1887" i="3"/>
  <c r="AJ914" i="3"/>
  <c r="AJ790" i="3"/>
  <c r="AJ1007" i="3"/>
  <c r="AJ2169" i="3"/>
  <c r="AJ1509" i="3"/>
  <c r="AJ1800" i="3"/>
  <c r="AJ1270" i="3"/>
  <c r="AJ400" i="3"/>
  <c r="AJ1482" i="3"/>
  <c r="AJ398" i="3"/>
  <c r="AL398" i="3" s="1"/>
  <c r="AJ1989" i="3"/>
  <c r="AJ1996" i="3"/>
  <c r="AJ687" i="3"/>
  <c r="AJ867" i="3"/>
  <c r="AJ367" i="3"/>
  <c r="AJ1956" i="3"/>
  <c r="AJ1364" i="3"/>
  <c r="AJ564" i="3"/>
  <c r="AJ1499" i="3"/>
  <c r="AJ1957" i="3"/>
  <c r="AJ1896" i="3"/>
  <c r="AJ371" i="3"/>
  <c r="AL371" i="3" s="1"/>
  <c r="AJ1354" i="3"/>
  <c r="AJ17" i="3"/>
  <c r="AJ1300" i="3"/>
  <c r="AJ718" i="3"/>
  <c r="AJ2112" i="3"/>
  <c r="AJ2124" i="3"/>
  <c r="AJ1841" i="3"/>
  <c r="AJ267" i="3"/>
  <c r="AJ535" i="3"/>
  <c r="AJ1120" i="3"/>
  <c r="AJ148" i="3"/>
  <c r="AJ1352" i="3"/>
  <c r="AL1352" i="3" s="1"/>
  <c r="AJ2160" i="3"/>
  <c r="AJ1936" i="3"/>
  <c r="AJ1664" i="3"/>
  <c r="AJ792" i="3"/>
  <c r="AJ833" i="3"/>
  <c r="AJ1423" i="3"/>
  <c r="AJ1669" i="3"/>
  <c r="AJ388" i="3"/>
  <c r="AJ458" i="3"/>
  <c r="AJ383" i="3"/>
  <c r="AJ2119" i="3"/>
  <c r="AJ315" i="3"/>
  <c r="AM315" i="3" s="1"/>
  <c r="AJ313" i="3"/>
  <c r="AJ144" i="3"/>
  <c r="AJ298" i="3"/>
  <c r="AJ468" i="3"/>
  <c r="AJ798" i="3"/>
  <c r="AJ325" i="3"/>
  <c r="AJ1068" i="3"/>
  <c r="AJ1284" i="3"/>
  <c r="AJ525" i="3"/>
  <c r="AJ806" i="3"/>
  <c r="AJ565" i="3"/>
  <c r="AJ1229" i="3"/>
  <c r="AL1229" i="3" s="1"/>
  <c r="AJ1647" i="3"/>
  <c r="AJ1951" i="3"/>
  <c r="AJ1760" i="3"/>
  <c r="AJ1524" i="3"/>
  <c r="AJ1762" i="3"/>
  <c r="AJ865" i="3"/>
  <c r="AJ1117" i="3"/>
  <c r="AJ904" i="3"/>
  <c r="AJ356" i="3"/>
  <c r="AJ2088" i="3"/>
  <c r="AJ613" i="3"/>
  <c r="AJ1231" i="3"/>
  <c r="AK1231" i="3" s="1"/>
  <c r="AJ978" i="3"/>
  <c r="AJ1678" i="3"/>
  <c r="AJ2064" i="3"/>
  <c r="AJ760" i="3"/>
  <c r="AJ465" i="3"/>
  <c r="AJ1756" i="3"/>
  <c r="AJ2027" i="3"/>
  <c r="AJ1465" i="3"/>
  <c r="AJ393" i="3"/>
  <c r="AJ1443" i="3"/>
  <c r="AJ1844" i="3"/>
  <c r="AJ353" i="3"/>
  <c r="AJ846" i="3"/>
  <c r="AJ824" i="3"/>
  <c r="AJ822" i="3"/>
  <c r="AJ442" i="3"/>
  <c r="AJ820" i="3"/>
  <c r="AJ166" i="3"/>
  <c r="AJ194" i="3"/>
  <c r="AJ89" i="3"/>
  <c r="AJ143" i="3"/>
  <c r="AJ1488" i="3"/>
  <c r="AJ1776" i="3"/>
  <c r="AJ2062" i="3"/>
  <c r="AM2062" i="3" s="1"/>
  <c r="AJ1358" i="3"/>
  <c r="AJ1580" i="3"/>
  <c r="AJ1521" i="3"/>
  <c r="AJ2086" i="3"/>
  <c r="AJ417" i="3"/>
  <c r="AJ311" i="3"/>
  <c r="AJ817" i="3"/>
  <c r="AJ248" i="3"/>
  <c r="AJ87" i="3"/>
  <c r="AJ247" i="3"/>
  <c r="AJ1642" i="3"/>
  <c r="AJ221" i="3"/>
  <c r="AK221" i="3" s="1"/>
  <c r="AJ599" i="3"/>
  <c r="AJ1824" i="3"/>
  <c r="AJ413" i="3"/>
  <c r="AJ814" i="3"/>
  <c r="AJ507" i="3"/>
  <c r="AJ1964" i="3"/>
  <c r="AJ1595" i="3"/>
  <c r="AJ1978" i="3"/>
  <c r="AJ642" i="3"/>
  <c r="AJ1436" i="3"/>
  <c r="AJ1816" i="3"/>
  <c r="AJ504" i="3"/>
  <c r="AM504" i="3" s="1"/>
  <c r="AJ709" i="3"/>
  <c r="AJ577" i="3"/>
  <c r="AJ572" i="3"/>
  <c r="AJ43" i="3"/>
  <c r="AJ408" i="3"/>
  <c r="AJ334" i="3"/>
  <c r="AJ40" i="3"/>
  <c r="AJ203" i="3"/>
  <c r="AJ188" i="3"/>
  <c r="AJ706" i="3"/>
  <c r="AJ1153" i="3"/>
  <c r="AJ288" i="3"/>
  <c r="AK288" i="3" s="1"/>
  <c r="AJ839" i="3"/>
  <c r="AJ67" i="3"/>
  <c r="AJ1246" i="3"/>
  <c r="AJ902" i="3"/>
  <c r="AJ956" i="3"/>
  <c r="AJ534" i="3"/>
  <c r="AJ15" i="3"/>
  <c r="AJ2005" i="3"/>
  <c r="AJ977" i="3"/>
  <c r="AJ1071" i="3"/>
  <c r="AJ2073" i="3"/>
  <c r="AJ1865" i="3"/>
  <c r="AK1865" i="3" s="1"/>
  <c r="AJ475" i="3"/>
  <c r="AJ321" i="3"/>
  <c r="AJ1815" i="3"/>
  <c r="AJ827" i="3"/>
  <c r="AJ2" i="3"/>
  <c r="AJ1391" i="3"/>
  <c r="AJ2210" i="3"/>
  <c r="AJ467" i="3"/>
  <c r="AJ797" i="3"/>
  <c r="AJ359" i="3"/>
  <c r="AJ1067" i="3"/>
  <c r="AJ1233" i="3"/>
  <c r="AL1233" i="3" s="1"/>
  <c r="AJ1076" i="3"/>
  <c r="AJ1853" i="3"/>
  <c r="AJ366" i="3"/>
  <c r="AJ202" i="3"/>
  <c r="AJ2016" i="3"/>
  <c r="AJ635" i="3"/>
  <c r="AJ242" i="3"/>
  <c r="AJ1030" i="3"/>
  <c r="AJ803" i="3"/>
  <c r="AJ1203" i="3"/>
  <c r="AJ1394" i="3"/>
  <c r="AJ886" i="3"/>
  <c r="AM886" i="3" s="1"/>
  <c r="AJ750" i="3"/>
  <c r="AJ696" i="3"/>
  <c r="AJ1369" i="3"/>
  <c r="AJ18" i="3"/>
  <c r="AJ102" i="3"/>
  <c r="AJ877" i="3"/>
  <c r="AJ2040" i="3"/>
  <c r="AJ1877" i="3"/>
  <c r="AJ395" i="3"/>
  <c r="AJ32" i="3"/>
  <c r="AJ1565" i="3"/>
  <c r="AJ499" i="3"/>
  <c r="AM499" i="3" s="1"/>
  <c r="AJ392" i="3"/>
  <c r="AJ1424" i="3"/>
  <c r="AJ1781" i="3"/>
  <c r="AJ352" i="3"/>
  <c r="AJ424" i="3"/>
  <c r="AJ318" i="3"/>
  <c r="AJ1657" i="3"/>
  <c r="AJ421" i="3"/>
  <c r="AJ230" i="3"/>
  <c r="AJ165" i="3"/>
  <c r="AJ193" i="3"/>
  <c r="AJ208" i="3"/>
  <c r="AM208" i="3" s="1"/>
  <c r="AJ192" i="3"/>
  <c r="AJ141" i="3"/>
  <c r="AJ1819" i="3"/>
  <c r="AJ2038" i="3"/>
  <c r="AJ1356" i="3"/>
  <c r="AJ1629" i="3"/>
  <c r="AJ1457" i="3"/>
  <c r="AJ695" i="3"/>
  <c r="AJ780" i="3"/>
  <c r="AJ309" i="3"/>
  <c r="AJ816" i="3"/>
  <c r="AJ2218" i="3"/>
  <c r="AJ190" i="3"/>
  <c r="AJ1518" i="3"/>
  <c r="AJ2212" i="3"/>
  <c r="AJ58" i="3"/>
  <c r="AJ1081" i="3"/>
  <c r="AJ596" i="3"/>
  <c r="AJ375" i="3"/>
  <c r="AJ813" i="3"/>
  <c r="AJ498" i="3"/>
  <c r="AJ1883" i="3"/>
  <c r="AJ1609" i="3"/>
  <c r="AJ2023" i="3"/>
  <c r="AJ861" i="3"/>
  <c r="AJ1796" i="3"/>
  <c r="AJ842" i="3"/>
  <c r="AJ505" i="3"/>
  <c r="AJ711" i="3"/>
  <c r="AJ576" i="3"/>
  <c r="AJ571" i="3"/>
  <c r="AJ1571" i="3"/>
  <c r="AJ770" i="3"/>
  <c r="AJ303" i="3"/>
  <c r="AJ125" i="3"/>
  <c r="AJ176" i="3"/>
  <c r="AK176" i="3" s="1"/>
  <c r="AJ1581" i="3"/>
  <c r="AJ708" i="3"/>
  <c r="AJ647" i="3"/>
  <c r="AJ1297" i="3"/>
  <c r="AJ557" i="3"/>
  <c r="AJ319" i="3"/>
  <c r="AJ775" i="3"/>
  <c r="AJ885" i="3"/>
  <c r="AJ1098" i="3"/>
  <c r="AJ1017" i="3"/>
  <c r="AJ1239" i="3"/>
  <c r="AJ2133" i="3"/>
  <c r="AM2133" i="3" s="1"/>
  <c r="AJ410" i="3"/>
  <c r="AJ1070" i="3"/>
  <c r="AJ1108" i="3"/>
  <c r="AJ1146" i="3"/>
  <c r="AJ1607" i="3"/>
  <c r="AJ333" i="3"/>
  <c r="AJ2037" i="3"/>
  <c r="AJ1064" i="3"/>
  <c r="AJ1685" i="3"/>
  <c r="AJ2181" i="3"/>
  <c r="AJ1230" i="3"/>
  <c r="AJ1925" i="3"/>
  <c r="AL1925" i="3" s="1"/>
  <c r="AJ1954" i="3"/>
  <c r="AJ836" i="3"/>
  <c r="AJ1066" i="3"/>
  <c r="AJ537" i="3"/>
  <c r="AJ155" i="3"/>
  <c r="AJ482" i="3"/>
  <c r="AJ1211" i="3"/>
  <c r="AJ845" i="3"/>
  <c r="AJ301" i="3"/>
  <c r="AJ1770" i="3"/>
  <c r="AJ1334" i="3"/>
  <c r="AJ264" i="3"/>
  <c r="AM264" i="3" s="1"/>
  <c r="AJ1958" i="3"/>
  <c r="AJ486" i="3"/>
  <c r="AJ1243" i="3"/>
  <c r="AJ1522" i="3"/>
  <c r="AJ627" i="3"/>
  <c r="AJ1654" i="3"/>
  <c r="AJ1713" i="3"/>
  <c r="AJ1646" i="3"/>
  <c r="AJ1143" i="3"/>
  <c r="AJ1895" i="3"/>
  <c r="AJ271" i="3"/>
  <c r="AJ1008" i="3"/>
  <c r="AK1008" i="3" s="1"/>
  <c r="AJ167" i="3"/>
  <c r="AJ1213" i="3"/>
  <c r="AJ1264" i="3"/>
  <c r="AJ794" i="3"/>
  <c r="AJ464" i="3"/>
  <c r="AJ323" i="3"/>
  <c r="AJ2012" i="3"/>
  <c r="AJ1410" i="3"/>
  <c r="AJ425" i="3"/>
  <c r="AJ349" i="3"/>
  <c r="AJ456" i="3"/>
  <c r="AJ781" i="3"/>
  <c r="AJ1329" i="3"/>
  <c r="AJ227" i="3"/>
  <c r="AJ163" i="3"/>
  <c r="AJ226" i="3"/>
  <c r="AJ161" i="3"/>
  <c r="AJ1634" i="3"/>
  <c r="AJ1839" i="3"/>
  <c r="AJ2134" i="3"/>
  <c r="AJ2207" i="3"/>
  <c r="AJ1714" i="3"/>
  <c r="AJ2099" i="3"/>
  <c r="AJ1582" i="3"/>
  <c r="AM1582" i="3" s="1"/>
  <c r="AJ777" i="3"/>
  <c r="AJ343" i="3"/>
  <c r="AJ1682" i="3"/>
  <c r="AJ1645" i="3"/>
  <c r="AJ113" i="3"/>
  <c r="AJ1496" i="3"/>
  <c r="AJ101" i="3"/>
  <c r="AJ177" i="3"/>
  <c r="AJ139" i="3"/>
  <c r="AJ592" i="3"/>
  <c r="AJ372" i="3"/>
  <c r="AJ306" i="3"/>
  <c r="AM306" i="3" s="1"/>
  <c r="AJ1608" i="3"/>
  <c r="AJ1241" i="3"/>
  <c r="AJ2216" i="3"/>
  <c r="AJ1740" i="3"/>
  <c r="AJ1880" i="3"/>
  <c r="AJ1759" i="3"/>
  <c r="AJ1483" i="3"/>
  <c r="AJ691" i="3"/>
  <c r="AJ495" i="3"/>
  <c r="AJ586" i="3"/>
  <c r="AJ1385" i="3"/>
  <c r="AJ1097" i="3"/>
  <c r="AL1097" i="3" s="1"/>
  <c r="AJ1147" i="3"/>
  <c r="AJ562" i="3"/>
  <c r="AJ220" i="3"/>
  <c r="AJ1328" i="3"/>
  <c r="AJ110" i="3"/>
  <c r="AJ1087" i="3"/>
  <c r="AJ644" i="3"/>
  <c r="AJ840" i="3"/>
  <c r="AJ747" i="3"/>
  <c r="AJ382" i="3"/>
  <c r="AJ1768" i="3"/>
  <c r="AJ938" i="3"/>
  <c r="AL938" i="3" s="1"/>
  <c r="AJ1134" i="3"/>
  <c r="AJ12" i="3"/>
  <c r="AJ1435" i="3"/>
  <c r="AJ3" i="3"/>
  <c r="AJ912" i="3"/>
  <c r="AJ1126" i="3"/>
  <c r="AJ1115" i="3"/>
  <c r="AJ1138" i="3"/>
  <c r="AJ363" i="3"/>
  <c r="AJ279" i="3"/>
  <c r="AJ427" i="3"/>
  <c r="AJ448" i="3"/>
  <c r="AJ858" i="3"/>
  <c r="AJ1708" i="3"/>
  <c r="AJ1916" i="3"/>
  <c r="AJ209" i="3"/>
  <c r="AJ628" i="3"/>
  <c r="AJ1563" i="3"/>
  <c r="AJ606" i="3"/>
  <c r="AJ1885" i="3"/>
  <c r="AJ590" i="3"/>
  <c r="AJ1897" i="3"/>
  <c r="AJ1739" i="3"/>
  <c r="AJ584" i="3"/>
  <c r="AM584" i="3" s="1"/>
  <c r="AJ239" i="3"/>
  <c r="AJ218" i="3"/>
  <c r="AJ1165" i="3"/>
  <c r="AJ600" i="3"/>
  <c r="AJ426" i="3"/>
  <c r="AJ1432" i="3"/>
  <c r="AJ616" i="3"/>
  <c r="AJ1025" i="3"/>
  <c r="AJ1237" i="3"/>
  <c r="AJ1279" i="3"/>
  <c r="AJ909" i="3"/>
  <c r="AJ397" i="3"/>
  <c r="AJ358" i="3"/>
  <c r="AJ852" i="3"/>
  <c r="AJ685" i="3"/>
  <c r="AJ476" i="3"/>
  <c r="AJ483" i="3"/>
  <c r="AJ1724" i="3"/>
  <c r="AJ1262" i="3"/>
  <c r="AJ1425" i="3"/>
  <c r="AJ1822" i="3"/>
  <c r="AJ2015" i="3"/>
  <c r="AJ1180" i="3"/>
  <c r="AJ1666" i="3"/>
  <c r="AK1666" i="3" s="1"/>
  <c r="AJ1998" i="3"/>
  <c r="AJ261" i="3"/>
  <c r="AJ1969" i="3"/>
  <c r="AJ211" i="3"/>
  <c r="AJ1159" i="3"/>
  <c r="AJ324" i="3"/>
  <c r="AJ1778" i="3"/>
  <c r="AJ668" i="3"/>
  <c r="AJ277" i="3"/>
  <c r="AJ1106" i="3"/>
  <c r="AJ988" i="3"/>
  <c r="AJ90" i="3"/>
  <c r="AK90" i="3" s="1"/>
  <c r="AJ2136" i="3"/>
  <c r="AJ1753" i="3"/>
  <c r="AJ1603" i="3"/>
  <c r="AJ791" i="3"/>
  <c r="AJ832" i="3"/>
  <c r="AJ1442" i="3"/>
  <c r="AJ1716" i="3"/>
  <c r="AJ387" i="3"/>
  <c r="AJ386" i="3"/>
  <c r="AJ1624" i="3"/>
  <c r="AJ348" i="3"/>
  <c r="AJ346" i="3"/>
  <c r="AK346" i="3" s="1"/>
  <c r="AJ147" i="3"/>
  <c r="AJ640" i="3"/>
  <c r="AJ520" i="3"/>
  <c r="AJ299" i="3"/>
  <c r="AJ206" i="3"/>
  <c r="AJ1744" i="3"/>
  <c r="AJ2025" i="3"/>
  <c r="AJ2051" i="3"/>
  <c r="AJ862" i="3"/>
  <c r="AJ1798" i="3"/>
  <c r="AJ2110" i="3"/>
  <c r="AJ451" i="3"/>
  <c r="AK451" i="3" s="1"/>
  <c r="AJ378" i="3"/>
  <c r="AJ1794" i="3"/>
  <c r="AJ604" i="3"/>
  <c r="AJ1332" i="3"/>
  <c r="AJ281" i="3"/>
  <c r="AJ1985" i="3"/>
  <c r="AJ127" i="3"/>
  <c r="AJ717" i="3"/>
  <c r="AJ449" i="3"/>
  <c r="AJ776" i="3"/>
  <c r="AJ461" i="3"/>
  <c r="AJ339" i="3"/>
  <c r="AK339" i="3" s="1"/>
  <c r="AJ1516" i="3"/>
  <c r="AJ1538" i="3"/>
  <c r="AJ1977" i="3"/>
  <c r="AJ1919" i="3"/>
  <c r="AJ1562" i="3"/>
  <c r="AJ1838" i="3"/>
  <c r="AJ1389" i="3"/>
  <c r="AJ514" i="3"/>
  <c r="AJ589" i="3"/>
  <c r="AJ583" i="3"/>
  <c r="AJ84" i="3"/>
  <c r="AJ510" i="3"/>
  <c r="AJ809" i="3"/>
  <c r="AJ559" i="3"/>
  <c r="AJ69" i="3"/>
  <c r="AJ136" i="3"/>
  <c r="AJ265" i="3"/>
  <c r="AJ1696" i="3"/>
  <c r="AJ81" i="3"/>
  <c r="AJ407" i="3"/>
  <c r="AJ55" i="3"/>
  <c r="AJ381" i="3"/>
  <c r="AJ135" i="3"/>
  <c r="AJ1036" i="3"/>
  <c r="AK1036" i="3" s="1"/>
  <c r="AJ1054" i="3"/>
  <c r="AJ1150" i="3"/>
  <c r="AJ1415" i="3"/>
  <c r="AJ1212" i="3"/>
  <c r="AJ893" i="3"/>
  <c r="AJ810" i="3"/>
  <c r="AJ1175" i="3"/>
  <c r="AJ1537" i="3"/>
  <c r="AJ1546" i="3"/>
  <c r="AJ2001" i="3"/>
  <c r="AJ1848" i="3"/>
  <c r="AJ1321" i="3"/>
  <c r="AL1321" i="3" s="1"/>
  <c r="AJ1441" i="3"/>
  <c r="AJ2121" i="3"/>
  <c r="AJ1803" i="3"/>
  <c r="AJ225" i="3"/>
  <c r="AJ244" i="3"/>
  <c r="AJ2111" i="3"/>
  <c r="AJ1602" i="3"/>
  <c r="AJ59" i="3"/>
  <c r="AJ412" i="3"/>
  <c r="AJ1517" i="3"/>
  <c r="AJ688" i="3"/>
  <c r="AJ560" i="3"/>
  <c r="AK560" i="3" s="1"/>
  <c r="AJ1145" i="3"/>
  <c r="AJ1941" i="3"/>
  <c r="AJ2013" i="3"/>
  <c r="AJ1130" i="3"/>
  <c r="AJ788" i="3"/>
  <c r="AJ1382" i="3"/>
  <c r="AJ489" i="3"/>
  <c r="AJ2097" i="3"/>
  <c r="AJ651" i="3"/>
  <c r="AJ856" i="3"/>
  <c r="AJ1710" i="3"/>
  <c r="AJ1991" i="3"/>
  <c r="AK1991" i="3" s="1"/>
  <c r="AJ1460" i="3"/>
  <c r="AJ396" i="3"/>
  <c r="AJ357" i="3"/>
  <c r="AJ855" i="3"/>
  <c r="AJ157" i="3"/>
  <c r="AJ478" i="3"/>
  <c r="AJ1570" i="3"/>
  <c r="AJ481" i="3"/>
  <c r="AJ1220" i="3"/>
  <c r="AJ2014" i="3"/>
  <c r="AJ1301" i="3"/>
  <c r="AJ1353" i="3"/>
  <c r="AM1353" i="3" s="1"/>
  <c r="AJ320" i="3"/>
  <c r="AJ370" i="3"/>
  <c r="AJ1997" i="3"/>
  <c r="AJ1110" i="3"/>
  <c r="AJ1037" i="3"/>
  <c r="AJ1135" i="3"/>
  <c r="AJ864" i="3"/>
  <c r="AJ2100" i="3"/>
  <c r="AJ1558" i="3"/>
  <c r="AJ1055" i="3"/>
  <c r="AJ1242" i="3"/>
  <c r="AJ523" i="3"/>
  <c r="AK523" i="3" s="1"/>
  <c r="AJ1928" i="3"/>
  <c r="AJ728" i="3"/>
  <c r="AJ1731" i="3"/>
  <c r="AJ2052" i="3"/>
  <c r="AJ1333" i="3"/>
  <c r="AJ1946" i="3"/>
  <c r="AJ831" i="3"/>
  <c r="AJ1179" i="3"/>
  <c r="AJ1909" i="3"/>
  <c r="AJ732" i="3"/>
  <c r="AJ385" i="3"/>
  <c r="AJ783" i="3"/>
  <c r="AJ347" i="3"/>
  <c r="AJ345" i="3"/>
  <c r="AJ286" i="3"/>
  <c r="AJ1312" i="3"/>
  <c r="AJ519" i="3"/>
  <c r="AJ773" i="3"/>
  <c r="AJ205" i="3"/>
  <c r="AJ1721" i="3"/>
  <c r="AJ2035" i="3"/>
  <c r="AJ2050" i="3"/>
  <c r="AJ1672" i="3"/>
  <c r="AJ1797" i="3"/>
  <c r="AL1797" i="3" s="1"/>
  <c r="AJ2171" i="3"/>
  <c r="AJ452" i="3"/>
  <c r="AJ377" i="3"/>
  <c r="AJ605" i="3"/>
  <c r="AJ1519" i="3"/>
  <c r="AJ602" i="3"/>
  <c r="AJ189" i="3"/>
  <c r="AJ1908" i="3"/>
  <c r="AJ222" i="3"/>
  <c r="AJ772" i="3"/>
  <c r="AJ340" i="3"/>
  <c r="AJ1589" i="3"/>
  <c r="AJ460" i="3"/>
  <c r="AJ338" i="3"/>
  <c r="AJ1348" i="3"/>
  <c r="AJ1907" i="3"/>
  <c r="AJ1927" i="3"/>
  <c r="AJ1979" i="3"/>
  <c r="AJ1416" i="3"/>
  <c r="AJ1837" i="3"/>
  <c r="AJ1388" i="3"/>
  <c r="AJ513" i="3"/>
  <c r="AJ588" i="3"/>
  <c r="AJ582" i="3"/>
  <c r="AM582" i="3" s="1"/>
  <c r="AJ85" i="3"/>
  <c r="AJ1155" i="3"/>
  <c r="AJ808" i="3"/>
  <c r="AJ558" i="3"/>
  <c r="AJ68" i="3"/>
  <c r="AJ27" i="3"/>
  <c r="AJ667" i="3"/>
  <c r="AJ1579" i="3"/>
  <c r="AJ1137" i="3"/>
  <c r="AJ807" i="3"/>
  <c r="AJ1156" i="3"/>
  <c r="AJ444" i="3"/>
  <c r="AK444" i="3" s="1"/>
  <c r="AJ1733" i="3"/>
  <c r="AJ1035" i="3"/>
  <c r="AJ1053" i="3"/>
  <c r="AJ1149" i="3"/>
  <c r="AJ1890" i="3"/>
  <c r="AJ612" i="3"/>
  <c r="AJ2017" i="3"/>
  <c r="AJ1105" i="3"/>
  <c r="AJ1174" i="3"/>
  <c r="AJ23" i="3"/>
  <c r="AJ673" i="3"/>
  <c r="AJ1627" i="3"/>
  <c r="AM1627" i="3" s="1"/>
  <c r="AJ829" i="3"/>
  <c r="AJ446" i="3"/>
  <c r="AJ1307" i="3"/>
  <c r="AJ2020" i="3"/>
  <c r="AJ1734" i="3"/>
  <c r="AJ863" i="3"/>
  <c r="AJ379" i="3"/>
  <c r="AJ30" i="3"/>
  <c r="AJ376" i="3"/>
  <c r="AJ1376" i="3"/>
  <c r="AJ1450" i="3"/>
  <c r="AJ2008" i="3"/>
  <c r="AK2008" i="3" s="1"/>
  <c r="AJ29" i="3"/>
  <c r="AJ292" i="3"/>
  <c r="AJ137" i="3"/>
  <c r="AJ746" i="3"/>
  <c r="AJ1133" i="3"/>
  <c r="AJ894" i="3"/>
  <c r="AJ362" i="3"/>
  <c r="AJ2070" i="3"/>
  <c r="AJ1655" i="3"/>
  <c r="AJ1995" i="3"/>
  <c r="AJ835" i="3"/>
  <c r="AJ853" i="3"/>
  <c r="AL853" i="3" s="1"/>
  <c r="AJ156" i="3"/>
  <c r="AJ527" i="3"/>
  <c r="AJ1656" i="3"/>
  <c r="AJ432" i="3"/>
  <c r="AJ1199" i="3"/>
  <c r="AJ2029" i="3"/>
  <c r="AJ1843" i="3"/>
  <c r="AJ2031" i="3"/>
  <c r="AJ1773" i="3"/>
  <c r="AJ1886" i="3"/>
  <c r="AJ484" i="3"/>
  <c r="AJ1899" i="3"/>
  <c r="AJ968" i="3"/>
  <c r="AJ834" i="3"/>
  <c r="AJ529" i="3"/>
  <c r="AJ231" i="3"/>
  <c r="AJ1644" i="3"/>
  <c r="AJ1028" i="3"/>
  <c r="AJ474" i="3"/>
  <c r="AJ1317" i="3"/>
  <c r="AJ958" i="3"/>
  <c r="AJ795" i="3"/>
  <c r="AJ1799" i="3"/>
  <c r="AJ287" i="3"/>
  <c r="AK287" i="3" s="1"/>
  <c r="AJ1192" i="3"/>
  <c r="AJ1939" i="3"/>
  <c r="AJ830" i="3"/>
  <c r="AJ614" i="3"/>
  <c r="AJ1802" i="3"/>
  <c r="AJ652" i="3"/>
  <c r="AJ1495" i="3"/>
  <c r="AJ423" i="3"/>
  <c r="AJ6" i="3"/>
  <c r="AJ1031" i="3"/>
  <c r="AJ285" i="3"/>
  <c r="AJ245" i="3"/>
  <c r="AL245" i="3" s="1"/>
  <c r="AJ115" i="3"/>
  <c r="AJ1492" i="3"/>
  <c r="AJ246" i="3"/>
  <c r="AJ1720" i="3"/>
  <c r="AJ2075" i="3"/>
  <c r="AJ2135" i="3"/>
  <c r="AJ1407" i="3"/>
  <c r="AJ1480" i="3"/>
  <c r="AJ2170" i="3"/>
  <c r="AJ659" i="3"/>
  <c r="AJ416" i="3"/>
  <c r="AJ603" i="3"/>
  <c r="AK603" i="3" s="1"/>
  <c r="AJ1351" i="3"/>
  <c r="AJ601" i="3"/>
  <c r="AJ86" i="3"/>
  <c r="AJ1872" i="3"/>
  <c r="AJ45" i="3"/>
  <c r="AJ1311" i="3"/>
  <c r="AJ960" i="3"/>
  <c r="AJ1588" i="3"/>
  <c r="AJ751" i="3"/>
  <c r="AJ337" i="3"/>
  <c r="AJ1866" i="3"/>
  <c r="AJ1898" i="3"/>
  <c r="AM1898" i="3" s="1"/>
  <c r="AJ1177" i="3"/>
  <c r="AJ2190" i="3"/>
  <c r="AJ1973" i="3"/>
  <c r="AJ1309" i="3"/>
  <c r="AJ1330" i="3"/>
  <c r="AJ661" i="3"/>
  <c r="AJ581" i="3"/>
  <c r="AJ568" i="3"/>
  <c r="AJ70" i="3"/>
  <c r="AJ567" i="3"/>
  <c r="AJ509" i="3"/>
  <c r="AJ462" i="3"/>
  <c r="AJ99" i="3"/>
  <c r="AJ83" i="3"/>
  <c r="AJ666" i="3"/>
  <c r="AJ1075" i="3"/>
  <c r="AJ109" i="3"/>
  <c r="AJ1181" i="3"/>
  <c r="AJ1164" i="3"/>
  <c r="AJ174" i="3"/>
  <c r="AJ1045" i="3"/>
  <c r="AJ930" i="3"/>
  <c r="AJ1112" i="3"/>
  <c r="AJ1142" i="3"/>
  <c r="AJ1556" i="3"/>
  <c r="AJ1254" i="3"/>
  <c r="AJ2009" i="3"/>
  <c r="AJ841" i="3"/>
  <c r="AJ1091" i="3"/>
  <c r="AJ1855" i="3"/>
  <c r="AJ1882" i="3"/>
  <c r="AJ1924" i="3"/>
  <c r="AJ967" i="3"/>
  <c r="AJ445" i="3"/>
  <c r="AJ2085" i="3"/>
  <c r="AJ200" i="3"/>
  <c r="AL200" i="3" s="1"/>
  <c r="AJ1446" i="3"/>
  <c r="AJ223" i="3"/>
  <c r="AJ1894" i="3"/>
  <c r="AJ598" i="3"/>
  <c r="AJ1663" i="3"/>
  <c r="AJ693" i="3"/>
  <c r="AJ304" i="3"/>
  <c r="AJ516" i="3"/>
  <c r="AJ494" i="3"/>
  <c r="AJ1459" i="3"/>
  <c r="AJ56" i="3"/>
  <c r="AJ97" i="3"/>
  <c r="AL97" i="3" s="1"/>
  <c r="AJ768" i="3"/>
  <c r="AJ920" i="3"/>
  <c r="AJ501" i="3"/>
  <c r="AJ1515" i="3"/>
  <c r="AJ1547" i="3"/>
  <c r="AJ1933" i="3"/>
  <c r="AJ1981" i="3"/>
  <c r="AJ1616" i="3"/>
  <c r="AJ1103" i="3"/>
  <c r="AJ1975" i="3"/>
  <c r="AJ533" i="3"/>
  <c r="AJ767" i="3"/>
  <c r="AK767" i="3" s="1"/>
  <c r="AJ1073" i="3"/>
  <c r="AJ253" i="3"/>
  <c r="AJ1377" i="3"/>
  <c r="AJ1665" i="3"/>
  <c r="AJ1820" i="3"/>
  <c r="AJ1970" i="3"/>
  <c r="AJ1937" i="3"/>
  <c r="AJ485" i="3"/>
  <c r="AJ1124" i="3"/>
  <c r="AJ940" i="3"/>
  <c r="AJ1319" i="3"/>
  <c r="AJ1113" i="3"/>
  <c r="AM1113" i="3" s="1"/>
  <c r="AJ128" i="3"/>
  <c r="AJ48" i="3"/>
  <c r="AJ1018" i="3"/>
  <c r="AJ949" i="3"/>
  <c r="AJ179" i="3"/>
  <c r="AJ931" i="3"/>
  <c r="AJ2002" i="3"/>
  <c r="AJ508" i="3"/>
  <c r="AJ1099" i="3"/>
  <c r="AJ1191" i="3"/>
  <c r="AJ1600" i="3"/>
  <c r="AJ626" i="3"/>
  <c r="AL626" i="3" s="1"/>
  <c r="AJ1306" i="3"/>
  <c r="AJ389" i="3"/>
  <c r="AJ731" i="3"/>
  <c r="AJ1658" i="3"/>
  <c r="AJ422" i="3"/>
  <c r="AJ1196" i="3"/>
  <c r="AJ1074" i="3"/>
  <c r="AJ195" i="3"/>
  <c r="AJ1494" i="3"/>
  <c r="AJ114" i="3"/>
  <c r="AJ1493" i="3"/>
  <c r="AJ1599" i="3"/>
  <c r="AM1599" i="3" s="1"/>
  <c r="AJ623" i="3"/>
  <c r="AJ2074" i="3"/>
  <c r="AJ2159" i="3"/>
  <c r="AJ2039" i="3"/>
  <c r="AJ1479" i="3"/>
  <c r="AJ2183" i="3"/>
  <c r="AJ419" i="3"/>
  <c r="AJ312" i="3"/>
  <c r="AJ819" i="3"/>
  <c r="AJ1612" i="3"/>
  <c r="AJ158" i="3"/>
  <c r="AJ1350" i="3"/>
  <c r="AL1350" i="3" s="1"/>
  <c r="AJ1433" i="3"/>
  <c r="AJ44" i="3"/>
  <c r="AJ1487" i="3"/>
  <c r="AJ308" i="3"/>
  <c r="AJ1587" i="3"/>
  <c r="AJ1029" i="3"/>
  <c r="AJ336" i="3"/>
  <c r="AJ1900" i="3"/>
  <c r="AJ1965" i="3"/>
  <c r="AJ1176" i="3"/>
  <c r="AJ1641" i="3"/>
  <c r="AJ1980" i="3"/>
  <c r="AJ1308" i="3"/>
  <c r="AJ1512" i="3"/>
  <c r="AJ515" i="3"/>
  <c r="AJ580" i="3"/>
  <c r="AJ1617" i="3"/>
  <c r="AJ71" i="3"/>
  <c r="AJ566" i="3"/>
  <c r="AJ752" i="3"/>
  <c r="AJ273" i="3"/>
  <c r="AJ98" i="3"/>
  <c r="AJ82" i="3"/>
  <c r="AJ665" i="3"/>
  <c r="AJ1185" i="3"/>
  <c r="AJ332" i="3"/>
  <c r="AJ1245" i="3"/>
  <c r="AJ1148" i="3"/>
  <c r="AJ443" i="3"/>
  <c r="AJ1044" i="3"/>
  <c r="AJ929" i="3"/>
  <c r="AJ528" i="3"/>
  <c r="AJ1141" i="3"/>
  <c r="AJ1910" i="3"/>
  <c r="AJ411" i="3"/>
  <c r="AJ611" i="3"/>
  <c r="AJ1591" i="3"/>
  <c r="AJ369" i="3"/>
  <c r="AJ5" i="3"/>
  <c r="AJ869" i="3"/>
  <c r="AJ1967" i="3"/>
  <c r="AJ828" i="3"/>
  <c r="AJ1406" i="3"/>
  <c r="AJ1782" i="3"/>
  <c r="AJ641" i="3"/>
  <c r="AJ650" i="3"/>
  <c r="AJ649" i="3"/>
  <c r="AJ1680" i="3"/>
  <c r="AK1680" i="3" s="1"/>
  <c r="AJ1723" i="3"/>
  <c r="AJ995" i="3"/>
  <c r="AJ928" i="3"/>
  <c r="AJ1043" i="3"/>
  <c r="AJ2131" i="3"/>
  <c r="AJ1935" i="3"/>
  <c r="AJ873" i="3"/>
  <c r="AJ1751" i="3"/>
  <c r="AJ1209" i="3"/>
  <c r="AJ985" i="3"/>
  <c r="AJ1439" i="3"/>
  <c r="AJ2142" i="3"/>
  <c r="AK2142" i="3" s="1"/>
  <c r="AJ1698" i="3"/>
  <c r="AJ1004" i="3"/>
  <c r="AJ857" i="3"/>
  <c r="AJ9" i="3"/>
  <c r="AJ295" i="3"/>
  <c r="AJ532" i="3"/>
  <c r="AJ899" i="3"/>
  <c r="AJ2120" i="3"/>
  <c r="AJ1357" i="3"/>
  <c r="AJ1380" i="3"/>
  <c r="AJ1692" i="3"/>
  <c r="AJ1791" i="3"/>
  <c r="AM1791" i="3" s="1"/>
  <c r="AJ1719" i="3"/>
  <c r="AJ1729" i="3"/>
  <c r="AJ2116" i="3"/>
  <c r="AJ1966" i="3"/>
  <c r="AJ1286" i="3"/>
  <c r="AJ1463" i="3"/>
  <c r="AJ1988" i="3"/>
  <c r="AJ404" i="3"/>
  <c r="AJ1809" i="3"/>
  <c r="AJ1990" i="3"/>
  <c r="AJ1788" i="3"/>
  <c r="AJ1686" i="3"/>
  <c r="AK1686" i="3" s="1"/>
  <c r="AJ1078" i="3"/>
  <c r="AJ992" i="3"/>
  <c r="AJ1002" i="3"/>
  <c r="AJ1735" i="3"/>
  <c r="AJ198" i="3"/>
  <c r="AJ2129" i="3"/>
  <c r="AJ1207" i="3"/>
  <c r="AJ107" i="3"/>
  <c r="AJ2055" i="3"/>
  <c r="AJ2185" i="3"/>
  <c r="AJ1477" i="3"/>
  <c r="AJ933" i="3"/>
  <c r="AL933" i="3" s="1"/>
  <c r="AJ1700" i="3"/>
  <c r="AJ1013" i="3"/>
  <c r="AJ1451" i="3"/>
  <c r="AJ1606" i="3"/>
  <c r="AJ753" i="3"/>
  <c r="AJ1955" i="3"/>
  <c r="AJ1842" i="3"/>
  <c r="AJ540" i="3"/>
  <c r="AJ955" i="3"/>
  <c r="AJ918" i="3"/>
  <c r="AJ2154" i="3"/>
  <c r="AJ1944" i="3"/>
  <c r="AK1944" i="3" s="1"/>
  <c r="AJ1750" i="3"/>
  <c r="AJ1344" i="3"/>
  <c r="AJ1218" i="3"/>
  <c r="AJ1052" i="3"/>
  <c r="AJ2107" i="3"/>
  <c r="AJ2094" i="3"/>
  <c r="AJ2132" i="3"/>
  <c r="AJ964" i="3"/>
  <c r="AJ1534" i="3"/>
  <c r="AJ7" i="3"/>
  <c r="AJ1131" i="3"/>
  <c r="AJ502" i="3"/>
  <c r="AM502" i="3" s="1"/>
  <c r="AJ935" i="3"/>
  <c r="AJ1540" i="3"/>
  <c r="AJ1338" i="3"/>
  <c r="AJ1812" i="3"/>
  <c r="AJ1904" i="3"/>
  <c r="AJ254" i="3"/>
  <c r="AJ763" i="3"/>
  <c r="AJ1371" i="3"/>
  <c r="AJ643" i="3"/>
  <c r="AJ1691" i="3"/>
  <c r="AJ2090" i="3"/>
  <c r="AJ1711" i="3"/>
  <c r="AJ1621" i="3"/>
  <c r="AJ331" i="3"/>
  <c r="AJ1566" i="3"/>
  <c r="AJ1746" i="3"/>
  <c r="AJ1532" i="3"/>
  <c r="AJ2054" i="3"/>
  <c r="AJ1225" i="3"/>
  <c r="AJ4" i="3"/>
  <c r="AJ982" i="3"/>
  <c r="AJ1814" i="3"/>
  <c r="AJ2045" i="3"/>
  <c r="AJ872" i="3"/>
  <c r="AL872" i="3" s="1"/>
  <c r="AJ2117" i="3"/>
  <c r="AJ2139" i="3"/>
  <c r="AJ2127" i="3"/>
  <c r="AJ2113" i="3"/>
  <c r="AJ2217" i="3"/>
  <c r="AJ915" i="3"/>
  <c r="AJ1384" i="3"/>
  <c r="AJ1048" i="3"/>
  <c r="AJ2032" i="3"/>
  <c r="AJ575" i="3"/>
  <c r="AJ117" i="3"/>
  <c r="AJ129" i="3"/>
  <c r="AL129" i="3" s="1"/>
  <c r="AJ1878" i="3"/>
  <c r="AJ996" i="3"/>
  <c r="AJ1805" i="3"/>
  <c r="AJ1584" i="3"/>
  <c r="AJ36" i="3"/>
  <c r="AJ105" i="3"/>
  <c r="AJ234" i="3"/>
  <c r="AJ169" i="3"/>
  <c r="AJ547" i="3"/>
  <c r="AJ1783" i="3"/>
  <c r="AJ428" i="3"/>
  <c r="AJ1119" i="3"/>
  <c r="AL1119" i="3" s="1"/>
  <c r="AJ1832" i="3"/>
  <c r="AJ875" i="3"/>
  <c r="AJ1224" i="3"/>
  <c r="AJ719" i="3"/>
  <c r="AJ669" i="3"/>
  <c r="AJ870" i="3"/>
  <c r="AJ1542" i="3"/>
  <c r="AJ401" i="3"/>
  <c r="AJ1620" i="3"/>
  <c r="AJ1888" i="3"/>
  <c r="AJ999" i="3"/>
  <c r="AJ632" i="3"/>
  <c r="AJ54" i="3"/>
  <c r="AJ257" i="3"/>
  <c r="AJ1431" i="3"/>
  <c r="AJ878" i="3"/>
  <c r="AJ1857" i="3"/>
  <c r="AJ491" i="3"/>
  <c r="AJ1184" i="3"/>
  <c r="AJ1779" i="3"/>
  <c r="AJ539" i="3"/>
  <c r="AJ954" i="3"/>
  <c r="AJ936" i="3"/>
  <c r="AJ2130" i="3"/>
  <c r="AM2130" i="3" s="1"/>
  <c r="AJ975" i="3"/>
  <c r="AJ1404" i="3"/>
  <c r="AJ1555" i="3"/>
  <c r="AJ1949" i="3"/>
  <c r="AJ702" i="3"/>
  <c r="AJ1569" i="3"/>
  <c r="AJ1227" i="3"/>
  <c r="AJ2048" i="3"/>
  <c r="AJ984" i="3"/>
  <c r="AJ1195" i="3"/>
  <c r="AJ759" i="3"/>
  <c r="AJ850" i="3"/>
  <c r="AM850" i="3" s="1"/>
  <c r="AJ477" i="3"/>
  <c r="AJ2180" i="3"/>
  <c r="AJ1636" i="3"/>
  <c r="AJ704" i="3"/>
  <c r="AJ1889" i="3"/>
  <c r="AJ1653" i="3"/>
  <c r="AJ1455" i="3"/>
  <c r="AJ802" i="3"/>
  <c r="AJ1829" i="3"/>
  <c r="AJ1940" i="3"/>
  <c r="AJ1086" i="3"/>
  <c r="AJ2174" i="3"/>
  <c r="AK2174" i="3" s="1"/>
  <c r="AJ634" i="3"/>
  <c r="AJ1929" i="3"/>
  <c r="AJ330" i="3"/>
  <c r="AJ1325" i="3"/>
  <c r="AJ1526" i="3"/>
  <c r="AJ1323" i="3"/>
  <c r="AJ618" i="3"/>
  <c r="AJ1267" i="3"/>
  <c r="AJ1434" i="3"/>
  <c r="AJ1059" i="3"/>
  <c r="AJ1368" i="3"/>
  <c r="AJ2043" i="3"/>
  <c r="AK2043" i="3" s="1"/>
  <c r="AJ2201" i="3"/>
  <c r="AJ2093" i="3"/>
  <c r="AJ2163" i="3"/>
  <c r="AJ663" i="3"/>
  <c r="AJ289" i="3"/>
  <c r="AJ1828" i="3"/>
  <c r="AJ897" i="3"/>
  <c r="AJ1827" i="3"/>
  <c r="AJ903" i="3"/>
  <c r="AJ2196" i="3"/>
  <c r="AJ1525" i="3"/>
  <c r="AJ212" i="3"/>
  <c r="AK212" i="3" s="1"/>
  <c r="AJ733" i="3"/>
  <c r="AJ1862" i="3"/>
  <c r="AJ976" i="3"/>
  <c r="AJ1058" i="3"/>
  <c r="AJ741" i="3"/>
  <c r="AJ52" i="3"/>
  <c r="AJ152" i="3"/>
  <c r="AJ131" i="3"/>
  <c r="AJ50" i="3"/>
  <c r="AJ874" i="3"/>
  <c r="AJ1860" i="3"/>
  <c r="AJ274" i="3"/>
  <c r="AK274" i="3" s="1"/>
  <c r="AJ1111" i="3"/>
  <c r="AJ1863" i="3"/>
  <c r="AJ1633" i="3"/>
  <c r="AJ1266" i="3"/>
  <c r="AJ1256" i="3"/>
  <c r="AJ1318" i="3"/>
  <c r="AJ1359" i="3"/>
  <c r="AJ1876" i="3"/>
  <c r="AJ1077" i="3"/>
  <c r="AJ765" i="3"/>
  <c r="AJ1891" i="3"/>
  <c r="AJ1056" i="3"/>
  <c r="AM1056" i="3" s="1"/>
  <c r="AJ980" i="3"/>
  <c r="AJ66" i="3"/>
  <c r="AJ1514" i="3"/>
  <c r="AJ1445" i="3"/>
  <c r="AJ896" i="3"/>
  <c r="AJ1725" i="3"/>
  <c r="AJ1934" i="3"/>
  <c r="AJ1458" i="3"/>
  <c r="AJ2108" i="3"/>
  <c r="AJ1292" i="3"/>
  <c r="AJ882" i="3"/>
  <c r="AJ1261" i="3"/>
  <c r="AM1261" i="3" s="1"/>
  <c r="AJ1251" i="3"/>
  <c r="AJ945" i="3"/>
  <c r="AJ1001" i="3"/>
  <c r="AJ1363" i="3"/>
  <c r="AJ1491" i="3"/>
  <c r="AJ1228" i="3"/>
  <c r="AJ1568" i="3"/>
  <c r="AJ1123" i="3"/>
  <c r="AJ1172" i="3"/>
  <c r="AJ1873" i="3"/>
  <c r="AJ1187" i="3"/>
  <c r="AJ1193" i="3"/>
  <c r="AL1193" i="3" s="1"/>
  <c r="AJ656" i="3"/>
  <c r="AJ493" i="3"/>
  <c r="AJ926" i="3"/>
  <c r="AJ745" i="3"/>
  <c r="AJ2019" i="3"/>
  <c r="AJ1690" i="3"/>
  <c r="AJ1738" i="3"/>
  <c r="AJ1397" i="3"/>
  <c r="AJ1754" i="3"/>
  <c r="AJ2104" i="3"/>
  <c r="AJ962" i="3"/>
  <c r="AJ1766" i="3"/>
  <c r="AK1766" i="3" s="1"/>
  <c r="AJ2162" i="3"/>
  <c r="AJ1810" i="3"/>
  <c r="AJ1948" i="3"/>
  <c r="AJ555" i="3"/>
  <c r="AJ1920" i="3"/>
  <c r="AJ674" i="3"/>
  <c r="AJ2102" i="3"/>
  <c r="AJ1084" i="3"/>
  <c r="AJ1699" i="3"/>
  <c r="AJ1234" i="3"/>
  <c r="AJ1994" i="3"/>
  <c r="AJ761" i="3"/>
  <c r="AL761" i="3" s="1"/>
  <c r="AJ1302" i="3"/>
  <c r="AJ2165" i="3"/>
  <c r="AJ1258" i="3"/>
  <c r="AJ2079" i="3"/>
  <c r="AJ2053" i="3"/>
  <c r="AJ1727" i="3"/>
  <c r="AJ701" i="3"/>
  <c r="AJ924" i="3"/>
  <c r="AJ1305" i="3"/>
  <c r="AJ991" i="3"/>
  <c r="AJ2006" i="3"/>
  <c r="AJ720" i="3"/>
  <c r="AL720" i="3" s="1"/>
  <c r="AJ168" i="3"/>
  <c r="AJ1635" i="3"/>
  <c r="AJ1549" i="3"/>
  <c r="AJ1063" i="3"/>
  <c r="AJ743" i="3"/>
  <c r="AJ14" i="3"/>
  <c r="AJ171" i="3"/>
  <c r="AJ671" i="3"/>
  <c r="AJ552" i="3"/>
  <c r="AJ1409" i="3"/>
  <c r="AJ1945" i="3"/>
  <c r="AJ1774" i="3"/>
  <c r="AM1774" i="3" s="1"/>
  <c r="AJ1508" i="3"/>
  <c r="AJ1104" i="3"/>
  <c r="AJ250" i="3"/>
  <c r="AJ1790" i="3"/>
  <c r="AJ1320" i="3"/>
  <c r="AJ1204" i="3"/>
  <c r="AJ1223" i="3"/>
  <c r="AJ1144" i="3"/>
  <c r="AJ2011" i="3"/>
  <c r="AJ360" i="3"/>
  <c r="AJ1993" i="3"/>
  <c r="AJ1378" i="3"/>
  <c r="AL1378" i="3" s="1"/>
  <c r="AJ969" i="3"/>
  <c r="AJ149" i="3"/>
  <c r="AJ122" i="3"/>
  <c r="AJ1752" i="3"/>
  <c r="AJ1386" i="3"/>
  <c r="AJ1287" i="3"/>
  <c r="AJ1511" i="3"/>
  <c r="AJ1448" i="3"/>
  <c r="AJ959" i="3"/>
  <c r="AJ1051" i="3"/>
  <c r="AJ1291" i="3"/>
  <c r="AJ901" i="3"/>
  <c r="AJ1210" i="3"/>
  <c r="AJ1278" i="3"/>
  <c r="AJ910" i="3"/>
  <c r="AJ2071" i="3"/>
  <c r="AJ433" i="3"/>
  <c r="AJ965" i="3"/>
  <c r="AJ2095" i="3"/>
  <c r="AJ2106" i="3"/>
  <c r="AJ1701" i="3"/>
  <c r="AJ1401" i="3"/>
  <c r="AJ1544" i="3"/>
  <c r="AJ727" i="3"/>
  <c r="AM727" i="3" s="1"/>
  <c r="AJ737" i="3"/>
  <c r="AJ655" i="3"/>
  <c r="AJ683" i="3"/>
  <c r="AJ2168" i="3"/>
  <c r="AJ744" i="3"/>
  <c r="AJ1662" i="3"/>
  <c r="AJ1456" i="3"/>
  <c r="AJ1561" i="3"/>
  <c r="AJ441" i="3"/>
  <c r="AJ1414" i="3"/>
  <c r="AJ1420" i="3"/>
  <c r="AJ2152" i="3"/>
  <c r="AK2152" i="3" s="1"/>
  <c r="AJ607" i="3"/>
  <c r="AJ2138" i="3"/>
  <c r="AJ1326" i="3"/>
  <c r="AJ405" i="3"/>
  <c r="AJ554" i="3"/>
  <c r="AJ1472" i="3"/>
  <c r="AJ805" i="3"/>
  <c r="AJ934" i="3"/>
  <c r="AJ1422" i="3"/>
  <c r="AJ1923" i="3"/>
  <c r="AJ1399" i="3"/>
  <c r="AJ53" i="3"/>
  <c r="AK53" i="3" s="1"/>
  <c r="AJ800" i="3"/>
  <c r="AJ172" i="3"/>
  <c r="AJ2141" i="3"/>
  <c r="AJ1216" i="3"/>
  <c r="AJ2091" i="3"/>
  <c r="AJ2077" i="3"/>
  <c r="AJ1413" i="3"/>
  <c r="AJ2173" i="3"/>
  <c r="AJ951" i="3"/>
  <c r="AJ1785" i="3"/>
  <c r="AJ983" i="3"/>
  <c r="AJ1748" i="3"/>
  <c r="AK1748" i="3" s="1"/>
  <c r="AJ91" i="3"/>
  <c r="AJ151" i="3"/>
  <c r="AJ275" i="3"/>
  <c r="AJ1360" i="3"/>
  <c r="AJ1006" i="3"/>
  <c r="AJ1304" i="3"/>
  <c r="AJ199" i="3"/>
  <c r="AJ64" i="3"/>
  <c r="AJ170" i="3"/>
  <c r="AJ551" i="3"/>
  <c r="AJ213" i="3"/>
  <c r="AJ1683" i="3"/>
  <c r="AM1683" i="3" s="1"/>
  <c r="AJ1411" i="3"/>
  <c r="AJ1622" i="3"/>
  <c r="AJ545" i="3"/>
  <c r="AJ241" i="3"/>
  <c r="AJ2010" i="3"/>
  <c r="AJ633" i="3"/>
  <c r="AJ1247" i="3"/>
  <c r="AJ1107" i="3"/>
  <c r="AJ1136" i="3"/>
  <c r="AJ1992" i="3"/>
  <c r="AJ1303" i="3"/>
  <c r="AJ1341" i="3"/>
  <c r="AM1341" i="3" s="1"/>
  <c r="AJ801" i="3"/>
  <c r="AJ1020" i="3"/>
  <c r="AJ1032" i="3"/>
  <c r="AJ173" i="3"/>
  <c r="AJ1758" i="3"/>
  <c r="AJ1510" i="3"/>
  <c r="AJ1038" i="3"/>
  <c r="AJ787" i="3"/>
  <c r="AJ1116" i="3"/>
  <c r="AJ1684" i="3"/>
  <c r="AJ1375" i="3"/>
  <c r="AJ725" i="3"/>
  <c r="AK725" i="3" s="1"/>
  <c r="AJ736" i="3"/>
  <c r="AJ654" i="3"/>
  <c r="AJ682" i="3"/>
  <c r="AJ754" i="3"/>
  <c r="AJ1875" i="3"/>
  <c r="AJ1550" i="3"/>
  <c r="AJ1718" i="3"/>
  <c r="AJ944" i="3"/>
  <c r="AJ1080" i="3"/>
  <c r="AJ1649" i="3"/>
  <c r="AJ2176" i="3"/>
  <c r="AJ2128" i="3"/>
  <c r="AK2128" i="3" s="1"/>
  <c r="AJ1737" i="3"/>
  <c r="AJ1651" i="3"/>
  <c r="AJ675" i="3"/>
  <c r="AJ1618" i="3"/>
  <c r="AJ1293" i="3"/>
  <c r="AJ327" i="3"/>
  <c r="AJ804" i="3"/>
  <c r="AJ898" i="3"/>
  <c r="AJ1310" i="3"/>
  <c r="AJ1695" i="3"/>
  <c r="AJ1793" i="3"/>
  <c r="AJ121" i="3"/>
  <c r="AL121" i="3" s="1"/>
  <c r="AJ972" i="3"/>
  <c r="AJ469" i="3"/>
  <c r="AJ439" i="3"/>
  <c r="AJ2151" i="3"/>
  <c r="AJ2115" i="3"/>
  <c r="AJ290" i="3"/>
  <c r="AJ1786" i="3"/>
  <c r="AJ1674" i="3"/>
  <c r="AJ1598" i="3"/>
  <c r="AJ1452" i="3"/>
  <c r="AJ1060" i="3"/>
  <c r="AJ1747" i="3"/>
  <c r="AJ180" i="3"/>
  <c r="AJ232" i="3"/>
  <c r="AJ2018" i="3"/>
  <c r="AJ1298" i="3"/>
  <c r="AJ2024" i="3"/>
  <c r="AJ1784" i="3"/>
  <c r="AJ94" i="3"/>
  <c r="AJ255" i="3"/>
  <c r="AJ35" i="3"/>
  <c r="AJ92" i="3"/>
  <c r="AJ262" i="3"/>
  <c r="AJ1468" i="3"/>
  <c r="AL1468" i="3" s="1"/>
  <c r="AJ260" i="3"/>
  <c r="AJ1316" i="3"/>
  <c r="AJ544" i="3"/>
  <c r="AJ1096" i="3"/>
  <c r="AJ2000" i="3"/>
  <c r="AJ1215" i="3"/>
  <c r="AJ1129" i="3"/>
  <c r="AJ1283" i="3"/>
  <c r="AJ2213" i="3"/>
  <c r="AJ1505" i="3"/>
  <c r="AJ1277" i="3"/>
  <c r="AJ543" i="3"/>
  <c r="AK543" i="3" s="1"/>
  <c r="AJ1543" i="3"/>
  <c r="AJ1010" i="3"/>
  <c r="AJ96" i="3"/>
  <c r="AJ329" i="3"/>
  <c r="AJ1914" i="3"/>
  <c r="AJ963" i="3"/>
  <c r="AJ923" i="3"/>
  <c r="AJ1190" i="3"/>
  <c r="AJ1943" i="3"/>
  <c r="AJ1694" i="3"/>
  <c r="AJ1024" i="3"/>
  <c r="AJ1236" i="3"/>
  <c r="AK1236" i="3" s="1"/>
  <c r="AJ937" i="3"/>
  <c r="AJ1252" i="3"/>
  <c r="AJ1444" i="3"/>
  <c r="AJ892" i="3"/>
  <c r="AJ2059" i="3"/>
  <c r="AJ1858" i="3"/>
  <c r="AJ1062" i="3"/>
  <c r="AJ2143" i="3"/>
  <c r="AJ2202" i="3"/>
  <c r="AJ1671" i="3"/>
  <c r="AJ1440" i="3"/>
  <c r="AJ1513" i="3"/>
  <c r="AK1513" i="3" s="1"/>
  <c r="AJ726" i="3"/>
  <c r="AJ631" i="3"/>
  <c r="AJ848" i="3"/>
  <c r="AJ681" i="3"/>
  <c r="AJ723" i="3"/>
  <c r="AJ1893" i="3"/>
  <c r="AJ714" i="3"/>
  <c r="AJ1813" i="3"/>
  <c r="AJ908" i="3"/>
  <c r="AJ1090" i="3"/>
  <c r="AJ1922" i="3"/>
  <c r="AJ2164" i="3"/>
  <c r="AJ1171" i="3"/>
  <c r="AJ2214" i="3"/>
  <c r="AJ1789" i="3"/>
  <c r="AJ676" i="3"/>
  <c r="AJ365" i="3"/>
  <c r="AJ1481" i="3"/>
  <c r="AJ153" i="3"/>
  <c r="AJ1650" i="3"/>
  <c r="AJ916" i="3"/>
  <c r="AJ1864" i="3"/>
  <c r="AJ536" i="3"/>
  <c r="AJ721" i="3"/>
  <c r="AL721" i="3" s="1"/>
  <c r="AJ216" i="3"/>
  <c r="AJ943" i="3"/>
  <c r="AJ524" i="3"/>
  <c r="AJ236" i="3"/>
  <c r="AJ184" i="3"/>
  <c r="AJ1687" i="3"/>
  <c r="AJ2149" i="3"/>
  <c r="AJ1453" i="3"/>
  <c r="AJ1085" i="3"/>
  <c r="AJ1689" i="3"/>
  <c r="AJ1412" i="3"/>
  <c r="AJ1003" i="3"/>
  <c r="AJ1764" i="3"/>
  <c r="AJ103" i="3"/>
  <c r="AJ971" i="3"/>
  <c r="AJ630" i="3"/>
  <c r="AJ1527" i="3"/>
  <c r="AJ1874" i="3"/>
  <c r="AJ1462" i="3"/>
  <c r="AJ78" i="3"/>
  <c r="AJ235" i="3"/>
  <c r="AJ63" i="3"/>
  <c r="AJ181" i="3"/>
  <c r="AJ233" i="3"/>
  <c r="AL233" i="3" s="1"/>
  <c r="AJ2030" i="3"/>
  <c r="AJ1742" i="3"/>
  <c r="AJ1930" i="3"/>
  <c r="AJ1379" i="3"/>
  <c r="AJ2219" i="3"/>
  <c r="AJ1551" i="3"/>
  <c r="AJ1257" i="3"/>
  <c r="AJ1168" i="3"/>
  <c r="AJ871" i="3"/>
  <c r="AJ1638" i="3"/>
  <c r="AJ1530" i="3"/>
  <c r="AJ1208" i="3"/>
  <c r="AL1208" i="3" s="1"/>
  <c r="AJ542" i="3"/>
  <c r="AJ1531" i="3"/>
  <c r="AJ990" i="3"/>
  <c r="AJ1408" i="3"/>
  <c r="AJ328" i="3"/>
  <c r="AJ2205" i="3"/>
  <c r="AJ1047" i="3"/>
  <c r="AJ950" i="3"/>
  <c r="AJ1189" i="3"/>
  <c r="AJ2209" i="3"/>
  <c r="AJ1473" i="3"/>
  <c r="AJ1015" i="3"/>
  <c r="AM1015" i="3" s="1"/>
  <c r="AJ473" i="3"/>
  <c r="AJ1034" i="3"/>
  <c r="AJ2083" i="3"/>
  <c r="AJ1430" i="3"/>
  <c r="AJ891" i="3"/>
  <c r="AJ2058" i="3"/>
  <c r="AJ1861" i="3"/>
  <c r="AJ1345" i="3"/>
  <c r="AJ2167" i="3"/>
  <c r="AJ2178" i="3"/>
  <c r="AJ698" i="3"/>
  <c r="AJ2084" i="3"/>
  <c r="AK2084" i="3" s="1"/>
  <c r="AJ1963" i="3"/>
  <c r="AJ724" i="3"/>
  <c r="AJ734" i="3"/>
  <c r="AJ847" i="3"/>
  <c r="AJ680" i="3"/>
  <c r="AJ722" i="3"/>
  <c r="AJ1918" i="3"/>
  <c r="AJ1528" i="3"/>
  <c r="AJ637" i="3"/>
  <c r="AJ890" i="3"/>
  <c r="AJ2036" i="3"/>
  <c r="AJ1775" i="3"/>
  <c r="AJ2080" i="3"/>
  <c r="AJ2044" i="3"/>
  <c r="AJ2126" i="3"/>
  <c r="AJ1852" i="3"/>
  <c r="AJ677" i="3"/>
  <c r="AJ364" i="3"/>
  <c r="AJ1709" i="3"/>
  <c r="AJ2194" i="3"/>
  <c r="AJ1851" i="3"/>
  <c r="AJ880" i="3"/>
  <c r="AJ2220" i="3"/>
  <c r="AJ1022" i="3"/>
  <c r="AJ1835" i="3"/>
  <c r="AJ37" i="3"/>
  <c r="AJ907" i="3"/>
  <c r="AJ2069" i="3"/>
  <c r="AJ133" i="3"/>
  <c r="AJ1677" i="3"/>
  <c r="AJ2103" i="3"/>
  <c r="AJ2125" i="3"/>
  <c r="AJ766" i="3"/>
  <c r="AJ700" i="3"/>
  <c r="AJ678" i="3"/>
  <c r="AJ2222" i="3"/>
  <c r="AL2222" i="3" s="1"/>
  <c r="AJ973" i="3"/>
  <c r="AJ1901" i="3"/>
  <c r="AJ453" i="3"/>
  <c r="AJ942" i="3"/>
  <c r="AJ1428" i="3"/>
  <c r="AJ1396" i="3"/>
  <c r="AJ1722" i="3"/>
  <c r="AJ2221" i="3"/>
  <c r="AJ742" i="3"/>
  <c r="AJ132" i="3"/>
  <c r="AJ51" i="3"/>
  <c r="AJ256" i="3"/>
  <c r="AK256" i="3" s="1"/>
  <c r="AJ130" i="3"/>
  <c r="AJ1205" i="3"/>
  <c r="AJ1554" i="3"/>
  <c r="AJ2208" i="3"/>
  <c r="AJ1726" i="3"/>
  <c r="AJ1637" i="3"/>
  <c r="AJ784" i="3"/>
  <c r="AJ1248" i="3"/>
  <c r="AJ1275" i="3"/>
  <c r="AJ431" i="3"/>
  <c r="AJ621" i="3"/>
  <c r="AJ900" i="3"/>
  <c r="AM900" i="3" s="1"/>
  <c r="AJ1250" i="3"/>
  <c r="AJ1867" i="3"/>
  <c r="AJ1322" i="3"/>
  <c r="AJ1121" i="3"/>
  <c r="AJ108" i="3"/>
  <c r="AJ1296" i="3"/>
  <c r="AJ455" i="3"/>
  <c r="AJ941" i="3"/>
  <c r="AJ1186" i="3"/>
  <c r="AJ1574" i="3"/>
  <c r="AJ684" i="3"/>
  <c r="AJ1372" i="3"/>
  <c r="AK1372" i="3" s="1"/>
  <c r="AJ1014" i="3"/>
  <c r="AJ472" i="3"/>
  <c r="AJ1033" i="3"/>
  <c r="AJ2047" i="3"/>
  <c r="AJ1757" i="3"/>
  <c r="AJ2021" i="3"/>
  <c r="AJ1173" i="3"/>
  <c r="AJ1490" i="3"/>
  <c r="AJ1767" i="3"/>
  <c r="AJ2179" i="3"/>
  <c r="AJ2166" i="3"/>
  <c r="AJ2156" i="3"/>
  <c r="AK2156" i="3" s="1"/>
  <c r="AJ2144" i="3"/>
  <c r="AJ1288" i="3"/>
  <c r="AJ10" i="3"/>
  <c r="AJ296" i="3"/>
  <c r="AJ538" i="3"/>
  <c r="AJ881" i="3"/>
  <c r="AJ2096" i="3"/>
  <c r="AJ272" i="3"/>
  <c r="AJ1299" i="3"/>
  <c r="AJ1467" i="3"/>
  <c r="AJ1590" i="3"/>
  <c r="AJ1703" i="3"/>
  <c r="AL1703" i="3" s="1"/>
  <c r="AJ638" i="3"/>
  <c r="AJ2140" i="3"/>
  <c r="AJ1938" i="3"/>
  <c r="AJ2150" i="3"/>
  <c r="AJ118" i="3"/>
  <c r="AJ1960" i="3"/>
  <c r="AJ1623" i="3"/>
  <c r="AJ1438" i="3"/>
  <c r="AJ1342" i="3"/>
  <c r="AJ1771" i="3"/>
  <c r="AJ1040" i="3"/>
  <c r="AJ1676" i="3"/>
  <c r="AJ1012" i="3"/>
  <c r="AJ1921" i="3"/>
  <c r="AJ65" i="3"/>
  <c r="AJ889" i="3"/>
  <c r="AJ2057" i="3"/>
  <c r="AJ1249" i="3"/>
  <c r="AJ263" i="3"/>
  <c r="AJ2067" i="3"/>
  <c r="AJ2101" i="3"/>
  <c r="AJ1706" i="3"/>
  <c r="AJ1952" i="3"/>
  <c r="AJ2033" i="3"/>
  <c r="AL2033" i="3" s="1"/>
  <c r="AJ1023" i="3"/>
  <c r="AJ19" i="3"/>
  <c r="AJ1548" i="3"/>
  <c r="AJ1374" i="3"/>
  <c r="AJ906" i="3"/>
  <c r="AJ1661" i="3"/>
  <c r="AJ1337" i="3"/>
  <c r="AJ1578" i="3"/>
  <c r="AJ1847" i="3"/>
  <c r="AJ22" i="3"/>
  <c r="AJ93" i="3"/>
  <c r="AJ119" i="3"/>
  <c r="AJ20" i="3"/>
  <c r="AJ546" i="3"/>
  <c r="AJ1400" i="3"/>
  <c r="AJ1761" i="3"/>
  <c r="AJ1533" i="3"/>
  <c r="AJ1688" i="3"/>
  <c r="AJ1541" i="3"/>
  <c r="AJ1652" i="3"/>
  <c r="AJ1206" i="3"/>
  <c r="AJ1132" i="3"/>
  <c r="AJ1611" i="3"/>
  <c r="AJ1232" i="3"/>
  <c r="AK1232" i="3" s="1"/>
  <c r="AJ1226" i="3"/>
  <c r="AJ1217" i="3"/>
  <c r="AJ266" i="3"/>
  <c r="AJ1019" i="3"/>
  <c r="AJ1114" i="3"/>
  <c r="AJ24" i="3"/>
  <c r="AJ237" i="3"/>
  <c r="AJ1545" i="3"/>
  <c r="AJ905" i="3"/>
  <c r="AJ1466" i="3"/>
  <c r="AJ1315" i="3"/>
  <c r="AJ75" i="3"/>
  <c r="AK75" i="3" s="1"/>
  <c r="AJ888" i="3"/>
  <c r="AJ249" i="3"/>
  <c r="AJ1026" i="3"/>
  <c r="AJ624" i="3"/>
  <c r="AJ278" i="3"/>
  <c r="AJ106" i="3"/>
  <c r="AJ182" i="3"/>
  <c r="AJ214" i="3"/>
  <c r="AJ104" i="3"/>
  <c r="AJ549" i="3"/>
  <c r="AJ1846" i="3"/>
  <c r="AJ1470" i="3"/>
  <c r="AK1470" i="3" s="1"/>
  <c r="AJ1501" i="3"/>
  <c r="AJ1717" i="3"/>
  <c r="AJ435" i="3"/>
  <c r="AJ1504" i="3"/>
  <c r="AJ1529" i="3"/>
  <c r="AJ1152" i="3"/>
  <c r="AJ1340" i="3"/>
  <c r="AJ243" i="3"/>
  <c r="AJ786" i="3"/>
  <c r="AJ1259" i="3"/>
  <c r="AJ1942" i="3"/>
  <c r="AJ1009" i="3"/>
  <c r="AK1009" i="3" s="1"/>
  <c r="AJ1503" i="3"/>
  <c r="AJ440" i="3"/>
  <c r="AJ134" i="3"/>
  <c r="AJ1429" i="3"/>
  <c r="AJ887" i="3"/>
  <c r="A819" i="3"/>
  <c r="A594" i="3"/>
  <c r="A1594" i="3"/>
  <c r="A713" i="3"/>
  <c r="A1349" i="3"/>
  <c r="A1902" i="3"/>
  <c r="A1881" i="3"/>
  <c r="A913" i="3"/>
  <c r="A165" i="3"/>
  <c r="A80" i="3"/>
  <c r="A1484" i="3"/>
  <c r="A712" i="3"/>
  <c r="A495" i="3"/>
  <c r="A586" i="3"/>
  <c r="A1385" i="3"/>
  <c r="A408" i="3"/>
  <c r="A560" i="3"/>
  <c r="A68" i="3"/>
  <c r="A27" i="3"/>
  <c r="A666" i="3"/>
  <c r="A556" i="3"/>
  <c r="A1035" i="3"/>
  <c r="A997" i="3"/>
  <c r="A1415" i="3"/>
  <c r="A894" i="3"/>
  <c r="A2073" i="3"/>
  <c r="A1613" i="3"/>
  <c r="A789" i="3"/>
  <c r="A967" i="3"/>
  <c r="A859" i="3"/>
  <c r="A1230" i="3"/>
  <c r="A1464" i="3"/>
  <c r="A1014" i="3"/>
  <c r="A1042" i="3"/>
  <c r="A1089" i="3"/>
  <c r="A2046" i="3"/>
  <c r="A910" i="3"/>
  <c r="A2059" i="3"/>
  <c r="A1858" i="3"/>
  <c r="A629" i="3"/>
  <c r="A1569" i="3"/>
  <c r="A1671" i="3"/>
  <c r="A1375" i="3"/>
  <c r="A726" i="3"/>
  <c r="A296" i="3"/>
  <c r="A471" i="3"/>
  <c r="A745" i="3"/>
  <c r="A1711" i="3"/>
  <c r="A1621" i="3"/>
  <c r="A331" i="3"/>
  <c r="A1566" i="3"/>
  <c r="A1746" i="3"/>
  <c r="A1323" i="3"/>
  <c r="A1786" i="3"/>
  <c r="A1451" i="3"/>
  <c r="A1315" i="3"/>
  <c r="A741" i="3"/>
  <c r="A120" i="3"/>
  <c r="A77" i="3"/>
  <c r="A550" i="3"/>
  <c r="A62" i="3"/>
  <c r="A545" i="3"/>
  <c r="A1942" i="3"/>
  <c r="A1661" i="3"/>
  <c r="A1049" i="3"/>
  <c r="A1103" i="3"/>
  <c r="A1891" i="3"/>
  <c r="A982" i="3"/>
  <c r="A1785" i="3"/>
  <c r="A509" i="3"/>
  <c r="A660" i="3"/>
  <c r="A426" i="3"/>
  <c r="A443" i="3"/>
  <c r="A1993" i="3"/>
  <c r="A609" i="3"/>
  <c r="A1085" i="3"/>
  <c r="A2192" i="3"/>
  <c r="A1299" i="3"/>
  <c r="A650" i="3"/>
  <c r="A607" i="3"/>
  <c r="A1787" i="3"/>
  <c r="A1249" i="3"/>
  <c r="A1806" i="3"/>
  <c r="A1029" i="3"/>
  <c r="A184" i="3"/>
  <c r="A382" i="3"/>
  <c r="A2014" i="3"/>
  <c r="A943" i="3"/>
  <c r="A1533" i="3"/>
  <c r="A1827" i="3"/>
  <c r="A621" i="3"/>
  <c r="A598" i="3"/>
  <c r="A2048" i="3"/>
  <c r="A2043" i="3"/>
  <c r="C1455" i="2"/>
  <c r="C159" i="2"/>
  <c r="C2782" i="2"/>
  <c r="C157" i="2"/>
  <c r="C2489" i="2"/>
  <c r="D2887" i="2"/>
  <c r="D540" i="2"/>
  <c r="D157" i="2"/>
  <c r="D1718" i="2"/>
  <c r="D2086" i="2"/>
  <c r="D2584" i="2"/>
  <c r="D2568" i="2"/>
  <c r="D2524" i="2"/>
  <c r="D993" i="2"/>
  <c r="D485" i="2"/>
  <c r="D825" i="2"/>
  <c r="D1958" i="2"/>
  <c r="D2988" i="2"/>
  <c r="D2211" i="2"/>
  <c r="D19" i="2"/>
  <c r="D470" i="2"/>
  <c r="D2456" i="2"/>
  <c r="D494" i="2"/>
  <c r="D2552" i="2"/>
  <c r="D992" i="2"/>
  <c r="D641" i="2"/>
  <c r="D1328" i="2"/>
  <c r="D456" i="2"/>
  <c r="D979" i="2"/>
  <c r="D2755" i="2"/>
  <c r="D2008" i="2"/>
  <c r="D1701" i="2"/>
  <c r="D1104" i="2"/>
  <c r="D1975" i="2"/>
  <c r="D637" i="2"/>
  <c r="D972" i="2"/>
  <c r="D324" i="2"/>
  <c r="D2570" i="2"/>
  <c r="D2345" i="2"/>
  <c r="D1605" i="2"/>
  <c r="D2313" i="2"/>
  <c r="D1669" i="2"/>
  <c r="D2225" i="2"/>
  <c r="D2222" i="2"/>
  <c r="D1188" i="2"/>
  <c r="D620" i="2"/>
  <c r="D2194" i="2"/>
  <c r="D2466" i="2"/>
  <c r="C2528" i="2"/>
  <c r="C506" i="2"/>
  <c r="C1465" i="2"/>
  <c r="C2293" i="2"/>
  <c r="C2578" i="2"/>
  <c r="C1716" i="2"/>
  <c r="C658" i="2"/>
  <c r="C1815" i="2"/>
  <c r="C69" i="2"/>
  <c r="C2930" i="2"/>
  <c r="C1004" i="2"/>
  <c r="C1224" i="2"/>
  <c r="C2299" i="2"/>
  <c r="C130" i="2"/>
  <c r="C1429" i="2"/>
  <c r="C1225" i="2"/>
  <c r="C1240" i="2"/>
  <c r="C768" i="2"/>
  <c r="C1134" i="2"/>
  <c r="C248" i="2"/>
  <c r="C724" i="2"/>
  <c r="C461" i="2"/>
  <c r="C1476" i="2"/>
  <c r="C1808" i="2"/>
  <c r="C2325" i="2"/>
  <c r="C142" i="2"/>
  <c r="C1227" i="2"/>
  <c r="C806" i="2"/>
  <c r="C2324" i="2"/>
  <c r="C232" i="2"/>
  <c r="C2623" i="2"/>
  <c r="C196" i="2"/>
  <c r="C2639" i="2"/>
  <c r="C1083" i="2"/>
  <c r="C1782" i="2"/>
  <c r="C355" i="2"/>
  <c r="C42" i="2"/>
  <c r="C1032" i="2"/>
  <c r="C697" i="2"/>
  <c r="C1826" i="2"/>
  <c r="D2782" i="2"/>
  <c r="D1949" i="2"/>
  <c r="D159" i="2"/>
  <c r="D166" i="2"/>
  <c r="D1251" i="2"/>
  <c r="C2584" i="2"/>
  <c r="C2568" i="2"/>
  <c r="C2524" i="2"/>
  <c r="C993" i="2"/>
  <c r="C485" i="2"/>
  <c r="C825" i="2"/>
  <c r="C1958" i="2"/>
  <c r="C2988" i="2"/>
  <c r="C2211" i="2"/>
  <c r="C19" i="2"/>
  <c r="C470" i="2"/>
  <c r="C2456" i="2"/>
  <c r="C494" i="2"/>
  <c r="C2552" i="2"/>
  <c r="C992" i="2"/>
  <c r="C641" i="2"/>
  <c r="C1328" i="2"/>
  <c r="C456" i="2"/>
  <c r="C979" i="2"/>
  <c r="C2755" i="2"/>
  <c r="C2008" i="2"/>
  <c r="C1701" i="2"/>
  <c r="C1104" i="2"/>
  <c r="C1975" i="2"/>
  <c r="C637" i="2"/>
  <c r="C972" i="2"/>
  <c r="C324" i="2"/>
  <c r="C2570" i="2"/>
  <c r="C2345" i="2"/>
  <c r="C1605" i="2"/>
  <c r="C2313" i="2"/>
  <c r="C1669" i="2"/>
  <c r="C2225" i="2"/>
  <c r="C2222" i="2"/>
  <c r="C1188" i="2"/>
  <c r="C620" i="2"/>
  <c r="C2194" i="2"/>
  <c r="C2466" i="2"/>
  <c r="D2621" i="2"/>
  <c r="D2351" i="2"/>
  <c r="D369" i="2"/>
  <c r="D1308" i="2"/>
  <c r="D2647" i="2"/>
  <c r="D1168" i="2"/>
  <c r="D1066" i="2"/>
  <c r="D550" i="2"/>
  <c r="D1502" i="2"/>
  <c r="D2634" i="2"/>
  <c r="D2625" i="2"/>
  <c r="D1474" i="2"/>
  <c r="D453" i="2"/>
  <c r="D2054" i="2"/>
  <c r="D169" i="2"/>
  <c r="D280" i="2"/>
  <c r="D950" i="2"/>
  <c r="D640" i="2"/>
  <c r="D1327" i="2"/>
  <c r="D2362" i="2"/>
  <c r="D1981" i="2"/>
  <c r="D562" i="2"/>
  <c r="D2682" i="2"/>
  <c r="D2298" i="2"/>
  <c r="D1410" i="2"/>
  <c r="D1734" i="2"/>
  <c r="D91" i="2"/>
  <c r="D407" i="2"/>
  <c r="D1845" i="2"/>
  <c r="D1545" i="2"/>
  <c r="D1625" i="2"/>
  <c r="D2403" i="2"/>
  <c r="D2562" i="2"/>
  <c r="D373" i="2"/>
  <c r="D395" i="2"/>
  <c r="D659" i="2"/>
  <c r="D164" i="2"/>
  <c r="D1186" i="2"/>
  <c r="D2360" i="2"/>
  <c r="D721" i="2"/>
  <c r="D203" i="2"/>
  <c r="D1105" i="2"/>
  <c r="D1904" i="2"/>
  <c r="D2489" i="2"/>
  <c r="B2489" i="2" s="1"/>
  <c r="D2139" i="2"/>
  <c r="D372" i="2"/>
  <c r="D2498" i="2"/>
  <c r="D647" i="2"/>
  <c r="D2376" i="2"/>
  <c r="D331" i="2"/>
  <c r="D394" i="2"/>
  <c r="D1205" i="2"/>
  <c r="D2022" i="2"/>
  <c r="D534" i="2"/>
  <c r="D2652" i="2"/>
  <c r="D2417" i="2"/>
  <c r="D646" i="2"/>
  <c r="D2349" i="2"/>
  <c r="D1870" i="2"/>
  <c r="D2665" i="2"/>
  <c r="D2635" i="2"/>
  <c r="D1116" i="2"/>
  <c r="D2734" i="2"/>
  <c r="D2977" i="2"/>
  <c r="D2890" i="2"/>
  <c r="D238" i="2"/>
  <c r="D2154" i="2"/>
  <c r="D2781" i="2"/>
  <c r="D1900" i="2"/>
  <c r="D287" i="2"/>
  <c r="D1347" i="2"/>
  <c r="D399" i="2"/>
  <c r="D1012" i="2"/>
  <c r="D2622" i="2"/>
  <c r="D2866" i="2"/>
  <c r="D2556" i="2"/>
  <c r="D2237" i="2"/>
  <c r="D308" i="2"/>
  <c r="D1442" i="2"/>
  <c r="D2134" i="2"/>
  <c r="D1297" i="2"/>
  <c r="D2638" i="2"/>
  <c r="D354" i="2"/>
  <c r="D508" i="2"/>
  <c r="C2621" i="2"/>
  <c r="C2351" i="2"/>
  <c r="C369" i="2"/>
  <c r="C1308" i="2"/>
  <c r="C2647" i="2"/>
  <c r="C1168" i="2"/>
  <c r="C1066" i="2"/>
  <c r="C550" i="2"/>
  <c r="C1502" i="2"/>
  <c r="C2634" i="2"/>
  <c r="C2625" i="2"/>
  <c r="C1474" i="2"/>
  <c r="C453" i="2"/>
  <c r="C2054" i="2"/>
  <c r="C169" i="2"/>
  <c r="C280" i="2"/>
  <c r="C950" i="2"/>
  <c r="C640" i="2"/>
  <c r="C1327" i="2"/>
  <c r="C2362" i="2"/>
  <c r="C1981" i="2"/>
  <c r="C562" i="2"/>
  <c r="C2682" i="2"/>
  <c r="C2298" i="2"/>
  <c r="C1410" i="2"/>
  <c r="C1734" i="2"/>
  <c r="C91" i="2"/>
  <c r="C407" i="2"/>
  <c r="C1845" i="2"/>
  <c r="C1545" i="2"/>
  <c r="C1625" i="2"/>
  <c r="C2403" i="2"/>
  <c r="C2562" i="2"/>
  <c r="C373" i="2"/>
  <c r="C395" i="2"/>
  <c r="C659" i="2"/>
  <c r="C164" i="2"/>
  <c r="C1186" i="2"/>
  <c r="C2360" i="2"/>
  <c r="C721" i="2"/>
  <c r="D918" i="2"/>
  <c r="D1402" i="2"/>
  <c r="D2079" i="2"/>
  <c r="D998" i="2"/>
  <c r="D1455" i="2"/>
  <c r="C2498" i="2"/>
  <c r="C647" i="2"/>
  <c r="C2376" i="2"/>
  <c r="C331" i="2"/>
  <c r="C394" i="2"/>
  <c r="C1205" i="2"/>
  <c r="C2022" i="2"/>
  <c r="C534" i="2"/>
  <c r="C2652" i="2"/>
  <c r="C2417" i="2"/>
  <c r="C646" i="2"/>
  <c r="C2349" i="2"/>
  <c r="C1870" i="2"/>
  <c r="C2665" i="2"/>
  <c r="C2635" i="2"/>
  <c r="C1116" i="2"/>
  <c r="C2734" i="2"/>
  <c r="C2977" i="2"/>
  <c r="C2890" i="2"/>
  <c r="C238" i="2"/>
  <c r="C2154" i="2"/>
  <c r="C2781" i="2"/>
  <c r="C1900" i="2"/>
  <c r="C287" i="2"/>
  <c r="C1347" i="2"/>
  <c r="C399" i="2"/>
  <c r="C1012" i="2"/>
  <c r="C2622" i="2"/>
  <c r="C2866" i="2"/>
  <c r="C2556" i="2"/>
  <c r="C2237" i="2"/>
  <c r="C308" i="2"/>
  <c r="C1442" i="2"/>
  <c r="C2134" i="2"/>
  <c r="C1297" i="2"/>
  <c r="C2638" i="2"/>
  <c r="C354" i="2"/>
  <c r="C508" i="2"/>
  <c r="D2236" i="2"/>
  <c r="D2364" i="2"/>
  <c r="D503" i="2"/>
  <c r="D2196" i="2"/>
  <c r="D1441" i="2"/>
  <c r="D736" i="2"/>
  <c r="D2931" i="2"/>
  <c r="D2879" i="2"/>
  <c r="D2862" i="2"/>
  <c r="D1526" i="2"/>
  <c r="D1031" i="2"/>
  <c r="D9" i="2"/>
  <c r="D53" i="2"/>
  <c r="D2738" i="2"/>
  <c r="D409" i="2"/>
  <c r="D2294" i="2"/>
  <c r="D347" i="2"/>
  <c r="D114" i="2"/>
  <c r="C2567" i="2"/>
  <c r="C2117" i="2"/>
  <c r="D260" i="2"/>
  <c r="D2500" i="2"/>
  <c r="D2300" i="2"/>
  <c r="D452" i="2"/>
  <c r="D2053" i="2"/>
  <c r="D168" i="2"/>
  <c r="D281" i="2"/>
  <c r="D1117" i="2"/>
  <c r="D1252" i="2"/>
  <c r="D459" i="2"/>
  <c r="D1475" i="2"/>
  <c r="D1807" i="2"/>
  <c r="D710" i="2"/>
  <c r="D141" i="2"/>
  <c r="D2483" i="2"/>
  <c r="D804" i="2"/>
  <c r="D2322" i="2"/>
  <c r="D912" i="2"/>
  <c r="D2608" i="2"/>
  <c r="D1571" i="2"/>
  <c r="D2767" i="2"/>
  <c r="D686" i="2"/>
  <c r="D514" i="2"/>
  <c r="D356" i="2"/>
  <c r="D1652" i="2"/>
  <c r="D367" i="2"/>
  <c r="D1869" i="2"/>
  <c r="D1538" i="2"/>
  <c r="D271" i="2"/>
  <c r="D2239" i="2"/>
  <c r="D2338" i="2"/>
  <c r="D507" i="2"/>
  <c r="D1754" i="2"/>
  <c r="D2184" i="2"/>
  <c r="D2513" i="2"/>
  <c r="D643" i="2"/>
  <c r="D1010" i="2"/>
  <c r="D1223" i="2"/>
  <c r="D43" i="2"/>
  <c r="D2907" i="2"/>
  <c r="D1077" i="2"/>
  <c r="D1457" i="2"/>
  <c r="D2137" i="2"/>
  <c r="D1650" i="2"/>
  <c r="D1532" i="2"/>
  <c r="D1221" i="2"/>
  <c r="D1262" i="2"/>
  <c r="D1930" i="2"/>
  <c r="D297" i="2"/>
  <c r="D603" i="2"/>
  <c r="D2472" i="2"/>
  <c r="D2538" i="2"/>
  <c r="D516" i="2"/>
  <c r="D499" i="2"/>
  <c r="D2509" i="2"/>
  <c r="D841" i="2"/>
  <c r="D2117" i="2"/>
  <c r="D2045" i="2"/>
  <c r="D417" i="2"/>
  <c r="C686" i="2"/>
  <c r="C514" i="2"/>
  <c r="C356" i="2"/>
  <c r="C1652" i="2"/>
  <c r="C367" i="2"/>
  <c r="C1869" i="2"/>
  <c r="C1538" i="2"/>
  <c r="C271" i="2"/>
  <c r="C2239" i="2"/>
  <c r="C2338" i="2"/>
  <c r="C507" i="2"/>
  <c r="C1754" i="2"/>
  <c r="C2184" i="2"/>
  <c r="C2513" i="2"/>
  <c r="C643" i="2"/>
  <c r="C1010" i="2"/>
  <c r="C1223" i="2"/>
  <c r="C43" i="2"/>
  <c r="C2907" i="2"/>
  <c r="C1077" i="2"/>
  <c r="C1457" i="2"/>
  <c r="C2137" i="2"/>
  <c r="C1650" i="2"/>
  <c r="C1532" i="2"/>
  <c r="C1221" i="2"/>
  <c r="C1262" i="2"/>
  <c r="C1930" i="2"/>
  <c r="C297" i="2"/>
  <c r="C603" i="2"/>
  <c r="C2472" i="2"/>
  <c r="C2538" i="2"/>
  <c r="C516" i="2"/>
  <c r="C499" i="2"/>
  <c r="C154" i="2"/>
  <c r="C712" i="2"/>
  <c r="C763" i="2"/>
  <c r="C1946" i="2"/>
  <c r="C1563" i="2"/>
  <c r="D8" i="2"/>
  <c r="D1436" i="2"/>
  <c r="D995" i="2"/>
  <c r="D406" i="2"/>
  <c r="D2550" i="2"/>
  <c r="D541" i="2"/>
  <c r="D1528" i="2"/>
  <c r="D2149" i="2"/>
  <c r="D657" i="2"/>
  <c r="D270" i="2"/>
  <c r="D2238" i="2"/>
  <c r="D61" i="2"/>
  <c r="D1379" i="2"/>
  <c r="D1753" i="2"/>
  <c r="D1595" i="2"/>
  <c r="D1163" i="2"/>
  <c r="D639" i="2"/>
  <c r="D1011" i="2"/>
  <c r="D2469" i="2"/>
  <c r="D2046" i="2"/>
  <c r="D824" i="2"/>
  <c r="D1635" i="2"/>
  <c r="D725" i="2"/>
  <c r="D2458" i="2"/>
  <c r="D1377" i="2"/>
  <c r="D1190" i="2"/>
  <c r="D1187" i="2"/>
  <c r="D2580" i="2"/>
  <c r="D231" i="2"/>
  <c r="D2404" i="2"/>
  <c r="D2681" i="2"/>
  <c r="D1154" i="2"/>
  <c r="D2312" i="2"/>
  <c r="D1541" i="2"/>
  <c r="D2348" i="2"/>
  <c r="D835" i="2"/>
  <c r="D2512" i="2"/>
  <c r="D959" i="2"/>
  <c r="D2534" i="2"/>
  <c r="D1874" i="2"/>
  <c r="D1843" i="2"/>
  <c r="D2731" i="2"/>
  <c r="D2413" i="2"/>
  <c r="D1766" i="2"/>
  <c r="D1624" i="2"/>
  <c r="D527" i="2"/>
  <c r="D738" i="2"/>
  <c r="D1704" i="2"/>
  <c r="D2454" i="2"/>
  <c r="D1540" i="2"/>
  <c r="D632" i="2"/>
  <c r="D457" i="2"/>
  <c r="D1374" i="2"/>
  <c r="D1905" i="2"/>
  <c r="D466" i="2"/>
  <c r="D685" i="2"/>
  <c r="D2554" i="2"/>
  <c r="D2286" i="2"/>
  <c r="D1736" i="2"/>
  <c r="D368" i="2"/>
  <c r="D377" i="2"/>
  <c r="D1621" i="2"/>
  <c r="D404" i="2"/>
  <c r="D226" i="2"/>
  <c r="D38" i="2"/>
  <c r="D761" i="2"/>
  <c r="D789" i="2"/>
  <c r="D48" i="2"/>
  <c r="D1585" i="2"/>
  <c r="D1494" i="2"/>
  <c r="D874" i="2"/>
  <c r="D728" i="2"/>
  <c r="D2278" i="2"/>
  <c r="D1865" i="2"/>
  <c r="D54" i="2"/>
  <c r="D1415" i="2"/>
  <c r="D2470" i="2"/>
  <c r="D682" i="2"/>
  <c r="D290" i="2"/>
  <c r="D2310" i="2"/>
  <c r="D1534" i="2"/>
  <c r="D374" i="2"/>
  <c r="D1149" i="2"/>
  <c r="D2536" i="2"/>
  <c r="C1624" i="2"/>
  <c r="C8" i="2"/>
  <c r="C1436" i="2"/>
  <c r="C995" i="2"/>
  <c r="C406" i="2"/>
  <c r="C2550" i="2"/>
  <c r="C541" i="2"/>
  <c r="C1528" i="2"/>
  <c r="C2149" i="2"/>
  <c r="C657" i="2"/>
  <c r="C270" i="2"/>
  <c r="C2238" i="2"/>
  <c r="C61" i="2"/>
  <c r="C1379" i="2"/>
  <c r="C1753" i="2"/>
  <c r="C1595" i="2"/>
  <c r="C1163" i="2"/>
  <c r="C639" i="2"/>
  <c r="C1011" i="2"/>
  <c r="C2469" i="2"/>
  <c r="C2046" i="2"/>
  <c r="C824" i="2"/>
  <c r="C1635" i="2"/>
  <c r="C725" i="2"/>
  <c r="C2458" i="2"/>
  <c r="C1377" i="2"/>
  <c r="C1190" i="2"/>
  <c r="C1187" i="2"/>
  <c r="C2580" i="2"/>
  <c r="C231" i="2"/>
  <c r="C2404" i="2"/>
  <c r="C2681" i="2"/>
  <c r="D2361" i="2"/>
  <c r="D2567" i="2"/>
  <c r="B2567" i="2" s="1"/>
  <c r="D2819" i="2"/>
  <c r="D2757" i="2"/>
  <c r="C221" i="2"/>
  <c r="C219" i="2"/>
  <c r="C2223" i="2"/>
  <c r="C2285" i="2"/>
  <c r="C2596" i="2"/>
  <c r="C619" i="2"/>
  <c r="C1344" i="2"/>
  <c r="C182" i="2"/>
  <c r="C462" i="2"/>
  <c r="C2612" i="2"/>
  <c r="C2610" i="2"/>
  <c r="C2390" i="2"/>
  <c r="C1816" i="2"/>
  <c r="C860" i="2"/>
  <c r="C298" i="2"/>
  <c r="C1307" i="2"/>
  <c r="C816" i="2"/>
  <c r="C2330" i="2"/>
  <c r="C2987" i="2"/>
  <c r="C1798" i="2"/>
  <c r="C2452" i="2"/>
  <c r="C2858" i="2"/>
  <c r="C1456" i="2"/>
  <c r="C1274" i="2"/>
  <c r="C1637" i="2"/>
  <c r="C2160" i="2"/>
  <c r="C1233" i="2"/>
  <c r="C779" i="2"/>
  <c r="C2467" i="2"/>
  <c r="C40" i="2"/>
  <c r="C2261" i="2"/>
  <c r="C2569" i="2"/>
  <c r="C2235" i="2"/>
  <c r="C2540" i="2"/>
  <c r="D1250" i="2"/>
  <c r="D2486" i="2"/>
  <c r="D536" i="2"/>
  <c r="D268" i="2"/>
  <c r="D1413" i="2"/>
  <c r="D894" i="2"/>
  <c r="D634" i="2"/>
  <c r="D312" i="2"/>
  <c r="D405" i="2"/>
  <c r="D1133" i="2"/>
  <c r="D1496" i="2"/>
  <c r="D181" i="2"/>
  <c r="D2226" i="2"/>
  <c r="D2514" i="2"/>
  <c r="D1463" i="2"/>
  <c r="D2566" i="2"/>
  <c r="D1430" i="2"/>
  <c r="D408" i="2"/>
  <c r="D1242" i="2"/>
  <c r="D631" i="2"/>
  <c r="D1135" i="2"/>
  <c r="D1501" i="2"/>
  <c r="D239" i="2"/>
  <c r="D2195" i="2"/>
  <c r="D1361" i="2"/>
  <c r="D1689" i="2"/>
  <c r="D1806" i="2"/>
  <c r="D236" i="2"/>
  <c r="D1731" i="2"/>
  <c r="D2856" i="2"/>
  <c r="D1368" i="2"/>
  <c r="C447" i="2"/>
  <c r="D2563" i="2"/>
  <c r="D2668" i="2"/>
  <c r="D2650" i="2"/>
  <c r="D1471" i="2"/>
  <c r="D2525" i="2"/>
  <c r="D1069" i="2"/>
  <c r="D2455" i="2"/>
  <c r="D2067" i="2"/>
  <c r="D336" i="2"/>
  <c r="C1413" i="2"/>
  <c r="C894" i="2"/>
  <c r="C634" i="2"/>
  <c r="C312" i="2"/>
  <c r="C405" i="2"/>
  <c r="C1133" i="2"/>
  <c r="C1496" i="2"/>
  <c r="C181" i="2"/>
  <c r="C2226" i="2"/>
  <c r="C2514" i="2"/>
  <c r="C1463" i="2"/>
  <c r="C2566" i="2"/>
  <c r="C1430" i="2"/>
  <c r="C408" i="2"/>
  <c r="C1242" i="2"/>
  <c r="C631" i="2"/>
  <c r="C1135" i="2"/>
  <c r="C1501" i="2"/>
  <c r="C239" i="2"/>
  <c r="C2195" i="2"/>
  <c r="C1361" i="2"/>
  <c r="C1689" i="2"/>
  <c r="C1806" i="2"/>
  <c r="C236" i="2"/>
  <c r="C1731" i="2"/>
  <c r="C2856" i="2"/>
  <c r="C1368" i="2"/>
  <c r="C2045" i="2"/>
  <c r="C2563" i="2"/>
  <c r="C2668" i="2"/>
  <c r="C2650" i="2"/>
  <c r="C1471" i="2"/>
  <c r="C2525" i="2"/>
  <c r="C782" i="2"/>
  <c r="C2454" i="2"/>
  <c r="C466" i="2"/>
  <c r="C377" i="2"/>
  <c r="C789" i="2"/>
  <c r="C2278" i="2"/>
  <c r="C290" i="2"/>
  <c r="D712" i="2"/>
  <c r="D1946" i="2"/>
  <c r="C2236" i="2"/>
  <c r="C503" i="2"/>
  <c r="C1441" i="2"/>
  <c r="C2931" i="2"/>
  <c r="C2862" i="2"/>
  <c r="C1031" i="2"/>
  <c r="C53" i="2"/>
  <c r="C409" i="2"/>
  <c r="C347" i="2"/>
  <c r="C1250" i="2"/>
  <c r="C260" i="2"/>
  <c r="C2300" i="2"/>
  <c r="C2053" i="2"/>
  <c r="C281" i="2"/>
  <c r="C1252" i="2"/>
  <c r="C1475" i="2"/>
  <c r="D2639" i="2"/>
  <c r="D1189" i="2"/>
  <c r="D1877" i="2"/>
  <c r="D1032" i="2"/>
  <c r="D1208" i="2"/>
  <c r="D1107" i="2"/>
  <c r="D341" i="2"/>
  <c r="C2735" i="2"/>
  <c r="C2949" i="2"/>
  <c r="C2901" i="2"/>
  <c r="C2873" i="2"/>
  <c r="C1323" i="2"/>
  <c r="C204" i="2"/>
  <c r="C2940" i="2"/>
  <c r="C780" i="2"/>
  <c r="C1678" i="2"/>
  <c r="C905" i="2"/>
  <c r="C108" i="2"/>
  <c r="C1071" i="2"/>
  <c r="C83" i="2"/>
  <c r="C1835" i="2"/>
  <c r="C1338" i="2"/>
  <c r="C32" i="2"/>
  <c r="C1051" i="2"/>
  <c r="C2852" i="2"/>
  <c r="C2264" i="2"/>
  <c r="C140" i="2"/>
  <c r="C2292" i="2"/>
  <c r="C2953" i="2"/>
  <c r="C1404" i="2"/>
  <c r="C35" i="2"/>
  <c r="C2822" i="2"/>
  <c r="C1912" i="2"/>
  <c r="C1293" i="2"/>
  <c r="C1949" i="2"/>
  <c r="C958" i="2"/>
  <c r="C480" i="2"/>
  <c r="C955" i="2"/>
  <c r="C428" i="2"/>
  <c r="C110" i="2"/>
  <c r="C684" i="2"/>
  <c r="C765" i="2"/>
  <c r="C2371" i="2"/>
  <c r="C139" i="2"/>
  <c r="C1112" i="2"/>
  <c r="C2903" i="2"/>
  <c r="C1167" i="2"/>
  <c r="C125" i="2"/>
  <c r="C106" i="2"/>
  <c r="C2303" i="2"/>
  <c r="C24" i="2"/>
  <c r="C2247" i="2"/>
  <c r="C2227" i="2"/>
  <c r="C1427" i="2"/>
  <c r="C2383" i="2"/>
  <c r="C1880" i="2"/>
  <c r="C206" i="2"/>
  <c r="C2658" i="2"/>
  <c r="C1094" i="2"/>
  <c r="C564" i="2"/>
  <c r="D2334" i="2"/>
  <c r="D2223" i="2"/>
  <c r="B2223" i="2" s="1"/>
  <c r="D462" i="2"/>
  <c r="D298" i="2"/>
  <c r="D2452" i="2"/>
  <c r="D1233" i="2"/>
  <c r="D2235" i="2"/>
  <c r="C374" i="2"/>
  <c r="C2536" i="2"/>
  <c r="D1467" i="2"/>
  <c r="D378" i="2"/>
  <c r="D1985" i="2"/>
  <c r="D2978" i="2"/>
  <c r="D1065" i="2"/>
  <c r="D1634" i="2"/>
  <c r="D504" i="2"/>
  <c r="D2853" i="2"/>
  <c r="D1620" i="2"/>
  <c r="D2523" i="2"/>
  <c r="D233" i="2"/>
  <c r="D660" i="2"/>
  <c r="D1253" i="2"/>
  <c r="D1665" i="2"/>
  <c r="D1038" i="2"/>
  <c r="D2296" i="2"/>
  <c r="C710" i="2"/>
  <c r="C1189" i="2"/>
  <c r="C1877" i="2"/>
  <c r="D2321" i="2"/>
  <c r="C1208" i="2"/>
  <c r="C1107" i="2"/>
  <c r="C341" i="2"/>
  <c r="D329" i="2"/>
  <c r="D2108" i="2"/>
  <c r="D1271" i="2"/>
  <c r="D2165" i="2"/>
  <c r="D617" i="2"/>
  <c r="D2465" i="2"/>
  <c r="D2984" i="2"/>
  <c r="D654" i="2"/>
  <c r="D787" i="2"/>
  <c r="D197" i="2"/>
  <c r="D2370" i="2"/>
  <c r="D85" i="2"/>
  <c r="D2266" i="2"/>
  <c r="D929" i="2"/>
  <c r="D1739" i="2"/>
  <c r="D1157" i="2"/>
  <c r="D1049" i="2"/>
  <c r="D1487" i="2"/>
  <c r="D2517" i="2"/>
  <c r="D770" i="2"/>
  <c r="D2397" i="2"/>
  <c r="D174" i="2"/>
  <c r="D1424" i="2"/>
  <c r="D903" i="2"/>
  <c r="D1682" i="2"/>
  <c r="D2847" i="2"/>
  <c r="D2795" i="2"/>
  <c r="D2204" i="2"/>
  <c r="D2359" i="2"/>
  <c r="D340" i="2"/>
  <c r="D1270" i="2"/>
  <c r="D986" i="2"/>
  <c r="D613" i="2"/>
  <c r="D29" i="2"/>
  <c r="D1688" i="2"/>
  <c r="D1148" i="2"/>
  <c r="D2116" i="2"/>
  <c r="D2936" i="2"/>
  <c r="D303" i="2"/>
  <c r="D2003" i="2"/>
  <c r="D2674" i="2"/>
  <c r="D1911" i="2"/>
  <c r="D2302" i="2"/>
  <c r="D65" i="2"/>
  <c r="D1705" i="2"/>
  <c r="D1322" i="2"/>
  <c r="D1193" i="2"/>
  <c r="D2420" i="2"/>
  <c r="D351" i="2"/>
  <c r="D2715" i="2"/>
  <c r="D2868" i="2"/>
  <c r="D1780" i="2"/>
  <c r="D1854" i="2"/>
  <c r="D245" i="2"/>
  <c r="D2761" i="2"/>
  <c r="D2418" i="2"/>
  <c r="D1460" i="2"/>
  <c r="C1540" i="2"/>
  <c r="C685" i="2"/>
  <c r="C1621" i="2"/>
  <c r="C48" i="2"/>
  <c r="C1865" i="2"/>
  <c r="C2310" i="2"/>
  <c r="D2495" i="2"/>
  <c r="D799" i="2"/>
  <c r="C1467" i="2"/>
  <c r="C378" i="2"/>
  <c r="C1985" i="2"/>
  <c r="C2978" i="2"/>
  <c r="C1065" i="2"/>
  <c r="C1634" i="2"/>
  <c r="C504" i="2"/>
  <c r="C2853" i="2"/>
  <c r="C1620" i="2"/>
  <c r="C2523" i="2"/>
  <c r="C233" i="2"/>
  <c r="C660" i="2"/>
  <c r="C1253" i="2"/>
  <c r="C1665" i="2"/>
  <c r="C1038" i="2"/>
  <c r="C2296" i="2"/>
  <c r="C2312" i="2"/>
  <c r="D1782" i="2"/>
  <c r="D2582" i="2"/>
  <c r="C2321" i="2"/>
  <c r="D2304" i="2"/>
  <c r="C203" i="2"/>
  <c r="D2732" i="2"/>
  <c r="C329" i="2"/>
  <c r="C2108" i="2"/>
  <c r="C1271" i="2"/>
  <c r="C2165" i="2"/>
  <c r="C617" i="2"/>
  <c r="C2465" i="2"/>
  <c r="C2984" i="2"/>
  <c r="C654" i="2"/>
  <c r="C787" i="2"/>
  <c r="C197" i="2"/>
  <c r="C2370" i="2"/>
  <c r="C85" i="2"/>
  <c r="C2266" i="2"/>
  <c r="C929" i="2"/>
  <c r="C1739" i="2"/>
  <c r="C1157" i="2"/>
  <c r="C1049" i="2"/>
  <c r="C1487" i="2"/>
  <c r="C2517" i="2"/>
  <c r="C770" i="2"/>
  <c r="C2397" i="2"/>
  <c r="C174" i="2"/>
  <c r="C1424" i="2"/>
  <c r="C903" i="2"/>
  <c r="C1682" i="2"/>
  <c r="C2847" i="2"/>
  <c r="C2795" i="2"/>
  <c r="C2204" i="2"/>
  <c r="C2359" i="2"/>
  <c r="C340" i="2"/>
  <c r="C1270" i="2"/>
  <c r="C986" i="2"/>
  <c r="C613" i="2"/>
  <c r="C29" i="2"/>
  <c r="C1688" i="2"/>
  <c r="C1148" i="2"/>
  <c r="C2116" i="2"/>
  <c r="C2936" i="2"/>
  <c r="C303" i="2"/>
  <c r="C2003" i="2"/>
  <c r="C2674" i="2"/>
  <c r="C1911" i="2"/>
  <c r="C2302" i="2"/>
  <c r="C65" i="2"/>
  <c r="C1705" i="2"/>
  <c r="C1322" i="2"/>
  <c r="D2126" i="2"/>
  <c r="D2285" i="2"/>
  <c r="D2612" i="2"/>
  <c r="D1307" i="2"/>
  <c r="D2858" i="2"/>
  <c r="D779" i="2"/>
  <c r="D2540" i="2"/>
  <c r="C2495" i="2"/>
  <c r="C799" i="2"/>
  <c r="D471" i="2"/>
  <c r="D2257" i="2"/>
  <c r="D1059" i="2"/>
  <c r="D1247" i="2"/>
  <c r="D2021" i="2"/>
  <c r="D2651" i="2"/>
  <c r="D2378" i="2"/>
  <c r="D843" i="2"/>
  <c r="D1280" i="2"/>
  <c r="D1191" i="2"/>
  <c r="D472" i="2"/>
  <c r="D772" i="2"/>
  <c r="D2309" i="2"/>
  <c r="D299" i="2"/>
  <c r="D2119" i="2"/>
  <c r="D2646" i="2"/>
  <c r="D2118" i="2"/>
  <c r="C2483" i="2"/>
  <c r="C2582" i="2"/>
  <c r="C959" i="2"/>
  <c r="C2304" i="2"/>
  <c r="D2876" i="2"/>
  <c r="C2732" i="2"/>
  <c r="D2192" i="2"/>
  <c r="D982" i="2"/>
  <c r="D1199" i="2"/>
  <c r="D788" i="2"/>
  <c r="D656" i="2"/>
  <c r="D2701" i="2"/>
  <c r="D127" i="2"/>
  <c r="D1679" i="2"/>
  <c r="D612" i="2"/>
  <c r="D498" i="2"/>
  <c r="D1057" i="2"/>
  <c r="D537" i="2"/>
  <c r="D2797" i="2"/>
  <c r="D474" i="2"/>
  <c r="D2722" i="2"/>
  <c r="D1513" i="2"/>
  <c r="D2815" i="2"/>
  <c r="D2023" i="2"/>
  <c r="D690" i="2"/>
  <c r="D2591" i="2"/>
  <c r="D786" i="2"/>
  <c r="D13" i="2"/>
  <c r="D2694" i="2"/>
  <c r="D1667" i="2"/>
  <c r="D2805" i="2"/>
  <c r="D74" i="2"/>
  <c r="D1269" i="2"/>
  <c r="D1078" i="2"/>
  <c r="D1207" i="2"/>
  <c r="D734" i="2"/>
  <c r="D304" i="2"/>
  <c r="D731" i="2"/>
  <c r="D2592" i="2"/>
  <c r="D2125" i="2"/>
  <c r="D871" i="2"/>
  <c r="D798" i="2"/>
  <c r="D200" i="2"/>
  <c r="D447" i="2"/>
  <c r="C632" i="2"/>
  <c r="C2554" i="2"/>
  <c r="C404" i="2"/>
  <c r="C1585" i="2"/>
  <c r="C54" i="2"/>
  <c r="D2553" i="2"/>
  <c r="D2252" i="2"/>
  <c r="D487" i="2"/>
  <c r="C471" i="2"/>
  <c r="C2257" i="2"/>
  <c r="C1059" i="2"/>
  <c r="C1247" i="2"/>
  <c r="C2021" i="2"/>
  <c r="C2651" i="2"/>
  <c r="C2378" i="2"/>
  <c r="C843" i="2"/>
  <c r="C1280" i="2"/>
  <c r="C1191" i="2"/>
  <c r="C472" i="2"/>
  <c r="C772" i="2"/>
  <c r="C2309" i="2"/>
  <c r="C299" i="2"/>
  <c r="C2119" i="2"/>
  <c r="C2646" i="2"/>
  <c r="C2118" i="2"/>
  <c r="C2348" i="2"/>
  <c r="D42" i="2"/>
  <c r="D1745" i="2"/>
  <c r="D1826" i="2"/>
  <c r="B1826" i="2" s="1"/>
  <c r="C2876" i="2"/>
  <c r="C2731" i="2"/>
  <c r="C2192" i="2"/>
  <c r="C982" i="2"/>
  <c r="C1199" i="2"/>
  <c r="C788" i="2"/>
  <c r="C656" i="2"/>
  <c r="C2701" i="2"/>
  <c r="C127" i="2"/>
  <c r="C1679" i="2"/>
  <c r="C612" i="2"/>
  <c r="C498" i="2"/>
  <c r="C1057" i="2"/>
  <c r="C537" i="2"/>
  <c r="C2797" i="2"/>
  <c r="C474" i="2"/>
  <c r="C2722" i="2"/>
  <c r="C1513" i="2"/>
  <c r="C2815" i="2"/>
  <c r="C2023" i="2"/>
  <c r="C690" i="2"/>
  <c r="C2591" i="2"/>
  <c r="C786" i="2"/>
  <c r="C13" i="2"/>
  <c r="C2694" i="2"/>
  <c r="C1667" i="2"/>
  <c r="C2805" i="2"/>
  <c r="C74" i="2"/>
  <c r="C1269" i="2"/>
  <c r="C1078" i="2"/>
  <c r="C1207" i="2"/>
  <c r="C734" i="2"/>
  <c r="C304" i="2"/>
  <c r="C731" i="2"/>
  <c r="C2592" i="2"/>
  <c r="C2125" i="2"/>
  <c r="C871" i="2"/>
  <c r="C798" i="2"/>
  <c r="C200" i="2"/>
  <c r="C2962" i="2"/>
  <c r="C1055" i="2"/>
  <c r="C730" i="2"/>
  <c r="C1681" i="2"/>
  <c r="C2846" i="2"/>
  <c r="C2794" i="2"/>
  <c r="C337" i="2"/>
  <c r="C424" i="2"/>
  <c r="C964" i="2"/>
  <c r="C148" i="2"/>
  <c r="C2393" i="2"/>
  <c r="C2842" i="2"/>
  <c r="C2769" i="2"/>
  <c r="C2163" i="2"/>
  <c r="C1737" i="2"/>
  <c r="C489" i="2"/>
  <c r="D1574" i="2"/>
  <c r="D2596" i="2"/>
  <c r="D2610" i="2"/>
  <c r="D816" i="2"/>
  <c r="D1456" i="2"/>
  <c r="D2467" i="2"/>
  <c r="C2553" i="2"/>
  <c r="C2252" i="2"/>
  <c r="C487" i="2"/>
  <c r="D506" i="2"/>
  <c r="D2293" i="2"/>
  <c r="D1716" i="2"/>
  <c r="B1716" i="2" s="1"/>
  <c r="D1815" i="2"/>
  <c r="D2930" i="2"/>
  <c r="D1224" i="2"/>
  <c r="D130" i="2"/>
  <c r="D1225" i="2"/>
  <c r="B1225" i="2" s="1"/>
  <c r="D768" i="2"/>
  <c r="D248" i="2"/>
  <c r="B248" i="2" s="1"/>
  <c r="D461" i="2"/>
  <c r="D1808" i="2"/>
  <c r="D142" i="2"/>
  <c r="D806" i="2"/>
  <c r="D232" i="2"/>
  <c r="D196" i="2"/>
  <c r="D681" i="2"/>
  <c r="D2295" i="2"/>
  <c r="D2323" i="2"/>
  <c r="C1745" i="2"/>
  <c r="D343" i="2"/>
  <c r="C1843" i="2"/>
  <c r="D2438" i="2"/>
  <c r="D2964" i="2"/>
  <c r="D2030" i="2"/>
  <c r="D305" i="2"/>
  <c r="D2414" i="2"/>
  <c r="D1698" i="2"/>
  <c r="D1281" i="2"/>
  <c r="D2900" i="2"/>
  <c r="D2870" i="2"/>
  <c r="D941" i="2"/>
  <c r="D2249" i="2"/>
  <c r="C457" i="2"/>
  <c r="C2286" i="2"/>
  <c r="C226" i="2"/>
  <c r="C1494" i="2"/>
  <c r="C1415" i="2"/>
  <c r="D154" i="2"/>
  <c r="D763" i="2"/>
  <c r="B763" i="2" s="1"/>
  <c r="D1563" i="2"/>
  <c r="C2364" i="2"/>
  <c r="C2196" i="2"/>
  <c r="C736" i="2"/>
  <c r="C2879" i="2"/>
  <c r="C1526" i="2"/>
  <c r="C9" i="2"/>
  <c r="C2738" i="2"/>
  <c r="C2294" i="2"/>
  <c r="C114" i="2"/>
  <c r="C1069" i="2"/>
  <c r="C2500" i="2"/>
  <c r="C452" i="2"/>
  <c r="C168" i="2"/>
  <c r="C1117" i="2"/>
  <c r="C459" i="2"/>
  <c r="C1807" i="2"/>
  <c r="C681" i="2"/>
  <c r="C2295" i="2"/>
  <c r="C2323" i="2"/>
  <c r="D2510" i="2"/>
  <c r="C343" i="2"/>
  <c r="D781" i="2"/>
  <c r="C2438" i="2"/>
  <c r="C2964" i="2"/>
  <c r="C2030" i="2"/>
  <c r="C305" i="2"/>
  <c r="C2414" i="2"/>
  <c r="C1698" i="2"/>
  <c r="C1281" i="2"/>
  <c r="C2900" i="2"/>
  <c r="C2870" i="2"/>
  <c r="C941" i="2"/>
  <c r="D2474" i="2"/>
  <c r="D619" i="2"/>
  <c r="D2390" i="2"/>
  <c r="D2330" i="2"/>
  <c r="D1274" i="2"/>
  <c r="B1274" i="2" s="1"/>
  <c r="D40" i="2"/>
  <c r="C1534" i="2"/>
  <c r="C1149" i="2"/>
  <c r="D464" i="2"/>
  <c r="D1814" i="2"/>
  <c r="D817" i="2"/>
  <c r="D68" i="2"/>
  <c r="D2663" i="2"/>
  <c r="D465" i="2"/>
  <c r="D1602" i="2"/>
  <c r="D1735" i="2"/>
  <c r="D680" i="2"/>
  <c r="D2124" i="2"/>
  <c r="D1569" i="2"/>
  <c r="D2624" i="2"/>
  <c r="D2337" i="2"/>
  <c r="D1781" i="2"/>
  <c r="D642" i="2"/>
  <c r="D2499" i="2"/>
  <c r="C1154" i="2"/>
  <c r="D1083" i="2"/>
  <c r="D1626" i="2"/>
  <c r="C2512" i="2"/>
  <c r="C2510" i="2"/>
  <c r="C1874" i="2"/>
  <c r="C781" i="2"/>
  <c r="D1956" i="2"/>
  <c r="D2921" i="2"/>
  <c r="D618" i="2"/>
  <c r="D1056" i="2"/>
  <c r="D2013" i="2"/>
  <c r="D1406" i="2"/>
  <c r="D1936" i="2"/>
  <c r="D111" i="2"/>
  <c r="D1546" i="2"/>
  <c r="D1933" i="2"/>
  <c r="D175" i="2"/>
  <c r="D1215" i="2"/>
  <c r="D904" i="2"/>
  <c r="D1490" i="2"/>
  <c r="D2848" i="2"/>
  <c r="D2790" i="2"/>
  <c r="D124" i="2"/>
  <c r="D1212" i="2"/>
  <c r="D2143" i="2"/>
  <c r="D193" i="2"/>
  <c r="D2281" i="2"/>
  <c r="D326" i="2"/>
  <c r="D2369" i="2"/>
  <c r="D2717" i="2"/>
  <c r="D713" i="2"/>
  <c r="D928" i="2"/>
  <c r="D940" i="2"/>
  <c r="D136" i="2"/>
  <c r="D2511" i="2"/>
  <c r="D361" i="2"/>
  <c r="D2974" i="2"/>
  <c r="D783" i="2"/>
  <c r="D2463" i="2"/>
  <c r="D1074" i="2"/>
  <c r="D1702" i="2"/>
  <c r="D221" i="2"/>
  <c r="D1344" i="2"/>
  <c r="D1816" i="2"/>
  <c r="D2987" i="2"/>
  <c r="D1637" i="2"/>
  <c r="D2261" i="2"/>
  <c r="B2261" i="2" s="1"/>
  <c r="C2234" i="2"/>
  <c r="C458" i="2"/>
  <c r="D2212" i="2"/>
  <c r="D493" i="2"/>
  <c r="D1109" i="2"/>
  <c r="D2863" i="2"/>
  <c r="D2120" i="2"/>
  <c r="D460" i="2"/>
  <c r="D1000" i="2"/>
  <c r="D143" i="2"/>
  <c r="D102" i="2"/>
  <c r="D907" i="2"/>
  <c r="D1108" i="2"/>
  <c r="D1633" i="2"/>
  <c r="D505" i="2"/>
  <c r="D2539" i="2"/>
  <c r="D1623" i="2"/>
  <c r="D1627" i="2"/>
  <c r="C448" i="2"/>
  <c r="C1541" i="2"/>
  <c r="D355" i="2"/>
  <c r="C869" i="2"/>
  <c r="C1704" i="2"/>
  <c r="C1905" i="2"/>
  <c r="C368" i="2"/>
  <c r="C761" i="2"/>
  <c r="C728" i="2"/>
  <c r="C682" i="2"/>
  <c r="D807" i="2"/>
  <c r="D2400" i="2"/>
  <c r="C2212" i="2"/>
  <c r="C493" i="2"/>
  <c r="C1109" i="2"/>
  <c r="C2863" i="2"/>
  <c r="C2120" i="2"/>
  <c r="C460" i="2"/>
  <c r="C1000" i="2"/>
  <c r="C143" i="2"/>
  <c r="C102" i="2"/>
  <c r="C907" i="2"/>
  <c r="C1108" i="2"/>
  <c r="C1633" i="2"/>
  <c r="C505" i="2"/>
  <c r="C2539" i="2"/>
  <c r="C1623" i="2"/>
  <c r="C1627" i="2"/>
  <c r="D2679" i="2"/>
  <c r="D167" i="2"/>
  <c r="C804" i="2"/>
  <c r="D2421" i="2"/>
  <c r="C1876" i="2"/>
  <c r="D362" i="2"/>
  <c r="D481" i="2"/>
  <c r="C735" i="2"/>
  <c r="C2971" i="2"/>
  <c r="C1277" i="2"/>
  <c r="C796" i="2"/>
  <c r="C718" i="2"/>
  <c r="C732" i="2"/>
  <c r="C1897" i="2"/>
  <c r="C2317" i="2"/>
  <c r="C1103" i="2"/>
  <c r="C246" i="2"/>
  <c r="C2405" i="2"/>
  <c r="C2695" i="2"/>
  <c r="C2025" i="2"/>
  <c r="C2806" i="2"/>
  <c r="C1144" i="2"/>
  <c r="C1524" i="2"/>
  <c r="C2798" i="2"/>
  <c r="C2082" i="2"/>
  <c r="C242" i="2"/>
  <c r="C540" i="2"/>
  <c r="C678" i="2"/>
  <c r="C497" i="2"/>
  <c r="C1241" i="2"/>
  <c r="C760" i="2"/>
  <c r="C229" i="2"/>
  <c r="C473" i="2"/>
  <c r="C2721" i="2"/>
  <c r="C209" i="2"/>
  <c r="C1037" i="2"/>
  <c r="C1036" i="2"/>
  <c r="C956" i="2"/>
  <c r="C738" i="2"/>
  <c r="D2234" i="2"/>
  <c r="C2663" i="2"/>
  <c r="C1569" i="2"/>
  <c r="D448" i="2"/>
  <c r="C867" i="2"/>
  <c r="D1277" i="2"/>
  <c r="D1897" i="2"/>
  <c r="C984" i="2"/>
  <c r="D2025" i="2"/>
  <c r="D1294" i="2"/>
  <c r="C1212" i="2"/>
  <c r="D140" i="2"/>
  <c r="C948" i="2"/>
  <c r="D229" i="2"/>
  <c r="D31" i="2"/>
  <c r="C361" i="2"/>
  <c r="C2012" i="2"/>
  <c r="C2339" i="2"/>
  <c r="D606" i="2"/>
  <c r="D353" i="2"/>
  <c r="D2903" i="2"/>
  <c r="D592" i="2"/>
  <c r="D106" i="2"/>
  <c r="D1970" i="2"/>
  <c r="D2247" i="2"/>
  <c r="D1389" i="2"/>
  <c r="C173" i="2"/>
  <c r="D2842" i="2"/>
  <c r="D1794" i="2"/>
  <c r="C334" i="2"/>
  <c r="D489" i="2"/>
  <c r="D1610" i="2"/>
  <c r="C1582" i="2"/>
  <c r="D262" i="2"/>
  <c r="D2182" i="2"/>
  <c r="D698" i="2"/>
  <c r="D2282" i="2"/>
  <c r="D2787" i="2"/>
  <c r="D1697" i="2"/>
  <c r="D1572" i="2"/>
  <c r="D1412" i="2"/>
  <c r="D2537" i="2"/>
  <c r="D443" i="2"/>
  <c r="D1954" i="2"/>
  <c r="D2112" i="2"/>
  <c r="D2099" i="2"/>
  <c r="D2982" i="2"/>
  <c r="D1849" i="2"/>
  <c r="D2824" i="2"/>
  <c r="D1896" i="2"/>
  <c r="D1403" i="2"/>
  <c r="D1452" i="2"/>
  <c r="D2821" i="2"/>
  <c r="D2598" i="2"/>
  <c r="D2680" i="2"/>
  <c r="D2391" i="2"/>
  <c r="D2497" i="2"/>
  <c r="D1687" i="2"/>
  <c r="D826" i="2"/>
  <c r="D2268" i="2"/>
  <c r="D129" i="2"/>
  <c r="D2719" i="2"/>
  <c r="D2305" i="2"/>
  <c r="D306" i="2"/>
  <c r="D990" i="2"/>
  <c r="D2527" i="2"/>
  <c r="D2508" i="2"/>
  <c r="D1100" i="2"/>
  <c r="D602" i="2"/>
  <c r="D2700" i="2"/>
  <c r="D737" i="2"/>
  <c r="D371" i="2"/>
  <c r="D595" i="2"/>
  <c r="D1147" i="2"/>
  <c r="D1619" i="2"/>
  <c r="D543" i="2"/>
  <c r="D2611" i="2"/>
  <c r="D2109" i="2"/>
  <c r="D2677" i="2"/>
  <c r="D1153" i="2"/>
  <c r="D2183" i="2"/>
  <c r="D608" i="2"/>
  <c r="D2374" i="2"/>
  <c r="D2346" i="2"/>
  <c r="D442" i="2"/>
  <c r="D1160" i="2"/>
  <c r="D1033" i="2"/>
  <c r="D2480" i="2"/>
  <c r="D358" i="2"/>
  <c r="D436" i="2"/>
  <c r="D853" i="2"/>
  <c r="D191" i="2"/>
  <c r="D1302" i="2"/>
  <c r="D1805" i="2"/>
  <c r="D2885" i="2"/>
  <c r="D180" i="2"/>
  <c r="D1234" i="2"/>
  <c r="D1591" i="2"/>
  <c r="D1405" i="2"/>
  <c r="D1483" i="2"/>
  <c r="D219" i="2"/>
  <c r="C807" i="2"/>
  <c r="D69" i="2"/>
  <c r="D724" i="2"/>
  <c r="C2679" i="2"/>
  <c r="C362" i="2"/>
  <c r="D2901" i="2"/>
  <c r="D2940" i="2"/>
  <c r="C175" i="2"/>
  <c r="D83" i="2"/>
  <c r="C1294" i="2"/>
  <c r="D2082" i="2"/>
  <c r="D1218" i="2"/>
  <c r="C2369" i="2"/>
  <c r="D2822" i="2"/>
  <c r="C31" i="2"/>
  <c r="D1036" i="2"/>
  <c r="D428" i="2"/>
  <c r="D684" i="2"/>
  <c r="C606" i="2"/>
  <c r="C353" i="2"/>
  <c r="D1055" i="2"/>
  <c r="C592" i="2"/>
  <c r="D2846" i="2"/>
  <c r="C1970" i="2"/>
  <c r="D424" i="2"/>
  <c r="C1389" i="2"/>
  <c r="D2383" i="2"/>
  <c r="D1588" i="2"/>
  <c r="C1794" i="2"/>
  <c r="D1094" i="2"/>
  <c r="D1551" i="2"/>
  <c r="C1610" i="2"/>
  <c r="D924" i="2"/>
  <c r="C262" i="2"/>
  <c r="C2182" i="2"/>
  <c r="C698" i="2"/>
  <c r="C2282" i="2"/>
  <c r="C2787" i="2"/>
  <c r="C1697" i="2"/>
  <c r="C1572" i="2"/>
  <c r="C1412" i="2"/>
  <c r="C2537" i="2"/>
  <c r="C443" i="2"/>
  <c r="C1954" i="2"/>
  <c r="C2112" i="2"/>
  <c r="C2099" i="2"/>
  <c r="C2982" i="2"/>
  <c r="C1849" i="2"/>
  <c r="C2824" i="2"/>
  <c r="C1896" i="2"/>
  <c r="C1403" i="2"/>
  <c r="C1452" i="2"/>
  <c r="C2821" i="2"/>
  <c r="C2598" i="2"/>
  <c r="C2680" i="2"/>
  <c r="C2391" i="2"/>
  <c r="C2497" i="2"/>
  <c r="C1687" i="2"/>
  <c r="C826" i="2"/>
  <c r="C2268" i="2"/>
  <c r="C129" i="2"/>
  <c r="C2719" i="2"/>
  <c r="C2305" i="2"/>
  <c r="C306" i="2"/>
  <c r="C990" i="2"/>
  <c r="C2527" i="2"/>
  <c r="C2508" i="2"/>
  <c r="C1100" i="2"/>
  <c r="C602" i="2"/>
  <c r="C2700" i="2"/>
  <c r="C737" i="2"/>
  <c r="C371" i="2"/>
  <c r="C595" i="2"/>
  <c r="C1147" i="2"/>
  <c r="C1619" i="2"/>
  <c r="C543" i="2"/>
  <c r="C2611" i="2"/>
  <c r="C2109" i="2"/>
  <c r="C2677" i="2"/>
  <c r="C1153" i="2"/>
  <c r="C2183" i="2"/>
  <c r="C608" i="2"/>
  <c r="C2374" i="2"/>
  <c r="C2346" i="2"/>
  <c r="C442" i="2"/>
  <c r="C1160" i="2"/>
  <c r="C1033" i="2"/>
  <c r="C2480" i="2"/>
  <c r="C358" i="2"/>
  <c r="C436" i="2"/>
  <c r="C853" i="2"/>
  <c r="C191" i="2"/>
  <c r="C1302" i="2"/>
  <c r="C1805" i="2"/>
  <c r="C2885" i="2"/>
  <c r="C180" i="2"/>
  <c r="C1234" i="2"/>
  <c r="C1591" i="2"/>
  <c r="C1405" i="2"/>
  <c r="C1483" i="2"/>
  <c r="C917" i="2"/>
  <c r="D2620" i="2"/>
  <c r="D2648" i="2"/>
  <c r="C1374" i="2"/>
  <c r="D458" i="2"/>
  <c r="C465" i="2"/>
  <c r="C2624" i="2"/>
  <c r="C141" i="2"/>
  <c r="D2229" i="2"/>
  <c r="C1056" i="2"/>
  <c r="C111" i="2"/>
  <c r="D2405" i="2"/>
  <c r="D1180" i="2"/>
  <c r="C2790" i="2"/>
  <c r="D2852" i="2"/>
  <c r="C1218" i="2"/>
  <c r="D1241" i="2"/>
  <c r="D667" i="2"/>
  <c r="C136" i="2"/>
  <c r="D480" i="2"/>
  <c r="D294" i="2"/>
  <c r="D451" i="2"/>
  <c r="D2371" i="2"/>
  <c r="D421" i="2"/>
  <c r="D1099" i="2"/>
  <c r="D1495" i="2"/>
  <c r="D1894" i="2"/>
  <c r="D135" i="2"/>
  <c r="D1041" i="2"/>
  <c r="D838" i="2"/>
  <c r="C2420" i="2"/>
  <c r="C1588" i="2"/>
  <c r="D1023" i="2"/>
  <c r="C1780" i="2"/>
  <c r="C1551" i="2"/>
  <c r="D2594" i="2"/>
  <c r="C924" i="2"/>
  <c r="D1960" i="2"/>
  <c r="D2581" i="2"/>
  <c r="D2533" i="2"/>
  <c r="D2219" i="2"/>
  <c r="D2904" i="2"/>
  <c r="D2464" i="2"/>
  <c r="D2666" i="2"/>
  <c r="D1082" i="2"/>
  <c r="D1459" i="2"/>
  <c r="D1824" i="2"/>
  <c r="D1305" i="2"/>
  <c r="D767" i="2"/>
  <c r="D1615" i="2"/>
  <c r="D2898" i="2"/>
  <c r="D2673" i="2"/>
  <c r="D2810" i="2"/>
  <c r="D172" i="2"/>
  <c r="D1554" i="2"/>
  <c r="D902" i="2"/>
  <c r="D1706" i="2"/>
  <c r="D1594" i="2"/>
  <c r="D1659" i="2"/>
  <c r="D861" i="2"/>
  <c r="D317" i="2"/>
  <c r="D943" i="2"/>
  <c r="D381" i="2"/>
  <c r="D605" i="2"/>
  <c r="D2284" i="2"/>
  <c r="D991" i="2"/>
  <c r="D1823" i="2"/>
  <c r="D1173" i="2"/>
  <c r="D5" i="2"/>
  <c r="D60" i="2"/>
  <c r="D2333" i="2"/>
  <c r="D2724" i="2"/>
  <c r="D1061" i="2"/>
  <c r="D2505" i="2"/>
  <c r="D2526" i="2"/>
  <c r="D165" i="2"/>
  <c r="D2880" i="2"/>
  <c r="D360" i="2"/>
  <c r="D2973" i="2"/>
  <c r="D2653" i="2"/>
  <c r="D2287" i="2"/>
  <c r="D468" i="2"/>
  <c r="D1433" i="2"/>
  <c r="D446" i="2"/>
  <c r="D89" i="2"/>
  <c r="D510" i="2"/>
  <c r="D1469" i="2"/>
  <c r="D2867" i="2"/>
  <c r="D1081" i="2"/>
  <c r="D858" i="2"/>
  <c r="D2122" i="2"/>
  <c r="D2115" i="2"/>
  <c r="D2957" i="2"/>
  <c r="D2784" i="2"/>
  <c r="D2179" i="2"/>
  <c r="D2142" i="2"/>
  <c r="D1693" i="2"/>
  <c r="D729" i="2"/>
  <c r="D420" i="2"/>
  <c r="D1847" i="2"/>
  <c r="D1089" i="2"/>
  <c r="D1895" i="2"/>
  <c r="D182" i="2"/>
  <c r="C2400" i="2"/>
  <c r="D1004" i="2"/>
  <c r="D1476" i="2"/>
  <c r="C167" i="2"/>
  <c r="C2229" i="2"/>
  <c r="D796" i="2"/>
  <c r="D2317" i="2"/>
  <c r="D108" i="2"/>
  <c r="C1180" i="2"/>
  <c r="D1524" i="2"/>
  <c r="D1942" i="2"/>
  <c r="C2281" i="2"/>
  <c r="D1404" i="2"/>
  <c r="C667" i="2"/>
  <c r="D209" i="2"/>
  <c r="D1203" i="2"/>
  <c r="C294" i="2"/>
  <c r="C451" i="2"/>
  <c r="D2720" i="2"/>
  <c r="C421" i="2"/>
  <c r="C1099" i="2"/>
  <c r="C1495" i="2"/>
  <c r="C1894" i="2"/>
  <c r="C135" i="2"/>
  <c r="C1041" i="2"/>
  <c r="C838" i="2"/>
  <c r="D2393" i="2"/>
  <c r="D2966" i="2"/>
  <c r="C1023" i="2"/>
  <c r="D1737" i="2"/>
  <c r="D2664" i="2"/>
  <c r="C2594" i="2"/>
  <c r="D251" i="2"/>
  <c r="C1960" i="2"/>
  <c r="C2581" i="2"/>
  <c r="C2533" i="2"/>
  <c r="C2219" i="2"/>
  <c r="C2904" i="2"/>
  <c r="C2464" i="2"/>
  <c r="C2666" i="2"/>
  <c r="C1082" i="2"/>
  <c r="C1459" i="2"/>
  <c r="C1824" i="2"/>
  <c r="C1305" i="2"/>
  <c r="C767" i="2"/>
  <c r="C1615" i="2"/>
  <c r="C2898" i="2"/>
  <c r="C2673" i="2"/>
  <c r="C2810" i="2"/>
  <c r="C172" i="2"/>
  <c r="C1554" i="2"/>
  <c r="C902" i="2"/>
  <c r="C1706" i="2"/>
  <c r="C1594" i="2"/>
  <c r="C1659" i="2"/>
  <c r="C861" i="2"/>
  <c r="C317" i="2"/>
  <c r="C943" i="2"/>
  <c r="C381" i="2"/>
  <c r="C605" i="2"/>
  <c r="C2284" i="2"/>
  <c r="C991" i="2"/>
  <c r="C1823" i="2"/>
  <c r="C1736" i="2"/>
  <c r="C464" i="2"/>
  <c r="C1602" i="2"/>
  <c r="C2337" i="2"/>
  <c r="C1626" i="2"/>
  <c r="C481" i="2"/>
  <c r="D2873" i="2"/>
  <c r="D780" i="2"/>
  <c r="D1399" i="2"/>
  <c r="C1490" i="2"/>
  <c r="D32" i="2"/>
  <c r="C1942" i="2"/>
  <c r="D678" i="2"/>
  <c r="D1070" i="2"/>
  <c r="C928" i="2"/>
  <c r="C166" i="2"/>
  <c r="C1203" i="2"/>
  <c r="C2463" i="2"/>
  <c r="C1702" i="2"/>
  <c r="C2720" i="2"/>
  <c r="D1112" i="2"/>
  <c r="D500" i="2"/>
  <c r="D125" i="2"/>
  <c r="D1834" i="2"/>
  <c r="D24" i="2"/>
  <c r="D76" i="2"/>
  <c r="D1427" i="2"/>
  <c r="D1192" i="2"/>
  <c r="C2966" i="2"/>
  <c r="D2658" i="2"/>
  <c r="D415" i="2"/>
  <c r="C2664" i="2"/>
  <c r="D845" i="2"/>
  <c r="C251" i="2"/>
  <c r="C268" i="2"/>
  <c r="D2468" i="2"/>
  <c r="D1825" i="2"/>
  <c r="D1391" i="2"/>
  <c r="D2113" i="2"/>
  <c r="D2914" i="2"/>
  <c r="D220" i="2"/>
  <c r="D115" i="2"/>
  <c r="D163" i="2"/>
  <c r="D101" i="2"/>
  <c r="D2919" i="2"/>
  <c r="D87" i="2"/>
  <c r="D2140" i="2"/>
  <c r="D2097" i="2"/>
  <c r="D1350" i="2"/>
  <c r="D590" i="2"/>
  <c r="D2981" i="2"/>
  <c r="D627" i="2"/>
  <c r="D1677" i="2"/>
  <c r="D1073" i="2"/>
  <c r="D683" i="2"/>
  <c r="D310" i="2"/>
  <c r="D844" i="2"/>
  <c r="D2209" i="2"/>
  <c r="D2363" i="2"/>
  <c r="D2494" i="2"/>
  <c r="D311" i="2"/>
  <c r="D2033" i="2"/>
  <c r="D2271" i="2"/>
  <c r="D2004" i="2"/>
  <c r="D2577" i="2"/>
  <c r="D393" i="2"/>
  <c r="D1226" i="2"/>
  <c r="D2307" i="2"/>
  <c r="D1955" i="2"/>
  <c r="D2412" i="2"/>
  <c r="D126" i="2"/>
  <c r="D2005" i="2"/>
  <c r="D314" i="2"/>
  <c r="D345" i="2"/>
  <c r="D1035" i="2"/>
  <c r="D1363" i="2"/>
  <c r="D2444" i="2"/>
  <c r="D2675" i="2"/>
  <c r="D1703" i="2"/>
  <c r="D2335" i="2"/>
  <c r="D156" i="2"/>
  <c r="D2316" i="2"/>
  <c r="D2273" i="2"/>
  <c r="D128" i="2"/>
  <c r="D2102" i="2"/>
  <c r="D2733" i="2"/>
  <c r="D2206" i="2"/>
  <c r="D989" i="2"/>
  <c r="D1158" i="2"/>
  <c r="D2918" i="2"/>
  <c r="D2894" i="2"/>
  <c r="D1275" i="2"/>
  <c r="D860" i="2"/>
  <c r="D2528" i="2"/>
  <c r="D2299" i="2"/>
  <c r="D2325" i="2"/>
  <c r="C835" i="2"/>
  <c r="C1956" i="2"/>
  <c r="C2013" i="2"/>
  <c r="C1546" i="2"/>
  <c r="C1399" i="2"/>
  <c r="D2806" i="2"/>
  <c r="D1557" i="2"/>
  <c r="C2143" i="2"/>
  <c r="D2292" i="2"/>
  <c r="C1070" i="2"/>
  <c r="D473" i="2"/>
  <c r="B473" i="2" s="1"/>
  <c r="D1664" i="2"/>
  <c r="C2974" i="2"/>
  <c r="D2983" i="2"/>
  <c r="D2210" i="2"/>
  <c r="D2332" i="2"/>
  <c r="D2962" i="2"/>
  <c r="C500" i="2"/>
  <c r="D1681" i="2"/>
  <c r="C1834" i="2"/>
  <c r="D337" i="2"/>
  <c r="B337" i="2" s="1"/>
  <c r="C76" i="2"/>
  <c r="C1193" i="2"/>
  <c r="C1192" i="2"/>
  <c r="D133" i="2"/>
  <c r="C2868" i="2"/>
  <c r="C415" i="2"/>
  <c r="D2544" i="2"/>
  <c r="C845" i="2"/>
  <c r="D265" i="2"/>
  <c r="C1904" i="2"/>
  <c r="C2468" i="2"/>
  <c r="C1825" i="2"/>
  <c r="C1391" i="2"/>
  <c r="C2113" i="2"/>
  <c r="C2914" i="2"/>
  <c r="C220" i="2"/>
  <c r="C115" i="2"/>
  <c r="C163" i="2"/>
  <c r="C101" i="2"/>
  <c r="C2919" i="2"/>
  <c r="C87" i="2"/>
  <c r="C2140" i="2"/>
  <c r="C2097" i="2"/>
  <c r="C1350" i="2"/>
  <c r="C590" i="2"/>
  <c r="C2981" i="2"/>
  <c r="C627" i="2"/>
  <c r="C1677" i="2"/>
  <c r="C1073" i="2"/>
  <c r="C683" i="2"/>
  <c r="C310" i="2"/>
  <c r="C844" i="2"/>
  <c r="C2209" i="2"/>
  <c r="C2363" i="2"/>
  <c r="C2494" i="2"/>
  <c r="C311" i="2"/>
  <c r="C2033" i="2"/>
  <c r="C2271" i="2"/>
  <c r="C2004" i="2"/>
  <c r="C2577" i="2"/>
  <c r="C38" i="2"/>
  <c r="C1814" i="2"/>
  <c r="C1735" i="2"/>
  <c r="C1781" i="2"/>
  <c r="D869" i="2"/>
  <c r="D735" i="2"/>
  <c r="D718" i="2"/>
  <c r="D1103" i="2"/>
  <c r="C1215" i="2"/>
  <c r="D1835" i="2"/>
  <c r="C1557" i="2"/>
  <c r="D242" i="2"/>
  <c r="D2925" i="2"/>
  <c r="C2717" i="2"/>
  <c r="D1912" i="2"/>
  <c r="C1664" i="2"/>
  <c r="D956" i="2"/>
  <c r="C2983" i="2"/>
  <c r="C2210" i="2"/>
  <c r="C2332" i="2"/>
  <c r="D2617" i="2"/>
  <c r="D10" i="2"/>
  <c r="D2804" i="2"/>
  <c r="D675" i="2"/>
  <c r="D981" i="2"/>
  <c r="D1002" i="2"/>
  <c r="D148" i="2"/>
  <c r="D2814" i="2"/>
  <c r="C133" i="2"/>
  <c r="D2163" i="2"/>
  <c r="D30" i="2"/>
  <c r="C2544" i="2"/>
  <c r="D1661" i="2"/>
  <c r="C265" i="2"/>
  <c r="D1151" i="2"/>
  <c r="D863" i="2"/>
  <c r="D342" i="2"/>
  <c r="D2937" i="2"/>
  <c r="D1254" i="2"/>
  <c r="D2899" i="2"/>
  <c r="D1670" i="2"/>
  <c r="D633" i="2"/>
  <c r="D2150" i="2"/>
  <c r="D2507" i="2"/>
  <c r="D2947" i="2"/>
  <c r="D2410" i="2"/>
  <c r="D2699" i="2"/>
  <c r="D1431" i="2"/>
  <c r="D2631" i="2"/>
  <c r="D2081" i="2"/>
  <c r="D947" i="2"/>
  <c r="D1054" i="2"/>
  <c r="D820" i="2"/>
  <c r="D997" i="2"/>
  <c r="D621" i="2"/>
  <c r="D1462" i="2"/>
  <c r="D2350" i="2"/>
  <c r="D107" i="2"/>
  <c r="D870" i="2"/>
  <c r="D1118" i="2"/>
  <c r="D2396" i="2"/>
  <c r="D187" i="2"/>
  <c r="D2774" i="2"/>
  <c r="D1111" i="2"/>
  <c r="D100" i="2"/>
  <c r="D1743" i="2"/>
  <c r="D552" i="2"/>
  <c r="D138" i="2"/>
  <c r="D439" i="2"/>
  <c r="D616" i="2"/>
  <c r="D267" i="2"/>
  <c r="D960" i="2"/>
  <c r="D2485" i="2"/>
  <c r="D88" i="2"/>
  <c r="D479" i="2"/>
  <c r="D224" i="2"/>
  <c r="D1506" i="2"/>
  <c r="D1658" i="2"/>
  <c r="D1601" i="2"/>
  <c r="C874" i="2"/>
  <c r="C817" i="2"/>
  <c r="C680" i="2"/>
  <c r="C642" i="2"/>
  <c r="D697" i="2"/>
  <c r="C2921" i="2"/>
  <c r="C1406" i="2"/>
  <c r="C1933" i="2"/>
  <c r="D1071" i="2"/>
  <c r="B1071" i="2" s="1"/>
  <c r="C1913" i="2"/>
  <c r="D2798" i="2"/>
  <c r="D1783" i="2"/>
  <c r="C326" i="2"/>
  <c r="D35" i="2"/>
  <c r="C1380" i="2"/>
  <c r="D1037" i="2"/>
  <c r="D2871" i="2"/>
  <c r="D851" i="2"/>
  <c r="D1150" i="2"/>
  <c r="C484" i="2"/>
  <c r="D437" i="2"/>
  <c r="D1167" i="2"/>
  <c r="D1385" i="2"/>
  <c r="D2303" i="2"/>
  <c r="D575" i="2"/>
  <c r="D2227" i="2"/>
  <c r="C1767" i="2"/>
  <c r="D1232" i="2"/>
  <c r="C2715" i="2"/>
  <c r="C2088" i="2"/>
  <c r="D1774" i="2"/>
  <c r="C482" i="2"/>
  <c r="C2761" i="2"/>
  <c r="D1428" i="2"/>
  <c r="D383" i="2"/>
  <c r="D346" i="2"/>
  <c r="D2387" i="2"/>
  <c r="D2963" i="2"/>
  <c r="D2687" i="2"/>
  <c r="D2869" i="2"/>
  <c r="D2609" i="2"/>
  <c r="D488" i="2"/>
  <c r="D2341" i="2"/>
  <c r="D2765" i="2"/>
  <c r="D2786" i="2"/>
  <c r="D953" i="2"/>
  <c r="D1614" i="2"/>
  <c r="D266" i="2"/>
  <c r="D2728" i="2"/>
  <c r="D158" i="2"/>
  <c r="D293" i="2"/>
  <c r="D2716" i="2"/>
  <c r="D1166" i="2"/>
  <c r="D2160" i="2"/>
  <c r="D2578" i="2"/>
  <c r="D1240" i="2"/>
  <c r="D2324" i="2"/>
  <c r="D1876" i="2"/>
  <c r="D2971" i="2"/>
  <c r="D732" i="2"/>
  <c r="D246" i="2"/>
  <c r="D1684" i="2"/>
  <c r="C2848" i="2"/>
  <c r="D1051" i="2"/>
  <c r="C1783" i="2"/>
  <c r="D497" i="2"/>
  <c r="D759" i="2"/>
  <c r="C940" i="2"/>
  <c r="D958" i="2"/>
  <c r="C2871" i="2"/>
  <c r="C851" i="2"/>
  <c r="C1150" i="2"/>
  <c r="D139" i="2"/>
  <c r="C437" i="2"/>
  <c r="D730" i="2"/>
  <c r="C1385" i="2"/>
  <c r="D2794" i="2"/>
  <c r="C575" i="2"/>
  <c r="D964" i="2"/>
  <c r="D2745" i="2"/>
  <c r="C1232" i="2"/>
  <c r="D2769" i="2"/>
  <c r="D2476" i="2"/>
  <c r="C1774" i="2"/>
  <c r="C245" i="2"/>
  <c r="D2199" i="2"/>
  <c r="C1428" i="2"/>
  <c r="C383" i="2"/>
  <c r="C346" i="2"/>
  <c r="C2387" i="2"/>
  <c r="C2963" i="2"/>
  <c r="C2687" i="2"/>
  <c r="C2869" i="2"/>
  <c r="C2609" i="2"/>
  <c r="C488" i="2"/>
  <c r="C2341" i="2"/>
  <c r="C2765" i="2"/>
  <c r="C2786" i="2"/>
  <c r="C953" i="2"/>
  <c r="C1614" i="2"/>
  <c r="C266" i="2"/>
  <c r="C2728" i="2"/>
  <c r="C158" i="2"/>
  <c r="C293" i="2"/>
  <c r="C2716" i="2"/>
  <c r="C1166" i="2"/>
  <c r="C544" i="2"/>
  <c r="C2606" i="2"/>
  <c r="C2110" i="2"/>
  <c r="C1018" i="2"/>
  <c r="C1752" i="2"/>
  <c r="C2232" i="2"/>
  <c r="C2198" i="2"/>
  <c r="C2375" i="2"/>
  <c r="C2347" i="2"/>
  <c r="C441" i="2"/>
  <c r="C1161" i="2"/>
  <c r="C1034" i="2"/>
  <c r="C2093" i="2"/>
  <c r="C2881" i="2"/>
  <c r="C1278" i="2"/>
  <c r="C2920" i="2"/>
  <c r="C402" i="2"/>
  <c r="C1707" i="2"/>
  <c r="C1411" i="2"/>
  <c r="C2496" i="2"/>
  <c r="C1863" i="2"/>
  <c r="C2470" i="2"/>
  <c r="C68" i="2"/>
  <c r="C2124" i="2"/>
  <c r="C2499" i="2"/>
  <c r="C2534" i="2"/>
  <c r="D2949" i="2"/>
  <c r="D204" i="2"/>
  <c r="D905" i="2"/>
  <c r="C1684" i="2"/>
  <c r="D1144" i="2"/>
  <c r="D2145" i="2"/>
  <c r="C193" i="2"/>
  <c r="D2953" i="2"/>
  <c r="C759" i="2"/>
  <c r="D2721" i="2"/>
  <c r="D2038" i="2"/>
  <c r="C783" i="2"/>
  <c r="C1074" i="2"/>
  <c r="D582" i="2"/>
  <c r="D2874" i="2"/>
  <c r="D954" i="2"/>
  <c r="D227" i="2"/>
  <c r="D1179" i="2"/>
  <c r="D2546" i="2"/>
  <c r="D674" i="2"/>
  <c r="D121" i="2"/>
  <c r="C2745" i="2"/>
  <c r="D1880" i="2"/>
  <c r="D2742" i="2"/>
  <c r="C2476" i="2"/>
  <c r="D564" i="2"/>
  <c r="B564" i="2" s="1"/>
  <c r="D2201" i="2"/>
  <c r="C2199" i="2"/>
  <c r="D1257" i="2"/>
  <c r="D751" i="2"/>
  <c r="D344" i="2"/>
  <c r="D2875" i="2"/>
  <c r="D2948" i="2"/>
  <c r="D2100" i="2"/>
  <c r="D999" i="2"/>
  <c r="D1570" i="2"/>
  <c r="D382" i="2"/>
  <c r="D1127" i="2"/>
  <c r="D1744" i="2"/>
  <c r="D601" i="2"/>
  <c r="D427" i="2"/>
  <c r="D2913" i="2"/>
  <c r="D848" i="2"/>
  <c r="D677" i="2"/>
  <c r="D1593" i="2"/>
  <c r="D1394" i="2"/>
  <c r="D2058" i="2"/>
  <c r="D228" i="2"/>
  <c r="D2654" i="2"/>
  <c r="D2583" i="2"/>
  <c r="D469" i="2"/>
  <c r="D2676" i="2"/>
  <c r="D104" i="2"/>
  <c r="D90" i="2"/>
  <c r="D518" i="2"/>
  <c r="D2607" i="2"/>
  <c r="D517" i="2"/>
  <c r="D1306" i="2"/>
  <c r="D2111" i="2"/>
  <c r="D352" i="2"/>
  <c r="C2486" i="2"/>
  <c r="D2320" i="2"/>
  <c r="D201" i="2"/>
  <c r="D2103" i="2"/>
  <c r="D1871" i="2"/>
  <c r="D553" i="2"/>
  <c r="D2336" i="2"/>
  <c r="D519" i="2"/>
  <c r="D2306" i="2"/>
  <c r="D833" i="2"/>
  <c r="D2626" i="2"/>
  <c r="D396" i="2"/>
  <c r="D117" i="2"/>
  <c r="D2678" i="2"/>
  <c r="D2297" i="2"/>
  <c r="D520" i="2"/>
  <c r="D551" i="2"/>
  <c r="D2402" i="2"/>
  <c r="D2564" i="2"/>
  <c r="D44" i="2"/>
  <c r="D1798" i="2"/>
  <c r="B1798" i="2" s="1"/>
  <c r="D1323" i="2"/>
  <c r="C2925" i="2"/>
  <c r="D765" i="2"/>
  <c r="C981" i="2"/>
  <c r="C30" i="2"/>
  <c r="C342" i="2"/>
  <c r="C2150" i="2"/>
  <c r="C2631" i="2"/>
  <c r="C2654" i="2"/>
  <c r="C104" i="2"/>
  <c r="C517" i="2"/>
  <c r="C393" i="2"/>
  <c r="D1278" i="2"/>
  <c r="C2505" i="2"/>
  <c r="C2485" i="2"/>
  <c r="C2094" i="2"/>
  <c r="C1505" i="2"/>
  <c r="C645" i="2"/>
  <c r="C103" i="2"/>
  <c r="C2273" i="2"/>
  <c r="C2564" i="2"/>
  <c r="D289" i="2"/>
  <c r="C2122" i="2"/>
  <c r="D2934" i="2"/>
  <c r="C2784" i="2"/>
  <c r="D1016" i="2"/>
  <c r="C1675" i="2"/>
  <c r="C2956" i="2"/>
  <c r="D879" i="2"/>
  <c r="C1263" i="2"/>
  <c r="C1289" i="2"/>
  <c r="C1091" i="2"/>
  <c r="C1454" i="2"/>
  <c r="C996" i="2"/>
  <c r="D2555" i="2"/>
  <c r="C1597" i="2"/>
  <c r="C644" i="2"/>
  <c r="C2618" i="2"/>
  <c r="C1397" i="2"/>
  <c r="C295" i="2"/>
  <c r="C444" i="2"/>
  <c r="C2123" i="2"/>
  <c r="C857" i="2"/>
  <c r="C2121" i="2"/>
  <c r="C2114" i="2"/>
  <c r="C2960" i="2"/>
  <c r="C1872" i="2"/>
  <c r="C2177" i="2"/>
  <c r="C906" i="2"/>
  <c r="C1183" i="2"/>
  <c r="C2955" i="2"/>
  <c r="C2188" i="2"/>
  <c r="C2838" i="2"/>
  <c r="C892" i="2"/>
  <c r="C1892" i="2"/>
  <c r="C1334" i="2"/>
  <c r="C2029" i="2"/>
  <c r="C708" i="2"/>
  <c r="C829" i="2"/>
  <c r="C694" i="2"/>
  <c r="C1259" i="2"/>
  <c r="C1713" i="2"/>
  <c r="C1844" i="2"/>
  <c r="C961" i="2"/>
  <c r="C1842" i="2"/>
  <c r="C2531" i="2"/>
  <c r="C274" i="2"/>
  <c r="C771" i="2"/>
  <c r="C2493" i="2"/>
  <c r="C2231" i="2"/>
  <c r="C307" i="2"/>
  <c r="C1440" i="2"/>
  <c r="C2133" i="2"/>
  <c r="C1296" i="2"/>
  <c r="C2637" i="2"/>
  <c r="C2597" i="2"/>
  <c r="C2579" i="2"/>
  <c r="C2551" i="2"/>
  <c r="C834" i="2"/>
  <c r="C559" i="2"/>
  <c r="C1947" i="2"/>
  <c r="C2958" i="2"/>
  <c r="C535" i="2"/>
  <c r="C2059" i="2"/>
  <c r="C2106" i="2"/>
  <c r="C1696" i="2"/>
  <c r="C1989" i="2"/>
  <c r="C112" i="2"/>
  <c r="C1388" i="2"/>
  <c r="C652" i="2"/>
  <c r="C538" i="2"/>
  <c r="C363" i="2"/>
  <c r="C2311" i="2"/>
  <c r="C241" i="2"/>
  <c r="C2155" i="2"/>
  <c r="C832" i="2"/>
  <c r="C2972" i="2"/>
  <c r="C532" i="2"/>
  <c r="C766" i="2"/>
  <c r="C952" i="2"/>
  <c r="C212" i="2"/>
  <c r="C1177" i="2"/>
  <c r="C36" i="2"/>
  <c r="C2727" i="2"/>
  <c r="C587" i="2"/>
  <c r="C2897" i="2"/>
  <c r="C2713" i="2"/>
  <c r="C1386" i="2"/>
  <c r="C1888" i="2"/>
  <c r="C1314" i="2"/>
  <c r="C75" i="2"/>
  <c r="C2248" i="2"/>
  <c r="C1972" i="2"/>
  <c r="D2569" i="2"/>
  <c r="C1936" i="2"/>
  <c r="D948" i="2"/>
  <c r="C582" i="2"/>
  <c r="C674" i="2"/>
  <c r="C1854" i="2"/>
  <c r="C2875" i="2"/>
  <c r="C1127" i="2"/>
  <c r="C677" i="2"/>
  <c r="C621" i="2"/>
  <c r="C870" i="2"/>
  <c r="C2774" i="2"/>
  <c r="C1743" i="2"/>
  <c r="C201" i="2"/>
  <c r="C126" i="2"/>
  <c r="D2496" i="2"/>
  <c r="B2496" i="2" s="1"/>
  <c r="C833" i="2"/>
  <c r="C396" i="2"/>
  <c r="C2678" i="2"/>
  <c r="D1398" i="2"/>
  <c r="D604" i="2"/>
  <c r="C2867" i="2"/>
  <c r="C289" i="2"/>
  <c r="C989" i="2"/>
  <c r="C2934" i="2"/>
  <c r="C2894" i="2"/>
  <c r="C1016" i="2"/>
  <c r="C1693" i="2"/>
  <c r="D1357" i="2"/>
  <c r="C879" i="2"/>
  <c r="C1089" i="2"/>
  <c r="D850" i="2"/>
  <c r="D1040" i="2"/>
  <c r="D1643" i="2"/>
  <c r="D1352" i="2"/>
  <c r="C2555" i="2"/>
  <c r="D116" i="2"/>
  <c r="D422" i="2"/>
  <c r="D1717" i="2"/>
  <c r="D512" i="2"/>
  <c r="D2259" i="2"/>
  <c r="D2401" i="2"/>
  <c r="D259" i="2"/>
  <c r="D2208" i="2"/>
  <c r="D988" i="2"/>
  <c r="D1371" i="2"/>
  <c r="D2917" i="2"/>
  <c r="D2893" i="2"/>
  <c r="D269" i="2"/>
  <c r="D1324" i="2"/>
  <c r="D2547" i="2"/>
  <c r="D2970" i="2"/>
  <c r="D1301" i="2"/>
  <c r="D278" i="2"/>
  <c r="D1890" i="2"/>
  <c r="D2574" i="2"/>
  <c r="D1088" i="2"/>
  <c r="D1609" i="2"/>
  <c r="D2423" i="2"/>
  <c r="D1197" i="2"/>
  <c r="D21" i="2"/>
  <c r="D2159" i="2"/>
  <c r="D1918" i="2"/>
  <c r="D2068" i="2"/>
  <c r="D1762" i="2"/>
  <c r="D526" i="2"/>
  <c r="D28" i="2"/>
  <c r="D2433" i="2"/>
  <c r="D2006" i="2"/>
  <c r="D920" i="2"/>
  <c r="D2541" i="2"/>
  <c r="D862" i="2"/>
  <c r="D2224" i="2"/>
  <c r="D153" i="2"/>
  <c r="D711" i="2"/>
  <c r="D332" i="2"/>
  <c r="D1943" i="2"/>
  <c r="D1162" i="2"/>
  <c r="D561" i="2"/>
  <c r="D1630" i="2"/>
  <c r="D2753" i="2"/>
  <c r="D1067" i="2"/>
  <c r="D2979" i="2"/>
  <c r="D2891" i="2"/>
  <c r="D1236" i="2"/>
  <c r="D881" i="2"/>
  <c r="D2779" i="2"/>
  <c r="D1902" i="2"/>
  <c r="D97" i="2"/>
  <c r="D2255" i="2"/>
  <c r="D890" i="2"/>
  <c r="D1578" i="2"/>
  <c r="D2016" i="2"/>
  <c r="D2908" i="2"/>
  <c r="D1680" i="2"/>
  <c r="D1556" i="2"/>
  <c r="D2935" i="2"/>
  <c r="D2943" i="2"/>
  <c r="D2902" i="2"/>
  <c r="D2741" i="2"/>
  <c r="D450" i="2"/>
  <c r="D813" i="2"/>
  <c r="D2886" i="2"/>
  <c r="D1244" i="2"/>
  <c r="D611" i="2"/>
  <c r="D1592" i="2"/>
  <c r="D1393" i="2"/>
  <c r="D1584" i="2"/>
  <c r="D1676" i="2"/>
  <c r="D95" i="2"/>
  <c r="D2018" i="2"/>
  <c r="D963" i="2"/>
  <c r="D1005" i="2"/>
  <c r="D1321" i="2"/>
  <c r="D1862" i="2"/>
  <c r="D756" i="2"/>
  <c r="D350" i="2"/>
  <c r="D2896" i="2"/>
  <c r="D1022" i="2"/>
  <c r="D1778" i="2"/>
  <c r="D1465" i="2"/>
  <c r="D1678" i="2"/>
  <c r="D760" i="2"/>
  <c r="D484" i="2"/>
  <c r="C1002" i="2"/>
  <c r="D482" i="2"/>
  <c r="B482" i="2" s="1"/>
  <c r="C2937" i="2"/>
  <c r="C2507" i="2"/>
  <c r="C2081" i="2"/>
  <c r="D2606" i="2"/>
  <c r="B2606" i="2" s="1"/>
  <c r="D2232" i="2"/>
  <c r="D441" i="2"/>
  <c r="D2093" i="2"/>
  <c r="C2724" i="2"/>
  <c r="C267" i="2"/>
  <c r="C519" i="2"/>
  <c r="C2973" i="2"/>
  <c r="C2287" i="2"/>
  <c r="C1433" i="2"/>
  <c r="C1398" i="2"/>
  <c r="C604" i="2"/>
  <c r="C2102" i="2"/>
  <c r="D261" i="2"/>
  <c r="D856" i="2"/>
  <c r="D2078" i="2"/>
  <c r="D1276" i="2"/>
  <c r="D531" i="2"/>
  <c r="D1201" i="2"/>
  <c r="C1357" i="2"/>
  <c r="D1715" i="2"/>
  <c r="D893" i="2"/>
  <c r="C850" i="2"/>
  <c r="C1040" i="2"/>
  <c r="C1643" i="2"/>
  <c r="C1352" i="2"/>
  <c r="C2648" i="2"/>
  <c r="C116" i="2"/>
  <c r="C422" i="2"/>
  <c r="C1717" i="2"/>
  <c r="C512" i="2"/>
  <c r="C2259" i="2"/>
  <c r="C2401" i="2"/>
  <c r="C259" i="2"/>
  <c r="C2208" i="2"/>
  <c r="C988" i="2"/>
  <c r="C1371" i="2"/>
  <c r="C2917" i="2"/>
  <c r="C2893" i="2"/>
  <c r="C269" i="2"/>
  <c r="C1324" i="2"/>
  <c r="C2547" i="2"/>
  <c r="C2970" i="2"/>
  <c r="C1301" i="2"/>
  <c r="C278" i="2"/>
  <c r="C1890" i="2"/>
  <c r="C2574" i="2"/>
  <c r="C1088" i="2"/>
  <c r="C1609" i="2"/>
  <c r="C2423" i="2"/>
  <c r="C1197" i="2"/>
  <c r="C21" i="2"/>
  <c r="C2159" i="2"/>
  <c r="C1918" i="2"/>
  <c r="C2068" i="2"/>
  <c r="C1762" i="2"/>
  <c r="C526" i="2"/>
  <c r="C28" i="2"/>
  <c r="C2433" i="2"/>
  <c r="C2006" i="2"/>
  <c r="C920" i="2"/>
  <c r="C2541" i="2"/>
  <c r="C862" i="2"/>
  <c r="C2224" i="2"/>
  <c r="C153" i="2"/>
  <c r="C711" i="2"/>
  <c r="C332" i="2"/>
  <c r="C1943" i="2"/>
  <c r="C1162" i="2"/>
  <c r="C561" i="2"/>
  <c r="C1630" i="2"/>
  <c r="C2753" i="2"/>
  <c r="C1067" i="2"/>
  <c r="C2979" i="2"/>
  <c r="C2891" i="2"/>
  <c r="C1236" i="2"/>
  <c r="C881" i="2"/>
  <c r="C2779" i="2"/>
  <c r="C1902" i="2"/>
  <c r="C97" i="2"/>
  <c r="C2255" i="2"/>
  <c r="C890" i="2"/>
  <c r="C1578" i="2"/>
  <c r="C2016" i="2"/>
  <c r="C2908" i="2"/>
  <c r="C1680" i="2"/>
  <c r="C1556" i="2"/>
  <c r="C2935" i="2"/>
  <c r="C2943" i="2"/>
  <c r="C2902" i="2"/>
  <c r="C2741" i="2"/>
  <c r="C450" i="2"/>
  <c r="C813" i="2"/>
  <c r="C2886" i="2"/>
  <c r="C1244" i="2"/>
  <c r="C611" i="2"/>
  <c r="C1592" i="2"/>
  <c r="C1393" i="2"/>
  <c r="C1584" i="2"/>
  <c r="C1676" i="2"/>
  <c r="C95" i="2"/>
  <c r="C2018" i="2"/>
  <c r="C963" i="2"/>
  <c r="C1005" i="2"/>
  <c r="C1321" i="2"/>
  <c r="C1862" i="2"/>
  <c r="C756" i="2"/>
  <c r="C350" i="2"/>
  <c r="C2896" i="2"/>
  <c r="C1022" i="2"/>
  <c r="C1778" i="2"/>
  <c r="D658" i="2"/>
  <c r="B658" i="2" s="1"/>
  <c r="D984" i="2"/>
  <c r="C713" i="2"/>
  <c r="C2874" i="2"/>
  <c r="C121" i="2"/>
  <c r="C2201" i="2"/>
  <c r="C2948" i="2"/>
  <c r="C1744" i="2"/>
  <c r="C1593" i="2"/>
  <c r="C2583" i="2"/>
  <c r="C90" i="2"/>
  <c r="C1306" i="2"/>
  <c r="C2887" i="2"/>
  <c r="C1955" i="2"/>
  <c r="D1707" i="2"/>
  <c r="C2880" i="2"/>
  <c r="C1363" i="2"/>
  <c r="C2675" i="2"/>
  <c r="C2335" i="2"/>
  <c r="C520" i="2"/>
  <c r="D445" i="2"/>
  <c r="D1523" i="2"/>
  <c r="C261" i="2"/>
  <c r="C856" i="2"/>
  <c r="C2078" i="2"/>
  <c r="C1276" i="2"/>
  <c r="C531" i="2"/>
  <c r="C1201" i="2"/>
  <c r="D2176" i="2"/>
  <c r="C1715" i="2"/>
  <c r="C893" i="2"/>
  <c r="D2883" i="2"/>
  <c r="D2712" i="2"/>
  <c r="D917" i="2"/>
  <c r="C2620" i="2"/>
  <c r="D2178" i="2"/>
  <c r="D808" i="2"/>
  <c r="D2220" i="2"/>
  <c r="D2218" i="2"/>
  <c r="D1533" i="2"/>
  <c r="D607" i="2"/>
  <c r="D2373" i="2"/>
  <c r="D1821" i="2"/>
  <c r="D1171" i="2"/>
  <c r="D2398" i="2"/>
  <c r="D1629" i="2"/>
  <c r="D1249" i="2"/>
  <c r="D1813" i="2"/>
  <c r="D2101" i="2"/>
  <c r="D1373" i="2"/>
  <c r="D594" i="2"/>
  <c r="D2105" i="2"/>
  <c r="D878" i="2"/>
  <c r="D635" i="2"/>
  <c r="D1552" i="2"/>
  <c r="D600" i="2"/>
  <c r="D1273" i="2"/>
  <c r="D2812" i="2"/>
  <c r="D727" i="2"/>
  <c r="D934" i="2"/>
  <c r="D579" i="2"/>
  <c r="D1287" i="2"/>
  <c r="D2427" i="2"/>
  <c r="D2793" i="2"/>
  <c r="D1517" i="2"/>
  <c r="D2153" i="2"/>
  <c r="D572" i="2"/>
  <c r="D1791" i="2"/>
  <c r="D1414" i="2"/>
  <c r="D1072" i="2"/>
  <c r="D2640" i="2"/>
  <c r="D513" i="2"/>
  <c r="D542" i="2"/>
  <c r="D370" i="2"/>
  <c r="D379" i="2"/>
  <c r="D1653" i="2"/>
  <c r="D1376" i="2"/>
  <c r="D2085" i="2"/>
  <c r="D797" i="2"/>
  <c r="D1169" i="2"/>
  <c r="D71" i="2"/>
  <c r="D296" i="2"/>
  <c r="D39" i="2"/>
  <c r="D2909" i="2"/>
  <c r="D2221" i="2"/>
  <c r="D1429" i="2"/>
  <c r="D2695" i="2"/>
  <c r="D1380" i="2"/>
  <c r="C2617" i="2"/>
  <c r="D1767" i="2"/>
  <c r="C1661" i="2"/>
  <c r="C1254" i="2"/>
  <c r="C2947" i="2"/>
  <c r="C947" i="2"/>
  <c r="C1462" i="2"/>
  <c r="C1118" i="2"/>
  <c r="C1111" i="2"/>
  <c r="C60" i="2"/>
  <c r="C439" i="2"/>
  <c r="C553" i="2"/>
  <c r="C345" i="2"/>
  <c r="C224" i="2"/>
  <c r="C1658" i="2"/>
  <c r="D316" i="2"/>
  <c r="C89" i="2"/>
  <c r="C445" i="2"/>
  <c r="C1523" i="2"/>
  <c r="C858" i="2"/>
  <c r="D392" i="2"/>
  <c r="C2957" i="2"/>
  <c r="D758" i="2"/>
  <c r="C2142" i="2"/>
  <c r="D1573" i="2"/>
  <c r="C2176" i="2"/>
  <c r="C1847" i="2"/>
  <c r="D588" i="2"/>
  <c r="C2883" i="2"/>
  <c r="C2712" i="2"/>
  <c r="C998" i="2"/>
  <c r="D1606" i="2"/>
  <c r="C2178" i="2"/>
  <c r="C808" i="2"/>
  <c r="C2220" i="2"/>
  <c r="C2218" i="2"/>
  <c r="C1533" i="2"/>
  <c r="C607" i="2"/>
  <c r="C2373" i="2"/>
  <c r="C1821" i="2"/>
  <c r="C1171" i="2"/>
  <c r="C2398" i="2"/>
  <c r="C1629" i="2"/>
  <c r="C1249" i="2"/>
  <c r="C1813" i="2"/>
  <c r="C2101" i="2"/>
  <c r="C1373" i="2"/>
  <c r="C594" i="2"/>
  <c r="C2105" i="2"/>
  <c r="C878" i="2"/>
  <c r="C635" i="2"/>
  <c r="C1552" i="2"/>
  <c r="C600" i="2"/>
  <c r="C1273" i="2"/>
  <c r="C2812" i="2"/>
  <c r="C727" i="2"/>
  <c r="C934" i="2"/>
  <c r="C579" i="2"/>
  <c r="C1287" i="2"/>
  <c r="C2427" i="2"/>
  <c r="C2793" i="2"/>
  <c r="C1517" i="2"/>
  <c r="C2153" i="2"/>
  <c r="C572" i="2"/>
  <c r="C1791" i="2"/>
  <c r="C1414" i="2"/>
  <c r="C1072" i="2"/>
  <c r="C2640" i="2"/>
  <c r="C513" i="2"/>
  <c r="C542" i="2"/>
  <c r="C370" i="2"/>
  <c r="C379" i="2"/>
  <c r="C1653" i="2"/>
  <c r="C1376" i="2"/>
  <c r="C2085" i="2"/>
  <c r="C797" i="2"/>
  <c r="C1169" i="2"/>
  <c r="C71" i="2"/>
  <c r="C296" i="2"/>
  <c r="C39" i="2"/>
  <c r="C2909" i="2"/>
  <c r="C2221" i="2"/>
  <c r="C1426" i="2"/>
  <c r="C2342" i="2"/>
  <c r="C2968" i="2"/>
  <c r="C401" i="2"/>
  <c r="C1984" i="2"/>
  <c r="C1509" i="2"/>
  <c r="C1211" i="2"/>
  <c r="C2684" i="2"/>
  <c r="C762" i="2"/>
  <c r="C790" i="2"/>
  <c r="C1622" i="2"/>
  <c r="C213" i="2"/>
  <c r="C2379" i="2"/>
  <c r="C1690" i="2"/>
  <c r="C17" i="2"/>
  <c r="C1164" i="2"/>
  <c r="C795" i="2"/>
  <c r="C419" i="2"/>
  <c r="C1848" i="2"/>
  <c r="C2823" i="2"/>
  <c r="C1903" i="2"/>
  <c r="C1409" i="2"/>
  <c r="C1576" i="2"/>
  <c r="C2820" i="2"/>
  <c r="C1910" i="2"/>
  <c r="C1355" i="2"/>
  <c r="C62" i="2"/>
  <c r="C1449" i="2"/>
  <c r="C2158" i="2"/>
  <c r="D1134" i="2"/>
  <c r="C904" i="2"/>
  <c r="D1293" i="2"/>
  <c r="B1293" i="2" s="1"/>
  <c r="C954" i="2"/>
  <c r="D173" i="2"/>
  <c r="D1582" i="2"/>
  <c r="C2100" i="2"/>
  <c r="C601" i="2"/>
  <c r="C1394" i="2"/>
  <c r="D2110" i="2"/>
  <c r="D2198" i="2"/>
  <c r="D1161" i="2"/>
  <c r="B1161" i="2" s="1"/>
  <c r="C1226" i="2"/>
  <c r="D2920" i="2"/>
  <c r="C2526" i="2"/>
  <c r="C88" i="2"/>
  <c r="D177" i="2"/>
  <c r="D1598" i="2"/>
  <c r="C316" i="2"/>
  <c r="C2316" i="2"/>
  <c r="C2402" i="2"/>
  <c r="D815" i="2"/>
  <c r="C2206" i="2"/>
  <c r="C392" i="2"/>
  <c r="C2918" i="2"/>
  <c r="C758" i="2"/>
  <c r="D558" i="2"/>
  <c r="C1573" i="2"/>
  <c r="D1195" i="2"/>
  <c r="D1520" i="2"/>
  <c r="C588" i="2"/>
  <c r="D886" i="2"/>
  <c r="D2836" i="2"/>
  <c r="C2455" i="2"/>
  <c r="C1606" i="2"/>
  <c r="D2365" i="2"/>
  <c r="D467" i="2"/>
  <c r="D1432" i="2"/>
  <c r="D1152" i="2"/>
  <c r="D2274" i="2"/>
  <c r="D509" i="2"/>
  <c r="D810" i="2"/>
  <c r="D2291" i="2"/>
  <c r="D1080" i="2"/>
  <c r="D1159" i="2"/>
  <c r="D2933" i="2"/>
  <c r="D2945" i="2"/>
  <c r="D1017" i="2"/>
  <c r="D1015" i="2"/>
  <c r="D911" i="2"/>
  <c r="D2927" i="2"/>
  <c r="D2575" i="2"/>
  <c r="D548" i="2"/>
  <c r="D1290" i="2"/>
  <c r="D2850" i="2"/>
  <c r="D885" i="2"/>
  <c r="D365" i="2"/>
  <c r="D676" i="2"/>
  <c r="D1886" i="2"/>
  <c r="D2148" i="2"/>
  <c r="D211" i="2"/>
  <c r="D2051" i="2"/>
  <c r="D2749" i="2"/>
  <c r="D184" i="2"/>
  <c r="D2827" i="2"/>
  <c r="D1048" i="2"/>
  <c r="D2980" i="2"/>
  <c r="D966" i="2"/>
  <c r="D463" i="2"/>
  <c r="D2260" i="2"/>
  <c r="D2565" i="2"/>
  <c r="D2352" i="2"/>
  <c r="D1817" i="2"/>
  <c r="D2233" i="2"/>
  <c r="D313" i="2"/>
  <c r="D501" i="2"/>
  <c r="D2389" i="2"/>
  <c r="D2055" i="2"/>
  <c r="D1060" i="2"/>
  <c r="D2415" i="2"/>
  <c r="D1497" i="2"/>
  <c r="D2932" i="2"/>
  <c r="D438" i="2"/>
  <c r="D752" i="2"/>
  <c r="D1435" i="2"/>
  <c r="D1227" i="2"/>
  <c r="D1913" i="2"/>
  <c r="C2511" i="2"/>
  <c r="C10" i="2"/>
  <c r="C2814" i="2"/>
  <c r="C2418" i="2"/>
  <c r="C2899" i="2"/>
  <c r="C2410" i="2"/>
  <c r="C1054" i="2"/>
  <c r="C469" i="2"/>
  <c r="C518" i="2"/>
  <c r="C2111" i="2"/>
  <c r="C552" i="2"/>
  <c r="C2103" i="2"/>
  <c r="C2005" i="2"/>
  <c r="D1863" i="2"/>
  <c r="C177" i="2"/>
  <c r="C1598" i="2"/>
  <c r="D2619" i="2"/>
  <c r="D502" i="2"/>
  <c r="C1469" i="2"/>
  <c r="C815" i="2"/>
  <c r="D1172" i="2"/>
  <c r="D1439" i="2"/>
  <c r="D2605" i="2"/>
  <c r="D2096" i="2"/>
  <c r="C558" i="2"/>
  <c r="D716" i="2"/>
  <c r="C1195" i="2"/>
  <c r="C1520" i="2"/>
  <c r="D1951" i="2"/>
  <c r="C886" i="2"/>
  <c r="C2836" i="2"/>
  <c r="C527" i="2"/>
  <c r="D2326" i="2"/>
  <c r="C2365" i="2"/>
  <c r="C467" i="2"/>
  <c r="C1432" i="2"/>
  <c r="C1152" i="2"/>
  <c r="C2274" i="2"/>
  <c r="C509" i="2"/>
  <c r="C810" i="2"/>
  <c r="C2291" i="2"/>
  <c r="C1080" i="2"/>
  <c r="C1159" i="2"/>
  <c r="C2933" i="2"/>
  <c r="C2945" i="2"/>
  <c r="C1017" i="2"/>
  <c r="C1015" i="2"/>
  <c r="C911" i="2"/>
  <c r="C2927" i="2"/>
  <c r="C2575" i="2"/>
  <c r="C548" i="2"/>
  <c r="C1290" i="2"/>
  <c r="C2850" i="2"/>
  <c r="C885" i="2"/>
  <c r="C365" i="2"/>
  <c r="C676" i="2"/>
  <c r="C1886" i="2"/>
  <c r="C2148" i="2"/>
  <c r="C211" i="2"/>
  <c r="C2051" i="2"/>
  <c r="C2749" i="2"/>
  <c r="C184" i="2"/>
  <c r="C2827" i="2"/>
  <c r="C1048" i="2"/>
  <c r="C2980" i="2"/>
  <c r="C966" i="2"/>
  <c r="C463" i="2"/>
  <c r="C2260" i="2"/>
  <c r="C2565" i="2"/>
  <c r="C2352" i="2"/>
  <c r="C1817" i="2"/>
  <c r="C2233" i="2"/>
  <c r="C313" i="2"/>
  <c r="C501" i="2"/>
  <c r="C2389" i="2"/>
  <c r="C2055" i="2"/>
  <c r="C1060" i="2"/>
  <c r="C2415" i="2"/>
  <c r="C1497" i="2"/>
  <c r="C2932" i="2"/>
  <c r="C438" i="2"/>
  <c r="C752" i="2"/>
  <c r="C1435" i="2"/>
  <c r="C45" i="2"/>
  <c r="C830" i="2"/>
  <c r="C1861" i="2"/>
  <c r="C876" i="2"/>
  <c r="C2449" i="2"/>
  <c r="C811" i="2"/>
  <c r="C1561" i="2"/>
  <c r="C149" i="2"/>
  <c r="C1799" i="2"/>
  <c r="C1098" i="2"/>
  <c r="C2322" i="2"/>
  <c r="C2217" i="2"/>
  <c r="C2421" i="2"/>
  <c r="C124" i="2"/>
  <c r="D955" i="2"/>
  <c r="C2804" i="2"/>
  <c r="D206" i="2"/>
  <c r="C1151" i="2"/>
  <c r="C1670" i="2"/>
  <c r="C2699" i="2"/>
  <c r="C820" i="2"/>
  <c r="D1018" i="2"/>
  <c r="D2375" i="2"/>
  <c r="C100" i="2"/>
  <c r="C2320" i="2"/>
  <c r="C2412" i="2"/>
  <c r="D1411" i="2"/>
  <c r="C360" i="2"/>
  <c r="C2653" i="2"/>
  <c r="C468" i="2"/>
  <c r="C2297" i="2"/>
  <c r="D1345" i="2"/>
  <c r="D1115" i="2"/>
  <c r="C1081" i="2"/>
  <c r="D2576" i="2"/>
  <c r="C2115" i="2"/>
  <c r="D2946" i="2"/>
  <c r="C2179" i="2"/>
  <c r="C951" i="2"/>
  <c r="D2928" i="2"/>
  <c r="D2189" i="2"/>
  <c r="C279" i="2"/>
  <c r="D2851" i="2"/>
  <c r="C286" i="2"/>
  <c r="C2685" i="2"/>
  <c r="C1708" i="2"/>
  <c r="D2443" i="2"/>
  <c r="C2542" i="2"/>
  <c r="C515" i="2"/>
  <c r="C1136" i="2"/>
  <c r="C155" i="2"/>
  <c r="C2280" i="2"/>
  <c r="C2272" i="2"/>
  <c r="C1114" i="2"/>
  <c r="C946" i="2"/>
  <c r="C1945" i="2"/>
  <c r="C673" i="2"/>
  <c r="C2062" i="2"/>
  <c r="C2990" i="2"/>
  <c r="C2191" i="2"/>
  <c r="C190" i="2"/>
  <c r="C2642" i="2"/>
  <c r="C1804" i="2"/>
  <c r="C2884" i="2"/>
  <c r="C971" i="2"/>
  <c r="C1217" i="2"/>
  <c r="C1599" i="2"/>
  <c r="C1408" i="2"/>
  <c r="C1613" i="2"/>
  <c r="C916" i="2"/>
  <c r="C1860" i="2"/>
  <c r="C849" i="2"/>
  <c r="C546" i="2"/>
  <c r="C2245" i="2"/>
  <c r="C1969" i="2"/>
  <c r="C1492" i="2"/>
  <c r="C909" i="2"/>
  <c r="C1075" i="2"/>
  <c r="C1920" i="2"/>
  <c r="C883" i="2"/>
  <c r="C2667" i="2"/>
  <c r="C2649" i="2"/>
  <c r="C1468" i="2"/>
  <c r="C2522" i="2"/>
  <c r="C1437" i="2"/>
  <c r="C511" i="2"/>
  <c r="C2258" i="2"/>
  <c r="D867" i="2"/>
  <c r="C2145" i="2"/>
  <c r="D2012" i="2"/>
  <c r="C1179" i="2"/>
  <c r="C2742" i="2"/>
  <c r="C751" i="2"/>
  <c r="C1570" i="2"/>
  <c r="C2913" i="2"/>
  <c r="C228" i="2"/>
  <c r="C2676" i="2"/>
  <c r="C2607" i="2"/>
  <c r="D1034" i="2"/>
  <c r="C2333" i="2"/>
  <c r="C616" i="2"/>
  <c r="C2336" i="2"/>
  <c r="C1035" i="2"/>
  <c r="C2444" i="2"/>
  <c r="C1703" i="2"/>
  <c r="C446" i="2"/>
  <c r="C1345" i="2"/>
  <c r="C1115" i="2"/>
  <c r="C2733" i="2"/>
  <c r="C2576" i="2"/>
  <c r="C1158" i="2"/>
  <c r="C2946" i="2"/>
  <c r="C1275" i="2"/>
  <c r="D449" i="2"/>
  <c r="C2928" i="2"/>
  <c r="C2189" i="2"/>
  <c r="D636" i="2"/>
  <c r="C2851" i="2"/>
  <c r="D1335" i="2"/>
  <c r="D2084" i="2"/>
  <c r="D1544" i="2"/>
  <c r="C2443" i="2"/>
  <c r="D1666" i="2"/>
  <c r="D1600" i="2"/>
  <c r="D315" i="2"/>
  <c r="D2442" i="2"/>
  <c r="D380" i="2"/>
  <c r="D2484" i="2"/>
  <c r="D440" i="2"/>
  <c r="D162" i="2"/>
  <c r="D1375" i="2"/>
  <c r="D2092" i="2"/>
  <c r="D1537" i="2"/>
  <c r="D434" i="2"/>
  <c r="D630" i="2"/>
  <c r="D2009" i="2"/>
  <c r="D1692" i="2"/>
  <c r="D2491" i="2"/>
  <c r="D2632" i="2"/>
  <c r="D1846" i="2"/>
  <c r="D1364" i="2"/>
  <c r="D2911" i="2"/>
  <c r="D285" i="2"/>
  <c r="D2835" i="2"/>
  <c r="D2818" i="2"/>
  <c r="D11" i="2"/>
  <c r="D105" i="2"/>
  <c r="D2290" i="2"/>
  <c r="D666" i="2"/>
  <c r="D1923" i="2"/>
  <c r="D1330" i="2"/>
  <c r="D754" i="2"/>
  <c r="D1907" i="2"/>
  <c r="D1291" i="2"/>
  <c r="C1718" i="2"/>
  <c r="D2207" i="2"/>
  <c r="D2308" i="2"/>
  <c r="D1668" i="2"/>
  <c r="D2457" i="2"/>
  <c r="D495" i="2"/>
  <c r="D769" i="2"/>
  <c r="D994" i="2"/>
  <c r="D2197" i="2"/>
  <c r="D2521" i="2"/>
  <c r="D1596" i="2"/>
  <c r="D160" i="2"/>
  <c r="D1222" i="2"/>
  <c r="D2090" i="2"/>
  <c r="D1529" i="2"/>
  <c r="D1248" i="2"/>
  <c r="D539" i="2"/>
  <c r="D188" i="2"/>
  <c r="D2735" i="2"/>
  <c r="D2264" i="2"/>
  <c r="D110" i="2"/>
  <c r="B110" i="2" s="1"/>
  <c r="C675" i="2"/>
  <c r="D2088" i="2"/>
  <c r="C863" i="2"/>
  <c r="C633" i="2"/>
  <c r="C1431" i="2"/>
  <c r="C997" i="2"/>
  <c r="C107" i="2"/>
  <c r="C187" i="2"/>
  <c r="C352" i="2"/>
  <c r="C2307" i="2"/>
  <c r="D402" i="2"/>
  <c r="C165" i="2"/>
  <c r="C479" i="2"/>
  <c r="C1506" i="2"/>
  <c r="C1601" i="2"/>
  <c r="C156" i="2"/>
  <c r="C551" i="2"/>
  <c r="D2595" i="2"/>
  <c r="D1822" i="2"/>
  <c r="D330" i="2"/>
  <c r="D1873" i="2"/>
  <c r="D2991" i="2"/>
  <c r="D171" i="2"/>
  <c r="C449" i="2"/>
  <c r="C729" i="2"/>
  <c r="D1282" i="2"/>
  <c r="C636" i="2"/>
  <c r="C1895" i="2"/>
  <c r="C1335" i="2"/>
  <c r="C2084" i="2"/>
  <c r="C1544" i="2"/>
  <c r="D2471" i="2"/>
  <c r="C1666" i="2"/>
  <c r="C1600" i="2"/>
  <c r="C315" i="2"/>
  <c r="C2442" i="2"/>
  <c r="C380" i="2"/>
  <c r="C2484" i="2"/>
  <c r="C440" i="2"/>
  <c r="C162" i="2"/>
  <c r="C1375" i="2"/>
  <c r="C2092" i="2"/>
  <c r="C1537" i="2"/>
  <c r="C434" i="2"/>
  <c r="C630" i="2"/>
  <c r="C2009" i="2"/>
  <c r="C1692" i="2"/>
  <c r="C2491" i="2"/>
  <c r="C2632" i="2"/>
  <c r="C1846" i="2"/>
  <c r="C1364" i="2"/>
  <c r="C2911" i="2"/>
  <c r="C285" i="2"/>
  <c r="C2835" i="2"/>
  <c r="C2818" i="2"/>
  <c r="C11" i="2"/>
  <c r="C105" i="2"/>
  <c r="C2290" i="2"/>
  <c r="C666" i="2"/>
  <c r="C1923" i="2"/>
  <c r="C1330" i="2"/>
  <c r="C754" i="2"/>
  <c r="C1907" i="2"/>
  <c r="C1291" i="2"/>
  <c r="C2608" i="2"/>
  <c r="C2207" i="2"/>
  <c r="C2308" i="2"/>
  <c r="C1668" i="2"/>
  <c r="C2457" i="2"/>
  <c r="C495" i="2"/>
  <c r="C769" i="2"/>
  <c r="C994" i="2"/>
  <c r="C2197" i="2"/>
  <c r="C2521" i="2"/>
  <c r="C1596" i="2"/>
  <c r="C160" i="2"/>
  <c r="C1222" i="2"/>
  <c r="C2090" i="2"/>
  <c r="C1529" i="2"/>
  <c r="C1248" i="2"/>
  <c r="C539" i="2"/>
  <c r="C188" i="2"/>
  <c r="C2357" i="2"/>
  <c r="C1802" i="2"/>
  <c r="C823" i="2"/>
  <c r="C822" i="2"/>
  <c r="C1564" i="2"/>
  <c r="C2193" i="2"/>
  <c r="C72" i="2"/>
  <c r="C2377" i="2"/>
  <c r="C3" i="2"/>
  <c r="C2170" i="2"/>
  <c r="C1953" i="2"/>
  <c r="C2915" i="2"/>
  <c r="C2895" i="2"/>
  <c r="D2623" i="2"/>
  <c r="B2623" i="2" s="1"/>
  <c r="C999" i="2"/>
  <c r="D2881" i="2"/>
  <c r="C2619" i="2"/>
  <c r="C2605" i="2"/>
  <c r="C1951" i="2"/>
  <c r="D515" i="2"/>
  <c r="B515" i="2" s="1"/>
  <c r="D946" i="2"/>
  <c r="D190" i="2"/>
  <c r="D1599" i="2"/>
  <c r="D546" i="2"/>
  <c r="D1920" i="2"/>
  <c r="D1437" i="2"/>
  <c r="D1875" i="2"/>
  <c r="D2492" i="2"/>
  <c r="D1426" i="2"/>
  <c r="D2968" i="2"/>
  <c r="D1984" i="2"/>
  <c r="D1211" i="2"/>
  <c r="D762" i="2"/>
  <c r="B762" i="2" s="1"/>
  <c r="D1622" i="2"/>
  <c r="D2379" i="2"/>
  <c r="D2702" i="2"/>
  <c r="D1303" i="2"/>
  <c r="D1996" i="2"/>
  <c r="D1521" i="2"/>
  <c r="D1952" i="2"/>
  <c r="D301" i="2"/>
  <c r="D805" i="2"/>
  <c r="D2845" i="2"/>
  <c r="D1422" i="2"/>
  <c r="D230" i="2"/>
  <c r="D837" i="2"/>
  <c r="D2382" i="2"/>
  <c r="D2841" i="2"/>
  <c r="D2660" i="2"/>
  <c r="D2314" i="2"/>
  <c r="D1771" i="2"/>
  <c r="D745" i="2"/>
  <c r="D933" i="2"/>
  <c r="D250" i="2"/>
  <c r="D2424" i="2"/>
  <c r="D1237" i="2"/>
  <c r="D2589" i="2"/>
  <c r="D1382" i="2"/>
  <c r="D2670" i="2"/>
  <c r="D185" i="2"/>
  <c r="D2828" i="2"/>
  <c r="D663" i="2"/>
  <c r="D1356" i="2"/>
  <c r="D357" i="2"/>
  <c r="D210" i="2"/>
  <c r="D1770" i="2"/>
  <c r="D1451" i="2"/>
  <c r="D932" i="2"/>
  <c r="D349" i="2"/>
  <c r="D384" i="2"/>
  <c r="C92" i="2"/>
  <c r="C291" i="2"/>
  <c r="C1420" i="2"/>
  <c r="C2758" i="2"/>
  <c r="D859" i="2"/>
  <c r="D161" i="2"/>
  <c r="D1185" i="2"/>
  <c r="D2091" i="2"/>
  <c r="D1536" i="2"/>
  <c r="D2479" i="2"/>
  <c r="D1727" i="2"/>
  <c r="D189" i="2"/>
  <c r="D2089" i="2"/>
  <c r="D1803" i="2"/>
  <c r="D2098" i="2"/>
  <c r="D819" i="2"/>
  <c r="D1243" i="2"/>
  <c r="D668" i="2"/>
  <c r="D59" i="2"/>
  <c r="D2740" i="2"/>
  <c r="D915" i="2"/>
  <c r="D1859" i="2"/>
  <c r="D1478" i="2"/>
  <c r="D545" i="2"/>
  <c r="D2244" i="2"/>
  <c r="D1968" i="2"/>
  <c r="D1789" i="2"/>
  <c r="D977" i="2"/>
  <c r="D2354" i="2"/>
  <c r="D216" i="2"/>
  <c r="D882" i="2"/>
  <c r="D2440" i="2"/>
  <c r="D1747" i="2"/>
  <c r="D1140" i="2"/>
  <c r="D1655" i="2"/>
  <c r="D2072" i="2"/>
  <c r="D2395" i="2"/>
  <c r="D1884" i="2"/>
  <c r="D1477" i="2"/>
  <c r="D1423" i="2"/>
  <c r="D2243" i="2"/>
  <c r="D82" i="2"/>
  <c r="D1785" i="2"/>
  <c r="D2076" i="2"/>
  <c r="D255" i="2"/>
  <c r="C618" i="2"/>
  <c r="C382" i="2"/>
  <c r="C138" i="2"/>
  <c r="D103" i="2"/>
  <c r="C2991" i="2"/>
  <c r="D1289" i="2"/>
  <c r="D644" i="2"/>
  <c r="D857" i="2"/>
  <c r="D906" i="2"/>
  <c r="D1892" i="2"/>
  <c r="D1259" i="2"/>
  <c r="B1259" i="2" s="1"/>
  <c r="D274" i="2"/>
  <c r="D2133" i="2"/>
  <c r="C1875" i="2"/>
  <c r="C2492" i="2"/>
  <c r="D45" i="2"/>
  <c r="D1861" i="2"/>
  <c r="D2449" i="2"/>
  <c r="D1561" i="2"/>
  <c r="B1561" i="2" s="1"/>
  <c r="D1799" i="2"/>
  <c r="C2126" i="2"/>
  <c r="D435" i="2"/>
  <c r="C2702" i="2"/>
  <c r="C1303" i="2"/>
  <c r="C1996" i="2"/>
  <c r="C1521" i="2"/>
  <c r="C1952" i="2"/>
  <c r="C301" i="2"/>
  <c r="C805" i="2"/>
  <c r="C2845" i="2"/>
  <c r="C1422" i="2"/>
  <c r="C230" i="2"/>
  <c r="C837" i="2"/>
  <c r="C2382" i="2"/>
  <c r="C2841" i="2"/>
  <c r="C2660" i="2"/>
  <c r="C2314" i="2"/>
  <c r="C1771" i="2"/>
  <c r="C745" i="2"/>
  <c r="C933" i="2"/>
  <c r="C250" i="2"/>
  <c r="C2424" i="2"/>
  <c r="C1237" i="2"/>
  <c r="C2589" i="2"/>
  <c r="C1382" i="2"/>
  <c r="C2670" i="2"/>
  <c r="C185" i="2"/>
  <c r="C2828" i="2"/>
  <c r="C663" i="2"/>
  <c r="C1356" i="2"/>
  <c r="C357" i="2"/>
  <c r="C210" i="2"/>
  <c r="C1770" i="2"/>
  <c r="C1451" i="2"/>
  <c r="C932" i="2"/>
  <c r="C349" i="2"/>
  <c r="C384" i="2"/>
  <c r="D1776" i="2"/>
  <c r="D653" i="2"/>
  <c r="D1531" i="2"/>
  <c r="D931" i="2"/>
  <c r="C859" i="2"/>
  <c r="C161" i="2"/>
  <c r="C1185" i="2"/>
  <c r="C2091" i="2"/>
  <c r="C1536" i="2"/>
  <c r="C2479" i="2"/>
  <c r="C1727" i="2"/>
  <c r="C189" i="2"/>
  <c r="C2089" i="2"/>
  <c r="C1803" i="2"/>
  <c r="C2098" i="2"/>
  <c r="C819" i="2"/>
  <c r="C1243" i="2"/>
  <c r="C668" i="2"/>
  <c r="C59" i="2"/>
  <c r="C2740" i="2"/>
  <c r="C915" i="2"/>
  <c r="C1859" i="2"/>
  <c r="C1478" i="2"/>
  <c r="C545" i="2"/>
  <c r="C2244" i="2"/>
  <c r="C1968" i="2"/>
  <c r="C1789" i="2"/>
  <c r="C977" i="2"/>
  <c r="C2354" i="2"/>
  <c r="C216" i="2"/>
  <c r="C882" i="2"/>
  <c r="C2440" i="2"/>
  <c r="C1747" i="2"/>
  <c r="D1338" i="2"/>
  <c r="C427" i="2"/>
  <c r="C1061" i="2"/>
  <c r="C502" i="2"/>
  <c r="C2096" i="2"/>
  <c r="D286" i="2"/>
  <c r="D1136" i="2"/>
  <c r="D1945" i="2"/>
  <c r="D2642" i="2"/>
  <c r="D1408" i="2"/>
  <c r="D2245" i="2"/>
  <c r="D883" i="2"/>
  <c r="D511" i="2"/>
  <c r="D2551" i="2"/>
  <c r="D2958" i="2"/>
  <c r="D919" i="2"/>
  <c r="D2425" i="2"/>
  <c r="D717" i="2"/>
  <c r="D887" i="2"/>
  <c r="D1213" i="2"/>
  <c r="D720" i="2"/>
  <c r="C435" i="2"/>
  <c r="D766" i="2"/>
  <c r="D1694" i="2"/>
  <c r="D1177" i="2"/>
  <c r="D949" i="2"/>
  <c r="D587" i="2"/>
  <c r="D1090" i="2"/>
  <c r="D1386" i="2"/>
  <c r="D1893" i="2"/>
  <c r="D75" i="2"/>
  <c r="B75" i="2" s="1"/>
  <c r="D1146" i="2"/>
  <c r="D50" i="2"/>
  <c r="D1577" i="2"/>
  <c r="D1587" i="2"/>
  <c r="D1793" i="2"/>
  <c r="D1416" i="2"/>
  <c r="D563" i="2"/>
  <c r="D554" i="2"/>
  <c r="D1662" i="2"/>
  <c r="D1084" i="2"/>
  <c r="D1214" i="2"/>
  <c r="D1196" i="2"/>
  <c r="D225" i="2"/>
  <c r="D2571" i="2"/>
  <c r="D1518" i="2"/>
  <c r="D49" i="2"/>
  <c r="D908" i="2"/>
  <c r="D1076" i="2"/>
  <c r="D1921" i="2"/>
  <c r="D2778" i="2"/>
  <c r="D1315" i="2"/>
  <c r="D2428" i="2"/>
  <c r="D2557" i="2"/>
  <c r="D1660" i="2"/>
  <c r="D1044" i="2"/>
  <c r="C1574" i="2"/>
  <c r="C1776" i="2"/>
  <c r="C653" i="2"/>
  <c r="C1531" i="2"/>
  <c r="C931" i="2"/>
  <c r="D391" i="2"/>
  <c r="D560" i="2"/>
  <c r="D2532" i="2"/>
  <c r="D1959" i="2"/>
  <c r="D2959" i="2"/>
  <c r="D533" i="2"/>
  <c r="D2060" i="2"/>
  <c r="D2107" i="2"/>
  <c r="D1691" i="2"/>
  <c r="D1990" i="2"/>
  <c r="D113" i="2"/>
  <c r="D812" i="2"/>
  <c r="D207" i="2"/>
  <c r="D243" i="2"/>
  <c r="D284" i="2"/>
  <c r="D2834" i="2"/>
  <c r="D2817" i="2"/>
  <c r="D2057" i="2"/>
  <c r="D73" i="2"/>
  <c r="D2289" i="2"/>
  <c r="D2802" i="2"/>
  <c r="D1932" i="2"/>
  <c r="D134" i="2"/>
  <c r="D753" i="2"/>
  <c r="D2603" i="2"/>
  <c r="C372" i="2"/>
  <c r="C848" i="2"/>
  <c r="C1871" i="2"/>
  <c r="C510" i="2"/>
  <c r="C171" i="2"/>
  <c r="D1091" i="2"/>
  <c r="D2618" i="2"/>
  <c r="D2121" i="2"/>
  <c r="D1183" i="2"/>
  <c r="D1334" i="2"/>
  <c r="B1334" i="2" s="1"/>
  <c r="D1713" i="2"/>
  <c r="D771" i="2"/>
  <c r="D1296" i="2"/>
  <c r="D222" i="2"/>
  <c r="D2985" i="2"/>
  <c r="C919" i="2"/>
  <c r="C2425" i="2"/>
  <c r="C717" i="2"/>
  <c r="C887" i="2"/>
  <c r="C1213" i="2"/>
  <c r="C720" i="2"/>
  <c r="D2785" i="2"/>
  <c r="D17" i="2"/>
  <c r="C1694" i="2"/>
  <c r="D419" i="2"/>
  <c r="C949" i="2"/>
  <c r="D1903" i="2"/>
  <c r="C1090" i="2"/>
  <c r="D2820" i="2"/>
  <c r="C1893" i="2"/>
  <c r="D62" i="2"/>
  <c r="C1146" i="2"/>
  <c r="C50" i="2"/>
  <c r="C1577" i="2"/>
  <c r="C1587" i="2"/>
  <c r="C1793" i="2"/>
  <c r="C1416" i="2"/>
  <c r="C563" i="2"/>
  <c r="C554" i="2"/>
  <c r="C1662" i="2"/>
  <c r="C1084" i="2"/>
  <c r="C1214" i="2"/>
  <c r="C1196" i="2"/>
  <c r="C225" i="2"/>
  <c r="C2571" i="2"/>
  <c r="C1518" i="2"/>
  <c r="C49" i="2"/>
  <c r="C908" i="2"/>
  <c r="C1076" i="2"/>
  <c r="C1921" i="2"/>
  <c r="C2778" i="2"/>
  <c r="C1315" i="2"/>
  <c r="C2428" i="2"/>
  <c r="C2557" i="2"/>
  <c r="C1660" i="2"/>
  <c r="C1044" i="2"/>
  <c r="D2167" i="2"/>
  <c r="D2353" i="2"/>
  <c r="D1568" i="2"/>
  <c r="D1093" i="2"/>
  <c r="D1381" i="2"/>
  <c r="C391" i="2"/>
  <c r="C560" i="2"/>
  <c r="C2532" i="2"/>
  <c r="C1959" i="2"/>
  <c r="C2959" i="2"/>
  <c r="C533" i="2"/>
  <c r="C2060" i="2"/>
  <c r="C2107" i="2"/>
  <c r="C1691" i="2"/>
  <c r="C1990" i="2"/>
  <c r="C113" i="2"/>
  <c r="C812" i="2"/>
  <c r="C207" i="2"/>
  <c r="C243" i="2"/>
  <c r="C284" i="2"/>
  <c r="C2834" i="2"/>
  <c r="C2817" i="2"/>
  <c r="C2057" i="2"/>
  <c r="C73" i="2"/>
  <c r="C2289" i="2"/>
  <c r="C2802" i="2"/>
  <c r="C1932" i="2"/>
  <c r="C134" i="2"/>
  <c r="C753" i="2"/>
  <c r="C2038" i="2"/>
  <c r="C2058" i="2"/>
  <c r="C960" i="2"/>
  <c r="C128" i="2"/>
  <c r="D951" i="2"/>
  <c r="D2685" i="2"/>
  <c r="D155" i="2"/>
  <c r="D673" i="2"/>
  <c r="D1804" i="2"/>
  <c r="D1613" i="2"/>
  <c r="D1969" i="2"/>
  <c r="D2667" i="2"/>
  <c r="B2667" i="2" s="1"/>
  <c r="D2258" i="2"/>
  <c r="C222" i="2"/>
  <c r="C2985" i="2"/>
  <c r="D2357" i="2"/>
  <c r="D823" i="2"/>
  <c r="D1564" i="2"/>
  <c r="D72" i="2"/>
  <c r="D3" i="2"/>
  <c r="D1953" i="2"/>
  <c r="C2785" i="2"/>
  <c r="D1292" i="2"/>
  <c r="D1485" i="2"/>
  <c r="D2504" i="2"/>
  <c r="D1126" i="2"/>
  <c r="D375" i="2"/>
  <c r="D1053" i="2"/>
  <c r="D1686" i="2"/>
  <c r="D1833" i="2"/>
  <c r="D425" i="2"/>
  <c r="D1001" i="2"/>
  <c r="D2157" i="2"/>
  <c r="D1024" i="2"/>
  <c r="D574" i="2"/>
  <c r="D897" i="2"/>
  <c r="D93" i="2"/>
  <c r="D1828" i="2"/>
  <c r="D1021" i="2"/>
  <c r="D2760" i="2"/>
  <c r="D258" i="2"/>
  <c r="D1887" i="2"/>
  <c r="D2017" i="2"/>
  <c r="D2355" i="2"/>
  <c r="D2246" i="2"/>
  <c r="D1971" i="2"/>
  <c r="D1857" i="2"/>
  <c r="D755" i="2"/>
  <c r="D1908" i="2"/>
  <c r="D1288" i="2"/>
  <c r="D2559" i="2"/>
  <c r="D2339" i="2"/>
  <c r="D544" i="2"/>
  <c r="C314" i="2"/>
  <c r="C2595" i="2"/>
  <c r="D1675" i="2"/>
  <c r="D1454" i="2"/>
  <c r="D1397" i="2"/>
  <c r="D2114" i="2"/>
  <c r="D2955" i="2"/>
  <c r="D2029" i="2"/>
  <c r="D1844" i="2"/>
  <c r="D2493" i="2"/>
  <c r="D2637" i="2"/>
  <c r="B2637" i="2" s="1"/>
  <c r="D834" i="2"/>
  <c r="D535" i="2"/>
  <c r="D1696" i="2"/>
  <c r="D112" i="2"/>
  <c r="D652" i="2"/>
  <c r="D363" i="2"/>
  <c r="D241" i="2"/>
  <c r="D832" i="2"/>
  <c r="D2895" i="2"/>
  <c r="C1292" i="2"/>
  <c r="C1485" i="2"/>
  <c r="C2504" i="2"/>
  <c r="C1126" i="2"/>
  <c r="C375" i="2"/>
  <c r="C1053" i="2"/>
  <c r="C1686" i="2"/>
  <c r="C1833" i="2"/>
  <c r="C425" i="2"/>
  <c r="C1001" i="2"/>
  <c r="C2157" i="2"/>
  <c r="C1024" i="2"/>
  <c r="C574" i="2"/>
  <c r="C897" i="2"/>
  <c r="C93" i="2"/>
  <c r="C227" i="2"/>
  <c r="C2350" i="2"/>
  <c r="C2306" i="2"/>
  <c r="C44" i="2"/>
  <c r="C716" i="2"/>
  <c r="D1708" i="2"/>
  <c r="D2280" i="2"/>
  <c r="D2062" i="2"/>
  <c r="D2884" i="2"/>
  <c r="D916" i="2"/>
  <c r="D1492" i="2"/>
  <c r="D2649" i="2"/>
  <c r="D1265" i="2"/>
  <c r="D733" i="2"/>
  <c r="D864" i="2"/>
  <c r="D2342" i="2"/>
  <c r="D401" i="2"/>
  <c r="D1509" i="2"/>
  <c r="D2684" i="2"/>
  <c r="D790" i="2"/>
  <c r="D213" i="2"/>
  <c r="D532" i="2"/>
  <c r="D2409" i="2"/>
  <c r="D212" i="2"/>
  <c r="D794" i="2"/>
  <c r="D2727" i="2"/>
  <c r="D2826" i="2"/>
  <c r="D2713" i="2"/>
  <c r="D2803" i="2"/>
  <c r="D1314" i="2"/>
  <c r="D576" i="2"/>
  <c r="D1972" i="2"/>
  <c r="D1764" i="2"/>
  <c r="D2813" i="2"/>
  <c r="D1046" i="2"/>
  <c r="D2657" i="2"/>
  <c r="D1367" i="2"/>
  <c r="D2262" i="2"/>
  <c r="D744" i="2"/>
  <c r="D1209" i="2"/>
  <c r="D1710" i="2"/>
  <c r="D2739" i="2"/>
  <c r="D4" i="2"/>
  <c r="D1025" i="2"/>
  <c r="D1003" i="2"/>
  <c r="D1337" i="2"/>
  <c r="D898" i="2"/>
  <c r="D1525" i="2"/>
  <c r="D1991" i="2"/>
  <c r="D1491" i="2"/>
  <c r="D2169" i="2"/>
  <c r="D496" i="2"/>
  <c r="D649" i="2"/>
  <c r="D1530" i="2"/>
  <c r="D648" i="2"/>
  <c r="D52" i="2"/>
  <c r="C2388" i="2"/>
  <c r="C1759" i="2"/>
  <c r="C2132" i="2"/>
  <c r="C2546" i="2"/>
  <c r="D1752" i="2"/>
  <c r="D2094" i="2"/>
  <c r="C1822" i="2"/>
  <c r="D2956" i="2"/>
  <c r="D996" i="2"/>
  <c r="D295" i="2"/>
  <c r="D2960" i="2"/>
  <c r="B2960" i="2" s="1"/>
  <c r="D2188" i="2"/>
  <c r="D708" i="2"/>
  <c r="D961" i="2"/>
  <c r="D2231" i="2"/>
  <c r="C1265" i="2"/>
  <c r="C733" i="2"/>
  <c r="C864" i="2"/>
  <c r="D830" i="2"/>
  <c r="D876" i="2"/>
  <c r="D811" i="2"/>
  <c r="B811" i="2" s="1"/>
  <c r="D149" i="2"/>
  <c r="D1098" i="2"/>
  <c r="D2217" i="2"/>
  <c r="D1690" i="2"/>
  <c r="C2409" i="2"/>
  <c r="D795" i="2"/>
  <c r="C794" i="2"/>
  <c r="D2823" i="2"/>
  <c r="C2826" i="2"/>
  <c r="D1576" i="2"/>
  <c r="B1576" i="2" s="1"/>
  <c r="C2803" i="2"/>
  <c r="D1355" i="2"/>
  <c r="C576" i="2"/>
  <c r="D2158" i="2"/>
  <c r="C1764" i="2"/>
  <c r="C2813" i="2"/>
  <c r="C1046" i="2"/>
  <c r="C2657" i="2"/>
  <c r="C1367" i="2"/>
  <c r="C2262" i="2"/>
  <c r="C744" i="2"/>
  <c r="C1209" i="2"/>
  <c r="C1710" i="2"/>
  <c r="C2739" i="2"/>
  <c r="C4" i="2"/>
  <c r="C1025" i="2"/>
  <c r="C1003" i="2"/>
  <c r="D334" i="2"/>
  <c r="D2347" i="2"/>
  <c r="D1505" i="2"/>
  <c r="C330" i="2"/>
  <c r="C1282" i="2"/>
  <c r="C2471" i="2"/>
  <c r="D444" i="2"/>
  <c r="D1872" i="2"/>
  <c r="D2838" i="2"/>
  <c r="D829" i="2"/>
  <c r="D1842" i="2"/>
  <c r="D307" i="2"/>
  <c r="B307" i="2" s="1"/>
  <c r="D486" i="2"/>
  <c r="D2864" i="2"/>
  <c r="D900" i="2"/>
  <c r="C1320" i="2"/>
  <c r="C1868" i="2"/>
  <c r="C109" i="2"/>
  <c r="C1571" i="2"/>
  <c r="C1266" i="2"/>
  <c r="C2961" i="2"/>
  <c r="C1850" i="2"/>
  <c r="C2453" i="2"/>
  <c r="C1484" i="2"/>
  <c r="C880" i="2"/>
  <c r="C2809" i="2"/>
  <c r="C2516" i="2"/>
  <c r="C901" i="2"/>
  <c r="C1210" i="2"/>
  <c r="C2186" i="2"/>
  <c r="C77" i="2"/>
  <c r="C1906" i="2"/>
  <c r="C2744" i="2"/>
  <c r="C577" i="2"/>
  <c r="C847" i="2"/>
  <c r="C2162" i="2"/>
  <c r="C1128" i="2"/>
  <c r="C1550" i="2"/>
  <c r="C1853" i="2"/>
  <c r="C2445" i="2"/>
  <c r="C336" i="2"/>
  <c r="C528" i="2"/>
  <c r="C695" i="2"/>
  <c r="C1268" i="2"/>
  <c r="C839" i="2"/>
  <c r="C2080" i="2"/>
  <c r="C1763" i="2"/>
  <c r="C1329" i="2"/>
  <c r="C1542" i="2"/>
  <c r="C1829" i="2"/>
  <c r="C2381" i="2"/>
  <c r="C1175" i="2"/>
  <c r="C1565" i="2"/>
  <c r="C701" i="2"/>
  <c r="C1838" i="2"/>
  <c r="C773" i="2"/>
  <c r="D1608" i="2"/>
  <c r="D1748" i="2"/>
  <c r="D37" i="2"/>
  <c r="D1657" i="2"/>
  <c r="C2139" i="2"/>
  <c r="C1562" i="2"/>
  <c r="C1079" i="2"/>
  <c r="C1499" i="2"/>
  <c r="C2929" i="2"/>
  <c r="C2944" i="2"/>
  <c r="C1837" i="2"/>
  <c r="C1014" i="2"/>
  <c r="C1372" i="2"/>
  <c r="C593" i="2"/>
  <c r="C2104" i="2"/>
  <c r="C877" i="2"/>
  <c r="C1581" i="2"/>
  <c r="C1548" i="2"/>
  <c r="C1383" i="2"/>
  <c r="C150" i="2"/>
  <c r="C1354" i="2"/>
  <c r="C726" i="2"/>
  <c r="C1929" i="2"/>
  <c r="C1257" i="2"/>
  <c r="C1173" i="2"/>
  <c r="C117" i="2"/>
  <c r="C1439" i="2"/>
  <c r="D279" i="2"/>
  <c r="D2542" i="2"/>
  <c r="D1114" i="2"/>
  <c r="D2191" i="2"/>
  <c r="B2191" i="2" s="1"/>
  <c r="D1217" i="2"/>
  <c r="D849" i="2"/>
  <c r="D1075" i="2"/>
  <c r="D2522" i="2"/>
  <c r="C486" i="2"/>
  <c r="C2864" i="2"/>
  <c r="C900" i="2"/>
  <c r="D1802" i="2"/>
  <c r="D822" i="2"/>
  <c r="B822" i="2" s="1"/>
  <c r="D2193" i="2"/>
  <c r="D2377" i="2"/>
  <c r="D2170" i="2"/>
  <c r="D2915" i="2"/>
  <c r="D696" i="2"/>
  <c r="D952" i="2"/>
  <c r="D2912" i="2"/>
  <c r="D36" i="2"/>
  <c r="B36" i="2" s="1"/>
  <c r="D589" i="2"/>
  <c r="D2897" i="2"/>
  <c r="D276" i="2"/>
  <c r="D1888" i="2"/>
  <c r="D629" i="2"/>
  <c r="D2248" i="2"/>
  <c r="D1396" i="2"/>
  <c r="D1418" i="2"/>
  <c r="D1879" i="2"/>
  <c r="D1392" i="2"/>
  <c r="D828" i="2"/>
  <c r="D400" i="2"/>
  <c r="D1444" i="2"/>
  <c r="D1121" i="2"/>
  <c r="D923" i="2"/>
  <c r="D1685" i="2"/>
  <c r="D2844" i="2"/>
  <c r="D2993" i="2"/>
  <c r="D1267" i="2"/>
  <c r="D2601" i="2"/>
  <c r="D1395" i="2"/>
  <c r="D2743" i="2"/>
  <c r="D2490" i="2"/>
  <c r="D573" i="2"/>
  <c r="D1792" i="2"/>
  <c r="D2319" i="2"/>
  <c r="D1761" i="2"/>
  <c r="D2131" i="2"/>
  <c r="D1120" i="2"/>
  <c r="D922" i="2"/>
  <c r="D967" i="2"/>
  <c r="C1608" i="2"/>
  <c r="C1748" i="2"/>
  <c r="C37" i="2"/>
  <c r="C1657" i="2"/>
  <c r="D2535" i="2"/>
  <c r="D223" i="2"/>
  <c r="D1944" i="2"/>
  <c r="D2865" i="2"/>
  <c r="D2061" i="2"/>
  <c r="D2989" i="2"/>
  <c r="D865" i="2"/>
  <c r="D899" i="2"/>
  <c r="D910" i="2"/>
  <c r="D2926" i="2"/>
  <c r="D2426" i="2"/>
  <c r="D549" i="2"/>
  <c r="D715" i="2"/>
  <c r="D1510" i="2"/>
  <c r="D888" i="2"/>
  <c r="C351" i="2"/>
  <c r="D2272" i="2"/>
  <c r="D2597" i="2"/>
  <c r="C2757" i="2"/>
  <c r="D880" i="2"/>
  <c r="D77" i="2"/>
  <c r="D1128" i="2"/>
  <c r="C2086" i="2"/>
  <c r="D839" i="2"/>
  <c r="D1329" i="2"/>
  <c r="D2381" i="2"/>
  <c r="D1020" i="2"/>
  <c r="C52" i="2"/>
  <c r="D291" i="2"/>
  <c r="C1381" i="2"/>
  <c r="D2205" i="2"/>
  <c r="D1370" i="2"/>
  <c r="D2892" i="2"/>
  <c r="D557" i="2"/>
  <c r="D2954" i="2"/>
  <c r="D2837" i="2"/>
  <c r="D2939" i="2"/>
  <c r="C547" i="2"/>
  <c r="D726" i="2"/>
  <c r="D430" i="2"/>
  <c r="D2050" i="2"/>
  <c r="D2066" i="2"/>
  <c r="D179" i="2"/>
  <c r="C1228" i="2"/>
  <c r="C1967" i="2"/>
  <c r="C2704" i="2"/>
  <c r="C2" i="2"/>
  <c r="D1419" i="2"/>
  <c r="C1336" i="2"/>
  <c r="D2590" i="2"/>
  <c r="C914" i="2"/>
  <c r="D2572" i="2"/>
  <c r="C625" i="2"/>
  <c r="D322" i="2"/>
  <c r="C1987" i="2"/>
  <c r="D2136" i="2"/>
  <c r="C855" i="2"/>
  <c r="C255" i="2"/>
  <c r="C1722" i="2"/>
  <c r="C398" i="2"/>
  <c r="C2435" i="2"/>
  <c r="C2737" i="2"/>
  <c r="C1143" i="2"/>
  <c r="C1654" i="2"/>
  <c r="C1105" i="2"/>
  <c r="D1801" i="2"/>
  <c r="D1976" i="2"/>
  <c r="D638" i="2"/>
  <c r="D423" i="2"/>
  <c r="D2967" i="2"/>
  <c r="D2448" i="2"/>
  <c r="D2832" i="2"/>
  <c r="D2766" i="2"/>
  <c r="D2175" i="2"/>
  <c r="D283" i="2"/>
  <c r="D20" i="2"/>
  <c r="D2801" i="2"/>
  <c r="D2692" i="2"/>
  <c r="D1125" i="2"/>
  <c r="D2315" i="2"/>
  <c r="D974" i="2"/>
  <c r="D2270" i="2"/>
  <c r="D2001" i="2"/>
  <c r="D333" i="2"/>
  <c r="D1286" i="2"/>
  <c r="D2129" i="2"/>
  <c r="D1617" i="2"/>
  <c r="C2079" i="2"/>
  <c r="C1741" i="2"/>
  <c r="C709" i="2"/>
  <c r="C1642" i="2"/>
  <c r="C1178" i="2"/>
  <c r="C2328" i="2"/>
  <c r="C1881" i="2"/>
  <c r="C1123" i="2"/>
  <c r="C757" i="2"/>
  <c r="C1856" i="2"/>
  <c r="C79" i="2"/>
  <c r="C706" i="2"/>
  <c r="C2041" i="2"/>
  <c r="C2709" i="2"/>
  <c r="C2040" i="2"/>
  <c r="C1641" i="2"/>
  <c r="C774" i="2"/>
  <c r="C2641" i="2"/>
  <c r="D1539" i="2"/>
  <c r="D945" i="2"/>
  <c r="D866" i="2"/>
  <c r="D2861" i="2"/>
  <c r="D1132" i="2"/>
  <c r="D2986" i="2"/>
  <c r="D288" i="2"/>
  <c r="D2451" i="2"/>
  <c r="D2859" i="2"/>
  <c r="D814" i="2"/>
  <c r="D1811" i="2"/>
  <c r="D1639" i="2"/>
  <c r="D364" i="2"/>
  <c r="D1013" i="2"/>
  <c r="D1200" i="2"/>
  <c r="D1332" i="2"/>
  <c r="D1029" i="2"/>
  <c r="D2645" i="2"/>
  <c r="D2643" i="2"/>
  <c r="D1507" i="2"/>
  <c r="D2816" i="2"/>
  <c r="D1130" i="2"/>
  <c r="D1096" i="2"/>
  <c r="D66" i="2"/>
  <c r="D2520" i="2"/>
  <c r="D1229" i="2"/>
  <c r="D131" i="2"/>
  <c r="D237" i="2"/>
  <c r="D568" i="2"/>
  <c r="D2768" i="2"/>
  <c r="D523" i="2"/>
  <c r="D1648" i="2"/>
  <c r="D318" i="2"/>
  <c r="D1819" i="2"/>
  <c r="D152" i="2"/>
  <c r="D2776" i="2"/>
  <c r="D1063" i="2"/>
  <c r="D2975" i="2"/>
  <c r="D2888" i="2"/>
  <c r="D14" i="2"/>
  <c r="D719" i="2"/>
  <c r="D530" i="2"/>
  <c r="D1898" i="2"/>
  <c r="D2318" i="2"/>
  <c r="D1866" i="2"/>
  <c r="D247" i="2"/>
  <c r="D1618" i="2"/>
  <c r="D2696" i="2"/>
  <c r="D2027" i="2"/>
  <c r="D2807" i="2"/>
  <c r="D1145" i="2"/>
  <c r="D1831" i="2"/>
  <c r="D2829" i="2"/>
  <c r="D282" i="2"/>
  <c r="D2614" i="2"/>
  <c r="D1768" i="2"/>
  <c r="D975" i="2"/>
  <c r="D2301" i="2"/>
  <c r="D689" i="2"/>
  <c r="C344" i="2"/>
  <c r="D2123" i="2"/>
  <c r="D2579" i="2"/>
  <c r="B2579" i="2" s="1"/>
  <c r="D2311" i="2"/>
  <c r="D1848" i="2"/>
  <c r="D1449" i="2"/>
  <c r="C400" i="2"/>
  <c r="C1685" i="2"/>
  <c r="C2601" i="2"/>
  <c r="C2490" i="2"/>
  <c r="C2319" i="2"/>
  <c r="C1020" i="2"/>
  <c r="D773" i="2"/>
  <c r="C1568" i="2"/>
  <c r="D921" i="2"/>
  <c r="C2205" i="2"/>
  <c r="C1370" i="2"/>
  <c r="C2892" i="2"/>
  <c r="C557" i="2"/>
  <c r="C2954" i="2"/>
  <c r="C2837" i="2"/>
  <c r="C2939" i="2"/>
  <c r="D2028" i="2"/>
  <c r="D1885" i="2"/>
  <c r="C430" i="2"/>
  <c r="C2050" i="2"/>
  <c r="C2066" i="2"/>
  <c r="C179" i="2"/>
  <c r="D1724" i="2"/>
  <c r="D1790" i="2"/>
  <c r="D1995" i="2"/>
  <c r="D2171" i="2"/>
  <c r="C1419" i="2"/>
  <c r="D2501" i="2"/>
  <c r="C2590" i="2"/>
  <c r="D969" i="2"/>
  <c r="C2572" i="2"/>
  <c r="D651" i="2"/>
  <c r="C322" i="2"/>
  <c r="D192" i="2"/>
  <c r="C2136" i="2"/>
  <c r="C2076" i="2"/>
  <c r="D1994" i="2"/>
  <c r="D2263" i="2"/>
  <c r="D2000" i="2"/>
  <c r="D253" i="2"/>
  <c r="D2275" i="2"/>
  <c r="D2130" i="2"/>
  <c r="D1331" i="2"/>
  <c r="C2819" i="2"/>
  <c r="C1801" i="2"/>
  <c r="C1976" i="2"/>
  <c r="C638" i="2"/>
  <c r="C423" i="2"/>
  <c r="C2967" i="2"/>
  <c r="C2448" i="2"/>
  <c r="C2832" i="2"/>
  <c r="C2766" i="2"/>
  <c r="C2175" i="2"/>
  <c r="C283" i="2"/>
  <c r="C20" i="2"/>
  <c r="C2801" i="2"/>
  <c r="C2692" i="2"/>
  <c r="C1125" i="2"/>
  <c r="C2315" i="2"/>
  <c r="C974" i="2"/>
  <c r="C2270" i="2"/>
  <c r="C2001" i="2"/>
  <c r="C333" i="2"/>
  <c r="C1286" i="2"/>
  <c r="C2129" i="2"/>
  <c r="C1617" i="2"/>
  <c r="D1181" i="2"/>
  <c r="D2831" i="2"/>
  <c r="D935" i="2"/>
  <c r="D339" i="2"/>
  <c r="D1326" i="2"/>
  <c r="D2672" i="2"/>
  <c r="D2180" i="2"/>
  <c r="D2048" i="2"/>
  <c r="D1712" i="2"/>
  <c r="D939" i="2"/>
  <c r="D1369" i="2"/>
  <c r="D1095" i="2"/>
  <c r="D624" i="2"/>
  <c r="D1514" i="2"/>
  <c r="D2789" i="2"/>
  <c r="D1864" i="2"/>
  <c r="D235" i="2"/>
  <c r="D1349" i="2"/>
  <c r="C1539" i="2"/>
  <c r="C945" i="2"/>
  <c r="C866" i="2"/>
  <c r="C2861" i="2"/>
  <c r="C1132" i="2"/>
  <c r="C2986" i="2"/>
  <c r="C288" i="2"/>
  <c r="C2451" i="2"/>
  <c r="C2859" i="2"/>
  <c r="C814" i="2"/>
  <c r="C1811" i="2"/>
  <c r="C1639" i="2"/>
  <c r="C364" i="2"/>
  <c r="C1013" i="2"/>
  <c r="C1200" i="2"/>
  <c r="C1332" i="2"/>
  <c r="C1029" i="2"/>
  <c r="C2645" i="2"/>
  <c r="C2643" i="2"/>
  <c r="C1507" i="2"/>
  <c r="C2816" i="2"/>
  <c r="C1130" i="2"/>
  <c r="C1096" i="2"/>
  <c r="C66" i="2"/>
  <c r="C2520" i="2"/>
  <c r="C1229" i="2"/>
  <c r="C131" i="2"/>
  <c r="C237" i="2"/>
  <c r="C568" i="2"/>
  <c r="C2768" i="2"/>
  <c r="C523" i="2"/>
  <c r="C1648" i="2"/>
  <c r="C318" i="2"/>
  <c r="C1819" i="2"/>
  <c r="C152" i="2"/>
  <c r="C2776" i="2"/>
  <c r="C1063" i="2"/>
  <c r="C2975" i="2"/>
  <c r="C2888" i="2"/>
  <c r="C14" i="2"/>
  <c r="C719" i="2"/>
  <c r="C530" i="2"/>
  <c r="C1898" i="2"/>
  <c r="C2318" i="2"/>
  <c r="C1866" i="2"/>
  <c r="C247" i="2"/>
  <c r="C1618" i="2"/>
  <c r="C2696" i="2"/>
  <c r="C2027" i="2"/>
  <c r="C2807" i="2"/>
  <c r="C1145" i="2"/>
  <c r="C1831" i="2"/>
  <c r="C2829" i="2"/>
  <c r="C282" i="2"/>
  <c r="C2614" i="2"/>
  <c r="C1768" i="2"/>
  <c r="C975" i="2"/>
  <c r="C2301" i="2"/>
  <c r="C689" i="2"/>
  <c r="C1726" i="2"/>
  <c r="C2726" i="2"/>
  <c r="C1316" i="2"/>
  <c r="C2015" i="2"/>
  <c r="C2473" i="2"/>
  <c r="C195" i="2"/>
  <c r="D2747" i="2"/>
  <c r="D1607" i="2"/>
  <c r="D2910" i="2"/>
  <c r="D1797" i="2"/>
  <c r="D2372" i="2"/>
  <c r="D1773" i="2"/>
  <c r="C2396" i="2"/>
  <c r="D2990" i="2"/>
  <c r="D559" i="2"/>
  <c r="D1266" i="2"/>
  <c r="D2809" i="2"/>
  <c r="D1906" i="2"/>
  <c r="C1828" i="2"/>
  <c r="C1887" i="2"/>
  <c r="C1971" i="2"/>
  <c r="C1908" i="2"/>
  <c r="D1777" i="2"/>
  <c r="C1530" i="2"/>
  <c r="C967" i="2"/>
  <c r="D2132" i="2"/>
  <c r="C921" i="2"/>
  <c r="D1170" i="2"/>
  <c r="D1628" i="2"/>
  <c r="D1812" i="2"/>
  <c r="D1360" i="2"/>
  <c r="D2969" i="2"/>
  <c r="D2558" i="2"/>
  <c r="D2573" i="2"/>
  <c r="C2028" i="2"/>
  <c r="C1885" i="2"/>
  <c r="D578" i="2"/>
  <c r="D2671" i="2"/>
  <c r="D2792" i="2"/>
  <c r="D1841" i="2"/>
  <c r="C1724" i="2"/>
  <c r="C1790" i="2"/>
  <c r="C1995" i="2"/>
  <c r="C2171" i="2"/>
  <c r="D944" i="2"/>
  <c r="C2501" i="2"/>
  <c r="D2833" i="2"/>
  <c r="C969" i="2"/>
  <c r="D1928" i="2"/>
  <c r="C651" i="2"/>
  <c r="D2656" i="2"/>
  <c r="C192" i="2"/>
  <c r="C1785" i="2"/>
  <c r="D1384" i="2"/>
  <c r="C1994" i="2"/>
  <c r="C2263" i="2"/>
  <c r="C2000" i="2"/>
  <c r="C253" i="2"/>
  <c r="C2275" i="2"/>
  <c r="C2130" i="2"/>
  <c r="C1331" i="2"/>
  <c r="D1482" i="2"/>
  <c r="D1901" i="2"/>
  <c r="D614" i="2"/>
  <c r="D2254" i="2"/>
  <c r="D889" i="2"/>
  <c r="D2775" i="2"/>
  <c r="D2019" i="2"/>
  <c r="D983" i="2"/>
  <c r="D1365" i="2"/>
  <c r="D1310" i="2"/>
  <c r="D809" i="2"/>
  <c r="D2329" i="2"/>
  <c r="D1891" i="2"/>
  <c r="D1124" i="2"/>
  <c r="D57" i="2"/>
  <c r="D1516" i="2"/>
  <c r="D80" i="2"/>
  <c r="D707" i="2"/>
  <c r="D2161" i="2"/>
  <c r="D2710" i="2"/>
  <c r="D2586" i="2"/>
  <c r="D2543" i="2"/>
  <c r="D775" i="2"/>
  <c r="C1181" i="2"/>
  <c r="C2831" i="2"/>
  <c r="C935" i="2"/>
  <c r="C339" i="2"/>
  <c r="C1326" i="2"/>
  <c r="C2672" i="2"/>
  <c r="C2180" i="2"/>
  <c r="C2048" i="2"/>
  <c r="C1712" i="2"/>
  <c r="C939" i="2"/>
  <c r="C1369" i="2"/>
  <c r="C1095" i="2"/>
  <c r="C624" i="2"/>
  <c r="C1514" i="2"/>
  <c r="C2789" i="2"/>
  <c r="C1864" i="2"/>
  <c r="C235" i="2"/>
  <c r="C1349" i="2"/>
  <c r="D455" i="2"/>
  <c r="D1113" i="2"/>
  <c r="D1438" i="2"/>
  <c r="D2439" i="2"/>
  <c r="D2070" i="2"/>
  <c r="D1184" i="2"/>
  <c r="D2190" i="2"/>
  <c r="D1325" i="2"/>
  <c r="D1700" i="2"/>
  <c r="D2688" i="2"/>
  <c r="D2669" i="2"/>
  <c r="D1867" i="2"/>
  <c r="D2855" i="2"/>
  <c r="D1725" i="2"/>
  <c r="D1401" i="2"/>
  <c r="D1740" i="2"/>
  <c r="D2661" i="2"/>
  <c r="D1915" i="2"/>
  <c r="D146" i="2"/>
  <c r="D18" i="2"/>
  <c r="D750" i="2"/>
  <c r="D1264" i="2"/>
  <c r="D1788" i="2"/>
  <c r="D33" i="2"/>
  <c r="D2478" i="2"/>
  <c r="D475" i="2"/>
  <c r="D2411" i="2"/>
  <c r="D58" i="2"/>
  <c r="D704" i="2"/>
  <c r="D1260" i="2"/>
  <c r="D777" i="2"/>
  <c r="D1299" i="2"/>
  <c r="D699" i="2"/>
  <c r="D722" i="2"/>
  <c r="D1204" i="2"/>
  <c r="D2036" i="2"/>
  <c r="D2736" i="2"/>
  <c r="D2950" i="2"/>
  <c r="D2905" i="2"/>
  <c r="D2872" i="2"/>
  <c r="D1359" i="2"/>
  <c r="D218" i="2"/>
  <c r="D2941" i="2"/>
  <c r="D872" i="2"/>
  <c r="D1219" i="2"/>
  <c r="D2548" i="2"/>
  <c r="D598" i="2"/>
  <c r="D2718" i="2"/>
  <c r="D1319" i="2"/>
  <c r="D2840" i="2"/>
  <c r="D1339" i="2"/>
  <c r="D23" i="2"/>
  <c r="D2636" i="2"/>
  <c r="D2843" i="2"/>
  <c r="D2265" i="2"/>
  <c r="D2748" i="2"/>
  <c r="D973" i="2"/>
  <c r="D1511" i="2"/>
  <c r="D1796" i="2"/>
  <c r="D622" i="2"/>
  <c r="D1999" i="2"/>
  <c r="D2549" i="2"/>
  <c r="D1085" i="2"/>
  <c r="D1137" i="2"/>
  <c r="D1378" i="2"/>
  <c r="C2747" i="2"/>
  <c r="C1607" i="2"/>
  <c r="C2910" i="2"/>
  <c r="C1797" i="2"/>
  <c r="C2372" i="2"/>
  <c r="C1773" i="2"/>
  <c r="C5" i="2"/>
  <c r="D2177" i="2"/>
  <c r="D1947" i="2"/>
  <c r="D2155" i="2"/>
  <c r="C589" i="2"/>
  <c r="C1396" i="2"/>
  <c r="D1550" i="2"/>
  <c r="D528" i="2"/>
  <c r="C1337" i="2"/>
  <c r="C1991" i="2"/>
  <c r="C1777" i="2"/>
  <c r="D701" i="2"/>
  <c r="C2167" i="2"/>
  <c r="D1450" i="2"/>
  <c r="D740" i="2"/>
  <c r="C1170" i="2"/>
  <c r="C1628" i="2"/>
  <c r="C1812" i="2"/>
  <c r="C1360" i="2"/>
  <c r="C2969" i="2"/>
  <c r="C2558" i="2"/>
  <c r="C2573" i="2"/>
  <c r="D873" i="2"/>
  <c r="D432" i="2"/>
  <c r="C578" i="2"/>
  <c r="C2671" i="2"/>
  <c r="C2792" i="2"/>
  <c r="C1841" i="2"/>
  <c r="D1738" i="2"/>
  <c r="D965" i="2"/>
  <c r="D1045" i="2"/>
  <c r="D591" i="2"/>
  <c r="C944" i="2"/>
  <c r="D1101" i="2"/>
  <c r="C2833" i="2"/>
  <c r="D2187" i="2"/>
  <c r="C1928" i="2"/>
  <c r="D429" i="2"/>
  <c r="C2656" i="2"/>
  <c r="C82" i="2"/>
  <c r="D137" i="2"/>
  <c r="C1384" i="2"/>
  <c r="D609" i="2"/>
  <c r="D818" i="2"/>
  <c r="D2166" i="2"/>
  <c r="D2711" i="2"/>
  <c r="D586" i="2"/>
  <c r="D414" i="2"/>
  <c r="D776" i="2"/>
  <c r="C1482" i="2"/>
  <c r="C1901" i="2"/>
  <c r="C614" i="2"/>
  <c r="C2254" i="2"/>
  <c r="C889" i="2"/>
  <c r="C2775" i="2"/>
  <c r="C2019" i="2"/>
  <c r="C983" i="2"/>
  <c r="C1365" i="2"/>
  <c r="C1310" i="2"/>
  <c r="C809" i="2"/>
  <c r="C2329" i="2"/>
  <c r="C1891" i="2"/>
  <c r="C1124" i="2"/>
  <c r="C57" i="2"/>
  <c r="C1516" i="2"/>
  <c r="C80" i="2"/>
  <c r="C707" i="2"/>
  <c r="C2161" i="2"/>
  <c r="C2710" i="2"/>
  <c r="C2586" i="2"/>
  <c r="C2543" i="2"/>
  <c r="C775" i="2"/>
  <c r="D2693" i="2"/>
  <c r="D2385" i="2"/>
  <c r="D1470" i="2"/>
  <c r="D1926" i="2"/>
  <c r="D2056" i="2"/>
  <c r="D1390" i="2"/>
  <c r="D2277" i="2"/>
  <c r="D41" i="2"/>
  <c r="D2251" i="2"/>
  <c r="D2799" i="2"/>
  <c r="D2938" i="2"/>
  <c r="D1353" i="2"/>
  <c r="D2392" i="2"/>
  <c r="D1756" i="2"/>
  <c r="D671" i="2"/>
  <c r="D1481" i="2"/>
  <c r="D84" i="2"/>
  <c r="D385" i="2"/>
  <c r="C455" i="2"/>
  <c r="C1113" i="2"/>
  <c r="C1438" i="2"/>
  <c r="C2439" i="2"/>
  <c r="C2070" i="2"/>
  <c r="C1184" i="2"/>
  <c r="C2190" i="2"/>
  <c r="C1325" i="2"/>
  <c r="C1700" i="2"/>
  <c r="C2688" i="2"/>
  <c r="C2669" i="2"/>
  <c r="C1867" i="2"/>
  <c r="C2855" i="2"/>
  <c r="C1725" i="2"/>
  <c r="C1401" i="2"/>
  <c r="C1740" i="2"/>
  <c r="C2661" i="2"/>
  <c r="C1915" i="2"/>
  <c r="C146" i="2"/>
  <c r="C18" i="2"/>
  <c r="C750" i="2"/>
  <c r="C1264" i="2"/>
  <c r="C1788" i="2"/>
  <c r="C33" i="2"/>
  <c r="C2478" i="2"/>
  <c r="C475" i="2"/>
  <c r="C2411" i="2"/>
  <c r="C58" i="2"/>
  <c r="C704" i="2"/>
  <c r="C1260" i="2"/>
  <c r="C777" i="2"/>
  <c r="C1299" i="2"/>
  <c r="C699" i="2"/>
  <c r="C722" i="2"/>
  <c r="C1204" i="2"/>
  <c r="C2036" i="2"/>
  <c r="C2736" i="2"/>
  <c r="C2950" i="2"/>
  <c r="C2905" i="2"/>
  <c r="C2872" i="2"/>
  <c r="C1359" i="2"/>
  <c r="C218" i="2"/>
  <c r="C2941" i="2"/>
  <c r="C872" i="2"/>
  <c r="C1219" i="2"/>
  <c r="C2548" i="2"/>
  <c r="C598" i="2"/>
  <c r="C2718" i="2"/>
  <c r="C2626" i="2"/>
  <c r="D971" i="2"/>
  <c r="D2059" i="2"/>
  <c r="D2961" i="2"/>
  <c r="D2516" i="2"/>
  <c r="D2744" i="2"/>
  <c r="C1444" i="2"/>
  <c r="C2844" i="2"/>
  <c r="D2080" i="2"/>
  <c r="D1542" i="2"/>
  <c r="C496" i="2"/>
  <c r="C1120" i="2"/>
  <c r="D2388" i="2"/>
  <c r="C1450" i="2"/>
  <c r="C740" i="2"/>
  <c r="D1079" i="2"/>
  <c r="D2929" i="2"/>
  <c r="D1837" i="2"/>
  <c r="D1372" i="2"/>
  <c r="D2104" i="2"/>
  <c r="D1581" i="2"/>
  <c r="D1383" i="2"/>
  <c r="C873" i="2"/>
  <c r="C432" i="2"/>
  <c r="D1937" i="2"/>
  <c r="D1909" i="2"/>
  <c r="D1730" i="2"/>
  <c r="D525" i="2"/>
  <c r="C1738" i="2"/>
  <c r="C965" i="2"/>
  <c r="C1045" i="2"/>
  <c r="C591" i="2"/>
  <c r="D1407" i="2"/>
  <c r="C1101" i="2"/>
  <c r="D821" i="2"/>
  <c r="C2187" i="2"/>
  <c r="D1714" i="2"/>
  <c r="C429" i="2"/>
  <c r="C2243" i="2"/>
  <c r="D1922" i="2"/>
  <c r="C137" i="2"/>
  <c r="D1043" i="2"/>
  <c r="C609" i="2"/>
  <c r="C818" i="2"/>
  <c r="C2166" i="2"/>
  <c r="C2711" i="2"/>
  <c r="C586" i="2"/>
  <c r="C414" i="2"/>
  <c r="C776" i="2"/>
  <c r="D1695" i="2"/>
  <c r="D1651" i="2"/>
  <c r="D793" i="2"/>
  <c r="D2011" i="2"/>
  <c r="D1300" i="2"/>
  <c r="D1931" i="2"/>
  <c r="D2686" i="2"/>
  <c r="D1683" i="2"/>
  <c r="D1466" i="2"/>
  <c r="D338" i="2"/>
  <c r="D1313" i="2"/>
  <c r="D12" i="2"/>
  <c r="D2174" i="2"/>
  <c r="D884" i="2"/>
  <c r="D2588" i="2"/>
  <c r="D335" i="2"/>
  <c r="D802" i="2"/>
  <c r="D1255" i="2"/>
  <c r="D2073" i="2"/>
  <c r="D936" i="2"/>
  <c r="D1549" i="2"/>
  <c r="D583" i="2"/>
  <c r="D1558" i="2"/>
  <c r="C2693" i="2"/>
  <c r="C2385" i="2"/>
  <c r="C1470" i="2"/>
  <c r="C1926" i="2"/>
  <c r="C2056" i="2"/>
  <c r="C1390" i="2"/>
  <c r="C2277" i="2"/>
  <c r="C41" i="2"/>
  <c r="C2251" i="2"/>
  <c r="C2799" i="2"/>
  <c r="C2938" i="2"/>
  <c r="C1353" i="2"/>
  <c r="C2392" i="2"/>
  <c r="C1756" i="2"/>
  <c r="C671" i="2"/>
  <c r="C1481" i="2"/>
  <c r="C84" i="2"/>
  <c r="C385" i="2"/>
  <c r="D1239" i="2"/>
  <c r="D1068" i="2"/>
  <c r="D2613" i="2"/>
  <c r="D1948" i="2"/>
  <c r="D2923" i="2"/>
  <c r="D2730" i="2"/>
  <c r="D1202" i="2"/>
  <c r="D2014" i="2"/>
  <c r="D1938" i="2"/>
  <c r="D852" i="2"/>
  <c r="D1974" i="2"/>
  <c r="D1645" i="2"/>
  <c r="D1935" i="2"/>
  <c r="D325" i="2"/>
  <c r="D1580" i="2"/>
  <c r="D2593" i="2"/>
  <c r="D785" i="2"/>
  <c r="D784" i="2"/>
  <c r="D492" i="2"/>
  <c r="D692" i="2"/>
  <c r="D2172" i="2"/>
  <c r="D2690" i="2"/>
  <c r="D273" i="2"/>
  <c r="D2706" i="2"/>
  <c r="D321" i="2"/>
  <c r="D2773" i="2"/>
  <c r="D1553" i="2"/>
  <c r="D2327" i="2"/>
  <c r="D1309" i="2"/>
  <c r="D702" i="2"/>
  <c r="D2529" i="2"/>
  <c r="D56" i="2"/>
  <c r="D2356" i="2"/>
  <c r="D1982" i="2"/>
  <c r="D2877" i="2"/>
  <c r="D1646" i="2"/>
  <c r="D359" i="2"/>
  <c r="D1997" i="2"/>
  <c r="D2756" i="2"/>
  <c r="D1434" i="2"/>
  <c r="D46" i="2"/>
  <c r="D1246" i="2"/>
  <c r="D1503" i="2"/>
  <c r="D655" i="2"/>
  <c r="D1644" i="2"/>
  <c r="D1916" i="2"/>
  <c r="D596" i="2"/>
  <c r="D86" i="2"/>
  <c r="D2267" i="2"/>
  <c r="D2460" i="2"/>
  <c r="D1924" i="2"/>
  <c r="D645" i="2"/>
  <c r="D892" i="2"/>
  <c r="D2106" i="2"/>
  <c r="D2972" i="2"/>
  <c r="D1409" i="2"/>
  <c r="C1418" i="2"/>
  <c r="C1021" i="2"/>
  <c r="C2017" i="2"/>
  <c r="C1395" i="2"/>
  <c r="C573" i="2"/>
  <c r="D1175" i="2"/>
  <c r="D2759" i="2"/>
  <c r="D2705" i="2"/>
  <c r="D1420" i="2"/>
  <c r="C2535" i="2"/>
  <c r="C1944" i="2"/>
  <c r="C2061" i="2"/>
  <c r="C865" i="2"/>
  <c r="C910" i="2"/>
  <c r="C2426" i="2"/>
  <c r="C715" i="2"/>
  <c r="C888" i="2"/>
  <c r="D1354" i="2"/>
  <c r="D431" i="2"/>
  <c r="C1937" i="2"/>
  <c r="C1909" i="2"/>
  <c r="C1730" i="2"/>
  <c r="C525" i="2"/>
  <c r="D1830" i="2"/>
  <c r="D320" i="2"/>
  <c r="D2358" i="2"/>
  <c r="D1567" i="2"/>
  <c r="C1407" i="2"/>
  <c r="D2481" i="2"/>
  <c r="C821" i="2"/>
  <c r="D1950" i="2"/>
  <c r="C1714" i="2"/>
  <c r="C1423" i="2"/>
  <c r="D2811" i="2"/>
  <c r="C1922" i="2"/>
  <c r="D55" i="2"/>
  <c r="C1043" i="2"/>
  <c r="D1723" i="2"/>
  <c r="D1966" i="2"/>
  <c r="D2447" i="2"/>
  <c r="D970" i="2"/>
  <c r="D1566" i="2"/>
  <c r="D792" i="2"/>
  <c r="D1559" i="2"/>
  <c r="C1695" i="2"/>
  <c r="C1651" i="2"/>
  <c r="C793" i="2"/>
  <c r="C2011" i="2"/>
  <c r="C1300" i="2"/>
  <c r="C1931" i="2"/>
  <c r="C2686" i="2"/>
  <c r="C1683" i="2"/>
  <c r="C1466" i="2"/>
  <c r="C338" i="2"/>
  <c r="C1313" i="2"/>
  <c r="C12" i="2"/>
  <c r="C2174" i="2"/>
  <c r="C884" i="2"/>
  <c r="C2588" i="2"/>
  <c r="C335" i="2"/>
  <c r="C802" i="2"/>
  <c r="C1255" i="2"/>
  <c r="C2073" i="2"/>
  <c r="C936" i="2"/>
  <c r="C1549" i="2"/>
  <c r="C583" i="2"/>
  <c r="C1558" i="2"/>
  <c r="D2628" i="2"/>
  <c r="D2083" i="2"/>
  <c r="D581" i="2"/>
  <c r="D2560" i="2"/>
  <c r="D27" i="2"/>
  <c r="D840" i="2"/>
  <c r="D1110" i="2"/>
  <c r="D2135" i="2"/>
  <c r="D7" i="2"/>
  <c r="D836" i="2"/>
  <c r="D118" i="2"/>
  <c r="D132" i="2"/>
  <c r="D661" i="2"/>
  <c r="D569" i="2"/>
  <c r="D942" i="2"/>
  <c r="D524" i="2"/>
  <c r="D930" i="2"/>
  <c r="D1351" i="2"/>
  <c r="C1239" i="2"/>
  <c r="C1068" i="2"/>
  <c r="C2613" i="2"/>
  <c r="C1948" i="2"/>
  <c r="C2923" i="2"/>
  <c r="C2730" i="2"/>
  <c r="C1202" i="2"/>
  <c r="C2014" i="2"/>
  <c r="C1938" i="2"/>
  <c r="C852" i="2"/>
  <c r="C1974" i="2"/>
  <c r="C1645" i="2"/>
  <c r="C1935" i="2"/>
  <c r="C325" i="2"/>
  <c r="C1580" i="2"/>
  <c r="C2593" i="2"/>
  <c r="C785" i="2"/>
  <c r="C784" i="2"/>
  <c r="C492" i="2"/>
  <c r="C692" i="2"/>
  <c r="C2172" i="2"/>
  <c r="C2690" i="2"/>
  <c r="C273" i="2"/>
  <c r="C2706" i="2"/>
  <c r="C321" i="2"/>
  <c r="C2773" i="2"/>
  <c r="C1553" i="2"/>
  <c r="C2327" i="2"/>
  <c r="C1309" i="2"/>
  <c r="C702" i="2"/>
  <c r="C2529" i="2"/>
  <c r="C56" i="2"/>
  <c r="C2356" i="2"/>
  <c r="C1982" i="2"/>
  <c r="C2877" i="2"/>
  <c r="C1646" i="2"/>
  <c r="C359" i="2"/>
  <c r="C1997" i="2"/>
  <c r="C2756" i="2"/>
  <c r="C1434" i="2"/>
  <c r="C46" i="2"/>
  <c r="C1246" i="2"/>
  <c r="C1503" i="2"/>
  <c r="C655" i="2"/>
  <c r="C1644" i="2"/>
  <c r="C1916" i="2"/>
  <c r="C596" i="2"/>
  <c r="C86" i="2"/>
  <c r="C2267" i="2"/>
  <c r="C2460" i="2"/>
  <c r="C1924" i="2"/>
  <c r="C1008" i="2"/>
  <c r="C1453" i="2"/>
  <c r="C122" i="2"/>
  <c r="C2368" i="2"/>
  <c r="C2250" i="2"/>
  <c r="C1979" i="2"/>
  <c r="C1749" i="2"/>
  <c r="C292" i="2"/>
  <c r="C2366" i="2"/>
  <c r="C1775" i="2"/>
  <c r="C584" i="2"/>
  <c r="C2627" i="2"/>
  <c r="C1445" i="2"/>
  <c r="C1963" i="2"/>
  <c r="D1165" i="2"/>
  <c r="D144" i="2"/>
  <c r="D747" i="2"/>
  <c r="D2662" i="2"/>
  <c r="D1839" i="2"/>
  <c r="D1421" i="2"/>
  <c r="D687" i="2"/>
  <c r="D2763" i="2"/>
  <c r="D2430" i="2"/>
  <c r="C2249" i="2"/>
  <c r="C1527" i="2"/>
  <c r="C1941" i="2"/>
  <c r="C145" i="2"/>
  <c r="C1129" i="2"/>
  <c r="C1992" i="2"/>
  <c r="C1172" i="2"/>
  <c r="D1860" i="2"/>
  <c r="D1320" i="2"/>
  <c r="D1850" i="2"/>
  <c r="D901" i="2"/>
  <c r="D577" i="2"/>
  <c r="D1853" i="2"/>
  <c r="D695" i="2"/>
  <c r="C1857" i="2"/>
  <c r="C1288" i="2"/>
  <c r="C1761" i="2"/>
  <c r="C2759" i="2"/>
  <c r="C2705" i="2"/>
  <c r="C1093" i="2"/>
  <c r="D1206" i="2"/>
  <c r="D987" i="2"/>
  <c r="D2916" i="2"/>
  <c r="D1304" i="2"/>
  <c r="D2783" i="2"/>
  <c r="D2530" i="2"/>
  <c r="D891" i="2"/>
  <c r="D2020" i="2"/>
  <c r="D679" i="2"/>
  <c r="C431" i="2"/>
  <c r="D854" i="2"/>
  <c r="D1988" i="2"/>
  <c r="D962" i="2"/>
  <c r="D2152" i="2"/>
  <c r="C1830" i="2"/>
  <c r="C320" i="2"/>
  <c r="C2358" i="2"/>
  <c r="C1567" i="2"/>
  <c r="D778" i="2"/>
  <c r="C2481" i="2"/>
  <c r="D2010" i="2"/>
  <c r="C1950" i="2"/>
  <c r="C1477" i="2"/>
  <c r="D96" i="2"/>
  <c r="C2811" i="2"/>
  <c r="D664" i="2"/>
  <c r="C55" i="2"/>
  <c r="D1473" i="2"/>
  <c r="C1723" i="2"/>
  <c r="C1966" i="2"/>
  <c r="C2447" i="2"/>
  <c r="C970" i="2"/>
  <c r="C1566" i="2"/>
  <c r="C792" i="2"/>
  <c r="C1559" i="2"/>
  <c r="D2141" i="2"/>
  <c r="D327" i="2"/>
  <c r="D875" i="2"/>
  <c r="D2002" i="2"/>
  <c r="D2279" i="2"/>
  <c r="D1560" i="2"/>
  <c r="D2615" i="2"/>
  <c r="D2394" i="2"/>
  <c r="D1543" i="2"/>
  <c r="D1927" i="2"/>
  <c r="D650" i="2"/>
  <c r="D15" i="2"/>
  <c r="D1986" i="2"/>
  <c r="D1671" i="2"/>
  <c r="D2751" i="2"/>
  <c r="D2800" i="2"/>
  <c r="D2044" i="2"/>
  <c r="D1800" i="2"/>
  <c r="D2344" i="2"/>
  <c r="D1757" i="2"/>
  <c r="D1039" i="2"/>
  <c r="D1138" i="2"/>
  <c r="D800" i="2"/>
  <c r="C2628" i="2"/>
  <c r="C2083" i="2"/>
  <c r="C581" i="2"/>
  <c r="C2560" i="2"/>
  <c r="C27" i="2"/>
  <c r="C840" i="2"/>
  <c r="C1110" i="2"/>
  <c r="C2135" i="2"/>
  <c r="C7" i="2"/>
  <c r="C836" i="2"/>
  <c r="C118" i="2"/>
  <c r="C132" i="2"/>
  <c r="C661" i="2"/>
  <c r="C569" i="2"/>
  <c r="C942" i="2"/>
  <c r="C524" i="2"/>
  <c r="C930" i="2"/>
  <c r="C1351" i="2"/>
  <c r="D1827" i="2"/>
  <c r="D147" i="2"/>
  <c r="D2777" i="2"/>
  <c r="D1064" i="2"/>
  <c r="D2976" i="2"/>
  <c r="D2889" i="2"/>
  <c r="D672" i="2"/>
  <c r="D390" i="2"/>
  <c r="D2780" i="2"/>
  <c r="D1899" i="2"/>
  <c r="D63" i="2"/>
  <c r="D2253" i="2"/>
  <c r="D669" i="2"/>
  <c r="D2386" i="2"/>
  <c r="D2697" i="2"/>
  <c r="D2384" i="2"/>
  <c r="D2808" i="2"/>
  <c r="D22" i="2"/>
  <c r="D1832" i="2"/>
  <c r="D2839" i="2"/>
  <c r="D387" i="2"/>
  <c r="D1318" i="2"/>
  <c r="D615" i="2"/>
  <c r="D2367" i="2"/>
  <c r="D1604" i="2"/>
  <c r="D705" i="2"/>
  <c r="D1721" i="2"/>
  <c r="D2708" i="2"/>
  <c r="D2459" i="2"/>
  <c r="D1317" i="2"/>
  <c r="D1480" i="2"/>
  <c r="D1719" i="2"/>
  <c r="D1279" i="2"/>
  <c r="D1656" i="2"/>
  <c r="D99" i="2"/>
  <c r="D2860" i="2"/>
  <c r="D2269" i="2"/>
  <c r="D978" i="2"/>
  <c r="D2750" i="2"/>
  <c r="D483" i="2"/>
  <c r="D2857" i="2"/>
  <c r="D2698" i="2"/>
  <c r="D1810" i="2"/>
  <c r="D1649" i="2"/>
  <c r="D764" i="2"/>
  <c r="D1583" i="2"/>
  <c r="D1058" i="2"/>
  <c r="D277" i="2"/>
  <c r="D2714" i="2"/>
  <c r="D2644" i="2"/>
  <c r="C1873" i="2"/>
  <c r="D694" i="2"/>
  <c r="D1989" i="2"/>
  <c r="C696" i="2"/>
  <c r="C276" i="2"/>
  <c r="C1879" i="2"/>
  <c r="C1121" i="2"/>
  <c r="C2993" i="2"/>
  <c r="C898" i="2"/>
  <c r="C1491" i="2"/>
  <c r="D1836" i="2"/>
  <c r="C648" i="2"/>
  <c r="D92" i="2"/>
  <c r="D2214" i="2"/>
  <c r="C1206" i="2"/>
  <c r="C987" i="2"/>
  <c r="C2916" i="2"/>
  <c r="C1304" i="2"/>
  <c r="C2783" i="2"/>
  <c r="C2530" i="2"/>
  <c r="C891" i="2"/>
  <c r="C2020" i="2"/>
  <c r="C679" i="2"/>
  <c r="D1929" i="2"/>
  <c r="C854" i="2"/>
  <c r="C1988" i="2"/>
  <c r="C962" i="2"/>
  <c r="C2152" i="2"/>
  <c r="D791" i="2"/>
  <c r="D2168" i="2"/>
  <c r="D2215" i="2"/>
  <c r="D1122" i="2"/>
  <c r="C778" i="2"/>
  <c r="D739" i="2"/>
  <c r="C2010" i="2"/>
  <c r="C1884" i="2"/>
  <c r="D1052" i="2"/>
  <c r="C96" i="2"/>
  <c r="D1882" i="2"/>
  <c r="C664" i="2"/>
  <c r="D1728" i="2"/>
  <c r="C1473" i="2"/>
  <c r="D2042" i="2"/>
  <c r="D1448" i="2"/>
  <c r="D2340" i="2"/>
  <c r="D1760" i="2"/>
  <c r="D2039" i="2"/>
  <c r="D1139" i="2"/>
  <c r="D801" i="2"/>
  <c r="C2141" i="2"/>
  <c r="C327" i="2"/>
  <c r="C875" i="2"/>
  <c r="C2002" i="2"/>
  <c r="C2279" i="2"/>
  <c r="C1560" i="2"/>
  <c r="C2615" i="2"/>
  <c r="C2394" i="2"/>
  <c r="C1543" i="2"/>
  <c r="C1927" i="2"/>
  <c r="C650" i="2"/>
  <c r="C15" i="2"/>
  <c r="C1986" i="2"/>
  <c r="C1671" i="2"/>
  <c r="C2751" i="2"/>
  <c r="C2800" i="2"/>
  <c r="C2044" i="2"/>
  <c r="C1800" i="2"/>
  <c r="C2344" i="2"/>
  <c r="C1757" i="2"/>
  <c r="C1039" i="2"/>
  <c r="C1138" i="2"/>
  <c r="C800" i="2"/>
  <c r="D2151" i="2"/>
  <c r="D2147" i="2"/>
  <c r="D208" i="2"/>
  <c r="D2049" i="2"/>
  <c r="D170" i="2"/>
  <c r="D2241" i="2"/>
  <c r="D2407" i="2"/>
  <c r="D1784" i="2"/>
  <c r="D2074" i="2"/>
  <c r="D937" i="2"/>
  <c r="D478" i="2"/>
  <c r="D2436" i="2"/>
  <c r="D1631" i="2"/>
  <c r="D1472" i="2"/>
  <c r="D2992" i="2"/>
  <c r="D2487" i="2"/>
  <c r="D1504" i="2"/>
  <c r="C1766" i="2"/>
  <c r="D1263" i="2"/>
  <c r="D2531" i="2"/>
  <c r="D1388" i="2"/>
  <c r="D1164" i="2"/>
  <c r="B1164" i="2" s="1"/>
  <c r="D1910" i="2"/>
  <c r="C1392" i="2"/>
  <c r="D2445" i="2"/>
  <c r="D1268" i="2"/>
  <c r="C2743" i="2"/>
  <c r="C1792" i="2"/>
  <c r="C649" i="2"/>
  <c r="C922" i="2"/>
  <c r="D1759" i="2"/>
  <c r="D319" i="2"/>
  <c r="C1820" i="2"/>
  <c r="C2725" i="2"/>
  <c r="C2616" i="2"/>
  <c r="C2216" i="2"/>
  <c r="C2343" i="2"/>
  <c r="C628" i="2"/>
  <c r="C1889" i="2"/>
  <c r="C1417" i="2"/>
  <c r="C529" i="2"/>
  <c r="C2146" i="2"/>
  <c r="C78" i="2"/>
  <c r="C1519" i="2"/>
  <c r="C1729" i="2"/>
  <c r="C1231" i="2"/>
  <c r="D275" i="2"/>
  <c r="D2503" i="2"/>
  <c r="D1758" i="2"/>
  <c r="D896" i="2"/>
  <c r="C741" i="2"/>
  <c r="C2072" i="2"/>
  <c r="D1027" i="2"/>
  <c r="C1858" i="2"/>
  <c r="D2475" i="2"/>
  <c r="C26" i="2"/>
  <c r="D2240" i="2"/>
  <c r="C2065" i="2"/>
  <c r="D2752" i="2"/>
  <c r="C1087" i="2"/>
  <c r="D120" i="2"/>
  <c r="D688" i="2"/>
  <c r="D1446" i="2"/>
  <c r="D570" i="2"/>
  <c r="D2087" i="2"/>
  <c r="D1672" i="2"/>
  <c r="D1366" i="2"/>
  <c r="C1555" i="2"/>
  <c r="C2519" i="2"/>
  <c r="C2450" i="2"/>
  <c r="C714" i="2"/>
  <c r="C1007" i="2"/>
  <c r="C151" i="2"/>
  <c r="C205" i="2"/>
  <c r="C1028" i="2"/>
  <c r="C1883" i="2"/>
  <c r="C1097" i="2"/>
  <c r="C700" i="2"/>
  <c r="C1579" i="2"/>
  <c r="C1235" i="2"/>
  <c r="C2138" i="2"/>
  <c r="C6" i="2"/>
  <c r="C2203" i="2"/>
  <c r="C119" i="2"/>
  <c r="C1006" i="2"/>
  <c r="C1464" i="2"/>
  <c r="C571" i="2"/>
  <c r="C2380" i="2"/>
  <c r="C1673" i="2"/>
  <c r="C2416" i="2"/>
  <c r="D1333" i="2"/>
  <c r="D1030" i="2"/>
  <c r="D2034" i="2"/>
  <c r="D1443" i="2"/>
  <c r="D1709" i="2"/>
  <c r="D1750" i="2"/>
  <c r="D2691" i="2"/>
  <c r="D2604" i="2"/>
  <c r="D2707" i="2"/>
  <c r="D323" i="2"/>
  <c r="D2461" i="2"/>
  <c r="D1245" i="2"/>
  <c r="D2185" i="2"/>
  <c r="D1285" i="2"/>
  <c r="D703" i="2"/>
  <c r="D1616" i="2"/>
  <c r="D1311" i="2"/>
  <c r="C1216" i="2"/>
  <c r="C723" i="2"/>
  <c r="C403" i="2"/>
  <c r="C2037" i="2"/>
  <c r="C957" i="2"/>
  <c r="C2951" i="2"/>
  <c r="C2906" i="2"/>
  <c r="C328" i="2"/>
  <c r="C1586" i="2"/>
  <c r="C1425" i="2"/>
  <c r="C2942" i="2"/>
  <c r="C302" i="2"/>
  <c r="C1220" i="2"/>
  <c r="C198" i="2"/>
  <c r="C599" i="2"/>
  <c r="C388" i="2"/>
  <c r="C842" i="2"/>
  <c r="C1284" i="2"/>
  <c r="C2026" i="2"/>
  <c r="C186" i="2"/>
  <c r="C2630" i="2"/>
  <c r="C2173" i="2"/>
  <c r="C366" i="2"/>
  <c r="C1711" i="2"/>
  <c r="C976" i="2"/>
  <c r="C2952" i="2"/>
  <c r="C1640" i="2"/>
  <c r="C623" i="2"/>
  <c r="C252" i="2"/>
  <c r="C2788" i="2"/>
  <c r="C1086" i="2"/>
  <c r="C1851" i="2"/>
  <c r="C1348" i="2"/>
  <c r="C454" i="2"/>
  <c r="C868" i="2"/>
  <c r="C98" i="2"/>
  <c r="C2441" i="2"/>
  <c r="C2965" i="2"/>
  <c r="C980" i="2"/>
  <c r="C1575" i="2"/>
  <c r="C2408" i="2"/>
  <c r="C1699" i="2"/>
  <c r="C2422" i="2"/>
  <c r="C2561" i="2"/>
  <c r="C749" i="2"/>
  <c r="C626" i="2"/>
  <c r="C985" i="2"/>
  <c r="C1400" i="2"/>
  <c r="C1674" i="2"/>
  <c r="C1198" i="2"/>
  <c r="C1914" i="2"/>
  <c r="C2830" i="2"/>
  <c r="C16" i="2"/>
  <c r="C202" i="2"/>
  <c r="C1261" i="2"/>
  <c r="C1787" i="2"/>
  <c r="C34" i="2"/>
  <c r="C2477" i="2"/>
  <c r="C2276" i="2"/>
  <c r="C1461" i="2"/>
  <c r="C1840" i="2"/>
  <c r="C2406" i="2"/>
  <c r="C1194" i="2"/>
  <c r="C521" i="2"/>
  <c r="C2326" i="2"/>
  <c r="D1468" i="2"/>
  <c r="D109" i="2"/>
  <c r="D1484" i="2"/>
  <c r="D2186" i="2"/>
  <c r="D2162" i="2"/>
  <c r="C923" i="2"/>
  <c r="C1267" i="2"/>
  <c r="C755" i="2"/>
  <c r="C2559" i="2"/>
  <c r="D1565" i="2"/>
  <c r="D1720" i="2"/>
  <c r="D1769" i="2"/>
  <c r="C319" i="2"/>
  <c r="D1562" i="2"/>
  <c r="D1499" i="2"/>
  <c r="D2944" i="2"/>
  <c r="D1014" i="2"/>
  <c r="D593" i="2"/>
  <c r="D877" i="2"/>
  <c r="D1548" i="2"/>
  <c r="B1548" i="2" s="1"/>
  <c r="D150" i="2"/>
  <c r="D927" i="2"/>
  <c r="D693" i="2"/>
  <c r="D2518" i="2"/>
  <c r="D272" i="2"/>
  <c r="D2754" i="2"/>
  <c r="C2603" i="2"/>
  <c r="C275" i="2"/>
  <c r="C2503" i="2"/>
  <c r="C1758" i="2"/>
  <c r="C896" i="2"/>
  <c r="C1655" i="2"/>
  <c r="C912" i="2"/>
  <c r="C1027" i="2"/>
  <c r="D2144" i="2"/>
  <c r="C2475" i="2"/>
  <c r="D25" i="2"/>
  <c r="C2240" i="2"/>
  <c r="D2791" i="2"/>
  <c r="C2752" i="2"/>
  <c r="D1230" i="2"/>
  <c r="C120" i="2"/>
  <c r="C688" i="2"/>
  <c r="C1446" i="2"/>
  <c r="C570" i="2"/>
  <c r="C2087" i="2"/>
  <c r="C1672" i="2"/>
  <c r="C1366" i="2"/>
  <c r="D2633" i="2"/>
  <c r="D70" i="2"/>
  <c r="D1732" i="2"/>
  <c r="D670" i="2"/>
  <c r="D389" i="2"/>
  <c r="D1182" i="2"/>
  <c r="D1636" i="2"/>
  <c r="D913" i="2"/>
  <c r="D2035" i="2"/>
  <c r="D2052" i="2"/>
  <c r="D1733" i="2"/>
  <c r="D2242" i="2"/>
  <c r="D81" i="2"/>
  <c r="D1786" i="2"/>
  <c r="D2075" i="2"/>
  <c r="D1047" i="2"/>
  <c r="D476" i="2"/>
  <c r="D2437" i="2"/>
  <c r="D2434" i="2"/>
  <c r="D1512" i="2"/>
  <c r="D1479" i="2"/>
  <c r="D1852" i="2"/>
  <c r="C2413" i="2"/>
  <c r="C1333" i="2"/>
  <c r="C1030" i="2"/>
  <c r="C2034" i="2"/>
  <c r="C1443" i="2"/>
  <c r="C1709" i="2"/>
  <c r="C1750" i="2"/>
  <c r="C2691" i="2"/>
  <c r="C2604" i="2"/>
  <c r="C2707" i="2"/>
  <c r="C323" i="2"/>
  <c r="C2461" i="2"/>
  <c r="C1245" i="2"/>
  <c r="C2185" i="2"/>
  <c r="C1285" i="2"/>
  <c r="C703" i="2"/>
  <c r="C1616" i="2"/>
  <c r="C1311" i="2"/>
  <c r="D2181" i="2"/>
  <c r="D1983" i="2"/>
  <c r="D2878" i="2"/>
  <c r="D1500" i="2"/>
  <c r="D1106" i="2"/>
  <c r="D1998" i="2"/>
  <c r="D1362" i="2"/>
  <c r="D831" i="2"/>
  <c r="D47" i="2"/>
  <c r="D1358" i="2"/>
  <c r="D1493" i="2"/>
  <c r="D2462" i="2"/>
  <c r="D1387" i="2"/>
  <c r="D1917" i="2"/>
  <c r="D597" i="2"/>
  <c r="D418" i="2"/>
  <c r="D1498" i="2"/>
  <c r="D580" i="2"/>
  <c r="D1925" i="2"/>
  <c r="D1009" i="2"/>
  <c r="D1603" i="2"/>
  <c r="D665" i="2"/>
  <c r="D2502" i="2"/>
  <c r="D2256" i="2"/>
  <c r="D1980" i="2"/>
  <c r="D1751" i="2"/>
  <c r="D746" i="2"/>
  <c r="D2399" i="2"/>
  <c r="D1755" i="2"/>
  <c r="D585" i="2"/>
  <c r="D2585" i="2"/>
  <c r="D1119" i="2"/>
  <c r="D1964" i="2"/>
  <c r="D1238" i="2"/>
  <c r="D2482" i="2"/>
  <c r="D2230" i="2"/>
  <c r="D1957" i="2"/>
  <c r="D2922" i="2"/>
  <c r="D2729" i="2"/>
  <c r="D1062" i="2"/>
  <c r="D2007" i="2"/>
  <c r="D1939" i="2"/>
  <c r="D1522" i="2"/>
  <c r="D1973" i="2"/>
  <c r="D1547" i="2"/>
  <c r="D1934" i="2"/>
  <c r="D376" i="2"/>
  <c r="D1131" i="2"/>
  <c r="D1508" i="2"/>
  <c r="D1489" i="2"/>
  <c r="D2849" i="2"/>
  <c r="D2796" i="2"/>
  <c r="D1919" i="2"/>
  <c r="D1632" i="2"/>
  <c r="D2689" i="2"/>
  <c r="D1176" i="2"/>
  <c r="D1597" i="2"/>
  <c r="D1440" i="2"/>
  <c r="D538" i="2"/>
  <c r="C2912" i="2"/>
  <c r="C629" i="2"/>
  <c r="C828" i="2"/>
  <c r="C258" i="2"/>
  <c r="C2246" i="2"/>
  <c r="C1525" i="2"/>
  <c r="C2169" i="2"/>
  <c r="C2131" i="2"/>
  <c r="C1720" i="2"/>
  <c r="C1769" i="2"/>
  <c r="D2758" i="2"/>
  <c r="C223" i="2"/>
  <c r="C2865" i="2"/>
  <c r="C2989" i="2"/>
  <c r="C899" i="2"/>
  <c r="C2926" i="2"/>
  <c r="C549" i="2"/>
  <c r="C1510" i="2"/>
  <c r="D547" i="2"/>
  <c r="C927" i="2"/>
  <c r="C693" i="2"/>
  <c r="C2518" i="2"/>
  <c r="C272" i="2"/>
  <c r="C2754" i="2"/>
  <c r="D1228" i="2"/>
  <c r="D1967" i="2"/>
  <c r="D2704" i="2"/>
  <c r="D2" i="2"/>
  <c r="C1140" i="2"/>
  <c r="D1336" i="2"/>
  <c r="C2067" i="2"/>
  <c r="D914" i="2"/>
  <c r="C2144" i="2"/>
  <c r="D625" i="2"/>
  <c r="C25" i="2"/>
  <c r="D1987" i="2"/>
  <c r="C2791" i="2"/>
  <c r="D855" i="2"/>
  <c r="C1230" i="2"/>
  <c r="D1722" i="2"/>
  <c r="D398" i="2"/>
  <c r="D2435" i="2"/>
  <c r="D2737" i="2"/>
  <c r="D1143" i="2"/>
  <c r="D1654" i="2"/>
  <c r="C2334" i="2"/>
  <c r="C2633" i="2"/>
  <c r="C70" i="2"/>
  <c r="C1732" i="2"/>
  <c r="C670" i="2"/>
  <c r="C389" i="2"/>
  <c r="C1182" i="2"/>
  <c r="C1636" i="2"/>
  <c r="C913" i="2"/>
  <c r="C2035" i="2"/>
  <c r="C2052" i="2"/>
  <c r="C1733" i="2"/>
  <c r="C2242" i="2"/>
  <c r="C81" i="2"/>
  <c r="C1786" i="2"/>
  <c r="C2075" i="2"/>
  <c r="C1047" i="2"/>
  <c r="C476" i="2"/>
  <c r="C2437" i="2"/>
  <c r="C2434" i="2"/>
  <c r="C1512" i="2"/>
  <c r="C1479" i="2"/>
  <c r="C1852" i="2"/>
  <c r="C2767" i="2"/>
  <c r="D1741" i="2"/>
  <c r="D709" i="2"/>
  <c r="D1642" i="2"/>
  <c r="D1178" i="2"/>
  <c r="D2328" i="2"/>
  <c r="D1881" i="2"/>
  <c r="D1123" i="2"/>
  <c r="D757" i="2"/>
  <c r="D1856" i="2"/>
  <c r="D79" i="2"/>
  <c r="D706" i="2"/>
  <c r="D2041" i="2"/>
  <c r="D2709" i="2"/>
  <c r="D2040" i="2"/>
  <c r="D1641" i="2"/>
  <c r="D774" i="2"/>
  <c r="D2641" i="2"/>
  <c r="C2181" i="2"/>
  <c r="C1983" i="2"/>
  <c r="C2878" i="2"/>
  <c r="C1500" i="2"/>
  <c r="C1106" i="2"/>
  <c r="C1998" i="2"/>
  <c r="C1362" i="2"/>
  <c r="C831" i="2"/>
  <c r="C47" i="2"/>
  <c r="C1358" i="2"/>
  <c r="C1493" i="2"/>
  <c r="C2462" i="2"/>
  <c r="C1387" i="2"/>
  <c r="C1917" i="2"/>
  <c r="C597" i="2"/>
  <c r="C418" i="2"/>
  <c r="C1498" i="2"/>
  <c r="C580" i="2"/>
  <c r="C1925" i="2"/>
  <c r="C1009" i="2"/>
  <c r="C1603" i="2"/>
  <c r="C665" i="2"/>
  <c r="C2502" i="2"/>
  <c r="C2256" i="2"/>
  <c r="C1980" i="2"/>
  <c r="C1751" i="2"/>
  <c r="C746" i="2"/>
  <c r="C2399" i="2"/>
  <c r="C1755" i="2"/>
  <c r="C585" i="2"/>
  <c r="C2585" i="2"/>
  <c r="C1119" i="2"/>
  <c r="C1964" i="2"/>
  <c r="C1238" i="2"/>
  <c r="C2482" i="2"/>
  <c r="C2230" i="2"/>
  <c r="C1957" i="2"/>
  <c r="C2922" i="2"/>
  <c r="C2729" i="2"/>
  <c r="C1062" i="2"/>
  <c r="C2007" i="2"/>
  <c r="C1939" i="2"/>
  <c r="C1522" i="2"/>
  <c r="C1973" i="2"/>
  <c r="C1547" i="2"/>
  <c r="C1934" i="2"/>
  <c r="C376" i="2"/>
  <c r="C1131" i="2"/>
  <c r="C1508" i="2"/>
  <c r="C1489" i="2"/>
  <c r="C2849" i="2"/>
  <c r="C2796" i="2"/>
  <c r="C1919" i="2"/>
  <c r="C1632" i="2"/>
  <c r="C2689" i="2"/>
  <c r="C1176" i="2"/>
  <c r="C2703" i="2"/>
  <c r="C1515" i="2"/>
  <c r="C2772" i="2"/>
  <c r="C1156" i="2"/>
  <c r="C2331" i="2"/>
  <c r="C1042" i="2"/>
  <c r="C1019" i="2"/>
  <c r="C2213" i="2"/>
  <c r="C1092" i="2"/>
  <c r="C417" i="2"/>
  <c r="D938" i="2"/>
  <c r="D1590" i="2"/>
  <c r="D2288" i="2"/>
  <c r="C420" i="2"/>
  <c r="C2353" i="2"/>
  <c r="D78" i="2"/>
  <c r="C1052" i="2"/>
  <c r="C801" i="2"/>
  <c r="D1579" i="2"/>
  <c r="C2151" i="2"/>
  <c r="C1631" i="2"/>
  <c r="C1064" i="2"/>
  <c r="C1899" i="2"/>
  <c r="C2384" i="2"/>
  <c r="C1318" i="2"/>
  <c r="C2708" i="2"/>
  <c r="C1656" i="2"/>
  <c r="C483" i="2"/>
  <c r="C1583" i="2"/>
  <c r="C1339" i="2"/>
  <c r="C2825" i="2"/>
  <c r="C2748" i="2"/>
  <c r="C1511" i="2"/>
  <c r="D1726" i="2"/>
  <c r="D2406" i="2"/>
  <c r="D522" i="2"/>
  <c r="D195" i="2"/>
  <c r="D1102" i="2"/>
  <c r="C1590" i="2"/>
  <c r="D2095" i="2"/>
  <c r="C2723" i="2"/>
  <c r="D1142" i="2"/>
  <c r="C743" i="2"/>
  <c r="D2064" i="2"/>
  <c r="C841" i="2"/>
  <c r="D433" i="2"/>
  <c r="C1878" i="2"/>
  <c r="D2746" i="2"/>
  <c r="C217" i="2"/>
  <c r="D2031" i="2"/>
  <c r="D662" i="2"/>
  <c r="D64" i="2"/>
  <c r="D1772" i="2"/>
  <c r="D1141" i="2"/>
  <c r="D742" i="2"/>
  <c r="D263" i="2"/>
  <c r="D1961" i="2"/>
  <c r="C234" i="2"/>
  <c r="C249" i="2"/>
  <c r="C1346" i="2"/>
  <c r="C1312" i="2"/>
  <c r="D2173" i="2"/>
  <c r="D626" i="2"/>
  <c r="C199" i="2"/>
  <c r="D1346" i="2"/>
  <c r="D909" i="2"/>
  <c r="C2214" i="2"/>
  <c r="D1519" i="2"/>
  <c r="D26" i="2"/>
  <c r="D1555" i="2"/>
  <c r="D1235" i="2"/>
  <c r="C2147" i="2"/>
  <c r="C1472" i="2"/>
  <c r="D957" i="2"/>
  <c r="D2942" i="2"/>
  <c r="D842" i="2"/>
  <c r="D366" i="2"/>
  <c r="B366" i="2" s="1"/>
  <c r="D252" i="2"/>
  <c r="D868" i="2"/>
  <c r="D2408" i="2"/>
  <c r="D985" i="2"/>
  <c r="D1295" i="2"/>
  <c r="D202" i="2"/>
  <c r="D2250" i="2"/>
  <c r="D1749" i="2"/>
  <c r="B1749" i="2" s="1"/>
  <c r="C622" i="2"/>
  <c r="D1042" i="2"/>
  <c r="C522" i="2"/>
  <c r="C1378" i="2"/>
  <c r="C1102" i="2"/>
  <c r="D2032" i="2"/>
  <c r="C2095" i="2"/>
  <c r="D556" i="2"/>
  <c r="C1142" i="2"/>
  <c r="D2545" i="2"/>
  <c r="C2064" i="2"/>
  <c r="D123" i="2"/>
  <c r="C433" i="2"/>
  <c r="D2069" i="2"/>
  <c r="C2746" i="2"/>
  <c r="D1977" i="2"/>
  <c r="C2031" i="2"/>
  <c r="C662" i="2"/>
  <c r="C64" i="2"/>
  <c r="C1772" i="2"/>
  <c r="C1141" i="2"/>
  <c r="C742" i="2"/>
  <c r="C263" i="2"/>
  <c r="C1961" i="2"/>
  <c r="D348" i="2"/>
  <c r="D1535" i="2"/>
  <c r="D2600" i="2"/>
  <c r="D2599" i="2"/>
  <c r="D388" i="2"/>
  <c r="D2627" i="2"/>
  <c r="D1878" i="2"/>
  <c r="C2127" i="2"/>
  <c r="D1868" i="2"/>
  <c r="B1868" i="2" s="1"/>
  <c r="D1820" i="2"/>
  <c r="D1729" i="2"/>
  <c r="C1882" i="2"/>
  <c r="D2519" i="2"/>
  <c r="D2138" i="2"/>
  <c r="C208" i="2"/>
  <c r="C2992" i="2"/>
  <c r="C2976" i="2"/>
  <c r="C63" i="2"/>
  <c r="C2808" i="2"/>
  <c r="C615" i="2"/>
  <c r="C2459" i="2"/>
  <c r="C99" i="2"/>
  <c r="C2857" i="2"/>
  <c r="C1058" i="2"/>
  <c r="C1295" i="2"/>
  <c r="C2843" i="2"/>
  <c r="D1458" i="2"/>
  <c r="D748" i="2"/>
  <c r="D2366" i="2"/>
  <c r="D1316" i="2"/>
  <c r="D521" i="2"/>
  <c r="D1963" i="2"/>
  <c r="D240" i="2"/>
  <c r="C2032" i="2"/>
  <c r="D1809" i="2"/>
  <c r="C556" i="2"/>
  <c r="D244" i="2"/>
  <c r="C2545" i="2"/>
  <c r="C2430" i="2"/>
  <c r="C123" i="2"/>
  <c r="D300" i="2"/>
  <c r="C2069" i="2"/>
  <c r="D1940" i="2"/>
  <c r="C1977" i="2"/>
  <c r="D254" i="2"/>
  <c r="D2659" i="2"/>
  <c r="D1742" i="2"/>
  <c r="D565" i="2"/>
  <c r="D176" i="2"/>
  <c r="D1663" i="2"/>
  <c r="D2063" i="2"/>
  <c r="C1402" i="2"/>
  <c r="C348" i="2"/>
  <c r="C1535" i="2"/>
  <c r="C2600" i="2"/>
  <c r="C2599" i="2"/>
  <c r="D1425" i="2"/>
  <c r="D454" i="2"/>
  <c r="C2509" i="2"/>
  <c r="C183" i="2"/>
  <c r="D2453" i="2"/>
  <c r="D2725" i="2"/>
  <c r="D1231" i="2"/>
  <c r="D2065" i="2"/>
  <c r="B2065" i="2" s="1"/>
  <c r="D2450" i="2"/>
  <c r="D6" i="2"/>
  <c r="C2049" i="2"/>
  <c r="C2487" i="2"/>
  <c r="D2951" i="2"/>
  <c r="D302" i="2"/>
  <c r="D1284" i="2"/>
  <c r="B1284" i="2" s="1"/>
  <c r="D1711" i="2"/>
  <c r="D2788" i="2"/>
  <c r="D98" i="2"/>
  <c r="D1699" i="2"/>
  <c r="D1400" i="2"/>
  <c r="D2830" i="2"/>
  <c r="D122" i="2"/>
  <c r="C1458" i="2"/>
  <c r="C748" i="2"/>
  <c r="D2854" i="2"/>
  <c r="C2549" i="2"/>
  <c r="D2213" i="2"/>
  <c r="D397" i="2"/>
  <c r="C240" i="2"/>
  <c r="C747" i="2"/>
  <c r="C1809" i="2"/>
  <c r="D566" i="2"/>
  <c r="C244" i="2"/>
  <c r="C2763" i="2"/>
  <c r="D1155" i="2"/>
  <c r="D94" i="2"/>
  <c r="C300" i="2"/>
  <c r="D309" i="2"/>
  <c r="C1940" i="2"/>
  <c r="D2156" i="2"/>
  <c r="C254" i="2"/>
  <c r="C2659" i="2"/>
  <c r="C1742" i="2"/>
  <c r="C565" i="2"/>
  <c r="C176" i="2"/>
  <c r="C1663" i="2"/>
  <c r="C2063" i="2"/>
  <c r="C536" i="2"/>
  <c r="D51" i="2"/>
  <c r="D1342" i="2"/>
  <c r="D1341" i="2"/>
  <c r="D1340" i="2"/>
  <c r="D2037" i="2"/>
  <c r="D623" i="2"/>
  <c r="C567" i="2"/>
  <c r="C264" i="2"/>
  <c r="D249" i="2"/>
  <c r="D1210" i="2"/>
  <c r="D2616" i="2"/>
  <c r="C791" i="2"/>
  <c r="C1728" i="2"/>
  <c r="D714" i="2"/>
  <c r="D2203" i="2"/>
  <c r="C170" i="2"/>
  <c r="C1504" i="2"/>
  <c r="C2889" i="2"/>
  <c r="C2253" i="2"/>
  <c r="C22" i="2"/>
  <c r="C2367" i="2"/>
  <c r="C1317" i="2"/>
  <c r="C2860" i="2"/>
  <c r="C2698" i="2"/>
  <c r="C277" i="2"/>
  <c r="C23" i="2"/>
  <c r="D2024" i="2"/>
  <c r="D34" i="2"/>
  <c r="D2276" i="2"/>
  <c r="C2854" i="2"/>
  <c r="D584" i="2"/>
  <c r="D2473" i="2"/>
  <c r="C397" i="2"/>
  <c r="C938" i="2"/>
  <c r="D2283" i="2"/>
  <c r="D2764" i="2"/>
  <c r="C566" i="2"/>
  <c r="C687" i="2"/>
  <c r="D2446" i="2"/>
  <c r="C1155" i="2"/>
  <c r="C94" i="2"/>
  <c r="D2077" i="2"/>
  <c r="C309" i="2"/>
  <c r="D1174" i="2"/>
  <c r="C2156" i="2"/>
  <c r="D2882" i="2"/>
  <c r="D1283" i="2"/>
  <c r="D1779" i="2"/>
  <c r="D1855" i="2"/>
  <c r="D2488" i="2"/>
  <c r="D2762" i="2"/>
  <c r="D2429" i="2"/>
  <c r="C2474" i="2"/>
  <c r="C51" i="2"/>
  <c r="C1342" i="2"/>
  <c r="C1341" i="2"/>
  <c r="C1340" i="2"/>
  <c r="D2416" i="2"/>
  <c r="D1156" i="2"/>
  <c r="D2723" i="2"/>
  <c r="C1795" i="2"/>
  <c r="D234" i="2"/>
  <c r="D847" i="2"/>
  <c r="D2216" i="2"/>
  <c r="C2168" i="2"/>
  <c r="D1087" i="2"/>
  <c r="D1007" i="2"/>
  <c r="D119" i="2"/>
  <c r="C2241" i="2"/>
  <c r="D1216" i="2"/>
  <c r="B1216" i="2" s="1"/>
  <c r="D2906" i="2"/>
  <c r="D1220" i="2"/>
  <c r="D2026" i="2"/>
  <c r="D976" i="2"/>
  <c r="D1086" i="2"/>
  <c r="D2441" i="2"/>
  <c r="D2422" i="2"/>
  <c r="D1674" i="2"/>
  <c r="D1008" i="2"/>
  <c r="C2024" i="2"/>
  <c r="D2703" i="2"/>
  <c r="D2772" i="2"/>
  <c r="D1840" i="2"/>
  <c r="D1746" i="2"/>
  <c r="C1137" i="2"/>
  <c r="C2361" i="2"/>
  <c r="D1978" i="2"/>
  <c r="C2283" i="2"/>
  <c r="C2764" i="2"/>
  <c r="C1421" i="2"/>
  <c r="D846" i="2"/>
  <c r="C2446" i="2"/>
  <c r="D194" i="2"/>
  <c r="D1050" i="2"/>
  <c r="C2077" i="2"/>
  <c r="D2419" i="2"/>
  <c r="C1174" i="2"/>
  <c r="D178" i="2"/>
  <c r="C2882" i="2"/>
  <c r="C1283" i="2"/>
  <c r="C1779" i="2"/>
  <c r="C1855" i="2"/>
  <c r="C2488" i="2"/>
  <c r="C2762" i="2"/>
  <c r="C2429" i="2"/>
  <c r="D1256" i="2"/>
  <c r="D1343" i="2"/>
  <c r="D257" i="2"/>
  <c r="D256" i="2"/>
  <c r="D386" i="2"/>
  <c r="C1139" i="2"/>
  <c r="D2825" i="2"/>
  <c r="C1165" i="2"/>
  <c r="C1765" i="2"/>
  <c r="C215" i="2"/>
  <c r="C2760" i="2"/>
  <c r="D2343" i="2"/>
  <c r="C2215" i="2"/>
  <c r="C2042" i="2"/>
  <c r="D151" i="2"/>
  <c r="D1006" i="2"/>
  <c r="C2407" i="2"/>
  <c r="C1827" i="2"/>
  <c r="C672" i="2"/>
  <c r="C669" i="2"/>
  <c r="C1832" i="2"/>
  <c r="C1604" i="2"/>
  <c r="C1480" i="2"/>
  <c r="C2269" i="2"/>
  <c r="C1810" i="2"/>
  <c r="C1319" i="2"/>
  <c r="D426" i="2"/>
  <c r="D1261" i="2"/>
  <c r="C973" i="2"/>
  <c r="C1796" i="2"/>
  <c r="D2331" i="2"/>
  <c r="C1746" i="2"/>
  <c r="D1445" i="2"/>
  <c r="C1251" i="2"/>
  <c r="C1978" i="2"/>
  <c r="D2771" i="2"/>
  <c r="D827" i="2"/>
  <c r="D491" i="2"/>
  <c r="C846" i="2"/>
  <c r="D1818" i="2"/>
  <c r="C194" i="2"/>
  <c r="C1050" i="2"/>
  <c r="D1486" i="2"/>
  <c r="C2419" i="2"/>
  <c r="D803" i="2"/>
  <c r="C178" i="2"/>
  <c r="D2770" i="2"/>
  <c r="D2164" i="2"/>
  <c r="D416" i="2"/>
  <c r="D490" i="2"/>
  <c r="D2202" i="2"/>
  <c r="D2200" i="2"/>
  <c r="D895" i="2"/>
  <c r="C1256" i="2"/>
  <c r="C1343" i="2"/>
  <c r="C257" i="2"/>
  <c r="C256" i="2"/>
  <c r="C386" i="2"/>
  <c r="D700" i="2"/>
  <c r="C2355" i="2"/>
  <c r="D628" i="2"/>
  <c r="C1122" i="2"/>
  <c r="C1448" i="2"/>
  <c r="D205" i="2"/>
  <c r="D1464" i="2"/>
  <c r="C1784" i="2"/>
  <c r="D723" i="2"/>
  <c r="D328" i="2"/>
  <c r="B328" i="2" s="1"/>
  <c r="D198" i="2"/>
  <c r="D186" i="2"/>
  <c r="D2952" i="2"/>
  <c r="D1851" i="2"/>
  <c r="D2965" i="2"/>
  <c r="D2561" i="2"/>
  <c r="C2714" i="2"/>
  <c r="C426" i="2"/>
  <c r="C2265" i="2"/>
  <c r="D1979" i="2"/>
  <c r="B1979" i="2" s="1"/>
  <c r="D292" i="2"/>
  <c r="D2726" i="2"/>
  <c r="D1194" i="2"/>
  <c r="D1647" i="2"/>
  <c r="C918" i="2"/>
  <c r="C144" i="2"/>
  <c r="C2771" i="2"/>
  <c r="C827" i="2"/>
  <c r="C491" i="2"/>
  <c r="D2432" i="2"/>
  <c r="C1818" i="2"/>
  <c r="D1965" i="2"/>
  <c r="D1026" i="2"/>
  <c r="C1486" i="2"/>
  <c r="D477" i="2"/>
  <c r="C803" i="2"/>
  <c r="D1992" i="2"/>
  <c r="C2770" i="2"/>
  <c r="C2164" i="2"/>
  <c r="C416" i="2"/>
  <c r="C490" i="2"/>
  <c r="C2202" i="2"/>
  <c r="C2200" i="2"/>
  <c r="C895" i="2"/>
  <c r="D968" i="2"/>
  <c r="D1272" i="2"/>
  <c r="D412" i="2"/>
  <c r="D411" i="2"/>
  <c r="D410" i="2"/>
  <c r="C2436" i="2"/>
  <c r="D1914" i="2"/>
  <c r="D1092" i="2"/>
  <c r="D1527" i="2"/>
  <c r="C2655" i="2"/>
  <c r="D1763" i="2"/>
  <c r="D1889" i="2"/>
  <c r="D741" i="2"/>
  <c r="C2340" i="2"/>
  <c r="D1028" i="2"/>
  <c r="D571" i="2"/>
  <c r="C2074" i="2"/>
  <c r="C147" i="2"/>
  <c r="C390" i="2"/>
  <c r="C2386" i="2"/>
  <c r="C2839" i="2"/>
  <c r="C705" i="2"/>
  <c r="C1719" i="2"/>
  <c r="C978" i="2"/>
  <c r="C1649" i="2"/>
  <c r="D1198" i="2"/>
  <c r="D16" i="2"/>
  <c r="D2368" i="2"/>
  <c r="D610" i="2"/>
  <c r="D2683" i="2"/>
  <c r="C1999" i="2"/>
  <c r="D1019" i="2"/>
  <c r="C1647" i="2"/>
  <c r="C1460" i="2"/>
  <c r="D2924" i="2"/>
  <c r="C2288" i="2"/>
  <c r="C1839" i="2"/>
  <c r="D1611" i="2"/>
  <c r="C2432" i="2"/>
  <c r="D926" i="2"/>
  <c r="C1965" i="2"/>
  <c r="C1026" i="2"/>
  <c r="D2228" i="2"/>
  <c r="C477" i="2"/>
  <c r="D1129" i="2"/>
  <c r="D1589" i="2"/>
  <c r="D2047" i="2"/>
  <c r="D2602" i="2"/>
  <c r="D214" i="2"/>
  <c r="D555" i="2"/>
  <c r="D2506" i="2"/>
  <c r="D2587" i="2"/>
  <c r="D2515" i="2"/>
  <c r="C968" i="2"/>
  <c r="C1272" i="2"/>
  <c r="C412" i="2"/>
  <c r="C411" i="2"/>
  <c r="C410" i="2"/>
  <c r="D1858" i="2"/>
  <c r="D1787" i="2"/>
  <c r="C2662" i="2"/>
  <c r="D217" i="2"/>
  <c r="D1312" i="2"/>
  <c r="D1829" i="2"/>
  <c r="D1417" i="2"/>
  <c r="C739" i="2"/>
  <c r="C1760" i="2"/>
  <c r="D1883" i="2"/>
  <c r="D2380" i="2"/>
  <c r="C937" i="2"/>
  <c r="D403" i="2"/>
  <c r="D1586" i="2"/>
  <c r="D599" i="2"/>
  <c r="D2630" i="2"/>
  <c r="D1640" i="2"/>
  <c r="D1348" i="2"/>
  <c r="D980" i="2"/>
  <c r="D749" i="2"/>
  <c r="C2840" i="2"/>
  <c r="C2636" i="2"/>
  <c r="D691" i="2"/>
  <c r="C610" i="2"/>
  <c r="C2683" i="2"/>
  <c r="D1775" i="2"/>
  <c r="D2015" i="2"/>
  <c r="D1298" i="2"/>
  <c r="D67" i="2"/>
  <c r="C2924" i="2"/>
  <c r="D2629" i="2"/>
  <c r="D1447" i="2"/>
  <c r="C1611" i="2"/>
  <c r="D2128" i="2"/>
  <c r="C926" i="2"/>
  <c r="D1962" i="2"/>
  <c r="D1488" i="2"/>
  <c r="C2228" i="2"/>
  <c r="D145" i="2"/>
  <c r="D2043" i="2"/>
  <c r="C1589" i="2"/>
  <c r="C2047" i="2"/>
  <c r="C2602" i="2"/>
  <c r="C214" i="2"/>
  <c r="C555" i="2"/>
  <c r="C2506" i="2"/>
  <c r="C2587" i="2"/>
  <c r="C2515" i="2"/>
  <c r="D1258" i="2"/>
  <c r="D413" i="2"/>
  <c r="D2071" i="2"/>
  <c r="D2431" i="2"/>
  <c r="D1838" i="2"/>
  <c r="D1575" i="2"/>
  <c r="C1993" i="2"/>
  <c r="C1612" i="2"/>
  <c r="C925" i="2"/>
  <c r="C1836" i="2"/>
  <c r="D529" i="2"/>
  <c r="C2395" i="2"/>
  <c r="C2039" i="2"/>
  <c r="D1097" i="2"/>
  <c r="B1097" i="2" s="1"/>
  <c r="D1673" i="2"/>
  <c r="C478" i="2"/>
  <c r="C2777" i="2"/>
  <c r="C2780" i="2"/>
  <c r="C2697" i="2"/>
  <c r="C387" i="2"/>
  <c r="C1721" i="2"/>
  <c r="C1279" i="2"/>
  <c r="C2750" i="2"/>
  <c r="C764" i="2"/>
  <c r="C2644" i="2"/>
  <c r="D1453" i="2"/>
  <c r="C691" i="2"/>
  <c r="D2477" i="2"/>
  <c r="D1461" i="2"/>
  <c r="D567" i="2"/>
  <c r="B567" i="2" s="1"/>
  <c r="C1085" i="2"/>
  <c r="C1298" i="2"/>
  <c r="C67" i="2"/>
  <c r="D1993" i="2"/>
  <c r="C2629" i="2"/>
  <c r="C1447" i="2"/>
  <c r="D199" i="2"/>
  <c r="C2128" i="2"/>
  <c r="D264" i="2"/>
  <c r="C1962" i="2"/>
  <c r="C1488" i="2"/>
  <c r="D1941" i="2"/>
  <c r="D1765" i="2"/>
  <c r="C2043" i="2"/>
  <c r="D1612" i="2"/>
  <c r="D1795" i="2"/>
  <c r="D1638" i="2"/>
  <c r="D215" i="2"/>
  <c r="D2655" i="2"/>
  <c r="D2127" i="2"/>
  <c r="D925" i="2"/>
  <c r="D183" i="2"/>
  <c r="C1258" i="2"/>
  <c r="C413" i="2"/>
  <c r="C2071" i="2"/>
  <c r="C2431" i="2"/>
  <c r="D2146" i="2"/>
  <c r="D1515" i="2"/>
  <c r="D743" i="2"/>
  <c r="C1638" i="2"/>
  <c r="A1933" i="3"/>
  <c r="A1981" i="3"/>
  <c r="A1616" i="3"/>
  <c r="A849" i="3"/>
  <c r="A1426" i="3"/>
  <c r="A1970" i="3"/>
  <c r="A403" i="3"/>
  <c r="A1394" i="3"/>
  <c r="A738" i="3"/>
  <c r="A1201" i="3"/>
  <c r="A2172" i="3"/>
  <c r="A1469" i="3"/>
  <c r="A2026" i="3"/>
  <c r="A1151" i="3"/>
  <c r="A1072" i="3"/>
  <c r="A1749" i="3"/>
  <c r="A1065" i="3"/>
  <c r="A648" i="3"/>
  <c r="A1255" i="3"/>
  <c r="A1498" i="3"/>
  <c r="A521" i="3"/>
  <c r="A1932" i="3"/>
  <c r="A354" i="3"/>
  <c r="A1500" i="3"/>
  <c r="A825" i="3"/>
  <c r="A823" i="3"/>
  <c r="A782" i="3"/>
  <c r="A270" i="3"/>
  <c r="A210" i="3"/>
  <c r="A145" i="3"/>
  <c r="A46" i="3"/>
  <c r="A224" i="3"/>
  <c r="A1821" i="3"/>
  <c r="A1859" i="3"/>
  <c r="A1879" i="3"/>
  <c r="A2182" i="3"/>
  <c r="A1564" i="3"/>
  <c r="A2098" i="3"/>
  <c r="A1772" i="3"/>
  <c r="A378" i="3"/>
  <c r="A1794" i="3"/>
  <c r="A604" i="3"/>
  <c r="A1332" i="3"/>
  <c r="A281" i="3"/>
  <c r="A1985" i="3"/>
  <c r="A127" i="3"/>
  <c r="A717" i="3"/>
  <c r="A449" i="3"/>
  <c r="A1589" i="3"/>
  <c r="A814" i="3"/>
  <c r="A507" i="3"/>
  <c r="A1964" i="3"/>
  <c r="A1595" i="3"/>
  <c r="A1978" i="3"/>
  <c r="A642" i="3"/>
  <c r="A1436" i="3"/>
  <c r="A1816" i="3"/>
  <c r="A504" i="3"/>
  <c r="A711" i="3"/>
  <c r="A576" i="3"/>
  <c r="A571" i="3"/>
  <c r="A567" i="3"/>
  <c r="A563" i="3"/>
  <c r="A57" i="3"/>
  <c r="A1485" i="3"/>
  <c r="A111" i="3"/>
  <c r="A807" i="3"/>
  <c r="A939" i="3"/>
  <c r="A1112" i="3"/>
  <c r="A1238" i="3"/>
  <c r="A977" i="3"/>
  <c r="A810" i="3"/>
  <c r="A1515" i="3"/>
  <c r="A1730" i="3"/>
  <c r="A1295" i="3"/>
  <c r="A1406" i="3"/>
  <c r="A2121" i="3"/>
  <c r="A1190" i="3"/>
  <c r="A1025" i="3"/>
  <c r="A927" i="3"/>
  <c r="A919" i="3"/>
  <c r="A2155" i="3"/>
  <c r="A974" i="3"/>
  <c r="A1290" i="3"/>
  <c r="A1363" i="3"/>
  <c r="A1345" i="3"/>
  <c r="A1439" i="3"/>
  <c r="A2094" i="3"/>
  <c r="A1597" i="3"/>
  <c r="A1187" i="3"/>
  <c r="A737" i="3"/>
  <c r="A847" i="3"/>
  <c r="A680" i="3"/>
  <c r="A118" i="3"/>
  <c r="A1960" i="3"/>
  <c r="A1623" i="3"/>
  <c r="A1438" i="3"/>
  <c r="A1342" i="3"/>
  <c r="A1788" i="3"/>
  <c r="A293" i="3"/>
  <c r="A1947" i="3"/>
  <c r="A799" i="3"/>
  <c r="A326" i="3"/>
  <c r="A767" i="3"/>
  <c r="A2015" i="3"/>
  <c r="A1524" i="3"/>
  <c r="A1958" i="3"/>
  <c r="A1335" i="3"/>
  <c r="A1522" i="3"/>
  <c r="A627" i="3"/>
  <c r="A1654" i="3"/>
  <c r="A1713" i="3"/>
  <c r="A1646" i="3"/>
  <c r="A1143" i="3"/>
  <c r="A1895" i="3"/>
  <c r="A271" i="3"/>
  <c r="A1008" i="3"/>
  <c r="A167" i="3"/>
  <c r="A1213" i="3"/>
  <c r="A1264" i="3"/>
  <c r="A794" i="3"/>
  <c r="A464" i="3"/>
  <c r="A323" i="3"/>
  <c r="A731" i="3"/>
  <c r="A824" i="3"/>
  <c r="A822" i="3"/>
  <c r="A781" i="3"/>
  <c r="A298" i="3"/>
  <c r="A209" i="3"/>
  <c r="A144" i="3"/>
  <c r="A225" i="3"/>
  <c r="A223" i="3"/>
  <c r="A628" i="3"/>
  <c r="A244" i="3"/>
  <c r="A1894" i="3"/>
  <c r="A863" i="3"/>
  <c r="A1563" i="3"/>
  <c r="A2111" i="3"/>
  <c r="A451" i="3"/>
  <c r="A377" i="3"/>
  <c r="A605" i="3"/>
  <c r="A1519" i="3"/>
  <c r="A1807" i="3"/>
  <c r="A1764" i="3"/>
  <c r="A129" i="3"/>
  <c r="A183" i="3"/>
  <c r="A21" i="3"/>
  <c r="A1373" i="3"/>
  <c r="A76" i="3"/>
  <c r="A548" i="3"/>
  <c r="A360" i="3"/>
  <c r="A1287" i="3"/>
  <c r="A1386" i="3"/>
  <c r="A1860" i="3"/>
  <c r="A488" i="3"/>
  <c r="A1296" i="3"/>
  <c r="A1164" i="3"/>
  <c r="A1712" i="3"/>
  <c r="A915" i="3"/>
  <c r="A638" i="3"/>
  <c r="A1812" i="3"/>
  <c r="A1723" i="3"/>
  <c r="A1482" i="3"/>
  <c r="A238" i="3"/>
  <c r="A631" i="3"/>
  <c r="A1322" i="3"/>
  <c r="A1428" i="3"/>
  <c r="A983" i="3"/>
  <c r="A637" i="3"/>
  <c r="A2029" i="3"/>
  <c r="A528" i="3"/>
  <c r="A929" i="3"/>
  <c r="A180" i="3"/>
  <c r="A1258" i="3"/>
  <c r="A1268" i="3"/>
  <c r="A436" i="3"/>
  <c r="A1528" i="3"/>
  <c r="A1339" i="3"/>
  <c r="A6" i="3"/>
  <c r="A389" i="3"/>
  <c r="A881" i="3"/>
  <c r="A461" i="3"/>
  <c r="A1845" i="3"/>
  <c r="A1782" i="3"/>
  <c r="A265" i="3"/>
  <c r="A618" i="3"/>
  <c r="A1140" i="3"/>
  <c r="A1372" i="3"/>
  <c r="A700" i="3"/>
  <c r="A2066" i="3"/>
  <c r="A893" i="3"/>
  <c r="A1474" i="3"/>
  <c r="A441" i="3"/>
  <c r="A1138" i="3"/>
  <c r="A1414" i="3"/>
  <c r="A67" i="3"/>
  <c r="A1267" i="3"/>
  <c r="A200" i="3"/>
  <c r="A249" i="3"/>
  <c r="A1040" i="3"/>
  <c r="A25" i="3"/>
  <c r="A996" i="3"/>
  <c r="A1262" i="3"/>
  <c r="A1341" i="3"/>
  <c r="A1144" i="3"/>
  <c r="A1274" i="3"/>
  <c r="A839" i="3"/>
  <c r="A1215" i="3"/>
  <c r="A1377" i="3"/>
  <c r="A1604" i="3"/>
  <c r="A1118" i="3"/>
  <c r="A1314" i="3"/>
  <c r="A565" i="3"/>
  <c r="A1411" i="3"/>
  <c r="A2174" i="3"/>
  <c r="A2090" i="3"/>
  <c r="A2120" i="3"/>
  <c r="A2151" i="3"/>
  <c r="A1835" i="3"/>
  <c r="A2056" i="3"/>
  <c r="A1554" i="3"/>
  <c r="A2055" i="3"/>
  <c r="A2079" i="3"/>
  <c r="A1305" i="3"/>
  <c r="A1400" i="3"/>
  <c r="A1343" i="3"/>
  <c r="A704" i="3"/>
  <c r="A1050" i="3"/>
  <c r="A1549" i="3"/>
  <c r="A973" i="3"/>
  <c r="A533" i="3"/>
  <c r="A702" i="3"/>
  <c r="A880" i="3"/>
  <c r="A460" i="3"/>
  <c r="A1844" i="3"/>
  <c r="A479" i="3"/>
  <c r="A1083" i="3"/>
  <c r="A1318" i="3"/>
  <c r="A1145" i="3"/>
  <c r="A743" i="3"/>
  <c r="A1121" i="3"/>
  <c r="A243" i="3"/>
  <c r="A1074" i="3"/>
  <c r="A1911" i="3"/>
  <c r="A1117" i="3"/>
  <c r="A1116" i="3"/>
  <c r="A1922" i="3"/>
  <c r="A66" i="3"/>
  <c r="A1265" i="3"/>
  <c r="A201" i="3"/>
  <c r="A1226" i="3"/>
  <c r="A1016" i="3"/>
  <c r="A24" i="3"/>
  <c r="A992" i="3"/>
  <c r="A97" i="3"/>
  <c r="A1637" i="3"/>
  <c r="A1013" i="3"/>
  <c r="A1227" i="3"/>
  <c r="A845" i="3"/>
  <c r="A1217" i="3"/>
  <c r="A1941" i="3"/>
  <c r="A1527" i="3"/>
  <c r="A1155" i="3"/>
  <c r="A855" i="3"/>
  <c r="A564" i="3"/>
  <c r="A2096" i="3"/>
  <c r="A2116" i="3"/>
  <c r="A2105" i="3"/>
  <c r="A2141" i="3"/>
  <c r="A2163" i="3"/>
  <c r="A1719" i="3"/>
  <c r="A2054" i="3"/>
  <c r="A1994" i="3"/>
  <c r="A198" i="3"/>
  <c r="A2185" i="3"/>
  <c r="A291" i="3"/>
  <c r="A2024" i="3"/>
  <c r="A1832" i="3"/>
  <c r="A703" i="3"/>
  <c r="A1925" i="3"/>
  <c r="A1954" i="3"/>
  <c r="A836" i="3"/>
  <c r="A1327" i="3"/>
  <c r="A1648" i="3"/>
  <c r="A1886" i="3"/>
  <c r="A865" i="3"/>
  <c r="A968" i="3"/>
  <c r="A834" i="3"/>
  <c r="A529" i="3"/>
  <c r="A231" i="3"/>
  <c r="A1644" i="3"/>
  <c r="A1028" i="3"/>
  <c r="A474" i="3"/>
  <c r="A1317" i="3"/>
  <c r="A958" i="3"/>
  <c r="A795" i="3"/>
  <c r="A1799" i="3"/>
  <c r="A287" i="3"/>
  <c r="A1192" i="3"/>
  <c r="A1939" i="3"/>
  <c r="A830" i="3"/>
  <c r="A351" i="3"/>
  <c r="A459" i="3"/>
  <c r="A384" i="3"/>
  <c r="A316" i="3"/>
  <c r="A821" i="3"/>
  <c r="A196" i="3"/>
  <c r="A284" i="3"/>
  <c r="A88" i="3"/>
  <c r="A142" i="3"/>
  <c r="A1489" i="3"/>
  <c r="A1777" i="3"/>
  <c r="A2063" i="3"/>
  <c r="A2158" i="3"/>
  <c r="A1707" i="3"/>
  <c r="A1520" i="3"/>
  <c r="A2087" i="3"/>
  <c r="A780" i="3"/>
  <c r="A309" i="3"/>
  <c r="A816" i="3"/>
  <c r="A2218" i="3"/>
  <c r="A190" i="3"/>
  <c r="A1518" i="3"/>
  <c r="A2212" i="3"/>
  <c r="A58" i="3"/>
  <c r="A1081" i="3"/>
  <c r="A597" i="3"/>
  <c r="A374" i="3"/>
  <c r="A304" i="3"/>
  <c r="A1376" i="3"/>
  <c r="A1897" i="3"/>
  <c r="A1517" i="3"/>
  <c r="A1450" i="3"/>
  <c r="A516" i="3"/>
  <c r="A1739" i="3"/>
  <c r="A2008" i="3"/>
  <c r="A688" i="3"/>
  <c r="A589" i="3"/>
  <c r="A583" i="3"/>
  <c r="A84" i="3"/>
  <c r="A809" i="3"/>
  <c r="A41" i="3"/>
  <c r="A204" i="3"/>
  <c r="A187" i="3"/>
  <c r="A706" i="3"/>
  <c r="A748" i="3"/>
  <c r="A1098" i="3"/>
  <c r="A1150" i="3"/>
  <c r="A2133" i="3"/>
  <c r="A1071" i="3"/>
  <c r="A1175" i="3"/>
  <c r="A2197" i="3"/>
  <c r="A1627" i="3"/>
  <c r="A827" i="3"/>
  <c r="A1441" i="3"/>
  <c r="A1734" i="3"/>
  <c r="A1448" i="3"/>
  <c r="A540" i="3"/>
  <c r="A901" i="3"/>
  <c r="A1210" i="3"/>
  <c r="A1430" i="3"/>
  <c r="A891" i="3"/>
  <c r="A1751" i="3"/>
  <c r="A1005" i="3"/>
  <c r="A1228" i="3"/>
  <c r="A2106" i="3"/>
  <c r="A1172" i="3"/>
  <c r="A1288" i="3"/>
  <c r="A9" i="3"/>
  <c r="A850" i="3"/>
  <c r="A526" i="3"/>
  <c r="A802" i="3"/>
  <c r="A269" i="3"/>
  <c r="A1507" i="3"/>
  <c r="A1630" i="3"/>
  <c r="A1553" i="3"/>
  <c r="A674" i="3"/>
  <c r="A1088" i="3"/>
  <c r="A1706" i="3"/>
  <c r="A2196" i="3"/>
  <c r="A1525" i="3"/>
  <c r="A14" i="3"/>
  <c r="A64" i="3"/>
  <c r="A170" i="3"/>
  <c r="A551" i="3"/>
  <c r="A213" i="3"/>
  <c r="A1168" i="3"/>
  <c r="A1503" i="3"/>
  <c r="A2193" i="3"/>
  <c r="A1022" i="3"/>
  <c r="A1783" i="3"/>
  <c r="A264" i="3"/>
  <c r="A1504" i="3"/>
  <c r="A1038" i="3"/>
  <c r="A697" i="3"/>
  <c r="A1869" i="3"/>
  <c r="A1893" i="3"/>
  <c r="A899" i="3"/>
  <c r="A448" i="3"/>
  <c r="A970" i="3"/>
  <c r="A476" i="3"/>
  <c r="A672" i="3"/>
  <c r="A536" i="3"/>
  <c r="A1904" i="3"/>
  <c r="A1716" i="3"/>
  <c r="A173" i="3"/>
  <c r="A53" i="3"/>
  <c r="A1476" i="3"/>
  <c r="A1412" i="3"/>
  <c r="A23" i="3"/>
  <c r="A12" i="3"/>
  <c r="A1620" i="3"/>
  <c r="A1842" i="3"/>
  <c r="A1087" i="3"/>
  <c r="A775" i="3"/>
  <c r="A1541" i="3"/>
  <c r="A212" i="3"/>
  <c r="A1729" i="3"/>
  <c r="A275" i="3"/>
  <c r="A157" i="3"/>
  <c r="A1665" i="3"/>
  <c r="A1909" i="3"/>
  <c r="A122" i="3"/>
  <c r="A4" i="3"/>
  <c r="A653" i="3"/>
  <c r="A920" i="3"/>
  <c r="A121" i="3"/>
  <c r="A81" i="3"/>
  <c r="A1129" i="3"/>
  <c r="A1246" i="3"/>
  <c r="A786" i="3"/>
  <c r="A1353" i="3"/>
  <c r="A491" i="3"/>
  <c r="A1199" i="3"/>
  <c r="A969" i="3"/>
  <c r="A1914" i="3"/>
  <c r="A38" i="3"/>
  <c r="A91" i="3"/>
  <c r="A1067" i="3"/>
  <c r="A1041" i="3"/>
  <c r="A1378" i="3"/>
  <c r="A1101" i="3"/>
  <c r="A1259" i="3"/>
  <c r="A938" i="3"/>
  <c r="A1223" i="3"/>
  <c r="A1214" i="3"/>
  <c r="A1161" i="3"/>
  <c r="A1136" i="3"/>
  <c r="A644" i="3"/>
  <c r="A1724" i="3"/>
  <c r="A2150" i="3"/>
  <c r="A2126" i="3"/>
  <c r="A2168" i="3"/>
  <c r="A2129" i="3"/>
  <c r="A1419" i="3"/>
  <c r="A2084" i="3"/>
  <c r="A2042" i="3"/>
  <c r="A2069" i="3"/>
  <c r="A1847" i="3"/>
  <c r="A1674" i="3"/>
  <c r="A1874" i="3"/>
  <c r="A1462" i="3"/>
  <c r="A1688" i="3"/>
  <c r="A1285" i="3"/>
  <c r="A397" i="3"/>
  <c r="A358" i="3"/>
  <c r="A1169" i="3"/>
  <c r="A1843" i="3"/>
  <c r="A1180" i="3"/>
  <c r="A1762" i="3"/>
  <c r="A1899" i="3"/>
  <c r="A904" i="3"/>
  <c r="A356" i="3"/>
  <c r="A2088" i="3"/>
  <c r="A613" i="3"/>
  <c r="A1231" i="3"/>
  <c r="A978" i="3"/>
  <c r="A1678" i="3"/>
  <c r="A2064" i="3"/>
  <c r="A760" i="3"/>
  <c r="A465" i="3"/>
  <c r="A1756" i="3"/>
  <c r="A2027" i="3"/>
  <c r="A1465" i="3"/>
  <c r="A393" i="3"/>
  <c r="A1443" i="3"/>
  <c r="A1639" i="3"/>
  <c r="A385" i="3"/>
  <c r="A783" i="3"/>
  <c r="A347" i="3"/>
  <c r="A229" i="3"/>
  <c r="A396" i="3"/>
  <c r="A357" i="3"/>
  <c r="A868" i="3"/>
  <c r="A1780" i="3"/>
  <c r="A320" i="3"/>
  <c r="A803" i="3"/>
  <c r="A1124" i="3"/>
  <c r="A886" i="3"/>
  <c r="A750" i="3"/>
  <c r="A696" i="3"/>
  <c r="A1369" i="3"/>
  <c r="A18" i="3"/>
  <c r="A102" i="3"/>
  <c r="A877" i="3"/>
  <c r="A2040" i="3"/>
  <c r="A1877" i="3"/>
  <c r="A395" i="3"/>
  <c r="A32" i="3"/>
  <c r="A1565" i="3"/>
  <c r="A499" i="3"/>
  <c r="A392" i="3"/>
  <c r="A1424" i="3"/>
  <c r="A619" i="3"/>
  <c r="A1495" i="3"/>
  <c r="A423" i="3"/>
  <c r="A421" i="3"/>
  <c r="A610" i="3"/>
  <c r="A228" i="3"/>
  <c r="A164" i="3"/>
  <c r="A47" i="3"/>
  <c r="A162" i="3"/>
  <c r="A844" i="3"/>
  <c r="A1840" i="3"/>
  <c r="A159" i="3"/>
  <c r="A2146" i="3"/>
  <c r="A1383" i="3"/>
  <c r="A2123" i="3"/>
  <c r="A608" i="3"/>
  <c r="A380" i="3"/>
  <c r="A341" i="3"/>
  <c r="A1497" i="3"/>
  <c r="A259" i="3"/>
  <c r="A112" i="3"/>
  <c r="A1681" i="3"/>
  <c r="A73" i="3"/>
  <c r="A692" i="3"/>
  <c r="A138" i="3"/>
  <c r="A590" i="3"/>
  <c r="A412" i="3"/>
  <c r="A336" i="3"/>
  <c r="A1900" i="3"/>
  <c r="A1965" i="3"/>
  <c r="A1176" i="3"/>
  <c r="A1641" i="3"/>
  <c r="A1995" i="3"/>
  <c r="A835" i="3"/>
  <c r="A867" i="3"/>
  <c r="A635" i="3"/>
  <c r="A1773" i="3"/>
  <c r="A1868" i="3"/>
  <c r="A1801" i="3"/>
  <c r="A851" i="3"/>
  <c r="A74" i="3"/>
  <c r="A2184" i="3"/>
  <c r="A2187" i="3"/>
  <c r="A2028" i="3"/>
  <c r="A1167" i="3"/>
  <c r="A1082" i="3"/>
  <c r="A1471" i="3"/>
  <c r="A146" i="3"/>
  <c r="A283" i="3"/>
  <c r="A207" i="3"/>
  <c r="A191" i="3"/>
  <c r="A140" i="3"/>
  <c r="A1818" i="3"/>
  <c r="A160" i="3"/>
  <c r="A2122" i="3"/>
  <c r="A1614" i="3"/>
  <c r="A2147" i="3"/>
  <c r="A1849" i="3"/>
  <c r="A777" i="3"/>
  <c r="A343" i="3"/>
  <c r="A1682" i="3"/>
  <c r="A1645" i="3"/>
  <c r="A113" i="3"/>
  <c r="A1496" i="3"/>
  <c r="A101" i="3"/>
  <c r="A177" i="3"/>
  <c r="A139" i="3"/>
  <c r="A591" i="3"/>
  <c r="A414" i="3"/>
  <c r="A337" i="3"/>
  <c r="A1866" i="3"/>
  <c r="A1898" i="3"/>
  <c r="A1177" i="3"/>
  <c r="A2190" i="3"/>
  <c r="A1973" i="3"/>
  <c r="A1309" i="3"/>
  <c r="A1330" i="3"/>
  <c r="A515" i="3"/>
  <c r="A580" i="3"/>
  <c r="A1617" i="3"/>
  <c r="A71" i="3"/>
  <c r="A334" i="3"/>
  <c r="A124" i="3"/>
  <c r="A175" i="3"/>
  <c r="A280" i="3"/>
  <c r="A332" i="3"/>
  <c r="A1182" i="3"/>
  <c r="A1157" i="3"/>
  <c r="A1141" i="3"/>
  <c r="A1212" i="3"/>
  <c r="A1850" i="3"/>
  <c r="A1865" i="3"/>
  <c r="A512" i="3"/>
  <c r="A1815" i="3"/>
  <c r="A1007" i="3"/>
  <c r="A2181" i="3"/>
  <c r="A1857" i="3"/>
  <c r="A2209" i="3"/>
  <c r="A1237" i="3"/>
  <c r="A1034" i="3"/>
  <c r="A2083" i="3"/>
  <c r="A2109" i="3"/>
  <c r="A1079" i="3"/>
  <c r="A1555" i="3"/>
  <c r="A965" i="3"/>
  <c r="A2143" i="3"/>
  <c r="A2166" i="3"/>
  <c r="A964" i="3"/>
  <c r="A1534" i="3"/>
  <c r="A759" i="3"/>
  <c r="A655" i="3"/>
  <c r="A683" i="3"/>
  <c r="A1651" i="3"/>
  <c r="A675" i="3"/>
  <c r="A1618" i="3"/>
  <c r="A1293" i="3"/>
  <c r="A327" i="3"/>
  <c r="A1650" i="3"/>
  <c r="A400" i="3"/>
  <c r="A2217" i="3"/>
  <c r="A2006" i="3"/>
  <c r="A720" i="3"/>
  <c r="A78" i="3"/>
  <c r="A132" i="3"/>
  <c r="A51" i="3"/>
  <c r="A256" i="3"/>
  <c r="A130" i="3"/>
  <c r="A762" i="3"/>
  <c r="A328" i="3"/>
  <c r="A410" i="3"/>
  <c r="A1820" i="3"/>
  <c r="A481" i="3"/>
  <c r="A1732" i="3"/>
  <c r="A1633" i="3"/>
  <c r="A765" i="3"/>
  <c r="A2065" i="3"/>
  <c r="A1368" i="3"/>
  <c r="A1833" i="3"/>
  <c r="A925" i="3"/>
  <c r="A447" i="3"/>
  <c r="A888" i="3"/>
  <c r="A250" i="3"/>
  <c r="A917" i="3"/>
  <c r="A1060" i="3"/>
  <c r="A1154" i="3"/>
  <c r="A1454" i="3"/>
  <c r="A636" i="3"/>
  <c r="A1445" i="3"/>
  <c r="A266" i="3"/>
  <c r="A16" i="3"/>
  <c r="A944" i="3"/>
  <c r="A1209" i="3"/>
  <c r="A292" i="3"/>
  <c r="A2203" i="3"/>
  <c r="A1291" i="3"/>
  <c r="A941" i="3"/>
  <c r="A2020" i="3"/>
  <c r="A1951" i="3"/>
  <c r="A1984" i="3"/>
  <c r="A2213" i="3"/>
  <c r="A154" i="3"/>
  <c r="A1853" i="3"/>
  <c r="A1779" i="3"/>
  <c r="A1277" i="3"/>
  <c r="A1001" i="3"/>
  <c r="A735" i="3"/>
  <c r="A17" i="3"/>
  <c r="A2013" i="3"/>
  <c r="A673" i="3"/>
  <c r="A492" i="3"/>
  <c r="A1302" i="3"/>
  <c r="A908" i="3"/>
  <c r="A1096" i="3"/>
  <c r="A1247" i="3"/>
  <c r="A1590" i="3"/>
  <c r="A1162" i="3"/>
  <c r="A884" i="3"/>
  <c r="A896" i="3"/>
  <c r="A469" i="3"/>
  <c r="A1459" i="3"/>
  <c r="A1097" i="3"/>
  <c r="A1275" i="3"/>
  <c r="A993" i="3"/>
  <c r="A1523" i="3"/>
  <c r="A1774" i="3"/>
  <c r="A1111" i="3"/>
  <c r="A846" i="3"/>
  <c r="A1183" i="3"/>
  <c r="A1968" i="3"/>
  <c r="A854" i="3"/>
  <c r="A611" i="3"/>
  <c r="A2188" i="3"/>
  <c r="A1705" i="3"/>
  <c r="A2177" i="3"/>
  <c r="A1676" i="3"/>
  <c r="A2072" i="3"/>
  <c r="A1987" i="3"/>
  <c r="A1478" i="3"/>
  <c r="A1392" i="3"/>
  <c r="A876" i="3"/>
  <c r="A2113" i="3"/>
  <c r="A1805" i="3"/>
  <c r="A1683" i="3"/>
  <c r="A440" i="3"/>
  <c r="A1186" i="3"/>
  <c r="A1980" i="3"/>
  <c r="A1308" i="3"/>
  <c r="A1512" i="3"/>
  <c r="A690" i="3"/>
  <c r="A578" i="3"/>
  <c r="A573" i="3"/>
  <c r="A42" i="3"/>
  <c r="A303" i="3"/>
  <c r="A219" i="3"/>
  <c r="A639" i="3"/>
  <c r="A26" i="3"/>
  <c r="A1577" i="3"/>
  <c r="A1045" i="3"/>
  <c r="A1133" i="3"/>
  <c r="A437" i="3"/>
  <c r="A1254" i="3"/>
  <c r="A1126" i="3"/>
  <c r="A1347" i="3"/>
  <c r="A321" i="3"/>
  <c r="A2037" i="3"/>
  <c r="A1382" i="3"/>
  <c r="A2169" i="3"/>
  <c r="A1387" i="3"/>
  <c r="A856" i="3"/>
  <c r="A1236" i="3"/>
  <c r="A1033" i="3"/>
  <c r="A2047" i="3"/>
  <c r="A1944" i="3"/>
  <c r="A1404" i="3"/>
  <c r="A1743" i="3"/>
  <c r="A1460" i="3"/>
  <c r="A2167" i="3"/>
  <c r="A2142" i="3"/>
  <c r="A984" i="3"/>
  <c r="A1502" i="3"/>
  <c r="A758" i="3"/>
  <c r="A654" i="3"/>
  <c r="A682" i="3"/>
  <c r="A1789" i="3"/>
  <c r="A676" i="3"/>
  <c r="A365" i="3"/>
  <c r="A1481" i="3"/>
  <c r="A153" i="3"/>
  <c r="A1851" i="3"/>
  <c r="A761" i="3"/>
  <c r="A1828" i="3"/>
  <c r="A1748" i="3"/>
  <c r="A453" i="3"/>
  <c r="A22" i="3"/>
  <c r="A93" i="3"/>
  <c r="A119" i="3"/>
  <c r="A20" i="3"/>
  <c r="A546" i="3"/>
  <c r="A401" i="3"/>
  <c r="A455" i="3"/>
  <c r="A2019" i="3"/>
  <c r="A1280" i="3"/>
  <c r="A624" i="3"/>
  <c r="A1726" i="3"/>
  <c r="A5" i="3"/>
  <c r="A1452" i="3"/>
  <c r="A1132" i="3"/>
  <c r="A1324" i="3"/>
  <c r="A2080" i="3"/>
  <c r="A1384" i="3"/>
  <c r="A446" i="3"/>
  <c r="A1559" i="3"/>
  <c r="A251" i="3"/>
  <c r="A1813" i="3"/>
  <c r="A1058" i="3"/>
  <c r="A986" i="3"/>
  <c r="A1811" i="3"/>
  <c r="A1371" i="3"/>
  <c r="A1510" i="3"/>
  <c r="A241" i="3"/>
  <c r="A1306" i="3"/>
  <c r="A942" i="3"/>
  <c r="A1397" i="3"/>
  <c r="A363" i="3"/>
  <c r="A2210" i="3"/>
  <c r="A1402" i="3"/>
  <c r="A388" i="3"/>
  <c r="A371" i="3"/>
  <c r="A218" i="3"/>
  <c r="A1956" i="3"/>
  <c r="A168" i="3"/>
  <c r="A1878" i="3"/>
  <c r="A117" i="3"/>
  <c r="A65" i="3"/>
  <c r="A1080" i="3"/>
  <c r="A1768" i="3"/>
  <c r="A274" i="3"/>
  <c r="A150" i="3"/>
  <c r="A1615" i="3"/>
  <c r="A1125" i="3"/>
  <c r="A366" i="3"/>
  <c r="A632" i="3"/>
  <c r="A906" i="3"/>
  <c r="A1278" i="3"/>
  <c r="A530" i="3"/>
  <c r="A1102" i="3"/>
  <c r="A1542" i="3"/>
  <c r="A953" i="3"/>
  <c r="A630" i="3"/>
  <c r="A663" i="3"/>
  <c r="A1573" i="3"/>
  <c r="A1211" i="3"/>
  <c r="A1107" i="3"/>
  <c r="A898" i="3"/>
  <c r="A1890" i="3"/>
  <c r="A870" i="3"/>
  <c r="A1202" i="3"/>
  <c r="A1205" i="3"/>
  <c r="A963" i="3"/>
  <c r="A614" i="3"/>
  <c r="A260" i="3"/>
  <c r="A600" i="3"/>
  <c r="A1686" i="3"/>
  <c r="A1695" i="3"/>
  <c r="A2180" i="3"/>
  <c r="A2093" i="3"/>
  <c r="A1693" i="3"/>
  <c r="A2219" i="3"/>
  <c r="A1304" i="3"/>
  <c r="A1793" i="3"/>
  <c r="A2149" i="3"/>
  <c r="A2125" i="3"/>
  <c r="A1804" i="3"/>
  <c r="A1906" i="3"/>
  <c r="A2205" i="3"/>
  <c r="A1244" i="3"/>
  <c r="A480" i="3"/>
  <c r="A297" i="3"/>
  <c r="A1282" i="3"/>
  <c r="A197" i="3"/>
  <c r="A522" i="3"/>
  <c r="A391" i="3"/>
  <c r="A355" i="3"/>
  <c r="A1410" i="3"/>
  <c r="A1658" i="3"/>
  <c r="A422" i="3"/>
  <c r="A420" i="3"/>
  <c r="A1329" i="3"/>
  <c r="A227" i="3"/>
  <c r="A163" i="3"/>
  <c r="A226" i="3"/>
  <c r="A161" i="3"/>
  <c r="A1634" i="3"/>
  <c r="A1839" i="3"/>
  <c r="A2134" i="3"/>
  <c r="A2207" i="3"/>
  <c r="A1714" i="3"/>
  <c r="A2099" i="3"/>
  <c r="A1582" i="3"/>
  <c r="A379" i="3"/>
  <c r="A606" i="3"/>
  <c r="A1663" i="3"/>
  <c r="A1602" i="3"/>
  <c r="A30" i="3"/>
  <c r="A1885" i="3"/>
  <c r="A59" i="3"/>
  <c r="A693" i="3"/>
  <c r="A376" i="3"/>
  <c r="A776" i="3"/>
  <c r="A815" i="3"/>
  <c r="A518" i="3"/>
  <c r="A2215" i="3"/>
  <c r="A1870" i="3"/>
  <c r="A1447" i="3"/>
  <c r="A1313" i="3"/>
  <c r="A1437" i="3"/>
  <c r="A1817" i="3"/>
  <c r="A506" i="3"/>
  <c r="A709" i="3"/>
  <c r="A577" i="3"/>
  <c r="A572" i="3"/>
  <c r="A43" i="3"/>
  <c r="A302" i="3"/>
  <c r="A220" i="3"/>
  <c r="A1328" i="3"/>
  <c r="A110" i="3"/>
  <c r="A768" i="3"/>
  <c r="A885" i="3"/>
  <c r="A1054" i="3"/>
  <c r="A1239" i="3"/>
  <c r="A1263" i="3"/>
  <c r="A811" i="3"/>
  <c r="A258" i="3"/>
  <c r="A333" i="3"/>
  <c r="A1704" i="3"/>
  <c r="A1321" i="3"/>
  <c r="A2097" i="3"/>
  <c r="A1511" i="3"/>
  <c r="A1051" i="3"/>
  <c r="A928" i="3"/>
  <c r="A1043" i="3"/>
  <c r="A2131" i="3"/>
  <c r="A975" i="3"/>
  <c r="A1403" i="3"/>
  <c r="A1596" i="3"/>
  <c r="A1062" i="3"/>
  <c r="A2179" i="3"/>
  <c r="A2118" i="3"/>
  <c r="A2204" i="3"/>
  <c r="A1188" i="3"/>
  <c r="A757" i="3"/>
  <c r="A848" i="3"/>
  <c r="A681" i="3"/>
  <c r="A1852" i="3"/>
  <c r="A677" i="3"/>
  <c r="A364" i="3"/>
  <c r="A1709" i="3"/>
  <c r="A2194" i="3"/>
  <c r="A1771" i="3"/>
  <c r="A800" i="3"/>
  <c r="A1370" i="3"/>
  <c r="A1747" i="3"/>
  <c r="A450" i="3"/>
  <c r="A106" i="3"/>
  <c r="A182" i="3"/>
  <c r="A214" i="3"/>
  <c r="A104" i="3"/>
  <c r="A549" i="3"/>
  <c r="A361" i="3"/>
  <c r="A1289" i="3"/>
  <c r="A1030" i="3"/>
  <c r="A1814" i="3"/>
  <c r="A874" i="3"/>
  <c r="A151" i="3"/>
  <c r="A916" i="3"/>
  <c r="A1003" i="3"/>
  <c r="A217" i="3"/>
  <c r="A1380" i="3"/>
  <c r="A1808" i="3"/>
  <c r="A1917" i="3"/>
  <c r="A1456" i="3"/>
  <c r="A232" i="3"/>
  <c r="A1769" i="3"/>
  <c r="A895" i="3"/>
  <c r="A1059" i="3"/>
  <c r="A979" i="3"/>
  <c r="A1649" i="3"/>
  <c r="A500" i="3"/>
  <c r="A527" i="3"/>
  <c r="A1606" i="3"/>
  <c r="A1307" i="3"/>
  <c r="A1918" i="3"/>
  <c r="A1949" i="3"/>
  <c r="A362" i="3"/>
  <c r="A1529" i="3"/>
  <c r="A951" i="3"/>
  <c r="A387" i="3"/>
  <c r="A370" i="3"/>
  <c r="A1405" i="3"/>
  <c r="A470" i="3"/>
  <c r="A1803" i="3"/>
  <c r="A1781" i="3"/>
  <c r="A1245" i="3"/>
  <c r="A1536" i="3"/>
  <c r="A633" i="3"/>
  <c r="A390" i="3"/>
  <c r="A1094" i="3"/>
  <c r="A1234" i="3"/>
  <c r="A1160" i="3"/>
  <c r="A1514" i="3"/>
  <c r="A442" i="3"/>
  <c r="A1303" i="3"/>
  <c r="A1123" i="3"/>
  <c r="A1056" i="3"/>
  <c r="A1271" i="3"/>
  <c r="A202" i="3"/>
  <c r="A1396" i="3"/>
  <c r="A524" i="3"/>
  <c r="A980" i="3"/>
  <c r="A1499" i="3"/>
  <c r="A1655" i="3"/>
  <c r="A1206" i="3"/>
  <c r="A1109" i="3"/>
  <c r="A950" i="3"/>
  <c r="A840" i="3"/>
  <c r="A2211" i="3"/>
  <c r="A1197" i="3"/>
  <c r="A1204" i="3"/>
  <c r="A301" i="3"/>
  <c r="A1066" i="3"/>
  <c r="A1316" i="3"/>
  <c r="A1508" i="3"/>
  <c r="A2176" i="3"/>
  <c r="A2092" i="3"/>
  <c r="A2117" i="3"/>
  <c r="A2091" i="3"/>
  <c r="A1689" i="3"/>
  <c r="A2068" i="3"/>
  <c r="A2078" i="3"/>
  <c r="A2057" i="3"/>
  <c r="A2081" i="3"/>
  <c r="A1298" i="3"/>
  <c r="A2221" i="3"/>
  <c r="A1560" i="3"/>
  <c r="A263" i="3"/>
  <c r="A1243" i="3"/>
  <c r="D782" i="2"/>
  <c r="A1242" i="3"/>
  <c r="A831" i="3"/>
  <c r="A1493" i="3"/>
  <c r="A2183" i="3"/>
  <c r="A817" i="3"/>
  <c r="A399" i="3"/>
  <c r="A1982" i="3"/>
  <c r="A2003" i="3"/>
  <c r="A2195" i="3"/>
  <c r="A1905" i="3"/>
  <c r="A1937" i="3"/>
  <c r="A1668" i="3"/>
  <c r="A940" i="3"/>
  <c r="A1319" i="3"/>
  <c r="A1113" i="3"/>
  <c r="A128" i="3"/>
  <c r="A48" i="3"/>
  <c r="A1018" i="3"/>
  <c r="A949" i="3"/>
  <c r="A179" i="3"/>
  <c r="A931" i="3"/>
  <c r="A2002" i="3"/>
  <c r="A508" i="3"/>
  <c r="A1099" i="3"/>
  <c r="A1191" i="3"/>
  <c r="A1600" i="3"/>
  <c r="A626" i="3"/>
  <c r="A353" i="3"/>
  <c r="A458" i="3"/>
  <c r="A383" i="3"/>
  <c r="A315" i="3"/>
  <c r="A820" i="3"/>
  <c r="A166" i="3"/>
  <c r="A194" i="3"/>
  <c r="A89" i="3"/>
  <c r="A143" i="3"/>
  <c r="A1488" i="3"/>
  <c r="A1776" i="3"/>
  <c r="A2062" i="3"/>
  <c r="A468" i="3"/>
  <c r="A798" i="3"/>
  <c r="A325" i="3"/>
  <c r="A806" i="3"/>
  <c r="A2031" i="3"/>
  <c r="A574" i="3"/>
  <c r="A1354" i="3"/>
  <c r="A1926" i="3"/>
  <c r="A300" i="3"/>
  <c r="A1673" i="3"/>
  <c r="A2148" i="3"/>
  <c r="A438" i="3"/>
  <c r="A1825" i="3"/>
  <c r="A541" i="3"/>
  <c r="A1127" i="3"/>
  <c r="A430" i="3"/>
  <c r="A11" i="3"/>
  <c r="A1046" i="3"/>
  <c r="A1950" i="3"/>
  <c r="A1222" i="3"/>
  <c r="A793" i="3"/>
  <c r="A463" i="3"/>
  <c r="A322" i="3"/>
  <c r="A424" i="3"/>
  <c r="A318" i="3"/>
  <c r="A1657" i="3"/>
  <c r="A314" i="3"/>
  <c r="A147" i="3"/>
  <c r="A640" i="3"/>
  <c r="A520" i="3"/>
  <c r="A299" i="3"/>
  <c r="A206" i="3"/>
  <c r="A1744" i="3"/>
  <c r="A2025" i="3"/>
  <c r="A2051" i="3"/>
  <c r="A862" i="3"/>
  <c r="A1798" i="3"/>
  <c r="A466" i="3"/>
  <c r="A796" i="3"/>
  <c r="A838" i="3"/>
  <c r="A1697" i="3"/>
  <c r="A1760" i="3"/>
  <c r="A615" i="3"/>
  <c r="A1997" i="3"/>
  <c r="A1969" i="3"/>
  <c r="A211" i="3"/>
  <c r="A1159" i="3"/>
  <c r="A324" i="3"/>
  <c r="A1778" i="3"/>
  <c r="A668" i="3"/>
  <c r="A277" i="3"/>
  <c r="A1106" i="3"/>
  <c r="A988" i="3"/>
  <c r="A90" i="3"/>
  <c r="A2136" i="3"/>
  <c r="A1753" i="3"/>
  <c r="A1603" i="3"/>
  <c r="A791" i="3"/>
  <c r="A832" i="3"/>
  <c r="A1442" i="3"/>
  <c r="A1625" i="3"/>
  <c r="A350" i="3"/>
  <c r="A457" i="3"/>
  <c r="A346" i="3"/>
  <c r="A285" i="3"/>
  <c r="A245" i="3"/>
  <c r="A115" i="3"/>
  <c r="A1492" i="3"/>
  <c r="A246" i="3"/>
  <c r="A1720" i="3"/>
  <c r="A2075" i="3"/>
  <c r="A2135" i="3"/>
  <c r="A1407" i="3"/>
  <c r="A1480" i="3"/>
  <c r="A2170" i="3"/>
  <c r="A418" i="3"/>
  <c r="A310" i="3"/>
  <c r="A818" i="3"/>
  <c r="A1795" i="3"/>
  <c r="A694" i="3"/>
  <c r="A1912" i="3"/>
  <c r="A2191" i="3"/>
  <c r="A126" i="3"/>
  <c r="A1486" i="3"/>
  <c r="A1824" i="3"/>
  <c r="A413" i="3"/>
  <c r="A306" i="3"/>
  <c r="A1608" i="3"/>
  <c r="A1241" i="3"/>
  <c r="A2216" i="3"/>
  <c r="A1740" i="3"/>
  <c r="A1880" i="3"/>
  <c r="A1759" i="3"/>
  <c r="A1483" i="3"/>
  <c r="A691" i="3"/>
  <c r="A496" i="3"/>
  <c r="A585" i="3"/>
  <c r="A28" i="3"/>
  <c r="A770" i="3"/>
  <c r="A559" i="3"/>
  <c r="A99" i="3"/>
  <c r="A83" i="3"/>
  <c r="A665" i="3"/>
  <c r="A749" i="3"/>
  <c r="A930" i="3"/>
  <c r="A1166" i="3"/>
  <c r="A1556" i="3"/>
  <c r="A2017" i="3"/>
  <c r="A2061" i="3"/>
  <c r="A1607" i="3"/>
  <c r="A788" i="3"/>
  <c r="A828" i="3"/>
  <c r="A858" i="3"/>
  <c r="A1972" i="3"/>
  <c r="A1509" i="3"/>
  <c r="A995" i="3"/>
  <c r="A1358" i="3"/>
  <c r="A1580" i="3"/>
  <c r="A1521" i="3"/>
  <c r="A2086" i="3"/>
  <c r="A779" i="3"/>
  <c r="A344" i="3"/>
  <c r="A1913" i="3"/>
  <c r="A1643" i="3"/>
  <c r="A282" i="3"/>
  <c r="A595" i="3"/>
  <c r="A716" i="3"/>
  <c r="A72" i="3"/>
  <c r="A1601" i="3"/>
  <c r="A593" i="3"/>
  <c r="A373" i="3"/>
  <c r="A339" i="3"/>
  <c r="A1516" i="3"/>
  <c r="A1538" i="3"/>
  <c r="A1977" i="3"/>
  <c r="A1919" i="3"/>
  <c r="A1562" i="3"/>
  <c r="A1838" i="3"/>
  <c r="A1389" i="3"/>
  <c r="A514" i="3"/>
  <c r="A588" i="3"/>
  <c r="A582" i="3"/>
  <c r="A85" i="3"/>
  <c r="A808" i="3"/>
  <c r="A40" i="3"/>
  <c r="A203" i="3"/>
  <c r="A188" i="3"/>
  <c r="A708" i="3"/>
  <c r="A746" i="3"/>
  <c r="A1158" i="3"/>
  <c r="A1149" i="3"/>
  <c r="A2049" i="3"/>
  <c r="A1070" i="3"/>
  <c r="A1174" i="3"/>
  <c r="A1546" i="3"/>
  <c r="A1924" i="3"/>
  <c r="A1064" i="3"/>
  <c r="A2085" i="3"/>
  <c r="A1446" i="3"/>
  <c r="A616" i="3"/>
  <c r="A539" i="3"/>
  <c r="A1710" i="3"/>
  <c r="A1279" i="3"/>
  <c r="A1757" i="3"/>
  <c r="A2021" i="3"/>
  <c r="A1390" i="3"/>
  <c r="A1755" i="3"/>
  <c r="A2095" i="3"/>
  <c r="A2202" i="3"/>
  <c r="A1004" i="3"/>
  <c r="A857" i="3"/>
  <c r="A8" i="3"/>
  <c r="A657" i="3"/>
  <c r="A511" i="3"/>
  <c r="A402" i="3"/>
  <c r="A1810" i="3"/>
  <c r="A1948" i="3"/>
  <c r="A555" i="3"/>
  <c r="A1920" i="3"/>
  <c r="A805" i="3"/>
  <c r="A721" i="3"/>
  <c r="A1477" i="3"/>
  <c r="A1427" i="3"/>
  <c r="A2110" i="3"/>
  <c r="A452" i="3"/>
  <c r="A416" i="3"/>
  <c r="A603" i="3"/>
  <c r="A1351" i="3"/>
  <c r="A601" i="3"/>
  <c r="A86" i="3"/>
  <c r="A1872" i="3"/>
  <c r="A45" i="3"/>
  <c r="A1311" i="3"/>
  <c r="A308" i="3"/>
  <c r="A1587" i="3"/>
  <c r="A812" i="3"/>
  <c r="A715" i="3"/>
  <c r="A1632" i="3"/>
  <c r="A1539" i="3"/>
  <c r="A1449" i="3"/>
  <c r="A860" i="3"/>
  <c r="A1557" i="3"/>
  <c r="A622" i="3"/>
  <c r="A503" i="3"/>
  <c r="A497" i="3"/>
  <c r="A587" i="3"/>
  <c r="A569" i="3"/>
  <c r="A409" i="3"/>
  <c r="A561" i="3"/>
  <c r="A69" i="3"/>
  <c r="A136" i="3"/>
  <c r="A667" i="3"/>
  <c r="A557" i="3"/>
  <c r="A1036" i="3"/>
  <c r="A1017" i="3"/>
  <c r="A429" i="3"/>
  <c r="A912" i="3"/>
  <c r="A1365" i="3"/>
  <c r="A1855" i="3"/>
  <c r="A279" i="3"/>
  <c r="A829" i="3"/>
  <c r="A1685" i="3"/>
  <c r="A1272" i="3"/>
  <c r="A1574" i="3"/>
  <c r="A1015" i="3"/>
  <c r="A954" i="3"/>
  <c r="A936" i="3"/>
  <c r="A2130" i="3"/>
  <c r="A945" i="3"/>
  <c r="A2070" i="3"/>
  <c r="A1547" i="3"/>
  <c r="A985" i="3"/>
  <c r="A2107" i="3"/>
  <c r="A1701" i="3"/>
  <c r="A1544" i="3"/>
  <c r="A725" i="3"/>
  <c r="A734" i="3"/>
  <c r="A532" i="3"/>
  <c r="A722" i="3"/>
  <c r="A1715" i="3"/>
  <c r="A1362" i="3"/>
  <c r="A843" i="3"/>
  <c r="A1830" i="3"/>
  <c r="A1361" i="3"/>
  <c r="A1532" i="3"/>
  <c r="A1413" i="3"/>
  <c r="A903" i="3"/>
  <c r="A1548" i="3"/>
  <c r="A1584" i="3"/>
  <c r="A52" i="3"/>
  <c r="A152" i="3"/>
  <c r="A131" i="3"/>
  <c r="A50" i="3"/>
  <c r="A1119" i="3"/>
  <c r="A542" i="3"/>
  <c r="A1735" i="3"/>
  <c r="A1047" i="3"/>
  <c r="A659" i="3"/>
  <c r="A1652" i="3"/>
  <c r="A981" i="3"/>
  <c r="A1346" i="3"/>
  <c r="A510" i="3"/>
  <c r="A661" i="3"/>
  <c r="A427" i="3"/>
  <c r="A254" i="3"/>
  <c r="A1467" i="3"/>
  <c r="A785" i="3"/>
  <c r="A1194" i="3"/>
  <c r="A883" i="3"/>
  <c r="A1219" i="3"/>
  <c r="A2082" i="3"/>
  <c r="A909" i="3"/>
  <c r="A2058" i="3"/>
  <c r="A1861" i="3"/>
  <c r="A1052" i="3"/>
  <c r="A1198" i="3"/>
  <c r="A1698" i="3"/>
  <c r="A1513" i="3"/>
  <c r="A724" i="3"/>
  <c r="A295" i="3"/>
  <c r="A502" i="3"/>
  <c r="A744" i="3"/>
  <c r="A634" i="3"/>
  <c r="A1929" i="3"/>
  <c r="A330" i="3"/>
  <c r="A1325" i="3"/>
  <c r="A1526" i="3"/>
  <c r="A1864" i="3"/>
  <c r="A1453" i="3"/>
  <c r="A1395" i="3"/>
  <c r="A199" i="3"/>
  <c r="A255" i="3"/>
  <c r="A35" i="3"/>
  <c r="A92" i="3"/>
  <c r="A262" i="3"/>
  <c r="A431" i="3"/>
  <c r="A149" i="3"/>
  <c r="A407" i="3"/>
  <c r="A1991" i="3"/>
  <c r="A1875" i="3"/>
  <c r="A2222" i="3"/>
  <c r="A1662" i="3"/>
  <c r="A714" i="3"/>
  <c r="A952" i="3"/>
  <c r="A1294" i="3"/>
  <c r="A1863" i="3"/>
  <c r="A1992" i="3"/>
  <c r="A445" i="3"/>
  <c r="A2077" i="3"/>
  <c r="A428" i="3"/>
  <c r="A1690" i="3"/>
  <c r="A2" i="3"/>
  <c r="A2206" i="3"/>
  <c r="A2108" i="3"/>
  <c r="A1338" i="3"/>
  <c r="A55" i="3"/>
  <c r="A960" i="3"/>
  <c r="A1667" i="3"/>
  <c r="A1425" i="3"/>
  <c r="A15" i="3"/>
  <c r="A1550" i="3"/>
  <c r="A976" i="3"/>
  <c r="A1702" i="3"/>
  <c r="A751" i="3"/>
  <c r="A1543" i="3"/>
  <c r="A1591" i="3"/>
  <c r="A1232" i="3"/>
  <c r="A1802" i="3"/>
  <c r="A156" i="3"/>
  <c r="A272" i="3"/>
  <c r="A1916" i="3"/>
  <c r="A1139" i="3"/>
  <c r="A1770" i="3"/>
  <c r="A730" i="3"/>
  <c r="A1184" i="3"/>
  <c r="A1379" i="3"/>
  <c r="A2009" i="3"/>
  <c r="A1229" i="3"/>
  <c r="A1892" i="3"/>
  <c r="A1039" i="3"/>
  <c r="A1334" i="3"/>
  <c r="A1250" i="3"/>
  <c r="A1195" i="3"/>
  <c r="A109" i="3"/>
  <c r="A1019" i="3"/>
  <c r="A754" i="3"/>
  <c r="A96" i="3"/>
  <c r="A1458" i="3"/>
  <c r="A1758" i="3"/>
  <c r="A1006" i="3"/>
  <c r="A991" i="3"/>
  <c r="A686" i="3"/>
  <c r="A852" i="3"/>
  <c r="A1122" i="3"/>
  <c r="A1095" i="3"/>
  <c r="A1131" i="3"/>
  <c r="A1137" i="3"/>
  <c r="A643" i="3"/>
  <c r="A1903" i="3"/>
  <c r="A2164" i="3"/>
  <c r="A1420" i="3"/>
  <c r="A1401" i="3"/>
  <c r="A2132" i="3"/>
  <c r="A2127" i="3"/>
  <c r="A1750" i="3"/>
  <c r="A1966" i="3"/>
  <c r="A2067" i="3"/>
  <c r="A1846" i="3"/>
  <c r="A1959" i="3"/>
  <c r="A1468" i="3"/>
  <c r="A1461" i="3"/>
  <c r="A1700" i="3"/>
  <c r="A473" i="3"/>
  <c r="A237" i="3"/>
  <c r="A753" i="3"/>
  <c r="A1754" i="3"/>
  <c r="A897" i="3"/>
  <c r="A1792" i="3"/>
  <c r="A1248" i="3"/>
  <c r="A1391" i="3"/>
  <c r="A924" i="3"/>
  <c r="A185" i="3"/>
  <c r="A1203" i="3"/>
  <c r="A1669" i="3"/>
  <c r="A1048" i="3"/>
  <c r="A1531" i="3"/>
  <c r="A972" i="3"/>
  <c r="A534" i="3"/>
  <c r="A698" i="3"/>
  <c r="A1366" i="3"/>
  <c r="A1638" i="3"/>
  <c r="A1026" i="3"/>
  <c r="A1224" i="3"/>
  <c r="A1084" i="3"/>
  <c r="A966" i="3"/>
  <c r="A1147" i="3"/>
  <c r="A742" i="3"/>
  <c r="A1320" i="3"/>
  <c r="A1552" i="3"/>
  <c r="A1075" i="3"/>
  <c r="A959" i="3"/>
  <c r="A1466" i="3"/>
  <c r="A1093" i="3"/>
  <c r="A905" i="3"/>
  <c r="A1286" i="3"/>
  <c r="A914" i="3"/>
  <c r="A1069" i="3"/>
  <c r="A1592" i="3"/>
  <c r="A2005" i="3"/>
  <c r="A1114" i="3"/>
  <c r="A1257" i="3"/>
  <c r="A487" i="3"/>
  <c r="A1156" i="3"/>
  <c r="A1011" i="3"/>
  <c r="A685" i="3"/>
  <c r="A1009" i="3"/>
  <c r="A670" i="3"/>
  <c r="A1862" i="3"/>
  <c r="A1677" i="3"/>
  <c r="A1153" i="3"/>
  <c r="A853" i="3"/>
  <c r="A61" i="3"/>
  <c r="A1605" i="3"/>
  <c r="A2114" i="3"/>
  <c r="A2103" i="3"/>
  <c r="A2144" i="3"/>
  <c r="A1687" i="3"/>
  <c r="A1923" i="3"/>
  <c r="A1930" i="3"/>
  <c r="A1938" i="3"/>
  <c r="A2045" i="3"/>
  <c r="A2173" i="3"/>
  <c r="A290" i="3"/>
  <c r="A2030" i="3"/>
  <c r="A1374" i="3"/>
  <c r="A276" i="3"/>
  <c r="A434" i="3"/>
  <c r="A1660" i="3"/>
  <c r="A740" i="3"/>
  <c r="A215" i="3"/>
  <c r="A699" i="3"/>
  <c r="A553" i="3"/>
  <c r="A34" i="3"/>
  <c r="A544" i="3"/>
  <c r="A801" i="3"/>
  <c r="A1031" i="3"/>
  <c r="A1023" i="3"/>
  <c r="A483" i="3"/>
  <c r="A1020" i="3"/>
  <c r="A39" i="3"/>
  <c r="A2208" i="3"/>
  <c r="A1057" i="3"/>
  <c r="A75" i="3"/>
  <c r="A1967" i="3"/>
  <c r="A1340" i="3"/>
  <c r="A1545" i="3"/>
  <c r="A1884" i="3"/>
  <c r="A1196" i="3"/>
  <c r="A135" i="3"/>
  <c r="A1800" i="3"/>
  <c r="A651" i="3"/>
  <c r="A1473" i="3"/>
  <c r="A1765" i="3"/>
  <c r="A1867" i="3"/>
  <c r="A525" i="3"/>
  <c r="A501" i="3"/>
  <c r="A1737" i="3"/>
  <c r="A381" i="3"/>
  <c r="A1733" i="3"/>
  <c r="A2033" i="3"/>
  <c r="A1530" i="3"/>
  <c r="A1284" i="3"/>
  <c r="A368" i="3"/>
  <c r="A879" i="3"/>
  <c r="A454" i="3"/>
  <c r="A869" i="3"/>
  <c r="A889" i="3"/>
  <c r="A1090" i="3"/>
  <c r="A1086" i="3"/>
  <c r="A1269" i="3"/>
  <c r="A2011" i="3"/>
  <c r="A1680" i="3"/>
  <c r="A999" i="3"/>
  <c r="A367" i="3"/>
  <c r="A1283" i="3"/>
  <c r="A1148" i="3"/>
  <c r="A1570" i="3"/>
  <c r="A787" i="3"/>
  <c r="A841" i="3"/>
  <c r="A1260" i="3"/>
  <c r="A1506" i="3"/>
  <c r="A103" i="3"/>
  <c r="A1207" i="3"/>
  <c r="A1763" i="3"/>
  <c r="A1301" i="3"/>
  <c r="A872" i="3"/>
  <c r="A485" i="3"/>
  <c r="A932" i="3"/>
  <c r="A933" i="3"/>
  <c r="A687" i="3"/>
  <c r="A1104" i="3"/>
  <c r="A1208" i="3"/>
  <c r="A774" i="3"/>
  <c r="A1032" i="3"/>
  <c r="A1583" i="3"/>
  <c r="A645" i="3"/>
  <c r="A1622" i="3"/>
  <c r="A2102" i="3"/>
  <c r="A2138" i="3"/>
  <c r="A2156" i="3"/>
  <c r="A1440" i="3"/>
  <c r="A2139" i="3"/>
  <c r="A1703" i="3"/>
  <c r="A2220" i="3"/>
  <c r="A1628" i="3"/>
  <c r="A1579" i="3"/>
  <c r="A2161" i="3"/>
  <c r="A2000" i="3"/>
  <c r="A1945" i="3"/>
  <c r="A435" i="3"/>
  <c r="A1636" i="3"/>
  <c r="A305" i="3"/>
  <c r="A1640" i="3"/>
  <c r="A192" i="3"/>
  <c r="A342" i="3"/>
  <c r="A1581" i="3"/>
  <c r="A752" i="3"/>
  <c r="AP1099" i="2"/>
  <c r="AP606" i="2"/>
  <c r="AP2757" i="2"/>
  <c r="AP2622" i="2"/>
  <c r="AP2117" i="2"/>
  <c r="AP751" i="2"/>
  <c r="AP1250" i="2"/>
  <c r="AP1715" i="2"/>
  <c r="AP1664" i="2"/>
  <c r="AP115" i="2"/>
  <c r="AP2666" i="2"/>
  <c r="AP2336" i="2"/>
  <c r="AP582" i="2"/>
  <c r="AP1239" i="2"/>
  <c r="AP1244" i="2"/>
  <c r="AP140" i="2"/>
  <c r="AP1594" i="2"/>
  <c r="AP2676" i="2"/>
  <c r="AP1118" i="2"/>
  <c r="AP2304" i="2"/>
  <c r="AP180" i="2"/>
  <c r="AP1869" i="2"/>
  <c r="AP771" i="2"/>
  <c r="AP2523" i="2"/>
  <c r="AP2881" i="2"/>
  <c r="AP1132" i="2"/>
  <c r="AP29" i="2"/>
  <c r="AP2583" i="2"/>
  <c r="AP605" i="2"/>
  <c r="AP411" i="2"/>
  <c r="AP2609" i="2"/>
  <c r="AP633" i="2"/>
  <c r="AP2880" i="2"/>
  <c r="AP1203" i="2"/>
  <c r="AP200" i="2"/>
  <c r="AP249" i="2"/>
  <c r="AP412" i="2"/>
  <c r="AP107" i="2"/>
  <c r="AP2878" i="2"/>
  <c r="AP1922" i="2"/>
  <c r="AP1462" i="2"/>
  <c r="AP943" i="2"/>
  <c r="AP128" i="2"/>
  <c r="AP1619" i="2"/>
  <c r="AP996" i="2"/>
  <c r="AP1569" i="2"/>
  <c r="AP2486" i="2"/>
  <c r="AP2578" i="2"/>
  <c r="AP328" i="2"/>
  <c r="AP999" i="2"/>
  <c r="AP1570" i="2"/>
  <c r="AP2485" i="2"/>
  <c r="AP2734" i="2"/>
  <c r="AP997" i="2"/>
  <c r="AP861" i="2"/>
  <c r="AP90" i="2"/>
  <c r="AP1544" i="2"/>
  <c r="AP2570" i="2"/>
  <c r="AP221" i="2"/>
  <c r="AP2126" i="2"/>
  <c r="AP2046" i="2"/>
  <c r="AP2311" i="2"/>
  <c r="AP372" i="2"/>
  <c r="AP2469" i="2"/>
  <c r="AP552" i="2"/>
  <c r="AP2455" i="2"/>
  <c r="AP2581" i="2"/>
  <c r="AP640" i="2"/>
  <c r="AP958" i="2"/>
  <c r="AP2534" i="2"/>
  <c r="AP1068" i="2"/>
  <c r="AP1948" i="2"/>
  <c r="AP288" i="2"/>
  <c r="AP813" i="2"/>
  <c r="AP1909" i="2"/>
  <c r="AP1074" i="2"/>
  <c r="AP2339" i="2"/>
  <c r="AP220" i="2"/>
  <c r="AP2125" i="2"/>
  <c r="AP1412" i="2"/>
  <c r="AP371" i="2"/>
  <c r="AP1688" i="2"/>
  <c r="AP488" i="2"/>
  <c r="AP2496" i="2"/>
  <c r="AP1459" i="2"/>
  <c r="AP1252" i="2"/>
  <c r="AP2341" i="2"/>
  <c r="AP2533" i="2"/>
  <c r="AP361" i="2"/>
  <c r="AP2113" i="2"/>
  <c r="AP2422" i="2"/>
  <c r="AP1932" i="2"/>
  <c r="AP1073" i="2"/>
  <c r="AP2598" i="2"/>
  <c r="AP2606" i="2"/>
  <c r="AP310" i="2"/>
  <c r="AP2391" i="2"/>
  <c r="AP2209" i="2"/>
  <c r="AP1687" i="2"/>
  <c r="AP2232" i="2"/>
  <c r="AP2268" i="2"/>
  <c r="AP869" i="2"/>
  <c r="AP443" i="2"/>
  <c r="AP360" i="2"/>
  <c r="AP1954" i="2"/>
  <c r="AP2112" i="2"/>
  <c r="AP408" i="2"/>
  <c r="AP860" i="2"/>
  <c r="AP2184" i="2"/>
  <c r="AP1870" i="2"/>
  <c r="AP494" i="2"/>
  <c r="AP1430" i="2"/>
  <c r="AP1816" i="2"/>
  <c r="AP1736" i="2"/>
  <c r="AP1754" i="2"/>
  <c r="AP2349" i="2"/>
  <c r="AP2456" i="2"/>
  <c r="AP2566" i="2"/>
  <c r="AP2390" i="2"/>
  <c r="AP2286" i="2"/>
  <c r="AP507" i="2"/>
  <c r="AP646" i="2"/>
  <c r="AP470" i="2"/>
  <c r="AP2610" i="2"/>
  <c r="AP2554" i="2"/>
  <c r="AP2338" i="2"/>
  <c r="AP2417" i="2"/>
  <c r="AP19" i="2"/>
  <c r="AP2514" i="2"/>
  <c r="AP2612" i="2"/>
  <c r="AP685" i="2"/>
  <c r="AP2239" i="2"/>
  <c r="AP2652" i="2"/>
  <c r="AP2226" i="2"/>
  <c r="AP462" i="2"/>
  <c r="AP466" i="2"/>
  <c r="AP271" i="2"/>
  <c r="AP464" i="2"/>
  <c r="AP1413" i="2"/>
  <c r="AP1600" i="2"/>
  <c r="AP515" i="2"/>
  <c r="AP808" i="2"/>
  <c r="AP116" i="2"/>
  <c r="AP1597" i="2"/>
  <c r="AP1666" i="2"/>
  <c r="AP2542" i="2"/>
  <c r="AP2365" i="2"/>
  <c r="AP2178" i="2"/>
  <c r="AP2648" i="2"/>
  <c r="AP2555" i="2"/>
  <c r="AP2443" i="2"/>
  <c r="AP2326" i="2"/>
  <c r="AP998" i="2"/>
  <c r="AP1191" i="2"/>
  <c r="AP1112" i="2"/>
  <c r="AP2219" i="2"/>
  <c r="AP2282" i="2"/>
  <c r="AP201" i="2"/>
  <c r="AP1147" i="2"/>
  <c r="AP1824" i="2"/>
  <c r="AP2550" i="2"/>
  <c r="AP1279" i="2"/>
  <c r="AP815" i="2"/>
  <c r="AP699" i="2"/>
  <c r="AP2867" i="2"/>
  <c r="AP959" i="2"/>
  <c r="AP816" i="2"/>
  <c r="AP1115" i="2"/>
  <c r="AP641" i="2"/>
  <c r="AP2402" i="2"/>
  <c r="AP157" i="2"/>
  <c r="AP42" i="2"/>
  <c r="AP2582" i="2"/>
  <c r="AP835" i="2"/>
  <c r="AP804" i="2"/>
  <c r="AP659" i="2"/>
  <c r="AP355" i="2"/>
  <c r="AP1626" i="2"/>
  <c r="AP2295" i="2"/>
  <c r="AP2348" i="2"/>
  <c r="AP2483" i="2"/>
  <c r="AP395" i="2"/>
  <c r="AP1782" i="2"/>
  <c r="AP1189" i="2"/>
  <c r="AP167" i="2"/>
  <c r="AP1541" i="2"/>
  <c r="AP141" i="2"/>
  <c r="AP373" i="2"/>
  <c r="AP1083" i="2"/>
  <c r="AP681" i="2"/>
  <c r="AP2118" i="2"/>
  <c r="AP2312" i="2"/>
  <c r="AP710" i="2"/>
  <c r="AP2639" i="2"/>
  <c r="AP2679" i="2"/>
  <c r="AP448" i="2"/>
  <c r="AP1807" i="2"/>
  <c r="AP196" i="2"/>
  <c r="AP2296" i="2"/>
  <c r="AP1475" i="2"/>
  <c r="AP1625" i="2"/>
  <c r="AP2623" i="2"/>
  <c r="AP2499" i="2"/>
  <c r="AP2404" i="2"/>
  <c r="AP459" i="2"/>
  <c r="AP1545" i="2"/>
  <c r="AP232" i="2"/>
  <c r="AP1476" i="2"/>
  <c r="AP1633" i="2"/>
  <c r="AP1635" i="2"/>
  <c r="AP2500" i="2"/>
  <c r="AP562" i="2"/>
  <c r="AP461" i="2"/>
  <c r="AP472" i="2"/>
  <c r="AP233" i="2"/>
  <c r="AP2294" i="2"/>
  <c r="AP280" i="2"/>
  <c r="AP1225" i="2"/>
  <c r="AP843" i="2"/>
  <c r="AP2853" i="2"/>
  <c r="AP1595" i="2"/>
  <c r="AP409" i="2"/>
  <c r="AP169" i="2"/>
  <c r="AP1429" i="2"/>
  <c r="AP143" i="2"/>
  <c r="AP1735" i="2"/>
  <c r="AP1753" i="2"/>
  <c r="AP2054" i="2"/>
  <c r="AP130" i="2"/>
  <c r="AP504" i="2"/>
  <c r="AP1379" i="2"/>
  <c r="AP53" i="2"/>
  <c r="AP453" i="2"/>
  <c r="AP2299" i="2"/>
  <c r="AP1000" i="2"/>
  <c r="AP1602" i="2"/>
  <c r="AP61" i="2"/>
  <c r="AP9" i="2"/>
  <c r="AP1474" i="2"/>
  <c r="AP1224" i="2"/>
  <c r="AP2651" i="2"/>
  <c r="AP1634" i="2"/>
  <c r="AP2238" i="2"/>
  <c r="AP1031" i="2"/>
  <c r="AP2625" i="2"/>
  <c r="AP1004" i="2"/>
  <c r="AP460" i="2"/>
  <c r="AP465" i="2"/>
  <c r="AP270" i="2"/>
  <c r="AP1352" i="2"/>
  <c r="AP1624" i="2"/>
  <c r="AP2527" i="2"/>
  <c r="AP2567" i="2"/>
  <c r="AP2204" i="2"/>
  <c r="AP268" i="2"/>
  <c r="AP1151" i="2"/>
  <c r="AP163" i="2"/>
  <c r="AP2536" i="2"/>
  <c r="AP697" i="2"/>
  <c r="AP353" i="2"/>
  <c r="AP2014" i="2"/>
  <c r="AP172" i="2"/>
  <c r="AP1231" i="2"/>
  <c r="AP1572" i="2"/>
  <c r="AP684" i="2"/>
  <c r="AP2526" i="2"/>
  <c r="AP2005" i="2"/>
  <c r="AP1411" i="2"/>
  <c r="AP2210" i="2"/>
  <c r="AP314" i="2"/>
  <c r="AP1150" i="2"/>
  <c r="AP2537" i="2"/>
  <c r="AP445" i="2"/>
  <c r="AP405" i="2"/>
  <c r="AP698" i="2"/>
  <c r="AP724" i="2"/>
  <c r="AP541" i="2"/>
  <c r="AP2948" i="2"/>
  <c r="AP2012" i="2"/>
  <c r="AP2981" i="2"/>
  <c r="AP544" i="2"/>
  <c r="AP683" i="2"/>
  <c r="AP2680" i="2"/>
  <c r="AP2110" i="2"/>
  <c r="AP2497" i="2"/>
  <c r="AP1752" i="2"/>
  <c r="AP2363" i="2"/>
  <c r="AP826" i="2"/>
  <c r="AP2198" i="2"/>
  <c r="AP444" i="2"/>
  <c r="AP404" i="2"/>
  <c r="AP1127" i="2"/>
  <c r="AP723" i="2"/>
  <c r="AP2613" i="2"/>
  <c r="AP2947" i="2"/>
  <c r="AP10" i="2"/>
  <c r="AP2826" i="2"/>
  <c r="AP1708" i="2"/>
  <c r="AP1718" i="2"/>
  <c r="AP738" i="2"/>
  <c r="AP60" i="2"/>
  <c r="AP447" i="2"/>
  <c r="AP2377" i="2"/>
  <c r="AP1078" i="2"/>
  <c r="AP166" i="2"/>
  <c r="AP1226" i="2"/>
  <c r="AP2608" i="2"/>
  <c r="AP2400" i="2"/>
  <c r="AP907" i="2"/>
  <c r="AP367" i="2"/>
  <c r="AP1059" i="2"/>
  <c r="AP421" i="2"/>
  <c r="AP2730" i="2"/>
  <c r="AP2357" i="2"/>
  <c r="AP228" i="2"/>
  <c r="AP553" i="2"/>
  <c r="AP737" i="2"/>
  <c r="AP1670" i="2"/>
  <c r="AP451" i="2"/>
  <c r="AP1702" i="2"/>
  <c r="AP1082" i="2"/>
  <c r="AP165" i="2"/>
  <c r="AP871" i="2"/>
  <c r="AP382" i="2"/>
  <c r="AP519" i="2"/>
  <c r="AP632" i="2"/>
  <c r="AP2322" i="2"/>
  <c r="AP2330" i="2"/>
  <c r="AP260" i="2"/>
  <c r="AP1496" i="2"/>
  <c r="AP955" i="2"/>
  <c r="AP1699" i="2"/>
  <c r="AP2821" i="2"/>
  <c r="AP1706" i="2"/>
  <c r="AP2654" i="2"/>
  <c r="AP621" i="2"/>
  <c r="AP1659" i="2"/>
  <c r="AP469" i="2"/>
  <c r="AP317" i="2"/>
  <c r="AP104" i="2"/>
  <c r="AP870" i="2"/>
  <c r="AP381" i="2"/>
  <c r="AP631" i="2"/>
  <c r="AP2321" i="2"/>
  <c r="AP2334" i="2"/>
  <c r="AP945" i="2"/>
  <c r="AP1500" i="2"/>
  <c r="AP954" i="2"/>
  <c r="AP1698" i="2"/>
  <c r="AP2820" i="2"/>
  <c r="AP1163" i="2"/>
  <c r="AP680" i="2"/>
  <c r="AP102" i="2"/>
  <c r="AP1240" i="2"/>
  <c r="AP950" i="2"/>
  <c r="AP347" i="2"/>
  <c r="AP639" i="2"/>
  <c r="AP1623" i="2"/>
  <c r="AP2468" i="2"/>
  <c r="AP2194" i="2"/>
  <c r="AP114" i="2"/>
  <c r="AP1037" i="2"/>
  <c r="AP799" i="2"/>
  <c r="AP1134" i="2"/>
  <c r="AP1223" i="2"/>
  <c r="AP2359" i="2"/>
  <c r="AP1501" i="2"/>
  <c r="AP484" i="2"/>
  <c r="AP343" i="2"/>
  <c r="AP2116" i="2"/>
  <c r="AP550" i="2"/>
  <c r="AP68" i="2"/>
  <c r="AP2439" i="2"/>
  <c r="AP2976" i="2"/>
  <c r="AP1184" i="2"/>
  <c r="AP1362" i="2"/>
  <c r="AP1325" i="2"/>
  <c r="AP1675" i="2"/>
  <c r="AP716" i="2"/>
  <c r="AP2189" i="2"/>
  <c r="AP2081" i="2"/>
  <c r="AP2682" i="2"/>
  <c r="AP2300" i="2"/>
  <c r="AP725" i="2"/>
  <c r="AP660" i="2"/>
  <c r="AP772" i="2"/>
  <c r="AP1808" i="2"/>
  <c r="AP2298" i="2"/>
  <c r="AP452" i="2"/>
  <c r="AP2458" i="2"/>
  <c r="AP2337" i="2"/>
  <c r="AP2325" i="2"/>
  <c r="AP1410" i="2"/>
  <c r="AP2053" i="2"/>
  <c r="AP1253" i="2"/>
  <c r="AP2309" i="2"/>
  <c r="AP142" i="2"/>
  <c r="AP1734" i="2"/>
  <c r="AP168" i="2"/>
  <c r="AP1781" i="2"/>
  <c r="AP2539" i="2"/>
  <c r="AP1227" i="2"/>
  <c r="AP91" i="2"/>
  <c r="AP281" i="2"/>
  <c r="AP1187" i="2"/>
  <c r="AP1665" i="2"/>
  <c r="AP299" i="2"/>
  <c r="AP806" i="2"/>
  <c r="AP407" i="2"/>
  <c r="AP1117" i="2"/>
  <c r="AP2580" i="2"/>
  <c r="AP642" i="2"/>
  <c r="AP164" i="2"/>
  <c r="AP595" i="2"/>
  <c r="AP2196" i="2"/>
  <c r="AP231" i="2"/>
  <c r="AP2150" i="2"/>
  <c r="AP248" i="2"/>
  <c r="AP88" i="2"/>
  <c r="AP1216" i="2"/>
  <c r="AP1863" i="2"/>
  <c r="AP1539" i="2"/>
  <c r="AP1081" i="2"/>
  <c r="AP2038" i="2"/>
  <c r="AP403" i="2"/>
  <c r="AP2037" i="2"/>
  <c r="AP1391" i="2"/>
  <c r="AP439" i="2"/>
  <c r="AP2974" i="2"/>
  <c r="AP2787" i="2"/>
  <c r="AP1270" i="2"/>
  <c r="AP1254" i="2"/>
  <c r="AP2858" i="2"/>
  <c r="AP1246" i="2"/>
  <c r="AP794" i="2"/>
  <c r="AP158" i="2"/>
  <c r="AP1677" i="2"/>
  <c r="AP430" i="2"/>
  <c r="AP1419" i="2"/>
  <c r="AP1305" i="2"/>
  <c r="AP2973" i="2"/>
  <c r="AP2786" i="2"/>
  <c r="AP1363" i="2"/>
  <c r="AP767" i="2"/>
  <c r="AP2410" i="2"/>
  <c r="AP2859" i="2"/>
  <c r="AP2465" i="2"/>
  <c r="AP1282" i="2"/>
  <c r="AP587" i="2"/>
  <c r="AP276" i="2"/>
  <c r="AP625" i="2"/>
  <c r="AP2130" i="2"/>
  <c r="AP224" i="2"/>
  <c r="AP177" i="2"/>
  <c r="AP2626" i="2"/>
  <c r="AP2653" i="2"/>
  <c r="AP2444" i="2"/>
  <c r="AP1506" i="2"/>
  <c r="AP1505" i="2"/>
  <c r="AP396" i="2"/>
  <c r="AP2611" i="2"/>
  <c r="AP2287" i="2"/>
  <c r="AP2675" i="2"/>
  <c r="AP1658" i="2"/>
  <c r="AP1598" i="2"/>
  <c r="AP117" i="2"/>
  <c r="AP2109" i="2"/>
  <c r="AP468" i="2"/>
  <c r="AP1703" i="2"/>
  <c r="AP1601" i="2"/>
  <c r="AP645" i="2"/>
  <c r="AP2678" i="2"/>
  <c r="AP1433" i="2"/>
  <c r="AP316" i="2"/>
  <c r="AP2619" i="2"/>
  <c r="AP2297" i="2"/>
  <c r="AP1153" i="2"/>
  <c r="AP446" i="2"/>
  <c r="AP156" i="2"/>
  <c r="AP103" i="2"/>
  <c r="AP1398" i="2"/>
  <c r="AP520" i="2"/>
  <c r="AP2183" i="2"/>
  <c r="AP89" i="2"/>
  <c r="AP2316" i="2"/>
  <c r="AP502" i="2"/>
  <c r="AP1345" i="2"/>
  <c r="AP551" i="2"/>
  <c r="AP608" i="2"/>
  <c r="AP510" i="2"/>
  <c r="AP2273" i="2"/>
  <c r="AP604" i="2"/>
  <c r="AP458" i="2"/>
  <c r="AP768" i="2"/>
  <c r="AP863" i="2"/>
  <c r="AP1946" i="2"/>
  <c r="AP2124" i="2"/>
  <c r="AP2320" i="2"/>
  <c r="AP2466" i="2"/>
  <c r="AP2509" i="2"/>
  <c r="AP1523" i="2"/>
  <c r="AP442" i="2"/>
  <c r="AP2307" i="2"/>
  <c r="AP721" i="2"/>
  <c r="AP342" i="2"/>
  <c r="AP1205" i="2"/>
  <c r="AP2875" i="2"/>
  <c r="AP1100" i="2"/>
  <c r="AP1064" i="2"/>
  <c r="AP2070" i="2"/>
  <c r="AP1998" i="2"/>
  <c r="AP2889" i="2"/>
  <c r="AP2190" i="2"/>
  <c r="AP831" i="2"/>
  <c r="AP718" i="2"/>
  <c r="AP1938" i="2"/>
  <c r="AP1520" i="2"/>
  <c r="AP1394" i="2"/>
  <c r="AP1385" i="2"/>
  <c r="AP644" i="2"/>
  <c r="AP422" i="2"/>
  <c r="AP2220" i="2"/>
  <c r="AP1432" i="2"/>
  <c r="AP1136" i="2"/>
  <c r="AP315" i="2"/>
  <c r="AP2618" i="2"/>
  <c r="AP1717" i="2"/>
  <c r="AP2218" i="2"/>
  <c r="AP1152" i="2"/>
  <c r="AP155" i="2"/>
  <c r="AP2442" i="2"/>
  <c r="AP1397" i="2"/>
  <c r="AP2274" i="2"/>
  <c r="AP2280" i="2"/>
  <c r="AP380" i="2"/>
  <c r="AP295" i="2"/>
  <c r="AP2259" i="2"/>
  <c r="AP607" i="2"/>
  <c r="AP509" i="2"/>
  <c r="AP2272" i="2"/>
  <c r="AP2484" i="2"/>
  <c r="AP1308" i="2"/>
  <c r="AP1845" i="2"/>
  <c r="AP1148" i="2"/>
  <c r="AP406" i="2"/>
  <c r="AP2119" i="2"/>
  <c r="AP798" i="2"/>
  <c r="AP1109" i="2"/>
  <c r="AP2510" i="2"/>
  <c r="AP2647" i="2"/>
  <c r="AP1876" i="2"/>
  <c r="AP457" i="2"/>
  <c r="AP2306" i="2"/>
  <c r="AP138" i="2"/>
  <c r="AP101" i="2"/>
  <c r="AP1815" i="2"/>
  <c r="AP2874" i="2"/>
  <c r="AP2765" i="2"/>
  <c r="AP1744" i="2"/>
  <c r="AP734" i="2"/>
  <c r="AP2963" i="2"/>
  <c r="AP2103" i="2"/>
  <c r="AP602" i="2"/>
  <c r="AP304" i="2"/>
  <c r="AP402" i="2"/>
  <c r="AP2912" i="2"/>
  <c r="AP949" i="2"/>
  <c r="AP1403" i="2"/>
  <c r="AP1179" i="2"/>
  <c r="AP413" i="2"/>
  <c r="AP1272" i="2"/>
  <c r="AP1343" i="2"/>
  <c r="AP51" i="2"/>
  <c r="AP348" i="2"/>
  <c r="AP234" i="2"/>
  <c r="AP740" i="2"/>
  <c r="AP921" i="2"/>
  <c r="AP1381" i="2"/>
  <c r="AP931" i="2"/>
  <c r="AP2758" i="2"/>
  <c r="AP1657" i="2"/>
  <c r="AP319" i="2"/>
  <c r="AP2214" i="2"/>
  <c r="AP1093" i="2"/>
  <c r="AP1531" i="2"/>
  <c r="AP1420" i="2"/>
  <c r="AP37" i="2"/>
  <c r="AP1450" i="2"/>
  <c r="AP2132" i="2"/>
  <c r="AP1568" i="2"/>
  <c r="AP653" i="2"/>
  <c r="AP291" i="2"/>
  <c r="AP1748" i="2"/>
  <c r="AP1769" i="2"/>
  <c r="AP1759" i="2"/>
  <c r="AP2474" i="2"/>
  <c r="AP2353" i="2"/>
  <c r="AP1776" i="2"/>
  <c r="AP92" i="2"/>
  <c r="AP1608" i="2"/>
  <c r="AP2705" i="2"/>
  <c r="AP2388" i="2"/>
  <c r="AP2167" i="2"/>
  <c r="AP2249" i="2"/>
  <c r="AP883" i="2"/>
  <c r="AP966" i="2"/>
  <c r="AP1791" i="2"/>
  <c r="AP2433" i="2"/>
  <c r="AP1291" i="2"/>
  <c r="AP1920" i="2"/>
  <c r="AP2980" i="2"/>
  <c r="AP28" i="2"/>
  <c r="AP2531" i="2"/>
  <c r="AP1907" i="2"/>
  <c r="AP1075" i="2"/>
  <c r="AP1048" i="2"/>
  <c r="AP2153" i="2"/>
  <c r="AP526" i="2"/>
  <c r="AP1842" i="2"/>
  <c r="AP754" i="2"/>
  <c r="AP909" i="2"/>
  <c r="AP2827" i="2"/>
  <c r="AP1517" i="2"/>
  <c r="AP1762" i="2"/>
  <c r="AP961" i="2"/>
  <c r="AP1330" i="2"/>
  <c r="AP1492" i="2"/>
  <c r="AP184" i="2"/>
  <c r="AP2793" i="2"/>
  <c r="AP2068" i="2"/>
  <c r="AP1844" i="2"/>
  <c r="AP1923" i="2"/>
  <c r="AP1969" i="2"/>
  <c r="AP2749" i="2"/>
  <c r="AP2427" i="2"/>
  <c r="AP1713" i="2"/>
  <c r="AP666" i="2"/>
  <c r="AP2245" i="2"/>
  <c r="AP2051" i="2"/>
  <c r="AP1287" i="2"/>
  <c r="AP2159" i="2"/>
  <c r="AP1259" i="2"/>
  <c r="AP2290" i="2"/>
  <c r="AP546" i="2"/>
  <c r="AP211" i="2"/>
  <c r="AP579" i="2"/>
  <c r="AP21" i="2"/>
  <c r="AP694" i="2"/>
  <c r="AP105" i="2"/>
  <c r="AP849" i="2"/>
  <c r="AP2148" i="2"/>
  <c r="AP384" i="2"/>
  <c r="AP967" i="2"/>
  <c r="AP773" i="2"/>
  <c r="AP52" i="2"/>
  <c r="AP1720" i="2"/>
  <c r="AP1044" i="2"/>
  <c r="AP349" i="2"/>
  <c r="AP922" i="2"/>
  <c r="AP1838" i="2"/>
  <c r="AP648" i="2"/>
  <c r="AP2759" i="2"/>
  <c r="AP1660" i="2"/>
  <c r="AP932" i="2"/>
  <c r="AP1120" i="2"/>
  <c r="AP1530" i="2"/>
  <c r="AP2557" i="2"/>
  <c r="AP1451" i="2"/>
  <c r="AP2131" i="2"/>
  <c r="AP1565" i="2"/>
  <c r="AP649" i="2"/>
  <c r="AP1836" i="2"/>
  <c r="AP2428" i="2"/>
  <c r="AP1770" i="2"/>
  <c r="AP1761" i="2"/>
  <c r="AP1175" i="2"/>
  <c r="AP496" i="2"/>
  <c r="AP1777" i="2"/>
  <c r="AP1315" i="2"/>
  <c r="AP210" i="2"/>
  <c r="AP2319" i="2"/>
  <c r="AP2381" i="2"/>
  <c r="AP2169" i="2"/>
  <c r="AP2559" i="2"/>
  <c r="AP2778" i="2"/>
  <c r="AP357" i="2"/>
  <c r="AP1792" i="2"/>
  <c r="AP1829" i="2"/>
  <c r="AP1491" i="2"/>
  <c r="AP1288" i="2"/>
  <c r="AP1921" i="2"/>
  <c r="AP1356" i="2"/>
  <c r="AP573" i="2"/>
  <c r="AP1542" i="2"/>
  <c r="AP1908" i="2"/>
  <c r="AP1076" i="2"/>
  <c r="AP663" i="2"/>
  <c r="AP2490" i="2"/>
  <c r="AP1329" i="2"/>
  <c r="AP1525" i="2"/>
  <c r="AP755" i="2"/>
  <c r="AP908" i="2"/>
  <c r="AP2828" i="2"/>
  <c r="AP2743" i="2"/>
  <c r="AP1763" i="2"/>
  <c r="AP898" i="2"/>
  <c r="AP1857" i="2"/>
  <c r="AP49" i="2"/>
  <c r="AP185" i="2"/>
  <c r="AP1395" i="2"/>
  <c r="AP2067" i="2"/>
  <c r="AP2080" i="2"/>
  <c r="AP1337" i="2"/>
  <c r="AP1518" i="2"/>
  <c r="AP2670" i="2"/>
  <c r="AP839" i="2"/>
  <c r="AP1003" i="2"/>
  <c r="AP2246" i="2"/>
  <c r="AP1382" i="2"/>
  <c r="AP1267" i="2"/>
  <c r="AP1268" i="2"/>
  <c r="AP1025" i="2"/>
  <c r="AP2355" i="2"/>
  <c r="AP225" i="2"/>
  <c r="AP2589" i="2"/>
  <c r="AP2993" i="2"/>
  <c r="AP695" i="2"/>
  <c r="AP4" i="2"/>
  <c r="AP2017" i="2"/>
  <c r="AP1258" i="2"/>
  <c r="AP968" i="2"/>
  <c r="AP1256" i="2"/>
  <c r="AP1710" i="2"/>
  <c r="AP258" i="2"/>
  <c r="AP1084" i="2"/>
  <c r="AP250" i="2"/>
  <c r="AP923" i="2"/>
  <c r="AP2445" i="2"/>
  <c r="AP1209" i="2"/>
  <c r="AP2760" i="2"/>
  <c r="AP1662" i="2"/>
  <c r="AP933" i="2"/>
  <c r="AP1121" i="2"/>
  <c r="AP1853" i="2"/>
  <c r="AP744" i="2"/>
  <c r="AP1021" i="2"/>
  <c r="AP745" i="2"/>
  <c r="AP1444" i="2"/>
  <c r="AP1550" i="2"/>
  <c r="AP2262" i="2"/>
  <c r="AP1828" i="2"/>
  <c r="AP563" i="2"/>
  <c r="AP1771" i="2"/>
  <c r="AP400" i="2"/>
  <c r="AP1128" i="2"/>
  <c r="AP1367" i="2"/>
  <c r="AP93" i="2"/>
  <c r="AP1416" i="2"/>
  <c r="AP828" i="2"/>
  <c r="AP2162" i="2"/>
  <c r="AP1022" i="2"/>
  <c r="AP2657" i="2"/>
  <c r="AP897" i="2"/>
  <c r="AP1793" i="2"/>
  <c r="AP2660" i="2"/>
  <c r="AP2896" i="2"/>
  <c r="AP1046" i="2"/>
  <c r="AP574" i="2"/>
  <c r="AP1587" i="2"/>
  <c r="AP2841" i="2"/>
  <c r="AP350" i="2"/>
  <c r="AP1879" i="2"/>
  <c r="AP577" i="2"/>
  <c r="AP2813" i="2"/>
  <c r="AP1024" i="2"/>
  <c r="AP1577" i="2"/>
  <c r="AP756" i="2"/>
  <c r="AP2382" i="2"/>
  <c r="AP1418" i="2"/>
  <c r="AP2744" i="2"/>
  <c r="AP2157" i="2"/>
  <c r="AP1862" i="2"/>
  <c r="AP50" i="2"/>
  <c r="AP837" i="2"/>
  <c r="AP1396" i="2"/>
  <c r="AP1906" i="2"/>
  <c r="AP2158" i="2"/>
  <c r="AP1321" i="2"/>
  <c r="AP1972" i="2"/>
  <c r="AP1146" i="2"/>
  <c r="AP230" i="2"/>
  <c r="AP1005" i="2"/>
  <c r="AP2248" i="2"/>
  <c r="AP77" i="2"/>
  <c r="AP576" i="2"/>
  <c r="AP425" i="2"/>
  <c r="AP336" i="2"/>
  <c r="AP62" i="2"/>
  <c r="AP963" i="2"/>
  <c r="AP75" i="2"/>
  <c r="AP1422" i="2"/>
  <c r="AP629" i="2"/>
  <c r="AP2186" i="2"/>
  <c r="AP1960" i="2"/>
  <c r="AP262" i="2"/>
  <c r="AP1257" i="2"/>
  <c r="AP1428" i="2"/>
  <c r="AP2418" i="2"/>
  <c r="AP265" i="2"/>
  <c r="AP251" i="2"/>
  <c r="AP924" i="2"/>
  <c r="AP1582" i="2"/>
  <c r="AP2199" i="2"/>
  <c r="AP2761" i="2"/>
  <c r="AP1661" i="2"/>
  <c r="AP845" i="2"/>
  <c r="AP2594" i="2"/>
  <c r="AP1610" i="2"/>
  <c r="AP2201" i="2"/>
  <c r="AP245" i="2"/>
  <c r="AP482" i="2"/>
  <c r="AP2544" i="2"/>
  <c r="AP2664" i="2"/>
  <c r="AP1551" i="2"/>
  <c r="AP489" i="2"/>
  <c r="AP1854" i="2"/>
  <c r="AP564" i="2"/>
  <c r="AP1774" i="2"/>
  <c r="AP30" i="2"/>
  <c r="AP415" i="2"/>
  <c r="AP1737" i="2"/>
  <c r="AP1780" i="2"/>
  <c r="AP1094" i="2"/>
  <c r="AP334" i="2"/>
  <c r="AP2476" i="2"/>
  <c r="AP2088" i="2"/>
  <c r="AP2163" i="2"/>
  <c r="AP2868" i="2"/>
  <c r="AP2658" i="2"/>
  <c r="AP1023" i="2"/>
  <c r="AP2742" i="2"/>
  <c r="AP2769" i="2"/>
  <c r="AP2715" i="2"/>
  <c r="AP206" i="2"/>
  <c r="AP133" i="2"/>
  <c r="AP2966" i="2"/>
  <c r="AP1588" i="2"/>
  <c r="AP2842" i="2"/>
  <c r="AP351" i="2"/>
  <c r="AP1880" i="2"/>
  <c r="AP1232" i="2"/>
  <c r="AP2814" i="2"/>
  <c r="AP1192" i="2"/>
  <c r="AP2393" i="2"/>
  <c r="AP2420" i="2"/>
  <c r="AP2383" i="2"/>
  <c r="AP173" i="2"/>
  <c r="AP148" i="2"/>
  <c r="AP1193" i="2"/>
  <c r="AP1427" i="2"/>
  <c r="AP838" i="2"/>
  <c r="AP1389" i="2"/>
  <c r="AP121" i="2"/>
  <c r="AP964" i="2"/>
  <c r="AP1322" i="2"/>
  <c r="AP2227" i="2"/>
  <c r="AP1002" i="2"/>
  <c r="AP76" i="2"/>
  <c r="AP1041" i="2"/>
  <c r="AP424" i="2"/>
  <c r="AP1705" i="2"/>
  <c r="AP2247" i="2"/>
  <c r="AP674" i="2"/>
  <c r="AP575" i="2"/>
  <c r="AP981" i="2"/>
  <c r="AP337" i="2"/>
  <c r="AP65" i="2"/>
  <c r="AP24" i="2"/>
  <c r="AP135" i="2"/>
  <c r="AP1970" i="2"/>
  <c r="AP2546" i="2"/>
  <c r="AP2794" i="2"/>
  <c r="AP1961" i="2"/>
  <c r="AP183" i="2"/>
  <c r="AP2515" i="2"/>
  <c r="AP895" i="2"/>
  <c r="AP2429" i="2"/>
  <c r="AP2063" i="2"/>
  <c r="AP263" i="2"/>
  <c r="AP925" i="2"/>
  <c r="AP2587" i="2"/>
  <c r="AP2200" i="2"/>
  <c r="AP2762" i="2"/>
  <c r="AP1663" i="2"/>
  <c r="AP742" i="2"/>
  <c r="AP2127" i="2"/>
  <c r="AP2506" i="2"/>
  <c r="AP2202" i="2"/>
  <c r="AP2488" i="2"/>
  <c r="AP176" i="2"/>
  <c r="AP1141" i="2"/>
  <c r="AP2655" i="2"/>
  <c r="AP555" i="2"/>
  <c r="AP565" i="2"/>
  <c r="AP1772" i="2"/>
  <c r="AP215" i="2"/>
  <c r="AP214" i="2"/>
  <c r="AP416" i="2"/>
  <c r="AP1779" i="2"/>
  <c r="AP1742" i="2"/>
  <c r="AP64" i="2"/>
  <c r="AP1638" i="2"/>
  <c r="AP2602" i="2"/>
  <c r="AP2164" i="2"/>
  <c r="AP1283" i="2"/>
  <c r="AP2659" i="2"/>
  <c r="AP662" i="2"/>
  <c r="AP1795" i="2"/>
  <c r="AP2047" i="2"/>
  <c r="AP2770" i="2"/>
  <c r="AP2882" i="2"/>
  <c r="AP254" i="2"/>
  <c r="AP2031" i="2"/>
  <c r="AP1612" i="2"/>
  <c r="AP1589" i="2"/>
  <c r="AP1992" i="2"/>
  <c r="AP178" i="2"/>
  <c r="AP2156" i="2"/>
  <c r="AP1977" i="2"/>
  <c r="AP217" i="2"/>
  <c r="AP2043" i="2"/>
  <c r="AP1129" i="2"/>
  <c r="AP803" i="2"/>
  <c r="AP1174" i="2"/>
  <c r="AP1940" i="2"/>
  <c r="AP2746" i="2"/>
  <c r="AP1765" i="2"/>
  <c r="AP145" i="2"/>
  <c r="AP477" i="2"/>
  <c r="AP2079" i="2"/>
  <c r="AP309" i="2"/>
  <c r="AP2069" i="2"/>
  <c r="AP1878" i="2"/>
  <c r="AP1941" i="2"/>
  <c r="AP2228" i="2"/>
  <c r="AP1486" i="2"/>
  <c r="AP2077" i="2"/>
  <c r="AP300" i="2"/>
  <c r="AP433" i="2"/>
  <c r="AP1527" i="2"/>
  <c r="AP1050" i="2"/>
  <c r="AP94" i="2"/>
  <c r="AP2489" i="2"/>
  <c r="AP209" i="2"/>
  <c r="AP136" i="2"/>
  <c r="AP31" i="2"/>
  <c r="AP1269" i="2"/>
  <c r="AP1962" i="2"/>
  <c r="AP1965" i="2"/>
  <c r="AP194" i="2"/>
  <c r="AP1155" i="2"/>
  <c r="AP2430" i="2"/>
  <c r="AP264" i="2"/>
  <c r="AP926" i="2"/>
  <c r="AP1818" i="2"/>
  <c r="AP2446" i="2"/>
  <c r="AP2763" i="2"/>
  <c r="AP2545" i="2"/>
  <c r="AP743" i="2"/>
  <c r="AP2128" i="2"/>
  <c r="AP2432" i="2"/>
  <c r="AP846" i="2"/>
  <c r="AP687" i="2"/>
  <c r="AP244" i="2"/>
  <c r="AP1142" i="2"/>
  <c r="AP199" i="2"/>
  <c r="AP1611" i="2"/>
  <c r="AP491" i="2"/>
  <c r="AP1421" i="2"/>
  <c r="AP566" i="2"/>
  <c r="AP1773" i="2"/>
  <c r="AP556" i="2"/>
  <c r="AP2723" i="2"/>
  <c r="AP1447" i="2"/>
  <c r="AP1839" i="2"/>
  <c r="AP827" i="2"/>
  <c r="AP2372" i="2"/>
  <c r="AP2764" i="2"/>
  <c r="AP1809" i="2"/>
  <c r="AP2095" i="2"/>
  <c r="AP1460" i="2"/>
  <c r="AP2662" i="2"/>
  <c r="AP2629" i="2"/>
  <c r="AP1797" i="2"/>
  <c r="AP2771" i="2"/>
  <c r="AP2283" i="2"/>
  <c r="AP747" i="2"/>
  <c r="AP2032" i="2"/>
  <c r="AP2910" i="2"/>
  <c r="AP1590" i="2"/>
  <c r="AP1993" i="2"/>
  <c r="AP2924" i="2"/>
  <c r="AP144" i="2"/>
  <c r="AP1978" i="2"/>
  <c r="AP1607" i="2"/>
  <c r="AP938" i="2"/>
  <c r="AP240" i="2"/>
  <c r="AP1102" i="2"/>
  <c r="AP1165" i="2"/>
  <c r="AP2747" i="2"/>
  <c r="AP1766" i="2"/>
  <c r="AP193" i="2"/>
  <c r="AP1783" i="2"/>
  <c r="AP690" i="2"/>
  <c r="AP2517" i="2"/>
  <c r="AP2264" i="2"/>
  <c r="AP242" i="2"/>
  <c r="AP2143" i="2"/>
  <c r="AP1942" i="2"/>
  <c r="AP2023" i="2"/>
  <c r="AP1487" i="2"/>
  <c r="AP2852" i="2"/>
  <c r="AP2082" i="2"/>
  <c r="AP1212" i="2"/>
  <c r="AP2145" i="2"/>
  <c r="AP2815" i="2"/>
  <c r="AP1049" i="2"/>
  <c r="AP1051" i="2"/>
  <c r="AP2798" i="2"/>
  <c r="AP124" i="2"/>
  <c r="AP1557" i="2"/>
  <c r="AP1513" i="2"/>
  <c r="AP1157" i="2"/>
  <c r="AP32" i="2"/>
  <c r="AP1524" i="2"/>
  <c r="AP1294" i="2"/>
  <c r="AP397" i="2"/>
  <c r="AP1963" i="2"/>
  <c r="AP1378" i="2"/>
  <c r="AP195" i="2"/>
  <c r="AP1092" i="2"/>
  <c r="AP1298" i="2"/>
  <c r="AP1647" i="2"/>
  <c r="AP1445" i="2"/>
  <c r="AP1137" i="2"/>
  <c r="AP2473" i="2"/>
  <c r="AP522" i="2"/>
  <c r="AP2627" i="2"/>
  <c r="AP1085" i="2"/>
  <c r="AP1019" i="2"/>
  <c r="AP1194" i="2"/>
  <c r="AP1746" i="2"/>
  <c r="AP584" i="2"/>
  <c r="AP2549" i="2"/>
  <c r="AP1316" i="2"/>
  <c r="AP1042" i="2"/>
  <c r="AP2406" i="2"/>
  <c r="AP567" i="2"/>
  <c r="AP1775" i="2"/>
  <c r="AP2331" i="2"/>
  <c r="AP1840" i="2"/>
  <c r="AP2854" i="2"/>
  <c r="AP2366" i="2"/>
  <c r="AP622" i="2"/>
  <c r="AP1726" i="2"/>
  <c r="AP1156" i="2"/>
  <c r="AP1461" i="2"/>
  <c r="AP2683" i="2"/>
  <c r="AP292" i="2"/>
  <c r="AP1796" i="2"/>
  <c r="AP689" i="2"/>
  <c r="AP2772" i="2"/>
  <c r="AP2276" i="2"/>
  <c r="AP748" i="2"/>
  <c r="AP1749" i="2"/>
  <c r="AP1511" i="2"/>
  <c r="AP2301" i="2"/>
  <c r="AP1515" i="2"/>
  <c r="AP2477" i="2"/>
  <c r="AP610" i="2"/>
  <c r="AP975" i="2"/>
  <c r="AP34" i="2"/>
  <c r="AP1458" i="2"/>
  <c r="AP2250" i="2"/>
  <c r="AP2748" i="2"/>
  <c r="AP1768" i="2"/>
  <c r="AP1176" i="2"/>
  <c r="AP1787" i="2"/>
  <c r="AP691" i="2"/>
  <c r="AP2368" i="2"/>
  <c r="AP2265" i="2"/>
  <c r="AP2614" i="2"/>
  <c r="AP2689" i="2"/>
  <c r="AP1261" i="2"/>
  <c r="AP2024" i="2"/>
  <c r="AP122" i="2"/>
  <c r="AP2843" i="2"/>
  <c r="AP282" i="2"/>
  <c r="AP1632" i="2"/>
  <c r="AP2825" i="2"/>
  <c r="AP1453" i="2"/>
  <c r="AP2636" i="2"/>
  <c r="AP2829" i="2"/>
  <c r="AP1919" i="2"/>
  <c r="AP16" i="2"/>
  <c r="AP426" i="2"/>
  <c r="AP1008" i="2"/>
  <c r="AP23" i="2"/>
  <c r="AP1831" i="2"/>
  <c r="AP2796" i="2"/>
  <c r="AP2830" i="2"/>
  <c r="AP1295" i="2"/>
  <c r="AP318" i="2"/>
  <c r="AP1348" i="2"/>
  <c r="AP1719" i="2"/>
  <c r="AP56" i="2"/>
  <c r="AP1299" i="2"/>
  <c r="AP1648" i="2"/>
  <c r="AP1119" i="2"/>
  <c r="AP1851" i="2"/>
  <c r="AP1480" i="2"/>
  <c r="AP2529" i="2"/>
  <c r="AP777" i="2"/>
  <c r="AP523" i="2"/>
  <c r="AP2585" i="2"/>
  <c r="AP1086" i="2"/>
  <c r="AP1317" i="2"/>
  <c r="AP702" i="2"/>
  <c r="AP1260" i="2"/>
  <c r="AP2768" i="2"/>
  <c r="AP585" i="2"/>
  <c r="AP2788" i="2"/>
  <c r="AP2459" i="2"/>
  <c r="AP1309" i="2"/>
  <c r="AP704" i="2"/>
  <c r="AP568" i="2"/>
  <c r="AP1755" i="2"/>
  <c r="AP252" i="2"/>
  <c r="AP2708" i="2"/>
  <c r="AP237" i="2"/>
  <c r="AP623" i="2"/>
  <c r="AP1721" i="2"/>
  <c r="AP1553" i="2"/>
  <c r="AP131" i="2"/>
  <c r="AP1640" i="2"/>
  <c r="AP705" i="2"/>
  <c r="AP2773" i="2"/>
  <c r="AP475" i="2"/>
  <c r="AP1229" i="2"/>
  <c r="AP1751" i="2"/>
  <c r="AP2952" i="2"/>
  <c r="AP1604" i="2"/>
  <c r="AP321" i="2"/>
  <c r="AP2478" i="2"/>
  <c r="AP1980" i="2"/>
  <c r="AP976" i="2"/>
  <c r="AP2367" i="2"/>
  <c r="AP2706" i="2"/>
  <c r="AP33" i="2"/>
  <c r="AP66" i="2"/>
  <c r="AP2256" i="2"/>
  <c r="AP1711" i="2"/>
  <c r="AP615" i="2"/>
  <c r="AP273" i="2"/>
  <c r="AP1788" i="2"/>
  <c r="AP1096" i="2"/>
  <c r="AP366" i="2"/>
  <c r="AP1318" i="2"/>
  <c r="AP2690" i="2"/>
  <c r="AP1264" i="2"/>
  <c r="AP1130" i="2"/>
  <c r="AP2173" i="2"/>
  <c r="AP387" i="2"/>
  <c r="AP2172" i="2"/>
  <c r="AP750" i="2"/>
  <c r="AP2816" i="2"/>
  <c r="AP1603" i="2"/>
  <c r="AP2630" i="2"/>
  <c r="AP2839" i="2"/>
  <c r="AP692" i="2"/>
  <c r="AP18" i="2"/>
  <c r="AP1507" i="2"/>
  <c r="AP186" i="2"/>
  <c r="AP1832" i="2"/>
  <c r="AP492" i="2"/>
  <c r="AP146" i="2"/>
  <c r="AP1351" i="2"/>
  <c r="AP385" i="2"/>
  <c r="AP1349" i="2"/>
  <c r="AP2641" i="2"/>
  <c r="AP1311" i="2"/>
  <c r="AP1504" i="2"/>
  <c r="AP930" i="2"/>
  <c r="AP84" i="2"/>
  <c r="AP235" i="2"/>
  <c r="AP774" i="2"/>
  <c r="AP1616" i="2"/>
  <c r="AP2487" i="2"/>
  <c r="AP524" i="2"/>
  <c r="AP1481" i="2"/>
  <c r="AP1864" i="2"/>
  <c r="AP1641" i="2"/>
  <c r="AP703" i="2"/>
  <c r="AP2992" i="2"/>
  <c r="AP942" i="2"/>
  <c r="AP671" i="2"/>
  <c r="AP2789" i="2"/>
  <c r="AP1285" i="2"/>
  <c r="AP1472" i="2"/>
  <c r="AP569" i="2"/>
  <c r="AP1756" i="2"/>
  <c r="AP1514" i="2"/>
  <c r="AP2709" i="2"/>
  <c r="AP2185" i="2"/>
  <c r="AP1631" i="2"/>
  <c r="AP661" i="2"/>
  <c r="AP2392" i="2"/>
  <c r="AP624" i="2"/>
  <c r="AP2041" i="2"/>
  <c r="AP1245" i="2"/>
  <c r="AP132" i="2"/>
  <c r="AP1353" i="2"/>
  <c r="AP1095" i="2"/>
  <c r="AP706" i="2"/>
  <c r="AP478" i="2"/>
  <c r="AP118" i="2"/>
  <c r="AP2938" i="2"/>
  <c r="AP79" i="2"/>
  <c r="AP323" i="2"/>
  <c r="AP937" i="2"/>
  <c r="AP836" i="2"/>
  <c r="AP2799" i="2"/>
  <c r="AP939" i="2"/>
  <c r="AP1856" i="2"/>
  <c r="AP2707" i="2"/>
  <c r="AP2074" i="2"/>
  <c r="AP7" i="2"/>
  <c r="AP2251" i="2"/>
  <c r="AP1712" i="2"/>
  <c r="AP757" i="2"/>
  <c r="AP2604" i="2"/>
  <c r="AP1784" i="2"/>
  <c r="AP2135" i="2"/>
  <c r="AP41" i="2"/>
  <c r="AP2048" i="2"/>
  <c r="AP1123" i="2"/>
  <c r="AP2691" i="2"/>
  <c r="AP2407" i="2"/>
  <c r="AP1110" i="2"/>
  <c r="AP2277" i="2"/>
  <c r="AP1881" i="2"/>
  <c r="AP1750" i="2"/>
  <c r="AP2241" i="2"/>
  <c r="AP840" i="2"/>
  <c r="AP1390" i="2"/>
  <c r="AP2328" i="2"/>
  <c r="AP1709" i="2"/>
  <c r="AP170" i="2"/>
  <c r="AP27" i="2"/>
  <c r="AP2056" i="2"/>
  <c r="AP1326" i="2"/>
  <c r="AP1178" i="2"/>
  <c r="AP1443" i="2"/>
  <c r="AP2049" i="2"/>
  <c r="AP2560" i="2"/>
  <c r="AP1340" i="2"/>
  <c r="AP2416" i="2"/>
  <c r="AP1617" i="2"/>
  <c r="AP583" i="2"/>
  <c r="AP2380" i="2"/>
  <c r="AP1286" i="2"/>
  <c r="AP936" i="2"/>
  <c r="AP1464" i="2"/>
  <c r="AP2001" i="2"/>
  <c r="AP1255" i="2"/>
  <c r="AP119" i="2"/>
  <c r="AP974" i="2"/>
  <c r="AP335" i="2"/>
  <c r="AP1125" i="2"/>
  <c r="AP884" i="2"/>
  <c r="AP1235" i="2"/>
  <c r="AP2801" i="2"/>
  <c r="AP12" i="2"/>
  <c r="AP700" i="2"/>
  <c r="AP2795" i="2"/>
  <c r="AP2721" i="2"/>
  <c r="AP1925" i="2"/>
  <c r="AP22" i="2"/>
  <c r="AP784" i="2"/>
  <c r="AP1915" i="2"/>
  <c r="AP2645" i="2"/>
  <c r="AP580" i="2"/>
  <c r="AP1284" i="2"/>
  <c r="AP2808" i="2"/>
  <c r="AP785" i="2"/>
  <c r="AP2661" i="2"/>
  <c r="AP1029" i="2"/>
  <c r="AP1498" i="2"/>
  <c r="AP842" i="2"/>
  <c r="AP2384" i="2"/>
  <c r="AP2593" i="2"/>
  <c r="AP1740" i="2"/>
  <c r="AP1332" i="2"/>
  <c r="AP418" i="2"/>
  <c r="AP388" i="2"/>
  <c r="AP2697" i="2"/>
  <c r="AP1580" i="2"/>
  <c r="AP1401" i="2"/>
  <c r="AP1200" i="2"/>
  <c r="AP597" i="2"/>
  <c r="AP599" i="2"/>
  <c r="AP2386" i="2"/>
  <c r="AP325" i="2"/>
  <c r="AP1725" i="2"/>
  <c r="AP1013" i="2"/>
  <c r="AP1917" i="2"/>
  <c r="AP669" i="2"/>
  <c r="AP1935" i="2"/>
  <c r="AP2855" i="2"/>
  <c r="AP364" i="2"/>
  <c r="AP1387" i="2"/>
  <c r="AP1220" i="2"/>
  <c r="AP2253" i="2"/>
  <c r="AP1645" i="2"/>
  <c r="AP1867" i="2"/>
  <c r="AP1639" i="2"/>
  <c r="AP2462" i="2"/>
  <c r="AP302" i="2"/>
  <c r="AP63" i="2"/>
  <c r="AP1974" i="2"/>
  <c r="AP2669" i="2"/>
  <c r="AP1811" i="2"/>
  <c r="AP1493" i="2"/>
  <c r="AP2942" i="2"/>
  <c r="AP1899" i="2"/>
  <c r="AP852" i="2"/>
  <c r="AP2688" i="2"/>
  <c r="AP1358" i="2"/>
  <c r="AP1425" i="2"/>
  <c r="AP2780" i="2"/>
  <c r="AP1341" i="2"/>
  <c r="AP1366" i="2"/>
  <c r="AP1331" i="2"/>
  <c r="AP792" i="2"/>
  <c r="AP2087" i="2"/>
  <c r="AP970" i="2"/>
  <c r="AP1446" i="2"/>
  <c r="AP2000" i="2"/>
  <c r="AP1966" i="2"/>
  <c r="AP120" i="2"/>
  <c r="AP1994" i="2"/>
  <c r="AP1473" i="2"/>
  <c r="AP855" i="2"/>
  <c r="AP137" i="2"/>
  <c r="AP2065" i="2"/>
  <c r="AP192" i="2"/>
  <c r="AP2811" i="2"/>
  <c r="AP25" i="2"/>
  <c r="AP429" i="2"/>
  <c r="AP283" i="2"/>
  <c r="AP2722" i="2"/>
  <c r="AP1926" i="2"/>
  <c r="AP339" i="2"/>
  <c r="AP841" i="2"/>
  <c r="AP1642" i="2"/>
  <c r="AP2034" i="2"/>
  <c r="AP208" i="2"/>
  <c r="AP581" i="2"/>
  <c r="AP1470" i="2"/>
  <c r="AP935" i="2"/>
  <c r="AP709" i="2"/>
  <c r="AP912" i="2"/>
  <c r="AP1030" i="2"/>
  <c r="AP2147" i="2"/>
  <c r="AP2385" i="2"/>
  <c r="AP2831" i="2"/>
  <c r="AP1741" i="2"/>
  <c r="AP1333" i="2"/>
  <c r="AP2151" i="2"/>
  <c r="AP2693" i="2"/>
  <c r="AP1181" i="2"/>
  <c r="AP1402" i="2"/>
  <c r="AP779" i="2"/>
  <c r="AP1930" i="2"/>
  <c r="AP324" i="2"/>
  <c r="AP1368" i="2"/>
  <c r="AP1233" i="2"/>
  <c r="AP2278" i="2"/>
  <c r="AP1262" i="2"/>
  <c r="AP399" i="2"/>
  <c r="AP972" i="2"/>
  <c r="AP2856" i="2"/>
  <c r="AP2160" i="2"/>
  <c r="AP728" i="2"/>
  <c r="AP1221" i="2"/>
  <c r="AP1347" i="2"/>
  <c r="AP637" i="2"/>
  <c r="AP1731" i="2"/>
  <c r="AP1637" i="2"/>
  <c r="AP874" i="2"/>
  <c r="AP1532" i="2"/>
  <c r="AP287" i="2"/>
  <c r="AP1975" i="2"/>
  <c r="AP236" i="2"/>
  <c r="AP1274" i="2"/>
  <c r="AP1494" i="2"/>
  <c r="AP1650" i="2"/>
  <c r="AP1900" i="2"/>
  <c r="AP1104" i="2"/>
  <c r="AP1806" i="2"/>
  <c r="AP1342" i="2"/>
  <c r="AP739" i="2"/>
  <c r="AP1336" i="2"/>
  <c r="AP1407" i="2"/>
  <c r="AP896" i="2"/>
  <c r="AP2171" i="2"/>
  <c r="AP2215" i="2"/>
  <c r="AP320" i="2"/>
  <c r="AP1830" i="2"/>
  <c r="AP2603" i="2"/>
  <c r="AP525" i="2"/>
  <c r="AP179" i="2"/>
  <c r="AP134" i="2"/>
  <c r="AP2066" i="2"/>
  <c r="AP1519" i="2"/>
  <c r="AP2802" i="2"/>
  <c r="AP78" i="2"/>
  <c r="AP1937" i="2"/>
  <c r="AP1052" i="2"/>
  <c r="AP2643" i="2"/>
  <c r="AP1927" i="2"/>
  <c r="AP338" i="2"/>
  <c r="AP1310" i="2"/>
  <c r="AP2175" i="2"/>
  <c r="AP2035" i="2"/>
  <c r="AP1883" i="2"/>
  <c r="AP1543" i="2"/>
  <c r="AP1466" i="2"/>
  <c r="AP1365" i="2"/>
  <c r="AP2766" i="2"/>
  <c r="AP913" i="2"/>
  <c r="AP2394" i="2"/>
  <c r="AP1683" i="2"/>
  <c r="AP983" i="2"/>
  <c r="AP2832" i="2"/>
  <c r="AP1636" i="2"/>
  <c r="AP205" i="2"/>
  <c r="AP2615" i="2"/>
  <c r="AP2686" i="2"/>
  <c r="AP2019" i="2"/>
  <c r="AP2448" i="2"/>
  <c r="AP1182" i="2"/>
  <c r="AP151" i="2"/>
  <c r="AP1560" i="2"/>
  <c r="AP1931" i="2"/>
  <c r="AP2775" i="2"/>
  <c r="AP2967" i="2"/>
  <c r="AP389" i="2"/>
  <c r="AP2279" i="2"/>
  <c r="AP1300" i="2"/>
  <c r="AP889" i="2"/>
  <c r="AP423" i="2"/>
  <c r="AP670" i="2"/>
  <c r="AP714" i="2"/>
  <c r="AP2011" i="2"/>
  <c r="AP2254" i="2"/>
  <c r="AP638" i="2"/>
  <c r="AP2450" i="2"/>
  <c r="AP875" i="2"/>
  <c r="AP793" i="2"/>
  <c r="AP614" i="2"/>
  <c r="AP1976" i="2"/>
  <c r="AP70" i="2"/>
  <c r="AP327" i="2"/>
  <c r="AP1651" i="2"/>
  <c r="AP1901" i="2"/>
  <c r="AP1105" i="2"/>
  <c r="AP1801" i="2"/>
  <c r="AP1555" i="2"/>
  <c r="AP2141" i="2"/>
  <c r="AP1695" i="2"/>
  <c r="AP1482" i="2"/>
  <c r="AP918" i="2"/>
  <c r="AP1622" i="2"/>
  <c r="AP1556" i="2"/>
  <c r="AP2155" i="2"/>
  <c r="AP2599" i="2"/>
  <c r="AP800" i="2"/>
  <c r="AP1852" i="2"/>
  <c r="AP2543" i="2"/>
  <c r="AP1039" i="2"/>
  <c r="AP1512" i="2"/>
  <c r="AP2710" i="2"/>
  <c r="AP2344" i="2"/>
  <c r="AP2437" i="2"/>
  <c r="AP707" i="2"/>
  <c r="AP2044" i="2"/>
  <c r="AP1047" i="2"/>
  <c r="AP1516" i="2"/>
  <c r="AP2751" i="2"/>
  <c r="AP1786" i="2"/>
  <c r="AP1124" i="2"/>
  <c r="AP1986" i="2"/>
  <c r="AP2242" i="2"/>
  <c r="AP2329" i="2"/>
  <c r="AP650" i="2"/>
  <c r="AP1097" i="2"/>
  <c r="AP1928" i="2"/>
  <c r="AP2572" i="2"/>
  <c r="AP417" i="2"/>
  <c r="AP2144" i="2"/>
  <c r="AP1858" i="2"/>
  <c r="AP1884" i="2"/>
  <c r="AP1950" i="2"/>
  <c r="AP2187" i="2"/>
  <c r="AP969" i="2"/>
  <c r="AP2767" i="2"/>
  <c r="AP914" i="2"/>
  <c r="AP1027" i="2"/>
  <c r="AP2395" i="2"/>
  <c r="AP2010" i="2"/>
  <c r="AP821" i="2"/>
  <c r="AP2590" i="2"/>
  <c r="AP1455" i="2"/>
  <c r="AP149" i="2"/>
  <c r="AP2684" i="2"/>
  <c r="AP2016" i="2"/>
  <c r="AP72" i="2"/>
  <c r="AP887" i="2"/>
  <c r="AP1561" i="2"/>
  <c r="AP1211" i="2"/>
  <c r="AP1578" i="2"/>
  <c r="AP538" i="2"/>
  <c r="AP2193" i="2"/>
  <c r="AP109" i="2"/>
  <c r="AP811" i="2"/>
  <c r="AP1509" i="2"/>
  <c r="AP890" i="2"/>
  <c r="AP652" i="2"/>
  <c r="AP1564" i="2"/>
  <c r="AP717" i="2"/>
  <c r="AP2449" i="2"/>
  <c r="AP1984" i="2"/>
  <c r="AP2255" i="2"/>
  <c r="AP1388" i="2"/>
  <c r="AP822" i="2"/>
  <c r="AP1868" i="2"/>
  <c r="AP876" i="2"/>
  <c r="AP97" i="2"/>
  <c r="AP112" i="2"/>
  <c r="AP823" i="2"/>
  <c r="AP2425" i="2"/>
  <c r="AP1861" i="2"/>
  <c r="AP2968" i="2"/>
  <c r="AP2600" i="2"/>
  <c r="AP801" i="2"/>
  <c r="AP1654" i="2"/>
  <c r="AP2039" i="2"/>
  <c r="AP2737" i="2"/>
  <c r="AP2711" i="2"/>
  <c r="AP2340" i="2"/>
  <c r="AP398" i="2"/>
  <c r="AP2042" i="2"/>
  <c r="AP255" i="2"/>
  <c r="AP1043" i="2"/>
  <c r="AP2752" i="2"/>
  <c r="AP1785" i="2"/>
  <c r="AP664" i="2"/>
  <c r="AP1987" i="2"/>
  <c r="AP2243" i="2"/>
  <c r="AP26" i="2"/>
  <c r="AP651" i="2"/>
  <c r="AP1355" i="2"/>
  <c r="AP1714" i="2"/>
  <c r="AP1929" i="2"/>
  <c r="AP431" i="2"/>
  <c r="AP432" i="2"/>
  <c r="AP2057" i="2"/>
  <c r="AP1885" i="2"/>
  <c r="AP726" i="2"/>
  <c r="AP927" i="2"/>
  <c r="AP529" i="2"/>
  <c r="AP2817" i="2"/>
  <c r="AP915" i="2"/>
  <c r="AP679" i="2"/>
  <c r="AP1354" i="2"/>
  <c r="AP2028" i="2"/>
  <c r="AP2834" i="2"/>
  <c r="AP2740" i="2"/>
  <c r="AP547" i="2"/>
  <c r="AP150" i="2"/>
  <c r="AP1417" i="2"/>
  <c r="AP2020" i="2"/>
  <c r="AP284" i="2"/>
  <c r="AP59" i="2"/>
  <c r="AP888" i="2"/>
  <c r="AP1383" i="2"/>
  <c r="AP2573" i="2"/>
  <c r="AP2939" i="2"/>
  <c r="AP243" i="2"/>
  <c r="AP668" i="2"/>
  <c r="AP1510" i="2"/>
  <c r="AP1548" i="2"/>
  <c r="AP1889" i="2"/>
  <c r="AP891" i="2"/>
  <c r="AP207" i="2"/>
  <c r="AP1243" i="2"/>
  <c r="AP715" i="2"/>
  <c r="AP1581" i="2"/>
  <c r="AP2558" i="2"/>
  <c r="AP2837" i="2"/>
  <c r="AP812" i="2"/>
  <c r="AP819" i="2"/>
  <c r="AP549" i="2"/>
  <c r="AP877" i="2"/>
  <c r="AP628" i="2"/>
  <c r="AP2530" i="2"/>
  <c r="AP113" i="2"/>
  <c r="AP2098" i="2"/>
  <c r="AP2426" i="2"/>
  <c r="AP2104" i="2"/>
  <c r="AP2969" i="2"/>
  <c r="AP2954" i="2"/>
  <c r="AP1990" i="2"/>
  <c r="AP1803" i="2"/>
  <c r="AP2926" i="2"/>
  <c r="AP593" i="2"/>
  <c r="AP1535" i="2"/>
  <c r="AP2481" i="2"/>
  <c r="AP1655" i="2"/>
  <c r="AP944" i="2"/>
  <c r="AP1122" i="2"/>
  <c r="AP1747" i="2"/>
  <c r="AP2358" i="2"/>
  <c r="AP2704" i="2"/>
  <c r="AP882" i="2"/>
  <c r="AP275" i="2"/>
  <c r="AP1738" i="2"/>
  <c r="AP2354" i="2"/>
  <c r="AP1841" i="2"/>
  <c r="AP1789" i="2"/>
  <c r="AP272" i="2"/>
  <c r="AP1988" i="2"/>
  <c r="AP2244" i="2"/>
  <c r="AP854" i="2"/>
  <c r="AP578" i="2"/>
  <c r="AP2302" i="2"/>
  <c r="AP2146" i="2"/>
  <c r="AP934" i="2"/>
  <c r="AP1197" i="2"/>
  <c r="AP829" i="2"/>
  <c r="AP11" i="2"/>
  <c r="AP1860" i="2"/>
  <c r="AP1886" i="2"/>
  <c r="AP727" i="2"/>
  <c r="AP2423" i="2"/>
  <c r="AP708" i="2"/>
  <c r="AP2818" i="2"/>
  <c r="AP676" i="2"/>
  <c r="AP1609" i="2"/>
  <c r="AP2029" i="2"/>
  <c r="AP2835" i="2"/>
  <c r="AP1613" i="2"/>
  <c r="AP1273" i="2"/>
  <c r="AP1088" i="2"/>
  <c r="AP1334" i="2"/>
  <c r="AP285" i="2"/>
  <c r="AP1408" i="2"/>
  <c r="AP885" i="2"/>
  <c r="AP600" i="2"/>
  <c r="AP2574" i="2"/>
  <c r="AP1892" i="2"/>
  <c r="AP2911" i="2"/>
  <c r="AP1599" i="2"/>
  <c r="AP2850" i="2"/>
  <c r="AP1552" i="2"/>
  <c r="AP1890" i="2"/>
  <c r="AP892" i="2"/>
  <c r="AP1217" i="2"/>
  <c r="AP635" i="2"/>
  <c r="AP278" i="2"/>
  <c r="AP2838" i="2"/>
  <c r="AP1846" i="2"/>
  <c r="AP971" i="2"/>
  <c r="AP548" i="2"/>
  <c r="AP878" i="2"/>
  <c r="AP1301" i="2"/>
  <c r="AP2188" i="2"/>
  <c r="AP2632" i="2"/>
  <c r="AP2884" i="2"/>
  <c r="AP2575" i="2"/>
  <c r="AP2105" i="2"/>
  <c r="AP2970" i="2"/>
  <c r="AP2955" i="2"/>
  <c r="AP2491" i="2"/>
  <c r="AP1804" i="2"/>
  <c r="AP2927" i="2"/>
  <c r="AP594" i="2"/>
  <c r="AP2547" i="2"/>
  <c r="AP1183" i="2"/>
  <c r="AP2642" i="2"/>
  <c r="AP911" i="2"/>
  <c r="AP1373" i="2"/>
  <c r="AP1324" i="2"/>
  <c r="AP906" i="2"/>
  <c r="AP386" i="2"/>
  <c r="AP2431" i="2"/>
  <c r="AP775" i="2"/>
  <c r="AP1138" i="2"/>
  <c r="AP1479" i="2"/>
  <c r="AP2586" i="2"/>
  <c r="AP1757" i="2"/>
  <c r="AP2434" i="2"/>
  <c r="AP2161" i="2"/>
  <c r="AP1800" i="2"/>
  <c r="AP476" i="2"/>
  <c r="AP80" i="2"/>
  <c r="AP2800" i="2"/>
  <c r="AP2075" i="2"/>
  <c r="AP57" i="2"/>
  <c r="AP1671" i="2"/>
  <c r="AP81" i="2"/>
  <c r="AP1891" i="2"/>
  <c r="AP15" i="2"/>
  <c r="AP1733" i="2"/>
  <c r="AP940" i="2"/>
  <c r="AP1380" i="2"/>
  <c r="AP74" i="2"/>
  <c r="AP2847" i="2"/>
  <c r="AP1912" i="2"/>
  <c r="AP473" i="2"/>
  <c r="AP928" i="2"/>
  <c r="AP667" i="2"/>
  <c r="AP2805" i="2"/>
  <c r="AP1682" i="2"/>
  <c r="AP229" i="2"/>
  <c r="AP713" i="2"/>
  <c r="AP759" i="2"/>
  <c r="AP1667" i="2"/>
  <c r="AP903" i="2"/>
  <c r="AP35" i="2"/>
  <c r="AP760" i="2"/>
  <c r="AP2717" i="2"/>
  <c r="AP1070" i="2"/>
  <c r="AP2694" i="2"/>
  <c r="AP1424" i="2"/>
  <c r="AP1404" i="2"/>
  <c r="AP1241" i="2"/>
  <c r="AP2369" i="2"/>
  <c r="AP13" i="2"/>
  <c r="AP174" i="2"/>
  <c r="AP2953" i="2"/>
  <c r="AP497" i="2"/>
  <c r="AP326" i="2"/>
  <c r="AP2925" i="2"/>
  <c r="AP786" i="2"/>
  <c r="AP2397" i="2"/>
  <c r="AP2292" i="2"/>
  <c r="AP2281" i="2"/>
  <c r="AP1218" i="2"/>
  <c r="AP159" i="2"/>
  <c r="AP2869" i="2"/>
  <c r="AP851" i="2"/>
  <c r="AP2592" i="2"/>
  <c r="AP613" i="2"/>
  <c r="AP110" i="2"/>
  <c r="AP126" i="2"/>
  <c r="AP2983" i="2"/>
  <c r="AP2914" i="2"/>
  <c r="AP2505" i="2"/>
  <c r="AP294" i="2"/>
  <c r="AP2700" i="2"/>
  <c r="AP2464" i="2"/>
  <c r="AP2071" i="2"/>
  <c r="AP776" i="2"/>
  <c r="AP1139" i="2"/>
  <c r="AP1143" i="2"/>
  <c r="AP586" i="2"/>
  <c r="AP1760" i="2"/>
  <c r="AP2435" i="2"/>
  <c r="AP2166" i="2"/>
  <c r="AP1448" i="2"/>
  <c r="AP1722" i="2"/>
  <c r="AP609" i="2"/>
  <c r="AP1087" i="2"/>
  <c r="AP2076" i="2"/>
  <c r="AP55" i="2"/>
  <c r="AP2791" i="2"/>
  <c r="AP322" i="2"/>
  <c r="AP1423" i="2"/>
  <c r="AP2475" i="2"/>
  <c r="AP2018" i="2"/>
  <c r="AP1739" i="2"/>
  <c r="AP1338" i="2"/>
  <c r="AP1144" i="2"/>
  <c r="AP2848" i="2"/>
  <c r="AP1913" i="2"/>
  <c r="AP474" i="2"/>
  <c r="AP929" i="2"/>
  <c r="AP1835" i="2"/>
  <c r="AP2806" i="2"/>
  <c r="AP1490" i="2"/>
  <c r="AP1180" i="2"/>
  <c r="AP2797" i="2"/>
  <c r="AP2266" i="2"/>
  <c r="AP83" i="2"/>
  <c r="AP2025" i="2"/>
  <c r="AP904" i="2"/>
  <c r="AP1684" i="2"/>
  <c r="AP537" i="2"/>
  <c r="AP85" i="2"/>
  <c r="AP1071" i="2"/>
  <c r="AP1215" i="2"/>
  <c r="AP1399" i="2"/>
  <c r="AP1057" i="2"/>
  <c r="AP108" i="2"/>
  <c r="AP2405" i="2"/>
  <c r="AP175" i="2"/>
  <c r="AP984" i="2"/>
  <c r="AP498" i="2"/>
  <c r="AP197" i="2"/>
  <c r="AP905" i="2"/>
  <c r="AP246" i="2"/>
  <c r="AP941" i="2"/>
  <c r="AP612" i="2"/>
  <c r="AP787" i="2"/>
  <c r="AP1678" i="2"/>
  <c r="AP1103" i="2"/>
  <c r="AP1546" i="2"/>
  <c r="AP2870" i="2"/>
  <c r="AP654" i="2"/>
  <c r="AP2317" i="2"/>
  <c r="AP111" i="2"/>
  <c r="AP2900" i="2"/>
  <c r="AP127" i="2"/>
  <c r="AP2984" i="2"/>
  <c r="AP1897" i="2"/>
  <c r="AP1936" i="2"/>
  <c r="AP1281" i="2"/>
  <c r="AP2701" i="2"/>
  <c r="AP257" i="2"/>
  <c r="AP2072" i="2"/>
  <c r="AP2501" i="2"/>
  <c r="AP778" i="2"/>
  <c r="AP1140" i="2"/>
  <c r="AP1758" i="2"/>
  <c r="AP2440" i="2"/>
  <c r="AP2168" i="2"/>
  <c r="AP1790" i="2"/>
  <c r="AP216" i="2"/>
  <c r="AP1228" i="2"/>
  <c r="AP2152" i="2"/>
  <c r="AP962" i="2"/>
  <c r="AP2792" i="2"/>
  <c r="AP1968" i="2"/>
  <c r="AP2671" i="2"/>
  <c r="AP2518" i="2"/>
  <c r="AP545" i="2"/>
  <c r="AP693" i="2"/>
  <c r="AP2303" i="2"/>
  <c r="AP1924" i="2"/>
  <c r="AP1339" i="2"/>
  <c r="AP1145" i="2"/>
  <c r="AP2644" i="2"/>
  <c r="AP2840" i="2"/>
  <c r="AP2807" i="2"/>
  <c r="AP1489" i="2"/>
  <c r="AP1198" i="2"/>
  <c r="AP2714" i="2"/>
  <c r="AP2267" i="2"/>
  <c r="AP1319" i="2"/>
  <c r="AP2027" i="2"/>
  <c r="AP1508" i="2"/>
  <c r="AP1674" i="2"/>
  <c r="AP277" i="2"/>
  <c r="AP86" i="2"/>
  <c r="AP2718" i="2"/>
  <c r="AP2696" i="2"/>
  <c r="AP1131" i="2"/>
  <c r="AP1400" i="2"/>
  <c r="AP1058" i="2"/>
  <c r="AP596" i="2"/>
  <c r="AP598" i="2"/>
  <c r="AP1618" i="2"/>
  <c r="AP376" i="2"/>
  <c r="AP985" i="2"/>
  <c r="AP1583" i="2"/>
  <c r="AP1916" i="2"/>
  <c r="AP2548" i="2"/>
  <c r="AP247" i="2"/>
  <c r="AP1934" i="2"/>
  <c r="AP626" i="2"/>
  <c r="AP764" i="2"/>
  <c r="AP1558" i="2"/>
  <c r="AP571" i="2"/>
  <c r="AP2270" i="2"/>
  <c r="AP2588" i="2"/>
  <c r="AP1579" i="2"/>
  <c r="AP1196" i="2"/>
  <c r="AP2424" i="2"/>
  <c r="AP1643" i="2"/>
  <c r="AP2836" i="2"/>
  <c r="AP1091" i="2"/>
  <c r="AP886" i="2"/>
  <c r="AP588" i="2"/>
  <c r="AP1263" i="2"/>
  <c r="AP1521" i="2"/>
  <c r="AP36" i="2"/>
  <c r="AP2504" i="2"/>
  <c r="AP1177" i="2"/>
  <c r="AP2956" i="2"/>
  <c r="AP2699" i="2"/>
  <c r="AP2139" i="2"/>
  <c r="AP732" i="2"/>
  <c r="AP1701" i="2"/>
  <c r="AP2089" i="2"/>
  <c r="AP1164" i="2"/>
  <c r="AP428" i="2"/>
  <c r="AP719" i="2"/>
  <c r="AP2008" i="2"/>
  <c r="AP1361" i="2"/>
  <c r="AP2452" i="2"/>
  <c r="AP1077" i="2"/>
  <c r="AP238" i="2"/>
  <c r="AP2755" i="2"/>
  <c r="AP2195" i="2"/>
  <c r="AP1798" i="2"/>
  <c r="AP761" i="2"/>
  <c r="AP2907" i="2"/>
  <c r="AP2890" i="2"/>
  <c r="AP979" i="2"/>
  <c r="AP239" i="2"/>
  <c r="AP2987" i="2"/>
  <c r="AP38" i="2"/>
  <c r="AP43" i="2"/>
  <c r="AP2977" i="2"/>
  <c r="AP1904" i="2"/>
  <c r="AP2634" i="2"/>
  <c r="AP2930" i="2"/>
  <c r="AP2021" i="2"/>
  <c r="AP1065" i="2"/>
  <c r="AP1949" i="2"/>
  <c r="AP657" i="2"/>
  <c r="AP2862" i="2"/>
  <c r="AP1502" i="2"/>
  <c r="AP69" i="2"/>
  <c r="AP2120" i="2"/>
  <c r="AP540" i="2"/>
  <c r="AP2663" i="2"/>
  <c r="AP2149" i="2"/>
  <c r="AP2879" i="2"/>
  <c r="AP1559" i="2"/>
  <c r="AP570" i="2"/>
  <c r="AP2263" i="2"/>
  <c r="AP1728" i="2"/>
  <c r="AP2656" i="2"/>
  <c r="AP1314" i="2"/>
  <c r="AP2803" i="2"/>
  <c r="AP1386" i="2"/>
  <c r="AP1576" i="2"/>
  <c r="AP1090" i="2"/>
  <c r="AP2897" i="2"/>
  <c r="AP1903" i="2"/>
  <c r="AP589" i="2"/>
  <c r="AP2727" i="2"/>
  <c r="AP2673" i="2"/>
  <c r="AP266" i="2"/>
  <c r="AP2097" i="2"/>
  <c r="AP2982" i="2"/>
  <c r="AP1484" i="2"/>
  <c r="AP2698" i="2"/>
  <c r="AP2140" i="2"/>
  <c r="AP1696" i="2"/>
  <c r="AP1302" i="2"/>
  <c r="AP1167" i="2"/>
  <c r="AP1323" i="2"/>
  <c r="AP390" i="2"/>
  <c r="AP1266" i="2"/>
  <c r="AP1098" i="2"/>
  <c r="AP790" i="2"/>
  <c r="AP1680" i="2"/>
  <c r="AP241" i="2"/>
  <c r="AP3" i="2"/>
  <c r="AP1213" i="2"/>
  <c r="AP1799" i="2"/>
  <c r="AP762" i="2"/>
  <c r="AP2908" i="2"/>
  <c r="AP2887" i="2"/>
  <c r="AP534" i="2"/>
  <c r="AP2988" i="2"/>
  <c r="AP181" i="2"/>
  <c r="AP182" i="2"/>
  <c r="AP2978" i="2"/>
  <c r="AP1905" i="2"/>
  <c r="AP1528" i="2"/>
  <c r="AP1538" i="2"/>
  <c r="AP2931" i="2"/>
  <c r="AP2022" i="2"/>
  <c r="AP1066" i="2"/>
  <c r="AP1958" i="2"/>
  <c r="AP658" i="2"/>
  <c r="AP1101" i="2"/>
  <c r="AP2" i="2"/>
  <c r="AP791" i="2"/>
  <c r="AP1729" i="2"/>
  <c r="AP2050" i="2"/>
  <c r="AP675" i="2"/>
  <c r="AP1911" i="2"/>
  <c r="AP2804" i="2"/>
  <c r="AP1166" i="2"/>
  <c r="AP1452" i="2"/>
  <c r="AP627" i="2"/>
  <c r="AP1896" i="2"/>
  <c r="AP590" i="2"/>
  <c r="AP2728" i="2"/>
  <c r="AP1547" i="2"/>
  <c r="AP655" i="2"/>
  <c r="AP1973" i="2"/>
  <c r="AP1503" i="2"/>
  <c r="AP1614" i="2"/>
  <c r="AP1871" i="2"/>
  <c r="AP2781" i="2"/>
  <c r="AP1691" i="2"/>
  <c r="AP1303" i="2"/>
  <c r="AP1359" i="2"/>
  <c r="AP2154" i="2"/>
  <c r="AP2106" i="2"/>
  <c r="AP188" i="2"/>
  <c r="AP900" i="2"/>
  <c r="AP1435" i="2"/>
  <c r="AP2221" i="2"/>
  <c r="AP1236" i="2"/>
  <c r="AP2059" i="2"/>
  <c r="AP539" i="2"/>
  <c r="AP864" i="2"/>
  <c r="AP2909" i="2"/>
  <c r="AP535" i="2"/>
  <c r="AP1248" i="2"/>
  <c r="AP2985" i="2"/>
  <c r="AP438" i="2"/>
  <c r="AP39" i="2"/>
  <c r="AP2979" i="2"/>
  <c r="AP2958" i="2"/>
  <c r="AP1529" i="2"/>
  <c r="AP2492" i="2"/>
  <c r="AP2932" i="2"/>
  <c r="AP296" i="2"/>
  <c r="AP1067" i="2"/>
  <c r="AP1947" i="2"/>
  <c r="AP2090" i="2"/>
  <c r="AP2864" i="2"/>
  <c r="AP1497" i="2"/>
  <c r="AP71" i="2"/>
  <c r="AP2753" i="2"/>
  <c r="AP559" i="2"/>
  <c r="AP1222" i="2"/>
  <c r="AP733" i="2"/>
  <c r="AP2415" i="2"/>
  <c r="AP1169" i="2"/>
  <c r="AP1630" i="2"/>
  <c r="AP834" i="2"/>
  <c r="AP160" i="2"/>
  <c r="AP222" i="2"/>
  <c r="AP1060" i="2"/>
  <c r="AP797" i="2"/>
  <c r="AP561" i="2"/>
  <c r="AP2551" i="2"/>
  <c r="AP1596" i="2"/>
  <c r="AP2055" i="2"/>
  <c r="AP2085" i="2"/>
  <c r="AP1162" i="2"/>
  <c r="AP2579" i="2"/>
  <c r="AP2521" i="2"/>
  <c r="AP486" i="2"/>
  <c r="AP2389" i="2"/>
  <c r="AP1376" i="2"/>
  <c r="AP1943" i="2"/>
  <c r="AP2597" i="2"/>
  <c r="AP2197" i="2"/>
  <c r="AP1265" i="2"/>
  <c r="AP501" i="2"/>
  <c r="AP1653" i="2"/>
  <c r="AP1673" i="2"/>
  <c r="AP802" i="2"/>
  <c r="AP2138" i="2"/>
  <c r="AP20" i="2"/>
  <c r="AP536" i="2"/>
  <c r="AP1685" i="2"/>
  <c r="AP1454" i="2"/>
  <c r="AP1483" i="2"/>
  <c r="AP1335" i="2"/>
  <c r="AP2883" i="2"/>
  <c r="AP1591" i="2"/>
  <c r="AP893" i="2"/>
  <c r="AP636" i="2"/>
  <c r="AP1847" i="2"/>
  <c r="AP879" i="2"/>
  <c r="AP420" i="2"/>
  <c r="AP2176" i="2"/>
  <c r="AP1522" i="2"/>
  <c r="AP1320" i="2"/>
  <c r="AP204" i="2"/>
  <c r="AP2779" i="2"/>
  <c r="AP1693" i="2"/>
  <c r="AP2099" i="2"/>
  <c r="AP617" i="2"/>
  <c r="AP1586" i="2"/>
  <c r="AP881" i="2"/>
  <c r="AP2107" i="2"/>
  <c r="AP189" i="2"/>
  <c r="AP1014" i="2"/>
  <c r="AP2216" i="2"/>
  <c r="AP1304" i="2"/>
  <c r="AP2060" i="2"/>
  <c r="AP1727" i="2"/>
  <c r="AP865" i="2"/>
  <c r="AP1837" i="2"/>
  <c r="AP1812" i="2"/>
  <c r="AP2892" i="2"/>
  <c r="AP533" i="2"/>
  <c r="AP2479" i="2"/>
  <c r="AP2989" i="2"/>
  <c r="AP2944" i="2"/>
  <c r="AP2616" i="2"/>
  <c r="AP2916" i="2"/>
  <c r="AP2959" i="2"/>
  <c r="AP1536" i="2"/>
  <c r="AP2061" i="2"/>
  <c r="AP2929" i="2"/>
  <c r="AP1628" i="2"/>
  <c r="AP1370" i="2"/>
  <c r="AP1959" i="2"/>
  <c r="AP2091" i="2"/>
  <c r="AP2865" i="2"/>
  <c r="AP1499" i="2"/>
  <c r="AP2725" i="2"/>
  <c r="AP987" i="2"/>
  <c r="AP2532" i="2"/>
  <c r="AP1185" i="2"/>
  <c r="AP1944" i="2"/>
  <c r="AP1079" i="2"/>
  <c r="AP1170" i="2"/>
  <c r="AP2205" i="2"/>
  <c r="AP560" i="2"/>
  <c r="AP161" i="2"/>
  <c r="AP223" i="2"/>
  <c r="AP1562" i="2"/>
  <c r="AP1820" i="2"/>
  <c r="AP1206" i="2"/>
  <c r="AP1251" i="2"/>
  <c r="AP2535" i="2"/>
  <c r="AP2086" i="2"/>
  <c r="AP1563" i="2"/>
  <c r="AP508" i="2"/>
  <c r="AP1672" i="2"/>
  <c r="AP253" i="2"/>
  <c r="AP1723" i="2"/>
  <c r="AP96" i="2"/>
  <c r="AP1833" i="2"/>
  <c r="AP95" i="2"/>
  <c r="AP805" i="2"/>
  <c r="AP301" i="2"/>
  <c r="AP2516" i="2"/>
  <c r="AP1592" i="2"/>
  <c r="AP2809" i="2"/>
  <c r="AP1126" i="2"/>
  <c r="AP1848" i="2"/>
  <c r="AP880" i="2"/>
  <c r="AP419" i="2"/>
  <c r="AP1996" i="2"/>
  <c r="AP1989" i="2"/>
  <c r="AP2928" i="2"/>
  <c r="AP218" i="2"/>
  <c r="AP2783" i="2"/>
  <c r="AP1694" i="2"/>
  <c r="AP986" i="2"/>
  <c r="AP46" i="2"/>
  <c r="AP557" i="2"/>
  <c r="AP2009" i="2"/>
  <c r="AP190" i="2"/>
  <c r="AP527" i="2"/>
  <c r="AP1015" i="2"/>
  <c r="AP2101" i="2"/>
  <c r="AP269" i="2"/>
  <c r="AP2177" i="2"/>
  <c r="AP630" i="2"/>
  <c r="AP2191" i="2"/>
  <c r="AP1017" i="2"/>
  <c r="AP1813" i="2"/>
  <c r="AP2893" i="2"/>
  <c r="AP1872" i="2"/>
  <c r="AP434" i="2"/>
  <c r="AP2990" i="2"/>
  <c r="AP2945" i="2"/>
  <c r="AP1249" i="2"/>
  <c r="AP2960" i="2"/>
  <c r="AP1537" i="2"/>
  <c r="AP2062" i="2"/>
  <c r="AP2933" i="2"/>
  <c r="AP1629" i="2"/>
  <c r="AP1371" i="2"/>
  <c r="AP2114" i="2"/>
  <c r="AP2092" i="2"/>
  <c r="AP673" i="2"/>
  <c r="AP1159" i="2"/>
  <c r="AP2398" i="2"/>
  <c r="AP988" i="2"/>
  <c r="AP1375" i="2"/>
  <c r="AP1945" i="2"/>
  <c r="AP1080" i="2"/>
  <c r="AP1171" i="2"/>
  <c r="AP2208" i="2"/>
  <c r="AP857" i="2"/>
  <c r="AP162" i="2"/>
  <c r="AP946" i="2"/>
  <c r="AP2291" i="2"/>
  <c r="AP259" i="2"/>
  <c r="AP2123" i="2"/>
  <c r="AP440" i="2"/>
  <c r="AP1114" i="2"/>
  <c r="AP810" i="2"/>
  <c r="AP2045" i="2"/>
  <c r="AP603" i="2"/>
  <c r="AP2866" i="2"/>
  <c r="AP2345" i="2"/>
  <c r="AP2563" i="2"/>
  <c r="AP2467" i="2"/>
  <c r="AP54" i="2"/>
  <c r="AP297" i="2"/>
  <c r="AP1571" i="2"/>
  <c r="AP2373" i="2"/>
  <c r="AP2401" i="2"/>
  <c r="AP741" i="2"/>
  <c r="AP1045" i="2"/>
  <c r="AP1724" i="2"/>
  <c r="AP1834" i="2"/>
  <c r="AP106" i="2"/>
  <c r="AP1681" i="2"/>
  <c r="AP820" i="2"/>
  <c r="AP1554" i="2"/>
  <c r="AP947" i="2"/>
  <c r="AP1593" i="2"/>
  <c r="AP2810" i="2"/>
  <c r="AP2631" i="2"/>
  <c r="AP1849" i="2"/>
  <c r="AP2674" i="2"/>
  <c r="AP2898" i="2"/>
  <c r="AP1495" i="2"/>
  <c r="AP729" i="2"/>
  <c r="AP212" i="2"/>
  <c r="AP1201" i="2"/>
  <c r="AP1615" i="2"/>
  <c r="AP656" i="2"/>
  <c r="AP47" i="2"/>
  <c r="AP1426" i="2"/>
  <c r="AP558" i="2"/>
  <c r="AP2142" i="2"/>
  <c r="AP531" i="2"/>
  <c r="AP1016" i="2"/>
  <c r="AP171" i="2"/>
  <c r="AP1275" i="2"/>
  <c r="AP2179" i="2"/>
  <c r="AP853" i="2"/>
  <c r="AP2096" i="2"/>
  <c r="AP758" i="2"/>
  <c r="AP1276" i="2"/>
  <c r="AP2894" i="2"/>
  <c r="AP2784" i="2"/>
  <c r="AP436" i="2"/>
  <c r="AP2991" i="2"/>
  <c r="AP2946" i="2"/>
  <c r="AP2605" i="2"/>
  <c r="AP2918" i="2"/>
  <c r="AP2957" i="2"/>
  <c r="AP358" i="2"/>
  <c r="AP2078" i="2"/>
  <c r="AP2934" i="2"/>
  <c r="AP1873" i="2"/>
  <c r="AP1158" i="2"/>
  <c r="AP2115" i="2"/>
  <c r="AP2480" i="2"/>
  <c r="AP1439" i="2"/>
  <c r="AP856" i="2"/>
  <c r="AP989" i="2"/>
  <c r="AP2122" i="2"/>
  <c r="AP1033" i="2"/>
  <c r="AP330" i="2"/>
  <c r="AP2576" i="2"/>
  <c r="AP1172" i="2"/>
  <c r="AP2206" i="2"/>
  <c r="AP858" i="2"/>
  <c r="AP1160" i="2"/>
  <c r="AP261" i="2"/>
  <c r="AP289" i="2"/>
  <c r="AP1822" i="2"/>
  <c r="AP410" i="2"/>
  <c r="AP2129" i="2"/>
  <c r="AP2073" i="2"/>
  <c r="AP2203" i="2"/>
  <c r="AP2692" i="2"/>
  <c r="AP1313" i="2"/>
  <c r="AP1237" i="2"/>
  <c r="AP1887" i="2"/>
  <c r="AP2819" i="2"/>
  <c r="AP2084" i="2"/>
  <c r="AP2712" i="2"/>
  <c r="AP286" i="2"/>
  <c r="AP850" i="2"/>
  <c r="AP2851" i="2"/>
  <c r="AP1089" i="2"/>
  <c r="AP1219" i="2"/>
  <c r="AP749" i="2"/>
  <c r="AP872" i="2"/>
  <c r="AP2561" i="2"/>
  <c r="AP2941" i="2"/>
  <c r="AP795" i="2"/>
  <c r="AP227" i="2"/>
  <c r="AP2342" i="2"/>
  <c r="AP1697" i="2"/>
  <c r="AP2857" i="2"/>
  <c r="AP48" i="2"/>
  <c r="AP1360" i="2"/>
  <c r="AP2453" i="2"/>
  <c r="AP2409" i="2"/>
  <c r="AP1292" i="2"/>
  <c r="AP17" i="2"/>
  <c r="AP2741" i="2"/>
  <c r="AP766" i="2"/>
  <c r="AP2702" i="2"/>
  <c r="AP696" i="2"/>
  <c r="AP1850" i="2"/>
  <c r="AP1690" i="2"/>
  <c r="AP2902" i="2"/>
  <c r="AP532" i="2"/>
  <c r="AP2895" i="2"/>
  <c r="AP2785" i="2"/>
  <c r="AP435" i="2"/>
  <c r="AP2379" i="2"/>
  <c r="AP2943" i="2"/>
  <c r="AP2972" i="2"/>
  <c r="AP2915" i="2"/>
  <c r="AP2961" i="2"/>
  <c r="AP2217" i="2"/>
  <c r="AP213" i="2"/>
  <c r="AP2935" i="2"/>
  <c r="AP832" i="2"/>
  <c r="AP1953" i="2"/>
  <c r="AP720" i="2"/>
  <c r="AP2093" i="2"/>
  <c r="AP1743" i="2"/>
  <c r="AP393" i="2"/>
  <c r="AP5" i="2"/>
  <c r="AP352" i="2"/>
  <c r="AP1034" i="2"/>
  <c r="AP100" i="2"/>
  <c r="AP2577" i="2"/>
  <c r="AP1173" i="2"/>
  <c r="AP306" i="2"/>
  <c r="AP2111" i="2"/>
  <c r="AP1161" i="2"/>
  <c r="AP1111" i="2"/>
  <c r="AP2004" i="2"/>
  <c r="AP1823" i="2"/>
  <c r="AP2305" i="2"/>
  <c r="AP1306" i="2"/>
  <c r="AP441" i="2"/>
  <c r="AP2774" i="2"/>
  <c r="AP2271" i="2"/>
  <c r="AP991" i="2"/>
  <c r="AP2719" i="2"/>
  <c r="AP517" i="2"/>
  <c r="AP2347" i="2"/>
  <c r="AP187" i="2"/>
  <c r="AP2033" i="2"/>
  <c r="AP2284" i="2"/>
  <c r="AP129" i="2"/>
  <c r="AP2607" i="2"/>
  <c r="AP2375" i="2"/>
  <c r="AP2396" i="2"/>
  <c r="AP1312" i="2"/>
  <c r="AP1549" i="2"/>
  <c r="AP1006" i="2"/>
  <c r="AP2315" i="2"/>
  <c r="AP2174" i="2"/>
  <c r="AP1293" i="2"/>
  <c r="AP1214" i="2"/>
  <c r="AP917" i="2"/>
  <c r="AP2685" i="2"/>
  <c r="AP1040" i="2"/>
  <c r="AP1405" i="2"/>
  <c r="AP1289" i="2"/>
  <c r="AP1951" i="2"/>
  <c r="AP1234" i="2"/>
  <c r="AP1350" i="2"/>
  <c r="AP848" i="2"/>
  <c r="AP1431" i="2"/>
  <c r="AP125" i="2"/>
  <c r="AP2913" i="2"/>
  <c r="AP1802" i="2"/>
  <c r="AP1585" i="2"/>
  <c r="AP1574" i="2"/>
  <c r="AP1406" i="2"/>
  <c r="AP1700" i="2"/>
  <c r="AP919" i="2"/>
  <c r="AP449" i="2"/>
  <c r="AP953" i="2"/>
  <c r="AP2013" i="2"/>
  <c r="AP2414" i="2"/>
  <c r="AP788" i="2"/>
  <c r="AP2165" i="2"/>
  <c r="AP2873" i="2"/>
  <c r="AP1056" i="2"/>
  <c r="AP305" i="2"/>
  <c r="AP1199" i="2"/>
  <c r="AP1271" i="2"/>
  <c r="AP2901" i="2"/>
  <c r="AP1277" i="2"/>
  <c r="AP618" i="2"/>
  <c r="AP2030" i="2"/>
  <c r="AP982" i="2"/>
  <c r="AP2108" i="2"/>
  <c r="AP2949" i="2"/>
  <c r="AP2971" i="2"/>
  <c r="AP2921" i="2"/>
  <c r="AP2964" i="2"/>
  <c r="AP2192" i="2"/>
  <c r="AP329" i="2"/>
  <c r="AP2735" i="2"/>
  <c r="AP735" i="2"/>
  <c r="AP1956" i="2"/>
  <c r="AP2438" i="2"/>
  <c r="AP2731" i="2"/>
  <c r="AP2732" i="2"/>
  <c r="AP341" i="2"/>
  <c r="AP481" i="2"/>
  <c r="AP2229" i="2"/>
  <c r="AP781" i="2"/>
  <c r="AP203" i="2"/>
  <c r="AP1107" i="2"/>
  <c r="AP362" i="2"/>
  <c r="AP867" i="2"/>
  <c r="AP1874" i="2"/>
  <c r="AP1346" i="2"/>
  <c r="AP1566" i="2"/>
  <c r="AP688" i="2"/>
  <c r="AP1384" i="2"/>
  <c r="AP2240" i="2"/>
  <c r="AP2052" i="2"/>
  <c r="AP2845" i="2"/>
  <c r="AP1210" i="2"/>
  <c r="AP1676" i="2"/>
  <c r="AP901" i="2"/>
  <c r="AP1053" i="2"/>
  <c r="AP1393" i="2"/>
  <c r="AP1952" i="2"/>
  <c r="AP611" i="2"/>
  <c r="AP1866" i="2"/>
  <c r="AP1649" i="2"/>
  <c r="AP2318" i="2"/>
  <c r="AP1898" i="2"/>
  <c r="AP1805" i="2"/>
  <c r="AP830" i="2"/>
  <c r="AP730" i="2"/>
  <c r="AP1939" i="2"/>
  <c r="AP1689" i="2"/>
  <c r="AP910" i="2"/>
  <c r="AP450" i="2"/>
  <c r="AP2100" i="2"/>
  <c r="AP2007" i="2"/>
  <c r="AP2408" i="2"/>
  <c r="AP1434" i="2"/>
  <c r="AP2872" i="2"/>
  <c r="AP1062" i="2"/>
  <c r="AP2750" i="2"/>
  <c r="AP2756" i="2"/>
  <c r="AP2905" i="2"/>
  <c r="AP2888" i="2"/>
  <c r="AP2729" i="2"/>
  <c r="AP980" i="2"/>
  <c r="AP978" i="2"/>
  <c r="AP1997" i="2"/>
  <c r="AP2950" i="2"/>
  <c r="AP2975" i="2"/>
  <c r="AP2922" i="2"/>
  <c r="AP2965" i="2"/>
  <c r="AP2269" i="2"/>
  <c r="AP359" i="2"/>
  <c r="AP2736" i="2"/>
  <c r="AP1063" i="2"/>
  <c r="AP2441" i="2"/>
  <c r="AP2860" i="2"/>
  <c r="AP1646" i="2"/>
  <c r="AP2036" i="2"/>
  <c r="AP2776" i="2"/>
  <c r="AP2230" i="2"/>
  <c r="AP98" i="2"/>
  <c r="AP2877" i="2"/>
  <c r="AP1204" i="2"/>
  <c r="AP152" i="2"/>
  <c r="AP2482" i="2"/>
  <c r="AP868" i="2"/>
  <c r="AP1656" i="2"/>
  <c r="AP1982" i="2"/>
  <c r="AP722" i="2"/>
  <c r="AP1819" i="2"/>
  <c r="AP1238" i="2"/>
  <c r="AP454" i="2"/>
  <c r="AP40" i="2"/>
  <c r="AP2668" i="2"/>
  <c r="AP1605" i="2"/>
  <c r="AP2556" i="2"/>
  <c r="AP2472" i="2"/>
  <c r="AP2470" i="2"/>
  <c r="AP2261" i="2"/>
  <c r="AP2650" i="2"/>
  <c r="AP2237" i="2"/>
  <c r="AP2538" i="2"/>
  <c r="AP682" i="2"/>
  <c r="AP2569" i="2"/>
  <c r="AP1471" i="2"/>
  <c r="AP1669" i="2"/>
  <c r="AP308" i="2"/>
  <c r="AP516" i="2"/>
  <c r="AP290" i="2"/>
  <c r="AP2235" i="2"/>
  <c r="AP2525" i="2"/>
  <c r="AP2225" i="2"/>
  <c r="AP1442" i="2"/>
  <c r="AP499" i="2"/>
  <c r="AP2310" i="2"/>
  <c r="AP2540" i="2"/>
  <c r="AP2553" i="2"/>
  <c r="AP2222" i="2"/>
  <c r="AP2134" i="2"/>
  <c r="AP154" i="2"/>
  <c r="AP1534" i="2"/>
  <c r="AP2234" i="2"/>
  <c r="AP807" i="2"/>
  <c r="AP1188" i="2"/>
  <c r="AP1297" i="2"/>
  <c r="AP712" i="2"/>
  <c r="AP374" i="2"/>
  <c r="AP2495" i="2"/>
  <c r="AP2252" i="2"/>
  <c r="AP620" i="2"/>
  <c r="AP2638" i="2"/>
  <c r="AP763" i="2"/>
  <c r="AP1149" i="2"/>
  <c r="AP1307" i="2"/>
  <c r="AP2512" i="2"/>
  <c r="AP1469" i="2"/>
  <c r="AP1010" i="2"/>
  <c r="AP2564" i="2"/>
  <c r="AP1328" i="2"/>
  <c r="AP2508" i="2"/>
  <c r="AP226" i="2"/>
  <c r="AP2333" i="2"/>
  <c r="AP456" i="2"/>
  <c r="AP2733" i="2"/>
  <c r="AP139" i="2"/>
  <c r="AP825" i="2"/>
  <c r="AP736" i="2"/>
  <c r="AP1344" i="2"/>
  <c r="AP2863" i="2"/>
  <c r="AP833" i="2"/>
  <c r="AP2962" i="2"/>
  <c r="AP2617" i="2"/>
  <c r="AP601" i="2"/>
  <c r="AP303" i="2"/>
  <c r="AP87" i="2"/>
  <c r="AP951" i="2"/>
  <c r="AP2003" i="2"/>
  <c r="AP1357" i="2"/>
  <c r="AP279" i="2"/>
  <c r="AP1409" i="2"/>
  <c r="AP1888" i="2"/>
  <c r="AP1230" i="2"/>
  <c r="AP1414" i="2"/>
  <c r="AP463" i="2"/>
  <c r="AP2667" i="2"/>
  <c r="AP2207" i="2"/>
  <c r="AP2493" i="2"/>
  <c r="AP920" i="2"/>
  <c r="AP2260" i="2"/>
  <c r="AP2308" i="2"/>
  <c r="AP2231" i="2"/>
  <c r="AP2541" i="2"/>
  <c r="AP2640" i="2"/>
  <c r="AP2565" i="2"/>
  <c r="AP1468" i="2"/>
  <c r="AP1668" i="2"/>
  <c r="AP307" i="2"/>
  <c r="AP2352" i="2"/>
  <c r="AP2522" i="2"/>
  <c r="AP1440" i="2"/>
  <c r="AP2224" i="2"/>
  <c r="AP542" i="2"/>
  <c r="AP1817" i="2"/>
  <c r="AP1437" i="2"/>
  <c r="AP495" i="2"/>
  <c r="AP2133" i="2"/>
  <c r="AP153" i="2"/>
  <c r="AP370" i="2"/>
  <c r="AP2233" i="2"/>
  <c r="AP511" i="2"/>
  <c r="AP769" i="2"/>
  <c r="AP1296" i="2"/>
  <c r="AP711" i="2"/>
  <c r="AP313" i="2"/>
  <c r="AP2258" i="2"/>
  <c r="AP994" i="2"/>
  <c r="AP2637" i="2"/>
  <c r="AP332" i="2"/>
  <c r="AP1652" i="2"/>
  <c r="AP1280" i="2"/>
  <c r="AP2511" i="2"/>
  <c r="AP354" i="2"/>
  <c r="AP1011" i="2"/>
  <c r="AP346" i="2"/>
  <c r="AP1327" i="2"/>
  <c r="AP2720" i="2"/>
  <c r="AP2181" i="2"/>
  <c r="AP2332" i="2"/>
  <c r="AP455" i="2"/>
  <c r="AP619" i="2"/>
  <c r="AP1133" i="2"/>
  <c r="AP824" i="2"/>
  <c r="AP2777" i="2"/>
  <c r="AP2861" i="2"/>
  <c r="AP957" i="2"/>
  <c r="AP2923" i="2"/>
  <c r="AP2986" i="2"/>
  <c r="AP2906" i="2"/>
  <c r="AP1202" i="2"/>
  <c r="AP2451" i="2"/>
  <c r="AP427" i="2"/>
  <c r="AP731" i="2"/>
  <c r="AP1195" i="2"/>
  <c r="AP677" i="2"/>
  <c r="AP1054" i="2"/>
  <c r="AP2846" i="2"/>
  <c r="AP965" i="2"/>
  <c r="AP2584" i="2"/>
  <c r="AP2212" i="2"/>
  <c r="AP2498" i="2"/>
  <c r="AP2528" i="2"/>
  <c r="AP686" i="2"/>
  <c r="AP2621" i="2"/>
  <c r="AP1704" i="2"/>
  <c r="AP219" i="2"/>
  <c r="AP2236" i="2"/>
  <c r="AP894" i="2"/>
  <c r="AP8" i="2"/>
  <c r="AP2568" i="2"/>
  <c r="AP1467" i="2"/>
  <c r="AP471" i="2"/>
  <c r="AP647" i="2"/>
  <c r="AP506" i="2"/>
  <c r="AP514" i="2"/>
  <c r="AP2351" i="2"/>
  <c r="AP2364" i="2"/>
  <c r="AP2454" i="2"/>
  <c r="AP1436" i="2"/>
  <c r="AP2223" i="2"/>
  <c r="AP634" i="2"/>
  <c r="AP1814" i="2"/>
  <c r="AP2524" i="2"/>
  <c r="AP493" i="2"/>
  <c r="AP2376" i="2"/>
  <c r="AP1465" i="2"/>
  <c r="AP369" i="2"/>
  <c r="AP356" i="2"/>
  <c r="AP503" i="2"/>
  <c r="AP995" i="2"/>
  <c r="AP2285" i="2"/>
  <c r="AP378" i="2"/>
  <c r="AP312" i="2"/>
  <c r="AP2257" i="2"/>
  <c r="AP993" i="2"/>
  <c r="AP2293" i="2"/>
  <c r="AP331" i="2"/>
  <c r="AP1621" i="2"/>
  <c r="AP2324" i="2"/>
  <c r="AP2371" i="2"/>
  <c r="AP1038" i="2"/>
  <c r="AP345" i="2"/>
  <c r="AP485" i="2"/>
  <c r="AP2362" i="2"/>
  <c r="AP2102" i="2"/>
  <c r="AP2356" i="2"/>
  <c r="AP44" i="2"/>
  <c r="AP1208" i="2"/>
  <c r="AP1108" i="2"/>
  <c r="AP1981" i="2"/>
  <c r="AP1113" i="2"/>
  <c r="AP2507" i="2"/>
  <c r="AP1036" i="2"/>
  <c r="AP480" i="2"/>
  <c r="AP2920" i="2"/>
  <c r="AP956" i="2"/>
  <c r="AP2904" i="2"/>
  <c r="AP1061" i="2"/>
  <c r="AP783" i="2"/>
  <c r="AP1372" i="2"/>
  <c r="AP1573" i="2"/>
  <c r="AP2886" i="2"/>
  <c r="AP2716" i="2"/>
  <c r="AP2503" i="2"/>
  <c r="AP2552" i="2"/>
  <c r="AP2665" i="2"/>
  <c r="AP2513" i="2"/>
  <c r="AP377" i="2"/>
  <c r="AP298" i="2"/>
  <c r="AP1242" i="2"/>
  <c r="AP992" i="2"/>
  <c r="AP643" i="2"/>
  <c r="AP1620" i="2"/>
  <c r="AP1116" i="2"/>
  <c r="AP2595" i="2"/>
  <c r="AP1135" i="2"/>
  <c r="AP1745" i="2"/>
  <c r="AP2360" i="2"/>
  <c r="AP1441" i="2"/>
  <c r="AP1207" i="2"/>
  <c r="AP1827" i="2"/>
  <c r="AP1983" i="2"/>
  <c r="AP1278" i="2"/>
  <c r="AP1168" i="2"/>
  <c r="AP1035" i="2"/>
  <c r="AP479" i="2"/>
  <c r="AP2094" i="2"/>
  <c r="AP2936" i="2"/>
  <c r="AP2919" i="2"/>
  <c r="AP437" i="2"/>
  <c r="AP1055" i="2"/>
  <c r="AP500" i="2"/>
  <c r="AP45" i="2"/>
  <c r="AP2343" i="2"/>
  <c r="AP2885" i="2"/>
  <c r="AP2823" i="2"/>
  <c r="AP2713" i="2"/>
  <c r="AP1893" i="2"/>
  <c r="A467" i="3"/>
  <c r="A797" i="3"/>
  <c r="A359" i="3"/>
  <c r="A1631" i="3"/>
  <c r="A1745" i="3"/>
  <c r="A1659" i="3"/>
  <c r="A1998" i="3"/>
  <c r="A1300" i="3"/>
  <c r="A718" i="3"/>
  <c r="A2112" i="3"/>
  <c r="A2124" i="3"/>
  <c r="A1841" i="3"/>
  <c r="A267" i="3"/>
  <c r="A535" i="3"/>
  <c r="A1120" i="3"/>
  <c r="A148" i="3"/>
  <c r="A1352" i="3"/>
  <c r="A2160" i="3"/>
  <c r="A1936" i="3"/>
  <c r="A1664" i="3"/>
  <c r="A792" i="3"/>
  <c r="A833" i="3"/>
  <c r="A1423" i="3"/>
  <c r="A1626" i="3"/>
  <c r="A317" i="3"/>
  <c r="A1675" i="3"/>
  <c r="A313" i="3"/>
  <c r="A286" i="3"/>
  <c r="A1312" i="3"/>
  <c r="A519" i="3"/>
  <c r="A773" i="3"/>
  <c r="A205" i="3"/>
  <c r="A1721" i="3"/>
  <c r="A2035" i="3"/>
  <c r="A2050" i="3"/>
  <c r="A1672" i="3"/>
  <c r="A1797" i="3"/>
  <c r="A2171" i="3"/>
  <c r="A419" i="3"/>
  <c r="A312" i="3"/>
  <c r="A1612" i="3"/>
  <c r="A158" i="3"/>
  <c r="A1350" i="3"/>
  <c r="A1433" i="3"/>
  <c r="A44" i="3"/>
  <c r="A1487" i="3"/>
  <c r="A415" i="3"/>
  <c r="A307" i="3"/>
  <c r="A1953" i="3"/>
  <c r="A1961" i="3"/>
  <c r="A837" i="3"/>
  <c r="A2016" i="3"/>
  <c r="A242" i="3"/>
  <c r="A1666" i="3"/>
  <c r="A866" i="3"/>
  <c r="A1037" i="3"/>
  <c r="A1135" i="3"/>
  <c r="A864" i="3"/>
  <c r="A2100" i="3"/>
  <c r="A1558" i="3"/>
  <c r="A1055" i="3"/>
  <c r="A523" i="3"/>
  <c r="A1928" i="3"/>
  <c r="A728" i="3"/>
  <c r="A1731" i="3"/>
  <c r="A2052" i="3"/>
  <c r="A1333" i="3"/>
  <c r="A1946" i="3"/>
  <c r="A1179" i="3"/>
  <c r="A425" i="3"/>
  <c r="A349" i="3"/>
  <c r="A456" i="3"/>
  <c r="A345" i="3"/>
  <c r="A195" i="3"/>
  <c r="A1494" i="3"/>
  <c r="A114" i="3"/>
  <c r="A1599" i="3"/>
  <c r="A623" i="3"/>
  <c r="A2074" i="3"/>
  <c r="A2159" i="3"/>
  <c r="A2039" i="3"/>
  <c r="A1479" i="3"/>
  <c r="A417" i="3"/>
  <c r="A311" i="3"/>
  <c r="A248" i="3"/>
  <c r="A87" i="3"/>
  <c r="A247" i="3"/>
  <c r="A1642" i="3"/>
  <c r="A221" i="3"/>
  <c r="A599" i="3"/>
  <c r="A596" i="3"/>
  <c r="A375" i="3"/>
  <c r="A1976" i="3"/>
  <c r="A1240" i="3"/>
  <c r="A240" i="3"/>
  <c r="A1741" i="3"/>
  <c r="A517" i="3"/>
  <c r="A1736" i="3"/>
  <c r="A1931" i="3"/>
  <c r="A689" i="3"/>
  <c r="A494" i="3"/>
  <c r="A584" i="3"/>
  <c r="A29" i="3"/>
  <c r="A769" i="3"/>
  <c r="A558" i="3"/>
  <c r="A98" i="3"/>
  <c r="A82" i="3"/>
  <c r="A664" i="3"/>
  <c r="A747" i="3"/>
  <c r="A957" i="3"/>
  <c r="A1165" i="3"/>
  <c r="A2157" i="3"/>
  <c r="A1586" i="3"/>
  <c r="A1221" i="3"/>
  <c r="A1915" i="3"/>
  <c r="A2001" i="3"/>
  <c r="A987" i="3"/>
  <c r="A620" i="3"/>
  <c r="A1432" i="3"/>
  <c r="A1934" i="3"/>
  <c r="A994" i="3"/>
  <c r="A882" i="3"/>
  <c r="A1261" i="3"/>
  <c r="A1444" i="3"/>
  <c r="A892" i="3"/>
  <c r="A1173" i="3"/>
  <c r="A1490" i="3"/>
  <c r="A1270" i="3"/>
  <c r="A1568" i="3"/>
  <c r="A1962" i="3"/>
  <c r="A1963" i="3"/>
  <c r="A10" i="3"/>
  <c r="A294" i="3"/>
  <c r="A477" i="3"/>
  <c r="A763" i="3"/>
  <c r="A1831" i="3"/>
  <c r="A2199" i="3"/>
  <c r="A1576" i="3"/>
  <c r="A268" i="3"/>
  <c r="A1475" i="3"/>
  <c r="A1078" i="3"/>
  <c r="A766" i="3"/>
  <c r="A2032" i="3"/>
  <c r="A575" i="3"/>
  <c r="A1421" i="3"/>
  <c r="A171" i="3"/>
  <c r="A671" i="3"/>
  <c r="A552" i="3"/>
  <c r="A1409" i="3"/>
  <c r="A719" i="3"/>
  <c r="A756" i="3"/>
  <c r="A2010" i="3"/>
  <c r="A1021" i="3"/>
  <c r="A1784" i="3"/>
  <c r="A257" i="3"/>
  <c r="A2186" i="3"/>
  <c r="A1253" i="3"/>
  <c r="A900" i="3"/>
  <c r="A79" i="3"/>
  <c r="A1974" i="3"/>
  <c r="A444" i="3"/>
  <c r="A1653" i="3"/>
  <c r="A2053" i="3"/>
  <c r="A878" i="3"/>
  <c r="A134" i="3"/>
  <c r="A1076" i="3"/>
  <c r="A649" i="3"/>
  <c r="A1889" i="3"/>
  <c r="A1742" i="3"/>
  <c r="A49" i="3"/>
  <c r="A1692" i="3"/>
  <c r="A1357" i="3"/>
  <c r="A1829" i="3"/>
  <c r="A13" i="3"/>
  <c r="A1725" i="3"/>
  <c r="A1266" i="3"/>
  <c r="A1185" i="3"/>
  <c r="A971" i="3"/>
  <c r="A2012" i="3"/>
  <c r="A1381" i="3"/>
  <c r="A1276" i="3"/>
  <c r="A1220" i="3"/>
  <c r="A398" i="3"/>
  <c r="A1989" i="3"/>
  <c r="A1996" i="3"/>
  <c r="A1822" i="3"/>
  <c r="A1896" i="3"/>
  <c r="A764" i="3"/>
  <c r="A261" i="3"/>
  <c r="A922" i="3"/>
  <c r="A658" i="3"/>
  <c r="A60" i="3"/>
  <c r="A490" i="3"/>
  <c r="A1273" i="3"/>
  <c r="A998" i="3"/>
  <c r="A2076" i="3"/>
  <c r="A1092" i="3"/>
  <c r="A1178" i="3"/>
  <c r="A116" i="3"/>
  <c r="A1854" i="3"/>
  <c r="A1575" i="3"/>
  <c r="A394" i="3"/>
  <c r="A386" i="3"/>
  <c r="A1819" i="3"/>
  <c r="A31" i="3"/>
  <c r="A100" i="3"/>
  <c r="A1979" i="3"/>
  <c r="A1388" i="3"/>
  <c r="A2119" i="3"/>
  <c r="A602" i="3"/>
  <c r="A189" i="3"/>
  <c r="A1908" i="3"/>
  <c r="A222" i="3"/>
  <c r="A772" i="3"/>
  <c r="A340" i="3"/>
  <c r="A1588" i="3"/>
  <c r="A813" i="3"/>
  <c r="A498" i="3"/>
  <c r="A1883" i="3"/>
  <c r="A1609" i="3"/>
  <c r="A2023" i="3"/>
  <c r="A861" i="3"/>
  <c r="A36" i="3"/>
  <c r="A105" i="3"/>
  <c r="A1796" i="3"/>
  <c r="A842" i="3"/>
  <c r="A505" i="3"/>
  <c r="A710" i="3"/>
  <c r="A579" i="3"/>
  <c r="A570" i="3"/>
  <c r="A566" i="3"/>
  <c r="A562" i="3"/>
  <c r="A56" i="3"/>
  <c r="A239" i="3"/>
  <c r="A137" i="3"/>
  <c r="A1181" i="3"/>
  <c r="A921" i="3"/>
  <c r="A1027" i="3"/>
  <c r="A1435" i="3"/>
  <c r="A948" i="3"/>
  <c r="A1105" i="3"/>
  <c r="A1537" i="3"/>
  <c r="A790" i="3"/>
  <c r="A1848" i="3"/>
  <c r="A1200" i="3"/>
  <c r="A641" i="3"/>
  <c r="A1189" i="3"/>
  <c r="A1024" i="3"/>
  <c r="A955" i="3"/>
  <c r="A918" i="3"/>
  <c r="A2154" i="3"/>
  <c r="A946" i="3"/>
  <c r="A2071" i="3"/>
  <c r="A433" i="3"/>
  <c r="A1767" i="3"/>
  <c r="A252" i="3"/>
  <c r="A1567" i="3"/>
  <c r="A1873" i="3"/>
  <c r="A727" i="3"/>
  <c r="A736" i="3"/>
  <c r="A538" i="3"/>
  <c r="A723" i="3"/>
  <c r="A1463" i="3"/>
  <c r="A1988" i="3"/>
  <c r="A404" i="3"/>
  <c r="A1809" i="3"/>
  <c r="A1990" i="3"/>
  <c r="A1593" i="3"/>
  <c r="A1727" i="3"/>
  <c r="A701" i="3"/>
  <c r="A1901" i="3"/>
  <c r="A1585" i="3"/>
  <c r="A234" i="3"/>
  <c r="A169" i="3"/>
  <c r="A547" i="3"/>
  <c r="A543" i="3"/>
  <c r="A1717" i="3"/>
  <c r="A1053" i="3"/>
  <c r="A1108" i="3"/>
  <c r="A1826" i="3"/>
  <c r="A439" i="3"/>
  <c r="A1790" i="3"/>
  <c r="A1002" i="3"/>
  <c r="A1398" i="3"/>
  <c r="A1694" i="3"/>
  <c r="A1738" i="3"/>
  <c r="A1718" i="3"/>
  <c r="A1431" i="3"/>
  <c r="A236" i="3"/>
  <c r="A1834" i="3"/>
  <c r="A1434" i="3"/>
  <c r="A2041" i="3"/>
  <c r="A1791" i="3"/>
  <c r="A288" i="3"/>
  <c r="A1823" i="3"/>
  <c r="A926" i="3"/>
  <c r="A186" i="3"/>
  <c r="A1256" i="3"/>
  <c r="A1670" i="3"/>
  <c r="A352" i="3"/>
  <c r="A1624" i="3"/>
  <c r="A348" i="3"/>
  <c r="A230" i="3"/>
  <c r="A193" i="3"/>
  <c r="A208" i="3"/>
  <c r="A141" i="3"/>
  <c r="A2038" i="3"/>
  <c r="A1356" i="3"/>
  <c r="A1629" i="3"/>
  <c r="A1457" i="3"/>
  <c r="A695" i="3"/>
  <c r="A778" i="3"/>
  <c r="A1986" i="3"/>
  <c r="A2034" i="3"/>
  <c r="A1610" i="3"/>
  <c r="A178" i="3"/>
  <c r="A1331" i="3"/>
  <c r="A592" i="3"/>
  <c r="A372" i="3"/>
  <c r="A338" i="3"/>
  <c r="A1348" i="3"/>
  <c r="A1907" i="3"/>
  <c r="A1927" i="3"/>
  <c r="A1416" i="3"/>
  <c r="A1837" i="3"/>
  <c r="A513" i="3"/>
  <c r="A581" i="3"/>
  <c r="A568" i="3"/>
  <c r="A70" i="3"/>
  <c r="A335" i="3"/>
  <c r="A125" i="3"/>
  <c r="A176" i="3"/>
  <c r="A707" i="3"/>
  <c r="A319" i="3"/>
  <c r="A1134" i="3"/>
  <c r="A1142" i="3"/>
  <c r="A1281" i="3"/>
  <c r="A771" i="3"/>
  <c r="A1091" i="3"/>
  <c r="A1882" i="3"/>
  <c r="A1836" i="3"/>
  <c r="A826" i="3"/>
  <c r="A2145" i="3"/>
  <c r="A2022" i="3"/>
  <c r="A1943" i="3"/>
  <c r="A1292" i="3"/>
  <c r="A937" i="3"/>
  <c r="A1252" i="3"/>
  <c r="A1935" i="3"/>
  <c r="A873" i="3"/>
  <c r="A1344" i="3"/>
  <c r="A1491" i="3"/>
  <c r="A2178" i="3"/>
  <c r="A1061" i="3"/>
  <c r="A1535" i="3"/>
  <c r="A7" i="3"/>
  <c r="A656" i="3"/>
  <c r="A493" i="3"/>
  <c r="A1171" i="3"/>
  <c r="A1326" i="3"/>
  <c r="A405" i="3"/>
  <c r="A554" i="3"/>
  <c r="A1472" i="3"/>
  <c r="A804" i="3"/>
  <c r="A1170" i="3"/>
  <c r="A1728" i="3"/>
  <c r="A1355" i="3"/>
  <c r="A1336" i="3"/>
  <c r="A94" i="3"/>
  <c r="A235" i="3"/>
  <c r="A63" i="3"/>
  <c r="A181" i="3"/>
  <c r="A233" i="3"/>
  <c r="A705" i="3"/>
  <c r="A329" i="3"/>
  <c r="A411" i="3"/>
  <c r="A1983" i="3"/>
  <c r="A482" i="3"/>
  <c r="A432" i="3"/>
  <c r="A3" i="3"/>
  <c r="A784" i="3"/>
  <c r="A1766" i="3"/>
  <c r="A1856" i="3"/>
  <c r="A1888" i="3"/>
  <c r="A923" i="3"/>
  <c r="A652" i="3"/>
  <c r="A890" i="3"/>
  <c r="A1752" i="3"/>
  <c r="A1775" i="3"/>
  <c r="A875" i="3"/>
  <c r="A1044" i="3"/>
  <c r="A1455" i="3"/>
  <c r="A625" i="3"/>
  <c r="A54" i="3"/>
  <c r="A1359" i="3"/>
  <c r="A1561" i="3"/>
  <c r="A2214" i="3"/>
  <c r="A961" i="3"/>
  <c r="A1551" i="3"/>
  <c r="A37" i="3"/>
  <c r="A1708" i="3"/>
  <c r="A755" i="3"/>
  <c r="A1540" i="3"/>
  <c r="A216" i="3"/>
  <c r="A1955" i="3"/>
  <c r="A406" i="3"/>
  <c r="A155" i="3"/>
  <c r="A273" i="3"/>
  <c r="A172" i="3"/>
  <c r="A123" i="3"/>
  <c r="A1887" i="3"/>
  <c r="A990" i="3"/>
  <c r="A1408" i="3"/>
  <c r="A1422" i="3"/>
  <c r="A537" i="3"/>
  <c r="A1505" i="3"/>
  <c r="A1364" i="3"/>
  <c r="A911" i="3"/>
  <c r="A902" i="3"/>
  <c r="A1251" i="3"/>
  <c r="A1193" i="3"/>
  <c r="A108" i="3"/>
  <c r="A989" i="3"/>
  <c r="A1871" i="3"/>
  <c r="A662" i="3"/>
  <c r="A1656" i="3"/>
  <c r="A1233" i="3"/>
  <c r="A1225" i="3"/>
  <c r="A478" i="3"/>
  <c r="A684" i="3"/>
  <c r="A1679" i="3"/>
  <c r="A1110" i="3"/>
  <c r="A1012" i="3"/>
  <c r="A1128" i="3"/>
  <c r="A1975" i="3"/>
  <c r="A1940" i="3"/>
  <c r="A612" i="3"/>
  <c r="A2162" i="3"/>
  <c r="A1418" i="3"/>
  <c r="A2189" i="3"/>
  <c r="A1691" i="3"/>
  <c r="A2060" i="3"/>
  <c r="A2036" i="3"/>
  <c r="A278" i="3"/>
  <c r="A1393" i="3"/>
  <c r="A1696" i="3"/>
  <c r="A1952" i="3"/>
  <c r="A1501" i="3"/>
  <c r="A1722" i="3"/>
  <c r="A1297" i="3"/>
  <c r="A472" i="3"/>
  <c r="A1235" i="3"/>
  <c r="A531" i="3"/>
  <c r="A1999" i="3"/>
  <c r="A1957" i="3"/>
  <c r="A1429" i="3"/>
  <c r="A2007" i="3"/>
  <c r="A2198" i="3"/>
  <c r="A733" i="3"/>
  <c r="A1910" i="3"/>
  <c r="A739" i="3"/>
  <c r="A1367" i="3"/>
  <c r="A1876" i="3"/>
  <c r="A1073" i="3"/>
  <c r="A962" i="3"/>
  <c r="A1572" i="3"/>
  <c r="A253" i="3"/>
  <c r="A907" i="3"/>
  <c r="A1647" i="3"/>
  <c r="A947" i="3"/>
  <c r="A1068" i="3"/>
  <c r="A1100" i="3"/>
  <c r="A2004" i="3"/>
  <c r="A1146" i="3"/>
  <c r="A19" i="3"/>
  <c r="A484" i="3"/>
  <c r="A934" i="3"/>
  <c r="A935" i="3"/>
  <c r="A679" i="3"/>
  <c r="A1010" i="3"/>
  <c r="A669" i="3"/>
  <c r="A1399" i="3"/>
  <c r="A1115" i="3"/>
  <c r="A1152" i="3"/>
  <c r="A647" i="3"/>
  <c r="A2104" i="3"/>
  <c r="A2140" i="3"/>
  <c r="A2153" i="3"/>
  <c r="A1761" i="3"/>
  <c r="A2175" i="3"/>
  <c r="A1417" i="3"/>
  <c r="A1310" i="3"/>
  <c r="A2137" i="3"/>
  <c r="A289" i="3"/>
  <c r="A1578" i="3"/>
  <c r="A95" i="3"/>
  <c r="A1337" i="3"/>
  <c r="A887" i="3"/>
  <c r="A1063" i="3"/>
  <c r="A174" i="3"/>
  <c r="A462" i="3"/>
  <c r="A1611" i="3"/>
  <c r="A729" i="3"/>
  <c r="A1619" i="3"/>
  <c r="A956" i="3"/>
  <c r="A732" i="3"/>
  <c r="A1130" i="3"/>
  <c r="A1571" i="3"/>
  <c r="A617" i="3"/>
  <c r="A1635" i="3"/>
  <c r="A1000" i="3"/>
  <c r="A1218" i="3"/>
  <c r="A107" i="3"/>
  <c r="A489" i="3"/>
  <c r="A33" i="3"/>
  <c r="A2200" i="3"/>
  <c r="A1971" i="3"/>
  <c r="A486" i="3"/>
  <c r="A475" i="3"/>
  <c r="A871" i="3"/>
  <c r="A678" i="3"/>
  <c r="A369" i="3"/>
  <c r="A1077" i="3"/>
  <c r="A1216" i="3"/>
  <c r="A1163" i="3"/>
  <c r="A2018" i="3"/>
  <c r="A646" i="3"/>
  <c r="A1684" i="3"/>
  <c r="A2152" i="3"/>
  <c r="A2128" i="3"/>
  <c r="A2165" i="3"/>
  <c r="A2201" i="3"/>
  <c r="A2115" i="3"/>
  <c r="A1699" i="3"/>
  <c r="A2044" i="3"/>
  <c r="A1921" i="3"/>
  <c r="A1598" i="3"/>
  <c r="A1470" i="3"/>
  <c r="A2101" i="3"/>
  <c r="A2089" i="3"/>
  <c r="A133" i="3"/>
  <c r="A1360" i="3"/>
  <c r="AQ1523" i="2"/>
  <c r="AQ758" i="2"/>
  <c r="AQ927" i="2"/>
  <c r="AS2151" i="2"/>
  <c r="AR533" i="2"/>
  <c r="AQ1348" i="2"/>
  <c r="AS275" i="2"/>
  <c r="AR1076" i="2"/>
  <c r="AR977" i="2"/>
  <c r="AS1055" i="2"/>
  <c r="AQ1543" i="2"/>
  <c r="AS2718" i="2"/>
  <c r="AR978" i="2"/>
  <c r="AS1075" i="2"/>
  <c r="AQ2762" i="2"/>
  <c r="AS325" i="2"/>
  <c r="AR2765" i="2"/>
  <c r="AS1967" i="2"/>
  <c r="AS1007" i="2"/>
  <c r="AR204" i="2"/>
  <c r="AS1056" i="2"/>
  <c r="AQ1025" i="2"/>
  <c r="AQ2737" i="2"/>
  <c r="AR1522" i="2"/>
  <c r="AQ1819" i="2"/>
  <c r="AR2737" i="2"/>
  <c r="AR218" i="2"/>
  <c r="AR1819" i="2"/>
  <c r="AS752" i="2"/>
  <c r="AQ1774" i="2"/>
  <c r="AR1989" i="2"/>
  <c r="AQ2774" i="2"/>
  <c r="AQ58" i="2"/>
  <c r="AR2688" i="2"/>
  <c r="AR1001" i="2"/>
  <c r="AS339" i="2"/>
  <c r="AQ1995" i="2"/>
  <c r="AQ218" i="2"/>
  <c r="AQ374" i="2"/>
  <c r="AR944" i="2"/>
  <c r="AS872" i="2"/>
  <c r="AQ965" i="2"/>
  <c r="AQ2137" i="2"/>
  <c r="AQ966" i="2"/>
  <c r="AS966" i="2"/>
  <c r="AQ2779" i="2"/>
  <c r="AQ2151" i="2"/>
  <c r="AR1836" i="2"/>
  <c r="AR898" i="2"/>
  <c r="AK1183" i="3"/>
  <c r="AS1542" i="2"/>
  <c r="AS1164" i="2"/>
  <c r="AQ2165" i="2"/>
  <c r="AM509" i="3"/>
  <c r="AQ1002" i="2"/>
  <c r="AQ527" i="2"/>
  <c r="AR1002" i="2"/>
  <c r="AR1947" i="2"/>
  <c r="AQ339" i="2"/>
  <c r="AS2165" i="2"/>
  <c r="AS758" i="2"/>
  <c r="AR1075" i="2"/>
  <c r="AQ872" i="2"/>
  <c r="AQ1967" i="2"/>
  <c r="AQ2718" i="2"/>
  <c r="AQ1055" i="2"/>
  <c r="AR1774" i="2"/>
  <c r="AR1025" i="2"/>
  <c r="AR2137" i="2"/>
  <c r="AR2774" i="2"/>
  <c r="AS1076" i="2"/>
  <c r="AS1522" i="2"/>
  <c r="AS533" i="2"/>
  <c r="AQ275" i="2"/>
  <c r="AQ325" i="2"/>
  <c r="AQ1056" i="2"/>
  <c r="AR58" i="2"/>
  <c r="AR339" i="2"/>
  <c r="AR2779" i="2"/>
  <c r="AR1523" i="2"/>
  <c r="AS977" i="2"/>
  <c r="AS1989" i="2"/>
  <c r="AS978" i="2"/>
  <c r="AQ1542" i="2"/>
  <c r="AQ1007" i="2"/>
  <c r="AQ752" i="2"/>
  <c r="AR1995" i="2"/>
  <c r="AR1543" i="2"/>
  <c r="AR1164" i="2"/>
  <c r="AR374" i="2"/>
  <c r="AS898" i="2"/>
  <c r="AS2688" i="2"/>
  <c r="AS1947" i="2"/>
  <c r="AM117" i="3"/>
  <c r="AQ1075" i="2"/>
  <c r="AR965" i="2"/>
  <c r="AR927" i="2"/>
  <c r="AR527" i="2"/>
  <c r="AS1836" i="2"/>
  <c r="AS1001" i="2"/>
  <c r="AS204" i="2"/>
  <c r="AS2765" i="2"/>
  <c r="AQ1962" i="2"/>
  <c r="AQ1076" i="2"/>
  <c r="AQ1522" i="2"/>
  <c r="AQ533" i="2"/>
  <c r="AR966" i="2"/>
  <c r="AR2151" i="2"/>
  <c r="AR2165" i="2"/>
  <c r="AS2737" i="2"/>
  <c r="AS1002" i="2"/>
  <c r="AS218" i="2"/>
  <c r="AS1819" i="2"/>
  <c r="AQ977" i="2"/>
  <c r="AQ1989" i="2"/>
  <c r="AQ978" i="2"/>
  <c r="AR1967" i="2"/>
  <c r="AR2718" i="2"/>
  <c r="AR1055" i="2"/>
  <c r="AS1774" i="2"/>
  <c r="AS1025" i="2"/>
  <c r="AS2137" i="2"/>
  <c r="AS2774" i="2"/>
  <c r="AQ2784" i="2"/>
  <c r="AQ898" i="2"/>
  <c r="AQ2688" i="2"/>
  <c r="AQ1947" i="2"/>
  <c r="AR275" i="2"/>
  <c r="AR325" i="2"/>
  <c r="AR1056" i="2"/>
  <c r="AL536" i="3"/>
  <c r="AQ1836" i="2"/>
  <c r="AQ1001" i="2"/>
  <c r="AQ204" i="2"/>
  <c r="AQ2765" i="2"/>
  <c r="AR1542" i="2"/>
  <c r="AR1007" i="2"/>
  <c r="AS1995" i="2"/>
  <c r="AR872" i="2"/>
  <c r="AR758" i="2"/>
  <c r="AS965" i="2"/>
  <c r="AS927" i="2"/>
  <c r="AS527" i="2"/>
  <c r="AK361" i="3"/>
  <c r="AS1523" i="2"/>
  <c r="AR752" i="2"/>
  <c r="AL840" i="3"/>
  <c r="AS58" i="2"/>
  <c r="AS1543" i="2"/>
  <c r="AS2779" i="2"/>
  <c r="AS374" i="2"/>
  <c r="AQ1164" i="2"/>
  <c r="AL509" i="3"/>
  <c r="AK169" i="3"/>
  <c r="AK1375" i="3"/>
  <c r="AQ2599" i="2"/>
  <c r="AQ235" i="2"/>
  <c r="AQ1317" i="2"/>
  <c r="AQ1640" i="2"/>
  <c r="AQ979" i="2"/>
  <c r="AQ2389" i="2"/>
  <c r="AQ1349" i="2"/>
  <c r="AQ521" i="2"/>
  <c r="AQ2594" i="2"/>
  <c r="AQ2992" i="2"/>
  <c r="AQ2392" i="2"/>
  <c r="AQ2707" i="2"/>
  <c r="AQ1784" i="2"/>
  <c r="AQ1217" i="2"/>
  <c r="AQ105" i="2"/>
  <c r="AQ581" i="2"/>
  <c r="AQ1334" i="2"/>
  <c r="AS782" i="2"/>
  <c r="AQ1964" i="2"/>
  <c r="AQ1340" i="2"/>
  <c r="AQ1535" i="2"/>
  <c r="AQ1720" i="2"/>
  <c r="AQ265" i="2"/>
  <c r="AQ1445" i="2"/>
  <c r="AQ1559" i="2"/>
  <c r="AQ1209" i="2"/>
  <c r="AQ777" i="2"/>
  <c r="AQ319" i="2"/>
  <c r="AQ2127" i="2"/>
  <c r="AQ2543" i="2"/>
  <c r="AQ1479" i="2"/>
  <c r="AQ199" i="2"/>
  <c r="AQ1757" i="2"/>
  <c r="AQ2073" i="2"/>
  <c r="AQ79" i="2"/>
  <c r="AQ2075" i="2"/>
  <c r="AQ2138" i="2"/>
  <c r="AQ1986" i="2"/>
  <c r="AQ854" i="2"/>
  <c r="AQ2017" i="2"/>
  <c r="AQ2573" i="2"/>
  <c r="AR397" i="2"/>
  <c r="AQ1095" i="2"/>
  <c r="AQ397" i="2"/>
  <c r="AQ385" i="2"/>
  <c r="AQ1341" i="2"/>
  <c r="AQ51" i="2"/>
  <c r="AQ258" i="2"/>
  <c r="AQ2063" i="2"/>
  <c r="AQ1119" i="2"/>
  <c r="AQ1101" i="2"/>
  <c r="AQ2200" i="2"/>
  <c r="AQ1852" i="2"/>
  <c r="AQ932" i="2"/>
  <c r="AQ2128" i="2"/>
  <c r="AQ944" i="2"/>
  <c r="AQ1143" i="2"/>
  <c r="AQ1565" i="2"/>
  <c r="AQ1760" i="2"/>
  <c r="AQ2447" i="2"/>
  <c r="AQ707" i="2"/>
  <c r="AQ532" i="2"/>
  <c r="AQ2076" i="2"/>
  <c r="AQ2136" i="2"/>
  <c r="AQ1987" i="2"/>
  <c r="AQ1259" i="2"/>
  <c r="AQ2018" i="2"/>
  <c r="AQ2775" i="2"/>
  <c r="AR183" i="2"/>
  <c r="AQ1641" i="2"/>
  <c r="AQ386" i="2"/>
  <c r="AQ1342" i="2"/>
  <c r="AQ52" i="2"/>
  <c r="AQ2418" i="2"/>
  <c r="AQ2064" i="2"/>
  <c r="AQ84" i="2"/>
  <c r="AQ1381" i="2"/>
  <c r="AQ2446" i="2"/>
  <c r="AQ1654" i="2"/>
  <c r="AQ933" i="2"/>
  <c r="AQ1085" i="2"/>
  <c r="AQ1531" i="2"/>
  <c r="AQ1140" i="2"/>
  <c r="AQ1550" i="2"/>
  <c r="AQ2215" i="2"/>
  <c r="AQ2168" i="2"/>
  <c r="AQ818" i="2"/>
  <c r="AQ1994" i="2"/>
  <c r="AQ2792" i="2"/>
  <c r="AQ1909" i="2"/>
  <c r="AQ675" i="2"/>
  <c r="AQ2424" i="2"/>
  <c r="AS271" i="2"/>
  <c r="AS472" i="2"/>
  <c r="AS996" i="2"/>
  <c r="AS544" i="2"/>
  <c r="AS2326" i="2"/>
  <c r="AS920" i="2"/>
  <c r="AS685" i="2"/>
  <c r="AS1476" i="2"/>
  <c r="AS221" i="2"/>
  <c r="AS2583" i="2"/>
  <c r="AS2542" i="2"/>
  <c r="AS2640" i="2"/>
  <c r="AS2610" i="2"/>
  <c r="AS2298" i="2"/>
  <c r="AS447" i="2"/>
  <c r="AS2391" i="2"/>
  <c r="AS1600" i="2"/>
  <c r="AS2352" i="2"/>
  <c r="AS2566" i="2"/>
  <c r="AS2053" i="2"/>
  <c r="AS2204" i="2"/>
  <c r="AS317" i="2"/>
  <c r="AS2618" i="2"/>
  <c r="AS1437" i="2"/>
  <c r="AS494" i="2"/>
  <c r="AS1190" i="2"/>
  <c r="AS2523" i="2"/>
  <c r="AS2363" i="2"/>
  <c r="AS512" i="2"/>
  <c r="AS769" i="2"/>
  <c r="AS2665" i="2"/>
  <c r="AS1665" i="2"/>
  <c r="AS2455" i="2"/>
  <c r="AS1118" i="2"/>
  <c r="AS607" i="2"/>
  <c r="AS2637" i="2"/>
  <c r="AS643" i="2"/>
  <c r="AS1623" i="2"/>
  <c r="AS2468" i="2"/>
  <c r="AS2375" i="2"/>
  <c r="AS2731" i="2"/>
  <c r="AS1943" i="2"/>
  <c r="AS404" i="2"/>
  <c r="AS2322" i="2"/>
  <c r="AS958" i="2"/>
  <c r="AS517" i="2"/>
  <c r="AS603" i="2"/>
  <c r="AS2085" i="2"/>
  <c r="AS2330" i="2"/>
  <c r="AS1279" i="2"/>
  <c r="AS1207" i="2"/>
  <c r="AS2305" i="2"/>
  <c r="AS1821" i="2"/>
  <c r="AS980" i="2"/>
  <c r="AS1677" i="2"/>
  <c r="AS868" i="2"/>
  <c r="AS361" i="2"/>
  <c r="AS1173" i="2"/>
  <c r="AS1080" i="2"/>
  <c r="AS733" i="2"/>
  <c r="AS2663" i="2"/>
  <c r="AS2230" i="2"/>
  <c r="AS480" i="2"/>
  <c r="AS393" i="2"/>
  <c r="AS673" i="2"/>
  <c r="AS2090" i="2"/>
  <c r="AS1949" i="2"/>
  <c r="AS1063" i="2"/>
  <c r="AS2937" i="2"/>
  <c r="AS213" i="2"/>
  <c r="AS1537" i="2"/>
  <c r="AS2958" i="2"/>
  <c r="AS2977" i="2"/>
  <c r="AS2950" i="2"/>
  <c r="AS2103" i="2"/>
  <c r="AS435" i="2"/>
  <c r="AS1872" i="2"/>
  <c r="AS2891" i="2"/>
  <c r="AS270" i="2"/>
  <c r="AS1545" i="2"/>
  <c r="AS999" i="2"/>
  <c r="AS543" i="2"/>
  <c r="AS2556" i="2"/>
  <c r="AS2528" i="2"/>
  <c r="AS1634" i="2"/>
  <c r="AS1475" i="2"/>
  <c r="AS220" i="2"/>
  <c r="AS2287" i="2"/>
  <c r="AS2538" i="2"/>
  <c r="AS8" i="2"/>
  <c r="AS1000" i="2"/>
  <c r="AS1154" i="2"/>
  <c r="AS451" i="2"/>
  <c r="AS1626" i="2"/>
  <c r="AS290" i="2"/>
  <c r="AS2351" i="2"/>
  <c r="AS130" i="2"/>
  <c r="AS2118" i="2"/>
  <c r="AS2210" i="2"/>
  <c r="AS316" i="2"/>
  <c r="AS2540" i="2"/>
  <c r="AS2524" i="2"/>
  <c r="AS169" i="2"/>
  <c r="AS1189" i="2"/>
  <c r="AS633" i="2"/>
  <c r="AS1398" i="2"/>
  <c r="AS807" i="2"/>
  <c r="AS1540" i="2"/>
  <c r="AS2294" i="2"/>
  <c r="AS355" i="2"/>
  <c r="AS2496" i="2"/>
  <c r="AS551" i="2"/>
  <c r="AS620" i="2"/>
  <c r="AS2293" i="2"/>
  <c r="AS639" i="2"/>
  <c r="AS164" i="2"/>
  <c r="AS595" i="2"/>
  <c r="AS2374" i="2"/>
  <c r="AS354" i="2"/>
  <c r="AS406" i="2"/>
  <c r="AS2124" i="2"/>
  <c r="AS2321" i="2"/>
  <c r="AS2341" i="2"/>
  <c r="AS2867" i="2"/>
  <c r="AS1563" i="2"/>
  <c r="AS2647" i="2"/>
  <c r="AS2334" i="2"/>
  <c r="AS2534" i="2"/>
  <c r="AS484" i="2"/>
  <c r="AS2756" i="2"/>
  <c r="AS1820" i="2"/>
  <c r="AS1133" i="2"/>
  <c r="AS1676" i="2"/>
  <c r="AS867" i="2"/>
  <c r="AS360" i="2"/>
  <c r="AS1172" i="2"/>
  <c r="AS1079" i="2"/>
  <c r="AS736" i="2"/>
  <c r="AS1438" i="2"/>
  <c r="AS2229" i="2"/>
  <c r="AS479" i="2"/>
  <c r="AS392" i="2"/>
  <c r="AS2865" i="2"/>
  <c r="AS658" i="2"/>
  <c r="AS1948" i="2"/>
  <c r="AS735" i="2"/>
  <c r="AS2936" i="2"/>
  <c r="AS2078" i="2"/>
  <c r="AS1536" i="2"/>
  <c r="AS1905" i="2"/>
  <c r="AS2976" i="2"/>
  <c r="AS2949" i="2"/>
  <c r="AS2617" i="2"/>
  <c r="AS436" i="2"/>
  <c r="AS2887" i="2"/>
  <c r="AS2906" i="2"/>
  <c r="AS1271" i="2"/>
  <c r="AS2112" i="2"/>
  <c r="AS233" i="2"/>
  <c r="AS1544" i="2"/>
  <c r="AS997" i="2"/>
  <c r="AS1606" i="2"/>
  <c r="AS2493" i="2"/>
  <c r="AS2239" i="2"/>
  <c r="AS1633" i="2"/>
  <c r="AS738" i="2"/>
  <c r="AS2606" i="2"/>
  <c r="AS2365" i="2"/>
  <c r="AS2541" i="2"/>
  <c r="AS2554" i="2"/>
  <c r="AS1808" i="2"/>
  <c r="AS2006" i="2"/>
  <c r="AS469" i="2"/>
  <c r="AS515" i="2"/>
  <c r="AS513" i="2"/>
  <c r="AS2390" i="2"/>
  <c r="AS1469" i="2"/>
  <c r="AS2117" i="2"/>
  <c r="AS2497" i="2"/>
  <c r="AS315" i="2"/>
  <c r="AS1817" i="2"/>
  <c r="AS1430" i="2"/>
  <c r="AS168" i="2"/>
  <c r="AS2469" i="2"/>
  <c r="AS943" i="2"/>
  <c r="AS1397" i="2"/>
  <c r="AS511" i="2"/>
  <c r="AS2552" i="2"/>
  <c r="AS1187" i="2"/>
  <c r="AS383" i="2"/>
  <c r="AS2494" i="2"/>
  <c r="AS2259" i="2"/>
  <c r="AS994" i="2"/>
  <c r="AS2635" i="2"/>
  <c r="AS642" i="2"/>
  <c r="AS157" i="2"/>
  <c r="AS2396" i="2"/>
  <c r="AS2373" i="2"/>
  <c r="AS2597" i="2"/>
  <c r="AS1010" i="2"/>
  <c r="AS2119" i="2"/>
  <c r="AS2320" i="2"/>
  <c r="AS2347" i="2"/>
  <c r="AS2866" i="2"/>
  <c r="AS1162" i="2"/>
  <c r="AS226" i="2"/>
  <c r="AS2413" i="2"/>
  <c r="AS2533" i="2"/>
  <c r="AS1306" i="2"/>
  <c r="AS259" i="2"/>
  <c r="AS797" i="2"/>
  <c r="AS1981" i="2"/>
  <c r="AS1656" i="2"/>
  <c r="AS1278" i="2"/>
  <c r="AS306" i="2"/>
  <c r="AS1171" i="2"/>
  <c r="AS2415" i="2"/>
  <c r="AS2149" i="2"/>
  <c r="AS98" i="2"/>
  <c r="AS1100" i="2"/>
  <c r="AS5" i="2"/>
  <c r="AS1159" i="2"/>
  <c r="AS2864" i="2"/>
  <c r="AS657" i="2"/>
  <c r="AS1957" i="2"/>
  <c r="AS734" i="2"/>
  <c r="AS2935" i="2"/>
  <c r="AS2062" i="2"/>
  <c r="AS232" i="2"/>
  <c r="AS1074" i="2"/>
  <c r="AS2626" i="2"/>
  <c r="AS1605" i="2"/>
  <c r="AS2498" i="2"/>
  <c r="AS2238" i="2"/>
  <c r="AS1625" i="2"/>
  <c r="AS737" i="2"/>
  <c r="AS2611" i="2"/>
  <c r="AS2237" i="2"/>
  <c r="AS894" i="2"/>
  <c r="AS1602" i="2"/>
  <c r="AS1807" i="2"/>
  <c r="AS2005" i="2"/>
  <c r="AS468" i="2"/>
  <c r="AS516" i="2"/>
  <c r="AS514" i="2"/>
  <c r="AS2378" i="2"/>
  <c r="AS2312" i="2"/>
  <c r="AS2336" i="2"/>
  <c r="AS2335" i="2"/>
  <c r="AS2310" i="2"/>
  <c r="AS1814" i="2"/>
  <c r="AS1429" i="2"/>
  <c r="AS167" i="2"/>
  <c r="AS1688" i="2"/>
  <c r="AS103" i="2"/>
  <c r="AS2234" i="2"/>
  <c r="AS503" i="2"/>
  <c r="AS280" i="2"/>
  <c r="AS1441" i="2"/>
  <c r="AS382" i="2"/>
  <c r="AS1345" i="2"/>
  <c r="AS2252" i="2"/>
  <c r="AS993" i="2"/>
  <c r="AS347" i="2"/>
  <c r="AS42" i="2"/>
  <c r="AS163" i="2"/>
  <c r="AS2402" i="2"/>
  <c r="AS2194" i="2"/>
  <c r="AS2596" i="2"/>
  <c r="AS1011" i="2"/>
  <c r="AS1186" i="2"/>
  <c r="AS798" i="2"/>
  <c r="AS2346" i="2"/>
  <c r="AS508" i="2"/>
  <c r="AS394" i="2"/>
  <c r="AS2181" i="2"/>
  <c r="AS1876" i="2"/>
  <c r="AS443" i="2"/>
  <c r="AS1081" i="2"/>
  <c r="AS1206" i="2"/>
  <c r="AS1985" i="2"/>
  <c r="AS1983" i="2"/>
  <c r="AS1874" i="2"/>
  <c r="AS2116" i="2"/>
  <c r="AS2206" i="2"/>
  <c r="AS1170" i="2"/>
  <c r="AS1869" i="2"/>
  <c r="AS866" i="2"/>
  <c r="AS781" i="2"/>
  <c r="AS856" i="2"/>
  <c r="AS1499" i="2"/>
  <c r="AS2863" i="2"/>
  <c r="AS2439" i="2"/>
  <c r="AS1956" i="2"/>
  <c r="AS833" i="2"/>
  <c r="AS2934" i="2"/>
  <c r="AS2061" i="2"/>
  <c r="AS1528" i="2"/>
  <c r="AS2923" i="2"/>
  <c r="AS2971" i="2"/>
  <c r="AS2947" i="2"/>
  <c r="AS2991" i="2"/>
  <c r="AS2479" i="2"/>
  <c r="AS534" i="2"/>
  <c r="AS2889" i="2"/>
  <c r="AS2901" i="2"/>
  <c r="AS1363" i="2"/>
  <c r="AS853" i="2"/>
  <c r="AS2060" i="2"/>
  <c r="AS241" i="2"/>
  <c r="AS328" i="2"/>
  <c r="AS1708" i="2"/>
  <c r="AS1073" i="2"/>
  <c r="AS2620" i="2"/>
  <c r="AS2207" i="2"/>
  <c r="AS2652" i="2"/>
  <c r="AS2624" i="2"/>
  <c r="AS1624" i="2"/>
  <c r="AS621" i="2"/>
  <c r="AS2178" i="2"/>
  <c r="AS2231" i="2"/>
  <c r="AS2338" i="2"/>
  <c r="AS772" i="2"/>
  <c r="AS771" i="2"/>
  <c r="AS2110" i="2"/>
  <c r="AS467" i="2"/>
  <c r="AS862" i="2"/>
  <c r="AS2286" i="2"/>
  <c r="AS2325" i="2"/>
  <c r="AS2311" i="2"/>
  <c r="AS2676" i="2"/>
  <c r="AS1136" i="2"/>
  <c r="AS542" i="2"/>
  <c r="AS1816" i="2"/>
  <c r="AS1734" i="2"/>
  <c r="AS166" i="2"/>
  <c r="AS1687" i="2"/>
  <c r="AS2442" i="2"/>
  <c r="AS2233" i="2"/>
  <c r="AS408" i="2"/>
  <c r="AS281" i="2"/>
  <c r="AS1151" i="2"/>
  <c r="AS381" i="2"/>
  <c r="AS295" i="2"/>
  <c r="AS2258" i="2"/>
  <c r="AS992" i="2"/>
  <c r="AS2580" i="2"/>
  <c r="AS1664" i="2"/>
  <c r="AS311" i="2"/>
  <c r="AS2401" i="2"/>
  <c r="AS2197" i="2"/>
  <c r="AS1116" i="2"/>
  <c r="AS1038" i="2"/>
  <c r="AS346" i="2"/>
  <c r="AS187" i="2"/>
  <c r="AS2345" i="2"/>
  <c r="AS2579" i="2"/>
  <c r="AS1223" i="2"/>
  <c r="AS2356" i="2"/>
  <c r="AS2333" i="2"/>
  <c r="AS441" i="2"/>
  <c r="AS2123" i="2"/>
  <c r="AS561" i="2"/>
  <c r="AS724" i="2"/>
  <c r="AS1982" i="2"/>
  <c r="AS342" i="2"/>
  <c r="AS2111" i="2"/>
  <c r="AS2208" i="2"/>
  <c r="AS1169" i="2"/>
  <c r="AS2879" i="2"/>
  <c r="AS99" i="2"/>
  <c r="AS2282" i="2"/>
  <c r="AS990" i="2"/>
  <c r="AS2398" i="2"/>
  <c r="AS1497" i="2"/>
  <c r="AS2862" i="2"/>
  <c r="AS2441" i="2"/>
  <c r="AS1955" i="2"/>
  <c r="AS832" i="2"/>
  <c r="AS2933" i="2"/>
  <c r="AS2492" i="2"/>
  <c r="AS1526" i="2"/>
  <c r="AS2922" i="2"/>
  <c r="AS2974" i="2"/>
  <c r="AS2943" i="2"/>
  <c r="AS2990" i="2"/>
  <c r="AS1248" i="2"/>
  <c r="AS27" i="2"/>
  <c r="AS2888" i="2"/>
  <c r="AS2904" i="2"/>
  <c r="AS1690" i="2"/>
  <c r="AS630" i="2"/>
  <c r="AS2059" i="2"/>
  <c r="AS238" i="2"/>
  <c r="AS2872" i="2"/>
  <c r="AS1707" i="2"/>
  <c r="AS177" i="2"/>
  <c r="AS2668" i="2"/>
  <c r="AS2212" i="2"/>
  <c r="AS1031" i="2"/>
  <c r="AS2623" i="2"/>
  <c r="AS684" i="2"/>
  <c r="AS396" i="2"/>
  <c r="AS2313" i="2"/>
  <c r="AS2236" i="2"/>
  <c r="AS61" i="2"/>
  <c r="AS2403" i="2"/>
  <c r="AS2609" i="2"/>
  <c r="AS2109" i="2"/>
  <c r="AS308" i="2"/>
  <c r="AS506" i="2"/>
  <c r="AS504" i="2"/>
  <c r="AS710" i="2"/>
  <c r="AS1412" i="2"/>
  <c r="AS1433" i="2"/>
  <c r="AS499" i="2"/>
  <c r="AS634" i="2"/>
  <c r="AS143" i="2"/>
  <c r="AS1541" i="2"/>
  <c r="AS165" i="2"/>
  <c r="AS156" i="2"/>
  <c r="AS1571" i="2"/>
  <c r="AS356" i="2"/>
  <c r="AS1225" i="2"/>
  <c r="AS2295" i="2"/>
  <c r="AS1150" i="2"/>
  <c r="AS502" i="2"/>
  <c r="AS2495" i="2"/>
  <c r="AS2257" i="2"/>
  <c r="AS950" i="2"/>
  <c r="AS2582" i="2"/>
  <c r="AS606" i="2"/>
  <c r="AS445" i="2"/>
  <c r="AS2400" i="2"/>
  <c r="AS2196" i="2"/>
  <c r="AS114" i="2"/>
  <c r="AS1032" i="2"/>
  <c r="AS345" i="2"/>
  <c r="AS2564" i="2"/>
  <c r="AS2466" i="2"/>
  <c r="AS2578" i="2"/>
  <c r="AS1216" i="2"/>
  <c r="AS2360" i="2"/>
  <c r="AS2332" i="2"/>
  <c r="AS442" i="2"/>
  <c r="AS391" i="2"/>
  <c r="AS619" i="2"/>
  <c r="AS723" i="2"/>
  <c r="AS343" i="2"/>
  <c r="AS101" i="2"/>
  <c r="AS858" i="2"/>
  <c r="AS2205" i="2"/>
  <c r="AS1168" i="2"/>
  <c r="AS2878" i="2"/>
  <c r="AS1843" i="2"/>
  <c r="AS353" i="2"/>
  <c r="AS989" i="2"/>
  <c r="AS181" i="2"/>
  <c r="AS1496" i="2"/>
  <c r="AS2861" i="2"/>
  <c r="AS2438" i="2"/>
  <c r="AS1954" i="2"/>
  <c r="AS1873" i="2"/>
  <c r="AS2929" i="2"/>
  <c r="AS1538" i="2"/>
  <c r="AS2070" i="2"/>
  <c r="AS2921" i="2"/>
  <c r="AS2973" i="2"/>
  <c r="AS2946" i="2"/>
  <c r="AS2989" i="2"/>
  <c r="AS1247" i="2"/>
  <c r="AS2730" i="2"/>
  <c r="AS1277" i="2"/>
  <c r="AS2903" i="2"/>
  <c r="AS2096" i="2"/>
  <c r="AS1727" i="2"/>
  <c r="AS1706" i="2"/>
  <c r="AS998" i="2"/>
  <c r="AS2667" i="2"/>
  <c r="AS2211" i="2"/>
  <c r="AS1635" i="2"/>
  <c r="AS2622" i="2"/>
  <c r="AS683" i="2"/>
  <c r="AS2648" i="2"/>
  <c r="AS2308" i="2"/>
  <c r="AS2417" i="2"/>
  <c r="AS660" i="2"/>
  <c r="AS2126" i="2"/>
  <c r="AS1462" i="2"/>
  <c r="AS808" i="2"/>
  <c r="AS307" i="2"/>
  <c r="AS507" i="2"/>
  <c r="AS505" i="2"/>
  <c r="AS2377" i="2"/>
  <c r="AS1018" i="2"/>
  <c r="AS1432" i="2"/>
  <c r="AS2224" i="2"/>
  <c r="AS1736" i="2"/>
  <c r="AS142" i="2"/>
  <c r="AS770" i="2"/>
  <c r="AS104" i="2"/>
  <c r="AS155" i="2"/>
  <c r="AS370" i="2"/>
  <c r="AS860" i="2"/>
  <c r="AS91" i="2"/>
  <c r="AS2486" i="2"/>
  <c r="AS826" i="2"/>
  <c r="AS380" i="2"/>
  <c r="AS313" i="2"/>
  <c r="AS1242" i="2"/>
  <c r="AS1117" i="2"/>
  <c r="AS2581" i="2"/>
  <c r="AS605" i="2"/>
  <c r="AS444" i="2"/>
  <c r="AS1265" i="2"/>
  <c r="AS641" i="2"/>
  <c r="AS231" i="2"/>
  <c r="AS1037" i="2"/>
  <c r="AS2033" i="2"/>
  <c r="AS2563" i="2"/>
  <c r="AS2521" i="2"/>
  <c r="AS2734" i="2"/>
  <c r="AS699" i="2"/>
  <c r="AS2359" i="2"/>
  <c r="AS440" i="2"/>
  <c r="AS2551" i="2"/>
  <c r="AS1108" i="2"/>
  <c r="AS722" i="2"/>
  <c r="AS2038" i="2"/>
  <c r="AS1161" i="2"/>
  <c r="AS857" i="2"/>
  <c r="AS1630" i="2"/>
  <c r="AS550" i="2"/>
  <c r="AS2877" i="2"/>
  <c r="AS1036" i="2"/>
  <c r="AS352" i="2"/>
  <c r="AS988" i="2"/>
  <c r="AS71" i="2"/>
  <c r="AS1502" i="2"/>
  <c r="AS2860" i="2"/>
  <c r="AS1391" i="2"/>
  <c r="AS1953" i="2"/>
  <c r="AS1629" i="2"/>
  <c r="AS2932" i="2"/>
  <c r="AS2634" i="2"/>
  <c r="AS2965" i="2"/>
  <c r="AS2920" i="2"/>
  <c r="AS2972" i="2"/>
  <c r="AS2945" i="2"/>
  <c r="AS2985" i="2"/>
  <c r="AS239" i="2"/>
  <c r="AS2729" i="2"/>
  <c r="AS602" i="2"/>
  <c r="AS2902" i="2"/>
  <c r="AS2191" i="2"/>
  <c r="AS539" i="2"/>
  <c r="AS1060" i="2"/>
  <c r="AS14" i="2"/>
  <c r="AS2871" i="2"/>
  <c r="AS17" i="2"/>
  <c r="AS190" i="2"/>
  <c r="AS224" i="2"/>
  <c r="AS40" i="2"/>
  <c r="AS2584" i="2"/>
  <c r="AS2625" i="2"/>
  <c r="AS1627" i="2"/>
  <c r="AS2666" i="2"/>
  <c r="AS1505" i="2"/>
  <c r="AS2650" i="2"/>
  <c r="AS219" i="2"/>
  <c r="AS9" i="2"/>
  <c r="AS196" i="2"/>
  <c r="AS2125" i="2"/>
  <c r="AS117" i="2"/>
  <c r="AS1669" i="2"/>
  <c r="AS647" i="2"/>
  <c r="AS1379" i="2"/>
  <c r="AS2562" i="2"/>
  <c r="AS1702" i="2"/>
  <c r="AS2677" i="2"/>
  <c r="AS1442" i="2"/>
  <c r="AS2223" i="2"/>
  <c r="AS1735" i="2"/>
  <c r="AS141" i="2"/>
  <c r="AS765" i="2"/>
  <c r="AS446" i="2"/>
  <c r="AS154" i="2"/>
  <c r="AS369" i="2"/>
  <c r="AS843" i="2"/>
  <c r="AS2348" i="2"/>
  <c r="AS2485" i="2"/>
  <c r="AS2316" i="2"/>
  <c r="AS312" i="2"/>
  <c r="AS1240" i="2"/>
  <c r="AS1877" i="2"/>
  <c r="AS1459" i="2"/>
  <c r="AS604" i="2"/>
  <c r="AS458" i="2"/>
  <c r="AS632" i="2"/>
  <c r="AS640" i="2"/>
  <c r="AS2421" i="2"/>
  <c r="AS2150" i="2"/>
  <c r="AS2595" i="2"/>
  <c r="AS487" i="2"/>
  <c r="AS1109" i="2"/>
  <c r="AS2361" i="2"/>
  <c r="AS697" i="2"/>
  <c r="AS1863" i="2"/>
  <c r="AS44" i="2"/>
  <c r="AS439" i="2"/>
  <c r="AS2550" i="2"/>
  <c r="AS1827" i="2"/>
  <c r="AS721" i="2"/>
  <c r="AS1147" i="2"/>
  <c r="AS1160" i="2"/>
  <c r="AS560" i="2"/>
  <c r="AS1205" i="2"/>
  <c r="AS403" i="2"/>
  <c r="AS2876" i="2"/>
  <c r="AS1035" i="2"/>
  <c r="AS2122" i="2"/>
  <c r="AS987" i="2"/>
  <c r="AS68" i="2"/>
  <c r="AS1500" i="2"/>
  <c r="AS1586" i="2"/>
  <c r="AS1112" i="2"/>
  <c r="AS1158" i="2"/>
  <c r="AS1628" i="2"/>
  <c r="AS2931" i="2"/>
  <c r="AS1132" i="2"/>
  <c r="AS2964" i="2"/>
  <c r="AS2919" i="2"/>
  <c r="AS2605" i="2"/>
  <c r="AS2944" i="2"/>
  <c r="AS2988" i="2"/>
  <c r="AS1184" i="2"/>
  <c r="AS618" i="2"/>
  <c r="AS601" i="2"/>
  <c r="AS865" i="2"/>
  <c r="AS1415" i="2"/>
  <c r="AS464" i="2"/>
  <c r="AS1004" i="2"/>
  <c r="AS2499" i="2"/>
  <c r="AS2339" i="2"/>
  <c r="AS1506" i="2"/>
  <c r="AS2261" i="2"/>
  <c r="AS1704" i="2"/>
  <c r="AS1474" i="2"/>
  <c r="AS2646" i="2"/>
  <c r="AS1670" i="2"/>
  <c r="AS1598" i="2"/>
  <c r="AS1471" i="2"/>
  <c r="AS471" i="2"/>
  <c r="AS53" i="2"/>
  <c r="AS2639" i="2"/>
  <c r="AS1411" i="2"/>
  <c r="AS2678" i="2"/>
  <c r="AS2225" i="2"/>
  <c r="AS1436" i="2"/>
  <c r="AS1753" i="2"/>
  <c r="AS373" i="2"/>
  <c r="AS115" i="2"/>
  <c r="AS1153" i="2"/>
  <c r="AS2134" i="2"/>
  <c r="AS1465" i="2"/>
  <c r="AS2853" i="2"/>
  <c r="AS2483" i="2"/>
  <c r="AS488" i="2"/>
  <c r="AS89" i="2"/>
  <c r="AS712" i="2"/>
  <c r="AS378" i="2"/>
  <c r="AS102" i="2"/>
  <c r="AS835" i="2"/>
  <c r="AS519" i="2"/>
  <c r="AS2273" i="2"/>
  <c r="AS1149" i="2"/>
  <c r="AS1308" i="2"/>
  <c r="AS768" i="2"/>
  <c r="AS869" i="2"/>
  <c r="AS2880" i="2"/>
  <c r="AS1115" i="2"/>
  <c r="AS799" i="2"/>
  <c r="AS485" i="2"/>
  <c r="AS1327" i="2"/>
  <c r="AS2510" i="2"/>
  <c r="AS1127" i="2"/>
  <c r="AS815" i="2"/>
  <c r="AS859" i="2"/>
  <c r="AS457" i="2"/>
  <c r="AS1239" i="2"/>
  <c r="AS1826" i="2"/>
  <c r="AS139" i="2"/>
  <c r="AS1425" i="2"/>
  <c r="AS161" i="2"/>
  <c r="AS1716" i="2"/>
  <c r="AS147" i="2"/>
  <c r="AS203" i="2"/>
  <c r="AS2874" i="2"/>
  <c r="AS1033" i="2"/>
  <c r="AS2532" i="2"/>
  <c r="AS1937" i="2"/>
  <c r="AS2037" i="2"/>
  <c r="AS1457" i="2"/>
  <c r="AS2094" i="2"/>
  <c r="AS2115" i="2"/>
  <c r="AS1370" i="2"/>
  <c r="AS2022" i="2"/>
  <c r="AS1106" i="2"/>
  <c r="AS2192" i="2"/>
  <c r="AS2962" i="2"/>
  <c r="AS2918" i="2"/>
  <c r="AS2616" i="2"/>
  <c r="AS1386" i="2"/>
  <c r="AS2986" i="2"/>
  <c r="AS2030" i="2"/>
  <c r="AS954" i="2"/>
  <c r="AS1276" i="2"/>
  <c r="AS1837" i="2"/>
  <c r="AS1799" i="2"/>
  <c r="AS2190" i="2"/>
  <c r="AS1191" i="2"/>
  <c r="AS1572" i="2"/>
  <c r="AS1072" i="2"/>
  <c r="AS2296" i="2"/>
  <c r="AS1597" i="2"/>
  <c r="AS646" i="2"/>
  <c r="AS2235" i="2"/>
  <c r="AS1377" i="2"/>
  <c r="AS2297" i="2"/>
  <c r="AS2184" i="2"/>
  <c r="AS552" i="2"/>
  <c r="AS1163" i="2"/>
  <c r="AS2537" i="2"/>
  <c r="AS1653" i="2"/>
  <c r="AS1252" i="2"/>
  <c r="AS405" i="2"/>
  <c r="AS344" i="2"/>
  <c r="AS2535" i="2"/>
  <c r="AS1250" i="2"/>
  <c r="AS1562" i="2"/>
  <c r="AS2482" i="2"/>
  <c r="AS330" i="2"/>
  <c r="AS25" i="2"/>
  <c r="AS1439" i="2"/>
  <c r="AS1065" i="2"/>
  <c r="AS1619" i="2"/>
  <c r="AS2978" i="2"/>
  <c r="AS2987" i="2"/>
  <c r="AS2895" i="2"/>
  <c r="AS2195" i="2"/>
  <c r="AS2702" i="2"/>
  <c r="AS1680" i="2"/>
  <c r="AS2687" i="2"/>
  <c r="AS191" i="2"/>
  <c r="AS2106" i="2"/>
  <c r="AS2154" i="2"/>
  <c r="AS432" i="2"/>
  <c r="AS616" i="2"/>
  <c r="AS1303" i="2"/>
  <c r="AS1692" i="2"/>
  <c r="AS1246" i="2"/>
  <c r="AS2700" i="2"/>
  <c r="AS795" i="2"/>
  <c r="AS2955" i="2"/>
  <c r="AS2968" i="2"/>
  <c r="AS1494" i="2"/>
  <c r="AS1810" i="2"/>
  <c r="AS2899" i="2"/>
  <c r="AS2504" i="2"/>
  <c r="AS1301" i="2"/>
  <c r="AS876" i="2"/>
  <c r="AS1637" i="2"/>
  <c r="AS749" i="2"/>
  <c r="AS159" i="2"/>
  <c r="AS949" i="2"/>
  <c r="AS635" i="2"/>
  <c r="AS717" i="2"/>
  <c r="AS2856" i="2"/>
  <c r="AS1934" i="2"/>
  <c r="AS786" i="2"/>
  <c r="AS1952" i="2"/>
  <c r="AS2850" i="2"/>
  <c r="AS2193" i="2"/>
  <c r="AS324" i="2"/>
  <c r="AS1618" i="2"/>
  <c r="AS948" i="2"/>
  <c r="AS2897" i="2"/>
  <c r="AS1408" i="2"/>
  <c r="AS363" i="2"/>
  <c r="AS2693" i="2"/>
  <c r="AS2717" i="2"/>
  <c r="AS1360" i="2"/>
  <c r="AS2835" i="2"/>
  <c r="AS821" i="2"/>
  <c r="AS2083" i="2"/>
  <c r="AS2267" i="2"/>
  <c r="AS229" i="2"/>
  <c r="AS2820" i="2"/>
  <c r="AS708" i="2"/>
  <c r="AS2187" i="2"/>
  <c r="AS581" i="2"/>
  <c r="AS2644" i="2"/>
  <c r="AS1912" i="2"/>
  <c r="AS2845" i="2"/>
  <c r="AS1197" i="2"/>
  <c r="AS1414" i="2"/>
  <c r="AS2500" i="2"/>
  <c r="AS686" i="2"/>
  <c r="AS2757" i="2"/>
  <c r="AS2569" i="2"/>
  <c r="AS2458" i="2"/>
  <c r="AS2350" i="2"/>
  <c r="AS681" i="2"/>
  <c r="AS1717" i="2"/>
  <c r="AS1595" i="2"/>
  <c r="AS2232" i="2"/>
  <c r="AS2198" i="2"/>
  <c r="AS1652" i="2"/>
  <c r="AS863" i="2"/>
  <c r="AS2467" i="2"/>
  <c r="AS88" i="2"/>
  <c r="AS2055" i="2"/>
  <c r="AS1238" i="2"/>
  <c r="AS1111" i="2"/>
  <c r="AS362" i="2"/>
  <c r="AS1945" i="2"/>
  <c r="AS2120" i="2"/>
  <c r="AS1585" i="2"/>
  <c r="AS1064" i="2"/>
  <c r="AS2217" i="2"/>
  <c r="AS2975" i="2"/>
  <c r="AS2894" i="2"/>
  <c r="AS762" i="2"/>
  <c r="AS1575" i="2"/>
  <c r="AS77" i="2"/>
  <c r="AS1077" i="2"/>
  <c r="AS87" i="2"/>
  <c r="AS189" i="2"/>
  <c r="AS2170" i="2"/>
  <c r="AS390" i="2"/>
  <c r="AS431" i="2"/>
  <c r="AS1167" i="2"/>
  <c r="AS1302" i="2"/>
  <c r="AS1691" i="2"/>
  <c r="AS2782" i="2"/>
  <c r="AS946" i="2"/>
  <c r="AS2465" i="2"/>
  <c r="AS2699" i="2"/>
  <c r="AS729" i="2"/>
  <c r="AS2954" i="2"/>
  <c r="AS1651" i="2"/>
  <c r="AS1493" i="2"/>
  <c r="AS127" i="2"/>
  <c r="AS2898" i="2"/>
  <c r="AS2189" i="2"/>
  <c r="AS628" i="2"/>
  <c r="AS875" i="2"/>
  <c r="AS1639" i="2"/>
  <c r="AS2870" i="2"/>
  <c r="AS2673" i="2"/>
  <c r="AS279" i="2"/>
  <c r="AS1581" i="2"/>
  <c r="AS714" i="2"/>
  <c r="AS2855" i="2"/>
  <c r="AS1933" i="2"/>
  <c r="AS590" i="2"/>
  <c r="AS1951" i="2"/>
  <c r="AS1510" i="2"/>
  <c r="AS389" i="2"/>
  <c r="AS2405" i="2"/>
  <c r="AS947" i="2"/>
  <c r="AS886" i="2"/>
  <c r="AS59" i="2"/>
  <c r="AS2448" i="2"/>
  <c r="AS2697" i="2"/>
  <c r="AS1071" i="2"/>
  <c r="AS2716" i="2"/>
  <c r="AS1413" i="2"/>
  <c r="AS1718" i="2"/>
  <c r="AS2555" i="2"/>
  <c r="AS29" i="2"/>
  <c r="AS2565" i="2"/>
  <c r="AS2679" i="2"/>
  <c r="AS422" i="2"/>
  <c r="AS1754" i="2"/>
  <c r="AS2553" i="2"/>
  <c r="AS1781" i="2"/>
  <c r="AS2183" i="2"/>
  <c r="AS379" i="2"/>
  <c r="AS608" i="2"/>
  <c r="AS1621" i="2"/>
  <c r="AS1148" i="2"/>
  <c r="AS2389" i="2"/>
  <c r="AS2509" i="2"/>
  <c r="AS367" i="2"/>
  <c r="AS2304" i="2"/>
  <c r="AS1426" i="2"/>
  <c r="AS1815" i="2"/>
  <c r="AS1944" i="2"/>
  <c r="AS2777" i="2"/>
  <c r="AS2093" i="2"/>
  <c r="AS296" i="2"/>
  <c r="AS358" i="2"/>
  <c r="AS1249" i="2"/>
  <c r="AS982" i="2"/>
  <c r="AS2893" i="2"/>
  <c r="AS761" i="2"/>
  <c r="AS305" i="2"/>
  <c r="AS269" i="2"/>
  <c r="AS2873" i="2"/>
  <c r="AS531" i="2"/>
  <c r="AS188" i="2"/>
  <c r="AS2008" i="2"/>
  <c r="AS719" i="2"/>
  <c r="AS428" i="2"/>
  <c r="AS2642" i="2"/>
  <c r="AS1696" i="2"/>
  <c r="AS2781" i="2"/>
  <c r="AS2464" i="2"/>
  <c r="AS813" i="2"/>
  <c r="AS2491" i="2"/>
  <c r="AS1902" i="2"/>
  <c r="AS1650" i="2"/>
  <c r="AS1503" i="2"/>
  <c r="AS126" i="2"/>
  <c r="AS419" i="2"/>
  <c r="AS2188" i="2"/>
  <c r="AS401" i="2"/>
  <c r="AS874" i="2"/>
  <c r="AS1649" i="2"/>
  <c r="AS2869" i="2"/>
  <c r="AS1521" i="2"/>
  <c r="AS278" i="2"/>
  <c r="AS2449" i="2"/>
  <c r="AS2160" i="2"/>
  <c r="AS626" i="2"/>
  <c r="AS2397" i="2"/>
  <c r="AS589" i="2"/>
  <c r="AS1552" i="2"/>
  <c r="AS109" i="2"/>
  <c r="AS1368" i="2"/>
  <c r="AS376" i="2"/>
  <c r="AS13" i="2"/>
  <c r="AS2516" i="2"/>
  <c r="AS885" i="2"/>
  <c r="AS72" i="2"/>
  <c r="AS1181" i="2"/>
  <c r="AS2696" i="2"/>
  <c r="AS1070" i="2"/>
  <c r="AS466" i="2"/>
  <c r="AS553" i="2"/>
  <c r="AS2260" i="2"/>
  <c r="AS725" i="2"/>
  <c r="AS2568" i="2"/>
  <c r="AS2046" i="2"/>
  <c r="AS2525" i="2"/>
  <c r="AS1253" i="2"/>
  <c r="AS1752" i="2"/>
  <c r="AS1782" i="2"/>
  <c r="AS2725" i="2"/>
  <c r="AS377" i="2"/>
  <c r="AS2608" i="2"/>
  <c r="AS1620" i="2"/>
  <c r="AS2607" i="2"/>
  <c r="AS817" i="2"/>
  <c r="AS2508" i="2"/>
  <c r="AS2307" i="2"/>
  <c r="AS1424" i="2"/>
  <c r="AS152" i="2"/>
  <c r="AS1034" i="2"/>
  <c r="AS2776" i="2"/>
  <c r="AS2480" i="2"/>
  <c r="AS2021" i="2"/>
  <c r="AS1529" i="2"/>
  <c r="AS1233" i="2"/>
  <c r="AS956" i="2"/>
  <c r="AS2892" i="2"/>
  <c r="AS1362" i="2"/>
  <c r="AS304" i="2"/>
  <c r="AS261" i="2"/>
  <c r="AS1099" i="2"/>
  <c r="AS1185" i="2"/>
  <c r="AS2014" i="2"/>
  <c r="AS718" i="2"/>
  <c r="AS427" i="2"/>
  <c r="AS1675" i="2"/>
  <c r="AS2089" i="2"/>
  <c r="AS1695" i="2"/>
  <c r="AS2780" i="2"/>
  <c r="AS227" i="2"/>
  <c r="AS1805" i="2"/>
  <c r="AS1990" i="2"/>
  <c r="AS1901" i="2"/>
  <c r="AS2942" i="2"/>
  <c r="AS2984" i="2"/>
  <c r="AS125" i="2"/>
  <c r="AS420" i="2"/>
  <c r="AS2530" i="2"/>
  <c r="AS793" i="2"/>
  <c r="AS2462" i="2"/>
  <c r="AS937" i="2"/>
  <c r="AS1849" i="2"/>
  <c r="AS1520" i="2"/>
  <c r="AS2558" i="2"/>
  <c r="AS2002" i="2"/>
  <c r="AS364" i="2"/>
  <c r="AS941" i="2"/>
  <c r="AS2810" i="2"/>
  <c r="AS588" i="2"/>
  <c r="AS1548" i="2"/>
  <c r="AS1725" i="2"/>
  <c r="AS175" i="2"/>
  <c r="AS2981" i="2"/>
  <c r="AS2883" i="2"/>
  <c r="AS888" i="2"/>
  <c r="AS1410" i="2"/>
  <c r="AS1580" i="2"/>
  <c r="AS2695" i="2"/>
  <c r="AS1054" i="2"/>
  <c r="AS2712" i="2"/>
  <c r="AS2740" i="2"/>
  <c r="AS465" i="2"/>
  <c r="AS2654" i="2"/>
  <c r="AS2621" i="2"/>
  <c r="AS2527" i="2"/>
  <c r="AS116" i="2"/>
  <c r="AS960" i="2"/>
  <c r="AS2522" i="2"/>
  <c r="AS1083" i="2"/>
  <c r="AS2218" i="2"/>
  <c r="AS368" i="2"/>
  <c r="AS1188" i="2"/>
  <c r="AS680" i="2"/>
  <c r="AS518" i="2"/>
  <c r="AS501" i="2"/>
  <c r="AS2724" i="2"/>
  <c r="AS816" i="2"/>
  <c r="AS2720" i="2"/>
  <c r="AS1114" i="2"/>
  <c r="AS2306" i="2"/>
  <c r="AS1679" i="2"/>
  <c r="AS1107" i="2"/>
  <c r="AS1375" i="2"/>
  <c r="AS481" i="2"/>
  <c r="AS2092" i="2"/>
  <c r="AS957" i="2"/>
  <c r="AS2963" i="2"/>
  <c r="AS1236" i="2"/>
  <c r="AS437" i="2"/>
  <c r="AS2890" i="2"/>
  <c r="AS340" i="2"/>
  <c r="AS303" i="2"/>
  <c r="AS260" i="2"/>
  <c r="AS2741" i="2"/>
  <c r="AS899" i="2"/>
  <c r="AS1177" i="2"/>
  <c r="AS2007" i="2"/>
  <c r="AS2100" i="2"/>
  <c r="AS450" i="2"/>
  <c r="AS911" i="2"/>
  <c r="AS2357" i="2"/>
  <c r="AS1701" i="2"/>
  <c r="AS530" i="2"/>
  <c r="AS1871" i="2"/>
  <c r="AS212" i="2"/>
  <c r="AS1804" i="2"/>
  <c r="AS1900" i="2"/>
  <c r="AS2941" i="2"/>
  <c r="AS2983" i="2"/>
  <c r="AS2886" i="2"/>
  <c r="AS2632" i="2"/>
  <c r="AS97" i="2"/>
  <c r="AS1532" i="2"/>
  <c r="AS655" i="2"/>
  <c r="AS851" i="2"/>
  <c r="AS1848" i="2"/>
  <c r="AS2838" i="2"/>
  <c r="AS1984" i="2"/>
  <c r="AS728" i="2"/>
  <c r="AS764" i="2"/>
  <c r="AS463" i="2"/>
  <c r="AS2653" i="2"/>
  <c r="AS2612" i="2"/>
  <c r="AS2526" i="2"/>
  <c r="AS1468" i="2"/>
  <c r="AS2337" i="2"/>
  <c r="AS2364" i="2"/>
  <c r="AS1078" i="2"/>
  <c r="AS2222" i="2"/>
  <c r="AS2539" i="2"/>
  <c r="AS90" i="2"/>
  <c r="AS299" i="2"/>
  <c r="AS510" i="2"/>
  <c r="AS1307" i="2"/>
  <c r="AS2881" i="2"/>
  <c r="AS907" i="2"/>
  <c r="AS2719" i="2"/>
  <c r="AS1875" i="2"/>
  <c r="AS1678" i="2"/>
  <c r="AS2387" i="2"/>
  <c r="AS1556" i="2"/>
  <c r="AS69" i="2"/>
  <c r="AS2091" i="2"/>
  <c r="AS2736" i="2"/>
  <c r="AS2961" i="2"/>
  <c r="AS43" i="2"/>
  <c r="AS434" i="2"/>
  <c r="AS1361" i="2"/>
  <c r="AS1270" i="2"/>
  <c r="AS696" i="2"/>
  <c r="AS672" i="2"/>
  <c r="AS1016" i="2"/>
  <c r="AS900" i="2"/>
  <c r="AS1182" i="2"/>
  <c r="AS2013" i="2"/>
  <c r="AS953" i="2"/>
  <c r="AS449" i="2"/>
  <c r="AS910" i="2"/>
  <c r="AS1482" i="2"/>
  <c r="AS1938" i="2"/>
  <c r="AS732" i="2"/>
  <c r="AS2140" i="2"/>
  <c r="AS2928" i="2"/>
  <c r="AS1803" i="2"/>
  <c r="AS1105" i="2"/>
  <c r="AS1899" i="2"/>
  <c r="AS2940" i="2"/>
  <c r="AS2982" i="2"/>
  <c r="AS2885" i="2"/>
  <c r="AS113" i="2"/>
  <c r="AS614" i="2"/>
  <c r="AS302" i="2"/>
  <c r="AS654" i="2"/>
  <c r="AS848" i="2"/>
  <c r="AS1847" i="2"/>
  <c r="AS2837" i="2"/>
  <c r="AS2011" i="2"/>
  <c r="AS1275" i="2"/>
  <c r="AS612" i="2"/>
  <c r="AS2824" i="2"/>
  <c r="AS893" i="2"/>
  <c r="AS1889" i="2"/>
  <c r="AS2279" i="2"/>
  <c r="AS1013" i="2"/>
  <c r="AS984" i="2"/>
  <c r="AS172" i="2"/>
  <c r="AS850" i="2"/>
  <c r="AS1383" i="2"/>
  <c r="AS151" i="2"/>
  <c r="AS1401" i="2"/>
  <c r="AS1195" i="2"/>
  <c r="AS627" i="2"/>
  <c r="AS1040" i="2"/>
  <c r="AS462" i="2"/>
  <c r="AS2570" i="2"/>
  <c r="AS2651" i="2"/>
  <c r="AS2680" i="2"/>
  <c r="AS1467" i="2"/>
  <c r="AS1569" i="2"/>
  <c r="AS2220" i="2"/>
  <c r="AS1082" i="2"/>
  <c r="AS495" i="2"/>
  <c r="AS395" i="2"/>
  <c r="AS2274" i="2"/>
  <c r="AS659" i="2"/>
  <c r="AS509" i="2"/>
  <c r="AS1280" i="2"/>
  <c r="AS129" i="2"/>
  <c r="AS486" i="2"/>
  <c r="AS2102" i="2"/>
  <c r="AS1534" i="2"/>
  <c r="AS1825" i="2"/>
  <c r="AS162" i="2"/>
  <c r="AS2507" i="2"/>
  <c r="AS1555" i="2"/>
  <c r="AS2036" i="2"/>
  <c r="AS720" i="2"/>
  <c r="AS2735" i="2"/>
  <c r="AS2957" i="2"/>
  <c r="AS2951" i="2"/>
  <c r="AS26" i="2"/>
  <c r="AS1813" i="2"/>
  <c r="AS864" i="2"/>
  <c r="AS2179" i="2"/>
  <c r="AS796" i="2"/>
  <c r="AS1015" i="2"/>
  <c r="AS1098" i="2"/>
  <c r="AS2408" i="2"/>
  <c r="AS2012" i="2"/>
  <c r="AS952" i="2"/>
  <c r="AS1373" i="2"/>
  <c r="AS919" i="2"/>
  <c r="AS1689" i="2"/>
  <c r="AS1939" i="2"/>
  <c r="AS731" i="2"/>
  <c r="AS2139" i="2"/>
  <c r="AS2927" i="2"/>
  <c r="AS1802" i="2"/>
  <c r="AS1104" i="2"/>
  <c r="AS1898" i="2"/>
  <c r="AS2463" i="2"/>
  <c r="AS2750" i="2"/>
  <c r="AS2884" i="2"/>
  <c r="AS112" i="2"/>
  <c r="AS287" i="2"/>
  <c r="AS267" i="2"/>
  <c r="AS1244" i="2"/>
  <c r="AS1846" i="2"/>
  <c r="AS2255" i="2"/>
  <c r="AS1221" i="2"/>
  <c r="AS1266" i="2"/>
  <c r="AS678" i="2"/>
  <c r="AS2823" i="2"/>
  <c r="AS892" i="2"/>
  <c r="AS1509" i="2"/>
  <c r="AS2278" i="2"/>
  <c r="AS1583" i="2"/>
  <c r="AS2953" i="2"/>
  <c r="AS375" i="2"/>
  <c r="AS2574" i="2"/>
  <c r="AS1561" i="2"/>
  <c r="AS779" i="2"/>
  <c r="AS1400" i="2"/>
  <c r="AS1201" i="2"/>
  <c r="AS1090" i="2"/>
  <c r="AS1273" i="2"/>
  <c r="AS217" i="2"/>
  <c r="AS1741" i="2"/>
  <c r="AS1508" i="2"/>
  <c r="AS1667" i="2"/>
  <c r="AS805" i="2"/>
  <c r="AS676" i="2"/>
  <c r="AS914" i="2"/>
  <c r="AS709" i="2"/>
  <c r="AS2807" i="2"/>
  <c r="AS667" i="2"/>
  <c r="AS1888" i="2"/>
  <c r="AS460" i="2"/>
  <c r="AS2598" i="2"/>
  <c r="AS2649" i="2"/>
  <c r="AS2675" i="2"/>
  <c r="AS1463" i="2"/>
  <c r="AS1570" i="2"/>
  <c r="AS2457" i="2"/>
  <c r="AS2309" i="2"/>
  <c r="AS493" i="2"/>
  <c r="AS268" i="2"/>
  <c r="AS1297" i="2"/>
  <c r="AS298" i="2"/>
  <c r="AS2638" i="2"/>
  <c r="AS2324" i="2"/>
  <c r="AS128" i="2"/>
  <c r="AS1135" i="2"/>
  <c r="AS698" i="2"/>
  <c r="AS1533" i="2"/>
  <c r="AS1824" i="2"/>
  <c r="AS160" i="2"/>
  <c r="AS222" i="2"/>
  <c r="AS1554" i="2"/>
  <c r="AS341" i="2"/>
  <c r="AS2114" i="2"/>
  <c r="AS2930" i="2"/>
  <c r="AS2960" i="2"/>
  <c r="AS2948" i="2"/>
  <c r="AS2787" i="2"/>
  <c r="AS1812" i="2"/>
  <c r="AS1798" i="2"/>
  <c r="AS2177" i="2"/>
  <c r="AS1254" i="2"/>
  <c r="AS1014" i="2"/>
  <c r="AS2452" i="2"/>
  <c r="AS2414" i="2"/>
  <c r="AS10" i="2"/>
  <c r="AS951" i="2"/>
  <c r="AS1372" i="2"/>
  <c r="AS918" i="2"/>
  <c r="AS1700" i="2"/>
  <c r="AS1406" i="2"/>
  <c r="AS730" i="2"/>
  <c r="AS716" i="2"/>
  <c r="AS2926" i="2"/>
  <c r="AS1801" i="2"/>
  <c r="AS852" i="2"/>
  <c r="AS1897" i="2"/>
  <c r="AS1495" i="2"/>
  <c r="AS2755" i="2"/>
  <c r="AS2098" i="2"/>
  <c r="AS1976" i="2"/>
  <c r="AS63" i="2"/>
  <c r="AS780" i="2"/>
  <c r="AS266" i="2"/>
  <c r="AS180" i="2"/>
  <c r="AS812" i="2"/>
  <c r="AS2254" i="2"/>
  <c r="AS1220" i="2"/>
  <c r="AS787" i="2"/>
  <c r="AS677" i="2"/>
  <c r="AS1089" i="2"/>
  <c r="AS891" i="2"/>
  <c r="AS1300" i="2"/>
  <c r="AS1917" i="2"/>
  <c r="AS498" i="2"/>
  <c r="AS1896" i="2"/>
  <c r="AS170" i="2"/>
  <c r="AS2573" i="2"/>
  <c r="AS1560" i="2"/>
  <c r="AS1200" i="2"/>
  <c r="AS1399" i="2"/>
  <c r="AS1202" i="2"/>
  <c r="AS1091" i="2"/>
  <c r="AS150" i="2"/>
  <c r="AS205" i="2"/>
  <c r="AS1740" i="2"/>
  <c r="AS904" i="2"/>
  <c r="AS73" i="2"/>
  <c r="AS461" i="2"/>
  <c r="AS2444" i="2"/>
  <c r="AS2514" i="2"/>
  <c r="AS60" i="2"/>
  <c r="AS2299" i="2"/>
  <c r="AS861" i="2"/>
  <c r="AS2454" i="2"/>
  <c r="AS372" i="2"/>
  <c r="AS1152" i="2"/>
  <c r="AS314" i="2"/>
  <c r="AS1296" i="2"/>
  <c r="AS806" i="2"/>
  <c r="AS2268" i="2"/>
  <c r="AS2323" i="2"/>
  <c r="AS297" i="2"/>
  <c r="AS1134" i="2"/>
  <c r="AS991" i="2"/>
  <c r="AS1539" i="2"/>
  <c r="AS1823" i="2"/>
  <c r="AS825" i="2"/>
  <c r="AS201" i="2"/>
  <c r="AS2121" i="2"/>
  <c r="AS2219" i="2"/>
  <c r="AS1959" i="2"/>
  <c r="AS359" i="2"/>
  <c r="AS2959" i="2"/>
  <c r="AS1387" i="2"/>
  <c r="AS2786" i="2"/>
  <c r="AS2909" i="2"/>
  <c r="AS288" i="2"/>
  <c r="AS3" i="2"/>
  <c r="AS767" i="2"/>
  <c r="AS1435" i="2"/>
  <c r="AS2451" i="2"/>
  <c r="AS2412" i="2"/>
  <c r="AS2453" i="2"/>
  <c r="AS426" i="2"/>
  <c r="AS45" i="2"/>
  <c r="AS2858" i="2"/>
  <c r="AS1699" i="2"/>
  <c r="AS402" i="2"/>
  <c r="AS1574" i="2"/>
  <c r="AS594" i="2"/>
  <c r="AS975" i="2"/>
  <c r="AS1806" i="2"/>
  <c r="AS2914" i="2"/>
  <c r="AS1996" i="2"/>
  <c r="AS2575" i="2"/>
  <c r="AS823" i="2"/>
  <c r="AS1975" i="2"/>
  <c r="AS2318" i="2"/>
  <c r="AS2592" i="2"/>
  <c r="AS36" i="2"/>
  <c r="AS971" i="2"/>
  <c r="AS1584" i="2"/>
  <c r="AS1347" i="2"/>
  <c r="AS1219" i="2"/>
  <c r="AS2281" i="2"/>
  <c r="AS611" i="2"/>
  <c r="AS1364" i="2"/>
  <c r="AS890" i="2"/>
  <c r="AS223" i="2"/>
  <c r="AS1916" i="2"/>
  <c r="AS497" i="2"/>
  <c r="AS1903" i="2"/>
  <c r="AS1892" i="2"/>
  <c r="AS39" i="2"/>
  <c r="AS459" i="2"/>
  <c r="AS2443" i="2"/>
  <c r="AS1224" i="2"/>
  <c r="AS1659" i="2"/>
  <c r="AS1668" i="2"/>
  <c r="AS1601" i="2"/>
  <c r="AS2456" i="2"/>
  <c r="AS371" i="2"/>
  <c r="AS2133" i="2"/>
  <c r="AS1227" i="2"/>
  <c r="AS995" i="2"/>
  <c r="AS804" i="2"/>
  <c r="AS2272" i="2"/>
  <c r="AS631" i="2"/>
  <c r="AS1946" i="2"/>
  <c r="AS248" i="2"/>
  <c r="AS438" i="2"/>
  <c r="AS1822" i="2"/>
  <c r="AS824" i="2"/>
  <c r="AS200" i="2"/>
  <c r="AS559" i="2"/>
  <c r="AS421" i="2"/>
  <c r="AS1262" i="2"/>
  <c r="AS1904" i="2"/>
  <c r="AS1388" i="2"/>
  <c r="AS2785" i="2"/>
  <c r="AS2908" i="2"/>
  <c r="AS1204" i="2"/>
  <c r="AS1059" i="2"/>
  <c r="AS766" i="2"/>
  <c r="AS790" i="2"/>
  <c r="AS483" i="2"/>
  <c r="AS2410" i="2"/>
  <c r="AS558" i="2"/>
  <c r="AS425" i="2"/>
  <c r="AS1622" i="2"/>
  <c r="AS2859" i="2"/>
  <c r="AS1698" i="2"/>
  <c r="AS2003" i="2"/>
  <c r="AS1573" i="2"/>
  <c r="AS593" i="2"/>
  <c r="AS2633" i="2"/>
  <c r="AS1936" i="2"/>
  <c r="AS2913" i="2"/>
  <c r="AS2176" i="2"/>
  <c r="AS2426" i="2"/>
  <c r="AS70" i="2"/>
  <c r="AS1974" i="2"/>
  <c r="AS2317" i="2"/>
  <c r="AS2674" i="2"/>
  <c r="AS1715" i="2"/>
  <c r="AS819" i="2"/>
  <c r="AS638" i="2"/>
  <c r="AS2253" i="2"/>
  <c r="AS1222" i="2"/>
  <c r="AS2728" i="2"/>
  <c r="AS2733" i="2"/>
  <c r="AS207" i="2"/>
  <c r="AS889" i="2"/>
  <c r="AS198" i="2"/>
  <c r="AS197" i="2"/>
  <c r="AS1593" i="2"/>
  <c r="AS1895" i="2"/>
  <c r="AS2939" i="2"/>
  <c r="AS1931" i="2"/>
  <c r="AS597" i="2"/>
  <c r="AS1057" i="2"/>
  <c r="AS2226" i="2"/>
  <c r="AS682" i="2"/>
  <c r="AS2209" i="2"/>
  <c r="AS2285" i="2"/>
  <c r="AS2371" i="2"/>
  <c r="AS2577" i="2"/>
  <c r="AS1371" i="2"/>
  <c r="AS2379" i="2"/>
  <c r="AS1213" i="2"/>
  <c r="AS788" i="2"/>
  <c r="AS429" i="2"/>
  <c r="AS1693" i="2"/>
  <c r="AS1516" i="2"/>
  <c r="AS2505" i="2"/>
  <c r="AS1274" i="2"/>
  <c r="AS22" i="2"/>
  <c r="AS715" i="2"/>
  <c r="AS246" i="2"/>
  <c r="AS1591" i="2"/>
  <c r="AS2826" i="2"/>
  <c r="AS1394" i="2"/>
  <c r="AS2020" i="2"/>
  <c r="AS1358" i="2"/>
  <c r="AS903" i="2"/>
  <c r="AS873" i="2"/>
  <c r="AS1498" i="2"/>
  <c r="AS1234" i="2"/>
  <c r="AS2767" i="2"/>
  <c r="AS2806" i="2"/>
  <c r="AS1214" i="2"/>
  <c r="AS1883" i="2"/>
  <c r="AS1914" i="2"/>
  <c r="AS2846" i="2"/>
  <c r="AS1183" i="2"/>
  <c r="AS1927" i="2"/>
  <c r="AS2643" i="2"/>
  <c r="AS1294" i="2"/>
  <c r="AS2794" i="2"/>
  <c r="AS2993" i="2"/>
  <c r="AS578" i="2"/>
  <c r="AS253" i="2"/>
  <c r="AS18" i="2"/>
  <c r="AS124" i="2"/>
  <c r="AS981" i="2"/>
  <c r="AS1382" i="2"/>
  <c r="AS2050" i="2"/>
  <c r="AS2242" i="2"/>
  <c r="AS2172" i="2"/>
  <c r="AS2082" i="2"/>
  <c r="AS1519" i="2"/>
  <c r="AS1615" i="2"/>
  <c r="AS1968" i="2"/>
  <c r="AS2692" i="2"/>
  <c r="AS1318" i="2"/>
  <c r="AS2264" i="2"/>
  <c r="AS838" i="2"/>
  <c r="AS49" i="2"/>
  <c r="AS134" i="2"/>
  <c r="AS57" i="2"/>
  <c r="AS1711" i="2"/>
  <c r="AS67" i="2"/>
  <c r="AS2383" i="2"/>
  <c r="AS755" i="2"/>
  <c r="AS1841" i="2"/>
  <c r="AS335" i="2"/>
  <c r="AS1980" i="2"/>
  <c r="AS144" i="2"/>
  <c r="AS351" i="2"/>
  <c r="AS1991" i="2"/>
  <c r="AS1724" i="2"/>
  <c r="AS2044" i="2"/>
  <c r="AS1229" i="2"/>
  <c r="AS2283" i="2"/>
  <c r="AS2769" i="2"/>
  <c r="AS1829" i="2"/>
  <c r="AS1790" i="2"/>
  <c r="AS1006" i="2"/>
  <c r="AS2411" i="2"/>
  <c r="AS2095" i="2"/>
  <c r="AS2088" i="2"/>
  <c r="AS2319" i="2"/>
  <c r="AS562" i="2"/>
  <c r="AS310" i="2"/>
  <c r="AS2619" i="2"/>
  <c r="AS2513" i="2"/>
  <c r="AS2284" i="2"/>
  <c r="AS456" i="2"/>
  <c r="AS2576" i="2"/>
  <c r="AS1067" i="2"/>
  <c r="AS1062" i="2"/>
  <c r="AS783" i="2"/>
  <c r="AS430" i="2"/>
  <c r="AS1289" i="2"/>
  <c r="AS1385" i="2"/>
  <c r="AS1324" i="2"/>
  <c r="AS1811" i="2"/>
  <c r="AS880" i="2"/>
  <c r="AS1547" i="2"/>
  <c r="AS74" i="2"/>
  <c r="AS1890" i="2"/>
  <c r="AS1599" i="2"/>
  <c r="AS1930" i="2"/>
  <c r="AS1393" i="2"/>
  <c r="AS2016" i="2"/>
  <c r="AS418" i="2"/>
  <c r="AS2590" i="2"/>
  <c r="AS902" i="2"/>
  <c r="AS2010" i="2"/>
  <c r="AS2266" i="2"/>
  <c r="AS917" i="2"/>
  <c r="AS2766" i="2"/>
  <c r="AS2805" i="2"/>
  <c r="AS727" i="2"/>
  <c r="AS208" i="2"/>
  <c r="AS1913" i="2"/>
  <c r="AS2844" i="2"/>
  <c r="AS2572" i="2"/>
  <c r="AS1926" i="2"/>
  <c r="AS1295" i="2"/>
  <c r="AS2404" i="2"/>
  <c r="AS470" i="2"/>
  <c r="AS140" i="2"/>
  <c r="AS54" i="2"/>
  <c r="AS455" i="2"/>
  <c r="AS2875" i="2"/>
  <c r="AS1066" i="2"/>
  <c r="AS2784" i="2"/>
  <c r="AS500" i="2"/>
  <c r="AS48" i="2"/>
  <c r="AS1290" i="2"/>
  <c r="AS23" i="2"/>
  <c r="AS1325" i="2"/>
  <c r="AS236" i="2"/>
  <c r="AS879" i="2"/>
  <c r="AS1546" i="2"/>
  <c r="AS1243" i="2"/>
  <c r="AS2548" i="2"/>
  <c r="AS668" i="2"/>
  <c r="AS599" i="2"/>
  <c r="AS1405" i="2"/>
  <c r="AS2019" i="2"/>
  <c r="AS86" i="2"/>
  <c r="AS1636" i="2"/>
  <c r="AS901" i="2"/>
  <c r="AS1683" i="2"/>
  <c r="AS713" i="2"/>
  <c r="AS916" i="2"/>
  <c r="AS785" i="2"/>
  <c r="AS2804" i="2"/>
  <c r="AS726" i="2"/>
  <c r="AS2645" i="2"/>
  <c r="AS1911" i="2"/>
  <c r="AS829" i="2"/>
  <c r="AS338" i="2"/>
  <c r="AS1925" i="2"/>
  <c r="AS2722" i="2"/>
  <c r="AS2302" i="2"/>
  <c r="AS695" i="2"/>
  <c r="AS1323" i="2"/>
  <c r="AS650" i="2"/>
  <c r="AS1507" i="2"/>
  <c r="AS1557" i="2"/>
  <c r="AS337" i="2"/>
  <c r="AS1267" i="2"/>
  <c r="AS2518" i="2"/>
  <c r="AS1579" i="2"/>
  <c r="AS750" i="2"/>
  <c r="AS1212" i="2"/>
  <c r="AS1041" i="2"/>
  <c r="AS2670" i="2"/>
  <c r="AS1613" i="2"/>
  <c r="AS81" i="2"/>
  <c r="AS2690" i="2"/>
  <c r="AS242" i="2"/>
  <c r="AS1389" i="2"/>
  <c r="AS185" i="2"/>
  <c r="AS1789" i="2"/>
  <c r="AS1125" i="2"/>
  <c r="AS615" i="2"/>
  <c r="AS2747" i="2"/>
  <c r="AS173" i="2"/>
  <c r="AS908" i="2"/>
  <c r="AS753" i="2"/>
  <c r="AS939" i="2"/>
  <c r="AS976" i="2"/>
  <c r="AS1978" i="2"/>
  <c r="AS1880" i="2"/>
  <c r="AS1908" i="2"/>
  <c r="AS1228" i="2"/>
  <c r="AS802" i="2"/>
  <c r="AS1751" i="2"/>
  <c r="AS747" i="2"/>
  <c r="AS2715" i="2"/>
  <c r="AS1491" i="2"/>
  <c r="AS1800" i="2"/>
  <c r="AS131" i="2"/>
  <c r="AS1460" i="2"/>
  <c r="AS2163" i="2"/>
  <c r="AS2381" i="2"/>
  <c r="AS2704" i="2"/>
  <c r="AS1352" i="2"/>
  <c r="AS453" i="2"/>
  <c r="AS107" i="2"/>
  <c r="AS751" i="2"/>
  <c r="AS2536" i="2"/>
  <c r="AS454" i="2"/>
  <c r="AS100" i="2"/>
  <c r="AS1263" i="2"/>
  <c r="AS1061" i="2"/>
  <c r="AS2749" i="2"/>
  <c r="AS47" i="2"/>
  <c r="AS1292" i="2"/>
  <c r="AS945" i="2"/>
  <c r="AS2956" i="2"/>
  <c r="AS2669" i="2"/>
  <c r="AS878" i="2"/>
  <c r="AS1866" i="2"/>
  <c r="AS1564" i="2"/>
  <c r="AS905" i="2"/>
  <c r="AS985" i="2"/>
  <c r="AS598" i="2"/>
  <c r="AS1402" i="2"/>
  <c r="AS2694" i="2"/>
  <c r="AS85" i="2"/>
  <c r="AS1674" i="2"/>
  <c r="AS2685" i="2"/>
  <c r="AS842" i="2"/>
  <c r="AS1166" i="2"/>
  <c r="AS915" i="2"/>
  <c r="AS1489" i="2"/>
  <c r="AS2803" i="2"/>
  <c r="AS1950" i="2"/>
  <c r="AS474" i="2"/>
  <c r="AS1910" i="2"/>
  <c r="AS76" i="2"/>
  <c r="AS1924" i="2"/>
  <c r="AS2721" i="2"/>
  <c r="AS1355" i="2"/>
  <c r="AS694" i="2"/>
  <c r="AS625" i="2"/>
  <c r="AS2056" i="2"/>
  <c r="AS1483" i="2"/>
  <c r="AS2489" i="2"/>
  <c r="AS336" i="2"/>
  <c r="AS2159" i="2"/>
  <c r="AS322" i="2"/>
  <c r="AS840" i="2"/>
  <c r="AS202" i="2"/>
  <c r="AS936" i="2"/>
  <c r="AS230" i="2"/>
  <c r="AS2427" i="2"/>
  <c r="AS192" i="2"/>
  <c r="AS2407" i="2"/>
  <c r="AS2689" i="2"/>
  <c r="AS2069" i="2"/>
  <c r="AS1396" i="2"/>
  <c r="AS184" i="2"/>
  <c r="AS1785" i="2"/>
  <c r="AS2604" i="2"/>
  <c r="AS1768" i="2"/>
  <c r="AS2746" i="2"/>
  <c r="AS1418" i="2"/>
  <c r="AS909" i="2"/>
  <c r="AS1384" i="2"/>
  <c r="AS1856" i="2"/>
  <c r="AS973" i="2"/>
  <c r="AS1977" i="2"/>
  <c r="AS1879" i="2"/>
  <c r="AS1907" i="2"/>
  <c r="AS609" i="2"/>
  <c r="AS1369" i="2"/>
  <c r="AS1749" i="2"/>
  <c r="AS1344" i="2"/>
  <c r="AS2896" i="2"/>
  <c r="AS274" i="2"/>
  <c r="AS1966" i="2"/>
  <c r="AS1353" i="2"/>
  <c r="AS2683" i="2"/>
  <c r="AS1283" i="2"/>
  <c r="AS2162" i="2"/>
  <c r="AS2388" i="2"/>
  <c r="AS2340" i="2"/>
  <c r="AS2472" i="2"/>
  <c r="AS452" i="2"/>
  <c r="AS2376" i="2"/>
  <c r="AS582" i="2"/>
  <c r="AS1376" i="2"/>
  <c r="AS1208" i="2"/>
  <c r="AS541" i="2"/>
  <c r="AS1305" i="2"/>
  <c r="AS535" i="2"/>
  <c r="AS2409" i="2"/>
  <c r="AS46" i="2"/>
  <c r="AS2783" i="2"/>
  <c r="AS814" i="2"/>
  <c r="AS2912" i="2"/>
  <c r="AS2561" i="2"/>
  <c r="AS877" i="2"/>
  <c r="AS1103" i="2"/>
  <c r="AS670" i="2"/>
  <c r="AS2925" i="2"/>
  <c r="AS2911" i="2"/>
  <c r="AS108" i="2"/>
  <c r="AS1404" i="2"/>
  <c r="AS1088" i="2"/>
  <c r="AS2713" i="2"/>
  <c r="AS1684" i="2"/>
  <c r="AS2029" i="2"/>
  <c r="AS1319" i="2"/>
  <c r="AS1215" i="2"/>
  <c r="AS913" i="2"/>
  <c r="AS1490" i="2"/>
  <c r="AS2424" i="2"/>
  <c r="AS473" i="2"/>
  <c r="AS528" i="2"/>
  <c r="AS417" i="2"/>
  <c r="AS2026" i="2"/>
  <c r="AS1739" i="2"/>
  <c r="AS2303" i="2"/>
  <c r="AS4" i="2"/>
  <c r="AS693" i="2"/>
  <c r="AS1313" i="2"/>
  <c r="AS1009" i="2"/>
  <c r="AS1513" i="2"/>
  <c r="AS65" i="2"/>
  <c r="AS1268" i="2"/>
  <c r="AS1211" i="2"/>
  <c r="AS15" i="2"/>
  <c r="AS2816" i="2"/>
  <c r="AS2145" i="2"/>
  <c r="AS938" i="2"/>
  <c r="AS2601" i="2"/>
  <c r="AS1988" i="2"/>
  <c r="AS1235" i="2"/>
  <c r="AS1264" i="2"/>
  <c r="AS2143" i="2"/>
  <c r="AS121" i="2"/>
  <c r="AS1395" i="2"/>
  <c r="AS1730" i="2"/>
  <c r="AS1786" i="2"/>
  <c r="AS273" i="2"/>
  <c r="AS1766" i="2"/>
  <c r="AS2745" i="2"/>
  <c r="AS2828" i="2"/>
  <c r="AS2315" i="2"/>
  <c r="AS2367" i="2"/>
  <c r="AS1607" i="2"/>
  <c r="AS1232" i="2"/>
  <c r="AS2603" i="2"/>
  <c r="AS80" i="2"/>
  <c r="AS2952" i="2"/>
  <c r="AS2032" i="2"/>
  <c r="AS206" i="2"/>
  <c r="AS1288" i="2"/>
  <c r="AS1255" i="2"/>
  <c r="AS746" i="2"/>
  <c r="AS2662" i="2"/>
  <c r="AS2868" i="2"/>
  <c r="AS2169" i="2"/>
  <c r="AS2503" i="2"/>
  <c r="AS2344" i="2"/>
  <c r="AS237" i="2"/>
  <c r="AS1594" i="2"/>
  <c r="AS448" i="2"/>
  <c r="AS1870" i="2"/>
  <c r="AS407" i="2"/>
  <c r="AS959" i="2"/>
  <c r="AS540" i="2"/>
  <c r="AS2269" i="2"/>
  <c r="AS955" i="2"/>
  <c r="AS171" i="2"/>
  <c r="AS2142" i="2"/>
  <c r="AS617" i="2"/>
  <c r="AS2698" i="2"/>
  <c r="AS1357" i="2"/>
  <c r="AS2900" i="2"/>
  <c r="AS548" i="2"/>
  <c r="AS2591" i="2"/>
  <c r="AS2292" i="2"/>
  <c r="AS2081" i="2"/>
  <c r="AS243" i="2"/>
  <c r="AS600" i="2"/>
  <c r="AS1403" i="2"/>
  <c r="AS1417" i="2"/>
  <c r="AS365" i="2"/>
  <c r="AS35" i="2"/>
  <c r="AS2028" i="2"/>
  <c r="AS83" i="2"/>
  <c r="AS75" i="2"/>
  <c r="AS912" i="2"/>
  <c r="AS1682" i="2"/>
  <c r="AS2423" i="2"/>
  <c r="AS580" i="2"/>
  <c r="AS106" i="2"/>
  <c r="AS11" i="2"/>
  <c r="AS1310" i="2"/>
  <c r="AS1339" i="2"/>
  <c r="AS940" i="2"/>
  <c r="AS2018" i="2"/>
  <c r="AS105" i="2"/>
  <c r="AS2475" i="2"/>
  <c r="AS1326" i="2"/>
  <c r="AS1008" i="2"/>
  <c r="AS209" i="2"/>
  <c r="AS62" i="2"/>
  <c r="AS1259" i="2"/>
  <c r="AS1217" i="2"/>
  <c r="AS1390" i="2"/>
  <c r="AS2825" i="2"/>
  <c r="AS1527" i="2"/>
  <c r="AS1449" i="2"/>
  <c r="AS1918" i="2"/>
  <c r="AS1987" i="2"/>
  <c r="AS1110" i="2"/>
  <c r="AS1261" i="2"/>
  <c r="AS1878" i="2"/>
  <c r="AS1906" i="2"/>
  <c r="AS2793" i="2"/>
  <c r="AS2136" i="2"/>
  <c r="AS1784" i="2"/>
  <c r="AS1176" i="2"/>
  <c r="AS1765" i="2"/>
  <c r="AS2744" i="2"/>
  <c r="AS2827" i="2"/>
  <c r="AS2076" i="2"/>
  <c r="AS2707" i="2"/>
  <c r="AS1484" i="2"/>
  <c r="AS1518" i="2"/>
  <c r="AS577" i="2"/>
  <c r="AS1994" i="2"/>
  <c r="AS79" i="2"/>
  <c r="AS1511" i="2"/>
  <c r="AS2031" i="2"/>
  <c r="AS847" i="2"/>
  <c r="AS1291" i="2"/>
  <c r="AS818" i="2"/>
  <c r="AS1095" i="2"/>
  <c r="AS292" i="2"/>
  <c r="AS2659" i="2"/>
  <c r="AS1022" i="2"/>
  <c r="AS2167" i="2"/>
  <c r="AS2447" i="2"/>
  <c r="AS2392" i="2"/>
  <c r="AS2471" i="2"/>
  <c r="AS2567" i="2"/>
  <c r="AS409" i="2"/>
  <c r="AS2182" i="2"/>
  <c r="AS1328" i="2"/>
  <c r="AS138" i="2"/>
  <c r="AS2613" i="2"/>
  <c r="AS1203" i="2"/>
  <c r="AS2907" i="2"/>
  <c r="AS2101" i="2"/>
  <c r="AS2009" i="2"/>
  <c r="AS2547" i="2"/>
  <c r="AS2701" i="2"/>
  <c r="AS2970" i="2"/>
  <c r="AS1973" i="2"/>
  <c r="AS549" i="2"/>
  <c r="AS1350" i="2"/>
  <c r="AS652" i="2"/>
  <c r="AS811" i="2"/>
  <c r="AS538" i="2"/>
  <c r="AS1865" i="2"/>
  <c r="AS1409" i="2"/>
  <c r="AS2684" i="2"/>
  <c r="AS547" i="2"/>
  <c r="AS1452" i="2"/>
  <c r="AS983" i="2"/>
  <c r="AS759" i="2"/>
  <c r="AS679" i="2"/>
  <c r="AS2661" i="2"/>
  <c r="AS1681" i="2"/>
  <c r="AS2460" i="2"/>
  <c r="AS95" i="2"/>
  <c r="AS2057" i="2"/>
  <c r="AS841" i="2"/>
  <c r="AS1338" i="2"/>
  <c r="AS675" i="2"/>
  <c r="AS2017" i="2"/>
  <c r="AS979" i="2"/>
  <c r="AS809" i="2"/>
  <c r="AS186" i="2"/>
  <c r="AS1157" i="2"/>
  <c r="AS24" i="2"/>
  <c r="AS854" i="2"/>
  <c r="AS12" i="2"/>
  <c r="AS1603" i="2"/>
  <c r="AS2815" i="2"/>
  <c r="AS1705" i="2"/>
  <c r="AS839" i="2"/>
  <c r="AS1909" i="2"/>
  <c r="AS1986" i="2"/>
  <c r="AS1130" i="2"/>
  <c r="AS1942" i="2"/>
  <c r="AS964" i="2"/>
  <c r="AS2067" i="2"/>
  <c r="AS2792" i="2"/>
  <c r="AS2138" i="2"/>
  <c r="AS1788" i="2"/>
  <c r="AS193" i="2"/>
  <c r="AS1767" i="2"/>
  <c r="AS2743" i="2"/>
  <c r="AS179" i="2"/>
  <c r="AS2075" i="2"/>
  <c r="AS2706" i="2"/>
  <c r="AS1485" i="2"/>
  <c r="AS2814" i="2"/>
  <c r="AS663" i="2"/>
  <c r="AS2354" i="2"/>
  <c r="AS532" i="2"/>
  <c r="AS1604" i="2"/>
  <c r="AS2910" i="2"/>
  <c r="AS133" i="2"/>
  <c r="AS1921" i="2"/>
  <c r="AS791" i="2"/>
  <c r="AS707" i="2"/>
  <c r="AS1640" i="2"/>
  <c r="AS2629" i="2"/>
  <c r="AS2658" i="2"/>
  <c r="AS2559" i="2"/>
  <c r="AS2168" i="2"/>
  <c r="AS2073" i="2"/>
  <c r="AS2399" i="2"/>
  <c r="AS827" i="2"/>
  <c r="AS1780" i="2"/>
  <c r="AS496" i="2"/>
  <c r="AS2470" i="2"/>
  <c r="AS844" i="2"/>
  <c r="AS153" i="2"/>
  <c r="AS763" i="2"/>
  <c r="AS2362" i="2"/>
  <c r="AS2004" i="2"/>
  <c r="AS2915" i="2"/>
  <c r="AS2905" i="2"/>
  <c r="AS2216" i="2"/>
  <c r="AS2107" i="2"/>
  <c r="AS2857" i="2"/>
  <c r="AS2343" i="2"/>
  <c r="AS2969" i="2"/>
  <c r="AS111" i="2"/>
  <c r="AS1868" i="2"/>
  <c r="AS1218" i="2"/>
  <c r="AS423" i="2"/>
  <c r="AS326" i="2"/>
  <c r="AS2967" i="2"/>
  <c r="AS596" i="2"/>
  <c r="AS286" i="2"/>
  <c r="AS2686" i="2"/>
  <c r="AS1333" i="2"/>
  <c r="AS1576" i="2"/>
  <c r="AS2385" i="2"/>
  <c r="AS820" i="2"/>
  <c r="AS1027" i="2"/>
  <c r="AS1198" i="2"/>
  <c r="AS1686" i="2"/>
  <c r="AS1466" i="2"/>
  <c r="AS929" i="2"/>
  <c r="AS2739" i="2"/>
  <c r="AS2144" i="2"/>
  <c r="AS1517" i="2"/>
  <c r="AS1380" i="2"/>
  <c r="AS1314" i="2"/>
  <c r="AS849" i="2"/>
  <c r="AS1052" i="2"/>
  <c r="AS1178" i="2"/>
  <c r="AS182" i="2"/>
  <c r="AS136" i="2"/>
  <c r="AS963" i="2"/>
  <c r="AS2290" i="2"/>
  <c r="AS1456" i="2"/>
  <c r="AS2672" i="2"/>
  <c r="AS1453" i="2"/>
  <c r="AS1488" i="2"/>
  <c r="AS1005" i="2"/>
  <c r="AS1713" i="2"/>
  <c r="AS2240" i="2"/>
  <c r="AS1596" i="2"/>
  <c r="AS2024" i="2"/>
  <c r="AS1941" i="2"/>
  <c r="AS2158" i="2"/>
  <c r="AS2068" i="2"/>
  <c r="AS2791" i="2"/>
  <c r="AS2135" i="2"/>
  <c r="AS1787" i="2"/>
  <c r="AS145" i="2"/>
  <c r="AS1764" i="2"/>
  <c r="AS2753" i="2"/>
  <c r="AS855" i="2"/>
  <c r="AS2074" i="2"/>
  <c r="AS2703" i="2"/>
  <c r="AS2043" i="2"/>
  <c r="AS2813" i="2"/>
  <c r="AS1048" i="2"/>
  <c r="AS215" i="2"/>
  <c r="AS323" i="2"/>
  <c r="AS2301" i="2"/>
  <c r="AS1612" i="2"/>
  <c r="AS21" i="2"/>
  <c r="AS1920" i="2"/>
  <c r="AS2263" i="2"/>
  <c r="AS706" i="2"/>
  <c r="AS1796" i="2"/>
  <c r="AS662" i="2"/>
  <c r="AS2657" i="2"/>
  <c r="AS2249" i="2"/>
  <c r="AS2166" i="2"/>
  <c r="AS624" i="2"/>
  <c r="AS2366" i="2"/>
  <c r="AS1742" i="2"/>
  <c r="AS1778" i="2"/>
  <c r="AS2353" i="2"/>
  <c r="AS2682" i="2"/>
  <c r="AS645" i="2"/>
  <c r="AS1226" i="2"/>
  <c r="AS332" i="2"/>
  <c r="AS1745" i="2"/>
  <c r="AS289" i="2"/>
  <c r="AS1646" i="2"/>
  <c r="AS2917" i="2"/>
  <c r="AS2221" i="2"/>
  <c r="AS906" i="2"/>
  <c r="AS656" i="2"/>
  <c r="AS2342" i="2"/>
  <c r="AS2422" i="2"/>
  <c r="AS2105" i="2"/>
  <c r="AS110" i="2"/>
  <c r="AS2450" i="2"/>
  <c r="AS2631" i="2"/>
  <c r="AS972" i="2"/>
  <c r="AS158" i="2"/>
  <c r="AS2370" i="2"/>
  <c r="AS285" i="2"/>
  <c r="AS2628" i="2"/>
  <c r="AS1332" i="2"/>
  <c r="AS2836" i="2"/>
  <c r="AS2384" i="2"/>
  <c r="AS1454" i="2"/>
  <c r="AS1028" i="2"/>
  <c r="AS1180" i="2"/>
  <c r="AS1685" i="2"/>
  <c r="AS1470" i="2"/>
  <c r="AS928" i="2"/>
  <c r="AS1860" i="2"/>
  <c r="AS2175" i="2"/>
  <c r="AS1145" i="2"/>
  <c r="AS1834" i="2"/>
  <c r="AS1196" i="2"/>
  <c r="AS1478" i="2"/>
  <c r="AS283" i="2"/>
  <c r="AS1832" i="2"/>
  <c r="AS32" i="2"/>
  <c r="AS135" i="2"/>
  <c r="AS2355" i="2"/>
  <c r="AS2289" i="2"/>
  <c r="AS2329" i="2"/>
  <c r="AS2630" i="2"/>
  <c r="AS1049" i="2"/>
  <c r="AS2247" i="2"/>
  <c r="AS1003" i="2"/>
  <c r="AS2671" i="2"/>
  <c r="AS2174" i="2"/>
  <c r="AS665" i="2"/>
  <c r="AS2023" i="2"/>
  <c r="AS1322" i="2"/>
  <c r="AS2080" i="2"/>
  <c r="AS2066" i="2"/>
  <c r="AS1671" i="2"/>
  <c r="AS1096" i="2"/>
  <c r="AS1783" i="2"/>
  <c r="AS148" i="2"/>
  <c r="AS1763" i="2"/>
  <c r="AS2754" i="2"/>
  <c r="AS6" i="2"/>
  <c r="AS33" i="2"/>
  <c r="AS240" i="2"/>
  <c r="AS1192" i="2"/>
  <c r="AS2490" i="2"/>
  <c r="AS1231" i="2"/>
  <c r="AS214" i="2"/>
  <c r="AS321" i="2"/>
  <c r="AS1590" i="2"/>
  <c r="AS2966" i="2"/>
  <c r="AS1356" i="2"/>
  <c r="AS1515" i="2"/>
  <c r="AS2270" i="2"/>
  <c r="AS705" i="2"/>
  <c r="AS1797" i="2"/>
  <c r="AS1023" i="2"/>
  <c r="AS2778" i="2"/>
  <c r="AS320" i="2"/>
  <c r="AS2161" i="2"/>
  <c r="AS623" i="2"/>
  <c r="AS2372" i="2"/>
  <c r="AS1094" i="2"/>
  <c r="AS1777" i="2"/>
  <c r="AS2358" i="2"/>
  <c r="AS2681" i="2"/>
  <c r="AS644" i="2"/>
  <c r="AS871" i="2"/>
  <c r="AS331" i="2"/>
  <c r="AS2291" i="2"/>
  <c r="AS1455" i="2"/>
  <c r="AS2916" i="2"/>
  <c r="AS1017" i="2"/>
  <c r="AS789" i="2"/>
  <c r="AS557" i="2"/>
  <c r="AS986" i="2"/>
  <c r="AS2141" i="2"/>
  <c r="AS1281" i="2"/>
  <c r="AS2104" i="2"/>
  <c r="AS2097" i="2"/>
  <c r="AS822" i="2"/>
  <c r="AS1126" i="2"/>
  <c r="AS1935" i="2"/>
  <c r="AS587" i="2"/>
  <c r="AS174" i="2"/>
  <c r="AS2369" i="2"/>
  <c r="AS284" i="2"/>
  <c r="AS388" i="2"/>
  <c r="AS277" i="2"/>
  <c r="AS2834" i="2"/>
  <c r="AS2027" i="2"/>
  <c r="AS2812" i="2"/>
  <c r="AS1030" i="2"/>
  <c r="AS2822" i="2"/>
  <c r="AS529" i="2"/>
  <c r="AS1284" i="2"/>
  <c r="AS1179" i="2"/>
  <c r="AS1859" i="2"/>
  <c r="AS1046" i="2"/>
  <c r="AS1144" i="2"/>
  <c r="AS1833" i="2"/>
  <c r="AS2148" i="2"/>
  <c r="AS1477" i="2"/>
  <c r="AS1443" i="2"/>
  <c r="AS1831" i="2"/>
  <c r="AS31" i="2"/>
  <c r="AS1045" i="2"/>
  <c r="AS546" i="2"/>
  <c r="AS96" i="2"/>
  <c r="AS2328" i="2"/>
  <c r="AS2636" i="2"/>
  <c r="AS1026" i="2"/>
  <c r="AS2248" i="2"/>
  <c r="AS666" i="2"/>
  <c r="AS1882" i="2"/>
  <c r="AS2180" i="2"/>
  <c r="AS122" i="2"/>
  <c r="AS2228" i="2"/>
  <c r="AS1321" i="2"/>
  <c r="AS1844" i="2"/>
  <c r="AS2065" i="2"/>
  <c r="AS41" i="2"/>
  <c r="AS691" i="2"/>
  <c r="AS477" i="2"/>
  <c r="AS2157" i="2"/>
  <c r="AS1762" i="2"/>
  <c r="AS2752" i="2"/>
  <c r="AS7" i="2"/>
  <c r="AS34" i="2"/>
  <c r="AS1129" i="2"/>
  <c r="AS1024" i="2"/>
  <c r="AS2153" i="2"/>
  <c r="AS1230" i="2"/>
  <c r="AS216" i="2"/>
  <c r="AS1514" i="2"/>
  <c r="AS1589" i="2"/>
  <c r="AS574" i="2"/>
  <c r="AS2980" i="2"/>
  <c r="AS1722" i="2"/>
  <c r="AS2461" i="2"/>
  <c r="AS689" i="2"/>
  <c r="AS1795" i="2"/>
  <c r="AS897" i="2"/>
  <c r="AS19" i="2"/>
  <c r="AS2054" i="2"/>
  <c r="AS870" i="2"/>
  <c r="AS2484" i="2"/>
  <c r="AS2045" i="2"/>
  <c r="AS1113" i="2"/>
  <c r="AS1744" i="2"/>
  <c r="AS2979" i="2"/>
  <c r="AS831" i="2"/>
  <c r="AS881" i="2"/>
  <c r="AS2099" i="2"/>
  <c r="AS294" i="2"/>
  <c r="AS1861" i="2"/>
  <c r="AS613" i="2"/>
  <c r="AS1732" i="2"/>
  <c r="AS636" i="2"/>
  <c r="AS2809" i="2"/>
  <c r="AS2851" i="2"/>
  <c r="AS1578" i="2"/>
  <c r="AS293" i="2"/>
  <c r="AS1131" i="2"/>
  <c r="AS537" i="2"/>
  <c r="AS2833" i="2"/>
  <c r="AS2025" i="2"/>
  <c r="AS1354" i="2"/>
  <c r="AS1029" i="2"/>
  <c r="AS2300" i="2"/>
  <c r="AS2086" i="2"/>
  <c r="AS2108" i="2"/>
  <c r="AS433" i="2"/>
  <c r="AS399" i="2"/>
  <c r="AS1335" i="2"/>
  <c r="AS2084" i="2"/>
  <c r="AS935" i="2"/>
  <c r="AS2034" i="2"/>
  <c r="AS1928" i="2"/>
  <c r="AS2186" i="2"/>
  <c r="AS254" i="2"/>
  <c r="AS2829" i="2"/>
  <c r="AS2246" i="2"/>
  <c r="AS300" i="2"/>
  <c r="AS1969" i="2"/>
  <c r="AS366" i="2"/>
  <c r="AS1862" i="2"/>
  <c r="AS2751" i="2"/>
  <c r="AS756" i="2"/>
  <c r="AS2800" i="2"/>
  <c r="AS350" i="2"/>
  <c r="AS2042" i="2"/>
  <c r="AS2771" i="2"/>
  <c r="AS1448" i="2"/>
  <c r="AS1245" i="2"/>
  <c r="AS2314" i="2"/>
  <c r="AS92" i="2"/>
  <c r="AS2327" i="2"/>
  <c r="AS1128" i="2"/>
  <c r="AS1759" i="2"/>
  <c r="AS570" i="2"/>
  <c r="AS1472" i="2"/>
  <c r="AS1304" i="2"/>
  <c r="AS555" i="2"/>
  <c r="AS1444" i="2"/>
  <c r="AS1450" i="2"/>
  <c r="AS1143" i="2"/>
  <c r="AS703" i="2"/>
  <c r="AS2015" i="2"/>
  <c r="AS2127" i="2"/>
  <c r="AS933" i="2"/>
  <c r="AS1657" i="2"/>
  <c r="AS1331" i="2"/>
  <c r="AS774" i="2"/>
  <c r="AS1137" i="2"/>
  <c r="AS263" i="2"/>
  <c r="AS1084" i="2"/>
  <c r="AS348" i="2"/>
  <c r="AS2600" i="2"/>
  <c r="AS1349" i="2"/>
  <c r="AS1963" i="2"/>
  <c r="AR270" i="2"/>
  <c r="AR1545" i="2"/>
  <c r="AR999" i="2"/>
  <c r="AR543" i="2"/>
  <c r="AR2556" i="2"/>
  <c r="AR2528" i="2"/>
  <c r="AR1634" i="2"/>
  <c r="AR1475" i="2"/>
  <c r="AR220" i="2"/>
  <c r="AR2287" i="2"/>
  <c r="AR2538" i="2"/>
  <c r="AR8" i="2"/>
  <c r="AR1000" i="2"/>
  <c r="AR1154" i="2"/>
  <c r="AR451" i="2"/>
  <c r="AR1626" i="2"/>
  <c r="AR290" i="2"/>
  <c r="AR2351" i="2"/>
  <c r="AR130" i="2"/>
  <c r="AR2118" i="2"/>
  <c r="AR2210" i="2"/>
  <c r="AS1658" i="2"/>
  <c r="AS2271" i="2"/>
  <c r="AS424" i="2"/>
  <c r="AS327" i="2"/>
  <c r="AS669" i="2"/>
  <c r="AS1334" i="2"/>
  <c r="AS1609" i="2"/>
  <c r="AS2808" i="2"/>
  <c r="AS1915" i="2"/>
  <c r="AS2146" i="2"/>
  <c r="AS1524" i="2"/>
  <c r="AS252" i="2"/>
  <c r="AS2798" i="2"/>
  <c r="AS2245" i="2"/>
  <c r="AS2173" i="2"/>
  <c r="AS82" i="2"/>
  <c r="AS2265" i="2"/>
  <c r="AS1857" i="2"/>
  <c r="AS1666" i="2"/>
  <c r="AS810" i="2"/>
  <c r="AS2425" i="2"/>
  <c r="AS247" i="2"/>
  <c r="AS2395" i="2"/>
  <c r="AS784" i="2"/>
  <c r="AS1714" i="2"/>
  <c r="AS1269" i="2"/>
  <c r="AS545" i="2"/>
  <c r="AS94" i="2"/>
  <c r="AS2244" i="2"/>
  <c r="AS2843" i="2"/>
  <c r="AS1337" i="2"/>
  <c r="AS309" i="2"/>
  <c r="AS1330" i="2"/>
  <c r="AS2256" i="2"/>
  <c r="AS2393" i="2"/>
  <c r="AS1979" i="2"/>
  <c r="AS1992" i="2"/>
  <c r="AS1830" i="2"/>
  <c r="AS1392" i="2"/>
  <c r="AS1156" i="2"/>
  <c r="AS64" i="2"/>
  <c r="AS2435" i="2"/>
  <c r="AS1447" i="2"/>
  <c r="AS2474" i="2"/>
  <c r="AS1760" i="2"/>
  <c r="AS569" i="2"/>
  <c r="AS2406" i="2"/>
  <c r="AS490" i="2"/>
  <c r="AS1550" i="2"/>
  <c r="AS2132" i="2"/>
  <c r="AS2087" i="2"/>
  <c r="AS2992" i="2"/>
  <c r="AS1019" i="2"/>
  <c r="AS2506" i="2"/>
  <c r="AS1121" i="2"/>
  <c r="AS319" i="2"/>
  <c r="AS1654" i="2"/>
  <c r="AS1616" i="2"/>
  <c r="AS2473" i="2"/>
  <c r="AS925" i="2"/>
  <c r="AS250" i="2"/>
  <c r="AS234" i="2"/>
  <c r="AS1346" i="2"/>
  <c r="AS2641" i="2"/>
  <c r="AS1378" i="2"/>
  <c r="AS1961" i="2"/>
  <c r="AR232" i="2"/>
  <c r="AR1074" i="2"/>
  <c r="AR2626" i="2"/>
  <c r="AR1605" i="2"/>
  <c r="AR2498" i="2"/>
  <c r="AR2238" i="2"/>
  <c r="AR1625" i="2"/>
  <c r="AR737" i="2"/>
  <c r="AR2611" i="2"/>
  <c r="AR2237" i="2"/>
  <c r="AR894" i="2"/>
  <c r="AR1602" i="2"/>
  <c r="AR1807" i="2"/>
  <c r="AR2005" i="2"/>
  <c r="AR468" i="2"/>
  <c r="AR516" i="2"/>
  <c r="AR514" i="2"/>
  <c r="AR2378" i="2"/>
  <c r="AR2312" i="2"/>
  <c r="AR2336" i="2"/>
  <c r="AR2335" i="2"/>
  <c r="AR2310" i="2"/>
  <c r="AR1814" i="2"/>
  <c r="AR1429" i="2"/>
  <c r="AR167" i="2"/>
  <c r="AR1688" i="2"/>
  <c r="AR103" i="2"/>
  <c r="AS1440" i="2"/>
  <c r="AS1697" i="2"/>
  <c r="AS2519" i="2"/>
  <c r="AS1053" i="2"/>
  <c r="AS2394" i="2"/>
  <c r="AS2840" i="2"/>
  <c r="AS2849" i="2"/>
  <c r="AS1097" i="2"/>
  <c r="AS2546" i="2"/>
  <c r="AS1423" i="2"/>
  <c r="AS1251" i="2"/>
  <c r="AS2243" i="2"/>
  <c r="AS2852" i="2"/>
  <c r="AS1923" i="2"/>
  <c r="AS2502" i="2"/>
  <c r="AS137" i="2"/>
  <c r="AS2250" i="2"/>
  <c r="AS1577" i="2"/>
  <c r="AS2203" i="2"/>
  <c r="AS2842" i="2"/>
  <c r="AS120" i="2"/>
  <c r="AS2164" i="2"/>
  <c r="AS334" i="2"/>
  <c r="AS2434" i="2"/>
  <c r="AS416" i="2"/>
  <c r="AS2215" i="2"/>
  <c r="AS1757" i="2"/>
  <c r="AS568" i="2"/>
  <c r="AS1421" i="2"/>
  <c r="AS489" i="2"/>
  <c r="AS1565" i="2"/>
  <c r="AS1122" i="2"/>
  <c r="AS2380" i="2"/>
  <c r="AS1260" i="2"/>
  <c r="AS846" i="2"/>
  <c r="AS1610" i="2"/>
  <c r="AS1120" i="2"/>
  <c r="AS741" i="2"/>
  <c r="AS1852" i="2"/>
  <c r="AS2529" i="2"/>
  <c r="AS1818" i="2"/>
  <c r="AS924" i="2"/>
  <c r="AS349" i="2"/>
  <c r="AS2072" i="2"/>
  <c r="AS1312" i="2"/>
  <c r="AS1719" i="2"/>
  <c r="AS1965" i="2"/>
  <c r="AS1960" i="2"/>
  <c r="AR1708" i="2"/>
  <c r="AR1073" i="2"/>
  <c r="AR2620" i="2"/>
  <c r="AR2207" i="2"/>
  <c r="AR2652" i="2"/>
  <c r="AR2624" i="2"/>
  <c r="AR1624" i="2"/>
  <c r="AR621" i="2"/>
  <c r="AR2178" i="2"/>
  <c r="AR2231" i="2"/>
  <c r="AR2338" i="2"/>
  <c r="AR772" i="2"/>
  <c r="AR771" i="2"/>
  <c r="AR2110" i="2"/>
  <c r="AR467" i="2"/>
  <c r="AR862" i="2"/>
  <c r="AR2286" i="2"/>
  <c r="AR2325" i="2"/>
  <c r="AR2311" i="2"/>
  <c r="AR2676" i="2"/>
  <c r="AR1136" i="2"/>
  <c r="AR542" i="2"/>
  <c r="AR1816" i="2"/>
  <c r="AR1734" i="2"/>
  <c r="AR166" i="2"/>
  <c r="AR1687" i="2"/>
  <c r="AS2349" i="2"/>
  <c r="AS1703" i="2"/>
  <c r="AS1431" i="2"/>
  <c r="AS78" i="2"/>
  <c r="AS149" i="2"/>
  <c r="AS2147" i="2"/>
  <c r="AS1835" i="2"/>
  <c r="AS2848" i="2"/>
  <c r="AS2560" i="2"/>
  <c r="AS629" i="2"/>
  <c r="AS1733" i="2"/>
  <c r="AS1051" i="2"/>
  <c r="AS2241" i="2"/>
  <c r="AS2077" i="2"/>
  <c r="AS1932" i="2"/>
  <c r="AS2368" i="2"/>
  <c r="AS1940" i="2"/>
  <c r="AS1525" i="2"/>
  <c r="AS836" i="2"/>
  <c r="AS2841" i="2"/>
  <c r="AS119" i="2"/>
  <c r="AS2288" i="2"/>
  <c r="AS688" i="2"/>
  <c r="AS2041" i="2"/>
  <c r="AS1416" i="2"/>
  <c r="AS1631" i="2"/>
  <c r="AS1737" i="2"/>
  <c r="AS1645" i="2"/>
  <c r="AS1756" i="2"/>
  <c r="AS567" i="2"/>
  <c r="AS1855" i="2"/>
  <c r="AS2262" i="2"/>
  <c r="AS1568" i="2"/>
  <c r="AS2039" i="2"/>
  <c r="AS942" i="2"/>
  <c r="AS1194" i="2"/>
  <c r="AS2202" i="2"/>
  <c r="AS1853" i="2"/>
  <c r="AS2214" i="2"/>
  <c r="AS1672" i="2"/>
  <c r="AS2487" i="2"/>
  <c r="AS2213" i="2"/>
  <c r="AS2587" i="2"/>
  <c r="AS923" i="2"/>
  <c r="AS740" i="2"/>
  <c r="AS2071" i="2"/>
  <c r="AS1311" i="2"/>
  <c r="AS195" i="2"/>
  <c r="AS183" i="2"/>
  <c r="AS1258" i="2"/>
  <c r="AR1707" i="2"/>
  <c r="AR177" i="2"/>
  <c r="AR2668" i="2"/>
  <c r="AR2212" i="2"/>
  <c r="AR1031" i="2"/>
  <c r="AR2623" i="2"/>
  <c r="AR684" i="2"/>
  <c r="AR396" i="2"/>
  <c r="AR2313" i="2"/>
  <c r="AR2236" i="2"/>
  <c r="AR61" i="2"/>
  <c r="AR2403" i="2"/>
  <c r="AR2609" i="2"/>
  <c r="AR2109" i="2"/>
  <c r="AR308" i="2"/>
  <c r="AR506" i="2"/>
  <c r="AR504" i="2"/>
  <c r="AR710" i="2"/>
  <c r="AR1412" i="2"/>
  <c r="AR1433" i="2"/>
  <c r="AR499" i="2"/>
  <c r="AR634" i="2"/>
  <c r="AR143" i="2"/>
  <c r="AS2738" i="2"/>
  <c r="AS834" i="2"/>
  <c r="AS1199" i="2"/>
  <c r="AS1694" i="2"/>
  <c r="AS794" i="2"/>
  <c r="AS1592" i="2"/>
  <c r="AS2615" i="2"/>
  <c r="AS2714" i="2"/>
  <c r="AS970" i="2"/>
  <c r="AS2847" i="2"/>
  <c r="AS2052" i="2"/>
  <c r="AS1320" i="2"/>
  <c r="AS38" i="2"/>
  <c r="AS1050" i="2"/>
  <c r="AS2802" i="2"/>
  <c r="AS1146" i="2"/>
  <c r="AS1922" i="2"/>
  <c r="AS2517" i="2"/>
  <c r="AS961" i="2"/>
  <c r="AS66" i="2"/>
  <c r="AS1842" i="2"/>
  <c r="AS2520" i="2"/>
  <c r="AS2531" i="2"/>
  <c r="AS118" i="2"/>
  <c r="AS2047" i="2"/>
  <c r="AS132" i="2"/>
  <c r="AS1721" i="2"/>
  <c r="AS210" i="2"/>
  <c r="AS1367" i="2"/>
  <c r="AS1644" i="2"/>
  <c r="AS1755" i="2"/>
  <c r="AS566" i="2"/>
  <c r="AS1854" i="2"/>
  <c r="AS649" i="2"/>
  <c r="AS1567" i="2"/>
  <c r="AS1039" i="2"/>
  <c r="AS2768" i="2"/>
  <c r="AS687" i="2"/>
  <c r="AS2201" i="2"/>
  <c r="AS701" i="2"/>
  <c r="AS778" i="2"/>
  <c r="AS1673" i="2"/>
  <c r="AS777" i="2"/>
  <c r="AS2446" i="2"/>
  <c r="AS1582" i="2"/>
  <c r="AS922" i="2"/>
  <c r="AS739" i="2"/>
  <c r="AS2431" i="2"/>
  <c r="AS56" i="2"/>
  <c r="AS194" i="2"/>
  <c r="AS262" i="2"/>
  <c r="AS384" i="2"/>
  <c r="AR1706" i="2"/>
  <c r="AR998" i="2"/>
  <c r="AR2667" i="2"/>
  <c r="AR2211" i="2"/>
  <c r="AR1635" i="2"/>
  <c r="AR2622" i="2"/>
  <c r="AR683" i="2"/>
  <c r="AR2648" i="2"/>
  <c r="AR2308" i="2"/>
  <c r="AR2417" i="2"/>
  <c r="AR660" i="2"/>
  <c r="AR2126" i="2"/>
  <c r="AR1462" i="2"/>
  <c r="AR808" i="2"/>
  <c r="AR307" i="2"/>
  <c r="AR507" i="2"/>
  <c r="AR505" i="2"/>
  <c r="AR2377" i="2"/>
  <c r="AR1018" i="2"/>
  <c r="AR1432" i="2"/>
  <c r="AR2224" i="2"/>
  <c r="AR1736" i="2"/>
  <c r="AR142" i="2"/>
  <c r="AS520" i="2"/>
  <c r="AS1069" i="2"/>
  <c r="AS2113" i="2"/>
  <c r="AS1282" i="2"/>
  <c r="AS2797" i="2"/>
  <c r="AS1210" i="2"/>
  <c r="AS1374" i="2"/>
  <c r="AS2049" i="2"/>
  <c r="AS1970" i="2"/>
  <c r="AS16" i="2"/>
  <c r="AS575" i="2"/>
  <c r="AS2811" i="2"/>
  <c r="AS1487" i="2"/>
  <c r="AS2691" i="2"/>
  <c r="AS2079" i="2"/>
  <c r="AS962" i="2"/>
  <c r="AS1458" i="2"/>
  <c r="AS1043" i="2"/>
  <c r="AS610" i="2"/>
  <c r="AS1588" i="2"/>
  <c r="AS748" i="2"/>
  <c r="AS2742" i="2"/>
  <c r="AS883" i="2"/>
  <c r="AS1726" i="2"/>
  <c r="AS1608" i="2"/>
  <c r="AS1840" i="2"/>
  <c r="AS2711" i="2"/>
  <c r="AS1642" i="2"/>
  <c r="AS1775" i="2"/>
  <c r="AS565" i="2"/>
  <c r="AS1828" i="2"/>
  <c r="AS653" i="2"/>
  <c r="AS1566" i="2"/>
  <c r="AS671" i="2"/>
  <c r="AS1746" i="2"/>
  <c r="AS2488" i="2"/>
  <c r="AS744" i="2"/>
  <c r="AS1093" i="2"/>
  <c r="AS1139" i="2"/>
  <c r="AS524" i="2"/>
  <c r="AS521" i="2"/>
  <c r="AS2200" i="2"/>
  <c r="AS2445" i="2"/>
  <c r="AS921" i="2"/>
  <c r="AS1366" i="2"/>
  <c r="AS1504" i="2"/>
  <c r="AS1092" i="2"/>
  <c r="AS2515" i="2"/>
  <c r="AS968" i="2"/>
  <c r="AS413" i="2"/>
  <c r="AR224" i="2"/>
  <c r="AR40" i="2"/>
  <c r="AR2584" i="2"/>
  <c r="AR2625" i="2"/>
  <c r="AR1627" i="2"/>
  <c r="AR2666" i="2"/>
  <c r="AR1505" i="2"/>
  <c r="AR2650" i="2"/>
  <c r="AR219" i="2"/>
  <c r="AR9" i="2"/>
  <c r="AR196" i="2"/>
  <c r="AR2125" i="2"/>
  <c r="AR117" i="2"/>
  <c r="AR1669" i="2"/>
  <c r="AR647" i="2"/>
  <c r="AR1379" i="2"/>
  <c r="AR2562" i="2"/>
  <c r="AR1702" i="2"/>
  <c r="AR2677" i="2"/>
  <c r="AR1442" i="2"/>
  <c r="AR2223" i="2"/>
  <c r="AR1735" i="2"/>
  <c r="AS2280" i="2"/>
  <c r="AS1068" i="2"/>
  <c r="AS1850" i="2"/>
  <c r="AS2775" i="2"/>
  <c r="AS760" i="2"/>
  <c r="AS228" i="2"/>
  <c r="AS1894" i="2"/>
  <c r="AS146" i="2"/>
  <c r="AS1422" i="2"/>
  <c r="AS576" i="2"/>
  <c r="AS2801" i="2"/>
  <c r="AS1486" i="2"/>
  <c r="AS272" i="2"/>
  <c r="AS837" i="2"/>
  <c r="AS55" i="2"/>
  <c r="AS1165" i="2"/>
  <c r="AS1329" i="2"/>
  <c r="AS2156" i="2"/>
  <c r="AS1587" i="2"/>
  <c r="AS476" i="2"/>
  <c r="AS2660" i="2"/>
  <c r="AS882" i="2"/>
  <c r="AS1809" i="2"/>
  <c r="AS1839" i="2"/>
  <c r="AS2710" i="2"/>
  <c r="AS1643" i="2"/>
  <c r="AS1773" i="2"/>
  <c r="AS564" i="2"/>
  <c r="AS591" i="2"/>
  <c r="AS1549" i="2"/>
  <c r="AS585" i="2"/>
  <c r="AS244" i="2"/>
  <c r="AS245" i="2"/>
  <c r="AS1530" i="2"/>
  <c r="AS1407" i="2"/>
  <c r="AS1138" i="2"/>
  <c r="AS523" i="2"/>
  <c r="AS2763" i="2"/>
  <c r="AS2199" i="2"/>
  <c r="AS1838" i="2"/>
  <c r="AS2481" i="2"/>
  <c r="AS2416" i="2"/>
  <c r="AS1299" i="2"/>
  <c r="AS1155" i="2"/>
  <c r="AS1257" i="2"/>
  <c r="AS967" i="2"/>
  <c r="AS412" i="2"/>
  <c r="AR1191" i="2"/>
  <c r="AR463" i="2"/>
  <c r="AR2226" i="2"/>
  <c r="AR2500" i="2"/>
  <c r="AR2570" i="2"/>
  <c r="AR1594" i="2"/>
  <c r="AR2555" i="2"/>
  <c r="AR2649" i="2"/>
  <c r="AR19" i="2"/>
  <c r="AR725" i="2"/>
  <c r="AR60" i="2"/>
  <c r="AR310" i="2"/>
  <c r="AR116" i="2"/>
  <c r="AR1668" i="2"/>
  <c r="AR646" i="2"/>
  <c r="AR2337" i="2"/>
  <c r="AR2567" i="2"/>
  <c r="AR2350" i="2"/>
  <c r="AR2220" i="2"/>
  <c r="AR1440" i="2"/>
  <c r="AR1754" i="2"/>
  <c r="AR2309" i="2"/>
  <c r="AR140" i="2"/>
  <c r="AR1752" i="2"/>
  <c r="AR1152" i="2"/>
  <c r="AR153" i="2"/>
  <c r="AR368" i="2"/>
  <c r="AR1227" i="2"/>
  <c r="AR552" i="2"/>
  <c r="AR90" i="2"/>
  <c r="AR2280" i="2"/>
  <c r="AR379" i="2"/>
  <c r="AS711" i="2"/>
  <c r="AS1731" i="2"/>
  <c r="AS1012" i="2"/>
  <c r="AS2058" i="2"/>
  <c r="AS2821" i="2"/>
  <c r="AS1887" i="2"/>
  <c r="AS1893" i="2"/>
  <c r="AS2830" i="2"/>
  <c r="AS2589" i="2"/>
  <c r="AS20" i="2"/>
  <c r="AS1287" i="2"/>
  <c r="AS1750" i="2"/>
  <c r="AS664" i="2"/>
  <c r="AS690" i="2"/>
  <c r="AS757" i="2"/>
  <c r="AS1174" i="2"/>
  <c r="AS526" i="2"/>
  <c r="AS478" i="2"/>
  <c r="AS2433" i="2"/>
  <c r="AS398" i="2"/>
  <c r="AS2602" i="2"/>
  <c r="AS1446" i="2"/>
  <c r="AS1779" i="2"/>
  <c r="AS2709" i="2"/>
  <c r="AS1999" i="2"/>
  <c r="AS1772" i="2"/>
  <c r="AS563" i="2"/>
  <c r="AS291" i="2"/>
  <c r="AS586" i="2"/>
  <c r="AS2789" i="2"/>
  <c r="AS584" i="2"/>
  <c r="AS176" i="2"/>
  <c r="AS1021" i="2"/>
  <c r="AS1531" i="2"/>
  <c r="AS792" i="2"/>
  <c r="AS1481" i="2"/>
  <c r="AS522" i="2"/>
  <c r="AS2762" i="2"/>
  <c r="AS1209" i="2"/>
  <c r="AS1381" i="2"/>
  <c r="AS801" i="2"/>
  <c r="AS930" i="2"/>
  <c r="AS1298" i="2"/>
  <c r="AS895" i="2"/>
  <c r="AS1256" i="2"/>
  <c r="AS1272" i="2"/>
  <c r="AS411" i="2"/>
  <c r="AR1415" i="2"/>
  <c r="AR464" i="2"/>
  <c r="AR1004" i="2"/>
  <c r="AR2499" i="2"/>
  <c r="AR2339" i="2"/>
  <c r="AR1506" i="2"/>
  <c r="AR2261" i="2"/>
  <c r="AR1704" i="2"/>
  <c r="AR1474" i="2"/>
  <c r="AR2646" i="2"/>
  <c r="AR1670" i="2"/>
  <c r="AR1598" i="2"/>
  <c r="AR1471" i="2"/>
  <c r="AR471" i="2"/>
  <c r="AR53" i="2"/>
  <c r="AR2639" i="2"/>
  <c r="AR1411" i="2"/>
  <c r="AS1743" i="2"/>
  <c r="AS1867" i="2"/>
  <c r="AS2386" i="2"/>
  <c r="AS1359" i="2"/>
  <c r="AS2819" i="2"/>
  <c r="AS1886" i="2"/>
  <c r="AS1237" i="2"/>
  <c r="AS1293" i="2"/>
  <c r="AS579" i="2"/>
  <c r="AS1709" i="2"/>
  <c r="AS674" i="2"/>
  <c r="AS1632" i="2"/>
  <c r="AS1124" i="2"/>
  <c r="AS2419" i="2"/>
  <c r="AS1729" i="2"/>
  <c r="AS2382" i="2"/>
  <c r="AS525" i="2"/>
  <c r="AS28" i="2"/>
  <c r="AS475" i="2"/>
  <c r="AS2437" i="2"/>
  <c r="AS828" i="2"/>
  <c r="AS1464" i="2"/>
  <c r="AS1776" i="2"/>
  <c r="AS2708" i="2"/>
  <c r="AS556" i="2"/>
  <c r="AS2428" i="2"/>
  <c r="AS2171" i="2"/>
  <c r="AS2586" i="2"/>
  <c r="AS2788" i="2"/>
  <c r="AS1142" i="2"/>
  <c r="AS482" i="2"/>
  <c r="AS1020" i="2"/>
  <c r="AS944" i="2"/>
  <c r="AS583" i="2"/>
  <c r="AS2585" i="2"/>
  <c r="AS2545" i="2"/>
  <c r="AS2761" i="2"/>
  <c r="AS648" i="2"/>
  <c r="AS1101" i="2"/>
  <c r="AS800" i="2"/>
  <c r="AS1648" i="2"/>
  <c r="AS2430" i="2"/>
  <c r="AS1428" i="2"/>
  <c r="AS773" i="2"/>
  <c r="AS257" i="2"/>
  <c r="AS410" i="2"/>
  <c r="AR1414" i="2"/>
  <c r="AR462" i="2"/>
  <c r="AR562" i="2"/>
  <c r="AR1718" i="2"/>
  <c r="AR2598" i="2"/>
  <c r="AR2471" i="2"/>
  <c r="AR2260" i="2"/>
  <c r="AR2514" i="2"/>
  <c r="AR2300" i="2"/>
  <c r="AR2527" i="2"/>
  <c r="AR1659" i="2"/>
  <c r="AR1597" i="2"/>
  <c r="AR1468" i="2"/>
  <c r="AR470" i="2"/>
  <c r="AR2458" i="2"/>
  <c r="AR1569" i="2"/>
  <c r="AR844" i="2"/>
  <c r="AR422" i="2"/>
  <c r="AR2457" i="2"/>
  <c r="AR2349" i="2"/>
  <c r="AR1253" i="2"/>
  <c r="AR372" i="2"/>
  <c r="AR107" i="2"/>
  <c r="AR2218" i="2"/>
  <c r="AR2133" i="2"/>
  <c r="AR2184" i="2"/>
  <c r="AR2539" i="2"/>
  <c r="AR1226" i="2"/>
  <c r="AR2232" i="2"/>
  <c r="AR2274" i="2"/>
  <c r="AR711" i="2"/>
  <c r="AR377" i="2"/>
  <c r="AR806" i="2"/>
  <c r="AR2182" i="2"/>
  <c r="AR518" i="2"/>
  <c r="AR2272" i="2"/>
  <c r="AR1653" i="2"/>
  <c r="AR1307" i="2"/>
  <c r="AR1845" i="2"/>
  <c r="AS1845" i="2"/>
  <c r="AS1434" i="2"/>
  <c r="AS830" i="2"/>
  <c r="AS637" i="2"/>
  <c r="AS887" i="2"/>
  <c r="AS2832" i="2"/>
  <c r="AS2818" i="2"/>
  <c r="AS1885" i="2"/>
  <c r="AS492" i="2"/>
  <c r="AS651" i="2"/>
  <c r="AS692" i="2"/>
  <c r="AS329" i="2"/>
  <c r="AS1891" i="2"/>
  <c r="AS1614" i="2"/>
  <c r="AS1123" i="2"/>
  <c r="AS1427" i="2"/>
  <c r="AS1728" i="2"/>
  <c r="AS1473" i="2"/>
  <c r="AS2478" i="2"/>
  <c r="AS1723" i="2"/>
  <c r="AS2276" i="2"/>
  <c r="AS1794" i="2"/>
  <c r="AS2436" i="2"/>
  <c r="AS622" i="2"/>
  <c r="AS661" i="2"/>
  <c r="AS1047" i="2"/>
  <c r="AS2726" i="2"/>
  <c r="AS2277" i="2"/>
  <c r="AS1771" i="2"/>
  <c r="AS1748" i="2"/>
  <c r="AS2275" i="2"/>
  <c r="AS2040" i="2"/>
  <c r="AS2549" i="2"/>
  <c r="AS1141" i="2"/>
  <c r="AS554" i="2"/>
  <c r="AS1420" i="2"/>
  <c r="AS414" i="2"/>
  <c r="AS1864" i="2"/>
  <c r="AS2627" i="2"/>
  <c r="AS1663" i="2"/>
  <c r="AS2760" i="2"/>
  <c r="AS931" i="2"/>
  <c r="AS1559" i="2"/>
  <c r="AS84" i="2"/>
  <c r="AS1647" i="2"/>
  <c r="AS2429" i="2"/>
  <c r="AS1710" i="2"/>
  <c r="AS1343" i="2"/>
  <c r="AS256" i="2"/>
  <c r="AS1351" i="2"/>
  <c r="AR1413" i="2"/>
  <c r="AR460" i="2"/>
  <c r="AR2404" i="2"/>
  <c r="AR553" i="2"/>
  <c r="AR2444" i="2"/>
  <c r="AR2470" i="2"/>
  <c r="AR2621" i="2"/>
  <c r="AR1224" i="2"/>
  <c r="AR2296" i="2"/>
  <c r="AR2526" i="2"/>
  <c r="AR1658" i="2"/>
  <c r="AR2569" i="2"/>
  <c r="AR1467" i="2"/>
  <c r="AR453" i="2"/>
  <c r="AR2679" i="2"/>
  <c r="AR1570" i="2"/>
  <c r="AR645" i="2"/>
  <c r="AR2525" i="2"/>
  <c r="AR2454" i="2"/>
  <c r="AR2738" i="2"/>
  <c r="AR1083" i="2"/>
  <c r="AS276" i="2"/>
  <c r="AS2790" i="2"/>
  <c r="AS282" i="2"/>
  <c r="AS1712" i="2"/>
  <c r="AS2477" i="2"/>
  <c r="AS2705" i="2"/>
  <c r="AS1175" i="2"/>
  <c r="AS745" i="2"/>
  <c r="AS2432" i="2"/>
  <c r="AS2758" i="2"/>
  <c r="AS251" i="2"/>
  <c r="AS1341" i="2"/>
  <c r="AR1544" i="2"/>
  <c r="AR2472" i="2"/>
  <c r="AR2606" i="2"/>
  <c r="AR2568" i="2"/>
  <c r="AR515" i="2"/>
  <c r="AR2225" i="2"/>
  <c r="AR316" i="2"/>
  <c r="AR1437" i="2"/>
  <c r="AR104" i="2"/>
  <c r="AR1781" i="2"/>
  <c r="AR1398" i="2"/>
  <c r="AR503" i="2"/>
  <c r="AR2295" i="2"/>
  <c r="AR2316" i="2"/>
  <c r="AR680" i="2"/>
  <c r="AR751" i="2"/>
  <c r="AR608" i="2"/>
  <c r="AR2637" i="2"/>
  <c r="AR639" i="2"/>
  <c r="AR157" i="2"/>
  <c r="AR2402" i="2"/>
  <c r="AR2197" i="2"/>
  <c r="AR1116" i="2"/>
  <c r="AR1038" i="2"/>
  <c r="AR346" i="2"/>
  <c r="AR187" i="2"/>
  <c r="AR2345" i="2"/>
  <c r="AR2579" i="2"/>
  <c r="AR1223" i="2"/>
  <c r="AR2356" i="2"/>
  <c r="AR2333" i="2"/>
  <c r="AR441" i="2"/>
  <c r="AR2123" i="2"/>
  <c r="AR561" i="2"/>
  <c r="AR724" i="2"/>
  <c r="AR1982" i="2"/>
  <c r="AR342" i="2"/>
  <c r="AR2111" i="2"/>
  <c r="AR2208" i="2"/>
  <c r="AR1169" i="2"/>
  <c r="AR2879" i="2"/>
  <c r="AR99" i="2"/>
  <c r="AR2282" i="2"/>
  <c r="AR990" i="2"/>
  <c r="AR2398" i="2"/>
  <c r="AR1497" i="2"/>
  <c r="AR2862" i="2"/>
  <c r="AR2441" i="2"/>
  <c r="AR1955" i="2"/>
  <c r="AR832" i="2"/>
  <c r="AR2933" i="2"/>
  <c r="AR2492" i="2"/>
  <c r="AR1526" i="2"/>
  <c r="AR2922" i="2"/>
  <c r="AR2974" i="2"/>
  <c r="AR2943" i="2"/>
  <c r="AR2990" i="2"/>
  <c r="AR1248" i="2"/>
  <c r="AR27" i="2"/>
  <c r="AR2888" i="2"/>
  <c r="AR2904" i="2"/>
  <c r="AR1690" i="2"/>
  <c r="AR630" i="2"/>
  <c r="AR2059" i="2"/>
  <c r="AR238" i="2"/>
  <c r="AR2872" i="2"/>
  <c r="AR2687" i="2"/>
  <c r="AR2749" i="2"/>
  <c r="AR2009" i="2"/>
  <c r="AR881" i="2"/>
  <c r="AR429" i="2"/>
  <c r="AR46" i="2"/>
  <c r="AR986" i="2"/>
  <c r="AR1694" i="2"/>
  <c r="AR1292" i="2"/>
  <c r="AR2342" i="2"/>
  <c r="AR1385" i="2"/>
  <c r="AR2698" i="2"/>
  <c r="AR294" i="2"/>
  <c r="AR1325" i="2"/>
  <c r="AR2970" i="2"/>
  <c r="AR1861" i="2"/>
  <c r="AR1274" i="2"/>
  <c r="AR2561" i="2"/>
  <c r="AR110" i="2"/>
  <c r="AR794" i="2"/>
  <c r="AR878" i="2"/>
  <c r="AR1868" i="2"/>
  <c r="AR1731" i="2"/>
  <c r="AR1547" i="2"/>
  <c r="AR2591" i="2"/>
  <c r="AS2512" i="2"/>
  <c r="AS2817" i="2"/>
  <c r="AS2795" i="2"/>
  <c r="AS2748" i="2"/>
  <c r="AS2924" i="2"/>
  <c r="AS1793" i="2"/>
  <c r="AS30" i="2"/>
  <c r="AS1286" i="2"/>
  <c r="AS1451" i="2"/>
  <c r="AS1086" i="2"/>
  <c r="AS1336" i="2"/>
  <c r="AS2064" i="2"/>
  <c r="AS1340" i="2"/>
  <c r="AR461" i="2"/>
  <c r="AR920" i="2"/>
  <c r="AR2757" i="2"/>
  <c r="AR2610" i="2"/>
  <c r="AR861" i="2"/>
  <c r="AR2456" i="2"/>
  <c r="AR315" i="2"/>
  <c r="AR2524" i="2"/>
  <c r="AR446" i="2"/>
  <c r="AR1782" i="2"/>
  <c r="AR1397" i="2"/>
  <c r="AR408" i="2"/>
  <c r="AR2486" i="2"/>
  <c r="AR712" i="2"/>
  <c r="AR299" i="2"/>
  <c r="AR582" i="2"/>
  <c r="AR607" i="2"/>
  <c r="AR2293" i="2"/>
  <c r="AR642" i="2"/>
  <c r="AR163" i="2"/>
  <c r="AR2401" i="2"/>
  <c r="AR2196" i="2"/>
  <c r="AR114" i="2"/>
  <c r="AR1032" i="2"/>
  <c r="AR345" i="2"/>
  <c r="AR2564" i="2"/>
  <c r="AR2466" i="2"/>
  <c r="AR2578" i="2"/>
  <c r="AR1216" i="2"/>
  <c r="AR2360" i="2"/>
  <c r="AS2511" i="2"/>
  <c r="AS2727" i="2"/>
  <c r="AS969" i="2"/>
  <c r="AS225" i="2"/>
  <c r="AS2251" i="2"/>
  <c r="AS178" i="2"/>
  <c r="AS1792" i="2"/>
  <c r="AS2854" i="2"/>
  <c r="AS400" i="2"/>
  <c r="AS1285" i="2"/>
  <c r="AS896" i="2"/>
  <c r="AS1085" i="2"/>
  <c r="AS1617" i="2"/>
  <c r="AS2063" i="2"/>
  <c r="AS1348" i="2"/>
  <c r="AR459" i="2"/>
  <c r="AR2239" i="2"/>
  <c r="AR29" i="2"/>
  <c r="AR1808" i="2"/>
  <c r="AR1601" i="2"/>
  <c r="AR2054" i="2"/>
  <c r="AR373" i="2"/>
  <c r="AR1430" i="2"/>
  <c r="AR2134" i="2"/>
  <c r="AR2523" i="2"/>
  <c r="AR2234" i="2"/>
  <c r="AR1225" i="2"/>
  <c r="AR2485" i="2"/>
  <c r="AR2285" i="2"/>
  <c r="AR659" i="2"/>
  <c r="AR1118" i="2"/>
  <c r="AR620" i="2"/>
  <c r="AR2635" i="2"/>
  <c r="AR42" i="2"/>
  <c r="AR311" i="2"/>
  <c r="AR2400" i="2"/>
  <c r="AR641" i="2"/>
  <c r="AR231" i="2"/>
  <c r="AR1037" i="2"/>
  <c r="AR2033" i="2"/>
  <c r="AR2563" i="2"/>
  <c r="AR2521" i="2"/>
  <c r="AR2734" i="2"/>
  <c r="AR699" i="2"/>
  <c r="AR2359" i="2"/>
  <c r="AR440" i="2"/>
  <c r="AR2551" i="2"/>
  <c r="AR1108" i="2"/>
  <c r="AR722" i="2"/>
  <c r="AR2038" i="2"/>
  <c r="AR1161" i="2"/>
  <c r="AR857" i="2"/>
  <c r="AR1630" i="2"/>
  <c r="AR550" i="2"/>
  <c r="AR2877" i="2"/>
  <c r="AR1036" i="2"/>
  <c r="AR352" i="2"/>
  <c r="AR988" i="2"/>
  <c r="AR71" i="2"/>
  <c r="AR1502" i="2"/>
  <c r="AR2860" i="2"/>
  <c r="AR1391" i="2"/>
  <c r="AR1953" i="2"/>
  <c r="AR1629" i="2"/>
  <c r="AR2932" i="2"/>
  <c r="AR2634" i="2"/>
  <c r="AR2965" i="2"/>
  <c r="AR2920" i="2"/>
  <c r="AR2972" i="2"/>
  <c r="AR2945" i="2"/>
  <c r="AR2985" i="2"/>
  <c r="AR239" i="2"/>
  <c r="AR2729" i="2"/>
  <c r="AR602" i="2"/>
  <c r="AR2902" i="2"/>
  <c r="AR2191" i="2"/>
  <c r="AR539" i="2"/>
  <c r="AR1060" i="2"/>
  <c r="AR14" i="2"/>
  <c r="AR2871" i="2"/>
  <c r="AR17" i="2"/>
  <c r="AR190" i="2"/>
  <c r="AR2106" i="2"/>
  <c r="AR2154" i="2"/>
  <c r="AR432" i="2"/>
  <c r="AS700" i="2"/>
  <c r="AS1365" i="2"/>
  <c r="AS211" i="2"/>
  <c r="AS2227" i="2"/>
  <c r="AS1993" i="2"/>
  <c r="AS1791" i="2"/>
  <c r="AS93" i="2"/>
  <c r="AS1761" i="2"/>
  <c r="AS1309" i="2"/>
  <c r="AS2557" i="2"/>
  <c r="AS2128" i="2"/>
  <c r="AS2501" i="2"/>
  <c r="AS265" i="2"/>
  <c r="AS386" i="2"/>
  <c r="AR996" i="2"/>
  <c r="AR1072" i="2"/>
  <c r="AR2583" i="2"/>
  <c r="AR1463" i="2"/>
  <c r="AR1600" i="2"/>
  <c r="AR2053" i="2"/>
  <c r="AR371" i="2"/>
  <c r="AR1541" i="2"/>
  <c r="AR2376" i="2"/>
  <c r="AR633" i="2"/>
  <c r="AR2233" i="2"/>
  <c r="AR91" i="2"/>
  <c r="AR89" i="2"/>
  <c r="AR2513" i="2"/>
  <c r="AR2455" i="2"/>
  <c r="AR551" i="2"/>
  <c r="AR994" i="2"/>
  <c r="AR347" i="2"/>
  <c r="AR1664" i="2"/>
  <c r="AR445" i="2"/>
  <c r="AR1265" i="2"/>
  <c r="AR640" i="2"/>
  <c r="AR2421" i="2"/>
  <c r="AR2150" i="2"/>
  <c r="AR2595" i="2"/>
  <c r="AR487" i="2"/>
  <c r="AR1109" i="2"/>
  <c r="AR2361" i="2"/>
  <c r="AR697" i="2"/>
  <c r="AR1863" i="2"/>
  <c r="AR44" i="2"/>
  <c r="AR439" i="2"/>
  <c r="AR2550" i="2"/>
  <c r="AR1827" i="2"/>
  <c r="AR721" i="2"/>
  <c r="AR1147" i="2"/>
  <c r="AR1160" i="2"/>
  <c r="AR560" i="2"/>
  <c r="AR1205" i="2"/>
  <c r="AR403" i="2"/>
  <c r="AR2876" i="2"/>
  <c r="AR1035" i="2"/>
  <c r="AR2122" i="2"/>
  <c r="AR987" i="2"/>
  <c r="AR68" i="2"/>
  <c r="AR1500" i="2"/>
  <c r="AR1586" i="2"/>
  <c r="AR1112" i="2"/>
  <c r="AR1158" i="2"/>
  <c r="AR1628" i="2"/>
  <c r="AR2931" i="2"/>
  <c r="AR1132" i="2"/>
  <c r="AR2964" i="2"/>
  <c r="AR2919" i="2"/>
  <c r="AR2605" i="2"/>
  <c r="AR2944" i="2"/>
  <c r="AR2988" i="2"/>
  <c r="AR1184" i="2"/>
  <c r="AR618" i="2"/>
  <c r="AR601" i="2"/>
  <c r="AR865" i="2"/>
  <c r="AR1213" i="2"/>
  <c r="AR1059" i="2"/>
  <c r="AR796" i="2"/>
  <c r="AR1099" i="2"/>
  <c r="AR531" i="2"/>
  <c r="AR189" i="2"/>
  <c r="AR2170" i="2"/>
  <c r="AS1501" i="2"/>
  <c r="AS255" i="2"/>
  <c r="AS1972" i="2"/>
  <c r="AS1102" i="2"/>
  <c r="AS357" i="2"/>
  <c r="AS1315" i="2"/>
  <c r="AS1758" i="2"/>
  <c r="AS491" i="2"/>
  <c r="AS37" i="2"/>
  <c r="AS2594" i="2"/>
  <c r="AS776" i="2"/>
  <c r="AS1044" i="2"/>
  <c r="AS385" i="2"/>
  <c r="AR997" i="2"/>
  <c r="AR686" i="2"/>
  <c r="AR2365" i="2"/>
  <c r="AR2299" i="2"/>
  <c r="AR513" i="2"/>
  <c r="AR2117" i="2"/>
  <c r="AR2209" i="2"/>
  <c r="AR770" i="2"/>
  <c r="AR1870" i="2"/>
  <c r="AR943" i="2"/>
  <c r="AR356" i="2"/>
  <c r="AR2348" i="2"/>
  <c r="AR1297" i="2"/>
  <c r="AR1163" i="2"/>
  <c r="AR2496" i="2"/>
  <c r="AR2259" i="2"/>
  <c r="AR993" i="2"/>
  <c r="AR2580" i="2"/>
  <c r="AR606" i="2"/>
  <c r="AR444" i="2"/>
  <c r="AR632" i="2"/>
  <c r="AR1252" i="2"/>
  <c r="AR2881" i="2"/>
  <c r="AR2284" i="2"/>
  <c r="AR2467" i="2"/>
  <c r="AR486" i="2"/>
  <c r="AR1328" i="2"/>
  <c r="AR2509" i="2"/>
  <c r="AR698" i="2"/>
  <c r="AR2271" i="2"/>
  <c r="AR1114" i="2"/>
  <c r="AR438" i="2"/>
  <c r="AR1250" i="2"/>
  <c r="AR138" i="2"/>
  <c r="AR1111" i="2"/>
  <c r="AR162" i="2"/>
  <c r="AR834" i="2"/>
  <c r="AR1815" i="2"/>
  <c r="AR222" i="2"/>
  <c r="AR2875" i="2"/>
  <c r="AR1034" i="2"/>
  <c r="AR2121" i="2"/>
  <c r="AR25" i="2"/>
  <c r="AR69" i="2"/>
  <c r="AR1646" i="2"/>
  <c r="AR1585" i="2"/>
  <c r="AR720" i="2"/>
  <c r="AR1371" i="2"/>
  <c r="AR296" i="2"/>
  <c r="AR2930" i="2"/>
  <c r="AR2269" i="2"/>
  <c r="AR2963" i="2"/>
  <c r="AR2915" i="2"/>
  <c r="AR1249" i="2"/>
  <c r="AR1387" i="2"/>
  <c r="AR2987" i="2"/>
  <c r="AR26" i="2"/>
  <c r="AR955" i="2"/>
  <c r="AR1361" i="2"/>
  <c r="AR1017" i="2"/>
  <c r="AR864" i="2"/>
  <c r="AR2195" i="2"/>
  <c r="AR1062" i="2"/>
  <c r="AR1254" i="2"/>
  <c r="AR2741" i="2"/>
  <c r="AR188" i="2"/>
  <c r="AR2008" i="2"/>
  <c r="AR719" i="2"/>
  <c r="AR428" i="2"/>
  <c r="AS2155" i="2"/>
  <c r="AS1971" i="2"/>
  <c r="AS803" i="2"/>
  <c r="AS573" i="2"/>
  <c r="AS2440" i="2"/>
  <c r="AS2459" i="2"/>
  <c r="AS1140" i="2"/>
  <c r="AS743" i="2"/>
  <c r="AS775" i="2"/>
  <c r="AS2418" i="2"/>
  <c r="AS1964" i="2"/>
  <c r="AR1352" i="2"/>
  <c r="AR685" i="2"/>
  <c r="AR2680" i="2"/>
  <c r="AR2298" i="2"/>
  <c r="AR644" i="2"/>
  <c r="AR1436" i="2"/>
  <c r="AR2619" i="2"/>
  <c r="AR765" i="2"/>
  <c r="AR409" i="2"/>
  <c r="AR2442" i="2"/>
  <c r="AR860" i="2"/>
  <c r="AR488" i="2"/>
  <c r="AR1296" i="2"/>
  <c r="AR1665" i="2"/>
  <c r="AR2494" i="2"/>
  <c r="AR2252" i="2"/>
  <c r="AR992" i="2"/>
  <c r="AR2582" i="2"/>
  <c r="AR605" i="2"/>
  <c r="AR458" i="2"/>
  <c r="AR631" i="2"/>
  <c r="AR869" i="2"/>
  <c r="AR2880" i="2"/>
  <c r="AR1115" i="2"/>
  <c r="AR799" i="2"/>
  <c r="AR485" i="2"/>
  <c r="AR1327" i="2"/>
  <c r="AR2510" i="2"/>
  <c r="AR1127" i="2"/>
  <c r="AR815" i="2"/>
  <c r="AR859" i="2"/>
  <c r="AR457" i="2"/>
  <c r="AR1239" i="2"/>
  <c r="AR1826" i="2"/>
  <c r="AR139" i="2"/>
  <c r="AR1425" i="2"/>
  <c r="AR161" i="2"/>
  <c r="AR1716" i="2"/>
  <c r="AR147" i="2"/>
  <c r="AR203" i="2"/>
  <c r="AR2874" i="2"/>
  <c r="AR1033" i="2"/>
  <c r="AR2532" i="2"/>
  <c r="AR1937" i="2"/>
  <c r="AR2037" i="2"/>
  <c r="AR1457" i="2"/>
  <c r="AR2094" i="2"/>
  <c r="AR2115" i="2"/>
  <c r="AR1370" i="2"/>
  <c r="AR2022" i="2"/>
  <c r="AR1106" i="2"/>
  <c r="AR2192" i="2"/>
  <c r="AR2962" i="2"/>
  <c r="AR2918" i="2"/>
  <c r="AR2616" i="2"/>
  <c r="AR1386" i="2"/>
  <c r="AR2986" i="2"/>
  <c r="AR2030" i="2"/>
  <c r="AR954" i="2"/>
  <c r="AR1276" i="2"/>
  <c r="AR1837" i="2"/>
  <c r="AR1799" i="2"/>
  <c r="AR2190" i="2"/>
  <c r="AR767" i="2"/>
  <c r="AR1016" i="2"/>
  <c r="AR899" i="2"/>
  <c r="AR1185" i="2"/>
  <c r="AR2014" i="2"/>
  <c r="AR718" i="2"/>
  <c r="AR427" i="2"/>
  <c r="AR1675" i="2"/>
  <c r="AR2089" i="2"/>
  <c r="AS1884" i="2"/>
  <c r="AS1919" i="2"/>
  <c r="AS2614" i="2"/>
  <c r="AS2420" i="2"/>
  <c r="AS572" i="2"/>
  <c r="AS1770" i="2"/>
  <c r="AS1316" i="2"/>
  <c r="AS1479" i="2"/>
  <c r="AS742" i="2"/>
  <c r="AS1480" i="2"/>
  <c r="AS258" i="2"/>
  <c r="AS1962" i="2"/>
  <c r="AR1572" i="2"/>
  <c r="AR1633" i="2"/>
  <c r="AR2675" i="2"/>
  <c r="AR2006" i="2"/>
  <c r="AR2235" i="2"/>
  <c r="AR1377" i="2"/>
  <c r="AR2618" i="2"/>
  <c r="AR1153" i="2"/>
  <c r="AR1190" i="2"/>
  <c r="AR1571" i="2"/>
  <c r="AR843" i="2"/>
  <c r="AR2183" i="2"/>
  <c r="AR995" i="2"/>
  <c r="AR355" i="2"/>
  <c r="AR1345" i="2"/>
  <c r="AR2258" i="2"/>
  <c r="AR950" i="2"/>
  <c r="AR2581" i="2"/>
  <c r="AR604" i="2"/>
  <c r="AR501" i="2"/>
  <c r="AR768" i="2"/>
  <c r="AR863" i="2"/>
  <c r="AR129" i="2"/>
  <c r="AR54" i="2"/>
  <c r="AR2389" i="2"/>
  <c r="AR1135" i="2"/>
  <c r="AR2362" i="2"/>
  <c r="AR2508" i="2"/>
  <c r="AR991" i="2"/>
  <c r="AR810" i="2"/>
  <c r="AR1875" i="2"/>
  <c r="AR456" i="2"/>
  <c r="AR1238" i="2"/>
  <c r="AR1825" i="2"/>
  <c r="AR2004" i="2"/>
  <c r="AR1426" i="2"/>
  <c r="AR160" i="2"/>
  <c r="AR1069" i="2"/>
  <c r="AR152" i="2"/>
  <c r="AR201" i="2"/>
  <c r="AR100" i="2"/>
  <c r="AR1375" i="2"/>
  <c r="AR559" i="2"/>
  <c r="AR2120" i="2"/>
  <c r="AR2036" i="2"/>
  <c r="AR1455" i="2"/>
  <c r="AR2093" i="2"/>
  <c r="AR2114" i="2"/>
  <c r="AR1067" i="2"/>
  <c r="AR2021" i="2"/>
  <c r="AR359" i="2"/>
  <c r="AR1203" i="2"/>
  <c r="AR2961" i="2"/>
  <c r="AR2917" i="2"/>
  <c r="AR1233" i="2"/>
  <c r="AR1388" i="2"/>
  <c r="AR2787" i="2"/>
  <c r="AS1058" i="2"/>
  <c r="AS1858" i="2"/>
  <c r="AS123" i="2"/>
  <c r="AS884" i="2"/>
  <c r="AS754" i="2"/>
  <c r="AS1738" i="2"/>
  <c r="AS1461" i="2"/>
  <c r="AS1042" i="2"/>
  <c r="AS1769" i="2"/>
  <c r="AS1611" i="2"/>
  <c r="AS1419" i="2"/>
  <c r="AS845" i="2"/>
  <c r="AS1558" i="2"/>
  <c r="AS1720" i="2"/>
  <c r="AS318" i="2"/>
  <c r="AR544" i="2"/>
  <c r="AR2612" i="2"/>
  <c r="AR2542" i="2"/>
  <c r="AR452" i="2"/>
  <c r="AR2352" i="2"/>
  <c r="AR681" i="2"/>
  <c r="AR2540" i="2"/>
  <c r="AR2222" i="2"/>
  <c r="AR1189" i="2"/>
  <c r="AR370" i="2"/>
  <c r="AR2483" i="2"/>
  <c r="AR2725" i="2"/>
  <c r="AR2665" i="2"/>
  <c r="AR383" i="2"/>
  <c r="AR295" i="2"/>
  <c r="AR2257" i="2"/>
  <c r="AR1117" i="2"/>
  <c r="AR1459" i="2"/>
  <c r="AR2484" i="2"/>
  <c r="AR1308" i="2"/>
  <c r="AR2512" i="2"/>
  <c r="AR1148" i="2"/>
  <c r="AR128" i="2"/>
  <c r="AR2536" i="2"/>
  <c r="AR817" i="2"/>
  <c r="AR1134" i="2"/>
  <c r="AR1745" i="2"/>
  <c r="AR2720" i="2"/>
  <c r="AR2535" i="2"/>
  <c r="AR1534" i="2"/>
  <c r="AR455" i="2"/>
  <c r="AR2304" i="2"/>
  <c r="AR1824" i="2"/>
  <c r="AR289" i="2"/>
  <c r="AR1424" i="2"/>
  <c r="AR825" i="2"/>
  <c r="AR1068" i="2"/>
  <c r="AR1107" i="2"/>
  <c r="AR200" i="2"/>
  <c r="AR330" i="2"/>
  <c r="AR1556" i="2"/>
  <c r="AR541" i="2"/>
  <c r="AR2777" i="2"/>
  <c r="AR341" i="2"/>
  <c r="AR1744" i="2"/>
  <c r="AR2480" i="2"/>
  <c r="AR1959" i="2"/>
  <c r="AR1066" i="2"/>
  <c r="AR957" i="2"/>
  <c r="AR1262" i="2"/>
  <c r="AR1619" i="2"/>
  <c r="AR2957" i="2"/>
  <c r="AR2916" i="2"/>
  <c r="AR1236" i="2"/>
  <c r="AR1998" i="2"/>
  <c r="AR982" i="2"/>
  <c r="AR2786" i="2"/>
  <c r="AR2894" i="2"/>
  <c r="AR1812" i="2"/>
  <c r="AR762" i="2"/>
  <c r="AR288" i="2"/>
  <c r="AR305" i="2"/>
  <c r="AR171" i="2"/>
  <c r="AS1958" i="2"/>
  <c r="AS1241" i="2"/>
  <c r="AS2035" i="2"/>
  <c r="AS2839" i="2"/>
  <c r="AS2048" i="2"/>
  <c r="AS974" i="2"/>
  <c r="AS2938" i="2"/>
  <c r="AS2000" i="2"/>
  <c r="AS333" i="2"/>
  <c r="AS2" i="2"/>
  <c r="AS1551" i="2"/>
  <c r="AS2130" i="2"/>
  <c r="AS932" i="2"/>
  <c r="AS235" i="2"/>
  <c r="AS249" i="2"/>
  <c r="AS397" i="2"/>
  <c r="AR1606" i="2"/>
  <c r="AR2651" i="2"/>
  <c r="AR2541" i="2"/>
  <c r="AR448" i="2"/>
  <c r="AR2390" i="2"/>
  <c r="AR2204" i="2"/>
  <c r="AR1817" i="2"/>
  <c r="AR495" i="2"/>
  <c r="AR2469" i="2"/>
  <c r="AR369" i="2"/>
  <c r="AR871" i="2"/>
  <c r="AR1188" i="2"/>
  <c r="AR2294" i="2"/>
  <c r="AR382" i="2"/>
  <c r="AR2495" i="2"/>
  <c r="AR1242" i="2"/>
  <c r="AR1877" i="2"/>
  <c r="AR2268" i="2"/>
  <c r="AR1149" i="2"/>
  <c r="AR1280" i="2"/>
  <c r="AR2511" i="2"/>
  <c r="AR2607" i="2"/>
  <c r="AR297" i="2"/>
  <c r="AR1376" i="2"/>
  <c r="AR816" i="2"/>
  <c r="AR248" i="2"/>
  <c r="AR344" i="2"/>
  <c r="AR2719" i="2"/>
  <c r="AR2045" i="2"/>
  <c r="AR2055" i="2"/>
  <c r="AR1533" i="2"/>
  <c r="AR454" i="2"/>
  <c r="AR2307" i="2"/>
  <c r="AR1823" i="2"/>
  <c r="AR2291" i="2"/>
  <c r="AR1679" i="2"/>
  <c r="AR824" i="2"/>
  <c r="AR2482" i="2"/>
  <c r="AR2387" i="2"/>
  <c r="AR2577" i="2"/>
  <c r="AR1945" i="2"/>
  <c r="AR1555" i="2"/>
  <c r="AR540" i="2"/>
  <c r="AR2776" i="2"/>
  <c r="AR2219" i="2"/>
  <c r="AR1743" i="2"/>
  <c r="AR2092" i="2"/>
  <c r="AR1065" i="2"/>
  <c r="AR2736" i="2"/>
  <c r="AR1263" i="2"/>
  <c r="AR2217" i="2"/>
  <c r="AR2960" i="2"/>
  <c r="AR2979" i="2"/>
  <c r="AR43" i="2"/>
  <c r="AR1997" i="2"/>
  <c r="AR956" i="2"/>
  <c r="AR2785" i="2"/>
  <c r="AR2893" i="2"/>
  <c r="AR2909" i="2"/>
  <c r="AR761" i="2"/>
  <c r="AR1204" i="2"/>
  <c r="AR304" i="2"/>
  <c r="AR2702" i="2"/>
  <c r="AR2101" i="2"/>
  <c r="AR1435" i="2"/>
  <c r="AR2452" i="2"/>
  <c r="AS1998" i="2"/>
  <c r="AS301" i="2"/>
  <c r="AS2571" i="2"/>
  <c r="AS50" i="2"/>
  <c r="AS2152" i="2"/>
  <c r="AS2882" i="2"/>
  <c r="AS2001" i="2"/>
  <c r="AS2185" i="2"/>
  <c r="AS571" i="2"/>
  <c r="AS199" i="2"/>
  <c r="AS2129" i="2"/>
  <c r="AS1661" i="2"/>
  <c r="AS1851" i="2"/>
  <c r="AS52" i="2"/>
  <c r="AR271" i="2"/>
  <c r="AR2654" i="2"/>
  <c r="AR1476" i="2"/>
  <c r="AR1666" i="2"/>
  <c r="AR447" i="2"/>
  <c r="AR2678" i="2"/>
  <c r="AR2497" i="2"/>
  <c r="AR141" i="2"/>
  <c r="AR493" i="2"/>
  <c r="AR156" i="2"/>
  <c r="AR2853" i="2"/>
  <c r="AR870" i="2"/>
  <c r="AR769" i="2"/>
  <c r="AR1187" i="2"/>
  <c r="AR381" i="2"/>
  <c r="AR313" i="2"/>
  <c r="AR1240" i="2"/>
  <c r="AR2608" i="2"/>
  <c r="AR2273" i="2"/>
  <c r="AR1652" i="2"/>
  <c r="AR2324" i="2"/>
  <c r="AR2371" i="2"/>
  <c r="AR2724" i="2"/>
  <c r="AR1946" i="2"/>
  <c r="AR405" i="2"/>
  <c r="AR907" i="2"/>
  <c r="AR959" i="2"/>
  <c r="AR88" i="2"/>
  <c r="AR2102" i="2"/>
  <c r="AR2086" i="2"/>
  <c r="AR367" i="2"/>
  <c r="AR1539" i="2"/>
  <c r="AR1208" i="2"/>
  <c r="AR2306" i="2"/>
  <c r="AR1822" i="2"/>
  <c r="AR1562" i="2"/>
  <c r="AR1678" i="2"/>
  <c r="AR1113" i="2"/>
  <c r="AR362" i="2"/>
  <c r="AR2507" i="2"/>
  <c r="AR2576" i="2"/>
  <c r="AR1944" i="2"/>
  <c r="AR1554" i="2"/>
  <c r="AR2613" i="2"/>
  <c r="AR481" i="2"/>
  <c r="AR421" i="2"/>
  <c r="AR1439" i="2"/>
  <c r="AR2091" i="2"/>
  <c r="AR1958" i="2"/>
  <c r="AR1064" i="2"/>
  <c r="AR2735" i="2"/>
  <c r="AR1305" i="2"/>
  <c r="AR358" i="2"/>
  <c r="AR2959" i="2"/>
  <c r="AR2978" i="2"/>
  <c r="AR2951" i="2"/>
  <c r="AR2108" i="2"/>
  <c r="AR437" i="2"/>
  <c r="AR2784" i="2"/>
  <c r="AR2892" i="2"/>
  <c r="AR2908" i="2"/>
  <c r="AR1362" i="2"/>
  <c r="AR1199" i="2"/>
  <c r="AR303" i="2"/>
  <c r="AS1997" i="2"/>
  <c r="AS536" i="2"/>
  <c r="AS2051" i="2"/>
  <c r="AS1492" i="2"/>
  <c r="AS1087" i="2"/>
  <c r="AS2773" i="2"/>
  <c r="AS1553" i="2"/>
  <c r="AS2331" i="2"/>
  <c r="AS934" i="2"/>
  <c r="AS2656" i="2"/>
  <c r="AS1193" i="2"/>
  <c r="AS2799" i="2"/>
  <c r="AS2772" i="2"/>
  <c r="AS2764" i="2"/>
  <c r="AS2723" i="2"/>
  <c r="AS2664" i="2"/>
  <c r="AS2543" i="2"/>
  <c r="AS1660" i="2"/>
  <c r="AS1119" i="2"/>
  <c r="AS1535" i="2"/>
  <c r="AR466" i="2"/>
  <c r="AR2326" i="2"/>
  <c r="AR2682" i="2"/>
  <c r="AR2640" i="2"/>
  <c r="AR2046" i="2"/>
  <c r="AR2364" i="2"/>
  <c r="AR1078" i="2"/>
  <c r="AR2297" i="2"/>
  <c r="AR169" i="2"/>
  <c r="AR154" i="2"/>
  <c r="AR268" i="2"/>
  <c r="AR512" i="2"/>
  <c r="AR2552" i="2"/>
  <c r="AR1151" i="2"/>
  <c r="AR380" i="2"/>
  <c r="AR298" i="2"/>
  <c r="AR835" i="2"/>
  <c r="AR510" i="2"/>
  <c r="AR332" i="2"/>
  <c r="AR1620" i="2"/>
  <c r="AR2468" i="2"/>
  <c r="AR2374" i="2"/>
  <c r="AR354" i="2"/>
  <c r="AR406" i="2"/>
  <c r="AR2124" i="2"/>
  <c r="AR2321" i="2"/>
  <c r="AR2341" i="2"/>
  <c r="AR2867" i="2"/>
  <c r="AR1563" i="2"/>
  <c r="AR2647" i="2"/>
  <c r="AR2334" i="2"/>
  <c r="AR2534" i="2"/>
  <c r="AR484" i="2"/>
  <c r="AR2756" i="2"/>
  <c r="AR1820" i="2"/>
  <c r="AR1133" i="2"/>
  <c r="AR1676" i="2"/>
  <c r="AR867" i="2"/>
  <c r="AR360" i="2"/>
  <c r="AR1172" i="2"/>
  <c r="AR1079" i="2"/>
  <c r="AR736" i="2"/>
  <c r="AR1438" i="2"/>
  <c r="AR2229" i="2"/>
  <c r="AR479" i="2"/>
  <c r="AR392" i="2"/>
  <c r="AR2865" i="2"/>
  <c r="AR658" i="2"/>
  <c r="AR1948" i="2"/>
  <c r="AR735" i="2"/>
  <c r="AR2936" i="2"/>
  <c r="AR2078" i="2"/>
  <c r="AR1536" i="2"/>
  <c r="AR1905" i="2"/>
  <c r="AR2976" i="2"/>
  <c r="AR2949" i="2"/>
  <c r="AR2617" i="2"/>
  <c r="AR436" i="2"/>
  <c r="AR2887" i="2"/>
  <c r="AR2906" i="2"/>
  <c r="AR1271" i="2"/>
  <c r="AR2112" i="2"/>
  <c r="AR2179" i="2"/>
  <c r="AR261" i="2"/>
  <c r="AS2831" i="2"/>
  <c r="AS415" i="2"/>
  <c r="AS1655" i="2"/>
  <c r="AR738" i="2"/>
  <c r="AR317" i="2"/>
  <c r="AR807" i="2"/>
  <c r="AR407" i="2"/>
  <c r="AR2396" i="2"/>
  <c r="AR2320" i="2"/>
  <c r="AR2181" i="2"/>
  <c r="AR2305" i="2"/>
  <c r="AR1656" i="2"/>
  <c r="AR1168" i="2"/>
  <c r="AR1100" i="2"/>
  <c r="AR2861" i="2"/>
  <c r="AR2937" i="2"/>
  <c r="AR2923" i="2"/>
  <c r="AR1277" i="2"/>
  <c r="AR1850" i="2"/>
  <c r="AR241" i="2"/>
  <c r="AR1434" i="2"/>
  <c r="AR2408" i="2"/>
  <c r="AR557" i="2"/>
  <c r="AR449" i="2"/>
  <c r="AR918" i="2"/>
  <c r="AR1698" i="2"/>
  <c r="AR1289" i="2"/>
  <c r="AR2343" i="2"/>
  <c r="AR23" i="2"/>
  <c r="AR2700" i="2"/>
  <c r="AR729" i="2"/>
  <c r="AR1902" i="2"/>
  <c r="AR2942" i="2"/>
  <c r="AR2983" i="2"/>
  <c r="AR2885" i="2"/>
  <c r="AR112" i="2"/>
  <c r="AR63" i="2"/>
  <c r="AR2592" i="2"/>
  <c r="AR1715" i="2"/>
  <c r="AR822" i="2"/>
  <c r="AR22" i="2"/>
  <c r="AR1350" i="2"/>
  <c r="AR636" i="2"/>
  <c r="AR715" i="2"/>
  <c r="AR670" i="2"/>
  <c r="AR1935" i="2"/>
  <c r="AR246" i="2"/>
  <c r="AR2081" i="2"/>
  <c r="AR2851" i="2"/>
  <c r="AR668" i="2"/>
  <c r="AR2967" i="2"/>
  <c r="AR2386" i="2"/>
  <c r="AR108" i="2"/>
  <c r="AR293" i="2"/>
  <c r="AR1405" i="2"/>
  <c r="AR284" i="2"/>
  <c r="AR2019" i="2"/>
  <c r="AR388" i="2"/>
  <c r="AR85" i="2"/>
  <c r="AR2058" i="2"/>
  <c r="AR2836" i="2"/>
  <c r="AR2028" i="2"/>
  <c r="AR1683" i="2"/>
  <c r="AR1498" i="2"/>
  <c r="AR2797" i="2"/>
  <c r="AR2821" i="2"/>
  <c r="AR1685" i="2"/>
  <c r="AR2645" i="2"/>
  <c r="AR1913" i="2"/>
  <c r="AR2846" i="2"/>
  <c r="AR1237" i="2"/>
  <c r="AR1929" i="2"/>
  <c r="AR1097" i="2"/>
  <c r="AR146" i="2"/>
  <c r="AR2790" i="2"/>
  <c r="AR2546" i="2"/>
  <c r="AR2589" i="2"/>
  <c r="AR255" i="2"/>
  <c r="AR1733" i="2"/>
  <c r="AR692" i="2"/>
  <c r="AR2798" i="2"/>
  <c r="AS2593" i="2"/>
  <c r="AS2759" i="2"/>
  <c r="AR2681" i="2"/>
  <c r="AR115" i="2"/>
  <c r="AR511" i="2"/>
  <c r="AR2537" i="2"/>
  <c r="AR2375" i="2"/>
  <c r="AR798" i="2"/>
  <c r="AR2330" i="2"/>
  <c r="AR259" i="2"/>
  <c r="AR1874" i="2"/>
  <c r="AR1080" i="2"/>
  <c r="AR2090" i="2"/>
  <c r="AR2935" i="2"/>
  <c r="AR2921" i="2"/>
  <c r="AR435" i="2"/>
  <c r="AR1813" i="2"/>
  <c r="AR853" i="2"/>
  <c r="AR672" i="2"/>
  <c r="AR2414" i="2"/>
  <c r="AR2155" i="2"/>
  <c r="AR1373" i="2"/>
  <c r="AR2858" i="2"/>
  <c r="AR1697" i="2"/>
  <c r="AR1290" i="2"/>
  <c r="AR2141" i="2"/>
  <c r="AR1246" i="2"/>
  <c r="AR2699" i="2"/>
  <c r="AR2491" i="2"/>
  <c r="AR1901" i="2"/>
  <c r="AR2941" i="2"/>
  <c r="AR2982" i="2"/>
  <c r="AR2884" i="2"/>
  <c r="AR1976" i="2"/>
  <c r="AR2318" i="2"/>
  <c r="AR2674" i="2"/>
  <c r="AR548" i="2"/>
  <c r="AR1732" i="2"/>
  <c r="AR1546" i="2"/>
  <c r="AR949" i="2"/>
  <c r="AR635" i="2"/>
  <c r="AR717" i="2"/>
  <c r="AR2856" i="2"/>
  <c r="AR1934" i="2"/>
  <c r="AR786" i="2"/>
  <c r="AR1952" i="2"/>
  <c r="AR2850" i="2"/>
  <c r="AR2193" i="2"/>
  <c r="AR324" i="2"/>
  <c r="AR1618" i="2"/>
  <c r="AR948" i="2"/>
  <c r="AR2897" i="2"/>
  <c r="AR1408" i="2"/>
  <c r="AR363" i="2"/>
  <c r="AR2693" i="2"/>
  <c r="AS1747" i="2"/>
  <c r="AS926" i="2"/>
  <c r="AR221" i="2"/>
  <c r="AR1717" i="2"/>
  <c r="AR1540" i="2"/>
  <c r="AR2198" i="2"/>
  <c r="AR2373" i="2"/>
  <c r="AR958" i="2"/>
  <c r="AR2413" i="2"/>
  <c r="AR1206" i="2"/>
  <c r="AR101" i="2"/>
  <c r="AR2415" i="2"/>
  <c r="AR989" i="2"/>
  <c r="AR657" i="2"/>
  <c r="AR2934" i="2"/>
  <c r="AR2977" i="2"/>
  <c r="AR434" i="2"/>
  <c r="AR2907" i="2"/>
  <c r="AR1727" i="2"/>
  <c r="AR766" i="2"/>
  <c r="AR87" i="2"/>
  <c r="AR2412" i="2"/>
  <c r="AR390" i="2"/>
  <c r="AR1372" i="2"/>
  <c r="AR2859" i="2"/>
  <c r="AR1703" i="2"/>
  <c r="AR2783" i="2"/>
  <c r="AR2465" i="2"/>
  <c r="AR813" i="2"/>
  <c r="AR1990" i="2"/>
  <c r="AR1900" i="2"/>
  <c r="AR2940" i="2"/>
  <c r="AR2750" i="2"/>
  <c r="AR2098" i="2"/>
  <c r="AR1975" i="2"/>
  <c r="AR2317" i="2"/>
  <c r="AR880" i="2"/>
  <c r="AR549" i="2"/>
  <c r="AR1867" i="2"/>
  <c r="AR159" i="2"/>
  <c r="AR279" i="2"/>
  <c r="AR1581" i="2"/>
  <c r="AR714" i="2"/>
  <c r="AR2855" i="2"/>
  <c r="AR1933" i="2"/>
  <c r="AR590" i="2"/>
  <c r="AR1951" i="2"/>
  <c r="AR1510" i="2"/>
  <c r="AR389" i="2"/>
  <c r="AR2405" i="2"/>
  <c r="AR947" i="2"/>
  <c r="AR886" i="2"/>
  <c r="AR59" i="2"/>
  <c r="AR2448" i="2"/>
  <c r="AR2697" i="2"/>
  <c r="AR1071" i="2"/>
  <c r="AR2716" i="2"/>
  <c r="AR1359" i="2"/>
  <c r="AR2834" i="2"/>
  <c r="AR983" i="2"/>
  <c r="AR842" i="2"/>
  <c r="AR2266" i="2"/>
  <c r="AR228" i="2"/>
  <c r="AR2819" i="2"/>
  <c r="AR529" i="2"/>
  <c r="AR1466" i="2"/>
  <c r="AR580" i="2"/>
  <c r="AR474" i="2"/>
  <c r="AR1911" i="2"/>
  <c r="AR2844" i="2"/>
  <c r="AR1183" i="2"/>
  <c r="AR1927" i="2"/>
  <c r="AR2643" i="2"/>
  <c r="AR1294" i="2"/>
  <c r="AR2794" i="2"/>
  <c r="AR2993" i="2"/>
  <c r="AR578" i="2"/>
  <c r="AS1445" i="2"/>
  <c r="AR682" i="2"/>
  <c r="AR2553" i="2"/>
  <c r="AR280" i="2"/>
  <c r="AR519" i="2"/>
  <c r="AR2194" i="2"/>
  <c r="AR2347" i="2"/>
  <c r="AR1876" i="2"/>
  <c r="AR619" i="2"/>
  <c r="AR868" i="2"/>
  <c r="AR1869" i="2"/>
  <c r="AR480" i="2"/>
  <c r="AR2439" i="2"/>
  <c r="AR2929" i="2"/>
  <c r="AR2975" i="2"/>
  <c r="AR2479" i="2"/>
  <c r="AR2905" i="2"/>
  <c r="AR1575" i="2"/>
  <c r="AR2216" i="2"/>
  <c r="AR2410" i="2"/>
  <c r="AR2100" i="2"/>
  <c r="AR45" i="2"/>
  <c r="AR2857" i="2"/>
  <c r="AR1693" i="2"/>
  <c r="AR946" i="2"/>
  <c r="AR2464" i="2"/>
  <c r="AR1805" i="2"/>
  <c r="AR1899" i="2"/>
  <c r="AR2463" i="2"/>
  <c r="AR2755" i="2"/>
  <c r="AR823" i="2"/>
  <c r="AR1974" i="2"/>
  <c r="AR613" i="2"/>
  <c r="AR879" i="2"/>
  <c r="AR2450" i="2"/>
  <c r="AR749" i="2"/>
  <c r="AR2673" i="2"/>
  <c r="AR278" i="2"/>
  <c r="AR2449" i="2"/>
  <c r="AR2160" i="2"/>
  <c r="AR626" i="2"/>
  <c r="AR2397" i="2"/>
  <c r="AR589" i="2"/>
  <c r="AR1552" i="2"/>
  <c r="AR109" i="2"/>
  <c r="AR1368" i="2"/>
  <c r="AR376" i="2"/>
  <c r="AR13" i="2"/>
  <c r="AR2516" i="2"/>
  <c r="AR885" i="2"/>
  <c r="AR72" i="2"/>
  <c r="AR1181" i="2"/>
  <c r="AR2696" i="2"/>
  <c r="AR1070" i="2"/>
  <c r="AR2713" i="2"/>
  <c r="AR1358" i="2"/>
  <c r="AR2833" i="2"/>
  <c r="AR2385" i="2"/>
  <c r="AR1319" i="2"/>
  <c r="AR713" i="2"/>
  <c r="AR1234" i="2"/>
  <c r="AR2818" i="2"/>
  <c r="AR969" i="2"/>
  <c r="AR1470" i="2"/>
  <c r="AR2460" i="2"/>
  <c r="AR473" i="2"/>
  <c r="AR1910" i="2"/>
  <c r="AR829" i="2"/>
  <c r="AR2572" i="2"/>
  <c r="AR1926" i="2"/>
  <c r="AR1295" i="2"/>
  <c r="AR1293" i="2"/>
  <c r="AR2186" i="2"/>
  <c r="AR1320" i="2"/>
  <c r="AR651" i="2"/>
  <c r="AS2770" i="2"/>
  <c r="AS1512" i="2"/>
  <c r="AS264" i="2"/>
  <c r="AR2554" i="2"/>
  <c r="AR494" i="2"/>
  <c r="AR281" i="2"/>
  <c r="AR509" i="2"/>
  <c r="AR2731" i="2"/>
  <c r="AR2346" i="2"/>
  <c r="AR2332" i="2"/>
  <c r="AR1278" i="2"/>
  <c r="AR2878" i="2"/>
  <c r="AR5" i="2"/>
  <c r="AR2438" i="2"/>
  <c r="AR213" i="2"/>
  <c r="AR2971" i="2"/>
  <c r="AR1247" i="2"/>
  <c r="AR2901" i="2"/>
  <c r="AR696" i="2"/>
  <c r="AR2221" i="2"/>
  <c r="AR900" i="2"/>
  <c r="AR2409" i="2"/>
  <c r="AR953" i="2"/>
  <c r="AR1622" i="2"/>
  <c r="AR656" i="2"/>
  <c r="AR1692" i="2"/>
  <c r="AR2782" i="2"/>
  <c r="AR227" i="2"/>
  <c r="AR1804" i="2"/>
  <c r="AR1105" i="2"/>
  <c r="AR1898" i="2"/>
  <c r="AR1495" i="2"/>
  <c r="AR2575" i="2"/>
  <c r="AR70" i="2"/>
  <c r="AR1973" i="2"/>
  <c r="AR1431" i="2"/>
  <c r="AR877" i="2"/>
  <c r="AR1637" i="2"/>
  <c r="AR2870" i="2"/>
  <c r="AR1521" i="2"/>
  <c r="AR2558" i="2"/>
  <c r="AR2002" i="2"/>
  <c r="AR364" i="2"/>
  <c r="AR941" i="2"/>
  <c r="AR2810" i="2"/>
  <c r="AR588" i="2"/>
  <c r="AR1548" i="2"/>
  <c r="AR1725" i="2"/>
  <c r="AR175" i="2"/>
  <c r="AR2981" i="2"/>
  <c r="AR2883" i="2"/>
  <c r="AR888" i="2"/>
  <c r="AR1410" i="2"/>
  <c r="AR1580" i="2"/>
  <c r="AR2695" i="2"/>
  <c r="AR1054" i="2"/>
  <c r="AR2712" i="2"/>
  <c r="AR2740" i="2"/>
  <c r="AR2832" i="2"/>
  <c r="AR2384" i="2"/>
  <c r="AR83" i="2"/>
  <c r="AR1166" i="2"/>
  <c r="AR917" i="2"/>
  <c r="AR2817" i="2"/>
  <c r="AR1365" i="2"/>
  <c r="AR1284" i="2"/>
  <c r="AR929" i="2"/>
  <c r="AR106" i="2"/>
  <c r="AR528" i="2"/>
  <c r="AR76" i="2"/>
  <c r="AR338" i="2"/>
  <c r="AR1925" i="2"/>
  <c r="AR2722" i="2"/>
  <c r="AR2302" i="2"/>
  <c r="AR695" i="2"/>
  <c r="AR1323" i="2"/>
  <c r="AR650" i="2"/>
  <c r="AR1507" i="2"/>
  <c r="AR1557" i="2"/>
  <c r="AR337" i="2"/>
  <c r="AR1267" i="2"/>
  <c r="AR2518" i="2"/>
  <c r="AR1579" i="2"/>
  <c r="AR750" i="2"/>
  <c r="AR1212" i="2"/>
  <c r="AS1929" i="2"/>
  <c r="AS704" i="2"/>
  <c r="AS51" i="2"/>
  <c r="AR2565" i="2"/>
  <c r="AR168" i="2"/>
  <c r="AR1441" i="2"/>
  <c r="AR2638" i="2"/>
  <c r="AR2597" i="2"/>
  <c r="AR517" i="2"/>
  <c r="AR1821" i="2"/>
  <c r="AR2116" i="2"/>
  <c r="AR733" i="2"/>
  <c r="AR856" i="2"/>
  <c r="AR2062" i="2"/>
  <c r="AR2973" i="2"/>
  <c r="AR1872" i="2"/>
  <c r="AR2903" i="2"/>
  <c r="AR2177" i="2"/>
  <c r="AR1680" i="2"/>
  <c r="AR1098" i="2"/>
  <c r="AR2142" i="2"/>
  <c r="AR952" i="2"/>
  <c r="AR48" i="2"/>
  <c r="AR2099" i="2"/>
  <c r="AR1691" i="2"/>
  <c r="AR2781" i="2"/>
  <c r="AR212" i="2"/>
  <c r="AR1803" i="2"/>
  <c r="AR1104" i="2"/>
  <c r="AR1897" i="2"/>
  <c r="AR1996" i="2"/>
  <c r="AR2426" i="2"/>
  <c r="AR236" i="2"/>
  <c r="AR111" i="2"/>
  <c r="AR1282" i="2"/>
  <c r="AR876" i="2"/>
  <c r="AR1639" i="2"/>
  <c r="AR2869" i="2"/>
  <c r="AR1520" i="2"/>
  <c r="AR1984" i="2"/>
  <c r="AR728" i="2"/>
  <c r="AR764" i="2"/>
  <c r="AR2292" i="2"/>
  <c r="AR2809" i="2"/>
  <c r="AR1890" i="2"/>
  <c r="AR811" i="2"/>
  <c r="AR78" i="2"/>
  <c r="AR985" i="2"/>
  <c r="AR174" i="2"/>
  <c r="AR2826" i="2"/>
  <c r="AR600" i="2"/>
  <c r="AR887" i="2"/>
  <c r="AR1402" i="2"/>
  <c r="AR1131" i="2"/>
  <c r="AR2694" i="2"/>
  <c r="AR1053" i="2"/>
  <c r="AR365" i="2"/>
  <c r="AR2590" i="2"/>
  <c r="AR2831" i="2"/>
  <c r="AR2027" i="2"/>
  <c r="AR759" i="2"/>
  <c r="AR1215" i="2"/>
  <c r="AR916" i="2"/>
  <c r="AR2767" i="2"/>
  <c r="AR935" i="2"/>
  <c r="AR2840" i="2"/>
  <c r="AR928" i="2"/>
  <c r="AR95" i="2"/>
  <c r="AR11" i="2"/>
  <c r="AR417" i="2"/>
  <c r="AR1924" i="2"/>
  <c r="AR2721" i="2"/>
  <c r="AR1355" i="2"/>
  <c r="AR694" i="2"/>
  <c r="AR625" i="2"/>
  <c r="AR2056" i="2"/>
  <c r="AR1483" i="2"/>
  <c r="AR2489" i="2"/>
  <c r="AR336" i="2"/>
  <c r="AR2159" i="2"/>
  <c r="AR322" i="2"/>
  <c r="AR840" i="2"/>
  <c r="AR202" i="2"/>
  <c r="AR936" i="2"/>
  <c r="AS592" i="2"/>
  <c r="AS2796" i="2"/>
  <c r="AS2599" i="2"/>
  <c r="AR469" i="2"/>
  <c r="AR165" i="2"/>
  <c r="AR1150" i="2"/>
  <c r="AR763" i="2"/>
  <c r="AR2596" i="2"/>
  <c r="AR2866" i="2"/>
  <c r="AR1279" i="2"/>
  <c r="AR797" i="2"/>
  <c r="AR858" i="2"/>
  <c r="AR2149" i="2"/>
  <c r="AR181" i="2"/>
  <c r="AR1949" i="2"/>
  <c r="AR2061" i="2"/>
  <c r="AR2950" i="2"/>
  <c r="AR2060" i="2"/>
  <c r="AR1077" i="2"/>
  <c r="AR2451" i="2"/>
  <c r="AR2107" i="2"/>
  <c r="AR951" i="2"/>
  <c r="AR47" i="2"/>
  <c r="AR1303" i="2"/>
  <c r="AR1696" i="2"/>
  <c r="AR2780" i="2"/>
  <c r="AR1871" i="2"/>
  <c r="AR2928" i="2"/>
  <c r="AR1802" i="2"/>
  <c r="AR852" i="2"/>
  <c r="AR2914" i="2"/>
  <c r="AR2176" i="2"/>
  <c r="AR2425" i="2"/>
  <c r="AR2669" i="2"/>
  <c r="AR2097" i="2"/>
  <c r="AR1301" i="2"/>
  <c r="AR875" i="2"/>
  <c r="AR1649" i="2"/>
  <c r="AR1849" i="2"/>
  <c r="AR2838" i="2"/>
  <c r="AR2011" i="2"/>
  <c r="AR1275" i="2"/>
  <c r="AR612" i="2"/>
  <c r="AR2824" i="2"/>
  <c r="AR893" i="2"/>
  <c r="AR1889" i="2"/>
  <c r="AR2279" i="2"/>
  <c r="AR1013" i="2"/>
  <c r="AR984" i="2"/>
  <c r="AR172" i="2"/>
  <c r="AR850" i="2"/>
  <c r="AR1383" i="2"/>
  <c r="AR151" i="2"/>
  <c r="AR1401" i="2"/>
  <c r="AR1195" i="2"/>
  <c r="AR627" i="2"/>
  <c r="AR1040" i="2"/>
  <c r="AR547" i="2"/>
  <c r="AR1636" i="2"/>
  <c r="AR2593" i="2"/>
  <c r="AR2025" i="2"/>
  <c r="AR820" i="2"/>
  <c r="AR75" i="2"/>
  <c r="AR915" i="2"/>
  <c r="AR2766" i="2"/>
  <c r="AR2808" i="2"/>
  <c r="AR1835" i="2"/>
  <c r="AR1179" i="2"/>
  <c r="AR2739" i="2"/>
  <c r="AR2057" i="2"/>
  <c r="AR1310" i="2"/>
  <c r="AR2026" i="2"/>
  <c r="AR1739" i="2"/>
  <c r="AR2303" i="2"/>
  <c r="AR4" i="2"/>
  <c r="AR693" i="2"/>
  <c r="AR1313" i="2"/>
  <c r="AR1009" i="2"/>
  <c r="AR1513" i="2"/>
  <c r="AR65" i="2"/>
  <c r="AR1268" i="2"/>
  <c r="AR1211" i="2"/>
  <c r="AR15" i="2"/>
  <c r="AR2816" i="2"/>
  <c r="AR2145" i="2"/>
  <c r="AR938" i="2"/>
  <c r="AR2601" i="2"/>
  <c r="AS2655" i="2"/>
  <c r="AS1342" i="2"/>
  <c r="AR960" i="2"/>
  <c r="AR155" i="2"/>
  <c r="AR826" i="2"/>
  <c r="AR331" i="2"/>
  <c r="AR1943" i="2"/>
  <c r="AR508" i="2"/>
  <c r="AR2533" i="2"/>
  <c r="AR1985" i="2"/>
  <c r="AR361" i="2"/>
  <c r="AR866" i="2"/>
  <c r="AR393" i="2"/>
  <c r="AR1957" i="2"/>
  <c r="AR1538" i="2"/>
  <c r="AR2948" i="2"/>
  <c r="AR535" i="2"/>
  <c r="AR3" i="2"/>
  <c r="AR328" i="2"/>
  <c r="AR483" i="2"/>
  <c r="AR2007" i="2"/>
  <c r="AR426" i="2"/>
  <c r="AR617" i="2"/>
  <c r="AR1302" i="2"/>
  <c r="AR1695" i="2"/>
  <c r="AR530" i="2"/>
  <c r="AR2140" i="2"/>
  <c r="AR2927" i="2"/>
  <c r="AR1801" i="2"/>
  <c r="AR2913" i="2"/>
  <c r="AR2105" i="2"/>
  <c r="AR2519" i="2"/>
  <c r="AR2900" i="2"/>
  <c r="AR2504" i="2"/>
  <c r="AR628" i="2"/>
  <c r="AR874" i="2"/>
  <c r="AR937" i="2"/>
  <c r="AR1848" i="2"/>
  <c r="AR2837" i="2"/>
  <c r="AR1221" i="2"/>
  <c r="AR1266" i="2"/>
  <c r="AR678" i="2"/>
  <c r="AR2823" i="2"/>
  <c r="AR892" i="2"/>
  <c r="AR1509" i="2"/>
  <c r="AR2278" i="2"/>
  <c r="AR1583" i="2"/>
  <c r="AR2953" i="2"/>
  <c r="AR375" i="2"/>
  <c r="AR2574" i="2"/>
  <c r="AR1561" i="2"/>
  <c r="AR779" i="2"/>
  <c r="AR1400" i="2"/>
  <c r="AR1201" i="2"/>
  <c r="AR1090" i="2"/>
  <c r="AR1273" i="2"/>
  <c r="AR217" i="2"/>
  <c r="AR1741" i="2"/>
  <c r="AR1508" i="2"/>
  <c r="AR1667" i="2"/>
  <c r="AR805" i="2"/>
  <c r="AR676" i="2"/>
  <c r="AR914" i="2"/>
  <c r="AR709" i="2"/>
  <c r="AR2807" i="2"/>
  <c r="AR667" i="2"/>
  <c r="AR1888" i="2"/>
  <c r="AR1860" i="2"/>
  <c r="AR2144" i="2"/>
  <c r="AR841" i="2"/>
  <c r="AR1339" i="2"/>
  <c r="AR940" i="2"/>
  <c r="AR2018" i="2"/>
  <c r="AR105" i="2"/>
  <c r="AR2475" i="2"/>
  <c r="AR1326" i="2"/>
  <c r="AR1008" i="2"/>
  <c r="AR209" i="2"/>
  <c r="AR62" i="2"/>
  <c r="AR1259" i="2"/>
  <c r="AR1217" i="2"/>
  <c r="AR1390" i="2"/>
  <c r="AR2825" i="2"/>
  <c r="AR1527" i="2"/>
  <c r="AR1449" i="2"/>
  <c r="AR1918" i="2"/>
  <c r="AS1881" i="2"/>
  <c r="AS2131" i="2"/>
  <c r="AR233" i="2"/>
  <c r="AR2391" i="2"/>
  <c r="AR1465" i="2"/>
  <c r="AR502" i="2"/>
  <c r="AR643" i="2"/>
  <c r="AR1010" i="2"/>
  <c r="AR603" i="2"/>
  <c r="AR443" i="2"/>
  <c r="AR723" i="2"/>
  <c r="AR306" i="2"/>
  <c r="AR1843" i="2"/>
  <c r="AR1159" i="2"/>
  <c r="AR1956" i="2"/>
  <c r="AR1537" i="2"/>
  <c r="AR2947" i="2"/>
  <c r="AR534" i="2"/>
  <c r="AR340" i="2"/>
  <c r="AR2873" i="2"/>
  <c r="AR788" i="2"/>
  <c r="AR2013" i="2"/>
  <c r="AR425" i="2"/>
  <c r="AR616" i="2"/>
  <c r="AR2642" i="2"/>
  <c r="AR1701" i="2"/>
  <c r="AR732" i="2"/>
  <c r="AR2139" i="2"/>
  <c r="AR2926" i="2"/>
  <c r="AR1806" i="2"/>
  <c r="AR1936" i="2"/>
  <c r="AR2912" i="2"/>
  <c r="AR2104" i="2"/>
  <c r="AR1811" i="2"/>
  <c r="AR2899" i="2"/>
  <c r="AR2189" i="2"/>
  <c r="AR401" i="2"/>
  <c r="AR2462" i="2"/>
  <c r="AR851" i="2"/>
  <c r="AR1847" i="2"/>
  <c r="AR2255" i="2"/>
  <c r="AR1220" i="2"/>
  <c r="AR787" i="2"/>
  <c r="AR677" i="2"/>
  <c r="AR1089" i="2"/>
  <c r="AR891" i="2"/>
  <c r="AR1300" i="2"/>
  <c r="AR1917" i="2"/>
  <c r="AR498" i="2"/>
  <c r="AR1896" i="2"/>
  <c r="AR170" i="2"/>
  <c r="AR2573" i="2"/>
  <c r="AR1560" i="2"/>
  <c r="AR1200" i="2"/>
  <c r="AR1399" i="2"/>
  <c r="AR1202" i="2"/>
  <c r="AR1091" i="2"/>
  <c r="AR150" i="2"/>
  <c r="AR205" i="2"/>
  <c r="AR1740" i="2"/>
  <c r="AR904" i="2"/>
  <c r="AR73" i="2"/>
  <c r="AR1454" i="2"/>
  <c r="AR679" i="2"/>
  <c r="AR913" i="2"/>
  <c r="AR785" i="2"/>
  <c r="AR2806" i="2"/>
  <c r="AR970" i="2"/>
  <c r="AR1887" i="2"/>
  <c r="AR1859" i="2"/>
  <c r="AR2175" i="2"/>
  <c r="AR1517" i="2"/>
  <c r="AR1338" i="2"/>
  <c r="AS387" i="2"/>
  <c r="AS1638" i="2"/>
  <c r="AS2544" i="2"/>
  <c r="AR465" i="2"/>
  <c r="AR2522" i="2"/>
  <c r="AR1595" i="2"/>
  <c r="AR1621" i="2"/>
  <c r="AR1011" i="2"/>
  <c r="AR1162" i="2"/>
  <c r="AR442" i="2"/>
  <c r="AR980" i="2"/>
  <c r="AR2206" i="2"/>
  <c r="AR2663" i="2"/>
  <c r="AR1499" i="2"/>
  <c r="AR1954" i="2"/>
  <c r="AR1529" i="2"/>
  <c r="AR2946" i="2"/>
  <c r="AR2730" i="2"/>
  <c r="AR1270" i="2"/>
  <c r="AR1061" i="2"/>
  <c r="AR1015" i="2"/>
  <c r="AR783" i="2"/>
  <c r="AR2012" i="2"/>
  <c r="AR433" i="2"/>
  <c r="AR1167" i="2"/>
  <c r="AR2357" i="2"/>
  <c r="AR1938" i="2"/>
  <c r="AR731" i="2"/>
  <c r="AR716" i="2"/>
  <c r="AR975" i="2"/>
  <c r="AR2505" i="2"/>
  <c r="AR1357" i="2"/>
  <c r="AR327" i="2"/>
  <c r="AR1810" i="2"/>
  <c r="AR2898" i="2"/>
  <c r="AR2188" i="2"/>
  <c r="AR793" i="2"/>
  <c r="AR655" i="2"/>
  <c r="AR848" i="2"/>
  <c r="AR1846" i="2"/>
  <c r="AR2254" i="2"/>
  <c r="AR1219" i="2"/>
  <c r="AR2281" i="2"/>
  <c r="AR611" i="2"/>
  <c r="AR1364" i="2"/>
  <c r="AR890" i="2"/>
  <c r="AR223" i="2"/>
  <c r="AR1916" i="2"/>
  <c r="AR497" i="2"/>
  <c r="AR1903" i="2"/>
  <c r="AR1892" i="2"/>
  <c r="AR39" i="2"/>
  <c r="AR1865" i="2"/>
  <c r="AR1058" i="2"/>
  <c r="AR1404" i="2"/>
  <c r="AR301" i="2"/>
  <c r="AR1088" i="2"/>
  <c r="AR149" i="2"/>
  <c r="AR1333" i="2"/>
  <c r="AR1674" i="2"/>
  <c r="AR903" i="2"/>
  <c r="AR276" i="2"/>
  <c r="AR2812" i="2"/>
  <c r="AR1027" i="2"/>
  <c r="AR912" i="2"/>
  <c r="AR1489" i="2"/>
  <c r="AR2805" i="2"/>
  <c r="AR1210" i="2"/>
  <c r="AR1886" i="2"/>
  <c r="AS1641" i="2"/>
  <c r="AR2653" i="2"/>
  <c r="AR1469" i="2"/>
  <c r="AR314" i="2"/>
  <c r="AR312" i="2"/>
  <c r="AR164" i="2"/>
  <c r="AR2119" i="2"/>
  <c r="AR1306" i="2"/>
  <c r="AR1983" i="2"/>
  <c r="AR1173" i="2"/>
  <c r="AR781" i="2"/>
  <c r="AR673" i="2"/>
  <c r="AR734" i="2"/>
  <c r="AR2070" i="2"/>
  <c r="AR2379" i="2"/>
  <c r="AR2891" i="2"/>
  <c r="AR2096" i="2"/>
  <c r="AR77" i="2"/>
  <c r="AR790" i="2"/>
  <c r="AR191" i="2"/>
  <c r="AR2453" i="2"/>
  <c r="AR430" i="2"/>
  <c r="AR911" i="2"/>
  <c r="AR1689" i="2"/>
  <c r="AR1406" i="2"/>
  <c r="AR1574" i="2"/>
  <c r="AR593" i="2"/>
  <c r="AR945" i="2"/>
  <c r="AR1281" i="2"/>
  <c r="AR2956" i="2"/>
  <c r="AR2968" i="2"/>
  <c r="AR1493" i="2"/>
  <c r="AR126" i="2"/>
  <c r="AR420" i="2"/>
  <c r="AR97" i="2"/>
  <c r="AR302" i="2"/>
  <c r="AR267" i="2"/>
  <c r="AR180" i="2"/>
  <c r="AR1584" i="2"/>
  <c r="AR2253" i="2"/>
  <c r="AR1218" i="2"/>
  <c r="AR2727" i="2"/>
  <c r="AR74" i="2"/>
  <c r="AR652" i="2"/>
  <c r="AR399" i="2"/>
  <c r="AR2548" i="2"/>
  <c r="AR326" i="2"/>
  <c r="AR1592" i="2"/>
  <c r="AR2911" i="2"/>
  <c r="AR1578" i="2"/>
  <c r="AR1930" i="2"/>
  <c r="AR596" i="2"/>
  <c r="AR1241" i="2"/>
  <c r="AR1409" i="2"/>
  <c r="AR1334" i="2"/>
  <c r="AR2684" i="2"/>
  <c r="AR277" i="2"/>
  <c r="AR35" i="2"/>
  <c r="AR901" i="2"/>
  <c r="AR1609" i="2"/>
  <c r="AR2395" i="2"/>
  <c r="AR1030" i="2"/>
  <c r="AR1198" i="2"/>
  <c r="AR1682" i="2"/>
  <c r="AR2803" i="2"/>
  <c r="AR727" i="2"/>
  <c r="AR1884" i="2"/>
  <c r="AR2034" i="2"/>
  <c r="AR2849" i="2"/>
  <c r="AR1374" i="2"/>
  <c r="AR1833" i="2"/>
  <c r="AR2148" i="2"/>
  <c r="AR1477" i="2"/>
  <c r="AR1443" i="2"/>
  <c r="AR1831" i="2"/>
  <c r="AS1317" i="2"/>
  <c r="AR2493" i="2"/>
  <c r="AR1753" i="2"/>
  <c r="AR2363" i="2"/>
  <c r="AR102" i="2"/>
  <c r="AR2323" i="2"/>
  <c r="AR1186" i="2"/>
  <c r="AR2085" i="2"/>
  <c r="AR1081" i="2"/>
  <c r="AR343" i="2"/>
  <c r="AR1171" i="2"/>
  <c r="AR353" i="2"/>
  <c r="AR2864" i="2"/>
  <c r="AR833" i="2"/>
  <c r="AR2958" i="2"/>
  <c r="AR2991" i="2"/>
  <c r="AR2890" i="2"/>
  <c r="AR1798" i="2"/>
  <c r="AR269" i="2"/>
  <c r="AR789" i="2"/>
  <c r="AR1177" i="2"/>
  <c r="AR558" i="2"/>
  <c r="AR431" i="2"/>
  <c r="AR910" i="2"/>
  <c r="AR1700" i="2"/>
  <c r="AR402" i="2"/>
  <c r="AR1573" i="2"/>
  <c r="AR830" i="2"/>
  <c r="AR814" i="2"/>
  <c r="AR592" i="2"/>
  <c r="AR2955" i="2"/>
  <c r="AR1651" i="2"/>
  <c r="AR1503" i="2"/>
  <c r="AR125" i="2"/>
  <c r="AR2632" i="2"/>
  <c r="AR614" i="2"/>
  <c r="AR266" i="2"/>
  <c r="AR971" i="2"/>
  <c r="AR638" i="2"/>
  <c r="AR1866" i="2"/>
  <c r="AR2631" i="2"/>
  <c r="AR700" i="2"/>
  <c r="AR1243" i="2"/>
  <c r="AR423" i="2"/>
  <c r="AR669" i="2"/>
  <c r="AR905" i="2"/>
  <c r="AR158" i="2"/>
  <c r="AR1591" i="2"/>
  <c r="AR243" i="2"/>
  <c r="AR2775" i="2"/>
  <c r="AR599" i="2"/>
  <c r="AR2370" i="2"/>
  <c r="AR1394" i="2"/>
  <c r="AR286" i="2"/>
  <c r="AR2020" i="2"/>
  <c r="AR2686" i="2"/>
  <c r="AR418" i="2"/>
  <c r="AR537" i="2"/>
  <c r="AR1452" i="2"/>
  <c r="AR2685" i="2"/>
  <c r="AR873" i="2"/>
  <c r="AR2394" i="2"/>
  <c r="AR1029" i="2"/>
  <c r="AR1180" i="2"/>
  <c r="AR395" i="2"/>
  <c r="AR391" i="2"/>
  <c r="AR1528" i="2"/>
  <c r="AR260" i="2"/>
  <c r="AR1699" i="2"/>
  <c r="AR2422" i="2"/>
  <c r="AR2530" i="2"/>
  <c r="AR1126" i="2"/>
  <c r="AR1593" i="2"/>
  <c r="AR285" i="2"/>
  <c r="AR1576" i="2"/>
  <c r="AR2661" i="2"/>
  <c r="AR1950" i="2"/>
  <c r="AR2848" i="2"/>
  <c r="AR675" i="2"/>
  <c r="AR283" i="2"/>
  <c r="AR1970" i="2"/>
  <c r="AR2355" i="2"/>
  <c r="AR124" i="2"/>
  <c r="AR2636" i="2"/>
  <c r="AR2051" i="2"/>
  <c r="AR1005" i="2"/>
  <c r="AR1881" i="2"/>
  <c r="AR2077" i="2"/>
  <c r="AR1969" i="2"/>
  <c r="AR1922" i="2"/>
  <c r="AR1123" i="2"/>
  <c r="AR2265" i="2"/>
  <c r="AR2079" i="2"/>
  <c r="AR50" i="2"/>
  <c r="AR1330" i="2"/>
  <c r="AR55" i="2"/>
  <c r="AR1712" i="2"/>
  <c r="AR2250" i="2"/>
  <c r="AR1174" i="2"/>
  <c r="AR756" i="2"/>
  <c r="AR1842" i="2"/>
  <c r="AR1473" i="2"/>
  <c r="AR2799" i="2"/>
  <c r="AR610" i="2"/>
  <c r="AR178" i="2"/>
  <c r="AR2841" i="2"/>
  <c r="AR28" i="2"/>
  <c r="AR2042" i="2"/>
  <c r="AR118" i="2"/>
  <c r="AR2276" i="2"/>
  <c r="AR2770" i="2"/>
  <c r="AR2660" i="2"/>
  <c r="AR1791" i="2"/>
  <c r="AR688" i="2"/>
  <c r="AR2436" i="2"/>
  <c r="AR1156" i="2"/>
  <c r="AR2602" i="2"/>
  <c r="AR2314" i="2"/>
  <c r="AR1608" i="2"/>
  <c r="AR2435" i="2"/>
  <c r="AR2185" i="2"/>
  <c r="AR2726" i="2"/>
  <c r="AR2277" i="2"/>
  <c r="AR1771" i="2"/>
  <c r="AR1748" i="2"/>
  <c r="AR2275" i="2"/>
  <c r="AR2040" i="2"/>
  <c r="AR2549" i="2"/>
  <c r="AR1141" i="2"/>
  <c r="AR554" i="2"/>
  <c r="AR1420" i="2"/>
  <c r="AR414" i="2"/>
  <c r="AR1864" i="2"/>
  <c r="AR2627" i="2"/>
  <c r="AR1663" i="2"/>
  <c r="AR2760" i="2"/>
  <c r="AR931" i="2"/>
  <c r="AR1559" i="2"/>
  <c r="AR84" i="2"/>
  <c r="AR1647" i="2"/>
  <c r="AS2476" i="2"/>
  <c r="AR520" i="2"/>
  <c r="AR1904" i="2"/>
  <c r="AR1014" i="2"/>
  <c r="AR1939" i="2"/>
  <c r="AR795" i="2"/>
  <c r="AR287" i="2"/>
  <c r="AR2728" i="2"/>
  <c r="AR1599" i="2"/>
  <c r="AR1335" i="2"/>
  <c r="AR2835" i="2"/>
  <c r="AR2822" i="2"/>
  <c r="AR2847" i="2"/>
  <c r="AR1314" i="2"/>
  <c r="AR492" i="2"/>
  <c r="AR1422" i="2"/>
  <c r="AR546" i="2"/>
  <c r="AR123" i="2"/>
  <c r="AR1051" i="2"/>
  <c r="AR2050" i="2"/>
  <c r="AR1003" i="2"/>
  <c r="AR387" i="2"/>
  <c r="AR1519" i="2"/>
  <c r="AR1615" i="2"/>
  <c r="AR1968" i="2"/>
  <c r="AR2692" i="2"/>
  <c r="AR1318" i="2"/>
  <c r="AR2264" i="2"/>
  <c r="AR838" i="2"/>
  <c r="AR49" i="2"/>
  <c r="AR134" i="2"/>
  <c r="AR57" i="2"/>
  <c r="AR1711" i="2"/>
  <c r="AR67" i="2"/>
  <c r="AR2383" i="2"/>
  <c r="AR755" i="2"/>
  <c r="AR1841" i="2"/>
  <c r="AR335" i="2"/>
  <c r="AR1980" i="2"/>
  <c r="AR144" i="2"/>
  <c r="AR351" i="2"/>
  <c r="AR1991" i="2"/>
  <c r="AR1724" i="2"/>
  <c r="AR2044" i="2"/>
  <c r="AR1229" i="2"/>
  <c r="AR2283" i="2"/>
  <c r="AR2769" i="2"/>
  <c r="AR1829" i="2"/>
  <c r="AR1790" i="2"/>
  <c r="AR1006" i="2"/>
  <c r="AR2411" i="2"/>
  <c r="AR1981" i="2"/>
  <c r="AR2103" i="2"/>
  <c r="AR831" i="2"/>
  <c r="AR2003" i="2"/>
  <c r="AR1532" i="2"/>
  <c r="AR1501" i="2"/>
  <c r="AR1895" i="2"/>
  <c r="AR2016" i="2"/>
  <c r="AR902" i="2"/>
  <c r="AR2820" i="2"/>
  <c r="AR581" i="2"/>
  <c r="AR2845" i="2"/>
  <c r="AR1196" i="2"/>
  <c r="AR2796" i="2"/>
  <c r="AR579" i="2"/>
  <c r="AR545" i="2"/>
  <c r="AR854" i="2"/>
  <c r="AR1050" i="2"/>
  <c r="AR2656" i="2"/>
  <c r="AR666" i="2"/>
  <c r="AR282" i="2"/>
  <c r="AR1146" i="2"/>
  <c r="AR1614" i="2"/>
  <c r="AR82" i="2"/>
  <c r="AR2691" i="2"/>
  <c r="AR2614" i="2"/>
  <c r="AR309" i="2"/>
  <c r="AR837" i="2"/>
  <c r="AR1492" i="2"/>
  <c r="AR137" i="2"/>
  <c r="AR757" i="2"/>
  <c r="AR2748" i="2"/>
  <c r="AR1940" i="2"/>
  <c r="AR2382" i="2"/>
  <c r="AR754" i="2"/>
  <c r="AR1043" i="2"/>
  <c r="AR974" i="2"/>
  <c r="AR1979" i="2"/>
  <c r="AR2156" i="2"/>
  <c r="AR350" i="2"/>
  <c r="AR2531" i="2"/>
  <c r="AR1723" i="2"/>
  <c r="AR2938" i="2"/>
  <c r="AR748" i="2"/>
  <c r="AR2882" i="2"/>
  <c r="AR1392" i="2"/>
  <c r="AR2433" i="2"/>
  <c r="AR1448" i="2"/>
  <c r="AR132" i="2"/>
  <c r="AR1461" i="2"/>
  <c r="AR2164" i="2"/>
  <c r="AR828" i="2"/>
  <c r="AR2705" i="2"/>
  <c r="AR1446" i="2"/>
  <c r="AR1631" i="2"/>
  <c r="AR2331" i="2"/>
  <c r="AR2732" i="2"/>
  <c r="AR400" i="2"/>
  <c r="AR1769" i="2"/>
  <c r="AR1285" i="2"/>
  <c r="AR1316" i="2"/>
  <c r="AR2655" i="2"/>
  <c r="AR745" i="2"/>
  <c r="AR37" i="2"/>
  <c r="AR2130" i="2"/>
  <c r="AR1641" i="2"/>
  <c r="AR1085" i="2"/>
  <c r="AR742" i="2"/>
  <c r="AR1662" i="2"/>
  <c r="AR2758" i="2"/>
  <c r="AR776" i="2"/>
  <c r="AR235" i="2"/>
  <c r="AR1445" i="2"/>
  <c r="AR378" i="2"/>
  <c r="AR1677" i="2"/>
  <c r="AR2989" i="2"/>
  <c r="AR2733" i="2"/>
  <c r="AR538" i="2"/>
  <c r="AR1417" i="2"/>
  <c r="AR2029" i="2"/>
  <c r="AR1490" i="2"/>
  <c r="AR1885" i="2"/>
  <c r="AR1145" i="2"/>
  <c r="AR2146" i="2"/>
  <c r="AR2795" i="2"/>
  <c r="AR1157" i="2"/>
  <c r="AR1423" i="2"/>
  <c r="AR1456" i="2"/>
  <c r="AR575" i="2"/>
  <c r="AR2815" i="2"/>
  <c r="AR2802" i="2"/>
  <c r="AR2082" i="2"/>
  <c r="AR2670" i="2"/>
  <c r="AR1613" i="2"/>
  <c r="AR81" i="2"/>
  <c r="AR2690" i="2"/>
  <c r="AR242" i="2"/>
  <c r="AR1389" i="2"/>
  <c r="AR185" i="2"/>
  <c r="AR1789" i="2"/>
  <c r="AR1125" i="2"/>
  <c r="AR615" i="2"/>
  <c r="AR2747" i="2"/>
  <c r="AR173" i="2"/>
  <c r="AR908" i="2"/>
  <c r="AR753" i="2"/>
  <c r="AR939" i="2"/>
  <c r="AR976" i="2"/>
  <c r="AR1978" i="2"/>
  <c r="AR1880" i="2"/>
  <c r="AR1908" i="2"/>
  <c r="AR1228" i="2"/>
  <c r="AR802" i="2"/>
  <c r="AR1751" i="2"/>
  <c r="AR747" i="2"/>
  <c r="AR2715" i="2"/>
  <c r="AR1491" i="2"/>
  <c r="AR1800" i="2"/>
  <c r="AR131" i="2"/>
  <c r="AR1460" i="2"/>
  <c r="AR2163" i="2"/>
  <c r="AR2381" i="2"/>
  <c r="AR2704" i="2"/>
  <c r="AR1464" i="2"/>
  <c r="AR1447" i="2"/>
  <c r="AR415" i="2"/>
  <c r="AR1761" i="2"/>
  <c r="AR2" i="2"/>
  <c r="AR1512" i="2"/>
  <c r="AR1309" i="2"/>
  <c r="AR1611" i="2"/>
  <c r="AR2664" i="2"/>
  <c r="AR1451" i="2"/>
  <c r="AR1140" i="2"/>
  <c r="AR2129" i="2"/>
  <c r="AR1317" i="2"/>
  <c r="AR2128" i="2"/>
  <c r="AR845" i="2"/>
  <c r="AR1660" i="2"/>
  <c r="AR1336" i="2"/>
  <c r="AR775" i="2"/>
  <c r="AR1851" i="2"/>
  <c r="AR264" i="2"/>
  <c r="AS2732" i="2"/>
  <c r="AR804" i="2"/>
  <c r="AR2205" i="2"/>
  <c r="AR730" i="2"/>
  <c r="AR1324" i="2"/>
  <c r="AR780" i="2"/>
  <c r="AR1564" i="2"/>
  <c r="AR2628" i="2"/>
  <c r="AR821" i="2"/>
  <c r="AR1681" i="2"/>
  <c r="AR1883" i="2"/>
  <c r="AR1144" i="2"/>
  <c r="AR1714" i="2"/>
  <c r="AR809" i="2"/>
  <c r="AR136" i="2"/>
  <c r="AR38" i="2"/>
  <c r="AR2329" i="2"/>
  <c r="AR576" i="2"/>
  <c r="AR1488" i="2"/>
  <c r="AR2811" i="2"/>
  <c r="AR300" i="2"/>
  <c r="AR2427" i="2"/>
  <c r="AR192" i="2"/>
  <c r="AR2407" i="2"/>
  <c r="AR2689" i="2"/>
  <c r="AR2069" i="2"/>
  <c r="AR1396" i="2"/>
  <c r="AR184" i="2"/>
  <c r="AR1785" i="2"/>
  <c r="AR2604" i="2"/>
  <c r="AR1768" i="2"/>
  <c r="AR2746" i="2"/>
  <c r="AR1418" i="2"/>
  <c r="AR909" i="2"/>
  <c r="AR1384" i="2"/>
  <c r="AR1856" i="2"/>
  <c r="AR973" i="2"/>
  <c r="AR1977" i="2"/>
  <c r="AR1879" i="2"/>
  <c r="AR1907" i="2"/>
  <c r="AR609" i="2"/>
  <c r="AR1369" i="2"/>
  <c r="AR1749" i="2"/>
  <c r="AR1344" i="2"/>
  <c r="AR2896" i="2"/>
  <c r="AR274" i="2"/>
  <c r="AR1966" i="2"/>
  <c r="AR1353" i="2"/>
  <c r="AR2683" i="2"/>
  <c r="AR1283" i="2"/>
  <c r="AR2162" i="2"/>
  <c r="AR2388" i="2"/>
  <c r="AR2340" i="2"/>
  <c r="AR661" i="2"/>
  <c r="AR1840" i="2"/>
  <c r="AR416" i="2"/>
  <c r="AR1128" i="2"/>
  <c r="AR1759" i="2"/>
  <c r="AR570" i="2"/>
  <c r="AR1472" i="2"/>
  <c r="AR1304" i="2"/>
  <c r="AR555" i="2"/>
  <c r="AR1444" i="2"/>
  <c r="AR1450" i="2"/>
  <c r="AR1143" i="2"/>
  <c r="AR703" i="2"/>
  <c r="AR2015" i="2"/>
  <c r="AR2127" i="2"/>
  <c r="AR933" i="2"/>
  <c r="AR1657" i="2"/>
  <c r="AR1331" i="2"/>
  <c r="AR774" i="2"/>
  <c r="AR1137" i="2"/>
  <c r="AR263" i="2"/>
  <c r="AR1084" i="2"/>
  <c r="AR348" i="2"/>
  <c r="AR2600" i="2"/>
  <c r="AR1349" i="2"/>
  <c r="AR1623" i="2"/>
  <c r="AR1170" i="2"/>
  <c r="AR500" i="2"/>
  <c r="AR2547" i="2"/>
  <c r="AR2954" i="2"/>
  <c r="AR654" i="2"/>
  <c r="AR207" i="2"/>
  <c r="AR2939" i="2"/>
  <c r="AR2084" i="2"/>
  <c r="AR1686" i="2"/>
  <c r="AR208" i="2"/>
  <c r="AR1894" i="2"/>
  <c r="AR2560" i="2"/>
  <c r="AR1178" i="2"/>
  <c r="AR135" i="2"/>
  <c r="AR18" i="2"/>
  <c r="AR2328" i="2"/>
  <c r="AR1382" i="2"/>
  <c r="AR2247" i="2"/>
  <c r="AR2801" i="2"/>
  <c r="AR1041" i="2"/>
  <c r="AR1988" i="2"/>
  <c r="AR1235" i="2"/>
  <c r="AR1264" i="2"/>
  <c r="AR2143" i="2"/>
  <c r="AR121" i="2"/>
  <c r="AR1395" i="2"/>
  <c r="AR1730" i="2"/>
  <c r="AR1786" i="2"/>
  <c r="AR273" i="2"/>
  <c r="AR1766" i="2"/>
  <c r="AR2745" i="2"/>
  <c r="AR2828" i="2"/>
  <c r="AR2315" i="2"/>
  <c r="AR2367" i="2"/>
  <c r="AR1607" i="2"/>
  <c r="AR1232" i="2"/>
  <c r="AR2603" i="2"/>
  <c r="AR80" i="2"/>
  <c r="AR2952" i="2"/>
  <c r="AR2032" i="2"/>
  <c r="AR206" i="2"/>
  <c r="AR1288" i="2"/>
  <c r="AR1255" i="2"/>
  <c r="AR746" i="2"/>
  <c r="AR2662" i="2"/>
  <c r="AR2868" i="2"/>
  <c r="AR2169" i="2"/>
  <c r="AR2503" i="2"/>
  <c r="AR2344" i="2"/>
  <c r="AR237" i="2"/>
  <c r="AR1839" i="2"/>
  <c r="AR1737" i="2"/>
  <c r="AR1175" i="2"/>
  <c r="AR1758" i="2"/>
  <c r="AR571" i="2"/>
  <c r="AR704" i="2"/>
  <c r="AR491" i="2"/>
  <c r="AR1551" i="2"/>
  <c r="AR2131" i="2"/>
  <c r="AR896" i="2"/>
  <c r="AR1479" i="2"/>
  <c r="AR702" i="2"/>
  <c r="AR2432" i="2"/>
  <c r="AR2594" i="2"/>
  <c r="AR932" i="2"/>
  <c r="AR1655" i="2"/>
  <c r="AR1617" i="2"/>
  <c r="AR1480" i="2"/>
  <c r="AR926" i="2"/>
  <c r="AR251" i="2"/>
  <c r="AR1044" i="2"/>
  <c r="AR249" i="2"/>
  <c r="AR2599" i="2"/>
  <c r="AR1348" i="2"/>
  <c r="AR1962" i="2"/>
  <c r="AS2588" i="2"/>
  <c r="AR595" i="2"/>
  <c r="AR98" i="2"/>
  <c r="AR2895" i="2"/>
  <c r="AR1182" i="2"/>
  <c r="AR2969" i="2"/>
  <c r="AR36" i="2"/>
  <c r="AR972" i="2"/>
  <c r="AR1012" i="2"/>
  <c r="AR2615" i="2"/>
  <c r="AR2010" i="2"/>
  <c r="AR708" i="2"/>
  <c r="AR2644" i="2"/>
  <c r="AR1893" i="2"/>
  <c r="AR2017" i="2"/>
  <c r="AR1832" i="2"/>
  <c r="AR1045" i="2"/>
  <c r="AR16" i="2"/>
  <c r="AR2839" i="2"/>
  <c r="AR1287" i="2"/>
  <c r="AR2248" i="2"/>
  <c r="AR1750" i="2"/>
  <c r="AR230" i="2"/>
  <c r="AR1987" i="2"/>
  <c r="AR1110" i="2"/>
  <c r="AR1261" i="2"/>
  <c r="AR1878" i="2"/>
  <c r="AR1906" i="2"/>
  <c r="AR2793" i="2"/>
  <c r="AR2136" i="2"/>
  <c r="AR1784" i="2"/>
  <c r="AR1176" i="2"/>
  <c r="AR1765" i="2"/>
  <c r="AR2744" i="2"/>
  <c r="AR2827" i="2"/>
  <c r="AR2076" i="2"/>
  <c r="AR2707" i="2"/>
  <c r="AR1484" i="2"/>
  <c r="AR1518" i="2"/>
  <c r="AR577" i="2"/>
  <c r="AR1994" i="2"/>
  <c r="AR79" i="2"/>
  <c r="AR1511" i="2"/>
  <c r="AR2031" i="2"/>
  <c r="AR847" i="2"/>
  <c r="AR1291" i="2"/>
  <c r="AR818" i="2"/>
  <c r="AR1095" i="2"/>
  <c r="AR292" i="2"/>
  <c r="AR2659" i="2"/>
  <c r="AR1022" i="2"/>
  <c r="AR2167" i="2"/>
  <c r="AR2447" i="2"/>
  <c r="AR2392" i="2"/>
  <c r="AR2854" i="2"/>
  <c r="AR1779" i="2"/>
  <c r="AR1367" i="2"/>
  <c r="AR2474" i="2"/>
  <c r="AR1760" i="2"/>
  <c r="AR569" i="2"/>
  <c r="AR2406" i="2"/>
  <c r="AR490" i="2"/>
  <c r="AR1550" i="2"/>
  <c r="AR2132" i="2"/>
  <c r="AR2087" i="2"/>
  <c r="AR2992" i="2"/>
  <c r="AR1019" i="2"/>
  <c r="AR2506" i="2"/>
  <c r="AR1121" i="2"/>
  <c r="AR404" i="2"/>
  <c r="AR2230" i="2"/>
  <c r="AR2889" i="2"/>
  <c r="AR10" i="2"/>
  <c r="AR1650" i="2"/>
  <c r="AR1244" i="2"/>
  <c r="AR889" i="2"/>
  <c r="AR1931" i="2"/>
  <c r="AR2083" i="2"/>
  <c r="AR2804" i="2"/>
  <c r="AR1858" i="2"/>
  <c r="AR1197" i="2"/>
  <c r="AR849" i="2"/>
  <c r="AR1524" i="2"/>
  <c r="AR225" i="2"/>
  <c r="AR2829" i="2"/>
  <c r="AR1603" i="2"/>
  <c r="AR2246" i="2"/>
  <c r="AR2172" i="2"/>
  <c r="AR1909" i="2"/>
  <c r="AR1986" i="2"/>
  <c r="AR1130" i="2"/>
  <c r="AR1942" i="2"/>
  <c r="AR964" i="2"/>
  <c r="AR2067" i="2"/>
  <c r="AR2792" i="2"/>
  <c r="AR2138" i="2"/>
  <c r="AR1788" i="2"/>
  <c r="AR193" i="2"/>
  <c r="AR1767" i="2"/>
  <c r="AR2743" i="2"/>
  <c r="AR179" i="2"/>
  <c r="AR2075" i="2"/>
  <c r="AR2706" i="2"/>
  <c r="AR1485" i="2"/>
  <c r="AR2814" i="2"/>
  <c r="AR663" i="2"/>
  <c r="AR2354" i="2"/>
  <c r="AR532" i="2"/>
  <c r="AR1604" i="2"/>
  <c r="AR2910" i="2"/>
  <c r="AR133" i="2"/>
  <c r="AR1921" i="2"/>
  <c r="AR791" i="2"/>
  <c r="AR707" i="2"/>
  <c r="AR1640" i="2"/>
  <c r="AR2629" i="2"/>
  <c r="AR2658" i="2"/>
  <c r="AR2559" i="2"/>
  <c r="AR2168" i="2"/>
  <c r="AR2073" i="2"/>
  <c r="AR2399" i="2"/>
  <c r="AR827" i="2"/>
  <c r="AR1780" i="2"/>
  <c r="AR496" i="2"/>
  <c r="AR2215" i="2"/>
  <c r="AR1757" i="2"/>
  <c r="AR568" i="2"/>
  <c r="AR1421" i="2"/>
  <c r="AR489" i="2"/>
  <c r="AR1565" i="2"/>
  <c r="AR1122" i="2"/>
  <c r="AR2380" i="2"/>
  <c r="AR1260" i="2"/>
  <c r="AR846" i="2"/>
  <c r="AR1610" i="2"/>
  <c r="AR1120" i="2"/>
  <c r="AR741" i="2"/>
  <c r="AR1852" i="2"/>
  <c r="AR2529" i="2"/>
  <c r="AR1818" i="2"/>
  <c r="AR924" i="2"/>
  <c r="AR349" i="2"/>
  <c r="AR2072" i="2"/>
  <c r="AR1312" i="2"/>
  <c r="AR1719" i="2"/>
  <c r="AS702" i="2"/>
  <c r="AR2322" i="2"/>
  <c r="AR906" i="2"/>
  <c r="AR1494" i="2"/>
  <c r="AR819" i="2"/>
  <c r="AR247" i="2"/>
  <c r="AR598" i="2"/>
  <c r="AR86" i="2"/>
  <c r="AR1354" i="2"/>
  <c r="AR2424" i="2"/>
  <c r="AR2035" i="2"/>
  <c r="AR1478" i="2"/>
  <c r="AR1269" i="2"/>
  <c r="AR211" i="2"/>
  <c r="AR2290" i="2"/>
  <c r="AR94" i="2"/>
  <c r="AR1453" i="2"/>
  <c r="AR2245" i="2"/>
  <c r="AR1632" i="2"/>
  <c r="AR2240" i="2"/>
  <c r="AR1596" i="2"/>
  <c r="AR2024" i="2"/>
  <c r="AR1941" i="2"/>
  <c r="AR2158" i="2"/>
  <c r="AR2068" i="2"/>
  <c r="AR2791" i="2"/>
  <c r="AR2135" i="2"/>
  <c r="AR1787" i="2"/>
  <c r="AR145" i="2"/>
  <c r="AR1764" i="2"/>
  <c r="AR2753" i="2"/>
  <c r="AR855" i="2"/>
  <c r="AR2074" i="2"/>
  <c r="AR2703" i="2"/>
  <c r="AR2043" i="2"/>
  <c r="AR2813" i="2"/>
  <c r="AR1048" i="2"/>
  <c r="AR215" i="2"/>
  <c r="AR323" i="2"/>
  <c r="AR2301" i="2"/>
  <c r="AR1612" i="2"/>
  <c r="AR21" i="2"/>
  <c r="AR1920" i="2"/>
  <c r="AR2263" i="2"/>
  <c r="AR706" i="2"/>
  <c r="AR1796" i="2"/>
  <c r="AR662" i="2"/>
  <c r="AR2657" i="2"/>
  <c r="AR2249" i="2"/>
  <c r="AR2166" i="2"/>
  <c r="AR624" i="2"/>
  <c r="AR2366" i="2"/>
  <c r="AR1742" i="2"/>
  <c r="AR1778" i="2"/>
  <c r="AR2353" i="2"/>
  <c r="AR1645" i="2"/>
  <c r="AR1756" i="2"/>
  <c r="AR567" i="2"/>
  <c r="AR1855" i="2"/>
  <c r="AR2262" i="2"/>
  <c r="AR1568" i="2"/>
  <c r="AR2039" i="2"/>
  <c r="AR942" i="2"/>
  <c r="AR1194" i="2"/>
  <c r="AR2202" i="2"/>
  <c r="AR1853" i="2"/>
  <c r="AR2214" i="2"/>
  <c r="AR1672" i="2"/>
  <c r="AR2487" i="2"/>
  <c r="AR2213" i="2"/>
  <c r="AR2587" i="2"/>
  <c r="AS1662" i="2"/>
  <c r="AR394" i="2"/>
  <c r="AR1496" i="2"/>
  <c r="AR424" i="2"/>
  <c r="AR594" i="2"/>
  <c r="AR2984" i="2"/>
  <c r="AR812" i="2"/>
  <c r="AR198" i="2"/>
  <c r="AR597" i="2"/>
  <c r="AR2717" i="2"/>
  <c r="AR2147" i="2"/>
  <c r="AR2423" i="2"/>
  <c r="AR1915" i="2"/>
  <c r="AR1380" i="2"/>
  <c r="AR2052" i="2"/>
  <c r="AR629" i="2"/>
  <c r="AR254" i="2"/>
  <c r="AR2289" i="2"/>
  <c r="AR981" i="2"/>
  <c r="AR1049" i="2"/>
  <c r="AR2244" i="2"/>
  <c r="AR839" i="2"/>
  <c r="AR2174" i="2"/>
  <c r="AR665" i="2"/>
  <c r="AR2023" i="2"/>
  <c r="AR1322" i="2"/>
  <c r="AR2080" i="2"/>
  <c r="AR2066" i="2"/>
  <c r="AR1671" i="2"/>
  <c r="AR1096" i="2"/>
  <c r="AR1783" i="2"/>
  <c r="AR148" i="2"/>
  <c r="AR1763" i="2"/>
  <c r="AR2754" i="2"/>
  <c r="AR6" i="2"/>
  <c r="AR33" i="2"/>
  <c r="AR240" i="2"/>
  <c r="AR1192" i="2"/>
  <c r="AR2490" i="2"/>
  <c r="AR1231" i="2"/>
  <c r="AR214" i="2"/>
  <c r="AR321" i="2"/>
  <c r="AR1590" i="2"/>
  <c r="AR2966" i="2"/>
  <c r="AR1356" i="2"/>
  <c r="AR1515" i="2"/>
  <c r="AR2270" i="2"/>
  <c r="AR705" i="2"/>
  <c r="AR1797" i="2"/>
  <c r="AR1023" i="2"/>
  <c r="AR2778" i="2"/>
  <c r="AR320" i="2"/>
  <c r="AR2161" i="2"/>
  <c r="AR623" i="2"/>
  <c r="AR2372" i="2"/>
  <c r="AR1094" i="2"/>
  <c r="AR1777" i="2"/>
  <c r="AR2358" i="2"/>
  <c r="AR1644" i="2"/>
  <c r="AR1755" i="2"/>
  <c r="AR566" i="2"/>
  <c r="AR1854" i="2"/>
  <c r="AR649" i="2"/>
  <c r="AR1567" i="2"/>
  <c r="AR1039" i="2"/>
  <c r="AR2768" i="2"/>
  <c r="AR687" i="2"/>
  <c r="AR2201" i="2"/>
  <c r="AR701" i="2"/>
  <c r="AR778" i="2"/>
  <c r="AR1673" i="2"/>
  <c r="AR777" i="2"/>
  <c r="AR2446" i="2"/>
  <c r="AR1582" i="2"/>
  <c r="AR922" i="2"/>
  <c r="AR739" i="2"/>
  <c r="AR2431" i="2"/>
  <c r="AR56" i="2"/>
  <c r="AR194" i="2"/>
  <c r="AR262" i="2"/>
  <c r="AR384" i="2"/>
  <c r="AQ1706" i="2"/>
  <c r="AQ998" i="2"/>
  <c r="AQ2667" i="2"/>
  <c r="AQ2211" i="2"/>
  <c r="AQ1635" i="2"/>
  <c r="AQ2622" i="2"/>
  <c r="AR472" i="2"/>
  <c r="AR2863" i="2"/>
  <c r="AR1363" i="2"/>
  <c r="AR450" i="2"/>
  <c r="AR1516" i="2"/>
  <c r="AR127" i="2"/>
  <c r="AR637" i="2"/>
  <c r="AR2925" i="2"/>
  <c r="AR2369" i="2"/>
  <c r="AR1332" i="2"/>
  <c r="AR2267" i="2"/>
  <c r="AR1914" i="2"/>
  <c r="AR1834" i="2"/>
  <c r="AR2049" i="2"/>
  <c r="AR186" i="2"/>
  <c r="AR253" i="2"/>
  <c r="AR96" i="2"/>
  <c r="AR1251" i="2"/>
  <c r="AR1026" i="2"/>
  <c r="AR2243" i="2"/>
  <c r="AR1713" i="2"/>
  <c r="AR2180" i="2"/>
  <c r="AR122" i="2"/>
  <c r="AR2228" i="2"/>
  <c r="AR1321" i="2"/>
  <c r="AR1844" i="2"/>
  <c r="AR2065" i="2"/>
  <c r="AR41" i="2"/>
  <c r="AR691" i="2"/>
  <c r="AR477" i="2"/>
  <c r="AR2157" i="2"/>
  <c r="AR1762" i="2"/>
  <c r="AR2752" i="2"/>
  <c r="AR7" i="2"/>
  <c r="AR34" i="2"/>
  <c r="AR1129" i="2"/>
  <c r="AR1024" i="2"/>
  <c r="AR2153" i="2"/>
  <c r="AR1230" i="2"/>
  <c r="AR216" i="2"/>
  <c r="AR1514" i="2"/>
  <c r="AR1589" i="2"/>
  <c r="AR574" i="2"/>
  <c r="AR2980" i="2"/>
  <c r="AR1722" i="2"/>
  <c r="AR2461" i="2"/>
  <c r="AR689" i="2"/>
  <c r="AR1795" i="2"/>
  <c r="AR897" i="2"/>
  <c r="AR883" i="2"/>
  <c r="AR2000" i="2"/>
  <c r="AR2041" i="2"/>
  <c r="AR622" i="2"/>
  <c r="AR64" i="2"/>
  <c r="AR93" i="2"/>
  <c r="AR1776" i="2"/>
  <c r="AR2711" i="2"/>
  <c r="AR1642" i="2"/>
  <c r="AR1775" i="2"/>
  <c r="AR565" i="2"/>
  <c r="AR1828" i="2"/>
  <c r="AR653" i="2"/>
  <c r="AR1566" i="2"/>
  <c r="AR671" i="2"/>
  <c r="AR1746" i="2"/>
  <c r="AR2488" i="2"/>
  <c r="AR744" i="2"/>
  <c r="AR1093" i="2"/>
  <c r="AR1139" i="2"/>
  <c r="AR524" i="2"/>
  <c r="AR521" i="2"/>
  <c r="AR2200" i="2"/>
  <c r="AR2445" i="2"/>
  <c r="AR921" i="2"/>
  <c r="AR1366" i="2"/>
  <c r="AR1504" i="2"/>
  <c r="AR1092" i="2"/>
  <c r="AR2515" i="2"/>
  <c r="AR968" i="2"/>
  <c r="AR413" i="2"/>
  <c r="AQ224" i="2"/>
  <c r="AQ40" i="2"/>
  <c r="AQ2584" i="2"/>
  <c r="AQ2625" i="2"/>
  <c r="AQ1627" i="2"/>
  <c r="AR2443" i="2"/>
  <c r="AR226" i="2"/>
  <c r="AR2113" i="2"/>
  <c r="AR2633" i="2"/>
  <c r="AR2886" i="2"/>
  <c r="AR1347" i="2"/>
  <c r="AR197" i="2"/>
  <c r="AR1057" i="2"/>
  <c r="AR760" i="2"/>
  <c r="AR1028" i="2"/>
  <c r="AR2187" i="2"/>
  <c r="AR1912" i="2"/>
  <c r="AR536" i="2"/>
  <c r="AR2830" i="2"/>
  <c r="AR182" i="2"/>
  <c r="AR252" i="2"/>
  <c r="AR20" i="2"/>
  <c r="AR12" i="2"/>
  <c r="AR674" i="2"/>
  <c r="AR2242" i="2"/>
  <c r="AR2671" i="2"/>
  <c r="AR2173" i="2"/>
  <c r="AR1487" i="2"/>
  <c r="AR2227" i="2"/>
  <c r="AR1337" i="2"/>
  <c r="AR272" i="2"/>
  <c r="AR884" i="2"/>
  <c r="AR2502" i="2"/>
  <c r="AR690" i="2"/>
  <c r="AR1193" i="2"/>
  <c r="AR1729" i="2"/>
  <c r="AR2751" i="2"/>
  <c r="AR66" i="2"/>
  <c r="AR1102" i="2"/>
  <c r="AR2393" i="2"/>
  <c r="AR1329" i="2"/>
  <c r="AR2152" i="2"/>
  <c r="AR2203" i="2"/>
  <c r="AR2478" i="2"/>
  <c r="AR1993" i="2"/>
  <c r="AR1588" i="2"/>
  <c r="AR573" i="2"/>
  <c r="AR1830" i="2"/>
  <c r="AR476" i="2"/>
  <c r="AR2773" i="2"/>
  <c r="AR2288" i="2"/>
  <c r="AR1794" i="2"/>
  <c r="AR357" i="2"/>
  <c r="AR882" i="2"/>
  <c r="AR2001" i="2"/>
  <c r="AR1721" i="2"/>
  <c r="AR2764" i="2"/>
  <c r="AR334" i="2"/>
  <c r="AR1315" i="2"/>
  <c r="AR1047" i="2"/>
  <c r="AR2710" i="2"/>
  <c r="AR1643" i="2"/>
  <c r="AR1773" i="2"/>
  <c r="AR564" i="2"/>
  <c r="AR591" i="2"/>
  <c r="AR1549" i="2"/>
  <c r="AR585" i="2"/>
  <c r="AR244" i="2"/>
  <c r="AR245" i="2"/>
  <c r="AR1530" i="2"/>
  <c r="AR1407" i="2"/>
  <c r="AR1138" i="2"/>
  <c r="AR523" i="2"/>
  <c r="AR2763" i="2"/>
  <c r="AR2199" i="2"/>
  <c r="AR1063" i="2"/>
  <c r="AR784" i="2"/>
  <c r="AR2630" i="2"/>
  <c r="AR1923" i="2"/>
  <c r="AR962" i="2"/>
  <c r="AR1087" i="2"/>
  <c r="AR120" i="2"/>
  <c r="AR398" i="2"/>
  <c r="AR92" i="2"/>
  <c r="AR2788" i="2"/>
  <c r="AR792" i="2"/>
  <c r="AR1616" i="2"/>
  <c r="AR1119" i="2"/>
  <c r="AR2429" i="2"/>
  <c r="AR195" i="2"/>
  <c r="AR256" i="2"/>
  <c r="AQ271" i="2"/>
  <c r="AQ1544" i="2"/>
  <c r="AQ2620" i="2"/>
  <c r="AQ2500" i="2"/>
  <c r="AQ2598" i="2"/>
  <c r="AQ2470" i="2"/>
  <c r="AQ2621" i="2"/>
  <c r="AQ1224" i="2"/>
  <c r="AQ2296" i="2"/>
  <c r="AQ2526" i="2"/>
  <c r="AQ1658" i="2"/>
  <c r="AQ2569" i="2"/>
  <c r="AQ1467" i="2"/>
  <c r="AQ453" i="2"/>
  <c r="AQ2679" i="2"/>
  <c r="AQ1570" i="2"/>
  <c r="AQ645" i="2"/>
  <c r="AQ2525" i="2"/>
  <c r="AQ2454" i="2"/>
  <c r="AQ2738" i="2"/>
  <c r="AQ1083" i="2"/>
  <c r="AQ371" i="2"/>
  <c r="AQ2297" i="2"/>
  <c r="AQ2222" i="2"/>
  <c r="AQ2376" i="2"/>
  <c r="AQ1595" i="2"/>
  <c r="AQ395" i="2"/>
  <c r="AQ871" i="2"/>
  <c r="AQ2183" i="2"/>
  <c r="AQ1297" i="2"/>
  <c r="AQ2285" i="2"/>
  <c r="AQ680" i="2"/>
  <c r="AQ804" i="2"/>
  <c r="AQ2537" i="2"/>
  <c r="AQ510" i="2"/>
  <c r="AQ763" i="2"/>
  <c r="AQ1652" i="2"/>
  <c r="AQ1280" i="2"/>
  <c r="AQ2512" i="2"/>
  <c r="AQ1148" i="2"/>
  <c r="AQ128" i="2"/>
  <c r="AQ2536" i="2"/>
  <c r="AQ817" i="2"/>
  <c r="AQ1134" i="2"/>
  <c r="AQ1745" i="2"/>
  <c r="AQ2720" i="2"/>
  <c r="AQ2535" i="2"/>
  <c r="AQ1534" i="2"/>
  <c r="AQ455" i="2"/>
  <c r="AQ2304" i="2"/>
  <c r="AQ1824" i="2"/>
  <c r="AQ289" i="2"/>
  <c r="AQ1424" i="2"/>
  <c r="AQ825" i="2"/>
  <c r="AQ1068" i="2"/>
  <c r="AQ1107" i="2"/>
  <c r="AQ200" i="2"/>
  <c r="AQ330" i="2"/>
  <c r="AQ1556" i="2"/>
  <c r="AQ541" i="2"/>
  <c r="AQ2777" i="2"/>
  <c r="AR1873" i="2"/>
  <c r="AR1393" i="2"/>
  <c r="AR329" i="2"/>
  <c r="AR1932" i="2"/>
  <c r="AR1728" i="2"/>
  <c r="AR2800" i="2"/>
  <c r="AR119" i="2"/>
  <c r="AR2437" i="2"/>
  <c r="AR2440" i="2"/>
  <c r="AR1770" i="2"/>
  <c r="AR199" i="2"/>
  <c r="AR583" i="2"/>
  <c r="AR1209" i="2"/>
  <c r="AR250" i="2"/>
  <c r="AR2418" i="2"/>
  <c r="AR1257" i="2"/>
  <c r="AR386" i="2"/>
  <c r="AQ270" i="2"/>
  <c r="AQ1074" i="2"/>
  <c r="AQ2668" i="2"/>
  <c r="AQ2499" i="2"/>
  <c r="AQ2444" i="2"/>
  <c r="AQ1072" i="2"/>
  <c r="AQ2612" i="2"/>
  <c r="AQ2682" i="2"/>
  <c r="AQ2757" i="2"/>
  <c r="AQ2680" i="2"/>
  <c r="AQ1666" i="2"/>
  <c r="AQ2565" i="2"/>
  <c r="AQ1463" i="2"/>
  <c r="AQ452" i="2"/>
  <c r="AQ2046" i="2"/>
  <c r="AQ861" i="2"/>
  <c r="AQ644" i="2"/>
  <c r="AQ2522" i="2"/>
  <c r="AQ2456" i="2"/>
  <c r="AQ1377" i="2"/>
  <c r="AQ1078" i="2"/>
  <c r="AQ2209" i="2"/>
  <c r="AQ1717" i="2"/>
  <c r="AQ495" i="2"/>
  <c r="AQ1870" i="2"/>
  <c r="AQ1781" i="2"/>
  <c r="AQ268" i="2"/>
  <c r="AQ870" i="2"/>
  <c r="AQ2725" i="2"/>
  <c r="AQ1296" i="2"/>
  <c r="AQ2513" i="2"/>
  <c r="AQ299" i="2"/>
  <c r="AQ751" i="2"/>
  <c r="AQ2198" i="2"/>
  <c r="AQ509" i="2"/>
  <c r="AQ332" i="2"/>
  <c r="AQ1621" i="2"/>
  <c r="AQ2324" i="2"/>
  <c r="AQ2511" i="2"/>
  <c r="AQ2607" i="2"/>
  <c r="AQ297" i="2"/>
  <c r="AQ1376" i="2"/>
  <c r="AQ816" i="2"/>
  <c r="AQ248" i="2"/>
  <c r="AQ344" i="2"/>
  <c r="AQ2719" i="2"/>
  <c r="AQ2045" i="2"/>
  <c r="AQ2055" i="2"/>
  <c r="AQ1533" i="2"/>
  <c r="AQ454" i="2"/>
  <c r="AQ2307" i="2"/>
  <c r="AQ1823" i="2"/>
  <c r="AQ2291" i="2"/>
  <c r="AQ1679" i="2"/>
  <c r="AQ824" i="2"/>
  <c r="AQ2482" i="2"/>
  <c r="AQ2387" i="2"/>
  <c r="AQ2577" i="2"/>
  <c r="AQ1945" i="2"/>
  <c r="AQ1555" i="2"/>
  <c r="AQ540" i="2"/>
  <c r="AQ2776" i="2"/>
  <c r="AQ2219" i="2"/>
  <c r="AQ1743" i="2"/>
  <c r="AQ2092" i="2"/>
  <c r="AQ1065" i="2"/>
  <c r="AQ2736" i="2"/>
  <c r="AQ1263" i="2"/>
  <c r="AR1403" i="2"/>
  <c r="AR934" i="2"/>
  <c r="AR2571" i="2"/>
  <c r="AR664" i="2"/>
  <c r="AR2588" i="2"/>
  <c r="AR836" i="2"/>
  <c r="AR478" i="2"/>
  <c r="AR1245" i="2"/>
  <c r="AR2434" i="2"/>
  <c r="AR563" i="2"/>
  <c r="AR584" i="2"/>
  <c r="AR1086" i="2"/>
  <c r="AR648" i="2"/>
  <c r="AR740" i="2"/>
  <c r="AR258" i="2"/>
  <c r="AR1256" i="2"/>
  <c r="AR385" i="2"/>
  <c r="AQ233" i="2"/>
  <c r="AQ1073" i="2"/>
  <c r="AQ2226" i="2"/>
  <c r="AQ1718" i="2"/>
  <c r="AQ2443" i="2"/>
  <c r="AQ686" i="2"/>
  <c r="AQ2651" i="2"/>
  <c r="AQ2681" i="2"/>
  <c r="AQ29" i="2"/>
  <c r="AQ2675" i="2"/>
  <c r="AQ682" i="2"/>
  <c r="AQ2568" i="2"/>
  <c r="AQ2299" i="2"/>
  <c r="AQ448" i="2"/>
  <c r="AQ960" i="2"/>
  <c r="AQ1601" i="2"/>
  <c r="AQ2235" i="2"/>
  <c r="AQ2364" i="2"/>
  <c r="AQ2054" i="2"/>
  <c r="AQ681" i="2"/>
  <c r="AQ1082" i="2"/>
  <c r="AQ2619" i="2"/>
  <c r="AQ2553" i="2"/>
  <c r="AQ493" i="2"/>
  <c r="AQ409" i="2"/>
  <c r="AQ1782" i="2"/>
  <c r="AQ314" i="2"/>
  <c r="AQ520" i="2"/>
  <c r="AQ1188" i="2"/>
  <c r="AQ995" i="2"/>
  <c r="AQ1163" i="2"/>
  <c r="AQ659" i="2"/>
  <c r="AQ582" i="2"/>
  <c r="AQ608" i="2"/>
  <c r="AQ2638" i="2"/>
  <c r="AQ331" i="2"/>
  <c r="AQ1620" i="2"/>
  <c r="AQ2323" i="2"/>
  <c r="AQ2371" i="2"/>
  <c r="AQ2724" i="2"/>
  <c r="AQ1946" i="2"/>
  <c r="AQ405" i="2"/>
  <c r="AQ907" i="2"/>
  <c r="AQ959" i="2"/>
  <c r="AQ88" i="2"/>
  <c r="AQ2102" i="2"/>
  <c r="AQ2086" i="2"/>
  <c r="AQ367" i="2"/>
  <c r="AQ1539" i="2"/>
  <c r="AQ1208" i="2"/>
  <c r="AQ2306" i="2"/>
  <c r="AQ1822" i="2"/>
  <c r="AQ1562" i="2"/>
  <c r="AQ1678" i="2"/>
  <c r="AQ1113" i="2"/>
  <c r="AQ362" i="2"/>
  <c r="AQ2507" i="2"/>
  <c r="AQ2576" i="2"/>
  <c r="AQ1944" i="2"/>
  <c r="AR2701" i="2"/>
  <c r="AR1928" i="2"/>
  <c r="AR2241" i="2"/>
  <c r="AR1124" i="2"/>
  <c r="AR2251" i="2"/>
  <c r="AR2520" i="2"/>
  <c r="AR475" i="2"/>
  <c r="AR1553" i="2"/>
  <c r="AR2428" i="2"/>
  <c r="AR1142" i="2"/>
  <c r="AR1481" i="2"/>
  <c r="AR2501" i="2"/>
  <c r="AR2416" i="2"/>
  <c r="AR1720" i="2"/>
  <c r="AR773" i="2"/>
  <c r="AR1964" i="2"/>
  <c r="AQ232" i="2"/>
  <c r="AQ177" i="2"/>
  <c r="AQ1004" i="2"/>
  <c r="AQ553" i="2"/>
  <c r="AQ2472" i="2"/>
  <c r="AQ685" i="2"/>
  <c r="AQ1476" i="2"/>
  <c r="AQ221" i="2"/>
  <c r="AQ2583" i="2"/>
  <c r="AQ2542" i="2"/>
  <c r="AQ2640" i="2"/>
  <c r="AQ2610" i="2"/>
  <c r="AQ2298" i="2"/>
  <c r="AQ447" i="2"/>
  <c r="AQ2391" i="2"/>
  <c r="AQ1600" i="2"/>
  <c r="AQ2352" i="2"/>
  <c r="AQ2566" i="2"/>
  <c r="AQ2053" i="2"/>
  <c r="AQ2204" i="2"/>
  <c r="AQ317" i="2"/>
  <c r="AQ2618" i="2"/>
  <c r="AQ1437" i="2"/>
  <c r="AQ494" i="2"/>
  <c r="AQ1190" i="2"/>
  <c r="AQ2523" i="2"/>
  <c r="AQ2363" i="2"/>
  <c r="AQ512" i="2"/>
  <c r="AQ769" i="2"/>
  <c r="AQ2665" i="2"/>
  <c r="AQ1665" i="2"/>
  <c r="AQ2455" i="2"/>
  <c r="AQ1118" i="2"/>
  <c r="AQ607" i="2"/>
  <c r="AQ2637" i="2"/>
  <c r="AQ643" i="2"/>
  <c r="AQ1623" i="2"/>
  <c r="AQ2468" i="2"/>
  <c r="AQ2375" i="2"/>
  <c r="AQ2731" i="2"/>
  <c r="AQ1943" i="2"/>
  <c r="AQ404" i="2"/>
  <c r="AQ2322" i="2"/>
  <c r="AQ958" i="2"/>
  <c r="AQ517" i="2"/>
  <c r="AQ603" i="2"/>
  <c r="AQ2085" i="2"/>
  <c r="AQ2330" i="2"/>
  <c r="AQ1279" i="2"/>
  <c r="AQ1207" i="2"/>
  <c r="AQ2305" i="2"/>
  <c r="AQ1821" i="2"/>
  <c r="AQ980" i="2"/>
  <c r="AQ1677" i="2"/>
  <c r="AQ868" i="2"/>
  <c r="AQ361" i="2"/>
  <c r="AQ1173" i="2"/>
  <c r="AQ1080" i="2"/>
  <c r="AQ733" i="2"/>
  <c r="AQ2663" i="2"/>
  <c r="AQ2230" i="2"/>
  <c r="AR979" i="2"/>
  <c r="AR1705" i="2"/>
  <c r="AR2048" i="2"/>
  <c r="AR2256" i="2"/>
  <c r="AR2772" i="2"/>
  <c r="AR2095" i="2"/>
  <c r="AR1042" i="2"/>
  <c r="AR1747" i="2"/>
  <c r="AR2544" i="2"/>
  <c r="AR2585" i="2"/>
  <c r="AR2473" i="2"/>
  <c r="AR930" i="2"/>
  <c r="AR1346" i="2"/>
  <c r="AR1343" i="2"/>
  <c r="AR1963" i="2"/>
  <c r="AQ1708" i="2"/>
  <c r="AQ463" i="2"/>
  <c r="AQ562" i="2"/>
  <c r="AQ2654" i="2"/>
  <c r="AQ920" i="2"/>
  <c r="AQ1634" i="2"/>
  <c r="AQ1475" i="2"/>
  <c r="AQ220" i="2"/>
  <c r="AQ2287" i="2"/>
  <c r="AQ2538" i="2"/>
  <c r="AQ8" i="2"/>
  <c r="AQ1000" i="2"/>
  <c r="AQ1154" i="2"/>
  <c r="AQ451" i="2"/>
  <c r="AQ1626" i="2"/>
  <c r="AQ290" i="2"/>
  <c r="AQ2351" i="2"/>
  <c r="AQ130" i="2"/>
  <c r="AQ2118" i="2"/>
  <c r="AQ2210" i="2"/>
  <c r="AQ316" i="2"/>
  <c r="AQ2540" i="2"/>
  <c r="AQ2524" i="2"/>
  <c r="AQ169" i="2"/>
  <c r="AQ1189" i="2"/>
  <c r="AQ633" i="2"/>
  <c r="AQ1398" i="2"/>
  <c r="AQ807" i="2"/>
  <c r="AQ1540" i="2"/>
  <c r="AQ2294" i="2"/>
  <c r="AQ355" i="2"/>
  <c r="AQ2496" i="2"/>
  <c r="AQ551" i="2"/>
  <c r="AQ620" i="2"/>
  <c r="AQ2293" i="2"/>
  <c r="AQ639" i="2"/>
  <c r="AQ164" i="2"/>
  <c r="AQ595" i="2"/>
  <c r="AQ2374" i="2"/>
  <c r="AQ354" i="2"/>
  <c r="AQ406" i="2"/>
  <c r="AQ2124" i="2"/>
  <c r="AQ2321" i="2"/>
  <c r="AQ2341" i="2"/>
  <c r="AQ2867" i="2"/>
  <c r="AQ1563" i="2"/>
  <c r="AQ2647" i="2"/>
  <c r="AQ2334" i="2"/>
  <c r="AQ2534" i="2"/>
  <c r="AQ484" i="2"/>
  <c r="AQ2756" i="2"/>
  <c r="AQ1820" i="2"/>
  <c r="AQ1133" i="2"/>
  <c r="AQ1676" i="2"/>
  <c r="AQ867" i="2"/>
  <c r="AQ360" i="2"/>
  <c r="AQ1172" i="2"/>
  <c r="AR2566" i="2"/>
  <c r="AR1360" i="2"/>
  <c r="AR1052" i="2"/>
  <c r="AR1882" i="2"/>
  <c r="AR366" i="2"/>
  <c r="AR1458" i="2"/>
  <c r="AR2771" i="2"/>
  <c r="AR1726" i="2"/>
  <c r="AR333" i="2"/>
  <c r="AR176" i="2"/>
  <c r="AR743" i="2"/>
  <c r="AR1838" i="2"/>
  <c r="AR1648" i="2"/>
  <c r="AR1311" i="2"/>
  <c r="AR1342" i="2"/>
  <c r="AR1961" i="2"/>
  <c r="AQ1707" i="2"/>
  <c r="AQ464" i="2"/>
  <c r="AQ2404" i="2"/>
  <c r="AQ2653" i="2"/>
  <c r="AQ2528" i="2"/>
  <c r="AQ1633" i="2"/>
  <c r="AQ738" i="2"/>
  <c r="AQ2606" i="2"/>
  <c r="AQ2365" i="2"/>
  <c r="AQ2541" i="2"/>
  <c r="AQ2554" i="2"/>
  <c r="AQ1808" i="2"/>
  <c r="AQ2006" i="2"/>
  <c r="AQ469" i="2"/>
  <c r="AQ515" i="2"/>
  <c r="AQ513" i="2"/>
  <c r="AQ2390" i="2"/>
  <c r="AQ1469" i="2"/>
  <c r="AQ2117" i="2"/>
  <c r="AQ2497" i="2"/>
  <c r="AQ315" i="2"/>
  <c r="AQ1817" i="2"/>
  <c r="AQ1430" i="2"/>
  <c r="AQ168" i="2"/>
  <c r="AQ2469" i="2"/>
  <c r="AQ943" i="2"/>
  <c r="AQ1397" i="2"/>
  <c r="AQ511" i="2"/>
  <c r="AQ2552" i="2"/>
  <c r="AQ1187" i="2"/>
  <c r="AQ383" i="2"/>
  <c r="AQ2494" i="2"/>
  <c r="AQ2259" i="2"/>
  <c r="AQ994" i="2"/>
  <c r="AQ2635" i="2"/>
  <c r="AQ642" i="2"/>
  <c r="AQ157" i="2"/>
  <c r="AQ2396" i="2"/>
  <c r="AQ2373" i="2"/>
  <c r="AQ2597" i="2"/>
  <c r="AQ1010" i="2"/>
  <c r="AQ2119" i="2"/>
  <c r="AQ2320" i="2"/>
  <c r="AQ2347" i="2"/>
  <c r="AQ2866" i="2"/>
  <c r="AQ1162" i="2"/>
  <c r="AQ226" i="2"/>
  <c r="AQ2413" i="2"/>
  <c r="AQ2533" i="2"/>
  <c r="AQ1306" i="2"/>
  <c r="AQ259" i="2"/>
  <c r="AQ797" i="2"/>
  <c r="AQ1981" i="2"/>
  <c r="AQ1656" i="2"/>
  <c r="AQ1278" i="2"/>
  <c r="AQ306" i="2"/>
  <c r="AQ1171" i="2"/>
  <c r="AQ2415" i="2"/>
  <c r="AQ2149" i="2"/>
  <c r="AQ98" i="2"/>
  <c r="AQ1100" i="2"/>
  <c r="AQ5" i="2"/>
  <c r="AQ1159" i="2"/>
  <c r="AQ2864" i="2"/>
  <c r="AQ657" i="2"/>
  <c r="AQ1957" i="2"/>
  <c r="AR1082" i="2"/>
  <c r="AR1684" i="2"/>
  <c r="AR32" i="2"/>
  <c r="AR1891" i="2"/>
  <c r="AR2368" i="2"/>
  <c r="AR1165" i="2"/>
  <c r="AR2477" i="2"/>
  <c r="AR1809" i="2"/>
  <c r="AR2327" i="2"/>
  <c r="AR482" i="2"/>
  <c r="AR319" i="2"/>
  <c r="AR1381" i="2"/>
  <c r="AR2064" i="2"/>
  <c r="AR1155" i="2"/>
  <c r="AR1341" i="2"/>
  <c r="AR1960" i="2"/>
  <c r="AQ1191" i="2"/>
  <c r="AQ462" i="2"/>
  <c r="AQ1352" i="2"/>
  <c r="AQ2326" i="2"/>
  <c r="AQ2239" i="2"/>
  <c r="AQ1625" i="2"/>
  <c r="AQ737" i="2"/>
  <c r="AQ2611" i="2"/>
  <c r="AQ2237" i="2"/>
  <c r="AQ894" i="2"/>
  <c r="AQ1602" i="2"/>
  <c r="AQ1807" i="2"/>
  <c r="AQ2005" i="2"/>
  <c r="AQ468" i="2"/>
  <c r="AQ516" i="2"/>
  <c r="AQ514" i="2"/>
  <c r="AQ2378" i="2"/>
  <c r="AQ2312" i="2"/>
  <c r="AQ2336" i="2"/>
  <c r="AQ2335" i="2"/>
  <c r="AQ2310" i="2"/>
  <c r="AQ1814" i="2"/>
  <c r="AQ1429" i="2"/>
  <c r="AQ167" i="2"/>
  <c r="AQ1688" i="2"/>
  <c r="AQ103" i="2"/>
  <c r="AQ2234" i="2"/>
  <c r="AQ503" i="2"/>
  <c r="AQ280" i="2"/>
  <c r="AQ1441" i="2"/>
  <c r="AQ382" i="2"/>
  <c r="AQ1345" i="2"/>
  <c r="AQ2252" i="2"/>
  <c r="AQ993" i="2"/>
  <c r="AQ347" i="2"/>
  <c r="AQ42" i="2"/>
  <c r="AQ163" i="2"/>
  <c r="AQ2402" i="2"/>
  <c r="AQ2194" i="2"/>
  <c r="AQ2596" i="2"/>
  <c r="AQ1011" i="2"/>
  <c r="AQ1186" i="2"/>
  <c r="AQ798" i="2"/>
  <c r="AQ2346" i="2"/>
  <c r="AQ508" i="2"/>
  <c r="AQ394" i="2"/>
  <c r="AQ2181" i="2"/>
  <c r="AQ1876" i="2"/>
  <c r="AQ443" i="2"/>
  <c r="AQ1081" i="2"/>
  <c r="AQ1206" i="2"/>
  <c r="AQ1985" i="2"/>
  <c r="AQ1983" i="2"/>
  <c r="AQ1874" i="2"/>
  <c r="AQ2116" i="2"/>
  <c r="AQ2206" i="2"/>
  <c r="AQ1170" i="2"/>
  <c r="AQ1869" i="2"/>
  <c r="AQ866" i="2"/>
  <c r="AQ781" i="2"/>
  <c r="AQ856" i="2"/>
  <c r="AQ1499" i="2"/>
  <c r="AR419" i="2"/>
  <c r="AR2714" i="2"/>
  <c r="AR31" i="2"/>
  <c r="AR2843" i="2"/>
  <c r="AR2517" i="2"/>
  <c r="AR2924" i="2"/>
  <c r="AR2047" i="2"/>
  <c r="AR2088" i="2"/>
  <c r="AR2709" i="2"/>
  <c r="AR291" i="2"/>
  <c r="AR2557" i="2"/>
  <c r="AR522" i="2"/>
  <c r="AR1101" i="2"/>
  <c r="AR2063" i="2"/>
  <c r="AR895" i="2"/>
  <c r="AR1340" i="2"/>
  <c r="AR1258" i="2"/>
  <c r="AQ1415" i="2"/>
  <c r="AQ460" i="2"/>
  <c r="AQ1572" i="2"/>
  <c r="AQ2556" i="2"/>
  <c r="AQ2238" i="2"/>
  <c r="AQ1624" i="2"/>
  <c r="AQ621" i="2"/>
  <c r="AQ2178" i="2"/>
  <c r="AQ2231" i="2"/>
  <c r="AQ2338" i="2"/>
  <c r="AQ772" i="2"/>
  <c r="AQ771" i="2"/>
  <c r="AQ2110" i="2"/>
  <c r="AQ467" i="2"/>
  <c r="AQ862" i="2"/>
  <c r="AQ2286" i="2"/>
  <c r="AQ2325" i="2"/>
  <c r="AQ2311" i="2"/>
  <c r="AQ2676" i="2"/>
  <c r="AQ1136" i="2"/>
  <c r="AQ542" i="2"/>
  <c r="AQ1816" i="2"/>
  <c r="AQ1734" i="2"/>
  <c r="AQ166" i="2"/>
  <c r="AQ1687" i="2"/>
  <c r="AQ2442" i="2"/>
  <c r="AQ2233" i="2"/>
  <c r="AQ408" i="2"/>
  <c r="AQ281" i="2"/>
  <c r="AQ1151" i="2"/>
  <c r="AQ381" i="2"/>
  <c r="AQ295" i="2"/>
  <c r="AQ2258" i="2"/>
  <c r="AQ992" i="2"/>
  <c r="AQ2580" i="2"/>
  <c r="AQ1664" i="2"/>
  <c r="AQ311" i="2"/>
  <c r="AQ2401" i="2"/>
  <c r="AQ2197" i="2"/>
  <c r="AQ1116" i="2"/>
  <c r="AQ1038" i="2"/>
  <c r="AQ346" i="2"/>
  <c r="AQ187" i="2"/>
  <c r="AQ2345" i="2"/>
  <c r="AQ2579" i="2"/>
  <c r="AQ1223" i="2"/>
  <c r="AQ2356" i="2"/>
  <c r="AQ2333" i="2"/>
  <c r="AQ441" i="2"/>
  <c r="AQ2123" i="2"/>
  <c r="AQ561" i="2"/>
  <c r="AR113" i="2"/>
  <c r="AR229" i="2"/>
  <c r="AR24" i="2"/>
  <c r="AR2852" i="2"/>
  <c r="AR2419" i="2"/>
  <c r="AR803" i="2"/>
  <c r="AR1992" i="2"/>
  <c r="AR2742" i="2"/>
  <c r="AR1638" i="2"/>
  <c r="AR2708" i="2"/>
  <c r="AR2171" i="2"/>
  <c r="AR1021" i="2"/>
  <c r="AR2545" i="2"/>
  <c r="AR1558" i="2"/>
  <c r="AR265" i="2"/>
  <c r="AR1428" i="2"/>
  <c r="AR1378" i="2"/>
  <c r="AR412" i="2"/>
  <c r="AQ1414" i="2"/>
  <c r="AQ461" i="2"/>
  <c r="AQ544" i="2"/>
  <c r="AQ2493" i="2"/>
  <c r="AQ2624" i="2"/>
  <c r="AQ684" i="2"/>
  <c r="AQ396" i="2"/>
  <c r="AQ2313" i="2"/>
  <c r="AQ2236" i="2"/>
  <c r="AQ61" i="2"/>
  <c r="AQ2403" i="2"/>
  <c r="AQ2609" i="2"/>
  <c r="AQ2109" i="2"/>
  <c r="AQ308" i="2"/>
  <c r="AQ506" i="2"/>
  <c r="AQ504" i="2"/>
  <c r="AQ710" i="2"/>
  <c r="AQ1412" i="2"/>
  <c r="AQ1433" i="2"/>
  <c r="AQ499" i="2"/>
  <c r="AQ634" i="2"/>
  <c r="AQ143" i="2"/>
  <c r="AQ1541" i="2"/>
  <c r="AQ165" i="2"/>
  <c r="AQ156" i="2"/>
  <c r="AQ1571" i="2"/>
  <c r="AQ356" i="2"/>
  <c r="AQ1225" i="2"/>
  <c r="AQ2295" i="2"/>
  <c r="AQ1150" i="2"/>
  <c r="AQ502" i="2"/>
  <c r="AQ2495" i="2"/>
  <c r="AQ2257" i="2"/>
  <c r="AQ950" i="2"/>
  <c r="AQ2582" i="2"/>
  <c r="AQ606" i="2"/>
  <c r="AQ445" i="2"/>
  <c r="AQ2400" i="2"/>
  <c r="AQ2196" i="2"/>
  <c r="AQ114" i="2"/>
  <c r="AQ1032" i="2"/>
  <c r="AQ345" i="2"/>
  <c r="AQ2564" i="2"/>
  <c r="AQ2466" i="2"/>
  <c r="AQ2578" i="2"/>
  <c r="AQ1216" i="2"/>
  <c r="AQ2360" i="2"/>
  <c r="AQ2332" i="2"/>
  <c r="AQ442" i="2"/>
  <c r="AQ391" i="2"/>
  <c r="AQ619" i="2"/>
  <c r="AQ723" i="2"/>
  <c r="AQ343" i="2"/>
  <c r="AQ101" i="2"/>
  <c r="AR963" i="2"/>
  <c r="AR1486" i="2"/>
  <c r="AR1427" i="2"/>
  <c r="AR2420" i="2"/>
  <c r="AR2842" i="2"/>
  <c r="AR2476" i="2"/>
  <c r="AR2723" i="2"/>
  <c r="AR1286" i="2"/>
  <c r="AR1020" i="2"/>
  <c r="AR1661" i="2"/>
  <c r="AR925" i="2"/>
  <c r="AR234" i="2"/>
  <c r="AR1710" i="2"/>
  <c r="AR1965" i="2"/>
  <c r="AR411" i="2"/>
  <c r="AQ1413" i="2"/>
  <c r="AQ459" i="2"/>
  <c r="AQ543" i="2"/>
  <c r="AQ2498" i="2"/>
  <c r="AQ2623" i="2"/>
  <c r="AQ683" i="2"/>
  <c r="AQ2648" i="2"/>
  <c r="AQ2308" i="2"/>
  <c r="AQ2417" i="2"/>
  <c r="AQ660" i="2"/>
  <c r="AQ2126" i="2"/>
  <c r="AQ1462" i="2"/>
  <c r="AQ808" i="2"/>
  <c r="AQ307" i="2"/>
  <c r="AQ507" i="2"/>
  <c r="AQ505" i="2"/>
  <c r="AQ2377" i="2"/>
  <c r="AQ1018" i="2"/>
  <c r="AQ1432" i="2"/>
  <c r="AQ2224" i="2"/>
  <c r="AQ1736" i="2"/>
  <c r="AQ142" i="2"/>
  <c r="AQ770" i="2"/>
  <c r="AQ104" i="2"/>
  <c r="AQ155" i="2"/>
  <c r="AQ370" i="2"/>
  <c r="AQ860" i="2"/>
  <c r="AQ91" i="2"/>
  <c r="AQ2486" i="2"/>
  <c r="AQ826" i="2"/>
  <c r="AQ380" i="2"/>
  <c r="AQ313" i="2"/>
  <c r="AQ1242" i="2"/>
  <c r="AQ1117" i="2"/>
  <c r="AQ2581" i="2"/>
  <c r="AQ605" i="2"/>
  <c r="AQ444" i="2"/>
  <c r="AQ1265" i="2"/>
  <c r="AQ641" i="2"/>
  <c r="AQ231" i="2"/>
  <c r="AQ1037" i="2"/>
  <c r="AQ2033" i="2"/>
  <c r="AQ2563" i="2"/>
  <c r="AQ2521" i="2"/>
  <c r="AQ2734" i="2"/>
  <c r="AQ699" i="2"/>
  <c r="AQ2359" i="2"/>
  <c r="AQ440" i="2"/>
  <c r="AQ2551" i="2"/>
  <c r="AQ1108" i="2"/>
  <c r="AQ722" i="2"/>
  <c r="AQ2038" i="2"/>
  <c r="AQ1161" i="2"/>
  <c r="AQ857" i="2"/>
  <c r="AQ1630" i="2"/>
  <c r="AQ550" i="2"/>
  <c r="AQ2877" i="2"/>
  <c r="AQ1036" i="2"/>
  <c r="AQ352" i="2"/>
  <c r="AQ988" i="2"/>
  <c r="AQ71" i="2"/>
  <c r="AQ1502" i="2"/>
  <c r="AR919" i="2"/>
  <c r="AR1222" i="2"/>
  <c r="AR726" i="2"/>
  <c r="AR1709" i="2"/>
  <c r="AR1857" i="2"/>
  <c r="AR1525" i="2"/>
  <c r="AR1792" i="2"/>
  <c r="AR1416" i="2"/>
  <c r="AR556" i="2"/>
  <c r="AR2586" i="2"/>
  <c r="AR1531" i="2"/>
  <c r="AR2762" i="2"/>
  <c r="AR2481" i="2"/>
  <c r="AR1299" i="2"/>
  <c r="AR51" i="2"/>
  <c r="AR967" i="2"/>
  <c r="AR1351" i="2"/>
  <c r="AQ465" i="2"/>
  <c r="AQ999" i="2"/>
  <c r="AQ1605" i="2"/>
  <c r="AQ1031" i="2"/>
  <c r="AQ1594" i="2"/>
  <c r="AQ2555" i="2"/>
  <c r="AQ2649" i="2"/>
  <c r="AQ19" i="2"/>
  <c r="AQ725" i="2"/>
  <c r="AQ60" i="2"/>
  <c r="AQ310" i="2"/>
  <c r="AQ116" i="2"/>
  <c r="AQ1668" i="2"/>
  <c r="AQ646" i="2"/>
  <c r="AQ2337" i="2"/>
  <c r="AQ2567" i="2"/>
  <c r="AQ2350" i="2"/>
  <c r="AQ2220" i="2"/>
  <c r="AQ1440" i="2"/>
  <c r="AQ1754" i="2"/>
  <c r="AQ2309" i="2"/>
  <c r="AQ140" i="2"/>
  <c r="AQ1752" i="2"/>
  <c r="AQ1152" i="2"/>
  <c r="AQ153" i="2"/>
  <c r="AQ368" i="2"/>
  <c r="AQ1227" i="2"/>
  <c r="AQ552" i="2"/>
  <c r="AQ90" i="2"/>
  <c r="AQ2280" i="2"/>
  <c r="AQ379" i="2"/>
  <c r="AQ298" i="2"/>
  <c r="AQ407" i="2"/>
  <c r="AQ2608" i="2"/>
  <c r="AQ2268" i="2"/>
  <c r="AQ2484" i="2"/>
  <c r="AQ501" i="2"/>
  <c r="AQ631" i="2"/>
  <c r="AQ1252" i="2"/>
  <c r="AQ2881" i="2"/>
  <c r="AQ2284" i="2"/>
  <c r="AQ2467" i="2"/>
  <c r="AQ486" i="2"/>
  <c r="AQ1328" i="2"/>
  <c r="AQ2509" i="2"/>
  <c r="AQ698" i="2"/>
  <c r="AQ2271" i="2"/>
  <c r="AQ1114" i="2"/>
  <c r="AQ438" i="2"/>
  <c r="AQ1250" i="2"/>
  <c r="AR1482" i="2"/>
  <c r="AR587" i="2"/>
  <c r="AR1919" i="2"/>
  <c r="AR1972" i="2"/>
  <c r="AR526" i="2"/>
  <c r="AR572" i="2"/>
  <c r="AR210" i="2"/>
  <c r="AR30" i="2"/>
  <c r="AR2459" i="2"/>
  <c r="AR2761" i="2"/>
  <c r="AR801" i="2"/>
  <c r="AR1298" i="2"/>
  <c r="AR1535" i="2"/>
  <c r="AR1272" i="2"/>
  <c r="AR318" i="2"/>
  <c r="AQ472" i="2"/>
  <c r="AQ997" i="2"/>
  <c r="AQ2207" i="2"/>
  <c r="AQ2570" i="2"/>
  <c r="AQ1506" i="2"/>
  <c r="AQ2261" i="2"/>
  <c r="AQ1704" i="2"/>
  <c r="AQ1474" i="2"/>
  <c r="AQ2646" i="2"/>
  <c r="AQ1670" i="2"/>
  <c r="AQ1598" i="2"/>
  <c r="AQ1471" i="2"/>
  <c r="AQ471" i="2"/>
  <c r="AQ53" i="2"/>
  <c r="AQ2639" i="2"/>
  <c r="AQ1411" i="2"/>
  <c r="AQ2678" i="2"/>
  <c r="AQ2225" i="2"/>
  <c r="AQ1436" i="2"/>
  <c r="AQ1753" i="2"/>
  <c r="AQ373" i="2"/>
  <c r="AQ115" i="2"/>
  <c r="AQ1153" i="2"/>
  <c r="AQ2134" i="2"/>
  <c r="AQ1465" i="2"/>
  <c r="AQ2853" i="2"/>
  <c r="AQ2483" i="2"/>
  <c r="AQ488" i="2"/>
  <c r="AQ89" i="2"/>
  <c r="AQ712" i="2"/>
  <c r="AQ378" i="2"/>
  <c r="AQ102" i="2"/>
  <c r="AQ835" i="2"/>
  <c r="AQ519" i="2"/>
  <c r="AQ2273" i="2"/>
  <c r="AQ1149" i="2"/>
  <c r="AQ1308" i="2"/>
  <c r="AQ768" i="2"/>
  <c r="AQ869" i="2"/>
  <c r="AQ2880" i="2"/>
  <c r="AQ1115" i="2"/>
  <c r="AQ799" i="2"/>
  <c r="AQ485" i="2"/>
  <c r="AQ1327" i="2"/>
  <c r="AQ2510" i="2"/>
  <c r="AQ1127" i="2"/>
  <c r="AQ815" i="2"/>
  <c r="AQ859" i="2"/>
  <c r="AQ457" i="2"/>
  <c r="AQ1239" i="2"/>
  <c r="AQ1826" i="2"/>
  <c r="AQ139" i="2"/>
  <c r="AQ1425" i="2"/>
  <c r="AQ161" i="2"/>
  <c r="AQ1716" i="2"/>
  <c r="AR1419" i="2"/>
  <c r="AQ466" i="2"/>
  <c r="AQ219" i="2"/>
  <c r="AQ1379" i="2"/>
  <c r="AQ141" i="2"/>
  <c r="AQ2485" i="2"/>
  <c r="AQ604" i="2"/>
  <c r="AQ487" i="2"/>
  <c r="AQ439" i="2"/>
  <c r="AQ1426" i="2"/>
  <c r="AQ147" i="2"/>
  <c r="AQ100" i="2"/>
  <c r="AQ2532" i="2"/>
  <c r="AQ2398" i="2"/>
  <c r="AQ1457" i="2"/>
  <c r="AQ2480" i="2"/>
  <c r="AQ1958" i="2"/>
  <c r="AQ735" i="2"/>
  <c r="AQ2935" i="2"/>
  <c r="AQ2061" i="2"/>
  <c r="AQ1528" i="2"/>
  <c r="AQ2923" i="2"/>
  <c r="AQ2971" i="2"/>
  <c r="AQ2947" i="2"/>
  <c r="AQ2991" i="2"/>
  <c r="AQ2479" i="2"/>
  <c r="AQ534" i="2"/>
  <c r="AQ2889" i="2"/>
  <c r="AQ2901" i="2"/>
  <c r="AQ1363" i="2"/>
  <c r="AQ853" i="2"/>
  <c r="AQ2060" i="2"/>
  <c r="AQ241" i="2"/>
  <c r="AQ328" i="2"/>
  <c r="AQ500" i="2"/>
  <c r="AQ2142" i="2"/>
  <c r="AQ557" i="2"/>
  <c r="AQ424" i="2"/>
  <c r="AQ47" i="2"/>
  <c r="AQ656" i="2"/>
  <c r="AQ1703" i="2"/>
  <c r="AQ1290" i="2"/>
  <c r="AQ2343" i="2"/>
  <c r="AQ1516" i="2"/>
  <c r="AQ814" i="2"/>
  <c r="AQ1281" i="2"/>
  <c r="AQ1324" i="2"/>
  <c r="AQ1357" i="2"/>
  <c r="AQ2104" i="2"/>
  <c r="AQ2519" i="2"/>
  <c r="AQ2669" i="2"/>
  <c r="AQ111" i="2"/>
  <c r="AQ1431" i="2"/>
  <c r="AQ879" i="2"/>
  <c r="AQ549" i="2"/>
  <c r="AQ1732" i="2"/>
  <c r="AQ22" i="2"/>
  <c r="AQ1103" i="2"/>
  <c r="AQ2631" i="2"/>
  <c r="AR1103" i="2"/>
  <c r="AR1971" i="2"/>
  <c r="AR1793" i="2"/>
  <c r="AR2543" i="2"/>
  <c r="AQ1545" i="2"/>
  <c r="AQ2300" i="2"/>
  <c r="AQ1569" i="2"/>
  <c r="AQ107" i="2"/>
  <c r="AQ2274" i="2"/>
  <c r="AQ1653" i="2"/>
  <c r="AQ1135" i="2"/>
  <c r="AQ456" i="2"/>
  <c r="AQ342" i="2"/>
  <c r="AQ152" i="2"/>
  <c r="AQ736" i="2"/>
  <c r="AQ559" i="2"/>
  <c r="AQ181" i="2"/>
  <c r="AQ1455" i="2"/>
  <c r="AQ2091" i="2"/>
  <c r="AQ1949" i="2"/>
  <c r="AQ734" i="2"/>
  <c r="AQ2934" i="2"/>
  <c r="AQ2492" i="2"/>
  <c r="AQ1526" i="2"/>
  <c r="AQ2922" i="2"/>
  <c r="AQ2974" i="2"/>
  <c r="AQ2943" i="2"/>
  <c r="AQ2990" i="2"/>
  <c r="AQ1248" i="2"/>
  <c r="AQ27" i="2"/>
  <c r="AQ2888" i="2"/>
  <c r="AQ2904" i="2"/>
  <c r="AQ1690" i="2"/>
  <c r="AQ630" i="2"/>
  <c r="AQ2059" i="2"/>
  <c r="AQ238" i="2"/>
  <c r="AQ2872" i="2"/>
  <c r="AQ2687" i="2"/>
  <c r="AQ2749" i="2"/>
  <c r="AQ2009" i="2"/>
  <c r="AQ881" i="2"/>
  <c r="AQ429" i="2"/>
  <c r="AQ46" i="2"/>
  <c r="AQ986" i="2"/>
  <c r="AQ1694" i="2"/>
  <c r="AQ1292" i="2"/>
  <c r="AQ2342" i="2"/>
  <c r="AQ1385" i="2"/>
  <c r="AQ2698" i="2"/>
  <c r="AQ294" i="2"/>
  <c r="AQ1325" i="2"/>
  <c r="AQ2970" i="2"/>
  <c r="AQ1861" i="2"/>
  <c r="AQ1274" i="2"/>
  <c r="AQ2561" i="2"/>
  <c r="AQ110" i="2"/>
  <c r="AQ794" i="2"/>
  <c r="AQ878" i="2"/>
  <c r="AQ1868" i="2"/>
  <c r="AQ1731" i="2"/>
  <c r="AQ1547" i="2"/>
  <c r="AQ2591" i="2"/>
  <c r="AQ1126" i="2"/>
  <c r="AQ1501" i="2"/>
  <c r="AQ1564" i="2"/>
  <c r="AQ972" i="2"/>
  <c r="AQ247" i="2"/>
  <c r="AQ2925" i="2"/>
  <c r="AQ587" i="2"/>
  <c r="AQ1599" i="2"/>
  <c r="AQ538" i="2"/>
  <c r="AQ1012" i="2"/>
  <c r="AQ598" i="2"/>
  <c r="AQ2369" i="2"/>
  <c r="AQ1393" i="2"/>
  <c r="AQ285" i="2"/>
  <c r="AQ2016" i="2"/>
  <c r="AQ2628" i="2"/>
  <c r="AQ86" i="2"/>
  <c r="AQ760" i="2"/>
  <c r="AQ1576" i="2"/>
  <c r="AQ2029" i="2"/>
  <c r="AQ2010" i="2"/>
  <c r="AQ2147" i="2"/>
  <c r="AQ2714" i="2"/>
  <c r="AR1862" i="2"/>
  <c r="AR1654" i="2"/>
  <c r="AQ996" i="2"/>
  <c r="AQ9" i="2"/>
  <c r="AQ2562" i="2"/>
  <c r="AQ765" i="2"/>
  <c r="AQ2316" i="2"/>
  <c r="AQ458" i="2"/>
  <c r="AQ1109" i="2"/>
  <c r="AQ2550" i="2"/>
  <c r="AQ1160" i="2"/>
  <c r="AQ1169" i="2"/>
  <c r="AQ99" i="2"/>
  <c r="AQ2613" i="2"/>
  <c r="AQ68" i="2"/>
  <c r="AQ1744" i="2"/>
  <c r="AQ2090" i="2"/>
  <c r="AQ1948" i="2"/>
  <c r="AQ833" i="2"/>
  <c r="AQ2933" i="2"/>
  <c r="AQ1538" i="2"/>
  <c r="AQ2070" i="2"/>
  <c r="AQ2921" i="2"/>
  <c r="AQ2973" i="2"/>
  <c r="AQ2946" i="2"/>
  <c r="AQ2989" i="2"/>
  <c r="AQ1247" i="2"/>
  <c r="AQ2730" i="2"/>
  <c r="AQ1277" i="2"/>
  <c r="AQ2903" i="2"/>
  <c r="AQ2096" i="2"/>
  <c r="AQ1727" i="2"/>
  <c r="AQ3" i="2"/>
  <c r="AQ672" i="2"/>
  <c r="AQ2873" i="2"/>
  <c r="AQ87" i="2"/>
  <c r="AQ191" i="2"/>
  <c r="AQ2107" i="2"/>
  <c r="AQ2155" i="2"/>
  <c r="AQ430" i="2"/>
  <c r="AQ617" i="2"/>
  <c r="AQ2099" i="2"/>
  <c r="AQ1693" i="2"/>
  <c r="AQ2783" i="2"/>
  <c r="AQ2141" i="2"/>
  <c r="AQ23" i="2"/>
  <c r="AQ2701" i="2"/>
  <c r="AQ592" i="2"/>
  <c r="AQ2956" i="2"/>
  <c r="AQ2969" i="2"/>
  <c r="AQ327" i="2"/>
  <c r="AQ1811" i="2"/>
  <c r="AQ2900" i="2"/>
  <c r="AQ2097" i="2"/>
  <c r="AQ1282" i="2"/>
  <c r="AQ877" i="2"/>
  <c r="AQ2450" i="2"/>
  <c r="AQ1867" i="2"/>
  <c r="AQ1546" i="2"/>
  <c r="AQ1350" i="2"/>
  <c r="AQ636" i="2"/>
  <c r="AQ715" i="2"/>
  <c r="AQ670" i="2"/>
  <c r="AQ1935" i="2"/>
  <c r="AQ246" i="2"/>
  <c r="AQ2081" i="2"/>
  <c r="AQ2851" i="2"/>
  <c r="AQ668" i="2"/>
  <c r="AQ2967" i="2"/>
  <c r="AQ2386" i="2"/>
  <c r="AQ108" i="2"/>
  <c r="AQ293" i="2"/>
  <c r="AQ1405" i="2"/>
  <c r="AQ284" i="2"/>
  <c r="AQ2019" i="2"/>
  <c r="AQ388" i="2"/>
  <c r="AQ85" i="2"/>
  <c r="AQ2058" i="2"/>
  <c r="AQ2836" i="2"/>
  <c r="AQ2028" i="2"/>
  <c r="AQ1683" i="2"/>
  <c r="AQ1498" i="2"/>
  <c r="AQ2797" i="2"/>
  <c r="AR2759" i="2"/>
  <c r="AQ2626" i="2"/>
  <c r="AQ2527" i="2"/>
  <c r="AQ844" i="2"/>
  <c r="AQ2218" i="2"/>
  <c r="AQ711" i="2"/>
  <c r="AQ1307" i="2"/>
  <c r="AQ2362" i="2"/>
  <c r="AQ1238" i="2"/>
  <c r="AQ162" i="2"/>
  <c r="AQ1168" i="2"/>
  <c r="AQ1843" i="2"/>
  <c r="AQ2229" i="2"/>
  <c r="AQ69" i="2"/>
  <c r="AQ1439" i="2"/>
  <c r="AQ658" i="2"/>
  <c r="AQ1956" i="2"/>
  <c r="AQ832" i="2"/>
  <c r="AQ2929" i="2"/>
  <c r="AQ2634" i="2"/>
  <c r="AQ2965" i="2"/>
  <c r="AQ2920" i="2"/>
  <c r="AQ2972" i="2"/>
  <c r="AQ2945" i="2"/>
  <c r="AQ2985" i="2"/>
  <c r="AQ239" i="2"/>
  <c r="AQ2729" i="2"/>
  <c r="AQ602" i="2"/>
  <c r="AQ2902" i="2"/>
  <c r="AQ2191" i="2"/>
  <c r="AQ539" i="2"/>
  <c r="AQ1060" i="2"/>
  <c r="AQ14" i="2"/>
  <c r="AQ2871" i="2"/>
  <c r="AQ17" i="2"/>
  <c r="AQ190" i="2"/>
  <c r="AQ2106" i="2"/>
  <c r="AQ2154" i="2"/>
  <c r="AQ432" i="2"/>
  <c r="AQ616" i="2"/>
  <c r="AQ1303" i="2"/>
  <c r="AQ1692" i="2"/>
  <c r="AQ1246" i="2"/>
  <c r="AQ2700" i="2"/>
  <c r="AQ795" i="2"/>
  <c r="AQ2955" i="2"/>
  <c r="AQ2968" i="2"/>
  <c r="AQ1494" i="2"/>
  <c r="AQ1810" i="2"/>
  <c r="AQ2899" i="2"/>
  <c r="AQ2504" i="2"/>
  <c r="AQ1301" i="2"/>
  <c r="AQ876" i="2"/>
  <c r="AQ1637" i="2"/>
  <c r="AQ749" i="2"/>
  <c r="AQ159" i="2"/>
  <c r="AQ949" i="2"/>
  <c r="AQ635" i="2"/>
  <c r="AQ717" i="2"/>
  <c r="AQ2856" i="2"/>
  <c r="AQ1934" i="2"/>
  <c r="AQ786" i="2"/>
  <c r="AQ1952" i="2"/>
  <c r="AQ2850" i="2"/>
  <c r="AQ2193" i="2"/>
  <c r="AQ324" i="2"/>
  <c r="AQ1618" i="2"/>
  <c r="AQ948" i="2"/>
  <c r="AQ2897" i="2"/>
  <c r="AQ1408" i="2"/>
  <c r="AQ363" i="2"/>
  <c r="AQ2693" i="2"/>
  <c r="AQ2717" i="2"/>
  <c r="AQ1360" i="2"/>
  <c r="AQ2835" i="2"/>
  <c r="AQ821" i="2"/>
  <c r="AQ2083" i="2"/>
  <c r="AQ2267" i="2"/>
  <c r="AQ229" i="2"/>
  <c r="AQ2820" i="2"/>
  <c r="AR961" i="2"/>
  <c r="AR2319" i="2"/>
  <c r="AR923" i="2"/>
  <c r="AQ1606" i="2"/>
  <c r="AQ196" i="2"/>
  <c r="AQ1702" i="2"/>
  <c r="AQ446" i="2"/>
  <c r="AQ632" i="2"/>
  <c r="AQ2361" i="2"/>
  <c r="AQ1827" i="2"/>
  <c r="AQ160" i="2"/>
  <c r="AQ403" i="2"/>
  <c r="AQ1035" i="2"/>
  <c r="AQ2037" i="2"/>
  <c r="AQ673" i="2"/>
  <c r="AQ2439" i="2"/>
  <c r="AQ1955" i="2"/>
  <c r="AQ1873" i="2"/>
  <c r="AQ2932" i="2"/>
  <c r="AQ1132" i="2"/>
  <c r="AQ2964" i="2"/>
  <c r="AQ2919" i="2"/>
  <c r="AQ2605" i="2"/>
  <c r="AQ2944" i="2"/>
  <c r="AQ2988" i="2"/>
  <c r="AQ1184" i="2"/>
  <c r="AQ618" i="2"/>
  <c r="AQ601" i="2"/>
  <c r="AQ865" i="2"/>
  <c r="AQ1213" i="2"/>
  <c r="AQ1059" i="2"/>
  <c r="AQ796" i="2"/>
  <c r="AQ1099" i="2"/>
  <c r="AQ531" i="2"/>
  <c r="AQ189" i="2"/>
  <c r="AQ2170" i="2"/>
  <c r="AQ390" i="2"/>
  <c r="AQ431" i="2"/>
  <c r="AQ1167" i="2"/>
  <c r="AQ1302" i="2"/>
  <c r="AQ1691" i="2"/>
  <c r="AQ2782" i="2"/>
  <c r="AQ946" i="2"/>
  <c r="AQ2465" i="2"/>
  <c r="AQ2699" i="2"/>
  <c r="AQ729" i="2"/>
  <c r="AQ2954" i="2"/>
  <c r="AQ1651" i="2"/>
  <c r="AQ1493" i="2"/>
  <c r="AQ127" i="2"/>
  <c r="AQ2898" i="2"/>
  <c r="AQ2189" i="2"/>
  <c r="AQ628" i="2"/>
  <c r="AQ875" i="2"/>
  <c r="AQ1639" i="2"/>
  <c r="AQ2870" i="2"/>
  <c r="AQ2673" i="2"/>
  <c r="AQ279" i="2"/>
  <c r="AQ1581" i="2"/>
  <c r="AQ714" i="2"/>
  <c r="AQ2855" i="2"/>
  <c r="AQ1933" i="2"/>
  <c r="AQ590" i="2"/>
  <c r="AQ1951" i="2"/>
  <c r="AQ1510" i="2"/>
  <c r="AQ389" i="2"/>
  <c r="AQ2405" i="2"/>
  <c r="AQ947" i="2"/>
  <c r="AQ886" i="2"/>
  <c r="AQ59" i="2"/>
  <c r="AQ2448" i="2"/>
  <c r="AQ2697" i="2"/>
  <c r="AQ1071" i="2"/>
  <c r="AQ2716" i="2"/>
  <c r="AQ1359" i="2"/>
  <c r="AQ2834" i="2"/>
  <c r="AQ983" i="2"/>
  <c r="AQ842" i="2"/>
  <c r="AQ2266" i="2"/>
  <c r="AQ228" i="2"/>
  <c r="AQ2819" i="2"/>
  <c r="AQ529" i="2"/>
  <c r="AQ1466" i="2"/>
  <c r="AQ580" i="2"/>
  <c r="AQ474" i="2"/>
  <c r="AQ1911" i="2"/>
  <c r="AR800" i="2"/>
  <c r="AQ2212" i="2"/>
  <c r="AQ1659" i="2"/>
  <c r="AQ422" i="2"/>
  <c r="AQ2133" i="2"/>
  <c r="AQ377" i="2"/>
  <c r="AQ1845" i="2"/>
  <c r="AQ2508" i="2"/>
  <c r="AQ2111" i="2"/>
  <c r="AQ222" i="2"/>
  <c r="AQ1034" i="2"/>
  <c r="AQ990" i="2"/>
  <c r="AQ2036" i="2"/>
  <c r="AQ2865" i="2"/>
  <c r="AQ2441" i="2"/>
  <c r="AQ1954" i="2"/>
  <c r="AQ1629" i="2"/>
  <c r="AQ2931" i="2"/>
  <c r="AQ2269" i="2"/>
  <c r="AQ2963" i="2"/>
  <c r="AQ2915" i="2"/>
  <c r="AQ1249" i="2"/>
  <c r="AQ1387" i="2"/>
  <c r="AQ2987" i="2"/>
  <c r="AQ26" i="2"/>
  <c r="AQ955" i="2"/>
  <c r="AQ1361" i="2"/>
  <c r="AQ1017" i="2"/>
  <c r="AQ864" i="2"/>
  <c r="AQ2195" i="2"/>
  <c r="AQ1062" i="2"/>
  <c r="AQ1254" i="2"/>
  <c r="AQ2741" i="2"/>
  <c r="AQ188" i="2"/>
  <c r="AQ2008" i="2"/>
  <c r="AQ719" i="2"/>
  <c r="AQ428" i="2"/>
  <c r="AQ2642" i="2"/>
  <c r="AQ1696" i="2"/>
  <c r="AQ2781" i="2"/>
  <c r="AQ2464" i="2"/>
  <c r="AQ813" i="2"/>
  <c r="AQ2491" i="2"/>
  <c r="AQ1902" i="2"/>
  <c r="AQ1650" i="2"/>
  <c r="AQ1503" i="2"/>
  <c r="AQ126" i="2"/>
  <c r="AQ419" i="2"/>
  <c r="AQ2188" i="2"/>
  <c r="AQ401" i="2"/>
  <c r="AQ874" i="2"/>
  <c r="AQ1649" i="2"/>
  <c r="AQ2869" i="2"/>
  <c r="AQ1521" i="2"/>
  <c r="AQ278" i="2"/>
  <c r="AQ2449" i="2"/>
  <c r="AQ2160" i="2"/>
  <c r="AQ626" i="2"/>
  <c r="AQ2397" i="2"/>
  <c r="AQ589" i="2"/>
  <c r="AQ1552" i="2"/>
  <c r="AQ109" i="2"/>
  <c r="AQ1368" i="2"/>
  <c r="AQ376" i="2"/>
  <c r="AQ13" i="2"/>
  <c r="AQ2516" i="2"/>
  <c r="AQ885" i="2"/>
  <c r="AQ72" i="2"/>
  <c r="AQ1181" i="2"/>
  <c r="AQ2696" i="2"/>
  <c r="AQ1070" i="2"/>
  <c r="AQ2713" i="2"/>
  <c r="AQ1358" i="2"/>
  <c r="AQ2833" i="2"/>
  <c r="AQ2385" i="2"/>
  <c r="AQ1319" i="2"/>
  <c r="AQ713" i="2"/>
  <c r="AQ1234" i="2"/>
  <c r="AQ2818" i="2"/>
  <c r="AQ969" i="2"/>
  <c r="AQ1470" i="2"/>
  <c r="AQ2460" i="2"/>
  <c r="AQ473" i="2"/>
  <c r="AR1577" i="2"/>
  <c r="AR2071" i="2"/>
  <c r="AQ2652" i="2"/>
  <c r="AQ2125" i="2"/>
  <c r="AQ2677" i="2"/>
  <c r="AQ154" i="2"/>
  <c r="AQ312" i="2"/>
  <c r="AQ640" i="2"/>
  <c r="AQ697" i="2"/>
  <c r="AQ1825" i="2"/>
  <c r="AQ858" i="2"/>
  <c r="AQ203" i="2"/>
  <c r="AQ1033" i="2"/>
  <c r="AQ989" i="2"/>
  <c r="AQ341" i="2"/>
  <c r="AQ2863" i="2"/>
  <c r="AQ2438" i="2"/>
  <c r="AQ1953" i="2"/>
  <c r="AQ1628" i="2"/>
  <c r="AQ2930" i="2"/>
  <c r="AQ2192" i="2"/>
  <c r="AQ2962" i="2"/>
  <c r="AQ2918" i="2"/>
  <c r="AQ2616" i="2"/>
  <c r="AQ1386" i="2"/>
  <c r="AQ2986" i="2"/>
  <c r="AQ2030" i="2"/>
  <c r="AQ954" i="2"/>
  <c r="AQ1276" i="2"/>
  <c r="AQ1837" i="2"/>
  <c r="AQ1799" i="2"/>
  <c r="AQ2190" i="2"/>
  <c r="AQ767" i="2"/>
  <c r="AQ1016" i="2"/>
  <c r="AQ899" i="2"/>
  <c r="AQ1185" i="2"/>
  <c r="AQ2014" i="2"/>
  <c r="AQ718" i="2"/>
  <c r="AQ427" i="2"/>
  <c r="AQ1675" i="2"/>
  <c r="AQ2089" i="2"/>
  <c r="AQ1695" i="2"/>
  <c r="AQ2780" i="2"/>
  <c r="AQ227" i="2"/>
  <c r="AQ1805" i="2"/>
  <c r="AQ1990" i="2"/>
  <c r="AQ1901" i="2"/>
  <c r="AQ2942" i="2"/>
  <c r="AQ2984" i="2"/>
  <c r="AQ125" i="2"/>
  <c r="AQ420" i="2"/>
  <c r="AQ2530" i="2"/>
  <c r="AQ793" i="2"/>
  <c r="AQ2462" i="2"/>
  <c r="AQ937" i="2"/>
  <c r="AQ1849" i="2"/>
  <c r="AQ1520" i="2"/>
  <c r="AQ2558" i="2"/>
  <c r="AQ2002" i="2"/>
  <c r="AQ364" i="2"/>
  <c r="AQ941" i="2"/>
  <c r="AQ2810" i="2"/>
  <c r="AQ588" i="2"/>
  <c r="AQ1548" i="2"/>
  <c r="AQ1725" i="2"/>
  <c r="AQ175" i="2"/>
  <c r="AQ2981" i="2"/>
  <c r="AQ2883" i="2"/>
  <c r="AQ888" i="2"/>
  <c r="AQ1410" i="2"/>
  <c r="AQ1580" i="2"/>
  <c r="AQ2695" i="2"/>
  <c r="AQ1054" i="2"/>
  <c r="AQ2712" i="2"/>
  <c r="AQ2740" i="2"/>
  <c r="AQ2832" i="2"/>
  <c r="AQ2384" i="2"/>
  <c r="AQ83" i="2"/>
  <c r="AQ1166" i="2"/>
  <c r="AQ917" i="2"/>
  <c r="AQ2817" i="2"/>
  <c r="AR1214" i="2"/>
  <c r="AR525" i="2"/>
  <c r="AR1999" i="2"/>
  <c r="AR2430" i="2"/>
  <c r="AQ2339" i="2"/>
  <c r="AQ1597" i="2"/>
  <c r="AQ2457" i="2"/>
  <c r="AQ2184" i="2"/>
  <c r="AQ806" i="2"/>
  <c r="AQ863" i="2"/>
  <c r="AQ991" i="2"/>
  <c r="AQ724" i="2"/>
  <c r="AQ560" i="2"/>
  <c r="AQ201" i="2"/>
  <c r="AQ1375" i="2"/>
  <c r="AQ987" i="2"/>
  <c r="AQ421" i="2"/>
  <c r="AQ2862" i="2"/>
  <c r="AQ1391" i="2"/>
  <c r="AQ1158" i="2"/>
  <c r="AQ296" i="2"/>
  <c r="AQ1106" i="2"/>
  <c r="AQ1203" i="2"/>
  <c r="AQ2961" i="2"/>
  <c r="AQ2917" i="2"/>
  <c r="AQ1233" i="2"/>
  <c r="AQ1388" i="2"/>
  <c r="AQ2787" i="2"/>
  <c r="AQ2895" i="2"/>
  <c r="AQ1813" i="2"/>
  <c r="AQ1798" i="2"/>
  <c r="AQ1575" i="2"/>
  <c r="AQ1061" i="2"/>
  <c r="AQ766" i="2"/>
  <c r="AQ1015" i="2"/>
  <c r="AQ900" i="2"/>
  <c r="AQ1177" i="2"/>
  <c r="AQ2007" i="2"/>
  <c r="AQ2100" i="2"/>
  <c r="AQ450" i="2"/>
  <c r="AQ911" i="2"/>
  <c r="AQ2357" i="2"/>
  <c r="AQ1701" i="2"/>
  <c r="AQ530" i="2"/>
  <c r="AQ1871" i="2"/>
  <c r="AQ212" i="2"/>
  <c r="AQ1804" i="2"/>
  <c r="AQ1900" i="2"/>
  <c r="AQ2941" i="2"/>
  <c r="AQ2983" i="2"/>
  <c r="AQ2886" i="2"/>
  <c r="AQ2632" i="2"/>
  <c r="AQ97" i="2"/>
  <c r="AQ1532" i="2"/>
  <c r="AQ655" i="2"/>
  <c r="AQ851" i="2"/>
  <c r="AQ1848" i="2"/>
  <c r="AQ2838" i="2"/>
  <c r="AQ1984" i="2"/>
  <c r="AQ728" i="2"/>
  <c r="AQ764" i="2"/>
  <c r="AQ2292" i="2"/>
  <c r="AQ2809" i="2"/>
  <c r="AQ1890" i="2"/>
  <c r="AQ811" i="2"/>
  <c r="AQ78" i="2"/>
  <c r="AQ985" i="2"/>
  <c r="AQ174" i="2"/>
  <c r="AQ2826" i="2"/>
  <c r="AQ600" i="2"/>
  <c r="AQ887" i="2"/>
  <c r="AQ1402" i="2"/>
  <c r="AQ1131" i="2"/>
  <c r="AQ2694" i="2"/>
  <c r="AQ1053" i="2"/>
  <c r="AQ365" i="2"/>
  <c r="AQ2590" i="2"/>
  <c r="AQ2831" i="2"/>
  <c r="AQ2027" i="2"/>
  <c r="AR1207" i="2"/>
  <c r="AR1772" i="2"/>
  <c r="AR52" i="2"/>
  <c r="AQ2666" i="2"/>
  <c r="AQ117" i="2"/>
  <c r="AQ1442" i="2"/>
  <c r="AQ369" i="2"/>
  <c r="AQ1240" i="2"/>
  <c r="AQ2421" i="2"/>
  <c r="AQ721" i="2"/>
  <c r="AQ834" i="2"/>
  <c r="AQ1079" i="2"/>
  <c r="AQ1554" i="2"/>
  <c r="AQ25" i="2"/>
  <c r="AQ393" i="2"/>
  <c r="AQ2861" i="2"/>
  <c r="AQ1112" i="2"/>
  <c r="AQ1371" i="2"/>
  <c r="AQ2022" i="2"/>
  <c r="AQ359" i="2"/>
  <c r="AQ1619" i="2"/>
  <c r="AQ2957" i="2"/>
  <c r="AQ2916" i="2"/>
  <c r="AQ1236" i="2"/>
  <c r="AQ1998" i="2"/>
  <c r="AQ982" i="2"/>
  <c r="AQ2786" i="2"/>
  <c r="AQ2894" i="2"/>
  <c r="AQ1812" i="2"/>
  <c r="AQ762" i="2"/>
  <c r="AQ288" i="2"/>
  <c r="AQ305" i="2"/>
  <c r="AQ171" i="2"/>
  <c r="AQ1014" i="2"/>
  <c r="AQ1098" i="2"/>
  <c r="AQ1182" i="2"/>
  <c r="AQ2013" i="2"/>
  <c r="AQ953" i="2"/>
  <c r="AQ449" i="2"/>
  <c r="AQ910" i="2"/>
  <c r="AQ1482" i="2"/>
  <c r="AQ1938" i="2"/>
  <c r="AQ732" i="2"/>
  <c r="AQ2140" i="2"/>
  <c r="AQ2928" i="2"/>
  <c r="AQ1803" i="2"/>
  <c r="AQ1105" i="2"/>
  <c r="AQ1899" i="2"/>
  <c r="AQ2940" i="2"/>
  <c r="AQ2982" i="2"/>
  <c r="AQ2885" i="2"/>
  <c r="AQ113" i="2"/>
  <c r="AQ614" i="2"/>
  <c r="AQ302" i="2"/>
  <c r="AQ654" i="2"/>
  <c r="AQ848" i="2"/>
  <c r="AQ1847" i="2"/>
  <c r="AQ2837" i="2"/>
  <c r="AQ2011" i="2"/>
  <c r="AQ1275" i="2"/>
  <c r="AQ612" i="2"/>
  <c r="AQ2824" i="2"/>
  <c r="AQ893" i="2"/>
  <c r="AQ1889" i="2"/>
  <c r="AQ2279" i="2"/>
  <c r="AQ1013" i="2"/>
  <c r="AQ984" i="2"/>
  <c r="AQ172" i="2"/>
  <c r="AQ850" i="2"/>
  <c r="AQ1383" i="2"/>
  <c r="AQ151" i="2"/>
  <c r="AQ1401" i="2"/>
  <c r="AQ1195" i="2"/>
  <c r="AQ627" i="2"/>
  <c r="AQ1040" i="2"/>
  <c r="AQ547" i="2"/>
  <c r="AQ1636" i="2"/>
  <c r="AQ2593" i="2"/>
  <c r="AQ2025" i="2"/>
  <c r="AQ820" i="2"/>
  <c r="AR1046" i="2"/>
  <c r="AR2641" i="2"/>
  <c r="AQ2471" i="2"/>
  <c r="AQ1468" i="2"/>
  <c r="AQ2349" i="2"/>
  <c r="AQ2539" i="2"/>
  <c r="AQ2182" i="2"/>
  <c r="AQ129" i="2"/>
  <c r="AQ1863" i="2"/>
  <c r="AQ138" i="2"/>
  <c r="AQ1069" i="2"/>
  <c r="AQ2879" i="2"/>
  <c r="AQ1438" i="2"/>
  <c r="AQ1937" i="2"/>
  <c r="AQ392" i="2"/>
  <c r="AQ2860" i="2"/>
  <c r="AQ720" i="2"/>
  <c r="AQ1370" i="2"/>
  <c r="AQ2021" i="2"/>
  <c r="AQ1262" i="2"/>
  <c r="AQ2217" i="2"/>
  <c r="AQ2960" i="2"/>
  <c r="AQ2979" i="2"/>
  <c r="AQ43" i="2"/>
  <c r="AQ1997" i="2"/>
  <c r="AQ956" i="2"/>
  <c r="AQ2785" i="2"/>
  <c r="AQ2893" i="2"/>
  <c r="AQ2909" i="2"/>
  <c r="AQ761" i="2"/>
  <c r="AQ1204" i="2"/>
  <c r="AQ304" i="2"/>
  <c r="AQ2702" i="2"/>
  <c r="AQ2101" i="2"/>
  <c r="AQ1435" i="2"/>
  <c r="AQ2452" i="2"/>
  <c r="AQ2408" i="2"/>
  <c r="AQ2012" i="2"/>
  <c r="AQ952" i="2"/>
  <c r="AQ1373" i="2"/>
  <c r="AQ919" i="2"/>
  <c r="AQ1689" i="2"/>
  <c r="AQ1939" i="2"/>
  <c r="AQ731" i="2"/>
  <c r="AQ2139" i="2"/>
  <c r="AQ2927" i="2"/>
  <c r="AQ1802" i="2"/>
  <c r="AQ1104" i="2"/>
  <c r="AQ1898" i="2"/>
  <c r="AQ2463" i="2"/>
  <c r="AQ2750" i="2"/>
  <c r="AQ2884" i="2"/>
  <c r="AQ112" i="2"/>
  <c r="AQ287" i="2"/>
  <c r="AQ267" i="2"/>
  <c r="AQ1244" i="2"/>
  <c r="AQ1846" i="2"/>
  <c r="AQ2255" i="2"/>
  <c r="AQ1221" i="2"/>
  <c r="AQ1266" i="2"/>
  <c r="AQ678" i="2"/>
  <c r="AQ2823" i="2"/>
  <c r="AQ892" i="2"/>
  <c r="AQ1509" i="2"/>
  <c r="AQ2278" i="2"/>
  <c r="AQ1583" i="2"/>
  <c r="AQ2953" i="2"/>
  <c r="AQ375" i="2"/>
  <c r="AQ2574" i="2"/>
  <c r="AQ1561" i="2"/>
  <c r="AQ779" i="2"/>
  <c r="AQ1400" i="2"/>
  <c r="AQ1201" i="2"/>
  <c r="AQ1090" i="2"/>
  <c r="AQ1273" i="2"/>
  <c r="AQ217" i="2"/>
  <c r="AQ1741" i="2"/>
  <c r="AQ1508" i="2"/>
  <c r="AQ1667" i="2"/>
  <c r="AR257" i="2"/>
  <c r="AQ2260" i="2"/>
  <c r="AQ470" i="2"/>
  <c r="AQ1253" i="2"/>
  <c r="AQ1226" i="2"/>
  <c r="AQ518" i="2"/>
  <c r="AQ54" i="2"/>
  <c r="AQ1982" i="2"/>
  <c r="AQ2205" i="2"/>
  <c r="AQ2876" i="2"/>
  <c r="AQ353" i="2"/>
  <c r="AQ481" i="2"/>
  <c r="AQ1496" i="2"/>
  <c r="AQ1585" i="2"/>
  <c r="AQ2114" i="2"/>
  <c r="AQ1066" i="2"/>
  <c r="AQ2735" i="2"/>
  <c r="AQ213" i="2"/>
  <c r="AQ1537" i="2"/>
  <c r="AQ2958" i="2"/>
  <c r="AQ2977" i="2"/>
  <c r="AQ2950" i="2"/>
  <c r="AQ2103" i="2"/>
  <c r="AQ435" i="2"/>
  <c r="AQ1872" i="2"/>
  <c r="AQ2891" i="2"/>
  <c r="AQ2907" i="2"/>
  <c r="AQ340" i="2"/>
  <c r="AQ2113" i="2"/>
  <c r="AQ696" i="2"/>
  <c r="AQ269" i="2"/>
  <c r="AQ2221" i="2"/>
  <c r="AQ789" i="2"/>
  <c r="AQ483" i="2"/>
  <c r="AQ2412" i="2"/>
  <c r="AQ2453" i="2"/>
  <c r="AQ426" i="2"/>
  <c r="AQ45" i="2"/>
  <c r="AQ2858" i="2"/>
  <c r="AQ1699" i="2"/>
  <c r="AQ402" i="2"/>
  <c r="AQ1574" i="2"/>
  <c r="AQ594" i="2"/>
  <c r="AQ975" i="2"/>
  <c r="AQ1806" i="2"/>
  <c r="AQ2914" i="2"/>
  <c r="AQ1996" i="2"/>
  <c r="AQ2575" i="2"/>
  <c r="AQ823" i="2"/>
  <c r="AQ1975" i="2"/>
  <c r="AQ2318" i="2"/>
  <c r="AQ2592" i="2"/>
  <c r="AQ36" i="2"/>
  <c r="AQ971" i="2"/>
  <c r="AQ1584" i="2"/>
  <c r="AQ1347" i="2"/>
  <c r="AQ1219" i="2"/>
  <c r="AQ2281" i="2"/>
  <c r="AQ611" i="2"/>
  <c r="AQ1364" i="2"/>
  <c r="AQ890" i="2"/>
  <c r="AQ223" i="2"/>
  <c r="AQ1916" i="2"/>
  <c r="AQ497" i="2"/>
  <c r="AQ1903" i="2"/>
  <c r="AQ1892" i="2"/>
  <c r="AQ39" i="2"/>
  <c r="AQ1865" i="2"/>
  <c r="AQ1058" i="2"/>
  <c r="AQ1404" i="2"/>
  <c r="AQ301" i="2"/>
  <c r="AQ1088" i="2"/>
  <c r="AQ149" i="2"/>
  <c r="AQ1333" i="2"/>
  <c r="AQ1674" i="2"/>
  <c r="AQ903" i="2"/>
  <c r="AQ276" i="2"/>
  <c r="AQ2812" i="2"/>
  <c r="AQ1027" i="2"/>
  <c r="AQ912" i="2"/>
  <c r="AQ1489" i="2"/>
  <c r="AQ2805" i="2"/>
  <c r="AQ1210" i="2"/>
  <c r="AQ1886" i="2"/>
  <c r="AQ1858" i="2"/>
  <c r="AR2672" i="2"/>
  <c r="AR1738" i="2"/>
  <c r="AR586" i="2"/>
  <c r="AR410" i="2"/>
  <c r="AQ2650" i="2"/>
  <c r="AQ647" i="2"/>
  <c r="AQ1735" i="2"/>
  <c r="AQ2348" i="2"/>
  <c r="AQ1459" i="2"/>
  <c r="AQ2595" i="2"/>
  <c r="AQ44" i="2"/>
  <c r="AQ1147" i="2"/>
  <c r="AQ1205" i="2"/>
  <c r="AQ2875" i="2"/>
  <c r="AQ2122" i="2"/>
  <c r="AQ480" i="2"/>
  <c r="AQ1500" i="2"/>
  <c r="AQ2094" i="2"/>
  <c r="AQ1959" i="2"/>
  <c r="AQ1064" i="2"/>
  <c r="AQ2937" i="2"/>
  <c r="AQ2078" i="2"/>
  <c r="AQ1536" i="2"/>
  <c r="AQ1905" i="2"/>
  <c r="AQ2976" i="2"/>
  <c r="AQ2949" i="2"/>
  <c r="AQ2617" i="2"/>
  <c r="AQ436" i="2"/>
  <c r="AQ2887" i="2"/>
  <c r="AQ2906" i="2"/>
  <c r="AQ1271" i="2"/>
  <c r="AQ2112" i="2"/>
  <c r="AQ2179" i="2"/>
  <c r="AQ261" i="2"/>
  <c r="AQ1680" i="2"/>
  <c r="AQ831" i="2"/>
  <c r="AQ788" i="2"/>
  <c r="AQ2410" i="2"/>
  <c r="AQ558" i="2"/>
  <c r="AQ425" i="2"/>
  <c r="AQ1622" i="2"/>
  <c r="AQ2859" i="2"/>
  <c r="AQ1698" i="2"/>
  <c r="AQ2003" i="2"/>
  <c r="AQ1573" i="2"/>
  <c r="AQ593" i="2"/>
  <c r="AQ2633" i="2"/>
  <c r="AQ1936" i="2"/>
  <c r="AQ2913" i="2"/>
  <c r="AQ2176" i="2"/>
  <c r="AQ2426" i="2"/>
  <c r="AQ70" i="2"/>
  <c r="AQ1974" i="2"/>
  <c r="AQ2317" i="2"/>
  <c r="AQ2674" i="2"/>
  <c r="AQ1715" i="2"/>
  <c r="AQ819" i="2"/>
  <c r="AQ638" i="2"/>
  <c r="AQ2253" i="2"/>
  <c r="AQ1222" i="2"/>
  <c r="AQ2728" i="2"/>
  <c r="AQ2733" i="2"/>
  <c r="AQ207" i="2"/>
  <c r="AQ889" i="2"/>
  <c r="AQ198" i="2"/>
  <c r="AQ197" i="2"/>
  <c r="AQ1593" i="2"/>
  <c r="AQ1895" i="2"/>
  <c r="AQ2939" i="2"/>
  <c r="AQ1931" i="2"/>
  <c r="AQ597" i="2"/>
  <c r="AQ1057" i="2"/>
  <c r="AQ1403" i="2"/>
  <c r="AQ1335" i="2"/>
  <c r="AQ1417" i="2"/>
  <c r="AQ2615" i="2"/>
  <c r="AQ1332" i="2"/>
  <c r="AQ1684" i="2"/>
  <c r="AQ902" i="2"/>
  <c r="AQ2084" i="2"/>
  <c r="AQ1354" i="2"/>
  <c r="AQ1028" i="2"/>
  <c r="AQ2661" i="2"/>
  <c r="AR1587" i="2"/>
  <c r="AQ1505" i="2"/>
  <c r="AQ810" i="2"/>
  <c r="AQ479" i="2"/>
  <c r="AQ1529" i="2"/>
  <c r="AQ535" i="2"/>
  <c r="AQ906" i="2"/>
  <c r="AQ2547" i="2"/>
  <c r="AQ2505" i="2"/>
  <c r="AQ780" i="2"/>
  <c r="AQ700" i="2"/>
  <c r="AQ326" i="2"/>
  <c r="AQ1930" i="2"/>
  <c r="AQ1091" i="2"/>
  <c r="AQ901" i="2"/>
  <c r="AQ1030" i="2"/>
  <c r="AQ1490" i="2"/>
  <c r="AQ2423" i="2"/>
  <c r="AQ929" i="2"/>
  <c r="AQ1860" i="2"/>
  <c r="AQ1046" i="2"/>
  <c r="AQ1145" i="2"/>
  <c r="AQ1380" i="2"/>
  <c r="AQ1314" i="2"/>
  <c r="AQ849" i="2"/>
  <c r="AQ1052" i="2"/>
  <c r="AQ1178" i="2"/>
  <c r="AQ182" i="2"/>
  <c r="AQ136" i="2"/>
  <c r="AQ963" i="2"/>
  <c r="AQ2290" i="2"/>
  <c r="AQ1456" i="2"/>
  <c r="AQ2672" i="2"/>
  <c r="AQ1453" i="2"/>
  <c r="AQ1488" i="2"/>
  <c r="AQ1005" i="2"/>
  <c r="AQ1713" i="2"/>
  <c r="AQ2240" i="2"/>
  <c r="AQ1596" i="2"/>
  <c r="AQ2024" i="2"/>
  <c r="AQ1941" i="2"/>
  <c r="AQ2158" i="2"/>
  <c r="AQ2068" i="2"/>
  <c r="AQ2791" i="2"/>
  <c r="AQ2135" i="2"/>
  <c r="AQ1787" i="2"/>
  <c r="AQ145" i="2"/>
  <c r="AQ1764" i="2"/>
  <c r="AQ2753" i="2"/>
  <c r="AQ855" i="2"/>
  <c r="AQ2074" i="2"/>
  <c r="AQ2703" i="2"/>
  <c r="AQ2043" i="2"/>
  <c r="AQ2813" i="2"/>
  <c r="AQ1048" i="2"/>
  <c r="AQ215" i="2"/>
  <c r="AQ323" i="2"/>
  <c r="AQ2301" i="2"/>
  <c r="AQ1612" i="2"/>
  <c r="AQ21" i="2"/>
  <c r="AQ1920" i="2"/>
  <c r="AQ2263" i="2"/>
  <c r="AQ706" i="2"/>
  <c r="AQ1796" i="2"/>
  <c r="AQ662" i="2"/>
  <c r="AQ2657" i="2"/>
  <c r="AQ2249" i="2"/>
  <c r="AQ2166" i="2"/>
  <c r="AQ624" i="2"/>
  <c r="AQ2366" i="2"/>
  <c r="AQ1742" i="2"/>
  <c r="AQ1778" i="2"/>
  <c r="AQ2353" i="2"/>
  <c r="AQ1645" i="2"/>
  <c r="AQ1756" i="2"/>
  <c r="AQ567" i="2"/>
  <c r="AQ1855" i="2"/>
  <c r="AQ2262" i="2"/>
  <c r="AQ1568" i="2"/>
  <c r="AQ2039" i="2"/>
  <c r="AQ942" i="2"/>
  <c r="AQ1194" i="2"/>
  <c r="AQ2202" i="2"/>
  <c r="AQ1853" i="2"/>
  <c r="AQ2214" i="2"/>
  <c r="AQ1672" i="2"/>
  <c r="AQ2487" i="2"/>
  <c r="AQ2213" i="2"/>
  <c r="AQ2587" i="2"/>
  <c r="AQ923" i="2"/>
  <c r="AQ740" i="2"/>
  <c r="AQ2514" i="2"/>
  <c r="AQ1497" i="2"/>
  <c r="AQ2959" i="2"/>
  <c r="AQ2892" i="2"/>
  <c r="AQ77" i="2"/>
  <c r="AQ951" i="2"/>
  <c r="AQ1897" i="2"/>
  <c r="AQ880" i="2"/>
  <c r="AQ677" i="2"/>
  <c r="AQ158" i="2"/>
  <c r="AQ599" i="2"/>
  <c r="AQ2684" i="2"/>
  <c r="AQ2685" i="2"/>
  <c r="AQ1029" i="2"/>
  <c r="AQ1682" i="2"/>
  <c r="AQ928" i="2"/>
  <c r="AQ1859" i="2"/>
  <c r="AQ784" i="2"/>
  <c r="AQ1144" i="2"/>
  <c r="AQ1834" i="2"/>
  <c r="AQ1196" i="2"/>
  <c r="AQ1478" i="2"/>
  <c r="AQ283" i="2"/>
  <c r="AQ1832" i="2"/>
  <c r="AQ32" i="2"/>
  <c r="AQ135" i="2"/>
  <c r="AQ2355" i="2"/>
  <c r="AQ2289" i="2"/>
  <c r="AQ2329" i="2"/>
  <c r="AQ2630" i="2"/>
  <c r="AQ1049" i="2"/>
  <c r="AQ2247" i="2"/>
  <c r="AQ1003" i="2"/>
  <c r="AQ2671" i="2"/>
  <c r="AQ2174" i="2"/>
  <c r="AQ665" i="2"/>
  <c r="AQ2023" i="2"/>
  <c r="AQ1322" i="2"/>
  <c r="AQ2080" i="2"/>
  <c r="AQ2066" i="2"/>
  <c r="AQ1671" i="2"/>
  <c r="AQ1096" i="2"/>
  <c r="AQ1783" i="2"/>
  <c r="AQ148" i="2"/>
  <c r="AQ1763" i="2"/>
  <c r="AQ2754" i="2"/>
  <c r="AQ6" i="2"/>
  <c r="AQ33" i="2"/>
  <c r="AQ240" i="2"/>
  <c r="AQ1192" i="2"/>
  <c r="AQ2490" i="2"/>
  <c r="AQ1231" i="2"/>
  <c r="AQ214" i="2"/>
  <c r="AQ321" i="2"/>
  <c r="AQ1590" i="2"/>
  <c r="AQ2966" i="2"/>
  <c r="AQ1356" i="2"/>
  <c r="AQ1515" i="2"/>
  <c r="AQ2270" i="2"/>
  <c r="AQ705" i="2"/>
  <c r="AQ1797" i="2"/>
  <c r="AQ1023" i="2"/>
  <c r="AQ2778" i="2"/>
  <c r="AQ320" i="2"/>
  <c r="AQ2161" i="2"/>
  <c r="AQ623" i="2"/>
  <c r="AQ2372" i="2"/>
  <c r="AQ1094" i="2"/>
  <c r="AQ1777" i="2"/>
  <c r="AQ2358" i="2"/>
  <c r="AQ1644" i="2"/>
  <c r="AQ1755" i="2"/>
  <c r="AQ566" i="2"/>
  <c r="AQ1854" i="2"/>
  <c r="AQ649" i="2"/>
  <c r="AQ1567" i="2"/>
  <c r="AQ1039" i="2"/>
  <c r="AQ2768" i="2"/>
  <c r="AQ687" i="2"/>
  <c r="AQ1669" i="2"/>
  <c r="AQ1875" i="2"/>
  <c r="AQ1646" i="2"/>
  <c r="AQ1904" i="2"/>
  <c r="AQ2890" i="2"/>
  <c r="AQ260" i="2"/>
  <c r="AQ433" i="2"/>
  <c r="AQ2912" i="2"/>
  <c r="AQ266" i="2"/>
  <c r="AQ74" i="2"/>
  <c r="AQ1560" i="2"/>
  <c r="AQ2686" i="2"/>
  <c r="AQ73" i="2"/>
  <c r="AQ916" i="2"/>
  <c r="AQ1681" i="2"/>
  <c r="AQ2187" i="2"/>
  <c r="AQ1179" i="2"/>
  <c r="AQ2035" i="2"/>
  <c r="AQ2849" i="2"/>
  <c r="AQ1374" i="2"/>
  <c r="AQ1833" i="2"/>
  <c r="AQ2148" i="2"/>
  <c r="AQ1477" i="2"/>
  <c r="AQ1443" i="2"/>
  <c r="AQ1831" i="2"/>
  <c r="AQ31" i="2"/>
  <c r="AQ1045" i="2"/>
  <c r="AQ546" i="2"/>
  <c r="AQ96" i="2"/>
  <c r="AQ2328" i="2"/>
  <c r="AQ2636" i="2"/>
  <c r="AQ1026" i="2"/>
  <c r="AQ2248" i="2"/>
  <c r="AQ666" i="2"/>
  <c r="AQ1882" i="2"/>
  <c r="AQ2180" i="2"/>
  <c r="AQ122" i="2"/>
  <c r="AQ2228" i="2"/>
  <c r="AQ1321" i="2"/>
  <c r="AQ1844" i="2"/>
  <c r="AQ2065" i="2"/>
  <c r="AQ41" i="2"/>
  <c r="AQ691" i="2"/>
  <c r="AQ477" i="2"/>
  <c r="AQ2157" i="2"/>
  <c r="AQ1762" i="2"/>
  <c r="AQ2752" i="2"/>
  <c r="AQ7" i="2"/>
  <c r="AQ34" i="2"/>
  <c r="AQ1129" i="2"/>
  <c r="AQ1024" i="2"/>
  <c r="AQ2153" i="2"/>
  <c r="AQ1230" i="2"/>
  <c r="AQ216" i="2"/>
  <c r="AQ1514" i="2"/>
  <c r="AQ1589" i="2"/>
  <c r="AQ574" i="2"/>
  <c r="AQ2980" i="2"/>
  <c r="AQ1722" i="2"/>
  <c r="AQ2461" i="2"/>
  <c r="AQ689" i="2"/>
  <c r="AQ1795" i="2"/>
  <c r="AQ897" i="2"/>
  <c r="AQ883" i="2"/>
  <c r="AQ2000" i="2"/>
  <c r="AQ2041" i="2"/>
  <c r="AQ622" i="2"/>
  <c r="AQ64" i="2"/>
  <c r="AQ93" i="2"/>
  <c r="AQ1776" i="2"/>
  <c r="AQ2711" i="2"/>
  <c r="AQ1642" i="2"/>
  <c r="AQ1775" i="2"/>
  <c r="AQ565" i="2"/>
  <c r="AQ1828" i="2"/>
  <c r="AQ653" i="2"/>
  <c r="AQ1566" i="2"/>
  <c r="AQ671" i="2"/>
  <c r="AQ1746" i="2"/>
  <c r="AQ2488" i="2"/>
  <c r="AQ744" i="2"/>
  <c r="AQ1093" i="2"/>
  <c r="AQ2458" i="2"/>
  <c r="AQ1586" i="2"/>
  <c r="AQ2978" i="2"/>
  <c r="AQ2908" i="2"/>
  <c r="AQ2216" i="2"/>
  <c r="AQ1372" i="2"/>
  <c r="AQ1495" i="2"/>
  <c r="AQ548" i="2"/>
  <c r="AQ1243" i="2"/>
  <c r="AQ498" i="2"/>
  <c r="AQ596" i="2"/>
  <c r="AQ1609" i="2"/>
  <c r="AQ915" i="2"/>
  <c r="AQ1686" i="2"/>
  <c r="AQ1284" i="2"/>
  <c r="AQ1888" i="2"/>
  <c r="AQ2034" i="2"/>
  <c r="AQ2848" i="2"/>
  <c r="AQ1894" i="2"/>
  <c r="AQ536" i="2"/>
  <c r="AQ2146" i="2"/>
  <c r="AQ2052" i="2"/>
  <c r="AQ492" i="2"/>
  <c r="AQ1524" i="2"/>
  <c r="AQ1970" i="2"/>
  <c r="AQ225" i="2"/>
  <c r="AQ545" i="2"/>
  <c r="AQ20" i="2"/>
  <c r="AQ2839" i="2"/>
  <c r="AQ1051" i="2"/>
  <c r="AQ674" i="2"/>
  <c r="AQ2246" i="2"/>
  <c r="AQ2802" i="2"/>
  <c r="AQ1891" i="2"/>
  <c r="AQ2173" i="2"/>
  <c r="AQ1487" i="2"/>
  <c r="AQ2227" i="2"/>
  <c r="AQ1337" i="2"/>
  <c r="AQ272" i="2"/>
  <c r="AQ884" i="2"/>
  <c r="AQ2502" i="2"/>
  <c r="AQ690" i="2"/>
  <c r="AQ1193" i="2"/>
  <c r="AQ1729" i="2"/>
  <c r="AQ2751" i="2"/>
  <c r="AQ66" i="2"/>
  <c r="AQ1102" i="2"/>
  <c r="AQ2393" i="2"/>
  <c r="AQ1329" i="2"/>
  <c r="AQ2152" i="2"/>
  <c r="AQ2203" i="2"/>
  <c r="AQ2478" i="2"/>
  <c r="AQ1993" i="2"/>
  <c r="AQ1588" i="2"/>
  <c r="AQ573" i="2"/>
  <c r="AQ1830" i="2"/>
  <c r="AQ476" i="2"/>
  <c r="AQ2773" i="2"/>
  <c r="AQ2288" i="2"/>
  <c r="AQ1794" i="2"/>
  <c r="AQ357" i="2"/>
  <c r="AQ882" i="2"/>
  <c r="AQ2001" i="2"/>
  <c r="AQ1721" i="2"/>
  <c r="AQ2764" i="2"/>
  <c r="AQ334" i="2"/>
  <c r="AQ1315" i="2"/>
  <c r="AQ1047" i="2"/>
  <c r="AQ2710" i="2"/>
  <c r="AQ1643" i="2"/>
  <c r="AQ1773" i="2"/>
  <c r="AQ564" i="2"/>
  <c r="AQ591" i="2"/>
  <c r="AQ1549" i="2"/>
  <c r="AQ585" i="2"/>
  <c r="AQ244" i="2"/>
  <c r="AQ245" i="2"/>
  <c r="AQ1530" i="2"/>
  <c r="AQ1407" i="2"/>
  <c r="AQ1138" i="2"/>
  <c r="AQ523" i="2"/>
  <c r="AQ2763" i="2"/>
  <c r="AQ2199" i="2"/>
  <c r="AQ1838" i="2"/>
  <c r="AQ2481" i="2"/>
  <c r="AQ2223" i="2"/>
  <c r="AQ2004" i="2"/>
  <c r="AQ2093" i="2"/>
  <c r="AQ2975" i="2"/>
  <c r="AQ2905" i="2"/>
  <c r="AQ1077" i="2"/>
  <c r="AQ48" i="2"/>
  <c r="AQ716" i="2"/>
  <c r="AQ2105" i="2"/>
  <c r="AQ180" i="2"/>
  <c r="AQ1089" i="2"/>
  <c r="AQ1592" i="2"/>
  <c r="AQ2370" i="2"/>
  <c r="AQ150" i="2"/>
  <c r="AQ873" i="2"/>
  <c r="AQ914" i="2"/>
  <c r="AQ1685" i="2"/>
  <c r="AQ2840" i="2"/>
  <c r="AQ1887" i="2"/>
  <c r="AQ1915" i="2"/>
  <c r="AQ2847" i="2"/>
  <c r="AQ1893" i="2"/>
  <c r="AQ934" i="2"/>
  <c r="AQ1714" i="2"/>
  <c r="AQ2049" i="2"/>
  <c r="AQ2796" i="2"/>
  <c r="AQ1269" i="2"/>
  <c r="AQ1422" i="2"/>
  <c r="AQ211" i="2"/>
  <c r="AQ1423" i="2"/>
  <c r="AQ1709" i="2"/>
  <c r="AQ2829" i="2"/>
  <c r="AQ1050" i="2"/>
  <c r="AQ329" i="2"/>
  <c r="AQ2245" i="2"/>
  <c r="AQ2811" i="2"/>
  <c r="AQ1881" i="2"/>
  <c r="AQ2843" i="2"/>
  <c r="AQ1486" i="2"/>
  <c r="AQ1972" i="2"/>
  <c r="AQ1923" i="2"/>
  <c r="AQ664" i="2"/>
  <c r="AQ2048" i="2"/>
  <c r="AQ2368" i="2"/>
  <c r="AQ2419" i="2"/>
  <c r="AQ1862" i="2"/>
  <c r="AQ961" i="2"/>
  <c r="AQ1728" i="2"/>
  <c r="AQ2251" i="2"/>
  <c r="AQ1458" i="2"/>
  <c r="AQ803" i="2"/>
  <c r="AQ1577" i="2"/>
  <c r="AQ526" i="2"/>
  <c r="AQ1087" i="2"/>
  <c r="AQ836" i="2"/>
  <c r="AQ2477" i="2"/>
  <c r="AQ1992" i="2"/>
  <c r="AQ1587" i="2"/>
  <c r="AQ572" i="2"/>
  <c r="AQ120" i="2"/>
  <c r="AQ478" i="2"/>
  <c r="AQ2772" i="2"/>
  <c r="AQ2047" i="2"/>
  <c r="AQ1793" i="2"/>
  <c r="AQ398" i="2"/>
  <c r="AQ1245" i="2"/>
  <c r="AQ1726" i="2"/>
  <c r="AQ1638" i="2"/>
  <c r="AQ1416" i="2"/>
  <c r="AQ92" i="2"/>
  <c r="AQ1042" i="2"/>
  <c r="AQ2709" i="2"/>
  <c r="AQ1999" i="2"/>
  <c r="AQ1772" i="2"/>
  <c r="AQ563" i="2"/>
  <c r="AQ291" i="2"/>
  <c r="AQ586" i="2"/>
  <c r="AQ2789" i="2"/>
  <c r="AQ372" i="2"/>
  <c r="AQ1111" i="2"/>
  <c r="AQ2115" i="2"/>
  <c r="AQ2951" i="2"/>
  <c r="AQ790" i="2"/>
  <c r="AQ830" i="2"/>
  <c r="AQ2755" i="2"/>
  <c r="AQ822" i="2"/>
  <c r="AQ652" i="2"/>
  <c r="AQ1591" i="2"/>
  <c r="AQ1200" i="2"/>
  <c r="AQ759" i="2"/>
  <c r="AQ913" i="2"/>
  <c r="AQ708" i="2"/>
  <c r="AQ1835" i="2"/>
  <c r="AQ1885" i="2"/>
  <c r="AQ1914" i="2"/>
  <c r="AQ2846" i="2"/>
  <c r="AQ1237" i="2"/>
  <c r="AQ1929" i="2"/>
  <c r="AQ1097" i="2"/>
  <c r="AQ146" i="2"/>
  <c r="AQ2790" i="2"/>
  <c r="AQ2546" i="2"/>
  <c r="AQ2589" i="2"/>
  <c r="AQ255" i="2"/>
  <c r="AQ1733" i="2"/>
  <c r="AQ692" i="2"/>
  <c r="AQ2798" i="2"/>
  <c r="AQ575" i="2"/>
  <c r="AQ2571" i="2"/>
  <c r="AQ2244" i="2"/>
  <c r="AQ2801" i="2"/>
  <c r="AQ387" i="2"/>
  <c r="AQ2852" i="2"/>
  <c r="AQ1971" i="2"/>
  <c r="AQ1932" i="2"/>
  <c r="AQ1124" i="2"/>
  <c r="AQ366" i="2"/>
  <c r="AQ2517" i="2"/>
  <c r="AQ1427" i="2"/>
  <c r="AQ1857" i="2"/>
  <c r="AQ962" i="2"/>
  <c r="AQ2588" i="2"/>
  <c r="AQ2256" i="2"/>
  <c r="AQ1165" i="2"/>
  <c r="AQ2420" i="2"/>
  <c r="AQ1525" i="2"/>
  <c r="AQ525" i="2"/>
  <c r="AQ2800" i="2"/>
  <c r="AQ2520" i="2"/>
  <c r="AQ2924" i="2"/>
  <c r="AQ2842" i="2"/>
  <c r="AQ1738" i="2"/>
  <c r="AQ119" i="2"/>
  <c r="AQ475" i="2"/>
  <c r="AQ2771" i="2"/>
  <c r="AQ2742" i="2"/>
  <c r="AQ1792" i="2"/>
  <c r="AQ2437" i="2"/>
  <c r="AQ1553" i="2"/>
  <c r="AQ1809" i="2"/>
  <c r="AQ2476" i="2"/>
  <c r="AQ210" i="2"/>
  <c r="AQ2440" i="2"/>
  <c r="AQ333" i="2"/>
  <c r="AQ2708" i="2"/>
  <c r="AQ556" i="2"/>
  <c r="AQ2428" i="2"/>
  <c r="AQ2171" i="2"/>
  <c r="AQ2586" i="2"/>
  <c r="AQ2788" i="2"/>
  <c r="AQ1142" i="2"/>
  <c r="AQ482" i="2"/>
  <c r="AQ843" i="2"/>
  <c r="AQ2208" i="2"/>
  <c r="AQ2948" i="2"/>
  <c r="AQ1434" i="2"/>
  <c r="AQ918" i="2"/>
  <c r="AQ2926" i="2"/>
  <c r="AQ2425" i="2"/>
  <c r="AQ812" i="2"/>
  <c r="AQ423" i="2"/>
  <c r="AQ1896" i="2"/>
  <c r="AQ1241" i="2"/>
  <c r="AQ418" i="2"/>
  <c r="AQ805" i="2"/>
  <c r="AQ1198" i="2"/>
  <c r="AQ1365" i="2"/>
  <c r="AQ667" i="2"/>
  <c r="AQ1884" i="2"/>
  <c r="AQ1913" i="2"/>
  <c r="AQ2845" i="2"/>
  <c r="AQ1197" i="2"/>
  <c r="AQ1928" i="2"/>
  <c r="AQ2560" i="2"/>
  <c r="AQ2830" i="2"/>
  <c r="AQ2795" i="2"/>
  <c r="AQ629" i="2"/>
  <c r="AQ579" i="2"/>
  <c r="AQ254" i="2"/>
  <c r="AQ38" i="2"/>
  <c r="AQ1919" i="2"/>
  <c r="AQ94" i="2"/>
  <c r="AQ576" i="2"/>
  <c r="AQ2051" i="2"/>
  <c r="AQ2243" i="2"/>
  <c r="AQ1750" i="2"/>
  <c r="AQ282" i="2"/>
  <c r="AQ2077" i="2"/>
  <c r="AQ1969" i="2"/>
  <c r="AQ1922" i="2"/>
  <c r="AQ1123" i="2"/>
  <c r="AQ2265" i="2"/>
  <c r="AQ2079" i="2"/>
  <c r="AQ50" i="2"/>
  <c r="AQ1330" i="2"/>
  <c r="AQ55" i="2"/>
  <c r="AQ1712" i="2"/>
  <c r="AQ2250" i="2"/>
  <c r="AQ1174" i="2"/>
  <c r="AQ756" i="2"/>
  <c r="AQ1842" i="2"/>
  <c r="AQ1473" i="2"/>
  <c r="AQ2799" i="2"/>
  <c r="AQ610" i="2"/>
  <c r="AQ178" i="2"/>
  <c r="AQ2841" i="2"/>
  <c r="AQ28" i="2"/>
  <c r="AQ2042" i="2"/>
  <c r="AQ118" i="2"/>
  <c r="AQ2276" i="2"/>
  <c r="AQ2770" i="2"/>
  <c r="AQ2660" i="2"/>
  <c r="AQ1791" i="2"/>
  <c r="AQ688" i="2"/>
  <c r="AQ2436" i="2"/>
  <c r="AQ1156" i="2"/>
  <c r="AQ2602" i="2"/>
  <c r="AQ2314" i="2"/>
  <c r="AQ1608" i="2"/>
  <c r="AQ2435" i="2"/>
  <c r="AQ2185" i="2"/>
  <c r="AQ2726" i="2"/>
  <c r="AQ2277" i="2"/>
  <c r="AQ1771" i="2"/>
  <c r="AQ1748" i="2"/>
  <c r="AQ2275" i="2"/>
  <c r="AQ2040" i="2"/>
  <c r="AQ2549" i="2"/>
  <c r="AQ1141" i="2"/>
  <c r="AQ554" i="2"/>
  <c r="AQ1420" i="2"/>
  <c r="AQ414" i="2"/>
  <c r="AQ2232" i="2"/>
  <c r="AQ1815" i="2"/>
  <c r="AQ1067" i="2"/>
  <c r="AQ2108" i="2"/>
  <c r="AQ1362" i="2"/>
  <c r="AQ2857" i="2"/>
  <c r="AQ945" i="2"/>
  <c r="AQ2098" i="2"/>
  <c r="AQ637" i="2"/>
  <c r="AQ891" i="2"/>
  <c r="AQ2911" i="2"/>
  <c r="AQ1394" i="2"/>
  <c r="AQ205" i="2"/>
  <c r="AQ1454" i="2"/>
  <c r="AQ1180" i="2"/>
  <c r="AQ935" i="2"/>
  <c r="AQ970" i="2"/>
  <c r="AQ1883" i="2"/>
  <c r="AQ1912" i="2"/>
  <c r="AQ2844" i="2"/>
  <c r="AQ1183" i="2"/>
  <c r="AQ1927" i="2"/>
  <c r="AQ2643" i="2"/>
  <c r="AQ1294" i="2"/>
  <c r="AQ2794" i="2"/>
  <c r="AQ2993" i="2"/>
  <c r="AQ578" i="2"/>
  <c r="AQ253" i="2"/>
  <c r="AQ18" i="2"/>
  <c r="AQ124" i="2"/>
  <c r="AQ981" i="2"/>
  <c r="AQ1382" i="2"/>
  <c r="AQ2050" i="2"/>
  <c r="AQ2242" i="2"/>
  <c r="AQ2172" i="2"/>
  <c r="AQ2082" i="2"/>
  <c r="AQ1519" i="2"/>
  <c r="AQ1615" i="2"/>
  <c r="AQ1968" i="2"/>
  <c r="AQ2692" i="2"/>
  <c r="AQ1318" i="2"/>
  <c r="AQ2264" i="2"/>
  <c r="AQ838" i="2"/>
  <c r="AQ49" i="2"/>
  <c r="AQ134" i="2"/>
  <c r="AQ57" i="2"/>
  <c r="AQ1711" i="2"/>
  <c r="AQ67" i="2"/>
  <c r="AQ2383" i="2"/>
  <c r="AQ755" i="2"/>
  <c r="AQ1841" i="2"/>
  <c r="AQ335" i="2"/>
  <c r="AQ1980" i="2"/>
  <c r="AQ144" i="2"/>
  <c r="AQ351" i="2"/>
  <c r="AQ1991" i="2"/>
  <c r="AQ1724" i="2"/>
  <c r="AQ2044" i="2"/>
  <c r="AQ1229" i="2"/>
  <c r="AQ2283" i="2"/>
  <c r="AQ2769" i="2"/>
  <c r="AQ1829" i="2"/>
  <c r="AQ1790" i="2"/>
  <c r="AQ1006" i="2"/>
  <c r="AQ2411" i="2"/>
  <c r="AQ2095" i="2"/>
  <c r="AQ2088" i="2"/>
  <c r="AQ2319" i="2"/>
  <c r="AQ2434" i="2"/>
  <c r="AQ2327" i="2"/>
  <c r="AQ2723" i="2"/>
  <c r="AQ30" i="2"/>
  <c r="AQ1770" i="2"/>
  <c r="AQ1747" i="2"/>
  <c r="AQ2878" i="2"/>
  <c r="AQ1063" i="2"/>
  <c r="AQ2379" i="2"/>
  <c r="AQ1270" i="2"/>
  <c r="AQ1700" i="2"/>
  <c r="AQ1801" i="2"/>
  <c r="AQ236" i="2"/>
  <c r="AQ2254" i="2"/>
  <c r="AQ399" i="2"/>
  <c r="AQ243" i="2"/>
  <c r="AQ1399" i="2"/>
  <c r="AQ277" i="2"/>
  <c r="AQ2395" i="2"/>
  <c r="AQ2822" i="2"/>
  <c r="AQ2808" i="2"/>
  <c r="AQ1214" i="2"/>
  <c r="AQ208" i="2"/>
  <c r="AQ1910" i="2"/>
  <c r="AQ829" i="2"/>
  <c r="AQ2572" i="2"/>
  <c r="AQ1926" i="2"/>
  <c r="AQ1295" i="2"/>
  <c r="AQ1293" i="2"/>
  <c r="AQ2186" i="2"/>
  <c r="AQ1320" i="2"/>
  <c r="AQ651" i="2"/>
  <c r="AQ252" i="2"/>
  <c r="AQ16" i="2"/>
  <c r="AQ123" i="2"/>
  <c r="AQ1251" i="2"/>
  <c r="AQ1287" i="2"/>
  <c r="AQ2656" i="2"/>
  <c r="AQ2241" i="2"/>
  <c r="AQ1632" i="2"/>
  <c r="AQ300" i="2"/>
  <c r="AQ1146" i="2"/>
  <c r="AQ1614" i="2"/>
  <c r="AQ82" i="2"/>
  <c r="AQ2691" i="2"/>
  <c r="AQ2614" i="2"/>
  <c r="AQ309" i="2"/>
  <c r="AQ837" i="2"/>
  <c r="AQ1492" i="2"/>
  <c r="AQ137" i="2"/>
  <c r="AQ757" i="2"/>
  <c r="AQ2748" i="2"/>
  <c r="AQ1940" i="2"/>
  <c r="AQ2382" i="2"/>
  <c r="AQ754" i="2"/>
  <c r="AQ1043" i="2"/>
  <c r="AQ974" i="2"/>
  <c r="AQ1979" i="2"/>
  <c r="AQ2156" i="2"/>
  <c r="AQ350" i="2"/>
  <c r="AQ2531" i="2"/>
  <c r="AQ1723" i="2"/>
  <c r="AQ2938" i="2"/>
  <c r="AQ748" i="2"/>
  <c r="AQ2882" i="2"/>
  <c r="AQ1392" i="2"/>
  <c r="AQ2433" i="2"/>
  <c r="AQ1448" i="2"/>
  <c r="AQ132" i="2"/>
  <c r="AQ1461" i="2"/>
  <c r="AQ2164" i="2"/>
  <c r="AQ828" i="2"/>
  <c r="AQ2705" i="2"/>
  <c r="AQ1446" i="2"/>
  <c r="AQ1631" i="2"/>
  <c r="AQ2331" i="2"/>
  <c r="AQ2732" i="2"/>
  <c r="AQ400" i="2"/>
  <c r="AQ1769" i="2"/>
  <c r="AQ1285" i="2"/>
  <c r="AQ1316" i="2"/>
  <c r="AQ2655" i="2"/>
  <c r="AQ745" i="2"/>
  <c r="AQ37" i="2"/>
  <c r="AQ2130" i="2"/>
  <c r="AQ1877" i="2"/>
  <c r="AQ2874" i="2"/>
  <c r="AQ957" i="2"/>
  <c r="AQ1199" i="2"/>
  <c r="AQ2451" i="2"/>
  <c r="AQ1697" i="2"/>
  <c r="AQ1976" i="2"/>
  <c r="AQ1866" i="2"/>
  <c r="AQ669" i="2"/>
  <c r="AQ1409" i="2"/>
  <c r="AQ537" i="2"/>
  <c r="AQ2394" i="2"/>
  <c r="AQ2821" i="2"/>
  <c r="AQ2807" i="2"/>
  <c r="AQ727" i="2"/>
  <c r="AQ2645" i="2"/>
  <c r="AQ528" i="2"/>
  <c r="AQ76" i="2"/>
  <c r="AQ338" i="2"/>
  <c r="AQ1925" i="2"/>
  <c r="AQ2722" i="2"/>
  <c r="AQ2302" i="2"/>
  <c r="AQ695" i="2"/>
  <c r="AQ1323" i="2"/>
  <c r="AQ650" i="2"/>
  <c r="AQ1507" i="2"/>
  <c r="AQ1557" i="2"/>
  <c r="AQ337" i="2"/>
  <c r="AQ1267" i="2"/>
  <c r="AQ2518" i="2"/>
  <c r="AQ1579" i="2"/>
  <c r="AQ750" i="2"/>
  <c r="AQ1212" i="2"/>
  <c r="AQ1041" i="2"/>
  <c r="AQ2670" i="2"/>
  <c r="AQ1613" i="2"/>
  <c r="AQ81" i="2"/>
  <c r="AQ2690" i="2"/>
  <c r="AQ242" i="2"/>
  <c r="AQ1389" i="2"/>
  <c r="AQ185" i="2"/>
  <c r="AQ1789" i="2"/>
  <c r="AQ1125" i="2"/>
  <c r="AQ615" i="2"/>
  <c r="AQ2747" i="2"/>
  <c r="AQ173" i="2"/>
  <c r="AQ908" i="2"/>
  <c r="AQ753" i="2"/>
  <c r="AQ939" i="2"/>
  <c r="AQ976" i="2"/>
  <c r="AQ1978" i="2"/>
  <c r="AQ1880" i="2"/>
  <c r="AQ1908" i="2"/>
  <c r="AQ1228" i="2"/>
  <c r="AQ802" i="2"/>
  <c r="AQ1751" i="2"/>
  <c r="AQ747" i="2"/>
  <c r="AQ2715" i="2"/>
  <c r="AQ1491" i="2"/>
  <c r="AQ1800" i="2"/>
  <c r="AQ131" i="2"/>
  <c r="AQ1460" i="2"/>
  <c r="AQ2163" i="2"/>
  <c r="AQ2381" i="2"/>
  <c r="AQ2704" i="2"/>
  <c r="AQ1464" i="2"/>
  <c r="AQ1447" i="2"/>
  <c r="AQ415" i="2"/>
  <c r="AQ1761" i="2"/>
  <c r="AQ2" i="2"/>
  <c r="AQ1512" i="2"/>
  <c r="AQ1309" i="2"/>
  <c r="AQ1611" i="2"/>
  <c r="AQ2664" i="2"/>
  <c r="AQ1451" i="2"/>
  <c r="AQ2272" i="2"/>
  <c r="AQ2282" i="2"/>
  <c r="AQ2936" i="2"/>
  <c r="AQ437" i="2"/>
  <c r="AQ1850" i="2"/>
  <c r="AQ783" i="2"/>
  <c r="AQ1406" i="2"/>
  <c r="AQ2422" i="2"/>
  <c r="AQ1973" i="2"/>
  <c r="AQ1220" i="2"/>
  <c r="AQ1300" i="2"/>
  <c r="AQ170" i="2"/>
  <c r="AQ286" i="2"/>
  <c r="AQ1740" i="2"/>
  <c r="AQ1215" i="2"/>
  <c r="AQ2767" i="2"/>
  <c r="AQ2806" i="2"/>
  <c r="AQ726" i="2"/>
  <c r="AQ2644" i="2"/>
  <c r="AQ11" i="2"/>
  <c r="AQ417" i="2"/>
  <c r="AQ1924" i="2"/>
  <c r="AQ2721" i="2"/>
  <c r="AQ1355" i="2"/>
  <c r="AQ694" i="2"/>
  <c r="AQ625" i="2"/>
  <c r="AQ2056" i="2"/>
  <c r="AQ1483" i="2"/>
  <c r="AQ2489" i="2"/>
  <c r="AQ336" i="2"/>
  <c r="AQ2159" i="2"/>
  <c r="AQ322" i="2"/>
  <c r="AQ840" i="2"/>
  <c r="AQ202" i="2"/>
  <c r="AQ936" i="2"/>
  <c r="AQ230" i="2"/>
  <c r="AQ2427" i="2"/>
  <c r="AQ192" i="2"/>
  <c r="AQ2407" i="2"/>
  <c r="AQ2689" i="2"/>
  <c r="AQ2069" i="2"/>
  <c r="AQ1396" i="2"/>
  <c r="AQ184" i="2"/>
  <c r="AQ1785" i="2"/>
  <c r="AQ2604" i="2"/>
  <c r="AQ1768" i="2"/>
  <c r="AQ2746" i="2"/>
  <c r="AQ1418" i="2"/>
  <c r="AQ909" i="2"/>
  <c r="AQ1384" i="2"/>
  <c r="AQ1856" i="2"/>
  <c r="AQ973" i="2"/>
  <c r="AQ1977" i="2"/>
  <c r="AQ1879" i="2"/>
  <c r="AQ1907" i="2"/>
  <c r="AQ609" i="2"/>
  <c r="AQ1369" i="2"/>
  <c r="AQ1749" i="2"/>
  <c r="AQ1344" i="2"/>
  <c r="AQ2896" i="2"/>
  <c r="AQ274" i="2"/>
  <c r="AQ1966" i="2"/>
  <c r="AQ1353" i="2"/>
  <c r="AQ2683" i="2"/>
  <c r="AQ1283" i="2"/>
  <c r="AQ2162" i="2"/>
  <c r="AQ2388" i="2"/>
  <c r="AQ2340" i="2"/>
  <c r="AQ661" i="2"/>
  <c r="AQ1840" i="2"/>
  <c r="AQ416" i="2"/>
  <c r="AQ1128" i="2"/>
  <c r="AQ1759" i="2"/>
  <c r="AQ570" i="2"/>
  <c r="AQ1472" i="2"/>
  <c r="AQ1304" i="2"/>
  <c r="AQ555" i="2"/>
  <c r="AQ1444" i="2"/>
  <c r="AR2789" i="2"/>
  <c r="AQ2150" i="2"/>
  <c r="AQ2121" i="2"/>
  <c r="AQ1305" i="2"/>
  <c r="AQ434" i="2"/>
  <c r="AQ303" i="2"/>
  <c r="AQ2414" i="2"/>
  <c r="AQ1289" i="2"/>
  <c r="AQ63" i="2"/>
  <c r="AQ1218" i="2"/>
  <c r="AQ2548" i="2"/>
  <c r="AQ1578" i="2"/>
  <c r="AQ1202" i="2"/>
  <c r="AQ35" i="2"/>
  <c r="AQ75" i="2"/>
  <c r="AQ2766" i="2"/>
  <c r="AQ2804" i="2"/>
  <c r="AQ1950" i="2"/>
  <c r="AQ106" i="2"/>
  <c r="AQ2057" i="2"/>
  <c r="AQ1310" i="2"/>
  <c r="AQ2026" i="2"/>
  <c r="AQ1739" i="2"/>
  <c r="AQ2303" i="2"/>
  <c r="AQ4" i="2"/>
  <c r="AQ693" i="2"/>
  <c r="AQ1313" i="2"/>
  <c r="AQ1009" i="2"/>
  <c r="AQ1513" i="2"/>
  <c r="AQ65" i="2"/>
  <c r="AQ1268" i="2"/>
  <c r="AQ1211" i="2"/>
  <c r="AQ15" i="2"/>
  <c r="AQ2816" i="2"/>
  <c r="AQ2145" i="2"/>
  <c r="AQ938" i="2"/>
  <c r="AQ2601" i="2"/>
  <c r="AQ1988" i="2"/>
  <c r="AQ1235" i="2"/>
  <c r="AQ1264" i="2"/>
  <c r="AQ2143" i="2"/>
  <c r="AQ121" i="2"/>
  <c r="AQ1395" i="2"/>
  <c r="AQ1730" i="2"/>
  <c r="AQ1786" i="2"/>
  <c r="AQ273" i="2"/>
  <c r="AQ1766" i="2"/>
  <c r="AQ2745" i="2"/>
  <c r="AQ2828" i="2"/>
  <c r="AQ2315" i="2"/>
  <c r="AQ2367" i="2"/>
  <c r="AQ1607" i="2"/>
  <c r="AQ1232" i="2"/>
  <c r="AQ2603" i="2"/>
  <c r="AQ80" i="2"/>
  <c r="AQ2952" i="2"/>
  <c r="AQ2032" i="2"/>
  <c r="AQ206" i="2"/>
  <c r="AQ1288" i="2"/>
  <c r="AQ1255" i="2"/>
  <c r="AQ746" i="2"/>
  <c r="AQ2662" i="2"/>
  <c r="AQ2868" i="2"/>
  <c r="AQ2169" i="2"/>
  <c r="AQ2503" i="2"/>
  <c r="AQ2344" i="2"/>
  <c r="AQ237" i="2"/>
  <c r="AQ1839" i="2"/>
  <c r="AQ1737" i="2"/>
  <c r="AQ1175" i="2"/>
  <c r="AQ1758" i="2"/>
  <c r="AQ571" i="2"/>
  <c r="AQ704" i="2"/>
  <c r="AQ491" i="2"/>
  <c r="AQ1551" i="2"/>
  <c r="AQ782" i="2"/>
  <c r="AQ263" i="2"/>
  <c r="AQ1673" i="2"/>
  <c r="AQ2132" i="2"/>
  <c r="AQ12" i="2"/>
  <c r="AQ2177" i="2"/>
  <c r="AR782" i="2"/>
  <c r="AQ1084" i="2"/>
  <c r="AQ741" i="2"/>
  <c r="AQ1604" i="2"/>
  <c r="AQ318" i="2"/>
  <c r="AQ1351" i="2"/>
  <c r="AQ256" i="2"/>
  <c r="AQ1343" i="2"/>
  <c r="AQ1710" i="2"/>
  <c r="AQ2429" i="2"/>
  <c r="AQ1647" i="2"/>
  <c r="AQ800" i="2"/>
  <c r="AQ2445" i="2"/>
  <c r="AQ2529" i="2"/>
  <c r="AQ1655" i="2"/>
  <c r="AQ845" i="2"/>
  <c r="AQ1086" i="2"/>
  <c r="AQ2201" i="2"/>
  <c r="AQ2557" i="2"/>
  <c r="AQ2459" i="2"/>
  <c r="AQ2474" i="2"/>
  <c r="AQ2167" i="2"/>
  <c r="AQ2354" i="2"/>
  <c r="AQ179" i="2"/>
  <c r="AQ2793" i="2"/>
  <c r="AQ1918" i="2"/>
  <c r="AQ62" i="2"/>
  <c r="AQ940" i="2"/>
  <c r="AQ2803" i="2"/>
  <c r="AQ730" i="2"/>
  <c r="AQ2399" i="2"/>
  <c r="AQ2131" i="2"/>
  <c r="AQ257" i="2"/>
  <c r="AQ773" i="2"/>
  <c r="AQ1428" i="2"/>
  <c r="AQ1648" i="2"/>
  <c r="AQ801" i="2"/>
  <c r="AQ1582" i="2"/>
  <c r="AQ1616" i="2"/>
  <c r="AQ1657" i="2"/>
  <c r="AQ742" i="2"/>
  <c r="AQ1864" i="2"/>
  <c r="AQ846" i="2"/>
  <c r="AQ176" i="2"/>
  <c r="AQ489" i="2"/>
  <c r="AQ496" i="2"/>
  <c r="AQ2559" i="2"/>
  <c r="AQ791" i="2"/>
  <c r="AQ2827" i="2"/>
  <c r="AQ2067" i="2"/>
  <c r="AQ839" i="2"/>
  <c r="AQ24" i="2"/>
  <c r="AQ1338" i="2"/>
  <c r="AQ785" i="2"/>
  <c r="AQ1917" i="2"/>
  <c r="AQ358" i="2"/>
  <c r="AQ249" i="2"/>
  <c r="AQ931" i="2"/>
  <c r="AQ1260" i="2"/>
  <c r="AQ2706" i="2"/>
  <c r="AQ2020" i="2"/>
  <c r="AQ1963" i="2"/>
  <c r="AQ648" i="2"/>
  <c r="AQ410" i="2"/>
  <c r="AQ2430" i="2"/>
  <c r="AQ411" i="2"/>
  <c r="AQ1272" i="2"/>
  <c r="AQ1256" i="2"/>
  <c r="AQ895" i="2"/>
  <c r="AQ1298" i="2"/>
  <c r="AQ930" i="2"/>
  <c r="AQ921" i="2"/>
  <c r="AQ1818" i="2"/>
  <c r="AQ1617" i="2"/>
  <c r="AQ1660" i="2"/>
  <c r="AQ743" i="2"/>
  <c r="AQ583" i="2"/>
  <c r="AQ1019" i="2"/>
  <c r="AQ2380" i="2"/>
  <c r="AQ490" i="2"/>
  <c r="AQ1367" i="2"/>
  <c r="AQ1022" i="2"/>
  <c r="AQ1291" i="2"/>
  <c r="AQ2743" i="2"/>
  <c r="AQ1906" i="2"/>
  <c r="AQ1449" i="2"/>
  <c r="AQ209" i="2"/>
  <c r="AQ1339" i="2"/>
  <c r="AQ709" i="2"/>
  <c r="AQ905" i="2"/>
  <c r="AQ2062" i="2"/>
  <c r="AQ264" i="2"/>
  <c r="AQ412" i="2"/>
  <c r="AQ967" i="2"/>
  <c r="AQ1257" i="2"/>
  <c r="AQ1155" i="2"/>
  <c r="AQ1299" i="2"/>
  <c r="AQ2416" i="2"/>
  <c r="AQ922" i="2"/>
  <c r="AQ2473" i="2"/>
  <c r="AQ1331" i="2"/>
  <c r="AQ1662" i="2"/>
  <c r="AQ2627" i="2"/>
  <c r="AQ792" i="2"/>
  <c r="AQ702" i="2"/>
  <c r="AQ2087" i="2"/>
  <c r="AQ1286" i="2"/>
  <c r="AQ1780" i="2"/>
  <c r="AQ2658" i="2"/>
  <c r="AQ1921" i="2"/>
  <c r="AQ663" i="2"/>
  <c r="AQ2744" i="2"/>
  <c r="AQ964" i="2"/>
  <c r="AQ1705" i="2"/>
  <c r="AQ1157" i="2"/>
  <c r="AQ679" i="2"/>
  <c r="AQ2727" i="2"/>
  <c r="AQ10" i="2"/>
  <c r="AQ2600" i="2"/>
  <c r="AQ413" i="2"/>
  <c r="AQ968" i="2"/>
  <c r="AQ2515" i="2"/>
  <c r="AQ1092" i="2"/>
  <c r="AQ1504" i="2"/>
  <c r="AQ1366" i="2"/>
  <c r="AQ924" i="2"/>
  <c r="AQ1480" i="2"/>
  <c r="AQ1336" i="2"/>
  <c r="AQ1661" i="2"/>
  <c r="AQ2585" i="2"/>
  <c r="AQ701" i="2"/>
  <c r="AQ703" i="2"/>
  <c r="AQ896" i="2"/>
  <c r="AQ1779" i="2"/>
  <c r="AQ2659" i="2"/>
  <c r="AQ847" i="2"/>
  <c r="AQ577" i="2"/>
  <c r="AQ1767" i="2"/>
  <c r="AQ1878" i="2"/>
  <c r="AQ1527" i="2"/>
  <c r="AQ1008" i="2"/>
  <c r="AQ1517" i="2"/>
  <c r="AQ676" i="2"/>
  <c r="AQ787" i="2"/>
  <c r="AQ2409" i="2"/>
  <c r="AQ2120" i="2"/>
  <c r="AQ348" i="2"/>
  <c r="AQ384" i="2"/>
  <c r="AQ262" i="2"/>
  <c r="AQ194" i="2"/>
  <c r="AQ56" i="2"/>
  <c r="AQ2431" i="2"/>
  <c r="AQ739" i="2"/>
  <c r="AQ925" i="2"/>
  <c r="AQ774" i="2"/>
  <c r="AQ2758" i="2"/>
  <c r="AQ1663" i="2"/>
  <c r="AQ1481" i="2"/>
  <c r="AQ1610" i="2"/>
  <c r="AQ2129" i="2"/>
  <c r="AQ1450" i="2"/>
  <c r="AQ1421" i="2"/>
  <c r="AQ133" i="2"/>
  <c r="AQ2814" i="2"/>
  <c r="AQ1765" i="2"/>
  <c r="AQ1942" i="2"/>
  <c r="AQ2815" i="2"/>
  <c r="AQ186" i="2"/>
  <c r="AQ841" i="2"/>
  <c r="AQ904" i="2"/>
  <c r="AQ1558" i="2"/>
  <c r="AQ1258" i="2"/>
  <c r="AQ183" i="2"/>
  <c r="AQ195" i="2"/>
  <c r="AQ1311" i="2"/>
  <c r="AQ2071" i="2"/>
  <c r="AQ349" i="2"/>
  <c r="AQ926" i="2"/>
  <c r="AQ775" i="2"/>
  <c r="AQ2759" i="2"/>
  <c r="AQ2545" i="2"/>
  <c r="AQ1139" i="2"/>
  <c r="AQ2506" i="2"/>
  <c r="AQ1419" i="2"/>
  <c r="AQ2544" i="2"/>
  <c r="AQ2406" i="2"/>
  <c r="AQ827" i="2"/>
  <c r="AQ2031" i="2"/>
  <c r="AQ1518" i="2"/>
  <c r="AQ1261" i="2"/>
  <c r="AQ2825" i="2"/>
  <c r="AQ1326" i="2"/>
  <c r="AQ2175" i="2"/>
  <c r="AQ1452" i="2"/>
  <c r="AQ613" i="2"/>
  <c r="AQ95" i="2"/>
  <c r="AQ1960" i="2"/>
  <c r="AQ1312" i="2"/>
  <c r="AQ250" i="2"/>
  <c r="AQ776" i="2"/>
  <c r="AQ778" i="2"/>
  <c r="AQ1020" i="2"/>
  <c r="AQ2854" i="2"/>
  <c r="AQ2629" i="2"/>
  <c r="AQ2910" i="2"/>
  <c r="AQ193" i="2"/>
  <c r="AQ1130" i="2"/>
  <c r="AQ1603" i="2"/>
  <c r="AQ809" i="2"/>
  <c r="AQ2144" i="2"/>
  <c r="AQ1044" i="2"/>
  <c r="AQ1121" i="2"/>
  <c r="AQ569" i="2"/>
  <c r="AQ1788" i="2"/>
  <c r="AQ1965" i="2"/>
  <c r="AQ1719" i="2"/>
  <c r="AQ2072" i="2"/>
  <c r="AQ1137" i="2"/>
  <c r="AQ2760" i="2"/>
  <c r="AQ522" i="2"/>
  <c r="AQ2432" i="2"/>
  <c r="AQ584" i="2"/>
  <c r="AQ1485" i="2"/>
  <c r="AQ1961" i="2"/>
  <c r="AQ1378" i="2"/>
  <c r="AQ2641" i="2"/>
  <c r="AQ1346" i="2"/>
  <c r="AQ234" i="2"/>
  <c r="AQ251" i="2"/>
  <c r="AQ1851" i="2"/>
  <c r="AQ2501" i="2"/>
  <c r="AQ2761" i="2"/>
  <c r="AQ524" i="2"/>
  <c r="AQ1120" i="2"/>
  <c r="AQ2015" i="2"/>
  <c r="AQ1021" i="2"/>
  <c r="AQ1122" i="2"/>
  <c r="AQ568" i="2"/>
  <c r="AQ292" i="2"/>
  <c r="AQ1511" i="2"/>
  <c r="AQ1484" i="2"/>
  <c r="AQ1176" i="2"/>
  <c r="AQ1110" i="2"/>
  <c r="AQ1390" i="2"/>
  <c r="AQ2475" i="2"/>
  <c r="AQ2739" i="2"/>
  <c r="AQ852" i="2"/>
  <c r="AK1590" i="3"/>
  <c r="AK181" i="3"/>
  <c r="AK1809" i="3"/>
  <c r="AK194" i="3"/>
  <c r="AK1080" i="3"/>
  <c r="AK1846" i="3"/>
  <c r="AK621" i="3"/>
  <c r="AK1057" i="3"/>
  <c r="AK924" i="3"/>
  <c r="AK528" i="3"/>
  <c r="AK1280" i="3"/>
  <c r="AK1473" i="3"/>
  <c r="AK1074" i="3"/>
  <c r="AK1561" i="3"/>
  <c r="AK350" i="3"/>
  <c r="AM1981" i="3"/>
  <c r="AM774" i="3"/>
  <c r="AM1301" i="3"/>
  <c r="AM1841" i="3"/>
  <c r="AM1600" i="3"/>
  <c r="AM427" i="3"/>
  <c r="AM1410" i="3"/>
  <c r="AM205" i="3"/>
  <c r="AM2122" i="3"/>
  <c r="AM1643" i="3"/>
  <c r="AM1483" i="3"/>
  <c r="AM688" i="3"/>
  <c r="AM588" i="3"/>
  <c r="AM769" i="3"/>
  <c r="AM56" i="3"/>
  <c r="AM406" i="3"/>
  <c r="AM1391" i="3"/>
  <c r="AM2148" i="3"/>
  <c r="AM1778" i="3"/>
  <c r="AM1065" i="3"/>
  <c r="AM394" i="3"/>
  <c r="AM1500" i="3"/>
  <c r="AM423" i="3"/>
  <c r="AM145" i="3"/>
  <c r="AM1777" i="3"/>
  <c r="AM2146" i="3"/>
  <c r="AM2110" i="3"/>
  <c r="AM1486" i="3"/>
  <c r="AM373" i="3"/>
  <c r="AM305" i="3"/>
  <c r="AM80" i="3"/>
  <c r="AM411" i="3"/>
  <c r="AM561" i="3"/>
  <c r="AM664" i="3"/>
  <c r="AM748" i="3"/>
  <c r="AM1295" i="3"/>
  <c r="AM1669" i="3"/>
  <c r="AM1473" i="3"/>
  <c r="AM1896" i="3"/>
  <c r="AM1800" i="3"/>
  <c r="AM851" i="3"/>
  <c r="AM1558" i="3"/>
  <c r="AM1471" i="3"/>
  <c r="AM385" i="3"/>
  <c r="AM454" i="3"/>
  <c r="AM229" i="3"/>
  <c r="AM2207" i="3"/>
  <c r="AM419" i="3"/>
  <c r="AM1913" i="3"/>
  <c r="AM30" i="3"/>
  <c r="AM1908" i="3"/>
  <c r="AM597" i="3"/>
  <c r="AM82" i="3"/>
  <c r="AM185" i="3"/>
  <c r="AM797" i="3"/>
  <c r="AM1845" i="3"/>
  <c r="AM1327" i="3"/>
  <c r="AM1426" i="3"/>
  <c r="AM1180" i="3"/>
  <c r="AM866" i="3"/>
  <c r="AM998" i="3"/>
  <c r="AM11" i="3"/>
  <c r="AM461" i="3"/>
  <c r="AM421" i="3"/>
  <c r="AM610" i="3"/>
  <c r="AM210" i="3"/>
  <c r="AM159" i="3"/>
  <c r="AM2182" i="3"/>
  <c r="AM259" i="3"/>
  <c r="AM126" i="3"/>
  <c r="AM1866" i="3"/>
  <c r="AM1389" i="3"/>
  <c r="AM512" i="3"/>
  <c r="AM578" i="3"/>
  <c r="AM1586" i="3"/>
  <c r="AM187" i="3"/>
  <c r="AM903" i="3"/>
  <c r="AM796" i="3"/>
  <c r="AM1702" i="3"/>
  <c r="AM1355" i="3"/>
  <c r="AM1425" i="3"/>
  <c r="AM1179" i="3"/>
  <c r="AM1937" i="3"/>
  <c r="AM1604" i="3"/>
  <c r="AM2100" i="3"/>
  <c r="AM822" i="3"/>
  <c r="AM1493" i="3"/>
  <c r="AM2134" i="3"/>
  <c r="AM344" i="3"/>
  <c r="AM1602" i="3"/>
  <c r="AM189" i="3"/>
  <c r="AM1601" i="3"/>
  <c r="AM412" i="3"/>
  <c r="AM1900" i="3"/>
  <c r="AM1739" i="3"/>
  <c r="AM1388" i="3"/>
  <c r="AM2005" i="3"/>
  <c r="AM1909" i="3"/>
  <c r="AM1773" i="3"/>
  <c r="AM1335" i="3"/>
  <c r="AM300" i="3"/>
  <c r="AM1273" i="3"/>
  <c r="AM1932" i="3"/>
  <c r="AM322" i="3"/>
  <c r="AM390" i="3"/>
  <c r="AM826" i="3"/>
  <c r="AM825" i="3"/>
  <c r="AM1840" i="3"/>
  <c r="AM862" i="3"/>
  <c r="AM2087" i="3"/>
  <c r="AM2191" i="3"/>
  <c r="AM2215" i="3"/>
  <c r="AM1609" i="3"/>
  <c r="AM517" i="3"/>
  <c r="AM690" i="3"/>
  <c r="AM576" i="3"/>
  <c r="AM569" i="3"/>
  <c r="AM1158" i="3"/>
  <c r="AM1182" i="3"/>
  <c r="AM2012" i="3"/>
  <c r="AM1315" i="3"/>
  <c r="AM1822" i="3"/>
  <c r="AM2031" i="3"/>
  <c r="AM1523" i="3"/>
  <c r="AM1892" i="3"/>
  <c r="AM1314" i="3"/>
  <c r="AM490" i="3"/>
  <c r="AM1565" i="3"/>
  <c r="AM388" i="3"/>
  <c r="AM457" i="3"/>
  <c r="AM314" i="3"/>
  <c r="AM1859" i="3"/>
  <c r="AM2051" i="3"/>
  <c r="AM1407" i="3"/>
  <c r="AM1520" i="3"/>
  <c r="AM695" i="3"/>
  <c r="AM1912" i="3"/>
  <c r="AM506" i="3"/>
  <c r="AM1860" i="3"/>
  <c r="AM2007" i="3"/>
  <c r="AM1868" i="3"/>
  <c r="AM1300" i="3"/>
  <c r="AM613" i="3"/>
  <c r="AM1143" i="3"/>
  <c r="AM387" i="3"/>
  <c r="AM319" i="3"/>
  <c r="AM317" i="3"/>
  <c r="AM1494" i="3"/>
  <c r="AM89" i="3"/>
  <c r="AM1849" i="3"/>
  <c r="AM606" i="3"/>
  <c r="AM177" i="3"/>
  <c r="AM1450" i="3"/>
  <c r="AM1416" i="3"/>
  <c r="AM710" i="3"/>
  <c r="AM564" i="3"/>
  <c r="AM40" i="3"/>
  <c r="AM684" i="3"/>
  <c r="AM1793" i="3"/>
  <c r="AM977" i="3"/>
  <c r="AM1405" i="3"/>
  <c r="AM2210" i="3"/>
  <c r="AM1843" i="3"/>
  <c r="AM1745" i="3"/>
  <c r="AM301" i="3"/>
  <c r="AM60" i="3"/>
  <c r="AM2026" i="3"/>
  <c r="AM958" i="3"/>
  <c r="AM32" i="3"/>
  <c r="AM350" i="3"/>
  <c r="AM316" i="3"/>
  <c r="AM285" i="3"/>
  <c r="AM1821" i="3"/>
  <c r="AM1707" i="3"/>
  <c r="AM1457" i="3"/>
  <c r="AM694" i="3"/>
  <c r="AM100" i="3"/>
  <c r="AM498" i="3"/>
  <c r="AM240" i="3"/>
  <c r="AM1817" i="3"/>
  <c r="AM497" i="3"/>
  <c r="AM835" i="3"/>
  <c r="AM1823" i="3"/>
  <c r="AM1780" i="3"/>
  <c r="AM1659" i="3"/>
  <c r="AM658" i="3"/>
  <c r="AM1092" i="3"/>
  <c r="AM1255" i="3"/>
  <c r="AM1222" i="3"/>
  <c r="AM1625" i="3"/>
  <c r="AM384" i="3"/>
  <c r="AM348" i="3"/>
  <c r="AM196" i="3"/>
  <c r="AM193" i="3"/>
  <c r="AM47" i="3"/>
  <c r="AM73" i="3"/>
  <c r="AM717" i="3"/>
  <c r="AM813" i="3"/>
  <c r="AM1437" i="3"/>
  <c r="AM712" i="3"/>
  <c r="AM496" i="3"/>
  <c r="AM70" i="3"/>
  <c r="AM219" i="3"/>
  <c r="AM1679" i="3"/>
  <c r="AM574" i="3"/>
  <c r="AM1646" i="3"/>
  <c r="AM46" i="3"/>
  <c r="AM715" i="3"/>
  <c r="AM1313" i="3"/>
  <c r="AM495" i="3"/>
  <c r="AM771" i="3"/>
  <c r="AM238" i="3"/>
  <c r="AM1365" i="3"/>
  <c r="AM1942" i="3"/>
  <c r="AM1406" i="3"/>
  <c r="AM1190" i="3"/>
  <c r="AM1834" i="3"/>
  <c r="AM1088" i="3"/>
  <c r="AM1270" i="3"/>
  <c r="AM1535" i="3"/>
  <c r="AM759" i="3"/>
  <c r="AM657" i="3"/>
  <c r="AM1303" i="3"/>
  <c r="AM1268" i="3"/>
  <c r="AM1482" i="3"/>
  <c r="AM1499" i="3"/>
  <c r="AM143" i="3"/>
  <c r="AM779" i="3"/>
  <c r="AM2073" i="3"/>
  <c r="AM1537" i="3"/>
  <c r="AM2169" i="3"/>
  <c r="AM1189" i="3"/>
  <c r="AM636" i="3"/>
  <c r="AM882" i="3"/>
  <c r="AM873" i="3"/>
  <c r="AM1005" i="3"/>
  <c r="AM787" i="3"/>
  <c r="AM786" i="3"/>
  <c r="AM1831" i="3"/>
  <c r="AM1788" i="3"/>
  <c r="AM775" i="3"/>
  <c r="AM1319" i="3"/>
  <c r="AM668" i="3"/>
  <c r="AM1626" i="3"/>
  <c r="AM379" i="3"/>
  <c r="AM589" i="3"/>
  <c r="AM811" i="3"/>
  <c r="AM26" i="3"/>
  <c r="AM201" i="3"/>
  <c r="AM135" i="3"/>
  <c r="AM2017" i="3"/>
  <c r="AM1848" i="3"/>
  <c r="AM1685" i="3"/>
  <c r="AM2202" i="3"/>
  <c r="AM1061" i="3"/>
  <c r="AM6" i="3"/>
  <c r="AM1367" i="3"/>
  <c r="AM1959" i="3"/>
  <c r="AM434" i="3"/>
  <c r="AM1336" i="3"/>
  <c r="AM356" i="3"/>
  <c r="AM298" i="3"/>
  <c r="AM1672" i="3"/>
  <c r="AM1964" i="3"/>
  <c r="AM579" i="3"/>
  <c r="AM125" i="3"/>
  <c r="AM111" i="3"/>
  <c r="AM1141" i="3"/>
  <c r="AM2060" i="3"/>
  <c r="AM1730" i="3"/>
  <c r="AM1294" i="3"/>
  <c r="AM1710" i="3"/>
  <c r="AM964" i="3"/>
  <c r="AM1502" i="3"/>
  <c r="AM2032" i="3"/>
  <c r="AM1697" i="3"/>
  <c r="AM535" i="3"/>
  <c r="AM831" i="3"/>
  <c r="AM594" i="3"/>
  <c r="AM566" i="3"/>
  <c r="AM124" i="3"/>
  <c r="AM39" i="3"/>
  <c r="AM2048" i="3"/>
  <c r="AM528" i="3"/>
  <c r="AM1291" i="3"/>
  <c r="AM1596" i="3"/>
  <c r="AM2143" i="3"/>
  <c r="AM984" i="3"/>
  <c r="AM1579" i="3"/>
  <c r="AM1186" i="3"/>
  <c r="AM864" i="3"/>
  <c r="AM1242" i="3"/>
  <c r="AM508" i="3"/>
  <c r="AM166" i="3"/>
  <c r="AM1614" i="3"/>
  <c r="AM667" i="3"/>
  <c r="AM38" i="3"/>
  <c r="AM436" i="3"/>
  <c r="AM1220" i="3"/>
  <c r="AM1613" i="3"/>
  <c r="AM1628" i="3"/>
  <c r="AM987" i="3"/>
  <c r="AM2120" i="3"/>
  <c r="AM1237" i="3"/>
  <c r="AM2204" i="3"/>
  <c r="AM899" i="3"/>
  <c r="AM291" i="3"/>
  <c r="AM703" i="3"/>
  <c r="AM944" i="3"/>
  <c r="AM2045" i="3"/>
  <c r="AM643" i="3"/>
  <c r="AM2081" i="3"/>
  <c r="AM952" i="3"/>
  <c r="AM1068" i="3"/>
  <c r="AM651" i="3"/>
  <c r="AM1842" i="3"/>
  <c r="AM1282" i="3"/>
  <c r="AM1640" i="3"/>
  <c r="AM1816" i="3"/>
  <c r="AM568" i="3"/>
  <c r="AM770" i="3"/>
  <c r="AM884" i="3"/>
  <c r="AM1239" i="3"/>
  <c r="AM1175" i="3"/>
  <c r="AM1994" i="3"/>
  <c r="AM1064" i="3"/>
  <c r="AM1289" i="3"/>
  <c r="AM2155" i="3"/>
  <c r="AM1597" i="3"/>
  <c r="AM735" i="3"/>
  <c r="AM917" i="3"/>
  <c r="AM1060" i="3"/>
  <c r="AM908" i="3"/>
  <c r="AM1087" i="3"/>
  <c r="AM2177" i="3"/>
  <c r="AM1458" i="3"/>
  <c r="AM1420" i="3"/>
  <c r="AM1506" i="3"/>
  <c r="AM1728" i="3"/>
  <c r="AM1616" i="3"/>
  <c r="AM2004" i="3"/>
  <c r="AM1779" i="3"/>
  <c r="AM1202" i="3"/>
  <c r="AM1423" i="3"/>
  <c r="AM1721" i="3"/>
  <c r="AM819" i="3"/>
  <c r="AM1642" i="3"/>
  <c r="AM1539" i="3"/>
  <c r="AM570" i="3"/>
  <c r="AM123" i="3"/>
  <c r="AM1112" i="3"/>
  <c r="AM1238" i="3"/>
  <c r="AM1211" i="3"/>
  <c r="AM1850" i="3"/>
  <c r="AM1174" i="3"/>
  <c r="AM641" i="3"/>
  <c r="AM1025" i="3"/>
  <c r="AM2154" i="3"/>
  <c r="AM974" i="3"/>
  <c r="AM1439" i="3"/>
  <c r="AM679" i="3"/>
  <c r="AM404" i="3"/>
  <c r="AM2176" i="3"/>
  <c r="AM15" i="3"/>
  <c r="AM1116" i="3"/>
  <c r="AM1086" i="3"/>
  <c r="AM1030" i="3"/>
  <c r="AM1162" i="3"/>
  <c r="AM1384" i="3"/>
  <c r="AM635" i="3"/>
  <c r="AM1667" i="3"/>
  <c r="AM1950" i="3"/>
  <c r="AM1624" i="3"/>
  <c r="AM194" i="3"/>
  <c r="AM2147" i="3"/>
  <c r="AM101" i="3"/>
  <c r="AM375" i="3"/>
  <c r="AM1484" i="3"/>
  <c r="AM1385" i="3"/>
  <c r="AM441" i="3"/>
  <c r="AM1631" i="3"/>
  <c r="AM921" i="3"/>
  <c r="AM1915" i="3"/>
  <c r="AM1924" i="3"/>
  <c r="AM1440" i="3"/>
  <c r="AM1509" i="3"/>
  <c r="AM1024" i="3"/>
  <c r="AM2108" i="3"/>
  <c r="AM2027" i="3"/>
  <c r="AM1839" i="3"/>
  <c r="AM2099" i="3"/>
  <c r="AM59" i="3"/>
  <c r="AM28" i="3"/>
  <c r="AM1027" i="3"/>
  <c r="AM429" i="3"/>
  <c r="AM1263" i="3"/>
  <c r="AM1125" i="3"/>
  <c r="AM1836" i="3"/>
  <c r="AM2085" i="3"/>
  <c r="AM2046" i="3"/>
  <c r="AM2070" i="3"/>
  <c r="AM2035" i="3"/>
  <c r="AM84" i="3"/>
  <c r="AM1105" i="3"/>
  <c r="AM485" i="3"/>
  <c r="AM653" i="3"/>
  <c r="AM1131" i="3"/>
  <c r="AM1170" i="3"/>
  <c r="AM1968" i="3"/>
  <c r="AM251" i="3"/>
  <c r="AM2192" i="3"/>
  <c r="AM1067" i="3"/>
  <c r="AM785" i="3"/>
  <c r="AM1570" i="3"/>
  <c r="AM553" i="3"/>
  <c r="AM213" i="3"/>
  <c r="AM362" i="3"/>
  <c r="AM2090" i="3"/>
  <c r="AM1057" i="3"/>
  <c r="AM1847" i="3"/>
  <c r="AM1168" i="3"/>
  <c r="AM959" i="3"/>
  <c r="AM2041" i="3"/>
  <c r="AL2210" i="3"/>
  <c r="AL2006" i="3"/>
  <c r="AL1745" i="3"/>
  <c r="AL301" i="3"/>
  <c r="AM1334" i="3"/>
  <c r="AM522" i="3"/>
  <c r="AM407" i="3"/>
  <c r="AM1364" i="3"/>
  <c r="AM955" i="3"/>
  <c r="AM1172" i="3"/>
  <c r="AM1124" i="3"/>
  <c r="AM673" i="3"/>
  <c r="AM4" i="3"/>
  <c r="AM1827" i="3"/>
  <c r="AM1122" i="3"/>
  <c r="AM2011" i="3"/>
  <c r="AM1248" i="3"/>
  <c r="AM552" i="3"/>
  <c r="AM262" i="3"/>
  <c r="AM1161" i="3"/>
  <c r="AM1871" i="3"/>
  <c r="AM960" i="3"/>
  <c r="AM840" i="3"/>
  <c r="AL2203" i="3"/>
  <c r="AL1395" i="3"/>
  <c r="AL1842" i="3"/>
  <c r="AL1760" i="3"/>
  <c r="AL574" i="3"/>
  <c r="AL1667" i="3"/>
  <c r="AL1319" i="3"/>
  <c r="AM1974" i="3"/>
  <c r="AM2063" i="3"/>
  <c r="AM997" i="3"/>
  <c r="AM1368" i="3"/>
  <c r="AM1448" i="3"/>
  <c r="AM1792" i="3"/>
  <c r="AM1117" i="3"/>
  <c r="AM2188" i="3"/>
  <c r="AM95" i="3"/>
  <c r="AM107" i="3"/>
  <c r="AM1453" i="3"/>
  <c r="AM879" i="3"/>
  <c r="AM492" i="3"/>
  <c r="AM1115" i="3"/>
  <c r="AM1206" i="3"/>
  <c r="AM1585" i="3"/>
  <c r="AM13" i="3"/>
  <c r="AM1418" i="3"/>
  <c r="AM1956" i="3"/>
  <c r="AM2042" i="3"/>
  <c r="AM1397" i="3"/>
  <c r="AL835" i="3"/>
  <c r="AL1823" i="3"/>
  <c r="AL1780" i="3"/>
  <c r="AL242" i="3"/>
  <c r="AL658" i="3"/>
  <c r="AM1844" i="3"/>
  <c r="AM812" i="3"/>
  <c r="AM42" i="3"/>
  <c r="AM1768" i="3"/>
  <c r="AM616" i="3"/>
  <c r="AM1042" i="3"/>
  <c r="AM1041" i="3"/>
  <c r="AM1103" i="3"/>
  <c r="AM1163" i="3"/>
  <c r="AM871" i="3"/>
  <c r="AM766" i="3"/>
  <c r="AM1284" i="3"/>
  <c r="AM2213" i="3"/>
  <c r="AM1806" i="3"/>
  <c r="AM1101" i="3"/>
  <c r="AM1275" i="3"/>
  <c r="AM120" i="3"/>
  <c r="AM671" i="3"/>
  <c r="AM1137" i="3"/>
  <c r="AM989" i="3"/>
  <c r="AM1100" i="3"/>
  <c r="AM2125" i="3"/>
  <c r="AM1528" i="3"/>
  <c r="AL1616" i="3"/>
  <c r="AL1844" i="3"/>
  <c r="AL1525" i="3"/>
  <c r="AL1336" i="3"/>
  <c r="AL1779" i="3"/>
  <c r="AL1499" i="3"/>
  <c r="AL2108" i="3"/>
  <c r="AL356" i="3"/>
  <c r="AM1782" i="3"/>
  <c r="AM2187" i="3"/>
  <c r="AM2098" i="3"/>
  <c r="AM307" i="3"/>
  <c r="AM335" i="3"/>
  <c r="AM556" i="3"/>
  <c r="AM1869" i="3"/>
  <c r="AM1943" i="3"/>
  <c r="AM936" i="3"/>
  <c r="AM993" i="3"/>
  <c r="AM1650" i="3"/>
  <c r="AM1615" i="3"/>
  <c r="AM1138" i="3"/>
  <c r="AM1305" i="3"/>
  <c r="AM672" i="3"/>
  <c r="AM1689" i="3"/>
  <c r="AM170" i="3"/>
  <c r="AM181" i="3"/>
  <c r="AM1590" i="3"/>
  <c r="AM1128" i="3"/>
  <c r="AM1999" i="3"/>
  <c r="AM914" i="3"/>
  <c r="AM1299" i="3"/>
  <c r="AL326" i="3"/>
  <c r="AL1782" i="3"/>
  <c r="AL775" i="3"/>
  <c r="AL1679" i="3"/>
  <c r="AL1697" i="3"/>
  <c r="AL1648" i="3"/>
  <c r="AM2206" i="3"/>
  <c r="AM1713" i="3"/>
  <c r="AM336" i="3"/>
  <c r="AM334" i="3"/>
  <c r="AM749" i="3"/>
  <c r="AM1399" i="3"/>
  <c r="AM2145" i="3"/>
  <c r="AM1089" i="3"/>
  <c r="AM1751" i="3"/>
  <c r="AM1198" i="3"/>
  <c r="AM1164" i="3"/>
  <c r="AM1903" i="3"/>
  <c r="AM1652" i="3"/>
  <c r="AM1438" i="3"/>
  <c r="AM1851" i="3"/>
  <c r="AM1139" i="3"/>
  <c r="AM1474" i="3"/>
  <c r="AM1477" i="3"/>
  <c r="AM1194" i="3"/>
  <c r="AM243" i="3"/>
  <c r="AM35" i="3"/>
  <c r="AM273" i="3"/>
  <c r="AM784" i="3"/>
  <c r="AM1183" i="3"/>
  <c r="AL1981" i="3"/>
  <c r="AL774" i="3"/>
  <c r="AL1427" i="3"/>
  <c r="AL1765" i="3"/>
  <c r="AL1301" i="3"/>
  <c r="AL904" i="3"/>
  <c r="AL74" i="3"/>
  <c r="AL1654" i="3"/>
  <c r="AM438" i="3"/>
  <c r="AM302" i="3"/>
  <c r="AM1813" i="3"/>
  <c r="AM1219" i="3"/>
  <c r="AM1490" i="3"/>
  <c r="AM1544" i="3"/>
  <c r="AM294" i="3"/>
  <c r="AM755" i="3"/>
  <c r="AM428" i="3"/>
  <c r="AM1366" i="3"/>
  <c r="AM1371" i="3"/>
  <c r="AM924" i="3"/>
  <c r="AM531" i="3"/>
  <c r="AM1542" i="3"/>
  <c r="AM2067" i="3"/>
  <c r="AM1952" i="3"/>
  <c r="AM1421" i="3"/>
  <c r="AM64" i="3"/>
  <c r="AM548" i="3"/>
  <c r="AM1578" i="3"/>
  <c r="AM895" i="3"/>
  <c r="AM563" i="3"/>
  <c r="AM1546" i="3"/>
  <c r="AM637" i="3"/>
  <c r="AM1209" i="3"/>
  <c r="AM1375" i="3"/>
  <c r="AM845" i="3"/>
  <c r="AM1277" i="3"/>
  <c r="AM1988" i="3"/>
  <c r="AM268" i="3"/>
  <c r="AM2092" i="3"/>
  <c r="AM1207" i="3"/>
  <c r="AM1829" i="3"/>
  <c r="AM1370" i="3"/>
  <c r="AM951" i="3"/>
  <c r="AM1876" i="3"/>
  <c r="AM482" i="3"/>
  <c r="AM2055" i="3"/>
  <c r="AM255" i="3"/>
  <c r="AM51" i="3"/>
  <c r="AM104" i="3"/>
  <c r="AM547" i="3"/>
  <c r="AM1144" i="3"/>
  <c r="AM1911" i="3"/>
  <c r="AM950" i="3"/>
  <c r="AL838" i="3"/>
  <c r="AL1906" i="3"/>
  <c r="AL1669" i="3"/>
  <c r="AL1473" i="3"/>
  <c r="AL1896" i="3"/>
  <c r="AL1800" i="3"/>
  <c r="AL851" i="3"/>
  <c r="AL1558" i="3"/>
  <c r="AL1471" i="3"/>
  <c r="AL393" i="3"/>
  <c r="AL355" i="3"/>
  <c r="AL385" i="3"/>
  <c r="AL454" i="3"/>
  <c r="AL229" i="3"/>
  <c r="AM2076" i="3"/>
  <c r="AM1882" i="3"/>
  <c r="AM1230" i="3"/>
  <c r="AM1227" i="3"/>
  <c r="AM1362" i="3"/>
  <c r="AM1553" i="3"/>
  <c r="AM934" i="3"/>
  <c r="AM1225" i="3"/>
  <c r="AM2068" i="3"/>
  <c r="AM1276" i="3"/>
  <c r="AM525" i="3"/>
  <c r="AM1598" i="3"/>
  <c r="AM235" i="3"/>
  <c r="AM76" i="3"/>
  <c r="AM803" i="3"/>
  <c r="AM1310" i="3"/>
  <c r="AM1136" i="3"/>
  <c r="AM272" i="3"/>
  <c r="AM1392" i="3"/>
  <c r="AM2089" i="3"/>
  <c r="AL1947" i="3"/>
  <c r="AL797" i="3"/>
  <c r="AL1845" i="3"/>
  <c r="AL1716" i="3"/>
  <c r="AL1327" i="3"/>
  <c r="AL1426" i="3"/>
  <c r="AL1180" i="3"/>
  <c r="AL866" i="3"/>
  <c r="AL1394" i="3"/>
  <c r="AL1673" i="3"/>
  <c r="AL998" i="3"/>
  <c r="AL877" i="3"/>
  <c r="AL11" i="3"/>
  <c r="AL461" i="3"/>
  <c r="AM1525" i="3"/>
  <c r="AM148" i="3"/>
  <c r="AM248" i="3"/>
  <c r="AM1641" i="3"/>
  <c r="AM1692" i="3"/>
  <c r="AM849" i="3"/>
  <c r="AM898" i="3"/>
  <c r="AM1267" i="3"/>
  <c r="AM1285" i="3"/>
  <c r="AM2056" i="3"/>
  <c r="AM470" i="3"/>
  <c r="AM961" i="3"/>
  <c r="AM214" i="3"/>
  <c r="AM169" i="3"/>
  <c r="AM802" i="3"/>
  <c r="AM1074" i="3"/>
  <c r="AM1357" i="3"/>
  <c r="AM1804" i="3"/>
  <c r="AM941" i="3"/>
  <c r="AM1760" i="3"/>
  <c r="AM947" i="3"/>
  <c r="AM1972" i="3"/>
  <c r="AM1767" i="3"/>
  <c r="AM1567" i="3"/>
  <c r="AM678" i="3"/>
  <c r="AM916" i="3"/>
  <c r="AM854" i="3"/>
  <c r="AM1787" i="3"/>
  <c r="AM1891" i="3"/>
  <c r="AM1422" i="3"/>
  <c r="AM742" i="3"/>
  <c r="AM1611" i="3"/>
  <c r="AM1094" i="3"/>
  <c r="AM78" i="3"/>
  <c r="AM93" i="3"/>
  <c r="AM1373" i="3"/>
  <c r="AM50" i="3"/>
  <c r="AM1084" i="3"/>
  <c r="AM698" i="3"/>
  <c r="AM2066" i="3"/>
  <c r="AM2220" i="3"/>
  <c r="AM1274" i="3"/>
  <c r="AM1107" i="3"/>
  <c r="AM1945" i="3"/>
  <c r="AM905" i="3"/>
  <c r="AL467" i="3"/>
  <c r="AL1961" i="3"/>
  <c r="AL2005" i="3"/>
  <c r="AL1909" i="3"/>
  <c r="AL1773" i="3"/>
  <c r="AL1335" i="3"/>
  <c r="AL300" i="3"/>
  <c r="AL1273" i="3"/>
  <c r="AL1072" i="3"/>
  <c r="AL430" i="3"/>
  <c r="AL1799" i="3"/>
  <c r="AL1932" i="3"/>
  <c r="AL322" i="3"/>
  <c r="AL390" i="3"/>
  <c r="AM691" i="3"/>
  <c r="AM1701" i="3"/>
  <c r="AM1048" i="3"/>
  <c r="AM131" i="3"/>
  <c r="AM999" i="3"/>
  <c r="AM2173" i="3"/>
  <c r="AL1860" i="3"/>
  <c r="AL1604" i="3"/>
  <c r="AL60" i="3"/>
  <c r="AL1841" i="3"/>
  <c r="AL1167" i="3"/>
  <c r="AL1046" i="3"/>
  <c r="AL1565" i="3"/>
  <c r="AL1640" i="3"/>
  <c r="AL318" i="3"/>
  <c r="AL456" i="3"/>
  <c r="AL195" i="3"/>
  <c r="AL193" i="3"/>
  <c r="AL47" i="3"/>
  <c r="AL2158" i="3"/>
  <c r="AL2123" i="3"/>
  <c r="AL1610" i="3"/>
  <c r="AL73" i="3"/>
  <c r="AL717" i="3"/>
  <c r="AL813" i="3"/>
  <c r="AL1437" i="3"/>
  <c r="AL712" i="3"/>
  <c r="AL496" i="3"/>
  <c r="AL70" i="3"/>
  <c r="AL219" i="3"/>
  <c r="AL705" i="3"/>
  <c r="AL25" i="3"/>
  <c r="AL38" i="3"/>
  <c r="AL238" i="3"/>
  <c r="AL1112" i="3"/>
  <c r="AL947" i="3"/>
  <c r="AL1125" i="3"/>
  <c r="AL1175" i="3"/>
  <c r="AL1942" i="3"/>
  <c r="AL2037" i="3"/>
  <c r="AM1387" i="3"/>
  <c r="AM2200" i="3"/>
  <c r="AM1021" i="3"/>
  <c r="AM62" i="3"/>
  <c r="AM979" i="3"/>
  <c r="AL1355" i="3"/>
  <c r="AL1143" i="3"/>
  <c r="AL1317" i="3"/>
  <c r="AL480" i="3"/>
  <c r="AL508" i="3"/>
  <c r="AL1498" i="3"/>
  <c r="AL388" i="3"/>
  <c r="AL319" i="3"/>
  <c r="AL350" i="3"/>
  <c r="AL166" i="3"/>
  <c r="AL46" i="3"/>
  <c r="AL2063" i="3"/>
  <c r="AL2098" i="3"/>
  <c r="AL416" i="3"/>
  <c r="AL1681" i="3"/>
  <c r="AL127" i="3"/>
  <c r="AL594" i="3"/>
  <c r="AL375" i="3"/>
  <c r="AL307" i="3"/>
  <c r="AL1976" i="3"/>
  <c r="AL1313" i="3"/>
  <c r="AM1648" i="3"/>
  <c r="AM2105" i="3"/>
  <c r="AM1620" i="3"/>
  <c r="AM1552" i="3"/>
  <c r="AM34" i="3"/>
  <c r="AL2004" i="3"/>
  <c r="AL1300" i="3"/>
  <c r="AL2172" i="3"/>
  <c r="AL541" i="3"/>
  <c r="AL1065" i="3"/>
  <c r="AL116" i="3"/>
  <c r="AL387" i="3"/>
  <c r="AL348" i="3"/>
  <c r="AL165" i="3"/>
  <c r="AL205" i="3"/>
  <c r="AL2122" i="3"/>
  <c r="AL2111" i="3"/>
  <c r="AL312" i="3"/>
  <c r="AL817" i="3"/>
  <c r="AL1643" i="3"/>
  <c r="AL1885" i="3"/>
  <c r="AL222" i="3"/>
  <c r="AL374" i="3"/>
  <c r="AL642" i="3"/>
  <c r="AL1557" i="3"/>
  <c r="AL1483" i="3"/>
  <c r="AL688" i="3"/>
  <c r="AL588" i="3"/>
  <c r="AM962" i="3"/>
  <c r="AM1530" i="3"/>
  <c r="AM1466" i="3"/>
  <c r="AL1937" i="3"/>
  <c r="AL2148" i="3"/>
  <c r="AL535" i="3"/>
  <c r="AL2076" i="3"/>
  <c r="AL1756" i="3"/>
  <c r="AL1222" i="3"/>
  <c r="AL1600" i="3"/>
  <c r="AL1423" i="3"/>
  <c r="AL351" i="3"/>
  <c r="AL1626" i="3"/>
  <c r="AL384" i="3"/>
  <c r="AL146" i="3"/>
  <c r="AL145" i="3"/>
  <c r="AL1777" i="3"/>
  <c r="AL2146" i="3"/>
  <c r="AL2110" i="3"/>
  <c r="AM994" i="3"/>
  <c r="AM982" i="3"/>
  <c r="AM1571" i="3"/>
  <c r="AM1983" i="3"/>
  <c r="AM1000" i="3"/>
  <c r="AL2007" i="3"/>
  <c r="AL1822" i="3"/>
  <c r="AL2100" i="3"/>
  <c r="AL277" i="3"/>
  <c r="AL2064" i="3"/>
  <c r="AL1664" i="3"/>
  <c r="AL394" i="3"/>
  <c r="AL1625" i="3"/>
  <c r="AL1776" i="3"/>
  <c r="AL2207" i="3"/>
  <c r="AL419" i="3"/>
  <c r="AL311" i="3"/>
  <c r="AL1913" i="3"/>
  <c r="AL30" i="3"/>
  <c r="AL1908" i="3"/>
  <c r="AL597" i="3"/>
  <c r="AL372" i="3"/>
  <c r="AL304" i="3"/>
  <c r="AL1965" i="3"/>
  <c r="AL1978" i="3"/>
  <c r="AL82" i="3"/>
  <c r="AL185" i="3"/>
  <c r="AM1664" i="3"/>
  <c r="AM484" i="3"/>
  <c r="AM526" i="3"/>
  <c r="AM2193" i="3"/>
  <c r="AM431" i="3"/>
  <c r="AM363" i="3"/>
  <c r="AL2206" i="3"/>
  <c r="AL1868" i="3"/>
  <c r="AL490" i="3"/>
  <c r="AL1646" i="3"/>
  <c r="AL474" i="3"/>
  <c r="AL271" i="3"/>
  <c r="AL2002" i="3"/>
  <c r="AL1255" i="3"/>
  <c r="AL610" i="3"/>
  <c r="AL1493" i="3"/>
  <c r="AL2134" i="3"/>
  <c r="AL344" i="3"/>
  <c r="AL1602" i="3"/>
  <c r="AL189" i="3"/>
  <c r="AL1601" i="3"/>
  <c r="AL412" i="3"/>
  <c r="AL1900" i="3"/>
  <c r="AL1595" i="3"/>
  <c r="AL1449" i="3"/>
  <c r="AL1739" i="3"/>
  <c r="AL1388" i="3"/>
  <c r="AL570" i="3"/>
  <c r="AL771" i="3"/>
  <c r="AL188" i="3"/>
  <c r="AL707" i="3"/>
  <c r="AL644" i="3"/>
  <c r="AL489" i="3"/>
  <c r="AL1869" i="3"/>
  <c r="AL1211" i="3"/>
  <c r="AM929" i="3"/>
  <c r="AM1993" i="3"/>
  <c r="AM2221" i="3"/>
  <c r="AM1846" i="3"/>
  <c r="AL2012" i="3"/>
  <c r="AL1425" i="3"/>
  <c r="AL613" i="3"/>
  <c r="AL148" i="3"/>
  <c r="AL458" i="3"/>
  <c r="AL423" i="3"/>
  <c r="AL421" i="3"/>
  <c r="AL142" i="3"/>
  <c r="AL1840" i="3"/>
  <c r="AM207" i="3"/>
  <c r="AM909" i="3"/>
  <c r="AM1153" i="3"/>
  <c r="AM621" i="3"/>
  <c r="AL1315" i="3"/>
  <c r="AL267" i="3"/>
  <c r="AL913" i="3"/>
  <c r="AL988" i="3"/>
  <c r="AL1950" i="3"/>
  <c r="AL1465" i="3"/>
  <c r="AL1410" i="3"/>
  <c r="AL386" i="3"/>
  <c r="AL823" i="3"/>
  <c r="AL420" i="3"/>
  <c r="AL143" i="3"/>
  <c r="AM1118" i="3"/>
  <c r="AM629" i="3"/>
  <c r="AM1361" i="3"/>
  <c r="AM21" i="3"/>
  <c r="AM670" i="3"/>
  <c r="AL1314" i="3"/>
  <c r="AL864" i="3"/>
  <c r="AL958" i="3"/>
  <c r="AL297" i="3"/>
  <c r="AL831" i="3"/>
  <c r="AL1974" i="3"/>
  <c r="AL1657" i="3"/>
  <c r="AL1494" i="3"/>
  <c r="AL89" i="3"/>
  <c r="AL1849" i="3"/>
  <c r="AL606" i="3"/>
  <c r="AL158" i="3"/>
  <c r="AL177" i="3"/>
  <c r="AL376" i="3"/>
  <c r="AL1632" i="3"/>
  <c r="AM127" i="3"/>
  <c r="AM2037" i="3"/>
  <c r="AM1649" i="3"/>
  <c r="AL1982" i="3"/>
  <c r="AL434" i="3"/>
  <c r="AL1905" i="3"/>
  <c r="AL1713" i="3"/>
  <c r="AL1099" i="3"/>
  <c r="AL427" i="3"/>
  <c r="AL825" i="3"/>
  <c r="AL1675" i="3"/>
  <c r="AL314" i="3"/>
  <c r="AL1821" i="3"/>
  <c r="AL2025" i="3"/>
  <c r="AL1707" i="3"/>
  <c r="AL1457" i="3"/>
  <c r="AL694" i="3"/>
  <c r="AL100" i="3"/>
  <c r="AL449" i="3"/>
  <c r="AL1588" i="3"/>
  <c r="AL815" i="3"/>
  <c r="AL498" i="3"/>
  <c r="AL240" i="3"/>
  <c r="AL1817" i="3"/>
  <c r="AL497" i="3"/>
  <c r="AM1674" i="3"/>
  <c r="AL2187" i="3"/>
  <c r="AL1877" i="3"/>
  <c r="AL317" i="3"/>
  <c r="AL1672" i="3"/>
  <c r="AL87" i="3"/>
  <c r="AL101" i="3"/>
  <c r="AL340" i="3"/>
  <c r="AL1450" i="3"/>
  <c r="AL691" i="3"/>
  <c r="AL579" i="3"/>
  <c r="AL769" i="3"/>
  <c r="AL175" i="3"/>
  <c r="AL667" i="3"/>
  <c r="AL1631" i="3"/>
  <c r="AL429" i="3"/>
  <c r="AL1253" i="3"/>
  <c r="AL1405" i="3"/>
  <c r="AL2085" i="3"/>
  <c r="AL1509" i="3"/>
  <c r="AL1024" i="3"/>
  <c r="AL1767" i="3"/>
  <c r="AL252" i="3"/>
  <c r="AL1227" i="3"/>
  <c r="AL1544" i="3"/>
  <c r="AL653" i="3"/>
  <c r="AL678" i="3"/>
  <c r="AM1156" i="3"/>
  <c r="AL1559" i="3"/>
  <c r="AL438" i="3"/>
  <c r="AL194" i="3"/>
  <c r="AL1721" i="3"/>
  <c r="AL1407" i="3"/>
  <c r="AL819" i="3"/>
  <c r="AL59" i="3"/>
  <c r="AL812" i="3"/>
  <c r="AL1837" i="3"/>
  <c r="AL368" i="3"/>
  <c r="AL646" i="3"/>
  <c r="AL929" i="3"/>
  <c r="AL1263" i="3"/>
  <c r="AL1850" i="3"/>
  <c r="AL1220" i="3"/>
  <c r="AL1271" i="3"/>
  <c r="AL2046" i="3"/>
  <c r="AL2070" i="3"/>
  <c r="AL1172" i="3"/>
  <c r="AL1375" i="3"/>
  <c r="AL1041" i="3"/>
  <c r="AL845" i="3"/>
  <c r="AL1077" i="3"/>
  <c r="AL1903" i="3"/>
  <c r="AL1988" i="3"/>
  <c r="AL268" i="3"/>
  <c r="AM1077" i="3"/>
  <c r="AM752" i="3"/>
  <c r="AL2031" i="3"/>
  <c r="AL1778" i="3"/>
  <c r="AL395" i="3"/>
  <c r="AL1443" i="3"/>
  <c r="AL822" i="3"/>
  <c r="AL283" i="3"/>
  <c r="AL816" i="3"/>
  <c r="AL305" i="3"/>
  <c r="AL1641" i="3"/>
  <c r="AL514" i="3"/>
  <c r="AL42" i="3"/>
  <c r="AL39" i="3"/>
  <c r="AL135" i="3"/>
  <c r="AL997" i="3"/>
  <c r="AL1399" i="3"/>
  <c r="AL977" i="3"/>
  <c r="AL1174" i="3"/>
  <c r="AL1613" i="3"/>
  <c r="AL1730" i="3"/>
  <c r="AL1295" i="3"/>
  <c r="AL1368" i="3"/>
  <c r="AL2145" i="3"/>
  <c r="AL1230" i="3"/>
  <c r="AL1387" i="3"/>
  <c r="AL1179" i="3"/>
  <c r="AL2026" i="3"/>
  <c r="AL457" i="3"/>
  <c r="AL1839" i="3"/>
  <c r="AL1614" i="3"/>
  <c r="AL1986" i="3"/>
  <c r="AL126" i="3"/>
  <c r="AL512" i="3"/>
  <c r="AL40" i="3"/>
  <c r="AL664" i="3"/>
  <c r="AL616" i="3"/>
  <c r="AL637" i="3"/>
  <c r="AL955" i="3"/>
  <c r="AL1089" i="3"/>
  <c r="AL909" i="3"/>
  <c r="AL1209" i="3"/>
  <c r="AL1198" i="3"/>
  <c r="AL1124" i="3"/>
  <c r="AL1652" i="3"/>
  <c r="AL2105" i="3"/>
  <c r="AM2199" i="3"/>
  <c r="AM1283" i="3"/>
  <c r="AL796" i="3"/>
  <c r="AL1523" i="3"/>
  <c r="AL668" i="3"/>
  <c r="AL316" i="3"/>
  <c r="AL1859" i="3"/>
  <c r="AL780" i="3"/>
  <c r="AL1609" i="3"/>
  <c r="AL1816" i="3"/>
  <c r="AL690" i="3"/>
  <c r="AL411" i="3"/>
  <c r="AL125" i="3"/>
  <c r="AL81" i="3"/>
  <c r="AL123" i="3"/>
  <c r="AL1045" i="3"/>
  <c r="AL1098" i="3"/>
  <c r="AL1793" i="3"/>
  <c r="AL1118" i="3"/>
  <c r="AL1090" i="3"/>
  <c r="AL279" i="3"/>
  <c r="AL1848" i="3"/>
  <c r="AL1406" i="3"/>
  <c r="AL1972" i="3"/>
  <c r="AL1943" i="3"/>
  <c r="AL994" i="3"/>
  <c r="AL1219" i="3"/>
  <c r="AL485" i="3"/>
  <c r="AL1701" i="3"/>
  <c r="AL1455" i="3"/>
  <c r="AL755" i="3"/>
  <c r="AL1132" i="3"/>
  <c r="AL993" i="3"/>
  <c r="AL1117" i="3"/>
  <c r="AM1990" i="3"/>
  <c r="AM1412" i="3"/>
  <c r="AL1892" i="3"/>
  <c r="AL1282" i="3"/>
  <c r="AL381" i="3"/>
  <c r="AL207" i="3"/>
  <c r="AL2035" i="3"/>
  <c r="AL1480" i="3"/>
  <c r="AL590" i="3"/>
  <c r="AL336" i="3"/>
  <c r="AL517" i="3"/>
  <c r="AL568" i="3"/>
  <c r="AL1586" i="3"/>
  <c r="AL565" i="3"/>
  <c r="AL124" i="3"/>
  <c r="AL556" i="3"/>
  <c r="AL1158" i="3"/>
  <c r="AL1105" i="3"/>
  <c r="AL1628" i="3"/>
  <c r="AL1705" i="3"/>
  <c r="AL1692" i="3"/>
  <c r="AL540" i="3"/>
  <c r="AL1042" i="3"/>
  <c r="AL484" i="3"/>
  <c r="AL1751" i="3"/>
  <c r="AL1699" i="3"/>
  <c r="AL849" i="3"/>
  <c r="AL1156" i="3"/>
  <c r="AL1164" i="3"/>
  <c r="AL1103" i="3"/>
  <c r="AL1277" i="3"/>
  <c r="AM1040" i="3"/>
  <c r="AM1184" i="3"/>
  <c r="AM2101" i="3"/>
  <c r="AL1202" i="3"/>
  <c r="AL1151" i="3"/>
  <c r="AL778" i="3"/>
  <c r="AL1912" i="3"/>
  <c r="AL516" i="3"/>
  <c r="AL1484" i="3"/>
  <c r="AL564" i="3"/>
  <c r="AL441" i="3"/>
  <c r="AL749" i="3"/>
  <c r="AL903" i="3"/>
  <c r="AL1915" i="3"/>
  <c r="AL1994" i="3"/>
  <c r="AL967" i="3"/>
  <c r="AL2169" i="3"/>
  <c r="AL1190" i="3"/>
  <c r="AL1834" i="3"/>
  <c r="AL539" i="3"/>
  <c r="AL883" i="3"/>
  <c r="AL1088" i="3"/>
  <c r="AL1270" i="3"/>
  <c r="AL2106" i="3"/>
  <c r="AL479" i="3"/>
  <c r="AL1535" i="3"/>
  <c r="AL759" i="3"/>
  <c r="AL657" i="3"/>
  <c r="AL1303" i="3"/>
  <c r="AL1268" i="3"/>
  <c r="AL1131" i="3"/>
  <c r="AL1267" i="3"/>
  <c r="AL1366" i="3"/>
  <c r="AL1754" i="3"/>
  <c r="AL1276" i="3"/>
  <c r="AL1474" i="3"/>
  <c r="AM1049" i="3"/>
  <c r="AL1702" i="3"/>
  <c r="AL1242" i="3"/>
  <c r="AL2027" i="3"/>
  <c r="AL159" i="3"/>
  <c r="AL1520" i="3"/>
  <c r="AL379" i="3"/>
  <c r="AL595" i="3"/>
  <c r="AL715" i="3"/>
  <c r="AL1931" i="3"/>
  <c r="AL710" i="3"/>
  <c r="AL573" i="3"/>
  <c r="AL335" i="3"/>
  <c r="AL57" i="3"/>
  <c r="AL187" i="3"/>
  <c r="AL747" i="3"/>
  <c r="AL885" i="3"/>
  <c r="AL2132" i="3"/>
  <c r="AL1364" i="3"/>
  <c r="AL1768" i="3"/>
  <c r="AL1685" i="3"/>
  <c r="AL1189" i="3"/>
  <c r="AL636" i="3"/>
  <c r="AM2036" i="3"/>
  <c r="AM234" i="3"/>
  <c r="AL868" i="3"/>
  <c r="AL1334" i="3"/>
  <c r="AL1082" i="3"/>
  <c r="AL197" i="3"/>
  <c r="AL1500" i="3"/>
  <c r="AL2147" i="3"/>
  <c r="AL248" i="3"/>
  <c r="AL1416" i="3"/>
  <c r="AL1389" i="3"/>
  <c r="AL495" i="3"/>
  <c r="AL571" i="3"/>
  <c r="AL811" i="3"/>
  <c r="AL56" i="3"/>
  <c r="AL748" i="3"/>
  <c r="AL174" i="3"/>
  <c r="AL884" i="3"/>
  <c r="AL1141" i="3"/>
  <c r="AL2049" i="3"/>
  <c r="AL1365" i="3"/>
  <c r="AL987" i="3"/>
  <c r="AL533" i="3"/>
  <c r="AL1079" i="3"/>
  <c r="AL2202" i="3"/>
  <c r="AL1061" i="3"/>
  <c r="AL757" i="3"/>
  <c r="AL6" i="3"/>
  <c r="AL1367" i="3"/>
  <c r="AL1959" i="3"/>
  <c r="AL1342" i="3"/>
  <c r="AL1593" i="3"/>
  <c r="AL1049" i="3"/>
  <c r="AL1453" i="3"/>
  <c r="AL1968" i="3"/>
  <c r="AL1094" i="3"/>
  <c r="AM1754" i="3"/>
  <c r="AL826" i="3"/>
  <c r="AL230" i="3"/>
  <c r="AL2051" i="3"/>
  <c r="AL2099" i="3"/>
  <c r="AL310" i="3"/>
  <c r="AL2034" i="3"/>
  <c r="AL1486" i="3"/>
  <c r="AL373" i="3"/>
  <c r="AL494" i="3"/>
  <c r="AL569" i="3"/>
  <c r="AL302" i="3"/>
  <c r="AL687" i="3"/>
  <c r="AL436" i="3"/>
  <c r="AL2048" i="3"/>
  <c r="AL2017" i="3"/>
  <c r="AL2073" i="3"/>
  <c r="AL1924" i="3"/>
  <c r="AL2097" i="3"/>
  <c r="AL1294" i="3"/>
  <c r="AL1710" i="3"/>
  <c r="AL2119" i="3"/>
  <c r="AL964" i="3"/>
  <c r="AL1502" i="3"/>
  <c r="AL285" i="3"/>
  <c r="AL695" i="3"/>
  <c r="AL1331" i="3"/>
  <c r="AL28" i="3"/>
  <c r="AL16" i="3"/>
  <c r="AL2036" i="3"/>
  <c r="AL528" i="3"/>
  <c r="AL2118" i="3"/>
  <c r="AL2177" i="3"/>
  <c r="AL404" i="3"/>
  <c r="AL952" i="3"/>
  <c r="AL2176" i="3"/>
  <c r="AL1170" i="3"/>
  <c r="AL1370" i="3"/>
  <c r="AL951" i="3"/>
  <c r="AL1876" i="3"/>
  <c r="AL2055" i="3"/>
  <c r="AL1598" i="3"/>
  <c r="AL235" i="3"/>
  <c r="AL76" i="3"/>
  <c r="AL803" i="3"/>
  <c r="AL1310" i="3"/>
  <c r="AL1136" i="3"/>
  <c r="AL272" i="3"/>
  <c r="AL1392" i="3"/>
  <c r="AL2089" i="3"/>
  <c r="AK1947" i="3"/>
  <c r="AK797" i="3"/>
  <c r="AK1845" i="3"/>
  <c r="AK1716" i="3"/>
  <c r="AK1327" i="3"/>
  <c r="AK1426" i="3"/>
  <c r="AK1180" i="3"/>
  <c r="AK866" i="3"/>
  <c r="AK1394" i="3"/>
  <c r="AK1673" i="3"/>
  <c r="AK998" i="3"/>
  <c r="AK877" i="3"/>
  <c r="AK11" i="3"/>
  <c r="AL196" i="3"/>
  <c r="AL139" i="3"/>
  <c r="AL26" i="3"/>
  <c r="AL1239" i="3"/>
  <c r="AL2060" i="3"/>
  <c r="AL1064" i="3"/>
  <c r="AL2022" i="3"/>
  <c r="AL873" i="3"/>
  <c r="AL1534" i="3"/>
  <c r="AL2045" i="3"/>
  <c r="AL2194" i="3"/>
  <c r="AL673" i="3"/>
  <c r="AL4" i="3"/>
  <c r="AL1891" i="3"/>
  <c r="AL525" i="3"/>
  <c r="AL961" i="3"/>
  <c r="AL214" i="3"/>
  <c r="AL169" i="3"/>
  <c r="AL802" i="3"/>
  <c r="AL1074" i="3"/>
  <c r="AL1864" i="3"/>
  <c r="AL1357" i="3"/>
  <c r="AL1804" i="3"/>
  <c r="AL941" i="3"/>
  <c r="AK796" i="3"/>
  <c r="AK1702" i="3"/>
  <c r="AM540" i="3"/>
  <c r="AL2040" i="3"/>
  <c r="AL210" i="3"/>
  <c r="AL342" i="3"/>
  <c r="AL138" i="3"/>
  <c r="AL84" i="3"/>
  <c r="AL201" i="3"/>
  <c r="AL1238" i="3"/>
  <c r="AL1262" i="3"/>
  <c r="AL936" i="3"/>
  <c r="AL1567" i="3"/>
  <c r="AL1188" i="3"/>
  <c r="AL1163" i="3"/>
  <c r="AL871" i="3"/>
  <c r="AL651" i="3"/>
  <c r="AL1086" i="3"/>
  <c r="AL2200" i="3"/>
  <c r="AL470" i="3"/>
  <c r="AL78" i="3"/>
  <c r="AL93" i="3"/>
  <c r="AL1373" i="3"/>
  <c r="AL50" i="3"/>
  <c r="AL1084" i="3"/>
  <c r="AL698" i="3"/>
  <c r="AL2066" i="3"/>
  <c r="AL2220" i="3"/>
  <c r="AL1274" i="3"/>
  <c r="AL1107" i="3"/>
  <c r="AL1945" i="3"/>
  <c r="AL905" i="3"/>
  <c r="AK467" i="3"/>
  <c r="AK1961" i="3"/>
  <c r="AK2005" i="3"/>
  <c r="AM985" i="3"/>
  <c r="AL80" i="3"/>
  <c r="AL111" i="3"/>
  <c r="AL1434" i="3"/>
  <c r="AL1464" i="3"/>
  <c r="AL1025" i="3"/>
  <c r="AL1403" i="3"/>
  <c r="AL1345" i="3"/>
  <c r="AL1187" i="3"/>
  <c r="AL786" i="3"/>
  <c r="AL944" i="3"/>
  <c r="AL679" i="3"/>
  <c r="AL1361" i="3"/>
  <c r="AL934" i="3"/>
  <c r="AL1552" i="3"/>
  <c r="AL1571" i="3"/>
  <c r="AL1422" i="3"/>
  <c r="AL742" i="3"/>
  <c r="AL1611" i="3"/>
  <c r="AL752" i="3"/>
  <c r="AL1412" i="3"/>
  <c r="AL1530" i="3"/>
  <c r="AL234" i="3"/>
  <c r="AL62" i="3"/>
  <c r="AL670" i="3"/>
  <c r="AL1283" i="3"/>
  <c r="AL621" i="3"/>
  <c r="AL999" i="3"/>
  <c r="AL1846" i="3"/>
  <c r="AL2137" i="3"/>
  <c r="AM2137" i="3"/>
  <c r="AL1092" i="3"/>
  <c r="AL1489" i="3"/>
  <c r="AL341" i="3"/>
  <c r="AL566" i="3"/>
  <c r="AL629" i="3"/>
  <c r="AL1962" i="3"/>
  <c r="AL908" i="3"/>
  <c r="AL898" i="3"/>
  <c r="AL1139" i="3"/>
  <c r="AL1068" i="3"/>
  <c r="AL2211" i="3"/>
  <c r="AL1048" i="3"/>
  <c r="AL21" i="3"/>
  <c r="AL131" i="3"/>
  <c r="AL34" i="3"/>
  <c r="AL763" i="3"/>
  <c r="AL1153" i="3"/>
  <c r="AL1339" i="3"/>
  <c r="AL2101" i="3"/>
  <c r="AL2173" i="3"/>
  <c r="AM1699" i="3"/>
  <c r="AL522" i="3"/>
  <c r="AL140" i="3"/>
  <c r="AL259" i="3"/>
  <c r="AL684" i="3"/>
  <c r="AL703" i="3"/>
  <c r="AL916" i="3"/>
  <c r="AL2092" i="3"/>
  <c r="AL1123" i="3"/>
  <c r="AL1021" i="3"/>
  <c r="AL1983" i="3"/>
  <c r="AL1184" i="3"/>
  <c r="AL363" i="3"/>
  <c r="AL2114" i="3"/>
  <c r="AL1000" i="3"/>
  <c r="AL2221" i="3"/>
  <c r="AL979" i="3"/>
  <c r="AL2185" i="3"/>
  <c r="AL1674" i="3"/>
  <c r="AL506" i="3"/>
  <c r="AL770" i="3"/>
  <c r="AL1280" i="3"/>
  <c r="AL1537" i="3"/>
  <c r="AL1291" i="3"/>
  <c r="AL2155" i="3"/>
  <c r="AL2143" i="3"/>
  <c r="AL1579" i="3"/>
  <c r="AL1186" i="3"/>
  <c r="AL1362" i="3"/>
  <c r="AL1225" i="3"/>
  <c r="AL1116" i="3"/>
  <c r="AL107" i="3"/>
  <c r="AL1922" i="3"/>
  <c r="AL1085" i="3"/>
  <c r="AL1011" i="3"/>
  <c r="AL251" i="3"/>
  <c r="AL2192" i="3"/>
  <c r="AL1570" i="3"/>
  <c r="AL183" i="3"/>
  <c r="AL553" i="3"/>
  <c r="AL213" i="3"/>
  <c r="AL362" i="3"/>
  <c r="AL2090" i="3"/>
  <c r="AL1057" i="3"/>
  <c r="AL1847" i="3"/>
  <c r="AL1168" i="3"/>
  <c r="AL959" i="3"/>
  <c r="AL2041" i="3"/>
  <c r="AK2210" i="3"/>
  <c r="AK2006" i="3"/>
  <c r="AK1843" i="3"/>
  <c r="AK1745" i="3"/>
  <c r="AK301" i="3"/>
  <c r="AL1866" i="3"/>
  <c r="AL563" i="3"/>
  <c r="AL407" i="3"/>
  <c r="AL1546" i="3"/>
  <c r="AL1448" i="3"/>
  <c r="AL1237" i="3"/>
  <c r="AL2154" i="3"/>
  <c r="AL2167" i="3"/>
  <c r="AL1561" i="3"/>
  <c r="AL758" i="3"/>
  <c r="AL899" i="3"/>
  <c r="AL643" i="3"/>
  <c r="AL1572" i="3"/>
  <c r="AL1438" i="3"/>
  <c r="AL1040" i="3"/>
  <c r="AL1384" i="3"/>
  <c r="AL1067" i="3"/>
  <c r="AL785" i="3"/>
  <c r="AL552" i="3"/>
  <c r="AL262" i="3"/>
  <c r="AM2211" i="3"/>
  <c r="AL2215" i="3"/>
  <c r="AL406" i="3"/>
  <c r="AL921" i="3"/>
  <c r="AL1545" i="3"/>
  <c r="AL1440" i="3"/>
  <c r="AL1596" i="3"/>
  <c r="AL1792" i="3"/>
  <c r="AL917" i="3"/>
  <c r="AL1458" i="3"/>
  <c r="AL2199" i="3"/>
  <c r="AL1809" i="3"/>
  <c r="AL15" i="3"/>
  <c r="AL1615" i="3"/>
  <c r="AL766" i="3"/>
  <c r="AL879" i="3"/>
  <c r="AL492" i="3"/>
  <c r="AL1827" i="3"/>
  <c r="AL1122" i="3"/>
  <c r="AL2011" i="3"/>
  <c r="AL1248" i="3"/>
  <c r="AL1585" i="3"/>
  <c r="AL13" i="3"/>
  <c r="AM1085" i="3"/>
  <c r="AL2182" i="3"/>
  <c r="AL1964" i="3"/>
  <c r="AL589" i="3"/>
  <c r="AL561" i="3"/>
  <c r="AL1882" i="3"/>
  <c r="AL1439" i="3"/>
  <c r="AL1140" i="3"/>
  <c r="AL1650" i="3"/>
  <c r="AL1620" i="3"/>
  <c r="AL1975" i="3"/>
  <c r="AL1808" i="3"/>
  <c r="AL1706" i="3"/>
  <c r="AL1284" i="3"/>
  <c r="AL1162" i="3"/>
  <c r="AL1115" i="3"/>
  <c r="AL1206" i="3"/>
  <c r="AL120" i="3"/>
  <c r="AL671" i="3"/>
  <c r="AL1137" i="3"/>
  <c r="AL989" i="3"/>
  <c r="AL2125" i="3"/>
  <c r="AL1528" i="3"/>
  <c r="AK1616" i="3"/>
  <c r="AK1844" i="3"/>
  <c r="AK1525" i="3"/>
  <c r="AK1336" i="3"/>
  <c r="AK1779" i="3"/>
  <c r="AK1499" i="3"/>
  <c r="AK2108" i="3"/>
  <c r="AK356" i="3"/>
  <c r="AK1713" i="3"/>
  <c r="AK267" i="3"/>
  <c r="AK1242" i="3"/>
  <c r="AM2114" i="3"/>
  <c r="AL1495" i="3"/>
  <c r="AL2170" i="3"/>
  <c r="AL1642" i="3"/>
  <c r="AL578" i="3"/>
  <c r="AL488" i="3"/>
  <c r="AL1289" i="3"/>
  <c r="AL882" i="3"/>
  <c r="AL787" i="3"/>
  <c r="AL2204" i="3"/>
  <c r="AL983" i="3"/>
  <c r="AL1788" i="3"/>
  <c r="AL2188" i="3"/>
  <c r="AL1506" i="3"/>
  <c r="AL962" i="3"/>
  <c r="AL854" i="3"/>
  <c r="AL2056" i="3"/>
  <c r="AL1829" i="3"/>
  <c r="AL1728" i="3"/>
  <c r="AL1030" i="3"/>
  <c r="AL1138" i="3"/>
  <c r="AL1305" i="3"/>
  <c r="AL672" i="3"/>
  <c r="AL35" i="3"/>
  <c r="AL549" i="3"/>
  <c r="AL1722" i="3"/>
  <c r="AL273" i="3"/>
  <c r="AL1183" i="3"/>
  <c r="AK1981" i="3"/>
  <c r="AL862" i="3"/>
  <c r="AL203" i="3"/>
  <c r="AL641" i="3"/>
  <c r="AL1553" i="3"/>
  <c r="AL1285" i="3"/>
  <c r="AL243" i="3"/>
  <c r="AL547" i="3"/>
  <c r="AL895" i="3"/>
  <c r="AL1144" i="3"/>
  <c r="AL1911" i="3"/>
  <c r="AK1782" i="3"/>
  <c r="AK434" i="3"/>
  <c r="AK1670" i="3"/>
  <c r="AK1334" i="3"/>
  <c r="AK438" i="3"/>
  <c r="AK1028" i="3"/>
  <c r="AK1082" i="3"/>
  <c r="AK148" i="3"/>
  <c r="AK2002" i="3"/>
  <c r="AK32" i="3"/>
  <c r="AK1625" i="3"/>
  <c r="AK384" i="3"/>
  <c r="AK348" i="3"/>
  <c r="AK196" i="3"/>
  <c r="AK193" i="3"/>
  <c r="AK47" i="3"/>
  <c r="AK1744" i="3"/>
  <c r="AK2158" i="3"/>
  <c r="AK1629" i="3"/>
  <c r="AK2123" i="3"/>
  <c r="AK1610" i="3"/>
  <c r="AK73" i="3"/>
  <c r="AK717" i="3"/>
  <c r="AK415" i="3"/>
  <c r="AK813" i="3"/>
  <c r="AK1437" i="3"/>
  <c r="AK712" i="3"/>
  <c r="AK496" i="3"/>
  <c r="AK70" i="3"/>
  <c r="AK219" i="3"/>
  <c r="AK705" i="3"/>
  <c r="AK25" i="3"/>
  <c r="AK38" i="3"/>
  <c r="AK238" i="3"/>
  <c r="AL2087" i="3"/>
  <c r="AL2166" i="3"/>
  <c r="AL2193" i="3"/>
  <c r="AL1477" i="3"/>
  <c r="AL1542" i="3"/>
  <c r="AL1421" i="3"/>
  <c r="AL1871" i="3"/>
  <c r="AK1669" i="3"/>
  <c r="AK1760" i="3"/>
  <c r="AK1301" i="3"/>
  <c r="AK1841" i="3"/>
  <c r="AK1072" i="3"/>
  <c r="AK988" i="3"/>
  <c r="AK1282" i="3"/>
  <c r="AK1222" i="3"/>
  <c r="AK425" i="3"/>
  <c r="AK166" i="3"/>
  <c r="AK283" i="3"/>
  <c r="AK1721" i="3"/>
  <c r="AK1614" i="3"/>
  <c r="AK2099" i="3"/>
  <c r="AK819" i="3"/>
  <c r="AK248" i="3"/>
  <c r="AK59" i="3"/>
  <c r="AK812" i="3"/>
  <c r="AK1641" i="3"/>
  <c r="AK691" i="3"/>
  <c r="AK494" i="3"/>
  <c r="AK302" i="3"/>
  <c r="AK667" i="3"/>
  <c r="AK556" i="3"/>
  <c r="AK436" i="3"/>
  <c r="AM763" i="3"/>
  <c r="AL428" i="3"/>
  <c r="AL1851" i="3"/>
  <c r="AL1993" i="3"/>
  <c r="AL1806" i="3"/>
  <c r="AL1956" i="3"/>
  <c r="AK1391" i="3"/>
  <c r="AK1860" i="3"/>
  <c r="AK1765" i="3"/>
  <c r="AK1822" i="3"/>
  <c r="AK242" i="3"/>
  <c r="AK1300" i="3"/>
  <c r="AK1319" i="3"/>
  <c r="AK2172" i="3"/>
  <c r="AK1778" i="3"/>
  <c r="AK1255" i="3"/>
  <c r="AK1664" i="3"/>
  <c r="AK1640" i="3"/>
  <c r="AK1974" i="3"/>
  <c r="AK46" i="3"/>
  <c r="AK2063" i="3"/>
  <c r="AK2098" i="3"/>
  <c r="AK416" i="3"/>
  <c r="AK1681" i="3"/>
  <c r="AK127" i="3"/>
  <c r="AK594" i="3"/>
  <c r="AK375" i="3"/>
  <c r="AK307" i="3"/>
  <c r="AK1976" i="3"/>
  <c r="AK1313" i="3"/>
  <c r="AK1484" i="3"/>
  <c r="AK589" i="3"/>
  <c r="AK568" i="3"/>
  <c r="AK42" i="3"/>
  <c r="AK770" i="3"/>
  <c r="AK563" i="3"/>
  <c r="AK57" i="3"/>
  <c r="AK407" i="3"/>
  <c r="AK749" i="3"/>
  <c r="AK123" i="3"/>
  <c r="AK135" i="3"/>
  <c r="AK1027" i="3"/>
  <c r="AL2191" i="3"/>
  <c r="AL55" i="3"/>
  <c r="AL1813" i="3"/>
  <c r="AL984" i="3"/>
  <c r="AL2068" i="3"/>
  <c r="AL1578" i="3"/>
  <c r="AK2032" i="3"/>
  <c r="AK1909" i="3"/>
  <c r="AK1559" i="3"/>
  <c r="AK1648" i="3"/>
  <c r="AK1202" i="3"/>
  <c r="AK658" i="3"/>
  <c r="AK1654" i="3"/>
  <c r="AK1558" i="3"/>
  <c r="AK958" i="3"/>
  <c r="AK395" i="3"/>
  <c r="AK1600" i="3"/>
  <c r="AK427" i="3"/>
  <c r="AK1410" i="3"/>
  <c r="AK458" i="3"/>
  <c r="AK146" i="3"/>
  <c r="AK205" i="3"/>
  <c r="AK2122" i="3"/>
  <c r="AK312" i="3"/>
  <c r="AK817" i="3"/>
  <c r="AK1643" i="3"/>
  <c r="AK1885" i="3"/>
  <c r="AK222" i="3"/>
  <c r="AK374" i="3"/>
  <c r="AK1176" i="3"/>
  <c r="AK642" i="3"/>
  <c r="AK1557" i="3"/>
  <c r="AK1483" i="3"/>
  <c r="AK688" i="3"/>
  <c r="AK588" i="3"/>
  <c r="AK56" i="3"/>
  <c r="AK406" i="3"/>
  <c r="AK747" i="3"/>
  <c r="AK929" i="3"/>
  <c r="AM1339" i="3"/>
  <c r="AL1597" i="3"/>
  <c r="AL1787" i="3"/>
  <c r="AL64" i="3"/>
  <c r="AL1128" i="3"/>
  <c r="AL1999" i="3"/>
  <c r="AL914" i="3"/>
  <c r="AK1982" i="3"/>
  <c r="AK2206" i="3"/>
  <c r="AK1482" i="3"/>
  <c r="AK1842" i="3"/>
  <c r="AK1937" i="3"/>
  <c r="AK1314" i="3"/>
  <c r="AK2148" i="3"/>
  <c r="AK1167" i="3"/>
  <c r="AK297" i="3"/>
  <c r="AK1950" i="3"/>
  <c r="AK394" i="3"/>
  <c r="AK1500" i="3"/>
  <c r="AK386" i="3"/>
  <c r="AK423" i="3"/>
  <c r="AK230" i="3"/>
  <c r="AK145" i="3"/>
  <c r="AK1777" i="3"/>
  <c r="AK2146" i="3"/>
  <c r="AK2110" i="3"/>
  <c r="AK310" i="3"/>
  <c r="AK816" i="3"/>
  <c r="AK2034" i="3"/>
  <c r="AK1486" i="3"/>
  <c r="AK373" i="3"/>
  <c r="AK305" i="3"/>
  <c r="AK80" i="3"/>
  <c r="AK1931" i="3"/>
  <c r="AK514" i="3"/>
  <c r="AK581" i="3"/>
  <c r="AK573" i="3"/>
  <c r="AK411" i="3"/>
  <c r="AK368" i="3"/>
  <c r="AK561" i="3"/>
  <c r="AK664" i="3"/>
  <c r="AL927" i="3"/>
  <c r="AL1101" i="3"/>
  <c r="AL255" i="3"/>
  <c r="AK2012" i="3"/>
  <c r="AK1780" i="3"/>
  <c r="AK1905" i="3"/>
  <c r="AK74" i="3"/>
  <c r="AK1273" i="3"/>
  <c r="AK1151" i="3"/>
  <c r="AK1092" i="3"/>
  <c r="AK393" i="3"/>
  <c r="AK355" i="3"/>
  <c r="AK385" i="3"/>
  <c r="AK454" i="3"/>
  <c r="AK229" i="3"/>
  <c r="AK1776" i="3"/>
  <c r="AK160" i="3"/>
  <c r="AK2207" i="3"/>
  <c r="AK419" i="3"/>
  <c r="AK311" i="3"/>
  <c r="AK30" i="3"/>
  <c r="AK1908" i="3"/>
  <c r="AK597" i="3"/>
  <c r="AK372" i="3"/>
  <c r="AK304" i="3"/>
  <c r="AK1965" i="3"/>
  <c r="AK1978" i="3"/>
  <c r="AK82" i="3"/>
  <c r="AK185" i="3"/>
  <c r="AL1883" i="3"/>
  <c r="AL1027" i="3"/>
  <c r="AL735" i="3"/>
  <c r="AL2081" i="3"/>
  <c r="AL1207" i="3"/>
  <c r="AL924" i="3"/>
  <c r="AL170" i="3"/>
  <c r="AL1418" i="3"/>
  <c r="AL960" i="3"/>
  <c r="AL950" i="3"/>
  <c r="AK835" i="3"/>
  <c r="AK1427" i="3"/>
  <c r="AK635" i="3"/>
  <c r="AK1896" i="3"/>
  <c r="AK1667" i="3"/>
  <c r="AK2100" i="3"/>
  <c r="AK1143" i="3"/>
  <c r="AK1877" i="3"/>
  <c r="AK461" i="3"/>
  <c r="AK1495" i="3"/>
  <c r="AK823" i="3"/>
  <c r="AK421" i="3"/>
  <c r="AK610" i="3"/>
  <c r="AK210" i="3"/>
  <c r="AK1489" i="3"/>
  <c r="AK159" i="3"/>
  <c r="AK2182" i="3"/>
  <c r="AK2170" i="3"/>
  <c r="AK418" i="3"/>
  <c r="AK1986" i="3"/>
  <c r="AK259" i="3"/>
  <c r="AK126" i="3"/>
  <c r="AK1866" i="3"/>
  <c r="AK1389" i="3"/>
  <c r="AK512" i="3"/>
  <c r="AK578" i="3"/>
  <c r="AK571" i="3"/>
  <c r="AK1586" i="3"/>
  <c r="AK187" i="3"/>
  <c r="AK646" i="3"/>
  <c r="AK488" i="3"/>
  <c r="AK55" i="3"/>
  <c r="AK174" i="3"/>
  <c r="AK903" i="3"/>
  <c r="AK1098" i="3"/>
  <c r="AK997" i="3"/>
  <c r="AK429" i="3"/>
  <c r="AK1365" i="3"/>
  <c r="AK1768" i="3"/>
  <c r="AK1915" i="3"/>
  <c r="AK1628" i="3"/>
  <c r="AK1848" i="3"/>
  <c r="AK2145" i="3"/>
  <c r="AK1230" i="3"/>
  <c r="AK1387" i="3"/>
  <c r="AK1448" i="3"/>
  <c r="AK1813" i="3"/>
  <c r="AK927" i="3"/>
  <c r="AK936" i="3"/>
  <c r="AL1080" i="3"/>
  <c r="AL294" i="3"/>
  <c r="AL1420" i="3"/>
  <c r="AL2067" i="3"/>
  <c r="AK326" i="3"/>
  <c r="AK2203" i="3"/>
  <c r="AK1395" i="3"/>
  <c r="AK1179" i="3"/>
  <c r="AK1892" i="3"/>
  <c r="AK904" i="3"/>
  <c r="AK541" i="3"/>
  <c r="AK1317" i="3"/>
  <c r="AK480" i="3"/>
  <c r="AK1046" i="3"/>
  <c r="AK1465" i="3"/>
  <c r="AK323" i="3"/>
  <c r="AK420" i="3"/>
  <c r="AK1493" i="3"/>
  <c r="AK2134" i="3"/>
  <c r="AK344" i="3"/>
  <c r="AK1602" i="3"/>
  <c r="AK189" i="3"/>
  <c r="AK1601" i="3"/>
  <c r="AK412" i="3"/>
  <c r="AK1900" i="3"/>
  <c r="AK1595" i="3"/>
  <c r="AK1449" i="3"/>
  <c r="AK1739" i="3"/>
  <c r="AK1388" i="3"/>
  <c r="AK570" i="3"/>
  <c r="AK771" i="3"/>
  <c r="AK188" i="3"/>
  <c r="AK707" i="3"/>
  <c r="AK644" i="3"/>
  <c r="AK489" i="3"/>
  <c r="AL1482" i="3"/>
  <c r="AL1194" i="3"/>
  <c r="AL51" i="3"/>
  <c r="AK1906" i="3"/>
  <c r="AK1315" i="3"/>
  <c r="AK1773" i="3"/>
  <c r="AK1868" i="3"/>
  <c r="AK535" i="3"/>
  <c r="AK2076" i="3"/>
  <c r="AK1065" i="3"/>
  <c r="AK1099" i="3"/>
  <c r="AK1932" i="3"/>
  <c r="AK322" i="3"/>
  <c r="AK390" i="3"/>
  <c r="AK826" i="3"/>
  <c r="AK825" i="3"/>
  <c r="AK1657" i="3"/>
  <c r="AK142" i="3"/>
  <c r="AK1840" i="3"/>
  <c r="AK862" i="3"/>
  <c r="AK1480" i="3"/>
  <c r="AK2087" i="3"/>
  <c r="AK780" i="3"/>
  <c r="AK342" i="3"/>
  <c r="AL581" i="3"/>
  <c r="AL1831" i="3"/>
  <c r="AL181" i="3"/>
  <c r="AL1397" i="3"/>
  <c r="AK838" i="3"/>
  <c r="AK775" i="3"/>
  <c r="AK1355" i="3"/>
  <c r="AK1697" i="3"/>
  <c r="AK851" i="3"/>
  <c r="AK490" i="3"/>
  <c r="AK2026" i="3"/>
  <c r="AK277" i="3"/>
  <c r="AK2064" i="3"/>
  <c r="AK522" i="3"/>
  <c r="AK1675" i="3"/>
  <c r="AK298" i="3"/>
  <c r="AK143" i="3"/>
  <c r="AK140" i="3"/>
  <c r="AK1839" i="3"/>
  <c r="AK1672" i="3"/>
  <c r="AK779" i="3"/>
  <c r="AK1642" i="3"/>
  <c r="AK139" i="3"/>
  <c r="AK590" i="3"/>
  <c r="AK336" i="3"/>
  <c r="AK1539" i="3"/>
  <c r="AK516" i="3"/>
  <c r="AK1837" i="3"/>
  <c r="AK579" i="3"/>
  <c r="AK1385" i="3"/>
  <c r="AK203" i="3"/>
  <c r="AK441" i="3"/>
  <c r="AK1631" i="3"/>
  <c r="AK884" i="3"/>
  <c r="AK1399" i="3"/>
  <c r="AK1253" i="3"/>
  <c r="AK1692" i="3"/>
  <c r="AK540" i="3"/>
  <c r="AK1042" i="3"/>
  <c r="AK484" i="3"/>
  <c r="AK1751" i="3"/>
  <c r="AL576" i="3"/>
  <c r="AL974" i="3"/>
  <c r="AL1952" i="3"/>
  <c r="AL1161" i="3"/>
  <c r="AL1299" i="3"/>
  <c r="AK1182" i="3"/>
  <c r="AK774" i="3"/>
  <c r="AK2004" i="3"/>
  <c r="AK1694" i="3"/>
  <c r="AK1425" i="3"/>
  <c r="AK1523" i="3"/>
  <c r="AK1801" i="3"/>
  <c r="AK864" i="3"/>
  <c r="AK613" i="3"/>
  <c r="AK1646" i="3"/>
  <c r="AK474" i="3"/>
  <c r="AK2040" i="3"/>
  <c r="AK1799" i="3"/>
  <c r="AK2027" i="3"/>
  <c r="AK388" i="3"/>
  <c r="AK318" i="3"/>
  <c r="AK457" i="3"/>
  <c r="AK314" i="3"/>
  <c r="AK1859" i="3"/>
  <c r="AK2051" i="3"/>
  <c r="AK1407" i="3"/>
  <c r="AK1520" i="3"/>
  <c r="AK695" i="3"/>
  <c r="AK778" i="3"/>
  <c r="AK341" i="3"/>
  <c r="AK1912" i="3"/>
  <c r="AK138" i="3"/>
  <c r="AK776" i="3"/>
  <c r="AK1883" i="3"/>
  <c r="AK506" i="3"/>
  <c r="AK28" i="3"/>
  <c r="AK811" i="3"/>
  <c r="AK565" i="3"/>
  <c r="AK26" i="3"/>
  <c r="AK81" i="3"/>
  <c r="AK333" i="3"/>
  <c r="AK201" i="3"/>
  <c r="AK1263" i="3"/>
  <c r="AK2060" i="3"/>
  <c r="AK1546" i="3"/>
  <c r="AK1924" i="3"/>
  <c r="AK987" i="3"/>
  <c r="AK1685" i="3"/>
  <c r="AK2169" i="3"/>
  <c r="AK1190" i="3"/>
  <c r="AK1834" i="3"/>
  <c r="AK539" i="3"/>
  <c r="AL1478" i="3"/>
  <c r="AL2042" i="3"/>
  <c r="AK1823" i="3"/>
  <c r="AK2014" i="3"/>
  <c r="AK430" i="3"/>
  <c r="AK456" i="3"/>
  <c r="AK207" i="3"/>
  <c r="AK1707" i="3"/>
  <c r="AK100" i="3"/>
  <c r="AK240" i="3"/>
  <c r="AK84" i="3"/>
  <c r="AK1158" i="3"/>
  <c r="AK1211" i="3"/>
  <c r="AK1850" i="3"/>
  <c r="AK1174" i="3"/>
  <c r="AK2001" i="3"/>
  <c r="AK1271" i="3"/>
  <c r="AK1189" i="3"/>
  <c r="AK1025" i="3"/>
  <c r="AK955" i="3"/>
  <c r="AK1767" i="3"/>
  <c r="AK1567" i="3"/>
  <c r="AK1792" i="3"/>
  <c r="AK294" i="3"/>
  <c r="AK428" i="3"/>
  <c r="AK1362" i="3"/>
  <c r="AK1553" i="3"/>
  <c r="AK916" i="3"/>
  <c r="AK95" i="3"/>
  <c r="AK854" i="3"/>
  <c r="AK1552" i="3"/>
  <c r="AK951" i="3"/>
  <c r="AK1806" i="3"/>
  <c r="AK1115" i="3"/>
  <c r="AK2011" i="3"/>
  <c r="AK1570" i="3"/>
  <c r="AK183" i="3"/>
  <c r="AK553" i="3"/>
  <c r="AK213" i="3"/>
  <c r="AL1490" i="3"/>
  <c r="AL1590" i="3"/>
  <c r="AK868" i="3"/>
  <c r="AK2031" i="3"/>
  <c r="AK831" i="3"/>
  <c r="AK316" i="3"/>
  <c r="AK101" i="3"/>
  <c r="AK445" i="3"/>
  <c r="AK175" i="3"/>
  <c r="AK1434" i="3"/>
  <c r="AK1440" i="3"/>
  <c r="AK1574" i="3"/>
  <c r="AK1024" i="3"/>
  <c r="AK526" i="3"/>
  <c r="AK1124" i="3"/>
  <c r="AK1652" i="3"/>
  <c r="AK2105" i="3"/>
  <c r="AK1163" i="3"/>
  <c r="AK1170" i="3"/>
  <c r="AK2193" i="3"/>
  <c r="AK2068" i="3"/>
  <c r="AK107" i="3"/>
  <c r="AK1571" i="3"/>
  <c r="AK531" i="3"/>
  <c r="AK243" i="3"/>
  <c r="AK1305" i="3"/>
  <c r="AK1101" i="3"/>
  <c r="AK1248" i="3"/>
  <c r="AK552" i="3"/>
  <c r="AK262" i="3"/>
  <c r="AL1005" i="3"/>
  <c r="AL531" i="3"/>
  <c r="AK60" i="3"/>
  <c r="AK815" i="3"/>
  <c r="AK687" i="3"/>
  <c r="AK977" i="3"/>
  <c r="AK1125" i="3"/>
  <c r="AK1836" i="3"/>
  <c r="AK2085" i="3"/>
  <c r="AK1972" i="3"/>
  <c r="AK882" i="3"/>
  <c r="AK629" i="3"/>
  <c r="AK1198" i="3"/>
  <c r="AK1701" i="3"/>
  <c r="AK1455" i="3"/>
  <c r="AK755" i="3"/>
  <c r="AK993" i="3"/>
  <c r="AK1117" i="3"/>
  <c r="AK1650" i="3"/>
  <c r="AK1040" i="3"/>
  <c r="AK2092" i="3"/>
  <c r="AK673" i="3"/>
  <c r="AK1993" i="3"/>
  <c r="AK2056" i="3"/>
  <c r="AK2211" i="3"/>
  <c r="AK1422" i="3"/>
  <c r="AK1542" i="3"/>
  <c r="AK1206" i="3"/>
  <c r="AK1585" i="3"/>
  <c r="AL291" i="3"/>
  <c r="AL2213" i="3"/>
  <c r="AK574" i="3"/>
  <c r="AK795" i="3"/>
  <c r="AK1457" i="3"/>
  <c r="AK177" i="3"/>
  <c r="AK1450" i="3"/>
  <c r="AK684" i="3"/>
  <c r="AK1869" i="3"/>
  <c r="AK1464" i="3"/>
  <c r="AK974" i="3"/>
  <c r="AK2070" i="3"/>
  <c r="AK1490" i="3"/>
  <c r="AK1699" i="3"/>
  <c r="AK849" i="3"/>
  <c r="AK1156" i="3"/>
  <c r="AK1164" i="3"/>
  <c r="AK1103" i="3"/>
  <c r="AK1277" i="3"/>
  <c r="AK2199" i="3"/>
  <c r="AK1851" i="3"/>
  <c r="AK1225" i="3"/>
  <c r="AK1139" i="3"/>
  <c r="AK1787" i="3"/>
  <c r="AK1207" i="3"/>
  <c r="AK1615" i="3"/>
  <c r="AK1922" i="3"/>
  <c r="AK1876" i="3"/>
  <c r="AL1275" i="3"/>
  <c r="AK2187" i="3"/>
  <c r="AK508" i="3"/>
  <c r="AK2147" i="3"/>
  <c r="AK690" i="3"/>
  <c r="AK567" i="3"/>
  <c r="AK1577" i="3"/>
  <c r="AK1112" i="3"/>
  <c r="AK1118" i="3"/>
  <c r="AK1545" i="3"/>
  <c r="AK2037" i="3"/>
  <c r="AK994" i="3"/>
  <c r="AK1710" i="3"/>
  <c r="AK2155" i="3"/>
  <c r="AK1209" i="3"/>
  <c r="AK485" i="3"/>
  <c r="AK2106" i="3"/>
  <c r="AK479" i="3"/>
  <c r="AK1535" i="3"/>
  <c r="AK759" i="3"/>
  <c r="AK657" i="3"/>
  <c r="AK1303" i="3"/>
  <c r="AK1268" i="3"/>
  <c r="AK1131" i="3"/>
  <c r="AK1267" i="3"/>
  <c r="AK1366" i="3"/>
  <c r="AK1754" i="3"/>
  <c r="AK1276" i="3"/>
  <c r="AK1474" i="3"/>
  <c r="AL425" i="3"/>
  <c r="AL1060" i="3"/>
  <c r="AK2007" i="3"/>
  <c r="AK116" i="3"/>
  <c r="AK387" i="3"/>
  <c r="AK1821" i="3"/>
  <c r="AK1849" i="3"/>
  <c r="AK158" i="3"/>
  <c r="AK710" i="3"/>
  <c r="AK566" i="3"/>
  <c r="AK1793" i="3"/>
  <c r="AK947" i="3"/>
  <c r="AK1105" i="3"/>
  <c r="AK1882" i="3"/>
  <c r="AK2036" i="3"/>
  <c r="AK2154" i="3"/>
  <c r="AK1270" i="3"/>
  <c r="AK787" i="3"/>
  <c r="AK1923" i="3"/>
  <c r="AK1534" i="3"/>
  <c r="AK758" i="3"/>
  <c r="AK786" i="3"/>
  <c r="AK1140" i="3"/>
  <c r="AK1831" i="3"/>
  <c r="AK2194" i="3"/>
  <c r="AK1788" i="3"/>
  <c r="AK1085" i="3"/>
  <c r="AK1048" i="3"/>
  <c r="AK1611" i="3"/>
  <c r="AK351" i="3"/>
  <c r="AK694" i="3"/>
  <c r="AK1331" i="3"/>
  <c r="AK498" i="3"/>
  <c r="AK517" i="3"/>
  <c r="AK497" i="3"/>
  <c r="AK111" i="3"/>
  <c r="AK1045" i="3"/>
  <c r="AK1368" i="3"/>
  <c r="AK637" i="3"/>
  <c r="AK533" i="3"/>
  <c r="AK909" i="3"/>
  <c r="AK1088" i="3"/>
  <c r="AK2202" i="3"/>
  <c r="AK1061" i="3"/>
  <c r="AK6" i="3"/>
  <c r="AK1367" i="3"/>
  <c r="AK1959" i="3"/>
  <c r="AK1342" i="3"/>
  <c r="AK1593" i="3"/>
  <c r="AK1049" i="3"/>
  <c r="AK1453" i="3"/>
  <c r="AK1968" i="3"/>
  <c r="AK1094" i="3"/>
  <c r="AK1421" i="3"/>
  <c r="AK64" i="3"/>
  <c r="AK548" i="3"/>
  <c r="AK1578" i="3"/>
  <c r="AK895" i="3"/>
  <c r="AL298" i="3"/>
  <c r="AL104" i="3"/>
  <c r="AK668" i="3"/>
  <c r="AK1565" i="3"/>
  <c r="AK285" i="3"/>
  <c r="AK87" i="3"/>
  <c r="AK376" i="3"/>
  <c r="AK1416" i="3"/>
  <c r="AK495" i="3"/>
  <c r="AK564" i="3"/>
  <c r="AK1364" i="3"/>
  <c r="AK1942" i="3"/>
  <c r="AK1406" i="3"/>
  <c r="AK1509" i="3"/>
  <c r="AK2046" i="3"/>
  <c r="AK1005" i="3"/>
  <c r="AK964" i="3"/>
  <c r="AK1502" i="3"/>
  <c r="AK1195" i="3"/>
  <c r="AK871" i="3"/>
  <c r="AK1808" i="3"/>
  <c r="AK766" i="3"/>
  <c r="AK1021" i="3"/>
  <c r="AK752" i="3"/>
  <c r="AK1598" i="3"/>
  <c r="AK255" i="3"/>
  <c r="AK51" i="3"/>
  <c r="AK104" i="3"/>
  <c r="AK547" i="3"/>
  <c r="AL1385" i="3"/>
  <c r="AK1679" i="3"/>
  <c r="AK1800" i="3"/>
  <c r="AK197" i="3"/>
  <c r="AK319" i="3"/>
  <c r="AK195" i="3"/>
  <c r="AK2025" i="3"/>
  <c r="AK449" i="3"/>
  <c r="AK2215" i="3"/>
  <c r="AK576" i="3"/>
  <c r="AK335" i="3"/>
  <c r="AK748" i="3"/>
  <c r="AK885" i="3"/>
  <c r="AK2073" i="3"/>
  <c r="AK1537" i="3"/>
  <c r="AK1295" i="3"/>
  <c r="AK2097" i="3"/>
  <c r="AK2022" i="3"/>
  <c r="AK1291" i="3"/>
  <c r="AK2119" i="3"/>
  <c r="AK2166" i="3"/>
  <c r="AK1962" i="3"/>
  <c r="AK984" i="3"/>
  <c r="AK1188" i="3"/>
  <c r="AK1579" i="3"/>
  <c r="AK1186" i="3"/>
  <c r="AK1438" i="3"/>
  <c r="AK1361" i="3"/>
  <c r="AK2188" i="3"/>
  <c r="AK1620" i="3"/>
  <c r="AK4" i="3"/>
  <c r="AK1371" i="3"/>
  <c r="AK879" i="3"/>
  <c r="AK1011" i="3"/>
  <c r="AK1983" i="3"/>
  <c r="AK235" i="3"/>
  <c r="AK76" i="3"/>
  <c r="AK803" i="3"/>
  <c r="AK970" i="3"/>
  <c r="AK1310" i="3"/>
  <c r="AK1136" i="3"/>
  <c r="AK272" i="3"/>
  <c r="AK1392" i="3"/>
  <c r="AK2089" i="3"/>
  <c r="AL1655" i="3"/>
  <c r="AL548" i="3"/>
  <c r="AK1604" i="3"/>
  <c r="AK1498" i="3"/>
  <c r="AK1494" i="3"/>
  <c r="AK2035" i="3"/>
  <c r="AK340" i="3"/>
  <c r="AK1632" i="3"/>
  <c r="AK334" i="3"/>
  <c r="AK2132" i="3"/>
  <c r="AK616" i="3"/>
  <c r="AK1237" i="3"/>
  <c r="AK873" i="3"/>
  <c r="AK2143" i="3"/>
  <c r="AK2204" i="3"/>
  <c r="AK1187" i="3"/>
  <c r="AK899" i="3"/>
  <c r="AK291" i="3"/>
  <c r="AK703" i="3"/>
  <c r="AK983" i="3"/>
  <c r="AL982" i="3"/>
  <c r="AK1335" i="3"/>
  <c r="AK913" i="3"/>
  <c r="AK1626" i="3"/>
  <c r="AK379" i="3"/>
  <c r="AK921" i="3"/>
  <c r="AK2049" i="3"/>
  <c r="AK2017" i="3"/>
  <c r="AK1262" i="3"/>
  <c r="AK1730" i="3"/>
  <c r="AK1705" i="3"/>
  <c r="AK2120" i="3"/>
  <c r="AK1943" i="3"/>
  <c r="AK1294" i="3"/>
  <c r="AK1079" i="3"/>
  <c r="AK2167" i="3"/>
  <c r="AK2118" i="3"/>
  <c r="AK1738" i="3"/>
  <c r="AK1597" i="3"/>
  <c r="AK735" i="3"/>
  <c r="AK917" i="3"/>
  <c r="AK1060" i="3"/>
  <c r="AK908" i="3"/>
  <c r="AK2177" i="3"/>
  <c r="AK1458" i="3"/>
  <c r="AK1420" i="3"/>
  <c r="AK1506" i="3"/>
  <c r="AK1123" i="3"/>
  <c r="AK1478" i="3"/>
  <c r="AK1728" i="3"/>
  <c r="AK1284" i="3"/>
  <c r="AK492" i="3"/>
  <c r="AK2192" i="3"/>
  <c r="AK1412" i="3"/>
  <c r="AK78" i="3"/>
  <c r="AK93" i="3"/>
  <c r="AK1373" i="3"/>
  <c r="AK50" i="3"/>
  <c r="AK1084" i="3"/>
  <c r="AK698" i="3"/>
  <c r="AK2066" i="3"/>
  <c r="AK2220" i="3"/>
  <c r="AK1274" i="3"/>
  <c r="AK1107" i="3"/>
  <c r="AK1945" i="3"/>
  <c r="AK905" i="3"/>
  <c r="AK1128" i="3"/>
  <c r="AK120" i="3"/>
  <c r="AK1030" i="3"/>
  <c r="AK404" i="3"/>
  <c r="AK944" i="3"/>
  <c r="AK1994" i="3"/>
  <c r="AK125" i="3"/>
  <c r="AK317" i="3"/>
  <c r="AK2137" i="3"/>
  <c r="AK2125" i="3"/>
  <c r="AK999" i="3"/>
  <c r="AK1144" i="3"/>
  <c r="AK1847" i="3"/>
  <c r="AK2090" i="3"/>
  <c r="AK131" i="3"/>
  <c r="AK1067" i="3"/>
  <c r="AK251" i="3"/>
  <c r="AK934" i="3"/>
  <c r="AK845" i="3"/>
  <c r="AK1227" i="3"/>
  <c r="AK636" i="3"/>
  <c r="AK1239" i="3"/>
  <c r="AK40" i="3"/>
  <c r="AK2191" i="3"/>
  <c r="AL1836" i="3"/>
  <c r="AK1357" i="3"/>
  <c r="AK2221" i="3"/>
  <c r="AK1137" i="3"/>
  <c r="AK2114" i="3"/>
  <c r="AK234" i="3"/>
  <c r="AK470" i="3"/>
  <c r="AK1370" i="3"/>
  <c r="AK1086" i="3"/>
  <c r="AK982" i="3"/>
  <c r="AK1988" i="3"/>
  <c r="AK595" i="3"/>
  <c r="AK1911" i="3"/>
  <c r="AK840" i="3"/>
  <c r="AK898" i="3"/>
  <c r="AK950" i="3"/>
  <c r="AK1153" i="3"/>
  <c r="AK214" i="3"/>
  <c r="AK1138" i="3"/>
  <c r="AK962" i="3"/>
  <c r="AK952" i="3"/>
  <c r="AK643" i="3"/>
  <c r="AK252" i="3"/>
  <c r="AK1141" i="3"/>
  <c r="AK569" i="3"/>
  <c r="AK2173" i="3"/>
  <c r="AK2048" i="3"/>
  <c r="AK2041" i="3"/>
  <c r="AK989" i="3"/>
  <c r="AK1168" i="3"/>
  <c r="AK273" i="3"/>
  <c r="AK35" i="3"/>
  <c r="AK525" i="3"/>
  <c r="AK1439" i="3"/>
  <c r="AK1613" i="3"/>
  <c r="AK271" i="3"/>
  <c r="AK1100" i="3"/>
  <c r="AK1122" i="3"/>
  <c r="AK15" i="3"/>
  <c r="AK914" i="3"/>
  <c r="AK1804" i="3"/>
  <c r="AK170" i="3"/>
  <c r="AK1952" i="3"/>
  <c r="AK1162" i="3"/>
  <c r="AK1477" i="3"/>
  <c r="AK678" i="3"/>
  <c r="AK653" i="3"/>
  <c r="AK1219" i="3"/>
  <c r="AK1917" i="3"/>
  <c r="AK1816" i="3"/>
  <c r="AK606" i="3"/>
  <c r="AK1471" i="3"/>
  <c r="AK1999" i="3"/>
  <c r="AK1275" i="3"/>
  <c r="AM1655" i="3"/>
  <c r="AK874" i="3"/>
  <c r="AK671" i="3"/>
  <c r="AK650" i="3"/>
  <c r="AK679" i="3"/>
  <c r="AK1345" i="3"/>
  <c r="AK1089" i="3"/>
  <c r="AK641" i="3"/>
  <c r="AK1175" i="3"/>
  <c r="AK1817" i="3"/>
  <c r="AK1068" i="3" l="1"/>
  <c r="AM2043" i="3"/>
  <c r="AP2502" i="2"/>
  <c r="AP859" i="2"/>
  <c r="AP2738" i="2"/>
  <c r="AP2411" i="2"/>
  <c r="AP2724" i="2"/>
  <c r="AP2457" i="2"/>
  <c r="AP862" i="2"/>
  <c r="AP2374" i="2"/>
  <c r="AP2419" i="2"/>
  <c r="AP1707" i="2"/>
  <c r="AP1186" i="2"/>
  <c r="AP1007" i="2"/>
  <c r="AP2350" i="2"/>
  <c r="AP1778" i="2"/>
  <c r="AP554" i="2"/>
  <c r="AP873" i="2"/>
  <c r="AP198" i="2"/>
  <c r="AP2083" i="2"/>
  <c r="AP752" i="2"/>
  <c r="AP2412" i="2"/>
  <c r="AP1686" i="2"/>
  <c r="AP592" i="2"/>
  <c r="AP960" i="2"/>
  <c r="AP1767" i="2"/>
  <c r="AP2628" i="2"/>
  <c r="AP1644" i="2"/>
  <c r="AP1859" i="2"/>
  <c r="AP1020" i="2"/>
  <c r="AP2790" i="2"/>
  <c r="AP1072" i="2"/>
  <c r="AP1028" i="2"/>
  <c r="AP1001" i="2"/>
  <c r="AP368" i="2"/>
  <c r="AP1957" i="2"/>
  <c r="AP2323" i="2"/>
  <c r="AP1882" i="2"/>
  <c r="AP2403" i="2"/>
  <c r="AP817" i="2"/>
  <c r="AP2681" i="2"/>
  <c r="AP2822" i="2"/>
  <c r="AP1877" i="2"/>
  <c r="AP2624" i="2"/>
  <c r="AP505" i="2"/>
  <c r="AP2844" i="2"/>
  <c r="AP1290" i="2"/>
  <c r="AP809" i="2"/>
  <c r="AP1875" i="2"/>
  <c r="AP1449" i="2"/>
  <c r="AP1540" i="2"/>
  <c r="AP2471" i="2"/>
  <c r="AP990" i="2"/>
  <c r="AP1918" i="2"/>
  <c r="AP1415" i="2"/>
  <c r="AP1985" i="2"/>
  <c r="AP1902" i="2"/>
  <c r="AP1971" i="2"/>
  <c r="AP1995" i="2"/>
  <c r="AP1485" i="2"/>
  <c r="AP2361" i="2"/>
  <c r="AP2006" i="2"/>
  <c r="AP796" i="2"/>
  <c r="AP2137" i="2"/>
  <c r="AP2649" i="2"/>
  <c r="AP2288" i="2"/>
  <c r="AP311" i="2"/>
  <c r="AP2871" i="2"/>
  <c r="AP333" i="2"/>
  <c r="AP375" i="2"/>
  <c r="AP2275" i="2"/>
  <c r="AP293" i="2"/>
  <c r="AP2387" i="2"/>
  <c r="AP2314" i="2"/>
  <c r="AP770" i="2"/>
  <c r="AP1679" i="2"/>
  <c r="AP99" i="2"/>
  <c r="AP2313" i="2"/>
  <c r="AP1575" i="2"/>
  <c r="AP1488" i="2"/>
  <c r="AP2672" i="2"/>
  <c r="AP467" i="2"/>
  <c r="AP678" i="2"/>
  <c r="AP391" i="2"/>
  <c r="AP2211" i="2"/>
  <c r="AP2917" i="2"/>
  <c r="AP2633" i="2"/>
  <c r="AP123" i="2"/>
  <c r="AP2519" i="2"/>
  <c r="AP1732" i="2"/>
  <c r="AP530" i="2"/>
  <c r="AP902" i="2"/>
  <c r="AP847" i="2"/>
  <c r="AP818" i="2"/>
  <c r="AP1914" i="2"/>
  <c r="AP513" i="2"/>
  <c r="AP1967" i="2"/>
  <c r="AP2002" i="2"/>
  <c r="AP528" i="2"/>
  <c r="AP1018" i="2"/>
  <c r="AP2596" i="2"/>
  <c r="AP977" i="2"/>
  <c r="AP1910" i="2"/>
  <c r="AP1825" i="2"/>
  <c r="AP1999" i="2"/>
  <c r="AP1964" i="2"/>
  <c r="AP1895" i="2"/>
  <c r="AP866" i="2"/>
  <c r="AP2620" i="2"/>
  <c r="AP1979" i="2"/>
  <c r="AP543" i="2"/>
  <c r="AP572" i="2"/>
  <c r="AP746" i="2"/>
  <c r="AP2899" i="2"/>
  <c r="AP765" i="2"/>
  <c r="AP2849" i="2"/>
  <c r="AP616" i="2"/>
  <c r="AP2937" i="2"/>
  <c r="AP2015" i="2"/>
  <c r="AP1606" i="2"/>
  <c r="AL649" i="3"/>
  <c r="AM361" i="3"/>
  <c r="AK509" i="3"/>
  <c r="AK1544" i="3"/>
  <c r="AK960" i="3"/>
  <c r="AK2176" i="3"/>
  <c r="AM1427" i="3"/>
  <c r="AM1885" i="3"/>
  <c r="AM913" i="3"/>
  <c r="AM816" i="3"/>
  <c r="AM1045" i="3"/>
  <c r="AM393" i="3"/>
  <c r="AM372" i="3"/>
  <c r="AM1394" i="3"/>
  <c r="AM2170" i="3"/>
  <c r="AM488" i="3"/>
  <c r="AM271" i="3"/>
  <c r="AM1595" i="3"/>
  <c r="AM430" i="3"/>
  <c r="AM780" i="3"/>
  <c r="AM967" i="3"/>
  <c r="AM988" i="3"/>
  <c r="AM778" i="3"/>
  <c r="AM2002" i="3"/>
  <c r="AM376" i="3"/>
  <c r="AM1262" i="3"/>
  <c r="AM1498" i="3"/>
  <c r="AM1588" i="3"/>
  <c r="AM277" i="3"/>
  <c r="AM2158" i="3"/>
  <c r="AM705" i="3"/>
  <c r="AM188" i="3"/>
  <c r="AM2106" i="3"/>
  <c r="AM516" i="3"/>
  <c r="AM1534" i="3"/>
  <c r="AM340" i="3"/>
  <c r="AM533" i="3"/>
  <c r="AM297" i="3"/>
  <c r="AM1705" i="3"/>
  <c r="AM416" i="3"/>
  <c r="AM2166" i="3"/>
  <c r="AM590" i="3"/>
  <c r="AM1403" i="3"/>
  <c r="AM1572" i="3"/>
  <c r="AL401" i="3"/>
  <c r="AL697" i="3"/>
  <c r="AK362" i="3"/>
  <c r="AK1403" i="3"/>
  <c r="AM1765" i="3"/>
  <c r="AM1557" i="3"/>
  <c r="AM2040" i="3"/>
  <c r="AM2034" i="3"/>
  <c r="AM1434" i="3"/>
  <c r="AM355" i="3"/>
  <c r="AM304" i="3"/>
  <c r="AM1673" i="3"/>
  <c r="AM1986" i="3"/>
  <c r="AM55" i="3"/>
  <c r="AM1465" i="3"/>
  <c r="AM1449" i="3"/>
  <c r="AM1799" i="3"/>
  <c r="AM342" i="3"/>
  <c r="AM1982" i="3"/>
  <c r="AM116" i="3"/>
  <c r="AM341" i="3"/>
  <c r="AM1756" i="3"/>
  <c r="AM1632" i="3"/>
  <c r="AM1545" i="3"/>
  <c r="AM351" i="3"/>
  <c r="AM815" i="3"/>
  <c r="AM1317" i="3"/>
  <c r="AM2123" i="3"/>
  <c r="AM25" i="3"/>
  <c r="AM644" i="3"/>
  <c r="AM479" i="3"/>
  <c r="AM494" i="3"/>
  <c r="AM758" i="3"/>
  <c r="AM1976" i="3"/>
  <c r="AM1079" i="3"/>
  <c r="AM425" i="3"/>
  <c r="AM2097" i="3"/>
  <c r="AM595" i="3"/>
  <c r="AM1962" i="3"/>
  <c r="AM1837" i="3"/>
  <c r="AM2167" i="3"/>
  <c r="AM1809" i="3"/>
  <c r="AM57" i="3"/>
  <c r="AK1530" i="3"/>
  <c r="AK1609" i="3"/>
  <c r="AK536" i="3"/>
  <c r="AK1289" i="3"/>
  <c r="AK1891" i="3"/>
  <c r="AK1000" i="3"/>
  <c r="AM146" i="3"/>
  <c r="AM868" i="3"/>
  <c r="AM310" i="3"/>
  <c r="AM838" i="3"/>
  <c r="AM1776" i="3"/>
  <c r="AM1716" i="3"/>
  <c r="AM1489" i="3"/>
  <c r="AM646" i="3"/>
  <c r="AM420" i="3"/>
  <c r="AM1961" i="3"/>
  <c r="AM1657" i="3"/>
  <c r="AM687" i="3"/>
  <c r="AM1151" i="3"/>
  <c r="AM138" i="3"/>
  <c r="AM456" i="3"/>
  <c r="AM175" i="3"/>
  <c r="AM541" i="3"/>
  <c r="AM449" i="3"/>
  <c r="AM395" i="3"/>
  <c r="AM415" i="3"/>
  <c r="AM87" i="3"/>
  <c r="AM883" i="3"/>
  <c r="AM139" i="3"/>
  <c r="AM1140" i="3"/>
  <c r="AM81" i="3"/>
  <c r="AM1593" i="3"/>
  <c r="AM2049" i="3"/>
  <c r="AM195" i="3"/>
  <c r="AM1188" i="3"/>
  <c r="AM1280" i="3"/>
  <c r="AM983" i="3"/>
  <c r="AM1681" i="3"/>
  <c r="AM2118" i="3"/>
  <c r="AM1478" i="3"/>
  <c r="AM707" i="3"/>
  <c r="AM1345" i="3"/>
  <c r="AM326" i="3"/>
  <c r="AM203" i="3"/>
  <c r="AM1675" i="3"/>
  <c r="AM1271" i="3"/>
  <c r="AM1011" i="3"/>
  <c r="AP844" i="2"/>
  <c r="AP1865" i="2"/>
  <c r="AP2635" i="2"/>
  <c r="AP1567" i="2"/>
  <c r="AP2677" i="2"/>
  <c r="AP1584" i="2"/>
  <c r="AP1477" i="2"/>
  <c r="AP392" i="2"/>
  <c r="AP2520" i="2"/>
  <c r="AP814" i="2"/>
  <c r="AP2461" i="2"/>
  <c r="AP1012" i="2"/>
  <c r="AP1855" i="2"/>
  <c r="AP2833" i="2"/>
  <c r="AP2726" i="2"/>
  <c r="AP67" i="2"/>
  <c r="AP73" i="2"/>
  <c r="AP2335" i="2"/>
  <c r="AP916" i="2"/>
  <c r="AP1526" i="2"/>
  <c r="AP2891" i="2"/>
  <c r="AP2903" i="2"/>
  <c r="AP1692" i="2"/>
  <c r="AP1364" i="2"/>
  <c r="AP2460" i="2"/>
  <c r="AK649" i="3"/>
  <c r="AP394" i="2"/>
  <c r="AP340" i="2"/>
  <c r="AP899" i="2"/>
  <c r="AP2739" i="2"/>
  <c r="AP2370" i="2"/>
  <c r="AP2591" i="2"/>
  <c r="AP1478" i="2"/>
  <c r="AP363" i="2"/>
  <c r="AP2782" i="2"/>
  <c r="AP2436" i="2"/>
  <c r="AP2399" i="2"/>
  <c r="AP1392" i="2"/>
  <c r="AP2571" i="2"/>
  <c r="AP753" i="2"/>
  <c r="AP1716" i="2"/>
  <c r="AP1826" i="2"/>
  <c r="AP2346" i="2"/>
  <c r="AK117" i="3"/>
  <c r="AP2447" i="2"/>
  <c r="AP2876" i="2"/>
  <c r="AP2289" i="2"/>
  <c r="AP2940" i="2"/>
  <c r="AP2463" i="2"/>
  <c r="AP401" i="2"/>
  <c r="AP2026" i="2"/>
  <c r="AP2040" i="2"/>
  <c r="AP2703" i="2"/>
  <c r="AP521" i="2"/>
  <c r="AP1991" i="2"/>
  <c r="AP2687" i="2"/>
  <c r="AP1190" i="2"/>
  <c r="AP2562" i="2"/>
  <c r="AP1463" i="2"/>
  <c r="AM536" i="3"/>
  <c r="AP191" i="2"/>
  <c r="AP1730" i="2"/>
  <c r="AP1457" i="2"/>
  <c r="AP365" i="2"/>
  <c r="AP2327" i="2"/>
  <c r="AP1026" i="2"/>
  <c r="AP490" i="2"/>
  <c r="AP518" i="2"/>
  <c r="AP2951" i="2"/>
  <c r="AP1627" i="2"/>
  <c r="AP2494" i="2"/>
  <c r="AP1955" i="2"/>
  <c r="AL729" i="3"/>
  <c r="AP591" i="2"/>
  <c r="AP2754" i="2"/>
  <c r="AP414" i="2"/>
  <c r="AP665" i="2"/>
  <c r="AP383" i="2"/>
  <c r="AP2421" i="2"/>
  <c r="B724" i="2"/>
  <c r="AL2032" i="3"/>
  <c r="AM1922" i="3"/>
  <c r="AL1843" i="3"/>
  <c r="AM183" i="3"/>
  <c r="AM927" i="3"/>
  <c r="AM565" i="3"/>
  <c r="AM1253" i="3"/>
  <c r="AM2172" i="3"/>
  <c r="AM1561" i="3"/>
  <c r="AM489" i="3"/>
  <c r="AM1123" i="3"/>
  <c r="AM2022" i="3"/>
  <c r="AM474" i="3"/>
  <c r="AM1187" i="3"/>
  <c r="AM140" i="3"/>
  <c r="AM1464" i="3"/>
  <c r="AM2119" i="3"/>
  <c r="AM1167" i="3"/>
  <c r="AM2132" i="3"/>
  <c r="AM2194" i="3"/>
  <c r="AM1098" i="3"/>
  <c r="AM539" i="3"/>
  <c r="AM1877" i="3"/>
  <c r="AM1610" i="3"/>
  <c r="AM242" i="3"/>
  <c r="AM2025" i="3"/>
  <c r="AM2006" i="3"/>
  <c r="AM158" i="3"/>
  <c r="AM1559" i="3"/>
  <c r="AM318" i="3"/>
  <c r="AM1080" i="3"/>
  <c r="AM142" i="3"/>
  <c r="AM467" i="3"/>
  <c r="AM1082" i="3"/>
  <c r="AM571" i="3"/>
  <c r="AM1495" i="3"/>
  <c r="AM1965" i="3"/>
  <c r="AM2124" i="3"/>
  <c r="AM581" i="3"/>
  <c r="AM1046" i="3"/>
  <c r="AM817" i="3"/>
  <c r="AK2081" i="3"/>
  <c r="AP487" i="2"/>
  <c r="AP379" i="2"/>
  <c r="AP2121" i="2"/>
  <c r="AP1456" i="2"/>
  <c r="AP256" i="2"/>
  <c r="AP267" i="2"/>
  <c r="AP2812" i="2"/>
  <c r="AP1794" i="2"/>
  <c r="AP701" i="2"/>
  <c r="AP1377" i="2"/>
  <c r="AP2182" i="2"/>
  <c r="AP2646" i="2"/>
  <c r="AK2101" i="3"/>
  <c r="AM1342" i="3"/>
  <c r="AK959" i="3"/>
  <c r="AK1172" i="3"/>
  <c r="AK1829" i="3"/>
  <c r="AK2055" i="3"/>
  <c r="AM1099" i="3"/>
  <c r="AM222" i="3"/>
  <c r="AK1220" i="3"/>
  <c r="AK651" i="3"/>
  <c r="AM386" i="3"/>
  <c r="AM747" i="3"/>
  <c r="AM230" i="3"/>
  <c r="AM642" i="3"/>
  <c r="AM458" i="3"/>
  <c r="AM1905" i="3"/>
  <c r="AM1072" i="3"/>
  <c r="AK979" i="3"/>
  <c r="AK49" i="3"/>
  <c r="AK1418" i="3"/>
  <c r="AM480" i="3"/>
  <c r="AK2067" i="3"/>
  <c r="AK941" i="3"/>
  <c r="AK1283" i="3"/>
  <c r="AK1674" i="3"/>
  <c r="AK1827" i="3"/>
  <c r="AK802" i="3"/>
  <c r="AM401" i="3"/>
  <c r="AL1371" i="3"/>
  <c r="AM312" i="3"/>
  <c r="AM174" i="3"/>
  <c r="AK1588" i="3"/>
  <c r="AM1480" i="3"/>
  <c r="AK481" i="3"/>
  <c r="AM514" i="3"/>
  <c r="AK1064" i="3"/>
  <c r="AM885" i="3"/>
  <c r="AM1978" i="3"/>
  <c r="AK89" i="3"/>
  <c r="AM904" i="3"/>
  <c r="AM267" i="3"/>
  <c r="AM1931" i="3"/>
  <c r="AL500" i="3"/>
  <c r="AM1906" i="3"/>
  <c r="AM1395" i="3"/>
  <c r="AK1285" i="3"/>
  <c r="AK2042" i="3"/>
  <c r="AK21" i="3"/>
  <c r="AK1405" i="3"/>
  <c r="AM374" i="3"/>
  <c r="AK961" i="3"/>
  <c r="AM500" i="3"/>
  <c r="AL504" i="3"/>
  <c r="AL1560" i="3"/>
  <c r="AK401" i="3"/>
  <c r="AM481" i="3"/>
  <c r="AM1259" i="3"/>
  <c r="AK1466" i="3"/>
  <c r="AK1132" i="3"/>
  <c r="AK22" i="3"/>
  <c r="AM1706" i="3"/>
  <c r="AM1771" i="3"/>
  <c r="AK1467" i="3"/>
  <c r="AM2179" i="3"/>
  <c r="AM1574" i="3"/>
  <c r="AL431" i="3"/>
  <c r="AK132" i="3"/>
  <c r="AL880" i="3"/>
  <c r="AM890" i="3"/>
  <c r="AL2178" i="3"/>
  <c r="AM2209" i="3"/>
  <c r="AK1638" i="3"/>
  <c r="AL63" i="3"/>
  <c r="AL1689" i="3"/>
  <c r="AM1864" i="3"/>
  <c r="AK1090" i="3"/>
  <c r="AM1671" i="3"/>
  <c r="AM1694" i="3"/>
  <c r="AK1505" i="3"/>
  <c r="AK92" i="3"/>
  <c r="AM1452" i="3"/>
  <c r="AK1695" i="3"/>
  <c r="AK1649" i="3"/>
  <c r="AM1684" i="3"/>
  <c r="AM1992" i="3"/>
  <c r="AK551" i="3"/>
  <c r="AL1923" i="3"/>
  <c r="AM1414" i="3"/>
  <c r="AK1401" i="3"/>
  <c r="AM1051" i="3"/>
  <c r="AM360" i="3"/>
  <c r="AL1409" i="3"/>
  <c r="AK991" i="3"/>
  <c r="AL1234" i="3"/>
  <c r="AK2104" i="3"/>
  <c r="AK1873" i="3"/>
  <c r="AM1292" i="3"/>
  <c r="AK765" i="3"/>
  <c r="AM874" i="3"/>
  <c r="AM2196" i="3"/>
  <c r="AL1059" i="3"/>
  <c r="AK1940" i="3"/>
  <c r="AM1195" i="3"/>
  <c r="AK1888" i="3"/>
  <c r="AL1783" i="3"/>
  <c r="AM575" i="3"/>
  <c r="AL1814" i="3"/>
  <c r="AL1691" i="3"/>
  <c r="AM7" i="3"/>
  <c r="AK918" i="3"/>
  <c r="AM2185" i="3"/>
  <c r="AK1990" i="3"/>
  <c r="AL1380" i="3"/>
  <c r="AK985" i="3"/>
  <c r="AM1910" i="3"/>
  <c r="AL98" i="3"/>
  <c r="AL1176" i="3"/>
  <c r="AM1612" i="3"/>
  <c r="AM114" i="3"/>
  <c r="AK1191" i="3"/>
  <c r="AK940" i="3"/>
  <c r="AK1975" i="3"/>
  <c r="AL1459" i="3"/>
  <c r="AM445" i="3"/>
  <c r="AL930" i="3"/>
  <c r="AL567" i="3"/>
  <c r="AL337" i="3"/>
  <c r="AM659" i="3"/>
  <c r="AL1031" i="3"/>
  <c r="AL795" i="3"/>
  <c r="AM1886" i="3"/>
  <c r="AK1995" i="3"/>
  <c r="AL1376" i="3"/>
  <c r="AL23" i="3"/>
  <c r="AM513" i="3"/>
  <c r="AL772" i="3"/>
  <c r="AM2050" i="3"/>
  <c r="AL732" i="3"/>
  <c r="AL1055" i="3"/>
  <c r="AM2014" i="3"/>
  <c r="AL856" i="3"/>
  <c r="AM1517" i="3"/>
  <c r="AM2001" i="3"/>
  <c r="AM381" i="3"/>
  <c r="AL583" i="3"/>
  <c r="AL776" i="3"/>
  <c r="AM1798" i="3"/>
  <c r="AL1624" i="3"/>
  <c r="AK1106" i="3"/>
  <c r="AM2015" i="3"/>
  <c r="AK1279" i="3"/>
  <c r="AL1897" i="3"/>
  <c r="AM279" i="3"/>
  <c r="AK382" i="3"/>
  <c r="AL586" i="3"/>
  <c r="AK592" i="3"/>
  <c r="AL1714" i="3"/>
  <c r="AK349" i="3"/>
  <c r="AL1895" i="3"/>
  <c r="AK1770" i="3"/>
  <c r="AM2181" i="3"/>
  <c r="AK1017" i="3"/>
  <c r="AM303" i="3"/>
  <c r="AM1883" i="3"/>
  <c r="AM309" i="3"/>
  <c r="AM165" i="3"/>
  <c r="AL32" i="3"/>
  <c r="AL1203" i="3"/>
  <c r="AK359" i="3"/>
  <c r="AM1071" i="3"/>
  <c r="AM706" i="3"/>
  <c r="AM1436" i="3"/>
  <c r="AL1488" i="3"/>
  <c r="AK1443" i="3"/>
  <c r="AM2088" i="3"/>
  <c r="AK806" i="3"/>
  <c r="AM383" i="3"/>
  <c r="AM1120" i="3"/>
  <c r="AM400" i="3"/>
  <c r="AM756" i="3"/>
  <c r="AM1343" i="3"/>
  <c r="AK33" i="3"/>
  <c r="AM530" i="3"/>
  <c r="AK1083" i="3"/>
  <c r="AK757" i="3"/>
  <c r="AK883" i="3"/>
  <c r="AK1161" i="3"/>
  <c r="AM2203" i="3"/>
  <c r="AK300" i="3"/>
  <c r="AM1331" i="3"/>
  <c r="AL1659" i="3"/>
  <c r="AL526" i="3"/>
  <c r="AM762" i="3"/>
  <c r="AL95" i="3"/>
  <c r="AM1808" i="3"/>
  <c r="AK769" i="3"/>
  <c r="AK715" i="3"/>
  <c r="AL779" i="3"/>
  <c r="AK1194" i="3"/>
  <c r="AL1100" i="3"/>
  <c r="AK1299" i="3"/>
  <c r="AK2213" i="3"/>
  <c r="AK1077" i="3"/>
  <c r="AK967" i="3"/>
  <c r="AL751" i="3"/>
  <c r="AK1655" i="3"/>
  <c r="AK363" i="3"/>
  <c r="AM49" i="3"/>
  <c r="AL1340" i="3"/>
  <c r="AL182" i="3"/>
  <c r="AK237" i="3"/>
  <c r="AK1541" i="3"/>
  <c r="AL263" i="3"/>
  <c r="AM1623" i="3"/>
  <c r="AL2096" i="3"/>
  <c r="AL1173" i="3"/>
  <c r="AL455" i="3"/>
  <c r="AK784" i="3"/>
  <c r="AK1722" i="3"/>
  <c r="AM2103" i="3"/>
  <c r="AL1709" i="3"/>
  <c r="AK1918" i="3"/>
  <c r="AM1861" i="3"/>
  <c r="AL1047" i="3"/>
  <c r="AM1257" i="3"/>
  <c r="AM2149" i="3"/>
  <c r="AL153" i="3"/>
  <c r="AL714" i="3"/>
  <c r="AK923" i="3"/>
  <c r="AM1129" i="3"/>
  <c r="AK94" i="3"/>
  <c r="AL1786" i="3"/>
  <c r="AL804" i="3"/>
  <c r="AM1718" i="3"/>
  <c r="AK1038" i="3"/>
  <c r="AL1247" i="3"/>
  <c r="AK199" i="3"/>
  <c r="AK805" i="3"/>
  <c r="AL1456" i="3"/>
  <c r="AM2095" i="3"/>
  <c r="AM1511" i="3"/>
  <c r="AM1223" i="3"/>
  <c r="AK171" i="3"/>
  <c r="AM701" i="3"/>
  <c r="AK2102" i="3"/>
  <c r="AL1738" i="3"/>
  <c r="AK1568" i="3"/>
  <c r="AK1934" i="3"/>
  <c r="AM1359" i="3"/>
  <c r="AM152" i="3"/>
  <c r="AK897" i="3"/>
  <c r="AK618" i="3"/>
  <c r="AM1455" i="3"/>
  <c r="AK1184" i="3"/>
  <c r="AK1384" i="3"/>
  <c r="AK763" i="3"/>
  <c r="AK39" i="3"/>
  <c r="AK1152" i="3"/>
  <c r="AL106" i="3"/>
  <c r="AL24" i="3"/>
  <c r="AK1688" i="3"/>
  <c r="AL1661" i="3"/>
  <c r="AM1249" i="3"/>
  <c r="AL1960" i="3"/>
  <c r="AL881" i="3"/>
  <c r="AM2021" i="3"/>
  <c r="AM1296" i="3"/>
  <c r="AK1637" i="3"/>
  <c r="AL1677" i="3"/>
  <c r="AM722" i="3"/>
  <c r="AM2058" i="3"/>
  <c r="AM1551" i="3"/>
  <c r="AM1874" i="3"/>
  <c r="AL1481" i="3"/>
  <c r="AL1893" i="3"/>
  <c r="AM1215" i="3"/>
  <c r="AM290" i="3"/>
  <c r="AL327" i="3"/>
  <c r="AK1550" i="3"/>
  <c r="AK1510" i="3"/>
  <c r="AM633" i="3"/>
  <c r="AL2077" i="3"/>
  <c r="AM1472" i="3"/>
  <c r="AK1662" i="3"/>
  <c r="AM1287" i="3"/>
  <c r="AK14" i="3"/>
  <c r="AM1727" i="3"/>
  <c r="AM674" i="3"/>
  <c r="AL1690" i="3"/>
  <c r="AL1228" i="3"/>
  <c r="AL1725" i="3"/>
  <c r="AK1318" i="3"/>
  <c r="AM52" i="3"/>
  <c r="AL1323" i="3"/>
  <c r="AK1653" i="3"/>
  <c r="AM1569" i="3"/>
  <c r="AL870" i="3"/>
  <c r="AK105" i="3"/>
  <c r="AL915" i="3"/>
  <c r="AL254" i="3"/>
  <c r="AM2094" i="3"/>
  <c r="AM2129" i="3"/>
  <c r="AL1463" i="3"/>
  <c r="AL532" i="3"/>
  <c r="AL1935" i="3"/>
  <c r="AK828" i="3"/>
  <c r="AK1044" i="3"/>
  <c r="AL71" i="3"/>
  <c r="AK2183" i="3"/>
  <c r="AM931" i="3"/>
  <c r="AM1970" i="3"/>
  <c r="AM1933" i="3"/>
  <c r="AL1181" i="3"/>
  <c r="AK1311" i="3"/>
  <c r="AK2135" i="3"/>
  <c r="AM652" i="3"/>
  <c r="AM2029" i="3"/>
  <c r="AL894" i="3"/>
  <c r="AL863" i="3"/>
  <c r="AL612" i="3"/>
  <c r="AM27" i="3"/>
  <c r="AM1979" i="3"/>
  <c r="AK602" i="3"/>
  <c r="AK773" i="3"/>
  <c r="AL1946" i="3"/>
  <c r="AK1135" i="3"/>
  <c r="AK1382" i="3"/>
  <c r="AM2111" i="3"/>
  <c r="AK810" i="3"/>
  <c r="AL1985" i="3"/>
  <c r="AL1744" i="3"/>
  <c r="AM1442" i="3"/>
  <c r="AK324" i="3"/>
  <c r="AM1724" i="3"/>
  <c r="AM1432" i="3"/>
  <c r="AL1563" i="3"/>
  <c r="AM1126" i="3"/>
  <c r="AK1087" i="3"/>
  <c r="AM1496" i="3"/>
  <c r="AL1634" i="3"/>
  <c r="AL323" i="3"/>
  <c r="AM1654" i="3"/>
  <c r="AL482" i="3"/>
  <c r="AL596" i="3"/>
  <c r="AM877" i="3"/>
  <c r="AL635" i="3"/>
  <c r="AL1391" i="3"/>
  <c r="AK534" i="3"/>
  <c r="AL334" i="3"/>
  <c r="AK1964" i="3"/>
  <c r="AM311" i="3"/>
  <c r="AK1756" i="3"/>
  <c r="AK865" i="3"/>
  <c r="AK1423" i="3"/>
  <c r="AL2124" i="3"/>
  <c r="AK785" i="3"/>
  <c r="AK62" i="3"/>
  <c r="AM278" i="3"/>
  <c r="AM1114" i="3"/>
  <c r="AL118" i="3"/>
  <c r="AL1757" i="3"/>
  <c r="AL1428" i="3"/>
  <c r="AK133" i="3"/>
  <c r="AK1527" i="3"/>
  <c r="AK184" i="3"/>
  <c r="AM2059" i="3"/>
  <c r="AK2000" i="3"/>
  <c r="AM1293" i="3"/>
  <c r="AK1875" i="3"/>
  <c r="AM1758" i="3"/>
  <c r="AM1006" i="3"/>
  <c r="AM554" i="3"/>
  <c r="AM2019" i="3"/>
  <c r="AK1256" i="3"/>
  <c r="AL741" i="3"/>
  <c r="AK669" i="3"/>
  <c r="AM1904" i="3"/>
  <c r="AK1286" i="3"/>
  <c r="AK1330" i="3"/>
  <c r="AL1519" i="3"/>
  <c r="AL157" i="3"/>
  <c r="AM788" i="3"/>
  <c r="AL244" i="3"/>
  <c r="AK893" i="3"/>
  <c r="AL265" i="3"/>
  <c r="AK1562" i="3"/>
  <c r="AL281" i="3"/>
  <c r="AL1159" i="3"/>
  <c r="AK628" i="3"/>
  <c r="AL912" i="3"/>
  <c r="AM424" i="3"/>
  <c r="AK2016" i="3"/>
  <c r="AK956" i="3"/>
  <c r="AL833" i="3"/>
  <c r="AK367" i="3"/>
  <c r="AM1007" i="3"/>
  <c r="AM1160" i="3"/>
  <c r="AM699" i="3"/>
  <c r="AM925" i="3"/>
  <c r="AK1240" i="3"/>
  <c r="AK487" i="3"/>
  <c r="AK1221" i="3"/>
  <c r="AL1825" i="3"/>
  <c r="AM1902" i="3"/>
  <c r="AM403" i="3"/>
  <c r="AL608" i="3"/>
  <c r="AK1102" i="3"/>
  <c r="AM625" i="3"/>
  <c r="AM402" i="3"/>
  <c r="AM2072" i="3"/>
  <c r="AK1093" i="3"/>
  <c r="AL1393" i="3"/>
  <c r="AM1830" i="3"/>
  <c r="AL1577" i="3"/>
  <c r="AM2028" i="3"/>
  <c r="AM204" i="3"/>
  <c r="AK88" i="3"/>
  <c r="AK1169" i="3"/>
  <c r="AM1504" i="3"/>
  <c r="AK624" i="3"/>
  <c r="AK1761" i="3"/>
  <c r="AK2150" i="3"/>
  <c r="AK296" i="3"/>
  <c r="AM1121" i="3"/>
  <c r="AL942" i="3"/>
  <c r="AM2069" i="3"/>
  <c r="AL1852" i="3"/>
  <c r="AK847" i="3"/>
  <c r="AK1430" i="3"/>
  <c r="AK1408" i="3"/>
  <c r="AM1379" i="3"/>
  <c r="AM630" i="3"/>
  <c r="AK681" i="3"/>
  <c r="AM892" i="3"/>
  <c r="AK1096" i="3"/>
  <c r="AL1298" i="3"/>
  <c r="AM2151" i="3"/>
  <c r="AK1618" i="3"/>
  <c r="AL754" i="3"/>
  <c r="AM241" i="3"/>
  <c r="AK1360" i="3"/>
  <c r="AK1216" i="3"/>
  <c r="AL405" i="3"/>
  <c r="AL2168" i="3"/>
  <c r="AM2071" i="3"/>
  <c r="AK1752" i="3"/>
  <c r="AM1790" i="3"/>
  <c r="AM2079" i="3"/>
  <c r="AL555" i="3"/>
  <c r="AM745" i="3"/>
  <c r="AK1363" i="3"/>
  <c r="AM1445" i="3"/>
  <c r="AM1266" i="3"/>
  <c r="AL1058" i="3"/>
  <c r="AM1325" i="3"/>
  <c r="AK1949" i="3"/>
  <c r="AL878" i="3"/>
  <c r="AL719" i="3"/>
  <c r="AK2113" i="3"/>
  <c r="AM1746" i="3"/>
  <c r="AM1812" i="3"/>
  <c r="AM1606" i="3"/>
  <c r="AK1735" i="3"/>
  <c r="AL1966" i="3"/>
  <c r="AM9" i="3"/>
  <c r="AK869" i="3"/>
  <c r="AM1148" i="3"/>
  <c r="AM2039" i="3"/>
  <c r="AM1658" i="3"/>
  <c r="AM949" i="3"/>
  <c r="AM1665" i="3"/>
  <c r="AL1515" i="3"/>
  <c r="AM598" i="3"/>
  <c r="AK841" i="3"/>
  <c r="AK1075" i="3"/>
  <c r="AK1309" i="3"/>
  <c r="AL1872" i="3"/>
  <c r="AK1720" i="3"/>
  <c r="AL614" i="3"/>
  <c r="AL231" i="3"/>
  <c r="AK432" i="3"/>
  <c r="AK2020" i="3"/>
  <c r="AL1149" i="3"/>
  <c r="AL558" i="3"/>
  <c r="AM605" i="3"/>
  <c r="AL2052" i="3"/>
  <c r="AK1110" i="3"/>
  <c r="AK855" i="3"/>
  <c r="AM1130" i="3"/>
  <c r="AM225" i="3"/>
  <c r="AK1212" i="3"/>
  <c r="AK136" i="3"/>
  <c r="AL1332" i="3"/>
  <c r="AK299" i="3"/>
  <c r="AK791" i="3"/>
  <c r="AL211" i="3"/>
  <c r="AM476" i="3"/>
  <c r="AL1328" i="3"/>
  <c r="AL1740" i="3"/>
  <c r="AL794" i="3"/>
  <c r="AL1146" i="3"/>
  <c r="AM1297" i="3"/>
  <c r="AL2038" i="3"/>
  <c r="AM352" i="3"/>
  <c r="AM18" i="3"/>
  <c r="AK902" i="3"/>
  <c r="AM43" i="3"/>
  <c r="AL814" i="3"/>
  <c r="AK2086" i="3"/>
  <c r="AL442" i="3"/>
  <c r="AK760" i="3"/>
  <c r="AM792" i="3"/>
  <c r="AK867" i="3"/>
  <c r="AL215" i="3"/>
  <c r="AL1807" i="3"/>
  <c r="AM2078" i="3"/>
  <c r="AL1755" i="3"/>
  <c r="AM591" i="3"/>
  <c r="AL2195" i="3"/>
  <c r="AK730" i="3"/>
  <c r="AL1772" i="3"/>
  <c r="AL1127" i="3"/>
  <c r="AK689" i="3"/>
  <c r="AL1926" i="3"/>
  <c r="AL609" i="3"/>
  <c r="AM713" i="3"/>
  <c r="AM782" i="3"/>
  <c r="AK1244" i="3"/>
  <c r="AL1763" i="3"/>
  <c r="AK77" i="3"/>
  <c r="AL876" i="3"/>
  <c r="AM150" i="3"/>
  <c r="AK1269" i="3"/>
  <c r="AM1826" i="3"/>
  <c r="AM1016" i="3"/>
  <c r="AK79" i="3"/>
  <c r="AK843" i="3"/>
  <c r="AL276" i="3"/>
  <c r="AK1390" i="3"/>
  <c r="AM1324" i="3"/>
  <c r="AK2061" i="3"/>
  <c r="AM645" i="3"/>
  <c r="AL622" i="3"/>
  <c r="AK716" i="3"/>
  <c r="AM1818" i="3"/>
  <c r="AK2198" i="3"/>
  <c r="AM1272" i="3"/>
  <c r="AK437" i="3"/>
  <c r="AM41" i="3"/>
  <c r="AK1870" i="3"/>
  <c r="AM818" i="3"/>
  <c r="AL284" i="3"/>
  <c r="AM1854" i="3"/>
  <c r="AM1801" i="3"/>
  <c r="AL1069" i="3"/>
  <c r="AM74" i="3"/>
  <c r="AL1026" i="3"/>
  <c r="AK266" i="3"/>
  <c r="AL1400" i="3"/>
  <c r="AL1548" i="3"/>
  <c r="AM65" i="3"/>
  <c r="AK10" i="3"/>
  <c r="AL1033" i="3"/>
  <c r="AM1322" i="3"/>
  <c r="AK1554" i="3"/>
  <c r="AL453" i="3"/>
  <c r="AK907" i="3"/>
  <c r="AL2126" i="3"/>
  <c r="AL734" i="3"/>
  <c r="AM990" i="3"/>
  <c r="AM1930" i="3"/>
  <c r="AL971" i="3"/>
  <c r="AM524" i="3"/>
  <c r="AM848" i="3"/>
  <c r="AM96" i="3"/>
  <c r="AM544" i="3"/>
  <c r="AM675" i="3"/>
  <c r="AL682" i="3"/>
  <c r="AL545" i="3"/>
  <c r="AK2141" i="3"/>
  <c r="AM1326" i="3"/>
  <c r="AL683" i="3"/>
  <c r="AM250" i="3"/>
  <c r="AL1549" i="3"/>
  <c r="AM1258" i="3"/>
  <c r="AL926" i="3"/>
  <c r="AK1514" i="3"/>
  <c r="AL1633" i="3"/>
  <c r="AL2163" i="3"/>
  <c r="AK1555" i="3"/>
  <c r="AM1431" i="3"/>
  <c r="AK1805" i="3"/>
  <c r="AL1566" i="3"/>
  <c r="AL1338" i="3"/>
  <c r="AK2116" i="3"/>
  <c r="AM857" i="3"/>
  <c r="AK1245" i="3"/>
  <c r="AM1487" i="3"/>
  <c r="AK1377" i="3"/>
  <c r="AM2009" i="3"/>
  <c r="AK666" i="3"/>
  <c r="AM1973" i="3"/>
  <c r="AK86" i="3"/>
  <c r="AM246" i="3"/>
  <c r="AM830" i="3"/>
  <c r="AM1053" i="3"/>
  <c r="AM808" i="3"/>
  <c r="AK1348" i="3"/>
  <c r="AK377" i="3"/>
  <c r="AM286" i="3"/>
  <c r="AK1731" i="3"/>
  <c r="AL1997" i="3"/>
  <c r="AM357" i="3"/>
  <c r="AM2013" i="3"/>
  <c r="AM1803" i="3"/>
  <c r="AM604" i="3"/>
  <c r="AM1969" i="3"/>
  <c r="AL685" i="3"/>
  <c r="AK1916" i="3"/>
  <c r="AM1435" i="3"/>
  <c r="AM220" i="3"/>
  <c r="AL2216" i="3"/>
  <c r="AM163" i="3"/>
  <c r="AM1264" i="3"/>
  <c r="AK1243" i="3"/>
  <c r="AM1066" i="3"/>
  <c r="AK1108" i="3"/>
  <c r="AL647" i="3"/>
  <c r="AL842" i="3"/>
  <c r="AM1781" i="3"/>
  <c r="AM1369" i="3"/>
  <c r="AK366" i="3"/>
  <c r="AM1815" i="3"/>
  <c r="AM1246" i="3"/>
  <c r="AL1521" i="3"/>
  <c r="AK822" i="3"/>
  <c r="AM2064" i="3"/>
  <c r="AK1596" i="3"/>
  <c r="AK1583" i="3"/>
  <c r="AK1339" i="3"/>
  <c r="AK1717" i="3"/>
  <c r="AL546" i="3"/>
  <c r="AK19" i="3"/>
  <c r="AM2140" i="3"/>
  <c r="AK1288" i="3"/>
  <c r="AK37" i="3"/>
  <c r="AL2044" i="3"/>
  <c r="AK724" i="3"/>
  <c r="AM1034" i="3"/>
  <c r="AK1742" i="3"/>
  <c r="AM2214" i="3"/>
  <c r="AM631" i="3"/>
  <c r="AK1252" i="3"/>
  <c r="AL1010" i="3"/>
  <c r="AK1316" i="3"/>
  <c r="AK655" i="3"/>
  <c r="AK1278" i="3"/>
  <c r="AM1104" i="3"/>
  <c r="AM66" i="3"/>
  <c r="AK2093" i="3"/>
  <c r="AM1929" i="3"/>
  <c r="AK2180" i="3"/>
  <c r="AK996" i="3"/>
  <c r="AK2139" i="3"/>
  <c r="AL1013" i="3"/>
  <c r="AL992" i="3"/>
  <c r="AK1004" i="3"/>
  <c r="AM995" i="3"/>
  <c r="AM369" i="3"/>
  <c r="AM1512" i="3"/>
  <c r="AK44" i="3"/>
  <c r="AM2074" i="3"/>
  <c r="AK389" i="3"/>
  <c r="AM48" i="3"/>
  <c r="AM1254" i="3"/>
  <c r="AK601" i="3"/>
  <c r="AM1492" i="3"/>
  <c r="AL834" i="3"/>
  <c r="AM292" i="3"/>
  <c r="AK1155" i="3"/>
  <c r="AM345" i="3"/>
  <c r="AL728" i="3"/>
  <c r="AK370" i="3"/>
  <c r="AK396" i="3"/>
  <c r="AK1941" i="3"/>
  <c r="AL1150" i="3"/>
  <c r="AK1753" i="3"/>
  <c r="AK12" i="3"/>
  <c r="AL1241" i="3"/>
  <c r="AM227" i="3"/>
  <c r="AM486" i="3"/>
  <c r="AL836" i="3"/>
  <c r="AK1070" i="3"/>
  <c r="AM708" i="3"/>
  <c r="AM1518" i="3"/>
  <c r="AK141" i="3"/>
  <c r="AL1424" i="3"/>
  <c r="AL696" i="3"/>
  <c r="AK1853" i="3"/>
  <c r="AK321" i="3"/>
  <c r="AK1580" i="3"/>
  <c r="AM824" i="3"/>
  <c r="AK1678" i="3"/>
  <c r="AL17" i="3"/>
  <c r="AM1887" i="3"/>
  <c r="AL617" i="3"/>
  <c r="AM1630" i="3"/>
  <c r="AL447" i="3"/>
  <c r="AM380" i="3"/>
  <c r="AL154" i="3"/>
  <c r="AK1984" i="3"/>
  <c r="AL1214" i="3"/>
  <c r="AL740" i="3"/>
  <c r="AM2161" i="3"/>
  <c r="AK1475" i="3"/>
  <c r="AL1235" i="3"/>
  <c r="AM1109" i="3"/>
  <c r="AM1095" i="3"/>
  <c r="AL450" i="3"/>
  <c r="AK2153" i="3"/>
  <c r="AL471" i="3"/>
  <c r="AM2109" i="3"/>
  <c r="AM686" i="3"/>
  <c r="AK280" i="3"/>
  <c r="AK860" i="3"/>
  <c r="AK191" i="3"/>
  <c r="AK391" i="3"/>
  <c r="AM1200" i="3"/>
  <c r="AL409" i="3"/>
  <c r="AK518" i="3"/>
  <c r="AL418" i="3"/>
  <c r="AL1178" i="3"/>
  <c r="AL1503" i="3"/>
  <c r="AL1501" i="3"/>
  <c r="AM888" i="3"/>
  <c r="AL20" i="3"/>
  <c r="AM1023" i="3"/>
  <c r="AK638" i="3"/>
  <c r="AK1014" i="3"/>
  <c r="AL973" i="3"/>
  <c r="AK1835" i="3"/>
  <c r="AM2080" i="3"/>
  <c r="AK473" i="3"/>
  <c r="AM2030" i="3"/>
  <c r="AK1764" i="3"/>
  <c r="AK216" i="3"/>
  <c r="AK1171" i="3"/>
  <c r="AL937" i="3"/>
  <c r="AK260" i="3"/>
  <c r="AL180" i="3"/>
  <c r="AL1737" i="3"/>
  <c r="AL736" i="3"/>
  <c r="AK801" i="3"/>
  <c r="AL1411" i="3"/>
  <c r="AL91" i="3"/>
  <c r="AL800" i="3"/>
  <c r="AM737" i="3"/>
  <c r="AK1210" i="3"/>
  <c r="AM969" i="3"/>
  <c r="AK1508" i="3"/>
  <c r="AL168" i="3"/>
  <c r="AM656" i="3"/>
  <c r="AM980" i="3"/>
  <c r="AL2201" i="3"/>
  <c r="AK634" i="3"/>
  <c r="AK477" i="3"/>
  <c r="AL975" i="3"/>
  <c r="AM54" i="3"/>
  <c r="AM1832" i="3"/>
  <c r="AM1878" i="3"/>
  <c r="AL2117" i="3"/>
  <c r="AL1621" i="3"/>
  <c r="AL935" i="3"/>
  <c r="AL1750" i="3"/>
  <c r="AM1700" i="3"/>
  <c r="AL1078" i="3"/>
  <c r="AL1719" i="3"/>
  <c r="AM1698" i="3"/>
  <c r="AM1723" i="3"/>
  <c r="AK1185" i="3"/>
  <c r="AL1433" i="3"/>
  <c r="AM623" i="3"/>
  <c r="AM128" i="3"/>
  <c r="AL1073" i="3"/>
  <c r="AK768" i="3"/>
  <c r="AM1556" i="3"/>
  <c r="AL1351" i="3"/>
  <c r="AK1192" i="3"/>
  <c r="AM968" i="3"/>
  <c r="AK156" i="3"/>
  <c r="AL1733" i="3"/>
  <c r="AL460" i="3"/>
  <c r="AL347" i="3"/>
  <c r="AL1145" i="3"/>
  <c r="AK1054" i="3"/>
  <c r="AM1516" i="3"/>
  <c r="AL378" i="3"/>
  <c r="AK147" i="3"/>
  <c r="AL1998" i="3"/>
  <c r="AL858" i="3"/>
  <c r="AK1134" i="3"/>
  <c r="AK1147" i="3"/>
  <c r="AK777" i="3"/>
  <c r="AM1329" i="3"/>
  <c r="AL167" i="3"/>
  <c r="AK410" i="3"/>
  <c r="AM1581" i="3"/>
  <c r="AL861" i="3"/>
  <c r="AK190" i="3"/>
  <c r="AK192" i="3"/>
  <c r="AM750" i="3"/>
  <c r="AL1076" i="3"/>
  <c r="AM475" i="3"/>
  <c r="AM839" i="3"/>
  <c r="AM709" i="3"/>
  <c r="AM599" i="3"/>
  <c r="AL1358" i="3"/>
  <c r="AK846" i="3"/>
  <c r="AL978" i="3"/>
  <c r="AL1647" i="3"/>
  <c r="AM313" i="3"/>
  <c r="AK2160" i="3"/>
  <c r="AM1354" i="3"/>
  <c r="AK1989" i="3"/>
  <c r="AL1732" i="3"/>
  <c r="AL986" i="3"/>
  <c r="AM2175" i="3"/>
  <c r="AL1507" i="3"/>
  <c r="AM953" i="3"/>
  <c r="AL946" i="3"/>
  <c r="AM911" i="3"/>
  <c r="AK1879" i="3"/>
  <c r="AM2197" i="3"/>
  <c r="AM1154" i="3"/>
  <c r="AK459" i="3"/>
  <c r="AK1573" i="3"/>
  <c r="AM1605" i="3"/>
  <c r="AK692" i="3"/>
  <c r="AK2003" i="3"/>
  <c r="AL1693" i="3"/>
  <c r="AL178" i="3"/>
  <c r="AM354" i="3"/>
  <c r="AM16" i="3"/>
  <c r="AL1349" i="3"/>
  <c r="AK162" i="3"/>
  <c r="AM1201" i="3"/>
  <c r="AL2186" i="3"/>
  <c r="AK739" i="3"/>
  <c r="AL1712" i="3"/>
  <c r="AK662" i="3"/>
  <c r="AK268" i="3"/>
  <c r="AK1903" i="3"/>
  <c r="AM61" i="3"/>
  <c r="AK13" i="3"/>
  <c r="AK672" i="3"/>
  <c r="AM368" i="3"/>
  <c r="AM1947" i="3"/>
  <c r="AK973" i="3"/>
  <c r="AL1770" i="3"/>
  <c r="AM1203" i="3"/>
  <c r="AK1073" i="3"/>
  <c r="AL1466" i="3"/>
  <c r="AK1612" i="3"/>
  <c r="AK930" i="3"/>
  <c r="AL991" i="3"/>
  <c r="AL1083" i="3"/>
  <c r="AM1083" i="3"/>
  <c r="AM806" i="3"/>
  <c r="AM1975" i="3"/>
  <c r="AM776" i="3"/>
  <c r="AM1191" i="3"/>
  <c r="AK919" i="3"/>
  <c r="AK1343" i="3"/>
  <c r="AL1414" i="3"/>
  <c r="AL1436" i="3"/>
  <c r="AL1573" i="3"/>
  <c r="AL592" i="3"/>
  <c r="AL359" i="3"/>
  <c r="AK1031" i="3"/>
  <c r="AK1814" i="3"/>
  <c r="AL260" i="3"/>
  <c r="AL22" i="3"/>
  <c r="AL1259" i="3"/>
  <c r="AL114" i="3"/>
  <c r="AM2104" i="3"/>
  <c r="AK706" i="3"/>
  <c r="AL2043" i="3"/>
  <c r="AL162" i="3"/>
  <c r="AL940" i="3"/>
  <c r="AM757" i="3"/>
  <c r="AK23" i="3"/>
  <c r="AK279" i="3"/>
  <c r="AK63" i="3"/>
  <c r="AK583" i="3"/>
  <c r="AL1638" i="3"/>
  <c r="AL1694" i="3"/>
  <c r="AM918" i="3"/>
  <c r="AK1517" i="3"/>
  <c r="AK513" i="3"/>
  <c r="AK383" i="3"/>
  <c r="AK2088" i="3"/>
  <c r="AL2179" i="3"/>
  <c r="AM63" i="3"/>
  <c r="AM586" i="3"/>
  <c r="AL1221" i="3"/>
  <c r="AM1247" i="3"/>
  <c r="AK1830" i="3"/>
  <c r="AK995" i="3"/>
  <c r="AK1419" i="3"/>
  <c r="AK153" i="3"/>
  <c r="AK1718" i="3"/>
  <c r="AK1507" i="3"/>
  <c r="AK1634" i="3"/>
  <c r="AL2102" i="3"/>
  <c r="AM1991" i="3"/>
  <c r="AM153" i="3"/>
  <c r="AL701" i="3"/>
  <c r="AL324" i="3"/>
  <c r="AK946" i="3"/>
  <c r="AL264" i="3"/>
  <c r="AM938" i="3"/>
  <c r="AL2095" i="3"/>
  <c r="AL346" i="3"/>
  <c r="AK1693" i="3"/>
  <c r="AK937" i="3"/>
  <c r="AL953" i="3"/>
  <c r="AL1417" i="3"/>
  <c r="AM602" i="3"/>
  <c r="AL1201" i="3"/>
  <c r="AL1505" i="3"/>
  <c r="AL874" i="3"/>
  <c r="AL1087" i="3"/>
  <c r="AL918" i="3"/>
  <c r="AM349" i="3"/>
  <c r="AM1459" i="3"/>
  <c r="AM894" i="3"/>
  <c r="B1850" i="2"/>
  <c r="B806" i="2"/>
  <c r="B2293" i="2"/>
  <c r="B2782" i="2"/>
  <c r="B142" i="2"/>
  <c r="AM618" i="3"/>
  <c r="AM2096" i="3"/>
  <c r="AK1511" i="3"/>
  <c r="AL1126" i="3"/>
  <c r="AM2102" i="3"/>
  <c r="AK625" i="3"/>
  <c r="AK1536" i="3"/>
  <c r="AL1496" i="3"/>
  <c r="AM1743" i="3"/>
  <c r="AM162" i="3"/>
  <c r="AL1223" i="3"/>
  <c r="AK1129" i="3"/>
  <c r="AL2103" i="3"/>
  <c r="AM1722" i="3"/>
  <c r="AK1623" i="3"/>
  <c r="AK20" i="3"/>
  <c r="AK978" i="3"/>
  <c r="AK1732" i="3"/>
  <c r="AK888" i="3"/>
  <c r="AK714" i="3"/>
  <c r="AK2095" i="3"/>
  <c r="AK1126" i="3"/>
  <c r="AK1496" i="3"/>
  <c r="AL1508" i="3"/>
  <c r="AL459" i="3"/>
  <c r="AM274" i="3"/>
  <c r="AM846" i="3"/>
  <c r="AM946" i="3"/>
  <c r="AM1738" i="3"/>
  <c r="AM1634" i="3"/>
  <c r="AM323" i="3"/>
  <c r="AL152" i="3"/>
  <c r="AM199" i="3"/>
  <c r="AM1712" i="3"/>
  <c r="AM1744" i="3"/>
  <c r="AM1879" i="3"/>
  <c r="AK1247" i="3"/>
  <c r="AK152" i="3"/>
  <c r="AL603" i="3"/>
  <c r="AL354" i="3"/>
  <c r="AM1173" i="3"/>
  <c r="AM1047" i="3"/>
  <c r="AM1825" i="3"/>
  <c r="AK2096" i="3"/>
  <c r="AK1353" i="3"/>
  <c r="AK1456" i="3"/>
  <c r="AK804" i="3"/>
  <c r="AL1918" i="3"/>
  <c r="AL784" i="3"/>
  <c r="AL2175" i="3"/>
  <c r="AL1581" i="3"/>
  <c r="AL313" i="3"/>
  <c r="AL1989" i="3"/>
  <c r="AM1419" i="3"/>
  <c r="AL2149" i="3"/>
  <c r="AL618" i="3"/>
  <c r="AM804" i="3"/>
  <c r="AL1718" i="3"/>
  <c r="AK2149" i="3"/>
  <c r="AK504" i="3"/>
  <c r="AL1038" i="3"/>
  <c r="AK1354" i="3"/>
  <c r="AK1417" i="3"/>
  <c r="AK966" i="3"/>
  <c r="AL199" i="3"/>
  <c r="AL919" i="3"/>
  <c r="AL773" i="3"/>
  <c r="AM853" i="3"/>
  <c r="AM1719" i="3"/>
  <c r="AM1670" i="3"/>
  <c r="B69" i="2"/>
  <c r="B1134" i="2"/>
  <c r="AL572" i="3"/>
  <c r="AK572" i="3"/>
  <c r="AK413" i="3"/>
  <c r="AM413" i="3"/>
  <c r="AK1223" i="3"/>
  <c r="AL631" i="3"/>
  <c r="AL1446" i="3"/>
  <c r="AM1446" i="3"/>
  <c r="AL99" i="3"/>
  <c r="AK99" i="3"/>
  <c r="AL1917" i="3"/>
  <c r="AM1917" i="3"/>
  <c r="AK1154" i="3"/>
  <c r="AM2117" i="3"/>
  <c r="AM1076" i="3"/>
  <c r="AK1056" i="3"/>
  <c r="AL1056" i="3"/>
  <c r="AM462" i="3"/>
  <c r="AL462" i="3"/>
  <c r="AL339" i="3"/>
  <c r="AM339" i="3"/>
  <c r="AM1097" i="3"/>
  <c r="AK1097" i="3"/>
  <c r="AK2023" i="3"/>
  <c r="AM2023" i="3"/>
  <c r="AM164" i="3"/>
  <c r="AK164" i="3"/>
  <c r="AK1709" i="3"/>
  <c r="AL1623" i="3"/>
  <c r="AL1129" i="3"/>
  <c r="AL1147" i="3"/>
  <c r="AM1078" i="3"/>
  <c r="AM1507" i="3"/>
  <c r="AK1476" i="3"/>
  <c r="AK1076" i="3"/>
  <c r="AK1173" i="3"/>
  <c r="AK1428" i="3"/>
  <c r="AL2080" i="3"/>
  <c r="AL911" i="3"/>
  <c r="AL1171" i="3"/>
  <c r="AM1508" i="3"/>
  <c r="AM1709" i="3"/>
  <c r="AM638" i="3"/>
  <c r="AM1456" i="3"/>
  <c r="AM1797" i="3"/>
  <c r="AM455" i="3"/>
  <c r="AK736" i="3"/>
  <c r="AM736" i="3"/>
  <c r="AM1251" i="3"/>
  <c r="AL1251" i="3"/>
  <c r="AM1750" i="3"/>
  <c r="AK1750" i="3"/>
  <c r="AL1192" i="3"/>
  <c r="AM1192" i="3"/>
  <c r="AL156" i="3"/>
  <c r="AM156" i="3"/>
  <c r="AM85" i="3"/>
  <c r="AK85" i="3"/>
  <c r="AM320" i="3"/>
  <c r="AL320" i="3"/>
  <c r="AL358" i="3"/>
  <c r="AM358" i="3"/>
  <c r="AL2197" i="3"/>
  <c r="AK2197" i="3"/>
  <c r="AL995" i="3"/>
  <c r="AM783" i="3"/>
  <c r="AK783" i="3"/>
  <c r="AM560" i="3"/>
  <c r="AL560" i="3"/>
  <c r="AM1811" i="3"/>
  <c r="AK1811" i="3"/>
  <c r="AL768" i="3"/>
  <c r="AL846" i="3"/>
  <c r="AL623" i="3"/>
  <c r="AM1989" i="3"/>
  <c r="AK2103" i="3"/>
  <c r="AK953" i="3"/>
  <c r="AK1556" i="3"/>
  <c r="AL1341" i="3"/>
  <c r="AL1556" i="3"/>
  <c r="AL1879" i="3"/>
  <c r="AM1229" i="3"/>
  <c r="AM1693" i="3"/>
  <c r="AM237" i="3"/>
  <c r="AM833" i="3"/>
  <c r="AM1349" i="3"/>
  <c r="AM192" i="3"/>
  <c r="AK1591" i="3"/>
  <c r="AL1591" i="3"/>
  <c r="AK986" i="3"/>
  <c r="AM986" i="3"/>
  <c r="AK2175" i="3"/>
  <c r="AK354" i="3"/>
  <c r="AM978" i="3"/>
  <c r="AK911" i="3"/>
  <c r="AL171" i="3"/>
  <c r="AL1511" i="3"/>
  <c r="AM714" i="3"/>
  <c r="AM1321" i="3"/>
  <c r="AK16" i="3"/>
  <c r="AK1712" i="3"/>
  <c r="AK1698" i="3"/>
  <c r="AK701" i="3"/>
  <c r="AK178" i="3"/>
  <c r="AK320" i="3"/>
  <c r="AK1201" i="3"/>
  <c r="AL888" i="3"/>
  <c r="AM768" i="3"/>
  <c r="AL190" i="3"/>
  <c r="AM1918" i="3"/>
  <c r="AM1038" i="3"/>
  <c r="AM1786" i="3"/>
  <c r="AM459" i="3"/>
  <c r="AM1573" i="3"/>
  <c r="AM245" i="3"/>
  <c r="AL1568" i="3"/>
  <c r="AM1568" i="3"/>
  <c r="AM1934" i="3"/>
  <c r="AL1934" i="3"/>
  <c r="AM897" i="3"/>
  <c r="AL897" i="3"/>
  <c r="AK270" i="3"/>
  <c r="AL270" i="3"/>
  <c r="AL1226" i="3"/>
  <c r="AM1226" i="3"/>
  <c r="AL2144" i="3"/>
  <c r="AK2144" i="3"/>
  <c r="AL726" i="3"/>
  <c r="AK726" i="3"/>
  <c r="AK29" i="3"/>
  <c r="AM29" i="3"/>
  <c r="AM2160" i="3"/>
  <c r="AL2160" i="3"/>
  <c r="AK1605" i="3"/>
  <c r="AL1605" i="3"/>
  <c r="AL692" i="3"/>
  <c r="AM692" i="3"/>
  <c r="AK2186" i="3"/>
  <c r="AM2186" i="3"/>
  <c r="AK1349" i="3"/>
  <c r="AL1154" i="3"/>
  <c r="AK2214" i="3"/>
  <c r="AK313" i="3"/>
  <c r="AK1516" i="3"/>
  <c r="AL599" i="3"/>
  <c r="AM347" i="3"/>
  <c r="AL968" i="3"/>
  <c r="AM147" i="3"/>
  <c r="AK182" i="3"/>
  <c r="AM182" i="3"/>
  <c r="AM1541" i="3"/>
  <c r="AL1541" i="3"/>
  <c r="AL1337" i="3"/>
  <c r="AM1337" i="3"/>
  <c r="AK263" i="3"/>
  <c r="AM263" i="3"/>
  <c r="AK1257" i="3"/>
  <c r="AL1257" i="3"/>
  <c r="AL1462" i="3"/>
  <c r="AK1462" i="3"/>
  <c r="AL1062" i="3"/>
  <c r="AM1062" i="3"/>
  <c r="AL923" i="3"/>
  <c r="AM923" i="3"/>
  <c r="AL94" i="3"/>
  <c r="AM94" i="3"/>
  <c r="AL1413" i="3"/>
  <c r="AK1413" i="3"/>
  <c r="AM1413" i="3"/>
  <c r="AM805" i="3"/>
  <c r="AL805" i="3"/>
  <c r="AK1446" i="3"/>
  <c r="AK1861" i="3"/>
  <c r="AK128" i="3"/>
  <c r="AK599" i="3"/>
  <c r="AL662" i="3"/>
  <c r="AL1698" i="3"/>
  <c r="AL192" i="3"/>
  <c r="AL1329" i="3"/>
  <c r="AL783" i="3"/>
  <c r="AL1354" i="3"/>
  <c r="AM1732" i="3"/>
  <c r="AM662" i="3"/>
  <c r="AM178" i="3"/>
  <c r="AL652" i="3"/>
  <c r="AK652" i="3"/>
  <c r="AK478" i="3"/>
  <c r="AL478" i="3"/>
  <c r="AK1838" i="3"/>
  <c r="AM1838" i="3"/>
  <c r="AK1563" i="3"/>
  <c r="AK482" i="3"/>
  <c r="AK2124" i="3"/>
  <c r="AL534" i="3"/>
  <c r="AM534" i="3"/>
  <c r="AK1292" i="3"/>
  <c r="AK2209" i="3"/>
  <c r="AL513" i="3"/>
  <c r="AL2196" i="3"/>
  <c r="AL2088" i="3"/>
  <c r="AL530" i="3"/>
  <c r="AK1432" i="3"/>
  <c r="AM1382" i="3"/>
  <c r="AM478" i="3"/>
  <c r="AK1340" i="3"/>
  <c r="AK315" i="3"/>
  <c r="AK1013" i="3"/>
  <c r="AK612" i="3"/>
  <c r="AL2029" i="3"/>
  <c r="AL1135" i="3"/>
  <c r="AM612" i="3"/>
  <c r="AM1563" i="3"/>
  <c r="AM217" i="3"/>
  <c r="AL1028" i="3"/>
  <c r="AM1028" i="3"/>
  <c r="AM1696" i="3"/>
  <c r="AK1696" i="3"/>
  <c r="AL1696" i="3"/>
  <c r="AK2029" i="3"/>
  <c r="AM1340" i="3"/>
  <c r="AL1867" i="3"/>
  <c r="AK1867" i="3"/>
  <c r="AL172" i="3"/>
  <c r="AK172" i="3"/>
  <c r="AL1939" i="3"/>
  <c r="AM1939" i="3"/>
  <c r="AM559" i="3"/>
  <c r="AK559" i="3"/>
  <c r="AK1979" i="3"/>
  <c r="AK617" i="3"/>
  <c r="AK1925" i="3"/>
  <c r="AL810" i="3"/>
  <c r="AL1432" i="3"/>
  <c r="AL1991" i="3"/>
  <c r="AL2135" i="3"/>
  <c r="AM810" i="3"/>
  <c r="AM1135" i="3"/>
  <c r="AM863" i="3"/>
  <c r="AM324" i="3"/>
  <c r="AM1985" i="3"/>
  <c r="AL1476" i="3"/>
  <c r="AK1503" i="3"/>
  <c r="AM1503" i="3"/>
  <c r="AL1012" i="3"/>
  <c r="AM1012" i="3"/>
  <c r="AM1250" i="3"/>
  <c r="AK1250" i="3"/>
  <c r="AK2162" i="3"/>
  <c r="AL2162" i="3"/>
  <c r="AM1111" i="3"/>
  <c r="AK1111" i="3"/>
  <c r="AM1621" i="3"/>
  <c r="AK1621" i="3"/>
  <c r="AL1306" i="3"/>
  <c r="AK1306" i="3"/>
  <c r="AL1177" i="3"/>
  <c r="AM1177" i="3"/>
  <c r="AM829" i="3"/>
  <c r="AL829" i="3"/>
  <c r="AK1928" i="3"/>
  <c r="AM1928" i="3"/>
  <c r="AM2136" i="3"/>
  <c r="AK2136" i="3"/>
  <c r="AM1954" i="3"/>
  <c r="AK1954" i="3"/>
  <c r="AL8" i="3"/>
  <c r="AM8" i="3"/>
  <c r="AL602" i="3"/>
  <c r="AK1904" i="3"/>
  <c r="AM773" i="3"/>
  <c r="AK1899" i="3"/>
  <c r="AM1899" i="3"/>
  <c r="AK584" i="3"/>
  <c r="AL584" i="3"/>
  <c r="AL2218" i="3"/>
  <c r="AM2218" i="3"/>
  <c r="AM2189" i="3"/>
  <c r="AK2189" i="3"/>
  <c r="AK269" i="3"/>
  <c r="AL269" i="3"/>
  <c r="AM258" i="3"/>
  <c r="AL258" i="3"/>
  <c r="AK1985" i="3"/>
  <c r="AK27" i="3"/>
  <c r="AL27" i="3"/>
  <c r="AL287" i="3"/>
  <c r="AM1766" i="3"/>
  <c r="AK1006" i="3"/>
  <c r="AK1660" i="3"/>
  <c r="AK863" i="3"/>
  <c r="AK2218" i="3"/>
  <c r="AL1104" i="3"/>
  <c r="AL2008" i="3"/>
  <c r="AL164" i="3"/>
  <c r="AL1036" i="3"/>
  <c r="AM269" i="3"/>
  <c r="AM31" i="3"/>
  <c r="AM1946" i="3"/>
  <c r="AL1442" i="3"/>
  <c r="AL1724" i="3"/>
  <c r="AK281" i="3"/>
  <c r="AK1442" i="3"/>
  <c r="AK2130" i="3"/>
  <c r="AL2130" i="3"/>
  <c r="AM665" i="3"/>
  <c r="AL665" i="3"/>
  <c r="AL1142" i="3"/>
  <c r="AM1142" i="3"/>
  <c r="AM398" i="3"/>
  <c r="AK398" i="3"/>
  <c r="AK1229" i="3"/>
  <c r="AL966" i="3"/>
  <c r="AL1865" i="3"/>
  <c r="AK894" i="3"/>
  <c r="AK2059" i="3"/>
  <c r="AK853" i="3"/>
  <c r="AK1381" i="3"/>
  <c r="AK1599" i="3"/>
  <c r="AK2111" i="3"/>
  <c r="AM2135" i="3"/>
  <c r="AK1724" i="3"/>
  <c r="AL1838" i="3"/>
  <c r="AL444" i="3"/>
  <c r="AM444" i="3"/>
  <c r="AL397" i="3"/>
  <c r="AM397" i="3"/>
  <c r="AK397" i="3"/>
  <c r="AK521" i="3"/>
  <c r="AL1113" i="3"/>
  <c r="AK1797" i="3"/>
  <c r="AK1424" i="3"/>
  <c r="AL1979" i="3"/>
  <c r="AL1382" i="3"/>
  <c r="AK1743" i="3"/>
  <c r="AK1113" i="3"/>
  <c r="AK1946" i="3"/>
  <c r="AL521" i="3"/>
  <c r="AL1599" i="3"/>
  <c r="AL1231" i="3"/>
  <c r="AM1231" i="3"/>
  <c r="AM1560" i="3"/>
  <c r="AM1660" i="3"/>
  <c r="AM1759" i="3"/>
  <c r="AL1759" i="3"/>
  <c r="AK1759" i="3"/>
  <c r="AM333" i="3"/>
  <c r="AL333" i="3"/>
  <c r="AM596" i="3"/>
  <c r="AK596" i="3"/>
  <c r="AM1629" i="3"/>
  <c r="AL1629" i="3"/>
  <c r="AL865" i="3"/>
  <c r="AM865" i="3"/>
  <c r="AM325" i="3"/>
  <c r="AL325" i="3"/>
  <c r="AK325" i="3"/>
  <c r="AK1359" i="3"/>
  <c r="AK1786" i="3"/>
  <c r="AK1337" i="3"/>
  <c r="AL1359" i="3"/>
  <c r="AM171" i="3"/>
  <c r="AK455" i="3"/>
  <c r="AL237" i="3"/>
  <c r="AM1462" i="3"/>
  <c r="AL1861" i="3"/>
  <c r="AM887" i="3"/>
  <c r="AL887" i="3"/>
  <c r="AM1533" i="3"/>
  <c r="AL1533" i="3"/>
  <c r="AL2057" i="3"/>
  <c r="AM2057" i="3"/>
  <c r="AM1726" i="3"/>
  <c r="AL1726" i="3"/>
  <c r="AL133" i="3"/>
  <c r="AM133" i="3"/>
  <c r="AL680" i="3"/>
  <c r="AM680" i="3"/>
  <c r="AL2219" i="3"/>
  <c r="AM2219" i="3"/>
  <c r="AL184" i="3"/>
  <c r="AM184" i="3"/>
  <c r="AM2000" i="3"/>
  <c r="AL2000" i="3"/>
  <c r="AL2024" i="3"/>
  <c r="AK2024" i="3"/>
  <c r="AL1875" i="3"/>
  <c r="AM1875" i="3"/>
  <c r="AK2010" i="3"/>
  <c r="AM2010" i="3"/>
  <c r="AL2010" i="3"/>
  <c r="AM433" i="3"/>
  <c r="AK433" i="3"/>
  <c r="AL1320" i="3"/>
  <c r="AM1320" i="3"/>
  <c r="AL1920" i="3"/>
  <c r="AM1920" i="3"/>
  <c r="AM1491" i="3"/>
  <c r="AL1491" i="3"/>
  <c r="AM1526" i="3"/>
  <c r="AL1526" i="3"/>
  <c r="AM702" i="3"/>
  <c r="AL702" i="3"/>
  <c r="AL1857" i="3"/>
  <c r="AM1857" i="3"/>
  <c r="AL36" i="3"/>
  <c r="AM36" i="3"/>
  <c r="AM753" i="3"/>
  <c r="AL753" i="3"/>
  <c r="AM1286" i="3"/>
  <c r="AL1286" i="3"/>
  <c r="AL2131" i="3"/>
  <c r="AM2131" i="3"/>
  <c r="AM443" i="3"/>
  <c r="AL443" i="3"/>
  <c r="AK1587" i="3"/>
  <c r="AM1587" i="3"/>
  <c r="AL1587" i="3"/>
  <c r="AM422" i="3"/>
  <c r="AL422" i="3"/>
  <c r="AM1820" i="3"/>
  <c r="AL1820" i="3"/>
  <c r="AK1820" i="3"/>
  <c r="AL1663" i="3"/>
  <c r="AM1663" i="3"/>
  <c r="AL109" i="3"/>
  <c r="AM109" i="3"/>
  <c r="AM45" i="3"/>
  <c r="AK45" i="3"/>
  <c r="AL45" i="3"/>
  <c r="AM1802" i="3"/>
  <c r="AL1802" i="3"/>
  <c r="AL1133" i="3"/>
  <c r="AM1133" i="3"/>
  <c r="AM1890" i="3"/>
  <c r="AK1890" i="3"/>
  <c r="AL1890" i="3"/>
  <c r="AL1333" i="3"/>
  <c r="AK1333" i="3"/>
  <c r="AM1333" i="3"/>
  <c r="AK265" i="3"/>
  <c r="AM265" i="3"/>
  <c r="AM1562" i="3"/>
  <c r="AL1562" i="3"/>
  <c r="AL206" i="3"/>
  <c r="AK206" i="3"/>
  <c r="AM206" i="3"/>
  <c r="AM426" i="3"/>
  <c r="AL426" i="3"/>
  <c r="AK426" i="3"/>
  <c r="AM628" i="3"/>
  <c r="AL628" i="3"/>
  <c r="AM110" i="3"/>
  <c r="AL110" i="3"/>
  <c r="AM113" i="3"/>
  <c r="AL113" i="3"/>
  <c r="AK113" i="3"/>
  <c r="AL161" i="3"/>
  <c r="AM161" i="3"/>
  <c r="AM627" i="3"/>
  <c r="AL627" i="3"/>
  <c r="AM1607" i="3"/>
  <c r="AL1607" i="3"/>
  <c r="AL711" i="3"/>
  <c r="AM711" i="3"/>
  <c r="AK1081" i="3"/>
  <c r="AM1081" i="3"/>
  <c r="AL1081" i="3"/>
  <c r="AM1356" i="3"/>
  <c r="AL1356" i="3"/>
  <c r="AK1356" i="3"/>
  <c r="AM102" i="3"/>
  <c r="AL102" i="3"/>
  <c r="AK102" i="3"/>
  <c r="AK2" i="3"/>
  <c r="AL2" i="3"/>
  <c r="AM408" i="3"/>
  <c r="AL408" i="3"/>
  <c r="AL417" i="3"/>
  <c r="AK417" i="3"/>
  <c r="AK1762" i="3"/>
  <c r="AM1762" i="3"/>
  <c r="AL1762" i="3"/>
  <c r="AM367" i="3"/>
  <c r="AL367" i="3"/>
  <c r="AL699" i="3"/>
  <c r="AK699" i="3"/>
  <c r="AK1039" i="3"/>
  <c r="AM1039" i="3"/>
  <c r="AL1039" i="3"/>
  <c r="AL1454" i="3"/>
  <c r="AM1454" i="3"/>
  <c r="AL859" i="3"/>
  <c r="AM859" i="3"/>
  <c r="AM487" i="3"/>
  <c r="AL487" i="3"/>
  <c r="AM228" i="3"/>
  <c r="AK228" i="3"/>
  <c r="AL1102" i="3"/>
  <c r="AM1102" i="3"/>
  <c r="AK1619" i="3"/>
  <c r="AL1619" i="3"/>
  <c r="AM1619" i="3"/>
  <c r="AL550" i="3"/>
  <c r="AM550" i="3"/>
  <c r="AL1987" i="3"/>
  <c r="AM1987" i="3"/>
  <c r="AL1093" i="3"/>
  <c r="AM1093" i="3"/>
  <c r="AM1260" i="3"/>
  <c r="AL1260" i="3"/>
  <c r="AM1884" i="3"/>
  <c r="AL1884" i="3"/>
  <c r="AM1347" i="3"/>
  <c r="AL1347" i="3"/>
  <c r="AM503" i="3"/>
  <c r="AL503" i="3"/>
  <c r="AL160" i="3"/>
  <c r="AM160" i="3"/>
  <c r="AK1639" i="3"/>
  <c r="AL1639" i="3"/>
  <c r="AM1639" i="3"/>
  <c r="AK1795" i="3"/>
  <c r="AM1795" i="3"/>
  <c r="AM922" i="3"/>
  <c r="AL922" i="3"/>
  <c r="AK466" i="3"/>
  <c r="AM466" i="3"/>
  <c r="AL466" i="3"/>
  <c r="AK631" i="3"/>
  <c r="AK925" i="3"/>
  <c r="AK1454" i="3"/>
  <c r="AL1160" i="3"/>
  <c r="AK503" i="3"/>
  <c r="AK1758" i="3"/>
  <c r="AK711" i="3"/>
  <c r="AL292" i="3"/>
  <c r="AK447" i="3"/>
  <c r="AL2214" i="3"/>
  <c r="AK1939" i="3"/>
  <c r="AL686" i="3"/>
  <c r="AL1887" i="3"/>
  <c r="AL788" i="3"/>
  <c r="AM2024" i="3"/>
  <c r="AM1428" i="3"/>
  <c r="AM1235" i="3"/>
  <c r="AM1577" i="3"/>
  <c r="AM417" i="3"/>
  <c r="AL1529" i="3"/>
  <c r="AK1529" i="3"/>
  <c r="AM1529" i="3"/>
  <c r="AM906" i="3"/>
  <c r="AL906" i="3"/>
  <c r="AL538" i="3"/>
  <c r="AM538" i="3"/>
  <c r="AL108" i="3"/>
  <c r="AM108" i="3"/>
  <c r="AL677" i="3"/>
  <c r="AM677" i="3"/>
  <c r="AM891" i="3"/>
  <c r="AL891" i="3"/>
  <c r="AM328" i="3"/>
  <c r="AL328" i="3"/>
  <c r="AL1527" i="3"/>
  <c r="AM1527" i="3"/>
  <c r="AL365" i="3"/>
  <c r="AM365" i="3"/>
  <c r="AL723" i="3"/>
  <c r="AM723" i="3"/>
  <c r="AL1914" i="3"/>
  <c r="AM1914" i="3"/>
  <c r="AL2115" i="3"/>
  <c r="AM2115" i="3"/>
  <c r="AL2091" i="3"/>
  <c r="AM2091" i="3"/>
  <c r="AM744" i="3"/>
  <c r="AL744" i="3"/>
  <c r="AM1386" i="3"/>
  <c r="AL1386" i="3"/>
  <c r="AM743" i="3"/>
  <c r="AL743" i="3"/>
  <c r="AM2053" i="3"/>
  <c r="AL2053" i="3"/>
  <c r="AL2019" i="3"/>
  <c r="AK2019" i="3"/>
  <c r="AL896" i="3"/>
  <c r="AM896" i="3"/>
  <c r="AM1256" i="3"/>
  <c r="AL1256" i="3"/>
  <c r="AM289" i="3"/>
  <c r="AL289" i="3"/>
  <c r="AK1889" i="3"/>
  <c r="AL1889" i="3"/>
  <c r="AM1889" i="3"/>
  <c r="AM2217" i="3"/>
  <c r="AL2217" i="3"/>
  <c r="AM1532" i="3"/>
  <c r="AL1532" i="3"/>
  <c r="AL2107" i="3"/>
  <c r="AM2107" i="3"/>
  <c r="AM198" i="3"/>
  <c r="AL198" i="3"/>
  <c r="AK198" i="3"/>
  <c r="AM295" i="3"/>
  <c r="AL295" i="3"/>
  <c r="AM1967" i="3"/>
  <c r="AL1967" i="3"/>
  <c r="AL1617" i="3"/>
  <c r="AM1617" i="3"/>
  <c r="AK1617" i="3"/>
  <c r="AL1479" i="3"/>
  <c r="AM1479" i="3"/>
  <c r="AM179" i="3"/>
  <c r="AL179" i="3"/>
  <c r="AM1547" i="3"/>
  <c r="AL1547" i="3"/>
  <c r="AM1091" i="3"/>
  <c r="AL1091" i="3"/>
  <c r="AM1330" i="3"/>
  <c r="AL1330" i="3"/>
  <c r="AM2075" i="3"/>
  <c r="AL2075" i="3"/>
  <c r="AK2075" i="3"/>
  <c r="AK1644" i="3"/>
  <c r="AM1644" i="3"/>
  <c r="AL1644" i="3"/>
  <c r="AK1199" i="3"/>
  <c r="AM1199" i="3"/>
  <c r="AL1199" i="3"/>
  <c r="AL1734" i="3"/>
  <c r="AM1734" i="3"/>
  <c r="AM68" i="3"/>
  <c r="AL68" i="3"/>
  <c r="AM1927" i="3"/>
  <c r="AL1927" i="3"/>
  <c r="AK1927" i="3"/>
  <c r="AL519" i="3"/>
  <c r="AK519" i="3"/>
  <c r="AM519" i="3"/>
  <c r="AK1037" i="3"/>
  <c r="AL1037" i="3"/>
  <c r="AM1037" i="3"/>
  <c r="AM893" i="3"/>
  <c r="AL893" i="3"/>
  <c r="AL832" i="3"/>
  <c r="AM832" i="3"/>
  <c r="AM483" i="3"/>
  <c r="AL483" i="3"/>
  <c r="AL1880" i="3"/>
  <c r="AM1880" i="3"/>
  <c r="AM464" i="3"/>
  <c r="AL464" i="3"/>
  <c r="AL155" i="3"/>
  <c r="AM155" i="3"/>
  <c r="AL557" i="3"/>
  <c r="AK557" i="3"/>
  <c r="AM2016" i="3"/>
  <c r="AL2016" i="3"/>
  <c r="AL956" i="3"/>
  <c r="AM956" i="3"/>
  <c r="AM507" i="3"/>
  <c r="AL507" i="3"/>
  <c r="AM820" i="3"/>
  <c r="AK820" i="3"/>
  <c r="AL820" i="3"/>
  <c r="AL465" i="3"/>
  <c r="AK465" i="3"/>
  <c r="AM465" i="3"/>
  <c r="AM798" i="3"/>
  <c r="AK798" i="3"/>
  <c r="AL798" i="3"/>
  <c r="AL2112" i="3"/>
  <c r="AM2112" i="3"/>
  <c r="AL1197" i="3"/>
  <c r="AM1197" i="3"/>
  <c r="AM1240" i="3"/>
  <c r="AL1240" i="3"/>
  <c r="AK1668" i="3"/>
  <c r="AL1668" i="3"/>
  <c r="AM1668" i="3"/>
  <c r="AM112" i="3"/>
  <c r="AK112" i="3"/>
  <c r="AL112" i="3"/>
  <c r="AM463" i="3"/>
  <c r="AL463" i="3"/>
  <c r="AL585" i="3"/>
  <c r="AM585" i="3"/>
  <c r="AL939" i="3"/>
  <c r="AM939" i="3"/>
  <c r="AL660" i="3"/>
  <c r="AM660" i="3"/>
  <c r="AK648" i="3"/>
  <c r="AM648" i="3"/>
  <c r="AL648" i="3"/>
  <c r="AL1971" i="3"/>
  <c r="AM1971" i="3"/>
  <c r="AM293" i="3"/>
  <c r="AL293" i="3"/>
  <c r="AM1769" i="3"/>
  <c r="AL1769" i="3"/>
  <c r="AM72" i="3"/>
  <c r="AL72" i="3"/>
  <c r="AL2157" i="3"/>
  <c r="AM2157" i="3"/>
  <c r="AM1447" i="3"/>
  <c r="AL1447" i="3"/>
  <c r="AL1575" i="3"/>
  <c r="AK1575" i="3"/>
  <c r="AM1169" i="3"/>
  <c r="AL1169" i="3"/>
  <c r="AM2184" i="3"/>
  <c r="AK2184" i="3"/>
  <c r="AK992" i="3"/>
  <c r="AK471" i="3"/>
  <c r="AK1887" i="3"/>
  <c r="AK833" i="3"/>
  <c r="AK1769" i="3"/>
  <c r="AK1526" i="3"/>
  <c r="AK2072" i="3"/>
  <c r="AK2091" i="3"/>
  <c r="AK608" i="3"/>
  <c r="AK2044" i="3"/>
  <c r="AK1734" i="3"/>
  <c r="AK507" i="3"/>
  <c r="AK2131" i="3"/>
  <c r="AK1914" i="3"/>
  <c r="AK1726" i="3"/>
  <c r="AK1091" i="3"/>
  <c r="AK1519" i="3"/>
  <c r="AK744" i="3"/>
  <c r="AL433" i="3"/>
  <c r="AK1971" i="3"/>
  <c r="AK450" i="3"/>
  <c r="AL1929" i="3"/>
  <c r="AL1630" i="3"/>
  <c r="AL1492" i="3"/>
  <c r="AL486" i="3"/>
  <c r="AL2028" i="3"/>
  <c r="AM118" i="3"/>
  <c r="AM1241" i="3"/>
  <c r="AM157" i="3"/>
  <c r="AM440" i="3"/>
  <c r="AK440" i="3"/>
  <c r="AL440" i="3"/>
  <c r="AM37" i="3"/>
  <c r="AL37" i="3"/>
  <c r="AK1651" i="3"/>
  <c r="AM1651" i="3"/>
  <c r="AL1651" i="3"/>
  <c r="AM2138" i="3"/>
  <c r="AK2138" i="3"/>
  <c r="AM2165" i="3"/>
  <c r="AK2165" i="3"/>
  <c r="AL2165" i="3"/>
  <c r="AK1863" i="3"/>
  <c r="AM1863" i="3"/>
  <c r="AM257" i="3"/>
  <c r="AL257" i="3"/>
  <c r="AL331" i="3"/>
  <c r="AM331" i="3"/>
  <c r="AK834" i="3"/>
  <c r="AM834" i="3"/>
  <c r="AL338" i="3"/>
  <c r="AK338" i="3"/>
  <c r="AM338" i="3"/>
  <c r="AL218" i="3"/>
  <c r="AK218" i="3"/>
  <c r="AM218" i="3"/>
  <c r="AL1580" i="3"/>
  <c r="AM1580" i="3"/>
  <c r="AK2065" i="3"/>
  <c r="AL2065" i="3"/>
  <c r="AM2065" i="3"/>
  <c r="AL764" i="3"/>
  <c r="AM764" i="3"/>
  <c r="AK753" i="3"/>
  <c r="AK1104" i="3"/>
  <c r="AK723" i="3"/>
  <c r="AK1630" i="3"/>
  <c r="AK1254" i="3"/>
  <c r="AK1150" i="3"/>
  <c r="AK463" i="3"/>
  <c r="AK72" i="3"/>
  <c r="AK1159" i="3"/>
  <c r="AK443" i="3"/>
  <c r="AK1447" i="3"/>
  <c r="AL402" i="3"/>
  <c r="AL925" i="3"/>
  <c r="AL554" i="3"/>
  <c r="AM912" i="3"/>
  <c r="AL424" i="3"/>
  <c r="AM617" i="3"/>
  <c r="AM1867" i="3"/>
  <c r="AM1013" i="3"/>
  <c r="AM992" i="3"/>
  <c r="AM728" i="3"/>
  <c r="AM1519" i="3"/>
  <c r="AM281" i="3"/>
  <c r="AM1424" i="3"/>
  <c r="AM943" i="3"/>
  <c r="AL943" i="3"/>
  <c r="AL1316" i="3"/>
  <c r="AM1316" i="3"/>
  <c r="AL654" i="3"/>
  <c r="AM654" i="3"/>
  <c r="AM151" i="3"/>
  <c r="AK151" i="3"/>
  <c r="AL151" i="3"/>
  <c r="AM149" i="3"/>
  <c r="AK149" i="3"/>
  <c r="AL149" i="3"/>
  <c r="AL493" i="3"/>
  <c r="AM493" i="3"/>
  <c r="AM1862" i="3"/>
  <c r="AL1862" i="3"/>
  <c r="AK1404" i="3"/>
  <c r="AM1404" i="3"/>
  <c r="AL1404" i="3"/>
  <c r="AL2139" i="3"/>
  <c r="AM2139" i="3"/>
  <c r="AL1729" i="3"/>
  <c r="AM1729" i="3"/>
  <c r="AL332" i="3"/>
  <c r="AM332" i="3"/>
  <c r="AL48" i="3"/>
  <c r="AK48" i="3"/>
  <c r="AM446" i="3"/>
  <c r="AL446" i="3"/>
  <c r="AM452" i="3"/>
  <c r="AL452" i="3"/>
  <c r="AK452" i="3"/>
  <c r="AL2121" i="3"/>
  <c r="AM2121" i="3"/>
  <c r="AM852" i="3"/>
  <c r="AL852" i="3"/>
  <c r="AK1951" i="3"/>
  <c r="AM1951" i="3"/>
  <c r="AM799" i="3"/>
  <c r="AL799" i="3"/>
  <c r="AK799" i="3"/>
  <c r="AK1491" i="3"/>
  <c r="AK1200" i="3"/>
  <c r="AK741" i="3"/>
  <c r="AK483" i="3"/>
  <c r="AL204" i="3"/>
  <c r="AK1393" i="3"/>
  <c r="AK1532" i="3"/>
  <c r="AK912" i="3"/>
  <c r="AK1347" i="3"/>
  <c r="AK1320" i="3"/>
  <c r="AK1929" i="3"/>
  <c r="AK36" i="3"/>
  <c r="AK293" i="3"/>
  <c r="AK939" i="3"/>
  <c r="AK257" i="3"/>
  <c r="AK824" i="3"/>
  <c r="AL2138" i="3"/>
  <c r="AL1512" i="3"/>
  <c r="AL88" i="3"/>
  <c r="AL1795" i="3"/>
  <c r="AL227" i="3"/>
  <c r="AM1150" i="3"/>
  <c r="AM557" i="3"/>
  <c r="AK2115" i="3"/>
  <c r="AM249" i="3"/>
  <c r="AL249" i="3"/>
  <c r="AM1921" i="3"/>
  <c r="AL1921" i="3"/>
  <c r="AK469" i="3"/>
  <c r="AL469" i="3"/>
  <c r="AK1635" i="3"/>
  <c r="AM1635" i="3"/>
  <c r="AL66" i="3"/>
  <c r="AK66" i="3"/>
  <c r="AL2180" i="3"/>
  <c r="AM2180" i="3"/>
  <c r="AK1540" i="3"/>
  <c r="AM1540" i="3"/>
  <c r="AM920" i="3"/>
  <c r="AL920" i="3"/>
  <c r="AM640" i="3"/>
  <c r="AL640" i="3"/>
  <c r="AK1708" i="3"/>
  <c r="AM1708" i="3"/>
  <c r="AL1708" i="3"/>
  <c r="AL562" i="3"/>
  <c r="AM562" i="3"/>
  <c r="AK562" i="3"/>
  <c r="AM1213" i="3"/>
  <c r="AK1213" i="3"/>
  <c r="AL1213" i="3"/>
  <c r="AK696" i="3"/>
  <c r="AM696" i="3"/>
  <c r="AM67" i="3"/>
  <c r="AL67" i="3"/>
  <c r="AM577" i="3"/>
  <c r="AL577" i="3"/>
  <c r="AM1678" i="3"/>
  <c r="AL1678" i="3"/>
  <c r="AM144" i="3"/>
  <c r="AL144" i="3"/>
  <c r="AK1936" i="3"/>
  <c r="AL1936" i="3"/>
  <c r="AM1936" i="3"/>
  <c r="AK17" i="3"/>
  <c r="AM17" i="3"/>
  <c r="AM1996" i="3"/>
  <c r="AK1996" i="3"/>
  <c r="AM1050" i="3"/>
  <c r="AL1050" i="3"/>
  <c r="AM1290" i="3"/>
  <c r="AL1290" i="3"/>
  <c r="AL399" i="3"/>
  <c r="AM399" i="3"/>
  <c r="AK399" i="3"/>
  <c r="AL789" i="3"/>
  <c r="AM789" i="3"/>
  <c r="AK1485" i="3"/>
  <c r="AL1485" i="3"/>
  <c r="AK615" i="3"/>
  <c r="AL615" i="3"/>
  <c r="AM615" i="3"/>
  <c r="AM414" i="3"/>
  <c r="AL414" i="3"/>
  <c r="AL186" i="3"/>
  <c r="AM186" i="3"/>
  <c r="AM593" i="3"/>
  <c r="AL593" i="3"/>
  <c r="AL619" i="3"/>
  <c r="AM619" i="3"/>
  <c r="AL1984" i="3"/>
  <c r="AM1984" i="3"/>
  <c r="AK1881" i="3"/>
  <c r="AL1881" i="3"/>
  <c r="AM1881" i="3"/>
  <c r="AM844" i="3"/>
  <c r="AL844" i="3"/>
  <c r="AL1469" i="3"/>
  <c r="AM1469" i="3"/>
  <c r="AL932" i="3"/>
  <c r="AM932" i="3"/>
  <c r="AK1214" i="3"/>
  <c r="AM1214" i="3"/>
  <c r="AL1475" i="3"/>
  <c r="AM1475" i="3"/>
  <c r="AL970" i="3"/>
  <c r="AM970" i="3"/>
  <c r="AM2153" i="3"/>
  <c r="AL2153" i="3"/>
  <c r="AL1715" i="3"/>
  <c r="AM1715" i="3"/>
  <c r="AL948" i="3"/>
  <c r="AM948" i="3"/>
  <c r="AL280" i="3"/>
  <c r="AM280" i="3"/>
  <c r="AL860" i="3"/>
  <c r="AM860" i="3"/>
  <c r="AK282" i="3"/>
  <c r="AM282" i="3"/>
  <c r="AL282" i="3"/>
  <c r="AM191" i="3"/>
  <c r="AL191" i="3"/>
  <c r="AL391" i="3"/>
  <c r="AM391" i="3"/>
  <c r="AL957" i="3"/>
  <c r="AM957" i="3"/>
  <c r="AL1402" i="3"/>
  <c r="AM1402" i="3"/>
  <c r="AK764" i="3"/>
  <c r="AL559" i="3"/>
  <c r="AK292" i="3"/>
  <c r="AK920" i="3"/>
  <c r="AK677" i="3"/>
  <c r="AK403" i="3"/>
  <c r="AK278" i="3"/>
  <c r="AK1533" i="3"/>
  <c r="AK2157" i="3"/>
  <c r="AK1825" i="3"/>
  <c r="AK1293" i="3"/>
  <c r="AK345" i="3"/>
  <c r="AK943" i="3"/>
  <c r="AK788" i="3"/>
  <c r="AK702" i="3"/>
  <c r="AK161" i="3"/>
  <c r="AK1715" i="3"/>
  <c r="AK108" i="3"/>
  <c r="AK1987" i="3"/>
  <c r="AK1133" i="3"/>
  <c r="AK2140" i="3"/>
  <c r="AK1607" i="3"/>
  <c r="AK486" i="3"/>
  <c r="AK1884" i="3"/>
  <c r="AL1540" i="3"/>
  <c r="AM1010" i="3"/>
  <c r="AK408" i="3"/>
  <c r="AL1007" i="3"/>
  <c r="AL1951" i="3"/>
  <c r="AM2044" i="3"/>
  <c r="AM172" i="3"/>
  <c r="AM1159" i="3"/>
  <c r="AM1575" i="3"/>
  <c r="AM450" i="3"/>
  <c r="AM1217" i="3"/>
  <c r="AL1217" i="3"/>
  <c r="AK472" i="3"/>
  <c r="AL472" i="3"/>
  <c r="AM472" i="3"/>
  <c r="AL724" i="3"/>
  <c r="AM724" i="3"/>
  <c r="AM1020" i="3"/>
  <c r="AL1020" i="3"/>
  <c r="AK1020" i="3"/>
  <c r="AM655" i="3"/>
  <c r="AL655" i="3"/>
  <c r="AL1810" i="3"/>
  <c r="AM1810" i="3"/>
  <c r="AM2093" i="3"/>
  <c r="AL2093" i="3"/>
  <c r="AM996" i="3"/>
  <c r="AL996" i="3"/>
  <c r="AL1004" i="3"/>
  <c r="AM1004" i="3"/>
  <c r="AL2074" i="3"/>
  <c r="AK2074" i="3"/>
  <c r="AM2190" i="3"/>
  <c r="AL2190" i="3"/>
  <c r="AK2190" i="3"/>
  <c r="AK527" i="3"/>
  <c r="AM527" i="3"/>
  <c r="AL527" i="3"/>
  <c r="AL1941" i="3"/>
  <c r="AM1941" i="3"/>
  <c r="AL1753" i="3"/>
  <c r="AM1753" i="3"/>
  <c r="AM1796" i="3"/>
  <c r="AL1796" i="3"/>
  <c r="AK1796" i="3"/>
  <c r="AL321" i="3"/>
  <c r="AM321" i="3"/>
  <c r="AM1178" i="3"/>
  <c r="AK1178" i="3"/>
  <c r="AK2217" i="3"/>
  <c r="AK546" i="3"/>
  <c r="AK157" i="3"/>
  <c r="AK1810" i="3"/>
  <c r="AK244" i="3"/>
  <c r="AK1160" i="3"/>
  <c r="AK1217" i="3"/>
  <c r="AK493" i="3"/>
  <c r="AK660" i="3"/>
  <c r="AK1902" i="3"/>
  <c r="AK109" i="3"/>
  <c r="AK2107" i="3"/>
  <c r="AK446" i="3"/>
  <c r="AK1512" i="3"/>
  <c r="AK1663" i="3"/>
  <c r="AK577" i="3"/>
  <c r="AK68" i="3"/>
  <c r="AK144" i="3"/>
  <c r="AL1863" i="3"/>
  <c r="AL2059" i="3"/>
  <c r="AL228" i="3"/>
  <c r="AM740" i="3"/>
  <c r="AM546" i="3"/>
  <c r="AM1757" i="3"/>
  <c r="AM608" i="3"/>
  <c r="AM244" i="3"/>
  <c r="AM270" i="3"/>
  <c r="AM418" i="3"/>
  <c r="AL669" i="3"/>
  <c r="AM19" i="3"/>
  <c r="AL19" i="3"/>
  <c r="AM1205" i="3"/>
  <c r="AK1205" i="3"/>
  <c r="AL1205" i="3"/>
  <c r="AL103" i="3"/>
  <c r="AK103" i="3"/>
  <c r="AM103" i="3"/>
  <c r="AL1252" i="3"/>
  <c r="AM1252" i="3"/>
  <c r="AL1622" i="3"/>
  <c r="AM1622" i="3"/>
  <c r="AL1278" i="3"/>
  <c r="AM1278" i="3"/>
  <c r="AL945" i="3"/>
  <c r="AM945" i="3"/>
  <c r="AL875" i="3"/>
  <c r="AM875" i="3"/>
  <c r="AL389" i="3"/>
  <c r="AM389" i="3"/>
  <c r="AL601" i="3"/>
  <c r="AM601" i="3"/>
  <c r="AK1035" i="3"/>
  <c r="AM1035" i="3"/>
  <c r="AL1035" i="3"/>
  <c r="AM370" i="3"/>
  <c r="AL370" i="3"/>
  <c r="AL1794" i="3"/>
  <c r="AM1794" i="3"/>
  <c r="AM343" i="3"/>
  <c r="AL343" i="3"/>
  <c r="AM1070" i="3"/>
  <c r="AL1070" i="3"/>
  <c r="AM141" i="3"/>
  <c r="AL141" i="3"/>
  <c r="AM1824" i="3"/>
  <c r="AL1824" i="3"/>
  <c r="AK1824" i="3"/>
  <c r="AM981" i="3"/>
  <c r="AL981" i="3"/>
  <c r="AM821" i="3"/>
  <c r="AK821" i="3"/>
  <c r="AL821" i="3"/>
  <c r="AK1010" i="3"/>
  <c r="AK1921" i="3"/>
  <c r="AK402" i="3"/>
  <c r="AK585" i="3"/>
  <c r="AK380" i="3"/>
  <c r="AK2053" i="3"/>
  <c r="AL824" i="3"/>
  <c r="AK1402" i="3"/>
  <c r="AK1260" i="3"/>
  <c r="AK789" i="3"/>
  <c r="AK1622" i="3"/>
  <c r="AK832" i="3"/>
  <c r="AK844" i="3"/>
  <c r="AK891" i="3"/>
  <c r="AK343" i="3"/>
  <c r="AL2072" i="3"/>
  <c r="AK640" i="3"/>
  <c r="AK627" i="3"/>
  <c r="AK1492" i="3"/>
  <c r="AK227" i="3"/>
  <c r="AL1904" i="3"/>
  <c r="AL1830" i="3"/>
  <c r="AL345" i="3"/>
  <c r="AL1200" i="3"/>
  <c r="AM1221" i="3"/>
  <c r="AM154" i="3"/>
  <c r="AM1485" i="3"/>
  <c r="AM88" i="3"/>
  <c r="AK331" i="3"/>
  <c r="AK1241" i="3"/>
  <c r="AM1717" i="3"/>
  <c r="AL1717" i="3"/>
  <c r="AL1288" i="3"/>
  <c r="AM1288" i="3"/>
  <c r="AM1531" i="3"/>
  <c r="AL1531" i="3"/>
  <c r="AL232" i="3"/>
  <c r="AM232" i="3"/>
  <c r="AL1344" i="3"/>
  <c r="AM1344" i="3"/>
  <c r="AM44" i="3"/>
  <c r="AL44" i="3"/>
  <c r="AM83" i="3"/>
  <c r="AL83" i="3"/>
  <c r="AK83" i="3"/>
  <c r="AM1155" i="3"/>
  <c r="AL1155" i="3"/>
  <c r="AM396" i="3"/>
  <c r="AL396" i="3"/>
  <c r="AL1538" i="3"/>
  <c r="AK1538" i="3"/>
  <c r="AM1538" i="3"/>
  <c r="AK261" i="3"/>
  <c r="AL261" i="3"/>
  <c r="AM261" i="3"/>
  <c r="AK836" i="3"/>
  <c r="AM836" i="3"/>
  <c r="AM1853" i="3"/>
  <c r="AL1853" i="3"/>
  <c r="AK1857" i="3"/>
  <c r="AK981" i="3"/>
  <c r="AK1235" i="3"/>
  <c r="AK1034" i="3"/>
  <c r="AK945" i="3"/>
  <c r="AK332" i="3"/>
  <c r="AK1469" i="3"/>
  <c r="AK249" i="3"/>
  <c r="AK1095" i="3"/>
  <c r="AK1920" i="3"/>
  <c r="AK1547" i="3"/>
  <c r="AL1114" i="3"/>
  <c r="AK686" i="3"/>
  <c r="AK464" i="3"/>
  <c r="AK2028" i="3"/>
  <c r="AL2109" i="3"/>
  <c r="AL1034" i="3"/>
  <c r="AK708" i="3"/>
  <c r="AK414" i="3"/>
  <c r="AK369" i="3"/>
  <c r="AK1862" i="3"/>
  <c r="AL1095" i="3"/>
  <c r="AL1254" i="3"/>
  <c r="AL1293" i="3"/>
  <c r="AL2161" i="3"/>
  <c r="AL708" i="3"/>
  <c r="AL1518" i="3"/>
  <c r="AL2184" i="3"/>
  <c r="AM471" i="3"/>
  <c r="AL1635" i="3"/>
  <c r="AM1393" i="3"/>
  <c r="AK896" i="3"/>
  <c r="AM12" i="3"/>
  <c r="AK232" i="3"/>
  <c r="AL1742" i="3"/>
  <c r="AM1742" i="3"/>
  <c r="AL223" i="3"/>
  <c r="AM223" i="3"/>
  <c r="AK223" i="3"/>
  <c r="AM518" i="3"/>
  <c r="AL518" i="3"/>
  <c r="AK957" i="3"/>
  <c r="AK740" i="3"/>
  <c r="AK1757" i="3"/>
  <c r="AK1114" i="3"/>
  <c r="AK2161" i="3"/>
  <c r="AK1109" i="3"/>
  <c r="AK1518" i="3"/>
  <c r="AK289" i="3"/>
  <c r="AK1344" i="3"/>
  <c r="AK680" i="3"/>
  <c r="AK2219" i="3"/>
  <c r="AK2057" i="3"/>
  <c r="AK110" i="3"/>
  <c r="AK948" i="3"/>
  <c r="AK1197" i="3"/>
  <c r="AK1290" i="3"/>
  <c r="AK1479" i="3"/>
  <c r="AK1880" i="3"/>
  <c r="AK593" i="3"/>
  <c r="AK619" i="3"/>
  <c r="AK1967" i="3"/>
  <c r="AK179" i="3"/>
  <c r="AL625" i="3"/>
  <c r="AM741" i="3"/>
  <c r="AL1901" i="3"/>
  <c r="AK1901" i="3"/>
  <c r="AM1901" i="3"/>
  <c r="AL253" i="3"/>
  <c r="AM253" i="3"/>
  <c r="AK253" i="3"/>
  <c r="AK409" i="3"/>
  <c r="AM409" i="3"/>
  <c r="AK887" i="3"/>
  <c r="AK1794" i="3"/>
  <c r="AK1386" i="3"/>
  <c r="AK295" i="3"/>
  <c r="AK550" i="3"/>
  <c r="AK743" i="3"/>
  <c r="AK328" i="3"/>
  <c r="AK538" i="3"/>
  <c r="AK859" i="3"/>
  <c r="AK2121" i="3"/>
  <c r="AK424" i="3"/>
  <c r="AK906" i="3"/>
  <c r="AK365" i="3"/>
  <c r="AK654" i="3"/>
  <c r="AK1729" i="3"/>
  <c r="AK875" i="3"/>
  <c r="AK554" i="3"/>
  <c r="AK186" i="3"/>
  <c r="AK728" i="3"/>
  <c r="AK1007" i="3"/>
  <c r="AL278" i="3"/>
  <c r="AK118" i="3"/>
  <c r="AK2109" i="3"/>
  <c r="AK204" i="3"/>
  <c r="AK154" i="3"/>
  <c r="AK2112" i="3"/>
  <c r="AL1902" i="3"/>
  <c r="AK922" i="3"/>
  <c r="AK422" i="3"/>
  <c r="AK1802" i="3"/>
  <c r="AL1109" i="3"/>
  <c r="AL2140" i="3"/>
  <c r="AL1006" i="3"/>
  <c r="AL1758" i="3"/>
  <c r="AL380" i="3"/>
  <c r="AL369" i="3"/>
  <c r="AL1996" i="3"/>
  <c r="AM447" i="3"/>
  <c r="B768" i="2"/>
  <c r="B1455" i="2"/>
  <c r="B196" i="2"/>
  <c r="B1815" i="2"/>
  <c r="B461" i="2"/>
  <c r="B2930" i="2"/>
  <c r="B24" i="2"/>
  <c r="B2325" i="2"/>
  <c r="B1476" i="2"/>
  <c r="B2299" i="2"/>
  <c r="B42" i="2"/>
  <c r="B2639" i="2"/>
  <c r="B232" i="2"/>
  <c r="B2528" i="2"/>
  <c r="AM99" i="3"/>
  <c r="AM861" i="3"/>
  <c r="AK1078" i="3"/>
  <c r="AK264" i="3"/>
  <c r="AK1719" i="3"/>
  <c r="AK969" i="3"/>
  <c r="AK1378" i="3"/>
  <c r="AK347" i="3"/>
  <c r="AL1944" i="3"/>
  <c r="AL473" i="3"/>
  <c r="AL638" i="3"/>
  <c r="AK358" i="3"/>
  <c r="AM1073" i="3"/>
  <c r="AL477" i="3"/>
  <c r="AL1928" i="3"/>
  <c r="AL128" i="3"/>
  <c r="AL1516" i="3"/>
  <c r="AL582" i="3"/>
  <c r="AM477" i="3"/>
  <c r="AL1353" i="3"/>
  <c r="AL410" i="3"/>
  <c r="AL2133" i="3"/>
  <c r="AL499" i="3"/>
  <c r="AL2136" i="3"/>
  <c r="AM1233" i="3"/>
  <c r="AM975" i="3"/>
  <c r="AM1501" i="3"/>
  <c r="AM1134" i="3"/>
  <c r="AM1306" i="3"/>
  <c r="AM1925" i="3"/>
  <c r="AM1352" i="3"/>
  <c r="AL1592" i="3"/>
  <c r="AM1592" i="3"/>
  <c r="AK1461" i="3"/>
  <c r="AM1461" i="3"/>
  <c r="AM216" i="3"/>
  <c r="AL216" i="3"/>
  <c r="AL972" i="3"/>
  <c r="AK972" i="3"/>
  <c r="AK1302" i="3"/>
  <c r="AL1302" i="3"/>
  <c r="AL656" i="3"/>
  <c r="AK656" i="3"/>
  <c r="AK980" i="3"/>
  <c r="AL980" i="3"/>
  <c r="AK935" i="3"/>
  <c r="AM935" i="3"/>
  <c r="AL1185" i="3"/>
  <c r="AM1185" i="3"/>
  <c r="AK1433" i="3"/>
  <c r="AM1433" i="3"/>
  <c r="AM378" i="3"/>
  <c r="AK378" i="3"/>
  <c r="AK1998" i="3"/>
  <c r="AM1998" i="3"/>
  <c r="AK1958" i="3"/>
  <c r="AL1958" i="3"/>
  <c r="AM1958" i="3"/>
  <c r="AM1147" i="3"/>
  <c r="AM1411" i="3"/>
  <c r="AK720" i="3"/>
  <c r="AM720" i="3"/>
  <c r="AM2174" i="3"/>
  <c r="AL2174" i="3"/>
  <c r="AK632" i="3"/>
  <c r="AL632" i="3"/>
  <c r="AM1711" i="3"/>
  <c r="AL1711" i="3"/>
  <c r="AM1686" i="3"/>
  <c r="AL1686" i="3"/>
  <c r="AM1680" i="3"/>
  <c r="AL1680" i="3"/>
  <c r="AM523" i="3"/>
  <c r="AL523" i="3"/>
  <c r="AL781" i="3"/>
  <c r="AK781" i="3"/>
  <c r="AM371" i="3"/>
  <c r="AK371" i="3"/>
  <c r="AM224" i="3"/>
  <c r="AL224" i="3"/>
  <c r="AM793" i="3"/>
  <c r="AK793" i="3"/>
  <c r="AK620" i="3"/>
  <c r="AM620" i="3"/>
  <c r="AK1142" i="3"/>
  <c r="AK1501" i="3"/>
  <c r="AK1321" i="3"/>
  <c r="AK1119" i="3"/>
  <c r="AK54" i="3"/>
  <c r="AK750" i="3"/>
  <c r="AK306" i="3"/>
  <c r="AK2062" i="3"/>
  <c r="AL1766" i="3"/>
  <c r="AL634" i="3"/>
  <c r="AL274" i="3"/>
  <c r="AL54" i="3"/>
  <c r="AM2082" i="3"/>
  <c r="AM1302" i="3"/>
  <c r="AM632" i="3"/>
  <c r="AM2162" i="3"/>
  <c r="AM473" i="3"/>
  <c r="AM190" i="3"/>
  <c r="AM1351" i="3"/>
  <c r="AM346" i="3"/>
  <c r="AM97" i="3"/>
  <c r="AM1014" i="3"/>
  <c r="AL1014" i="3"/>
  <c r="AL130" i="3"/>
  <c r="AM130" i="3"/>
  <c r="AM1835" i="3"/>
  <c r="AL1835" i="3"/>
  <c r="AK1308" i="3"/>
  <c r="AM1308" i="3"/>
  <c r="AM1733" i="3"/>
  <c r="AK1733" i="3"/>
  <c r="AK460" i="3"/>
  <c r="AM460" i="3"/>
  <c r="AM2171" i="3"/>
  <c r="AL2171" i="3"/>
  <c r="AK1460" i="3"/>
  <c r="AL1460" i="3"/>
  <c r="AM1441" i="3"/>
  <c r="AL1441" i="3"/>
  <c r="AM809" i="3"/>
  <c r="AL809" i="3"/>
  <c r="AK239" i="3"/>
  <c r="AL239" i="3"/>
  <c r="AM392" i="3"/>
  <c r="AL392" i="3"/>
  <c r="AK392" i="3"/>
  <c r="AL901" i="3"/>
  <c r="AM901" i="3"/>
  <c r="AK850" i="3"/>
  <c r="AL850" i="3"/>
  <c r="AK502" i="3"/>
  <c r="AL502" i="3"/>
  <c r="AK1589" i="3"/>
  <c r="AM1589" i="3"/>
  <c r="AL353" i="3"/>
  <c r="AM353" i="3"/>
  <c r="AK1251" i="3"/>
  <c r="AK2133" i="3"/>
  <c r="AK1581" i="3"/>
  <c r="AK1233" i="3"/>
  <c r="AK499" i="3"/>
  <c r="AK2171" i="3"/>
  <c r="AK665" i="3"/>
  <c r="AK623" i="3"/>
  <c r="AL2082" i="3"/>
  <c r="AL1764" i="3"/>
  <c r="AL1210" i="3"/>
  <c r="AL1308" i="3"/>
  <c r="AL1589" i="3"/>
  <c r="AL315" i="3"/>
  <c r="AM1460" i="3"/>
  <c r="AM1358" i="3"/>
  <c r="AM634" i="3"/>
  <c r="AM1381" i="3"/>
  <c r="AL607" i="3"/>
  <c r="AM607" i="3"/>
  <c r="AK858" i="3"/>
  <c r="AM858" i="3"/>
  <c r="AK975" i="3"/>
  <c r="AL1261" i="3"/>
  <c r="AK1261" i="3"/>
  <c r="AK872" i="3"/>
  <c r="AM872" i="3"/>
  <c r="AM933" i="3"/>
  <c r="AK933" i="3"/>
  <c r="AK1791" i="3"/>
  <c r="AL1791" i="3"/>
  <c r="AK611" i="3"/>
  <c r="AL611" i="3"/>
  <c r="AL1980" i="3"/>
  <c r="AK1980" i="3"/>
  <c r="AL1582" i="3"/>
  <c r="AK1582" i="3"/>
  <c r="AL1008" i="3"/>
  <c r="AM1008" i="3"/>
  <c r="AM176" i="3"/>
  <c r="AL176" i="3"/>
  <c r="AK208" i="3"/>
  <c r="AL208" i="3"/>
  <c r="AL886" i="3"/>
  <c r="AK886" i="3"/>
  <c r="AL1856" i="3"/>
  <c r="AM1856" i="3"/>
  <c r="AL511" i="3"/>
  <c r="AK511" i="3"/>
  <c r="AK1281" i="3"/>
  <c r="AM1281" i="3"/>
  <c r="AK2201" i="3"/>
  <c r="AK353" i="3"/>
  <c r="AK1832" i="3"/>
  <c r="AK1711" i="3"/>
  <c r="AK245" i="3"/>
  <c r="AK1352" i="3"/>
  <c r="AK829" i="3"/>
  <c r="AK968" i="3"/>
  <c r="AK861" i="3"/>
  <c r="AK1177" i="3"/>
  <c r="AK582" i="3"/>
  <c r="AK626" i="3"/>
  <c r="AL1700" i="3"/>
  <c r="AM1119" i="3"/>
  <c r="AL1134" i="3"/>
  <c r="AL147" i="3"/>
  <c r="AL1954" i="3"/>
  <c r="AL1723" i="3"/>
  <c r="AL31" i="3"/>
  <c r="AL620" i="3"/>
  <c r="AM1036" i="3"/>
  <c r="AM781" i="3"/>
  <c r="AM20" i="3"/>
  <c r="AM2144" i="3"/>
  <c r="AL750" i="3"/>
  <c r="AM1865" i="3"/>
  <c r="AM260" i="3"/>
  <c r="AM937" i="3"/>
  <c r="AM1210" i="3"/>
  <c r="AM603" i="3"/>
  <c r="AM410" i="3"/>
  <c r="AK1023" i="3"/>
  <c r="AL1023" i="3"/>
  <c r="AK1608" i="3"/>
  <c r="AL1608" i="3"/>
  <c r="AM1608" i="3"/>
  <c r="AM777" i="3"/>
  <c r="AL777" i="3"/>
  <c r="AM167" i="3"/>
  <c r="AK167" i="3"/>
  <c r="AL1054" i="3"/>
  <c r="AK1193" i="3"/>
  <c r="AM1193" i="3"/>
  <c r="AM2142" i="3"/>
  <c r="AL2142" i="3"/>
  <c r="AM767" i="3"/>
  <c r="AL767" i="3"/>
  <c r="AK200" i="3"/>
  <c r="AM200" i="3"/>
  <c r="AK510" i="3"/>
  <c r="AL510" i="3"/>
  <c r="AM510" i="3"/>
  <c r="AM451" i="3"/>
  <c r="AL451" i="3"/>
  <c r="AM90" i="3"/>
  <c r="AL90" i="3"/>
  <c r="AM1666" i="3"/>
  <c r="AL1666" i="3"/>
  <c r="AM448" i="3"/>
  <c r="AL448" i="3"/>
  <c r="AM221" i="3"/>
  <c r="AL221" i="3"/>
  <c r="AL1157" i="3"/>
  <c r="AK1157" i="3"/>
  <c r="AM1741" i="3"/>
  <c r="AK1741" i="3"/>
  <c r="AL1736" i="3"/>
  <c r="AM1736" i="3"/>
  <c r="AM1497" i="3"/>
  <c r="AL1497" i="3"/>
  <c r="AM639" i="3"/>
  <c r="AL639" i="3"/>
  <c r="AL837" i="3"/>
  <c r="AM837" i="3"/>
  <c r="AK738" i="3"/>
  <c r="AM738" i="3"/>
  <c r="AL738" i="3"/>
  <c r="AK2030" i="3"/>
  <c r="AK938" i="3"/>
  <c r="AK1878" i="3"/>
  <c r="AK1226" i="3"/>
  <c r="AK1351" i="3"/>
  <c r="AK448" i="3"/>
  <c r="AK462" i="3"/>
  <c r="AL1111" i="3"/>
  <c r="AK1358" i="3"/>
  <c r="AK1723" i="3"/>
  <c r="AL2030" i="3"/>
  <c r="AL2189" i="3"/>
  <c r="AL29" i="3"/>
  <c r="AL1832" i="3"/>
  <c r="AL85" i="3"/>
  <c r="AM726" i="3"/>
  <c r="AM239" i="3"/>
  <c r="AL1878" i="3"/>
  <c r="AM1944" i="3"/>
  <c r="AM973" i="3"/>
  <c r="AM1980" i="3"/>
  <c r="AM611" i="3"/>
  <c r="AM287" i="3"/>
  <c r="AM2008" i="3"/>
  <c r="AK1963" i="3"/>
  <c r="AM1963" i="3"/>
  <c r="AL1963" i="3"/>
  <c r="AK542" i="3"/>
  <c r="AM542" i="3"/>
  <c r="AK1543" i="3"/>
  <c r="AL1543" i="3"/>
  <c r="AM1543" i="3"/>
  <c r="AM1737" i="3"/>
  <c r="AK1737" i="3"/>
  <c r="AK737" i="3"/>
  <c r="AL737" i="3"/>
  <c r="AK733" i="3"/>
  <c r="AL733" i="3"/>
  <c r="AM733" i="3"/>
  <c r="AL115" i="3"/>
  <c r="AM115" i="3"/>
  <c r="AK1145" i="3"/>
  <c r="AM1145" i="3"/>
  <c r="AL709" i="3"/>
  <c r="AK709" i="3"/>
  <c r="AM972" i="3"/>
  <c r="AM2201" i="3"/>
  <c r="AM1764" i="3"/>
  <c r="AM1350" i="3"/>
  <c r="AK1350" i="3"/>
  <c r="AK1627" i="3"/>
  <c r="AL1627" i="3"/>
  <c r="AL1594" i="3"/>
  <c r="AM1594" i="3"/>
  <c r="AK1683" i="3"/>
  <c r="AK97" i="3"/>
  <c r="AK809" i="3"/>
  <c r="AK1441" i="3"/>
  <c r="AK115" i="3"/>
  <c r="AK1329" i="3"/>
  <c r="AK1736" i="3"/>
  <c r="AK1898" i="3"/>
  <c r="AL1250" i="3"/>
  <c r="AL2023" i="3"/>
  <c r="AL217" i="3"/>
  <c r="AL1576" i="3"/>
  <c r="AL1898" i="3"/>
  <c r="AL1536" i="3"/>
  <c r="AL716" i="3"/>
  <c r="AL306" i="3"/>
  <c r="AL2062" i="3"/>
  <c r="AM1591" i="3"/>
  <c r="AM1171" i="3"/>
  <c r="AL1899" i="3"/>
  <c r="AM1576" i="3"/>
  <c r="AM1054" i="3"/>
  <c r="AM626" i="3"/>
  <c r="AM1647" i="3"/>
  <c r="AK1647" i="3"/>
  <c r="AL2003" i="3"/>
  <c r="AM2003" i="3"/>
  <c r="AM1564" i="3"/>
  <c r="AK1564" i="3"/>
  <c r="AM549" i="3"/>
  <c r="AK549" i="3"/>
  <c r="AM700" i="3"/>
  <c r="AK700" i="3"/>
  <c r="AK1706" i="3"/>
  <c r="AK1259" i="3"/>
  <c r="AK1671" i="3"/>
  <c r="AK1380" i="3"/>
  <c r="AK1910" i="3"/>
  <c r="AK1798" i="3"/>
  <c r="AK1120" i="3"/>
  <c r="AK1886" i="3"/>
  <c r="AL1888" i="3"/>
  <c r="AL1771" i="3"/>
  <c r="AL1401" i="3"/>
  <c r="AM92" i="3"/>
  <c r="AM856" i="3"/>
  <c r="AM732" i="3"/>
  <c r="AM1895" i="3"/>
  <c r="AM1770" i="3"/>
  <c r="AK1897" i="3"/>
  <c r="AL1671" i="3"/>
  <c r="AM930" i="3"/>
  <c r="AM1691" i="3"/>
  <c r="AM1638" i="3"/>
  <c r="AM23" i="3"/>
  <c r="AM1814" i="3"/>
  <c r="AM98" i="3"/>
  <c r="AM2178" i="3"/>
  <c r="AK1785" i="3"/>
  <c r="AM1785" i="3"/>
  <c r="AL1051" i="3"/>
  <c r="AK1051" i="3"/>
  <c r="AM954" i="3"/>
  <c r="AK954" i="3"/>
  <c r="AM650" i="3"/>
  <c r="AL650" i="3"/>
  <c r="AL807" i="3"/>
  <c r="AM807" i="3"/>
  <c r="AK309" i="3"/>
  <c r="AL309" i="3"/>
  <c r="AK247" i="3"/>
  <c r="AL247" i="3"/>
  <c r="AK1957" i="3"/>
  <c r="AL1957" i="3"/>
  <c r="AK1691" i="3"/>
  <c r="AK2181" i="3"/>
  <c r="AK1992" i="3"/>
  <c r="AL1071" i="3"/>
  <c r="AL700" i="3"/>
  <c r="AL1517" i="3"/>
  <c r="AL2181" i="3"/>
  <c r="AL806" i="3"/>
  <c r="AM382" i="3"/>
  <c r="AM991" i="3"/>
  <c r="AM1873" i="3"/>
  <c r="AM1995" i="3"/>
  <c r="AM247" i="3"/>
  <c r="AM91" i="3"/>
  <c r="AL727" i="3"/>
  <c r="AK1452" i="3"/>
  <c r="AK756" i="3"/>
  <c r="AK1234" i="3"/>
  <c r="AK856" i="3"/>
  <c r="AK1459" i="3"/>
  <c r="AK7" i="3"/>
  <c r="AL1009" i="3"/>
  <c r="AK114" i="3"/>
  <c r="AK381" i="3"/>
  <c r="AL890" i="3"/>
  <c r="AL756" i="3"/>
  <c r="AL1612" i="3"/>
  <c r="AL1017" i="3"/>
  <c r="AM22" i="3"/>
  <c r="AM1380" i="3"/>
  <c r="AM583" i="3"/>
  <c r="AK2179" i="3"/>
  <c r="AK1864" i="3"/>
  <c r="AK807" i="3"/>
  <c r="AK1771" i="3"/>
  <c r="AK337" i="3"/>
  <c r="AK575" i="3"/>
  <c r="AL1695" i="3"/>
  <c r="AL2001" i="3"/>
  <c r="AL1343" i="3"/>
  <c r="AL382" i="3"/>
  <c r="AM567" i="3"/>
  <c r="AM1378" i="3"/>
  <c r="AK727" i="3"/>
  <c r="AK2050" i="3"/>
  <c r="AK586" i="3"/>
  <c r="AK1055" i="3"/>
  <c r="AL765" i="3"/>
  <c r="AK98" i="3"/>
  <c r="AL1195" i="3"/>
  <c r="AK1436" i="3"/>
  <c r="AK303" i="3"/>
  <c r="AL1785" i="3"/>
  <c r="AL7" i="3"/>
  <c r="AM880" i="3"/>
  <c r="AM1132" i="3"/>
  <c r="AM765" i="3"/>
  <c r="AL1470" i="3"/>
  <c r="AM1505" i="3"/>
  <c r="AM1069" i="3"/>
  <c r="AM1106" i="3"/>
  <c r="AM337" i="3"/>
  <c r="AM1017" i="3"/>
  <c r="AK130" i="3"/>
  <c r="AK1411" i="3"/>
  <c r="AK880" i="3"/>
  <c r="AL1279" i="3"/>
  <c r="AL1452" i="3"/>
  <c r="AL969" i="3"/>
  <c r="AL1574" i="3"/>
  <c r="AL413" i="3"/>
  <c r="AL2050" i="3"/>
  <c r="AL2014" i="3"/>
  <c r="AL1995" i="3"/>
  <c r="AM940" i="3"/>
  <c r="AM1031" i="3"/>
  <c r="AM1897" i="3"/>
  <c r="AM1279" i="3"/>
  <c r="AM1488" i="3"/>
  <c r="AL1873" i="3"/>
  <c r="AK165" i="3"/>
  <c r="AK1895" i="3"/>
  <c r="AK2196" i="3"/>
  <c r="AL92" i="3"/>
  <c r="AL1910" i="3"/>
  <c r="AM1783" i="3"/>
  <c r="AL2209" i="3"/>
  <c r="AL445" i="3"/>
  <c r="AL349" i="3"/>
  <c r="AL1191" i="3"/>
  <c r="AM551" i="3"/>
  <c r="AM1695" i="3"/>
  <c r="AM592" i="3"/>
  <c r="AK1069" i="3"/>
  <c r="AL1801" i="3"/>
  <c r="AL1854" i="3"/>
  <c r="AK1059" i="3"/>
  <c r="AK1071" i="3"/>
  <c r="AL2104" i="3"/>
  <c r="AK1624" i="3"/>
  <c r="AL551" i="3"/>
  <c r="AL1940" i="3"/>
  <c r="AL1990" i="3"/>
  <c r="AL1798" i="3"/>
  <c r="AM132" i="3"/>
  <c r="AM1376" i="3"/>
  <c r="AM1714" i="3"/>
  <c r="AK530" i="3"/>
  <c r="AK2015" i="3"/>
  <c r="AK751" i="3"/>
  <c r="AK1783" i="3"/>
  <c r="AM33" i="3"/>
  <c r="AL659" i="3"/>
  <c r="AM1055" i="3"/>
  <c r="AL542" i="3"/>
  <c r="AL49" i="3"/>
  <c r="AL1236" i="3"/>
  <c r="AM2084" i="3"/>
  <c r="AM1108" i="3"/>
  <c r="AL839" i="3"/>
  <c r="AK659" i="3"/>
  <c r="AK2222" i="3"/>
  <c r="AM1923" i="3"/>
  <c r="AK431" i="3"/>
  <c r="AK1488" i="3"/>
  <c r="AK1203" i="3"/>
  <c r="AL1992" i="3"/>
  <c r="AL1292" i="3"/>
  <c r="AL1120" i="3"/>
  <c r="AL1649" i="3"/>
  <c r="AL383" i="3"/>
  <c r="AL303" i="3"/>
  <c r="AL1106" i="3"/>
  <c r="AM772" i="3"/>
  <c r="AM10" i="3"/>
  <c r="AM1090" i="3"/>
  <c r="AM795" i="3"/>
  <c r="AM1176" i="3"/>
  <c r="AM1443" i="3"/>
  <c r="AK890" i="3"/>
  <c r="AK360" i="3"/>
  <c r="AL400" i="3"/>
  <c r="AK1324" i="3"/>
  <c r="AM624" i="3"/>
  <c r="AL1969" i="3"/>
  <c r="AK1246" i="3"/>
  <c r="AL366" i="3"/>
  <c r="AL2198" i="3"/>
  <c r="AM1208" i="3"/>
  <c r="AK1409" i="3"/>
  <c r="AK1684" i="3"/>
  <c r="AK1435" i="3"/>
  <c r="AK1376" i="3"/>
  <c r="AK1714" i="3"/>
  <c r="AK772" i="3"/>
  <c r="AL1684" i="3"/>
  <c r="AL954" i="3"/>
  <c r="AL985" i="3"/>
  <c r="AM1409" i="3"/>
  <c r="AM1467" i="3"/>
  <c r="AM1401" i="3"/>
  <c r="AM1957" i="3"/>
  <c r="AM359" i="3"/>
  <c r="AL33" i="3"/>
  <c r="AK1689" i="3"/>
  <c r="AM2198" i="3"/>
  <c r="AM1059" i="3"/>
  <c r="AL706" i="3"/>
  <c r="AL2015" i="3"/>
  <c r="AL1886" i="3"/>
  <c r="AM1234" i="3"/>
  <c r="AM1888" i="3"/>
  <c r="AM1940" i="3"/>
  <c r="AK2178" i="3"/>
  <c r="AL1467" i="3"/>
  <c r="AM1468" i="3"/>
  <c r="AL437" i="3"/>
  <c r="AK180" i="3"/>
  <c r="AL475" i="3"/>
  <c r="AL762" i="3"/>
  <c r="AK762" i="3"/>
  <c r="AK405" i="3"/>
  <c r="AM878" i="3"/>
  <c r="AK1369" i="3"/>
  <c r="AL1322" i="3"/>
  <c r="AM847" i="3"/>
  <c r="AL1805" i="3"/>
  <c r="AK1774" i="3"/>
  <c r="AK1033" i="3"/>
  <c r="AL1774" i="3"/>
  <c r="AK2033" i="3"/>
  <c r="AK901" i="3"/>
  <c r="AM719" i="3"/>
  <c r="AK1414" i="3"/>
  <c r="AK1659" i="3"/>
  <c r="AK1521" i="3"/>
  <c r="AL132" i="3"/>
  <c r="AL1272" i="3"/>
  <c r="AL1564" i="3"/>
  <c r="AM432" i="3"/>
  <c r="AL1246" i="3"/>
  <c r="AL575" i="3"/>
  <c r="AM801" i="3"/>
  <c r="AK168" i="3"/>
  <c r="AM739" i="3"/>
  <c r="AK1781" i="3"/>
  <c r="AL2071" i="3"/>
  <c r="AL818" i="3"/>
  <c r="AK1272" i="3"/>
  <c r="AK591" i="3"/>
  <c r="AK808" i="3"/>
  <c r="AK1818" i="3"/>
  <c r="AL241" i="3"/>
  <c r="AK818" i="3"/>
  <c r="AL666" i="3"/>
  <c r="AM53" i="3"/>
  <c r="AM1216" i="3"/>
  <c r="AM2061" i="3"/>
  <c r="AM1390" i="3"/>
  <c r="AK233" i="3"/>
  <c r="AK1960" i="3"/>
  <c r="AK2163" i="3"/>
  <c r="AK1969" i="3"/>
  <c r="AL1430" i="3"/>
  <c r="AL2113" i="3"/>
  <c r="AL1297" i="3"/>
  <c r="AL1870" i="3"/>
  <c r="AL1269" i="3"/>
  <c r="AL902" i="3"/>
  <c r="AM1377" i="3"/>
  <c r="AM276" i="3"/>
  <c r="AM2222" i="3"/>
  <c r="AM734" i="3"/>
  <c r="AM437" i="3"/>
  <c r="AM1430" i="3"/>
  <c r="AM2156" i="3"/>
  <c r="AM716" i="3"/>
  <c r="AM284" i="3"/>
  <c r="AL41" i="3"/>
  <c r="AK1468" i="3"/>
  <c r="AL1815" i="3"/>
  <c r="AK1015" i="3"/>
  <c r="AK41" i="3"/>
  <c r="AM86" i="3"/>
  <c r="AM1548" i="3"/>
  <c r="AK1400" i="3"/>
  <c r="AK284" i="3"/>
  <c r="AK721" i="3"/>
  <c r="AK442" i="3"/>
  <c r="AK1341" i="3"/>
  <c r="AK2069" i="3"/>
  <c r="AK622" i="3"/>
  <c r="AL10" i="3"/>
  <c r="AL1683" i="3"/>
  <c r="AL1390" i="3"/>
  <c r="AM1328" i="3"/>
  <c r="AM77" i="3"/>
  <c r="AM1554" i="3"/>
  <c r="AM1870" i="3"/>
  <c r="AK1016" i="3"/>
  <c r="AL1445" i="3"/>
  <c r="AL1244" i="3"/>
  <c r="AL645" i="3"/>
  <c r="AM1009" i="3"/>
  <c r="AM1566" i="3"/>
  <c r="AK1066" i="3"/>
  <c r="AK848" i="3"/>
  <c r="AK1208" i="3"/>
  <c r="AK782" i="3"/>
  <c r="AL250" i="3"/>
  <c r="AL900" i="3"/>
  <c r="AL841" i="3"/>
  <c r="AL843" i="3"/>
  <c r="AL2061" i="3"/>
  <c r="AL53" i="3"/>
  <c r="AL782" i="3"/>
  <c r="AL432" i="3"/>
  <c r="AL1748" i="3"/>
  <c r="AM622" i="3"/>
  <c r="AK876" i="3"/>
  <c r="AK1997" i="3"/>
  <c r="AL1108" i="3"/>
  <c r="AM730" i="3"/>
  <c r="AM1926" i="3"/>
  <c r="AK1328" i="3"/>
  <c r="AK645" i="3"/>
  <c r="AL1066" i="3"/>
  <c r="AL1818" i="3"/>
  <c r="AM721" i="3"/>
  <c r="AM685" i="3"/>
  <c r="AM1146" i="3"/>
  <c r="AL2069" i="3"/>
  <c r="AL1212" i="3"/>
  <c r="AM843" i="3"/>
  <c r="AM902" i="3"/>
  <c r="AL1243" i="3"/>
  <c r="AM1243" i="3"/>
  <c r="AK647" i="3"/>
  <c r="AM647" i="3"/>
  <c r="AM842" i="3"/>
  <c r="AK842" i="3"/>
  <c r="AM2212" i="3"/>
  <c r="AL2212" i="3"/>
  <c r="AK2212" i="3"/>
  <c r="AK1819" i="3"/>
  <c r="AM1819" i="3"/>
  <c r="AM1429" i="3"/>
  <c r="AL1429" i="3"/>
  <c r="AK1374" i="3"/>
  <c r="AM1374" i="3"/>
  <c r="AK236" i="3"/>
  <c r="AL236" i="3"/>
  <c r="AM681" i="3"/>
  <c r="AL681" i="3"/>
  <c r="AM1063" i="3"/>
  <c r="AK1063" i="3"/>
  <c r="AL1584" i="3"/>
  <c r="AK1584" i="3"/>
  <c r="AK1746" i="3"/>
  <c r="AL1746" i="3"/>
  <c r="AL1052" i="3"/>
  <c r="AK1052" i="3"/>
  <c r="AM308" i="3"/>
  <c r="AK308" i="3"/>
  <c r="AM1515" i="3"/>
  <c r="AK1515" i="3"/>
  <c r="AK3" i="3"/>
  <c r="AM3" i="3"/>
  <c r="AL3" i="3"/>
  <c r="AK226" i="3"/>
  <c r="AM226" i="3"/>
  <c r="AK150" i="3"/>
  <c r="AM2083" i="3"/>
  <c r="AK2083" i="3"/>
  <c r="AM971" i="3"/>
  <c r="AK971" i="3"/>
  <c r="AK1444" i="3"/>
  <c r="AM1444" i="3"/>
  <c r="AM439" i="3"/>
  <c r="AL439" i="3"/>
  <c r="AK439" i="3"/>
  <c r="AL122" i="3"/>
  <c r="AK122" i="3"/>
  <c r="AM122" i="3"/>
  <c r="AM1555" i="3"/>
  <c r="AL1555" i="3"/>
  <c r="AM1451" i="3"/>
  <c r="AK1451" i="3"/>
  <c r="AK1852" i="3"/>
  <c r="AK2168" i="3"/>
  <c r="AK1298" i="3"/>
  <c r="AK18" i="3"/>
  <c r="AK1665" i="3"/>
  <c r="AK1772" i="3"/>
  <c r="AL1096" i="3"/>
  <c r="AL2009" i="3"/>
  <c r="AL77" i="3"/>
  <c r="AL869" i="3"/>
  <c r="AL2116" i="3"/>
  <c r="AL150" i="3"/>
  <c r="AL1216" i="3"/>
  <c r="AL847" i="3"/>
  <c r="AL86" i="3"/>
  <c r="AL43" i="3"/>
  <c r="AL286" i="3"/>
  <c r="AL1658" i="3"/>
  <c r="AL2020" i="3"/>
  <c r="AL1360" i="3"/>
  <c r="AM1110" i="3"/>
  <c r="AL1348" i="3"/>
  <c r="AM760" i="3"/>
  <c r="AL225" i="3"/>
  <c r="AM754" i="3"/>
  <c r="AM1740" i="3"/>
  <c r="AM2116" i="3"/>
  <c r="AM236" i="3"/>
  <c r="AM79" i="3"/>
  <c r="AM682" i="3"/>
  <c r="AM231" i="3"/>
  <c r="AM1019" i="3"/>
  <c r="AL1019" i="3"/>
  <c r="AM2150" i="3"/>
  <c r="AL2150" i="3"/>
  <c r="AM2047" i="3"/>
  <c r="AL2047" i="3"/>
  <c r="AL746" i="3"/>
  <c r="AM746" i="3"/>
  <c r="AK1907" i="3"/>
  <c r="AL1907" i="3"/>
  <c r="AM1907" i="3"/>
  <c r="AM1312" i="3"/>
  <c r="AK1312" i="3"/>
  <c r="AL1919" i="3"/>
  <c r="AK1919" i="3"/>
  <c r="AK211" i="3"/>
  <c r="AM211" i="3"/>
  <c r="AL209" i="3"/>
  <c r="AK209" i="3"/>
  <c r="AM537" i="3"/>
  <c r="AK537" i="3"/>
  <c r="AL537" i="3"/>
  <c r="AL827" i="3"/>
  <c r="AM827" i="3"/>
  <c r="AL1524" i="3"/>
  <c r="AK1524" i="3"/>
  <c r="AM867" i="3"/>
  <c r="AL867" i="3"/>
  <c r="AL1265" i="3"/>
  <c r="AM1265" i="3"/>
  <c r="AM1833" i="3"/>
  <c r="AL1833" i="3"/>
  <c r="AK1166" i="3"/>
  <c r="AM1166" i="3"/>
  <c r="AL689" i="3"/>
  <c r="AM689" i="3"/>
  <c r="AL587" i="3"/>
  <c r="AK587" i="3"/>
  <c r="AM1749" i="3"/>
  <c r="AK1749" i="3"/>
  <c r="AK1763" i="3"/>
  <c r="AM1763" i="3"/>
  <c r="AL1346" i="3"/>
  <c r="AK1346" i="3"/>
  <c r="AK1826" i="3"/>
  <c r="AL1826" i="3"/>
  <c r="AL1266" i="3"/>
  <c r="AM275" i="3"/>
  <c r="AL275" i="3"/>
  <c r="AM910" i="3"/>
  <c r="AK910" i="3"/>
  <c r="AM1001" i="3"/>
  <c r="AL1001" i="3"/>
  <c r="AM1633" i="3"/>
  <c r="AK1633" i="3"/>
  <c r="AL330" i="3"/>
  <c r="AM330" i="3"/>
  <c r="AK330" i="3"/>
  <c r="AL1431" i="3"/>
  <c r="AK1431" i="3"/>
  <c r="AM2127" i="3"/>
  <c r="AL2127" i="3"/>
  <c r="AM5" i="3"/>
  <c r="AK5" i="3"/>
  <c r="AM1245" i="3"/>
  <c r="AL1245" i="3"/>
  <c r="AK2159" i="3"/>
  <c r="AM2159" i="3"/>
  <c r="AM731" i="3"/>
  <c r="AK731" i="3"/>
  <c r="AM501" i="3"/>
  <c r="AK501" i="3"/>
  <c r="AL529" i="3"/>
  <c r="AK529" i="3"/>
  <c r="AM529" i="3"/>
  <c r="AM137" i="3"/>
  <c r="AK137" i="3"/>
  <c r="AL69" i="3"/>
  <c r="AK69" i="3"/>
  <c r="AM69" i="3"/>
  <c r="AM520" i="3"/>
  <c r="AL520" i="3"/>
  <c r="AM1603" i="3"/>
  <c r="AL1603" i="3"/>
  <c r="AK1603" i="3"/>
  <c r="AK1682" i="3"/>
  <c r="AL1682" i="3"/>
  <c r="AK545" i="3"/>
  <c r="AK250" i="3"/>
  <c r="AK734" i="3"/>
  <c r="AK1258" i="3"/>
  <c r="AK1149" i="3"/>
  <c r="AK2126" i="3"/>
  <c r="AK1606" i="3"/>
  <c r="AK926" i="3"/>
  <c r="AL1618" i="3"/>
  <c r="AK1658" i="3"/>
  <c r="AK231" i="3"/>
  <c r="AK43" i="3"/>
  <c r="AK1487" i="3"/>
  <c r="AL1761" i="3"/>
  <c r="AL731" i="3"/>
  <c r="AL5" i="3"/>
  <c r="AL2083" i="3"/>
  <c r="AL892" i="3"/>
  <c r="AL136" i="3"/>
  <c r="AM1805" i="3"/>
  <c r="AM609" i="3"/>
  <c r="AM453" i="3"/>
  <c r="AM1096" i="3"/>
  <c r="AM683" i="3"/>
  <c r="AM2020" i="3"/>
  <c r="AM442" i="3"/>
  <c r="AM299" i="3"/>
  <c r="AM296" i="3"/>
  <c r="AL296" i="3"/>
  <c r="AM676" i="3"/>
  <c r="AL676" i="3"/>
  <c r="AM329" i="3"/>
  <c r="AL329" i="3"/>
  <c r="AL1148" i="3"/>
  <c r="AK1148" i="3"/>
  <c r="AM855" i="3"/>
  <c r="AL855" i="3"/>
  <c r="AK1121" i="3"/>
  <c r="AM2168" i="3"/>
  <c r="AM2038" i="3"/>
  <c r="AK827" i="3"/>
  <c r="AK1026" i="3"/>
  <c r="AL1554" i="3"/>
  <c r="AK352" i="3"/>
  <c r="AL544" i="3"/>
  <c r="AL1075" i="3"/>
  <c r="AL1735" i="3"/>
  <c r="AL1110" i="3"/>
  <c r="AL1016" i="3"/>
  <c r="AL1973" i="3"/>
  <c r="AM2113" i="3"/>
  <c r="AL2039" i="3"/>
  <c r="AL1451" i="3"/>
  <c r="AM869" i="3"/>
  <c r="AM2141" i="3"/>
  <c r="AM1584" i="3"/>
  <c r="AM1852" i="3"/>
  <c r="AM1966" i="3"/>
  <c r="AM1033" i="3"/>
  <c r="AM1212" i="3"/>
  <c r="AM1772" i="3"/>
  <c r="AM1408" i="3"/>
  <c r="AM1549" i="3"/>
  <c r="AK119" i="3"/>
  <c r="AL119" i="3"/>
  <c r="AK1676" i="3"/>
  <c r="AL1676" i="3"/>
  <c r="AM1022" i="3"/>
  <c r="AL1022" i="3"/>
  <c r="AM1775" i="3"/>
  <c r="AK1775" i="3"/>
  <c r="AM1003" i="3"/>
  <c r="AK1003" i="3"/>
  <c r="AK2164" i="3"/>
  <c r="AM2164" i="3"/>
  <c r="AL1747" i="3"/>
  <c r="AM1747" i="3"/>
  <c r="AK1747" i="3"/>
  <c r="AM2128" i="3"/>
  <c r="AL2128" i="3"/>
  <c r="AK889" i="3"/>
  <c r="AL889" i="3"/>
  <c r="AK2208" i="3"/>
  <c r="AL2208" i="3"/>
  <c r="AL663" i="3"/>
  <c r="AK663" i="3"/>
  <c r="AM663" i="3"/>
  <c r="AK704" i="3"/>
  <c r="AL704" i="3"/>
  <c r="AL1043" i="3"/>
  <c r="AK1043" i="3"/>
  <c r="AM1043" i="3"/>
  <c r="AM580" i="3"/>
  <c r="AK580" i="3"/>
  <c r="AK600" i="3"/>
  <c r="AL600" i="3"/>
  <c r="AM600" i="3"/>
  <c r="AM1645" i="3"/>
  <c r="AL1645" i="3"/>
  <c r="AM505" i="3"/>
  <c r="AL505" i="3"/>
  <c r="AL58" i="3"/>
  <c r="AM58" i="3"/>
  <c r="AM202" i="3"/>
  <c r="AL202" i="3"/>
  <c r="AL468" i="3"/>
  <c r="AM468" i="3"/>
  <c r="AL718" i="3"/>
  <c r="AK718" i="3"/>
  <c r="AM718" i="3"/>
  <c r="AM790" i="3"/>
  <c r="AL790" i="3"/>
  <c r="AK790" i="3"/>
  <c r="AK215" i="3"/>
  <c r="AM215" i="3"/>
  <c r="AL1704" i="3"/>
  <c r="AM1704" i="3"/>
  <c r="AM1383" i="3"/>
  <c r="AL1383" i="3"/>
  <c r="AK1383" i="3"/>
  <c r="AM1953" i="3"/>
  <c r="AL1953" i="3"/>
  <c r="AL1398" i="3"/>
  <c r="AM1398" i="3"/>
  <c r="AK1398" i="3"/>
  <c r="AK792" i="3"/>
  <c r="AK754" i="3"/>
  <c r="AK1379" i="3"/>
  <c r="AL79" i="3"/>
  <c r="AL1752" i="3"/>
  <c r="AM405" i="3"/>
  <c r="AM1938" i="3"/>
  <c r="AL1938" i="3"/>
  <c r="AL2018" i="3"/>
  <c r="AK2018" i="3"/>
  <c r="AL1636" i="3"/>
  <c r="AM1636" i="3"/>
  <c r="AK1224" i="3"/>
  <c r="AM1224" i="3"/>
  <c r="AK928" i="3"/>
  <c r="AM928" i="3"/>
  <c r="AL1894" i="3"/>
  <c r="AK1894" i="3"/>
  <c r="AM1656" i="3"/>
  <c r="AL1656" i="3"/>
  <c r="AK1307" i="3"/>
  <c r="AM1307" i="3"/>
  <c r="AM377" i="3"/>
  <c r="AL377" i="3"/>
  <c r="AM1731" i="3"/>
  <c r="AL1731" i="3"/>
  <c r="AL1415" i="3"/>
  <c r="AK1415" i="3"/>
  <c r="AM1415" i="3"/>
  <c r="AM1977" i="3"/>
  <c r="AK1977" i="3"/>
  <c r="AL1977" i="3"/>
  <c r="AK2039" i="3"/>
  <c r="AK1338" i="3"/>
  <c r="AK544" i="3"/>
  <c r="AK2151" i="3"/>
  <c r="AK814" i="3"/>
  <c r="AK505" i="3"/>
  <c r="AK1966" i="3"/>
  <c r="AK96" i="3"/>
  <c r="AK746" i="3"/>
  <c r="AK2079" i="3"/>
  <c r="AK1445" i="3"/>
  <c r="AK1429" i="3"/>
  <c r="AK857" i="3"/>
  <c r="AK1833" i="3"/>
  <c r="AK685" i="3"/>
  <c r="AK225" i="3"/>
  <c r="AK1297" i="3"/>
  <c r="AL2086" i="3"/>
  <c r="AL2013" i="3"/>
  <c r="AL2159" i="3"/>
  <c r="AL1514" i="3"/>
  <c r="AK275" i="3"/>
  <c r="AL730" i="3"/>
  <c r="AL1379" i="3"/>
  <c r="AL808" i="3"/>
  <c r="AL1166" i="3"/>
  <c r="AM1269" i="3"/>
  <c r="AM889" i="3"/>
  <c r="AL1307" i="3"/>
  <c r="AM1761" i="3"/>
  <c r="AM704" i="3"/>
  <c r="AM1618" i="3"/>
  <c r="AM1348" i="3"/>
  <c r="AM1244" i="3"/>
  <c r="AK1566" i="3"/>
  <c r="AK1789" i="3"/>
  <c r="AL1789" i="3"/>
  <c r="AM1948" i="3"/>
  <c r="AL1948" i="3"/>
  <c r="AM976" i="3"/>
  <c r="AK976" i="3"/>
  <c r="AL976" i="3"/>
  <c r="AL1018" i="3"/>
  <c r="AM1018" i="3"/>
  <c r="AK2216" i="3"/>
  <c r="AM2216" i="3"/>
  <c r="AK605" i="3"/>
  <c r="AK1326" i="3"/>
  <c r="AK1704" i="3"/>
  <c r="AK682" i="3"/>
  <c r="AK1322" i="3"/>
  <c r="AK1019" i="3"/>
  <c r="AK675" i="3"/>
  <c r="AK990" i="3"/>
  <c r="AK949" i="3"/>
  <c r="AK9" i="3"/>
  <c r="AK1807" i="3"/>
  <c r="AK202" i="3"/>
  <c r="AK2009" i="3"/>
  <c r="AK614" i="3"/>
  <c r="AK2038" i="3"/>
  <c r="AL624" i="3"/>
  <c r="AK163" i="3"/>
  <c r="AK598" i="3"/>
  <c r="AK830" i="3"/>
  <c r="AL791" i="3"/>
  <c r="AL990" i="3"/>
  <c r="AL1606" i="3"/>
  <c r="AL1435" i="3"/>
  <c r="AL352" i="3"/>
  <c r="AL857" i="3"/>
  <c r="AL308" i="3"/>
  <c r="AL713" i="3"/>
  <c r="AM841" i="3"/>
  <c r="AM136" i="3"/>
  <c r="AL792" i="3"/>
  <c r="AM1400" i="3"/>
  <c r="AM1807" i="3"/>
  <c r="AL1665" i="3"/>
  <c r="AM876" i="3"/>
  <c r="AM1360" i="3"/>
  <c r="AL1377" i="3"/>
  <c r="AL357" i="3"/>
  <c r="AM1363" i="3"/>
  <c r="AM1755" i="3"/>
  <c r="AM587" i="3"/>
  <c r="AM209" i="3"/>
  <c r="AK719" i="3"/>
  <c r="AM942" i="3"/>
  <c r="AK942" i="3"/>
  <c r="AL1949" i="3"/>
  <c r="AM1949" i="3"/>
  <c r="AL476" i="3"/>
  <c r="AK476" i="3"/>
  <c r="AL1522" i="3"/>
  <c r="AM1522" i="3"/>
  <c r="AM1752" i="3"/>
  <c r="AL134" i="3"/>
  <c r="AM134" i="3"/>
  <c r="AK134" i="3"/>
  <c r="AK1032" i="3"/>
  <c r="AM1032" i="3"/>
  <c r="AL1032" i="3"/>
  <c r="AM1218" i="3"/>
  <c r="AK1218" i="3"/>
  <c r="AL1218" i="3"/>
  <c r="AL1002" i="3"/>
  <c r="AM1002" i="3"/>
  <c r="AM515" i="3"/>
  <c r="AK515" i="3"/>
  <c r="AL515" i="3"/>
  <c r="AL1916" i="3"/>
  <c r="AM1916" i="3"/>
  <c r="AK1504" i="3"/>
  <c r="AK794" i="3"/>
  <c r="AK1636" i="3"/>
  <c r="AK2013" i="3"/>
  <c r="AK241" i="3"/>
  <c r="AK1002" i="3"/>
  <c r="AK1755" i="3"/>
  <c r="AK609" i="3"/>
  <c r="AK2071" i="3"/>
  <c r="AK58" i="3"/>
  <c r="AK1127" i="3"/>
  <c r="AK2195" i="3"/>
  <c r="AL137" i="3"/>
  <c r="AL501" i="3"/>
  <c r="AL1444" i="3"/>
  <c r="AL1408" i="3"/>
  <c r="AL9" i="3"/>
  <c r="AL830" i="3"/>
  <c r="AL580" i="3"/>
  <c r="AL598" i="3"/>
  <c r="AM1789" i="3"/>
  <c r="AM1720" i="3"/>
  <c r="AM1075" i="3"/>
  <c r="AM794" i="3"/>
  <c r="AM614" i="3"/>
  <c r="AM173" i="3"/>
  <c r="AK173" i="3"/>
  <c r="AL173" i="3"/>
  <c r="AK555" i="3"/>
  <c r="AM555" i="3"/>
  <c r="AK1058" i="3"/>
  <c r="AM1058" i="3"/>
  <c r="AL1812" i="3"/>
  <c r="AK1812" i="3"/>
  <c r="AM1332" i="3"/>
  <c r="AK1332" i="3"/>
  <c r="AK1926" i="3"/>
  <c r="AL2078" i="3"/>
  <c r="AL591" i="3"/>
  <c r="AL266" i="3"/>
  <c r="AM266" i="3"/>
  <c r="AL907" i="3"/>
  <c r="AM907" i="3"/>
  <c r="AK683" i="3"/>
  <c r="AK1522" i="3"/>
  <c r="AK558" i="3"/>
  <c r="AL1224" i="3"/>
  <c r="AK1803" i="3"/>
  <c r="AK246" i="3"/>
  <c r="AL1130" i="3"/>
  <c r="AL2079" i="3"/>
  <c r="AL2151" i="3"/>
  <c r="AL1063" i="3"/>
  <c r="AL910" i="3"/>
  <c r="AL1803" i="3"/>
  <c r="AL1312" i="3"/>
  <c r="AL949" i="3"/>
  <c r="AL299" i="3"/>
  <c r="AM1338" i="3"/>
  <c r="AM2126" i="3"/>
  <c r="AM666" i="3"/>
  <c r="AM2208" i="3"/>
  <c r="AM558" i="3"/>
  <c r="AM791" i="3"/>
  <c r="AK2078" i="3"/>
  <c r="AK745" i="3"/>
  <c r="AL745" i="3"/>
  <c r="AK1325" i="3"/>
  <c r="AL1325" i="3"/>
  <c r="AL1720" i="3"/>
  <c r="AM814" i="3"/>
  <c r="AM1735" i="3"/>
  <c r="AM435" i="3"/>
  <c r="AL435" i="3"/>
  <c r="AL65" i="3"/>
  <c r="AK65" i="3"/>
  <c r="AM1165" i="3"/>
  <c r="AK1165" i="3"/>
  <c r="AK1265" i="3"/>
  <c r="AK1146" i="3"/>
  <c r="AK435" i="3"/>
  <c r="AK676" i="3"/>
  <c r="AK713" i="3"/>
  <c r="AK1053" i="3"/>
  <c r="AK2047" i="3"/>
  <c r="AK1656" i="3"/>
  <c r="AK1790" i="3"/>
  <c r="AL1504" i="3"/>
  <c r="AK1740" i="3"/>
  <c r="AL1121" i="3"/>
  <c r="AK2052" i="3"/>
  <c r="AK1872" i="3"/>
  <c r="AK520" i="3"/>
  <c r="AK1548" i="3"/>
  <c r="AK1018" i="3"/>
  <c r="AL1363" i="3"/>
  <c r="AK1953" i="3"/>
  <c r="AL1326" i="3"/>
  <c r="AL226" i="3"/>
  <c r="AL2141" i="3"/>
  <c r="AL760" i="3"/>
  <c r="AM1298" i="3"/>
  <c r="AM926" i="3"/>
  <c r="AM2086" i="3"/>
  <c r="AM1894" i="3"/>
  <c r="AM1919" i="3"/>
  <c r="AM1524" i="3"/>
  <c r="AM1309" i="3"/>
  <c r="AM1127" i="3"/>
  <c r="AM1682" i="3"/>
  <c r="AM1872" i="3"/>
  <c r="AM1149" i="3"/>
  <c r="AM2195" i="3"/>
  <c r="AM2052" i="3"/>
  <c r="AM1346" i="3"/>
  <c r="AK329" i="3"/>
  <c r="AK1938" i="3"/>
  <c r="AK892" i="3"/>
  <c r="AK1130" i="3"/>
  <c r="AK1645" i="3"/>
  <c r="AK1549" i="3"/>
  <c r="AK630" i="3"/>
  <c r="AL1790" i="3"/>
  <c r="AK453" i="3"/>
  <c r="AK468" i="3"/>
  <c r="AL96" i="3"/>
  <c r="AL1309" i="3"/>
  <c r="AL605" i="3"/>
  <c r="AM1052" i="3"/>
  <c r="AM2163" i="3"/>
  <c r="AL18" i="3"/>
  <c r="AL1749" i="3"/>
  <c r="AL630" i="3"/>
  <c r="AM1514" i="3"/>
  <c r="AK475" i="3"/>
  <c r="AK839" i="3"/>
  <c r="AK800" i="3"/>
  <c r="AK1854" i="3"/>
  <c r="AL1324" i="3"/>
  <c r="AL61" i="3"/>
  <c r="AK91" i="3"/>
  <c r="AM366" i="3"/>
  <c r="AK2127" i="3"/>
  <c r="AL1249" i="3"/>
  <c r="AM2152" i="3"/>
  <c r="AK604" i="3"/>
  <c r="AM1997" i="3"/>
  <c r="AL1374" i="3"/>
  <c r="AL543" i="3"/>
  <c r="AM121" i="3"/>
  <c r="AM1236" i="3"/>
  <c r="AM1748" i="3"/>
  <c r="AK1973" i="3"/>
  <c r="AK286" i="3"/>
  <c r="AK1948" i="3"/>
  <c r="AK1930" i="3"/>
  <c r="AK1815" i="3"/>
  <c r="AK357" i="3"/>
  <c r="AK220" i="3"/>
  <c r="AK1264" i="3"/>
  <c r="AL1775" i="3"/>
  <c r="AL675" i="3"/>
  <c r="AL1258" i="3"/>
  <c r="AL848" i="3"/>
  <c r="AL1819" i="3"/>
  <c r="AL928" i="3"/>
  <c r="AL1487" i="3"/>
  <c r="AL1264" i="3"/>
  <c r="AM545" i="3"/>
  <c r="AM233" i="3"/>
  <c r="AM881" i="3"/>
  <c r="AM1703" i="3"/>
  <c r="AM2018" i="3"/>
  <c r="AK1703" i="3"/>
  <c r="AK1001" i="3"/>
  <c r="AL1053" i="3"/>
  <c r="AL1513" i="3"/>
  <c r="AL1165" i="3"/>
  <c r="AL1015" i="3"/>
  <c r="AL1369" i="3"/>
  <c r="AM119" i="3"/>
  <c r="AM1521" i="3"/>
  <c r="AL725" i="3"/>
  <c r="AL2164" i="3"/>
  <c r="AL2152" i="3"/>
  <c r="AL220" i="3"/>
  <c r="AL604" i="3"/>
  <c r="AL246" i="3"/>
  <c r="AL163" i="3"/>
  <c r="AM1513" i="3"/>
  <c r="AM572" i="3"/>
  <c r="AL524" i="3"/>
  <c r="AK121" i="3"/>
  <c r="AL1003" i="3"/>
  <c r="AL2156" i="3"/>
  <c r="AL2084" i="3"/>
  <c r="AM2033" i="3"/>
  <c r="AL1781" i="3"/>
  <c r="AM1470" i="3"/>
  <c r="AM543" i="3"/>
  <c r="AM1026" i="3"/>
  <c r="AM1232" i="3"/>
  <c r="AL2129" i="3"/>
  <c r="AL1930" i="3"/>
  <c r="AL1372" i="3"/>
  <c r="AM256" i="3"/>
  <c r="AM1676" i="3"/>
  <c r="AM725" i="3"/>
  <c r="AM1372" i="3"/>
  <c r="AK524" i="3"/>
  <c r="AK1396" i="3"/>
  <c r="AL1396" i="3"/>
  <c r="AK633" i="3"/>
  <c r="AL633" i="3"/>
  <c r="AL1318" i="3"/>
  <c r="AL52" i="3"/>
  <c r="AL1215" i="3"/>
  <c r="AL2094" i="3"/>
  <c r="AK1661" i="3"/>
  <c r="AL1287" i="3"/>
  <c r="AM870" i="3"/>
  <c r="AM106" i="3"/>
  <c r="AL2183" i="3"/>
  <c r="AM1318" i="3"/>
  <c r="AM1510" i="3"/>
  <c r="AM1690" i="3"/>
  <c r="AM1228" i="3"/>
  <c r="AM2183" i="3"/>
  <c r="AL1687" i="3"/>
  <c r="AK1687" i="3"/>
  <c r="AM963" i="3"/>
  <c r="AL963" i="3"/>
  <c r="AM14" i="3"/>
  <c r="AL14" i="3"/>
  <c r="AM491" i="3"/>
  <c r="AK491" i="3"/>
  <c r="AL491" i="3"/>
  <c r="AK2054" i="3"/>
  <c r="AM2054" i="3"/>
  <c r="AL1955" i="3"/>
  <c r="AM1955" i="3"/>
  <c r="AK1196" i="3"/>
  <c r="AL1196" i="3"/>
  <c r="AK693" i="3"/>
  <c r="AM693" i="3"/>
  <c r="AL1855" i="3"/>
  <c r="AK1855" i="3"/>
  <c r="AL722" i="3"/>
  <c r="AL1152" i="3"/>
  <c r="AL290" i="3"/>
  <c r="AM1935" i="3"/>
  <c r="AM1855" i="3"/>
  <c r="AM1653" i="3"/>
  <c r="AM1311" i="3"/>
  <c r="AM1181" i="3"/>
  <c r="AM1661" i="3"/>
  <c r="AK2058" i="3"/>
  <c r="AL2058" i="3"/>
  <c r="AM1304" i="3"/>
  <c r="AK1304" i="3"/>
  <c r="AM965" i="3"/>
  <c r="AL965" i="3"/>
  <c r="AK1204" i="3"/>
  <c r="AL1204" i="3"/>
  <c r="AL674" i="3"/>
  <c r="AK674" i="3"/>
  <c r="AK71" i="3"/>
  <c r="AM71" i="3"/>
  <c r="AK1029" i="3"/>
  <c r="AL1029" i="3"/>
  <c r="AL661" i="3"/>
  <c r="AK661" i="3"/>
  <c r="AK1472" i="3"/>
  <c r="AK1690" i="3"/>
  <c r="AL1472" i="3"/>
  <c r="AL1653" i="3"/>
  <c r="AL1510" i="3"/>
  <c r="AM2077" i="3"/>
  <c r="AM1637" i="3"/>
  <c r="AM1323" i="3"/>
  <c r="AM828" i="3"/>
  <c r="AK1784" i="3"/>
  <c r="AL1784" i="3"/>
  <c r="AL1828" i="3"/>
  <c r="AM1828" i="3"/>
  <c r="AK1828" i="3"/>
  <c r="AK963" i="3"/>
  <c r="AK2129" i="3"/>
  <c r="AK1228" i="3"/>
  <c r="AK1463" i="3"/>
  <c r="AL1044" i="3"/>
  <c r="AL1688" i="3"/>
  <c r="AL1296" i="3"/>
  <c r="AL931" i="3"/>
  <c r="AL828" i="3"/>
  <c r="AM1688" i="3"/>
  <c r="AL1933" i="3"/>
  <c r="AM1029" i="3"/>
  <c r="AM1463" i="3"/>
  <c r="AM24" i="3"/>
  <c r="AM1044" i="3"/>
  <c r="AM364" i="3"/>
  <c r="AL364" i="3"/>
  <c r="AK2205" i="3"/>
  <c r="AL2205" i="3"/>
  <c r="AK1874" i="3"/>
  <c r="AL1874" i="3"/>
  <c r="AM1858" i="3"/>
  <c r="AK1858" i="3"/>
  <c r="AL1858" i="3"/>
  <c r="AK915" i="3"/>
  <c r="AK1955" i="3"/>
  <c r="AK1323" i="3"/>
  <c r="AK2021" i="3"/>
  <c r="AK1677" i="3"/>
  <c r="AK52" i="3"/>
  <c r="AK1970" i="3"/>
  <c r="AK24" i="3"/>
  <c r="AL1569" i="3"/>
  <c r="AM105" i="3"/>
  <c r="AM327" i="3"/>
  <c r="AM1960" i="3"/>
  <c r="AM2205" i="3"/>
  <c r="AM915" i="3"/>
  <c r="AM532" i="3"/>
  <c r="AK290" i="3"/>
  <c r="AK1935" i="3"/>
  <c r="AK870" i="3"/>
  <c r="AK1933" i="3"/>
  <c r="AK254" i="3"/>
  <c r="AL1662" i="3"/>
  <c r="AK931" i="3"/>
  <c r="AL1970" i="3"/>
  <c r="AM1677" i="3"/>
  <c r="AK881" i="3"/>
  <c r="AL1727" i="3"/>
  <c r="AK2077" i="3"/>
  <c r="AK1215" i="3"/>
  <c r="AK532" i="3"/>
  <c r="AK965" i="3"/>
  <c r="AK722" i="3"/>
  <c r="AK327" i="3"/>
  <c r="AK1569" i="3"/>
  <c r="AL1551" i="3"/>
  <c r="AL1637" i="3"/>
  <c r="AM1396" i="3"/>
  <c r="AM1662" i="3"/>
  <c r="AK2094" i="3"/>
  <c r="AK1181" i="3"/>
  <c r="AK1287" i="3"/>
  <c r="AK1727" i="3"/>
  <c r="AL1304" i="3"/>
  <c r="AL693" i="3"/>
  <c r="AL2021" i="3"/>
  <c r="AM1196" i="3"/>
  <c r="AK106" i="3"/>
  <c r="AK1249" i="3"/>
  <c r="AK1481" i="3"/>
  <c r="AK1296" i="3"/>
  <c r="AL105" i="3"/>
  <c r="AM1893" i="3"/>
  <c r="AM1152" i="3"/>
  <c r="AM254" i="3"/>
  <c r="AM1550" i="3"/>
  <c r="AM1687" i="3"/>
  <c r="AK364" i="3"/>
  <c r="AK1893" i="3"/>
  <c r="AL1550" i="3"/>
  <c r="AL2054" i="3"/>
  <c r="AM1784" i="3"/>
  <c r="AM1204" i="3"/>
  <c r="AL1311" i="3"/>
  <c r="AM661" i="3"/>
  <c r="AM1725" i="3"/>
  <c r="AM1481" i="3"/>
  <c r="AL256" i="3"/>
  <c r="AL1232" i="3"/>
  <c r="AM1583" i="3"/>
  <c r="AL75" i="3"/>
  <c r="AL212" i="3"/>
  <c r="AL288" i="3"/>
  <c r="AM212" i="3"/>
  <c r="AM75" i="3"/>
  <c r="AM288" i="3"/>
  <c r="B1465" i="2"/>
  <c r="B241" i="2"/>
  <c r="B1032" i="2"/>
  <c r="B1429" i="2"/>
  <c r="B130" i="2"/>
  <c r="B1224" i="2"/>
  <c r="B506" i="2"/>
  <c r="B697" i="2"/>
  <c r="B1227" i="2"/>
  <c r="B1782" i="2"/>
  <c r="B1004" i="2"/>
  <c r="B355" i="2"/>
  <c r="B159" i="2"/>
  <c r="B1083" i="2"/>
  <c r="B2324" i="2"/>
  <c r="B1240" i="2"/>
  <c r="B2578" i="2"/>
  <c r="B1808" i="2"/>
  <c r="B1989" i="2"/>
  <c r="B849" i="2"/>
  <c r="B544" i="2"/>
  <c r="B2949" i="2"/>
  <c r="B246" i="2"/>
  <c r="B2846" i="2"/>
  <c r="B183" i="2"/>
  <c r="B217" i="2"/>
  <c r="B2422" i="2"/>
  <c r="B538" i="2"/>
  <c r="B971" i="2"/>
  <c r="B1710" i="2"/>
  <c r="B2803" i="2"/>
  <c r="B2449" i="2"/>
  <c r="B1289" i="2"/>
  <c r="B2264" i="2"/>
  <c r="B1707" i="2"/>
  <c r="B1257" i="2"/>
  <c r="B1144" i="2"/>
  <c r="B2506" i="2"/>
  <c r="B412" i="2"/>
  <c r="B477" i="2"/>
  <c r="B198" i="2"/>
  <c r="B2077" i="2"/>
  <c r="B774" i="2"/>
  <c r="B1178" i="2"/>
  <c r="B1228" i="2"/>
  <c r="B872" i="2"/>
  <c r="B1299" i="2"/>
  <c r="B18" i="2"/>
  <c r="B1325" i="2"/>
  <c r="B1891" i="2"/>
  <c r="B1482" i="2"/>
  <c r="B2671" i="2"/>
  <c r="B2132" i="2"/>
  <c r="B2180" i="2"/>
  <c r="B1994" i="2"/>
  <c r="B1995" i="2"/>
  <c r="B282" i="2"/>
  <c r="B530" i="2"/>
  <c r="B2768" i="2"/>
  <c r="B2645" i="2"/>
  <c r="B2986" i="2"/>
  <c r="B1617" i="2"/>
  <c r="B283" i="2"/>
  <c r="B1020" i="2"/>
  <c r="B1314" i="2"/>
  <c r="B1713" i="2"/>
  <c r="B497" i="2"/>
  <c r="B488" i="2"/>
  <c r="B851" i="2"/>
  <c r="B2925" i="2"/>
  <c r="B2983" i="2"/>
  <c r="B1302" i="2"/>
  <c r="B2183" i="2"/>
  <c r="B602" i="2"/>
  <c r="B2497" i="2"/>
  <c r="B2112" i="2"/>
  <c r="B2438" i="2"/>
  <c r="B1198" i="2"/>
  <c r="B2858" i="2"/>
  <c r="B1468" i="2"/>
  <c r="B2106" i="2"/>
  <c r="B1744" i="2"/>
  <c r="B1621" i="2"/>
  <c r="B2406" i="2"/>
  <c r="B323" i="2"/>
  <c r="B570" i="2"/>
  <c r="B2049" i="2"/>
  <c r="B46" i="2"/>
  <c r="B1309" i="2"/>
  <c r="B785" i="2"/>
  <c r="B2923" i="2"/>
  <c r="B583" i="2"/>
  <c r="B338" i="2"/>
  <c r="B821" i="2"/>
  <c r="B2618" i="2"/>
  <c r="B2947" i="2"/>
  <c r="B2115" i="2"/>
  <c r="B1702" i="2"/>
  <c r="B734" i="2"/>
  <c r="B2023" i="2"/>
  <c r="B2701" i="2"/>
  <c r="B2118" i="2"/>
  <c r="B2021" i="2"/>
  <c r="B1112" i="2"/>
  <c r="B2809" i="2"/>
  <c r="B2193" i="2"/>
  <c r="B2235" i="2"/>
  <c r="B712" i="2"/>
  <c r="B1941" i="2"/>
  <c r="B1348" i="2"/>
  <c r="B2063" i="2"/>
  <c r="B1458" i="2"/>
  <c r="B2600" i="2"/>
  <c r="B64" i="2"/>
  <c r="B2095" i="2"/>
  <c r="B1014" i="2"/>
  <c r="B703" i="2"/>
  <c r="B2034" i="2"/>
  <c r="B2240" i="2"/>
  <c r="B1916" i="2"/>
  <c r="B1982" i="2"/>
  <c r="B2690" i="2"/>
  <c r="B852" i="2"/>
  <c r="B2588" i="2"/>
  <c r="B793" i="2"/>
  <c r="B1922" i="2"/>
  <c r="B525" i="2"/>
  <c r="B1079" i="2"/>
  <c r="B2865" i="2"/>
  <c r="B1802" i="2"/>
  <c r="B4" i="2"/>
  <c r="B576" i="2"/>
  <c r="B2114" i="2"/>
  <c r="B1857" i="2"/>
  <c r="B857" i="2"/>
  <c r="B2243" i="2"/>
  <c r="B2564" i="2"/>
  <c r="B2081" i="2"/>
  <c r="B1035" i="2"/>
  <c r="B1693" i="2"/>
  <c r="B89" i="2"/>
  <c r="B2679" i="2"/>
  <c r="B102" i="2"/>
  <c r="B871" i="2"/>
  <c r="B2694" i="2"/>
  <c r="B1057" i="2"/>
  <c r="B2876" i="2"/>
  <c r="B1191" i="2"/>
  <c r="B2540" i="2"/>
  <c r="B1705" i="2"/>
  <c r="B613" i="2"/>
  <c r="B2397" i="2"/>
  <c r="B787" i="2"/>
  <c r="B2321" i="2"/>
  <c r="B2853" i="2"/>
  <c r="B755" i="2"/>
  <c r="B419" i="2"/>
  <c r="B243" i="2"/>
  <c r="B119" i="2"/>
  <c r="B2135" i="2"/>
  <c r="B2778" i="2"/>
  <c r="B1810" i="2"/>
  <c r="B5" i="2"/>
  <c r="B549" i="2"/>
  <c r="B1291" i="2"/>
  <c r="B2911" i="2"/>
  <c r="B162" i="2"/>
  <c r="B2148" i="2"/>
  <c r="B1017" i="2"/>
  <c r="B2365" i="2"/>
  <c r="B1821" i="2"/>
  <c r="B1966" i="2"/>
  <c r="B560" i="2"/>
  <c r="B1567" i="2"/>
  <c r="B1760" i="2"/>
  <c r="B1888" i="2"/>
  <c r="B554" i="2"/>
  <c r="B906" i="2"/>
  <c r="B2745" i="2"/>
  <c r="B1254" i="2"/>
  <c r="B1650" i="2"/>
  <c r="B507" i="2"/>
  <c r="B1829" i="2"/>
  <c r="B1008" i="2"/>
  <c r="B1007" i="2"/>
  <c r="B63" i="2"/>
  <c r="B2763" i="2"/>
  <c r="B648" i="2"/>
  <c r="B574" i="2"/>
  <c r="B1292" i="2"/>
  <c r="B1345" i="2"/>
  <c r="B317" i="2"/>
  <c r="B767" i="2"/>
  <c r="B1099" i="2"/>
  <c r="B1180" i="2"/>
  <c r="B2452" i="2"/>
  <c r="B761" i="2"/>
  <c r="B67" i="2"/>
  <c r="B1445" i="2"/>
  <c r="B1674" i="2"/>
  <c r="B1087" i="2"/>
  <c r="B1663" i="2"/>
  <c r="B1535" i="2"/>
  <c r="B2069" i="2"/>
  <c r="B662" i="2"/>
  <c r="B2990" i="2"/>
  <c r="B888" i="2"/>
  <c r="B2319" i="2"/>
  <c r="B1509" i="2"/>
  <c r="B644" i="2"/>
  <c r="B2913" i="2"/>
  <c r="B143" i="2"/>
  <c r="B65" i="2"/>
  <c r="B986" i="2"/>
  <c r="B770" i="2"/>
  <c r="B654" i="2"/>
  <c r="B504" i="2"/>
  <c r="B1374" i="2"/>
  <c r="B555" i="2"/>
  <c r="B1611" i="2"/>
  <c r="B1272" i="2"/>
  <c r="B1641" i="2"/>
  <c r="B1642" i="2"/>
  <c r="B1987" i="2"/>
  <c r="B1759" i="2"/>
  <c r="B2215" i="2"/>
  <c r="B2941" i="2"/>
  <c r="B777" i="2"/>
  <c r="B146" i="2"/>
  <c r="B2190" i="2"/>
  <c r="B2329" i="2"/>
  <c r="B1928" i="2"/>
  <c r="B578" i="2"/>
  <c r="B1349" i="2"/>
  <c r="B2672" i="2"/>
  <c r="B1790" i="2"/>
  <c r="B2829" i="2"/>
  <c r="B719" i="2"/>
  <c r="B568" i="2"/>
  <c r="B1029" i="2"/>
  <c r="B1132" i="2"/>
  <c r="B2129" i="2"/>
  <c r="B2175" i="2"/>
  <c r="B2590" i="2"/>
  <c r="B1444" i="2"/>
  <c r="B2246" i="2"/>
  <c r="B948" i="2"/>
  <c r="B1871" i="2"/>
  <c r="B1166" i="2"/>
  <c r="B2609" i="2"/>
  <c r="B2871" i="2"/>
  <c r="B133" i="2"/>
  <c r="B678" i="2"/>
  <c r="B191" i="2"/>
  <c r="B1153" i="2"/>
  <c r="B1100" i="2"/>
  <c r="B2391" i="2"/>
  <c r="B1954" i="2"/>
  <c r="B1610" i="2"/>
  <c r="B353" i="2"/>
  <c r="B462" i="2"/>
  <c r="B2473" i="2"/>
  <c r="B1400" i="2"/>
  <c r="B2922" i="2"/>
  <c r="B1983" i="2"/>
  <c r="B1182" i="2"/>
  <c r="B739" i="2"/>
  <c r="B832" i="2"/>
  <c r="B1596" i="2"/>
  <c r="B440" i="2"/>
  <c r="B438" i="2"/>
  <c r="B2945" i="2"/>
  <c r="B2085" i="2"/>
  <c r="B635" i="2"/>
  <c r="B2317" i="2"/>
  <c r="B68" i="2"/>
  <c r="B2563" i="2"/>
  <c r="B1135" i="2"/>
  <c r="B405" i="2"/>
  <c r="B2681" i="2"/>
  <c r="B2469" i="2"/>
  <c r="B1528" i="2"/>
  <c r="B1110" i="2"/>
  <c r="B1723" i="2"/>
  <c r="B1098" i="2"/>
  <c r="B391" i="2"/>
  <c r="B563" i="2"/>
  <c r="B2937" i="2"/>
  <c r="B1737" i="2"/>
  <c r="B2137" i="2"/>
  <c r="B2338" i="2"/>
  <c r="B2431" i="2"/>
  <c r="B2630" i="2"/>
  <c r="B2726" i="2"/>
  <c r="B244" i="2"/>
  <c r="B348" i="2"/>
  <c r="B1102" i="2"/>
  <c r="B2619" i="2"/>
  <c r="B863" i="2"/>
  <c r="B1203" i="2"/>
  <c r="B1433" i="2"/>
  <c r="B2371" i="2"/>
  <c r="B1000" i="2"/>
  <c r="B2302" i="2"/>
  <c r="B2984" i="2"/>
  <c r="B1634" i="2"/>
  <c r="B1415" i="2"/>
  <c r="B2203" i="2"/>
  <c r="B1597" i="2"/>
  <c r="B1964" i="2"/>
  <c r="B47" i="2"/>
  <c r="B2633" i="2"/>
  <c r="B25" i="2"/>
  <c r="B170" i="2"/>
  <c r="B2662" i="2"/>
  <c r="B1390" i="2"/>
  <c r="B965" i="2"/>
  <c r="B2490" i="2"/>
  <c r="B103" i="2"/>
  <c r="B2244" i="2"/>
  <c r="B2382" i="2"/>
  <c r="B495" i="2"/>
  <c r="B2009" i="2"/>
  <c r="B1048" i="2"/>
  <c r="B810" i="2"/>
  <c r="B1598" i="2"/>
  <c r="B542" i="2"/>
  <c r="B2101" i="2"/>
  <c r="B201" i="2"/>
  <c r="B2957" i="2"/>
  <c r="B1277" i="2"/>
  <c r="B799" i="2"/>
  <c r="B2566" i="2"/>
  <c r="B1190" i="2"/>
  <c r="B1753" i="2"/>
  <c r="B1436" i="2"/>
  <c r="B976" i="2"/>
  <c r="B714" i="2"/>
  <c r="B302" i="2"/>
  <c r="B1489" i="2"/>
  <c r="B1917" i="2"/>
  <c r="B2437" i="2"/>
  <c r="B2367" i="2"/>
  <c r="B2062" i="2"/>
  <c r="B1364" i="2"/>
  <c r="B2565" i="2"/>
  <c r="B2153" i="2"/>
  <c r="B2875" i="2"/>
  <c r="B1921" i="2"/>
  <c r="B518" i="2"/>
  <c r="B1298" i="2"/>
  <c r="B1355" i="2"/>
  <c r="B2761" i="2"/>
  <c r="B1270" i="2"/>
  <c r="B1086" i="2"/>
  <c r="B1547" i="2"/>
  <c r="B1603" i="2"/>
  <c r="B81" i="2"/>
  <c r="B272" i="2"/>
  <c r="B672" i="2"/>
  <c r="B385" i="2"/>
  <c r="B2089" i="2"/>
  <c r="B2670" i="2"/>
  <c r="B188" i="2"/>
  <c r="B2290" i="2"/>
  <c r="B1600" i="2"/>
  <c r="B2055" i="2"/>
  <c r="B1290" i="2"/>
  <c r="B1520" i="2"/>
  <c r="B392" i="2"/>
  <c r="B2221" i="2"/>
  <c r="B579" i="2"/>
  <c r="B808" i="2"/>
  <c r="B2569" i="2"/>
  <c r="B730" i="2"/>
  <c r="B616" i="2"/>
  <c r="B236" i="2"/>
  <c r="B1858" i="2"/>
  <c r="B2770" i="2"/>
  <c r="B1751" i="2"/>
  <c r="B1381" i="2"/>
  <c r="B1907" i="2"/>
  <c r="B636" i="2"/>
  <c r="B1886" i="2"/>
  <c r="B2373" i="2"/>
  <c r="B1107" i="2"/>
  <c r="B2358" i="2"/>
  <c r="B2158" i="2"/>
  <c r="B207" i="2"/>
  <c r="B949" i="2"/>
  <c r="B848" i="2"/>
  <c r="B759" i="2"/>
  <c r="B2043" i="2"/>
  <c r="B176" i="2"/>
  <c r="B2031" i="2"/>
  <c r="B387" i="2"/>
  <c r="B1454" i="2"/>
  <c r="B2966" i="2"/>
  <c r="B2383" i="2"/>
  <c r="B2517" i="2"/>
  <c r="B397" i="2"/>
  <c r="B938" i="2"/>
  <c r="B1317" i="2"/>
  <c r="B800" i="2"/>
  <c r="B650" i="2"/>
  <c r="B569" i="2"/>
  <c r="B2083" i="2"/>
  <c r="B1392" i="2"/>
  <c r="B1564" i="2"/>
  <c r="B2289" i="2"/>
  <c r="B2107" i="2"/>
  <c r="B2571" i="2"/>
  <c r="B50" i="2"/>
  <c r="B720" i="2"/>
  <c r="B1034" i="2"/>
  <c r="B955" i="2"/>
  <c r="B2678" i="2"/>
  <c r="B1127" i="2"/>
  <c r="B2199" i="2"/>
  <c r="B1684" i="2"/>
  <c r="B35" i="2"/>
  <c r="B1661" i="2"/>
  <c r="B2209" i="2"/>
  <c r="B87" i="2"/>
  <c r="B500" i="2"/>
  <c r="B1218" i="2"/>
  <c r="B175" i="2"/>
  <c r="B2124" i="2"/>
  <c r="B603" i="2"/>
  <c r="B1223" i="2"/>
  <c r="B367" i="2"/>
  <c r="B2707" i="2"/>
  <c r="B1446" i="2"/>
  <c r="B2976" i="2"/>
  <c r="B1138" i="2"/>
  <c r="B1927" i="2"/>
  <c r="B2010" i="2"/>
  <c r="B679" i="2"/>
  <c r="B144" i="2"/>
  <c r="B1434" i="2"/>
  <c r="B2327" i="2"/>
  <c r="B2593" i="2"/>
  <c r="B1948" i="2"/>
  <c r="B1549" i="2"/>
  <c r="B1466" i="2"/>
  <c r="B1542" i="2"/>
  <c r="B1339" i="2"/>
  <c r="B1128" i="2"/>
  <c r="B2926" i="2"/>
  <c r="B1395" i="2"/>
  <c r="B258" i="2"/>
  <c r="B1655" i="2"/>
  <c r="B139" i="2"/>
  <c r="B2507" i="2"/>
  <c r="B1103" i="2"/>
  <c r="B156" i="2"/>
  <c r="B844" i="2"/>
  <c r="B2919" i="2"/>
  <c r="B845" i="2"/>
  <c r="B1399" i="2"/>
  <c r="B182" i="2"/>
  <c r="B481" i="2"/>
  <c r="B1207" i="2"/>
  <c r="B2815" i="2"/>
  <c r="B656" i="2"/>
  <c r="B2646" i="2"/>
  <c r="B1247" i="2"/>
  <c r="B1069" i="2"/>
  <c r="B2757" i="2"/>
  <c r="B368" i="2"/>
  <c r="B1019" i="2"/>
  <c r="B1840" i="2"/>
  <c r="B1721" i="2"/>
  <c r="B1999" i="2"/>
  <c r="B1046" i="2"/>
  <c r="B2409" i="2"/>
  <c r="B2605" i="2"/>
  <c r="B2111" i="2"/>
  <c r="B2058" i="2"/>
  <c r="B1880" i="2"/>
  <c r="B633" i="2"/>
  <c r="B1681" i="2"/>
  <c r="B1226" i="2"/>
  <c r="B458" i="2"/>
  <c r="B83" i="2"/>
  <c r="B374" i="2"/>
  <c r="B1461" i="2"/>
  <c r="B98" i="2"/>
  <c r="B1042" i="2"/>
  <c r="B2059" i="2"/>
  <c r="B1708" i="2"/>
  <c r="B1024" i="2"/>
  <c r="B2851" i="2"/>
  <c r="B502" i="2"/>
  <c r="B446" i="2"/>
  <c r="B861" i="2"/>
  <c r="B1305" i="2"/>
  <c r="B2594" i="2"/>
  <c r="B421" i="2"/>
  <c r="B1781" i="2"/>
  <c r="B584" i="2"/>
  <c r="B1231" i="2"/>
  <c r="B1508" i="2"/>
  <c r="B1957" i="2"/>
  <c r="B1980" i="2"/>
  <c r="B1387" i="2"/>
  <c r="B2181" i="2"/>
  <c r="B476" i="2"/>
  <c r="B389" i="2"/>
  <c r="B1230" i="2"/>
  <c r="B2162" i="2"/>
  <c r="B2074" i="2"/>
  <c r="B923" i="2"/>
  <c r="B1799" i="2"/>
  <c r="B2521" i="2"/>
  <c r="B754" i="2"/>
  <c r="B1846" i="2"/>
  <c r="B2484" i="2"/>
  <c r="B2932" i="2"/>
  <c r="B2260" i="2"/>
  <c r="B676" i="2"/>
  <c r="B2933" i="2"/>
  <c r="B815" i="2"/>
  <c r="B1376" i="2"/>
  <c r="B1517" i="2"/>
  <c r="B878" i="2"/>
  <c r="B607" i="2"/>
  <c r="B2176" i="2"/>
  <c r="B2206" i="2"/>
  <c r="B1427" i="2"/>
  <c r="B1061" i="2"/>
  <c r="B2790" i="2"/>
  <c r="B1208" i="2"/>
  <c r="B631" i="2"/>
  <c r="B312" i="2"/>
  <c r="B1905" i="2"/>
  <c r="B2404" i="2"/>
  <c r="B1011" i="2"/>
  <c r="B541" i="2"/>
  <c r="B2992" i="2"/>
  <c r="B2155" i="2"/>
  <c r="B2122" i="2"/>
  <c r="B1933" i="2"/>
  <c r="B2725" i="2"/>
  <c r="B2942" i="2"/>
  <c r="B1583" i="2"/>
  <c r="B1351" i="2"/>
  <c r="B840" i="2"/>
  <c r="B320" i="2"/>
  <c r="B829" i="2"/>
  <c r="B1613" i="2"/>
  <c r="B753" i="2"/>
  <c r="B812" i="2"/>
  <c r="B1076" i="2"/>
  <c r="B1416" i="2"/>
  <c r="B484" i="2"/>
  <c r="B2987" i="2"/>
  <c r="B2276" i="2"/>
  <c r="B2788" i="2"/>
  <c r="B2453" i="2"/>
  <c r="B1484" i="2"/>
  <c r="B1263" i="2"/>
  <c r="B1449" i="2"/>
  <c r="B649" i="2"/>
  <c r="B401" i="2"/>
  <c r="B652" i="2"/>
  <c r="B2157" i="2"/>
  <c r="B1953" i="2"/>
  <c r="B1477" i="2"/>
  <c r="B402" i="2"/>
  <c r="B242" i="2"/>
  <c r="B2333" i="2"/>
  <c r="B1659" i="2"/>
  <c r="B1824" i="2"/>
  <c r="B2655" i="2"/>
  <c r="B199" i="2"/>
  <c r="B1258" i="2"/>
  <c r="B1488" i="2"/>
  <c r="B403" i="2"/>
  <c r="B2047" i="2"/>
  <c r="B2924" i="2"/>
  <c r="B1763" i="2"/>
  <c r="B1464" i="2"/>
  <c r="B386" i="2"/>
  <c r="B178" i="2"/>
  <c r="B234" i="2"/>
  <c r="B2488" i="2"/>
  <c r="B1342" i="2"/>
  <c r="B309" i="2"/>
  <c r="B454" i="2"/>
  <c r="B2659" i="2"/>
  <c r="B1820" i="2"/>
  <c r="B2545" i="2"/>
  <c r="B1235" i="2"/>
  <c r="B2041" i="2"/>
  <c r="B1654" i="2"/>
  <c r="B2487" i="2"/>
  <c r="B2698" i="2"/>
  <c r="B22" i="2"/>
  <c r="B2889" i="2"/>
  <c r="B747" i="2"/>
  <c r="B84" i="2"/>
  <c r="B2056" i="2"/>
  <c r="B137" i="2"/>
  <c r="B1738" i="2"/>
  <c r="B1137" i="2"/>
  <c r="B2426" i="2"/>
  <c r="B2743" i="2"/>
  <c r="B952" i="2"/>
  <c r="B2094" i="2"/>
  <c r="B1491" i="2"/>
  <c r="B2262" i="2"/>
  <c r="B733" i="2"/>
  <c r="B535" i="2"/>
  <c r="B1887" i="2"/>
  <c r="B2685" i="2"/>
  <c r="B62" i="2"/>
  <c r="B2642" i="2"/>
  <c r="B545" i="2"/>
  <c r="B189" i="2"/>
  <c r="B384" i="2"/>
  <c r="B1382" i="2"/>
  <c r="B837" i="2"/>
  <c r="B190" i="2"/>
  <c r="B330" i="2"/>
  <c r="B1863" i="2"/>
  <c r="B173" i="2"/>
  <c r="B1606" i="2"/>
  <c r="B441" i="2"/>
  <c r="B879" i="2"/>
  <c r="B2320" i="2"/>
  <c r="B2583" i="2"/>
  <c r="B582" i="2"/>
  <c r="B158" i="2"/>
  <c r="B2963" i="2"/>
  <c r="B2227" i="2"/>
  <c r="B2412" i="2"/>
  <c r="B1404" i="2"/>
  <c r="B1627" i="2"/>
  <c r="B2863" i="2"/>
  <c r="B40" i="2"/>
  <c r="B2870" i="2"/>
  <c r="B2323" i="2"/>
  <c r="B816" i="2"/>
  <c r="B2732" i="2"/>
  <c r="B2495" i="2"/>
  <c r="B2003" i="2"/>
  <c r="B2204" i="2"/>
  <c r="B1157" i="2"/>
  <c r="B2165" i="2"/>
  <c r="B1038" i="2"/>
  <c r="B1985" i="2"/>
  <c r="B536" i="2"/>
  <c r="B2512" i="2"/>
  <c r="B205" i="2"/>
  <c r="B2823" i="2"/>
  <c r="B1367" i="2"/>
  <c r="B794" i="2"/>
  <c r="B1265" i="2"/>
  <c r="B2610" i="2"/>
  <c r="B1993" i="2"/>
  <c r="B2616" i="2"/>
  <c r="B2691" i="2"/>
  <c r="B120" i="2"/>
  <c r="B1758" i="2"/>
  <c r="B801" i="2"/>
  <c r="B1052" i="2"/>
  <c r="B2697" i="2"/>
  <c r="B2460" i="2"/>
  <c r="B1997" i="2"/>
  <c r="B2773" i="2"/>
  <c r="B325" i="2"/>
  <c r="B1068" i="2"/>
  <c r="B2073" i="2"/>
  <c r="B2686" i="2"/>
  <c r="B2177" i="2"/>
  <c r="B880" i="2"/>
  <c r="B1267" i="2"/>
  <c r="B795" i="2"/>
  <c r="B1984" i="2"/>
  <c r="B2038" i="2"/>
  <c r="B1658" i="2"/>
  <c r="B2163" i="2"/>
  <c r="B1089" i="2"/>
  <c r="B1081" i="2"/>
  <c r="B1055" i="2"/>
  <c r="B1626" i="2"/>
  <c r="B1269" i="2"/>
  <c r="B2722" i="2"/>
  <c r="B1199" i="2"/>
  <c r="B299" i="2"/>
  <c r="B2257" i="2"/>
  <c r="B2627" i="2"/>
  <c r="B916" i="2"/>
  <c r="B1386" i="2"/>
  <c r="B154" i="2"/>
  <c r="B1640" i="2"/>
  <c r="B1028" i="2"/>
  <c r="B1194" i="2"/>
  <c r="B623" i="2"/>
  <c r="B1448" i="2"/>
  <c r="B1122" i="2"/>
  <c r="B2251" i="2"/>
  <c r="B2166" i="2"/>
  <c r="B2748" i="2"/>
  <c r="B2477" i="2"/>
  <c r="B2037" i="2"/>
  <c r="B2519" i="2"/>
  <c r="B957" i="2"/>
  <c r="B2173" i="2"/>
  <c r="B376" i="2"/>
  <c r="B2482" i="2"/>
  <c r="B2502" i="2"/>
  <c r="B1493" i="2"/>
  <c r="B2075" i="2"/>
  <c r="B1732" i="2"/>
  <c r="B2791" i="2"/>
  <c r="B1499" i="2"/>
  <c r="B2185" i="2"/>
  <c r="B1333" i="2"/>
  <c r="B1366" i="2"/>
  <c r="B2475" i="2"/>
  <c r="B2407" i="2"/>
  <c r="B2042" i="2"/>
  <c r="B764" i="2"/>
  <c r="B1279" i="2"/>
  <c r="B2780" i="2"/>
  <c r="B1671" i="2"/>
  <c r="B327" i="2"/>
  <c r="B962" i="2"/>
  <c r="B1206" i="2"/>
  <c r="B1320" i="2"/>
  <c r="B1421" i="2"/>
  <c r="B930" i="2"/>
  <c r="B27" i="2"/>
  <c r="B55" i="2"/>
  <c r="B1830" i="2"/>
  <c r="B1409" i="2"/>
  <c r="B655" i="2"/>
  <c r="B56" i="2"/>
  <c r="B692" i="2"/>
  <c r="B2014" i="2"/>
  <c r="B1795" i="2"/>
  <c r="B1092" i="2"/>
  <c r="B490" i="2"/>
  <c r="B491" i="2"/>
  <c r="B521" i="2"/>
  <c r="B1919" i="2"/>
  <c r="B2007" i="2"/>
  <c r="B1755" i="2"/>
  <c r="B1498" i="2"/>
  <c r="B1106" i="2"/>
  <c r="B1479" i="2"/>
  <c r="B2035" i="2"/>
  <c r="B150" i="2"/>
  <c r="B2445" i="2"/>
  <c r="B1631" i="2"/>
  <c r="B2750" i="2"/>
  <c r="B118" i="2"/>
  <c r="B1566" i="2"/>
  <c r="B1354" i="2"/>
  <c r="B1175" i="2"/>
  <c r="B782" i="2"/>
  <c r="B2629" i="2"/>
  <c r="B980" i="2"/>
  <c r="B748" i="2"/>
  <c r="B2599" i="2"/>
  <c r="B1977" i="2"/>
  <c r="B1772" i="2"/>
  <c r="B1881" i="2"/>
  <c r="B2704" i="2"/>
  <c r="B1575" i="2"/>
  <c r="B2587" i="2"/>
  <c r="B926" i="2"/>
  <c r="B2368" i="2"/>
  <c r="B571" i="2"/>
  <c r="B411" i="2"/>
  <c r="B1647" i="2"/>
  <c r="B846" i="2"/>
  <c r="B842" i="2"/>
  <c r="B2641" i="2"/>
  <c r="B2328" i="2"/>
  <c r="B855" i="2"/>
  <c r="B1967" i="2"/>
  <c r="B1388" i="2"/>
  <c r="B615" i="2"/>
  <c r="B901" i="2"/>
  <c r="B2799" i="2"/>
  <c r="B2711" i="2"/>
  <c r="B1101" i="2"/>
  <c r="B1219" i="2"/>
  <c r="B699" i="2"/>
  <c r="B750" i="2"/>
  <c r="B1700" i="2"/>
  <c r="B1124" i="2"/>
  <c r="B1901" i="2"/>
  <c r="B2656" i="2"/>
  <c r="B2792" i="2"/>
  <c r="B2048" i="2"/>
  <c r="B2263" i="2"/>
  <c r="B2171" i="2"/>
  <c r="B2614" i="2"/>
  <c r="B1898" i="2"/>
  <c r="B523" i="2"/>
  <c r="B2643" i="2"/>
  <c r="B288" i="2"/>
  <c r="B20" i="2"/>
  <c r="B2572" i="2"/>
  <c r="B430" i="2"/>
  <c r="B1761" i="2"/>
  <c r="B1842" i="2"/>
  <c r="B2684" i="2"/>
  <c r="B1969" i="2"/>
  <c r="B2354" i="2"/>
  <c r="B1243" i="2"/>
  <c r="B859" i="2"/>
  <c r="B1356" i="2"/>
  <c r="B1771" i="2"/>
  <c r="B1521" i="2"/>
  <c r="B1875" i="2"/>
  <c r="B2110" i="2"/>
  <c r="B1573" i="2"/>
  <c r="B289" i="2"/>
  <c r="B344" i="2"/>
  <c r="B2546" i="2"/>
  <c r="B2341" i="2"/>
  <c r="B1774" i="2"/>
  <c r="B1150" i="2"/>
  <c r="B88" i="2"/>
  <c r="B2210" i="2"/>
  <c r="B1805" i="2"/>
  <c r="B608" i="2"/>
  <c r="B2700" i="2"/>
  <c r="B1687" i="2"/>
  <c r="B2099" i="2"/>
  <c r="B262" i="2"/>
  <c r="B592" i="2"/>
  <c r="B1294" i="2"/>
  <c r="B1637" i="2"/>
  <c r="B136" i="2"/>
  <c r="B2964" i="2"/>
  <c r="B1460" i="2"/>
  <c r="B682" i="2"/>
  <c r="B1748" i="2"/>
  <c r="B295" i="2"/>
  <c r="B1397" i="2"/>
  <c r="B1971" i="2"/>
  <c r="B1568" i="2"/>
  <c r="B511" i="2"/>
  <c r="B1338" i="2"/>
  <c r="B977" i="2"/>
  <c r="B819" i="2"/>
  <c r="B663" i="2"/>
  <c r="B2314" i="2"/>
  <c r="B1996" i="2"/>
  <c r="B1437" i="2"/>
  <c r="B90" i="2"/>
  <c r="B751" i="2"/>
  <c r="B2485" i="2"/>
  <c r="B981" i="2"/>
  <c r="B2733" i="2"/>
  <c r="B2405" i="2"/>
  <c r="B2903" i="2"/>
  <c r="B940" i="2"/>
  <c r="B618" i="2"/>
  <c r="B2470" i="2"/>
  <c r="B2174" i="2"/>
  <c r="B1695" i="2"/>
  <c r="B1909" i="2"/>
  <c r="B41" i="2"/>
  <c r="B818" i="2"/>
  <c r="B591" i="2"/>
  <c r="B528" i="2"/>
  <c r="B2265" i="2"/>
  <c r="B2381" i="2"/>
  <c r="B1510" i="2"/>
  <c r="B1792" i="2"/>
  <c r="B589" i="2"/>
  <c r="B1608" i="2"/>
  <c r="B2838" i="2"/>
  <c r="B996" i="2"/>
  <c r="B1804" i="2"/>
  <c r="B2353" i="2"/>
  <c r="B2785" i="2"/>
  <c r="B134" i="2"/>
  <c r="B113" i="2"/>
  <c r="B908" i="2"/>
  <c r="B1793" i="2"/>
  <c r="B1694" i="2"/>
  <c r="B883" i="2"/>
  <c r="B1789" i="2"/>
  <c r="B2098" i="2"/>
  <c r="B2828" i="2"/>
  <c r="B2660" i="2"/>
  <c r="B1303" i="2"/>
  <c r="B1920" i="2"/>
  <c r="B171" i="2"/>
  <c r="B994" i="2"/>
  <c r="B1923" i="2"/>
  <c r="B2491" i="2"/>
  <c r="B2442" i="2"/>
  <c r="B449" i="2"/>
  <c r="B2012" i="2"/>
  <c r="B1951" i="2"/>
  <c r="B2415" i="2"/>
  <c r="B966" i="2"/>
  <c r="B885" i="2"/>
  <c r="B1080" i="2"/>
  <c r="B886" i="2"/>
  <c r="B758" i="2"/>
  <c r="B2695" i="2"/>
  <c r="B379" i="2"/>
  <c r="B2427" i="2"/>
  <c r="B594" i="2"/>
  <c r="B2218" i="2"/>
  <c r="B760" i="2"/>
  <c r="B551" i="2"/>
  <c r="B104" i="2"/>
  <c r="B427" i="2"/>
  <c r="B227" i="2"/>
  <c r="B2794" i="2"/>
  <c r="B960" i="2"/>
  <c r="B1118" i="2"/>
  <c r="B1431" i="2"/>
  <c r="B675" i="2"/>
  <c r="B2102" i="2"/>
  <c r="B314" i="2"/>
  <c r="B311" i="2"/>
  <c r="B1350" i="2"/>
  <c r="B1825" i="2"/>
  <c r="B2179" i="2"/>
  <c r="B1816" i="2"/>
  <c r="B928" i="2"/>
  <c r="B1490" i="2"/>
  <c r="B2921" i="2"/>
  <c r="B2337" i="2"/>
  <c r="B464" i="2"/>
  <c r="B2252" i="2"/>
  <c r="B2592" i="2"/>
  <c r="B786" i="2"/>
  <c r="B612" i="2"/>
  <c r="B843" i="2"/>
  <c r="B1877" i="2"/>
  <c r="B2856" i="2"/>
  <c r="B408" i="2"/>
  <c r="B894" i="2"/>
  <c r="B226" i="2"/>
  <c r="B1874" i="2"/>
  <c r="B2580" i="2"/>
  <c r="B1163" i="2"/>
  <c r="B406" i="2"/>
  <c r="B2127" i="2"/>
  <c r="B1453" i="2"/>
  <c r="B413" i="2"/>
  <c r="B1775" i="2"/>
  <c r="B1586" i="2"/>
  <c r="B2602" i="2"/>
  <c r="B1889" i="2"/>
  <c r="B1965" i="2"/>
  <c r="B1978" i="2"/>
  <c r="B847" i="2"/>
  <c r="B2762" i="2"/>
  <c r="B2446" i="2"/>
  <c r="B2024" i="2"/>
  <c r="B1341" i="2"/>
  <c r="B2213" i="2"/>
  <c r="B1742" i="2"/>
  <c r="B1809" i="2"/>
  <c r="B1729" i="2"/>
  <c r="B2250" i="2"/>
  <c r="B2746" i="2"/>
  <c r="B522" i="2"/>
  <c r="B1590" i="2"/>
  <c r="B2709" i="2"/>
  <c r="B1741" i="2"/>
  <c r="B625" i="2"/>
  <c r="B2461" i="2"/>
  <c r="B2087" i="2"/>
  <c r="B1027" i="2"/>
  <c r="B1728" i="2"/>
  <c r="B791" i="2"/>
  <c r="B1480" i="2"/>
  <c r="B1832" i="2"/>
  <c r="B15" i="2"/>
  <c r="B854" i="2"/>
  <c r="B1246" i="2"/>
  <c r="B702" i="2"/>
  <c r="B784" i="2"/>
  <c r="B2730" i="2"/>
  <c r="B1558" i="2"/>
  <c r="B1313" i="2"/>
  <c r="B1378" i="2"/>
  <c r="B2636" i="2"/>
  <c r="B1359" i="2"/>
  <c r="B704" i="2"/>
  <c r="B2661" i="2"/>
  <c r="B2070" i="2"/>
  <c r="B2543" i="2"/>
  <c r="B1310" i="2"/>
  <c r="B2833" i="2"/>
  <c r="B1777" i="2"/>
  <c r="B2372" i="2"/>
  <c r="B2500" i="2"/>
  <c r="B899" i="2"/>
  <c r="B2817" i="2"/>
  <c r="B2959" i="2"/>
  <c r="B2557" i="2"/>
  <c r="B1214" i="2"/>
  <c r="B1893" i="2"/>
  <c r="B717" i="2"/>
  <c r="B255" i="2"/>
  <c r="B2090" i="2"/>
  <c r="B2207" i="2"/>
  <c r="B2835" i="2"/>
  <c r="B2092" i="2"/>
  <c r="B2084" i="2"/>
  <c r="B2233" i="2"/>
  <c r="B2051" i="2"/>
  <c r="B911" i="2"/>
  <c r="B1432" i="2"/>
  <c r="B71" i="2"/>
  <c r="B1414" i="2"/>
  <c r="B1273" i="2"/>
  <c r="B2398" i="2"/>
  <c r="B2712" i="2"/>
  <c r="B445" i="2"/>
  <c r="B997" i="2"/>
  <c r="B1703" i="2"/>
  <c r="B2873" i="2"/>
  <c r="B1241" i="2"/>
  <c r="B783" i="2"/>
  <c r="B2390" i="2"/>
  <c r="B1471" i="2"/>
  <c r="B2195" i="2"/>
  <c r="B181" i="2"/>
  <c r="B1494" i="2"/>
  <c r="B1635" i="2"/>
  <c r="B270" i="2"/>
  <c r="B1511" i="2"/>
  <c r="B2188" i="2"/>
  <c r="B2955" i="2"/>
  <c r="B2881" i="2"/>
  <c r="B947" i="2"/>
  <c r="B2664" i="2"/>
  <c r="B2720" i="2"/>
  <c r="B2901" i="2"/>
  <c r="B907" i="2"/>
  <c r="B1322" i="2"/>
  <c r="B29" i="2"/>
  <c r="B174" i="2"/>
  <c r="B197" i="2"/>
  <c r="B1620" i="2"/>
  <c r="B2608" i="2"/>
  <c r="B281" i="2"/>
  <c r="B409" i="2"/>
  <c r="B503" i="2"/>
  <c r="B925" i="2"/>
  <c r="B264" i="2"/>
  <c r="B2071" i="2"/>
  <c r="B145" i="2"/>
  <c r="B2015" i="2"/>
  <c r="B599" i="2"/>
  <c r="B214" i="2"/>
  <c r="B741" i="2"/>
  <c r="B968" i="2"/>
  <c r="B1026" i="2"/>
  <c r="B723" i="2"/>
  <c r="B2331" i="2"/>
  <c r="B2825" i="2"/>
  <c r="B2441" i="2"/>
  <c r="B2216" i="2"/>
  <c r="B2429" i="2"/>
  <c r="B34" i="2"/>
  <c r="B1340" i="2"/>
  <c r="B2156" i="2"/>
  <c r="B1711" i="2"/>
  <c r="B565" i="2"/>
  <c r="B123" i="2"/>
  <c r="B195" i="2"/>
  <c r="B2040" i="2"/>
  <c r="B709" i="2"/>
  <c r="B2758" i="2"/>
  <c r="B1440" i="2"/>
  <c r="B1562" i="2"/>
  <c r="B109" i="2"/>
  <c r="B1245" i="2"/>
  <c r="B1672" i="2"/>
  <c r="B2241" i="2"/>
  <c r="B2839" i="2"/>
  <c r="B390" i="2"/>
  <c r="B1986" i="2"/>
  <c r="B2141" i="2"/>
  <c r="B96" i="2"/>
  <c r="B1988" i="2"/>
  <c r="B1860" i="2"/>
  <c r="B524" i="2"/>
  <c r="B2560" i="2"/>
  <c r="B2972" i="2"/>
  <c r="B1503" i="2"/>
  <c r="B2529" i="2"/>
  <c r="B492" i="2"/>
  <c r="B1202" i="2"/>
  <c r="B12" i="2"/>
  <c r="B1714" i="2"/>
  <c r="B1937" i="2"/>
  <c r="B2388" i="2"/>
  <c r="B2277" i="2"/>
  <c r="B609" i="2"/>
  <c r="B1045" i="2"/>
  <c r="B1550" i="2"/>
  <c r="B2843" i="2"/>
  <c r="B218" i="2"/>
  <c r="B1260" i="2"/>
  <c r="B1915" i="2"/>
  <c r="B1184" i="2"/>
  <c r="B775" i="2"/>
  <c r="B809" i="2"/>
  <c r="B1773" i="2"/>
  <c r="B235" i="2"/>
  <c r="B1326" i="2"/>
  <c r="B1724" i="2"/>
  <c r="B1848" i="2"/>
  <c r="B1831" i="2"/>
  <c r="B14" i="2"/>
  <c r="B237" i="2"/>
  <c r="B1332" i="2"/>
  <c r="B2861" i="2"/>
  <c r="B1286" i="2"/>
  <c r="B2766" i="2"/>
  <c r="B2939" i="2"/>
  <c r="B1329" i="2"/>
  <c r="B1864" i="2"/>
  <c r="B339" i="2"/>
  <c r="B192" i="2"/>
  <c r="B2311" i="2"/>
  <c r="B1145" i="2"/>
  <c r="B2888" i="2"/>
  <c r="B131" i="2"/>
  <c r="B1200" i="2"/>
  <c r="B866" i="2"/>
  <c r="B333" i="2"/>
  <c r="B2832" i="2"/>
  <c r="B1419" i="2"/>
  <c r="B2837" i="2"/>
  <c r="B828" i="2"/>
  <c r="B2912" i="2"/>
  <c r="B2522" i="2"/>
  <c r="B444" i="2"/>
  <c r="B830" i="2"/>
  <c r="B2169" i="2"/>
  <c r="B744" i="2"/>
  <c r="B2826" i="2"/>
  <c r="B864" i="2"/>
  <c r="B1696" i="2"/>
  <c r="B2017" i="2"/>
  <c r="B425" i="2"/>
  <c r="B72" i="2"/>
  <c r="B155" i="2"/>
  <c r="B1408" i="2"/>
  <c r="B45" i="2"/>
  <c r="B2395" i="2"/>
  <c r="B1599" i="2"/>
  <c r="B1873" i="2"/>
  <c r="B867" i="2"/>
  <c r="B2928" i="2"/>
  <c r="B1582" i="2"/>
  <c r="B2093" i="2"/>
  <c r="B2297" i="2"/>
  <c r="B469" i="2"/>
  <c r="B2201" i="2"/>
  <c r="B2874" i="2"/>
  <c r="B905" i="2"/>
  <c r="B293" i="2"/>
  <c r="B2687" i="2"/>
  <c r="B107" i="2"/>
  <c r="B2410" i="2"/>
  <c r="B10" i="2"/>
  <c r="B1835" i="2"/>
  <c r="B2363" i="2"/>
  <c r="B2140" i="2"/>
  <c r="B125" i="2"/>
  <c r="B32" i="2"/>
  <c r="B2287" i="2"/>
  <c r="B1706" i="2"/>
  <c r="B1082" i="2"/>
  <c r="B1023" i="2"/>
  <c r="B294" i="2"/>
  <c r="B2229" i="2"/>
  <c r="B424" i="2"/>
  <c r="B436" i="2"/>
  <c r="B2109" i="2"/>
  <c r="B2527" i="2"/>
  <c r="B2598" i="2"/>
  <c r="B2537" i="2"/>
  <c r="B2120" i="2"/>
  <c r="B221" i="2"/>
  <c r="B2717" i="2"/>
  <c r="B1215" i="2"/>
  <c r="B1569" i="2"/>
  <c r="B941" i="2"/>
  <c r="B1456" i="2"/>
  <c r="B304" i="2"/>
  <c r="B690" i="2"/>
  <c r="B127" i="2"/>
  <c r="B2651" i="2"/>
  <c r="B2612" i="2"/>
  <c r="B1854" i="2"/>
  <c r="B2674" i="2"/>
  <c r="B2359" i="2"/>
  <c r="B1049" i="2"/>
  <c r="B617" i="2"/>
  <c r="B2296" i="2"/>
  <c r="B2978" i="2"/>
  <c r="B2067" i="2"/>
  <c r="B1865" i="2"/>
  <c r="B1540" i="2"/>
  <c r="B1914" i="2"/>
  <c r="B628" i="2"/>
  <c r="B122" i="2"/>
  <c r="B836" i="2"/>
  <c r="B970" i="2"/>
  <c r="B2481" i="2"/>
  <c r="B2377" i="2"/>
  <c r="B1844" i="2"/>
  <c r="B1288" i="2"/>
  <c r="B2834" i="2"/>
  <c r="B1959" i="2"/>
  <c r="B2428" i="2"/>
  <c r="B1084" i="2"/>
  <c r="B2425" i="2"/>
  <c r="B2658" i="2"/>
  <c r="B2867" i="2"/>
  <c r="B2421" i="2"/>
  <c r="B2143" i="2"/>
  <c r="B465" i="2"/>
  <c r="B1946" i="2"/>
  <c r="B2554" i="2"/>
  <c r="B2164" i="2"/>
  <c r="B2771" i="2"/>
  <c r="B2849" i="2"/>
  <c r="B2729" i="2"/>
  <c r="B746" i="2"/>
  <c r="B597" i="2"/>
  <c r="B2878" i="2"/>
  <c r="B2434" i="2"/>
  <c r="B1636" i="2"/>
  <c r="B2714" i="2"/>
  <c r="B93" i="2"/>
  <c r="B2504" i="2"/>
  <c r="B222" i="2"/>
  <c r="B160" i="2"/>
  <c r="B752" i="2"/>
  <c r="B2352" i="2"/>
  <c r="B797" i="2"/>
  <c r="B572" i="2"/>
  <c r="B1552" i="2"/>
  <c r="B2526" i="2"/>
  <c r="B381" i="2"/>
  <c r="B2898" i="2"/>
  <c r="B2581" i="2"/>
  <c r="B1894" i="2"/>
  <c r="B341" i="2"/>
  <c r="B2668" i="2"/>
  <c r="B1501" i="2"/>
  <c r="B1133" i="2"/>
  <c r="B2046" i="2"/>
  <c r="B2149" i="2"/>
  <c r="B841" i="2"/>
  <c r="B499" i="2"/>
  <c r="B1457" i="2"/>
  <c r="B2239" i="2"/>
  <c r="B168" i="2"/>
  <c r="B2364" i="2"/>
  <c r="B516" i="2"/>
  <c r="B1077" i="2"/>
  <c r="B271" i="2"/>
  <c r="B2322" i="2"/>
  <c r="B2053" i="2"/>
  <c r="B2236" i="2"/>
  <c r="B508" i="2"/>
  <c r="B399" i="2"/>
  <c r="B2665" i="2"/>
  <c r="B647" i="2"/>
  <c r="B715" i="2"/>
  <c r="B573" i="2"/>
  <c r="B400" i="2"/>
  <c r="B1872" i="2"/>
  <c r="B2956" i="2"/>
  <c r="B2713" i="2"/>
  <c r="B2342" i="2"/>
  <c r="B112" i="2"/>
  <c r="B1675" i="2"/>
  <c r="B2355" i="2"/>
  <c r="B3" i="2"/>
  <c r="B673" i="2"/>
  <c r="B2167" i="2"/>
  <c r="B1183" i="2"/>
  <c r="B1932" i="2"/>
  <c r="B1990" i="2"/>
  <c r="B49" i="2"/>
  <c r="B1587" i="2"/>
  <c r="B766" i="2"/>
  <c r="B2245" i="2"/>
  <c r="B1884" i="2"/>
  <c r="B1968" i="2"/>
  <c r="B1803" i="2"/>
  <c r="B185" i="2"/>
  <c r="B2841" i="2"/>
  <c r="B2702" i="2"/>
  <c r="B546" i="2"/>
  <c r="B2735" i="2"/>
  <c r="B206" i="2"/>
  <c r="B1678" i="2"/>
  <c r="B520" i="2"/>
  <c r="B2103" i="2"/>
  <c r="B2676" i="2"/>
  <c r="B954" i="2"/>
  <c r="B1051" i="2"/>
  <c r="B2716" i="2"/>
  <c r="B2869" i="2"/>
  <c r="B1232" i="2"/>
  <c r="B1037" i="2"/>
  <c r="B870" i="2"/>
  <c r="B1664" i="2"/>
  <c r="B128" i="2"/>
  <c r="B2005" i="2"/>
  <c r="B2494" i="2"/>
  <c r="B2097" i="2"/>
  <c r="B2468" i="2"/>
  <c r="B1834" i="2"/>
  <c r="B2784" i="2"/>
  <c r="B2822" i="2"/>
  <c r="B853" i="2"/>
  <c r="B2677" i="2"/>
  <c r="B2508" i="2"/>
  <c r="B2680" i="2"/>
  <c r="B443" i="2"/>
  <c r="B489" i="2"/>
  <c r="B606" i="2"/>
  <c r="B1897" i="2"/>
  <c r="B460" i="2"/>
  <c r="B1344" i="2"/>
  <c r="B904" i="2"/>
  <c r="B1956" i="2"/>
  <c r="B2624" i="2"/>
  <c r="B2249" i="2"/>
  <c r="B343" i="2"/>
  <c r="B2467" i="2"/>
  <c r="B731" i="2"/>
  <c r="B2591" i="2"/>
  <c r="B1679" i="2"/>
  <c r="B2378" i="2"/>
  <c r="B245" i="2"/>
  <c r="B1911" i="2"/>
  <c r="B340" i="2"/>
  <c r="B1487" i="2"/>
  <c r="B2465" i="2"/>
  <c r="B1065" i="2"/>
  <c r="B336" i="2"/>
  <c r="B404" i="2"/>
  <c r="B632" i="2"/>
  <c r="B2534" i="2"/>
  <c r="B2538" i="2"/>
  <c r="B2907" i="2"/>
  <c r="B1538" i="2"/>
  <c r="B804" i="2"/>
  <c r="B452" i="2"/>
  <c r="B9" i="2"/>
  <c r="B2300" i="2"/>
  <c r="B1031" i="2"/>
  <c r="B2638" i="2"/>
  <c r="B287" i="2"/>
  <c r="B2349" i="2"/>
  <c r="B372" i="2"/>
  <c r="B1297" i="2"/>
  <c r="B1900" i="2"/>
  <c r="B646" i="2"/>
  <c r="B2139" i="2"/>
  <c r="B260" i="2"/>
  <c r="B2134" i="2"/>
  <c r="B2781" i="2"/>
  <c r="B2417" i="2"/>
  <c r="B308" i="2"/>
  <c r="B238" i="2"/>
  <c r="B534" i="2"/>
  <c r="B1221" i="2"/>
  <c r="B2184" i="2"/>
  <c r="B686" i="2"/>
  <c r="B2117" i="2"/>
  <c r="B2622" i="2"/>
  <c r="B1116" i="2"/>
  <c r="B331" i="2"/>
  <c r="B223" i="2"/>
  <c r="B531" i="2"/>
  <c r="B2018" i="2"/>
  <c r="B2902" i="2"/>
  <c r="B2779" i="2"/>
  <c r="B711" i="2"/>
  <c r="B1918" i="2"/>
  <c r="B2547" i="2"/>
  <c r="B1717" i="2"/>
  <c r="B457" i="2"/>
  <c r="B53" i="2"/>
  <c r="B1787" i="2"/>
  <c r="B1673" i="2"/>
  <c r="B292" i="2"/>
  <c r="B1486" i="2"/>
  <c r="B2288" i="2"/>
  <c r="B1934" i="2"/>
  <c r="B1238" i="2"/>
  <c r="B665" i="2"/>
  <c r="B1358" i="2"/>
  <c r="B1786" i="2"/>
  <c r="B70" i="2"/>
  <c r="B2754" i="2"/>
  <c r="B2168" i="2"/>
  <c r="B1649" i="2"/>
  <c r="B1719" i="2"/>
  <c r="B1839" i="2"/>
  <c r="B1504" i="2"/>
  <c r="B942" i="2"/>
  <c r="B581" i="2"/>
  <c r="B2811" i="2"/>
  <c r="B839" i="2"/>
  <c r="B2121" i="2"/>
  <c r="B2802" i="2"/>
  <c r="B1691" i="2"/>
  <c r="B1518" i="2"/>
  <c r="B1577" i="2"/>
  <c r="B2379" i="2"/>
  <c r="B2078" i="2"/>
  <c r="B1676" i="2"/>
  <c r="B2935" i="2"/>
  <c r="B1236" i="2"/>
  <c r="B2224" i="2"/>
  <c r="B21" i="2"/>
  <c r="B269" i="2"/>
  <c r="B116" i="2"/>
  <c r="B2273" i="2"/>
  <c r="B126" i="2"/>
  <c r="B2334" i="2"/>
  <c r="B268" i="2"/>
  <c r="B959" i="2"/>
  <c r="B2472" i="2"/>
  <c r="B43" i="2"/>
  <c r="B1869" i="2"/>
  <c r="B2483" i="2"/>
  <c r="B895" i="2"/>
  <c r="B202" i="2"/>
  <c r="B1176" i="2"/>
  <c r="B1973" i="2"/>
  <c r="B1119" i="2"/>
  <c r="B1009" i="2"/>
  <c r="B831" i="2"/>
  <c r="B2242" i="2"/>
  <c r="B2518" i="2"/>
  <c r="B1769" i="2"/>
  <c r="B1420" i="2"/>
  <c r="B892" i="2"/>
  <c r="B23" i="2"/>
  <c r="B2872" i="2"/>
  <c r="B58" i="2"/>
  <c r="B1740" i="2"/>
  <c r="B2439" i="2"/>
  <c r="B2586" i="2"/>
  <c r="B1365" i="2"/>
  <c r="B2573" i="2"/>
  <c r="B1797" i="2"/>
  <c r="B2789" i="2"/>
  <c r="B935" i="2"/>
  <c r="B921" i="2"/>
  <c r="B2807" i="2"/>
  <c r="B2975" i="2"/>
  <c r="B1229" i="2"/>
  <c r="B1013" i="2"/>
  <c r="B945" i="2"/>
  <c r="B2001" i="2"/>
  <c r="B2448" i="2"/>
  <c r="B2954" i="2"/>
  <c r="B1075" i="2"/>
  <c r="B186" i="2"/>
  <c r="B1699" i="2"/>
  <c r="B78" i="2"/>
  <c r="B2340" i="2"/>
  <c r="B1058" i="2"/>
  <c r="B99" i="2"/>
  <c r="B2800" i="2"/>
  <c r="B2002" i="2"/>
  <c r="B2916" i="2"/>
  <c r="B2961" i="2"/>
  <c r="B973" i="2"/>
  <c r="B559" i="2"/>
  <c r="B1838" i="2"/>
  <c r="B1312" i="2"/>
  <c r="B16" i="2"/>
  <c r="B803" i="2"/>
  <c r="B2138" i="2"/>
  <c r="B626" i="2"/>
  <c r="B1131" i="2"/>
  <c r="B2230" i="2"/>
  <c r="B2256" i="2"/>
  <c r="B2462" i="2"/>
  <c r="B1047" i="2"/>
  <c r="B670" i="2"/>
  <c r="B2944" i="2"/>
  <c r="B2186" i="2"/>
  <c r="B1285" i="2"/>
  <c r="B1030" i="2"/>
  <c r="B319" i="2"/>
  <c r="B2531" i="2"/>
  <c r="B1784" i="2"/>
  <c r="B1656" i="2"/>
  <c r="B1318" i="2"/>
  <c r="B1899" i="2"/>
  <c r="B2751" i="2"/>
  <c r="B875" i="2"/>
  <c r="B664" i="2"/>
  <c r="B2152" i="2"/>
  <c r="B987" i="2"/>
  <c r="B687" i="2"/>
  <c r="B1644" i="2"/>
  <c r="B2356" i="2"/>
  <c r="B2172" i="2"/>
  <c r="B1938" i="2"/>
  <c r="B884" i="2"/>
  <c r="B1651" i="2"/>
  <c r="B1730" i="2"/>
  <c r="B726" i="2"/>
  <c r="B1944" i="2"/>
  <c r="B1121" i="2"/>
  <c r="B2897" i="2"/>
  <c r="B149" i="2"/>
  <c r="B1530" i="2"/>
  <c r="B2739" i="2"/>
  <c r="B363" i="2"/>
  <c r="B17" i="2"/>
  <c r="B1177" i="2"/>
  <c r="B1423" i="2"/>
  <c r="B659" i="2"/>
  <c r="B2535" i="2"/>
  <c r="B876" i="2"/>
  <c r="B496" i="2"/>
  <c r="B1209" i="2"/>
  <c r="B1001" i="2"/>
  <c r="B1861" i="2"/>
  <c r="B2991" i="2"/>
  <c r="B769" i="2"/>
  <c r="B666" i="2"/>
  <c r="B1692" i="2"/>
  <c r="B315" i="2"/>
  <c r="B2189" i="2"/>
  <c r="B1060" i="2"/>
  <c r="B2980" i="2"/>
  <c r="B2850" i="2"/>
  <c r="B2291" i="2"/>
  <c r="B370" i="2"/>
  <c r="B1287" i="2"/>
  <c r="B1373" i="2"/>
  <c r="B2220" i="2"/>
  <c r="B984" i="2"/>
  <c r="B1276" i="2"/>
  <c r="B95" i="2"/>
  <c r="B2943" i="2"/>
  <c r="B881" i="2"/>
  <c r="B153" i="2"/>
  <c r="B2159" i="2"/>
  <c r="B1324" i="2"/>
  <c r="B422" i="2"/>
  <c r="B601" i="2"/>
  <c r="B267" i="2"/>
  <c r="B2699" i="2"/>
  <c r="B1151" i="2"/>
  <c r="B2804" i="2"/>
  <c r="B2393" i="2"/>
  <c r="B209" i="2"/>
  <c r="B468" i="2"/>
  <c r="B60" i="2"/>
  <c r="B1594" i="2"/>
  <c r="B1459" i="2"/>
  <c r="B451" i="2"/>
  <c r="B713" i="2"/>
  <c r="B2553" i="2"/>
  <c r="B1307" i="2"/>
  <c r="B1189" i="2"/>
  <c r="B1731" i="2"/>
  <c r="B1430" i="2"/>
  <c r="B1413" i="2"/>
  <c r="B54" i="2"/>
  <c r="B1187" i="2"/>
  <c r="B1595" i="2"/>
  <c r="B995" i="2"/>
  <c r="B354" i="2"/>
  <c r="B1347" i="2"/>
  <c r="B1870" i="2"/>
  <c r="B2727" i="2"/>
  <c r="B1833" i="2"/>
  <c r="B2072" i="2"/>
  <c r="B1622" i="2"/>
  <c r="B2471" i="2"/>
  <c r="B539" i="2"/>
  <c r="B2457" i="2"/>
  <c r="B105" i="2"/>
  <c r="B630" i="2"/>
  <c r="B1666" i="2"/>
  <c r="B1411" i="2"/>
  <c r="B716" i="2"/>
  <c r="B2389" i="2"/>
  <c r="B2827" i="2"/>
  <c r="B548" i="2"/>
  <c r="B509" i="2"/>
  <c r="B1195" i="2"/>
  <c r="B177" i="2"/>
  <c r="B2909" i="2"/>
  <c r="B513" i="2"/>
  <c r="B934" i="2"/>
  <c r="B1813" i="2"/>
  <c r="B2178" i="2"/>
  <c r="B856" i="2"/>
  <c r="B1778" i="2"/>
  <c r="B1584" i="2"/>
  <c r="B1556" i="2"/>
  <c r="B2891" i="2"/>
  <c r="B862" i="2"/>
  <c r="B1197" i="2"/>
  <c r="B2893" i="2"/>
  <c r="B204" i="2"/>
  <c r="B439" i="2"/>
  <c r="B2350" i="2"/>
  <c r="B2617" i="2"/>
  <c r="B2316" i="2"/>
  <c r="B2653" i="2"/>
  <c r="B1173" i="2"/>
  <c r="B902" i="2"/>
  <c r="B2666" i="2"/>
  <c r="B480" i="2"/>
  <c r="B219" i="2"/>
  <c r="B358" i="2"/>
  <c r="B2611" i="2"/>
  <c r="B990" i="2"/>
  <c r="B2821" i="2"/>
  <c r="B1412" i="2"/>
  <c r="B1794" i="2"/>
  <c r="B2400" i="2"/>
  <c r="B2369" i="2"/>
  <c r="B1745" i="2"/>
  <c r="B2285" i="2"/>
  <c r="B1780" i="2"/>
  <c r="B2455" i="2"/>
  <c r="B1806" i="2"/>
  <c r="B1463" i="2"/>
  <c r="B2278" i="2"/>
  <c r="B377" i="2"/>
  <c r="B2454" i="2"/>
  <c r="B1377" i="2"/>
  <c r="B1379" i="2"/>
  <c r="B8" i="2"/>
  <c r="B141" i="2"/>
  <c r="B1526" i="2"/>
  <c r="B1515" i="2"/>
  <c r="B2128" i="2"/>
  <c r="B1883" i="2"/>
  <c r="B2561" i="2"/>
  <c r="B1343" i="2"/>
  <c r="B2906" i="2"/>
  <c r="B1156" i="2"/>
  <c r="B1283" i="2"/>
  <c r="B2283" i="2"/>
  <c r="B1155" i="2"/>
  <c r="B1940" i="2"/>
  <c r="B1878" i="2"/>
  <c r="B2408" i="2"/>
  <c r="B1519" i="2"/>
  <c r="B263" i="2"/>
  <c r="B2064" i="2"/>
  <c r="B1856" i="2"/>
  <c r="B2435" i="2"/>
  <c r="B1336" i="2"/>
  <c r="B276" i="2"/>
  <c r="B37" i="2"/>
  <c r="B2280" i="2"/>
  <c r="B1093" i="2"/>
  <c r="B771" i="2"/>
  <c r="B2603" i="2"/>
  <c r="B2551" i="2"/>
  <c r="B1005" i="2"/>
  <c r="B450" i="2"/>
  <c r="B97" i="2"/>
  <c r="B1943" i="2"/>
  <c r="B1762" i="2"/>
  <c r="B1301" i="2"/>
  <c r="B2259" i="2"/>
  <c r="B1357" i="2"/>
  <c r="B2336" i="2"/>
  <c r="B964" i="2"/>
  <c r="B187" i="2"/>
  <c r="B1002" i="2"/>
  <c r="B2271" i="2"/>
  <c r="B2981" i="2"/>
  <c r="B2113" i="2"/>
  <c r="B796" i="2"/>
  <c r="B428" i="2"/>
  <c r="B1056" i="2"/>
  <c r="B642" i="2"/>
  <c r="B817" i="2"/>
  <c r="B2731" i="2"/>
  <c r="B2509" i="2"/>
  <c r="B2197" i="2"/>
  <c r="B1330" i="2"/>
  <c r="B2632" i="2"/>
  <c r="B380" i="2"/>
  <c r="B1497" i="2"/>
  <c r="B463" i="2"/>
  <c r="B365" i="2"/>
  <c r="B1159" i="2"/>
  <c r="B2836" i="2"/>
  <c r="B1380" i="2"/>
  <c r="B1653" i="2"/>
  <c r="B2793" i="2"/>
  <c r="B2105" i="2"/>
  <c r="B1533" i="2"/>
  <c r="B1201" i="2"/>
  <c r="B963" i="2"/>
  <c r="B2741" i="2"/>
  <c r="B1902" i="2"/>
  <c r="B332" i="2"/>
  <c r="B2068" i="2"/>
  <c r="B2970" i="2"/>
  <c r="B512" i="2"/>
  <c r="B2402" i="2"/>
  <c r="B553" i="2"/>
  <c r="B1179" i="2"/>
  <c r="B2145" i="2"/>
  <c r="B2160" i="2"/>
  <c r="B2396" i="2"/>
  <c r="B2631" i="2"/>
  <c r="B342" i="2"/>
  <c r="B345" i="2"/>
  <c r="B2033" i="2"/>
  <c r="B590" i="2"/>
  <c r="B1391" i="2"/>
  <c r="B76" i="2"/>
  <c r="B1070" i="2"/>
  <c r="B2142" i="2"/>
  <c r="B2724" i="2"/>
  <c r="B1588" i="2"/>
  <c r="B1036" i="2"/>
  <c r="B2025" i="2"/>
  <c r="B2848" i="2"/>
  <c r="B1814" i="2"/>
  <c r="B487" i="2"/>
  <c r="B2125" i="2"/>
  <c r="B13" i="2"/>
  <c r="B498" i="2"/>
  <c r="B1280" i="2"/>
  <c r="B779" i="2"/>
  <c r="B2418" i="2"/>
  <c r="B298" i="2"/>
  <c r="B1368" i="2"/>
  <c r="B1242" i="2"/>
  <c r="B634" i="2"/>
  <c r="B38" i="2"/>
  <c r="B1843" i="2"/>
  <c r="B231" i="2"/>
  <c r="B639" i="2"/>
  <c r="B2550" i="2"/>
  <c r="B912" i="2"/>
  <c r="B2738" i="2"/>
  <c r="B1012" i="2"/>
  <c r="B2635" i="2"/>
  <c r="B2298" i="2"/>
  <c r="B2498" i="2"/>
  <c r="B373" i="2"/>
  <c r="B2562" i="2"/>
  <c r="B215" i="2"/>
  <c r="B1962" i="2"/>
  <c r="B1589" i="2"/>
  <c r="B2432" i="2"/>
  <c r="B2200" i="2"/>
  <c r="B1818" i="2"/>
  <c r="B1261" i="2"/>
  <c r="B1006" i="2"/>
  <c r="B256" i="2"/>
  <c r="B2026" i="2"/>
  <c r="B1855" i="2"/>
  <c r="B51" i="2"/>
  <c r="B2854" i="2"/>
  <c r="B2951" i="2"/>
  <c r="B1425" i="2"/>
  <c r="B254" i="2"/>
  <c r="B240" i="2"/>
  <c r="B1295" i="2"/>
  <c r="B1555" i="2"/>
  <c r="B433" i="2"/>
  <c r="B1726" i="2"/>
  <c r="B706" i="2"/>
  <c r="B1143" i="2"/>
  <c r="B914" i="2"/>
  <c r="B2689" i="2"/>
  <c r="B1522" i="2"/>
  <c r="B2585" i="2"/>
  <c r="B1925" i="2"/>
  <c r="B1362" i="2"/>
  <c r="B1733" i="2"/>
  <c r="B2144" i="2"/>
  <c r="B693" i="2"/>
  <c r="B1720" i="2"/>
  <c r="B208" i="2"/>
  <c r="B1882" i="2"/>
  <c r="B2857" i="2"/>
  <c r="B2459" i="2"/>
  <c r="B2808" i="2"/>
  <c r="B661" i="2"/>
  <c r="B2628" i="2"/>
  <c r="B1559" i="2"/>
  <c r="B2705" i="2"/>
  <c r="B645" i="2"/>
  <c r="B1383" i="2"/>
  <c r="B1481" i="2"/>
  <c r="B1926" i="2"/>
  <c r="B1085" i="2"/>
  <c r="B2905" i="2"/>
  <c r="B2411" i="2"/>
  <c r="B1401" i="2"/>
  <c r="B1438" i="2"/>
  <c r="B2710" i="2"/>
  <c r="B983" i="2"/>
  <c r="B944" i="2"/>
  <c r="B2558" i="2"/>
  <c r="B2910" i="2"/>
  <c r="B1514" i="2"/>
  <c r="B2831" i="2"/>
  <c r="B651" i="2"/>
  <c r="B2123" i="2"/>
  <c r="B2027" i="2"/>
  <c r="B1063" i="2"/>
  <c r="B2520" i="2"/>
  <c r="B364" i="2"/>
  <c r="B1539" i="2"/>
  <c r="B2270" i="2"/>
  <c r="B2967" i="2"/>
  <c r="B557" i="2"/>
  <c r="B1879" i="2"/>
  <c r="B696" i="2"/>
  <c r="B1752" i="2"/>
  <c r="B1991" i="2"/>
  <c r="B834" i="2"/>
  <c r="B1686" i="2"/>
  <c r="B823" i="2"/>
  <c r="B951" i="2"/>
  <c r="B1091" i="2"/>
  <c r="B73" i="2"/>
  <c r="B2060" i="2"/>
  <c r="B1044" i="2"/>
  <c r="B225" i="2"/>
  <c r="B1146" i="2"/>
  <c r="B1213" i="2"/>
  <c r="B1945" i="2"/>
  <c r="B1478" i="2"/>
  <c r="B1727" i="2"/>
  <c r="B349" i="2"/>
  <c r="B2589" i="2"/>
  <c r="B230" i="2"/>
  <c r="B946" i="2"/>
  <c r="B1822" i="2"/>
  <c r="B1248" i="2"/>
  <c r="B1668" i="2"/>
  <c r="B11" i="2"/>
  <c r="B434" i="2"/>
  <c r="B2151" i="2"/>
  <c r="B92" i="2"/>
  <c r="B2777" i="2"/>
  <c r="B1757" i="2"/>
  <c r="B2394" i="2"/>
  <c r="B778" i="2"/>
  <c r="B891" i="2"/>
  <c r="B2104" i="2"/>
  <c r="B1756" i="2"/>
  <c r="B2385" i="2"/>
  <c r="B429" i="2"/>
  <c r="B1450" i="2"/>
  <c r="B1319" i="2"/>
  <c r="B2736" i="2"/>
  <c r="B2478" i="2"/>
  <c r="B2855" i="2"/>
  <c r="B455" i="2"/>
  <c r="B707" i="2"/>
  <c r="B2775" i="2"/>
  <c r="B1360" i="2"/>
  <c r="B2747" i="2"/>
  <c r="B1095" i="2"/>
  <c r="B2130" i="2"/>
  <c r="B969" i="2"/>
  <c r="B1885" i="2"/>
  <c r="B689" i="2"/>
  <c r="B1618" i="2"/>
  <c r="B152" i="2"/>
  <c r="B1096" i="2"/>
  <c r="B1811" i="2"/>
  <c r="B2315" i="2"/>
  <c r="B638" i="2"/>
  <c r="B2136" i="2"/>
  <c r="B1370" i="2"/>
  <c r="B967" i="2"/>
  <c r="B1396" i="2"/>
  <c r="B2170" i="2"/>
  <c r="B900" i="2"/>
  <c r="B1505" i="2"/>
  <c r="B2231" i="2"/>
  <c r="B898" i="2"/>
  <c r="B1492" i="2"/>
  <c r="B2493" i="2"/>
  <c r="B2559" i="2"/>
  <c r="B1021" i="2"/>
  <c r="B375" i="2"/>
  <c r="B286" i="2"/>
  <c r="B1531" i="2"/>
  <c r="B274" i="2"/>
  <c r="B1747" i="2"/>
  <c r="B915" i="2"/>
  <c r="B1536" i="2"/>
  <c r="B1451" i="2"/>
  <c r="B2424" i="2"/>
  <c r="B2845" i="2"/>
  <c r="B1765" i="2"/>
  <c r="B1417" i="2"/>
  <c r="B2515" i="2"/>
  <c r="B610" i="2"/>
  <c r="B410" i="2"/>
  <c r="B1992" i="2"/>
  <c r="B2952" i="2"/>
  <c r="B700" i="2"/>
  <c r="B1174" i="2"/>
  <c r="B566" i="2"/>
  <c r="B1346" i="2"/>
  <c r="B593" i="2"/>
  <c r="B1616" i="2"/>
  <c r="B1443" i="2"/>
  <c r="B937" i="2"/>
  <c r="B277" i="2"/>
  <c r="B2860" i="2"/>
  <c r="B2253" i="2"/>
  <c r="B2044" i="2"/>
  <c r="B2279" i="2"/>
  <c r="B1473" i="2"/>
  <c r="B1304" i="2"/>
  <c r="B577" i="2"/>
  <c r="B2430" i="2"/>
  <c r="B596" i="2"/>
  <c r="B2877" i="2"/>
  <c r="B273" i="2"/>
  <c r="B1974" i="2"/>
  <c r="B335" i="2"/>
  <c r="B2011" i="2"/>
  <c r="B2929" i="2"/>
  <c r="B2516" i="2"/>
  <c r="B2938" i="2"/>
  <c r="B586" i="2"/>
  <c r="B1186" i="2"/>
  <c r="B2376" i="2"/>
  <c r="B1474" i="2"/>
  <c r="B395" i="2"/>
  <c r="B562" i="2"/>
  <c r="B1981" i="2"/>
  <c r="B501" i="2"/>
  <c r="B184" i="2"/>
  <c r="B2575" i="2"/>
  <c r="B2274" i="2"/>
  <c r="B39" i="2"/>
  <c r="B2640" i="2"/>
  <c r="B727" i="2"/>
  <c r="B1249" i="2"/>
  <c r="B261" i="2"/>
  <c r="B2232" i="2"/>
  <c r="B1022" i="2"/>
  <c r="B1393" i="2"/>
  <c r="B1680" i="2"/>
  <c r="B2979" i="2"/>
  <c r="B2541" i="2"/>
  <c r="B2423" i="2"/>
  <c r="B2917" i="2"/>
  <c r="B1352" i="2"/>
  <c r="B117" i="2"/>
  <c r="B2654" i="2"/>
  <c r="B382" i="2"/>
  <c r="B2728" i="2"/>
  <c r="B2387" i="2"/>
  <c r="B575" i="2"/>
  <c r="B138" i="2"/>
  <c r="B1462" i="2"/>
  <c r="B2292" i="2"/>
  <c r="B860" i="2"/>
  <c r="B1955" i="2"/>
  <c r="B2973" i="2"/>
  <c r="B1823" i="2"/>
  <c r="B1554" i="2"/>
  <c r="B2464" i="2"/>
  <c r="B2082" i="2"/>
  <c r="B1483" i="2"/>
  <c r="B2480" i="2"/>
  <c r="B543" i="2"/>
  <c r="B306" i="2"/>
  <c r="B1452" i="2"/>
  <c r="B1572" i="2"/>
  <c r="B2842" i="2"/>
  <c r="B448" i="2"/>
  <c r="B807" i="2"/>
  <c r="B1623" i="2"/>
  <c r="B1109" i="2"/>
  <c r="B1074" i="2"/>
  <c r="B326" i="2"/>
  <c r="B680" i="2"/>
  <c r="B2900" i="2"/>
  <c r="B2295" i="2"/>
  <c r="B2126" i="2"/>
  <c r="B2868" i="2"/>
  <c r="B303" i="2"/>
  <c r="B2795" i="2"/>
  <c r="B1739" i="2"/>
  <c r="B1271" i="2"/>
  <c r="B1665" i="2"/>
  <c r="B378" i="2"/>
  <c r="B1689" i="2"/>
  <c r="B2514" i="2"/>
  <c r="B2486" i="2"/>
  <c r="B2536" i="2"/>
  <c r="B728" i="2"/>
  <c r="B1704" i="2"/>
  <c r="B835" i="2"/>
  <c r="B2458" i="2"/>
  <c r="B61" i="2"/>
  <c r="B297" i="2"/>
  <c r="B1010" i="2"/>
  <c r="B1652" i="2"/>
  <c r="B710" i="2"/>
  <c r="B2862" i="2"/>
  <c r="B998" i="2"/>
  <c r="B2920" i="2"/>
  <c r="B350" i="2"/>
  <c r="B611" i="2"/>
  <c r="B2016" i="2"/>
  <c r="B2753" i="2"/>
  <c r="B2006" i="2"/>
  <c r="B1088" i="2"/>
  <c r="B988" i="2"/>
  <c r="B1040" i="2"/>
  <c r="B604" i="2"/>
  <c r="B1016" i="2"/>
  <c r="B2626" i="2"/>
  <c r="B999" i="2"/>
  <c r="B2476" i="2"/>
  <c r="B2971" i="2"/>
  <c r="B1614" i="2"/>
  <c r="B383" i="2"/>
  <c r="B1385" i="2"/>
  <c r="B2798" i="2"/>
  <c r="B1743" i="2"/>
  <c r="B735" i="2"/>
  <c r="B1557" i="2"/>
  <c r="B2894" i="2"/>
  <c r="B683" i="2"/>
  <c r="B163" i="2"/>
  <c r="B415" i="2"/>
  <c r="B1524" i="2"/>
  <c r="B2880" i="2"/>
  <c r="B2284" i="2"/>
  <c r="B2810" i="2"/>
  <c r="B2219" i="2"/>
  <c r="B1041" i="2"/>
  <c r="B924" i="2"/>
  <c r="B1591" i="2"/>
  <c r="B1160" i="2"/>
  <c r="B1147" i="2"/>
  <c r="B2719" i="2"/>
  <c r="B1896" i="2"/>
  <c r="B2787" i="2"/>
  <c r="B1389" i="2"/>
  <c r="B229" i="2"/>
  <c r="B505" i="2"/>
  <c r="B2212" i="2"/>
  <c r="B193" i="2"/>
  <c r="B111" i="2"/>
  <c r="B1602" i="2"/>
  <c r="B1698" i="2"/>
  <c r="B1574" i="2"/>
  <c r="B351" i="2"/>
  <c r="B2116" i="2"/>
  <c r="B1682" i="2"/>
  <c r="B2266" i="2"/>
  <c r="B329" i="2"/>
  <c r="B660" i="2"/>
  <c r="B2286" i="2"/>
  <c r="B527" i="2"/>
  <c r="B1541" i="2"/>
  <c r="B417" i="2"/>
  <c r="B1262" i="2"/>
  <c r="B2513" i="2"/>
  <c r="B514" i="2"/>
  <c r="B1475" i="2"/>
  <c r="B2931" i="2"/>
  <c r="B1402" i="2"/>
  <c r="B2146" i="2"/>
  <c r="B1612" i="2"/>
  <c r="B2228" i="2"/>
  <c r="B2965" i="2"/>
  <c r="B416" i="2"/>
  <c r="B827" i="2"/>
  <c r="B1256" i="2"/>
  <c r="B1050" i="2"/>
  <c r="B2772" i="2"/>
  <c r="B2416" i="2"/>
  <c r="B2882" i="2"/>
  <c r="B1210" i="2"/>
  <c r="B6" i="2"/>
  <c r="B1316" i="2"/>
  <c r="B2032" i="2"/>
  <c r="B868" i="2"/>
  <c r="B742" i="2"/>
  <c r="B1579" i="2"/>
  <c r="B757" i="2"/>
  <c r="B398" i="2"/>
  <c r="B2796" i="2"/>
  <c r="B1062" i="2"/>
  <c r="B2399" i="2"/>
  <c r="B418" i="2"/>
  <c r="B1500" i="2"/>
  <c r="B1512" i="2"/>
  <c r="B913" i="2"/>
  <c r="B1750" i="2"/>
  <c r="B2503" i="2"/>
  <c r="B2436" i="2"/>
  <c r="B1139" i="2"/>
  <c r="B1929" i="2"/>
  <c r="B2644" i="2"/>
  <c r="B1447" i="2"/>
  <c r="B749" i="2"/>
  <c r="B2683" i="2"/>
  <c r="B1851" i="2"/>
  <c r="B2343" i="2"/>
  <c r="B194" i="2"/>
  <c r="B2703" i="2"/>
  <c r="B249" i="2"/>
  <c r="B2830" i="2"/>
  <c r="B2450" i="2"/>
  <c r="B300" i="2"/>
  <c r="B2366" i="2"/>
  <c r="B388" i="2"/>
  <c r="B252" i="2"/>
  <c r="B909" i="2"/>
  <c r="B1141" i="2"/>
  <c r="B1142" i="2"/>
  <c r="B1123" i="2"/>
  <c r="B1722" i="2"/>
  <c r="B2" i="2"/>
  <c r="B877" i="2"/>
  <c r="B1311" i="2"/>
  <c r="B1709" i="2"/>
  <c r="B2752" i="2"/>
  <c r="B275" i="2"/>
  <c r="B1910" i="2"/>
  <c r="B478" i="2"/>
  <c r="B2039" i="2"/>
  <c r="B1836" i="2"/>
  <c r="B2269" i="2"/>
  <c r="B1604" i="2"/>
  <c r="B669" i="2"/>
  <c r="B1827" i="2"/>
  <c r="B1800" i="2"/>
  <c r="B1560" i="2"/>
  <c r="B2783" i="2"/>
  <c r="B1853" i="2"/>
  <c r="B7" i="2"/>
  <c r="B2447" i="2"/>
  <c r="B86" i="2"/>
  <c r="B1646" i="2"/>
  <c r="B2706" i="2"/>
  <c r="B1645" i="2"/>
  <c r="B802" i="2"/>
  <c r="B1300" i="2"/>
  <c r="B1043" i="2"/>
  <c r="B1837" i="2"/>
  <c r="B2744" i="2"/>
  <c r="B1353" i="2"/>
  <c r="B414" i="2"/>
  <c r="B2187" i="2"/>
  <c r="B432" i="2"/>
  <c r="B701" i="2"/>
  <c r="B873" i="2"/>
  <c r="B2548" i="2"/>
  <c r="B722" i="2"/>
  <c r="B1264" i="2"/>
  <c r="B2688" i="2"/>
  <c r="B57" i="2"/>
  <c r="B614" i="2"/>
  <c r="B1841" i="2"/>
  <c r="B1170" i="2"/>
  <c r="B1266" i="2"/>
  <c r="B1712" i="2"/>
  <c r="B2000" i="2"/>
  <c r="B1768" i="2"/>
  <c r="B2318" i="2"/>
  <c r="B1648" i="2"/>
  <c r="B1507" i="2"/>
  <c r="B2451" i="2"/>
  <c r="B2801" i="2"/>
  <c r="B2050" i="2"/>
  <c r="B291" i="2"/>
  <c r="B2272" i="2"/>
  <c r="B2061" i="2"/>
  <c r="B2131" i="2"/>
  <c r="B1685" i="2"/>
  <c r="B279" i="2"/>
  <c r="B1657" i="2"/>
  <c r="B2217" i="2"/>
  <c r="B52" i="2"/>
  <c r="B1025" i="2"/>
  <c r="B1972" i="2"/>
  <c r="B790" i="2"/>
  <c r="B897" i="2"/>
  <c r="B1485" i="2"/>
  <c r="B1296" i="2"/>
  <c r="B587" i="2"/>
  <c r="B2958" i="2"/>
  <c r="B82" i="2"/>
  <c r="B216" i="2"/>
  <c r="B668" i="2"/>
  <c r="B161" i="2"/>
  <c r="B357" i="2"/>
  <c r="B745" i="2"/>
  <c r="B1952" i="2"/>
  <c r="B2492" i="2"/>
  <c r="B1282" i="2"/>
  <c r="B2088" i="2"/>
  <c r="B1115" i="2"/>
  <c r="B2198" i="2"/>
  <c r="B1767" i="2"/>
  <c r="B1715" i="2"/>
  <c r="B1321" i="2"/>
  <c r="B813" i="2"/>
  <c r="B2255" i="2"/>
  <c r="B1162" i="2"/>
  <c r="B526" i="2"/>
  <c r="B278" i="2"/>
  <c r="B2401" i="2"/>
  <c r="B2555" i="2"/>
  <c r="B44" i="2"/>
  <c r="B519" i="2"/>
  <c r="B2607" i="2"/>
  <c r="B677" i="2"/>
  <c r="B674" i="2"/>
  <c r="B2953" i="2"/>
  <c r="B2765" i="2"/>
  <c r="B479" i="2"/>
  <c r="B2774" i="2"/>
  <c r="B148" i="2"/>
  <c r="B1912" i="2"/>
  <c r="B2544" i="2"/>
  <c r="B2332" i="2"/>
  <c r="B989" i="2"/>
  <c r="B1363" i="2"/>
  <c r="B2004" i="2"/>
  <c r="B1734" i="2"/>
  <c r="B164" i="2"/>
  <c r="B2682" i="2"/>
  <c r="B2634" i="2"/>
  <c r="B1502" i="2"/>
  <c r="B1105" i="2"/>
  <c r="B978" i="2"/>
  <c r="B705" i="2"/>
  <c r="B2386" i="2"/>
  <c r="B147" i="2"/>
  <c r="B2344" i="2"/>
  <c r="B2615" i="2"/>
  <c r="B2530" i="2"/>
  <c r="B695" i="2"/>
  <c r="B2267" i="2"/>
  <c r="B359" i="2"/>
  <c r="B321" i="2"/>
  <c r="B1935" i="2"/>
  <c r="B1239" i="2"/>
  <c r="B1255" i="2"/>
  <c r="B1931" i="2"/>
  <c r="B1372" i="2"/>
  <c r="B2392" i="2"/>
  <c r="B2693" i="2"/>
  <c r="B776" i="2"/>
  <c r="B622" i="2"/>
  <c r="B2718" i="2"/>
  <c r="B2036" i="2"/>
  <c r="B33" i="2"/>
  <c r="B1867" i="2"/>
  <c r="B80" i="2"/>
  <c r="B889" i="2"/>
  <c r="B1384" i="2"/>
  <c r="B1812" i="2"/>
  <c r="B1906" i="2"/>
  <c r="B1369" i="2"/>
  <c r="B2275" i="2"/>
  <c r="B2028" i="2"/>
  <c r="B2301" i="2"/>
  <c r="B247" i="2"/>
  <c r="B1819" i="2"/>
  <c r="B1130" i="2"/>
  <c r="B814" i="2"/>
  <c r="B1125" i="2"/>
  <c r="B1976" i="2"/>
  <c r="B179" i="2"/>
  <c r="B2205" i="2"/>
  <c r="B865" i="2"/>
  <c r="B922" i="2"/>
  <c r="B2993" i="2"/>
  <c r="B2248" i="2"/>
  <c r="B1114" i="2"/>
  <c r="B2864" i="2"/>
  <c r="B2347" i="2"/>
  <c r="B961" i="2"/>
  <c r="B1337" i="2"/>
  <c r="B2813" i="2"/>
  <c r="B532" i="2"/>
  <c r="B1828" i="2"/>
  <c r="B1126" i="2"/>
  <c r="B1903" i="2"/>
  <c r="B2985" i="2"/>
  <c r="B653" i="2"/>
  <c r="B2076" i="2"/>
  <c r="B2440" i="2"/>
  <c r="B2740" i="2"/>
  <c r="B2091" i="2"/>
  <c r="B1770" i="2"/>
  <c r="B250" i="2"/>
  <c r="B805" i="2"/>
  <c r="B2968" i="2"/>
  <c r="B1222" i="2"/>
  <c r="B285" i="2"/>
  <c r="B1375" i="2"/>
  <c r="B1335" i="2"/>
  <c r="B2443" i="2"/>
  <c r="B2576" i="2"/>
  <c r="B2375" i="2"/>
  <c r="B1439" i="2"/>
  <c r="B1435" i="2"/>
  <c r="B1817" i="2"/>
  <c r="B211" i="2"/>
  <c r="B1015" i="2"/>
  <c r="B467" i="2"/>
  <c r="B588" i="2"/>
  <c r="B316" i="2"/>
  <c r="B1169" i="2"/>
  <c r="B1791" i="2"/>
  <c r="B600" i="2"/>
  <c r="B1171" i="2"/>
  <c r="B2883" i="2"/>
  <c r="B756" i="2"/>
  <c r="B1244" i="2"/>
  <c r="B1578" i="2"/>
  <c r="B1630" i="2"/>
  <c r="B2433" i="2"/>
  <c r="B2574" i="2"/>
  <c r="B2208" i="2"/>
  <c r="B850" i="2"/>
  <c r="B1398" i="2"/>
  <c r="B1278" i="2"/>
  <c r="B1323" i="2"/>
  <c r="B833" i="2"/>
  <c r="B1306" i="2"/>
  <c r="B1394" i="2"/>
  <c r="B2100" i="2"/>
  <c r="B2721" i="2"/>
  <c r="B2769" i="2"/>
  <c r="B1876" i="2"/>
  <c r="B953" i="2"/>
  <c r="B1428" i="2"/>
  <c r="B1167" i="2"/>
  <c r="B1506" i="2"/>
  <c r="B100" i="2"/>
  <c r="B820" i="2"/>
  <c r="B1670" i="2"/>
  <c r="B956" i="2"/>
  <c r="B869" i="2"/>
  <c r="B265" i="2"/>
  <c r="B2806" i="2"/>
  <c r="B2918" i="2"/>
  <c r="B2675" i="2"/>
  <c r="B393" i="2"/>
  <c r="B1073" i="2"/>
  <c r="B115" i="2"/>
  <c r="B251" i="2"/>
  <c r="B1847" i="2"/>
  <c r="B165" i="2"/>
  <c r="B605" i="2"/>
  <c r="B2673" i="2"/>
  <c r="B2533" i="2"/>
  <c r="B135" i="2"/>
  <c r="B1234" i="2"/>
  <c r="B442" i="2"/>
  <c r="B595" i="2"/>
  <c r="B129" i="2"/>
  <c r="B2824" i="2"/>
  <c r="B2282" i="2"/>
  <c r="B2247" i="2"/>
  <c r="B2234" i="2"/>
  <c r="B1633" i="2"/>
  <c r="B2974" i="2"/>
  <c r="B1936" i="2"/>
  <c r="B619" i="2"/>
  <c r="B781" i="2"/>
  <c r="B2414" i="2"/>
  <c r="B447" i="2"/>
  <c r="B74" i="2"/>
  <c r="B474" i="2"/>
  <c r="B982" i="2"/>
  <c r="B2309" i="2"/>
  <c r="B471" i="2"/>
  <c r="B2582" i="2"/>
  <c r="B2420" i="2"/>
  <c r="B1148" i="2"/>
  <c r="B903" i="2"/>
  <c r="B85" i="2"/>
  <c r="B233" i="2"/>
  <c r="B2650" i="2"/>
  <c r="B239" i="2"/>
  <c r="B1496" i="2"/>
  <c r="B2361" i="2"/>
  <c r="B1534" i="2"/>
  <c r="B1585" i="2"/>
  <c r="B1624" i="2"/>
  <c r="B2312" i="2"/>
  <c r="B824" i="2"/>
  <c r="B657" i="2"/>
  <c r="B2045" i="2"/>
  <c r="B459" i="2"/>
  <c r="B114" i="2"/>
  <c r="B736" i="2"/>
  <c r="B918" i="2"/>
  <c r="B2237" i="2"/>
  <c r="B2890" i="2"/>
  <c r="B2022" i="2"/>
  <c r="B1796" i="2"/>
  <c r="B598" i="2"/>
  <c r="B1204" i="2"/>
  <c r="B1788" i="2"/>
  <c r="B2669" i="2"/>
  <c r="B1516" i="2"/>
  <c r="B2254" i="2"/>
  <c r="B1628" i="2"/>
  <c r="B939" i="2"/>
  <c r="B253" i="2"/>
  <c r="B2501" i="2"/>
  <c r="B975" i="2"/>
  <c r="B1866" i="2"/>
  <c r="B318" i="2"/>
  <c r="B2816" i="2"/>
  <c r="B2859" i="2"/>
  <c r="B2692" i="2"/>
  <c r="B1801" i="2"/>
  <c r="B322" i="2"/>
  <c r="B2066" i="2"/>
  <c r="B2597" i="2"/>
  <c r="B2989" i="2"/>
  <c r="B1120" i="2"/>
  <c r="B2844" i="2"/>
  <c r="B629" i="2"/>
  <c r="B2542" i="2"/>
  <c r="B486" i="2"/>
  <c r="B334" i="2"/>
  <c r="B1690" i="2"/>
  <c r="B708" i="2"/>
  <c r="B1003" i="2"/>
  <c r="B1764" i="2"/>
  <c r="B213" i="2"/>
  <c r="B2884" i="2"/>
  <c r="B2895" i="2"/>
  <c r="B2029" i="2"/>
  <c r="B1908" i="2"/>
  <c r="B2258" i="2"/>
  <c r="B284" i="2"/>
  <c r="B2532" i="2"/>
  <c r="B1315" i="2"/>
  <c r="B1662" i="2"/>
  <c r="B1090" i="2"/>
  <c r="B919" i="2"/>
  <c r="B1776" i="2"/>
  <c r="B435" i="2"/>
  <c r="B1892" i="2"/>
  <c r="B1785" i="2"/>
  <c r="B882" i="2"/>
  <c r="B59" i="2"/>
  <c r="B1185" i="2"/>
  <c r="B210" i="2"/>
  <c r="B933" i="2"/>
  <c r="B301" i="2"/>
  <c r="B1426" i="2"/>
  <c r="B1018" i="2"/>
  <c r="B2326" i="2"/>
  <c r="B1172" i="2"/>
  <c r="B893" i="2"/>
  <c r="B1862" i="2"/>
  <c r="B2886" i="2"/>
  <c r="B890" i="2"/>
  <c r="B561" i="2"/>
  <c r="B28" i="2"/>
  <c r="B1890" i="2"/>
  <c r="B259" i="2"/>
  <c r="B2934" i="2"/>
  <c r="B2306" i="2"/>
  <c r="B517" i="2"/>
  <c r="B1593" i="2"/>
  <c r="B2948" i="2"/>
  <c r="B121" i="2"/>
  <c r="B958" i="2"/>
  <c r="B2786" i="2"/>
  <c r="B437" i="2"/>
  <c r="B224" i="2"/>
  <c r="B1111" i="2"/>
  <c r="B1054" i="2"/>
  <c r="B2899" i="2"/>
  <c r="B2814" i="2"/>
  <c r="B2962" i="2"/>
  <c r="B1158" i="2"/>
  <c r="B2444" i="2"/>
  <c r="B2577" i="2"/>
  <c r="B1677" i="2"/>
  <c r="B220" i="2"/>
  <c r="B108" i="2"/>
  <c r="B420" i="2"/>
  <c r="B1469" i="2"/>
  <c r="B2852" i="2"/>
  <c r="B2648" i="2"/>
  <c r="B1551" i="2"/>
  <c r="B2940" i="2"/>
  <c r="B180" i="2"/>
  <c r="B2346" i="2"/>
  <c r="B371" i="2"/>
  <c r="B2268" i="2"/>
  <c r="B1849" i="2"/>
  <c r="B698" i="2"/>
  <c r="B1970" i="2"/>
  <c r="B140" i="2"/>
  <c r="B1108" i="2"/>
  <c r="B361" i="2"/>
  <c r="B1212" i="2"/>
  <c r="B1406" i="2"/>
  <c r="B2663" i="2"/>
  <c r="B2474" i="2"/>
  <c r="B305" i="2"/>
  <c r="B200" i="2"/>
  <c r="B2805" i="2"/>
  <c r="B2797" i="2"/>
  <c r="B2192" i="2"/>
  <c r="B772" i="2"/>
  <c r="B1193" i="2"/>
  <c r="B1688" i="2"/>
  <c r="B1424" i="2"/>
  <c r="B2370" i="2"/>
  <c r="B2523" i="2"/>
  <c r="B2310" i="2"/>
  <c r="B48" i="2"/>
  <c r="B685" i="2"/>
  <c r="B1766" i="2"/>
  <c r="B1154" i="2"/>
  <c r="B1532" i="2"/>
  <c r="B1754" i="2"/>
  <c r="B2767" i="2"/>
  <c r="B1252" i="2"/>
  <c r="B347" i="2"/>
  <c r="B1441" i="2"/>
  <c r="B2556" i="2"/>
  <c r="B2977" i="2"/>
  <c r="B1205" i="2"/>
  <c r="B627" i="2"/>
  <c r="B2914" i="2"/>
  <c r="B1192" i="2"/>
  <c r="B729" i="2"/>
  <c r="B510" i="2"/>
  <c r="B2505" i="2"/>
  <c r="B943" i="2"/>
  <c r="B1615" i="2"/>
  <c r="B1960" i="2"/>
  <c r="B1495" i="2"/>
  <c r="B2620" i="2"/>
  <c r="B1094" i="2"/>
  <c r="B684" i="2"/>
  <c r="B2885" i="2"/>
  <c r="B2374" i="2"/>
  <c r="B737" i="2"/>
  <c r="B826" i="2"/>
  <c r="B2982" i="2"/>
  <c r="B2182" i="2"/>
  <c r="B106" i="2"/>
  <c r="B167" i="2"/>
  <c r="B2511" i="2"/>
  <c r="B124" i="2"/>
  <c r="B2013" i="2"/>
  <c r="B2499" i="2"/>
  <c r="B2510" i="2"/>
  <c r="B2030" i="2"/>
  <c r="B798" i="2"/>
  <c r="B1667" i="2"/>
  <c r="B537" i="2"/>
  <c r="B472" i="2"/>
  <c r="B1233" i="2"/>
  <c r="B290" i="2"/>
  <c r="B789" i="2"/>
  <c r="B466" i="2"/>
  <c r="B2413" i="2"/>
  <c r="B1571" i="2"/>
  <c r="B1117" i="2"/>
  <c r="B2294" i="2"/>
  <c r="B2196" i="2"/>
  <c r="B2866" i="2"/>
  <c r="B2734" i="2"/>
  <c r="B394" i="2"/>
  <c r="B2054" i="2"/>
  <c r="B1410" i="2"/>
  <c r="B453" i="2"/>
  <c r="B2621" i="2"/>
  <c r="B2466" i="2"/>
  <c r="B972" i="2"/>
  <c r="B2552" i="2"/>
  <c r="B2568" i="2"/>
  <c r="B2194" i="2"/>
  <c r="B637" i="2"/>
  <c r="B494" i="2"/>
  <c r="B2584" i="2"/>
  <c r="B2625" i="2"/>
  <c r="B620" i="2"/>
  <c r="B1975" i="2"/>
  <c r="B2456" i="2"/>
  <c r="B2086" i="2"/>
  <c r="B1251" i="2"/>
  <c r="B1188" i="2"/>
  <c r="B1104" i="2"/>
  <c r="B470" i="2"/>
  <c r="B1718" i="2"/>
  <c r="B166" i="2"/>
  <c r="B2222" i="2"/>
  <c r="B1701" i="2"/>
  <c r="B19" i="2"/>
  <c r="B157" i="2"/>
  <c r="B2403" i="2"/>
  <c r="B2362" i="2"/>
  <c r="B550" i="2"/>
  <c r="B2225" i="2"/>
  <c r="B2008" i="2"/>
  <c r="B2211" i="2"/>
  <c r="B540" i="2"/>
  <c r="B743" i="2"/>
  <c r="B1638" i="2"/>
  <c r="B529" i="2"/>
  <c r="B691" i="2"/>
  <c r="B2380" i="2"/>
  <c r="B1129" i="2"/>
  <c r="B1527" i="2"/>
  <c r="B2202" i="2"/>
  <c r="B426" i="2"/>
  <c r="B151" i="2"/>
  <c r="B257" i="2"/>
  <c r="B2419" i="2"/>
  <c r="B1746" i="2"/>
  <c r="B1220" i="2"/>
  <c r="B2723" i="2"/>
  <c r="B1779" i="2"/>
  <c r="B2764" i="2"/>
  <c r="B94" i="2"/>
  <c r="B1963" i="2"/>
  <c r="B556" i="2"/>
  <c r="B985" i="2"/>
  <c r="B26" i="2"/>
  <c r="B1961" i="2"/>
  <c r="B79" i="2"/>
  <c r="B2737" i="2"/>
  <c r="B547" i="2"/>
  <c r="B1632" i="2"/>
  <c r="B1939" i="2"/>
  <c r="B585" i="2"/>
  <c r="B580" i="2"/>
  <c r="B1998" i="2"/>
  <c r="B1852" i="2"/>
  <c r="B2052" i="2"/>
  <c r="B927" i="2"/>
  <c r="B1565" i="2"/>
  <c r="B2604" i="2"/>
  <c r="B688" i="2"/>
  <c r="B896" i="2"/>
  <c r="B1268" i="2"/>
  <c r="B1472" i="2"/>
  <c r="B2147" i="2"/>
  <c r="B2214" i="2"/>
  <c r="B694" i="2"/>
  <c r="B483" i="2"/>
  <c r="B2708" i="2"/>
  <c r="B2384" i="2"/>
  <c r="B1064" i="2"/>
  <c r="B1039" i="2"/>
  <c r="B1543" i="2"/>
  <c r="B2020" i="2"/>
  <c r="B1165" i="2"/>
  <c r="B132" i="2"/>
  <c r="B792" i="2"/>
  <c r="B1950" i="2"/>
  <c r="B431" i="2"/>
  <c r="B2759" i="2"/>
  <c r="B1924" i="2"/>
  <c r="B2756" i="2"/>
  <c r="B1553" i="2"/>
  <c r="B1580" i="2"/>
  <c r="B2613" i="2"/>
  <c r="B936" i="2"/>
  <c r="B1683" i="2"/>
  <c r="B1407" i="2"/>
  <c r="B1581" i="2"/>
  <c r="B2080" i="2"/>
  <c r="B671" i="2"/>
  <c r="B1470" i="2"/>
  <c r="B740" i="2"/>
  <c r="B1947" i="2"/>
  <c r="B2549" i="2"/>
  <c r="B2840" i="2"/>
  <c r="B2950" i="2"/>
  <c r="B475" i="2"/>
  <c r="B1725" i="2"/>
  <c r="B1113" i="2"/>
  <c r="B2161" i="2"/>
  <c r="B2019" i="2"/>
  <c r="B2969" i="2"/>
  <c r="B1607" i="2"/>
  <c r="B624" i="2"/>
  <c r="B1181" i="2"/>
  <c r="B1331" i="2"/>
  <c r="B773" i="2"/>
  <c r="B2696" i="2"/>
  <c r="B2776" i="2"/>
  <c r="B66" i="2"/>
  <c r="B1639" i="2"/>
  <c r="B974" i="2"/>
  <c r="B423" i="2"/>
  <c r="B2892" i="2"/>
  <c r="B77" i="2"/>
  <c r="B910" i="2"/>
  <c r="B2601" i="2"/>
  <c r="B1418" i="2"/>
  <c r="B2915" i="2"/>
  <c r="B1217" i="2"/>
  <c r="B1525" i="2"/>
  <c r="B2657" i="2"/>
  <c r="B212" i="2"/>
  <c r="B2649" i="2"/>
  <c r="B2339" i="2"/>
  <c r="B2760" i="2"/>
  <c r="B1053" i="2"/>
  <c r="B2357" i="2"/>
  <c r="B2820" i="2"/>
  <c r="B2057" i="2"/>
  <c r="B533" i="2"/>
  <c r="B1660" i="2"/>
  <c r="B1196" i="2"/>
  <c r="B887" i="2"/>
  <c r="B1136" i="2"/>
  <c r="B931" i="2"/>
  <c r="B2133" i="2"/>
  <c r="B1140" i="2"/>
  <c r="B1859" i="2"/>
  <c r="B2479" i="2"/>
  <c r="B932" i="2"/>
  <c r="B1237" i="2"/>
  <c r="B1422" i="2"/>
  <c r="B1211" i="2"/>
  <c r="B2595" i="2"/>
  <c r="B1529" i="2"/>
  <c r="B2308" i="2"/>
  <c r="B2818" i="2"/>
  <c r="B1537" i="2"/>
  <c r="B1544" i="2"/>
  <c r="B2946" i="2"/>
  <c r="B2096" i="2"/>
  <c r="B1913" i="2"/>
  <c r="B313" i="2"/>
  <c r="B2749" i="2"/>
  <c r="B2927" i="2"/>
  <c r="B1152" i="2"/>
  <c r="B558" i="2"/>
  <c r="B296" i="2"/>
  <c r="B1072" i="2"/>
  <c r="B2812" i="2"/>
  <c r="B1629" i="2"/>
  <c r="B917" i="2"/>
  <c r="B1523" i="2"/>
  <c r="B2896" i="2"/>
  <c r="B1592" i="2"/>
  <c r="B2908" i="2"/>
  <c r="B1067" i="2"/>
  <c r="B920" i="2"/>
  <c r="B1609" i="2"/>
  <c r="B1371" i="2"/>
  <c r="B1643" i="2"/>
  <c r="B765" i="2"/>
  <c r="B396" i="2"/>
  <c r="B352" i="2"/>
  <c r="B228" i="2"/>
  <c r="B1570" i="2"/>
  <c r="B2742" i="2"/>
  <c r="B732" i="2"/>
  <c r="B266" i="2"/>
  <c r="B346" i="2"/>
  <c r="B2303" i="2"/>
  <c r="B1783" i="2"/>
  <c r="B1601" i="2"/>
  <c r="B552" i="2"/>
  <c r="B621" i="2"/>
  <c r="B2150" i="2"/>
  <c r="B30" i="2"/>
  <c r="B718" i="2"/>
  <c r="B1275" i="2"/>
  <c r="B2335" i="2"/>
  <c r="B2307" i="2"/>
  <c r="B310" i="2"/>
  <c r="B101" i="2"/>
  <c r="B780" i="2"/>
  <c r="B1942" i="2"/>
  <c r="B1895" i="2"/>
  <c r="B858" i="2"/>
  <c r="B360" i="2"/>
  <c r="B991" i="2"/>
  <c r="B172" i="2"/>
  <c r="B2904" i="2"/>
  <c r="B838" i="2"/>
  <c r="B667" i="2"/>
  <c r="B1405" i="2"/>
  <c r="B1033" i="2"/>
  <c r="B1619" i="2"/>
  <c r="B2305" i="2"/>
  <c r="B1403" i="2"/>
  <c r="B1697" i="2"/>
  <c r="B31" i="2"/>
  <c r="B362" i="2"/>
  <c r="B2539" i="2"/>
  <c r="B493" i="2"/>
  <c r="B2463" i="2"/>
  <c r="B2281" i="2"/>
  <c r="B1546" i="2"/>
  <c r="B1735" i="2"/>
  <c r="B2330" i="2"/>
  <c r="B1563" i="2"/>
  <c r="B1281" i="2"/>
  <c r="B681" i="2"/>
  <c r="B2596" i="2"/>
  <c r="B1078" i="2"/>
  <c r="B1513" i="2"/>
  <c r="B788" i="2"/>
  <c r="B2119" i="2"/>
  <c r="B1059" i="2"/>
  <c r="B2304" i="2"/>
  <c r="B2715" i="2"/>
  <c r="B2936" i="2"/>
  <c r="B2847" i="2"/>
  <c r="B929" i="2"/>
  <c r="B2108" i="2"/>
  <c r="B1253" i="2"/>
  <c r="B1467" i="2"/>
  <c r="B2525" i="2"/>
  <c r="B1361" i="2"/>
  <c r="B2226" i="2"/>
  <c r="B1250" i="2"/>
  <c r="B2819" i="2"/>
  <c r="B1149" i="2"/>
  <c r="B874" i="2"/>
  <c r="B1736" i="2"/>
  <c r="B738" i="2"/>
  <c r="B2348" i="2"/>
  <c r="B725" i="2"/>
  <c r="B2238" i="2"/>
  <c r="B1930" i="2"/>
  <c r="B643" i="2"/>
  <c r="B356" i="2"/>
  <c r="B1807" i="2"/>
  <c r="B2879" i="2"/>
  <c r="B2079" i="2"/>
  <c r="B1442" i="2"/>
  <c r="B2154" i="2"/>
  <c r="B2652" i="2"/>
  <c r="B1904" i="2"/>
  <c r="B1625" i="2"/>
  <c r="B1327" i="2"/>
  <c r="B1066" i="2"/>
  <c r="B1949" i="2"/>
  <c r="B1669" i="2"/>
  <c r="B2755" i="2"/>
  <c r="B2988" i="2"/>
  <c r="B2887" i="2"/>
  <c r="B1545" i="2"/>
  <c r="B640" i="2"/>
  <c r="B1168" i="2"/>
  <c r="B2313" i="2"/>
  <c r="B979" i="2"/>
  <c r="B1958" i="2"/>
  <c r="B203" i="2"/>
  <c r="B1845" i="2"/>
  <c r="B950" i="2"/>
  <c r="B2647" i="2"/>
  <c r="B1605" i="2"/>
  <c r="B456" i="2"/>
  <c r="B825" i="2"/>
  <c r="B721" i="2"/>
  <c r="B407" i="2"/>
  <c r="B280" i="2"/>
  <c r="B1308" i="2"/>
  <c r="B2345" i="2"/>
  <c r="B1328" i="2"/>
  <c r="B485" i="2"/>
  <c r="B2360" i="2"/>
  <c r="B91" i="2"/>
  <c r="B169" i="2"/>
  <c r="B369" i="2"/>
  <c r="B2570" i="2"/>
  <c r="B641" i="2"/>
  <c r="B993" i="2"/>
  <c r="B2351" i="2"/>
  <c r="B324" i="2"/>
  <c r="B992" i="2"/>
  <c r="B2524" i="2"/>
  <c r="AK500" i="3"/>
  <c r="AM129" i="3"/>
  <c r="AK1062" i="3"/>
  <c r="AK697" i="3"/>
  <c r="AM180" i="3"/>
  <c r="AL361" i="3"/>
  <c r="AK2200" i="3"/>
  <c r="AL360" i="3"/>
  <c r="AK1551" i="3"/>
  <c r="AK67" i="3"/>
  <c r="AK2185" i="3"/>
  <c r="AK2117" i="3"/>
  <c r="AL1583" i="3"/>
  <c r="AK670" i="3"/>
  <c r="AM729" i="3"/>
  <c r="AK1266" i="3"/>
  <c r="AK1572" i="3"/>
  <c r="AM649" i="3"/>
  <c r="AK852" i="3"/>
  <c r="AK1700" i="3"/>
  <c r="AM2" i="3"/>
  <c r="AK732" i="3"/>
  <c r="AK276" i="3"/>
  <c r="AK34" i="3"/>
  <c r="AK2045" i="3"/>
  <c r="AM697" i="3"/>
  <c r="AK1725" i="3"/>
  <c r="AM761" i="3"/>
  <c r="AK932" i="3"/>
  <c r="AK1397" i="3"/>
  <c r="AK2080" i="3"/>
  <c r="AK61" i="3"/>
  <c r="AK1047" i="3"/>
  <c r="AK761" i="3"/>
  <c r="AL117" i="3"/>
  <c r="AK742" i="3"/>
  <c r="AL801" i="3"/>
  <c r="AM669" i="3"/>
  <c r="AM168" i="3"/>
  <c r="AM800" i="3"/>
  <c r="AL2120" i="3"/>
  <c r="AM469" i="3"/>
  <c r="AK878" i="3"/>
  <c r="AK1022" i="3"/>
  <c r="AK1012" i="3"/>
  <c r="AK1041" i="3"/>
  <c r="AK1871" i="3"/>
  <c r="AK1116" i="3"/>
  <c r="AK1531" i="3"/>
  <c r="AL12" i="3"/>
  <c r="AK155" i="3"/>
  <c r="AK400" i="3"/>
  <c r="AK729" i="3"/>
  <c r="AK1528" i="3"/>
  <c r="AL403" i="3"/>
  <c r="AK129" i="3"/>
  <c r="AM751" i="3"/>
  <c r="AL481" i="3"/>
  <c r="AK1592" i="3"/>
  <c r="AK900" i="3"/>
  <c r="AK1050" i="3"/>
  <c r="AK607" i="3"/>
  <c r="AK1956" i="3"/>
  <c r="AL739" i="3"/>
  <c r="AF174" i="3" l="1"/>
  <c r="AF775" i="3"/>
  <c r="AF498" i="3"/>
  <c r="AF1636" i="3"/>
  <c r="AF1857" i="3"/>
  <c r="AF708" i="3"/>
  <c r="AF802" i="3"/>
  <c r="AF1493" i="3"/>
  <c r="AF198" i="3"/>
  <c r="AF343" i="3"/>
  <c r="AF1822" i="3"/>
  <c r="AF1036" i="3"/>
  <c r="AF1307" i="3"/>
  <c r="AF70" i="3"/>
  <c r="AF118" i="3"/>
  <c r="AF1868" i="3"/>
  <c r="AF2086" i="3"/>
  <c r="AF951" i="3"/>
  <c r="AF1419" i="3"/>
  <c r="AF1881" i="3"/>
  <c r="AF512" i="3"/>
  <c r="AF1747" i="3"/>
  <c r="AF626" i="3"/>
  <c r="AF2129" i="3"/>
  <c r="AF1209" i="3"/>
  <c r="AF1029" i="3"/>
  <c r="AF1340" i="3"/>
  <c r="AF363" i="3"/>
  <c r="AF286" i="3"/>
  <c r="AF1412" i="3"/>
  <c r="AF1250" i="3"/>
  <c r="AF119" i="3"/>
  <c r="AF825" i="3"/>
  <c r="AF1334" i="3"/>
  <c r="AF1508" i="3"/>
  <c r="AF55" i="3"/>
  <c r="AF2083" i="3"/>
  <c r="AF1855" i="3"/>
  <c r="AF2064" i="3"/>
  <c r="AF620" i="3"/>
  <c r="AF2077" i="3"/>
  <c r="AF1094" i="3"/>
  <c r="AF1682" i="3"/>
  <c r="AF1909" i="3"/>
  <c r="AF2219" i="3"/>
  <c r="AF567" i="3"/>
  <c r="AF838" i="3"/>
  <c r="AF323" i="3"/>
  <c r="AF523" i="3"/>
  <c r="AF1168" i="3"/>
  <c r="AF1351" i="3"/>
  <c r="AF1443" i="3"/>
  <c r="AF580" i="3"/>
  <c r="AF450" i="3"/>
  <c r="AF2011" i="3"/>
  <c r="AF2202" i="3"/>
  <c r="AF51" i="3"/>
  <c r="AF403" i="3"/>
  <c r="AF28" i="3"/>
  <c r="AF241" i="3"/>
  <c r="AF419" i="3"/>
  <c r="AF1393" i="3"/>
  <c r="AF1159" i="3"/>
  <c r="AF1003" i="3"/>
  <c r="AF342" i="3"/>
  <c r="AF1417" i="3"/>
  <c r="AF1343" i="3"/>
  <c r="AF1735" i="3"/>
  <c r="AF1992" i="3"/>
  <c r="AF248" i="3"/>
  <c r="AF1542" i="3"/>
  <c r="AF1331" i="3"/>
  <c r="AF412" i="3"/>
  <c r="AF1160" i="3"/>
  <c r="AF642" i="3"/>
  <c r="AF550" i="3"/>
  <c r="AF437" i="3"/>
  <c r="AF1853" i="3"/>
  <c r="AF1523" i="3"/>
  <c r="AF1280" i="3"/>
  <c r="AF831" i="3"/>
  <c r="AF2037" i="3"/>
  <c r="AF770" i="3"/>
  <c r="AF330" i="3"/>
  <c r="AF702" i="3"/>
  <c r="AF1070" i="3"/>
  <c r="AF1056" i="3"/>
  <c r="AF158" i="3"/>
  <c r="AF75" i="3"/>
  <c r="AF1241" i="3"/>
  <c r="AF277" i="3"/>
  <c r="AF1321" i="3"/>
  <c r="AF2058" i="3"/>
  <c r="AF1045" i="3"/>
  <c r="AF2057" i="3"/>
  <c r="AF297" i="3"/>
  <c r="AF814" i="3"/>
  <c r="AF170" i="3"/>
  <c r="AF966" i="3"/>
  <c r="AF26" i="3"/>
  <c r="AF2109" i="3"/>
  <c r="AF1468" i="3"/>
  <c r="AF1599" i="3"/>
  <c r="AF1377" i="3"/>
  <c r="AF1357" i="3"/>
  <c r="AF71" i="3"/>
  <c r="AF843" i="3"/>
  <c r="AF882" i="3"/>
  <c r="AF377" i="3"/>
  <c r="AF181" i="3"/>
  <c r="AF231" i="3"/>
  <c r="AF1232" i="3"/>
  <c r="AF995" i="3"/>
  <c r="AF271" i="3"/>
  <c r="AF1724" i="3"/>
  <c r="AF1546" i="3"/>
  <c r="AF734" i="3"/>
  <c r="AF472" i="3"/>
  <c r="AF822" i="3"/>
  <c r="AF1358" i="3"/>
  <c r="AF1304" i="3"/>
  <c r="AF202" i="3"/>
  <c r="AF2216" i="3"/>
  <c r="AF2035" i="3"/>
  <c r="AF1907" i="3"/>
  <c r="AF930" i="3"/>
  <c r="AF1202" i="3"/>
  <c r="AF1496" i="3"/>
  <c r="AF783" i="3"/>
  <c r="AF950" i="3"/>
  <c r="AF99" i="3"/>
  <c r="AF1101" i="3"/>
  <c r="AF1148" i="3"/>
  <c r="AF970" i="3"/>
  <c r="AF852" i="3"/>
  <c r="AF908" i="3"/>
  <c r="AF834" i="3"/>
  <c r="AF1253" i="3"/>
  <c r="AF238" i="3"/>
  <c r="AF173" i="3"/>
  <c r="AF336" i="3"/>
  <c r="AF1093" i="3"/>
  <c r="AF855" i="3"/>
  <c r="AF233" i="3"/>
  <c r="AF713" i="3"/>
  <c r="AF315" i="3"/>
  <c r="AF756" i="3"/>
  <c r="AF1315" i="3"/>
  <c r="AF1812" i="3"/>
  <c r="AF1978" i="3"/>
  <c r="AF470" i="3"/>
  <c r="AF497" i="3"/>
  <c r="AF1459" i="3"/>
  <c r="AF154" i="3"/>
  <c r="AF188" i="3"/>
  <c r="AF1619" i="3"/>
  <c r="AF1272" i="3"/>
  <c r="AF696" i="3"/>
  <c r="AF314" i="3"/>
  <c r="AF2026" i="3"/>
  <c r="AF205" i="3"/>
  <c r="AF2130" i="3"/>
  <c r="AF1098" i="3"/>
  <c r="AF1609" i="3"/>
  <c r="AF1889" i="3"/>
  <c r="AF1184" i="3"/>
  <c r="AF58" i="3"/>
  <c r="AF1641" i="3"/>
  <c r="AF1470" i="3"/>
  <c r="AF562" i="3"/>
  <c r="AF481" i="3"/>
  <c r="AF892" i="3"/>
  <c r="AF722" i="3"/>
  <c r="AF967" i="3"/>
  <c r="AF906" i="3"/>
  <c r="AF229" i="3"/>
  <c r="AF43" i="3"/>
  <c r="AF1136" i="3"/>
  <c r="AF1560" i="3"/>
  <c r="AF947" i="3"/>
  <c r="AF471" i="3"/>
  <c r="AF543" i="3"/>
  <c r="AF1980" i="3"/>
  <c r="AF1018" i="3"/>
  <c r="AF1809" i="3"/>
  <c r="AF1044" i="3"/>
  <c r="AF79" i="3"/>
  <c r="AF1187" i="3"/>
  <c r="AF1199" i="3"/>
  <c r="AF1530" i="3"/>
  <c r="AF614" i="3"/>
  <c r="AF1616" i="3"/>
  <c r="AF1004" i="3"/>
  <c r="AF2099" i="3"/>
  <c r="AF324" i="3"/>
  <c r="AF937" i="3"/>
  <c r="AF2126" i="3"/>
  <c r="AF1288" i="3"/>
  <c r="AF1892" i="3"/>
  <c r="AF599" i="3"/>
  <c r="AF633" i="3"/>
  <c r="AF18" i="3"/>
  <c r="AF1435" i="3"/>
  <c r="AF835" i="3"/>
  <c r="AF558" i="3"/>
  <c r="AF2021" i="3"/>
  <c r="AF1282" i="3"/>
  <c r="AF1759" i="3"/>
  <c r="AF527" i="3"/>
  <c r="AF1416" i="3"/>
  <c r="AF1556" i="3"/>
  <c r="AF391" i="3"/>
  <c r="AF869" i="3"/>
  <c r="AF1211" i="3"/>
  <c r="AF1753" i="3"/>
  <c r="AF916" i="3"/>
  <c r="AF1939" i="3"/>
  <c r="AF2203" i="3"/>
  <c r="AF1295" i="3"/>
  <c r="AF575" i="3"/>
  <c r="AF566" i="3"/>
  <c r="AF1895" i="3"/>
  <c r="AF1110" i="3"/>
  <c r="AF588" i="3"/>
  <c r="AF563" i="3"/>
  <c r="AF137" i="3"/>
  <c r="AF1975" i="3"/>
  <c r="AF820" i="3"/>
  <c r="AF1746" i="3"/>
  <c r="AF1606" i="3"/>
  <c r="AF1269" i="3"/>
  <c r="AF883" i="3"/>
  <c r="AF920" i="3"/>
  <c r="AF1844" i="3"/>
  <c r="AF753" i="3"/>
  <c r="AF1233" i="3"/>
  <c r="AF1792" i="3"/>
  <c r="AF1819" i="3"/>
  <c r="AF1573" i="3"/>
  <c r="AF953" i="3"/>
  <c r="AF1848" i="3"/>
  <c r="AF596" i="3"/>
  <c r="AF850" i="3"/>
  <c r="AF1685" i="3"/>
  <c r="AF125" i="3"/>
  <c r="AF618" i="3"/>
  <c r="AF1227" i="3"/>
  <c r="AF505" i="3"/>
  <c r="AF82" i="3"/>
  <c r="AF1009" i="3"/>
  <c r="AF12" i="3"/>
  <c r="AF2100" i="3"/>
  <c r="AF681" i="3"/>
  <c r="AF364" i="3"/>
  <c r="AF1081" i="3"/>
  <c r="AF1533" i="3"/>
  <c r="AF779" i="3"/>
  <c r="AF902" i="3"/>
  <c r="AF1338" i="3"/>
  <c r="AF1536" i="3"/>
  <c r="AF1509" i="3"/>
  <c r="AF1120" i="3"/>
  <c r="AF903" i="3"/>
  <c r="AF665" i="3"/>
  <c r="AF731" i="3"/>
  <c r="AF2055" i="3"/>
  <c r="AF828" i="3"/>
  <c r="AF1016" i="3"/>
  <c r="AF962" i="3"/>
  <c r="AF1716" i="3"/>
  <c r="AF772" i="3"/>
  <c r="AF1720" i="3"/>
  <c r="AF485" i="3"/>
  <c r="AF992" i="3"/>
  <c r="AF372" i="3"/>
  <c r="AF157" i="3"/>
  <c r="AF726" i="3"/>
  <c r="AF907" i="3"/>
  <c r="AF2140" i="3"/>
  <c r="AF1082" i="3"/>
  <c r="AF709" i="3"/>
  <c r="AF1510" i="3"/>
  <c r="AF1356" i="3"/>
  <c r="AF1916" i="3"/>
  <c r="AF484" i="3"/>
  <c r="AF2020" i="3"/>
  <c r="AF881" i="3"/>
  <c r="AF146" i="3"/>
  <c r="AF1126" i="3"/>
  <c r="AF791" i="3"/>
  <c r="AF667" i="3"/>
  <c r="AF1767" i="3"/>
  <c r="AF191" i="3"/>
  <c r="AF406" i="3"/>
  <c r="AF2012" i="3"/>
  <c r="AF320" i="3"/>
  <c r="AF1085" i="3"/>
  <c r="AF601" i="3"/>
  <c r="AF1647" i="3"/>
  <c r="AF1776" i="3"/>
  <c r="AF1888" i="3"/>
  <c r="AF929" i="3"/>
  <c r="AF1714" i="3"/>
  <c r="AF2052" i="3"/>
  <c r="AF673" i="3"/>
  <c r="AF997" i="3"/>
  <c r="AF856" i="3"/>
  <c r="AF940" i="3"/>
  <c r="AF507" i="3"/>
  <c r="AF2113" i="3"/>
  <c r="AF556" i="3"/>
  <c r="AF1398" i="3"/>
  <c r="AF2056" i="3"/>
  <c r="AF489" i="3"/>
  <c r="AF1474" i="3"/>
  <c r="AF2138" i="3"/>
  <c r="AF1702" i="3"/>
  <c r="AF2097" i="3"/>
  <c r="AF45" i="3"/>
  <c r="AF921" i="3"/>
  <c r="AF2124" i="3"/>
  <c r="AF1789" i="3"/>
  <c r="AF576" i="3"/>
  <c r="AF2174" i="3"/>
  <c r="AF1404" i="3"/>
  <c r="AF1239" i="3"/>
  <c r="AF861" i="3"/>
  <c r="AF1455" i="3"/>
  <c r="AF1297" i="3"/>
  <c r="AF411" i="3"/>
  <c r="AF1088" i="3"/>
  <c r="AF1708" i="3"/>
  <c r="AF1179" i="3"/>
  <c r="AF676" i="3"/>
  <c r="AF1677" i="3"/>
  <c r="AF711" i="3"/>
  <c r="AF1114" i="3"/>
  <c r="AF715" i="3"/>
  <c r="AF827" i="3"/>
  <c r="AF1566" i="3"/>
  <c r="AF242" i="3"/>
  <c r="AF1197" i="3"/>
  <c r="AF1885" i="3"/>
  <c r="AF50" i="3"/>
  <c r="AF611" i="3"/>
  <c r="AF2159" i="3"/>
  <c r="AF624" i="3"/>
  <c r="AF1271" i="3"/>
  <c r="AF1826" i="3"/>
  <c r="AF1994" i="3"/>
  <c r="AF2025" i="3"/>
  <c r="AF513" i="3"/>
  <c r="AF1872" i="3"/>
  <c r="AF195" i="3"/>
  <c r="AF1013" i="3"/>
  <c r="AF1385" i="3"/>
  <c r="AF1037" i="3"/>
  <c r="AF1171" i="3"/>
  <c r="AF453" i="3"/>
  <c r="AF1921" i="3"/>
  <c r="AF317" i="3"/>
  <c r="AF839" i="3"/>
  <c r="AF1711" i="3"/>
  <c r="AF755" i="3"/>
  <c r="AF1491" i="3"/>
  <c r="AF378" i="3"/>
  <c r="AF1861" i="3"/>
  <c r="AF1960" i="3"/>
  <c r="AF1632" i="3"/>
  <c r="AF1458" i="3"/>
  <c r="AF299" i="3"/>
  <c r="AF2209" i="3"/>
  <c r="AF1299" i="3"/>
  <c r="AF282" i="3"/>
  <c r="AF1640" i="3"/>
  <c r="AF1839" i="3"/>
  <c r="AF1928" i="3"/>
  <c r="AF871" i="3"/>
  <c r="AF2190" i="3"/>
  <c r="AF978" i="3"/>
  <c r="AF1816" i="3"/>
  <c r="AF1042" i="3"/>
  <c r="AF1697" i="3"/>
  <c r="AF592" i="3"/>
  <c r="AF605" i="3"/>
  <c r="AF1034" i="3"/>
  <c r="AF1596" i="3"/>
  <c r="AF1116" i="3"/>
  <c r="AF114" i="3"/>
  <c r="AF408" i="3"/>
  <c r="AF719" i="3"/>
  <c r="AF854" i="3"/>
  <c r="AF876" i="3"/>
  <c r="AF1989" i="3"/>
  <c r="AF754" i="3"/>
  <c r="AF2184" i="3"/>
  <c r="AF172" i="3"/>
  <c r="AF2146" i="3"/>
  <c r="AF1547" i="3"/>
  <c r="AF1330" i="3"/>
  <c r="AF2062" i="3"/>
  <c r="AF2063" i="3"/>
  <c r="AF524" i="3"/>
  <c r="AF319" i="3"/>
  <c r="AF813" i="3"/>
  <c r="AF2180" i="3"/>
  <c r="AF1230" i="3"/>
  <c r="AF1581" i="3"/>
  <c r="AF1077" i="3"/>
  <c r="AF1146" i="3"/>
  <c r="AF799" i="3"/>
  <c r="AF2192" i="3"/>
  <c r="AF1363" i="3"/>
  <c r="AF1721" i="3"/>
  <c r="AF236" i="3"/>
  <c r="AF1396" i="3"/>
  <c r="AF557" i="3"/>
  <c r="AF399" i="3"/>
  <c r="AF769" i="3"/>
  <c r="AF1944" i="3"/>
  <c r="AF2127" i="3"/>
  <c r="AF2040" i="3"/>
  <c r="AF925" i="3"/>
  <c r="AF688" i="3"/>
  <c r="AF1891" i="3"/>
  <c r="AF326" i="3"/>
  <c r="AF1487" i="3"/>
  <c r="AF1504" i="3"/>
  <c r="AF1273" i="3"/>
  <c r="AF1346" i="3"/>
  <c r="AF2006" i="3"/>
  <c r="AF127" i="3"/>
  <c r="AF807" i="3"/>
  <c r="AF1075" i="3"/>
  <c r="AF312" i="3"/>
  <c r="AF104" i="3"/>
  <c r="AF1768" i="3"/>
  <c r="AF1333" i="3"/>
  <c r="AF216" i="3"/>
  <c r="AF1554" i="3"/>
  <c r="AF19" i="3"/>
  <c r="AF1614" i="3"/>
  <c r="AF475" i="3"/>
  <c r="AF872" i="3"/>
  <c r="AF1503" i="3"/>
  <c r="AF2019" i="3"/>
  <c r="AF1516" i="3"/>
  <c r="AF1709" i="3"/>
  <c r="AF1249" i="3"/>
  <c r="AF302" i="3"/>
  <c r="AF1397" i="3"/>
  <c r="AF1332" i="3"/>
  <c r="AF2178" i="3"/>
  <c r="AF2101" i="3"/>
  <c r="AF860" i="3"/>
  <c r="AF650" i="3"/>
  <c r="AF1483" i="3"/>
  <c r="AF347" i="3"/>
  <c r="AF1908" i="3"/>
  <c r="AF1254" i="3"/>
  <c r="AF846" i="3"/>
  <c r="AF1153" i="3"/>
  <c r="AF1502" i="3"/>
  <c r="AF998" i="3"/>
  <c r="AF586" i="3"/>
  <c r="AF2029" i="3"/>
  <c r="AF724" i="3"/>
  <c r="AF1050" i="3"/>
  <c r="AF1080" i="3"/>
  <c r="AF1612" i="3"/>
  <c r="AF956" i="3"/>
  <c r="AF878" i="3"/>
  <c r="AF1210" i="3"/>
  <c r="AF77" i="3"/>
  <c r="AF17" i="3"/>
  <c r="AF1618" i="3"/>
  <c r="AF355" i="3"/>
  <c r="AF151" i="3"/>
  <c r="AF593" i="3"/>
  <c r="AF1875" i="3"/>
  <c r="AF1091" i="3"/>
  <c r="AF964" i="3"/>
  <c r="AF383" i="3"/>
  <c r="AF891" i="3"/>
  <c r="AF333" i="3"/>
  <c r="AF1571" i="3"/>
  <c r="AF1929" i="3"/>
  <c r="AF1949" i="3"/>
  <c r="AF410" i="3"/>
  <c r="AF2212" i="3"/>
  <c r="AF539" i="3"/>
  <c r="AF764" i="3"/>
  <c r="AF1373" i="3"/>
  <c r="AF745" i="3"/>
  <c r="AF1995" i="3"/>
  <c r="AF630" i="3"/>
  <c r="AF1637" i="3"/>
  <c r="AF1607" i="3"/>
  <c r="AF615" i="3"/>
  <c r="AF46" i="3"/>
  <c r="AF502" i="3"/>
  <c r="AF1805" i="3"/>
  <c r="AF1657" i="3"/>
  <c r="AF1499" i="3"/>
  <c r="AF768" i="3"/>
  <c r="AF2175" i="3"/>
  <c r="AF866" i="3"/>
  <c r="AF515" i="3"/>
  <c r="AF1429" i="3"/>
  <c r="AF351" i="3"/>
  <c r="AF301" i="3"/>
  <c r="AF1945" i="3"/>
  <c r="AF1389" i="3"/>
  <c r="AF473" i="3"/>
  <c r="AF841" i="3"/>
  <c r="AF1900" i="3"/>
  <c r="AF786" i="3"/>
  <c r="AF427" i="3"/>
  <c r="AF519" i="3"/>
  <c r="AF1764" i="3"/>
  <c r="AF1322" i="3"/>
  <c r="AF546" i="3"/>
  <c r="AF597" i="3"/>
  <c r="AF955" i="3"/>
  <c r="AF1119" i="3"/>
  <c r="AF95" i="3"/>
  <c r="AF1920" i="3"/>
  <c r="AF1054" i="3"/>
  <c r="AF2103" i="3"/>
  <c r="AF1661" i="3"/>
  <c r="AF112" i="3"/>
  <c r="AF1084" i="3"/>
  <c r="AF1919" i="3"/>
  <c r="AF880" i="3"/>
  <c r="AF1847" i="3"/>
  <c r="AF280" i="3"/>
  <c r="AF1380" i="3"/>
  <c r="AF644" i="3"/>
  <c r="AF2171" i="3"/>
  <c r="AF1579" i="3"/>
  <c r="AF1574" i="3"/>
  <c r="AF201" i="3"/>
  <c r="AF2132" i="3"/>
  <c r="AF2068" i="3"/>
  <c r="AF1698" i="3"/>
  <c r="AF382" i="3"/>
  <c r="AF717" i="3"/>
  <c r="AF2044" i="3"/>
  <c r="AF1841" i="3"/>
  <c r="AF1310" i="3"/>
  <c r="AF1910" i="3"/>
  <c r="AF2" i="3"/>
  <c r="AF268" i="3"/>
  <c r="AF737" i="3"/>
  <c r="AF1067" i="3"/>
  <c r="AF693" i="3"/>
  <c r="AF1096" i="3"/>
  <c r="AF140" i="3"/>
  <c r="AF1622" i="3"/>
  <c r="AF587" i="3"/>
  <c r="AF1293" i="3"/>
  <c r="AF1014" i="3"/>
  <c r="AF433" i="3"/>
  <c r="AF2066" i="3"/>
  <c r="AF133" i="3"/>
  <c r="AF936" i="3"/>
  <c r="AF885" i="3"/>
  <c r="AF1883" i="3"/>
  <c r="AF704" i="3"/>
  <c r="AF491" i="3"/>
  <c r="AF842" i="3"/>
  <c r="AF984" i="3"/>
  <c r="AF1178" i="3"/>
  <c r="AF705" i="3"/>
  <c r="AF555" i="3"/>
  <c r="AF1886" i="3"/>
  <c r="AF1379" i="3"/>
  <c r="AF1296" i="3"/>
  <c r="AF954" i="3"/>
  <c r="AF11" i="3"/>
  <c r="AF259" i="3"/>
  <c r="AF948" i="3"/>
  <c r="AF1224" i="3"/>
  <c r="AF780" i="3"/>
  <c r="AF388" i="3"/>
  <c r="AF362" i="3"/>
  <c r="AF986" i="3"/>
  <c r="AF116" i="3"/>
  <c r="AF1245" i="3"/>
  <c r="AF291" i="3"/>
  <c r="AF1680" i="3"/>
  <c r="AF1143" i="3"/>
  <c r="AF1993" i="3"/>
  <c r="AF1175" i="3"/>
  <c r="AF1963" i="3"/>
  <c r="AF1372" i="3"/>
  <c r="AF752" i="3"/>
  <c r="AF1361" i="3"/>
  <c r="AF1251" i="3"/>
  <c r="AF1519" i="3"/>
  <c r="AF2030" i="3"/>
  <c r="AF1028" i="3"/>
  <c r="AF1217" i="3"/>
  <c r="AF579" i="3"/>
  <c r="AF479" i="3"/>
  <c r="AF632" i="3"/>
  <c r="AF993" i="3"/>
  <c r="AF743" i="3"/>
  <c r="AF1441" i="3"/>
  <c r="AF1722" i="3"/>
  <c r="AF24" i="3"/>
  <c r="AF517" i="3"/>
  <c r="AF924" i="3"/>
  <c r="AF1212" i="3"/>
  <c r="AF700" i="3"/>
  <c r="AF1206" i="3"/>
  <c r="AF692" i="3"/>
  <c r="AF1990" i="3"/>
  <c r="AF1115" i="3"/>
  <c r="AF832" i="3"/>
  <c r="AF1105" i="3"/>
  <c r="AF2179" i="3"/>
  <c r="AF1639" i="3"/>
  <c r="AF826" i="3"/>
  <c r="AF1170" i="3"/>
  <c r="AF1078" i="3"/>
  <c r="AF279" i="3"/>
  <c r="AF407" i="3"/>
  <c r="AF37" i="3"/>
  <c r="AF2191" i="3"/>
  <c r="AF1598" i="3"/>
  <c r="AF368" i="3"/>
  <c r="AF1750" i="3"/>
  <c r="AF1712" i="3"/>
  <c r="AF607" i="3"/>
  <c r="AF1565" i="3"/>
  <c r="AF1795" i="3"/>
  <c r="AF2201" i="3"/>
  <c r="AF1557" i="3"/>
  <c r="AF1020" i="3"/>
  <c r="AF697" i="3"/>
  <c r="AF2115" i="3"/>
  <c r="AF638" i="3"/>
  <c r="AF744" i="3"/>
  <c r="AF879" i="3"/>
  <c r="AF1428" i="3"/>
  <c r="AF759" i="3"/>
  <c r="AF1064" i="3"/>
  <c r="AF303" i="3"/>
  <c r="AF1325" i="3"/>
  <c r="AF1569" i="3"/>
  <c r="AF647" i="3"/>
  <c r="AF1829" i="3"/>
  <c r="AF821" i="3"/>
  <c r="AF836" i="3"/>
  <c r="AF2079" i="3"/>
  <c r="AF346" i="3"/>
  <c r="AF1408" i="3"/>
  <c r="AF958" i="3"/>
  <c r="AF1195" i="3"/>
  <c r="AF325" i="3"/>
  <c r="AF1741" i="3"/>
  <c r="AF959" i="3"/>
  <c r="AF1431" i="3"/>
  <c r="AF1648" i="3"/>
  <c r="AF2087" i="3"/>
  <c r="AF1710" i="3"/>
  <c r="AF1732" i="3"/>
  <c r="AF196" i="3"/>
  <c r="AF5" i="3"/>
  <c r="AF1933" i="3"/>
  <c r="AF2142" i="3"/>
  <c r="AF425" i="3"/>
  <c r="AF211" i="3"/>
  <c r="AF1024" i="3"/>
  <c r="AF2080" i="3"/>
  <c r="AF2156" i="3"/>
  <c r="AF528" i="3"/>
  <c r="AF2089" i="3"/>
  <c r="AF656" i="3"/>
  <c r="AF1843" i="3"/>
  <c r="AF542" i="3"/>
  <c r="AF652" i="3"/>
  <c r="AF354" i="3"/>
  <c r="AF380" i="3"/>
  <c r="AF1845" i="3"/>
  <c r="AF1128" i="3"/>
  <c r="AF76" i="3"/>
  <c r="AF1320" i="3"/>
  <c r="AF723" i="3"/>
  <c r="AF784" i="3"/>
  <c r="AF1982" i="3"/>
  <c r="AF1903" i="3"/>
  <c r="AF671" i="3"/>
  <c r="AF1190" i="3"/>
  <c r="AF431" i="3"/>
  <c r="AF905" i="3"/>
  <c r="AF689" i="3"/>
  <c r="AF278" i="3"/>
  <c r="AF2108" i="3"/>
  <c r="AF206" i="3"/>
  <c r="AF698" i="3"/>
  <c r="AF1467" i="3"/>
  <c r="AF160" i="3"/>
  <c r="AF2071" i="3"/>
  <c r="AF1392" i="3"/>
  <c r="AF1700" i="3"/>
  <c r="AF1193" i="3"/>
  <c r="AF1537" i="3"/>
  <c r="AF1205" i="3"/>
  <c r="AF1817" i="3"/>
  <c r="AF2213" i="3"/>
  <c r="AF1092" i="3"/>
  <c r="AF771" i="3"/>
  <c r="AF739" i="3"/>
  <c r="AF91" i="3"/>
  <c r="AF193" i="3"/>
  <c r="AF335" i="3"/>
  <c r="AF733" i="3"/>
  <c r="AF707" i="3"/>
  <c r="AF4" i="3"/>
  <c r="AF1219" i="3"/>
  <c r="AF2000" i="3"/>
  <c r="AF730" i="3"/>
  <c r="AF117" i="3"/>
  <c r="AF1608" i="3"/>
  <c r="AF208" i="3"/>
  <c r="AF1457" i="3"/>
  <c r="AF309" i="3"/>
  <c r="AF816" i="3"/>
  <c r="AF2218" i="3"/>
  <c r="AF190" i="3"/>
  <c r="AF1518" i="3"/>
  <c r="AF1354" i="3"/>
  <c r="AF1664" i="3"/>
  <c r="AF1118" i="3"/>
  <c r="AF506" i="3"/>
  <c r="AF1749" i="3"/>
  <c r="AF1695" i="3"/>
  <c r="AF1514" i="3"/>
  <c r="AF1941" i="3"/>
  <c r="AF30" i="3"/>
  <c r="AF1335" i="3"/>
  <c r="AF376" i="3"/>
  <c r="AF740" i="3"/>
  <c r="AF213" i="3"/>
  <c r="AF1964" i="3"/>
  <c r="AF197" i="3"/>
  <c r="AF232" i="3"/>
  <c r="AF1421" i="3"/>
  <c r="AF100" i="3"/>
  <c r="AF1878" i="3"/>
  <c r="AF7" i="3"/>
  <c r="AF210" i="3"/>
  <c r="AF1426" i="3"/>
  <c r="AF290" i="3"/>
  <c r="AF2022" i="3"/>
  <c r="AF609" i="3"/>
  <c r="AF735" i="3"/>
  <c r="AF1341" i="3"/>
  <c r="AF40" i="3"/>
  <c r="AF207" i="3"/>
  <c r="AF1578" i="3"/>
  <c r="AF1186" i="3"/>
  <c r="AF509" i="3"/>
  <c r="AF1734" i="3"/>
  <c r="AF1150" i="3"/>
  <c r="AF1180" i="3"/>
  <c r="AF1645" i="3"/>
  <c r="AF1207" i="3"/>
  <c r="AF623" i="3"/>
  <c r="AF1164" i="3"/>
  <c r="AF1430" i="3"/>
  <c r="AF2001" i="3"/>
  <c r="AF1778" i="3"/>
  <c r="AF306" i="3"/>
  <c r="AF1451" i="3"/>
  <c r="AF819" i="3"/>
  <c r="AF1884" i="3"/>
  <c r="AF910" i="3"/>
  <c r="AF585" i="3"/>
  <c r="AF1229" i="3"/>
  <c r="AF1257" i="3"/>
  <c r="AF1603" i="3"/>
  <c r="AF2102" i="3"/>
  <c r="AF1476" i="3"/>
  <c r="AF1575" i="3"/>
  <c r="AF1811" i="3"/>
  <c r="AF1375" i="3"/>
  <c r="AF690" i="3"/>
  <c r="AF2034" i="3"/>
  <c r="AF1256" i="3"/>
  <c r="AF56" i="3"/>
  <c r="AF2112" i="3"/>
  <c r="AF1590" i="3"/>
  <c r="AF2222" i="3"/>
  <c r="AF1864" i="3"/>
  <c r="AF345" i="3"/>
  <c r="AF1292" i="3"/>
  <c r="AF1276" i="3"/>
  <c r="AF1967" i="3"/>
  <c r="AF980" i="3"/>
  <c r="AF746" i="3"/>
  <c r="AF628" i="3"/>
  <c r="AF1659" i="3"/>
  <c r="AF1403" i="3"/>
  <c r="AF2106" i="3"/>
  <c r="AF1552" i="3"/>
  <c r="AF787" i="3"/>
  <c r="AF812" i="3"/>
  <c r="AF1019" i="3"/>
  <c r="AF423" i="3"/>
  <c r="AF338" i="3"/>
  <c r="AF2110" i="3"/>
  <c r="AF1549" i="3"/>
  <c r="AF1958" i="3"/>
  <c r="AF1586" i="3"/>
  <c r="AF1163" i="3"/>
  <c r="AF1906" i="3"/>
  <c r="AF2010" i="3"/>
  <c r="AF504" i="3"/>
  <c r="AF1626" i="3"/>
  <c r="AF1023" i="3"/>
  <c r="AF1469" i="3"/>
  <c r="AF2093" i="3"/>
  <c r="AF1563" i="3"/>
  <c r="AF1083" i="3"/>
  <c r="AF499" i="3"/>
  <c r="AF169" i="3"/>
  <c r="AF39" i="3"/>
  <c r="AF2182" i="3"/>
  <c r="AF1673" i="3"/>
  <c r="AF2151" i="3"/>
  <c r="AF2145" i="3"/>
  <c r="AF749" i="3"/>
  <c r="AF1763" i="3"/>
  <c r="AF801" i="3"/>
  <c r="AF203" i="3"/>
  <c r="AF1005" i="3"/>
  <c r="AF1401" i="3"/>
  <c r="AF111" i="3"/>
  <c r="AF1176" i="3"/>
  <c r="AF1828" i="3"/>
  <c r="AF606" i="3"/>
  <c r="AF1630" i="3"/>
  <c r="AF1644" i="3"/>
  <c r="AF1208" i="3"/>
  <c r="AF387" i="3"/>
  <c r="AF761" i="3"/>
  <c r="AF1971" i="3"/>
  <c r="AF1194" i="3"/>
  <c r="AF1450" i="3"/>
  <c r="AF1691" i="3"/>
  <c r="AF2073" i="3"/>
  <c r="AF72" i="3"/>
  <c r="AF1466" i="3"/>
  <c r="AF1492" i="3"/>
  <c r="AF1837" i="3"/>
  <c r="AF281" i="3"/>
  <c r="AF552" i="3"/>
  <c r="AF1713" i="3"/>
  <c r="AF985" i="3"/>
  <c r="AF1665" i="3"/>
  <c r="AF2088" i="3"/>
  <c r="AF1446" i="3"/>
  <c r="AF890" i="3"/>
  <c r="AF2143" i="3"/>
  <c r="AF1353" i="3"/>
  <c r="AF1087" i="3"/>
  <c r="AF224" i="3"/>
  <c r="AF487" i="3"/>
  <c r="AF337" i="3"/>
  <c r="AF1149" i="3"/>
  <c r="AF809" i="3"/>
  <c r="AF1386" i="3"/>
  <c r="AF163" i="3"/>
  <c r="AF352" i="3"/>
  <c r="AF129" i="3"/>
  <c r="AF1534" i="3"/>
  <c r="AF270" i="3"/>
  <c r="AF2195" i="3"/>
  <c r="AF1311" i="3"/>
  <c r="AF444" i="3"/>
  <c r="AF589" i="3"/>
  <c r="AF969" i="3"/>
  <c r="AF456" i="3"/>
  <c r="AF1729" i="3"/>
  <c r="AF508" i="3"/>
  <c r="AF1309" i="3"/>
  <c r="AF23" i="3"/>
  <c r="AF81" i="3"/>
  <c r="AF476" i="3"/>
  <c r="AF2207" i="3"/>
  <c r="AF1686" i="3"/>
  <c r="AF1196" i="3"/>
  <c r="AF142" i="3"/>
  <c r="AF888" i="3"/>
  <c r="AF1350" i="3"/>
  <c r="AF1434" i="3"/>
  <c r="AF209" i="3"/>
  <c r="AF1454" i="3"/>
  <c r="AF2177" i="3"/>
  <c r="AF126" i="3"/>
  <c r="AF1327" i="3"/>
  <c r="AF1684" i="3"/>
  <c r="AF274" i="3"/>
  <c r="AF29" i="3"/>
  <c r="AF371" i="3"/>
  <c r="AF837" i="3"/>
  <c r="AF276" i="3"/>
  <c r="AF2161" i="3"/>
  <c r="AF983" i="3"/>
  <c r="AF311" i="3"/>
  <c r="AF1402" i="3"/>
  <c r="AF654" i="3"/>
  <c r="AF1860" i="3"/>
  <c r="AF1314" i="3"/>
  <c r="AF2117" i="3"/>
  <c r="AF918" i="3"/>
  <c r="AF570" i="3"/>
  <c r="AF610" i="3"/>
  <c r="AF327" i="3"/>
  <c r="AF2157" i="3"/>
  <c r="AF569" i="3"/>
  <c r="AF120" i="3"/>
  <c r="AF1683" i="3"/>
  <c r="AF1595" i="3"/>
  <c r="AF522" i="3"/>
  <c r="AF2067" i="3"/>
  <c r="AF1275" i="3"/>
  <c r="AF1866" i="3"/>
  <c r="AF1890" i="3"/>
  <c r="AF559" i="3"/>
  <c r="AF1287" i="3"/>
  <c r="AF226" i="3"/>
  <c r="AF1988" i="3"/>
  <c r="AF1306" i="3"/>
  <c r="AF581" i="3"/>
  <c r="AF829" i="3"/>
  <c r="AF381" i="3"/>
  <c r="AF1262" i="3"/>
  <c r="AF1582" i="3"/>
  <c r="AF1002" i="3"/>
  <c r="AF1494" i="3"/>
  <c r="AF1620" i="3"/>
  <c r="AF1974" i="3"/>
  <c r="AF591" i="3"/>
  <c r="AF322" i="3"/>
  <c r="AF1462" i="3"/>
  <c r="AF156" i="3"/>
  <c r="AF1738" i="3"/>
  <c r="AF1461" i="3"/>
  <c r="AF922" i="3"/>
  <c r="AF1856" i="3"/>
  <c r="AF1237" i="3"/>
  <c r="AF1486" i="3"/>
  <c r="AF228" i="3"/>
  <c r="AF1058" i="3"/>
  <c r="AF1897" i="3"/>
  <c r="AF867" i="3"/>
  <c r="AF2166" i="3"/>
  <c r="AF1022" i="3"/>
  <c r="AF1090" i="3"/>
  <c r="AF728" i="3"/>
  <c r="AF1138" i="3"/>
  <c r="AF1362" i="3"/>
  <c r="AF443" i="3"/>
  <c r="AF874" i="3"/>
  <c r="AF494" i="3"/>
  <c r="AF1957" i="3"/>
  <c r="AF1953" i="3"/>
  <c r="AF257" i="3"/>
  <c r="AF1448" i="3"/>
  <c r="AF2004" i="3"/>
  <c r="AF616" i="3"/>
  <c r="AF1849" i="3"/>
  <c r="AF1761" i="3"/>
  <c r="AF1317" i="3"/>
  <c r="AF990" i="3"/>
  <c r="AF348" i="3"/>
  <c r="AF1258" i="3"/>
  <c r="AF1954" i="3"/>
  <c r="AF664" i="3"/>
  <c r="AF1594" i="3"/>
  <c r="AF1395" i="3"/>
  <c r="AF1006" i="3"/>
  <c r="AF221" i="3"/>
  <c r="AF1167" i="3"/>
  <c r="AF1012" i="3"/>
  <c r="AF1984" i="3"/>
  <c r="AF1914" i="3"/>
  <c r="AF833" i="3"/>
  <c r="AF757" i="3"/>
  <c r="AF886" i="3"/>
  <c r="AF1048" i="3"/>
  <c r="AF2107" i="3"/>
  <c r="AF152" i="3"/>
  <c r="AF267" i="3"/>
  <c r="AF1629" i="3"/>
  <c r="AF1130" i="3"/>
  <c r="AF212" i="3"/>
  <c r="AF590" i="3"/>
  <c r="AF398" i="3"/>
  <c r="AF165" i="3"/>
  <c r="AF13" i="3"/>
  <c r="AF1475" i="3"/>
  <c r="AF1399" i="3"/>
  <c r="AF166" i="3"/>
  <c r="AF1100" i="3"/>
  <c r="AF218" i="3"/>
  <c r="AF1010" i="3"/>
  <c r="AF803" i="3"/>
  <c r="AF1621" i="3"/>
  <c r="AF321" i="3"/>
  <c r="AF374" i="3"/>
  <c r="AF361" i="3"/>
  <c r="AF1550" i="3"/>
  <c r="AF204" i="3"/>
  <c r="AF373" i="3"/>
  <c r="AF1370" i="3"/>
  <c r="AF1748" i="3"/>
  <c r="AF817" i="3"/>
  <c r="AF851" i="3"/>
  <c r="AF1438" i="3"/>
  <c r="AF742" i="3"/>
  <c r="AF416" i="3"/>
  <c r="AF68" i="3"/>
  <c r="AF1538" i="3"/>
  <c r="AF1204" i="3"/>
  <c r="AF794" i="3"/>
  <c r="AF899" i="3"/>
  <c r="AF128" i="3"/>
  <c r="AF960" i="3"/>
  <c r="AF1733" i="3"/>
  <c r="AF583" i="3"/>
  <c r="AF149" i="3"/>
  <c r="AF781" i="3"/>
  <c r="AF2116" i="3"/>
  <c r="AF1099" i="3"/>
  <c r="AF547" i="3"/>
  <c r="AF1405" i="3"/>
  <c r="AF1564" i="3"/>
  <c r="AF2148" i="3"/>
  <c r="AF2149" i="3"/>
  <c r="AF1672" i="3"/>
  <c r="AF1568" i="3"/>
  <c r="AF1660" i="3"/>
  <c r="AF1169" i="3"/>
  <c r="AF2189" i="3"/>
  <c r="AF1515" i="3"/>
  <c r="AF1520" i="3"/>
  <c r="AF1065" i="3"/>
  <c r="AF663" i="3"/>
  <c r="AF598" i="3"/>
  <c r="AF269" i="3"/>
  <c r="AF684" i="3"/>
  <c r="AF1775" i="3"/>
  <c r="AF1671" i="3"/>
  <c r="AF370" i="3"/>
  <c r="AF840" i="3"/>
  <c r="AF1152" i="3"/>
  <c r="AF1617" i="3"/>
  <c r="AF2196" i="3"/>
  <c r="AF59" i="3"/>
  <c r="AF1615" i="3"/>
  <c r="AF421" i="3"/>
  <c r="AF875" i="3"/>
  <c r="AF1679" i="3"/>
  <c r="AF1336" i="3"/>
  <c r="AF894" i="3"/>
  <c r="AF420" i="3"/>
  <c r="AF1374" i="3"/>
  <c r="AF108" i="3"/>
  <c r="AF1930" i="3"/>
  <c r="AF1773" i="3"/>
  <c r="AF1948" i="3"/>
  <c r="AF251" i="3"/>
  <c r="AF1437" i="3"/>
  <c r="AF608" i="3"/>
  <c r="AF1285" i="3"/>
  <c r="AF2091" i="3"/>
  <c r="AF1323" i="3"/>
  <c r="AF1364" i="3"/>
  <c r="AF424" i="3"/>
  <c r="AF1739" i="3"/>
  <c r="AF2043" i="3"/>
  <c r="AF244" i="3"/>
  <c r="AF2188" i="3"/>
  <c r="AF32" i="3"/>
  <c r="AF310" i="3"/>
  <c r="AF1235" i="3"/>
  <c r="AF1420" i="3"/>
  <c r="AF811" i="3"/>
  <c r="AF1465" i="3"/>
  <c r="AF223" i="3"/>
  <c r="AF469" i="3"/>
  <c r="AF1000" i="3"/>
  <c r="AF1038" i="3"/>
  <c r="AF67" i="3"/>
  <c r="AF2147" i="3"/>
  <c r="AF34" i="3"/>
  <c r="AF1460" i="3"/>
  <c r="AF1447" i="3"/>
  <c r="AF1383" i="3"/>
  <c r="AF952" i="3"/>
  <c r="AF53" i="3"/>
  <c r="AF194" i="3"/>
  <c r="AF1968" i="3"/>
  <c r="AF272" i="3"/>
  <c r="AF237" i="3"/>
  <c r="AF285" i="3"/>
  <c r="AF1927" i="3"/>
  <c r="AF1794" i="3"/>
  <c r="AF14" i="3"/>
  <c r="AF1522" i="3"/>
  <c r="AF873" i="3"/>
  <c r="AF1073" i="3"/>
  <c r="AF1407" i="3"/>
  <c r="AF85" i="3"/>
  <c r="AF776" i="3"/>
  <c r="AF1104" i="3"/>
  <c r="AF1008" i="3"/>
  <c r="AF857" i="3"/>
  <c r="AF1124" i="3"/>
  <c r="AF2032" i="3"/>
  <c r="AF2094" i="3"/>
  <c r="AF384" i="3"/>
  <c r="AF766" i="3"/>
  <c r="AF153" i="3"/>
  <c r="AF385" i="3"/>
  <c r="AF1934" i="3"/>
  <c r="AF1381" i="3"/>
  <c r="AF369" i="3"/>
  <c r="AF765" i="3"/>
  <c r="AF1145" i="3"/>
  <c r="AF148" i="3"/>
  <c r="AF1244" i="3"/>
  <c r="AF923" i="3"/>
  <c r="AF458" i="3"/>
  <c r="AF511" i="3"/>
  <c r="AF2009" i="3"/>
  <c r="AF2084" i="3"/>
  <c r="AF1694" i="3"/>
  <c r="AF396" i="3"/>
  <c r="AF691" i="3"/>
  <c r="AF106" i="3"/>
  <c r="AF1587" i="3"/>
  <c r="AF1059" i="3"/>
  <c r="AF225" i="3"/>
  <c r="AF729" i="3"/>
  <c r="AF1877" i="3"/>
  <c r="AF996" i="3"/>
  <c r="AF1131" i="3"/>
  <c r="AF400" i="3"/>
  <c r="AF239" i="3"/>
  <c r="AF480" i="3"/>
  <c r="AF889" i="3"/>
  <c r="AF1726" i="3"/>
  <c r="AF971" i="3"/>
  <c r="AF189" i="3"/>
  <c r="AF926" i="3"/>
  <c r="AF21" i="3"/>
  <c r="AF994" i="3"/>
  <c r="AF350" i="3"/>
  <c r="AF2042" i="3"/>
  <c r="AF554" i="3"/>
  <c r="AF447" i="3"/>
  <c r="AF824" i="3"/>
  <c r="AF2144" i="3"/>
  <c r="AF1424" i="3"/>
  <c r="AF2024" i="3"/>
  <c r="AF252" i="3"/>
  <c r="AF790" i="3"/>
  <c r="AF1423" i="3"/>
  <c r="AF1371" i="3"/>
  <c r="AF977" i="3"/>
  <c r="AF595" i="3"/>
  <c r="AF699" i="3"/>
  <c r="AF2070" i="3"/>
  <c r="AF2215" i="3"/>
  <c r="AF159" i="3"/>
  <c r="AF150" i="3"/>
  <c r="AF800" i="3"/>
  <c r="AF89" i="3"/>
  <c r="AF1584" i="3"/>
  <c r="AF935" i="3"/>
  <c r="AF1966" i="3"/>
  <c r="AF1191" i="3"/>
  <c r="AF35" i="3"/>
  <c r="AF1535" i="3"/>
  <c r="AF2169" i="3"/>
  <c r="AF1901" i="3"/>
  <c r="AF721" i="3"/>
  <c r="AF1312" i="3"/>
  <c r="AF1261" i="3"/>
  <c r="AF293" i="3"/>
  <c r="AF1406" i="3"/>
  <c r="AF1427" i="3"/>
  <c r="AF1360" i="3"/>
  <c r="AF1642" i="3"/>
  <c r="AF2028" i="3"/>
  <c r="AF1706" i="3"/>
  <c r="AF621" i="3"/>
  <c r="AF235" i="3"/>
  <c r="AF1656" i="3"/>
  <c r="AF1754" i="3"/>
  <c r="AF1095" i="3"/>
  <c r="AF60" i="3"/>
  <c r="AF1879" i="3"/>
  <c r="AF300" i="3"/>
  <c r="AF1177" i="3"/>
  <c r="AF2017" i="3"/>
  <c r="AF136" i="3"/>
  <c r="AF358" i="3"/>
  <c r="AF1634" i="3"/>
  <c r="AF344" i="3"/>
  <c r="AF1688" i="3"/>
  <c r="AF795" i="3"/>
  <c r="AF328" i="3"/>
  <c r="AF147" i="3"/>
  <c r="AF2053" i="3"/>
  <c r="AF1066" i="3"/>
  <c r="AF979" i="3"/>
  <c r="AF92" i="3"/>
  <c r="AF1553" i="3"/>
  <c r="AF102" i="3"/>
  <c r="AF313" i="3"/>
  <c r="AF96" i="3"/>
  <c r="AF1936" i="3"/>
  <c r="AF1597" i="3"/>
  <c r="AF1203" i="3"/>
  <c r="AF1049" i="3"/>
  <c r="AF1109" i="3"/>
  <c r="AF1544" i="3"/>
  <c r="AF1959" i="3"/>
  <c r="AF904" i="3"/>
  <c r="AF987" i="3"/>
  <c r="AF1991" i="3"/>
  <c r="AF1125" i="3"/>
  <c r="AF1247" i="3"/>
  <c r="AF577" i="3"/>
  <c r="AF1675" i="3"/>
  <c r="AF1011" i="3"/>
  <c r="AF1432" i="3"/>
  <c r="AF1912" i="3"/>
  <c r="AF619" i="3"/>
  <c r="AF1294" i="3"/>
  <c r="AF2152" i="3"/>
  <c r="AF1221" i="3"/>
  <c r="AF393" i="3"/>
  <c r="AF1490" i="3"/>
  <c r="AF1541" i="3"/>
  <c r="AF1799" i="3"/>
  <c r="AF2205" i="3"/>
  <c r="AF640" i="3"/>
  <c r="AF1727" i="3"/>
  <c r="AF537" i="3"/>
  <c r="AF284" i="3"/>
  <c r="AF266" i="3"/>
  <c r="AF1495" i="3"/>
  <c r="AF460" i="3"/>
  <c r="AF1798" i="3"/>
  <c r="AF1635" i="3"/>
  <c r="AF264" i="3"/>
  <c r="AF928" i="3"/>
  <c r="AF1103" i="3"/>
  <c r="AF982" i="3"/>
  <c r="AF1955" i="3"/>
  <c r="AF622" i="3"/>
  <c r="AF1851" i="3"/>
  <c r="AF714" i="3"/>
  <c r="AF1242" i="3"/>
  <c r="AF912" i="3"/>
  <c r="AF134" i="3"/>
  <c r="AF332" i="3"/>
  <c r="AF131" i="3"/>
  <c r="AF2008" i="3"/>
  <c r="AF564" i="3"/>
  <c r="AF695" i="3"/>
  <c r="AF1129" i="3"/>
  <c r="AF1808" i="3"/>
  <c r="AF946" i="3"/>
  <c r="AF666" i="3"/>
  <c r="AF1015" i="3"/>
  <c r="AF810" i="3"/>
  <c r="AF1969" i="3"/>
  <c r="AF177" i="3"/>
  <c r="AF1477" i="3"/>
  <c r="AF1479" i="3"/>
  <c r="AF1543" i="3"/>
  <c r="AF1352" i="3"/>
  <c r="AF1567" i="3"/>
  <c r="AF1030" i="3"/>
  <c r="AF2139" i="3"/>
  <c r="AF2154" i="3"/>
  <c r="AF1318" i="3"/>
  <c r="AF1517" i="3"/>
  <c r="AF574" i="3"/>
  <c r="AF2150" i="3"/>
  <c r="AF1649" i="3"/>
  <c r="AF1999" i="3"/>
  <c r="AF2016" i="3"/>
  <c r="AF919" i="3"/>
  <c r="AF544" i="3"/>
  <c r="AF636" i="3"/>
  <c r="AF1800" i="3"/>
  <c r="AF359" i="3"/>
  <c r="AF1667" i="3"/>
  <c r="AF1983" i="3"/>
  <c r="AF1291" i="3"/>
  <c r="AF1736" i="3"/>
  <c r="AF1284" i="3"/>
  <c r="AF815" i="3"/>
  <c r="AF584" i="3"/>
  <c r="AF653" i="3"/>
  <c r="AF199" i="3"/>
  <c r="AF1824" i="3"/>
  <c r="AF1471" i="3"/>
  <c r="AF1366" i="3"/>
  <c r="AF2013" i="3"/>
  <c r="AF1489" i="3"/>
  <c r="AF2172" i="3"/>
  <c r="AF1198" i="3"/>
  <c r="AF727" i="3"/>
  <c r="AF1161" i="3"/>
  <c r="AF356" i="3"/>
  <c r="AF200" i="3"/>
  <c r="AF1337" i="3"/>
  <c r="AF941" i="3"/>
  <c r="AF1551" i="3"/>
  <c r="AF1899" i="3"/>
  <c r="AF674" i="3"/>
  <c r="AF1268" i="3"/>
  <c r="AF1854" i="3"/>
  <c r="AF1400" i="3"/>
  <c r="AF474" i="3"/>
  <c r="AF1531" i="3"/>
  <c r="AF1624" i="3"/>
  <c r="AF2165" i="3"/>
  <c r="AF1925" i="3"/>
  <c r="AF823" i="3"/>
  <c r="AF144" i="3"/>
  <c r="AF643" i="3"/>
  <c r="AF1071" i="3"/>
  <c r="AF716" i="3"/>
  <c r="AF637" i="3"/>
  <c r="AF1062" i="3"/>
  <c r="AF1301" i="3"/>
  <c r="AF110" i="3"/>
  <c r="AF435" i="3"/>
  <c r="AF1512" i="3"/>
  <c r="AF1827" i="3"/>
  <c r="AF1602" i="3"/>
  <c r="AF2078" i="3"/>
  <c r="AF318" i="3"/>
  <c r="AF94" i="3"/>
  <c r="AF1962" i="3"/>
  <c r="AF1007" i="3"/>
  <c r="AF1973" i="3"/>
  <c r="AF1174" i="3"/>
  <c r="AF1696" i="3"/>
  <c r="AF685" i="3"/>
  <c r="AF2134" i="3"/>
  <c r="AF1788" i="3"/>
  <c r="AF422" i="3"/>
  <c r="AF260" i="3"/>
  <c r="AF917" i="3"/>
  <c r="AF1572" i="3"/>
  <c r="AF467" i="3"/>
  <c r="AF331" i="3"/>
  <c r="AF1815" i="3"/>
  <c r="AF741" i="3"/>
  <c r="AF379" i="3"/>
  <c r="AF1025" i="3"/>
  <c r="AF1755" i="3"/>
  <c r="AF1057" i="3"/>
  <c r="AF25" i="3"/>
  <c r="AF2018" i="3"/>
  <c r="AF1260" i="3"/>
  <c r="AF258" i="3"/>
  <c r="AF914" i="3"/>
  <c r="AF1484" i="3"/>
  <c r="AF669" i="3"/>
  <c r="AF2061" i="3"/>
  <c r="AF1681" i="3"/>
  <c r="AF1950" i="3"/>
  <c r="AF1896" i="3"/>
  <c r="AF2160" i="3"/>
  <c r="AF2081" i="3"/>
  <c r="AF1413" i="3"/>
  <c r="AF1580" i="3"/>
  <c r="AF1604" i="3"/>
  <c r="AF1266" i="3"/>
  <c r="AF560" i="3"/>
  <c r="AF718" i="3"/>
  <c r="AF849" i="3"/>
  <c r="AF686" i="3"/>
  <c r="AF901" i="3"/>
  <c r="AF1931" i="3"/>
  <c r="AF525" i="3"/>
  <c r="AF1142" i="3"/>
  <c r="AF263" i="3"/>
  <c r="AF1248" i="3"/>
  <c r="AF1874" i="3"/>
  <c r="AF853" i="3"/>
  <c r="AF1690" i="3"/>
  <c r="AF548" i="3"/>
  <c r="AF1801" i="3"/>
  <c r="AF1548" i="3"/>
  <c r="AF1121" i="3"/>
  <c r="AF1742" i="3"/>
  <c r="AF2031" i="3"/>
  <c r="AF1810" i="3"/>
  <c r="AF670" i="3"/>
  <c r="AF2076" i="3"/>
  <c r="AF1367" i="3"/>
  <c r="AF1032" i="3"/>
  <c r="AF706" i="3"/>
  <c r="AF1818" i="3"/>
  <c r="AF2167" i="3"/>
  <c r="AF1803" i="3"/>
  <c r="AF90" i="3"/>
  <c r="AF1880" i="3"/>
  <c r="AF1026" i="3"/>
  <c r="AF44" i="3"/>
  <c r="AF1267" i="3"/>
  <c r="AF298" i="3"/>
  <c r="AF1833" i="3"/>
  <c r="AF877" i="3"/>
  <c r="AF1786" i="3"/>
  <c r="AF1464" i="3"/>
  <c r="AF939" i="3"/>
  <c r="AF86" i="3"/>
  <c r="AF1137" i="3"/>
  <c r="AF1838" i="3"/>
  <c r="AF360" i="3"/>
  <c r="AF1410" i="3"/>
  <c r="AF1692" i="3"/>
  <c r="AF179" i="3"/>
  <c r="AF180" i="3"/>
  <c r="AF1079" i="3"/>
  <c r="AF1850" i="3"/>
  <c r="AF38" i="3"/>
  <c r="AF1540" i="3"/>
  <c r="AF1246" i="3"/>
  <c r="AF289" i="3"/>
  <c r="AF660" i="3"/>
  <c r="AF465" i="3"/>
  <c r="AF2047" i="3"/>
  <c r="AF677" i="3"/>
  <c r="AF848" i="3"/>
  <c r="AF864" i="3"/>
  <c r="AF1134" i="3"/>
  <c r="AF1942" i="3"/>
  <c r="AF367" i="3"/>
  <c r="AF2038" i="3"/>
  <c r="AF999" i="3"/>
  <c r="AF488" i="3"/>
  <c r="AF305" i="3"/>
  <c r="AF1500" i="3"/>
  <c r="AF109" i="3"/>
  <c r="AF97" i="3"/>
  <c r="AF1972" i="3"/>
  <c r="AF1183" i="3"/>
  <c r="AF1707" i="3"/>
  <c r="AF439" i="3"/>
  <c r="AF1200" i="3"/>
  <c r="AF186" i="3"/>
  <c r="AF2137" i="3"/>
  <c r="AF1498" i="3"/>
  <c r="AF36" i="3"/>
  <c r="AF645" i="3"/>
  <c r="AF1821" i="3"/>
  <c r="AF1668" i="3"/>
  <c r="AF2060" i="3"/>
  <c r="AF1390" i="3"/>
  <c r="AF1831" i="3"/>
  <c r="AF805" i="3"/>
  <c r="AF2206" i="3"/>
  <c r="AF442" i="3"/>
  <c r="AF976" i="3"/>
  <c r="AF1376" i="3"/>
  <c r="AF687" i="3"/>
  <c r="AF141" i="3"/>
  <c r="AF870" i="3"/>
  <c r="AF1347" i="3"/>
  <c r="AF73" i="3"/>
  <c r="AF1222" i="3"/>
  <c r="AF462" i="3"/>
  <c r="AF1623" i="3"/>
  <c r="AF2221" i="3"/>
  <c r="AF1687" i="3"/>
  <c r="AF2050" i="3"/>
  <c r="AF1228" i="3"/>
  <c r="AF434" i="3"/>
  <c r="AF1069" i="3"/>
  <c r="AF65" i="3"/>
  <c r="AF2208" i="3"/>
  <c r="AF103" i="3"/>
  <c r="AF602" i="3"/>
  <c r="AF493" i="3"/>
  <c r="AF183" i="3"/>
  <c r="AF1745" i="3"/>
  <c r="AF62" i="3"/>
  <c r="AF545" i="3"/>
  <c r="AF1436" i="3"/>
  <c r="AF2198" i="3"/>
  <c r="AF1189" i="3"/>
  <c r="AF1415" i="3"/>
  <c r="AF1666" i="3"/>
  <c r="AF113" i="3"/>
  <c r="AF107" i="3"/>
  <c r="AF2074" i="3"/>
  <c r="AF1277" i="3"/>
  <c r="AF1715" i="3"/>
  <c r="AF1270" i="3"/>
  <c r="AF635" i="3"/>
  <c r="AF804" i="3"/>
  <c r="AF1263" i="3"/>
  <c r="AF1605" i="3"/>
  <c r="AF246" i="3"/>
  <c r="AF1388" i="3"/>
  <c r="AF1985" i="3"/>
  <c r="AF1409" i="3"/>
  <c r="AF1646" i="3"/>
  <c r="AF1439" i="3"/>
  <c r="AF1820" i="3"/>
  <c r="AF972" i="3"/>
  <c r="AF1836" i="3"/>
  <c r="AF1693" i="3"/>
  <c r="AF1871" i="3"/>
  <c r="AF1107" i="3"/>
  <c r="AF572" i="3"/>
  <c r="AF1283" i="3"/>
  <c r="AF57" i="3"/>
  <c r="AF1762" i="3"/>
  <c r="AF1924" i="3"/>
  <c r="AF680" i="3"/>
  <c r="AF1444" i="3"/>
  <c r="AF1570" i="3"/>
  <c r="AF1147" i="3"/>
  <c r="AF1846" i="3"/>
  <c r="AF1507" i="3"/>
  <c r="AF1781" i="3"/>
  <c r="AF428" i="3"/>
  <c r="AF454" i="3"/>
  <c r="AF1772" i="3"/>
  <c r="AF1663" i="3"/>
  <c r="AF500" i="3"/>
  <c r="AF1876" i="3"/>
  <c r="AF219" i="3"/>
  <c r="AF675" i="3"/>
  <c r="AF957" i="3"/>
  <c r="AF712" i="3"/>
  <c r="AF1525" i="3"/>
  <c r="AF1961" i="3"/>
  <c r="AF2217" i="3"/>
  <c r="AF1344" i="3"/>
  <c r="AF124" i="3"/>
  <c r="AF2003" i="3"/>
  <c r="AF646" i="3"/>
  <c r="AF42" i="3"/>
  <c r="AF526" i="3"/>
  <c r="AF1456" i="3"/>
  <c r="AF1166" i="3"/>
  <c r="AF760" i="3"/>
  <c r="AF2163" i="3"/>
  <c r="AF2111" i="3"/>
  <c r="AF2041" i="3"/>
  <c r="AF392" i="3"/>
  <c r="AF105" i="3"/>
  <c r="AF1577" i="3"/>
  <c r="AF1859" i="3"/>
  <c r="AF1926" i="3"/>
  <c r="AF1898" i="3"/>
  <c r="AF2096" i="3"/>
  <c r="AF2125" i="3"/>
  <c r="AF1481" i="3"/>
  <c r="AF732" i="3"/>
  <c r="AF1725" i="3"/>
  <c r="AF492" i="3"/>
  <c r="AF1591" i="3"/>
  <c r="AF1938" i="3"/>
  <c r="AF942" i="3"/>
  <c r="AF943" i="3"/>
  <c r="AF773" i="3"/>
  <c r="AF945" i="3"/>
  <c r="AF1728" i="3"/>
  <c r="AF641" i="3"/>
  <c r="AF1021" i="3"/>
  <c r="AF275" i="3"/>
  <c r="AF247" i="3"/>
  <c r="AF2187" i="3"/>
  <c r="AF612" i="3"/>
  <c r="AF69" i="3"/>
  <c r="AF397" i="3"/>
  <c r="AF161" i="3"/>
  <c r="AF404" i="3"/>
  <c r="AF389" i="3"/>
  <c r="AF262" i="3"/>
  <c r="AF294" i="3"/>
  <c r="AF1387" i="3"/>
  <c r="AF2193" i="3"/>
  <c r="AF1718" i="3"/>
  <c r="AF187" i="3"/>
  <c r="AF1611" i="3"/>
  <c r="AF830" i="3"/>
  <c r="AF222" i="3"/>
  <c r="AF1744" i="3"/>
  <c r="AF991" i="3"/>
  <c r="AF845" i="3"/>
  <c r="AF649" i="3"/>
  <c r="AF1887" i="3"/>
  <c r="AF1737" i="3"/>
  <c r="AF1182" i="3"/>
  <c r="AF80" i="3"/>
  <c r="AF1765" i="3"/>
  <c r="AF64" i="3"/>
  <c r="AF413" i="3"/>
  <c r="AF255" i="3"/>
  <c r="AF240" i="3"/>
  <c r="AF2114" i="3"/>
  <c r="AF1349" i="3"/>
  <c r="AF897" i="3"/>
  <c r="AF1265" i="3"/>
  <c r="AF682" i="3"/>
  <c r="AF409" i="3"/>
  <c r="AF178" i="3"/>
  <c r="AF1316" i="3"/>
  <c r="AF395" i="3"/>
  <c r="AF1532" i="3"/>
  <c r="AF1391" i="3"/>
  <c r="AF1539" i="3"/>
  <c r="AF1274" i="3"/>
  <c r="AF844" i="3"/>
  <c r="AF1894" i="3"/>
  <c r="AF974" i="3"/>
  <c r="AF2095" i="3"/>
  <c r="AF561" i="3"/>
  <c r="AF1524" i="3"/>
  <c r="AF963" i="3"/>
  <c r="AF1669" i="3"/>
  <c r="AF657" i="3"/>
  <c r="AF750" i="3"/>
  <c r="AF915" i="3"/>
  <c r="AF1218" i="3"/>
  <c r="AF175" i="3"/>
  <c r="AF1583" i="3"/>
  <c r="AF603" i="3"/>
  <c r="AF1173" i="3"/>
  <c r="AF2194" i="3"/>
  <c r="AF1893" i="3"/>
  <c r="AF1055" i="3"/>
  <c r="AF3" i="3"/>
  <c r="AF440" i="3"/>
  <c r="AF1185" i="3"/>
  <c r="AF10" i="3"/>
  <c r="AF2069" i="3"/>
  <c r="AF2214" i="3"/>
  <c r="AF1946" i="3"/>
  <c r="AF448" i="3"/>
  <c r="AF1593" i="3"/>
  <c r="AF1141" i="3"/>
  <c r="AF1869" i="3"/>
  <c r="AF2141" i="3"/>
  <c r="AF1488" i="3"/>
  <c r="AF436" i="3"/>
  <c r="AF27" i="3"/>
  <c r="AF1977" i="3"/>
  <c r="AF1223" i="3"/>
  <c r="AF464" i="3"/>
  <c r="AF2120" i="3"/>
  <c r="AF48" i="3"/>
  <c r="AF1060" i="3"/>
  <c r="AF2155" i="3"/>
  <c r="AF2049" i="3"/>
  <c r="AF1804" i="3"/>
  <c r="AF2119" i="3"/>
  <c r="AF1313" i="3"/>
  <c r="AF93" i="3"/>
  <c r="AF529" i="3"/>
  <c r="AF1638" i="3"/>
  <c r="AF1442" i="3"/>
  <c r="AF1234" i="3"/>
  <c r="AF185" i="3"/>
  <c r="AF1823" i="3"/>
  <c r="AF617" i="3"/>
  <c r="AF736" i="3"/>
  <c r="AF573" i="3"/>
  <c r="AF1610" i="3"/>
  <c r="AF2105" i="3"/>
  <c r="AF2173" i="3"/>
  <c r="AF1521" i="3"/>
  <c r="AF1674" i="3"/>
  <c r="AF1497" i="3"/>
  <c r="AF430" i="3"/>
  <c r="AF568" i="3"/>
  <c r="AF446" i="3"/>
  <c r="AF135" i="3"/>
  <c r="AF1425" i="3"/>
  <c r="AF777" i="3"/>
  <c r="AF2092" i="3"/>
  <c r="AF1290" i="3"/>
  <c r="AF366" i="3"/>
  <c r="AF2045" i="3"/>
  <c r="AF540" i="3"/>
  <c r="AF710" i="3"/>
  <c r="AF1151" i="3"/>
  <c r="AF307" i="3"/>
  <c r="AF896" i="3"/>
  <c r="AF1165" i="3"/>
  <c r="AF1133" i="3"/>
  <c r="AF1201" i="3"/>
  <c r="AF2072" i="3"/>
  <c r="AF655" i="3"/>
  <c r="AF748" i="3"/>
  <c r="AF613" i="3"/>
  <c r="AF329" i="3"/>
  <c r="AF792" i="3"/>
  <c r="AF1188" i="3"/>
  <c r="AF1394" i="3"/>
  <c r="AF1384" i="3"/>
  <c r="AF1052" i="3"/>
  <c r="AF662" i="3"/>
  <c r="AF1785" i="3"/>
  <c r="AF417" i="3"/>
  <c r="AF1947" i="3"/>
  <c r="AF530" i="3"/>
  <c r="AF600" i="3"/>
  <c r="AF2158" i="3"/>
  <c r="AF1072" i="3"/>
  <c r="AF1156" i="3"/>
  <c r="AF514" i="3"/>
  <c r="AF1378" i="3"/>
  <c r="AF349" i="3"/>
  <c r="AF1719" i="3"/>
  <c r="AF2002" i="3"/>
  <c r="AF1783" i="3"/>
  <c r="AF884" i="3"/>
  <c r="AF2098" i="3"/>
  <c r="AF438" i="3"/>
  <c r="AF83" i="3"/>
  <c r="AF1473" i="3"/>
  <c r="AF893" i="3"/>
  <c r="AF261" i="3"/>
  <c r="AF101" i="3"/>
  <c r="AF2185" i="3"/>
  <c r="AF2039" i="3"/>
  <c r="AF74" i="3"/>
  <c r="AF1342" i="3"/>
  <c r="AF132" i="3"/>
  <c r="AF1453" i="3"/>
  <c r="AF1797" i="3"/>
  <c r="AF1123" i="3"/>
  <c r="AF61" i="3"/>
  <c r="AF1117" i="3"/>
  <c r="AF445" i="3"/>
  <c r="AF1918" i="3"/>
  <c r="AF2059" i="3"/>
  <c r="AF1220" i="3"/>
  <c r="AF220" i="3"/>
  <c r="AF1501" i="3"/>
  <c r="AF2046" i="3"/>
  <c r="AF8" i="3"/>
  <c r="AF1986" i="3"/>
  <c r="AF1505" i="3"/>
  <c r="AF215" i="3"/>
  <c r="AF909" i="3"/>
  <c r="AF518" i="3"/>
  <c r="AF1840" i="3"/>
  <c r="AF1651" i="3"/>
  <c r="AF932" i="3"/>
  <c r="AF1904" i="3"/>
  <c r="AF534" i="3"/>
  <c r="AF1913" i="3"/>
  <c r="AF66" i="3"/>
  <c r="AF230" i="3"/>
  <c r="AF1787" i="3"/>
  <c r="AF54" i="3"/>
  <c r="AF1670" i="3"/>
  <c r="AF1240" i="3"/>
  <c r="AF468" i="3"/>
  <c r="AF1215" i="3"/>
  <c r="AF1705" i="3"/>
  <c r="AF2082" i="3"/>
  <c r="AF1076" i="3"/>
  <c r="AF2054" i="3"/>
  <c r="AF2210" i="3"/>
  <c r="AF1449" i="3"/>
  <c r="AF1545" i="3"/>
  <c r="AF245" i="3"/>
  <c r="AF2085" i="3"/>
  <c r="AF1528" i="3"/>
  <c r="AF1858" i="3"/>
  <c r="AF2014" i="3"/>
  <c r="AF1328" i="3"/>
  <c r="AF1717" i="3"/>
  <c r="AF1308" i="3"/>
  <c r="AF1033" i="3"/>
  <c r="AF1852" i="3"/>
  <c r="AF631" i="3"/>
  <c r="AF1135" i="3"/>
  <c r="AF938" i="3"/>
  <c r="AF1259" i="3"/>
  <c r="AF273" i="3"/>
  <c r="AF1478" i="3"/>
  <c r="AF1326" i="3"/>
  <c r="AF789" i="3"/>
  <c r="AF353" i="3"/>
  <c r="AF1979" i="3"/>
  <c r="AF604" i="3"/>
  <c r="AF171" i="3"/>
  <c r="AF627" i="3"/>
  <c r="AF1751" i="3"/>
  <c r="AF253" i="3"/>
  <c r="AF1793" i="3"/>
  <c r="AF1613" i="3"/>
  <c r="AF639" i="3"/>
  <c r="AF1355" i="3"/>
  <c r="AF651" i="3"/>
  <c r="AF1559" i="3"/>
  <c r="AF1952" i="3"/>
  <c r="AF900" i="3"/>
  <c r="AF63" i="3"/>
  <c r="AF432" i="3"/>
  <c r="AF2104" i="3"/>
  <c r="AF1339" i="3"/>
  <c r="AF490" i="3"/>
  <c r="AF981" i="3"/>
  <c r="AF1279" i="3"/>
  <c r="AF415" i="3"/>
  <c r="AF162" i="3"/>
  <c r="AF2199" i="3"/>
  <c r="AF934" i="3"/>
  <c r="AF1482" i="3"/>
  <c r="AF898" i="3"/>
  <c r="AF145" i="3"/>
  <c r="AF1905" i="3"/>
  <c r="AF1588" i="3"/>
  <c r="AF1035" i="3"/>
  <c r="AF84" i="3"/>
  <c r="AF122" i="3"/>
  <c r="AF1329" i="3"/>
  <c r="AF1061" i="3"/>
  <c r="AF859" i="3"/>
  <c r="AF1769" i="3"/>
  <c r="AF2090" i="3"/>
  <c r="AF1865" i="3"/>
  <c r="AF1601" i="3"/>
  <c r="AF1226" i="3"/>
  <c r="AF2123" i="3"/>
  <c r="AF1863" i="3"/>
  <c r="AF292" i="3"/>
  <c r="AF1300" i="3"/>
  <c r="AF16" i="3"/>
  <c r="AF1324" i="3"/>
  <c r="AF1278" i="3"/>
  <c r="AF496" i="3"/>
  <c r="AF565" i="3"/>
  <c r="AF1162" i="3"/>
  <c r="AF782" i="3"/>
  <c r="AF1452" i="3"/>
  <c r="AF1807" i="3"/>
  <c r="AF1382" i="3"/>
  <c r="AF818" i="3"/>
  <c r="AF521" i="3"/>
  <c r="AF426" i="3"/>
  <c r="AF1214" i="3"/>
  <c r="AF1303" i="3"/>
  <c r="AF334" i="3"/>
  <c r="AF283" i="3"/>
  <c r="AF1368" i="3"/>
  <c r="AF797" i="3"/>
  <c r="AF1122" i="3"/>
  <c r="AF1832" i="3"/>
  <c r="AF1238" i="3"/>
  <c r="AF341" i="3"/>
  <c r="AF1127" i="3"/>
  <c r="AF1784" i="3"/>
  <c r="AF2118" i="3"/>
  <c r="AF1704" i="3"/>
  <c r="AF778" i="3"/>
  <c r="AF254" i="3"/>
  <c r="AF15" i="3"/>
  <c r="AF1643" i="3"/>
  <c r="AF1652" i="3"/>
  <c r="AF287" i="3"/>
  <c r="AF1112" i="3"/>
  <c r="AF1345" i="3"/>
  <c r="AF2121" i="3"/>
  <c r="AF988" i="3"/>
  <c r="AF1740" i="3"/>
  <c r="AF249" i="3"/>
  <c r="AF1433" i="3"/>
  <c r="AF1882" i="3"/>
  <c r="AF847" i="3"/>
  <c r="AF1252" i="3"/>
  <c r="AF478" i="3"/>
  <c r="AF1097" i="3"/>
  <c r="AF549" i="3"/>
  <c r="AF1965" i="3"/>
  <c r="AF2204" i="3"/>
  <c r="AF683" i="3"/>
  <c r="AF123" i="3"/>
  <c r="AF1231" i="3"/>
  <c r="AF1047" i="3"/>
  <c r="AF520" i="3"/>
  <c r="AF701" i="3"/>
  <c r="AF155" i="3"/>
  <c r="AF88" i="3"/>
  <c r="AF217" i="3"/>
  <c r="AF2176" i="3"/>
  <c r="AF774" i="3"/>
  <c r="AF1902" i="3"/>
  <c r="AF1628" i="3"/>
  <c r="AF501" i="3"/>
  <c r="AF1777" i="3"/>
  <c r="AF1040" i="3"/>
  <c r="AF256" i="3"/>
  <c r="AF1689" i="3"/>
  <c r="AF452" i="3"/>
  <c r="AF1873" i="3"/>
  <c r="AF2007" i="3"/>
  <c r="AF1631" i="3"/>
  <c r="AF2065" i="3"/>
  <c r="AF788" i="3"/>
  <c r="AF418" i="3"/>
  <c r="AF1255" i="3"/>
  <c r="AF1041" i="3"/>
  <c r="AF1561" i="3"/>
  <c r="AF429" i="3"/>
  <c r="AF944" i="3"/>
  <c r="AF2211" i="3"/>
  <c r="AF47" i="3"/>
  <c r="AF1480" i="3"/>
  <c r="AF1155" i="3"/>
  <c r="AF461" i="3"/>
  <c r="AF250" i="3"/>
  <c r="AF167" i="3"/>
  <c r="AF1911" i="3"/>
  <c r="AF1158" i="3"/>
  <c r="AF2200" i="3"/>
  <c r="AF1758" i="3"/>
  <c r="AF288" i="3"/>
  <c r="AF2122" i="3"/>
  <c r="AF20" i="3"/>
  <c r="AF1625" i="3"/>
  <c r="AF1862" i="3"/>
  <c r="AF304" i="3"/>
  <c r="AF1996" i="3"/>
  <c r="AF192" i="3"/>
  <c r="AF401" i="3"/>
  <c r="AF1730" i="3"/>
  <c r="AF138" i="3"/>
  <c r="AF463" i="3"/>
  <c r="AF1298" i="3"/>
  <c r="AF629" i="3"/>
  <c r="AF1915" i="3"/>
  <c r="AF535" i="3"/>
  <c r="AF763" i="3"/>
  <c r="AF2005" i="3"/>
  <c r="AF703" i="3"/>
  <c r="AF1414" i="3"/>
  <c r="AF911" i="3"/>
  <c r="AF98" i="3"/>
  <c r="AF52" i="3"/>
  <c r="AF516" i="3"/>
  <c r="AF1956" i="3"/>
  <c r="AF1802" i="3"/>
  <c r="AF340" i="3"/>
  <c r="AF2051" i="3"/>
  <c r="AF720" i="3"/>
  <c r="AF1770" i="3"/>
  <c r="AF1723" i="3"/>
  <c r="AF1981" i="3"/>
  <c r="AF1814" i="3"/>
  <c r="AF1842" i="3"/>
  <c r="AF1086" i="3"/>
  <c r="AF975" i="3"/>
  <c r="AF1017" i="3"/>
  <c r="AF2023" i="3"/>
  <c r="AF1653" i="3"/>
  <c r="AF1108" i="3"/>
  <c r="AF533" i="3"/>
  <c r="AF2131" i="3"/>
  <c r="AF486" i="3"/>
  <c r="AF1063" i="3"/>
  <c r="AF451" i="3"/>
  <c r="AF1348" i="3"/>
  <c r="AF6" i="3"/>
  <c r="AF1940" i="3"/>
  <c r="AF865" i="3"/>
  <c r="AF1485" i="3"/>
  <c r="AF1701" i="3"/>
  <c r="AF1743" i="3"/>
  <c r="AF648" i="3"/>
  <c r="AF594" i="3"/>
  <c r="AF725" i="3"/>
  <c r="AF1917" i="3"/>
  <c r="AF1935" i="3"/>
  <c r="AF531" i="3"/>
  <c r="AF1970" i="3"/>
  <c r="AF1791" i="3"/>
  <c r="AF139" i="3"/>
  <c r="AF357" i="3"/>
  <c r="AF1440" i="3"/>
  <c r="AF1835" i="3"/>
  <c r="AF1703" i="3"/>
  <c r="AF1782" i="3"/>
  <c r="AF1585" i="3"/>
  <c r="AF2162" i="3"/>
  <c r="AF386" i="3"/>
  <c r="AF1589" i="3"/>
  <c r="AF2135" i="3"/>
  <c r="AF541" i="3"/>
  <c r="AF1976" i="3"/>
  <c r="AF965" i="3"/>
  <c r="AF1418" i="3"/>
  <c r="AF762" i="3"/>
  <c r="AF2015" i="3"/>
  <c r="AF365" i="3"/>
  <c r="AF455" i="3"/>
  <c r="AF1046" i="3"/>
  <c r="AF989" i="3"/>
  <c r="AF1144" i="3"/>
  <c r="AF1813" i="3"/>
  <c r="AF968" i="3"/>
  <c r="AF868" i="3"/>
  <c r="AF949" i="3"/>
  <c r="AF1529" i="3"/>
  <c r="AF1172" i="3"/>
  <c r="AF1562" i="3"/>
  <c r="AF2036" i="3"/>
  <c r="AF1771" i="3"/>
  <c r="AF503" i="3"/>
  <c r="AF2168" i="3"/>
  <c r="AF1506" i="3"/>
  <c r="AF214" i="3"/>
  <c r="AF1766" i="3"/>
  <c r="AF1236" i="3"/>
  <c r="AF1867" i="3"/>
  <c r="AF961" i="3"/>
  <c r="AF1526" i="3"/>
  <c r="AF672" i="3"/>
  <c r="AF1051" i="3"/>
  <c r="AF2186" i="3"/>
  <c r="AF1411" i="3"/>
  <c r="AF1102" i="3"/>
  <c r="AF1027" i="3"/>
  <c r="AF1111" i="3"/>
  <c r="AF2197" i="3"/>
  <c r="AF402" i="3"/>
  <c r="AF694" i="3"/>
  <c r="AF1806" i="3"/>
  <c r="AF1825" i="3"/>
  <c r="AF1089" i="3"/>
  <c r="AF858" i="3"/>
  <c r="AF296" i="3"/>
  <c r="AF375" i="3"/>
  <c r="AF477" i="3"/>
  <c r="AF2181" i="3"/>
  <c r="AF176" i="3"/>
  <c r="AF1633" i="3"/>
  <c r="AF1779" i="3"/>
  <c r="AF1319" i="3"/>
  <c r="AF295" i="3"/>
  <c r="AF1213" i="3"/>
  <c r="AF1790" i="3"/>
  <c r="AF339" i="3"/>
  <c r="AF808" i="3"/>
  <c r="AF2170" i="3"/>
  <c r="AF1757" i="3"/>
  <c r="AF1756" i="3"/>
  <c r="AF1281" i="3"/>
  <c r="AF441" i="3"/>
  <c r="AF1592" i="3"/>
  <c r="AF164" i="3"/>
  <c r="AF578" i="3"/>
  <c r="AF2128" i="3"/>
  <c r="AF767" i="3"/>
  <c r="AF532" i="3"/>
  <c r="AF658" i="3"/>
  <c r="AF931" i="3"/>
  <c r="AF933" i="3"/>
  <c r="AF495" i="3"/>
  <c r="AF1997" i="3"/>
  <c r="AF1922" i="3"/>
  <c r="AF973" i="3"/>
  <c r="AF1676" i="3"/>
  <c r="AF1780" i="3"/>
  <c r="AF895" i="3"/>
  <c r="AF1302" i="3"/>
  <c r="AF862" i="3"/>
  <c r="AF582" i="3"/>
  <c r="AF661" i="3"/>
  <c r="AF459" i="3"/>
  <c r="AF1139" i="3"/>
  <c r="AF1662" i="3"/>
  <c r="AF679" i="3"/>
  <c r="AF1243" i="3"/>
  <c r="AF1106" i="3"/>
  <c r="AF184" i="3"/>
  <c r="AF1031" i="3"/>
  <c r="AF1068" i="3"/>
  <c r="AF482" i="3"/>
  <c r="AF1998" i="3"/>
  <c r="AF1650" i="3"/>
  <c r="AF1192" i="3"/>
  <c r="AF793" i="3"/>
  <c r="AF1658" i="3"/>
  <c r="AF887" i="3"/>
  <c r="AF1699" i="3"/>
  <c r="AF265" i="3"/>
  <c r="AF2220" i="3"/>
  <c r="AF22" i="3"/>
  <c r="AF316" i="3"/>
  <c r="AF405" i="3"/>
  <c r="AF1937" i="3"/>
  <c r="AF243" i="3"/>
  <c r="AF1774" i="3"/>
  <c r="AF1513" i="3"/>
  <c r="AF2075" i="3"/>
  <c r="AF1365" i="3"/>
  <c r="AF1359" i="3"/>
  <c r="AF1043" i="3"/>
  <c r="AF1923" i="3"/>
  <c r="AF390" i="3"/>
  <c r="AF1225" i="3"/>
  <c r="AF738" i="3"/>
  <c r="AF1834" i="3"/>
  <c r="AF1445" i="3"/>
  <c r="AF143" i="3"/>
  <c r="AF1987" i="3"/>
  <c r="AF1870" i="3"/>
  <c r="AF553" i="3"/>
  <c r="AF1951" i="3"/>
  <c r="AF758" i="3"/>
  <c r="AF1001" i="3"/>
  <c r="AF798" i="3"/>
  <c r="AF571" i="3"/>
  <c r="AF634" i="3"/>
  <c r="AF1555" i="3"/>
  <c r="AF2133" i="3"/>
  <c r="AF1796" i="3"/>
  <c r="AF2048" i="3"/>
  <c r="AF1600" i="3"/>
  <c r="AF1286" i="3"/>
  <c r="AF227" i="3"/>
  <c r="AF1752" i="3"/>
  <c r="AF510" i="3"/>
  <c r="AF1053" i="3"/>
  <c r="AF751" i="3"/>
  <c r="AF538" i="3"/>
  <c r="AF796" i="3"/>
  <c r="AF1511" i="3"/>
  <c r="AF1422" i="3"/>
  <c r="AF1576" i="3"/>
  <c r="AF31" i="3"/>
  <c r="AF1140" i="3"/>
  <c r="AF121" i="3"/>
  <c r="AF1113" i="3"/>
  <c r="AF1463" i="3"/>
  <c r="AF394" i="3"/>
  <c r="AF2183" i="3"/>
  <c r="AF182" i="3"/>
  <c r="AF747" i="3"/>
  <c r="AF1731" i="3"/>
  <c r="AF536" i="3"/>
  <c r="AF130" i="3"/>
  <c r="AF2033" i="3"/>
  <c r="AF913" i="3"/>
  <c r="AF1289" i="3"/>
  <c r="AF168" i="3"/>
  <c r="AF449" i="3"/>
  <c r="AF1627" i="3"/>
  <c r="AF1181" i="3"/>
  <c r="AF1760" i="3"/>
  <c r="AF1157" i="3"/>
  <c r="AF1472" i="3"/>
  <c r="AF49" i="3"/>
  <c r="AF1264" i="3"/>
  <c r="AF1558" i="3"/>
  <c r="AF1527" i="3"/>
  <c r="AF659" i="3"/>
  <c r="AF2027" i="3"/>
  <c r="AF1654" i="3"/>
  <c r="AF2136" i="3"/>
  <c r="AF78" i="3"/>
  <c r="AF115" i="3"/>
  <c r="AF806" i="3"/>
  <c r="AF308" i="3"/>
  <c r="AF2153" i="3"/>
  <c r="AF1305" i="3"/>
  <c r="AF1943" i="3"/>
  <c r="AF678" i="3"/>
  <c r="AF1132" i="3"/>
  <c r="AF414" i="3"/>
  <c r="AF1216" i="3"/>
  <c r="AF1074" i="3"/>
  <c r="AF1830" i="3"/>
  <c r="AF483" i="3"/>
  <c r="AF2164" i="3"/>
  <c r="AF457" i="3"/>
  <c r="AF927" i="3"/>
  <c r="AF33" i="3"/>
  <c r="AF9" i="3"/>
  <c r="AF551" i="3"/>
  <c r="AF1154" i="3"/>
  <c r="AF234" i="3"/>
  <c r="AF1932" i="3"/>
  <c r="AF863" i="3"/>
  <c r="AF1039" i="3"/>
  <c r="AF87" i="3"/>
  <c r="AF625" i="3"/>
  <c r="AF41" i="3"/>
  <c r="AF785" i="3"/>
  <c r="AF1678" i="3"/>
  <c r="AF1369" i="3"/>
  <c r="AF668" i="3"/>
  <c r="AF466" i="3"/>
  <c r="AH757" i="3"/>
  <c r="AH1421" i="3"/>
  <c r="AH660" i="3"/>
  <c r="AH1382" i="3"/>
  <c r="AH1275" i="3"/>
  <c r="AH1142" i="3"/>
  <c r="AH1186" i="3"/>
  <c r="AH1184" i="3"/>
  <c r="AH12" i="3"/>
  <c r="AH1859" i="3"/>
  <c r="AH1595" i="3"/>
  <c r="AH1106" i="3"/>
  <c r="AH186" i="3"/>
  <c r="AH153" i="3"/>
  <c r="AH957" i="3"/>
  <c r="AH264" i="3"/>
  <c r="AH359" i="3"/>
  <c r="AH791" i="3"/>
  <c r="AH78" i="3"/>
  <c r="AH905" i="3"/>
  <c r="AH692" i="3"/>
  <c r="AH1792" i="3"/>
  <c r="AH604" i="3"/>
  <c r="AH1545" i="3"/>
  <c r="AH1977" i="3"/>
  <c r="AH2149" i="3"/>
  <c r="AH1189" i="3"/>
  <c r="AH1183" i="3"/>
  <c r="AH1066" i="3"/>
  <c r="AH851" i="3"/>
  <c r="AH73" i="3"/>
  <c r="AH40" i="3"/>
  <c r="AH2152" i="3"/>
  <c r="AH1200" i="3"/>
  <c r="AH675" i="3"/>
  <c r="AH1807" i="3"/>
  <c r="AH1168" i="3"/>
  <c r="AH916" i="3"/>
  <c r="AH1242" i="3"/>
  <c r="AH1490" i="3"/>
  <c r="AH686" i="3"/>
  <c r="AH165" i="3"/>
  <c r="AH1800" i="3"/>
  <c r="AH115" i="3"/>
  <c r="AH793" i="3"/>
  <c r="AH1411" i="3"/>
  <c r="AH69" i="3"/>
  <c r="AH2167" i="3"/>
  <c r="AH272" i="3"/>
  <c r="AH522" i="3"/>
  <c r="AH1180" i="3"/>
  <c r="AH1154" i="3"/>
  <c r="AH1546" i="3"/>
  <c r="AG572" i="3"/>
  <c r="AH2137" i="3"/>
  <c r="AH1167" i="3"/>
  <c r="AH45" i="3"/>
  <c r="AH407" i="3"/>
  <c r="AH569" i="3"/>
  <c r="AH1367" i="3"/>
  <c r="AH683" i="3"/>
  <c r="AH216" i="3"/>
  <c r="AG122" i="3"/>
  <c r="AH903" i="3"/>
  <c r="AH560" i="3"/>
  <c r="AH718" i="3"/>
  <c r="AH2032" i="3"/>
  <c r="AH1436" i="3"/>
  <c r="AH1564" i="3"/>
  <c r="AH436" i="3"/>
  <c r="AH93" i="3"/>
  <c r="AH666" i="3"/>
  <c r="AH256" i="3"/>
  <c r="AH1137" i="3"/>
  <c r="AH1090" i="3"/>
  <c r="AH1442" i="3"/>
  <c r="AH2136" i="3"/>
  <c r="AH52" i="3"/>
  <c r="AH1417" i="3"/>
  <c r="AH997" i="3"/>
  <c r="AH849" i="3"/>
  <c r="AH479" i="3"/>
  <c r="AH579" i="3"/>
  <c r="AH700" i="3"/>
  <c r="AH1554" i="3"/>
  <c r="AH1256" i="3"/>
  <c r="AH1786" i="3"/>
  <c r="AH56" i="3"/>
  <c r="AH1464" i="3"/>
  <c r="AH2112" i="3"/>
  <c r="AH939" i="3"/>
  <c r="AH1984" i="3"/>
  <c r="AH1506" i="3"/>
  <c r="AH1042" i="3"/>
  <c r="AH173" i="3"/>
  <c r="AH2071" i="3"/>
  <c r="AH1153" i="3"/>
  <c r="AH28" i="3"/>
  <c r="AH160" i="3"/>
  <c r="AH1647" i="3"/>
  <c r="AH119" i="3"/>
  <c r="AH752" i="3"/>
  <c r="AH231" i="3"/>
  <c r="AH1963" i="3"/>
  <c r="AH1530" i="3"/>
  <c r="AH1024" i="3"/>
  <c r="AH1716" i="3"/>
  <c r="AH357" i="3"/>
  <c r="AH1806" i="3"/>
  <c r="AH2000" i="3"/>
  <c r="AH1128" i="3"/>
  <c r="AH932" i="3"/>
  <c r="AH1523" i="3"/>
  <c r="AH1205" i="3"/>
  <c r="AH514" i="3"/>
  <c r="AH1266" i="3"/>
  <c r="AH62" i="3"/>
  <c r="AH910" i="3"/>
  <c r="AH211" i="3"/>
  <c r="AG1686" i="3"/>
  <c r="AH213" i="3"/>
  <c r="AH1942" i="3"/>
  <c r="AH744" i="3"/>
  <c r="AH1901" i="3"/>
  <c r="AH1376" i="3"/>
  <c r="AH687" i="3"/>
  <c r="AH2172" i="3"/>
  <c r="AH643" i="3"/>
  <c r="AH247" i="3"/>
  <c r="AH384" i="3"/>
  <c r="AH1231" i="3"/>
  <c r="AH1952" i="3"/>
  <c r="AH1973" i="3"/>
  <c r="AH2222" i="3"/>
  <c r="AH1388" i="3"/>
  <c r="AH1694" i="3"/>
  <c r="AH2031" i="3"/>
  <c r="AH1998" i="3"/>
  <c r="AH1526" i="3"/>
  <c r="AH927" i="3"/>
  <c r="AH457" i="3"/>
  <c r="AH632" i="3"/>
  <c r="AH955" i="3"/>
  <c r="AH597" i="3"/>
  <c r="AH2140" i="3"/>
  <c r="AH1058" i="3"/>
  <c r="AH804" i="3"/>
  <c r="AH1897" i="3"/>
  <c r="AH1263" i="3"/>
  <c r="AH867" i="3"/>
  <c r="AH753" i="3"/>
  <c r="AH1819" i="3"/>
  <c r="AH1392" i="3"/>
  <c r="AH1888" i="3"/>
  <c r="AH241" i="3"/>
  <c r="AH826" i="3"/>
  <c r="AH1816" i="3"/>
  <c r="AH414" i="3"/>
  <c r="AH1639" i="3"/>
  <c r="AH2203" i="3"/>
  <c r="AH2033" i="3"/>
  <c r="AH483" i="3"/>
  <c r="AH1250" i="3"/>
  <c r="AH473" i="3"/>
  <c r="AH181" i="3"/>
  <c r="AH1175" i="3"/>
  <c r="AH1773" i="3"/>
  <c r="AH1753" i="3"/>
  <c r="AH896" i="3"/>
  <c r="AH2024" i="3"/>
  <c r="AH1165" i="3"/>
  <c r="AH252" i="3"/>
  <c r="AH1133" i="3"/>
  <c r="AH790" i="3"/>
  <c r="AH1423" i="3"/>
  <c r="AH2072" i="3"/>
  <c r="AH1371" i="3"/>
  <c r="AH655" i="3"/>
  <c r="AH977" i="3"/>
  <c r="AH748" i="3"/>
  <c r="AH595" i="3"/>
  <c r="AH613" i="3"/>
  <c r="AH739" i="3"/>
  <c r="AH1574" i="3"/>
  <c r="AH1939" i="3"/>
  <c r="AH2036" i="3"/>
  <c r="AH1908" i="3"/>
  <c r="AH2202" i="3"/>
  <c r="AH206" i="3"/>
  <c r="AH320" i="3"/>
  <c r="AH1292" i="3"/>
  <c r="AH645" i="3"/>
  <c r="AH454" i="3"/>
  <c r="AH1825" i="3"/>
  <c r="AH976" i="3"/>
  <c r="AH1869" i="3"/>
  <c r="AH1974" i="3"/>
  <c r="AH734" i="3"/>
  <c r="AH449" i="3"/>
  <c r="AH470" i="3"/>
  <c r="AG2007" i="3"/>
  <c r="AH811" i="3"/>
  <c r="AH730" i="3"/>
  <c r="AH13" i="3"/>
  <c r="AH1995" i="3"/>
  <c r="AH1032" i="3"/>
  <c r="AH2118" i="3"/>
  <c r="AH1968" i="3"/>
  <c r="AH960" i="3"/>
  <c r="AH1488" i="3"/>
  <c r="AH716" i="3"/>
  <c r="AH1229" i="3"/>
  <c r="AH1040" i="3"/>
  <c r="AH86" i="3"/>
  <c r="AH1022" i="3"/>
  <c r="AH1638" i="3"/>
  <c r="AH810" i="3"/>
  <c r="AH452" i="3"/>
  <c r="AH358" i="3"/>
  <c r="AH35" i="3"/>
  <c r="AH2191" i="3"/>
  <c r="AH755" i="3"/>
  <c r="AH129" i="3"/>
  <c r="AH1132" i="3"/>
  <c r="AH1082" i="3"/>
  <c r="AH1855" i="3"/>
  <c r="AH835" i="3"/>
  <c r="AH663" i="3"/>
  <c r="AH1718" i="3"/>
  <c r="AH453" i="3"/>
  <c r="AH187" i="3"/>
  <c r="AH269" i="3"/>
  <c r="AH307" i="3"/>
  <c r="AH1424" i="3"/>
  <c r="AH1427" i="3"/>
  <c r="AH1783" i="3"/>
  <c r="AH1360" i="3"/>
  <c r="AH884" i="3"/>
  <c r="AH1642" i="3"/>
  <c r="AH2098" i="3"/>
  <c r="AH2028" i="3"/>
  <c r="AH438" i="3"/>
  <c r="AH1676" i="3"/>
  <c r="AH1309" i="3"/>
  <c r="AH1284" i="3"/>
  <c r="AH2204" i="3"/>
  <c r="AH1405" i="3"/>
  <c r="AH444" i="3"/>
  <c r="AH2193" i="3"/>
  <c r="AH924" i="3"/>
  <c r="AH2194" i="3"/>
  <c r="AH1012" i="3"/>
  <c r="AH1156" i="3"/>
  <c r="AH2022" i="3"/>
  <c r="AH141" i="3"/>
  <c r="AH545" i="3"/>
  <c r="AH2094" i="3"/>
  <c r="AH123" i="3"/>
  <c r="AH1818" i="3"/>
  <c r="AH322" i="3"/>
  <c r="AH872" i="3"/>
  <c r="AH246" i="3"/>
  <c r="AH2084" i="3"/>
  <c r="AH63" i="3"/>
  <c r="AH1696" i="3"/>
  <c r="AH345" i="3"/>
  <c r="AH1274" i="3"/>
  <c r="AH1116" i="3"/>
  <c r="AH1841" i="3"/>
  <c r="AH352" i="3"/>
  <c r="AH1510" i="3"/>
  <c r="AH599" i="3"/>
  <c r="AH1760" i="3"/>
  <c r="AH512" i="3"/>
  <c r="AH1519" i="3"/>
  <c r="AH923" i="3"/>
  <c r="AH2119" i="3"/>
  <c r="AH458" i="3"/>
  <c r="AH1313" i="3"/>
  <c r="AH511" i="3"/>
  <c r="AH2123" i="3"/>
  <c r="AH696" i="3"/>
  <c r="AH1170" i="3"/>
  <c r="AH575" i="3"/>
  <c r="AH1216" i="3"/>
  <c r="AH2132" i="3"/>
  <c r="AH1776" i="3"/>
  <c r="AH316" i="3"/>
  <c r="AH201" i="3"/>
  <c r="AH1253" i="3"/>
  <c r="AH1703" i="3"/>
  <c r="AH1872" i="3"/>
  <c r="AH973" i="3"/>
  <c r="AH807" i="3"/>
  <c r="AH536" i="3"/>
  <c r="AH1389" i="3"/>
  <c r="AH2050" i="3"/>
  <c r="AH1287" i="3"/>
  <c r="AH1003" i="3"/>
  <c r="AH2041" i="3"/>
  <c r="AH1704" i="3"/>
  <c r="AH1884" i="3"/>
  <c r="AH1589" i="3"/>
  <c r="AH1804" i="3"/>
  <c r="AH304" i="3"/>
  <c r="AH871" i="3"/>
  <c r="AH1772" i="3"/>
  <c r="AH638" i="3"/>
  <c r="AH1969" i="3"/>
  <c r="AH2157" i="3"/>
  <c r="AH1071" i="3"/>
  <c r="AH585" i="3"/>
  <c r="AH2198" i="3"/>
  <c r="AH2148" i="3"/>
  <c r="AH2166" i="3"/>
  <c r="AH529" i="3"/>
  <c r="AH1015" i="3"/>
  <c r="AH1689" i="3"/>
  <c r="AH1838" i="3"/>
  <c r="AH728" i="3"/>
  <c r="AH1343" i="3"/>
  <c r="AH1119" i="3"/>
  <c r="AH1630" i="3"/>
  <c r="AH202" i="3"/>
  <c r="AH1304" i="3"/>
  <c r="AH1139" i="3"/>
  <c r="AH541" i="3"/>
  <c r="AH2135" i="3"/>
  <c r="AH519" i="3"/>
  <c r="AH1093" i="3"/>
  <c r="AH1591" i="3"/>
  <c r="AH1808" i="3"/>
  <c r="AH1559" i="3"/>
  <c r="AH946" i="3"/>
  <c r="AH1625" i="3"/>
  <c r="AH1853" i="3"/>
  <c r="AH2068" i="3"/>
  <c r="AH1814" i="3"/>
  <c r="AH405" i="3"/>
  <c r="AH1842" i="3"/>
  <c r="AH1295" i="3"/>
  <c r="AH503" i="3"/>
  <c r="AH846" i="3"/>
  <c r="AH403" i="3"/>
  <c r="AH2156" i="3"/>
  <c r="AH1720" i="3"/>
  <c r="AH1835" i="3"/>
  <c r="AH513" i="3"/>
  <c r="AH1922" i="3"/>
  <c r="AH1731" i="3"/>
  <c r="AH785" i="3"/>
  <c r="AH2093" i="3"/>
  <c r="AH1875" i="3"/>
  <c r="AH1563" i="3"/>
  <c r="AH41" i="3"/>
  <c r="AH1083" i="3"/>
  <c r="AH593" i="3"/>
  <c r="AH499" i="3"/>
  <c r="AH625" i="3"/>
  <c r="AH169" i="3"/>
  <c r="AH151" i="3"/>
  <c r="AH39" i="3"/>
  <c r="AH87" i="3"/>
  <c r="AH2182" i="3"/>
  <c r="AH2184" i="3"/>
  <c r="AH1673" i="3"/>
  <c r="AH1771" i="3"/>
  <c r="AH51" i="3"/>
  <c r="AH1105" i="3"/>
  <c r="AH1085" i="3"/>
  <c r="AH705" i="3"/>
  <c r="AH2171" i="3"/>
  <c r="AH397" i="3"/>
  <c r="AG4" i="3"/>
  <c r="AH1330" i="3"/>
  <c r="AH721" i="3"/>
  <c r="AH327" i="3"/>
  <c r="AH609" i="3"/>
  <c r="AH144" i="3"/>
  <c r="AH1620" i="3"/>
  <c r="AH2141" i="3"/>
  <c r="AH2030" i="3"/>
  <c r="AH1355" i="3"/>
  <c r="AH127" i="3"/>
  <c r="AH685" i="3"/>
  <c r="AH1605" i="3"/>
  <c r="AH380" i="3"/>
  <c r="AH1450" i="3"/>
  <c r="AH130" i="3"/>
  <c r="AH377" i="3"/>
  <c r="AH2115" i="3"/>
  <c r="AH16" i="3"/>
  <c r="AH1020" i="3"/>
  <c r="AH496" i="3"/>
  <c r="AH22" i="3"/>
  <c r="AH1102" i="3"/>
  <c r="AH832" i="3"/>
  <c r="AH1598" i="3"/>
  <c r="AH1535" i="3"/>
  <c r="AH2169" i="3"/>
  <c r="AH979" i="3"/>
  <c r="AH1711" i="3"/>
  <c r="AH3" i="3"/>
  <c r="AH1614" i="3"/>
  <c r="AH1217" i="3"/>
  <c r="AH652" i="3"/>
  <c r="AH582" i="3"/>
  <c r="AH55" i="3"/>
  <c r="AH1160" i="3"/>
  <c r="AH2201" i="3"/>
  <c r="AH754" i="3"/>
  <c r="AH863" i="3"/>
  <c r="AH335" i="3"/>
  <c r="AH2056" i="3"/>
  <c r="AH1331" i="3"/>
  <c r="AH1565" i="3"/>
  <c r="AH876" i="3"/>
  <c r="AH234" i="3"/>
  <c r="AH91" i="3"/>
  <c r="AH556" i="3"/>
  <c r="AH248" i="3"/>
  <c r="AH1879" i="3"/>
  <c r="AH74" i="3"/>
  <c r="AH300" i="3"/>
  <c r="AH1342" i="3"/>
  <c r="AH1177" i="3"/>
  <c r="AH132" i="3"/>
  <c r="AH2017" i="3"/>
  <c r="AH1453" i="3"/>
  <c r="AH136" i="3"/>
  <c r="AH1797" i="3"/>
  <c r="AH1265" i="3"/>
  <c r="AH289" i="3"/>
  <c r="AH682" i="3"/>
  <c r="AH244" i="3"/>
  <c r="AH409" i="3"/>
  <c r="AH2188" i="3"/>
  <c r="AH178" i="3"/>
  <c r="AH32" i="3"/>
  <c r="AH1370" i="3"/>
  <c r="AH105" i="3"/>
  <c r="AG483" i="3"/>
  <c r="AH2009" i="3"/>
  <c r="AH354" i="3"/>
  <c r="AH1502" i="3"/>
  <c r="AH2080" i="3"/>
  <c r="AH286" i="3"/>
  <c r="AH1293" i="3"/>
  <c r="AH1219" i="3"/>
  <c r="AH192" i="3"/>
  <c r="AH402" i="3"/>
  <c r="AH1622" i="3"/>
  <c r="AH839" i="3"/>
  <c r="AH138" i="3"/>
  <c r="AH1844" i="3"/>
  <c r="AH1706" i="3"/>
  <c r="AH1492" i="3"/>
  <c r="AH1473" i="3"/>
  <c r="AH908" i="3"/>
  <c r="AH1843" i="3"/>
  <c r="AH732" i="3"/>
  <c r="AH1489" i="3"/>
  <c r="AH900" i="3"/>
  <c r="AH1028" i="3"/>
  <c r="AH1691" i="3"/>
  <c r="AH1997" i="3"/>
  <c r="AH1547" i="3"/>
  <c r="AH1272" i="3"/>
  <c r="AH1080" i="3"/>
  <c r="AH1365" i="3"/>
  <c r="AH563" i="3"/>
  <c r="AH49" i="3"/>
  <c r="AH633" i="3"/>
  <c r="AH709" i="3"/>
  <c r="AH317" i="3"/>
  <c r="AH546" i="3"/>
  <c r="AH1322" i="3"/>
  <c r="AH542" i="3"/>
  <c r="AH589" i="3"/>
  <c r="AH699" i="3"/>
  <c r="AH329" i="3"/>
  <c r="AH2070" i="3"/>
  <c r="AH792" i="3"/>
  <c r="AH2215" i="3"/>
  <c r="AH1188" i="3"/>
  <c r="AH159" i="3"/>
  <c r="AH1394" i="3"/>
  <c r="AH1195" i="3"/>
  <c r="AH1384" i="3"/>
  <c r="AH800" i="3"/>
  <c r="AH1052" i="3"/>
  <c r="AH280" i="3"/>
  <c r="AH1975" i="3"/>
  <c r="AH868" i="3"/>
  <c r="AH1299" i="3"/>
  <c r="AH1351" i="3"/>
  <c r="AH1075" i="3"/>
  <c r="AH667" i="3"/>
  <c r="AH1650" i="3"/>
  <c r="AH1919" i="3"/>
  <c r="AH783" i="3"/>
  <c r="AH215" i="3"/>
  <c r="AH96" i="3"/>
  <c r="AH909" i="3"/>
  <c r="AH1936" i="3"/>
  <c r="AH518" i="3"/>
  <c r="AH1597" i="3"/>
  <c r="AH1840" i="3"/>
  <c r="AH1203" i="3"/>
  <c r="AH952" i="3"/>
  <c r="AH915" i="3"/>
  <c r="AH53" i="3"/>
  <c r="AH1218" i="3"/>
  <c r="AH1174" i="3"/>
  <c r="AH2168" i="3"/>
  <c r="AH1130" i="3"/>
  <c r="AH437" i="3"/>
  <c r="AH886" i="3"/>
  <c r="AH172" i="3"/>
  <c r="AH707" i="3"/>
  <c r="AH1467" i="3"/>
  <c r="AH1579" i="3"/>
  <c r="AH347" i="3"/>
  <c r="AH959" i="3"/>
  <c r="AH89" i="3"/>
  <c r="AH273" i="3"/>
  <c r="AH1932" i="3"/>
  <c r="AH1398" i="3"/>
  <c r="AH607" i="3"/>
  <c r="AH1864" i="3"/>
  <c r="AH1037" i="3"/>
  <c r="AH2073" i="3"/>
  <c r="AH772" i="3"/>
  <c r="AH261" i="3"/>
  <c r="AH2097" i="3"/>
  <c r="AH1870" i="3"/>
  <c r="AH1031" i="3"/>
  <c r="AH1324" i="3"/>
  <c r="AH188" i="3"/>
  <c r="AH673" i="3"/>
  <c r="AH834" i="3"/>
  <c r="AH1943" i="3"/>
  <c r="AH856" i="3"/>
  <c r="AH1817" i="3"/>
  <c r="AH342" i="3"/>
  <c r="AH1418" i="3"/>
  <c r="AH2077" i="3"/>
  <c r="AH1358" i="3"/>
  <c r="AH1892" i="3"/>
  <c r="AH1921" i="3"/>
  <c r="AH19" i="3"/>
  <c r="AH1764" i="3"/>
  <c r="AH862" i="3"/>
  <c r="AH1039" i="3"/>
  <c r="AH489" i="3"/>
  <c r="AH1834" i="3"/>
  <c r="AH1795" i="3"/>
  <c r="AH883" i="3"/>
  <c r="AH1422" i="3"/>
  <c r="AH1225" i="3"/>
  <c r="AH1985" i="3"/>
  <c r="AH238" i="3"/>
  <c r="AH854" i="3"/>
  <c r="AH587" i="3"/>
  <c r="AH1233" i="3"/>
  <c r="AH401" i="3"/>
  <c r="AH2138" i="3"/>
  <c r="AH642" i="3"/>
  <c r="AH1557" i="3"/>
  <c r="AH463" i="3"/>
  <c r="AH2179" i="3"/>
  <c r="AH621" i="3"/>
  <c r="AH1837" i="3"/>
  <c r="AH893" i="3"/>
  <c r="AH1928" i="3"/>
  <c r="AH33" i="3"/>
  <c r="AH396" i="3"/>
  <c r="AH94" i="3"/>
  <c r="AH72" i="3"/>
  <c r="AH1412" i="3"/>
  <c r="AH553" i="3"/>
  <c r="AH694" i="3"/>
  <c r="AH1359" i="3"/>
  <c r="AH137" i="3"/>
  <c r="AH2158" i="3"/>
  <c r="AH1072" i="3"/>
  <c r="AH2046" i="3"/>
  <c r="AH1662" i="3"/>
  <c r="AH1157" i="3"/>
  <c r="AH2064" i="3"/>
  <c r="AH1288" i="3"/>
  <c r="AH2126" i="3"/>
  <c r="AH1171" i="3"/>
  <c r="AH386" i="3"/>
  <c r="AH1445" i="3"/>
  <c r="AH1298" i="3"/>
  <c r="AH920" i="3"/>
  <c r="AH629" i="3"/>
  <c r="AH693" i="3"/>
  <c r="AH1915" i="3"/>
  <c r="AH738" i="3"/>
  <c r="AH535" i="3"/>
  <c r="AH1269" i="3"/>
  <c r="AH763" i="3"/>
  <c r="AH737" i="3"/>
  <c r="AH2005" i="3"/>
  <c r="AH390" i="3"/>
  <c r="AH282" i="3"/>
  <c r="AH2088" i="3"/>
  <c r="AH1206" i="3"/>
  <c r="AH1446" i="3"/>
  <c r="AH1192" i="3"/>
  <c r="AH890" i="3"/>
  <c r="AH950" i="3"/>
  <c r="AH2143" i="3"/>
  <c r="AH299" i="3"/>
  <c r="AH1353" i="3"/>
  <c r="AH1514" i="3"/>
  <c r="AH2018" i="3"/>
  <c r="AH1941" i="3"/>
  <c r="AH1260" i="3"/>
  <c r="AH30" i="3"/>
  <c r="AH258" i="3"/>
  <c r="AH778" i="3"/>
  <c r="AH1198" i="3"/>
  <c r="AH254" i="3"/>
  <c r="AH727" i="3"/>
  <c r="AH509" i="3"/>
  <c r="AH1161" i="3"/>
  <c r="AH1643" i="3"/>
  <c r="AH356" i="3"/>
  <c r="AH1652" i="3"/>
  <c r="AH1289" i="3"/>
  <c r="AH287" i="3"/>
  <c r="AH637" i="3"/>
  <c r="AH1047" i="3"/>
  <c r="AH1062" i="3"/>
  <c r="AH520" i="3"/>
  <c r="AH1301" i="3"/>
  <c r="AH143" i="3"/>
  <c r="AH154" i="3"/>
  <c r="AH678" i="3"/>
  <c r="AH1562" i="3"/>
  <c r="AH530" i="3"/>
  <c r="AH661" i="3"/>
  <c r="AH978" i="3"/>
  <c r="AH1440" i="3"/>
  <c r="AH292" i="3"/>
  <c r="AH2146" i="3"/>
  <c r="AH1048" i="3"/>
  <c r="AH606" i="3"/>
  <c r="AH1962" i="3"/>
  <c r="AH1232" i="3"/>
  <c r="AH1863" i="3"/>
  <c r="AH1619" i="3"/>
  <c r="AH1278" i="3"/>
  <c r="AH140" i="3"/>
  <c r="AH1254" i="3"/>
  <c r="AH852" i="3"/>
  <c r="AH90" i="3"/>
  <c r="AH1828" i="3"/>
  <c r="AH516" i="3"/>
  <c r="AH1956" i="3"/>
  <c r="AH1356" i="3"/>
  <c r="AH669" i="3"/>
  <c r="AH1845" i="3"/>
  <c r="AH1976" i="3"/>
  <c r="AH459" i="3"/>
  <c r="AH1181" i="3"/>
  <c r="AH2083" i="3"/>
  <c r="AH726" i="3"/>
  <c r="AH484" i="3"/>
  <c r="AH1111" i="3"/>
  <c r="AH2151" i="3"/>
  <c r="AH1459" i="3"/>
  <c r="AH2145" i="3"/>
  <c r="AH17" i="3"/>
  <c r="AH749" i="3"/>
  <c r="AH1068" i="3"/>
  <c r="AH1763" i="3"/>
  <c r="AH1096" i="3"/>
  <c r="AH801" i="3"/>
  <c r="AH1210" i="3"/>
  <c r="AH203" i="3"/>
  <c r="AH689" i="3"/>
  <c r="AH191" i="3"/>
  <c r="AH806" i="3"/>
  <c r="AH1847" i="3"/>
  <c r="AH1556" i="3"/>
  <c r="AH968" i="3"/>
  <c r="AH2178" i="3"/>
  <c r="AH314" i="3"/>
  <c r="AH706" i="3"/>
  <c r="AH1596" i="3"/>
  <c r="AH1777" i="3"/>
  <c r="AH1372" i="3"/>
  <c r="AH81" i="3"/>
  <c r="AH1862" i="3"/>
  <c r="AH833" i="3"/>
  <c r="AH1300" i="3"/>
  <c r="AH1702" i="3"/>
  <c r="AH550" i="3"/>
  <c r="AH469" i="3"/>
  <c r="AH1730" i="3"/>
  <c r="AH2197" i="3"/>
  <c r="AH355" i="3"/>
  <c r="AH1466" i="3"/>
  <c r="AH83" i="3"/>
  <c r="AH2220" i="3"/>
  <c r="AH235" i="3"/>
  <c r="AH281" i="3"/>
  <c r="AH1666" i="3"/>
  <c r="AH591" i="3"/>
  <c r="AH432" i="3"/>
  <c r="AH1007" i="3"/>
  <c r="AH614" i="3"/>
  <c r="AH2025" i="3"/>
  <c r="AH1914" i="3"/>
  <c r="AH1996" i="3"/>
  <c r="AH2190" i="3"/>
  <c r="AH2213" i="3"/>
  <c r="AH315" i="3"/>
  <c r="AH1050" i="3"/>
  <c r="AH18" i="3"/>
  <c r="AH2045" i="3"/>
  <c r="AH1534" i="3"/>
  <c r="AH270" i="3"/>
  <c r="AH2195" i="3"/>
  <c r="AH1311" i="3"/>
  <c r="AH1627" i="3"/>
  <c r="AH1333" i="3"/>
  <c r="AH733" i="3"/>
  <c r="AH1618" i="3"/>
  <c r="AH412" i="3"/>
  <c r="AH1027" i="3"/>
  <c r="AH1989" i="3"/>
  <c r="AH497" i="3"/>
  <c r="AH193" i="3"/>
  <c r="AH385" i="3"/>
  <c r="AH1462" i="3"/>
  <c r="AH1926" i="3"/>
  <c r="AH1931" i="3"/>
  <c r="AH1748" i="3"/>
  <c r="AH439" i="3"/>
  <c r="AH1332" i="3"/>
  <c r="AH601" i="3"/>
  <c r="AH1415" i="3"/>
  <c r="AH245" i="3"/>
  <c r="AH2210" i="3"/>
  <c r="AH837" i="3"/>
  <c r="AH398" i="3"/>
  <c r="AH636" i="3"/>
  <c r="AH1416" i="3"/>
  <c r="AH99" i="3"/>
  <c r="AH1469" i="3"/>
  <c r="AH207" i="3"/>
  <c r="AH1294" i="3"/>
  <c r="AH1474" i="3"/>
  <c r="AH1438" i="3"/>
  <c r="AH1672" i="3"/>
  <c r="AH1257" i="3"/>
  <c r="AH603" i="3"/>
  <c r="AH1222" i="3"/>
  <c r="AH1683" i="3"/>
  <c r="AH1335" i="3"/>
  <c r="AH988" i="3"/>
  <c r="AH1212" i="3"/>
  <c r="AH1443" i="3"/>
  <c r="AH1978" i="3"/>
  <c r="AH965" i="3"/>
  <c r="AH1851" i="3"/>
  <c r="AH1898" i="3"/>
  <c r="AH1221" i="3"/>
  <c r="AH1577" i="3"/>
  <c r="AH371" i="3"/>
  <c r="AH590" i="3"/>
  <c r="AH544" i="3"/>
  <c r="AH2209" i="3"/>
  <c r="AH1542" i="3"/>
  <c r="AH2187" i="3"/>
  <c r="AH1199" i="3"/>
  <c r="AH1803" i="3"/>
  <c r="AH766" i="3"/>
  <c r="AH2067" i="3"/>
  <c r="AH525" i="3"/>
  <c r="AH194" i="3"/>
  <c r="AH1341" i="3"/>
  <c r="AH120" i="3"/>
  <c r="AH521" i="3"/>
  <c r="AH1190" i="3"/>
  <c r="AH1767" i="3"/>
  <c r="AH391" i="3"/>
  <c r="AH2107" i="3"/>
  <c r="AH1979" i="3"/>
  <c r="AH1449" i="3"/>
  <c r="AH1347" i="3"/>
  <c r="AH29" i="3"/>
  <c r="AH212" i="3"/>
  <c r="AH523" i="3"/>
  <c r="AH1606" i="3"/>
  <c r="AH2015" i="3"/>
  <c r="AH1603" i="3"/>
  <c r="AH27" i="3"/>
  <c r="AH431" i="3"/>
  <c r="AH462" i="3"/>
  <c r="AH1578" i="3"/>
  <c r="AH175" i="3"/>
  <c r="AH817" i="3"/>
  <c r="AH901" i="3"/>
  <c r="AH1193" i="3"/>
  <c r="AH712" i="3"/>
  <c r="AH818" i="3"/>
  <c r="AH880" i="3"/>
  <c r="AH2101" i="3"/>
  <c r="AH77" i="3"/>
  <c r="AH1987" i="3"/>
  <c r="AH714" i="3"/>
  <c r="AH393" i="3"/>
  <c r="AH2054" i="3"/>
  <c r="AH274" i="3"/>
  <c r="AH2029" i="3"/>
  <c r="AH1813" i="3"/>
  <c r="AH860" i="3"/>
  <c r="AH150" i="3"/>
  <c r="AH1201" i="3"/>
  <c r="AH214" i="3"/>
  <c r="AG326" i="3"/>
  <c r="AH1913" i="3"/>
  <c r="AH1503" i="3"/>
  <c r="AG523" i="3"/>
  <c r="AH605" i="3"/>
  <c r="AH1006" i="3"/>
  <c r="AH963" i="3"/>
  <c r="AH2065" i="3"/>
  <c r="AH1983" i="3"/>
  <c r="AG565" i="3"/>
  <c r="AG139" i="3"/>
  <c r="AG567" i="3"/>
  <c r="AG1139" i="3"/>
  <c r="AG1462" i="3"/>
  <c r="AH2121" i="3"/>
  <c r="AH1498" i="3"/>
  <c r="AH1169" i="3"/>
  <c r="AH2205" i="3"/>
  <c r="AG903" i="3"/>
  <c r="AG2066" i="3"/>
  <c r="AG826" i="3"/>
  <c r="AH584" i="3"/>
  <c r="AG1968" i="3"/>
  <c r="AG644" i="3"/>
  <c r="AH221" i="3"/>
  <c r="AH263" i="3"/>
  <c r="AH232" i="3"/>
  <c r="AG1186" i="3"/>
  <c r="AH1759" i="3"/>
  <c r="AH180" i="3"/>
  <c r="AH746" i="3"/>
  <c r="AH1079" i="3"/>
  <c r="AH628" i="3"/>
  <c r="AH1850" i="3"/>
  <c r="AH1659" i="3"/>
  <c r="AH2186" i="3"/>
  <c r="AH1005" i="3"/>
  <c r="AH1812" i="3"/>
  <c r="AH1401" i="3"/>
  <c r="AH956" i="3"/>
  <c r="AH111" i="3"/>
  <c r="AH344" i="3"/>
  <c r="AH1117" i="3"/>
  <c r="AH1688" i="3"/>
  <c r="AH445" i="3"/>
  <c r="AH795" i="3"/>
  <c r="AH1918" i="3"/>
  <c r="AH328" i="3"/>
  <c r="AH2059" i="3"/>
  <c r="AH147" i="3"/>
  <c r="AH668" i="3"/>
  <c r="AH1891" i="3"/>
  <c r="AH1747" i="3"/>
  <c r="AH768" i="3"/>
  <c r="AH2109" i="3"/>
  <c r="AH388" i="3"/>
  <c r="AH947" i="3"/>
  <c r="AH1648" i="3"/>
  <c r="AH1560" i="3"/>
  <c r="AH1431" i="3"/>
  <c r="AH1136" i="3"/>
  <c r="AH43" i="3"/>
  <c r="AH1741" i="3"/>
  <c r="AH229" i="3"/>
  <c r="AH325" i="3"/>
  <c r="AH906" i="3"/>
  <c r="AH1045" i="3"/>
  <c r="AH1296" i="3"/>
  <c r="AH2058" i="3"/>
  <c r="AH1379" i="3"/>
  <c r="AH1321" i="3"/>
  <c r="AH527" i="3"/>
  <c r="AH1262" i="3"/>
  <c r="AH131" i="3"/>
  <c r="AH1793" i="3"/>
  <c r="AH2008" i="3"/>
  <c r="AH1613" i="3"/>
  <c r="AH650" i="3"/>
  <c r="AH639" i="3"/>
  <c r="AH695" i="3"/>
  <c r="AH1765" i="3"/>
  <c r="AH875" i="3"/>
  <c r="AH64" i="3"/>
  <c r="AH1679" i="3"/>
  <c r="AH413" i="3"/>
  <c r="AH1497" i="3"/>
  <c r="AH480" i="3"/>
  <c r="AH430" i="3"/>
  <c r="AH889" i="3"/>
  <c r="AH568" i="3"/>
  <c r="AH1726" i="3"/>
  <c r="AH446" i="3"/>
  <c r="AH971" i="3"/>
  <c r="AH135" i="3"/>
  <c r="AH189" i="3"/>
  <c r="AH1724" i="3"/>
  <c r="AH152" i="3"/>
  <c r="AH1695" i="3"/>
  <c r="AH1739" i="3"/>
  <c r="AH1162" i="3"/>
  <c r="AH1364" i="3"/>
  <c r="AH219" i="3"/>
  <c r="AH1629" i="3"/>
  <c r="AH653" i="3"/>
  <c r="AH1832" i="3"/>
  <c r="AH199" i="3"/>
  <c r="AH1238" i="3"/>
  <c r="AH1824" i="3"/>
  <c r="AH341" i="3"/>
  <c r="AH1471" i="3"/>
  <c r="AH1127" i="3"/>
  <c r="AH65" i="3"/>
  <c r="AH581" i="3"/>
  <c r="AH2208" i="3"/>
  <c r="AH829" i="3"/>
  <c r="AH103" i="3"/>
  <c r="AH381" i="3"/>
  <c r="AH853" i="3"/>
  <c r="AH1159" i="3"/>
  <c r="AH1318" i="3"/>
  <c r="AH1674" i="3"/>
  <c r="AH239" i="3"/>
  <c r="AH1911" i="3"/>
  <c r="AH2124" i="3"/>
  <c r="AH1158" i="3"/>
  <c r="AH1280" i="3"/>
  <c r="AH2200" i="3"/>
  <c r="AH1089" i="3"/>
  <c r="AH1758" i="3"/>
  <c r="AH433" i="3"/>
  <c r="AH1030" i="3"/>
  <c r="AH1573" i="3"/>
  <c r="AH2122" i="3"/>
  <c r="AH1951" i="3"/>
  <c r="AH20" i="3"/>
  <c r="AH1091" i="3"/>
  <c r="AH1644" i="3"/>
  <c r="AH724" i="3"/>
  <c r="AH1208" i="3"/>
  <c r="AH1236" i="3"/>
  <c r="AH387" i="3"/>
  <c r="AH1110" i="3"/>
  <c r="AH1011" i="3"/>
  <c r="AH1215" i="3"/>
  <c r="AH1432" i="3"/>
  <c r="AH1705" i="3"/>
  <c r="AH1912" i="3"/>
  <c r="AH2082" i="3"/>
  <c r="AH619" i="3"/>
  <c r="AH476" i="3"/>
  <c r="AH1478" i="3"/>
  <c r="AH982" i="3"/>
  <c r="AH1326" i="3"/>
  <c r="AH1955" i="3"/>
  <c r="AH789" i="3"/>
  <c r="AH622" i="3"/>
  <c r="AH1611" i="3"/>
  <c r="AH684" i="3"/>
  <c r="AH830" i="3"/>
  <c r="AH1775" i="3"/>
  <c r="AH222" i="3"/>
  <c r="AH1671" i="3"/>
  <c r="AH1744" i="3"/>
  <c r="AH370" i="3"/>
  <c r="AH2014" i="3"/>
  <c r="AH1310" i="3"/>
  <c r="AH1129" i="3"/>
  <c r="AH713" i="3"/>
  <c r="AH679" i="3"/>
  <c r="AH1472" i="3"/>
  <c r="AH620" i="3"/>
  <c r="AH822" i="3"/>
  <c r="AH472" i="3"/>
  <c r="AH907" i="3"/>
  <c r="AH937" i="3"/>
  <c r="AH157" i="3"/>
  <c r="AH1628" i="3"/>
  <c r="AH1528" i="3"/>
  <c r="AH1551" i="3"/>
  <c r="AH1150" i="3"/>
  <c r="AH980" i="3"/>
  <c r="AH353" i="3"/>
  <c r="AG2134" i="3"/>
  <c r="AG1362" i="3"/>
  <c r="AG351" i="3"/>
  <c r="AG611" i="3"/>
  <c r="AG1615" i="3"/>
  <c r="AG1076" i="3"/>
  <c r="AG854" i="3"/>
  <c r="AG2043" i="3"/>
  <c r="AH223" i="3"/>
  <c r="AH815" i="3"/>
  <c r="AH36" i="3"/>
  <c r="AH1399" i="3"/>
  <c r="AH2096" i="3"/>
  <c r="AH285" i="3"/>
  <c r="AH559" i="3"/>
  <c r="AH277" i="3"/>
  <c r="AH874" i="3"/>
  <c r="AH972" i="3"/>
  <c r="AH494" i="3"/>
  <c r="AH1836" i="3"/>
  <c r="AH1957" i="3"/>
  <c r="AH1693" i="3"/>
  <c r="AH1953" i="3"/>
  <c r="AH1194" i="3"/>
  <c r="AH878" i="3"/>
  <c r="AH1992" i="3"/>
  <c r="AH1051" i="3"/>
  <c r="AH408" i="3"/>
  <c r="AH517" i="3"/>
  <c r="AH146" i="3"/>
  <c r="AH1615" i="3"/>
  <c r="AH1661" i="3"/>
  <c r="AH930" i="3"/>
  <c r="AH1583" i="3"/>
  <c r="AH1861" i="3"/>
  <c r="AH2219" i="3"/>
  <c r="AH1656" i="3"/>
  <c r="AH1425" i="3"/>
  <c r="AH50" i="3"/>
  <c r="AH121" i="3"/>
  <c r="AH688" i="3"/>
  <c r="AH1499" i="3"/>
  <c r="AH26" i="3"/>
  <c r="AH780" i="3"/>
  <c r="AH966" i="3"/>
  <c r="AH1224" i="3"/>
  <c r="AH170" i="3"/>
  <c r="AH948" i="3"/>
  <c r="AH814" i="3"/>
  <c r="AH259" i="3"/>
  <c r="AH297" i="3"/>
  <c r="AH11" i="3"/>
  <c r="AH2057" i="3"/>
  <c r="AH70" i="3"/>
  <c r="AH1637" i="3"/>
  <c r="AH1307" i="3"/>
  <c r="AH630" i="3"/>
  <c r="AH1036" i="3"/>
  <c r="AH1721" i="3"/>
  <c r="AH217" i="3"/>
  <c r="AH1827" i="3"/>
  <c r="AH2176" i="3"/>
  <c r="AH1602" i="3"/>
  <c r="AH774" i="3"/>
  <c r="AH2078" i="3"/>
  <c r="AH1902" i="3"/>
  <c r="AH318" i="3"/>
  <c r="AH2105" i="3"/>
  <c r="AH996" i="3"/>
  <c r="AH2173" i="3"/>
  <c r="AH293" i="3"/>
  <c r="AH1521" i="3"/>
  <c r="AH145" i="3"/>
  <c r="AH574" i="3"/>
  <c r="AH1905" i="3"/>
  <c r="AH2150" i="3"/>
  <c r="AH1588" i="3"/>
  <c r="AH1428" i="3"/>
  <c r="AH1035" i="3"/>
  <c r="AH524" i="3"/>
  <c r="AH84" i="3"/>
  <c r="AH205" i="3"/>
  <c r="AH1057" i="3"/>
  <c r="AH897" i="3"/>
  <c r="AH1649" i="3"/>
  <c r="AH1663" i="3"/>
  <c r="AH25" i="3"/>
  <c r="AH1553" i="3"/>
  <c r="AH1349" i="3"/>
  <c r="AH424" i="3"/>
  <c r="AH2081" i="3"/>
  <c r="AH1878" i="3"/>
  <c r="AH1413" i="3"/>
  <c r="AH7" i="3"/>
  <c r="AH1580" i="3"/>
  <c r="AH210" i="3"/>
  <c r="AH1604" i="3"/>
  <c r="AH1426" i="3"/>
  <c r="AH1938" i="3"/>
  <c r="AH598" i="3"/>
  <c r="AH942" i="3"/>
  <c r="AH1733" i="3"/>
  <c r="AH943" i="3"/>
  <c r="AH583" i="3"/>
  <c r="AH602" i="3"/>
  <c r="AH1094" i="3"/>
  <c r="AH741" i="3"/>
  <c r="AH898" i="3"/>
  <c r="AH1517" i="3"/>
  <c r="AH367" i="3"/>
  <c r="AH1163" i="3"/>
  <c r="AH2038" i="3"/>
  <c r="AH1906" i="3"/>
  <c r="AH999" i="3"/>
  <c r="AH2010" i="3"/>
  <c r="AH488" i="3"/>
  <c r="AH504" i="3"/>
  <c r="AH305" i="3"/>
  <c r="AH1626" i="3"/>
  <c r="AH1500" i="3"/>
  <c r="AH1023" i="3"/>
  <c r="AH109" i="3"/>
  <c r="AH1867" i="3"/>
  <c r="AH1034" i="3"/>
  <c r="AH233" i="3"/>
  <c r="AH1537" i="3"/>
  <c r="AH1886" i="3"/>
  <c r="AH855" i="3"/>
  <c r="AH1366" i="3"/>
  <c r="AH1784" i="3"/>
  <c r="AH2013" i="3"/>
  <c r="AG183" i="3"/>
  <c r="AG998" i="3"/>
  <c r="AH1362" i="3"/>
  <c r="AG501" i="3"/>
  <c r="AG1095" i="3"/>
  <c r="AH1100" i="3"/>
  <c r="AG756" i="3"/>
  <c r="AG600" i="3"/>
  <c r="AG1128" i="3"/>
  <c r="AH1860" i="3"/>
  <c r="AH1651" i="3"/>
  <c r="AH310" i="3"/>
  <c r="AH1122" i="3"/>
  <c r="AH740" i="3"/>
  <c r="AH1420" i="3"/>
  <c r="AH534" i="3"/>
  <c r="AH1736" i="3"/>
  <c r="AH197" i="3"/>
  <c r="AH1668" i="3"/>
  <c r="AH1173" i="3"/>
  <c r="AH1799" i="3"/>
  <c r="AH1345" i="3"/>
  <c r="AH1874" i="3"/>
  <c r="AH1822" i="3"/>
  <c r="AH1441" i="3"/>
  <c r="AH1586" i="3"/>
  <c r="AG764" i="3"/>
  <c r="AH794" i="3"/>
  <c r="AH2099" i="3"/>
  <c r="AH2153" i="3"/>
  <c r="AG1001" i="3"/>
  <c r="AH821" i="3"/>
  <c r="AG1993" i="3"/>
  <c r="AG301" i="3"/>
  <c r="AG1410" i="3"/>
  <c r="AG106" i="3"/>
  <c r="AG1101" i="3"/>
  <c r="AH1092" i="3"/>
  <c r="AH2102" i="3"/>
  <c r="AG1096" i="3"/>
  <c r="AG961" i="3"/>
  <c r="AG510" i="3"/>
  <c r="AH2043" i="3"/>
  <c r="AG1067" i="3"/>
  <c r="AG1100" i="3"/>
  <c r="AH654" i="3"/>
  <c r="AH2160" i="3"/>
  <c r="AH1961" i="3"/>
  <c r="AH2161" i="3"/>
  <c r="AH2217" i="3"/>
  <c r="AH1103" i="3"/>
  <c r="AH2003" i="3"/>
  <c r="AH1687" i="3"/>
  <c r="AH1538" i="3"/>
  <c r="AH2196" i="3"/>
  <c r="AH1737" i="3"/>
  <c r="AH59" i="3"/>
  <c r="AH1182" i="3"/>
  <c r="AH2042" i="3"/>
  <c r="AH80" i="3"/>
  <c r="AH421" i="3"/>
  <c r="AH1712" i="3"/>
  <c r="AH719" i="3"/>
  <c r="AH551" i="3"/>
  <c r="AH771" i="3"/>
  <c r="AH507" i="3"/>
  <c r="AH112" i="3"/>
  <c r="AH1282" i="3"/>
  <c r="AH1046" i="3"/>
  <c r="AH1249" i="3"/>
  <c r="AH567" i="3"/>
  <c r="AH784" i="3"/>
  <c r="AH2020" i="3"/>
  <c r="AH1527" i="3"/>
  <c r="AH2035" i="3"/>
  <c r="AH1917" i="3"/>
  <c r="AH2128" i="3"/>
  <c r="AH1885" i="3"/>
  <c r="AH1140" i="3"/>
  <c r="AH925" i="3"/>
  <c r="AH1881" i="3"/>
  <c r="AH1657" i="3"/>
  <c r="AH1419" i="3"/>
  <c r="AH1805" i="3"/>
  <c r="AH951" i="3"/>
  <c r="AH502" i="3"/>
  <c r="AH2086" i="3"/>
  <c r="AH46" i="3"/>
  <c r="AH1868" i="3"/>
  <c r="AH615" i="3"/>
  <c r="AH118" i="3"/>
  <c r="AH841" i="3"/>
  <c r="AH1396" i="3"/>
  <c r="AH1053" i="3"/>
  <c r="AH236" i="3"/>
  <c r="AH1131" i="3"/>
  <c r="AH1179" i="3"/>
  <c r="AH1811" i="3"/>
  <c r="AH1267" i="3"/>
  <c r="AH1375" i="3"/>
  <c r="AH298" i="3"/>
  <c r="AH690" i="3"/>
  <c r="AH1833" i="3"/>
  <c r="AH2034" i="3"/>
  <c r="AH877" i="3"/>
  <c r="AH2199" i="3"/>
  <c r="AH2139" i="3"/>
  <c r="AH934" i="3"/>
  <c r="AH2154" i="3"/>
  <c r="AH1482" i="3"/>
  <c r="AH2211" i="3"/>
  <c r="AH466" i="3"/>
  <c r="AH47" i="3"/>
  <c r="AH296" i="3"/>
  <c r="AH1480" i="3"/>
  <c r="AH133" i="3"/>
  <c r="AH1155" i="3"/>
  <c r="AH1789" i="3"/>
  <c r="AH461" i="3"/>
  <c r="AH831" i="3"/>
  <c r="AH1118" i="3"/>
  <c r="AH1323" i="3"/>
  <c r="AH1684" i="3"/>
  <c r="AH313" i="3"/>
  <c r="AH506" i="3"/>
  <c r="AH1999" i="3"/>
  <c r="AH1986" i="3"/>
  <c r="AH102" i="3"/>
  <c r="AH1831" i="3"/>
  <c r="AH2117" i="3"/>
  <c r="AH805" i="3"/>
  <c r="AH918" i="3"/>
  <c r="AH2206" i="3"/>
  <c r="AH610" i="3"/>
  <c r="AH10" i="3"/>
  <c r="AH2069" i="3"/>
  <c r="AH85" i="3"/>
  <c r="AH2214" i="3"/>
  <c r="AH776" i="3"/>
  <c r="AH773" i="3"/>
  <c r="AH1552" i="3"/>
  <c r="AH1185" i="3"/>
  <c r="AH944" i="3"/>
  <c r="AH379" i="3"/>
  <c r="AH664" i="3"/>
  <c r="AH1507" i="3"/>
  <c r="AH1594" i="3"/>
  <c r="AH1781" i="3"/>
  <c r="AH1395" i="3"/>
  <c r="AH428" i="3"/>
  <c r="AG158" i="3"/>
  <c r="AH1727" i="3"/>
  <c r="AG612" i="3"/>
  <c r="AG1129" i="3"/>
  <c r="AH1001" i="3"/>
  <c r="AH564" i="3"/>
  <c r="AG1593" i="3"/>
  <c r="AH1993" i="3"/>
  <c r="AH1826" i="3"/>
  <c r="AG1409" i="3"/>
  <c r="AG751" i="3"/>
  <c r="AH1823" i="3"/>
  <c r="AG150" i="3"/>
  <c r="AG631" i="3"/>
  <c r="AG200" i="3"/>
  <c r="AG1402" i="3"/>
  <c r="AG698" i="3"/>
  <c r="AH4" i="3"/>
  <c r="AH1525" i="3"/>
  <c r="AH276" i="3"/>
  <c r="AH1894" i="3"/>
  <c r="AH646" i="3"/>
  <c r="AH230" i="3"/>
  <c r="AH1532" i="3"/>
  <c r="AH1544" i="3"/>
  <c r="AH334" i="3"/>
  <c r="AH1681" i="3"/>
  <c r="AH237" i="3"/>
  <c r="AH2085" i="3"/>
  <c r="AH941" i="3"/>
  <c r="AH1734" i="3"/>
  <c r="AH1794" i="3"/>
  <c r="AH1887" i="3"/>
  <c r="AH1054" i="3"/>
  <c r="AH570" i="3"/>
  <c r="AH442" i="3"/>
  <c r="AH1407" i="3"/>
  <c r="AH14" i="3"/>
  <c r="AG739" i="3"/>
  <c r="AG2185" i="3"/>
  <c r="AG1608" i="3"/>
  <c r="AG1635" i="3"/>
  <c r="AG549" i="3"/>
  <c r="AH845" i="3"/>
  <c r="AG1477" i="3"/>
  <c r="AH155" i="3"/>
  <c r="AG509" i="3"/>
  <c r="AG669" i="3"/>
  <c r="AG1592" i="3"/>
  <c r="AG476" i="3"/>
  <c r="AH698" i="3"/>
  <c r="AH1368" i="3"/>
  <c r="AH1991" i="3"/>
  <c r="AH395" i="3"/>
  <c r="AH1475" i="3"/>
  <c r="AH1821" i="3"/>
  <c r="AH1069" i="3"/>
  <c r="AH1890" i="3"/>
  <c r="AH1481" i="3"/>
  <c r="AH1059" i="3"/>
  <c r="AH736" i="3"/>
  <c r="AH225" i="3"/>
  <c r="AH573" i="3"/>
  <c r="AH729" i="3"/>
  <c r="AH1610" i="3"/>
  <c r="AH1877" i="3"/>
  <c r="AH662" i="3"/>
  <c r="AH1584" i="3"/>
  <c r="AH1785" i="3"/>
  <c r="AH935" i="3"/>
  <c r="AH417" i="3"/>
  <c r="AH224" i="3"/>
  <c r="AH1202" i="3"/>
  <c r="AH487" i="3"/>
  <c r="AH1960" i="3"/>
  <c r="AH337" i="3"/>
  <c r="AH1722" i="3"/>
  <c r="AH1149" i="3"/>
  <c r="AH184" i="3"/>
  <c r="AH809" i="3"/>
  <c r="AH1909" i="3"/>
  <c r="AH1732" i="3"/>
  <c r="AH1434" i="3"/>
  <c r="AH725" i="3"/>
  <c r="AH209" i="3"/>
  <c r="AH578" i="3"/>
  <c r="AH1454" i="3"/>
  <c r="AH31" i="3"/>
  <c r="AH2040" i="3"/>
  <c r="AH1576" i="3"/>
  <c r="AH2127" i="3"/>
  <c r="AH1074" i="3"/>
  <c r="AH1944" i="3"/>
  <c r="AH1511" i="3"/>
  <c r="AH769" i="3"/>
  <c r="AH796" i="3"/>
  <c r="AH538" i="3"/>
  <c r="AH2170" i="3"/>
  <c r="AH23" i="3"/>
  <c r="AH808" i="3"/>
  <c r="AH676" i="3"/>
  <c r="AH339" i="3"/>
  <c r="AH2100" i="3"/>
  <c r="AH1856" i="3"/>
  <c r="AH1277" i="3"/>
  <c r="AH1237" i="3"/>
  <c r="AH1715" i="3"/>
  <c r="AH1486" i="3"/>
  <c r="AH1270" i="3"/>
  <c r="AH228" i="3"/>
  <c r="AH635" i="3"/>
  <c r="AH1041" i="3"/>
  <c r="AH331" i="3"/>
  <c r="AH1561" i="3"/>
  <c r="AH1815" i="3"/>
  <c r="AH429" i="3"/>
  <c r="AH812" i="3"/>
  <c r="AH465" i="3"/>
  <c r="AH1019" i="3"/>
  <c r="AH2047" i="3"/>
  <c r="AH423" i="3"/>
  <c r="AH677" i="3"/>
  <c r="AH338" i="3"/>
  <c r="AH848" i="3"/>
  <c r="AH2110" i="3"/>
  <c r="AH864" i="3"/>
  <c r="AH198" i="3"/>
  <c r="AH1505" i="3"/>
  <c r="AH1025" i="3"/>
  <c r="AH2114" i="3"/>
  <c r="AH126" i="3"/>
  <c r="AH1755" i="3"/>
  <c r="AH782" i="3"/>
  <c r="AH2016" i="3"/>
  <c r="AH526" i="3"/>
  <c r="AH1621" i="3"/>
  <c r="AH1456" i="3"/>
  <c r="AH321" i="3"/>
  <c r="AH1166" i="3"/>
  <c r="AH374" i="3"/>
  <c r="AH760" i="3"/>
  <c r="AH266" i="3"/>
  <c r="AH1033" i="3"/>
  <c r="AH1495" i="3"/>
  <c r="AH1852" i="3"/>
  <c r="AH460" i="3"/>
  <c r="AH735" i="3"/>
  <c r="AH1798" i="3"/>
  <c r="AH1946" i="3"/>
  <c r="AH2004" i="3"/>
  <c r="AH1655" i="3"/>
  <c r="AH787" i="3"/>
  <c r="AH383" i="3"/>
  <c r="AH1437" i="3"/>
  <c r="AH953" i="3"/>
  <c r="AH608" i="3"/>
  <c r="AH1369" i="3"/>
  <c r="AH1285" i="3"/>
  <c r="AH117" i="3"/>
  <c r="AH2091" i="3"/>
  <c r="AH964" i="3"/>
  <c r="AH2062" i="3"/>
  <c r="AG991" i="3"/>
  <c r="AH1435" i="3"/>
  <c r="AG660" i="3"/>
  <c r="AH1067" i="3"/>
  <c r="AG19" i="3"/>
  <c r="AG697" i="3"/>
  <c r="AG960" i="3"/>
  <c r="AH500" i="3"/>
  <c r="AH426" i="3"/>
  <c r="AH1390" i="3"/>
  <c r="AH1896" i="3"/>
  <c r="AH1484" i="3"/>
  <c r="AH1235" i="3"/>
  <c r="AH1904" i="3"/>
  <c r="AH1291" i="3"/>
  <c r="AH1964" i="3"/>
  <c r="AH1465" i="3"/>
  <c r="AH1541" i="3"/>
  <c r="AH1112" i="3"/>
  <c r="AH1248" i="3"/>
  <c r="AH1893" i="3"/>
  <c r="AH640" i="3"/>
  <c r="AH617" i="3"/>
  <c r="AH399" i="3"/>
  <c r="AF1655" i="3"/>
  <c r="AH756" i="3"/>
  <c r="AG661" i="3"/>
  <c r="AG872" i="3"/>
  <c r="AG870" i="3"/>
  <c r="AH1010" i="3"/>
  <c r="AH100" i="3"/>
  <c r="AH803" i="3"/>
  <c r="AH124" i="3"/>
  <c r="AH2221" i="3"/>
  <c r="AH68" i="3"/>
  <c r="AH1543" i="3"/>
  <c r="AH1279" i="3"/>
  <c r="AH1352" i="3"/>
  <c r="AH415" i="3"/>
  <c r="AH1567" i="3"/>
  <c r="AH162" i="3"/>
  <c r="AH702" i="3"/>
  <c r="AH268" i="3"/>
  <c r="AH2113" i="3"/>
  <c r="AH1923" i="3"/>
  <c r="AH1750" i="3"/>
  <c r="AH820" i="3"/>
  <c r="AH302" i="3"/>
  <c r="AH838" i="3"/>
  <c r="AH1982" i="3"/>
  <c r="AH881" i="3"/>
  <c r="AH450" i="3"/>
  <c r="AH2103" i="3"/>
  <c r="AH558" i="3"/>
  <c r="AH365" i="3"/>
  <c r="AH1516" i="3"/>
  <c r="AH1558" i="3"/>
  <c r="AH986" i="3"/>
  <c r="AH543" i="3"/>
  <c r="AH1710" i="3"/>
  <c r="AH1120" i="3"/>
  <c r="AH1197" i="3"/>
  <c r="AH164" i="3"/>
  <c r="AH242" i="3"/>
  <c r="AH631" i="3"/>
  <c r="AH1566" i="3"/>
  <c r="AH441" i="3"/>
  <c r="AH827" i="3"/>
  <c r="AH1281" i="3"/>
  <c r="AH715" i="3"/>
  <c r="AH1756" i="3"/>
  <c r="AH1114" i="3"/>
  <c r="AH1757" i="3"/>
  <c r="AH6" i="3"/>
  <c r="AH364" i="3"/>
  <c r="AH1348" i="3"/>
  <c r="AH681" i="3"/>
  <c r="AH451" i="3"/>
  <c r="AH1590" i="3"/>
  <c r="AH2189" i="3"/>
  <c r="AH262" i="3"/>
  <c r="AH1515" i="3"/>
  <c r="AH294" i="3"/>
  <c r="AH1520" i="3"/>
  <c r="AH1387" i="3"/>
  <c r="AH1065" i="3"/>
  <c r="AH38" i="3"/>
  <c r="AH1403" i="3"/>
  <c r="AH1540" i="3"/>
  <c r="AH2106" i="3"/>
  <c r="AH1246" i="3"/>
  <c r="AH57" i="3"/>
  <c r="AH1849" i="3"/>
  <c r="AH1762" i="3"/>
  <c r="AH1761" i="3"/>
  <c r="AH1924" i="3"/>
  <c r="AH1317" i="3"/>
  <c r="AH680" i="3"/>
  <c r="AH990" i="3"/>
  <c r="AH1444" i="3"/>
  <c r="AH348" i="3"/>
  <c r="AH1570" i="3"/>
  <c r="AH2177" i="3"/>
  <c r="AH92" i="3"/>
  <c r="AH1101" i="3"/>
  <c r="AH8" i="3"/>
  <c r="AH1707" i="3"/>
  <c r="AH1972" i="3"/>
  <c r="AH1749" i="3"/>
  <c r="AH1000" i="3"/>
  <c r="AH974" i="3"/>
  <c r="AH1038" i="3"/>
  <c r="AH2095" i="3"/>
  <c r="AH67" i="3"/>
  <c r="AH561" i="3"/>
  <c r="AH2147" i="3"/>
  <c r="AH1524" i="3"/>
  <c r="AH1400" i="3"/>
  <c r="AH1882" i="3"/>
  <c r="AH474" i="3"/>
  <c r="AH847" i="3"/>
  <c r="AH1531" i="3"/>
  <c r="AH1252" i="3"/>
  <c r="AH1624" i="3"/>
  <c r="AH1135" i="3"/>
  <c r="AH1336" i="3"/>
  <c r="AH1283" i="3"/>
  <c r="AH616" i="3"/>
  <c r="AH2092" i="3"/>
  <c r="AH994" i="3"/>
  <c r="AH1290" i="3"/>
  <c r="AH350" i="3"/>
  <c r="AH366" i="3"/>
  <c r="AH1073" i="3"/>
  <c r="AH290" i="3"/>
  <c r="AH554" i="3"/>
  <c r="AH540" i="3"/>
  <c r="AH447" i="3"/>
  <c r="AH710" i="3"/>
  <c r="AH824" i="3"/>
  <c r="AH1151" i="3"/>
  <c r="AH2144" i="3"/>
  <c r="AH2075" i="3"/>
  <c r="AH37" i="3"/>
  <c r="AH588" i="3"/>
  <c r="AH2164" i="3"/>
  <c r="AH717" i="3"/>
  <c r="AH1312" i="3"/>
  <c r="AH361" i="3"/>
  <c r="AH2163" i="3"/>
  <c r="AH1550" i="3"/>
  <c r="AH2111" i="3"/>
  <c r="AH373" i="3"/>
  <c r="AH392" i="3"/>
  <c r="AH1021" i="3"/>
  <c r="AH547" i="3"/>
  <c r="AH275" i="3"/>
  <c r="AG264" i="3"/>
  <c r="AH1809" i="3"/>
  <c r="AH1677" i="3"/>
  <c r="AG2" i="3"/>
  <c r="AG470" i="3"/>
  <c r="AG453" i="3"/>
  <c r="AG265" i="3"/>
  <c r="AH1316" i="3"/>
  <c r="AH218" i="3"/>
  <c r="AH987" i="3"/>
  <c r="AH1049" i="3"/>
  <c r="AH797" i="3"/>
  <c r="AH1109" i="3"/>
  <c r="AH1303" i="3"/>
  <c r="AH2061" i="3"/>
  <c r="AH311" i="3"/>
  <c r="AH1539" i="3"/>
  <c r="AH904" i="3"/>
  <c r="AH1337" i="3"/>
  <c r="AH565" i="3"/>
  <c r="AH1927" i="3"/>
  <c r="AH1858" i="3"/>
  <c r="AH501" i="3"/>
  <c r="AH981" i="3"/>
  <c r="AH594" i="3"/>
  <c r="AH204" i="3"/>
  <c r="AH1357" i="3"/>
  <c r="AG742" i="3"/>
  <c r="AH1402" i="3"/>
  <c r="AH265" i="3"/>
  <c r="AG753" i="3"/>
  <c r="AH914" i="3"/>
  <c r="AH1787" i="3"/>
  <c r="AH844" i="3"/>
  <c r="AH166" i="3"/>
  <c r="AH1866" i="3"/>
  <c r="AH2125" i="3"/>
  <c r="AH260" i="3"/>
  <c r="AH788" i="3"/>
  <c r="AH917" i="3"/>
  <c r="AH418" i="3"/>
  <c r="AH1572" i="3"/>
  <c r="AH1255" i="3"/>
  <c r="AH467" i="3"/>
  <c r="AH703" i="3"/>
  <c r="AH1746" i="3"/>
  <c r="AH1414" i="3"/>
  <c r="AH1029" i="3"/>
  <c r="AH911" i="3"/>
  <c r="AH1632" i="3"/>
  <c r="AH2027" i="3"/>
  <c r="AH24" i="3"/>
  <c r="AH2021" i="3"/>
  <c r="AH612" i="3"/>
  <c r="AH1709" i="3"/>
  <c r="AH1907" i="3"/>
  <c r="AH723" i="3"/>
  <c r="AH378" i="3"/>
  <c r="AH1220" i="3"/>
  <c r="AH2175" i="3"/>
  <c r="AH1468" i="3"/>
  <c r="AH362" i="3"/>
  <c r="AH471" i="3"/>
  <c r="AH2087" i="3"/>
  <c r="AH1509" i="3"/>
  <c r="AH648" i="3"/>
  <c r="AH1536" i="3"/>
  <c r="AH1743" i="3"/>
  <c r="AH1338" i="3"/>
  <c r="AH1701" i="3"/>
  <c r="AH902" i="3"/>
  <c r="AH1485" i="3"/>
  <c r="AH779" i="3"/>
  <c r="AH865" i="3"/>
  <c r="AH1533" i="3"/>
  <c r="AH967" i="3"/>
  <c r="AH958" i="3"/>
  <c r="AH722" i="3"/>
  <c r="AH1408" i="3"/>
  <c r="AH892" i="3"/>
  <c r="AH346" i="3"/>
  <c r="AH1778" i="3"/>
  <c r="AH765" i="3"/>
  <c r="AH1060" i="3"/>
  <c r="AH1145" i="3"/>
  <c r="AH2155" i="3"/>
  <c r="AH148" i="3"/>
  <c r="AH2049" i="3"/>
  <c r="AH1244" i="3"/>
  <c r="AH1871" i="3"/>
  <c r="AH257" i="3"/>
  <c r="AH1107" i="3"/>
  <c r="AH1448" i="3"/>
  <c r="AH572" i="3"/>
  <c r="AH240" i="3"/>
  <c r="AH420" i="3"/>
  <c r="AH798" i="3"/>
  <c r="AH1374" i="3"/>
  <c r="AH174" i="3"/>
  <c r="AH108" i="3"/>
  <c r="AH891" i="3"/>
  <c r="AH1930" i="3"/>
  <c r="AH1848" i="3"/>
  <c r="AH156" i="3"/>
  <c r="AH324" i="3"/>
  <c r="AH1876" i="3"/>
  <c r="AH1452" i="3"/>
  <c r="AH97" i="3"/>
  <c r="AH919" i="3"/>
  <c r="AH267" i="3"/>
  <c r="AH751" i="3"/>
  <c r="AH1327" i="3"/>
  <c r="AH1125" i="3"/>
  <c r="AH54" i="3"/>
  <c r="AH1247" i="3"/>
  <c r="AH1670" i="3"/>
  <c r="AH577" i="3"/>
  <c r="AH1240" i="3"/>
  <c r="AH1675" i="3"/>
  <c r="AH468" i="3"/>
  <c r="AH1548" i="3"/>
  <c r="AH1164" i="3"/>
  <c r="AH1121" i="3"/>
  <c r="AH1430" i="3"/>
  <c r="AH1742" i="3"/>
  <c r="AH2001" i="3"/>
  <c r="AH1899" i="3"/>
  <c r="AH478" i="3"/>
  <c r="AH400" i="3"/>
  <c r="AH255" i="3"/>
  <c r="AH894" i="3"/>
  <c r="AH1061" i="3"/>
  <c r="AH2063" i="3"/>
  <c r="AH859" i="3"/>
  <c r="AH2026" i="3"/>
  <c r="AH1769" i="3"/>
  <c r="AH758" i="3"/>
  <c r="AH2090" i="3"/>
  <c r="AH1865" i="3"/>
  <c r="AH921" i="3"/>
  <c r="AH1601" i="3"/>
  <c r="AH1678" i="3"/>
  <c r="AH1226" i="3"/>
  <c r="AH1014" i="3"/>
  <c r="AH1802" i="3"/>
  <c r="AH1076" i="3"/>
  <c r="AH340" i="3"/>
  <c r="AH1513" i="3"/>
  <c r="AH2051" i="3"/>
  <c r="AH2052" i="3"/>
  <c r="AH34" i="3"/>
  <c r="AH1460" i="3"/>
  <c r="AH1669" i="3"/>
  <c r="AH1447" i="3"/>
  <c r="AH657" i="3"/>
  <c r="AH1383" i="3"/>
  <c r="AH750" i="3"/>
  <c r="AG1066" i="3"/>
  <c r="AH1692" i="3"/>
  <c r="AH1339" i="3"/>
  <c r="AG1292" i="3"/>
  <c r="AG959" i="3"/>
  <c r="AH448" i="3"/>
  <c r="AG251" i="3"/>
  <c r="AH116" i="3"/>
  <c r="AH1172" i="3"/>
  <c r="AH490" i="3"/>
  <c r="AH1895" i="3"/>
  <c r="AG1888" i="3"/>
  <c r="AG1472" i="3"/>
  <c r="AG1540" i="3"/>
  <c r="AG1046" i="3"/>
  <c r="AG603" i="3"/>
  <c r="AG1579" i="3"/>
  <c r="AH651" i="3"/>
  <c r="AH1788" i="3"/>
  <c r="AG1339" i="3"/>
  <c r="AH1873" i="3"/>
  <c r="AG1340" i="3"/>
  <c r="AG495" i="3"/>
  <c r="AH2116" i="3"/>
  <c r="AH167" i="3"/>
  <c r="AH1568" i="3"/>
  <c r="AH1207" i="3"/>
  <c r="AG2102" i="3"/>
  <c r="AG195" i="3"/>
  <c r="AG979" i="3"/>
  <c r="AG38" i="3"/>
  <c r="AG517" i="3"/>
  <c r="AG1184" i="3"/>
  <c r="AG1771" i="3"/>
  <c r="AH870" i="3"/>
  <c r="AH1209" i="3"/>
  <c r="AG962" i="3"/>
  <c r="AG1788" i="3"/>
  <c r="AH843" i="3"/>
  <c r="AH747" i="3"/>
  <c r="AG2116" i="3"/>
  <c r="AG493" i="3"/>
  <c r="AG167" i="3"/>
  <c r="AH455" i="3"/>
  <c r="AH624" i="3"/>
  <c r="AH163" i="3"/>
  <c r="AG243" i="3"/>
  <c r="AG1051" i="3"/>
  <c r="AH15" i="3"/>
  <c r="AG496" i="3"/>
  <c r="AG843" i="3"/>
  <c r="AH1002" i="3"/>
  <c r="AH1810" i="3"/>
  <c r="AH1329" i="3"/>
  <c r="AG2011" i="3"/>
  <c r="AH1461" i="3"/>
  <c r="AG1261" i="3"/>
  <c r="AG878" i="3"/>
  <c r="AG105" i="3"/>
  <c r="AG1371" i="3"/>
  <c r="AG1152" i="3"/>
  <c r="AG1439" i="3"/>
  <c r="AH1458" i="3"/>
  <c r="AG672" i="3"/>
  <c r="AH76" i="3"/>
  <c r="AH1780" i="3"/>
  <c r="AH895" i="3"/>
  <c r="AG15" i="3"/>
  <c r="AG1677" i="3"/>
  <c r="AH697" i="3"/>
  <c r="AH2" i="3"/>
  <c r="AH382" i="3"/>
  <c r="AH2055" i="3"/>
  <c r="AG1483" i="3"/>
  <c r="AG970" i="3"/>
  <c r="AG1990" i="3"/>
  <c r="AG650" i="3"/>
  <c r="AG777" i="3"/>
  <c r="AG2165" i="3"/>
  <c r="AG938" i="3"/>
  <c r="AG1451" i="3"/>
  <c r="AG1119" i="3"/>
  <c r="AG913" i="3"/>
  <c r="AH425" i="3"/>
  <c r="AG1016" i="3"/>
  <c r="AH933" i="3"/>
  <c r="AG177" i="3"/>
  <c r="AH185" i="3"/>
  <c r="AH1439" i="3"/>
  <c r="AH1381" i="3"/>
  <c r="AH1126" i="3"/>
  <c r="AG289" i="3"/>
  <c r="AG1094" i="3"/>
  <c r="AG1590" i="3"/>
  <c r="AH142" i="3"/>
  <c r="AH742" i="3"/>
  <c r="AG871" i="3"/>
  <c r="AG564" i="3"/>
  <c r="AH600" i="3"/>
  <c r="AG3" i="3"/>
  <c r="AH1268" i="3"/>
  <c r="AG1068" i="3"/>
  <c r="AH227" i="3"/>
  <c r="AH249" i="3"/>
  <c r="AH1187" i="3"/>
  <c r="AH291" i="3"/>
  <c r="AH110" i="3"/>
  <c r="AH1728" i="3"/>
  <c r="AH1144" i="3"/>
  <c r="AH1476" i="3"/>
  <c r="AH720" i="3"/>
  <c r="AG651" i="3"/>
  <c r="AG1754" i="3"/>
  <c r="AH970" i="3"/>
  <c r="AG926" i="3"/>
  <c r="AH777" i="3"/>
  <c r="AG21" i="3"/>
  <c r="AG9" i="3"/>
  <c r="AH2165" i="3"/>
  <c r="AH670" i="3"/>
  <c r="AH913" i="3"/>
  <c r="AG747" i="3"/>
  <c r="AH1016" i="3"/>
  <c r="AG360" i="3"/>
  <c r="AG1873" i="3"/>
  <c r="AH226" i="3"/>
  <c r="AG1422" i="3"/>
  <c r="AG1075" i="3"/>
  <c r="AH1251" i="3"/>
  <c r="AH2089" i="3"/>
  <c r="AH586" i="3"/>
  <c r="AG293" i="3"/>
  <c r="AH1682" i="3"/>
  <c r="AH1508" i="3"/>
  <c r="AH1302" i="3"/>
  <c r="AH1719" i="3"/>
  <c r="AH288" i="3"/>
  <c r="AG1031" i="3"/>
  <c r="AH1754" i="3"/>
  <c r="AG101" i="3"/>
  <c r="AG1380" i="3"/>
  <c r="AH510" i="3"/>
  <c r="AH926" i="3"/>
  <c r="AG1329" i="3"/>
  <c r="AH21" i="3"/>
  <c r="AG1810" i="3"/>
  <c r="AG306" i="3"/>
  <c r="AG1002" i="3"/>
  <c r="AG849" i="3"/>
  <c r="AG1153" i="3"/>
  <c r="AG160" i="3"/>
  <c r="AG119" i="3"/>
  <c r="AG1250" i="3"/>
  <c r="AG1412" i="3"/>
  <c r="AG853" i="3"/>
  <c r="AG449" i="3"/>
  <c r="AH1948" i="3"/>
  <c r="AG1043" i="3"/>
  <c r="AH1935" i="3"/>
  <c r="AH1723" i="3"/>
  <c r="AH1690" i="3"/>
  <c r="AH887" i="3"/>
  <c r="AH658" i="3"/>
  <c r="AH1920" i="3"/>
  <c r="AH1095" i="3"/>
  <c r="AG862" i="3"/>
  <c r="AG1178" i="3"/>
  <c r="AH1714" i="3"/>
  <c r="AH279" i="3"/>
  <c r="AH5" i="3"/>
  <c r="AH326" i="3"/>
  <c r="AH761" i="3"/>
  <c r="AH1087" i="3"/>
  <c r="AH1504" i="3"/>
  <c r="AH1634" i="3"/>
  <c r="AH2053" i="3"/>
  <c r="AH349" i="3"/>
  <c r="AG469" i="3"/>
  <c r="AG1102" i="3"/>
  <c r="AG1172" i="3"/>
  <c r="AG1839" i="3"/>
  <c r="AG1676" i="3"/>
  <c r="AG973" i="3"/>
  <c r="AG1922" i="3"/>
  <c r="AG385" i="3"/>
  <c r="AG386" i="3"/>
  <c r="AG1134" i="3"/>
  <c r="AH1501" i="3"/>
  <c r="AH1766" i="3"/>
  <c r="AH537" i="3"/>
  <c r="AH1009" i="3"/>
  <c r="AH394" i="3"/>
  <c r="AG482" i="3"/>
  <c r="AG963" i="3"/>
  <c r="AH1361" i="3"/>
  <c r="AH1830" i="3"/>
  <c r="AH161" i="3"/>
  <c r="AH882" i="3"/>
  <c r="AH823" i="3"/>
  <c r="AG673" i="3"/>
  <c r="AH1654" i="3"/>
  <c r="AH2011" i="3"/>
  <c r="AG2108" i="3"/>
  <c r="AG2012" i="3"/>
  <c r="AG1529" i="3"/>
  <c r="AG1131" i="3"/>
  <c r="AH250" i="3"/>
  <c r="AG858" i="3"/>
  <c r="AG1958" i="3"/>
  <c r="AH1846" i="3"/>
  <c r="AG149" i="3"/>
  <c r="AG945" i="3"/>
  <c r="AG781" i="3"/>
  <c r="AH1593" i="3"/>
  <c r="AG857" i="3"/>
  <c r="AH1043" i="3"/>
  <c r="AG1945" i="3"/>
  <c r="AH139" i="3"/>
  <c r="AH1340" i="3"/>
  <c r="AG2142" i="3"/>
  <c r="AH991" i="3"/>
  <c r="AH1138" i="3"/>
  <c r="AG1646" i="3"/>
  <c r="AG1276" i="3"/>
  <c r="AG598" i="3"/>
  <c r="AH134" i="3"/>
  <c r="AH1228" i="3"/>
  <c r="AH323" i="3"/>
  <c r="AG1183" i="3"/>
  <c r="AG1583" i="3"/>
  <c r="AH200" i="3"/>
  <c r="AG1132" i="3"/>
  <c r="AG13" i="3"/>
  <c r="AG1130" i="3"/>
  <c r="AG455" i="3"/>
  <c r="AH671" i="3"/>
  <c r="AH552" i="3"/>
  <c r="AG1115" i="3"/>
  <c r="AG1713" i="3"/>
  <c r="AG278" i="3"/>
  <c r="AG1147" i="3"/>
  <c r="AG1954" i="3"/>
  <c r="AH1315" i="3"/>
  <c r="AG1104" i="3"/>
  <c r="AG1008" i="3"/>
  <c r="AG1259" i="3"/>
  <c r="AG928" i="3"/>
  <c r="AG2207" i="3"/>
  <c r="AH1346" i="3"/>
  <c r="AG182" i="3"/>
  <c r="AG1680" i="3"/>
  <c r="AG1234" i="3"/>
  <c r="AG840" i="3"/>
  <c r="AG845" i="3"/>
  <c r="AG1692" i="3"/>
  <c r="AH1640" i="3"/>
  <c r="AG475" i="3"/>
  <c r="AH1725" i="3"/>
  <c r="AG431" i="3"/>
  <c r="AG700" i="3"/>
  <c r="AH1971" i="3"/>
  <c r="AH440" i="3"/>
  <c r="AH2019" i="3"/>
  <c r="AG450" i="3"/>
  <c r="AH1378" i="3"/>
  <c r="AH1429" i="3"/>
  <c r="AH1013" i="3"/>
  <c r="AH1774" i="3"/>
  <c r="AH1223" i="3"/>
  <c r="AH464" i="3"/>
  <c r="AG1305" i="3"/>
  <c r="AH1115" i="3"/>
  <c r="AH278" i="3"/>
  <c r="AG116" i="3"/>
  <c r="AG1258" i="3"/>
  <c r="AH1954" i="3"/>
  <c r="AG1735" i="3"/>
  <c r="AG448" i="3"/>
  <c r="AG825" i="3"/>
  <c r="AG2006" i="3"/>
  <c r="AH2207" i="3"/>
  <c r="AG1826" i="3"/>
  <c r="AH182" i="3"/>
  <c r="AH1234" i="3"/>
  <c r="AG1552" i="3"/>
  <c r="AG2172" i="3"/>
  <c r="AG618" i="3"/>
  <c r="AH984" i="3"/>
  <c r="AH176" i="3"/>
  <c r="AG388" i="3"/>
  <c r="AG1733" i="3"/>
  <c r="AG422" i="3"/>
  <c r="AG1445" i="3"/>
  <c r="AG1932" i="3"/>
  <c r="AG248" i="3"/>
  <c r="AG99" i="3"/>
  <c r="AG1332" i="3"/>
  <c r="AG1265" i="3"/>
  <c r="AG818" i="3"/>
  <c r="AG602" i="3"/>
  <c r="AG1893" i="3"/>
  <c r="AG2078" i="3"/>
  <c r="AG1003" i="3"/>
  <c r="AG995" i="3"/>
  <c r="AG2194" i="3"/>
  <c r="AG1793" i="3"/>
  <c r="AG1389" i="3"/>
  <c r="AG1644" i="3"/>
  <c r="AG271" i="3"/>
  <c r="AG484" i="3"/>
  <c r="AG2096" i="3"/>
  <c r="AG346" i="3"/>
  <c r="AH1451" i="3"/>
  <c r="AG821" i="3"/>
  <c r="AG2153" i="3"/>
  <c r="AH435" i="3"/>
  <c r="AH627" i="3"/>
  <c r="AG807" i="3"/>
  <c r="AG20" i="3"/>
  <c r="AG1508" i="3"/>
  <c r="AG1930" i="3"/>
  <c r="AG929" i="3"/>
  <c r="AG1069" i="3"/>
  <c r="AG364" i="3"/>
  <c r="AG100" i="3"/>
  <c r="AH1143" i="3"/>
  <c r="AH825" i="3"/>
  <c r="AG1925" i="3"/>
  <c r="AG1211" i="3"/>
  <c r="AG839" i="3"/>
  <c r="AH1934" i="3"/>
  <c r="AG2014" i="3"/>
  <c r="AG1309" i="3"/>
  <c r="AG444" i="3"/>
  <c r="AG108" i="3"/>
  <c r="AG882" i="3"/>
  <c r="AG311" i="3"/>
  <c r="AG615" i="3"/>
  <c r="AG1525" i="3"/>
  <c r="AH1950" i="3"/>
  <c r="AH283" i="3"/>
  <c r="AH1959" i="3"/>
  <c r="AH1391" i="3"/>
  <c r="AH659" i="3"/>
  <c r="AH1214" i="3"/>
  <c r="AH1314" i="3"/>
  <c r="AH1667" i="3"/>
  <c r="AH376" i="3"/>
  <c r="AH475" i="3"/>
  <c r="AH66" i="3"/>
  <c r="AH2044" i="3"/>
  <c r="AG1030" i="3"/>
  <c r="AG500" i="3"/>
  <c r="AG743" i="3"/>
  <c r="AH1738" i="3"/>
  <c r="AG691" i="3"/>
  <c r="AG1791" i="3"/>
  <c r="AG1143" i="3"/>
  <c r="AH1380" i="3"/>
  <c r="AG1846" i="3"/>
  <c r="AG250" i="3"/>
  <c r="AH1839" i="3"/>
  <c r="AH1770" i="3"/>
  <c r="AH1740" i="3"/>
  <c r="AG726" i="3"/>
  <c r="AG2203" i="3"/>
  <c r="AG1181" i="3"/>
  <c r="AG1374" i="3"/>
  <c r="AG378" i="3"/>
  <c r="AG213" i="3"/>
  <c r="AG1944" i="3"/>
  <c r="AH1055" i="3"/>
  <c r="AH416" i="3"/>
  <c r="AH1623" i="3"/>
  <c r="AH1344" i="3"/>
  <c r="AH983" i="3"/>
  <c r="AH2060" i="3"/>
  <c r="AH42" i="3"/>
  <c r="AH961" i="3"/>
  <c r="AG290" i="3"/>
  <c r="AG481" i="3"/>
  <c r="AH60" i="3"/>
  <c r="AG659" i="3"/>
  <c r="AH1084" i="3"/>
  <c r="AH1123" i="3"/>
  <c r="AG1397" i="3"/>
  <c r="AG649" i="3"/>
  <c r="AH2007" i="3"/>
  <c r="AG1138" i="3"/>
  <c r="AG512" i="3"/>
  <c r="AG1582" i="3"/>
  <c r="AH2066" i="3"/>
  <c r="AH122" i="3"/>
  <c r="AH101" i="3"/>
  <c r="AH1880" i="3"/>
  <c r="AH762" i="3"/>
  <c r="AG414" i="3"/>
  <c r="AG1760" i="3"/>
  <c r="AG420" i="3"/>
  <c r="AG1907" i="3"/>
  <c r="AG932" i="3"/>
  <c r="AG452" i="3"/>
  <c r="AG1641" i="3"/>
  <c r="AG879" i="3"/>
  <c r="AG1055" i="3"/>
  <c r="AG1171" i="3"/>
  <c r="AG261" i="3"/>
  <c r="AG81" i="3"/>
  <c r="AG473" i="3"/>
  <c r="AG752" i="3"/>
  <c r="AG1647" i="3"/>
  <c r="AG28" i="3"/>
  <c r="AG2071" i="3"/>
  <c r="AG1042" i="3"/>
  <c r="AG312" i="3"/>
  <c r="AG1830" i="3"/>
  <c r="AG1766" i="3"/>
  <c r="AG2031" i="3"/>
  <c r="AG233" i="3"/>
  <c r="AG1802" i="3"/>
  <c r="AG1226" i="3"/>
  <c r="AG1124" i="3"/>
  <c r="AG1004" i="3"/>
  <c r="AG456" i="3"/>
  <c r="AG969" i="3"/>
  <c r="AG1627" i="3"/>
  <c r="AG1855" i="3"/>
  <c r="AG2064" i="3"/>
  <c r="AG1157" i="3"/>
  <c r="AG2077" i="3"/>
  <c r="AG348" i="3"/>
  <c r="AG990" i="3"/>
  <c r="AG1317" i="3"/>
  <c r="AG1761" i="3"/>
  <c r="AG1849" i="3"/>
  <c r="AG1246" i="3"/>
  <c r="AG331" i="3"/>
  <c r="AG1406" i="3"/>
  <c r="AG1187" i="3"/>
  <c r="AG1516" i="3"/>
  <c r="AG558" i="3"/>
  <c r="AG930" i="3"/>
  <c r="AG1117" i="3"/>
  <c r="AG111" i="3"/>
  <c r="AG1401" i="3"/>
  <c r="AG1005" i="3"/>
  <c r="AG1481" i="3"/>
  <c r="AG2125" i="3"/>
  <c r="AG1623" i="3"/>
  <c r="AG1103" i="3"/>
  <c r="AG1964" i="3"/>
  <c r="AG1303" i="3"/>
  <c r="AG1656" i="3"/>
  <c r="AG1257" i="3"/>
  <c r="AG1898" i="3"/>
  <c r="AG851" i="3"/>
  <c r="AG2210" i="3"/>
  <c r="AG686" i="3"/>
  <c r="AG783" i="3"/>
  <c r="AG1105" i="3"/>
  <c r="AG1706" i="3"/>
  <c r="AG748" i="3"/>
  <c r="AG1048" i="3"/>
  <c r="AG866" i="3"/>
  <c r="AG1486" i="3"/>
  <c r="AG1060" i="3"/>
  <c r="AG1036" i="3"/>
  <c r="AG1396" i="3"/>
  <c r="AG865" i="3"/>
  <c r="AG1701" i="3"/>
  <c r="AG662" i="3"/>
  <c r="AH549" i="3"/>
  <c r="AG1484" i="3"/>
  <c r="AG1274" i="3"/>
  <c r="AG518" i="3"/>
  <c r="AG1009" i="3"/>
  <c r="AG1919" i="3"/>
  <c r="AG1556" i="3"/>
  <c r="AG1052" i="3"/>
  <c r="AG159" i="3"/>
  <c r="AG1479" i="3"/>
  <c r="AG581" i="3"/>
  <c r="AG768" i="3"/>
  <c r="AH1141" i="3"/>
  <c r="AH1147" i="3"/>
  <c r="AG1912" i="3"/>
  <c r="AG1215" i="3"/>
  <c r="AH220" i="3"/>
  <c r="AH989" i="3"/>
  <c r="AG23" i="3"/>
  <c r="AG1194" i="3"/>
  <c r="AH1496" i="3"/>
  <c r="AH922" i="3"/>
  <c r="AG1093" i="3"/>
  <c r="AG82" i="3"/>
  <c r="AG732" i="3"/>
  <c r="AG216" i="3"/>
  <c r="AG1753" i="3"/>
  <c r="AG1175" i="3"/>
  <c r="AG1963" i="3"/>
  <c r="AG1372" i="3"/>
  <c r="AG978" i="3"/>
  <c r="AG238" i="3"/>
  <c r="AG2168" i="3"/>
  <c r="AG1502" i="3"/>
  <c r="AG1900" i="3"/>
  <c r="AG1393" i="3"/>
  <c r="AG761" i="3"/>
  <c r="AG387" i="3"/>
  <c r="AG1208" i="3"/>
  <c r="AG2075" i="3"/>
  <c r="AG1151" i="3"/>
  <c r="AG1099" i="3"/>
  <c r="AG1729" i="3"/>
  <c r="AG2099" i="3"/>
  <c r="AG1822" i="3"/>
  <c r="AG2083" i="3"/>
  <c r="AG472" i="3"/>
  <c r="AG822" i="3"/>
  <c r="AG620" i="3"/>
  <c r="AG1304" i="3"/>
  <c r="AG2110" i="3"/>
  <c r="AG338" i="3"/>
  <c r="AG423" i="3"/>
  <c r="AG1019" i="3"/>
  <c r="AG812" i="3"/>
  <c r="AG1815" i="3"/>
  <c r="AG2139" i="3"/>
  <c r="AG1697" i="3"/>
  <c r="AH962" i="3"/>
  <c r="AG809" i="3"/>
  <c r="AG1149" i="3"/>
  <c r="AG445" i="3"/>
  <c r="AG2027" i="3"/>
  <c r="AG911" i="3"/>
  <c r="AG1414" i="3"/>
  <c r="AG703" i="3"/>
  <c r="AG1687" i="3"/>
  <c r="AG2221" i="3"/>
  <c r="AG263" i="3"/>
  <c r="AG197" i="3"/>
  <c r="AG334" i="3"/>
  <c r="AG1904" i="3"/>
  <c r="AG1603" i="3"/>
  <c r="AG1047" i="3"/>
  <c r="AG1289" i="3"/>
  <c r="AG207" i="3"/>
  <c r="AG1218" i="3"/>
  <c r="AG952" i="3"/>
  <c r="AG832" i="3"/>
  <c r="AG1473" i="3"/>
  <c r="AG154" i="3"/>
  <c r="AG2197" i="3"/>
  <c r="AG1324" i="3"/>
  <c r="AG2131" i="3"/>
  <c r="AG690" i="3"/>
  <c r="AG262" i="3"/>
  <c r="AG1321" i="3"/>
  <c r="AG1637" i="3"/>
  <c r="AG1756" i="3"/>
  <c r="AG441" i="3"/>
  <c r="AG1712" i="3"/>
  <c r="AG1728" i="3"/>
  <c r="AG2060" i="3"/>
  <c r="AG914" i="3"/>
  <c r="AG409" i="3"/>
  <c r="AG486" i="3"/>
  <c r="AG136" i="3"/>
  <c r="AG1342" i="3"/>
  <c r="AG556" i="3"/>
  <c r="AG1331" i="3"/>
  <c r="AG1631" i="3"/>
  <c r="AG1127" i="3"/>
  <c r="AG2175" i="3"/>
  <c r="AH82" i="3"/>
  <c r="AH1609" i="3"/>
  <c r="AG71" i="3"/>
  <c r="AG1819" i="3"/>
  <c r="AH840" i="3"/>
  <c r="AG1346" i="3"/>
  <c r="AH1945" i="3"/>
  <c r="AH857" i="3"/>
  <c r="AH945" i="3"/>
  <c r="AG1315" i="3"/>
  <c r="AH1958" i="3"/>
  <c r="AH858" i="3"/>
  <c r="AG1549" i="3"/>
  <c r="AG196" i="3"/>
  <c r="AH1529" i="3"/>
  <c r="AH2012" i="3"/>
  <c r="AH2108" i="3"/>
  <c r="AG552" i="3"/>
  <c r="AG852" i="3"/>
  <c r="AH592" i="3"/>
  <c r="AH1700" i="3"/>
  <c r="AH992" i="3"/>
  <c r="AH427" i="3"/>
  <c r="AH1261" i="3"/>
  <c r="AG841" i="3"/>
  <c r="AG2042" i="3"/>
  <c r="AH1078" i="3"/>
  <c r="AG1193" i="3"/>
  <c r="AH1697" i="3"/>
  <c r="AH1097" i="3"/>
  <c r="AG492" i="3"/>
  <c r="AG411" i="3"/>
  <c r="AG2050" i="3"/>
  <c r="AG1764" i="3"/>
  <c r="AG1301" i="3"/>
  <c r="AG1024" i="3"/>
  <c r="AG2080" i="3"/>
  <c r="AG2156" i="3"/>
  <c r="AG846" i="3"/>
  <c r="AG1295" i="3"/>
  <c r="AG405" i="3"/>
  <c r="AG2068" i="3"/>
  <c r="AG528" i="3"/>
  <c r="AG1971" i="3"/>
  <c r="AG720" i="3"/>
  <c r="AG2051" i="3"/>
  <c r="AG340" i="3"/>
  <c r="AG45" i="3"/>
  <c r="AG730" i="3"/>
  <c r="AG1494" i="3"/>
  <c r="AG992" i="3"/>
  <c r="AG372" i="3"/>
  <c r="AG277" i="3"/>
  <c r="AG734" i="3"/>
  <c r="AG1288" i="3"/>
  <c r="AG1892" i="3"/>
  <c r="AG1358" i="3"/>
  <c r="AG633" i="3"/>
  <c r="AG461" i="3"/>
  <c r="AG1155" i="3"/>
  <c r="AG1480" i="3"/>
  <c r="AG47" i="3"/>
  <c r="AG2211" i="3"/>
  <c r="AG2154" i="3"/>
  <c r="AG996" i="3"/>
  <c r="AH1680" i="3"/>
  <c r="AH2006" i="3"/>
  <c r="AG1054" i="3"/>
  <c r="AG2020" i="3"/>
  <c r="AG2021" i="3"/>
  <c r="AG838" i="3"/>
  <c r="AG820" i="3"/>
  <c r="AG1923" i="3"/>
  <c r="AG268" i="3"/>
  <c r="AG1874" i="3"/>
  <c r="AG1248" i="3"/>
  <c r="AG1337" i="3"/>
  <c r="AG283" i="3"/>
  <c r="AG534" i="3"/>
  <c r="AG1532" i="3"/>
  <c r="AG520" i="3"/>
  <c r="AG1979" i="3"/>
  <c r="AG1490" i="3"/>
  <c r="AG1643" i="3"/>
  <c r="AG1577" i="3"/>
  <c r="AG1370" i="3"/>
  <c r="AG206" i="3"/>
  <c r="AG2036" i="3"/>
  <c r="AG1673" i="3"/>
  <c r="AG143" i="3"/>
  <c r="AG2072" i="3"/>
  <c r="AG877" i="3"/>
  <c r="AG774" i="3"/>
  <c r="AG1827" i="3"/>
  <c r="AG892" i="3"/>
  <c r="AG6" i="3"/>
  <c r="AG796" i="3"/>
  <c r="AG1074" i="3"/>
  <c r="AG2186" i="3"/>
  <c r="AH1008" i="3"/>
  <c r="AG310" i="3"/>
  <c r="AG855" i="3"/>
  <c r="AG636" i="3"/>
  <c r="AG1213" i="3"/>
  <c r="AG1212" i="3"/>
  <c r="AG868" i="3"/>
  <c r="AG1210" i="3"/>
  <c r="AG883" i="3"/>
  <c r="AG341" i="3"/>
  <c r="AG1079" i="3"/>
  <c r="AH828" i="3"/>
  <c r="AH372" i="3"/>
  <c r="AH1276" i="3"/>
  <c r="AG2112" i="3"/>
  <c r="AG799" i="3"/>
  <c r="AG1773" i="3"/>
  <c r="AG2030" i="3"/>
  <c r="AG1242" i="3"/>
  <c r="AG1440" i="3"/>
  <c r="AG1835" i="3"/>
  <c r="AG1703" i="3"/>
  <c r="AG201" i="3"/>
  <c r="AG1776" i="3"/>
  <c r="AG1216" i="3"/>
  <c r="AG1170" i="3"/>
  <c r="AG1782" i="3"/>
  <c r="AG1770" i="3"/>
  <c r="AG1774" i="3"/>
  <c r="AG717" i="3"/>
  <c r="AG588" i="3"/>
  <c r="AG1330" i="3"/>
  <c r="AG819" i="3"/>
  <c r="AG1013" i="3"/>
  <c r="AG1385" i="3"/>
  <c r="AG1570" i="3"/>
  <c r="AG2126" i="3"/>
  <c r="AG2140" i="3"/>
  <c r="AG1082" i="3"/>
  <c r="AG599" i="3"/>
  <c r="AG1510" i="3"/>
  <c r="AG84" i="3"/>
  <c r="AG1035" i="3"/>
  <c r="AG1588" i="3"/>
  <c r="AG1905" i="3"/>
  <c r="AG145" i="3"/>
  <c r="AG1679" i="3"/>
  <c r="AG875" i="3"/>
  <c r="AH2142" i="3"/>
  <c r="AG1262" i="3"/>
  <c r="AG1441" i="3"/>
  <c r="AG1861" i="3"/>
  <c r="AG881" i="3"/>
  <c r="AG1202" i="3"/>
  <c r="AG417" i="3"/>
  <c r="AG1785" i="3"/>
  <c r="AG527" i="3"/>
  <c r="AG1551" i="3"/>
  <c r="AG941" i="3"/>
  <c r="AG1541" i="3"/>
  <c r="AG1913" i="3"/>
  <c r="AG1391" i="3"/>
  <c r="AG2217" i="3"/>
  <c r="AG604" i="3"/>
  <c r="AG27" i="3"/>
  <c r="AG272" i="3"/>
  <c r="AG1449" i="3"/>
  <c r="AG1347" i="3"/>
  <c r="AG120" i="3"/>
  <c r="AG281" i="3"/>
  <c r="AG51" i="3"/>
  <c r="AG463" i="3"/>
  <c r="AG188" i="3"/>
  <c r="AG402" i="3"/>
  <c r="AG318" i="3"/>
  <c r="AG1613" i="3"/>
  <c r="AG131" i="3"/>
  <c r="AG681" i="3"/>
  <c r="AG2170" i="3"/>
  <c r="AG1868" i="3"/>
  <c r="AG951" i="3"/>
  <c r="AG421" i="3"/>
  <c r="AH493" i="3"/>
  <c r="AG815" i="3"/>
  <c r="AG1110" i="3"/>
  <c r="AG1941" i="3"/>
  <c r="AG227" i="3"/>
  <c r="AG1650" i="3"/>
  <c r="AG300" i="3"/>
  <c r="AG737" i="3"/>
  <c r="AG693" i="3"/>
  <c r="AG887" i="3"/>
  <c r="AG1238" i="3"/>
  <c r="AG180" i="3"/>
  <c r="AH319" i="3"/>
  <c r="AH2074" i="3"/>
  <c r="AH295" i="3"/>
  <c r="AH48" i="3"/>
  <c r="AG1591" i="3"/>
  <c r="AG2028" i="3"/>
  <c r="AG1642" i="3"/>
  <c r="AG1360" i="3"/>
  <c r="AG1427" i="3"/>
  <c r="AG1780" i="3"/>
  <c r="AG1895" i="3"/>
  <c r="AG1378" i="3"/>
  <c r="AG514" i="3"/>
  <c r="AG1156" i="3"/>
  <c r="AG109" i="3"/>
  <c r="AG1965" i="3"/>
  <c r="AG104" i="3"/>
  <c r="AG1768" i="3"/>
  <c r="AG864" i="3"/>
  <c r="AG907" i="3"/>
  <c r="AG1921" i="3"/>
  <c r="AG317" i="3"/>
  <c r="AG709" i="3"/>
  <c r="AG1711" i="3"/>
  <c r="AG1180" i="3"/>
  <c r="AG135" i="3"/>
  <c r="AG446" i="3"/>
  <c r="AG568" i="3"/>
  <c r="AG430" i="3"/>
  <c r="AG1497" i="3"/>
  <c r="AG1448" i="3"/>
  <c r="AG257" i="3"/>
  <c r="AH1791" i="3"/>
  <c r="AG1778" i="3"/>
  <c r="AG2059" i="3"/>
  <c r="AG1918" i="3"/>
  <c r="AG1960" i="3"/>
  <c r="AG1282" i="3"/>
  <c r="AG507" i="3"/>
  <c r="AG551" i="3"/>
  <c r="AG640" i="3"/>
  <c r="AG2205" i="3"/>
  <c r="AG1799" i="3"/>
  <c r="AG237" i="3"/>
  <c r="AG1539" i="3"/>
  <c r="AG1344" i="3"/>
  <c r="AG36" i="3"/>
  <c r="AG1977" i="3"/>
  <c r="AG2167" i="3"/>
  <c r="AG2067" i="3"/>
  <c r="AG175" i="3"/>
  <c r="AG2152" i="3"/>
  <c r="AG1562" i="3"/>
  <c r="AG621" i="3"/>
  <c r="AG613" i="3"/>
  <c r="AG977" i="3"/>
  <c r="AG1987" i="3"/>
  <c r="AG1065" i="3"/>
  <c r="AG2155" i="3"/>
  <c r="AG1856" i="3"/>
  <c r="AG676" i="3"/>
  <c r="AG967" i="3"/>
  <c r="AG297" i="3"/>
  <c r="AG170" i="3"/>
  <c r="AG1610" i="3"/>
  <c r="AG1106" i="3"/>
  <c r="AG42" i="3"/>
  <c r="AG359" i="3"/>
  <c r="AG1382" i="3"/>
  <c r="AG343" i="3"/>
  <c r="AG1416" i="3"/>
  <c r="AG793" i="3"/>
  <c r="AG1411" i="3"/>
  <c r="AG1795" i="3"/>
  <c r="AG1832" i="3"/>
  <c r="AG406" i="3"/>
  <c r="AH816" i="3"/>
  <c r="AG330" i="3"/>
  <c r="AG1523" i="3"/>
  <c r="AG1804" i="3"/>
  <c r="AG1672" i="3"/>
  <c r="AG536" i="3"/>
  <c r="AG130" i="3"/>
  <c r="AG2033" i="3"/>
  <c r="AG1639" i="3"/>
  <c r="AG1816" i="3"/>
  <c r="AG241" i="3"/>
  <c r="AG1392" i="3"/>
  <c r="AG1723" i="3"/>
  <c r="AG349" i="3"/>
  <c r="AG1425" i="3"/>
  <c r="AG407" i="3"/>
  <c r="AG1034" i="3"/>
  <c r="AG1091" i="3"/>
  <c r="AG1077" i="3"/>
  <c r="AG786" i="3"/>
  <c r="AG427" i="3"/>
  <c r="AG831" i="3"/>
  <c r="AG1554" i="3"/>
  <c r="AG546" i="3"/>
  <c r="AG1614" i="3"/>
  <c r="AG955" i="3"/>
  <c r="AG129" i="3"/>
  <c r="AG988" i="3"/>
  <c r="AG1848" i="3"/>
  <c r="AG891" i="3"/>
  <c r="AG174" i="3"/>
  <c r="AG798" i="3"/>
  <c r="AG240" i="3"/>
  <c r="AG2106" i="3"/>
  <c r="AG1403" i="3"/>
  <c r="AG1981" i="3"/>
  <c r="AH481" i="3"/>
  <c r="AG723" i="3"/>
  <c r="AG1709" i="3"/>
  <c r="AG1249" i="3"/>
  <c r="AG146" i="3"/>
  <c r="AG408" i="3"/>
  <c r="AG1992" i="3"/>
  <c r="AG1794" i="3"/>
  <c r="AG1927" i="3"/>
  <c r="AG285" i="3"/>
  <c r="AG2003" i="3"/>
  <c r="AG124" i="3"/>
  <c r="AG645" i="3"/>
  <c r="AG1983" i="3"/>
  <c r="AG1415" i="3"/>
  <c r="AG637" i="3"/>
  <c r="AG1578" i="3"/>
  <c r="AG1859" i="3"/>
  <c r="AG53" i="3"/>
  <c r="AG705" i="3"/>
  <c r="AG1492" i="3"/>
  <c r="AG1844" i="3"/>
  <c r="AG1730" i="3"/>
  <c r="AG625" i="3"/>
  <c r="AG228" i="3"/>
  <c r="AG294" i="3"/>
  <c r="AG1811" i="3"/>
  <c r="AG236" i="3"/>
  <c r="AG1757" i="3"/>
  <c r="AG769" i="3"/>
  <c r="AG2127" i="3"/>
  <c r="AG80" i="3"/>
  <c r="AG357" i="3"/>
  <c r="AG987" i="3"/>
  <c r="AG1335" i="3"/>
  <c r="AG909" i="3"/>
  <c r="AG1363" i="3"/>
  <c r="AG667" i="3"/>
  <c r="AG806" i="3"/>
  <c r="AG234" i="3"/>
  <c r="AG2215" i="3"/>
  <c r="AG1629" i="3"/>
  <c r="AG1801" i="3"/>
  <c r="AG389" i="3"/>
  <c r="AG61" i="3"/>
  <c r="AH1385" i="3"/>
  <c r="AH1708" i="3"/>
  <c r="AG2023" i="3"/>
  <c r="AG2062" i="3"/>
  <c r="AG1476" i="3"/>
  <c r="AG173" i="3"/>
  <c r="AG1506" i="3"/>
  <c r="AG1698" i="3"/>
  <c r="AG1714" i="3"/>
  <c r="AG668" i="3"/>
  <c r="AG1537" i="3"/>
  <c r="AG724" i="3"/>
  <c r="AG1014" i="3"/>
  <c r="AG1141" i="3"/>
  <c r="AG1361" i="3"/>
  <c r="AG1251" i="3"/>
  <c r="AG205" i="3"/>
  <c r="AG1322" i="3"/>
  <c r="AG1217" i="3"/>
  <c r="AG597" i="3"/>
  <c r="AG1534" i="3"/>
  <c r="AG632" i="3"/>
  <c r="AG1220" i="3"/>
  <c r="AG1444" i="3"/>
  <c r="AG680" i="3"/>
  <c r="AG1924" i="3"/>
  <c r="AG1762" i="3"/>
  <c r="AG57" i="3"/>
  <c r="AG1561" i="3"/>
  <c r="AG1041" i="3"/>
  <c r="AG1937" i="3"/>
  <c r="AG79" i="3"/>
  <c r="AG2100" i="3"/>
  <c r="AG365" i="3"/>
  <c r="AG2103" i="3"/>
  <c r="AG1661" i="3"/>
  <c r="AG344" i="3"/>
  <c r="AG956" i="3"/>
  <c r="AG1812" i="3"/>
  <c r="AG1538" i="3"/>
  <c r="AG68" i="3"/>
  <c r="AG416" i="3"/>
  <c r="AG1668" i="3"/>
  <c r="AG1821" i="3"/>
  <c r="AG2061" i="3"/>
  <c r="AG1235" i="3"/>
  <c r="AG1803" i="3"/>
  <c r="AG1851" i="3"/>
  <c r="AG1652" i="3"/>
  <c r="AG73" i="3"/>
  <c r="AG1748" i="3"/>
  <c r="AG893" i="3"/>
  <c r="AG601" i="3"/>
  <c r="AG1474" i="3"/>
  <c r="AG1278" i="3"/>
  <c r="AG550" i="3"/>
  <c r="AG1113" i="3"/>
  <c r="AG2034" i="3"/>
  <c r="AG1602" i="3"/>
  <c r="AG217" i="3"/>
  <c r="AG1408" i="3"/>
  <c r="AG538" i="3"/>
  <c r="AG1485" i="3"/>
  <c r="AH1592" i="3"/>
  <c r="AG1693" i="3"/>
  <c r="AG1612" i="3"/>
  <c r="AG1997" i="3"/>
  <c r="AG223" i="3"/>
  <c r="AG521" i="3"/>
  <c r="AG682" i="3"/>
  <c r="AG1790" i="3"/>
  <c r="AG2017" i="3"/>
  <c r="AG74" i="3"/>
  <c r="AG1542" i="3"/>
  <c r="AG1834" i="3"/>
  <c r="AG755" i="3"/>
  <c r="AG267" i="3"/>
  <c r="AG76" i="3"/>
  <c r="AG1988" i="3"/>
  <c r="AG1123" i="3"/>
  <c r="AH369" i="3"/>
  <c r="AH531" i="3"/>
  <c r="AG1017" i="3"/>
  <c r="AG2091" i="3"/>
  <c r="AG533" i="3"/>
  <c r="AH1966" i="3"/>
  <c r="AH1549" i="3"/>
  <c r="AG589" i="3"/>
  <c r="AH618" i="3"/>
  <c r="AH576" i="3"/>
  <c r="AG869" i="3"/>
  <c r="AH539" i="3"/>
  <c r="AH1113" i="3"/>
  <c r="AH2048" i="3"/>
  <c r="AG1779" i="3"/>
  <c r="AH2120" i="3"/>
  <c r="AG1664" i="3"/>
  <c r="AH1259" i="3"/>
  <c r="AH1916" i="3"/>
  <c r="AH158" i="3"/>
  <c r="AH533" i="3"/>
  <c r="AH284" i="3"/>
  <c r="AG785" i="3"/>
  <c r="AG1875" i="3"/>
  <c r="AG41" i="3"/>
  <c r="AG2146" i="3"/>
  <c r="AG5" i="3"/>
  <c r="AG1738" i="3"/>
  <c r="AG1461" i="3"/>
  <c r="AG1355" i="3"/>
  <c r="AG56" i="3"/>
  <c r="AG867" i="3"/>
  <c r="AG1424" i="3"/>
  <c r="AG1784" i="3"/>
  <c r="AG2004" i="3"/>
  <c r="AG787" i="3"/>
  <c r="AG1437" i="3"/>
  <c r="AG608" i="3"/>
  <c r="AG1285" i="3"/>
  <c r="AG554" i="3"/>
  <c r="AG447" i="3"/>
  <c r="AG824" i="3"/>
  <c r="AH360" i="3"/>
  <c r="AG2183" i="3"/>
  <c r="AG1489" i="3"/>
  <c r="AG141" i="3"/>
  <c r="AG547" i="3"/>
  <c r="AG2094" i="3"/>
  <c r="AG384" i="3"/>
  <c r="AG1605" i="3"/>
  <c r="AG2181" i="3"/>
  <c r="AG176" i="3"/>
  <c r="AG190" i="3"/>
  <c r="AH1686" i="3"/>
  <c r="AH711" i="3"/>
  <c r="AH1328" i="3"/>
  <c r="AG2212" i="3"/>
  <c r="AG1455" i="3"/>
  <c r="AG2037" i="3"/>
  <c r="AH1334" i="3"/>
  <c r="AH1571" i="3"/>
  <c r="AH1088" i="3"/>
  <c r="AH1196" i="3"/>
  <c r="AH1373" i="3"/>
  <c r="AH1889" i="3"/>
  <c r="AH1641" i="3"/>
  <c r="AH1404" i="3"/>
  <c r="AH1286" i="3"/>
  <c r="AH1363" i="3"/>
  <c r="AH486" i="3"/>
  <c r="AH404" i="3"/>
  <c r="AH1491" i="3"/>
  <c r="AH2002" i="3"/>
  <c r="AH104" i="3"/>
  <c r="AH899" i="3"/>
  <c r="AH410" i="3"/>
  <c r="AG2009" i="3"/>
  <c r="AG2084" i="3"/>
  <c r="AG1694" i="3"/>
  <c r="AG1998" i="3"/>
  <c r="AG1458" i="3"/>
  <c r="AG291" i="3"/>
  <c r="AG1148" i="3"/>
  <c r="AH532" i="3"/>
  <c r="AG794" i="3"/>
  <c r="AG899" i="3"/>
  <c r="AG48" i="3"/>
  <c r="AH1325" i="3"/>
  <c r="AG2019" i="3"/>
  <c r="AG993" i="3"/>
  <c r="AG1308" i="3"/>
  <c r="AH9" i="3"/>
  <c r="AG972" i="3"/>
  <c r="AH1790" i="3"/>
  <c r="AG1891" i="3"/>
  <c r="AG688" i="3"/>
  <c r="AG1499" i="3"/>
  <c r="AG780" i="3"/>
  <c r="AH2133" i="3"/>
  <c r="AG1876" i="3"/>
  <c r="AG1739" i="3"/>
  <c r="AG1364" i="3"/>
  <c r="AG424" i="3"/>
  <c r="AG1878" i="3"/>
  <c r="AG7" i="3"/>
  <c r="AG210" i="3"/>
  <c r="AG1426" i="3"/>
  <c r="AG1407" i="3"/>
  <c r="AG85" i="3"/>
  <c r="AG1798" i="3"/>
  <c r="AG530" i="3"/>
  <c r="AG137" i="3"/>
  <c r="AG1956" i="3"/>
  <c r="AG1356" i="3"/>
  <c r="AH443" i="3"/>
  <c r="AG1967" i="3"/>
  <c r="AG1298" i="3"/>
  <c r="AG629" i="3"/>
  <c r="AG1915" i="3"/>
  <c r="AG77" i="3"/>
  <c r="AG91" i="3"/>
  <c r="AG89" i="3"/>
  <c r="AG1975" i="3"/>
  <c r="AG1299" i="3"/>
  <c r="AG880" i="3"/>
  <c r="AG1813" i="3"/>
  <c r="AG1037" i="3"/>
  <c r="AG1708" i="3"/>
  <c r="AG1470" i="3"/>
  <c r="AG2018" i="3"/>
  <c r="AG1260" i="3"/>
  <c r="AG258" i="3"/>
  <c r="AG605" i="3"/>
  <c r="AG1368" i="3"/>
  <c r="AG2160" i="3"/>
  <c r="AG1667" i="3"/>
  <c r="AG797" i="3"/>
  <c r="AH938" i="3"/>
  <c r="AG1092" i="3"/>
  <c r="AG729" i="3"/>
  <c r="AG1877" i="3"/>
  <c r="AG242" i="3"/>
  <c r="AG1566" i="3"/>
  <c r="AG827" i="3"/>
  <c r="AG715" i="3"/>
  <c r="AG1114" i="3"/>
  <c r="AG958" i="3"/>
  <c r="AG1379" i="3"/>
  <c r="AG1995" i="3"/>
  <c r="AG1267" i="3"/>
  <c r="AG298" i="3"/>
  <c r="AG1270" i="3"/>
  <c r="AG635" i="3"/>
  <c r="AG767" i="3"/>
  <c r="AG1423" i="3"/>
  <c r="AG1020" i="3"/>
  <c r="AG642" i="3"/>
  <c r="AG355" i="3"/>
  <c r="AG1467" i="3"/>
  <c r="AG678" i="3"/>
  <c r="AG2202" i="3"/>
  <c r="AG1353" i="3"/>
  <c r="AG1294" i="3"/>
  <c r="AG727" i="3"/>
  <c r="AG1161" i="3"/>
  <c r="AG356" i="3"/>
  <c r="AG1142" i="3"/>
  <c r="AG1189" i="3"/>
  <c r="AG69" i="3"/>
  <c r="AG1109" i="3"/>
  <c r="AG1291" i="3"/>
  <c r="AG1736" i="3"/>
  <c r="AG553" i="3"/>
  <c r="AG1547" i="3"/>
  <c r="AG1870" i="3"/>
  <c r="AG1702" i="3"/>
  <c r="AG1245" i="3"/>
  <c r="AG1568" i="3"/>
  <c r="AG1660" i="3"/>
  <c r="AG1628" i="3"/>
  <c r="AG1897" i="3"/>
  <c r="AG269" i="3"/>
  <c r="AG696" i="3"/>
  <c r="AG2041" i="3"/>
  <c r="AG1336" i="3"/>
  <c r="AG616" i="3"/>
  <c r="AG994" i="3"/>
  <c r="AG350" i="3"/>
  <c r="AG1073" i="3"/>
  <c r="AG744" i="3"/>
  <c r="AG921" i="3"/>
  <c r="AG1678" i="3"/>
  <c r="AH1409" i="3"/>
  <c r="AH1152" i="3"/>
  <c r="AG931" i="3"/>
  <c r="AG718" i="3"/>
  <c r="AG392" i="3"/>
  <c r="AG2032" i="3"/>
  <c r="AG1955" i="3"/>
  <c r="AG622" i="3"/>
  <c r="AG208" i="3"/>
  <c r="AG850" i="3"/>
  <c r="AG2133" i="3"/>
  <c r="AG1796" i="3"/>
  <c r="AH125" i="3"/>
  <c r="AG505" i="3"/>
  <c r="AG1056" i="3"/>
  <c r="AG2048" i="3"/>
  <c r="AH1910" i="3"/>
  <c r="AH1768" i="3"/>
  <c r="AH2174" i="3"/>
  <c r="AH759" i="3"/>
  <c r="AH1665" i="3"/>
  <c r="AH113" i="3"/>
  <c r="AH491" i="3"/>
  <c r="AH1227" i="3"/>
  <c r="AH1660" i="3"/>
  <c r="AH1056" i="3"/>
  <c r="AH1350" i="3"/>
  <c r="AH1829" i="3"/>
  <c r="AH819" i="3"/>
  <c r="AG666" i="3"/>
  <c r="AG1015" i="3"/>
  <c r="AG810" i="3"/>
  <c r="AG358" i="3"/>
  <c r="AG1126" i="3"/>
  <c r="AG1429" i="3"/>
  <c r="AG580" i="3"/>
  <c r="AG1204" i="3"/>
  <c r="AG1522" i="3"/>
  <c r="AG873" i="3"/>
  <c r="AG253" i="3"/>
  <c r="AG1491" i="3"/>
  <c r="AG95" i="3"/>
  <c r="AG1433" i="3"/>
  <c r="AG1887" i="3"/>
  <c r="AG1737" i="3"/>
  <c r="AG50" i="3"/>
  <c r="AG1885" i="3"/>
  <c r="AG925" i="3"/>
  <c r="AG1657" i="3"/>
  <c r="AH2212" i="3"/>
  <c r="AG152" i="3"/>
  <c r="AG1663" i="3"/>
  <c r="AG1553" i="3"/>
  <c r="AG102" i="3"/>
  <c r="AG2117" i="3"/>
  <c r="AG918" i="3"/>
  <c r="AG570" i="3"/>
  <c r="AG610" i="3"/>
  <c r="AG1495" i="3"/>
  <c r="AG460" i="3"/>
  <c r="AG1624" i="3"/>
  <c r="AG1359" i="3"/>
  <c r="AG516" i="3"/>
  <c r="AG1630" i="3"/>
  <c r="AG352" i="3"/>
  <c r="AG1843" i="3"/>
  <c r="AH1713" i="3"/>
  <c r="AG443" i="3"/>
  <c r="AG2151" i="3"/>
  <c r="AG2145" i="3"/>
  <c r="AG749" i="3"/>
  <c r="AG876" i="3"/>
  <c r="AG800" i="3"/>
  <c r="AG1154" i="3"/>
  <c r="AG1443" i="3"/>
  <c r="AG1767" i="3"/>
  <c r="AG890" i="3"/>
  <c r="AG2143" i="3"/>
  <c r="AG157" i="3"/>
  <c r="AG562" i="3"/>
  <c r="AG75" i="3"/>
  <c r="AG439" i="3"/>
  <c r="AG1200" i="3"/>
  <c r="AG186" i="3"/>
  <c r="AG1312" i="3"/>
  <c r="AG1010" i="3"/>
  <c r="AG276" i="3"/>
  <c r="AG1122" i="3"/>
  <c r="AG377" i="3"/>
  <c r="AG1097" i="3"/>
  <c r="AG368" i="3"/>
  <c r="AG1567" i="3"/>
  <c r="AG702" i="3"/>
  <c r="AG1536" i="3"/>
  <c r="AG1338" i="3"/>
  <c r="AG902" i="3"/>
  <c r="AG779" i="3"/>
  <c r="AG1533" i="3"/>
  <c r="AG1296" i="3"/>
  <c r="AG630" i="3"/>
  <c r="AG2171" i="3"/>
  <c r="AG1277" i="3"/>
  <c r="AG1715" i="3"/>
  <c r="AG1387" i="3"/>
  <c r="AG295" i="3"/>
  <c r="AG1619" i="3"/>
  <c r="AG1622" i="3"/>
  <c r="AG87" i="3"/>
  <c r="AG2184" i="3"/>
  <c r="AG2179" i="3"/>
  <c r="AG2220" i="3"/>
  <c r="AG1943" i="3"/>
  <c r="AG1198" i="3"/>
  <c r="AG901" i="3"/>
  <c r="AG1931" i="3"/>
  <c r="AG525" i="3"/>
  <c r="AG462" i="3"/>
  <c r="AG1806" i="3"/>
  <c r="AG2097" i="3"/>
  <c r="AG694" i="3"/>
  <c r="AG1201" i="3"/>
  <c r="AG515" i="3"/>
  <c r="AG1934" i="3"/>
  <c r="AG1381" i="3"/>
  <c r="AG1256" i="3"/>
  <c r="AG458" i="3"/>
  <c r="AG511" i="3"/>
  <c r="AG1853" i="3"/>
  <c r="AG327" i="3"/>
  <c r="AG400" i="3"/>
  <c r="AG894" i="3"/>
  <c r="AG2063" i="3"/>
  <c r="AG2026" i="3"/>
  <c r="AG758" i="3"/>
  <c r="AG433" i="3"/>
  <c r="AG1573" i="3"/>
  <c r="AG1951" i="3"/>
  <c r="AH2104" i="3"/>
  <c r="AH106" i="3"/>
  <c r="AG1970" i="3"/>
  <c r="AG687" i="3"/>
  <c r="AG750" i="3"/>
  <c r="AG982" i="3"/>
  <c r="AG1071" i="3"/>
  <c r="AG716" i="3"/>
  <c r="AG498" i="3"/>
  <c r="AG2174" i="3"/>
  <c r="AG2130" i="3"/>
  <c r="AG708" i="3"/>
  <c r="AH406" i="3"/>
  <c r="AH1970" i="3"/>
  <c r="AH557" i="3"/>
  <c r="AG1297" i="3"/>
  <c r="AG596" i="3"/>
  <c r="AG1829" i="3"/>
  <c r="AH1406" i="3"/>
  <c r="AH1124" i="3"/>
  <c r="AH1098" i="3"/>
  <c r="AH767" i="3"/>
  <c r="AH2023" i="3"/>
  <c r="AH1479" i="3"/>
  <c r="AH95" i="3"/>
  <c r="AH1653" i="3"/>
  <c r="AH2218" i="3"/>
  <c r="AH1664" i="3"/>
  <c r="AH190" i="3"/>
  <c r="AH1176" i="3"/>
  <c r="AH1204" i="3"/>
  <c r="AH555" i="3"/>
  <c r="AH562" i="3"/>
  <c r="AH477" i="3"/>
  <c r="AG1973" i="3"/>
  <c r="AG1174" i="3"/>
  <c r="AG1696" i="3"/>
  <c r="AG1087" i="3"/>
  <c r="AG1504" i="3"/>
  <c r="AG308" i="3"/>
  <c r="AG14" i="3"/>
  <c r="AG537" i="3"/>
  <c r="AG88" i="3"/>
  <c r="AG954" i="3"/>
  <c r="AH498" i="3"/>
  <c r="AG1916" i="3"/>
  <c r="AG623" i="3"/>
  <c r="AG617" i="3"/>
  <c r="AG736" i="3"/>
  <c r="AG1434" i="3"/>
  <c r="AG209" i="3"/>
  <c r="AG1454" i="3"/>
  <c r="AH171" i="3"/>
  <c r="AG324" i="3"/>
  <c r="AG897" i="3"/>
  <c r="AG313" i="3"/>
  <c r="AG1999" i="3"/>
  <c r="AG2016" i="3"/>
  <c r="AG1621" i="3"/>
  <c r="AG321" i="3"/>
  <c r="AG374" i="3"/>
  <c r="AG266" i="3"/>
  <c r="AG474" i="3"/>
  <c r="AG1531" i="3"/>
  <c r="AH2079" i="3"/>
  <c r="AG52" i="3"/>
  <c r="AG606" i="3"/>
  <c r="AG1050" i="3"/>
  <c r="AG18" i="3"/>
  <c r="AG1159" i="3"/>
  <c r="AH1211" i="3"/>
  <c r="AG1617" i="3"/>
  <c r="AG1618" i="3"/>
  <c r="AG1027" i="3"/>
  <c r="AG497" i="3"/>
  <c r="AG1195" i="3"/>
  <c r="AG607" i="3"/>
  <c r="AG390" i="3"/>
  <c r="AG2088" i="3"/>
  <c r="AG1446" i="3"/>
  <c r="AG2178" i="3"/>
  <c r="AG1190" i="3"/>
  <c r="AG90" i="3"/>
  <c r="AG1241" i="3"/>
  <c r="AG1286" i="3"/>
  <c r="AG675" i="3"/>
  <c r="AG957" i="3"/>
  <c r="AG712" i="3"/>
  <c r="AG2052" i="3"/>
  <c r="AG1316" i="3"/>
  <c r="AG1390" i="3"/>
  <c r="AG646" i="3"/>
  <c r="AG286" i="3"/>
  <c r="AH306" i="3"/>
  <c r="AG1947" i="3"/>
  <c r="AG1572" i="3"/>
  <c r="AG467" i="3"/>
  <c r="AG1560" i="3"/>
  <c r="AG1136" i="3"/>
  <c r="AG43" i="3"/>
  <c r="AG229" i="3"/>
  <c r="AG896" i="3"/>
  <c r="AG1165" i="3"/>
  <c r="AG1133" i="3"/>
  <c r="AG16" i="3"/>
  <c r="AG1487" i="3"/>
  <c r="AG912" i="3"/>
  <c r="AG134" i="3"/>
  <c r="AG1058" i="3"/>
  <c r="AG1808" i="3"/>
  <c r="AG946" i="3"/>
  <c r="AG361" i="3"/>
  <c r="AG1550" i="3"/>
  <c r="AG1318" i="3"/>
  <c r="AG239" i="3"/>
  <c r="AG2124" i="3"/>
  <c r="AG1280" i="3"/>
  <c r="AG1089" i="3"/>
  <c r="AG488" i="3"/>
  <c r="AG305" i="3"/>
  <c r="AG1500" i="3"/>
  <c r="AH1477" i="3"/>
  <c r="AG1933" i="3"/>
  <c r="AG657" i="3"/>
  <c r="AG144" i="3"/>
  <c r="AG643" i="3"/>
  <c r="AG706" i="3"/>
  <c r="AG1818" i="3"/>
  <c r="AG770" i="3"/>
  <c r="AG309" i="3"/>
  <c r="AG2180" i="3"/>
  <c r="AG1070" i="3"/>
  <c r="AH2183" i="3"/>
  <c r="AH1487" i="3"/>
  <c r="AH1239" i="3"/>
  <c r="AH1063" i="3"/>
  <c r="AG1146" i="3"/>
  <c r="AG576" i="3"/>
  <c r="AG539" i="3"/>
  <c r="AH1729" i="3"/>
  <c r="AH1600" i="3"/>
  <c r="AH571" i="3"/>
  <c r="AH701" i="3"/>
  <c r="AH332" i="3"/>
  <c r="AH1820" i="3"/>
  <c r="AH1947" i="3"/>
  <c r="AH114" i="3"/>
  <c r="AH1636" i="3"/>
  <c r="AH1306" i="3"/>
  <c r="AH2159" i="3"/>
  <c r="AH1386" i="3"/>
  <c r="AH1585" i="3"/>
  <c r="AH1994" i="3"/>
  <c r="AH885" i="3"/>
  <c r="AH1077" i="3"/>
  <c r="AG86" i="3"/>
  <c r="AG1137" i="3"/>
  <c r="AG1838" i="3"/>
  <c r="AG1759" i="3"/>
  <c r="AG624" i="3"/>
  <c r="AG2039" i="3"/>
  <c r="AG1160" i="3"/>
  <c r="AG1727" i="3"/>
  <c r="AG1268" i="3"/>
  <c r="AG1575" i="3"/>
  <c r="AG1435" i="3"/>
  <c r="AG1501" i="3"/>
  <c r="AG1306" i="3"/>
  <c r="AG981" i="3"/>
  <c r="AG1279" i="3"/>
  <c r="AG543" i="3"/>
  <c r="AG1120" i="3"/>
  <c r="AG1197" i="3"/>
  <c r="AH1940" i="3"/>
  <c r="AG1724" i="3"/>
  <c r="AG1323" i="3"/>
  <c r="AG2114" i="3"/>
  <c r="AG1755" i="3"/>
  <c r="AG1000" i="3"/>
  <c r="AG1038" i="3"/>
  <c r="AG67" i="3"/>
  <c r="AG2147" i="3"/>
  <c r="AG1400" i="3"/>
  <c r="AG1121" i="3"/>
  <c r="AG1742" i="3"/>
  <c r="AH850" i="3"/>
  <c r="AG1828" i="3"/>
  <c r="AG315" i="3"/>
  <c r="AG1596" i="3"/>
  <c r="AG202" i="3"/>
  <c r="AG670" i="3"/>
  <c r="AG1587" i="3"/>
  <c r="AG754" i="3"/>
  <c r="AG335" i="3"/>
  <c r="AG1863" i="3"/>
  <c r="AG292" i="3"/>
  <c r="AG1300" i="3"/>
  <c r="AG192" i="3"/>
  <c r="AG2159" i="3"/>
  <c r="AG110" i="3"/>
  <c r="AG435" i="3"/>
  <c r="AG663" i="3"/>
  <c r="AG1962" i="3"/>
  <c r="AG1007" i="3"/>
  <c r="AG34" i="3"/>
  <c r="AG1460" i="3"/>
  <c r="AG741" i="3"/>
  <c r="AG1517" i="3"/>
  <c r="AG367" i="3"/>
  <c r="AG2038" i="3"/>
  <c r="AG999" i="3"/>
  <c r="AG454" i="3"/>
  <c r="AG1772" i="3"/>
  <c r="AG1825" i="3"/>
  <c r="AG1669" i="3"/>
  <c r="AG2082" i="3"/>
  <c r="AG1367" i="3"/>
  <c r="AG545" i="3"/>
  <c r="AG1436" i="3"/>
  <c r="AG2198" i="3"/>
  <c r="AG1098" i="3"/>
  <c r="AG1609" i="3"/>
  <c r="AG1929" i="3"/>
  <c r="AG1404" i="3"/>
  <c r="AH1457" i="3"/>
  <c r="AH1607" i="3"/>
  <c r="AG1949" i="3"/>
  <c r="AG319" i="3"/>
  <c r="AG813" i="3"/>
  <c r="AH2181" i="3"/>
  <c r="AH98" i="3"/>
  <c r="AH708" i="3"/>
  <c r="AH656" i="3"/>
  <c r="AH1433" i="3"/>
  <c r="AH1965" i="3"/>
  <c r="AH1044" i="3"/>
  <c r="AH634" i="3"/>
  <c r="AH1308" i="3"/>
  <c r="AH641" i="3"/>
  <c r="AH1377" i="3"/>
  <c r="AH2037" i="3"/>
  <c r="AH1064" i="3"/>
  <c r="AH1685" i="3"/>
  <c r="AH2192" i="3"/>
  <c r="AG246" i="3"/>
  <c r="AG1388" i="3"/>
  <c r="AG1985" i="3"/>
  <c r="AH1717" i="3"/>
  <c r="AG1496" i="3"/>
  <c r="AG2055" i="3"/>
  <c r="AG1658" i="3"/>
  <c r="AG699" i="3"/>
  <c r="AG674" i="3"/>
  <c r="AG548" i="3"/>
  <c r="AG922" i="3"/>
  <c r="AG220" i="3"/>
  <c r="AG888" i="3"/>
  <c r="AG128" i="3"/>
  <c r="AG2065" i="3"/>
  <c r="AG788" i="3"/>
  <c r="AG1468" i="3"/>
  <c r="AG471" i="3"/>
  <c r="AG1509" i="3"/>
  <c r="AG1505" i="3"/>
  <c r="AG8" i="3"/>
  <c r="AG1972" i="3"/>
  <c r="AG1125" i="3"/>
  <c r="AG1247" i="3"/>
  <c r="AG577" i="3"/>
  <c r="AG1675" i="3"/>
  <c r="AG1548" i="3"/>
  <c r="AG2208" i="3"/>
  <c r="AG103" i="3"/>
  <c r="AG1526" i="3"/>
  <c r="AG1417" i="3"/>
  <c r="AG2169" i="3"/>
  <c r="AG1862" i="3"/>
  <c r="AG304" i="3"/>
  <c r="AG1996" i="3"/>
  <c r="AG499" i="3"/>
  <c r="AG731" i="3"/>
  <c r="AG1880" i="3"/>
  <c r="AG1026" i="3"/>
  <c r="AG923" i="3"/>
  <c r="AG1464" i="3"/>
  <c r="AG939" i="3"/>
  <c r="AG1011" i="3"/>
  <c r="AG1432" i="3"/>
  <c r="AG1185" i="3"/>
  <c r="AG379" i="3"/>
  <c r="AG1507" i="3"/>
  <c r="AG1781" i="3"/>
  <c r="AG428" i="3"/>
  <c r="AG964" i="3"/>
  <c r="AG314" i="3"/>
  <c r="AH649" i="3"/>
  <c r="AG1705" i="3"/>
  <c r="AG1704" i="3"/>
  <c r="AG62" i="3"/>
  <c r="AG275" i="3"/>
  <c r="AG247" i="3"/>
  <c r="AG2187" i="3"/>
  <c r="AG1685" i="3"/>
  <c r="AG125" i="3"/>
  <c r="AG2218" i="3"/>
  <c r="AG704" i="3"/>
  <c r="AH1230" i="3"/>
  <c r="AG1518" i="3"/>
  <c r="AG1653" i="3"/>
  <c r="AG333" i="3"/>
  <c r="AG1571" i="3"/>
  <c r="AH623" i="3"/>
  <c r="AH954" i="3"/>
  <c r="AH836" i="3"/>
  <c r="AH1305" i="3"/>
  <c r="AH995" i="3"/>
  <c r="AH985" i="3"/>
  <c r="AH1967" i="3"/>
  <c r="AH764" i="3"/>
  <c r="AH993" i="3"/>
  <c r="AH107" i="3"/>
  <c r="AH745" i="3"/>
  <c r="AH1631" i="3"/>
  <c r="AH75" i="3"/>
  <c r="AH2130" i="3"/>
  <c r="AH1493" i="3"/>
  <c r="AH1900" i="3"/>
  <c r="AG830" i="3"/>
  <c r="AG222" i="3"/>
  <c r="AG1744" i="3"/>
  <c r="AG1196" i="3"/>
  <c r="AG1634" i="3"/>
  <c r="AG1809" i="3"/>
  <c r="AG949" i="3"/>
  <c r="AG1039" i="3"/>
  <c r="AG1690" i="3"/>
  <c r="AG434" i="3"/>
  <c r="AG1169" i="3"/>
  <c r="AH309" i="3"/>
  <c r="AG2216" i="3"/>
  <c r="AG2129" i="3"/>
  <c r="AH1320" i="3"/>
  <c r="AG980" i="3"/>
  <c r="AG746" i="3"/>
  <c r="AG1747" i="3"/>
  <c r="AG2109" i="3"/>
  <c r="AG947" i="3"/>
  <c r="AH596" i="3"/>
  <c r="AG92" i="3"/>
  <c r="AG919" i="3"/>
  <c r="AG219" i="3"/>
  <c r="AG653" i="3"/>
  <c r="AG199" i="3"/>
  <c r="AG1824" i="3"/>
  <c r="AG1471" i="3"/>
  <c r="AG65" i="3"/>
  <c r="AG942" i="3"/>
  <c r="AG943" i="3"/>
  <c r="AH508" i="3"/>
  <c r="AG2213" i="3"/>
  <c r="AG1535" i="3"/>
  <c r="AG997" i="3"/>
  <c r="AH1699" i="3"/>
  <c r="AG2093" i="3"/>
  <c r="AG1563" i="3"/>
  <c r="AG1083" i="3"/>
  <c r="AG886" i="3"/>
  <c r="AG1018" i="3"/>
  <c r="AG113" i="3"/>
  <c r="AG107" i="3"/>
  <c r="AG94" i="3"/>
  <c r="AG1263" i="3"/>
  <c r="AG307" i="3"/>
  <c r="AG1366" i="3"/>
  <c r="AG2013" i="3"/>
  <c r="AG1655" i="3"/>
  <c r="AG383" i="3"/>
  <c r="AG953" i="3"/>
  <c r="AG1369" i="3"/>
  <c r="AG117" i="3"/>
  <c r="AG540" i="3"/>
  <c r="AG710" i="3"/>
  <c r="AH177" i="3"/>
  <c r="AH351" i="3"/>
  <c r="AG2118" i="3"/>
  <c r="AG609" i="3"/>
  <c r="AG1021" i="3"/>
  <c r="AG2141" i="3"/>
  <c r="AG1488" i="3"/>
  <c r="AG436" i="3"/>
  <c r="AG759" i="3"/>
  <c r="AG1239" i="3"/>
  <c r="AG861" i="3"/>
  <c r="AG1325" i="3"/>
  <c r="AH1616" i="3"/>
  <c r="AG842" i="3"/>
  <c r="AG1633" i="3"/>
  <c r="AG1227" i="3"/>
  <c r="AG885" i="3"/>
  <c r="AH940" i="3"/>
  <c r="AH1569" i="3"/>
  <c r="AH1245" i="3"/>
  <c r="AH1582" i="3"/>
  <c r="AH647" i="3"/>
  <c r="AH1752" i="3"/>
  <c r="AH1796" i="3"/>
  <c r="AH548" i="3"/>
  <c r="AH1070" i="3"/>
  <c r="AH873" i="3"/>
  <c r="AH1243" i="3"/>
  <c r="AH1108" i="3"/>
  <c r="AH731" i="3"/>
  <c r="AH1104" i="3"/>
  <c r="AH434" i="3"/>
  <c r="AH1455" i="3"/>
  <c r="AH888" i="3"/>
  <c r="AH312" i="3"/>
  <c r="AG1611" i="3"/>
  <c r="AG529" i="3"/>
  <c r="AG1638" i="3"/>
  <c r="AG1442" i="3"/>
  <c r="AG1144" i="3"/>
  <c r="AG323" i="3"/>
  <c r="AG1357" i="3"/>
  <c r="AG1665" i="3"/>
  <c r="AH1779" i="3"/>
  <c r="AG1228" i="3"/>
  <c r="AH492" i="3"/>
  <c r="AG369" i="3"/>
  <c r="AG1682" i="3"/>
  <c r="AG1463" i="3"/>
  <c r="AH330" i="3"/>
  <c r="AG874" i="3"/>
  <c r="AG494" i="3"/>
  <c r="AH208" i="3"/>
  <c r="AG121" i="3"/>
  <c r="AG1942" i="3"/>
  <c r="AG26" i="3"/>
  <c r="AH61" i="3"/>
  <c r="AG1452" i="3"/>
  <c r="AG1162" i="3"/>
  <c r="AG1349" i="3"/>
  <c r="AG2081" i="3"/>
  <c r="AG1413" i="3"/>
  <c r="AG1580" i="3"/>
  <c r="AG1604" i="3"/>
  <c r="AG1938" i="3"/>
  <c r="AG2069" i="3"/>
  <c r="AG2214" i="3"/>
  <c r="AH1178" i="3"/>
  <c r="AG35" i="3"/>
  <c r="AG927" i="3"/>
  <c r="AG563" i="3"/>
  <c r="AG1914" i="3"/>
  <c r="AG833" i="3"/>
  <c r="AG757" i="3"/>
  <c r="AG1233" i="3"/>
  <c r="AG1377" i="3"/>
  <c r="AG161" i="3"/>
  <c r="AG404" i="3"/>
  <c r="AG1786" i="3"/>
  <c r="AG187" i="3"/>
  <c r="AG2123" i="3"/>
  <c r="AG1266" i="3"/>
  <c r="AG560" i="3"/>
  <c r="AG1283" i="3"/>
  <c r="AG2092" i="3"/>
  <c r="AG1290" i="3"/>
  <c r="AG366" i="3"/>
  <c r="AG2090" i="3"/>
  <c r="AG1865" i="3"/>
  <c r="AG1601" i="3"/>
  <c r="AH2134" i="3"/>
  <c r="AG1273" i="3"/>
  <c r="AG2022" i="3"/>
  <c r="AG569" i="3"/>
  <c r="AG1869" i="3"/>
  <c r="AG1326" i="3"/>
  <c r="AG789" i="3"/>
  <c r="AG353" i="3"/>
  <c r="AG1086" i="3"/>
  <c r="AG1230" i="3"/>
  <c r="AG1581" i="3"/>
  <c r="AH1937" i="3"/>
  <c r="AH1801" i="3"/>
  <c r="AG647" i="3"/>
  <c r="AG58" i="3"/>
  <c r="AG802" i="3"/>
  <c r="AG1064" i="3"/>
  <c r="AH1981" i="3"/>
  <c r="AH1857" i="3"/>
  <c r="AH179" i="3"/>
  <c r="AH1017" i="3"/>
  <c r="AH770" i="3"/>
  <c r="AH1645" i="3"/>
  <c r="AH253" i="3"/>
  <c r="AH168" i="3"/>
  <c r="AH88" i="3"/>
  <c r="AH1518" i="3"/>
  <c r="AH1658" i="3"/>
  <c r="AH1633" i="3"/>
  <c r="AH1018" i="3"/>
  <c r="AH183" i="3"/>
  <c r="AH644" i="3"/>
  <c r="AH1745" i="3"/>
  <c r="AG93" i="3"/>
  <c r="AG900" i="3"/>
  <c r="AG63" i="3"/>
  <c r="AH1134" i="3"/>
  <c r="AG671" i="3"/>
  <c r="AG1654" i="3"/>
  <c r="AG1209" i="3"/>
  <c r="AG1354" i="3"/>
  <c r="AG1725" i="3"/>
  <c r="AG440" i="3"/>
  <c r="AG332" i="3"/>
  <c r="AG1386" i="3"/>
  <c r="AG163" i="3"/>
  <c r="AG532" i="3"/>
  <c r="AG2196" i="3"/>
  <c r="AG59" i="3"/>
  <c r="AH2131" i="3"/>
  <c r="AG2128" i="3"/>
  <c r="AG1140" i="3"/>
  <c r="AG1881" i="3"/>
  <c r="AH1575" i="3"/>
  <c r="AH528" i="3"/>
  <c r="AG1695" i="3"/>
  <c r="AG25" i="3"/>
  <c r="AG1986" i="3"/>
  <c r="AG1831" i="3"/>
  <c r="AG805" i="3"/>
  <c r="AG2206" i="3"/>
  <c r="AG442" i="3"/>
  <c r="AG10" i="3"/>
  <c r="AG1852" i="3"/>
  <c r="AG1252" i="3"/>
  <c r="AH866" i="3"/>
  <c r="AG1598" i="3"/>
  <c r="AG1365" i="3"/>
  <c r="AG713" i="3"/>
  <c r="AH485" i="3"/>
  <c r="AH1990" i="3"/>
  <c r="AG1820" i="3"/>
  <c r="AG1111" i="3"/>
  <c r="AG1459" i="3"/>
  <c r="AG17" i="3"/>
  <c r="AG193" i="3"/>
  <c r="AG1384" i="3"/>
  <c r="AG1606" i="3"/>
  <c r="AG860" i="3"/>
  <c r="AG905" i="3"/>
  <c r="AG115" i="3"/>
  <c r="AG950" i="3"/>
  <c r="AG299" i="3"/>
  <c r="AG1063" i="3"/>
  <c r="AG836" i="3"/>
  <c r="AG274" i="3"/>
  <c r="AG29" i="3"/>
  <c r="AG371" i="3"/>
  <c r="AG837" i="3"/>
  <c r="AG1421" i="3"/>
  <c r="AG426" i="3"/>
  <c r="AG1894" i="3"/>
  <c r="AG1314" i="3"/>
  <c r="AG2015" i="3"/>
  <c r="AG114" i="3"/>
  <c r="AG573" i="3"/>
  <c r="AG162" i="3"/>
  <c r="AG345" i="3"/>
  <c r="AG1743" i="3"/>
  <c r="AG2000" i="3"/>
  <c r="AG1792" i="3"/>
  <c r="AG1219" i="3"/>
  <c r="AG142" i="3"/>
  <c r="AG1223" i="3"/>
  <c r="AG464" i="3"/>
  <c r="AG2120" i="3"/>
  <c r="AG804" i="3"/>
  <c r="AG1313" i="3"/>
  <c r="AG1625" i="3"/>
  <c r="AG976" i="3"/>
  <c r="AG1376" i="3"/>
  <c r="AG255" i="3"/>
  <c r="AG1061" i="3"/>
  <c r="AG859" i="3"/>
  <c r="AG1769" i="3"/>
  <c r="AG1758" i="3"/>
  <c r="AG288" i="3"/>
  <c r="AG2122" i="3"/>
  <c r="AH1410" i="3"/>
  <c r="AG1271" i="3"/>
  <c r="AG2157" i="3"/>
  <c r="AG373" i="3"/>
  <c r="AG1478" i="3"/>
  <c r="AG683" i="3"/>
  <c r="AG123" i="3"/>
  <c r="AG1231" i="3"/>
  <c r="AG1457" i="3"/>
  <c r="AG477" i="3"/>
  <c r="AG410" i="3"/>
  <c r="AH1319" i="3"/>
  <c r="AH931" i="3"/>
  <c r="AG1108" i="3"/>
  <c r="AG711" i="3"/>
  <c r="AG1857" i="3"/>
  <c r="AG984" i="3"/>
  <c r="AH802" i="3"/>
  <c r="AH1470" i="3"/>
  <c r="AH1782" i="3"/>
  <c r="AH1980" i="3"/>
  <c r="AH343" i="3"/>
  <c r="AH1297" i="3"/>
  <c r="AH1354" i="3"/>
  <c r="AH419" i="3"/>
  <c r="AH1555" i="3"/>
  <c r="AH1191" i="3"/>
  <c r="AH308" i="3"/>
  <c r="AH1949" i="3"/>
  <c r="AH1099" i="3"/>
  <c r="AH861" i="3"/>
  <c r="AH1081" i="3"/>
  <c r="AH1581" i="3"/>
  <c r="AH2162" i="3"/>
  <c r="AH842" i="3"/>
  <c r="AH1494" i="3"/>
  <c r="AH674" i="3"/>
  <c r="AH1599" i="3"/>
  <c r="AH1258" i="3"/>
  <c r="AG1952" i="3"/>
  <c r="AG256" i="3"/>
  <c r="AG1689" i="3"/>
  <c r="AH936" i="3"/>
  <c r="AG924" i="3"/>
  <c r="AH482" i="3"/>
  <c r="AG1503" i="3"/>
  <c r="AG2029" i="3"/>
  <c r="AG1328" i="3"/>
  <c r="AG1717" i="3"/>
  <c r="AG1512" i="3"/>
  <c r="AG1320" i="3"/>
  <c r="AG1264" i="3"/>
  <c r="AG1935" i="3"/>
  <c r="AH813" i="3"/>
  <c r="AG1059" i="3"/>
  <c r="AG225" i="3"/>
  <c r="AG1917" i="3"/>
  <c r="AG725" i="3"/>
  <c r="AG578" i="3"/>
  <c r="AG31" i="3"/>
  <c r="AH869" i="3"/>
  <c r="AG1057" i="3"/>
  <c r="AG1649" i="3"/>
  <c r="AG506" i="3"/>
  <c r="AG782" i="3"/>
  <c r="AG526" i="3"/>
  <c r="AG1456" i="3"/>
  <c r="AG1166" i="3"/>
  <c r="AG760" i="3"/>
  <c r="AG1033" i="3"/>
  <c r="AG847" i="3"/>
  <c r="AG2001" i="3"/>
  <c r="AH1854" i="3"/>
  <c r="AG1310" i="3"/>
  <c r="AG1817" i="3"/>
  <c r="AG342" i="3"/>
  <c r="AG211" i="3"/>
  <c r="AG985" i="3"/>
  <c r="AG733" i="3"/>
  <c r="AG412" i="3"/>
  <c r="AG1989" i="3"/>
  <c r="AG1565" i="3"/>
  <c r="AG1225" i="3"/>
  <c r="AG2005" i="3"/>
  <c r="AG282" i="3"/>
  <c r="AG1206" i="3"/>
  <c r="AG1192" i="3"/>
  <c r="AG1168" i="3"/>
  <c r="AG791" i="3"/>
  <c r="AG2079" i="3"/>
  <c r="AG1373" i="3"/>
  <c r="AG212" i="3"/>
  <c r="AG590" i="3"/>
  <c r="AG398" i="3"/>
  <c r="AG165" i="3"/>
  <c r="AG2137" i="3"/>
  <c r="AG218" i="3"/>
  <c r="AG1896" i="3"/>
  <c r="AG1961" i="3"/>
  <c r="AH149" i="3"/>
  <c r="AG1191" i="3"/>
  <c r="AG415" i="3"/>
  <c r="AG1255" i="3"/>
  <c r="AG728" i="3"/>
  <c r="AG1431" i="3"/>
  <c r="AG1287" i="3"/>
  <c r="AG1741" i="3"/>
  <c r="AG325" i="3"/>
  <c r="AG1045" i="3"/>
  <c r="AG1053" i="3"/>
  <c r="AG339" i="3"/>
  <c r="AG2189" i="3"/>
  <c r="AG1515" i="3"/>
  <c r="AG1520" i="3"/>
  <c r="AG1244" i="3"/>
  <c r="AG1350" i="3"/>
  <c r="AG401" i="3"/>
  <c r="AG39" i="3"/>
  <c r="AG707" i="3"/>
  <c r="AG1466" i="3"/>
  <c r="AG1939" i="3"/>
  <c r="AG235" i="3"/>
  <c r="AG1199" i="3"/>
  <c r="AG778" i="3"/>
  <c r="AG1683" i="3"/>
  <c r="AG1595" i="3"/>
  <c r="AG522" i="3"/>
  <c r="AG1438" i="3"/>
  <c r="AG766" i="3"/>
  <c r="AG2024" i="3"/>
  <c r="AG252" i="3"/>
  <c r="AG790" i="3"/>
  <c r="AG394" i="3"/>
  <c r="AG171" i="3"/>
  <c r="AG627" i="3"/>
  <c r="AG1751" i="3"/>
  <c r="AG1718" i="3"/>
  <c r="AG1559" i="3"/>
  <c r="AG1469" i="3"/>
  <c r="AG2163" i="3"/>
  <c r="AG2111" i="3"/>
  <c r="AG1674" i="3"/>
  <c r="AG1911" i="3"/>
  <c r="AG1158" i="3"/>
  <c r="AG2200" i="3"/>
  <c r="AG2010" i="3"/>
  <c r="AG504" i="3"/>
  <c r="AG1626" i="3"/>
  <c r="AH1751" i="3"/>
  <c r="AH1646" i="3"/>
  <c r="AG828" i="3"/>
  <c r="AG204" i="3"/>
  <c r="AG1383" i="3"/>
  <c r="AG2204" i="3"/>
  <c r="AG910" i="3"/>
  <c r="AG585" i="3"/>
  <c r="AG1229" i="3"/>
  <c r="AG1883" i="3"/>
  <c r="AG634" i="3"/>
  <c r="AG975" i="3"/>
  <c r="AG1555" i="3"/>
  <c r="AG557" i="3"/>
  <c r="AG375" i="3"/>
  <c r="AG1940" i="3"/>
  <c r="AH1587" i="3"/>
  <c r="AH422" i="3"/>
  <c r="AH1463" i="3"/>
  <c r="AH389" i="3"/>
  <c r="AH743" i="3"/>
  <c r="AH1883" i="3"/>
  <c r="AH44" i="3"/>
  <c r="AH1617" i="3"/>
  <c r="AH2129" i="3"/>
  <c r="AH1146" i="3"/>
  <c r="AH1213" i="3"/>
  <c r="AH969" i="3"/>
  <c r="AH505" i="3"/>
  <c r="AH1612" i="3"/>
  <c r="AG491" i="3"/>
  <c r="AH799" i="3"/>
  <c r="AG1040" i="3"/>
  <c r="AG2222" i="3"/>
  <c r="AG1864" i="3"/>
  <c r="AH303" i="3"/>
  <c r="AG1084" i="3"/>
  <c r="AG989" i="3"/>
  <c r="AG1640" i="3"/>
  <c r="AH1933" i="3"/>
  <c r="AG1740" i="3"/>
  <c r="AG249" i="3"/>
  <c r="AG44" i="3"/>
  <c r="AG1243" i="3"/>
  <c r="AG284" i="3"/>
  <c r="AH665" i="3"/>
  <c r="AG1543" i="3"/>
  <c r="AG1352" i="3"/>
  <c r="AG1732" i="3"/>
  <c r="AG1710" i="3"/>
  <c r="AG594" i="3"/>
  <c r="AG164" i="3"/>
  <c r="AH411" i="3"/>
  <c r="AG1118" i="3"/>
  <c r="AG1684" i="3"/>
  <c r="AG126" i="3"/>
  <c r="AG1749" i="3"/>
  <c r="AG974" i="3"/>
  <c r="AG2095" i="3"/>
  <c r="AG561" i="3"/>
  <c r="AG1524" i="3"/>
  <c r="AG1882" i="3"/>
  <c r="AG1430" i="3"/>
  <c r="AG381" i="3"/>
  <c r="AH929" i="3"/>
  <c r="AG1080" i="3"/>
  <c r="AG2191" i="3"/>
  <c r="AG457" i="3"/>
  <c r="AH368" i="3"/>
  <c r="AH1483" i="3"/>
  <c r="AG1823" i="3"/>
  <c r="AG2201" i="3"/>
  <c r="AG863" i="3"/>
  <c r="AG2056" i="3"/>
  <c r="AG1394" i="3"/>
  <c r="AG763" i="3"/>
  <c r="AG203" i="3"/>
  <c r="AG191" i="3"/>
  <c r="AG1847" i="3"/>
  <c r="AG968" i="3"/>
  <c r="AG78" i="3"/>
  <c r="AG1519" i="3"/>
  <c r="AG555" i="3"/>
  <c r="AG2192" i="3"/>
  <c r="AG244" i="3"/>
  <c r="AG2188" i="3"/>
  <c r="AG32" i="3"/>
  <c r="AG66" i="3"/>
  <c r="AG584" i="3"/>
  <c r="AG1049" i="3"/>
  <c r="AG230" i="3"/>
  <c r="AG940" i="3"/>
  <c r="AG418" i="3"/>
  <c r="AG1659" i="3"/>
  <c r="AG370" i="3"/>
  <c r="AG1224" i="3"/>
  <c r="AG948" i="3"/>
  <c r="AG259" i="3"/>
  <c r="AG11" i="3"/>
  <c r="AG70" i="3"/>
  <c r="AG808" i="3"/>
  <c r="AG451" i="3"/>
  <c r="AG765" i="3"/>
  <c r="AG1145" i="3"/>
  <c r="AG148" i="3"/>
  <c r="AG695" i="3"/>
  <c r="AG1599" i="3"/>
  <c r="AG169" i="3"/>
  <c r="AG2107" i="3"/>
  <c r="AG1557" i="3"/>
  <c r="AG22" i="3"/>
  <c r="AG834" i="3"/>
  <c r="AG1085" i="3"/>
  <c r="AG1797" i="3"/>
  <c r="AG2115" i="3"/>
  <c r="AG1272" i="3"/>
  <c r="AG587" i="3"/>
  <c r="AG658" i="3"/>
  <c r="AG701" i="3"/>
  <c r="AG155" i="3"/>
  <c r="AG2193" i="3"/>
  <c r="AG2119" i="3"/>
  <c r="AG1777" i="3"/>
  <c r="AG1984" i="3"/>
  <c r="AG1032" i="3"/>
  <c r="AH1148" i="3"/>
  <c r="AG898" i="3"/>
  <c r="AG1586" i="3"/>
  <c r="AG1163" i="3"/>
  <c r="AG1906" i="3"/>
  <c r="AG1006" i="3"/>
  <c r="AG221" i="3"/>
  <c r="AG1167" i="3"/>
  <c r="AG1044" i="3"/>
  <c r="AG1447" i="3"/>
  <c r="AG619" i="3"/>
  <c r="AG1884" i="3"/>
  <c r="AG1974" i="3"/>
  <c r="AG591" i="3"/>
  <c r="AG322" i="3"/>
  <c r="AG303" i="3"/>
  <c r="AG816" i="3"/>
  <c r="AG1636" i="3"/>
  <c r="AH58" i="3"/>
  <c r="AG1889" i="3"/>
  <c r="AG1607" i="3"/>
  <c r="AG571" i="3"/>
  <c r="AG936" i="3"/>
  <c r="AH375" i="3"/>
  <c r="AH2216" i="3"/>
  <c r="AH1271" i="3"/>
  <c r="AH879" i="3"/>
  <c r="AH336" i="3"/>
  <c r="AH975" i="3"/>
  <c r="AH580" i="3"/>
  <c r="AH515" i="3"/>
  <c r="AH1086" i="3"/>
  <c r="AH566" i="3"/>
  <c r="AH1929" i="3"/>
  <c r="AH196" i="3"/>
  <c r="AH195" i="3"/>
  <c r="AH1512" i="3"/>
  <c r="AH1264" i="3"/>
  <c r="AH71" i="3"/>
  <c r="AH775" i="3"/>
  <c r="AH781" i="3"/>
  <c r="AG2044" i="3"/>
  <c r="AG2166" i="3"/>
  <c r="AG1022" i="3"/>
  <c r="AG1090" i="3"/>
  <c r="AH1004" i="3"/>
  <c r="AH1397" i="3"/>
  <c r="AG1903" i="3"/>
  <c r="AG60" i="3"/>
  <c r="AH1241" i="3"/>
  <c r="AG1645" i="3"/>
  <c r="AG1207" i="3"/>
  <c r="AG2074" i="3"/>
  <c r="AG2053" i="3"/>
  <c r="AG762" i="3"/>
  <c r="AG1854" i="3"/>
  <c r="AG260" i="3"/>
  <c r="AG917" i="3"/>
  <c r="AG986" i="3"/>
  <c r="AG362" i="3"/>
  <c r="AG2087" i="3"/>
  <c r="AG648" i="3"/>
  <c r="AG198" i="3"/>
  <c r="AG1025" i="3"/>
  <c r="AG1707" i="3"/>
  <c r="AG1327" i="3"/>
  <c r="AG54" i="3"/>
  <c r="AG1670" i="3"/>
  <c r="AG1240" i="3"/>
  <c r="AG468" i="3"/>
  <c r="AG1164" i="3"/>
  <c r="AG829" i="3"/>
  <c r="AG583" i="3"/>
  <c r="AG1343" i="3"/>
  <c r="AG1116" i="3"/>
  <c r="AG2158" i="3"/>
  <c r="AG1072" i="3"/>
  <c r="AG490" i="3"/>
  <c r="AG329" i="3"/>
  <c r="AG792" i="3"/>
  <c r="AG1188" i="3"/>
  <c r="AG535" i="3"/>
  <c r="AG801" i="3"/>
  <c r="AG1978" i="3"/>
  <c r="AG391" i="3"/>
  <c r="AG2101" i="3"/>
  <c r="AG12" i="3"/>
  <c r="AG1453" i="3"/>
  <c r="AG519" i="3"/>
  <c r="AG745" i="3"/>
  <c r="AG1088" i="3"/>
  <c r="AG96" i="3"/>
  <c r="AG1936" i="3"/>
  <c r="AG1597" i="3"/>
  <c r="AG1203" i="3"/>
  <c r="AG1860" i="3"/>
  <c r="AG376" i="3"/>
  <c r="AG1787" i="3"/>
  <c r="AG395" i="3"/>
  <c r="AH928" i="3"/>
  <c r="AG628" i="3"/>
  <c r="AG1953" i="3"/>
  <c r="AG396" i="3"/>
  <c r="AG1805" i="3"/>
  <c r="AG502" i="3"/>
  <c r="AG46" i="3"/>
  <c r="AG1899" i="3"/>
  <c r="AG181" i="3"/>
  <c r="AG231" i="3"/>
  <c r="AG1232" i="3"/>
  <c r="AG72" i="3"/>
  <c r="AG2073" i="3"/>
  <c r="AG1691" i="3"/>
  <c r="AG1450" i="3"/>
  <c r="AG1719" i="3"/>
  <c r="AG592" i="3"/>
  <c r="AG478" i="3"/>
  <c r="AG1236" i="3"/>
  <c r="AG37" i="3"/>
  <c r="AG2144" i="3"/>
  <c r="AG641" i="3"/>
  <c r="AG2089" i="3"/>
  <c r="AG656" i="3"/>
  <c r="AG189" i="3"/>
  <c r="AG1028" i="3"/>
  <c r="AG354" i="3"/>
  <c r="AG579" i="3"/>
  <c r="AG479" i="3"/>
  <c r="AG2046" i="3"/>
  <c r="AG1558" i="3"/>
  <c r="AG848" i="3"/>
  <c r="AG677" i="3"/>
  <c r="AG2047" i="3"/>
  <c r="AG465" i="3"/>
  <c r="AG429" i="3"/>
  <c r="AG934" i="3"/>
  <c r="AG2199" i="3"/>
  <c r="AG2002" i="3"/>
  <c r="AG1179" i="3"/>
  <c r="AG184" i="3"/>
  <c r="AG1722" i="3"/>
  <c r="AG1688" i="3"/>
  <c r="AG1632" i="3"/>
  <c r="AG1029" i="3"/>
  <c r="AG1746" i="3"/>
  <c r="AG559" i="3"/>
  <c r="AG1890" i="3"/>
  <c r="AG1866" i="3"/>
  <c r="AG1950" i="3"/>
  <c r="AG1681" i="3"/>
  <c r="AG1544" i="3"/>
  <c r="AG1475" i="3"/>
  <c r="AG1062" i="3"/>
  <c r="AG1545" i="3"/>
  <c r="AG1221" i="3"/>
  <c r="AG1341" i="3"/>
  <c r="AG908" i="3"/>
  <c r="AG2190" i="3"/>
  <c r="AG140" i="3"/>
  <c r="AG655" i="3"/>
  <c r="AG626" i="3"/>
  <c r="AG1902" i="3"/>
  <c r="AG2008" i="3"/>
  <c r="AG320" i="3"/>
  <c r="AG1348" i="3"/>
  <c r="AG118" i="3"/>
  <c r="AG1281" i="3"/>
  <c r="AG1576" i="3"/>
  <c r="AG1850" i="3"/>
  <c r="AG1176" i="3"/>
  <c r="AG1731" i="3"/>
  <c r="AG1991" i="3"/>
  <c r="AG1840" i="3"/>
  <c r="AG544" i="3"/>
  <c r="AG1752" i="3"/>
  <c r="AG2209" i="3"/>
  <c r="AG280" i="3"/>
  <c r="AG1269" i="3"/>
  <c r="AG920" i="3"/>
  <c r="AG1841" i="3"/>
  <c r="AG97" i="3"/>
  <c r="AG1920" i="3"/>
  <c r="AG226" i="3"/>
  <c r="AG2136" i="3"/>
  <c r="AH611" i="3"/>
  <c r="AH626" i="3"/>
  <c r="AG2148" i="3"/>
  <c r="AG1395" i="3"/>
  <c r="AG531" i="3"/>
  <c r="AG1319" i="3"/>
  <c r="AH1735" i="3"/>
  <c r="AG55" i="3"/>
  <c r="AG1716" i="3"/>
  <c r="AG1530" i="3"/>
  <c r="AG614" i="3"/>
  <c r="AG403" i="3"/>
  <c r="AG503" i="3"/>
  <c r="AG1842" i="3"/>
  <c r="AG1814" i="3"/>
  <c r="AG1616" i="3"/>
  <c r="AG1078" i="3"/>
  <c r="AG586" i="3"/>
  <c r="AG1135" i="3"/>
  <c r="AG1513" i="3"/>
  <c r="AG1901" i="3"/>
  <c r="AG638" i="3"/>
  <c r="AG1745" i="3"/>
  <c r="AG1585" i="3"/>
  <c r="AG2162" i="3"/>
  <c r="AG542" i="3"/>
  <c r="AG652" i="3"/>
  <c r="AG2195" i="3"/>
  <c r="AG270" i="3"/>
  <c r="AG1845" i="3"/>
  <c r="AG1418" i="3"/>
  <c r="AG1909" i="3"/>
  <c r="AG1789" i="3"/>
  <c r="AG133" i="3"/>
  <c r="AG296" i="3"/>
  <c r="AG466" i="3"/>
  <c r="AG1482" i="3"/>
  <c r="AG2173" i="3"/>
  <c r="AG2105" i="3"/>
  <c r="AG419" i="3"/>
  <c r="AH301" i="3"/>
  <c r="AG1721" i="3"/>
  <c r="AG1527" i="3"/>
  <c r="AG784" i="3"/>
  <c r="AG24" i="3"/>
  <c r="AG302" i="3"/>
  <c r="AG1750" i="3"/>
  <c r="AG2113" i="3"/>
  <c r="AG1150" i="3"/>
  <c r="AG1734" i="3"/>
  <c r="AG1112" i="3"/>
  <c r="AG1284" i="3"/>
  <c r="AG1959" i="3"/>
  <c r="AG1420" i="3"/>
  <c r="AG2161" i="3"/>
  <c r="AG714" i="3"/>
  <c r="AG1275" i="3"/>
  <c r="AG1926" i="3"/>
  <c r="AG194" i="3"/>
  <c r="AG254" i="3"/>
  <c r="AG916" i="3"/>
  <c r="AG83" i="3"/>
  <c r="AG595" i="3"/>
  <c r="AG2138" i="3"/>
  <c r="AG1980" i="3"/>
  <c r="AG639" i="3"/>
  <c r="AG1237" i="3"/>
  <c r="AG1928" i="3"/>
  <c r="AG1307" i="3"/>
  <c r="AG2057" i="3"/>
  <c r="AG1511" i="3"/>
  <c r="AG1419" i="3"/>
  <c r="AG1957" i="3"/>
  <c r="AG98" i="3"/>
  <c r="AG803" i="3"/>
  <c r="AG654" i="3"/>
  <c r="AG178" i="3"/>
  <c r="AG1514" i="3"/>
  <c r="AG397" i="3"/>
  <c r="AG132" i="3"/>
  <c r="AG1879" i="3"/>
  <c r="AG1398" i="3"/>
  <c r="AG489" i="3"/>
  <c r="AG856" i="3"/>
  <c r="AG2177" i="3"/>
  <c r="AG1671" i="3"/>
  <c r="AH704" i="3"/>
  <c r="AH2039" i="3"/>
  <c r="AG1564" i="3"/>
  <c r="AG1594" i="3"/>
  <c r="AG593" i="3"/>
  <c r="AH1026" i="3"/>
  <c r="AH271" i="3"/>
  <c r="AG2045" i="3"/>
  <c r="AG735" i="3"/>
  <c r="AH912" i="3"/>
  <c r="AH1698" i="3"/>
  <c r="AH243" i="3"/>
  <c r="AH1273" i="3"/>
  <c r="AG1600" i="3"/>
  <c r="AG685" i="3"/>
  <c r="AG1546" i="3"/>
  <c r="AG2025" i="3"/>
  <c r="AG772" i="3"/>
  <c r="AG1720" i="3"/>
  <c r="AG1253" i="3"/>
  <c r="AG316" i="3"/>
  <c r="AG2132" i="3"/>
  <c r="AG575" i="3"/>
  <c r="AG485" i="3"/>
  <c r="AG1700" i="3"/>
  <c r="AG382" i="3"/>
  <c r="AG1946" i="3"/>
  <c r="AG2164" i="3"/>
  <c r="AG1205" i="3"/>
  <c r="AG1012" i="3"/>
  <c r="AG2076" i="3"/>
  <c r="AG895" i="3"/>
  <c r="AG1302" i="3"/>
  <c r="AG1589" i="3"/>
  <c r="AG2135" i="3"/>
  <c r="AG541" i="3"/>
  <c r="AG380" i="3"/>
  <c r="AG965" i="3"/>
  <c r="AG679" i="3"/>
  <c r="AG2035" i="3"/>
  <c r="AG524" i="3"/>
  <c r="AG1428" i="3"/>
  <c r="AG2150" i="3"/>
  <c r="AG574" i="3"/>
  <c r="AG1521" i="3"/>
  <c r="AG64" i="3"/>
  <c r="AG1765" i="3"/>
  <c r="AG336" i="3"/>
  <c r="AH495" i="3"/>
  <c r="AG156" i="3"/>
  <c r="AG2219" i="3"/>
  <c r="AG795" i="3"/>
  <c r="AG1982" i="3"/>
  <c r="AG224" i="3"/>
  <c r="AG935" i="3"/>
  <c r="AG1584" i="3"/>
  <c r="AG2121" i="3"/>
  <c r="AG1345" i="3"/>
  <c r="AG2085" i="3"/>
  <c r="AG904" i="3"/>
  <c r="AG811" i="3"/>
  <c r="AG1399" i="3"/>
  <c r="AG740" i="3"/>
  <c r="AG153" i="3"/>
  <c r="AG287" i="3"/>
  <c r="AG1222" i="3"/>
  <c r="AG817" i="3"/>
  <c r="AG2054" i="3"/>
  <c r="AG1908" i="3"/>
  <c r="AG1254" i="3"/>
  <c r="AG2182" i="3"/>
  <c r="AG172" i="3"/>
  <c r="AG665" i="3"/>
  <c r="AG2049" i="3"/>
  <c r="AG1375" i="3"/>
  <c r="AG347" i="3"/>
  <c r="AG2058" i="3"/>
  <c r="AG906" i="3"/>
  <c r="AG2086" i="3"/>
  <c r="AG966" i="3"/>
  <c r="AG1182" i="3"/>
  <c r="AG1910" i="3"/>
  <c r="AG1498" i="3"/>
  <c r="AG1651" i="3"/>
  <c r="AG1800" i="3"/>
  <c r="AG1807" i="3"/>
  <c r="AG1666" i="3"/>
  <c r="AG1351" i="3"/>
  <c r="AG692" i="3"/>
  <c r="AG1763" i="3"/>
  <c r="AG2070" i="3"/>
  <c r="AG33" i="3"/>
  <c r="AH2180" i="3"/>
  <c r="AG1775" i="3"/>
  <c r="AH128" i="3"/>
  <c r="AH949" i="3"/>
  <c r="AG775" i="3"/>
  <c r="AG1405" i="3"/>
  <c r="AG664" i="3"/>
  <c r="AG437" i="3"/>
  <c r="AG185" i="3"/>
  <c r="AH691" i="3"/>
  <c r="AG2104" i="3"/>
  <c r="AH998" i="3"/>
  <c r="AG933" i="3"/>
  <c r="AG425" i="3"/>
  <c r="AG1994" i="3"/>
  <c r="AH1925" i="3"/>
  <c r="AH1635" i="3"/>
  <c r="AG1966" i="3"/>
  <c r="AH251" i="3"/>
  <c r="AH1608" i="3"/>
  <c r="AG1948" i="3"/>
  <c r="AH2185" i="3"/>
  <c r="AG1699" i="3"/>
  <c r="AH786" i="3"/>
  <c r="AH363" i="3"/>
  <c r="AH1903" i="3"/>
  <c r="AG432" i="3"/>
  <c r="AH2076" i="3"/>
  <c r="AH456" i="3"/>
  <c r="AH1393" i="3"/>
  <c r="AH1522" i="3"/>
  <c r="AH79" i="3"/>
  <c r="AG1493" i="3"/>
  <c r="AG1969" i="3"/>
  <c r="AG937" i="3"/>
  <c r="AG127" i="3"/>
  <c r="AG513" i="3"/>
  <c r="AG1872" i="3"/>
  <c r="AG438" i="3"/>
  <c r="AG2098" i="3"/>
  <c r="AG884" i="3"/>
  <c r="AG1783" i="3"/>
  <c r="AG508" i="3"/>
  <c r="AG214" i="3"/>
  <c r="AG279" i="3"/>
  <c r="AG773" i="3"/>
  <c r="AG721" i="3"/>
  <c r="AG1867" i="3"/>
  <c r="AG1023" i="3"/>
  <c r="AG823" i="3"/>
  <c r="AG1334" i="3"/>
  <c r="AG168" i="3"/>
  <c r="AG582" i="3"/>
  <c r="AG1311" i="3"/>
  <c r="AG459" i="3"/>
  <c r="AG1976" i="3"/>
  <c r="AG1662" i="3"/>
  <c r="AG49" i="3"/>
  <c r="AG835" i="3"/>
  <c r="AG971" i="3"/>
  <c r="AG1726" i="3"/>
  <c r="AG889" i="3"/>
  <c r="AG480" i="3"/>
  <c r="AG413" i="3"/>
  <c r="AG1107" i="3"/>
  <c r="AG1871" i="3"/>
  <c r="AG566" i="3"/>
  <c r="AG363" i="3"/>
  <c r="AG147" i="3"/>
  <c r="AG328" i="3"/>
  <c r="AG337" i="3"/>
  <c r="AG487" i="3"/>
  <c r="AG112" i="3"/>
  <c r="AG771" i="3"/>
  <c r="AG719" i="3"/>
  <c r="AG1858" i="3"/>
  <c r="AG1528" i="3"/>
  <c r="AG1173" i="3"/>
  <c r="AG1465" i="3"/>
  <c r="AG166" i="3"/>
  <c r="AG983" i="3"/>
  <c r="AG1214" i="3"/>
  <c r="AG2149" i="3"/>
  <c r="AG245" i="3"/>
  <c r="AG393" i="3"/>
  <c r="AG40" i="3"/>
  <c r="AG915" i="3"/>
  <c r="AG1837" i="3"/>
  <c r="AG1574" i="3"/>
  <c r="AG138" i="3"/>
  <c r="AG151" i="3"/>
  <c r="AG1081" i="3"/>
  <c r="AG1833" i="3"/>
  <c r="AG2176" i="3"/>
  <c r="AG1886" i="3"/>
  <c r="AG722" i="3"/>
  <c r="AG399" i="3"/>
  <c r="AG814" i="3"/>
  <c r="AG2040" i="3"/>
  <c r="AG1836" i="3"/>
  <c r="AH672" i="3"/>
  <c r="AG844" i="3"/>
  <c r="AG232" i="3"/>
  <c r="AG30" i="3"/>
  <c r="AG215" i="3"/>
  <c r="AG1333" i="3"/>
  <c r="AG1177" i="3"/>
  <c r="AG689" i="3"/>
  <c r="AG738" i="3"/>
  <c r="AG273" i="3"/>
  <c r="AG179" i="3"/>
  <c r="AG776" i="3"/>
  <c r="AG1648" i="3"/>
  <c r="AG684" i="3"/>
  <c r="AH333" i="3"/>
  <c r="AH1988" i="3"/>
  <c r="AG1569" i="3"/>
  <c r="AG1620" i="3"/>
  <c r="AG944" i="3"/>
  <c r="AG1293" i="3"/>
</calcChain>
</file>

<file path=xl/sharedStrings.xml><?xml version="1.0" encoding="utf-8"?>
<sst xmlns="http://schemas.openxmlformats.org/spreadsheetml/2006/main" count="104662" uniqueCount="12344">
  <si>
    <t>AMT DATA</t>
  </si>
  <si>
    <t>MACMAHON DATA SERIAL PREFIX</t>
  </si>
  <si>
    <t>MATCHING LOGIC</t>
  </si>
  <si>
    <t>AMT Concat</t>
  </si>
  <si>
    <t>AMT Model</t>
  </si>
  <si>
    <t>AMT Serial Prefix</t>
  </si>
  <si>
    <t>AMT Component Code</t>
  </si>
  <si>
    <t>AMT Modifier Code</t>
  </si>
  <si>
    <t>MacMahon Serial Prefix</t>
  </si>
  <si>
    <t>Functional Location</t>
  </si>
  <si>
    <t>Position Code</t>
  </si>
  <si>
    <t>Maintenance Item Description</t>
  </si>
  <si>
    <t>Customer data Concat</t>
  </si>
  <si>
    <t>Match Reason</t>
  </si>
  <si>
    <t>MD5125</t>
  </si>
  <si>
    <t>CAT</t>
  </si>
  <si>
    <t>1000 - ENGINE</t>
  </si>
  <si>
    <t>00 - (NONE)</t>
  </si>
  <si>
    <t>12000H ENGINE CHANGE</t>
  </si>
  <si>
    <t>T45-10LF</t>
  </si>
  <si>
    <t>TMG</t>
  </si>
  <si>
    <t>DRPD006-ENGI</t>
  </si>
  <si>
    <t>20000H ENGINE CHANGE</t>
  </si>
  <si>
    <t>844K</t>
  </si>
  <si>
    <t>M4R</t>
  </si>
  <si>
    <t>DZWH005-ENGI</t>
  </si>
  <si>
    <t>16000H ENGINE CHANGE</t>
  </si>
  <si>
    <t>854K</t>
  </si>
  <si>
    <t>H9K</t>
  </si>
  <si>
    <t>DZWH003-ENGI</t>
  </si>
  <si>
    <t>15000H ENGINE CHANGE</t>
  </si>
  <si>
    <t>D10T</t>
  </si>
  <si>
    <t>RJG</t>
  </si>
  <si>
    <t>DZTR004-ENGI</t>
  </si>
  <si>
    <t>D10T2</t>
  </si>
  <si>
    <t>RAB</t>
  </si>
  <si>
    <t>DZTR077-ENGI</t>
  </si>
  <si>
    <t>D9T</t>
  </si>
  <si>
    <t>TWG</t>
  </si>
  <si>
    <t>DZTR005-ENGI</t>
  </si>
  <si>
    <t>RJS</t>
  </si>
  <si>
    <t>DZTR113-ENGI</t>
  </si>
  <si>
    <t>D10R</t>
  </si>
  <si>
    <t>3KR</t>
  </si>
  <si>
    <t>DZTR056-ENGI</t>
  </si>
  <si>
    <t>18000H ENGINE CHANGE</t>
  </si>
  <si>
    <t>D375A-8</t>
  </si>
  <si>
    <t>KMT</t>
  </si>
  <si>
    <t>DZTR070-ENGI</t>
  </si>
  <si>
    <t>RM6</t>
  </si>
  <si>
    <t>DZWH004-ENGI</t>
  </si>
  <si>
    <t>EX2500</t>
  </si>
  <si>
    <t>HCM</t>
  </si>
  <si>
    <t>EXBH052-ENGI</t>
  </si>
  <si>
    <t>R9350</t>
  </si>
  <si>
    <t>EXBH011-ENGI</t>
  </si>
  <si>
    <t>8000H ENGINE HALF LIFE</t>
  </si>
  <si>
    <t>LT - LEFT</t>
  </si>
  <si>
    <t>EXBH054-ENG1</t>
  </si>
  <si>
    <t>LH</t>
  </si>
  <si>
    <t>9000H ENGINE MIDLIFE LH</t>
  </si>
  <si>
    <t>RI - RIGHT</t>
  </si>
  <si>
    <t>EXBH054-ENG2</t>
  </si>
  <si>
    <t>RH</t>
  </si>
  <si>
    <t>9000H ENGINE MIDLIFE RH</t>
  </si>
  <si>
    <t>6060 FACE SHOVEL</t>
  </si>
  <si>
    <t>DH3</t>
  </si>
  <si>
    <t>EXFS001-ENG1</t>
  </si>
  <si>
    <t>EXFS001-ENG2</t>
  </si>
  <si>
    <t>6060 BH</t>
  </si>
  <si>
    <t>DHN</t>
  </si>
  <si>
    <t>EXBH056-ENG1</t>
  </si>
  <si>
    <t>15000H ENGINE CHANGE LH</t>
  </si>
  <si>
    <t>EXBH056-ENG2</t>
  </si>
  <si>
    <t>7500H ENGINE MIDLIFE RH</t>
  </si>
  <si>
    <t>EX5600-6 BH</t>
  </si>
  <si>
    <t>EXBH057-ENG2</t>
  </si>
  <si>
    <t>8000H ENGINE MIDLIFE RH</t>
  </si>
  <si>
    <t>EXBH057-ENG1</t>
  </si>
  <si>
    <t>8000H ENGINE MIDLIFE LH</t>
  </si>
  <si>
    <t>R9200</t>
  </si>
  <si>
    <t>WLH</t>
  </si>
  <si>
    <t>EXBH075-ENGI</t>
  </si>
  <si>
    <t>7500H ENGINE MIDLIFE</t>
  </si>
  <si>
    <t>ELZ</t>
  </si>
  <si>
    <t>EXBH072-ENG1</t>
  </si>
  <si>
    <t>EXBH072-ENG2</t>
  </si>
  <si>
    <t>16M</t>
  </si>
  <si>
    <t>R9H</t>
  </si>
  <si>
    <t>GDGN006-ENGI</t>
  </si>
  <si>
    <t>B9H</t>
  </si>
  <si>
    <t>GDGN028-ENGI</t>
  </si>
  <si>
    <t>16H</t>
  </si>
  <si>
    <t>ATS</t>
  </si>
  <si>
    <t>GDGN001-ENGI</t>
  </si>
  <si>
    <t>16M3</t>
  </si>
  <si>
    <t>E9Y</t>
  </si>
  <si>
    <t>GDGN029-ENGI</t>
  </si>
  <si>
    <t>14M</t>
  </si>
  <si>
    <t>R9J</t>
  </si>
  <si>
    <t>GDGN002-ENGI</t>
  </si>
  <si>
    <t>18M3</t>
  </si>
  <si>
    <t>E9W</t>
  </si>
  <si>
    <t>GDGN033-ENGI</t>
  </si>
  <si>
    <t>NN5</t>
  </si>
  <si>
    <t>GDGN051-ENGI</t>
  </si>
  <si>
    <t>14000H ENGINE CHANGE</t>
  </si>
  <si>
    <t>988H</t>
  </si>
  <si>
    <t>BXY</t>
  </si>
  <si>
    <t>LOFE008-ENGI</t>
  </si>
  <si>
    <t>992K</t>
  </si>
  <si>
    <t>H4C</t>
  </si>
  <si>
    <t>LOFE001-ENGI</t>
  </si>
  <si>
    <t>992G HIGH LIFT</t>
  </si>
  <si>
    <t>AZX</t>
  </si>
  <si>
    <t>LOFE022-ENGI</t>
  </si>
  <si>
    <t>ZMX</t>
  </si>
  <si>
    <t>LOFE057-ENGI</t>
  </si>
  <si>
    <t>993K HL</t>
  </si>
  <si>
    <t>Z9K</t>
  </si>
  <si>
    <t>LOFE058-ENGI</t>
  </si>
  <si>
    <t>994K</t>
  </si>
  <si>
    <t>MRK</t>
  </si>
  <si>
    <t>LOFE037-ENGI</t>
  </si>
  <si>
    <t>Z8Z</t>
  </si>
  <si>
    <t>LOFE150-ENGI</t>
  </si>
  <si>
    <t>WA600-6LC</t>
  </si>
  <si>
    <t>LOFE137-ENGI</t>
  </si>
  <si>
    <t>A7A</t>
  </si>
  <si>
    <t>LOFE062-ENGI</t>
  </si>
  <si>
    <t>854G</t>
  </si>
  <si>
    <t>A4W</t>
  </si>
  <si>
    <t>DZWH002-ENGI</t>
  </si>
  <si>
    <t>16500H ENGINE CHANGE</t>
  </si>
  <si>
    <t>EXBH047-ENG2</t>
  </si>
  <si>
    <t>14300H ENGINE CHANGE RH</t>
  </si>
  <si>
    <t>EXBH047-ENG1</t>
  </si>
  <si>
    <t>14300H ENGINE CHANGE LH</t>
  </si>
  <si>
    <t>994F</t>
  </si>
  <si>
    <t>LOFE043-ENGI</t>
  </si>
  <si>
    <t>19800H ENGINE CHANGE</t>
  </si>
  <si>
    <t>994D</t>
  </si>
  <si>
    <t>3TZ</t>
  </si>
  <si>
    <t>LOFE045-ENGI</t>
  </si>
  <si>
    <t>988B</t>
  </si>
  <si>
    <t>50</t>
  </si>
  <si>
    <t>LOFE046-ENGI</t>
  </si>
  <si>
    <t>15400H ENGINE CHANGE</t>
  </si>
  <si>
    <t>785B</t>
  </si>
  <si>
    <t>8GB</t>
  </si>
  <si>
    <t>TKFL001-ENGI</t>
  </si>
  <si>
    <t>793C</t>
  </si>
  <si>
    <t>ATY</t>
  </si>
  <si>
    <t>TKHL101-ENGI</t>
  </si>
  <si>
    <t>17600H ENGINE CHANGE</t>
  </si>
  <si>
    <t>793D</t>
  </si>
  <si>
    <t>FDB</t>
  </si>
  <si>
    <t>TKHL111-ENGI</t>
  </si>
  <si>
    <t>4AR</t>
  </si>
  <si>
    <t>TKHL118-ENGI</t>
  </si>
  <si>
    <t>777C</t>
  </si>
  <si>
    <t>4XJ</t>
  </si>
  <si>
    <t>TKWC033-ENGI</t>
  </si>
  <si>
    <t>22000H ENGINE CHANGE</t>
  </si>
  <si>
    <t>785D WC</t>
  </si>
  <si>
    <t>MSY</t>
  </si>
  <si>
    <t>TKWC034-ENGI</t>
  </si>
  <si>
    <t>777D</t>
  </si>
  <si>
    <t>3PR</t>
  </si>
  <si>
    <t>TKHL017-ENGI</t>
  </si>
  <si>
    <t>AGC</t>
  </si>
  <si>
    <t>TKHL018-ENGI</t>
  </si>
  <si>
    <t>777F</t>
  </si>
  <si>
    <t>JRP</t>
  </si>
  <si>
    <t>TKHL189-ENGI</t>
  </si>
  <si>
    <t>6HK</t>
  </si>
  <si>
    <t>TKHL004-ENGI</t>
  </si>
  <si>
    <t>785C</t>
  </si>
  <si>
    <t>APX</t>
  </si>
  <si>
    <t>TKHL005-ENGI</t>
  </si>
  <si>
    <t>789C</t>
  </si>
  <si>
    <t>2BW</t>
  </si>
  <si>
    <t>TKHL154-ENGI</t>
  </si>
  <si>
    <t>793F</t>
  </si>
  <si>
    <t>SSP</t>
  </si>
  <si>
    <t>TKHL131-ENGI</t>
  </si>
  <si>
    <t>11000H ENGINE MIDLIFE</t>
  </si>
  <si>
    <t>793F XQ</t>
  </si>
  <si>
    <t>SND</t>
  </si>
  <si>
    <t>TKHL158-ENGI</t>
  </si>
  <si>
    <t>789D</t>
  </si>
  <si>
    <t>SPD</t>
  </si>
  <si>
    <t>TKHL234-ENGI</t>
  </si>
  <si>
    <t>785D</t>
  </si>
  <si>
    <t>ZSP</t>
  </si>
  <si>
    <t>TKHL217-ENGI</t>
  </si>
  <si>
    <t>773D</t>
  </si>
  <si>
    <t>7ER</t>
  </si>
  <si>
    <t>TKSR024-ENGI</t>
  </si>
  <si>
    <t>773G</t>
  </si>
  <si>
    <t>MWH</t>
  </si>
  <si>
    <t>TKSR022-ENGI</t>
  </si>
  <si>
    <t>773F</t>
  </si>
  <si>
    <t>EED</t>
  </si>
  <si>
    <t>TKWC040-ENGI</t>
  </si>
  <si>
    <t>EXD</t>
  </si>
  <si>
    <t>TKWC041-ENGI</t>
  </si>
  <si>
    <t>1353 - RADIATOR</t>
  </si>
  <si>
    <t>DRPD001-ENGI-COSY</t>
  </si>
  <si>
    <t>12000H RADIATOR CHANGE</t>
  </si>
  <si>
    <t>DZWH005-ENGI-COSY</t>
  </si>
  <si>
    <t>16000H RADIATOR CHANGE</t>
  </si>
  <si>
    <t>DZWH003-ENGI-COSY</t>
  </si>
  <si>
    <t>15000H RADIATOR CHANGE</t>
  </si>
  <si>
    <t>DZTR004-ENGI-COSY</t>
  </si>
  <si>
    <t>DZTR077-ENGI-COSY</t>
  </si>
  <si>
    <t>D11T</t>
  </si>
  <si>
    <t>AMA</t>
  </si>
  <si>
    <t>DZTR082-ENGI</t>
  </si>
  <si>
    <t>DZTR056-ENGI-COSY</t>
  </si>
  <si>
    <t>18000H RADIATOR CHANGE</t>
  </si>
  <si>
    <t>DZTR070-ENGI-COSY</t>
  </si>
  <si>
    <t>DZWH004-ENGI-COSY</t>
  </si>
  <si>
    <t>15000H RADIATOR CHANGE HI AMB TEMP</t>
  </si>
  <si>
    <t>EX1200-5D</t>
  </si>
  <si>
    <t>EXBH003-ENGI-COSY</t>
  </si>
  <si>
    <t>EXBH011-ENGI-COSY</t>
  </si>
  <si>
    <t>EX3600-6</t>
  </si>
  <si>
    <t>RE - REAR</t>
  </si>
  <si>
    <t>EXBH042-ENGI-COSY-RADT</t>
  </si>
  <si>
    <t>RR</t>
  </si>
  <si>
    <t>17000H RADIATOR CHANGE RR</t>
  </si>
  <si>
    <t>FR - FRONT</t>
  </si>
  <si>
    <t>FR</t>
  </si>
  <si>
    <t>17000H RADIATOR CHANGE FR</t>
  </si>
  <si>
    <t>EXBH054-ENG1-COSY</t>
  </si>
  <si>
    <t>18000H RADIATOR CHANGE LH</t>
  </si>
  <si>
    <t>EXBH054-ENG2-COSY</t>
  </si>
  <si>
    <t>18000H RADIATOR CHANGE RH</t>
  </si>
  <si>
    <t>EXFS001-ENG1-COSY-RADT</t>
  </si>
  <si>
    <t>EXFS001-ENG2-COSY-RADT</t>
  </si>
  <si>
    <t>EXBH056-ENG1-COSY</t>
  </si>
  <si>
    <t>15000H RADIATOR CHANGE LH</t>
  </si>
  <si>
    <t>EXBH056-ENG2-COSY</t>
  </si>
  <si>
    <t>15000H RADIATOR CHANGE RH</t>
  </si>
  <si>
    <t>EXBH057-ENG1-COSY</t>
  </si>
  <si>
    <t>20000H RADIATOR CHANGE LH</t>
  </si>
  <si>
    <t>EXBH057-ENG2-COSY</t>
  </si>
  <si>
    <t>20000H RADIATOR CHANGE RH</t>
  </si>
  <si>
    <t>EXBH075-ENGI-COSY</t>
  </si>
  <si>
    <t>EXBH072-ENG1-COSY</t>
  </si>
  <si>
    <t>EXBH072-ENG2-COSY</t>
  </si>
  <si>
    <t>GDGN006-ENGI-COSY</t>
  </si>
  <si>
    <t>GDGN028-ENGI-COSY</t>
  </si>
  <si>
    <t>GDGN001-ENGI-COSY</t>
  </si>
  <si>
    <t>GDGN029-ENGI-COSY</t>
  </si>
  <si>
    <t>GDGN002-ENGI-COSY</t>
  </si>
  <si>
    <t>GDGN033-ENGI-COSY</t>
  </si>
  <si>
    <t>GDGN051-ENGI-COSY</t>
  </si>
  <si>
    <t>14000H RADIATOR CHANGE</t>
  </si>
  <si>
    <t>LOFE022-ENGI-COSY</t>
  </si>
  <si>
    <t>LOFE057-ENGI-COSY</t>
  </si>
  <si>
    <t>LOFE058-ENGI-COSY</t>
  </si>
  <si>
    <t>LOFE037-ENGI-COSY</t>
  </si>
  <si>
    <t>20000H RADIATOR CHANGE</t>
  </si>
  <si>
    <t>LOFE150-ENGI-COSY</t>
  </si>
  <si>
    <t>LOFE137-ENGI-COSY</t>
  </si>
  <si>
    <t>DZWH002-ENGI-COSY</t>
  </si>
  <si>
    <t>16500H RADIATOR CHANGE</t>
  </si>
  <si>
    <t>EXBH047-ENG1-COSY-RADT</t>
  </si>
  <si>
    <t>14300H RADIATOR CHANGE LH</t>
  </si>
  <si>
    <t>EXBH047-ENG2-COSY-RADT</t>
  </si>
  <si>
    <t>14300H RADIATOR CHANGE RH</t>
  </si>
  <si>
    <t>LOFE043-ENGI-COSY</t>
  </si>
  <si>
    <t>19800H RADIATOR CHANGE</t>
  </si>
  <si>
    <t>LOFE045-ENGI-COSY</t>
  </si>
  <si>
    <t>TKFL001-ENGI-COSY</t>
  </si>
  <si>
    <t>TKHL101-ENGI-COSY</t>
  </si>
  <si>
    <t>17600H RADIATOR CHANGE</t>
  </si>
  <si>
    <t>TKHL111-ENGI-COSY</t>
  </si>
  <si>
    <t>TKHL118-ENGI-COSY</t>
  </si>
  <si>
    <t>TKWC033-ENGI-COSY</t>
  </si>
  <si>
    <t>TKWC034-ENGI-COSY</t>
  </si>
  <si>
    <t>TKHL017-ENGI-COSY</t>
  </si>
  <si>
    <t>TKHL018-ENGI-COSY</t>
  </si>
  <si>
    <t>TKHL021-ENGI-COSY</t>
  </si>
  <si>
    <t>TKHL189-ENGI-COSY</t>
  </si>
  <si>
    <t>TKHL004-ENGI-COSY</t>
  </si>
  <si>
    <t>TKHL005-ENGI-COSY</t>
  </si>
  <si>
    <t>TKHL154-ENGI-COSY</t>
  </si>
  <si>
    <t>TKHL131-ENGI-COSY</t>
  </si>
  <si>
    <t>22000H RADIATOR CHANGE</t>
  </si>
  <si>
    <t>TKHL158-ENGI-COSY</t>
  </si>
  <si>
    <t>TKHL234-ENGI-COSY</t>
  </si>
  <si>
    <t>TKHL217-ENGI-COSY</t>
  </si>
  <si>
    <t>TKSR024-ENGI-COSY</t>
  </si>
  <si>
    <t>TKSR022-ENGI-COSY</t>
  </si>
  <si>
    <t>TKWC040-ENGI-COSY</t>
  </si>
  <si>
    <t>TKWC041-ENGI-COSY</t>
  </si>
  <si>
    <t>3030 - TRANSMISSION</t>
  </si>
  <si>
    <t>DZWH005-DRIV-TMSN</t>
  </si>
  <si>
    <t>16000H TRANSMISSION CHANGE</t>
  </si>
  <si>
    <t>DZWH003-DRIV-TMSN</t>
  </si>
  <si>
    <t>15000H TRANSMISSION CHANGE</t>
  </si>
  <si>
    <t>DZTR004-DRIV-TMSN</t>
  </si>
  <si>
    <t>DZTR077-DRIV-TMSN</t>
  </si>
  <si>
    <t>14000H TRANSMISSION CHANGE</t>
  </si>
  <si>
    <t>DZTR005-DRIV-TMSN</t>
  </si>
  <si>
    <t>12000H TRANSMISSION CHANGE</t>
  </si>
  <si>
    <t>DZTR113-DRIV-TMSN</t>
  </si>
  <si>
    <t>DZTR082-DRIV-TMSN</t>
  </si>
  <si>
    <t>DZTR056-DRIV-TMSN</t>
  </si>
  <si>
    <t>DZWH004-DRIV-TMSN</t>
  </si>
  <si>
    <t>GDGN006-DRIV-TMSN</t>
  </si>
  <si>
    <t>GDGN028-DRIV-TMSN</t>
  </si>
  <si>
    <t>GDGN001-DRIV-TMSN</t>
  </si>
  <si>
    <t>GDGN029-DRIV-TMSN</t>
  </si>
  <si>
    <t>GDGN002-DRIV-TMSN</t>
  </si>
  <si>
    <t>GDGN033-DRIV-TMSN</t>
  </si>
  <si>
    <t>GDGN051-DRIV-TMSN</t>
  </si>
  <si>
    <t>LOFE008-DRIV-TMSN</t>
  </si>
  <si>
    <t>LOFE001-DRIV-TMSN</t>
  </si>
  <si>
    <t>LOFE022-DRIV-TMSN</t>
  </si>
  <si>
    <t>LOFE057-DRIV-TMSN</t>
  </si>
  <si>
    <t>LOFE058-DRIV-TMSN</t>
  </si>
  <si>
    <t>LOFE037-DRIV-TMSN</t>
  </si>
  <si>
    <t>LOFE074-DRIV-TMSN</t>
  </si>
  <si>
    <t>18000H TRANSMISSION CHANGE</t>
  </si>
  <si>
    <t>LOFE150-DRIV-TMSN</t>
  </si>
  <si>
    <t>LOFE137-DRIV-TMSN</t>
  </si>
  <si>
    <t>LOFE062-DRIV-TMSN</t>
  </si>
  <si>
    <t>DZWH002-DRIV-TMSN</t>
  </si>
  <si>
    <t>13200H TRANSMISSION CHANGE</t>
  </si>
  <si>
    <t>LOFE043-DRIV-TMSN</t>
  </si>
  <si>
    <t>11000H TRANSMISSION CHANGE</t>
  </si>
  <si>
    <t>LOFE045-DRIV-TMSN</t>
  </si>
  <si>
    <t>TKFL001-DRIV-TMSN</t>
  </si>
  <si>
    <t>16500H TRANSMISSION CHANGE</t>
  </si>
  <si>
    <t>TKHL101-DRIV-TMSN</t>
  </si>
  <si>
    <t>TKHL111-DRIV-TMSN</t>
  </si>
  <si>
    <t>TKHL118-DRIV-TMSN</t>
  </si>
  <si>
    <t>TKWC033-DRIV-TMSN</t>
  </si>
  <si>
    <t>TKWC034-DRIV-TMSN</t>
  </si>
  <si>
    <t>TKHL017-DRIV-TMSN</t>
  </si>
  <si>
    <t>TKHL018-DRIV-TMSN</t>
  </si>
  <si>
    <t>TKHL189-DRIV-TMSN</t>
  </si>
  <si>
    <t>TKHL004-DRIV-TMSN</t>
  </si>
  <si>
    <t>TKHL005-DRIV-TMSN</t>
  </si>
  <si>
    <t>TKHL154-DRIV-TMSN</t>
  </si>
  <si>
    <t>TKHL131-DRIV-TMSN</t>
  </si>
  <si>
    <t>TKHL158-DRIV-TMSN</t>
  </si>
  <si>
    <t>TKHL234-DRIV-TMSN</t>
  </si>
  <si>
    <t>20000H TRANSMISSION CHANGE</t>
  </si>
  <si>
    <t>TKHL217-DRIV-TMSN</t>
  </si>
  <si>
    <t>TKSR024-DRIV-TMSN</t>
  </si>
  <si>
    <t>TKSR022-DRIV-TMSN</t>
  </si>
  <si>
    <t>TKWC040-DRIV-TMSN</t>
  </si>
  <si>
    <t>TKWC041-DRIV-TMSN</t>
  </si>
  <si>
    <t>3101 - TORQUE CONVERTER</t>
  </si>
  <si>
    <t>DZWH005-DRIV-TQCV</t>
  </si>
  <si>
    <t>16000H TORQUE CONVERTER CHANGE</t>
  </si>
  <si>
    <t>DZWH003-DRIV-TQCV</t>
  </si>
  <si>
    <t>15000H TORQUE CONVERTER CHANGE</t>
  </si>
  <si>
    <t>DZTR004-DRIV-TQCV</t>
  </si>
  <si>
    <t>DZTR077-DRIV-TQCV</t>
  </si>
  <si>
    <t>14000H TORQUE CONVERTER CHANGE</t>
  </si>
  <si>
    <t>DZTR005-DRIV-TQCV</t>
  </si>
  <si>
    <t>12000H TORQUE CONVERTER CHANGE</t>
  </si>
  <si>
    <t>DZTR113-DRIV-TQCV</t>
  </si>
  <si>
    <t>DZTR082-DRIV-TQCV</t>
  </si>
  <si>
    <t>DZTR056-DRIV-TQCV</t>
  </si>
  <si>
    <t>DZWH004-DRIV-TQCV</t>
  </si>
  <si>
    <t>LOFE008-DRIV-TQCV</t>
  </si>
  <si>
    <t>LOFE001-DRIV-TQCV</t>
  </si>
  <si>
    <t>LOFE022-DRIV-TQCV</t>
  </si>
  <si>
    <t>LOFE057-DRIV-TQCV</t>
  </si>
  <si>
    <t>LOFE058-DRIV-TQCV</t>
  </si>
  <si>
    <t>LOFE037-DRIV-TQCV</t>
  </si>
  <si>
    <t>LOFE074-DRIV-TQCV</t>
  </si>
  <si>
    <t>18000H TORQUE CONVERTER CHANGE</t>
  </si>
  <si>
    <t>LOFE150-DRIV-TQCV</t>
  </si>
  <si>
    <t>LOFE137-DRIV-TQCV</t>
  </si>
  <si>
    <t>LOFE062-DRIV</t>
  </si>
  <si>
    <t>DZWH002-DRIV-TQCV</t>
  </si>
  <si>
    <t>9000H TORQUE CONVERTER CHANGE</t>
  </si>
  <si>
    <t>LOFE043-DRIV-TQCV</t>
  </si>
  <si>
    <t>19800H TORQUE CONVERTER CHANGE</t>
  </si>
  <si>
    <t>LOFE045-DRIV-TQCV</t>
  </si>
  <si>
    <t>TKFL001-DRIV-TQCV</t>
  </si>
  <si>
    <t>TKHL101-DRIV-TQCV</t>
  </si>
  <si>
    <t>15400H TORQUE CONVERTER CHANGE</t>
  </si>
  <si>
    <t>TKHL111-DRIV-TQCV</t>
  </si>
  <si>
    <t>TKHL118-DRIV-TQCV</t>
  </si>
  <si>
    <t>TKWC033-DRIV-TQCV</t>
  </si>
  <si>
    <t>16500H TORQUE CONVERTER CHANGE</t>
  </si>
  <si>
    <t>TKWC034-DRIV-TQCV</t>
  </si>
  <si>
    <t>TKHL017-DRIV-TQCV</t>
  </si>
  <si>
    <t>TKHL018-DRIV-TQCV</t>
  </si>
  <si>
    <t>TKHL189-DRIV-TQCV</t>
  </si>
  <si>
    <t>20000H TORQUE CONVERTER CHANGE</t>
  </si>
  <si>
    <t>TKHL004-DRIV-TQCV</t>
  </si>
  <si>
    <t>TKHL005-DRIV-TQCV</t>
  </si>
  <si>
    <t>TKHL154-DRIV-TQCV</t>
  </si>
  <si>
    <t>TKHL131-DRIV-TQCV</t>
  </si>
  <si>
    <t>22000H TORQUE CONVERTER CHANGE</t>
  </si>
  <si>
    <t>TKHL158-DRIV-TQCV</t>
  </si>
  <si>
    <t>TKHL234-DRIV-TQCV</t>
  </si>
  <si>
    <t>TKHL217-DRIV-TQCV</t>
  </si>
  <si>
    <t>TKSR024-DRIV-TQCV</t>
  </si>
  <si>
    <t>TKSR022-DRIV-TQCV</t>
  </si>
  <si>
    <t>TKWC040-DRIV-TQCV</t>
  </si>
  <si>
    <t>TKWC041-DRIV-TQCV</t>
  </si>
  <si>
    <t>3108 - Pump Drive</t>
  </si>
  <si>
    <t>EXBH011-PUDR</t>
  </si>
  <si>
    <t>12000H PUMP DRIVE CHANGE</t>
  </si>
  <si>
    <t>EX2600-6</t>
  </si>
  <si>
    <t>EXBH053-PUDR</t>
  </si>
  <si>
    <t>20000H PUMP DRIVE CHANGE</t>
  </si>
  <si>
    <t>3258 - DIFFERENTIAL</t>
  </si>
  <si>
    <t>DZWH005-DRIV-DIFF</t>
  </si>
  <si>
    <t>16000H DIFFERENTIAL CHANGE FR</t>
  </si>
  <si>
    <t>16000H DIFFERENTIAL CHANGE RR</t>
  </si>
  <si>
    <t>DZWH003-DRIV-DIFF</t>
  </si>
  <si>
    <t>15000H DIFFERENTIAL CHANGE RR</t>
  </si>
  <si>
    <t>15000H DIFFERENTIAL CHANGE FR</t>
  </si>
  <si>
    <t>DZWH004-DRIV-DIFF</t>
  </si>
  <si>
    <t>GDGN006-DRIV-DIFF</t>
  </si>
  <si>
    <t>12000H DIFFERENTIAL CHANGE</t>
  </si>
  <si>
    <t>GDGN028-DRIV-DIFF</t>
  </si>
  <si>
    <t>GDGN001-DRIV-DIFF</t>
  </si>
  <si>
    <t>GDGN029-DRIV-DIFF</t>
  </si>
  <si>
    <t>GDGN033-DRIV</t>
  </si>
  <si>
    <t>GDGN051-DRIV-DIFF</t>
  </si>
  <si>
    <t>14000H DIFFERENTIAL CHANGE</t>
  </si>
  <si>
    <t>LOFE008-DRIV-DIFF</t>
  </si>
  <si>
    <t>14000HR DIFFERENTIAL CHANGE RR</t>
  </si>
  <si>
    <t>14000H DIFFERENTIAL CHANGE FR</t>
  </si>
  <si>
    <t>LOFE001-DRIV-DIFF</t>
  </si>
  <si>
    <t>LOFE022-DRIV-DIFF</t>
  </si>
  <si>
    <t>LOFE057-DRIV-DIFF</t>
  </si>
  <si>
    <t>LOFE058-DRIV-DIFF</t>
  </si>
  <si>
    <t>20000H DIFFERENTIAL CHANGE RR</t>
  </si>
  <si>
    <t>20000H DIFFERENTIAL CHANGE FR</t>
  </si>
  <si>
    <t>LOFE037-DRIV-DIFF</t>
  </si>
  <si>
    <t>LOFE074-DRIV-DIFF</t>
  </si>
  <si>
    <t>18000H DIFFERENTIAL CHANGE RR</t>
  </si>
  <si>
    <t>18000H DIFFERENTIAL CHANGE FR</t>
  </si>
  <si>
    <t>LOFE150-DRIV-DIFF</t>
  </si>
  <si>
    <t>LOFE137-DRIV-DIFF</t>
  </si>
  <si>
    <t>DZWH002-DRIV-DIFF</t>
  </si>
  <si>
    <t>12000H DIFFERENTIAL CHANGE FR</t>
  </si>
  <si>
    <t>12000H DIFFERENTIAL CHANGE RR</t>
  </si>
  <si>
    <t>LOFE043-DRIV-DIFF</t>
  </si>
  <si>
    <t>16500H DIFFERENTIAL CHANGE RR</t>
  </si>
  <si>
    <t>16500H DIFFERENTIAL CHANGE FR</t>
  </si>
  <si>
    <t>LOFE045-DRIV-DIFF</t>
  </si>
  <si>
    <t>TKFL001-DRIV-DIFF</t>
  </si>
  <si>
    <t>16500H DIFFERENTIAL CHANGE</t>
  </si>
  <si>
    <t>TKHL101-DRIV-DIFF</t>
  </si>
  <si>
    <t>TKHL111-DRIV-DIFF</t>
  </si>
  <si>
    <t>TKHL118-DRIV-DIFF</t>
  </si>
  <si>
    <t>TKWC033-DRIV-DIFF</t>
  </si>
  <si>
    <t>TKWC034-DRIV-DIFF</t>
  </si>
  <si>
    <t>TKHL017-DRIV-DIFF</t>
  </si>
  <si>
    <t>18000H DIFFERENTIAL CHANGE</t>
  </si>
  <si>
    <t>TKHL018-DRIV-DIFF</t>
  </si>
  <si>
    <t>TKHL021-DRIV-DIFF</t>
  </si>
  <si>
    <t>TKHL189-DRIV-DIFF</t>
  </si>
  <si>
    <t>TKHL004-DRIV-DIFF</t>
  </si>
  <si>
    <t>TKHL005-DRIV-DIFF</t>
  </si>
  <si>
    <t>TKHL154-DRIV-DIFF</t>
  </si>
  <si>
    <t>16000H DIFFERENTIAL CHANGE</t>
  </si>
  <si>
    <t>TKHL131-DRIV-DIFF</t>
  </si>
  <si>
    <t>24000H DIFFERENTIAL CHANGE</t>
  </si>
  <si>
    <t>TKHL158-DRIV-DIFF</t>
  </si>
  <si>
    <t>TKHL234-DRIV-DIFF</t>
  </si>
  <si>
    <t>20000H DIFFERENTIAL CHANGE</t>
  </si>
  <si>
    <t>TKHL217-DRIV-DIFF</t>
  </si>
  <si>
    <t>TKSR024-DRIV-DIFF</t>
  </si>
  <si>
    <t>TKSR022-DRIV-DIFF</t>
  </si>
  <si>
    <t>TKWC040-DRIV-DIFF</t>
  </si>
  <si>
    <t>TKWC041-DRIV-DIFF</t>
  </si>
  <si>
    <t>4050 - FINAL DRIVE</t>
  </si>
  <si>
    <t>LF - LEFT FRONT</t>
  </si>
  <si>
    <t>DZWH005-DRIV-FIDV</t>
  </si>
  <si>
    <t>LHF</t>
  </si>
  <si>
    <t>16000H WHEEL END CHANGE LHF</t>
  </si>
  <si>
    <t>RF - RIGHT FRONT</t>
  </si>
  <si>
    <t>RHF</t>
  </si>
  <si>
    <t>16000H WHEEL END CHANGE RHF</t>
  </si>
  <si>
    <t>LR - LEFT REAR</t>
  </si>
  <si>
    <t>LHR</t>
  </si>
  <si>
    <t>16000H WHEEL END CHANGE LHR</t>
  </si>
  <si>
    <t>RR - RIGHT REAR</t>
  </si>
  <si>
    <t>RHR</t>
  </si>
  <si>
    <t>16000H WHEEL END CHANGE RHR</t>
  </si>
  <si>
    <t>DZWH003-DRIV-FIDV</t>
  </si>
  <si>
    <t>15000H WHEEL END CHANGE RHR</t>
  </si>
  <si>
    <t>15000H WHEEL END CHANGE LHR</t>
  </si>
  <si>
    <t>15000H WHEEL END CHANGE RHF</t>
  </si>
  <si>
    <t>15000H WHEEL END CHANGE LHF</t>
  </si>
  <si>
    <t>DZTR004-DRIV-FIDV</t>
  </si>
  <si>
    <t>16000H FINAL DRIVE CHANGE RH</t>
  </si>
  <si>
    <t>16000H FINAL DRIVE CHANGE LH</t>
  </si>
  <si>
    <t>DZTR077-DRIV-FIDV</t>
  </si>
  <si>
    <t>DZTR005-DRIV-FIDV</t>
  </si>
  <si>
    <t>12000H FINAL DRIVE CHANGE RH</t>
  </si>
  <si>
    <t>12000H FINAL DRIVE CHANGE LH</t>
  </si>
  <si>
    <t>DZTR113-DRIV-FIDV</t>
  </si>
  <si>
    <t>DZTR082-DRIV-FIDV</t>
  </si>
  <si>
    <t>DZTR056-DRIV-FIDV</t>
  </si>
  <si>
    <t>18000H FINAL DRIVE CHANGE RH</t>
  </si>
  <si>
    <t>18000H FINAL DRIVE CHANGE LH</t>
  </si>
  <si>
    <t>DZTR070-DRIV-FIDV</t>
  </si>
  <si>
    <t>DZWH004-DRIV-FIDV</t>
  </si>
  <si>
    <t>EXBH003-UCRG-FIDV</t>
  </si>
  <si>
    <t>EXBH011-UCRG-FIDV</t>
  </si>
  <si>
    <t>EXBH054-UCRG-FIDV-FIDL</t>
  </si>
  <si>
    <t>EXBH054-UCRG-FIDV-FIDR</t>
  </si>
  <si>
    <t>EXFS001-UCRG-FIDV</t>
  </si>
  <si>
    <t>20000H FINAL DRIVE CHANGE LH</t>
  </si>
  <si>
    <t>20000H FINAL DRIVE CHANGE RH</t>
  </si>
  <si>
    <t>EXBH056-UCRG-FIDV</t>
  </si>
  <si>
    <t>EXBH075-UCRG-FIDV</t>
  </si>
  <si>
    <t>EXBH072-UCRG-FIDV-FIDL</t>
  </si>
  <si>
    <t>EXBH072-UCRG-FIDV-FIDR</t>
  </si>
  <si>
    <t>GDGN006-DRIV-FIDV</t>
  </si>
  <si>
    <t>GDGN028-DRIV-FIDV</t>
  </si>
  <si>
    <t>GDGN001-DRIV-FIDV</t>
  </si>
  <si>
    <t>GDGN029-DRIV-FIDV</t>
  </si>
  <si>
    <t>GDGN033-DRIV-FIDV</t>
  </si>
  <si>
    <t>GDGN051-DRIV-FIDV</t>
  </si>
  <si>
    <t>14000H FINAL DRIVE CHANGE LH</t>
  </si>
  <si>
    <t>14000H FINAL DRIVE CHANGE RH</t>
  </si>
  <si>
    <t>LOFE008-DRIV-FIDV</t>
  </si>
  <si>
    <t>14000H WHEEL END CHANGE RHR</t>
  </si>
  <si>
    <t>14000H WHEEL END CHANGE LHR</t>
  </si>
  <si>
    <t>14000H WHEEL END CHANGE RHF</t>
  </si>
  <si>
    <t>14000H WHEEL END CHANGE LHF</t>
  </si>
  <si>
    <t>LOFE001-DRIV-FIDV</t>
  </si>
  <si>
    <t>LOFE057-DRIV-FIDV</t>
  </si>
  <si>
    <t>LOFE058-DRIV-FIDV</t>
  </si>
  <si>
    <t>20000H WHEEL END CHANGE RHR</t>
  </si>
  <si>
    <t>20000H WHEEL END CHANGE RHF</t>
  </si>
  <si>
    <t>20000H WHEEL END CHANGE LHF</t>
  </si>
  <si>
    <t>LOFE037-DRIV-FIDV</t>
  </si>
  <si>
    <t>24000H WHEEL END CHANGE LHF</t>
  </si>
  <si>
    <t>24000H WHEEL END CHANGE RHF</t>
  </si>
  <si>
    <t>24000H WHEEL END CHANGE LHR</t>
  </si>
  <si>
    <t>24000H WHEEL END CHANGE RHR</t>
  </si>
  <si>
    <t>LOFE074-DRIV-FIDV</t>
  </si>
  <si>
    <t>18000H WHEEL END CHANGE LHR</t>
  </si>
  <si>
    <t>18000H WHEEL END CHANGE LHF</t>
  </si>
  <si>
    <t>18000H WHEEL END CHANGE RHF</t>
  </si>
  <si>
    <t>18000H WHEEL END CHANGE RHR</t>
  </si>
  <si>
    <t>LOFE150-DRIV-FIDV</t>
  </si>
  <si>
    <t>20000H WHEEL END CHANGE LHR</t>
  </si>
  <si>
    <t>LOFE137-DRIV-FIDV</t>
  </si>
  <si>
    <t>DZWH002-DRIV-FIDV</t>
  </si>
  <si>
    <t>12000H FINAL DRIVE CHANGE LHF</t>
  </si>
  <si>
    <t>12000H FINAL DRIVE CHANGE RHF</t>
  </si>
  <si>
    <t>12000H FINAL DRIVE CHANGE RHR</t>
  </si>
  <si>
    <t>12000H FINAL DRIVE CHANGE LHR</t>
  </si>
  <si>
    <t>EXBH047-UCRG-FIDV-FIDR</t>
  </si>
  <si>
    <t>33000H FINAL DRIVE CHANGE RH</t>
  </si>
  <si>
    <t>EXBH047-UCRG-FIDV-FIDL</t>
  </si>
  <si>
    <t>33000H FINAL DRIVE CHANGE LH</t>
  </si>
  <si>
    <t>336DL</t>
  </si>
  <si>
    <t>FAR</t>
  </si>
  <si>
    <t>EXRB005-UCRG-FIDV</t>
  </si>
  <si>
    <t>10000H FINAL DRIVE CHANGE LH</t>
  </si>
  <si>
    <t>10000H FINAL DRIVE CHANGE RH</t>
  </si>
  <si>
    <t>LOFE043-DRIV-FIDV</t>
  </si>
  <si>
    <t>19800H WHEEL END CHANGE LHR</t>
  </si>
  <si>
    <t>19800H WHEEL END CHANGE RHF</t>
  </si>
  <si>
    <t>19800H WHEEL END CHANGE LHF</t>
  </si>
  <si>
    <t>19800H WHEEL END CHANGE RHR</t>
  </si>
  <si>
    <t>LOFE045-DRIV-FIDV</t>
  </si>
  <si>
    <t>TKFL001-DRIV-FIDV</t>
  </si>
  <si>
    <t>16500H WHEEL END CHANGE LHR</t>
  </si>
  <si>
    <t>16500H WHEEL END CHANGE RHR</t>
  </si>
  <si>
    <t>TKHL101-DRIV-FIDV</t>
  </si>
  <si>
    <t>TKHL111-DRIV-FIDV</t>
  </si>
  <si>
    <t>TKHL118-DRIV-FIDV</t>
  </si>
  <si>
    <t>TKWC033-DRIV-FIDV</t>
  </si>
  <si>
    <t>TKWC034-DRIV-FIDV</t>
  </si>
  <si>
    <t>TKHL017-DRIV-FIDV</t>
  </si>
  <si>
    <t>TKHL018-DRIV-FIDV</t>
  </si>
  <si>
    <t>TKHL189-DRIV-FIDV</t>
  </si>
  <si>
    <t>TKHL004-DRIV-FIDV</t>
  </si>
  <si>
    <t>22000H WHEEL END CHANGE RHR</t>
  </si>
  <si>
    <t>22000H WHEEL END CHANGE LHR</t>
  </si>
  <si>
    <t>TKHL005-DRIV-FIDV</t>
  </si>
  <si>
    <t>TKHL154-DRIV-FIDV</t>
  </si>
  <si>
    <t>TKHL131-DRIV-FIDV</t>
  </si>
  <si>
    <t>TKHL158-DRIV-FIDV</t>
  </si>
  <si>
    <t>TKHL234-DRIV-FIDV</t>
  </si>
  <si>
    <t>20000H FINAL DRIVE CHANGE RHR</t>
  </si>
  <si>
    <t>20000H FINAL DRIVE CHANGE LHR</t>
  </si>
  <si>
    <t>TKHL217-DRIV-FIDV</t>
  </si>
  <si>
    <t>TKSR024-DRIV-FIDV</t>
  </si>
  <si>
    <t>TKSR022-DRIV-FIDV</t>
  </si>
  <si>
    <t>TKWC040-DRIV-FIDV</t>
  </si>
  <si>
    <t>TKWC041-DRIV-FIDV</t>
  </si>
  <si>
    <t>4164 - SPROCKET ASSEMBLY</t>
  </si>
  <si>
    <t>EXFS001-UCRG-DRSP-DRSL</t>
  </si>
  <si>
    <t>16000H DRIVE SPROCKET CHANGE LH</t>
  </si>
  <si>
    <t>EXFS001-UCRG-DRSP-DRSR</t>
  </si>
  <si>
    <t>16000H DRIVE SPROCKET CHANGE RH</t>
  </si>
  <si>
    <t>EXBH056-UCRG-DRSP</t>
  </si>
  <si>
    <t>EXBH047-UCRG-DRSP-DRSL</t>
  </si>
  <si>
    <t>22000H DRIVE SPROCKET CHANGE LH</t>
  </si>
  <si>
    <t>EXBH047-UCRG-DRSP-DRSR</t>
  </si>
  <si>
    <t>22000H DRIVE SPROCKET CHANGE RH</t>
  </si>
  <si>
    <t>4170 - TRACK ASSEMBLY</t>
  </si>
  <si>
    <t>DZTR004-UCRG-TCFS</t>
  </si>
  <si>
    <t>16000H TRACK FRAME CHANGE LH</t>
  </si>
  <si>
    <t>16000H TRACK FRAME CHANGE RH</t>
  </si>
  <si>
    <t>DZTR077-UCRG-TCFS</t>
  </si>
  <si>
    <t>DZTR082-UCRG-TCFS</t>
  </si>
  <si>
    <t>12000H TRACK FRAME CHANGE RH</t>
  </si>
  <si>
    <t>12000H TRACK FRAME CHANGE LH</t>
  </si>
  <si>
    <t>DZTR056-UCRG-TCFS</t>
  </si>
  <si>
    <t>20000H TRACK FRAME CHANGE RH</t>
  </si>
  <si>
    <t>20000H TRACK FRAME CHANGE LH</t>
  </si>
  <si>
    <t>DZTR070-UCRG</t>
  </si>
  <si>
    <t>18000H TRACK FRAME CHANGE LH</t>
  </si>
  <si>
    <t>18000H TRACK FRAME CHANGE RH</t>
  </si>
  <si>
    <t>EXBH052</t>
  </si>
  <si>
    <t>17500H TRACK CHANGE RH</t>
  </si>
  <si>
    <t>EXBH003-TCKS</t>
  </si>
  <si>
    <t>18000H TRACK CHANGE RH</t>
  </si>
  <si>
    <t>18000H TRACK CHANGE LH</t>
  </si>
  <si>
    <t>35000H TRACK FRAME CHANGE RH</t>
  </si>
  <si>
    <t>35000H TRACK FRAME CHANGE LH</t>
  </si>
  <si>
    <t>EXBH054-TCKS</t>
  </si>
  <si>
    <t>16000H TRACK CHANGE RH</t>
  </si>
  <si>
    <t>16000H TRACK CHANGE LH</t>
  </si>
  <si>
    <t>EXFS001-UCRG</t>
  </si>
  <si>
    <t>EXBH056-UCRG</t>
  </si>
  <si>
    <t>16000H TRACKS CHANGE RH</t>
  </si>
  <si>
    <t>16000H TRACKS CHANGE LH</t>
  </si>
  <si>
    <t>EXBH075-TCKS</t>
  </si>
  <si>
    <t>15000H TRACK CHANGE LH</t>
  </si>
  <si>
    <t>15000H TRACK CHANGE RH</t>
  </si>
  <si>
    <t>EXBH072-TCKS-TCKL</t>
  </si>
  <si>
    <t>EXBH072-TCKS-TCKR</t>
  </si>
  <si>
    <t>EXBH047-UCRG-TCFS-TCFL</t>
  </si>
  <si>
    <t>22000H TRACK ROLLER FRAME CHANGE LH</t>
  </si>
  <si>
    <t>EXBH047-UCRG-TCFS-TCFR</t>
  </si>
  <si>
    <t>22000H TRACK ROLLER FRAME CHANGE RH</t>
  </si>
  <si>
    <t>EXRB005-TCKS</t>
  </si>
  <si>
    <t>6000H TRACK CHANGE LH</t>
  </si>
  <si>
    <t>6000H TRACK CHANGE RH</t>
  </si>
  <si>
    <t>5084 - IMPLEMENT PUMP</t>
  </si>
  <si>
    <t>P02</t>
  </si>
  <si>
    <t>EXBH003-HYSY-PUHY</t>
  </si>
  <si>
    <t>POS.2</t>
  </si>
  <si>
    <t>14000H MAIN PUMP CHANGE POS.2</t>
  </si>
  <si>
    <t>POS.3</t>
  </si>
  <si>
    <t>14000H MAIN PUMP CHANGE (SWING) POS.3</t>
  </si>
  <si>
    <t>P01</t>
  </si>
  <si>
    <t>POS.1</t>
  </si>
  <si>
    <t>14000H MAIN PUMP CHANGE POS.1</t>
  </si>
  <si>
    <t>EXBH011-HYSY</t>
  </si>
  <si>
    <t>POS.3-4</t>
  </si>
  <si>
    <t>12000H MAIN PUMP POS.3-4</t>
  </si>
  <si>
    <t>EXBH054-HYSY-PUHY</t>
  </si>
  <si>
    <t>12000H MAIN PUMP CHANGE POS.3</t>
  </si>
  <si>
    <t>12000H MAIN PUMP CHANGE POS.2</t>
  </si>
  <si>
    <t>12000H MAIN PUMP CHANGE POS.1</t>
  </si>
  <si>
    <t>EXFS001-HYSY-PUHY</t>
  </si>
  <si>
    <t>POS.5-6</t>
  </si>
  <si>
    <t>12000H MAIN PUMP CHANGE POS.5-6</t>
  </si>
  <si>
    <t>POS.1-2</t>
  </si>
  <si>
    <t>12000H MAIN PUMP CHANGE POS.1-2</t>
  </si>
  <si>
    <t>EXBH056-HYSY-PUHY</t>
  </si>
  <si>
    <t>EXBH075-HYSY-PUHY</t>
  </si>
  <si>
    <t>18000H MAIN PUMP CHANGE POS.3</t>
  </si>
  <si>
    <t>18000H MAIN PUMP CHANGE POS.1</t>
  </si>
  <si>
    <t>18000H MAIN PUMP CHANGE POS.2</t>
  </si>
  <si>
    <t>EXBH072-HYSY-PUHY-PUM1</t>
  </si>
  <si>
    <t>EXBH072-HYSY-PUHY-PUM4</t>
  </si>
  <si>
    <t>POS.4</t>
  </si>
  <si>
    <t>12000H MAIN PUMP CHANGE POS.4</t>
  </si>
  <si>
    <t>EXBH072-HYSY-PUHY-PUM2</t>
  </si>
  <si>
    <t>EXBH047-HYSY-PUHY-PUM1</t>
  </si>
  <si>
    <t>P1</t>
  </si>
  <si>
    <t>13200H IMPLEMENT PUMP CHANGE POS.1</t>
  </si>
  <si>
    <t>EXBH047-HYSY-PUHY-PUM4</t>
  </si>
  <si>
    <t>P4</t>
  </si>
  <si>
    <t>13200H IMPLEMENT PUMP CHANGE POS.4</t>
  </si>
  <si>
    <t>EXBH047-HYSY-PUHY-PUM2</t>
  </si>
  <si>
    <t>P2</t>
  </si>
  <si>
    <t>13200H IMPLEMENT PUMP CHANGE POS.2</t>
  </si>
  <si>
    <t>5102 - LIFT/HOIST CYLINDER</t>
  </si>
  <si>
    <t>8000H BUCKET CYLINDER CHANGE RH</t>
  </si>
  <si>
    <t>EXBH003-HYSY-CYHY</t>
  </si>
  <si>
    <t>10000H BOOM CYLINDER CHANGE RH</t>
  </si>
  <si>
    <t>10000H BOOM CYLINDER CHANGE LH</t>
  </si>
  <si>
    <t>10000H BUCKET CYLINDER CHANGE RH</t>
  </si>
  <si>
    <t>10000H BUCKET CYLINDER CHANGE LH</t>
  </si>
  <si>
    <t>EXBH054-HYSY-CYHY-CYKL</t>
  </si>
  <si>
    <t>EXBH054-HYSY-CYHY-CYSR</t>
  </si>
  <si>
    <t>10000H STICK CYLINDER CHANGE RH</t>
  </si>
  <si>
    <t>EXFS001-HYSY-CYHY-CYSL</t>
  </si>
  <si>
    <t>10000H STICK CYLINDER CHANGE LH</t>
  </si>
  <si>
    <t>EXFS001-HYSY-CYHY-CYSR</t>
  </si>
  <si>
    <t>EXBH056-HYSY</t>
  </si>
  <si>
    <t>8000H BUCKET CYLINDER CHANGE LH</t>
  </si>
  <si>
    <t>EXBH075-HYSY-CYHY</t>
  </si>
  <si>
    <t>12000H BUCKET CYLINDER CHANGE RH</t>
  </si>
  <si>
    <t>12000H BUCKET CYLINDER CHANGE LH</t>
  </si>
  <si>
    <t>EXBH072-HYSY-CYHY-CYBR</t>
  </si>
  <si>
    <t>12000H BOOM CYLINDER CHANGE RH</t>
  </si>
  <si>
    <t>EXBH072-HYSY-CYHY-CYKL</t>
  </si>
  <si>
    <t>R9100</t>
  </si>
  <si>
    <t>EXBH068-HYSY-CYHY</t>
  </si>
  <si>
    <t>10000H BUCKET CYLINDER CHANGE</t>
  </si>
  <si>
    <t>EXBH047-HYSY-CYHY-CYKL</t>
  </si>
  <si>
    <t>8800H BUCKET CYLINDER CHANGE LH</t>
  </si>
  <si>
    <t>EXBH047-HYSY-CYHY-CYSR</t>
  </si>
  <si>
    <t>13200H STICK CYLINDER CHANGE RH</t>
  </si>
  <si>
    <t>EXRB005-HYSY-CYHY</t>
  </si>
  <si>
    <t>8000H STICK CYLINDER CHANGE</t>
  </si>
  <si>
    <t>8000H BOOM CYLINDER CHANGE RH</t>
  </si>
  <si>
    <t>8000H BOOM CYLINDER CHANGE LH</t>
  </si>
  <si>
    <t>TKHL101-HYSY-CYHY</t>
  </si>
  <si>
    <t>20000H HOIST CYLINDER CHANGE RH</t>
  </si>
  <si>
    <t>20000H HOIST CYLINDER CHANGE LH</t>
  </si>
  <si>
    <t>TKHL111-HYSY-CYHY</t>
  </si>
  <si>
    <t>TKHL118-HYSY-CYHY</t>
  </si>
  <si>
    <t>5459 - SWING DRIVE</t>
  </si>
  <si>
    <t>EXBH003-SURE-TMSG</t>
  </si>
  <si>
    <t>18000H SWING DRIVE CHANGE RR</t>
  </si>
  <si>
    <t>18000H SWING DRIVE CHANGE FR</t>
  </si>
  <si>
    <t>EXBH011-SURE-TMSG-SGBF</t>
  </si>
  <si>
    <t>12000H SWING DRIVE CHANGE FR</t>
  </si>
  <si>
    <t>EXBH011-SURE-TMSG-SGBR</t>
  </si>
  <si>
    <t>12000H SWING DRIVE CHANGE RR</t>
  </si>
  <si>
    <t>EXBH042-SURE-TMSG-SGBF</t>
  </si>
  <si>
    <t>18000H SWING DRIVE CHANGE LHF</t>
  </si>
  <si>
    <t>18000H SWING DRIVE CHANGE RHF</t>
  </si>
  <si>
    <t>EXBH042-SURE-TMSG-SGBR</t>
  </si>
  <si>
    <t>18000H SWING DRIVE CHANGE RHR</t>
  </si>
  <si>
    <t>18000H SWING DRIVE CHANGE LHR</t>
  </si>
  <si>
    <t>EXBH054-SURE-TMSG-SGB2</t>
  </si>
  <si>
    <t>15000H SWING DRIVE CHANGE RHF</t>
  </si>
  <si>
    <t>EXBH054-SURE-TMSG-SGB3</t>
  </si>
  <si>
    <t>15000H SWING DRIVE CHANGE LHR</t>
  </si>
  <si>
    <t>EXBH054-SURE-TMSG-SGB4</t>
  </si>
  <si>
    <t>15000H SWING DRIVE CHANGE RHR</t>
  </si>
  <si>
    <t>EXFS001-SURE-TMSG-SGB4</t>
  </si>
  <si>
    <t>EXFS001-SURE-TMSG-SGB1</t>
  </si>
  <si>
    <t>15000H SWING DRIVE CHANGE LHF</t>
  </si>
  <si>
    <t>EXFS001-SURE-TMSG-SGB2</t>
  </si>
  <si>
    <t>EXFS001-SURE-TMSG-SGB3</t>
  </si>
  <si>
    <t>EXBH056-SURE-TMSG</t>
  </si>
  <si>
    <t>EXBH075-SURE-TMSG</t>
  </si>
  <si>
    <t>EXBH072-SURE-TMSG-SGB4</t>
  </si>
  <si>
    <t>EXBH072-SURE-TMSG-SGB2</t>
  </si>
  <si>
    <t>EXBH072-SURE-TMSG-SGB3</t>
  </si>
  <si>
    <t>EXBH047-SURE-TMSG-SGB1</t>
  </si>
  <si>
    <t>16500H SWING DRIVE CHANGE LHF</t>
  </si>
  <si>
    <t>EXBH047-SURE-TMSG-SGB2</t>
  </si>
  <si>
    <t>16500H SWING DRIVE CHANGE RHF</t>
  </si>
  <si>
    <t>EXBH047-SURE-TMSG-SGB3</t>
  </si>
  <si>
    <t>16500H SWING DRIVE CHANGE LHR</t>
  </si>
  <si>
    <t>EXBH047-SURE-TMSG-SGB4</t>
  </si>
  <si>
    <t>16500H SWING DRIVE CHANGE RHR</t>
  </si>
  <si>
    <t>5473 - SWING PUMP</t>
  </si>
  <si>
    <t>12000H SWING PUMP POS.1-2</t>
  </si>
  <si>
    <t>EX1200-6</t>
  </si>
  <si>
    <t>EXBH004-HYSY-PUHY</t>
  </si>
  <si>
    <t>14000H SWING PUMP CHANGE  POS.3</t>
  </si>
  <si>
    <t>EXBH057-HYSY-PUHY</t>
  </si>
  <si>
    <t>POS.11-12</t>
  </si>
  <si>
    <t>12000H SWING PUMP CHANGE POS.11-12</t>
  </si>
  <si>
    <t>POS.5</t>
  </si>
  <si>
    <t>18000H SWING PUMP CHANGE POS.5</t>
  </si>
  <si>
    <t>EXBH047-HYSY-PUHY</t>
  </si>
  <si>
    <t>LHP2</t>
  </si>
  <si>
    <t>13200H SWING PUMP CHANGE LH POS.2</t>
  </si>
  <si>
    <t>1386 - HYDRAULIC FAN MOTOR</t>
  </si>
  <si>
    <t>3006 - TRANSMISSION &amp; DIFFERENTIAL UNIT</t>
  </si>
  <si>
    <t>DZTR070-DRIV</t>
  </si>
  <si>
    <t>18000H POWERTRAIN MODULE CHANGE</t>
  </si>
  <si>
    <t>Powertrain module includes transmission &amp; differential</t>
  </si>
  <si>
    <t>DZTR082-DRIV</t>
  </si>
  <si>
    <t>12000H BEVEL &amp; TRANS GEAR CHANGE</t>
  </si>
  <si>
    <t>Bevel/trans gears are part of transmission &amp; diff unit</t>
  </si>
  <si>
    <t>4100 - STEERING CLUTCH &amp; BRAKE</t>
  </si>
  <si>
    <t>DZTR082-DRIV-SCAB</t>
  </si>
  <si>
    <t>13000H STEERING &amp; BRAKE CLUTCH CHANGE LH</t>
  </si>
  <si>
    <t>Description mentions STEERING &amp; BRAKE CLUTCH</t>
  </si>
  <si>
    <t>13000H STEERING &amp; BRAKE CLUTCH CHANGE RH</t>
  </si>
  <si>
    <t>5113 - BLADE LIFT CYLINDER</t>
  </si>
  <si>
    <t>DZWH002-BLAD</t>
  </si>
  <si>
    <t>15000H BLADE CHANGE</t>
  </si>
  <si>
    <t>Blade relates to blade lift system</t>
  </si>
  <si>
    <t>EX1900-6BE</t>
  </si>
  <si>
    <t>4159 - IDLER/IDLER WHEEL</t>
  </si>
  <si>
    <t>EXBH005-UCRG-TCID-TCIL</t>
  </si>
  <si>
    <t>16000H IDLER CHANGE LH</t>
  </si>
  <si>
    <t>Description mentions IDLER</t>
  </si>
  <si>
    <t>EXBH005-UCRG-TCID-TCIR</t>
  </si>
  <si>
    <t>16000H IDLER CHANGE RH</t>
  </si>
  <si>
    <t>7000 - MACHINE</t>
  </si>
  <si>
    <t>10000H BUCKET CHANGE</t>
  </si>
  <si>
    <t>79PA - SWING DRIVE MOTOR</t>
  </si>
  <si>
    <t>EXBH011-HYSY-MOHY</t>
  </si>
  <si>
    <t>12000H SWING MOTOR CHANGE FR</t>
  </si>
  <si>
    <t>Swing motor is swing drive motor</t>
  </si>
  <si>
    <t>12000H SWING MOTOR CHANGE RR</t>
  </si>
  <si>
    <t>4351 - HYD PROPEL/DRIVE MOTOR</t>
  </si>
  <si>
    <t>12000H TRAVEL MOTOR CHANGE LHF</t>
  </si>
  <si>
    <t>Travel motor is hydraulic propel/drive motor</t>
  </si>
  <si>
    <t>12000H TRAVEL MOTOR CHANGE LHR</t>
  </si>
  <si>
    <t>12000H TRAVEL MOTOR CHANGE RHF</t>
  </si>
  <si>
    <t>12000H TRAVEL MOTOR CHANGE RHR</t>
  </si>
  <si>
    <t>EXBH011-UCRG</t>
  </si>
  <si>
    <t>15000H IDLER CHANGE LH</t>
  </si>
  <si>
    <t>15000H IDLER CHANGE RH</t>
  </si>
  <si>
    <t>5070 - PISTON PUMP</t>
  </si>
  <si>
    <t>EXBH047-HYSY-VAHY-CTB1</t>
  </si>
  <si>
    <t>29700H HYDRAULIC CTRL VLVE CHG LHF</t>
  </si>
  <si>
    <t>Hydraulic control valve is part of hydraulic system</t>
  </si>
  <si>
    <t>EXBH047-HYSY-VAHY-CTB2</t>
  </si>
  <si>
    <t>29700H HYDRAULIC CTRL VLVE CHG RHF</t>
  </si>
  <si>
    <t>EXBH047-HYSY-VAHY-CTB3</t>
  </si>
  <si>
    <t>29700H HYDRAULIC CTRL VLVE CHG LHR</t>
  </si>
  <si>
    <t>EXBH047-HYSY-VAHY-CTB4</t>
  </si>
  <si>
    <t>29700H HYDRAULIC CTRL VLVE CHG RHR</t>
  </si>
  <si>
    <t>EXBH047-HYSY-VAHY-VAAC</t>
  </si>
  <si>
    <t>29700H TRAVEL SPEED CTRL VLVE CHNG LH</t>
  </si>
  <si>
    <t>Travel speed valve is hydraulic system</t>
  </si>
  <si>
    <t>3108 - PUMP DRIVE GRP</t>
  </si>
  <si>
    <t>EXBH047-PUD2</t>
  </si>
  <si>
    <t>16500H PUMP DRIVE CHANGE RH</t>
  </si>
  <si>
    <t>Description mentions PUMP DRIVE</t>
  </si>
  <si>
    <t>EXBH047-SURE-SWBR-SWBR</t>
  </si>
  <si>
    <t>33000H SWING BEARING CHANGE</t>
  </si>
  <si>
    <t>EXBH052-UCRG</t>
  </si>
  <si>
    <t>18000H IDLER CHANGE RH</t>
  </si>
  <si>
    <t>EXBH054-HYSY-MOHY</t>
  </si>
  <si>
    <t>15000H TRAVEL MOTOR CHANGE LHF</t>
  </si>
  <si>
    <t>15000H TRAVEL MOTOR CHANGE LHR</t>
  </si>
  <si>
    <t>15000H TRAVEL MOTOR CHANGE RHF</t>
  </si>
  <si>
    <t>15000H TRAVEL MOTOR CHANGE RHR</t>
  </si>
  <si>
    <t>EXBH054-IMAT-BOOM</t>
  </si>
  <si>
    <t>25000H BOOM CHANGE</t>
  </si>
  <si>
    <t>EXBH054-UCRG-TCID</t>
  </si>
  <si>
    <t>10000H IDLER CHANGE LH</t>
  </si>
  <si>
    <t>10000H IDLER CHANGE RH</t>
  </si>
  <si>
    <t>EXBH056-SURE</t>
  </si>
  <si>
    <t>30000H BOOM CHANGE</t>
  </si>
  <si>
    <t>EXBH072-HYSY-MOHY-TRLL</t>
  </si>
  <si>
    <t>EXBH072-HYSY-MOHY-TRLR</t>
  </si>
  <si>
    <t>5060 - SWIVEL</t>
  </si>
  <si>
    <t>EXBH072-IMAT-SICK</t>
  </si>
  <si>
    <t>25000H STICK CHANGE</t>
  </si>
  <si>
    <t>EXBH072-UCRG-TCID-TCIL</t>
  </si>
  <si>
    <t>EXBH072-UCRG-TCID-TCIR</t>
  </si>
  <si>
    <t>EXBH075-HYSY-MOHY</t>
  </si>
  <si>
    <t>15000H SWING MOTOR CHANGE FR</t>
  </si>
  <si>
    <t>15000H SWING MOTOR CHANGE RR</t>
  </si>
  <si>
    <t>EXBH075-IMAT-BOOM</t>
  </si>
  <si>
    <t>18000H BOOM CHANGE</t>
  </si>
  <si>
    <t>EXBH075-UCRG-TCID</t>
  </si>
  <si>
    <t>12000H IDLER CHANGE LH</t>
  </si>
  <si>
    <t>12000H IDLER CHANGE RH</t>
  </si>
  <si>
    <t>EXFS001-HYSY-CYHY</t>
  </si>
  <si>
    <t>5000H CLAM CYLINDER CHANGE LH</t>
  </si>
  <si>
    <t>EXFS001-SURE-SWBR</t>
  </si>
  <si>
    <t>35000H SWING BEARING CHANGE</t>
  </si>
  <si>
    <t>EXFS001-UCRG-TCID-TCIR</t>
  </si>
  <si>
    <t>4006 - WHEEL &amp; BRAKE ASSEMBLY</t>
  </si>
  <si>
    <t>GDGN001-BKSY-SVBK</t>
  </si>
  <si>
    <t>12000H BRAKE GROUP CHANGE LHF</t>
  </si>
  <si>
    <t>Brake group is part of wheel &amp; brake assembly</t>
  </si>
  <si>
    <t>12000H BRAKE GROUP CHANGE LHR</t>
  </si>
  <si>
    <t>12000H BRAKE GROUP CHANGE RHF</t>
  </si>
  <si>
    <t>12000H BRAKE GROUP CHANGE RHR</t>
  </si>
  <si>
    <t>GDGN001-DRIV-TAND</t>
  </si>
  <si>
    <t>16000H TANDEM CHANGE LH</t>
  </si>
  <si>
    <t>Tandem drive is part of final drive system</t>
  </si>
  <si>
    <t>16000H TANDEM CHANGE RH</t>
  </si>
  <si>
    <t>GDGN002-DRIV-TAND</t>
  </si>
  <si>
    <t>12000H TANDEM CHANGE LH</t>
  </si>
  <si>
    <t>12000H TANDEM CHANGE RH</t>
  </si>
  <si>
    <t>GDGN006-BKSY-SVBK</t>
  </si>
  <si>
    <t>GDGN006-DRIV-TAND</t>
  </si>
  <si>
    <t>GDGN006-SURE</t>
  </si>
  <si>
    <t>24000H FRONT AXLE ASSEMBLY CHANGE</t>
  </si>
  <si>
    <t>Front axle assembly includes differential</t>
  </si>
  <si>
    <t>GDGN028-BKSY</t>
  </si>
  <si>
    <t>GDGN028-DRIV-TAND</t>
  </si>
  <si>
    <t>GDGN028-SURE</t>
  </si>
  <si>
    <t>GDGN029-BKSY</t>
  </si>
  <si>
    <t>GDGN029-DRIV-TAND</t>
  </si>
  <si>
    <t>GDGN029-SURE</t>
  </si>
  <si>
    <t>GDGN033-BKSY</t>
  </si>
  <si>
    <t>GDGN033-DRIV-TAND</t>
  </si>
  <si>
    <t>GDGN033-SURE</t>
  </si>
  <si>
    <t>GDGN051-BKSY-SVBK</t>
  </si>
  <si>
    <t>14000H BRAKE GROUP CHANGE LHF</t>
  </si>
  <si>
    <t>14000H BRAKE GROUP CHANGE LHR</t>
  </si>
  <si>
    <t>14000H BRAKE GROUP CHANGE RHF</t>
  </si>
  <si>
    <t>14000H BRAKE GROUP CHANGE RHR</t>
  </si>
  <si>
    <t>GDGN051-DRIV-TAND</t>
  </si>
  <si>
    <t>14000H TANDEM CHANGE LH</t>
  </si>
  <si>
    <t>14000H TANDEM CHANGE RH</t>
  </si>
  <si>
    <t>GDGN051-SURE</t>
  </si>
  <si>
    <t>4008 - FINAL DRIVE, BRAKE &amp; WHEEL</t>
  </si>
  <si>
    <t>LOFE022-DRIV</t>
  </si>
  <si>
    <t>Wheel end is part of final drive, brake &amp; wheel</t>
  </si>
  <si>
    <t>LOFE043-DRIV</t>
  </si>
  <si>
    <t>11000H TRANSFER GEARS CHANGE</t>
  </si>
  <si>
    <t>Transfer gears are part of transmission system</t>
  </si>
  <si>
    <t>16500H PUMP DRIVE CHANGE RR</t>
  </si>
  <si>
    <t>LOFE045-DRIV</t>
  </si>
  <si>
    <t>19800H AXLE SHAFT CHANGE</t>
  </si>
  <si>
    <t>Axle shaft is part of final drive</t>
  </si>
  <si>
    <t>LOFE058-DRIV</t>
  </si>
  <si>
    <t>LOFE061-DRIV</t>
  </si>
  <si>
    <t>L120H</t>
  </si>
  <si>
    <t>VCE</t>
  </si>
  <si>
    <t>LOFE145</t>
  </si>
  <si>
    <t>8000H UG IT LRG - DIFF CHG F</t>
  </si>
  <si>
    <t>Description mentions DIFFERENTIAL</t>
  </si>
  <si>
    <t>TKHL004-DRIV-WHGP</t>
  </si>
  <si>
    <t>22000H WHEEL GROUP CHANGE RHF</t>
  </si>
  <si>
    <t>Wheel group is part of final drive, brake &amp; wheel</t>
  </si>
  <si>
    <t>7201 - SUSPENSION CYLINDER</t>
  </si>
  <si>
    <t>TKHL004-SURE-SPSN</t>
  </si>
  <si>
    <t>22000H SUSPENSION CYLINDER CHANGE LHF</t>
  </si>
  <si>
    <t>Front suspension cylinder</t>
  </si>
  <si>
    <t>7213 - REAR SUSPENSION CYLINDER</t>
  </si>
  <si>
    <t>24000H SUSPENSION CYLINDER CHANGE LHR</t>
  </si>
  <si>
    <t>Rear suspension cylinder</t>
  </si>
  <si>
    <t>24000H SUSPENSION CYLINDER CHANGE RHR</t>
  </si>
  <si>
    <t>TKHL005-DRIV-WHGP</t>
  </si>
  <si>
    <t>22000H WHEEL GROUP CHANGE LHF</t>
  </si>
  <si>
    <t>TKHL005-SURE-SPSN</t>
  </si>
  <si>
    <t>TKHL017-DRIV-WHGP</t>
  </si>
  <si>
    <t>24000H WHEEL GROUP CHANGE LHF</t>
  </si>
  <si>
    <t>24000H WHEEL GROUP CHANGE RHF</t>
  </si>
  <si>
    <t>TKHL018-DRIV-WHGP</t>
  </si>
  <si>
    <t>TKHL131-DRIV-WHGP</t>
  </si>
  <si>
    <t>TKHL131-SURE-SPSN</t>
  </si>
  <si>
    <t>24000H SUSPENSION CYLINDER CHANGE LHF</t>
  </si>
  <si>
    <t>25000H SUSPENSION CYLINDER CHANGE LHR</t>
  </si>
  <si>
    <t>25000H SUSPENSION CYLINDER CHANGE RHR</t>
  </si>
  <si>
    <t>TKHL139-SURE-SPSN</t>
  </si>
  <si>
    <t>14000H SUSPENSION CYLINDER CHANGE LHR</t>
  </si>
  <si>
    <t>14000H SUSPENSION CYLINDER CHANGE RHR</t>
  </si>
  <si>
    <t>TKHL154-DRIV-WHGP</t>
  </si>
  <si>
    <t>20000H WHEEL GROUP CHANGE LHF</t>
  </si>
  <si>
    <t>20000H WHEEL GROUP CHANGE RHF</t>
  </si>
  <si>
    <t>TKHL154-SURE-SPSN</t>
  </si>
  <si>
    <t>20000H SUSPENSION CYLINDER CHANGE LHR</t>
  </si>
  <si>
    <t>20000H SUSPENSION CYLINDER CHANGE RHR</t>
  </si>
  <si>
    <t>TKHL158-DRIV-WHGP</t>
  </si>
  <si>
    <t>TKHL158-SURE-SPSN</t>
  </si>
  <si>
    <t>TKHL187-SURE-SPSN</t>
  </si>
  <si>
    <t>20000H SUSPENSION CYLINDER CHANGE LHF</t>
  </si>
  <si>
    <t>20000H SUSPENSION CYLINDER CHANGE RHF</t>
  </si>
  <si>
    <t>TKHL189-DRIV-WHGP</t>
  </si>
  <si>
    <t>TKHL217-DRIV-WHGP</t>
  </si>
  <si>
    <t>TKHL217-SURE-SPSN</t>
  </si>
  <si>
    <t>TKHL234-DRIV-WHGP</t>
  </si>
  <si>
    <t>20000H WHEEL &amp; BRAKE ASSEMBLY CHANGE LHF</t>
  </si>
  <si>
    <t>Description mentions WHEEL &amp; BRAKE ASSEMBLY</t>
  </si>
  <si>
    <t>20000H WHEEL &amp; BRAKE ASSEMBLY CHANGE RHF</t>
  </si>
  <si>
    <t>TKHL277-SSSY</t>
  </si>
  <si>
    <t>050</t>
  </si>
  <si>
    <t>EXBH055-ENG1</t>
  </si>
  <si>
    <t>EXBH055-ENG2</t>
  </si>
  <si>
    <t>EXBH055-ENG1-COSY</t>
  </si>
  <si>
    <t>EXBH055-ENG2-COSY</t>
  </si>
  <si>
    <t>EXBH055-UCRG-FIDV-FIDL</t>
  </si>
  <si>
    <t>EXBH055-UCRG-FIDV-FIDR</t>
  </si>
  <si>
    <t>EXBH055-HYSY-CYHY-CYKL</t>
  </si>
  <si>
    <t>EXBH055-HYSY-CYHY-CYSR</t>
  </si>
  <si>
    <t>EXBH055-SURE-TMSG-SGB2</t>
  </si>
  <si>
    <t>EXBH055-SURE-TMSG-SGB3</t>
  </si>
  <si>
    <t>EXBH055-SURE-TMSG-SGB4</t>
  </si>
  <si>
    <t>EXBH055-HYSY-MOHY</t>
  </si>
  <si>
    <t>EXBH055-IMAT-BOOM</t>
  </si>
  <si>
    <t>6P600131</t>
  </si>
  <si>
    <t>EXBH189-ENG2</t>
  </si>
  <si>
    <t>EXBH189-ENG1</t>
  </si>
  <si>
    <t>EXBH189-ENG1-COSY-RADT</t>
  </si>
  <si>
    <t>EXBH189-ENG2-COSY-RADT</t>
  </si>
  <si>
    <t>EXBH189-UCRG-FIDV-FIDR</t>
  </si>
  <si>
    <t>EXBH189-UCRG-FIDV-FIDL</t>
  </si>
  <si>
    <t>EXBH189-UCRG-DRSP-DRSL</t>
  </si>
  <si>
    <t>EXBH189-UCRG-DRSP-DRSR</t>
  </si>
  <si>
    <t>EXBH189-UCRG-TCFS-TCFL</t>
  </si>
  <si>
    <t>EXBH189-UCRG-TCFS-TCFR</t>
  </si>
  <si>
    <t>EXBH189-HYSY-PUHY-PUM1</t>
  </si>
  <si>
    <t>EXBH189-HYSY-PUHY-PUM4</t>
  </si>
  <si>
    <t>EXBH189-HYSY-PUHY-PUM2</t>
  </si>
  <si>
    <t>EXBH189-HYSY-CYHY-CYKL</t>
  </si>
  <si>
    <t>EXBH189-HYSY-CYHY-CYSR</t>
  </si>
  <si>
    <t>EXBH189-SURE-TMSG-SGB1</t>
  </si>
  <si>
    <t>EXBH189-SURE-TMSG-SGB2</t>
  </si>
  <si>
    <t>EXBH189-SURE-TMSG-SGB3</t>
  </si>
  <si>
    <t>EXBH189-SURE-TMSG-SGB4</t>
  </si>
  <si>
    <t>EXBH189-HYSY-PUHY</t>
  </si>
  <si>
    <t>EXBH189-HYSY-VAHY-CTB1</t>
  </si>
  <si>
    <t>EXBH189-HYSY-VAHY-CTB2</t>
  </si>
  <si>
    <t>EXBH189-HYSY-VAHY-CTB3</t>
  </si>
  <si>
    <t>EXBH189-HYSY-VAHY-CTB4</t>
  </si>
  <si>
    <t>EXBH189-HYSY-VAHY-VAAC</t>
  </si>
  <si>
    <t>EXBH189-PUD2</t>
  </si>
  <si>
    <t>EXBH189-SURE-SWBR-SWBR</t>
  </si>
  <si>
    <t>A4M00155</t>
  </si>
  <si>
    <t>TKHL286-ENGI</t>
  </si>
  <si>
    <t>TKHL286-ENGI-COSY</t>
  </si>
  <si>
    <t>TKHL286-DRIV-TMSN</t>
  </si>
  <si>
    <t>TKHL286-DRIV-TQCV</t>
  </si>
  <si>
    <t>TKHL286-DRIV-DIFF</t>
  </si>
  <si>
    <t>TKHL286-DRIV-FIDV</t>
  </si>
  <si>
    <t>TKHL286-HYSY-CYHY</t>
  </si>
  <si>
    <t>A4M00156</t>
  </si>
  <si>
    <t>TKHL287-ENGI</t>
  </si>
  <si>
    <t>TKHL287-ENGI-COSY</t>
  </si>
  <si>
    <t>TKHL287-DRIV-TMSN</t>
  </si>
  <si>
    <t>TKHL287-DRIV-TQCV</t>
  </si>
  <si>
    <t>TKHL287-DRIV-DIFF</t>
  </si>
  <si>
    <t>TKHL287-DRIV-FIDV</t>
  </si>
  <si>
    <t>TKHL287-HYSY-CYHY</t>
  </si>
  <si>
    <t>TKHL109-HYSY-CYHY</t>
  </si>
  <si>
    <t>EXBH042-BCKT</t>
  </si>
  <si>
    <t>TKHL014-DRIV-TQCV</t>
  </si>
  <si>
    <t>TKHL014-DRIV-FIDV</t>
  </si>
  <si>
    <t>Description contains WHEEL END/GROUP (final drive+brake+wheel)</t>
  </si>
  <si>
    <t>TKHL014-DRIV-WHGP</t>
  </si>
  <si>
    <t>TKHL009-DRIV-DIFF</t>
  </si>
  <si>
    <t>EXBH088-BCKT</t>
  </si>
  <si>
    <t>TKHL009-SURE-SPSN</t>
  </si>
  <si>
    <t>22000H SUSPENSION CYLINDER CHANGE RHF</t>
  </si>
  <si>
    <t>Description contains SUSPENSION CYLINDER with front position (LHF/RHF)</t>
  </si>
  <si>
    <t>DHJ</t>
  </si>
  <si>
    <t>EXBH055-HYSY-VAHY</t>
  </si>
  <si>
    <t>30000H MAIN CONTROL VALVE CHANGE LH</t>
  </si>
  <si>
    <t>Description contains CONTROL VALVE (hydraulic control)</t>
  </si>
  <si>
    <t>EXBH088-IMAT-BOOM</t>
  </si>
  <si>
    <t>Description contains BOOM CHANGE (major structural)</t>
  </si>
  <si>
    <t>EXBH055-SURE-SWBR</t>
  </si>
  <si>
    <t>EXBH042-SURE-SWBR-SWBR</t>
  </si>
  <si>
    <t>4028 - TRACK FRAME</t>
  </si>
  <si>
    <t>EXBH042-UCRG-TCFS-TCFL</t>
  </si>
  <si>
    <t>Description contains TRACK FRAME</t>
  </si>
  <si>
    <t>EXBH042-UCRG-TCFS-TCFR</t>
  </si>
  <si>
    <t>EXBH045-HYSY-VAHY</t>
  </si>
  <si>
    <t>LHL</t>
  </si>
  <si>
    <t>24000H MAIN CONTROL VALVE CHANGE LHL</t>
  </si>
  <si>
    <t>TKHL108-HYSY-CYHY</t>
  </si>
  <si>
    <t>EXBH088</t>
  </si>
  <si>
    <t>30000H TRACK FRAME CHANGE RH</t>
  </si>
  <si>
    <t>EXBH088-UCRG-TCFS-TCFL</t>
  </si>
  <si>
    <t>30000H TRACK FRAME CHANGE LH</t>
  </si>
  <si>
    <t>TKHL166-SURE-SPSN</t>
  </si>
  <si>
    <t>Description contains SUSPENSION CYLINDER with rear position (LHR/RHR)</t>
  </si>
  <si>
    <t>TKHL192-DRIV-TMSN</t>
  </si>
  <si>
    <t>TKHL162-SURE-SPSN</t>
  </si>
  <si>
    <t>TKHL172-SURE-SPSN</t>
  </si>
  <si>
    <t>EXBH057-SURE</t>
  </si>
  <si>
    <t>20000H STICK CHANGE</t>
  </si>
  <si>
    <t>EXBH009-UCRG-TCFS-TCFL</t>
  </si>
  <si>
    <t>EXBH009-UCRG-TCFS-TCFR</t>
  </si>
  <si>
    <t>TKHL193-DRIV-DIFF</t>
  </si>
  <si>
    <t>EXBH001-IMAT-SICK</t>
  </si>
  <si>
    <t>18000H STICK CHANGE</t>
  </si>
  <si>
    <t>TKHL123-HYSY-CYHY</t>
  </si>
  <si>
    <t>TKHL186-SURE-SPSN</t>
  </si>
  <si>
    <t>EXBH045-UCRG-TCFS-TCFL</t>
  </si>
  <si>
    <t>EXBH045-UCRG-TCFS-TCFR</t>
  </si>
  <si>
    <t>EXBH045-SURE-SWBR-SWBR</t>
  </si>
  <si>
    <t>EXBH055-HYSY-MOHY-TRLL</t>
  </si>
  <si>
    <t>Description contains TRAVEL MOTOR (hydraulic propel)</t>
  </si>
  <si>
    <t>TKHL192-DRIV-WHGP</t>
  </si>
  <si>
    <t>TKHL242-SURE</t>
  </si>
  <si>
    <t>25000H SUSPENSION CYLINDER CHANGE RHF</t>
  </si>
  <si>
    <t>EXBH046-IMAT-BOOM</t>
  </si>
  <si>
    <t>EXBH046-IMAT-SICK</t>
  </si>
  <si>
    <t>EXBH053-SURE-SWBR</t>
  </si>
  <si>
    <t>36000H SWING BEARING CHANGE</t>
  </si>
  <si>
    <t>DZTR021-UCRG-TCFS</t>
  </si>
  <si>
    <t>21000H TRACK FRAME CHANGE RH</t>
  </si>
  <si>
    <t>DZTR020-UCRG-TCFS</t>
  </si>
  <si>
    <t>EXBH049-IMAT</t>
  </si>
  <si>
    <t>EXBH049-IMAT-SICK</t>
  </si>
  <si>
    <t>TKHL241-SURE</t>
  </si>
  <si>
    <t>EXBH042-IMAT-BOOM-BOOM</t>
  </si>
  <si>
    <t>TKHL185-DRIV-WHGP</t>
  </si>
  <si>
    <t>20000H BRAKE &amp; WHEEL SPINDLE CHANGE LHF</t>
  </si>
  <si>
    <t>Description contains BRAKE &amp; WHEEL (combined assembly)</t>
  </si>
  <si>
    <t>EXBH055-HYSY-MOHY-TRLR</t>
  </si>
  <si>
    <t>EXBH001-BCKT</t>
  </si>
  <si>
    <t>5000H BUCKET CHANGE</t>
  </si>
  <si>
    <t>TKHL114-HYSY-CYHY</t>
  </si>
  <si>
    <t>EXBH042-UCRG-TCID-TCIR</t>
  </si>
  <si>
    <t>Description contains IDLER</t>
  </si>
  <si>
    <t>TKHL121-HYSY-CYHY</t>
  </si>
  <si>
    <t>TKHL134-SURE-SPSN</t>
  </si>
  <si>
    <t>24000H SUSPENSION CYLINDER CHANGE RHF</t>
  </si>
  <si>
    <t>TKHL116-DRIV-TQCV</t>
  </si>
  <si>
    <t>TKHL188-SURE-SPSN</t>
  </si>
  <si>
    <t>EXBH050-IMAT-BOOM</t>
  </si>
  <si>
    <t>EXBH050-IMAT-SICK</t>
  </si>
  <si>
    <t>TKHL112-HYSY-CYHY</t>
  </si>
  <si>
    <t>EXBH094-HYSY-CYHY</t>
  </si>
  <si>
    <t>TKHL132-DRIV-WHGP</t>
  </si>
  <si>
    <t>EXBH087-HYSY-CYHY-CYSR</t>
  </si>
  <si>
    <t>TKHL171-ENGI</t>
  </si>
  <si>
    <t>Description contains ENGINE</t>
  </si>
  <si>
    <t>EXBH053-HYSY</t>
  </si>
  <si>
    <t>TKHL108-DRIV-TQCV</t>
  </si>
  <si>
    <t>TKHL108-DRIV-DIFF</t>
  </si>
  <si>
    <t>TKHL108-DRIV-TMSN</t>
  </si>
  <si>
    <t>TKHL165-SURE-SPSN</t>
  </si>
  <si>
    <t>TKHL006-SURE-SPSN</t>
  </si>
  <si>
    <t>EXBH004-SURE-SWBR</t>
  </si>
  <si>
    <t>TKHL160-DRIV-FIDV</t>
  </si>
  <si>
    <t>TKHL132-SURE-SPSN</t>
  </si>
  <si>
    <t>TKHL161-DRIV-FIDV</t>
  </si>
  <si>
    <t>TKHL167-SURE-SPSN</t>
  </si>
  <si>
    <t>EXBH051-IMAT-BOOM-BOOM</t>
  </si>
  <si>
    <t>EXBH051-IMAT-SICK</t>
  </si>
  <si>
    <t>EXBH045-IMAT-BOOM-BOOM</t>
  </si>
  <si>
    <t>EXBH045-IMAT-SICK-SICK</t>
  </si>
  <si>
    <t>TKHL108-DRIV-FIDV</t>
  </si>
  <si>
    <t>TKHL135-SURE-SPSN</t>
  </si>
  <si>
    <t>EXBH049-HYSY-VAHY</t>
  </si>
  <si>
    <t>EXBH049-SURE-TMSG</t>
  </si>
  <si>
    <t>24000H SWING DRIVE CHANGE LHF</t>
  </si>
  <si>
    <t>Description contains SWING DRIVE</t>
  </si>
  <si>
    <t>TKHL168-ENGI</t>
  </si>
  <si>
    <t>EXBH095-HYSY-CYHY</t>
  </si>
  <si>
    <t>TKHL185-DRIV-FIDV</t>
  </si>
  <si>
    <t>TKHL185-SURE-SPSN</t>
  </si>
  <si>
    <t>TKHL174-DRIV-FIDV</t>
  </si>
  <si>
    <t>TKHL171-ENGI-COSY</t>
  </si>
  <si>
    <t>TKHL116-HYSY-CYHY</t>
  </si>
  <si>
    <t>TKHL108-ENGI</t>
  </si>
  <si>
    <t>TKHL161-SURE-SPSN</t>
  </si>
  <si>
    <t>TKHL114-DRIV-DIFF</t>
  </si>
  <si>
    <t>TKHL114-DRIV-TMSN</t>
  </si>
  <si>
    <t>DZTR093-DRIV-TMSN</t>
  </si>
  <si>
    <t>DZTR093-DRIV-TQCV</t>
  </si>
  <si>
    <t>TKHL007-SURE-SPSN</t>
  </si>
  <si>
    <t>TKHL110-ENGI</t>
  </si>
  <si>
    <t>TKHL173-SURE-SPSN</t>
  </si>
  <si>
    <t>EXBH051-HYSY-CYHY-CYSL</t>
  </si>
  <si>
    <t>DZTR038-DRIV-TMSN</t>
  </si>
  <si>
    <t>EXBH045-SURE-TMSG-SGBF</t>
  </si>
  <si>
    <t>EXBH049-ENGI</t>
  </si>
  <si>
    <t>12000H ENGINE MIDLIFE</t>
  </si>
  <si>
    <t>TKHL168-DRIV-TQCV</t>
  </si>
  <si>
    <t>TKHL014-SURE-SPSN</t>
  </si>
  <si>
    <t>EXBH057-UCRG</t>
  </si>
  <si>
    <t>18000H DRIVE TUMBLER CHANGE RH</t>
  </si>
  <si>
    <t>TKHL160-SURE-SPSN</t>
  </si>
  <si>
    <t>TKHL186-DRIV-TQCV</t>
  </si>
  <si>
    <t>TKHL186-ENGI-COSY</t>
  </si>
  <si>
    <t>DZTR093-DRIV-FIDV</t>
  </si>
  <si>
    <t>15000H FINAL DRIVE CHANGE LH</t>
  </si>
  <si>
    <t>EXBH001-UCRG-TCFS-TCFL</t>
  </si>
  <si>
    <t>EXBH001-UCRG-TCFS-TCFR</t>
  </si>
  <si>
    <t>EXBH055-HYSY-CYHY-CYKR</t>
  </si>
  <si>
    <t>TKHL011-DRIV-DIFF</t>
  </si>
  <si>
    <t>EXBH004-HYSY-CYHY</t>
  </si>
  <si>
    <t>EXBH088-UCRG-FIDV</t>
  </si>
  <si>
    <t>LOFE136-ENGI-COSY</t>
  </si>
  <si>
    <t>TKHL116-ENGI</t>
  </si>
  <si>
    <t>TKHL116-ENGI-COSY</t>
  </si>
  <si>
    <t>EXBH009-IMAT-SICK</t>
  </si>
  <si>
    <t>TKHL169-DRIV-TMSN</t>
  </si>
  <si>
    <t>TKHL020-DRIV-FIDV</t>
  </si>
  <si>
    <t>TKSR025-ENGI-COSY</t>
  </si>
  <si>
    <t>TKHL149-DRIV-DIFF</t>
  </si>
  <si>
    <t>EXBH050-UCRG-FIDV-FIDR</t>
  </si>
  <si>
    <t>24000H FINAL DRIVE CHANGE RH</t>
  </si>
  <si>
    <t>EXBH050-UCRG-TCID-TCIL</t>
  </si>
  <si>
    <t>24000H IDLER CHANGE LH</t>
  </si>
  <si>
    <t>EXBH050-UCRG-TCID-TCIR</t>
  </si>
  <si>
    <t>24000H IDLER CHANGE RH</t>
  </si>
  <si>
    <t>EXBH051-HYSY-CYHY-CYSR</t>
  </si>
  <si>
    <t>EXBH045-HYSY-CYHY-CYKR</t>
  </si>
  <si>
    <t>TKHL133-DRIV-DIFF</t>
  </si>
  <si>
    <t>DZTR062-DRIV-FIDV</t>
  </si>
  <si>
    <t>15000H FINAL DRIVE CHANGE RH</t>
  </si>
  <si>
    <t>TKHL171-DRIV-FIDV</t>
  </si>
  <si>
    <t>TKHL007-DRIV-TQCV</t>
  </si>
  <si>
    <t>TKHL007-ENGI</t>
  </si>
  <si>
    <t>TKHL006-ENGI</t>
  </si>
  <si>
    <t>TKHL006-ENGI-COSY</t>
  </si>
  <si>
    <t>TKHL143-DRIV-DIFF</t>
  </si>
  <si>
    <t>EXBH046-PUDR</t>
  </si>
  <si>
    <t>14000H PUMP DRIVE CHANGE</t>
  </si>
  <si>
    <t>Description contains PUMP DRIVE (hydraulic pump drive)</t>
  </si>
  <si>
    <t>EXBH046-SURE</t>
  </si>
  <si>
    <t>30000H SWING BEARING CHANGE</t>
  </si>
  <si>
    <t>EXBH046-UCRG-TCFS-TCFL</t>
  </si>
  <si>
    <t>EXBH046-UCRG-TCFS-TCFR</t>
  </si>
  <si>
    <t>TKHL144-DRIV-DIFF</t>
  </si>
  <si>
    <t>TKHL188-DRIV-FIDV</t>
  </si>
  <si>
    <t>EXBH001-HYSY-CYHY</t>
  </si>
  <si>
    <t>TKHL241-DRIV</t>
  </si>
  <si>
    <t>TKHL186-DRIV-TMSN</t>
  </si>
  <si>
    <t>EXBH002-SURE-SWBR</t>
  </si>
  <si>
    <t>EXBH057-UCRG-FIDV</t>
  </si>
  <si>
    <t>TKHL021-DRIV-FIDV</t>
  </si>
  <si>
    <t>TKHL021-DRIV-TMSN</t>
  </si>
  <si>
    <t>TKHL021-DRIV-TQCV</t>
  </si>
  <si>
    <t>TKHL021-DRIV-WHGP</t>
  </si>
  <si>
    <t>TKHL021-ENGI</t>
  </si>
  <si>
    <t>DZTR072-DRIV</t>
  </si>
  <si>
    <t>DZTR072-DRIV-FIDV</t>
  </si>
  <si>
    <t>DZTR072-ENGI</t>
  </si>
  <si>
    <t>DZTR072-ENGI-COSY</t>
  </si>
  <si>
    <t>DZTR072-UCRG</t>
  </si>
  <si>
    <t>EXBH009-HYSY-VAHY-CTB2</t>
  </si>
  <si>
    <t>EXBH009-HYSY-PUHY-PUM1</t>
  </si>
  <si>
    <t>Description contains MAIN/IMPLEMENT PUMP</t>
  </si>
  <si>
    <t>TKHL020-DRIV-TMSN</t>
  </si>
  <si>
    <t>DZTR078-DRIV-FIDV</t>
  </si>
  <si>
    <t>EXBH049-HYSY-PUHY</t>
  </si>
  <si>
    <t>14000H MAIN PUMP (SWING) CHANGE POS 3-4</t>
  </si>
  <si>
    <t>TKHL161-ENGI</t>
  </si>
  <si>
    <t>TKHL134-DRIV-FIDV</t>
  </si>
  <si>
    <t>EXBH003-BCKT</t>
  </si>
  <si>
    <t>TKHL115-DRIV-FIDV</t>
  </si>
  <si>
    <t>EXBH075-IMAT-SICK</t>
  </si>
  <si>
    <t>TKHL147-ENGI</t>
  </si>
  <si>
    <t>TKHL147-ENGI-COSY</t>
  </si>
  <si>
    <t>EXBH042-IMAT-SICK-SICK</t>
  </si>
  <si>
    <t>TKHL190-ENGI-COSY</t>
  </si>
  <si>
    <t>EXBH001-HYSY-CYHY-BCKR</t>
  </si>
  <si>
    <t>TKHL145-ENGI</t>
  </si>
  <si>
    <t>TKHL145-ENGI-COSY</t>
  </si>
  <si>
    <t>TKHL159-ENGI</t>
  </si>
  <si>
    <t>DZTR074-DRIV</t>
  </si>
  <si>
    <t>DZTR074-DRIV-FIDV</t>
  </si>
  <si>
    <t>DZTR074-ENGI</t>
  </si>
  <si>
    <t>DZTR074-ENGI-COSY</t>
  </si>
  <si>
    <t>EXBH051-BCKT</t>
  </si>
  <si>
    <t>TKHL155-DRIV-DIFF</t>
  </si>
  <si>
    <t>EXBH045-HYSY-CYHY-CYKL</t>
  </si>
  <si>
    <t>TKHL155-DRIV-TMSN</t>
  </si>
  <si>
    <t>TKHL190-ENGI</t>
  </si>
  <si>
    <t>TKHL104-DRIV-TQCV</t>
  </si>
  <si>
    <t>TKHL259-ENGI</t>
  </si>
  <si>
    <t>10000H ENGINE MIDLIFE</t>
  </si>
  <si>
    <t>TKHL008-DRIV-FIDV</t>
  </si>
  <si>
    <t>EXBH002-UCRG-FIDV-FIDL</t>
  </si>
  <si>
    <t>24000H FINAL DRIVE CHANGE LH</t>
  </si>
  <si>
    <t>EXBH001-HYSY-CYHY-BCKL</t>
  </si>
  <si>
    <t>EXBH051-HYSY-CYHY-CYBL</t>
  </si>
  <si>
    <t>TKHL148-ENGI</t>
  </si>
  <si>
    <t>TKHL148-ENGI-COSY</t>
  </si>
  <si>
    <t>TKHL150-ENGI</t>
  </si>
  <si>
    <t>TKHL150-ENGI-COSY</t>
  </si>
  <si>
    <t>TKHL146-ENGI</t>
  </si>
  <si>
    <t>TKHL146-ENGI-COSY</t>
  </si>
  <si>
    <t>TKHL142-ENGI</t>
  </si>
  <si>
    <t>TKHL142-ENGI-COSY</t>
  </si>
  <si>
    <t>EXBH049-HYSY-CYHY-CYBR</t>
  </si>
  <si>
    <t>DZTR021-DRIV-TMSN</t>
  </si>
  <si>
    <t>TKHL132-DRIV-DIFF</t>
  </si>
  <si>
    <t>TKHL165-DRIV-TMSN</t>
  </si>
  <si>
    <t>TKHL149-ENGI</t>
  </si>
  <si>
    <t>TKHL149-ENGI-COSY</t>
  </si>
  <si>
    <t>TKHL104-DRIV-FIDV</t>
  </si>
  <si>
    <t>DZTR041-ENGI-COSY</t>
  </si>
  <si>
    <t>TKHL172-ENGI-COSY</t>
  </si>
  <si>
    <t>LOFE051-DRIV-DIFF</t>
  </si>
  <si>
    <t>TKHL192-ENGI</t>
  </si>
  <si>
    <t>TKHL192-ENGI-COSY</t>
  </si>
  <si>
    <t>DZTR065-UCRG-TCFS</t>
  </si>
  <si>
    <t>TKHL123-DRIV-FIDV</t>
  </si>
  <si>
    <t>EXBH050-ENGI</t>
  </si>
  <si>
    <t>EXBH005-ENGI</t>
  </si>
  <si>
    <t>DZTR078-ENGI</t>
  </si>
  <si>
    <t>DZTR078-ENGI-COSY</t>
  </si>
  <si>
    <t>TKHL139-DRIV-TMSN</t>
  </si>
  <si>
    <t>TKHL169-DRIV-FIDV</t>
  </si>
  <si>
    <t>TKHL260-ENGI</t>
  </si>
  <si>
    <t>EXBH046-BCKT</t>
  </si>
  <si>
    <t>EXBH002-SURE-TMSG-SGBF</t>
  </si>
  <si>
    <t>EXBH002-SURE-TMSG-SGBR</t>
  </si>
  <si>
    <t>GDGN030-ENGI-COSY</t>
  </si>
  <si>
    <t>GDGN030-ENGI</t>
  </si>
  <si>
    <t>TKHL163-DRIV-WHGP</t>
  </si>
  <si>
    <t>TKHL163-SURE-SPSN</t>
  </si>
  <si>
    <t>DZTR086-DRIV-TMSN</t>
  </si>
  <si>
    <t>TKHL276-DRIV-TMSN</t>
  </si>
  <si>
    <t>TKHL011-SURE-SPSN</t>
  </si>
  <si>
    <t>TKHL008-DRIV-TQCV</t>
  </si>
  <si>
    <t>TKHL174-DRIV-TQCV</t>
  </si>
  <si>
    <t>TKHL185-DRIV-DIFF</t>
  </si>
  <si>
    <t>EXBH042-HYSY-CYHY-CYKL</t>
  </si>
  <si>
    <t>LOFE052-DRIV-DIFF</t>
  </si>
  <si>
    <t>EXBH002-HYSY-CYHY-BOOL</t>
  </si>
  <si>
    <t>LOFE074-ENGI</t>
  </si>
  <si>
    <t>LOFE074-ENGI-COSY</t>
  </si>
  <si>
    <t>EXBH049-HYSY-CYHY</t>
  </si>
  <si>
    <t>EXBH088-HYSY-CYHY</t>
  </si>
  <si>
    <t>TKHL163-DRIV-DIFF</t>
  </si>
  <si>
    <t>DZTR063-DRIV-TMSN</t>
  </si>
  <si>
    <t>TKHL140-DRIV-FIDV</t>
  </si>
  <si>
    <t>TKHL011-DRIV-TMSN</t>
  </si>
  <si>
    <t>TKHL186-DRIV-FIDV</t>
  </si>
  <si>
    <t>TKHL186-DRIV-WHGP</t>
  </si>
  <si>
    <t>TKHL103-DRIV-FIDV</t>
  </si>
  <si>
    <t>EXBH053-SURE-TMSG-SGBF</t>
  </si>
  <si>
    <t>EXBH094-IMAT-BOOM-BOOM</t>
  </si>
  <si>
    <t>TKHL133-DRIV-TQCV</t>
  </si>
  <si>
    <t>TKHL143-ENGI</t>
  </si>
  <si>
    <t>TKHL143-ENGI-COSY</t>
  </si>
  <si>
    <t>TKHL110-DRIV-DIFF</t>
  </si>
  <si>
    <t>EXBH046-ENGI</t>
  </si>
  <si>
    <t>EXBH046-ENGI-COSY</t>
  </si>
  <si>
    <t>TKHL262-ENGI</t>
  </si>
  <si>
    <t>TKHL261-ENGI</t>
  </si>
  <si>
    <t>TKHL144-ENGI</t>
  </si>
  <si>
    <t>TKHL144-ENGI-COSY</t>
  </si>
  <si>
    <t>TKSR020-DRIV-TQCV</t>
  </si>
  <si>
    <t>TKSR020-ENGI</t>
  </si>
  <si>
    <t>TKSR020-ENGI-COSY</t>
  </si>
  <si>
    <t>TKHL192-DRIV-TQCV</t>
  </si>
  <si>
    <t>TKHL216-DRIV-DIFF</t>
  </si>
  <si>
    <t>TKHL216-DRIV-TMSN</t>
  </si>
  <si>
    <t>EXBH045-PUDR</t>
  </si>
  <si>
    <t>18000H PUMP DRIVE CHANGE</t>
  </si>
  <si>
    <t>EXBH005-HYSY-CYHY</t>
  </si>
  <si>
    <t>TKHL157-DRIV-DIFF</t>
  </si>
  <si>
    <t>TKHL157-DRIV-FIDV</t>
  </si>
  <si>
    <t>TKHL157-DRIV-TMSN</t>
  </si>
  <si>
    <t>TKHL268-ENGI</t>
  </si>
  <si>
    <t>EXBH042-HYSY-CYHY-CYSR</t>
  </si>
  <si>
    <t>EXBH009-HYSY-PUHY</t>
  </si>
  <si>
    <t>RHP1</t>
  </si>
  <si>
    <t>13200H SWING PUMP CHANGE RH POS.1</t>
  </si>
  <si>
    <t>Description contains SWING PUMP (hydraulic pump)</t>
  </si>
  <si>
    <t>TKHL276-DRIV-DIFF</t>
  </si>
  <si>
    <t>DZTR079-DRIV-FIDV</t>
  </si>
  <si>
    <t>TKHL265-ENGI</t>
  </si>
  <si>
    <t>DZTR062-ENGI</t>
  </si>
  <si>
    <t>DZTR062-ENGI-COSY</t>
  </si>
  <si>
    <t>TKHL190-DRIV-FIDV</t>
  </si>
  <si>
    <t>TKHL267-ENGI</t>
  </si>
  <si>
    <t>EXBH051-ENGI</t>
  </si>
  <si>
    <t>TKHL263-ENGI</t>
  </si>
  <si>
    <t>EXBH057-HYSY-CYHY-CYSL</t>
  </si>
  <si>
    <t>TKHL266-ENGI</t>
  </si>
  <si>
    <t>EXBH042-ENGI</t>
  </si>
  <si>
    <t>TKHL121-DRIV-DIFF</t>
  </si>
  <si>
    <t>TKHL192-DRIV-DIFF</t>
  </si>
  <si>
    <t>TKHL192-DRIV-FIDV</t>
  </si>
  <si>
    <t>EXBH009-HYSY-RYCN</t>
  </si>
  <si>
    <t>18000H SWIVEL CHANGE</t>
  </si>
  <si>
    <t>EXBH087-IMAT-BOOM-BOOM</t>
  </si>
  <si>
    <t>EXBH087-IMAT-SICK</t>
  </si>
  <si>
    <t>EXBH087-SURE-TMSG-SGBF</t>
  </si>
  <si>
    <t>EXBH087-SURE-TMSG-SGBR</t>
  </si>
  <si>
    <t>TKHL141-DRIV-FIDV</t>
  </si>
  <si>
    <t>EXBH087-HYSY-CYHY-CYKL</t>
  </si>
  <si>
    <t>TKHL013-DRIV-TMSN</t>
  </si>
  <si>
    <t>TKHL167-DRIV-FIDV</t>
  </si>
  <si>
    <t>TKHL220-DRIV-DIFF</t>
  </si>
  <si>
    <t>TKHL220-DRIV-TMSN</t>
  </si>
  <si>
    <t>LOFE045-DRIV-DRSH</t>
  </si>
  <si>
    <t>16500H DRIVE SHAFT CHANGE</t>
  </si>
  <si>
    <t>Description contains DRIVE SHAFT (power transfer)</t>
  </si>
  <si>
    <t>DZWH002-DRIV</t>
  </si>
  <si>
    <t>15000H PUMP DRIVE CHANGE</t>
  </si>
  <si>
    <t>TKHL172-DRIV-FIDV</t>
  </si>
  <si>
    <t>TKHL215-DRIV-DIFF</t>
  </si>
  <si>
    <t>TKHL215-DRIV-TMSN</t>
  </si>
  <si>
    <t>EXBH047-IMAT</t>
  </si>
  <si>
    <t>11000H BUCKET PIN CHANGE</t>
  </si>
  <si>
    <t>TKHL264-ENGI</t>
  </si>
  <si>
    <t>TKHL134-DRIV-WHGP</t>
  </si>
  <si>
    <t>TKHL147-DRIV-FIDV</t>
  </si>
  <si>
    <t>TKHL213-DRIV-DIFF</t>
  </si>
  <si>
    <t>TKHL213-DRIV-TMSN</t>
  </si>
  <si>
    <t>DZTR089-ENGI</t>
  </si>
  <si>
    <t>TKHL277-DRIV-DIFF</t>
  </si>
  <si>
    <t>TKHL013-ENGI-COSY</t>
  </si>
  <si>
    <t>TKHL105-DRIV-TQCV</t>
  </si>
  <si>
    <t>TKHL160-ENGI</t>
  </si>
  <si>
    <t>TKHL008-DRIV-DIFF</t>
  </si>
  <si>
    <t>GDGN035-DRIV-DIFF</t>
  </si>
  <si>
    <t>GDGN035-DRIV-FIDV</t>
  </si>
  <si>
    <t>GDGN035-DRIV-TMSN</t>
  </si>
  <si>
    <t>TKHL135-DRIV-WHGP</t>
  </si>
  <si>
    <t>TKHL218-DRIV-DIFF</t>
  </si>
  <si>
    <t>TKHL218-DRIV-TMSN</t>
  </si>
  <si>
    <t>EXBH087-HYSY-CYHY-CYKR</t>
  </si>
  <si>
    <t>EXBH002-BCKT</t>
  </si>
  <si>
    <t>EXBH045-UCRG-FIDV-FIDL</t>
  </si>
  <si>
    <t>17500H FINAL DRIVE CHANGE LH</t>
  </si>
  <si>
    <t>DZTR062-DRIV-TMSN</t>
  </si>
  <si>
    <t>EXBH053-HYSY-PUHY</t>
  </si>
  <si>
    <t>14000H MAIN PUMP CHANGE POS.3-4</t>
  </si>
  <si>
    <t>TKHL148-DRIV-FIDV</t>
  </si>
  <si>
    <t>TKHL188-DRIV-WHGP</t>
  </si>
  <si>
    <t>EXBH072-HYSY-CYHY-CYSR</t>
  </si>
  <si>
    <t>TKHL187-DRIV-FIDV</t>
  </si>
  <si>
    <t>TKHL187-DRIV-WHGP</t>
  </si>
  <si>
    <t>TKHL150-DRIV-FIDV</t>
  </si>
  <si>
    <t>TKHL142-DRIV-FIDV</t>
  </si>
  <si>
    <t>TKHL242-DRIV</t>
  </si>
  <si>
    <t>TKHL121-DRIV-TQCV</t>
  </si>
  <si>
    <t>TKHL112-ENGI</t>
  </si>
  <si>
    <t>EXBH009-HYSY-VAHY-VAAC</t>
  </si>
  <si>
    <t>29700H TRAVEL SPEED CTRL VLVE CHNG RH</t>
  </si>
  <si>
    <t>DZTR021-DRIV-FIDV</t>
  </si>
  <si>
    <t>DZTR021-DRIV-TQCV</t>
  </si>
  <si>
    <t>DZTR021-ENGI-COSY</t>
  </si>
  <si>
    <t>GDGN031-ENGI</t>
  </si>
  <si>
    <t>GDGN031-ENGI-COSY</t>
  </si>
  <si>
    <t>TKHL149-DRIV-FIDV</t>
  </si>
  <si>
    <t>EXBH002-IMAT-BOOM-BOOM</t>
  </si>
  <si>
    <t>EXBH047-HYSY-CYHY-CYSL</t>
  </si>
  <si>
    <t>13200H STICK CYLINDER CHANGE LH</t>
  </si>
  <si>
    <t>EXBH009-ENG2-COSY-RADT</t>
  </si>
  <si>
    <t>EXBH009-ENG2</t>
  </si>
  <si>
    <t>TKHL106-ENGI</t>
  </si>
  <si>
    <t>EXBH047-IMAT-BOOM</t>
  </si>
  <si>
    <t>TKHL219-DRIV-DIFF</t>
  </si>
  <si>
    <t>TKHL219-DRIV-TMSN</t>
  </si>
  <si>
    <t>EXBH001-HYSY-CYHY-SICL</t>
  </si>
  <si>
    <t>TKSR021-DRIV-TQCV</t>
  </si>
  <si>
    <t>TKHL139-DRIV-TQCV</t>
  </si>
  <si>
    <t>TKHL139-ENGI</t>
  </si>
  <si>
    <t>TKHL139-ENGI-COSY</t>
  </si>
  <si>
    <t>EXBH068-ENGI</t>
  </si>
  <si>
    <t>EXBH068-IMAT-BOOM</t>
  </si>
  <si>
    <t>EXBH068-IMAT-SICK</t>
  </si>
  <si>
    <t>EXBH068-PUDR</t>
  </si>
  <si>
    <t>EXBH068-SURE-TMSG</t>
  </si>
  <si>
    <t>EXBH068-TCKS-TCKL</t>
  </si>
  <si>
    <t>Description contains TRACK CHANGE/ADJUSTER (undercarriage)</t>
  </si>
  <si>
    <t>EXBH068-TCKS-TCKR</t>
  </si>
  <si>
    <t>EXBH068-UCRG-FIDV</t>
  </si>
  <si>
    <t>TKHL193-DRIV-TQCV</t>
  </si>
  <si>
    <t>TKHL193-ENGI-COSY</t>
  </si>
  <si>
    <t>TKHL171-DRIV-DIFF</t>
  </si>
  <si>
    <t>TKHL191-DRIV-DIFF</t>
  </si>
  <si>
    <t>TKHL191-DRIV-FIDV</t>
  </si>
  <si>
    <t>DZTR073-DRIV</t>
  </si>
  <si>
    <t>DZTR073-DRIV-FIDV</t>
  </si>
  <si>
    <t>DZTR073-ENGI</t>
  </si>
  <si>
    <t>DZTR073-ENGI-COSY</t>
  </si>
  <si>
    <t>DZTR073-UCRG</t>
  </si>
  <si>
    <t>TKHL013-ENGI</t>
  </si>
  <si>
    <t>EXBH047-BCKT</t>
  </si>
  <si>
    <t>20000H BUCKET CHANGE</t>
  </si>
  <si>
    <t>DZTR089-DRIV-FIDV</t>
  </si>
  <si>
    <t>TKHL277-ENGI</t>
  </si>
  <si>
    <t>TKHL277-ENGI-COSY</t>
  </si>
  <si>
    <t>EXBH055-UCRG-TCID-TCIR</t>
  </si>
  <si>
    <t>TKHL172-DRIV-DIFF</t>
  </si>
  <si>
    <t>TKHL114-ENGI</t>
  </si>
  <si>
    <t>TKHL276-ENGI</t>
  </si>
  <si>
    <t>TKHL276-ENGI-COSY</t>
  </si>
  <si>
    <t>EXBH045-UCRG-FIDV-FIDR</t>
  </si>
  <si>
    <t>17500H FINAL DRIVE CHANGE RH</t>
  </si>
  <si>
    <t>TKHL188-DRIV-TQCV</t>
  </si>
  <si>
    <t>TKHL188-ENGI</t>
  </si>
  <si>
    <t>EXBH004-BCKT</t>
  </si>
  <si>
    <t>TKSR020-DRIV-TMSN</t>
  </si>
  <si>
    <t>DZTR071-DRIV</t>
  </si>
  <si>
    <t>DZTR071-ENGI</t>
  </si>
  <si>
    <t>DZTR071-UCRG</t>
  </si>
  <si>
    <t>EXBH053-SURE-TMSG-SGBR</t>
  </si>
  <si>
    <t>EXBH009-UCRG-FIDV-FIDL</t>
  </si>
  <si>
    <t>EXBH009-UCRG-FIDV-FIDR</t>
  </si>
  <si>
    <t>EXBH001-IMAT-BOOM-BOOM</t>
  </si>
  <si>
    <t>TKHL242-ENGI</t>
  </si>
  <si>
    <t>TKHL191-DRIV-TMSN</t>
  </si>
  <si>
    <t>TKHL105-DRIV-DIFF</t>
  </si>
  <si>
    <t>TKHL105-DRIV-TMSN</t>
  </si>
  <si>
    <t>DZTR081-DRIV-TMSN</t>
  </si>
  <si>
    <t>TKHL165-ENGI</t>
  </si>
  <si>
    <t>EXBH009-SURE-TMSG-SGB1</t>
  </si>
  <si>
    <t>LOFE061-DRIV-DIFF</t>
  </si>
  <si>
    <t>EXBH094-UCRG</t>
  </si>
  <si>
    <t>20000H DRIVE TUMBLER CHANGE LH</t>
  </si>
  <si>
    <t>EXBH094-UCRG-TCID-TCIR</t>
  </si>
  <si>
    <t>20000H IDLER CHANGE RH</t>
  </si>
  <si>
    <t>TKWC065-DRIV-DIFF</t>
  </si>
  <si>
    <t>TKHL143-DRIV-FIDV</t>
  </si>
  <si>
    <t>LOFE136-ENGI</t>
  </si>
  <si>
    <t>DZTR063-DRIV-TQCV</t>
  </si>
  <si>
    <t>GDGN030-DRIV-DIFF</t>
  </si>
  <si>
    <t>DZTR020-DRIV-FIDV</t>
  </si>
  <si>
    <t>DZTR020-ENGI</t>
  </si>
  <si>
    <t>DZTR020-ENGI-COSY</t>
  </si>
  <si>
    <t>TKHL215-ENGI</t>
  </si>
  <si>
    <t>TKHL157-ENGI-COSY</t>
  </si>
  <si>
    <t>DZTR020-DRIV-TQCV</t>
  </si>
  <si>
    <t>EXBH055-HYSY-CYHY-CYBL</t>
  </si>
  <si>
    <t>12000H BOOM CYLINDER CHANGE LH</t>
  </si>
  <si>
    <t>EXBH045-HYSY-CYHY-CYSL</t>
  </si>
  <si>
    <t>TKHL114-DRIV-FIDV</t>
  </si>
  <si>
    <t>TKHL008-DRIV-WHGP</t>
  </si>
  <si>
    <t>EXBH055-UCRG-TCID-TCIL</t>
  </si>
  <si>
    <t>TKHL144-DRIV-FIDV</t>
  </si>
  <si>
    <t>DZTR081-DRIV-TQCV</t>
  </si>
  <si>
    <t>DZTR089-DRIV-TMSN</t>
  </si>
  <si>
    <t>TKHL213-ENGI</t>
  </si>
  <si>
    <t>DZTR017-DRIV-TMSN</t>
  </si>
  <si>
    <t>TKHL216-DRIV-TQCV</t>
  </si>
  <si>
    <t>TKHL216-ENGI</t>
  </si>
  <si>
    <t>TKHL216-ENGI-COSY</t>
  </si>
  <si>
    <t>EXBH045-ENGI</t>
  </si>
  <si>
    <t>EXBH045-ENGI-COSY-RADT</t>
  </si>
  <si>
    <t>20000H RADIATOR CHANGE RR</t>
  </si>
  <si>
    <t>TKSR021-DRIV-FIDV</t>
  </si>
  <si>
    <t>TKHL279-SURE-SPSN</t>
  </si>
  <si>
    <t>18000H SUSPENSION CYLINDER CHANGE LHF</t>
  </si>
  <si>
    <t>DZTR042-DRIV-TMSN</t>
  </si>
  <si>
    <t>DZTR042-DRIV-TQCV</t>
  </si>
  <si>
    <t>TKHL115-ENGI-COSY</t>
  </si>
  <si>
    <t>TKHL113-ENGI-COSY</t>
  </si>
  <si>
    <t>EXBH005-HYSY-MOHY</t>
  </si>
  <si>
    <t>16000H TRAVEL MOTOR CHANGE RH</t>
  </si>
  <si>
    <t>EXBH051-HYSY-PUHY</t>
  </si>
  <si>
    <t>14000H MAIN PUMP (SWING) CHANGE POS.5-6</t>
  </si>
  <si>
    <t>EXBH053-UCRG-TCFS-TCFL</t>
  </si>
  <si>
    <t>EXBH053-UCRG-TCFS-TCFR</t>
  </si>
  <si>
    <t>EXBH087-PUDR</t>
  </si>
  <si>
    <t>TKHL164-DRIV-TMSN</t>
  </si>
  <si>
    <t>TKHL117-ENGI</t>
  </si>
  <si>
    <t>DZTR021-ENGI</t>
  </si>
  <si>
    <t>TKHL220-ENGI</t>
  </si>
  <si>
    <t>TKHL220-ENGI-COSY</t>
  </si>
  <si>
    <t>TKHL215-DRIV-TQCV</t>
  </si>
  <si>
    <t>TKHL172-ENGI</t>
  </si>
  <si>
    <t>EXBH072-HYSY-CYHY-CYSL</t>
  </si>
  <si>
    <t>TKWC037-ENGI-COSY</t>
  </si>
  <si>
    <t>DZTR081-ENGI-COSY</t>
  </si>
  <si>
    <t>TKWC036-DRIV-TQCV</t>
  </si>
  <si>
    <t>TKHL009-ENGI-COSY</t>
  </si>
  <si>
    <t>TKHL213-DRIV-TQCV</t>
  </si>
  <si>
    <t>TKHL213-ENGI-COSY</t>
  </si>
  <si>
    <t>TKHL164-DRIV-WHGP</t>
  </si>
  <si>
    <t>TKHL193-DRIV-FIDV</t>
  </si>
  <si>
    <t>TKHL105-ENGI-COSY</t>
  </si>
  <si>
    <t>EXBH002-HYSY-CYHY-BOOR</t>
  </si>
  <si>
    <t>EXBH080-HYSY-CYHY</t>
  </si>
  <si>
    <t>8000H BUCKET CYLINDER CHANGE</t>
  </si>
  <si>
    <t>EXBH051-HYSY-CYHY-CYKL</t>
  </si>
  <si>
    <t>TKHL008-ENGI-COSY</t>
  </si>
  <si>
    <t>EXBH095-IMAT-BOOM</t>
  </si>
  <si>
    <t>48000H BOOM CHANGE</t>
  </si>
  <si>
    <t>EXBH057-SURE-TMSG-SGB3</t>
  </si>
  <si>
    <t>DZTR017-DRIV-FIDV</t>
  </si>
  <si>
    <t>TKHL185-ENGI</t>
  </si>
  <si>
    <t>EXBH053-HYSY-MOHY</t>
  </si>
  <si>
    <t>24000H TRAVEL MOTOR CHANGE LH</t>
  </si>
  <si>
    <t>TKHL218-DRIV-TQCV</t>
  </si>
  <si>
    <t>TKHL218-ENGI</t>
  </si>
  <si>
    <t>TKHL218-ENGI-COSY</t>
  </si>
  <si>
    <t>TKHL105-ENGI</t>
  </si>
  <si>
    <t>EXBH087-HYSY-CYHY-CYBL</t>
  </si>
  <si>
    <t>DZTR063-DRIV-FIDV</t>
  </si>
  <si>
    <t>TKHL170-ENGI</t>
  </si>
  <si>
    <t>TKHL010-DRIV-DIFF</t>
  </si>
  <si>
    <t>EXBH072-HYSY-CYHY-CYBL</t>
  </si>
  <si>
    <t>EXBH002-HYSY-CYHY-SICR</t>
  </si>
  <si>
    <t>EXBH087-BCKT</t>
  </si>
  <si>
    <t>EXBH009-HYSY-CYHY-CYSR</t>
  </si>
  <si>
    <t>TKHL166-DRIV-WHGP</t>
  </si>
  <si>
    <t>EXBH046-HYSY-CYHY</t>
  </si>
  <si>
    <t>TKHL174-ENGI</t>
  </si>
  <si>
    <t>TKHL174-ENGI-COSY</t>
  </si>
  <si>
    <t>TKHL164-DRIV-TQCV</t>
  </si>
  <si>
    <t>EXBH009-HYSY-CYHY-CYKL</t>
  </si>
  <si>
    <t>EXBH080-HYSY-PUHY</t>
  </si>
  <si>
    <t>14000H MAIN PUMP CHANGE POS 2</t>
  </si>
  <si>
    <t>DZTR089-DRIV-TQCV</t>
  </si>
  <si>
    <t>EXBH088-HYSY-MOHY</t>
  </si>
  <si>
    <t>18000H TRAVEL MOTOR CHANGE RH</t>
  </si>
  <si>
    <t>EXBH005-PUDR</t>
  </si>
  <si>
    <t>TKHL155-DRIV-TQCV</t>
  </si>
  <si>
    <t>TKHL219-DRIV-TQCV</t>
  </si>
  <si>
    <t>TKHL219-ENGI</t>
  </si>
  <si>
    <t>TKHL145-SURE-SPSN</t>
  </si>
  <si>
    <t>EXBH002-HYSY-PUHY</t>
  </si>
  <si>
    <t>14000H MAIN PUMP CHANGE POS.1-2</t>
  </si>
  <si>
    <t>TKHL106-DRIV-FIDV</t>
  </si>
  <si>
    <t>TKHL157-DRIV-TQCV</t>
  </si>
  <si>
    <t>TKHL157-ENGI</t>
  </si>
  <si>
    <t>TKHL011-DRIV-FIDV</t>
  </si>
  <si>
    <t>EXBH054-HYSY-CYHY-CYBL</t>
  </si>
  <si>
    <t>TKHL155-ENGI</t>
  </si>
  <si>
    <t>TKHL140-SURE-SPSN</t>
  </si>
  <si>
    <t>EXBH047-HYSY-CYHY-CYBL</t>
  </si>
  <si>
    <t>13200H BOOM CYLINDER CHANGE LH</t>
  </si>
  <si>
    <t>EXBH047-HYSY-CYHY-CYKR</t>
  </si>
  <si>
    <t>8800H BUCKET CYLINDER CHANGE RH</t>
  </si>
  <si>
    <t>TKHL135-ENGI</t>
  </si>
  <si>
    <t>EXBH009-HYSY-MOHY-TRLL</t>
  </si>
  <si>
    <t>16500H TRAVEL MOTOR CHANGE LHR</t>
  </si>
  <si>
    <t>EXBH009-HYSY-MOHY-TRLR</t>
  </si>
  <si>
    <t>16500H TRAVEL MOTOR CHANGE RHF</t>
  </si>
  <si>
    <t>EXBH009-PUD1</t>
  </si>
  <si>
    <t>16500H PUMP DRIVE CHANGE LH</t>
  </si>
  <si>
    <t>TKHL191-ENGI</t>
  </si>
  <si>
    <t>EXBH001-ENGI</t>
  </si>
  <si>
    <t>TKHL019-DRIV-DIFF</t>
  </si>
  <si>
    <t>TKHL019-DRIV-FIDV</t>
  </si>
  <si>
    <t>TKHL147-SURE-SPSN</t>
  </si>
  <si>
    <t>TKHL122-DRIV-FIDV</t>
  </si>
  <si>
    <t>EXBH057-HYSY-CYHY-CYSR</t>
  </si>
  <si>
    <t>EXBH053-SURE</t>
  </si>
  <si>
    <t>EXBH055-HYSY-PUHY-PUM1</t>
  </si>
  <si>
    <t>EXBH055-HYSY-PUHY-PUM2</t>
  </si>
  <si>
    <t>EXBH055-HYSY-PUHY-PUM3</t>
  </si>
  <si>
    <t>EXBH055-HYSY-PUHY-PUM4</t>
  </si>
  <si>
    <t>TKHL276-HYSY</t>
  </si>
  <si>
    <t>TKHL276-SURE-SPSN</t>
  </si>
  <si>
    <t>TKHL123-ENGI</t>
  </si>
  <si>
    <t>DZTR080-DRIV-FIDV</t>
  </si>
  <si>
    <t>TKHL006-DRIV-DIFF</t>
  </si>
  <si>
    <t>TKHL006-DRIV-TMSN</t>
  </si>
  <si>
    <t>EXBH001-HYSY-CYHY-SICR</t>
  </si>
  <si>
    <t>EXBH009-HYSY-VAHY-CTB3</t>
  </si>
  <si>
    <t>EXBH009-HYSY-VAHY-CTB4</t>
  </si>
  <si>
    <t>EXBH045-HYSY</t>
  </si>
  <si>
    <t>EXBH045-HYSY-CYHY-CYBR</t>
  </si>
  <si>
    <t>EXBH045-HYSY-PUHY</t>
  </si>
  <si>
    <t>TKHL168-DRIV-TMSN</t>
  </si>
  <si>
    <t>EXBH088-SURE-TMSG</t>
  </si>
  <si>
    <t>15000H SWING DRIVE CHANGE FR</t>
  </si>
  <si>
    <t>TKHL102-DRIV-FIDV</t>
  </si>
  <si>
    <t>TKHL134-ENGI</t>
  </si>
  <si>
    <t>TKHL011-DRIV-WHGP</t>
  </si>
  <si>
    <t>TKHL159-DRIV-DIFF</t>
  </si>
  <si>
    <t>LOFE061-DRIV-TMSN</t>
  </si>
  <si>
    <t>LOFE061-ENGI</t>
  </si>
  <si>
    <t>LOFE061-ENGI-COSY</t>
  </si>
  <si>
    <t>TKWC036-DRIV-TMSN</t>
  </si>
  <si>
    <t>TKHL156-DRIV-DIFF</t>
  </si>
  <si>
    <t>EXBH009-ENG1</t>
  </si>
  <si>
    <t>EXBH042-HYSY-CYHY-CYSL</t>
  </si>
  <si>
    <t>TKHL141-SURE-SPSN</t>
  </si>
  <si>
    <t>EXBH046-UCRG-FIDV</t>
  </si>
  <si>
    <t>TKHL219-ENGI-COSY</t>
  </si>
  <si>
    <t>TKHL277-DRIV-TMSN</t>
  </si>
  <si>
    <t>DZTR063-ENGI</t>
  </si>
  <si>
    <t>DZTR063-ENGI-COSY</t>
  </si>
  <si>
    <t>EXBH002-HYSY-CYHY-BCKL</t>
  </si>
  <si>
    <t>EXBH002-HYSY-CYHY-BCKR</t>
  </si>
  <si>
    <t>DZTR038-DRIV-FIDV</t>
  </si>
  <si>
    <t>TKHL162-DRIV-TMSN</t>
  </si>
  <si>
    <t>TKHL169-SURE-SPSN</t>
  </si>
  <si>
    <t>TKHL193-DRIV-TMSN</t>
  </si>
  <si>
    <t>DZTR017-UCRG-TCFS</t>
  </si>
  <si>
    <t>EXBH004-ENGI-COSY</t>
  </si>
  <si>
    <t>EXBH045-BCKT</t>
  </si>
  <si>
    <t>TKHL010-DRIV-FIDV</t>
  </si>
  <si>
    <t>TKHL190-DRIV-TMSN</t>
  </si>
  <si>
    <t>TKHL216-DRIV-FIDV</t>
  </si>
  <si>
    <t>TKHL216-DRIV-WHGP</t>
  </si>
  <si>
    <t>TKHL216-SURE-SPSN</t>
  </si>
  <si>
    <t>EXBH045-TCKS-TCKL</t>
  </si>
  <si>
    <t>20000H TRACK CHANGE LH</t>
  </si>
  <si>
    <t>EXBH045-TCKS-TCKR</t>
  </si>
  <si>
    <t>20000H TRACK CHANGE RH</t>
  </si>
  <si>
    <t>DZTR042-DRIV-FIDV</t>
  </si>
  <si>
    <t>TKHL170-DRIV-TMSN</t>
  </si>
  <si>
    <t>TKHL214-DRIV-DIFF</t>
  </si>
  <si>
    <t>TKHL214-DRIV-TMSN</t>
  </si>
  <si>
    <t>EXBH042-PUDR</t>
  </si>
  <si>
    <t>TKHL116-DRIV-FIDV</t>
  </si>
  <si>
    <t>TKHL105-HYSY-CYHY</t>
  </si>
  <si>
    <t>EXBH045-HYSY-CYHY-CYBL</t>
  </si>
  <si>
    <t>TKHL014-DRIV-DIFF</t>
  </si>
  <si>
    <t>TKHL104-ENGI</t>
  </si>
  <si>
    <t>TKHL220-DRIV-FIDV</t>
  </si>
  <si>
    <t>TKHL220-DRIV-WHGP</t>
  </si>
  <si>
    <t>TKHL220-SURE-SPSN</t>
  </si>
  <si>
    <t>EXBH072-HYSY-PUHY-PUM3</t>
  </si>
  <si>
    <t>DZTR017-ENGI</t>
  </si>
  <si>
    <t>EXBH009-HYSY-CYHY-CYBR</t>
  </si>
  <si>
    <t>13200H BOOM CYLINDER CHANGE RH</t>
  </si>
  <si>
    <t>TKHL215-DRIV-FIDV</t>
  </si>
  <si>
    <t>TKHL215-DRIV-WHGP</t>
  </si>
  <si>
    <t>TKHL215-SURE-SPSN</t>
  </si>
  <si>
    <t>DZTR079-DRIV-TMSN</t>
  </si>
  <si>
    <t>DZTR079-DRIV-TQCV</t>
  </si>
  <si>
    <t>TKHL188-DRIV-DIFF</t>
  </si>
  <si>
    <t>TKHL188-DRIV-TMSN</t>
  </si>
  <si>
    <t>TKHL155-SURE-SPSN</t>
  </si>
  <si>
    <t>TKHL156-DRIV-FIDV</t>
  </si>
  <si>
    <t>6P6</t>
  </si>
  <si>
    <t>EXBH189-HYSY-CYHY-CYKR</t>
  </si>
  <si>
    <t>TKHL162-DRIV-DIFF</t>
  </si>
  <si>
    <t>TKHL162-DRIV-FIDV</t>
  </si>
  <si>
    <t>EXBH054-HYSY-CYHY-CYSL</t>
  </si>
  <si>
    <t>TKHL213-DRIV-FIDV</t>
  </si>
  <si>
    <t>TKHL213-DRIV-WHGP</t>
  </si>
  <si>
    <t>TKHL213-SURE-SPSN</t>
  </si>
  <si>
    <t>TKHL133-ENGI</t>
  </si>
  <si>
    <t>TKHL152-DRIV-DIFF</t>
  </si>
  <si>
    <t>TKHL152-DRIV-TMSN</t>
  </si>
  <si>
    <t>TKHL008-SURE-SPSN</t>
  </si>
  <si>
    <t>EXBH002-ENGI</t>
  </si>
  <si>
    <t>24000H ENGINE CHANGE</t>
  </si>
  <si>
    <t>EXBH002-ENGI-COSY-RADT</t>
  </si>
  <si>
    <t>24000H RADIATOR CHANGE</t>
  </si>
  <si>
    <t>TKHL159-DRIV-WHGP</t>
  </si>
  <si>
    <t>EXBH042-UCRG-FIDV-FIDR</t>
  </si>
  <si>
    <t>EXBH095-UCRG</t>
  </si>
  <si>
    <t>EXBH095-UCRG-TCID-TCIL</t>
  </si>
  <si>
    <t>20000H IDLER CHANGE LH</t>
  </si>
  <si>
    <t>EXBH095-UCRG-TCID-TCIR</t>
  </si>
  <si>
    <t>TKHL109-DRIV-FIDV</t>
  </si>
  <si>
    <t>TKHL218-DRIV-FIDV</t>
  </si>
  <si>
    <t>TKHL218-DRIV-WHGP</t>
  </si>
  <si>
    <t>TKHL218-SURE-SPSN</t>
  </si>
  <si>
    <t>EXBH004-UCRG-FIDV</t>
  </si>
  <si>
    <t>TKHL163-DRIV-TMSN</t>
  </si>
  <si>
    <t>GDGN031-BKSY</t>
  </si>
  <si>
    <t>Description contains BRAKE GROUP</t>
  </si>
  <si>
    <t>GDGN031-DRIV-DIFF</t>
  </si>
  <si>
    <t>GDGN031-DRIV-TMSN</t>
  </si>
  <si>
    <t>EXBH005-HYSY-PUHY</t>
  </si>
  <si>
    <t>14000H MAIN PUMP CHANGE POS 3-4</t>
  </si>
  <si>
    <t>TKHL010-ENGI</t>
  </si>
  <si>
    <t>TKHL010-ENGI-COSY</t>
  </si>
  <si>
    <t>TKHL151-DRIV-DIFF</t>
  </si>
  <si>
    <t>TKHL143-SURE-SPSN</t>
  </si>
  <si>
    <t>EXBH053-UCRG-FIDV-FIDL</t>
  </si>
  <si>
    <t>TKHL150-SURE-SPSN</t>
  </si>
  <si>
    <t>EXBH042-HYSY-CYHY-CYKR</t>
  </si>
  <si>
    <t>TKHL121-DRIV-TMSN</t>
  </si>
  <si>
    <t>TKHL103-HYSY-CYHY</t>
  </si>
  <si>
    <t>TKHL105-DRIV-FIDV</t>
  </si>
  <si>
    <t>DZTR081-DRIV-FIDV</t>
  </si>
  <si>
    <t>DZTR015-DRIV-TMSN</t>
  </si>
  <si>
    <t>EXBH051-HYSY-CYHY-CYBR</t>
  </si>
  <si>
    <t>EXBH049-SURE-SWBR</t>
  </si>
  <si>
    <t>DZTR042-ENGI</t>
  </si>
  <si>
    <t>DZTR042-ENGI-COSY</t>
  </si>
  <si>
    <t>TKHL149-SURE-SPSN</t>
  </si>
  <si>
    <t>TKHL103-DRIV-TQCV</t>
  </si>
  <si>
    <t>DZTR042-UCRG-TCFS</t>
  </si>
  <si>
    <t>DZTR086-DRIV-FIDV</t>
  </si>
  <si>
    <t>TKHL171-SURE-SPSN</t>
  </si>
  <si>
    <t>TKHL219-DRIV-FIDV</t>
  </si>
  <si>
    <t>TKHL219-DRIV-WHGP</t>
  </si>
  <si>
    <t>TKHL219-SURE-SPSN</t>
  </si>
  <si>
    <t>EXBH050-HYSY-CYHY-CYKL</t>
  </si>
  <si>
    <t>EXBH002-HYSY-CYHY-SICL</t>
  </si>
  <si>
    <t>EXBH009-IMAT</t>
  </si>
  <si>
    <t>TKHL190-DRIV-WHGP</t>
  </si>
  <si>
    <t>EXBH051-HYSY-CYHY-CYKR</t>
  </si>
  <si>
    <t>TKHL171-DRIV-WHGP</t>
  </si>
  <si>
    <t>EXBH042-HYSY-PUHY</t>
  </si>
  <si>
    <t>DZTR080-ENGI-COSY</t>
  </si>
  <si>
    <t>EXBH045-UCRG-TCID-TCIL</t>
  </si>
  <si>
    <t>EXBH045-UCRG-TCID-TCIR</t>
  </si>
  <si>
    <t>EXBH054-HYSY-CYHY-CYBR</t>
  </si>
  <si>
    <t>TKHL019-DRIV-TQCV</t>
  </si>
  <si>
    <t>LOFE136-DRIV-TQCV</t>
  </si>
  <si>
    <t>EXFS001-UCRG-TCFS-TCFL</t>
  </si>
  <si>
    <t>60000H TRACK FRAME CHANGE LH</t>
  </si>
  <si>
    <t>EXFS001-UCRG-TCFS-TCFR</t>
  </si>
  <si>
    <t>60000H TRACK FRAME CHANGE RH</t>
  </si>
  <si>
    <t>TKHL173-DRIV-TMSN</t>
  </si>
  <si>
    <t>TKHL277-SURE-SPSN</t>
  </si>
  <si>
    <t>EXBH072-HYSY-CYHY-CYKR</t>
  </si>
  <si>
    <t>EXBH072-HYSY-VAHY</t>
  </si>
  <si>
    <t>TKHL009-DRIV-TMSN</t>
  </si>
  <si>
    <t>DZTR086-DRIV-TQCV</t>
  </si>
  <si>
    <t>DZTR086-ENGI</t>
  </si>
  <si>
    <t>DZTR090-DRIV-FIDV</t>
  </si>
  <si>
    <t>DZTR090-DRIV-TMSN</t>
  </si>
  <si>
    <t>DZTR090-DRIV-TQCV</t>
  </si>
  <si>
    <t>DZTR090-ENGI</t>
  </si>
  <si>
    <t>DZTR038-DRIV-TQCV</t>
  </si>
  <si>
    <t>DZTR038-ENGI</t>
  </si>
  <si>
    <t>DZTR038-ENGI-COSY</t>
  </si>
  <si>
    <t>EXBH045-SURE-TMSG-SGBR</t>
  </si>
  <si>
    <t>TKWC037-DRIV-FIDV</t>
  </si>
  <si>
    <t>TKHL115-ENGI</t>
  </si>
  <si>
    <t>EXBH087-HYSY-CYHY-CYBR</t>
  </si>
  <si>
    <t>EXBH003-ENGI</t>
  </si>
  <si>
    <t>TKHL132-ENGI</t>
  </si>
  <si>
    <t>TKWC036-DRIV-DIFF</t>
  </si>
  <si>
    <t>TKWC036-DRIV-FIDV</t>
  </si>
  <si>
    <t>EXBH094-ENGI</t>
  </si>
  <si>
    <t>EXBH094-ENGI-COSY</t>
  </si>
  <si>
    <t>24000H RADIATOR CHANGE FR</t>
  </si>
  <si>
    <t>EXBH094-HYSY-VAHY</t>
  </si>
  <si>
    <t>EXBH094-PUDR</t>
  </si>
  <si>
    <t>24000H PUMP DRIVE CHANGE</t>
  </si>
  <si>
    <t>EXBH094-SURE-TMSG</t>
  </si>
  <si>
    <t>24000H SWING DRIVE CHANGE RHF</t>
  </si>
  <si>
    <t>EXBH094-UCRG-FIDV</t>
  </si>
  <si>
    <t>EXBH005-SURE-TMSG</t>
  </si>
  <si>
    <t>20000H SWING DRIVE CHANGE RR</t>
  </si>
  <si>
    <t>TKHL277-DRIV-TQCV</t>
  </si>
  <si>
    <t>GDGN030-DRIV-FIDV</t>
  </si>
  <si>
    <t>GDGN030-DRIV-TAND</t>
  </si>
  <si>
    <t>TKHL262-DRIV-TMSN</t>
  </si>
  <si>
    <t>TKHL148-SURE-SPSN</t>
  </si>
  <si>
    <t>TKHL012-DRIV-TQCV</t>
  </si>
  <si>
    <t>TKHL012-ENGI-COSY</t>
  </si>
  <si>
    <t>EXBH050-SURE-TMSG-SGBF</t>
  </si>
  <si>
    <t>EXBH050-SURE-TMSG-SGBR</t>
  </si>
  <si>
    <t>TKHL012-ENGI</t>
  </si>
  <si>
    <t>TKHL261-DRIV-TMSN</t>
  </si>
  <si>
    <t>TKHL166-ENGI</t>
  </si>
  <si>
    <t>EXFS001-HYSY-CYHY-CYBL</t>
  </si>
  <si>
    <t>EXFS001-HYSY-CYHY-CYBR</t>
  </si>
  <si>
    <t>TKHL156-DRIV-TQCV</t>
  </si>
  <si>
    <t>TKHL012-DRIV-FIDV</t>
  </si>
  <si>
    <t>EXBH009-PUD2</t>
  </si>
  <si>
    <t>TKHL170-DRIV-WHGP</t>
  </si>
  <si>
    <t>TKHL170-SURE-SPSN</t>
  </si>
  <si>
    <t>TKHL268-DRIV-TMSN</t>
  </si>
  <si>
    <t>EXBH009-HYSY-CYHY-CYKR</t>
  </si>
  <si>
    <t>TKHL241-ENGI</t>
  </si>
  <si>
    <t>EXBH051-SURE-TMSG-SGBF</t>
  </si>
  <si>
    <t>EXBH050-HYSY-CYHY-CYKR</t>
  </si>
  <si>
    <t>TKHL265-DRIV-TMSN</t>
  </si>
  <si>
    <t>TKHL214-ENGI</t>
  </si>
  <si>
    <t>TKHL267-DRIV-TMSN</t>
  </si>
  <si>
    <t>EXBH055-HYSY-CYHY-CYBR</t>
  </si>
  <si>
    <t>TKHL263-DRIV-TMSN</t>
  </si>
  <si>
    <t>TKHL214-DRIV-TQCV</t>
  </si>
  <si>
    <t>TKHL214-ENGI-COSY</t>
  </si>
  <si>
    <t>TKHL266-DRIV-TMSN</t>
  </si>
  <si>
    <t>EXBH056-UCRG-TCFS-TCFL</t>
  </si>
  <si>
    <t>EXBH056-UCRG-TCFS-TCFR</t>
  </si>
  <si>
    <t>TKHL102-DRIV-TQCV</t>
  </si>
  <si>
    <t>TKHL102-ENGI</t>
  </si>
  <si>
    <t>EXBH049-UCRG-FIDV</t>
  </si>
  <si>
    <t>EXBH056-SURE-TMSG-SGBL</t>
  </si>
  <si>
    <t>30000H SWING DRIVE CHANGE LH</t>
  </si>
  <si>
    <t>EXBH050-HYSY-VAHY</t>
  </si>
  <si>
    <t>TKHL169-ENGI-COSY</t>
  </si>
  <si>
    <t>16000H SUSPENSION CYLINDER CHANGE RHF</t>
  </si>
  <si>
    <t>EXBH056-SURE-TMSG-SGBR</t>
  </si>
  <si>
    <t>30000H SWING DRIVE CHANGE RH</t>
  </si>
  <si>
    <t>TKHL012-DRIV-TMSN</t>
  </si>
  <si>
    <t>TKHL268-ENGI-COSY</t>
  </si>
  <si>
    <t>18000H SWING DRIVE CHANGE LH</t>
  </si>
  <si>
    <t>TKHL102-DRIV-TMSN</t>
  </si>
  <si>
    <t>TKHL148-DRIV-TMSN</t>
  </si>
  <si>
    <t>EXBH055-ENGI</t>
  </si>
  <si>
    <t>12000H STICK CYLINDER CHANGE LH</t>
  </si>
  <si>
    <t>TKHL264-DRIV-WHGP</t>
  </si>
  <si>
    <t>TKHL115-DRIV-TMSN</t>
  </si>
  <si>
    <t>20000H WHEEL GROUP CHANGE LHR</t>
  </si>
  <si>
    <t>TKHL214-DRIV-WHGP</t>
  </si>
  <si>
    <t>TKHL114-ENGI-COSY</t>
  </si>
  <si>
    <t>TKHL174-DRIV-TMSN</t>
  </si>
  <si>
    <t>EXBH080-SURE-TMSG</t>
  </si>
  <si>
    <t>EXBH080-PUDR</t>
  </si>
  <si>
    <t>EXBH080-UCRG-FIDV</t>
  </si>
  <si>
    <t>DZTR015-DRIV-TQCV</t>
  </si>
  <si>
    <t>GDGN035-ENGI-COSY</t>
  </si>
  <si>
    <t>TKHL169-ENGI</t>
  </si>
  <si>
    <t>EXBH042-HYSY-CYHY-CYBR</t>
  </si>
  <si>
    <t>TKHL171-DRIV-TMSN</t>
  </si>
  <si>
    <t>TKHL112-DRIV-TQCV</t>
  </si>
  <si>
    <t>TKHL139-DRIV-DIFF</t>
  </si>
  <si>
    <t>EXBH042-HYSY-CYHY-CYBL</t>
  </si>
  <si>
    <t>EXBH057-HYSY-CYHY-CYBL</t>
  </si>
  <si>
    <t>15000H BOOM CYLINDER CHANGE LH</t>
  </si>
  <si>
    <t>EXBH057-HYSY-CYHY-CYBR</t>
  </si>
  <si>
    <t>15000H BOOM CYLINDER CHANGE RH</t>
  </si>
  <si>
    <t>TKHL164-DRIV-DIFF</t>
  </si>
  <si>
    <t>TKHL278-SURE-SPSN</t>
  </si>
  <si>
    <t>EXBH050-HYSY-CYHY-CYBL</t>
  </si>
  <si>
    <t>EXBH050-HYSY-CYHY-CYBR</t>
  </si>
  <si>
    <t>TKHL153-SURE-SPSN</t>
  </si>
  <si>
    <t>EXBH087-HYSY-PUHY</t>
  </si>
  <si>
    <t>TKHL187-DRIV-DIFF</t>
  </si>
  <si>
    <t>TKHL187-DRIV-TMSN</t>
  </si>
  <si>
    <t>TKHL187-DRIV-TQCV</t>
  </si>
  <si>
    <t>TKHL187-ENGI</t>
  </si>
  <si>
    <t>TKHL260-DRIV-DIFF</t>
  </si>
  <si>
    <t>TKHL260-DRIV-TMSN</t>
  </si>
  <si>
    <t>TKHL185-DRIV-TMSN</t>
  </si>
  <si>
    <t>TKHL191-DRIV-WHGP</t>
  </si>
  <si>
    <t>TKHL103-ENGI-COSY</t>
  </si>
  <si>
    <t>TKHL103-ENGI</t>
  </si>
  <si>
    <t>EXBH047-IMAT-SICK</t>
  </si>
  <si>
    <t>EXBH005-ENGI-COSY</t>
  </si>
  <si>
    <t>EXBH049-HYSY-CYHY-CYBL</t>
  </si>
  <si>
    <t>TKHL019-ENGI</t>
  </si>
  <si>
    <t>TKHL019-ENGI-COSY</t>
  </si>
  <si>
    <t>TKHL193-DRIV-WHGP</t>
  </si>
  <si>
    <t>EXBH009-IMAT-BOOM</t>
  </si>
  <si>
    <t>EXBH055-TCKS-TCKL</t>
  </si>
  <si>
    <t>EXBH055-TCKS-TCKR</t>
  </si>
  <si>
    <t>TKHL006-DRIV-FIDV</t>
  </si>
  <si>
    <t>TKHL006-DRIV-WHGP</t>
  </si>
  <si>
    <t>TKHL133-SURE-SPSN</t>
  </si>
  <si>
    <t>TKHL164-SURE-SPSN</t>
  </si>
  <si>
    <t>TKHL171-DRIV-TQCV</t>
  </si>
  <si>
    <t>TKHL108-ENGI-COSY</t>
  </si>
  <si>
    <t>TKWC037-DRIV-TMSN</t>
  </si>
  <si>
    <t>TKHL110-ENGI-COSY</t>
  </si>
  <si>
    <t>TKHL110-DRIV-FIDV</t>
  </si>
  <si>
    <t>EXBH001-HYSY-MOHY</t>
  </si>
  <si>
    <t>24000H TRAVEL MOTOR CHANGE RH</t>
  </si>
  <si>
    <t>TKHL013-DRIV-DIFF</t>
  </si>
  <si>
    <t>TKHL142-SURE-SPSN</t>
  </si>
  <si>
    <t>EXBH047-HYSY-CYHY-CYBR</t>
  </si>
  <si>
    <t>TKWC036-ENGI</t>
  </si>
  <si>
    <t>TKHL013-DRIV-FIDV</t>
  </si>
  <si>
    <t>TKHL155-ENGI-COSY</t>
  </si>
  <si>
    <t>TKHL167-ENGI</t>
  </si>
  <si>
    <t>TKHL165-DRIV-DIFF</t>
  </si>
  <si>
    <t>DZTR065-DRIV-TQCV</t>
  </si>
  <si>
    <t>TKHL156-SURE-SPSN</t>
  </si>
  <si>
    <t>GDGN035-BKSY</t>
  </si>
  <si>
    <t>TKHL156-DRIV-WHGP</t>
  </si>
  <si>
    <t>TKHL174-DRIV-WHGP</t>
  </si>
  <si>
    <t>TKHL014-ENGI</t>
  </si>
  <si>
    <t>TKHL014-ENGI-COSY</t>
  </si>
  <si>
    <t>TKHL262-DRIV-DIFF</t>
  </si>
  <si>
    <t>TKHL262-DRIV-FIDV</t>
  </si>
  <si>
    <t>TKHL169-DRIV-DIFF</t>
  </si>
  <si>
    <t>TKHL164-ENGI</t>
  </si>
  <si>
    <t>EXBH047-HYSY-MOHY-TRLL</t>
  </si>
  <si>
    <t>DZTR065-DRIV-TMSN</t>
  </si>
  <si>
    <t>TKHL261-DRIV-DIFF</t>
  </si>
  <si>
    <t>TKHL261-DRIV-FIDV</t>
  </si>
  <si>
    <t>TKHL157-DRIV-WHGP</t>
  </si>
  <si>
    <t>TKHL157-SURE-SPSN</t>
  </si>
  <si>
    <t>LOFE051-DRIV-FIDV</t>
  </si>
  <si>
    <t>20000H FINAL DRIVE CHANGE LHF</t>
  </si>
  <si>
    <t>EXBH068-HYSY-PUHY</t>
  </si>
  <si>
    <t>15000H MAIN PUMP CHANGE POS.1</t>
  </si>
  <si>
    <t>TKHL268-DRIV-DIFF</t>
  </si>
  <si>
    <t>TKHL268-DRIV-FIDV</t>
  </si>
  <si>
    <t>EXBH053-ENGI</t>
  </si>
  <si>
    <t>EXBH053-UCRG-TCID-TCIL</t>
  </si>
  <si>
    <t>EXBH053-UCRG-TCID-TCIR</t>
  </si>
  <si>
    <t>TKHL188-ENGI-COSY</t>
  </si>
  <si>
    <t>DZTR064-DRIV-TMSN</t>
  </si>
  <si>
    <t>DZTR064-DRIV-TQCV</t>
  </si>
  <si>
    <t>TKHL265-DRIV-DIFF</t>
  </si>
  <si>
    <t>TKHL265-DRIV-FIDV</t>
  </si>
  <si>
    <t>EXBH049-UCRG</t>
  </si>
  <si>
    <t>TKHL267-DRIV-DIFF</t>
  </si>
  <si>
    <t>TKHL267-DRIV-FIDV</t>
  </si>
  <si>
    <t>TKHL263-DRIV-DIFF</t>
  </si>
  <si>
    <t>TKHL263-DRIV-FIDV</t>
  </si>
  <si>
    <t>TKHL214-DRIV-FIDV</t>
  </si>
  <si>
    <t>TKHL214-SURE-SPSN</t>
  </si>
  <si>
    <t>TKHL266-DRIV-DIFF</t>
  </si>
  <si>
    <t>TKHL266-DRIV-FIDV</t>
  </si>
  <si>
    <t>TKHL112-DRIV-DIFF</t>
  </si>
  <si>
    <t>TKHL112-DRIV-TMSN</t>
  </si>
  <si>
    <t>TKHL152-ENGI-COSY</t>
  </si>
  <si>
    <t>TKHL110-DRIV-TMSN</t>
  </si>
  <si>
    <t>TKHL007-DRIV-FIDV</t>
  </si>
  <si>
    <t>EXBH088-SURE</t>
  </si>
  <si>
    <t>LOFE052-ENGI</t>
  </si>
  <si>
    <t>LOFE052-DRIV-FIDV</t>
  </si>
  <si>
    <t>20000H FINAL DRIVE CHANGE RHF</t>
  </si>
  <si>
    <t>TKHL102-DRIV-DIFF</t>
  </si>
  <si>
    <t>DZTR099-DRIV-FIDV</t>
  </si>
  <si>
    <t>DZTR099-DRIV-TMSN</t>
  </si>
  <si>
    <t>DZTR099-DRIV-TQCV</t>
  </si>
  <si>
    <t>DZTR099-ENGI</t>
  </si>
  <si>
    <t>EXFS001-PUD1</t>
  </si>
  <si>
    <t>18000H PUMP DRIVE CHANGE LH</t>
  </si>
  <si>
    <t>TKHL174-SURE-SPSN</t>
  </si>
  <si>
    <t>TKHL264-DRIV-DIFF</t>
  </si>
  <si>
    <t>TKHL264-DRIV-FIDV</t>
  </si>
  <si>
    <t>TKHL133-DRIV-WHGP</t>
  </si>
  <si>
    <t>EXBH005-UCRG-FIDV</t>
  </si>
  <si>
    <t>EXBH094-HYSY-PUHY</t>
  </si>
  <si>
    <t>14000H MAIN PUMP (SWING) CHANGE POS 1-2</t>
  </si>
  <si>
    <t>TKHL104-ENGI-COSY</t>
  </si>
  <si>
    <t>TKHL151-DRIV-TMSN</t>
  </si>
  <si>
    <t>TKWC035-DRIV-FIDV</t>
  </si>
  <si>
    <t>EXFS001-PUD2</t>
  </si>
  <si>
    <t>18000H PUMP DRIVE CHANGE RH</t>
  </si>
  <si>
    <t>TKHL146-SURE-SPSN</t>
  </si>
  <si>
    <t>EXBH050-UCRG-TCFS</t>
  </si>
  <si>
    <t>TKHL152-DRIV-WHGP</t>
  </si>
  <si>
    <t>EXBH046-HYSY-PUHY</t>
  </si>
  <si>
    <t>14000H MAIN PUMP(SWING) CHANGE POS 5-6</t>
  </si>
  <si>
    <t>DZTR078-DRIV-TMSN</t>
  </si>
  <si>
    <t>EXBH095-ENGI</t>
  </si>
  <si>
    <t>EXBH095-ENGI-COSY</t>
  </si>
  <si>
    <t>EXBH095-HYSY-VAHY</t>
  </si>
  <si>
    <t>EXBH095-PUDR</t>
  </si>
  <si>
    <t>EXBH095-SURE-TMSG</t>
  </si>
  <si>
    <t>EXBH095-UCRG-FIDV</t>
  </si>
  <si>
    <t>DZTR041-DRIV-TMSN</t>
  </si>
  <si>
    <t>TKHL162-ENGI</t>
  </si>
  <si>
    <t>EXBH046-SURE-TMSG</t>
  </si>
  <si>
    <t>15000H SWING DRIVE CHANGE RR</t>
  </si>
  <si>
    <t>DZTR065-DRIV-FIDV</t>
  </si>
  <si>
    <t>TKHL259-DRIV-TQCV</t>
  </si>
  <si>
    <t>TKHL259-ENGI-COSY</t>
  </si>
  <si>
    <t>GDGN031-DRIV-FIDV</t>
  </si>
  <si>
    <t>GDGN031-DRIV-TAND</t>
  </si>
  <si>
    <t>EXBH009-TCKS-TCKR</t>
  </si>
  <si>
    <t>22000H TRACK CHANGE RH</t>
  </si>
  <si>
    <t>EXBH009-UCRG-DRSP-DRSL</t>
  </si>
  <si>
    <t>EXBH009-UCRG-DRSP-DRSR</t>
  </si>
  <si>
    <t>EXBH051-UCRG-FIDV-FIDL</t>
  </si>
  <si>
    <t>EXBH009-TCKS-TCKL</t>
  </si>
  <si>
    <t>22000H TRACK CHANGE LH</t>
  </si>
  <si>
    <t>EXBH189-HYSY-CYHY-CYBL</t>
  </si>
  <si>
    <t>EXBH189-HYSY-CYHY-CYBR</t>
  </si>
  <si>
    <t>EXBH189-HYSY-CYHY-CYSL</t>
  </si>
  <si>
    <t>EXBH189-HYSY-PUHY-PUM3</t>
  </si>
  <si>
    <t>13200H IMPLEMENT PUMP CHANGE POS.3</t>
  </si>
  <si>
    <t>DZTR065-ENGI-COSY</t>
  </si>
  <si>
    <t>TKHL151-DRIV-FIDV</t>
  </si>
  <si>
    <t>TKHL009-DRIV-TQCV</t>
  </si>
  <si>
    <t>TKHL020-ENGI-COSY</t>
  </si>
  <si>
    <t>TKHL020-ENGI</t>
  </si>
  <si>
    <t>EXBH009-HYSY-CYHY-CYBL</t>
  </si>
  <si>
    <t>DZTR015-DRIV-FIDV</t>
  </si>
  <si>
    <t>DZTR015-ENGI</t>
  </si>
  <si>
    <t>DZTR015-ENGI-COSY</t>
  </si>
  <si>
    <t>DZTR015-UCRG</t>
  </si>
  <si>
    <t>DZTR064-DRIV-FIDV</t>
  </si>
  <si>
    <t>EXBH003-PUDR</t>
  </si>
  <si>
    <t>EXBH047-TCKS-TCKL</t>
  </si>
  <si>
    <t>EXBH047-TCKS-TCKR</t>
  </si>
  <si>
    <t>TKHL109-ENGI</t>
  </si>
  <si>
    <t>TKHL109-ENGI-COSY</t>
  </si>
  <si>
    <t>TKSR025-DRIV-FIDV</t>
  </si>
  <si>
    <t>EXBH001-UCRG-TCID-TCIR</t>
  </si>
  <si>
    <t>TKHL109-DRIV-DIFF</t>
  </si>
  <si>
    <t>TKHL109-DRIV-TMSN</t>
  </si>
  <si>
    <t>EXBH001-UCRG-TCID-TCIL</t>
  </si>
  <si>
    <t>TKHL260-DRIV-TQCV</t>
  </si>
  <si>
    <t>TKHL260-ENGI-COSY</t>
  </si>
  <si>
    <t>EXBH095-BCKT</t>
  </si>
  <si>
    <t>15000H BUCKET CHANGE</t>
  </si>
  <si>
    <t>TKHL161-ENGI-COSY</t>
  </si>
  <si>
    <t>EXBH047-HYSY-RYCN</t>
  </si>
  <si>
    <t>TKHL122-DRIV-DIFF</t>
  </si>
  <si>
    <t>TKHL122-DRIV-TMSN</t>
  </si>
  <si>
    <t>EXBH005-SURE-SWBR</t>
  </si>
  <si>
    <t>EXBH009-HYSY-CYHY-CYSL</t>
  </si>
  <si>
    <t>EXBH055-PUD1</t>
  </si>
  <si>
    <t>EXBH055-PUD2</t>
  </si>
  <si>
    <t>EXBH072-PUD1</t>
  </si>
  <si>
    <t>EXBH072-PUD2</t>
  </si>
  <si>
    <t>EXBH009-BCKT</t>
  </si>
  <si>
    <t>DZTR080-UCRG-TCFS</t>
  </si>
  <si>
    <t>TKWC037-DRIV-DIFF</t>
  </si>
  <si>
    <t>TKWC037-DRIV-TQCV</t>
  </si>
  <si>
    <t>EXBH050-SURE-SWBR</t>
  </si>
  <si>
    <t>TKHL159-DRIV-TQCV</t>
  </si>
  <si>
    <t>EXBH080-BCKT</t>
  </si>
  <si>
    <t>TKHL187-ENGI-COSY</t>
  </si>
  <si>
    <t>DZTR085-DRIV-TMSN</t>
  </si>
  <si>
    <t>DZTR085-DRIV-TQCV</t>
  </si>
  <si>
    <t>EXBH004-ENGI</t>
  </si>
  <si>
    <t>EXBH004-PUDR</t>
  </si>
  <si>
    <t>TKWC036-DRIV-WHGP</t>
  </si>
  <si>
    <t>TKHL107-HYSY-CYHY</t>
  </si>
  <si>
    <t>TKHL159-ENGI-COSY</t>
  </si>
  <si>
    <t>DZTR065-ENGI</t>
  </si>
  <si>
    <t>EXBH095-HYSY-MOHY</t>
  </si>
  <si>
    <t>12000H SWING MOTOR CHANGE LHF</t>
  </si>
  <si>
    <t>Description contains SWING MOTOR</t>
  </si>
  <si>
    <t>EXBH042-UCRG-DRSP-DRTR</t>
  </si>
  <si>
    <t>16000H DRIVE TUMBLER CHANGE RH</t>
  </si>
  <si>
    <t>EXBH088-TCKS-TCKL</t>
  </si>
  <si>
    <t>17500H TRACK CHANGE LH</t>
  </si>
  <si>
    <t>EXBH088-TCKS-TCKR</t>
  </si>
  <si>
    <t>EXBH042-UCRG-DRSP-DRTL</t>
  </si>
  <si>
    <t>16000H DRIVE TUMBLER CHANGE LH</t>
  </si>
  <si>
    <t>TKHL262-DRIV-TQCV</t>
  </si>
  <si>
    <t>TKHL262-DRIV-WHGP</t>
  </si>
  <si>
    <t>TKHL262-ENGI-COSY</t>
  </si>
  <si>
    <t>TKHL262-SURE-SPSN</t>
  </si>
  <si>
    <t>EXBH088-UCRG-TCID-TCIR</t>
  </si>
  <si>
    <t>17500H IDLER CHANGE RH</t>
  </si>
  <si>
    <t>TKHL012-SURE-SPSN</t>
  </si>
  <si>
    <t>EXBH088-ENGI-COSY</t>
  </si>
  <si>
    <t>TKHL261-DRIV-TQCV</t>
  </si>
  <si>
    <t>TKHL261-DRIV-WHGP</t>
  </si>
  <si>
    <t>TKHL261-ENGI-COSY</t>
  </si>
  <si>
    <t>TKHL261-SURE-SPSN</t>
  </si>
  <si>
    <t>EXBH009-HYSY-PUHY-PUM4</t>
  </si>
  <si>
    <t>TKWC035-ENGI-COSY</t>
  </si>
  <si>
    <t>EXBH009-HYSY-PUHY-PUM3</t>
  </si>
  <si>
    <t>P3</t>
  </si>
  <si>
    <t>EXBH005-UCRG-TCFS-TCFL</t>
  </si>
  <si>
    <t>EXBH005-UCRG-TCFS-TCFR</t>
  </si>
  <si>
    <t>EXFS001-UCRG-TCID-TCIL</t>
  </si>
  <si>
    <t>TKHL268-DRIV-TQCV</t>
  </si>
  <si>
    <t>TKHL268-DRIV-WHGP</t>
  </si>
  <si>
    <t>TKHL268-SURE-SPSN</t>
  </si>
  <si>
    <t>DZTR064-ENGI</t>
  </si>
  <si>
    <t>DZTR064-ENGI-COSY</t>
  </si>
  <si>
    <t>TKHL265-DRIV-TQCV</t>
  </si>
  <si>
    <t>TKHL265-DRIV-WHGP</t>
  </si>
  <si>
    <t>TKHL265-ENGI-COSY</t>
  </si>
  <si>
    <t>TKHL265-SURE-SPSN</t>
  </si>
  <si>
    <t>EXBH009-SURE-TMSG-SGB3</t>
  </si>
  <si>
    <t>TKHL173-DRIV-WHGP</t>
  </si>
  <si>
    <t>TKHL172-DRIV-WHGP</t>
  </si>
  <si>
    <t>TKHL267-DRIV-TQCV</t>
  </si>
  <si>
    <t>TKHL267-DRIV-WHGP</t>
  </si>
  <si>
    <t>TKHL267-ENGI-COSY</t>
  </si>
  <si>
    <t>TKHL267-SURE-SPSN</t>
  </si>
  <si>
    <t>TKHL263-DRIV-TQCV</t>
  </si>
  <si>
    <t>TKHL263-DRIV-WHGP</t>
  </si>
  <si>
    <t>TKHL263-ENGI-COSY</t>
  </si>
  <si>
    <t>TKHL263-SURE-SPSN</t>
  </si>
  <si>
    <t>TKHL266-DRIV-TQCV</t>
  </si>
  <si>
    <t>TKHL266-DRIV-WHGP</t>
  </si>
  <si>
    <t>TKHL266-ENGI-COSY</t>
  </si>
  <si>
    <t>TKHL266-SURE-SPSN</t>
  </si>
  <si>
    <t>DZTR020-DRIV-TMSN</t>
  </si>
  <si>
    <t>EXBH057-SURE-TMSG-SGB1</t>
  </si>
  <si>
    <t>EXBH057-SURE-TMSG-SGB2</t>
  </si>
  <si>
    <t>EXBH057-SURE-TMSG-SGB4</t>
  </si>
  <si>
    <t>EXBH057-UCRG-TCID-TCIL</t>
  </si>
  <si>
    <t>18000H IDLER CHANGE LH</t>
  </si>
  <si>
    <t>EXBH057-UCRG-TCID-TCIR</t>
  </si>
  <si>
    <t>TKHL161-DRIV-TMSN</t>
  </si>
  <si>
    <t>EXBH051-SURE-TMSG-SGBR</t>
  </si>
  <si>
    <t>EXBH004-SURE-TMSG</t>
  </si>
  <si>
    <t>TKHL159-DRIV-TMSN</t>
  </si>
  <si>
    <t>TKHL115-HYSY-CYHY</t>
  </si>
  <si>
    <t>TKHL135-DRIV-TMSN</t>
  </si>
  <si>
    <t>DZTR080-DRIV-TMSN</t>
  </si>
  <si>
    <t>DZTR080-DRIV-TQCV</t>
  </si>
  <si>
    <t>EXBH046-HYSY-MOHY</t>
  </si>
  <si>
    <t>TKHL264-DRIV-TQCV</t>
  </si>
  <si>
    <t>TKHL264-ENGI-COSY</t>
  </si>
  <si>
    <t>TKHL264-SURE-SPSN</t>
  </si>
  <si>
    <t>EXBH075-UCRG-TCFS</t>
  </si>
  <si>
    <t>DZTR038-UCRG-TCFS</t>
  </si>
  <si>
    <t>21000H TRACK FRAME CHANGE LH</t>
  </si>
  <si>
    <t>EXBH051-UCRG-TCFS</t>
  </si>
  <si>
    <t>TKWC035-DRIV-DIFF</t>
  </si>
  <si>
    <t>TKHL104-DRIV-DIFF</t>
  </si>
  <si>
    <t>TKHL104-DRIV-TMSN</t>
  </si>
  <si>
    <t>TKHL152-SURE-SPSN</t>
  </si>
  <si>
    <t>EXBH072-SURE-SWBR</t>
  </si>
  <si>
    <t>EXBH042-TCKS-TCKL</t>
  </si>
  <si>
    <t>EXBH042-TCKS-TCKR</t>
  </si>
  <si>
    <t>TKHL123-DRIV-TQCV</t>
  </si>
  <si>
    <t>DZTR085-DRIV-FIDV</t>
  </si>
  <si>
    <t>TKHL151-SURE-SPSN</t>
  </si>
  <si>
    <t>TKHL113-DRIV-DIFF</t>
  </si>
  <si>
    <t>EXBH094-BCKT</t>
  </si>
  <si>
    <t>DZTR041-DRIV-FIDV</t>
  </si>
  <si>
    <t>TKHL134-DRIV-TMSN</t>
  </si>
  <si>
    <t>DZTR041-UCRG-TCFS</t>
  </si>
  <si>
    <t>TKHL259-DRIV-FIDV</t>
  </si>
  <si>
    <t>TKHL259-DRIV-WHGP</t>
  </si>
  <si>
    <t>TKHL259-SURE-SPSN</t>
  </si>
  <si>
    <t>TKHL190-DRIV-DIFF</t>
  </si>
  <si>
    <t>EXBH049-BCKT</t>
  </si>
  <si>
    <t>EXBH053-TCKS-TCKL</t>
  </si>
  <si>
    <t>24000H TRACK CHANGE LH</t>
  </si>
  <si>
    <t>EXBH053-TCKS-TCKR</t>
  </si>
  <si>
    <t>24000H TRACK CHANGE RH</t>
  </si>
  <si>
    <t>EXBH053-UCRG-DRSP-DRTL</t>
  </si>
  <si>
    <t>24000H DRIVE TUMBLER CHANGE LH</t>
  </si>
  <si>
    <t>EXBH053-UCRG-DRSP-DRTR</t>
  </si>
  <si>
    <t>24000H DRIVE TUMBLER CHANGE RH</t>
  </si>
  <si>
    <t>EXBH053-UCRG-FIDV-FIDR</t>
  </si>
  <si>
    <t>TKHL009-DRIV-WHGP</t>
  </si>
  <si>
    <t>TKHL014-DRIV-TMSN</t>
  </si>
  <si>
    <t>TKHL161-DRIV-TQCV</t>
  </si>
  <si>
    <t>LOFE043-DRIV-DRSH</t>
  </si>
  <si>
    <t>DZTR079-UCRG-TCFS</t>
  </si>
  <si>
    <t>EXBH047-HYSY-MOHY-TRLR</t>
  </si>
  <si>
    <t>EXBH047-PUD1</t>
  </si>
  <si>
    <t>TKHL150-DRIV-TMSN</t>
  </si>
  <si>
    <t>EXBH009-ENG1-COSY-RADT</t>
  </si>
  <si>
    <t>TKSR020-DRIV-DIFF</t>
  </si>
  <si>
    <t>TKSR020-DRIV-FIDV</t>
  </si>
  <si>
    <t>DZTR092-DRIV-FIDV</t>
  </si>
  <si>
    <t>EXBH009-HYSY-PUHY-PUM2</t>
  </si>
  <si>
    <t>TKHL173-ENGI</t>
  </si>
  <si>
    <t>13000H ENGINE MIDLIFE</t>
  </si>
  <si>
    <t>TKHL020-DRIV-TQCV</t>
  </si>
  <si>
    <t>DZTR092-DRIV-TMSN</t>
  </si>
  <si>
    <t>DZTR092-DRIV-TQCV</t>
  </si>
  <si>
    <t>EXBH001-ENGI-COSY-RADT</t>
  </si>
  <si>
    <t>TKHL163-DRIV-FIDV</t>
  </si>
  <si>
    <t>EXBH050-HYSY-PUHY</t>
  </si>
  <si>
    <t>TKHL155-DRIV-FIDV</t>
  </si>
  <si>
    <t>TKHL107-DRIV-TQCV</t>
  </si>
  <si>
    <t>DZTR017-DRIV-TQCV</t>
  </si>
  <si>
    <t>TKHL152-DRIV-TQCV</t>
  </si>
  <si>
    <t>TKHL152-ENGI</t>
  </si>
  <si>
    <t>TKSR021-DRIV-DIFF</t>
  </si>
  <si>
    <t>TKSR021-DRIV-TMSN</t>
  </si>
  <si>
    <t>TKHL260-DRIV-FIDV</t>
  </si>
  <si>
    <t>TKHL260-DRIV-WHGP</t>
  </si>
  <si>
    <t>TKHL260-SURE-SPSN</t>
  </si>
  <si>
    <t>TKHL170-DRIV-DIFF</t>
  </si>
  <si>
    <t>TKHL170-DRIV-FIDV</t>
  </si>
  <si>
    <t>EXBH054-PUD1</t>
  </si>
  <si>
    <t>TKHL019-DRIV-WHGP</t>
  </si>
  <si>
    <t>TKHL165-DRIV-WHGP</t>
  </si>
  <si>
    <t>TKHL112-DRIV-FIDV</t>
  </si>
  <si>
    <t>TKHL277-DRIV</t>
  </si>
  <si>
    <t>EXBH051-SURE-SWBR</t>
  </si>
  <si>
    <t>TKHL160-DRIV-TQCV</t>
  </si>
  <si>
    <t>TKHL160-ENGI-COSY</t>
  </si>
  <si>
    <t>TKWC037-ENGI</t>
  </si>
  <si>
    <t>TKHL134-DRIV-DIFF</t>
  </si>
  <si>
    <t>TKHL193-ENGI</t>
  </si>
  <si>
    <t>TKHL104-HYSY-CYHY</t>
  </si>
  <si>
    <t>TKHL020-DRIV-DIFF</t>
  </si>
  <si>
    <t>TKHL106-DRIV-DIFF</t>
  </si>
  <si>
    <t>TKHL106-DRIV-TMSN</t>
  </si>
  <si>
    <t>DZTR085-ENGI</t>
  </si>
  <si>
    <t>DZTR085-ENGI-COSY</t>
  </si>
  <si>
    <t>TKHL107-DRIV-DIFF</t>
  </si>
  <si>
    <t>TKHL107-DRIV-TMSN</t>
  </si>
  <si>
    <t>TKHL113-DRIV-FIDV</t>
  </si>
  <si>
    <t>TKHL103-DRIV-DIFF</t>
  </si>
  <si>
    <t>TKHL103-DRIV-TMSN</t>
  </si>
  <si>
    <t>TKHL278-DRIV-DIFF</t>
  </si>
  <si>
    <t>TKHL278-DRIV-FIDV</t>
  </si>
  <si>
    <t>TKHL123-DRIV-DIFF</t>
  </si>
  <si>
    <t>TKHL123-DRIV-TMSN</t>
  </si>
  <si>
    <t>TKWC035-DRIV-TQCV</t>
  </si>
  <si>
    <t>EXBH095-HYSY-PUHY</t>
  </si>
  <si>
    <t>POS1-2</t>
  </si>
  <si>
    <t>EXBH001-HYSY-PUHY</t>
  </si>
  <si>
    <t>TKHL113-ENGI</t>
  </si>
  <si>
    <t>TKHL117-DRIV-FIDV</t>
  </si>
  <si>
    <t>DZTR079-ENGI-COSY</t>
  </si>
  <si>
    <t>GDGN035-DRIV-TAND</t>
  </si>
  <si>
    <t>GDGN035-ENGI</t>
  </si>
  <si>
    <t>TKHL115-DRIV-TQCV</t>
  </si>
  <si>
    <t>EXBH050-UCRG-DRSP-DRTL</t>
  </si>
  <si>
    <t>TKHL276-DRIV</t>
  </si>
  <si>
    <t>TKHL151-DRIV-WHGP</t>
  </si>
  <si>
    <t>GDGN035-SURE</t>
  </si>
  <si>
    <t>Description contains FRONT AXLE (axle/drive assembly)</t>
  </si>
  <si>
    <t>TKHL110-DRIV-TQCV</t>
  </si>
  <si>
    <t>TKHL013-DRIV-TQCV</t>
  </si>
  <si>
    <t>TKHL020-DRIV-WHGP</t>
  </si>
  <si>
    <t>EXBH055-IMAT-SICK</t>
  </si>
  <si>
    <t>TKHL141-DRIV-WHGP</t>
  </si>
  <si>
    <t>18000H WHEEL GROUP CHANGE LHF</t>
  </si>
  <si>
    <t>EXBH005-TCKS-TCKL</t>
  </si>
  <si>
    <t>EXBH005-TCKS-TCKR</t>
  </si>
  <si>
    <t>TKHL168-DRIV-WHGP</t>
  </si>
  <si>
    <t>TKHL009-ENGI</t>
  </si>
  <si>
    <t>TKSR025-ENGI</t>
  </si>
  <si>
    <t>EXBH004-TCKS</t>
  </si>
  <si>
    <t>EXBH189-HYSY-MOHY-TRLL</t>
  </si>
  <si>
    <t>EXBH189-HYSY-MOHY-TRLR</t>
  </si>
  <si>
    <t>16500H TRAVEL MOTOR CHANGE RHR</t>
  </si>
  <si>
    <t>EXBH189-PUD1</t>
  </si>
  <si>
    <t>TKHL167-DRIV-WHGP</t>
  </si>
  <si>
    <t>EXBH088-UCRG-TCID-TCIL</t>
  </si>
  <si>
    <t>17500H IDLER CHANGE LH</t>
  </si>
  <si>
    <t>EXBH057-PUD1</t>
  </si>
  <si>
    <t>20000H PUMP DRIVE CHANGE LH</t>
  </si>
  <si>
    <t>EXBH057-PUD2</t>
  </si>
  <si>
    <t>20000H PUMP DRIVE CHANGE RH</t>
  </si>
  <si>
    <t>TKHL106-DRIV-TQCV</t>
  </si>
  <si>
    <t>TKHL113-DRIV-TQCV</t>
  </si>
  <si>
    <t>EXBH009-SURE-TMSG-SGB4</t>
  </si>
  <si>
    <t>TKHL145-DRIV-WHGP</t>
  </si>
  <si>
    <t>TKWC035-DRIV-TMSN</t>
  </si>
  <si>
    <t>LOFE136-DRIV-TMSN</t>
  </si>
  <si>
    <t>DZTR080-ENGI</t>
  </si>
  <si>
    <t>TKHL102-ENGI-COSY</t>
  </si>
  <si>
    <t>TKHL143-DRIV-TMSN</t>
  </si>
  <si>
    <t>TKHL147-DRIV-WHGP</t>
  </si>
  <si>
    <t>DZTR081-UCRG-TCFS</t>
  </si>
  <si>
    <t>DZTR062-UCRG-TCFS</t>
  </si>
  <si>
    <t>TKHL011-DRIV-TQCV</t>
  </si>
  <si>
    <t>TKHL011-ENGI</t>
  </si>
  <si>
    <t>TKHL011-ENGI-COSY</t>
  </si>
  <si>
    <t>EXBH080-ENGI</t>
  </si>
  <si>
    <t>EXBH050-UCRG-DRSP-DRTR</t>
  </si>
  <si>
    <t>TKHL165-DRIV-TQCV</t>
  </si>
  <si>
    <t>TKHL165-ENGI-COSY</t>
  </si>
  <si>
    <t>LOFE043-BCKT</t>
  </si>
  <si>
    <t>TKHL190-DRIV-TQCV</t>
  </si>
  <si>
    <t>TKHL147-DRIV-TQCV</t>
  </si>
  <si>
    <t>EXBH045-UCRG-DRSP-DRTL</t>
  </si>
  <si>
    <t>EXBH045-UCRG-DRSP-DRTR</t>
  </si>
  <si>
    <t>TKHL112-ENGI-COSY</t>
  </si>
  <si>
    <t>TKHL166-DRIV-TMSN</t>
  </si>
  <si>
    <t>TKHL133-DRIV-FIDV</t>
  </si>
  <si>
    <t>TKHL146-DRIV-WHGP</t>
  </si>
  <si>
    <t>TKHL115-DRIV-DIFF</t>
  </si>
  <si>
    <t>TKSR025-DRIV-DIFF</t>
  </si>
  <si>
    <t>TKSR025-DRIV-TMSN</t>
  </si>
  <si>
    <t>TKHL169-DRIV-WHGP</t>
  </si>
  <si>
    <t>TKHL110-HYSY-CYHY</t>
  </si>
  <si>
    <t>TKHL142-DRIV-WHGP</t>
  </si>
  <si>
    <t>TKHL149-DRIV-WHGP</t>
  </si>
  <si>
    <t>TKHL133-ENGI-COSY</t>
  </si>
  <si>
    <t>DZTR079-ENGI</t>
  </si>
  <si>
    <t>DZTR092-ENGI</t>
  </si>
  <si>
    <t>DZTR092-ENGI-COSY</t>
  </si>
  <si>
    <t>EXBH042-UCRG-TCID-TCIL</t>
  </si>
  <si>
    <t>TKHL167-DRIV-DIFF</t>
  </si>
  <si>
    <t>EXBH009-UCRG-TCID-TCIR</t>
  </si>
  <si>
    <t>22000H IDLER CHANGE RH</t>
  </si>
  <si>
    <t>TKHL113-HYSY-CYHY</t>
  </si>
  <si>
    <t>TKHL144-DRIV-TMSN</t>
  </si>
  <si>
    <t>DZTR017-ENGI-COSY</t>
  </si>
  <si>
    <t>TKSR021-ENGI</t>
  </si>
  <si>
    <t>TKSR021-ENGI-COSY</t>
  </si>
  <si>
    <t>TKHL156-DRIV-TMSN</t>
  </si>
  <si>
    <t>TKHL113-DRIV-TMSN</t>
  </si>
  <si>
    <t>TKHL117-DRIV-TQCV</t>
  </si>
  <si>
    <t>TKHL107-ENGI</t>
  </si>
  <si>
    <t>TKHL107-ENGI-COSY</t>
  </si>
  <si>
    <t>TKHL153-DRIV-WHGP</t>
  </si>
  <si>
    <t>TKHL159-DRIV-FIDV</t>
  </si>
  <si>
    <t>TKHL148-DRIV-WHGP</t>
  </si>
  <si>
    <t>TKHL165-DRIV-FIDV</t>
  </si>
  <si>
    <t>TKHL122-DRIV-TQCV</t>
  </si>
  <si>
    <t>EXBH088-ENGI</t>
  </si>
  <si>
    <t>TKHL150-DRIV-WHGP</t>
  </si>
  <si>
    <t>TKHL133-DRIV-TMSN</t>
  </si>
  <si>
    <t>TKHL142-DRIV-DIFF</t>
  </si>
  <si>
    <t>TKHL142-DRIV-TMSN</t>
  </si>
  <si>
    <t>EXBH046-UCRG-TCID-TCIL</t>
  </si>
  <si>
    <t>EXBH046-UCRG-TCID-TCIR</t>
  </si>
  <si>
    <t>EXBH189-HYSY-RYCN</t>
  </si>
  <si>
    <t>EXBH189-IMAT-BOOM</t>
  </si>
  <si>
    <t>EXBH189-IMAT-SICK</t>
  </si>
  <si>
    <t>TKWC065-DRIV-TMSN</t>
  </si>
  <si>
    <t>TKHL278-DRIV-TQCV</t>
  </si>
  <si>
    <t>TKHL278-ENGI</t>
  </si>
  <si>
    <t>TKHL278-ENGI-COSY</t>
  </si>
  <si>
    <t>EXBH051-UCRG-FIDV-FIDR</t>
  </si>
  <si>
    <t>EXBH051-UCRG-DRSP-DRTL</t>
  </si>
  <si>
    <t>EXBH051-UCRG-DRSP-DRTR</t>
  </si>
  <si>
    <t>EXBH049-TCKS-TCKL</t>
  </si>
  <si>
    <t>EXBH049-TCKS-TCKR</t>
  </si>
  <si>
    <t>TKHL117-HYSY-CYHY</t>
  </si>
  <si>
    <t>TKHL012-DRIV-WHGP</t>
  </si>
  <si>
    <t>EXBH049-UCRG-TCID-TCIL</t>
  </si>
  <si>
    <t>EXBH009-SURE-TMSG-SGB2</t>
  </si>
  <si>
    <t>TKHL153-DRIV-TQCV</t>
  </si>
  <si>
    <t>TKHL153-ENGI</t>
  </si>
  <si>
    <t>TKHL153-ENGI-COSY</t>
  </si>
  <si>
    <t>TKHL143-DRIV-WHGP</t>
  </si>
  <si>
    <t>EXBH002-IMAT-SICK</t>
  </si>
  <si>
    <t>TKHL170-ENGI-COSY</t>
  </si>
  <si>
    <t>TKHL170-DRIV-TQCV</t>
  </si>
  <si>
    <t>TKHL140-DRIV-TMSN</t>
  </si>
  <si>
    <t>TKHL172-DRIV-TMSN</t>
  </si>
  <si>
    <t>TKWC035-ENGI</t>
  </si>
  <si>
    <t>EXFS001-IMAT-SICK-SICK</t>
  </si>
  <si>
    <t>TKHL012-DRIV-DIFF</t>
  </si>
  <si>
    <t>TKHL167-DRIV-TMSN</t>
  </si>
  <si>
    <t>EXBH005-IMAT-BOOM</t>
  </si>
  <si>
    <t>EXBH005-IMAT-SICK</t>
  </si>
  <si>
    <t>TKHL139-DRIV-WHGP</t>
  </si>
  <si>
    <t>TKHL019-DRIV-TMSN</t>
  </si>
  <si>
    <t>TKHL185-DRIV-TQCV</t>
  </si>
  <si>
    <t>TKHL121-ENGI</t>
  </si>
  <si>
    <t>TKHL121-ENGI-COSY</t>
  </si>
  <si>
    <t>TKHL155-DRIV-WHGP</t>
  </si>
  <si>
    <t>TKWC065-DRIV-WHGP</t>
  </si>
  <si>
    <t>TKHL135-DRIV-TQCV</t>
  </si>
  <si>
    <t>TKHL135-ENGI-COSY</t>
  </si>
  <si>
    <t>TKHL132-DRIV-TMSN</t>
  </si>
  <si>
    <t>TKHL010-DRIV-TMSN</t>
  </si>
  <si>
    <t>EXBH049-UCRG-TCID-TCIR</t>
  </si>
  <si>
    <t>TKHL123-ENGI-COSY</t>
  </si>
  <si>
    <t>TKHL144-DRIV-WHGP</t>
  </si>
  <si>
    <t>18000H WHEEL GROUP CHANGE RHF</t>
  </si>
  <si>
    <t>TKHL186-DRIV-DIFF</t>
  </si>
  <si>
    <t>TKHL117-DRIV-DIFF</t>
  </si>
  <si>
    <t>TKHL117-DRIV-TMSN</t>
  </si>
  <si>
    <t>EXBH001-PUDR</t>
  </si>
  <si>
    <t>TKHL140-DRIV-DIFF</t>
  </si>
  <si>
    <t>TKHL163-DRIV-TQCV</t>
  </si>
  <si>
    <t>EXBH046-TCKS-TCKL</t>
  </si>
  <si>
    <t>EXBH046-TCKS-TCKR</t>
  </si>
  <si>
    <t>TKHL143-DRIV-TQCV</t>
  </si>
  <si>
    <t>TKHL134-ENGI-COSY</t>
  </si>
  <si>
    <t>TKHL134-DRIV-TQCV</t>
  </si>
  <si>
    <t>TKHL122-HYSY-CYHY</t>
  </si>
  <si>
    <t>TKHL279-DRIV-TMSN</t>
  </si>
  <si>
    <t>TKSR025-DRIV-TQCV</t>
  </si>
  <si>
    <t>TKHL146-DRIV-FIDV</t>
  </si>
  <si>
    <t>EXBH080-ENGI-COSY</t>
  </si>
  <si>
    <t>TKHL121-DRIV-FIDV</t>
  </si>
  <si>
    <t>TKHL107-DRIV-FIDV</t>
  </si>
  <si>
    <t>EXBH080-TCKS</t>
  </si>
  <si>
    <t>TKHL106-ENGI-COSY</t>
  </si>
  <si>
    <t>TKHL279-DRIV-WHGP</t>
  </si>
  <si>
    <t>EXBH094-TCKS-TCKL</t>
  </si>
  <si>
    <t>EXBH094-TCKS-TCKR</t>
  </si>
  <si>
    <t>TKHL147-DRIV-TMSN</t>
  </si>
  <si>
    <t>TKWC065-ENGI-COSY</t>
  </si>
  <si>
    <t>TKHL220-DRIV-TQCV</t>
  </si>
  <si>
    <t>LOFE136-DRIV-DIFF</t>
  </si>
  <si>
    <t>LOFE136-DRIV-FIDV</t>
  </si>
  <si>
    <t>EXBH050-PUDR</t>
  </si>
  <si>
    <t>TKHL166-DRIV-TQCV</t>
  </si>
  <si>
    <t>DZTR074-UCRG</t>
  </si>
  <si>
    <t>EXBH087-ENGI-COSY-RADT</t>
  </si>
  <si>
    <t>EXBH002-UCRG-FIDV-FIDR</t>
  </si>
  <si>
    <t>TKHL277-DRIV-WHGP</t>
  </si>
  <si>
    <t>EXBH095-TCKS-TCKL</t>
  </si>
  <si>
    <t>EXBH095-TCKS-TCKR</t>
  </si>
  <si>
    <t>DZTR093-UCRG-TCFS</t>
  </si>
  <si>
    <t>TKHL117-ENGI-COSY</t>
  </si>
  <si>
    <t>EXBH189-BCKT</t>
  </si>
  <si>
    <t>TKHL278-DRIV-WHGP</t>
  </si>
  <si>
    <t>TKHL161-DRIV-WHGP</t>
  </si>
  <si>
    <t>TKHL122-ENGI</t>
  </si>
  <si>
    <t>TKHL122-ENGI-COSY</t>
  </si>
  <si>
    <t>EXBH001-SURE-TMSG-SGBF</t>
  </si>
  <si>
    <t>EXBH001-SURE-TMSG-SGBR</t>
  </si>
  <si>
    <t>EXBH001-UCRG-FIDV-FIDR</t>
  </si>
  <si>
    <t>TKHL168-DRIV-DIFF</t>
  </si>
  <si>
    <t>TKHL140-DRIV-TQCV</t>
  </si>
  <si>
    <t>TKHL156-ENGI</t>
  </si>
  <si>
    <t>TKHL156-ENGI-COSY</t>
  </si>
  <si>
    <t>TKHL276-DRIV-WHGP</t>
  </si>
  <si>
    <t>LOFE051-DRIV-TMSN</t>
  </si>
  <si>
    <t>20000H TORQFLO CHANGE</t>
  </si>
  <si>
    <t>LOFE051-ENGI</t>
  </si>
  <si>
    <t>LOFE051-ENGI-COSY</t>
  </si>
  <si>
    <t>TKHL160-DRIV-TMSN</t>
  </si>
  <si>
    <t>TKHL191-DRIV-TQCV</t>
  </si>
  <si>
    <t>TKHL191-ENGI-COSY</t>
  </si>
  <si>
    <t>TKHL141-DRIV-TQCV</t>
  </si>
  <si>
    <t>TKWC065-DRIV-FIDV</t>
  </si>
  <si>
    <t>TKWC065-DRIV-TQCV</t>
  </si>
  <si>
    <t>TKHL161-DRIV-DIFF</t>
  </si>
  <si>
    <t>TKHL145-DRIV-TQCV</t>
  </si>
  <si>
    <t>TKHL135-DRIV-DIFF</t>
  </si>
  <si>
    <t>TKHL160-DRIV-WHGP</t>
  </si>
  <si>
    <t>TKHL010-DRIV-TQCV</t>
  </si>
  <si>
    <t>EXBH075-SURE-SWBR</t>
  </si>
  <si>
    <t>EXBH001-UCRG-FIDV-FIDL</t>
  </si>
  <si>
    <t>EXBH001-TCKS-TCKL</t>
  </si>
  <si>
    <t>EXBH001-TCKS-TCKR</t>
  </si>
  <si>
    <t>EXBH001-UCRG-DRSP-DRTL</t>
  </si>
  <si>
    <t>EXBH001-UCRG-DRSP-DRTR</t>
  </si>
  <si>
    <t>TKHL164-DRIV-FIDV</t>
  </si>
  <si>
    <t>TKHL145-DRIV-TMSN</t>
  </si>
  <si>
    <t>DZTR085-UCRG-TCFS</t>
  </si>
  <si>
    <t>DZTR063-UCRG-TCFS</t>
  </si>
  <si>
    <t>TKHL132-DRIV-TQCV</t>
  </si>
  <si>
    <t>TKHL132-ENGI-COSY</t>
  </si>
  <si>
    <t>EXBH094-SURE-SWBR</t>
  </si>
  <si>
    <t>TKHL141-DRIV-DIFF</t>
  </si>
  <si>
    <t>TKHL141-DRIV-TMSN</t>
  </si>
  <si>
    <t>EXBH002-PUDR</t>
  </si>
  <si>
    <t>TKHL147-DRIV-DIFF</t>
  </si>
  <si>
    <t>TKHL166-ENGI-COSY</t>
  </si>
  <si>
    <t>TKHL146-DRIV-TQCV</t>
  </si>
  <si>
    <t>TKHL148-DRIV-TQCV</t>
  </si>
  <si>
    <t>TKHL186-ENGI</t>
  </si>
  <si>
    <t>TKHL142-DRIV-TQCV</t>
  </si>
  <si>
    <t>TKHL148-DRIV-DIFF</t>
  </si>
  <si>
    <t>TKHL149-DRIV-TQCV</t>
  </si>
  <si>
    <t>TKHL146-DRIV-TMSN</t>
  </si>
  <si>
    <t>TKHL146-DRIV-DIFF</t>
  </si>
  <si>
    <t>TKHL279-DRIV-DIFF</t>
  </si>
  <si>
    <t>EXBH094-UCRG-TCID-TCIL</t>
  </si>
  <si>
    <t>TKWC036-ENGI-COSY</t>
  </si>
  <si>
    <t>EXBH087-UCRG-TCFS-TCFL</t>
  </si>
  <si>
    <t>EXBH087-UCRG-TCFS-TCFR</t>
  </si>
  <si>
    <t>TKHL106-HYSY-CYHY</t>
  </si>
  <si>
    <t>EXBH050-TCKS-TCKR</t>
  </si>
  <si>
    <t>EXBH050-TCKS-TCKL</t>
  </si>
  <si>
    <t>TKHL174-DRIV-DIFF</t>
  </si>
  <si>
    <t>TKHL145-DRIV-DIFF</t>
  </si>
  <si>
    <t>EXBH051-PUDR</t>
  </si>
  <si>
    <t>EXFS001-IMAT-BOOM-BOOM</t>
  </si>
  <si>
    <t>EXBH009-UCRG-TCID-TCIL</t>
  </si>
  <si>
    <t>22000H IDLER CHANGE LH</t>
  </si>
  <si>
    <t>TKHL153-DRIV-FIDV</t>
  </si>
  <si>
    <t>TKWC037-DRIV-WHGP</t>
  </si>
  <si>
    <t>EXBH189-HYSY</t>
  </si>
  <si>
    <t>22000H TRACK ADJUSTER CHANGE RH</t>
  </si>
  <si>
    <t>EXBH189-TCKS-TCKL</t>
  </si>
  <si>
    <t>EXBH189-TCKS-TCKR</t>
  </si>
  <si>
    <t>EXBH189-UCRG-TCID-TCIL</t>
  </si>
  <si>
    <t>EXBH189-UCRG-TCID-TCIR</t>
  </si>
  <si>
    <t>DZTR064-UCRG-TCFS</t>
  </si>
  <si>
    <t>DZTR078-UCRG-TCFS</t>
  </si>
  <si>
    <t>TKHL140-DRIV-WHGP</t>
  </si>
  <si>
    <t>EXBH002-UCRG-DRSP-DRTR</t>
  </si>
  <si>
    <t>EXBH002-TCKS-TCKL</t>
  </si>
  <si>
    <t>EXBH002-TCKS-TCKR</t>
  </si>
  <si>
    <t>EXBH002-UCRG-TCID-TCIR</t>
  </si>
  <si>
    <t>EXBH002-UCRG-DRSP-DRTL</t>
  </si>
  <si>
    <t>TKHL172-DRIV-TQCV</t>
  </si>
  <si>
    <t>LOFE052-DRIV-TMSN</t>
  </si>
  <si>
    <t>LOFE052-ENGI-COSY</t>
  </si>
  <si>
    <t>TKHL169-DRIV-TQCV</t>
  </si>
  <si>
    <t>EXBH087-TCKS-TCKL</t>
  </si>
  <si>
    <t>EXBH087-TCKS-TCKR</t>
  </si>
  <si>
    <t>TKWC065-ENGI</t>
  </si>
  <si>
    <t>DZTR092-UCRG-TCFS</t>
  </si>
  <si>
    <t>TKHL150-DRIV-DIFF</t>
  </si>
  <si>
    <t>EXBH087-SURE-SWBR</t>
  </si>
  <si>
    <t>TKHL168-DRIV-FIDV</t>
  </si>
  <si>
    <t>EXBH009-HYSY</t>
  </si>
  <si>
    <t>22000H TRACK ADJUSTER CHANGE LH</t>
  </si>
  <si>
    <t>TKHL010-SURE-SPSN</t>
  </si>
  <si>
    <t>EXBH049-ENGI-COSY</t>
  </si>
  <si>
    <t>EXBH049-PUDR</t>
  </si>
  <si>
    <t>EXBH047-HYSY</t>
  </si>
  <si>
    <t>EXBH047-UCRG-TCID-TCIL</t>
  </si>
  <si>
    <t>TKHL145-DRIV-FIDV</t>
  </si>
  <si>
    <t>GDGN030-SURE</t>
  </si>
  <si>
    <t>TKHL167-DRIV-TQCV</t>
  </si>
  <si>
    <t>TKHL167-ENGI-COSY</t>
  </si>
  <si>
    <t>TKHL164-ENGI-COSY</t>
  </si>
  <si>
    <t>TKHL166-DRIV-DIFF</t>
  </si>
  <si>
    <t>TKHL166-DRIV-FIDV</t>
  </si>
  <si>
    <t>TKHL279-DRIV-TQCV</t>
  </si>
  <si>
    <t>TKHL279-ENGI</t>
  </si>
  <si>
    <t>TKHL279-ENGI-COSY</t>
  </si>
  <si>
    <t>EXBH009-HYSY-VAHY-CTB1</t>
  </si>
  <si>
    <t>EXBH068-SURE-SWBR</t>
  </si>
  <si>
    <t>TKHL140-ENGI</t>
  </si>
  <si>
    <t>TKHL140-ENGI-COSY</t>
  </si>
  <si>
    <t>EXBH002-UCRG-TCID-TCIL</t>
  </si>
  <si>
    <t>EXBH054-HYSY-VAHY</t>
  </si>
  <si>
    <t>TKHL141-ENGI</t>
  </si>
  <si>
    <t>TKHL141-ENGI-COSY</t>
  </si>
  <si>
    <t>EXBH054-IMAT-SICK</t>
  </si>
  <si>
    <t>EXBH080-SURE-SWBR</t>
  </si>
  <si>
    <t>25000H SWING BEARING CHANGE</t>
  </si>
  <si>
    <t>EXBH095-SURE-SWBR</t>
  </si>
  <si>
    <t>TKHL162-DRIV-TQCV</t>
  </si>
  <si>
    <t>TKHL162-ENGI-COSY</t>
  </si>
  <si>
    <t>EXBH002-HYSY-MOHY</t>
  </si>
  <si>
    <t>TKHL173-DRIV-TQCV</t>
  </si>
  <si>
    <t>TKHL139-DRIV-FIDV</t>
  </si>
  <si>
    <t>EXBH053-ENGI-COSY</t>
  </si>
  <si>
    <t>EXBH051-TCKS-TCKL</t>
  </si>
  <si>
    <t>EXBH051-TCKS-TCKR</t>
  </si>
  <si>
    <t>EXBH051-UCRG-TCID-TCIL</t>
  </si>
  <si>
    <t>EXBH051-UCRG-TCID-TCIR</t>
  </si>
  <si>
    <t>EXBH072-IMAT-BOOM</t>
  </si>
  <si>
    <t>EXBH087-UCRG-FIDV-FIDR</t>
  </si>
  <si>
    <t>TKHL173-DRIV-DIFF</t>
  </si>
  <si>
    <t>TKHL173-DRIV-FIDV</t>
  </si>
  <si>
    <t>TKHL279-DRIV-FIDV</t>
  </si>
  <si>
    <t>GDGN031-SURE</t>
  </si>
  <si>
    <t>EXBH051-ENGI-COSY</t>
  </si>
  <si>
    <t>TKHL162-DRIV-WHGP</t>
  </si>
  <si>
    <t>TKHL135-DRIV-FIDV</t>
  </si>
  <si>
    <t>TKHL160-DRIV-DIFF</t>
  </si>
  <si>
    <t>EXBH087-UCRG-TCID-TCIL</t>
  </si>
  <si>
    <t>EXBH087-UCRG-TCID-TCIR</t>
  </si>
  <si>
    <t>EXBH050-ENGI-COSY</t>
  </si>
  <si>
    <t>TKHL173-ENGI-COSY</t>
  </si>
  <si>
    <t>26000H RADIATOR CHANGE</t>
  </si>
  <si>
    <t>EXBH056-HYSY-VAHY</t>
  </si>
  <si>
    <t>LHU</t>
  </si>
  <si>
    <t>30000H MAIN CONTROL VALVE CHANGE LHU</t>
  </si>
  <si>
    <t>EXBH009-SURE-SWBR-SWBR</t>
  </si>
  <si>
    <t>EXBH072-UCRG-TCFS-TCFL</t>
  </si>
  <si>
    <t>52000H TRACK FRAME CHANGE LH</t>
  </si>
  <si>
    <t>EXBH072-UCRG-TCFS-TCFR</t>
  </si>
  <si>
    <t>52000H TRACK FRAME CHANGE RH</t>
  </si>
  <si>
    <t>EXBH057-UCRG-TCFS-TCFL</t>
  </si>
  <si>
    <t>36000H TRACK FRAME CHANGE LH</t>
  </si>
  <si>
    <t>EXBH057-UCRG-TCFS-TCFR</t>
  </si>
  <si>
    <t>36000H TRACK FRAME CHANGE RH</t>
  </si>
  <si>
    <t>EXBH094-IMAT-SICK</t>
  </si>
  <si>
    <t>48000H STICK CHANGE</t>
  </si>
  <si>
    <t>EXBH094-UCRG-TCFS</t>
  </si>
  <si>
    <t>48000H TRACK FRAME CHANGE LH</t>
  </si>
  <si>
    <t>EXBH003-SURE-SWBR</t>
  </si>
  <si>
    <t>EXBH054-SURE-SWBR</t>
  </si>
  <si>
    <t>EXBH095-IMAT-SICK</t>
  </si>
  <si>
    <t>EXBH095-UCRG-TCFS</t>
  </si>
  <si>
    <t>EXBH054-UCRG-TCFS-TCFL</t>
  </si>
  <si>
    <t>EXBH054-UCRG-TCFS-TCFR</t>
  </si>
  <si>
    <t>EXBH055-UCRG-TCFS-TCFL</t>
  </si>
  <si>
    <t>EXBH055-UCRG-TCFS-TCFR</t>
  </si>
  <si>
    <t>Project</t>
  </si>
  <si>
    <t>Plant</t>
  </si>
  <si>
    <t>Op Asset ID</t>
  </si>
  <si>
    <t>Op Manufacturer</t>
  </si>
  <si>
    <t>Op Model</t>
  </si>
  <si>
    <t>Op Serial Number</t>
  </si>
  <si>
    <t>Op Asset Status</t>
  </si>
  <si>
    <t>Ownership</t>
  </si>
  <si>
    <t>Maintenance Activity Type</t>
  </si>
  <si>
    <t>Plan Status</t>
  </si>
  <si>
    <t>Maintenance Item</t>
  </si>
  <si>
    <t>Change Rule</t>
  </si>
  <si>
    <t>Component Code</t>
  </si>
  <si>
    <t>Frequency</t>
  </si>
  <si>
    <t>Maintenance Plan</t>
  </si>
  <si>
    <t>Task List Key</t>
  </si>
  <si>
    <t>Current Meter Reading (Hours)</t>
  </si>
  <si>
    <t>Average Daily Usage</t>
  </si>
  <si>
    <t>Total Budget</t>
  </si>
  <si>
    <t>Maintenance Plan Text</t>
  </si>
  <si>
    <t>Work Order</t>
  </si>
  <si>
    <t>Last Done Date</t>
  </si>
  <si>
    <t>Last Usage Done</t>
  </si>
  <si>
    <t>Life Remaining Hours</t>
  </si>
  <si>
    <t>% Life Remaining</t>
  </si>
  <si>
    <t>Days Remaining</t>
  </si>
  <si>
    <t>Predicted Change Date</t>
  </si>
  <si>
    <t>Next Planned WO Execution Date</t>
  </si>
  <si>
    <t>Next WO Predicted Days Variance</t>
  </si>
  <si>
    <t>Next WO Predicted Life at Exec Date</t>
  </si>
  <si>
    <t>Next WO Predicted Usage % at Exec Date</t>
  </si>
  <si>
    <t>MacMahon Lookup Key</t>
  </si>
  <si>
    <t>M350</t>
  </si>
  <si>
    <t>M11D</t>
  </si>
  <si>
    <t>QTD18</t>
  </si>
  <si>
    <t>CATERPILLAR</t>
  </si>
  <si>
    <t>ATY00536</t>
  </si>
  <si>
    <t>Active</t>
  </si>
  <si>
    <t>MEC</t>
  </si>
  <si>
    <t>Z01</t>
  </si>
  <si>
    <t>96724</t>
  </si>
  <si>
    <t>CC</t>
  </si>
  <si>
    <t>001044</t>
  </si>
  <si>
    <t>74394</t>
  </si>
  <si>
    <t>A/6620/1</t>
  </si>
  <si>
    <t>M215</t>
  </si>
  <si>
    <t>M11L</t>
  </si>
  <si>
    <t>TD6039</t>
  </si>
  <si>
    <t>6HK00379</t>
  </si>
  <si>
    <t>Suspended</t>
  </si>
  <si>
    <t>MEO</t>
  </si>
  <si>
    <t>3163</t>
  </si>
  <si>
    <t>CH</t>
  </si>
  <si>
    <t>001003</t>
  </si>
  <si>
    <t/>
  </si>
  <si>
    <t>2601</t>
  </si>
  <si>
    <t>A/18255/1</t>
  </si>
  <si>
    <t>QLO06</t>
  </si>
  <si>
    <t>3TZ00258</t>
  </si>
  <si>
    <t>Inactive</t>
  </si>
  <si>
    <t>100610</t>
  </si>
  <si>
    <t>001042</t>
  </si>
  <si>
    <t>77309</t>
  </si>
  <si>
    <t>A/4706/1</t>
  </si>
  <si>
    <t>EX7061</t>
  </si>
  <si>
    <t>HITACHI</t>
  </si>
  <si>
    <t>HCM18M00P00001043</t>
  </si>
  <si>
    <t>98707</t>
  </si>
  <si>
    <t>CW</t>
  </si>
  <si>
    <t>001030</t>
  </si>
  <si>
    <t>75839</t>
  </si>
  <si>
    <t>A/6418/1</t>
  </si>
  <si>
    <t>TD6193</t>
  </si>
  <si>
    <t>6HK00734</t>
  </si>
  <si>
    <t>3576</t>
  </si>
  <si>
    <t>001015</t>
  </si>
  <si>
    <t>2963</t>
  </si>
  <si>
    <t>A/18257/1</t>
  </si>
  <si>
    <t>3581</t>
  </si>
  <si>
    <t>001019</t>
  </si>
  <si>
    <t>2968</t>
  </si>
  <si>
    <t>A/18812/1</t>
  </si>
  <si>
    <t>3582</t>
  </si>
  <si>
    <t>2969</t>
  </si>
  <si>
    <t>3580</t>
  </si>
  <si>
    <t>001020</t>
  </si>
  <si>
    <t>2967</t>
  </si>
  <si>
    <t>A/18259/1</t>
  </si>
  <si>
    <t>TD6100</t>
  </si>
  <si>
    <t>6HK00331</t>
  </si>
  <si>
    <t>3363</t>
  </si>
  <si>
    <t>2776</t>
  </si>
  <si>
    <t>M147</t>
  </si>
  <si>
    <t>M11J</t>
  </si>
  <si>
    <t>EX7219</t>
  </si>
  <si>
    <t>EX1900-6</t>
  </si>
  <si>
    <t>HCM18K00E00001074</t>
  </si>
  <si>
    <t>174647</t>
  </si>
  <si>
    <t>137852</t>
  </si>
  <si>
    <t>A/24400/1</t>
  </si>
  <si>
    <t>GD1344</t>
  </si>
  <si>
    <t>R9H00573</t>
  </si>
  <si>
    <t>179287</t>
  </si>
  <si>
    <t>001029</t>
  </si>
  <si>
    <t>142386</t>
  </si>
  <si>
    <t>A/20812/1</t>
  </si>
  <si>
    <t>179288</t>
  </si>
  <si>
    <t>142387</t>
  </si>
  <si>
    <t>179289</t>
  </si>
  <si>
    <t>142388</t>
  </si>
  <si>
    <t>A/20811/1</t>
  </si>
  <si>
    <t>179290</t>
  </si>
  <si>
    <t>142389</t>
  </si>
  <si>
    <t>179284</t>
  </si>
  <si>
    <t>142383</t>
  </si>
  <si>
    <t>A/20808/1</t>
  </si>
  <si>
    <t>3367</t>
  </si>
  <si>
    <t>001027</t>
  </si>
  <si>
    <t>2780</t>
  </si>
  <si>
    <t>A/18258/1</t>
  </si>
  <si>
    <t>3368</t>
  </si>
  <si>
    <t>2781</t>
  </si>
  <si>
    <t>M776</t>
  </si>
  <si>
    <t>M11E</t>
  </si>
  <si>
    <t>EX7094</t>
  </si>
  <si>
    <t>6040</t>
  </si>
  <si>
    <t>170120 (DHJ40120)</t>
  </si>
  <si>
    <t>194579</t>
  </si>
  <si>
    <t>001002</t>
  </si>
  <si>
    <t>155209</t>
  </si>
  <si>
    <t>A/25162/1</t>
  </si>
  <si>
    <t>194580</t>
  </si>
  <si>
    <t>30000H MAIN CONTROL VALVE CHANGE RH</t>
  </si>
  <si>
    <t>155210</t>
  </si>
  <si>
    <t>A/25163/1</t>
  </si>
  <si>
    <t>192689</t>
  </si>
  <si>
    <t>001028</t>
  </si>
  <si>
    <t>153810</t>
  </si>
  <si>
    <t>A/24411/1</t>
  </si>
  <si>
    <t>EX7108</t>
  </si>
  <si>
    <t>DHN60189</t>
  </si>
  <si>
    <t>112452</t>
  </si>
  <si>
    <t>001035</t>
  </si>
  <si>
    <t>86486</t>
  </si>
  <si>
    <t>A/8570/1</t>
  </si>
  <si>
    <t>112453</t>
  </si>
  <si>
    <t>86487</t>
  </si>
  <si>
    <t>112666</t>
  </si>
  <si>
    <t>001038</t>
  </si>
  <si>
    <t>86673</t>
  </si>
  <si>
    <t>A/8503/1</t>
  </si>
  <si>
    <t>QEX010</t>
  </si>
  <si>
    <t>6060</t>
  </si>
  <si>
    <t>340137 DHN60137</t>
  </si>
  <si>
    <t>97133</t>
  </si>
  <si>
    <t>74743</t>
  </si>
  <si>
    <t>A/5300/1</t>
  </si>
  <si>
    <t>200352</t>
  </si>
  <si>
    <t>160364</t>
  </si>
  <si>
    <t>A/26574/1</t>
  </si>
  <si>
    <t>97145</t>
  </si>
  <si>
    <t>74752</t>
  </si>
  <si>
    <t>A/6333/1</t>
  </si>
  <si>
    <t>97144</t>
  </si>
  <si>
    <t>001036</t>
  </si>
  <si>
    <t>74751</t>
  </si>
  <si>
    <t>A/4536/1</t>
  </si>
  <si>
    <t>97143</t>
  </si>
  <si>
    <t>74750</t>
  </si>
  <si>
    <t>EX7096</t>
  </si>
  <si>
    <t>HCM18M00H00001232</t>
  </si>
  <si>
    <t>194583</t>
  </si>
  <si>
    <t>155227</t>
  </si>
  <si>
    <t>A/25116/1</t>
  </si>
  <si>
    <t>194584</t>
  </si>
  <si>
    <t>24000H MAIN CONTROL VALVE CHANGE LHU</t>
  </si>
  <si>
    <t>155228</t>
  </si>
  <si>
    <t>A/25117/1</t>
  </si>
  <si>
    <t>194585</t>
  </si>
  <si>
    <t>RHL</t>
  </si>
  <si>
    <t>24000H MAIN CONTROL VALVE CHANGE RHL</t>
  </si>
  <si>
    <t>155229</t>
  </si>
  <si>
    <t>A/25118/1</t>
  </si>
  <si>
    <t>194586</t>
  </si>
  <si>
    <t>RHU</t>
  </si>
  <si>
    <t>24000H MAIN CONTROL VALVE CHANGE RHU</t>
  </si>
  <si>
    <t>155230</t>
  </si>
  <si>
    <t>A/25119/1</t>
  </si>
  <si>
    <t>QTD16</t>
  </si>
  <si>
    <t>ATY00535</t>
  </si>
  <si>
    <t>96721</t>
  </si>
  <si>
    <t>78063</t>
  </si>
  <si>
    <t>A/6618/1</t>
  </si>
  <si>
    <t>192684</t>
  </si>
  <si>
    <t>153805</t>
  </si>
  <si>
    <t>A/24398/1</t>
  </si>
  <si>
    <t>192683</t>
  </si>
  <si>
    <t>153804</t>
  </si>
  <si>
    <t>TD6341</t>
  </si>
  <si>
    <t>SSP00993</t>
  </si>
  <si>
    <t>MEF</t>
  </si>
  <si>
    <t>111352</t>
  </si>
  <si>
    <t>85599</t>
  </si>
  <si>
    <t>A/7235/1</t>
  </si>
  <si>
    <t>96849</t>
  </si>
  <si>
    <t>78088</t>
  </si>
  <si>
    <t>A/5374/1</t>
  </si>
  <si>
    <t>96848</t>
  </si>
  <si>
    <t>74481</t>
  </si>
  <si>
    <t>A/5378/1</t>
  </si>
  <si>
    <t>M800</t>
  </si>
  <si>
    <t>M11Q</t>
  </si>
  <si>
    <t>TD2418</t>
  </si>
  <si>
    <t>JRP00891</t>
  </si>
  <si>
    <t>181970</t>
  </si>
  <si>
    <t>001016</t>
  </si>
  <si>
    <t>145074</t>
  </si>
  <si>
    <t>A/23957/1</t>
  </si>
  <si>
    <t>TD6326</t>
  </si>
  <si>
    <t>SSP01217</t>
  </si>
  <si>
    <t>111296</t>
  </si>
  <si>
    <t>85543</t>
  </si>
  <si>
    <t>A/7793/1</t>
  </si>
  <si>
    <t>TD6347</t>
  </si>
  <si>
    <t>SSP01048</t>
  </si>
  <si>
    <t>111356</t>
  </si>
  <si>
    <t>85603</t>
  </si>
  <si>
    <t>111357</t>
  </si>
  <si>
    <t>85604</t>
  </si>
  <si>
    <t>EX7115</t>
  </si>
  <si>
    <t>HCMKCA90J00002085</t>
  </si>
  <si>
    <t>112604</t>
  </si>
  <si>
    <t>001037</t>
  </si>
  <si>
    <t>86620</t>
  </si>
  <si>
    <t>A/7792/1</t>
  </si>
  <si>
    <t>QEX011</t>
  </si>
  <si>
    <t>340141 DHN60141</t>
  </si>
  <si>
    <t>96861</t>
  </si>
  <si>
    <t>78114</t>
  </si>
  <si>
    <t>96860</t>
  </si>
  <si>
    <t>74488</t>
  </si>
  <si>
    <t>TD2419</t>
  </si>
  <si>
    <t>JRP00803</t>
  </si>
  <si>
    <t>181973</t>
  </si>
  <si>
    <t>145077</t>
  </si>
  <si>
    <t>A/23954/1</t>
  </si>
  <si>
    <t>EX7112</t>
  </si>
  <si>
    <t>HCMKBA90C00002088</t>
  </si>
  <si>
    <t>2533</t>
  </si>
  <si>
    <t>2093</t>
  </si>
  <si>
    <t>A/18368/1</t>
  </si>
  <si>
    <t>GD1401</t>
  </si>
  <si>
    <t>B9H00497</t>
  </si>
  <si>
    <t>200373</t>
  </si>
  <si>
    <t>160374</t>
  </si>
  <si>
    <t>A/26575/1</t>
  </si>
  <si>
    <t>QTD38</t>
  </si>
  <si>
    <t>FDB00839</t>
  </si>
  <si>
    <t>96782</t>
  </si>
  <si>
    <t>78150</t>
  </si>
  <si>
    <t>A/6619/1</t>
  </si>
  <si>
    <t>QTD20</t>
  </si>
  <si>
    <t>FDB00170</t>
  </si>
  <si>
    <t>100203</t>
  </si>
  <si>
    <t>76978</t>
  </si>
  <si>
    <t>A/5635/1</t>
  </si>
  <si>
    <t>TD6661</t>
  </si>
  <si>
    <t>APX00878</t>
  </si>
  <si>
    <t>MEH</t>
  </si>
  <si>
    <t>193935</t>
  </si>
  <si>
    <t>154771</t>
  </si>
  <si>
    <t>A/24915/1</t>
  </si>
  <si>
    <t>97151</t>
  </si>
  <si>
    <t>74758</t>
  </si>
  <si>
    <t>97150</t>
  </si>
  <si>
    <t>74757</t>
  </si>
  <si>
    <t>97152</t>
  </si>
  <si>
    <t>74759</t>
  </si>
  <si>
    <t>111051</t>
  </si>
  <si>
    <t>001018</t>
  </si>
  <si>
    <t>92109</t>
  </si>
  <si>
    <t>A/8598/1</t>
  </si>
  <si>
    <t>QTD29</t>
  </si>
  <si>
    <t>4AR00316</t>
  </si>
  <si>
    <t>96765</t>
  </si>
  <si>
    <t>78084</t>
  </si>
  <si>
    <t>182298</t>
  </si>
  <si>
    <t>145398</t>
  </si>
  <si>
    <t>A/25396/1</t>
  </si>
  <si>
    <t>112634</t>
  </si>
  <si>
    <t>86648</t>
  </si>
  <si>
    <t>A/8135/1</t>
  </si>
  <si>
    <t>TD6576</t>
  </si>
  <si>
    <t>SSP00341</t>
  </si>
  <si>
    <t>194008</t>
  </si>
  <si>
    <t>154972</t>
  </si>
  <si>
    <t>A/24921/1</t>
  </si>
  <si>
    <t>194176</t>
  </si>
  <si>
    <t>154964</t>
  </si>
  <si>
    <t>A/24922/1</t>
  </si>
  <si>
    <t>194177</t>
  </si>
  <si>
    <t>154965</t>
  </si>
  <si>
    <t>EX7114</t>
  </si>
  <si>
    <t>HCM18K00P00001032</t>
  </si>
  <si>
    <t>100406</t>
  </si>
  <si>
    <t>77139</t>
  </si>
  <si>
    <t>A/6267/1</t>
  </si>
  <si>
    <t>100405</t>
  </si>
  <si>
    <t>77138</t>
  </si>
  <si>
    <t>A/6323/1</t>
  </si>
  <si>
    <t>EX7086</t>
  </si>
  <si>
    <t>HCMKBA90V00002013</t>
  </si>
  <si>
    <t>112668</t>
  </si>
  <si>
    <t>86675</t>
  </si>
  <si>
    <t>A/25285/1</t>
  </si>
  <si>
    <t>TD6310</t>
  </si>
  <si>
    <t>SSP00857</t>
  </si>
  <si>
    <t>96922</t>
  </si>
  <si>
    <t>74546</t>
  </si>
  <si>
    <t>DZ8166</t>
  </si>
  <si>
    <t>RAB00869</t>
  </si>
  <si>
    <t>26138</t>
  </si>
  <si>
    <t>20001</t>
  </si>
  <si>
    <t>A/27313/1</t>
  </si>
  <si>
    <t>26139</t>
  </si>
  <si>
    <t>20002</t>
  </si>
  <si>
    <t>A/27081/1</t>
  </si>
  <si>
    <t>EX7090</t>
  </si>
  <si>
    <t>170107 (DHJ40107)</t>
  </si>
  <si>
    <t>111985</t>
  </si>
  <si>
    <t>001033</t>
  </si>
  <si>
    <t>92237</t>
  </si>
  <si>
    <t>A/7563/1</t>
  </si>
  <si>
    <t>EX7128</t>
  </si>
  <si>
    <t>ELZ00107</t>
  </si>
  <si>
    <t>159529</t>
  </si>
  <si>
    <t>001023</t>
  </si>
  <si>
    <t>125295</t>
  </si>
  <si>
    <t>A/8143/1</t>
  </si>
  <si>
    <t>QEX03</t>
  </si>
  <si>
    <t>FAR00209</t>
  </si>
  <si>
    <t>101135</t>
  </si>
  <si>
    <t>001026</t>
  </si>
  <si>
    <t>77748</t>
  </si>
  <si>
    <t>A/5264/1</t>
  </si>
  <si>
    <t>110858</t>
  </si>
  <si>
    <t>001012</t>
  </si>
  <si>
    <t>85138</t>
  </si>
  <si>
    <t>A/8514/1</t>
  </si>
  <si>
    <t>DZ8165</t>
  </si>
  <si>
    <t>RAB00868</t>
  </si>
  <si>
    <t>28687</t>
  </si>
  <si>
    <t>22193</t>
  </si>
  <si>
    <t>28688</t>
  </si>
  <si>
    <t>22194</t>
  </si>
  <si>
    <t>EX7150</t>
  </si>
  <si>
    <t>EX3600-7</t>
  </si>
  <si>
    <t>HCMKFA90P00007016</t>
  </si>
  <si>
    <t>134323</t>
  </si>
  <si>
    <t>104203</t>
  </si>
  <si>
    <t>A/6885/1</t>
  </si>
  <si>
    <t>134347</t>
  </si>
  <si>
    <t>104224</t>
  </si>
  <si>
    <t>A/6912/1</t>
  </si>
  <si>
    <t>M004</t>
  </si>
  <si>
    <t>EX7099</t>
  </si>
  <si>
    <t>DH360164</t>
  </si>
  <si>
    <t>112460</t>
  </si>
  <si>
    <t>86491</t>
  </si>
  <si>
    <t>A/25929/1</t>
  </si>
  <si>
    <t>TD6575</t>
  </si>
  <si>
    <t>SSP00339</t>
  </si>
  <si>
    <t>194172</t>
  </si>
  <si>
    <t>154950</t>
  </si>
  <si>
    <t>100373</t>
  </si>
  <si>
    <t>77111</t>
  </si>
  <si>
    <t>A/6268/1</t>
  </si>
  <si>
    <t>TD6660</t>
  </si>
  <si>
    <t>APX01623</t>
  </si>
  <si>
    <t>193929</t>
  </si>
  <si>
    <t>154735</t>
  </si>
  <si>
    <t>A/24900/1</t>
  </si>
  <si>
    <t>193930</t>
  </si>
  <si>
    <t>20000H BRAKE &amp; WHEEL SPINDLE CHANGE RHF</t>
  </si>
  <si>
    <t>154736</t>
  </si>
  <si>
    <t>100219</t>
  </si>
  <si>
    <t>76993</t>
  </si>
  <si>
    <t>A/5633/1</t>
  </si>
  <si>
    <t>111049</t>
  </si>
  <si>
    <t>92111</t>
  </si>
  <si>
    <t>A/8599/1</t>
  </si>
  <si>
    <t>111050</t>
  </si>
  <si>
    <t>92110</t>
  </si>
  <si>
    <t>A/8600/1</t>
  </si>
  <si>
    <t>110862</t>
  </si>
  <si>
    <t>85142</t>
  </si>
  <si>
    <t>A/8513/1</t>
  </si>
  <si>
    <t>110868</t>
  </si>
  <si>
    <t>85148</t>
  </si>
  <si>
    <t>A/8512/1</t>
  </si>
  <si>
    <t>172025</t>
  </si>
  <si>
    <t>135724</t>
  </si>
  <si>
    <t>A/18527/1</t>
  </si>
  <si>
    <t>QTD23</t>
  </si>
  <si>
    <t>FDB00173</t>
  </si>
  <si>
    <t>96748</t>
  </si>
  <si>
    <t>78070</t>
  </si>
  <si>
    <t>99974</t>
  </si>
  <si>
    <t>76856</t>
  </si>
  <si>
    <t>A/6552/1</t>
  </si>
  <si>
    <t>QTD36</t>
  </si>
  <si>
    <t>ATY00550</t>
  </si>
  <si>
    <t>96773</t>
  </si>
  <si>
    <t>74421</t>
  </si>
  <si>
    <t>96774</t>
  </si>
  <si>
    <t>78146</t>
  </si>
  <si>
    <t>TD6313</t>
  </si>
  <si>
    <t>SSP00879</t>
  </si>
  <si>
    <t>96943</t>
  </si>
  <si>
    <t>74567</t>
  </si>
  <si>
    <t>LO1582</t>
  </si>
  <si>
    <t>BXY00982</t>
  </si>
  <si>
    <t>167224</t>
  </si>
  <si>
    <t>131478</t>
  </si>
  <si>
    <t>A/6474/1</t>
  </si>
  <si>
    <t>167225</t>
  </si>
  <si>
    <t>131479</t>
  </si>
  <si>
    <t>167180</t>
  </si>
  <si>
    <t>131474</t>
  </si>
  <si>
    <t>A/6359/1</t>
  </si>
  <si>
    <t>167221</t>
  </si>
  <si>
    <t>131475</t>
  </si>
  <si>
    <t>167222</t>
  </si>
  <si>
    <t>131476</t>
  </si>
  <si>
    <t>167223</t>
  </si>
  <si>
    <t>131477</t>
  </si>
  <si>
    <t>QTD27</t>
  </si>
  <si>
    <t>FDB00388</t>
  </si>
  <si>
    <t>99958</t>
  </si>
  <si>
    <t>76845</t>
  </si>
  <si>
    <t>A/5700/1</t>
  </si>
  <si>
    <t>TD6663</t>
  </si>
  <si>
    <t>MSY00245</t>
  </si>
  <si>
    <t>193975</t>
  </si>
  <si>
    <t>154812</t>
  </si>
  <si>
    <t>A/24914/1</t>
  </si>
  <si>
    <t>111984</t>
  </si>
  <si>
    <t>86117</t>
  </si>
  <si>
    <t>EX7151</t>
  </si>
  <si>
    <t>EX2600-7</t>
  </si>
  <si>
    <t>HCMKEA90C00007041</t>
  </si>
  <si>
    <t>MEL</t>
  </si>
  <si>
    <t>158119</t>
  </si>
  <si>
    <t>124107</t>
  </si>
  <si>
    <t>A/9904/1</t>
  </si>
  <si>
    <t>158147</t>
  </si>
  <si>
    <t>124135</t>
  </si>
  <si>
    <t>A/9927/1</t>
  </si>
  <si>
    <t>QTD21</t>
  </si>
  <si>
    <t>FDB00171</t>
  </si>
  <si>
    <t>96740</t>
  </si>
  <si>
    <t>78073</t>
  </si>
  <si>
    <t>EX7172</t>
  </si>
  <si>
    <t>HCMFKA90H00007060</t>
  </si>
  <si>
    <t>180119</t>
  </si>
  <si>
    <t>143233</t>
  </si>
  <si>
    <t>A/20842/1</t>
  </si>
  <si>
    <t>TD6662</t>
  </si>
  <si>
    <t>MSY00244</t>
  </si>
  <si>
    <t>193985</t>
  </si>
  <si>
    <t>154790</t>
  </si>
  <si>
    <t>TD6311</t>
  </si>
  <si>
    <t>SSP00865</t>
  </si>
  <si>
    <t>96931</t>
  </si>
  <si>
    <t>74555</t>
  </si>
  <si>
    <t>A/8665/1</t>
  </si>
  <si>
    <t>EX7170</t>
  </si>
  <si>
    <t>HCMKEA90L00007075</t>
  </si>
  <si>
    <t>172481</t>
  </si>
  <si>
    <t>136104</t>
  </si>
  <si>
    <t>A/18989/1</t>
  </si>
  <si>
    <t>TD6346</t>
  </si>
  <si>
    <t>SSP01045</t>
  </si>
  <si>
    <t>200464</t>
  </si>
  <si>
    <t>001039</t>
  </si>
  <si>
    <t>141575</t>
  </si>
  <si>
    <t>A/25170/1</t>
  </si>
  <si>
    <t>DZ0268</t>
  </si>
  <si>
    <t>M4R00206</t>
  </si>
  <si>
    <t>175159</t>
  </si>
  <si>
    <t>138270</t>
  </si>
  <si>
    <t>A/19731/1</t>
  </si>
  <si>
    <t>96978</t>
  </si>
  <si>
    <t>74602</t>
  </si>
  <si>
    <t>112004</t>
  </si>
  <si>
    <t>86134</t>
  </si>
  <si>
    <t>A/9119/1</t>
  </si>
  <si>
    <t>99946</t>
  </si>
  <si>
    <t>76836</t>
  </si>
  <si>
    <t>A/5699/1</t>
  </si>
  <si>
    <t>100195</t>
  </si>
  <si>
    <t>76971</t>
  </si>
  <si>
    <t>100196</t>
  </si>
  <si>
    <t>76972</t>
  </si>
  <si>
    <t>A/5707/1</t>
  </si>
  <si>
    <t>TD6340</t>
  </si>
  <si>
    <t>SSP00989</t>
  </si>
  <si>
    <t>111354</t>
  </si>
  <si>
    <t>85601</t>
  </si>
  <si>
    <t>112665</t>
  </si>
  <si>
    <t>86672</t>
  </si>
  <si>
    <t>A/25922/1</t>
  </si>
  <si>
    <t>TD6051</t>
  </si>
  <si>
    <t>APX00396</t>
  </si>
  <si>
    <t>3239</t>
  </si>
  <si>
    <t>2667</t>
  </si>
  <si>
    <t>EX7085</t>
  </si>
  <si>
    <t>HCM18J00J00001352</t>
  </si>
  <si>
    <t>2700</t>
  </si>
  <si>
    <t>2248</t>
  </si>
  <si>
    <t>A/24714/1</t>
  </si>
  <si>
    <t>TD6321</t>
  </si>
  <si>
    <t>SND00130</t>
  </si>
  <si>
    <t>111236</t>
  </si>
  <si>
    <t>85483</t>
  </si>
  <si>
    <t>A/17936/1</t>
  </si>
  <si>
    <t>111253</t>
  </si>
  <si>
    <t>85500</t>
  </si>
  <si>
    <t>A/17935/1</t>
  </si>
  <si>
    <t>96974</t>
  </si>
  <si>
    <t>74598</t>
  </si>
  <si>
    <t>TD6322</t>
  </si>
  <si>
    <t>SND00131</t>
  </si>
  <si>
    <t>111235</t>
  </si>
  <si>
    <t>85482</t>
  </si>
  <si>
    <t>TD6342</t>
  </si>
  <si>
    <t>SSP01033</t>
  </si>
  <si>
    <t>111317</t>
  </si>
  <si>
    <t>85564</t>
  </si>
  <si>
    <t>A/25129/1</t>
  </si>
  <si>
    <t>EX7152</t>
  </si>
  <si>
    <t>HCMKEA90V00007039</t>
  </si>
  <si>
    <t>159130</t>
  </si>
  <si>
    <t>124920</t>
  </si>
  <si>
    <t>A/18986/1</t>
  </si>
  <si>
    <t>159158</t>
  </si>
  <si>
    <t>124948</t>
  </si>
  <si>
    <t>A/18987/1</t>
  </si>
  <si>
    <t>100400</t>
  </si>
  <si>
    <t>77135</t>
  </si>
  <si>
    <t>100398</t>
  </si>
  <si>
    <t>77133</t>
  </si>
  <si>
    <t>A/6324/1</t>
  </si>
  <si>
    <t>LO1649</t>
  </si>
  <si>
    <t>Z8Z00187</t>
  </si>
  <si>
    <t>164307</t>
  </si>
  <si>
    <t>129024</t>
  </si>
  <si>
    <t>A/16985/1</t>
  </si>
  <si>
    <t>164308</t>
  </si>
  <si>
    <t>129025</t>
  </si>
  <si>
    <t>A/16986/1</t>
  </si>
  <si>
    <t>164313</t>
  </si>
  <si>
    <t>129030</t>
  </si>
  <si>
    <t>A/16989/1</t>
  </si>
  <si>
    <t>164314</t>
  </si>
  <si>
    <t>129031</t>
  </si>
  <si>
    <t>164315</t>
  </si>
  <si>
    <t>129032</t>
  </si>
  <si>
    <t>164316</t>
  </si>
  <si>
    <t>129033</t>
  </si>
  <si>
    <t>QDZ04</t>
  </si>
  <si>
    <t>A4W00211</t>
  </si>
  <si>
    <t>99535</t>
  </si>
  <si>
    <t>001040</t>
  </si>
  <si>
    <t>76486</t>
  </si>
  <si>
    <t>A/5782/1</t>
  </si>
  <si>
    <t>96598</t>
  </si>
  <si>
    <t>74294</t>
  </si>
  <si>
    <t>A/5720/1</t>
  </si>
  <si>
    <t>TD6314</t>
  </si>
  <si>
    <t>SSP00880</t>
  </si>
  <si>
    <t>96948</t>
  </si>
  <si>
    <t>74572</t>
  </si>
  <si>
    <t>193987</t>
  </si>
  <si>
    <t>154802</t>
  </si>
  <si>
    <t>194587</t>
  </si>
  <si>
    <t>155231</t>
  </si>
  <si>
    <t>A/25045/1</t>
  </si>
  <si>
    <t>194588</t>
  </si>
  <si>
    <t>155232</t>
  </si>
  <si>
    <t>A/25046/1</t>
  </si>
  <si>
    <t>194590</t>
  </si>
  <si>
    <t>155234</t>
  </si>
  <si>
    <t>A/25048/1</t>
  </si>
  <si>
    <t>134349</t>
  </si>
  <si>
    <t>104226</t>
  </si>
  <si>
    <t>A/6914/1</t>
  </si>
  <si>
    <t>134350</t>
  </si>
  <si>
    <t>104227</t>
  </si>
  <si>
    <t>134351</t>
  </si>
  <si>
    <t>24000H SWING DRIVE CHANGE LHR</t>
  </si>
  <si>
    <t>104228</t>
  </si>
  <si>
    <t>134352</t>
  </si>
  <si>
    <t>24000H SWING DRIVE CHANGE RHR</t>
  </si>
  <si>
    <t>104229</t>
  </si>
  <si>
    <t>TD6343</t>
  </si>
  <si>
    <t>SSP01041</t>
  </si>
  <si>
    <t>200440</t>
  </si>
  <si>
    <t>141572</t>
  </si>
  <si>
    <t>98950</t>
  </si>
  <si>
    <t>001005</t>
  </si>
  <si>
    <t>76046</t>
  </si>
  <si>
    <t>A/4854/1</t>
  </si>
  <si>
    <t>98952</t>
  </si>
  <si>
    <t>76048</t>
  </si>
  <si>
    <t>A/4743/1</t>
  </si>
  <si>
    <t>98948</t>
  </si>
  <si>
    <t>78281</t>
  </si>
  <si>
    <t>EX7173</t>
  </si>
  <si>
    <t>HCMKFA90V00007068</t>
  </si>
  <si>
    <t>183323</t>
  </si>
  <si>
    <t>146159</t>
  </si>
  <si>
    <t>183324</t>
  </si>
  <si>
    <t>146160</t>
  </si>
  <si>
    <t>193933</t>
  </si>
  <si>
    <t>154739</t>
  </si>
  <si>
    <t>A/24898/1</t>
  </si>
  <si>
    <t>98876</t>
  </si>
  <si>
    <t>001049</t>
  </si>
  <si>
    <t>75991</t>
  </si>
  <si>
    <t>A/5386/1</t>
  </si>
  <si>
    <t>112462</t>
  </si>
  <si>
    <t>86492</t>
  </si>
  <si>
    <t>A/25928/1</t>
  </si>
  <si>
    <t>112463</t>
  </si>
  <si>
    <t>86493</t>
  </si>
  <si>
    <t>QTD01</t>
  </si>
  <si>
    <t>ATY00569</t>
  </si>
  <si>
    <t>100175</t>
  </si>
  <si>
    <t>76956</t>
  </si>
  <si>
    <t>193909</t>
  </si>
  <si>
    <t>154756</t>
  </si>
  <si>
    <t>A/24906/1</t>
  </si>
  <si>
    <t>193910</t>
  </si>
  <si>
    <t>154757</t>
  </si>
  <si>
    <t>TD6349</t>
  </si>
  <si>
    <t>SSP01074</t>
  </si>
  <si>
    <t>111242</t>
  </si>
  <si>
    <t>85489</t>
  </si>
  <si>
    <t>163143</t>
  </si>
  <si>
    <t>001010</t>
  </si>
  <si>
    <t>128166</t>
  </si>
  <si>
    <t>A/16753/1</t>
  </si>
  <si>
    <t>112003</t>
  </si>
  <si>
    <t>86133</t>
  </si>
  <si>
    <t>A/9145/1</t>
  </si>
  <si>
    <t>96756</t>
  </si>
  <si>
    <t>74412</t>
  </si>
  <si>
    <t>A/6622/1</t>
  </si>
  <si>
    <t>96757</t>
  </si>
  <si>
    <t>78078</t>
  </si>
  <si>
    <t>173270</t>
  </si>
  <si>
    <t>001004</t>
  </si>
  <si>
    <t>136795</t>
  </si>
  <si>
    <t>A/19278/1</t>
  </si>
  <si>
    <t>111336</t>
  </si>
  <si>
    <t>85583</t>
  </si>
  <si>
    <t>100209</t>
  </si>
  <si>
    <t>76984</t>
  </si>
  <si>
    <t>100212</t>
  </si>
  <si>
    <t>76986</t>
  </si>
  <si>
    <t>A/5708/1</t>
  </si>
  <si>
    <t>178541</t>
  </si>
  <si>
    <t>A/16857/1</t>
  </si>
  <si>
    <t>DZ8228</t>
  </si>
  <si>
    <t>RAB01223</t>
  </si>
  <si>
    <t>161186</t>
  </si>
  <si>
    <t>126561</t>
  </si>
  <si>
    <t>A/7841/1</t>
  </si>
  <si>
    <t>161181</t>
  </si>
  <si>
    <t>126556</t>
  </si>
  <si>
    <t>A/7810/1</t>
  </si>
  <si>
    <t>183058</t>
  </si>
  <si>
    <t>146163</t>
  </si>
  <si>
    <t>A/21729/1</t>
  </si>
  <si>
    <t>183059</t>
  </si>
  <si>
    <t>146164</t>
  </si>
  <si>
    <t>QTW06</t>
  </si>
  <si>
    <t>MSY00524</t>
  </si>
  <si>
    <t>100237</t>
  </si>
  <si>
    <t>77011</t>
  </si>
  <si>
    <t>A/4687/1</t>
  </si>
  <si>
    <t>TD6069</t>
  </si>
  <si>
    <t>APX00211</t>
  </si>
  <si>
    <t>3291</t>
  </si>
  <si>
    <t>2714</t>
  </si>
  <si>
    <t>QTD19</t>
  </si>
  <si>
    <t>ATY00539</t>
  </si>
  <si>
    <t>173321</t>
  </si>
  <si>
    <t>136831</t>
  </si>
  <si>
    <t>TD6348</t>
  </si>
  <si>
    <t>SSP01073</t>
  </si>
  <si>
    <t>111308</t>
  </si>
  <si>
    <t>85555</t>
  </si>
  <si>
    <t>96734</t>
  </si>
  <si>
    <t>78072</t>
  </si>
  <si>
    <t>193936</t>
  </si>
  <si>
    <t>154772</t>
  </si>
  <si>
    <t>193976</t>
  </si>
  <si>
    <t>154813</t>
  </si>
  <si>
    <t>159155</t>
  </si>
  <si>
    <t>124945</t>
  </si>
  <si>
    <t>111320</t>
  </si>
  <si>
    <t>85567</t>
  </si>
  <si>
    <t>96926</t>
  </si>
  <si>
    <t>74550</t>
  </si>
  <si>
    <t>A/8654/1</t>
  </si>
  <si>
    <t>DZ8172</t>
  </si>
  <si>
    <t>RAB00492</t>
  </si>
  <si>
    <t>233089</t>
  </si>
  <si>
    <t>183409</t>
  </si>
  <si>
    <t>A/27082/1</t>
  </si>
  <si>
    <t>100395</t>
  </si>
  <si>
    <t>77130</t>
  </si>
  <si>
    <t>A/6335/1</t>
  </si>
  <si>
    <t>183768</t>
  </si>
  <si>
    <t>146597</t>
  </si>
  <si>
    <t>A/21804/1</t>
  </si>
  <si>
    <t>111212</t>
  </si>
  <si>
    <t>85459</t>
  </si>
  <si>
    <t>A/17704/1</t>
  </si>
  <si>
    <t>3577</t>
  </si>
  <si>
    <t>2964</t>
  </si>
  <si>
    <t>112367</t>
  </si>
  <si>
    <t>001031</t>
  </si>
  <si>
    <t>86425</t>
  </si>
  <si>
    <t>A/7413/1</t>
  </si>
  <si>
    <t>112371</t>
  </si>
  <si>
    <t>86427</t>
  </si>
  <si>
    <t>A/7823/1</t>
  </si>
  <si>
    <t>112372</t>
  </si>
  <si>
    <t>86428</t>
  </si>
  <si>
    <t>193948</t>
  </si>
  <si>
    <t>154748</t>
  </si>
  <si>
    <t>111338</t>
  </si>
  <si>
    <t>85585</t>
  </si>
  <si>
    <t>111339</t>
  </si>
  <si>
    <t>85586</t>
  </si>
  <si>
    <t>99938</t>
  </si>
  <si>
    <t>76828</t>
  </si>
  <si>
    <t>GD1408</t>
  </si>
  <si>
    <t>E9Y00341</t>
  </si>
  <si>
    <t>98938</t>
  </si>
  <si>
    <t>78172</t>
  </si>
  <si>
    <t>A/6462/1</t>
  </si>
  <si>
    <t>193949</t>
  </si>
  <si>
    <t>154749</t>
  </si>
  <si>
    <t>A/24901/1</t>
  </si>
  <si>
    <t>193916</t>
  </si>
  <si>
    <t>154763</t>
  </si>
  <si>
    <t>A/24902/1</t>
  </si>
  <si>
    <t>161158</t>
  </si>
  <si>
    <t>126537</t>
  </si>
  <si>
    <t>A/7490/1</t>
  </si>
  <si>
    <t>161159</t>
  </si>
  <si>
    <t>126538</t>
  </si>
  <si>
    <t>2543</t>
  </si>
  <si>
    <t>2103</t>
  </si>
  <si>
    <t>A/18361/1</t>
  </si>
  <si>
    <t>2542</t>
  </si>
  <si>
    <t>2102</t>
  </si>
  <si>
    <t>98937</t>
  </si>
  <si>
    <t>78171</t>
  </si>
  <si>
    <t>A/6457/1</t>
  </si>
  <si>
    <t>98939</t>
  </si>
  <si>
    <t>78173</t>
  </si>
  <si>
    <t>A/6458/1</t>
  </si>
  <si>
    <t>111925</t>
  </si>
  <si>
    <t>001024</t>
  </si>
  <si>
    <t>86073</t>
  </si>
  <si>
    <t>A/8119/1</t>
  </si>
  <si>
    <t>96979</t>
  </si>
  <si>
    <t>74603</t>
  </si>
  <si>
    <t>TD6107</t>
  </si>
  <si>
    <t>APX00780</t>
  </si>
  <si>
    <t>3461</t>
  </si>
  <si>
    <t>2863</t>
  </si>
  <si>
    <t>2678</t>
  </si>
  <si>
    <t>2226</t>
  </si>
  <si>
    <t>A/24709/1</t>
  </si>
  <si>
    <t>192727</t>
  </si>
  <si>
    <t>153835</t>
  </si>
  <si>
    <t>A/24408/1</t>
  </si>
  <si>
    <t>LO1654</t>
  </si>
  <si>
    <t>KOMATSU</t>
  </si>
  <si>
    <t>61552</t>
  </si>
  <si>
    <t>167134</t>
  </si>
  <si>
    <t>131404</t>
  </si>
  <si>
    <t>A/20742/1</t>
  </si>
  <si>
    <t>112005</t>
  </si>
  <si>
    <t>86135</t>
  </si>
  <si>
    <t>173338</t>
  </si>
  <si>
    <t>136840</t>
  </si>
  <si>
    <t>A/19351/1</t>
  </si>
  <si>
    <t>100357</t>
  </si>
  <si>
    <t>77095</t>
  </si>
  <si>
    <t>A/6649/1</t>
  </si>
  <si>
    <t>100411</t>
  </si>
  <si>
    <t>77144</t>
  </si>
  <si>
    <t>A/5268/1</t>
  </si>
  <si>
    <t>TD6344</t>
  </si>
  <si>
    <t>SSP01042</t>
  </si>
  <si>
    <t>163131</t>
  </si>
  <si>
    <t>128147</t>
  </si>
  <si>
    <t>A/8585/1</t>
  </si>
  <si>
    <t>C006</t>
  </si>
  <si>
    <t>TD2405</t>
  </si>
  <si>
    <t>AGC01022</t>
  </si>
  <si>
    <t>3868</t>
  </si>
  <si>
    <t>3202</t>
  </si>
  <si>
    <t>A/15418/1</t>
  </si>
  <si>
    <t>TS2198</t>
  </si>
  <si>
    <t>7ER00200</t>
  </si>
  <si>
    <t>110919</t>
  </si>
  <si>
    <t>85199</t>
  </si>
  <si>
    <t>A/7693/1</t>
  </si>
  <si>
    <t>97002</t>
  </si>
  <si>
    <t>001045</t>
  </si>
  <si>
    <t>78127</t>
  </si>
  <si>
    <t>A/5419/1</t>
  </si>
  <si>
    <t>111926</t>
  </si>
  <si>
    <t>86074</t>
  </si>
  <si>
    <t>TD2415</t>
  </si>
  <si>
    <t>JRP02993</t>
  </si>
  <si>
    <t>181949</t>
  </si>
  <si>
    <t>145057</t>
  </si>
  <si>
    <t>A/23958/1</t>
  </si>
  <si>
    <t>LO1623</t>
  </si>
  <si>
    <t>Z9K00499</t>
  </si>
  <si>
    <t>112117</t>
  </si>
  <si>
    <t>86229</t>
  </si>
  <si>
    <t>A/8649/1</t>
  </si>
  <si>
    <t>TD6646</t>
  </si>
  <si>
    <t>SPD01096</t>
  </si>
  <si>
    <t>152166</t>
  </si>
  <si>
    <t>120076</t>
  </si>
  <si>
    <t>A/11509/1</t>
  </si>
  <si>
    <t>TKHL149-DRIV-TMSN</t>
  </si>
  <si>
    <t>152173</t>
  </si>
  <si>
    <t>120083</t>
  </si>
  <si>
    <t>A/11535/1</t>
  </si>
  <si>
    <t>DZ8184</t>
  </si>
  <si>
    <t>DZTR041-DRIV-TQCV</t>
  </si>
  <si>
    <t>RAB01044</t>
  </si>
  <si>
    <t>172587</t>
  </si>
  <si>
    <t>136210</t>
  </si>
  <si>
    <t>A/18435/1</t>
  </si>
  <si>
    <t>98925</t>
  </si>
  <si>
    <t>76031</t>
  </si>
  <si>
    <t>A/5583/1</t>
  </si>
  <si>
    <t>EX7113</t>
  </si>
  <si>
    <t>EXBH002-UCRG-TCFS-TCFL</t>
  </si>
  <si>
    <t>HCMKBA90C00002090</t>
  </si>
  <si>
    <t>2598</t>
  </si>
  <si>
    <t>2154</t>
  </si>
  <si>
    <t>EXBH002-UCRG-TCFS-TCFR</t>
  </si>
  <si>
    <t>2597</t>
  </si>
  <si>
    <t>2153</t>
  </si>
  <si>
    <t>TKHL185-ENGI-COSY</t>
  </si>
  <si>
    <t>193945</t>
  </si>
  <si>
    <t>154745</t>
  </si>
  <si>
    <t>TKHL168-ENGI-COSY</t>
  </si>
  <si>
    <t>193858</t>
  </si>
  <si>
    <t>154717</t>
  </si>
  <si>
    <t>TKHL116-DRIV-DIFF</t>
  </si>
  <si>
    <t>100215</t>
  </si>
  <si>
    <t>76989</t>
  </si>
  <si>
    <t>TKHL116-DRIV-TMSN</t>
  </si>
  <si>
    <t>100216</t>
  </si>
  <si>
    <t>76990</t>
  </si>
  <si>
    <t>TKHL007-DRIV-DIFF</t>
  </si>
  <si>
    <t>3288</t>
  </si>
  <si>
    <t>2711</t>
  </si>
  <si>
    <t>TKHL007-DRIV-TMSN</t>
  </si>
  <si>
    <t>3287</t>
  </si>
  <si>
    <t>2710</t>
  </si>
  <si>
    <t>A/18254/1</t>
  </si>
  <si>
    <t>TD6091</t>
  </si>
  <si>
    <t>TKHL008-ENGI</t>
  </si>
  <si>
    <t>APX00741</t>
  </si>
  <si>
    <t>3351</t>
  </si>
  <si>
    <t>2764</t>
  </si>
  <si>
    <t>A/18267/1</t>
  </si>
  <si>
    <t>159527</t>
  </si>
  <si>
    <t>125293</t>
  </si>
  <si>
    <t>DZ8161</t>
  </si>
  <si>
    <t>DZTR062-DRIV-TQCV</t>
  </si>
  <si>
    <t>RAB00829</t>
  </si>
  <si>
    <t>99432</t>
  </si>
  <si>
    <t>76409</t>
  </si>
  <si>
    <t>A/4519/1</t>
  </si>
  <si>
    <t>TKHL114-DRIV-TQCV</t>
  </si>
  <si>
    <t>99956</t>
  </si>
  <si>
    <t>76843</t>
  </si>
  <si>
    <t>DZTR093-ENGI</t>
  </si>
  <si>
    <t>161152</t>
  </si>
  <si>
    <t>126532</t>
  </si>
  <si>
    <t>A/16211/1</t>
  </si>
  <si>
    <t>DZTR093-ENGI-COSY</t>
  </si>
  <si>
    <t>161172</t>
  </si>
  <si>
    <t>126547</t>
  </si>
  <si>
    <t>A/7701/1</t>
  </si>
  <si>
    <t>EXBH001-SURE-SWBR</t>
  </si>
  <si>
    <t>2544</t>
  </si>
  <si>
    <t>2104</t>
  </si>
  <si>
    <t>A/18367/1</t>
  </si>
  <si>
    <t>TD6327</t>
  </si>
  <si>
    <t>TKHL163-ENGI</t>
  </si>
  <si>
    <t>SSP01218</t>
  </si>
  <si>
    <t>178455</t>
  </si>
  <si>
    <t>141417</t>
  </si>
  <si>
    <t>TKHL163-ENGI-COSY</t>
  </si>
  <si>
    <t>113060</t>
  </si>
  <si>
    <t>86852</t>
  </si>
  <si>
    <t>A/8364/1</t>
  </si>
  <si>
    <t>187554</t>
  </si>
  <si>
    <t>142233</t>
  </si>
  <si>
    <t>A/22430/1</t>
  </si>
  <si>
    <t>178508</t>
  </si>
  <si>
    <t>LO4570</t>
  </si>
  <si>
    <t>ZMX00445</t>
  </si>
  <si>
    <t>112109</t>
  </si>
  <si>
    <t>86221</t>
  </si>
  <si>
    <t>A/9160/1</t>
  </si>
  <si>
    <t>112118</t>
  </si>
  <si>
    <t>86230</t>
  </si>
  <si>
    <t>EXBH050-HYSY-MOHY</t>
  </si>
  <si>
    <t>158159</t>
  </si>
  <si>
    <t>124147</t>
  </si>
  <si>
    <t>A/9934/1</t>
  </si>
  <si>
    <t>237402</t>
  </si>
  <si>
    <t>CTR</t>
  </si>
  <si>
    <t>24000H MAIN CONTROL VALVE CHANGE CTR</t>
  </si>
  <si>
    <t>186977</t>
  </si>
  <si>
    <t>A/31030/1</t>
  </si>
  <si>
    <t>237403</t>
  </si>
  <si>
    <t>24000H MAIN CONTROL VALVE CHANGE LH</t>
  </si>
  <si>
    <t>186978</t>
  </si>
  <si>
    <t>A/31040/1</t>
  </si>
  <si>
    <t>237404</t>
  </si>
  <si>
    <t>24000H MAIN CONTROL VALVE CHANGE RH</t>
  </si>
  <si>
    <t>186979</t>
  </si>
  <si>
    <t>A/31042/1</t>
  </si>
  <si>
    <t>158129</t>
  </si>
  <si>
    <t>124117</t>
  </si>
  <si>
    <t>A/9910/1</t>
  </si>
  <si>
    <t>158134</t>
  </si>
  <si>
    <t>124122</t>
  </si>
  <si>
    <t>A/9915/1</t>
  </si>
  <si>
    <t>158135</t>
  </si>
  <si>
    <t>124123</t>
  </si>
  <si>
    <t>3867</t>
  </si>
  <si>
    <t>3201</t>
  </si>
  <si>
    <t>159156</t>
  </si>
  <si>
    <t>124946</t>
  </si>
  <si>
    <t>98746</t>
  </si>
  <si>
    <t>75873</t>
  </si>
  <si>
    <t>A/6276/1</t>
  </si>
  <si>
    <t>TD6312</t>
  </si>
  <si>
    <t>SSP00876</t>
  </si>
  <si>
    <t>168268</t>
  </si>
  <si>
    <t>132325</t>
  </si>
  <si>
    <t>A/25128/1</t>
  </si>
  <si>
    <t>99434</t>
  </si>
  <si>
    <t>76411</t>
  </si>
  <si>
    <t>A/6516/1</t>
  </si>
  <si>
    <t>111227</t>
  </si>
  <si>
    <t>85474</t>
  </si>
  <si>
    <t>3290</t>
  </si>
  <si>
    <t>2713</t>
  </si>
  <si>
    <t>3315</t>
  </si>
  <si>
    <t>2733</t>
  </si>
  <si>
    <t>3279</t>
  </si>
  <si>
    <t>2702</t>
  </si>
  <si>
    <t>3236</t>
  </si>
  <si>
    <t>2664</t>
  </si>
  <si>
    <t>A/18256/1</t>
  </si>
  <si>
    <t>TD6640</t>
  </si>
  <si>
    <t>SPD01046</t>
  </si>
  <si>
    <t>151806</t>
  </si>
  <si>
    <t>119716</t>
  </si>
  <si>
    <t>TS2197</t>
  </si>
  <si>
    <t>7ER00264</t>
  </si>
  <si>
    <t>110876</t>
  </si>
  <si>
    <t>85156</t>
  </si>
  <si>
    <t>A/7405/1</t>
  </si>
  <si>
    <t>110874</t>
  </si>
  <si>
    <t>85154</t>
  </si>
  <si>
    <t>A/7883/1</t>
  </si>
  <si>
    <t>110883</t>
  </si>
  <si>
    <t>85163</t>
  </si>
  <si>
    <t>99365</t>
  </si>
  <si>
    <t>001009</t>
  </si>
  <si>
    <t>76352</t>
  </si>
  <si>
    <t>A/6304/1</t>
  </si>
  <si>
    <t>97015</t>
  </si>
  <si>
    <t>74627</t>
  </si>
  <si>
    <t>A/6332/1</t>
  </si>
  <si>
    <t>97013</t>
  </si>
  <si>
    <t>74625</t>
  </si>
  <si>
    <t>A/4534/1</t>
  </si>
  <si>
    <t>97014</t>
  </si>
  <si>
    <t>74626</t>
  </si>
  <si>
    <t>TD6641</t>
  </si>
  <si>
    <t>SPD01047</t>
  </si>
  <si>
    <t>151866</t>
  </si>
  <si>
    <t>119776</t>
  </si>
  <si>
    <t>TD6315</t>
  </si>
  <si>
    <t>SND00128</t>
  </si>
  <si>
    <t>111335</t>
  </si>
  <si>
    <t>85582</t>
  </si>
  <si>
    <t>TD2402</t>
  </si>
  <si>
    <t>3PR00735</t>
  </si>
  <si>
    <t>3701</t>
  </si>
  <si>
    <t>3074</t>
  </si>
  <si>
    <t>A/25405/1</t>
  </si>
  <si>
    <t>LO1624</t>
  </si>
  <si>
    <t>MRK00314</t>
  </si>
  <si>
    <t>174547</t>
  </si>
  <si>
    <t>137774</t>
  </si>
  <si>
    <t>A/19809/1</t>
  </si>
  <si>
    <t>98535</t>
  </si>
  <si>
    <t>75684</t>
  </si>
  <si>
    <t>A/4456/1</t>
  </si>
  <si>
    <t>193974</t>
  </si>
  <si>
    <t>154811</t>
  </si>
  <si>
    <t>A/24913/1</t>
  </si>
  <si>
    <t>194002</t>
  </si>
  <si>
    <t>154778</t>
  </si>
  <si>
    <t>2525</t>
  </si>
  <si>
    <t>2085</t>
  </si>
  <si>
    <t>A/18407/1</t>
  </si>
  <si>
    <t>194164</t>
  </si>
  <si>
    <t>154942</t>
  </si>
  <si>
    <t>A/24919/1</t>
  </si>
  <si>
    <t>193938</t>
  </si>
  <si>
    <t>154774</t>
  </si>
  <si>
    <t>A/24904/1</t>
  </si>
  <si>
    <t>2599</t>
  </si>
  <si>
    <t>2155</t>
  </si>
  <si>
    <t>111290</t>
  </si>
  <si>
    <t>85537</t>
  </si>
  <si>
    <t>A/7480/1</t>
  </si>
  <si>
    <t>EX7123</t>
  </si>
  <si>
    <t>LIEBHERR</t>
  </si>
  <si>
    <t>WLHZ041DEZ040102</t>
  </si>
  <si>
    <t>161822</t>
  </si>
  <si>
    <t>127047</t>
  </si>
  <si>
    <t>A/26767/1</t>
  </si>
  <si>
    <t>181920</t>
  </si>
  <si>
    <t>145039</t>
  </si>
  <si>
    <t>181941</t>
  </si>
  <si>
    <t>145040</t>
  </si>
  <si>
    <t>A/23955/1</t>
  </si>
  <si>
    <t>194091</t>
  </si>
  <si>
    <t>25000H SUSPENSION CYLINDER CHANGE LHF</t>
  </si>
  <si>
    <t>154953</t>
  </si>
  <si>
    <t>TD2406</t>
  </si>
  <si>
    <t>AGC01231</t>
  </si>
  <si>
    <t>3929</t>
  </si>
  <si>
    <t>3250</t>
  </si>
  <si>
    <t>A/15381/1</t>
  </si>
  <si>
    <t>3927</t>
  </si>
  <si>
    <t>3248</t>
  </si>
  <si>
    <t>3928</t>
  </si>
  <si>
    <t>3249</t>
  </si>
  <si>
    <t>159836</t>
  </si>
  <si>
    <t>125551</t>
  </si>
  <si>
    <t>A/15380/1</t>
  </si>
  <si>
    <t>3926</t>
  </si>
  <si>
    <t>3247</t>
  </si>
  <si>
    <t>A/15379/1</t>
  </si>
  <si>
    <t>3940</t>
  </si>
  <si>
    <t>3261</t>
  </si>
  <si>
    <t>A/25403/1</t>
  </si>
  <si>
    <t>3941</t>
  </si>
  <si>
    <t>3262</t>
  </si>
  <si>
    <t>159834</t>
  </si>
  <si>
    <t>125550</t>
  </si>
  <si>
    <t>A/15377/1</t>
  </si>
  <si>
    <t>3939</t>
  </si>
  <si>
    <t>3260</t>
  </si>
  <si>
    <t>A/15378/1</t>
  </si>
  <si>
    <t>QLO24</t>
  </si>
  <si>
    <t>050W05490</t>
  </si>
  <si>
    <t>175130</t>
  </si>
  <si>
    <t>138287</t>
  </si>
  <si>
    <t>A/20087/1</t>
  </si>
  <si>
    <t>DZ8220</t>
  </si>
  <si>
    <t>KMT0D134JMC080106</t>
  </si>
  <si>
    <t>134254</t>
  </si>
  <si>
    <t>001008</t>
  </si>
  <si>
    <t>104158</t>
  </si>
  <si>
    <t>A/6927/1</t>
  </si>
  <si>
    <t>134255</t>
  </si>
  <si>
    <t>104159</t>
  </si>
  <si>
    <t>A/6928/1</t>
  </si>
  <si>
    <t>134256</t>
  </si>
  <si>
    <t>104160</t>
  </si>
  <si>
    <t>134281</t>
  </si>
  <si>
    <t>104185</t>
  </si>
  <si>
    <t>A/11215/1</t>
  </si>
  <si>
    <t>134253</t>
  </si>
  <si>
    <t>104157</t>
  </si>
  <si>
    <t>A/6926/1</t>
  </si>
  <si>
    <t>134257</t>
  </si>
  <si>
    <t>104161</t>
  </si>
  <si>
    <t>A/6929/1</t>
  </si>
  <si>
    <t>134258</t>
  </si>
  <si>
    <t>104162</t>
  </si>
  <si>
    <t>DZ8222</t>
  </si>
  <si>
    <t>KMT0D134AMC080109</t>
  </si>
  <si>
    <t>136650</t>
  </si>
  <si>
    <t>106118</t>
  </si>
  <si>
    <t>136651</t>
  </si>
  <si>
    <t>106119</t>
  </si>
  <si>
    <t>136652</t>
  </si>
  <si>
    <t>106120</t>
  </si>
  <si>
    <t>136677</t>
  </si>
  <si>
    <t>106145</t>
  </si>
  <si>
    <t>136649</t>
  </si>
  <si>
    <t>106117</t>
  </si>
  <si>
    <t>136653</t>
  </si>
  <si>
    <t>106121</t>
  </si>
  <si>
    <t>136654</t>
  </si>
  <si>
    <t>106122</t>
  </si>
  <si>
    <t>3189</t>
  </si>
  <si>
    <t>2622</t>
  </si>
  <si>
    <t>97010</t>
  </si>
  <si>
    <t>78102</t>
  </si>
  <si>
    <t>A/4975/1</t>
  </si>
  <si>
    <t>99298</t>
  </si>
  <si>
    <t>001007</t>
  </si>
  <si>
    <t>78113</t>
  </si>
  <si>
    <t>A/5047/1</t>
  </si>
  <si>
    <t>159820</t>
  </si>
  <si>
    <t>125539</t>
  </si>
  <si>
    <t>DZ8153</t>
  </si>
  <si>
    <t>RAB00435</t>
  </si>
  <si>
    <t>112115</t>
  </si>
  <si>
    <t>86227</t>
  </si>
  <si>
    <t>134338</t>
  </si>
  <si>
    <t>104218</t>
  </si>
  <si>
    <t>A/6902/1</t>
  </si>
  <si>
    <t>134339</t>
  </si>
  <si>
    <t>104219</t>
  </si>
  <si>
    <t>A/6903/1</t>
  </si>
  <si>
    <t>134340</t>
  </si>
  <si>
    <t>14000H MAIN PUMP CHANGE POS 5-6</t>
  </si>
  <si>
    <t>104220</t>
  </si>
  <si>
    <t>A/6904/1</t>
  </si>
  <si>
    <t>134341</t>
  </si>
  <si>
    <t>POS.7-8</t>
  </si>
  <si>
    <t>14000H MAIN PUMP CHANGE POS 7-8</t>
  </si>
  <si>
    <t>104221</t>
  </si>
  <si>
    <t>A/6905/1</t>
  </si>
  <si>
    <t>195963</t>
  </si>
  <si>
    <t>141415</t>
  </si>
  <si>
    <t>A/25173/1</t>
  </si>
  <si>
    <t>96946</t>
  </si>
  <si>
    <t>74570</t>
  </si>
  <si>
    <t>EX7052</t>
  </si>
  <si>
    <t>HCM18F00H00003123</t>
  </si>
  <si>
    <t>2629</t>
  </si>
  <si>
    <t>2181</t>
  </si>
  <si>
    <t>A/19074/1</t>
  </si>
  <si>
    <t>QTD25</t>
  </si>
  <si>
    <t>FDB00239</t>
  </si>
  <si>
    <t>96613</t>
  </si>
  <si>
    <t>74309</t>
  </si>
  <si>
    <t>A/5721/1</t>
  </si>
  <si>
    <t>3578</t>
  </si>
  <si>
    <t>2965</t>
  </si>
  <si>
    <t>161832</t>
  </si>
  <si>
    <t>127057</t>
  </si>
  <si>
    <t>A/26775/1</t>
  </si>
  <si>
    <t>161813</t>
  </si>
  <si>
    <t>127039</t>
  </si>
  <si>
    <t>A/26801/1</t>
  </si>
  <si>
    <t>161840</t>
  </si>
  <si>
    <t>127065</t>
  </si>
  <si>
    <t>A/26784/1</t>
  </si>
  <si>
    <t>161844</t>
  </si>
  <si>
    <t>127069</t>
  </si>
  <si>
    <t>A/26787/1</t>
  </si>
  <si>
    <t>161845</t>
  </si>
  <si>
    <t>127070</t>
  </si>
  <si>
    <t>161825</t>
  </si>
  <si>
    <t>127050</t>
  </si>
  <si>
    <t>A/26770/1</t>
  </si>
  <si>
    <t>161826</t>
  </si>
  <si>
    <t>127051</t>
  </si>
  <si>
    <t>TD6644</t>
  </si>
  <si>
    <t>SPD01087</t>
  </si>
  <si>
    <t>152059</t>
  </si>
  <si>
    <t>119969</t>
  </si>
  <si>
    <t>A/11512/1</t>
  </si>
  <si>
    <t>152047</t>
  </si>
  <si>
    <t>119957</t>
  </si>
  <si>
    <t>A/11520/1</t>
  </si>
  <si>
    <t>QPM03</t>
  </si>
  <si>
    <t>8GB00527</t>
  </si>
  <si>
    <t>96579</t>
  </si>
  <si>
    <t>74275</t>
  </si>
  <si>
    <t>A/5343/1</t>
  </si>
  <si>
    <t>100372</t>
  </si>
  <si>
    <t>77110</t>
  </si>
  <si>
    <t>TD2416</t>
  </si>
  <si>
    <t>JRP01467</t>
  </si>
  <si>
    <t>181956</t>
  </si>
  <si>
    <t>145060</t>
  </si>
  <si>
    <t>3579</t>
  </si>
  <si>
    <t>2966</t>
  </si>
  <si>
    <t>2520</t>
  </si>
  <si>
    <t>2080</t>
  </si>
  <si>
    <t>A/18403/1</t>
  </si>
  <si>
    <t>TD6642</t>
  </si>
  <si>
    <t>SPD01084</t>
  </si>
  <si>
    <t>151939</t>
  </si>
  <si>
    <t>119849</t>
  </si>
  <si>
    <t>151927</t>
  </si>
  <si>
    <t>119837</t>
  </si>
  <si>
    <t>TD6316</t>
  </si>
  <si>
    <t>SND00129</t>
  </si>
  <si>
    <t>195942</t>
  </si>
  <si>
    <t>133983</t>
  </si>
  <si>
    <t>QLO04</t>
  </si>
  <si>
    <t>44200291</t>
  </si>
  <si>
    <t>100161</t>
  </si>
  <si>
    <t>76942</t>
  </si>
  <si>
    <t>A/4778/1</t>
  </si>
  <si>
    <t>159580</t>
  </si>
  <si>
    <t>125326</t>
  </si>
  <si>
    <t>A/7646/1</t>
  </si>
  <si>
    <t>159577</t>
  </si>
  <si>
    <t>125323</t>
  </si>
  <si>
    <t>A/7656/1</t>
  </si>
  <si>
    <t>DZ8224</t>
  </si>
  <si>
    <t>KMT0D134PMC080121</t>
  </si>
  <si>
    <t>136846</t>
  </si>
  <si>
    <t>106304</t>
  </si>
  <si>
    <t>136847</t>
  </si>
  <si>
    <t>106305</t>
  </si>
  <si>
    <t>136848</t>
  </si>
  <si>
    <t>106306</t>
  </si>
  <si>
    <t>136873</t>
  </si>
  <si>
    <t>106331</t>
  </si>
  <si>
    <t>136845</t>
  </si>
  <si>
    <t>106303</t>
  </si>
  <si>
    <t>193939</t>
  </si>
  <si>
    <t>154775</t>
  </si>
  <si>
    <t>193940</t>
  </si>
  <si>
    <t>154776</t>
  </si>
  <si>
    <t>161591</t>
  </si>
  <si>
    <t>126869</t>
  </si>
  <si>
    <t>A/16252/1</t>
  </si>
  <si>
    <t>159124</t>
  </si>
  <si>
    <t>124914</t>
  </si>
  <si>
    <t>A/19006/1</t>
  </si>
  <si>
    <t>96924</t>
  </si>
  <si>
    <t>74548</t>
  </si>
  <si>
    <t>96925</t>
  </si>
  <si>
    <t>74549</t>
  </si>
  <si>
    <t>A/8663/1</t>
  </si>
  <si>
    <t>96923</t>
  </si>
  <si>
    <t>74547</t>
  </si>
  <si>
    <t>TD6205</t>
  </si>
  <si>
    <t>2BW01412</t>
  </si>
  <si>
    <t>112325</t>
  </si>
  <si>
    <t>86397</t>
  </si>
  <si>
    <t>A/11409/1</t>
  </si>
  <si>
    <t>98749</t>
  </si>
  <si>
    <t>75875</t>
  </si>
  <si>
    <t>111067</t>
  </si>
  <si>
    <t>85324</t>
  </si>
  <si>
    <t>A/11404/1</t>
  </si>
  <si>
    <t>96733</t>
  </si>
  <si>
    <t>74399</t>
  </si>
  <si>
    <t>181951</t>
  </si>
  <si>
    <t>124865</t>
  </si>
  <si>
    <t>A/23953/1</t>
  </si>
  <si>
    <t>QTD06</t>
  </si>
  <si>
    <t>ATY00554</t>
  </si>
  <si>
    <t>99942</t>
  </si>
  <si>
    <t>76832</t>
  </si>
  <si>
    <t>TD6732</t>
  </si>
  <si>
    <t>ZSP02033</t>
  </si>
  <si>
    <t>194749</t>
  </si>
  <si>
    <t>155327</t>
  </si>
  <si>
    <t>A/23924/1</t>
  </si>
  <si>
    <t>187583</t>
  </si>
  <si>
    <t>125173</t>
  </si>
  <si>
    <t>3331</t>
  </si>
  <si>
    <t>2749</t>
  </si>
  <si>
    <t>A/18246/1</t>
  </si>
  <si>
    <t>2596</t>
  </si>
  <si>
    <t>2152</t>
  </si>
  <si>
    <t>A/18398/1</t>
  </si>
  <si>
    <t>2519</t>
  </si>
  <si>
    <t>2079</t>
  </si>
  <si>
    <t>DZ8152</t>
  </si>
  <si>
    <t>RAB00406</t>
  </si>
  <si>
    <t>161201</t>
  </si>
  <si>
    <t>126573</t>
  </si>
  <si>
    <t>A/18283/1</t>
  </si>
  <si>
    <t>159128</t>
  </si>
  <si>
    <t>124918</t>
  </si>
  <si>
    <t>A/18988/1</t>
  </si>
  <si>
    <t>111059</t>
  </si>
  <si>
    <t>92114</t>
  </si>
  <si>
    <t>180117</t>
  </si>
  <si>
    <t>143231</t>
  </si>
  <si>
    <t>A/20843/1</t>
  </si>
  <si>
    <t>100607</t>
  </si>
  <si>
    <t>77306</t>
  </si>
  <si>
    <t>A/5348/1</t>
  </si>
  <si>
    <t>101165</t>
  </si>
  <si>
    <t>77772</t>
  </si>
  <si>
    <t>A/6438/1</t>
  </si>
  <si>
    <t>TD6645</t>
  </si>
  <si>
    <t>SPD01095</t>
  </si>
  <si>
    <t>152119</t>
  </si>
  <si>
    <t>120029</t>
  </si>
  <si>
    <t>152107</t>
  </si>
  <si>
    <t>120017</t>
  </si>
  <si>
    <t>TD6647</t>
  </si>
  <si>
    <t>SPD01098</t>
  </si>
  <si>
    <t>152239</t>
  </si>
  <si>
    <t>120149</t>
  </si>
  <si>
    <t>152227</t>
  </si>
  <si>
    <t>120137</t>
  </si>
  <si>
    <t>TD6643</t>
  </si>
  <si>
    <t>SPD01086</t>
  </si>
  <si>
    <t>151999</t>
  </si>
  <si>
    <t>119909</t>
  </si>
  <si>
    <t>151987</t>
  </si>
  <si>
    <t>119897</t>
  </si>
  <si>
    <t>LO019</t>
  </si>
  <si>
    <t>VOLVO</t>
  </si>
  <si>
    <t>VCEL120HE00018473</t>
  </si>
  <si>
    <t>165628</t>
  </si>
  <si>
    <t>130139</t>
  </si>
  <si>
    <t>A/15997/1</t>
  </si>
  <si>
    <t>165629</t>
  </si>
  <si>
    <t>8000H UG IT LRG - DIFF CHG R</t>
  </si>
  <si>
    <t>130140</t>
  </si>
  <si>
    <t>A/15996/1</t>
  </si>
  <si>
    <t>TD6639</t>
  </si>
  <si>
    <t>SPD01068</t>
  </si>
  <si>
    <t>151759</t>
  </si>
  <si>
    <t>119669</t>
  </si>
  <si>
    <t>151747</t>
  </si>
  <si>
    <t>119657</t>
  </si>
  <si>
    <t>96942</t>
  </si>
  <si>
    <t>74566</t>
  </si>
  <si>
    <t>134322</t>
  </si>
  <si>
    <t>104202</t>
  </si>
  <si>
    <t>A/6884/1</t>
  </si>
  <si>
    <t>164296</t>
  </si>
  <si>
    <t>129017</t>
  </si>
  <si>
    <t>A/16967/1</t>
  </si>
  <si>
    <t>TD6049</t>
  </si>
  <si>
    <t>APX00389</t>
  </si>
  <si>
    <t>3203</t>
  </si>
  <si>
    <t>2636</t>
  </si>
  <si>
    <t>3204</t>
  </si>
  <si>
    <t>2637</t>
  </si>
  <si>
    <t>2635</t>
  </si>
  <si>
    <t>28721</t>
  </si>
  <si>
    <t>22222</t>
  </si>
  <si>
    <t>168267</t>
  </si>
  <si>
    <t>132324</t>
  </si>
  <si>
    <t>163125</t>
  </si>
  <si>
    <t>128144</t>
  </si>
  <si>
    <t>152179</t>
  </si>
  <si>
    <t>120089</t>
  </si>
  <si>
    <t>152167</t>
  </si>
  <si>
    <t>120077</t>
  </si>
  <si>
    <t>96588</t>
  </si>
  <si>
    <t>74284</t>
  </si>
  <si>
    <t>A/5722/1</t>
  </si>
  <si>
    <t>172307</t>
  </si>
  <si>
    <t>135953</t>
  </si>
  <si>
    <t>163144</t>
  </si>
  <si>
    <t>128167</t>
  </si>
  <si>
    <t>LO1650</t>
  </si>
  <si>
    <t>WA900-8R</t>
  </si>
  <si>
    <t>KMTWA141TMD095041</t>
  </si>
  <si>
    <t>159007</t>
  </si>
  <si>
    <t>124816</t>
  </si>
  <si>
    <t>A/9307/1</t>
  </si>
  <si>
    <t>181953</t>
  </si>
  <si>
    <t>124867</t>
  </si>
  <si>
    <t>181968</t>
  </si>
  <si>
    <t>145072</t>
  </si>
  <si>
    <t>99435</t>
  </si>
  <si>
    <t>76412</t>
  </si>
  <si>
    <t>DZ8229</t>
  </si>
  <si>
    <t>RM600314</t>
  </si>
  <si>
    <t>162620</t>
  </si>
  <si>
    <t>127697</t>
  </si>
  <si>
    <t>A/16516/1</t>
  </si>
  <si>
    <t>162622</t>
  </si>
  <si>
    <t>127699</t>
  </si>
  <si>
    <t>A/16512/1</t>
  </si>
  <si>
    <t>162623</t>
  </si>
  <si>
    <t>127700</t>
  </si>
  <si>
    <t>162624</t>
  </si>
  <si>
    <t>127701</t>
  </si>
  <si>
    <t>162625</t>
  </si>
  <si>
    <t>127702</t>
  </si>
  <si>
    <t>162603</t>
  </si>
  <si>
    <t>127686</t>
  </si>
  <si>
    <t>A/16480/1</t>
  </si>
  <si>
    <t>162605</t>
  </si>
  <si>
    <t>127688</t>
  </si>
  <si>
    <t>A/16482/1</t>
  </si>
  <si>
    <t>162756</t>
  </si>
  <si>
    <t>127830</t>
  </si>
  <si>
    <t>A/16584/1</t>
  </si>
  <si>
    <t>DZ8204</t>
  </si>
  <si>
    <t>RAB01100</t>
  </si>
  <si>
    <t>96836</t>
  </si>
  <si>
    <t>74473</t>
  </si>
  <si>
    <t>A/10051/1</t>
  </si>
  <si>
    <t>96631</t>
  </si>
  <si>
    <t>74324</t>
  </si>
  <si>
    <t>A/5723/1</t>
  </si>
  <si>
    <t>184023</t>
  </si>
  <si>
    <t>146814</t>
  </si>
  <si>
    <t>A/22012/1</t>
  </si>
  <si>
    <t>EX7055</t>
  </si>
  <si>
    <t>HCM18K00C00001013</t>
  </si>
  <si>
    <t>2708</t>
  </si>
  <si>
    <t>2251</t>
  </si>
  <si>
    <t>A/17917/1</t>
  </si>
  <si>
    <t>161209</t>
  </si>
  <si>
    <t>126579</t>
  </si>
  <si>
    <t>110917</t>
  </si>
  <si>
    <t>85197</t>
  </si>
  <si>
    <t>98877</t>
  </si>
  <si>
    <t>75992</t>
  </si>
  <si>
    <t>A/5408/1</t>
  </si>
  <si>
    <t>TD6636</t>
  </si>
  <si>
    <t>SPD00804</t>
  </si>
  <si>
    <t>151633</t>
  </si>
  <si>
    <t>119543</t>
  </si>
  <si>
    <t>111251</t>
  </si>
  <si>
    <t>85498</t>
  </si>
  <si>
    <t>98230</t>
  </si>
  <si>
    <t>75425</t>
  </si>
  <si>
    <t>A/28038/1</t>
  </si>
  <si>
    <t>TD6733</t>
  </si>
  <si>
    <t>ZSP02034</t>
  </si>
  <si>
    <t>194765</t>
  </si>
  <si>
    <t>155334</t>
  </si>
  <si>
    <t>98763</t>
  </si>
  <si>
    <t>75887</t>
  </si>
  <si>
    <t>A/6417/1</t>
  </si>
  <si>
    <t>2572</t>
  </si>
  <si>
    <t>2128</t>
  </si>
  <si>
    <t>A/18366/1</t>
  </si>
  <si>
    <t>2571</t>
  </si>
  <si>
    <t>2127</t>
  </si>
  <si>
    <t>194163</t>
  </si>
  <si>
    <t>25000H DIFFERENTIAL CHANGE</t>
  </si>
  <si>
    <t>154941</t>
  </si>
  <si>
    <t>A/24916/1</t>
  </si>
  <si>
    <t>96970</t>
  </si>
  <si>
    <t>74594</t>
  </si>
  <si>
    <t>96971</t>
  </si>
  <si>
    <t>74595</t>
  </si>
  <si>
    <t>3168</t>
  </si>
  <si>
    <t>2606</t>
  </si>
  <si>
    <t>GD1422</t>
  </si>
  <si>
    <t>B9H00310</t>
  </si>
  <si>
    <t>164286</t>
  </si>
  <si>
    <t>129010</t>
  </si>
  <si>
    <t>A/10040/1</t>
  </si>
  <si>
    <t>121261</t>
  </si>
  <si>
    <t>93300</t>
  </si>
  <si>
    <t>A/23406/1</t>
  </si>
  <si>
    <t>LO1612</t>
  </si>
  <si>
    <t>ZMX00270</t>
  </si>
  <si>
    <t>112123</t>
  </si>
  <si>
    <t>86235</t>
  </si>
  <si>
    <t>A/18507/1</t>
  </si>
  <si>
    <t>111257</t>
  </si>
  <si>
    <t>85504</t>
  </si>
  <si>
    <t>111274</t>
  </si>
  <si>
    <t>85521</t>
  </si>
  <si>
    <t>111294</t>
  </si>
  <si>
    <t>85541</t>
  </si>
  <si>
    <t>111295</t>
  </si>
  <si>
    <t>85542</t>
  </si>
  <si>
    <t>DZ8206</t>
  </si>
  <si>
    <t>TWG00243</t>
  </si>
  <si>
    <t>158570</t>
  </si>
  <si>
    <t>124469</t>
  </si>
  <si>
    <t>A/21832/1</t>
  </si>
  <si>
    <t>TD6650</t>
  </si>
  <si>
    <t>2BW02027</t>
  </si>
  <si>
    <t>202534</t>
  </si>
  <si>
    <t>162209</t>
  </si>
  <si>
    <t>A/11406/1</t>
  </si>
  <si>
    <t>202535</t>
  </si>
  <si>
    <t>162210</t>
  </si>
  <si>
    <t>GD1411</t>
  </si>
  <si>
    <t>E9W00271</t>
  </si>
  <si>
    <t>114619</t>
  </si>
  <si>
    <t>87878</t>
  </si>
  <si>
    <t>A/7406/1</t>
  </si>
  <si>
    <t>3465</t>
  </si>
  <si>
    <t>2867</t>
  </si>
  <si>
    <t>187545</t>
  </si>
  <si>
    <t>141220</t>
  </si>
  <si>
    <t>A/25884/1</t>
  </si>
  <si>
    <t>187514</t>
  </si>
  <si>
    <t>141221</t>
  </si>
  <si>
    <t>QTW05</t>
  </si>
  <si>
    <t>4XJ00925</t>
  </si>
  <si>
    <t>96785</t>
  </si>
  <si>
    <t>74427</t>
  </si>
  <si>
    <t>A/4454/1</t>
  </si>
  <si>
    <t>98928</t>
  </si>
  <si>
    <t>78170</t>
  </si>
  <si>
    <t>A/6377/1</t>
  </si>
  <si>
    <t>98933</t>
  </si>
  <si>
    <t>76036</t>
  </si>
  <si>
    <t>A/28036/1</t>
  </si>
  <si>
    <t>3326</t>
  </si>
  <si>
    <t>2744</t>
  </si>
  <si>
    <t>111208</t>
  </si>
  <si>
    <t>85455</t>
  </si>
  <si>
    <t>3687</t>
  </si>
  <si>
    <t>3060</t>
  </si>
  <si>
    <t>193928</t>
  </si>
  <si>
    <t>154734</t>
  </si>
  <si>
    <t>A/24903/1</t>
  </si>
  <si>
    <t>98712</t>
  </si>
  <si>
    <t>75842</t>
  </si>
  <si>
    <t>LO1651</t>
  </si>
  <si>
    <t>KMTWA141CMD095045</t>
  </si>
  <si>
    <t>157651</t>
  </si>
  <si>
    <t>123710</t>
  </si>
  <si>
    <t>2584</t>
  </si>
  <si>
    <t>2140</t>
  </si>
  <si>
    <t>LO1643</t>
  </si>
  <si>
    <t>KMTWA097KMD061559</t>
  </si>
  <si>
    <t>193644</t>
  </si>
  <si>
    <t>154564</t>
  </si>
  <si>
    <t>A/20739/1</t>
  </si>
  <si>
    <t>193718</t>
  </si>
  <si>
    <t>154615</t>
  </si>
  <si>
    <t>A/20740/1</t>
  </si>
  <si>
    <t>193645</t>
  </si>
  <si>
    <t>154565</t>
  </si>
  <si>
    <t>A/20760/1</t>
  </si>
  <si>
    <t>193646</t>
  </si>
  <si>
    <t>154566</t>
  </si>
  <si>
    <t>A/20758/1</t>
  </si>
  <si>
    <t>193720</t>
  </si>
  <si>
    <t>154617</t>
  </si>
  <si>
    <t>A/20759/1</t>
  </si>
  <si>
    <t>193746</t>
  </si>
  <si>
    <t>154641</t>
  </si>
  <si>
    <t>A/20761/1</t>
  </si>
  <si>
    <t>121463</t>
  </si>
  <si>
    <t>93427</t>
  </si>
  <si>
    <t>A/20767/1</t>
  </si>
  <si>
    <t>193717</t>
  </si>
  <si>
    <t>154614</t>
  </si>
  <si>
    <t>134324</t>
  </si>
  <si>
    <t>104204</t>
  </si>
  <si>
    <t>A/6886/1</t>
  </si>
  <si>
    <t>96603</t>
  </si>
  <si>
    <t>74299</t>
  </si>
  <si>
    <t>192706</t>
  </si>
  <si>
    <t>153823</t>
  </si>
  <si>
    <t>A/24402/1</t>
  </si>
  <si>
    <t>190235</t>
  </si>
  <si>
    <t>151901</t>
  </si>
  <si>
    <t>A/23404/1</t>
  </si>
  <si>
    <t>27096</t>
  </si>
  <si>
    <t>20860</t>
  </si>
  <si>
    <t>A/20804/1</t>
  </si>
  <si>
    <t>195962</t>
  </si>
  <si>
    <t>132160</t>
  </si>
  <si>
    <t>98500</t>
  </si>
  <si>
    <t>75655</t>
  </si>
  <si>
    <t>A/6477/1</t>
  </si>
  <si>
    <t>201272</t>
  </si>
  <si>
    <t>161130</t>
  </si>
  <si>
    <t>EX7160</t>
  </si>
  <si>
    <t>WLHZ1132KZE036163</t>
  </si>
  <si>
    <t>157638</t>
  </si>
  <si>
    <t>123925</t>
  </si>
  <si>
    <t>A/24652/1</t>
  </si>
  <si>
    <t>DZ8162</t>
  </si>
  <si>
    <t>RAB00830</t>
  </si>
  <si>
    <t>99452</t>
  </si>
  <si>
    <t>76423</t>
  </si>
  <si>
    <t>A/4544/1</t>
  </si>
  <si>
    <t>TD6637</t>
  </si>
  <si>
    <t>SPD01066</t>
  </si>
  <si>
    <t>151695</t>
  </si>
  <si>
    <t>119605</t>
  </si>
  <si>
    <t>A/11542/1</t>
  </si>
  <si>
    <t>3460</t>
  </si>
  <si>
    <t>2862</t>
  </si>
  <si>
    <t>193951</t>
  </si>
  <si>
    <t>154781</t>
  </si>
  <si>
    <t>193952</t>
  </si>
  <si>
    <t>154782</t>
  </si>
  <si>
    <t>193937</t>
  </si>
  <si>
    <t>154773</t>
  </si>
  <si>
    <t>QTD05</t>
  </si>
  <si>
    <t>ATY00553</t>
  </si>
  <si>
    <t>96586</t>
  </si>
  <si>
    <t>74282</t>
  </si>
  <si>
    <t>DZ8191</t>
  </si>
  <si>
    <t>3KR00683</t>
  </si>
  <si>
    <t>62109</t>
  </si>
  <si>
    <t>48361</t>
  </si>
  <si>
    <t>A/24020/1</t>
  </si>
  <si>
    <t>62108</t>
  </si>
  <si>
    <t>48360</t>
  </si>
  <si>
    <t>A/24019/1</t>
  </si>
  <si>
    <t>110872</t>
  </si>
  <si>
    <t>85152</t>
  </si>
  <si>
    <t>A/9151/1</t>
  </si>
  <si>
    <t>180162</t>
  </si>
  <si>
    <t>143223</t>
  </si>
  <si>
    <t>A/20851/1</t>
  </si>
  <si>
    <t>112121</t>
  </si>
  <si>
    <t>86233</t>
  </si>
  <si>
    <t>A/8205/1</t>
  </si>
  <si>
    <t>112133</t>
  </si>
  <si>
    <t>86245</t>
  </si>
  <si>
    <t>A/8204/1</t>
  </si>
  <si>
    <t>112108</t>
  </si>
  <si>
    <t>86220</t>
  </si>
  <si>
    <t>112125</t>
  </si>
  <si>
    <t>86237</t>
  </si>
  <si>
    <t>112129</t>
  </si>
  <si>
    <t>86241</t>
  </si>
  <si>
    <t>96875</t>
  </si>
  <si>
    <t>74502</t>
  </si>
  <si>
    <t>151819</t>
  </si>
  <si>
    <t>119729</t>
  </si>
  <si>
    <t>151807</t>
  </si>
  <si>
    <t>119717</t>
  </si>
  <si>
    <t>100201</t>
  </si>
  <si>
    <t>76976</t>
  </si>
  <si>
    <t>174545</t>
  </si>
  <si>
    <t>137773</t>
  </si>
  <si>
    <t>A/19807/1</t>
  </si>
  <si>
    <t>183049</t>
  </si>
  <si>
    <t>146008</t>
  </si>
  <si>
    <t>A/4460/1</t>
  </si>
  <si>
    <t>TD6735</t>
  </si>
  <si>
    <t>ZSP02045</t>
  </si>
  <si>
    <t>194736</t>
  </si>
  <si>
    <t>155342</t>
  </si>
  <si>
    <t>161818</t>
  </si>
  <si>
    <t>127044</t>
  </si>
  <si>
    <t>A/26804/1</t>
  </si>
  <si>
    <t>TD6734</t>
  </si>
  <si>
    <t>ZSP02044</t>
  </si>
  <si>
    <t>194739</t>
  </si>
  <si>
    <t>155343</t>
  </si>
  <si>
    <t>151879</t>
  </si>
  <si>
    <t>119789</t>
  </si>
  <si>
    <t>151867</t>
  </si>
  <si>
    <t>119777</t>
  </si>
  <si>
    <t>TS2199</t>
  </si>
  <si>
    <t>7ER00196</t>
  </si>
  <si>
    <t>99898</t>
  </si>
  <si>
    <t>76794</t>
  </si>
  <si>
    <t>A/6795/1</t>
  </si>
  <si>
    <t>174549</t>
  </si>
  <si>
    <t>137775</t>
  </si>
  <si>
    <t>A/19811/1</t>
  </si>
  <si>
    <t>189103</t>
  </si>
  <si>
    <t>150992</t>
  </si>
  <si>
    <t>A/22881/1</t>
  </si>
  <si>
    <t>181969</t>
  </si>
  <si>
    <t>145073</t>
  </si>
  <si>
    <t>A/23956/1</t>
  </si>
  <si>
    <t>114565</t>
  </si>
  <si>
    <t>12000H MAIN PUMP CHANGE POS.3-4</t>
  </si>
  <si>
    <t>87826</t>
  </si>
  <si>
    <t>A/7655/1</t>
  </si>
  <si>
    <t>TD6673</t>
  </si>
  <si>
    <t>MSY01048</t>
  </si>
  <si>
    <t>182744</t>
  </si>
  <si>
    <t>145738</t>
  </si>
  <si>
    <t>A/21085/1</t>
  </si>
  <si>
    <t>182741</t>
  </si>
  <si>
    <t>145735</t>
  </si>
  <si>
    <t>A/21084/1</t>
  </si>
  <si>
    <t>100174</t>
  </si>
  <si>
    <t>76955</t>
  </si>
  <si>
    <t>111930</t>
  </si>
  <si>
    <t>86078</t>
  </si>
  <si>
    <t>100399</t>
  </si>
  <si>
    <t>77134</t>
  </si>
  <si>
    <t>A/6306/1</t>
  </si>
  <si>
    <t>193911</t>
  </si>
  <si>
    <t>154758</t>
  </si>
  <si>
    <t>193912</t>
  </si>
  <si>
    <t>154759</t>
  </si>
  <si>
    <t>2731</t>
  </si>
  <si>
    <t>2274</t>
  </si>
  <si>
    <t>A/17909/1</t>
  </si>
  <si>
    <t>TD6207</t>
  </si>
  <si>
    <t>2BW01424</t>
  </si>
  <si>
    <t>112323</t>
  </si>
  <si>
    <t>86395</t>
  </si>
  <si>
    <t>112315</t>
  </si>
  <si>
    <t>86387</t>
  </si>
  <si>
    <t>A/11407/1</t>
  </si>
  <si>
    <t>111065</t>
  </si>
  <si>
    <t>85322</t>
  </si>
  <si>
    <t>98514</t>
  </si>
  <si>
    <t>75666</t>
  </si>
  <si>
    <t>A/6478/1</t>
  </si>
  <si>
    <t>TD6741</t>
  </si>
  <si>
    <t>ZSP02051</t>
  </si>
  <si>
    <t>194742</t>
  </si>
  <si>
    <t>155325</t>
  </si>
  <si>
    <t>98715</t>
  </si>
  <si>
    <t>75845</t>
  </si>
  <si>
    <t>A/6326/1</t>
  </si>
  <si>
    <t>99287</t>
  </si>
  <si>
    <t>001014</t>
  </si>
  <si>
    <t>76293</t>
  </si>
  <si>
    <t>A/5301/1</t>
  </si>
  <si>
    <t>202505</t>
  </si>
  <si>
    <t>162184</t>
  </si>
  <si>
    <t>DZ8158</t>
  </si>
  <si>
    <t>RAB00662</t>
  </si>
  <si>
    <t>112105</t>
  </si>
  <si>
    <t>86217</t>
  </si>
  <si>
    <t>112114</t>
  </si>
  <si>
    <t>86226</t>
  </si>
  <si>
    <t>181947</t>
  </si>
  <si>
    <t>145055</t>
  </si>
  <si>
    <t>181903</t>
  </si>
  <si>
    <t>124864</t>
  </si>
  <si>
    <t>TD6738</t>
  </si>
  <si>
    <t>ZSP02048</t>
  </si>
  <si>
    <t>194730</t>
  </si>
  <si>
    <t>155310</t>
  </si>
  <si>
    <t>160979</t>
  </si>
  <si>
    <t>126416</t>
  </si>
  <si>
    <t>A/16184/1</t>
  </si>
  <si>
    <t>99450</t>
  </si>
  <si>
    <t>76421</t>
  </si>
  <si>
    <t>A/4458/1</t>
  </si>
  <si>
    <t>181960</t>
  </si>
  <si>
    <t>145064</t>
  </si>
  <si>
    <t>A/23959/1</t>
  </si>
  <si>
    <t>DZ8187</t>
  </si>
  <si>
    <t>AMA00747</t>
  </si>
  <si>
    <t>114606</t>
  </si>
  <si>
    <t>001001</t>
  </si>
  <si>
    <t>87867</t>
  </si>
  <si>
    <t>A/7310/1</t>
  </si>
  <si>
    <t>114601</t>
  </si>
  <si>
    <t>87862</t>
  </si>
  <si>
    <t>A/7845/1</t>
  </si>
  <si>
    <t>114602</t>
  </si>
  <si>
    <t>87863</t>
  </si>
  <si>
    <t>A/7815/1</t>
  </si>
  <si>
    <t>TD6740</t>
  </si>
  <si>
    <t>ZSP02050</t>
  </si>
  <si>
    <t>194724</t>
  </si>
  <si>
    <t>155308</t>
  </si>
  <si>
    <t>184025</t>
  </si>
  <si>
    <t>146815</t>
  </si>
  <si>
    <t>A/22427/1</t>
  </si>
  <si>
    <t>TD6736</t>
  </si>
  <si>
    <t>ZSP02046</t>
  </si>
  <si>
    <t>194762</t>
  </si>
  <si>
    <t>155333</t>
  </si>
  <si>
    <t>111981</t>
  </si>
  <si>
    <t>86115</t>
  </si>
  <si>
    <t>A/25410/1</t>
  </si>
  <si>
    <t>TD6739</t>
  </si>
  <si>
    <t>ZSP02049</t>
  </si>
  <si>
    <t>194727</t>
  </si>
  <si>
    <t>155309</t>
  </si>
  <si>
    <t>174541</t>
  </si>
  <si>
    <t>137771</t>
  </si>
  <si>
    <t>A/19804/1</t>
  </si>
  <si>
    <t>100224</t>
  </si>
  <si>
    <t>76998</t>
  </si>
  <si>
    <t>181967</t>
  </si>
  <si>
    <t>145071</t>
  </si>
  <si>
    <t>181972</t>
  </si>
  <si>
    <t>145076</t>
  </si>
  <si>
    <t>100410</t>
  </si>
  <si>
    <t>001048</t>
  </si>
  <si>
    <t>77143</t>
  </si>
  <si>
    <t>A/5184/1</t>
  </si>
  <si>
    <t>187543</t>
  </si>
  <si>
    <t>88223</t>
  </si>
  <si>
    <t>A/22426/1</t>
  </si>
  <si>
    <t>172494</t>
  </si>
  <si>
    <t>136117</t>
  </si>
  <si>
    <t>172495</t>
  </si>
  <si>
    <t>136118</t>
  </si>
  <si>
    <t>172496</t>
  </si>
  <si>
    <t>136119</t>
  </si>
  <si>
    <t>A/18998/1</t>
  </si>
  <si>
    <t>172497</t>
  </si>
  <si>
    <t>136120</t>
  </si>
  <si>
    <t>TD6638</t>
  </si>
  <si>
    <t>SPD01067</t>
  </si>
  <si>
    <t>136947</t>
  </si>
  <si>
    <t>106398</t>
  </si>
  <si>
    <t>172524</t>
  </si>
  <si>
    <t>136147</t>
  </si>
  <si>
    <t>A/18990/1</t>
  </si>
  <si>
    <t>TD6135</t>
  </si>
  <si>
    <t>2BW01329</t>
  </si>
  <si>
    <t>112548</t>
  </si>
  <si>
    <t>86566</t>
  </si>
  <si>
    <t>A/11410/1</t>
  </si>
  <si>
    <t>112596</t>
  </si>
  <si>
    <t>86612</t>
  </si>
  <si>
    <t>A/11412/1</t>
  </si>
  <si>
    <t>TD6133</t>
  </si>
  <si>
    <t>APX00300</t>
  </si>
  <si>
    <t>3533</t>
  </si>
  <si>
    <t>2925</t>
  </si>
  <si>
    <t>2276</t>
  </si>
  <si>
    <t>A/17908/1</t>
  </si>
  <si>
    <t>111230</t>
  </si>
  <si>
    <t>85477</t>
  </si>
  <si>
    <t>110920</t>
  </si>
  <si>
    <t>85200</t>
  </si>
  <si>
    <t>A/18429/1</t>
  </si>
  <si>
    <t>TD6677</t>
  </si>
  <si>
    <t>ZSP00120</t>
  </si>
  <si>
    <t>182778</t>
  </si>
  <si>
    <t>145769</t>
  </si>
  <si>
    <t>182777</t>
  </si>
  <si>
    <t>145768</t>
  </si>
  <si>
    <t>112107</t>
  </si>
  <si>
    <t>86219</t>
  </si>
  <si>
    <t>A/18289/1</t>
  </si>
  <si>
    <t>112116</t>
  </si>
  <si>
    <t>86228</t>
  </si>
  <si>
    <t>114566</t>
  </si>
  <si>
    <t>87827</t>
  </si>
  <si>
    <t>A/7649/1</t>
  </si>
  <si>
    <t>100168</t>
  </si>
  <si>
    <t>76949</t>
  </si>
  <si>
    <t>A/4720/1</t>
  </si>
  <si>
    <t>100165</t>
  </si>
  <si>
    <t>001041</t>
  </si>
  <si>
    <t>76946</t>
  </si>
  <si>
    <t>A/4797/1</t>
  </si>
  <si>
    <t>99534</t>
  </si>
  <si>
    <t>76485</t>
  </si>
  <si>
    <t>A/5126/1</t>
  </si>
  <si>
    <t>110855</t>
  </si>
  <si>
    <t>85135</t>
  </si>
  <si>
    <t>A/18440/1</t>
  </si>
  <si>
    <t>111250</t>
  </si>
  <si>
    <t>85497</t>
  </si>
  <si>
    <t>TD6672</t>
  </si>
  <si>
    <t>MSY01047</t>
  </si>
  <si>
    <t>182696</t>
  </si>
  <si>
    <t>145698</t>
  </si>
  <si>
    <t>182712</t>
  </si>
  <si>
    <t>145706</t>
  </si>
  <si>
    <t>96619</t>
  </si>
  <si>
    <t>74315</t>
  </si>
  <si>
    <t>96620</t>
  </si>
  <si>
    <t>74316</t>
  </si>
  <si>
    <t>98872</t>
  </si>
  <si>
    <t>001047</t>
  </si>
  <si>
    <t>75987</t>
  </si>
  <si>
    <t>A/6461/1</t>
  </si>
  <si>
    <t>TD6737</t>
  </si>
  <si>
    <t>ZSP02047</t>
  </si>
  <si>
    <t>194733</t>
  </si>
  <si>
    <t>155341</t>
  </si>
  <si>
    <t>96944</t>
  </si>
  <si>
    <t>74568</t>
  </si>
  <si>
    <t>96945</t>
  </si>
  <si>
    <t>74569</t>
  </si>
  <si>
    <t>114587</t>
  </si>
  <si>
    <t>87848</t>
  </si>
  <si>
    <t>A/7651/1</t>
  </si>
  <si>
    <t>114588</t>
  </si>
  <si>
    <t>87849</t>
  </si>
  <si>
    <t>A/7650/1</t>
  </si>
  <si>
    <t>114589</t>
  </si>
  <si>
    <t>87850</t>
  </si>
  <si>
    <t>152054</t>
  </si>
  <si>
    <t>119964</t>
  </si>
  <si>
    <t>187605</t>
  </si>
  <si>
    <t>127317</t>
  </si>
  <si>
    <t>187606</t>
  </si>
  <si>
    <t>127318</t>
  </si>
  <si>
    <t>TD6670</t>
  </si>
  <si>
    <t>MSY01045</t>
  </si>
  <si>
    <t>182682</t>
  </si>
  <si>
    <t>145665</t>
  </si>
  <si>
    <t>182659</t>
  </si>
  <si>
    <t>145675</t>
  </si>
  <si>
    <t>DZ8208</t>
  </si>
  <si>
    <t>RJS01716</t>
  </si>
  <si>
    <t>160275</t>
  </si>
  <si>
    <t>125863</t>
  </si>
  <si>
    <t>A/21827/1</t>
  </si>
  <si>
    <t>TD6651</t>
  </si>
  <si>
    <t>2BW02053</t>
  </si>
  <si>
    <t>202491</t>
  </si>
  <si>
    <t>162180</t>
  </si>
  <si>
    <t>3534</t>
  </si>
  <si>
    <t>2926</t>
  </si>
  <si>
    <t>111318</t>
  </si>
  <si>
    <t>85565</t>
  </si>
  <si>
    <t>QTD07</t>
  </si>
  <si>
    <t>ATY00555</t>
  </si>
  <si>
    <t>99943</t>
  </si>
  <si>
    <t>76833</t>
  </si>
  <si>
    <t>196122</t>
  </si>
  <si>
    <t>137195</t>
  </si>
  <si>
    <t>2730</t>
  </si>
  <si>
    <t>2273</t>
  </si>
  <si>
    <t>A/17907/1</t>
  </si>
  <si>
    <t>2735</t>
  </si>
  <si>
    <t>2278</t>
  </si>
  <si>
    <t>159538</t>
  </si>
  <si>
    <t>125304</t>
  </si>
  <si>
    <t>A/8486/1</t>
  </si>
  <si>
    <t>3324</t>
  </si>
  <si>
    <t>2742</t>
  </si>
  <si>
    <t>114603</t>
  </si>
  <si>
    <t>87864</t>
  </si>
  <si>
    <t>A/7702/1</t>
  </si>
  <si>
    <t>2738</t>
  </si>
  <si>
    <t>2281</t>
  </si>
  <si>
    <t>A/17904/1</t>
  </si>
  <si>
    <t>GD1424</t>
  </si>
  <si>
    <t>R9H00897</t>
  </si>
  <si>
    <t>120547</t>
  </si>
  <si>
    <t>92826</t>
  </si>
  <si>
    <t>A/6419/1</t>
  </si>
  <si>
    <t>120545</t>
  </si>
  <si>
    <t>92824</t>
  </si>
  <si>
    <t>A/6609/1</t>
  </si>
  <si>
    <t>120546</t>
  </si>
  <si>
    <t>92825</t>
  </si>
  <si>
    <t>A/6611/1</t>
  </si>
  <si>
    <t>120526</t>
  </si>
  <si>
    <t>92809</t>
  </si>
  <si>
    <t>A/6351/1</t>
  </si>
  <si>
    <t>TD6674</t>
  </si>
  <si>
    <t>ZSP00117</t>
  </si>
  <si>
    <t>182746</t>
  </si>
  <si>
    <t>145740</t>
  </si>
  <si>
    <t>182745</t>
  </si>
  <si>
    <t>145739</t>
  </si>
  <si>
    <t>98828</t>
  </si>
  <si>
    <t>75947</t>
  </si>
  <si>
    <t>A/4853/1</t>
  </si>
  <si>
    <t>DZ8185</t>
  </si>
  <si>
    <t>RJS01516</t>
  </si>
  <si>
    <t>175852</t>
  </si>
  <si>
    <t>138856</t>
  </si>
  <si>
    <t>A/21828/1</t>
  </si>
  <si>
    <t>175853</t>
  </si>
  <si>
    <t>138857</t>
  </si>
  <si>
    <t>96953</t>
  </si>
  <si>
    <t>74577</t>
  </si>
  <si>
    <t>TD6675</t>
  </si>
  <si>
    <t>ZSP00118</t>
  </si>
  <si>
    <t>182734</t>
  </si>
  <si>
    <t>145746</t>
  </si>
  <si>
    <t>182748</t>
  </si>
  <si>
    <t>145752</t>
  </si>
  <si>
    <t>114564</t>
  </si>
  <si>
    <t>12000H SWING PUMP CHANGE POS.5-6</t>
  </si>
  <si>
    <t>87825</t>
  </si>
  <si>
    <t>A/7645/1</t>
  </si>
  <si>
    <t>172525</t>
  </si>
  <si>
    <t>136148</t>
  </si>
  <si>
    <t>112015</t>
  </si>
  <si>
    <t>86140</t>
  </si>
  <si>
    <t>A/7333/1</t>
  </si>
  <si>
    <t>114575</t>
  </si>
  <si>
    <t>87836</t>
  </si>
  <si>
    <t>A/7657/1</t>
  </si>
  <si>
    <t>114576</t>
  </si>
  <si>
    <t>87837</t>
  </si>
  <si>
    <t>A/7652/1</t>
  </si>
  <si>
    <t>100162</t>
  </si>
  <si>
    <t>76943</t>
  </si>
  <si>
    <t>A/4731/1</t>
  </si>
  <si>
    <t>2579</t>
  </si>
  <si>
    <t>2135</t>
  </si>
  <si>
    <t>98947</t>
  </si>
  <si>
    <t>78270</t>
  </si>
  <si>
    <t>98949</t>
  </si>
  <si>
    <t>78282</t>
  </si>
  <si>
    <t>100308</t>
  </si>
  <si>
    <t>77052</t>
  </si>
  <si>
    <t>A/6297/1</t>
  </si>
  <si>
    <t>98934</t>
  </si>
  <si>
    <t>76037</t>
  </si>
  <si>
    <t>A/28039/1</t>
  </si>
  <si>
    <t>2677</t>
  </si>
  <si>
    <t>2225</t>
  </si>
  <si>
    <t>99433</t>
  </si>
  <si>
    <t>76410</t>
  </si>
  <si>
    <t>114568</t>
  </si>
  <si>
    <t>87829</t>
  </si>
  <si>
    <t>A/7654/1</t>
  </si>
  <si>
    <t>114569</t>
  </si>
  <si>
    <t>87830</t>
  </si>
  <si>
    <t>A/7661/1</t>
  </si>
  <si>
    <t>152114</t>
  </si>
  <si>
    <t>120024</t>
  </si>
  <si>
    <t>194001</t>
  </si>
  <si>
    <t>154777</t>
  </si>
  <si>
    <t>A/24912/1</t>
  </si>
  <si>
    <t>114591</t>
  </si>
  <si>
    <t>87852</t>
  </si>
  <si>
    <t>A/25874/1</t>
  </si>
  <si>
    <t>159524</t>
  </si>
  <si>
    <t>125270</t>
  </si>
  <si>
    <t>A/8498/1</t>
  </si>
  <si>
    <t>193956</t>
  </si>
  <si>
    <t>154786</t>
  </si>
  <si>
    <t>193963</t>
  </si>
  <si>
    <t>154770</t>
  </si>
  <si>
    <t>193955</t>
  </si>
  <si>
    <t>154785</t>
  </si>
  <si>
    <t>193962</t>
  </si>
  <si>
    <t>154769</t>
  </si>
  <si>
    <t>152235</t>
  </si>
  <si>
    <t>120145</t>
  </si>
  <si>
    <t>96612</t>
  </si>
  <si>
    <t>74308</t>
  </si>
  <si>
    <t>187586</t>
  </si>
  <si>
    <t>125174</t>
  </si>
  <si>
    <t>165625</t>
  </si>
  <si>
    <t>10000H IT LARGE - ENGINE CHANGE</t>
  </si>
  <si>
    <t>130136</t>
  </si>
  <si>
    <t>A/16000/1</t>
  </si>
  <si>
    <t>165626</t>
  </si>
  <si>
    <t>10000H IT LARGE - TRANSMISSION CHANGE</t>
  </si>
  <si>
    <t>130137</t>
  </si>
  <si>
    <t>A/15999/1</t>
  </si>
  <si>
    <t>165627</t>
  </si>
  <si>
    <t>10000H IT LARGE - TC CHANGE</t>
  </si>
  <si>
    <t>130138</t>
  </si>
  <si>
    <t>A/15998/1</t>
  </si>
  <si>
    <t>151755</t>
  </si>
  <si>
    <t>119665</t>
  </si>
  <si>
    <t>180165</t>
  </si>
  <si>
    <t>143226</t>
  </si>
  <si>
    <t>GD1406</t>
  </si>
  <si>
    <t>ATS00535</t>
  </si>
  <si>
    <t>2800</t>
  </si>
  <si>
    <t>2333</t>
  </si>
  <si>
    <t>A/18590/1</t>
  </si>
  <si>
    <t>2801</t>
  </si>
  <si>
    <t>2334</t>
  </si>
  <si>
    <t>2802</t>
  </si>
  <si>
    <t>2335</t>
  </si>
  <si>
    <t>2803</t>
  </si>
  <si>
    <t>2336</t>
  </si>
  <si>
    <t>194007</t>
  </si>
  <si>
    <t>154971</t>
  </si>
  <si>
    <t>99962</t>
  </si>
  <si>
    <t>76849</t>
  </si>
  <si>
    <t>173330</t>
  </si>
  <si>
    <t>136836</t>
  </si>
  <si>
    <t>97007</t>
  </si>
  <si>
    <t>74623</t>
  </si>
  <si>
    <t>A/5420/1</t>
  </si>
  <si>
    <t>97008</t>
  </si>
  <si>
    <t>78115</t>
  </si>
  <si>
    <t>26151</t>
  </si>
  <si>
    <t>20014</t>
  </si>
  <si>
    <t>A/27077/1</t>
  </si>
  <si>
    <t>28722</t>
  </si>
  <si>
    <t>22223</t>
  </si>
  <si>
    <t>A/27080/1</t>
  </si>
  <si>
    <t>28723</t>
  </si>
  <si>
    <t>22224</t>
  </si>
  <si>
    <t>A/27079/1</t>
  </si>
  <si>
    <t>178272</t>
  </si>
  <si>
    <t>141255</t>
  </si>
  <si>
    <t>A/20586/1</t>
  </si>
  <si>
    <t>GD1423</t>
  </si>
  <si>
    <t>B9H00594</t>
  </si>
  <si>
    <t>121283</t>
  </si>
  <si>
    <t>93313</t>
  </si>
  <si>
    <t>190261</t>
  </si>
  <si>
    <t>151850</t>
  </si>
  <si>
    <t>152174</t>
  </si>
  <si>
    <t>120084</t>
  </si>
  <si>
    <t>152175</t>
  </si>
  <si>
    <t>120085</t>
  </si>
  <si>
    <t>2632</t>
  </si>
  <si>
    <t>2184</t>
  </si>
  <si>
    <t>A/19077/1</t>
  </si>
  <si>
    <t>DZ8145</t>
  </si>
  <si>
    <t>H9K00182</t>
  </si>
  <si>
    <t>111064</t>
  </si>
  <si>
    <t>85321</t>
  </si>
  <si>
    <t>A/18481/1</t>
  </si>
  <si>
    <t>2600</t>
  </si>
  <si>
    <t>2156</t>
  </si>
  <si>
    <t>A/18405/1</t>
  </si>
  <si>
    <t>99280</t>
  </si>
  <si>
    <t>76288</t>
  </si>
  <si>
    <t>A/5265/1</t>
  </si>
  <si>
    <t>99414</t>
  </si>
  <si>
    <t>76396</t>
  </si>
  <si>
    <t>A/5158/1</t>
  </si>
  <si>
    <t>161746</t>
  </si>
  <si>
    <t>126985</t>
  </si>
  <si>
    <t>QTD10</t>
  </si>
  <si>
    <t>ATY00571</t>
  </si>
  <si>
    <t>173266</t>
  </si>
  <si>
    <t>136793</t>
  </si>
  <si>
    <t>100409</t>
  </si>
  <si>
    <t>77142</t>
  </si>
  <si>
    <t>A/5882/1</t>
  </si>
  <si>
    <t>TD6676</t>
  </si>
  <si>
    <t>ZSP00119</t>
  </si>
  <si>
    <t>182772</t>
  </si>
  <si>
    <t>145763</t>
  </si>
  <si>
    <t>182753</t>
  </si>
  <si>
    <t>145757</t>
  </si>
  <si>
    <t>2523</t>
  </si>
  <si>
    <t>2083</t>
  </si>
  <si>
    <t>A/18369/1</t>
  </si>
  <si>
    <t>97004</t>
  </si>
  <si>
    <t>78092</t>
  </si>
  <si>
    <t>TS2506</t>
  </si>
  <si>
    <t>MWH00206</t>
  </si>
  <si>
    <t>99912</t>
  </si>
  <si>
    <t>76807</t>
  </si>
  <si>
    <t>A/4522/1</t>
  </si>
  <si>
    <t>99279</t>
  </si>
  <si>
    <t>76287</t>
  </si>
  <si>
    <t>A/5266/1</t>
  </si>
  <si>
    <t>151632</t>
  </si>
  <si>
    <t>119542</t>
  </si>
  <si>
    <t>A/11534/1</t>
  </si>
  <si>
    <t>151639</t>
  </si>
  <si>
    <t>119549</t>
  </si>
  <si>
    <t>151627</t>
  </si>
  <si>
    <t>119537</t>
  </si>
  <si>
    <t>157895</t>
  </si>
  <si>
    <t>123942</t>
  </si>
  <si>
    <t>A/24669/1</t>
  </si>
  <si>
    <t>157893</t>
  </si>
  <si>
    <t>123940</t>
  </si>
  <si>
    <t>A/24667/1</t>
  </si>
  <si>
    <t>157902</t>
  </si>
  <si>
    <t>123949</t>
  </si>
  <si>
    <t>A/24676/1</t>
  </si>
  <si>
    <t>157898</t>
  </si>
  <si>
    <t>123945</t>
  </si>
  <si>
    <t>A/24672/1</t>
  </si>
  <si>
    <t>157903</t>
  </si>
  <si>
    <t>123950</t>
  </si>
  <si>
    <t>A/24677/1</t>
  </si>
  <si>
    <t>157904</t>
  </si>
  <si>
    <t>123951</t>
  </si>
  <si>
    <t>A/24678/1</t>
  </si>
  <si>
    <t>157905</t>
  </si>
  <si>
    <t>123952</t>
  </si>
  <si>
    <t>A/24679/1</t>
  </si>
  <si>
    <t>157906</t>
  </si>
  <si>
    <t>123953</t>
  </si>
  <si>
    <t>A/24680/1</t>
  </si>
  <si>
    <t>157896</t>
  </si>
  <si>
    <t>123943</t>
  </si>
  <si>
    <t>A/24670/1</t>
  </si>
  <si>
    <t>157897</t>
  </si>
  <si>
    <t>123944</t>
  </si>
  <si>
    <t>A/24671/1</t>
  </si>
  <si>
    <t>181975</t>
  </si>
  <si>
    <t>145079</t>
  </si>
  <si>
    <t>181974</t>
  </si>
  <si>
    <t>145078</t>
  </si>
  <si>
    <t>201255</t>
  </si>
  <si>
    <t>161136</t>
  </si>
  <si>
    <t>TD2417</t>
  </si>
  <si>
    <t>JRP01063</t>
  </si>
  <si>
    <t>181961</t>
  </si>
  <si>
    <t>145065</t>
  </si>
  <si>
    <t>A/21475/1</t>
  </si>
  <si>
    <t>181966</t>
  </si>
  <si>
    <t>145070</t>
  </si>
  <si>
    <t>A/21483/1</t>
  </si>
  <si>
    <t>DZ8223</t>
  </si>
  <si>
    <t>KMT0D134AMC080112</t>
  </si>
  <si>
    <t>136745</t>
  </si>
  <si>
    <t>106206</t>
  </si>
  <si>
    <t>A/26956/1</t>
  </si>
  <si>
    <t>136746</t>
  </si>
  <si>
    <t>106207</t>
  </si>
  <si>
    <t>A/26957/1</t>
  </si>
  <si>
    <t>136747</t>
  </si>
  <si>
    <t>106208</t>
  </si>
  <si>
    <t>136772</t>
  </si>
  <si>
    <t>106233</t>
  </si>
  <si>
    <t>A/27029/1</t>
  </si>
  <si>
    <t>136744</t>
  </si>
  <si>
    <t>106205</t>
  </si>
  <si>
    <t>A/26955/1</t>
  </si>
  <si>
    <t>136748</t>
  </si>
  <si>
    <t>106209</t>
  </si>
  <si>
    <t>A/26958/1</t>
  </si>
  <si>
    <t>136749</t>
  </si>
  <si>
    <t>106210</t>
  </si>
  <si>
    <t>3560</t>
  </si>
  <si>
    <t>2947</t>
  </si>
  <si>
    <t>2796</t>
  </si>
  <si>
    <t>2329</t>
  </si>
  <si>
    <t>A/18586/1</t>
  </si>
  <si>
    <t>99411</t>
  </si>
  <si>
    <t>76393</t>
  </si>
  <si>
    <t>A/5156/1</t>
  </si>
  <si>
    <t>96673</t>
  </si>
  <si>
    <t>74360</t>
  </si>
  <si>
    <t>A/6483/1</t>
  </si>
  <si>
    <t>115160</t>
  </si>
  <si>
    <t>001022</t>
  </si>
  <si>
    <t>5000H CLAM CYLINDER CHANGE RH</t>
  </si>
  <si>
    <t>88208</t>
  </si>
  <si>
    <t>A/25887/1</t>
  </si>
  <si>
    <t>159815</t>
  </si>
  <si>
    <t>125537</t>
  </si>
  <si>
    <t>189691</t>
  </si>
  <si>
    <t>151458</t>
  </si>
  <si>
    <t>A/23414/1</t>
  </si>
  <si>
    <t>160302</t>
  </si>
  <si>
    <t>125889</t>
  </si>
  <si>
    <t>202493</t>
  </si>
  <si>
    <t>162322</t>
  </si>
  <si>
    <t>A/11416/1</t>
  </si>
  <si>
    <t>202669</t>
  </si>
  <si>
    <t>162334</t>
  </si>
  <si>
    <t>A/11405/1</t>
  </si>
  <si>
    <t>97134</t>
  </si>
  <si>
    <t>74744</t>
  </si>
  <si>
    <t>A/4875/1</t>
  </si>
  <si>
    <t>2633</t>
  </si>
  <si>
    <t>2185</t>
  </si>
  <si>
    <t>111982</t>
  </si>
  <si>
    <t>86116</t>
  </si>
  <si>
    <t>201277</t>
  </si>
  <si>
    <t>161145</t>
  </si>
  <si>
    <t>173334</t>
  </si>
  <si>
    <t>136838</t>
  </si>
  <si>
    <t>202507</t>
  </si>
  <si>
    <t>162186</t>
  </si>
  <si>
    <t>202523</t>
  </si>
  <si>
    <t>162198</t>
  </si>
  <si>
    <t>100307</t>
  </si>
  <si>
    <t>77051</t>
  </si>
  <si>
    <t>193971</t>
  </si>
  <si>
    <t>154798</t>
  </si>
  <si>
    <t>A/24908/1</t>
  </si>
  <si>
    <t>193969</t>
  </si>
  <si>
    <t>154796</t>
  </si>
  <si>
    <t>A/24907/1</t>
  </si>
  <si>
    <t>2676</t>
  </si>
  <si>
    <t>2224</t>
  </si>
  <si>
    <t>A/24708/1</t>
  </si>
  <si>
    <t>99902</t>
  </si>
  <si>
    <t>76798</t>
  </si>
  <si>
    <t>A/22886/1</t>
  </si>
  <si>
    <t>DZ8221</t>
  </si>
  <si>
    <t>KMT0D134VMC080108</t>
  </si>
  <si>
    <t>136549</t>
  </si>
  <si>
    <t>106020</t>
  </si>
  <si>
    <t>136550</t>
  </si>
  <si>
    <t>106021</t>
  </si>
  <si>
    <t>136551</t>
  </si>
  <si>
    <t>106022</t>
  </si>
  <si>
    <t>136548</t>
  </si>
  <si>
    <t>106019</t>
  </si>
  <si>
    <t>136576</t>
  </si>
  <si>
    <t>106047</t>
  </si>
  <si>
    <t>136552</t>
  </si>
  <si>
    <t>106023</t>
  </si>
  <si>
    <t>136553</t>
  </si>
  <si>
    <t>106024</t>
  </si>
  <si>
    <t>110864</t>
  </si>
  <si>
    <t>85144</t>
  </si>
  <si>
    <t>97138</t>
  </si>
  <si>
    <t>74748</t>
  </si>
  <si>
    <t>A/4856/1</t>
  </si>
  <si>
    <t>97137</t>
  </si>
  <si>
    <t>74747</t>
  </si>
  <si>
    <t>2545</t>
  </si>
  <si>
    <t>2105</t>
  </si>
  <si>
    <t>194174</t>
  </si>
  <si>
    <t>154962</t>
  </si>
  <si>
    <t>A/24917/1</t>
  </si>
  <si>
    <t>3470</t>
  </si>
  <si>
    <t>2872</t>
  </si>
  <si>
    <t>A/18260/1</t>
  </si>
  <si>
    <t>3471</t>
  </si>
  <si>
    <t>2873</t>
  </si>
  <si>
    <t>99949</t>
  </si>
  <si>
    <t>76839</t>
  </si>
  <si>
    <t>A/5701/1</t>
  </si>
  <si>
    <t>DZ8151</t>
  </si>
  <si>
    <t>RJG04715</t>
  </si>
  <si>
    <t>2429</t>
  </si>
  <si>
    <t>2000</t>
  </si>
  <si>
    <t>A/18665/1</t>
  </si>
  <si>
    <t>171449</t>
  </si>
  <si>
    <t>135214</t>
  </si>
  <si>
    <t>A/18653/1</t>
  </si>
  <si>
    <t>171450</t>
  </si>
  <si>
    <t>135215</t>
  </si>
  <si>
    <t>181964</t>
  </si>
  <si>
    <t>145068</t>
  </si>
  <si>
    <t>A/21478/1</t>
  </si>
  <si>
    <t>100147</t>
  </si>
  <si>
    <t>76931</t>
  </si>
  <si>
    <t>A/5293/1</t>
  </si>
  <si>
    <t>100144</t>
  </si>
  <si>
    <t>76928</t>
  </si>
  <si>
    <t>A/5296/1</t>
  </si>
  <si>
    <t>100189</t>
  </si>
  <si>
    <t>76965</t>
  </si>
  <si>
    <t>100190</t>
  </si>
  <si>
    <t>76966</t>
  </si>
  <si>
    <t>DZ8170</t>
  </si>
  <si>
    <t>RAB00930</t>
  </si>
  <si>
    <t>110847</t>
  </si>
  <si>
    <t>85127</t>
  </si>
  <si>
    <t>111319</t>
  </si>
  <si>
    <t>85566</t>
  </si>
  <si>
    <t>152115</t>
  </si>
  <si>
    <t>120025</t>
  </si>
  <si>
    <t>197338</t>
  </si>
  <si>
    <t>141419</t>
  </si>
  <si>
    <t>A/25171/1</t>
  </si>
  <si>
    <t>100157</t>
  </si>
  <si>
    <t>76938</t>
  </si>
  <si>
    <t>134325</t>
  </si>
  <si>
    <t>104205</t>
  </si>
  <si>
    <t>112126</t>
  </si>
  <si>
    <t>86238</t>
  </si>
  <si>
    <t>112130</t>
  </si>
  <si>
    <t>86242</t>
  </si>
  <si>
    <t>112134</t>
  </si>
  <si>
    <t>86246</t>
  </si>
  <si>
    <t>A/9124/1</t>
  </si>
  <si>
    <t>180433</t>
  </si>
  <si>
    <t>143482</t>
  </si>
  <si>
    <t>A/20852/1</t>
  </si>
  <si>
    <t>180434</t>
  </si>
  <si>
    <t>20000H DRIVE TUMBLER CHANGE RH</t>
  </si>
  <si>
    <t>143483</t>
  </si>
  <si>
    <t>180385</t>
  </si>
  <si>
    <t>143439</t>
  </si>
  <si>
    <t>A/20856/1</t>
  </si>
  <si>
    <t>TW0378</t>
  </si>
  <si>
    <t>3PR01126</t>
  </si>
  <si>
    <t>202909</t>
  </si>
  <si>
    <t>162559</t>
  </si>
  <si>
    <t>A/27324/1</t>
  </si>
  <si>
    <t>151814</t>
  </si>
  <si>
    <t>119724</t>
  </si>
  <si>
    <t>151815</t>
  </si>
  <si>
    <t>119725</t>
  </si>
  <si>
    <t>158665</t>
  </si>
  <si>
    <t>124555</t>
  </si>
  <si>
    <t>99451</t>
  </si>
  <si>
    <t>76422</t>
  </si>
  <si>
    <t>121257</t>
  </si>
  <si>
    <t>93296</t>
  </si>
  <si>
    <t>A/10032/1</t>
  </si>
  <si>
    <t>28700</t>
  </si>
  <si>
    <t>22206</t>
  </si>
  <si>
    <t>28701</t>
  </si>
  <si>
    <t>22207</t>
  </si>
  <si>
    <t>203003</t>
  </si>
  <si>
    <t>162632</t>
  </si>
  <si>
    <t>A/27076/1</t>
  </si>
  <si>
    <t>28677</t>
  </si>
  <si>
    <t>22184</t>
  </si>
  <si>
    <t>191643</t>
  </si>
  <si>
    <t>145694</t>
  </si>
  <si>
    <t>A/23918/1</t>
  </si>
  <si>
    <t>111143</t>
  </si>
  <si>
    <t>85396</t>
  </si>
  <si>
    <t>28676</t>
  </si>
  <si>
    <t>22183</t>
  </si>
  <si>
    <t>112019</t>
  </si>
  <si>
    <t>86144</t>
  </si>
  <si>
    <t>111342</t>
  </si>
  <si>
    <t>85589</t>
  </si>
  <si>
    <t>98745</t>
  </si>
  <si>
    <t>75872</t>
  </si>
  <si>
    <t>96610</t>
  </si>
  <si>
    <t>74306</t>
  </si>
  <si>
    <t>96611</t>
  </si>
  <si>
    <t>74307</t>
  </si>
  <si>
    <t>3329</t>
  </si>
  <si>
    <t>2747</t>
  </si>
  <si>
    <t>111983</t>
  </si>
  <si>
    <t>92236</t>
  </si>
  <si>
    <t>151874</t>
  </si>
  <si>
    <t>119784</t>
  </si>
  <si>
    <t>110959</t>
  </si>
  <si>
    <t>85228</t>
  </si>
  <si>
    <t>160284</t>
  </si>
  <si>
    <t>125871</t>
  </si>
  <si>
    <t>111807</t>
  </si>
  <si>
    <t>86007</t>
  </si>
  <si>
    <t>A/25936/1</t>
  </si>
  <si>
    <t>191626</t>
  </si>
  <si>
    <t>145664</t>
  </si>
  <si>
    <t>DZ8156</t>
  </si>
  <si>
    <t>RJG04857</t>
  </si>
  <si>
    <t>28566</t>
  </si>
  <si>
    <t>22087</t>
  </si>
  <si>
    <t>A/27046/1</t>
  </si>
  <si>
    <t>DZ8169</t>
  </si>
  <si>
    <t>TWG00603</t>
  </si>
  <si>
    <t>2483</t>
  </si>
  <si>
    <t>2047</t>
  </si>
  <si>
    <t>A/24032/1</t>
  </si>
  <si>
    <t>2484</t>
  </si>
  <si>
    <t>2048</t>
  </si>
  <si>
    <t>2463</t>
  </si>
  <si>
    <t>2027</t>
  </si>
  <si>
    <t>A/24029/1</t>
  </si>
  <si>
    <t>2462</t>
  </si>
  <si>
    <t>2026</t>
  </si>
  <si>
    <t>A/24028/1</t>
  </si>
  <si>
    <t>182727</t>
  </si>
  <si>
    <t>145720</t>
  </si>
  <si>
    <t>A/21083/1</t>
  </si>
  <si>
    <t>182725</t>
  </si>
  <si>
    <t>145719</t>
  </si>
  <si>
    <t>A/21082/1</t>
  </si>
  <si>
    <t>182742</t>
  </si>
  <si>
    <t>145736</t>
  </si>
  <si>
    <t>A/21088/1</t>
  </si>
  <si>
    <t>174543</t>
  </si>
  <si>
    <t>137772</t>
  </si>
  <si>
    <t>100277</t>
  </si>
  <si>
    <t>77036</t>
  </si>
  <si>
    <t>A/4461/1</t>
  </si>
  <si>
    <t>100278</t>
  </si>
  <si>
    <t>20000H RADIATOR CHANGE FR</t>
  </si>
  <si>
    <t>78383</t>
  </si>
  <si>
    <t>99909</t>
  </si>
  <si>
    <t>76804</t>
  </si>
  <si>
    <t>A/4577/1</t>
  </si>
  <si>
    <t>99910</t>
  </si>
  <si>
    <t>76805</t>
  </si>
  <si>
    <t>192634</t>
  </si>
  <si>
    <t>153785</t>
  </si>
  <si>
    <t>A/24395/1</t>
  </si>
  <si>
    <t>192671</t>
  </si>
  <si>
    <t>153780</t>
  </si>
  <si>
    <t>194165</t>
  </si>
  <si>
    <t>154943</t>
  </si>
  <si>
    <t>A/24920/1</t>
  </si>
  <si>
    <t>112326</t>
  </si>
  <si>
    <t>86398</t>
  </si>
  <si>
    <t>112318</t>
  </si>
  <si>
    <t>86390</t>
  </si>
  <si>
    <t>179282</t>
  </si>
  <si>
    <t>142381</t>
  </si>
  <si>
    <t>A/20806/1</t>
  </si>
  <si>
    <t>179283</t>
  </si>
  <si>
    <t>142382</t>
  </si>
  <si>
    <t>A/20807/1</t>
  </si>
  <si>
    <t>179291</t>
  </si>
  <si>
    <t>001034</t>
  </si>
  <si>
    <t>142390</t>
  </si>
  <si>
    <t>A/20813/1</t>
  </si>
  <si>
    <t>179292</t>
  </si>
  <si>
    <t>142391</t>
  </si>
  <si>
    <t>A/20814/1</t>
  </si>
  <si>
    <t>TD6653</t>
  </si>
  <si>
    <t>SPD00469</t>
  </si>
  <si>
    <t>202148</t>
  </si>
  <si>
    <t>161891</t>
  </si>
  <si>
    <t>A/29915/1</t>
  </si>
  <si>
    <t>202150</t>
  </si>
  <si>
    <t>18000H SUSPENSION CYLINDER CHANGE RHF</t>
  </si>
  <si>
    <t>161893</t>
  </si>
  <si>
    <t>A/29916/1</t>
  </si>
  <si>
    <t>DZ8188</t>
  </si>
  <si>
    <t>RAB00591</t>
  </si>
  <si>
    <t>170928</t>
  </si>
  <si>
    <t>134773</t>
  </si>
  <si>
    <t>170923</t>
  </si>
  <si>
    <t>134768</t>
  </si>
  <si>
    <t>100353</t>
  </si>
  <si>
    <t>77092</t>
  </si>
  <si>
    <t>QTD22</t>
  </si>
  <si>
    <t>FDB00172</t>
  </si>
  <si>
    <t>100349</t>
  </si>
  <si>
    <t>77088</t>
  </si>
  <si>
    <t>2290</t>
  </si>
  <si>
    <t>A/17901/1</t>
  </si>
  <si>
    <t>97135</t>
  </si>
  <si>
    <t>74745</t>
  </si>
  <si>
    <t>159150</t>
  </si>
  <si>
    <t>124940</t>
  </si>
  <si>
    <t>A/18994/1</t>
  </si>
  <si>
    <t>159152</t>
  </si>
  <si>
    <t>124942</t>
  </si>
  <si>
    <t>A/18995/1</t>
  </si>
  <si>
    <t>159153</t>
  </si>
  <si>
    <t>124943</t>
  </si>
  <si>
    <t>A/18996/1</t>
  </si>
  <si>
    <t>187587</t>
  </si>
  <si>
    <t>7500H ENGINE MIDLIFE LH</t>
  </si>
  <si>
    <t>A/22444/1</t>
  </si>
  <si>
    <t>187607</t>
  </si>
  <si>
    <t>141256</t>
  </si>
  <si>
    <t>112661</t>
  </si>
  <si>
    <t>86668</t>
  </si>
  <si>
    <t>A/7835/1</t>
  </si>
  <si>
    <t>112660</t>
  </si>
  <si>
    <t>86667</t>
  </si>
  <si>
    <t>112319</t>
  </si>
  <si>
    <t>86391</t>
  </si>
  <si>
    <t>A/11408/1</t>
  </si>
  <si>
    <t>3330</t>
  </si>
  <si>
    <t>2748</t>
  </si>
  <si>
    <t>172501</t>
  </si>
  <si>
    <t>136124</t>
  </si>
  <si>
    <t>A/18993/1</t>
  </si>
  <si>
    <t>GD1409</t>
  </si>
  <si>
    <t>R9J00506</t>
  </si>
  <si>
    <t>2841</t>
  </si>
  <si>
    <t>2367</t>
  </si>
  <si>
    <t>A/21830/1</t>
  </si>
  <si>
    <t>2842</t>
  </si>
  <si>
    <t>2368</t>
  </si>
  <si>
    <t>2820</t>
  </si>
  <si>
    <t>2346</t>
  </si>
  <si>
    <t>A/21833/1</t>
  </si>
  <si>
    <t>194092</t>
  </si>
  <si>
    <t>25000H FINAL DRIVE CHANGE RHR</t>
  </si>
  <si>
    <t>154954</t>
  </si>
  <si>
    <t>A/24923/1</t>
  </si>
  <si>
    <t>TD6328</t>
  </si>
  <si>
    <t>SSP01219</t>
  </si>
  <si>
    <t>163123</t>
  </si>
  <si>
    <t>128143</t>
  </si>
  <si>
    <t>QTD28</t>
  </si>
  <si>
    <t>FDB00393</t>
  </si>
  <si>
    <t>173340</t>
  </si>
  <si>
    <t>136841</t>
  </si>
  <si>
    <t>114561</t>
  </si>
  <si>
    <t>87822</t>
  </si>
  <si>
    <t>A/7642/1</t>
  </si>
  <si>
    <t>202987</t>
  </si>
  <si>
    <t>162629</t>
  </si>
  <si>
    <t>182784</t>
  </si>
  <si>
    <t>145775</t>
  </si>
  <si>
    <t>A/25582/1</t>
  </si>
  <si>
    <t>182760</t>
  </si>
  <si>
    <t>145784</t>
  </si>
  <si>
    <t>A/25557/1</t>
  </si>
  <si>
    <t>111221</t>
  </si>
  <si>
    <t>85468</t>
  </si>
  <si>
    <t>178325</t>
  </si>
  <si>
    <t>141414</t>
  </si>
  <si>
    <t>163138</t>
  </si>
  <si>
    <t>128161</t>
  </si>
  <si>
    <t>TD6495</t>
  </si>
  <si>
    <t>SPD00784</t>
  </si>
  <si>
    <t>193615</t>
  </si>
  <si>
    <t>154535</t>
  </si>
  <si>
    <t>A/24620/1</t>
  </si>
  <si>
    <t>182695</t>
  </si>
  <si>
    <t>145697</t>
  </si>
  <si>
    <t>182691</t>
  </si>
  <si>
    <t>197225</t>
  </si>
  <si>
    <t>141576</t>
  </si>
  <si>
    <t>112487</t>
  </si>
  <si>
    <t>86513</t>
  </si>
  <si>
    <t>A/8258/1</t>
  </si>
  <si>
    <t>159525</t>
  </si>
  <si>
    <t>125291</t>
  </si>
  <si>
    <t>A/8497/1</t>
  </si>
  <si>
    <t>TW2394</t>
  </si>
  <si>
    <t>3PR00889</t>
  </si>
  <si>
    <t>96829</t>
  </si>
  <si>
    <t>74466</t>
  </si>
  <si>
    <t>A/4455/1</t>
  </si>
  <si>
    <t>110914</t>
  </si>
  <si>
    <t>85194</t>
  </si>
  <si>
    <t>TW2391</t>
  </si>
  <si>
    <t>3PR00252</t>
  </si>
  <si>
    <t>100591</t>
  </si>
  <si>
    <t>77292</t>
  </si>
  <si>
    <t>A/4523/1</t>
  </si>
  <si>
    <t>3365</t>
  </si>
  <si>
    <t>2778</t>
  </si>
  <si>
    <t>182658</t>
  </si>
  <si>
    <t>145674</t>
  </si>
  <si>
    <t>182640</t>
  </si>
  <si>
    <t>182667</t>
  </si>
  <si>
    <t>145681</t>
  </si>
  <si>
    <t>111256</t>
  </si>
  <si>
    <t>85503</t>
  </si>
  <si>
    <t>181978</t>
  </si>
  <si>
    <t>145082</t>
  </si>
  <si>
    <t>100326</t>
  </si>
  <si>
    <t>77069</t>
  </si>
  <si>
    <t>A/6647/1</t>
  </si>
  <si>
    <t>2585</t>
  </si>
  <si>
    <t>2141</t>
  </si>
  <si>
    <t>114590</t>
  </si>
  <si>
    <t>12000H MAIN PUMP CHANGE POS.7-8</t>
  </si>
  <si>
    <t>87851</t>
  </si>
  <si>
    <t>A/25873/1</t>
  </si>
  <si>
    <t>114593</t>
  </si>
  <si>
    <t>87854</t>
  </si>
  <si>
    <t>A/25876/1</t>
  </si>
  <si>
    <t>EX7064</t>
  </si>
  <si>
    <t>HCM18J00P0001073</t>
  </si>
  <si>
    <t>163249</t>
  </si>
  <si>
    <t>128225</t>
  </si>
  <si>
    <t>A/27792/1</t>
  </si>
  <si>
    <t>159131</t>
  </si>
  <si>
    <t>124921</t>
  </si>
  <si>
    <t>195856</t>
  </si>
  <si>
    <t>181948</t>
  </si>
  <si>
    <t>145056</t>
  </si>
  <si>
    <t>182761</t>
  </si>
  <si>
    <t>145723</t>
  </si>
  <si>
    <t>182729</t>
  </si>
  <si>
    <t>145742</t>
  </si>
  <si>
    <t>182732</t>
  </si>
  <si>
    <t>145744</t>
  </si>
  <si>
    <t>3325</t>
  </si>
  <si>
    <t>2743</t>
  </si>
  <si>
    <t>111805</t>
  </si>
  <si>
    <t>86005</t>
  </si>
  <si>
    <t>A/7364/1</t>
  </si>
  <si>
    <t>111806</t>
  </si>
  <si>
    <t>86006</t>
  </si>
  <si>
    <t>183322</t>
  </si>
  <si>
    <t>146158</t>
  </si>
  <si>
    <t>111123</t>
  </si>
  <si>
    <t>85376</t>
  </si>
  <si>
    <t>A/7801/1</t>
  </si>
  <si>
    <t>28597</t>
  </si>
  <si>
    <t>22118</t>
  </si>
  <si>
    <t>A/27048/1</t>
  </si>
  <si>
    <t>187555</t>
  </si>
  <si>
    <t>142234</t>
  </si>
  <si>
    <t>193944</t>
  </si>
  <si>
    <t>154744</t>
  </si>
  <si>
    <t>A/24899/1</t>
  </si>
  <si>
    <t>193594</t>
  </si>
  <si>
    <t>154519</t>
  </si>
  <si>
    <t>A/24622/1</t>
  </si>
  <si>
    <t>193624</t>
  </si>
  <si>
    <t>154541</t>
  </si>
  <si>
    <t>193623</t>
  </si>
  <si>
    <t>154470</t>
  </si>
  <si>
    <t>A/24618/1</t>
  </si>
  <si>
    <t>193592</t>
  </si>
  <si>
    <t>154517</t>
  </si>
  <si>
    <t>A/24619/1</t>
  </si>
  <si>
    <t>193593</t>
  </si>
  <si>
    <t>154518</t>
  </si>
  <si>
    <t>A/24621/1</t>
  </si>
  <si>
    <t>193616</t>
  </si>
  <si>
    <t>154536</t>
  </si>
  <si>
    <t>193622</t>
  </si>
  <si>
    <t>154469</t>
  </si>
  <si>
    <t>A/24616/1</t>
  </si>
  <si>
    <t>193591</t>
  </si>
  <si>
    <t>154516</t>
  </si>
  <si>
    <t>A/24617/1</t>
  </si>
  <si>
    <t>111149</t>
  </si>
  <si>
    <t>92120</t>
  </si>
  <si>
    <t>A/7853/1</t>
  </si>
  <si>
    <t>182769</t>
  </si>
  <si>
    <t>145730</t>
  </si>
  <si>
    <t>182767</t>
  </si>
  <si>
    <t>145729</t>
  </si>
  <si>
    <t>182750</t>
  </si>
  <si>
    <t>145754</t>
  </si>
  <si>
    <t>173264</t>
  </si>
  <si>
    <t>136792</t>
  </si>
  <si>
    <t>172378</t>
  </si>
  <si>
    <t>136101</t>
  </si>
  <si>
    <t>194636</t>
  </si>
  <si>
    <t>99453</t>
  </si>
  <si>
    <t>76424</t>
  </si>
  <si>
    <t>99454</t>
  </si>
  <si>
    <t>76425</t>
  </si>
  <si>
    <t>TD6345</t>
  </si>
  <si>
    <t>SSP01044</t>
  </si>
  <si>
    <t>200442</t>
  </si>
  <si>
    <t>141574</t>
  </si>
  <si>
    <t>100166</t>
  </si>
  <si>
    <t>76947</t>
  </si>
  <si>
    <t>A/6581/1</t>
  </si>
  <si>
    <t>TD6106</t>
  </si>
  <si>
    <t>APX00779</t>
  </si>
  <si>
    <t>3425</t>
  </si>
  <si>
    <t>2832</t>
  </si>
  <si>
    <t>98936</t>
  </si>
  <si>
    <t>76039</t>
  </si>
  <si>
    <t>A/6459/1</t>
  </si>
  <si>
    <t>159530</t>
  </si>
  <si>
    <t>125296</t>
  </si>
  <si>
    <t>2583</t>
  </si>
  <si>
    <t>2139</t>
  </si>
  <si>
    <t>172521</t>
  </si>
  <si>
    <t>136144</t>
  </si>
  <si>
    <t>180118</t>
  </si>
  <si>
    <t>143232</t>
  </si>
  <si>
    <t>A/20844/1</t>
  </si>
  <si>
    <t>99291</t>
  </si>
  <si>
    <t>76294</t>
  </si>
  <si>
    <t>100167</t>
  </si>
  <si>
    <t>76948</t>
  </si>
  <si>
    <t>A/4777/1</t>
  </si>
  <si>
    <t>111282</t>
  </si>
  <si>
    <t>85529</t>
  </si>
  <si>
    <t>A/8662/1</t>
  </si>
  <si>
    <t>98765</t>
  </si>
  <si>
    <t>75889</t>
  </si>
  <si>
    <t>A/6325/1</t>
  </si>
  <si>
    <t>180166</t>
  </si>
  <si>
    <t>143227</t>
  </si>
  <si>
    <t>112023</t>
  </si>
  <si>
    <t>86148</t>
  </si>
  <si>
    <t>A/7831/1</t>
  </si>
  <si>
    <t>112024</t>
  </si>
  <si>
    <t>86149</t>
  </si>
  <si>
    <t>159535</t>
  </si>
  <si>
    <t>125301</t>
  </si>
  <si>
    <t>159534</t>
  </si>
  <si>
    <t>125300</t>
  </si>
  <si>
    <t>178563</t>
  </si>
  <si>
    <t>141577</t>
  </si>
  <si>
    <t>193869</t>
  </si>
  <si>
    <t>154706</t>
  </si>
  <si>
    <t>111205</t>
  </si>
  <si>
    <t>85452</t>
  </si>
  <si>
    <t>101167</t>
  </si>
  <si>
    <t>77774</t>
  </si>
  <si>
    <t>163238</t>
  </si>
  <si>
    <t>128214</t>
  </si>
  <si>
    <t>A/23879/1</t>
  </si>
  <si>
    <t>163239</t>
  </si>
  <si>
    <t>14000H MAIN PUMP CHANGE POS 1</t>
  </si>
  <si>
    <t>128215</t>
  </si>
  <si>
    <t>A/27783/1</t>
  </si>
  <si>
    <t>160283</t>
  </si>
  <si>
    <t>125870</t>
  </si>
  <si>
    <t>A/21831/1</t>
  </si>
  <si>
    <t>192717</t>
  </si>
  <si>
    <t>153844</t>
  </si>
  <si>
    <t>A/24409/1</t>
  </si>
  <si>
    <t>2723</t>
  </si>
  <si>
    <t>2266</t>
  </si>
  <si>
    <t>A/17928/1</t>
  </si>
  <si>
    <t>110912</t>
  </si>
  <si>
    <t>85192</t>
  </si>
  <si>
    <t>A/7691/1</t>
  </si>
  <si>
    <t>111152</t>
  </si>
  <si>
    <t>85404</t>
  </si>
  <si>
    <t>191945</t>
  </si>
  <si>
    <t>182740</t>
  </si>
  <si>
    <t>145771</t>
  </si>
  <si>
    <t>182738</t>
  </si>
  <si>
    <t>145750</t>
  </si>
  <si>
    <t>151930</t>
  </si>
  <si>
    <t>119840</t>
  </si>
  <si>
    <t>A/11533/1</t>
  </si>
  <si>
    <t>151931</t>
  </si>
  <si>
    <t>119841</t>
  </si>
  <si>
    <t>2563</t>
  </si>
  <si>
    <t>2119</t>
  </si>
  <si>
    <t>A/18374/1</t>
  </si>
  <si>
    <t>96593</t>
  </si>
  <si>
    <t>74289</t>
  </si>
  <si>
    <t>192685</t>
  </si>
  <si>
    <t>153806</t>
  </si>
  <si>
    <t>A/24401/1</t>
  </si>
  <si>
    <t>192722</t>
  </si>
  <si>
    <t>153800</t>
  </si>
  <si>
    <t>98874</t>
  </si>
  <si>
    <t>75989</t>
  </si>
  <si>
    <t>A/5387/1</t>
  </si>
  <si>
    <t>98875</t>
  </si>
  <si>
    <t>75990</t>
  </si>
  <si>
    <t>A/5410/1</t>
  </si>
  <si>
    <t>111150</t>
  </si>
  <si>
    <t>85402</t>
  </si>
  <si>
    <t>121291</t>
  </si>
  <si>
    <t>93318</t>
  </si>
  <si>
    <t>191665</t>
  </si>
  <si>
    <t>3469</t>
  </si>
  <si>
    <t>2871</t>
  </si>
  <si>
    <t>183327</t>
  </si>
  <si>
    <t>146273</t>
  </si>
  <si>
    <t>112021</t>
  </si>
  <si>
    <t>86146</t>
  </si>
  <si>
    <t>121289</t>
  </si>
  <si>
    <t>93317</t>
  </si>
  <si>
    <t>151690</t>
  </si>
  <si>
    <t>119600</t>
  </si>
  <si>
    <t>151691</t>
  </si>
  <si>
    <t>119601</t>
  </si>
  <si>
    <t>98133</t>
  </si>
  <si>
    <t>75384</t>
  </si>
  <si>
    <t>A/28035/1</t>
  </si>
  <si>
    <t>99283</t>
  </si>
  <si>
    <t>76291</t>
  </si>
  <si>
    <t>A/5838/1</t>
  </si>
  <si>
    <t>101164</t>
  </si>
  <si>
    <t>77771</t>
  </si>
  <si>
    <t>A/6449/1</t>
  </si>
  <si>
    <t>200393</t>
  </si>
  <si>
    <t>132166</t>
  </si>
  <si>
    <t>158160</t>
  </si>
  <si>
    <t>124148</t>
  </si>
  <si>
    <t>100152</t>
  </si>
  <si>
    <t>78107</t>
  </si>
  <si>
    <t>A/5414/1</t>
  </si>
  <si>
    <t>100151</t>
  </si>
  <si>
    <t>78098</t>
  </si>
  <si>
    <t>A/5415/1</t>
  </si>
  <si>
    <t>100160</t>
  </si>
  <si>
    <t>76941</t>
  </si>
  <si>
    <t>A/5137/1</t>
  </si>
  <si>
    <t>181952</t>
  </si>
  <si>
    <t>124866</t>
  </si>
  <si>
    <t>A/21484/1</t>
  </si>
  <si>
    <t>2497</t>
  </si>
  <si>
    <t>2057</t>
  </si>
  <si>
    <t>A/18526/1</t>
  </si>
  <si>
    <t>TD2404</t>
  </si>
  <si>
    <t>AGC00418</t>
  </si>
  <si>
    <t>3809</t>
  </si>
  <si>
    <t>3156</t>
  </si>
  <si>
    <t>3808</t>
  </si>
  <si>
    <t>3155</t>
  </si>
  <si>
    <t>152050</t>
  </si>
  <si>
    <t>119960</t>
  </si>
  <si>
    <t>111808</t>
  </si>
  <si>
    <t>86008</t>
  </si>
  <si>
    <t>A/25935/1</t>
  </si>
  <si>
    <t>QTD37</t>
  </si>
  <si>
    <t>ATY00479</t>
  </si>
  <si>
    <t>96625</t>
  </si>
  <si>
    <t>74321</t>
  </si>
  <si>
    <t>111927</t>
  </si>
  <si>
    <t>86075</t>
  </si>
  <si>
    <t>111980</t>
  </si>
  <si>
    <t>86114</t>
  </si>
  <si>
    <t>A/7791/1</t>
  </si>
  <si>
    <t>114567</t>
  </si>
  <si>
    <t>87828</t>
  </si>
  <si>
    <t>A/7644/1</t>
  </si>
  <si>
    <t>111918</t>
  </si>
  <si>
    <t>86066</t>
  </si>
  <si>
    <t>A/8156/1</t>
  </si>
  <si>
    <t>114583</t>
  </si>
  <si>
    <t>87844</t>
  </si>
  <si>
    <t>114582</t>
  </si>
  <si>
    <t>87843</t>
  </si>
  <si>
    <t>114581</t>
  </si>
  <si>
    <t>87842</t>
  </si>
  <si>
    <t>114580</t>
  </si>
  <si>
    <t>87841</t>
  </si>
  <si>
    <t>111058</t>
  </si>
  <si>
    <t>92113</t>
  </si>
  <si>
    <t>110863</t>
  </si>
  <si>
    <t>85143</t>
  </si>
  <si>
    <t>159579</t>
  </si>
  <si>
    <t>125325</t>
  </si>
  <si>
    <t>202532</t>
  </si>
  <si>
    <t>162207</t>
  </si>
  <si>
    <t>A/11373/1</t>
  </si>
  <si>
    <t>202530</t>
  </si>
  <si>
    <t>162205</t>
  </si>
  <si>
    <t>173342</t>
  </si>
  <si>
    <t>136842</t>
  </si>
  <si>
    <t>111091</t>
  </si>
  <si>
    <t>85348</t>
  </si>
  <si>
    <t>A/7478/1</t>
  </si>
  <si>
    <t>120100</t>
  </si>
  <si>
    <t>92115</t>
  </si>
  <si>
    <t>DZ8160</t>
  </si>
  <si>
    <t>RAB00832</t>
  </si>
  <si>
    <t>112104</t>
  </si>
  <si>
    <t>86216</t>
  </si>
  <si>
    <t>3234</t>
  </si>
  <si>
    <t>2662</t>
  </si>
  <si>
    <t>3235</t>
  </si>
  <si>
    <t>2663</t>
  </si>
  <si>
    <t>112026</t>
  </si>
  <si>
    <t>86151</t>
  </si>
  <si>
    <t>A/7479/1</t>
  </si>
  <si>
    <t>112027</t>
  </si>
  <si>
    <t>86152</t>
  </si>
  <si>
    <t>111244</t>
  </si>
  <si>
    <t>85491</t>
  </si>
  <si>
    <t>2524</t>
  </si>
  <si>
    <t>2084</t>
  </si>
  <si>
    <t>179286</t>
  </si>
  <si>
    <t>142385</t>
  </si>
  <si>
    <t>A/20810/1</t>
  </si>
  <si>
    <t>97011</t>
  </si>
  <si>
    <t>78094</t>
  </si>
  <si>
    <t>A/4974/1</t>
  </si>
  <si>
    <t>97009</t>
  </si>
  <si>
    <t>74624</t>
  </si>
  <si>
    <t>A/4976/1</t>
  </si>
  <si>
    <t>100148</t>
  </si>
  <si>
    <t>76932</t>
  </si>
  <si>
    <t>A/5138/1</t>
  </si>
  <si>
    <t>100146</t>
  </si>
  <si>
    <t>76930</t>
  </si>
  <si>
    <t>A/5295/1</t>
  </si>
  <si>
    <t>98744</t>
  </si>
  <si>
    <t>75871</t>
  </si>
  <si>
    <t>98750</t>
  </si>
  <si>
    <t>75876</t>
  </si>
  <si>
    <t>A/6270/1</t>
  </si>
  <si>
    <t>3199</t>
  </si>
  <si>
    <t>99355</t>
  </si>
  <si>
    <t>76344</t>
  </si>
  <si>
    <t>A/6596/1</t>
  </si>
  <si>
    <t>99356</t>
  </si>
  <si>
    <t>76345</t>
  </si>
  <si>
    <t>A/4428/1</t>
  </si>
  <si>
    <t>3200</t>
  </si>
  <si>
    <t>3226</t>
  </si>
  <si>
    <t>2654</t>
  </si>
  <si>
    <t>163137</t>
  </si>
  <si>
    <t>128150</t>
  </si>
  <si>
    <t>192726</t>
  </si>
  <si>
    <t>153834</t>
  </si>
  <si>
    <t>A/24405/1</t>
  </si>
  <si>
    <t>193984</t>
  </si>
  <si>
    <t>154789</t>
  </si>
  <si>
    <t>98594</t>
  </si>
  <si>
    <t>75739</t>
  </si>
  <si>
    <t>A/4579/1</t>
  </si>
  <si>
    <t>98606</t>
  </si>
  <si>
    <t>75750</t>
  </si>
  <si>
    <t>2628</t>
  </si>
  <si>
    <t>2180</t>
  </si>
  <si>
    <t>A/19071/1</t>
  </si>
  <si>
    <t>QTD02</t>
  </si>
  <si>
    <t>ATY00551</t>
  </si>
  <si>
    <t>96585</t>
  </si>
  <si>
    <t>74281</t>
  </si>
  <si>
    <t>200433</t>
  </si>
  <si>
    <t>132145</t>
  </si>
  <si>
    <t>3466</t>
  </si>
  <si>
    <t>2868</t>
  </si>
  <si>
    <t>3467</t>
  </si>
  <si>
    <t>2869</t>
  </si>
  <si>
    <t>3464</t>
  </si>
  <si>
    <t>2866</t>
  </si>
  <si>
    <t>193832</t>
  </si>
  <si>
    <t>154721</t>
  </si>
  <si>
    <t>111055</t>
  </si>
  <si>
    <t>85315</t>
  </si>
  <si>
    <t>A/9154/1</t>
  </si>
  <si>
    <t>114535</t>
  </si>
  <si>
    <t>87796</t>
  </si>
  <si>
    <t>A/9157/1</t>
  </si>
  <si>
    <t>178301</t>
  </si>
  <si>
    <t>141300</t>
  </si>
  <si>
    <t>A/20590/1</t>
  </si>
  <si>
    <t>201385</t>
  </si>
  <si>
    <t>161242</t>
  </si>
  <si>
    <t>A/26881/1</t>
  </si>
  <si>
    <t>110853</t>
  </si>
  <si>
    <t>85133</t>
  </si>
  <si>
    <t>A/7843/1</t>
  </si>
  <si>
    <t>171987</t>
  </si>
  <si>
    <t>A/18401/1</t>
  </si>
  <si>
    <t>100135</t>
  </si>
  <si>
    <t>76922</t>
  </si>
  <si>
    <t>A/4547/1</t>
  </si>
  <si>
    <t>159431</t>
  </si>
  <si>
    <t>125183</t>
  </si>
  <si>
    <t>110880</t>
  </si>
  <si>
    <t>15000H PUMP DRIVE CHANGE LH</t>
  </si>
  <si>
    <t>85160</t>
  </si>
  <si>
    <t>A/8359/1</t>
  </si>
  <si>
    <t>TD6206</t>
  </si>
  <si>
    <t>2BW01422</t>
  </si>
  <si>
    <t>112324</t>
  </si>
  <si>
    <t>86396</t>
  </si>
  <si>
    <t>161743</t>
  </si>
  <si>
    <t>126983</t>
  </si>
  <si>
    <t>98716</t>
  </si>
  <si>
    <t>75846</t>
  </si>
  <si>
    <t>136941</t>
  </si>
  <si>
    <t>106392</t>
  </si>
  <si>
    <t>100313</t>
  </si>
  <si>
    <t>77056</t>
  </si>
  <si>
    <t>A/6296/1</t>
  </si>
  <si>
    <t>100314</t>
  </si>
  <si>
    <t>77057</t>
  </si>
  <si>
    <t>182774</t>
  </si>
  <si>
    <t>145765</t>
  </si>
  <si>
    <t>202680</t>
  </si>
  <si>
    <t>162345</t>
  </si>
  <si>
    <t>161030</t>
  </si>
  <si>
    <t>126464</t>
  </si>
  <si>
    <t>99464</t>
  </si>
  <si>
    <t>76433</t>
  </si>
  <si>
    <t>2577</t>
  </si>
  <si>
    <t>2133</t>
  </si>
  <si>
    <t>2578</t>
  </si>
  <si>
    <t>2134</t>
  </si>
  <si>
    <t>96581</t>
  </si>
  <si>
    <t>74277</t>
  </si>
  <si>
    <t>233109</t>
  </si>
  <si>
    <t>183419</t>
  </si>
  <si>
    <t>233110</t>
  </si>
  <si>
    <t>183420</t>
  </si>
  <si>
    <t>136942</t>
  </si>
  <si>
    <t>106393</t>
  </si>
  <si>
    <t>161846</t>
  </si>
  <si>
    <t>001013</t>
  </si>
  <si>
    <t>127071</t>
  </si>
  <si>
    <t>A/26788/1</t>
  </si>
  <si>
    <t>161847</t>
  </si>
  <si>
    <t>127072</t>
  </si>
  <si>
    <t>98766</t>
  </si>
  <si>
    <t>75890</t>
  </si>
  <si>
    <t>A/6275/1</t>
  </si>
  <si>
    <t>163119</t>
  </si>
  <si>
    <t>128141</t>
  </si>
  <si>
    <t>111359</t>
  </si>
  <si>
    <t>85606</t>
  </si>
  <si>
    <t>173523</t>
  </si>
  <si>
    <t>136999</t>
  </si>
  <si>
    <t>181976</t>
  </si>
  <si>
    <t>145080</t>
  </si>
  <si>
    <t>28594</t>
  </si>
  <si>
    <t>22115</t>
  </si>
  <si>
    <t>A/27316/1</t>
  </si>
  <si>
    <t>28595</t>
  </si>
  <si>
    <t>22116</t>
  </si>
  <si>
    <t>A/27034/1</t>
  </si>
  <si>
    <t>2674</t>
  </si>
  <si>
    <t>2222</t>
  </si>
  <si>
    <t>A/24707/1</t>
  </si>
  <si>
    <t>98743</t>
  </si>
  <si>
    <t>75870</t>
  </si>
  <si>
    <t>3432</t>
  </si>
  <si>
    <t>2839</t>
  </si>
  <si>
    <t>110857</t>
  </si>
  <si>
    <t>85137</t>
  </si>
  <si>
    <t>A/25939/1</t>
  </si>
  <si>
    <t>181958</t>
  </si>
  <si>
    <t>145062</t>
  </si>
  <si>
    <t>182728</t>
  </si>
  <si>
    <t>145741</t>
  </si>
  <si>
    <t>A/21086/1</t>
  </si>
  <si>
    <t>182743</t>
  </si>
  <si>
    <t>145737</t>
  </si>
  <si>
    <t>182700</t>
  </si>
  <si>
    <t>145722</t>
  </si>
  <si>
    <t>A/21087/1</t>
  </si>
  <si>
    <t>182720</t>
  </si>
  <si>
    <t>145734</t>
  </si>
  <si>
    <t>182718</t>
  </si>
  <si>
    <t>145732</t>
  </si>
  <si>
    <t>A/21089/1</t>
  </si>
  <si>
    <t>182719</t>
  </si>
  <si>
    <t>145733</t>
  </si>
  <si>
    <t>111922</t>
  </si>
  <si>
    <t>86070</t>
  </si>
  <si>
    <t>A/25933/1</t>
  </si>
  <si>
    <t>TD2403</t>
  </si>
  <si>
    <t>AGC00292</t>
  </si>
  <si>
    <t>158808</t>
  </si>
  <si>
    <t>124673</t>
  </si>
  <si>
    <t>180671</t>
  </si>
  <si>
    <t>143801</t>
  </si>
  <si>
    <t>180672</t>
  </si>
  <si>
    <t>143802</t>
  </si>
  <si>
    <t>180120</t>
  </si>
  <si>
    <t>143234</t>
  </si>
  <si>
    <t>100002</t>
  </si>
  <si>
    <t>76870</t>
  </si>
  <si>
    <t>A/4532/1</t>
  </si>
  <si>
    <t>100003</t>
  </si>
  <si>
    <t>76871</t>
  </si>
  <si>
    <t>A/4533/1</t>
  </si>
  <si>
    <t>170908</t>
  </si>
  <si>
    <t>134753</t>
  </si>
  <si>
    <t>174015</t>
  </si>
  <si>
    <t>137383</t>
  </si>
  <si>
    <t>A/19493/1</t>
  </si>
  <si>
    <t>100608</t>
  </si>
  <si>
    <t>77307</t>
  </si>
  <si>
    <t>A/5151/1</t>
  </si>
  <si>
    <t>163107</t>
  </si>
  <si>
    <t>128135</t>
  </si>
  <si>
    <t>2174</t>
  </si>
  <si>
    <t>A/19067/1</t>
  </si>
  <si>
    <t>2680</t>
  </si>
  <si>
    <t>10000H STICK CYLINDER CHANGE</t>
  </si>
  <si>
    <t>2228</t>
  </si>
  <si>
    <t>A/24711/1</t>
  </si>
  <si>
    <t>2732</t>
  </si>
  <si>
    <t>2275</t>
  </si>
  <si>
    <t>TD6671</t>
  </si>
  <si>
    <t>MSY01046</t>
  </si>
  <si>
    <t>182679</t>
  </si>
  <si>
    <t>145713</t>
  </si>
  <si>
    <t>182680</t>
  </si>
  <si>
    <t>145714</t>
  </si>
  <si>
    <t>100379</t>
  </si>
  <si>
    <t>77117</t>
  </si>
  <si>
    <t>96614</t>
  </si>
  <si>
    <t>74310</t>
  </si>
  <si>
    <t>96615</t>
  </si>
  <si>
    <t>74311</t>
  </si>
  <si>
    <t>114562</t>
  </si>
  <si>
    <t>POS.9-10</t>
  </si>
  <si>
    <t>12000H MAIN PUMP CHANGE POS.9-10</t>
  </si>
  <si>
    <t>87823</t>
  </si>
  <si>
    <t>A/7660/1</t>
  </si>
  <si>
    <t>96707</t>
  </si>
  <si>
    <t>74385</t>
  </si>
  <si>
    <t>98751</t>
  </si>
  <si>
    <t>75877</t>
  </si>
  <si>
    <t>3573</t>
  </si>
  <si>
    <t>2960</t>
  </si>
  <si>
    <t>99286</t>
  </si>
  <si>
    <t>78142</t>
  </si>
  <si>
    <t>173262</t>
  </si>
  <si>
    <t>136791</t>
  </si>
  <si>
    <t>182757</t>
  </si>
  <si>
    <t>145781</t>
  </si>
  <si>
    <t>182786</t>
  </si>
  <si>
    <t>145776</t>
  </si>
  <si>
    <t>182758</t>
  </si>
  <si>
    <t>145782</t>
  </si>
  <si>
    <t>182759</t>
  </si>
  <si>
    <t>145783</t>
  </si>
  <si>
    <t>182787</t>
  </si>
  <si>
    <t>145777</t>
  </si>
  <si>
    <t>182801</t>
  </si>
  <si>
    <t>145785</t>
  </si>
  <si>
    <t>96725</t>
  </si>
  <si>
    <t>78065</t>
  </si>
  <si>
    <t>159578</t>
  </si>
  <si>
    <t>125324</t>
  </si>
  <si>
    <t>111289</t>
  </si>
  <si>
    <t>85536</t>
  </si>
  <si>
    <t>202945</t>
  </si>
  <si>
    <t>22078</t>
  </si>
  <si>
    <t>A/27371/1</t>
  </si>
  <si>
    <t>112113</t>
  </si>
  <si>
    <t>86225</t>
  </si>
  <si>
    <t>99293</t>
  </si>
  <si>
    <t>76296</t>
  </si>
  <si>
    <t>A/5871/1</t>
  </si>
  <si>
    <t>101173</t>
  </si>
  <si>
    <t>77780</t>
  </si>
  <si>
    <t>A/5344/1</t>
  </si>
  <si>
    <t>182697</t>
  </si>
  <si>
    <t>145699</t>
  </si>
  <si>
    <t>182698</t>
  </si>
  <si>
    <t>145700</t>
  </si>
  <si>
    <t>182699</t>
  </si>
  <si>
    <t>145721</t>
  </si>
  <si>
    <t>182722</t>
  </si>
  <si>
    <t>145716</t>
  </si>
  <si>
    <t>182716</t>
  </si>
  <si>
    <t>145710</t>
  </si>
  <si>
    <t>182717</t>
  </si>
  <si>
    <t>145731</t>
  </si>
  <si>
    <t>110849</t>
  </si>
  <si>
    <t>85129</t>
  </si>
  <si>
    <t>111000</t>
  </si>
  <si>
    <t>85264</t>
  </si>
  <si>
    <t>193973</t>
  </si>
  <si>
    <t>154800</t>
  </si>
  <si>
    <t>A/24910/1</t>
  </si>
  <si>
    <t>193972</t>
  </si>
  <si>
    <t>154799</t>
  </si>
  <si>
    <t>A/24909/1</t>
  </si>
  <si>
    <t>193986</t>
  </si>
  <si>
    <t>154801</t>
  </si>
  <si>
    <t>157633</t>
  </si>
  <si>
    <t>123700</t>
  </si>
  <si>
    <t>A/24646/1</t>
  </si>
  <si>
    <t>112590</t>
  </si>
  <si>
    <t>86606</t>
  </si>
  <si>
    <t>A/11413/1</t>
  </si>
  <si>
    <t>112316</t>
  </si>
  <si>
    <t>86388</t>
  </si>
  <si>
    <t>GEX012</t>
  </si>
  <si>
    <t>236279</t>
  </si>
  <si>
    <t>186018</t>
  </si>
  <si>
    <t>A/30212/1</t>
  </si>
  <si>
    <t>236278</t>
  </si>
  <si>
    <t>186017</t>
  </si>
  <si>
    <t>A/30211/1</t>
  </si>
  <si>
    <t>201271</t>
  </si>
  <si>
    <t>161129</t>
  </si>
  <si>
    <t>111224</t>
  </si>
  <si>
    <t>85471</t>
  </si>
  <si>
    <t>111929</t>
  </si>
  <si>
    <t>86077</t>
  </si>
  <si>
    <t>182668</t>
  </si>
  <si>
    <t>145682</t>
  </si>
  <si>
    <t>182669</t>
  </si>
  <si>
    <t>145683</t>
  </si>
  <si>
    <t>182683</t>
  </si>
  <si>
    <t>145666</t>
  </si>
  <si>
    <t>182684</t>
  </si>
  <si>
    <t>145667</t>
  </si>
  <si>
    <t>182670</t>
  </si>
  <si>
    <t>145684</t>
  </si>
  <si>
    <t>182673</t>
  </si>
  <si>
    <t>145687</t>
  </si>
  <si>
    <t>2631</t>
  </si>
  <si>
    <t>2183</t>
  </si>
  <si>
    <t>A/19076/1</t>
  </si>
  <si>
    <t>167198</t>
  </si>
  <si>
    <t>131450</t>
  </si>
  <si>
    <t>A/4545/1</t>
  </si>
  <si>
    <t>167197</t>
  </si>
  <si>
    <t>131449</t>
  </si>
  <si>
    <t>A/6345/1</t>
  </si>
  <si>
    <t>200432</t>
  </si>
  <si>
    <t>132144</t>
  </si>
  <si>
    <t>112092</t>
  </si>
  <si>
    <t>001011</t>
  </si>
  <si>
    <t>86205</t>
  </si>
  <si>
    <t>A/7768/1</t>
  </si>
  <si>
    <t>112093</t>
  </si>
  <si>
    <t>92257</t>
  </si>
  <si>
    <t>187513</t>
  </si>
  <si>
    <t>88224</t>
  </si>
  <si>
    <t>GD1419</t>
  </si>
  <si>
    <t>16</t>
  </si>
  <si>
    <t>NN500165</t>
  </si>
  <si>
    <t>165311</t>
  </si>
  <si>
    <t>129871</t>
  </si>
  <si>
    <t>A/17297/1</t>
  </si>
  <si>
    <t>TD6492</t>
  </si>
  <si>
    <t>APX01321</t>
  </si>
  <si>
    <t>153034</t>
  </si>
  <si>
    <t>120781</t>
  </si>
  <si>
    <t>A/27506/1</t>
  </si>
  <si>
    <t>153035</t>
  </si>
  <si>
    <t>120782</t>
  </si>
  <si>
    <t>A/27505/1</t>
  </si>
  <si>
    <t>163247</t>
  </si>
  <si>
    <t>128223</t>
  </si>
  <si>
    <t>A/27790/1</t>
  </si>
  <si>
    <t>163248</t>
  </si>
  <si>
    <t>128224</t>
  </si>
  <si>
    <t>114577</t>
  </si>
  <si>
    <t>87838</t>
  </si>
  <si>
    <t>A/7647/1</t>
  </si>
  <si>
    <t>3327</t>
  </si>
  <si>
    <t>2745</t>
  </si>
  <si>
    <t>98560</t>
  </si>
  <si>
    <t>75706</t>
  </si>
  <si>
    <t>A/4524/1</t>
  </si>
  <si>
    <t>191946</t>
  </si>
  <si>
    <t>98767</t>
  </si>
  <si>
    <t>75891</t>
  </si>
  <si>
    <t>170797</t>
  </si>
  <si>
    <t>134640</t>
  </si>
  <si>
    <t>2574</t>
  </si>
  <si>
    <t>2130</t>
  </si>
  <si>
    <t>A/18371/1</t>
  </si>
  <si>
    <t>111288</t>
  </si>
  <si>
    <t>85535</t>
  </si>
  <si>
    <t>27281</t>
  </si>
  <si>
    <t>21023</t>
  </si>
  <si>
    <t>A/876/1</t>
  </si>
  <si>
    <t>194009</t>
  </si>
  <si>
    <t>25000H BRAKE &amp; WHEEL SPINDLE CHANGE LHF</t>
  </si>
  <si>
    <t>154973</t>
  </si>
  <si>
    <t>A/24924/1</t>
  </si>
  <si>
    <t>194179</t>
  </si>
  <si>
    <t>25000H BRAKE &amp; WHEEL SPINDLE CHANGE RHF</t>
  </si>
  <si>
    <t>154967</t>
  </si>
  <si>
    <t>182731</t>
  </si>
  <si>
    <t>145743</t>
  </si>
  <si>
    <t>182762</t>
  </si>
  <si>
    <t>145724</t>
  </si>
  <si>
    <t>182747</t>
  </si>
  <si>
    <t>145751</t>
  </si>
  <si>
    <t>182763</t>
  </si>
  <si>
    <t>145725</t>
  </si>
  <si>
    <t>182733</t>
  </si>
  <si>
    <t>145745</t>
  </si>
  <si>
    <t>182764</t>
  </si>
  <si>
    <t>145726</t>
  </si>
  <si>
    <t>111921</t>
  </si>
  <si>
    <t>86069</t>
  </si>
  <si>
    <t>A/25934/1</t>
  </si>
  <si>
    <t>100288</t>
  </si>
  <si>
    <t>77041</t>
  </si>
  <si>
    <t>111919</t>
  </si>
  <si>
    <t>86067</t>
  </si>
  <si>
    <t>A/7790/1</t>
  </si>
  <si>
    <t>98951</t>
  </si>
  <si>
    <t>76047</t>
  </si>
  <si>
    <t>193934</t>
  </si>
  <si>
    <t>154740</t>
  </si>
  <si>
    <t>183329</t>
  </si>
  <si>
    <t>146275</t>
  </si>
  <si>
    <t>183330</t>
  </si>
  <si>
    <t>146276</t>
  </si>
  <si>
    <t>183353</t>
  </si>
  <si>
    <t>146299</t>
  </si>
  <si>
    <t>183354</t>
  </si>
  <si>
    <t>146300</t>
  </si>
  <si>
    <t>112537</t>
  </si>
  <si>
    <t>86555</t>
  </si>
  <si>
    <t>A/9144/1</t>
  </si>
  <si>
    <t>112538</t>
  </si>
  <si>
    <t>86556</t>
  </si>
  <si>
    <t>A/9118/1</t>
  </si>
  <si>
    <t>96600</t>
  </si>
  <si>
    <t>74296</t>
  </si>
  <si>
    <t>193950</t>
  </si>
  <si>
    <t>154750</t>
  </si>
  <si>
    <t>164298</t>
  </si>
  <si>
    <t>129019</t>
  </si>
  <si>
    <t>A/16969/1</t>
  </si>
  <si>
    <t>164294</t>
  </si>
  <si>
    <t>129015</t>
  </si>
  <si>
    <t>A/16964/1</t>
  </si>
  <si>
    <t>182749</t>
  </si>
  <si>
    <t>145753</t>
  </si>
  <si>
    <t>182770</t>
  </si>
  <si>
    <t>145761</t>
  </si>
  <si>
    <t>182735</t>
  </si>
  <si>
    <t>145747</t>
  </si>
  <si>
    <t>182751</t>
  </si>
  <si>
    <t>145755</t>
  </si>
  <si>
    <t>182736</t>
  </si>
  <si>
    <t>145748</t>
  </si>
  <si>
    <t>182737</t>
  </si>
  <si>
    <t>145749</t>
  </si>
  <si>
    <t>2630</t>
  </si>
  <si>
    <t>2182</t>
  </si>
  <si>
    <t>A/19075/1</t>
  </si>
  <si>
    <t>2692</t>
  </si>
  <si>
    <t>2240</t>
  </si>
  <si>
    <t>A/24713/1</t>
  </si>
  <si>
    <t>163121</t>
  </si>
  <si>
    <t>128142</t>
  </si>
  <si>
    <t>121265</t>
  </si>
  <si>
    <t>93303</t>
  </si>
  <si>
    <t>A/10036/1</t>
  </si>
  <si>
    <t>121266</t>
  </si>
  <si>
    <t>93304</t>
  </si>
  <si>
    <t>A/10033/1</t>
  </si>
  <si>
    <t>121267</t>
  </si>
  <si>
    <t>93305</t>
  </si>
  <si>
    <t>A/10034/1</t>
  </si>
  <si>
    <t>121268</t>
  </si>
  <si>
    <t>93306</t>
  </si>
  <si>
    <t>A/10035/1</t>
  </si>
  <si>
    <t>121271</t>
  </si>
  <si>
    <t>93309</t>
  </si>
  <si>
    <t>121272</t>
  </si>
  <si>
    <t>93310</t>
  </si>
  <si>
    <t>A/10031/1</t>
  </si>
  <si>
    <t>2721</t>
  </si>
  <si>
    <t>2264</t>
  </si>
  <si>
    <t>A/17926/1</t>
  </si>
  <si>
    <t>112381</t>
  </si>
  <si>
    <t>86435</t>
  </si>
  <si>
    <t>A/7816/1</t>
  </si>
  <si>
    <t>112382</t>
  </si>
  <si>
    <t>86436</t>
  </si>
  <si>
    <t>112122</t>
  </si>
  <si>
    <t>86234</t>
  </si>
  <si>
    <t>161817</t>
  </si>
  <si>
    <t>127043</t>
  </si>
  <si>
    <t>100018</t>
  </si>
  <si>
    <t>76883</t>
  </si>
  <si>
    <t>A/28042/1</t>
  </si>
  <si>
    <t>100019</t>
  </si>
  <si>
    <t>76884</t>
  </si>
  <si>
    <t>A/28043/1</t>
  </si>
  <si>
    <t>100016</t>
  </si>
  <si>
    <t>76881</t>
  </si>
  <si>
    <t>A/28040/1</t>
  </si>
  <si>
    <t>100017</t>
  </si>
  <si>
    <t>76882</t>
  </si>
  <si>
    <t>A/28041/1</t>
  </si>
  <si>
    <t>3452</t>
  </si>
  <si>
    <t>2854</t>
  </si>
  <si>
    <t>3426</t>
  </si>
  <si>
    <t>2833</t>
  </si>
  <si>
    <t>99278</t>
  </si>
  <si>
    <t>78100</t>
  </si>
  <si>
    <t>A/5302/1</t>
  </si>
  <si>
    <t>163237</t>
  </si>
  <si>
    <t>14000H MAIN PUMP CHANGE (SWING) POS 3</t>
  </si>
  <si>
    <t>128213</t>
  </si>
  <si>
    <t>A/23878/1</t>
  </si>
  <si>
    <t>112124</t>
  </si>
  <si>
    <t>86236</t>
  </si>
  <si>
    <t>A/18483/1</t>
  </si>
  <si>
    <t>TD6491</t>
  </si>
  <si>
    <t>APX01319</t>
  </si>
  <si>
    <t>150753</t>
  </si>
  <si>
    <t>118728</t>
  </si>
  <si>
    <t>151810</t>
  </si>
  <si>
    <t>119720</t>
  </si>
  <si>
    <t>151811</t>
  </si>
  <si>
    <t>119721</t>
  </si>
  <si>
    <t>112488</t>
  </si>
  <si>
    <t>86514</t>
  </si>
  <si>
    <t>A/9131/1</t>
  </si>
  <si>
    <t>28596</t>
  </si>
  <si>
    <t>22117</t>
  </si>
  <si>
    <t>152230</t>
  </si>
  <si>
    <t>120140</t>
  </si>
  <si>
    <t>152231</t>
  </si>
  <si>
    <t>120141</t>
  </si>
  <si>
    <t>98708</t>
  </si>
  <si>
    <t>75840</t>
  </si>
  <si>
    <t>191644</t>
  </si>
  <si>
    <t>170798</t>
  </si>
  <si>
    <t>100225</t>
  </si>
  <si>
    <t>76999</t>
  </si>
  <si>
    <t>96699</t>
  </si>
  <si>
    <t>74381</t>
  </si>
  <si>
    <t>2804</t>
  </si>
  <si>
    <t>2337</t>
  </si>
  <si>
    <t>A/18592/1</t>
  </si>
  <si>
    <t>2805</t>
  </si>
  <si>
    <t>2338</t>
  </si>
  <si>
    <t>174544</t>
  </si>
  <si>
    <t>A/19926/1</t>
  </si>
  <si>
    <t>96591</t>
  </si>
  <si>
    <t>74287</t>
  </si>
  <si>
    <t>112103</t>
  </si>
  <si>
    <t>86215</t>
  </si>
  <si>
    <t>183326</t>
  </si>
  <si>
    <t>146272</t>
  </si>
  <si>
    <t>DZ8154</t>
  </si>
  <si>
    <t>RAB00450</t>
  </si>
  <si>
    <t>181082</t>
  </si>
  <si>
    <t>144219</t>
  </si>
  <si>
    <t>LO1591</t>
  </si>
  <si>
    <t>AZX00794</t>
  </si>
  <si>
    <t>39512</t>
  </si>
  <si>
    <t>31367</t>
  </si>
  <si>
    <t>A/27661/1</t>
  </si>
  <si>
    <t>159129</t>
  </si>
  <si>
    <t>124919</t>
  </si>
  <si>
    <t>112112</t>
  </si>
  <si>
    <t>86224</t>
  </si>
  <si>
    <t>62105</t>
  </si>
  <si>
    <t>48357</t>
  </si>
  <si>
    <t>A/24013/1</t>
  </si>
  <si>
    <t>99275</t>
  </si>
  <si>
    <t>76286</t>
  </si>
  <si>
    <t>134348</t>
  </si>
  <si>
    <t>104225</t>
  </si>
  <si>
    <t>A/6913/1</t>
  </si>
  <si>
    <t>170901</t>
  </si>
  <si>
    <t>134747</t>
  </si>
  <si>
    <t>170914</t>
  </si>
  <si>
    <t>134759</t>
  </si>
  <si>
    <t>152170</t>
  </si>
  <si>
    <t>120080</t>
  </si>
  <si>
    <t>152171</t>
  </si>
  <si>
    <t>120081</t>
  </si>
  <si>
    <t>112656</t>
  </si>
  <si>
    <t>86663</t>
  </si>
  <si>
    <t>A/7332/1</t>
  </si>
  <si>
    <t>99940</t>
  </si>
  <si>
    <t>76830</t>
  </si>
  <si>
    <t>170926</t>
  </si>
  <si>
    <t>134771</t>
  </si>
  <si>
    <t>A/18439/1</t>
  </si>
  <si>
    <t>170927</t>
  </si>
  <si>
    <t>134772</t>
  </si>
  <si>
    <t>158593</t>
  </si>
  <si>
    <t>124491</t>
  </si>
  <si>
    <t>98927</t>
  </si>
  <si>
    <t>78169</t>
  </si>
  <si>
    <t>A/5582/1</t>
  </si>
  <si>
    <t>98931</t>
  </si>
  <si>
    <t>76034</t>
  </si>
  <si>
    <t>98929</t>
  </si>
  <si>
    <t>76032</t>
  </si>
  <si>
    <t>98930</t>
  </si>
  <si>
    <t>76033</t>
  </si>
  <si>
    <t>111917</t>
  </si>
  <si>
    <t>86065</t>
  </si>
  <si>
    <t>111310</t>
  </si>
  <si>
    <t>85557</t>
  </si>
  <si>
    <t>182754</t>
  </si>
  <si>
    <t>145758</t>
  </si>
  <si>
    <t>182781</t>
  </si>
  <si>
    <t>145772</t>
  </si>
  <si>
    <t>182773</t>
  </si>
  <si>
    <t>145764</t>
  </si>
  <si>
    <t>182782</t>
  </si>
  <si>
    <t>145773</t>
  </si>
  <si>
    <t>182755</t>
  </si>
  <si>
    <t>145759</t>
  </si>
  <si>
    <t>182775</t>
  </si>
  <si>
    <t>145766</t>
  </si>
  <si>
    <t>158120</t>
  </si>
  <si>
    <t>124108</t>
  </si>
  <si>
    <t>A/9905/1</t>
  </si>
  <si>
    <t>2582</t>
  </si>
  <si>
    <t>2138</t>
  </si>
  <si>
    <t>98873</t>
  </si>
  <si>
    <t>75988</t>
  </si>
  <si>
    <t>183253</t>
  </si>
  <si>
    <t>146198</t>
  </si>
  <si>
    <t>183254</t>
  </si>
  <si>
    <t>146199</t>
  </si>
  <si>
    <t>182336</t>
  </si>
  <si>
    <t>145436</t>
  </si>
  <si>
    <t>A/25395/1</t>
  </si>
  <si>
    <t>182337</t>
  </si>
  <si>
    <t>145437</t>
  </si>
  <si>
    <t>159132</t>
  </si>
  <si>
    <t>124922</t>
  </si>
  <si>
    <t>111261</t>
  </si>
  <si>
    <t>85508</t>
  </si>
  <si>
    <t>A/8664/1</t>
  </si>
  <si>
    <t>157635</t>
  </si>
  <si>
    <t>123922</t>
  </si>
  <si>
    <t>A/24647/1</t>
  </si>
  <si>
    <t>99316</t>
  </si>
  <si>
    <t>76313</t>
  </si>
  <si>
    <t>99317</t>
  </si>
  <si>
    <t>76314</t>
  </si>
  <si>
    <t>99318</t>
  </si>
  <si>
    <t>14000H MAIN PUMP CHANGE POS.5-6</t>
  </si>
  <si>
    <t>76315</t>
  </si>
  <si>
    <t>A/4434/1</t>
  </si>
  <si>
    <t>110915</t>
  </si>
  <si>
    <t>85195</t>
  </si>
  <si>
    <t>2798</t>
  </si>
  <si>
    <t>2331</t>
  </si>
  <si>
    <t>A/18589/1</t>
  </si>
  <si>
    <t>3748</t>
  </si>
  <si>
    <t>3108</t>
  </si>
  <si>
    <t>62104</t>
  </si>
  <si>
    <t>48356</t>
  </si>
  <si>
    <t>A/24012/1</t>
  </si>
  <si>
    <t>100006</t>
  </si>
  <si>
    <t>76873</t>
  </si>
  <si>
    <t>A/6551/1</t>
  </si>
  <si>
    <t>100007</t>
  </si>
  <si>
    <t>78360</t>
  </si>
  <si>
    <t>112020</t>
  </si>
  <si>
    <t>86145</t>
  </si>
  <si>
    <t>114586</t>
  </si>
  <si>
    <t>87847</t>
  </si>
  <si>
    <t>3806</t>
  </si>
  <si>
    <t>3153</t>
  </si>
  <si>
    <t>167136</t>
  </si>
  <si>
    <t>131406</t>
  </si>
  <si>
    <t>A/20741/1</t>
  </si>
  <si>
    <t>161814</t>
  </si>
  <si>
    <t>127040</t>
  </si>
  <si>
    <t>A/26802/1</t>
  </si>
  <si>
    <t>161815</t>
  </si>
  <si>
    <t>127041</t>
  </si>
  <si>
    <t>161841</t>
  </si>
  <si>
    <t>127066</t>
  </si>
  <si>
    <t>A/26785/1</t>
  </si>
  <si>
    <t>161842</t>
  </si>
  <si>
    <t>12000H STICK CYLINDER CHANGE RH</t>
  </si>
  <si>
    <t>127067</t>
  </si>
  <si>
    <t>112719</t>
  </si>
  <si>
    <t>86725</t>
  </si>
  <si>
    <t>A/25921/1</t>
  </si>
  <si>
    <t>112718</t>
  </si>
  <si>
    <t>86724</t>
  </si>
  <si>
    <t>3584</t>
  </si>
  <si>
    <t>2971</t>
  </si>
  <si>
    <t>175846</t>
  </si>
  <si>
    <t>138853</t>
  </si>
  <si>
    <t>163111</t>
  </si>
  <si>
    <t>128137</t>
  </si>
  <si>
    <t>202675</t>
  </si>
  <si>
    <t>162340</t>
  </si>
  <si>
    <t>202676</t>
  </si>
  <si>
    <t>162341</t>
  </si>
  <si>
    <t>192704</t>
  </si>
  <si>
    <t>153821</t>
  </si>
  <si>
    <t>159526</t>
  </si>
  <si>
    <t>125292</t>
  </si>
  <si>
    <t>159586</t>
  </si>
  <si>
    <t>125332</t>
  </si>
  <si>
    <t>159528</t>
  </si>
  <si>
    <t>125294</t>
  </si>
  <si>
    <t>194601</t>
  </si>
  <si>
    <t>155245</t>
  </si>
  <si>
    <t>194621</t>
  </si>
  <si>
    <t>155251</t>
  </si>
  <si>
    <t>161821</t>
  </si>
  <si>
    <t>A/26766/1</t>
  </si>
  <si>
    <t>3364</t>
  </si>
  <si>
    <t>2777</t>
  </si>
  <si>
    <t>195921</t>
  </si>
  <si>
    <t>158569</t>
  </si>
  <si>
    <t>124468</t>
  </si>
  <si>
    <t>158600</t>
  </si>
  <si>
    <t>124498</t>
  </si>
  <si>
    <t>2526</t>
  </si>
  <si>
    <t>2086</t>
  </si>
  <si>
    <t>101139</t>
  </si>
  <si>
    <t>77750</t>
  </si>
  <si>
    <t>A/6427/1</t>
  </si>
  <si>
    <t>101140</t>
  </si>
  <si>
    <t>77751</t>
  </si>
  <si>
    <t>A/5860/1</t>
  </si>
  <si>
    <t>101141</t>
  </si>
  <si>
    <t>78144</t>
  </si>
  <si>
    <t>A/5827/1</t>
  </si>
  <si>
    <t>3206</t>
  </si>
  <si>
    <t>2639</t>
  </si>
  <si>
    <t>DZ8205</t>
  </si>
  <si>
    <t>TWG00888</t>
  </si>
  <si>
    <t>160254</t>
  </si>
  <si>
    <t>125846</t>
  </si>
  <si>
    <t>A/24741/1</t>
  </si>
  <si>
    <t>160255</t>
  </si>
  <si>
    <t>125847</t>
  </si>
  <si>
    <t>160239</t>
  </si>
  <si>
    <t>125831</t>
  </si>
  <si>
    <t>A/24748/1</t>
  </si>
  <si>
    <t>160238</t>
  </si>
  <si>
    <t>125830</t>
  </si>
  <si>
    <t>A/24740/1</t>
  </si>
  <si>
    <t>160230</t>
  </si>
  <si>
    <t>125823</t>
  </si>
  <si>
    <t>A/24747/1</t>
  </si>
  <si>
    <t>233118</t>
  </si>
  <si>
    <t>183428</t>
  </si>
  <si>
    <t>233093</t>
  </si>
  <si>
    <t>183432</t>
  </si>
  <si>
    <t>233090</t>
  </si>
  <si>
    <t>183410</t>
  </si>
  <si>
    <t>100394</t>
  </si>
  <si>
    <t>77129</t>
  </si>
  <si>
    <t>100397</t>
  </si>
  <si>
    <t>77132</t>
  </si>
  <si>
    <t>100594</t>
  </si>
  <si>
    <t>77295</t>
  </si>
  <si>
    <t>A/4578/1</t>
  </si>
  <si>
    <t>2215</t>
  </si>
  <si>
    <t>A/24701/1</t>
  </si>
  <si>
    <t>2668</t>
  </si>
  <si>
    <t>2216</t>
  </si>
  <si>
    <t>A/24702/1</t>
  </si>
  <si>
    <t>2669</t>
  </si>
  <si>
    <t>2217</t>
  </si>
  <si>
    <t>A/24703/1</t>
  </si>
  <si>
    <t>173336</t>
  </si>
  <si>
    <t>136839</t>
  </si>
  <si>
    <t>172379</t>
  </si>
  <si>
    <t>136102</t>
  </si>
  <si>
    <t>2607</t>
  </si>
  <si>
    <t>2159</t>
  </si>
  <si>
    <t>A/19072/1</t>
  </si>
  <si>
    <t>200414</t>
  </si>
  <si>
    <t>132143</t>
  </si>
  <si>
    <t>96863</t>
  </si>
  <si>
    <t>74490</t>
  </si>
  <si>
    <t>A/6286/1</t>
  </si>
  <si>
    <t>100592</t>
  </si>
  <si>
    <t>77293</t>
  </si>
  <si>
    <t>A/6476/1</t>
  </si>
  <si>
    <t>100589</t>
  </si>
  <si>
    <t>77290</t>
  </si>
  <si>
    <t>100590</t>
  </si>
  <si>
    <t>77291</t>
  </si>
  <si>
    <t>180168</t>
  </si>
  <si>
    <t>143229</t>
  </si>
  <si>
    <t>A/20854/1</t>
  </si>
  <si>
    <t>180167</t>
  </si>
  <si>
    <t>143228</t>
  </si>
  <si>
    <t>A/20845/1</t>
  </si>
  <si>
    <t>180181</t>
  </si>
  <si>
    <t>24000H RADIATOR CHANGE RR</t>
  </si>
  <si>
    <t>143235</t>
  </si>
  <si>
    <t>A/20846/1</t>
  </si>
  <si>
    <t>194591</t>
  </si>
  <si>
    <t>155235</t>
  </si>
  <si>
    <t>A/25049/1</t>
  </si>
  <si>
    <t>194592</t>
  </si>
  <si>
    <t>155236</t>
  </si>
  <si>
    <t>A/25050/1</t>
  </si>
  <si>
    <t>194593</t>
  </si>
  <si>
    <t>155237</t>
  </si>
  <si>
    <t>A/25051/1</t>
  </si>
  <si>
    <t>194594</t>
  </si>
  <si>
    <t>155238</t>
  </si>
  <si>
    <t>A/25052/1</t>
  </si>
  <si>
    <t>180182</t>
  </si>
  <si>
    <t>143236</t>
  </si>
  <si>
    <t>A/20857/1</t>
  </si>
  <si>
    <t>180110</t>
  </si>
  <si>
    <t>143214</t>
  </si>
  <si>
    <t>A/20838/1</t>
  </si>
  <si>
    <t>180111</t>
  </si>
  <si>
    <t>143215</t>
  </si>
  <si>
    <t>180112</t>
  </si>
  <si>
    <t>143216</t>
  </si>
  <si>
    <t>180164</t>
  </si>
  <si>
    <t>143225</t>
  </si>
  <si>
    <t>180171</t>
  </si>
  <si>
    <t>143230</t>
  </si>
  <si>
    <t>A/20855/1</t>
  </si>
  <si>
    <t>180263</t>
  </si>
  <si>
    <t>143317</t>
  </si>
  <si>
    <t>2724</t>
  </si>
  <si>
    <t>2267</t>
  </si>
  <si>
    <t>A/17930/1</t>
  </si>
  <si>
    <t>159432</t>
  </si>
  <si>
    <t>125184</t>
  </si>
  <si>
    <t>159437</t>
  </si>
  <si>
    <t>125186</t>
  </si>
  <si>
    <t>2679</t>
  </si>
  <si>
    <t>2227</t>
  </si>
  <si>
    <t>A/24710/1</t>
  </si>
  <si>
    <t>96597</t>
  </si>
  <si>
    <t>74293</t>
  </si>
  <si>
    <t>202679</t>
  </si>
  <si>
    <t>162344</t>
  </si>
  <si>
    <t>121255</t>
  </si>
  <si>
    <t>93294</t>
  </si>
  <si>
    <t>A/10038/1</t>
  </si>
  <si>
    <t>121256</t>
  </si>
  <si>
    <t>93295</t>
  </si>
  <si>
    <t>121259</t>
  </si>
  <si>
    <t>93298</t>
  </si>
  <si>
    <t>A/10030/1</t>
  </si>
  <si>
    <t>121260</t>
  </si>
  <si>
    <t>93299</t>
  </si>
  <si>
    <t>195584</t>
  </si>
  <si>
    <t>156148</t>
  </si>
  <si>
    <t>A/26330/1</t>
  </si>
  <si>
    <t>3686</t>
  </si>
  <si>
    <t>3059</t>
  </si>
  <si>
    <t>152110</t>
  </si>
  <si>
    <t>120020</t>
  </si>
  <si>
    <t>152111</t>
  </si>
  <si>
    <t>120021</t>
  </si>
  <si>
    <t>TD6132</t>
  </si>
  <si>
    <t>APX00217</t>
  </si>
  <si>
    <t>3499</t>
  </si>
  <si>
    <t>2896</t>
  </si>
  <si>
    <t>3498</t>
  </si>
  <si>
    <t>2895</t>
  </si>
  <si>
    <t>100238</t>
  </si>
  <si>
    <t>77012</t>
  </si>
  <si>
    <t>A/5404/1</t>
  </si>
  <si>
    <t>158149</t>
  </si>
  <si>
    <t>124137</t>
  </si>
  <si>
    <t>A/9929/1</t>
  </si>
  <si>
    <t>158150</t>
  </si>
  <si>
    <t>124138</t>
  </si>
  <si>
    <t>180170</t>
  </si>
  <si>
    <t>A/21078/1</t>
  </si>
  <si>
    <t>3524</t>
  </si>
  <si>
    <t>2916</t>
  </si>
  <si>
    <t>195639</t>
  </si>
  <si>
    <t>156203</t>
  </si>
  <si>
    <t>200400</t>
  </si>
  <si>
    <t>141420</t>
  </si>
  <si>
    <t>112017</t>
  </si>
  <si>
    <t>86142</t>
  </si>
  <si>
    <t>A/25931/1</t>
  </si>
  <si>
    <t>112016</t>
  </si>
  <si>
    <t>86141</t>
  </si>
  <si>
    <t>A/25932/1</t>
  </si>
  <si>
    <t>111151</t>
  </si>
  <si>
    <t>85403</t>
  </si>
  <si>
    <t>3504</t>
  </si>
  <si>
    <t>2901</t>
  </si>
  <si>
    <t>3505</t>
  </si>
  <si>
    <t>2902</t>
  </si>
  <si>
    <t>182723</t>
  </si>
  <si>
    <t>145717</t>
  </si>
  <si>
    <t>A/21090/1</t>
  </si>
  <si>
    <t>182724</t>
  </si>
  <si>
    <t>145718</t>
  </si>
  <si>
    <t>100158</t>
  </si>
  <si>
    <t>76939</t>
  </si>
  <si>
    <t>111279</t>
  </si>
  <si>
    <t>85526</t>
  </si>
  <si>
    <t>111313</t>
  </si>
  <si>
    <t>85560</t>
  </si>
  <si>
    <t>96691</t>
  </si>
  <si>
    <t>74377</t>
  </si>
  <si>
    <t>191645</t>
  </si>
  <si>
    <t>194873</t>
  </si>
  <si>
    <t>155477</t>
  </si>
  <si>
    <t>101166</t>
  </si>
  <si>
    <t>77773</t>
  </si>
  <si>
    <t>194162</t>
  </si>
  <si>
    <t>154940</t>
  </si>
  <si>
    <t>159160</t>
  </si>
  <si>
    <t>124950</t>
  </si>
  <si>
    <t>152168</t>
  </si>
  <si>
    <t>120078</t>
  </si>
  <si>
    <t>A/11532/1</t>
  </si>
  <si>
    <t>114533</t>
  </si>
  <si>
    <t>87794</t>
  </si>
  <si>
    <t>A/7844/1</t>
  </si>
  <si>
    <t>201386</t>
  </si>
  <si>
    <t>161243</t>
  </si>
  <si>
    <t>A/26880/1</t>
  </si>
  <si>
    <t>158121</t>
  </si>
  <si>
    <t>124109</t>
  </si>
  <si>
    <t>194979</t>
  </si>
  <si>
    <t>155983</t>
  </si>
  <si>
    <t>191683</t>
  </si>
  <si>
    <t>145701</t>
  </si>
  <si>
    <t>99284</t>
  </si>
  <si>
    <t>76292</t>
  </si>
  <si>
    <t>A/5051/1</t>
  </si>
  <si>
    <t>LO1653</t>
  </si>
  <si>
    <t>61560</t>
  </si>
  <si>
    <t>167098</t>
  </si>
  <si>
    <t>131349</t>
  </si>
  <si>
    <t>97006</t>
  </si>
  <si>
    <t>78101</t>
  </si>
  <si>
    <t>A/4971/1</t>
  </si>
  <si>
    <t>97005</t>
  </si>
  <si>
    <t>78093</t>
  </si>
  <si>
    <t>97003</t>
  </si>
  <si>
    <t>74622</t>
  </si>
  <si>
    <t>167099</t>
  </si>
  <si>
    <t>131350</t>
  </si>
  <si>
    <t>A/24623/1</t>
  </si>
  <si>
    <t>174026</t>
  </si>
  <si>
    <t>137393</t>
  </si>
  <si>
    <t>A/19495/1</t>
  </si>
  <si>
    <t>100611</t>
  </si>
  <si>
    <t>77310</t>
  </si>
  <si>
    <t>A/5149/1</t>
  </si>
  <si>
    <t>199655</t>
  </si>
  <si>
    <t>159777</t>
  </si>
  <si>
    <t>3747</t>
  </si>
  <si>
    <t>3107</t>
  </si>
  <si>
    <t>112018</t>
  </si>
  <si>
    <t>86143</t>
  </si>
  <si>
    <t>195529</t>
  </si>
  <si>
    <t>156093</t>
  </si>
  <si>
    <t>182693</t>
  </si>
  <si>
    <t>145695</t>
  </si>
  <si>
    <t>182705</t>
  </si>
  <si>
    <t>182674</t>
  </si>
  <si>
    <t>145688</t>
  </si>
  <si>
    <t>195804</t>
  </si>
  <si>
    <t>156368</t>
  </si>
  <si>
    <t>112717</t>
  </si>
  <si>
    <t>86723</t>
  </si>
  <si>
    <t>A/7834/1</t>
  </si>
  <si>
    <t>112716</t>
  </si>
  <si>
    <t>86722</t>
  </si>
  <si>
    <t>182299</t>
  </si>
  <si>
    <t>145399</t>
  </si>
  <si>
    <t>100375</t>
  </si>
  <si>
    <t>77113</t>
  </si>
  <si>
    <t>TKHL009-DRIV-FIDV</t>
  </si>
  <si>
    <t>3371</t>
  </si>
  <si>
    <t>2784</t>
  </si>
  <si>
    <t>TKHL159-SURE-SPSN</t>
  </si>
  <si>
    <t>111299</t>
  </si>
  <si>
    <t>85546</t>
  </si>
  <si>
    <t>3332</t>
  </si>
  <si>
    <t>2750</t>
  </si>
  <si>
    <t>EXBH087-ENGI</t>
  </si>
  <si>
    <t>172292</t>
  </si>
  <si>
    <t>135941</t>
  </si>
  <si>
    <t>A/18991/1</t>
  </si>
  <si>
    <t>EXBH087-UCRG-DRSP-DRTL</t>
  </si>
  <si>
    <t>172506</t>
  </si>
  <si>
    <t>136129</t>
  </si>
  <si>
    <t>A/18999/1</t>
  </si>
  <si>
    <t>EXBH087-UCRG-DRSP-DRTR</t>
  </si>
  <si>
    <t>172507</t>
  </si>
  <si>
    <t>136130</t>
  </si>
  <si>
    <t>EXBH087-UCRG-FIDV-FIDL</t>
  </si>
  <si>
    <t>172508</t>
  </si>
  <si>
    <t>136131</t>
  </si>
  <si>
    <t>A/19000/1</t>
  </si>
  <si>
    <t>100172</t>
  </si>
  <si>
    <t>76953</t>
  </si>
  <si>
    <t>100173</t>
  </si>
  <si>
    <t>76954</t>
  </si>
  <si>
    <t>172293</t>
  </si>
  <si>
    <t>112022</t>
  </si>
  <si>
    <t>86147</t>
  </si>
  <si>
    <t>A/7698/1</t>
  </si>
  <si>
    <t>EXBH047-HYSY-PUHY-PUM3</t>
  </si>
  <si>
    <t>99285</t>
  </si>
  <si>
    <t>78141</t>
  </si>
  <si>
    <t>A/5049/1</t>
  </si>
  <si>
    <t>178218</t>
  </si>
  <si>
    <t>141095</t>
  </si>
  <si>
    <t>A/20557/1</t>
  </si>
  <si>
    <t>112320</t>
  </si>
  <si>
    <t>86392</t>
  </si>
  <si>
    <t>EXBH057-HYSY-CYHY-CYKR</t>
  </si>
  <si>
    <t>111880</t>
  </si>
  <si>
    <t>86047</t>
  </si>
  <si>
    <t>A/7366/1</t>
  </si>
  <si>
    <t>182802</t>
  </si>
  <si>
    <t>145786</t>
  </si>
  <si>
    <t>182803</t>
  </si>
  <si>
    <t>145787</t>
  </si>
  <si>
    <t>TKHL007-ENGI-COSY</t>
  </si>
  <si>
    <t>3289</t>
  </si>
  <si>
    <t>2712</t>
  </si>
  <si>
    <t>TD6652</t>
  </si>
  <si>
    <t>TKHL278-DRIV-TMSN</t>
  </si>
  <si>
    <t>2BW02070</t>
  </si>
  <si>
    <t>202865</t>
  </si>
  <si>
    <t>162513</t>
  </si>
  <si>
    <t>LOFE045-BCKT</t>
  </si>
  <si>
    <t>96685</t>
  </si>
  <si>
    <t>74372</t>
  </si>
  <si>
    <t>A/6464/1</t>
  </si>
  <si>
    <t>EXBH047-UCRG-TCID-TCIR</t>
  </si>
  <si>
    <t>96840</t>
  </si>
  <si>
    <t>74476</t>
  </si>
  <si>
    <t>A/5026/1</t>
  </si>
  <si>
    <t>182714</t>
  </si>
  <si>
    <t>145708</t>
  </si>
  <si>
    <t>182715</t>
  </si>
  <si>
    <t>145709</t>
  </si>
  <si>
    <t>TKHL144-SURE-SPSN</t>
  </si>
  <si>
    <t>151870</t>
  </si>
  <si>
    <t>119780</t>
  </si>
  <si>
    <t>151871</t>
  </si>
  <si>
    <t>119781</t>
  </si>
  <si>
    <t>TKHL102-HYSY-CYHY</t>
  </si>
  <si>
    <t>96696</t>
  </si>
  <si>
    <t>78051</t>
  </si>
  <si>
    <t>EXBH050-HYSY-CYHY-CYSL</t>
  </si>
  <si>
    <t>158144</t>
  </si>
  <si>
    <t>124132</t>
  </si>
  <si>
    <t>A/9926/1</t>
  </si>
  <si>
    <t>EXBH050-HYSY-CYHY-CYSR</t>
  </si>
  <si>
    <t>158145</t>
  </si>
  <si>
    <t>124133</t>
  </si>
  <si>
    <t>165316</t>
  </si>
  <si>
    <t>129876</t>
  </si>
  <si>
    <t>A/17221/1</t>
  </si>
  <si>
    <t>165322</t>
  </si>
  <si>
    <t>129882</t>
  </si>
  <si>
    <t>A/17225/1</t>
  </si>
  <si>
    <t>DZTR081-ENGI</t>
  </si>
  <si>
    <t>161228</t>
  </si>
  <si>
    <t>126593</t>
  </si>
  <si>
    <t>TKHL264-DRIV-TMSN</t>
  </si>
  <si>
    <t>195474</t>
  </si>
  <si>
    <t>156038</t>
  </si>
  <si>
    <t>98926</t>
  </si>
  <si>
    <t>78168</t>
  </si>
  <si>
    <t>A/5581/1</t>
  </si>
  <si>
    <t>TKHL168-SURE-SPSN</t>
  </si>
  <si>
    <t>111314</t>
  </si>
  <si>
    <t>85561</t>
  </si>
  <si>
    <t>179029</t>
  </si>
  <si>
    <t>18000H ENGINE CHANGE LH</t>
  </si>
  <si>
    <t>A/15651/1</t>
  </si>
  <si>
    <t>EXBH054-PUD2</t>
  </si>
  <si>
    <t>111126</t>
  </si>
  <si>
    <t>85379</t>
  </si>
  <si>
    <t>A/8352/1</t>
  </si>
  <si>
    <t>98768</t>
  </si>
  <si>
    <t>75892</t>
  </si>
  <si>
    <t>A/6269/1</t>
  </si>
  <si>
    <t>EXBH057-HYSY-CYHY-CYKL</t>
  </si>
  <si>
    <t>111881</t>
  </si>
  <si>
    <t>86048</t>
  </si>
  <si>
    <t>A/25409/1</t>
  </si>
  <si>
    <t>182688</t>
  </si>
  <si>
    <t>145691</t>
  </si>
  <si>
    <t>182704</t>
  </si>
  <si>
    <t>145680</t>
  </si>
  <si>
    <t>TKHL007-DRIV-WHGP</t>
  </si>
  <si>
    <t>3293</t>
  </si>
  <si>
    <t>2716</t>
  </si>
  <si>
    <t>3294</t>
  </si>
  <si>
    <t>2717</t>
  </si>
  <si>
    <t>3292</t>
  </si>
  <si>
    <t>2715</t>
  </si>
  <si>
    <t>96599</t>
  </si>
  <si>
    <t>74295</t>
  </si>
  <si>
    <t>EXBH055-HYSY-CYHY-CYSL</t>
  </si>
  <si>
    <t>111924</t>
  </si>
  <si>
    <t>86072</t>
  </si>
  <si>
    <t>111923</t>
  </si>
  <si>
    <t>86071</t>
  </si>
  <si>
    <t>3333</t>
  </si>
  <si>
    <t>2751</t>
  </si>
  <si>
    <t>3164</t>
  </si>
  <si>
    <t>2602</t>
  </si>
  <si>
    <t>GDGN030-BKSY</t>
  </si>
  <si>
    <t>121251</t>
  </si>
  <si>
    <t>93290</t>
  </si>
  <si>
    <t>121252</t>
  </si>
  <si>
    <t>93291</t>
  </si>
  <si>
    <t>121253</t>
  </si>
  <si>
    <t>93292</t>
  </si>
  <si>
    <t>121254</t>
  </si>
  <si>
    <t>93293</t>
  </si>
  <si>
    <t>GDGN030-DRIV-TMSN</t>
  </si>
  <si>
    <t>121258</t>
  </si>
  <si>
    <t>93297</t>
  </si>
  <si>
    <t>182765</t>
  </si>
  <si>
    <t>145727</t>
  </si>
  <si>
    <t>182766</t>
  </si>
  <si>
    <t>145728</t>
  </si>
  <si>
    <t>TKHL150-DRIV-TQCV</t>
  </si>
  <si>
    <t>152232</t>
  </si>
  <si>
    <t>120142</t>
  </si>
  <si>
    <t>TS2204</t>
  </si>
  <si>
    <t>MWH00167</t>
  </si>
  <si>
    <t>151591</t>
  </si>
  <si>
    <t>119495</t>
  </si>
  <si>
    <t>A/14469/1</t>
  </si>
  <si>
    <t>151592</t>
  </si>
  <si>
    <t>119496</t>
  </si>
  <si>
    <t>A/14470/1</t>
  </si>
  <si>
    <t>151590</t>
  </si>
  <si>
    <t>119494</t>
  </si>
  <si>
    <t>A/14468/1</t>
  </si>
  <si>
    <t>112014</t>
  </si>
  <si>
    <t>86139</t>
  </si>
  <si>
    <t>EXBH189-IMAT</t>
  </si>
  <si>
    <t>236264</t>
  </si>
  <si>
    <t>186003</t>
  </si>
  <si>
    <t>A/30195/1</t>
  </si>
  <si>
    <t>TKHL006-DRIV-TQCV</t>
  </si>
  <si>
    <t>3237</t>
  </si>
  <si>
    <t>2665</t>
  </si>
  <si>
    <t>EXBH054-HYSY-CYHY-CYKR</t>
  </si>
  <si>
    <t>111928</t>
  </si>
  <si>
    <t>86076</t>
  </si>
  <si>
    <t>EXBH042-UCRG-FIDV-FIDL</t>
  </si>
  <si>
    <t>100289</t>
  </si>
  <si>
    <t>77042</t>
  </si>
  <si>
    <t>98827</t>
  </si>
  <si>
    <t>75946</t>
  </si>
  <si>
    <t>182752</t>
  </si>
  <si>
    <t>145756</t>
  </si>
  <si>
    <t>182771</t>
  </si>
  <si>
    <t>145762</t>
  </si>
  <si>
    <t>151688</t>
  </si>
  <si>
    <t>119598</t>
  </si>
  <si>
    <t>112598</t>
  </si>
  <si>
    <t>86614</t>
  </si>
  <si>
    <t>A/11414/1</t>
  </si>
  <si>
    <t>112599</t>
  </si>
  <si>
    <t>86615</t>
  </si>
  <si>
    <t>A/11411/1</t>
  </si>
  <si>
    <t>TKHL259-DRIV-DIFF</t>
  </si>
  <si>
    <t>195750</t>
  </si>
  <si>
    <t>156314</t>
  </si>
  <si>
    <t>TKHL259-DRIV-TMSN</t>
  </si>
  <si>
    <t>195749</t>
  </si>
  <si>
    <t>156313</t>
  </si>
  <si>
    <t>TKHL008-DRIV-TMSN</t>
  </si>
  <si>
    <t>3323</t>
  </si>
  <si>
    <t>2741</t>
  </si>
  <si>
    <t>EXBH050-UCRG-FIDV-FIDL</t>
  </si>
  <si>
    <t>158128</t>
  </si>
  <si>
    <t>124116</t>
  </si>
  <si>
    <t>2734</t>
  </si>
  <si>
    <t>2277</t>
  </si>
  <si>
    <t>99276</t>
  </si>
  <si>
    <t>RHP2</t>
  </si>
  <si>
    <t>13200H SWING PUMP CHANGE RH POS.2</t>
  </si>
  <si>
    <t>78109</t>
  </si>
  <si>
    <t>161836</t>
  </si>
  <si>
    <t>127061</t>
  </si>
  <si>
    <t>A/26780/1</t>
  </si>
  <si>
    <t>TKHL013-SURE-SPSN</t>
  </si>
  <si>
    <t>3537</t>
  </si>
  <si>
    <t>2929</t>
  </si>
  <si>
    <t>TKHL010-DRIV-WHGP</t>
  </si>
  <si>
    <t>3430</t>
  </si>
  <si>
    <t>2837</t>
  </si>
  <si>
    <t>3431</t>
  </si>
  <si>
    <t>2838</t>
  </si>
  <si>
    <t>TKHL013-DRIV-WHGP</t>
  </si>
  <si>
    <t>3538</t>
  </si>
  <si>
    <t>2930</t>
  </si>
  <si>
    <t>136458</t>
  </si>
  <si>
    <t>105938</t>
  </si>
  <si>
    <t>111142</t>
  </si>
  <si>
    <t>85395</t>
  </si>
  <si>
    <t>160301</t>
  </si>
  <si>
    <t>125888</t>
  </si>
  <si>
    <t>TKHL151-DRIV-TQCV</t>
  </si>
  <si>
    <t>150756</t>
  </si>
  <si>
    <t>118731</t>
  </si>
  <si>
    <t>TKHL151-ENGI</t>
  </si>
  <si>
    <t>150765</t>
  </si>
  <si>
    <t>118740</t>
  </si>
  <si>
    <t>TKHL151-ENGI-COSY</t>
  </si>
  <si>
    <t>150755</t>
  </si>
  <si>
    <t>118730</t>
  </si>
  <si>
    <t>114546</t>
  </si>
  <si>
    <t>87807</t>
  </si>
  <si>
    <t>A/9135/1</t>
  </si>
  <si>
    <t>99277</t>
  </si>
  <si>
    <t>LHP1</t>
  </si>
  <si>
    <t>13200H SWING PUMP CHANGE LH POS.1</t>
  </si>
  <si>
    <t>78099</t>
  </si>
  <si>
    <t>161828</t>
  </si>
  <si>
    <t>127053</t>
  </si>
  <si>
    <t>A/26772/1</t>
  </si>
  <si>
    <t>161829</t>
  </si>
  <si>
    <t>127054</t>
  </si>
  <si>
    <t>TKHL144-DRIV-TQCV</t>
  </si>
  <si>
    <t>151872</t>
  </si>
  <si>
    <t>119782</t>
  </si>
  <si>
    <t>TKHL109-DRIV-TQCV</t>
  </si>
  <si>
    <t>99947</t>
  </si>
  <si>
    <t>76837</t>
  </si>
  <si>
    <t>EXBH088-HYSY-PUHY</t>
  </si>
  <si>
    <t>192707</t>
  </si>
  <si>
    <t>153824</t>
  </si>
  <si>
    <t>A/24403/1</t>
  </si>
  <si>
    <t>EXBH088-PUDR</t>
  </si>
  <si>
    <t>192710</t>
  </si>
  <si>
    <t>153827</t>
  </si>
  <si>
    <t>A/24404/1</t>
  </si>
  <si>
    <t>TKHL152-DRIV-FIDV</t>
  </si>
  <si>
    <t>153043</t>
  </si>
  <si>
    <t>120790</t>
  </si>
  <si>
    <t>A/27502/1</t>
  </si>
  <si>
    <t>DZTR078-DRIV-TQCV</t>
  </si>
  <si>
    <t>111022</t>
  </si>
  <si>
    <t>85285</t>
  </si>
  <si>
    <t>TKHL132-DRIV-FIDV</t>
  </si>
  <si>
    <t>96933</t>
  </si>
  <si>
    <t>74557</t>
  </si>
  <si>
    <t>EXBH087-HYSY-CYHY-CYSL</t>
  </si>
  <si>
    <t>172380</t>
  </si>
  <si>
    <t>136103</t>
  </si>
  <si>
    <t>TD6493</t>
  </si>
  <si>
    <t>TKHL153-DRIV-DIFF</t>
  </si>
  <si>
    <t>APX00394</t>
  </si>
  <si>
    <t>153090</t>
  </si>
  <si>
    <t>120837</t>
  </si>
  <si>
    <t>TKHL153-DRIV-TMSN</t>
  </si>
  <si>
    <t>153091</t>
  </si>
  <si>
    <t>120838</t>
  </si>
  <si>
    <t>100351</t>
  </si>
  <si>
    <t>77090</t>
  </si>
  <si>
    <t>163113</t>
  </si>
  <si>
    <t>128138</t>
  </si>
  <si>
    <t>163241</t>
  </si>
  <si>
    <t>128217</t>
  </si>
  <si>
    <t>A/27785/1</t>
  </si>
  <si>
    <t>163240</t>
  </si>
  <si>
    <t>128216</t>
  </si>
  <si>
    <t>A/27784/1</t>
  </si>
  <si>
    <t>163242</t>
  </si>
  <si>
    <t>128218</t>
  </si>
  <si>
    <t>A/23883/1</t>
  </si>
  <si>
    <t>163257</t>
  </si>
  <si>
    <t>128233</t>
  </si>
  <si>
    <t>A/27794/1</t>
  </si>
  <si>
    <t>163258</t>
  </si>
  <si>
    <t>128234</t>
  </si>
  <si>
    <t>181060</t>
  </si>
  <si>
    <t>144217</t>
  </si>
  <si>
    <t>175014</t>
  </si>
  <si>
    <t>138153</t>
  </si>
  <si>
    <t>A/4449/1</t>
  </si>
  <si>
    <t>200481</t>
  </si>
  <si>
    <t>141573</t>
  </si>
  <si>
    <t>62106</t>
  </si>
  <si>
    <t>48358</t>
  </si>
  <si>
    <t>A/24018/1</t>
  </si>
  <si>
    <t>62107</t>
  </si>
  <si>
    <t>48359</t>
  </si>
  <si>
    <t>112544</t>
  </si>
  <si>
    <t>86562</t>
  </si>
  <si>
    <t>A/25927/1</t>
  </si>
  <si>
    <t>98713</t>
  </si>
  <si>
    <t>75843</t>
  </si>
  <si>
    <t>163109</t>
  </si>
  <si>
    <t>128136</t>
  </si>
  <si>
    <t>99950</t>
  </si>
  <si>
    <t>76840</t>
  </si>
  <si>
    <t>100239</t>
  </si>
  <si>
    <t>77013</t>
  </si>
  <si>
    <t>A/4886/1</t>
  </si>
  <si>
    <t>151626</t>
  </si>
  <si>
    <t>119536</t>
  </si>
  <si>
    <t>98714</t>
  </si>
  <si>
    <t>75844</t>
  </si>
  <si>
    <t>151630</t>
  </si>
  <si>
    <t>119540</t>
  </si>
  <si>
    <t>151631</t>
  </si>
  <si>
    <t>119541</t>
  </si>
  <si>
    <t>182756</t>
  </si>
  <si>
    <t>145760</t>
  </si>
  <si>
    <t>182783</t>
  </si>
  <si>
    <t>145774</t>
  </si>
  <si>
    <t>111979</t>
  </si>
  <si>
    <t>86113</t>
  </si>
  <si>
    <t>A/7334/1</t>
  </si>
  <si>
    <t>111978</t>
  </si>
  <si>
    <t>86112</t>
  </si>
  <si>
    <t>201273</t>
  </si>
  <si>
    <t>161141</t>
  </si>
  <si>
    <t>202859</t>
  </si>
  <si>
    <t>162507</t>
  </si>
  <si>
    <t>158117</t>
  </si>
  <si>
    <t>124105</t>
  </si>
  <si>
    <t>A/9903/1</t>
  </si>
  <si>
    <t>158118</t>
  </si>
  <si>
    <t>124106</t>
  </si>
  <si>
    <t>99288</t>
  </si>
  <si>
    <t>78110</t>
  </si>
  <si>
    <t>153100</t>
  </si>
  <si>
    <t>120847</t>
  </si>
  <si>
    <t>153101</t>
  </si>
  <si>
    <t>120848</t>
  </si>
  <si>
    <t>172484</t>
  </si>
  <si>
    <t>136107</t>
  </si>
  <si>
    <t>99939</t>
  </si>
  <si>
    <t>76829</t>
  </si>
  <si>
    <t>193919</t>
  </si>
  <si>
    <t>154766</t>
  </si>
  <si>
    <t>193918</t>
  </si>
  <si>
    <t>154765</t>
  </si>
  <si>
    <t>193954</t>
  </si>
  <si>
    <t>154784</t>
  </si>
  <si>
    <t>193917</t>
  </si>
  <si>
    <t>154764</t>
  </si>
  <si>
    <t>195695</t>
  </si>
  <si>
    <t>156259</t>
  </si>
  <si>
    <t>195694</t>
  </si>
  <si>
    <t>156258</t>
  </si>
  <si>
    <t>193946</t>
  </si>
  <si>
    <t>154746</t>
  </si>
  <si>
    <t>100555</t>
  </si>
  <si>
    <t>77263</t>
  </si>
  <si>
    <t>A/4451/1</t>
  </si>
  <si>
    <t>182317</t>
  </si>
  <si>
    <t>145417</t>
  </si>
  <si>
    <t>A/25407/1</t>
  </si>
  <si>
    <t>182318</t>
  </si>
  <si>
    <t>145418</t>
  </si>
  <si>
    <t>100322</t>
  </si>
  <si>
    <t>77065</t>
  </si>
  <si>
    <t>173260</t>
  </si>
  <si>
    <t>136790</t>
  </si>
  <si>
    <t>111920</t>
  </si>
  <si>
    <t>86068</t>
  </si>
  <si>
    <t>100408</t>
  </si>
  <si>
    <t>77141</t>
  </si>
  <si>
    <t>2727</t>
  </si>
  <si>
    <t>2270</t>
  </si>
  <si>
    <t>A/17932/1</t>
  </si>
  <si>
    <t>173030</t>
  </si>
  <si>
    <t>136682</t>
  </si>
  <si>
    <t>100318</t>
  </si>
  <si>
    <t>77061</t>
  </si>
  <si>
    <t>114592</t>
  </si>
  <si>
    <t>87853</t>
  </si>
  <si>
    <t>A/26631/1</t>
  </si>
  <si>
    <t>134326</t>
  </si>
  <si>
    <t>104206</t>
  </si>
  <si>
    <t>A/6911/1</t>
  </si>
  <si>
    <t>134327</t>
  </si>
  <si>
    <t>104207</t>
  </si>
  <si>
    <t>134321</t>
  </si>
  <si>
    <t>104201</t>
  </si>
  <si>
    <t>96973</t>
  </si>
  <si>
    <t>74597</t>
  </si>
  <si>
    <t>100240</t>
  </si>
  <si>
    <t>77014</t>
  </si>
  <si>
    <t>A/4868/1</t>
  </si>
  <si>
    <t>159804</t>
  </si>
  <si>
    <t>125527</t>
  </si>
  <si>
    <t>3819</t>
  </si>
  <si>
    <t>3166</t>
  </si>
  <si>
    <t>182199</t>
  </si>
  <si>
    <t>145379</t>
  </si>
  <si>
    <t>100412</t>
  </si>
  <si>
    <t>77145</t>
  </si>
  <si>
    <t>112380</t>
  </si>
  <si>
    <t>86434</t>
  </si>
  <si>
    <t>112379</t>
  </si>
  <si>
    <t>86433</t>
  </si>
  <si>
    <t>3243</t>
  </si>
  <si>
    <t>2671</t>
  </si>
  <si>
    <t>3241</t>
  </si>
  <si>
    <t>96976</t>
  </si>
  <si>
    <t>74600</t>
  </si>
  <si>
    <t>39309</t>
  </si>
  <si>
    <t>31164</t>
  </si>
  <si>
    <t>A/27657/1</t>
  </si>
  <si>
    <t>39310</t>
  </si>
  <si>
    <t>31165</t>
  </si>
  <si>
    <t>39311</t>
  </si>
  <si>
    <t>31166</t>
  </si>
  <si>
    <t>39312</t>
  </si>
  <si>
    <t>31167</t>
  </si>
  <si>
    <t>39316</t>
  </si>
  <si>
    <t>31171</t>
  </si>
  <si>
    <t>A/27660/1</t>
  </si>
  <si>
    <t>39036</t>
  </si>
  <si>
    <t>30891</t>
  </si>
  <si>
    <t>A/27656/1</t>
  </si>
  <si>
    <t>39313</t>
  </si>
  <si>
    <t>31168</t>
  </si>
  <si>
    <t>A/27658/1</t>
  </si>
  <si>
    <t>111293</t>
  </si>
  <si>
    <t>85540</t>
  </si>
  <si>
    <t>111210</t>
  </si>
  <si>
    <t>85457</t>
  </si>
  <si>
    <t>100337</t>
  </si>
  <si>
    <t>77077</t>
  </si>
  <si>
    <t>203426</t>
  </si>
  <si>
    <t>162933</t>
  </si>
  <si>
    <t>A/27659/1</t>
  </si>
  <si>
    <t>100136</t>
  </si>
  <si>
    <t>76923</t>
  </si>
  <si>
    <t>111291</t>
  </si>
  <si>
    <t>85538</t>
  </si>
  <si>
    <t>100341</t>
  </si>
  <si>
    <t>77081</t>
  </si>
  <si>
    <t>3171</t>
  </si>
  <si>
    <t>2609</t>
  </si>
  <si>
    <t>3208</t>
  </si>
  <si>
    <t>2641</t>
  </si>
  <si>
    <t>98764</t>
  </si>
  <si>
    <t>75888</t>
  </si>
  <si>
    <t>98769</t>
  </si>
  <si>
    <t>75893</t>
  </si>
  <si>
    <t>96602</t>
  </si>
  <si>
    <t>74298</t>
  </si>
  <si>
    <t>2518</t>
  </si>
  <si>
    <t>2078</t>
  </si>
  <si>
    <t>A/18360/1</t>
  </si>
  <si>
    <t>3532</t>
  </si>
  <si>
    <t>2924</t>
  </si>
  <si>
    <t>151750</t>
  </si>
  <si>
    <t>119660</t>
  </si>
  <si>
    <t>151751</t>
  </si>
  <si>
    <t>119661</t>
  </si>
  <si>
    <t>99281</t>
  </si>
  <si>
    <t>76289</t>
  </si>
  <si>
    <t>174551</t>
  </si>
  <si>
    <t>137776</t>
  </si>
  <si>
    <t>A/19812/1</t>
  </si>
  <si>
    <t>3540</t>
  </si>
  <si>
    <t>2932</t>
  </si>
  <si>
    <t>111145</t>
  </si>
  <si>
    <t>85398</t>
  </si>
  <si>
    <t>194640</t>
  </si>
  <si>
    <t>141571</t>
  </si>
  <si>
    <t>111332</t>
  </si>
  <si>
    <t>85579</t>
  </si>
  <si>
    <t>111333</t>
  </si>
  <si>
    <t>85580</t>
  </si>
  <si>
    <t>201274</t>
  </si>
  <si>
    <t>161142</t>
  </si>
  <si>
    <t>99483</t>
  </si>
  <si>
    <t>76447</t>
  </si>
  <si>
    <t>112580</t>
  </si>
  <si>
    <t>86596</t>
  </si>
  <si>
    <t>112583</t>
  </si>
  <si>
    <t>86599</t>
  </si>
  <si>
    <t>120532</t>
  </si>
  <si>
    <t>92815</t>
  </si>
  <si>
    <t>120533</t>
  </si>
  <si>
    <t>92816</t>
  </si>
  <si>
    <t>120534</t>
  </si>
  <si>
    <t>92817</t>
  </si>
  <si>
    <t>120535</t>
  </si>
  <si>
    <t>92818</t>
  </si>
  <si>
    <t>112550</t>
  </si>
  <si>
    <t>86568</t>
  </si>
  <si>
    <t>112582</t>
  </si>
  <si>
    <t>86598</t>
  </si>
  <si>
    <t>111259</t>
  </si>
  <si>
    <t>85506</t>
  </si>
  <si>
    <t>3611</t>
  </si>
  <si>
    <t>2993</t>
  </si>
  <si>
    <t>3575</t>
  </si>
  <si>
    <t>2962</t>
  </si>
  <si>
    <t>195585</t>
  </si>
  <si>
    <t>156149</t>
  </si>
  <si>
    <t>195586</t>
  </si>
  <si>
    <t>156150</t>
  </si>
  <si>
    <t>A/26331/1</t>
  </si>
  <si>
    <t>195588</t>
  </si>
  <si>
    <t>156152</t>
  </si>
  <si>
    <t>201253</t>
  </si>
  <si>
    <t>161134</t>
  </si>
  <si>
    <t>194662</t>
  </si>
  <si>
    <t>141418</t>
  </si>
  <si>
    <t>159399</t>
  </si>
  <si>
    <t>100141</t>
  </si>
  <si>
    <t>78124</t>
  </si>
  <si>
    <t>96587</t>
  </si>
  <si>
    <t>74283</t>
  </si>
  <si>
    <t>99482</t>
  </si>
  <si>
    <t>76446</t>
  </si>
  <si>
    <t>195640</t>
  </si>
  <si>
    <t>156204</t>
  </si>
  <si>
    <t>195641</t>
  </si>
  <si>
    <t>156205</t>
  </si>
  <si>
    <t>195643</t>
  </si>
  <si>
    <t>156207</t>
  </si>
  <si>
    <t>112549</t>
  </si>
  <si>
    <t>86567</t>
  </si>
  <si>
    <t>112572</t>
  </si>
  <si>
    <t>86588</t>
  </si>
  <si>
    <t>112573</t>
  </si>
  <si>
    <t>86589</t>
  </si>
  <si>
    <t>159009</t>
  </si>
  <si>
    <t>124818</t>
  </si>
  <si>
    <t>A/9309/1</t>
  </si>
  <si>
    <t>159010</t>
  </si>
  <si>
    <t>124819</t>
  </si>
  <si>
    <t>192711</t>
  </si>
  <si>
    <t>153828</t>
  </si>
  <si>
    <t>111353</t>
  </si>
  <si>
    <t>85600</t>
  </si>
  <si>
    <t>194173</t>
  </si>
  <si>
    <t>154961</t>
  </si>
  <si>
    <t>194178</t>
  </si>
  <si>
    <t>25000H FINAL DRIVE CHANGE LHR</t>
  </si>
  <si>
    <t>154966</t>
  </si>
  <si>
    <t>111346</t>
  </si>
  <si>
    <t>85593</t>
  </si>
  <si>
    <t>157887</t>
  </si>
  <si>
    <t>123934</t>
  </si>
  <si>
    <t>A/24661/1</t>
  </si>
  <si>
    <t>157888</t>
  </si>
  <si>
    <t>15000H MAIN PUMP CHANGE POS.2</t>
  </si>
  <si>
    <t>123935</t>
  </si>
  <si>
    <t>A/24662/1</t>
  </si>
  <si>
    <t>194874</t>
  </si>
  <si>
    <t>155478</t>
  </si>
  <si>
    <t>194875</t>
  </si>
  <si>
    <t>155479</t>
  </si>
  <si>
    <t>194877</t>
  </si>
  <si>
    <t>155481</t>
  </si>
  <si>
    <t>183994</t>
  </si>
  <si>
    <t>146821</t>
  </si>
  <si>
    <t>A/22008/1</t>
  </si>
  <si>
    <t>112530</t>
  </si>
  <si>
    <t>92363</t>
  </si>
  <si>
    <t>A/7566/1</t>
  </si>
  <si>
    <t>112529</t>
  </si>
  <si>
    <t>86548</t>
  </si>
  <si>
    <t>96577</t>
  </si>
  <si>
    <t>74273</t>
  </si>
  <si>
    <t>A/5347/1</t>
  </si>
  <si>
    <t>193970</t>
  </si>
  <si>
    <t>154797</t>
  </si>
  <si>
    <t>A/24911/1</t>
  </si>
  <si>
    <t>DZ8189</t>
  </si>
  <si>
    <t>RAB01101</t>
  </si>
  <si>
    <t>99465</t>
  </si>
  <si>
    <t>76434</t>
  </si>
  <si>
    <t>99466</t>
  </si>
  <si>
    <t>76435</t>
  </si>
  <si>
    <t>163117</t>
  </si>
  <si>
    <t>128140</t>
  </si>
  <si>
    <t>111035</t>
  </si>
  <si>
    <t>85298</t>
  </si>
  <si>
    <t>112002</t>
  </si>
  <si>
    <t>86132</t>
  </si>
  <si>
    <t>96935</t>
  </si>
  <si>
    <t>74559</t>
  </si>
  <si>
    <t>194980</t>
  </si>
  <si>
    <t>155984</t>
  </si>
  <si>
    <t>195421</t>
  </si>
  <si>
    <t>155985</t>
  </si>
  <si>
    <t>195423</t>
  </si>
  <si>
    <t>155987</t>
  </si>
  <si>
    <t>134328</t>
  </si>
  <si>
    <t>104208</t>
  </si>
  <si>
    <t>A/6888/1</t>
  </si>
  <si>
    <t>134329</t>
  </si>
  <si>
    <t>104209</t>
  </si>
  <si>
    <t>199678</t>
  </si>
  <si>
    <t>199636</t>
  </si>
  <si>
    <t>159785</t>
  </si>
  <si>
    <t>199656</t>
  </si>
  <si>
    <t>159778</t>
  </si>
  <si>
    <t>174542</t>
  </si>
  <si>
    <t>195530</t>
  </si>
  <si>
    <t>156094</t>
  </si>
  <si>
    <t>195531</t>
  </si>
  <si>
    <t>156095</t>
  </si>
  <si>
    <t>195533</t>
  </si>
  <si>
    <t>156097</t>
  </si>
  <si>
    <t>182694</t>
  </si>
  <si>
    <t>145696</t>
  </si>
  <si>
    <t>182721</t>
  </si>
  <si>
    <t>145715</t>
  </si>
  <si>
    <t>182677</t>
  </si>
  <si>
    <t>145711</t>
  </si>
  <si>
    <t>182678</t>
  </si>
  <si>
    <t>145712</t>
  </si>
  <si>
    <t>182675</t>
  </si>
  <si>
    <t>145689</t>
  </si>
  <si>
    <t>182676</t>
  </si>
  <si>
    <t>145690</t>
  </si>
  <si>
    <t>195805</t>
  </si>
  <si>
    <t>156369</t>
  </si>
  <si>
    <t>195806</t>
  </si>
  <si>
    <t>156370</t>
  </si>
  <si>
    <t>195808</t>
  </si>
  <si>
    <t>156372</t>
  </si>
  <si>
    <t>99353</t>
  </si>
  <si>
    <t>14000H MAIN PUMP CHANGE POS.7-8</t>
  </si>
  <si>
    <t>76342</t>
  </si>
  <si>
    <t>A/4435/1</t>
  </si>
  <si>
    <t>99354</t>
  </si>
  <si>
    <t>76343</t>
  </si>
  <si>
    <t>111321</t>
  </si>
  <si>
    <t>85568</t>
  </si>
  <si>
    <t>151593</t>
  </si>
  <si>
    <t>119497</t>
  </si>
  <si>
    <t>115188</t>
  </si>
  <si>
    <t>16000H ENGINE CHANGE LH</t>
  </si>
  <si>
    <t>A/7440/1</t>
  </si>
  <si>
    <t>96582</t>
  </si>
  <si>
    <t>74278</t>
  </si>
  <si>
    <t>100205</t>
  </si>
  <si>
    <t>76980</t>
  </si>
  <si>
    <t>100206</t>
  </si>
  <si>
    <t>76981</t>
  </si>
  <si>
    <t>158890</t>
  </si>
  <si>
    <t>124737</t>
  </si>
  <si>
    <t>A/21835/1</t>
  </si>
  <si>
    <t>190217</t>
  </si>
  <si>
    <t>151882</t>
  </si>
  <si>
    <t>A/23369/1</t>
  </si>
  <si>
    <t>96980</t>
  </si>
  <si>
    <t>74604</t>
  </si>
  <si>
    <t>153036</t>
  </si>
  <si>
    <t>120783</t>
  </si>
  <si>
    <t>A/27507/1</t>
  </si>
  <si>
    <t>100202</t>
  </si>
  <si>
    <t>76977</t>
  </si>
  <si>
    <t>3295</t>
  </si>
  <si>
    <t>2718</t>
  </si>
  <si>
    <t>3688</t>
  </si>
  <si>
    <t>3061</t>
  </si>
  <si>
    <t>192702</t>
  </si>
  <si>
    <t>153819</t>
  </si>
  <si>
    <t>A/24399/1</t>
  </si>
  <si>
    <t>194175</t>
  </si>
  <si>
    <t>154963</t>
  </si>
  <si>
    <t>A/24918/1</t>
  </si>
  <si>
    <t>153768</t>
  </si>
  <si>
    <t>121292</t>
  </si>
  <si>
    <t>A/24026/1</t>
  </si>
  <si>
    <t>157646</t>
  </si>
  <si>
    <t>123706</t>
  </si>
  <si>
    <t>A/15058/1</t>
  </si>
  <si>
    <t>157652</t>
  </si>
  <si>
    <t>123711</t>
  </si>
  <si>
    <t>A/9308/1</t>
  </si>
  <si>
    <t>157654</t>
  </si>
  <si>
    <t>123713</t>
  </si>
  <si>
    <t>157655</t>
  </si>
  <si>
    <t>123714</t>
  </si>
  <si>
    <t>157656</t>
  </si>
  <si>
    <t>123715</t>
  </si>
  <si>
    <t>157653</t>
  </si>
  <si>
    <t>123712</t>
  </si>
  <si>
    <t>100176</t>
  </si>
  <si>
    <t>76957</t>
  </si>
  <si>
    <t>DZ8186</t>
  </si>
  <si>
    <t>TWG0887</t>
  </si>
  <si>
    <t>176282</t>
  </si>
  <si>
    <t>139247</t>
  </si>
  <si>
    <t>176280</t>
  </si>
  <si>
    <t>139245</t>
  </si>
  <si>
    <t>176279</t>
  </si>
  <si>
    <t>139244</t>
  </si>
  <si>
    <t>176275</t>
  </si>
  <si>
    <t>139243</t>
  </si>
  <si>
    <t>100177</t>
  </si>
  <si>
    <t>76958</t>
  </si>
  <si>
    <t>110881</t>
  </si>
  <si>
    <t>85161</t>
  </si>
  <si>
    <t>A/25938/1</t>
  </si>
  <si>
    <t>111341</t>
  </si>
  <si>
    <t>85588</t>
  </si>
  <si>
    <t>114574</t>
  </si>
  <si>
    <t>87835</t>
  </si>
  <si>
    <t>A/7658/1</t>
  </si>
  <si>
    <t>195475</t>
  </si>
  <si>
    <t>156039</t>
  </si>
  <si>
    <t>195476</t>
  </si>
  <si>
    <t>156040</t>
  </si>
  <si>
    <t>195478</t>
  </si>
  <si>
    <t>156042</t>
  </si>
  <si>
    <t>111057</t>
  </si>
  <si>
    <t>92112</t>
  </si>
  <si>
    <t>110859</t>
  </si>
  <si>
    <t>85139</t>
  </si>
  <si>
    <t>96937</t>
  </si>
  <si>
    <t>74561</t>
  </si>
  <si>
    <t>96936</t>
  </si>
  <si>
    <t>74560</t>
  </si>
  <si>
    <t>2286</t>
  </si>
  <si>
    <t>A/17902/1</t>
  </si>
  <si>
    <t>99289</t>
  </si>
  <si>
    <t>78111</t>
  </si>
  <si>
    <t>180436</t>
  </si>
  <si>
    <t>143485</t>
  </si>
  <si>
    <t>A/20848/1</t>
  </si>
  <si>
    <t>114563</t>
  </si>
  <si>
    <t>87824</t>
  </si>
  <si>
    <t>A/7659/1</t>
  </si>
  <si>
    <t>100324</t>
  </si>
  <si>
    <t>77067</t>
  </si>
  <si>
    <t>3297</t>
  </si>
  <si>
    <t>2720</t>
  </si>
  <si>
    <t>3298</t>
  </si>
  <si>
    <t>150754</t>
  </si>
  <si>
    <t>118729</t>
  </si>
  <si>
    <t>2412</t>
  </si>
  <si>
    <t>1983</t>
  </si>
  <si>
    <t>A/18652/1</t>
  </si>
  <si>
    <t>2411</t>
  </si>
  <si>
    <t>1982</t>
  </si>
  <si>
    <t>A/18656/1</t>
  </si>
  <si>
    <t>QTW07</t>
  </si>
  <si>
    <t>MSY00543</t>
  </si>
  <si>
    <t>100249</t>
  </si>
  <si>
    <t>77020</t>
  </si>
  <si>
    <t>178257</t>
  </si>
  <si>
    <t>18000H ENGINE CHANGE LH (CUMMINS)</t>
  </si>
  <si>
    <t>A/25886/1</t>
  </si>
  <si>
    <t>178258</t>
  </si>
  <si>
    <t>18000H ENGINE CHANGE RH (CUMMINS)</t>
  </si>
  <si>
    <t>110879</t>
  </si>
  <si>
    <t>85159</t>
  </si>
  <si>
    <t>171441</t>
  </si>
  <si>
    <t>135211</t>
  </si>
  <si>
    <t>A/18640/1</t>
  </si>
  <si>
    <t>2413</t>
  </si>
  <si>
    <t>1984</t>
  </si>
  <si>
    <t>A/18643/1</t>
  </si>
  <si>
    <t>151990</t>
  </si>
  <si>
    <t>119900</t>
  </si>
  <si>
    <t>151991</t>
  </si>
  <si>
    <t>119901</t>
  </si>
  <si>
    <t>111349</t>
  </si>
  <si>
    <t>85596</t>
  </si>
  <si>
    <t>158157</t>
  </si>
  <si>
    <t>124145</t>
  </si>
  <si>
    <t>A/9933/1</t>
  </si>
  <si>
    <t>158158</t>
  </si>
  <si>
    <t>124146</t>
  </si>
  <si>
    <t>153042</t>
  </si>
  <si>
    <t>120789</t>
  </si>
  <si>
    <t>153040</t>
  </si>
  <si>
    <t>120787</t>
  </si>
  <si>
    <t>A/27510/1</t>
  </si>
  <si>
    <t>153041</t>
  </si>
  <si>
    <t>120788</t>
  </si>
  <si>
    <t>99245</t>
  </si>
  <si>
    <t>76262</t>
  </si>
  <si>
    <t>A/5406/1</t>
  </si>
  <si>
    <t>112119</t>
  </si>
  <si>
    <t>86231</t>
  </si>
  <si>
    <t>A/18506/1</t>
  </si>
  <si>
    <t>114536</t>
  </si>
  <si>
    <t>87797</t>
  </si>
  <si>
    <t>A/18510/1</t>
  </si>
  <si>
    <t>111063</t>
  </si>
  <si>
    <t>85320</t>
  </si>
  <si>
    <t>A/18505/1</t>
  </si>
  <si>
    <t>170413</t>
  </si>
  <si>
    <t>134312</t>
  </si>
  <si>
    <t>A/18504/1</t>
  </si>
  <si>
    <t>171174</t>
  </si>
  <si>
    <t>134977</t>
  </si>
  <si>
    <t>A/18552/1</t>
  </si>
  <si>
    <t>99357</t>
  </si>
  <si>
    <t>76346</t>
  </si>
  <si>
    <t>A/6563/1</t>
  </si>
  <si>
    <t>99361</t>
  </si>
  <si>
    <t>76349</t>
  </si>
  <si>
    <t>99362</t>
  </si>
  <si>
    <t>14000H MAIN PUMP CHANGE POS 1-2</t>
  </si>
  <si>
    <t>78313</t>
  </si>
  <si>
    <t>110852</t>
  </si>
  <si>
    <t>85132</t>
  </si>
  <si>
    <t>3165</t>
  </si>
  <si>
    <t>2603</t>
  </si>
  <si>
    <t>151589</t>
  </si>
  <si>
    <t>119493</t>
  </si>
  <si>
    <t>A/14467/1</t>
  </si>
  <si>
    <t>150927</t>
  </si>
  <si>
    <t>118832</t>
  </si>
  <si>
    <t>A/14464/1</t>
  </si>
  <si>
    <t>189083</t>
  </si>
  <si>
    <t>150982</t>
  </si>
  <si>
    <t>A/22870/1</t>
  </si>
  <si>
    <t>183318</t>
  </si>
  <si>
    <t>146277</t>
  </si>
  <si>
    <t>183248</t>
  </si>
  <si>
    <t>146193</t>
  </si>
  <si>
    <t>183249</t>
  </si>
  <si>
    <t>146194</t>
  </si>
  <si>
    <t>194595</t>
  </si>
  <si>
    <t>155239</t>
  </si>
  <si>
    <t>194596</t>
  </si>
  <si>
    <t>155240</t>
  </si>
  <si>
    <t>194597</t>
  </si>
  <si>
    <t>155241</t>
  </si>
  <si>
    <t>194598</t>
  </si>
  <si>
    <t>155242</t>
  </si>
  <si>
    <t>183370</t>
  </si>
  <si>
    <t>146316</t>
  </si>
  <si>
    <t>183256</t>
  </si>
  <si>
    <t>146201</t>
  </si>
  <si>
    <t>183257</t>
  </si>
  <si>
    <t>146202</t>
  </si>
  <si>
    <t>183258</t>
  </si>
  <si>
    <t>146203</t>
  </si>
  <si>
    <t>183259</t>
  </si>
  <si>
    <t>146204</t>
  </si>
  <si>
    <t>183341</t>
  </si>
  <si>
    <t>146287</t>
  </si>
  <si>
    <t>183995</t>
  </si>
  <si>
    <t>A/22009/1</t>
  </si>
  <si>
    <t>152051</t>
  </si>
  <si>
    <t>119961</t>
  </si>
  <si>
    <t>172590</t>
  </si>
  <si>
    <t>136213</t>
  </si>
  <si>
    <t>200399</t>
  </si>
  <si>
    <t>141416</t>
  </si>
  <si>
    <t>99523</t>
  </si>
  <si>
    <t>76478</t>
  </si>
  <si>
    <t>A/6334/1</t>
  </si>
  <si>
    <t>99524</t>
  </si>
  <si>
    <t>78327</t>
  </si>
  <si>
    <t>99490</t>
  </si>
  <si>
    <t>76452</t>
  </si>
  <si>
    <t>112543</t>
  </si>
  <si>
    <t>86561</t>
  </si>
  <si>
    <t>A/8255/1</t>
  </si>
  <si>
    <t>3242</t>
  </si>
  <si>
    <t>2670</t>
  </si>
  <si>
    <t>195748</t>
  </si>
  <si>
    <t>156312</t>
  </si>
  <si>
    <t>194747</t>
  </si>
  <si>
    <t>195756</t>
  </si>
  <si>
    <t>156320</t>
  </si>
  <si>
    <t>121269</t>
  </si>
  <si>
    <t>93307</t>
  </si>
  <si>
    <t>121270</t>
  </si>
  <si>
    <t>93308</t>
  </si>
  <si>
    <t>121281</t>
  </si>
  <si>
    <t>93311</t>
  </si>
  <si>
    <t>121282</t>
  </si>
  <si>
    <t>93312</t>
  </si>
  <si>
    <t>183331</t>
  </si>
  <si>
    <t>170272</t>
  </si>
  <si>
    <t>134166</t>
  </si>
  <si>
    <t>A/18493/1</t>
  </si>
  <si>
    <t>111003</t>
  </si>
  <si>
    <t>85267</t>
  </si>
  <si>
    <t>A/18761/1</t>
  </si>
  <si>
    <t>3543</t>
  </si>
  <si>
    <t>2935</t>
  </si>
  <si>
    <t>3542</t>
  </si>
  <si>
    <t>2934</t>
  </si>
  <si>
    <t>96859</t>
  </si>
  <si>
    <t>74487</t>
  </si>
  <si>
    <t>A/5358/1</t>
  </si>
  <si>
    <t>96855</t>
  </si>
  <si>
    <t>001032</t>
  </si>
  <si>
    <t>78126</t>
  </si>
  <si>
    <t>A/5191/1</t>
  </si>
  <si>
    <t>96854</t>
  </si>
  <si>
    <t>74484</t>
  </si>
  <si>
    <t>A/5192/1</t>
  </si>
  <si>
    <t>159139</t>
  </si>
  <si>
    <t>124929</t>
  </si>
  <si>
    <t>96858</t>
  </si>
  <si>
    <t>74486</t>
  </si>
  <si>
    <t>A/5360/1</t>
  </si>
  <si>
    <t>100377</t>
  </si>
  <si>
    <t>77115</t>
  </si>
  <si>
    <t>100378</t>
  </si>
  <si>
    <t>77116</t>
  </si>
  <si>
    <t>236268</t>
  </si>
  <si>
    <t>186007</t>
  </si>
  <si>
    <t>A/30199/1</t>
  </si>
  <si>
    <t>236267</t>
  </si>
  <si>
    <t>186006</t>
  </si>
  <si>
    <t>A/30198/1</t>
  </si>
  <si>
    <t>236266</t>
  </si>
  <si>
    <t>186005</t>
  </si>
  <si>
    <t>A/30197/1</t>
  </si>
  <si>
    <t>236265</t>
  </si>
  <si>
    <t>186004</t>
  </si>
  <si>
    <t>A/30196/1</t>
  </si>
  <si>
    <t>234815</t>
  </si>
  <si>
    <t>184720</t>
  </si>
  <si>
    <t>A/30014/1</t>
  </si>
  <si>
    <t>234853</t>
  </si>
  <si>
    <t>184758</t>
  </si>
  <si>
    <t>234854</t>
  </si>
  <si>
    <t>184759</t>
  </si>
  <si>
    <t>234855</t>
  </si>
  <si>
    <t>184760</t>
  </si>
  <si>
    <t>236280</t>
  </si>
  <si>
    <t>186019</t>
  </si>
  <si>
    <t>A/30191/1</t>
  </si>
  <si>
    <t>236282</t>
  </si>
  <si>
    <t>186021</t>
  </si>
  <si>
    <t>A/30190/1</t>
  </si>
  <si>
    <t>236269</t>
  </si>
  <si>
    <t>186008</t>
  </si>
  <si>
    <t>A/30188/1</t>
  </si>
  <si>
    <t>236281</t>
  </si>
  <si>
    <t>186020</t>
  </si>
  <si>
    <t>A/30189/1</t>
  </si>
  <si>
    <t>110871</t>
  </si>
  <si>
    <t>85151</t>
  </si>
  <si>
    <t>A/25942/1</t>
  </si>
  <si>
    <t>110861</t>
  </si>
  <si>
    <t>85141</t>
  </si>
  <si>
    <t>A/25940/1</t>
  </si>
  <si>
    <t>110867</t>
  </si>
  <si>
    <t>85147</t>
  </si>
  <si>
    <t>A/25941/1</t>
  </si>
  <si>
    <t>99489</t>
  </si>
  <si>
    <t>76451</t>
  </si>
  <si>
    <t>150761</t>
  </si>
  <si>
    <t>118736</t>
  </si>
  <si>
    <t>150762</t>
  </si>
  <si>
    <t>118737</t>
  </si>
  <si>
    <t>3366</t>
  </si>
  <si>
    <t>2779</t>
  </si>
  <si>
    <t>175851</t>
  </si>
  <si>
    <t>138855</t>
  </si>
  <si>
    <t>175850</t>
  </si>
  <si>
    <t>138854</t>
  </si>
  <si>
    <t>39315</t>
  </si>
  <si>
    <t>31170</t>
  </si>
  <si>
    <t>3879</t>
  </si>
  <si>
    <t>3213</t>
  </si>
  <si>
    <t>98932</t>
  </si>
  <si>
    <t>76035</t>
  </si>
  <si>
    <t>159818</t>
  </si>
  <si>
    <t>125538</t>
  </si>
  <si>
    <t>96930</t>
  </si>
  <si>
    <t>74554</t>
  </si>
  <si>
    <t>99294</t>
  </si>
  <si>
    <t>76297</t>
  </si>
  <si>
    <t>181051</t>
  </si>
  <si>
    <t>144198</t>
  </si>
  <si>
    <t>181071</t>
  </si>
  <si>
    <t>144208</t>
  </si>
  <si>
    <t>181065</t>
  </si>
  <si>
    <t>144205</t>
  </si>
  <si>
    <t>181055</t>
  </si>
  <si>
    <t>144212</t>
  </si>
  <si>
    <t>28484</t>
  </si>
  <si>
    <t>22015</t>
  </si>
  <si>
    <t>162621</t>
  </si>
  <si>
    <t>127698</t>
  </si>
  <si>
    <t>A/16519/1</t>
  </si>
  <si>
    <t>99475</t>
  </si>
  <si>
    <t>76440</t>
  </si>
  <si>
    <t>99476</t>
  </si>
  <si>
    <t>76441</t>
  </si>
  <si>
    <t>28483</t>
  </si>
  <si>
    <t>22014</t>
  </si>
  <si>
    <t>2430</t>
  </si>
  <si>
    <t>2001</t>
  </si>
  <si>
    <t>194166</t>
  </si>
  <si>
    <t>154944</t>
  </si>
  <si>
    <t>194167</t>
  </si>
  <si>
    <t>154945</t>
  </si>
  <si>
    <t>194168</t>
  </si>
  <si>
    <t>154946</t>
  </si>
  <si>
    <t>194089</t>
  </si>
  <si>
    <t>154951</t>
  </si>
  <si>
    <t>194170</t>
  </si>
  <si>
    <t>154948</t>
  </si>
  <si>
    <t>2621</t>
  </si>
  <si>
    <t>2173</t>
  </si>
  <si>
    <t>A/19066/1</t>
  </si>
  <si>
    <t>2623</t>
  </si>
  <si>
    <t>2175</t>
  </si>
  <si>
    <t>A/19068/1</t>
  </si>
  <si>
    <t>2624</t>
  </si>
  <si>
    <t>2176</t>
  </si>
  <si>
    <t>A/19069/1</t>
  </si>
  <si>
    <t>96847</t>
  </si>
  <si>
    <t>74480</t>
  </si>
  <si>
    <t>96846</t>
  </si>
  <si>
    <t>74479</t>
  </si>
  <si>
    <t>96845</t>
  </si>
  <si>
    <t>78091</t>
  </si>
  <si>
    <t>96844</t>
  </si>
  <si>
    <t>74478</t>
  </si>
  <si>
    <t>157639</t>
  </si>
  <si>
    <t>12000H SWING PUMP CHANGE POS.5</t>
  </si>
  <si>
    <t>123926</t>
  </si>
  <si>
    <t>A/24653/1</t>
  </si>
  <si>
    <t>100171</t>
  </si>
  <si>
    <t>76952</t>
  </si>
  <si>
    <t>173301</t>
  </si>
  <si>
    <t>136821</t>
  </si>
  <si>
    <t>100339</t>
  </si>
  <si>
    <t>77079</t>
  </si>
  <si>
    <t>110884</t>
  </si>
  <si>
    <t>85164</t>
  </si>
  <si>
    <t>96932</t>
  </si>
  <si>
    <t>74556</t>
  </si>
  <si>
    <t>96929</t>
  </si>
  <si>
    <t>74553</t>
  </si>
  <si>
    <t>100204</t>
  </si>
  <si>
    <t>76979</t>
  </si>
  <si>
    <t>100013</t>
  </si>
  <si>
    <t>76878</t>
  </si>
  <si>
    <t>A/6341/1</t>
  </si>
  <si>
    <t>100014</t>
  </si>
  <si>
    <t>76879</t>
  </si>
  <si>
    <t>174013</t>
  </si>
  <si>
    <t>137382</t>
  </si>
  <si>
    <t>A/19463/1</t>
  </si>
  <si>
    <t>100137</t>
  </si>
  <si>
    <t>76924</t>
  </si>
  <si>
    <t>A/5147/1</t>
  </si>
  <si>
    <t>100153</t>
  </si>
  <si>
    <t>16500H TRAVEL MOTOR CHANGE LHF</t>
  </si>
  <si>
    <t>78108</t>
  </si>
  <si>
    <t>A/5413/1</t>
  </si>
  <si>
    <t>111068</t>
  </si>
  <si>
    <t>85325</t>
  </si>
  <si>
    <t>158592</t>
  </si>
  <si>
    <t>124490</t>
  </si>
  <si>
    <t>162578</t>
  </si>
  <si>
    <t>127683</t>
  </si>
  <si>
    <t>A/16472/1</t>
  </si>
  <si>
    <t>2536</t>
  </si>
  <si>
    <t>2096</t>
  </si>
  <si>
    <t>A/18393/1</t>
  </si>
  <si>
    <t>96589</t>
  </si>
  <si>
    <t>74285</t>
  </si>
  <si>
    <t>100197</t>
  </si>
  <si>
    <t>76973</t>
  </si>
  <si>
    <t>100200</t>
  </si>
  <si>
    <t>76975</t>
  </si>
  <si>
    <t>2537</t>
  </si>
  <si>
    <t>2097</t>
  </si>
  <si>
    <t>112034</t>
  </si>
  <si>
    <t>86158</t>
  </si>
  <si>
    <t>A/7344/1</t>
  </si>
  <si>
    <t>112035</t>
  </si>
  <si>
    <t>92246</t>
  </si>
  <si>
    <t>112037</t>
  </si>
  <si>
    <t>92248</t>
  </si>
  <si>
    <t>A/7343/1</t>
  </si>
  <si>
    <t>157637</t>
  </si>
  <si>
    <t>123924</t>
  </si>
  <si>
    <t>A/24651/1</t>
  </si>
  <si>
    <t>96604</t>
  </si>
  <si>
    <t>74300</t>
  </si>
  <si>
    <t>195693</t>
  </si>
  <si>
    <t>156257</t>
  </si>
  <si>
    <t>194763</t>
  </si>
  <si>
    <t>195701</t>
  </si>
  <si>
    <t>156265</t>
  </si>
  <si>
    <t>96575</t>
  </si>
  <si>
    <t>74271</t>
  </si>
  <si>
    <t>A/4871/1</t>
  </si>
  <si>
    <t>TW0370</t>
  </si>
  <si>
    <t>EXD00140</t>
  </si>
  <si>
    <t>159958</t>
  </si>
  <si>
    <t>125641</t>
  </si>
  <si>
    <t>A/10009/1</t>
  </si>
  <si>
    <t>183325</t>
  </si>
  <si>
    <t>146271</t>
  </si>
  <si>
    <t>A/21728/1</t>
  </si>
  <si>
    <t>178335</t>
  </si>
  <si>
    <t>193868</t>
  </si>
  <si>
    <t>154705</t>
  </si>
  <si>
    <t>96839</t>
  </si>
  <si>
    <t>74475</t>
  </si>
  <si>
    <t>100407</t>
  </si>
  <si>
    <t>77140</t>
  </si>
  <si>
    <t>100226</t>
  </si>
  <si>
    <t>77000</t>
  </si>
  <si>
    <t>100227</t>
  </si>
  <si>
    <t>77001</t>
  </si>
  <si>
    <t>2752</t>
  </si>
  <si>
    <t>2295</t>
  </si>
  <si>
    <t>A/17897/1</t>
  </si>
  <si>
    <t>96601</t>
  </si>
  <si>
    <t>74297</t>
  </si>
  <si>
    <t>99292</t>
  </si>
  <si>
    <t>76295</t>
  </si>
  <si>
    <t>3334</t>
  </si>
  <si>
    <t>111140</t>
  </si>
  <si>
    <t>85393</t>
  </si>
  <si>
    <t>A/7690/1</t>
  </si>
  <si>
    <t>111138</t>
  </si>
  <si>
    <t>85391</t>
  </si>
  <si>
    <t>111127</t>
  </si>
  <si>
    <t>85380</t>
  </si>
  <si>
    <t>A/8350/1</t>
  </si>
  <si>
    <t>111125</t>
  </si>
  <si>
    <t>85378</t>
  </si>
  <si>
    <t>112483</t>
  </si>
  <si>
    <t>86509</t>
  </si>
  <si>
    <t>99274</t>
  </si>
  <si>
    <t>76285</t>
  </si>
  <si>
    <t>A/5048/1</t>
  </si>
  <si>
    <t>176281</t>
  </si>
  <si>
    <t>139246</t>
  </si>
  <si>
    <t>162158</t>
  </si>
  <si>
    <t>159459</t>
  </si>
  <si>
    <t>125205</t>
  </si>
  <si>
    <t>18000H ENGINE CHANGE RH</t>
  </si>
  <si>
    <t>159458</t>
  </si>
  <si>
    <t>125204</t>
  </si>
  <si>
    <t>159457</t>
  </si>
  <si>
    <t>125203</t>
  </si>
  <si>
    <t>159456</t>
  </si>
  <si>
    <t>125202</t>
  </si>
  <si>
    <t>96683</t>
  </si>
  <si>
    <t>74370</t>
  </si>
  <si>
    <t>112613</t>
  </si>
  <si>
    <t>86629</t>
  </si>
  <si>
    <t>A/7856/1</t>
  </si>
  <si>
    <t>112614</t>
  </si>
  <si>
    <t>86630</t>
  </si>
  <si>
    <t>111272</t>
  </si>
  <si>
    <t>85519</t>
  </si>
  <si>
    <t>111300</t>
  </si>
  <si>
    <t>85547</t>
  </si>
  <si>
    <t>3468</t>
  </si>
  <si>
    <t>2870</t>
  </si>
  <si>
    <t>100596</t>
  </si>
  <si>
    <t>77297</t>
  </si>
  <si>
    <t>100593</t>
  </si>
  <si>
    <t>77294</t>
  </si>
  <si>
    <t>100595</t>
  </si>
  <si>
    <t>77296</t>
  </si>
  <si>
    <t>158148</t>
  </si>
  <si>
    <t>124136</t>
  </si>
  <si>
    <t>A/9928/1</t>
  </si>
  <si>
    <t>111220</t>
  </si>
  <si>
    <t>85467</t>
  </si>
  <si>
    <t>170054</t>
  </si>
  <si>
    <t>163246</t>
  </si>
  <si>
    <t>128222</t>
  </si>
  <si>
    <t>A/27814/1</t>
  </si>
  <si>
    <t>3746</t>
  </si>
  <si>
    <t>3106</t>
  </si>
  <si>
    <t>181971</t>
  </si>
  <si>
    <t>145075</t>
  </si>
  <si>
    <t>3207</t>
  </si>
  <si>
    <t>2640</t>
  </si>
  <si>
    <t>96692</t>
  </si>
  <si>
    <t>78029</t>
  </si>
  <si>
    <t>193953</t>
  </si>
  <si>
    <t>154783</t>
  </si>
  <si>
    <t>DZ8226</t>
  </si>
  <si>
    <t>RAB01167</t>
  </si>
  <si>
    <t>120756</t>
  </si>
  <si>
    <t>93003</t>
  </si>
  <si>
    <t>120751</t>
  </si>
  <si>
    <t>92998</t>
  </si>
  <si>
    <t>2673</t>
  </si>
  <si>
    <t>2221</t>
  </si>
  <si>
    <t>A/24706/1</t>
  </si>
  <si>
    <t>2218</t>
  </si>
  <si>
    <t>A/24704/1</t>
  </si>
  <si>
    <t>100583</t>
  </si>
  <si>
    <t>78406</t>
  </si>
  <si>
    <t>A/25408/1</t>
  </si>
  <si>
    <t>193747</t>
  </si>
  <si>
    <t>154642</t>
  </si>
  <si>
    <t>193719</t>
  </si>
  <si>
    <t>154616</t>
  </si>
  <si>
    <t>QTD11</t>
  </si>
  <si>
    <t>ATY00572</t>
  </si>
  <si>
    <t>96716</t>
  </si>
  <si>
    <t>74390</t>
  </si>
  <si>
    <t>96717</t>
  </si>
  <si>
    <t>78061</t>
  </si>
  <si>
    <t>193831</t>
  </si>
  <si>
    <t>154690</t>
  </si>
  <si>
    <t>161070</t>
  </si>
  <si>
    <t>126491</t>
  </si>
  <si>
    <t>183260</t>
  </si>
  <si>
    <t>146205</t>
  </si>
  <si>
    <t>A/20839/1</t>
  </si>
  <si>
    <t>99976</t>
  </si>
  <si>
    <t>76857</t>
  </si>
  <si>
    <t>A/6482/1</t>
  </si>
  <si>
    <t>192713</t>
  </si>
  <si>
    <t>153830</t>
  </si>
  <si>
    <t>A/24406/1</t>
  </si>
  <si>
    <t>192712</t>
  </si>
  <si>
    <t>153829</t>
  </si>
  <si>
    <t>100164</t>
  </si>
  <si>
    <t>76945</t>
  </si>
  <si>
    <t>A/5142/1</t>
  </si>
  <si>
    <t>99977</t>
  </si>
  <si>
    <t>78349</t>
  </si>
  <si>
    <t>2795</t>
  </si>
  <si>
    <t>2328</t>
  </si>
  <si>
    <t>A/18585/1</t>
  </si>
  <si>
    <t>2794</t>
  </si>
  <si>
    <t>2327</t>
  </si>
  <si>
    <t>A/18584/1</t>
  </si>
  <si>
    <t>171158</t>
  </si>
  <si>
    <t>2322</t>
  </si>
  <si>
    <t>A/18588/1</t>
  </si>
  <si>
    <t>98571</t>
  </si>
  <si>
    <t>75717</t>
  </si>
  <si>
    <t>A/4548/1</t>
  </si>
  <si>
    <t>112036</t>
  </si>
  <si>
    <t>92247</t>
  </si>
  <si>
    <t>161587</t>
  </si>
  <si>
    <t>126866</t>
  </si>
  <si>
    <t>195583</t>
  </si>
  <si>
    <t>156147</t>
  </si>
  <si>
    <t>195589</t>
  </si>
  <si>
    <t>156153</t>
  </si>
  <si>
    <t>A/26333/1</t>
  </si>
  <si>
    <t>195590</t>
  </si>
  <si>
    <t>156154</t>
  </si>
  <si>
    <t>194734</t>
  </si>
  <si>
    <t>195591</t>
  </si>
  <si>
    <t>156155</t>
  </si>
  <si>
    <t>195587</t>
  </si>
  <si>
    <t>156151</t>
  </si>
  <si>
    <t>A/26332/1</t>
  </si>
  <si>
    <t>195592</t>
  </si>
  <si>
    <t>156156</t>
  </si>
  <si>
    <t>195593</t>
  </si>
  <si>
    <t>156157</t>
  </si>
  <si>
    <t>A/26334/1</t>
  </si>
  <si>
    <t>195594</t>
  </si>
  <si>
    <t>156158</t>
  </si>
  <si>
    <t>159011</t>
  </si>
  <si>
    <t>124820</t>
  </si>
  <si>
    <t>159012</t>
  </si>
  <si>
    <t>124871</t>
  </si>
  <si>
    <t>192715</t>
  </si>
  <si>
    <t>153842</t>
  </si>
  <si>
    <t>A/24407/1</t>
  </si>
  <si>
    <t>99319</t>
  </si>
  <si>
    <t>76316</t>
  </si>
  <si>
    <t>3506</t>
  </si>
  <si>
    <t>2903</t>
  </si>
  <si>
    <t>3507</t>
  </si>
  <si>
    <t>2904</t>
  </si>
  <si>
    <t>192690</t>
  </si>
  <si>
    <t>153851</t>
  </si>
  <si>
    <t>A/24413/1</t>
  </si>
  <si>
    <t>195638</t>
  </si>
  <si>
    <t>156202</t>
  </si>
  <si>
    <t>195644</t>
  </si>
  <si>
    <t>156208</t>
  </si>
  <si>
    <t>195645</t>
  </si>
  <si>
    <t>156209</t>
  </si>
  <si>
    <t>194737</t>
  </si>
  <si>
    <t>195646</t>
  </si>
  <si>
    <t>156210</t>
  </si>
  <si>
    <t>195642</t>
  </si>
  <si>
    <t>156206</t>
  </si>
  <si>
    <t>195647</t>
  </si>
  <si>
    <t>156211</t>
  </si>
  <si>
    <t>195648</t>
  </si>
  <si>
    <t>156212</t>
  </si>
  <si>
    <t>195649</t>
  </si>
  <si>
    <t>156213</t>
  </si>
  <si>
    <t>112459</t>
  </si>
  <si>
    <t>92338</t>
  </si>
  <si>
    <t>A/25930/1</t>
  </si>
  <si>
    <t>112458</t>
  </si>
  <si>
    <t>86490</t>
  </si>
  <si>
    <t>3536</t>
  </si>
  <si>
    <t>2928</t>
  </si>
  <si>
    <t>161849</t>
  </si>
  <si>
    <t>127074</t>
  </si>
  <si>
    <t>A/26790/1</t>
  </si>
  <si>
    <t>161850</t>
  </si>
  <si>
    <t>127075</t>
  </si>
  <si>
    <t>99296</t>
  </si>
  <si>
    <t>78121</t>
  </si>
  <si>
    <t>LO9500</t>
  </si>
  <si>
    <t>A7A00330</t>
  </si>
  <si>
    <t>110846</t>
  </si>
  <si>
    <t>85126</t>
  </si>
  <si>
    <t>A/7809/1</t>
  </si>
  <si>
    <t>110825</t>
  </si>
  <si>
    <t>85109</t>
  </si>
  <si>
    <t>A/7840/1</t>
  </si>
  <si>
    <t>112810</t>
  </si>
  <si>
    <t>86756</t>
  </si>
  <si>
    <t>A/7432/1</t>
  </si>
  <si>
    <t>100562</t>
  </si>
  <si>
    <t>77270</t>
  </si>
  <si>
    <t>112135</t>
  </si>
  <si>
    <t>86247</t>
  </si>
  <si>
    <t>A/18508/1</t>
  </si>
  <si>
    <t>112110</t>
  </si>
  <si>
    <t>86222</t>
  </si>
  <si>
    <t>112127</t>
  </si>
  <si>
    <t>86239</t>
  </si>
  <si>
    <t>112131</t>
  </si>
  <si>
    <t>86243</t>
  </si>
  <si>
    <t>170907</t>
  </si>
  <si>
    <t>134752</t>
  </si>
  <si>
    <t>99295</t>
  </si>
  <si>
    <t>76298</t>
  </si>
  <si>
    <t>2643</t>
  </si>
  <si>
    <t>2195</t>
  </si>
  <si>
    <t>A/19081/1</t>
  </si>
  <si>
    <t>159401</t>
  </si>
  <si>
    <t>2294</t>
  </si>
  <si>
    <t>A/17898/1</t>
  </si>
  <si>
    <t>2293</t>
  </si>
  <si>
    <t>96947</t>
  </si>
  <si>
    <t>74571</t>
  </si>
  <si>
    <t>A/8653/1</t>
  </si>
  <si>
    <t>234872</t>
  </si>
  <si>
    <t>184775</t>
  </si>
  <si>
    <t>A/27840/1</t>
  </si>
  <si>
    <t>236271</t>
  </si>
  <si>
    <t>186010</t>
  </si>
  <si>
    <t>A/30201/1</t>
  </si>
  <si>
    <t>234875</t>
  </si>
  <si>
    <t>184776</t>
  </si>
  <si>
    <t>236270</t>
  </si>
  <si>
    <t>186009</t>
  </si>
  <si>
    <t>A/30200/1</t>
  </si>
  <si>
    <t>112461</t>
  </si>
  <si>
    <t>92339</t>
  </si>
  <si>
    <t>110910</t>
  </si>
  <si>
    <t>85190</t>
  </si>
  <si>
    <t>178274</t>
  </si>
  <si>
    <t>15000H ENGINE CHANGE RH</t>
  </si>
  <si>
    <t>194872</t>
  </si>
  <si>
    <t>155476</t>
  </si>
  <si>
    <t>194878</t>
  </si>
  <si>
    <t>155482</t>
  </si>
  <si>
    <t>194879</t>
  </si>
  <si>
    <t>155483</t>
  </si>
  <si>
    <t>194700</t>
  </si>
  <si>
    <t>194880</t>
  </si>
  <si>
    <t>155484</t>
  </si>
  <si>
    <t>194876</t>
  </si>
  <si>
    <t>155480</t>
  </si>
  <si>
    <t>194921</t>
  </si>
  <si>
    <t>155485</t>
  </si>
  <si>
    <t>194922</t>
  </si>
  <si>
    <t>155486</t>
  </si>
  <si>
    <t>194923</t>
  </si>
  <si>
    <t>155487</t>
  </si>
  <si>
    <t>161081</t>
  </si>
  <si>
    <t>126483</t>
  </si>
  <si>
    <t>99474</t>
  </si>
  <si>
    <t>76439</t>
  </si>
  <si>
    <t>112619</t>
  </si>
  <si>
    <t>86635</t>
  </si>
  <si>
    <t>112620</t>
  </si>
  <si>
    <t>86636</t>
  </si>
  <si>
    <t>180386</t>
  </si>
  <si>
    <t>143440</t>
  </si>
  <si>
    <t>A/20850/1</t>
  </si>
  <si>
    <t>180437</t>
  </si>
  <si>
    <t>143486</t>
  </si>
  <si>
    <t>A/20847/1</t>
  </si>
  <si>
    <t>180438</t>
  </si>
  <si>
    <t>143487</t>
  </si>
  <si>
    <t>A/20849/1</t>
  </si>
  <si>
    <t>194978</t>
  </si>
  <si>
    <t>155982</t>
  </si>
  <si>
    <t>195424</t>
  </si>
  <si>
    <t>155988</t>
  </si>
  <si>
    <t>195425</t>
  </si>
  <si>
    <t>155989</t>
  </si>
  <si>
    <t>194728</t>
  </si>
  <si>
    <t>195426</t>
  </si>
  <si>
    <t>155990</t>
  </si>
  <si>
    <t>195422</t>
  </si>
  <si>
    <t>155986</t>
  </si>
  <si>
    <t>195427</t>
  </si>
  <si>
    <t>155991</t>
  </si>
  <si>
    <t>195428</t>
  </si>
  <si>
    <t>155992</t>
  </si>
  <si>
    <t>195429</t>
  </si>
  <si>
    <t>155993</t>
  </si>
  <si>
    <t>100156</t>
  </si>
  <si>
    <t>76937</t>
  </si>
  <si>
    <t>2263</t>
  </si>
  <si>
    <t>A/17925/1</t>
  </si>
  <si>
    <t>2722</t>
  </si>
  <si>
    <t>2265</t>
  </si>
  <si>
    <t>A/17927/1</t>
  </si>
  <si>
    <t>111260</t>
  </si>
  <si>
    <t>85507</t>
  </si>
  <si>
    <t>2746</t>
  </si>
  <si>
    <t>16000H TRAVEL MOTOR CHANGE LH</t>
  </si>
  <si>
    <t>2289</t>
  </si>
  <si>
    <t>111284</t>
  </si>
  <si>
    <t>85531</t>
  </si>
  <si>
    <t>199694</t>
  </si>
  <si>
    <t>159826</t>
  </si>
  <si>
    <t>199657</t>
  </si>
  <si>
    <t>159779</t>
  </si>
  <si>
    <t>199665</t>
  </si>
  <si>
    <t>159791</t>
  </si>
  <si>
    <t>194722</t>
  </si>
  <si>
    <t>199692</t>
  </si>
  <si>
    <t>159824</t>
  </si>
  <si>
    <t>199637</t>
  </si>
  <si>
    <t>159786</t>
  </si>
  <si>
    <t>199658</t>
  </si>
  <si>
    <t>159780</t>
  </si>
  <si>
    <t>199664</t>
  </si>
  <si>
    <t>159770</t>
  </si>
  <si>
    <t>199666</t>
  </si>
  <si>
    <t>159792</t>
  </si>
  <si>
    <t>195528</t>
  </si>
  <si>
    <t>156092</t>
  </si>
  <si>
    <t>195534</t>
  </si>
  <si>
    <t>156098</t>
  </si>
  <si>
    <t>195535</t>
  </si>
  <si>
    <t>156099</t>
  </si>
  <si>
    <t>194720</t>
  </si>
  <si>
    <t>195536</t>
  </si>
  <si>
    <t>156100</t>
  </si>
  <si>
    <t>195532</t>
  </si>
  <si>
    <t>156096</t>
  </si>
  <si>
    <t>195537</t>
  </si>
  <si>
    <t>156101</t>
  </si>
  <si>
    <t>195538</t>
  </si>
  <si>
    <t>156102</t>
  </si>
  <si>
    <t>195539</t>
  </si>
  <si>
    <t>156103</t>
  </si>
  <si>
    <t>182707</t>
  </si>
  <si>
    <t>145702</t>
  </si>
  <si>
    <t>182708</t>
  </si>
  <si>
    <t>145703</t>
  </si>
  <si>
    <t>195803</t>
  </si>
  <si>
    <t>156367</t>
  </si>
  <si>
    <t>195809</t>
  </si>
  <si>
    <t>156373</t>
  </si>
  <si>
    <t>195810</t>
  </si>
  <si>
    <t>156374</t>
  </si>
  <si>
    <t>194725</t>
  </si>
  <si>
    <t>195811</t>
  </si>
  <si>
    <t>156375</t>
  </si>
  <si>
    <t>195807</t>
  </si>
  <si>
    <t>156371</t>
  </si>
  <si>
    <t>195812</t>
  </si>
  <si>
    <t>156376</t>
  </si>
  <si>
    <t>195813</t>
  </si>
  <si>
    <t>156377</t>
  </si>
  <si>
    <t>195814</t>
  </si>
  <si>
    <t>156378</t>
  </si>
  <si>
    <t>28675</t>
  </si>
  <si>
    <t>22182</t>
  </si>
  <si>
    <t>111124</t>
  </si>
  <si>
    <t>85377</t>
  </si>
  <si>
    <t>111122</t>
  </si>
  <si>
    <t>85375</t>
  </si>
  <si>
    <t>111121</t>
  </si>
  <si>
    <t>85374</t>
  </si>
  <si>
    <t>112370</t>
  </si>
  <si>
    <t>92313</t>
  </si>
  <si>
    <t>A/7564/1</t>
  </si>
  <si>
    <t>112369</t>
  </si>
  <si>
    <t>86426</t>
  </si>
  <si>
    <t>100235</t>
  </si>
  <si>
    <t>77009</t>
  </si>
  <si>
    <t>A/6353/1</t>
  </si>
  <si>
    <t>163135</t>
  </si>
  <si>
    <t>128149</t>
  </si>
  <si>
    <t>159221</t>
  </si>
  <si>
    <t>125011</t>
  </si>
  <si>
    <t>2672</t>
  </si>
  <si>
    <t>2220</t>
  </si>
  <si>
    <t>A/24705/1</t>
  </si>
  <si>
    <t>163115</t>
  </si>
  <si>
    <t>128139</t>
  </si>
  <si>
    <t>151808</t>
  </si>
  <si>
    <t>119718</t>
  </si>
  <si>
    <t>96752</t>
  </si>
  <si>
    <t>74410</t>
  </si>
  <si>
    <t>111225</t>
  </si>
  <si>
    <t>85472</t>
  </si>
  <si>
    <t>111085</t>
  </si>
  <si>
    <t>85342</t>
  </si>
  <si>
    <t>A/7705/1</t>
  </si>
  <si>
    <t>167932</t>
  </si>
  <si>
    <t>132104</t>
  </si>
  <si>
    <t>110848</t>
  </si>
  <si>
    <t>85128</t>
  </si>
  <si>
    <t>110997</t>
  </si>
  <si>
    <t>85261</t>
  </si>
  <si>
    <t>26152</t>
  </si>
  <si>
    <t>20015</t>
  </si>
  <si>
    <t>111056</t>
  </si>
  <si>
    <t>85316</t>
  </si>
  <si>
    <t>A/8601/1</t>
  </si>
  <si>
    <t>100403</t>
  </si>
  <si>
    <t>77137</t>
  </si>
  <si>
    <t>A/6356/1</t>
  </si>
  <si>
    <t>192708</t>
  </si>
  <si>
    <t>153825</t>
  </si>
  <si>
    <t>192709</t>
  </si>
  <si>
    <t>153826</t>
  </si>
  <si>
    <t>100232</t>
  </si>
  <si>
    <t>77006</t>
  </si>
  <si>
    <t>A/6358/1</t>
  </si>
  <si>
    <t>96739</t>
  </si>
  <si>
    <t>74403</t>
  </si>
  <si>
    <t>195473</t>
  </si>
  <si>
    <t>156037</t>
  </si>
  <si>
    <t>195479</t>
  </si>
  <si>
    <t>156043</t>
  </si>
  <si>
    <t>195480</t>
  </si>
  <si>
    <t>156044</t>
  </si>
  <si>
    <t>194731</t>
  </si>
  <si>
    <t>195481</t>
  </si>
  <si>
    <t>156045</t>
  </si>
  <si>
    <t>195477</t>
  </si>
  <si>
    <t>156041</t>
  </si>
  <si>
    <t>195482</t>
  </si>
  <si>
    <t>156046</t>
  </si>
  <si>
    <t>195483</t>
  </si>
  <si>
    <t>156047</t>
  </si>
  <si>
    <t>195484</t>
  </si>
  <si>
    <t>156048</t>
  </si>
  <si>
    <t>161851</t>
  </si>
  <si>
    <t>127076</t>
  </si>
  <si>
    <t>A/26791/1</t>
  </si>
  <si>
    <t>161852</t>
  </si>
  <si>
    <t>127077</t>
  </si>
  <si>
    <t>112542</t>
  </si>
  <si>
    <t>86560</t>
  </si>
  <si>
    <t>39897</t>
  </si>
  <si>
    <t>31752</t>
  </si>
  <si>
    <t>39898</t>
  </si>
  <si>
    <t>31753</t>
  </si>
  <si>
    <t>3689</t>
  </si>
  <si>
    <t>3062</t>
  </si>
  <si>
    <t>159380</t>
  </si>
  <si>
    <t>125161</t>
  </si>
  <si>
    <t>A/19004/1</t>
  </si>
  <si>
    <t>159381</t>
  </si>
  <si>
    <t>125162</t>
  </si>
  <si>
    <t>100246</t>
  </si>
  <si>
    <t>77017</t>
  </si>
  <si>
    <t>100180</t>
  </si>
  <si>
    <t>76961</t>
  </si>
  <si>
    <t>100188</t>
  </si>
  <si>
    <t>76964</t>
  </si>
  <si>
    <t>153044</t>
  </si>
  <si>
    <t>120791</t>
  </si>
  <si>
    <t>A/27511/1</t>
  </si>
  <si>
    <t>153045</t>
  </si>
  <si>
    <t>120792</t>
  </si>
  <si>
    <t>159582</t>
  </si>
  <si>
    <t>125328</t>
  </si>
  <si>
    <t>159584</t>
  </si>
  <si>
    <t>125330</t>
  </si>
  <si>
    <t>159446</t>
  </si>
  <si>
    <t>125192</t>
  </si>
  <si>
    <t>159583</t>
  </si>
  <si>
    <t>125329</t>
  </si>
  <si>
    <t>159540</t>
  </si>
  <si>
    <t>125306</t>
  </si>
  <si>
    <t>101103</t>
  </si>
  <si>
    <t>77724</t>
  </si>
  <si>
    <t>101104</t>
  </si>
  <si>
    <t>77725</t>
  </si>
  <si>
    <t>99970</t>
  </si>
  <si>
    <t>76853</t>
  </si>
  <si>
    <t>165320</t>
  </si>
  <si>
    <t>129880</t>
  </si>
  <si>
    <t>165324</t>
  </si>
  <si>
    <t>129884</t>
  </si>
  <si>
    <t>165308</t>
  </si>
  <si>
    <t>129868</t>
  </si>
  <si>
    <t>A/17199/1</t>
  </si>
  <si>
    <t>165309</t>
  </si>
  <si>
    <t>129869</t>
  </si>
  <si>
    <t>A/17201/1</t>
  </si>
  <si>
    <t>165310</t>
  </si>
  <si>
    <t>129870</t>
  </si>
  <si>
    <t>165312</t>
  </si>
  <si>
    <t>129872</t>
  </si>
  <si>
    <t>A/17226/1</t>
  </si>
  <si>
    <t>165314</t>
  </si>
  <si>
    <t>129874</t>
  </si>
  <si>
    <t>A/17227/1</t>
  </si>
  <si>
    <t>165304</t>
  </si>
  <si>
    <t>129866</t>
  </si>
  <si>
    <t>A/17198/1</t>
  </si>
  <si>
    <t>165255</t>
  </si>
  <si>
    <t>129810</t>
  </si>
  <si>
    <t>A/17197/1</t>
  </si>
  <si>
    <t>165302</t>
  </si>
  <si>
    <t>129864</t>
  </si>
  <si>
    <t>A/17229/1</t>
  </si>
  <si>
    <t>120733</t>
  </si>
  <si>
    <t>92983</t>
  </si>
  <si>
    <t>120734</t>
  </si>
  <si>
    <t>92984</t>
  </si>
  <si>
    <t>150763</t>
  </si>
  <si>
    <t>118738</t>
  </si>
  <si>
    <t>100207</t>
  </si>
  <si>
    <t>76982</t>
  </si>
  <si>
    <t>180441</t>
  </si>
  <si>
    <t>143490</t>
  </si>
  <si>
    <t>96873</t>
  </si>
  <si>
    <t>74500</t>
  </si>
  <si>
    <t>168036</t>
  </si>
  <si>
    <t>167949</t>
  </si>
  <si>
    <t>132118</t>
  </si>
  <si>
    <t>3244</t>
  </si>
  <si>
    <t>3245</t>
  </si>
  <si>
    <t>172571</t>
  </si>
  <si>
    <t>136194</t>
  </si>
  <si>
    <t>172572</t>
  </si>
  <si>
    <t>136195</t>
  </si>
  <si>
    <t>172578</t>
  </si>
  <si>
    <t>136201</t>
  </si>
  <si>
    <t>167930</t>
  </si>
  <si>
    <t>132103</t>
  </si>
  <si>
    <t>53517</t>
  </si>
  <si>
    <t>42481</t>
  </si>
  <si>
    <t>53518</t>
  </si>
  <si>
    <t>16000H TRACK FRAME ASSEMBLY LH</t>
  </si>
  <si>
    <t>42482</t>
  </si>
  <si>
    <t>172485</t>
  </si>
  <si>
    <t>136108</t>
  </si>
  <si>
    <t>172486</t>
  </si>
  <si>
    <t>136109</t>
  </si>
  <si>
    <t>195751</t>
  </si>
  <si>
    <t>156315</t>
  </si>
  <si>
    <t>195753</t>
  </si>
  <si>
    <t>156317</t>
  </si>
  <si>
    <t>195754</t>
  </si>
  <si>
    <t>156318</t>
  </si>
  <si>
    <t>195755</t>
  </si>
  <si>
    <t>156319</t>
  </si>
  <si>
    <t>195752</t>
  </si>
  <si>
    <t>156316</t>
  </si>
  <si>
    <t>195757</t>
  </si>
  <si>
    <t>156321</t>
  </si>
  <si>
    <t>3328</t>
  </si>
  <si>
    <t>2517</t>
  </si>
  <si>
    <t>2077</t>
  </si>
  <si>
    <t>181955</t>
  </si>
  <si>
    <t>145059</t>
  </si>
  <si>
    <t>181959</t>
  </si>
  <si>
    <t>145063</t>
  </si>
  <si>
    <t>2561</t>
  </si>
  <si>
    <t>2117</t>
  </si>
  <si>
    <t>A/18386/1</t>
  </si>
  <si>
    <t>2562</t>
  </si>
  <si>
    <t>2118</t>
  </si>
  <si>
    <t>A/18373/1</t>
  </si>
  <si>
    <t>134391</t>
  </si>
  <si>
    <t>104268</t>
  </si>
  <si>
    <t>A/6880/1</t>
  </si>
  <si>
    <t>112532</t>
  </si>
  <si>
    <t>86550</t>
  </si>
  <si>
    <t>A/7828/1</t>
  </si>
  <si>
    <t>112531</t>
  </si>
  <si>
    <t>86549</t>
  </si>
  <si>
    <t>112528</t>
  </si>
  <si>
    <t>92352</t>
  </si>
  <si>
    <t>A/7415/1</t>
  </si>
  <si>
    <t>112527</t>
  </si>
  <si>
    <t>86547</t>
  </si>
  <si>
    <t>112485</t>
  </si>
  <si>
    <t>86511</t>
  </si>
  <si>
    <t>96632</t>
  </si>
  <si>
    <t>74325</t>
  </si>
  <si>
    <t>3369</t>
  </si>
  <si>
    <t>2782</t>
  </si>
  <si>
    <t>3370</t>
  </si>
  <si>
    <t>2783</t>
  </si>
  <si>
    <t>3574</t>
  </si>
  <si>
    <t>2961</t>
  </si>
  <si>
    <t>111218</t>
  </si>
  <si>
    <t>85465</t>
  </si>
  <si>
    <t>100163</t>
  </si>
  <si>
    <t>76944</t>
  </si>
  <si>
    <t>A/4798/1</t>
  </si>
  <si>
    <t>112615</t>
  </si>
  <si>
    <t>86631</t>
  </si>
  <si>
    <t>112616</t>
  </si>
  <si>
    <t>86632</t>
  </si>
  <si>
    <t>100139</t>
  </si>
  <si>
    <t>76926</t>
  </si>
  <si>
    <t>A/5418/1</t>
  </si>
  <si>
    <t>100142</t>
  </si>
  <si>
    <t>78125</t>
  </si>
  <si>
    <t>100140</t>
  </si>
  <si>
    <t>78123</t>
  </si>
  <si>
    <t>100149</t>
  </si>
  <si>
    <t>76933</t>
  </si>
  <si>
    <t>152233</t>
  </si>
  <si>
    <t>120143</t>
  </si>
  <si>
    <t>96592</t>
  </si>
  <si>
    <t>74288</t>
  </si>
  <si>
    <t>99415</t>
  </si>
  <si>
    <t>76397</t>
  </si>
  <si>
    <t>99901</t>
  </si>
  <si>
    <t>76797</t>
  </si>
  <si>
    <t>A/22884/1</t>
  </si>
  <si>
    <t>99899</t>
  </si>
  <si>
    <t>76795</t>
  </si>
  <si>
    <t>A/22882/1</t>
  </si>
  <si>
    <t>99900</t>
  </si>
  <si>
    <t>76796</t>
  </si>
  <si>
    <t>114534</t>
  </si>
  <si>
    <t>87795</t>
  </si>
  <si>
    <t>A/9240/1</t>
  </si>
  <si>
    <t>111043</t>
  </si>
  <si>
    <t>85306</t>
  </si>
  <si>
    <t>A/9237/1</t>
  </si>
  <si>
    <t>DZ8227</t>
  </si>
  <si>
    <t>RAB01216</t>
  </si>
  <si>
    <t>160932</t>
  </si>
  <si>
    <t>126372</t>
  </si>
  <si>
    <t>99290</t>
  </si>
  <si>
    <t>78112</t>
  </si>
  <si>
    <t>99297</t>
  </si>
  <si>
    <t>78122</t>
  </si>
  <si>
    <t>110856</t>
  </si>
  <si>
    <t>85136</t>
  </si>
  <si>
    <t>A/8537/1</t>
  </si>
  <si>
    <t>110860</t>
  </si>
  <si>
    <t>85140</t>
  </si>
  <si>
    <t>A/8536/1</t>
  </si>
  <si>
    <t>110866</t>
  </si>
  <si>
    <t>85146</t>
  </si>
  <si>
    <t>A/8535/1</t>
  </si>
  <si>
    <t>110870</t>
  </si>
  <si>
    <t>85150</t>
  </si>
  <si>
    <t>A/8534/1</t>
  </si>
  <si>
    <t>178589</t>
  </si>
  <si>
    <t>141648</t>
  </si>
  <si>
    <t>A/20630/1</t>
  </si>
  <si>
    <t>100345</t>
  </si>
  <si>
    <t>77084</t>
  </si>
  <si>
    <t>202149</t>
  </si>
  <si>
    <t>161892</t>
  </si>
  <si>
    <t>A/29917/1</t>
  </si>
  <si>
    <t>202151</t>
  </si>
  <si>
    <t>161894</t>
  </si>
  <si>
    <t>A/29918/1</t>
  </si>
  <si>
    <t>200443</t>
  </si>
  <si>
    <t>128376</t>
  </si>
  <si>
    <t>A/31022/1</t>
  </si>
  <si>
    <t>158805</t>
  </si>
  <si>
    <t>124671</t>
  </si>
  <si>
    <t>3760</t>
  </si>
  <si>
    <t>3120</t>
  </si>
  <si>
    <t>3866</t>
  </si>
  <si>
    <t>111316</t>
  </si>
  <si>
    <t>85563</t>
  </si>
  <si>
    <t>160945</t>
  </si>
  <si>
    <t>126385</t>
  </si>
  <si>
    <t>160940</t>
  </si>
  <si>
    <t>126380</t>
  </si>
  <si>
    <t>173323</t>
  </si>
  <si>
    <t>136832</t>
  </si>
  <si>
    <t>100361</t>
  </si>
  <si>
    <t>77099</t>
  </si>
  <si>
    <t>151868</t>
  </si>
  <si>
    <t>119778</t>
  </si>
  <si>
    <t>96720</t>
  </si>
  <si>
    <t>74392</t>
  </si>
  <si>
    <t>112588</t>
  </si>
  <si>
    <t>86604</t>
  </si>
  <si>
    <t>2516</t>
  </si>
  <si>
    <t>2076</t>
  </si>
  <si>
    <t>111240</t>
  </si>
  <si>
    <t>85487</t>
  </si>
  <si>
    <t>158139</t>
  </si>
  <si>
    <t>124127</t>
  </si>
  <si>
    <t>A/9919/1</t>
  </si>
  <si>
    <t>158141</t>
  </si>
  <si>
    <t>124129</t>
  </si>
  <si>
    <t>A/9921/1</t>
  </si>
  <si>
    <t>158142</t>
  </si>
  <si>
    <t>124130</t>
  </si>
  <si>
    <t>A/9922/1</t>
  </si>
  <si>
    <t>100374</t>
  </si>
  <si>
    <t>77112</t>
  </si>
  <si>
    <t>TW0368</t>
  </si>
  <si>
    <t>EED01045</t>
  </si>
  <si>
    <t>159906</t>
  </si>
  <si>
    <t>125591</t>
  </si>
  <si>
    <t>A/24608/1</t>
  </si>
  <si>
    <t>159928</t>
  </si>
  <si>
    <t>125612</t>
  </si>
  <si>
    <t>A/24613/1</t>
  </si>
  <si>
    <t>159929</t>
  </si>
  <si>
    <t>125613</t>
  </si>
  <si>
    <t>159927</t>
  </si>
  <si>
    <t>125611</t>
  </si>
  <si>
    <t>A/24612/1</t>
  </si>
  <si>
    <t>99408</t>
  </si>
  <si>
    <t>76391</t>
  </si>
  <si>
    <t>112317</t>
  </si>
  <si>
    <t>86389</t>
  </si>
  <si>
    <t>99945</t>
  </si>
  <si>
    <t>76835</t>
  </si>
  <si>
    <t>28568</t>
  </si>
  <si>
    <t>22089</t>
  </si>
  <si>
    <t>A/5703/1</t>
  </si>
  <si>
    <t>153037</t>
  </si>
  <si>
    <t>120784</t>
  </si>
  <si>
    <t>A/27508/1</t>
  </si>
  <si>
    <t>153046</t>
  </si>
  <si>
    <t>120793</t>
  </si>
  <si>
    <t>99906</t>
  </si>
  <si>
    <t>76801</t>
  </si>
  <si>
    <t>A/6475/1</t>
  </si>
  <si>
    <t>99911</t>
  </si>
  <si>
    <t>76806</t>
  </si>
  <si>
    <t>A/4546/1</t>
  </si>
  <si>
    <t>96576</t>
  </si>
  <si>
    <t>74272</t>
  </si>
  <si>
    <t>A/4866/1</t>
  </si>
  <si>
    <t>112589</t>
  </si>
  <si>
    <t>86605</t>
  </si>
  <si>
    <t>195696</t>
  </si>
  <si>
    <t>156260</t>
  </si>
  <si>
    <t>195698</t>
  </si>
  <si>
    <t>156262</t>
  </si>
  <si>
    <t>195699</t>
  </si>
  <si>
    <t>156263</t>
  </si>
  <si>
    <t>195700</t>
  </si>
  <si>
    <t>156264</t>
  </si>
  <si>
    <t>195697</t>
  </si>
  <si>
    <t>156261</t>
  </si>
  <si>
    <t>195702</t>
  </si>
  <si>
    <t>156266</t>
  </si>
  <si>
    <t>174046</t>
  </si>
  <si>
    <t>137423</t>
  </si>
  <si>
    <t>A/19505/1</t>
  </si>
  <si>
    <t>194171</t>
  </si>
  <si>
    <t>154949</t>
  </si>
  <si>
    <t>159935</t>
  </si>
  <si>
    <t>125619</t>
  </si>
  <si>
    <t>A/9994/1</t>
  </si>
  <si>
    <t>159956</t>
  </si>
  <si>
    <t>125639</t>
  </si>
  <si>
    <t>A/10002/1</t>
  </si>
  <si>
    <t>201254</t>
  </si>
  <si>
    <t>161135</t>
  </si>
  <si>
    <t>111228</t>
  </si>
  <si>
    <t>85475</t>
  </si>
  <si>
    <t>111141</t>
  </si>
  <si>
    <t>85394</t>
  </si>
  <si>
    <t>179037</t>
  </si>
  <si>
    <t>111139</t>
  </si>
  <si>
    <t>85392</t>
  </si>
  <si>
    <t>111128</t>
  </si>
  <si>
    <t>85381</t>
  </si>
  <si>
    <t>3172</t>
  </si>
  <si>
    <t>2610</t>
  </si>
  <si>
    <t>3820</t>
  </si>
  <si>
    <t>3167</t>
  </si>
  <si>
    <t>A/25404/1</t>
  </si>
  <si>
    <t>112136</t>
  </si>
  <si>
    <t>86248</t>
  </si>
  <si>
    <t>A/18484/1</t>
  </si>
  <si>
    <t>112111</t>
  </si>
  <si>
    <t>86223</t>
  </si>
  <si>
    <t>A/18482/1</t>
  </si>
  <si>
    <t>112120</t>
  </si>
  <si>
    <t>86232</t>
  </si>
  <si>
    <t>112128</t>
  </si>
  <si>
    <t>86240</t>
  </si>
  <si>
    <t>112132</t>
  </si>
  <si>
    <t>86244</t>
  </si>
  <si>
    <t>114537</t>
  </si>
  <si>
    <t>87798</t>
  </si>
  <si>
    <t>A/18487/1</t>
  </si>
  <si>
    <t>111266</t>
  </si>
  <si>
    <t>85513</t>
  </si>
  <si>
    <t>152169</t>
  </si>
  <si>
    <t>120079</t>
  </si>
  <si>
    <t>96606</t>
  </si>
  <si>
    <t>74302</t>
  </si>
  <si>
    <t>202685</t>
  </si>
  <si>
    <t>162350</t>
  </si>
  <si>
    <t>202686</t>
  </si>
  <si>
    <t>162351</t>
  </si>
  <si>
    <t>159008</t>
  </si>
  <si>
    <t>124817</t>
  </si>
  <si>
    <t>2219</t>
  </si>
  <si>
    <t>159159</t>
  </si>
  <si>
    <t>124949</t>
  </si>
  <si>
    <t>A/19005/1</t>
  </si>
  <si>
    <t>111219</t>
  </si>
  <si>
    <t>85466</t>
  </si>
  <si>
    <t>173795</t>
  </si>
  <si>
    <t>A/19392/1</t>
  </si>
  <si>
    <t>112954</t>
  </si>
  <si>
    <t>86815</t>
  </si>
  <si>
    <t>A/7696/1</t>
  </si>
  <si>
    <t>174553</t>
  </si>
  <si>
    <t>137777</t>
  </si>
  <si>
    <t>100233</t>
  </si>
  <si>
    <t>77007</t>
  </si>
  <si>
    <t>A/6284/1</t>
  </si>
  <si>
    <t>100234</t>
  </si>
  <si>
    <t>77008</t>
  </si>
  <si>
    <t>A/6343/1</t>
  </si>
  <si>
    <t>100230</t>
  </si>
  <si>
    <t>77004</t>
  </si>
  <si>
    <t>168269</t>
  </si>
  <si>
    <t>132326</t>
  </si>
  <si>
    <t>159533</t>
  </si>
  <si>
    <t>125299</t>
  </si>
  <si>
    <t>159532</t>
  </si>
  <si>
    <t>125298</t>
  </si>
  <si>
    <t>181954</t>
  </si>
  <si>
    <t>124868</t>
  </si>
  <si>
    <t>96704</t>
  </si>
  <si>
    <t>78055</t>
  </si>
  <si>
    <t>3869</t>
  </si>
  <si>
    <t>100191</t>
  </si>
  <si>
    <t>76967</t>
  </si>
  <si>
    <t>100192</t>
  </si>
  <si>
    <t>76968</t>
  </si>
  <si>
    <t>161125</t>
  </si>
  <si>
    <t>126525</t>
  </si>
  <si>
    <t>120742</t>
  </si>
  <si>
    <t>92989</t>
  </si>
  <si>
    <t>192728</t>
  </si>
  <si>
    <t>18000H TRAVEL MOTOR CHANGE LH</t>
  </si>
  <si>
    <t>153836</t>
  </si>
  <si>
    <t>100193</t>
  </si>
  <si>
    <t>76969</t>
  </si>
  <si>
    <t>100194</t>
  </si>
  <si>
    <t>76970</t>
  </si>
  <si>
    <t>96608</t>
  </si>
  <si>
    <t>74304</t>
  </si>
  <si>
    <t>100178</t>
  </si>
  <si>
    <t>76959</t>
  </si>
  <si>
    <t>100179</t>
  </si>
  <si>
    <t>76960</t>
  </si>
  <si>
    <t>202776</t>
  </si>
  <si>
    <t>162488</t>
  </si>
  <si>
    <t>202869</t>
  </si>
  <si>
    <t>162517</t>
  </si>
  <si>
    <t>202870</t>
  </si>
  <si>
    <t>162518</t>
  </si>
  <si>
    <t>100228</t>
  </si>
  <si>
    <t>77002</t>
  </si>
  <si>
    <t>100229</t>
  </si>
  <si>
    <t>77003</t>
  </si>
  <si>
    <t>112321</t>
  </si>
  <si>
    <t>86393</t>
  </si>
  <si>
    <t>100604</t>
  </si>
  <si>
    <t>77304</t>
  </si>
  <si>
    <t>A/4872/1</t>
  </si>
  <si>
    <t>96634</t>
  </si>
  <si>
    <t>74327</t>
  </si>
  <si>
    <t>194589</t>
  </si>
  <si>
    <t>155233</t>
  </si>
  <si>
    <t>A/25047/1</t>
  </si>
  <si>
    <t>183355</t>
  </si>
  <si>
    <t>146301</t>
  </si>
  <si>
    <t>183356</t>
  </si>
  <si>
    <t>146302</t>
  </si>
  <si>
    <t>183357</t>
  </si>
  <si>
    <t>146303</t>
  </si>
  <si>
    <t>183358</t>
  </si>
  <si>
    <t>146304</t>
  </si>
  <si>
    <t>2507</t>
  </si>
  <si>
    <t>2067</t>
  </si>
  <si>
    <t>2508</t>
  </si>
  <si>
    <t>2068</t>
  </si>
  <si>
    <t>2509</t>
  </si>
  <si>
    <t>2069</t>
  </si>
  <si>
    <t>173332</t>
  </si>
  <si>
    <t>136837</t>
  </si>
  <si>
    <t>96618</t>
  </si>
  <si>
    <t>74314</t>
  </si>
  <si>
    <t>110916</t>
  </si>
  <si>
    <t>85196</t>
  </si>
  <si>
    <t>100603</t>
  </si>
  <si>
    <t>78407</t>
  </si>
  <si>
    <t>A/4885/1</t>
  </si>
  <si>
    <t>120527</t>
  </si>
  <si>
    <t>92810</t>
  </si>
  <si>
    <t>120528</t>
  </si>
  <si>
    <t>92811</t>
  </si>
  <si>
    <t>189751</t>
  </si>
  <si>
    <t>151497</t>
  </si>
  <si>
    <t>A/6491/1</t>
  </si>
  <si>
    <t>99957</t>
  </si>
  <si>
    <t>76844</t>
  </si>
  <si>
    <t>110878</t>
  </si>
  <si>
    <t>15000H PUMP DRIVE CHANGE RH</t>
  </si>
  <si>
    <t>85158</t>
  </si>
  <si>
    <t>A/8360/1</t>
  </si>
  <si>
    <t>158123</t>
  </si>
  <si>
    <t>124111</t>
  </si>
  <si>
    <t>A/9907/1</t>
  </si>
  <si>
    <t>151689</t>
  </si>
  <si>
    <t>119599</t>
  </si>
  <si>
    <t>100582</t>
  </si>
  <si>
    <t>77287</t>
  </si>
  <si>
    <t>112106</t>
  </si>
  <si>
    <t>86218</t>
  </si>
  <si>
    <t>202539</t>
  </si>
  <si>
    <t>162214</t>
  </si>
  <si>
    <t>202540</t>
  </si>
  <si>
    <t>162215</t>
  </si>
  <si>
    <t>150759</t>
  </si>
  <si>
    <t>118734</t>
  </si>
  <si>
    <t>150760</t>
  </si>
  <si>
    <t>118735</t>
  </si>
  <si>
    <t>150757</t>
  </si>
  <si>
    <t>118732</t>
  </si>
  <si>
    <t>150758</t>
  </si>
  <si>
    <t>118733</t>
  </si>
  <si>
    <t>200374</t>
  </si>
  <si>
    <t>160375</t>
  </si>
  <si>
    <t>99948</t>
  </si>
  <si>
    <t>76838</t>
  </si>
  <si>
    <t>175160</t>
  </si>
  <si>
    <t>138271</t>
  </si>
  <si>
    <t>A/19730/1</t>
  </si>
  <si>
    <t>175161</t>
  </si>
  <si>
    <t>138272</t>
  </si>
  <si>
    <t>A/19732/1</t>
  </si>
  <si>
    <t>175162</t>
  </si>
  <si>
    <t>138273</t>
  </si>
  <si>
    <t>175163</t>
  </si>
  <si>
    <t>138274</t>
  </si>
  <si>
    <t>175164</t>
  </si>
  <si>
    <t>138275</t>
  </si>
  <si>
    <t>175158</t>
  </si>
  <si>
    <t>138269</t>
  </si>
  <si>
    <t>A/19716/1</t>
  </si>
  <si>
    <t>175157</t>
  </si>
  <si>
    <t>138268</t>
  </si>
  <si>
    <t>A/19718/1</t>
  </si>
  <si>
    <t>175148</t>
  </si>
  <si>
    <t>138266</t>
  </si>
  <si>
    <t>A/19702/1</t>
  </si>
  <si>
    <t>175156</t>
  </si>
  <si>
    <t>138267</t>
  </si>
  <si>
    <t>A/19708/1</t>
  </si>
  <si>
    <t>96607</t>
  </si>
  <si>
    <t>74303</t>
  </si>
  <si>
    <t>3535</t>
  </si>
  <si>
    <t>2927</t>
  </si>
  <si>
    <t>3881</t>
  </si>
  <si>
    <t>3215</t>
  </si>
  <si>
    <t>2693</t>
  </si>
  <si>
    <t>2241</t>
  </si>
  <si>
    <t>112633</t>
  </si>
  <si>
    <t>86647</t>
  </si>
  <si>
    <t>157889</t>
  </si>
  <si>
    <t>15000H MAIN PUMP CHANGE POS.3</t>
  </si>
  <si>
    <t>123936</t>
  </si>
  <si>
    <t>A/24663/1</t>
  </si>
  <si>
    <t>136949</t>
  </si>
  <si>
    <t>106401</t>
  </si>
  <si>
    <t>A/11543/1</t>
  </si>
  <si>
    <t>136950</t>
  </si>
  <si>
    <t>106402</t>
  </si>
  <si>
    <t>136939</t>
  </si>
  <si>
    <t>106390</t>
  </si>
  <si>
    <t>136940</t>
  </si>
  <si>
    <t>106391</t>
  </si>
  <si>
    <t>2284</t>
  </si>
  <si>
    <t>A/17903/1</t>
  </si>
  <si>
    <t>2740</t>
  </si>
  <si>
    <t>2283</t>
  </si>
  <si>
    <t>2285</t>
  </si>
  <si>
    <t>111280</t>
  </si>
  <si>
    <t>85527</t>
  </si>
  <si>
    <t>111315</t>
  </si>
  <si>
    <t>85562</t>
  </si>
  <si>
    <t>171863</t>
  </si>
  <si>
    <t>135597</t>
  </si>
  <si>
    <t>160931</t>
  </si>
  <si>
    <t>126371</t>
  </si>
  <si>
    <t>159957</t>
  </si>
  <si>
    <t>125640</t>
  </si>
  <si>
    <t>100404</t>
  </si>
  <si>
    <t>78395</t>
  </si>
  <si>
    <t>188841</t>
  </si>
  <si>
    <t>150679</t>
  </si>
  <si>
    <t>A/20584/1</t>
  </si>
  <si>
    <t>2690</t>
  </si>
  <si>
    <t>2238</t>
  </si>
  <si>
    <t>A/24712/1</t>
  </si>
  <si>
    <t>2691</t>
  </si>
  <si>
    <t>2239</t>
  </si>
  <si>
    <t>234851</t>
  </si>
  <si>
    <t>184756</t>
  </si>
  <si>
    <t>A/30013/1</t>
  </si>
  <si>
    <t>234852</t>
  </si>
  <si>
    <t>184757</t>
  </si>
  <si>
    <t>234827</t>
  </si>
  <si>
    <t>184732</t>
  </si>
  <si>
    <t>234848</t>
  </si>
  <si>
    <t>184753</t>
  </si>
  <si>
    <t>236277</t>
  </si>
  <si>
    <t>186016</t>
  </si>
  <si>
    <t>A/30207/1</t>
  </si>
  <si>
    <t>236276</t>
  </si>
  <si>
    <t>186015</t>
  </si>
  <si>
    <t>A/30206/1</t>
  </si>
  <si>
    <t>236275</t>
  </si>
  <si>
    <t>186014</t>
  </si>
  <si>
    <t>A/30205/1</t>
  </si>
  <si>
    <t>236273</t>
  </si>
  <si>
    <t>186012</t>
  </si>
  <si>
    <t>A/30203/1</t>
  </si>
  <si>
    <t>236274</t>
  </si>
  <si>
    <t>186013</t>
  </si>
  <si>
    <t>A/30204/1</t>
  </si>
  <si>
    <t>236272</t>
  </si>
  <si>
    <t>186011</t>
  </si>
  <si>
    <t>A/30202/1</t>
  </si>
  <si>
    <t>111247</t>
  </si>
  <si>
    <t>85494</t>
  </si>
  <si>
    <t>111281</t>
  </si>
  <si>
    <t>85528</t>
  </si>
  <si>
    <t>192714</t>
  </si>
  <si>
    <t>153841</t>
  </si>
  <si>
    <t>111084</t>
  </si>
  <si>
    <t>85341</t>
  </si>
  <si>
    <t>111070</t>
  </si>
  <si>
    <t>85327</t>
  </si>
  <si>
    <t>A/7628/1</t>
  </si>
  <si>
    <t>111069</t>
  </si>
  <si>
    <t>85326</t>
  </si>
  <si>
    <t>100248</t>
  </si>
  <si>
    <t>77019</t>
  </si>
  <si>
    <t>99944</t>
  </si>
  <si>
    <t>76834</t>
  </si>
  <si>
    <t>99955</t>
  </si>
  <si>
    <t>76842</t>
  </si>
  <si>
    <t>100154</t>
  </si>
  <si>
    <t>76935</t>
  </si>
  <si>
    <t>A/5297/1</t>
  </si>
  <si>
    <t>178259</t>
  </si>
  <si>
    <t>141225</t>
  </si>
  <si>
    <t>A/20579/1</t>
  </si>
  <si>
    <t>151936</t>
  </si>
  <si>
    <t>119846</t>
  </si>
  <si>
    <t>151928</t>
  </si>
  <si>
    <t>119838</t>
  </si>
  <si>
    <t>100247</t>
  </si>
  <si>
    <t>77018</t>
  </si>
  <si>
    <t>194169</t>
  </si>
  <si>
    <t>154947</t>
  </si>
  <si>
    <t>151937</t>
  </si>
  <si>
    <t>119847</t>
  </si>
  <si>
    <t>151929</t>
  </si>
  <si>
    <t>119839</t>
  </si>
  <si>
    <t>167135</t>
  </si>
  <si>
    <t>131405</t>
  </si>
  <si>
    <t>161222</t>
  </si>
  <si>
    <t>126588</t>
  </si>
  <si>
    <t>111351</t>
  </si>
  <si>
    <t>85598</t>
  </si>
  <si>
    <t>175015</t>
  </si>
  <si>
    <t>138154</t>
  </si>
  <si>
    <t>100320</t>
  </si>
  <si>
    <t>77063</t>
  </si>
  <si>
    <t>151813</t>
  </si>
  <si>
    <t>119723</t>
  </si>
  <si>
    <t>193977</t>
  </si>
  <si>
    <t>154814</t>
  </si>
  <si>
    <t>152056</t>
  </si>
  <si>
    <t>119966</t>
  </si>
  <si>
    <t>152048</t>
  </si>
  <si>
    <t>119958</t>
  </si>
  <si>
    <t>152049</t>
  </si>
  <si>
    <t>119959</t>
  </si>
  <si>
    <t>111334</t>
  </si>
  <si>
    <t>85581</t>
  </si>
  <si>
    <t>110869</t>
  </si>
  <si>
    <t>85149</t>
  </si>
  <si>
    <t>111330</t>
  </si>
  <si>
    <t>85577</t>
  </si>
  <si>
    <t>112611</t>
  </si>
  <si>
    <t>86627</t>
  </si>
  <si>
    <t>112612</t>
  </si>
  <si>
    <t>86628</t>
  </si>
  <si>
    <t>96830</t>
  </si>
  <si>
    <t>74467</t>
  </si>
  <si>
    <t>115190</t>
  </si>
  <si>
    <t>16000H ENGINE CHANGE RH</t>
  </si>
  <si>
    <t>112455</t>
  </si>
  <si>
    <t>92336</t>
  </si>
  <si>
    <t>A/8310/1</t>
  </si>
  <si>
    <t>96747</t>
  </si>
  <si>
    <t>74407</t>
  </si>
  <si>
    <t>3463</t>
  </si>
  <si>
    <t>2865</t>
  </si>
  <si>
    <t>3488</t>
  </si>
  <si>
    <t>2885</t>
  </si>
  <si>
    <t>3462</t>
  </si>
  <si>
    <t>2864</t>
  </si>
  <si>
    <t>183957</t>
  </si>
  <si>
    <t>146790</t>
  </si>
  <si>
    <t>A/27778/1</t>
  </si>
  <si>
    <t>163250</t>
  </si>
  <si>
    <t>128226</t>
  </si>
  <si>
    <t>A/23889/1</t>
  </si>
  <si>
    <t>3373</t>
  </si>
  <si>
    <t>2786</t>
  </si>
  <si>
    <t>96781</t>
  </si>
  <si>
    <t>74425</t>
  </si>
  <si>
    <t>158124</t>
  </si>
  <si>
    <t>124112</t>
  </si>
  <si>
    <t>3501</t>
  </si>
  <si>
    <t>2898</t>
  </si>
  <si>
    <t>99491</t>
  </si>
  <si>
    <t>76453</t>
  </si>
  <si>
    <t>161857</t>
  </si>
  <si>
    <t>15000H TRAVEL MOTOR CHANGE LH</t>
  </si>
  <si>
    <t>127082</t>
  </si>
  <si>
    <t>A/26795/1</t>
  </si>
  <si>
    <t>161858</t>
  </si>
  <si>
    <t>15000H TRAVEL MOTOR CHANGE RH</t>
  </si>
  <si>
    <t>127083</t>
  </si>
  <si>
    <t>111215</t>
  </si>
  <si>
    <t>85462</t>
  </si>
  <si>
    <t>178475</t>
  </si>
  <si>
    <t>113134</t>
  </si>
  <si>
    <t>86876</t>
  </si>
  <si>
    <t>152057</t>
  </si>
  <si>
    <t>119967</t>
  </si>
  <si>
    <t>161838</t>
  </si>
  <si>
    <t>127063</t>
  </si>
  <si>
    <t>A/26782/1</t>
  </si>
  <si>
    <t>111312</t>
  </si>
  <si>
    <t>85559</t>
  </si>
  <si>
    <t>111262</t>
  </si>
  <si>
    <t>85509</t>
  </si>
  <si>
    <t>GTD39</t>
  </si>
  <si>
    <t>236030</t>
  </si>
  <si>
    <t>185845</t>
  </si>
  <si>
    <t>A/30370/1</t>
  </si>
  <si>
    <t>195758</t>
  </si>
  <si>
    <t>156322</t>
  </si>
  <si>
    <t>195759</t>
  </si>
  <si>
    <t>156323</t>
  </si>
  <si>
    <t>GTD40</t>
  </si>
  <si>
    <t>236079</t>
  </si>
  <si>
    <t>185889</t>
  </si>
  <si>
    <t>112322</t>
  </si>
  <si>
    <t>86394</t>
  </si>
  <si>
    <t>96684</t>
  </si>
  <si>
    <t>74371</t>
  </si>
  <si>
    <t>181957</t>
  </si>
  <si>
    <t>145061</t>
  </si>
  <si>
    <t>152052</t>
  </si>
  <si>
    <t>119962</t>
  </si>
  <si>
    <t>100009</t>
  </si>
  <si>
    <t>76875</t>
  </si>
  <si>
    <t>100010</t>
  </si>
  <si>
    <t>78361</t>
  </si>
  <si>
    <t>100347</t>
  </si>
  <si>
    <t>77086</t>
  </si>
  <si>
    <t>113178</t>
  </si>
  <si>
    <t>86891</t>
  </si>
  <si>
    <t>96940</t>
  </si>
  <si>
    <t>74564</t>
  </si>
  <si>
    <t>151996</t>
  </si>
  <si>
    <t>119906</t>
  </si>
  <si>
    <t>151997</t>
  </si>
  <si>
    <t>119907</t>
  </si>
  <si>
    <t>151988</t>
  </si>
  <si>
    <t>119898</t>
  </si>
  <si>
    <t>151989</t>
  </si>
  <si>
    <t>119899</t>
  </si>
  <si>
    <t>110913</t>
  </si>
  <si>
    <t>85193</t>
  </si>
  <si>
    <t>A/25937/1</t>
  </si>
  <si>
    <t>110911</t>
  </si>
  <si>
    <t>85191</t>
  </si>
  <si>
    <t>111048</t>
  </si>
  <si>
    <t>85311</t>
  </si>
  <si>
    <t>100213</t>
  </si>
  <si>
    <t>76987</t>
  </si>
  <si>
    <t>100214</t>
  </si>
  <si>
    <t>76988</t>
  </si>
  <si>
    <t>110877</t>
  </si>
  <si>
    <t>85157</t>
  </si>
  <si>
    <t>110875</t>
  </si>
  <si>
    <t>85155</t>
  </si>
  <si>
    <t>110854</t>
  </si>
  <si>
    <t>85134</t>
  </si>
  <si>
    <t>111285</t>
  </si>
  <si>
    <t>85532</t>
  </si>
  <si>
    <t>111325</t>
  </si>
  <si>
    <t>85572</t>
  </si>
  <si>
    <t>100143</t>
  </si>
  <si>
    <t>76927</t>
  </si>
  <si>
    <t>96728</t>
  </si>
  <si>
    <t>74396</t>
  </si>
  <si>
    <t>151756</t>
  </si>
  <si>
    <t>119666</t>
  </si>
  <si>
    <t>151748</t>
  </si>
  <si>
    <t>119658</t>
  </si>
  <si>
    <t>151757</t>
  </si>
  <si>
    <t>119667</t>
  </si>
  <si>
    <t>175013</t>
  </si>
  <si>
    <t>138152</t>
  </si>
  <si>
    <t>96584</t>
  </si>
  <si>
    <t>74280</t>
  </si>
  <si>
    <t>96695</t>
  </si>
  <si>
    <t>74379</t>
  </si>
  <si>
    <t>152176</t>
  </si>
  <si>
    <t>120086</t>
  </si>
  <si>
    <t>96729</t>
  </si>
  <si>
    <t>78071</t>
  </si>
  <si>
    <t>167950</t>
  </si>
  <si>
    <t>132119</t>
  </si>
  <si>
    <t>111311</t>
  </si>
  <si>
    <t>85558</t>
  </si>
  <si>
    <t>161217</t>
  </si>
  <si>
    <t>126585</t>
  </si>
  <si>
    <t>100606</t>
  </si>
  <si>
    <t>77305</t>
  </si>
  <si>
    <t>A/5646/1</t>
  </si>
  <si>
    <t>100605</t>
  </si>
  <si>
    <t>78408</t>
  </si>
  <si>
    <t>A/4867/1</t>
  </si>
  <si>
    <t>2625</t>
  </si>
  <si>
    <t>2177</t>
  </si>
  <si>
    <t>A/19070/1</t>
  </si>
  <si>
    <t>160911</t>
  </si>
  <si>
    <t>126352</t>
  </si>
  <si>
    <t>160924</t>
  </si>
  <si>
    <t>126364</t>
  </si>
  <si>
    <t>3169</t>
  </si>
  <si>
    <t>3170</t>
  </si>
  <si>
    <t>2608</t>
  </si>
  <si>
    <t>99975</t>
  </si>
  <si>
    <t>78348</t>
  </si>
  <si>
    <t>201276</t>
  </si>
  <si>
    <t>161144</t>
  </si>
  <si>
    <t>96850</t>
  </si>
  <si>
    <t>74482</t>
  </si>
  <si>
    <t>96743</t>
  </si>
  <si>
    <t>74405</t>
  </si>
  <si>
    <t>151873</t>
  </si>
  <si>
    <t>119783</t>
  </si>
  <si>
    <t>28567</t>
  </si>
  <si>
    <t>22088</t>
  </si>
  <si>
    <t>A/27369/1</t>
  </si>
  <si>
    <t>159926</t>
  </si>
  <si>
    <t>125610</t>
  </si>
  <si>
    <t>A/24611/1</t>
  </si>
  <si>
    <t>159908</t>
  </si>
  <si>
    <t>125593</t>
  </si>
  <si>
    <t>A/24609/1</t>
  </si>
  <si>
    <t>159914</t>
  </si>
  <si>
    <t>125598</t>
  </si>
  <si>
    <t>A/24610/1</t>
  </si>
  <si>
    <t>112309</t>
  </si>
  <si>
    <t>86381</t>
  </si>
  <si>
    <t>A/7805/1</t>
  </si>
  <si>
    <t>112311</t>
  </si>
  <si>
    <t>86383</t>
  </si>
  <si>
    <t>2604</t>
  </si>
  <si>
    <t>98186</t>
  </si>
  <si>
    <t>75404</t>
  </si>
  <si>
    <t>A/6497/1</t>
  </si>
  <si>
    <t>99913</t>
  </si>
  <si>
    <t>76808</t>
  </si>
  <si>
    <t>A/22876/1</t>
  </si>
  <si>
    <t>158737</t>
  </si>
  <si>
    <t>124617</t>
  </si>
  <si>
    <t>112574</t>
  </si>
  <si>
    <t>86590</t>
  </si>
  <si>
    <t>112575</t>
  </si>
  <si>
    <t>86591</t>
  </si>
  <si>
    <t>195703</t>
  </si>
  <si>
    <t>156267</t>
  </si>
  <si>
    <t>195704</t>
  </si>
  <si>
    <t>156268</t>
  </si>
  <si>
    <t>194090</t>
  </si>
  <si>
    <t>154952</t>
  </si>
  <si>
    <t>112484</t>
  </si>
  <si>
    <t>86510</t>
  </si>
  <si>
    <t>111066</t>
  </si>
  <si>
    <t>85323</t>
  </si>
  <si>
    <t>100208</t>
  </si>
  <si>
    <t>76983</t>
  </si>
  <si>
    <t>111344</t>
  </si>
  <si>
    <t>85591</t>
  </si>
  <si>
    <t>111345</t>
  </si>
  <si>
    <t>85592</t>
  </si>
  <si>
    <t>99960</t>
  </si>
  <si>
    <t>76847</t>
  </si>
  <si>
    <t>161831</t>
  </si>
  <si>
    <t>127056</t>
  </si>
  <si>
    <t>A/26774/1</t>
  </si>
  <si>
    <t>170414</t>
  </si>
  <si>
    <t>134313</t>
  </si>
  <si>
    <t>A/26764/1</t>
  </si>
  <si>
    <t>178552</t>
  </si>
  <si>
    <t>99959</t>
  </si>
  <si>
    <t>76846</t>
  </si>
  <si>
    <t>173268</t>
  </si>
  <si>
    <t>136794</t>
  </si>
  <si>
    <t>100335</t>
  </si>
  <si>
    <t>77075</t>
  </si>
  <si>
    <t>2739</t>
  </si>
  <si>
    <t>2282</t>
  </si>
  <si>
    <t>153097</t>
  </si>
  <si>
    <t>120844</t>
  </si>
  <si>
    <t>153095</t>
  </si>
  <si>
    <t>120842</t>
  </si>
  <si>
    <t>111254</t>
  </si>
  <si>
    <t>85501</t>
  </si>
  <si>
    <t>111271</t>
  </si>
  <si>
    <t>85518</t>
  </si>
  <si>
    <t>111298</t>
  </si>
  <si>
    <t>85545</t>
  </si>
  <si>
    <t>152116</t>
  </si>
  <si>
    <t>120026</t>
  </si>
  <si>
    <t>152108</t>
  </si>
  <si>
    <t>120018</t>
  </si>
  <si>
    <t>152117</t>
  </si>
  <si>
    <t>120027</t>
  </si>
  <si>
    <t>152109</t>
  </si>
  <si>
    <t>120019</t>
  </si>
  <si>
    <t>111232</t>
  </si>
  <si>
    <t>85479</t>
  </si>
  <si>
    <t>111249</t>
  </si>
  <si>
    <t>85496</t>
  </si>
  <si>
    <t>100150</t>
  </si>
  <si>
    <t>76934</t>
  </si>
  <si>
    <t>99963</t>
  </si>
  <si>
    <t>76850</t>
  </si>
  <si>
    <t>3197</t>
  </si>
  <si>
    <t>3198</t>
  </si>
  <si>
    <t>192688</t>
  </si>
  <si>
    <t>153809</t>
  </si>
  <si>
    <t>A/24412/1</t>
  </si>
  <si>
    <t>152236</t>
  </si>
  <si>
    <t>120146</t>
  </si>
  <si>
    <t>152237</t>
  </si>
  <si>
    <t>120147</t>
  </si>
  <si>
    <t>152228</t>
  </si>
  <si>
    <t>120138</t>
  </si>
  <si>
    <t>152229</t>
  </si>
  <si>
    <t>120139</t>
  </si>
  <si>
    <t>3296</t>
  </si>
  <si>
    <t>2719</t>
  </si>
  <si>
    <t>167945</t>
  </si>
  <si>
    <t>132114</t>
  </si>
  <si>
    <t>151746</t>
  </si>
  <si>
    <t>119656</t>
  </si>
  <si>
    <t>151753</t>
  </si>
  <si>
    <t>119663</t>
  </si>
  <si>
    <t>192716</t>
  </si>
  <si>
    <t>153843</t>
  </si>
  <si>
    <t>100311</t>
  </si>
  <si>
    <t>77055</t>
  </si>
  <si>
    <t>A/6549/1</t>
  </si>
  <si>
    <t>100312</t>
  </si>
  <si>
    <t>78394</t>
  </si>
  <si>
    <t>100169</t>
  </si>
  <si>
    <t>76950</t>
  </si>
  <si>
    <t>234834</t>
  </si>
  <si>
    <t>184739</t>
  </si>
  <si>
    <t>A/30208/1</t>
  </si>
  <si>
    <t>234836</t>
  </si>
  <si>
    <t>184741</t>
  </si>
  <si>
    <t>A/30210/1</t>
  </si>
  <si>
    <t>234835</t>
  </si>
  <si>
    <t>184740</t>
  </si>
  <si>
    <t>A/30209/1</t>
  </si>
  <si>
    <t>202913</t>
  </si>
  <si>
    <t>162583</t>
  </si>
  <si>
    <t>A/27321/1</t>
  </si>
  <si>
    <t>202864</t>
  </si>
  <si>
    <t>162512</t>
  </si>
  <si>
    <t>202778</t>
  </si>
  <si>
    <t>162490</t>
  </si>
  <si>
    <t>202854</t>
  </si>
  <si>
    <t>162502</t>
  </si>
  <si>
    <t>159140</t>
  </si>
  <si>
    <t>124930</t>
  </si>
  <si>
    <t>159134</t>
  </si>
  <si>
    <t>124924</t>
  </si>
  <si>
    <t>159135</t>
  </si>
  <si>
    <t>124925</t>
  </si>
  <si>
    <t>134357</t>
  </si>
  <si>
    <t>104234</t>
  </si>
  <si>
    <t>A/6917/1</t>
  </si>
  <si>
    <t>134358</t>
  </si>
  <si>
    <t>104235</t>
  </si>
  <si>
    <t>96761</t>
  </si>
  <si>
    <t>78082</t>
  </si>
  <si>
    <t>96977</t>
  </si>
  <si>
    <t>74601</t>
  </si>
  <si>
    <t>3502</t>
  </si>
  <si>
    <t>2899</t>
  </si>
  <si>
    <t>3503</t>
  </si>
  <si>
    <t>2900</t>
  </si>
  <si>
    <t>3500</t>
  </si>
  <si>
    <t>2897</t>
  </si>
  <si>
    <t>134335</t>
  </si>
  <si>
    <t>104215</t>
  </si>
  <si>
    <t>A/6898/1</t>
  </si>
  <si>
    <t>100155</t>
  </si>
  <si>
    <t>76936</t>
  </si>
  <si>
    <t>153093</t>
  </si>
  <si>
    <t>120840</t>
  </si>
  <si>
    <t>153102</t>
  </si>
  <si>
    <t>120849</t>
  </si>
  <si>
    <t>153092</t>
  </si>
  <si>
    <t>120839</t>
  </si>
  <si>
    <t>79180</t>
  </si>
  <si>
    <t>61138</t>
  </si>
  <si>
    <t>A/4889/1</t>
  </si>
  <si>
    <t>96574</t>
  </si>
  <si>
    <t>74270</t>
  </si>
  <si>
    <t>A/4883/1</t>
  </si>
  <si>
    <t>2799</t>
  </si>
  <si>
    <t>2332</t>
  </si>
  <si>
    <t>151816</t>
  </si>
  <si>
    <t>119726</t>
  </si>
  <si>
    <t>151817</t>
  </si>
  <si>
    <t>119727</t>
  </si>
  <si>
    <t>151809</t>
  </si>
  <si>
    <t>119719</t>
  </si>
  <si>
    <t>2588</t>
  </si>
  <si>
    <t>2144</t>
  </si>
  <si>
    <t>193835</t>
  </si>
  <si>
    <t>154724</t>
  </si>
  <si>
    <t>111211</t>
  </si>
  <si>
    <t>85458</t>
  </si>
  <si>
    <t>178530</t>
  </si>
  <si>
    <t>100602</t>
  </si>
  <si>
    <t>77303</t>
  </si>
  <si>
    <t>A/4890/1</t>
  </si>
  <si>
    <t>111306</t>
  </si>
  <si>
    <t>85553</t>
  </si>
  <si>
    <t>151693</t>
  </si>
  <si>
    <t>119603</t>
  </si>
  <si>
    <t>111307</t>
  </si>
  <si>
    <t>85554</t>
  </si>
  <si>
    <t>111276</t>
  </si>
  <si>
    <t>85523</t>
  </si>
  <si>
    <t>236032</t>
  </si>
  <si>
    <t>185847</t>
  </si>
  <si>
    <t>A/30371/1</t>
  </si>
  <si>
    <t>236033</t>
  </si>
  <si>
    <t>185848</t>
  </si>
  <si>
    <t>A/30372/1</t>
  </si>
  <si>
    <t>236081</t>
  </si>
  <si>
    <t>185891</t>
  </si>
  <si>
    <t>236082</t>
  </si>
  <si>
    <t>185892</t>
  </si>
  <si>
    <t>113406</t>
  </si>
  <si>
    <t>86962</t>
  </si>
  <si>
    <t>174048</t>
  </si>
  <si>
    <t>137424</t>
  </si>
  <si>
    <t>96609</t>
  </si>
  <si>
    <t>74305</t>
  </si>
  <si>
    <t>112605</t>
  </si>
  <si>
    <t>86621</t>
  </si>
  <si>
    <t>A/25926/1</t>
  </si>
  <si>
    <t>112454</t>
  </si>
  <si>
    <t>86488</t>
  </si>
  <si>
    <t>A/8309/1</t>
  </si>
  <si>
    <t>112456</t>
  </si>
  <si>
    <t>86489</t>
  </si>
  <si>
    <t>A/8210/1</t>
  </si>
  <si>
    <t>112457</t>
  </si>
  <si>
    <t>92337</t>
  </si>
  <si>
    <t>A/8211/1</t>
  </si>
  <si>
    <t>3539</t>
  </si>
  <si>
    <t>2931</t>
  </si>
  <si>
    <t>3497</t>
  </si>
  <si>
    <t>2894</t>
  </si>
  <si>
    <t>3496</t>
  </si>
  <si>
    <t>2893</t>
  </si>
  <si>
    <t>111237</t>
  </si>
  <si>
    <t>85484</t>
  </si>
  <si>
    <t>163129</t>
  </si>
  <si>
    <t>128146</t>
  </si>
  <si>
    <t>111255</t>
  </si>
  <si>
    <t>85502</t>
  </si>
  <si>
    <t>96703</t>
  </si>
  <si>
    <t>74383</t>
  </si>
  <si>
    <t>3173</t>
  </si>
  <si>
    <t>2611</t>
  </si>
  <si>
    <t>2292</t>
  </si>
  <si>
    <t>A/17899/1</t>
  </si>
  <si>
    <t>2291</t>
  </si>
  <si>
    <t>A/17900/1</t>
  </si>
  <si>
    <t>151636</t>
  </si>
  <si>
    <t>119546</t>
  </si>
  <si>
    <t>151628</t>
  </si>
  <si>
    <t>119538</t>
  </si>
  <si>
    <t>151629</t>
  </si>
  <si>
    <t>119539</t>
  </si>
  <si>
    <t>151637</t>
  </si>
  <si>
    <t>119547</t>
  </si>
  <si>
    <t>159806</t>
  </si>
  <si>
    <t>125528</t>
  </si>
  <si>
    <t>96744</t>
  </si>
  <si>
    <t>78069</t>
  </si>
  <si>
    <t>178255</t>
  </si>
  <si>
    <t>141214</t>
  </si>
  <si>
    <t>A/20571/1</t>
  </si>
  <si>
    <t>193908</t>
  </si>
  <si>
    <t>154755</t>
  </si>
  <si>
    <t>173325</t>
  </si>
  <si>
    <t>136833</t>
  </si>
  <si>
    <t>100366</t>
  </si>
  <si>
    <t>77104</t>
  </si>
  <si>
    <t>112547</t>
  </si>
  <si>
    <t>86565</t>
  </si>
  <si>
    <t>3700</t>
  </si>
  <si>
    <t>3073</t>
  </si>
  <si>
    <t>202961</t>
  </si>
  <si>
    <t>162591</t>
  </si>
  <si>
    <t>A/27317/1</t>
  </si>
  <si>
    <t>202962</t>
  </si>
  <si>
    <t>162592</t>
  </si>
  <si>
    <t>96877</t>
  </si>
  <si>
    <t>74504</t>
  </si>
  <si>
    <t>158733</t>
  </si>
  <si>
    <t>124616</t>
  </si>
  <si>
    <t>100396</t>
  </si>
  <si>
    <t>77131</t>
  </si>
  <si>
    <t>168051</t>
  </si>
  <si>
    <t>167936</t>
  </si>
  <si>
    <t>132108</t>
  </si>
  <si>
    <t>167897</t>
  </si>
  <si>
    <t>132097</t>
  </si>
  <si>
    <t>3238</t>
  </si>
  <si>
    <t>2666</t>
  </si>
  <si>
    <t>3699</t>
  </si>
  <si>
    <t>3072</t>
  </si>
  <si>
    <t>3424</t>
  </si>
  <si>
    <t>2831</t>
  </si>
  <si>
    <t>167121</t>
  </si>
  <si>
    <t>131382</t>
  </si>
  <si>
    <t>167125</t>
  </si>
  <si>
    <t>131386</t>
  </si>
  <si>
    <t>167126</t>
  </si>
  <si>
    <t>131387</t>
  </si>
  <si>
    <t>158749</t>
  </si>
  <si>
    <t>124633</t>
  </si>
  <si>
    <t>167122</t>
  </si>
  <si>
    <t>131383</t>
  </si>
  <si>
    <t>162974</t>
  </si>
  <si>
    <t>128050</t>
  </si>
  <si>
    <t>A/16622/1</t>
  </si>
  <si>
    <t>167100</t>
  </si>
  <si>
    <t>131381</t>
  </si>
  <si>
    <t>167123</t>
  </si>
  <si>
    <t>131384</t>
  </si>
  <si>
    <t>167124</t>
  </si>
  <si>
    <t>131385</t>
  </si>
  <si>
    <t>100220</t>
  </si>
  <si>
    <t>76994</t>
  </si>
  <si>
    <t>134336</t>
  </si>
  <si>
    <t>104216</t>
  </si>
  <si>
    <t>100370</t>
  </si>
  <si>
    <t>77108</t>
  </si>
  <si>
    <t>111355</t>
  </si>
  <si>
    <t>85602</t>
  </si>
  <si>
    <t>151877</t>
  </si>
  <si>
    <t>119787</t>
  </si>
  <si>
    <t>193915</t>
  </si>
  <si>
    <t>154762</t>
  </si>
  <si>
    <t>193914</t>
  </si>
  <si>
    <t>154761</t>
  </si>
  <si>
    <t>151869</t>
  </si>
  <si>
    <t>119779</t>
  </si>
  <si>
    <t>151749</t>
  </si>
  <si>
    <t>119659</t>
  </si>
  <si>
    <t>96700</t>
  </si>
  <si>
    <t>78053</t>
  </si>
  <si>
    <t>100217</t>
  </si>
  <si>
    <t>76991</t>
  </si>
  <si>
    <t>100218</t>
  </si>
  <si>
    <t>76992</t>
  </si>
  <si>
    <t>2510</t>
  </si>
  <si>
    <t>2070</t>
  </si>
  <si>
    <t>A/18390/1</t>
  </si>
  <si>
    <t>2626</t>
  </si>
  <si>
    <t>2178</t>
  </si>
  <si>
    <t>151686</t>
  </si>
  <si>
    <t>119596</t>
  </si>
  <si>
    <t>111206</t>
  </si>
  <si>
    <t>85453</t>
  </si>
  <si>
    <t>112606</t>
  </si>
  <si>
    <t>86622</t>
  </si>
  <si>
    <t>A/7789/1</t>
  </si>
  <si>
    <t>100310</t>
  </si>
  <si>
    <t>77054</t>
  </si>
  <si>
    <t>A/4535/1</t>
  </si>
  <si>
    <t>100309</t>
  </si>
  <si>
    <t>77053</t>
  </si>
  <si>
    <t>151812</t>
  </si>
  <si>
    <t>119722</t>
  </si>
  <si>
    <t>112552</t>
  </si>
  <si>
    <t>86570</t>
  </si>
  <si>
    <t>112597</t>
  </si>
  <si>
    <t>86613</t>
  </si>
  <si>
    <t>167951</t>
  </si>
  <si>
    <t>132120</t>
  </si>
  <si>
    <t>96876</t>
  </si>
  <si>
    <t>74503</t>
  </si>
  <si>
    <t>151694</t>
  </si>
  <si>
    <t>119604</t>
  </si>
  <si>
    <t>62110</t>
  </si>
  <si>
    <t>48362</t>
  </si>
  <si>
    <t>A/24021/1</t>
  </si>
  <si>
    <t>62111</t>
  </si>
  <si>
    <t>48363</t>
  </si>
  <si>
    <t>111348</t>
  </si>
  <si>
    <t>85595</t>
  </si>
  <si>
    <t>112654</t>
  </si>
  <si>
    <t>86661</t>
  </si>
  <si>
    <t>A/7335/1</t>
  </si>
  <si>
    <t>96777</t>
  </si>
  <si>
    <t>74423</t>
  </si>
  <si>
    <t>2642</t>
  </si>
  <si>
    <t>2194</t>
  </si>
  <si>
    <t>170415</t>
  </si>
  <si>
    <t>18000H MAIN PUMP CHANGE POS.4</t>
  </si>
  <si>
    <t>134314</t>
  </si>
  <si>
    <t>A/26762/1</t>
  </si>
  <si>
    <t>178666</t>
  </si>
  <si>
    <t>141783</t>
  </si>
  <si>
    <t>202154</t>
  </si>
  <si>
    <t>161897</t>
  </si>
  <si>
    <t>A/29920/1</t>
  </si>
  <si>
    <t>111034</t>
  </si>
  <si>
    <t>85297</t>
  </si>
  <si>
    <t>A/7811/1</t>
  </si>
  <si>
    <t>3807</t>
  </si>
  <si>
    <t>3154</t>
  </si>
  <si>
    <t>151995</t>
  </si>
  <si>
    <t>119905</t>
  </si>
  <si>
    <t>111153</t>
  </si>
  <si>
    <t>85405</t>
  </si>
  <si>
    <t>163245</t>
  </si>
  <si>
    <t>128221</t>
  </si>
  <si>
    <t>A/23885/1</t>
  </si>
  <si>
    <t>2605</t>
  </si>
  <si>
    <t>236048</t>
  </si>
  <si>
    <t>185863</t>
  </si>
  <si>
    <t>A/30347/1</t>
  </si>
  <si>
    <t>236034</t>
  </si>
  <si>
    <t>185849</t>
  </si>
  <si>
    <t>A/30378/1</t>
  </si>
  <si>
    <t>96624</t>
  </si>
  <si>
    <t>74320</t>
  </si>
  <si>
    <t>236097</t>
  </si>
  <si>
    <t>185907</t>
  </si>
  <si>
    <t>236083</t>
  </si>
  <si>
    <t>185893</t>
  </si>
  <si>
    <t>96595</t>
  </si>
  <si>
    <t>74291</t>
  </si>
  <si>
    <t>96596</t>
  </si>
  <si>
    <t>74292</t>
  </si>
  <si>
    <t>163261</t>
  </si>
  <si>
    <t>128237</t>
  </si>
  <si>
    <t>A/27795/1</t>
  </si>
  <si>
    <t>168072</t>
  </si>
  <si>
    <t>163262</t>
  </si>
  <si>
    <t>128238</t>
  </si>
  <si>
    <t>96708</t>
  </si>
  <si>
    <t>78057</t>
  </si>
  <si>
    <t>100333</t>
  </si>
  <si>
    <t>77073</t>
  </si>
  <si>
    <t>96764</t>
  </si>
  <si>
    <t>74416</t>
  </si>
  <si>
    <t>202161</t>
  </si>
  <si>
    <t>161904</t>
  </si>
  <si>
    <t>A/29927/1</t>
  </si>
  <si>
    <t>202162</t>
  </si>
  <si>
    <t>161905</t>
  </si>
  <si>
    <t>A/29928/1</t>
  </si>
  <si>
    <t>180384</t>
  </si>
  <si>
    <t>143438</t>
  </si>
  <si>
    <t>A/20840/1</t>
  </si>
  <si>
    <t>180432</t>
  </si>
  <si>
    <t>143481</t>
  </si>
  <si>
    <t>152053</t>
  </si>
  <si>
    <t>119963</t>
  </si>
  <si>
    <t>202916</t>
  </si>
  <si>
    <t>162586</t>
  </si>
  <si>
    <t>A/27320/1</t>
  </si>
  <si>
    <t>112486</t>
  </si>
  <si>
    <t>86512</t>
  </si>
  <si>
    <t>3374</t>
  </si>
  <si>
    <t>2787</t>
  </si>
  <si>
    <t>111350</t>
  </si>
  <si>
    <t>85597</t>
  </si>
  <si>
    <t>182776</t>
  </si>
  <si>
    <t>145767</t>
  </si>
  <si>
    <t>167132</t>
  </si>
  <si>
    <t>131402</t>
  </si>
  <si>
    <t>167128</t>
  </si>
  <si>
    <t>131388</t>
  </si>
  <si>
    <t>167129</t>
  </si>
  <si>
    <t>131389</t>
  </si>
  <si>
    <t>158138</t>
  </si>
  <si>
    <t>124126</t>
  </si>
  <si>
    <t>A/9918/1</t>
  </si>
  <si>
    <t>167895</t>
  </si>
  <si>
    <t>132096</t>
  </si>
  <si>
    <t>112551</t>
  </si>
  <si>
    <t>86569</t>
  </si>
  <si>
    <t>112368</t>
  </si>
  <si>
    <t>18000H DRIVE TUMBLER CHANGE LH</t>
  </si>
  <si>
    <t>92312</t>
  </si>
  <si>
    <t>3205</t>
  </si>
  <si>
    <t>2638</t>
  </si>
  <si>
    <t>111214</t>
  </si>
  <si>
    <t>85461</t>
  </si>
  <si>
    <t>136849</t>
  </si>
  <si>
    <t>106307</t>
  </si>
  <si>
    <t>136850</t>
  </si>
  <si>
    <t>106308</t>
  </si>
  <si>
    <t>172512</t>
  </si>
  <si>
    <t>136135</t>
  </si>
  <si>
    <t>A/18992/1</t>
  </si>
  <si>
    <t>111238</t>
  </si>
  <si>
    <t>85485</t>
  </si>
  <si>
    <t>2595</t>
  </si>
  <si>
    <t>2151</t>
  </si>
  <si>
    <t>202687</t>
  </si>
  <si>
    <t>162352</t>
  </si>
  <si>
    <t>202688</t>
  </si>
  <si>
    <t>162353</t>
  </si>
  <si>
    <t>202673</t>
  </si>
  <si>
    <t>162338</t>
  </si>
  <si>
    <t>202677</t>
  </si>
  <si>
    <t>162342</t>
  </si>
  <si>
    <t>183268</t>
  </si>
  <si>
    <t>146213</t>
  </si>
  <si>
    <t>183269</t>
  </si>
  <si>
    <t>146214</t>
  </si>
  <si>
    <t>168062</t>
  </si>
  <si>
    <t>2190</t>
  </si>
  <si>
    <t>A/19080/1</t>
  </si>
  <si>
    <t>2191</t>
  </si>
  <si>
    <t>3174</t>
  </si>
  <si>
    <t>2612</t>
  </si>
  <si>
    <t>96633</t>
  </si>
  <si>
    <t>74326</t>
  </si>
  <si>
    <t>152113</t>
  </si>
  <si>
    <t>120023</t>
  </si>
  <si>
    <t>161184</t>
  </si>
  <si>
    <t>126559</t>
  </si>
  <si>
    <t>161185</t>
  </si>
  <si>
    <t>126560</t>
  </si>
  <si>
    <t>100359</t>
  </si>
  <si>
    <t>77097</t>
  </si>
  <si>
    <t>234796</t>
  </si>
  <si>
    <t>184701</t>
  </si>
  <si>
    <t>A/30192/1</t>
  </si>
  <si>
    <t>112591</t>
  </si>
  <si>
    <t>86607</t>
  </si>
  <si>
    <t>202871</t>
  </si>
  <si>
    <t>162519</t>
  </si>
  <si>
    <t>202872</t>
  </si>
  <si>
    <t>162520</t>
  </si>
  <si>
    <t>202860</t>
  </si>
  <si>
    <t>162508</t>
  </si>
  <si>
    <t>202861</t>
  </si>
  <si>
    <t>162509</t>
  </si>
  <si>
    <t>202862</t>
  </si>
  <si>
    <t>162510</t>
  </si>
  <si>
    <t>111025</t>
  </si>
  <si>
    <t>85288</t>
  </si>
  <si>
    <t>188779</t>
  </si>
  <si>
    <t>150678</t>
  </si>
  <si>
    <t>110918</t>
  </si>
  <si>
    <t>85198</t>
  </si>
  <si>
    <t>111286</t>
  </si>
  <si>
    <t>85533</t>
  </si>
  <si>
    <t>111303</t>
  </si>
  <si>
    <t>85550</t>
  </si>
  <si>
    <t>96760</t>
  </si>
  <si>
    <t>74414</t>
  </si>
  <si>
    <t>181950</t>
  </si>
  <si>
    <t>145058</t>
  </si>
  <si>
    <t>173509</t>
  </si>
  <si>
    <t>136989</t>
  </si>
  <si>
    <t>100368</t>
  </si>
  <si>
    <t>77106</t>
  </si>
  <si>
    <t>112659</t>
  </si>
  <si>
    <t>86666</t>
  </si>
  <si>
    <t>A/7800/1</t>
  </si>
  <si>
    <t>181965</t>
  </si>
  <si>
    <t>145069</t>
  </si>
  <si>
    <t>A/21482/1</t>
  </si>
  <si>
    <t>2514</t>
  </si>
  <si>
    <t>2074</t>
  </si>
  <si>
    <t>2513</t>
  </si>
  <si>
    <t>2073</t>
  </si>
  <si>
    <t>111265</t>
  </si>
  <si>
    <t>85512</t>
  </si>
  <si>
    <t>2540</t>
  </si>
  <si>
    <t>2100</t>
  </si>
  <si>
    <t>201252</t>
  </si>
  <si>
    <t>161133</t>
  </si>
  <si>
    <t>181977</t>
  </si>
  <si>
    <t>145081</t>
  </si>
  <si>
    <t>151692</t>
  </si>
  <si>
    <t>119602</t>
  </si>
  <si>
    <t>136484</t>
  </si>
  <si>
    <t>105951</t>
  </si>
  <si>
    <t>111144</t>
  </si>
  <si>
    <t>85397</t>
  </si>
  <si>
    <t>202541</t>
  </si>
  <si>
    <t>162216</t>
  </si>
  <si>
    <t>202542</t>
  </si>
  <si>
    <t>162217</t>
  </si>
  <si>
    <t>202529</t>
  </si>
  <si>
    <t>162204</t>
  </si>
  <si>
    <t>202531</t>
  </si>
  <si>
    <t>162206</t>
  </si>
  <si>
    <t>159006</t>
  </si>
  <si>
    <t>124815</t>
  </si>
  <si>
    <t>A/9306/1</t>
  </si>
  <si>
    <t>159000</t>
  </si>
  <si>
    <t>124822</t>
  </si>
  <si>
    <t>159004</t>
  </si>
  <si>
    <t>124813</t>
  </si>
  <si>
    <t>A/9304/1</t>
  </si>
  <si>
    <t>111264</t>
  </si>
  <si>
    <t>85511</t>
  </si>
  <si>
    <t>111277</t>
  </si>
  <si>
    <t>85524</t>
  </si>
  <si>
    <t>111309</t>
  </si>
  <si>
    <t>85556</t>
  </si>
  <si>
    <t>112961</t>
  </si>
  <si>
    <t>86818</t>
  </si>
  <si>
    <t>167133</t>
  </si>
  <si>
    <t>131403</t>
  </si>
  <si>
    <t>167130</t>
  </si>
  <si>
    <t>131390</t>
  </si>
  <si>
    <t>167131</t>
  </si>
  <si>
    <t>131401</t>
  </si>
  <si>
    <t>136948</t>
  </si>
  <si>
    <t>106399</t>
  </si>
  <si>
    <t>181963</t>
  </si>
  <si>
    <t>145067</t>
  </si>
  <si>
    <t>A/21477/1</t>
  </si>
  <si>
    <t>181962</t>
  </si>
  <si>
    <t>145066</t>
  </si>
  <si>
    <t>A/21476/1</t>
  </si>
  <si>
    <t>2634</t>
  </si>
  <si>
    <t>3749</t>
  </si>
  <si>
    <t>3109</t>
  </si>
  <si>
    <t>136943</t>
  </si>
  <si>
    <t>106394</t>
  </si>
  <si>
    <t>202911</t>
  </si>
  <si>
    <t>162581</t>
  </si>
  <si>
    <t>A/27322/1</t>
  </si>
  <si>
    <t>202912</t>
  </si>
  <si>
    <t>162582</t>
  </si>
  <si>
    <t>202910</t>
  </si>
  <si>
    <t>162560</t>
  </si>
  <si>
    <t>A/27323/1</t>
  </si>
  <si>
    <t>159955</t>
  </si>
  <si>
    <t>125638</t>
  </si>
  <si>
    <t>A/10007/1</t>
  </si>
  <si>
    <t>159937</t>
  </si>
  <si>
    <t>125621</t>
  </si>
  <si>
    <t>A/9995/1</t>
  </si>
  <si>
    <t>159943</t>
  </si>
  <si>
    <t>125626</t>
  </si>
  <si>
    <t>A/10005/1</t>
  </si>
  <si>
    <t>2725</t>
  </si>
  <si>
    <t>20000H SWING DRIVE CHANGE FR</t>
  </si>
  <si>
    <t>2268</t>
  </si>
  <si>
    <t>182355</t>
  </si>
  <si>
    <t>145455</t>
  </si>
  <si>
    <t>182356</t>
  </si>
  <si>
    <t>145456</t>
  </si>
  <si>
    <t>193833</t>
  </si>
  <si>
    <t>154722</t>
  </si>
  <si>
    <t>111252</t>
  </si>
  <si>
    <t>85499</t>
  </si>
  <si>
    <t>174930</t>
  </si>
  <si>
    <t>138079</t>
  </si>
  <si>
    <t>A/20009/1</t>
  </si>
  <si>
    <t>96753</t>
  </si>
  <si>
    <t>78077</t>
  </si>
  <si>
    <t>151932</t>
  </si>
  <si>
    <t>119842</t>
  </si>
  <si>
    <t>168270</t>
  </si>
  <si>
    <t>132327</t>
  </si>
  <si>
    <t>111287</t>
  </si>
  <si>
    <t>85534</t>
  </si>
  <si>
    <t>111305</t>
  </si>
  <si>
    <t>85552</t>
  </si>
  <si>
    <t>3427</t>
  </si>
  <si>
    <t>2834</t>
  </si>
  <si>
    <t>100258</t>
  </si>
  <si>
    <t>78375</t>
  </si>
  <si>
    <t>161843</t>
  </si>
  <si>
    <t>127068</t>
  </si>
  <si>
    <t>A/26786/1</t>
  </si>
  <si>
    <t>151994</t>
  </si>
  <si>
    <t>119904</t>
  </si>
  <si>
    <t>2541</t>
  </si>
  <si>
    <t>2101</t>
  </si>
  <si>
    <t>2539</t>
  </si>
  <si>
    <t>2099</t>
  </si>
  <si>
    <t>A/18362/1</t>
  </si>
  <si>
    <t>2538</t>
  </si>
  <si>
    <t>2098</t>
  </si>
  <si>
    <t>2535</t>
  </si>
  <si>
    <t>2095</t>
  </si>
  <si>
    <t>A/18402/1</t>
  </si>
  <si>
    <t>2534</t>
  </si>
  <si>
    <t>2094</t>
  </si>
  <si>
    <t>111222</t>
  </si>
  <si>
    <t>85469</t>
  </si>
  <si>
    <t>151933</t>
  </si>
  <si>
    <t>119843</t>
  </si>
  <si>
    <t>120754</t>
  </si>
  <si>
    <t>93001</t>
  </si>
  <si>
    <t>120755</t>
  </si>
  <si>
    <t>93002</t>
  </si>
  <si>
    <t>96832</t>
  </si>
  <si>
    <t>74469</t>
  </si>
  <si>
    <t>96833</t>
  </si>
  <si>
    <t>74470</t>
  </si>
  <si>
    <t>96874</t>
  </si>
  <si>
    <t>74501</t>
  </si>
  <si>
    <t>168012</t>
  </si>
  <si>
    <t>167935</t>
  </si>
  <si>
    <t>132107</t>
  </si>
  <si>
    <t>111269</t>
  </si>
  <si>
    <t>85516</t>
  </si>
  <si>
    <t>111302</t>
  </si>
  <si>
    <t>85549</t>
  </si>
  <si>
    <t>111292</t>
  </si>
  <si>
    <t>85539</t>
  </si>
  <si>
    <t>200377</t>
  </si>
  <si>
    <t>160378</t>
  </si>
  <si>
    <t>A/26578/1</t>
  </si>
  <si>
    <t>180161</t>
  </si>
  <si>
    <t>143222</t>
  </si>
  <si>
    <t>A/20837/1</t>
  </si>
  <si>
    <t>136912</t>
  </si>
  <si>
    <t>106366</t>
  </si>
  <si>
    <t>136944</t>
  </si>
  <si>
    <t>106395</t>
  </si>
  <si>
    <t>2564</t>
  </si>
  <si>
    <t>2120</t>
  </si>
  <si>
    <t>112545</t>
  </si>
  <si>
    <t>86563</t>
  </si>
  <si>
    <t>111358</t>
  </si>
  <si>
    <t>85605</t>
  </si>
  <si>
    <t>152046</t>
  </si>
  <si>
    <t>119956</t>
  </si>
  <si>
    <t>178486</t>
  </si>
  <si>
    <t>163140</t>
  </si>
  <si>
    <t>128163</t>
  </si>
  <si>
    <t>3583</t>
  </si>
  <si>
    <t>2970</t>
  </si>
  <si>
    <t>111273</t>
  </si>
  <si>
    <t>85520</t>
  </si>
  <si>
    <t>151992</t>
  </si>
  <si>
    <t>119902</t>
  </si>
  <si>
    <t>183340</t>
  </si>
  <si>
    <t>146286</t>
  </si>
  <si>
    <t>152112</t>
  </si>
  <si>
    <t>120022</t>
  </si>
  <si>
    <t>193913</t>
  </si>
  <si>
    <t>154760</t>
  </si>
  <si>
    <t>151752</t>
  </si>
  <si>
    <t>119662</t>
  </si>
  <si>
    <t>152106</t>
  </si>
  <si>
    <t>120016</t>
  </si>
  <si>
    <t>152172</t>
  </si>
  <si>
    <t>120082</t>
  </si>
  <si>
    <t>151993</t>
  </si>
  <si>
    <t>119903</t>
  </si>
  <si>
    <t>151986</t>
  </si>
  <si>
    <t>119896</t>
  </si>
  <si>
    <t>202112</t>
  </si>
  <si>
    <t>161862</t>
  </si>
  <si>
    <t>A/29893/1</t>
  </si>
  <si>
    <t>153096</t>
  </si>
  <si>
    <t>120843</t>
  </si>
  <si>
    <t>153094</t>
  </si>
  <si>
    <t>120841</t>
  </si>
  <si>
    <t>96590</t>
  </si>
  <si>
    <t>74286</t>
  </si>
  <si>
    <t>180435</t>
  </si>
  <si>
    <t>143484</t>
  </si>
  <si>
    <t>111268</t>
  </si>
  <si>
    <t>85515</t>
  </si>
  <si>
    <t>111324</t>
  </si>
  <si>
    <t>85571</t>
  </si>
  <si>
    <t>236007</t>
  </si>
  <si>
    <t>185824</t>
  </si>
  <si>
    <t>A/30366/1</t>
  </si>
  <si>
    <t>236008</t>
  </si>
  <si>
    <t>185825</t>
  </si>
  <si>
    <t>A/30367/1</t>
  </si>
  <si>
    <t>151876</t>
  </si>
  <si>
    <t>119786</t>
  </si>
  <si>
    <t>A/27384/1</t>
  </si>
  <si>
    <t>236056</t>
  </si>
  <si>
    <t>185868</t>
  </si>
  <si>
    <t>236057</t>
  </si>
  <si>
    <t>185869</t>
  </si>
  <si>
    <t>96828</t>
  </si>
  <si>
    <t>74465</t>
  </si>
  <si>
    <t>172517</t>
  </si>
  <si>
    <t>136140</t>
  </si>
  <si>
    <t>172518</t>
  </si>
  <si>
    <t>136141</t>
  </si>
  <si>
    <t>96713</t>
  </si>
  <si>
    <t>78059</t>
  </si>
  <si>
    <t>158156</t>
  </si>
  <si>
    <t>124144</t>
  </si>
  <si>
    <t>A/9932/1</t>
  </si>
  <si>
    <t>158155</t>
  </si>
  <si>
    <t>124143</t>
  </si>
  <si>
    <t>201256</t>
  </si>
  <si>
    <t>161137</t>
  </si>
  <si>
    <t>151926</t>
  </si>
  <si>
    <t>119836</t>
  </si>
  <si>
    <t>100257</t>
  </si>
  <si>
    <t>77025</t>
  </si>
  <si>
    <t>236009</t>
  </si>
  <si>
    <t>185826</t>
  </si>
  <si>
    <t>A/30368/1</t>
  </si>
  <si>
    <t>236041</t>
  </si>
  <si>
    <t>185856</t>
  </si>
  <si>
    <t>A/30369/1</t>
  </si>
  <si>
    <t>96712</t>
  </si>
  <si>
    <t>74388</t>
  </si>
  <si>
    <t>236058</t>
  </si>
  <si>
    <t>185870</t>
  </si>
  <si>
    <t>236090</t>
  </si>
  <si>
    <t>185900</t>
  </si>
  <si>
    <t>159149</t>
  </si>
  <si>
    <t>124939</t>
  </si>
  <si>
    <t>152177</t>
  </si>
  <si>
    <t>120087</t>
  </si>
  <si>
    <t>112655</t>
  </si>
  <si>
    <t>86662</t>
  </si>
  <si>
    <t>A/25925/1</t>
  </si>
  <si>
    <t>96831</t>
  </si>
  <si>
    <t>74468</t>
  </si>
  <si>
    <t>111239</t>
  </si>
  <si>
    <t>85486</t>
  </si>
  <si>
    <t>96934</t>
  </si>
  <si>
    <t>74558</t>
  </si>
  <si>
    <t>96851</t>
  </si>
  <si>
    <t>78089</t>
  </si>
  <si>
    <t>A/5025/1</t>
  </si>
  <si>
    <t>153098</t>
  </si>
  <si>
    <t>120845</t>
  </si>
  <si>
    <t>153099</t>
  </si>
  <si>
    <t>120846</t>
  </si>
  <si>
    <t>174936</t>
  </si>
  <si>
    <t>138164</t>
  </si>
  <si>
    <t>174937</t>
  </si>
  <si>
    <t>138165</t>
  </si>
  <si>
    <t>234798</t>
  </si>
  <si>
    <t>184703</t>
  </si>
  <si>
    <t>A/27849/1</t>
  </si>
  <si>
    <t>234846</t>
  </si>
  <si>
    <t>184751</t>
  </si>
  <si>
    <t>234800</t>
  </si>
  <si>
    <t>184705</t>
  </si>
  <si>
    <t>A/27851/1</t>
  </si>
  <si>
    <t>234801</t>
  </si>
  <si>
    <t>184706</t>
  </si>
  <si>
    <t>234861</t>
  </si>
  <si>
    <t>184766</t>
  </si>
  <si>
    <t>A/27850/1</t>
  </si>
  <si>
    <t>234799</t>
  </si>
  <si>
    <t>184704</t>
  </si>
  <si>
    <t>234857</t>
  </si>
  <si>
    <t>184762</t>
  </si>
  <si>
    <t>A/27852/1</t>
  </si>
  <si>
    <t>234802</t>
  </si>
  <si>
    <t>184707</t>
  </si>
  <si>
    <t>234845</t>
  </si>
  <si>
    <t>184750</t>
  </si>
  <si>
    <t>A/27848/1</t>
  </si>
  <si>
    <t>234797</t>
  </si>
  <si>
    <t>184702</t>
  </si>
  <si>
    <t>134333</t>
  </si>
  <si>
    <t>104213</t>
  </si>
  <si>
    <t>A/6891/1</t>
  </si>
  <si>
    <t>134334</t>
  </si>
  <si>
    <t>104214</t>
  </si>
  <si>
    <t>96623</t>
  </si>
  <si>
    <t>74319</t>
  </si>
  <si>
    <t>96834</t>
  </si>
  <si>
    <t>74471</t>
  </si>
  <si>
    <t>96835</t>
  </si>
  <si>
    <t>74472</t>
  </si>
  <si>
    <t>112617</t>
  </si>
  <si>
    <t>86633</t>
  </si>
  <si>
    <t>112618</t>
  </si>
  <si>
    <t>86634</t>
  </si>
  <si>
    <t>96617</t>
  </si>
  <si>
    <t>74313</t>
  </si>
  <si>
    <t>151696</t>
  </si>
  <si>
    <t>119606</t>
  </si>
  <si>
    <t>151697</t>
  </si>
  <si>
    <t>119607</t>
  </si>
  <si>
    <t>2589</t>
  </si>
  <si>
    <t>2145</t>
  </si>
  <si>
    <t>2594</t>
  </si>
  <si>
    <t>2150</t>
  </si>
  <si>
    <t>2593</t>
  </si>
  <si>
    <t>2149</t>
  </si>
  <si>
    <t>2591</t>
  </si>
  <si>
    <t>2147</t>
  </si>
  <si>
    <t>112546</t>
  </si>
  <si>
    <t>86564</t>
  </si>
  <si>
    <t>112581</t>
  </si>
  <si>
    <t>86597</t>
  </si>
  <si>
    <t>2590</t>
  </si>
  <si>
    <t>2146</t>
  </si>
  <si>
    <t>111216</t>
  </si>
  <si>
    <t>85463</t>
  </si>
  <si>
    <t>96630</t>
  </si>
  <si>
    <t>74323</t>
  </si>
  <si>
    <t>157650</t>
  </si>
  <si>
    <t>123709</t>
  </si>
  <si>
    <t>157648</t>
  </si>
  <si>
    <t>123707</t>
  </si>
  <si>
    <t>112541</t>
  </si>
  <si>
    <t>86559</t>
  </si>
  <si>
    <t>A/8256/1</t>
  </si>
  <si>
    <t>111323</t>
  </si>
  <si>
    <t>85570</t>
  </si>
  <si>
    <t>111217</t>
  </si>
  <si>
    <t>85464</t>
  </si>
  <si>
    <t>178519</t>
  </si>
  <si>
    <t>163142</t>
  </si>
  <si>
    <t>128165</t>
  </si>
  <si>
    <t>172513</t>
  </si>
  <si>
    <t>136136</t>
  </si>
  <si>
    <t>A/19002/1</t>
  </si>
  <si>
    <t>172514</t>
  </si>
  <si>
    <t>136137</t>
  </si>
  <si>
    <t>202948</t>
  </si>
  <si>
    <t>A/27364/1</t>
  </si>
  <si>
    <t>160943</t>
  </si>
  <si>
    <t>126383</t>
  </si>
  <si>
    <t>160944</t>
  </si>
  <si>
    <t>126384</t>
  </si>
  <si>
    <t>152226</t>
  </si>
  <si>
    <t>120136</t>
  </si>
  <si>
    <t>96778</t>
  </si>
  <si>
    <t>78148</t>
  </si>
  <si>
    <t>172519</t>
  </si>
  <si>
    <t>136142</t>
  </si>
  <si>
    <t>111229</t>
  </si>
  <si>
    <t>85476</t>
  </si>
  <si>
    <t>96853</t>
  </si>
  <si>
    <t>001046</t>
  </si>
  <si>
    <t>78090</t>
  </si>
  <si>
    <t>A/5356/1</t>
  </si>
  <si>
    <t>111340</t>
  </si>
  <si>
    <t>85587</t>
  </si>
  <si>
    <t>3428</t>
  </si>
  <si>
    <t>2835</t>
  </si>
  <si>
    <t>183767</t>
  </si>
  <si>
    <t>A/21806/1</t>
  </si>
  <si>
    <t>134331</t>
  </si>
  <si>
    <t>104211</t>
  </si>
  <si>
    <t>A/6909/1</t>
  </si>
  <si>
    <t>134332</t>
  </si>
  <si>
    <t>104212</t>
  </si>
  <si>
    <t>A/6923/1</t>
  </si>
  <si>
    <t>134337</t>
  </si>
  <si>
    <t>104217</t>
  </si>
  <si>
    <t>A/6901/1</t>
  </si>
  <si>
    <t>96843</t>
  </si>
  <si>
    <t>78087</t>
  </si>
  <si>
    <t>96841</t>
  </si>
  <si>
    <t>78086</t>
  </si>
  <si>
    <t>3240</t>
  </si>
  <si>
    <t>96842</t>
  </si>
  <si>
    <t>74477</t>
  </si>
  <si>
    <t>A/5357/1</t>
  </si>
  <si>
    <t>151934</t>
  </si>
  <si>
    <t>119844</t>
  </si>
  <si>
    <t>200354</t>
  </si>
  <si>
    <t>160366</t>
  </si>
  <si>
    <t>A/26576/1</t>
  </si>
  <si>
    <t>111213</t>
  </si>
  <si>
    <t>85460</t>
  </si>
  <si>
    <t>178497</t>
  </si>
  <si>
    <t>163141</t>
  </si>
  <si>
    <t>128164</t>
  </si>
  <si>
    <t>178465</t>
  </si>
  <si>
    <t>113096</t>
  </si>
  <si>
    <t>86864</t>
  </si>
  <si>
    <t>201275</t>
  </si>
  <si>
    <t>161143</t>
  </si>
  <si>
    <t>111248</t>
  </si>
  <si>
    <t>85495</t>
  </si>
  <si>
    <t>111297</t>
  </si>
  <si>
    <t>85544</t>
  </si>
  <si>
    <t>150764</t>
  </si>
  <si>
    <t>118739</t>
  </si>
  <si>
    <t>96852</t>
  </si>
  <si>
    <t>74483</t>
  </si>
  <si>
    <t>194088</t>
  </si>
  <si>
    <t>154880</t>
  </si>
  <si>
    <t>202153</t>
  </si>
  <si>
    <t>161896</t>
  </si>
  <si>
    <t>A/29919/1</t>
  </si>
  <si>
    <t>202120</t>
  </si>
  <si>
    <t>161867</t>
  </si>
  <si>
    <t>A/29895/1</t>
  </si>
  <si>
    <t>202138</t>
  </si>
  <si>
    <t>161881</t>
  </si>
  <si>
    <t>A/29902/1</t>
  </si>
  <si>
    <t>152055</t>
  </si>
  <si>
    <t>119965</t>
  </si>
  <si>
    <t>151875</t>
  </si>
  <si>
    <t>119785</t>
  </si>
  <si>
    <t>111245</t>
  </si>
  <si>
    <t>85492</t>
  </si>
  <si>
    <t>97012</t>
  </si>
  <si>
    <t>78103</t>
  </si>
  <si>
    <t>157911</t>
  </si>
  <si>
    <t>123958</t>
  </si>
  <si>
    <t>A/24685/1</t>
  </si>
  <si>
    <t>151699</t>
  </si>
  <si>
    <t>119609</t>
  </si>
  <si>
    <t>151687</t>
  </si>
  <si>
    <t>119597</t>
  </si>
  <si>
    <t>2592</t>
  </si>
  <si>
    <t>2148</t>
  </si>
  <si>
    <t>194577</t>
  </si>
  <si>
    <t>155207</t>
  </si>
  <si>
    <t>194578</t>
  </si>
  <si>
    <t>155208</t>
  </si>
  <si>
    <t>136913</t>
  </si>
  <si>
    <t>106367</t>
  </si>
  <si>
    <t>136926</t>
  </si>
  <si>
    <t>106377</t>
  </si>
  <si>
    <t>111301</t>
  </si>
  <si>
    <t>85548</t>
  </si>
  <si>
    <t>111267</t>
  </si>
  <si>
    <t>85514</t>
  </si>
  <si>
    <t>111322</t>
  </si>
  <si>
    <t>85569</t>
  </si>
  <si>
    <t>112636</t>
  </si>
  <si>
    <t>86650</t>
  </si>
  <si>
    <t>112635</t>
  </si>
  <si>
    <t>86649</t>
  </si>
  <si>
    <t>111326</t>
  </si>
  <si>
    <t>85573</t>
  </si>
  <si>
    <t>111327</t>
  </si>
  <si>
    <t>85574</t>
  </si>
  <si>
    <t>163243</t>
  </si>
  <si>
    <t>128219</t>
  </si>
  <si>
    <t>A/27787/1</t>
  </si>
  <si>
    <t>111283</t>
  </si>
  <si>
    <t>85530</t>
  </si>
  <si>
    <t>183255</t>
  </si>
  <si>
    <t>146200</t>
  </si>
  <si>
    <t>111207</t>
  </si>
  <si>
    <t>85454</t>
  </si>
  <si>
    <t>163139</t>
  </si>
  <si>
    <t>128162</t>
  </si>
  <si>
    <t>178445</t>
  </si>
  <si>
    <t>3372</t>
  </si>
  <si>
    <t>2785</t>
  </si>
  <si>
    <t>3541</t>
  </si>
  <si>
    <t>2933</t>
  </si>
  <si>
    <t>153038</t>
  </si>
  <si>
    <t>120785</t>
  </si>
  <si>
    <t>A/27509/1</t>
  </si>
  <si>
    <t>153039</t>
  </si>
  <si>
    <t>120786</t>
  </si>
  <si>
    <t>2575</t>
  </si>
  <si>
    <t>2131</t>
  </si>
  <si>
    <t>2576</t>
  </si>
  <si>
    <t>2132</t>
  </si>
  <si>
    <t>111241</t>
  </si>
  <si>
    <t>85488</t>
  </si>
  <si>
    <t>111233</t>
  </si>
  <si>
    <t>85480</t>
  </si>
  <si>
    <t>111209</t>
  </si>
  <si>
    <t>85456</t>
  </si>
  <si>
    <t>151634</t>
  </si>
  <si>
    <t>119544</t>
  </si>
  <si>
    <t>151635</t>
  </si>
  <si>
    <t>119545</t>
  </si>
  <si>
    <t>111246</t>
  </si>
  <si>
    <t>85493</t>
  </si>
  <si>
    <t>111087</t>
  </si>
  <si>
    <t>85344</t>
  </si>
  <si>
    <t>A/7711/1</t>
  </si>
  <si>
    <t>3433</t>
  </si>
  <si>
    <t>2840</t>
  </si>
  <si>
    <t>3429</t>
  </si>
  <si>
    <t>2836</t>
  </si>
  <si>
    <t>159378</t>
  </si>
  <si>
    <t>125159</t>
  </si>
  <si>
    <t>159379</t>
  </si>
  <si>
    <t>125160</t>
  </si>
  <si>
    <t>159145</t>
  </si>
  <si>
    <t>124935</t>
  </si>
  <si>
    <t>A/19001/1</t>
  </si>
  <si>
    <t>159146</t>
  </si>
  <si>
    <t>124936</t>
  </si>
  <si>
    <t>3434</t>
  </si>
  <si>
    <t>3435</t>
  </si>
  <si>
    <t>159539</t>
  </si>
  <si>
    <t>125305</t>
  </si>
  <si>
    <t>96941</t>
  </si>
  <si>
    <t>74565</t>
  </si>
  <si>
    <t>96975</t>
  </si>
  <si>
    <t>74599</t>
  </si>
  <si>
    <t>111148</t>
  </si>
  <si>
    <t>85401</t>
  </si>
  <si>
    <t>172509</t>
  </si>
  <si>
    <t>136132</t>
  </si>
  <si>
    <t>111223</t>
  </si>
  <si>
    <t>85470</t>
  </si>
  <si>
    <t>163526</t>
  </si>
  <si>
    <t>128436</t>
  </si>
  <si>
    <t>111226</t>
  </si>
  <si>
    <t>85473</t>
  </si>
  <si>
    <t>111243</t>
  </si>
  <si>
    <t>85490</t>
  </si>
  <si>
    <t>202159</t>
  </si>
  <si>
    <t>161902</t>
  </si>
  <si>
    <t>A/29925/1</t>
  </si>
  <si>
    <t>202160</t>
  </si>
  <si>
    <t>161903</t>
  </si>
  <si>
    <t>A/29926/1</t>
  </si>
  <si>
    <t>111231</t>
  </si>
  <si>
    <t>85478</t>
  </si>
  <si>
    <t>200319</t>
  </si>
  <si>
    <t>160357</t>
  </si>
  <si>
    <t>96939</t>
  </si>
  <si>
    <t>74563</t>
  </si>
  <si>
    <t>168266</t>
  </si>
  <si>
    <t>132323</t>
  </si>
  <si>
    <t>96928</t>
  </si>
  <si>
    <t>74552</t>
  </si>
  <si>
    <t>111278</t>
  </si>
  <si>
    <t>85525</t>
  </si>
  <si>
    <t>151935</t>
  </si>
  <si>
    <t>119845</t>
  </si>
  <si>
    <t>111234</t>
  </si>
  <si>
    <t>85481</t>
  </si>
  <si>
    <t>184024</t>
  </si>
  <si>
    <t>159137</t>
  </si>
  <si>
    <t>124927</t>
  </si>
  <si>
    <t>200320</t>
  </si>
  <si>
    <t>160358</t>
  </si>
  <si>
    <t>A/26561/1</t>
  </si>
  <si>
    <t>111331</t>
  </si>
  <si>
    <t>85578</t>
  </si>
  <si>
    <t>96952</t>
  </si>
  <si>
    <t>74576</t>
  </si>
  <si>
    <t>96951</t>
  </si>
  <si>
    <t>74575</t>
  </si>
  <si>
    <t>111263</t>
  </si>
  <si>
    <t>85510</t>
  </si>
  <si>
    <t>151754</t>
  </si>
  <si>
    <t>119664</t>
  </si>
  <si>
    <t>111275</t>
  </si>
  <si>
    <t>85522</t>
  </si>
  <si>
    <t>111258</t>
  </si>
  <si>
    <t>85505</t>
  </si>
  <si>
    <t>3821</t>
  </si>
  <si>
    <t>182200</t>
  </si>
  <si>
    <t>145380</t>
  </si>
  <si>
    <t>96954</t>
  </si>
  <si>
    <t>74578</t>
  </si>
  <si>
    <t>96955</t>
  </si>
  <si>
    <t>74579</t>
  </si>
  <si>
    <t>111343</t>
  </si>
  <si>
    <t>85590</t>
  </si>
  <si>
    <t>112940</t>
  </si>
  <si>
    <t>86809</t>
  </si>
  <si>
    <t>111270</t>
  </si>
  <si>
    <t>85517</t>
  </si>
  <si>
    <t>111304</t>
  </si>
  <si>
    <t>85551</t>
  </si>
  <si>
    <t>172510</t>
  </si>
  <si>
    <t>136133</t>
  </si>
  <si>
    <t>172511</t>
  </si>
  <si>
    <t>136134</t>
  </si>
  <si>
    <t>3761</t>
  </si>
  <si>
    <t>3121</t>
  </si>
  <si>
    <t>3762</t>
  </si>
  <si>
    <t>3122</t>
  </si>
  <si>
    <t>184022</t>
  </si>
  <si>
    <t>A/22013/1</t>
  </si>
  <si>
    <t>158126</t>
  </si>
  <si>
    <t>124114</t>
  </si>
  <si>
    <t>A/9924/1</t>
  </si>
  <si>
    <t>152234</t>
  </si>
  <si>
    <t>120144</t>
  </si>
  <si>
    <t>3880</t>
  </si>
  <si>
    <t>3214</t>
  </si>
  <si>
    <t>112664</t>
  </si>
  <si>
    <t>86671</t>
  </si>
  <si>
    <t>A/8520/1</t>
  </si>
  <si>
    <t>111337</t>
  </si>
  <si>
    <t>85584</t>
  </si>
  <si>
    <t>111347</t>
  </si>
  <si>
    <t>85594</t>
  </si>
  <si>
    <t>111328</t>
  </si>
  <si>
    <t>85575</t>
  </si>
  <si>
    <t>111329</t>
  </si>
  <si>
    <t>85576</t>
  </si>
  <si>
    <t>163501</t>
  </si>
  <si>
    <t>26000H ENGINE CHANGE</t>
  </si>
  <si>
    <t>A/31023/1</t>
  </si>
  <si>
    <t>163145</t>
  </si>
  <si>
    <t>128168</t>
  </si>
  <si>
    <t>A/31478/1</t>
  </si>
  <si>
    <t>194547</t>
  </si>
  <si>
    <t>155197</t>
  </si>
  <si>
    <t>A/25167/1</t>
  </si>
  <si>
    <t>194603</t>
  </si>
  <si>
    <t>30000H MAIN CONTROL VALVE CHANGE RHU</t>
  </si>
  <si>
    <t>155247</t>
  </si>
  <si>
    <t>A/25169/1</t>
  </si>
  <si>
    <t>194622</t>
  </si>
  <si>
    <t>30000H MAIN CONTROL VALVE CHANGE LHL</t>
  </si>
  <si>
    <t>155252</t>
  </si>
  <si>
    <t>A/25166/1</t>
  </si>
  <si>
    <t>234850</t>
  </si>
  <si>
    <t>184755</t>
  </si>
  <si>
    <t>A/30193/1</t>
  </si>
  <si>
    <t>234849</t>
  </si>
  <si>
    <t>184754</t>
  </si>
  <si>
    <t>234847</t>
  </si>
  <si>
    <t>184752</t>
  </si>
  <si>
    <t>A/27856/1</t>
  </si>
  <si>
    <t>234804</t>
  </si>
  <si>
    <t>184709</t>
  </si>
  <si>
    <t>234803</t>
  </si>
  <si>
    <t>184708</t>
  </si>
  <si>
    <t>A/27855/1</t>
  </si>
  <si>
    <t>234858</t>
  </si>
  <si>
    <t>184763</t>
  </si>
  <si>
    <t>A/27853/1</t>
  </si>
  <si>
    <t>97136</t>
  </si>
  <si>
    <t>74746</t>
  </si>
  <si>
    <t>194602</t>
  </si>
  <si>
    <t>30000H MAIN CONTROL VALVE CHANGE RHL</t>
  </si>
  <si>
    <t>155246</t>
  </si>
  <si>
    <t>A/25168/1</t>
  </si>
  <si>
    <t>97001</t>
  </si>
  <si>
    <t>74621</t>
  </si>
  <si>
    <t>159562</t>
  </si>
  <si>
    <t>125308</t>
  </si>
  <si>
    <t>A/7833/1</t>
  </si>
  <si>
    <t>159561</t>
  </si>
  <si>
    <t>125307</t>
  </si>
  <si>
    <t>112715</t>
  </si>
  <si>
    <t>86721</t>
  </si>
  <si>
    <t>A/7826/1</t>
  </si>
  <si>
    <t>112714</t>
  </si>
  <si>
    <t>86720</t>
  </si>
  <si>
    <t>236263</t>
  </si>
  <si>
    <t>186002</t>
  </si>
  <si>
    <t>A/30194/1</t>
  </si>
  <si>
    <t>234807</t>
  </si>
  <si>
    <t>184712</t>
  </si>
  <si>
    <t>A/30041/1</t>
  </si>
  <si>
    <t>234806</t>
  </si>
  <si>
    <t>184711</t>
  </si>
  <si>
    <t>180163</t>
  </si>
  <si>
    <t>143224</t>
  </si>
  <si>
    <t>A/20836/1</t>
  </si>
  <si>
    <t>180389</t>
  </si>
  <si>
    <t>143493</t>
  </si>
  <si>
    <t>A/21079/1</t>
  </si>
  <si>
    <t>180390</t>
  </si>
  <si>
    <t>48000H TRACK FRAME CHANGE RH</t>
  </si>
  <si>
    <t>143494</t>
  </si>
  <si>
    <t>2648</t>
  </si>
  <si>
    <t>2200</t>
  </si>
  <si>
    <t>A/19085/1</t>
  </si>
  <si>
    <t>112667</t>
  </si>
  <si>
    <t>86674</t>
  </si>
  <si>
    <t>183252</t>
  </si>
  <si>
    <t>146197</t>
  </si>
  <si>
    <t>183270</t>
  </si>
  <si>
    <t>146215</t>
  </si>
  <si>
    <t>183271</t>
  </si>
  <si>
    <t>146216</t>
  </si>
  <si>
    <t>112713</t>
  </si>
  <si>
    <t>86719</t>
  </si>
  <si>
    <t>112712</t>
  </si>
  <si>
    <t>86718</t>
  </si>
  <si>
    <t>112711</t>
  </si>
  <si>
    <t>86717</t>
  </si>
  <si>
    <t>112710</t>
  </si>
  <si>
    <t>86716</t>
  </si>
  <si>
    <t>Branch</t>
  </si>
  <si>
    <t>Task Counter</t>
  </si>
  <si>
    <t>Site</t>
  </si>
  <si>
    <t>Fleet</t>
  </si>
  <si>
    <t>Model</t>
  </si>
  <si>
    <t>Equipment</t>
  </si>
  <si>
    <t>Modifier Code</t>
  </si>
  <si>
    <t>Life To Date</t>
  </si>
  <si>
    <t>Strategy Date</t>
  </si>
  <si>
    <t>Primary Part Number</t>
  </si>
  <si>
    <t>Next Part Classification</t>
  </si>
  <si>
    <t>Next Part Number Required</t>
  </si>
  <si>
    <t>Sales Status</t>
  </si>
  <si>
    <t>PO Number</t>
  </si>
  <si>
    <t>Comments</t>
  </si>
  <si>
    <t>Serial Number</t>
  </si>
  <si>
    <t>Value</t>
  </si>
  <si>
    <t>ST Description</t>
  </si>
  <si>
    <t>Strategy Usage</t>
  </si>
  <si>
    <t>Customer</t>
  </si>
  <si>
    <t>Task Type</t>
  </si>
  <si>
    <t>Sales Responsibility</t>
  </si>
  <si>
    <t>Life Remaining</t>
  </si>
  <si>
    <t>AMT Lookup Key</t>
  </si>
  <si>
    <t>MacMahon Functional Location</t>
  </si>
  <si>
    <t>MacMahon Position Code</t>
  </si>
  <si>
    <t>MacMahon Maintenance Item Desc</t>
  </si>
  <si>
    <t>WA - Macmahon</t>
  </si>
  <si>
    <t>0 - (NONE)</t>
  </si>
  <si>
    <t>Macmahon-Telfer</t>
  </si>
  <si>
    <t>Macmahon-Telfer-Trucks</t>
  </si>
  <si>
    <t>TW2391 - 3PR00252</t>
  </si>
  <si>
    <t>0R3981</t>
  </si>
  <si>
    <t>000 CAT REMAN</t>
  </si>
  <si>
    <t>Unlikely</t>
  </si>
  <si>
    <t>NH - CF May26-:NH-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</si>
  <si>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03PR00252</t>
  </si>
  <si>
    <t>1000.00.RB.0 ENGINE</t>
  </si>
  <si>
    <t>MACMAHON CONTRACTORS PTY LTD</t>
  </si>
  <si>
    <t>RB - Rebuild Workorder</t>
  </si>
  <si>
    <t>TW2394 - 3PR00889</t>
  </si>
  <si>
    <t>Unknown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</si>
  <si>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</t>
  </si>
  <si>
    <t>03PR00889</t>
  </si>
  <si>
    <t>Macmahon-Greenbushes</t>
  </si>
  <si>
    <t>Macmahon-Greenbushes-Trucks</t>
  </si>
  <si>
    <t>TD6039 - 6HK00379</t>
  </si>
  <si>
    <t>0R3982</t>
  </si>
  <si>
    <t>NH- Per CSM Forecast Feb26;Per CSM Forecast Jan 26 - TRO;Per CSM Forecast Nov 25 - TRO; Per CSM Forecast Sep 25 - TRO;Per CSM Forecast July 25 - TRO;</t>
  </si>
  <si>
    <t>06HK00379</t>
  </si>
  <si>
    <t>Macmahon-Tropicana</t>
  </si>
  <si>
    <t>Macmahon-Tropicana-Trucks</t>
  </si>
  <si>
    <t>TD6311 - SSP00865</t>
  </si>
  <si>
    <t>5632134X</t>
  </si>
  <si>
    <t>CUSTOMER REBUILD</t>
  </si>
  <si>
    <t>3659319X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</si>
  <si>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TRO;Per CSM forcast data Mar 2024 -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</si>
  <si>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0SSP00865</t>
  </si>
  <si>
    <t>TD6314 - SSP00880</t>
  </si>
  <si>
    <t>NH- Per CSM Forecast Feb26Per CSM Forecast Jan 26 - TRO;</t>
  </si>
  <si>
    <t>0SSP00880</t>
  </si>
  <si>
    <t>TD6315 - SND00128</t>
  </si>
  <si>
    <t>Confident</t>
  </si>
  <si>
    <t>NH - CF May26-:NH- Per Customer Forecast March26;NH- Per CSM Forecast Feb26Per CSM Forecast Jan 26 - TRO;Per CSM Forecast Nov 25 - TRO; Per CSM Forecast Sep 25 - TRO;Per CSM Forecast August 25 - TRO;Per CSM Forecast July 25 - TRO;</t>
  </si>
  <si>
    <t>0SND00128</t>
  </si>
  <si>
    <t>J. Power</t>
  </si>
  <si>
    <t>Macmahon-Greenbushes-Graders</t>
  </si>
  <si>
    <t>GD1406 - ATS00535</t>
  </si>
  <si>
    <t>20R0570</t>
  </si>
  <si>
    <t>Per CSM Forecast Sep 25 - TRO;Per CSM Forecast May 25 - TRO;</t>
  </si>
  <si>
    <t>0ATS00535</t>
  </si>
  <si>
    <t>1000.00.RB.0 12000H ENGINE CHANGE</t>
  </si>
  <si>
    <t>Macmahon-Greenbushes-Dozers</t>
  </si>
  <si>
    <t>DZ8191 - 3KR00683</t>
  </si>
  <si>
    <t>0R7542</t>
  </si>
  <si>
    <t>NH- Per Customer Forecast March26;NH- Per CSM Forecast Feb26;Per CSM Forecast Jan 26 - TRO;</t>
  </si>
  <si>
    <t>03KR00683</t>
  </si>
  <si>
    <t>TD6741 - ZSP02051</t>
  </si>
  <si>
    <t>3659313X</t>
  </si>
  <si>
    <t>503 PEX CONTRACT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</si>
  <si>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</t>
  </si>
  <si>
    <t>0ZSP02051</t>
  </si>
  <si>
    <t>TD6739 - ZSP02049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</si>
  <si>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Aug 2023 Monthly Forecast Data - MSC</t>
  </si>
  <si>
    <t>0ZSP02049</t>
  </si>
  <si>
    <t>TD6736 - ZSP02046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</si>
  <si>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Sales Status Report April 2024 - TR0; 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</si>
  <si>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0ZSP02046</t>
  </si>
  <si>
    <t>TD6738 - ZSP02048</t>
  </si>
  <si>
    <t>NH- Per CSM Forecast Feb26Per CSM Forecast Jan 26 - TRO;Per CSM Forecast Nov 25 - TRO; Per CSM Forecast Sep 25 - TRO;Per CSM Forecast July 25 - TRO;</t>
  </si>
  <si>
    <t>0ZSP02048</t>
  </si>
  <si>
    <t>TD6734 - ZSP02044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</si>
  <si>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</t>
  </si>
  <si>
    <t>0ZSP02044</t>
  </si>
  <si>
    <t>TD6732 - ZSP02033</t>
  </si>
  <si>
    <t>NH- Per CSM Forecast Feb26Per CSM Forecast Jan 26 - TRO;Per CSM Forecast Nov 25 - TRO; Per CSM Forecast Sep 25 - TRO;Per CSM Forecast July 25 - TRO; Per CSM Forecast May 25 - TRO;</t>
  </si>
  <si>
    <t>0ZSP02033</t>
  </si>
  <si>
    <t>QTD19 - ATY00539</t>
  </si>
  <si>
    <t>1470797X</t>
  </si>
  <si>
    <t>Per CSM Forecast Jan 26 - TRO;Per CSM Forecast Nov 25 - TRO; Per CSM Forecast Sep 25 - TRO;Per CSM Forecast July 25 - TRO;</t>
  </si>
  <si>
    <t>0ATY00539</t>
  </si>
  <si>
    <t>QTD11 - ATY00572</t>
  </si>
  <si>
    <t>0ATY00572</t>
  </si>
  <si>
    <t>QTD36 - ATY00550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</si>
  <si>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</si>
  <si>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0ATY00550</t>
  </si>
  <si>
    <t>QTD10 - ATY00571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</si>
  <si>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</t>
  </si>
  <si>
    <t>0ATY00571</t>
  </si>
  <si>
    <t>QTD29 - 4AR00316</t>
  </si>
  <si>
    <t>NH - CF May26-:NH- Per Customer Forecast March26;Per CSM Forecast Jan 26 - TRO;Per CSM Forecast Nov 25 - TRO; Per CSM Forecast Sep 25 - TRO;</t>
  </si>
  <si>
    <t>04AR00316</t>
  </si>
  <si>
    <t>QTD16 - ATY00535</t>
  </si>
  <si>
    <t>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</si>
  <si>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0ATY00535</t>
  </si>
  <si>
    <t>QTD06 - ATY00554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</si>
  <si>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</si>
  <si>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0ATY00554</t>
  </si>
  <si>
    <t>QTD02 - ATY00551</t>
  </si>
  <si>
    <t>Per CSM Forecast Jan 26 - TRO;</t>
  </si>
  <si>
    <t>0ATY00551</t>
  </si>
  <si>
    <t>Macmahon-King of the Hill</t>
  </si>
  <si>
    <t>Macmahon-King of the Hill -Trucks</t>
  </si>
  <si>
    <t>TD6638 - SPD01067</t>
  </si>
  <si>
    <t>3659316X</t>
  </si>
  <si>
    <t>Lost</t>
  </si>
  <si>
    <t>NH - Lost sale 18062026</t>
  </si>
  <si>
    <t>0SPD01067</t>
  </si>
  <si>
    <t>NEW CATERPILLAR MACHINES</t>
  </si>
  <si>
    <t>TD6642 - SPD01084</t>
  </si>
  <si>
    <t>Sale Confirmed</t>
  </si>
  <si>
    <t>4500459654</t>
  </si>
  <si>
    <t>Per PEX status - 23/04 JDI;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Per CSM forcast data Mar 2024 - TRO;Oct 2023 Monthly Forecast - NIH; Per Sales Status Update Returned Summary Report May 2023 - MSC Per Monthly Forecast Data May 2023 - MSC Per Monthly Forecast Data Feb23 - MSC</t>
  </si>
  <si>
    <t>0SPD01084</t>
  </si>
  <si>
    <t>TD6641 - SPD01047</t>
  </si>
  <si>
    <t>4500460935</t>
  </si>
  <si>
    <t>Per PEX status - 23/04 JDI;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TRO;Per CSM Sales Status Report April 2024 - TR0; Per CSM forcast data Mar 2024 - TRO;Oct 2023 Monthly Forecast - NIH; Per Sales Status Update Returned Summary Report May 2023 - MSC Per Monthly Forecast Data May 2023 - MSC Per Monthly Forecast Data Feb23 - MSC</t>
  </si>
  <si>
    <t>0SPD01047</t>
  </si>
  <si>
    <t>TD6643 - SPD01086</t>
  </si>
  <si>
    <t>4500459661</t>
  </si>
  <si>
    <t>0SPD01086</t>
  </si>
  <si>
    <t>Macmahon-Telfer-Loaders</t>
  </si>
  <si>
    <t>LO1582 - BXY00982</t>
  </si>
  <si>
    <t>2256065X</t>
  </si>
  <si>
    <t>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</t>
  </si>
  <si>
    <t>0BXY00982</t>
  </si>
  <si>
    <t>TD6321 - SND00130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</si>
  <si>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</si>
  <si>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0SND00130</t>
  </si>
  <si>
    <t>TD6316 - SND00129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</si>
  <si>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</si>
  <si>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0SND00129</t>
  </si>
  <si>
    <t>Macmahon-Tropicana-Graders</t>
  </si>
  <si>
    <t>GD1411 - E9W00271</t>
  </si>
  <si>
    <t>30R0237</t>
  </si>
  <si>
    <t>11R1242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</si>
  <si>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</si>
  <si>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0E9W00271</t>
  </si>
  <si>
    <t>DZ8184 - RAB01044</t>
  </si>
  <si>
    <t>3596502X</t>
  </si>
  <si>
    <t>NH- Per Customer Forecast March26;Per CSM Forecast Jan 26 - TRO;Per CSM Forecast Nov 25 - TRO; Per CSM Forecast Sep 25 - TRO;Per CSM Forecast July 25 - TRO;</t>
  </si>
  <si>
    <t>0RAB01044</t>
  </si>
  <si>
    <t>Macmahon-Telfer-Track Dozers</t>
  </si>
  <si>
    <t>DZ8226 - RAB01167</t>
  </si>
  <si>
    <t>0RAB01167</t>
  </si>
  <si>
    <t>DZ8227 - RAB01216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</si>
  <si>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August Forecast 2024 - TROPer CSM July 2024 Forecast - TROPer CSM June 2024 Forecast - TRO;Per CSM Forecast April 2024 TRO;Oct 2023 Monthly Forecast - NIH; Per Sales Status Update Returned Summary Report May 2023 - MSC Per Monthly Forecast Data May 2023 - MSC Per Monthly Forecast Data Feb23 - MSC</t>
  </si>
  <si>
    <t>0RAB01216</t>
  </si>
  <si>
    <t>TD6670 - MSY01045</t>
  </si>
  <si>
    <t>0MSY01045</t>
  </si>
  <si>
    <t>TD6672 - MSY01047</t>
  </si>
  <si>
    <t>0MSY01047</t>
  </si>
  <si>
    <t>TD6673 - MSY01048</t>
  </si>
  <si>
    <t>NH- Per CSM Forecast Feb26Per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Monthly Forecast Data May 2023 - MSC Per Monthly Forecast Data April 2023 - MSC Per Monthly FORECAST Data March2023 - MSC Returned Summary Report June 2022 - MSC</t>
  </si>
  <si>
    <t>0MSY01048</t>
  </si>
  <si>
    <t>TD6740 - ZSP02050</t>
  </si>
  <si>
    <t>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</si>
  <si>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0ZSP02050</t>
  </si>
  <si>
    <t>TD6733 - ZSP02034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</si>
  <si>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</si>
  <si>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0ZSP02034</t>
  </si>
  <si>
    <t>Macmahon-Greenbushes-Loaders</t>
  </si>
  <si>
    <t>LO1612 - ZMX00270</t>
  </si>
  <si>
    <t>3331169X</t>
  </si>
  <si>
    <t>NH - CF May26-:NH- Per Customer Forecast March26;NH- Per CSM Forecast Feb26Per CSM Forecast Jan 26 - TRO;Per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""""""""""""""""""""""""""""""""""""""""""""""""""""""""""""""""""""""""""""""""""""""""""""""""""""""""""""""""""""""""""""""""""""""""""""""""""""""""""""""""""""""""""""""""""""""""""""""""""""""""""""""""""""""""""""""""""""""""""""""""""""""""""""""""Aug 2023 Monthly Forecast Data - MSC Per Monthly Forecast Data July 2023 - MSC Per Monthly Forecast Data June 2023 - MSC Per Monthly Forecast Data May 2023 - MSC Per Monthly Forecast Data April 2023 - MSC Per Monthly FORECAST Data March2023 - MSC Per Monthly Forecast Data Feb23 - MSC Returned Summary Report June 2022 - MSC</t>
  </si>
  <si>
    <t>0ZMX00270</t>
  </si>
  <si>
    <t>Macmahon-Tropicana-EMP Excavators</t>
  </si>
  <si>
    <t>EX7094 - DHJ40120</t>
  </si>
  <si>
    <t>3899983X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</si>
  <si>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</t>
  </si>
  <si>
    <t>0DHJ40120</t>
  </si>
  <si>
    <t>1000.LT.RB.0 ENGINE LHS</t>
  </si>
  <si>
    <t>NH - CF May26-:NH- Per Customer Forecast March26;Per CSM Forecast Jan 26 - TRO;Per CSM Forecast Nov 25 - TRO; Per CSM Forecast Sep 25 - TRO;Per CSM Forecast July 25 - TRO;</t>
  </si>
  <si>
    <t>1000.RI.RB.0 ENGINE RHS</t>
  </si>
  <si>
    <t>TD6342 - SSP01033</t>
  </si>
  <si>
    <t>0SSP01033</t>
  </si>
  <si>
    <t>TD6345 - SSP01044</t>
  </si>
  <si>
    <t>0SSP01044</t>
  </si>
  <si>
    <t>TD6328 - SSP01219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</si>
  <si>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</si>
  <si>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0SSP01219</t>
  </si>
  <si>
    <t>TD6348 - SSP01073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</si>
  <si>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</si>
  <si>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0SSP01073</t>
  </si>
  <si>
    <t>TD6347 - SSP01048</t>
  </si>
  <si>
    <t>NH- Per CSM Forecast Feb26Per CSM Forecast Jan 26 - TRO;Per CSM Forecast Nov 25 - TRO; Per CSM Forecast Sep 25 - TRO;Per CSM Forecast July 25 - TRO; Per CSM Forecast May 25 - TRO;  Per CSM Forecast April 25 - TRO; Per CSM Forecast Mar 25 - TRO</t>
  </si>
  <si>
    <t>0SSP01048</t>
  </si>
  <si>
    <t>TD6735 - ZSP02045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</si>
  <si>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Aug 2023 Monthly Forecast Data - MSC Per Monthly FORECAST Data March2023 - MSC Returned Summary Report June 2022 - MSC</t>
  </si>
  <si>
    <t>0ZSP02045</t>
  </si>
  <si>
    <t>TD6671 - MSY01046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</si>
  <si>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</si>
  <si>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0MSY01046</t>
  </si>
  <si>
    <t>TD6737 - ZSP02047</t>
  </si>
  <si>
    <t>NH- Per CSM Forecast Feb26Per CSM Forecast Jan 26 - TRO;Per CSM Forecast Nov 25 - TRO; Per CSM Forecast Sep 25 - TRO;Per CSM Forecast July 25 - TRO; Per CSM Forecast May 25 - TRO;  Per CSM Forecast April 25 - TRO;</t>
  </si>
  <si>
    <t>0ZSP02047</t>
  </si>
  <si>
    <t>TD6674 - ZSP00117</t>
  </si>
  <si>
    <t>NH- Per CSM Forecast Feb26Per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</si>
  <si>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0ZSP00117</t>
  </si>
  <si>
    <t>TD6677 - ZSP00120</t>
  </si>
  <si>
    <t>NH- Per CSM Forecast Feb26Per CSM Forecast Nov 25 - TRO; Per CSM Forecast Sep 25 - TRO;Per CSM Forecast July 25 - TRO; Per CSM Forecast May 25 - TRO;  Piece Parts April 25 - TRO;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</si>
  <si>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0ZSP00120</t>
  </si>
  <si>
    <t>Macmahon-Telfer-Watercarts</t>
  </si>
  <si>
    <t>785DWC</t>
  </si>
  <si>
    <t>QTW07 - MSY00543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</si>
  <si>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</si>
  <si>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0MSY00543</t>
  </si>
  <si>
    <t>Macmahon-Tropicana-Loaders</t>
  </si>
  <si>
    <t>LO4570 - ZMX00445</t>
  </si>
  <si>
    <t>NH - CF May26-:NH- Per Customer Forecast March26;NH- Per CSM Forecast Feb26Per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TRO;Aug 2023 Monthly Forecast Data - MSC Per Monthly Forecast Data July 2023 - MSC Per Monthly Forecast Data May 2023 - MSC Per Monthly Forecast Data April 2023 - MSC Per Monthly FORECAST Data March2023 - MSC Returned Summary Report June 2022 - MSC</t>
  </si>
  <si>
    <t>0ZMX00445</t>
  </si>
  <si>
    <t>DZ8145 - H9K00182</t>
  </si>
  <si>
    <t>NH- Per Customer Forecast March26;NH- Per CSM Forecast Feb26Per CSM Forecast Jan 26 - TRO;Per CSM Forecast Nov 25 - TRO; Per CSM Forecast Sep 25 - TRO;Per CSM Forecast August 25 - TRO;Per CSM Forecast July 25 - TRO; Per CSM Forecast May 25 - TRO;</t>
  </si>
  <si>
    <t>0H9K00182</t>
  </si>
  <si>
    <t>Macmahon-Tropicana-Dozers</t>
  </si>
  <si>
    <t>DZ8187 - AMA00747</t>
  </si>
  <si>
    <t>3413157X</t>
  </si>
  <si>
    <t>NH- Per CSM Forecast Feb26Per CSM Forecast Jan 26 - TRO;Per CSM Forecast Nov 25 - TRO; Per CSM Forecast Sep 25 - TRO;</t>
  </si>
  <si>
    <t>0AMA00747</t>
  </si>
  <si>
    <t>TD6675 - ZSP00118</t>
  </si>
  <si>
    <t>NH- Per CSM Forecast Feb26Per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Per Monthly Forecast Data July 2023 - MSC Per Monthly Forecast Data May 2023 - MSC Per Monthly Forecast Data April 2023 - MSC Per Monthly Forecast Data Feb23 - MSC Returned Summary Report June 2022 - MSC</t>
  </si>
  <si>
    <t>0ZSP00118</t>
  </si>
  <si>
    <t>TD6676 - ZSP00119</t>
  </si>
  <si>
    <t>0ZSP00119</t>
  </si>
  <si>
    <t>DZ8188 - RAB00591</t>
  </si>
  <si>
    <t>NH- Per Customer Forecast March26;NH- Per CSM Forecast Feb26Per CSM Forecast Jan 26 - TRO;Per CSM Forecast Nov 25 - TRO; Per CSM Forecast Sep 25 - TRO;Per CSM Forecast July 25 - TRO;</t>
  </si>
  <si>
    <t xml:space="preserve">0RAB00591 </t>
  </si>
  <si>
    <t>TD6491 - APX01319</t>
  </si>
  <si>
    <t>1755285X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</si>
  <si>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</si>
  <si>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0APX01319</t>
  </si>
  <si>
    <t>1000.00.RB.0 ENGINE CHANGE</t>
  </si>
  <si>
    <t>GD1419 - NN500165</t>
  </si>
  <si>
    <t>0NN500165</t>
  </si>
  <si>
    <t>TD2403 - AGC00292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</si>
  <si>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Dec 24 - TRO; Per CSM Forecast Nov 24 - Tro</t>
  </si>
  <si>
    <t>0AGC00292</t>
  </si>
  <si>
    <t>TD2405 - AGC01022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</si>
  <si>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</si>
  <si>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0AGC01022</t>
  </si>
  <si>
    <t>TD2406 - AGC01231</t>
  </si>
  <si>
    <t>Per CSM Forecast July 25 - TRO; Per CSM Forecast May 25 - TRO;  Per CSM Forecast Mar 25 - TRO</t>
  </si>
  <si>
    <t>0AGC01231</t>
  </si>
  <si>
    <t>777CWC</t>
  </si>
  <si>
    <t>QTW05 - 4XJ00925</t>
  </si>
  <si>
    <t>04XJ00925</t>
  </si>
  <si>
    <t>QTW06 - MSY00524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</si>
  <si>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</t>
  </si>
  <si>
    <t>0MSY00524</t>
  </si>
  <si>
    <t>QTD01 - ATY00569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</si>
  <si>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</t>
  </si>
  <si>
    <t>0ATY00569</t>
  </si>
  <si>
    <t>QTD05 - ATY00553</t>
  </si>
  <si>
    <t>0ATY00553</t>
  </si>
  <si>
    <t>QTD07 - ATY00555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</si>
  <si>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</t>
  </si>
  <si>
    <t>0ATY00555</t>
  </si>
  <si>
    <t>QTD18 - ATY00536</t>
  </si>
  <si>
    <t>NH - CF May26-:NH- Per Customer Forecast March26;Per CSM Forecast Jan 26 - TRO;Per CSM Forecast Nov 25 - TRO; Per CSM Forecast Sep 25 - TRO;Per CSM Forecast July 25 - TRO; Per CSM Forecast May 25 - TRO;  Per CSM Forecast April 25 - TRO;</t>
  </si>
  <si>
    <t>0ATY00536</t>
  </si>
  <si>
    <t>QTD21 - FDB00171</t>
  </si>
  <si>
    <t>2350300X</t>
  </si>
  <si>
    <t>0FDB00171</t>
  </si>
  <si>
    <t>Macmahon-King of the Hill-Graders</t>
  </si>
  <si>
    <t>GD1422 - B9H00310</t>
  </si>
  <si>
    <t>10R9966</t>
  </si>
  <si>
    <t>NH - CF May26-:NH- Per Customer Forecast March26;Per CSM Forecast Jan 26 - TRO;Per CSM Forecast Nov 25 - TRO; Per CSM Forecast Sep 25 - TRO;Per CSM Forecast July 25 - TRO; Per CSM Forecast May 25 - TRO;</t>
  </si>
  <si>
    <t>0B9H00310</t>
  </si>
  <si>
    <t>DZ8153 - RAB00435</t>
  </si>
  <si>
    <t>0RAB00435</t>
  </si>
  <si>
    <t>DZ8154 - RAB00450</t>
  </si>
  <si>
    <t>NH- Per Customer Forecast March26;NH- Per CSM Forecast Feb26Per CSM Forecast Jan 26 - TRO;Per CSM Forecast Nov 25 - TRO; Per CSM Forecast Sep 25 - TRO;Per CSM Forecast July 25 - TRO; Per CSM Forecast May 25 - TRO;</t>
  </si>
  <si>
    <t>0RAB00450</t>
  </si>
  <si>
    <t>DZ8204 - RAB01100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</si>
  <si>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</t>
  </si>
  <si>
    <t>0RAB01100</t>
  </si>
  <si>
    <t>DZ8170 - RAB00930</t>
  </si>
  <si>
    <t>0RAB00930</t>
  </si>
  <si>
    <t>DZ8158 - RAB00662</t>
  </si>
  <si>
    <t>0RAB00662</t>
  </si>
  <si>
    <t>Macmahon-Telfer-Excavators</t>
  </si>
  <si>
    <t>QEX011 - DHN60141</t>
  </si>
  <si>
    <t>20R2674</t>
  </si>
  <si>
    <t>0DHN60141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</si>
  <si>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</t>
  </si>
  <si>
    <t>TD6647 - SPD01098</t>
  </si>
  <si>
    <t>4500460910</t>
  </si>
  <si>
    <t>Per PEX status - 23/04 JDI;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Oct 2023 Monthly Forecast - NIH; Per Sales Status Update Returned Summary Report May 2023 - MSC Per Monthly Forecast Data May 2023 - MSC Per Monthly Forecast Data Feb23 - MSC</t>
  </si>
  <si>
    <t>0SPD01098</t>
  </si>
  <si>
    <t>TD6646 - SPD01096</t>
  </si>
  <si>
    <t>4500460904</t>
  </si>
  <si>
    <t>0SPD01096</t>
  </si>
  <si>
    <t>TD6644 - SPD01087</t>
  </si>
  <si>
    <t>4500459657</t>
  </si>
  <si>
    <t>0SPD01087</t>
  </si>
  <si>
    <t>TD6645 - SPD01095</t>
  </si>
  <si>
    <t>4500460906</t>
  </si>
  <si>
    <t>0SPD01095</t>
  </si>
  <si>
    <t>TD6639 - SPD01068</t>
  </si>
  <si>
    <t>4500459670</t>
  </si>
  <si>
    <t>JD - As per PEX BO status 240426;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Per CSM forcast data Mar 2024 - TRO;Oct 2023 Monthly Forecast - NIH; Per Sales Status Update Returned Summary Report May 2023 - MSC Per Monthly Forecast Data May 2023 - MSC Per Monthly Forecast Data Feb23 - MSC</t>
  </si>
  <si>
    <t>0SPD01068</t>
  </si>
  <si>
    <t>TD6640 - SPD01046</t>
  </si>
  <si>
    <t>4500459674</t>
  </si>
  <si>
    <t>0SPD01046</t>
  </si>
  <si>
    <t>TD6637 - SPD01066</t>
  </si>
  <si>
    <t>4500459297</t>
  </si>
  <si>
    <t>JD - As per PEX BO status 240426;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TRO;Per CSM Sales Status Report April 2024 - TR0; Oct 2023 Monthly Forecast - NIH; Per Sales Status Update Returned Summary Report May 2023 - MSC Per Monthly Forecast Data May 2023 - MSC Per Monthly Forecast Data Feb23 - MSC</t>
  </si>
  <si>
    <t>0SPD01066</t>
  </si>
  <si>
    <t>TD6636 - SPD00804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</si>
  <si>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TRO;Per CSM Sales Status Report April 2024 - TR0; Per CSM forcast data Mar 2024 - TRO;Oct 2023 Monthly Forecast - NIH; Per Sales Status Update Returned Summary Report May 2023 - MSC Per Monthly Forecast Data May 2023 - MSC Per Monthly Forecast Data Feb23 - MSC</t>
  </si>
  <si>
    <t>0SPD00804</t>
  </si>
  <si>
    <t>LO1624 - MRK00314</t>
  </si>
  <si>
    <t>4998893X</t>
  </si>
  <si>
    <t>445 CUSTOMER OWNED</t>
  </si>
  <si>
    <t>NH - CF May26-:NH- Per Customer Forecast March26;NH- Per CSM Forecast Feb26;Per CSM Forecast Jan 26 - TRO;Per CSM Forecast Nov 25 - TRO;</t>
  </si>
  <si>
    <t>0MRK00314</t>
  </si>
  <si>
    <t>GEX012 - 6P600131</t>
  </si>
  <si>
    <t>5707922X</t>
  </si>
  <si>
    <t>06P600121</t>
  </si>
  <si>
    <t>5707921X</t>
  </si>
  <si>
    <t>993K-HL</t>
  </si>
  <si>
    <t>LO1649 - Z8Z00187</t>
  </si>
  <si>
    <t>5875939X</t>
  </si>
  <si>
    <t>0Z8Z00187</t>
  </si>
  <si>
    <t>Macmahon-Telfer-Wheel Dozers</t>
  </si>
  <si>
    <t>QDZ04 - A4W00211</t>
  </si>
  <si>
    <t>10R9195</t>
  </si>
  <si>
    <t>NH - CF May26-:Per CSM Forecast Jan 26 - TRO;Per CSM Forecast Nov 25 - TRO; Per CSM Forecast Sep 25 - TRO;Per CSM Forecast July 25 - TRO; Per CSM Forecast May 25 - TRO;  Per CSM Forecast April 25 - TRO;</t>
  </si>
  <si>
    <t>0A4W00211</t>
  </si>
  <si>
    <t>QTD20 - FDB00170</t>
  </si>
  <si>
    <t>0FDB00170</t>
  </si>
  <si>
    <t>QTD22 - FDB00172</t>
  </si>
  <si>
    <t>0FDB00172</t>
  </si>
  <si>
    <t>QTD38 - FDB00839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</si>
  <si>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TRO;Oct 2023 Monthly Forecast - NIH; Aug 2023 Monthly Forecast Data - MSC Per Monthly Forecast Data July 2023 - MSC</t>
  </si>
  <si>
    <t>0FDB00839</t>
  </si>
  <si>
    <t>QTD25 - FDB00239</t>
  </si>
  <si>
    <t>0FDB00239</t>
  </si>
  <si>
    <t>Macmahon-Telfer-Parked</t>
  </si>
  <si>
    <t>QLO04 - 44200291</t>
  </si>
  <si>
    <t>10R2853</t>
  </si>
  <si>
    <t>NH- Per Customer Forecast March26;Per CSM Forecast Jan 26 - TRO;Per CSM Forecast Nov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TRO;Per CSM forcast data Mar 2024 - TRO;Oct 2023 Monthly Forecast - NIH; Aug 2023 Monthly Forecast Data - MSC Per Monthly Forecast Data July 2023 - MSC Per Monthly Forecast Data May 2023 - MSC Per Monthly Forecast Data Feb23 - MSC Returned Summary Report June 2022 - MSC</t>
  </si>
  <si>
    <t>044200291</t>
  </si>
  <si>
    <t>Macmahon-Telfer-Graders</t>
  </si>
  <si>
    <t>GD1401 - B9H00497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</si>
  <si>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Sales Status Update Returned Summary Report May 2023 - MSC Per Monthly Forecast Data May 2023 - MSC Per Monthly Forecast Data Feb23 - MSC</t>
  </si>
  <si>
    <t>0B9H00497</t>
  </si>
  <si>
    <t>DZ8160 - RAB00832</t>
  </si>
  <si>
    <t>0RAB00832</t>
  </si>
  <si>
    <t>R. Otway</t>
  </si>
  <si>
    <t>DZ8228 - RAB01223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</si>
  <si>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Sales Status Update Returned Summary Report May 2023 - MSC Per Monthly Forecast Data May 2023 - MSC Per Monthly Forecast Data Feb23 - MSC</t>
  </si>
  <si>
    <t>0RAB01223</t>
  </si>
  <si>
    <t>DZ8152 - RAB00406</t>
  </si>
  <si>
    <t>0RAB00406</t>
  </si>
  <si>
    <t>DZ8162 - RAB00830</t>
  </si>
  <si>
    <t>NH- Per Customer Forecast March26;NH- Per CSM Forecast Feb26Per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May 2023 - MSC Per Monthly Forecast Data April 2023 - MSC Per Monthly FORECAST Data March2023 - MSC Returned Summary Report June 2022 - MSC</t>
  </si>
  <si>
    <t>0RAB00830</t>
  </si>
  <si>
    <t>DZ8189 - RAB01101</t>
  </si>
  <si>
    <t>0RAB01101</t>
  </si>
  <si>
    <t>Macmahon - KCGM</t>
  </si>
  <si>
    <t>Macmahon - KCGM - Excavators</t>
  </si>
  <si>
    <t>6060 FS</t>
  </si>
  <si>
    <t>EX7099 - DH360164</t>
  </si>
  <si>
    <t>4275888</t>
  </si>
  <si>
    <t>000 CAT NEW</t>
  </si>
  <si>
    <t>NH - CF May26-:Per CSM Forecast Mar 25 - TROPer CSM Forecast Feb 25 - TROPer CSM Forecast Dec 24 - TRO; Per CSM Forecast Nov 24 - TroPer CSM July 2024 Forecast - TROPer CSM forcast data Mar 2024 - TRO;</t>
  </si>
  <si>
    <t>0DH360164</t>
  </si>
  <si>
    <t>QEX010 - DHN60137</t>
  </si>
  <si>
    <t>Per CSM Forecast Jan 26 - TRO;Per CSM Forecast Nov 25 - TRO; Per CSM Forecast Sep 25 - TRO;</t>
  </si>
  <si>
    <t>0DHN60137</t>
  </si>
  <si>
    <t>EX7108 - DHN60189</t>
  </si>
  <si>
    <t>0DHN60189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</si>
  <si>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     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</si>
  <si>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TD6312 - SSP00876</t>
  </si>
  <si>
    <t>0SSP00876</t>
  </si>
  <si>
    <t>TD6341 - SSP00993</t>
  </si>
  <si>
    <t>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</si>
  <si>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0SSP00993</t>
  </si>
  <si>
    <t>TD6313 - SSP00879</t>
  </si>
  <si>
    <t>0SSP00879</t>
  </si>
  <si>
    <t>TD6310 - SSP00857</t>
  </si>
  <si>
    <t>0SSP00857</t>
  </si>
  <si>
    <t>TD6327 - SSP01218</t>
  </si>
  <si>
    <t>NH - CF May26-:NH- Per Customer Forecast March26;NH- Per CSM Forecast Feb26;Per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</t>
  </si>
  <si>
    <t>0SSP01218</t>
  </si>
  <si>
    <t>TD6344 - SSP01042</t>
  </si>
  <si>
    <t>0SSP01042</t>
  </si>
  <si>
    <t>TD6326 - SSP01217</t>
  </si>
  <si>
    <t>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Per Monthly Forecast Data July 2023 - MSC Per Monthly Forecast Data May 2023 - MSC Per Monthly Forecast Data April 2023 - MSC Per Monthly Forecast Data Feb23 - MSC Returned Summary Report June 2022 - MSC</t>
  </si>
  <si>
    <t>0SSP01217</t>
  </si>
  <si>
    <t>TD6349 - SSP01074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</si>
  <si>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</si>
  <si>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0SSP01074</t>
  </si>
  <si>
    <t>TD6346 - SSP01045</t>
  </si>
  <si>
    <t>0SSP01045</t>
  </si>
  <si>
    <t>TD6340 - SSP00989</t>
  </si>
  <si>
    <t>0SSP00989</t>
  </si>
  <si>
    <t>TD6343 - SSP01041</t>
  </si>
  <si>
    <t>0SSP01041</t>
  </si>
  <si>
    <t>Macmahon-Tropicana-Wheel Dozers</t>
  </si>
  <si>
    <t>DZ8229 - RM600314</t>
  </si>
  <si>
    <t>3402665X</t>
  </si>
  <si>
    <t>0RM600314</t>
  </si>
  <si>
    <t>1000.00.RB.0 ENGINE / 20R4346 + Engine Brake to Spec CAT NEW</t>
  </si>
  <si>
    <t>GD1344 - R9H00573</t>
  </si>
  <si>
    <t>NH - CF May26-:NH- Per Customer Forecast March26;NH- Per CSM Forecast Feb26Per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May 2023 - MSC Per Monthly Forecast Data April 2023 - MSC Per Monthly FORECAST Data March2023 - MSC Returned Summary Report June 2022 - MSC</t>
  </si>
  <si>
    <t>0R9H00573</t>
  </si>
  <si>
    <t>TD6100 - 6HK00331</t>
  </si>
  <si>
    <t>NH - CF May26-:NH- Per CSM Forecast Feb26Per CSM Forecast Jan 26 - TRO;Per CSM Forecast Nov 25 - TRO; Per CSM Forecast Sep 25 - TRO;Per CSM Forecast August 25 - TRO;Per CSM Forecast July 25 - TRO; Per CSM Forecast May 25 - TRO;</t>
  </si>
  <si>
    <t>06HK00331</t>
  </si>
  <si>
    <t>TD6493 - APX00394</t>
  </si>
  <si>
    <t>Per CSM Forecast Jan 26 - TRO;Per CSM Forecast Nov 25 - TRO; Per CSM Forecast Sep 25 - TRO;Per CSM Forecast July 25 - TRO; Per CSM Forecast May 25 - TRO;  Per CSM Forecast April 25 - TRO; Per CSM Forecast Mar 25 - TRO</t>
  </si>
  <si>
    <t>0APX00394</t>
  </si>
  <si>
    <t>GD1423 - B9H00594</t>
  </si>
  <si>
    <t>0B9H00594</t>
  </si>
  <si>
    <t>GD1424 - R9H00897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</si>
  <si>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 Per Monthly Forecast Data July 2023 - MSC</t>
  </si>
  <si>
    <t>0R9H00897</t>
  </si>
  <si>
    <t>TD2416 - JRP01467</t>
  </si>
  <si>
    <t>3538645X</t>
  </si>
  <si>
    <t>0JRP01467</t>
  </si>
  <si>
    <t>1000.00.RB.0 16500H ENGINE CHANGE</t>
  </si>
  <si>
    <t>TD2417 - JRP01063</t>
  </si>
  <si>
    <t>0JRP01063</t>
  </si>
  <si>
    <t>TD2419 - JRP00803</t>
  </si>
  <si>
    <t>NH - CF May26-:NH- Per Customer Forecast March26;NH- Per CSM Forecast Feb26Per CSM Forecast Jan 26 - TRO;Per CSM Forecast Nov 25 - TRO; Per CSM Forecast Sep 25 - TRO;Per CSM Forecast July 25 - TRO; Per CSM Forecast May 25 - TRO;</t>
  </si>
  <si>
    <t>0JRP00803</t>
  </si>
  <si>
    <t>DZ8161 - RAB00829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</si>
  <si>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</si>
  <si>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0RAB00829</t>
  </si>
  <si>
    <t>GD1408 - E9Y00341</t>
  </si>
  <si>
    <t>0E9Y00341</t>
  </si>
  <si>
    <t>QTD23 - FDB00173</t>
  </si>
  <si>
    <t>0FDB00173</t>
  </si>
  <si>
    <t>QTD27 - FDB00388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</si>
  <si>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May 2023 - MSC Per Monthly Forecast Data April 2023 - MSC Per Monthly Forecast Data Feb23 - MSC Returned Summary Report June 2022 - MSC</t>
  </si>
  <si>
    <t>0FDB00388</t>
  </si>
  <si>
    <t>QTD28 - FDB00393</t>
  </si>
  <si>
    <t>0FDB00393</t>
  </si>
  <si>
    <t>QTD37 - ATY00479</t>
  </si>
  <si>
    <t>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Monthly Forecast Data May 2023 - MSC Per Monthly Forecast Data Feb23 - MSC Returned Summary Report June 2022 - MSC</t>
  </si>
  <si>
    <t>0ATY00479</t>
  </si>
  <si>
    <t>DZ8151 - RJG04715</t>
  </si>
  <si>
    <t>2712219X</t>
  </si>
  <si>
    <t>0RJG04715</t>
  </si>
  <si>
    <t>QPM03 - 8GB00527</t>
  </si>
  <si>
    <t>Per CSM Forecast Jan 26 - TRO;Per CSM Forecast Nov 25 - TRO; Per CSM Forecast Sep 25 - TRO;Per CSM Forecast July 25 - TRO; Per CSM Forecast May 25 - TRO;</t>
  </si>
  <si>
    <t xml:space="preserve">08GB00527 </t>
  </si>
  <si>
    <t>Macmahon-Parked</t>
  </si>
  <si>
    <t>Macmahon-Parked-Parked</t>
  </si>
  <si>
    <t>TD6193 - 6HK00734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</si>
  <si>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Forecast April 2024 TRO;</t>
  </si>
  <si>
    <t>06HK00734</t>
  </si>
  <si>
    <t>TD2404 - AGC00418</t>
  </si>
  <si>
    <t>NH - CF May26-:NH- Per Customer Forecast March26;NH- Per CSM Forecast Feb26Per CSM Forecast Jan 26 - TRO;Per CSM Forecast Nov 25 - TRO; Per CSM Forecast Sep 25 - TRO;Per CSM Forecast July 25 - TRO;</t>
  </si>
  <si>
    <t>0AGC00418</t>
  </si>
  <si>
    <t>TD6091 - APX00741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</si>
  <si>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Returned Summary Report June 2022 - MSC</t>
  </si>
  <si>
    <t>0APX00741</t>
  </si>
  <si>
    <t>TD6132 - APX00217</t>
  </si>
  <si>
    <t>NH - CF May26-:NH- Per Customer Forecast March26;NH- Per CSM Forecast Feb26Per CSM Forecast Jan 26 - TRO;ON CONDITION JAN 26 - TRO; Per CSM Forecast Nov 25 - TRO; Per CSM Forecast Sep 25 - TRO;Per CSM Forecast July 25 - TRO; Per CSM Forecast May 25 - TRO;  Per CSM Forecast April 25 - TRO; Per CSM Forecast Mar 25 - TROPer CSM Forecast Feb 25 - TRO</t>
  </si>
  <si>
    <t>0APX00217</t>
  </si>
  <si>
    <t>TD6049 - APX00389</t>
  </si>
  <si>
    <t>NH - CF May26-:NH- Per Customer Forecast March26;NH- Per CSM Forecast Feb26Per CSM Forecast July 25 - TRO; Per CSM Forecast May 25 - TRO;  Per CSM Forecast Mar 25 - TRO</t>
  </si>
  <si>
    <t>0APX00389</t>
  </si>
  <si>
    <t>TD6492 - APX01321</t>
  </si>
  <si>
    <t>0APX01321</t>
  </si>
  <si>
    <t>993K</t>
  </si>
  <si>
    <t>LO1623 - Z9K00499</t>
  </si>
  <si>
    <t>2459772X</t>
  </si>
  <si>
    <t>0Z9K00499</t>
  </si>
  <si>
    <t>TD2415 - JRP02993</t>
  </si>
  <si>
    <t>NH- Per Customer Forecast March26;NH- Per CSM Forecast Feb26;Per CSM Forecast Jan 26 - TRO;NOT ON PLANNING HORIZON JAN 26 - TRO; Per CSM Forecast Nov 25 - TRO; Per CSM Forecast Sep 25 - TRO;Per CSM Forecast August 25 - TRO;</t>
  </si>
  <si>
    <t>0JRP02993</t>
  </si>
  <si>
    <t>TD2418 - JRP00891</t>
  </si>
  <si>
    <t>0JRP00891</t>
  </si>
  <si>
    <t>LO9500 - A7A00330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</si>
  <si>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Dec 24 - TRO; Per CSM Forecast Nov 24 - Tro</t>
  </si>
  <si>
    <t>0A7A00330</t>
  </si>
  <si>
    <t>TD6322 - SND00131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</si>
  <si>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</si>
  <si>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0SND00131</t>
  </si>
  <si>
    <t>TD6028 - 6HK00923</t>
  </si>
  <si>
    <t>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</si>
  <si>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06HK00923</t>
  </si>
  <si>
    <t>TD2402 - 3PR00735</t>
  </si>
  <si>
    <t>Per CSM Forecast July 25 - TRO; Per CSM Forecast May 25 - TRO;  Per CSM Forecast Mar 25 - TROPer CSM Forecast Nov 24 - TroPer CSM July 2024 Forecast - TROPer CSM June 2024 Forecast - TRO;Per CSM Forecast April 2024 TRO;Per CSM forcast data Mar 2024 - TRO;Oct 2023 Monthly Forecast - NIH; Aug 2023 Monthly Forecast Data - MSC</t>
  </si>
  <si>
    <t>03PR00735</t>
  </si>
  <si>
    <t>TD6106 - APX00779</t>
  </si>
  <si>
    <t>NH - CF May26-:NH- Per Customer Forecast March26;NH- Per CSM Forecast Feb26Per CSM Forecast Sep 25 - TRO;</t>
  </si>
  <si>
    <t>0APX00779</t>
  </si>
  <si>
    <t>TD6051 - APX00396</t>
  </si>
  <si>
    <t>Per CSM Forecast Jan 26 - TRO;Per CSM Forecast Sep 25 - TRO;Per CSM Forecast July 25 - TRO; Per CSM Forecast May 25 - TRO;  Per CSM Forecast April 25 - TRO; Per CSM Forecast Mar 25 - TROPer CSM Forecast Dec 24 - TRO; Per CSM Forecast Nov 24 - TroPer CSM August Forecast 2024 - TROPer CSM July 2024 Forecast - TROPer CSM June 2024 Forecast - TRO;Per CSM Forecast April 2024 TRO;Per CSM Sales Status Report April 2024 - TR0; Returned Summary Report June 2022 - MSC</t>
  </si>
  <si>
    <t>0APX00396</t>
  </si>
  <si>
    <t>TD6133 - APX00300</t>
  </si>
  <si>
    <t>NH - CF May26-:NH- Per Customer Forecast March26;NH- Per CSM Forecast Feb26Per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</si>
  <si>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0APX00300</t>
  </si>
  <si>
    <t>TD6069 - APX00211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</si>
  <si>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Aug 2023 Monthly Forecast Data - MSC Returned Summary Report June 2022 - MSC</t>
  </si>
  <si>
    <t>0APX00211</t>
  </si>
  <si>
    <t>TD6107 - APX00780</t>
  </si>
  <si>
    <t>NH - CF May26-:NH- Per CSM Forecast Feb26Per CSM Forecast Jan 26 - TRO;Per CSM Forecast Nov 25 - TRO; Per CSM Forecast Sep 25 - TRO;Per CSM Forecast July 25 - TRO; Per CSM Forecast May 25 - TRO;</t>
  </si>
  <si>
    <t>0APX00780</t>
  </si>
  <si>
    <t>Macmahon-Deflector</t>
  </si>
  <si>
    <t>Macmahon-Deflector-Load Haul Dump</t>
  </si>
  <si>
    <t>R2900G</t>
  </si>
  <si>
    <t>LO2044 - JLK01105</t>
  </si>
  <si>
    <t>5985978</t>
  </si>
  <si>
    <t>0JLK01105</t>
  </si>
  <si>
    <t>2900574F</t>
  </si>
  <si>
    <t>486 FLEXI</t>
  </si>
  <si>
    <t>1353.00.RB.0 RADIATOR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</si>
  <si>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</si>
  <si>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3098457F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</si>
  <si>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</t>
  </si>
  <si>
    <t>2496782F</t>
  </si>
  <si>
    <t>NH- Per Customer Forecast March26;Per CSM Forecast Jan 26 - TRO;Per CSM Forecast Nov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TRO;Aug 2023 Monthly Forecast Data - MSC Per Monthly Forecast Data July 2023 - MSC Per Monthly Forecast Data May 2023 - MSC Per Monthly Forecast Data Feb23 - MSC Returned Summary Report June 2022 - MSC</t>
  </si>
  <si>
    <t>3716127F</t>
  </si>
  <si>
    <t>4500461483</t>
  </si>
  <si>
    <t>Per PEX status - 23/04 JDI;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</si>
  <si>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4500461508</t>
  </si>
  <si>
    <t>Per PEX status - 23/04 JDI;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Per Monthly Forecast Data July 2023 - MSC Per Sales Status Update Returned Summary Report May 2023 - MSC Per Monthly Forecast Data May 2023 - MSC Per Monthly Forecast Data Feb23 - MSC</t>
  </si>
  <si>
    <t>4500461515</t>
  </si>
  <si>
    <t>NH- Flexi BO June26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</si>
  <si>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</si>
  <si>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March26;NH- Per CSM Forecast Feb26Per CSM Forecast Sep 25 - TRO;Per CSM Forecast July 25 - TRO;</t>
  </si>
  <si>
    <t>NH - CF May26-:NH- Per Customer Forecast March26;NH- Per CSM Forecast Feb26Per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Returned Summary Report June 2022 -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</si>
  <si>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</si>
  <si>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</si>
  <si>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</si>
  <si>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1936287F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</si>
  <si>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May 2023 - MSC Per Monthly Forecast Data Feb23 - MSC Returned Summary Report June 2022 -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</si>
  <si>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Sales Status Report April 2024 - TR0; 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</si>
  <si>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2446026F</t>
  </si>
  <si>
    <t>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May 2023 - MSC Per Monthly Forecast Data April 2023 - MSC Per Monthly FORECAST Data March2023 - MSC Returned Summary Report June 2022 - MSC</t>
  </si>
  <si>
    <t>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TRO;Aug 2023 Monthly Forecast Data - MSC Per Monthly Forecast Data July 2023 - MSC Per Monthly Forecast Data May 2023 - MSC Per Monthly Forecast Data April 2023 - MSC Per Monthly FORECAST Data March2023 - MSC Returned Summary Report June 2022 -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</si>
  <si>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</t>
  </si>
  <si>
    <t>NH - CF May26-:NH- Per Customer Forecast March26;NH- Per CSM Forecast Feb26Per CSM Forecast Jan 26 - TRO;</t>
  </si>
  <si>
    <t>NH - CF May26-:NH- Per Customer Forecast March26;NH- Per CSM Forecast Feb26Per CSM Forecast Jan 26 - TRO;Per CSM Forecast Nov 25 - TRO; Per CSM Forecast Sep 25 - TRO;</t>
  </si>
  <si>
    <t>NH - CF May26-:NH- Per Customer Forecast March26;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</si>
  <si>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Dec 24 - TRO; Per CSM Forecast Nov 24 - TroPer CSM July 2024 Forecast - TROPer CSM June 2024 Forecast - TRO;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</si>
  <si>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</t>
  </si>
  <si>
    <t>NH - CF May26-:NH- Per Customer Forecast March26;NH- Per CSM Forecast Feb26Per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""""""""""""""""""""""""""""""""""""""""""""""""""""""""""""""""""""""""""""""""""""""""""""""""""""""""""""""""""""""""""""""""""""""""""""""""""""""""""""""""""""""""""""""""""""""""""""""""""""""""""""""""""""""""""""""""""""""""""""""""""""""""""""""""Aug 2023 Monthly Forecast Data - MSC Per Monthly Forecast Data July 2023 - MSC Per Monthly Forecast Data May 2023 - MSC Per Monthly Forecast Data April 2023 - MSC Per Monthly FORECAST Data March2023 - MSC Per Monthly Forecast Data Feb23 - MSC Per Monthly Forecast Data Feb23 - MSC Returned Summary Report June 2022 -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</si>
  <si>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</t>
  </si>
  <si>
    <t>NH - CF May26-:NH- Per Customer Forecast March26;Per CSM Forecast Jan 26 - TRO;</t>
  </si>
  <si>
    <t>5000022X</t>
  </si>
  <si>
    <t>1353.LT.RB.0 RADIATOR LHS</t>
  </si>
  <si>
    <t>1353.RI.RB.0 RADIATOR RHS</t>
  </si>
  <si>
    <t>5339481</t>
  </si>
  <si>
    <t>2423290F</t>
  </si>
  <si>
    <t>1353.00.RB.0 16500H RADIATOR CHANGE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</si>
  <si>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</si>
  <si>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</si>
  <si>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</si>
  <si>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May 2023 - MSC Per Monthly Forecast Data Feb23 - MSC Returned Summary Report June 2022 - MSC</t>
  </si>
  <si>
    <t>3894551F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</si>
  <si>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</si>
  <si>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1353.00.RB.0 20000H RADIATOR CHANGE</t>
  </si>
  <si>
    <t>1353.00.RB.0 RADIATOR CHANGE</t>
  </si>
  <si>
    <t>5000022F</t>
  </si>
  <si>
    <t>NH - CF May26-:NH- Per Customer Forecast March26;NH- Per CSM Forecast Feb26Per PEX BO Report 16.01.26 - TRO;  Per CSM Forecast Sep 25 - TRO;Per CSM Forecast July 25 - TRO;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</si>
  <si>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</t>
  </si>
  <si>
    <t>NH - CF May26-:NH-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</si>
  <si>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NH- Per CSM Forecast Feb26;Per CSM Forecast Jan 26 - TRO;Per CSM Forecast Nov 25 - TRO; Per CSM Forecast Sep 25 - TRO;Per CSM Forecast July 25 - TRO; Per CSM Forecast May 25 - TRO;  Per CSM Forecast April 25 - TRO; Per CSM Forecast Mar 25 - TROPer CSM Forecast Feb 25 - TRO</t>
  </si>
  <si>
    <t>4500461503</t>
  </si>
  <si>
    <t>NH - Per PEX BO June26</t>
  </si>
  <si>
    <t>4500461470</t>
  </si>
  <si>
    <t>4500461490</t>
  </si>
  <si>
    <t>4500461510</t>
  </si>
  <si>
    <t>4500461496</t>
  </si>
  <si>
    <t>4500461495</t>
  </si>
  <si>
    <t>4324327F</t>
  </si>
  <si>
    <t>NH- Per Customer Forecast March26;NH- Per CSM Forecast Feb26Per CSM Forecast Jan 26 - TRO;</t>
  </si>
  <si>
    <t>1630809F</t>
  </si>
  <si>
    <t>Per CSM Forecast Jan 26 - TRO;Per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 Per Monthly Forecast Data July 2023 - MSC Per Monthly Forecast Data Feb23 - MSC Per Customer forecast data Nov 22 - MSC Returned Summary Report June 2022 - MSC</t>
  </si>
  <si>
    <t>NH - CF May26-:Per CSM Forecast Mar 25 - TROPer CSM Forecast Feb 25 - TROPer CSM Forecast Dec 24 - TRO; Per CSM Forecast Nov 24 - TroPer CSM July 2024 Forecast - TRO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</si>
  <si>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  Oct 2023 Monthly Forecast - NIH; Aug 2023 Monthly Forecast Data - MSC</t>
  </si>
  <si>
    <t>NH- Per CSM Forecast Feb26Per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July 2024 Forecast - TRO</t>
  </si>
  <si>
    <t>1374 - HYDRAULIC OIL COOLER</t>
  </si>
  <si>
    <t>FUP - FRONT UPPER</t>
  </si>
  <si>
    <t>4707059</t>
  </si>
  <si>
    <t>1374.FUP.RB.0 HYDRAULIC COOLER FRONT UPPER</t>
  </si>
  <si>
    <t>REU - REAR UPPER</t>
  </si>
  <si>
    <t>1374.REU.RB.0 HYDRAULIC COOLER REAR UPPER</t>
  </si>
  <si>
    <t>RLO - REAR LOWER</t>
  </si>
  <si>
    <t>5074479X</t>
  </si>
  <si>
    <t>1374.RLO.RB.0 HYDRAULIC COOLER REAR LOWER</t>
  </si>
  <si>
    <t>FLO - FRONT LOWER</t>
  </si>
  <si>
    <t>1374.FLO.RB.0 HYDRAULIC COOLER FRONT LOWER</t>
  </si>
  <si>
    <t>20R8955</t>
  </si>
  <si>
    <t>Per CSM Update July 2023 - MSC</t>
  </si>
  <si>
    <t>1386.00.RB.0 HYD FAN MOTOR</t>
  </si>
  <si>
    <t>Per CSM Forecast Review Mar 25 - TRO;</t>
  </si>
  <si>
    <t>5966577</t>
  </si>
  <si>
    <t>1386.FUP.RB.0 HYDRAULIC COOLING FAN MOTOR FRONT UPPER</t>
  </si>
  <si>
    <t>1386.REU.RB.0 HYDRAULIC COOLING FAN MOTOR REAR UPPER</t>
  </si>
  <si>
    <t>1386.RLO.RB.0 HYDRAULIC COOLING FAN MOTOR REAR LOWER</t>
  </si>
  <si>
    <t>1386.FLO.RB.0 HYDRAULIC COOLING FAN MOTOR FRONT LOWER</t>
  </si>
  <si>
    <t>1387 - HYDRAULIC FAN PUMP</t>
  </si>
  <si>
    <t>20R8952</t>
  </si>
  <si>
    <t>1387.00.RB.0 HYD FAN PUMP</t>
  </si>
  <si>
    <t>20R9372</t>
  </si>
  <si>
    <t>1387.00.RB.0 HYDRAULIC FAN PUMP</t>
  </si>
  <si>
    <t>20R9176</t>
  </si>
  <si>
    <t>Per CSM forcast data Mar 2024 - TRO;Per Sales Status Update Returned Summary Report May 2023 - MSC Per Monthly Forecast Data May 2023 - MSC Per Monthly Forecast Data Feb23 - MSC</t>
  </si>
  <si>
    <t>1387.00.RB.0 12000H FAN PUMP CHANGE</t>
  </si>
  <si>
    <t>3726094X</t>
  </si>
  <si>
    <t>Per Sales Status Update Returned Summary Report May 2023 - MSC Per Monthly Forecast Data May 2023 - MSC Per Monthly Forecast Data Feb23 - MSC</t>
  </si>
  <si>
    <t>3006.00.RB.0 TRANSMISSION</t>
  </si>
  <si>
    <t>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</si>
  <si>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Forecast May 25 - TRO;</t>
  </si>
  <si>
    <t>Per CSM Forecast May 25 - TRO;  Per CSM Forecast April 25 - TRO; Per CSM Forecast Mar 25 - TROPer CSM Forecast Feb 25 - TROPer CSM Forecast Dec 24 - TRO; Per CSM Forecast Nov 24 - Tro</t>
  </si>
  <si>
    <t>Per CSM Forecast May 25 - TRO;  Per CSM Forecast April 25 - TRO;</t>
  </si>
  <si>
    <t>Per CSM Forecast May 25 - TRO;  Per CSM Forecast April 25 - TRO; Per CSM Forecast Mar 25 - TROPer CSM Forecast Feb 25 - TROPer CSM Forecast Dec 24 - TRO;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</si>
  <si>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</si>
  <si>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3006.00.RB.0 TRANSMISSION CHANGE</t>
  </si>
  <si>
    <t>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</si>
  <si>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</si>
  <si>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Forecast Nov 25 - TRO; Per CSM Forecast Sep 25 - TRO;Per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</si>
  <si>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TRO;Aug 2023 Monthly Forecast Data - MSC Per Monthly Forecast Data July 2023 - MSC Per Monthly Forecast Data May 2023 - MSC Per Monthly Forecast Data April 2023 - MSC Per Monthly Forecast Data Feb23 - MSC Returned Summary Report June 2022 - MSC</t>
  </si>
  <si>
    <t>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June 2023 - MSC</t>
  </si>
  <si>
    <t>2 - 2</t>
  </si>
  <si>
    <t>0R4047</t>
  </si>
  <si>
    <t>3006.00.RB.2 TRANSMISSION &amp; DIFFERENTIAL UNIT</t>
  </si>
  <si>
    <t>2135171X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</si>
  <si>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</t>
  </si>
  <si>
    <t>3011 - BEVEL &amp; TRANSFER GEARS</t>
  </si>
  <si>
    <t>3523191X</t>
  </si>
  <si>
    <t>3011.00.RB.0 BEVEL &amp; TRANSFER GEARS</t>
  </si>
  <si>
    <t>3013 - AXLE ARRANGEMENT</t>
  </si>
  <si>
    <t>1378833F</t>
  </si>
  <si>
    <t>3013.FR.RB.0 AXLE ARRANGEMENT FRONT</t>
  </si>
  <si>
    <t>1378832F</t>
  </si>
  <si>
    <t>3013.RE.RB.0 AXLE ARRANGEMENT REAR</t>
  </si>
  <si>
    <t>0R4005</t>
  </si>
  <si>
    <t>3030.00.RB.0 TRANSMISSION</t>
  </si>
  <si>
    <t>NH - CF May26-:NH- Per Customer Forecast March26;NH- Per CSM Forecast Feb26</t>
  </si>
  <si>
    <t>3T0034X</t>
  </si>
  <si>
    <t>4791630X</t>
  </si>
  <si>
    <t>NH - CF May26-:Per CSM Forecast Jan 26 - TRO;Per CSM Forecast Nov 25 - TRO; Per CSM Forecast Sep 25 - TRO;Per CSM Forecast July 25 - TRO;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</si>
  <si>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</t>
  </si>
  <si>
    <t>2407184X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</si>
  <si>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</si>
  <si>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</t>
  </si>
  <si>
    <t>NH - CF May26-:NH- Per Customer Forecast March26;NH- Per CSM Forecast Feb26Per CSM Forecast Jan 26 - TRO;Per CSM Forecast Sep 25 - TRO;Per CSM Forecast July 25 - TRO; Per CSM Forecast May 25 - TRO;  Per CSM Forecast April 25 - TRO; Per CSM Forecast Mar 25 - TROPer CSM Forecast Dec 24 - TRO; Per CSM Forecast Nov 24 - TroPer CSM August Forecast 2024 - TROPer CSM July 2024 Forecast - TROPer CSM June 2024 Forecast - TRO;Per CSM Forecast April 2024 TRO;Per CSM Sales Status Report April 2024 - TR0; Returned Summary Report June 2022 - MSC</t>
  </si>
  <si>
    <t>NH - CF May26-:NH- Per Customer Forecast March26;NH- Per CSM Forecast Feb26Per CSM Forecast Jan 26 - TRO;Per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 Per Monthly Forecast Data July 2023 - MSC Per Monthly Forecast Data Feb23 - MSC Per Customer forecast data Nov 22 - MSC Returned Summary Report June 2022 - MSC</t>
  </si>
  <si>
    <t>NH - CF May26-:NH- Per Customer Forecast March26;NH- Per CSM Forecast Feb26Per CSM Forecast Jan 26 - TRO;Per CSM Forecast Nov 25 - TRO; Per CSM Forecast Sep 25 - TRO;Per CSM Forecast July 25 - TRO; Per CSM Forecast May 25 - TRO;  Alternative Supplier April 25 - TRO; Per CSM Forecast April 25 - TRO;</t>
  </si>
  <si>
    <t>3030.00.RB.0 TRANSMISSION CHANGE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</si>
  <si>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</t>
  </si>
  <si>
    <t>NH - CF May26-:NH-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</t>
  </si>
  <si>
    <t>3510988X</t>
  </si>
  <si>
    <t>4500374621</t>
  </si>
  <si>
    <t>Per CSM Forecast Jan 26 - TRO;Per CSM Forecast Nov 25 - TRO; Per CSM Forecast Sep 25 - TRO;Per CSM Forecast August 25 - TRO;Per CSM Forecast July 25 - TRO; Per PEX BO Report 23.05.25 - TRO;</t>
  </si>
  <si>
    <t>NH - CF May26-:NH- Per Customer Forecast March26;Per CSM Forecast Jan 26 - TRO;Per CSM Forecast Nov 25 - TRO;</t>
  </si>
  <si>
    <t>NH - CF May26-:</t>
  </si>
  <si>
    <t>4500374611</t>
  </si>
  <si>
    <t>Per CSM Forecast Jan 26 - TRO;Per CSM Forecast Nov 25 - TRO; Per CSM Forecast Sep 25 - TRO;Per CSM Forecast August 25 - TRO;Per CSM Forecast July 25 - TRO; Per CSM Overdue Update May 25 - TRO;</t>
  </si>
  <si>
    <t>NH - CF May26-:NH- Per Customer Forecast March26;NH- Per CSM Forecast Feb26;Per CSM Forecast Jan 26 - TRO;Per CSM Forecast Nov 25 - TRO; Per CSM Forecast Sep 25 - TRO;Per CSM Forecast July 25 - TRO;</t>
  </si>
  <si>
    <t>NH - CF May26-:NH-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</t>
  </si>
  <si>
    <t>NH - CF May26-:NH-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Aug 2023 Monthly Forecast Data - MSC</t>
  </si>
  <si>
    <t>3466114X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</si>
  <si>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</si>
  <si>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3882728X</t>
  </si>
  <si>
    <t>3030.00.RB.0 TRANSMISSION ONLY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</si>
  <si>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</si>
  <si>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</t>
  </si>
  <si>
    <t>NH- Per CSM Forecast Feb26Per CSM Forecast Jan 26 - TRO;Per CSM Forecast Nov 25 - TRO; Per CSM Forecast Sep 25 - TRO;Per CSM Forecast August 25 - TRO;Per CSM Forecast July 25 - TRO; Per CSM Forecast May 25 - TRO;  Per CSM Forecast April 25 - TRO;</t>
  </si>
  <si>
    <t>2538407X</t>
  </si>
  <si>
    <t>3660162X</t>
  </si>
  <si>
    <t>NH- Per Customer Forecast March26;Per CSM Forecast Jan 26 - TRO;Per CSM Forecast Nov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</t>
  </si>
  <si>
    <t>NH - CF May26-:NH- Per Customer Forecast March26;NH- Per CSM Forecast Feb26Per CSM Forecast Sep 25 - TRO;Per CSM Forecast August 25 - TRO;Per CSM Forecast July 25 - TRO; Per CSM Forecast May 25 - TRO;  Per CSM Forecast April 25 - TRO; Per CSM Forecast Mar 25 - TROPer CSM Forecast Feb 25 - TROPer CSM Forecast Dec 24 - TRO; Per CSM Forecast Nov 24 - Tro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</si>
  <si>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</t>
  </si>
  <si>
    <t>NH - CF May26-:NH-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 Per Monthly Forecast Data July 2023 - MSC</t>
  </si>
  <si>
    <t>3810675X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</si>
  <si>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Aug 2023 Monthly Forecast Data - MSC Returned Summary Report June 2022 - MSC</t>
  </si>
  <si>
    <t>0R4749</t>
  </si>
  <si>
    <t>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TRO;Aug 2023 Monthly Forecast Data - MSC Per Monthly Forecast Data July 2023 - MSC Per Monthly Forecast Data June 2023 - MSC Per Monthly Forecast Data May 2023 - MSC Per Monthly Forecast Data April 2023 - MSC Per Monthly FORECAST Data March2023 - MSC Per Monthly Forecast Data Feb23 - MSC Returned Summary Report June 2022 -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</si>
  <si>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</t>
  </si>
  <si>
    <t>10R1027</t>
  </si>
  <si>
    <t>2462647X</t>
  </si>
  <si>
    <t>3030.00.RB.0 16500H TRANSMISSION CHANGE</t>
  </si>
  <si>
    <t>Per CSM Forecast Jan 26 - TRO;Per CSM Forecast Nov 25 - TRO; Per CSM Forecast Sep 25 - TRO;Per CSM Forecast July 25 - TRO;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</si>
  <si>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4500374691</t>
  </si>
  <si>
    <t>0R4054</t>
  </si>
  <si>
    <t>8E9035X</t>
  </si>
  <si>
    <t>3030.00.RB.0 16000H TRANSMISSION CHANGE</t>
  </si>
  <si>
    <t>20R6565</t>
  </si>
  <si>
    <t>NH - CF May26-:NH-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Aug 2023 Monthly Forecast Data - MSC Per Monthly FORECAST Data March2023 - MSC Returned Summary Report June 2022 - MSC</t>
  </si>
  <si>
    <t>NH - CF May26-:NH-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</si>
  <si>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</si>
  <si>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Returned Summary Report June 2022 - MSC</t>
  </si>
  <si>
    <t>NH- Per CSM Forecast Feb26Per CSM Forecast Jan 26 - TRO;Per CSM Forecast Nov 25 - TRO; Per CSM Forecast Sep 25 - TRO;Per CSM Forecast August 25 - TRO;Per CSM Forecast July 25 - TRO; Per CSM Forecast May 25 - TRO;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</si>
  <si>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</si>
  <si>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NH - CF May26-:NH- Per Customer Forecast March26;Per CSM Forecast Jan 26 - TRO;Per CSM Forecast Nov 25 - TRO; Per CSM Forecast Sep 25 - TRO;Per CSM Forecast August 25 - TRO;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</si>
  <si>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</t>
  </si>
  <si>
    <t>NH- Per Customer Forecast March26;Per CSM Forecast Jan 26 - TRO;Per CSM Forecast Nov 25 - TRO; Per CSM Forecast Sep 25 - TRO;Per CSM Forecast August 25 - TRO;Per CSM Forecast July 25 - TRO;</t>
  </si>
  <si>
    <t>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TRO;Aug 2023 Monthly Forecast Data - MSC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</si>
  <si>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Sales Status Report April 2024 - TR0; 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</si>
  <si>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Sales Status Report April 2024 - TR0; Per CSM Forecast April 2024 TRO;Per CSM forcast data Mar 2024 -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</si>
  <si>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10R7447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</si>
  <si>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</t>
  </si>
  <si>
    <t>NH - CF May26-:NH- Per Customer Forecast March26;NH- Per CSM Forecast Feb26Per CSM Forecast Jan 26 - TRO;Per CSM Forecast Nov 25 - TRO;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</si>
  <si>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</si>
  <si>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Dec 24 - TRO; Per CSM Forecast Nov 24 - Tro</t>
  </si>
  <si>
    <t>NH - CF May26-:NH- Per Customer Forecast March26;NH- Per CSM Forecast Feb26Per CSM Forecast Jan 26 - TRO;NOT ON PLANNING HORIZON JAN 26 - TRO; Per CSM Forecast Nov 25 - TRO; Per CSM Forecast Sep 25 - TRO;Per CSM Forecast August 25 - TRO;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</si>
  <si>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</si>
  <si>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Returned Summary Report June 2022 - MSC</t>
  </si>
  <si>
    <t>2559332X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</si>
  <si>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June 2024 Forecast - TRO;Per CSM Forecast April 2024 TRO;Oct 2023 Monthly Forecast - NIH; Aug 2023 Monthly Forecast Data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</si>
  <si>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</si>
  <si>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Per CSM Forecast May 25 - TRO;  Per CSM Forecast April 25 - TRO; Per CSM Forecast Mar 25 - TROPer CSM Forecast Feb 25 - TROPer CSM Forecast Dec 24 - TRO; Per CSM Forecast Nov 24 - TroPer CSM June 2024 Forecast - TRO;Per CSM Forecast April 2024 TRO;Aug 2023 Monthly Forecast Data - MSC</t>
  </si>
  <si>
    <t>5726451X</t>
  </si>
  <si>
    <t>3066 - TRANSMISSION OIL PUMP</t>
  </si>
  <si>
    <t>20R6497</t>
  </si>
  <si>
    <t>3066.00.RB.0 15000H TRANSMISSION PUMP CHANGE</t>
  </si>
  <si>
    <t>20R7446</t>
  </si>
  <si>
    <t>3066.00.RB.0 OPTION - REMAN</t>
  </si>
  <si>
    <t>0R4065</t>
  </si>
  <si>
    <t>3101.00.RB.0 TORQUE CONVERTER</t>
  </si>
  <si>
    <t>1173357X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</si>
  <si>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</t>
  </si>
  <si>
    <t>2792521X</t>
  </si>
  <si>
    <t>2990726X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</si>
  <si>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</si>
  <si>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</si>
  <si>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</si>
  <si>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</t>
  </si>
  <si>
    <t>Per CSM Forecast Sep 25 - TRO;Per CSM Forecast July 25 - TRO;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</si>
  <si>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Feb 25 - TRO</t>
  </si>
  <si>
    <t>3439846X</t>
  </si>
  <si>
    <t>NH- Per Customer Forecast March26;NH- Per CSM Forecast Feb26Per CSM Forecast Jan 26 - TRO;Per CSM Forecast Nov 25 - TRO; Per CSM Forecast Sep 25 - TRO;</t>
  </si>
  <si>
    <t>3596482X</t>
  </si>
  <si>
    <t>NH- Per Customer Forecast March26;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</si>
  <si>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</si>
  <si>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</si>
  <si>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NH- Per Customer Forecast March26;NH- Per CSM Forecast Feb26Per CSM Forecast Jan 26 - TRO;Per CSM Forecast Nov 25 - TRO; Per CSM Forecast Sep 25 - TRO;Per CSM Forecast July 25 - TRO; Per CSM Forecast May 25 - TRO;  Per CSM Forecast April 25 - TRO;</t>
  </si>
  <si>
    <t>3101.00.RB.0 TORQUE CONVERTER CHANGE</t>
  </si>
  <si>
    <t>NH - CF May26-:NH-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</si>
  <si>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Forecast April 2024 TRO;</t>
  </si>
  <si>
    <t>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</si>
  <si>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TRO;Oct 2023 Monthly Forecast - NIH; Aug 2023 Monthly Forecast Data - MSC</t>
  </si>
  <si>
    <t>NH - CF May26-:NH- Per Customer Forecast March26;NH- Per CSM Forecast Feb26Per CSM Forecast Nov 25 - TRO; Per CSM Forecast Sep 25 - TRO;Per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</si>
  <si>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</t>
  </si>
  <si>
    <t>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</si>
  <si>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March26;NH- Per CSM Forecast Feb26Per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Returned Summary Report June 2022 - MSC</t>
  </si>
  <si>
    <t>NH - CF May26-:NH- Per Customer Forecast March26;NH- Per CSM Forecast Feb26Per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</si>
  <si>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March26;NH- Per CSM Forecast Feb26Per CSM Forecast Sep 25 - TRO;Per CSM Forecast May 25 - TRO;</t>
  </si>
  <si>
    <t>3465833X</t>
  </si>
  <si>
    <t>3465837X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</si>
  <si>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</t>
  </si>
  <si>
    <t>NH - CF May26-:NH- Per Customer Forecast March26;NH- Per CSM Forecast Feb26Per CSM Forecast July 25 - TRO; Per CSM Forecast May 25 - TRO;  Per CSM Forecast Mar 25 - TROPer CSM Forecast Nov 24 - TroPer CSM July 2024 Forecast - TROPer CSM June 2024 Forecast - TRO;Per CSM Forecast April 2024 TRO;Per CSM forcast data Mar 2024 - TRO;Oct 2023 Monthly Forecast - NIH; Aug 2023 Monthly Forecast Data - MSC</t>
  </si>
  <si>
    <t>NH - CF May26-:NH- Per Customer Forecast March26;NH- Per CSM Forecast Feb26Per CSM Forecast Nov 25 - TRO; Per CSM Forecast Sep 25 - TRO;Per CSM Forecast August 25 - TRO;Per CSM Forecast July 25 - TRO;</t>
  </si>
  <si>
    <t>NH - CF May26-:NH- Per Customer Forecast March26;NH- Per CSM Forecast Feb26Per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TRO;Aug 2023 Monthly Forecast Data - MSC Per Monthly Forecast Data July 2023 - MSC Per Monthly Forecast Data May 2023 - MSC Per Monthly Forecast Data Feb23 - MSC Returned Summary Report June 2022 - MSC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</si>
  <si>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</si>
  <si>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</si>
  <si>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1248506X</t>
  </si>
  <si>
    <t>3101.00.RB.0 TORQUE CONVERTER WITH HOUSING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</si>
  <si>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</t>
  </si>
  <si>
    <t>2407186X</t>
  </si>
  <si>
    <t>Per CSM Forecast Jan 26 - TRO;ON CONDITION JAN 26 - TRO; Per CSM Forecast Nov 25 - TRO; Per CSM Forecast Sep 25 - TRO;Per CSM Forecast July 25 - TRO; Per CSM Forecast May 25 - TRO;  Per CSM Forecast April 25 - TRO; Per CSM Forecast Mar 25 - TROPer CSM Forecast Feb 25 - TRO</t>
  </si>
  <si>
    <t>0R4092</t>
  </si>
  <si>
    <t>3101.00.RB.2 TORQUE CONVERTER</t>
  </si>
  <si>
    <t>2267614X</t>
  </si>
  <si>
    <t>1 - 1</t>
  </si>
  <si>
    <t>1285302X</t>
  </si>
  <si>
    <t>3101.00.RB.1 TORQUE CONVERTER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</si>
  <si>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</si>
  <si>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TRO;Oct 2023 Monthly Forecast - NIH; Aug 2023 Monthly Forecast Data - MSC</t>
  </si>
  <si>
    <t>3465765X</t>
  </si>
  <si>
    <t>3904072X</t>
  </si>
  <si>
    <t>3101.00.RB.0 TORQUE CONVERTER - W/HSG</t>
  </si>
  <si>
    <t>NH - CF May26-:Per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</si>
  <si>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10R0897</t>
  </si>
  <si>
    <t>0R4808</t>
  </si>
  <si>
    <t>20R6566</t>
  </si>
  <si>
    <t>3473442X</t>
  </si>
  <si>
    <t>NH- Per Customer Forecast March26;Per CSM Forecast Jan 26 - TRO;Per CSM Forecast Nov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</si>
  <si>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</t>
  </si>
  <si>
    <t>2495539X</t>
  </si>
  <si>
    <t>3101.00.RB.0 16500H TORQUE CONVERTER CHANGE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</si>
  <si>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</si>
  <si>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</si>
  <si>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Oct 2023 Monthly Forecast - NIH; Aug 2023 Monthly Forecast Data - MSC Per Monthly Forecast Data July 2023 - MSC Per Monthly Forecast Data June 2023 - MSC Per Monthly Forecast Data May 2023 - MSC Per Monthly Forecast Data Feb23 - MSC Returned Summary Report June 2022 - MSC</t>
  </si>
  <si>
    <t>Per CSM Forecast Sep 25 - TRO;</t>
  </si>
  <si>
    <t>3261353X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</si>
  <si>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</t>
  </si>
  <si>
    <t>NH - CF May26-:NH-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</si>
  <si>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NH- Per CSM Forecast Feb26Per CSM Forecast Jan 26 - TRO;Per CSM Forecast Nov 25 - TRO; Per CSM Forecast Sep 25 - TRO;Per CSM Forecast August 25 - TRO;</t>
  </si>
  <si>
    <t>NH- Per CSM Forecast Feb26Per CSM Forecast Jan 26 - TRO;Per CSM Forecast Nov 25 - TRO; Per CSM Forecast Sep 25 - TRO;Per CSM Forecast August 25 - TRO;Per CSM Forecast July 25 - TRO;</t>
  </si>
  <si>
    <t>NH- Per CSM Forecast Feb26Per CSM Forecast Jan 26 - TRO;Per CSM Forecast Nov 25 - TRO; Per CSM Forecast Sep 25 - TRO;Per CSM Forecast August 25 - TRO;Per CSM Forecast July 25 - TRO; Per CSM Forecast May 25 - TRO;  Per CSM Forecast Mar 25 - TROPer CSM Forecast Feb 25 - TROPer CSM Forecast Dec 24 - TRO; Per CSM Forecast Nov 24 - TroPer CSM July 2024 Forecast - TRO</t>
  </si>
  <si>
    <t>NH- Per Customer Forecast March26;Per CSM Forecast Jan 26 - TRO;Per CSM Forecast Nov 25 - TRO; Per CSM Forecast Sep 25 - TRO;Per CSM Forecast July 25 - TRO; Per CSM Forecast May 25 - TRO;</t>
  </si>
  <si>
    <t>3101.00.RB.0 18000H TORQUE CONVERTER CHANGE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</si>
  <si>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 Aug 2023 Monthly Forecast Data - MSC</t>
  </si>
  <si>
    <t>Per CSM Forecast May 25 - TRO;  Per CSM Forecast April 25 - TRO; Per CSM Forecast Mar 25 - TROPer CSM Forecast Feb 25 - TROPer CSM Forecast Dec 24 - TRO; Per CSM Forecast Nov 24 - TroPer CSM June 2024 Forecast - TRO;Per CSM Forecast April 2024 TRO;Per CSM forcast data Mar 2024 - TRO;</t>
  </si>
  <si>
    <t>3864902X</t>
  </si>
  <si>
    <t>Per CSM forcast data Mar 2024 - TRO;</t>
  </si>
  <si>
    <t>3108.00.RB.0 PUMP DRIVE GRP</t>
  </si>
  <si>
    <t>2A6546X</t>
  </si>
  <si>
    <t>4500404192</t>
  </si>
  <si>
    <t>Per CSM Forecast August 25 - TRO;HWA - Per PEX BO 21.8.25;HWA - Per PEX BO 21.8.25;Per CSM forcast data Mar 2024 - TRO;Per Monthly Forecast Data June 2023 - MSC Per Sales Status Update Returned Summary Report May 2023 - MSC Per Monthly Forecast Data May 2023 - MSC Per Monthly Forecast Data Feb23 - MSC</t>
  </si>
  <si>
    <t>3108.00.RB.0 PUMP DRIVE</t>
  </si>
  <si>
    <t>4500418006</t>
  </si>
  <si>
    <t>Per PEX BO Report 16.10.25 - TRO;  Per Sales Status Update Returned Summary Report May 2023 - MSC Per Monthly Forecast Data May 2023 - MSC Per Monthly Forecast Data Feb23 - MSC</t>
  </si>
  <si>
    <t>4500497129</t>
  </si>
  <si>
    <t>NH - Pex BO 270726</t>
  </si>
  <si>
    <t>4500418012</t>
  </si>
  <si>
    <t>Per PEX BO Report 16.10.25 - TRO; Per CSM forcast data Mar 2024 - TRO;Per Monthly Forecast Data June 2023 - MSC Per Sales Status Update Returned Summary Report May 2023 - MSC Per Monthly Forecast Data May 2023 - MSC Per Monthly Forecast Data Feb23 - MSC</t>
  </si>
  <si>
    <t>20R3476</t>
  </si>
  <si>
    <t>3108.LT.RB.0 PUMP DRIVE LHS</t>
  </si>
  <si>
    <t>3108.RI.RB.0 PUMP DRIVE RHS</t>
  </si>
  <si>
    <t>3894896X</t>
  </si>
  <si>
    <t>4500368783</t>
  </si>
  <si>
    <t>Per CSM Forecast August 25 - TRO;Per PEX BO Report 25.06.25 - TRO;</t>
  </si>
  <si>
    <t>3108.FR.RB.0 PUMP DRIVE GRP</t>
  </si>
  <si>
    <t>4161176X</t>
  </si>
  <si>
    <t>7I5115X</t>
  </si>
  <si>
    <t>NH- Per Customer Forecast March26;Per CSM Forecast Jan 26 - TRO;Per CSM Forecast Nov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</si>
  <si>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3108.RE.RB.0 PUMP DRIVE REAR</t>
  </si>
  <si>
    <t>4500398325</t>
  </si>
  <si>
    <t>Per CSM Forecast August 25 - TRO;Per PEX BO Report 15.08.25 - TRO;  Per Monthly Forecast Data June 2023 - MSC Per Sales Status Update Returned Summary Report May 2023 - MSC Per Monthly Forecast Data May 2023 - MSC Per Monthly Forecast Data Feb23 - MSC</t>
  </si>
  <si>
    <t>4500445369</t>
  </si>
  <si>
    <t>NH- Per Pex BO 18/2/26 4500445369</t>
  </si>
  <si>
    <t>Per CSM forcast data Mar 2024 - TRO;Per Monthly Forecast Data June 2023 - MSC Per Sales Status Update Returned Summary Report May 2023 - MSC Per Monthly Forecast Data May 2023 - MSC Per Monthly Forecast Data Feb23 - MSC</t>
  </si>
  <si>
    <t>4500483578</t>
  </si>
  <si>
    <t>NH - PEX BO June26</t>
  </si>
  <si>
    <t>5091024X</t>
  </si>
  <si>
    <t>EX7090 - DHJ40107</t>
  </si>
  <si>
    <t>5429951X</t>
  </si>
  <si>
    <t>0DHJ40107</t>
  </si>
  <si>
    <t>3085081</t>
  </si>
  <si>
    <t>PEX Monthly Sales Aug 2023 - MSC (00C850147 4500205099) Returned Summary Report June 2022 - MSC</t>
  </si>
  <si>
    <t>3108.FR.RB.0 PUMP DRIVE FRONT</t>
  </si>
  <si>
    <t>4002784X</t>
  </si>
  <si>
    <t>4500438566</t>
  </si>
  <si>
    <t>Per PEX BO Report 16.01.26 - TRO;  Per CSM Forecast Jan 26 - TRO;Per CSM Forecast Nov 25 - TRO; Per CSM Forecast Sep 25 - TRO;</t>
  </si>
  <si>
    <t>EX7128 - ELZ00107</t>
  </si>
  <si>
    <t>0ELZ00107</t>
  </si>
  <si>
    <t>3253 - DRIVESHAFT</t>
  </si>
  <si>
    <t>3978068</t>
  </si>
  <si>
    <t>"Pushed out 6 Months - Nov 2023" - Returned Summary Report May 2023 "Pushed out 6 Months - Nov 2023" - Returned Summary Report May 2023 Per Sales Status Update Returned Summary Report May 2023 - MSC</t>
  </si>
  <si>
    <t>3253.RE.RB.0 REAR DRIVE SHAFT</t>
  </si>
  <si>
    <t>3978071</t>
  </si>
  <si>
    <t>"Pushed out 6 Months - Nov 2023" - Returned Summary Report May 2023 Per Sales Status Update Returned Summary Report May 2023 - MSC</t>
  </si>
  <si>
    <t>3253.FR.RB.0 FRONT DRIVE SHAFT</t>
  </si>
  <si>
    <t>CE - CENTER</t>
  </si>
  <si>
    <t>3978077</t>
  </si>
  <si>
    <t>3253.CE.RB.0 DRIVE SHAFT FROM TORQUE CONVERTER</t>
  </si>
  <si>
    <t>10R5185</t>
  </si>
  <si>
    <t>3253.00.RB.0 OPTION - REMAN</t>
  </si>
  <si>
    <t>3451983X</t>
  </si>
  <si>
    <t>3258.00.RB.0 DIFFERENTIAL</t>
  </si>
  <si>
    <t>1306634XP</t>
  </si>
  <si>
    <t>Per CSM Forecast Jan 26 - TRO;ON CONDITION JAN 26 - TRO; Per CSM Forecast Nov 25 - TRO; Per CSM Forecast Sep 25 - TRO;Per CSM Forecast July 25 - TRO;</t>
  </si>
  <si>
    <t>4663323X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</si>
  <si>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</si>
  <si>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3258.00.RB.0 DIFFERENTIAL CHANGE</t>
  </si>
  <si>
    <t>NH - CF May26-:NH- Per Customer Forecast March26;NH- Per CSM Forecast Feb26Per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Oct 2023 Monthly Forecast - NIH; Aug 2023 Monthly Forecast Data - MSC Per Monthly Forecast Data July 2023 - MSC</t>
  </si>
  <si>
    <t>3099602X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</si>
  <si>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</si>
  <si>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</si>
  <si>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Forecast April 2024 TRO;Per CSM Sales Status Report April 2024 - TR0; Aug 2023 Monthly Forecast Data - MSC</t>
  </si>
  <si>
    <t>NH - CF May26-:NH-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</t>
  </si>
  <si>
    <t>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</si>
  <si>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NH - CF May26-:NH- Per CSM Forecast Feb26;Per CSM Forecast Jan 26 - TRO;Per CSM Forecast Nov 25 - TRO; Per CSM Forecast Sep 25 - TRO;</t>
  </si>
  <si>
    <t>2885664X</t>
  </si>
  <si>
    <t>4500447516</t>
  </si>
  <si>
    <t>NH- Per Pex BO 18/2/26 4500447516</t>
  </si>
  <si>
    <t>4500428125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</si>
  <si>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Per CSM forcast data Mar 2024 - TRO;Oct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</si>
  <si>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4500456814</t>
  </si>
  <si>
    <t>NH- Per Pex BO 24/3/26</t>
  </si>
  <si>
    <t>4500479913</t>
  </si>
  <si>
    <t>NH - Per Pex BO June26</t>
  </si>
  <si>
    <t>NH - CF May26-:NH-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</si>
  <si>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3258.00.RB.0 18000H DIFFERENTIAL CHNAGE</t>
  </si>
  <si>
    <t>1378851X</t>
  </si>
  <si>
    <t>3258.FR.RB.0 DIFFERENTIAL FRONT</t>
  </si>
  <si>
    <t>3258.RE.RB.0 DIFFERENTIAL REAR</t>
  </si>
  <si>
    <t>NH - CF May26-:Per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TRO;Aug 2023 Monthly Forecast Data - MSC Per Monthly Forecast Data July 2023 - MSC Per Monthly Forecast Data May 2023 - MSC Per Monthly Forecast Data Feb23 - MSC Returned Summary Report June 2022 - MSC</t>
  </si>
  <si>
    <t>8D4290</t>
  </si>
  <si>
    <t>4806730X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</si>
  <si>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     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</si>
  <si>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3258.FR.RB.0 DIFFERENTIAL</t>
  </si>
  <si>
    <t>4806731X</t>
  </si>
  <si>
    <t>3258.RE.RB.0 DIFFERENTIAL</t>
  </si>
  <si>
    <t>NH - CF May26-:NH-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</si>
  <si>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</si>
  <si>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March26;NH- Per CSM Forecast Feb26Per CSM Forecast Jan 26 - TRO;NOT ON PLANNING HORIZON JAN 26 - TRO; 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Per Monthly Forecast Data July 2023 - MSC Per Monthly Forecast Data June 2023 - MSC Per Sales Status Update Returned Summary Report May 2023 - MSC Per Monthly Forecast Data May 2023 - MSC Per Monthly Forecast Data April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</si>
  <si>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</si>
  <si>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NH - CF May26-:NH- Per Customer Forecast March26;NH- Per CSM Forecast Feb26Per CSM Forecast Jan 26 - TRO;Per CSM Forecast Nov 25 - TRO; Per CSM Forecast Sep 25 - TRO;Per CSM Forecast August 25 - TRO;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</si>
  <si>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</si>
  <si>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NH- Per CSM Forecast Feb26Per CSM Forecast Jan 26 - TRO;Per CSM Forecast Nov 25 - TRO;</t>
  </si>
  <si>
    <t>NH - CF May26-:NH-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TRO;Oct 2023 Monthly Forecast - NIH; Aug 2023 Monthly Forecast Data - MSC Per Monthly Forecast Data July 2023 - MSC</t>
  </si>
  <si>
    <t>NH - CF May26-:NH-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August Forecast 2024 - TROPer CSM July 2024 Forecast - TROPer CSM June 2024 Forecast - TRO;Per CSM Forecast April 2024 TRO;Oct 2023 Monthly Forecast - NIH;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</si>
  <si>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TRO;Per CSM forcast data Mar 2024 - TRO;Aug 2023 Monthly Forecast Data - MSC Per Monthly Forecast Data July 2023 - MSC Per Monthly Forecast Data June 2023 - MSC Per Monthly Forecast Data May 2023 - MSC Per Monthly Forecast Data Feb23 - MSC Returned Summary Report June 2022 - MSC</t>
  </si>
  <si>
    <t>11R1753</t>
  </si>
  <si>
    <t>1936222X</t>
  </si>
  <si>
    <t>4500447507</t>
  </si>
  <si>
    <t>NH- Per Pex BO 18/2/26 4500447507</t>
  </si>
  <si>
    <t>4500459394</t>
  </si>
  <si>
    <t>JD - As per PEX BO status 240426;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Per CSM forcast data Mar 2024 - TRO;Oct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</si>
  <si>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4500459419</t>
  </si>
  <si>
    <t>JD - As per PEX BO status 240426; 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Oct 2023 Monthly Forecast - NIH; Per Monthly Forecast Data July 2023 - MSC Per Sales Status Update Returned Summary Report May 2023 - MSC Per Monthly Forecast Data May 2023 - MSC Per Monthly Forecast Data Feb23 - MSC</t>
  </si>
  <si>
    <t>4500459397</t>
  </si>
  <si>
    <t>NH- Pex BO June26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</si>
  <si>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Per CSM forcast data Mar 2024 - TRO;Oct 2023 Monthly Forecast - NIH; Per Monthly Forecast Data July 2023 - MSC Per Sales Status Update Returned Summary Report May 2023 - MSC Per Monthly Forecast Data May 2023 - MSC Per Monthly Forecast Data Feb23 - MSC</t>
  </si>
  <si>
    <t>1191792X</t>
  </si>
  <si>
    <t>NH- Per Customer Forecast March26;Per CSM Forecast Jan 26 - TRO;Per CSM Forecast Nov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""""""""Oct 2023 Monthly Forecast - NIH; Aug 2023 Monthly Forecast Data - MSC Per Monthly Forecast Data July 2023 - MSC Per Monthly Forecast Data June 2023 - MSC Per Monthly Forecast Data May 2023 - MSC Per Monthly Forecast Data Feb23 - MSC Returned Summary Report June 2022 - MSC</t>
  </si>
  <si>
    <t>Per CSM Forecast Jan 26 - TRO;Per CSM Forecast Nov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""""Aug 2023 Monthly Forecast Data - MSC Per Monthly Forecast Data July 2023 - MSC Per Monthly Forecast Data June 2023 - MSC Per Monthly Forecast Data May 2023 - MSC Per Monthly Forecast Data Feb23 - MSC Returned Summary Report June 2022 -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</si>
  <si>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</si>
  <si>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Per CSM Forecast Mar 25 - TROAug 2023 Monthly Forecast Data - MSC On condition - Push out 12 months"""" - Returned Summary Report May 2023 As Per Customer Forecast 8.8.22 - MSC Returned Summary Report June 2022 - MSC</t>
  </si>
  <si>
    <t>NH- Per Customer Forecast March26;NH- Per CSM Forecast Feb26;Per CSM Forecast Jan 26 - TRO;Per CSM Forecast Nov 25 - TRO; Per CSM Forecast Sep 25 - TRO;Per CSM Forecast July 25 - TRO; Per CSM Forecast May 25 - TRO;  Per CSM Forecast April 25 - TRO; Per CSM Forecast Mar 25 - TROPer CSM Forecast Feb 25 - TRO</t>
  </si>
  <si>
    <t>3258.00.RB.0 16500H DIFFERENTIAL CHANGE</t>
  </si>
  <si>
    <t>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TRO;Aug 2023 Monthly Forecast Data - MSC Aug 2023 customer changed out date- NIH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</si>
  <si>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Monthly Forecast Data June 2023 - MSC Per Monthly Forecast Data May 2023 - MSC Per Monthly Forecast Data April 2023 - MSC Per Monthly Forecast Data Feb23 - MSC Returned Summary Report June 2022 - MSC</t>
  </si>
  <si>
    <t>"Pushed out 6 Months - Nov 2023" - Returned Summary Report May 2023 As Per Customer Forecast 8.8.22 - MSC Returned Summary Report June 2022 - MSC</t>
  </si>
  <si>
    <t>3168324X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</si>
  <si>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</t>
  </si>
  <si>
    <t>3679408X</t>
  </si>
  <si>
    <t>NH - CF May26-:NH- Per Customer Forecast March26;Per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</si>
  <si>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4500441086</t>
  </si>
  <si>
    <t>Per PEX BO Report 28.01.26 - TRO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</si>
  <si>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4500459563</t>
  </si>
  <si>
    <t>JD - As per PEX BO status 240426;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</si>
  <si>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NH- Per Customer Forecast March26;Per CSM Forecast Jan 26 - TRO;Per CSM Forecast Nov 25 - TRO; Per CSM Forecast Sep 25 - TRO;Per CSM Forecast July 25 - TRO; Per CSM Forecast May 25 - TRO;  Per CSM Forecast April 25 - TRO;</t>
  </si>
  <si>
    <t>5689662</t>
  </si>
  <si>
    <t>3258.FR.RB.0 FRONT DIFFERENTIAL</t>
  </si>
  <si>
    <t>3258.RE.RB.0 REAR DIFFERENTIAL</t>
  </si>
  <si>
    <t>30R0371</t>
  </si>
  <si>
    <t>Alternative Supplier April 25 - TRO; Per CSM Forecast April 25 - TRO; Per CSM Forecast Mar 25 - TROPer CSM Forecast Feb 25 - TROPer CSM Forecast Dec 24 - TRO; Per CSM Forecast Nov 24 - TroPer CSM June 2024 Forecast - TRO;Per CSM Forecast April 2024 TRO;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</si>
  <si>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</si>
  <si>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Per CSM Forecast May 25 - TRO;  Piece Parts April 25 - TRO; Per CSM Forecast April 25 - TRO; Per CSM Forecast Mar 25 - TROPer CSM Forecast Feb 25 - TROPer CSM Forecast Dec 24 - TRO; Per CSM Forecast Nov 24 - TroPer CSM June 2024 Forecast - TRO;Per CSM Forecast April 2024 TRO;Per CSM forcast data Mar 2024 - TRO;Aug 2023 Monthly Forecast Data - MSC</t>
  </si>
  <si>
    <t>3259 - AXLE SHAFT</t>
  </si>
  <si>
    <t>4196339</t>
  </si>
  <si>
    <t>Per CSM Review March 25 - TRO;</t>
  </si>
  <si>
    <t>3259.LF.RB.0 LEFT FRONT AXLE SHAFT</t>
  </si>
  <si>
    <t>3259.LR.RB.0 LEFT REAR AXLE SHAFT</t>
  </si>
  <si>
    <t>3259.RF.RB.0 RIGHT FRONT AXLE SHAFT</t>
  </si>
  <si>
    <t>3259.RR.RB.0 RGHT REAR AXLE SHAFT</t>
  </si>
  <si>
    <t>3278 - DRIVE AXLE</t>
  </si>
  <si>
    <t>3799145X</t>
  </si>
  <si>
    <t>NH - CF May26-:NH-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</t>
  </si>
  <si>
    <t>3278.RE.RB.0 REAR AXLE GROUP (INCL. DIFF &amp; FINAL DRIVES)</t>
  </si>
  <si>
    <t>4500438519</t>
  </si>
  <si>
    <t>Per PEX BO Report 16.01.26 - TRO;  Per CSM Forecast July 25 - TRO; Per CSM Forecast May 25 - TRO;</t>
  </si>
  <si>
    <t>3278.RE.RB.0 DRIVE AXLE REAR</t>
  </si>
  <si>
    <t>2845026X</t>
  </si>
  <si>
    <t>3278.00.RB.0 REAR AXLE - INCLUDES DIFF AND FINAL DRIVES</t>
  </si>
  <si>
    <t>3278.00.RB.0 DRIVE AXLE - DIFF / FINAL DRIVES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</si>
  <si>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</t>
  </si>
  <si>
    <t>4001 - FINAL DRIVE &amp; BRAKE WHEEL</t>
  </si>
  <si>
    <t>1373505X</t>
  </si>
  <si>
    <t>NH- Per Customer Forecast March26;Per CSM Forecast Jan 26 - TRO;Per CSM Forecast Nov 25 - TRO; Per CSM Forecast May 25 - TRO;</t>
  </si>
  <si>
    <t>4001.LF.RB.0 FINAL DRIVE LHF</t>
  </si>
  <si>
    <t>NH- Per Customer Forecast March26;Per CSM Forecast Jan 26 - TRO;Per CSM Forecast Nov 25 - TRO; Per CSM Forecast May 25 - TRO;  Per CSM Forecast April 25 - TRO; Per CSM Forecast Feb 25 - TROPer CSM Forecast Dec 24 - TRO; Per CSM Forecast Nov 24 - TroPer CSM July 2024 Forecast - TROPer CSM June 2024 Forecast - TRO;Per CSM Parts Only Sales Status Report April 2024 - TR0; Per CSM Forecast April 2024 TRO;Oct 2023 Monthly Forecast - NIH; Aug 2023 Monthly Forecast Data - MSC Per Monthly Forecast Data July 2023 - MSC</t>
  </si>
  <si>
    <t>4001.LR.RB.0 FINAL DRIVE LHR</t>
  </si>
  <si>
    <t>2803580X</t>
  </si>
  <si>
    <t>4001.RF.RB.0 FINAL DRIVE RHF</t>
  </si>
  <si>
    <t>4001.RR.RB.0 FINAL DRIVE RHR</t>
  </si>
  <si>
    <t>NH- Per Customer Forecast March26;Per CSM Forecast Jan 26 - TRO;Per CSM Forecast Nov 25 - TRO; Per CSM Forecast May 25 - TRO;  Per CSM Forecast April 25 - TRO; Per CSM Forecast Feb 25 - TROPer CSM Forecast Dec 24 - TRO; Per CSM Forecast Nov 24 - Tro</t>
  </si>
  <si>
    <t>NH - CF May26-:NH- Per Customer Forecast March26;Per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</si>
  <si>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</si>
  <si>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TRO;Per CSM forcast data Mar 2024 -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</si>
  <si>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Forecast April 25 - TRO; Per CSM Forecast Mar 25 - TROPer CSM Forecast Feb 25 - TROPer CSM Forecast Dec 24 - TRO; Per CSM Forecast Nov 24 - Tro</t>
  </si>
  <si>
    <t>Per CSM Forecast April 25 - TRO; Per CSM Forecast Mar 25 - TROPer CSM Forecast Feb 25 - TROPer CSM Forecast Dec 24 - TRO; Per CSM Forecast Nov 24 - TroPer CSM July 2024 Forecast - TROPer Sales Status Update Returned Summary Report May 2023 - MSC Per Monthly Forecast Data May 2023 - MSC Per Monthly Forecast Data Feb23 - MSC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</si>
  <si>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TRO;Aug 2023 Monthly Forecast Data - MSC</t>
  </si>
  <si>
    <t>20R8921</t>
  </si>
  <si>
    <t>4001.LF.RB.0 LEFT FRONT FINAL DRIVE &amp; BRAKE WHEEL</t>
  </si>
  <si>
    <t>4001.RF.RB.0 RIGHT FRONT FINAL DRIVE &amp; BRAKE WHEEL</t>
  </si>
  <si>
    <t>4001.LR.RB.0 LEFT REAR FINAL DRIVE &amp; BRAKE WHEEL</t>
  </si>
  <si>
    <t>4001.RR.RB.0 RIGHT REAR FINAL DRIVE &amp; BRAKE WHEEL</t>
  </si>
  <si>
    <t>3099597XL</t>
  </si>
  <si>
    <t>4006.LF.RB.0 WHEEL HUB ASSY LHS</t>
  </si>
  <si>
    <t>3099597XR</t>
  </si>
  <si>
    <t>4006.RF.RB.0 WHEEL HUB ASSY RHS</t>
  </si>
  <si>
    <t>2802056XL</t>
  </si>
  <si>
    <t>4006.LF.RB.0 WHEEL GROUP ASSY LHF (XLWS)</t>
  </si>
  <si>
    <t>2802056XR</t>
  </si>
  <si>
    <t>2802057X</t>
  </si>
  <si>
    <t>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</si>
  <si>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4006.RF.RB.0 WHEEL GROUP ASSY RHF (XLWS)</t>
  </si>
  <si>
    <t>NH - CF May26-:NH- Per Customer Forecast March26;Per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Parts Only Sales Status Report April 2024 - TR0; Per CSM Forecast April 2024 TRO;Per CSM forcast data Mar 2024 - TRO;Nov 2023 Forecast-NIH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</si>
  <si>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4006.RF.RB.0 WHEEL GROUP ASSY RHF (STD)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</si>
  <si>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  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</si>
  <si>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4006.RF.RB.0 WHEELHUB ASSEMBLY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</si>
  <si>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</t>
  </si>
  <si>
    <t>Per CSM Parts Only Sales Status Report April 2024 - TR0; Per Sales Status Update Returned Summary Report May 2023 - MSC Per Monthly Forecast Data May 2023 - MSC Per Monthly Forecast Data Feb23 - MSC</t>
  </si>
  <si>
    <t>4006.LF.RB.0 WHEEL GP ASSY LHF</t>
  </si>
  <si>
    <t>Per Monthly Forecast Data April 2023 - MSC Per Monthly Forecast Data Feb23 - MSC Returned Summary Report June 2022 - MSC</t>
  </si>
  <si>
    <t>Per Monthly Forecast Data April 2023 - MSC Per Monthly Forecast Data Feb23 - MSC Per Customer Forecast SEP 2022 - MSC Returned Summary Report June 2022 - MSC</t>
  </si>
  <si>
    <t>Per CSM Sales Status Report April 2024 - TR0; Per Sales Status Update Returned Summary Report May 2023 - MSC Per Monthly Forecast Data May 2023 - MSC Per Monthly Forecast Data Feb23 - MSC</t>
  </si>
  <si>
    <t>2860681X</t>
  </si>
  <si>
    <t>20R9994</t>
  </si>
  <si>
    <t>4006.RF.RB.0 WHEEL SPINDLE BRAKES RF</t>
  </si>
  <si>
    <t>3288492XR</t>
  </si>
  <si>
    <t>4006.RF.RB.0 RH WHEEL &amp; BRAKE ASSEMBLY</t>
  </si>
  <si>
    <t>Per CSM Forecast July 25 - TRO; Per CSM Forecast May 25 - TRO;  asset start date incorrect cannot be changed due to other assets however life to date is incorrect should be 18000 hrs (15/5/25 - TRO) Per CSM Forecast April 25 - TRO; Per CSM Forecast Mar 25 - TROPer CSM Forecast Feb 25 - TROPer CSM Forecast Dec 24 - TRO; Per CSM Forecast Nov 24 - Tro</t>
  </si>
  <si>
    <t>3288492XL</t>
  </si>
  <si>
    <t>4006.LF.RB.0 LH WHEEL &amp; BRAKE ASSEMBLY</t>
  </si>
  <si>
    <t>4006.LF.RB.0 WHEEL GROUP ASSY LHF (STD)</t>
  </si>
  <si>
    <t>6241853XR</t>
  </si>
  <si>
    <t>4006.RF.RB.0 WHEEL GROUP ASSY RHF</t>
  </si>
  <si>
    <t>6241853XL</t>
  </si>
  <si>
    <t>4006.LF.RB.0 WHEEL GROUP ASSY LHF</t>
  </si>
  <si>
    <t>4006.LF.RB.0 WHEEL GROUP CHANGE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</si>
  <si>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 Per Monthly Forecast Data July 2023 - MSC Per Monthly Forecast Data Feb23 - MSC Returned Summary Report June 2022 - MSC</t>
  </si>
  <si>
    <t>Per CSM Forecast Jan 26 - TRO;Per CSM Forecast Nov 25 - TRO; Per CSM Forecast Sep 25 - TRO;Per CSM Forecast July 25 - TRO; Per CSM Forecast May 25 - TRO;  Per CSM Forecast April 25 - TRO;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</si>
  <si>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""""""""""""""""""""""""""""""""""""""""""""""""""""""""""""""""""""""""""""""""""""""""""""""""""""""""""""""""""""""""""""""""""""""""""""""""""""""""""""""""""""""""""""""""""""""""""""""""""""""""""""""""""""""""""""""""""""""""""""""""""""""""""""""""Aug 2023 Monthly Forecast Data - MSC Per Monthly Forecast Data July 2023 - MSC Per Monthly Forecast Data Feb23 - MSC Returned Summary Report June 2022 - MSC</t>
  </si>
  <si>
    <t>4006.RF.RB.0 WHEEL GROUP CHANGE</t>
  </si>
  <si>
    <t>8D1690F</t>
  </si>
  <si>
    <t>4006.RF.RB.0 BRAKE GROUP CHANGE RHF</t>
  </si>
  <si>
    <t>4006.LR.RB.0 BRAKE GROUP CHANGE LHR</t>
  </si>
  <si>
    <t>8X0270F</t>
  </si>
  <si>
    <t>Per CSM Parts Only Sales Status Report April 2024 - TR0; Per Monthly Forecast Data April 2023 - MSC Per Monthly Forecast Data Feb23 - MSC Returned Summary Report June 2022 - MSC</t>
  </si>
  <si>
    <t>4006.RF.RB.0 FRONT WHEEL GP RHS</t>
  </si>
  <si>
    <t>Per CSM Parts Only Sales Status Report April 2024 - TR0;</t>
  </si>
  <si>
    <t>4006.RF.RB.0 WHEEL GP ASSY RHF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</si>
  <si>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</si>
  <si>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</si>
  <si>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Sales Status Report April 2024 - TR0;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</si>
  <si>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Aug 2023 Monthly Forecast Data - MSC</t>
  </si>
  <si>
    <t>4006.LF.RB.0 WHEELHUB ASSEMBLY</t>
  </si>
  <si>
    <t>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 Per Monthly Forecast Data July 2023 - MSC Per Monthly Forecast Data May 2023 - MSC Per Monthly Forecast Data Feb23 - MSC Returned Summary Report June 2022 -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</si>
  <si>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</si>
  <si>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NH- Per Customer Forecast March26;Per CSM Forecast Jan 26 - TRO;Per CSM Forecast Nov 25 - TRO; Per CSM Forecast Sep 25 - TRO;</t>
  </si>
  <si>
    <t>NH - CF May26-:NH-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</si>
  <si>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TRO;Per CSM forcast data Mar 2024 - TRO;</t>
  </si>
  <si>
    <t>Per CSM Sales Status Report April 2024 - TR0; Per Monthly Forecast Data April 2023 - MSC Per Monthly Forecast Data Feb23 - MSC</t>
  </si>
  <si>
    <t>Per CSM Sales Status Report April 2024 - TR0; Per Monthly Forecast Data June 2023 - MSC Per Sales Status Update Returned Summary Report May 2023 - MSC Per Monthly Forecast Data May 2023 - MSC Per Monthly Forecast Data Feb23 - MSC</t>
  </si>
  <si>
    <t>4006.LF.RB.0 FRONT WHEEL GP LHS</t>
  </si>
  <si>
    <t>Per CSM Sales Status Report April 2024 - TR0; Per Monthly Forecast Data April 2023 - MSC Per Monthly Forecast Data Feb23 - MSC Returned Summary Report June 2022 - MSC</t>
  </si>
  <si>
    <t>Per CSM Sales Status Report April 2024 - TR0; June 2022 Sales Status Report - MSC</t>
  </si>
  <si>
    <t>Per CSM Sales Status Report April 2024 - TR0; Per Monthly Forecast Data April 2023 - MSC Per Monthly Forecast Data Feb23 - MSC RT As Per Returned Summary Report Feb 20 - Condition Based Stratergy</t>
  </si>
  <si>
    <t>NH - CF May26-:NH- Per Customer Forecast March26;Per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TRO;Per CSM forcast data Mar 2024 -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</si>
  <si>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4006.LF.RB.0 BRAKE GROUP CHANGE LHF</t>
  </si>
  <si>
    <t>NH - CF May26-:Per CSM Forecast Jan 26 - TRO;Per CSM Forecast Nov 25 - TRO; Per CSM Forecast Sep 25 - TRO;Per CSM Forecast July 25 - TRO; Per CSM Forecast May 25 - TRO;</t>
  </si>
  <si>
    <t>Per CSM Sales Status Report April 2024 - TR0; Per CSM forcast data Mar 2024 - TRO;Per Monthly Forecast Data Feb23 - MSC Returned Summary Report June 2022 - MSC</t>
  </si>
  <si>
    <t>Per CSM Sales Status Report April 2024 - TR0; Per CSM forcast data Mar 2024 - TRO;Per Monthly Forecast Data April 2023 - MSC Per Monthly Forecast Data Feb23 - MSC Returned Summary Report June 2022 - MSC</t>
  </si>
  <si>
    <t>Per CSM Parts Only Sales Status Report April 2024 - TR0; Per CSM forcast data Mar 2024 - TRO;Per Monthly Forecast Data April 2023 - MSC Per Monthly Forecast Data Feb23 - MSC Returned Summary Report June 2022 - MSC</t>
  </si>
  <si>
    <t>Per CSM Sales Status Report April 2024 - TR0; Per CSM forcast data Mar 2024 - TRO;Per Sales Status Update Returned Summary Report May 2023 - MSC Per Monthly Forecast Data May 2023 - MSC Per Monthly Forecast Data Feb23 - MSC</t>
  </si>
  <si>
    <t>Per CSM Sales Status Report April 2024 - TR0; "Pushed out 6 Months - Nov 2023" - Returned Summary Report May 2023 Per Monthly Forecast Data April 2023 - MSC Per customer data Dec 2022 - SD</t>
  </si>
  <si>
    <t>Per CSM Parts Only Sales Status Report April 2024 - TR0; Per Monthly Forecast Data Feb23 - MSC June 2022 Sales Status Report - MSC</t>
  </si>
  <si>
    <t>Per CSM Parts Only Report April 2024 - TRO; Per Sales Status Update Returned Summary Report May 2023 - MSC Per Monthly Forecast Data May 2023 - MSC Per Monthly Forecast Data Feb23 - MSC</t>
  </si>
  <si>
    <t>4006.LF.RB.0 WHEEL SPINDLE BRAKES LF</t>
  </si>
  <si>
    <t>NH- Per CSM PEX unconfirmed orders sales status Feb26</t>
  </si>
  <si>
    <t>Pushed out 6 Months - Nov 2023"" - Returned Summary Report May 2023 Per Monthly Forecast Data April 2023 - MSC Per Monthly Forecast Data Feb23 - MSC Per customer data Dec 2022 - SD</t>
  </si>
  <si>
    <t>Per CSM Forecast Jan 26 - TRO;Per CSM Forecast Nov 25 - TRO; Per CSM Forecast Sep 25 - TRO;Per CSM Forecast July 25 - TRO; Per CSM Forecast May 25 - TRO;  Per CSM Forecast April 25 - TRO; Per CSM Forecast Mar 25 - TROPer CSM Forecast Feb 25 - TRO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</si>
  <si>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</si>
  <si>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</t>
  </si>
  <si>
    <t>4006.RR.RB.0 BRAKE GROUP CHANGE RHR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</si>
  <si>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</si>
  <si>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0R9031</t>
  </si>
  <si>
    <t>4008.LR.RB.0 FINAL DRIVE BRAKE &amp; WHEEL LH</t>
  </si>
  <si>
    <t>4008.RR.RB.0 FINAL DRIVE BRAKE &amp; WHEEL RH</t>
  </si>
  <si>
    <t>3178378X</t>
  </si>
  <si>
    <t>4008.LR.RB.0 FINAL DRIVE LHS</t>
  </si>
  <si>
    <t>4008.RR.RB.0 FINAL DRIVE RHS</t>
  </si>
  <si>
    <t>3345493X</t>
  </si>
  <si>
    <t>4008.LR.RB.0 FINAL DRIVE LHS (XLWS)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</si>
  <si>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</si>
  <si>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4008.RR.RB.0 FINAL DRIVE RHS (XLWS)</t>
  </si>
  <si>
    <t>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</si>
  <si>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4008.RR.RB.0 FINAL DRIVE RHS (STD)</t>
  </si>
  <si>
    <t>4008.LR.RB.0 FINAL DRIVE LHS (STD)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</si>
  <si>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</si>
  <si>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4008.LR.RB.0 WHEEL END CHANGE</t>
  </si>
  <si>
    <t>4008.RR.RB.0 WHEEL END CHANGE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</si>
  <si>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</t>
  </si>
  <si>
    <t>3216787X</t>
  </si>
  <si>
    <t xml:space="preserve">4008.LR.RB.0 LH FINAL DRIVE </t>
  </si>
  <si>
    <t>4008.RR.RB.0 RH FINAL DRIVE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</si>
  <si>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Nov 2023 Forecast-NIH      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</si>
  <si>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3345492X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</si>
  <si>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</si>
  <si>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</si>
  <si>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Monthly Forecast Data May 2023 - MSC Per Monthly Forecast Data Feb23 - MSC Returned Summary Report June 2022 - MSC</t>
  </si>
  <si>
    <t>6259021X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</si>
  <si>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Forecast April 2024 TRO;Per CSM Sales Status Report April 2024 - TR0; 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</si>
  <si>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</si>
  <si>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</si>
  <si>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Forecast April 2024 TRO;Per CSM Sales Status Report April 2024 - TR0; Nov 2023 Forecast-NIH   Oct 2023 Monthly Forecast - NIH;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</si>
  <si>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Forecast April 2024 TRO;Per CSM Sales Status Report April 2024 - TR0; 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Per Monthly Forecast Data July 2023 - MSC Per Sales Status Update Returned Summary Report May 2023 - MSC Per Monthly Forecast Data May 2023 - MSC Per Monthly Forecast Data Feb23 - MSC</t>
  </si>
  <si>
    <t>Per CSM Forecast July 25 - TRO;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</si>
  <si>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      Oct 2023 Monthly Forecast - NIH; Per Monthly Forecast Data July 2023 - MSC Per Monthly Forecast Data May 2023 - MSC Per Monthly Forecast Data April 2023 - MSC Per Monthly Forecast Data Feb23 - MSC Returned Summary Report June 2022 -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</si>
  <si>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Parts Only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</si>
  <si>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     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</si>
  <si>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NH- Per Customer Forecast March26;Per CSM Forecast Jan 26 - TRO;Per CSM Forecast Nov 25 - TRO; Per CSM Forecast Sep 25 - TRO;Per CSM Forecast July 25 - TRO; Per CSM Forecast May 25 - TRO;  asset start date incorrect cannot be changed due to other assets however life to date is incorrect should be 8000 hrs (15/5/25 - TRO) Per CSM Forecast April 25 - TRO; Per CSM Forecast Mar 25 - TROPer CSM Forecast Feb 25 - TROPer CSM Forecast Dec 24 - TRO; Per CSM Forecast Nov 24 - Tro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</si>
  <si>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TRO;Aug 2023 Monthly Forecast Data - MSC Per Monthly Forecast Data July 2023 - MSC Per Monthly Forecast Data Feb23 - MSC Per Customer Data Sep 2022 - MSC Returned Summary Report June 2022 - MSC</t>
  </si>
  <si>
    <t>2088786X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</si>
  <si>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June 2024 Forecast - TRO;Per CSM Sales Status Report April 2024 - TR0; 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</si>
  <si>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 Aug 2023 Monthly Forecast Data - MSC Per Monthly Forecast Data July 2023 -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</si>
  <si>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TRO;Aug 2023 Monthly Forecast Data - MSC</t>
  </si>
  <si>
    <t>2435544X</t>
  </si>
  <si>
    <t>4008.LR.RB.0 16500H WHEEL END CHANGE LHR</t>
  </si>
  <si>
    <t>4008.RR.RB.0 16500H WHEEL END CHANGE RHR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</si>
  <si>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</t>
  </si>
  <si>
    <t>4008.LR.RB.0 18000H WHEEL END CHANGE LHR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</si>
  <si>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Nov 24 - TroPer CSM August Forecast 2024 - TROPer CSM July 2024 Forecast - TROPer CSM June 2024 Forecast - TRO;Per CSM Forecast April 2024 TRO;Per CSM forcast data Mar 2024 - TRO;</t>
  </si>
  <si>
    <t>4008.RR.RB.0 18000H WHEEL END CHANGE RHR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</si>
  <si>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TRO;Per CSM forcast data Mar 2024 -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</si>
  <si>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TRO;Oct 2023 Monthly Forecast - NIH;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</si>
  <si>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TRO;Nov 2023 Forecast-NIH Oct 2023 Monthly Forecast - NIH; Aug 2023 Monthly Forecast Data - MSC Per Monthly Forecast Data July 2023 - MSC Per Monthly Forecast Data May 2023 - MSC Per Monthly Forecast Data Feb23 - MSC Returned Summary Report June 2022 - MSC</t>
  </si>
  <si>
    <t>0R8504</t>
  </si>
  <si>
    <t>1102656X</t>
  </si>
  <si>
    <t>NH- Per Customer Forecast March26;Per CSM Forecast Jan 26 - TRO;</t>
  </si>
  <si>
    <t>4050.LT.RB.0 FINAL DRIVE LHS</t>
  </si>
  <si>
    <t>4050.RI.RB.0 FINAL DRIVE RHS</t>
  </si>
  <si>
    <t>Per CSM Forecast Nov 25 - TRO; Per CSM Forecast Sep 25 - TRO;Per CSM Forecast July 25 - TRO; Per CSM Forecast May 25 - TRO;  Piece Parts April 25 - TRP;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</si>
  <si>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3894696X</t>
  </si>
  <si>
    <t>Per CSM Forecast Feb 25 - TROPer CSM Forecast Dec 24 - TRO; Per CSM Forecast Nov 24 - TroPer CSM August Forecast 2024 - TROPer CSM July 2024 Forecast - TROPer CSM June 2024 Forecast - TRO;Per CSM Forecast April 2024 TRO;Nov 2023 Forecast-NIH""""""""""""""""""""""""""""""""""""""""""""""""""""""""""""""""""""""""""""""""""""""""""""""""""""""""""""""""""""""""""""""""""""""""""""""""""""""""""""""""""""""""""""""""""""""""""""""""""""""""""""""""""""""""""""""""""""""""""""""""""""""""""""""""Oct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Monthly Forecast Data May 2023 - MSC Per Monthly Forecast Data April 2023 - MSC Per Monthly Forecast Data Feb23 - MSC Returned Summary Report June 2022 - MSC</t>
  </si>
  <si>
    <t>4050.LF.RB.0 FINAL DRIVE</t>
  </si>
  <si>
    <t>Per CSM Forecast Feb 25 - TROPer CSM Forecast Dec 24 - TRO; Per CSM Forecast Nov 24 - TroPer CSM August Forecast 2024 - TROPer CSM July 2024 Forecast - TROPer CSM June 2024 Forecast - TRO;Per CSM Forecast April 2024 TRO;Nov 2023 Forecast-NIH""""""""""""""""""""""""""""""""""""""""""""""""""""""""""""""""""""""""""""""""""""""""""""""""""""""""""""""""""""""""""""""""""""""""""""""""""""""""""""""""""""""""""""""""""""""""""""""""""""""""""""""""""""""""""""""""""""""""""""""""""""""""""""""""Oct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Monthly Forecast Data May 2023 - MSC Per Monthly Forecast Data Feb23 - MSC Returned Summary Report June 2022 - MSC</t>
  </si>
  <si>
    <t>4050.LR.RB.0 FINAL DRIVE</t>
  </si>
  <si>
    <t>4050.RF.RB.0 FINAL DRIVE</t>
  </si>
  <si>
    <t>4050.RR.RB.0 FINAL DRIVE</t>
  </si>
  <si>
    <t>NH- Per Customer Forecast March26;Per CSM Forecast Jan 26 - TRO;Per CSM Forecast Nov 25 - TRO;</t>
  </si>
  <si>
    <t>NH- Per Customer Forecast March26;NH- Per CSM Forecast Feb26Per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TRO;Aug 2023 Monthly Forecast Data - MSC Per Monthly Forecast Data July 2023 - MSC Per Monthly Forecast Data Feb23 - MSC Returned Summary Report June 2022 - MSC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</si>
  <si>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</si>
  <si>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4050.RI.RB.0 FINAL DRIVE RH</t>
  </si>
  <si>
    <t>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</t>
  </si>
  <si>
    <t>4050.LT.RB.0 FINAL DRIVE CHANGE</t>
  </si>
  <si>
    <t>4050.RI.RB.0 FINAL DRIVE CHANGE</t>
  </si>
  <si>
    <t>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Oct 2023 Monthly Forecast - NIH; Aug 2023 Monthly Forecast Data - MSC Per Monthly Forecast Data July 2023 - MSC</t>
  </si>
  <si>
    <t>NH- Per Customer Forecast March26;NH- Per CSM Forecast Feb26</t>
  </si>
  <si>
    <t>NH- Per Customer Forecast March26;Per CSM Forecast Jan 26 - TRO;Per CSM Forecast Nov 25 - TRO; Per CSM Forecast Sep 25 - TRO;Per CSM Forecast August 25 - TRO;</t>
  </si>
  <si>
    <t>4050.LT.RB.1 FINAL DRIVE</t>
  </si>
  <si>
    <t>4050.RI.RB.1 FINAL DRIVE</t>
  </si>
  <si>
    <t>4050.LT.RB.0 FINAL DRIVE LH</t>
  </si>
  <si>
    <t>0R9862</t>
  </si>
  <si>
    <t>4050.LF.RB.1 FINAL DRIVE LEFT FRONT</t>
  </si>
  <si>
    <t>4050.RF.RB.1 FINAL DRIVE RIGHT FRONT</t>
  </si>
  <si>
    <t>4050.LR.RB.1 FINAL DRIVE LEFT REAR</t>
  </si>
  <si>
    <t>4050.RR.RB.1 FINAL DRIVE RIGHT REAR</t>
  </si>
  <si>
    <t>5507311X</t>
  </si>
  <si>
    <t>4846333X</t>
  </si>
  <si>
    <t>5T7158F</t>
  </si>
  <si>
    <t>4050.RI.RB.0 FINAL DRIVE CHANGE RH</t>
  </si>
  <si>
    <t>4050.LT.RB.0 FINAL DRIVE CHANGE LH</t>
  </si>
  <si>
    <t>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  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</si>
  <si>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</t>
  </si>
  <si>
    <t>0R8956</t>
  </si>
  <si>
    <t>Per CSM Forecast May 25 - TRO;  Per CSM Forecast Feb 25 - TROPer CSM Forecast Dec 24 - TRO; Per CSM Forecast Nov 24 - TroPer CSM July 2024 Forecast - TROPer CSM June 2024 Forecast - TRO;Per CSM Forecast April 2024 TRO;Nov 2023 Forecast-NIH   "Aug 2023 Monthly Forecast Data - MSC Per Monthly Forecast Data July 2023 - MSC Per Monthly Forecast Data May 2023 - MSC Per Monthly Forecast Data April 2023 - MSC Per Monthly FORECAST Data March2023 - MSC Per Monthly Forecast Data Feb23 - MSC</t>
  </si>
  <si>
    <t>NH - CF May26-:Per CSM Forecast Mar 25 - TROPer CSM Forecast Feb 25 - TROPer CSM Forecast Dec 24 - TRO; Per CSM Forecast Nov 24 - TroPer CSM July 2024 Forecast - TROPer CSM June 2024 Forecast - TRO;Per CSM Forecast April 2024 TRO;Per CSM forcast data Mar 2024 - TRO;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</si>
  <si>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</t>
  </si>
  <si>
    <t>Per CSM Forecast Jan 26 - TRO;Per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TRO;Nov 2023 Forecast-NIH    """"""""""""""""""""""""""""""""""""""""""""""""""""""""""""""""Aug 2023 Monthly Forecast Data - MSC Per Monthly Forecast Data July 2023 - MSC Per Monthly Forecast Data June 2023 - MSC Per Monthly Forecast Data May 2023 - MSC Per Monthly Forecast Data April 2023 - MSC Per Monthly FORECAST Data March2023 - MSC Per Monthly Forecast Data Feb23 - MSC Returned Summary Report June 2022 - MSC</t>
  </si>
  <si>
    <t>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</t>
  </si>
  <si>
    <t>4051 - FINAL DRIVE &amp; WHEEL</t>
  </si>
  <si>
    <t>2455950X</t>
  </si>
  <si>
    <t>4500459561</t>
  </si>
  <si>
    <t>JD - As per PEX BO status 240426; Per CSM Forecast Sep 25 - TRO;Per CSM Forecast Feb 25 - TRO</t>
  </si>
  <si>
    <t>4051.RF.RB.0 FINAL DRIVE RHF</t>
  </si>
  <si>
    <t>4500441096</t>
  </si>
  <si>
    <t>4051.RR.RB.0 FINAL DRIVE RHR</t>
  </si>
  <si>
    <t>4500459562</t>
  </si>
  <si>
    <t>JD - As per PEX BO status 240426; Per CSM Forecast Sep 25 - TRO</t>
  </si>
  <si>
    <t>4051.LR.RB.0 FINAL DRIVE LHR</t>
  </si>
  <si>
    <t>4051.LF.RB.0 FINAL DRIVE LHF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</si>
  <si>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TRO;Per CSM forcast data Mar 2024 -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</t>
  </si>
  <si>
    <t>4500441092</t>
  </si>
  <si>
    <t>NH- Per Pex BO 18/2/26 4500441092</t>
  </si>
  <si>
    <t>5710489X</t>
  </si>
  <si>
    <t>4100.RI.RB.0 STEERING CLUTCH &amp; BRAKE RHS</t>
  </si>
  <si>
    <t>Per CSM forcast data Mar 2024 - TRO;Per Monthly Forecast Data June 2023 - MSC</t>
  </si>
  <si>
    <t>4100.LT.RB.0 STEERING CLUTCH &amp; BRAKE LHS</t>
  </si>
  <si>
    <t>Per CSM Sales Status Report April 2024 - TR0; Per CSM forcast data Mar 2024 - TRO;</t>
  </si>
  <si>
    <t>Per CSM Sales Status Report April 2024 - TR0; Per CSM forcast data Mar 2024 - TRO;Per Monthly Forecast Data June 2023 - MSC</t>
  </si>
  <si>
    <t>0R8601</t>
  </si>
  <si>
    <t>Ordering piece parts March Feedback 2025 - TRO;</t>
  </si>
  <si>
    <t>4100.LT.RB.1 STEERING CLUTCH &amp; BRAKE</t>
  </si>
  <si>
    <t>4100.RI.RB.1 STEERING CULTCH &amp; BRAKE</t>
  </si>
  <si>
    <t>Per CSM forcast data Mar 2024 - TRO;Returned Summary Report June 2022 - MSC</t>
  </si>
  <si>
    <t>Per CSM forcast data Mar 2024 - TRO;Per Monthly Forecast Data June 2023 - MSC Returned Summary Report June 2022 - MSC</t>
  </si>
  <si>
    <t>Per CSM Sales Status Report April 2024 - TR0; Per Customer Forecast Sep 2022 - MSC</t>
  </si>
  <si>
    <t>5085837X</t>
  </si>
  <si>
    <t>4100.LT.RB.0 STEERING CLUTCH &amp; BRAKE</t>
  </si>
  <si>
    <t>4100.RI.RB.0 STEERING CLUTCH &amp; BRAKE</t>
  </si>
  <si>
    <t>4154 - CARRIER ROLLER</t>
  </si>
  <si>
    <t>11R0082</t>
  </si>
  <si>
    <t>4154.LF.RB.0 CARRIER ROLLER LF</t>
  </si>
  <si>
    <t>4154.LR.RB.0 CARRIER ROLLER LR</t>
  </si>
  <si>
    <t>4154.RF.RB.0 CARRIER ROLLER RF</t>
  </si>
  <si>
    <t>4154.RR.RB.0 CARRIER ROLLER RR</t>
  </si>
  <si>
    <t>4157 - TRACK ADJUSTER</t>
  </si>
  <si>
    <t>4671669X</t>
  </si>
  <si>
    <t>4157.LT.RB.0 TRACK ADJUSTER LHS</t>
  </si>
  <si>
    <t>4157.RI.RB.0 TRACK ADJUSTER RHS</t>
  </si>
  <si>
    <t>5210440</t>
  </si>
  <si>
    <t>4159.LT.RB.0 IDLER LHS</t>
  </si>
  <si>
    <t>Per CSM Forecast May 25 - TRO;  Per CSM June 2024 Forecast - TRO;Per CSM Forecast April 2024 TRO;Aug 2023 Monthly Forecast Data - MSC Per Customer Forecast Sep 2022 - MSC</t>
  </si>
  <si>
    <t>4159.RI.RB.0 IDLER RHS</t>
  </si>
  <si>
    <t>20R9277</t>
  </si>
  <si>
    <t>Aug 2023 Monthly Forecast Data - MSC Per Monthly Forecast Data May 2023 - MSC Per Monthly Forecast Data April 2023 - MSC Per Monthly Forecast Data Feb23 - MSC Returned Summary Report June 2022 - MSC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</si>
  <si>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</si>
  <si>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4658431</t>
  </si>
  <si>
    <t>4164.LT.RB.0 SPROCKET LHS</t>
  </si>
  <si>
    <t>4164.RI.RB.0 SPROCKET RHS</t>
  </si>
  <si>
    <t>4164.LT.RB.0 LH SPROCKET</t>
  </si>
  <si>
    <t>4164.RI.RB.0 RH SPROCKET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</si>
  <si>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Oct 2023 Monthly Forecast - NIH;</t>
  </si>
  <si>
    <t>3805946</t>
  </si>
  <si>
    <t>4170.RI.RB.0 TRACK ASSEMBLY</t>
  </si>
  <si>
    <t>4170.LT.RB.0 TRACK ASSEMBLY</t>
  </si>
  <si>
    <t>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</t>
  </si>
  <si>
    <t>R04 - RIGHT NO.04</t>
  </si>
  <si>
    <t>6286967</t>
  </si>
  <si>
    <t>4170.R04.RB.0 SHORT TRACK (1 REQ'D / SIDE)</t>
  </si>
  <si>
    <t>L02 - LEFT NO. 02</t>
  </si>
  <si>
    <t>4170.L02.RB.0 LONG TRACK (3 REQ'D / SIDE)</t>
  </si>
  <si>
    <t>L03 - LEFT NO. 03</t>
  </si>
  <si>
    <t>4170.L03.RB.0 LONG TRACK (3 REQ'D / SIDE)</t>
  </si>
  <si>
    <t>L04 - LEFT NO. 04</t>
  </si>
  <si>
    <t>4170.L04.RB.0 SHORT TRACK (1 REQ'D / SIDE)</t>
  </si>
  <si>
    <t>R01 - RIGHT NO.01</t>
  </si>
  <si>
    <t>4170.R01.RB.0 LONG TRACK (3 REQ'D / SIDE)</t>
  </si>
  <si>
    <t>R02 - RIGHT NO.02</t>
  </si>
  <si>
    <t>4170.R02.RB.0 LONG TRACK (3 REQ'D / SIDE)</t>
  </si>
  <si>
    <t>R03 - RIGHT NO.03</t>
  </si>
  <si>
    <t>4170.R03.RB.0 LONG TRACK (3 REQ'D / SIDE)</t>
  </si>
  <si>
    <t>L01 - LEFT NO. 01</t>
  </si>
  <si>
    <t>4170.L01.RB.0 LONG TRACK (3 REQ'D / SIDE)</t>
  </si>
  <si>
    <t>4180 - TRACK ROLLER</t>
  </si>
  <si>
    <t>L07 - LEFT NO. 07</t>
  </si>
  <si>
    <t>11R0085</t>
  </si>
  <si>
    <t>4180.L07.RB.0 TRACK ROLLER L07 (MODIFICATIONS NEEDED REFER TECH SERVICES)</t>
  </si>
  <si>
    <t>4180.R01.RB.0 TRACK ROLLER R01 (MODIFICATIONS NEEDED REFER TECH SERVICES)</t>
  </si>
  <si>
    <t>4180.R02.RB.0 TRACK ROLLER R02 (MODIFICATIONS NEEDED REFER TECH SERVICES)</t>
  </si>
  <si>
    <t>4180.R03.RB.0 TRACK ROLLER R03 (MODIFICATIONS NEEDED REFER TECH SERVICES)</t>
  </si>
  <si>
    <t>4180.R04.RB.0 TRACK ROLLER R04 (MODIFICATIONS NEEDED REFER TECH SERVICES)</t>
  </si>
  <si>
    <t>R05 - RIGHT NO.05</t>
  </si>
  <si>
    <t>4180.R05.RB.0 TRACK ROLLER R05 (MODIFICATIONS NEEDED REFER TECH SERVICES)</t>
  </si>
  <si>
    <t>4180.L04.RB.0 TRACK ROLLER L04 (MODIFICATIONS NEEDED REFER TECH SERVICES)</t>
  </si>
  <si>
    <t>4180.L01.RB.0 TRACK ROLLER L01 (MODIFICATIONS NEEDED REFER TECH SERVICES)</t>
  </si>
  <si>
    <t>4180.L02.RB.0 TRACK ROLLER L02 (MODIFICATIONS NEEDED REFER TECH SERVICES)</t>
  </si>
  <si>
    <t>4180.L03.RB.0 TRACK ROLLER L03 (MODIFICATIONS NEEDED REFER TECH SERVICES)</t>
  </si>
  <si>
    <t>L05 - LEFT NO. 05</t>
  </si>
  <si>
    <t>4180.L05.RB.0 TRACK ROLLER L05 (MODIFICATIONS NEEDED REFER TECH SERVICES)</t>
  </si>
  <si>
    <t>L06 - LEFT NO. 06</t>
  </si>
  <si>
    <t>4180.L06.RB.0 TRACK ROLLER L06 (MODIFICATIONS NEEDED REFER TECH SERVICES)</t>
  </si>
  <si>
    <t>R06 - RIGHT NO.06</t>
  </si>
  <si>
    <t>4180.R06.RB.0 TRACK ROLLER R06 (MODIFICATIONS NEEDED REFER TECH SERVICES)</t>
  </si>
  <si>
    <t>R07 - RIGHT NO.07</t>
  </si>
  <si>
    <t>4180.R07.RB.0 TRACK ROLLER R07 (MODIFICATIONS NEEDED REFER TECH SERVICES)</t>
  </si>
  <si>
    <t>4251 - SERVICE BRAKE</t>
  </si>
  <si>
    <t>20R9995</t>
  </si>
  <si>
    <t>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TRO;Per CSM forcast data Mar 2024 - TRO;Nov 2023 Forecast-NIH   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</si>
  <si>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4251.LF.RB.0 WHEEL SPINDLE BRAKES - (Tandem Front) LHF</t>
  </si>
  <si>
    <t>NH - CF May26-:NH- Per Customer Forecast March26;Per CSM Forecast Jan 26 - TRO;Per CSM Forecast Nov 25 - TRO; Per CSM Forecast Sep 25 - TRO;Per CSM Forecast August 25 - TRO;Per CSM Forecast July 25 - TRO; Per CSM Forecast May 25 - TRO;  Per CSM Forecast April 25 - TRO; Per CSM Forecast Mar 25 - TROPer CSM Forecast Feb 25 - TRO</t>
  </si>
  <si>
    <t>4251.RF.RB.0 WHEEL SPINDLE BRAKES - (Tandem Front) RHF</t>
  </si>
  <si>
    <t>4251.LR.RB.0 WHEEL SPINDLE BRAKES - (Tandem Front) LHR</t>
  </si>
  <si>
    <t>4251.RR.RB.0 WHEEL SPINDLE BRAKES - (Tandem Front) RHR</t>
  </si>
  <si>
    <t>2418426X</t>
  </si>
  <si>
    <t>4500444103</t>
  </si>
  <si>
    <t>JD - As per PEX BO status 240426; Per CSM Forecast July 25 - TRO; Per CSM Forecast May 25 - TRO;  Per CSM Forecast April 25 - TRO; Per CSM Forecast Mar 25 - TROPer CSM Sales Status Report April 2024 - TR0; Per CSM forcast data Mar 2024 - TRO;Per Sales Status Update Returned Summary Report May 2023 - MSC Per Monthly Forecast Data May 2023 - MSC Per Monthly Forecast Data Feb23 - MSC</t>
  </si>
  <si>
    <t>4251.LR.RB.0 BRAKE LHR</t>
  </si>
  <si>
    <t>4500437669</t>
  </si>
  <si>
    <t>Per PEX BO Report 16.01.26 - TRO;  Per CSM Forecast July 25 - TRO; Per CSM Forecast May 25 - TRO;  Per CSM Forecast April 25 - TRO; Per CSM Forecast Mar 25 - TROPer CSM Sales Status Report April 2024 - TR0; Per CSM forcast data Mar 2024 - TRO;Per Sales Status Update Returned Summary Report May 2023 - MSC Per Monthly Forecast Data May 2023 - MSC Per Monthly Forecast Data Feb23 - MSC</t>
  </si>
  <si>
    <t>4251.RF.RB.0 BRAKE RHF</t>
  </si>
  <si>
    <t>4500437671</t>
  </si>
  <si>
    <t>4251.LF.RB.0 BRAKE LHF</t>
  </si>
  <si>
    <t>5105052X</t>
  </si>
  <si>
    <t>4251.RF.RB.0 RHF SERVICE BRAKE</t>
  </si>
  <si>
    <t>4251.RR.RB.0 WHEEL SPINDLE BRAKES - (TANDEM REAR)</t>
  </si>
  <si>
    <t>4251.LF.RB.0 WHEEL SPINDLE BRAKES - (TANDOM FRONT)</t>
  </si>
  <si>
    <t>4251.LR.RB.0 WHEEL SPINDLE BRAKES - (TANDEM REAR)</t>
  </si>
  <si>
    <t>4251.RF.RB.0 WHEEL SPINDLE BRAKES - (TANDEM FRONT)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</si>
  <si>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Sales Status Update Returned Summary Report May 2023 - MSC Per Monthly Forecast Data May 2023 - MSC Per Monthly Forecast Data Feb23 - MSC</t>
  </si>
  <si>
    <t>4251.LF.RB.0 LHF SERVICE BRAKE</t>
  </si>
  <si>
    <t>4251.LR.RB.0 LHR SERVICE BRAKE</t>
  </si>
  <si>
    <t>4251.RR.RB.0 RHR SERVICE BRAKE</t>
  </si>
  <si>
    <t>4500444101</t>
  </si>
  <si>
    <t>4251.RR.RB.0 BRAKE RHR</t>
  </si>
  <si>
    <t>4251.LF.RB.0 WHEEL SPINDLE BRAKES - (Tandem Front)</t>
  </si>
  <si>
    <t>4251.RF.RB.0 WHEEL SPINDLE BRAKES - (Tandem Front)</t>
  </si>
  <si>
    <t>4251.LR.RB.0 WHEEL SPINDLE BRAKES - (Tandem Rear)</t>
  </si>
  <si>
    <t>4251.RR.RB.0 WHEEL SPINDLE BRAKES - (Tandem Rear)</t>
  </si>
  <si>
    <t>4303 - STEERING CYLINDER</t>
  </si>
  <si>
    <t>9T8912X</t>
  </si>
  <si>
    <t>4303.LT.RB.0 STEERING CYLINDER LH</t>
  </si>
  <si>
    <t>Per CSM Sales Status Report April 2024 - TR0;</t>
  </si>
  <si>
    <t>4303.RI.RB.0 STEERING CYLINDER RH</t>
  </si>
  <si>
    <t>4T6797X</t>
  </si>
  <si>
    <t>4303.LT.RB.0 LH STEERING CYLINDER</t>
  </si>
  <si>
    <t>4303.RI.RB.0 RH STEERING CYLINDER</t>
  </si>
  <si>
    <t>4500497202</t>
  </si>
  <si>
    <t>6058770</t>
  </si>
  <si>
    <t>Piece Parts April 25 - TRO:</t>
  </si>
  <si>
    <t>4303.LT.RB.0 STEERING CYLD</t>
  </si>
  <si>
    <t>6058769</t>
  </si>
  <si>
    <t>4303.RI.RB.0 STEERING CYLD</t>
  </si>
  <si>
    <t>1U3182X</t>
  </si>
  <si>
    <t>4303.LT.RB.0 STEERING CYLINDER LHS</t>
  </si>
  <si>
    <t>4303.RI.RB.0 STEERING CYLINDER RHS</t>
  </si>
  <si>
    <t>Per CSM Sales Status Report April 2024 - TR0; "On condition - Push out 12 months" - Returned Summary Report May 2023 Per Returned Summary Report Feb2023 - MSC</t>
  </si>
  <si>
    <t>Per CSM Sales Status Report April 2024 - TR0; Per Monthly FORECAST Data March2023 - MSC Per Returned Summary Report Feb2023 - MSC</t>
  </si>
  <si>
    <t>Customer will use MAH cylinder - TRO;</t>
  </si>
  <si>
    <t>Per CSM Sales Status Report April 2024 - TR0; Per CSM Update July 2023 - MSC</t>
  </si>
  <si>
    <t>2885504X</t>
  </si>
  <si>
    <t>4306 - STEERING PUMP</t>
  </si>
  <si>
    <t>20R0110</t>
  </si>
  <si>
    <t>4306.00.RB.0 STEERING/FAN PUMP</t>
  </si>
  <si>
    <t>4324 - SECONDARY STEERING PUMP</t>
  </si>
  <si>
    <t>11R2278</t>
  </si>
  <si>
    <t>4324.00.RB.0 OPTION - REMAN</t>
  </si>
  <si>
    <t>20R2021</t>
  </si>
  <si>
    <t>"On condition - Push out 12 months" - Returned Summary Report May 2023 MSC - Customer Forecast Data June 2022 Forecast Customer Data July 2021 - BB</t>
  </si>
  <si>
    <t>4351.LF.RB.0 TRAVEL MOTOR LHF</t>
  </si>
  <si>
    <t>Nov 2023 Forecast-NIH"Oct 2023 Monthly Forecast - NIH; Aug 2023 Monthly Forecast Data - MSC Per Monthly Forecast Data July 2023 - MSC Per Monthly Forecast Data May 2023 - MSC Per Monthly Forecast Data April 2023 - MSC Per Monthly Forecast Data Feb23 - MSC Per Customer Forecast Data Nov2022 - MSC</t>
  </si>
  <si>
    <t>4351.LR.RB.0 TRAVEL MOTOR LHR</t>
  </si>
  <si>
    <t>Nov 2023 Forecast-NIH"Oct 2023 Monthly Forecast - NIH; Aug 2023 Monthly Forecast Data - MSC Per Monthly Forecast Data July 2023 - MSC Per Monthly Forecast Data May 2023 - MSC Per Monthly Forecast Data April 2023 - MSC Per Monthly Forecast Data Feb23 - MSC</t>
  </si>
  <si>
    <t>4351.RF.RB.0 TRAVEL MOTOR RHF</t>
  </si>
  <si>
    <t>Nov 2023 Forecast-NIH"Aug 2023 Monthly Forecast Data - MSC Per Monthly Forecast Data July 2023 - MSC Per Monthly Forecast Data May 2023 - MSC Per Monthly Forecast Data Feb23 - MSC</t>
  </si>
  <si>
    <t>4351.RR.RB.0 TRAVEL MOTOR RHR</t>
  </si>
  <si>
    <t>20R2011</t>
  </si>
  <si>
    <t>4351.LF.RB.0 LHF TRAVEL MOTOR</t>
  </si>
  <si>
    <t>4351.LR.RB.0 LHR TRAVEL MOTOR</t>
  </si>
  <si>
    <t>4351.RF.RB.0 RHF TRAVEL MOTOR</t>
  </si>
  <si>
    <t>NH - CF May26-:Per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TRO;Nov 2023 Forecast-NIH  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</si>
  <si>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4351.RR.RB.0 RHR TRAVEL MOTOR</t>
  </si>
  <si>
    <t>Per CSM August Forecast 2024 - TROPer CSM July 2024 Forecast - TROPer CSM June 2024 Forecast - TRO;Per CSM Forecast April 2024 TRO;Nov 2023 Forecast-NIH""""""""""""""""Oct 2023 Monthly Forecast - NIH; Aug 2023 Monthly Forecast Data - MSC Per Monthly Forecast Data July 2023 - MSC Per Monthly Forecast Data June 2023 - MSC</t>
  </si>
  <si>
    <t>Nov 2023 Forecast-NIH"Oct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</si>
  <si>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Per CSM June 2024 Forecast - TRO;Per CSM Forecast April 2024 TRO;Per CSM forcast data Mar 2024 - TRO;</t>
  </si>
  <si>
    <t>4351.LF.RB.0 TRAVEL MOTOR LF</t>
  </si>
  <si>
    <t>Per CSM Forecast April 2024 TRO;Nov 2023 Forecast-NIH""Oct 2023 Monthly Forecast - NIH; Aug 2023 Monthly Forecast Data - MSC Per Monthly Forecast Data July 2023 - MSC Per Sales Status Update Returned Summary Report May 2023 - MSC Per Monthly Forecast Data May 2023 - MSC Per Monthly Forecast Data Feb23 - MSC</t>
  </si>
  <si>
    <t>4351.LR.RB.0 TRAVEL MOTOR LR</t>
  </si>
  <si>
    <t>4351.RF.RB.0 TRAVEL MOTOR RF</t>
  </si>
  <si>
    <t>Nov 2023 Forecast-NIH"Oct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</si>
  <si>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4351.RR.RB.0 TRAVEL MOTOR RR</t>
  </si>
  <si>
    <t>Per CSM July 2024 Forecast - TROPer CSM June 2024 Forecast - TRO;Per CSM Forecast April 2024 TRO;Nov 2023 Forecast-NIH""""""""Oct 2023 Monthly Forecast - NIH;</t>
  </si>
  <si>
    <t>20R9388</t>
  </si>
  <si>
    <t>5051 - HYDRAULIC CONTROL VALVE</t>
  </si>
  <si>
    <t>5694044</t>
  </si>
  <si>
    <t>5051.RR.RB.0 MAIN CONTROL VALVE P04</t>
  </si>
  <si>
    <t>5051.RF.RB.0 MAIN CONTROL VALVE P02</t>
  </si>
  <si>
    <t>5694045</t>
  </si>
  <si>
    <t>5051.LR.RB.0 MAIN CONTROL VALVE P03</t>
  </si>
  <si>
    <t>5051.LF.RB.0 MAIN CONTROL VALVE P01</t>
  </si>
  <si>
    <t>5746678X</t>
  </si>
  <si>
    <t>Returned Summary Report June 2022 - MSC</t>
  </si>
  <si>
    <t>5060.00.RB.0 SWIVEL</t>
  </si>
  <si>
    <t>5337125X</t>
  </si>
  <si>
    <t>PER CSM UNCONFIRMED ORDERS - PREFER REMAN OPTION - TRO;  Per Sales Status Update Returned Summary Report May 2023 - MSC Per Monthly Forecast Data May 2023 - MSC Per Monthly Forecast Data Feb23 - MSC</t>
  </si>
  <si>
    <t>5074247X</t>
  </si>
  <si>
    <t>5060.00.RB.0 SWIVEL (Rotor)</t>
  </si>
  <si>
    <t>20R9385</t>
  </si>
  <si>
    <t>5070.LT.RB.0 PUMP GP-PISTON - IMPLEMENT PUMP 2</t>
  </si>
  <si>
    <t>20R9389</t>
  </si>
  <si>
    <t>5070.RI.RB.0 PUMP GP-PISTON -IMPLEMENT PUMP 1</t>
  </si>
  <si>
    <t>20R0936</t>
  </si>
  <si>
    <t>5070.00.RB.0 PISTON PUMP - HYDRAULIC FAN, STEERING</t>
  </si>
  <si>
    <t>20R2022</t>
  </si>
  <si>
    <t>5070.RI.RB.0 CHARGE PUMP</t>
  </si>
  <si>
    <t>5070.LT.RB.0 CHARGE PUMP</t>
  </si>
  <si>
    <t>10R9747</t>
  </si>
  <si>
    <t>5070.RI.RB.0 IMPLEMENT PUMP TANDEM RHS</t>
  </si>
  <si>
    <t>5120769X</t>
  </si>
  <si>
    <t>Per Monthly Forecast Data June 2023 - MSC Per Sales Status Update Returned Summary Report May 2023 - MSC Per Monthly Forecast Data May 2023 - MSC Per Monthly Forecast Data Feb23 - MSC</t>
  </si>
  <si>
    <t>5070.RI.RB.0 PUMP - IMPLEMENT</t>
  </si>
  <si>
    <t>5070.LT.RB.0 PUMP - IMPLEMENT</t>
  </si>
  <si>
    <t>"On condition - Push out 12 months" - Returned Summary Report May 2023 Per Sales Status Update Returned Summary Report May 2023 - MSC</t>
  </si>
  <si>
    <t>Per CSM Forecast Review Mar 25 - TRO; Per CSM forcast data Mar 2024 - TRO;</t>
  </si>
  <si>
    <t>10R9757</t>
  </si>
  <si>
    <t>5070.CE.RB.0 IMPLEMENT PUMP CENTRE</t>
  </si>
  <si>
    <t>5073 - GEAR PUMP</t>
  </si>
  <si>
    <t>4241863</t>
  </si>
  <si>
    <t>5073.00.RB.0 PUMP - AXLE COOLER</t>
  </si>
  <si>
    <t>10R7974</t>
  </si>
  <si>
    <t>5073.00.RB.1 GEAR PUMP</t>
  </si>
  <si>
    <t>5077 - HYDRAULIC ACCUMULATOR</t>
  </si>
  <si>
    <t>4707270</t>
  </si>
  <si>
    <t>5077.LT.RB.0 TRACK ACCUMULATOR LHS</t>
  </si>
  <si>
    <t>5077.RI.RB.0 TRACK ACCUMULATOR RHS</t>
  </si>
  <si>
    <t>5083 - HYDRAULIC HOIST PUMP</t>
  </si>
  <si>
    <t>20R6508</t>
  </si>
  <si>
    <t>5083.00.RB.0 HYDRAULIC PUMP - HOIST, BRAKE</t>
  </si>
  <si>
    <t>20R2009</t>
  </si>
  <si>
    <t>5084.LF.RB.0 P1 PUMP MAIN GRP P1/P2 RPLC</t>
  </si>
  <si>
    <t>3 - 3</t>
  </si>
  <si>
    <t>5084.LR.RB.3 P3 PUMP MAIN GRP P3/P4 RPLC</t>
  </si>
  <si>
    <t>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TRO;Nov 2023 Forecast-NIH   """"""""""""""""Oct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</si>
  <si>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5084.RF.RB.0 P5 PUMP MAIN GRP P5/P6 RPLC</t>
  </si>
  <si>
    <t>5084.RR.RB.0 P7 PUMP MAIN GRP P7/P8 RPLC</t>
  </si>
  <si>
    <t>5084.LF.RB.0 PUMP MAIN GRP P1/P2</t>
  </si>
  <si>
    <t>5084.RF.RB.0 PUMP MAIN GRP P5/P6</t>
  </si>
  <si>
    <t>5084.LR.RB.0 PUMP MAIN GRP P3/P4</t>
  </si>
  <si>
    <t>5084.RR.RB.0 PUMP MAIN GRP P7/P8</t>
  </si>
  <si>
    <t>20R2013</t>
  </si>
  <si>
    <t>5084.LF.RB.0 MAIN PUMP P01</t>
  </si>
  <si>
    <t>5084.RF.RB.0 MAIN PUMP P02</t>
  </si>
  <si>
    <t>5084.LR.RB.0 MAIN PUMP P03</t>
  </si>
  <si>
    <t>5084.RR.RB.0 MAIN PUMP P04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</si>
  <si>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forcast data Mar 2024 - TRO;</t>
  </si>
  <si>
    <t>PO1 - POSITION NUMBER ONE</t>
  </si>
  <si>
    <t>5084.PO1.RB.0 P1 PUMP MAIN GRP P1/P2</t>
  </si>
  <si>
    <t>P01 - P01</t>
  </si>
  <si>
    <t>NH - CF May26-:Per CSM Forecast Mar 25 - TROPer CSM forcast data Mar 2024 - TRO;</t>
  </si>
  <si>
    <t>5084.P01.RB.0 P1 PUMP MAIN GRP P1/P2 RPLC</t>
  </si>
  <si>
    <t>P03 - P03</t>
  </si>
  <si>
    <t>5084.P03.RB.0 P3 PUMP MAIN GRP P3/P4 RPLC</t>
  </si>
  <si>
    <t>P05 - P05</t>
  </si>
  <si>
    <t>5084.P05.RB.0 P5 PUMP MAIN GRP P5/P6 RPLC</t>
  </si>
  <si>
    <t>P07 - P07</t>
  </si>
  <si>
    <t>NH - CF May26-:Per CSM Forecast Mar 25 - TROPer CSM forcast data Mar 2024 - TRO;Aug 2023 Monthly Forecast Data - MSC</t>
  </si>
  <si>
    <t>5084.P07.RB.0 P7 PUMP MAIN GRP P7/P8 RPLC</t>
  </si>
  <si>
    <t>5084.LR.RB.0 P3 PUMP MAIN GRP P3/P4 RPLC</t>
  </si>
  <si>
    <t>PO3 - POSITION NUMBER THREE</t>
  </si>
  <si>
    <t>Aug 2023 Monthly Forecast Data - MSC Per Customer Forecast Data Nov2022 - MSC Returned Summary Report June 2022 - MSC</t>
  </si>
  <si>
    <t>5084.PO3.RB.0 P1 PUMP MAIN GRP P3/P4</t>
  </si>
  <si>
    <t>PO5 - POSITION NUMBER FIVE</t>
  </si>
  <si>
    <t>5084.PO5.RB.0 P1 PUMP MAIN GRP P5/P6</t>
  </si>
  <si>
    <t>PO7 - POSITION NUMBER SEVEN</t>
  </si>
  <si>
    <t>5084.PO7.RB.0 P1 PUMP MAIN GRP P7/P8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</si>
  <si>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June 2024 Forecast - TRO;Per CSM Forecast April 2024 TRO;</t>
  </si>
  <si>
    <t>5085 - PILOT PUMP</t>
  </si>
  <si>
    <t>4715778</t>
  </si>
  <si>
    <t>5085.LF.RB.0 SERVO PUMP P01</t>
  </si>
  <si>
    <t>5085.RF.RB.0 SERVO PUMP P02</t>
  </si>
  <si>
    <t>5085.LR.RB.0 SERVO PUMP P03</t>
  </si>
  <si>
    <t>5085.RR.RB.0 SERVO PUMP P04</t>
  </si>
  <si>
    <t>4241866</t>
  </si>
  <si>
    <t>5085.00.RB.0 PUMP PILOT</t>
  </si>
  <si>
    <t>3117786X</t>
  </si>
  <si>
    <t>5102.LT.RB.0 LIFT/HOIST CYLINDER</t>
  </si>
  <si>
    <t>5102.RI.RB.0 LIFT/HOIST CYLINDER</t>
  </si>
  <si>
    <t>5102.RI.RB.0 Lift/Hoist Cylinder</t>
  </si>
  <si>
    <t>5102.LT.RB.0 Lift/Hoist Cylinder</t>
  </si>
  <si>
    <t>5102.RI.RB.0 Lift/Hoist Cyl</t>
  </si>
  <si>
    <t>2955708X</t>
  </si>
  <si>
    <t>5102.RI.RB.0 LIFT CYLINDER RH</t>
  </si>
  <si>
    <t>5102.LT.RB.0 LIFT CYLINDER LH</t>
  </si>
  <si>
    <t>9T2807X</t>
  </si>
  <si>
    <t>NH - Lost sale 18062026 NH - Per PEX BO June26</t>
  </si>
  <si>
    <t>5102.LT.RB.0 LH LIFT/HOIST CYLINDER</t>
  </si>
  <si>
    <t>Per CSM Sales Status Report April 2024 - TR0; Per CSM forcast data Mar 2024 - TRO;Per Monthly Forecast Data June 2023 - MSC Per Sales Status Update Returned Summary Report May 2023 - MSC Per Monthly Forecast Data May 2023 - MSC Per Monthly Forecast Data Feb23 - MSC</t>
  </si>
  <si>
    <t>5102.RI.RB.0 RH LIFT/HOIST CYLINDER</t>
  </si>
  <si>
    <t>No Strategy Mar 25 - TRO;</t>
  </si>
  <si>
    <t>5102.LT.RB.0 HOIST CYLINDER LHS</t>
  </si>
  <si>
    <t>No strategy Mar 25 - TRO;</t>
  </si>
  <si>
    <t>5102.RI.RB.0 HOIST CYLINDER RHS</t>
  </si>
  <si>
    <t>5102.LT.RB.0 Lift/Hoist cyl</t>
  </si>
  <si>
    <t>2618004X</t>
  </si>
  <si>
    <t>5102.LT.RB.1 LIFT/HOIST CYLINDER</t>
  </si>
  <si>
    <t>5102.RI.RB.1 LIFT/HOIST CYLINDER</t>
  </si>
  <si>
    <t>Piece Parts</t>
  </si>
  <si>
    <t>5104 - TILT CYLINDER</t>
  </si>
  <si>
    <t>5218392XD</t>
  </si>
  <si>
    <t>Per CSM Sales Status Report April 2024 - TR0; "ON CONDITION, ROTABLE" Per CSM Update July 2023 - MSC</t>
  </si>
  <si>
    <t>5104.LT.RB.0 BLADE TILT CYLINDER LHS</t>
  </si>
  <si>
    <t>5104.RI.RB.0 BLADE TILT CYLINDER RHS</t>
  </si>
  <si>
    <t>2320652XD</t>
  </si>
  <si>
    <t>5104.LT.RB.0 TILT CYLINDER</t>
  </si>
  <si>
    <t>5104.RI.RB.0 TILT CYLINDER</t>
  </si>
  <si>
    <t>3082462XD</t>
  </si>
  <si>
    <t>3724283X</t>
  </si>
  <si>
    <t>5113.RI.RB.0 BLADE LIFT CYLINDER RHS</t>
  </si>
  <si>
    <t>5113.LT.RB.0 BLADE LIFT CYLINDER LHS</t>
  </si>
  <si>
    <t>9T2869X</t>
  </si>
  <si>
    <t>5113.LT.RB.0 BLADE LIFT CYLINDER</t>
  </si>
  <si>
    <t>5113.RI.RB.0 BLADE LIFT CYLINDER</t>
  </si>
  <si>
    <t>5207 - CIRCLE DRIVE</t>
  </si>
  <si>
    <t>4827762X</t>
  </si>
  <si>
    <t>5207.00.RB.0 CIRCLE DRIVE</t>
  </si>
  <si>
    <t>5223 - CENTERSHIFT CYLINDER</t>
  </si>
  <si>
    <t>6054476</t>
  </si>
  <si>
    <t>Piece Parts April 25 - TRO;</t>
  </si>
  <si>
    <t>5223.00.RB.0 CENTERSHIFT CYLINDER</t>
  </si>
  <si>
    <t>5352 - RIPPER LIFT CYLINDER</t>
  </si>
  <si>
    <t>6442024X</t>
  </si>
  <si>
    <t>5352.LT.RB.0 RIPPER LIFT CYL LHS</t>
  </si>
  <si>
    <t>6442025X</t>
  </si>
  <si>
    <t>5352.RI.RB.0 RIPPER LIFT CYL RHS</t>
  </si>
  <si>
    <t>1018614X</t>
  </si>
  <si>
    <t>5352.LT.RB.0 RIPPER LIFT CYLINDER</t>
  </si>
  <si>
    <t>3401877X</t>
  </si>
  <si>
    <t>5352.RI.RB.1 RIPPER LIFT CYLINDER</t>
  </si>
  <si>
    <t>1926446X</t>
  </si>
  <si>
    <t>1926445X</t>
  </si>
  <si>
    <t>5352.RI.RB.0 RIPPER LIFT CYLINDER</t>
  </si>
  <si>
    <t>5356 - RIPPER TILT CYLINDER</t>
  </si>
  <si>
    <t>5713990X</t>
  </si>
  <si>
    <t>5356.LT.RB.0 RIPPER TILT CYLINDER LHS</t>
  </si>
  <si>
    <t>1306381X</t>
  </si>
  <si>
    <t>5356.LT.RB.0 RIPPER TILT CYLINDER</t>
  </si>
  <si>
    <t>1303263X</t>
  </si>
  <si>
    <t>5356.RI.RB.0 RIPPER TILT CYLINDER</t>
  </si>
  <si>
    <t>5356.RI.RB.0 RIPPER TILT CYLINDER RHS</t>
  </si>
  <si>
    <t>5456 - BOOM CYLINDER</t>
  </si>
  <si>
    <t>4869962X</t>
  </si>
  <si>
    <t>5456.LT.RB.0 BOOM CYLINDER LHS</t>
  </si>
  <si>
    <t>5456.RI.RB.0 BOOM CYLINDER RHS</t>
  </si>
  <si>
    <t>4658707X</t>
  </si>
  <si>
    <t>Alternative Supplier April 25 - TRO; Per CSM Sales Status Report April 2024 - TR0; Nov 2023 Forecast-NIH""Oct 2023 Monthly Forecast - NIH; Aug 2023 Monthly Forecast Data - MSC Per Monthly Forecast Data July 2023 - MSC Per Monthly Forecast Data June 2023 - MSC Per Monthly Forecast Data May 2023 - MSC Per Monthly Forecast Data April 2023 - MSC Per Monthly Forecast Data Feb23 - MSC</t>
  </si>
  <si>
    <t>5981519X</t>
  </si>
  <si>
    <t>5457 - BUCKET CYLINDER</t>
  </si>
  <si>
    <t>20R6690</t>
  </si>
  <si>
    <t>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Sales Status Report April 2024 - TR0; Per CSM forcast data Mar 2024 - TRO;Nov 2023 Forecast-NIH      Oct 2023 Monthly Forecast - NIH; Aug 2023 Monthly Forecast Data - MSC Aug 2023 customer changed out date- NIH</t>
  </si>
  <si>
    <t>5457.LT.RB.0 BUCKET CYLINDER LHS</t>
  </si>
  <si>
    <t>Per CSM Forecast Sep 25 - TRO;Per CSM Forecast July 25 - TRO; Per CSM Forecast May 25 - TRO;  Alternative Supplier April 25 - TRO;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TRO;Nov 2023 Forecast-NIHOct 2023 Monthly Forecast - NIH;</t>
  </si>
  <si>
    <t>5457.RI.RB.0 BUCKET CYLINDER RHS</t>
  </si>
  <si>
    <t>5889645X</t>
  </si>
  <si>
    <t>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</t>
  </si>
  <si>
    <t>5881455X</t>
  </si>
  <si>
    <t>5892696X</t>
  </si>
  <si>
    <t>5458 - STICK CYLINDER</t>
  </si>
  <si>
    <t>20R6689</t>
  </si>
  <si>
    <t>5458.LT.RB.0 STICK CYLINDER LHS</t>
  </si>
  <si>
    <t>5458.RI.RB.0 STICK CYLINDER RHS</t>
  </si>
  <si>
    <t>5892692X</t>
  </si>
  <si>
    <t>5234797X</t>
  </si>
  <si>
    <t>20R6680</t>
  </si>
  <si>
    <t>Per CSM Forecast Sep 25 - TRO;Per CSM Forecast July 25 - TRO; Per CSM Forecast May 25 - TRO;</t>
  </si>
  <si>
    <t>4025247X</t>
  </si>
  <si>
    <t>4780706X</t>
  </si>
  <si>
    <t>5459.LR.RB.0 SWING DRIVE GEARBOX LR</t>
  </si>
  <si>
    <t>NH - CF May26-:NH- Per Customer Forecast March26;Per CSM Forecast Jan 26 - TRO;Per CSM Forecast Nov 25 - TRO; Per CSM Forecast Sep 25 - TRO;Per CSM Forecast July 25 - TRO; Per CSM Forecast May 25 - TRO;  Per CSM Forecast Feb 25 - TROPer CSM Forecast Dec 24 - TRO; Per CSM Forecast Nov 24 - Tro</t>
  </si>
  <si>
    <t>5459.RF.RB.0 SWING DRIVE GEARBOX RF</t>
  </si>
  <si>
    <t>5459.RR.RB.0 SWING DRIVE GEARBOX RR</t>
  </si>
  <si>
    <t>5459.LF.RB.0 SWING DRIVE GEARBOX LF</t>
  </si>
  <si>
    <t>NH - CF May26-:NH- Per Customer Forecast March26;Per CSM Forecast Jan 26 - TRO;Per CSM Forecast Nov 25 - TRO; Per CSM Forecast Sep 25 - TRO;Per CSM Forecast July 25 - TRO; Per CSM Forecast May 25 - TRO;  Per CSM Forecast Feb 25 - TROPer CSM Forecast Dec 24 - TRO; Per CSM Forecast Nov 24 - TroPer CSM July 2024 Forecast - TROPer CSM June 2024 Forecast - TRO;Per CSM Forecast April 2024 TRO;Nov 2023 Forecast-NIH   Oct 2023 Monthly Forecast - NIH; Aug 2023 Monthly Forecast Data - MSC Per Monthly Forecast Data July 2023 - MSC</t>
  </si>
  <si>
    <t>Alternative Supplier April 25 - TRO; Per Monthly Forecast Data July 2023 - MSC Per Monthly Forecast Data May 2023 - MSC Per Monthly Forecast Data April 2023 - MSC Per Monthly Forecast Data Feb23 - MSC Per customer data Dec 2022 - SD</t>
  </si>
  <si>
    <t>Alternative Supplier April 25 - TRO; Nov 2023 Forecast-NIH"Oct 2023 Monthly Forecast - NIH; Aug 2023 Monthly Forecast Data - MSC Per Monthly Forecast Data July 2023 - MSC Per Monthly Forecast Data May 2023 - MSC Per Monthly Forecast Data April 2023 - MSC Per Monthly Forecast Data Feb23 - MSC Per Customer Forecast Data Nov2022 - MSC</t>
  </si>
  <si>
    <t>NH - CF May26-:Per CSM Forecast Feb 25 - TROPer CSM Forecast Dec 24 - TRO;</t>
  </si>
  <si>
    <t>NH - CF May26-:NH- Per Customer Forecast March26;Per CSM Forecast Jan 26 - TRO;Per CSM Forecast Nov 25 - TRO; Per CSM Forecast Sep 25 - TRO;Per CSM Forecast July 25 - TRO; Per CSM Forecast May 25 - TRO;  Per CSM Forecast Feb 25 - TRO</t>
  </si>
  <si>
    <t>5459.LF.RB.0 SWING DRIVE GEARBOX LHF</t>
  </si>
  <si>
    <t>5459.LR.RB.0 SWING DRIVE GEARBOX LHR</t>
  </si>
  <si>
    <t>5459.RF.RB.0 SWING DRIVE GEARBOX RHF</t>
  </si>
  <si>
    <t>5459.RR.RB.0 SWING DRIVE GEARBOX RHR</t>
  </si>
  <si>
    <t>NH - CF May26-:NH- Per Customer Forecast March26;Per CSM Forecast Jan 26 - TRO;Per CSM Forecast Nov 25 - TRO; Per CSM Forecast Sep 25 - TRO;Per CSM Forecast July 25 - TRO; Per CSM Forecast May 25 - TRO;  Per CSM Forecast Feb 25 - TROPer CSM Forecast Dec 24 - TRO; Per CSM Forecast Nov 24 - TroPer CSM July 2024 Forecast - TROPer CSM June 2024 Forecast - TRO;Per CSM Forecast April 2024 TRO;Nov 2023 Forecast-NIH   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</si>
  <si>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NH - CF May26-:NH- Per Customer Forecast March26;Per CSM Forecast Jan 26 - TRO;Per CSM Forecast Nov 25 - TRO; Per CSM Forecast Sep 25 - TRO;Per CSM Forecast July 25 - TRO; Per CSM Forecast May 25 - TRO;  Per CSM Forecast Feb 25 - TROPer CSM Forecast Dec 24 - TRO; Per CSM Forecast Nov 24 - TroPer CSM July 2024 Forecast - TROPer CSM June 2024 Forecast - TRO;Per CSM Forecast April 2024 TRO;Nov 2023 Forecast-NIH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</t>
  </si>
  <si>
    <t>NH - CF May26-:NH- Per Customer Forecast March26;Per CSM Forecast Jan 26 - TRO;Per CSM Forecast Nov 25 - TRO; Per CSM Forecast Sep 25 - TRO;Per CSM Forecast July 25 - TRO; Per CSM Forecast May 25 - TRO;  Per CSM Forecast Feb 25 - TROPer CSM Forecast Dec 24 - TRO; Per CSM Forecast Nov 24 - TroPer CSM June 2024 Forecast - TRO;Per CSM Forecast April 2024 TRO;Nov 2023 Forecast-NIH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</si>
  <si>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545D - CLAM CYLINDER</t>
  </si>
  <si>
    <t>20R6681</t>
  </si>
  <si>
    <t>545D.LT.RB.0 CLAM CYLINDER</t>
  </si>
  <si>
    <t>545D.RI.RB.0 CLAM CYLINDER</t>
  </si>
  <si>
    <t>20R2017</t>
  </si>
  <si>
    <t>Per CSM forcast data Mar 2024 - TRO;Aug 2023 Monthly Forecast Data - MSC Per Sales Status Update Returned Summary Report May 2023 - MSC Per Monthly Forecast Data May 2023 - MSC Per Monthly Forecast Data Feb23 - MSC</t>
  </si>
  <si>
    <t>5473.LT.RB.0 SWING PUMP LHS</t>
  </si>
  <si>
    <t>Per CSM July 2024 Forecast - TROPer CSM forcast data Mar 2024 - TRO;Aug 2023 Monthly Forecast Data - MSC Per Monthly Forecast Data May 2023 - MSC Per Monthly Forecast Data Feb23 - MSC Per Customer Forecast Sep 2022 - MSC MSC - Customer Forecast Data June 2022</t>
  </si>
  <si>
    <t>5473.RI.RB.0 SWING PUMP RHS</t>
  </si>
  <si>
    <t>Nov 2023 Forecast-NIH"Oct 2023 Monthly Forecast - NIH;</t>
  </si>
  <si>
    <t>20R2012</t>
  </si>
  <si>
    <t>5473.P01.RB.0 SWING PUMP P01</t>
  </si>
  <si>
    <t>P02 - P02</t>
  </si>
  <si>
    <t>5473.P02.RB.0 SWING PUMP P02</t>
  </si>
  <si>
    <t>5473.P03.RB.0 SWING PUMP P03</t>
  </si>
  <si>
    <t>P04 - P04</t>
  </si>
  <si>
    <t>5473.P04.RB.0 SWING PUMP P04</t>
  </si>
  <si>
    <t>5473.P01.RB.0 SWING PUMP P1 (LH)</t>
  </si>
  <si>
    <t>5473.P02.RB.0 SWING PUMP P2 (LHC)</t>
  </si>
  <si>
    <t>5473.P03.RB.0 SWING PUMP P3 (RHC)</t>
  </si>
  <si>
    <t>5473.P04.RB.0 SWING PUMP P4 (RH)</t>
  </si>
  <si>
    <t>Nov 2023 Forecast-NIH"Oct 2023 Monthly Forecast - NIH; Aug 2023 Monthly Forecast Data - MSC Per Monthly Forecast Data July 2023 - MSC Per Monthly Forecast Data June 2023 - MSC Per Monthly Forecast Data May 2023 - MSC Per Monthly Forecast Data April 2023 - MSC Per Monthly Forecast Data Feb23 - MSC</t>
  </si>
  <si>
    <t>Aug 2023 Monthly Forecast Data - MSC Per Returned Summary Report Feb2023 - MSC</t>
  </si>
  <si>
    <t>5473.PO3.RB.0 SWING PUMP P03</t>
  </si>
  <si>
    <t>Aug 2023 Monthly Forecast Data - MSC</t>
  </si>
  <si>
    <t>PO4 - POSITION NUMBER FOUR</t>
  </si>
  <si>
    <t>Per CSM Update October 2023 - NIH</t>
  </si>
  <si>
    <t>5473.PO4.RB.0 SWING PUMP P04</t>
  </si>
  <si>
    <t>5473.PO1.RB.0 SWING PUMP P01</t>
  </si>
  <si>
    <t>PO2 - POSITION NUMBER TWO</t>
  </si>
  <si>
    <t>5473.PO2.RB.0 SWING PUMP P02</t>
  </si>
  <si>
    <t>6151 - MOTOR GRADER BLADE</t>
  </si>
  <si>
    <t>2534670</t>
  </si>
  <si>
    <t>Repair April 25 - TRO:</t>
  </si>
  <si>
    <t>6151.00.RB.0 MOLDBOARD AS</t>
  </si>
  <si>
    <t>6154 - CIRCLE ASSEMBLY</t>
  </si>
  <si>
    <t>3909853</t>
  </si>
  <si>
    <t>6154.00.RB.0 CIRCLE &amp; BEAM AS</t>
  </si>
  <si>
    <t>MAJOR - Major Overhaul</t>
  </si>
  <si>
    <t>GF - As Per Market Share Discussion October 2020</t>
  </si>
  <si>
    <t>7000.00.AC.MAJOR END OF LIFE MAJOR MACHINE REBUILD (AT WESTRAC)</t>
  </si>
  <si>
    <t>AC - Accounting</t>
  </si>
  <si>
    <t>RT As Per Returned Summary Report July 2020</t>
  </si>
  <si>
    <t>7000.00.AC.0 REPLACE WITH NEW MACHINE</t>
  </si>
  <si>
    <t>7000.00.AC.MAJOR MACHINE REBUILD BY WESTRAC</t>
  </si>
  <si>
    <t>7063 - SWING GEAR/BEARING</t>
  </si>
  <si>
    <t>5051182</t>
  </si>
  <si>
    <t>7063.00.RB.0 SLEW RING &amp; BEARING ASSEMBLY</t>
  </si>
  <si>
    <t>2975607X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</si>
  <si>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TRO;Per CSM forcast data Mar 2024 - TRO;Oct 2023 Monthly Forecast - NIH; Aug 2023 Monthly Forecast Data - MSC</t>
  </si>
  <si>
    <t>7201.LF.RB.0 SUSPENSION CYLINDER LHF</t>
  </si>
  <si>
    <t>NH - CF May26-:NH- Per Customer Forecast March26;Per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TRO;Per CSM forcast data Mar 2024 - TRO;Oct 2023 Monthly Forecast - NIH; Aug 2023 Monthly Forecast Data - MSC Per CSM Update July 2023 - MSC</t>
  </si>
  <si>
    <t>7201.RF.RB.0 SUSPENSION CYLINDER RHF</t>
  </si>
  <si>
    <t>NH - CF May26-:NH- Per Customer Forecast March26;Per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Sales Status Report April 2024 - TR0; Per CSM Oct 2023 Monthly Forecast - NIH; Aug 2023 Monthly Forecast Data - MSC Per CSM Update July 2023 - MSC</t>
  </si>
  <si>
    <t>3524023X</t>
  </si>
  <si>
    <t>4500380728</t>
  </si>
  <si>
    <t>Per CSM Forecast August 25 - TRO;HWA - Per PEX BO 21.8.25;Per PEX BO Report 25.06.25 - TRO;  Per CSM Forecast May 25 - TRO;  Per CSM Forecast Mar 25 - TROPer CSM Forecast Feb 25 - TROPer CSM Forecast Dec 24 - TRO; Per CSM Forecast Nov 24 - Tro Monthly Forecast - NIH; Per Monthly Forecast Data July 2023 - MSC Per Monthly Forecast Data June 2023 - MSC Per Sales Status Update Returned Summary Report May 2023 - MSC Per Monthly Forecast Data May 2023 - MSC Per Monthly Forecast Data Feb23 - MSC</t>
  </si>
  <si>
    <t>7201.LF.RB.0 LHF SUSPENSION CYLINDER</t>
  </si>
  <si>
    <t>4500380731</t>
  </si>
  <si>
    <t>Per CSM Forecast August 25 - TRO;HWA - Per PEX BO 21.8.25;Per PEX BO Report 25.06.25 - TRO; 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Sales Status Report April 2024 - TR0; Per CSM forcast data Mar 2024 - TRO;Nov 2023 Forecast-NIH      Oct 2023 Monthly Forecast - NIH; Per Monthly Forecast Data July 2023 - MSC Per Monthly Forecast Data June 2023 - MSC Per Sales Status Update Returned Summary Report May 2023 - MSC Per Monthly Forecast Data May 2023 - MSC Per Monthly Forecast Data Feb23 - MSC</t>
  </si>
  <si>
    <t>7201.RF.RB.0 RHF SUSPENSION CYLINDER</t>
  </si>
  <si>
    <t>3315006X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</si>
  <si>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</t>
  </si>
  <si>
    <t>9T9073F</t>
  </si>
  <si>
    <t>7201.LF.RB.0 SUSPENSION CYLINDER CHANGE</t>
  </si>
  <si>
    <t>7201.RF.RB.0 SUSPENSION CYLINDER CHANGE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</si>
  <si>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TRO;Per CSM forcast data Mar 2024 - TRO;Oct 2023 Monthly Forecast - NIH; Aug 2023 Monthly Forecast Data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</si>
  <si>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TRO;Nov 2023 Forecast-NIH    """"""""""""""""""""""""""""""""""""""""""""""""""""""""""""""""""""""""""""""""""""""""""""""""""""""""""""""""""""""""""""""""Oct 2023 Monthly Forecast - NIH; Aug 2023 Monthly Forecast Data - MSC Aug 2023 customer changed out date- NIH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</si>
  <si>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</si>
  <si>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TRO;Per CSM forcast data Mar 2024 - TRO;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</si>
  <si>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TRO;Nov 2023 Forecast-NIH    """"""""""""""""""""""""""""""""""""""""""""""""""""""""""""""""""""""""""""""""""""""""""""""""""""""""""""""""""""""""""""""""Oct 2023 Monthly Forecast - NIH; Aug 2023 Monthly Forecast Data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</si>
  <si>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</si>
  <si>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TRO;Nov 2023 Forecast-NIH    """"""""""""""""""""""""""""""""""""""""""""""""""""""""""""""""""""""""""""""""""""""""""""""""""""""""""""""""""""""""""""""""Oct 2023 Monthly Forecast - NIH; Aug 2023 Monthly Forecast Data - MSC Per CSM Update July 2023 -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</si>
  <si>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TRO;Nov 2023 Forecast-NIH      Oct 2023 Monthly Forecast - NIH;</t>
  </si>
  <si>
    <t>Per CSM Forecast Jan 26 - TRO;Per CSM Forecast Nov 25 - TRO; Per CSM Forecast Sep 25 - TRO;Per CSM Forecast August 25 - TRO;Per CSM Forecast July 25 - TRO;</t>
  </si>
  <si>
    <t>NH - CF May26-:Per CSM Forecast Jan 26 - TRO;Per CSM Forecast Nov 25 - TRO; Per CSM Forecast Sep 25 - TRO;Per CSM Forecast July 25 - TRO; Per CSM Forecast May 25 - TRO;  Per CSM Forecast April 25 - TRO; Per CSM Forecast Mar 25 - TRO</t>
  </si>
  <si>
    <t>NH - CF May26-:Per CSM Forecast Jan 26 - TRO;Per CSM Forecast Nov 25 - TRO;</t>
  </si>
  <si>
    <t>NH - CF May26-:Per CSM Forecast Jan 26 - TRO;Per CSM Forecast Nov 25 - TRO; Per CSM Forecast Sep 25 - TRO;Per CSM Forecast August 25 - TRO;Per CSM Forecast July 25 - TRO;</t>
  </si>
  <si>
    <t>NH - CF May26-:Per CSM Forecast Jan 26 - TRO;Per CSM Forecast Nov 25 - TRO; Per CSM Forecast Sep 25 - TRO;Per CSM Forecast August 25 - TRO;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</si>
  <si>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      Oct 2023 Monthly Forecast - NIH; Aug 2023 Monthly Forecast Data - MSC Per CSM Update July 2023 - MSC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</si>
  <si>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Forecast-NIHOct 2023 Monthly Forecast - NIH; Aug 2023 Monthly Forecast Data - MSC Per CSM Update July 2023 - MSC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</si>
  <si>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June 2024 Forecast - TRO;Per CSM Parts Only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CSM Update July 2023 - MSC</t>
  </si>
  <si>
    <t>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CSM Update July 2023 - MSC</t>
  </si>
  <si>
    <t>Per CSM Forecast Dec 24 - TRO; Per CSM Forecast Nov 24 - TroPer CSM August Forecast 2024 - TROPer CSM July 2024 Forecast - TROPer CSM June 2024 Forecast - TRO;Per CSM Forecast April 2024 TRO;Nov 2023 Forecast-NIH""""""""""""""""""""""""""""""""""""""""""""""""""""""""""""""""""""""""""""""""""""""""""""""""""""""""""""""""""""""""""""""""Oct 2023 Monthly Forecast - NIH; Aug 2023 Monthly Forecast Data - MSC</t>
  </si>
  <si>
    <t>NH - CF May26-:Per CSM Forecast Jan 26 - TRO;Per CSM Forecast Nov 25 - TRO; Per CSM Forecast Sep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</si>
  <si>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Forecast April 2024 TRO;Per CSM forcast data Mar 2024 - TRO;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</si>
  <si>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TRO;Per CSM forcast data Mar 2024 - TRO;Oct 2023 Monthly Forecast - NIH; Aug 2023 Monthly Forecast Data - MSC Per CSM Update July 2023 - MSC</t>
  </si>
  <si>
    <t>Per CSM Forecast Mar 25 - TROPer CSM Forecast Feb 25 - TROPer CSM Forecast Dec 24 - TRO; Per CSM Forecast Nov 24 - TroPer CSM August Forecast 2024 - TROPer CSM July 2024 Forecast - TROPer CSM June 2024 Forecast - TRO;Per CSM Parts Only Sales Status Report April 2024 - TR0; Per CSM Forecast April 2024 TRO;Per CSM forcast data Mar 2024 - TRO;Nov 2023 Forecast-NIH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CSM Update July 2023 - MSC</t>
  </si>
  <si>
    <t>NH - CF May26-:Per CSM Forecast Jan 26 - TRO;Per CSM Forecast Nov 25 - TRO; Per CSM Forecast Sep 25 - TRO;</t>
  </si>
  <si>
    <t>NH - CF May26-:Per CSM Forecast Jan 26 - TRO;</t>
  </si>
  <si>
    <t>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TRO;Per CSM forcast data Mar 2024 - TRO;Nov 2023 Forecast-NIH Oct 2023 Monthly Forecast - NIH; Aug 2023 Monthly Forecast Data - MSC Per CSM Update July 2023 - MSC</t>
  </si>
  <si>
    <t>2955709X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</si>
  <si>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TRO;Oct 2023 Monthly Forecast - NIH; Aug 2023 Monthly Forecast Data - MSC Per CSM Update July 2023 - MSC</t>
  </si>
  <si>
    <t>7213.LR.RB.0 SUSPENSION CYLINDER LHR</t>
  </si>
  <si>
    <t>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      Oct 2023 Monthly Forecast - NIH; Aug 2023 Monthly Forecast Data - MSC Per CSM Update July 2023 - MSC</t>
  </si>
  <si>
    <t>7213.RR.RB.0 SUSPENSION CYLINDER RHR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</si>
  <si>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TRO;Oct 2023 Monthly Forecast - NIH; Aug 2023 Monthly Forecast Data - MSC</t>
  </si>
  <si>
    <t>4397437X</t>
  </si>
  <si>
    <t>7213.RR.RB.0 RHR SUSPENSION CYLINDER</t>
  </si>
  <si>
    <t>7213.LR.RB.0 LHR SUSPENSION CYLINDER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</si>
  <si>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</t>
  </si>
  <si>
    <t>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Parts Only Sales Status Report April 2024 - TR0; Per CSM Forecast April 2024 TRO;Nov 2023 Forecast-NIH      Oct 2023 Monthly Forecast - NIH; Aug 2023 Monthly Forecast Data - MSC</t>
  </si>
  <si>
    <t>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Forecast April 2024 TRO;Nov 2023 Forecast-NIH      Oct 2023 Monthly Forecast - NIH; Aug 2023 Monthly Forecast Data - MSC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</si>
  <si>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</t>
  </si>
  <si>
    <t>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      Oct 2023 Monthly Forecast - NIH; Aug 2023 Monthly Forecast Data - MSC Per CSM Update July 2023 - MSC</t>
  </si>
  <si>
    <t>Per CSM Forecast Mar 25 - TROPer CSM Sales Status Report April 2024 - TR0; Aug 2023 Monthly Forecast Data - MSC Per CSM Update July 2023 - MSC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</si>
  <si>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TRO;Oct 2023 Monthly Forecast - NIH; Aug 2023 Monthly Forecast Data - MSC Per CSM Update July 2023 - MSC HY - Summary Report May 19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</si>
  <si>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TRO;Nov 2023 Forecast-NIH    """"""""""""""""""""""""""""""""""""""""""""""""""""""""""""""""""""""""""""""""""""""""""""""""""""""""""""""""""""""""""""""""""""""""""""""""""""""""""""""""""""""""""""""""""""""""""""""""""""""""""""""""""""""""""""""""""""""""""""""""""""""""""""""""Oct 2023 Monthly Forecast - NIH; Aug 2023 Monthly Forecast Data - MSC Per CSM Update July 2023 - MSC</t>
  </si>
  <si>
    <t>NH - CF May26-:Per CSM Forecast Sep 25 - TRO;</t>
  </si>
  <si>
    <t>NH - CF May26-:Per CSM Forecast Jan 26 - TRO;Per CSM Forecast Nov 25 - TRO; Per CSM Forecast Sep 25 - TRO;Per CSM Forecast August 25 - TRO;Per CSM Forecast July 25 - TRO; Per CSM Forecast May 25 - TRO;  Per CSM Forecast April 25 - TRO; Per CSM Forecast Mar 25 - TROPer CSM Forecast Feb 25 - TROPer CSM Forecast Dec 24 - TRO;</t>
  </si>
  <si>
    <t>Per CSM Forecast May 25 - TRO;  Per CSM Forecast April 25 - TRO;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TRO;Nov 2023 Forecast-NIH      Oct 2023 Monthly Forecast - NIH; Aug 2023 Monthly Forecast Data - MSC Per CSM Update July 2023 -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</si>
  <si>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TRO;Per CSM forcast data Mar 2024 - TRO;Oct 2023 Monthly Forecast - NIH; Aug 2023 Monthly Forecast Data - MSC Per CSM Update July 2023 -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</si>
  <si>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TRO;Per CSM forcast data Mar 2024 - TRO;Nov 2023 Forecast-NIH Oct 2023 Monthly Forecast - NIH; Aug 2023 Monthly Forecast Data - MSC</t>
  </si>
  <si>
    <t>NH - CF May26-:Per CSM July 2024 Forecast - TROPer CSM June 2024 Forecast - TRO;Per CSM Sales Status Report April 2024 - TR0; Per CSM Forecast April 2024 TRO;Per CSM forcast data Mar 2024 - TRO;Nov 2023 Forecast-NIH""""""""""""""""""""""""""""""""""""""""""""""""""""""""""""""""Oct 2023 Monthly Forecast - NIH; Aug 2023 Monthly Forecast Data - MSC Per CSM Update July 2023 - MSC</t>
  </si>
  <si>
    <t>Per CSM Sales Status Report April 2024 - TR0; Aug 2023 customer changed out date- NIH  Per CSM Update July 2023 -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</si>
  <si>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Parts Only Sales Status Report April 2024 - TR0; Per CSM Forecast April 2024 TRO;</t>
  </si>
  <si>
    <t>Per CSM Forecast Mar 25 - TROPer CSM Sales Status Report April 2024 - TR0; Oct 2023 Monthly Forecast - NIH; Aug 2023 Monthly Forecast Data - MSC</t>
  </si>
  <si>
    <t>Per CSM Forecast Nov 25 - TRO; Per CSM Forecast Sep 25 - TRO;Per CSM Forecast August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Sales Status Report April 2024 - TR0; Per CSM Forecast April 2024 TRO;Per CSM forcast data Mar 2024 - TRO;Nov 2023 Forecast-NIH      Oct 2023 Monthly Forecast - NIH; Aug 2023 Monthly Forecast Data - MSC</t>
  </si>
  <si>
    <t>Per CSM Forecast Nov 25 - TRO; Per CSM Forecast Sep 25 - TRO;Per CSM Forecast August 25 - TRO;Per CSM Forecast July 25 - TRO; Per CSM Forecast May 25 - TRO;  Per CSM Forecast Mar 25 - TROPer CSM Forecast Feb 25 - TROPer CSM Forecast Dec 24 - TRO; Per CSM Forecast Nov 24 - TroPer CSM August Forecast 2024 - TROPer CSM July 2024 Forecast - TROPer CSM June 2024 Forecast - TRO;Per CSM Forecast April 2024 TRO;Per CSM forcast data Mar 2024 - TRO;Nov 2023 Forecast-NIH      Oct 2023 Monthly Forecast - NIH; Aug 2023 Monthly Forecast Data - MSC</t>
  </si>
  <si>
    <t>NH - CF May26-:Per CSM Forecast Jan 26 - TRO;Per CSM Forecast Nov 25 - TRO; Per CSM Forecast Sep 25 - TRO;Per CSM Forecast July 25 - TRO; Per CSM Forecast May 25 - TRO;  Per CSM Forecast April 25 - TRO; Per CSM Forecast Mar 25 - TROPer CSM Forecast Feb 25 - TROPer CSM Forecast Dec 24 - TRO; Per CSM Forecast Nov 24 - TroPer CSM July 2024 Forecast - TROPer CSM June 2024 Forecast - TRO;Per CSM Sales Status Report April 2024 - TR0; Per CSM Forecast April 2024 TRO;Nov 2023 Forecast-NIH      Oct 2023 Monthly Forecast - NIH; Aug 2023 Monthly Forecast Data - MSC</t>
  </si>
  <si>
    <t>11R1040</t>
  </si>
  <si>
    <t>1061801X</t>
  </si>
  <si>
    <t>Per CSM Forecast Jan 26 - TRO;Per CSM Forecast Nov 25 - TRO; Per CSM Forecast Sep 25 - TRO;Per CSM Forecast July 25 - TRO; Per CSM Forecast May 25 - TRO;  asset start date incorrect cannot be changed due to other assets however life to date is incorrect should be 6000 hrs (15/5/25 - TRO)</t>
  </si>
  <si>
    <t>7516 - LUBRICATION PUMP</t>
  </si>
  <si>
    <t>LH - LOWER</t>
  </si>
  <si>
    <t>5052463</t>
  </si>
  <si>
    <t>7516.LH.RB.0 LUBE PUMP - UNDERCARRIAGE SYSTEM</t>
  </si>
  <si>
    <t>UZ - UPPER</t>
  </si>
  <si>
    <t>7516.UZ.RB.0 LUBE PUMP - SUPERSTRUCTURE</t>
  </si>
  <si>
    <t>20R2015</t>
  </si>
  <si>
    <t>Per CSM Forecast April 25 - TRO; Per CSM Forecast Mar 25 - TRO</t>
  </si>
  <si>
    <t>79PA.LR.RB.0 SWING DRIVE MOTOR LR</t>
  </si>
  <si>
    <t>79PA.RF.RB.0 SWING DRIVE MOTOR RF</t>
  </si>
  <si>
    <t>79PA.RR.RB.0 SWING DRIVE MOTOR RR</t>
  </si>
  <si>
    <t>Per CSM June 2024 Forecast - TRO;Nov 2023 Forecast-NIH""""Aug 2023 Monthly Forecast Data - MSC Per Monthly Forecast Data July 2023 - MSC Per Monthly Forecast Data May 2023 - MSC Per Monthly Forecast Data April 2023 - MSC Per Monthly Forecast Data Feb23 - MSC Per Customer Forecast Sep 2022 - MSC</t>
  </si>
  <si>
    <t>Per CSM Forecast April 25 - TRO;</t>
  </si>
  <si>
    <t>Per CSM Forecast April 25 - TRO; Per CSM Forecast Mar 25 - TROPer CSM July 2024 Forecast - TROPer CSM June 2024 Forecast - TRO;Per CSM Forecast April 2024 TRO;Per CSM forcast data Mar 2024 - TRO;</t>
  </si>
  <si>
    <t>79PA.LF.RB.0 SWING DRIVE MOTOR LF</t>
  </si>
  <si>
    <t>Per Monthly Forecast Data July 2023 - MSC Per Monthly Forecast Data May 2023 - MSC Per Monthly Forecast Data April 2023 - MSC Per Monthly Forecast Data Feb23 - MSC Per customer data Dec 2022 - SD</t>
  </si>
  <si>
    <t>Per CSM Forecast April 25 - TRO; Per CSM Forecast Mar 25 - TROPer Monthly Forecast Data June 2023 - MSC Per Sales Status Update Returned Summary Report May 2023 - MSC Per Monthly Forecast Data May 2023 - MSC Per Monthly Forecast Data Feb23 - MSC</t>
  </si>
  <si>
    <t>Per CSM Forecast April 25 - TRO; Per CSM Forecast Mar 25 - TROPer CSM August Forecast 2024 - TRO</t>
  </si>
  <si>
    <t>79PA.RR.RB.0 SWING DRIVE MOTOR RHR</t>
  </si>
  <si>
    <t>Per CSM Forecast April 25 - TRO; Per CSM Forecast Mar 25 - TROPer CSM July 2024 Forecast - TROPer CSM June 2024 Forecast - TRO;Per CSM Forecast April 2024 TRO;Nov 2023 Forecast-NIH""""""""""""""""""""""""""""""""Oct 2023 Monthly Forecast - NIH;</t>
  </si>
  <si>
    <t>79PA.LF.RB.0 SWING DRIVE MOTOR LHF</t>
  </si>
  <si>
    <t>Per CSM July 2024 Forecast - TROPer CSM June 2024 Forecast - TRO;Per CSM Forecast April 2024 TRO;</t>
  </si>
  <si>
    <t>Per CSM Forecast Mar 25 - TROPer CSM June 2024 Forecast - TRO;Per CSM Forecast April 2024 TRO;Nov 2023 Forecast-NIH""""""""Oct 2023 Monthly Forecast - NIH; Aug 2023 Monthly Forecast Data - MSC Per Monthly Forecast Data July 2023 - MSC Per Monthly Forecast Data June 2023 - MSC</t>
  </si>
  <si>
    <t>Per CSM Forecast Mar 25 - TROPer CSM July 2024 Forecast - TROPer CSM June 2024 Forecast - TRO;Per CSM Forecast April 2024 TRO;</t>
  </si>
  <si>
    <t>Per CSM Forecast April 25 - TRO; Per CSM Forecast Mar 25 - TROPer CSM August Forecast 2024 - TROPer CSM July 2024 Forecast - TROPer CSM June 2024 Forecast - TRO;Per CSM Forecast April 2024 TRO;Nov 2023 Forecast-NIH""""""""""""""""""""""""""""""""""""""""""""""""""""""""""""""""Oct 2023 Monthly Forecast - NIH; Aug 2023 Monthly Forecast Data - MSC Per Monthly Forecast Data July 2023 - MSC Per Monthly Forecast Data June 2023 - MSC Per Sales Status Update Returned Summary Report May 2023 - MSC Per Monthly Forecast Data May 2023 - MSC Per Monthly Forecast Data Feb23 - MSC</t>
  </si>
  <si>
    <t>79PA.LR.RB.0 SWING DRIVE MOTOR LHR</t>
  </si>
  <si>
    <t>79PA.RF.RB.0 SWING DRIVE MOTOR RHF</t>
  </si>
  <si>
    <t>89BU - ENGINE FAN PUMP</t>
  </si>
  <si>
    <t>20R2016</t>
  </si>
  <si>
    <t>89BU.LT.RB.0 ENGINE FAN PUMP LHS</t>
  </si>
  <si>
    <t>89BU.RI.RB.0 ENGINE FAN PUMP RHS</t>
  </si>
  <si>
    <t>A4M</t>
  </si>
  <si>
    <t>P03</t>
  </si>
  <si>
    <t>P05</t>
  </si>
  <si>
    <t>Code</t>
  </si>
  <si>
    <t>Asset</t>
  </si>
  <si>
    <t>LAO</t>
  </si>
  <si>
    <t>Comp Code</t>
  </si>
  <si>
    <t>Mod Code</t>
  </si>
  <si>
    <t>BULK UPLOAD CONCAT</t>
  </si>
  <si>
    <t>1063 - AFTERCOOLER</t>
  </si>
  <si>
    <t>1251 - FUEL INJECTION PUMP</t>
  </si>
  <si>
    <t>1256 - FUEL TRANSFER PUMP</t>
  </si>
  <si>
    <t>1319 - PRELUBRICATION PUMP</t>
  </si>
  <si>
    <t>1356 - FAN</t>
  </si>
  <si>
    <t>1359 - FAN DRIVE</t>
  </si>
  <si>
    <t>1365 - BRAKE/AXLE OIL COOLER</t>
  </si>
  <si>
    <t>1375 - TORQUE CONVERTER/TRANSMISSION OIL COOLER</t>
  </si>
  <si>
    <t>3002 - TRANSMISSION &amp; TRANSFER GEARS</t>
  </si>
  <si>
    <t>3204 - CHARGE PUMP</t>
  </si>
  <si>
    <t>4062 - TANDEM DRIVE</t>
  </si>
  <si>
    <t>4150 - UNDERCARRIAGE</t>
  </si>
  <si>
    <t>4151 - TRACK ROLLER FRAME</t>
  </si>
  <si>
    <t>4261 - BRAKE/SLACK ADJUSTER</t>
  </si>
  <si>
    <t>4268 - BRAKE PUMP</t>
  </si>
  <si>
    <t>426P - BRAKE COOLING &amp; RETRACTION PUMP</t>
  </si>
  <si>
    <t>4305 - STEERING LINKAGE</t>
  </si>
  <si>
    <t>4346 - STEERING OIL COOLER</t>
  </si>
  <si>
    <t>4352 - DRIVE CONTROL VALVE</t>
  </si>
  <si>
    <t>5104 - Tilt Cylinder</t>
  </si>
  <si>
    <t>5106 - TIP CYLINDER</t>
  </si>
  <si>
    <t>5206 - CIRCLE DRIVE MOTOR</t>
  </si>
  <si>
    <t>5211 - WHEEL LEAN CYLINDER</t>
  </si>
  <si>
    <t>5229 - BLADE SIDESHIFT CYLINDER</t>
  </si>
  <si>
    <t>5265 - ARTICULATION CYLINDER</t>
  </si>
  <si>
    <t>5451 - SHOVEL BOOM CYLINDER</t>
  </si>
  <si>
    <t>5452 - SHOVEL STICK CYLINDER</t>
  </si>
  <si>
    <t>5461 - BOOM CONTROL VALVE</t>
  </si>
  <si>
    <t>POS.4.1</t>
  </si>
  <si>
    <t>5494 - ROTATOR MOTOR</t>
  </si>
  <si>
    <t>6001 - BUCKET</t>
  </si>
  <si>
    <t>6060 - Blade</t>
  </si>
  <si>
    <t>6108 - BUCKET PIN</t>
  </si>
  <si>
    <t>7057 - ARTICULATED PIVOT PIN</t>
  </si>
  <si>
    <t>7063 - SWING/GEAR BEARING</t>
  </si>
  <si>
    <t>7063 SWING/GEAR BEARING</t>
  </si>
  <si>
    <t>7206 - EQUALIZER BAR</t>
  </si>
  <si>
    <t>7230 - SUSPENSION LINK</t>
  </si>
  <si>
    <t>LLH - LEFT LOWER</t>
  </si>
  <si>
    <t>LUZ - LEFT UPPER</t>
  </si>
  <si>
    <t>RLH - RIGHT LOWER</t>
  </si>
  <si>
    <t>RUZ - RIGHT UPPER</t>
  </si>
  <si>
    <t>79N1 - AIR END COMPRESSOR</t>
  </si>
  <si>
    <t>79NM - JACK LEVELLING CYLINDER</t>
  </si>
  <si>
    <t>79NU - MAST RAISING CYLINDER</t>
  </si>
  <si>
    <t>79NZ - PULL DOWN CYLINDER</t>
  </si>
  <si>
    <t>79P3 - ROTARY HEAD GEARBOX</t>
  </si>
  <si>
    <t>89AF - *PULLDOWN ROPES</t>
  </si>
  <si>
    <t>89AG - HOIST ROPES</t>
  </si>
  <si>
    <t>89CS - ENGINE FAN MOTOR</t>
  </si>
  <si>
    <t>18000H CHANGE LH ENGINE COUPLING</t>
  </si>
  <si>
    <t>18000H CHANGE RH ENGINE COUPLING</t>
  </si>
  <si>
    <t>12000H AFTERCOOLER CHANGE</t>
  </si>
  <si>
    <t>12000H AFTERCOOLER CHANGE LH</t>
  </si>
  <si>
    <t>12000H AFTERCOOLER CHANGE RH</t>
  </si>
  <si>
    <t>14000H AFTERCOOLER CHANGE</t>
  </si>
  <si>
    <t>15000H AFTERCOOLER CHANGE LH</t>
  </si>
  <si>
    <t>15000H AFTERCOOLER CHANGE LL</t>
  </si>
  <si>
    <t>15000H AFTERCOOLER CHANGE RH</t>
  </si>
  <si>
    <t>15000H ENGINE - AFTERCOOLER CHNG</t>
  </si>
  <si>
    <t>20000H AFTERCOOLER CHANGE</t>
  </si>
  <si>
    <t>10000H FUEL PUMPS CHANGE</t>
  </si>
  <si>
    <t>12000H FUEL COOLER CHANGE</t>
  </si>
  <si>
    <t>15000H FUEL COOLER CHANGE</t>
  </si>
  <si>
    <t>10000H CHANGE FUEL PUMPS 793F-SSP</t>
  </si>
  <si>
    <t>15000H TRANS PUMP CHG</t>
  </si>
  <si>
    <t>20000H FUEL TRANSFER PUMP CHANGE</t>
  </si>
  <si>
    <t>7000H FUEL TRANSFER PUMP CHANGE</t>
  </si>
  <si>
    <t>8000H PRE LUBE PUMP CHANGE</t>
  </si>
  <si>
    <t>17500H RADIATOR CHANGE</t>
  </si>
  <si>
    <t>24000H ENGINE FAN CHANGE</t>
  </si>
  <si>
    <t>10000H FAN DRIVE CHANGE</t>
  </si>
  <si>
    <t>12000H ENGINE FAN CHANGE</t>
  </si>
  <si>
    <t>15000H ENGINE FAN CHANGE</t>
  </si>
  <si>
    <t>20000H ENGINE FAN CHANGE</t>
  </si>
  <si>
    <t>22000H ENGINE FAN CHANGE</t>
  </si>
  <si>
    <t>30000H ENGINE FAN CHANGE</t>
  </si>
  <si>
    <t>36000H ENGINE FAN CHANGE</t>
  </si>
  <si>
    <t>45000H ENGINE FAN CHANGE</t>
  </si>
  <si>
    <t>50000H ENGINE FAN CHANGE</t>
  </si>
  <si>
    <t>60000H ENGINE FAN CHANGE</t>
  </si>
  <si>
    <t>15000H AXLE OIL COOL PMP &amp; MOTR CHANGE</t>
  </si>
  <si>
    <t>15000H AXLE OIL COOLER CHANGE FRONT LH</t>
  </si>
  <si>
    <t>15000H AXLE OIL COOLER CHANGE FRONT RH</t>
  </si>
  <si>
    <t>15000H AXLE OIL COOLER CHANGE REAR RR</t>
  </si>
  <si>
    <t>15000H AXLE OIL COOLER CHANGE RR</t>
  </si>
  <si>
    <t>15000H AXLE OIL COOLERS CHANGE FR</t>
  </si>
  <si>
    <t>15000H AXLE OIL COOLING PUMP CHANGE</t>
  </si>
  <si>
    <t>15000H REAR AXLE OIL COOLER CHANGE</t>
  </si>
  <si>
    <t>15000H REAR AXLE OIL COOLER CHANGE RR</t>
  </si>
  <si>
    <t>18000H BRAKE OIL COOLER CHANGE FR</t>
  </si>
  <si>
    <t>18000H BRAKE OIL COOLER CHANGE RR</t>
  </si>
  <si>
    <t>20000H BRAKE OIL COOLER CHANGE RL</t>
  </si>
  <si>
    <t>20000H BRAKE/AXLE OIL COLR FAN MOTR CHNG</t>
  </si>
  <si>
    <t>20000H BRAKE/AXLE OIL COOLER CHANGE FR</t>
  </si>
  <si>
    <t>20000H BRAKE/AXLE OIL COOLER CHANGE RR</t>
  </si>
  <si>
    <t>20000H FRONT BRAKE/HYD OIL COOLER CHANGE</t>
  </si>
  <si>
    <t>10000H COMPRESSOR OIL COOLER CHANGE LHF</t>
  </si>
  <si>
    <t>10000H COMPRESSOR OIL COOLER CHANGE LHR</t>
  </si>
  <si>
    <t>10000H COMPRESSOR OIL COOLER CHANGE RHR</t>
  </si>
  <si>
    <t>10000H HYDRAULIC OIL COOLER CHANGE</t>
  </si>
  <si>
    <t>12000H HYDRAULIC OIL COOLER CHANGE</t>
  </si>
  <si>
    <t>14000H HYDRAULIC OIL COOLER CHANGE</t>
  </si>
  <si>
    <t>15000H HYDRAULIC OIL COOLER CHANGE</t>
  </si>
  <si>
    <t>15000H HYDRAULIC OIL COOLERS CHANGE</t>
  </si>
  <si>
    <t>15000H OIL COOLER - HYDRAULIC CHNG</t>
  </si>
  <si>
    <t>18000H HYDRAULIC OIL COOLER CHANGE</t>
  </si>
  <si>
    <t>20000H HYDRAULIC OIL COOLER CHANGE</t>
  </si>
  <si>
    <t>12000H TRANSMISSION OIL COOLER CHANGE</t>
  </si>
  <si>
    <t>15000H T/C TRANS OIL COOLER CHANGE</t>
  </si>
  <si>
    <t>15000H TC &amp; TRANS OIL COOLER CHANGE</t>
  </si>
  <si>
    <t>16000H TRANSMISSION OIL COOLER CHANGE</t>
  </si>
  <si>
    <t>18000H TRANSMISSION OIL COOLER CHANGE</t>
  </si>
  <si>
    <t>20000H TC &amp; TRANS OIL COOLER CHANGE</t>
  </si>
  <si>
    <t>22000H TRANSMISSION OIL COOLER CHANGE</t>
  </si>
  <si>
    <t>10000H RADIATOR FAN MOTOR CHANGE</t>
  </si>
  <si>
    <t>12000H FAN MOTOR CHANGE</t>
  </si>
  <si>
    <t>12000H HYDRAULIC FAN MOTOR CHANGE</t>
  </si>
  <si>
    <t>14000H FAN MOTOR CHANGE</t>
  </si>
  <si>
    <t>15000H FAN MOTOR CHANGE</t>
  </si>
  <si>
    <t>15000H HYD COOLER FAN MOTOR CHANGE FL</t>
  </si>
  <si>
    <t>15000H HYD COOLER FAN MOTOR CHANGE FU</t>
  </si>
  <si>
    <t>15000H HYD COOLER FAN MOTOR CHANGE RR</t>
  </si>
  <si>
    <t>15000H HYD COOLER FAN MOTOR CHANGE RU</t>
  </si>
  <si>
    <t>15000H MOTOR HYD COOLING FL</t>
  </si>
  <si>
    <t>15000H MOTOR HYD COOLING FR</t>
  </si>
  <si>
    <t>15000H MOTOR HYD COOLING FU</t>
  </si>
  <si>
    <t>15000H MOTOR HYD COOLING RL</t>
  </si>
  <si>
    <t>15000H MOTOR HYD COOLING RU</t>
  </si>
  <si>
    <t>15000H REAR AXLE FAN MOTOR CHANGE</t>
  </si>
  <si>
    <t>16000H FAN MOTOR CHANGE</t>
  </si>
  <si>
    <t>18000H FAN MOTOR CHANGE</t>
  </si>
  <si>
    <t>10000H FAN PUMP CHANGE LH</t>
  </si>
  <si>
    <t>10000H FAN PUMP CHANGE RH</t>
  </si>
  <si>
    <t>12000H FAN PUMP CHANGE</t>
  </si>
  <si>
    <t>12000H HYDRAULIC FAN PUMP CHANGE</t>
  </si>
  <si>
    <t>15000H FAN PUMP CHANGE</t>
  </si>
  <si>
    <t>15000H PMP - HYDRAULIC FAN CHNG</t>
  </si>
  <si>
    <t>15000H PMP HYD OIL COL FAN CHNG POS.10.1</t>
  </si>
  <si>
    <t>15000H PMP HYD OIL COOLING FAN POS.10.1</t>
  </si>
  <si>
    <t>16000H FAN DRIVE PUMP CHANGE LH</t>
  </si>
  <si>
    <t>16000H FAN DRIVE PUMP CHANGE RH</t>
  </si>
  <si>
    <t>16000H FAN PUMP CHANGE</t>
  </si>
  <si>
    <t>12000H TRANSMISSION PUMP CHANGE</t>
  </si>
  <si>
    <t>15000H TRANSMISSION PUMP CHANGE</t>
  </si>
  <si>
    <t>16000H TRANSMISSION PUMP CHANGE</t>
  </si>
  <si>
    <t>18000H TRANSMISSION PUMP CHANGE</t>
  </si>
  <si>
    <t>7000H TRANSMISSION PUMP CHANGE</t>
  </si>
  <si>
    <t>8000H TRANSMISSION PUMP CHANGE</t>
  </si>
  <si>
    <t>9000H TRANSMISSION PUMP CHANGE</t>
  </si>
  <si>
    <t>10000H PUMP DRIVE CHANGE</t>
  </si>
  <si>
    <t>15000H PUMP DRIVE BOX CHANGE LH</t>
  </si>
  <si>
    <t>15000H PUMP DRIVE BOX CHANGE RH</t>
  </si>
  <si>
    <t>15000H PUMP DRIVE CHANGE FR</t>
  </si>
  <si>
    <t>15000H PUMP DRIVE CHANGE RR</t>
  </si>
  <si>
    <t>18000H DRIVE SHAFT PUMP DRIVE CHANGE</t>
  </si>
  <si>
    <t>18000H PUMP DRIVE BOX CHANGE LH</t>
  </si>
  <si>
    <t>12000H CHARGE PUMP CHANGE LH</t>
  </si>
  <si>
    <t>12000H CHARGE PUMP CHANGE RH</t>
  </si>
  <si>
    <t>12000H PUMP CHARGE CHANGE POS.16.1</t>
  </si>
  <si>
    <t>12000H PUMP CHARGE CHANGE POS.16.2</t>
  </si>
  <si>
    <t>15000H PUMP CHARGE POS.16.1</t>
  </si>
  <si>
    <t>15000H PUMP CHARGE POS.16.2</t>
  </si>
  <si>
    <t>15000H TORQUE CONVERTER CHARGE PMP CHNG</t>
  </si>
  <si>
    <t>10000H DRIVE SHAFT CHANGE</t>
  </si>
  <si>
    <t>12000H DRIVE SHAFT CHANGE</t>
  </si>
  <si>
    <t>14000H DRIVE SHAFT CHANGE</t>
  </si>
  <si>
    <t>15000H DRIVE SHAFT CHANGE CENTRE</t>
  </si>
  <si>
    <t>15000H DRIVE SHAFT CHANGE MAIN</t>
  </si>
  <si>
    <t>15000H DRIVE SHAFT CHANGE REAR</t>
  </si>
  <si>
    <t>18000H DRIVE SHAFT CHANGE MAIN</t>
  </si>
  <si>
    <t>24000H DRIVE SHAFT CHANGE MAIN</t>
  </si>
  <si>
    <t>30000H DRIVE SHAFT CHANGE CTR</t>
  </si>
  <si>
    <t>30000H DRIVE SHAFT CHANGE RR</t>
  </si>
  <si>
    <t>30000H INPUT DRIVE SHAFT CHANGE</t>
  </si>
  <si>
    <t>32000H DRIVESHAFT CHANGE</t>
  </si>
  <si>
    <t>13200H DIFFERENTIAL CHANGE</t>
  </si>
  <si>
    <t>14000H DIFFERENTIAL CHANGE RR</t>
  </si>
  <si>
    <t>DIFFERENTIAL CHANGE RR</t>
  </si>
  <si>
    <t>40000H AXLE SHAFT CHANGE LHF</t>
  </si>
  <si>
    <t>40000H AXLE SHAFT CHANGE LHR</t>
  </si>
  <si>
    <t>40000H AXLE SHAFT CHANGE RHF</t>
  </si>
  <si>
    <t>40000H AXLE SHAFT CHANGE RHR</t>
  </si>
  <si>
    <t>40000H DRIVELINE DRIVE AXLE CHANGE LHF</t>
  </si>
  <si>
    <t>40000H DRIVELINE DRIVE AXLE CHANGE LHR</t>
  </si>
  <si>
    <t>40000H DRIVELINE DRIVE AXLE CHANGE RHF</t>
  </si>
  <si>
    <t>40000H DRIVELINE DRIVE AXLE CHANGE RHR</t>
  </si>
  <si>
    <t>15000H WHEELHUB ASSEMBLY CHNG RHF</t>
  </si>
  <si>
    <t>13200H WHEEL END CHANGE LHR</t>
  </si>
  <si>
    <t>13200H WHEEL END CHANGE RHR</t>
  </si>
  <si>
    <t>6000H HOIST PUMP CHANGE</t>
  </si>
  <si>
    <t>16000H TANDEM ASSEMBLY CHANGE LH</t>
  </si>
  <si>
    <t>16000H TANDEM ASSEMBLY CHANGE RH</t>
  </si>
  <si>
    <t>15000H STEER &amp; BRAKE CLUTCH CHANGE LH</t>
  </si>
  <si>
    <t>15000H STEER &amp; BRAKE CLUTCH CHANGE RH</t>
  </si>
  <si>
    <t>16000H STEER &amp; BRAKE CLUTCH CHANGE LH</t>
  </si>
  <si>
    <t>16000H STEER &amp; BRAKE CLUTCH CHANGE RH</t>
  </si>
  <si>
    <t>17500H UNDERCARRIAGE CHANGE RH</t>
  </si>
  <si>
    <t>12000H TRACK FRAME ASSEMBLY LH</t>
  </si>
  <si>
    <t>12000H TRACK FRAME ASSEMBLY RH</t>
  </si>
  <si>
    <t>15000H TRACK ADJUSTER CHANGE LH</t>
  </si>
  <si>
    <t>15000H TRACK ADJUSTER CHANGE RH</t>
  </si>
  <si>
    <t>16000H TRACK ADJUSTER CHANGE LH</t>
  </si>
  <si>
    <t>16000H TRACK ADJUSTER CHANGE RH</t>
  </si>
  <si>
    <t>10000H SPROCKET CHANGE LH</t>
  </si>
  <si>
    <t>10000H SPROCKET CHANGE RH</t>
  </si>
  <si>
    <t>10000H TRACK CHANGE LH</t>
  </si>
  <si>
    <t>10000H TRACK CHANGE RH</t>
  </si>
  <si>
    <t>16000H TRACK FRAME ASSEMBLY RH</t>
  </si>
  <si>
    <t>3000H TRACK CHANGE LH</t>
  </si>
  <si>
    <t>3000H TRACK CHANGE RH</t>
  </si>
  <si>
    <t>52000H TRACK FRAME ASSEMBLY CHANGE LH</t>
  </si>
  <si>
    <t>52000H TRACK FRAME ASSEMBLY CHANGE RH</t>
  </si>
  <si>
    <t>60000H TRACK FRAME ASSEMBLY LH</t>
  </si>
  <si>
    <t>60000H TRACK FRAME ASSEMBLY RH</t>
  </si>
  <si>
    <t>15000H LHF BRAKE GROUP CHANGE</t>
  </si>
  <si>
    <t>15000H LHR BRAKE GROUP CHANGE</t>
  </si>
  <si>
    <t>15000H RHF BRAKE GROUP CHANGE</t>
  </si>
  <si>
    <t>15000H RHR BRAKE GROUP CHANGE</t>
  </si>
  <si>
    <t>20000H BRAKE GROUP CHANGE LHF</t>
  </si>
  <si>
    <t>20000H BRAKE GROUP CHANGE LHR</t>
  </si>
  <si>
    <t>20000H BRAKE GROUP CHANGE RHF</t>
  </si>
  <si>
    <t>20000H BRAKE GROUP CHANGE RHR</t>
  </si>
  <si>
    <t>24000H SERVICE BRAKE CHANGE LHF</t>
  </si>
  <si>
    <t>24000H SERVICE BRAKE CHANGE LHR</t>
  </si>
  <si>
    <t>24000H SERVICE BRAKE CHANGE RHF</t>
  </si>
  <si>
    <t>24000H SERVICE BRAKE CHANGE RHR</t>
  </si>
  <si>
    <t>12000H BRAKE SLACK ADJUSTER CHANGE FR</t>
  </si>
  <si>
    <t>12000H BRAKE SLACK ADJUSTER CHANGE RR</t>
  </si>
  <si>
    <t>15000H BRAKE PUMP CHANGE</t>
  </si>
  <si>
    <t>16000H BRAKE COOLING PUMP CHANGE</t>
  </si>
  <si>
    <t>10000H STEERING CYLINDER CHANGE LH</t>
  </si>
  <si>
    <t>12000H STEERING CYLINDER CHANGE LH</t>
  </si>
  <si>
    <t>12000H STEERING CYLINDER CHANGE RH</t>
  </si>
  <si>
    <t>14000H STEERING CYLINDER CHANGE LH</t>
  </si>
  <si>
    <t>14000H STEERING CYLINDER CHANGE RH</t>
  </si>
  <si>
    <t>15000H HYD CYLINDER - STEER LH CHNG</t>
  </si>
  <si>
    <t>15000H HYD CYLINDER - STEER RH CHNG</t>
  </si>
  <si>
    <t>15000H STEERING CYLINDER CHANGE LH</t>
  </si>
  <si>
    <t>15000H STEERING CYLINDER CHANGE RH</t>
  </si>
  <si>
    <t>20000H STEERING CYLINDER CHANGE LH</t>
  </si>
  <si>
    <t>20000H STEERING CYLINDER CHANGE RH</t>
  </si>
  <si>
    <t>8000H STEERING CYLINDER CHANGE</t>
  </si>
  <si>
    <t>8000H STEERING CYLINDER CHANGE LH</t>
  </si>
  <si>
    <t>8000H STEERING CYLINDER CHANGE RH</t>
  </si>
  <si>
    <t>15000H STEERING LINK CHANGE LH</t>
  </si>
  <si>
    <t>15000H STEERING LINK CHANGE RH</t>
  </si>
  <si>
    <t>18000H 4305.LT.CC.0 STEERING LINKAGE LH</t>
  </si>
  <si>
    <t>18000H 4305.RI.CC.0 STEERING LINKAGE RH</t>
  </si>
  <si>
    <t>30000H 4305.CE.CC.0 STEERING LINKAGE CTR</t>
  </si>
  <si>
    <t>12000H STEERING PUMP CHANGE</t>
  </si>
  <si>
    <t>12000H STEERING PUMP CHANGE CTR</t>
  </si>
  <si>
    <t>14000H PILOT STEERING PUMP CHANGE</t>
  </si>
  <si>
    <t>14000H STEERING PUMP CHANGE</t>
  </si>
  <si>
    <t>14000H STEERING/IMPLEMENT PUMP CHANGE</t>
  </si>
  <si>
    <t>15000H 4306.00.CC.0 STEERING PUMP</t>
  </si>
  <si>
    <t>20000H STEERING PUMP CHANGE</t>
  </si>
  <si>
    <t>6000H STEERING PUMP CHANGE</t>
  </si>
  <si>
    <t>12000H STEERING OIL COOLER CHANGE</t>
  </si>
  <si>
    <t>14000H STEERING OIL COOLER CHANGE</t>
  </si>
  <si>
    <t>10000H TRAVEL MOTOR CHANGE LH</t>
  </si>
  <si>
    <t>10000H TRAVEL MOTOR CHANGE LHF</t>
  </si>
  <si>
    <t>10000H TRAVEL MOTOR CHANGE LHR</t>
  </si>
  <si>
    <t>10000H TRAVEL MOTOR CHANGE RH</t>
  </si>
  <si>
    <t>10000H TRAVEL MOTOR CHANGE RHF</t>
  </si>
  <si>
    <t>10000H TRAVEL MOTOR CHANGE RHR</t>
  </si>
  <si>
    <t>29700H HYDRAULIC CTRL VLVE CHNG LHF</t>
  </si>
  <si>
    <t>29700H HYDRAULIC CTRL VLVE CHNG LHR</t>
  </si>
  <si>
    <t>29700H HYDRAULIC CTRL VLVE CHNG RHF</t>
  </si>
  <si>
    <t>29700H HYDRAULIC CTRL VLVE CHNG RHR</t>
  </si>
  <si>
    <t>12000H SWIVEL CHANGE</t>
  </si>
  <si>
    <t>14000H SWIVEL CHANGE</t>
  </si>
  <si>
    <t>12000H IMPLEMENT PUMP CHANGE LH</t>
  </si>
  <si>
    <t>12000H IMPLEMENT PUMP CHANGE RH</t>
  </si>
  <si>
    <t>12000H STEER &amp; IMPL PILOT PUMP CHANGE</t>
  </si>
  <si>
    <t>12000H STEERING/HYDRAULIC FAN PMP CHNG</t>
  </si>
  <si>
    <t>14000H SECONDARY STEERING PUMP CHANGE</t>
  </si>
  <si>
    <t>15000H AXLE COOLING PUMP/MOTOR CHANGE FR</t>
  </si>
  <si>
    <t>15000H AXLE COOLING PUMP/MOTOR CHANGE RR</t>
  </si>
  <si>
    <t>IMPLEMENT PUMP CHANGE</t>
  </si>
  <si>
    <t>15000H AXLE OIL COOL PMP &amp; MOTR CHNG FR</t>
  </si>
  <si>
    <t>15000H AXLE OIL COOL PMP &amp; MOTR CHNG RR</t>
  </si>
  <si>
    <t>20000H AXL COLR FAN/IMPT COLRS PMP CHNG</t>
  </si>
  <si>
    <t>16000H HOIST/BRAKE HYDRAULIC PUMP CHANGE</t>
  </si>
  <si>
    <t>18000H HOIST PUMP CHANGE</t>
  </si>
  <si>
    <t>10000H IMPLEMENT PUMP CHANGE</t>
  </si>
  <si>
    <t>12000H  IMPLEMENT PMP DBL SEC CHNG RH</t>
  </si>
  <si>
    <t>12000H  IMPLEMENT PMP SINGLE SEC CHNG LH</t>
  </si>
  <si>
    <t>12000H AUXILIARY PUMP CHANGE RH</t>
  </si>
  <si>
    <t>12000H IMPLEMENT PUMP CHANGE</t>
  </si>
  <si>
    <t>12000H IMPLEMENT PUMP CHANGE CTR</t>
  </si>
  <si>
    <t>12000H MAIN PUMP POS.1</t>
  </si>
  <si>
    <t>13200H IMPLEMENT PUMP CHANGE P1</t>
  </si>
  <si>
    <t>13200H IMPLEMENT PUMP CHANGE P2</t>
  </si>
  <si>
    <t>13200H IMPLEMENT PUMP CHANGE P3</t>
  </si>
  <si>
    <t>13200H IMPLEMENT PUMP CHANGE P4</t>
  </si>
  <si>
    <t>15000H IMPLEMENT PUMP CHANGE</t>
  </si>
  <si>
    <t>5000H PUMP PILOT POS.6.1</t>
  </si>
  <si>
    <t>5000H PUMP PILOT POS.6.2</t>
  </si>
  <si>
    <t>5000H PUMP PILOT POS.6.3</t>
  </si>
  <si>
    <t>5000H PUMP PILOT POS.6.4</t>
  </si>
  <si>
    <t>12000H PILOT PUMP CHANGE</t>
  </si>
  <si>
    <t>5000H PUMP SERVO &amp; GEARBOX LUBE LH</t>
  </si>
  <si>
    <t>5000H PUMP SERVO &amp; GEARBOX LUBE RH</t>
  </si>
  <si>
    <t>5000H SERVO/GEARBOX LUBE PUMP CHANGE LH</t>
  </si>
  <si>
    <t>5000H SERVO/GEARBOX LUBE PUMP CHANGE RH</t>
  </si>
  <si>
    <t>10000H LIFT CYL CHG LH</t>
  </si>
  <si>
    <t>15000H HYD CYLINDER - HOIST LH CHNG</t>
  </si>
  <si>
    <t>15000H HYD CYLINDER - HOIST RH CHNG</t>
  </si>
  <si>
    <t>16000H HOIST CYLINDER CHANGE LH</t>
  </si>
  <si>
    <t>16000H HOIST CYLINDER CHANGE RH</t>
  </si>
  <si>
    <t>18000H HOIST CYLINDER CHANGE LH</t>
  </si>
  <si>
    <t>18000H HOIST CYLINDER CHANGE RH</t>
  </si>
  <si>
    <t>22000H HOIST CYLINDER CHANGE LH</t>
  </si>
  <si>
    <t>22000H HOIST CYLINDER CHANGE RH</t>
  </si>
  <si>
    <t>8000H CHANGE LIFT CYLINDER 994K MRK LH</t>
  </si>
  <si>
    <t>8000H CHANGE LIFT CYLINDER 994K MRK RH</t>
  </si>
  <si>
    <t>8000H LIFT CYLINDER CHANGE LH</t>
  </si>
  <si>
    <t>8000H LIFT CYLINDER CHANGE RH</t>
  </si>
  <si>
    <t>CHANGE RH LIFT CYLINDER 988H</t>
  </si>
  <si>
    <t>10000H BLADE TILT CYLINDER CHANGE LH</t>
  </si>
  <si>
    <t>10000H BLADE TILT CYLINDER CHANGE RH</t>
  </si>
  <si>
    <t>15000H HYD CYLINDER - BLADE TILT CHNG</t>
  </si>
  <si>
    <t>8000H BLADE TILT CYLINDER CHANGE LH</t>
  </si>
  <si>
    <t>8000H BLADE TILT CYLINDER CHANGE RH</t>
  </si>
  <si>
    <t>8000H CHANGE TILT CYLINDER 994K MRK LH</t>
  </si>
  <si>
    <t>8000H CHANGE TILT CYLINDER 994K MRK RH</t>
  </si>
  <si>
    <t>8000H TILT CYLINDER CHANGE LH</t>
  </si>
  <si>
    <t>8000H TILT CYLINDER CHANGE RH</t>
  </si>
  <si>
    <t>8000H BLADE TIP CYLINDER CHANGE</t>
  </si>
  <si>
    <t>8000H TIP CYLINDER CHANGE</t>
  </si>
  <si>
    <t>10000H BLADE LIFT CYLINDER CHANGE LH</t>
  </si>
  <si>
    <t>10000H BLADE LIFT CYLINDER CHANGE RH</t>
  </si>
  <si>
    <t>12000H BLADE LIFT CYLINDER CHANGE LH</t>
  </si>
  <si>
    <t>12000H BLADE LIFT CYLINDER CHANGE RH</t>
  </si>
  <si>
    <t>8000H BLADE LIFT CYLINDER CHANGE</t>
  </si>
  <si>
    <t>8000H BLADE LIFT CYLINDER CHANGE LH</t>
  </si>
  <si>
    <t>8000H BLADE LIFT CYLINDER CHANGE RH</t>
  </si>
  <si>
    <t>12000H CIRCLE DRIVE MOTOR CHANGE</t>
  </si>
  <si>
    <t>12000H CIRCLE DRIVE CHANGE</t>
  </si>
  <si>
    <t>8000H WHEEL LEAN CYLINDER CHANGE</t>
  </si>
  <si>
    <t>8000H BLADE CENTRESHIFT CYLINDER CHANGE</t>
  </si>
  <si>
    <t>8000H CENTRESHIFT CYLINDER CHANGE</t>
  </si>
  <si>
    <t>8000H BLADE SIDESHIFT CYLINDER CHANGE</t>
  </si>
  <si>
    <t>8000H ARTICULATION CYLINDER CHANGE</t>
  </si>
  <si>
    <t>8000H ARTICULATION CYLINDER CHANGE LH</t>
  </si>
  <si>
    <t>8000H ARTICULATION CYLINDER CHANGE RH</t>
  </si>
  <si>
    <t>10000H RIPPER LIFT CYLINDER CHANGE LH</t>
  </si>
  <si>
    <t>10000H RIPPER LIFT CYLINDER CHANGE RH</t>
  </si>
  <si>
    <t>12000H RIPPER LIFT CYLINDER CHANGE LH</t>
  </si>
  <si>
    <t>12000H RIPPER LIFT CYLINDER CHANGE RH</t>
  </si>
  <si>
    <t>8000H RIPPER LIFT CYLINDER CHANGE</t>
  </si>
  <si>
    <t>8000H RIPPER LIFT CYLINDER CHANGE LH</t>
  </si>
  <si>
    <t>8000H RIPPER LIFT CYLINDER CHANGE RH</t>
  </si>
  <si>
    <t>10000H RIPPER TILT CYLINDER CHANGE LH</t>
  </si>
  <si>
    <t>10000H RIPPER TILT CYLINDER CHANGE RH</t>
  </si>
  <si>
    <t>12000H RIPPER TILT CYLINDER CHANGE LH</t>
  </si>
  <si>
    <t>12000H RIPPER TILT CYLINDER CHANGE RH</t>
  </si>
  <si>
    <t>8000H RIPPER TILT CYLINDER CHANGE LH</t>
  </si>
  <si>
    <t>8000H RIPPER TILT CYLINDER CHANGE RH</t>
  </si>
  <si>
    <t>15000H SWING DRIVE BOX CHANGE LHR</t>
  </si>
  <si>
    <t>15000H SWING DRIVE BOX CHANGE RHF</t>
  </si>
  <si>
    <t>15000H SWING DRIVE BOX CHANGE RHR</t>
  </si>
  <si>
    <t>12000H PUMP SWING LH (POS.1A-1B CAT)</t>
  </si>
  <si>
    <t>12000H PUMP SWING POS.4.1</t>
  </si>
  <si>
    <t>12000H PUMP SWING RH (POS.2A-2B CAT)</t>
  </si>
  <si>
    <t>12000H SWING PUMP POS.4.1</t>
  </si>
  <si>
    <t>13200H SWING PUMP CHANGE RHP1</t>
  </si>
  <si>
    <t>12000H ROTATION MOTOR CHANGE</t>
  </si>
  <si>
    <t>20000H ARTICULATION PIVOT PIN REPAIR</t>
  </si>
  <si>
    <t>15000H SUSPENSION CYLINDER CHANGE LHF</t>
  </si>
  <si>
    <t>16000H SUSPENSION CYLINDER CHANGE LHF</t>
  </si>
  <si>
    <t>12000H EQUALISER BAR CHANGE</t>
  </si>
  <si>
    <t>15000H EQUALISER BAR CHANGE</t>
  </si>
  <si>
    <t>9000H EQUALISER BAR CHANGE</t>
  </si>
  <si>
    <t>16000H SUSPENSION CYLINDER CHANGE LHR</t>
  </si>
  <si>
    <t>16000H SUSPENSION CYLINDER CHANGE RHR</t>
  </si>
  <si>
    <t>18000H SUSPENSION CYLINDER CHANGE LHR</t>
  </si>
  <si>
    <t>18000H SUSPENSION CYLINDER CHANGE RHR</t>
  </si>
  <si>
    <t>24000H SUSPENSION LINK REAR CHNG LL</t>
  </si>
  <si>
    <t>24000H SUSPENSION LINK REAR CHNG LU</t>
  </si>
  <si>
    <t>24000H SUSPENSION LINK REAR CHNG RL</t>
  </si>
  <si>
    <t>24000H SUSPENSION LINK REAR CHNG RU</t>
  </si>
  <si>
    <t>10000H AIR COMPRESSOR CHANGE</t>
  </si>
  <si>
    <t>15000H AIR END CHANGE</t>
  </si>
  <si>
    <t>6000H JACK LEVELING CYLINDER CHANGE LHF</t>
  </si>
  <si>
    <t>6000H JACK LEVELING CYLINDER CHANGE LHR</t>
  </si>
  <si>
    <t>6000H JACK LEVELING CYLINDER CHANGE RHF</t>
  </si>
  <si>
    <t>6000H JACK LEVELING CYLINDER CHANGE RHR</t>
  </si>
  <si>
    <t>6000H MAST RAISE CYLINDER CHANGE LH</t>
  </si>
  <si>
    <t>6000H MAST RAISE CYLINDER CHANGE RH</t>
  </si>
  <si>
    <t>12000H PULLDOWN CYLINDER CHANGE</t>
  </si>
  <si>
    <t>12000H ROTARY HEAD CHANGE</t>
  </si>
  <si>
    <t>12000H SWING MOTOR CHANGE LHR</t>
  </si>
  <si>
    <t>12000H SWING MOTOR CHANGE RHF</t>
  </si>
  <si>
    <t>12000H SWING MOTOR CHANGE RHR</t>
  </si>
  <si>
    <t>15000H SWING MOTOR CHANGE LHR</t>
  </si>
  <si>
    <t>15000H SWING MOTOR CHANGE RHF</t>
  </si>
  <si>
    <t>15000H SWING MOTOR CHANGE RHR</t>
  </si>
  <si>
    <t>3000H PULLDOWN CABLE CHANGE</t>
  </si>
  <si>
    <t>3000H HOIST CABLES CHANGE</t>
  </si>
  <si>
    <t>15000H MOTOR ENGINE FAN LH</t>
  </si>
  <si>
    <t>15000H MOTOR ENGINE FAN RH</t>
  </si>
  <si>
    <t>15000H ENGINE FAN MOTOR CHANGE LH</t>
  </si>
  <si>
    <t>15000H ENGINE FAN MOTOR CHANGE RH</t>
  </si>
  <si>
    <t>18M</t>
  </si>
  <si>
    <t>773 ST</t>
  </si>
  <si>
    <t>MD6250</t>
  </si>
  <si>
    <t>785 WC</t>
  </si>
  <si>
    <t>MD6240C</t>
  </si>
  <si>
    <t>CATMD5125VSEZ12155</t>
  </si>
  <si>
    <t>Serial Prefix</t>
  </si>
  <si>
    <t>Crossref Concat</t>
  </si>
  <si>
    <t>AMT Comp Code</t>
  </si>
  <si>
    <t>7CS</t>
  </si>
  <si>
    <t>DN2</t>
  </si>
  <si>
    <t>LDN</t>
  </si>
  <si>
    <t>AMT Mod Code</t>
  </si>
  <si>
    <t>NEO Next Planned WO Execution Date</t>
  </si>
  <si>
    <t>NEO Predicted Change Date</t>
  </si>
  <si>
    <t>Concat Code</t>
  </si>
  <si>
    <t>Functional Location Code</t>
  </si>
  <si>
    <t xml:space="preserve">NEO Upload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</si>
</sst>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%;\-#,##0%;#,##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.25"/>
      <color indexed="8"/>
      <name val="Microsoft Sans Serif"/>
      <family val="2"/>
    </font>
    <font>
      <b/>
      <sz val="8.25"/>
      <color indexed="8"/>
      <name val="Microsoft Sans Serif"/>
      <family val="2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D8E4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0" fillId="0" borderId="1" xfId="0" applyBorder="1"/>
    <xf numFmtId="0" fontId="0" fillId="5" borderId="1" xfId="0" applyFill="1" applyBorder="1"/>
    <xf numFmtId="0" fontId="0" fillId="5" borderId="0" xfId="0" applyFill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4" fontId="4" fillId="0" borderId="0" xfId="0" applyNumberFormat="1" applyFont="1"/>
    <xf numFmtId="14" fontId="4" fillId="6" borderId="0" xfId="0" applyNumberFormat="1" applyFont="1" applyFill="1"/>
    <xf numFmtId="0" fontId="4" fillId="7" borderId="0" xfId="0" applyFont="1" applyFill="1"/>
    <xf numFmtId="4" fontId="4" fillId="7" borderId="0" xfId="0" applyNumberFormat="1" applyFont="1" applyFill="1"/>
    <xf numFmtId="14" fontId="4" fillId="7" borderId="0" xfId="0" applyNumberFormat="1" applyFont="1" applyFill="1"/>
    <xf numFmtId="14" fontId="4" fillId="0" borderId="0" xfId="0" applyNumberFormat="1" applyFont="1"/>
    <xf numFmtId="4" fontId="5" fillId="7" borderId="0" xfId="0" applyNumberFormat="1" applyFont="1" applyFill="1"/>
    <xf numFmtId="4" fontId="4" fillId="6" borderId="0" xfId="0" applyNumberFormat="1" applyFont="1" applyFill="1"/>
    <xf numFmtId="4" fontId="5" fillId="0" borderId="0" xfId="0" applyNumberFormat="1" applyFont="1"/>
    <xf numFmtId="0" fontId="1" fillId="8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9" borderId="0" xfId="0" applyFont="1" applyFill="1" applyAlignment="1">
      <alignment horizontal="center"/>
    </xf>
    <xf numFmtId="14" fontId="4" fillId="9" borderId="0" xfId="0" applyNumberFormat="1" applyFont="1" applyFill="1"/>
    <xf numFmtId="0" fontId="0" fillId="9" borderId="0" xfId="0" applyFill="1"/>
    <xf numFmtId="0" fontId="4" fillId="3" borderId="0" xfId="0" applyFont="1" applyFill="1" applyAlignment="1">
      <alignment horizontal="center"/>
    </xf>
    <xf numFmtId="14" fontId="4" fillId="3" borderId="0" xfId="0" applyNumberFormat="1" applyFont="1" applyFill="1"/>
    <xf numFmtId="0" fontId="0" fillId="3" borderId="0" xfId="0" applyFill="1"/>
    <xf numFmtId="0" fontId="0" fillId="3" borderId="1" xfId="0" applyFill="1" applyBorder="1"/>
    <xf numFmtId="0" fontId="0" fillId="9" borderId="1" xfId="0" applyFill="1" applyBorder="1"/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/>
    <xf numFmtId="0" fontId="0" fillId="10" borderId="0" xfId="0" applyFill="1"/>
    <xf numFmtId="0" fontId="6" fillId="11" borderId="0" xfId="0" applyFont="1" applyFill="1"/>
    <xf numFmtId="0" fontId="0" fillId="11" borderId="0" xfId="0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3" fillId="10" borderId="0" xfId="0" applyFont="1" applyFill="1"/>
    <xf numFmtId="0" fontId="4" fillId="12" borderId="0" xfId="0" applyFont="1" applyFill="1"/>
    <xf numFmtId="4" fontId="4" fillId="12" borderId="0" xfId="0" applyNumberFormat="1" applyFont="1" applyFill="1"/>
    <xf numFmtId="14" fontId="4" fillId="1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CEB3-A5EA-4D6D-91AA-6C87F7B71458}">
  <dimension ref="A1:O2017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I27" sqref="I27"/>
    </sheetView>
  </sheetViews>
  <sheetFormatPr defaultRowHeight="14.4" x14ac:dyDescent="0.3"/>
  <cols>
    <col min="1" max="2" width="31.6640625" style="4" customWidth="1"/>
    <col min="3" max="3" width="15.6640625" style="4" customWidth="1"/>
    <col min="4" max="4" width="15.109375" style="4" customWidth="1"/>
    <col min="5" max="5" width="17.44140625" style="26" bestFit="1" customWidth="1"/>
    <col min="6" max="6" width="16.44140625" bestFit="1" customWidth="1"/>
    <col min="7" max="7" width="33.5546875" bestFit="1" customWidth="1"/>
    <col min="8" max="8" width="18.6640625" bestFit="1" customWidth="1"/>
    <col min="9" max="9" width="22.5546875" bestFit="1" customWidth="1"/>
    <col min="10" max="10" width="26.44140625" bestFit="1" customWidth="1"/>
    <col min="11" max="11" width="13.44140625" bestFit="1" customWidth="1"/>
    <col min="12" max="12" width="44.5546875" bestFit="1" customWidth="1"/>
    <col min="13" max="13" width="44.5546875" style="38" customWidth="1"/>
    <col min="14" max="14" width="37.44140625" style="4" bestFit="1" customWidth="1"/>
    <col min="15" max="15" width="51" bestFit="1" customWidth="1"/>
  </cols>
  <sheetData>
    <row r="1" spans="1:15" hidden="1" x14ac:dyDescent="0.3">
      <c r="E1" s="41" t="s">
        <v>0</v>
      </c>
      <c r="F1" s="41"/>
      <c r="G1" s="41"/>
      <c r="H1" s="41"/>
      <c r="I1" s="42" t="s">
        <v>1</v>
      </c>
      <c r="J1" s="42"/>
      <c r="K1" s="42"/>
      <c r="L1" s="42"/>
      <c r="M1" s="43"/>
      <c r="O1" s="24" t="s">
        <v>2</v>
      </c>
    </row>
    <row r="2" spans="1:15" x14ac:dyDescent="0.3">
      <c r="A2" s="4" t="s">
        <v>3</v>
      </c>
      <c r="B2" s="4" t="s">
        <v>12341</v>
      </c>
      <c r="C2" s="4" t="s">
        <v>11918</v>
      </c>
      <c r="D2" s="4" t="s">
        <v>11919</v>
      </c>
      <c r="E2" s="25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44" t="s">
        <v>12342</v>
      </c>
      <c r="N2" s="3" t="s">
        <v>12</v>
      </c>
      <c r="O2" s="2" t="s">
        <v>13</v>
      </c>
    </row>
    <row r="3" spans="1:15" x14ac:dyDescent="0.3">
      <c r="A3" s="4" t="str">
        <f>F3&amp;C3&amp;D3</f>
        <v>1701353LT</v>
      </c>
      <c r="B3" s="4" t="str">
        <f>F3&amp;C3&amp;D3</f>
        <v>1701353LT</v>
      </c>
      <c r="C3" s="4" t="str">
        <f t="shared" ref="C3:C66" si="0">LEFT(G3,4)</f>
        <v>1353</v>
      </c>
      <c r="D3" s="4" t="str">
        <f t="shared" ref="D3:D66" si="1">LEFT(H3,2)</f>
        <v>LT</v>
      </c>
      <c r="E3" s="35">
        <v>6040</v>
      </c>
      <c r="F3" s="36">
        <v>170</v>
      </c>
      <c r="G3" s="36" t="s">
        <v>207</v>
      </c>
      <c r="H3" s="36" t="s">
        <v>57</v>
      </c>
      <c r="I3" s="36">
        <v>170</v>
      </c>
      <c r="J3" s="36" t="s">
        <v>235</v>
      </c>
      <c r="K3" s="36" t="s">
        <v>59</v>
      </c>
      <c r="L3" s="36" t="s">
        <v>236</v>
      </c>
      <c r="M3" s="45" t="str">
        <f>_xlfn.TEXTAFTER(J3,"-")</f>
        <v>ENG1-COSY</v>
      </c>
      <c r="N3" s="4" t="str">
        <f>I3&amp;M3&amp;K3</f>
        <v>170ENG1-COSYLH</v>
      </c>
    </row>
    <row r="4" spans="1:15" x14ac:dyDescent="0.3">
      <c r="A4" s="4" t="str">
        <f t="shared" ref="A4:A67" si="2">F4&amp;C4&amp;D4</f>
        <v>1701353RI</v>
      </c>
      <c r="B4" s="4" t="str">
        <f t="shared" ref="B4:B67" si="3">F4&amp;C4&amp;D4</f>
        <v>1701353RI</v>
      </c>
      <c r="C4" s="4" t="str">
        <f t="shared" si="0"/>
        <v>1353</v>
      </c>
      <c r="D4" s="4" t="str">
        <f t="shared" si="1"/>
        <v>RI</v>
      </c>
      <c r="E4" s="35">
        <v>6040</v>
      </c>
      <c r="F4" s="36">
        <v>170</v>
      </c>
      <c r="G4" s="36" t="s">
        <v>207</v>
      </c>
      <c r="H4" s="36" t="s">
        <v>61</v>
      </c>
      <c r="I4" s="36">
        <v>170</v>
      </c>
      <c r="J4" s="36" t="s">
        <v>237</v>
      </c>
      <c r="K4" s="36" t="s">
        <v>63</v>
      </c>
      <c r="L4" s="36" t="s">
        <v>238</v>
      </c>
      <c r="M4" s="45" t="str">
        <f t="shared" ref="M4:M67" si="4">_xlfn.TEXTAFTER(J4,"-")</f>
        <v>ENG2-COSY</v>
      </c>
      <c r="N4" s="4" t="str">
        <f t="shared" ref="N4:N67" si="5">I4&amp;M4&amp;K4</f>
        <v>170ENG2-COSYRH</v>
      </c>
    </row>
    <row r="5" spans="1:15" x14ac:dyDescent="0.3">
      <c r="A5" s="4" t="str">
        <f t="shared" si="2"/>
        <v>1704050LT</v>
      </c>
      <c r="B5" s="4" t="str">
        <f t="shared" si="3"/>
        <v>1704050LT</v>
      </c>
      <c r="C5" s="4" t="str">
        <f t="shared" si="0"/>
        <v>4050</v>
      </c>
      <c r="D5" s="4" t="str">
        <f t="shared" si="1"/>
        <v>LT</v>
      </c>
      <c r="E5" s="35">
        <v>6040</v>
      </c>
      <c r="F5" s="36">
        <v>170</v>
      </c>
      <c r="G5" s="36" t="s">
        <v>482</v>
      </c>
      <c r="H5" s="36" t="s">
        <v>57</v>
      </c>
      <c r="I5" s="36">
        <v>170</v>
      </c>
      <c r="J5" s="36" t="s">
        <v>517</v>
      </c>
      <c r="K5" s="36" t="s">
        <v>59</v>
      </c>
      <c r="L5" s="36" t="s">
        <v>512</v>
      </c>
      <c r="M5" s="45" t="str">
        <f t="shared" si="4"/>
        <v>UCRG-FIDV-FIDL</v>
      </c>
      <c r="N5" s="4" t="str">
        <f t="shared" si="5"/>
        <v>170UCRG-FIDV-FIDLLH</v>
      </c>
    </row>
    <row r="6" spans="1:15" x14ac:dyDescent="0.3">
      <c r="A6" s="4" t="str">
        <f t="shared" si="2"/>
        <v>1704050RI</v>
      </c>
      <c r="B6" s="4" t="str">
        <f t="shared" si="3"/>
        <v>1704050RI</v>
      </c>
      <c r="C6" s="4" t="str">
        <f t="shared" si="0"/>
        <v>4050</v>
      </c>
      <c r="D6" s="4" t="str">
        <f t="shared" si="1"/>
        <v>RI</v>
      </c>
      <c r="E6" s="35">
        <v>6040</v>
      </c>
      <c r="F6" s="36">
        <v>170</v>
      </c>
      <c r="G6" s="36" t="s">
        <v>482</v>
      </c>
      <c r="H6" s="36" t="s">
        <v>61</v>
      </c>
      <c r="I6" s="36">
        <v>170</v>
      </c>
      <c r="J6" s="36" t="s">
        <v>518</v>
      </c>
      <c r="K6" s="36" t="s">
        <v>63</v>
      </c>
      <c r="L6" s="36" t="s">
        <v>511</v>
      </c>
      <c r="M6" s="45" t="str">
        <f t="shared" si="4"/>
        <v>UCRG-FIDV-FIDR</v>
      </c>
      <c r="N6" s="4" t="str">
        <f t="shared" si="5"/>
        <v>170UCRG-FIDV-FIDRRH</v>
      </c>
    </row>
    <row r="7" spans="1:15" x14ac:dyDescent="0.3">
      <c r="A7" s="4" t="str">
        <f t="shared" si="2"/>
        <v>1704159LT</v>
      </c>
      <c r="B7" s="4" t="str">
        <f t="shared" si="3"/>
        <v>1704159LT</v>
      </c>
      <c r="C7" s="4" t="str">
        <f t="shared" si="0"/>
        <v>4159</v>
      </c>
      <c r="D7" s="4" t="str">
        <f t="shared" si="1"/>
        <v>LT</v>
      </c>
      <c r="E7" s="35">
        <v>6040</v>
      </c>
      <c r="F7" s="36">
        <v>170</v>
      </c>
      <c r="G7" s="36" t="s">
        <v>801</v>
      </c>
      <c r="H7" s="36" t="s">
        <v>57</v>
      </c>
      <c r="I7" s="36">
        <v>170</v>
      </c>
      <c r="J7" s="36" t="s">
        <v>851</v>
      </c>
      <c r="K7" s="36" t="s">
        <v>59</v>
      </c>
      <c r="L7" s="36" t="s">
        <v>852</v>
      </c>
      <c r="M7" s="45" t="str">
        <f t="shared" si="4"/>
        <v>UCRG-TCID</v>
      </c>
      <c r="N7" s="4" t="str">
        <f t="shared" si="5"/>
        <v>170UCRG-TCIDLH</v>
      </c>
      <c r="O7" t="s">
        <v>804</v>
      </c>
    </row>
    <row r="8" spans="1:15" x14ac:dyDescent="0.3">
      <c r="A8" s="4" t="str">
        <f t="shared" si="2"/>
        <v>1704159RI</v>
      </c>
      <c r="B8" s="4" t="str">
        <f t="shared" si="3"/>
        <v>1704159RI</v>
      </c>
      <c r="C8" s="4" t="str">
        <f t="shared" si="0"/>
        <v>4159</v>
      </c>
      <c r="D8" s="4" t="str">
        <f t="shared" si="1"/>
        <v>RI</v>
      </c>
      <c r="E8" s="35">
        <v>6040</v>
      </c>
      <c r="F8" s="36">
        <v>170</v>
      </c>
      <c r="G8" s="36" t="s">
        <v>801</v>
      </c>
      <c r="H8" s="36" t="s">
        <v>61</v>
      </c>
      <c r="I8" s="36">
        <v>170</v>
      </c>
      <c r="J8" s="36" t="s">
        <v>851</v>
      </c>
      <c r="K8" s="36" t="s">
        <v>63</v>
      </c>
      <c r="L8" s="36" t="s">
        <v>853</v>
      </c>
      <c r="M8" s="45" t="str">
        <f t="shared" si="4"/>
        <v>UCRG-TCID</v>
      </c>
      <c r="N8" s="4" t="str">
        <f t="shared" si="5"/>
        <v>170UCRG-TCIDRH</v>
      </c>
      <c r="O8" t="s">
        <v>804</v>
      </c>
    </row>
    <row r="9" spans="1:15" x14ac:dyDescent="0.3">
      <c r="A9" s="4" t="str">
        <f t="shared" si="2"/>
        <v>1704170RI</v>
      </c>
      <c r="B9" s="4" t="str">
        <f t="shared" si="3"/>
        <v>1704170RI</v>
      </c>
      <c r="C9" s="4" t="str">
        <f t="shared" si="0"/>
        <v>4170</v>
      </c>
      <c r="D9" s="4" t="str">
        <f t="shared" si="1"/>
        <v>RI</v>
      </c>
      <c r="E9" s="35">
        <v>6040</v>
      </c>
      <c r="F9" s="36">
        <v>170</v>
      </c>
      <c r="G9" s="36" t="s">
        <v>614</v>
      </c>
      <c r="H9" s="36" t="s">
        <v>61</v>
      </c>
      <c r="I9" s="36">
        <v>170</v>
      </c>
      <c r="J9" s="36" t="s">
        <v>635</v>
      </c>
      <c r="K9" s="36" t="s">
        <v>63</v>
      </c>
      <c r="L9" s="36" t="s">
        <v>636</v>
      </c>
      <c r="M9" s="45" t="str">
        <f t="shared" si="4"/>
        <v>TCKS</v>
      </c>
      <c r="N9" s="4" t="str">
        <f t="shared" si="5"/>
        <v>170TCKSRH</v>
      </c>
    </row>
    <row r="10" spans="1:15" x14ac:dyDescent="0.3">
      <c r="A10" s="4" t="str">
        <f t="shared" si="2"/>
        <v>1704170LT</v>
      </c>
      <c r="B10" s="4" t="str">
        <f t="shared" si="3"/>
        <v>1704170LT</v>
      </c>
      <c r="C10" s="4" t="str">
        <f t="shared" si="0"/>
        <v>4170</v>
      </c>
      <c r="D10" s="4" t="str">
        <f t="shared" si="1"/>
        <v>LT</v>
      </c>
      <c r="E10" s="35">
        <v>6040</v>
      </c>
      <c r="F10" s="36">
        <v>170</v>
      </c>
      <c r="G10" s="36" t="s">
        <v>614</v>
      </c>
      <c r="H10" s="36" t="s">
        <v>57</v>
      </c>
      <c r="I10" s="36">
        <v>170</v>
      </c>
      <c r="J10" s="36" t="s">
        <v>635</v>
      </c>
      <c r="K10" s="36" t="s">
        <v>59</v>
      </c>
      <c r="L10" s="36" t="s">
        <v>637</v>
      </c>
      <c r="M10" s="45" t="str">
        <f t="shared" si="4"/>
        <v>TCKS</v>
      </c>
      <c r="N10" s="4" t="str">
        <f t="shared" si="5"/>
        <v>170TCKSLH</v>
      </c>
    </row>
    <row r="11" spans="1:15" x14ac:dyDescent="0.3">
      <c r="A11" s="4" t="str">
        <f t="shared" si="2"/>
        <v>1704351LF</v>
      </c>
      <c r="B11" s="4" t="str">
        <f t="shared" si="3"/>
        <v>1704351LF</v>
      </c>
      <c r="C11" s="4" t="str">
        <f t="shared" si="0"/>
        <v>4351</v>
      </c>
      <c r="D11" s="4" t="str">
        <f t="shared" si="1"/>
        <v>LF</v>
      </c>
      <c r="E11" s="35">
        <v>6040</v>
      </c>
      <c r="F11" s="36">
        <v>170</v>
      </c>
      <c r="G11" s="36" t="s">
        <v>814</v>
      </c>
      <c r="H11" s="36" t="s">
        <v>483</v>
      </c>
      <c r="I11" s="36">
        <v>170</v>
      </c>
      <c r="J11" s="36" t="s">
        <v>844</v>
      </c>
      <c r="K11" s="36" t="s">
        <v>485</v>
      </c>
      <c r="L11" s="36" t="s">
        <v>845</v>
      </c>
      <c r="M11" s="45" t="str">
        <f t="shared" si="4"/>
        <v>HYSY-MOHY</v>
      </c>
      <c r="N11" s="4" t="str">
        <f t="shared" si="5"/>
        <v>170HYSY-MOHYLHF</v>
      </c>
      <c r="O11" t="s">
        <v>816</v>
      </c>
    </row>
    <row r="12" spans="1:15" x14ac:dyDescent="0.3">
      <c r="A12" s="4" t="str">
        <f t="shared" si="2"/>
        <v>1704351LR</v>
      </c>
      <c r="B12" s="4" t="str">
        <f t="shared" si="3"/>
        <v>1704351LR</v>
      </c>
      <c r="C12" s="4" t="str">
        <f t="shared" si="0"/>
        <v>4351</v>
      </c>
      <c r="D12" s="4" t="str">
        <f t="shared" si="1"/>
        <v>LR</v>
      </c>
      <c r="E12" s="35">
        <v>6040</v>
      </c>
      <c r="F12" s="36">
        <v>170</v>
      </c>
      <c r="G12" s="36" t="s">
        <v>814</v>
      </c>
      <c r="H12" s="36" t="s">
        <v>490</v>
      </c>
      <c r="I12" s="36">
        <v>170</v>
      </c>
      <c r="J12" s="36" t="s">
        <v>844</v>
      </c>
      <c r="K12" s="36" t="s">
        <v>491</v>
      </c>
      <c r="L12" s="36" t="s">
        <v>846</v>
      </c>
      <c r="M12" s="45" t="str">
        <f t="shared" si="4"/>
        <v>HYSY-MOHY</v>
      </c>
      <c r="N12" s="4" t="str">
        <f t="shared" si="5"/>
        <v>170HYSY-MOHYLHR</v>
      </c>
      <c r="O12" t="s">
        <v>816</v>
      </c>
    </row>
    <row r="13" spans="1:15" x14ac:dyDescent="0.3">
      <c r="A13" s="4" t="str">
        <f t="shared" si="2"/>
        <v>1704351RF</v>
      </c>
      <c r="B13" s="4" t="str">
        <f t="shared" si="3"/>
        <v>1704351RF</v>
      </c>
      <c r="C13" s="4" t="str">
        <f t="shared" si="0"/>
        <v>4351</v>
      </c>
      <c r="D13" s="4" t="str">
        <f t="shared" si="1"/>
        <v>RF</v>
      </c>
      <c r="E13" s="35">
        <v>6040</v>
      </c>
      <c r="F13" s="36">
        <v>170</v>
      </c>
      <c r="G13" s="36" t="s">
        <v>814</v>
      </c>
      <c r="H13" s="36" t="s">
        <v>487</v>
      </c>
      <c r="I13" s="36">
        <v>170</v>
      </c>
      <c r="J13" s="36" t="s">
        <v>844</v>
      </c>
      <c r="K13" s="36" t="s">
        <v>488</v>
      </c>
      <c r="L13" s="36" t="s">
        <v>847</v>
      </c>
      <c r="M13" s="45" t="str">
        <f t="shared" si="4"/>
        <v>HYSY-MOHY</v>
      </c>
      <c r="N13" s="4" t="str">
        <f t="shared" si="5"/>
        <v>170HYSY-MOHYRHF</v>
      </c>
      <c r="O13" t="s">
        <v>816</v>
      </c>
    </row>
    <row r="14" spans="1:15" x14ac:dyDescent="0.3">
      <c r="A14" s="4" t="str">
        <f t="shared" si="2"/>
        <v>1704351RR</v>
      </c>
      <c r="B14" s="4" t="str">
        <f t="shared" si="3"/>
        <v>1704351RR</v>
      </c>
      <c r="C14" s="4" t="str">
        <f t="shared" si="0"/>
        <v>4351</v>
      </c>
      <c r="D14" s="4" t="str">
        <f t="shared" si="1"/>
        <v>RR</v>
      </c>
      <c r="E14" s="35">
        <v>6040</v>
      </c>
      <c r="F14" s="36">
        <v>170</v>
      </c>
      <c r="G14" s="36" t="s">
        <v>814</v>
      </c>
      <c r="H14" s="36" t="s">
        <v>493</v>
      </c>
      <c r="I14" s="36">
        <v>170</v>
      </c>
      <c r="J14" s="36" t="s">
        <v>844</v>
      </c>
      <c r="K14" s="36" t="s">
        <v>494</v>
      </c>
      <c r="L14" s="36" t="s">
        <v>848</v>
      </c>
      <c r="M14" s="45" t="str">
        <f t="shared" si="4"/>
        <v>HYSY-MOHY</v>
      </c>
      <c r="N14" s="4" t="str">
        <f t="shared" si="5"/>
        <v>170HYSY-MOHYRHR</v>
      </c>
      <c r="O14" t="s">
        <v>816</v>
      </c>
    </row>
    <row r="15" spans="1:15" x14ac:dyDescent="0.3">
      <c r="A15" s="4" t="str">
        <f t="shared" si="2"/>
        <v>170508400</v>
      </c>
      <c r="B15" s="4" t="str">
        <f t="shared" si="3"/>
        <v>170508400</v>
      </c>
      <c r="C15" s="4" t="str">
        <f t="shared" si="0"/>
        <v>5084</v>
      </c>
      <c r="D15" s="4" t="str">
        <f t="shared" si="1"/>
        <v>00</v>
      </c>
      <c r="E15" s="35">
        <v>6040</v>
      </c>
      <c r="F15" s="36">
        <v>170</v>
      </c>
      <c r="G15" s="36" t="s">
        <v>654</v>
      </c>
      <c r="H15" s="36" t="s">
        <v>17</v>
      </c>
      <c r="I15" s="36">
        <v>170</v>
      </c>
      <c r="J15" s="36" t="s">
        <v>667</v>
      </c>
      <c r="K15" s="36" t="s">
        <v>659</v>
      </c>
      <c r="L15" s="36" t="s">
        <v>668</v>
      </c>
      <c r="M15" s="45" t="str">
        <f t="shared" si="4"/>
        <v>HYSY-PUHY</v>
      </c>
      <c r="N15" s="4" t="str">
        <f t="shared" si="5"/>
        <v>170HYSY-PUHYPOS.3</v>
      </c>
    </row>
    <row r="16" spans="1:15" x14ac:dyDescent="0.3">
      <c r="A16" s="4" t="str">
        <f t="shared" si="2"/>
        <v>1705084P0</v>
      </c>
      <c r="B16" s="4" t="str">
        <f t="shared" si="3"/>
        <v>1705084P0</v>
      </c>
      <c r="C16" s="4" t="str">
        <f t="shared" si="0"/>
        <v>5084</v>
      </c>
      <c r="D16" s="4" t="str">
        <f t="shared" si="1"/>
        <v>P0</v>
      </c>
      <c r="E16" s="35">
        <v>6040</v>
      </c>
      <c r="F16" s="36">
        <v>170</v>
      </c>
      <c r="G16" s="36" t="s">
        <v>654</v>
      </c>
      <c r="H16" s="36" t="s">
        <v>655</v>
      </c>
      <c r="I16" s="36">
        <v>170</v>
      </c>
      <c r="J16" s="36" t="s">
        <v>667</v>
      </c>
      <c r="K16" s="36" t="s">
        <v>657</v>
      </c>
      <c r="L16" s="36" t="s">
        <v>669</v>
      </c>
      <c r="M16" s="45" t="str">
        <f t="shared" si="4"/>
        <v>HYSY-PUHY</v>
      </c>
      <c r="N16" s="4" t="str">
        <f t="shared" si="5"/>
        <v>170HYSY-PUHYPOS.2</v>
      </c>
    </row>
    <row r="17" spans="1:15" x14ac:dyDescent="0.3">
      <c r="A17" s="4" t="str">
        <f t="shared" si="2"/>
        <v>1705459RF</v>
      </c>
      <c r="B17" s="4" t="str">
        <f t="shared" si="3"/>
        <v>1705459RF</v>
      </c>
      <c r="C17" s="4" t="str">
        <f t="shared" si="0"/>
        <v>5459</v>
      </c>
      <c r="D17" s="4" t="str">
        <f t="shared" si="1"/>
        <v>RF</v>
      </c>
      <c r="E17" s="35">
        <v>6040</v>
      </c>
      <c r="F17" s="36">
        <v>170</v>
      </c>
      <c r="G17" s="36" t="s">
        <v>732</v>
      </c>
      <c r="H17" s="36" t="s">
        <v>487</v>
      </c>
      <c r="I17" s="36">
        <v>170</v>
      </c>
      <c r="J17" s="36" t="s">
        <v>746</v>
      </c>
      <c r="K17" s="36" t="s">
        <v>488</v>
      </c>
      <c r="L17" s="36" t="s">
        <v>747</v>
      </c>
      <c r="M17" s="45" t="str">
        <f t="shared" si="4"/>
        <v>SURE-TMSG-SGB2</v>
      </c>
      <c r="N17" s="4" t="str">
        <f t="shared" si="5"/>
        <v>170SURE-TMSG-SGB2RHF</v>
      </c>
    </row>
    <row r="18" spans="1:15" x14ac:dyDescent="0.3">
      <c r="A18" s="4" t="str">
        <f t="shared" si="2"/>
        <v>1705459LR</v>
      </c>
      <c r="B18" s="4" t="str">
        <f t="shared" si="3"/>
        <v>1705459LR</v>
      </c>
      <c r="C18" s="4" t="str">
        <f t="shared" si="0"/>
        <v>5459</v>
      </c>
      <c r="D18" s="4" t="str">
        <f t="shared" si="1"/>
        <v>LR</v>
      </c>
      <c r="E18" s="35">
        <v>6040</v>
      </c>
      <c r="F18" s="36">
        <v>170</v>
      </c>
      <c r="G18" s="36" t="s">
        <v>732</v>
      </c>
      <c r="H18" s="36" t="s">
        <v>490</v>
      </c>
      <c r="I18" s="36">
        <v>170</v>
      </c>
      <c r="J18" s="36" t="s">
        <v>748</v>
      </c>
      <c r="K18" s="36" t="s">
        <v>491</v>
      </c>
      <c r="L18" s="36" t="s">
        <v>749</v>
      </c>
      <c r="M18" s="45" t="str">
        <f t="shared" si="4"/>
        <v>SURE-TMSG-SGB3</v>
      </c>
      <c r="N18" s="4" t="str">
        <f t="shared" si="5"/>
        <v>170SURE-TMSG-SGB3LHR</v>
      </c>
    </row>
    <row r="19" spans="1:15" x14ac:dyDescent="0.3">
      <c r="A19" s="4" t="str">
        <f t="shared" si="2"/>
        <v>1705459RR</v>
      </c>
      <c r="B19" s="4" t="str">
        <f t="shared" si="3"/>
        <v>1705459RR</v>
      </c>
      <c r="C19" s="4" t="str">
        <f t="shared" si="0"/>
        <v>5459</v>
      </c>
      <c r="D19" s="4" t="str">
        <f t="shared" si="1"/>
        <v>RR</v>
      </c>
      <c r="E19" s="35">
        <v>6040</v>
      </c>
      <c r="F19" s="36">
        <v>170</v>
      </c>
      <c r="G19" s="36" t="s">
        <v>732</v>
      </c>
      <c r="H19" s="36" t="s">
        <v>493</v>
      </c>
      <c r="I19" s="36">
        <v>170</v>
      </c>
      <c r="J19" s="36" t="s">
        <v>750</v>
      </c>
      <c r="K19" s="36" t="s">
        <v>494</v>
      </c>
      <c r="L19" s="36" t="s">
        <v>751</v>
      </c>
      <c r="M19" s="45" t="str">
        <f t="shared" si="4"/>
        <v>SURE-TMSG-SGB4</v>
      </c>
      <c r="N19" s="4" t="str">
        <f t="shared" si="5"/>
        <v>170SURE-TMSG-SGB4RHR</v>
      </c>
    </row>
    <row r="20" spans="1:15" x14ac:dyDescent="0.3">
      <c r="A20" s="4" t="str">
        <f t="shared" si="2"/>
        <v>185100000</v>
      </c>
      <c r="B20" s="4" t="str">
        <f t="shared" si="3"/>
        <v>185100000</v>
      </c>
      <c r="C20" s="4" t="str">
        <f t="shared" si="0"/>
        <v>1000</v>
      </c>
      <c r="D20" s="4" t="str">
        <f t="shared" si="1"/>
        <v>00</v>
      </c>
      <c r="E20" s="35" t="s">
        <v>54</v>
      </c>
      <c r="F20" s="36">
        <v>185</v>
      </c>
      <c r="G20" s="36" t="s">
        <v>16</v>
      </c>
      <c r="H20" s="36" t="s">
        <v>17</v>
      </c>
      <c r="I20" s="36">
        <v>185</v>
      </c>
      <c r="J20" s="36" t="s">
        <v>55</v>
      </c>
      <c r="K20" s="36"/>
      <c r="L20" s="36" t="s">
        <v>56</v>
      </c>
      <c r="M20" s="45" t="str">
        <f t="shared" si="4"/>
        <v>ENGI</v>
      </c>
      <c r="N20" s="4" t="str">
        <f t="shared" si="5"/>
        <v>185ENGI</v>
      </c>
    </row>
    <row r="21" spans="1:15" x14ac:dyDescent="0.3">
      <c r="A21" s="4" t="str">
        <f t="shared" si="2"/>
        <v>185135300</v>
      </c>
      <c r="B21" s="4" t="str">
        <f t="shared" si="3"/>
        <v>185135300</v>
      </c>
      <c r="C21" s="4" t="str">
        <f t="shared" si="0"/>
        <v>1353</v>
      </c>
      <c r="D21" s="4" t="str">
        <f t="shared" si="1"/>
        <v>00</v>
      </c>
      <c r="E21" s="35" t="s">
        <v>54</v>
      </c>
      <c r="F21" s="36">
        <v>185</v>
      </c>
      <c r="G21" s="36" t="s">
        <v>207</v>
      </c>
      <c r="H21" s="36" t="s">
        <v>17</v>
      </c>
      <c r="I21" s="36">
        <v>185</v>
      </c>
      <c r="J21" s="36" t="s">
        <v>226</v>
      </c>
      <c r="K21" s="36"/>
      <c r="L21" s="36" t="s">
        <v>211</v>
      </c>
      <c r="M21" s="45" t="str">
        <f t="shared" si="4"/>
        <v>ENGI-COSY</v>
      </c>
      <c r="N21" s="4" t="str">
        <f t="shared" si="5"/>
        <v>185ENGI-COSY</v>
      </c>
    </row>
    <row r="22" spans="1:15" x14ac:dyDescent="0.3">
      <c r="A22" s="4" t="str">
        <f t="shared" si="2"/>
        <v>185310800</v>
      </c>
      <c r="B22" s="4" t="str">
        <f t="shared" si="3"/>
        <v>185310800</v>
      </c>
      <c r="C22" s="4" t="str">
        <f t="shared" si="0"/>
        <v>3108</v>
      </c>
      <c r="D22" s="4" t="str">
        <f t="shared" si="1"/>
        <v>00</v>
      </c>
      <c r="E22" s="35" t="s">
        <v>54</v>
      </c>
      <c r="F22" s="36">
        <v>185</v>
      </c>
      <c r="G22" s="36" t="s">
        <v>412</v>
      </c>
      <c r="H22" s="36" t="s">
        <v>17</v>
      </c>
      <c r="I22" s="36">
        <v>185</v>
      </c>
      <c r="J22" s="36" t="s">
        <v>413</v>
      </c>
      <c r="K22" s="36"/>
      <c r="L22" s="36" t="s">
        <v>414</v>
      </c>
      <c r="M22" s="45" t="str">
        <f t="shared" si="4"/>
        <v>PUDR</v>
      </c>
      <c r="N22" s="4" t="str">
        <f t="shared" si="5"/>
        <v>185PUDR</v>
      </c>
    </row>
    <row r="23" spans="1:15" x14ac:dyDescent="0.3">
      <c r="A23" s="4" t="str">
        <f t="shared" si="2"/>
        <v>1854050RI</v>
      </c>
      <c r="B23" s="4" t="str">
        <f t="shared" si="3"/>
        <v>1854050RI</v>
      </c>
      <c r="C23" s="4" t="str">
        <f t="shared" si="0"/>
        <v>4050</v>
      </c>
      <c r="D23" s="4" t="str">
        <f t="shared" si="1"/>
        <v>RI</v>
      </c>
      <c r="E23" s="35" t="s">
        <v>54</v>
      </c>
      <c r="F23" s="36">
        <v>185</v>
      </c>
      <c r="G23" s="36" t="s">
        <v>482</v>
      </c>
      <c r="H23" s="36" t="s">
        <v>61</v>
      </c>
      <c r="I23" s="36">
        <v>185</v>
      </c>
      <c r="J23" s="36" t="s">
        <v>516</v>
      </c>
      <c r="K23" s="36" t="s">
        <v>63</v>
      </c>
      <c r="L23" s="36" t="s">
        <v>506</v>
      </c>
      <c r="M23" s="45" t="str">
        <f t="shared" si="4"/>
        <v>UCRG-FIDV</v>
      </c>
      <c r="N23" s="4" t="str">
        <f t="shared" si="5"/>
        <v>185UCRG-FIDVRH</v>
      </c>
    </row>
    <row r="24" spans="1:15" x14ac:dyDescent="0.3">
      <c r="A24" s="4" t="str">
        <f t="shared" si="2"/>
        <v>1854050LT</v>
      </c>
      <c r="B24" s="4" t="str">
        <f t="shared" si="3"/>
        <v>1854050LT</v>
      </c>
      <c r="C24" s="4" t="str">
        <f t="shared" si="0"/>
        <v>4050</v>
      </c>
      <c r="D24" s="4" t="str">
        <f t="shared" si="1"/>
        <v>LT</v>
      </c>
      <c r="E24" s="35" t="s">
        <v>54</v>
      </c>
      <c r="F24" s="36">
        <v>185</v>
      </c>
      <c r="G24" s="36" t="s">
        <v>482</v>
      </c>
      <c r="H24" s="36" t="s">
        <v>57</v>
      </c>
      <c r="I24" s="36">
        <v>185</v>
      </c>
      <c r="J24" s="36" t="s">
        <v>516</v>
      </c>
      <c r="K24" s="36" t="s">
        <v>59</v>
      </c>
      <c r="L24" s="36" t="s">
        <v>507</v>
      </c>
      <c r="M24" s="45" t="str">
        <f t="shared" si="4"/>
        <v>UCRG-FIDV</v>
      </c>
      <c r="N24" s="4" t="str">
        <f t="shared" si="5"/>
        <v>185UCRG-FIDVLH</v>
      </c>
    </row>
    <row r="25" spans="1:15" x14ac:dyDescent="0.3">
      <c r="A25" s="4" t="str">
        <f t="shared" si="2"/>
        <v>1854159LT</v>
      </c>
      <c r="B25" s="4" t="str">
        <f t="shared" si="3"/>
        <v>1854159LT</v>
      </c>
      <c r="C25" s="4" t="str">
        <f t="shared" si="0"/>
        <v>4159</v>
      </c>
      <c r="D25" s="4" t="str">
        <f t="shared" si="1"/>
        <v>LT</v>
      </c>
      <c r="E25" s="35" t="s">
        <v>54</v>
      </c>
      <c r="F25" s="36">
        <v>185</v>
      </c>
      <c r="G25" s="36" t="s">
        <v>801</v>
      </c>
      <c r="H25" s="36" t="s">
        <v>57</v>
      </c>
      <c r="I25" s="36">
        <v>185</v>
      </c>
      <c r="J25" s="36" t="s">
        <v>820</v>
      </c>
      <c r="K25" s="36" t="s">
        <v>59</v>
      </c>
      <c r="L25" s="36" t="s">
        <v>821</v>
      </c>
      <c r="M25" s="45" t="str">
        <f t="shared" si="4"/>
        <v>UCRG</v>
      </c>
      <c r="N25" s="4" t="str">
        <f t="shared" si="5"/>
        <v>185UCRGLH</v>
      </c>
      <c r="O25" t="s">
        <v>804</v>
      </c>
    </row>
    <row r="26" spans="1:15" x14ac:dyDescent="0.3">
      <c r="A26" s="4" t="str">
        <f t="shared" si="2"/>
        <v>1854159RI</v>
      </c>
      <c r="B26" s="4" t="str">
        <f t="shared" si="3"/>
        <v>1854159RI</v>
      </c>
      <c r="C26" s="4" t="str">
        <f t="shared" si="0"/>
        <v>4159</v>
      </c>
      <c r="D26" s="4" t="str">
        <f t="shared" si="1"/>
        <v>RI</v>
      </c>
      <c r="E26" s="35" t="s">
        <v>54</v>
      </c>
      <c r="F26" s="36">
        <v>185</v>
      </c>
      <c r="G26" s="36" t="s">
        <v>801</v>
      </c>
      <c r="H26" s="36" t="s">
        <v>61</v>
      </c>
      <c r="I26" s="36">
        <v>185</v>
      </c>
      <c r="J26" s="36" t="s">
        <v>820</v>
      </c>
      <c r="K26" s="36" t="s">
        <v>63</v>
      </c>
      <c r="L26" s="36" t="s">
        <v>822</v>
      </c>
      <c r="M26" s="45" t="str">
        <f t="shared" si="4"/>
        <v>UCRG</v>
      </c>
      <c r="N26" s="4" t="str">
        <f t="shared" si="5"/>
        <v>185UCRGRH</v>
      </c>
      <c r="O26" t="s">
        <v>804</v>
      </c>
    </row>
    <row r="27" spans="1:15" x14ac:dyDescent="0.3">
      <c r="A27" s="4" t="str">
        <f t="shared" si="2"/>
        <v>1854351LF</v>
      </c>
      <c r="B27" s="4" t="str">
        <f t="shared" si="3"/>
        <v>1854351LF</v>
      </c>
      <c r="C27" s="4" t="str">
        <f t="shared" si="0"/>
        <v>4351</v>
      </c>
      <c r="D27" s="4" t="str">
        <f t="shared" si="1"/>
        <v>LF</v>
      </c>
      <c r="E27" s="35" t="s">
        <v>54</v>
      </c>
      <c r="F27" s="36">
        <v>185</v>
      </c>
      <c r="G27" s="36" t="s">
        <v>814</v>
      </c>
      <c r="H27" s="36" t="s">
        <v>483</v>
      </c>
      <c r="I27" s="36">
        <v>185</v>
      </c>
      <c r="J27" s="36" t="s">
        <v>810</v>
      </c>
      <c r="K27" s="36" t="s">
        <v>485</v>
      </c>
      <c r="L27" s="36" t="s">
        <v>815</v>
      </c>
      <c r="M27" s="45" t="str">
        <f t="shared" si="4"/>
        <v>HYSY-MOHY</v>
      </c>
      <c r="N27" s="4" t="str">
        <f t="shared" si="5"/>
        <v>185HYSY-MOHYLHF</v>
      </c>
      <c r="O27" t="s">
        <v>816</v>
      </c>
    </row>
    <row r="28" spans="1:15" x14ac:dyDescent="0.3">
      <c r="A28" s="4" t="str">
        <f t="shared" si="2"/>
        <v>1854351LR</v>
      </c>
      <c r="B28" s="4" t="str">
        <f t="shared" si="3"/>
        <v>1854351LR</v>
      </c>
      <c r="C28" s="4" t="str">
        <f t="shared" si="0"/>
        <v>4351</v>
      </c>
      <c r="D28" s="4" t="str">
        <f t="shared" si="1"/>
        <v>LR</v>
      </c>
      <c r="E28" s="35" t="s">
        <v>54</v>
      </c>
      <c r="F28" s="36">
        <v>185</v>
      </c>
      <c r="G28" s="36" t="s">
        <v>814</v>
      </c>
      <c r="H28" s="36" t="s">
        <v>490</v>
      </c>
      <c r="I28" s="36">
        <v>185</v>
      </c>
      <c r="J28" s="36" t="s">
        <v>810</v>
      </c>
      <c r="K28" s="36" t="s">
        <v>491</v>
      </c>
      <c r="L28" s="36" t="s">
        <v>817</v>
      </c>
      <c r="M28" s="45" t="str">
        <f t="shared" si="4"/>
        <v>HYSY-MOHY</v>
      </c>
      <c r="N28" s="4" t="str">
        <f t="shared" si="5"/>
        <v>185HYSY-MOHYLHR</v>
      </c>
      <c r="O28" t="s">
        <v>816</v>
      </c>
    </row>
    <row r="29" spans="1:15" x14ac:dyDescent="0.3">
      <c r="A29" s="4" t="str">
        <f t="shared" si="2"/>
        <v>1854351RF</v>
      </c>
      <c r="B29" s="4" t="str">
        <f t="shared" si="3"/>
        <v>1854351RF</v>
      </c>
      <c r="C29" s="4" t="str">
        <f t="shared" si="0"/>
        <v>4351</v>
      </c>
      <c r="D29" s="4" t="str">
        <f t="shared" si="1"/>
        <v>RF</v>
      </c>
      <c r="E29" s="35" t="s">
        <v>54</v>
      </c>
      <c r="F29" s="36">
        <v>185</v>
      </c>
      <c r="G29" s="36" t="s">
        <v>814</v>
      </c>
      <c r="H29" s="36" t="s">
        <v>487</v>
      </c>
      <c r="I29" s="36">
        <v>185</v>
      </c>
      <c r="J29" s="36" t="s">
        <v>810</v>
      </c>
      <c r="K29" s="36" t="s">
        <v>488</v>
      </c>
      <c r="L29" s="36" t="s">
        <v>818</v>
      </c>
      <c r="M29" s="45" t="str">
        <f t="shared" si="4"/>
        <v>HYSY-MOHY</v>
      </c>
      <c r="N29" s="4" t="str">
        <f t="shared" si="5"/>
        <v>185HYSY-MOHYRHF</v>
      </c>
      <c r="O29" t="s">
        <v>816</v>
      </c>
    </row>
    <row r="30" spans="1:15" x14ac:dyDescent="0.3">
      <c r="A30" s="4" t="str">
        <f t="shared" si="2"/>
        <v>1854351RR</v>
      </c>
      <c r="B30" s="4" t="str">
        <f t="shared" si="3"/>
        <v>1854351RR</v>
      </c>
      <c r="C30" s="4" t="str">
        <f t="shared" si="0"/>
        <v>4351</v>
      </c>
      <c r="D30" s="4" t="str">
        <f t="shared" si="1"/>
        <v>RR</v>
      </c>
      <c r="E30" s="35" t="s">
        <v>54</v>
      </c>
      <c r="F30" s="36">
        <v>185</v>
      </c>
      <c r="G30" s="36" t="s">
        <v>814</v>
      </c>
      <c r="H30" s="36" t="s">
        <v>493</v>
      </c>
      <c r="I30" s="36">
        <v>185</v>
      </c>
      <c r="J30" s="36" t="s">
        <v>810</v>
      </c>
      <c r="K30" s="36" t="s">
        <v>494</v>
      </c>
      <c r="L30" s="36" t="s">
        <v>819</v>
      </c>
      <c r="M30" s="45" t="str">
        <f t="shared" si="4"/>
        <v>HYSY-MOHY</v>
      </c>
      <c r="N30" s="4" t="str">
        <f t="shared" si="5"/>
        <v>185HYSY-MOHYRHR</v>
      </c>
      <c r="O30" t="s">
        <v>816</v>
      </c>
    </row>
    <row r="31" spans="1:15" x14ac:dyDescent="0.3">
      <c r="A31" s="4" t="str">
        <f t="shared" si="2"/>
        <v>185508400</v>
      </c>
      <c r="B31" s="4" t="str">
        <f t="shared" si="3"/>
        <v>185508400</v>
      </c>
      <c r="C31" s="4" t="str">
        <f t="shared" si="0"/>
        <v>5084</v>
      </c>
      <c r="D31" s="4" t="str">
        <f t="shared" si="1"/>
        <v>00</v>
      </c>
      <c r="E31" s="35" t="s">
        <v>54</v>
      </c>
      <c r="F31" s="36">
        <v>185</v>
      </c>
      <c r="G31" s="36" t="s">
        <v>654</v>
      </c>
      <c r="H31" s="36" t="s">
        <v>17</v>
      </c>
      <c r="I31" s="36">
        <v>185</v>
      </c>
      <c r="J31" s="36" t="s">
        <v>664</v>
      </c>
      <c r="K31" s="36" t="s">
        <v>665</v>
      </c>
      <c r="L31" s="36" t="s">
        <v>666</v>
      </c>
      <c r="M31" s="45" t="str">
        <f t="shared" si="4"/>
        <v>HYSY</v>
      </c>
      <c r="N31" s="4" t="str">
        <f t="shared" si="5"/>
        <v>185HYSYPOS.3-4</v>
      </c>
    </row>
    <row r="32" spans="1:15" x14ac:dyDescent="0.3">
      <c r="A32" s="4" t="str">
        <f t="shared" si="2"/>
        <v>1855459FR</v>
      </c>
      <c r="B32" s="4" t="str">
        <f t="shared" si="3"/>
        <v>1855459FR</v>
      </c>
      <c r="C32" s="4" t="str">
        <f t="shared" si="0"/>
        <v>5459</v>
      </c>
      <c r="D32" s="4" t="str">
        <f t="shared" si="1"/>
        <v>FR</v>
      </c>
      <c r="E32" s="35" t="s">
        <v>54</v>
      </c>
      <c r="F32" s="36">
        <v>185</v>
      </c>
      <c r="G32" s="36" t="s">
        <v>732</v>
      </c>
      <c r="H32" s="36" t="s">
        <v>232</v>
      </c>
      <c r="I32" s="36">
        <v>185</v>
      </c>
      <c r="J32" s="36" t="s">
        <v>736</v>
      </c>
      <c r="K32" s="36" t="s">
        <v>233</v>
      </c>
      <c r="L32" s="36" t="s">
        <v>737</v>
      </c>
      <c r="M32" s="45" t="str">
        <f t="shared" si="4"/>
        <v>SURE-TMSG-SGBF</v>
      </c>
      <c r="N32" s="4" t="str">
        <f t="shared" si="5"/>
        <v>185SURE-TMSG-SGBFFR</v>
      </c>
    </row>
    <row r="33" spans="1:15" x14ac:dyDescent="0.3">
      <c r="A33" s="4" t="str">
        <f t="shared" si="2"/>
        <v>1855459RE</v>
      </c>
      <c r="B33" s="4" t="str">
        <f t="shared" si="3"/>
        <v>1855459RE</v>
      </c>
      <c r="C33" s="4" t="str">
        <f t="shared" si="0"/>
        <v>5459</v>
      </c>
      <c r="D33" s="4" t="str">
        <f t="shared" si="1"/>
        <v>RE</v>
      </c>
      <c r="E33" s="35" t="s">
        <v>54</v>
      </c>
      <c r="F33" s="36">
        <v>185</v>
      </c>
      <c r="G33" s="36" t="s">
        <v>732</v>
      </c>
      <c r="H33" s="36" t="s">
        <v>228</v>
      </c>
      <c r="I33" s="36">
        <v>185</v>
      </c>
      <c r="J33" s="36" t="s">
        <v>738</v>
      </c>
      <c r="K33" s="36" t="s">
        <v>230</v>
      </c>
      <c r="L33" s="36" t="s">
        <v>739</v>
      </c>
      <c r="M33" s="45" t="str">
        <f t="shared" si="4"/>
        <v>SURE-TMSG-SGBR</v>
      </c>
      <c r="N33" s="4" t="str">
        <f t="shared" si="5"/>
        <v>185SURE-TMSG-SGBRRR</v>
      </c>
    </row>
    <row r="34" spans="1:15" x14ac:dyDescent="0.3">
      <c r="A34" s="4" t="str">
        <f t="shared" si="2"/>
        <v>1855473P0</v>
      </c>
      <c r="B34" s="4" t="str">
        <f t="shared" si="3"/>
        <v>1855473P0</v>
      </c>
      <c r="C34" s="4" t="str">
        <f t="shared" si="0"/>
        <v>5473</v>
      </c>
      <c r="D34" s="4" t="str">
        <f t="shared" si="1"/>
        <v>P0</v>
      </c>
      <c r="E34" s="35" t="s">
        <v>54</v>
      </c>
      <c r="F34" s="36">
        <v>185</v>
      </c>
      <c r="G34" s="36" t="s">
        <v>770</v>
      </c>
      <c r="H34" s="36" t="s">
        <v>661</v>
      </c>
      <c r="I34" s="36">
        <v>185</v>
      </c>
      <c r="J34" s="36" t="s">
        <v>664</v>
      </c>
      <c r="K34" s="36" t="s">
        <v>674</v>
      </c>
      <c r="L34" s="36" t="s">
        <v>771</v>
      </c>
      <c r="M34" s="45" t="str">
        <f t="shared" si="4"/>
        <v>HYSY</v>
      </c>
      <c r="N34" s="4" t="str">
        <f t="shared" si="5"/>
        <v>185HYSYPOS.1-2</v>
      </c>
    </row>
    <row r="35" spans="1:15" x14ac:dyDescent="0.3">
      <c r="A35" s="4" t="str">
        <f t="shared" si="2"/>
        <v>18579PAFR</v>
      </c>
      <c r="B35" s="4" t="str">
        <f t="shared" si="3"/>
        <v>18579PAFR</v>
      </c>
      <c r="C35" s="4" t="str">
        <f t="shared" si="0"/>
        <v>79PA</v>
      </c>
      <c r="D35" s="4" t="str">
        <f t="shared" si="1"/>
        <v>FR</v>
      </c>
      <c r="E35" s="35" t="s">
        <v>54</v>
      </c>
      <c r="F35" s="36">
        <v>185</v>
      </c>
      <c r="G35" s="36" t="s">
        <v>809</v>
      </c>
      <c r="H35" s="36" t="s">
        <v>232</v>
      </c>
      <c r="I35" s="36">
        <v>185</v>
      </c>
      <c r="J35" s="36" t="s">
        <v>810</v>
      </c>
      <c r="K35" s="36" t="s">
        <v>233</v>
      </c>
      <c r="L35" s="36" t="s">
        <v>811</v>
      </c>
      <c r="M35" s="45" t="str">
        <f t="shared" si="4"/>
        <v>HYSY-MOHY</v>
      </c>
      <c r="N35" s="4" t="str">
        <f t="shared" si="5"/>
        <v>185HYSY-MOHYFR</v>
      </c>
      <c r="O35" t="s">
        <v>812</v>
      </c>
    </row>
    <row r="36" spans="1:15" x14ac:dyDescent="0.3">
      <c r="A36" s="4" t="str">
        <f t="shared" si="2"/>
        <v>18579PARE</v>
      </c>
      <c r="B36" s="4" t="str">
        <f t="shared" si="3"/>
        <v>18579PARE</v>
      </c>
      <c r="C36" s="4" t="str">
        <f t="shared" si="0"/>
        <v>79PA</v>
      </c>
      <c r="D36" s="4" t="str">
        <f t="shared" si="1"/>
        <v>RE</v>
      </c>
      <c r="E36" s="35" t="s">
        <v>54</v>
      </c>
      <c r="F36" s="36">
        <v>185</v>
      </c>
      <c r="G36" s="36" t="s">
        <v>809</v>
      </c>
      <c r="H36" s="36" t="s">
        <v>228</v>
      </c>
      <c r="I36" s="36">
        <v>185</v>
      </c>
      <c r="J36" s="36" t="s">
        <v>810</v>
      </c>
      <c r="K36" s="36" t="s">
        <v>230</v>
      </c>
      <c r="L36" s="36" t="s">
        <v>813</v>
      </c>
      <c r="M36" s="45" t="str">
        <f t="shared" si="4"/>
        <v>HYSY-MOHY</v>
      </c>
      <c r="N36" s="4" t="str">
        <f t="shared" si="5"/>
        <v>185HYSY-MOHYRR</v>
      </c>
      <c r="O36" t="s">
        <v>812</v>
      </c>
    </row>
    <row r="37" spans="1:15" x14ac:dyDescent="0.3">
      <c r="A37" s="4" t="str">
        <f t="shared" si="2"/>
        <v>3401000RI</v>
      </c>
      <c r="B37" s="4" t="str">
        <f t="shared" si="3"/>
        <v>3401000RI</v>
      </c>
      <c r="C37" s="4" t="str">
        <f t="shared" si="0"/>
        <v>1000</v>
      </c>
      <c r="D37" s="4" t="str">
        <f t="shared" si="1"/>
        <v>RI</v>
      </c>
      <c r="E37" s="35">
        <v>6060</v>
      </c>
      <c r="F37" s="36">
        <v>340</v>
      </c>
      <c r="G37" s="36" t="s">
        <v>16</v>
      </c>
      <c r="H37" s="36" t="s">
        <v>61</v>
      </c>
      <c r="I37" s="36">
        <v>340</v>
      </c>
      <c r="J37" s="36" t="s">
        <v>134</v>
      </c>
      <c r="K37" s="36" t="s">
        <v>63</v>
      </c>
      <c r="L37" s="36" t="s">
        <v>135</v>
      </c>
      <c r="M37" s="45" t="str">
        <f t="shared" si="4"/>
        <v>ENG2</v>
      </c>
      <c r="N37" s="4" t="str">
        <f t="shared" si="5"/>
        <v>340ENG2RH</v>
      </c>
    </row>
    <row r="38" spans="1:15" x14ac:dyDescent="0.3">
      <c r="A38" s="4" t="str">
        <f t="shared" si="2"/>
        <v>3401000LT</v>
      </c>
      <c r="B38" s="4" t="str">
        <f t="shared" si="3"/>
        <v>3401000LT</v>
      </c>
      <c r="C38" s="4" t="str">
        <f t="shared" si="0"/>
        <v>1000</v>
      </c>
      <c r="D38" s="4" t="str">
        <f t="shared" si="1"/>
        <v>LT</v>
      </c>
      <c r="E38" s="35">
        <v>6060</v>
      </c>
      <c r="F38" s="36">
        <v>340</v>
      </c>
      <c r="G38" s="36" t="s">
        <v>16</v>
      </c>
      <c r="H38" s="36" t="s">
        <v>57</v>
      </c>
      <c r="I38" s="36">
        <v>340</v>
      </c>
      <c r="J38" s="36" t="s">
        <v>136</v>
      </c>
      <c r="K38" s="36" t="s">
        <v>59</v>
      </c>
      <c r="L38" s="36" t="s">
        <v>137</v>
      </c>
      <c r="M38" s="45" t="str">
        <f t="shared" si="4"/>
        <v>ENG1</v>
      </c>
      <c r="N38" s="4" t="str">
        <f t="shared" si="5"/>
        <v>340ENG1LH</v>
      </c>
    </row>
    <row r="39" spans="1:15" x14ac:dyDescent="0.3">
      <c r="A39" s="4" t="str">
        <f t="shared" si="2"/>
        <v>3401353LT</v>
      </c>
      <c r="B39" s="4" t="str">
        <f t="shared" si="3"/>
        <v>3401353LT</v>
      </c>
      <c r="C39" s="4" t="str">
        <f t="shared" si="0"/>
        <v>1353</v>
      </c>
      <c r="D39" s="4" t="str">
        <f t="shared" si="1"/>
        <v>LT</v>
      </c>
      <c r="E39" s="35">
        <v>6060</v>
      </c>
      <c r="F39" s="36">
        <v>340</v>
      </c>
      <c r="G39" s="36" t="s">
        <v>207</v>
      </c>
      <c r="H39" s="36" t="s">
        <v>57</v>
      </c>
      <c r="I39" s="36">
        <v>340</v>
      </c>
      <c r="J39" s="36" t="s">
        <v>269</v>
      </c>
      <c r="K39" s="36" t="s">
        <v>59</v>
      </c>
      <c r="L39" s="36" t="s">
        <v>270</v>
      </c>
      <c r="M39" s="45" t="str">
        <f t="shared" si="4"/>
        <v>ENG1-COSY-RADT</v>
      </c>
      <c r="N39" s="4" t="str">
        <f t="shared" si="5"/>
        <v>340ENG1-COSY-RADTLH</v>
      </c>
    </row>
    <row r="40" spans="1:15" x14ac:dyDescent="0.3">
      <c r="A40" s="4" t="str">
        <f t="shared" si="2"/>
        <v>3401353RI</v>
      </c>
      <c r="B40" s="4" t="str">
        <f t="shared" si="3"/>
        <v>3401353RI</v>
      </c>
      <c r="C40" s="4" t="str">
        <f t="shared" si="0"/>
        <v>1353</v>
      </c>
      <c r="D40" s="4" t="str">
        <f t="shared" si="1"/>
        <v>RI</v>
      </c>
      <c r="E40" s="35">
        <v>6060</v>
      </c>
      <c r="F40" s="36">
        <v>340</v>
      </c>
      <c r="G40" s="36" t="s">
        <v>207</v>
      </c>
      <c r="H40" s="36" t="s">
        <v>61</v>
      </c>
      <c r="I40" s="36">
        <v>340</v>
      </c>
      <c r="J40" s="36" t="s">
        <v>271</v>
      </c>
      <c r="K40" s="36" t="s">
        <v>63</v>
      </c>
      <c r="L40" s="36" t="s">
        <v>272</v>
      </c>
      <c r="M40" s="45" t="str">
        <f t="shared" si="4"/>
        <v>ENG2-COSY-RADT</v>
      </c>
      <c r="N40" s="4" t="str">
        <f t="shared" si="5"/>
        <v>340ENG2-COSY-RADTRH</v>
      </c>
    </row>
    <row r="41" spans="1:15" x14ac:dyDescent="0.3">
      <c r="A41" s="4" t="str">
        <f t="shared" si="2"/>
        <v>3403108RI</v>
      </c>
      <c r="B41" s="4" t="str">
        <f t="shared" si="3"/>
        <v>3403108RI</v>
      </c>
      <c r="C41" s="4" t="str">
        <f t="shared" si="0"/>
        <v>3108</v>
      </c>
      <c r="D41" s="4" t="str">
        <f t="shared" si="1"/>
        <v>RI</v>
      </c>
      <c r="E41" s="35">
        <v>6060</v>
      </c>
      <c r="F41" s="36">
        <v>340</v>
      </c>
      <c r="G41" s="36" t="s">
        <v>836</v>
      </c>
      <c r="H41" s="36" t="s">
        <v>61</v>
      </c>
      <c r="I41" s="36">
        <v>340</v>
      </c>
      <c r="J41" s="36" t="s">
        <v>837</v>
      </c>
      <c r="K41" s="36" t="s">
        <v>63</v>
      </c>
      <c r="L41" s="36" t="s">
        <v>838</v>
      </c>
      <c r="M41" s="45" t="str">
        <f t="shared" si="4"/>
        <v>PUD2</v>
      </c>
      <c r="N41" s="4" t="str">
        <f t="shared" si="5"/>
        <v>340PUD2RH</v>
      </c>
      <c r="O41" t="s">
        <v>839</v>
      </c>
    </row>
    <row r="42" spans="1:15" x14ac:dyDescent="0.3">
      <c r="A42" s="4" t="str">
        <f t="shared" si="2"/>
        <v>3404028LT</v>
      </c>
      <c r="B42" s="4" t="str">
        <f t="shared" si="3"/>
        <v>3404028LT</v>
      </c>
      <c r="C42" s="4" t="str">
        <f t="shared" si="0"/>
        <v>4028</v>
      </c>
      <c r="D42" s="4" t="str">
        <f t="shared" si="1"/>
        <v>LT</v>
      </c>
      <c r="E42" s="26">
        <v>6060</v>
      </c>
      <c r="F42">
        <v>340</v>
      </c>
      <c r="G42" t="s">
        <v>1052</v>
      </c>
      <c r="H42" t="s">
        <v>57</v>
      </c>
      <c r="I42">
        <v>340</v>
      </c>
      <c r="J42" t="s">
        <v>1071</v>
      </c>
      <c r="K42" t="s">
        <v>59</v>
      </c>
      <c r="L42" t="s">
        <v>648</v>
      </c>
      <c r="M42" s="45" t="str">
        <f t="shared" si="4"/>
        <v>UCRG-TCFS-TCFL</v>
      </c>
      <c r="N42" s="4" t="str">
        <f t="shared" si="5"/>
        <v>340UCRG-TCFS-TCFLLH</v>
      </c>
      <c r="O42" t="s">
        <v>1054</v>
      </c>
    </row>
    <row r="43" spans="1:15" x14ac:dyDescent="0.3">
      <c r="A43" s="4" t="str">
        <f t="shared" si="2"/>
        <v>3404028RI</v>
      </c>
      <c r="B43" s="4" t="str">
        <f t="shared" si="3"/>
        <v>3404028RI</v>
      </c>
      <c r="C43" s="4" t="str">
        <f t="shared" si="0"/>
        <v>4028</v>
      </c>
      <c r="D43" s="4" t="str">
        <f t="shared" si="1"/>
        <v>RI</v>
      </c>
      <c r="E43" s="26">
        <v>6060</v>
      </c>
      <c r="F43">
        <v>340</v>
      </c>
      <c r="G43" t="s">
        <v>1052</v>
      </c>
      <c r="H43" t="s">
        <v>61</v>
      </c>
      <c r="I43">
        <v>340</v>
      </c>
      <c r="J43" t="s">
        <v>1072</v>
      </c>
      <c r="K43" t="s">
        <v>63</v>
      </c>
      <c r="L43" t="s">
        <v>650</v>
      </c>
      <c r="M43" s="45" t="str">
        <f t="shared" si="4"/>
        <v>UCRG-TCFS-TCFR</v>
      </c>
      <c r="N43" s="4" t="str">
        <f t="shared" si="5"/>
        <v>340UCRG-TCFS-TCFRRH</v>
      </c>
      <c r="O43" t="s">
        <v>1054</v>
      </c>
    </row>
    <row r="44" spans="1:15" x14ac:dyDescent="0.3">
      <c r="A44" s="4" t="str">
        <f t="shared" si="2"/>
        <v>3404050RI</v>
      </c>
      <c r="B44" s="4" t="str">
        <f t="shared" si="3"/>
        <v>3404050RI</v>
      </c>
      <c r="C44" s="4" t="str">
        <f t="shared" si="0"/>
        <v>4050</v>
      </c>
      <c r="D44" s="4" t="str">
        <f t="shared" si="1"/>
        <v>RI</v>
      </c>
      <c r="E44" s="35">
        <v>6060</v>
      </c>
      <c r="F44" s="36">
        <v>340</v>
      </c>
      <c r="G44" s="36" t="s">
        <v>482</v>
      </c>
      <c r="H44" s="36" t="s">
        <v>61</v>
      </c>
      <c r="I44" s="36">
        <v>340</v>
      </c>
      <c r="J44" s="36" t="s">
        <v>563</v>
      </c>
      <c r="K44" s="36" t="s">
        <v>63</v>
      </c>
      <c r="L44" s="36" t="s">
        <v>564</v>
      </c>
      <c r="M44" s="45" t="str">
        <f t="shared" si="4"/>
        <v>UCRG-FIDV-FIDR</v>
      </c>
      <c r="N44" s="4" t="str">
        <f t="shared" si="5"/>
        <v>340UCRG-FIDV-FIDRRH</v>
      </c>
    </row>
    <row r="45" spans="1:15" x14ac:dyDescent="0.3">
      <c r="A45" s="4" t="str">
        <f t="shared" si="2"/>
        <v>3404050LT</v>
      </c>
      <c r="B45" s="4" t="str">
        <f t="shared" si="3"/>
        <v>3404050LT</v>
      </c>
      <c r="C45" s="4" t="str">
        <f t="shared" si="0"/>
        <v>4050</v>
      </c>
      <c r="D45" s="4" t="str">
        <f t="shared" si="1"/>
        <v>LT</v>
      </c>
      <c r="E45" s="35">
        <v>6060</v>
      </c>
      <c r="F45" s="36">
        <v>340</v>
      </c>
      <c r="G45" s="36" t="s">
        <v>482</v>
      </c>
      <c r="H45" s="36" t="s">
        <v>57</v>
      </c>
      <c r="I45" s="36">
        <v>340</v>
      </c>
      <c r="J45" s="36" t="s">
        <v>565</v>
      </c>
      <c r="K45" s="36" t="s">
        <v>59</v>
      </c>
      <c r="L45" s="36" t="s">
        <v>566</v>
      </c>
      <c r="M45" s="45" t="str">
        <f t="shared" si="4"/>
        <v>UCRG-FIDV-FIDL</v>
      </c>
      <c r="N45" s="4" t="str">
        <f t="shared" si="5"/>
        <v>340UCRG-FIDV-FIDLLH</v>
      </c>
    </row>
    <row r="46" spans="1:15" x14ac:dyDescent="0.3">
      <c r="A46" s="4" t="str">
        <f t="shared" si="2"/>
        <v>3404159RI</v>
      </c>
      <c r="B46" s="4" t="str">
        <f t="shared" si="3"/>
        <v>3404159RI</v>
      </c>
      <c r="C46" s="4" t="str">
        <f t="shared" si="0"/>
        <v>4159</v>
      </c>
      <c r="D46" s="4" t="str">
        <f t="shared" si="1"/>
        <v>RI</v>
      </c>
      <c r="E46" s="26">
        <v>6060</v>
      </c>
      <c r="F46">
        <v>340</v>
      </c>
      <c r="G46" t="s">
        <v>801</v>
      </c>
      <c r="H46" t="s">
        <v>61</v>
      </c>
      <c r="I46">
        <v>340</v>
      </c>
      <c r="J46" t="s">
        <v>2322</v>
      </c>
      <c r="K46" t="s">
        <v>63</v>
      </c>
      <c r="L46" t="s">
        <v>2323</v>
      </c>
      <c r="M46" s="45" t="str">
        <f t="shared" si="4"/>
        <v>UCRG-TCID-TCIR</v>
      </c>
      <c r="N46" s="4" t="str">
        <f t="shared" si="5"/>
        <v>340UCRG-TCID-TCIRRH</v>
      </c>
      <c r="O46" t="s">
        <v>1105</v>
      </c>
    </row>
    <row r="47" spans="1:15" x14ac:dyDescent="0.3">
      <c r="A47" s="4" t="str">
        <f t="shared" si="2"/>
        <v>3404159LT</v>
      </c>
      <c r="B47" s="4" t="str">
        <f t="shared" si="3"/>
        <v>3404159LT</v>
      </c>
      <c r="C47" s="4" t="str">
        <f t="shared" si="0"/>
        <v>4159</v>
      </c>
      <c r="D47" s="4" t="str">
        <f t="shared" si="1"/>
        <v>LT</v>
      </c>
      <c r="E47" s="26">
        <v>6060</v>
      </c>
      <c r="F47">
        <v>340</v>
      </c>
      <c r="G47" t="s">
        <v>801</v>
      </c>
      <c r="H47" t="s">
        <v>57</v>
      </c>
      <c r="I47">
        <v>340</v>
      </c>
      <c r="J47" t="s">
        <v>2496</v>
      </c>
      <c r="K47" t="s">
        <v>59</v>
      </c>
      <c r="L47" t="s">
        <v>2497</v>
      </c>
      <c r="M47" s="45" t="str">
        <f t="shared" si="4"/>
        <v>UCRG-TCID-TCIL</v>
      </c>
      <c r="N47" s="4" t="str">
        <f t="shared" si="5"/>
        <v>340UCRG-TCID-TCILLH</v>
      </c>
      <c r="O47" t="s">
        <v>1105</v>
      </c>
    </row>
    <row r="48" spans="1:15" x14ac:dyDescent="0.3">
      <c r="A48" s="4" t="str">
        <f t="shared" si="2"/>
        <v>3404164LT</v>
      </c>
      <c r="B48" s="4" t="str">
        <f t="shared" si="3"/>
        <v>3404164LT</v>
      </c>
      <c r="C48" s="4" t="str">
        <f t="shared" si="0"/>
        <v>4164</v>
      </c>
      <c r="D48" s="4" t="str">
        <f t="shared" si="1"/>
        <v>LT</v>
      </c>
      <c r="E48" s="35">
        <v>6060</v>
      </c>
      <c r="F48" s="36">
        <v>340</v>
      </c>
      <c r="G48" s="36" t="s">
        <v>604</v>
      </c>
      <c r="H48" s="36" t="s">
        <v>57</v>
      </c>
      <c r="I48" s="36">
        <v>340</v>
      </c>
      <c r="J48" s="36" t="s">
        <v>610</v>
      </c>
      <c r="K48" s="36" t="s">
        <v>59</v>
      </c>
      <c r="L48" s="36" t="s">
        <v>611</v>
      </c>
      <c r="M48" s="45" t="str">
        <f t="shared" si="4"/>
        <v>UCRG-DRSP-DRSL</v>
      </c>
      <c r="N48" s="4" t="str">
        <f t="shared" si="5"/>
        <v>340UCRG-DRSP-DRSLLH</v>
      </c>
    </row>
    <row r="49" spans="1:15" x14ac:dyDescent="0.3">
      <c r="A49" s="4" t="str">
        <f t="shared" si="2"/>
        <v>3404164RI</v>
      </c>
      <c r="B49" s="4" t="str">
        <f t="shared" si="3"/>
        <v>3404164RI</v>
      </c>
      <c r="C49" s="4" t="str">
        <f t="shared" si="0"/>
        <v>4164</v>
      </c>
      <c r="D49" s="4" t="str">
        <f t="shared" si="1"/>
        <v>RI</v>
      </c>
      <c r="E49" s="35">
        <v>6060</v>
      </c>
      <c r="F49" s="36">
        <v>340</v>
      </c>
      <c r="G49" s="36" t="s">
        <v>604</v>
      </c>
      <c r="H49" s="36" t="s">
        <v>61</v>
      </c>
      <c r="I49" s="36">
        <v>340</v>
      </c>
      <c r="J49" s="36" t="s">
        <v>612</v>
      </c>
      <c r="K49" s="36" t="s">
        <v>63</v>
      </c>
      <c r="L49" s="36" t="s">
        <v>613</v>
      </c>
      <c r="M49" s="45" t="str">
        <f t="shared" si="4"/>
        <v>UCRG-DRSP-DRSR</v>
      </c>
      <c r="N49" s="4" t="str">
        <f t="shared" si="5"/>
        <v>340UCRG-DRSP-DRSRRH</v>
      </c>
    </row>
    <row r="50" spans="1:15" x14ac:dyDescent="0.3">
      <c r="A50" s="4" t="str">
        <f t="shared" si="2"/>
        <v>3404351LR</v>
      </c>
      <c r="B50" s="4" t="str">
        <f t="shared" si="3"/>
        <v>3404351LR</v>
      </c>
      <c r="C50" s="4" t="str">
        <f t="shared" si="0"/>
        <v>4351</v>
      </c>
      <c r="D50" s="4" t="str">
        <f t="shared" si="1"/>
        <v>LR</v>
      </c>
      <c r="E50" s="26">
        <v>6060</v>
      </c>
      <c r="F50">
        <v>340</v>
      </c>
      <c r="G50" t="s">
        <v>814</v>
      </c>
      <c r="H50" t="s">
        <v>490</v>
      </c>
      <c r="I50">
        <v>340</v>
      </c>
      <c r="J50" t="s">
        <v>1609</v>
      </c>
      <c r="K50" t="s">
        <v>491</v>
      </c>
      <c r="L50" t="s">
        <v>1610</v>
      </c>
      <c r="M50" s="45" t="str">
        <f t="shared" si="4"/>
        <v>HYSY-MOHY-TRLL</v>
      </c>
      <c r="N50" s="4" t="str">
        <f t="shared" si="5"/>
        <v>340HYSY-MOHY-TRLLLHR</v>
      </c>
      <c r="O50" t="s">
        <v>1082</v>
      </c>
    </row>
    <row r="51" spans="1:15" x14ac:dyDescent="0.3">
      <c r="A51" s="4" t="str">
        <f t="shared" si="2"/>
        <v>3404351RF</v>
      </c>
      <c r="B51" s="4" t="str">
        <f t="shared" si="3"/>
        <v>3404351RF</v>
      </c>
      <c r="C51" s="4" t="str">
        <f t="shared" si="0"/>
        <v>4351</v>
      </c>
      <c r="D51" s="4" t="str">
        <f t="shared" si="1"/>
        <v>RF</v>
      </c>
      <c r="E51" s="26">
        <v>6060</v>
      </c>
      <c r="F51">
        <v>340</v>
      </c>
      <c r="G51" t="s">
        <v>814</v>
      </c>
      <c r="H51" t="s">
        <v>487</v>
      </c>
      <c r="I51">
        <v>340</v>
      </c>
      <c r="J51" t="s">
        <v>1611</v>
      </c>
      <c r="K51" t="s">
        <v>488</v>
      </c>
      <c r="L51" t="s">
        <v>1612</v>
      </c>
      <c r="M51" s="45" t="str">
        <f t="shared" si="4"/>
        <v>HYSY-MOHY-TRLR</v>
      </c>
      <c r="N51" s="4" t="str">
        <f t="shared" si="5"/>
        <v>340HYSY-MOHY-TRLRRHF</v>
      </c>
      <c r="O51" t="s">
        <v>1082</v>
      </c>
    </row>
    <row r="52" spans="1:15" x14ac:dyDescent="0.3">
      <c r="A52" s="4" t="str">
        <f t="shared" si="2"/>
        <v>3405070LF</v>
      </c>
      <c r="B52" s="4" t="str">
        <f t="shared" si="3"/>
        <v>3405070LF</v>
      </c>
      <c r="C52" s="4" t="str">
        <f t="shared" si="0"/>
        <v>5070</v>
      </c>
      <c r="D52" s="4" t="str">
        <f t="shared" si="1"/>
        <v>LF</v>
      </c>
      <c r="E52" s="35">
        <v>6060</v>
      </c>
      <c r="F52" s="36">
        <v>340</v>
      </c>
      <c r="G52" s="36" t="s">
        <v>823</v>
      </c>
      <c r="H52" s="36" t="s">
        <v>483</v>
      </c>
      <c r="I52" s="36">
        <v>340</v>
      </c>
      <c r="J52" s="36"/>
      <c r="K52" s="36"/>
      <c r="L52" s="36"/>
      <c r="M52" s="45" t="e">
        <f t="shared" si="4"/>
        <v>#N/A</v>
      </c>
      <c r="N52" s="4" t="e">
        <f t="shared" si="5"/>
        <v>#N/A</v>
      </c>
      <c r="O52" t="s">
        <v>826</v>
      </c>
    </row>
    <row r="53" spans="1:15" x14ac:dyDescent="0.3">
      <c r="A53" s="4" t="str">
        <f t="shared" si="2"/>
        <v>3405070RF</v>
      </c>
      <c r="B53" s="4" t="str">
        <f t="shared" si="3"/>
        <v>3405070RF</v>
      </c>
      <c r="C53" s="4" t="str">
        <f t="shared" si="0"/>
        <v>5070</v>
      </c>
      <c r="D53" s="4" t="str">
        <f t="shared" si="1"/>
        <v>RF</v>
      </c>
      <c r="E53" s="35">
        <v>6060</v>
      </c>
      <c r="F53" s="36">
        <v>340</v>
      </c>
      <c r="G53" s="36" t="s">
        <v>823</v>
      </c>
      <c r="H53" s="36" t="s">
        <v>487</v>
      </c>
      <c r="I53" s="36">
        <v>340</v>
      </c>
      <c r="J53" s="36"/>
      <c r="K53" s="36"/>
      <c r="L53" s="36"/>
      <c r="M53" s="45" t="e">
        <f t="shared" si="4"/>
        <v>#N/A</v>
      </c>
      <c r="N53" s="4" t="e">
        <f t="shared" si="5"/>
        <v>#N/A</v>
      </c>
      <c r="O53" t="s">
        <v>826</v>
      </c>
    </row>
    <row r="54" spans="1:15" x14ac:dyDescent="0.3">
      <c r="A54" s="4" t="str">
        <f t="shared" si="2"/>
        <v>3405070LR</v>
      </c>
      <c r="B54" s="4" t="str">
        <f t="shared" si="3"/>
        <v>3405070LR</v>
      </c>
      <c r="C54" s="4" t="str">
        <f t="shared" si="0"/>
        <v>5070</v>
      </c>
      <c r="D54" s="4" t="str">
        <f t="shared" si="1"/>
        <v>LR</v>
      </c>
      <c r="E54" s="35">
        <v>6060</v>
      </c>
      <c r="F54" s="36">
        <v>340</v>
      </c>
      <c r="G54" s="36" t="s">
        <v>823</v>
      </c>
      <c r="H54" s="36" t="s">
        <v>490</v>
      </c>
      <c r="I54" s="36">
        <v>340</v>
      </c>
      <c r="J54" s="36"/>
      <c r="K54" s="36"/>
      <c r="L54" s="36"/>
      <c r="M54" s="45" t="e">
        <f t="shared" si="4"/>
        <v>#N/A</v>
      </c>
      <c r="N54" s="4" t="e">
        <f t="shared" si="5"/>
        <v>#N/A</v>
      </c>
      <c r="O54" t="s">
        <v>826</v>
      </c>
    </row>
    <row r="55" spans="1:15" x14ac:dyDescent="0.3">
      <c r="A55" s="4" t="str">
        <f t="shared" si="2"/>
        <v>3405070RR</v>
      </c>
      <c r="B55" s="4" t="str">
        <f t="shared" si="3"/>
        <v>3405070RR</v>
      </c>
      <c r="C55" s="4" t="str">
        <f t="shared" si="0"/>
        <v>5070</v>
      </c>
      <c r="D55" s="4" t="str">
        <f t="shared" si="1"/>
        <v>RR</v>
      </c>
      <c r="E55" s="35">
        <v>6060</v>
      </c>
      <c r="F55" s="36">
        <v>340</v>
      </c>
      <c r="G55" s="36" t="s">
        <v>823</v>
      </c>
      <c r="H55" s="36" t="s">
        <v>493</v>
      </c>
      <c r="I55" s="36">
        <v>340</v>
      </c>
      <c r="J55" s="36"/>
      <c r="K55" s="36"/>
      <c r="L55" s="36"/>
      <c r="M55" s="45" t="e">
        <f t="shared" si="4"/>
        <v>#N/A</v>
      </c>
      <c r="N55" s="4" t="e">
        <f t="shared" si="5"/>
        <v>#N/A</v>
      </c>
      <c r="O55" t="s">
        <v>826</v>
      </c>
    </row>
    <row r="56" spans="1:15" x14ac:dyDescent="0.3">
      <c r="A56" s="4" t="str">
        <f t="shared" si="2"/>
        <v>3405070LT</v>
      </c>
      <c r="B56" s="4" t="str">
        <f t="shared" si="3"/>
        <v>3405070LT</v>
      </c>
      <c r="C56" s="4" t="str">
        <f t="shared" si="0"/>
        <v>5070</v>
      </c>
      <c r="D56" s="4" t="str">
        <f t="shared" si="1"/>
        <v>LT</v>
      </c>
      <c r="E56" s="35">
        <v>6060</v>
      </c>
      <c r="F56" s="36">
        <v>340</v>
      </c>
      <c r="G56" s="36" t="s">
        <v>823</v>
      </c>
      <c r="H56" s="36" t="s">
        <v>57</v>
      </c>
      <c r="I56" s="36">
        <v>340</v>
      </c>
      <c r="J56" s="36"/>
      <c r="K56" s="36"/>
      <c r="L56" s="36"/>
      <c r="M56" s="45" t="e">
        <f t="shared" si="4"/>
        <v>#N/A</v>
      </c>
      <c r="N56" s="4" t="e">
        <f t="shared" si="5"/>
        <v>#N/A</v>
      </c>
      <c r="O56" t="s">
        <v>835</v>
      </c>
    </row>
    <row r="57" spans="1:15" x14ac:dyDescent="0.3">
      <c r="A57" s="4" t="str">
        <f t="shared" si="2"/>
        <v>340507000</v>
      </c>
      <c r="B57" s="4" t="str">
        <f t="shared" si="3"/>
        <v>340507000</v>
      </c>
      <c r="C57" s="4" t="str">
        <f t="shared" si="0"/>
        <v>5070</v>
      </c>
      <c r="D57" s="4" t="str">
        <f t="shared" si="1"/>
        <v>00</v>
      </c>
      <c r="E57" s="26">
        <v>6060</v>
      </c>
      <c r="F57">
        <v>340</v>
      </c>
      <c r="G57" t="s">
        <v>823</v>
      </c>
      <c r="H57" t="s">
        <v>17</v>
      </c>
      <c r="I57">
        <v>340</v>
      </c>
      <c r="M57" s="45" t="e">
        <f t="shared" si="4"/>
        <v>#N/A</v>
      </c>
      <c r="N57" s="4" t="e">
        <f t="shared" si="5"/>
        <v>#N/A</v>
      </c>
      <c r="O57" t="s">
        <v>1227</v>
      </c>
    </row>
    <row r="58" spans="1:15" x14ac:dyDescent="0.3">
      <c r="A58" s="4" t="str">
        <f t="shared" si="2"/>
        <v>3405070RI</v>
      </c>
      <c r="B58" s="4" t="str">
        <f t="shared" si="3"/>
        <v>3405070RI</v>
      </c>
      <c r="C58" s="4" t="str">
        <f t="shared" si="0"/>
        <v>5070</v>
      </c>
      <c r="D58" s="4" t="str">
        <f t="shared" si="1"/>
        <v>RI</v>
      </c>
      <c r="E58" s="26">
        <v>6060</v>
      </c>
      <c r="F58">
        <v>340</v>
      </c>
      <c r="G58" t="s">
        <v>823</v>
      </c>
      <c r="H58" t="s">
        <v>61</v>
      </c>
      <c r="I58">
        <v>340</v>
      </c>
      <c r="M58" s="45" t="e">
        <f t="shared" si="4"/>
        <v>#N/A</v>
      </c>
      <c r="N58" s="4" t="e">
        <f t="shared" si="5"/>
        <v>#N/A</v>
      </c>
      <c r="O58" t="s">
        <v>1347</v>
      </c>
    </row>
    <row r="59" spans="1:15" x14ac:dyDescent="0.3">
      <c r="A59" s="4" t="str">
        <f t="shared" si="2"/>
        <v>3405084P0</v>
      </c>
      <c r="B59" s="4" t="str">
        <f t="shared" si="3"/>
        <v>3405084P0</v>
      </c>
      <c r="C59" s="4" t="str">
        <f t="shared" si="0"/>
        <v>5084</v>
      </c>
      <c r="D59" s="4" t="str">
        <f t="shared" si="1"/>
        <v>P0</v>
      </c>
      <c r="E59" s="35">
        <v>6060</v>
      </c>
      <c r="F59" s="36">
        <v>340</v>
      </c>
      <c r="G59" s="36" t="s">
        <v>654</v>
      </c>
      <c r="H59" s="36" t="s">
        <v>661</v>
      </c>
      <c r="I59" s="36">
        <v>340</v>
      </c>
      <c r="J59" s="36" t="s">
        <v>686</v>
      </c>
      <c r="K59" s="36" t="s">
        <v>687</v>
      </c>
      <c r="L59" s="36" t="s">
        <v>688</v>
      </c>
      <c r="M59" s="45" t="str">
        <f t="shared" si="4"/>
        <v>HYSY-PUHY-PUM1</v>
      </c>
      <c r="N59" s="4" t="str">
        <f t="shared" si="5"/>
        <v>340HYSY-PUHY-PUM1P1</v>
      </c>
    </row>
    <row r="60" spans="1:15" x14ac:dyDescent="0.3">
      <c r="A60" s="4" t="str">
        <f t="shared" si="2"/>
        <v>340508400</v>
      </c>
      <c r="B60" s="4" t="str">
        <f t="shared" si="3"/>
        <v>340508400</v>
      </c>
      <c r="C60" s="4" t="str">
        <f t="shared" si="0"/>
        <v>5084</v>
      </c>
      <c r="D60" s="4" t="str">
        <f t="shared" si="1"/>
        <v>00</v>
      </c>
      <c r="E60" s="35">
        <v>6060</v>
      </c>
      <c r="F60" s="36">
        <v>340</v>
      </c>
      <c r="G60" s="36" t="s">
        <v>654</v>
      </c>
      <c r="H60" s="36" t="s">
        <v>17</v>
      </c>
      <c r="I60" s="36">
        <v>340</v>
      </c>
      <c r="J60" s="36" t="s">
        <v>689</v>
      </c>
      <c r="K60" s="36" t="s">
        <v>690</v>
      </c>
      <c r="L60" s="36" t="s">
        <v>691</v>
      </c>
      <c r="M60" s="45" t="str">
        <f t="shared" si="4"/>
        <v>HYSY-PUHY-PUM4</v>
      </c>
      <c r="N60" s="4" t="str">
        <f t="shared" si="5"/>
        <v>340HYSY-PUHY-PUM4P4</v>
      </c>
    </row>
    <row r="61" spans="1:15" x14ac:dyDescent="0.3">
      <c r="A61" s="4" t="str">
        <f t="shared" si="2"/>
        <v>3405456LT</v>
      </c>
      <c r="B61" s="4" t="str">
        <f t="shared" si="3"/>
        <v>3405456LT</v>
      </c>
      <c r="C61" s="4" t="str">
        <f t="shared" si="0"/>
        <v>5456</v>
      </c>
      <c r="D61" s="4" t="str">
        <f t="shared" si="1"/>
        <v>LT</v>
      </c>
      <c r="E61" s="26">
        <v>6060</v>
      </c>
      <c r="F61">
        <v>340</v>
      </c>
      <c r="G61" t="s">
        <v>11714</v>
      </c>
      <c r="H61" t="s">
        <v>57</v>
      </c>
      <c r="I61">
        <v>340</v>
      </c>
      <c r="J61" t="s">
        <v>1604</v>
      </c>
      <c r="K61" t="s">
        <v>59</v>
      </c>
      <c r="L61" t="s">
        <v>1605</v>
      </c>
      <c r="M61" s="45" t="str">
        <f t="shared" si="4"/>
        <v>HYSY-CYHY-CYBL</v>
      </c>
      <c r="N61" s="4" t="str">
        <f t="shared" si="5"/>
        <v>340HYSY-CYHY-CYBLLH</v>
      </c>
      <c r="O61" t="s">
        <v>1049</v>
      </c>
    </row>
    <row r="62" spans="1:15" x14ac:dyDescent="0.3">
      <c r="A62" s="4" t="str">
        <f t="shared" si="2"/>
        <v>3405456RI</v>
      </c>
      <c r="B62" s="4" t="str">
        <f t="shared" si="3"/>
        <v>3405456RI</v>
      </c>
      <c r="C62" s="4" t="str">
        <f t="shared" si="0"/>
        <v>5456</v>
      </c>
      <c r="D62" s="4" t="str">
        <f t="shared" si="1"/>
        <v>RI</v>
      </c>
      <c r="E62" s="26">
        <v>6060</v>
      </c>
      <c r="F62">
        <v>340</v>
      </c>
      <c r="G62" t="s">
        <v>11714</v>
      </c>
      <c r="H62" t="s">
        <v>61</v>
      </c>
      <c r="I62">
        <v>340</v>
      </c>
      <c r="J62" t="s">
        <v>1692</v>
      </c>
      <c r="K62" t="s">
        <v>63</v>
      </c>
      <c r="L62" t="s">
        <v>1693</v>
      </c>
      <c r="M62" s="45" t="str">
        <f t="shared" si="4"/>
        <v>HYSY-CYHY-CYBR</v>
      </c>
      <c r="N62" s="4" t="str">
        <f t="shared" si="5"/>
        <v>340HYSY-CYHY-CYBRRH</v>
      </c>
      <c r="O62" t="s">
        <v>1049</v>
      </c>
    </row>
    <row r="63" spans="1:15" x14ac:dyDescent="0.3">
      <c r="A63" s="4" t="str">
        <f t="shared" si="2"/>
        <v>3405459LF</v>
      </c>
      <c r="B63" s="4" t="str">
        <f t="shared" si="3"/>
        <v>3405459LF</v>
      </c>
      <c r="C63" s="4" t="str">
        <f t="shared" si="0"/>
        <v>5459</v>
      </c>
      <c r="D63" s="4" t="str">
        <f t="shared" si="1"/>
        <v>LF</v>
      </c>
      <c r="E63" s="35">
        <v>6060</v>
      </c>
      <c r="F63" s="36">
        <v>340</v>
      </c>
      <c r="G63" s="36" t="s">
        <v>732</v>
      </c>
      <c r="H63" s="36" t="s">
        <v>483</v>
      </c>
      <c r="I63" s="36">
        <v>340</v>
      </c>
      <c r="J63" s="36" t="s">
        <v>762</v>
      </c>
      <c r="K63" s="36" t="s">
        <v>485</v>
      </c>
      <c r="L63" s="36" t="s">
        <v>763</v>
      </c>
      <c r="M63" s="45" t="str">
        <f t="shared" si="4"/>
        <v>SURE-TMSG-SGB1</v>
      </c>
      <c r="N63" s="4" t="str">
        <f t="shared" si="5"/>
        <v>340SURE-TMSG-SGB1LHF</v>
      </c>
    </row>
    <row r="64" spans="1:15" x14ac:dyDescent="0.3">
      <c r="A64" s="4" t="str">
        <f t="shared" si="2"/>
        <v>3405459RF</v>
      </c>
      <c r="B64" s="4" t="str">
        <f t="shared" si="3"/>
        <v>3405459RF</v>
      </c>
      <c r="C64" s="4" t="str">
        <f t="shared" si="0"/>
        <v>5459</v>
      </c>
      <c r="D64" s="4" t="str">
        <f t="shared" si="1"/>
        <v>RF</v>
      </c>
      <c r="E64" s="35">
        <v>6060</v>
      </c>
      <c r="F64" s="36">
        <v>340</v>
      </c>
      <c r="G64" s="36" t="s">
        <v>732</v>
      </c>
      <c r="H64" s="36" t="s">
        <v>487</v>
      </c>
      <c r="I64" s="36">
        <v>340</v>
      </c>
      <c r="J64" s="36" t="s">
        <v>764</v>
      </c>
      <c r="K64" s="36" t="s">
        <v>488</v>
      </c>
      <c r="L64" s="36" t="s">
        <v>765</v>
      </c>
      <c r="M64" s="45" t="str">
        <f t="shared" si="4"/>
        <v>SURE-TMSG-SGB2</v>
      </c>
      <c r="N64" s="4" t="str">
        <f t="shared" si="5"/>
        <v>340SURE-TMSG-SGB2RHF</v>
      </c>
    </row>
    <row r="65" spans="1:15" x14ac:dyDescent="0.3">
      <c r="A65" s="4" t="str">
        <f t="shared" si="2"/>
        <v>3405459LR</v>
      </c>
      <c r="B65" s="4" t="str">
        <f t="shared" si="3"/>
        <v>3405459LR</v>
      </c>
      <c r="C65" s="4" t="str">
        <f t="shared" si="0"/>
        <v>5459</v>
      </c>
      <c r="D65" s="4" t="str">
        <f t="shared" si="1"/>
        <v>LR</v>
      </c>
      <c r="E65" s="35">
        <v>6060</v>
      </c>
      <c r="F65" s="36">
        <v>340</v>
      </c>
      <c r="G65" s="36" t="s">
        <v>732</v>
      </c>
      <c r="H65" s="36" t="s">
        <v>490</v>
      </c>
      <c r="I65" s="36">
        <v>340</v>
      </c>
      <c r="J65" s="36" t="s">
        <v>766</v>
      </c>
      <c r="K65" s="36" t="s">
        <v>491</v>
      </c>
      <c r="L65" s="36" t="s">
        <v>767</v>
      </c>
      <c r="M65" s="45" t="str">
        <f t="shared" si="4"/>
        <v>SURE-TMSG-SGB3</v>
      </c>
      <c r="N65" s="4" t="str">
        <f t="shared" si="5"/>
        <v>340SURE-TMSG-SGB3LHR</v>
      </c>
    </row>
    <row r="66" spans="1:15" x14ac:dyDescent="0.3">
      <c r="A66" s="4" t="str">
        <f t="shared" si="2"/>
        <v>3405459RR</v>
      </c>
      <c r="B66" s="4" t="str">
        <f t="shared" si="3"/>
        <v>3405459RR</v>
      </c>
      <c r="C66" s="4" t="str">
        <f t="shared" si="0"/>
        <v>5459</v>
      </c>
      <c r="D66" s="4" t="str">
        <f t="shared" si="1"/>
        <v>RR</v>
      </c>
      <c r="E66" s="35">
        <v>6060</v>
      </c>
      <c r="F66" s="36">
        <v>340</v>
      </c>
      <c r="G66" s="36" t="s">
        <v>732</v>
      </c>
      <c r="H66" s="36" t="s">
        <v>493</v>
      </c>
      <c r="I66" s="36">
        <v>340</v>
      </c>
      <c r="J66" s="36" t="s">
        <v>768</v>
      </c>
      <c r="K66" s="36" t="s">
        <v>494</v>
      </c>
      <c r="L66" s="36" t="s">
        <v>769</v>
      </c>
      <c r="M66" s="45" t="str">
        <f t="shared" si="4"/>
        <v>SURE-TMSG-SGB4</v>
      </c>
      <c r="N66" s="4" t="str">
        <f t="shared" si="5"/>
        <v>340SURE-TMSG-SGB4RHR</v>
      </c>
    </row>
    <row r="67" spans="1:15" x14ac:dyDescent="0.3">
      <c r="A67" s="4" t="str">
        <f t="shared" si="2"/>
        <v>3405459RI</v>
      </c>
      <c r="B67" s="4" t="str">
        <f t="shared" si="3"/>
        <v>3405459RI</v>
      </c>
      <c r="C67" s="4" t="str">
        <f t="shared" ref="C67:C130" si="6">LEFT(G67,4)</f>
        <v>5459</v>
      </c>
      <c r="D67" s="4" t="str">
        <f t="shared" ref="D67:D130" si="7">LEFT(H67,2)</f>
        <v>RI</v>
      </c>
      <c r="E67" s="26">
        <v>6060</v>
      </c>
      <c r="F67">
        <v>340</v>
      </c>
      <c r="G67" t="s">
        <v>732</v>
      </c>
      <c r="H67" t="s">
        <v>61</v>
      </c>
      <c r="I67">
        <v>340</v>
      </c>
      <c r="J67" t="s">
        <v>2283</v>
      </c>
      <c r="K67" t="s">
        <v>494</v>
      </c>
      <c r="L67" t="s">
        <v>769</v>
      </c>
      <c r="M67" s="45" t="str">
        <f t="shared" si="4"/>
        <v>SURE-TMSG-SGB4</v>
      </c>
      <c r="N67" s="4" t="str">
        <f t="shared" si="5"/>
        <v>340SURE-TMSG-SGB4RHR</v>
      </c>
      <c r="O67" t="s">
        <v>1139</v>
      </c>
    </row>
    <row r="68" spans="1:15" x14ac:dyDescent="0.3">
      <c r="A68" s="4" t="str">
        <f t="shared" ref="A68:A131" si="8">F68&amp;C68&amp;D68</f>
        <v>3405473LT</v>
      </c>
      <c r="B68" s="4" t="str">
        <f t="shared" ref="B68:B131" si="9">F68&amp;C68&amp;D68</f>
        <v>3405473LT</v>
      </c>
      <c r="C68" s="4" t="str">
        <f t="shared" si="6"/>
        <v>5473</v>
      </c>
      <c r="D68" s="4" t="str">
        <f t="shared" si="7"/>
        <v>LT</v>
      </c>
      <c r="E68" s="35">
        <v>6060</v>
      </c>
      <c r="F68" s="36">
        <v>340</v>
      </c>
      <c r="G68" s="36" t="s">
        <v>770</v>
      </c>
      <c r="H68" t="s">
        <v>57</v>
      </c>
      <c r="I68" s="36">
        <v>340</v>
      </c>
      <c r="J68" s="36" t="s">
        <v>780</v>
      </c>
      <c r="K68" s="36" t="s">
        <v>781</v>
      </c>
      <c r="L68" s="36" t="s">
        <v>782</v>
      </c>
      <c r="M68" s="45" t="str">
        <f t="shared" ref="M68:M131" si="10">_xlfn.TEXTAFTER(J68,"-")</f>
        <v>HYSY-PUHY</v>
      </c>
      <c r="N68" s="4" t="str">
        <f t="shared" ref="N68:N131" si="11">I68&amp;M68&amp;K68</f>
        <v>340HYSY-PUHYLHP2</v>
      </c>
    </row>
    <row r="69" spans="1:15" x14ac:dyDescent="0.3">
      <c r="A69" s="4" t="str">
        <f t="shared" si="8"/>
        <v>442100000</v>
      </c>
      <c r="B69" s="4" t="str">
        <f t="shared" si="9"/>
        <v>442100000</v>
      </c>
      <c r="C69" s="4" t="str">
        <f t="shared" si="6"/>
        <v>1000</v>
      </c>
      <c r="D69" s="4" t="str">
        <f t="shared" si="7"/>
        <v>00</v>
      </c>
      <c r="E69" s="35" t="s">
        <v>138</v>
      </c>
      <c r="F69" s="36">
        <v>442</v>
      </c>
      <c r="G69" s="36" t="s">
        <v>16</v>
      </c>
      <c r="H69" s="36" t="s">
        <v>17</v>
      </c>
      <c r="I69" s="36">
        <v>442</v>
      </c>
      <c r="J69" s="36" t="s">
        <v>139</v>
      </c>
      <c r="K69" s="36"/>
      <c r="L69" s="36" t="s">
        <v>140</v>
      </c>
      <c r="M69" s="45" t="str">
        <f t="shared" si="10"/>
        <v>ENGI</v>
      </c>
      <c r="N69" s="4" t="str">
        <f t="shared" si="11"/>
        <v>442ENGI</v>
      </c>
    </row>
    <row r="70" spans="1:15" x14ac:dyDescent="0.3">
      <c r="A70" s="4" t="str">
        <f t="shared" si="8"/>
        <v>442135300</v>
      </c>
      <c r="B70" s="4" t="str">
        <f t="shared" si="9"/>
        <v>442135300</v>
      </c>
      <c r="C70" s="4" t="str">
        <f t="shared" si="6"/>
        <v>1353</v>
      </c>
      <c r="D70" s="4" t="str">
        <f t="shared" si="7"/>
        <v>00</v>
      </c>
      <c r="E70" s="35" t="s">
        <v>138</v>
      </c>
      <c r="F70" s="36">
        <v>442</v>
      </c>
      <c r="G70" s="36" t="s">
        <v>207</v>
      </c>
      <c r="H70" s="36" t="s">
        <v>17</v>
      </c>
      <c r="I70" s="36">
        <v>442</v>
      </c>
      <c r="J70" s="36" t="s">
        <v>273</v>
      </c>
      <c r="K70" s="36"/>
      <c r="L70" s="36" t="s">
        <v>274</v>
      </c>
      <c r="M70" s="45" t="str">
        <f t="shared" si="10"/>
        <v>ENGI-COSY</v>
      </c>
      <c r="N70" s="4" t="str">
        <f t="shared" si="11"/>
        <v>442ENGI-COSY</v>
      </c>
    </row>
    <row r="71" spans="1:15" x14ac:dyDescent="0.3">
      <c r="A71" s="4" t="str">
        <f t="shared" si="8"/>
        <v>442300600</v>
      </c>
      <c r="B71" s="4" t="str">
        <f t="shared" si="9"/>
        <v>442300600</v>
      </c>
      <c r="C71" s="4" t="str">
        <f t="shared" si="6"/>
        <v>3006</v>
      </c>
      <c r="D71" s="4" t="str">
        <f t="shared" si="7"/>
        <v>00</v>
      </c>
      <c r="E71" s="35" t="s">
        <v>138</v>
      </c>
      <c r="F71" s="36">
        <v>442</v>
      </c>
      <c r="G71" s="36" t="s">
        <v>784</v>
      </c>
      <c r="H71" s="36" t="s">
        <v>17</v>
      </c>
      <c r="I71" s="36">
        <v>442</v>
      </c>
      <c r="J71" s="36" t="s">
        <v>916</v>
      </c>
      <c r="K71" s="36"/>
      <c r="L71" s="36" t="s">
        <v>917</v>
      </c>
      <c r="M71" s="45" t="str">
        <f t="shared" si="10"/>
        <v>DRIV</v>
      </c>
      <c r="N71" s="4" t="str">
        <f t="shared" si="11"/>
        <v>442DRIV</v>
      </c>
      <c r="O71" t="s">
        <v>918</v>
      </c>
    </row>
    <row r="72" spans="1:15" x14ac:dyDescent="0.3">
      <c r="A72" s="4" t="str">
        <f t="shared" si="8"/>
        <v>442303000</v>
      </c>
      <c r="B72" s="4" t="str">
        <f t="shared" si="9"/>
        <v>442303000</v>
      </c>
      <c r="C72" s="4" t="str">
        <f t="shared" si="6"/>
        <v>3030</v>
      </c>
      <c r="D72" s="4" t="str">
        <f t="shared" si="7"/>
        <v>00</v>
      </c>
      <c r="E72" s="35" t="s">
        <v>138</v>
      </c>
      <c r="F72" s="36">
        <v>442</v>
      </c>
      <c r="G72" s="36" t="s">
        <v>299</v>
      </c>
      <c r="H72" s="36" t="s">
        <v>17</v>
      </c>
      <c r="I72" s="36">
        <v>442</v>
      </c>
      <c r="J72" s="36" t="s">
        <v>333</v>
      </c>
      <c r="K72" s="36"/>
      <c r="L72" s="36" t="s">
        <v>334</v>
      </c>
      <c r="M72" s="45" t="str">
        <f t="shared" si="10"/>
        <v>DRIV-TMSN</v>
      </c>
      <c r="N72" s="4" t="str">
        <f t="shared" si="11"/>
        <v>442DRIV-TMSN</v>
      </c>
    </row>
    <row r="73" spans="1:15" x14ac:dyDescent="0.3">
      <c r="A73" s="4" t="str">
        <f t="shared" si="8"/>
        <v>442310100</v>
      </c>
      <c r="B73" s="4" t="str">
        <f t="shared" si="9"/>
        <v>442310100</v>
      </c>
      <c r="C73" s="4" t="str">
        <f t="shared" si="6"/>
        <v>3101</v>
      </c>
      <c r="D73" s="4" t="str">
        <f t="shared" si="7"/>
        <v>00</v>
      </c>
      <c r="E73" s="35" t="s">
        <v>138</v>
      </c>
      <c r="F73" s="36">
        <v>442</v>
      </c>
      <c r="G73" s="36" t="s">
        <v>358</v>
      </c>
      <c r="H73" s="36" t="s">
        <v>17</v>
      </c>
      <c r="I73" s="36">
        <v>442</v>
      </c>
      <c r="J73" s="36" t="s">
        <v>385</v>
      </c>
      <c r="K73" s="36"/>
      <c r="L73" s="36" t="s">
        <v>386</v>
      </c>
      <c r="M73" s="45" t="str">
        <f t="shared" si="10"/>
        <v>DRIV-TQCV</v>
      </c>
      <c r="N73" s="4" t="str">
        <f t="shared" si="11"/>
        <v>442DRIV-TQCV</v>
      </c>
    </row>
    <row r="74" spans="1:15" x14ac:dyDescent="0.3">
      <c r="A74" s="4" t="str">
        <f t="shared" si="8"/>
        <v>4423108RE</v>
      </c>
      <c r="B74" s="4" t="str">
        <f t="shared" si="9"/>
        <v>4423108RE</v>
      </c>
      <c r="C74" s="4" t="str">
        <f t="shared" si="6"/>
        <v>3108</v>
      </c>
      <c r="D74" s="4" t="str">
        <f t="shared" si="7"/>
        <v>RE</v>
      </c>
      <c r="E74" s="35" t="s">
        <v>138</v>
      </c>
      <c r="F74" s="36">
        <v>442</v>
      </c>
      <c r="G74" s="36" t="s">
        <v>836</v>
      </c>
      <c r="H74" s="36" t="s">
        <v>228</v>
      </c>
      <c r="I74" s="36">
        <v>442</v>
      </c>
      <c r="J74" s="36" t="s">
        <v>916</v>
      </c>
      <c r="K74" s="36" t="s">
        <v>230</v>
      </c>
      <c r="L74" s="36" t="s">
        <v>919</v>
      </c>
      <c r="M74" s="45" t="str">
        <f t="shared" si="10"/>
        <v>DRIV</v>
      </c>
      <c r="N74" s="4" t="str">
        <f t="shared" si="11"/>
        <v>442DRIVRR</v>
      </c>
      <c r="O74" t="s">
        <v>839</v>
      </c>
    </row>
    <row r="75" spans="1:15" x14ac:dyDescent="0.3">
      <c r="A75" s="4" t="str">
        <f t="shared" si="8"/>
        <v>4423258RE</v>
      </c>
      <c r="B75" s="4" t="str">
        <f t="shared" si="9"/>
        <v>4423258RE</v>
      </c>
      <c r="C75" s="4" t="str">
        <f t="shared" si="6"/>
        <v>3258</v>
      </c>
      <c r="D75" s="4" t="str">
        <f t="shared" si="7"/>
        <v>RE</v>
      </c>
      <c r="E75" s="35" t="s">
        <v>138</v>
      </c>
      <c r="F75" s="36">
        <v>442</v>
      </c>
      <c r="G75" s="36" t="s">
        <v>418</v>
      </c>
      <c r="H75" s="36" t="s">
        <v>228</v>
      </c>
      <c r="I75" s="36">
        <v>442</v>
      </c>
      <c r="J75" s="36" t="s">
        <v>452</v>
      </c>
      <c r="K75" s="36" t="s">
        <v>230</v>
      </c>
      <c r="L75" s="36" t="s">
        <v>453</v>
      </c>
      <c r="M75" s="45" t="str">
        <f t="shared" si="10"/>
        <v>DRIV-DIFF</v>
      </c>
      <c r="N75" s="4" t="str">
        <f t="shared" si="11"/>
        <v>442DRIV-DIFFRR</v>
      </c>
    </row>
    <row r="76" spans="1:15" x14ac:dyDescent="0.3">
      <c r="A76" s="4" t="str">
        <f t="shared" si="8"/>
        <v>4423258FR</v>
      </c>
      <c r="B76" s="4" t="str">
        <f t="shared" si="9"/>
        <v>4423258FR</v>
      </c>
      <c r="C76" s="4" t="str">
        <f t="shared" si="6"/>
        <v>3258</v>
      </c>
      <c r="D76" s="4" t="str">
        <f t="shared" si="7"/>
        <v>FR</v>
      </c>
      <c r="E76" s="35" t="s">
        <v>138</v>
      </c>
      <c r="F76" s="36">
        <v>442</v>
      </c>
      <c r="G76" s="36" t="s">
        <v>418</v>
      </c>
      <c r="H76" s="36" t="s">
        <v>232</v>
      </c>
      <c r="I76" s="36">
        <v>442</v>
      </c>
      <c r="J76" s="36" t="s">
        <v>452</v>
      </c>
      <c r="K76" s="36" t="s">
        <v>233</v>
      </c>
      <c r="L76" s="36" t="s">
        <v>454</v>
      </c>
      <c r="M76" s="45" t="str">
        <f t="shared" si="10"/>
        <v>DRIV-DIFF</v>
      </c>
      <c r="N76" s="4" t="str">
        <f t="shared" si="11"/>
        <v>442DRIV-DIFFFR</v>
      </c>
    </row>
    <row r="77" spans="1:15" x14ac:dyDescent="0.3">
      <c r="A77" s="4" t="str">
        <f t="shared" si="8"/>
        <v>4424050LR</v>
      </c>
      <c r="B77" s="4" t="str">
        <f t="shared" si="9"/>
        <v>4424050LR</v>
      </c>
      <c r="C77" s="4" t="str">
        <f t="shared" si="6"/>
        <v>4050</v>
      </c>
      <c r="D77" s="4" t="str">
        <f t="shared" si="7"/>
        <v>LR</v>
      </c>
      <c r="E77" s="35" t="s">
        <v>138</v>
      </c>
      <c r="F77" s="36">
        <v>442</v>
      </c>
      <c r="G77" s="36" t="s">
        <v>482</v>
      </c>
      <c r="H77" s="36" t="s">
        <v>490</v>
      </c>
      <c r="I77" s="36">
        <v>442</v>
      </c>
      <c r="J77" s="36" t="s">
        <v>572</v>
      </c>
      <c r="K77" s="36" t="s">
        <v>491</v>
      </c>
      <c r="L77" s="36" t="s">
        <v>573</v>
      </c>
      <c r="M77" s="45" t="str">
        <f t="shared" si="10"/>
        <v>DRIV-FIDV</v>
      </c>
      <c r="N77" s="4" t="str">
        <f t="shared" si="11"/>
        <v>442DRIV-FIDVLHR</v>
      </c>
    </row>
    <row r="78" spans="1:15" x14ac:dyDescent="0.3">
      <c r="A78" s="4" t="str">
        <f t="shared" si="8"/>
        <v>4424050RF</v>
      </c>
      <c r="B78" s="4" t="str">
        <f t="shared" si="9"/>
        <v>4424050RF</v>
      </c>
      <c r="C78" s="4" t="str">
        <f t="shared" si="6"/>
        <v>4050</v>
      </c>
      <c r="D78" s="4" t="str">
        <f t="shared" si="7"/>
        <v>RF</v>
      </c>
      <c r="E78" s="35" t="s">
        <v>138</v>
      </c>
      <c r="F78" s="36">
        <v>442</v>
      </c>
      <c r="G78" s="36" t="s">
        <v>482</v>
      </c>
      <c r="H78" s="36" t="s">
        <v>487</v>
      </c>
      <c r="I78" s="36">
        <v>442</v>
      </c>
      <c r="J78" s="36" t="s">
        <v>572</v>
      </c>
      <c r="K78" s="36" t="s">
        <v>488</v>
      </c>
      <c r="L78" s="36" t="s">
        <v>574</v>
      </c>
      <c r="M78" s="45" t="str">
        <f t="shared" si="10"/>
        <v>DRIV-FIDV</v>
      </c>
      <c r="N78" s="4" t="str">
        <f t="shared" si="11"/>
        <v>442DRIV-FIDVRHF</v>
      </c>
    </row>
    <row r="79" spans="1:15" x14ac:dyDescent="0.3">
      <c r="A79" s="4" t="str">
        <f t="shared" si="8"/>
        <v>4424050LF</v>
      </c>
      <c r="B79" s="4" t="str">
        <f t="shared" si="9"/>
        <v>4424050LF</v>
      </c>
      <c r="C79" s="4" t="str">
        <f t="shared" si="6"/>
        <v>4050</v>
      </c>
      <c r="D79" s="4" t="str">
        <f t="shared" si="7"/>
        <v>LF</v>
      </c>
      <c r="E79" s="35" t="s">
        <v>138</v>
      </c>
      <c r="F79" s="36">
        <v>442</v>
      </c>
      <c r="G79" s="36" t="s">
        <v>482</v>
      </c>
      <c r="H79" s="36" t="s">
        <v>483</v>
      </c>
      <c r="I79" s="36">
        <v>442</v>
      </c>
      <c r="J79" s="36" t="s">
        <v>572</v>
      </c>
      <c r="K79" s="36" t="s">
        <v>485</v>
      </c>
      <c r="L79" s="36" t="s">
        <v>575</v>
      </c>
      <c r="M79" s="45" t="str">
        <f t="shared" si="10"/>
        <v>DRIV-FIDV</v>
      </c>
      <c r="N79" s="4" t="str">
        <f t="shared" si="11"/>
        <v>442DRIV-FIDVLHF</v>
      </c>
    </row>
    <row r="80" spans="1:15" x14ac:dyDescent="0.3">
      <c r="A80" s="4" t="str">
        <f t="shared" si="8"/>
        <v>4424050RR</v>
      </c>
      <c r="B80" s="4" t="str">
        <f t="shared" si="9"/>
        <v>4424050RR</v>
      </c>
      <c r="C80" s="4" t="str">
        <f t="shared" si="6"/>
        <v>4050</v>
      </c>
      <c r="D80" s="4" t="str">
        <f t="shared" si="7"/>
        <v>RR</v>
      </c>
      <c r="E80" s="35" t="s">
        <v>138</v>
      </c>
      <c r="F80" s="36">
        <v>442</v>
      </c>
      <c r="G80" s="36" t="s">
        <v>482</v>
      </c>
      <c r="H80" s="36" t="s">
        <v>493</v>
      </c>
      <c r="I80" s="36">
        <v>442</v>
      </c>
      <c r="J80" s="36" t="s">
        <v>572</v>
      </c>
      <c r="K80" s="36" t="s">
        <v>494</v>
      </c>
      <c r="L80" s="36" t="s">
        <v>576</v>
      </c>
      <c r="M80" s="45" t="str">
        <f t="shared" si="10"/>
        <v>DRIV-FIDV</v>
      </c>
      <c r="N80" s="4" t="str">
        <f t="shared" si="11"/>
        <v>442DRIV-FIDVRHR</v>
      </c>
    </row>
    <row r="81" spans="1:15" x14ac:dyDescent="0.3">
      <c r="A81" s="4" t="str">
        <f t="shared" si="8"/>
        <v>442405000</v>
      </c>
      <c r="B81" s="4" t="str">
        <f t="shared" si="9"/>
        <v>442405000</v>
      </c>
      <c r="C81" s="4" t="str">
        <f t="shared" si="6"/>
        <v>4050</v>
      </c>
      <c r="D81" s="4" t="str">
        <f t="shared" si="7"/>
        <v>00</v>
      </c>
      <c r="E81" s="26" t="s">
        <v>138</v>
      </c>
      <c r="F81">
        <v>442</v>
      </c>
      <c r="G81" t="s">
        <v>482</v>
      </c>
      <c r="H81" t="s">
        <v>17</v>
      </c>
      <c r="I81">
        <v>442</v>
      </c>
      <c r="J81" t="s">
        <v>2187</v>
      </c>
      <c r="L81" t="s">
        <v>1376</v>
      </c>
      <c r="M81" s="45" t="str">
        <f t="shared" si="10"/>
        <v>DRIV-DRSH</v>
      </c>
      <c r="N81" s="4" t="str">
        <f t="shared" si="11"/>
        <v>442DRIV-DRSH</v>
      </c>
      <c r="O81" t="s">
        <v>1377</v>
      </c>
    </row>
    <row r="82" spans="1:15" x14ac:dyDescent="0.3">
      <c r="A82" s="4" t="str">
        <f t="shared" si="8"/>
        <v>615100000</v>
      </c>
      <c r="B82" s="4" t="str">
        <f t="shared" si="9"/>
        <v>615100000</v>
      </c>
      <c r="C82" s="4" t="str">
        <f t="shared" si="6"/>
        <v>1000</v>
      </c>
      <c r="D82" s="4" t="str">
        <f t="shared" si="7"/>
        <v>00</v>
      </c>
      <c r="E82" s="35" t="s">
        <v>126</v>
      </c>
      <c r="F82" s="36">
        <v>615</v>
      </c>
      <c r="G82" s="36" t="s">
        <v>16</v>
      </c>
      <c r="H82" s="36" t="s">
        <v>17</v>
      </c>
      <c r="I82" s="36">
        <v>615</v>
      </c>
      <c r="J82" s="36" t="s">
        <v>127</v>
      </c>
      <c r="K82" s="36"/>
      <c r="L82" s="36" t="s">
        <v>45</v>
      </c>
      <c r="M82" s="45" t="str">
        <f t="shared" si="10"/>
        <v>ENGI</v>
      </c>
      <c r="N82" s="4" t="str">
        <f t="shared" si="11"/>
        <v>615ENGI</v>
      </c>
    </row>
    <row r="83" spans="1:15" x14ac:dyDescent="0.3">
      <c r="A83" s="4" t="str">
        <f t="shared" si="8"/>
        <v>615135300</v>
      </c>
      <c r="B83" s="4" t="str">
        <f t="shared" si="9"/>
        <v>615135300</v>
      </c>
      <c r="C83" s="4" t="str">
        <f t="shared" si="6"/>
        <v>1353</v>
      </c>
      <c r="D83" s="4" t="str">
        <f t="shared" si="7"/>
        <v>00</v>
      </c>
      <c r="E83" s="35" t="s">
        <v>126</v>
      </c>
      <c r="F83" s="36">
        <v>615</v>
      </c>
      <c r="G83" s="36" t="s">
        <v>207</v>
      </c>
      <c r="H83" s="36" t="s">
        <v>17</v>
      </c>
      <c r="I83" s="36">
        <v>615</v>
      </c>
      <c r="J83" s="36" t="s">
        <v>266</v>
      </c>
      <c r="K83" s="36"/>
      <c r="L83" s="36" t="s">
        <v>220</v>
      </c>
      <c r="M83" s="45" t="str">
        <f t="shared" si="10"/>
        <v>ENGI-COSY</v>
      </c>
      <c r="N83" s="4" t="str">
        <f t="shared" si="11"/>
        <v>615ENGI-COSY</v>
      </c>
    </row>
    <row r="84" spans="1:15" x14ac:dyDescent="0.3">
      <c r="A84" s="4" t="str">
        <f t="shared" si="8"/>
        <v>615303000</v>
      </c>
      <c r="B84" s="4" t="str">
        <f t="shared" si="9"/>
        <v>615303000</v>
      </c>
      <c r="C84" s="4" t="str">
        <f t="shared" si="6"/>
        <v>3030</v>
      </c>
      <c r="D84" s="4" t="str">
        <f t="shared" si="7"/>
        <v>00</v>
      </c>
      <c r="E84" s="35" t="s">
        <v>126</v>
      </c>
      <c r="F84" s="36">
        <v>615</v>
      </c>
      <c r="G84" s="36" t="s">
        <v>299</v>
      </c>
      <c r="H84" s="36" t="s">
        <v>17</v>
      </c>
      <c r="I84" s="36">
        <v>615</v>
      </c>
      <c r="J84" s="36" t="s">
        <v>329</v>
      </c>
      <c r="K84" s="36"/>
      <c r="L84" s="36" t="s">
        <v>327</v>
      </c>
      <c r="M84" s="45" t="str">
        <f t="shared" si="10"/>
        <v>DRIV-TMSN</v>
      </c>
      <c r="N84" s="4" t="str">
        <f t="shared" si="11"/>
        <v>615DRIV-TMSN</v>
      </c>
    </row>
    <row r="85" spans="1:15" x14ac:dyDescent="0.3">
      <c r="A85" s="4" t="str">
        <f t="shared" si="8"/>
        <v>615310100</v>
      </c>
      <c r="B85" s="4" t="str">
        <f t="shared" si="9"/>
        <v>615310100</v>
      </c>
      <c r="C85" s="4" t="str">
        <f t="shared" si="6"/>
        <v>3101</v>
      </c>
      <c r="D85" s="4" t="str">
        <f t="shared" si="7"/>
        <v>00</v>
      </c>
      <c r="E85" s="35" t="s">
        <v>126</v>
      </c>
      <c r="F85" s="36">
        <v>615</v>
      </c>
      <c r="G85" s="36" t="s">
        <v>358</v>
      </c>
      <c r="H85" s="36" t="s">
        <v>17</v>
      </c>
      <c r="I85" s="36">
        <v>615</v>
      </c>
      <c r="J85" s="36" t="s">
        <v>381</v>
      </c>
      <c r="K85" s="36"/>
      <c r="L85" s="36" t="s">
        <v>379</v>
      </c>
      <c r="M85" s="45" t="str">
        <f t="shared" si="10"/>
        <v>DRIV-TQCV</v>
      </c>
      <c r="N85" s="4" t="str">
        <f t="shared" si="11"/>
        <v>615DRIV-TQCV</v>
      </c>
    </row>
    <row r="86" spans="1:15" x14ac:dyDescent="0.3">
      <c r="A86" s="4" t="str">
        <f t="shared" si="8"/>
        <v>6153258FR</v>
      </c>
      <c r="B86" s="4" t="str">
        <f t="shared" si="9"/>
        <v>6153258FR</v>
      </c>
      <c r="C86" s="4" t="str">
        <f t="shared" si="6"/>
        <v>3258</v>
      </c>
      <c r="D86" s="4" t="str">
        <f t="shared" si="7"/>
        <v>FR</v>
      </c>
      <c r="E86" s="35" t="s">
        <v>126</v>
      </c>
      <c r="F86" s="36">
        <v>615</v>
      </c>
      <c r="G86" s="36" t="s">
        <v>418</v>
      </c>
      <c r="H86" s="36" t="s">
        <v>232</v>
      </c>
      <c r="I86" s="36">
        <v>615</v>
      </c>
      <c r="J86" s="36" t="s">
        <v>448</v>
      </c>
      <c r="K86" s="36" t="s">
        <v>233</v>
      </c>
      <c r="L86" s="36" t="s">
        <v>446</v>
      </c>
      <c r="M86" s="45" t="str">
        <f t="shared" si="10"/>
        <v>DRIV-DIFF</v>
      </c>
      <c r="N86" s="4" t="str">
        <f t="shared" si="11"/>
        <v>615DRIV-DIFFFR</v>
      </c>
    </row>
    <row r="87" spans="1:15" x14ac:dyDescent="0.3">
      <c r="A87" s="4" t="str">
        <f t="shared" si="8"/>
        <v>6153258RE</v>
      </c>
      <c r="B87" s="4" t="str">
        <f t="shared" si="9"/>
        <v>6153258RE</v>
      </c>
      <c r="C87" s="4" t="str">
        <f t="shared" si="6"/>
        <v>3258</v>
      </c>
      <c r="D87" s="4" t="str">
        <f t="shared" si="7"/>
        <v>RE</v>
      </c>
      <c r="E87" s="35" t="s">
        <v>126</v>
      </c>
      <c r="F87" s="36">
        <v>615</v>
      </c>
      <c r="G87" s="36" t="s">
        <v>418</v>
      </c>
      <c r="H87" s="36" t="s">
        <v>228</v>
      </c>
      <c r="I87" s="36">
        <v>615</v>
      </c>
      <c r="J87" s="36" t="s">
        <v>448</v>
      </c>
      <c r="K87" s="36" t="s">
        <v>230</v>
      </c>
      <c r="L87" s="36" t="s">
        <v>445</v>
      </c>
      <c r="M87" s="45" t="str">
        <f t="shared" si="10"/>
        <v>DRIV-DIFF</v>
      </c>
      <c r="N87" s="4" t="str">
        <f t="shared" si="11"/>
        <v>615DRIV-DIFFRR</v>
      </c>
    </row>
    <row r="88" spans="1:15" x14ac:dyDescent="0.3">
      <c r="A88" s="4" t="str">
        <f t="shared" si="8"/>
        <v>6154008RI</v>
      </c>
      <c r="B88" s="4" t="str">
        <f t="shared" si="9"/>
        <v>6154008RI</v>
      </c>
      <c r="C88" s="4" t="str">
        <f t="shared" si="6"/>
        <v>4008</v>
      </c>
      <c r="D88" s="4" t="str">
        <f t="shared" si="7"/>
        <v>RI</v>
      </c>
      <c r="E88" s="26" t="s">
        <v>126</v>
      </c>
      <c r="F88">
        <v>615</v>
      </c>
      <c r="G88" t="s">
        <v>913</v>
      </c>
      <c r="H88" t="s">
        <v>61</v>
      </c>
      <c r="I88">
        <v>615</v>
      </c>
      <c r="J88" t="s">
        <v>2419</v>
      </c>
      <c r="K88" t="s">
        <v>494</v>
      </c>
      <c r="L88" t="s">
        <v>554</v>
      </c>
      <c r="M88" s="45" t="str">
        <f t="shared" si="10"/>
        <v>DRIV-FIDV</v>
      </c>
      <c r="N88" s="4" t="str">
        <f t="shared" si="11"/>
        <v>615DRIV-FIDVRHR</v>
      </c>
      <c r="O88" t="s">
        <v>1037</v>
      </c>
    </row>
    <row r="89" spans="1:15" x14ac:dyDescent="0.3">
      <c r="A89" s="4" t="str">
        <f t="shared" si="8"/>
        <v>6154050LF</v>
      </c>
      <c r="B89" s="4" t="str">
        <f t="shared" si="9"/>
        <v>6154050LF</v>
      </c>
      <c r="C89" s="4" t="str">
        <f t="shared" si="6"/>
        <v>4050</v>
      </c>
      <c r="D89" s="4" t="str">
        <f t="shared" si="7"/>
        <v>LF</v>
      </c>
      <c r="E89" s="35" t="s">
        <v>126</v>
      </c>
      <c r="F89" s="36">
        <v>615</v>
      </c>
      <c r="G89" s="36" t="s">
        <v>482</v>
      </c>
      <c r="H89" s="36" t="s">
        <v>483</v>
      </c>
      <c r="I89" s="36">
        <v>615</v>
      </c>
      <c r="J89" s="36" t="s">
        <v>557</v>
      </c>
      <c r="K89" s="36" t="s">
        <v>485</v>
      </c>
      <c r="L89" s="36" t="s">
        <v>552</v>
      </c>
      <c r="M89" s="45" t="str">
        <f t="shared" si="10"/>
        <v>DRIV-FIDV</v>
      </c>
      <c r="N89" s="4" t="str">
        <f t="shared" si="11"/>
        <v>615DRIV-FIDVLHF</v>
      </c>
    </row>
    <row r="90" spans="1:15" x14ac:dyDescent="0.3">
      <c r="A90" s="4" t="str">
        <f t="shared" si="8"/>
        <v>6154050RF</v>
      </c>
      <c r="B90" s="4" t="str">
        <f t="shared" si="9"/>
        <v>6154050RF</v>
      </c>
      <c r="C90" s="4" t="str">
        <f t="shared" si="6"/>
        <v>4050</v>
      </c>
      <c r="D90" s="4" t="str">
        <f t="shared" si="7"/>
        <v>RF</v>
      </c>
      <c r="E90" s="35" t="s">
        <v>126</v>
      </c>
      <c r="F90" s="36">
        <v>615</v>
      </c>
      <c r="G90" s="36" t="s">
        <v>482</v>
      </c>
      <c r="H90" s="36" t="s">
        <v>487</v>
      </c>
      <c r="I90" s="36">
        <v>615</v>
      </c>
      <c r="J90" s="36" t="s">
        <v>557</v>
      </c>
      <c r="K90" s="36" t="s">
        <v>488</v>
      </c>
      <c r="L90" s="36" t="s">
        <v>553</v>
      </c>
      <c r="M90" s="45" t="str">
        <f t="shared" si="10"/>
        <v>DRIV-FIDV</v>
      </c>
      <c r="N90" s="4" t="str">
        <f t="shared" si="11"/>
        <v>615DRIV-FIDVRHF</v>
      </c>
    </row>
    <row r="91" spans="1:15" x14ac:dyDescent="0.3">
      <c r="A91" s="4" t="str">
        <f t="shared" si="8"/>
        <v>6154050LR</v>
      </c>
      <c r="B91" s="4" t="str">
        <f t="shared" si="9"/>
        <v>6154050LR</v>
      </c>
      <c r="C91" s="4" t="str">
        <f t="shared" si="6"/>
        <v>4050</v>
      </c>
      <c r="D91" s="4" t="str">
        <f t="shared" si="7"/>
        <v>LR</v>
      </c>
      <c r="E91" s="35" t="s">
        <v>126</v>
      </c>
      <c r="F91" s="36">
        <v>615</v>
      </c>
      <c r="G91" s="36" t="s">
        <v>482</v>
      </c>
      <c r="H91" s="36" t="s">
        <v>490</v>
      </c>
      <c r="I91" s="36">
        <v>615</v>
      </c>
      <c r="J91" s="36" t="s">
        <v>557</v>
      </c>
      <c r="K91" s="36" t="s">
        <v>491</v>
      </c>
      <c r="L91" s="36" t="s">
        <v>551</v>
      </c>
      <c r="M91" s="45" t="str">
        <f t="shared" si="10"/>
        <v>DRIV-FIDV</v>
      </c>
      <c r="N91" s="4" t="str">
        <f t="shared" si="11"/>
        <v>615DRIV-FIDVLHR</v>
      </c>
    </row>
    <row r="92" spans="1:15" x14ac:dyDescent="0.3">
      <c r="A92" s="4" t="str">
        <f t="shared" si="8"/>
        <v>6154050RR</v>
      </c>
      <c r="B92" s="4" t="str">
        <f t="shared" si="9"/>
        <v>6154050RR</v>
      </c>
      <c r="C92" s="4" t="str">
        <f t="shared" si="6"/>
        <v>4050</v>
      </c>
      <c r="D92" s="4" t="str">
        <f t="shared" si="7"/>
        <v>RR</v>
      </c>
      <c r="E92" s="35" t="s">
        <v>126</v>
      </c>
      <c r="F92" s="36">
        <v>615</v>
      </c>
      <c r="G92" s="36" t="s">
        <v>482</v>
      </c>
      <c r="H92" s="36" t="s">
        <v>493</v>
      </c>
      <c r="I92" s="36">
        <v>615</v>
      </c>
      <c r="J92" s="36" t="s">
        <v>557</v>
      </c>
      <c r="K92" s="36" t="s">
        <v>494</v>
      </c>
      <c r="L92" s="36" t="s">
        <v>554</v>
      </c>
      <c r="M92" s="45" t="str">
        <f t="shared" si="10"/>
        <v>DRIV-FIDV</v>
      </c>
      <c r="N92" s="4" t="str">
        <f t="shared" si="11"/>
        <v>615DRIV-FIDVRHR</v>
      </c>
    </row>
    <row r="93" spans="1:15" x14ac:dyDescent="0.3">
      <c r="A93" s="4" t="str">
        <f t="shared" si="8"/>
        <v>050100000</v>
      </c>
      <c r="B93" s="4" t="str">
        <f t="shared" si="9"/>
        <v>050100000</v>
      </c>
      <c r="C93" s="4" t="str">
        <f t="shared" si="6"/>
        <v>1000</v>
      </c>
      <c r="D93" s="4" t="str">
        <f t="shared" si="7"/>
        <v>00</v>
      </c>
      <c r="E93" s="35" t="s">
        <v>144</v>
      </c>
      <c r="F93" s="37" t="s">
        <v>975</v>
      </c>
      <c r="G93" s="36" t="s">
        <v>16</v>
      </c>
      <c r="H93" s="36" t="s">
        <v>17</v>
      </c>
      <c r="I93" s="37" t="s">
        <v>975</v>
      </c>
      <c r="J93" s="36" t="s">
        <v>146</v>
      </c>
      <c r="K93" s="36"/>
      <c r="L93" s="36" t="s">
        <v>147</v>
      </c>
      <c r="M93" s="45" t="str">
        <f t="shared" si="10"/>
        <v>ENGI</v>
      </c>
      <c r="N93" s="4" t="str">
        <f t="shared" si="11"/>
        <v>050ENGI</v>
      </c>
    </row>
    <row r="94" spans="1:15" x14ac:dyDescent="0.3">
      <c r="A94" s="4" t="str">
        <f t="shared" si="8"/>
        <v>DHJ1000LT</v>
      </c>
      <c r="B94" s="4" t="str">
        <f t="shared" si="9"/>
        <v>DHJ1000LT</v>
      </c>
      <c r="C94" s="4" t="str">
        <f t="shared" si="6"/>
        <v>1000</v>
      </c>
      <c r="D94" s="4" t="str">
        <f t="shared" si="7"/>
        <v>LT</v>
      </c>
      <c r="E94" t="s">
        <v>2728</v>
      </c>
      <c r="F94" t="s">
        <v>1044</v>
      </c>
      <c r="G94" t="s">
        <v>16</v>
      </c>
      <c r="H94" t="s">
        <v>57</v>
      </c>
      <c r="I94" t="s">
        <v>1044</v>
      </c>
      <c r="J94" t="s">
        <v>2657</v>
      </c>
      <c r="L94" t="s">
        <v>11971</v>
      </c>
      <c r="M94" s="45" t="e">
        <f t="shared" si="10"/>
        <v>#N/A</v>
      </c>
      <c r="N94" s="4" t="e">
        <f t="shared" si="11"/>
        <v>#N/A</v>
      </c>
    </row>
    <row r="95" spans="1:15" x14ac:dyDescent="0.3">
      <c r="A95" s="4" t="str">
        <f t="shared" si="8"/>
        <v>DHJ1000RI</v>
      </c>
      <c r="B95" s="4" t="str">
        <f t="shared" si="9"/>
        <v>DHJ1000RI</v>
      </c>
      <c r="C95" s="4" t="str">
        <f t="shared" si="6"/>
        <v>1000</v>
      </c>
      <c r="D95" s="4" t="str">
        <f t="shared" si="7"/>
        <v>RI</v>
      </c>
      <c r="E95" t="s">
        <v>2728</v>
      </c>
      <c r="F95" t="s">
        <v>1044</v>
      </c>
      <c r="G95" t="s">
        <v>16</v>
      </c>
      <c r="H95" t="s">
        <v>61</v>
      </c>
      <c r="I95" t="s">
        <v>1044</v>
      </c>
      <c r="J95" t="s">
        <v>2657</v>
      </c>
      <c r="L95" t="s">
        <v>11972</v>
      </c>
      <c r="M95" s="45" t="e">
        <f t="shared" si="10"/>
        <v>#N/A</v>
      </c>
      <c r="N95" s="4" t="e">
        <f t="shared" si="11"/>
        <v>#N/A</v>
      </c>
    </row>
    <row r="96" spans="1:15" x14ac:dyDescent="0.3">
      <c r="A96" s="4" t="str">
        <f t="shared" si="8"/>
        <v>DHJ1353LT</v>
      </c>
      <c r="B96" s="4" t="str">
        <f t="shared" si="9"/>
        <v>DHJ1353LT</v>
      </c>
      <c r="C96" s="4" t="str">
        <f t="shared" si="6"/>
        <v>1353</v>
      </c>
      <c r="D96" s="4" t="str">
        <f t="shared" si="7"/>
        <v>LT</v>
      </c>
      <c r="E96" t="s">
        <v>2728</v>
      </c>
      <c r="F96" t="s">
        <v>1044</v>
      </c>
      <c r="G96" t="s">
        <v>207</v>
      </c>
      <c r="H96" t="s">
        <v>57</v>
      </c>
      <c r="I96" t="s">
        <v>1044</v>
      </c>
      <c r="J96" t="s">
        <v>978</v>
      </c>
      <c r="L96" t="s">
        <v>236</v>
      </c>
      <c r="M96" s="45" t="str">
        <f t="shared" si="10"/>
        <v>ENG1-COSY</v>
      </c>
      <c r="N96" s="4" t="str">
        <f t="shared" si="11"/>
        <v>DHJENG1-COSY</v>
      </c>
    </row>
    <row r="97" spans="1:14" x14ac:dyDescent="0.3">
      <c r="A97" s="4" t="str">
        <f t="shared" si="8"/>
        <v>DHJ1386FR</v>
      </c>
      <c r="B97" s="4" t="str">
        <f t="shared" si="9"/>
        <v>DHJ1386FR</v>
      </c>
      <c r="C97" s="4" t="str">
        <f t="shared" si="6"/>
        <v>1386</v>
      </c>
      <c r="D97" s="4" t="str">
        <f t="shared" si="7"/>
        <v>FR</v>
      </c>
      <c r="E97" t="s">
        <v>2728</v>
      </c>
      <c r="F97" t="s">
        <v>1044</v>
      </c>
      <c r="G97" t="s">
        <v>783</v>
      </c>
      <c r="H97" t="s">
        <v>232</v>
      </c>
      <c r="I97" t="s">
        <v>1044</v>
      </c>
      <c r="J97" t="s">
        <v>2657</v>
      </c>
      <c r="L97" t="s">
        <v>12046</v>
      </c>
      <c r="M97" s="45" t="e">
        <f t="shared" si="10"/>
        <v>#N/A</v>
      </c>
      <c r="N97" s="4" t="e">
        <f t="shared" si="11"/>
        <v>#N/A</v>
      </c>
    </row>
    <row r="98" spans="1:14" x14ac:dyDescent="0.3">
      <c r="A98" s="4" t="str">
        <f t="shared" si="8"/>
        <v>DHJ3108LT</v>
      </c>
      <c r="B98" s="4" t="str">
        <f t="shared" si="9"/>
        <v>DHJ3108LT</v>
      </c>
      <c r="C98" s="4" t="str">
        <f t="shared" si="6"/>
        <v>3108</v>
      </c>
      <c r="D98" s="4" t="str">
        <f t="shared" si="7"/>
        <v>LT</v>
      </c>
      <c r="E98" t="s">
        <v>2728</v>
      </c>
      <c r="F98" t="s">
        <v>1044</v>
      </c>
      <c r="G98" t="s">
        <v>836</v>
      </c>
      <c r="H98" t="s">
        <v>57</v>
      </c>
      <c r="I98" t="s">
        <v>1044</v>
      </c>
      <c r="J98" t="s">
        <v>2657</v>
      </c>
      <c r="L98" t="s">
        <v>12077</v>
      </c>
      <c r="M98" s="45" t="e">
        <f t="shared" si="10"/>
        <v>#N/A</v>
      </c>
      <c r="N98" s="4" t="e">
        <f t="shared" si="11"/>
        <v>#N/A</v>
      </c>
    </row>
    <row r="99" spans="1:14" x14ac:dyDescent="0.3">
      <c r="A99" s="4" t="str">
        <f t="shared" si="8"/>
        <v>DHJ4050LT</v>
      </c>
      <c r="B99" s="4" t="str">
        <f t="shared" si="9"/>
        <v>DHJ4050LT</v>
      </c>
      <c r="C99" s="4" t="str">
        <f t="shared" si="6"/>
        <v>4050</v>
      </c>
      <c r="D99" s="4" t="str">
        <f t="shared" si="7"/>
        <v>LT</v>
      </c>
      <c r="E99" t="s">
        <v>2728</v>
      </c>
      <c r="F99" t="s">
        <v>1044</v>
      </c>
      <c r="G99" t="s">
        <v>482</v>
      </c>
      <c r="H99" t="s">
        <v>57</v>
      </c>
      <c r="I99" t="s">
        <v>1044</v>
      </c>
      <c r="J99" t="s">
        <v>513</v>
      </c>
      <c r="L99" t="s">
        <v>512</v>
      </c>
      <c r="M99" s="45" t="str">
        <f t="shared" si="10"/>
        <v>DRIV-FIDV</v>
      </c>
      <c r="N99" s="4" t="str">
        <f t="shared" si="11"/>
        <v>DHJDRIV-FIDV</v>
      </c>
    </row>
    <row r="100" spans="1:14" x14ac:dyDescent="0.3">
      <c r="A100" s="4" t="str">
        <f t="shared" si="8"/>
        <v>DHJ4050RI</v>
      </c>
      <c r="B100" s="4" t="str">
        <f t="shared" si="9"/>
        <v>DHJ4050RI</v>
      </c>
      <c r="C100" s="4" t="str">
        <f t="shared" si="6"/>
        <v>4050</v>
      </c>
      <c r="D100" s="4" t="str">
        <f t="shared" si="7"/>
        <v>RI</v>
      </c>
      <c r="E100" t="s">
        <v>2728</v>
      </c>
      <c r="F100" t="s">
        <v>1044</v>
      </c>
      <c r="G100" t="s">
        <v>482</v>
      </c>
      <c r="H100" t="s">
        <v>61</v>
      </c>
      <c r="I100" t="s">
        <v>1044</v>
      </c>
      <c r="J100" t="s">
        <v>513</v>
      </c>
      <c r="L100" t="s">
        <v>511</v>
      </c>
      <c r="M100" s="45" t="str">
        <f t="shared" si="10"/>
        <v>DRIV-FIDV</v>
      </c>
      <c r="N100" s="4" t="str">
        <f t="shared" si="11"/>
        <v>DHJDRIV-FIDV</v>
      </c>
    </row>
    <row r="101" spans="1:14" x14ac:dyDescent="0.3">
      <c r="A101" s="4" t="str">
        <f t="shared" si="8"/>
        <v>DHJ4150RI</v>
      </c>
      <c r="B101" s="4" t="str">
        <f t="shared" si="9"/>
        <v>DHJ4150RI</v>
      </c>
      <c r="C101" s="4" t="str">
        <f t="shared" si="6"/>
        <v>4150</v>
      </c>
      <c r="D101" s="4" t="str">
        <f t="shared" si="7"/>
        <v>RI</v>
      </c>
      <c r="E101" t="s">
        <v>2728</v>
      </c>
      <c r="F101" t="s">
        <v>1044</v>
      </c>
      <c r="G101" t="s">
        <v>11932</v>
      </c>
      <c r="H101" t="s">
        <v>61</v>
      </c>
      <c r="I101" t="s">
        <v>1044</v>
      </c>
      <c r="J101" t="s">
        <v>2657</v>
      </c>
      <c r="L101" t="s">
        <v>12118</v>
      </c>
      <c r="M101" s="45" t="e">
        <f t="shared" si="10"/>
        <v>#N/A</v>
      </c>
      <c r="N101" s="4" t="e">
        <f t="shared" si="11"/>
        <v>#N/A</v>
      </c>
    </row>
    <row r="102" spans="1:14" x14ac:dyDescent="0.3">
      <c r="A102" s="4" t="str">
        <f t="shared" si="8"/>
        <v>DHJ4151LT</v>
      </c>
      <c r="B102" s="4" t="str">
        <f t="shared" si="9"/>
        <v>DHJ4151LT</v>
      </c>
      <c r="C102" s="4" t="str">
        <f t="shared" si="6"/>
        <v>4151</v>
      </c>
      <c r="D102" s="4" t="str">
        <f t="shared" si="7"/>
        <v>LT</v>
      </c>
      <c r="E102" t="s">
        <v>2728</v>
      </c>
      <c r="F102" t="s">
        <v>1044</v>
      </c>
      <c r="G102" t="s">
        <v>11933</v>
      </c>
      <c r="H102" t="s">
        <v>57</v>
      </c>
      <c r="I102" t="s">
        <v>1044</v>
      </c>
      <c r="J102" t="s">
        <v>2583</v>
      </c>
      <c r="L102" t="s">
        <v>2584</v>
      </c>
      <c r="M102" s="45" t="str">
        <f t="shared" si="10"/>
        <v>UCRG-TCFS-TCFL</v>
      </c>
      <c r="N102" s="4" t="str">
        <f t="shared" si="11"/>
        <v>DHJUCRG-TCFS-TCFL</v>
      </c>
    </row>
    <row r="103" spans="1:14" x14ac:dyDescent="0.3">
      <c r="A103" s="4" t="str">
        <f t="shared" si="8"/>
        <v>DHJ4151RI</v>
      </c>
      <c r="B103" s="4" t="str">
        <f t="shared" si="9"/>
        <v>DHJ4151RI</v>
      </c>
      <c r="C103" s="4" t="str">
        <f t="shared" si="6"/>
        <v>4151</v>
      </c>
      <c r="D103" s="4" t="str">
        <f t="shared" si="7"/>
        <v>RI</v>
      </c>
      <c r="E103" t="s">
        <v>2728</v>
      </c>
      <c r="F103" t="s">
        <v>1044</v>
      </c>
      <c r="G103" t="s">
        <v>11933</v>
      </c>
      <c r="H103" t="s">
        <v>61</v>
      </c>
      <c r="I103" t="s">
        <v>1044</v>
      </c>
      <c r="J103" t="s">
        <v>2585</v>
      </c>
      <c r="L103" t="s">
        <v>2586</v>
      </c>
      <c r="M103" s="45" t="str">
        <f t="shared" si="10"/>
        <v>UCRG-TCFS-TCFR</v>
      </c>
      <c r="N103" s="4" t="str">
        <f t="shared" si="11"/>
        <v>DHJUCRG-TCFS-TCFR</v>
      </c>
    </row>
    <row r="104" spans="1:14" x14ac:dyDescent="0.3">
      <c r="A104" s="4" t="str">
        <f t="shared" si="8"/>
        <v>DHJ4159LT</v>
      </c>
      <c r="B104" s="4" t="str">
        <f t="shared" si="9"/>
        <v>DHJ4159LT</v>
      </c>
      <c r="C104" s="4" t="str">
        <f t="shared" si="6"/>
        <v>4159</v>
      </c>
      <c r="D104" s="4" t="str">
        <f t="shared" si="7"/>
        <v>LT</v>
      </c>
      <c r="E104" t="s">
        <v>2728</v>
      </c>
      <c r="F104" t="s">
        <v>1044</v>
      </c>
      <c r="G104" t="s">
        <v>801</v>
      </c>
      <c r="H104" t="s">
        <v>57</v>
      </c>
      <c r="I104" t="s">
        <v>1044</v>
      </c>
      <c r="J104" t="s">
        <v>851</v>
      </c>
      <c r="L104" t="s">
        <v>852</v>
      </c>
      <c r="M104" s="45" t="str">
        <f t="shared" si="10"/>
        <v>UCRG-TCID</v>
      </c>
      <c r="N104" s="4" t="str">
        <f t="shared" si="11"/>
        <v>DHJUCRG-TCID</v>
      </c>
    </row>
    <row r="105" spans="1:14" x14ac:dyDescent="0.3">
      <c r="A105" s="4" t="str">
        <f t="shared" si="8"/>
        <v>DHJ4159RI</v>
      </c>
      <c r="B105" s="4" t="str">
        <f t="shared" si="9"/>
        <v>DHJ4159RI</v>
      </c>
      <c r="C105" s="4" t="str">
        <f t="shared" si="6"/>
        <v>4159</v>
      </c>
      <c r="D105" s="4" t="str">
        <f t="shared" si="7"/>
        <v>RI</v>
      </c>
      <c r="E105" t="s">
        <v>2728</v>
      </c>
      <c r="F105" t="s">
        <v>1044</v>
      </c>
      <c r="G105" t="s">
        <v>801</v>
      </c>
      <c r="H105" t="s">
        <v>61</v>
      </c>
      <c r="I105" t="s">
        <v>1044</v>
      </c>
      <c r="J105" t="s">
        <v>851</v>
      </c>
      <c r="L105" t="s">
        <v>853</v>
      </c>
      <c r="M105" s="45" t="str">
        <f t="shared" si="10"/>
        <v>UCRG-TCID</v>
      </c>
      <c r="N105" s="4" t="str">
        <f t="shared" si="11"/>
        <v>DHJUCRG-TCID</v>
      </c>
    </row>
    <row r="106" spans="1:14" x14ac:dyDescent="0.3">
      <c r="A106" s="4" t="str">
        <f t="shared" si="8"/>
        <v>DHJ4164LT</v>
      </c>
      <c r="B106" s="4" t="str">
        <f t="shared" si="9"/>
        <v>DHJ4164LT</v>
      </c>
      <c r="C106" s="4" t="str">
        <f t="shared" si="6"/>
        <v>4164</v>
      </c>
      <c r="D106" s="4" t="str">
        <f t="shared" si="7"/>
        <v>LT</v>
      </c>
      <c r="E106" t="s">
        <v>2728</v>
      </c>
      <c r="F106" t="s">
        <v>1044</v>
      </c>
      <c r="G106" t="s">
        <v>604</v>
      </c>
      <c r="H106" t="s">
        <v>57</v>
      </c>
      <c r="I106" t="s">
        <v>1044</v>
      </c>
      <c r="J106" t="s">
        <v>605</v>
      </c>
      <c r="L106" t="s">
        <v>606</v>
      </c>
      <c r="M106" s="45" t="str">
        <f t="shared" si="10"/>
        <v>UCRG-DRSP-DRSL</v>
      </c>
      <c r="N106" s="4" t="str">
        <f t="shared" si="11"/>
        <v>DHJUCRG-DRSP-DRSL</v>
      </c>
    </row>
    <row r="107" spans="1:14" x14ac:dyDescent="0.3">
      <c r="A107" s="4" t="str">
        <f t="shared" si="8"/>
        <v>DHJ4164RI</v>
      </c>
      <c r="B107" s="4" t="str">
        <f t="shared" si="9"/>
        <v>DHJ4164RI</v>
      </c>
      <c r="C107" s="4" t="str">
        <f t="shared" si="6"/>
        <v>4164</v>
      </c>
      <c r="D107" s="4" t="str">
        <f t="shared" si="7"/>
        <v>RI</v>
      </c>
      <c r="E107" t="s">
        <v>2728</v>
      </c>
      <c r="F107" t="s">
        <v>1044</v>
      </c>
      <c r="G107" t="s">
        <v>604</v>
      </c>
      <c r="H107" t="s">
        <v>61</v>
      </c>
      <c r="I107" t="s">
        <v>1044</v>
      </c>
      <c r="J107" t="s">
        <v>607</v>
      </c>
      <c r="L107" t="s">
        <v>608</v>
      </c>
      <c r="M107" s="45" t="str">
        <f t="shared" si="10"/>
        <v>UCRG-DRSP-DRSR</v>
      </c>
      <c r="N107" s="4" t="str">
        <f t="shared" si="11"/>
        <v>DHJUCRG-DRSP-DRSR</v>
      </c>
    </row>
    <row r="108" spans="1:14" x14ac:dyDescent="0.3">
      <c r="A108" s="4" t="str">
        <f t="shared" si="8"/>
        <v>DHJ4170LT</v>
      </c>
      <c r="B108" s="4" t="str">
        <f t="shared" si="9"/>
        <v>DHJ4170LT</v>
      </c>
      <c r="C108" s="4" t="str">
        <f t="shared" si="6"/>
        <v>4170</v>
      </c>
      <c r="D108" s="4" t="str">
        <f t="shared" si="7"/>
        <v>LT</v>
      </c>
      <c r="E108" t="s">
        <v>2728</v>
      </c>
      <c r="F108" t="s">
        <v>1044</v>
      </c>
      <c r="G108" t="s">
        <v>614</v>
      </c>
      <c r="H108" t="s">
        <v>57</v>
      </c>
      <c r="I108" t="s">
        <v>1044</v>
      </c>
      <c r="J108" t="s">
        <v>638</v>
      </c>
      <c r="L108" t="s">
        <v>637</v>
      </c>
      <c r="M108" s="45" t="str">
        <f t="shared" si="10"/>
        <v>UCRG</v>
      </c>
      <c r="N108" s="4" t="str">
        <f t="shared" si="11"/>
        <v>DHJUCRG</v>
      </c>
    </row>
    <row r="109" spans="1:14" x14ac:dyDescent="0.3">
      <c r="A109" s="4" t="str">
        <f t="shared" si="8"/>
        <v>DHJ4351LF</v>
      </c>
      <c r="B109" s="4" t="str">
        <f t="shared" si="9"/>
        <v>DHJ4351LF</v>
      </c>
      <c r="C109" s="4" t="str">
        <f t="shared" si="6"/>
        <v>4351</v>
      </c>
      <c r="D109" s="4" t="str">
        <f t="shared" si="7"/>
        <v>LF</v>
      </c>
      <c r="E109" t="s">
        <v>2728</v>
      </c>
      <c r="F109" t="s">
        <v>1044</v>
      </c>
      <c r="G109" t="s">
        <v>814</v>
      </c>
      <c r="H109" t="s">
        <v>483</v>
      </c>
      <c r="I109" t="s">
        <v>1044</v>
      </c>
      <c r="J109" t="s">
        <v>1081</v>
      </c>
      <c r="L109" t="s">
        <v>845</v>
      </c>
      <c r="M109" s="45" t="str">
        <f t="shared" si="10"/>
        <v>HYSY-MOHY-TRLL</v>
      </c>
      <c r="N109" s="4" t="str">
        <f t="shared" si="11"/>
        <v>DHJHYSY-MOHY-TRLL</v>
      </c>
    </row>
    <row r="110" spans="1:14" x14ac:dyDescent="0.3">
      <c r="A110" s="4" t="str">
        <f t="shared" si="8"/>
        <v>DHJ4351LR</v>
      </c>
      <c r="B110" s="4" t="str">
        <f t="shared" si="9"/>
        <v>DHJ4351LR</v>
      </c>
      <c r="C110" s="4" t="str">
        <f t="shared" si="6"/>
        <v>4351</v>
      </c>
      <c r="D110" s="4" t="str">
        <f t="shared" si="7"/>
        <v>LR</v>
      </c>
      <c r="E110" t="s">
        <v>2728</v>
      </c>
      <c r="F110" t="s">
        <v>1044</v>
      </c>
      <c r="G110" t="s">
        <v>814</v>
      </c>
      <c r="H110" t="s">
        <v>490</v>
      </c>
      <c r="I110" t="s">
        <v>1044</v>
      </c>
      <c r="J110" t="s">
        <v>1081</v>
      </c>
      <c r="L110" t="s">
        <v>846</v>
      </c>
      <c r="M110" s="45" t="str">
        <f t="shared" si="10"/>
        <v>HYSY-MOHY-TRLL</v>
      </c>
      <c r="N110" s="4" t="str">
        <f t="shared" si="11"/>
        <v>DHJHYSY-MOHY-TRLL</v>
      </c>
    </row>
    <row r="111" spans="1:14" x14ac:dyDescent="0.3">
      <c r="A111" s="4" t="str">
        <f t="shared" si="8"/>
        <v>DHJ4351RF</v>
      </c>
      <c r="B111" s="4" t="str">
        <f t="shared" si="9"/>
        <v>DHJ4351RF</v>
      </c>
      <c r="C111" s="4" t="str">
        <f t="shared" si="6"/>
        <v>4351</v>
      </c>
      <c r="D111" s="4" t="str">
        <f t="shared" si="7"/>
        <v>RF</v>
      </c>
      <c r="E111" t="s">
        <v>2728</v>
      </c>
      <c r="F111" t="s">
        <v>1044</v>
      </c>
      <c r="G111" t="s">
        <v>814</v>
      </c>
      <c r="H111" t="s">
        <v>487</v>
      </c>
      <c r="I111" t="s">
        <v>1044</v>
      </c>
      <c r="J111" t="s">
        <v>1100</v>
      </c>
      <c r="L111" t="s">
        <v>847</v>
      </c>
      <c r="M111" s="45" t="str">
        <f t="shared" si="10"/>
        <v>HYSY-MOHY-TRLR</v>
      </c>
      <c r="N111" s="4" t="str">
        <f t="shared" si="11"/>
        <v>DHJHYSY-MOHY-TRLR</v>
      </c>
    </row>
    <row r="112" spans="1:14" x14ac:dyDescent="0.3">
      <c r="A112" s="4" t="str">
        <f t="shared" si="8"/>
        <v>DHJ4351RR</v>
      </c>
      <c r="B112" s="4" t="str">
        <f t="shared" si="9"/>
        <v>DHJ4351RR</v>
      </c>
      <c r="C112" s="4" t="str">
        <f t="shared" si="6"/>
        <v>4351</v>
      </c>
      <c r="D112" s="4" t="str">
        <f t="shared" si="7"/>
        <v>RR</v>
      </c>
      <c r="E112" t="s">
        <v>2728</v>
      </c>
      <c r="F112" t="s">
        <v>1044</v>
      </c>
      <c r="G112" t="s">
        <v>814</v>
      </c>
      <c r="H112" t="s">
        <v>493</v>
      </c>
      <c r="I112" t="s">
        <v>1044</v>
      </c>
      <c r="J112" t="s">
        <v>844</v>
      </c>
      <c r="L112" t="s">
        <v>848</v>
      </c>
      <c r="M112" s="45" t="str">
        <f t="shared" si="10"/>
        <v>HYSY-MOHY</v>
      </c>
      <c r="N112" s="4" t="str">
        <f t="shared" si="11"/>
        <v>DHJHYSY-MOHY</v>
      </c>
    </row>
    <row r="113" spans="1:14" x14ac:dyDescent="0.3">
      <c r="A113" s="4" t="str">
        <f t="shared" si="8"/>
        <v>DHJ5084RF</v>
      </c>
      <c r="B113" s="4" t="str">
        <f t="shared" si="9"/>
        <v>DHJ5084RF</v>
      </c>
      <c r="C113" s="4" t="str">
        <f t="shared" si="6"/>
        <v>5084</v>
      </c>
      <c r="D113" s="4" t="str">
        <f t="shared" si="7"/>
        <v>RF</v>
      </c>
      <c r="E113" t="s">
        <v>2728</v>
      </c>
      <c r="F113" t="s">
        <v>1044</v>
      </c>
      <c r="G113" t="s">
        <v>654</v>
      </c>
      <c r="H113" t="s">
        <v>487</v>
      </c>
      <c r="I113" t="s">
        <v>1044</v>
      </c>
      <c r="J113" t="s">
        <v>667</v>
      </c>
      <c r="L113" t="s">
        <v>669</v>
      </c>
      <c r="M113" s="45" t="str">
        <f t="shared" si="10"/>
        <v>HYSY-PUHY</v>
      </c>
      <c r="N113" s="4" t="str">
        <f t="shared" si="11"/>
        <v>DHJHYSY-PUHY</v>
      </c>
    </row>
    <row r="114" spans="1:14" x14ac:dyDescent="0.3">
      <c r="A114" s="4" t="str">
        <f t="shared" si="8"/>
        <v>DHJ5084PO</v>
      </c>
      <c r="B114" s="4" t="str">
        <f t="shared" si="9"/>
        <v>DHJ5084PO</v>
      </c>
      <c r="C114" s="4" t="str">
        <f t="shared" si="6"/>
        <v>5084</v>
      </c>
      <c r="D114" s="4" t="str">
        <f t="shared" si="7"/>
        <v>PO</v>
      </c>
      <c r="E114" t="s">
        <v>2728</v>
      </c>
      <c r="F114" t="s">
        <v>1044</v>
      </c>
      <c r="G114" t="s">
        <v>654</v>
      </c>
      <c r="H114" t="s">
        <v>662</v>
      </c>
      <c r="I114" t="s">
        <v>1044</v>
      </c>
      <c r="J114" t="s">
        <v>2657</v>
      </c>
      <c r="L114" t="s">
        <v>12212</v>
      </c>
      <c r="M114" s="45" t="e">
        <f t="shared" si="10"/>
        <v>#N/A</v>
      </c>
      <c r="N114" s="4" t="e">
        <f t="shared" si="11"/>
        <v>#N/A</v>
      </c>
    </row>
    <row r="115" spans="1:14" x14ac:dyDescent="0.3">
      <c r="A115" s="4" t="str">
        <f t="shared" si="8"/>
        <v>DHJ5085LT</v>
      </c>
      <c r="B115" s="4" t="str">
        <f t="shared" si="9"/>
        <v>DHJ5085LT</v>
      </c>
      <c r="C115" s="4" t="str">
        <f t="shared" si="6"/>
        <v>5085</v>
      </c>
      <c r="D115" s="4" t="str">
        <f t="shared" si="7"/>
        <v>LT</v>
      </c>
      <c r="E115" t="s">
        <v>2728</v>
      </c>
      <c r="F115" t="s">
        <v>1044</v>
      </c>
      <c r="G115" t="s">
        <v>11641</v>
      </c>
      <c r="H115" t="s">
        <v>57</v>
      </c>
      <c r="I115" t="s">
        <v>1044</v>
      </c>
      <c r="J115" t="s">
        <v>2657</v>
      </c>
      <c r="L115" t="s">
        <v>12223</v>
      </c>
      <c r="M115" s="45" t="e">
        <f t="shared" si="10"/>
        <v>#N/A</v>
      </c>
      <c r="N115" s="4" t="e">
        <f t="shared" si="11"/>
        <v>#N/A</v>
      </c>
    </row>
    <row r="116" spans="1:14" x14ac:dyDescent="0.3">
      <c r="A116" s="4" t="str">
        <f t="shared" si="8"/>
        <v>DHJ5085RI</v>
      </c>
      <c r="B116" s="4" t="str">
        <f t="shared" si="9"/>
        <v>DHJ5085RI</v>
      </c>
      <c r="C116" s="4" t="str">
        <f t="shared" si="6"/>
        <v>5085</v>
      </c>
      <c r="D116" s="4" t="str">
        <f t="shared" si="7"/>
        <v>RI</v>
      </c>
      <c r="E116" t="s">
        <v>2728</v>
      </c>
      <c r="F116" t="s">
        <v>1044</v>
      </c>
      <c r="G116" t="s">
        <v>11641</v>
      </c>
      <c r="H116" t="s">
        <v>61</v>
      </c>
      <c r="I116" t="s">
        <v>1044</v>
      </c>
      <c r="J116" t="s">
        <v>2657</v>
      </c>
      <c r="L116" t="s">
        <v>12224</v>
      </c>
      <c r="M116" s="45" t="e">
        <f t="shared" si="10"/>
        <v>#N/A</v>
      </c>
      <c r="N116" s="4" t="e">
        <f t="shared" si="11"/>
        <v>#N/A</v>
      </c>
    </row>
    <row r="117" spans="1:14" x14ac:dyDescent="0.3">
      <c r="A117" s="4" t="str">
        <f t="shared" si="8"/>
        <v>DHJ5456LT</v>
      </c>
      <c r="B117" s="4" t="str">
        <f t="shared" si="9"/>
        <v>DHJ5456LT</v>
      </c>
      <c r="C117" s="4" t="str">
        <f t="shared" si="6"/>
        <v>5456</v>
      </c>
      <c r="D117" s="4" t="str">
        <f t="shared" si="7"/>
        <v>LT</v>
      </c>
      <c r="E117" t="s">
        <v>2728</v>
      </c>
      <c r="F117" t="s">
        <v>1044</v>
      </c>
      <c r="G117" t="s">
        <v>11714</v>
      </c>
      <c r="H117" t="s">
        <v>57</v>
      </c>
      <c r="I117" t="s">
        <v>1044</v>
      </c>
      <c r="J117" t="s">
        <v>1507</v>
      </c>
      <c r="L117" t="s">
        <v>1508</v>
      </c>
      <c r="M117" s="45" t="str">
        <f t="shared" si="10"/>
        <v>HYSY-CYHY-CYBL</v>
      </c>
      <c r="N117" s="4" t="str">
        <f t="shared" si="11"/>
        <v>DHJHYSY-CYHY-CYBL</v>
      </c>
    </row>
    <row r="118" spans="1:14" x14ac:dyDescent="0.3">
      <c r="A118" s="4" t="str">
        <f t="shared" si="8"/>
        <v>DHJ5456RI</v>
      </c>
      <c r="B118" s="4" t="str">
        <f t="shared" si="9"/>
        <v>DHJ5456RI</v>
      </c>
      <c r="C118" s="4" t="str">
        <f t="shared" si="6"/>
        <v>5456</v>
      </c>
      <c r="D118" s="4" t="str">
        <f t="shared" si="7"/>
        <v>RI</v>
      </c>
      <c r="E118" t="s">
        <v>2728</v>
      </c>
      <c r="F118" t="s">
        <v>1044</v>
      </c>
      <c r="G118" t="s">
        <v>11714</v>
      </c>
      <c r="H118" t="s">
        <v>61</v>
      </c>
      <c r="I118" t="s">
        <v>1044</v>
      </c>
      <c r="J118" t="s">
        <v>713</v>
      </c>
      <c r="L118" t="s">
        <v>714</v>
      </c>
      <c r="M118" s="45" t="str">
        <f t="shared" si="10"/>
        <v>HYSY-CYHY-CYBR</v>
      </c>
      <c r="N118" s="4" t="str">
        <f t="shared" si="11"/>
        <v>DHJHYSY-CYHY-CYBR</v>
      </c>
    </row>
    <row r="119" spans="1:14" x14ac:dyDescent="0.3">
      <c r="A119" s="4" t="str">
        <f t="shared" si="8"/>
        <v>DHJ5457LT</v>
      </c>
      <c r="B119" s="4" t="str">
        <f t="shared" si="9"/>
        <v>DHJ5457LT</v>
      </c>
      <c r="C119" s="4" t="str">
        <f t="shared" si="6"/>
        <v>5457</v>
      </c>
      <c r="D119" s="4" t="str">
        <f t="shared" si="7"/>
        <v>LT</v>
      </c>
      <c r="E119" t="s">
        <v>2728</v>
      </c>
      <c r="F119" t="s">
        <v>1044</v>
      </c>
      <c r="G119" t="s">
        <v>11721</v>
      </c>
      <c r="H119" t="s">
        <v>57</v>
      </c>
      <c r="I119" t="s">
        <v>1044</v>
      </c>
      <c r="J119" t="s">
        <v>982</v>
      </c>
      <c r="L119" t="s">
        <v>701</v>
      </c>
      <c r="M119" s="45" t="str">
        <f t="shared" si="10"/>
        <v>HYSY-CYHY-CYKL</v>
      </c>
      <c r="N119" s="4" t="str">
        <f t="shared" si="11"/>
        <v>DHJHYSY-CYHY-CYKL</v>
      </c>
    </row>
    <row r="120" spans="1:14" x14ac:dyDescent="0.3">
      <c r="A120" s="4" t="str">
        <f t="shared" si="8"/>
        <v>DHJ5457RI</v>
      </c>
      <c r="B120" s="4" t="str">
        <f t="shared" si="9"/>
        <v>DHJ5457RI</v>
      </c>
      <c r="C120" s="4" t="str">
        <f t="shared" si="6"/>
        <v>5457</v>
      </c>
      <c r="D120" s="4" t="str">
        <f t="shared" si="7"/>
        <v>RI</v>
      </c>
      <c r="E120" t="s">
        <v>2728</v>
      </c>
      <c r="F120" t="s">
        <v>1044</v>
      </c>
      <c r="G120" t="s">
        <v>11721</v>
      </c>
      <c r="H120" t="s">
        <v>61</v>
      </c>
      <c r="I120" t="s">
        <v>1044</v>
      </c>
      <c r="J120" t="s">
        <v>1172</v>
      </c>
      <c r="L120" t="s">
        <v>700</v>
      </c>
      <c r="M120" s="45" t="str">
        <f t="shared" si="10"/>
        <v>HYSY-CYHY-CYKR</v>
      </c>
      <c r="N120" s="4" t="str">
        <f t="shared" si="11"/>
        <v>DHJHYSY-CYHY-CYKR</v>
      </c>
    </row>
    <row r="121" spans="1:14" x14ac:dyDescent="0.3">
      <c r="A121" s="4" t="str">
        <f t="shared" si="8"/>
        <v>DHJ5458LT</v>
      </c>
      <c r="B121" s="4" t="str">
        <f t="shared" si="9"/>
        <v>DHJ5458LT</v>
      </c>
      <c r="C121" s="4" t="str">
        <f t="shared" si="6"/>
        <v>5458</v>
      </c>
      <c r="D121" s="4" t="str">
        <f t="shared" si="7"/>
        <v>LT</v>
      </c>
      <c r="E121" t="s">
        <v>2728</v>
      </c>
      <c r="F121" t="s">
        <v>1044</v>
      </c>
      <c r="G121" t="s">
        <v>11731</v>
      </c>
      <c r="H121" t="s">
        <v>57</v>
      </c>
      <c r="I121" t="s">
        <v>1044</v>
      </c>
      <c r="J121" t="s">
        <v>1119</v>
      </c>
      <c r="L121" t="s">
        <v>706</v>
      </c>
      <c r="M121" s="45" t="str">
        <f t="shared" si="10"/>
        <v>HYSY</v>
      </c>
      <c r="N121" s="4" t="str">
        <f t="shared" si="11"/>
        <v>DHJHYSY</v>
      </c>
    </row>
    <row r="122" spans="1:14" x14ac:dyDescent="0.3">
      <c r="A122" s="4" t="str">
        <f t="shared" si="8"/>
        <v>DHJ5458RI</v>
      </c>
      <c r="B122" s="4" t="str">
        <f t="shared" si="9"/>
        <v>DHJ5458RI</v>
      </c>
      <c r="C122" s="4" t="str">
        <f t="shared" si="6"/>
        <v>5458</v>
      </c>
      <c r="D122" s="4" t="str">
        <f t="shared" si="7"/>
        <v>RI</v>
      </c>
      <c r="E122" t="s">
        <v>2728</v>
      </c>
      <c r="F122" t="s">
        <v>1044</v>
      </c>
      <c r="G122" t="s">
        <v>11731</v>
      </c>
      <c r="H122" t="s">
        <v>61</v>
      </c>
      <c r="I122" t="s">
        <v>1044</v>
      </c>
      <c r="J122" t="s">
        <v>1116</v>
      </c>
      <c r="L122" t="s">
        <v>704</v>
      </c>
      <c r="M122" s="45" t="str">
        <f t="shared" si="10"/>
        <v>HYSY-CYHY-CYSR</v>
      </c>
      <c r="N122" s="4" t="str">
        <f t="shared" si="11"/>
        <v>DHJHYSY-CYHY-CYSR</v>
      </c>
    </row>
    <row r="123" spans="1:14" x14ac:dyDescent="0.3">
      <c r="A123" s="4" t="str">
        <f t="shared" si="8"/>
        <v>DHJ545800</v>
      </c>
      <c r="B123" s="4" t="str">
        <f t="shared" si="9"/>
        <v>DHJ545800</v>
      </c>
      <c r="C123" s="4" t="str">
        <f t="shared" si="6"/>
        <v>5458</v>
      </c>
      <c r="D123" s="4" t="str">
        <f t="shared" si="7"/>
        <v>00</v>
      </c>
      <c r="E123" t="s">
        <v>2728</v>
      </c>
      <c r="F123" t="s">
        <v>1044</v>
      </c>
      <c r="G123" t="s">
        <v>11731</v>
      </c>
      <c r="H123" t="s">
        <v>17</v>
      </c>
      <c r="I123" t="s">
        <v>1044</v>
      </c>
      <c r="J123" t="s">
        <v>859</v>
      </c>
      <c r="L123" t="s">
        <v>860</v>
      </c>
      <c r="M123" s="45" t="str">
        <f t="shared" si="10"/>
        <v>IMAT-SICK</v>
      </c>
      <c r="N123" s="4" t="str">
        <f t="shared" si="11"/>
        <v>DHJIMAT-SICK</v>
      </c>
    </row>
    <row r="124" spans="1:14" x14ac:dyDescent="0.3">
      <c r="A124" s="4" t="str">
        <f t="shared" si="8"/>
        <v>DHJ5459LR</v>
      </c>
      <c r="B124" s="4" t="str">
        <f t="shared" si="9"/>
        <v>DHJ5459LR</v>
      </c>
      <c r="C124" s="4" t="str">
        <f t="shared" si="6"/>
        <v>5459</v>
      </c>
      <c r="D124" s="4" t="str">
        <f t="shared" si="7"/>
        <v>LR</v>
      </c>
      <c r="E124" t="s">
        <v>2728</v>
      </c>
      <c r="F124" t="s">
        <v>1044</v>
      </c>
      <c r="G124" t="s">
        <v>732</v>
      </c>
      <c r="H124" t="s">
        <v>490</v>
      </c>
      <c r="I124" t="s">
        <v>1044</v>
      </c>
      <c r="J124" t="s">
        <v>2657</v>
      </c>
      <c r="L124" t="s">
        <v>12281</v>
      </c>
      <c r="M124" s="45" t="e">
        <f t="shared" si="10"/>
        <v>#N/A</v>
      </c>
      <c r="N124" s="4" t="e">
        <f t="shared" si="11"/>
        <v>#N/A</v>
      </c>
    </row>
    <row r="125" spans="1:14" x14ac:dyDescent="0.3">
      <c r="A125" s="4" t="str">
        <f t="shared" si="8"/>
        <v>DHJ5459RF</v>
      </c>
      <c r="B125" s="4" t="str">
        <f t="shared" si="9"/>
        <v>DHJ5459RF</v>
      </c>
      <c r="C125" s="4" t="str">
        <f t="shared" si="6"/>
        <v>5459</v>
      </c>
      <c r="D125" s="4" t="str">
        <f t="shared" si="7"/>
        <v>RF</v>
      </c>
      <c r="E125" t="s">
        <v>2728</v>
      </c>
      <c r="F125" t="s">
        <v>1044</v>
      </c>
      <c r="G125" t="s">
        <v>732</v>
      </c>
      <c r="H125" t="s">
        <v>487</v>
      </c>
      <c r="I125" t="s">
        <v>1044</v>
      </c>
      <c r="J125" t="s">
        <v>2657</v>
      </c>
      <c r="L125" t="s">
        <v>12282</v>
      </c>
      <c r="M125" s="45" t="e">
        <f t="shared" si="10"/>
        <v>#N/A</v>
      </c>
      <c r="N125" s="4" t="e">
        <f t="shared" si="11"/>
        <v>#N/A</v>
      </c>
    </row>
    <row r="126" spans="1:14" x14ac:dyDescent="0.3">
      <c r="A126" s="4" t="str">
        <f t="shared" si="8"/>
        <v>DHJ5459RR</v>
      </c>
      <c r="B126" s="4" t="str">
        <f t="shared" si="9"/>
        <v>DHJ5459RR</v>
      </c>
      <c r="C126" s="4" t="str">
        <f t="shared" si="6"/>
        <v>5459</v>
      </c>
      <c r="D126" s="4" t="str">
        <f t="shared" si="7"/>
        <v>RR</v>
      </c>
      <c r="E126" t="s">
        <v>2728</v>
      </c>
      <c r="F126" t="s">
        <v>1044</v>
      </c>
      <c r="G126" t="s">
        <v>732</v>
      </c>
      <c r="H126" t="s">
        <v>493</v>
      </c>
      <c r="I126" t="s">
        <v>1044</v>
      </c>
      <c r="J126" t="s">
        <v>2657</v>
      </c>
      <c r="L126" t="s">
        <v>12283</v>
      </c>
      <c r="M126" s="45" t="e">
        <f t="shared" si="10"/>
        <v>#N/A</v>
      </c>
      <c r="N126" s="4" t="e">
        <f t="shared" si="11"/>
        <v>#N/A</v>
      </c>
    </row>
    <row r="127" spans="1:14" x14ac:dyDescent="0.3">
      <c r="A127" s="4" t="str">
        <f t="shared" si="8"/>
        <v>DHJ5473LT</v>
      </c>
      <c r="B127" s="4" t="str">
        <f t="shared" si="9"/>
        <v>DHJ5473LT</v>
      </c>
      <c r="C127" s="4" t="str">
        <f t="shared" si="6"/>
        <v>5473</v>
      </c>
      <c r="D127" s="4" t="str">
        <f t="shared" si="7"/>
        <v>LT</v>
      </c>
      <c r="E127" t="s">
        <v>2728</v>
      </c>
      <c r="F127" t="s">
        <v>1044</v>
      </c>
      <c r="G127" t="s">
        <v>770</v>
      </c>
      <c r="H127" t="s">
        <v>57</v>
      </c>
      <c r="I127" t="s">
        <v>1044</v>
      </c>
      <c r="J127" t="s">
        <v>2657</v>
      </c>
      <c r="L127" t="s">
        <v>12284</v>
      </c>
      <c r="M127" s="45" t="e">
        <f t="shared" si="10"/>
        <v>#N/A</v>
      </c>
      <c r="N127" s="4" t="e">
        <f t="shared" si="11"/>
        <v>#N/A</v>
      </c>
    </row>
    <row r="128" spans="1:14" x14ac:dyDescent="0.3">
      <c r="A128" s="4" t="str">
        <f t="shared" si="8"/>
        <v>DHJ5473RI</v>
      </c>
      <c r="B128" s="4" t="str">
        <f t="shared" si="9"/>
        <v>DHJ5473RI</v>
      </c>
      <c r="C128" s="4" t="str">
        <f t="shared" si="6"/>
        <v>5473</v>
      </c>
      <c r="D128" s="4" t="str">
        <f t="shared" si="7"/>
        <v>RI</v>
      </c>
      <c r="E128" t="s">
        <v>2728</v>
      </c>
      <c r="F128" t="s">
        <v>1044</v>
      </c>
      <c r="G128" t="s">
        <v>770</v>
      </c>
      <c r="H128" t="s">
        <v>61</v>
      </c>
      <c r="I128" t="s">
        <v>1044</v>
      </c>
      <c r="J128" t="s">
        <v>2657</v>
      </c>
      <c r="L128" t="s">
        <v>12286</v>
      </c>
      <c r="M128" s="45" t="e">
        <f t="shared" si="10"/>
        <v>#N/A</v>
      </c>
      <c r="N128" s="4" t="e">
        <f t="shared" si="11"/>
        <v>#N/A</v>
      </c>
    </row>
    <row r="129" spans="1:14" x14ac:dyDescent="0.3">
      <c r="A129" s="4" t="str">
        <f t="shared" si="8"/>
        <v>DHJ706300</v>
      </c>
      <c r="B129" s="4" t="str">
        <f t="shared" si="9"/>
        <v>DHJ706300</v>
      </c>
      <c r="C129" s="4" t="str">
        <f t="shared" si="6"/>
        <v>7063</v>
      </c>
      <c r="D129" s="4" t="str">
        <f t="shared" si="7"/>
        <v>00</v>
      </c>
      <c r="E129" t="s">
        <v>2728</v>
      </c>
      <c r="F129" t="s">
        <v>1044</v>
      </c>
      <c r="G129" t="s">
        <v>11955</v>
      </c>
      <c r="H129" t="s">
        <v>17</v>
      </c>
      <c r="I129" t="s">
        <v>1044</v>
      </c>
      <c r="J129" t="s">
        <v>1050</v>
      </c>
      <c r="L129" t="s">
        <v>874</v>
      </c>
      <c r="M129" s="45" t="str">
        <f t="shared" si="10"/>
        <v>SURE-SWBR</v>
      </c>
      <c r="N129" s="4" t="str">
        <f t="shared" si="11"/>
        <v>DHJSURE-SWBR</v>
      </c>
    </row>
    <row r="130" spans="1:14" x14ac:dyDescent="0.3">
      <c r="A130" s="4" t="str">
        <f t="shared" si="8"/>
        <v>DHJ1353RI</v>
      </c>
      <c r="B130" s="4" t="str">
        <f t="shared" si="9"/>
        <v>DHJ1353RI</v>
      </c>
      <c r="C130" s="4" t="str">
        <f t="shared" si="6"/>
        <v>1353</v>
      </c>
      <c r="D130" s="4" t="str">
        <f t="shared" si="7"/>
        <v>RI</v>
      </c>
      <c r="E130" t="s">
        <v>2728</v>
      </c>
      <c r="F130" t="s">
        <v>1044</v>
      </c>
      <c r="G130" t="s">
        <v>207</v>
      </c>
      <c r="H130" t="s">
        <v>61</v>
      </c>
      <c r="I130" t="s">
        <v>1044</v>
      </c>
      <c r="J130" t="s">
        <v>979</v>
      </c>
      <c r="L130" t="s">
        <v>238</v>
      </c>
      <c r="M130" s="45" t="str">
        <f t="shared" si="10"/>
        <v>ENG2-COSY</v>
      </c>
      <c r="N130" s="4" t="str">
        <f t="shared" si="11"/>
        <v>DHJENG2-COSY</v>
      </c>
    </row>
    <row r="131" spans="1:14" x14ac:dyDescent="0.3">
      <c r="A131" s="4" t="str">
        <f t="shared" si="8"/>
        <v>DHJ1386RR</v>
      </c>
      <c r="B131" s="4" t="str">
        <f t="shared" si="9"/>
        <v>DHJ1386RR</v>
      </c>
      <c r="C131" s="4" t="str">
        <f t="shared" ref="C131:C194" si="12">LEFT(G131,4)</f>
        <v>1386</v>
      </c>
      <c r="D131" s="4" t="str">
        <f t="shared" ref="D131:D194" si="13">LEFT(H131,2)</f>
        <v>RR</v>
      </c>
      <c r="E131" t="s">
        <v>2728</v>
      </c>
      <c r="F131" t="s">
        <v>1044</v>
      </c>
      <c r="G131" t="s">
        <v>783</v>
      </c>
      <c r="H131" t="s">
        <v>493</v>
      </c>
      <c r="I131" t="s">
        <v>1044</v>
      </c>
      <c r="J131" t="s">
        <v>2657</v>
      </c>
      <c r="L131" t="s">
        <v>12043</v>
      </c>
      <c r="M131" s="45" t="e">
        <f t="shared" si="10"/>
        <v>#N/A</v>
      </c>
      <c r="N131" s="4" t="e">
        <f t="shared" si="11"/>
        <v>#N/A</v>
      </c>
    </row>
    <row r="132" spans="1:14" x14ac:dyDescent="0.3">
      <c r="A132" s="4" t="str">
        <f t="shared" ref="A132:A195" si="14">F132&amp;C132&amp;D132</f>
        <v>DHJ1387LT</v>
      </c>
      <c r="B132" s="4" t="str">
        <f t="shared" ref="B132:B195" si="15">F132&amp;C132&amp;D132</f>
        <v>DHJ1387LT</v>
      </c>
      <c r="C132" s="4" t="str">
        <f t="shared" si="12"/>
        <v>1387</v>
      </c>
      <c r="D132" s="4" t="str">
        <f t="shared" si="13"/>
        <v>LT</v>
      </c>
      <c r="E132" t="s">
        <v>2728</v>
      </c>
      <c r="F132" t="s">
        <v>1044</v>
      </c>
      <c r="G132" t="s">
        <v>10827</v>
      </c>
      <c r="H132" t="s">
        <v>57</v>
      </c>
      <c r="I132" t="s">
        <v>1044</v>
      </c>
      <c r="J132" t="s">
        <v>2657</v>
      </c>
      <c r="L132" t="s">
        <v>12061</v>
      </c>
      <c r="M132" s="45" t="e">
        <f t="shared" ref="M132:M195" si="16">_xlfn.TEXTAFTER(J132,"-")</f>
        <v>#N/A</v>
      </c>
      <c r="N132" s="4" t="e">
        <f t="shared" ref="N132:N195" si="17">I132&amp;M132&amp;K132</f>
        <v>#N/A</v>
      </c>
    </row>
    <row r="133" spans="1:14" x14ac:dyDescent="0.3">
      <c r="A133" s="4" t="str">
        <f t="shared" si="14"/>
        <v>DHJ1387RI</v>
      </c>
      <c r="B133" s="4" t="str">
        <f t="shared" si="15"/>
        <v>DHJ1387RI</v>
      </c>
      <c r="C133" s="4" t="str">
        <f t="shared" si="12"/>
        <v>1387</v>
      </c>
      <c r="D133" s="4" t="str">
        <f t="shared" si="13"/>
        <v>RI</v>
      </c>
      <c r="E133" t="s">
        <v>2728</v>
      </c>
      <c r="F133" t="s">
        <v>1044</v>
      </c>
      <c r="G133" t="s">
        <v>10827</v>
      </c>
      <c r="H133" t="s">
        <v>61</v>
      </c>
      <c r="I133" t="s">
        <v>1044</v>
      </c>
      <c r="J133" t="s">
        <v>2657</v>
      </c>
      <c r="L133" t="s">
        <v>12062</v>
      </c>
      <c r="M133" s="45" t="e">
        <f t="shared" si="16"/>
        <v>#N/A</v>
      </c>
      <c r="N133" s="4" t="e">
        <f t="shared" si="17"/>
        <v>#N/A</v>
      </c>
    </row>
    <row r="134" spans="1:14" x14ac:dyDescent="0.3">
      <c r="A134" s="4" t="str">
        <f t="shared" si="14"/>
        <v>DHJ3108RI</v>
      </c>
      <c r="B134" s="4" t="str">
        <f t="shared" si="15"/>
        <v>DHJ3108RI</v>
      </c>
      <c r="C134" s="4" t="str">
        <f t="shared" si="12"/>
        <v>3108</v>
      </c>
      <c r="D134" s="4" t="str">
        <f t="shared" si="13"/>
        <v>RI</v>
      </c>
      <c r="E134" t="s">
        <v>2728</v>
      </c>
      <c r="F134" t="s">
        <v>1044</v>
      </c>
      <c r="G134" t="s">
        <v>836</v>
      </c>
      <c r="H134" t="s">
        <v>61</v>
      </c>
      <c r="I134" t="s">
        <v>1044</v>
      </c>
      <c r="J134" t="s">
        <v>6624</v>
      </c>
      <c r="L134" t="s">
        <v>1994</v>
      </c>
      <c r="M134" s="45" t="str">
        <f t="shared" si="16"/>
        <v>PUD2</v>
      </c>
      <c r="N134" s="4" t="str">
        <f t="shared" si="17"/>
        <v>DHJPUD2</v>
      </c>
    </row>
    <row r="135" spans="1:14" x14ac:dyDescent="0.3">
      <c r="A135" s="4" t="str">
        <f t="shared" si="14"/>
        <v>DHJ4170RI</v>
      </c>
      <c r="B135" s="4" t="str">
        <f t="shared" si="15"/>
        <v>DHJ4170RI</v>
      </c>
      <c r="C135" s="4" t="str">
        <f t="shared" si="12"/>
        <v>4170</v>
      </c>
      <c r="D135" s="4" t="str">
        <f t="shared" si="13"/>
        <v>RI</v>
      </c>
      <c r="E135" t="s">
        <v>2728</v>
      </c>
      <c r="F135" t="s">
        <v>1044</v>
      </c>
      <c r="G135" t="s">
        <v>614</v>
      </c>
      <c r="H135" t="s">
        <v>61</v>
      </c>
      <c r="I135" t="s">
        <v>1044</v>
      </c>
      <c r="J135" t="s">
        <v>638</v>
      </c>
      <c r="L135" t="s">
        <v>636</v>
      </c>
      <c r="M135" s="45" t="str">
        <f t="shared" si="16"/>
        <v>UCRG</v>
      </c>
      <c r="N135" s="4" t="str">
        <f t="shared" si="17"/>
        <v>DHJUCRG</v>
      </c>
    </row>
    <row r="136" spans="1:14" x14ac:dyDescent="0.3">
      <c r="A136" s="4" t="str">
        <f t="shared" si="14"/>
        <v>DHJ4180LT</v>
      </c>
      <c r="B136" s="4" t="str">
        <f t="shared" si="15"/>
        <v>DHJ4180LT</v>
      </c>
      <c r="C136" s="4" t="str">
        <f t="shared" si="12"/>
        <v>4180</v>
      </c>
      <c r="D136" s="4" t="str">
        <f t="shared" si="13"/>
        <v>LT</v>
      </c>
      <c r="E136" t="s">
        <v>2728</v>
      </c>
      <c r="F136" t="s">
        <v>1044</v>
      </c>
      <c r="G136" t="s">
        <v>11449</v>
      </c>
      <c r="H136" t="s">
        <v>57</v>
      </c>
      <c r="I136" t="s">
        <v>1044</v>
      </c>
      <c r="J136" t="s">
        <v>2657</v>
      </c>
      <c r="L136" t="s">
        <v>12132</v>
      </c>
      <c r="M136" s="45" t="e">
        <f t="shared" si="16"/>
        <v>#N/A</v>
      </c>
      <c r="N136" s="4" t="e">
        <f t="shared" si="17"/>
        <v>#N/A</v>
      </c>
    </row>
    <row r="137" spans="1:14" x14ac:dyDescent="0.3">
      <c r="A137" s="4" t="str">
        <f t="shared" si="14"/>
        <v>DHJ4180RI</v>
      </c>
      <c r="B137" s="4" t="str">
        <f t="shared" si="15"/>
        <v>DHJ4180RI</v>
      </c>
      <c r="C137" s="4" t="str">
        <f t="shared" si="12"/>
        <v>4180</v>
      </c>
      <c r="D137" s="4" t="str">
        <f t="shared" si="13"/>
        <v>RI</v>
      </c>
      <c r="E137" t="s">
        <v>2728</v>
      </c>
      <c r="F137" t="s">
        <v>1044</v>
      </c>
      <c r="G137" t="s">
        <v>11449</v>
      </c>
      <c r="H137" t="s">
        <v>61</v>
      </c>
      <c r="I137" t="s">
        <v>1044</v>
      </c>
      <c r="J137" t="s">
        <v>2657</v>
      </c>
      <c r="L137" t="s">
        <v>12133</v>
      </c>
      <c r="M137" s="45" t="e">
        <f t="shared" si="16"/>
        <v>#N/A</v>
      </c>
      <c r="N137" s="4" t="e">
        <f t="shared" si="17"/>
        <v>#N/A</v>
      </c>
    </row>
    <row r="138" spans="1:14" x14ac:dyDescent="0.3">
      <c r="A138" s="4" t="str">
        <f t="shared" si="14"/>
        <v>DHJ5084LF</v>
      </c>
      <c r="B138" s="4" t="str">
        <f t="shared" si="15"/>
        <v>DHJ5084LF</v>
      </c>
      <c r="C138" s="4" t="str">
        <f t="shared" si="12"/>
        <v>5084</v>
      </c>
      <c r="D138" s="4" t="str">
        <f t="shared" si="13"/>
        <v>LF</v>
      </c>
      <c r="E138" t="s">
        <v>2728</v>
      </c>
      <c r="F138" t="s">
        <v>1044</v>
      </c>
      <c r="G138" t="s">
        <v>654</v>
      </c>
      <c r="H138" t="s">
        <v>483</v>
      </c>
      <c r="I138" t="s">
        <v>1044</v>
      </c>
      <c r="J138" t="s">
        <v>681</v>
      </c>
      <c r="L138" t="s">
        <v>670</v>
      </c>
      <c r="M138" s="45" t="str">
        <f t="shared" si="16"/>
        <v>HYSY-PUHY-PUM1</v>
      </c>
      <c r="N138" s="4" t="str">
        <f t="shared" si="17"/>
        <v>DHJHYSY-PUHY-PUM1</v>
      </c>
    </row>
    <row r="139" spans="1:14" x14ac:dyDescent="0.3">
      <c r="A139" s="4" t="str">
        <f t="shared" si="14"/>
        <v>DHJ5084LR</v>
      </c>
      <c r="B139" s="4" t="str">
        <f t="shared" si="15"/>
        <v>DHJ5084LR</v>
      </c>
      <c r="C139" s="4" t="str">
        <f t="shared" si="12"/>
        <v>5084</v>
      </c>
      <c r="D139" s="4" t="str">
        <f t="shared" si="13"/>
        <v>LR</v>
      </c>
      <c r="E139" t="s">
        <v>2728</v>
      </c>
      <c r="F139" t="s">
        <v>1044</v>
      </c>
      <c r="G139" t="s">
        <v>654</v>
      </c>
      <c r="H139" t="s">
        <v>490</v>
      </c>
      <c r="I139" t="s">
        <v>1044</v>
      </c>
      <c r="J139" t="s">
        <v>667</v>
      </c>
      <c r="L139" t="s">
        <v>669</v>
      </c>
      <c r="M139" s="45" t="str">
        <f t="shared" si="16"/>
        <v>HYSY-PUHY</v>
      </c>
      <c r="N139" s="4" t="str">
        <f t="shared" si="17"/>
        <v>DHJHYSY-PUHY</v>
      </c>
    </row>
    <row r="140" spans="1:14" x14ac:dyDescent="0.3">
      <c r="A140" s="4" t="str">
        <f t="shared" si="14"/>
        <v>DHJ5084RR</v>
      </c>
      <c r="B140" s="4" t="str">
        <f t="shared" si="15"/>
        <v>DHJ5084RR</v>
      </c>
      <c r="C140" s="4" t="str">
        <f t="shared" si="12"/>
        <v>5084</v>
      </c>
      <c r="D140" s="4" t="str">
        <f t="shared" si="13"/>
        <v>RR</v>
      </c>
      <c r="E140" t="s">
        <v>2728</v>
      </c>
      <c r="F140" t="s">
        <v>1044</v>
      </c>
      <c r="G140" t="s">
        <v>654</v>
      </c>
      <c r="H140" t="s">
        <v>493</v>
      </c>
      <c r="I140" t="s">
        <v>1044</v>
      </c>
      <c r="J140" t="s">
        <v>682</v>
      </c>
      <c r="L140" t="s">
        <v>684</v>
      </c>
      <c r="M140" s="45" t="str">
        <f t="shared" si="16"/>
        <v>HYSY-PUHY-PUM4</v>
      </c>
      <c r="N140" s="4" t="str">
        <f t="shared" si="17"/>
        <v>DHJHYSY-PUHY-PUM4</v>
      </c>
    </row>
    <row r="141" spans="1:14" x14ac:dyDescent="0.3">
      <c r="A141" s="4" t="str">
        <f t="shared" si="14"/>
        <v>DHJ546100</v>
      </c>
      <c r="B141" s="4" t="str">
        <f t="shared" si="15"/>
        <v>DHJ546100</v>
      </c>
      <c r="C141" s="4" t="str">
        <f t="shared" si="12"/>
        <v>5461</v>
      </c>
      <c r="D141" s="4" t="str">
        <f t="shared" si="13"/>
        <v>00</v>
      </c>
      <c r="E141" t="s">
        <v>2728</v>
      </c>
      <c r="F141" t="s">
        <v>1044</v>
      </c>
      <c r="G141" t="s">
        <v>11948</v>
      </c>
      <c r="H141" t="s">
        <v>17</v>
      </c>
      <c r="I141" t="s">
        <v>1044</v>
      </c>
      <c r="J141" t="s">
        <v>988</v>
      </c>
      <c r="L141" t="s">
        <v>850</v>
      </c>
      <c r="M141" s="45" t="str">
        <f t="shared" si="16"/>
        <v>IMAT-BOOM</v>
      </c>
      <c r="N141" s="4" t="str">
        <f t="shared" si="17"/>
        <v>DHJIMAT-BOOM</v>
      </c>
    </row>
    <row r="142" spans="1:14" x14ac:dyDescent="0.3">
      <c r="A142" s="4" t="str">
        <f t="shared" si="14"/>
        <v>DHJ</v>
      </c>
      <c r="B142" s="4" t="str">
        <f t="shared" si="15"/>
        <v>DHJ</v>
      </c>
      <c r="C142" s="4" t="str">
        <f t="shared" si="12"/>
        <v/>
      </c>
      <c r="D142" s="4" t="str">
        <f t="shared" si="13"/>
        <v/>
      </c>
      <c r="E142" t="s">
        <v>2728</v>
      </c>
      <c r="F142" t="s">
        <v>1044</v>
      </c>
      <c r="I142" t="s">
        <v>1044</v>
      </c>
      <c r="J142" t="s">
        <v>1045</v>
      </c>
      <c r="L142" t="s">
        <v>1046</v>
      </c>
      <c r="M142" s="45" t="str">
        <f t="shared" si="16"/>
        <v>HYSY-VAHY</v>
      </c>
      <c r="N142" s="4" t="str">
        <f t="shared" si="17"/>
        <v>DHJHYSY-VAHY</v>
      </c>
    </row>
    <row r="143" spans="1:14" x14ac:dyDescent="0.3">
      <c r="A143" s="4" t="str">
        <f t="shared" si="14"/>
        <v>DHJ79PALR</v>
      </c>
      <c r="B143" s="4" t="str">
        <f t="shared" si="15"/>
        <v>DHJ79PALR</v>
      </c>
      <c r="C143" s="4" t="str">
        <f t="shared" si="12"/>
        <v>79PA</v>
      </c>
      <c r="D143" s="4" t="str">
        <f t="shared" si="13"/>
        <v>LR</v>
      </c>
      <c r="E143" t="s">
        <v>2728</v>
      </c>
      <c r="F143" t="s">
        <v>1044</v>
      </c>
      <c r="G143" t="s">
        <v>809</v>
      </c>
      <c r="H143" t="s">
        <v>490</v>
      </c>
      <c r="I143" t="s">
        <v>1044</v>
      </c>
      <c r="J143" t="s">
        <v>2657</v>
      </c>
      <c r="L143" t="s">
        <v>12317</v>
      </c>
      <c r="M143" s="45" t="e">
        <f t="shared" si="16"/>
        <v>#N/A</v>
      </c>
      <c r="N143" s="4" t="e">
        <f t="shared" si="17"/>
        <v>#N/A</v>
      </c>
    </row>
    <row r="144" spans="1:14" x14ac:dyDescent="0.3">
      <c r="A144" s="4" t="str">
        <f t="shared" si="14"/>
        <v>DHJ79PARF</v>
      </c>
      <c r="B144" s="4" t="str">
        <f t="shared" si="15"/>
        <v>DHJ79PARF</v>
      </c>
      <c r="C144" s="4" t="str">
        <f t="shared" si="12"/>
        <v>79PA</v>
      </c>
      <c r="D144" s="4" t="str">
        <f t="shared" si="13"/>
        <v>RF</v>
      </c>
      <c r="E144" t="s">
        <v>2728</v>
      </c>
      <c r="F144" t="s">
        <v>1044</v>
      </c>
      <c r="G144" t="s">
        <v>809</v>
      </c>
      <c r="H144" t="s">
        <v>487</v>
      </c>
      <c r="I144" t="s">
        <v>1044</v>
      </c>
      <c r="J144" t="s">
        <v>2657</v>
      </c>
      <c r="L144" t="s">
        <v>12318</v>
      </c>
      <c r="M144" s="45" t="e">
        <f t="shared" si="16"/>
        <v>#N/A</v>
      </c>
      <c r="N144" s="4" t="e">
        <f t="shared" si="17"/>
        <v>#N/A</v>
      </c>
    </row>
    <row r="145" spans="1:15" x14ac:dyDescent="0.3">
      <c r="A145" s="4" t="str">
        <f t="shared" si="14"/>
        <v>DHJ79PARR</v>
      </c>
      <c r="B145" s="4" t="str">
        <f t="shared" si="15"/>
        <v>DHJ79PARR</v>
      </c>
      <c r="C145" s="4" t="str">
        <f t="shared" si="12"/>
        <v>79PA</v>
      </c>
      <c r="D145" s="4" t="str">
        <f t="shared" si="13"/>
        <v>RR</v>
      </c>
      <c r="E145" t="s">
        <v>2728</v>
      </c>
      <c r="F145" t="s">
        <v>1044</v>
      </c>
      <c r="G145" t="s">
        <v>809</v>
      </c>
      <c r="H145" t="s">
        <v>493</v>
      </c>
      <c r="I145" t="s">
        <v>1044</v>
      </c>
      <c r="J145" t="s">
        <v>2657</v>
      </c>
      <c r="L145" t="s">
        <v>12319</v>
      </c>
      <c r="M145" s="45" t="e">
        <f t="shared" si="16"/>
        <v>#N/A</v>
      </c>
      <c r="N145" s="4" t="e">
        <f t="shared" si="17"/>
        <v>#N/A</v>
      </c>
    </row>
    <row r="146" spans="1:15" x14ac:dyDescent="0.3">
      <c r="A146" s="4" t="str">
        <f t="shared" si="14"/>
        <v>DHJ89CSLT</v>
      </c>
      <c r="B146" s="4" t="str">
        <f t="shared" si="15"/>
        <v>DHJ89CSLT</v>
      </c>
      <c r="C146" s="4" t="str">
        <f t="shared" si="12"/>
        <v>89CS</v>
      </c>
      <c r="D146" s="4" t="str">
        <f t="shared" si="13"/>
        <v>LT</v>
      </c>
      <c r="E146" t="s">
        <v>2728</v>
      </c>
      <c r="F146" t="s">
        <v>1044</v>
      </c>
      <c r="G146" t="s">
        <v>11970</v>
      </c>
      <c r="H146" t="s">
        <v>57</v>
      </c>
      <c r="I146" t="s">
        <v>1044</v>
      </c>
      <c r="J146" t="s">
        <v>2657</v>
      </c>
      <c r="L146" t="s">
        <v>12324</v>
      </c>
      <c r="M146" s="45" t="e">
        <f t="shared" si="16"/>
        <v>#N/A</v>
      </c>
      <c r="N146" s="4" t="e">
        <f t="shared" si="17"/>
        <v>#N/A</v>
      </c>
    </row>
    <row r="147" spans="1:15" x14ac:dyDescent="0.3">
      <c r="A147" s="4" t="str">
        <f t="shared" si="14"/>
        <v>DHJ89CSRI</v>
      </c>
      <c r="B147" s="4" t="str">
        <f t="shared" si="15"/>
        <v>DHJ89CSRI</v>
      </c>
      <c r="C147" s="4" t="str">
        <f t="shared" si="12"/>
        <v>89CS</v>
      </c>
      <c r="D147" s="4" t="str">
        <f t="shared" si="13"/>
        <v>RI</v>
      </c>
      <c r="E147" t="s">
        <v>2728</v>
      </c>
      <c r="F147" t="s">
        <v>1044</v>
      </c>
      <c r="G147" t="s">
        <v>11970</v>
      </c>
      <c r="H147" t="s">
        <v>61</v>
      </c>
      <c r="I147" t="s">
        <v>1044</v>
      </c>
      <c r="J147" t="s">
        <v>2657</v>
      </c>
      <c r="L147" t="s">
        <v>12325</v>
      </c>
      <c r="M147" s="45" t="e">
        <f t="shared" si="16"/>
        <v>#N/A</v>
      </c>
      <c r="N147" s="4" t="e">
        <f t="shared" si="17"/>
        <v>#N/A</v>
      </c>
    </row>
    <row r="148" spans="1:15" x14ac:dyDescent="0.3">
      <c r="A148" s="4" t="str">
        <f t="shared" si="14"/>
        <v>2BW100000</v>
      </c>
      <c r="B148" s="4" t="str">
        <f t="shared" si="15"/>
        <v>2BW100000</v>
      </c>
      <c r="C148" s="4" t="str">
        <f t="shared" si="12"/>
        <v>1000</v>
      </c>
      <c r="D148" s="4" t="str">
        <f t="shared" si="13"/>
        <v>00</v>
      </c>
      <c r="E148" s="35" t="s">
        <v>180</v>
      </c>
      <c r="F148" s="36" t="s">
        <v>181</v>
      </c>
      <c r="G148" s="36" t="s">
        <v>16</v>
      </c>
      <c r="H148" s="36" t="s">
        <v>17</v>
      </c>
      <c r="I148" s="36" t="s">
        <v>181</v>
      </c>
      <c r="J148" s="36" t="s">
        <v>182</v>
      </c>
      <c r="K148" s="36"/>
      <c r="L148" s="36" t="s">
        <v>45</v>
      </c>
      <c r="M148" s="45" t="str">
        <f t="shared" si="16"/>
        <v>ENGI</v>
      </c>
      <c r="N148" s="4" t="str">
        <f t="shared" si="17"/>
        <v>2BWENGI</v>
      </c>
    </row>
    <row r="149" spans="1:15" x14ac:dyDescent="0.3">
      <c r="A149" s="4" t="str">
        <f t="shared" si="14"/>
        <v>2BW135300</v>
      </c>
      <c r="B149" s="4" t="str">
        <f t="shared" si="15"/>
        <v>2BW135300</v>
      </c>
      <c r="C149" s="4" t="str">
        <f t="shared" si="12"/>
        <v>1353</v>
      </c>
      <c r="D149" s="4" t="str">
        <f t="shared" si="13"/>
        <v>00</v>
      </c>
      <c r="E149" s="35" t="s">
        <v>180</v>
      </c>
      <c r="F149" s="36" t="s">
        <v>181</v>
      </c>
      <c r="G149" s="36" t="s">
        <v>207</v>
      </c>
      <c r="H149" s="36" t="s">
        <v>17</v>
      </c>
      <c r="I149" s="36" t="s">
        <v>181</v>
      </c>
      <c r="J149" s="36" t="s">
        <v>289</v>
      </c>
      <c r="K149" s="36"/>
      <c r="L149" s="36" t="s">
        <v>220</v>
      </c>
      <c r="M149" s="45" t="str">
        <f t="shared" si="16"/>
        <v>ENGI-COSY</v>
      </c>
      <c r="N149" s="4" t="str">
        <f t="shared" si="17"/>
        <v>2BWENGI-COSY</v>
      </c>
    </row>
    <row r="150" spans="1:15" x14ac:dyDescent="0.3">
      <c r="A150" s="4" t="str">
        <f t="shared" si="14"/>
        <v>2BW303000</v>
      </c>
      <c r="B150" s="4" t="str">
        <f t="shared" si="15"/>
        <v>2BW303000</v>
      </c>
      <c r="C150" s="4" t="str">
        <f t="shared" si="12"/>
        <v>3030</v>
      </c>
      <c r="D150" s="4" t="str">
        <f t="shared" si="13"/>
        <v>00</v>
      </c>
      <c r="E150" s="35" t="s">
        <v>180</v>
      </c>
      <c r="F150" s="36" t="s">
        <v>181</v>
      </c>
      <c r="G150" s="36" t="s">
        <v>299</v>
      </c>
      <c r="H150" s="36" t="s">
        <v>17</v>
      </c>
      <c r="I150" s="36" t="s">
        <v>181</v>
      </c>
      <c r="J150" s="36" t="s">
        <v>348</v>
      </c>
      <c r="K150" s="36"/>
      <c r="L150" s="36" t="s">
        <v>301</v>
      </c>
      <c r="M150" s="45" t="str">
        <f t="shared" si="16"/>
        <v>DRIV-TMSN</v>
      </c>
      <c r="N150" s="4" t="str">
        <f t="shared" si="17"/>
        <v>2BWDRIV-TMSN</v>
      </c>
    </row>
    <row r="151" spans="1:15" x14ac:dyDescent="0.3">
      <c r="A151" s="4" t="str">
        <f t="shared" si="14"/>
        <v>2BW310100</v>
      </c>
      <c r="B151" s="4" t="str">
        <f t="shared" si="15"/>
        <v>2BW310100</v>
      </c>
      <c r="C151" s="4" t="str">
        <f t="shared" si="12"/>
        <v>3101</v>
      </c>
      <c r="D151" s="4" t="str">
        <f t="shared" si="13"/>
        <v>00</v>
      </c>
      <c r="E151" s="35" t="s">
        <v>180</v>
      </c>
      <c r="F151" s="36" t="s">
        <v>181</v>
      </c>
      <c r="G151" s="36" t="s">
        <v>358</v>
      </c>
      <c r="H151" s="36" t="s">
        <v>17</v>
      </c>
      <c r="I151" s="36" t="s">
        <v>181</v>
      </c>
      <c r="J151" s="36" t="s">
        <v>402</v>
      </c>
      <c r="K151" s="36"/>
      <c r="L151" s="36" t="s">
        <v>379</v>
      </c>
      <c r="M151" s="45" t="str">
        <f t="shared" si="16"/>
        <v>DRIV-TQCV</v>
      </c>
      <c r="N151" s="4" t="str">
        <f t="shared" si="17"/>
        <v>2BWDRIV-TQCV</v>
      </c>
    </row>
    <row r="152" spans="1:15" x14ac:dyDescent="0.3">
      <c r="A152" s="4" t="str">
        <f t="shared" si="14"/>
        <v>2BW325800</v>
      </c>
      <c r="B152" s="4" t="str">
        <f t="shared" si="15"/>
        <v>2BW325800</v>
      </c>
      <c r="C152" s="4" t="str">
        <f t="shared" si="12"/>
        <v>3258</v>
      </c>
      <c r="D152" s="4" t="str">
        <f t="shared" si="13"/>
        <v>00</v>
      </c>
      <c r="E152" s="35" t="s">
        <v>180</v>
      </c>
      <c r="F152" s="36" t="s">
        <v>181</v>
      </c>
      <c r="G152" s="36" t="s">
        <v>418</v>
      </c>
      <c r="H152" s="36" t="s">
        <v>17</v>
      </c>
      <c r="I152" s="36" t="s">
        <v>181</v>
      </c>
      <c r="J152" s="36" t="s">
        <v>470</v>
      </c>
      <c r="K152" s="36"/>
      <c r="L152" s="36" t="s">
        <v>471</v>
      </c>
      <c r="M152" s="45" t="str">
        <f t="shared" si="16"/>
        <v>DRIV-DIFF</v>
      </c>
      <c r="N152" s="4" t="str">
        <f t="shared" si="17"/>
        <v>2BWDRIV-DIFF</v>
      </c>
    </row>
    <row r="153" spans="1:15" x14ac:dyDescent="0.3">
      <c r="A153" s="4" t="str">
        <f t="shared" si="14"/>
        <v>2BW4008LF</v>
      </c>
      <c r="B153" s="4" t="str">
        <f t="shared" si="15"/>
        <v>2BW4008LF</v>
      </c>
      <c r="C153" s="4" t="str">
        <f t="shared" si="12"/>
        <v>4008</v>
      </c>
      <c r="D153" s="4" t="str">
        <f t="shared" si="13"/>
        <v>LF</v>
      </c>
      <c r="E153" s="35" t="s">
        <v>180</v>
      </c>
      <c r="F153" s="36" t="s">
        <v>181</v>
      </c>
      <c r="G153" s="36" t="s">
        <v>913</v>
      </c>
      <c r="H153" s="36" t="s">
        <v>483</v>
      </c>
      <c r="I153" s="36" t="s">
        <v>181</v>
      </c>
      <c r="J153" s="36" t="s">
        <v>956</v>
      </c>
      <c r="K153" s="36" t="s">
        <v>485</v>
      </c>
      <c r="L153" s="36" t="s">
        <v>957</v>
      </c>
      <c r="M153" s="45" t="str">
        <f t="shared" si="16"/>
        <v>DRIV-WHGP</v>
      </c>
      <c r="N153" s="4" t="str">
        <f t="shared" si="17"/>
        <v>2BWDRIV-WHGPLHF</v>
      </c>
      <c r="O153" t="s">
        <v>932</v>
      </c>
    </row>
    <row r="154" spans="1:15" x14ac:dyDescent="0.3">
      <c r="A154" s="4" t="str">
        <f t="shared" si="14"/>
        <v>2BW4008RF</v>
      </c>
      <c r="B154" s="4" t="str">
        <f t="shared" si="15"/>
        <v>2BW4008RF</v>
      </c>
      <c r="C154" s="4" t="str">
        <f t="shared" si="12"/>
        <v>4008</v>
      </c>
      <c r="D154" s="4" t="str">
        <f t="shared" si="13"/>
        <v>RF</v>
      </c>
      <c r="E154" s="35" t="s">
        <v>180</v>
      </c>
      <c r="F154" s="36" t="s">
        <v>181</v>
      </c>
      <c r="G154" s="36" t="s">
        <v>913</v>
      </c>
      <c r="H154" s="36" t="s">
        <v>487</v>
      </c>
      <c r="I154" s="36" t="s">
        <v>181</v>
      </c>
      <c r="J154" s="36" t="s">
        <v>956</v>
      </c>
      <c r="K154" s="36" t="s">
        <v>488</v>
      </c>
      <c r="L154" s="36" t="s">
        <v>958</v>
      </c>
      <c r="M154" s="45" t="str">
        <f t="shared" si="16"/>
        <v>DRIV-WHGP</v>
      </c>
      <c r="N154" s="4" t="str">
        <f t="shared" si="17"/>
        <v>2BWDRIV-WHGPRHF</v>
      </c>
      <c r="O154" t="s">
        <v>932</v>
      </c>
    </row>
    <row r="155" spans="1:15" x14ac:dyDescent="0.3">
      <c r="A155" s="4" t="str">
        <f t="shared" si="14"/>
        <v>2BW4008RI</v>
      </c>
      <c r="B155" s="4" t="str">
        <f t="shared" si="15"/>
        <v>2BW4008RI</v>
      </c>
      <c r="C155" s="4" t="str">
        <f t="shared" si="12"/>
        <v>4008</v>
      </c>
      <c r="D155" s="4" t="str">
        <f t="shared" si="13"/>
        <v>RI</v>
      </c>
      <c r="E155" s="26" t="s">
        <v>180</v>
      </c>
      <c r="F155" t="s">
        <v>181</v>
      </c>
      <c r="G155" t="s">
        <v>913</v>
      </c>
      <c r="H155" t="s">
        <v>61</v>
      </c>
      <c r="I155" t="s">
        <v>181</v>
      </c>
      <c r="J155" t="s">
        <v>1340</v>
      </c>
      <c r="K155" t="s">
        <v>494</v>
      </c>
      <c r="L155" t="s">
        <v>495</v>
      </c>
      <c r="M155" s="45" t="str">
        <f t="shared" si="16"/>
        <v>DRIV-FIDV</v>
      </c>
      <c r="N155" s="4" t="str">
        <f t="shared" si="17"/>
        <v>2BWDRIV-FIDVRHR</v>
      </c>
      <c r="O155" t="s">
        <v>1037</v>
      </c>
    </row>
    <row r="156" spans="1:15" x14ac:dyDescent="0.3">
      <c r="A156" s="4" t="str">
        <f t="shared" si="14"/>
        <v>2BW4008LR</v>
      </c>
      <c r="B156" s="4" t="str">
        <f t="shared" si="15"/>
        <v>2BW4008LR</v>
      </c>
      <c r="C156" s="4" t="str">
        <f t="shared" si="12"/>
        <v>4008</v>
      </c>
      <c r="D156" s="4" t="str">
        <f t="shared" si="13"/>
        <v>LR</v>
      </c>
      <c r="E156" s="26" t="s">
        <v>180</v>
      </c>
      <c r="F156" t="s">
        <v>181</v>
      </c>
      <c r="G156" t="s">
        <v>913</v>
      </c>
      <c r="H156" t="s">
        <v>490</v>
      </c>
      <c r="I156" t="s">
        <v>181</v>
      </c>
      <c r="J156" t="s">
        <v>2221</v>
      </c>
      <c r="K156" t="s">
        <v>491</v>
      </c>
      <c r="L156" t="s">
        <v>492</v>
      </c>
      <c r="M156" s="45" t="str">
        <f t="shared" si="16"/>
        <v>DRIV</v>
      </c>
      <c r="N156" s="4" t="str">
        <f t="shared" si="17"/>
        <v>2BWDRIVLHR</v>
      </c>
      <c r="O156" t="s">
        <v>1037</v>
      </c>
    </row>
    <row r="157" spans="1:15" x14ac:dyDescent="0.3">
      <c r="A157" s="4" t="str">
        <f t="shared" si="14"/>
        <v>2BW4050RR</v>
      </c>
      <c r="B157" s="4" t="str">
        <f t="shared" si="15"/>
        <v>2BW4050RR</v>
      </c>
      <c r="C157" s="4" t="str">
        <f t="shared" si="12"/>
        <v>4050</v>
      </c>
      <c r="D157" s="4" t="str">
        <f t="shared" si="13"/>
        <v>RR</v>
      </c>
      <c r="E157" s="35" t="s">
        <v>180</v>
      </c>
      <c r="F157" s="36" t="s">
        <v>181</v>
      </c>
      <c r="G157" s="36" t="s">
        <v>482</v>
      </c>
      <c r="H157" s="36" t="s">
        <v>493</v>
      </c>
      <c r="I157" s="36" t="s">
        <v>181</v>
      </c>
      <c r="J157" s="36" t="s">
        <v>593</v>
      </c>
      <c r="K157" s="36" t="s">
        <v>494</v>
      </c>
      <c r="L157" s="36" t="s">
        <v>495</v>
      </c>
      <c r="M157" s="45" t="str">
        <f t="shared" si="16"/>
        <v>DRIV-FIDV</v>
      </c>
      <c r="N157" s="4" t="str">
        <f t="shared" si="17"/>
        <v>2BWDRIV-FIDVRHR</v>
      </c>
    </row>
    <row r="158" spans="1:15" x14ac:dyDescent="0.3">
      <c r="A158" s="4" t="str">
        <f t="shared" si="14"/>
        <v>2BW4050LR</v>
      </c>
      <c r="B158" s="4" t="str">
        <f t="shared" si="15"/>
        <v>2BW4050LR</v>
      </c>
      <c r="C158" s="4" t="str">
        <f t="shared" si="12"/>
        <v>4050</v>
      </c>
      <c r="D158" s="4" t="str">
        <f t="shared" si="13"/>
        <v>LR</v>
      </c>
      <c r="E158" s="35" t="s">
        <v>180</v>
      </c>
      <c r="F158" s="36" t="s">
        <v>181</v>
      </c>
      <c r="G158" s="36" t="s">
        <v>482</v>
      </c>
      <c r="H158" s="36" t="s">
        <v>490</v>
      </c>
      <c r="I158" s="36" t="s">
        <v>181</v>
      </c>
      <c r="J158" s="36" t="s">
        <v>593</v>
      </c>
      <c r="K158" s="36" t="s">
        <v>491</v>
      </c>
      <c r="L158" s="36" t="s">
        <v>492</v>
      </c>
      <c r="M158" s="45" t="str">
        <f t="shared" si="16"/>
        <v>DRIV-FIDV</v>
      </c>
      <c r="N158" s="4" t="str">
        <f t="shared" si="17"/>
        <v>2BWDRIV-FIDVLHR</v>
      </c>
    </row>
    <row r="159" spans="1:15" x14ac:dyDescent="0.3">
      <c r="A159" s="4" t="str">
        <f t="shared" si="14"/>
        <v>2BW7201LT</v>
      </c>
      <c r="B159" s="4" t="str">
        <f t="shared" si="15"/>
        <v>2BW7201LT</v>
      </c>
      <c r="C159" s="4" t="str">
        <f t="shared" si="12"/>
        <v>7201</v>
      </c>
      <c r="D159" s="4" t="str">
        <f t="shared" si="13"/>
        <v>LT</v>
      </c>
      <c r="E159" s="26" t="s">
        <v>180</v>
      </c>
      <c r="F159" t="s">
        <v>181</v>
      </c>
      <c r="G159" t="s">
        <v>933</v>
      </c>
      <c r="H159" t="s">
        <v>57</v>
      </c>
      <c r="I159" t="s">
        <v>181</v>
      </c>
      <c r="J159" t="s">
        <v>1627</v>
      </c>
      <c r="L159" t="s">
        <v>965</v>
      </c>
      <c r="M159" s="45" t="str">
        <f t="shared" si="16"/>
        <v>HYSY</v>
      </c>
      <c r="N159" s="4" t="str">
        <f t="shared" si="17"/>
        <v>2BWHYSY</v>
      </c>
      <c r="O159" t="s">
        <v>1043</v>
      </c>
    </row>
    <row r="160" spans="1:15" x14ac:dyDescent="0.3">
      <c r="A160" s="4" t="str">
        <f t="shared" si="14"/>
        <v>2BW7201RF</v>
      </c>
      <c r="B160" s="4" t="str">
        <f t="shared" si="15"/>
        <v>2BW7201RF</v>
      </c>
      <c r="C160" s="4" t="str">
        <f t="shared" si="12"/>
        <v>7201</v>
      </c>
      <c r="D160" s="4" t="str">
        <f t="shared" si="13"/>
        <v>RF</v>
      </c>
      <c r="E160" s="26" t="s">
        <v>180</v>
      </c>
      <c r="F160" t="s">
        <v>181</v>
      </c>
      <c r="G160" t="s">
        <v>933</v>
      </c>
      <c r="H160" t="s">
        <v>487</v>
      </c>
      <c r="I160" t="s">
        <v>181</v>
      </c>
      <c r="J160" t="s">
        <v>1628</v>
      </c>
      <c r="K160" t="s">
        <v>488</v>
      </c>
      <c r="L160" t="s">
        <v>966</v>
      </c>
      <c r="M160" s="45" t="str">
        <f t="shared" si="16"/>
        <v>SURE-SPSN</v>
      </c>
      <c r="N160" s="4" t="str">
        <f t="shared" si="17"/>
        <v>2BWSURE-SPSNRHF</v>
      </c>
      <c r="O160" t="s">
        <v>1043</v>
      </c>
    </row>
    <row r="161" spans="1:15" x14ac:dyDescent="0.3">
      <c r="A161" s="4" t="str">
        <f t="shared" si="14"/>
        <v>2BW7201LF</v>
      </c>
      <c r="B161" s="4" t="str">
        <f t="shared" si="15"/>
        <v>2BW7201LF</v>
      </c>
      <c r="C161" s="4" t="str">
        <f t="shared" si="12"/>
        <v>7201</v>
      </c>
      <c r="D161" s="4" t="str">
        <f t="shared" si="13"/>
        <v>LF</v>
      </c>
      <c r="E161" s="26" t="s">
        <v>180</v>
      </c>
      <c r="F161" t="s">
        <v>181</v>
      </c>
      <c r="G161" t="s">
        <v>933</v>
      </c>
      <c r="H161" t="s">
        <v>483</v>
      </c>
      <c r="I161" t="s">
        <v>181</v>
      </c>
      <c r="J161" t="s">
        <v>1701</v>
      </c>
      <c r="K161" t="s">
        <v>485</v>
      </c>
      <c r="L161" t="s">
        <v>965</v>
      </c>
      <c r="M161" s="45" t="str">
        <f t="shared" si="16"/>
        <v>SURE-SPSN</v>
      </c>
      <c r="N161" s="4" t="str">
        <f t="shared" si="17"/>
        <v>2BWSURE-SPSNLHF</v>
      </c>
      <c r="O161" t="s">
        <v>1043</v>
      </c>
    </row>
    <row r="162" spans="1:15" x14ac:dyDescent="0.3">
      <c r="A162" s="4" t="str">
        <f t="shared" si="14"/>
        <v>2BW7213LR</v>
      </c>
      <c r="B162" s="4" t="str">
        <f t="shared" si="15"/>
        <v>2BW7213LR</v>
      </c>
      <c r="C162" s="4" t="str">
        <f t="shared" si="12"/>
        <v>7213</v>
      </c>
      <c r="D162" s="4" t="str">
        <f t="shared" si="13"/>
        <v>LR</v>
      </c>
      <c r="E162" s="35" t="s">
        <v>180</v>
      </c>
      <c r="F162" s="36" t="s">
        <v>181</v>
      </c>
      <c r="G162" s="36" t="s">
        <v>937</v>
      </c>
      <c r="H162" s="36" t="s">
        <v>490</v>
      </c>
      <c r="I162" s="36" t="s">
        <v>181</v>
      </c>
      <c r="J162" s="36" t="s">
        <v>959</v>
      </c>
      <c r="K162" s="36" t="s">
        <v>491</v>
      </c>
      <c r="L162" s="36" t="s">
        <v>960</v>
      </c>
      <c r="M162" s="45" t="str">
        <f t="shared" si="16"/>
        <v>SURE-SPSN</v>
      </c>
      <c r="N162" s="4" t="str">
        <f t="shared" si="17"/>
        <v>2BWSURE-SPSNLHR</v>
      </c>
      <c r="O162" t="s">
        <v>939</v>
      </c>
    </row>
    <row r="163" spans="1:15" x14ac:dyDescent="0.3">
      <c r="A163" s="4" t="str">
        <f t="shared" si="14"/>
        <v>2BW7213RR</v>
      </c>
      <c r="B163" s="4" t="str">
        <f t="shared" si="15"/>
        <v>2BW7213RR</v>
      </c>
      <c r="C163" s="4" t="str">
        <f t="shared" si="12"/>
        <v>7213</v>
      </c>
      <c r="D163" s="4" t="str">
        <f t="shared" si="13"/>
        <v>RR</v>
      </c>
      <c r="E163" s="35" t="s">
        <v>180</v>
      </c>
      <c r="F163" s="36" t="s">
        <v>181</v>
      </c>
      <c r="G163" s="36" t="s">
        <v>937</v>
      </c>
      <c r="H163" s="36" t="s">
        <v>493</v>
      </c>
      <c r="I163" s="36" t="s">
        <v>181</v>
      </c>
      <c r="J163" s="36" t="s">
        <v>959</v>
      </c>
      <c r="K163" s="36" t="s">
        <v>494</v>
      </c>
      <c r="L163" s="36" t="s">
        <v>961</v>
      </c>
      <c r="M163" s="45" t="str">
        <f t="shared" si="16"/>
        <v>SURE-SPSN</v>
      </c>
      <c r="N163" s="4" t="str">
        <f t="shared" si="17"/>
        <v>2BWSURE-SPSNRHR</v>
      </c>
      <c r="O163" t="s">
        <v>939</v>
      </c>
    </row>
    <row r="164" spans="1:15" x14ac:dyDescent="0.3">
      <c r="A164" s="4" t="str">
        <f t="shared" si="14"/>
        <v>2BW7213RI</v>
      </c>
      <c r="B164" s="4" t="str">
        <f t="shared" si="15"/>
        <v>2BW7213RI</v>
      </c>
      <c r="C164" s="4" t="str">
        <f t="shared" si="12"/>
        <v>7213</v>
      </c>
      <c r="D164" s="4" t="str">
        <f t="shared" si="13"/>
        <v>RI</v>
      </c>
      <c r="E164" s="35" t="s">
        <v>180</v>
      </c>
      <c r="F164" s="36" t="s">
        <v>181</v>
      </c>
      <c r="G164" s="36" t="s">
        <v>937</v>
      </c>
      <c r="H164" s="36" t="s">
        <v>61</v>
      </c>
      <c r="I164" s="36" t="s">
        <v>181</v>
      </c>
      <c r="J164" s="36" t="s">
        <v>974</v>
      </c>
      <c r="K164" s="36" t="s">
        <v>63</v>
      </c>
      <c r="L164" s="36" t="s">
        <v>960</v>
      </c>
      <c r="M164" s="45" t="str">
        <f t="shared" si="16"/>
        <v>SSSY</v>
      </c>
      <c r="N164" s="4" t="str">
        <f t="shared" si="17"/>
        <v>2BWSSSYRH</v>
      </c>
      <c r="O164" t="s">
        <v>939</v>
      </c>
    </row>
    <row r="165" spans="1:15" x14ac:dyDescent="0.3">
      <c r="A165" s="4" t="str">
        <f t="shared" si="14"/>
        <v>DHN1000LT</v>
      </c>
      <c r="B165" s="4" t="str">
        <f t="shared" si="15"/>
        <v>DHN1000LT</v>
      </c>
      <c r="C165" s="4" t="str">
        <f t="shared" si="12"/>
        <v>1000</v>
      </c>
      <c r="D165" s="4" t="str">
        <f t="shared" si="13"/>
        <v>LT</v>
      </c>
      <c r="E165">
        <v>6060</v>
      </c>
      <c r="F165" t="s">
        <v>70</v>
      </c>
      <c r="G165" t="s">
        <v>16</v>
      </c>
      <c r="H165" t="s">
        <v>57</v>
      </c>
      <c r="I165" t="s">
        <v>70</v>
      </c>
      <c r="J165" t="s">
        <v>1651</v>
      </c>
      <c r="L165" t="s">
        <v>137</v>
      </c>
      <c r="M165" s="45" t="str">
        <f t="shared" si="16"/>
        <v>ENG1</v>
      </c>
      <c r="N165" s="4" t="str">
        <f t="shared" si="17"/>
        <v>DHNENG1</v>
      </c>
    </row>
    <row r="166" spans="1:15" x14ac:dyDescent="0.3">
      <c r="A166" s="4" t="str">
        <f t="shared" si="14"/>
        <v>DHN1000RI</v>
      </c>
      <c r="B166" s="4" t="str">
        <f t="shared" si="15"/>
        <v>DHN1000RI</v>
      </c>
      <c r="C166" s="4" t="str">
        <f t="shared" si="12"/>
        <v>1000</v>
      </c>
      <c r="D166" s="4" t="str">
        <f t="shared" si="13"/>
        <v>RI</v>
      </c>
      <c r="E166" t="s">
        <v>2755</v>
      </c>
      <c r="F166" t="s">
        <v>70</v>
      </c>
      <c r="G166" t="s">
        <v>16</v>
      </c>
      <c r="H166" t="s">
        <v>61</v>
      </c>
      <c r="I166" t="s">
        <v>70</v>
      </c>
      <c r="J166" t="s">
        <v>134</v>
      </c>
      <c r="L166" t="s">
        <v>135</v>
      </c>
      <c r="M166" s="45" t="str">
        <f t="shared" si="16"/>
        <v>ENG2</v>
      </c>
      <c r="N166" s="4" t="str">
        <f t="shared" si="17"/>
        <v>DHNENG2</v>
      </c>
    </row>
    <row r="167" spans="1:15" x14ac:dyDescent="0.3">
      <c r="A167" s="4" t="str">
        <f t="shared" si="14"/>
        <v>DHN1353LT</v>
      </c>
      <c r="B167" s="4" t="str">
        <f t="shared" si="15"/>
        <v>DHN1353LT</v>
      </c>
      <c r="C167" s="4" t="str">
        <f t="shared" si="12"/>
        <v>1353</v>
      </c>
      <c r="D167" s="4" t="str">
        <f t="shared" si="13"/>
        <v>LT</v>
      </c>
      <c r="E167" t="s">
        <v>2755</v>
      </c>
      <c r="F167" t="s">
        <v>70</v>
      </c>
      <c r="G167" t="s">
        <v>207</v>
      </c>
      <c r="H167" t="s">
        <v>57</v>
      </c>
      <c r="I167" t="s">
        <v>70</v>
      </c>
      <c r="J167" t="s">
        <v>269</v>
      </c>
      <c r="L167" t="s">
        <v>270</v>
      </c>
      <c r="M167" s="45" t="str">
        <f t="shared" si="16"/>
        <v>ENG1-COSY-RADT</v>
      </c>
      <c r="N167" s="4" t="str">
        <f t="shared" si="17"/>
        <v>DHNENG1-COSY-RADT</v>
      </c>
    </row>
    <row r="168" spans="1:15" x14ac:dyDescent="0.3">
      <c r="A168" s="4" t="str">
        <f t="shared" si="14"/>
        <v>DHN1353RI</v>
      </c>
      <c r="B168" s="4" t="str">
        <f t="shared" si="15"/>
        <v>DHN1353RI</v>
      </c>
      <c r="C168" s="4" t="str">
        <f t="shared" si="12"/>
        <v>1353</v>
      </c>
      <c r="D168" s="4" t="str">
        <f t="shared" si="13"/>
        <v>RI</v>
      </c>
      <c r="E168" t="s">
        <v>2755</v>
      </c>
      <c r="F168" t="s">
        <v>70</v>
      </c>
      <c r="G168" t="s">
        <v>207</v>
      </c>
      <c r="H168" t="s">
        <v>61</v>
      </c>
      <c r="I168" t="s">
        <v>70</v>
      </c>
      <c r="J168" t="s">
        <v>1430</v>
      </c>
      <c r="L168" t="s">
        <v>272</v>
      </c>
      <c r="M168" s="45" t="str">
        <f t="shared" si="16"/>
        <v>ENG2-COSY-RADT</v>
      </c>
      <c r="N168" s="4" t="str">
        <f t="shared" si="17"/>
        <v>DHNENG2-COSY-RADT</v>
      </c>
    </row>
    <row r="169" spans="1:15" x14ac:dyDescent="0.3">
      <c r="A169" s="4" t="str">
        <f t="shared" si="14"/>
        <v>DHN1386FL</v>
      </c>
      <c r="B169" s="4" t="str">
        <f t="shared" si="15"/>
        <v>DHN1386FL</v>
      </c>
      <c r="C169" s="4" t="str">
        <f t="shared" si="12"/>
        <v>1386</v>
      </c>
      <c r="D169" s="4" t="str">
        <f t="shared" si="13"/>
        <v>FL</v>
      </c>
      <c r="E169" t="s">
        <v>2755</v>
      </c>
      <c r="F169" t="s">
        <v>70</v>
      </c>
      <c r="G169" t="s">
        <v>783</v>
      </c>
      <c r="H169" t="s">
        <v>10816</v>
      </c>
      <c r="I169" t="s">
        <v>70</v>
      </c>
      <c r="J169" t="s">
        <v>2657</v>
      </c>
      <c r="L169" t="s">
        <v>12041</v>
      </c>
      <c r="M169" s="45" t="e">
        <f t="shared" si="16"/>
        <v>#N/A</v>
      </c>
      <c r="N169" s="4" t="e">
        <f t="shared" si="17"/>
        <v>#N/A</v>
      </c>
    </row>
    <row r="170" spans="1:15" x14ac:dyDescent="0.3">
      <c r="A170" s="4" t="str">
        <f t="shared" si="14"/>
        <v>DHN1386FU</v>
      </c>
      <c r="B170" s="4" t="str">
        <f t="shared" si="15"/>
        <v>DHN1386FU</v>
      </c>
      <c r="C170" s="4" t="str">
        <f t="shared" si="12"/>
        <v>1386</v>
      </c>
      <c r="D170" s="4" t="str">
        <f t="shared" si="13"/>
        <v>FU</v>
      </c>
      <c r="E170" t="s">
        <v>2755</v>
      </c>
      <c r="F170" t="s">
        <v>70</v>
      </c>
      <c r="G170" t="s">
        <v>783</v>
      </c>
      <c r="H170" t="s">
        <v>10808</v>
      </c>
      <c r="I170" t="s">
        <v>70</v>
      </c>
      <c r="J170" t="s">
        <v>2657</v>
      </c>
      <c r="L170" t="s">
        <v>12042</v>
      </c>
      <c r="M170" s="45" t="e">
        <f t="shared" si="16"/>
        <v>#N/A</v>
      </c>
      <c r="N170" s="4" t="e">
        <f t="shared" si="17"/>
        <v>#N/A</v>
      </c>
    </row>
    <row r="171" spans="1:15" x14ac:dyDescent="0.3">
      <c r="A171" s="4" t="str">
        <f t="shared" si="14"/>
        <v>DHN1386RE</v>
      </c>
      <c r="B171" s="4" t="str">
        <f t="shared" si="15"/>
        <v>DHN1386RE</v>
      </c>
      <c r="C171" s="4" t="str">
        <f t="shared" si="12"/>
        <v>1386</v>
      </c>
      <c r="D171" s="4" t="str">
        <f t="shared" si="13"/>
        <v>RE</v>
      </c>
      <c r="E171" t="s">
        <v>2755</v>
      </c>
      <c r="F171" t="s">
        <v>70</v>
      </c>
      <c r="G171" t="s">
        <v>783</v>
      </c>
      <c r="H171" t="s">
        <v>10811</v>
      </c>
      <c r="I171" t="s">
        <v>70</v>
      </c>
      <c r="J171" t="s">
        <v>2657</v>
      </c>
      <c r="L171" t="s">
        <v>12044</v>
      </c>
      <c r="M171" s="45" t="e">
        <f t="shared" si="16"/>
        <v>#N/A</v>
      </c>
      <c r="N171" s="4" t="e">
        <f t="shared" si="17"/>
        <v>#N/A</v>
      </c>
    </row>
    <row r="172" spans="1:15" x14ac:dyDescent="0.3">
      <c r="A172" s="4" t="str">
        <f t="shared" si="14"/>
        <v>DHN1387P0</v>
      </c>
      <c r="B172" s="4" t="str">
        <f t="shared" si="15"/>
        <v>DHN1387P0</v>
      </c>
      <c r="C172" s="4" t="str">
        <f t="shared" si="12"/>
        <v>1387</v>
      </c>
      <c r="D172" s="4" t="str">
        <f t="shared" si="13"/>
        <v>P0</v>
      </c>
      <c r="E172" t="s">
        <v>2755</v>
      </c>
      <c r="F172" t="s">
        <v>70</v>
      </c>
      <c r="G172" t="s">
        <v>10827</v>
      </c>
      <c r="H172" t="s">
        <v>11622</v>
      </c>
      <c r="I172" t="s">
        <v>70</v>
      </c>
      <c r="J172" t="s">
        <v>2657</v>
      </c>
      <c r="L172" t="s">
        <v>12059</v>
      </c>
      <c r="M172" s="45" t="e">
        <f t="shared" si="16"/>
        <v>#N/A</v>
      </c>
      <c r="N172" s="4" t="e">
        <f t="shared" si="17"/>
        <v>#N/A</v>
      </c>
    </row>
    <row r="173" spans="1:15" x14ac:dyDescent="0.3">
      <c r="A173" s="4" t="str">
        <f t="shared" si="14"/>
        <v>DHN3204LT</v>
      </c>
      <c r="B173" s="4" t="str">
        <f t="shared" si="15"/>
        <v>DHN3204LT</v>
      </c>
      <c r="C173" s="4" t="str">
        <f t="shared" si="12"/>
        <v>3204</v>
      </c>
      <c r="D173" s="4" t="str">
        <f t="shared" si="13"/>
        <v>LT</v>
      </c>
      <c r="E173" t="s">
        <v>2755</v>
      </c>
      <c r="F173" t="s">
        <v>70</v>
      </c>
      <c r="G173" t="s">
        <v>11930</v>
      </c>
      <c r="H173" t="s">
        <v>57</v>
      </c>
      <c r="I173" t="s">
        <v>70</v>
      </c>
      <c r="J173" t="s">
        <v>2657</v>
      </c>
      <c r="L173" t="s">
        <v>12080</v>
      </c>
      <c r="M173" s="45" t="e">
        <f t="shared" si="16"/>
        <v>#N/A</v>
      </c>
      <c r="N173" s="4" t="e">
        <f t="shared" si="17"/>
        <v>#N/A</v>
      </c>
    </row>
    <row r="174" spans="1:15" x14ac:dyDescent="0.3">
      <c r="A174" s="4" t="str">
        <f t="shared" si="14"/>
        <v>DHN3204RI</v>
      </c>
      <c r="B174" s="4" t="str">
        <f t="shared" si="15"/>
        <v>DHN3204RI</v>
      </c>
      <c r="C174" s="4" t="str">
        <f t="shared" si="12"/>
        <v>3204</v>
      </c>
      <c r="D174" s="4" t="str">
        <f t="shared" si="13"/>
        <v>RI</v>
      </c>
      <c r="E174" t="s">
        <v>2755</v>
      </c>
      <c r="F174" t="s">
        <v>70</v>
      </c>
      <c r="G174" t="s">
        <v>11930</v>
      </c>
      <c r="H174" t="s">
        <v>61</v>
      </c>
      <c r="I174" t="s">
        <v>70</v>
      </c>
      <c r="J174" t="s">
        <v>2657</v>
      </c>
      <c r="L174" t="s">
        <v>12081</v>
      </c>
      <c r="M174" s="45" t="e">
        <f t="shared" si="16"/>
        <v>#N/A</v>
      </c>
      <c r="N174" s="4" t="e">
        <f t="shared" si="17"/>
        <v>#N/A</v>
      </c>
    </row>
    <row r="175" spans="1:15" x14ac:dyDescent="0.3">
      <c r="A175" s="4" t="str">
        <f t="shared" si="14"/>
        <v>DHN4151LT</v>
      </c>
      <c r="B175" s="4" t="str">
        <f t="shared" si="15"/>
        <v>DHN4151LT</v>
      </c>
      <c r="C175" s="4" t="str">
        <f t="shared" si="12"/>
        <v>4151</v>
      </c>
      <c r="D175" s="4" t="str">
        <f t="shared" si="13"/>
        <v>LT</v>
      </c>
      <c r="E175" t="s">
        <v>2755</v>
      </c>
      <c r="F175" t="s">
        <v>70</v>
      </c>
      <c r="G175" t="s">
        <v>11933</v>
      </c>
      <c r="H175" t="s">
        <v>57</v>
      </c>
      <c r="I175" t="s">
        <v>70</v>
      </c>
      <c r="J175" t="s">
        <v>647</v>
      </c>
      <c r="L175" t="s">
        <v>648</v>
      </c>
      <c r="M175" s="45" t="str">
        <f t="shared" si="16"/>
        <v>UCRG-TCFS-TCFL</v>
      </c>
      <c r="N175" s="4" t="str">
        <f t="shared" si="17"/>
        <v>DHNUCRG-TCFS-TCFL</v>
      </c>
    </row>
    <row r="176" spans="1:15" x14ac:dyDescent="0.3">
      <c r="A176" s="4" t="str">
        <f t="shared" si="14"/>
        <v>DHN4151RI</v>
      </c>
      <c r="B176" s="4" t="str">
        <f t="shared" si="15"/>
        <v>DHN4151RI</v>
      </c>
      <c r="C176" s="4" t="str">
        <f t="shared" si="12"/>
        <v>4151</v>
      </c>
      <c r="D176" s="4" t="str">
        <f t="shared" si="13"/>
        <v>RI</v>
      </c>
      <c r="E176">
        <v>6060</v>
      </c>
      <c r="F176" t="s">
        <v>70</v>
      </c>
      <c r="G176" t="s">
        <v>11933</v>
      </c>
      <c r="H176" t="s">
        <v>61</v>
      </c>
      <c r="I176" t="s">
        <v>70</v>
      </c>
      <c r="J176" t="s">
        <v>649</v>
      </c>
      <c r="L176" t="s">
        <v>650</v>
      </c>
      <c r="M176" s="45" t="str">
        <f t="shared" si="16"/>
        <v>UCRG-TCFS-TCFR</v>
      </c>
      <c r="N176" s="4" t="str">
        <f t="shared" si="17"/>
        <v>DHNUCRG-TCFS-TCFR</v>
      </c>
    </row>
    <row r="177" spans="1:14" x14ac:dyDescent="0.3">
      <c r="A177" s="4" t="str">
        <f t="shared" si="14"/>
        <v>DHN4352LT</v>
      </c>
      <c r="B177" s="4" t="str">
        <f t="shared" si="15"/>
        <v>DHN4352LT</v>
      </c>
      <c r="C177" s="4" t="str">
        <f t="shared" si="12"/>
        <v>4352</v>
      </c>
      <c r="D177" s="4" t="str">
        <f t="shared" si="13"/>
        <v>LT</v>
      </c>
      <c r="E177" t="s">
        <v>2755</v>
      </c>
      <c r="F177" t="s">
        <v>70</v>
      </c>
      <c r="G177" t="s">
        <v>11939</v>
      </c>
      <c r="H177" t="s">
        <v>57</v>
      </c>
      <c r="I177" t="s">
        <v>70</v>
      </c>
      <c r="J177" t="s">
        <v>833</v>
      </c>
      <c r="L177" t="s">
        <v>834</v>
      </c>
      <c r="M177" s="45" t="str">
        <f t="shared" si="16"/>
        <v>HYSY-VAHY-VAAC</v>
      </c>
      <c r="N177" s="4" t="str">
        <f t="shared" si="17"/>
        <v>DHNHYSY-VAHY-VAAC</v>
      </c>
    </row>
    <row r="178" spans="1:14" x14ac:dyDescent="0.3">
      <c r="A178" s="4" t="str">
        <f t="shared" si="14"/>
        <v>DHN4352RI</v>
      </c>
      <c r="B178" s="4" t="str">
        <f t="shared" si="15"/>
        <v>DHN4352RI</v>
      </c>
      <c r="C178" s="4" t="str">
        <f t="shared" si="12"/>
        <v>4352</v>
      </c>
      <c r="D178" s="4" t="str">
        <f t="shared" si="13"/>
        <v>RI</v>
      </c>
      <c r="E178" t="s">
        <v>2755</v>
      </c>
      <c r="F178" t="s">
        <v>70</v>
      </c>
      <c r="G178" t="s">
        <v>11939</v>
      </c>
      <c r="H178" t="s">
        <v>61</v>
      </c>
      <c r="I178" t="s">
        <v>70</v>
      </c>
      <c r="J178" t="s">
        <v>1419</v>
      </c>
      <c r="L178" t="s">
        <v>1420</v>
      </c>
      <c r="M178" s="45" t="str">
        <f t="shared" si="16"/>
        <v>HYSY-VAHY-VAAC</v>
      </c>
      <c r="N178" s="4" t="str">
        <f t="shared" si="17"/>
        <v>DHNHYSY-VAHY-VAAC</v>
      </c>
    </row>
    <row r="179" spans="1:14" x14ac:dyDescent="0.3">
      <c r="A179" s="4" t="str">
        <f t="shared" si="14"/>
        <v>DHN5051LF</v>
      </c>
      <c r="B179" s="4" t="str">
        <f t="shared" si="15"/>
        <v>DHN5051LF</v>
      </c>
      <c r="C179" s="4" t="str">
        <f t="shared" si="12"/>
        <v>5051</v>
      </c>
      <c r="D179" s="4" t="str">
        <f t="shared" si="13"/>
        <v>LF</v>
      </c>
      <c r="E179" t="s">
        <v>2755</v>
      </c>
      <c r="F179" t="s">
        <v>70</v>
      </c>
      <c r="G179" t="s">
        <v>11558</v>
      </c>
      <c r="H179" t="s">
        <v>483</v>
      </c>
      <c r="I179" t="s">
        <v>70</v>
      </c>
      <c r="J179" t="s">
        <v>2657</v>
      </c>
      <c r="L179" t="s">
        <v>12187</v>
      </c>
      <c r="M179" s="45" t="e">
        <f t="shared" si="16"/>
        <v>#N/A</v>
      </c>
      <c r="N179" s="4" t="e">
        <f t="shared" si="17"/>
        <v>#N/A</v>
      </c>
    </row>
    <row r="180" spans="1:14" x14ac:dyDescent="0.3">
      <c r="A180" s="4" t="str">
        <f t="shared" si="14"/>
        <v>DHN5051LR</v>
      </c>
      <c r="B180" s="4" t="str">
        <f t="shared" si="15"/>
        <v>DHN5051LR</v>
      </c>
      <c r="C180" s="4" t="str">
        <f t="shared" si="12"/>
        <v>5051</v>
      </c>
      <c r="D180" s="4" t="str">
        <f t="shared" si="13"/>
        <v>LR</v>
      </c>
      <c r="E180" t="s">
        <v>2755</v>
      </c>
      <c r="F180" t="s">
        <v>70</v>
      </c>
      <c r="G180" t="s">
        <v>11558</v>
      </c>
      <c r="H180" t="s">
        <v>490</v>
      </c>
      <c r="I180" t="s">
        <v>70</v>
      </c>
      <c r="J180" t="s">
        <v>2657</v>
      </c>
      <c r="L180" t="s">
        <v>12188</v>
      </c>
      <c r="M180" s="45" t="e">
        <f t="shared" si="16"/>
        <v>#N/A</v>
      </c>
      <c r="N180" s="4" t="e">
        <f t="shared" si="17"/>
        <v>#N/A</v>
      </c>
    </row>
    <row r="181" spans="1:14" x14ac:dyDescent="0.3">
      <c r="A181" s="4" t="str">
        <f t="shared" si="14"/>
        <v>DHN5051RF</v>
      </c>
      <c r="B181" s="4" t="str">
        <f t="shared" si="15"/>
        <v>DHN5051RF</v>
      </c>
      <c r="C181" s="4" t="str">
        <f t="shared" si="12"/>
        <v>5051</v>
      </c>
      <c r="D181" s="4" t="str">
        <f t="shared" si="13"/>
        <v>RF</v>
      </c>
      <c r="E181" t="s">
        <v>2755</v>
      </c>
      <c r="F181" t="s">
        <v>70</v>
      </c>
      <c r="G181" t="s">
        <v>11558</v>
      </c>
      <c r="H181" t="s">
        <v>487</v>
      </c>
      <c r="I181" t="s">
        <v>70</v>
      </c>
      <c r="J181" t="s">
        <v>2657</v>
      </c>
      <c r="L181" t="s">
        <v>12189</v>
      </c>
      <c r="M181" s="45" t="e">
        <f t="shared" si="16"/>
        <v>#N/A</v>
      </c>
      <c r="N181" s="4" t="e">
        <f t="shared" si="17"/>
        <v>#N/A</v>
      </c>
    </row>
    <row r="182" spans="1:14" x14ac:dyDescent="0.3">
      <c r="A182" s="4" t="str">
        <f t="shared" si="14"/>
        <v>DHN5051RR</v>
      </c>
      <c r="B182" s="4" t="str">
        <f t="shared" si="15"/>
        <v>DHN5051RR</v>
      </c>
      <c r="C182" s="4" t="str">
        <f t="shared" si="12"/>
        <v>5051</v>
      </c>
      <c r="D182" s="4" t="str">
        <f t="shared" si="13"/>
        <v>RR</v>
      </c>
      <c r="E182" t="s">
        <v>2755</v>
      </c>
      <c r="F182" t="s">
        <v>70</v>
      </c>
      <c r="G182" t="s">
        <v>11558</v>
      </c>
      <c r="H182" t="s">
        <v>493</v>
      </c>
      <c r="I182" t="s">
        <v>70</v>
      </c>
      <c r="J182" t="s">
        <v>2657</v>
      </c>
      <c r="L182" t="s">
        <v>12190</v>
      </c>
      <c r="M182" s="45" t="e">
        <f t="shared" si="16"/>
        <v>#N/A</v>
      </c>
      <c r="N182" s="4" t="e">
        <f t="shared" si="17"/>
        <v>#N/A</v>
      </c>
    </row>
    <row r="183" spans="1:14" x14ac:dyDescent="0.3">
      <c r="A183" s="4" t="str">
        <f t="shared" si="14"/>
        <v>DHN506000</v>
      </c>
      <c r="B183" s="4" t="str">
        <f t="shared" si="15"/>
        <v>DHN506000</v>
      </c>
      <c r="C183" s="4" t="str">
        <f t="shared" si="12"/>
        <v>5060</v>
      </c>
      <c r="D183" s="4" t="str">
        <f t="shared" si="13"/>
        <v>00</v>
      </c>
      <c r="E183" t="s">
        <v>2755</v>
      </c>
      <c r="F183" t="s">
        <v>70</v>
      </c>
      <c r="G183" t="s">
        <v>858</v>
      </c>
      <c r="H183" t="s">
        <v>17</v>
      </c>
      <c r="I183" t="s">
        <v>70</v>
      </c>
      <c r="J183" t="s">
        <v>1363</v>
      </c>
      <c r="L183" t="s">
        <v>1364</v>
      </c>
      <c r="M183" s="45" t="str">
        <f t="shared" si="16"/>
        <v>HYSY-RYCN</v>
      </c>
      <c r="N183" s="4" t="str">
        <f t="shared" si="17"/>
        <v>DHNHYSY-RYCN</v>
      </c>
    </row>
    <row r="184" spans="1:14" x14ac:dyDescent="0.3">
      <c r="A184" s="4" t="str">
        <f t="shared" si="14"/>
        <v>DHN5084LF</v>
      </c>
      <c r="B184" s="4" t="str">
        <f t="shared" si="15"/>
        <v>DHN5084LF</v>
      </c>
      <c r="C184" s="4" t="str">
        <f t="shared" si="12"/>
        <v>5084</v>
      </c>
      <c r="D184" s="4" t="str">
        <f t="shared" si="13"/>
        <v>LF</v>
      </c>
      <c r="E184" t="s">
        <v>2755</v>
      </c>
      <c r="F184" t="s">
        <v>70</v>
      </c>
      <c r="G184" t="s">
        <v>654</v>
      </c>
      <c r="H184" t="s">
        <v>483</v>
      </c>
      <c r="I184" t="s">
        <v>70</v>
      </c>
      <c r="J184" t="s">
        <v>2657</v>
      </c>
      <c r="L184" t="s">
        <v>12213</v>
      </c>
      <c r="M184" s="45" t="e">
        <f t="shared" si="16"/>
        <v>#N/A</v>
      </c>
      <c r="N184" s="4" t="e">
        <f t="shared" si="17"/>
        <v>#N/A</v>
      </c>
    </row>
    <row r="185" spans="1:14" x14ac:dyDescent="0.3">
      <c r="A185" s="4" t="str">
        <f t="shared" si="14"/>
        <v>DHN5084LR</v>
      </c>
      <c r="B185" s="4" t="str">
        <f t="shared" si="15"/>
        <v>DHN5084LR</v>
      </c>
      <c r="C185" s="4" t="str">
        <f t="shared" si="12"/>
        <v>5084</v>
      </c>
      <c r="D185" s="4" t="str">
        <f t="shared" si="13"/>
        <v>LR</v>
      </c>
      <c r="E185" t="s">
        <v>2755</v>
      </c>
      <c r="F185" t="s">
        <v>70</v>
      </c>
      <c r="G185" t="s">
        <v>654</v>
      </c>
      <c r="H185" t="s">
        <v>490</v>
      </c>
      <c r="I185" t="s">
        <v>70</v>
      </c>
      <c r="J185" t="s">
        <v>2657</v>
      </c>
      <c r="L185" t="s">
        <v>12214</v>
      </c>
      <c r="M185" s="45" t="e">
        <f t="shared" si="16"/>
        <v>#N/A</v>
      </c>
      <c r="N185" s="4" t="e">
        <f t="shared" si="17"/>
        <v>#N/A</v>
      </c>
    </row>
    <row r="186" spans="1:14" x14ac:dyDescent="0.3">
      <c r="A186" s="4" t="str">
        <f t="shared" si="14"/>
        <v>DHN5084RF</v>
      </c>
      <c r="B186" s="4" t="str">
        <f t="shared" si="15"/>
        <v>DHN5084RF</v>
      </c>
      <c r="C186" s="4" t="str">
        <f t="shared" si="12"/>
        <v>5084</v>
      </c>
      <c r="D186" s="4" t="str">
        <f t="shared" si="13"/>
        <v>RF</v>
      </c>
      <c r="E186" t="s">
        <v>2755</v>
      </c>
      <c r="F186" t="s">
        <v>70</v>
      </c>
      <c r="G186" t="s">
        <v>654</v>
      </c>
      <c r="H186" t="s">
        <v>487</v>
      </c>
      <c r="I186" t="s">
        <v>70</v>
      </c>
      <c r="J186" t="s">
        <v>2657</v>
      </c>
      <c r="L186" t="s">
        <v>12215</v>
      </c>
      <c r="M186" s="45" t="e">
        <f t="shared" si="16"/>
        <v>#N/A</v>
      </c>
      <c r="N186" s="4" t="e">
        <f t="shared" si="17"/>
        <v>#N/A</v>
      </c>
    </row>
    <row r="187" spans="1:14" x14ac:dyDescent="0.3">
      <c r="A187" s="4" t="str">
        <f t="shared" si="14"/>
        <v>DHN5084RR</v>
      </c>
      <c r="B187" s="4" t="str">
        <f t="shared" si="15"/>
        <v>DHN5084RR</v>
      </c>
      <c r="C187" s="4" t="str">
        <f t="shared" si="12"/>
        <v>5084</v>
      </c>
      <c r="D187" s="4" t="str">
        <f t="shared" si="13"/>
        <v>RR</v>
      </c>
      <c r="E187" t="s">
        <v>2755</v>
      </c>
      <c r="F187" t="s">
        <v>70</v>
      </c>
      <c r="G187" t="s">
        <v>654</v>
      </c>
      <c r="H187" t="s">
        <v>493</v>
      </c>
      <c r="I187" t="s">
        <v>70</v>
      </c>
      <c r="J187" t="s">
        <v>2657</v>
      </c>
      <c r="L187" t="s">
        <v>12216</v>
      </c>
      <c r="M187" s="45" t="e">
        <f t="shared" si="16"/>
        <v>#N/A</v>
      </c>
      <c r="N187" s="4" t="e">
        <f t="shared" si="17"/>
        <v>#N/A</v>
      </c>
    </row>
    <row r="188" spans="1:14" x14ac:dyDescent="0.3">
      <c r="A188" s="4" t="str">
        <f t="shared" si="14"/>
        <v>DHN545100</v>
      </c>
      <c r="B188" s="4" t="str">
        <f t="shared" si="15"/>
        <v>DHN545100</v>
      </c>
      <c r="C188" s="4" t="str">
        <f t="shared" si="12"/>
        <v>5451</v>
      </c>
      <c r="D188" s="4" t="str">
        <f t="shared" si="13"/>
        <v>00</v>
      </c>
      <c r="E188" t="s">
        <v>2755</v>
      </c>
      <c r="F188" t="s">
        <v>70</v>
      </c>
      <c r="G188" t="s">
        <v>11946</v>
      </c>
      <c r="H188" t="s">
        <v>17</v>
      </c>
      <c r="I188" t="s">
        <v>70</v>
      </c>
      <c r="J188" t="s">
        <v>1048</v>
      </c>
      <c r="L188" t="s">
        <v>867</v>
      </c>
      <c r="M188" s="45" t="str">
        <f t="shared" si="16"/>
        <v>IMAT-BOOM</v>
      </c>
      <c r="N188" s="4" t="str">
        <f t="shared" si="17"/>
        <v>DHNIMAT-BOOM</v>
      </c>
    </row>
    <row r="189" spans="1:14" x14ac:dyDescent="0.3">
      <c r="A189" s="4" t="str">
        <f t="shared" si="14"/>
        <v>DHN545700</v>
      </c>
      <c r="B189" s="4" t="str">
        <f t="shared" si="15"/>
        <v>DHN545700</v>
      </c>
      <c r="C189" s="4" t="str">
        <f t="shared" si="12"/>
        <v>5457</v>
      </c>
      <c r="D189" s="4" t="str">
        <f t="shared" si="13"/>
        <v>00</v>
      </c>
      <c r="E189" t="s">
        <v>2755</v>
      </c>
      <c r="F189" t="s">
        <v>70</v>
      </c>
      <c r="G189" t="s">
        <v>11721</v>
      </c>
      <c r="H189" t="s">
        <v>17</v>
      </c>
      <c r="I189" t="s">
        <v>70</v>
      </c>
      <c r="J189" t="s">
        <v>1461</v>
      </c>
      <c r="L189" t="s">
        <v>1462</v>
      </c>
      <c r="M189" s="45" t="str">
        <f t="shared" si="16"/>
        <v>BCKT</v>
      </c>
      <c r="N189" s="4" t="str">
        <f t="shared" si="17"/>
        <v>DHNBCKT</v>
      </c>
    </row>
    <row r="190" spans="1:14" x14ac:dyDescent="0.3">
      <c r="A190" s="4" t="str">
        <f t="shared" si="14"/>
        <v>DHN545800</v>
      </c>
      <c r="B190" s="4" t="str">
        <f t="shared" si="15"/>
        <v>DHN545800</v>
      </c>
      <c r="C190" s="4" t="str">
        <f t="shared" si="12"/>
        <v>5458</v>
      </c>
      <c r="D190" s="4" t="str">
        <f t="shared" si="13"/>
        <v>00</v>
      </c>
      <c r="E190" t="s">
        <v>2755</v>
      </c>
      <c r="F190" t="s">
        <v>70</v>
      </c>
      <c r="G190" t="s">
        <v>11731</v>
      </c>
      <c r="H190" t="s">
        <v>17</v>
      </c>
      <c r="I190" t="s">
        <v>70</v>
      </c>
      <c r="J190" t="s">
        <v>1074</v>
      </c>
      <c r="L190" t="s">
        <v>1075</v>
      </c>
      <c r="M190" s="45" t="str">
        <f t="shared" si="16"/>
        <v>IMAT-SICK</v>
      </c>
      <c r="N190" s="4" t="str">
        <f t="shared" si="17"/>
        <v>DHNIMAT-SICK</v>
      </c>
    </row>
    <row r="191" spans="1:14" x14ac:dyDescent="0.3">
      <c r="A191" s="4" t="str">
        <f t="shared" si="14"/>
        <v>DHN5473P0</v>
      </c>
      <c r="B191" s="4" t="str">
        <f t="shared" si="15"/>
        <v>DHN5473P0</v>
      </c>
      <c r="C191" s="4" t="str">
        <f t="shared" si="12"/>
        <v>5473</v>
      </c>
      <c r="D191" s="4" t="str">
        <f t="shared" si="13"/>
        <v>P0</v>
      </c>
      <c r="E191" t="s">
        <v>2755</v>
      </c>
      <c r="F191" t="s">
        <v>70</v>
      </c>
      <c r="G191" t="s">
        <v>770</v>
      </c>
      <c r="H191" t="s">
        <v>11625</v>
      </c>
      <c r="I191" t="s">
        <v>70</v>
      </c>
      <c r="J191" t="s">
        <v>2657</v>
      </c>
      <c r="L191" t="s">
        <v>12288</v>
      </c>
      <c r="M191" s="45" t="e">
        <f t="shared" si="16"/>
        <v>#N/A</v>
      </c>
      <c r="N191" s="4" t="e">
        <f t="shared" si="17"/>
        <v>#N/A</v>
      </c>
    </row>
    <row r="192" spans="1:14" x14ac:dyDescent="0.3">
      <c r="A192" s="4" t="str">
        <f t="shared" si="14"/>
        <v>DHN610800</v>
      </c>
      <c r="B192" s="4" t="str">
        <f t="shared" si="15"/>
        <v>DHN610800</v>
      </c>
      <c r="C192" s="4" t="str">
        <f t="shared" si="12"/>
        <v>6108</v>
      </c>
      <c r="D192" s="4" t="str">
        <f t="shared" si="13"/>
        <v>00</v>
      </c>
      <c r="E192" t="s">
        <v>2755</v>
      </c>
      <c r="F192" t="s">
        <v>70</v>
      </c>
      <c r="G192" t="s">
        <v>11953</v>
      </c>
      <c r="H192" t="s">
        <v>17</v>
      </c>
      <c r="I192" t="s">
        <v>70</v>
      </c>
      <c r="J192" t="s">
        <v>1383</v>
      </c>
      <c r="L192" t="s">
        <v>1384</v>
      </c>
      <c r="M192" s="45" t="str">
        <f t="shared" si="16"/>
        <v>IMAT</v>
      </c>
      <c r="N192" s="4" t="str">
        <f t="shared" si="17"/>
        <v>DHNIMAT</v>
      </c>
    </row>
    <row r="193" spans="1:14" x14ac:dyDescent="0.3">
      <c r="A193" s="4" t="str">
        <f t="shared" si="14"/>
        <v>DHN706300</v>
      </c>
      <c r="B193" s="4" t="str">
        <f t="shared" si="15"/>
        <v>DHN706300</v>
      </c>
      <c r="C193" s="4" t="str">
        <f t="shared" si="12"/>
        <v>7063</v>
      </c>
      <c r="D193" s="4" t="str">
        <f t="shared" si="13"/>
        <v>00</v>
      </c>
      <c r="E193" t="s">
        <v>2755</v>
      </c>
      <c r="F193" t="s">
        <v>70</v>
      </c>
      <c r="G193" t="s">
        <v>11803</v>
      </c>
      <c r="H193" t="s">
        <v>17</v>
      </c>
      <c r="I193" t="s">
        <v>70</v>
      </c>
      <c r="J193" t="s">
        <v>840</v>
      </c>
      <c r="L193" t="s">
        <v>841</v>
      </c>
      <c r="M193" s="45" t="str">
        <f t="shared" si="16"/>
        <v>SURE-SWBR-SWBR</v>
      </c>
      <c r="N193" s="4" t="str">
        <f t="shared" si="17"/>
        <v>DHNSURE-SWBR-SWBR</v>
      </c>
    </row>
    <row r="194" spans="1:14" x14ac:dyDescent="0.3">
      <c r="A194" s="4" t="str">
        <f t="shared" si="14"/>
        <v>DHN</v>
      </c>
      <c r="B194" s="4" t="str">
        <f t="shared" si="15"/>
        <v>DHN</v>
      </c>
      <c r="C194" s="4" t="str">
        <f t="shared" si="12"/>
        <v/>
      </c>
      <c r="D194" s="4" t="str">
        <f t="shared" si="13"/>
        <v/>
      </c>
      <c r="E194" t="s">
        <v>2755</v>
      </c>
      <c r="F194" t="s">
        <v>70</v>
      </c>
      <c r="I194" t="s">
        <v>70</v>
      </c>
      <c r="J194" t="s">
        <v>824</v>
      </c>
      <c r="L194" t="s">
        <v>825</v>
      </c>
      <c r="M194" s="45" t="str">
        <f t="shared" si="16"/>
        <v>HYSY-VAHY-CTB1</v>
      </c>
      <c r="N194" s="4" t="str">
        <f t="shared" si="17"/>
        <v>DHNHYSY-VAHY-CTB1</v>
      </c>
    </row>
    <row r="195" spans="1:14" x14ac:dyDescent="0.3">
      <c r="A195" s="4" t="str">
        <f t="shared" si="14"/>
        <v>3KR100000</v>
      </c>
      <c r="B195" s="4" t="str">
        <f t="shared" si="15"/>
        <v>3KR100000</v>
      </c>
      <c r="C195" s="4" t="str">
        <f t="shared" ref="C195:C258" si="18">LEFT(G195,4)</f>
        <v>1000</v>
      </c>
      <c r="D195" s="4" t="str">
        <f t="shared" ref="D195:D258" si="19">LEFT(H195,2)</f>
        <v>00</v>
      </c>
      <c r="E195" s="35" t="s">
        <v>42</v>
      </c>
      <c r="F195" s="36" t="s">
        <v>43</v>
      </c>
      <c r="G195" s="36" t="s">
        <v>16</v>
      </c>
      <c r="H195" s="36" t="s">
        <v>17</v>
      </c>
      <c r="I195" s="36" t="s">
        <v>43</v>
      </c>
      <c r="J195" s="36" t="s">
        <v>44</v>
      </c>
      <c r="K195" s="36"/>
      <c r="L195" s="36" t="s">
        <v>45</v>
      </c>
      <c r="M195" s="45" t="str">
        <f t="shared" si="16"/>
        <v>ENGI</v>
      </c>
      <c r="N195" s="4" t="str">
        <f t="shared" si="17"/>
        <v>3KRENGI</v>
      </c>
    </row>
    <row r="196" spans="1:14" x14ac:dyDescent="0.3">
      <c r="A196" s="4" t="str">
        <f t="shared" ref="A196:A259" si="20">F196&amp;C196&amp;D196</f>
        <v>3KR135300</v>
      </c>
      <c r="B196" s="4" t="str">
        <f t="shared" ref="B196:B259" si="21">F196&amp;C196&amp;D196</f>
        <v>3KR135300</v>
      </c>
      <c r="C196" s="4" t="str">
        <f t="shared" si="18"/>
        <v>1353</v>
      </c>
      <c r="D196" s="4" t="str">
        <f t="shared" si="19"/>
        <v>00</v>
      </c>
      <c r="E196" s="35" t="s">
        <v>42</v>
      </c>
      <c r="F196" s="36" t="s">
        <v>43</v>
      </c>
      <c r="G196" s="36" t="s">
        <v>207</v>
      </c>
      <c r="H196" s="36" t="s">
        <v>17</v>
      </c>
      <c r="I196" s="36" t="s">
        <v>43</v>
      </c>
      <c r="J196" s="36" t="s">
        <v>219</v>
      </c>
      <c r="K196" s="36"/>
      <c r="L196" s="36" t="s">
        <v>220</v>
      </c>
      <c r="M196" s="45" t="str">
        <f t="shared" ref="M196:M259" si="22">_xlfn.TEXTAFTER(J196,"-")</f>
        <v>ENGI-COSY</v>
      </c>
      <c r="N196" s="4" t="str">
        <f t="shared" ref="N196:N259" si="23">I196&amp;M196&amp;K196</f>
        <v>3KRENGI-COSY</v>
      </c>
    </row>
    <row r="197" spans="1:14" x14ac:dyDescent="0.3">
      <c r="A197" s="4" t="str">
        <f t="shared" si="20"/>
        <v>3KR303000</v>
      </c>
      <c r="B197" s="4" t="str">
        <f t="shared" si="21"/>
        <v>3KR303000</v>
      </c>
      <c r="C197" s="4" t="str">
        <f t="shared" si="18"/>
        <v>3030</v>
      </c>
      <c r="D197" s="4" t="str">
        <f t="shared" si="19"/>
        <v>00</v>
      </c>
      <c r="E197" s="35" t="s">
        <v>42</v>
      </c>
      <c r="F197" s="36" t="s">
        <v>43</v>
      </c>
      <c r="G197" s="36" t="s">
        <v>299</v>
      </c>
      <c r="H197" s="36" t="s">
        <v>17</v>
      </c>
      <c r="I197" s="36" t="s">
        <v>43</v>
      </c>
      <c r="J197" s="36" t="s">
        <v>311</v>
      </c>
      <c r="K197" s="36"/>
      <c r="L197" s="36" t="s">
        <v>301</v>
      </c>
      <c r="M197" s="45" t="str">
        <f t="shared" si="22"/>
        <v>DRIV-TMSN</v>
      </c>
      <c r="N197" s="4" t="str">
        <f t="shared" si="23"/>
        <v>3KRDRIV-TMSN</v>
      </c>
    </row>
    <row r="198" spans="1:14" x14ac:dyDescent="0.3">
      <c r="A198" s="4" t="str">
        <f t="shared" si="20"/>
        <v>3KR310100</v>
      </c>
      <c r="B198" s="4" t="str">
        <f t="shared" si="21"/>
        <v>3KR310100</v>
      </c>
      <c r="C198" s="4" t="str">
        <f t="shared" si="18"/>
        <v>3101</v>
      </c>
      <c r="D198" s="4" t="str">
        <f t="shared" si="19"/>
        <v>00</v>
      </c>
      <c r="E198" s="35" t="s">
        <v>42</v>
      </c>
      <c r="F198" s="36" t="s">
        <v>43</v>
      </c>
      <c r="G198" s="36" t="s">
        <v>358</v>
      </c>
      <c r="H198" s="36" t="s">
        <v>17</v>
      </c>
      <c r="I198" s="36" t="s">
        <v>43</v>
      </c>
      <c r="J198" s="36" t="s">
        <v>370</v>
      </c>
      <c r="K198" s="36"/>
      <c r="L198" s="36" t="s">
        <v>360</v>
      </c>
      <c r="M198" s="45" t="str">
        <f t="shared" si="22"/>
        <v>DRIV-TQCV</v>
      </c>
      <c r="N198" s="4" t="str">
        <f t="shared" si="23"/>
        <v>3KRDRIV-TQCV</v>
      </c>
    </row>
    <row r="199" spans="1:14" x14ac:dyDescent="0.3">
      <c r="A199" s="4" t="str">
        <f t="shared" si="20"/>
        <v>3KR4050RI</v>
      </c>
      <c r="B199" s="4" t="str">
        <f t="shared" si="21"/>
        <v>3KR4050RI</v>
      </c>
      <c r="C199" s="4" t="str">
        <f t="shared" si="18"/>
        <v>4050</v>
      </c>
      <c r="D199" s="4" t="str">
        <f t="shared" si="19"/>
        <v>RI</v>
      </c>
      <c r="E199" s="35" t="s">
        <v>42</v>
      </c>
      <c r="F199" s="36" t="s">
        <v>43</v>
      </c>
      <c r="G199" s="36" t="s">
        <v>482</v>
      </c>
      <c r="H199" s="36" t="s">
        <v>61</v>
      </c>
      <c r="I199" s="36" t="s">
        <v>43</v>
      </c>
      <c r="J199" s="36" t="s">
        <v>510</v>
      </c>
      <c r="K199" s="36" t="s">
        <v>63</v>
      </c>
      <c r="L199" s="36" t="s">
        <v>511</v>
      </c>
      <c r="M199" s="45" t="str">
        <f t="shared" si="22"/>
        <v>DRIV-FIDV</v>
      </c>
      <c r="N199" s="4" t="str">
        <f t="shared" si="23"/>
        <v>3KRDRIV-FIDVRH</v>
      </c>
    </row>
    <row r="200" spans="1:14" x14ac:dyDescent="0.3">
      <c r="A200" s="4" t="str">
        <f t="shared" si="20"/>
        <v>3KR4050LT</v>
      </c>
      <c r="B200" s="4" t="str">
        <f t="shared" si="21"/>
        <v>3KR4050LT</v>
      </c>
      <c r="C200" s="4" t="str">
        <f t="shared" si="18"/>
        <v>4050</v>
      </c>
      <c r="D200" s="4" t="str">
        <f t="shared" si="19"/>
        <v>LT</v>
      </c>
      <c r="E200" s="35" t="s">
        <v>42</v>
      </c>
      <c r="F200" s="36" t="s">
        <v>43</v>
      </c>
      <c r="G200" s="36" t="s">
        <v>482</v>
      </c>
      <c r="H200" s="36" t="s">
        <v>57</v>
      </c>
      <c r="I200" s="36" t="s">
        <v>43</v>
      </c>
      <c r="J200" s="36" t="s">
        <v>510</v>
      </c>
      <c r="K200" s="36" t="s">
        <v>59</v>
      </c>
      <c r="L200" s="36" t="s">
        <v>512</v>
      </c>
      <c r="M200" s="45" t="str">
        <f t="shared" si="22"/>
        <v>DRIV-FIDV</v>
      </c>
      <c r="N200" s="4" t="str">
        <f t="shared" si="23"/>
        <v>3KRDRIV-FIDVLH</v>
      </c>
    </row>
    <row r="201" spans="1:14" x14ac:dyDescent="0.3">
      <c r="A201" s="4" t="str">
        <f t="shared" si="20"/>
        <v>3KR300600</v>
      </c>
      <c r="B201" s="4" t="str">
        <f t="shared" si="21"/>
        <v>3KR300600</v>
      </c>
      <c r="C201" s="4" t="str">
        <f t="shared" si="18"/>
        <v>3006</v>
      </c>
      <c r="D201" s="4" t="str">
        <f t="shared" si="19"/>
        <v>00</v>
      </c>
      <c r="E201" t="s">
        <v>42</v>
      </c>
      <c r="F201" t="s">
        <v>43</v>
      </c>
      <c r="G201" t="s">
        <v>784</v>
      </c>
      <c r="H201" t="s">
        <v>17</v>
      </c>
      <c r="I201" t="s">
        <v>43</v>
      </c>
      <c r="J201" t="s">
        <v>1066</v>
      </c>
      <c r="L201" t="s">
        <v>301</v>
      </c>
      <c r="M201" s="45" t="str">
        <f t="shared" si="22"/>
        <v>DRIV-TMSN</v>
      </c>
      <c r="N201" s="4" t="str">
        <f t="shared" si="23"/>
        <v>3KRDRIV-TMSN</v>
      </c>
    </row>
    <row r="202" spans="1:14" x14ac:dyDescent="0.3">
      <c r="A202" s="4" t="str">
        <f t="shared" si="20"/>
        <v>3KR4151LT</v>
      </c>
      <c r="B202" s="4" t="str">
        <f t="shared" si="21"/>
        <v>3KR4151LT</v>
      </c>
      <c r="C202" s="4" t="str">
        <f t="shared" si="18"/>
        <v>4151</v>
      </c>
      <c r="D202" s="4" t="str">
        <f t="shared" si="19"/>
        <v>LT</v>
      </c>
      <c r="E202" t="s">
        <v>42</v>
      </c>
      <c r="F202" t="s">
        <v>43</v>
      </c>
      <c r="G202" t="s">
        <v>11933</v>
      </c>
      <c r="H202" t="s">
        <v>57</v>
      </c>
      <c r="I202" t="s">
        <v>43</v>
      </c>
      <c r="J202" t="s">
        <v>622</v>
      </c>
      <c r="L202" t="s">
        <v>624</v>
      </c>
      <c r="M202" s="45" t="str">
        <f t="shared" si="22"/>
        <v>UCRG-TCFS</v>
      </c>
      <c r="N202" s="4" t="str">
        <f t="shared" si="23"/>
        <v>3KRUCRG-TCFS</v>
      </c>
    </row>
    <row r="203" spans="1:14" x14ac:dyDescent="0.3">
      <c r="A203" s="4" t="str">
        <f t="shared" si="20"/>
        <v>3KR4151RI</v>
      </c>
      <c r="B203" s="4" t="str">
        <f t="shared" si="21"/>
        <v>3KR4151RI</v>
      </c>
      <c r="C203" s="4" t="str">
        <f t="shared" si="18"/>
        <v>4151</v>
      </c>
      <c r="D203" s="4" t="str">
        <f t="shared" si="19"/>
        <v>RI</v>
      </c>
      <c r="E203" t="s">
        <v>42</v>
      </c>
      <c r="F203" t="s">
        <v>43</v>
      </c>
      <c r="G203" t="s">
        <v>11933</v>
      </c>
      <c r="H203" t="s">
        <v>61</v>
      </c>
      <c r="I203" t="s">
        <v>43</v>
      </c>
      <c r="J203" t="s">
        <v>622</v>
      </c>
      <c r="L203" t="s">
        <v>623</v>
      </c>
      <c r="M203" s="45" t="str">
        <f t="shared" si="22"/>
        <v>UCRG-TCFS</v>
      </c>
      <c r="N203" s="4" t="str">
        <f t="shared" si="23"/>
        <v>3KRUCRG-TCFS</v>
      </c>
    </row>
    <row r="204" spans="1:14" x14ac:dyDescent="0.3">
      <c r="A204" s="4" t="str">
        <f t="shared" si="20"/>
        <v>3PR100000</v>
      </c>
      <c r="B204" s="4" t="str">
        <f t="shared" si="21"/>
        <v>3PR100000</v>
      </c>
      <c r="C204" s="4" t="str">
        <f t="shared" si="18"/>
        <v>1000</v>
      </c>
      <c r="D204" s="4" t="str">
        <f t="shared" si="19"/>
        <v>00</v>
      </c>
      <c r="E204" s="35" t="s">
        <v>167</v>
      </c>
      <c r="F204" s="36" t="s">
        <v>168</v>
      </c>
      <c r="G204" s="36" t="s">
        <v>16</v>
      </c>
      <c r="H204" s="36" t="s">
        <v>17</v>
      </c>
      <c r="I204" s="36" t="s">
        <v>168</v>
      </c>
      <c r="J204" s="36" t="s">
        <v>169</v>
      </c>
      <c r="K204" s="36"/>
      <c r="L204" s="36" t="s">
        <v>22</v>
      </c>
      <c r="M204" s="45" t="str">
        <f t="shared" si="22"/>
        <v>ENGI</v>
      </c>
      <c r="N204" s="4" t="str">
        <f t="shared" si="23"/>
        <v>3PRENGI</v>
      </c>
    </row>
    <row r="205" spans="1:14" x14ac:dyDescent="0.3">
      <c r="A205" s="4" t="str">
        <f t="shared" si="20"/>
        <v>3PR135300</v>
      </c>
      <c r="B205" s="4" t="str">
        <f t="shared" si="21"/>
        <v>3PR135300</v>
      </c>
      <c r="C205" s="4" t="str">
        <f t="shared" si="18"/>
        <v>1353</v>
      </c>
      <c r="D205" s="4" t="str">
        <f t="shared" si="19"/>
        <v>00</v>
      </c>
      <c r="E205" s="35" t="s">
        <v>167</v>
      </c>
      <c r="F205" s="36" t="s">
        <v>168</v>
      </c>
      <c r="G205" s="36" t="s">
        <v>207</v>
      </c>
      <c r="H205" s="36" t="s">
        <v>17</v>
      </c>
      <c r="I205" s="36" t="s">
        <v>168</v>
      </c>
      <c r="J205" s="36" t="s">
        <v>283</v>
      </c>
      <c r="K205" s="36"/>
      <c r="L205" s="36" t="s">
        <v>264</v>
      </c>
      <c r="M205" s="45" t="str">
        <f t="shared" si="22"/>
        <v>ENGI-COSY</v>
      </c>
      <c r="N205" s="4" t="str">
        <f t="shared" si="23"/>
        <v>3PRENGI-COSY</v>
      </c>
    </row>
    <row r="206" spans="1:14" x14ac:dyDescent="0.3">
      <c r="A206" s="4" t="str">
        <f t="shared" si="20"/>
        <v>3PR303000</v>
      </c>
      <c r="B206" s="4" t="str">
        <f t="shared" si="21"/>
        <v>3PR303000</v>
      </c>
      <c r="C206" s="4" t="str">
        <f t="shared" si="18"/>
        <v>3030</v>
      </c>
      <c r="D206" s="4" t="str">
        <f t="shared" si="19"/>
        <v>00</v>
      </c>
      <c r="E206" s="35" t="s">
        <v>167</v>
      </c>
      <c r="F206" s="36" t="s">
        <v>168</v>
      </c>
      <c r="G206" s="36" t="s">
        <v>299</v>
      </c>
      <c r="H206" s="36" t="s">
        <v>17</v>
      </c>
      <c r="I206" s="36" t="s">
        <v>168</v>
      </c>
      <c r="J206" s="36" t="s">
        <v>343</v>
      </c>
      <c r="K206" s="36"/>
      <c r="L206" s="36" t="s">
        <v>301</v>
      </c>
      <c r="M206" s="45" t="str">
        <f t="shared" si="22"/>
        <v>DRIV-TMSN</v>
      </c>
      <c r="N206" s="4" t="str">
        <f t="shared" si="23"/>
        <v>3PRDRIV-TMSN</v>
      </c>
    </row>
    <row r="207" spans="1:14" x14ac:dyDescent="0.3">
      <c r="A207" s="4" t="str">
        <f t="shared" si="20"/>
        <v>3PR310100</v>
      </c>
      <c r="B207" s="4" t="str">
        <f t="shared" si="21"/>
        <v>3PR310100</v>
      </c>
      <c r="C207" s="4" t="str">
        <f t="shared" si="18"/>
        <v>3101</v>
      </c>
      <c r="D207" s="4" t="str">
        <f t="shared" si="19"/>
        <v>00</v>
      </c>
      <c r="E207" s="35" t="s">
        <v>167</v>
      </c>
      <c r="F207" s="36" t="s">
        <v>168</v>
      </c>
      <c r="G207" s="36" t="s">
        <v>358</v>
      </c>
      <c r="H207" s="36" t="s">
        <v>17</v>
      </c>
      <c r="I207" s="36" t="s">
        <v>168</v>
      </c>
      <c r="J207" s="36" t="s">
        <v>396</v>
      </c>
      <c r="K207" s="36"/>
      <c r="L207" s="36" t="s">
        <v>379</v>
      </c>
      <c r="M207" s="45" t="str">
        <f t="shared" si="22"/>
        <v>DRIV-TQCV</v>
      </c>
      <c r="N207" s="4" t="str">
        <f t="shared" si="23"/>
        <v>3PRDRIV-TQCV</v>
      </c>
    </row>
    <row r="208" spans="1:14" x14ac:dyDescent="0.3">
      <c r="A208" s="4" t="str">
        <f t="shared" si="20"/>
        <v>3PR325800</v>
      </c>
      <c r="B208" s="4" t="str">
        <f t="shared" si="21"/>
        <v>3PR325800</v>
      </c>
      <c r="C208" s="4" t="str">
        <f t="shared" si="18"/>
        <v>3258</v>
      </c>
      <c r="D208" s="4" t="str">
        <f t="shared" si="19"/>
        <v>00</v>
      </c>
      <c r="E208" s="35" t="s">
        <v>167</v>
      </c>
      <c r="F208" s="36" t="s">
        <v>168</v>
      </c>
      <c r="G208" s="36" t="s">
        <v>418</v>
      </c>
      <c r="H208" s="36" t="s">
        <v>17</v>
      </c>
      <c r="I208" s="36" t="s">
        <v>168</v>
      </c>
      <c r="J208" s="36" t="s">
        <v>463</v>
      </c>
      <c r="K208" s="36"/>
      <c r="L208" s="36" t="s">
        <v>464</v>
      </c>
      <c r="M208" s="45" t="str">
        <f t="shared" si="22"/>
        <v>DRIV-DIFF</v>
      </c>
      <c r="N208" s="4" t="str">
        <f t="shared" si="23"/>
        <v>3PRDRIV-DIFF</v>
      </c>
    </row>
    <row r="209" spans="1:15" x14ac:dyDescent="0.3">
      <c r="A209" s="4" t="str">
        <f t="shared" si="20"/>
        <v>3PR4008LF</v>
      </c>
      <c r="B209" s="4" t="str">
        <f t="shared" si="21"/>
        <v>3PR4008LF</v>
      </c>
      <c r="C209" s="4" t="str">
        <f t="shared" si="18"/>
        <v>4008</v>
      </c>
      <c r="D209" s="4" t="str">
        <f t="shared" si="19"/>
        <v>LF</v>
      </c>
      <c r="E209" s="35" t="s">
        <v>167</v>
      </c>
      <c r="F209" s="36" t="s">
        <v>168</v>
      </c>
      <c r="G209" s="36" t="s">
        <v>913</v>
      </c>
      <c r="H209" s="36" t="s">
        <v>483</v>
      </c>
      <c r="I209" s="36" t="s">
        <v>168</v>
      </c>
      <c r="J209" s="36" t="s">
        <v>944</v>
      </c>
      <c r="K209" s="36" t="s">
        <v>485</v>
      </c>
      <c r="L209" s="36" t="s">
        <v>945</v>
      </c>
      <c r="M209" s="45" t="str">
        <f t="shared" si="22"/>
        <v>DRIV-WHGP</v>
      </c>
      <c r="N209" s="4" t="str">
        <f t="shared" si="23"/>
        <v>3PRDRIV-WHGPLHF</v>
      </c>
      <c r="O209" t="s">
        <v>932</v>
      </c>
    </row>
    <row r="210" spans="1:15" x14ac:dyDescent="0.3">
      <c r="A210" s="4" t="str">
        <f t="shared" si="20"/>
        <v>3PR4008RF</v>
      </c>
      <c r="B210" s="4" t="str">
        <f t="shared" si="21"/>
        <v>3PR4008RF</v>
      </c>
      <c r="C210" s="4" t="str">
        <f t="shared" si="18"/>
        <v>4008</v>
      </c>
      <c r="D210" s="4" t="str">
        <f t="shared" si="19"/>
        <v>RF</v>
      </c>
      <c r="E210" s="35" t="s">
        <v>167</v>
      </c>
      <c r="F210" s="36" t="s">
        <v>168</v>
      </c>
      <c r="G210" s="36" t="s">
        <v>913</v>
      </c>
      <c r="H210" s="36" t="s">
        <v>487</v>
      </c>
      <c r="I210" s="36" t="s">
        <v>168</v>
      </c>
      <c r="J210" s="36" t="s">
        <v>944</v>
      </c>
      <c r="K210" s="36" t="s">
        <v>488</v>
      </c>
      <c r="L210" s="36" t="s">
        <v>946</v>
      </c>
      <c r="M210" s="45" t="str">
        <f t="shared" si="22"/>
        <v>DRIV-WHGP</v>
      </c>
      <c r="N210" s="4" t="str">
        <f t="shared" si="23"/>
        <v>3PRDRIV-WHGPRHF</v>
      </c>
      <c r="O210" t="s">
        <v>932</v>
      </c>
    </row>
    <row r="211" spans="1:15" x14ac:dyDescent="0.3">
      <c r="A211" s="4" t="str">
        <f t="shared" si="20"/>
        <v>3PR4008LR</v>
      </c>
      <c r="B211" s="4" t="str">
        <f t="shared" si="21"/>
        <v>3PR4008LR</v>
      </c>
      <c r="C211" s="4" t="str">
        <f t="shared" si="18"/>
        <v>4008</v>
      </c>
      <c r="D211" s="4" t="str">
        <f t="shared" si="19"/>
        <v>LR</v>
      </c>
      <c r="E211" s="26" t="s">
        <v>167</v>
      </c>
      <c r="F211" t="s">
        <v>168</v>
      </c>
      <c r="G211" t="s">
        <v>913</v>
      </c>
      <c r="H211" t="s">
        <v>490</v>
      </c>
      <c r="I211" t="s">
        <v>168</v>
      </c>
      <c r="J211" t="s">
        <v>1793</v>
      </c>
      <c r="K211" t="s">
        <v>491</v>
      </c>
      <c r="L211" t="s">
        <v>551</v>
      </c>
      <c r="M211" s="45" t="str">
        <f t="shared" si="22"/>
        <v>DRIV-FIDV</v>
      </c>
      <c r="N211" s="4" t="str">
        <f t="shared" si="23"/>
        <v>3PRDRIV-FIDVLHR</v>
      </c>
      <c r="O211" t="s">
        <v>1037</v>
      </c>
    </row>
    <row r="212" spans="1:15" x14ac:dyDescent="0.3">
      <c r="A212" s="4" t="str">
        <f t="shared" si="20"/>
        <v>3PR4008RI</v>
      </c>
      <c r="B212" s="4" t="str">
        <f t="shared" si="21"/>
        <v>3PR4008RI</v>
      </c>
      <c r="C212" s="4" t="str">
        <f t="shared" si="18"/>
        <v>4008</v>
      </c>
      <c r="D212" s="4" t="str">
        <f t="shared" si="19"/>
        <v>RI</v>
      </c>
      <c r="E212" s="26" t="s">
        <v>167</v>
      </c>
      <c r="F212" t="s">
        <v>168</v>
      </c>
      <c r="G212" t="s">
        <v>913</v>
      </c>
      <c r="H212" t="s">
        <v>61</v>
      </c>
      <c r="I212" t="s">
        <v>168</v>
      </c>
      <c r="J212" t="s">
        <v>1799</v>
      </c>
      <c r="K212" t="s">
        <v>494</v>
      </c>
      <c r="L212" t="s">
        <v>554</v>
      </c>
      <c r="M212" s="45" t="str">
        <f t="shared" si="22"/>
        <v>DRIV-FIDV</v>
      </c>
      <c r="N212" s="4" t="str">
        <f t="shared" si="23"/>
        <v>3PRDRIV-FIDVRHR</v>
      </c>
      <c r="O212" t="s">
        <v>1037</v>
      </c>
    </row>
    <row r="213" spans="1:15" x14ac:dyDescent="0.3">
      <c r="A213" s="4" t="str">
        <f t="shared" si="20"/>
        <v>3PR4008LT</v>
      </c>
      <c r="B213" s="4" t="str">
        <f t="shared" si="21"/>
        <v>3PR4008LT</v>
      </c>
      <c r="C213" s="4" t="str">
        <f t="shared" si="18"/>
        <v>4008</v>
      </c>
      <c r="D213" s="4" t="str">
        <f t="shared" si="19"/>
        <v>LT</v>
      </c>
      <c r="E213" s="26" t="s">
        <v>167</v>
      </c>
      <c r="F213" t="s">
        <v>168</v>
      </c>
      <c r="G213" t="s">
        <v>913</v>
      </c>
      <c r="H213" t="s">
        <v>57</v>
      </c>
      <c r="I213" t="s">
        <v>168</v>
      </c>
      <c r="J213" t="s">
        <v>1799</v>
      </c>
      <c r="K213" t="s">
        <v>491</v>
      </c>
      <c r="L213" t="s">
        <v>551</v>
      </c>
      <c r="M213" s="45" t="str">
        <f t="shared" si="22"/>
        <v>DRIV-FIDV</v>
      </c>
      <c r="N213" s="4" t="str">
        <f t="shared" si="23"/>
        <v>3PRDRIV-FIDVLHR</v>
      </c>
      <c r="O213" t="s">
        <v>1037</v>
      </c>
    </row>
    <row r="214" spans="1:15" x14ac:dyDescent="0.3">
      <c r="A214" s="4" t="str">
        <f t="shared" si="20"/>
        <v>3PR4050RR</v>
      </c>
      <c r="B214" s="4" t="str">
        <f t="shared" si="21"/>
        <v>3PR4050RR</v>
      </c>
      <c r="C214" s="4" t="str">
        <f t="shared" si="18"/>
        <v>4050</v>
      </c>
      <c r="D214" s="4" t="str">
        <f t="shared" si="19"/>
        <v>RR</v>
      </c>
      <c r="E214" s="35" t="s">
        <v>167</v>
      </c>
      <c r="F214" s="36" t="s">
        <v>168</v>
      </c>
      <c r="G214" s="36" t="s">
        <v>482</v>
      </c>
      <c r="H214" s="36" t="s">
        <v>493</v>
      </c>
      <c r="I214" s="36" t="s">
        <v>168</v>
      </c>
      <c r="J214" s="36" t="s">
        <v>586</v>
      </c>
      <c r="K214" s="36" t="s">
        <v>494</v>
      </c>
      <c r="L214" s="36" t="s">
        <v>554</v>
      </c>
      <c r="M214" s="45" t="str">
        <f t="shared" si="22"/>
        <v>DRIV-FIDV</v>
      </c>
      <c r="N214" s="4" t="str">
        <f t="shared" si="23"/>
        <v>3PRDRIV-FIDVRHR</v>
      </c>
    </row>
    <row r="215" spans="1:15" x14ac:dyDescent="0.3">
      <c r="A215" s="4" t="str">
        <f t="shared" si="20"/>
        <v>3PR4050LR</v>
      </c>
      <c r="B215" s="4" t="str">
        <f t="shared" si="21"/>
        <v>3PR4050LR</v>
      </c>
      <c r="C215" s="4" t="str">
        <f t="shared" si="18"/>
        <v>4050</v>
      </c>
      <c r="D215" s="4" t="str">
        <f t="shared" si="19"/>
        <v>LR</v>
      </c>
      <c r="E215" s="35" t="s">
        <v>167</v>
      </c>
      <c r="F215" s="36" t="s">
        <v>168</v>
      </c>
      <c r="G215" s="36" t="s">
        <v>482</v>
      </c>
      <c r="H215" s="36" t="s">
        <v>490</v>
      </c>
      <c r="I215" s="36" t="s">
        <v>168</v>
      </c>
      <c r="J215" s="36" t="s">
        <v>586</v>
      </c>
      <c r="K215" s="36" t="s">
        <v>491</v>
      </c>
      <c r="L215" s="36" t="s">
        <v>551</v>
      </c>
      <c r="M215" s="45" t="str">
        <f t="shared" si="22"/>
        <v>DRIV-FIDV</v>
      </c>
      <c r="N215" s="4" t="str">
        <f t="shared" si="23"/>
        <v>3PRDRIV-FIDVLHR</v>
      </c>
    </row>
    <row r="216" spans="1:15" x14ac:dyDescent="0.3">
      <c r="A216" s="4" t="str">
        <f t="shared" si="20"/>
        <v>3PR4006LF</v>
      </c>
      <c r="B216" s="4" t="str">
        <f t="shared" si="21"/>
        <v>3PR4006LF</v>
      </c>
      <c r="C216" s="4" t="str">
        <f t="shared" si="18"/>
        <v>4006</v>
      </c>
      <c r="D216" s="4" t="str">
        <f t="shared" si="19"/>
        <v>LF</v>
      </c>
      <c r="E216" t="s">
        <v>167</v>
      </c>
      <c r="F216" t="s">
        <v>168</v>
      </c>
      <c r="G216" t="s">
        <v>876</v>
      </c>
      <c r="H216" t="s">
        <v>483</v>
      </c>
      <c r="I216" t="s">
        <v>168</v>
      </c>
      <c r="J216" t="s">
        <v>1083</v>
      </c>
      <c r="L216" t="s">
        <v>945</v>
      </c>
      <c r="M216" s="45" t="str">
        <f t="shared" si="22"/>
        <v>DRIV-WHGP</v>
      </c>
      <c r="N216" s="4" t="str">
        <f t="shared" si="23"/>
        <v>3PRDRIV-WHGP</v>
      </c>
    </row>
    <row r="217" spans="1:15" x14ac:dyDescent="0.3">
      <c r="A217" s="4" t="str">
        <f t="shared" si="20"/>
        <v>3PR4006RF</v>
      </c>
      <c r="B217" s="4" t="str">
        <f t="shared" si="21"/>
        <v>3PR4006RF</v>
      </c>
      <c r="C217" s="4" t="str">
        <f t="shared" si="18"/>
        <v>4006</v>
      </c>
      <c r="D217" s="4" t="str">
        <f t="shared" si="19"/>
        <v>RF</v>
      </c>
      <c r="E217" t="s">
        <v>167</v>
      </c>
      <c r="F217" t="s">
        <v>168</v>
      </c>
      <c r="G217" t="s">
        <v>876</v>
      </c>
      <c r="H217" t="s">
        <v>487</v>
      </c>
      <c r="I217" t="s">
        <v>168</v>
      </c>
      <c r="J217" t="s">
        <v>1115</v>
      </c>
      <c r="L217" t="s">
        <v>946</v>
      </c>
      <c r="M217" s="45" t="str">
        <f t="shared" si="22"/>
        <v>DRIV-WHGP</v>
      </c>
      <c r="N217" s="4" t="str">
        <f t="shared" si="23"/>
        <v>3PRDRIV-WHGP</v>
      </c>
    </row>
    <row r="218" spans="1:15" x14ac:dyDescent="0.3">
      <c r="A218" s="4" t="str">
        <f t="shared" si="20"/>
        <v>3PR135900</v>
      </c>
      <c r="B218" s="4" t="str">
        <f t="shared" si="21"/>
        <v>3PR135900</v>
      </c>
      <c r="C218" s="4" t="str">
        <f t="shared" si="18"/>
        <v>1359</v>
      </c>
      <c r="D218" s="4" t="str">
        <f t="shared" si="19"/>
        <v>00</v>
      </c>
      <c r="E218" t="s">
        <v>167</v>
      </c>
      <c r="F218" t="s">
        <v>168</v>
      </c>
      <c r="G218" t="s">
        <v>11926</v>
      </c>
      <c r="H218" t="s">
        <v>17</v>
      </c>
      <c r="I218" t="s">
        <v>168</v>
      </c>
      <c r="J218" t="s">
        <v>2657</v>
      </c>
      <c r="L218" t="s">
        <v>11992</v>
      </c>
      <c r="M218" s="45" t="e">
        <f t="shared" si="22"/>
        <v>#N/A</v>
      </c>
      <c r="N218" s="4" t="e">
        <f t="shared" si="23"/>
        <v>#N/A</v>
      </c>
    </row>
    <row r="219" spans="1:15" x14ac:dyDescent="0.3">
      <c r="A219" s="4" t="str">
        <f t="shared" si="20"/>
        <v>3PR1365RR</v>
      </c>
      <c r="B219" s="4" t="str">
        <f t="shared" si="21"/>
        <v>3PR1365RR</v>
      </c>
      <c r="C219" s="4" t="str">
        <f t="shared" si="18"/>
        <v>1365</v>
      </c>
      <c r="D219" s="4" t="str">
        <f t="shared" si="19"/>
        <v>RR</v>
      </c>
      <c r="E219" t="s">
        <v>167</v>
      </c>
      <c r="F219" t="s">
        <v>168</v>
      </c>
      <c r="G219" t="s">
        <v>11927</v>
      </c>
      <c r="H219" t="s">
        <v>493</v>
      </c>
      <c r="I219" t="s">
        <v>168</v>
      </c>
      <c r="J219" t="s">
        <v>2657</v>
      </c>
      <c r="L219" t="s">
        <v>12012</v>
      </c>
      <c r="M219" s="45" t="e">
        <f t="shared" si="22"/>
        <v>#N/A</v>
      </c>
      <c r="N219" s="4" t="e">
        <f t="shared" si="23"/>
        <v>#N/A</v>
      </c>
    </row>
    <row r="220" spans="1:15" x14ac:dyDescent="0.3">
      <c r="A220" s="4" t="str">
        <f t="shared" si="20"/>
        <v>3PR137400</v>
      </c>
      <c r="B220" s="4" t="str">
        <f t="shared" si="21"/>
        <v>3PR137400</v>
      </c>
      <c r="C220" s="4" t="str">
        <f t="shared" si="18"/>
        <v>1374</v>
      </c>
      <c r="D220" s="4" t="str">
        <f t="shared" si="19"/>
        <v>00</v>
      </c>
      <c r="E220" t="s">
        <v>167</v>
      </c>
      <c r="F220" t="s">
        <v>168</v>
      </c>
      <c r="G220" t="s">
        <v>10807</v>
      </c>
      <c r="H220" t="s">
        <v>17</v>
      </c>
      <c r="I220" t="s">
        <v>168</v>
      </c>
      <c r="J220" t="s">
        <v>2657</v>
      </c>
      <c r="L220" t="s">
        <v>12027</v>
      </c>
      <c r="M220" s="45" t="e">
        <f t="shared" si="22"/>
        <v>#N/A</v>
      </c>
      <c r="N220" s="4" t="e">
        <f t="shared" si="23"/>
        <v>#N/A</v>
      </c>
    </row>
    <row r="221" spans="1:15" x14ac:dyDescent="0.3">
      <c r="A221" s="4" t="str">
        <f t="shared" si="20"/>
        <v>3PR137500</v>
      </c>
      <c r="B221" s="4" t="str">
        <f t="shared" si="21"/>
        <v>3PR137500</v>
      </c>
      <c r="C221" s="4" t="str">
        <f t="shared" si="18"/>
        <v>1375</v>
      </c>
      <c r="D221" s="4" t="str">
        <f t="shared" si="19"/>
        <v>00</v>
      </c>
      <c r="E221" t="s">
        <v>167</v>
      </c>
      <c r="F221" t="s">
        <v>168</v>
      </c>
      <c r="G221" t="s">
        <v>11928</v>
      </c>
      <c r="H221" t="s">
        <v>17</v>
      </c>
      <c r="I221" t="s">
        <v>168</v>
      </c>
      <c r="J221" t="s">
        <v>2657</v>
      </c>
      <c r="L221" t="s">
        <v>12032</v>
      </c>
      <c r="M221" s="45" t="e">
        <f t="shared" si="22"/>
        <v>#N/A</v>
      </c>
      <c r="N221" s="4" t="e">
        <f t="shared" si="23"/>
        <v>#N/A</v>
      </c>
    </row>
    <row r="222" spans="1:15" x14ac:dyDescent="0.3">
      <c r="A222" s="4" t="str">
        <f t="shared" si="20"/>
        <v>3PR306600</v>
      </c>
      <c r="B222" s="4" t="str">
        <f t="shared" si="21"/>
        <v>3PR306600</v>
      </c>
      <c r="C222" s="4" t="str">
        <f t="shared" si="18"/>
        <v>3066</v>
      </c>
      <c r="D222" s="4" t="str">
        <f t="shared" si="19"/>
        <v>00</v>
      </c>
      <c r="E222" t="s">
        <v>167</v>
      </c>
      <c r="F222" t="s">
        <v>168</v>
      </c>
      <c r="G222" t="s">
        <v>10941</v>
      </c>
      <c r="H222" t="s">
        <v>17</v>
      </c>
      <c r="I222" t="s">
        <v>168</v>
      </c>
      <c r="J222" t="s">
        <v>2657</v>
      </c>
      <c r="L222" t="s">
        <v>12066</v>
      </c>
      <c r="M222" s="45" t="e">
        <f t="shared" si="22"/>
        <v>#N/A</v>
      </c>
      <c r="N222" s="4" t="e">
        <f t="shared" si="23"/>
        <v>#N/A</v>
      </c>
    </row>
    <row r="223" spans="1:15" x14ac:dyDescent="0.3">
      <c r="A223" s="4" t="str">
        <f t="shared" si="20"/>
        <v>3PR310800</v>
      </c>
      <c r="B223" s="4" t="str">
        <f t="shared" si="21"/>
        <v>3PR310800</v>
      </c>
      <c r="C223" s="4" t="str">
        <f t="shared" si="18"/>
        <v>3108</v>
      </c>
      <c r="D223" s="4" t="str">
        <f t="shared" si="19"/>
        <v>00</v>
      </c>
      <c r="E223" t="s">
        <v>167</v>
      </c>
      <c r="F223" t="s">
        <v>168</v>
      </c>
      <c r="G223" t="s">
        <v>836</v>
      </c>
      <c r="H223" t="s">
        <v>17</v>
      </c>
      <c r="I223" t="s">
        <v>168</v>
      </c>
      <c r="J223" t="s">
        <v>1336</v>
      </c>
      <c r="L223" t="s">
        <v>1337</v>
      </c>
      <c r="M223" s="45" t="str">
        <f t="shared" si="22"/>
        <v>PUDR</v>
      </c>
      <c r="N223" s="4" t="str">
        <f t="shared" si="23"/>
        <v>3PRPUDR</v>
      </c>
    </row>
    <row r="224" spans="1:15" x14ac:dyDescent="0.3">
      <c r="A224" s="4" t="str">
        <f t="shared" si="20"/>
        <v>3PR4008RR</v>
      </c>
      <c r="B224" s="4" t="str">
        <f t="shared" si="21"/>
        <v>3PR4008RR</v>
      </c>
      <c r="C224" s="4" t="str">
        <f t="shared" si="18"/>
        <v>4008</v>
      </c>
      <c r="D224" s="4" t="str">
        <f t="shared" si="19"/>
        <v>RR</v>
      </c>
      <c r="E224" t="s">
        <v>167</v>
      </c>
      <c r="F224" t="s">
        <v>168</v>
      </c>
      <c r="G224" t="s">
        <v>913</v>
      </c>
      <c r="H224" t="s">
        <v>493</v>
      </c>
      <c r="I224" t="s">
        <v>168</v>
      </c>
      <c r="J224" t="s">
        <v>1181</v>
      </c>
      <c r="L224" t="s">
        <v>554</v>
      </c>
      <c r="M224" s="45" t="str">
        <f t="shared" si="22"/>
        <v>DRIV-FIDV</v>
      </c>
      <c r="N224" s="4" t="str">
        <f t="shared" si="23"/>
        <v>3PRDRIV-FIDV</v>
      </c>
    </row>
    <row r="225" spans="1:14" x14ac:dyDescent="0.3">
      <c r="A225" s="4" t="str">
        <f t="shared" si="20"/>
        <v>3PR4261FR</v>
      </c>
      <c r="B225" s="4" t="str">
        <f t="shared" si="21"/>
        <v>3PR4261FR</v>
      </c>
      <c r="C225" s="4" t="str">
        <f t="shared" si="18"/>
        <v>4261</v>
      </c>
      <c r="D225" s="4" t="str">
        <f t="shared" si="19"/>
        <v>FR</v>
      </c>
      <c r="E225" t="s">
        <v>167</v>
      </c>
      <c r="F225" t="s">
        <v>168</v>
      </c>
      <c r="G225" t="s">
        <v>11934</v>
      </c>
      <c r="H225" t="s">
        <v>232</v>
      </c>
      <c r="I225" t="s">
        <v>168</v>
      </c>
      <c r="J225" t="s">
        <v>2657</v>
      </c>
      <c r="L225" t="s">
        <v>12148</v>
      </c>
      <c r="M225" s="45" t="e">
        <f t="shared" si="22"/>
        <v>#N/A</v>
      </c>
      <c r="N225" s="4" t="e">
        <f t="shared" si="23"/>
        <v>#N/A</v>
      </c>
    </row>
    <row r="226" spans="1:14" x14ac:dyDescent="0.3">
      <c r="A226" s="4" t="str">
        <f t="shared" si="20"/>
        <v>3PR4261RR</v>
      </c>
      <c r="B226" s="4" t="str">
        <f t="shared" si="21"/>
        <v>3PR4261RR</v>
      </c>
      <c r="C226" s="4" t="str">
        <f t="shared" si="18"/>
        <v>4261</v>
      </c>
      <c r="D226" s="4" t="str">
        <f t="shared" si="19"/>
        <v>RR</v>
      </c>
      <c r="E226" t="s">
        <v>167</v>
      </c>
      <c r="F226" t="s">
        <v>168</v>
      </c>
      <c r="G226" t="s">
        <v>11934</v>
      </c>
      <c r="H226" t="s">
        <v>493</v>
      </c>
      <c r="I226" t="s">
        <v>168</v>
      </c>
      <c r="J226" t="s">
        <v>2657</v>
      </c>
      <c r="L226" t="s">
        <v>12149</v>
      </c>
      <c r="M226" s="45" t="e">
        <f t="shared" si="22"/>
        <v>#N/A</v>
      </c>
      <c r="N226" s="4" t="e">
        <f t="shared" si="23"/>
        <v>#N/A</v>
      </c>
    </row>
    <row r="227" spans="1:14" x14ac:dyDescent="0.3">
      <c r="A227" s="4" t="str">
        <f t="shared" si="20"/>
        <v>3PR4303LT</v>
      </c>
      <c r="B227" s="4" t="str">
        <f t="shared" si="21"/>
        <v>3PR4303LT</v>
      </c>
      <c r="C227" s="4" t="str">
        <f t="shared" si="18"/>
        <v>4303</v>
      </c>
      <c r="D227" s="4" t="str">
        <f t="shared" si="19"/>
        <v>LT</v>
      </c>
      <c r="E227" t="s">
        <v>167</v>
      </c>
      <c r="F227" t="s">
        <v>168</v>
      </c>
      <c r="G227" t="s">
        <v>11504</v>
      </c>
      <c r="H227" t="s">
        <v>57</v>
      </c>
      <c r="I227" t="s">
        <v>168</v>
      </c>
      <c r="J227" t="s">
        <v>2657</v>
      </c>
      <c r="L227" t="s">
        <v>12153</v>
      </c>
      <c r="M227" s="45" t="e">
        <f t="shared" si="22"/>
        <v>#N/A</v>
      </c>
      <c r="N227" s="4" t="e">
        <f t="shared" si="23"/>
        <v>#N/A</v>
      </c>
    </row>
    <row r="228" spans="1:14" x14ac:dyDescent="0.3">
      <c r="A228" s="4" t="str">
        <f t="shared" si="20"/>
        <v>3PR4303RI</v>
      </c>
      <c r="B228" s="4" t="str">
        <f t="shared" si="21"/>
        <v>3PR4303RI</v>
      </c>
      <c r="C228" s="4" t="str">
        <f t="shared" si="18"/>
        <v>4303</v>
      </c>
      <c r="D228" s="4" t="str">
        <f t="shared" si="19"/>
        <v>RI</v>
      </c>
      <c r="E228" t="s">
        <v>167</v>
      </c>
      <c r="F228" t="s">
        <v>168</v>
      </c>
      <c r="G228" t="s">
        <v>11504</v>
      </c>
      <c r="H228" t="s">
        <v>61</v>
      </c>
      <c r="I228" t="s">
        <v>168</v>
      </c>
      <c r="J228" t="s">
        <v>2657</v>
      </c>
      <c r="L228" t="s">
        <v>12154</v>
      </c>
      <c r="M228" s="45" t="e">
        <f t="shared" si="22"/>
        <v>#N/A</v>
      </c>
      <c r="N228" s="4" t="e">
        <f t="shared" si="23"/>
        <v>#N/A</v>
      </c>
    </row>
    <row r="229" spans="1:14" x14ac:dyDescent="0.3">
      <c r="A229" s="4" t="str">
        <f t="shared" si="20"/>
        <v>3PR430600</v>
      </c>
      <c r="B229" s="4" t="str">
        <f t="shared" si="21"/>
        <v>3PR430600</v>
      </c>
      <c r="C229" s="4" t="str">
        <f t="shared" si="18"/>
        <v>4306</v>
      </c>
      <c r="D229" s="4" t="str">
        <f t="shared" si="19"/>
        <v>00</v>
      </c>
      <c r="E229" t="s">
        <v>167</v>
      </c>
      <c r="F229" t="s">
        <v>168</v>
      </c>
      <c r="G229" t="s">
        <v>11526</v>
      </c>
      <c r="H229" t="s">
        <v>17</v>
      </c>
      <c r="I229" t="s">
        <v>168</v>
      </c>
      <c r="J229" t="s">
        <v>2657</v>
      </c>
      <c r="L229" t="s">
        <v>12171</v>
      </c>
      <c r="M229" s="45" t="e">
        <f t="shared" si="22"/>
        <v>#N/A</v>
      </c>
      <c r="N229" s="4" t="e">
        <f t="shared" si="23"/>
        <v>#N/A</v>
      </c>
    </row>
    <row r="230" spans="1:14" x14ac:dyDescent="0.3">
      <c r="A230" s="4" t="str">
        <f t="shared" si="20"/>
        <v>3PR508300</v>
      </c>
      <c r="B230" s="4" t="str">
        <f t="shared" si="21"/>
        <v>3PR508300</v>
      </c>
      <c r="C230" s="4" t="str">
        <f t="shared" si="18"/>
        <v>5083</v>
      </c>
      <c r="D230" s="4" t="str">
        <f t="shared" si="19"/>
        <v>00</v>
      </c>
      <c r="E230" t="s">
        <v>167</v>
      </c>
      <c r="F230" t="s">
        <v>168</v>
      </c>
      <c r="G230" t="s">
        <v>11600</v>
      </c>
      <c r="H230" t="s">
        <v>17</v>
      </c>
      <c r="I230" t="s">
        <v>168</v>
      </c>
      <c r="J230" t="s">
        <v>2657</v>
      </c>
      <c r="L230" t="s">
        <v>12205</v>
      </c>
      <c r="M230" s="45" t="e">
        <f t="shared" si="22"/>
        <v>#N/A</v>
      </c>
      <c r="N230" s="4" t="e">
        <f t="shared" si="23"/>
        <v>#N/A</v>
      </c>
    </row>
    <row r="231" spans="1:14" x14ac:dyDescent="0.3">
      <c r="A231" s="4" t="str">
        <f t="shared" si="20"/>
        <v>3PR5102LT</v>
      </c>
      <c r="B231" s="4" t="str">
        <f t="shared" si="21"/>
        <v>3PR5102LT</v>
      </c>
      <c r="C231" s="4" t="str">
        <f t="shared" si="18"/>
        <v>5102</v>
      </c>
      <c r="D231" s="4" t="str">
        <f t="shared" si="19"/>
        <v>LT</v>
      </c>
      <c r="E231" t="s">
        <v>167</v>
      </c>
      <c r="F231" t="s">
        <v>168</v>
      </c>
      <c r="G231" t="s">
        <v>695</v>
      </c>
      <c r="H231" t="s">
        <v>57</v>
      </c>
      <c r="I231" t="s">
        <v>168</v>
      </c>
      <c r="J231" t="s">
        <v>2657</v>
      </c>
      <c r="L231" t="s">
        <v>12232</v>
      </c>
      <c r="M231" s="45" t="e">
        <f t="shared" si="22"/>
        <v>#N/A</v>
      </c>
      <c r="N231" s="4" t="e">
        <f t="shared" si="23"/>
        <v>#N/A</v>
      </c>
    </row>
    <row r="232" spans="1:14" x14ac:dyDescent="0.3">
      <c r="A232" s="4" t="str">
        <f t="shared" si="20"/>
        <v>3PR5102RI</v>
      </c>
      <c r="B232" s="4" t="str">
        <f t="shared" si="21"/>
        <v>3PR5102RI</v>
      </c>
      <c r="C232" s="4" t="str">
        <f t="shared" si="18"/>
        <v>5102</v>
      </c>
      <c r="D232" s="4" t="str">
        <f t="shared" si="19"/>
        <v>RI</v>
      </c>
      <c r="E232" t="s">
        <v>167</v>
      </c>
      <c r="F232" t="s">
        <v>168</v>
      </c>
      <c r="G232" t="s">
        <v>695</v>
      </c>
      <c r="H232" t="s">
        <v>61</v>
      </c>
      <c r="I232" t="s">
        <v>168</v>
      </c>
      <c r="J232" t="s">
        <v>2657</v>
      </c>
      <c r="L232" t="s">
        <v>12233</v>
      </c>
      <c r="M232" s="45" t="e">
        <f t="shared" si="22"/>
        <v>#N/A</v>
      </c>
      <c r="N232" s="4" t="e">
        <f t="shared" si="23"/>
        <v>#N/A</v>
      </c>
    </row>
    <row r="233" spans="1:14" x14ac:dyDescent="0.3">
      <c r="A233" s="4" t="str">
        <f t="shared" si="20"/>
        <v>3PR7201LF</v>
      </c>
      <c r="B233" s="4" t="str">
        <f t="shared" si="21"/>
        <v>3PR7201LF</v>
      </c>
      <c r="C233" s="4" t="str">
        <f t="shared" si="18"/>
        <v>7201</v>
      </c>
      <c r="D233" s="4" t="str">
        <f t="shared" si="19"/>
        <v>LF</v>
      </c>
      <c r="E233" t="s">
        <v>167</v>
      </c>
      <c r="F233" t="s">
        <v>168</v>
      </c>
      <c r="G233" t="s">
        <v>933</v>
      </c>
      <c r="H233" t="s">
        <v>483</v>
      </c>
      <c r="I233" t="s">
        <v>168</v>
      </c>
      <c r="J233" t="s">
        <v>1525</v>
      </c>
      <c r="L233" t="s">
        <v>1526</v>
      </c>
      <c r="M233" s="45" t="str">
        <f t="shared" si="22"/>
        <v>SURE-SPSN</v>
      </c>
      <c r="N233" s="4" t="str">
        <f t="shared" si="23"/>
        <v>3PRSURE-SPSN</v>
      </c>
    </row>
    <row r="234" spans="1:14" x14ac:dyDescent="0.3">
      <c r="A234" s="4" t="str">
        <f t="shared" si="20"/>
        <v>3PR7201RF</v>
      </c>
      <c r="B234" s="4" t="str">
        <f t="shared" si="21"/>
        <v>3PR7201RF</v>
      </c>
      <c r="C234" s="4" t="str">
        <f t="shared" si="18"/>
        <v>7201</v>
      </c>
      <c r="D234" s="4" t="str">
        <f t="shared" si="19"/>
        <v>RF</v>
      </c>
      <c r="E234" t="s">
        <v>167</v>
      </c>
      <c r="F234" t="s">
        <v>168</v>
      </c>
      <c r="G234" t="s">
        <v>933</v>
      </c>
      <c r="H234" t="s">
        <v>487</v>
      </c>
      <c r="I234" t="s">
        <v>168</v>
      </c>
      <c r="J234" t="s">
        <v>1525</v>
      </c>
      <c r="L234" t="s">
        <v>5119</v>
      </c>
      <c r="M234" s="45" t="str">
        <f t="shared" si="22"/>
        <v>SURE-SPSN</v>
      </c>
      <c r="N234" s="4" t="str">
        <f t="shared" si="23"/>
        <v>3PRSURE-SPSN</v>
      </c>
    </row>
    <row r="235" spans="1:14" x14ac:dyDescent="0.3">
      <c r="A235" s="4" t="str">
        <f t="shared" si="20"/>
        <v>3PR7213LR</v>
      </c>
      <c r="B235" s="4" t="str">
        <f t="shared" si="21"/>
        <v>3PR7213LR</v>
      </c>
      <c r="C235" s="4" t="str">
        <f t="shared" si="18"/>
        <v>7213</v>
      </c>
      <c r="D235" s="4" t="str">
        <f t="shared" si="19"/>
        <v>LR</v>
      </c>
      <c r="E235" t="s">
        <v>167</v>
      </c>
      <c r="F235" t="s">
        <v>168</v>
      </c>
      <c r="G235" t="s">
        <v>937</v>
      </c>
      <c r="H235" t="s">
        <v>490</v>
      </c>
      <c r="I235" t="s">
        <v>168</v>
      </c>
      <c r="J235" t="s">
        <v>2657</v>
      </c>
      <c r="L235" t="s">
        <v>12298</v>
      </c>
      <c r="M235" s="45" t="e">
        <f t="shared" si="22"/>
        <v>#N/A</v>
      </c>
      <c r="N235" s="4" t="e">
        <f t="shared" si="23"/>
        <v>#N/A</v>
      </c>
    </row>
    <row r="236" spans="1:14" x14ac:dyDescent="0.3">
      <c r="A236" s="4" t="str">
        <f t="shared" si="20"/>
        <v>3PR7213RR</v>
      </c>
      <c r="B236" s="4" t="str">
        <f t="shared" si="21"/>
        <v>3PR7213RR</v>
      </c>
      <c r="C236" s="4" t="str">
        <f t="shared" si="18"/>
        <v>7213</v>
      </c>
      <c r="D236" s="4" t="str">
        <f t="shared" si="19"/>
        <v>RR</v>
      </c>
      <c r="E236" t="s">
        <v>167</v>
      </c>
      <c r="F236" t="s">
        <v>168</v>
      </c>
      <c r="G236" t="s">
        <v>937</v>
      </c>
      <c r="H236" t="s">
        <v>493</v>
      </c>
      <c r="I236" t="s">
        <v>168</v>
      </c>
      <c r="J236" t="s">
        <v>2657</v>
      </c>
      <c r="L236" t="s">
        <v>12299</v>
      </c>
      <c r="M236" s="45" t="e">
        <f t="shared" si="22"/>
        <v>#N/A</v>
      </c>
      <c r="N236" s="4" t="e">
        <f t="shared" si="23"/>
        <v>#N/A</v>
      </c>
    </row>
    <row r="237" spans="1:14" x14ac:dyDescent="0.3">
      <c r="A237" s="4" t="str">
        <f t="shared" si="20"/>
        <v>3TZ100000</v>
      </c>
      <c r="B237" s="4" t="str">
        <f t="shared" si="21"/>
        <v>3TZ100000</v>
      </c>
      <c r="C237" s="4" t="str">
        <f t="shared" si="18"/>
        <v>1000</v>
      </c>
      <c r="D237" s="4" t="str">
        <f t="shared" si="19"/>
        <v>00</v>
      </c>
      <c r="E237" s="35" t="s">
        <v>141</v>
      </c>
      <c r="F237" s="36" t="s">
        <v>142</v>
      </c>
      <c r="G237" s="36" t="s">
        <v>16</v>
      </c>
      <c r="H237" s="36" t="s">
        <v>17</v>
      </c>
      <c r="I237" s="36" t="s">
        <v>142</v>
      </c>
      <c r="J237" s="36" t="s">
        <v>143</v>
      </c>
      <c r="K237" s="36"/>
      <c r="L237" s="36" t="s">
        <v>140</v>
      </c>
      <c r="M237" s="45" t="str">
        <f t="shared" si="22"/>
        <v>ENGI</v>
      </c>
      <c r="N237" s="4" t="str">
        <f t="shared" si="23"/>
        <v>3TZENGI</v>
      </c>
    </row>
    <row r="238" spans="1:14" x14ac:dyDescent="0.3">
      <c r="A238" s="4" t="str">
        <f t="shared" si="20"/>
        <v>3TZ135300</v>
      </c>
      <c r="B238" s="4" t="str">
        <f t="shared" si="21"/>
        <v>3TZ135300</v>
      </c>
      <c r="C238" s="4" t="str">
        <f t="shared" si="18"/>
        <v>1353</v>
      </c>
      <c r="D238" s="4" t="str">
        <f t="shared" si="19"/>
        <v>00</v>
      </c>
      <c r="E238" s="35" t="s">
        <v>141</v>
      </c>
      <c r="F238" s="36" t="s">
        <v>142</v>
      </c>
      <c r="G238" s="36" t="s">
        <v>207</v>
      </c>
      <c r="H238" s="36" t="s">
        <v>17</v>
      </c>
      <c r="I238" s="36" t="s">
        <v>142</v>
      </c>
      <c r="J238" s="36" t="s">
        <v>275</v>
      </c>
      <c r="K238" s="36"/>
      <c r="L238" s="36" t="s">
        <v>274</v>
      </c>
      <c r="M238" s="45" t="str">
        <f t="shared" si="22"/>
        <v>ENGI-COSY</v>
      </c>
      <c r="N238" s="4" t="str">
        <f t="shared" si="23"/>
        <v>3TZENGI-COSY</v>
      </c>
    </row>
    <row r="239" spans="1:14" x14ac:dyDescent="0.3">
      <c r="A239" s="4" t="str">
        <f t="shared" si="20"/>
        <v>3TZ303000</v>
      </c>
      <c r="B239" s="4" t="str">
        <f t="shared" si="21"/>
        <v>3TZ303000</v>
      </c>
      <c r="C239" s="4" t="str">
        <f t="shared" si="18"/>
        <v>3030</v>
      </c>
      <c r="D239" s="4" t="str">
        <f t="shared" si="19"/>
        <v>00</v>
      </c>
      <c r="E239" s="35" t="s">
        <v>141</v>
      </c>
      <c r="F239" s="36" t="s">
        <v>142</v>
      </c>
      <c r="G239" s="36" t="s">
        <v>299</v>
      </c>
      <c r="H239" s="36" t="s">
        <v>17</v>
      </c>
      <c r="I239" s="36" t="s">
        <v>142</v>
      </c>
      <c r="J239" s="36" t="s">
        <v>335</v>
      </c>
      <c r="K239" s="36"/>
      <c r="L239" s="36" t="s">
        <v>334</v>
      </c>
      <c r="M239" s="45" t="str">
        <f t="shared" si="22"/>
        <v>DRIV-TMSN</v>
      </c>
      <c r="N239" s="4" t="str">
        <f t="shared" si="23"/>
        <v>3TZDRIV-TMSN</v>
      </c>
    </row>
    <row r="240" spans="1:14" x14ac:dyDescent="0.3">
      <c r="A240" s="4" t="str">
        <f t="shared" si="20"/>
        <v>3TZ310100</v>
      </c>
      <c r="B240" s="4" t="str">
        <f t="shared" si="21"/>
        <v>3TZ310100</v>
      </c>
      <c r="C240" s="4" t="str">
        <f t="shared" si="18"/>
        <v>3101</v>
      </c>
      <c r="D240" s="4" t="str">
        <f t="shared" si="19"/>
        <v>00</v>
      </c>
      <c r="E240" s="35" t="s">
        <v>141</v>
      </c>
      <c r="F240" s="36" t="s">
        <v>142</v>
      </c>
      <c r="G240" s="36" t="s">
        <v>358</v>
      </c>
      <c r="H240" s="36" t="s">
        <v>17</v>
      </c>
      <c r="I240" s="36" t="s">
        <v>142</v>
      </c>
      <c r="J240" s="36" t="s">
        <v>387</v>
      </c>
      <c r="K240" s="36"/>
      <c r="L240" s="36" t="s">
        <v>386</v>
      </c>
      <c r="M240" s="45" t="str">
        <f t="shared" si="22"/>
        <v>DRIV-TQCV</v>
      </c>
      <c r="N240" s="4" t="str">
        <f t="shared" si="23"/>
        <v>3TZDRIV-TQCV</v>
      </c>
    </row>
    <row r="241" spans="1:15" x14ac:dyDescent="0.3">
      <c r="A241" s="4" t="str">
        <f t="shared" si="20"/>
        <v>3TZ3108RE</v>
      </c>
      <c r="B241" s="4" t="str">
        <f t="shared" si="21"/>
        <v>3TZ3108RE</v>
      </c>
      <c r="C241" s="4" t="str">
        <f t="shared" si="18"/>
        <v>3108</v>
      </c>
      <c r="D241" s="4" t="str">
        <f t="shared" si="19"/>
        <v>RE</v>
      </c>
      <c r="E241" s="35" t="s">
        <v>141</v>
      </c>
      <c r="F241" s="36" t="s">
        <v>142</v>
      </c>
      <c r="G241" s="36" t="s">
        <v>836</v>
      </c>
      <c r="H241" s="36" t="s">
        <v>228</v>
      </c>
      <c r="I241" s="36" t="s">
        <v>142</v>
      </c>
      <c r="J241" s="36" t="s">
        <v>920</v>
      </c>
      <c r="K241" s="36" t="s">
        <v>230</v>
      </c>
      <c r="L241" s="36" t="s">
        <v>919</v>
      </c>
      <c r="M241" s="45" t="str">
        <f t="shared" si="22"/>
        <v>DRIV</v>
      </c>
      <c r="N241" s="4" t="str">
        <f t="shared" si="23"/>
        <v>3TZDRIVRR</v>
      </c>
      <c r="O241" t="s">
        <v>839</v>
      </c>
    </row>
    <row r="242" spans="1:15" x14ac:dyDescent="0.3">
      <c r="A242" s="4" t="str">
        <f t="shared" si="20"/>
        <v>3TZ3258FR</v>
      </c>
      <c r="B242" s="4" t="str">
        <f t="shared" si="21"/>
        <v>3TZ3258FR</v>
      </c>
      <c r="C242" s="4" t="str">
        <f t="shared" si="18"/>
        <v>3258</v>
      </c>
      <c r="D242" s="4" t="str">
        <f t="shared" si="19"/>
        <v>FR</v>
      </c>
      <c r="E242" s="35" t="s">
        <v>141</v>
      </c>
      <c r="F242" s="36" t="s">
        <v>142</v>
      </c>
      <c r="G242" s="36" t="s">
        <v>418</v>
      </c>
      <c r="H242" s="36" t="s">
        <v>232</v>
      </c>
      <c r="I242" s="36" t="s">
        <v>142</v>
      </c>
      <c r="J242" s="36" t="s">
        <v>455</v>
      </c>
      <c r="K242" s="36" t="s">
        <v>233</v>
      </c>
      <c r="L242" s="36" t="s">
        <v>454</v>
      </c>
      <c r="M242" s="45" t="str">
        <f t="shared" si="22"/>
        <v>DRIV-DIFF</v>
      </c>
      <c r="N242" s="4" t="str">
        <f t="shared" si="23"/>
        <v>3TZDRIV-DIFFFR</v>
      </c>
    </row>
    <row r="243" spans="1:15" x14ac:dyDescent="0.3">
      <c r="A243" s="4" t="str">
        <f t="shared" si="20"/>
        <v>3TZ3258RE</v>
      </c>
      <c r="B243" s="4" t="str">
        <f t="shared" si="21"/>
        <v>3TZ3258RE</v>
      </c>
      <c r="C243" s="4" t="str">
        <f t="shared" si="18"/>
        <v>3258</v>
      </c>
      <c r="D243" s="4" t="str">
        <f t="shared" si="19"/>
        <v>RE</v>
      </c>
      <c r="E243" s="35" t="s">
        <v>141</v>
      </c>
      <c r="F243" s="36" t="s">
        <v>142</v>
      </c>
      <c r="G243" s="36" t="s">
        <v>418</v>
      </c>
      <c r="H243" s="36" t="s">
        <v>228</v>
      </c>
      <c r="I243" s="36" t="s">
        <v>142</v>
      </c>
      <c r="J243" s="36" t="s">
        <v>455</v>
      </c>
      <c r="K243" s="36" t="s">
        <v>230</v>
      </c>
      <c r="L243" s="36" t="s">
        <v>453</v>
      </c>
      <c r="M243" s="45" t="str">
        <f t="shared" si="22"/>
        <v>DRIV-DIFF</v>
      </c>
      <c r="N243" s="4" t="str">
        <f t="shared" si="23"/>
        <v>3TZDRIV-DIFFRR</v>
      </c>
    </row>
    <row r="244" spans="1:15" x14ac:dyDescent="0.3">
      <c r="A244" s="4" t="str">
        <f t="shared" si="20"/>
        <v>3TZ4050LR</v>
      </c>
      <c r="B244" s="4" t="str">
        <f t="shared" si="21"/>
        <v>3TZ4050LR</v>
      </c>
      <c r="C244" s="4" t="str">
        <f t="shared" si="18"/>
        <v>4050</v>
      </c>
      <c r="D244" s="4" t="str">
        <f t="shared" si="19"/>
        <v>LR</v>
      </c>
      <c r="E244" s="35" t="s">
        <v>141</v>
      </c>
      <c r="F244" s="36" t="s">
        <v>142</v>
      </c>
      <c r="G244" s="36" t="s">
        <v>482</v>
      </c>
      <c r="H244" s="36" t="s">
        <v>490</v>
      </c>
      <c r="I244" s="36" t="s">
        <v>142</v>
      </c>
      <c r="J244" s="36" t="s">
        <v>577</v>
      </c>
      <c r="K244" s="36" t="s">
        <v>491</v>
      </c>
      <c r="L244" s="36" t="s">
        <v>573</v>
      </c>
      <c r="M244" s="45" t="str">
        <f t="shared" si="22"/>
        <v>DRIV-FIDV</v>
      </c>
      <c r="N244" s="4" t="str">
        <f t="shared" si="23"/>
        <v>3TZDRIV-FIDVLHR</v>
      </c>
    </row>
    <row r="245" spans="1:15" x14ac:dyDescent="0.3">
      <c r="A245" s="4" t="str">
        <f t="shared" si="20"/>
        <v>3TZ4050LF</v>
      </c>
      <c r="B245" s="4" t="str">
        <f t="shared" si="21"/>
        <v>3TZ4050LF</v>
      </c>
      <c r="C245" s="4" t="str">
        <f t="shared" si="18"/>
        <v>4050</v>
      </c>
      <c r="D245" s="4" t="str">
        <f t="shared" si="19"/>
        <v>LF</v>
      </c>
      <c r="E245" s="35" t="s">
        <v>141</v>
      </c>
      <c r="F245" s="36" t="s">
        <v>142</v>
      </c>
      <c r="G245" s="36" t="s">
        <v>482</v>
      </c>
      <c r="H245" s="36" t="s">
        <v>483</v>
      </c>
      <c r="I245" s="36" t="s">
        <v>142</v>
      </c>
      <c r="J245" s="36" t="s">
        <v>577</v>
      </c>
      <c r="K245" s="36" t="s">
        <v>485</v>
      </c>
      <c r="L245" s="36" t="s">
        <v>575</v>
      </c>
      <c r="M245" s="45" t="str">
        <f t="shared" si="22"/>
        <v>DRIV-FIDV</v>
      </c>
      <c r="N245" s="4" t="str">
        <f t="shared" si="23"/>
        <v>3TZDRIV-FIDVLHF</v>
      </c>
    </row>
    <row r="246" spans="1:15" x14ac:dyDescent="0.3">
      <c r="A246" s="4" t="str">
        <f t="shared" si="20"/>
        <v>3TZ4050RR</v>
      </c>
      <c r="B246" s="4" t="str">
        <f t="shared" si="21"/>
        <v>3TZ4050RR</v>
      </c>
      <c r="C246" s="4" t="str">
        <f t="shared" si="18"/>
        <v>4050</v>
      </c>
      <c r="D246" s="4" t="str">
        <f t="shared" si="19"/>
        <v>RR</v>
      </c>
      <c r="E246" s="35" t="s">
        <v>141</v>
      </c>
      <c r="F246" s="36" t="s">
        <v>142</v>
      </c>
      <c r="G246" s="36" t="s">
        <v>482</v>
      </c>
      <c r="H246" s="36" t="s">
        <v>493</v>
      </c>
      <c r="I246" s="36" t="s">
        <v>142</v>
      </c>
      <c r="J246" s="36" t="s">
        <v>577</v>
      </c>
      <c r="K246" s="36" t="s">
        <v>494</v>
      </c>
      <c r="L246" s="36" t="s">
        <v>576</v>
      </c>
      <c r="M246" s="45" t="str">
        <f t="shared" si="22"/>
        <v>DRIV-FIDV</v>
      </c>
      <c r="N246" s="4" t="str">
        <f t="shared" si="23"/>
        <v>3TZDRIV-FIDVRHR</v>
      </c>
    </row>
    <row r="247" spans="1:15" x14ac:dyDescent="0.3">
      <c r="A247" s="4" t="str">
        <f t="shared" si="20"/>
        <v>3TZ4050RF</v>
      </c>
      <c r="B247" s="4" t="str">
        <f t="shared" si="21"/>
        <v>3TZ4050RF</v>
      </c>
      <c r="C247" s="4" t="str">
        <f t="shared" si="18"/>
        <v>4050</v>
      </c>
      <c r="D247" s="4" t="str">
        <f t="shared" si="19"/>
        <v>RF</v>
      </c>
      <c r="E247" s="35" t="s">
        <v>141</v>
      </c>
      <c r="F247" s="36" t="s">
        <v>142</v>
      </c>
      <c r="G247" s="36" t="s">
        <v>482</v>
      </c>
      <c r="H247" s="36" t="s">
        <v>487</v>
      </c>
      <c r="I247" s="36" t="s">
        <v>142</v>
      </c>
      <c r="J247" s="36" t="s">
        <v>577</v>
      </c>
      <c r="K247" s="36" t="s">
        <v>488</v>
      </c>
      <c r="L247" s="36" t="s">
        <v>574</v>
      </c>
      <c r="M247" s="45" t="str">
        <f t="shared" si="22"/>
        <v>DRIV-FIDV</v>
      </c>
      <c r="N247" s="4" t="str">
        <f t="shared" si="23"/>
        <v>3TZDRIV-FIDVRHF</v>
      </c>
    </row>
    <row r="248" spans="1:15" x14ac:dyDescent="0.3">
      <c r="A248" s="4" t="str">
        <f t="shared" si="20"/>
        <v>3TZ405000</v>
      </c>
      <c r="B248" s="4" t="str">
        <f t="shared" si="21"/>
        <v>3TZ405000</v>
      </c>
      <c r="C248" s="4" t="str">
        <f t="shared" si="18"/>
        <v>4050</v>
      </c>
      <c r="D248" s="4" t="str">
        <f t="shared" si="19"/>
        <v>00</v>
      </c>
      <c r="E248" s="35" t="s">
        <v>141</v>
      </c>
      <c r="F248" s="36" t="s">
        <v>142</v>
      </c>
      <c r="G248" s="36" t="s">
        <v>482</v>
      </c>
      <c r="H248" s="36" t="s">
        <v>17</v>
      </c>
      <c r="I248" s="36" t="s">
        <v>142</v>
      </c>
      <c r="J248" s="36" t="s">
        <v>920</v>
      </c>
      <c r="K248" s="36"/>
      <c r="L248" s="36" t="s">
        <v>921</v>
      </c>
      <c r="M248" s="45" t="str">
        <f t="shared" si="22"/>
        <v>DRIV</v>
      </c>
      <c r="N248" s="4" t="str">
        <f t="shared" si="23"/>
        <v>3TZDRIV</v>
      </c>
      <c r="O248" t="s">
        <v>922</v>
      </c>
    </row>
    <row r="249" spans="1:15" x14ac:dyDescent="0.3">
      <c r="A249" s="4" t="str">
        <f t="shared" si="20"/>
        <v>442300200</v>
      </c>
      <c r="B249" s="4" t="str">
        <f t="shared" si="21"/>
        <v>442300200</v>
      </c>
      <c r="C249" s="4" t="str">
        <f t="shared" si="18"/>
        <v>3002</v>
      </c>
      <c r="D249" s="4" t="str">
        <f t="shared" si="19"/>
        <v>00</v>
      </c>
      <c r="E249" t="s">
        <v>138</v>
      </c>
      <c r="F249">
        <v>442</v>
      </c>
      <c r="G249" t="s">
        <v>11929</v>
      </c>
      <c r="H249" t="s">
        <v>17</v>
      </c>
      <c r="I249">
        <v>442</v>
      </c>
      <c r="J249" t="s">
        <v>920</v>
      </c>
      <c r="L249" t="s">
        <v>917</v>
      </c>
      <c r="M249" s="45" t="str">
        <f t="shared" si="22"/>
        <v>DRIV</v>
      </c>
      <c r="N249" s="4" t="str">
        <f t="shared" si="23"/>
        <v>442DRIV</v>
      </c>
    </row>
    <row r="250" spans="1:15" x14ac:dyDescent="0.3">
      <c r="A250" s="4" t="str">
        <f t="shared" si="20"/>
        <v>442325300</v>
      </c>
      <c r="B250" s="4" t="str">
        <f t="shared" si="21"/>
        <v>442325300</v>
      </c>
      <c r="C250" s="4" t="str">
        <f t="shared" si="18"/>
        <v>3253</v>
      </c>
      <c r="D250" s="4" t="str">
        <f t="shared" si="19"/>
        <v>00</v>
      </c>
      <c r="E250" t="s">
        <v>138</v>
      </c>
      <c r="F250">
        <v>442</v>
      </c>
      <c r="G250" t="s">
        <v>11066</v>
      </c>
      <c r="H250" t="s">
        <v>17</v>
      </c>
      <c r="I250">
        <v>442</v>
      </c>
      <c r="J250" t="s">
        <v>1375</v>
      </c>
      <c r="L250" t="s">
        <v>1376</v>
      </c>
      <c r="M250" s="45" t="str">
        <f t="shared" si="22"/>
        <v>DRIV-DRSH</v>
      </c>
      <c r="N250" s="4" t="str">
        <f t="shared" si="23"/>
        <v>442DRIV-DRSH</v>
      </c>
    </row>
    <row r="251" spans="1:15" x14ac:dyDescent="0.3">
      <c r="A251" s="4" t="str">
        <f t="shared" si="20"/>
        <v>442325900</v>
      </c>
      <c r="B251" s="4" t="str">
        <f t="shared" si="21"/>
        <v>442325900</v>
      </c>
      <c r="C251" s="4" t="str">
        <f t="shared" si="18"/>
        <v>3259</v>
      </c>
      <c r="D251" s="4" t="str">
        <f t="shared" si="19"/>
        <v>00</v>
      </c>
      <c r="E251" t="s">
        <v>138</v>
      </c>
      <c r="F251">
        <v>442</v>
      </c>
      <c r="G251" t="s">
        <v>11161</v>
      </c>
      <c r="H251" t="s">
        <v>17</v>
      </c>
      <c r="I251">
        <v>442</v>
      </c>
      <c r="J251" t="s">
        <v>920</v>
      </c>
      <c r="L251" t="s">
        <v>921</v>
      </c>
      <c r="M251" s="45" t="str">
        <f t="shared" si="22"/>
        <v>DRIV</v>
      </c>
      <c r="N251" s="4" t="str">
        <f t="shared" si="23"/>
        <v>442DRIV</v>
      </c>
    </row>
    <row r="252" spans="1:15" x14ac:dyDescent="0.3">
      <c r="A252" s="4" t="str">
        <f t="shared" si="20"/>
        <v>4424001LF</v>
      </c>
      <c r="B252" s="4" t="str">
        <f t="shared" si="21"/>
        <v>4424001LF</v>
      </c>
      <c r="C252" s="4" t="str">
        <f t="shared" si="18"/>
        <v>4001</v>
      </c>
      <c r="D252" s="4" t="str">
        <f t="shared" si="19"/>
        <v>LF</v>
      </c>
      <c r="E252" t="s">
        <v>138</v>
      </c>
      <c r="F252">
        <v>442</v>
      </c>
      <c r="G252" t="s">
        <v>11179</v>
      </c>
      <c r="H252" t="s">
        <v>483</v>
      </c>
      <c r="I252">
        <v>442</v>
      </c>
      <c r="J252" t="s">
        <v>577</v>
      </c>
      <c r="L252" t="s">
        <v>575</v>
      </c>
      <c r="M252" s="45" t="str">
        <f t="shared" si="22"/>
        <v>DRIV-FIDV</v>
      </c>
      <c r="N252" s="4" t="str">
        <f t="shared" si="23"/>
        <v>442DRIV-FIDV</v>
      </c>
    </row>
    <row r="253" spans="1:15" x14ac:dyDescent="0.3">
      <c r="A253" s="4" t="str">
        <f t="shared" si="20"/>
        <v>4424001LR</v>
      </c>
      <c r="B253" s="4" t="str">
        <f t="shared" si="21"/>
        <v>4424001LR</v>
      </c>
      <c r="C253" s="4" t="str">
        <f t="shared" si="18"/>
        <v>4001</v>
      </c>
      <c r="D253" s="4" t="str">
        <f t="shared" si="19"/>
        <v>LR</v>
      </c>
      <c r="E253" t="s">
        <v>138</v>
      </c>
      <c r="F253">
        <v>442</v>
      </c>
      <c r="G253" t="s">
        <v>11179</v>
      </c>
      <c r="H253" t="s">
        <v>490</v>
      </c>
      <c r="I253">
        <v>442</v>
      </c>
      <c r="J253" t="s">
        <v>1134</v>
      </c>
      <c r="L253" t="s">
        <v>573</v>
      </c>
      <c r="M253" s="45" t="str">
        <f t="shared" si="22"/>
        <v>DRIV-FIDV</v>
      </c>
      <c r="N253" s="4" t="str">
        <f t="shared" si="23"/>
        <v>442DRIV-FIDV</v>
      </c>
    </row>
    <row r="254" spans="1:15" x14ac:dyDescent="0.3">
      <c r="A254" s="4" t="str">
        <f t="shared" si="20"/>
        <v>4424001RF</v>
      </c>
      <c r="B254" s="4" t="str">
        <f t="shared" si="21"/>
        <v>4424001RF</v>
      </c>
      <c r="C254" s="4" t="str">
        <f t="shared" si="18"/>
        <v>4001</v>
      </c>
      <c r="D254" s="4" t="str">
        <f t="shared" si="19"/>
        <v>RF</v>
      </c>
      <c r="E254" t="s">
        <v>138</v>
      </c>
      <c r="F254">
        <v>442</v>
      </c>
      <c r="G254" t="s">
        <v>11179</v>
      </c>
      <c r="H254" t="s">
        <v>487</v>
      </c>
      <c r="I254">
        <v>442</v>
      </c>
      <c r="J254" t="s">
        <v>572</v>
      </c>
      <c r="L254" t="s">
        <v>574</v>
      </c>
      <c r="M254" s="45" t="str">
        <f t="shared" si="22"/>
        <v>DRIV-FIDV</v>
      </c>
      <c r="N254" s="4" t="str">
        <f t="shared" si="23"/>
        <v>442DRIV-FIDV</v>
      </c>
    </row>
    <row r="255" spans="1:15" x14ac:dyDescent="0.3">
      <c r="A255" s="4" t="str">
        <f t="shared" si="20"/>
        <v>4424001RR</v>
      </c>
      <c r="B255" s="4" t="str">
        <f t="shared" si="21"/>
        <v>4424001RR</v>
      </c>
      <c r="C255" s="4" t="str">
        <f t="shared" si="18"/>
        <v>4001</v>
      </c>
      <c r="D255" s="4" t="str">
        <f t="shared" si="19"/>
        <v>RR</v>
      </c>
      <c r="E255" t="s">
        <v>138</v>
      </c>
      <c r="F255">
        <v>442</v>
      </c>
      <c r="G255" t="s">
        <v>11179</v>
      </c>
      <c r="H255" t="s">
        <v>493</v>
      </c>
      <c r="I255">
        <v>442</v>
      </c>
      <c r="J255" t="s">
        <v>1276</v>
      </c>
      <c r="L255" t="s">
        <v>576</v>
      </c>
      <c r="M255" s="45" t="str">
        <f t="shared" si="22"/>
        <v>DRIV-FIDV</v>
      </c>
      <c r="N255" s="4" t="str">
        <f t="shared" si="23"/>
        <v>442DRIV-FIDV</v>
      </c>
    </row>
    <row r="256" spans="1:15" x14ac:dyDescent="0.3">
      <c r="A256" s="4" t="str">
        <f t="shared" si="20"/>
        <v>4424303LT</v>
      </c>
      <c r="B256" s="4" t="str">
        <f t="shared" si="21"/>
        <v>4424303LT</v>
      </c>
      <c r="C256" s="4" t="str">
        <f t="shared" si="18"/>
        <v>4303</v>
      </c>
      <c r="D256" s="4" t="str">
        <f t="shared" si="19"/>
        <v>LT</v>
      </c>
      <c r="E256" t="s">
        <v>138</v>
      </c>
      <c r="F256">
        <v>442</v>
      </c>
      <c r="G256" t="s">
        <v>11504</v>
      </c>
      <c r="H256" t="s">
        <v>57</v>
      </c>
      <c r="I256">
        <v>442</v>
      </c>
      <c r="J256" t="s">
        <v>2657</v>
      </c>
      <c r="L256" t="s">
        <v>12159</v>
      </c>
      <c r="M256" s="45" t="e">
        <f t="shared" si="22"/>
        <v>#N/A</v>
      </c>
      <c r="N256" s="4" t="e">
        <f t="shared" si="23"/>
        <v>#N/A</v>
      </c>
    </row>
    <row r="257" spans="1:14" x14ac:dyDescent="0.3">
      <c r="A257" s="4" t="str">
        <f t="shared" si="20"/>
        <v>4424303RI</v>
      </c>
      <c r="B257" s="4" t="str">
        <f t="shared" si="21"/>
        <v>4424303RI</v>
      </c>
      <c r="C257" s="4" t="str">
        <f t="shared" si="18"/>
        <v>4303</v>
      </c>
      <c r="D257" s="4" t="str">
        <f t="shared" si="19"/>
        <v>RI</v>
      </c>
      <c r="E257" t="s">
        <v>138</v>
      </c>
      <c r="F257">
        <v>442</v>
      </c>
      <c r="G257" t="s">
        <v>11504</v>
      </c>
      <c r="H257" t="s">
        <v>61</v>
      </c>
      <c r="I257">
        <v>442</v>
      </c>
      <c r="J257" t="s">
        <v>2657</v>
      </c>
      <c r="L257" t="s">
        <v>12160</v>
      </c>
      <c r="M257" s="45" t="e">
        <f t="shared" si="22"/>
        <v>#N/A</v>
      </c>
      <c r="N257" s="4" t="e">
        <f t="shared" si="23"/>
        <v>#N/A</v>
      </c>
    </row>
    <row r="258" spans="1:14" x14ac:dyDescent="0.3">
      <c r="A258" s="4" t="str">
        <f t="shared" si="20"/>
        <v>442545700</v>
      </c>
      <c r="B258" s="4" t="str">
        <f t="shared" si="21"/>
        <v>442545700</v>
      </c>
      <c r="C258" s="4" t="str">
        <f t="shared" si="18"/>
        <v>5457</v>
      </c>
      <c r="D258" s="4" t="str">
        <f t="shared" si="19"/>
        <v>00</v>
      </c>
      <c r="E258" t="s">
        <v>138</v>
      </c>
      <c r="F258">
        <v>442</v>
      </c>
      <c r="G258" t="s">
        <v>11721</v>
      </c>
      <c r="H258" t="s">
        <v>17</v>
      </c>
      <c r="I258">
        <v>442</v>
      </c>
      <c r="J258" t="s">
        <v>1461</v>
      </c>
      <c r="L258" t="s">
        <v>1462</v>
      </c>
      <c r="M258" s="45" t="str">
        <f t="shared" si="22"/>
        <v>BCKT</v>
      </c>
      <c r="N258" s="4" t="str">
        <f t="shared" si="23"/>
        <v>442BCKT</v>
      </c>
    </row>
    <row r="259" spans="1:14" x14ac:dyDescent="0.3">
      <c r="A259" s="4" t="str">
        <f t="shared" si="20"/>
        <v>4AR100000</v>
      </c>
      <c r="B259" s="4" t="str">
        <f t="shared" si="21"/>
        <v>4AR100000</v>
      </c>
      <c r="C259" s="4" t="str">
        <f t="shared" ref="C259:C322" si="24">LEFT(G259,4)</f>
        <v>1000</v>
      </c>
      <c r="D259" s="4" t="str">
        <f t="shared" ref="D259:D322" si="25">LEFT(H259,2)</f>
        <v>00</v>
      </c>
      <c r="E259" s="35" t="s">
        <v>151</v>
      </c>
      <c r="F259" s="36" t="s">
        <v>158</v>
      </c>
      <c r="G259" s="36" t="s">
        <v>16</v>
      </c>
      <c r="H259" s="36" t="s">
        <v>17</v>
      </c>
      <c r="I259" s="36" t="s">
        <v>158</v>
      </c>
      <c r="J259" s="36" t="s">
        <v>159</v>
      </c>
      <c r="K259" s="36"/>
      <c r="L259" s="36" t="s">
        <v>154</v>
      </c>
      <c r="M259" s="45" t="str">
        <f t="shared" si="22"/>
        <v>ENGI</v>
      </c>
      <c r="N259" s="4" t="str">
        <f t="shared" si="23"/>
        <v>4ARENGI</v>
      </c>
    </row>
    <row r="260" spans="1:14" x14ac:dyDescent="0.3">
      <c r="A260" s="4" t="str">
        <f t="shared" ref="A260:A323" si="26">F260&amp;C260&amp;D260</f>
        <v>4AR135300</v>
      </c>
      <c r="B260" s="4" t="str">
        <f t="shared" ref="B260:B323" si="27">F260&amp;C260&amp;D260</f>
        <v>4AR135300</v>
      </c>
      <c r="C260" s="4" t="str">
        <f t="shared" si="24"/>
        <v>1353</v>
      </c>
      <c r="D260" s="4" t="str">
        <f t="shared" si="25"/>
        <v>00</v>
      </c>
      <c r="E260" s="35" t="s">
        <v>151</v>
      </c>
      <c r="F260" s="36" t="s">
        <v>158</v>
      </c>
      <c r="G260" s="36" t="s">
        <v>207</v>
      </c>
      <c r="H260" s="36" t="s">
        <v>17</v>
      </c>
      <c r="I260" s="36" t="s">
        <v>158</v>
      </c>
      <c r="J260" s="36" t="s">
        <v>280</v>
      </c>
      <c r="K260" s="36"/>
      <c r="L260" s="36" t="s">
        <v>278</v>
      </c>
      <c r="M260" s="45" t="str">
        <f t="shared" ref="M260:M323" si="28">_xlfn.TEXTAFTER(J260,"-")</f>
        <v>ENGI-COSY</v>
      </c>
      <c r="N260" s="4" t="str">
        <f t="shared" ref="N260:N323" si="29">I260&amp;M260&amp;K260</f>
        <v>4ARENGI-COSY</v>
      </c>
    </row>
    <row r="261" spans="1:14" x14ac:dyDescent="0.3">
      <c r="A261" s="4" t="str">
        <f t="shared" si="26"/>
        <v>4AR303000</v>
      </c>
      <c r="B261" s="4" t="str">
        <f t="shared" si="27"/>
        <v>4AR303000</v>
      </c>
      <c r="C261" s="4" t="str">
        <f t="shared" si="24"/>
        <v>3030</v>
      </c>
      <c r="D261" s="4" t="str">
        <f t="shared" si="25"/>
        <v>00</v>
      </c>
      <c r="E261" s="35" t="s">
        <v>151</v>
      </c>
      <c r="F261" s="36" t="s">
        <v>158</v>
      </c>
      <c r="G261" s="36" t="s">
        <v>299</v>
      </c>
      <c r="H261" s="36" t="s">
        <v>17</v>
      </c>
      <c r="I261" s="36" t="s">
        <v>158</v>
      </c>
      <c r="J261" s="36" t="s">
        <v>340</v>
      </c>
      <c r="K261" s="36"/>
      <c r="L261" s="36" t="s">
        <v>337</v>
      </c>
      <c r="M261" s="45" t="str">
        <f t="shared" si="28"/>
        <v>DRIV-TMSN</v>
      </c>
      <c r="N261" s="4" t="str">
        <f t="shared" si="29"/>
        <v>4ARDRIV-TMSN</v>
      </c>
    </row>
    <row r="262" spans="1:14" x14ac:dyDescent="0.3">
      <c r="A262" s="4" t="str">
        <f t="shared" si="26"/>
        <v>4AR310100</v>
      </c>
      <c r="B262" s="4" t="str">
        <f t="shared" si="27"/>
        <v>4AR310100</v>
      </c>
      <c r="C262" s="4" t="str">
        <f t="shared" si="24"/>
        <v>3101</v>
      </c>
      <c r="D262" s="4" t="str">
        <f t="shared" si="25"/>
        <v>00</v>
      </c>
      <c r="E262" s="35" t="s">
        <v>151</v>
      </c>
      <c r="F262" s="36" t="s">
        <v>158</v>
      </c>
      <c r="G262" s="36" t="s">
        <v>358</v>
      </c>
      <c r="H262" s="36" t="s">
        <v>17</v>
      </c>
      <c r="I262" s="36" t="s">
        <v>158</v>
      </c>
      <c r="J262" s="36" t="s">
        <v>392</v>
      </c>
      <c r="K262" s="36"/>
      <c r="L262" s="36" t="s">
        <v>390</v>
      </c>
      <c r="M262" s="45" t="str">
        <f t="shared" si="28"/>
        <v>DRIV-TQCV</v>
      </c>
      <c r="N262" s="4" t="str">
        <f t="shared" si="29"/>
        <v>4ARDRIV-TQCV</v>
      </c>
    </row>
    <row r="263" spans="1:14" x14ac:dyDescent="0.3">
      <c r="A263" s="4" t="str">
        <f t="shared" si="26"/>
        <v>4AR325800</v>
      </c>
      <c r="B263" s="4" t="str">
        <f t="shared" si="27"/>
        <v>4AR325800</v>
      </c>
      <c r="C263" s="4" t="str">
        <f t="shared" si="24"/>
        <v>3258</v>
      </c>
      <c r="D263" s="4" t="str">
        <f t="shared" si="25"/>
        <v>00</v>
      </c>
      <c r="E263" s="35" t="s">
        <v>151</v>
      </c>
      <c r="F263" s="36" t="s">
        <v>158</v>
      </c>
      <c r="G263" s="36" t="s">
        <v>418</v>
      </c>
      <c r="H263" s="36" t="s">
        <v>17</v>
      </c>
      <c r="I263" s="36" t="s">
        <v>158</v>
      </c>
      <c r="J263" s="36" t="s">
        <v>460</v>
      </c>
      <c r="K263" s="36"/>
      <c r="L263" s="36" t="s">
        <v>457</v>
      </c>
      <c r="M263" s="45" t="str">
        <f t="shared" si="28"/>
        <v>DRIV-DIFF</v>
      </c>
      <c r="N263" s="4" t="str">
        <f t="shared" si="29"/>
        <v>4ARDRIV-DIFF</v>
      </c>
    </row>
    <row r="264" spans="1:14" x14ac:dyDescent="0.3">
      <c r="A264" s="4" t="str">
        <f t="shared" si="26"/>
        <v>4AR4050RR</v>
      </c>
      <c r="B264" s="4" t="str">
        <f t="shared" si="27"/>
        <v>4AR4050RR</v>
      </c>
      <c r="C264" s="4" t="str">
        <f t="shared" si="24"/>
        <v>4050</v>
      </c>
      <c r="D264" s="4" t="str">
        <f t="shared" si="25"/>
        <v>RR</v>
      </c>
      <c r="E264" s="35" t="s">
        <v>151</v>
      </c>
      <c r="F264" s="36" t="s">
        <v>158</v>
      </c>
      <c r="G264" s="36" t="s">
        <v>482</v>
      </c>
      <c r="H264" s="36" t="s">
        <v>493</v>
      </c>
      <c r="I264" s="36" t="s">
        <v>158</v>
      </c>
      <c r="J264" s="36" t="s">
        <v>583</v>
      </c>
      <c r="K264" s="36" t="s">
        <v>494</v>
      </c>
      <c r="L264" s="36" t="s">
        <v>576</v>
      </c>
      <c r="M264" s="45" t="str">
        <f t="shared" si="28"/>
        <v>DRIV-FIDV</v>
      </c>
      <c r="N264" s="4" t="str">
        <f t="shared" si="29"/>
        <v>4ARDRIV-FIDVRHR</v>
      </c>
    </row>
    <row r="265" spans="1:14" x14ac:dyDescent="0.3">
      <c r="A265" s="4" t="str">
        <f t="shared" si="26"/>
        <v>4AR4050LR</v>
      </c>
      <c r="B265" s="4" t="str">
        <f t="shared" si="27"/>
        <v>4AR4050LR</v>
      </c>
      <c r="C265" s="4" t="str">
        <f t="shared" si="24"/>
        <v>4050</v>
      </c>
      <c r="D265" s="4" t="str">
        <f t="shared" si="25"/>
        <v>LR</v>
      </c>
      <c r="E265" s="35" t="s">
        <v>151</v>
      </c>
      <c r="F265" s="36" t="s">
        <v>158</v>
      </c>
      <c r="G265" s="36" t="s">
        <v>482</v>
      </c>
      <c r="H265" s="36" t="s">
        <v>490</v>
      </c>
      <c r="I265" s="36" t="s">
        <v>158</v>
      </c>
      <c r="J265" s="36" t="s">
        <v>583</v>
      </c>
      <c r="K265" s="36" t="s">
        <v>491</v>
      </c>
      <c r="L265" s="36" t="s">
        <v>573</v>
      </c>
      <c r="M265" s="45" t="str">
        <f t="shared" si="28"/>
        <v>DRIV-FIDV</v>
      </c>
      <c r="N265" s="4" t="str">
        <f t="shared" si="29"/>
        <v>4ARDRIV-FIDVLHR</v>
      </c>
    </row>
    <row r="266" spans="1:14" x14ac:dyDescent="0.3">
      <c r="A266" s="4" t="str">
        <f t="shared" si="26"/>
        <v>4AR5102LT</v>
      </c>
      <c r="B266" s="4" t="str">
        <f t="shared" si="27"/>
        <v>4AR5102LT</v>
      </c>
      <c r="C266" s="4" t="str">
        <f t="shared" si="24"/>
        <v>5102</v>
      </c>
      <c r="D266" s="4" t="str">
        <f t="shared" si="25"/>
        <v>LT</v>
      </c>
      <c r="E266" s="35" t="s">
        <v>151</v>
      </c>
      <c r="F266" s="36" t="s">
        <v>158</v>
      </c>
      <c r="G266" s="36" t="s">
        <v>695</v>
      </c>
      <c r="H266" s="36" t="s">
        <v>57</v>
      </c>
      <c r="I266" s="36" t="s">
        <v>158</v>
      </c>
      <c r="J266" s="36" t="s">
        <v>731</v>
      </c>
      <c r="K266" s="36" t="s">
        <v>59</v>
      </c>
      <c r="L266" s="36" t="s">
        <v>729</v>
      </c>
      <c r="M266" s="45" t="str">
        <f t="shared" si="28"/>
        <v>HYSY-CYHY</v>
      </c>
      <c r="N266" s="4" t="str">
        <f t="shared" si="29"/>
        <v>4ARHYSY-CYHYLH</v>
      </c>
    </row>
    <row r="267" spans="1:14" x14ac:dyDescent="0.3">
      <c r="A267" s="4" t="str">
        <f t="shared" si="26"/>
        <v>4AR5102RI</v>
      </c>
      <c r="B267" s="4" t="str">
        <f t="shared" si="27"/>
        <v>4AR5102RI</v>
      </c>
      <c r="C267" s="4" t="str">
        <f t="shared" si="24"/>
        <v>5102</v>
      </c>
      <c r="D267" s="4" t="str">
        <f t="shared" si="25"/>
        <v>RI</v>
      </c>
      <c r="E267" s="35" t="s">
        <v>151</v>
      </c>
      <c r="F267" s="36" t="s">
        <v>158</v>
      </c>
      <c r="G267" s="36" t="s">
        <v>695</v>
      </c>
      <c r="H267" s="36" t="s">
        <v>61</v>
      </c>
      <c r="I267" s="36" t="s">
        <v>158</v>
      </c>
      <c r="J267" s="36" t="s">
        <v>731</v>
      </c>
      <c r="K267" s="36" t="s">
        <v>63</v>
      </c>
      <c r="L267" s="36" t="s">
        <v>728</v>
      </c>
      <c r="M267" s="45" t="str">
        <f t="shared" si="28"/>
        <v>HYSY-CYHY</v>
      </c>
      <c r="N267" s="4" t="str">
        <f t="shared" si="29"/>
        <v>4ARHYSY-CYHYRH</v>
      </c>
    </row>
    <row r="268" spans="1:14" x14ac:dyDescent="0.3">
      <c r="A268" s="4" t="str">
        <f t="shared" si="26"/>
        <v>4AR4006LF</v>
      </c>
      <c r="B268" s="4" t="str">
        <f t="shared" si="27"/>
        <v>4AR4006LF</v>
      </c>
      <c r="C268" s="4" t="str">
        <f t="shared" si="24"/>
        <v>4006</v>
      </c>
      <c r="D268" s="4" t="str">
        <f t="shared" si="25"/>
        <v>LF</v>
      </c>
      <c r="E268" t="s">
        <v>151</v>
      </c>
      <c r="F268" t="s">
        <v>158</v>
      </c>
      <c r="G268" t="s">
        <v>876</v>
      </c>
      <c r="H268" t="s">
        <v>483</v>
      </c>
      <c r="I268" t="s">
        <v>158</v>
      </c>
      <c r="J268" t="s">
        <v>1930</v>
      </c>
      <c r="L268" t="s">
        <v>957</v>
      </c>
      <c r="M268" s="45" t="str">
        <f t="shared" si="28"/>
        <v>DRIV-WHGP</v>
      </c>
      <c r="N268" s="4" t="str">
        <f t="shared" si="29"/>
        <v>4ARDRIV-WHGP</v>
      </c>
    </row>
    <row r="269" spans="1:14" x14ac:dyDescent="0.3">
      <c r="A269" s="4" t="str">
        <f t="shared" si="26"/>
        <v>4AR4006RF</v>
      </c>
      <c r="B269" s="4" t="str">
        <f t="shared" si="27"/>
        <v>4AR4006RF</v>
      </c>
      <c r="C269" s="4" t="str">
        <f t="shared" si="24"/>
        <v>4006</v>
      </c>
      <c r="D269" s="4" t="str">
        <f t="shared" si="25"/>
        <v>RF</v>
      </c>
      <c r="E269" t="s">
        <v>151</v>
      </c>
      <c r="F269" t="s">
        <v>158</v>
      </c>
      <c r="G269" t="s">
        <v>876</v>
      </c>
      <c r="H269" t="s">
        <v>487</v>
      </c>
      <c r="I269" t="s">
        <v>158</v>
      </c>
      <c r="J269" t="s">
        <v>956</v>
      </c>
      <c r="L269" t="s">
        <v>958</v>
      </c>
      <c r="M269" s="45" t="str">
        <f t="shared" si="28"/>
        <v>DRIV-WHGP</v>
      </c>
      <c r="N269" s="4" t="str">
        <f t="shared" si="29"/>
        <v>4ARDRIV-WHGP</v>
      </c>
    </row>
    <row r="270" spans="1:14" x14ac:dyDescent="0.3">
      <c r="A270" s="4" t="str">
        <f t="shared" si="26"/>
        <v>4AR4008LR</v>
      </c>
      <c r="B270" s="4" t="str">
        <f t="shared" si="27"/>
        <v>4AR4008LR</v>
      </c>
      <c r="C270" s="4" t="str">
        <f t="shared" si="24"/>
        <v>4008</v>
      </c>
      <c r="D270" s="4" t="str">
        <f t="shared" si="25"/>
        <v>LR</v>
      </c>
      <c r="E270" t="s">
        <v>151</v>
      </c>
      <c r="F270" t="s">
        <v>158</v>
      </c>
      <c r="G270" t="s">
        <v>913</v>
      </c>
      <c r="H270" t="s">
        <v>490</v>
      </c>
      <c r="I270" t="s">
        <v>158</v>
      </c>
      <c r="J270" t="s">
        <v>1134</v>
      </c>
      <c r="L270" t="s">
        <v>573</v>
      </c>
      <c r="M270" s="45" t="str">
        <f t="shared" si="28"/>
        <v>DRIV-FIDV</v>
      </c>
      <c r="N270" s="4" t="str">
        <f t="shared" si="29"/>
        <v>4ARDRIV-FIDV</v>
      </c>
    </row>
    <row r="271" spans="1:14" x14ac:dyDescent="0.3">
      <c r="A271" s="4" t="str">
        <f t="shared" si="26"/>
        <v>4AR4008RR</v>
      </c>
      <c r="B271" s="4" t="str">
        <f t="shared" si="27"/>
        <v>4AR4008RR</v>
      </c>
      <c r="C271" s="4" t="str">
        <f t="shared" si="24"/>
        <v>4008</v>
      </c>
      <c r="D271" s="4" t="str">
        <f t="shared" si="25"/>
        <v>RR</v>
      </c>
      <c r="E271" t="s">
        <v>151</v>
      </c>
      <c r="F271" t="s">
        <v>158</v>
      </c>
      <c r="G271" t="s">
        <v>913</v>
      </c>
      <c r="H271" t="s">
        <v>493</v>
      </c>
      <c r="I271" t="s">
        <v>158</v>
      </c>
      <c r="J271" t="s">
        <v>1276</v>
      </c>
      <c r="L271" t="s">
        <v>576</v>
      </c>
      <c r="M271" s="45" t="str">
        <f t="shared" si="28"/>
        <v>DRIV-FIDV</v>
      </c>
      <c r="N271" s="4" t="str">
        <f t="shared" si="29"/>
        <v>4ARDRIV-FIDV</v>
      </c>
    </row>
    <row r="272" spans="1:14" x14ac:dyDescent="0.3">
      <c r="A272" s="4" t="str">
        <f t="shared" si="26"/>
        <v>4AR4261FR</v>
      </c>
      <c r="B272" s="4" t="str">
        <f t="shared" si="27"/>
        <v>4AR4261FR</v>
      </c>
      <c r="C272" s="4" t="str">
        <f t="shared" si="24"/>
        <v>4261</v>
      </c>
      <c r="D272" s="4" t="str">
        <f t="shared" si="25"/>
        <v>FR</v>
      </c>
      <c r="E272" t="s">
        <v>151</v>
      </c>
      <c r="F272" t="s">
        <v>158</v>
      </c>
      <c r="G272" t="s">
        <v>11934</v>
      </c>
      <c r="H272" t="s">
        <v>232</v>
      </c>
      <c r="I272" t="s">
        <v>158</v>
      </c>
      <c r="J272" t="s">
        <v>2657</v>
      </c>
      <c r="L272" t="s">
        <v>12148</v>
      </c>
      <c r="M272" s="45" t="e">
        <f t="shared" si="28"/>
        <v>#N/A</v>
      </c>
      <c r="N272" s="4" t="e">
        <f t="shared" si="29"/>
        <v>#N/A</v>
      </c>
    </row>
    <row r="273" spans="1:14" x14ac:dyDescent="0.3">
      <c r="A273" s="4" t="str">
        <f t="shared" si="26"/>
        <v>4AR4261RR</v>
      </c>
      <c r="B273" s="4" t="str">
        <f t="shared" si="27"/>
        <v>4AR4261RR</v>
      </c>
      <c r="C273" s="4" t="str">
        <f t="shared" si="24"/>
        <v>4261</v>
      </c>
      <c r="D273" s="4" t="str">
        <f t="shared" si="25"/>
        <v>RR</v>
      </c>
      <c r="E273" t="s">
        <v>151</v>
      </c>
      <c r="F273" t="s">
        <v>158</v>
      </c>
      <c r="G273" t="s">
        <v>11934</v>
      </c>
      <c r="H273" t="s">
        <v>493</v>
      </c>
      <c r="I273" t="s">
        <v>158</v>
      </c>
      <c r="J273" t="s">
        <v>2657</v>
      </c>
      <c r="L273" t="s">
        <v>12149</v>
      </c>
      <c r="M273" s="45" t="e">
        <f t="shared" si="28"/>
        <v>#N/A</v>
      </c>
      <c r="N273" s="4" t="e">
        <f t="shared" si="29"/>
        <v>#N/A</v>
      </c>
    </row>
    <row r="274" spans="1:14" x14ac:dyDescent="0.3">
      <c r="A274" s="4" t="str">
        <f t="shared" si="26"/>
        <v>4AR4303LT</v>
      </c>
      <c r="B274" s="4" t="str">
        <f t="shared" si="27"/>
        <v>4AR4303LT</v>
      </c>
      <c r="C274" s="4" t="str">
        <f t="shared" si="24"/>
        <v>4303</v>
      </c>
      <c r="D274" s="4" t="str">
        <f t="shared" si="25"/>
        <v>LT</v>
      </c>
      <c r="E274" t="s">
        <v>151</v>
      </c>
      <c r="F274" t="s">
        <v>158</v>
      </c>
      <c r="G274" t="s">
        <v>11504</v>
      </c>
      <c r="H274" t="s">
        <v>57</v>
      </c>
      <c r="I274" t="s">
        <v>158</v>
      </c>
      <c r="J274" t="s">
        <v>2657</v>
      </c>
      <c r="L274" t="s">
        <v>12159</v>
      </c>
      <c r="M274" s="45" t="e">
        <f t="shared" si="28"/>
        <v>#N/A</v>
      </c>
      <c r="N274" s="4" t="e">
        <f t="shared" si="29"/>
        <v>#N/A</v>
      </c>
    </row>
    <row r="275" spans="1:14" x14ac:dyDescent="0.3">
      <c r="A275" s="4" t="str">
        <f t="shared" si="26"/>
        <v>4AR4303RI</v>
      </c>
      <c r="B275" s="4" t="str">
        <f t="shared" si="27"/>
        <v>4AR4303RI</v>
      </c>
      <c r="C275" s="4" t="str">
        <f t="shared" si="24"/>
        <v>4303</v>
      </c>
      <c r="D275" s="4" t="str">
        <f t="shared" si="25"/>
        <v>RI</v>
      </c>
      <c r="E275" t="s">
        <v>151</v>
      </c>
      <c r="F275" t="s">
        <v>158</v>
      </c>
      <c r="G275" t="s">
        <v>11504</v>
      </c>
      <c r="H275" t="s">
        <v>61</v>
      </c>
      <c r="I275" t="s">
        <v>158</v>
      </c>
      <c r="J275" t="s">
        <v>2657</v>
      </c>
      <c r="L275" t="s">
        <v>12160</v>
      </c>
      <c r="M275" s="45" t="e">
        <f t="shared" si="28"/>
        <v>#N/A</v>
      </c>
      <c r="N275" s="4" t="e">
        <f t="shared" si="29"/>
        <v>#N/A</v>
      </c>
    </row>
    <row r="276" spans="1:14" x14ac:dyDescent="0.3">
      <c r="A276" s="4" t="str">
        <f t="shared" si="26"/>
        <v>4AR4305RI</v>
      </c>
      <c r="B276" s="4" t="str">
        <f t="shared" si="27"/>
        <v>4AR4305RI</v>
      </c>
      <c r="C276" s="4" t="str">
        <f t="shared" si="24"/>
        <v>4305</v>
      </c>
      <c r="D276" s="4" t="str">
        <f t="shared" si="25"/>
        <v>RI</v>
      </c>
      <c r="E276" t="s">
        <v>151</v>
      </c>
      <c r="F276" t="s">
        <v>158</v>
      </c>
      <c r="G276" t="s">
        <v>11937</v>
      </c>
      <c r="H276" t="s">
        <v>61</v>
      </c>
      <c r="I276" t="s">
        <v>158</v>
      </c>
      <c r="J276" t="s">
        <v>2657</v>
      </c>
      <c r="L276" t="s">
        <v>12169</v>
      </c>
      <c r="M276" s="45" t="e">
        <f t="shared" si="28"/>
        <v>#N/A</v>
      </c>
      <c r="N276" s="4" t="e">
        <f t="shared" si="29"/>
        <v>#N/A</v>
      </c>
    </row>
    <row r="277" spans="1:14" x14ac:dyDescent="0.3">
      <c r="A277" s="4" t="str">
        <f t="shared" si="26"/>
        <v>4AR430600</v>
      </c>
      <c r="B277" s="4" t="str">
        <f t="shared" si="27"/>
        <v>4AR430600</v>
      </c>
      <c r="C277" s="4" t="str">
        <f t="shared" si="24"/>
        <v>4306</v>
      </c>
      <c r="D277" s="4" t="str">
        <f t="shared" si="25"/>
        <v>00</v>
      </c>
      <c r="E277" t="s">
        <v>151</v>
      </c>
      <c r="F277" t="s">
        <v>158</v>
      </c>
      <c r="G277" t="s">
        <v>11526</v>
      </c>
      <c r="H277" t="s">
        <v>17</v>
      </c>
      <c r="I277" t="s">
        <v>158</v>
      </c>
      <c r="J277" t="s">
        <v>2657</v>
      </c>
      <c r="L277" t="s">
        <v>12176</v>
      </c>
      <c r="M277" s="45" t="e">
        <f t="shared" si="28"/>
        <v>#N/A</v>
      </c>
      <c r="N277" s="4" t="e">
        <f t="shared" si="29"/>
        <v>#N/A</v>
      </c>
    </row>
    <row r="278" spans="1:14" x14ac:dyDescent="0.3">
      <c r="A278" s="4" t="str">
        <f t="shared" si="26"/>
        <v>4AR7201LF</v>
      </c>
      <c r="B278" s="4" t="str">
        <f t="shared" si="27"/>
        <v>4AR7201LF</v>
      </c>
      <c r="C278" s="4" t="str">
        <f t="shared" si="24"/>
        <v>7201</v>
      </c>
      <c r="D278" s="4" t="str">
        <f t="shared" si="25"/>
        <v>LF</v>
      </c>
      <c r="E278" t="s">
        <v>151</v>
      </c>
      <c r="F278" t="s">
        <v>158</v>
      </c>
      <c r="G278" t="s">
        <v>933</v>
      </c>
      <c r="H278" t="s">
        <v>483</v>
      </c>
      <c r="I278" t="s">
        <v>158</v>
      </c>
      <c r="J278" t="s">
        <v>2657</v>
      </c>
      <c r="L278" t="s">
        <v>12292</v>
      </c>
      <c r="M278" s="45" t="e">
        <f t="shared" si="28"/>
        <v>#N/A</v>
      </c>
      <c r="N278" s="4" t="e">
        <f t="shared" si="29"/>
        <v>#N/A</v>
      </c>
    </row>
    <row r="279" spans="1:14" x14ac:dyDescent="0.3">
      <c r="A279" s="4" t="str">
        <f t="shared" si="26"/>
        <v>4AR7201RF</v>
      </c>
      <c r="B279" s="4" t="str">
        <f t="shared" si="27"/>
        <v>4AR7201RF</v>
      </c>
      <c r="C279" s="4" t="str">
        <f t="shared" si="24"/>
        <v>7201</v>
      </c>
      <c r="D279" s="4" t="str">
        <f t="shared" si="25"/>
        <v>RF</v>
      </c>
      <c r="E279" t="s">
        <v>151</v>
      </c>
      <c r="F279" t="s">
        <v>158</v>
      </c>
      <c r="G279" t="s">
        <v>933</v>
      </c>
      <c r="H279" t="s">
        <v>487</v>
      </c>
      <c r="I279" t="s">
        <v>158</v>
      </c>
      <c r="J279" t="s">
        <v>2657</v>
      </c>
      <c r="L279" t="s">
        <v>1852</v>
      </c>
      <c r="M279" s="45" t="e">
        <f t="shared" si="28"/>
        <v>#N/A</v>
      </c>
      <c r="N279" s="4" t="e">
        <f t="shared" si="29"/>
        <v>#N/A</v>
      </c>
    </row>
    <row r="280" spans="1:14" x14ac:dyDescent="0.3">
      <c r="A280" s="4" t="str">
        <f t="shared" si="26"/>
        <v>4AR7213LR</v>
      </c>
      <c r="B280" s="4" t="str">
        <f t="shared" si="27"/>
        <v>4AR7213LR</v>
      </c>
      <c r="C280" s="4" t="str">
        <f t="shared" si="24"/>
        <v>7213</v>
      </c>
      <c r="D280" s="4" t="str">
        <f t="shared" si="25"/>
        <v>LR</v>
      </c>
      <c r="E280" t="s">
        <v>151</v>
      </c>
      <c r="F280" t="s">
        <v>158</v>
      </c>
      <c r="G280" t="s">
        <v>937</v>
      </c>
      <c r="H280" t="s">
        <v>490</v>
      </c>
      <c r="I280" t="s">
        <v>158</v>
      </c>
      <c r="J280" t="s">
        <v>2657</v>
      </c>
      <c r="L280" t="s">
        <v>12296</v>
      </c>
      <c r="M280" s="45" t="e">
        <f t="shared" si="28"/>
        <v>#N/A</v>
      </c>
      <c r="N280" s="4" t="e">
        <f t="shared" si="29"/>
        <v>#N/A</v>
      </c>
    </row>
    <row r="281" spans="1:14" x14ac:dyDescent="0.3">
      <c r="A281" s="4" t="str">
        <f t="shared" si="26"/>
        <v>4AR7213RR</v>
      </c>
      <c r="B281" s="4" t="str">
        <f t="shared" si="27"/>
        <v>4AR7213RR</v>
      </c>
      <c r="C281" s="4" t="str">
        <f t="shared" si="24"/>
        <v>7213</v>
      </c>
      <c r="D281" s="4" t="str">
        <f t="shared" si="25"/>
        <v>RR</v>
      </c>
      <c r="E281" t="s">
        <v>151</v>
      </c>
      <c r="F281" t="s">
        <v>158</v>
      </c>
      <c r="G281" t="s">
        <v>937</v>
      </c>
      <c r="H281" t="s">
        <v>493</v>
      </c>
      <c r="I281" t="s">
        <v>158</v>
      </c>
      <c r="J281" t="s">
        <v>2657</v>
      </c>
      <c r="L281" t="s">
        <v>12297</v>
      </c>
      <c r="M281" s="45" t="e">
        <f t="shared" si="28"/>
        <v>#N/A</v>
      </c>
      <c r="N281" s="4" t="e">
        <f t="shared" si="29"/>
        <v>#N/A</v>
      </c>
    </row>
    <row r="282" spans="1:14" x14ac:dyDescent="0.3">
      <c r="A282" s="4" t="str">
        <f t="shared" si="26"/>
        <v>4XJ100000</v>
      </c>
      <c r="B282" s="4" t="str">
        <f t="shared" si="27"/>
        <v>4XJ100000</v>
      </c>
      <c r="C282" s="4" t="str">
        <f t="shared" si="24"/>
        <v>1000</v>
      </c>
      <c r="D282" s="4" t="str">
        <f t="shared" si="25"/>
        <v>00</v>
      </c>
      <c r="E282" s="35" t="s">
        <v>160</v>
      </c>
      <c r="F282" s="36" t="s">
        <v>161</v>
      </c>
      <c r="G282" s="36" t="s">
        <v>16</v>
      </c>
      <c r="H282" s="36" t="s">
        <v>17</v>
      </c>
      <c r="I282" s="36" t="s">
        <v>161</v>
      </c>
      <c r="J282" s="36" t="s">
        <v>162</v>
      </c>
      <c r="K282" s="36"/>
      <c r="L282" s="36" t="s">
        <v>163</v>
      </c>
      <c r="M282" s="45" t="str">
        <f t="shared" si="28"/>
        <v>ENGI</v>
      </c>
      <c r="N282" s="4" t="str">
        <f t="shared" si="29"/>
        <v>4XJENGI</v>
      </c>
    </row>
    <row r="283" spans="1:14" x14ac:dyDescent="0.3">
      <c r="A283" s="4" t="str">
        <f t="shared" si="26"/>
        <v>4XJ135300</v>
      </c>
      <c r="B283" s="4" t="str">
        <f t="shared" si="27"/>
        <v>4XJ135300</v>
      </c>
      <c r="C283" s="4" t="str">
        <f t="shared" si="24"/>
        <v>1353</v>
      </c>
      <c r="D283" s="4" t="str">
        <f t="shared" si="25"/>
        <v>00</v>
      </c>
      <c r="E283" s="35" t="s">
        <v>160</v>
      </c>
      <c r="F283" s="36" t="s">
        <v>161</v>
      </c>
      <c r="G283" s="36" t="s">
        <v>207</v>
      </c>
      <c r="H283" s="36" t="s">
        <v>17</v>
      </c>
      <c r="I283" s="36" t="s">
        <v>161</v>
      </c>
      <c r="J283" s="36" t="s">
        <v>281</v>
      </c>
      <c r="K283" s="36"/>
      <c r="L283" s="36" t="s">
        <v>264</v>
      </c>
      <c r="M283" s="45" t="str">
        <f t="shared" si="28"/>
        <v>ENGI-COSY</v>
      </c>
      <c r="N283" s="4" t="str">
        <f t="shared" si="29"/>
        <v>4XJENGI-COSY</v>
      </c>
    </row>
    <row r="284" spans="1:14" x14ac:dyDescent="0.3">
      <c r="A284" s="4" t="str">
        <f t="shared" si="26"/>
        <v>4XJ303000</v>
      </c>
      <c r="B284" s="4" t="str">
        <f t="shared" si="27"/>
        <v>4XJ303000</v>
      </c>
      <c r="C284" s="4" t="str">
        <f t="shared" si="24"/>
        <v>3030</v>
      </c>
      <c r="D284" s="4" t="str">
        <f t="shared" si="25"/>
        <v>00</v>
      </c>
      <c r="E284" s="35" t="s">
        <v>160</v>
      </c>
      <c r="F284" s="36" t="s">
        <v>161</v>
      </c>
      <c r="G284" s="36" t="s">
        <v>299</v>
      </c>
      <c r="H284" s="36" t="s">
        <v>17</v>
      </c>
      <c r="I284" s="36" t="s">
        <v>161</v>
      </c>
      <c r="J284" s="36" t="s">
        <v>341</v>
      </c>
      <c r="K284" s="36"/>
      <c r="L284" s="36" t="s">
        <v>337</v>
      </c>
      <c r="M284" s="45" t="str">
        <f t="shared" si="28"/>
        <v>DRIV-TMSN</v>
      </c>
      <c r="N284" s="4" t="str">
        <f t="shared" si="29"/>
        <v>4XJDRIV-TMSN</v>
      </c>
    </row>
    <row r="285" spans="1:14" x14ac:dyDescent="0.3">
      <c r="A285" s="4" t="str">
        <f t="shared" si="26"/>
        <v>4XJ310100</v>
      </c>
      <c r="B285" s="4" t="str">
        <f t="shared" si="27"/>
        <v>4XJ310100</v>
      </c>
      <c r="C285" s="4" t="str">
        <f t="shared" si="24"/>
        <v>3101</v>
      </c>
      <c r="D285" s="4" t="str">
        <f t="shared" si="25"/>
        <v>00</v>
      </c>
      <c r="E285" s="35" t="s">
        <v>160</v>
      </c>
      <c r="F285" s="36" t="s">
        <v>161</v>
      </c>
      <c r="G285" s="36" t="s">
        <v>358</v>
      </c>
      <c r="H285" s="36" t="s">
        <v>17</v>
      </c>
      <c r="I285" s="36" t="s">
        <v>161</v>
      </c>
      <c r="J285" s="36" t="s">
        <v>393</v>
      </c>
      <c r="K285" s="36"/>
      <c r="L285" s="36" t="s">
        <v>394</v>
      </c>
      <c r="M285" s="45" t="str">
        <f t="shared" si="28"/>
        <v>DRIV-TQCV</v>
      </c>
      <c r="N285" s="4" t="str">
        <f t="shared" si="29"/>
        <v>4XJDRIV-TQCV</v>
      </c>
    </row>
    <row r="286" spans="1:14" x14ac:dyDescent="0.3">
      <c r="A286" s="4" t="str">
        <f t="shared" si="26"/>
        <v>4XJ325800</v>
      </c>
      <c r="B286" s="4" t="str">
        <f t="shared" si="27"/>
        <v>4XJ325800</v>
      </c>
      <c r="C286" s="4" t="str">
        <f t="shared" si="24"/>
        <v>3258</v>
      </c>
      <c r="D286" s="4" t="str">
        <f t="shared" si="25"/>
        <v>00</v>
      </c>
      <c r="E286" s="35" t="s">
        <v>160</v>
      </c>
      <c r="F286" s="36" t="s">
        <v>161</v>
      </c>
      <c r="G286" s="36" t="s">
        <v>418</v>
      </c>
      <c r="H286" s="36" t="s">
        <v>17</v>
      </c>
      <c r="I286" s="36" t="s">
        <v>161</v>
      </c>
      <c r="J286" s="36" t="s">
        <v>461</v>
      </c>
      <c r="K286" s="36"/>
      <c r="L286" s="36" t="s">
        <v>457</v>
      </c>
      <c r="M286" s="45" t="str">
        <f t="shared" si="28"/>
        <v>DRIV-DIFF</v>
      </c>
      <c r="N286" s="4" t="str">
        <f t="shared" si="29"/>
        <v>4XJDRIV-DIFF</v>
      </c>
    </row>
    <row r="287" spans="1:14" x14ac:dyDescent="0.3">
      <c r="A287" s="4" t="str">
        <f t="shared" si="26"/>
        <v>4XJ4050LR</v>
      </c>
      <c r="B287" s="4" t="str">
        <f t="shared" si="27"/>
        <v>4XJ4050LR</v>
      </c>
      <c r="C287" s="4" t="str">
        <f t="shared" si="24"/>
        <v>4050</v>
      </c>
      <c r="D287" s="4" t="str">
        <f t="shared" si="25"/>
        <v>LR</v>
      </c>
      <c r="E287" s="35" t="s">
        <v>160</v>
      </c>
      <c r="F287" s="36" t="s">
        <v>161</v>
      </c>
      <c r="G287" s="36" t="s">
        <v>482</v>
      </c>
      <c r="H287" s="36" t="s">
        <v>490</v>
      </c>
      <c r="I287" s="36" t="s">
        <v>161</v>
      </c>
      <c r="J287" s="36" t="s">
        <v>584</v>
      </c>
      <c r="K287" s="36" t="s">
        <v>491</v>
      </c>
      <c r="L287" s="36" t="s">
        <v>579</v>
      </c>
      <c r="M287" s="45" t="str">
        <f t="shared" si="28"/>
        <v>DRIV-FIDV</v>
      </c>
      <c r="N287" s="4" t="str">
        <f t="shared" si="29"/>
        <v>4XJDRIV-FIDVLHR</v>
      </c>
    </row>
    <row r="288" spans="1:14" x14ac:dyDescent="0.3">
      <c r="A288" s="4" t="str">
        <f t="shared" si="26"/>
        <v>4XJ4050RR</v>
      </c>
      <c r="B288" s="4" t="str">
        <f t="shared" si="27"/>
        <v>4XJ4050RR</v>
      </c>
      <c r="C288" s="4" t="str">
        <f t="shared" si="24"/>
        <v>4050</v>
      </c>
      <c r="D288" s="4" t="str">
        <f t="shared" si="25"/>
        <v>RR</v>
      </c>
      <c r="E288" s="35" t="s">
        <v>160</v>
      </c>
      <c r="F288" s="36" t="s">
        <v>161</v>
      </c>
      <c r="G288" s="36" t="s">
        <v>482</v>
      </c>
      <c r="H288" s="36" t="s">
        <v>493</v>
      </c>
      <c r="I288" s="36" t="s">
        <v>161</v>
      </c>
      <c r="J288" s="36" t="s">
        <v>584</v>
      </c>
      <c r="K288" s="36" t="s">
        <v>494</v>
      </c>
      <c r="L288" s="36" t="s">
        <v>580</v>
      </c>
      <c r="M288" s="45" t="str">
        <f t="shared" si="28"/>
        <v>DRIV-FIDV</v>
      </c>
      <c r="N288" s="4" t="str">
        <f t="shared" si="29"/>
        <v>4XJDRIV-FIDVRHR</v>
      </c>
    </row>
    <row r="289" spans="1:14" x14ac:dyDescent="0.3">
      <c r="A289" s="4" t="str">
        <f t="shared" si="26"/>
        <v>4XJ4008LR</v>
      </c>
      <c r="B289" s="4" t="str">
        <f t="shared" si="27"/>
        <v>4XJ4008LR</v>
      </c>
      <c r="C289" s="4" t="str">
        <f t="shared" si="24"/>
        <v>4008</v>
      </c>
      <c r="D289" s="4" t="str">
        <f t="shared" si="25"/>
        <v>LR</v>
      </c>
      <c r="E289" t="s">
        <v>160</v>
      </c>
      <c r="F289" s="36" t="s">
        <v>161</v>
      </c>
      <c r="G289" t="s">
        <v>913</v>
      </c>
      <c r="H289" t="s">
        <v>490</v>
      </c>
      <c r="I289" s="36" t="s">
        <v>161</v>
      </c>
      <c r="J289" t="s">
        <v>585</v>
      </c>
      <c r="L289" t="s">
        <v>579</v>
      </c>
      <c r="M289" s="45" t="str">
        <f t="shared" si="28"/>
        <v>DRIV-FIDV</v>
      </c>
      <c r="N289" s="4" t="str">
        <f t="shared" si="29"/>
        <v>4XJDRIV-FIDV</v>
      </c>
    </row>
    <row r="290" spans="1:14" x14ac:dyDescent="0.3">
      <c r="A290" s="4" t="str">
        <f t="shared" si="26"/>
        <v>4XJ4008RR</v>
      </c>
      <c r="B290" s="4" t="str">
        <f t="shared" si="27"/>
        <v>4XJ4008RR</v>
      </c>
      <c r="C290" s="4" t="str">
        <f t="shared" si="24"/>
        <v>4008</v>
      </c>
      <c r="D290" s="4" t="str">
        <f t="shared" si="25"/>
        <v>RR</v>
      </c>
      <c r="E290" t="s">
        <v>160</v>
      </c>
      <c r="F290" s="36" t="s">
        <v>161</v>
      </c>
      <c r="G290" t="s">
        <v>913</v>
      </c>
      <c r="H290" t="s">
        <v>493</v>
      </c>
      <c r="I290" s="36" t="s">
        <v>161</v>
      </c>
      <c r="J290" t="s">
        <v>585</v>
      </c>
      <c r="L290" t="s">
        <v>580</v>
      </c>
      <c r="M290" s="45" t="str">
        <f t="shared" si="28"/>
        <v>DRIV-FIDV</v>
      </c>
      <c r="N290" s="4" t="str">
        <f t="shared" si="29"/>
        <v>4XJDRIV-FIDV</v>
      </c>
    </row>
    <row r="291" spans="1:14" x14ac:dyDescent="0.3">
      <c r="A291" s="4" t="str">
        <f t="shared" si="26"/>
        <v>4XJ4261FR</v>
      </c>
      <c r="B291" s="4" t="str">
        <f t="shared" si="27"/>
        <v>4XJ4261FR</v>
      </c>
      <c r="C291" s="4" t="str">
        <f t="shared" si="24"/>
        <v>4261</v>
      </c>
      <c r="D291" s="4" t="str">
        <f t="shared" si="25"/>
        <v>FR</v>
      </c>
      <c r="E291" t="s">
        <v>160</v>
      </c>
      <c r="F291" s="36" t="s">
        <v>161</v>
      </c>
      <c r="G291" t="s">
        <v>11934</v>
      </c>
      <c r="H291" t="s">
        <v>232</v>
      </c>
      <c r="I291" s="36" t="s">
        <v>161</v>
      </c>
      <c r="J291" t="s">
        <v>2657</v>
      </c>
      <c r="L291" t="s">
        <v>12148</v>
      </c>
      <c r="M291" s="45" t="e">
        <f t="shared" si="28"/>
        <v>#N/A</v>
      </c>
      <c r="N291" s="4" t="e">
        <f t="shared" si="29"/>
        <v>#N/A</v>
      </c>
    </row>
    <row r="292" spans="1:14" x14ac:dyDescent="0.3">
      <c r="A292" s="4" t="str">
        <f t="shared" si="26"/>
        <v>4XJ4261RR</v>
      </c>
      <c r="B292" s="4" t="str">
        <f t="shared" si="27"/>
        <v>4XJ4261RR</v>
      </c>
      <c r="C292" s="4" t="str">
        <f t="shared" si="24"/>
        <v>4261</v>
      </c>
      <c r="D292" s="4" t="str">
        <f t="shared" si="25"/>
        <v>RR</v>
      </c>
      <c r="E292" t="s">
        <v>160</v>
      </c>
      <c r="F292" s="36" t="s">
        <v>161</v>
      </c>
      <c r="G292" t="s">
        <v>11934</v>
      </c>
      <c r="H292" t="s">
        <v>493</v>
      </c>
      <c r="I292" s="36" t="s">
        <v>161</v>
      </c>
      <c r="J292" t="s">
        <v>2657</v>
      </c>
      <c r="L292" t="s">
        <v>12149</v>
      </c>
      <c r="M292" s="45" t="e">
        <f t="shared" si="28"/>
        <v>#N/A</v>
      </c>
      <c r="N292" s="4" t="e">
        <f t="shared" si="29"/>
        <v>#N/A</v>
      </c>
    </row>
    <row r="293" spans="1:14" x14ac:dyDescent="0.3">
      <c r="A293" s="4" t="str">
        <f t="shared" si="26"/>
        <v>4XJ4303LT</v>
      </c>
      <c r="B293" s="4" t="str">
        <f t="shared" si="27"/>
        <v>4XJ4303LT</v>
      </c>
      <c r="C293" s="4" t="str">
        <f t="shared" si="24"/>
        <v>4303</v>
      </c>
      <c r="D293" s="4" t="str">
        <f t="shared" si="25"/>
        <v>LT</v>
      </c>
      <c r="E293" t="s">
        <v>160</v>
      </c>
      <c r="F293" s="36" t="s">
        <v>161</v>
      </c>
      <c r="G293" t="s">
        <v>11504</v>
      </c>
      <c r="H293" t="s">
        <v>57</v>
      </c>
      <c r="I293" s="36" t="s">
        <v>161</v>
      </c>
      <c r="J293" t="s">
        <v>2657</v>
      </c>
      <c r="L293" t="s">
        <v>12153</v>
      </c>
      <c r="M293" s="45" t="e">
        <f t="shared" si="28"/>
        <v>#N/A</v>
      </c>
      <c r="N293" s="4" t="e">
        <f t="shared" si="29"/>
        <v>#N/A</v>
      </c>
    </row>
    <row r="294" spans="1:14" x14ac:dyDescent="0.3">
      <c r="A294" s="4" t="str">
        <f t="shared" si="26"/>
        <v>4XJ4303RI</v>
      </c>
      <c r="B294" s="4" t="str">
        <f t="shared" si="27"/>
        <v>4XJ4303RI</v>
      </c>
      <c r="C294" s="4" t="str">
        <f t="shared" si="24"/>
        <v>4303</v>
      </c>
      <c r="D294" s="4" t="str">
        <f t="shared" si="25"/>
        <v>RI</v>
      </c>
      <c r="E294" t="s">
        <v>160</v>
      </c>
      <c r="F294" s="36" t="s">
        <v>161</v>
      </c>
      <c r="G294" t="s">
        <v>11504</v>
      </c>
      <c r="H294" t="s">
        <v>61</v>
      </c>
      <c r="I294" s="36" t="s">
        <v>161</v>
      </c>
      <c r="J294" t="s">
        <v>2657</v>
      </c>
      <c r="L294" t="s">
        <v>12154</v>
      </c>
      <c r="M294" s="45" t="e">
        <f t="shared" si="28"/>
        <v>#N/A</v>
      </c>
      <c r="N294" s="4" t="e">
        <f t="shared" si="29"/>
        <v>#N/A</v>
      </c>
    </row>
    <row r="295" spans="1:14" x14ac:dyDescent="0.3">
      <c r="A295" s="4" t="str">
        <f t="shared" si="26"/>
        <v>4XJ5102LT</v>
      </c>
      <c r="B295" s="4" t="str">
        <f t="shared" si="27"/>
        <v>4XJ5102LT</v>
      </c>
      <c r="C295" s="4" t="str">
        <f t="shared" si="24"/>
        <v>5102</v>
      </c>
      <c r="D295" s="4" t="str">
        <f t="shared" si="25"/>
        <v>LT</v>
      </c>
      <c r="E295" t="s">
        <v>160</v>
      </c>
      <c r="F295" s="36" t="s">
        <v>161</v>
      </c>
      <c r="G295" t="s">
        <v>695</v>
      </c>
      <c r="H295" t="s">
        <v>57</v>
      </c>
      <c r="I295" s="36" t="s">
        <v>161</v>
      </c>
      <c r="J295" t="s">
        <v>2657</v>
      </c>
      <c r="L295" t="s">
        <v>12232</v>
      </c>
      <c r="M295" s="45" t="e">
        <f t="shared" si="28"/>
        <v>#N/A</v>
      </c>
      <c r="N295" s="4" t="e">
        <f t="shared" si="29"/>
        <v>#N/A</v>
      </c>
    </row>
    <row r="296" spans="1:14" x14ac:dyDescent="0.3">
      <c r="A296" s="4" t="str">
        <f t="shared" si="26"/>
        <v>4XJ5102RI</v>
      </c>
      <c r="B296" s="4" t="str">
        <f t="shared" si="27"/>
        <v>4XJ5102RI</v>
      </c>
      <c r="C296" s="4" t="str">
        <f t="shared" si="24"/>
        <v>5102</v>
      </c>
      <c r="D296" s="4" t="str">
        <f t="shared" si="25"/>
        <v>RI</v>
      </c>
      <c r="E296" t="s">
        <v>160</v>
      </c>
      <c r="F296" s="36" t="s">
        <v>161</v>
      </c>
      <c r="G296" t="s">
        <v>695</v>
      </c>
      <c r="H296" t="s">
        <v>61</v>
      </c>
      <c r="I296" s="36" t="s">
        <v>161</v>
      </c>
      <c r="J296" t="s">
        <v>2657</v>
      </c>
      <c r="L296" t="s">
        <v>12233</v>
      </c>
      <c r="M296" s="45" t="e">
        <f t="shared" si="28"/>
        <v>#N/A</v>
      </c>
      <c r="N296" s="4" t="e">
        <f t="shared" si="29"/>
        <v>#N/A</v>
      </c>
    </row>
    <row r="297" spans="1:14" x14ac:dyDescent="0.3">
      <c r="A297" s="4" t="str">
        <f t="shared" si="26"/>
        <v>4XJ7201LF</v>
      </c>
      <c r="B297" s="4" t="str">
        <f t="shared" si="27"/>
        <v>4XJ7201LF</v>
      </c>
      <c r="C297" s="4" t="str">
        <f t="shared" si="24"/>
        <v>7201</v>
      </c>
      <c r="D297" s="4" t="str">
        <f t="shared" si="25"/>
        <v>LF</v>
      </c>
      <c r="E297" t="s">
        <v>160</v>
      </c>
      <c r="F297" s="36" t="s">
        <v>161</v>
      </c>
      <c r="G297" t="s">
        <v>933</v>
      </c>
      <c r="H297" t="s">
        <v>483</v>
      </c>
      <c r="I297" s="36" t="s">
        <v>161</v>
      </c>
      <c r="J297" t="s">
        <v>1525</v>
      </c>
      <c r="L297" t="s">
        <v>1526</v>
      </c>
      <c r="M297" s="45" t="str">
        <f t="shared" si="28"/>
        <v>SURE-SPSN</v>
      </c>
      <c r="N297" s="4" t="str">
        <f t="shared" si="29"/>
        <v>4XJSURE-SPSN</v>
      </c>
    </row>
    <row r="298" spans="1:14" x14ac:dyDescent="0.3">
      <c r="A298" s="4" t="str">
        <f t="shared" si="26"/>
        <v>4XJ7201RF</v>
      </c>
      <c r="B298" s="4" t="str">
        <f t="shared" si="27"/>
        <v>4XJ7201RF</v>
      </c>
      <c r="C298" s="4" t="str">
        <f t="shared" si="24"/>
        <v>7201</v>
      </c>
      <c r="D298" s="4" t="str">
        <f t="shared" si="25"/>
        <v>RF</v>
      </c>
      <c r="E298" t="s">
        <v>160</v>
      </c>
      <c r="F298" s="36" t="s">
        <v>161</v>
      </c>
      <c r="G298" t="s">
        <v>933</v>
      </c>
      <c r="H298" t="s">
        <v>487</v>
      </c>
      <c r="I298" s="36" t="s">
        <v>161</v>
      </c>
      <c r="J298" t="s">
        <v>1525</v>
      </c>
      <c r="L298" t="s">
        <v>5119</v>
      </c>
      <c r="M298" s="45" t="str">
        <f t="shared" si="28"/>
        <v>SURE-SPSN</v>
      </c>
      <c r="N298" s="4" t="str">
        <f t="shared" si="29"/>
        <v>4XJSURE-SPSN</v>
      </c>
    </row>
    <row r="299" spans="1:14" x14ac:dyDescent="0.3">
      <c r="A299" s="4" t="str">
        <f t="shared" si="26"/>
        <v>4XJ7213LR</v>
      </c>
      <c r="B299" s="4" t="str">
        <f t="shared" si="27"/>
        <v>4XJ7213LR</v>
      </c>
      <c r="C299" s="4" t="str">
        <f t="shared" si="24"/>
        <v>7213</v>
      </c>
      <c r="D299" s="4" t="str">
        <f t="shared" si="25"/>
        <v>LR</v>
      </c>
      <c r="E299" t="s">
        <v>160</v>
      </c>
      <c r="F299" s="36" t="s">
        <v>161</v>
      </c>
      <c r="G299" t="s">
        <v>937</v>
      </c>
      <c r="H299" t="s">
        <v>490</v>
      </c>
      <c r="I299" s="36" t="s">
        <v>161</v>
      </c>
      <c r="J299" t="s">
        <v>2657</v>
      </c>
      <c r="L299" t="s">
        <v>12298</v>
      </c>
      <c r="M299" s="45" t="e">
        <f t="shared" si="28"/>
        <v>#N/A</v>
      </c>
      <c r="N299" s="4" t="e">
        <f t="shared" si="29"/>
        <v>#N/A</v>
      </c>
    </row>
    <row r="300" spans="1:14" x14ac:dyDescent="0.3">
      <c r="A300" s="4" t="str">
        <f t="shared" si="26"/>
        <v>4XJ7213RR</v>
      </c>
      <c r="B300" s="4" t="str">
        <f t="shared" si="27"/>
        <v>4XJ7213RR</v>
      </c>
      <c r="C300" s="4" t="str">
        <f t="shared" si="24"/>
        <v>7213</v>
      </c>
      <c r="D300" s="4" t="str">
        <f t="shared" si="25"/>
        <v>RR</v>
      </c>
      <c r="E300" t="s">
        <v>160</v>
      </c>
      <c r="F300" s="36" t="s">
        <v>161</v>
      </c>
      <c r="G300" t="s">
        <v>937</v>
      </c>
      <c r="H300" t="s">
        <v>493</v>
      </c>
      <c r="I300" s="36" t="s">
        <v>161</v>
      </c>
      <c r="J300" t="s">
        <v>2657</v>
      </c>
      <c r="L300" t="s">
        <v>12299</v>
      </c>
      <c r="M300" s="45" t="e">
        <f t="shared" si="28"/>
        <v>#N/A</v>
      </c>
      <c r="N300" s="4" t="e">
        <f t="shared" si="29"/>
        <v>#N/A</v>
      </c>
    </row>
    <row r="301" spans="1:14" x14ac:dyDescent="0.3">
      <c r="A301" s="4" t="str">
        <f t="shared" si="26"/>
        <v>50100000</v>
      </c>
      <c r="B301" s="4" t="str">
        <f t="shared" si="27"/>
        <v>50100000</v>
      </c>
      <c r="C301" s="4" t="str">
        <f t="shared" si="24"/>
        <v>1000</v>
      </c>
      <c r="D301" s="4" t="str">
        <f t="shared" si="25"/>
        <v>00</v>
      </c>
      <c r="E301" s="35" t="s">
        <v>144</v>
      </c>
      <c r="F301" s="37" t="s">
        <v>145</v>
      </c>
      <c r="G301" s="36" t="s">
        <v>16</v>
      </c>
      <c r="H301" s="36" t="s">
        <v>17</v>
      </c>
      <c r="I301" s="37" t="s">
        <v>145</v>
      </c>
      <c r="J301" s="36" t="s">
        <v>146</v>
      </c>
      <c r="K301" s="36"/>
      <c r="L301" s="36" t="s">
        <v>147</v>
      </c>
      <c r="M301" s="45" t="str">
        <f t="shared" si="28"/>
        <v>ENGI</v>
      </c>
      <c r="N301" s="4" t="str">
        <f t="shared" si="29"/>
        <v>50ENGI</v>
      </c>
    </row>
    <row r="302" spans="1:14" x14ac:dyDescent="0.3">
      <c r="A302" s="4" t="str">
        <f t="shared" si="26"/>
        <v>6HK100000</v>
      </c>
      <c r="B302" s="4" t="str">
        <f t="shared" si="27"/>
        <v>6HK100000</v>
      </c>
      <c r="C302" s="4" t="str">
        <f t="shared" si="24"/>
        <v>1000</v>
      </c>
      <c r="D302" s="4" t="str">
        <f t="shared" si="25"/>
        <v>00</v>
      </c>
      <c r="E302" s="35" t="s">
        <v>148</v>
      </c>
      <c r="F302" s="36" t="s">
        <v>175</v>
      </c>
      <c r="G302" s="36" t="s">
        <v>16</v>
      </c>
      <c r="H302" s="36" t="s">
        <v>17</v>
      </c>
      <c r="I302" s="36" t="s">
        <v>175</v>
      </c>
      <c r="J302" s="36" t="s">
        <v>176</v>
      </c>
      <c r="K302" s="36"/>
      <c r="L302" s="36" t="s">
        <v>22</v>
      </c>
      <c r="M302" s="45" t="str">
        <f t="shared" si="28"/>
        <v>ENGI</v>
      </c>
      <c r="N302" s="4" t="str">
        <f t="shared" si="29"/>
        <v>6HKENGI</v>
      </c>
    </row>
    <row r="303" spans="1:14" x14ac:dyDescent="0.3">
      <c r="A303" s="4" t="str">
        <f t="shared" si="26"/>
        <v>6HK135300</v>
      </c>
      <c r="B303" s="4" t="str">
        <f t="shared" si="27"/>
        <v>6HK135300</v>
      </c>
      <c r="C303" s="4" t="str">
        <f t="shared" si="24"/>
        <v>1353</v>
      </c>
      <c r="D303" s="4" t="str">
        <f t="shared" si="25"/>
        <v>00</v>
      </c>
      <c r="E303" s="35" t="s">
        <v>148</v>
      </c>
      <c r="F303" s="36" t="s">
        <v>175</v>
      </c>
      <c r="G303" s="36" t="s">
        <v>207</v>
      </c>
      <c r="H303" s="36" t="s">
        <v>17</v>
      </c>
      <c r="I303" s="36" t="s">
        <v>175</v>
      </c>
      <c r="J303" s="36" t="s">
        <v>287</v>
      </c>
      <c r="K303" s="36"/>
      <c r="L303" s="36" t="s">
        <v>264</v>
      </c>
      <c r="M303" s="45" t="str">
        <f t="shared" si="28"/>
        <v>ENGI-COSY</v>
      </c>
      <c r="N303" s="4" t="str">
        <f t="shared" si="29"/>
        <v>6HKENGI-COSY</v>
      </c>
    </row>
    <row r="304" spans="1:14" x14ac:dyDescent="0.3">
      <c r="A304" s="4" t="str">
        <f t="shared" si="26"/>
        <v>6HK303000</v>
      </c>
      <c r="B304" s="4" t="str">
        <f t="shared" si="27"/>
        <v>6HK303000</v>
      </c>
      <c r="C304" s="4" t="str">
        <f t="shared" si="24"/>
        <v>3030</v>
      </c>
      <c r="D304" s="4" t="str">
        <f t="shared" si="25"/>
        <v>00</v>
      </c>
      <c r="E304" s="35" t="s">
        <v>148</v>
      </c>
      <c r="F304" s="36" t="s">
        <v>175</v>
      </c>
      <c r="G304" s="36" t="s">
        <v>299</v>
      </c>
      <c r="H304" s="36" t="s">
        <v>17</v>
      </c>
      <c r="I304" s="36" t="s">
        <v>175</v>
      </c>
      <c r="J304" s="36" t="s">
        <v>346</v>
      </c>
      <c r="K304" s="36"/>
      <c r="L304" s="36" t="s">
        <v>327</v>
      </c>
      <c r="M304" s="45" t="str">
        <f t="shared" si="28"/>
        <v>DRIV-TMSN</v>
      </c>
      <c r="N304" s="4" t="str">
        <f t="shared" si="29"/>
        <v>6HKDRIV-TMSN</v>
      </c>
    </row>
    <row r="305" spans="1:15" x14ac:dyDescent="0.3">
      <c r="A305" s="4" t="str">
        <f t="shared" si="26"/>
        <v>6HK310100</v>
      </c>
      <c r="B305" s="4" t="str">
        <f t="shared" si="27"/>
        <v>6HK310100</v>
      </c>
      <c r="C305" s="4" t="str">
        <f t="shared" si="24"/>
        <v>3101</v>
      </c>
      <c r="D305" s="4" t="str">
        <f t="shared" si="25"/>
        <v>00</v>
      </c>
      <c r="E305" s="35" t="s">
        <v>148</v>
      </c>
      <c r="F305" s="36" t="s">
        <v>175</v>
      </c>
      <c r="G305" s="36" t="s">
        <v>358</v>
      </c>
      <c r="H305" s="36" t="s">
        <v>17</v>
      </c>
      <c r="I305" s="36" t="s">
        <v>175</v>
      </c>
      <c r="J305" s="36" t="s">
        <v>400</v>
      </c>
      <c r="K305" s="36"/>
      <c r="L305" s="36" t="s">
        <v>399</v>
      </c>
      <c r="M305" s="45" t="str">
        <f t="shared" si="28"/>
        <v>DRIV-TQCV</v>
      </c>
      <c r="N305" s="4" t="str">
        <f t="shared" si="29"/>
        <v>6HKDRIV-TQCV</v>
      </c>
    </row>
    <row r="306" spans="1:15" x14ac:dyDescent="0.3">
      <c r="A306" s="4" t="str">
        <f t="shared" si="26"/>
        <v>6HK325800</v>
      </c>
      <c r="B306" s="4" t="str">
        <f t="shared" si="27"/>
        <v>6HK325800</v>
      </c>
      <c r="C306" s="4" t="str">
        <f t="shared" si="24"/>
        <v>3258</v>
      </c>
      <c r="D306" s="4" t="str">
        <f t="shared" si="25"/>
        <v>00</v>
      </c>
      <c r="E306" s="35" t="s">
        <v>148</v>
      </c>
      <c r="F306" s="36" t="s">
        <v>175</v>
      </c>
      <c r="G306" s="36" t="s">
        <v>418</v>
      </c>
      <c r="H306" s="36" t="s">
        <v>17</v>
      </c>
      <c r="I306" s="36" t="s">
        <v>175</v>
      </c>
      <c r="J306" s="36" t="s">
        <v>468</v>
      </c>
      <c r="K306" s="36"/>
      <c r="L306" s="36" t="s">
        <v>464</v>
      </c>
      <c r="M306" s="45" t="str">
        <f t="shared" si="28"/>
        <v>DRIV-DIFF</v>
      </c>
      <c r="N306" s="4" t="str">
        <f t="shared" si="29"/>
        <v>6HKDRIV-DIFF</v>
      </c>
    </row>
    <row r="307" spans="1:15" x14ac:dyDescent="0.3">
      <c r="A307" s="4" t="str">
        <f t="shared" si="26"/>
        <v>6HK4008RF</v>
      </c>
      <c r="B307" s="4" t="str">
        <f t="shared" si="27"/>
        <v>6HK4008RF</v>
      </c>
      <c r="C307" s="4" t="str">
        <f t="shared" si="24"/>
        <v>4008</v>
      </c>
      <c r="D307" s="4" t="str">
        <f t="shared" si="25"/>
        <v>RF</v>
      </c>
      <c r="E307" s="35" t="s">
        <v>148</v>
      </c>
      <c r="F307" s="36" t="s">
        <v>175</v>
      </c>
      <c r="G307" s="36" t="s">
        <v>913</v>
      </c>
      <c r="H307" s="36" t="s">
        <v>487</v>
      </c>
      <c r="I307" s="36" t="s">
        <v>175</v>
      </c>
      <c r="J307" s="36" t="s">
        <v>930</v>
      </c>
      <c r="K307" s="36" t="s">
        <v>488</v>
      </c>
      <c r="L307" s="36" t="s">
        <v>931</v>
      </c>
      <c r="M307" s="45" t="str">
        <f t="shared" si="28"/>
        <v>DRIV-WHGP</v>
      </c>
      <c r="N307" s="4" t="str">
        <f t="shared" si="29"/>
        <v>6HKDRIV-WHGPRHF</v>
      </c>
      <c r="O307" t="s">
        <v>932</v>
      </c>
    </row>
    <row r="308" spans="1:15" x14ac:dyDescent="0.3">
      <c r="A308" s="4" t="str">
        <f t="shared" si="26"/>
        <v>6HK4008RI</v>
      </c>
      <c r="B308" s="4" t="str">
        <f t="shared" si="27"/>
        <v>6HK4008RI</v>
      </c>
      <c r="C308" s="4" t="str">
        <f t="shared" si="24"/>
        <v>4008</v>
      </c>
      <c r="D308" s="4" t="str">
        <f t="shared" si="25"/>
        <v>RI</v>
      </c>
      <c r="E308" s="26" t="s">
        <v>148</v>
      </c>
      <c r="F308" t="s">
        <v>175</v>
      </c>
      <c r="G308" t="s">
        <v>913</v>
      </c>
      <c r="H308" t="s">
        <v>61</v>
      </c>
      <c r="I308" t="s">
        <v>175</v>
      </c>
      <c r="J308" t="s">
        <v>1036</v>
      </c>
      <c r="K308" t="s">
        <v>494</v>
      </c>
      <c r="L308" t="s">
        <v>590</v>
      </c>
      <c r="M308" s="45" t="str">
        <f t="shared" si="28"/>
        <v>DRIV-FIDV</v>
      </c>
      <c r="N308" s="4" t="str">
        <f t="shared" si="29"/>
        <v>6HKDRIV-FIDVRHR</v>
      </c>
      <c r="O308" t="s">
        <v>1037</v>
      </c>
    </row>
    <row r="309" spans="1:15" x14ac:dyDescent="0.3">
      <c r="A309" s="4" t="str">
        <f t="shared" si="26"/>
        <v>6HK4008LF</v>
      </c>
      <c r="B309" s="4" t="str">
        <f t="shared" si="27"/>
        <v>6HK4008LF</v>
      </c>
      <c r="C309" s="4" t="str">
        <f t="shared" si="24"/>
        <v>4008</v>
      </c>
      <c r="D309" s="4" t="str">
        <f t="shared" si="25"/>
        <v>LF</v>
      </c>
      <c r="E309" s="26" t="s">
        <v>148</v>
      </c>
      <c r="F309" t="s">
        <v>175</v>
      </c>
      <c r="G309" t="s">
        <v>913</v>
      </c>
      <c r="H309" t="s">
        <v>483</v>
      </c>
      <c r="I309" t="s">
        <v>175</v>
      </c>
      <c r="J309" t="s">
        <v>1038</v>
      </c>
      <c r="K309" t="s">
        <v>485</v>
      </c>
      <c r="L309" t="s">
        <v>942</v>
      </c>
      <c r="M309" s="45" t="str">
        <f t="shared" si="28"/>
        <v>DRIV-WHGP</v>
      </c>
      <c r="N309" s="4" t="str">
        <f t="shared" si="29"/>
        <v>6HKDRIV-WHGPLHF</v>
      </c>
      <c r="O309" t="s">
        <v>1037</v>
      </c>
    </row>
    <row r="310" spans="1:15" x14ac:dyDescent="0.3">
      <c r="A310" s="4" t="str">
        <f t="shared" si="26"/>
        <v>6HK4050RR</v>
      </c>
      <c r="B310" s="4" t="str">
        <f t="shared" si="27"/>
        <v>6HK4050RR</v>
      </c>
      <c r="C310" s="4" t="str">
        <f t="shared" si="24"/>
        <v>4050</v>
      </c>
      <c r="D310" s="4" t="str">
        <f t="shared" si="25"/>
        <v>RR</v>
      </c>
      <c r="E310" s="35" t="s">
        <v>148</v>
      </c>
      <c r="F310" s="36" t="s">
        <v>175</v>
      </c>
      <c r="G310" s="36" t="s">
        <v>482</v>
      </c>
      <c r="H310" s="36" t="s">
        <v>493</v>
      </c>
      <c r="I310" s="36" t="s">
        <v>175</v>
      </c>
      <c r="J310" s="36" t="s">
        <v>589</v>
      </c>
      <c r="K310" s="36" t="s">
        <v>494</v>
      </c>
      <c r="L310" s="36" t="s">
        <v>590</v>
      </c>
      <c r="M310" s="45" t="str">
        <f t="shared" si="28"/>
        <v>DRIV-FIDV</v>
      </c>
      <c r="N310" s="4" t="str">
        <f t="shared" si="29"/>
        <v>6HKDRIV-FIDVRHR</v>
      </c>
    </row>
    <row r="311" spans="1:15" x14ac:dyDescent="0.3">
      <c r="A311" s="4" t="str">
        <f t="shared" si="26"/>
        <v>6HK4050LR</v>
      </c>
      <c r="B311" s="4" t="str">
        <f t="shared" si="27"/>
        <v>6HK4050LR</v>
      </c>
      <c r="C311" s="4" t="str">
        <f t="shared" si="24"/>
        <v>4050</v>
      </c>
      <c r="D311" s="4" t="str">
        <f t="shared" si="25"/>
        <v>LR</v>
      </c>
      <c r="E311" s="35" t="s">
        <v>148</v>
      </c>
      <c r="F311" s="36" t="s">
        <v>175</v>
      </c>
      <c r="G311" s="36" t="s">
        <v>482</v>
      </c>
      <c r="H311" s="36" t="s">
        <v>490</v>
      </c>
      <c r="I311" s="36" t="s">
        <v>175</v>
      </c>
      <c r="J311" s="36" t="s">
        <v>589</v>
      </c>
      <c r="K311" s="36" t="s">
        <v>491</v>
      </c>
      <c r="L311" s="36" t="s">
        <v>591</v>
      </c>
      <c r="M311" s="45" t="str">
        <f t="shared" si="28"/>
        <v>DRIV-FIDV</v>
      </c>
      <c r="N311" s="4" t="str">
        <f t="shared" si="29"/>
        <v>6HKDRIV-FIDVLHR</v>
      </c>
    </row>
    <row r="312" spans="1:15" x14ac:dyDescent="0.3">
      <c r="A312" s="4" t="str">
        <f t="shared" si="26"/>
        <v>6HK7201LF</v>
      </c>
      <c r="B312" s="4" t="str">
        <f t="shared" si="27"/>
        <v>6HK7201LF</v>
      </c>
      <c r="C312" s="4" t="str">
        <f t="shared" si="24"/>
        <v>7201</v>
      </c>
      <c r="D312" s="4" t="str">
        <f t="shared" si="25"/>
        <v>LF</v>
      </c>
      <c r="E312" s="35" t="s">
        <v>148</v>
      </c>
      <c r="F312" s="36" t="s">
        <v>175</v>
      </c>
      <c r="G312" s="36" t="s">
        <v>933</v>
      </c>
      <c r="H312" s="36" t="s">
        <v>483</v>
      </c>
      <c r="I312" s="36" t="s">
        <v>175</v>
      </c>
      <c r="J312" s="36" t="s">
        <v>934</v>
      </c>
      <c r="K312" s="36" t="s">
        <v>485</v>
      </c>
      <c r="L312" s="36" t="s">
        <v>935</v>
      </c>
      <c r="M312" s="45" t="str">
        <f t="shared" si="28"/>
        <v>SURE-SPSN</v>
      </c>
      <c r="N312" s="4" t="str">
        <f t="shared" si="29"/>
        <v>6HKSURE-SPSNLHF</v>
      </c>
      <c r="O312" t="s">
        <v>936</v>
      </c>
    </row>
    <row r="313" spans="1:15" x14ac:dyDescent="0.3">
      <c r="A313" s="4" t="str">
        <f t="shared" si="26"/>
        <v>6HK7201RF</v>
      </c>
      <c r="B313" s="4" t="str">
        <f t="shared" si="27"/>
        <v>6HK7201RF</v>
      </c>
      <c r="C313" s="4" t="str">
        <f t="shared" si="24"/>
        <v>7201</v>
      </c>
      <c r="D313" s="4" t="str">
        <f t="shared" si="25"/>
        <v>RF</v>
      </c>
      <c r="E313" s="26" t="s">
        <v>148</v>
      </c>
      <c r="F313" t="s">
        <v>175</v>
      </c>
      <c r="G313" t="s">
        <v>933</v>
      </c>
      <c r="H313" t="s">
        <v>487</v>
      </c>
      <c r="I313" t="s">
        <v>175</v>
      </c>
      <c r="J313" t="s">
        <v>1041</v>
      </c>
      <c r="K313" t="s">
        <v>488</v>
      </c>
      <c r="L313" t="s">
        <v>1042</v>
      </c>
      <c r="M313" s="45" t="str">
        <f t="shared" si="28"/>
        <v>SURE-SPSN</v>
      </c>
      <c r="N313" s="4" t="str">
        <f t="shared" si="29"/>
        <v>6HKSURE-SPSNRHF</v>
      </c>
      <c r="O313" t="s">
        <v>1043</v>
      </c>
    </row>
    <row r="314" spans="1:15" x14ac:dyDescent="0.3">
      <c r="A314" s="4" t="str">
        <f t="shared" si="26"/>
        <v>6HK7213LR</v>
      </c>
      <c r="B314" s="4" t="str">
        <f t="shared" si="27"/>
        <v>6HK7213LR</v>
      </c>
      <c r="C314" s="4" t="str">
        <f t="shared" si="24"/>
        <v>7213</v>
      </c>
      <c r="D314" s="4" t="str">
        <f t="shared" si="25"/>
        <v>LR</v>
      </c>
      <c r="E314" s="35" t="s">
        <v>148</v>
      </c>
      <c r="F314" s="36" t="s">
        <v>175</v>
      </c>
      <c r="G314" s="36" t="s">
        <v>937</v>
      </c>
      <c r="H314" s="36" t="s">
        <v>490</v>
      </c>
      <c r="I314" s="36" t="s">
        <v>175</v>
      </c>
      <c r="J314" s="36" t="s">
        <v>934</v>
      </c>
      <c r="K314" s="36" t="s">
        <v>491</v>
      </c>
      <c r="L314" s="36" t="s">
        <v>938</v>
      </c>
      <c r="M314" s="45" t="str">
        <f t="shared" si="28"/>
        <v>SURE-SPSN</v>
      </c>
      <c r="N314" s="4" t="str">
        <f t="shared" si="29"/>
        <v>6HKSURE-SPSNLHR</v>
      </c>
      <c r="O314" t="s">
        <v>939</v>
      </c>
    </row>
    <row r="315" spans="1:15" x14ac:dyDescent="0.3">
      <c r="A315" s="4" t="str">
        <f t="shared" si="26"/>
        <v>6HK7213RR</v>
      </c>
      <c r="B315" s="4" t="str">
        <f t="shared" si="27"/>
        <v>6HK7213RR</v>
      </c>
      <c r="C315" s="4" t="str">
        <f t="shared" si="24"/>
        <v>7213</v>
      </c>
      <c r="D315" s="4" t="str">
        <f t="shared" si="25"/>
        <v>RR</v>
      </c>
      <c r="E315" s="35" t="s">
        <v>148</v>
      </c>
      <c r="F315" s="36" t="s">
        <v>175</v>
      </c>
      <c r="G315" s="36" t="s">
        <v>937</v>
      </c>
      <c r="H315" s="36" t="s">
        <v>493</v>
      </c>
      <c r="I315" s="36" t="s">
        <v>175</v>
      </c>
      <c r="J315" s="36" t="s">
        <v>934</v>
      </c>
      <c r="K315" s="36" t="s">
        <v>494</v>
      </c>
      <c r="L315" s="36" t="s">
        <v>940</v>
      </c>
      <c r="M315" s="45" t="str">
        <f t="shared" si="28"/>
        <v>SURE-SPSN</v>
      </c>
      <c r="N315" s="4" t="str">
        <f t="shared" si="29"/>
        <v>6HKSURE-SPSNRHR</v>
      </c>
      <c r="O315" t="s">
        <v>939</v>
      </c>
    </row>
    <row r="316" spans="1:15" x14ac:dyDescent="0.3">
      <c r="A316" s="4" t="str">
        <f t="shared" si="26"/>
        <v>6HK1365FR</v>
      </c>
      <c r="B316" s="4" t="str">
        <f t="shared" si="27"/>
        <v>6HK1365FR</v>
      </c>
      <c r="C316" s="4" t="str">
        <f t="shared" si="24"/>
        <v>1365</v>
      </c>
      <c r="D316" s="4" t="str">
        <f t="shared" si="25"/>
        <v>FR</v>
      </c>
      <c r="E316" t="s">
        <v>148</v>
      </c>
      <c r="F316" s="36" t="s">
        <v>175</v>
      </c>
      <c r="G316" t="s">
        <v>11927</v>
      </c>
      <c r="H316" t="s">
        <v>232</v>
      </c>
      <c r="I316" s="36" t="s">
        <v>175</v>
      </c>
      <c r="J316" t="s">
        <v>2657</v>
      </c>
      <c r="L316" t="s">
        <v>12017</v>
      </c>
      <c r="M316" s="45" t="e">
        <f t="shared" si="28"/>
        <v>#N/A</v>
      </c>
      <c r="N316" s="4" t="e">
        <f t="shared" si="29"/>
        <v>#N/A</v>
      </c>
    </row>
    <row r="317" spans="1:15" x14ac:dyDescent="0.3">
      <c r="A317" s="4" t="str">
        <f t="shared" si="26"/>
        <v>6HK137500</v>
      </c>
      <c r="B317" s="4" t="str">
        <f t="shared" si="27"/>
        <v>6HK137500</v>
      </c>
      <c r="C317" s="4" t="str">
        <f t="shared" si="24"/>
        <v>1375</v>
      </c>
      <c r="D317" s="4" t="str">
        <f t="shared" si="25"/>
        <v>00</v>
      </c>
      <c r="E317" t="s">
        <v>148</v>
      </c>
      <c r="F317" s="36" t="s">
        <v>175</v>
      </c>
      <c r="G317" t="s">
        <v>11928</v>
      </c>
      <c r="H317" t="s">
        <v>17</v>
      </c>
      <c r="I317" s="36" t="s">
        <v>175</v>
      </c>
      <c r="J317" t="s">
        <v>2657</v>
      </c>
      <c r="L317" t="s">
        <v>12033</v>
      </c>
      <c r="M317" s="45" t="e">
        <f t="shared" si="28"/>
        <v>#N/A</v>
      </c>
      <c r="N317" s="4" t="e">
        <f t="shared" si="29"/>
        <v>#N/A</v>
      </c>
    </row>
    <row r="318" spans="1:15" x14ac:dyDescent="0.3">
      <c r="A318" s="4" t="str">
        <f t="shared" si="26"/>
        <v>6HK306600</v>
      </c>
      <c r="B318" s="4" t="str">
        <f t="shared" si="27"/>
        <v>6HK306600</v>
      </c>
      <c r="C318" s="4" t="str">
        <f t="shared" si="24"/>
        <v>3066</v>
      </c>
      <c r="D318" s="4" t="str">
        <f t="shared" si="25"/>
        <v>00</v>
      </c>
      <c r="E318" t="s">
        <v>148</v>
      </c>
      <c r="F318" s="36" t="s">
        <v>175</v>
      </c>
      <c r="G318" t="s">
        <v>10941</v>
      </c>
      <c r="H318" t="s">
        <v>17</v>
      </c>
      <c r="I318" s="36" t="s">
        <v>175</v>
      </c>
      <c r="J318" t="s">
        <v>2657</v>
      </c>
      <c r="L318" t="s">
        <v>12067</v>
      </c>
      <c r="M318" s="45" t="e">
        <f t="shared" si="28"/>
        <v>#N/A</v>
      </c>
      <c r="N318" s="4" t="e">
        <f t="shared" si="29"/>
        <v>#N/A</v>
      </c>
    </row>
    <row r="319" spans="1:15" x14ac:dyDescent="0.3">
      <c r="A319" s="4" t="str">
        <f t="shared" si="26"/>
        <v>6HK310800</v>
      </c>
      <c r="B319" s="4" t="str">
        <f t="shared" si="27"/>
        <v>6HK310800</v>
      </c>
      <c r="C319" s="4" t="str">
        <f t="shared" si="24"/>
        <v>3108</v>
      </c>
      <c r="D319" s="4" t="str">
        <f t="shared" si="25"/>
        <v>00</v>
      </c>
      <c r="E319" t="s">
        <v>148</v>
      </c>
      <c r="F319" s="36" t="s">
        <v>175</v>
      </c>
      <c r="G319" t="s">
        <v>836</v>
      </c>
      <c r="H319" t="s">
        <v>17</v>
      </c>
      <c r="I319" s="36" t="s">
        <v>175</v>
      </c>
      <c r="J319" t="s">
        <v>1537</v>
      </c>
      <c r="L319" t="s">
        <v>417</v>
      </c>
      <c r="M319" s="45" t="str">
        <f t="shared" si="28"/>
        <v>PUDR</v>
      </c>
      <c r="N319" s="4" t="str">
        <f t="shared" si="29"/>
        <v>6HKPUDR</v>
      </c>
    </row>
    <row r="320" spans="1:15" x14ac:dyDescent="0.3">
      <c r="A320" s="4" t="str">
        <f t="shared" si="26"/>
        <v>6HK4303LT</v>
      </c>
      <c r="B320" s="4" t="str">
        <f t="shared" si="27"/>
        <v>6HK4303LT</v>
      </c>
      <c r="C320" s="4" t="str">
        <f t="shared" si="24"/>
        <v>4303</v>
      </c>
      <c r="D320" s="4" t="str">
        <f t="shared" si="25"/>
        <v>LT</v>
      </c>
      <c r="E320" t="s">
        <v>148</v>
      </c>
      <c r="F320" s="36" t="s">
        <v>175</v>
      </c>
      <c r="G320" t="s">
        <v>11504</v>
      </c>
      <c r="H320" t="s">
        <v>57</v>
      </c>
      <c r="I320" s="36" t="s">
        <v>175</v>
      </c>
      <c r="J320" t="s">
        <v>2657</v>
      </c>
      <c r="L320" t="s">
        <v>12159</v>
      </c>
      <c r="M320" s="45" t="e">
        <f t="shared" si="28"/>
        <v>#N/A</v>
      </c>
      <c r="N320" s="4" t="e">
        <f t="shared" si="29"/>
        <v>#N/A</v>
      </c>
    </row>
    <row r="321" spans="1:15" x14ac:dyDescent="0.3">
      <c r="A321" s="4" t="str">
        <f t="shared" si="26"/>
        <v>6HK4303RI</v>
      </c>
      <c r="B321" s="4" t="str">
        <f t="shared" si="27"/>
        <v>6HK4303RI</v>
      </c>
      <c r="C321" s="4" t="str">
        <f t="shared" si="24"/>
        <v>4303</v>
      </c>
      <c r="D321" s="4" t="str">
        <f t="shared" si="25"/>
        <v>RI</v>
      </c>
      <c r="E321" t="s">
        <v>148</v>
      </c>
      <c r="F321" s="36" t="s">
        <v>175</v>
      </c>
      <c r="G321" t="s">
        <v>11504</v>
      </c>
      <c r="H321" t="s">
        <v>61</v>
      </c>
      <c r="I321" s="36" t="s">
        <v>175</v>
      </c>
      <c r="J321" t="s">
        <v>2657</v>
      </c>
      <c r="L321" t="s">
        <v>12160</v>
      </c>
      <c r="M321" s="45" t="e">
        <f t="shared" si="28"/>
        <v>#N/A</v>
      </c>
      <c r="N321" s="4" t="e">
        <f t="shared" si="29"/>
        <v>#N/A</v>
      </c>
    </row>
    <row r="322" spans="1:15" x14ac:dyDescent="0.3">
      <c r="A322" s="4" t="str">
        <f t="shared" si="26"/>
        <v>6HK430600</v>
      </c>
      <c r="B322" s="4" t="str">
        <f t="shared" si="27"/>
        <v>6HK430600</v>
      </c>
      <c r="C322" s="4" t="str">
        <f t="shared" si="24"/>
        <v>4306</v>
      </c>
      <c r="D322" s="4" t="str">
        <f t="shared" si="25"/>
        <v>00</v>
      </c>
      <c r="E322" t="s">
        <v>148</v>
      </c>
      <c r="F322" s="36" t="s">
        <v>175</v>
      </c>
      <c r="G322" t="s">
        <v>11526</v>
      </c>
      <c r="H322" t="s">
        <v>17</v>
      </c>
      <c r="I322" s="36" t="s">
        <v>175</v>
      </c>
      <c r="J322" t="s">
        <v>2657</v>
      </c>
      <c r="L322" t="s">
        <v>12177</v>
      </c>
      <c r="M322" s="45" t="e">
        <f t="shared" si="28"/>
        <v>#N/A</v>
      </c>
      <c r="N322" s="4" t="e">
        <f t="shared" si="29"/>
        <v>#N/A</v>
      </c>
    </row>
    <row r="323" spans="1:15" x14ac:dyDescent="0.3">
      <c r="A323" s="4" t="str">
        <f t="shared" si="26"/>
        <v>6HK79N100</v>
      </c>
      <c r="B323" s="4" t="str">
        <f t="shared" si="27"/>
        <v>6HK79N100</v>
      </c>
      <c r="C323" s="4" t="str">
        <f t="shared" ref="C323:C386" si="30">LEFT(G323,4)</f>
        <v>79N1</v>
      </c>
      <c r="D323" s="4" t="str">
        <f t="shared" ref="D323:D386" si="31">LEFT(H323,2)</f>
        <v>00</v>
      </c>
      <c r="E323" t="s">
        <v>148</v>
      </c>
      <c r="F323" s="36" t="s">
        <v>175</v>
      </c>
      <c r="G323" t="s">
        <v>11963</v>
      </c>
      <c r="H323" t="s">
        <v>17</v>
      </c>
      <c r="I323" s="36" t="s">
        <v>175</v>
      </c>
      <c r="J323" t="s">
        <v>2657</v>
      </c>
      <c r="L323" t="s">
        <v>12304</v>
      </c>
      <c r="M323" s="45" t="e">
        <f t="shared" si="28"/>
        <v>#N/A</v>
      </c>
      <c r="N323" s="4" t="e">
        <f t="shared" si="29"/>
        <v>#N/A</v>
      </c>
    </row>
    <row r="324" spans="1:15" x14ac:dyDescent="0.3">
      <c r="A324" s="4" t="str">
        <f t="shared" ref="A324:A387" si="32">F324&amp;C324&amp;D324</f>
        <v>6HK135900</v>
      </c>
      <c r="B324" s="4" t="str">
        <f t="shared" ref="B324:B387" si="33">F324&amp;C324&amp;D324</f>
        <v>6HK135900</v>
      </c>
      <c r="C324" s="4" t="str">
        <f t="shared" si="30"/>
        <v>1359</v>
      </c>
      <c r="D324" s="4" t="str">
        <f t="shared" si="31"/>
        <v>00</v>
      </c>
      <c r="E324" t="s">
        <v>148</v>
      </c>
      <c r="F324" s="36" t="s">
        <v>175</v>
      </c>
      <c r="G324" t="s">
        <v>11926</v>
      </c>
      <c r="H324" t="s">
        <v>17</v>
      </c>
      <c r="I324" s="36" t="s">
        <v>175</v>
      </c>
      <c r="J324" t="s">
        <v>2657</v>
      </c>
      <c r="L324" t="s">
        <v>11995</v>
      </c>
      <c r="M324" s="45" t="e">
        <f t="shared" ref="M324:M387" si="34">_xlfn.TEXTAFTER(J324,"-")</f>
        <v>#N/A</v>
      </c>
      <c r="N324" s="4" t="e">
        <f t="shared" ref="N324:N387" si="35">I324&amp;M324&amp;K324</f>
        <v>#N/A</v>
      </c>
    </row>
    <row r="325" spans="1:15" x14ac:dyDescent="0.3">
      <c r="A325" s="4" t="str">
        <f t="shared" si="32"/>
        <v>6HK4006LF</v>
      </c>
      <c r="B325" s="4" t="str">
        <f t="shared" si="33"/>
        <v>6HK4006LF</v>
      </c>
      <c r="C325" s="4" t="str">
        <f t="shared" si="30"/>
        <v>4006</v>
      </c>
      <c r="D325" s="4" t="str">
        <f t="shared" si="31"/>
        <v>LF</v>
      </c>
      <c r="E325" t="s">
        <v>148</v>
      </c>
      <c r="F325" s="36" t="s">
        <v>175</v>
      </c>
      <c r="G325" t="s">
        <v>876</v>
      </c>
      <c r="H325" t="s">
        <v>483</v>
      </c>
      <c r="I325" s="36" t="s">
        <v>175</v>
      </c>
      <c r="J325" t="s">
        <v>1038</v>
      </c>
      <c r="L325" t="s">
        <v>942</v>
      </c>
      <c r="M325" s="45" t="str">
        <f t="shared" si="34"/>
        <v>DRIV-WHGP</v>
      </c>
      <c r="N325" s="4" t="str">
        <f t="shared" si="35"/>
        <v>6HKDRIV-WHGP</v>
      </c>
    </row>
    <row r="326" spans="1:15" x14ac:dyDescent="0.3">
      <c r="A326" s="4" t="str">
        <f t="shared" si="32"/>
        <v>6HK4006RF</v>
      </c>
      <c r="B326" s="4" t="str">
        <f t="shared" si="33"/>
        <v>6HK4006RF</v>
      </c>
      <c r="C326" s="4" t="str">
        <f t="shared" si="30"/>
        <v>4006</v>
      </c>
      <c r="D326" s="4" t="str">
        <f t="shared" si="31"/>
        <v>RF</v>
      </c>
      <c r="E326" t="s">
        <v>148</v>
      </c>
      <c r="F326" s="36" t="s">
        <v>175</v>
      </c>
      <c r="G326" t="s">
        <v>876</v>
      </c>
      <c r="H326" t="s">
        <v>487</v>
      </c>
      <c r="I326" s="36" t="s">
        <v>175</v>
      </c>
      <c r="J326" t="s">
        <v>1038</v>
      </c>
      <c r="L326" t="s">
        <v>931</v>
      </c>
      <c r="M326" s="45" t="str">
        <f t="shared" si="34"/>
        <v>DRIV-WHGP</v>
      </c>
      <c r="N326" s="4" t="str">
        <f t="shared" si="35"/>
        <v>6HKDRIV-WHGP</v>
      </c>
    </row>
    <row r="327" spans="1:15" x14ac:dyDescent="0.3">
      <c r="A327" s="4" t="str">
        <f t="shared" si="32"/>
        <v>6HK4008LR</v>
      </c>
      <c r="B327" s="4" t="str">
        <f t="shared" si="33"/>
        <v>6HK4008LR</v>
      </c>
      <c r="C327" s="4" t="str">
        <f t="shared" si="30"/>
        <v>4008</v>
      </c>
      <c r="D327" s="4" t="str">
        <f t="shared" si="31"/>
        <v>LR</v>
      </c>
      <c r="E327" t="s">
        <v>148</v>
      </c>
      <c r="F327" s="36" t="s">
        <v>175</v>
      </c>
      <c r="G327" t="s">
        <v>913</v>
      </c>
      <c r="H327" t="s">
        <v>490</v>
      </c>
      <c r="I327" s="36" t="s">
        <v>175</v>
      </c>
      <c r="J327" t="s">
        <v>1036</v>
      </c>
      <c r="L327" t="s">
        <v>591</v>
      </c>
      <c r="M327" s="45" t="str">
        <f t="shared" si="34"/>
        <v>DRIV-FIDV</v>
      </c>
      <c r="N327" s="4" t="str">
        <f t="shared" si="35"/>
        <v>6HKDRIV-FIDV</v>
      </c>
    </row>
    <row r="328" spans="1:15" x14ac:dyDescent="0.3">
      <c r="A328" s="4" t="str">
        <f t="shared" si="32"/>
        <v>6HK4008RR</v>
      </c>
      <c r="B328" s="4" t="str">
        <f t="shared" si="33"/>
        <v>6HK4008RR</v>
      </c>
      <c r="C328" s="4" t="str">
        <f t="shared" si="30"/>
        <v>4008</v>
      </c>
      <c r="D328" s="4" t="str">
        <f t="shared" si="31"/>
        <v>RR</v>
      </c>
      <c r="E328" t="s">
        <v>148</v>
      </c>
      <c r="F328" s="36" t="s">
        <v>175</v>
      </c>
      <c r="G328" t="s">
        <v>913</v>
      </c>
      <c r="H328" t="s">
        <v>493</v>
      </c>
      <c r="I328" s="36" t="s">
        <v>175</v>
      </c>
      <c r="J328" t="s">
        <v>1036</v>
      </c>
      <c r="L328" t="s">
        <v>590</v>
      </c>
      <c r="M328" s="45" t="str">
        <f t="shared" si="34"/>
        <v>DRIV-FIDV</v>
      </c>
      <c r="N328" s="4" t="str">
        <f t="shared" si="35"/>
        <v>6HKDRIV-FIDV</v>
      </c>
    </row>
    <row r="329" spans="1:15" x14ac:dyDescent="0.3">
      <c r="A329" s="4" t="str">
        <f t="shared" si="32"/>
        <v>6HK4261FR</v>
      </c>
      <c r="B329" s="4" t="str">
        <f t="shared" si="33"/>
        <v>6HK4261FR</v>
      </c>
      <c r="C329" s="4" t="str">
        <f t="shared" si="30"/>
        <v>4261</v>
      </c>
      <c r="D329" s="4" t="str">
        <f t="shared" si="31"/>
        <v>FR</v>
      </c>
      <c r="E329" t="s">
        <v>148</v>
      </c>
      <c r="F329" s="36" t="s">
        <v>175</v>
      </c>
      <c r="G329" t="s">
        <v>11934</v>
      </c>
      <c r="H329" t="s">
        <v>232</v>
      </c>
      <c r="I329" s="36" t="s">
        <v>175</v>
      </c>
      <c r="J329" t="s">
        <v>2657</v>
      </c>
      <c r="L329" t="s">
        <v>12148</v>
      </c>
      <c r="M329" s="45" t="e">
        <f t="shared" si="34"/>
        <v>#N/A</v>
      </c>
      <c r="N329" s="4" t="e">
        <f t="shared" si="35"/>
        <v>#N/A</v>
      </c>
    </row>
    <row r="330" spans="1:15" x14ac:dyDescent="0.3">
      <c r="A330" s="4" t="str">
        <f t="shared" si="32"/>
        <v>6HK4261RR</v>
      </c>
      <c r="B330" s="4" t="str">
        <f t="shared" si="33"/>
        <v>6HK4261RR</v>
      </c>
      <c r="C330" s="4" t="str">
        <f t="shared" si="30"/>
        <v>4261</v>
      </c>
      <c r="D330" s="4" t="str">
        <f t="shared" si="31"/>
        <v>RR</v>
      </c>
      <c r="E330" t="s">
        <v>148</v>
      </c>
      <c r="F330" s="36" t="s">
        <v>175</v>
      </c>
      <c r="G330" t="s">
        <v>11934</v>
      </c>
      <c r="H330" t="s">
        <v>493</v>
      </c>
      <c r="I330" s="36" t="s">
        <v>175</v>
      </c>
      <c r="J330" t="s">
        <v>2657</v>
      </c>
      <c r="L330" t="s">
        <v>12149</v>
      </c>
      <c r="M330" s="45" t="e">
        <f t="shared" si="34"/>
        <v>#N/A</v>
      </c>
      <c r="N330" s="4" t="e">
        <f t="shared" si="35"/>
        <v>#N/A</v>
      </c>
    </row>
    <row r="331" spans="1:15" x14ac:dyDescent="0.3">
      <c r="A331" s="4" t="str">
        <f t="shared" si="32"/>
        <v>6HK5102LT</v>
      </c>
      <c r="B331" s="4" t="str">
        <f t="shared" si="33"/>
        <v>6HK5102LT</v>
      </c>
      <c r="C331" s="4" t="str">
        <f t="shared" si="30"/>
        <v>5102</v>
      </c>
      <c r="D331" s="4" t="str">
        <f t="shared" si="31"/>
        <v>LT</v>
      </c>
      <c r="E331" t="s">
        <v>148</v>
      </c>
      <c r="F331" s="36" t="s">
        <v>175</v>
      </c>
      <c r="G331" t="s">
        <v>695</v>
      </c>
      <c r="H331" t="s">
        <v>57</v>
      </c>
      <c r="I331" s="36" t="s">
        <v>175</v>
      </c>
      <c r="J331" t="s">
        <v>2657</v>
      </c>
      <c r="L331" t="s">
        <v>12234</v>
      </c>
      <c r="M331" s="45" t="e">
        <f t="shared" si="34"/>
        <v>#N/A</v>
      </c>
      <c r="N331" s="4" t="e">
        <f t="shared" si="35"/>
        <v>#N/A</v>
      </c>
    </row>
    <row r="332" spans="1:15" x14ac:dyDescent="0.3">
      <c r="A332" s="4" t="str">
        <f t="shared" si="32"/>
        <v>6HK5102RI</v>
      </c>
      <c r="B332" s="4" t="str">
        <f t="shared" si="33"/>
        <v>6HK5102RI</v>
      </c>
      <c r="C332" s="4" t="str">
        <f t="shared" si="30"/>
        <v>5102</v>
      </c>
      <c r="D332" s="4" t="str">
        <f t="shared" si="31"/>
        <v>RI</v>
      </c>
      <c r="E332" t="s">
        <v>148</v>
      </c>
      <c r="F332" s="36" t="s">
        <v>175</v>
      </c>
      <c r="G332" t="s">
        <v>695</v>
      </c>
      <c r="H332" t="s">
        <v>61</v>
      </c>
      <c r="I332" s="36" t="s">
        <v>175</v>
      </c>
      <c r="J332" t="s">
        <v>2657</v>
      </c>
      <c r="L332" t="s">
        <v>12235</v>
      </c>
      <c r="M332" s="45" t="e">
        <f t="shared" si="34"/>
        <v>#N/A</v>
      </c>
      <c r="N332" s="4" t="e">
        <f t="shared" si="35"/>
        <v>#N/A</v>
      </c>
    </row>
    <row r="333" spans="1:15" x14ac:dyDescent="0.3">
      <c r="A333" s="4" t="str">
        <f t="shared" si="32"/>
        <v>6P61000RI</v>
      </c>
      <c r="B333" s="4" t="str">
        <f t="shared" si="33"/>
        <v>6P61000RI</v>
      </c>
      <c r="C333" s="4" t="str">
        <f t="shared" si="30"/>
        <v>1000</v>
      </c>
      <c r="D333" s="4" t="str">
        <f t="shared" si="31"/>
        <v>RI</v>
      </c>
      <c r="E333" s="35">
        <v>6060</v>
      </c>
      <c r="F333" s="36" t="s">
        <v>1703</v>
      </c>
      <c r="G333" s="36" t="s">
        <v>16</v>
      </c>
      <c r="H333" s="36" t="s">
        <v>61</v>
      </c>
      <c r="I333" s="36" t="s">
        <v>1703</v>
      </c>
      <c r="J333" s="36" t="s">
        <v>990</v>
      </c>
      <c r="K333" s="36" t="s">
        <v>63</v>
      </c>
      <c r="L333" s="36" t="s">
        <v>135</v>
      </c>
      <c r="M333" s="45" t="str">
        <f t="shared" si="34"/>
        <v>ENG2</v>
      </c>
      <c r="N333" s="4" t="str">
        <f t="shared" si="35"/>
        <v>6P6ENG2RH</v>
      </c>
    </row>
    <row r="334" spans="1:15" x14ac:dyDescent="0.3">
      <c r="A334" s="4" t="str">
        <f t="shared" si="32"/>
        <v>6P64028RI</v>
      </c>
      <c r="B334" s="4" t="str">
        <f t="shared" si="33"/>
        <v>6P64028RI</v>
      </c>
      <c r="C334" s="4" t="str">
        <f t="shared" si="30"/>
        <v>4028</v>
      </c>
      <c r="D334" s="4" t="str">
        <f t="shared" si="31"/>
        <v>RI</v>
      </c>
      <c r="E334" s="26">
        <v>6060</v>
      </c>
      <c r="F334" t="s">
        <v>1703</v>
      </c>
      <c r="G334" t="s">
        <v>1052</v>
      </c>
      <c r="H334" t="s">
        <v>61</v>
      </c>
      <c r="I334" t="s">
        <v>1703</v>
      </c>
      <c r="J334" t="s">
        <v>2500</v>
      </c>
      <c r="L334" t="s">
        <v>2501</v>
      </c>
      <c r="M334" s="45" t="str">
        <f t="shared" si="34"/>
        <v>HYSY</v>
      </c>
      <c r="N334" s="4" t="str">
        <f t="shared" si="35"/>
        <v>6P6HYSY</v>
      </c>
      <c r="O334" t="s">
        <v>1447</v>
      </c>
    </row>
    <row r="335" spans="1:15" x14ac:dyDescent="0.3">
      <c r="A335" s="4" t="str">
        <f t="shared" si="32"/>
        <v>6P64028LT</v>
      </c>
      <c r="B335" s="4" t="str">
        <f t="shared" si="33"/>
        <v>6P64028LT</v>
      </c>
      <c r="C335" s="4" t="str">
        <f t="shared" si="30"/>
        <v>4028</v>
      </c>
      <c r="D335" s="4" t="str">
        <f t="shared" si="31"/>
        <v>LT</v>
      </c>
      <c r="E335" s="26">
        <v>6060</v>
      </c>
      <c r="F335" t="s">
        <v>1703</v>
      </c>
      <c r="G335" t="s">
        <v>1052</v>
      </c>
      <c r="H335" t="s">
        <v>57</v>
      </c>
      <c r="I335" t="s">
        <v>1703</v>
      </c>
      <c r="J335" t="s">
        <v>2502</v>
      </c>
      <c r="L335" t="s">
        <v>2022</v>
      </c>
      <c r="M335" s="45" t="str">
        <f t="shared" si="34"/>
        <v>TCKS-TCKL</v>
      </c>
      <c r="N335" s="4" t="str">
        <f t="shared" si="35"/>
        <v>6P6TCKS-TCKL</v>
      </c>
      <c r="O335" t="s">
        <v>1447</v>
      </c>
    </row>
    <row r="336" spans="1:15" x14ac:dyDescent="0.3">
      <c r="A336" s="4" t="str">
        <f t="shared" si="32"/>
        <v>6P64159LT</v>
      </c>
      <c r="B336" s="4" t="str">
        <f t="shared" si="33"/>
        <v>6P64159LT</v>
      </c>
      <c r="C336" s="4" t="str">
        <f t="shared" si="30"/>
        <v>4159</v>
      </c>
      <c r="D336" s="4" t="str">
        <f t="shared" si="31"/>
        <v>LT</v>
      </c>
      <c r="E336" s="26">
        <v>6060</v>
      </c>
      <c r="F336" t="s">
        <v>1703</v>
      </c>
      <c r="G336" t="s">
        <v>801</v>
      </c>
      <c r="H336" t="s">
        <v>57</v>
      </c>
      <c r="I336" t="s">
        <v>1703</v>
      </c>
      <c r="J336" t="s">
        <v>2504</v>
      </c>
      <c r="L336" t="s">
        <v>2497</v>
      </c>
      <c r="M336" s="45" t="str">
        <f t="shared" si="34"/>
        <v>UCRG-TCID-TCIL</v>
      </c>
      <c r="N336" s="4" t="str">
        <f t="shared" si="35"/>
        <v>6P6UCRG-TCID-TCIL</v>
      </c>
      <c r="O336" t="s">
        <v>1105</v>
      </c>
    </row>
    <row r="337" spans="1:15" x14ac:dyDescent="0.3">
      <c r="A337" s="4" t="str">
        <f t="shared" si="32"/>
        <v>6P64159RI</v>
      </c>
      <c r="B337" s="4" t="str">
        <f t="shared" si="33"/>
        <v>6P64159RI</v>
      </c>
      <c r="C337" s="4" t="str">
        <f t="shared" si="30"/>
        <v>4159</v>
      </c>
      <c r="D337" s="4" t="str">
        <f t="shared" si="31"/>
        <v>RI</v>
      </c>
      <c r="E337" s="26">
        <v>6060</v>
      </c>
      <c r="F337" t="s">
        <v>1703</v>
      </c>
      <c r="G337" t="s">
        <v>801</v>
      </c>
      <c r="H337" t="s">
        <v>61</v>
      </c>
      <c r="I337" t="s">
        <v>1703</v>
      </c>
      <c r="J337" t="s">
        <v>2505</v>
      </c>
      <c r="L337" t="s">
        <v>2323</v>
      </c>
      <c r="M337" s="45" t="str">
        <f t="shared" si="34"/>
        <v>UCRG-TCID-TCIR</v>
      </c>
      <c r="N337" s="4" t="str">
        <f t="shared" si="35"/>
        <v>6P6UCRG-TCID-TCIR</v>
      </c>
      <c r="O337" t="s">
        <v>1105</v>
      </c>
    </row>
    <row r="338" spans="1:15" x14ac:dyDescent="0.3">
      <c r="A338" s="4" t="str">
        <f t="shared" si="32"/>
        <v>6P64351LT</v>
      </c>
      <c r="B338" s="4" t="str">
        <f t="shared" si="33"/>
        <v>6P64351LT</v>
      </c>
      <c r="C338" s="4" t="str">
        <f t="shared" si="30"/>
        <v>4351</v>
      </c>
      <c r="D338" s="4" t="str">
        <f t="shared" si="31"/>
        <v>LT</v>
      </c>
      <c r="E338" s="26">
        <v>6060</v>
      </c>
      <c r="F338" t="s">
        <v>1703</v>
      </c>
      <c r="G338" t="s">
        <v>814</v>
      </c>
      <c r="H338" t="s">
        <v>57</v>
      </c>
      <c r="I338" t="s">
        <v>1703</v>
      </c>
      <c r="J338" t="s">
        <v>2270</v>
      </c>
      <c r="L338" t="s">
        <v>1610</v>
      </c>
      <c r="M338" s="45" t="str">
        <f t="shared" si="34"/>
        <v>HYSY-MOHY-TRLL</v>
      </c>
      <c r="N338" s="4" t="str">
        <f t="shared" si="35"/>
        <v>6P6HYSY-MOHY-TRLL</v>
      </c>
      <c r="O338" t="s">
        <v>1082</v>
      </c>
    </row>
    <row r="339" spans="1:15" x14ac:dyDescent="0.3">
      <c r="A339" s="4" t="str">
        <f t="shared" si="32"/>
        <v>6P64351RI</v>
      </c>
      <c r="B339" s="4" t="str">
        <f t="shared" si="33"/>
        <v>6P64351RI</v>
      </c>
      <c r="C339" s="4" t="str">
        <f t="shared" si="30"/>
        <v>4351</v>
      </c>
      <c r="D339" s="4" t="str">
        <f t="shared" si="31"/>
        <v>RI</v>
      </c>
      <c r="E339" s="26">
        <v>6060</v>
      </c>
      <c r="F339" t="s">
        <v>1703</v>
      </c>
      <c r="G339" t="s">
        <v>814</v>
      </c>
      <c r="H339" t="s">
        <v>61</v>
      </c>
      <c r="I339" t="s">
        <v>1703</v>
      </c>
      <c r="J339" t="s">
        <v>2271</v>
      </c>
      <c r="L339" t="s">
        <v>2272</v>
      </c>
      <c r="M339" s="45" t="str">
        <f t="shared" si="34"/>
        <v>HYSY-MOHY-TRLR</v>
      </c>
      <c r="N339" s="4" t="str">
        <f t="shared" si="35"/>
        <v>6P6HYSY-MOHY-TRLR</v>
      </c>
      <c r="O339" t="s">
        <v>1082</v>
      </c>
    </row>
    <row r="340" spans="1:15" x14ac:dyDescent="0.3">
      <c r="A340" s="4" t="str">
        <f t="shared" si="32"/>
        <v>6P6506000</v>
      </c>
      <c r="B340" s="4" t="str">
        <f t="shared" si="33"/>
        <v>6P6506000</v>
      </c>
      <c r="C340" s="4" t="str">
        <f t="shared" si="30"/>
        <v>5060</v>
      </c>
      <c r="D340" s="4" t="str">
        <f t="shared" si="31"/>
        <v>00</v>
      </c>
      <c r="E340" s="26" t="s">
        <v>2755</v>
      </c>
      <c r="F340" t="s">
        <v>1703</v>
      </c>
      <c r="G340" t="s">
        <v>858</v>
      </c>
      <c r="H340" t="s">
        <v>17</v>
      </c>
      <c r="I340" t="s">
        <v>1703</v>
      </c>
      <c r="J340" t="s">
        <v>2346</v>
      </c>
      <c r="L340" t="s">
        <v>1364</v>
      </c>
      <c r="M340" s="45" t="str">
        <f t="shared" si="34"/>
        <v>HYSY-RYCN</v>
      </c>
      <c r="N340" s="4" t="str">
        <f t="shared" si="35"/>
        <v>6P6HYSY-RYCN</v>
      </c>
    </row>
    <row r="341" spans="1:15" x14ac:dyDescent="0.3">
      <c r="A341" s="4" t="str">
        <f t="shared" si="32"/>
        <v>6P6507000</v>
      </c>
      <c r="B341" s="4" t="str">
        <f t="shared" si="33"/>
        <v>6P6507000</v>
      </c>
      <c r="C341" s="4" t="str">
        <f t="shared" si="30"/>
        <v>5070</v>
      </c>
      <c r="D341" s="4" t="str">
        <f t="shared" si="31"/>
        <v>00</v>
      </c>
      <c r="E341" s="26">
        <v>6060</v>
      </c>
      <c r="F341" t="s">
        <v>1703</v>
      </c>
      <c r="G341" t="s">
        <v>823</v>
      </c>
      <c r="H341" t="s">
        <v>17</v>
      </c>
      <c r="I341" t="s">
        <v>1703</v>
      </c>
      <c r="M341" s="45" t="e">
        <f t="shared" si="34"/>
        <v>#N/A</v>
      </c>
      <c r="N341" s="4" t="e">
        <f t="shared" si="35"/>
        <v>#N/A</v>
      </c>
      <c r="O341" t="s">
        <v>1227</v>
      </c>
    </row>
    <row r="342" spans="1:15" x14ac:dyDescent="0.3">
      <c r="A342" s="4" t="str">
        <f t="shared" si="32"/>
        <v>6P65070LT</v>
      </c>
      <c r="B342" s="4" t="str">
        <f t="shared" si="33"/>
        <v>6P65070LT</v>
      </c>
      <c r="C342" s="4" t="str">
        <f t="shared" si="30"/>
        <v>5070</v>
      </c>
      <c r="D342" s="4" t="str">
        <f t="shared" si="31"/>
        <v>LT</v>
      </c>
      <c r="E342" s="26">
        <v>6060</v>
      </c>
      <c r="F342" t="s">
        <v>1703</v>
      </c>
      <c r="G342" t="s">
        <v>823</v>
      </c>
      <c r="H342" t="s">
        <v>57</v>
      </c>
      <c r="I342" t="s">
        <v>1703</v>
      </c>
      <c r="M342" s="45" t="e">
        <f t="shared" si="34"/>
        <v>#N/A</v>
      </c>
      <c r="N342" s="4" t="e">
        <f t="shared" si="35"/>
        <v>#N/A</v>
      </c>
      <c r="O342" t="s">
        <v>1203</v>
      </c>
    </row>
    <row r="343" spans="1:15" x14ac:dyDescent="0.3">
      <c r="A343" s="4" t="str">
        <f t="shared" si="32"/>
        <v>6P65070RI</v>
      </c>
      <c r="B343" s="4" t="str">
        <f t="shared" si="33"/>
        <v>6P65070RI</v>
      </c>
      <c r="C343" s="4" t="str">
        <f t="shared" si="30"/>
        <v>5070</v>
      </c>
      <c r="D343" s="4" t="str">
        <f t="shared" si="31"/>
        <v>RI</v>
      </c>
      <c r="E343" s="26" t="s">
        <v>2755</v>
      </c>
      <c r="F343" t="s">
        <v>1703</v>
      </c>
      <c r="G343" t="s">
        <v>823</v>
      </c>
      <c r="H343" t="s">
        <v>61</v>
      </c>
      <c r="I343" t="s">
        <v>1703</v>
      </c>
      <c r="J343" t="s">
        <v>1002</v>
      </c>
      <c r="L343" t="s">
        <v>694</v>
      </c>
      <c r="M343" s="45" t="str">
        <f t="shared" si="34"/>
        <v>HYSY-PUHY-PUM2</v>
      </c>
      <c r="N343" s="4" t="str">
        <f t="shared" si="35"/>
        <v>6P6HYSY-PUHY-PUM2</v>
      </c>
    </row>
    <row r="344" spans="1:15" x14ac:dyDescent="0.3">
      <c r="A344" s="4" t="str">
        <f t="shared" si="32"/>
        <v>6P65456LT</v>
      </c>
      <c r="B344" s="4" t="str">
        <f t="shared" si="33"/>
        <v>6P65456LT</v>
      </c>
      <c r="C344" s="4" t="str">
        <f t="shared" si="30"/>
        <v>5456</v>
      </c>
      <c r="D344" s="4" t="str">
        <f t="shared" si="31"/>
        <v>LT</v>
      </c>
      <c r="E344" s="26">
        <v>6060</v>
      </c>
      <c r="F344" t="s">
        <v>1703</v>
      </c>
      <c r="G344" t="s">
        <v>11714</v>
      </c>
      <c r="H344" t="s">
        <v>57</v>
      </c>
      <c r="I344" t="s">
        <v>1703</v>
      </c>
      <c r="J344" t="s">
        <v>2023</v>
      </c>
      <c r="L344" t="s">
        <v>1605</v>
      </c>
      <c r="M344" s="45" t="str">
        <f t="shared" si="34"/>
        <v>HYSY-CYHY-CYBL</v>
      </c>
      <c r="N344" s="4" t="str">
        <f t="shared" si="35"/>
        <v>6P6HYSY-CYHY-CYBL</v>
      </c>
      <c r="O344" t="s">
        <v>1049</v>
      </c>
    </row>
    <row r="345" spans="1:15" x14ac:dyDescent="0.3">
      <c r="A345" s="4" t="str">
        <f t="shared" si="32"/>
        <v>6P65456RI</v>
      </c>
      <c r="B345" s="4" t="str">
        <f t="shared" si="33"/>
        <v>6P65456RI</v>
      </c>
      <c r="C345" s="4" t="str">
        <f t="shared" si="30"/>
        <v>5456</v>
      </c>
      <c r="D345" s="4" t="str">
        <f t="shared" si="31"/>
        <v>RI</v>
      </c>
      <c r="E345" s="26">
        <v>6060</v>
      </c>
      <c r="F345" t="s">
        <v>1703</v>
      </c>
      <c r="G345" t="s">
        <v>11714</v>
      </c>
      <c r="H345" t="s">
        <v>61</v>
      </c>
      <c r="I345" t="s">
        <v>1703</v>
      </c>
      <c r="J345" t="s">
        <v>2024</v>
      </c>
      <c r="L345" t="s">
        <v>1693</v>
      </c>
      <c r="M345" s="45" t="str">
        <f t="shared" si="34"/>
        <v>HYSY-CYHY-CYBR</v>
      </c>
      <c r="N345" s="4" t="str">
        <f t="shared" si="35"/>
        <v>6P6HYSY-CYHY-CYBR</v>
      </c>
      <c r="O345" t="s">
        <v>1049</v>
      </c>
    </row>
    <row r="346" spans="1:15" x14ac:dyDescent="0.3">
      <c r="A346" s="4" t="str">
        <f t="shared" si="32"/>
        <v>6P61000LT</v>
      </c>
      <c r="B346" s="4" t="str">
        <f t="shared" si="33"/>
        <v>6P61000LT</v>
      </c>
      <c r="C346" s="4" t="str">
        <f t="shared" si="30"/>
        <v>1000</v>
      </c>
      <c r="D346" s="4" t="str">
        <f t="shared" si="31"/>
        <v>LT</v>
      </c>
      <c r="E346" s="35">
        <v>6060</v>
      </c>
      <c r="F346" t="s">
        <v>1703</v>
      </c>
      <c r="G346" s="36" t="s">
        <v>16</v>
      </c>
      <c r="H346" s="36" t="s">
        <v>57</v>
      </c>
      <c r="I346" t="s">
        <v>1703</v>
      </c>
      <c r="J346" s="36" t="s">
        <v>991</v>
      </c>
      <c r="K346" s="36" t="s">
        <v>59</v>
      </c>
      <c r="L346" s="36" t="s">
        <v>137</v>
      </c>
      <c r="M346" s="45" t="str">
        <f t="shared" si="34"/>
        <v>ENG1</v>
      </c>
      <c r="N346" s="4" t="str">
        <f t="shared" si="35"/>
        <v>6P6ENG1LH</v>
      </c>
    </row>
    <row r="347" spans="1:15" x14ac:dyDescent="0.3">
      <c r="A347" s="4" t="str">
        <f t="shared" si="32"/>
        <v>6P61353LT</v>
      </c>
      <c r="B347" s="4" t="str">
        <f t="shared" si="33"/>
        <v>6P61353LT</v>
      </c>
      <c r="C347" s="4" t="str">
        <f t="shared" si="30"/>
        <v>1353</v>
      </c>
      <c r="D347" s="4" t="str">
        <f t="shared" si="31"/>
        <v>LT</v>
      </c>
      <c r="E347" s="35">
        <v>6060</v>
      </c>
      <c r="F347" t="s">
        <v>1703</v>
      </c>
      <c r="G347" s="36" t="s">
        <v>207</v>
      </c>
      <c r="H347" s="36" t="s">
        <v>57</v>
      </c>
      <c r="I347" t="s">
        <v>1703</v>
      </c>
      <c r="J347" s="36" t="s">
        <v>992</v>
      </c>
      <c r="K347" s="36" t="s">
        <v>59</v>
      </c>
      <c r="L347" s="36" t="s">
        <v>270</v>
      </c>
      <c r="M347" s="45" t="str">
        <f t="shared" si="34"/>
        <v>ENG1-COSY-RADT</v>
      </c>
      <c r="N347" s="4" t="str">
        <f t="shared" si="35"/>
        <v>6P6ENG1-COSY-RADTLH</v>
      </c>
    </row>
    <row r="348" spans="1:15" x14ac:dyDescent="0.3">
      <c r="A348" s="4" t="str">
        <f t="shared" si="32"/>
        <v>6P61353RI</v>
      </c>
      <c r="B348" s="4" t="str">
        <f t="shared" si="33"/>
        <v>6P61353RI</v>
      </c>
      <c r="C348" s="4" t="str">
        <f t="shared" si="30"/>
        <v>1353</v>
      </c>
      <c r="D348" s="4" t="str">
        <f t="shared" si="31"/>
        <v>RI</v>
      </c>
      <c r="E348" s="35">
        <v>6060</v>
      </c>
      <c r="F348" t="s">
        <v>1703</v>
      </c>
      <c r="G348" s="36" t="s">
        <v>207</v>
      </c>
      <c r="H348" s="36" t="s">
        <v>61</v>
      </c>
      <c r="I348" t="s">
        <v>1703</v>
      </c>
      <c r="J348" s="36" t="s">
        <v>993</v>
      </c>
      <c r="K348" s="36" t="s">
        <v>63</v>
      </c>
      <c r="L348" s="36" t="s">
        <v>272</v>
      </c>
      <c r="M348" s="45" t="str">
        <f t="shared" si="34"/>
        <v>ENG2-COSY-RADT</v>
      </c>
      <c r="N348" s="4" t="str">
        <f t="shared" si="35"/>
        <v>6P6ENG2-COSY-RADTRH</v>
      </c>
    </row>
    <row r="349" spans="1:15" x14ac:dyDescent="0.3">
      <c r="A349" s="4" t="str">
        <f t="shared" si="32"/>
        <v>6P64050RI</v>
      </c>
      <c r="B349" s="4" t="str">
        <f t="shared" si="33"/>
        <v>6P64050RI</v>
      </c>
      <c r="C349" s="4" t="str">
        <f t="shared" si="30"/>
        <v>4050</v>
      </c>
      <c r="D349" s="4" t="str">
        <f t="shared" si="31"/>
        <v>RI</v>
      </c>
      <c r="E349" s="35">
        <v>6060</v>
      </c>
      <c r="F349" t="s">
        <v>1703</v>
      </c>
      <c r="G349" s="36" t="s">
        <v>482</v>
      </c>
      <c r="H349" s="36" t="s">
        <v>61</v>
      </c>
      <c r="I349" t="s">
        <v>1703</v>
      </c>
      <c r="J349" s="36" t="s">
        <v>994</v>
      </c>
      <c r="K349" s="36" t="s">
        <v>63</v>
      </c>
      <c r="L349" s="36" t="s">
        <v>564</v>
      </c>
      <c r="M349" s="45" t="str">
        <f t="shared" si="34"/>
        <v>UCRG-FIDV-FIDR</v>
      </c>
      <c r="N349" s="4" t="str">
        <f t="shared" si="35"/>
        <v>6P6UCRG-FIDV-FIDRRH</v>
      </c>
    </row>
    <row r="350" spans="1:15" x14ac:dyDescent="0.3">
      <c r="A350" s="4" t="str">
        <f t="shared" si="32"/>
        <v>6P64050LT</v>
      </c>
      <c r="B350" s="4" t="str">
        <f t="shared" si="33"/>
        <v>6P64050LT</v>
      </c>
      <c r="C350" s="4" t="str">
        <f t="shared" si="30"/>
        <v>4050</v>
      </c>
      <c r="D350" s="4" t="str">
        <f t="shared" si="31"/>
        <v>LT</v>
      </c>
      <c r="E350" s="35">
        <v>6060</v>
      </c>
      <c r="F350" t="s">
        <v>1703</v>
      </c>
      <c r="G350" s="36" t="s">
        <v>482</v>
      </c>
      <c r="H350" s="36" t="s">
        <v>57</v>
      </c>
      <c r="I350" t="s">
        <v>1703</v>
      </c>
      <c r="J350" s="36" t="s">
        <v>995</v>
      </c>
      <c r="K350" s="36" t="s">
        <v>59</v>
      </c>
      <c r="L350" s="36" t="s">
        <v>566</v>
      </c>
      <c r="M350" s="45" t="str">
        <f t="shared" si="34"/>
        <v>UCRG-FIDV-FIDL</v>
      </c>
      <c r="N350" s="4" t="str">
        <f t="shared" si="35"/>
        <v>6P6UCRG-FIDV-FIDLLH</v>
      </c>
    </row>
    <row r="351" spans="1:15" x14ac:dyDescent="0.3">
      <c r="A351" s="4" t="str">
        <f t="shared" si="32"/>
        <v>6P64164LT</v>
      </c>
      <c r="B351" s="4" t="str">
        <f t="shared" si="33"/>
        <v>6P64164LT</v>
      </c>
      <c r="C351" s="4" t="str">
        <f t="shared" si="30"/>
        <v>4164</v>
      </c>
      <c r="D351" s="4" t="str">
        <f t="shared" si="31"/>
        <v>LT</v>
      </c>
      <c r="E351" s="35">
        <v>6060</v>
      </c>
      <c r="F351" t="s">
        <v>1703</v>
      </c>
      <c r="G351" s="36" t="s">
        <v>604</v>
      </c>
      <c r="H351" s="36" t="s">
        <v>57</v>
      </c>
      <c r="I351" t="s">
        <v>1703</v>
      </c>
      <c r="J351" s="36" t="s">
        <v>996</v>
      </c>
      <c r="K351" s="36" t="s">
        <v>59</v>
      </c>
      <c r="L351" s="36" t="s">
        <v>611</v>
      </c>
      <c r="M351" s="45" t="str">
        <f t="shared" si="34"/>
        <v>UCRG-DRSP-DRSL</v>
      </c>
      <c r="N351" s="4" t="str">
        <f t="shared" si="35"/>
        <v>6P6UCRG-DRSP-DRSLLH</v>
      </c>
    </row>
    <row r="352" spans="1:15" x14ac:dyDescent="0.3">
      <c r="A352" s="4" t="str">
        <f t="shared" si="32"/>
        <v>6P64164RI</v>
      </c>
      <c r="B352" s="4" t="str">
        <f t="shared" si="33"/>
        <v>6P64164RI</v>
      </c>
      <c r="C352" s="4" t="str">
        <f t="shared" si="30"/>
        <v>4164</v>
      </c>
      <c r="D352" s="4" t="str">
        <f t="shared" si="31"/>
        <v>RI</v>
      </c>
      <c r="E352" s="35">
        <v>6060</v>
      </c>
      <c r="F352" t="s">
        <v>1703</v>
      </c>
      <c r="G352" s="36" t="s">
        <v>604</v>
      </c>
      <c r="H352" s="36" t="s">
        <v>61</v>
      </c>
      <c r="I352" t="s">
        <v>1703</v>
      </c>
      <c r="J352" s="36" t="s">
        <v>997</v>
      </c>
      <c r="K352" s="36" t="s">
        <v>63</v>
      </c>
      <c r="L352" s="36" t="s">
        <v>613</v>
      </c>
      <c r="M352" s="45" t="str">
        <f t="shared" si="34"/>
        <v>UCRG-DRSP-DRSR</v>
      </c>
      <c r="N352" s="4" t="str">
        <f t="shared" si="35"/>
        <v>6P6UCRG-DRSP-DRSRRH</v>
      </c>
    </row>
    <row r="353" spans="1:14" x14ac:dyDescent="0.3">
      <c r="A353" s="4" t="str">
        <f t="shared" si="32"/>
        <v>6P65084P0</v>
      </c>
      <c r="B353" s="4" t="str">
        <f t="shared" si="33"/>
        <v>6P65084P0</v>
      </c>
      <c r="C353" s="4" t="str">
        <f t="shared" si="30"/>
        <v>5084</v>
      </c>
      <c r="D353" s="4" t="str">
        <f t="shared" si="31"/>
        <v>P0</v>
      </c>
      <c r="E353" s="35">
        <v>6060</v>
      </c>
      <c r="F353" t="s">
        <v>1703</v>
      </c>
      <c r="G353" s="36" t="s">
        <v>654</v>
      </c>
      <c r="H353" s="36" t="s">
        <v>661</v>
      </c>
      <c r="I353" t="s">
        <v>1703</v>
      </c>
      <c r="J353" s="36" t="s">
        <v>1000</v>
      </c>
      <c r="K353" s="36" t="s">
        <v>687</v>
      </c>
      <c r="L353" s="36" t="s">
        <v>688</v>
      </c>
      <c r="M353" s="45" t="str">
        <f t="shared" si="34"/>
        <v>HYSY-PUHY-PUM1</v>
      </c>
      <c r="N353" s="4" t="str">
        <f t="shared" si="35"/>
        <v>6P6HYSY-PUHY-PUM1P1</v>
      </c>
    </row>
    <row r="354" spans="1:14" x14ac:dyDescent="0.3">
      <c r="A354" s="4" t="str">
        <f t="shared" si="32"/>
        <v>6P6508400</v>
      </c>
      <c r="B354" s="4" t="str">
        <f t="shared" si="33"/>
        <v>6P6508400</v>
      </c>
      <c r="C354" s="4" t="str">
        <f t="shared" si="30"/>
        <v>5084</v>
      </c>
      <c r="D354" s="4" t="str">
        <f t="shared" si="31"/>
        <v>00</v>
      </c>
      <c r="E354" s="35">
        <v>6060</v>
      </c>
      <c r="F354" t="s">
        <v>1703</v>
      </c>
      <c r="G354" s="36" t="s">
        <v>654</v>
      </c>
      <c r="H354" s="36" t="s">
        <v>17</v>
      </c>
      <c r="I354" t="s">
        <v>1703</v>
      </c>
      <c r="J354" s="36" t="s">
        <v>1001</v>
      </c>
      <c r="K354" s="36" t="s">
        <v>690</v>
      </c>
      <c r="L354" s="36" t="s">
        <v>691</v>
      </c>
      <c r="M354" s="45" t="str">
        <f t="shared" si="34"/>
        <v>HYSY-PUHY-PUM4</v>
      </c>
      <c r="N354" s="4" t="str">
        <f t="shared" si="35"/>
        <v>6P6HYSY-PUHY-PUM4P4</v>
      </c>
    </row>
    <row r="355" spans="1:14" x14ac:dyDescent="0.3">
      <c r="A355" s="4" t="str">
        <f t="shared" si="32"/>
        <v>6P65459LF</v>
      </c>
      <c r="B355" s="4" t="str">
        <f t="shared" si="33"/>
        <v>6P65459LF</v>
      </c>
      <c r="C355" s="4" t="str">
        <f t="shared" si="30"/>
        <v>5459</v>
      </c>
      <c r="D355" s="4" t="str">
        <f t="shared" si="31"/>
        <v>LF</v>
      </c>
      <c r="E355" s="35">
        <v>6060</v>
      </c>
      <c r="F355" t="s">
        <v>1703</v>
      </c>
      <c r="G355" s="36" t="s">
        <v>732</v>
      </c>
      <c r="H355" s="36" t="s">
        <v>483</v>
      </c>
      <c r="I355" t="s">
        <v>1703</v>
      </c>
      <c r="J355" s="36" t="s">
        <v>1005</v>
      </c>
      <c r="K355" s="36" t="s">
        <v>485</v>
      </c>
      <c r="L355" s="36" t="s">
        <v>763</v>
      </c>
      <c r="M355" s="45" t="str">
        <f t="shared" si="34"/>
        <v>SURE-TMSG-SGB1</v>
      </c>
      <c r="N355" s="4" t="str">
        <f t="shared" si="35"/>
        <v>6P6SURE-TMSG-SGB1LHF</v>
      </c>
    </row>
    <row r="356" spans="1:14" x14ac:dyDescent="0.3">
      <c r="A356" s="4" t="str">
        <f t="shared" si="32"/>
        <v>6P65459RF</v>
      </c>
      <c r="B356" s="4" t="str">
        <f t="shared" si="33"/>
        <v>6P65459RF</v>
      </c>
      <c r="C356" s="4" t="str">
        <f t="shared" si="30"/>
        <v>5459</v>
      </c>
      <c r="D356" s="4" t="str">
        <f t="shared" si="31"/>
        <v>RF</v>
      </c>
      <c r="E356" s="35">
        <v>6060</v>
      </c>
      <c r="F356" t="s">
        <v>1703</v>
      </c>
      <c r="G356" s="36" t="s">
        <v>732</v>
      </c>
      <c r="H356" s="36" t="s">
        <v>487</v>
      </c>
      <c r="I356" t="s">
        <v>1703</v>
      </c>
      <c r="J356" s="36" t="s">
        <v>1006</v>
      </c>
      <c r="K356" s="36" t="s">
        <v>488</v>
      </c>
      <c r="L356" s="36" t="s">
        <v>765</v>
      </c>
      <c r="M356" s="45" t="str">
        <f t="shared" si="34"/>
        <v>SURE-TMSG-SGB2</v>
      </c>
      <c r="N356" s="4" t="str">
        <f t="shared" si="35"/>
        <v>6P6SURE-TMSG-SGB2RHF</v>
      </c>
    </row>
    <row r="357" spans="1:14" x14ac:dyDescent="0.3">
      <c r="A357" s="4" t="str">
        <f t="shared" si="32"/>
        <v>6P65459LR</v>
      </c>
      <c r="B357" s="4" t="str">
        <f t="shared" si="33"/>
        <v>6P65459LR</v>
      </c>
      <c r="C357" s="4" t="str">
        <f t="shared" si="30"/>
        <v>5459</v>
      </c>
      <c r="D357" s="4" t="str">
        <f t="shared" si="31"/>
        <v>LR</v>
      </c>
      <c r="E357" s="35">
        <v>6060</v>
      </c>
      <c r="F357" t="s">
        <v>1703</v>
      </c>
      <c r="G357" s="36" t="s">
        <v>732</v>
      </c>
      <c r="H357" s="36" t="s">
        <v>490</v>
      </c>
      <c r="I357" t="s">
        <v>1703</v>
      </c>
      <c r="J357" s="36" t="s">
        <v>1007</v>
      </c>
      <c r="K357" s="36" t="s">
        <v>491</v>
      </c>
      <c r="L357" s="36" t="s">
        <v>767</v>
      </c>
      <c r="M357" s="45" t="str">
        <f t="shared" si="34"/>
        <v>SURE-TMSG-SGB3</v>
      </c>
      <c r="N357" s="4" t="str">
        <f t="shared" si="35"/>
        <v>6P6SURE-TMSG-SGB3LHR</v>
      </c>
    </row>
    <row r="358" spans="1:14" x14ac:dyDescent="0.3">
      <c r="A358" s="4" t="str">
        <f t="shared" si="32"/>
        <v>6P65459RR</v>
      </c>
      <c r="B358" s="4" t="str">
        <f t="shared" si="33"/>
        <v>6P65459RR</v>
      </c>
      <c r="C358" s="4" t="str">
        <f t="shared" si="30"/>
        <v>5459</v>
      </c>
      <c r="D358" s="4" t="str">
        <f t="shared" si="31"/>
        <v>RR</v>
      </c>
      <c r="E358" s="35">
        <v>6060</v>
      </c>
      <c r="F358" t="s">
        <v>1703</v>
      </c>
      <c r="G358" s="36" t="s">
        <v>732</v>
      </c>
      <c r="H358" s="36" t="s">
        <v>493</v>
      </c>
      <c r="I358" t="s">
        <v>1703</v>
      </c>
      <c r="J358" s="36" t="s">
        <v>1008</v>
      </c>
      <c r="K358" s="36" t="s">
        <v>494</v>
      </c>
      <c r="L358" s="36" t="s">
        <v>769</v>
      </c>
      <c r="M358" s="45" t="str">
        <f t="shared" si="34"/>
        <v>SURE-TMSG-SGB4</v>
      </c>
      <c r="N358" s="4" t="str">
        <f t="shared" si="35"/>
        <v>6P6SURE-TMSG-SGB4RHR</v>
      </c>
    </row>
    <row r="359" spans="1:14" x14ac:dyDescent="0.3">
      <c r="A359" s="4" t="str">
        <f t="shared" si="32"/>
        <v>6P65473LT</v>
      </c>
      <c r="B359" s="4" t="str">
        <f t="shared" si="33"/>
        <v>6P65473LT</v>
      </c>
      <c r="C359" s="4" t="str">
        <f t="shared" si="30"/>
        <v>5473</v>
      </c>
      <c r="D359" s="4" t="str">
        <f t="shared" si="31"/>
        <v>LT</v>
      </c>
      <c r="E359" s="35">
        <v>6060</v>
      </c>
      <c r="F359" t="s">
        <v>1703</v>
      </c>
      <c r="G359" s="36" t="s">
        <v>770</v>
      </c>
      <c r="H359" t="s">
        <v>57</v>
      </c>
      <c r="I359" t="s">
        <v>1703</v>
      </c>
      <c r="J359" s="36" t="s">
        <v>1009</v>
      </c>
      <c r="K359" s="36" t="s">
        <v>781</v>
      </c>
      <c r="L359" s="36" t="s">
        <v>782</v>
      </c>
      <c r="M359" s="45" t="str">
        <f t="shared" si="34"/>
        <v>HYSY-PUHY</v>
      </c>
      <c r="N359" s="4" t="str">
        <f t="shared" si="35"/>
        <v>6P6HYSY-PUHYLHP2</v>
      </c>
    </row>
    <row r="360" spans="1:14" x14ac:dyDescent="0.3">
      <c r="A360" s="4" t="str">
        <f t="shared" si="32"/>
        <v>6P6LF</v>
      </c>
      <c r="B360" s="4" t="str">
        <f t="shared" si="33"/>
        <v>6P6LF</v>
      </c>
      <c r="C360" s="4" t="str">
        <f t="shared" si="30"/>
        <v/>
      </c>
      <c r="D360" s="4" t="str">
        <f t="shared" si="31"/>
        <v>LF</v>
      </c>
      <c r="E360" s="35">
        <v>6060</v>
      </c>
      <c r="F360" t="s">
        <v>1703</v>
      </c>
      <c r="G360" s="36"/>
      <c r="H360" s="36" t="s">
        <v>483</v>
      </c>
      <c r="I360" t="s">
        <v>1703</v>
      </c>
      <c r="J360" s="36" t="s">
        <v>1010</v>
      </c>
      <c r="K360" s="36" t="s">
        <v>485</v>
      </c>
      <c r="L360" s="36" t="s">
        <v>825</v>
      </c>
      <c r="M360" s="45" t="str">
        <f t="shared" si="34"/>
        <v>HYSY-VAHY-CTB1</v>
      </c>
      <c r="N360" s="4" t="str">
        <f t="shared" si="35"/>
        <v>6P6HYSY-VAHY-CTB1LHF</v>
      </c>
    </row>
    <row r="361" spans="1:14" x14ac:dyDescent="0.3">
      <c r="A361" s="4" t="str">
        <f t="shared" si="32"/>
        <v>6P6RF</v>
      </c>
      <c r="B361" s="4" t="str">
        <f t="shared" si="33"/>
        <v>6P6RF</v>
      </c>
      <c r="C361" s="4" t="str">
        <f t="shared" si="30"/>
        <v/>
      </c>
      <c r="D361" s="4" t="str">
        <f t="shared" si="31"/>
        <v>RF</v>
      </c>
      <c r="E361" s="35">
        <v>6060</v>
      </c>
      <c r="F361" t="s">
        <v>1703</v>
      </c>
      <c r="G361" s="36"/>
      <c r="H361" s="36" t="s">
        <v>487</v>
      </c>
      <c r="I361" t="s">
        <v>1703</v>
      </c>
      <c r="J361" s="36" t="s">
        <v>1011</v>
      </c>
      <c r="K361" s="36" t="s">
        <v>488</v>
      </c>
      <c r="L361" s="36" t="s">
        <v>828</v>
      </c>
      <c r="M361" s="45" t="str">
        <f t="shared" si="34"/>
        <v>HYSY-VAHY-CTB2</v>
      </c>
      <c r="N361" s="4" t="str">
        <f t="shared" si="35"/>
        <v>6P6HYSY-VAHY-CTB2RHF</v>
      </c>
    </row>
    <row r="362" spans="1:14" x14ac:dyDescent="0.3">
      <c r="A362" s="4" t="str">
        <f t="shared" si="32"/>
        <v>6P6LR</v>
      </c>
      <c r="B362" s="4" t="str">
        <f t="shared" si="33"/>
        <v>6P6LR</v>
      </c>
      <c r="C362" s="4" t="str">
        <f t="shared" si="30"/>
        <v/>
      </c>
      <c r="D362" s="4" t="str">
        <f t="shared" si="31"/>
        <v>LR</v>
      </c>
      <c r="E362" s="35">
        <v>6060</v>
      </c>
      <c r="F362" t="s">
        <v>1703</v>
      </c>
      <c r="G362" s="36"/>
      <c r="H362" s="36" t="s">
        <v>490</v>
      </c>
      <c r="I362" t="s">
        <v>1703</v>
      </c>
      <c r="J362" s="36" t="s">
        <v>1012</v>
      </c>
      <c r="K362" s="36" t="s">
        <v>491</v>
      </c>
      <c r="L362" s="36" t="s">
        <v>830</v>
      </c>
      <c r="M362" s="45" t="str">
        <f t="shared" si="34"/>
        <v>HYSY-VAHY-CTB3</v>
      </c>
      <c r="N362" s="4" t="str">
        <f t="shared" si="35"/>
        <v>6P6HYSY-VAHY-CTB3LHR</v>
      </c>
    </row>
    <row r="363" spans="1:14" x14ac:dyDescent="0.3">
      <c r="A363" s="4" t="str">
        <f t="shared" si="32"/>
        <v>6P6RR</v>
      </c>
      <c r="B363" s="4" t="str">
        <f t="shared" si="33"/>
        <v>6P6RR</v>
      </c>
      <c r="C363" s="4" t="str">
        <f t="shared" si="30"/>
        <v/>
      </c>
      <c r="D363" s="4" t="str">
        <f t="shared" si="31"/>
        <v>RR</v>
      </c>
      <c r="E363" s="35">
        <v>6060</v>
      </c>
      <c r="F363" t="s">
        <v>1703</v>
      </c>
      <c r="G363" s="36"/>
      <c r="H363" s="36" t="s">
        <v>493</v>
      </c>
      <c r="I363" t="s">
        <v>1703</v>
      </c>
      <c r="J363" s="36" t="s">
        <v>1013</v>
      </c>
      <c r="K363" s="36" t="s">
        <v>494</v>
      </c>
      <c r="L363" s="36" t="s">
        <v>832</v>
      </c>
      <c r="M363" s="45" t="str">
        <f t="shared" si="34"/>
        <v>HYSY-VAHY-CTB4</v>
      </c>
      <c r="N363" s="4" t="str">
        <f t="shared" si="35"/>
        <v>6P6HYSY-VAHY-CTB4RHR</v>
      </c>
    </row>
    <row r="364" spans="1:14" x14ac:dyDescent="0.3">
      <c r="A364" s="4" t="str">
        <f t="shared" si="32"/>
        <v>6P6LT</v>
      </c>
      <c r="B364" s="4" t="str">
        <f t="shared" si="33"/>
        <v>6P6LT</v>
      </c>
      <c r="C364" s="4" t="str">
        <f t="shared" si="30"/>
        <v/>
      </c>
      <c r="D364" s="4" t="str">
        <f t="shared" si="31"/>
        <v>LT</v>
      </c>
      <c r="E364" s="35">
        <v>6060</v>
      </c>
      <c r="F364" t="s">
        <v>1703</v>
      </c>
      <c r="G364" s="36"/>
      <c r="H364" s="36" t="s">
        <v>57</v>
      </c>
      <c r="I364" t="s">
        <v>1703</v>
      </c>
      <c r="J364" s="36" t="s">
        <v>1014</v>
      </c>
      <c r="K364" s="36" t="s">
        <v>59</v>
      </c>
      <c r="L364" s="36" t="s">
        <v>834</v>
      </c>
      <c r="M364" s="45" t="str">
        <f t="shared" si="34"/>
        <v>HYSY-VAHY-VAAC</v>
      </c>
      <c r="N364" s="4" t="str">
        <f t="shared" si="35"/>
        <v>6P6HYSY-VAHY-VAACLH</v>
      </c>
    </row>
    <row r="365" spans="1:14" x14ac:dyDescent="0.3">
      <c r="A365" s="4" t="str">
        <f t="shared" si="32"/>
        <v>6P6RI</v>
      </c>
      <c r="B365" s="4" t="str">
        <f t="shared" si="33"/>
        <v>6P6RI</v>
      </c>
      <c r="C365" s="4" t="str">
        <f t="shared" si="30"/>
        <v/>
      </c>
      <c r="D365" s="4" t="str">
        <f t="shared" si="31"/>
        <v>RI</v>
      </c>
      <c r="E365" s="35">
        <v>6060</v>
      </c>
      <c r="F365" t="s">
        <v>1703</v>
      </c>
      <c r="G365" s="36"/>
      <c r="H365" s="36" t="s">
        <v>61</v>
      </c>
      <c r="I365" t="s">
        <v>1703</v>
      </c>
      <c r="J365" s="36" t="s">
        <v>1015</v>
      </c>
      <c r="K365" s="36" t="s">
        <v>63</v>
      </c>
      <c r="L365" s="36" t="s">
        <v>838</v>
      </c>
      <c r="M365" s="45" t="str">
        <f t="shared" si="34"/>
        <v>PUD2</v>
      </c>
      <c r="N365" s="4" t="str">
        <f t="shared" si="35"/>
        <v>6P6PUD2RH</v>
      </c>
    </row>
    <row r="366" spans="1:14" x14ac:dyDescent="0.3">
      <c r="A366" s="4" t="str">
        <f t="shared" si="32"/>
        <v>6P600</v>
      </c>
      <c r="B366" s="4" t="str">
        <f t="shared" si="33"/>
        <v>6P600</v>
      </c>
      <c r="C366" s="4" t="str">
        <f t="shared" si="30"/>
        <v/>
      </c>
      <c r="D366" s="4" t="str">
        <f t="shared" si="31"/>
        <v>00</v>
      </c>
      <c r="E366" s="35">
        <v>6060</v>
      </c>
      <c r="F366" t="s">
        <v>1703</v>
      </c>
      <c r="G366" s="36"/>
      <c r="H366" s="36" t="s">
        <v>17</v>
      </c>
      <c r="I366" t="s">
        <v>1703</v>
      </c>
      <c r="J366" s="36" t="s">
        <v>1016</v>
      </c>
      <c r="K366" s="36"/>
      <c r="L366" s="36" t="s">
        <v>841</v>
      </c>
      <c r="M366" s="45" t="str">
        <f t="shared" si="34"/>
        <v>SURE-SWBR-SWBR</v>
      </c>
      <c r="N366" s="4" t="str">
        <f t="shared" si="35"/>
        <v>6P6SURE-SWBR-SWBR</v>
      </c>
    </row>
    <row r="367" spans="1:14" x14ac:dyDescent="0.3">
      <c r="A367" s="4" t="str">
        <f t="shared" si="32"/>
        <v>135300</v>
      </c>
      <c r="B367" s="4" t="str">
        <f t="shared" si="33"/>
        <v>135300</v>
      </c>
      <c r="C367" s="4" t="str">
        <f t="shared" si="30"/>
        <v>1353</v>
      </c>
      <c r="D367" s="4" t="str">
        <f t="shared" si="31"/>
        <v>00</v>
      </c>
      <c r="E367" t="s">
        <v>12327</v>
      </c>
      <c r="F367" t="s">
        <v>2657</v>
      </c>
      <c r="G367" t="s">
        <v>207</v>
      </c>
      <c r="H367" t="s">
        <v>17</v>
      </c>
      <c r="I367" t="s">
        <v>12335</v>
      </c>
      <c r="J367" t="s">
        <v>218</v>
      </c>
      <c r="L367" t="s">
        <v>209</v>
      </c>
      <c r="M367" s="45" t="str">
        <f t="shared" si="34"/>
        <v>ENGI</v>
      </c>
      <c r="N367" s="4" t="str">
        <f t="shared" si="35"/>
        <v>7CSENGI</v>
      </c>
    </row>
    <row r="368" spans="1:14" x14ac:dyDescent="0.3">
      <c r="A368" s="4" t="str">
        <f t="shared" si="32"/>
        <v>310100</v>
      </c>
      <c r="B368" s="4" t="str">
        <f t="shared" si="33"/>
        <v>310100</v>
      </c>
      <c r="C368" s="4" t="str">
        <f t="shared" si="30"/>
        <v>3101</v>
      </c>
      <c r="D368" s="4" t="str">
        <f t="shared" si="31"/>
        <v>00</v>
      </c>
      <c r="E368" t="s">
        <v>12327</v>
      </c>
      <c r="F368" t="s">
        <v>2657</v>
      </c>
      <c r="G368" t="s">
        <v>358</v>
      </c>
      <c r="H368" t="s">
        <v>17</v>
      </c>
      <c r="I368" t="s">
        <v>12335</v>
      </c>
      <c r="J368" t="s">
        <v>369</v>
      </c>
      <c r="L368" t="s">
        <v>367</v>
      </c>
      <c r="M368" s="45" t="str">
        <f t="shared" si="34"/>
        <v>DRIV-TQCV</v>
      </c>
      <c r="N368" s="4" t="str">
        <f t="shared" si="35"/>
        <v>7CSDRIV-TQCV</v>
      </c>
    </row>
    <row r="369" spans="1:15" x14ac:dyDescent="0.3">
      <c r="A369" s="4" t="str">
        <f t="shared" si="32"/>
        <v>325800</v>
      </c>
      <c r="B369" s="4" t="str">
        <f t="shared" si="33"/>
        <v>325800</v>
      </c>
      <c r="C369" s="4" t="str">
        <f t="shared" si="30"/>
        <v>3258</v>
      </c>
      <c r="D369" s="4" t="str">
        <f t="shared" si="31"/>
        <v>00</v>
      </c>
      <c r="E369" t="s">
        <v>12327</v>
      </c>
      <c r="F369" t="s">
        <v>2657</v>
      </c>
      <c r="G369" t="s">
        <v>418</v>
      </c>
      <c r="H369" t="s">
        <v>17</v>
      </c>
      <c r="I369" t="s">
        <v>12335</v>
      </c>
      <c r="J369" t="s">
        <v>2657</v>
      </c>
      <c r="L369" t="s">
        <v>12097</v>
      </c>
      <c r="M369" s="45" t="e">
        <f t="shared" si="34"/>
        <v>#N/A</v>
      </c>
      <c r="N369" s="4" t="e">
        <f t="shared" si="35"/>
        <v>#N/A</v>
      </c>
    </row>
    <row r="370" spans="1:15" x14ac:dyDescent="0.3">
      <c r="A370" s="4" t="str">
        <f t="shared" si="32"/>
        <v>4008LR</v>
      </c>
      <c r="B370" s="4" t="str">
        <f t="shared" si="33"/>
        <v>4008LR</v>
      </c>
      <c r="C370" s="4" t="str">
        <f t="shared" si="30"/>
        <v>4008</v>
      </c>
      <c r="D370" s="4" t="str">
        <f t="shared" si="31"/>
        <v>LR</v>
      </c>
      <c r="E370" t="s">
        <v>12327</v>
      </c>
      <c r="F370" t="s">
        <v>2657</v>
      </c>
      <c r="G370" t="s">
        <v>913</v>
      </c>
      <c r="H370" t="s">
        <v>490</v>
      </c>
      <c r="I370" t="s">
        <v>12335</v>
      </c>
      <c r="J370" t="s">
        <v>2657</v>
      </c>
      <c r="L370" t="s">
        <v>12109</v>
      </c>
      <c r="M370" s="45" t="e">
        <f t="shared" si="34"/>
        <v>#N/A</v>
      </c>
      <c r="N370" s="4" t="e">
        <f t="shared" si="35"/>
        <v>#N/A</v>
      </c>
    </row>
    <row r="371" spans="1:15" x14ac:dyDescent="0.3">
      <c r="A371" s="4" t="str">
        <f t="shared" si="32"/>
        <v>4008RR</v>
      </c>
      <c r="B371" s="4" t="str">
        <f t="shared" si="33"/>
        <v>4008RR</v>
      </c>
      <c r="C371" s="4" t="str">
        <f t="shared" si="30"/>
        <v>4008</v>
      </c>
      <c r="D371" s="4" t="str">
        <f t="shared" si="31"/>
        <v>RR</v>
      </c>
      <c r="E371" t="s">
        <v>12327</v>
      </c>
      <c r="F371" t="s">
        <v>2657</v>
      </c>
      <c r="G371" t="s">
        <v>913</v>
      </c>
      <c r="H371" t="s">
        <v>493</v>
      </c>
      <c r="I371" t="s">
        <v>12335</v>
      </c>
      <c r="J371" t="s">
        <v>2657</v>
      </c>
      <c r="L371" t="s">
        <v>12110</v>
      </c>
      <c r="M371" s="45" t="e">
        <f t="shared" si="34"/>
        <v>#N/A</v>
      </c>
      <c r="N371" s="4" t="e">
        <f t="shared" si="35"/>
        <v>#N/A</v>
      </c>
    </row>
    <row r="372" spans="1:15" x14ac:dyDescent="0.3">
      <c r="A372" s="4" t="str">
        <f t="shared" si="32"/>
        <v>4261RR</v>
      </c>
      <c r="B372" s="4" t="str">
        <f t="shared" si="33"/>
        <v>4261RR</v>
      </c>
      <c r="C372" s="4" t="str">
        <f t="shared" si="30"/>
        <v>4261</v>
      </c>
      <c r="D372" s="4" t="str">
        <f t="shared" si="31"/>
        <v>RR</v>
      </c>
      <c r="E372" t="s">
        <v>12327</v>
      </c>
      <c r="F372" t="s">
        <v>2657</v>
      </c>
      <c r="G372" t="s">
        <v>11934</v>
      </c>
      <c r="H372" t="s">
        <v>493</v>
      </c>
      <c r="I372" t="s">
        <v>12335</v>
      </c>
      <c r="J372" t="s">
        <v>2657</v>
      </c>
      <c r="L372" t="s">
        <v>12149</v>
      </c>
      <c r="M372" s="45" t="e">
        <f t="shared" si="34"/>
        <v>#N/A</v>
      </c>
      <c r="N372" s="4" t="e">
        <f t="shared" si="35"/>
        <v>#N/A</v>
      </c>
    </row>
    <row r="373" spans="1:15" x14ac:dyDescent="0.3">
      <c r="A373" s="4" t="str">
        <f t="shared" si="32"/>
        <v>4303LT</v>
      </c>
      <c r="B373" s="4" t="str">
        <f t="shared" si="33"/>
        <v>4303LT</v>
      </c>
      <c r="C373" s="4" t="str">
        <f t="shared" si="30"/>
        <v>4303</v>
      </c>
      <c r="D373" s="4" t="str">
        <f t="shared" si="31"/>
        <v>LT</v>
      </c>
      <c r="E373" t="s">
        <v>12327</v>
      </c>
      <c r="F373" t="s">
        <v>2657</v>
      </c>
      <c r="G373" t="s">
        <v>11504</v>
      </c>
      <c r="H373" t="s">
        <v>57</v>
      </c>
      <c r="I373" t="s">
        <v>12335</v>
      </c>
      <c r="J373" t="s">
        <v>2657</v>
      </c>
      <c r="L373" t="s">
        <v>12153</v>
      </c>
      <c r="M373" s="45" t="e">
        <f t="shared" si="34"/>
        <v>#N/A</v>
      </c>
      <c r="N373" s="4" t="e">
        <f t="shared" si="35"/>
        <v>#N/A</v>
      </c>
    </row>
    <row r="374" spans="1:15" x14ac:dyDescent="0.3">
      <c r="A374" s="4" t="str">
        <f t="shared" si="32"/>
        <v>4303RI</v>
      </c>
      <c r="B374" s="4" t="str">
        <f t="shared" si="33"/>
        <v>4303RI</v>
      </c>
      <c r="C374" s="4" t="str">
        <f t="shared" si="30"/>
        <v>4303</v>
      </c>
      <c r="D374" s="4" t="str">
        <f t="shared" si="31"/>
        <v>RI</v>
      </c>
      <c r="E374" t="s">
        <v>12327</v>
      </c>
      <c r="F374" t="s">
        <v>2657</v>
      </c>
      <c r="G374" t="s">
        <v>11504</v>
      </c>
      <c r="H374" t="s">
        <v>61</v>
      </c>
      <c r="I374" t="s">
        <v>12335</v>
      </c>
      <c r="J374" t="s">
        <v>2657</v>
      </c>
      <c r="L374" t="s">
        <v>12154</v>
      </c>
      <c r="M374" s="45" t="e">
        <f t="shared" si="34"/>
        <v>#N/A</v>
      </c>
      <c r="N374" s="4" t="e">
        <f t="shared" si="35"/>
        <v>#N/A</v>
      </c>
    </row>
    <row r="375" spans="1:15" x14ac:dyDescent="0.3">
      <c r="A375" s="4" t="str">
        <f t="shared" si="32"/>
        <v>7201LF</v>
      </c>
      <c r="B375" s="4" t="str">
        <f t="shared" si="33"/>
        <v>7201LF</v>
      </c>
      <c r="C375" s="4" t="str">
        <f t="shared" si="30"/>
        <v>7201</v>
      </c>
      <c r="D375" s="4" t="str">
        <f t="shared" si="31"/>
        <v>LF</v>
      </c>
      <c r="E375" t="s">
        <v>12327</v>
      </c>
      <c r="F375" t="s">
        <v>2657</v>
      </c>
      <c r="G375" t="s">
        <v>933</v>
      </c>
      <c r="H375" t="s">
        <v>483</v>
      </c>
      <c r="I375" t="s">
        <v>12335</v>
      </c>
      <c r="J375" t="s">
        <v>2657</v>
      </c>
      <c r="L375" t="s">
        <v>12291</v>
      </c>
      <c r="M375" s="45" t="e">
        <f t="shared" si="34"/>
        <v>#N/A</v>
      </c>
      <c r="N375" s="4" t="e">
        <f t="shared" si="35"/>
        <v>#N/A</v>
      </c>
    </row>
    <row r="376" spans="1:15" x14ac:dyDescent="0.3">
      <c r="A376" s="4" t="str">
        <f t="shared" si="32"/>
        <v>7ER100000</v>
      </c>
      <c r="B376" s="4" t="str">
        <f t="shared" si="33"/>
        <v>7ER100000</v>
      </c>
      <c r="C376" s="4" t="str">
        <f t="shared" si="30"/>
        <v>1000</v>
      </c>
      <c r="D376" s="4" t="str">
        <f t="shared" si="31"/>
        <v>00</v>
      </c>
      <c r="E376" s="35" t="s">
        <v>196</v>
      </c>
      <c r="F376" s="36" t="s">
        <v>197</v>
      </c>
      <c r="G376" s="36" t="s">
        <v>16</v>
      </c>
      <c r="H376" s="36" t="s">
        <v>17</v>
      </c>
      <c r="I376" s="36" t="s">
        <v>197</v>
      </c>
      <c r="J376" s="36" t="s">
        <v>198</v>
      </c>
      <c r="K376" s="36"/>
      <c r="L376" s="36" t="s">
        <v>22</v>
      </c>
      <c r="M376" s="45" t="str">
        <f t="shared" si="34"/>
        <v>ENGI</v>
      </c>
      <c r="N376" s="4" t="str">
        <f t="shared" si="35"/>
        <v>7ERENGI</v>
      </c>
    </row>
    <row r="377" spans="1:15" x14ac:dyDescent="0.3">
      <c r="A377" s="4" t="str">
        <f t="shared" si="32"/>
        <v>7ER135300</v>
      </c>
      <c r="B377" s="4" t="str">
        <f t="shared" si="33"/>
        <v>7ER135300</v>
      </c>
      <c r="C377" s="4" t="str">
        <f t="shared" si="30"/>
        <v>1353</v>
      </c>
      <c r="D377" s="4" t="str">
        <f t="shared" si="31"/>
        <v>00</v>
      </c>
      <c r="E377" s="35" t="s">
        <v>196</v>
      </c>
      <c r="F377" s="36" t="s">
        <v>197</v>
      </c>
      <c r="G377" s="36" t="s">
        <v>207</v>
      </c>
      <c r="H377" s="36" t="s">
        <v>17</v>
      </c>
      <c r="I377" s="36" t="s">
        <v>197</v>
      </c>
      <c r="J377" s="36" t="s">
        <v>295</v>
      </c>
      <c r="K377" s="36"/>
      <c r="L377" s="36" t="s">
        <v>264</v>
      </c>
      <c r="M377" s="45" t="str">
        <f t="shared" si="34"/>
        <v>ENGI-COSY</v>
      </c>
      <c r="N377" s="4" t="str">
        <f t="shared" si="35"/>
        <v>7ERENGI-COSY</v>
      </c>
    </row>
    <row r="378" spans="1:15" x14ac:dyDescent="0.3">
      <c r="A378" s="4" t="str">
        <f t="shared" si="32"/>
        <v>7ER303000</v>
      </c>
      <c r="B378" s="4" t="str">
        <f t="shared" si="33"/>
        <v>7ER303000</v>
      </c>
      <c r="C378" s="4" t="str">
        <f t="shared" si="30"/>
        <v>3030</v>
      </c>
      <c r="D378" s="4" t="str">
        <f t="shared" si="31"/>
        <v>00</v>
      </c>
      <c r="E378" s="35" t="s">
        <v>196</v>
      </c>
      <c r="F378" s="36" t="s">
        <v>197</v>
      </c>
      <c r="G378" s="36" t="s">
        <v>299</v>
      </c>
      <c r="H378" s="36" t="s">
        <v>17</v>
      </c>
      <c r="I378" s="36" t="s">
        <v>197</v>
      </c>
      <c r="J378" s="36" t="s">
        <v>354</v>
      </c>
      <c r="K378" s="36"/>
      <c r="L378" s="36" t="s">
        <v>327</v>
      </c>
      <c r="M378" s="45" t="str">
        <f t="shared" si="34"/>
        <v>DRIV-TMSN</v>
      </c>
      <c r="N378" s="4" t="str">
        <f t="shared" si="35"/>
        <v>7ERDRIV-TMSN</v>
      </c>
    </row>
    <row r="379" spans="1:15" x14ac:dyDescent="0.3">
      <c r="A379" s="4" t="str">
        <f t="shared" si="32"/>
        <v>7ER310100</v>
      </c>
      <c r="B379" s="4" t="str">
        <f t="shared" si="33"/>
        <v>7ER310100</v>
      </c>
      <c r="C379" s="4" t="str">
        <f t="shared" si="30"/>
        <v>3101</v>
      </c>
      <c r="D379" s="4" t="str">
        <f t="shared" si="31"/>
        <v>00</v>
      </c>
      <c r="E379" s="35" t="s">
        <v>196</v>
      </c>
      <c r="F379" s="36" t="s">
        <v>197</v>
      </c>
      <c r="G379" s="36" t="s">
        <v>358</v>
      </c>
      <c r="H379" s="36" t="s">
        <v>17</v>
      </c>
      <c r="I379" s="36" t="s">
        <v>197</v>
      </c>
      <c r="J379" s="36" t="s">
        <v>408</v>
      </c>
      <c r="K379" s="36"/>
      <c r="L379" s="36" t="s">
        <v>399</v>
      </c>
      <c r="M379" s="45" t="str">
        <f t="shared" si="34"/>
        <v>DRIV-TQCV</v>
      </c>
      <c r="N379" s="4" t="str">
        <f t="shared" si="35"/>
        <v>7ERDRIV-TQCV</v>
      </c>
    </row>
    <row r="380" spans="1:15" x14ac:dyDescent="0.3">
      <c r="A380" s="4" t="str">
        <f t="shared" si="32"/>
        <v>7ER325800</v>
      </c>
      <c r="B380" s="4" t="str">
        <f t="shared" si="33"/>
        <v>7ER325800</v>
      </c>
      <c r="C380" s="4" t="str">
        <f t="shared" si="30"/>
        <v>3258</v>
      </c>
      <c r="D380" s="4" t="str">
        <f t="shared" si="31"/>
        <v>00</v>
      </c>
      <c r="E380" s="35" t="s">
        <v>196</v>
      </c>
      <c r="F380" s="36" t="s">
        <v>197</v>
      </c>
      <c r="G380" s="36" t="s">
        <v>418</v>
      </c>
      <c r="H380" s="36" t="s">
        <v>17</v>
      </c>
      <c r="I380" s="36" t="s">
        <v>197</v>
      </c>
      <c r="J380" s="36" t="s">
        <v>478</v>
      </c>
      <c r="K380" s="36"/>
      <c r="L380" s="36" t="s">
        <v>464</v>
      </c>
      <c r="M380" s="45" t="str">
        <f t="shared" si="34"/>
        <v>DRIV-DIFF</v>
      </c>
      <c r="N380" s="4" t="str">
        <f t="shared" si="35"/>
        <v>7ERDRIV-DIFF</v>
      </c>
    </row>
    <row r="381" spans="1:15" x14ac:dyDescent="0.3">
      <c r="A381" s="4" t="str">
        <f t="shared" si="32"/>
        <v>7ER4008LR</v>
      </c>
      <c r="B381" s="4" t="str">
        <f t="shared" si="33"/>
        <v>7ER4008LR</v>
      </c>
      <c r="C381" s="4" t="str">
        <f t="shared" si="30"/>
        <v>4008</v>
      </c>
      <c r="D381" s="4" t="str">
        <f t="shared" si="31"/>
        <v>LR</v>
      </c>
      <c r="E381" s="26" t="s">
        <v>196</v>
      </c>
      <c r="F381" t="s">
        <v>197</v>
      </c>
      <c r="G381" t="s">
        <v>913</v>
      </c>
      <c r="H381" t="s">
        <v>490</v>
      </c>
      <c r="I381" t="s">
        <v>197</v>
      </c>
      <c r="J381" t="s">
        <v>2044</v>
      </c>
      <c r="K381" t="s">
        <v>491</v>
      </c>
      <c r="L381" t="s">
        <v>551</v>
      </c>
      <c r="M381" s="45" t="str">
        <f t="shared" si="34"/>
        <v>DRIV-FIDV</v>
      </c>
      <c r="N381" s="4" t="str">
        <f t="shared" si="35"/>
        <v>7ERDRIV-FIDVLHR</v>
      </c>
      <c r="O381" t="s">
        <v>1037</v>
      </c>
    </row>
    <row r="382" spans="1:15" x14ac:dyDescent="0.3">
      <c r="A382" s="4" t="str">
        <f t="shared" si="32"/>
        <v>7ER4008RI</v>
      </c>
      <c r="B382" s="4" t="str">
        <f t="shared" si="33"/>
        <v>7ER4008RI</v>
      </c>
      <c r="C382" s="4" t="str">
        <f t="shared" si="30"/>
        <v>4008</v>
      </c>
      <c r="D382" s="4" t="str">
        <f t="shared" si="31"/>
        <v>RI</v>
      </c>
      <c r="E382" s="26" t="s">
        <v>196</v>
      </c>
      <c r="F382" t="s">
        <v>197</v>
      </c>
      <c r="G382" t="s">
        <v>913</v>
      </c>
      <c r="H382" t="s">
        <v>61</v>
      </c>
      <c r="I382" t="s">
        <v>197</v>
      </c>
      <c r="J382" t="s">
        <v>2194</v>
      </c>
      <c r="K382" t="s">
        <v>494</v>
      </c>
      <c r="L382" t="s">
        <v>554</v>
      </c>
      <c r="M382" s="45" t="str">
        <f t="shared" si="34"/>
        <v>DRIV-FIDV</v>
      </c>
      <c r="N382" s="4" t="str">
        <f t="shared" si="35"/>
        <v>7ERDRIV-FIDVRHR</v>
      </c>
      <c r="O382" t="s">
        <v>1037</v>
      </c>
    </row>
    <row r="383" spans="1:15" x14ac:dyDescent="0.3">
      <c r="A383" s="4" t="str">
        <f t="shared" si="32"/>
        <v>7ER4050RR</v>
      </c>
      <c r="B383" s="4" t="str">
        <f t="shared" si="33"/>
        <v>7ER4050RR</v>
      </c>
      <c r="C383" s="4" t="str">
        <f t="shared" si="30"/>
        <v>4050</v>
      </c>
      <c r="D383" s="4" t="str">
        <f t="shared" si="31"/>
        <v>RR</v>
      </c>
      <c r="E383" s="35" t="s">
        <v>196</v>
      </c>
      <c r="F383" s="36" t="s">
        <v>197</v>
      </c>
      <c r="G383" s="36" t="s">
        <v>482</v>
      </c>
      <c r="H383" s="36" t="s">
        <v>493</v>
      </c>
      <c r="I383" s="36" t="s">
        <v>197</v>
      </c>
      <c r="J383" s="36" t="s">
        <v>600</v>
      </c>
      <c r="K383" s="36" t="s">
        <v>494</v>
      </c>
      <c r="L383" s="36" t="s">
        <v>554</v>
      </c>
      <c r="M383" s="45" t="str">
        <f t="shared" si="34"/>
        <v>DRIV-FIDV</v>
      </c>
      <c r="N383" s="4" t="str">
        <f t="shared" si="35"/>
        <v>7ERDRIV-FIDVRHR</v>
      </c>
    </row>
    <row r="384" spans="1:15" x14ac:dyDescent="0.3">
      <c r="A384" s="4" t="str">
        <f t="shared" si="32"/>
        <v>7ER4050LR</v>
      </c>
      <c r="B384" s="4" t="str">
        <f t="shared" si="33"/>
        <v>7ER4050LR</v>
      </c>
      <c r="C384" s="4" t="str">
        <f t="shared" si="30"/>
        <v>4050</v>
      </c>
      <c r="D384" s="4" t="str">
        <f t="shared" si="31"/>
        <v>LR</v>
      </c>
      <c r="E384" s="35" t="s">
        <v>196</v>
      </c>
      <c r="F384" s="36" t="s">
        <v>197</v>
      </c>
      <c r="G384" s="36" t="s">
        <v>482</v>
      </c>
      <c r="H384" s="36" t="s">
        <v>490</v>
      </c>
      <c r="I384" s="36" t="s">
        <v>197</v>
      </c>
      <c r="J384" s="36" t="s">
        <v>600</v>
      </c>
      <c r="K384" s="36" t="s">
        <v>491</v>
      </c>
      <c r="L384" s="36" t="s">
        <v>551</v>
      </c>
      <c r="M384" s="45" t="str">
        <f t="shared" si="34"/>
        <v>DRIV-FIDV</v>
      </c>
      <c r="N384" s="4" t="str">
        <f t="shared" si="35"/>
        <v>7ERDRIV-FIDVLHR</v>
      </c>
    </row>
    <row r="385" spans="1:14" x14ac:dyDescent="0.3">
      <c r="A385" s="4" t="str">
        <f t="shared" si="32"/>
        <v>7ER135900</v>
      </c>
      <c r="B385" s="4" t="str">
        <f t="shared" si="33"/>
        <v>7ER135900</v>
      </c>
      <c r="C385" s="4" t="str">
        <f t="shared" si="30"/>
        <v>1359</v>
      </c>
      <c r="D385" s="4" t="str">
        <f t="shared" si="31"/>
        <v>00</v>
      </c>
      <c r="E385" t="s">
        <v>12327</v>
      </c>
      <c r="F385" s="36" t="s">
        <v>197</v>
      </c>
      <c r="G385" t="s">
        <v>11926</v>
      </c>
      <c r="H385" t="s">
        <v>17</v>
      </c>
      <c r="I385" s="36" t="s">
        <v>197</v>
      </c>
      <c r="J385" t="s">
        <v>2657</v>
      </c>
      <c r="L385" t="s">
        <v>11994</v>
      </c>
      <c r="M385" s="45" t="e">
        <f t="shared" si="34"/>
        <v>#N/A</v>
      </c>
      <c r="N385" s="4" t="e">
        <f t="shared" si="35"/>
        <v>#N/A</v>
      </c>
    </row>
    <row r="386" spans="1:14" x14ac:dyDescent="0.3">
      <c r="A386" s="4" t="str">
        <f t="shared" si="32"/>
        <v>7ER306600</v>
      </c>
      <c r="B386" s="4" t="str">
        <f t="shared" si="33"/>
        <v>7ER306600</v>
      </c>
      <c r="C386" s="4" t="str">
        <f t="shared" si="30"/>
        <v>3066</v>
      </c>
      <c r="D386" s="4" t="str">
        <f t="shared" si="31"/>
        <v>00</v>
      </c>
      <c r="E386" t="s">
        <v>12327</v>
      </c>
      <c r="F386" s="36" t="s">
        <v>197</v>
      </c>
      <c r="G386" t="s">
        <v>10941</v>
      </c>
      <c r="H386" t="s">
        <v>17</v>
      </c>
      <c r="I386" s="36" t="s">
        <v>197</v>
      </c>
      <c r="J386" t="s">
        <v>2657</v>
      </c>
      <c r="L386" t="s">
        <v>12065</v>
      </c>
      <c r="M386" s="45" t="e">
        <f t="shared" si="34"/>
        <v>#N/A</v>
      </c>
      <c r="N386" s="4" t="e">
        <f t="shared" si="35"/>
        <v>#N/A</v>
      </c>
    </row>
    <row r="387" spans="1:14" x14ac:dyDescent="0.3">
      <c r="A387" s="4" t="str">
        <f t="shared" si="32"/>
        <v>7ER310800</v>
      </c>
      <c r="B387" s="4" t="str">
        <f t="shared" si="33"/>
        <v>7ER310800</v>
      </c>
      <c r="C387" s="4" t="str">
        <f t="shared" ref="C387:C450" si="36">LEFT(G387,4)</f>
        <v>3108</v>
      </c>
      <c r="D387" s="4" t="str">
        <f t="shared" ref="D387:D450" si="37">LEFT(H387,2)</f>
        <v>00</v>
      </c>
      <c r="E387" t="s">
        <v>12327</v>
      </c>
      <c r="F387" s="36" t="s">
        <v>197</v>
      </c>
      <c r="G387" t="s">
        <v>836</v>
      </c>
      <c r="H387" t="s">
        <v>17</v>
      </c>
      <c r="I387" s="36" t="s">
        <v>197</v>
      </c>
      <c r="J387" t="s">
        <v>2657</v>
      </c>
      <c r="L387" t="s">
        <v>12071</v>
      </c>
      <c r="M387" s="45" t="e">
        <f t="shared" si="34"/>
        <v>#N/A</v>
      </c>
      <c r="N387" s="4" t="e">
        <f t="shared" si="35"/>
        <v>#N/A</v>
      </c>
    </row>
    <row r="388" spans="1:14" x14ac:dyDescent="0.3">
      <c r="A388" s="4" t="str">
        <f t="shared" ref="A388:A451" si="38">F388&amp;C388&amp;D388</f>
        <v>7ER320400</v>
      </c>
      <c r="B388" s="4" t="str">
        <f t="shared" ref="B388:B451" si="39">F388&amp;C388&amp;D388</f>
        <v>7ER320400</v>
      </c>
      <c r="C388" s="4" t="str">
        <f t="shared" si="36"/>
        <v>3204</v>
      </c>
      <c r="D388" s="4" t="str">
        <f t="shared" si="37"/>
        <v>00</v>
      </c>
      <c r="E388" t="s">
        <v>12327</v>
      </c>
      <c r="F388" s="36" t="s">
        <v>197</v>
      </c>
      <c r="G388" t="s">
        <v>11930</v>
      </c>
      <c r="H388" t="s">
        <v>17</v>
      </c>
      <c r="I388" s="36" t="s">
        <v>197</v>
      </c>
      <c r="J388" t="s">
        <v>2657</v>
      </c>
      <c r="L388" t="s">
        <v>12084</v>
      </c>
      <c r="M388" s="45" t="e">
        <f t="shared" ref="M388:M451" si="40">_xlfn.TEXTAFTER(J388,"-")</f>
        <v>#N/A</v>
      </c>
      <c r="N388" s="4" t="e">
        <f t="shared" ref="N388:N451" si="41">I388&amp;M388&amp;K388</f>
        <v>#N/A</v>
      </c>
    </row>
    <row r="389" spans="1:14" x14ac:dyDescent="0.3">
      <c r="A389" s="4" t="str">
        <f t="shared" si="38"/>
        <v>7ER430600</v>
      </c>
      <c r="B389" s="4" t="str">
        <f t="shared" si="39"/>
        <v>7ER430600</v>
      </c>
      <c r="C389" s="4" t="str">
        <f t="shared" si="36"/>
        <v>4306</v>
      </c>
      <c r="D389" s="4" t="str">
        <f t="shared" si="37"/>
        <v>00</v>
      </c>
      <c r="E389" t="s">
        <v>12327</v>
      </c>
      <c r="F389" s="36" t="s">
        <v>197</v>
      </c>
      <c r="G389" t="s">
        <v>11526</v>
      </c>
      <c r="H389" t="s">
        <v>17</v>
      </c>
      <c r="I389" s="36" t="s">
        <v>197</v>
      </c>
      <c r="J389" t="s">
        <v>2657</v>
      </c>
      <c r="L389" t="s">
        <v>12178</v>
      </c>
      <c r="M389" s="45" t="e">
        <f t="shared" si="40"/>
        <v>#N/A</v>
      </c>
      <c r="N389" s="4" t="e">
        <f t="shared" si="41"/>
        <v>#N/A</v>
      </c>
    </row>
    <row r="390" spans="1:14" x14ac:dyDescent="0.3">
      <c r="A390" s="4" t="str">
        <f t="shared" si="38"/>
        <v>8GB100000</v>
      </c>
      <c r="B390" s="4" t="str">
        <f t="shared" si="39"/>
        <v>8GB100000</v>
      </c>
      <c r="C390" s="4" t="str">
        <f t="shared" si="36"/>
        <v>1000</v>
      </c>
      <c r="D390" s="4" t="str">
        <f t="shared" si="37"/>
        <v>00</v>
      </c>
      <c r="E390" s="35" t="s">
        <v>148</v>
      </c>
      <c r="F390" s="36" t="s">
        <v>149</v>
      </c>
      <c r="G390" s="36" t="s">
        <v>16</v>
      </c>
      <c r="H390" s="36" t="s">
        <v>17</v>
      </c>
      <c r="I390" s="36" t="s">
        <v>149</v>
      </c>
      <c r="J390" s="36" t="s">
        <v>150</v>
      </c>
      <c r="K390" s="36"/>
      <c r="L390" s="36" t="s">
        <v>140</v>
      </c>
      <c r="M390" s="45" t="str">
        <f t="shared" si="40"/>
        <v>ENGI</v>
      </c>
      <c r="N390" s="4" t="str">
        <f t="shared" si="41"/>
        <v>8GBENGI</v>
      </c>
    </row>
    <row r="391" spans="1:14" x14ac:dyDescent="0.3">
      <c r="A391" s="4" t="str">
        <f t="shared" si="38"/>
        <v>8GB135300</v>
      </c>
      <c r="B391" s="4" t="str">
        <f t="shared" si="39"/>
        <v>8GB135300</v>
      </c>
      <c r="C391" s="4" t="str">
        <f t="shared" si="36"/>
        <v>1353</v>
      </c>
      <c r="D391" s="4" t="str">
        <f t="shared" si="37"/>
        <v>00</v>
      </c>
      <c r="E391" s="35" t="s">
        <v>148</v>
      </c>
      <c r="F391" s="36" t="s">
        <v>149</v>
      </c>
      <c r="G391" s="36" t="s">
        <v>207</v>
      </c>
      <c r="H391" s="36" t="s">
        <v>17</v>
      </c>
      <c r="I391" s="36" t="s">
        <v>149</v>
      </c>
      <c r="J391" s="36" t="s">
        <v>276</v>
      </c>
      <c r="K391" s="36"/>
      <c r="L391" s="36" t="s">
        <v>220</v>
      </c>
      <c r="M391" s="45" t="str">
        <f t="shared" si="40"/>
        <v>ENGI-COSY</v>
      </c>
      <c r="N391" s="4" t="str">
        <f t="shared" si="41"/>
        <v>8GBENGI-COSY</v>
      </c>
    </row>
    <row r="392" spans="1:14" x14ac:dyDescent="0.3">
      <c r="A392" s="4" t="str">
        <f t="shared" si="38"/>
        <v>8GB303000</v>
      </c>
      <c r="B392" s="4" t="str">
        <f t="shared" si="39"/>
        <v>8GB303000</v>
      </c>
      <c r="C392" s="4" t="str">
        <f t="shared" si="36"/>
        <v>3030</v>
      </c>
      <c r="D392" s="4" t="str">
        <f t="shared" si="37"/>
        <v>00</v>
      </c>
      <c r="E392" s="35" t="s">
        <v>148</v>
      </c>
      <c r="F392" s="36" t="s">
        <v>149</v>
      </c>
      <c r="G392" s="36" t="s">
        <v>299</v>
      </c>
      <c r="H392" s="36" t="s">
        <v>17</v>
      </c>
      <c r="I392" s="36" t="s">
        <v>149</v>
      </c>
      <c r="J392" s="36" t="s">
        <v>336</v>
      </c>
      <c r="K392" s="36"/>
      <c r="L392" s="36" t="s">
        <v>337</v>
      </c>
      <c r="M392" s="45" t="str">
        <f t="shared" si="40"/>
        <v>DRIV-TMSN</v>
      </c>
      <c r="N392" s="4" t="str">
        <f t="shared" si="41"/>
        <v>8GBDRIV-TMSN</v>
      </c>
    </row>
    <row r="393" spans="1:14" x14ac:dyDescent="0.3">
      <c r="A393" s="4" t="str">
        <f t="shared" si="38"/>
        <v>8GB310100</v>
      </c>
      <c r="B393" s="4" t="str">
        <f t="shared" si="39"/>
        <v>8GB310100</v>
      </c>
      <c r="C393" s="4" t="str">
        <f t="shared" si="36"/>
        <v>3101</v>
      </c>
      <c r="D393" s="4" t="str">
        <f t="shared" si="37"/>
        <v>00</v>
      </c>
      <c r="E393" s="35" t="s">
        <v>148</v>
      </c>
      <c r="F393" s="36" t="s">
        <v>149</v>
      </c>
      <c r="G393" s="36" t="s">
        <v>358</v>
      </c>
      <c r="H393" s="36" t="s">
        <v>17</v>
      </c>
      <c r="I393" s="36" t="s">
        <v>149</v>
      </c>
      <c r="J393" s="36" t="s">
        <v>388</v>
      </c>
      <c r="K393" s="36"/>
      <c r="L393" s="36" t="s">
        <v>386</v>
      </c>
      <c r="M393" s="45" t="str">
        <f t="shared" si="40"/>
        <v>DRIV-TQCV</v>
      </c>
      <c r="N393" s="4" t="str">
        <f t="shared" si="41"/>
        <v>8GBDRIV-TQCV</v>
      </c>
    </row>
    <row r="394" spans="1:14" x14ac:dyDescent="0.3">
      <c r="A394" s="4" t="str">
        <f t="shared" si="38"/>
        <v>8GB325800</v>
      </c>
      <c r="B394" s="4" t="str">
        <f t="shared" si="39"/>
        <v>8GB325800</v>
      </c>
      <c r="C394" s="4" t="str">
        <f t="shared" si="36"/>
        <v>3258</v>
      </c>
      <c r="D394" s="4" t="str">
        <f t="shared" si="37"/>
        <v>00</v>
      </c>
      <c r="E394" s="35" t="s">
        <v>148</v>
      </c>
      <c r="F394" s="36" t="s">
        <v>149</v>
      </c>
      <c r="G394" s="36" t="s">
        <v>418</v>
      </c>
      <c r="H394" s="36" t="s">
        <v>17</v>
      </c>
      <c r="I394" s="36" t="s">
        <v>149</v>
      </c>
      <c r="J394" s="36" t="s">
        <v>456</v>
      </c>
      <c r="K394" s="36"/>
      <c r="L394" s="36" t="s">
        <v>457</v>
      </c>
      <c r="M394" s="45" t="str">
        <f t="shared" si="40"/>
        <v>DRIV-DIFF</v>
      </c>
      <c r="N394" s="4" t="str">
        <f t="shared" si="41"/>
        <v>8GBDRIV-DIFF</v>
      </c>
    </row>
    <row r="395" spans="1:14" x14ac:dyDescent="0.3">
      <c r="A395" s="4" t="str">
        <f t="shared" si="38"/>
        <v>8GB4050LR</v>
      </c>
      <c r="B395" s="4" t="str">
        <f t="shared" si="39"/>
        <v>8GB4050LR</v>
      </c>
      <c r="C395" s="4" t="str">
        <f t="shared" si="36"/>
        <v>4050</v>
      </c>
      <c r="D395" s="4" t="str">
        <f t="shared" si="37"/>
        <v>LR</v>
      </c>
      <c r="E395" s="35" t="s">
        <v>148</v>
      </c>
      <c r="F395" s="36" t="s">
        <v>149</v>
      </c>
      <c r="G395" s="36" t="s">
        <v>482</v>
      </c>
      <c r="H395" s="36" t="s">
        <v>490</v>
      </c>
      <c r="I395" s="36" t="s">
        <v>149</v>
      </c>
      <c r="J395" s="36" t="s">
        <v>578</v>
      </c>
      <c r="K395" s="36" t="s">
        <v>491</v>
      </c>
      <c r="L395" s="36" t="s">
        <v>579</v>
      </c>
      <c r="M395" s="45" t="str">
        <f t="shared" si="40"/>
        <v>DRIV-FIDV</v>
      </c>
      <c r="N395" s="4" t="str">
        <f t="shared" si="41"/>
        <v>8GBDRIV-FIDVLHR</v>
      </c>
    </row>
    <row r="396" spans="1:14" x14ac:dyDescent="0.3">
      <c r="A396" s="4" t="str">
        <f t="shared" si="38"/>
        <v>8GB4050RR</v>
      </c>
      <c r="B396" s="4" t="str">
        <f t="shared" si="39"/>
        <v>8GB4050RR</v>
      </c>
      <c r="C396" s="4" t="str">
        <f t="shared" si="36"/>
        <v>4050</v>
      </c>
      <c r="D396" s="4" t="str">
        <f t="shared" si="37"/>
        <v>RR</v>
      </c>
      <c r="E396" s="35" t="s">
        <v>148</v>
      </c>
      <c r="F396" s="36" t="s">
        <v>149</v>
      </c>
      <c r="G396" s="36" t="s">
        <v>482</v>
      </c>
      <c r="H396" s="36" t="s">
        <v>493</v>
      </c>
      <c r="I396" s="36" t="s">
        <v>149</v>
      </c>
      <c r="J396" s="36" t="s">
        <v>578</v>
      </c>
      <c r="K396" s="36" t="s">
        <v>494</v>
      </c>
      <c r="L396" s="36" t="s">
        <v>580</v>
      </c>
      <c r="M396" s="45" t="str">
        <f t="shared" si="40"/>
        <v>DRIV-FIDV</v>
      </c>
      <c r="N396" s="4" t="str">
        <f t="shared" si="41"/>
        <v>8GBDRIV-FIDVRHR</v>
      </c>
    </row>
    <row r="397" spans="1:14" x14ac:dyDescent="0.3">
      <c r="A397" s="4" t="str">
        <f t="shared" si="38"/>
        <v>8GB4008LR</v>
      </c>
      <c r="B397" s="4" t="str">
        <f t="shared" si="39"/>
        <v>8GB4008LR</v>
      </c>
      <c r="C397" s="4" t="str">
        <f t="shared" si="36"/>
        <v>4008</v>
      </c>
      <c r="D397" s="4" t="str">
        <f t="shared" si="37"/>
        <v>LR</v>
      </c>
      <c r="E397" t="s">
        <v>148</v>
      </c>
      <c r="F397" s="36" t="s">
        <v>149</v>
      </c>
      <c r="G397" t="s">
        <v>913</v>
      </c>
      <c r="H397" t="s">
        <v>490</v>
      </c>
      <c r="I397" s="36" t="s">
        <v>149</v>
      </c>
      <c r="J397" t="s">
        <v>585</v>
      </c>
      <c r="L397" t="s">
        <v>579</v>
      </c>
      <c r="M397" s="45" t="str">
        <f t="shared" si="40"/>
        <v>DRIV-FIDV</v>
      </c>
      <c r="N397" s="4" t="str">
        <f t="shared" si="41"/>
        <v>8GBDRIV-FIDV</v>
      </c>
    </row>
    <row r="398" spans="1:14" x14ac:dyDescent="0.3">
      <c r="A398" s="4" t="str">
        <f t="shared" si="38"/>
        <v>8GB4008RR</v>
      </c>
      <c r="B398" s="4" t="str">
        <f t="shared" si="39"/>
        <v>8GB4008RR</v>
      </c>
      <c r="C398" s="4" t="str">
        <f t="shared" si="36"/>
        <v>4008</v>
      </c>
      <c r="D398" s="4" t="str">
        <f t="shared" si="37"/>
        <v>RR</v>
      </c>
      <c r="E398" t="s">
        <v>148</v>
      </c>
      <c r="F398" s="36" t="s">
        <v>149</v>
      </c>
      <c r="G398" t="s">
        <v>913</v>
      </c>
      <c r="H398" t="s">
        <v>493</v>
      </c>
      <c r="I398" s="36" t="s">
        <v>149</v>
      </c>
      <c r="J398" t="s">
        <v>585</v>
      </c>
      <c r="L398" t="s">
        <v>580</v>
      </c>
      <c r="M398" s="45" t="str">
        <f t="shared" si="40"/>
        <v>DRIV-FIDV</v>
      </c>
      <c r="N398" s="4" t="str">
        <f t="shared" si="41"/>
        <v>8GBDRIV-FIDV</v>
      </c>
    </row>
    <row r="399" spans="1:14" x14ac:dyDescent="0.3">
      <c r="A399" s="4" t="str">
        <f t="shared" si="38"/>
        <v>A4M5102LT</v>
      </c>
      <c r="B399" s="4" t="str">
        <f t="shared" si="39"/>
        <v>A4M5102LT</v>
      </c>
      <c r="C399" s="4" t="str">
        <f t="shared" si="36"/>
        <v>5102</v>
      </c>
      <c r="D399" s="4" t="str">
        <f t="shared" si="37"/>
        <v>LT</v>
      </c>
      <c r="E399" s="35" t="s">
        <v>155</v>
      </c>
      <c r="F399" s="36" t="s">
        <v>11912</v>
      </c>
      <c r="G399" s="36" t="s">
        <v>695</v>
      </c>
      <c r="H399" s="36" t="s">
        <v>57</v>
      </c>
      <c r="I399" s="36" t="s">
        <v>11912</v>
      </c>
      <c r="J399" s="36" t="s">
        <v>1024</v>
      </c>
      <c r="K399" s="36" t="s">
        <v>59</v>
      </c>
      <c r="L399" s="36" t="s">
        <v>729</v>
      </c>
      <c r="M399" s="45" t="str">
        <f t="shared" si="40"/>
        <v>HYSY-CYHY</v>
      </c>
      <c r="N399" s="4" t="str">
        <f t="shared" si="41"/>
        <v>A4MHYSY-CYHYLH</v>
      </c>
    </row>
    <row r="400" spans="1:14" x14ac:dyDescent="0.3">
      <c r="A400" s="4" t="str">
        <f t="shared" si="38"/>
        <v>A4M5102RI</v>
      </c>
      <c r="B400" s="4" t="str">
        <f t="shared" si="39"/>
        <v>A4M5102RI</v>
      </c>
      <c r="C400" s="4" t="str">
        <f t="shared" si="36"/>
        <v>5102</v>
      </c>
      <c r="D400" s="4" t="str">
        <f t="shared" si="37"/>
        <v>RI</v>
      </c>
      <c r="E400" s="35" t="s">
        <v>155</v>
      </c>
      <c r="F400" s="36" t="s">
        <v>11912</v>
      </c>
      <c r="G400" s="36" t="s">
        <v>695</v>
      </c>
      <c r="H400" s="36" t="s">
        <v>61</v>
      </c>
      <c r="I400" s="36" t="s">
        <v>11912</v>
      </c>
      <c r="J400" s="36" t="s">
        <v>1024</v>
      </c>
      <c r="K400" s="36" t="s">
        <v>63</v>
      </c>
      <c r="L400" s="36" t="s">
        <v>728</v>
      </c>
      <c r="M400" s="45" t="str">
        <f t="shared" si="40"/>
        <v>HYSY-CYHY</v>
      </c>
      <c r="N400" s="4" t="str">
        <f t="shared" si="41"/>
        <v>A4MHYSY-CYHYRH</v>
      </c>
    </row>
    <row r="401" spans="1:14" x14ac:dyDescent="0.3">
      <c r="A401" s="4" t="str">
        <f t="shared" si="38"/>
        <v>A4M100000</v>
      </c>
      <c r="B401" s="4" t="str">
        <f t="shared" si="39"/>
        <v>A4M100000</v>
      </c>
      <c r="C401" s="4" t="str">
        <f t="shared" si="36"/>
        <v>1000</v>
      </c>
      <c r="D401" s="4" t="str">
        <f t="shared" si="37"/>
        <v>00</v>
      </c>
      <c r="E401" s="35" t="s">
        <v>155</v>
      </c>
      <c r="F401" s="36" t="s">
        <v>11912</v>
      </c>
      <c r="G401" s="36" t="s">
        <v>16</v>
      </c>
      <c r="H401" s="36" t="s">
        <v>17</v>
      </c>
      <c r="I401" s="36" t="s">
        <v>11912</v>
      </c>
      <c r="J401" s="36" t="s">
        <v>1018</v>
      </c>
      <c r="K401" s="36"/>
      <c r="L401" s="36" t="s">
        <v>154</v>
      </c>
      <c r="M401" s="45" t="str">
        <f t="shared" si="40"/>
        <v>ENGI</v>
      </c>
      <c r="N401" s="4" t="str">
        <f t="shared" si="41"/>
        <v>A4MENGI</v>
      </c>
    </row>
    <row r="402" spans="1:14" x14ac:dyDescent="0.3">
      <c r="A402" s="4" t="str">
        <f t="shared" si="38"/>
        <v>A4M135300</v>
      </c>
      <c r="B402" s="4" t="str">
        <f t="shared" si="39"/>
        <v>A4M135300</v>
      </c>
      <c r="C402" s="4" t="str">
        <f t="shared" si="36"/>
        <v>1353</v>
      </c>
      <c r="D402" s="4" t="str">
        <f t="shared" si="37"/>
        <v>00</v>
      </c>
      <c r="E402" s="35" t="s">
        <v>155</v>
      </c>
      <c r="F402" s="36" t="s">
        <v>11912</v>
      </c>
      <c r="G402" s="36" t="s">
        <v>207</v>
      </c>
      <c r="H402" s="36" t="s">
        <v>17</v>
      </c>
      <c r="I402" s="36" t="s">
        <v>11912</v>
      </c>
      <c r="J402" s="36" t="s">
        <v>1019</v>
      </c>
      <c r="K402" s="36"/>
      <c r="L402" s="36" t="s">
        <v>278</v>
      </c>
      <c r="M402" s="45" t="str">
        <f t="shared" si="40"/>
        <v>ENGI-COSY</v>
      </c>
      <c r="N402" s="4" t="str">
        <f t="shared" si="41"/>
        <v>A4MENGI-COSY</v>
      </c>
    </row>
    <row r="403" spans="1:14" x14ac:dyDescent="0.3">
      <c r="A403" s="4" t="str">
        <f t="shared" si="38"/>
        <v>A4M303000</v>
      </c>
      <c r="B403" s="4" t="str">
        <f t="shared" si="39"/>
        <v>A4M303000</v>
      </c>
      <c r="C403" s="4" t="str">
        <f t="shared" si="36"/>
        <v>3030</v>
      </c>
      <c r="D403" s="4" t="str">
        <f t="shared" si="37"/>
        <v>00</v>
      </c>
      <c r="E403" s="35" t="s">
        <v>155</v>
      </c>
      <c r="F403" s="36" t="s">
        <v>11912</v>
      </c>
      <c r="G403" s="36" t="s">
        <v>299</v>
      </c>
      <c r="H403" s="36" t="s">
        <v>17</v>
      </c>
      <c r="I403" s="36" t="s">
        <v>11912</v>
      </c>
      <c r="J403" s="36" t="s">
        <v>1020</v>
      </c>
      <c r="K403" s="36"/>
      <c r="L403" s="36" t="s">
        <v>337</v>
      </c>
      <c r="M403" s="45" t="str">
        <f t="shared" si="40"/>
        <v>DRIV-TMSN</v>
      </c>
      <c r="N403" s="4" t="str">
        <f t="shared" si="41"/>
        <v>A4MDRIV-TMSN</v>
      </c>
    </row>
    <row r="404" spans="1:14" x14ac:dyDescent="0.3">
      <c r="A404" s="4" t="str">
        <f t="shared" si="38"/>
        <v>A4M310100</v>
      </c>
      <c r="B404" s="4" t="str">
        <f t="shared" si="39"/>
        <v>A4M310100</v>
      </c>
      <c r="C404" s="4" t="str">
        <f t="shared" si="36"/>
        <v>3101</v>
      </c>
      <c r="D404" s="4" t="str">
        <f t="shared" si="37"/>
        <v>00</v>
      </c>
      <c r="E404" s="35" t="s">
        <v>155</v>
      </c>
      <c r="F404" s="36" t="s">
        <v>11912</v>
      </c>
      <c r="G404" s="36" t="s">
        <v>358</v>
      </c>
      <c r="H404" s="36" t="s">
        <v>17</v>
      </c>
      <c r="I404" s="36" t="s">
        <v>11912</v>
      </c>
      <c r="J404" s="36" t="s">
        <v>1021</v>
      </c>
      <c r="K404" s="36"/>
      <c r="L404" s="36" t="s">
        <v>390</v>
      </c>
      <c r="M404" s="45" t="str">
        <f t="shared" si="40"/>
        <v>DRIV-TQCV</v>
      </c>
      <c r="N404" s="4" t="str">
        <f t="shared" si="41"/>
        <v>A4MDRIV-TQCV</v>
      </c>
    </row>
    <row r="405" spans="1:14" x14ac:dyDescent="0.3">
      <c r="A405" s="4" t="str">
        <f t="shared" si="38"/>
        <v>A4M325800</v>
      </c>
      <c r="B405" s="4" t="str">
        <f t="shared" si="39"/>
        <v>A4M325800</v>
      </c>
      <c r="C405" s="4" t="str">
        <f t="shared" si="36"/>
        <v>3258</v>
      </c>
      <c r="D405" s="4" t="str">
        <f t="shared" si="37"/>
        <v>00</v>
      </c>
      <c r="E405" s="35" t="s">
        <v>155</v>
      </c>
      <c r="F405" s="36" t="s">
        <v>11912</v>
      </c>
      <c r="G405" s="36" t="s">
        <v>418</v>
      </c>
      <c r="H405" s="36" t="s">
        <v>17</v>
      </c>
      <c r="I405" s="36" t="s">
        <v>11912</v>
      </c>
      <c r="J405" s="36" t="s">
        <v>1022</v>
      </c>
      <c r="K405" s="36"/>
      <c r="L405" s="36" t="s">
        <v>457</v>
      </c>
      <c r="M405" s="45" t="str">
        <f t="shared" si="40"/>
        <v>DRIV-DIFF</v>
      </c>
      <c r="N405" s="4" t="str">
        <f t="shared" si="41"/>
        <v>A4MDRIV-DIFF</v>
      </c>
    </row>
    <row r="406" spans="1:14" x14ac:dyDescent="0.3">
      <c r="A406" s="4" t="str">
        <f t="shared" si="38"/>
        <v>A4M4050RR</v>
      </c>
      <c r="B406" s="4" t="str">
        <f t="shared" si="39"/>
        <v>A4M4050RR</v>
      </c>
      <c r="C406" s="4" t="str">
        <f t="shared" si="36"/>
        <v>4050</v>
      </c>
      <c r="D406" s="4" t="str">
        <f t="shared" si="37"/>
        <v>RR</v>
      </c>
      <c r="E406" s="35" t="s">
        <v>155</v>
      </c>
      <c r="F406" s="36" t="s">
        <v>11912</v>
      </c>
      <c r="G406" s="36" t="s">
        <v>482</v>
      </c>
      <c r="H406" s="36" t="s">
        <v>493</v>
      </c>
      <c r="I406" s="36" t="s">
        <v>11912</v>
      </c>
      <c r="J406" s="36" t="s">
        <v>1023</v>
      </c>
      <c r="K406" s="36" t="s">
        <v>494</v>
      </c>
      <c r="L406" s="36" t="s">
        <v>576</v>
      </c>
      <c r="M406" s="45" t="str">
        <f t="shared" si="40"/>
        <v>DRIV-FIDV</v>
      </c>
      <c r="N406" s="4" t="str">
        <f t="shared" si="41"/>
        <v>A4MDRIV-FIDVRHR</v>
      </c>
    </row>
    <row r="407" spans="1:14" x14ac:dyDescent="0.3">
      <c r="A407" s="4" t="str">
        <f t="shared" si="38"/>
        <v>A4M4050LR</v>
      </c>
      <c r="B407" s="4" t="str">
        <f t="shared" si="39"/>
        <v>A4M4050LR</v>
      </c>
      <c r="C407" s="4" t="str">
        <f t="shared" si="36"/>
        <v>4050</v>
      </c>
      <c r="D407" s="4" t="str">
        <f t="shared" si="37"/>
        <v>LR</v>
      </c>
      <c r="E407" s="35" t="s">
        <v>155</v>
      </c>
      <c r="F407" s="36" t="s">
        <v>11912</v>
      </c>
      <c r="G407" s="36" t="s">
        <v>482</v>
      </c>
      <c r="H407" s="36" t="s">
        <v>490</v>
      </c>
      <c r="I407" s="36" t="s">
        <v>11912</v>
      </c>
      <c r="J407" s="36" t="s">
        <v>1023</v>
      </c>
      <c r="K407" s="36" t="s">
        <v>491</v>
      </c>
      <c r="L407" s="36" t="s">
        <v>573</v>
      </c>
      <c r="M407" s="45" t="str">
        <f t="shared" si="40"/>
        <v>DRIV-FIDV</v>
      </c>
      <c r="N407" s="4" t="str">
        <f t="shared" si="41"/>
        <v>A4MDRIV-FIDVLHR</v>
      </c>
    </row>
    <row r="408" spans="1:14" x14ac:dyDescent="0.3">
      <c r="A408" s="4" t="str">
        <f t="shared" si="38"/>
        <v>A4W100000</v>
      </c>
      <c r="B408" s="4" t="str">
        <f t="shared" si="39"/>
        <v>A4W100000</v>
      </c>
      <c r="C408" s="4" t="str">
        <f t="shared" si="36"/>
        <v>1000</v>
      </c>
      <c r="D408" s="4" t="str">
        <f t="shared" si="37"/>
        <v>00</v>
      </c>
      <c r="E408" s="35" t="s">
        <v>130</v>
      </c>
      <c r="F408" s="36" t="s">
        <v>131</v>
      </c>
      <c r="G408" s="36" t="s">
        <v>16</v>
      </c>
      <c r="H408" s="36" t="s">
        <v>17</v>
      </c>
      <c r="I408" s="36" t="s">
        <v>131</v>
      </c>
      <c r="J408" s="36" t="s">
        <v>132</v>
      </c>
      <c r="K408" s="36"/>
      <c r="L408" s="36" t="s">
        <v>133</v>
      </c>
      <c r="M408" s="45" t="str">
        <f t="shared" si="40"/>
        <v>ENGI</v>
      </c>
      <c r="N408" s="4" t="str">
        <f t="shared" si="41"/>
        <v>A4WENGI</v>
      </c>
    </row>
    <row r="409" spans="1:14" x14ac:dyDescent="0.3">
      <c r="A409" s="4" t="str">
        <f t="shared" si="38"/>
        <v>A4W135300</v>
      </c>
      <c r="B409" s="4" t="str">
        <f t="shared" si="39"/>
        <v>A4W135300</v>
      </c>
      <c r="C409" s="4" t="str">
        <f t="shared" si="36"/>
        <v>1353</v>
      </c>
      <c r="D409" s="4" t="str">
        <f t="shared" si="37"/>
        <v>00</v>
      </c>
      <c r="E409" s="35" t="s">
        <v>130</v>
      </c>
      <c r="F409" s="36" t="s">
        <v>131</v>
      </c>
      <c r="G409" s="36" t="s">
        <v>207</v>
      </c>
      <c r="H409" s="36" t="s">
        <v>17</v>
      </c>
      <c r="I409" s="36" t="s">
        <v>131</v>
      </c>
      <c r="J409" s="36" t="s">
        <v>267</v>
      </c>
      <c r="K409" s="36"/>
      <c r="L409" s="36" t="s">
        <v>268</v>
      </c>
      <c r="M409" s="45" t="str">
        <f t="shared" si="40"/>
        <v>ENGI-COSY</v>
      </c>
      <c r="N409" s="4" t="str">
        <f t="shared" si="41"/>
        <v>A4WENGI-COSY</v>
      </c>
    </row>
    <row r="410" spans="1:14" x14ac:dyDescent="0.3">
      <c r="A410" s="4" t="str">
        <f t="shared" si="38"/>
        <v>A4W303000</v>
      </c>
      <c r="B410" s="4" t="str">
        <f t="shared" si="39"/>
        <v>A4W303000</v>
      </c>
      <c r="C410" s="4" t="str">
        <f t="shared" si="36"/>
        <v>3030</v>
      </c>
      <c r="D410" s="4" t="str">
        <f t="shared" si="37"/>
        <v>00</v>
      </c>
      <c r="E410" s="35" t="s">
        <v>130</v>
      </c>
      <c r="F410" s="36" t="s">
        <v>131</v>
      </c>
      <c r="G410" s="36" t="s">
        <v>299</v>
      </c>
      <c r="H410" s="36" t="s">
        <v>17</v>
      </c>
      <c r="I410" s="36" t="s">
        <v>131</v>
      </c>
      <c r="J410" s="36" t="s">
        <v>331</v>
      </c>
      <c r="K410" s="36"/>
      <c r="L410" s="36" t="s">
        <v>332</v>
      </c>
      <c r="M410" s="45" t="str">
        <f t="shared" si="40"/>
        <v>DRIV-TMSN</v>
      </c>
      <c r="N410" s="4" t="str">
        <f t="shared" si="41"/>
        <v>A4WDRIV-TMSN</v>
      </c>
    </row>
    <row r="411" spans="1:14" x14ac:dyDescent="0.3">
      <c r="A411" s="4" t="str">
        <f t="shared" si="38"/>
        <v>A4W310100</v>
      </c>
      <c r="B411" s="4" t="str">
        <f t="shared" si="39"/>
        <v>A4W310100</v>
      </c>
      <c r="C411" s="4" t="str">
        <f t="shared" si="36"/>
        <v>3101</v>
      </c>
      <c r="D411" s="4" t="str">
        <f t="shared" si="37"/>
        <v>00</v>
      </c>
      <c r="E411" s="35" t="s">
        <v>130</v>
      </c>
      <c r="F411" s="36" t="s">
        <v>131</v>
      </c>
      <c r="G411" s="36" t="s">
        <v>358</v>
      </c>
      <c r="H411" s="36" t="s">
        <v>17</v>
      </c>
      <c r="I411" s="36" t="s">
        <v>131</v>
      </c>
      <c r="J411" s="36" t="s">
        <v>383</v>
      </c>
      <c r="K411" s="36"/>
      <c r="L411" s="36" t="s">
        <v>384</v>
      </c>
      <c r="M411" s="45" t="str">
        <f t="shared" si="40"/>
        <v>DRIV-TQCV</v>
      </c>
      <c r="N411" s="4" t="str">
        <f t="shared" si="41"/>
        <v>A4WDRIV-TQCV</v>
      </c>
    </row>
    <row r="412" spans="1:14" x14ac:dyDescent="0.3">
      <c r="A412" s="4" t="str">
        <f t="shared" si="38"/>
        <v>A4W3258FR</v>
      </c>
      <c r="B412" s="4" t="str">
        <f t="shared" si="39"/>
        <v>A4W3258FR</v>
      </c>
      <c r="C412" s="4" t="str">
        <f t="shared" si="36"/>
        <v>3258</v>
      </c>
      <c r="D412" s="4" t="str">
        <f t="shared" si="37"/>
        <v>FR</v>
      </c>
      <c r="E412" s="35" t="s">
        <v>130</v>
      </c>
      <c r="F412" s="36" t="s">
        <v>131</v>
      </c>
      <c r="G412" s="36" t="s">
        <v>418</v>
      </c>
      <c r="H412" s="36" t="s">
        <v>232</v>
      </c>
      <c r="I412" s="36" t="s">
        <v>131</v>
      </c>
      <c r="J412" s="36" t="s">
        <v>449</v>
      </c>
      <c r="K412" s="36" t="s">
        <v>233</v>
      </c>
      <c r="L412" s="36" t="s">
        <v>450</v>
      </c>
      <c r="M412" s="45" t="str">
        <f t="shared" si="40"/>
        <v>DRIV-DIFF</v>
      </c>
      <c r="N412" s="4" t="str">
        <f t="shared" si="41"/>
        <v>A4WDRIV-DIFFFR</v>
      </c>
    </row>
    <row r="413" spans="1:14" x14ac:dyDescent="0.3">
      <c r="A413" s="4" t="str">
        <f t="shared" si="38"/>
        <v>A4W3258RE</v>
      </c>
      <c r="B413" s="4" t="str">
        <f t="shared" si="39"/>
        <v>A4W3258RE</v>
      </c>
      <c r="C413" s="4" t="str">
        <f t="shared" si="36"/>
        <v>3258</v>
      </c>
      <c r="D413" s="4" t="str">
        <f t="shared" si="37"/>
        <v>RE</v>
      </c>
      <c r="E413" s="35" t="s">
        <v>130</v>
      </c>
      <c r="F413" s="36" t="s">
        <v>131</v>
      </c>
      <c r="G413" s="36" t="s">
        <v>418</v>
      </c>
      <c r="H413" s="36" t="s">
        <v>228</v>
      </c>
      <c r="I413" s="36" t="s">
        <v>131</v>
      </c>
      <c r="J413" s="36" t="s">
        <v>449</v>
      </c>
      <c r="K413" s="36" t="s">
        <v>230</v>
      </c>
      <c r="L413" s="36" t="s">
        <v>451</v>
      </c>
      <c r="M413" s="45" t="str">
        <f t="shared" si="40"/>
        <v>DRIV-DIFF</v>
      </c>
      <c r="N413" s="4" t="str">
        <f t="shared" si="41"/>
        <v>A4WDRIV-DIFFRR</v>
      </c>
    </row>
    <row r="414" spans="1:14" x14ac:dyDescent="0.3">
      <c r="A414" s="4" t="str">
        <f t="shared" si="38"/>
        <v>A4W4050LF</v>
      </c>
      <c r="B414" s="4" t="str">
        <f t="shared" si="39"/>
        <v>A4W4050LF</v>
      </c>
      <c r="C414" s="4" t="str">
        <f t="shared" si="36"/>
        <v>4050</v>
      </c>
      <c r="D414" s="4" t="str">
        <f t="shared" si="37"/>
        <v>LF</v>
      </c>
      <c r="E414" s="35" t="s">
        <v>130</v>
      </c>
      <c r="F414" s="36" t="s">
        <v>131</v>
      </c>
      <c r="G414" s="36" t="s">
        <v>482</v>
      </c>
      <c r="H414" s="36" t="s">
        <v>483</v>
      </c>
      <c r="I414" s="36" t="s">
        <v>131</v>
      </c>
      <c r="J414" s="36" t="s">
        <v>558</v>
      </c>
      <c r="K414" s="36" t="s">
        <v>485</v>
      </c>
      <c r="L414" s="36" t="s">
        <v>559</v>
      </c>
      <c r="M414" s="45" t="str">
        <f t="shared" si="40"/>
        <v>DRIV-FIDV</v>
      </c>
      <c r="N414" s="4" t="str">
        <f t="shared" si="41"/>
        <v>A4WDRIV-FIDVLHF</v>
      </c>
    </row>
    <row r="415" spans="1:14" x14ac:dyDescent="0.3">
      <c r="A415" s="4" t="str">
        <f t="shared" si="38"/>
        <v>A4W4050RF</v>
      </c>
      <c r="B415" s="4" t="str">
        <f t="shared" si="39"/>
        <v>A4W4050RF</v>
      </c>
      <c r="C415" s="4" t="str">
        <f t="shared" si="36"/>
        <v>4050</v>
      </c>
      <c r="D415" s="4" t="str">
        <f t="shared" si="37"/>
        <v>RF</v>
      </c>
      <c r="E415" s="35" t="s">
        <v>130</v>
      </c>
      <c r="F415" s="36" t="s">
        <v>131</v>
      </c>
      <c r="G415" s="36" t="s">
        <v>482</v>
      </c>
      <c r="H415" s="36" t="s">
        <v>487</v>
      </c>
      <c r="I415" s="36" t="s">
        <v>131</v>
      </c>
      <c r="J415" s="36" t="s">
        <v>558</v>
      </c>
      <c r="K415" s="36" t="s">
        <v>488</v>
      </c>
      <c r="L415" s="36" t="s">
        <v>560</v>
      </c>
      <c r="M415" s="45" t="str">
        <f t="shared" si="40"/>
        <v>DRIV-FIDV</v>
      </c>
      <c r="N415" s="4" t="str">
        <f t="shared" si="41"/>
        <v>A4WDRIV-FIDVRHF</v>
      </c>
    </row>
    <row r="416" spans="1:14" x14ac:dyDescent="0.3">
      <c r="A416" s="4" t="str">
        <f t="shared" si="38"/>
        <v>A4W4050RR</v>
      </c>
      <c r="B416" s="4" t="str">
        <f t="shared" si="39"/>
        <v>A4W4050RR</v>
      </c>
      <c r="C416" s="4" t="str">
        <f t="shared" si="36"/>
        <v>4050</v>
      </c>
      <c r="D416" s="4" t="str">
        <f t="shared" si="37"/>
        <v>RR</v>
      </c>
      <c r="E416" s="35" t="s">
        <v>130</v>
      </c>
      <c r="F416" s="36" t="s">
        <v>131</v>
      </c>
      <c r="G416" s="36" t="s">
        <v>482</v>
      </c>
      <c r="H416" s="36" t="s">
        <v>493</v>
      </c>
      <c r="I416" s="36" t="s">
        <v>131</v>
      </c>
      <c r="J416" s="36" t="s">
        <v>558</v>
      </c>
      <c r="K416" s="36" t="s">
        <v>494</v>
      </c>
      <c r="L416" s="36" t="s">
        <v>561</v>
      </c>
      <c r="M416" s="45" t="str">
        <f t="shared" si="40"/>
        <v>DRIV-FIDV</v>
      </c>
      <c r="N416" s="4" t="str">
        <f t="shared" si="41"/>
        <v>A4WDRIV-FIDVRHR</v>
      </c>
    </row>
    <row r="417" spans="1:15" x14ac:dyDescent="0.3">
      <c r="A417" s="4" t="str">
        <f t="shared" si="38"/>
        <v>A4W4050LR</v>
      </c>
      <c r="B417" s="4" t="str">
        <f t="shared" si="39"/>
        <v>A4W4050LR</v>
      </c>
      <c r="C417" s="4" t="str">
        <f t="shared" si="36"/>
        <v>4050</v>
      </c>
      <c r="D417" s="4" t="str">
        <f t="shared" si="37"/>
        <v>LR</v>
      </c>
      <c r="E417" s="35" t="s">
        <v>130</v>
      </c>
      <c r="F417" s="36" t="s">
        <v>131</v>
      </c>
      <c r="G417" s="36" t="s">
        <v>482</v>
      </c>
      <c r="H417" s="36" t="s">
        <v>490</v>
      </c>
      <c r="I417" s="36" t="s">
        <v>131</v>
      </c>
      <c r="J417" s="36" t="s">
        <v>558</v>
      </c>
      <c r="K417" s="36" t="s">
        <v>491</v>
      </c>
      <c r="L417" s="36" t="s">
        <v>562</v>
      </c>
      <c r="M417" s="45" t="str">
        <f t="shared" si="40"/>
        <v>DRIV-FIDV</v>
      </c>
      <c r="N417" s="4" t="str">
        <f t="shared" si="41"/>
        <v>A4WDRIV-FIDVLHR</v>
      </c>
    </row>
    <row r="418" spans="1:15" x14ac:dyDescent="0.3">
      <c r="A418" s="4" t="str">
        <f t="shared" si="38"/>
        <v>A4W507000</v>
      </c>
      <c r="B418" s="4" t="str">
        <f t="shared" si="39"/>
        <v>A4W507000</v>
      </c>
      <c r="C418" s="4" t="str">
        <f t="shared" si="36"/>
        <v>5070</v>
      </c>
      <c r="D418" s="4" t="str">
        <f t="shared" si="37"/>
        <v>00</v>
      </c>
      <c r="E418" s="26" t="s">
        <v>130</v>
      </c>
      <c r="F418" t="s">
        <v>131</v>
      </c>
      <c r="G418" t="s">
        <v>823</v>
      </c>
      <c r="H418" t="s">
        <v>17</v>
      </c>
      <c r="I418" t="s">
        <v>131</v>
      </c>
      <c r="M418" s="45" t="e">
        <f t="shared" si="40"/>
        <v>#N/A</v>
      </c>
      <c r="N418" s="4" t="e">
        <f t="shared" si="41"/>
        <v>#N/A</v>
      </c>
      <c r="O418" t="s">
        <v>1203</v>
      </c>
    </row>
    <row r="419" spans="1:15" x14ac:dyDescent="0.3">
      <c r="A419" s="4" t="str">
        <f t="shared" si="38"/>
        <v>A4W511300</v>
      </c>
      <c r="B419" s="4" t="str">
        <f t="shared" si="39"/>
        <v>A4W511300</v>
      </c>
      <c r="C419" s="4" t="str">
        <f t="shared" si="36"/>
        <v>5113</v>
      </c>
      <c r="D419" s="4" t="str">
        <f t="shared" si="37"/>
        <v>00</v>
      </c>
      <c r="E419" s="35" t="s">
        <v>130</v>
      </c>
      <c r="F419" s="36" t="s">
        <v>131</v>
      </c>
      <c r="G419" s="36" t="s">
        <v>796</v>
      </c>
      <c r="H419" s="36" t="s">
        <v>17</v>
      </c>
      <c r="I419" s="36" t="s">
        <v>131</v>
      </c>
      <c r="J419" s="36" t="s">
        <v>797</v>
      </c>
      <c r="K419" s="36"/>
      <c r="L419" s="36" t="s">
        <v>798</v>
      </c>
      <c r="M419" s="45" t="str">
        <f t="shared" si="40"/>
        <v>BLAD</v>
      </c>
      <c r="N419" s="4" t="str">
        <f t="shared" si="41"/>
        <v>A4WBLAD</v>
      </c>
      <c r="O419" t="s">
        <v>799</v>
      </c>
    </row>
    <row r="420" spans="1:15" x14ac:dyDescent="0.3">
      <c r="A420" s="4" t="str">
        <f t="shared" si="38"/>
        <v>A4W310800</v>
      </c>
      <c r="B420" s="4" t="str">
        <f t="shared" si="39"/>
        <v>A4W310800</v>
      </c>
      <c r="C420" s="4" t="str">
        <f t="shared" si="36"/>
        <v>3108</v>
      </c>
      <c r="D420" s="4" t="str">
        <f t="shared" si="37"/>
        <v>00</v>
      </c>
      <c r="E420" t="s">
        <v>130</v>
      </c>
      <c r="F420" s="36" t="s">
        <v>131</v>
      </c>
      <c r="G420" t="s">
        <v>836</v>
      </c>
      <c r="H420" t="s">
        <v>17</v>
      </c>
      <c r="I420" s="36" t="s">
        <v>131</v>
      </c>
      <c r="J420" t="s">
        <v>1378</v>
      </c>
      <c r="L420" t="s">
        <v>1379</v>
      </c>
      <c r="M420" s="45" t="str">
        <f t="shared" si="40"/>
        <v>DRIV</v>
      </c>
      <c r="N420" s="4" t="str">
        <f t="shared" si="41"/>
        <v>A4WDRIV</v>
      </c>
    </row>
    <row r="421" spans="1:15" x14ac:dyDescent="0.3">
      <c r="A421" s="4" t="str">
        <f t="shared" si="38"/>
        <v>A4W325300</v>
      </c>
      <c r="B421" s="4" t="str">
        <f t="shared" si="39"/>
        <v>A4W325300</v>
      </c>
      <c r="C421" s="4" t="str">
        <f t="shared" si="36"/>
        <v>3253</v>
      </c>
      <c r="D421" s="4" t="str">
        <f t="shared" si="37"/>
        <v>00</v>
      </c>
      <c r="E421" t="s">
        <v>130</v>
      </c>
      <c r="F421" s="36" t="s">
        <v>131</v>
      </c>
      <c r="G421" t="s">
        <v>11066</v>
      </c>
      <c r="H421" t="s">
        <v>17</v>
      </c>
      <c r="I421" s="36" t="s">
        <v>131</v>
      </c>
      <c r="J421" t="s">
        <v>2657</v>
      </c>
      <c r="L421" t="s">
        <v>12085</v>
      </c>
      <c r="M421" s="45" t="e">
        <f t="shared" si="40"/>
        <v>#N/A</v>
      </c>
      <c r="N421" s="4" t="e">
        <f t="shared" si="41"/>
        <v>#N/A</v>
      </c>
    </row>
    <row r="422" spans="1:15" x14ac:dyDescent="0.3">
      <c r="A422" s="4" t="str">
        <f t="shared" si="38"/>
        <v>A4W4001LF</v>
      </c>
      <c r="B422" s="4" t="str">
        <f t="shared" si="39"/>
        <v>A4W4001LF</v>
      </c>
      <c r="C422" s="4" t="str">
        <f t="shared" si="36"/>
        <v>4001</v>
      </c>
      <c r="D422" s="4" t="str">
        <f t="shared" si="37"/>
        <v>LF</v>
      </c>
      <c r="E422" t="s">
        <v>130</v>
      </c>
      <c r="F422" s="36" t="s">
        <v>131</v>
      </c>
      <c r="G422" t="s">
        <v>11179</v>
      </c>
      <c r="H422" t="s">
        <v>483</v>
      </c>
      <c r="I422" s="36" t="s">
        <v>131</v>
      </c>
      <c r="J422" t="s">
        <v>558</v>
      </c>
      <c r="L422" t="s">
        <v>559</v>
      </c>
      <c r="M422" s="45" t="str">
        <f t="shared" si="40"/>
        <v>DRIV-FIDV</v>
      </c>
      <c r="N422" s="4" t="str">
        <f t="shared" si="41"/>
        <v>A4WDRIV-FIDV</v>
      </c>
    </row>
    <row r="423" spans="1:15" x14ac:dyDescent="0.3">
      <c r="A423" s="4" t="str">
        <f t="shared" si="38"/>
        <v>A4W4001LR</v>
      </c>
      <c r="B423" s="4" t="str">
        <f t="shared" si="39"/>
        <v>A4W4001LR</v>
      </c>
      <c r="C423" s="4" t="str">
        <f t="shared" si="36"/>
        <v>4001</v>
      </c>
      <c r="D423" s="4" t="str">
        <f t="shared" si="37"/>
        <v>LR</v>
      </c>
      <c r="E423" t="s">
        <v>130</v>
      </c>
      <c r="F423" s="36" t="s">
        <v>131</v>
      </c>
      <c r="G423" t="s">
        <v>11179</v>
      </c>
      <c r="H423" t="s">
        <v>490</v>
      </c>
      <c r="I423" s="36" t="s">
        <v>131</v>
      </c>
      <c r="J423" t="s">
        <v>558</v>
      </c>
      <c r="L423" t="s">
        <v>562</v>
      </c>
      <c r="M423" s="45" t="str">
        <f t="shared" si="40"/>
        <v>DRIV-FIDV</v>
      </c>
      <c r="N423" s="4" t="str">
        <f t="shared" si="41"/>
        <v>A4WDRIV-FIDV</v>
      </c>
    </row>
    <row r="424" spans="1:15" x14ac:dyDescent="0.3">
      <c r="A424" s="4" t="str">
        <f t="shared" si="38"/>
        <v>A4W4001RF</v>
      </c>
      <c r="B424" s="4" t="str">
        <f t="shared" si="39"/>
        <v>A4W4001RF</v>
      </c>
      <c r="C424" s="4" t="str">
        <f t="shared" si="36"/>
        <v>4001</v>
      </c>
      <c r="D424" s="4" t="str">
        <f t="shared" si="37"/>
        <v>RF</v>
      </c>
      <c r="E424" t="s">
        <v>130</v>
      </c>
      <c r="F424" s="36" t="s">
        <v>131</v>
      </c>
      <c r="G424" t="s">
        <v>11179</v>
      </c>
      <c r="H424" t="s">
        <v>487</v>
      </c>
      <c r="I424" s="36" t="s">
        <v>131</v>
      </c>
      <c r="J424" t="s">
        <v>558</v>
      </c>
      <c r="L424" t="s">
        <v>560</v>
      </c>
      <c r="M424" s="45" t="str">
        <f t="shared" si="40"/>
        <v>DRIV-FIDV</v>
      </c>
      <c r="N424" s="4" t="str">
        <f t="shared" si="41"/>
        <v>A4WDRIV-FIDV</v>
      </c>
    </row>
    <row r="425" spans="1:15" x14ac:dyDescent="0.3">
      <c r="A425" s="4" t="str">
        <f t="shared" si="38"/>
        <v>A4W4001RR</v>
      </c>
      <c r="B425" s="4" t="str">
        <f t="shared" si="39"/>
        <v>A4W4001RR</v>
      </c>
      <c r="C425" s="4" t="str">
        <f t="shared" si="36"/>
        <v>4001</v>
      </c>
      <c r="D425" s="4" t="str">
        <f t="shared" si="37"/>
        <v>RR</v>
      </c>
      <c r="E425" t="s">
        <v>130</v>
      </c>
      <c r="F425" s="36" t="s">
        <v>131</v>
      </c>
      <c r="G425" t="s">
        <v>11179</v>
      </c>
      <c r="H425" t="s">
        <v>493</v>
      </c>
      <c r="I425" s="36" t="s">
        <v>131</v>
      </c>
      <c r="J425" t="s">
        <v>558</v>
      </c>
      <c r="L425" t="s">
        <v>561</v>
      </c>
      <c r="M425" s="45" t="str">
        <f t="shared" si="40"/>
        <v>DRIV-FIDV</v>
      </c>
      <c r="N425" s="4" t="str">
        <f t="shared" si="41"/>
        <v>A4WDRIV-FIDV</v>
      </c>
    </row>
    <row r="426" spans="1:15" x14ac:dyDescent="0.3">
      <c r="A426" s="4" t="str">
        <f t="shared" si="38"/>
        <v>A4W4303LT</v>
      </c>
      <c r="B426" s="4" t="str">
        <f t="shared" si="39"/>
        <v>A4W4303LT</v>
      </c>
      <c r="C426" s="4" t="str">
        <f t="shared" si="36"/>
        <v>4303</v>
      </c>
      <c r="D426" s="4" t="str">
        <f t="shared" si="37"/>
        <v>LT</v>
      </c>
      <c r="E426" t="s">
        <v>130</v>
      </c>
      <c r="F426" s="36" t="s">
        <v>131</v>
      </c>
      <c r="G426" t="s">
        <v>11504</v>
      </c>
      <c r="H426" t="s">
        <v>57</v>
      </c>
      <c r="I426" s="36" t="s">
        <v>131</v>
      </c>
      <c r="J426" t="s">
        <v>2657</v>
      </c>
      <c r="L426" t="s">
        <v>12152</v>
      </c>
      <c r="M426" s="45" t="e">
        <f t="shared" si="40"/>
        <v>#N/A</v>
      </c>
      <c r="N426" s="4" t="e">
        <f t="shared" si="41"/>
        <v>#N/A</v>
      </c>
    </row>
    <row r="427" spans="1:15" x14ac:dyDescent="0.3">
      <c r="A427" s="4" t="str">
        <f t="shared" si="38"/>
        <v>A4W4303RI</v>
      </c>
      <c r="B427" s="4" t="str">
        <f t="shared" si="39"/>
        <v>A4W4303RI</v>
      </c>
      <c r="C427" s="4" t="str">
        <f t="shared" si="36"/>
        <v>4303</v>
      </c>
      <c r="D427" s="4" t="str">
        <f t="shared" si="37"/>
        <v>RI</v>
      </c>
      <c r="E427" t="s">
        <v>130</v>
      </c>
      <c r="F427" s="36" t="s">
        <v>131</v>
      </c>
      <c r="G427" t="s">
        <v>11504</v>
      </c>
      <c r="H427" t="s">
        <v>61</v>
      </c>
      <c r="I427" s="36" t="s">
        <v>131</v>
      </c>
      <c r="J427" t="s">
        <v>2657</v>
      </c>
      <c r="L427" t="s">
        <v>12154</v>
      </c>
      <c r="M427" s="45" t="e">
        <f t="shared" si="40"/>
        <v>#N/A</v>
      </c>
      <c r="N427" s="4" t="e">
        <f t="shared" si="41"/>
        <v>#N/A</v>
      </c>
    </row>
    <row r="428" spans="1:15" x14ac:dyDescent="0.3">
      <c r="A428" s="4" t="str">
        <f t="shared" si="38"/>
        <v>A4W606000</v>
      </c>
      <c r="B428" s="4" t="str">
        <f t="shared" si="39"/>
        <v>A4W606000</v>
      </c>
      <c r="C428" s="4" t="str">
        <f t="shared" si="36"/>
        <v>6060</v>
      </c>
      <c r="D428" s="4" t="str">
        <f t="shared" si="37"/>
        <v>00</v>
      </c>
      <c r="E428" t="s">
        <v>130</v>
      </c>
      <c r="F428" s="36" t="s">
        <v>131</v>
      </c>
      <c r="G428" t="s">
        <v>11952</v>
      </c>
      <c r="H428" t="s">
        <v>17</v>
      </c>
      <c r="I428" s="36" t="s">
        <v>131</v>
      </c>
      <c r="J428" t="s">
        <v>797</v>
      </c>
      <c r="L428" t="s">
        <v>798</v>
      </c>
      <c r="M428" s="45" t="str">
        <f t="shared" si="40"/>
        <v>BLAD</v>
      </c>
      <c r="N428" s="4" t="str">
        <f t="shared" si="41"/>
        <v>A4WBLAD</v>
      </c>
    </row>
    <row r="429" spans="1:15" x14ac:dyDescent="0.3">
      <c r="A429" s="4" t="str">
        <f t="shared" si="38"/>
        <v>A7A100000</v>
      </c>
      <c r="B429" s="4" t="str">
        <f t="shared" si="39"/>
        <v>A7A100000</v>
      </c>
      <c r="C429" s="4" t="str">
        <f t="shared" si="36"/>
        <v>1000</v>
      </c>
      <c r="D429" s="4" t="str">
        <f t="shared" si="37"/>
        <v>00</v>
      </c>
      <c r="E429" s="35" t="s">
        <v>107</v>
      </c>
      <c r="F429" s="36" t="s">
        <v>128</v>
      </c>
      <c r="G429" s="36" t="s">
        <v>16</v>
      </c>
      <c r="H429" s="36" t="s">
        <v>17</v>
      </c>
      <c r="I429" s="36" t="s">
        <v>128</v>
      </c>
      <c r="J429" s="36" t="s">
        <v>129</v>
      </c>
      <c r="K429" s="36"/>
      <c r="L429" s="36" t="s">
        <v>106</v>
      </c>
      <c r="M429" s="45" t="str">
        <f t="shared" si="40"/>
        <v>ENGI</v>
      </c>
      <c r="N429" s="4" t="str">
        <f t="shared" si="41"/>
        <v>A7AENGI</v>
      </c>
    </row>
    <row r="430" spans="1:15" x14ac:dyDescent="0.3">
      <c r="A430" s="4" t="str">
        <f t="shared" si="38"/>
        <v>A7A303000</v>
      </c>
      <c r="B430" s="4" t="str">
        <f t="shared" si="39"/>
        <v>A7A303000</v>
      </c>
      <c r="C430" s="4" t="str">
        <f t="shared" si="36"/>
        <v>3030</v>
      </c>
      <c r="D430" s="4" t="str">
        <f t="shared" si="37"/>
        <v>00</v>
      </c>
      <c r="E430" s="35" t="s">
        <v>107</v>
      </c>
      <c r="F430" s="36" t="s">
        <v>128</v>
      </c>
      <c r="G430" s="36" t="s">
        <v>299</v>
      </c>
      <c r="H430" s="36" t="s">
        <v>17</v>
      </c>
      <c r="I430" s="36" t="s">
        <v>128</v>
      </c>
      <c r="J430" s="36" t="s">
        <v>330</v>
      </c>
      <c r="K430" s="36"/>
      <c r="L430" s="36" t="s">
        <v>306</v>
      </c>
      <c r="M430" s="45" t="str">
        <f t="shared" si="40"/>
        <v>DRIV-TMSN</v>
      </c>
      <c r="N430" s="4" t="str">
        <f t="shared" si="41"/>
        <v>A7ADRIV-TMSN</v>
      </c>
    </row>
    <row r="431" spans="1:15" x14ac:dyDescent="0.3">
      <c r="A431" s="4" t="str">
        <f t="shared" si="38"/>
        <v>A7A310100</v>
      </c>
      <c r="B431" s="4" t="str">
        <f t="shared" si="39"/>
        <v>A7A310100</v>
      </c>
      <c r="C431" s="4" t="str">
        <f t="shared" si="36"/>
        <v>3101</v>
      </c>
      <c r="D431" s="4" t="str">
        <f t="shared" si="37"/>
        <v>00</v>
      </c>
      <c r="E431" s="35" t="s">
        <v>107</v>
      </c>
      <c r="F431" s="36" t="s">
        <v>128</v>
      </c>
      <c r="G431" s="36" t="s">
        <v>358</v>
      </c>
      <c r="H431" s="36" t="s">
        <v>17</v>
      </c>
      <c r="I431" s="36" t="s">
        <v>128</v>
      </c>
      <c r="J431" s="36" t="s">
        <v>382</v>
      </c>
      <c r="K431" s="36"/>
      <c r="L431" s="36" t="s">
        <v>365</v>
      </c>
      <c r="M431" s="45" t="str">
        <f t="shared" si="40"/>
        <v>DRIV</v>
      </c>
      <c r="N431" s="4" t="str">
        <f t="shared" si="41"/>
        <v>A7ADRIV</v>
      </c>
    </row>
    <row r="432" spans="1:15" x14ac:dyDescent="0.3">
      <c r="A432" s="4" t="str">
        <f t="shared" si="38"/>
        <v>A7A106300</v>
      </c>
      <c r="B432" s="4" t="str">
        <f t="shared" si="39"/>
        <v>A7A106300</v>
      </c>
      <c r="C432" s="4" t="str">
        <f t="shared" si="36"/>
        <v>1063</v>
      </c>
      <c r="D432" s="4" t="str">
        <f t="shared" si="37"/>
        <v>00</v>
      </c>
      <c r="E432" t="s">
        <v>107</v>
      </c>
      <c r="F432" s="36" t="s">
        <v>128</v>
      </c>
      <c r="G432" t="s">
        <v>11921</v>
      </c>
      <c r="H432" t="s">
        <v>17</v>
      </c>
      <c r="I432" s="36" t="s">
        <v>128</v>
      </c>
      <c r="J432" t="s">
        <v>2657</v>
      </c>
      <c r="L432" t="s">
        <v>11980</v>
      </c>
      <c r="M432" s="45" t="e">
        <f t="shared" si="40"/>
        <v>#N/A</v>
      </c>
      <c r="N432" s="4" t="e">
        <f t="shared" si="41"/>
        <v>#N/A</v>
      </c>
    </row>
    <row r="433" spans="1:14" x14ac:dyDescent="0.3">
      <c r="A433" s="4" t="str">
        <f t="shared" si="38"/>
        <v>A7A137400</v>
      </c>
      <c r="B433" s="4" t="str">
        <f t="shared" si="39"/>
        <v>A7A137400</v>
      </c>
      <c r="C433" s="4" t="str">
        <f t="shared" si="36"/>
        <v>1374</v>
      </c>
      <c r="D433" s="4" t="str">
        <f t="shared" si="37"/>
        <v>00</v>
      </c>
      <c r="E433" t="s">
        <v>107</v>
      </c>
      <c r="F433" s="36" t="s">
        <v>128</v>
      </c>
      <c r="G433" t="s">
        <v>10807</v>
      </c>
      <c r="H433" t="s">
        <v>17</v>
      </c>
      <c r="I433" s="36" t="s">
        <v>128</v>
      </c>
      <c r="J433" t="s">
        <v>2657</v>
      </c>
      <c r="L433" t="s">
        <v>12026</v>
      </c>
      <c r="M433" s="45" t="e">
        <f t="shared" si="40"/>
        <v>#N/A</v>
      </c>
      <c r="N433" s="4" t="e">
        <f t="shared" si="41"/>
        <v>#N/A</v>
      </c>
    </row>
    <row r="434" spans="1:14" x14ac:dyDescent="0.3">
      <c r="A434" s="4" t="str">
        <f t="shared" si="38"/>
        <v>A7A138700</v>
      </c>
      <c r="B434" s="4" t="str">
        <f t="shared" si="39"/>
        <v>A7A138700</v>
      </c>
      <c r="C434" s="4" t="str">
        <f t="shared" si="36"/>
        <v>1387</v>
      </c>
      <c r="D434" s="4" t="str">
        <f t="shared" si="37"/>
        <v>00</v>
      </c>
      <c r="E434" t="s">
        <v>107</v>
      </c>
      <c r="F434" s="36" t="s">
        <v>128</v>
      </c>
      <c r="G434" t="s">
        <v>10827</v>
      </c>
      <c r="H434" t="s">
        <v>17</v>
      </c>
      <c r="I434" s="36" t="s">
        <v>128</v>
      </c>
      <c r="J434" t="s">
        <v>2657</v>
      </c>
      <c r="L434" t="s">
        <v>12058</v>
      </c>
      <c r="M434" s="45" t="e">
        <f t="shared" si="40"/>
        <v>#N/A</v>
      </c>
      <c r="N434" s="4" t="e">
        <f t="shared" si="41"/>
        <v>#N/A</v>
      </c>
    </row>
    <row r="435" spans="1:14" x14ac:dyDescent="0.3">
      <c r="A435" s="4" t="str">
        <f t="shared" si="38"/>
        <v>A7A3258FR</v>
      </c>
      <c r="B435" s="4" t="str">
        <f t="shared" si="39"/>
        <v>A7A3258FR</v>
      </c>
      <c r="C435" s="4" t="str">
        <f t="shared" si="36"/>
        <v>3258</v>
      </c>
      <c r="D435" s="4" t="str">
        <f t="shared" si="37"/>
        <v>FR</v>
      </c>
      <c r="E435" t="s">
        <v>107</v>
      </c>
      <c r="F435" s="36" t="s">
        <v>128</v>
      </c>
      <c r="G435" t="s">
        <v>418</v>
      </c>
      <c r="H435" t="s">
        <v>232</v>
      </c>
      <c r="I435" s="36" t="s">
        <v>128</v>
      </c>
      <c r="J435" t="s">
        <v>434</v>
      </c>
      <c r="L435" t="s">
        <v>436</v>
      </c>
      <c r="M435" s="45" t="str">
        <f t="shared" si="40"/>
        <v>DRIV-DIFF</v>
      </c>
      <c r="N435" s="4" t="str">
        <f t="shared" si="41"/>
        <v>A7ADRIV-DIFF</v>
      </c>
    </row>
    <row r="436" spans="1:14" x14ac:dyDescent="0.3">
      <c r="A436" s="4" t="str">
        <f t="shared" si="38"/>
        <v>A7A3258RR</v>
      </c>
      <c r="B436" s="4" t="str">
        <f t="shared" si="39"/>
        <v>A7A3258RR</v>
      </c>
      <c r="C436" s="4" t="str">
        <f t="shared" si="36"/>
        <v>3258</v>
      </c>
      <c r="D436" s="4" t="str">
        <f t="shared" si="37"/>
        <v>RR</v>
      </c>
      <c r="E436" t="s">
        <v>107</v>
      </c>
      <c r="F436" s="36" t="s">
        <v>128</v>
      </c>
      <c r="G436" t="s">
        <v>418</v>
      </c>
      <c r="H436" t="s">
        <v>493</v>
      </c>
      <c r="I436" s="36" t="s">
        <v>128</v>
      </c>
      <c r="J436" t="s">
        <v>2657</v>
      </c>
      <c r="L436" t="s">
        <v>12098</v>
      </c>
      <c r="M436" s="45" t="e">
        <f t="shared" si="40"/>
        <v>#N/A</v>
      </c>
      <c r="N436" s="4" t="e">
        <f t="shared" si="41"/>
        <v>#N/A</v>
      </c>
    </row>
    <row r="437" spans="1:14" x14ac:dyDescent="0.3">
      <c r="A437" s="4" t="str">
        <f t="shared" si="38"/>
        <v>A7A4050LF</v>
      </c>
      <c r="B437" s="4" t="str">
        <f t="shared" si="39"/>
        <v>A7A4050LF</v>
      </c>
      <c r="C437" s="4" t="str">
        <f t="shared" si="36"/>
        <v>4050</v>
      </c>
      <c r="D437" s="4" t="str">
        <f t="shared" si="37"/>
        <v>LF</v>
      </c>
      <c r="E437" t="s">
        <v>107</v>
      </c>
      <c r="F437" s="36" t="s">
        <v>128</v>
      </c>
      <c r="G437" t="s">
        <v>482</v>
      </c>
      <c r="H437" t="s">
        <v>483</v>
      </c>
      <c r="I437" s="36" t="s">
        <v>128</v>
      </c>
      <c r="J437" t="s">
        <v>534</v>
      </c>
      <c r="L437" t="s">
        <v>538</v>
      </c>
      <c r="M437" s="45" t="str">
        <f t="shared" si="40"/>
        <v>DRIV-FIDV</v>
      </c>
      <c r="N437" s="4" t="str">
        <f t="shared" si="41"/>
        <v>A7ADRIV-FIDV</v>
      </c>
    </row>
    <row r="438" spans="1:14" x14ac:dyDescent="0.3">
      <c r="A438" s="4" t="str">
        <f t="shared" si="38"/>
        <v>A7A4050LR</v>
      </c>
      <c r="B438" s="4" t="str">
        <f t="shared" si="39"/>
        <v>A7A4050LR</v>
      </c>
      <c r="C438" s="4" t="str">
        <f t="shared" si="36"/>
        <v>4050</v>
      </c>
      <c r="D438" s="4" t="str">
        <f t="shared" si="37"/>
        <v>LR</v>
      </c>
      <c r="E438" t="s">
        <v>107</v>
      </c>
      <c r="F438" s="36" t="s">
        <v>128</v>
      </c>
      <c r="G438" t="s">
        <v>482</v>
      </c>
      <c r="H438" t="s">
        <v>490</v>
      </c>
      <c r="I438" s="36" t="s">
        <v>128</v>
      </c>
      <c r="J438" t="s">
        <v>534</v>
      </c>
      <c r="L438" t="s">
        <v>536</v>
      </c>
      <c r="M438" s="45" t="str">
        <f t="shared" si="40"/>
        <v>DRIV-FIDV</v>
      </c>
      <c r="N438" s="4" t="str">
        <f t="shared" si="41"/>
        <v>A7ADRIV-FIDV</v>
      </c>
    </row>
    <row r="439" spans="1:14" x14ac:dyDescent="0.3">
      <c r="A439" s="4" t="str">
        <f t="shared" si="38"/>
        <v>A7A4050RF</v>
      </c>
      <c r="B439" s="4" t="str">
        <f t="shared" si="39"/>
        <v>A7A4050RF</v>
      </c>
      <c r="C439" s="4" t="str">
        <f t="shared" si="36"/>
        <v>4050</v>
      </c>
      <c r="D439" s="4" t="str">
        <f t="shared" si="37"/>
        <v>RF</v>
      </c>
      <c r="E439" t="s">
        <v>107</v>
      </c>
      <c r="F439" s="36" t="s">
        <v>128</v>
      </c>
      <c r="G439" t="s">
        <v>482</v>
      </c>
      <c r="H439" t="s">
        <v>487</v>
      </c>
      <c r="I439" s="36" t="s">
        <v>128</v>
      </c>
      <c r="J439" t="s">
        <v>534</v>
      </c>
      <c r="L439" t="s">
        <v>537</v>
      </c>
      <c r="M439" s="45" t="str">
        <f t="shared" si="40"/>
        <v>DRIV-FIDV</v>
      </c>
      <c r="N439" s="4" t="str">
        <f t="shared" si="41"/>
        <v>A7ADRIV-FIDV</v>
      </c>
    </row>
    <row r="440" spans="1:14" x14ac:dyDescent="0.3">
      <c r="A440" s="4" t="str">
        <f t="shared" si="38"/>
        <v>A7A4050RR</v>
      </c>
      <c r="B440" s="4" t="str">
        <f t="shared" si="39"/>
        <v>A7A4050RR</v>
      </c>
      <c r="C440" s="4" t="str">
        <f t="shared" si="36"/>
        <v>4050</v>
      </c>
      <c r="D440" s="4" t="str">
        <f t="shared" si="37"/>
        <v>RR</v>
      </c>
      <c r="E440" t="s">
        <v>107</v>
      </c>
      <c r="F440" s="36" t="s">
        <v>128</v>
      </c>
      <c r="G440" t="s">
        <v>482</v>
      </c>
      <c r="H440" t="s">
        <v>493</v>
      </c>
      <c r="I440" s="36" t="s">
        <v>128</v>
      </c>
      <c r="J440" t="s">
        <v>534</v>
      </c>
      <c r="L440" t="s">
        <v>535</v>
      </c>
      <c r="M440" s="45" t="str">
        <f t="shared" si="40"/>
        <v>DRIV-FIDV</v>
      </c>
      <c r="N440" s="4" t="str">
        <f t="shared" si="41"/>
        <v>A7ADRIV-FIDV</v>
      </c>
    </row>
    <row r="441" spans="1:14" x14ac:dyDescent="0.3">
      <c r="A441" s="4" t="str">
        <f t="shared" si="38"/>
        <v>A7A4303LT</v>
      </c>
      <c r="B441" s="4" t="str">
        <f t="shared" si="39"/>
        <v>A7A4303LT</v>
      </c>
      <c r="C441" s="4" t="str">
        <f t="shared" si="36"/>
        <v>4303</v>
      </c>
      <c r="D441" s="4" t="str">
        <f t="shared" si="37"/>
        <v>LT</v>
      </c>
      <c r="E441" t="s">
        <v>107</v>
      </c>
      <c r="F441" s="36" t="s">
        <v>128</v>
      </c>
      <c r="G441" t="s">
        <v>11504</v>
      </c>
      <c r="H441" t="s">
        <v>57</v>
      </c>
      <c r="I441" s="36" t="s">
        <v>128</v>
      </c>
      <c r="J441" t="s">
        <v>2657</v>
      </c>
      <c r="L441" t="s">
        <v>12157</v>
      </c>
      <c r="M441" s="45" t="e">
        <f t="shared" si="40"/>
        <v>#N/A</v>
      </c>
      <c r="N441" s="4" t="e">
        <f t="shared" si="41"/>
        <v>#N/A</v>
      </c>
    </row>
    <row r="442" spans="1:14" x14ac:dyDescent="0.3">
      <c r="A442" s="4" t="str">
        <f t="shared" si="38"/>
        <v>A7A4303RI</v>
      </c>
      <c r="B442" s="4" t="str">
        <f t="shared" si="39"/>
        <v>A7A4303RI</v>
      </c>
      <c r="C442" s="4" t="str">
        <f t="shared" si="36"/>
        <v>4303</v>
      </c>
      <c r="D442" s="4" t="str">
        <f t="shared" si="37"/>
        <v>RI</v>
      </c>
      <c r="E442" t="s">
        <v>107</v>
      </c>
      <c r="F442" s="36" t="s">
        <v>128</v>
      </c>
      <c r="G442" t="s">
        <v>11504</v>
      </c>
      <c r="H442" t="s">
        <v>61</v>
      </c>
      <c r="I442" s="36" t="s">
        <v>128</v>
      </c>
      <c r="J442" t="s">
        <v>2657</v>
      </c>
      <c r="L442" t="s">
        <v>12158</v>
      </c>
      <c r="M442" s="45" t="e">
        <f t="shared" si="40"/>
        <v>#N/A</v>
      </c>
      <c r="N442" s="4" t="e">
        <f t="shared" si="41"/>
        <v>#N/A</v>
      </c>
    </row>
    <row r="443" spans="1:14" x14ac:dyDescent="0.3">
      <c r="A443" s="4" t="str">
        <f t="shared" si="38"/>
        <v>A7A508400</v>
      </c>
      <c r="B443" s="4" t="str">
        <f t="shared" si="39"/>
        <v>A7A508400</v>
      </c>
      <c r="C443" s="4" t="str">
        <f t="shared" si="36"/>
        <v>5084</v>
      </c>
      <c r="D443" s="4" t="str">
        <f t="shared" si="37"/>
        <v>00</v>
      </c>
      <c r="E443" t="s">
        <v>107</v>
      </c>
      <c r="F443" s="36" t="s">
        <v>128</v>
      </c>
      <c r="G443" t="s">
        <v>654</v>
      </c>
      <c r="H443" t="s">
        <v>17</v>
      </c>
      <c r="I443" s="36" t="s">
        <v>128</v>
      </c>
      <c r="J443" t="s">
        <v>2657</v>
      </c>
      <c r="L443" t="s">
        <v>12217</v>
      </c>
      <c r="M443" s="45" t="e">
        <f t="shared" si="40"/>
        <v>#N/A</v>
      </c>
      <c r="N443" s="4" t="e">
        <f t="shared" si="41"/>
        <v>#N/A</v>
      </c>
    </row>
    <row r="444" spans="1:14" x14ac:dyDescent="0.3">
      <c r="A444" s="4" t="str">
        <f t="shared" si="38"/>
        <v>A7A5102LT</v>
      </c>
      <c r="B444" s="4" t="str">
        <f t="shared" si="39"/>
        <v>A7A5102LT</v>
      </c>
      <c r="C444" s="4" t="str">
        <f t="shared" si="36"/>
        <v>5102</v>
      </c>
      <c r="D444" s="4" t="str">
        <f t="shared" si="37"/>
        <v>LT</v>
      </c>
      <c r="E444" t="s">
        <v>107</v>
      </c>
      <c r="F444" s="36" t="s">
        <v>128</v>
      </c>
      <c r="G444" t="s">
        <v>695</v>
      </c>
      <c r="H444" t="s">
        <v>57</v>
      </c>
      <c r="I444" s="36" t="s">
        <v>128</v>
      </c>
      <c r="J444" t="s">
        <v>2657</v>
      </c>
      <c r="L444" t="s">
        <v>12228</v>
      </c>
      <c r="M444" s="45" t="e">
        <f t="shared" si="40"/>
        <v>#N/A</v>
      </c>
      <c r="N444" s="4" t="e">
        <f t="shared" si="41"/>
        <v>#N/A</v>
      </c>
    </row>
    <row r="445" spans="1:14" x14ac:dyDescent="0.3">
      <c r="A445" s="4" t="str">
        <f t="shared" si="38"/>
        <v>A7A5102RI</v>
      </c>
      <c r="B445" s="4" t="str">
        <f t="shared" si="39"/>
        <v>A7A5102RI</v>
      </c>
      <c r="C445" s="4" t="str">
        <f t="shared" si="36"/>
        <v>5102</v>
      </c>
      <c r="D445" s="4" t="str">
        <f t="shared" si="37"/>
        <v>RI</v>
      </c>
      <c r="E445" t="s">
        <v>107</v>
      </c>
      <c r="F445" s="36" t="s">
        <v>128</v>
      </c>
      <c r="G445" t="s">
        <v>695</v>
      </c>
      <c r="H445" t="s">
        <v>61</v>
      </c>
      <c r="I445" s="36" t="s">
        <v>128</v>
      </c>
      <c r="J445" t="s">
        <v>2657</v>
      </c>
      <c r="L445" t="s">
        <v>12229</v>
      </c>
      <c r="M445" s="45" t="e">
        <f t="shared" si="40"/>
        <v>#N/A</v>
      </c>
      <c r="N445" s="4" t="e">
        <f t="shared" si="41"/>
        <v>#N/A</v>
      </c>
    </row>
    <row r="446" spans="1:14" x14ac:dyDescent="0.3">
      <c r="A446" s="4" t="str">
        <f t="shared" si="38"/>
        <v>A7A510400</v>
      </c>
      <c r="B446" s="4" t="str">
        <f t="shared" si="39"/>
        <v>A7A510400</v>
      </c>
      <c r="C446" s="4" t="str">
        <f t="shared" si="36"/>
        <v>5104</v>
      </c>
      <c r="D446" s="4" t="str">
        <f t="shared" si="37"/>
        <v>00</v>
      </c>
      <c r="E446" t="s">
        <v>107</v>
      </c>
      <c r="F446" s="36" t="s">
        <v>128</v>
      </c>
      <c r="G446" t="s">
        <v>11672</v>
      </c>
      <c r="H446" t="s">
        <v>17</v>
      </c>
      <c r="I446" s="36" t="s">
        <v>128</v>
      </c>
      <c r="J446" t="s">
        <v>2657</v>
      </c>
      <c r="L446" t="s">
        <v>12243</v>
      </c>
      <c r="M446" s="45" t="e">
        <f t="shared" si="40"/>
        <v>#N/A</v>
      </c>
      <c r="N446" s="4" t="e">
        <f t="shared" si="41"/>
        <v>#N/A</v>
      </c>
    </row>
    <row r="447" spans="1:14" x14ac:dyDescent="0.3">
      <c r="A447" s="4" t="str">
        <f t="shared" si="38"/>
        <v>AGC100000</v>
      </c>
      <c r="B447" s="4" t="str">
        <f t="shared" si="39"/>
        <v>AGC100000</v>
      </c>
      <c r="C447" s="4" t="str">
        <f t="shared" si="36"/>
        <v>1000</v>
      </c>
      <c r="D447" s="4" t="str">
        <f t="shared" si="37"/>
        <v>00</v>
      </c>
      <c r="E447" s="35" t="s">
        <v>167</v>
      </c>
      <c r="F447" s="36" t="s">
        <v>170</v>
      </c>
      <c r="G447" s="36" t="s">
        <v>16</v>
      </c>
      <c r="H447" s="36" t="s">
        <v>17</v>
      </c>
      <c r="I447" s="36" t="s">
        <v>170</v>
      </c>
      <c r="J447" s="36" t="s">
        <v>171</v>
      </c>
      <c r="K447" s="36"/>
      <c r="L447" s="36" t="s">
        <v>22</v>
      </c>
      <c r="M447" s="45" t="str">
        <f t="shared" si="40"/>
        <v>ENGI</v>
      </c>
      <c r="N447" s="4" t="str">
        <f t="shared" si="41"/>
        <v>AGCENGI</v>
      </c>
    </row>
    <row r="448" spans="1:14" x14ac:dyDescent="0.3">
      <c r="A448" s="4" t="str">
        <f t="shared" si="38"/>
        <v>AGC135300</v>
      </c>
      <c r="B448" s="4" t="str">
        <f t="shared" si="39"/>
        <v>AGC135300</v>
      </c>
      <c r="C448" s="4" t="str">
        <f t="shared" si="36"/>
        <v>1353</v>
      </c>
      <c r="D448" s="4" t="str">
        <f t="shared" si="37"/>
        <v>00</v>
      </c>
      <c r="E448" s="35" t="s">
        <v>167</v>
      </c>
      <c r="F448" s="36" t="s">
        <v>170</v>
      </c>
      <c r="G448" s="36" t="s">
        <v>207</v>
      </c>
      <c r="H448" s="36" t="s">
        <v>17</v>
      </c>
      <c r="I448" s="36" t="s">
        <v>170</v>
      </c>
      <c r="J448" s="36" t="s">
        <v>284</v>
      </c>
      <c r="K448" s="36"/>
      <c r="L448" s="36" t="s">
        <v>264</v>
      </c>
      <c r="M448" s="45" t="str">
        <f t="shared" si="40"/>
        <v>ENGI-COSY</v>
      </c>
      <c r="N448" s="4" t="str">
        <f t="shared" si="41"/>
        <v>AGCENGI-COSY</v>
      </c>
    </row>
    <row r="449" spans="1:15" x14ac:dyDescent="0.3">
      <c r="A449" s="4" t="str">
        <f t="shared" si="38"/>
        <v>AGC1353FR</v>
      </c>
      <c r="B449" s="4" t="str">
        <f t="shared" si="39"/>
        <v>AGC1353FR</v>
      </c>
      <c r="C449" s="4" t="str">
        <f t="shared" si="36"/>
        <v>1353</v>
      </c>
      <c r="D449" s="4" t="str">
        <f t="shared" si="37"/>
        <v>FR</v>
      </c>
      <c r="E449" s="35" t="s">
        <v>167</v>
      </c>
      <c r="F449" s="36" t="s">
        <v>170</v>
      </c>
      <c r="G449" s="36" t="s">
        <v>207</v>
      </c>
      <c r="H449" s="36" t="s">
        <v>232</v>
      </c>
      <c r="I449" s="36" t="s">
        <v>170</v>
      </c>
      <c r="J449" s="36" t="s">
        <v>285</v>
      </c>
      <c r="K449" s="36" t="s">
        <v>233</v>
      </c>
      <c r="L449" s="36" t="s">
        <v>264</v>
      </c>
      <c r="M449" s="45" t="str">
        <f t="shared" si="40"/>
        <v>ENGI-COSY</v>
      </c>
      <c r="N449" s="4" t="str">
        <f t="shared" si="41"/>
        <v>AGCENGI-COSYFR</v>
      </c>
    </row>
    <row r="450" spans="1:15" x14ac:dyDescent="0.3">
      <c r="A450" s="4" t="str">
        <f t="shared" si="38"/>
        <v>AGC303000</v>
      </c>
      <c r="B450" s="4" t="str">
        <f t="shared" si="39"/>
        <v>AGC303000</v>
      </c>
      <c r="C450" s="4" t="str">
        <f t="shared" si="36"/>
        <v>3030</v>
      </c>
      <c r="D450" s="4" t="str">
        <f t="shared" si="37"/>
        <v>00</v>
      </c>
      <c r="E450" s="35" t="s">
        <v>167</v>
      </c>
      <c r="F450" s="36" t="s">
        <v>170</v>
      </c>
      <c r="G450" s="36" t="s">
        <v>299</v>
      </c>
      <c r="H450" s="36" t="s">
        <v>17</v>
      </c>
      <c r="I450" s="36" t="s">
        <v>170</v>
      </c>
      <c r="J450" s="36" t="s">
        <v>344</v>
      </c>
      <c r="K450" s="36"/>
      <c r="L450" s="36" t="s">
        <v>301</v>
      </c>
      <c r="M450" s="45" t="str">
        <f t="shared" si="40"/>
        <v>DRIV-TMSN</v>
      </c>
      <c r="N450" s="4" t="str">
        <f t="shared" si="41"/>
        <v>AGCDRIV-TMSN</v>
      </c>
    </row>
    <row r="451" spans="1:15" x14ac:dyDescent="0.3">
      <c r="A451" s="4" t="str">
        <f t="shared" si="38"/>
        <v>AGC310100</v>
      </c>
      <c r="B451" s="4" t="str">
        <f t="shared" si="39"/>
        <v>AGC310100</v>
      </c>
      <c r="C451" s="4" t="str">
        <f t="shared" ref="C451:C514" si="42">LEFT(G451,4)</f>
        <v>3101</v>
      </c>
      <c r="D451" s="4" t="str">
        <f t="shared" ref="D451:D514" si="43">LEFT(H451,2)</f>
        <v>00</v>
      </c>
      <c r="E451" s="35" t="s">
        <v>167</v>
      </c>
      <c r="F451" s="36" t="s">
        <v>170</v>
      </c>
      <c r="G451" s="36" t="s">
        <v>358</v>
      </c>
      <c r="H451" s="36" t="s">
        <v>17</v>
      </c>
      <c r="I451" s="36" t="s">
        <v>170</v>
      </c>
      <c r="J451" s="36" t="s">
        <v>397</v>
      </c>
      <c r="K451" s="36"/>
      <c r="L451" s="36" t="s">
        <v>379</v>
      </c>
      <c r="M451" s="45" t="str">
        <f t="shared" si="40"/>
        <v>DRIV-TQCV</v>
      </c>
      <c r="N451" s="4" t="str">
        <f t="shared" si="41"/>
        <v>AGCDRIV-TQCV</v>
      </c>
    </row>
    <row r="452" spans="1:15" x14ac:dyDescent="0.3">
      <c r="A452" s="4" t="str">
        <f t="shared" ref="A452:A515" si="44">F452&amp;C452&amp;D452</f>
        <v>AGC325800</v>
      </c>
      <c r="B452" s="4" t="str">
        <f t="shared" ref="B452:B515" si="45">F452&amp;C452&amp;D452</f>
        <v>AGC325800</v>
      </c>
      <c r="C452" s="4" t="str">
        <f t="shared" si="42"/>
        <v>3258</v>
      </c>
      <c r="D452" s="4" t="str">
        <f t="shared" si="43"/>
        <v>00</v>
      </c>
      <c r="E452" s="35" t="s">
        <v>167</v>
      </c>
      <c r="F452" s="36" t="s">
        <v>170</v>
      </c>
      <c r="G452" s="36" t="s">
        <v>418</v>
      </c>
      <c r="H452" s="36" t="s">
        <v>17</v>
      </c>
      <c r="I452" s="36" t="s">
        <v>170</v>
      </c>
      <c r="J452" s="36" t="s">
        <v>465</v>
      </c>
      <c r="K452" s="36"/>
      <c r="L452" s="36" t="s">
        <v>464</v>
      </c>
      <c r="M452" s="45" t="str">
        <f t="shared" ref="M452:M515" si="46">_xlfn.TEXTAFTER(J452,"-")</f>
        <v>DRIV-DIFF</v>
      </c>
      <c r="N452" s="4" t="str">
        <f t="shared" ref="N452:N515" si="47">I452&amp;M452&amp;K452</f>
        <v>AGCDRIV-DIFF</v>
      </c>
    </row>
    <row r="453" spans="1:15" x14ac:dyDescent="0.3">
      <c r="A453" s="4" t="str">
        <f t="shared" si="44"/>
        <v>AGC3258RE</v>
      </c>
      <c r="B453" s="4" t="str">
        <f t="shared" si="45"/>
        <v>AGC3258RE</v>
      </c>
      <c r="C453" s="4" t="str">
        <f t="shared" si="42"/>
        <v>3258</v>
      </c>
      <c r="D453" s="4" t="str">
        <f t="shared" si="43"/>
        <v>RE</v>
      </c>
      <c r="E453" s="35" t="s">
        <v>167</v>
      </c>
      <c r="F453" s="36" t="s">
        <v>170</v>
      </c>
      <c r="G453" s="36" t="s">
        <v>418</v>
      </c>
      <c r="H453" s="36" t="s">
        <v>228</v>
      </c>
      <c r="I453" s="36" t="s">
        <v>170</v>
      </c>
      <c r="J453" s="36" t="s">
        <v>466</v>
      </c>
      <c r="K453" s="36" t="s">
        <v>230</v>
      </c>
      <c r="L453" s="36" t="s">
        <v>464</v>
      </c>
      <c r="M453" s="45" t="str">
        <f t="shared" si="46"/>
        <v>DRIV-DIFF</v>
      </c>
      <c r="N453" s="4" t="str">
        <f t="shared" si="47"/>
        <v>AGCDRIV-DIFFRR</v>
      </c>
    </row>
    <row r="454" spans="1:15" x14ac:dyDescent="0.3">
      <c r="A454" s="4" t="str">
        <f t="shared" si="44"/>
        <v>AGC4008LF</v>
      </c>
      <c r="B454" s="4" t="str">
        <f t="shared" si="45"/>
        <v>AGC4008LF</v>
      </c>
      <c r="C454" s="4" t="str">
        <f t="shared" si="42"/>
        <v>4008</v>
      </c>
      <c r="D454" s="4" t="str">
        <f t="shared" si="43"/>
        <v>LF</v>
      </c>
      <c r="E454" s="35" t="s">
        <v>167</v>
      </c>
      <c r="F454" s="36" t="s">
        <v>170</v>
      </c>
      <c r="G454" s="36" t="s">
        <v>913</v>
      </c>
      <c r="H454" s="36" t="s">
        <v>483</v>
      </c>
      <c r="I454" s="36" t="s">
        <v>170</v>
      </c>
      <c r="J454" s="36" t="s">
        <v>947</v>
      </c>
      <c r="K454" s="36" t="s">
        <v>485</v>
      </c>
      <c r="L454" s="36" t="s">
        <v>945</v>
      </c>
      <c r="M454" s="45" t="str">
        <f t="shared" si="46"/>
        <v>DRIV-WHGP</v>
      </c>
      <c r="N454" s="4" t="str">
        <f t="shared" si="47"/>
        <v>AGCDRIV-WHGPLHF</v>
      </c>
      <c r="O454" t="s">
        <v>932</v>
      </c>
    </row>
    <row r="455" spans="1:15" x14ac:dyDescent="0.3">
      <c r="A455" s="4" t="str">
        <f t="shared" si="44"/>
        <v>AGC4008RF</v>
      </c>
      <c r="B455" s="4" t="str">
        <f t="shared" si="45"/>
        <v>AGC4008RF</v>
      </c>
      <c r="C455" s="4" t="str">
        <f t="shared" si="42"/>
        <v>4008</v>
      </c>
      <c r="D455" s="4" t="str">
        <f t="shared" si="43"/>
        <v>RF</v>
      </c>
      <c r="E455" s="35" t="s">
        <v>167</v>
      </c>
      <c r="F455" s="36" t="s">
        <v>170</v>
      </c>
      <c r="G455" s="36" t="s">
        <v>913</v>
      </c>
      <c r="H455" s="36" t="s">
        <v>487</v>
      </c>
      <c r="I455" s="36" t="s">
        <v>170</v>
      </c>
      <c r="J455" s="36" t="s">
        <v>947</v>
      </c>
      <c r="K455" s="36" t="s">
        <v>488</v>
      </c>
      <c r="L455" s="36" t="s">
        <v>946</v>
      </c>
      <c r="M455" s="45" t="str">
        <f t="shared" si="46"/>
        <v>DRIV-WHGP</v>
      </c>
      <c r="N455" s="4" t="str">
        <f t="shared" si="47"/>
        <v>AGCDRIV-WHGPRHF</v>
      </c>
      <c r="O455" t="s">
        <v>932</v>
      </c>
    </row>
    <row r="456" spans="1:15" x14ac:dyDescent="0.3">
      <c r="A456" s="4" t="str">
        <f t="shared" si="44"/>
        <v>AGC4008LR</v>
      </c>
      <c r="B456" s="4" t="str">
        <f t="shared" si="45"/>
        <v>AGC4008LR</v>
      </c>
      <c r="C456" s="4" t="str">
        <f t="shared" si="42"/>
        <v>4008</v>
      </c>
      <c r="D456" s="4" t="str">
        <f t="shared" si="43"/>
        <v>LR</v>
      </c>
      <c r="E456" s="26" t="s">
        <v>167</v>
      </c>
      <c r="F456" t="s">
        <v>170</v>
      </c>
      <c r="G456" t="s">
        <v>913</v>
      </c>
      <c r="H456" t="s">
        <v>490</v>
      </c>
      <c r="I456" t="s">
        <v>170</v>
      </c>
      <c r="J456" t="s">
        <v>1181</v>
      </c>
      <c r="K456" t="s">
        <v>491</v>
      </c>
      <c r="L456" t="s">
        <v>551</v>
      </c>
      <c r="M456" s="45" t="str">
        <f t="shared" si="46"/>
        <v>DRIV-FIDV</v>
      </c>
      <c r="N456" s="4" t="str">
        <f t="shared" si="47"/>
        <v>AGCDRIV-FIDVLHR</v>
      </c>
      <c r="O456" t="s">
        <v>1037</v>
      </c>
    </row>
    <row r="457" spans="1:15" x14ac:dyDescent="0.3">
      <c r="A457" s="4" t="str">
        <f t="shared" si="44"/>
        <v>AGC4008RI</v>
      </c>
      <c r="B457" s="4" t="str">
        <f t="shared" si="45"/>
        <v>AGC4008RI</v>
      </c>
      <c r="C457" s="4" t="str">
        <f t="shared" si="42"/>
        <v>4008</v>
      </c>
      <c r="D457" s="4" t="str">
        <f t="shared" si="43"/>
        <v>RI</v>
      </c>
      <c r="E457" s="26" t="s">
        <v>167</v>
      </c>
      <c r="F457" t="s">
        <v>170</v>
      </c>
      <c r="G457" t="s">
        <v>913</v>
      </c>
      <c r="H457" t="s">
        <v>61</v>
      </c>
      <c r="I457" t="s">
        <v>170</v>
      </c>
      <c r="J457" t="s">
        <v>1215</v>
      </c>
      <c r="K457" t="s">
        <v>494</v>
      </c>
      <c r="L457" t="s">
        <v>554</v>
      </c>
      <c r="M457" s="45" t="str">
        <f t="shared" si="46"/>
        <v>DRIV-FIDV</v>
      </c>
      <c r="N457" s="4" t="str">
        <f t="shared" si="47"/>
        <v>AGCDRIV-FIDVRHR</v>
      </c>
      <c r="O457" t="s">
        <v>1037</v>
      </c>
    </row>
    <row r="458" spans="1:15" x14ac:dyDescent="0.3">
      <c r="A458" s="4" t="str">
        <f t="shared" si="44"/>
        <v>AGC4050LR</v>
      </c>
      <c r="B458" s="4" t="str">
        <f t="shared" si="45"/>
        <v>AGC4050LR</v>
      </c>
      <c r="C458" s="4" t="str">
        <f t="shared" si="42"/>
        <v>4050</v>
      </c>
      <c r="D458" s="4" t="str">
        <f t="shared" si="43"/>
        <v>LR</v>
      </c>
      <c r="E458" s="35" t="s">
        <v>167</v>
      </c>
      <c r="F458" s="36" t="s">
        <v>170</v>
      </c>
      <c r="G458" s="36" t="s">
        <v>482</v>
      </c>
      <c r="H458" s="36" t="s">
        <v>490</v>
      </c>
      <c r="I458" s="36" t="s">
        <v>170</v>
      </c>
      <c r="J458" s="36" t="s">
        <v>587</v>
      </c>
      <c r="K458" s="36" t="s">
        <v>491</v>
      </c>
      <c r="L458" s="36" t="s">
        <v>551</v>
      </c>
      <c r="M458" s="45" t="str">
        <f t="shared" si="46"/>
        <v>DRIV-FIDV</v>
      </c>
      <c r="N458" s="4" t="str">
        <f t="shared" si="47"/>
        <v>AGCDRIV-FIDVLHR</v>
      </c>
    </row>
    <row r="459" spans="1:15" x14ac:dyDescent="0.3">
      <c r="A459" s="4" t="str">
        <f t="shared" si="44"/>
        <v>AGC4050RR</v>
      </c>
      <c r="B459" s="4" t="str">
        <f t="shared" si="45"/>
        <v>AGC4050RR</v>
      </c>
      <c r="C459" s="4" t="str">
        <f t="shared" si="42"/>
        <v>4050</v>
      </c>
      <c r="D459" s="4" t="str">
        <f t="shared" si="43"/>
        <v>RR</v>
      </c>
      <c r="E459" s="35" t="s">
        <v>167</v>
      </c>
      <c r="F459" s="36" t="s">
        <v>170</v>
      </c>
      <c r="G459" s="36" t="s">
        <v>482</v>
      </c>
      <c r="H459" s="36" t="s">
        <v>493</v>
      </c>
      <c r="I459" s="36" t="s">
        <v>170</v>
      </c>
      <c r="J459" s="36" t="s">
        <v>587</v>
      </c>
      <c r="K459" s="36" t="s">
        <v>494</v>
      </c>
      <c r="L459" s="36" t="s">
        <v>554</v>
      </c>
      <c r="M459" s="45" t="str">
        <f t="shared" si="46"/>
        <v>DRIV-FIDV</v>
      </c>
      <c r="N459" s="4" t="str">
        <f t="shared" si="47"/>
        <v>AGCDRIV-FIDVRHR</v>
      </c>
    </row>
    <row r="460" spans="1:15" x14ac:dyDescent="0.3">
      <c r="A460" s="4" t="str">
        <f t="shared" si="44"/>
        <v>AGC135900</v>
      </c>
      <c r="B460" s="4" t="str">
        <f t="shared" si="45"/>
        <v>AGC135900</v>
      </c>
      <c r="C460" s="4" t="str">
        <f t="shared" si="42"/>
        <v>1359</v>
      </c>
      <c r="D460" s="4" t="str">
        <f t="shared" si="43"/>
        <v>00</v>
      </c>
      <c r="E460" t="s">
        <v>167</v>
      </c>
      <c r="F460" s="36" t="s">
        <v>170</v>
      </c>
      <c r="G460" t="s">
        <v>11926</v>
      </c>
      <c r="H460" t="s">
        <v>17</v>
      </c>
      <c r="I460" s="36" t="s">
        <v>170</v>
      </c>
      <c r="J460" t="s">
        <v>2657</v>
      </c>
      <c r="L460" t="s">
        <v>11992</v>
      </c>
      <c r="M460" s="45" t="e">
        <f t="shared" si="46"/>
        <v>#N/A</v>
      </c>
      <c r="N460" s="4" t="e">
        <f t="shared" si="47"/>
        <v>#N/A</v>
      </c>
    </row>
    <row r="461" spans="1:15" x14ac:dyDescent="0.3">
      <c r="A461" s="4" t="str">
        <f t="shared" si="44"/>
        <v>AGC1365RR</v>
      </c>
      <c r="B461" s="4" t="str">
        <f t="shared" si="45"/>
        <v>AGC1365RR</v>
      </c>
      <c r="C461" s="4" t="str">
        <f t="shared" si="42"/>
        <v>1365</v>
      </c>
      <c r="D461" s="4" t="str">
        <f t="shared" si="43"/>
        <v>RR</v>
      </c>
      <c r="E461" t="s">
        <v>167</v>
      </c>
      <c r="F461" s="36" t="s">
        <v>170</v>
      </c>
      <c r="G461" t="s">
        <v>11927</v>
      </c>
      <c r="H461" t="s">
        <v>493</v>
      </c>
      <c r="I461" s="36" t="s">
        <v>170</v>
      </c>
      <c r="J461" t="s">
        <v>2657</v>
      </c>
      <c r="L461" t="s">
        <v>12012</v>
      </c>
      <c r="M461" s="45" t="e">
        <f t="shared" si="46"/>
        <v>#N/A</v>
      </c>
      <c r="N461" s="4" t="e">
        <f t="shared" si="47"/>
        <v>#N/A</v>
      </c>
    </row>
    <row r="462" spans="1:15" x14ac:dyDescent="0.3">
      <c r="A462" s="4" t="str">
        <f t="shared" si="44"/>
        <v>AGC137400</v>
      </c>
      <c r="B462" s="4" t="str">
        <f t="shared" si="45"/>
        <v>AGC137400</v>
      </c>
      <c r="C462" s="4" t="str">
        <f t="shared" si="42"/>
        <v>1374</v>
      </c>
      <c r="D462" s="4" t="str">
        <f t="shared" si="43"/>
        <v>00</v>
      </c>
      <c r="E462" t="s">
        <v>167</v>
      </c>
      <c r="F462" s="36" t="s">
        <v>170</v>
      </c>
      <c r="G462" t="s">
        <v>10807</v>
      </c>
      <c r="H462" t="s">
        <v>17</v>
      </c>
      <c r="I462" s="36" t="s">
        <v>170</v>
      </c>
      <c r="J462" t="s">
        <v>2657</v>
      </c>
      <c r="L462" t="s">
        <v>12027</v>
      </c>
      <c r="M462" s="45" t="e">
        <f t="shared" si="46"/>
        <v>#N/A</v>
      </c>
      <c r="N462" s="4" t="e">
        <f t="shared" si="47"/>
        <v>#N/A</v>
      </c>
    </row>
    <row r="463" spans="1:15" x14ac:dyDescent="0.3">
      <c r="A463" s="4" t="str">
        <f t="shared" si="44"/>
        <v>AGC137500</v>
      </c>
      <c r="B463" s="4" t="str">
        <f t="shared" si="45"/>
        <v>AGC137500</v>
      </c>
      <c r="C463" s="4" t="str">
        <f t="shared" si="42"/>
        <v>1375</v>
      </c>
      <c r="D463" s="4" t="str">
        <f t="shared" si="43"/>
        <v>00</v>
      </c>
      <c r="E463" t="s">
        <v>167</v>
      </c>
      <c r="F463" s="36" t="s">
        <v>170</v>
      </c>
      <c r="G463" t="s">
        <v>11928</v>
      </c>
      <c r="H463" t="s">
        <v>17</v>
      </c>
      <c r="I463" s="36" t="s">
        <v>170</v>
      </c>
      <c r="J463" t="s">
        <v>2657</v>
      </c>
      <c r="L463" t="s">
        <v>12032</v>
      </c>
      <c r="M463" s="45" t="e">
        <f t="shared" si="46"/>
        <v>#N/A</v>
      </c>
      <c r="N463" s="4" t="e">
        <f t="shared" si="47"/>
        <v>#N/A</v>
      </c>
    </row>
    <row r="464" spans="1:15" x14ac:dyDescent="0.3">
      <c r="A464" s="4" t="str">
        <f t="shared" si="44"/>
        <v>AGC306600</v>
      </c>
      <c r="B464" s="4" t="str">
        <f t="shared" si="45"/>
        <v>AGC306600</v>
      </c>
      <c r="C464" s="4" t="str">
        <f t="shared" si="42"/>
        <v>3066</v>
      </c>
      <c r="D464" s="4" t="str">
        <f t="shared" si="43"/>
        <v>00</v>
      </c>
      <c r="E464" t="s">
        <v>167</v>
      </c>
      <c r="F464" s="36" t="s">
        <v>170</v>
      </c>
      <c r="G464" t="s">
        <v>10941</v>
      </c>
      <c r="H464" t="s">
        <v>17</v>
      </c>
      <c r="I464" s="36" t="s">
        <v>170</v>
      </c>
      <c r="J464" t="s">
        <v>2657</v>
      </c>
      <c r="L464" t="s">
        <v>12066</v>
      </c>
      <c r="M464" s="45" t="e">
        <f t="shared" si="46"/>
        <v>#N/A</v>
      </c>
      <c r="N464" s="4" t="e">
        <f t="shared" si="47"/>
        <v>#N/A</v>
      </c>
    </row>
    <row r="465" spans="1:14" x14ac:dyDescent="0.3">
      <c r="A465" s="4" t="str">
        <f t="shared" si="44"/>
        <v>AGC310800</v>
      </c>
      <c r="B465" s="4" t="str">
        <f t="shared" si="45"/>
        <v>AGC310800</v>
      </c>
      <c r="C465" s="4" t="str">
        <f t="shared" si="42"/>
        <v>3108</v>
      </c>
      <c r="D465" s="4" t="str">
        <f t="shared" si="43"/>
        <v>00</v>
      </c>
      <c r="E465" t="s">
        <v>167</v>
      </c>
      <c r="F465" s="36" t="s">
        <v>170</v>
      </c>
      <c r="G465" t="s">
        <v>836</v>
      </c>
      <c r="H465" t="s">
        <v>17</v>
      </c>
      <c r="I465" s="36" t="s">
        <v>170</v>
      </c>
      <c r="J465" t="s">
        <v>1336</v>
      </c>
      <c r="L465" t="s">
        <v>1337</v>
      </c>
      <c r="M465" s="45" t="str">
        <f t="shared" si="46"/>
        <v>PUDR</v>
      </c>
      <c r="N465" s="4" t="str">
        <f t="shared" si="47"/>
        <v>AGCPUDR</v>
      </c>
    </row>
    <row r="466" spans="1:14" x14ac:dyDescent="0.3">
      <c r="A466" s="4" t="str">
        <f t="shared" si="44"/>
        <v>AGC325300</v>
      </c>
      <c r="B466" s="4" t="str">
        <f t="shared" si="45"/>
        <v>AGC325300</v>
      </c>
      <c r="C466" s="4" t="str">
        <f t="shared" si="42"/>
        <v>3253</v>
      </c>
      <c r="D466" s="4" t="str">
        <f t="shared" si="43"/>
        <v>00</v>
      </c>
      <c r="E466" t="s">
        <v>167</v>
      </c>
      <c r="F466" s="36" t="s">
        <v>170</v>
      </c>
      <c r="G466" t="s">
        <v>11066</v>
      </c>
      <c r="H466" t="s">
        <v>17</v>
      </c>
      <c r="I466" s="36" t="s">
        <v>170</v>
      </c>
      <c r="J466" t="s">
        <v>2657</v>
      </c>
      <c r="L466" t="s">
        <v>12096</v>
      </c>
      <c r="M466" s="45" t="e">
        <f t="shared" si="46"/>
        <v>#N/A</v>
      </c>
      <c r="N466" s="4" t="e">
        <f t="shared" si="47"/>
        <v>#N/A</v>
      </c>
    </row>
    <row r="467" spans="1:14" x14ac:dyDescent="0.3">
      <c r="A467" s="4" t="str">
        <f t="shared" si="44"/>
        <v>AGC4008RR</v>
      </c>
      <c r="B467" s="4" t="str">
        <f t="shared" si="45"/>
        <v>AGC4008RR</v>
      </c>
      <c r="C467" s="4" t="str">
        <f t="shared" si="42"/>
        <v>4008</v>
      </c>
      <c r="D467" s="4" t="str">
        <f t="shared" si="43"/>
        <v>RR</v>
      </c>
      <c r="E467" t="s">
        <v>167</v>
      </c>
      <c r="F467" s="36" t="s">
        <v>170</v>
      </c>
      <c r="G467" t="s">
        <v>913</v>
      </c>
      <c r="H467" t="s">
        <v>493</v>
      </c>
      <c r="I467" s="36" t="s">
        <v>170</v>
      </c>
      <c r="J467" t="s">
        <v>1181</v>
      </c>
      <c r="L467" t="s">
        <v>554</v>
      </c>
      <c r="M467" s="45" t="str">
        <f t="shared" si="46"/>
        <v>DRIV-FIDV</v>
      </c>
      <c r="N467" s="4" t="str">
        <f t="shared" si="47"/>
        <v>AGCDRIV-FIDV</v>
      </c>
    </row>
    <row r="468" spans="1:14" x14ac:dyDescent="0.3">
      <c r="A468" s="4" t="str">
        <f t="shared" si="44"/>
        <v>AGC4261FR</v>
      </c>
      <c r="B468" s="4" t="str">
        <f t="shared" si="45"/>
        <v>AGC4261FR</v>
      </c>
      <c r="C468" s="4" t="str">
        <f t="shared" si="42"/>
        <v>4261</v>
      </c>
      <c r="D468" s="4" t="str">
        <f t="shared" si="43"/>
        <v>FR</v>
      </c>
      <c r="E468" t="s">
        <v>167</v>
      </c>
      <c r="F468" s="36" t="s">
        <v>170</v>
      </c>
      <c r="G468" t="s">
        <v>11934</v>
      </c>
      <c r="H468" t="s">
        <v>232</v>
      </c>
      <c r="I468" s="36" t="s">
        <v>170</v>
      </c>
      <c r="J468" t="s">
        <v>2657</v>
      </c>
      <c r="L468" t="s">
        <v>12148</v>
      </c>
      <c r="M468" s="45" t="e">
        <f t="shared" si="46"/>
        <v>#N/A</v>
      </c>
      <c r="N468" s="4" t="e">
        <f t="shared" si="47"/>
        <v>#N/A</v>
      </c>
    </row>
    <row r="469" spans="1:14" x14ac:dyDescent="0.3">
      <c r="A469" s="4" t="str">
        <f t="shared" si="44"/>
        <v>AGC4261RR</v>
      </c>
      <c r="B469" s="4" t="str">
        <f t="shared" si="45"/>
        <v>AGC4261RR</v>
      </c>
      <c r="C469" s="4" t="str">
        <f t="shared" si="42"/>
        <v>4261</v>
      </c>
      <c r="D469" s="4" t="str">
        <f t="shared" si="43"/>
        <v>RR</v>
      </c>
      <c r="E469" t="s">
        <v>167</v>
      </c>
      <c r="F469" s="36" t="s">
        <v>170</v>
      </c>
      <c r="G469" t="s">
        <v>11934</v>
      </c>
      <c r="H469" t="s">
        <v>493</v>
      </c>
      <c r="I469" s="36" t="s">
        <v>170</v>
      </c>
      <c r="J469" t="s">
        <v>2657</v>
      </c>
      <c r="L469" t="s">
        <v>12149</v>
      </c>
      <c r="M469" s="45" t="e">
        <f t="shared" si="46"/>
        <v>#N/A</v>
      </c>
      <c r="N469" s="4" t="e">
        <f t="shared" si="47"/>
        <v>#N/A</v>
      </c>
    </row>
    <row r="470" spans="1:14" x14ac:dyDescent="0.3">
      <c r="A470" s="4" t="str">
        <f t="shared" si="44"/>
        <v>AGC4303LT</v>
      </c>
      <c r="B470" s="4" t="str">
        <f t="shared" si="45"/>
        <v>AGC4303LT</v>
      </c>
      <c r="C470" s="4" t="str">
        <f t="shared" si="42"/>
        <v>4303</v>
      </c>
      <c r="D470" s="4" t="str">
        <f t="shared" si="43"/>
        <v>LT</v>
      </c>
      <c r="E470" t="s">
        <v>167</v>
      </c>
      <c r="F470" s="36" t="s">
        <v>170</v>
      </c>
      <c r="G470" t="s">
        <v>11504</v>
      </c>
      <c r="H470" t="s">
        <v>57</v>
      </c>
      <c r="I470" s="36" t="s">
        <v>170</v>
      </c>
      <c r="J470" t="s">
        <v>2657</v>
      </c>
      <c r="L470" t="s">
        <v>12153</v>
      </c>
      <c r="M470" s="45" t="e">
        <f t="shared" si="46"/>
        <v>#N/A</v>
      </c>
      <c r="N470" s="4" t="e">
        <f t="shared" si="47"/>
        <v>#N/A</v>
      </c>
    </row>
    <row r="471" spans="1:14" x14ac:dyDescent="0.3">
      <c r="A471" s="4" t="str">
        <f t="shared" si="44"/>
        <v>AGC4303RI</v>
      </c>
      <c r="B471" s="4" t="str">
        <f t="shared" si="45"/>
        <v>AGC4303RI</v>
      </c>
      <c r="C471" s="4" t="str">
        <f t="shared" si="42"/>
        <v>4303</v>
      </c>
      <c r="D471" s="4" t="str">
        <f t="shared" si="43"/>
        <v>RI</v>
      </c>
      <c r="E471" t="s">
        <v>167</v>
      </c>
      <c r="F471" s="36" t="s">
        <v>170</v>
      </c>
      <c r="G471" t="s">
        <v>11504</v>
      </c>
      <c r="H471" t="s">
        <v>61</v>
      </c>
      <c r="I471" s="36" t="s">
        <v>170</v>
      </c>
      <c r="J471" t="s">
        <v>2657</v>
      </c>
      <c r="L471" t="s">
        <v>12154</v>
      </c>
      <c r="M471" s="45" t="e">
        <f t="shared" si="46"/>
        <v>#N/A</v>
      </c>
      <c r="N471" s="4" t="e">
        <f t="shared" si="47"/>
        <v>#N/A</v>
      </c>
    </row>
    <row r="472" spans="1:14" x14ac:dyDescent="0.3">
      <c r="A472" s="4" t="str">
        <f t="shared" si="44"/>
        <v>AGC430600</v>
      </c>
      <c r="B472" s="4" t="str">
        <f t="shared" si="45"/>
        <v>AGC430600</v>
      </c>
      <c r="C472" s="4" t="str">
        <f t="shared" si="42"/>
        <v>4306</v>
      </c>
      <c r="D472" s="4" t="str">
        <f t="shared" si="43"/>
        <v>00</v>
      </c>
      <c r="E472" t="s">
        <v>167</v>
      </c>
      <c r="F472" s="36" t="s">
        <v>170</v>
      </c>
      <c r="G472" t="s">
        <v>11526</v>
      </c>
      <c r="H472" t="s">
        <v>17</v>
      </c>
      <c r="I472" s="36" t="s">
        <v>170</v>
      </c>
      <c r="J472" t="s">
        <v>2657</v>
      </c>
      <c r="L472" t="s">
        <v>12171</v>
      </c>
      <c r="M472" s="45" t="e">
        <f t="shared" si="46"/>
        <v>#N/A</v>
      </c>
      <c r="N472" s="4" t="e">
        <f t="shared" si="47"/>
        <v>#N/A</v>
      </c>
    </row>
    <row r="473" spans="1:14" x14ac:dyDescent="0.3">
      <c r="A473" s="4" t="str">
        <f t="shared" si="44"/>
        <v>AGC508300</v>
      </c>
      <c r="B473" s="4" t="str">
        <f t="shared" si="45"/>
        <v>AGC508300</v>
      </c>
      <c r="C473" s="4" t="str">
        <f t="shared" si="42"/>
        <v>5083</v>
      </c>
      <c r="D473" s="4" t="str">
        <f t="shared" si="43"/>
        <v>00</v>
      </c>
      <c r="E473" t="s">
        <v>167</v>
      </c>
      <c r="F473" s="36" t="s">
        <v>170</v>
      </c>
      <c r="G473" t="s">
        <v>11600</v>
      </c>
      <c r="H473" t="s">
        <v>17</v>
      </c>
      <c r="I473" s="36" t="s">
        <v>170</v>
      </c>
      <c r="J473" t="s">
        <v>2657</v>
      </c>
      <c r="L473" t="s">
        <v>12205</v>
      </c>
      <c r="M473" s="45" t="e">
        <f t="shared" si="46"/>
        <v>#N/A</v>
      </c>
      <c r="N473" s="4" t="e">
        <f t="shared" si="47"/>
        <v>#N/A</v>
      </c>
    </row>
    <row r="474" spans="1:14" x14ac:dyDescent="0.3">
      <c r="A474" s="4" t="str">
        <f t="shared" si="44"/>
        <v>AGC5102LT</v>
      </c>
      <c r="B474" s="4" t="str">
        <f t="shared" si="45"/>
        <v>AGC5102LT</v>
      </c>
      <c r="C474" s="4" t="str">
        <f t="shared" si="42"/>
        <v>5102</v>
      </c>
      <c r="D474" s="4" t="str">
        <f t="shared" si="43"/>
        <v>LT</v>
      </c>
      <c r="E474" t="s">
        <v>167</v>
      </c>
      <c r="F474" s="36" t="s">
        <v>170</v>
      </c>
      <c r="G474" t="s">
        <v>695</v>
      </c>
      <c r="H474" t="s">
        <v>57</v>
      </c>
      <c r="I474" s="36" t="s">
        <v>170</v>
      </c>
      <c r="J474" t="s">
        <v>2657</v>
      </c>
      <c r="L474" t="s">
        <v>12232</v>
      </c>
      <c r="M474" s="45" t="e">
        <f t="shared" si="46"/>
        <v>#N/A</v>
      </c>
      <c r="N474" s="4" t="e">
        <f t="shared" si="47"/>
        <v>#N/A</v>
      </c>
    </row>
    <row r="475" spans="1:14" x14ac:dyDescent="0.3">
      <c r="A475" s="4" t="str">
        <f t="shared" si="44"/>
        <v>AGC5102RI</v>
      </c>
      <c r="B475" s="4" t="str">
        <f t="shared" si="45"/>
        <v>AGC5102RI</v>
      </c>
      <c r="C475" s="4" t="str">
        <f t="shared" si="42"/>
        <v>5102</v>
      </c>
      <c r="D475" s="4" t="str">
        <f t="shared" si="43"/>
        <v>RI</v>
      </c>
      <c r="E475" t="s">
        <v>167</v>
      </c>
      <c r="F475" s="36" t="s">
        <v>170</v>
      </c>
      <c r="G475" t="s">
        <v>695</v>
      </c>
      <c r="H475" t="s">
        <v>61</v>
      </c>
      <c r="I475" s="36" t="s">
        <v>170</v>
      </c>
      <c r="J475" t="s">
        <v>2657</v>
      </c>
      <c r="L475" t="s">
        <v>12233</v>
      </c>
      <c r="M475" s="45" t="e">
        <f t="shared" si="46"/>
        <v>#N/A</v>
      </c>
      <c r="N475" s="4" t="e">
        <f t="shared" si="47"/>
        <v>#N/A</v>
      </c>
    </row>
    <row r="476" spans="1:14" x14ac:dyDescent="0.3">
      <c r="A476" s="4" t="str">
        <f t="shared" si="44"/>
        <v>AGC7201LF</v>
      </c>
      <c r="B476" s="4" t="str">
        <f t="shared" si="45"/>
        <v>AGC7201LF</v>
      </c>
      <c r="C476" s="4" t="str">
        <f t="shared" si="42"/>
        <v>7201</v>
      </c>
      <c r="D476" s="4" t="str">
        <f t="shared" si="43"/>
        <v>LF</v>
      </c>
      <c r="E476" t="s">
        <v>167</v>
      </c>
      <c r="F476" s="36" t="s">
        <v>170</v>
      </c>
      <c r="G476" t="s">
        <v>933</v>
      </c>
      <c r="H476" t="s">
        <v>483</v>
      </c>
      <c r="I476" s="36" t="s">
        <v>170</v>
      </c>
      <c r="J476" t="s">
        <v>1525</v>
      </c>
      <c r="L476" t="s">
        <v>1526</v>
      </c>
      <c r="M476" s="45" t="str">
        <f t="shared" si="46"/>
        <v>SURE-SPSN</v>
      </c>
      <c r="N476" s="4" t="str">
        <f t="shared" si="47"/>
        <v>AGCSURE-SPSN</v>
      </c>
    </row>
    <row r="477" spans="1:14" x14ac:dyDescent="0.3">
      <c r="A477" s="4" t="str">
        <f t="shared" si="44"/>
        <v>AGC7201RF</v>
      </c>
      <c r="B477" s="4" t="str">
        <f t="shared" si="45"/>
        <v>AGC7201RF</v>
      </c>
      <c r="C477" s="4" t="str">
        <f t="shared" si="42"/>
        <v>7201</v>
      </c>
      <c r="D477" s="4" t="str">
        <f t="shared" si="43"/>
        <v>RF</v>
      </c>
      <c r="E477" t="s">
        <v>167</v>
      </c>
      <c r="F477" s="36" t="s">
        <v>170</v>
      </c>
      <c r="G477" t="s">
        <v>933</v>
      </c>
      <c r="H477" t="s">
        <v>487</v>
      </c>
      <c r="I477" s="36" t="s">
        <v>170</v>
      </c>
      <c r="J477" t="s">
        <v>1525</v>
      </c>
      <c r="L477" t="s">
        <v>5119</v>
      </c>
      <c r="M477" s="45" t="str">
        <f t="shared" si="46"/>
        <v>SURE-SPSN</v>
      </c>
      <c r="N477" s="4" t="str">
        <f t="shared" si="47"/>
        <v>AGCSURE-SPSN</v>
      </c>
    </row>
    <row r="478" spans="1:14" x14ac:dyDescent="0.3">
      <c r="A478" s="4" t="str">
        <f t="shared" si="44"/>
        <v>AGC7213RR</v>
      </c>
      <c r="B478" s="4" t="str">
        <f t="shared" si="45"/>
        <v>AGC7213RR</v>
      </c>
      <c r="C478" s="4" t="str">
        <f t="shared" si="42"/>
        <v>7213</v>
      </c>
      <c r="D478" s="4" t="str">
        <f t="shared" si="43"/>
        <v>RR</v>
      </c>
      <c r="E478" t="s">
        <v>167</v>
      </c>
      <c r="F478" s="36" t="s">
        <v>170</v>
      </c>
      <c r="G478" t="s">
        <v>937</v>
      </c>
      <c r="H478" t="s">
        <v>493</v>
      </c>
      <c r="I478" s="36" t="s">
        <v>170</v>
      </c>
      <c r="J478" t="s">
        <v>2657</v>
      </c>
      <c r="L478" t="s">
        <v>12299</v>
      </c>
      <c r="M478" s="45" t="e">
        <f t="shared" si="46"/>
        <v>#N/A</v>
      </c>
      <c r="N478" s="4" t="e">
        <f t="shared" si="47"/>
        <v>#N/A</v>
      </c>
    </row>
    <row r="479" spans="1:14" x14ac:dyDescent="0.3">
      <c r="A479" s="4" t="str">
        <f t="shared" si="44"/>
        <v>AGC7213LR</v>
      </c>
      <c r="B479" s="4" t="str">
        <f t="shared" si="45"/>
        <v>AGC7213LR</v>
      </c>
      <c r="C479" s="4" t="str">
        <f t="shared" si="42"/>
        <v>7213</v>
      </c>
      <c r="D479" s="4" t="str">
        <f t="shared" si="43"/>
        <v>LR</v>
      </c>
      <c r="E479" t="s">
        <v>167</v>
      </c>
      <c r="F479" s="36" t="s">
        <v>170</v>
      </c>
      <c r="G479" t="s">
        <v>937</v>
      </c>
      <c r="H479" t="s">
        <v>490</v>
      </c>
      <c r="I479" s="36" t="s">
        <v>170</v>
      </c>
      <c r="J479" t="s">
        <v>2657</v>
      </c>
      <c r="L479" t="s">
        <v>12298</v>
      </c>
      <c r="M479" s="45" t="e">
        <f t="shared" si="46"/>
        <v>#N/A</v>
      </c>
      <c r="N479" s="4" t="e">
        <f t="shared" si="47"/>
        <v>#N/A</v>
      </c>
    </row>
    <row r="480" spans="1:14" x14ac:dyDescent="0.3">
      <c r="A480" s="4" t="str">
        <f t="shared" si="44"/>
        <v>AMA135300</v>
      </c>
      <c r="B480" s="4" t="str">
        <f t="shared" si="45"/>
        <v>AMA135300</v>
      </c>
      <c r="C480" s="4" t="str">
        <f t="shared" si="42"/>
        <v>1353</v>
      </c>
      <c r="D480" s="4" t="str">
        <f t="shared" si="43"/>
        <v>00</v>
      </c>
      <c r="E480" s="35" t="s">
        <v>216</v>
      </c>
      <c r="F480" s="36" t="s">
        <v>217</v>
      </c>
      <c r="G480" s="36" t="s">
        <v>207</v>
      </c>
      <c r="H480" s="36" t="s">
        <v>17</v>
      </c>
      <c r="I480" s="36" t="s">
        <v>217</v>
      </c>
      <c r="J480" s="36" t="s">
        <v>218</v>
      </c>
      <c r="K480" s="36"/>
      <c r="L480" s="36" t="s">
        <v>209</v>
      </c>
      <c r="M480" s="45" t="str">
        <f t="shared" si="46"/>
        <v>ENGI</v>
      </c>
      <c r="N480" s="4" t="str">
        <f t="shared" si="47"/>
        <v>AMAENGI</v>
      </c>
    </row>
    <row r="481" spans="1:15" x14ac:dyDescent="0.3">
      <c r="A481" s="4" t="str">
        <f t="shared" si="44"/>
        <v>AMA300600</v>
      </c>
      <c r="B481" s="4" t="str">
        <f t="shared" si="45"/>
        <v>AMA300600</v>
      </c>
      <c r="C481" s="4" t="str">
        <f t="shared" si="42"/>
        <v>3006</v>
      </c>
      <c r="D481" s="4" t="str">
        <f t="shared" si="43"/>
        <v>00</v>
      </c>
      <c r="E481" s="35" t="s">
        <v>216</v>
      </c>
      <c r="F481" s="36" t="s">
        <v>217</v>
      </c>
      <c r="G481" s="36" t="s">
        <v>784</v>
      </c>
      <c r="H481" s="36" t="s">
        <v>17</v>
      </c>
      <c r="I481" s="36" t="s">
        <v>217</v>
      </c>
      <c r="J481" s="36" t="s">
        <v>788</v>
      </c>
      <c r="K481" s="36"/>
      <c r="L481" s="36" t="s">
        <v>789</v>
      </c>
      <c r="M481" s="45" t="str">
        <f t="shared" si="46"/>
        <v>DRIV</v>
      </c>
      <c r="N481" s="4" t="str">
        <f t="shared" si="47"/>
        <v>AMADRIV</v>
      </c>
      <c r="O481" t="s">
        <v>790</v>
      </c>
    </row>
    <row r="482" spans="1:15" x14ac:dyDescent="0.3">
      <c r="A482" s="4" t="str">
        <f t="shared" si="44"/>
        <v>AMA303000</v>
      </c>
      <c r="B482" s="4" t="str">
        <f t="shared" si="45"/>
        <v>AMA303000</v>
      </c>
      <c r="C482" s="4" t="str">
        <f t="shared" si="42"/>
        <v>3030</v>
      </c>
      <c r="D482" s="4" t="str">
        <f t="shared" si="43"/>
        <v>00</v>
      </c>
      <c r="E482" s="35" t="s">
        <v>216</v>
      </c>
      <c r="F482" s="36" t="s">
        <v>217</v>
      </c>
      <c r="G482" s="36" t="s">
        <v>299</v>
      </c>
      <c r="H482" s="36" t="s">
        <v>17</v>
      </c>
      <c r="I482" s="36" t="s">
        <v>217</v>
      </c>
      <c r="J482" s="36" t="s">
        <v>310</v>
      </c>
      <c r="K482" s="36"/>
      <c r="L482" s="36" t="s">
        <v>308</v>
      </c>
      <c r="M482" s="45" t="str">
        <f t="shared" si="46"/>
        <v>DRIV-TMSN</v>
      </c>
      <c r="N482" s="4" t="str">
        <f t="shared" si="47"/>
        <v>AMADRIV-TMSN</v>
      </c>
    </row>
    <row r="483" spans="1:15" x14ac:dyDescent="0.3">
      <c r="A483" s="4" t="str">
        <f t="shared" si="44"/>
        <v>AMA310100</v>
      </c>
      <c r="B483" s="4" t="str">
        <f t="shared" si="45"/>
        <v>AMA310100</v>
      </c>
      <c r="C483" s="4" t="str">
        <f t="shared" si="42"/>
        <v>3101</v>
      </c>
      <c r="D483" s="4" t="str">
        <f t="shared" si="43"/>
        <v>00</v>
      </c>
      <c r="E483" s="35" t="s">
        <v>216</v>
      </c>
      <c r="F483" s="36" t="s">
        <v>217</v>
      </c>
      <c r="G483" s="36" t="s">
        <v>358</v>
      </c>
      <c r="H483" s="36" t="s">
        <v>17</v>
      </c>
      <c r="I483" s="36" t="s">
        <v>217</v>
      </c>
      <c r="J483" s="36" t="s">
        <v>369</v>
      </c>
      <c r="K483" s="36"/>
      <c r="L483" s="36" t="s">
        <v>367</v>
      </c>
      <c r="M483" s="45" t="str">
        <f t="shared" si="46"/>
        <v>DRIV-TQCV</v>
      </c>
      <c r="N483" s="4" t="str">
        <f t="shared" si="47"/>
        <v>AMADRIV-TQCV</v>
      </c>
    </row>
    <row r="484" spans="1:15" x14ac:dyDescent="0.3">
      <c r="A484" s="4" t="str">
        <f t="shared" si="44"/>
        <v>AMA4050RI</v>
      </c>
      <c r="B484" s="4" t="str">
        <f t="shared" si="45"/>
        <v>AMA4050RI</v>
      </c>
      <c r="C484" s="4" t="str">
        <f t="shared" si="42"/>
        <v>4050</v>
      </c>
      <c r="D484" s="4" t="str">
        <f t="shared" si="43"/>
        <v>RI</v>
      </c>
      <c r="E484" s="35" t="s">
        <v>216</v>
      </c>
      <c r="F484" s="36" t="s">
        <v>217</v>
      </c>
      <c r="G484" s="36" t="s">
        <v>482</v>
      </c>
      <c r="H484" s="36" t="s">
        <v>61</v>
      </c>
      <c r="I484" s="36" t="s">
        <v>217</v>
      </c>
      <c r="J484" s="36" t="s">
        <v>509</v>
      </c>
      <c r="K484" s="36" t="s">
        <v>63</v>
      </c>
      <c r="L484" s="36" t="s">
        <v>506</v>
      </c>
      <c r="M484" s="45" t="str">
        <f t="shared" si="46"/>
        <v>DRIV-FIDV</v>
      </c>
      <c r="N484" s="4" t="str">
        <f t="shared" si="47"/>
        <v>AMADRIV-FIDVRH</v>
      </c>
    </row>
    <row r="485" spans="1:15" x14ac:dyDescent="0.3">
      <c r="A485" s="4" t="str">
        <f t="shared" si="44"/>
        <v>AMA4050LT</v>
      </c>
      <c r="B485" s="4" t="str">
        <f t="shared" si="45"/>
        <v>AMA4050LT</v>
      </c>
      <c r="C485" s="4" t="str">
        <f t="shared" si="42"/>
        <v>4050</v>
      </c>
      <c r="D485" s="4" t="str">
        <f t="shared" si="43"/>
        <v>LT</v>
      </c>
      <c r="E485" s="35" t="s">
        <v>216</v>
      </c>
      <c r="F485" s="36" t="s">
        <v>217</v>
      </c>
      <c r="G485" s="36" t="s">
        <v>482</v>
      </c>
      <c r="H485" s="36" t="s">
        <v>57</v>
      </c>
      <c r="I485" s="36" t="s">
        <v>217</v>
      </c>
      <c r="J485" s="36" t="s">
        <v>509</v>
      </c>
      <c r="K485" s="36" t="s">
        <v>59</v>
      </c>
      <c r="L485" s="36" t="s">
        <v>507</v>
      </c>
      <c r="M485" s="45" t="str">
        <f t="shared" si="46"/>
        <v>DRIV-FIDV</v>
      </c>
      <c r="N485" s="4" t="str">
        <f t="shared" si="47"/>
        <v>AMADRIV-FIDVLH</v>
      </c>
    </row>
    <row r="486" spans="1:15" x14ac:dyDescent="0.3">
      <c r="A486" s="4" t="str">
        <f t="shared" si="44"/>
        <v>AMA4100LT</v>
      </c>
      <c r="B486" s="4" t="str">
        <f t="shared" si="45"/>
        <v>AMA4100LT</v>
      </c>
      <c r="C486" s="4" t="str">
        <f t="shared" si="42"/>
        <v>4100</v>
      </c>
      <c r="D486" s="4" t="str">
        <f t="shared" si="43"/>
        <v>LT</v>
      </c>
      <c r="E486" s="35" t="s">
        <v>216</v>
      </c>
      <c r="F486" s="36" t="s">
        <v>217</v>
      </c>
      <c r="G486" s="36" t="s">
        <v>791</v>
      </c>
      <c r="H486" s="36" t="s">
        <v>57</v>
      </c>
      <c r="I486" s="36" t="s">
        <v>217</v>
      </c>
      <c r="J486" s="36" t="s">
        <v>792</v>
      </c>
      <c r="K486" s="36" t="s">
        <v>59</v>
      </c>
      <c r="L486" s="36" t="s">
        <v>793</v>
      </c>
      <c r="M486" s="45" t="str">
        <f t="shared" si="46"/>
        <v>DRIV-SCAB</v>
      </c>
      <c r="N486" s="4" t="str">
        <f t="shared" si="47"/>
        <v>AMADRIV-SCABLH</v>
      </c>
      <c r="O486" t="s">
        <v>794</v>
      </c>
    </row>
    <row r="487" spans="1:15" x14ac:dyDescent="0.3">
      <c r="A487" s="4" t="str">
        <f t="shared" si="44"/>
        <v>AMA4100RI</v>
      </c>
      <c r="B487" s="4" t="str">
        <f t="shared" si="45"/>
        <v>AMA4100RI</v>
      </c>
      <c r="C487" s="4" t="str">
        <f t="shared" si="42"/>
        <v>4100</v>
      </c>
      <c r="D487" s="4" t="str">
        <f t="shared" si="43"/>
        <v>RI</v>
      </c>
      <c r="E487" s="35" t="s">
        <v>216</v>
      </c>
      <c r="F487" s="36" t="s">
        <v>217</v>
      </c>
      <c r="G487" s="36" t="s">
        <v>791</v>
      </c>
      <c r="H487" s="36" t="s">
        <v>61</v>
      </c>
      <c r="I487" s="36" t="s">
        <v>217</v>
      </c>
      <c r="J487" s="36" t="s">
        <v>792</v>
      </c>
      <c r="K487" s="36" t="s">
        <v>63</v>
      </c>
      <c r="L487" s="36" t="s">
        <v>795</v>
      </c>
      <c r="M487" s="45" t="str">
        <f t="shared" si="46"/>
        <v>DRIV-SCAB</v>
      </c>
      <c r="N487" s="4" t="str">
        <f t="shared" si="47"/>
        <v>AMADRIV-SCABRH</v>
      </c>
      <c r="O487" t="s">
        <v>794</v>
      </c>
    </row>
    <row r="488" spans="1:15" x14ac:dyDescent="0.3">
      <c r="A488" s="4" t="str">
        <f t="shared" si="44"/>
        <v>AMA100000</v>
      </c>
      <c r="B488" s="4" t="str">
        <f t="shared" si="45"/>
        <v>AMA100000</v>
      </c>
      <c r="C488" s="4" t="str">
        <f t="shared" si="42"/>
        <v>1000</v>
      </c>
      <c r="D488" s="4" t="str">
        <f t="shared" si="43"/>
        <v>00</v>
      </c>
      <c r="E488" t="s">
        <v>216</v>
      </c>
      <c r="F488" s="36" t="s">
        <v>217</v>
      </c>
      <c r="G488" t="s">
        <v>16</v>
      </c>
      <c r="H488" t="s">
        <v>17</v>
      </c>
      <c r="I488" s="36" t="s">
        <v>217</v>
      </c>
      <c r="J488" t="s">
        <v>1390</v>
      </c>
      <c r="L488" t="s">
        <v>18</v>
      </c>
      <c r="M488" s="45" t="str">
        <f t="shared" si="46"/>
        <v>ENGI</v>
      </c>
      <c r="N488" s="4" t="str">
        <f t="shared" si="47"/>
        <v>AMAENGI</v>
      </c>
    </row>
    <row r="489" spans="1:15" x14ac:dyDescent="0.3">
      <c r="A489" s="4" t="str">
        <f t="shared" si="44"/>
        <v>AMA1063LT</v>
      </c>
      <c r="B489" s="4" t="str">
        <f t="shared" si="45"/>
        <v>AMA1063LT</v>
      </c>
      <c r="C489" s="4" t="str">
        <f t="shared" si="42"/>
        <v>1063</v>
      </c>
      <c r="D489" s="4" t="str">
        <f t="shared" si="43"/>
        <v>LT</v>
      </c>
      <c r="E489" t="s">
        <v>216</v>
      </c>
      <c r="F489" s="36" t="s">
        <v>217</v>
      </c>
      <c r="G489" t="s">
        <v>11921</v>
      </c>
      <c r="H489" t="s">
        <v>57</v>
      </c>
      <c r="I489" s="36" t="s">
        <v>217</v>
      </c>
      <c r="J489" t="s">
        <v>2657</v>
      </c>
      <c r="L489" t="s">
        <v>11974</v>
      </c>
      <c r="M489" s="45" t="e">
        <f t="shared" si="46"/>
        <v>#N/A</v>
      </c>
      <c r="N489" s="4" t="e">
        <f t="shared" si="47"/>
        <v>#N/A</v>
      </c>
    </row>
    <row r="490" spans="1:15" x14ac:dyDescent="0.3">
      <c r="A490" s="4" t="str">
        <f t="shared" si="44"/>
        <v>AMA1063RI</v>
      </c>
      <c r="B490" s="4" t="str">
        <f t="shared" si="45"/>
        <v>AMA1063RI</v>
      </c>
      <c r="C490" s="4" t="str">
        <f t="shared" si="42"/>
        <v>1063</v>
      </c>
      <c r="D490" s="4" t="str">
        <f t="shared" si="43"/>
        <v>RI</v>
      </c>
      <c r="E490" t="s">
        <v>216</v>
      </c>
      <c r="F490" s="36" t="s">
        <v>217</v>
      </c>
      <c r="G490" t="s">
        <v>11921</v>
      </c>
      <c r="H490" t="s">
        <v>61</v>
      </c>
      <c r="I490" s="36" t="s">
        <v>217</v>
      </c>
      <c r="J490" t="s">
        <v>2657</v>
      </c>
      <c r="L490" t="s">
        <v>11975</v>
      </c>
      <c r="M490" s="45" t="e">
        <f t="shared" si="46"/>
        <v>#N/A</v>
      </c>
      <c r="N490" s="4" t="e">
        <f t="shared" si="47"/>
        <v>#N/A</v>
      </c>
    </row>
    <row r="491" spans="1:15" x14ac:dyDescent="0.3">
      <c r="A491" s="4" t="str">
        <f t="shared" si="44"/>
        <v>AMA125600</v>
      </c>
      <c r="B491" s="4" t="str">
        <f t="shared" si="45"/>
        <v>AMA125600</v>
      </c>
      <c r="C491" s="4" t="str">
        <f t="shared" si="42"/>
        <v>1256</v>
      </c>
      <c r="D491" s="4" t="str">
        <f t="shared" si="43"/>
        <v>00</v>
      </c>
      <c r="E491" t="s">
        <v>216</v>
      </c>
      <c r="F491" s="36" t="s">
        <v>217</v>
      </c>
      <c r="G491" t="s">
        <v>11923</v>
      </c>
      <c r="H491" t="s">
        <v>17</v>
      </c>
      <c r="I491" s="36" t="s">
        <v>217</v>
      </c>
      <c r="J491" t="s">
        <v>2657</v>
      </c>
      <c r="L491" t="s">
        <v>11988</v>
      </c>
      <c r="M491" s="45" t="e">
        <f t="shared" si="46"/>
        <v>#N/A</v>
      </c>
      <c r="N491" s="4" t="e">
        <f t="shared" si="47"/>
        <v>#N/A</v>
      </c>
    </row>
    <row r="492" spans="1:15" x14ac:dyDescent="0.3">
      <c r="A492" s="4" t="str">
        <f t="shared" si="44"/>
        <v>AMA135600</v>
      </c>
      <c r="B492" s="4" t="str">
        <f t="shared" si="45"/>
        <v>AMA135600</v>
      </c>
      <c r="C492" s="4" t="str">
        <f t="shared" si="42"/>
        <v>1356</v>
      </c>
      <c r="D492" s="4" t="str">
        <f t="shared" si="43"/>
        <v>00</v>
      </c>
      <c r="E492" t="s">
        <v>216</v>
      </c>
      <c r="F492" s="36" t="s">
        <v>217</v>
      </c>
      <c r="G492" t="s">
        <v>11925</v>
      </c>
      <c r="H492" t="s">
        <v>17</v>
      </c>
      <c r="I492" s="36" t="s">
        <v>217</v>
      </c>
      <c r="J492" t="s">
        <v>2657</v>
      </c>
      <c r="L492" t="s">
        <v>11991</v>
      </c>
      <c r="M492" s="45" t="e">
        <f t="shared" si="46"/>
        <v>#N/A</v>
      </c>
      <c r="N492" s="4" t="e">
        <f t="shared" si="47"/>
        <v>#N/A</v>
      </c>
    </row>
    <row r="493" spans="1:15" x14ac:dyDescent="0.3">
      <c r="A493" s="4" t="str">
        <f t="shared" si="44"/>
        <v>AMA138600</v>
      </c>
      <c r="B493" s="4" t="str">
        <f t="shared" si="45"/>
        <v>AMA138600</v>
      </c>
      <c r="C493" s="4" t="str">
        <f t="shared" si="42"/>
        <v>1386</v>
      </c>
      <c r="D493" s="4" t="str">
        <f t="shared" si="43"/>
        <v>00</v>
      </c>
      <c r="E493" t="s">
        <v>216</v>
      </c>
      <c r="F493" s="36" t="s">
        <v>217</v>
      </c>
      <c r="G493" t="s">
        <v>783</v>
      </c>
      <c r="H493" t="s">
        <v>17</v>
      </c>
      <c r="I493" s="36" t="s">
        <v>217</v>
      </c>
      <c r="J493" t="s">
        <v>2657</v>
      </c>
      <c r="L493" t="s">
        <v>12037</v>
      </c>
      <c r="M493" s="45" t="e">
        <f t="shared" si="46"/>
        <v>#N/A</v>
      </c>
      <c r="N493" s="4" t="e">
        <f t="shared" si="47"/>
        <v>#N/A</v>
      </c>
    </row>
    <row r="494" spans="1:15" x14ac:dyDescent="0.3">
      <c r="A494" s="4" t="str">
        <f t="shared" si="44"/>
        <v>AMA138700</v>
      </c>
      <c r="B494" s="4" t="str">
        <f t="shared" si="45"/>
        <v>AMA138700</v>
      </c>
      <c r="C494" s="4" t="str">
        <f t="shared" si="42"/>
        <v>1387</v>
      </c>
      <c r="D494" s="4" t="str">
        <f t="shared" si="43"/>
        <v>00</v>
      </c>
      <c r="E494" t="s">
        <v>216</v>
      </c>
      <c r="F494" s="36" t="s">
        <v>217</v>
      </c>
      <c r="G494" t="s">
        <v>10827</v>
      </c>
      <c r="H494" t="s">
        <v>17</v>
      </c>
      <c r="I494" s="36" t="s">
        <v>217</v>
      </c>
      <c r="J494" t="s">
        <v>2657</v>
      </c>
      <c r="L494" t="s">
        <v>12055</v>
      </c>
      <c r="M494" s="45" t="e">
        <f t="shared" si="46"/>
        <v>#N/A</v>
      </c>
      <c r="N494" s="4" t="e">
        <f t="shared" si="47"/>
        <v>#N/A</v>
      </c>
    </row>
    <row r="495" spans="1:15" x14ac:dyDescent="0.3">
      <c r="A495" s="4" t="str">
        <f t="shared" si="44"/>
        <v>AMA301100</v>
      </c>
      <c r="B495" s="4" t="str">
        <f t="shared" si="45"/>
        <v>AMA301100</v>
      </c>
      <c r="C495" s="4" t="str">
        <f t="shared" si="42"/>
        <v>3011</v>
      </c>
      <c r="D495" s="4" t="str">
        <f t="shared" si="43"/>
        <v>00</v>
      </c>
      <c r="E495" t="s">
        <v>216</v>
      </c>
      <c r="F495" s="36" t="s">
        <v>217</v>
      </c>
      <c r="G495" t="s">
        <v>10855</v>
      </c>
      <c r="H495" t="s">
        <v>17</v>
      </c>
      <c r="I495" s="36" t="s">
        <v>217</v>
      </c>
      <c r="J495" t="s">
        <v>788</v>
      </c>
      <c r="L495" t="s">
        <v>789</v>
      </c>
      <c r="M495" s="45" t="str">
        <f t="shared" si="46"/>
        <v>DRIV</v>
      </c>
      <c r="N495" s="4" t="str">
        <f t="shared" si="47"/>
        <v>AMADRIV</v>
      </c>
    </row>
    <row r="496" spans="1:15" x14ac:dyDescent="0.3">
      <c r="A496" s="4" t="str">
        <f t="shared" si="44"/>
        <v>AMA306600</v>
      </c>
      <c r="B496" s="4" t="str">
        <f t="shared" si="45"/>
        <v>AMA306600</v>
      </c>
      <c r="C496" s="4" t="str">
        <f t="shared" si="42"/>
        <v>3066</v>
      </c>
      <c r="D496" s="4" t="str">
        <f t="shared" si="43"/>
        <v>00</v>
      </c>
      <c r="E496" t="s">
        <v>216</v>
      </c>
      <c r="F496" s="36" t="s">
        <v>217</v>
      </c>
      <c r="G496" t="s">
        <v>10941</v>
      </c>
      <c r="H496" t="s">
        <v>17</v>
      </c>
      <c r="I496" s="36" t="s">
        <v>217</v>
      </c>
      <c r="J496" t="s">
        <v>2657</v>
      </c>
      <c r="L496" t="s">
        <v>12068</v>
      </c>
      <c r="M496" s="45" t="e">
        <f t="shared" si="46"/>
        <v>#N/A</v>
      </c>
      <c r="N496" s="4" t="e">
        <f t="shared" si="47"/>
        <v>#N/A</v>
      </c>
    </row>
    <row r="497" spans="1:14" x14ac:dyDescent="0.3">
      <c r="A497" s="4" t="str">
        <f t="shared" si="44"/>
        <v>AMA325300</v>
      </c>
      <c r="B497" s="4" t="str">
        <f t="shared" si="45"/>
        <v>AMA325300</v>
      </c>
      <c r="C497" s="4" t="str">
        <f t="shared" si="42"/>
        <v>3253</v>
      </c>
      <c r="D497" s="4" t="str">
        <f t="shared" si="43"/>
        <v>00</v>
      </c>
      <c r="E497" t="s">
        <v>216</v>
      </c>
      <c r="F497" s="36" t="s">
        <v>217</v>
      </c>
      <c r="G497" t="s">
        <v>11066</v>
      </c>
      <c r="H497" t="s">
        <v>17</v>
      </c>
      <c r="I497" s="36" t="s">
        <v>217</v>
      </c>
      <c r="J497" t="s">
        <v>2657</v>
      </c>
      <c r="L497" t="s">
        <v>12087</v>
      </c>
      <c r="M497" s="45" t="e">
        <f t="shared" si="46"/>
        <v>#N/A</v>
      </c>
      <c r="N497" s="4" t="e">
        <f t="shared" si="47"/>
        <v>#N/A</v>
      </c>
    </row>
    <row r="498" spans="1:14" x14ac:dyDescent="0.3">
      <c r="A498" s="4" t="str">
        <f t="shared" si="44"/>
        <v>AMA4151LT</v>
      </c>
      <c r="B498" s="4" t="str">
        <f t="shared" si="45"/>
        <v>AMA4151LT</v>
      </c>
      <c r="C498" s="4" t="str">
        <f t="shared" si="42"/>
        <v>4151</v>
      </c>
      <c r="D498" s="4" t="str">
        <f t="shared" si="43"/>
        <v>LT</v>
      </c>
      <c r="E498" t="s">
        <v>216</v>
      </c>
      <c r="F498" s="36" t="s">
        <v>217</v>
      </c>
      <c r="G498" t="s">
        <v>11933</v>
      </c>
      <c r="H498" t="s">
        <v>57</v>
      </c>
      <c r="I498" s="36" t="s">
        <v>217</v>
      </c>
      <c r="J498" t="s">
        <v>2657</v>
      </c>
      <c r="L498" t="s">
        <v>12119</v>
      </c>
      <c r="M498" s="45" t="e">
        <f t="shared" si="46"/>
        <v>#N/A</v>
      </c>
      <c r="N498" s="4" t="e">
        <f t="shared" si="47"/>
        <v>#N/A</v>
      </c>
    </row>
    <row r="499" spans="1:14" x14ac:dyDescent="0.3">
      <c r="A499" s="4" t="str">
        <f t="shared" si="44"/>
        <v>AMA4151RI</v>
      </c>
      <c r="B499" s="4" t="str">
        <f t="shared" si="45"/>
        <v>AMA4151RI</v>
      </c>
      <c r="C499" s="4" t="str">
        <f t="shared" si="42"/>
        <v>4151</v>
      </c>
      <c r="D499" s="4" t="str">
        <f t="shared" si="43"/>
        <v>RI</v>
      </c>
      <c r="E499" t="s">
        <v>216</v>
      </c>
      <c r="F499" s="36" t="s">
        <v>217</v>
      </c>
      <c r="G499" t="s">
        <v>11933</v>
      </c>
      <c r="H499" t="s">
        <v>61</v>
      </c>
      <c r="I499" s="36" t="s">
        <v>217</v>
      </c>
      <c r="J499" t="s">
        <v>2657</v>
      </c>
      <c r="L499" t="s">
        <v>12120</v>
      </c>
      <c r="M499" s="45" t="e">
        <f t="shared" si="46"/>
        <v>#N/A</v>
      </c>
      <c r="N499" s="4" t="e">
        <f t="shared" si="47"/>
        <v>#N/A</v>
      </c>
    </row>
    <row r="500" spans="1:14" x14ac:dyDescent="0.3">
      <c r="A500" s="4" t="str">
        <f t="shared" si="44"/>
        <v>AMA4170LT</v>
      </c>
      <c r="B500" s="4" t="str">
        <f t="shared" si="45"/>
        <v>AMA4170LT</v>
      </c>
      <c r="C500" s="4" t="str">
        <f t="shared" si="42"/>
        <v>4170</v>
      </c>
      <c r="D500" s="4" t="str">
        <f t="shared" si="43"/>
        <v>LT</v>
      </c>
      <c r="E500" t="s">
        <v>216</v>
      </c>
      <c r="F500" s="36" t="s">
        <v>217</v>
      </c>
      <c r="G500" t="s">
        <v>614</v>
      </c>
      <c r="H500" t="s">
        <v>57</v>
      </c>
      <c r="I500" s="36" t="s">
        <v>217</v>
      </c>
      <c r="J500" t="s">
        <v>2657</v>
      </c>
      <c r="L500" t="s">
        <v>12130</v>
      </c>
      <c r="M500" s="45" t="e">
        <f t="shared" si="46"/>
        <v>#N/A</v>
      </c>
      <c r="N500" s="4" t="e">
        <f t="shared" si="47"/>
        <v>#N/A</v>
      </c>
    </row>
    <row r="501" spans="1:14" x14ac:dyDescent="0.3">
      <c r="A501" s="4" t="str">
        <f t="shared" si="44"/>
        <v>AMA4170RI</v>
      </c>
      <c r="B501" s="4" t="str">
        <f t="shared" si="45"/>
        <v>AMA4170RI</v>
      </c>
      <c r="C501" s="4" t="str">
        <f t="shared" si="42"/>
        <v>4170</v>
      </c>
      <c r="D501" s="4" t="str">
        <f t="shared" si="43"/>
        <v>RI</v>
      </c>
      <c r="E501" t="s">
        <v>216</v>
      </c>
      <c r="F501" s="36" t="s">
        <v>217</v>
      </c>
      <c r="G501" t="s">
        <v>614</v>
      </c>
      <c r="H501" t="s">
        <v>61</v>
      </c>
      <c r="I501" s="36" t="s">
        <v>217</v>
      </c>
      <c r="J501" t="s">
        <v>2657</v>
      </c>
      <c r="L501" t="s">
        <v>12131</v>
      </c>
      <c r="M501" s="45" t="e">
        <f t="shared" si="46"/>
        <v>#N/A</v>
      </c>
      <c r="N501" s="4" t="e">
        <f t="shared" si="47"/>
        <v>#N/A</v>
      </c>
    </row>
    <row r="502" spans="1:14" x14ac:dyDescent="0.3">
      <c r="A502" s="4" t="str">
        <f t="shared" si="44"/>
        <v>AMA508400</v>
      </c>
      <c r="B502" s="4" t="str">
        <f t="shared" si="45"/>
        <v>AMA508400</v>
      </c>
      <c r="C502" s="4" t="str">
        <f t="shared" si="42"/>
        <v>5084</v>
      </c>
      <c r="D502" s="4" t="str">
        <f t="shared" si="43"/>
        <v>00</v>
      </c>
      <c r="E502" t="s">
        <v>216</v>
      </c>
      <c r="F502" s="36" t="s">
        <v>217</v>
      </c>
      <c r="G502" t="s">
        <v>654</v>
      </c>
      <c r="H502" t="s">
        <v>17</v>
      </c>
      <c r="I502" s="36" t="s">
        <v>217</v>
      </c>
      <c r="J502" t="s">
        <v>2657</v>
      </c>
      <c r="L502" t="s">
        <v>12206</v>
      </c>
      <c r="M502" s="45" t="e">
        <f t="shared" si="46"/>
        <v>#N/A</v>
      </c>
      <c r="N502" s="4" t="e">
        <f t="shared" si="47"/>
        <v>#N/A</v>
      </c>
    </row>
    <row r="503" spans="1:14" x14ac:dyDescent="0.3">
      <c r="A503" s="4" t="str">
        <f t="shared" si="44"/>
        <v>AMA5104LT</v>
      </c>
      <c r="B503" s="4" t="str">
        <f t="shared" si="45"/>
        <v>AMA5104LT</v>
      </c>
      <c r="C503" s="4" t="str">
        <f t="shared" si="42"/>
        <v>5104</v>
      </c>
      <c r="D503" s="4" t="str">
        <f t="shared" si="43"/>
        <v>LT</v>
      </c>
      <c r="E503" t="s">
        <v>216</v>
      </c>
      <c r="F503" s="36" t="s">
        <v>217</v>
      </c>
      <c r="G503" t="s">
        <v>11672</v>
      </c>
      <c r="H503" t="s">
        <v>57</v>
      </c>
      <c r="I503" s="36" t="s">
        <v>217</v>
      </c>
      <c r="J503" t="s">
        <v>2657</v>
      </c>
      <c r="L503" t="s">
        <v>12241</v>
      </c>
      <c r="M503" s="45" t="e">
        <f t="shared" si="46"/>
        <v>#N/A</v>
      </c>
      <c r="N503" s="4" t="e">
        <f t="shared" si="47"/>
        <v>#N/A</v>
      </c>
    </row>
    <row r="504" spans="1:14" x14ac:dyDescent="0.3">
      <c r="A504" s="4" t="str">
        <f t="shared" si="44"/>
        <v>AMA5104RI</v>
      </c>
      <c r="B504" s="4" t="str">
        <f t="shared" si="45"/>
        <v>AMA5104RI</v>
      </c>
      <c r="C504" s="4" t="str">
        <f t="shared" si="42"/>
        <v>5104</v>
      </c>
      <c r="D504" s="4" t="str">
        <f t="shared" si="43"/>
        <v>RI</v>
      </c>
      <c r="E504" t="s">
        <v>216</v>
      </c>
      <c r="F504" s="36" t="s">
        <v>217</v>
      </c>
      <c r="G504" t="s">
        <v>11672</v>
      </c>
      <c r="H504" t="s">
        <v>61</v>
      </c>
      <c r="I504" s="36" t="s">
        <v>217</v>
      </c>
      <c r="J504" t="s">
        <v>2657</v>
      </c>
      <c r="L504" t="s">
        <v>12242</v>
      </c>
      <c r="M504" s="45" t="e">
        <f t="shared" si="46"/>
        <v>#N/A</v>
      </c>
      <c r="N504" s="4" t="e">
        <f t="shared" si="47"/>
        <v>#N/A</v>
      </c>
    </row>
    <row r="505" spans="1:14" x14ac:dyDescent="0.3">
      <c r="A505" s="4" t="str">
        <f t="shared" si="44"/>
        <v>AMA5113LT</v>
      </c>
      <c r="B505" s="4" t="str">
        <f t="shared" si="45"/>
        <v>AMA5113LT</v>
      </c>
      <c r="C505" s="4" t="str">
        <f t="shared" si="42"/>
        <v>5113</v>
      </c>
      <c r="D505" s="4" t="str">
        <f t="shared" si="43"/>
        <v>LT</v>
      </c>
      <c r="E505" t="s">
        <v>216</v>
      </c>
      <c r="F505" s="36" t="s">
        <v>217</v>
      </c>
      <c r="G505" t="s">
        <v>796</v>
      </c>
      <c r="H505" t="s">
        <v>57</v>
      </c>
      <c r="I505" s="36" t="s">
        <v>217</v>
      </c>
      <c r="J505" t="s">
        <v>2657</v>
      </c>
      <c r="L505" t="s">
        <v>12252</v>
      </c>
      <c r="M505" s="45" t="e">
        <f t="shared" si="46"/>
        <v>#N/A</v>
      </c>
      <c r="N505" s="4" t="e">
        <f t="shared" si="47"/>
        <v>#N/A</v>
      </c>
    </row>
    <row r="506" spans="1:14" x14ac:dyDescent="0.3">
      <c r="A506" s="4" t="str">
        <f t="shared" si="44"/>
        <v>AMA5113RI</v>
      </c>
      <c r="B506" s="4" t="str">
        <f t="shared" si="45"/>
        <v>AMA5113RI</v>
      </c>
      <c r="C506" s="4" t="str">
        <f t="shared" si="42"/>
        <v>5113</v>
      </c>
      <c r="D506" s="4" t="str">
        <f t="shared" si="43"/>
        <v>RI</v>
      </c>
      <c r="E506" t="s">
        <v>216</v>
      </c>
      <c r="F506" s="36" t="s">
        <v>217</v>
      </c>
      <c r="G506" t="s">
        <v>796</v>
      </c>
      <c r="H506" t="s">
        <v>61</v>
      </c>
      <c r="I506" s="36" t="s">
        <v>217</v>
      </c>
      <c r="J506" t="s">
        <v>2657</v>
      </c>
      <c r="L506" t="s">
        <v>12253</v>
      </c>
      <c r="M506" s="45" t="e">
        <f t="shared" si="46"/>
        <v>#N/A</v>
      </c>
      <c r="N506" s="4" t="e">
        <f t="shared" si="47"/>
        <v>#N/A</v>
      </c>
    </row>
    <row r="507" spans="1:14" x14ac:dyDescent="0.3">
      <c r="A507" s="4" t="str">
        <f t="shared" si="44"/>
        <v>AMA5352LT</v>
      </c>
      <c r="B507" s="4" t="str">
        <f t="shared" si="45"/>
        <v>AMA5352LT</v>
      </c>
      <c r="C507" s="4" t="str">
        <f t="shared" si="42"/>
        <v>5352</v>
      </c>
      <c r="D507" s="4" t="str">
        <f t="shared" si="43"/>
        <v>LT</v>
      </c>
      <c r="E507" t="s">
        <v>216</v>
      </c>
      <c r="F507" s="36" t="s">
        <v>217</v>
      </c>
      <c r="G507" t="s">
        <v>11694</v>
      </c>
      <c r="H507" t="s">
        <v>57</v>
      </c>
      <c r="I507" s="36" t="s">
        <v>217</v>
      </c>
      <c r="J507" t="s">
        <v>2657</v>
      </c>
      <c r="L507" t="s">
        <v>12268</v>
      </c>
      <c r="M507" s="45" t="e">
        <f t="shared" si="46"/>
        <v>#N/A</v>
      </c>
      <c r="N507" s="4" t="e">
        <f t="shared" si="47"/>
        <v>#N/A</v>
      </c>
    </row>
    <row r="508" spans="1:14" x14ac:dyDescent="0.3">
      <c r="A508" s="4" t="str">
        <f t="shared" si="44"/>
        <v>AMA5352RI</v>
      </c>
      <c r="B508" s="4" t="str">
        <f t="shared" si="45"/>
        <v>AMA5352RI</v>
      </c>
      <c r="C508" s="4" t="str">
        <f t="shared" si="42"/>
        <v>5352</v>
      </c>
      <c r="D508" s="4" t="str">
        <f t="shared" si="43"/>
        <v>RI</v>
      </c>
      <c r="E508" t="s">
        <v>216</v>
      </c>
      <c r="F508" s="36" t="s">
        <v>217</v>
      </c>
      <c r="G508" t="s">
        <v>11694</v>
      </c>
      <c r="H508" t="s">
        <v>61</v>
      </c>
      <c r="I508" s="36" t="s">
        <v>217</v>
      </c>
      <c r="J508" t="s">
        <v>2657</v>
      </c>
      <c r="L508" t="s">
        <v>12269</v>
      </c>
      <c r="M508" s="45" t="e">
        <f t="shared" si="46"/>
        <v>#N/A</v>
      </c>
      <c r="N508" s="4" t="e">
        <f t="shared" si="47"/>
        <v>#N/A</v>
      </c>
    </row>
    <row r="509" spans="1:14" x14ac:dyDescent="0.3">
      <c r="A509" s="4" t="str">
        <f t="shared" si="44"/>
        <v>AMA5356LT</v>
      </c>
      <c r="B509" s="4" t="str">
        <f t="shared" si="45"/>
        <v>AMA5356LT</v>
      </c>
      <c r="C509" s="4" t="str">
        <f t="shared" si="42"/>
        <v>5356</v>
      </c>
      <c r="D509" s="4" t="str">
        <f t="shared" si="43"/>
        <v>LT</v>
      </c>
      <c r="E509" t="s">
        <v>216</v>
      </c>
      <c r="F509" s="36" t="s">
        <v>217</v>
      </c>
      <c r="G509" t="s">
        <v>11706</v>
      </c>
      <c r="H509" t="s">
        <v>57</v>
      </c>
      <c r="I509" s="36" t="s">
        <v>217</v>
      </c>
      <c r="J509" t="s">
        <v>2657</v>
      </c>
      <c r="L509" t="s">
        <v>12275</v>
      </c>
      <c r="M509" s="45" t="e">
        <f t="shared" si="46"/>
        <v>#N/A</v>
      </c>
      <c r="N509" s="4" t="e">
        <f t="shared" si="47"/>
        <v>#N/A</v>
      </c>
    </row>
    <row r="510" spans="1:14" x14ac:dyDescent="0.3">
      <c r="A510" s="4" t="str">
        <f t="shared" si="44"/>
        <v>AMA5356RI</v>
      </c>
      <c r="B510" s="4" t="str">
        <f t="shared" si="45"/>
        <v>AMA5356RI</v>
      </c>
      <c r="C510" s="4" t="str">
        <f t="shared" si="42"/>
        <v>5356</v>
      </c>
      <c r="D510" s="4" t="str">
        <f t="shared" si="43"/>
        <v>RI</v>
      </c>
      <c r="E510" t="s">
        <v>216</v>
      </c>
      <c r="F510" s="36" t="s">
        <v>217</v>
      </c>
      <c r="G510" t="s">
        <v>11706</v>
      </c>
      <c r="H510" t="s">
        <v>61</v>
      </c>
      <c r="I510" s="36" t="s">
        <v>217</v>
      </c>
      <c r="J510" t="s">
        <v>2657</v>
      </c>
      <c r="L510" t="s">
        <v>12276</v>
      </c>
      <c r="M510" s="45" t="e">
        <f t="shared" si="46"/>
        <v>#N/A</v>
      </c>
      <c r="N510" s="4" t="e">
        <f t="shared" si="47"/>
        <v>#N/A</v>
      </c>
    </row>
    <row r="511" spans="1:14" x14ac:dyDescent="0.3">
      <c r="A511" s="4" t="str">
        <f t="shared" si="44"/>
        <v>AMA606000</v>
      </c>
      <c r="B511" s="4" t="str">
        <f t="shared" si="45"/>
        <v>AMA606000</v>
      </c>
      <c r="C511" s="4" t="str">
        <f t="shared" si="42"/>
        <v>6060</v>
      </c>
      <c r="D511" s="4" t="str">
        <f t="shared" si="43"/>
        <v>00</v>
      </c>
      <c r="E511" t="s">
        <v>216</v>
      </c>
      <c r="F511" s="36" t="s">
        <v>217</v>
      </c>
      <c r="G511" t="s">
        <v>11952</v>
      </c>
      <c r="H511" t="s">
        <v>17</v>
      </c>
      <c r="I511" s="36" t="s">
        <v>217</v>
      </c>
      <c r="J511" t="s">
        <v>797</v>
      </c>
      <c r="L511" t="s">
        <v>798</v>
      </c>
      <c r="M511" s="45" t="str">
        <f t="shared" si="46"/>
        <v>BLAD</v>
      </c>
      <c r="N511" s="4" t="str">
        <f t="shared" si="47"/>
        <v>AMABLAD</v>
      </c>
    </row>
    <row r="512" spans="1:14" x14ac:dyDescent="0.3">
      <c r="A512" s="4" t="str">
        <f t="shared" si="44"/>
        <v>AMA720600</v>
      </c>
      <c r="B512" s="4" t="str">
        <f t="shared" si="45"/>
        <v>AMA720600</v>
      </c>
      <c r="C512" s="4" t="str">
        <f t="shared" si="42"/>
        <v>7206</v>
      </c>
      <c r="D512" s="4" t="str">
        <f t="shared" si="43"/>
        <v>00</v>
      </c>
      <c r="E512" t="s">
        <v>216</v>
      </c>
      <c r="F512" s="36" t="s">
        <v>217</v>
      </c>
      <c r="G512" t="s">
        <v>11957</v>
      </c>
      <c r="H512" t="s">
        <v>17</v>
      </c>
      <c r="I512" s="36" t="s">
        <v>217</v>
      </c>
      <c r="J512" t="s">
        <v>2657</v>
      </c>
      <c r="L512" t="s">
        <v>12293</v>
      </c>
      <c r="M512" s="45" t="e">
        <f t="shared" si="46"/>
        <v>#N/A</v>
      </c>
      <c r="N512" s="4" t="e">
        <f t="shared" si="47"/>
        <v>#N/A</v>
      </c>
    </row>
    <row r="513" spans="1:15" x14ac:dyDescent="0.3">
      <c r="A513" s="4" t="str">
        <f t="shared" si="44"/>
        <v>APX100000</v>
      </c>
      <c r="B513" s="4" t="str">
        <f t="shared" si="45"/>
        <v>APX100000</v>
      </c>
      <c r="C513" s="4" t="str">
        <f t="shared" si="42"/>
        <v>1000</v>
      </c>
      <c r="D513" s="4" t="str">
        <f t="shared" si="43"/>
        <v>00</v>
      </c>
      <c r="E513" s="35" t="s">
        <v>177</v>
      </c>
      <c r="F513" s="36" t="s">
        <v>178</v>
      </c>
      <c r="G513" s="36" t="s">
        <v>16</v>
      </c>
      <c r="H513" s="36" t="s">
        <v>17</v>
      </c>
      <c r="I513" s="36" t="s">
        <v>178</v>
      </c>
      <c r="J513" s="36" t="s">
        <v>179</v>
      </c>
      <c r="K513" s="36"/>
      <c r="L513" s="36" t="s">
        <v>22</v>
      </c>
      <c r="M513" s="45" t="str">
        <f t="shared" si="46"/>
        <v>ENGI</v>
      </c>
      <c r="N513" s="4" t="str">
        <f t="shared" si="47"/>
        <v>APXENGI</v>
      </c>
    </row>
    <row r="514" spans="1:15" x14ac:dyDescent="0.3">
      <c r="A514" s="4" t="str">
        <f t="shared" si="44"/>
        <v>APX135300</v>
      </c>
      <c r="B514" s="4" t="str">
        <f t="shared" si="45"/>
        <v>APX135300</v>
      </c>
      <c r="C514" s="4" t="str">
        <f t="shared" si="42"/>
        <v>1353</v>
      </c>
      <c r="D514" s="4" t="str">
        <f t="shared" si="43"/>
        <v>00</v>
      </c>
      <c r="E514" s="35" t="s">
        <v>177</v>
      </c>
      <c r="F514" s="36" t="s">
        <v>178</v>
      </c>
      <c r="G514" s="36" t="s">
        <v>207</v>
      </c>
      <c r="H514" s="36" t="s">
        <v>17</v>
      </c>
      <c r="I514" s="36" t="s">
        <v>178</v>
      </c>
      <c r="J514" s="36" t="s">
        <v>288</v>
      </c>
      <c r="K514" s="36"/>
      <c r="L514" s="36" t="s">
        <v>264</v>
      </c>
      <c r="M514" s="45" t="str">
        <f t="shared" si="46"/>
        <v>ENGI-COSY</v>
      </c>
      <c r="N514" s="4" t="str">
        <f t="shared" si="47"/>
        <v>APXENGI-COSY</v>
      </c>
    </row>
    <row r="515" spans="1:15" x14ac:dyDescent="0.3">
      <c r="A515" s="4" t="str">
        <f t="shared" si="44"/>
        <v>APX303000</v>
      </c>
      <c r="B515" s="4" t="str">
        <f t="shared" si="45"/>
        <v>APX303000</v>
      </c>
      <c r="C515" s="4" t="str">
        <f t="shared" ref="C515:C578" si="48">LEFT(G515,4)</f>
        <v>3030</v>
      </c>
      <c r="D515" s="4" t="str">
        <f t="shared" ref="D515:D578" si="49">LEFT(H515,2)</f>
        <v>00</v>
      </c>
      <c r="E515" s="35" t="s">
        <v>177</v>
      </c>
      <c r="F515" s="36" t="s">
        <v>178</v>
      </c>
      <c r="G515" s="36" t="s">
        <v>299</v>
      </c>
      <c r="H515" s="36" t="s">
        <v>17</v>
      </c>
      <c r="I515" s="36" t="s">
        <v>178</v>
      </c>
      <c r="J515" s="36" t="s">
        <v>347</v>
      </c>
      <c r="K515" s="36"/>
      <c r="L515" s="36" t="s">
        <v>327</v>
      </c>
      <c r="M515" s="45" t="str">
        <f t="shared" si="46"/>
        <v>DRIV-TMSN</v>
      </c>
      <c r="N515" s="4" t="str">
        <f t="shared" si="47"/>
        <v>APXDRIV-TMSN</v>
      </c>
    </row>
    <row r="516" spans="1:15" x14ac:dyDescent="0.3">
      <c r="A516" s="4" t="str">
        <f t="shared" ref="A516:A579" si="50">F516&amp;C516&amp;D516</f>
        <v>APX310100</v>
      </c>
      <c r="B516" s="4" t="str">
        <f t="shared" ref="B516:B579" si="51">F516&amp;C516&amp;D516</f>
        <v>APX310100</v>
      </c>
      <c r="C516" s="4" t="str">
        <f t="shared" si="48"/>
        <v>3101</v>
      </c>
      <c r="D516" s="4" t="str">
        <f t="shared" si="49"/>
        <v>00</v>
      </c>
      <c r="E516" s="35" t="s">
        <v>177</v>
      </c>
      <c r="F516" s="36" t="s">
        <v>178</v>
      </c>
      <c r="G516" s="36" t="s">
        <v>358</v>
      </c>
      <c r="H516" s="36" t="s">
        <v>17</v>
      </c>
      <c r="I516" s="36" t="s">
        <v>178</v>
      </c>
      <c r="J516" s="36" t="s">
        <v>401</v>
      </c>
      <c r="K516" s="36"/>
      <c r="L516" s="36" t="s">
        <v>399</v>
      </c>
      <c r="M516" s="45" t="str">
        <f t="shared" ref="M516:M579" si="52">_xlfn.TEXTAFTER(J516,"-")</f>
        <v>DRIV-TQCV</v>
      </c>
      <c r="N516" s="4" t="str">
        <f t="shared" ref="N516:N579" si="53">I516&amp;M516&amp;K516</f>
        <v>APXDRIV-TQCV</v>
      </c>
    </row>
    <row r="517" spans="1:15" x14ac:dyDescent="0.3">
      <c r="A517" s="4" t="str">
        <f t="shared" si="50"/>
        <v>APX325800</v>
      </c>
      <c r="B517" s="4" t="str">
        <f t="shared" si="51"/>
        <v>APX325800</v>
      </c>
      <c r="C517" s="4" t="str">
        <f t="shared" si="48"/>
        <v>3258</v>
      </c>
      <c r="D517" s="4" t="str">
        <f t="shared" si="49"/>
        <v>00</v>
      </c>
      <c r="E517" s="35" t="s">
        <v>177</v>
      </c>
      <c r="F517" s="36" t="s">
        <v>178</v>
      </c>
      <c r="G517" s="36" t="s">
        <v>418</v>
      </c>
      <c r="H517" s="36" t="s">
        <v>17</v>
      </c>
      <c r="I517" s="36" t="s">
        <v>178</v>
      </c>
      <c r="J517" s="36" t="s">
        <v>469</v>
      </c>
      <c r="K517" s="36"/>
      <c r="L517" s="36" t="s">
        <v>464</v>
      </c>
      <c r="M517" s="45" t="str">
        <f t="shared" si="52"/>
        <v>DRIV-DIFF</v>
      </c>
      <c r="N517" s="4" t="str">
        <f t="shared" si="53"/>
        <v>APXDRIV-DIFF</v>
      </c>
    </row>
    <row r="518" spans="1:15" x14ac:dyDescent="0.3">
      <c r="A518" s="4" t="str">
        <f t="shared" si="50"/>
        <v>APX4006LF</v>
      </c>
      <c r="B518" s="4" t="str">
        <f t="shared" si="51"/>
        <v>APX4006LF</v>
      </c>
      <c r="C518" s="4" t="str">
        <f t="shared" si="48"/>
        <v>4006</v>
      </c>
      <c r="D518" s="4" t="str">
        <f t="shared" si="49"/>
        <v>LF</v>
      </c>
      <c r="E518" s="26" t="s">
        <v>177</v>
      </c>
      <c r="F518" t="s">
        <v>178</v>
      </c>
      <c r="G518" t="s">
        <v>876</v>
      </c>
      <c r="H518" t="s">
        <v>483</v>
      </c>
      <c r="I518" t="s">
        <v>178</v>
      </c>
      <c r="J518" t="s">
        <v>1097</v>
      </c>
      <c r="K518" t="s">
        <v>485</v>
      </c>
      <c r="L518" t="s">
        <v>1098</v>
      </c>
      <c r="M518" s="45" t="str">
        <f t="shared" si="52"/>
        <v>DRIV-WHGP</v>
      </c>
      <c r="N518" s="4" t="str">
        <f t="shared" si="53"/>
        <v>APXDRIV-WHGPLHF</v>
      </c>
      <c r="O518" t="s">
        <v>1099</v>
      </c>
    </row>
    <row r="519" spans="1:15" x14ac:dyDescent="0.3">
      <c r="A519" s="4" t="str">
        <f t="shared" si="50"/>
        <v>APX4008LF</v>
      </c>
      <c r="B519" s="4" t="str">
        <f t="shared" si="51"/>
        <v>APX4008LF</v>
      </c>
      <c r="C519" s="4" t="str">
        <f t="shared" si="48"/>
        <v>4008</v>
      </c>
      <c r="D519" s="4" t="str">
        <f t="shared" si="49"/>
        <v>LF</v>
      </c>
      <c r="E519" s="35" t="s">
        <v>177</v>
      </c>
      <c r="F519" s="36" t="s">
        <v>178</v>
      </c>
      <c r="G519" s="36" t="s">
        <v>913</v>
      </c>
      <c r="H519" s="36" t="s">
        <v>483</v>
      </c>
      <c r="I519" s="36" t="s">
        <v>178</v>
      </c>
      <c r="J519" s="36" t="s">
        <v>941</v>
      </c>
      <c r="K519" s="36" t="s">
        <v>485</v>
      </c>
      <c r="L519" s="36" t="s">
        <v>942</v>
      </c>
      <c r="M519" s="45" t="str">
        <f t="shared" si="52"/>
        <v>DRIV-WHGP</v>
      </c>
      <c r="N519" s="4" t="str">
        <f t="shared" si="53"/>
        <v>APXDRIV-WHGPLHF</v>
      </c>
      <c r="O519" t="s">
        <v>932</v>
      </c>
    </row>
    <row r="520" spans="1:15" x14ac:dyDescent="0.3">
      <c r="A520" s="4" t="str">
        <f t="shared" si="50"/>
        <v>APX4008RF</v>
      </c>
      <c r="B520" s="4" t="str">
        <f t="shared" si="51"/>
        <v>APX4008RF</v>
      </c>
      <c r="C520" s="4" t="str">
        <f t="shared" si="48"/>
        <v>4008</v>
      </c>
      <c r="D520" s="4" t="str">
        <f t="shared" si="49"/>
        <v>RF</v>
      </c>
      <c r="E520" s="35" t="s">
        <v>177</v>
      </c>
      <c r="F520" s="36" t="s">
        <v>178</v>
      </c>
      <c r="G520" s="36" t="s">
        <v>913</v>
      </c>
      <c r="H520" s="36" t="s">
        <v>487</v>
      </c>
      <c r="I520" s="36" t="s">
        <v>178</v>
      </c>
      <c r="J520" s="36" t="s">
        <v>941</v>
      </c>
      <c r="K520" s="36" t="s">
        <v>488</v>
      </c>
      <c r="L520" s="36" t="s">
        <v>931</v>
      </c>
      <c r="M520" s="45" t="str">
        <f t="shared" si="52"/>
        <v>DRIV-WHGP</v>
      </c>
      <c r="N520" s="4" t="str">
        <f t="shared" si="53"/>
        <v>APXDRIV-WHGPRHF</v>
      </c>
      <c r="O520" t="s">
        <v>932</v>
      </c>
    </row>
    <row r="521" spans="1:15" x14ac:dyDescent="0.3">
      <c r="A521" s="4" t="str">
        <f t="shared" si="50"/>
        <v>APX4008RI</v>
      </c>
      <c r="B521" s="4" t="str">
        <f t="shared" si="51"/>
        <v>APX4008RI</v>
      </c>
      <c r="C521" s="4" t="str">
        <f t="shared" si="48"/>
        <v>4008</v>
      </c>
      <c r="D521" s="4" t="str">
        <f t="shared" si="49"/>
        <v>RI</v>
      </c>
      <c r="E521" s="26" t="s">
        <v>177</v>
      </c>
      <c r="F521" t="s">
        <v>178</v>
      </c>
      <c r="G521" t="s">
        <v>913</v>
      </c>
      <c r="H521" t="s">
        <v>61</v>
      </c>
      <c r="I521" t="s">
        <v>178</v>
      </c>
      <c r="J521" t="s">
        <v>1257</v>
      </c>
      <c r="K521" t="s">
        <v>494</v>
      </c>
      <c r="L521" t="s">
        <v>590</v>
      </c>
      <c r="M521" s="45" t="str">
        <f t="shared" si="52"/>
        <v>DRIV-FIDV</v>
      </c>
      <c r="N521" s="4" t="str">
        <f t="shared" si="53"/>
        <v>APXDRIV-FIDVRHR</v>
      </c>
      <c r="O521" t="s">
        <v>1037</v>
      </c>
    </row>
    <row r="522" spans="1:15" x14ac:dyDescent="0.3">
      <c r="A522" s="4" t="str">
        <f t="shared" si="50"/>
        <v>APX4008LR</v>
      </c>
      <c r="B522" s="4" t="str">
        <f t="shared" si="51"/>
        <v>APX4008LR</v>
      </c>
      <c r="C522" s="4" t="str">
        <f t="shared" si="48"/>
        <v>4008</v>
      </c>
      <c r="D522" s="4" t="str">
        <f t="shared" si="49"/>
        <v>LR</v>
      </c>
      <c r="E522" s="26" t="s">
        <v>177</v>
      </c>
      <c r="F522" t="s">
        <v>178</v>
      </c>
      <c r="G522" t="s">
        <v>913</v>
      </c>
      <c r="H522" t="s">
        <v>490</v>
      </c>
      <c r="I522" t="s">
        <v>178</v>
      </c>
      <c r="J522" t="s">
        <v>1600</v>
      </c>
      <c r="K522" t="s">
        <v>491</v>
      </c>
      <c r="L522" t="s">
        <v>591</v>
      </c>
      <c r="M522" s="45" t="str">
        <f t="shared" si="52"/>
        <v>DRIV-FIDV</v>
      </c>
      <c r="N522" s="4" t="str">
        <f t="shared" si="53"/>
        <v>APXDRIV-FIDVLHR</v>
      </c>
      <c r="O522" t="s">
        <v>1037</v>
      </c>
    </row>
    <row r="523" spans="1:15" x14ac:dyDescent="0.3">
      <c r="A523" s="4" t="str">
        <f t="shared" si="50"/>
        <v>APX4008LT</v>
      </c>
      <c r="B523" s="4" t="str">
        <f t="shared" si="51"/>
        <v>APX4008LT</v>
      </c>
      <c r="C523" s="4" t="str">
        <f t="shared" si="48"/>
        <v>4008</v>
      </c>
      <c r="D523" s="4" t="str">
        <f t="shared" si="49"/>
        <v>LT</v>
      </c>
      <c r="E523" s="26" t="s">
        <v>177</v>
      </c>
      <c r="F523" t="s">
        <v>178</v>
      </c>
      <c r="G523" t="s">
        <v>913</v>
      </c>
      <c r="H523" t="s">
        <v>57</v>
      </c>
      <c r="I523" t="s">
        <v>178</v>
      </c>
      <c r="J523" t="s">
        <v>1600</v>
      </c>
      <c r="K523" t="s">
        <v>491</v>
      </c>
      <c r="L523" t="s">
        <v>591</v>
      </c>
      <c r="M523" s="45" t="str">
        <f t="shared" si="52"/>
        <v>DRIV-FIDV</v>
      </c>
      <c r="N523" s="4" t="str">
        <f t="shared" si="53"/>
        <v>APXDRIV-FIDVLHR</v>
      </c>
      <c r="O523" t="s">
        <v>1037</v>
      </c>
    </row>
    <row r="524" spans="1:15" x14ac:dyDescent="0.3">
      <c r="A524" s="4" t="str">
        <f t="shared" si="50"/>
        <v>APX4050LR</v>
      </c>
      <c r="B524" s="4" t="str">
        <f t="shared" si="51"/>
        <v>APX4050LR</v>
      </c>
      <c r="C524" s="4" t="str">
        <f t="shared" si="48"/>
        <v>4050</v>
      </c>
      <c r="D524" s="4" t="str">
        <f t="shared" si="49"/>
        <v>LR</v>
      </c>
      <c r="E524" s="35" t="s">
        <v>177</v>
      </c>
      <c r="F524" s="36" t="s">
        <v>178</v>
      </c>
      <c r="G524" s="36" t="s">
        <v>482</v>
      </c>
      <c r="H524" s="36" t="s">
        <v>490</v>
      </c>
      <c r="I524" s="36" t="s">
        <v>178</v>
      </c>
      <c r="J524" s="36" t="s">
        <v>592</v>
      </c>
      <c r="K524" s="36" t="s">
        <v>491</v>
      </c>
      <c r="L524" s="36" t="s">
        <v>591</v>
      </c>
      <c r="M524" s="45" t="str">
        <f t="shared" si="52"/>
        <v>DRIV-FIDV</v>
      </c>
      <c r="N524" s="4" t="str">
        <f t="shared" si="53"/>
        <v>APXDRIV-FIDVLHR</v>
      </c>
    </row>
    <row r="525" spans="1:15" x14ac:dyDescent="0.3">
      <c r="A525" s="4" t="str">
        <f t="shared" si="50"/>
        <v>APX4050RR</v>
      </c>
      <c r="B525" s="4" t="str">
        <f t="shared" si="51"/>
        <v>APX4050RR</v>
      </c>
      <c r="C525" s="4" t="str">
        <f t="shared" si="48"/>
        <v>4050</v>
      </c>
      <c r="D525" s="4" t="str">
        <f t="shared" si="49"/>
        <v>RR</v>
      </c>
      <c r="E525" s="35" t="s">
        <v>177</v>
      </c>
      <c r="F525" s="36" t="s">
        <v>178</v>
      </c>
      <c r="G525" s="36" t="s">
        <v>482</v>
      </c>
      <c r="H525" s="36" t="s">
        <v>493</v>
      </c>
      <c r="I525" s="36" t="s">
        <v>178</v>
      </c>
      <c r="J525" s="36" t="s">
        <v>592</v>
      </c>
      <c r="K525" s="36" t="s">
        <v>494</v>
      </c>
      <c r="L525" s="36" t="s">
        <v>590</v>
      </c>
      <c r="M525" s="45" t="str">
        <f t="shared" si="52"/>
        <v>DRIV-FIDV</v>
      </c>
      <c r="N525" s="4" t="str">
        <f t="shared" si="53"/>
        <v>APXDRIV-FIDVRHR</v>
      </c>
    </row>
    <row r="526" spans="1:15" x14ac:dyDescent="0.3">
      <c r="A526" s="4" t="str">
        <f t="shared" si="50"/>
        <v>APX7201LF</v>
      </c>
      <c r="B526" s="4" t="str">
        <f t="shared" si="51"/>
        <v>APX7201LF</v>
      </c>
      <c r="C526" s="4" t="str">
        <f t="shared" si="48"/>
        <v>7201</v>
      </c>
      <c r="D526" s="4" t="str">
        <f t="shared" si="49"/>
        <v>LF</v>
      </c>
      <c r="E526" s="26" t="s">
        <v>177</v>
      </c>
      <c r="F526" t="s">
        <v>178</v>
      </c>
      <c r="G526" t="s">
        <v>933</v>
      </c>
      <c r="H526" t="s">
        <v>483</v>
      </c>
      <c r="I526" t="s">
        <v>178</v>
      </c>
      <c r="J526" t="s">
        <v>1124</v>
      </c>
      <c r="K526" t="s">
        <v>485</v>
      </c>
      <c r="L526" t="s">
        <v>935</v>
      </c>
      <c r="M526" s="45" t="str">
        <f t="shared" si="52"/>
        <v>SURE-SPSN</v>
      </c>
      <c r="N526" s="4" t="str">
        <f t="shared" si="53"/>
        <v>APXSURE-SPSNLHF</v>
      </c>
      <c r="O526" t="s">
        <v>1043</v>
      </c>
    </row>
    <row r="527" spans="1:15" x14ac:dyDescent="0.3">
      <c r="A527" s="4" t="str">
        <f t="shared" si="50"/>
        <v>APX7201RF</v>
      </c>
      <c r="B527" s="4" t="str">
        <f t="shared" si="51"/>
        <v>APX7201RF</v>
      </c>
      <c r="C527" s="4" t="str">
        <f t="shared" si="48"/>
        <v>7201</v>
      </c>
      <c r="D527" s="4" t="str">
        <f t="shared" si="49"/>
        <v>RF</v>
      </c>
      <c r="E527" s="26" t="s">
        <v>177</v>
      </c>
      <c r="F527" t="s">
        <v>178</v>
      </c>
      <c r="G527" t="s">
        <v>933</v>
      </c>
      <c r="H527" t="s">
        <v>487</v>
      </c>
      <c r="I527" t="s">
        <v>178</v>
      </c>
      <c r="J527" t="s">
        <v>1153</v>
      </c>
      <c r="K527" t="s">
        <v>488</v>
      </c>
      <c r="L527" t="s">
        <v>1042</v>
      </c>
      <c r="M527" s="45" t="str">
        <f t="shared" si="52"/>
        <v>SURE-SPSN</v>
      </c>
      <c r="N527" s="4" t="str">
        <f t="shared" si="53"/>
        <v>APXSURE-SPSNRHF</v>
      </c>
      <c r="O527" t="s">
        <v>1043</v>
      </c>
    </row>
    <row r="528" spans="1:15" x14ac:dyDescent="0.3">
      <c r="A528" s="4" t="str">
        <f t="shared" si="50"/>
        <v>APX7213LR</v>
      </c>
      <c r="B528" s="4" t="str">
        <f t="shared" si="51"/>
        <v>APX7213LR</v>
      </c>
      <c r="C528" s="4" t="str">
        <f t="shared" si="48"/>
        <v>7213</v>
      </c>
      <c r="D528" s="4" t="str">
        <f t="shared" si="49"/>
        <v>LR</v>
      </c>
      <c r="E528" s="35" t="s">
        <v>177</v>
      </c>
      <c r="F528" s="36" t="s">
        <v>178</v>
      </c>
      <c r="G528" s="36" t="s">
        <v>937</v>
      </c>
      <c r="H528" s="36" t="s">
        <v>490</v>
      </c>
      <c r="I528" s="36" t="s">
        <v>178</v>
      </c>
      <c r="J528" s="36" t="s">
        <v>943</v>
      </c>
      <c r="K528" s="36" t="s">
        <v>491</v>
      </c>
      <c r="L528" s="36" t="s">
        <v>938</v>
      </c>
      <c r="M528" s="45" t="str">
        <f t="shared" si="52"/>
        <v>SURE-SPSN</v>
      </c>
      <c r="N528" s="4" t="str">
        <f t="shared" si="53"/>
        <v>APXSURE-SPSNLHR</v>
      </c>
      <c r="O528" t="s">
        <v>939</v>
      </c>
    </row>
    <row r="529" spans="1:15" x14ac:dyDescent="0.3">
      <c r="A529" s="4" t="str">
        <f t="shared" si="50"/>
        <v>APX7213RR</v>
      </c>
      <c r="B529" s="4" t="str">
        <f t="shared" si="51"/>
        <v>APX7213RR</v>
      </c>
      <c r="C529" s="4" t="str">
        <f t="shared" si="48"/>
        <v>7213</v>
      </c>
      <c r="D529" s="4" t="str">
        <f t="shared" si="49"/>
        <v>RR</v>
      </c>
      <c r="E529" s="35" t="s">
        <v>177</v>
      </c>
      <c r="F529" s="36" t="s">
        <v>178</v>
      </c>
      <c r="G529" s="36" t="s">
        <v>937</v>
      </c>
      <c r="H529" s="36" t="s">
        <v>493</v>
      </c>
      <c r="I529" s="36" t="s">
        <v>178</v>
      </c>
      <c r="J529" s="36" t="s">
        <v>943</v>
      </c>
      <c r="K529" s="36" t="s">
        <v>494</v>
      </c>
      <c r="L529" s="36" t="s">
        <v>940</v>
      </c>
      <c r="M529" s="45" t="str">
        <f t="shared" si="52"/>
        <v>SURE-SPSN</v>
      </c>
      <c r="N529" s="4" t="str">
        <f t="shared" si="53"/>
        <v>APXSURE-SPSNRHR</v>
      </c>
      <c r="O529" t="s">
        <v>939</v>
      </c>
    </row>
    <row r="530" spans="1:15" x14ac:dyDescent="0.3">
      <c r="A530" s="4" t="str">
        <f t="shared" si="50"/>
        <v>APX7213RI</v>
      </c>
      <c r="B530" s="4" t="str">
        <f t="shared" si="51"/>
        <v>APX7213RI</v>
      </c>
      <c r="C530" s="4" t="str">
        <f t="shared" si="48"/>
        <v>7213</v>
      </c>
      <c r="D530" s="4" t="str">
        <f t="shared" si="49"/>
        <v>RI</v>
      </c>
      <c r="E530" s="26" t="s">
        <v>177</v>
      </c>
      <c r="F530" t="s">
        <v>178</v>
      </c>
      <c r="G530" t="s">
        <v>937</v>
      </c>
      <c r="H530" t="s">
        <v>61</v>
      </c>
      <c r="I530" t="s">
        <v>178</v>
      </c>
      <c r="J530" t="s">
        <v>2095</v>
      </c>
      <c r="K530" t="s">
        <v>494</v>
      </c>
      <c r="L530" t="s">
        <v>940</v>
      </c>
      <c r="M530" s="45" t="str">
        <f t="shared" si="52"/>
        <v>SURE-SPSN</v>
      </c>
      <c r="N530" s="4" t="str">
        <f t="shared" si="53"/>
        <v>APXSURE-SPSNRHR</v>
      </c>
      <c r="O530" t="s">
        <v>1065</v>
      </c>
    </row>
    <row r="531" spans="1:15" x14ac:dyDescent="0.3">
      <c r="A531" s="4" t="str">
        <f t="shared" si="50"/>
        <v>APX79N100</v>
      </c>
      <c r="B531" s="4" t="str">
        <f t="shared" si="51"/>
        <v>APX79N100</v>
      </c>
      <c r="C531" s="4" t="str">
        <f t="shared" si="48"/>
        <v>79N1</v>
      </c>
      <c r="D531" s="4" t="str">
        <f t="shared" si="49"/>
        <v>00</v>
      </c>
      <c r="E531" t="s">
        <v>177</v>
      </c>
      <c r="F531" t="s">
        <v>178</v>
      </c>
      <c r="G531" t="s">
        <v>11963</v>
      </c>
      <c r="H531" t="s">
        <v>17</v>
      </c>
      <c r="I531" t="s">
        <v>178</v>
      </c>
      <c r="J531" t="s">
        <v>2657</v>
      </c>
      <c r="L531" t="s">
        <v>12304</v>
      </c>
      <c r="M531" s="45" t="e">
        <f t="shared" si="52"/>
        <v>#N/A</v>
      </c>
      <c r="N531" s="4" t="e">
        <f t="shared" si="53"/>
        <v>#N/A</v>
      </c>
    </row>
    <row r="532" spans="1:15" x14ac:dyDescent="0.3">
      <c r="A532" s="4" t="str">
        <f t="shared" si="50"/>
        <v>APX135900</v>
      </c>
      <c r="B532" s="4" t="str">
        <f t="shared" si="51"/>
        <v>APX135900</v>
      </c>
      <c r="C532" s="4" t="str">
        <f t="shared" si="48"/>
        <v>1359</v>
      </c>
      <c r="D532" s="4" t="str">
        <f t="shared" si="49"/>
        <v>00</v>
      </c>
      <c r="E532" t="s">
        <v>177</v>
      </c>
      <c r="F532" t="s">
        <v>178</v>
      </c>
      <c r="G532" t="s">
        <v>11926</v>
      </c>
      <c r="H532" t="s">
        <v>17</v>
      </c>
      <c r="I532" t="s">
        <v>178</v>
      </c>
      <c r="J532" t="s">
        <v>2657</v>
      </c>
      <c r="L532" t="s">
        <v>11995</v>
      </c>
      <c r="M532" s="45" t="e">
        <f t="shared" si="52"/>
        <v>#N/A</v>
      </c>
      <c r="N532" s="4" t="e">
        <f t="shared" si="53"/>
        <v>#N/A</v>
      </c>
    </row>
    <row r="533" spans="1:15" x14ac:dyDescent="0.3">
      <c r="A533" s="4" t="str">
        <f t="shared" si="50"/>
        <v>APX136500</v>
      </c>
      <c r="B533" s="4" t="str">
        <f t="shared" si="51"/>
        <v>APX136500</v>
      </c>
      <c r="C533" s="4" t="str">
        <f t="shared" si="48"/>
        <v>1365</v>
      </c>
      <c r="D533" s="4" t="str">
        <f t="shared" si="49"/>
        <v>00</v>
      </c>
      <c r="E533" t="s">
        <v>177</v>
      </c>
      <c r="F533" t="s">
        <v>178</v>
      </c>
      <c r="G533" t="s">
        <v>11927</v>
      </c>
      <c r="H533" t="s">
        <v>17</v>
      </c>
      <c r="I533" t="s">
        <v>178</v>
      </c>
      <c r="J533" t="s">
        <v>2657</v>
      </c>
      <c r="L533" t="s">
        <v>12013</v>
      </c>
      <c r="M533" s="45" t="e">
        <f t="shared" si="52"/>
        <v>#N/A</v>
      </c>
      <c r="N533" s="4" t="e">
        <f t="shared" si="53"/>
        <v>#N/A</v>
      </c>
    </row>
    <row r="534" spans="1:15" x14ac:dyDescent="0.3">
      <c r="A534" s="4" t="str">
        <f t="shared" si="50"/>
        <v>APX4006RF</v>
      </c>
      <c r="B534" s="4" t="str">
        <f t="shared" si="51"/>
        <v>APX4006RF</v>
      </c>
      <c r="C534" s="4" t="str">
        <f t="shared" si="48"/>
        <v>4006</v>
      </c>
      <c r="D534" s="4" t="str">
        <f t="shared" si="49"/>
        <v>RF</v>
      </c>
      <c r="E534" t="s">
        <v>177</v>
      </c>
      <c r="F534" t="s">
        <v>178</v>
      </c>
      <c r="G534" t="s">
        <v>876</v>
      </c>
      <c r="H534" t="s">
        <v>487</v>
      </c>
      <c r="I534" t="s">
        <v>178</v>
      </c>
      <c r="J534" t="s">
        <v>1038</v>
      </c>
      <c r="L534" t="s">
        <v>931</v>
      </c>
      <c r="M534" s="45" t="str">
        <f t="shared" si="52"/>
        <v>DRIV-WHGP</v>
      </c>
      <c r="N534" s="4" t="str">
        <f t="shared" si="53"/>
        <v>APXDRIV-WHGP</v>
      </c>
    </row>
    <row r="535" spans="1:15" x14ac:dyDescent="0.3">
      <c r="A535" s="4" t="str">
        <f t="shared" si="50"/>
        <v>APX4008RR</v>
      </c>
      <c r="B535" s="4" t="str">
        <f t="shared" si="51"/>
        <v>APX4008RR</v>
      </c>
      <c r="C535" s="4" t="str">
        <f t="shared" si="48"/>
        <v>4008</v>
      </c>
      <c r="D535" s="4" t="str">
        <f t="shared" si="49"/>
        <v>RR</v>
      </c>
      <c r="E535" t="s">
        <v>177</v>
      </c>
      <c r="F535" t="s">
        <v>178</v>
      </c>
      <c r="G535" t="s">
        <v>913</v>
      </c>
      <c r="H535" t="s">
        <v>493</v>
      </c>
      <c r="I535" t="s">
        <v>178</v>
      </c>
      <c r="J535" t="s">
        <v>1036</v>
      </c>
      <c r="L535" t="s">
        <v>590</v>
      </c>
      <c r="M535" s="45" t="str">
        <f t="shared" si="52"/>
        <v>DRIV-FIDV</v>
      </c>
      <c r="N535" s="4" t="str">
        <f t="shared" si="53"/>
        <v>APXDRIV-FIDV</v>
      </c>
    </row>
    <row r="536" spans="1:15" x14ac:dyDescent="0.3">
      <c r="A536" s="4" t="str">
        <f t="shared" si="50"/>
        <v>APX4303LT</v>
      </c>
      <c r="B536" s="4" t="str">
        <f t="shared" si="51"/>
        <v>APX4303LT</v>
      </c>
      <c r="C536" s="4" t="str">
        <f t="shared" si="48"/>
        <v>4303</v>
      </c>
      <c r="D536" s="4" t="str">
        <f t="shared" si="49"/>
        <v>LT</v>
      </c>
      <c r="E536" t="s">
        <v>177</v>
      </c>
      <c r="F536" t="s">
        <v>178</v>
      </c>
      <c r="G536" t="s">
        <v>11504</v>
      </c>
      <c r="H536" t="s">
        <v>57</v>
      </c>
      <c r="I536" t="s">
        <v>178</v>
      </c>
      <c r="J536" t="s">
        <v>2657</v>
      </c>
      <c r="L536" t="s">
        <v>12159</v>
      </c>
      <c r="M536" s="45" t="e">
        <f t="shared" si="52"/>
        <v>#N/A</v>
      </c>
      <c r="N536" s="4" t="e">
        <f t="shared" si="53"/>
        <v>#N/A</v>
      </c>
    </row>
    <row r="537" spans="1:15" x14ac:dyDescent="0.3">
      <c r="A537" s="4" t="str">
        <f t="shared" si="50"/>
        <v>APX4303RI</v>
      </c>
      <c r="B537" s="4" t="str">
        <f t="shared" si="51"/>
        <v>APX4303RI</v>
      </c>
      <c r="C537" s="4" t="str">
        <f t="shared" si="48"/>
        <v>4303</v>
      </c>
      <c r="D537" s="4" t="str">
        <f t="shared" si="49"/>
        <v>RI</v>
      </c>
      <c r="E537" t="s">
        <v>177</v>
      </c>
      <c r="F537" t="s">
        <v>178</v>
      </c>
      <c r="G537" t="s">
        <v>11504</v>
      </c>
      <c r="H537" t="s">
        <v>61</v>
      </c>
      <c r="I537" t="s">
        <v>178</v>
      </c>
      <c r="J537" t="s">
        <v>2657</v>
      </c>
      <c r="L537" t="s">
        <v>12160</v>
      </c>
      <c r="M537" s="45" t="e">
        <f t="shared" si="52"/>
        <v>#N/A</v>
      </c>
      <c r="N537" s="4" t="e">
        <f t="shared" si="53"/>
        <v>#N/A</v>
      </c>
    </row>
    <row r="538" spans="1:15" x14ac:dyDescent="0.3">
      <c r="A538" s="4" t="str">
        <f t="shared" si="50"/>
        <v>APX5102LT</v>
      </c>
      <c r="B538" s="4" t="str">
        <f t="shared" si="51"/>
        <v>APX5102LT</v>
      </c>
      <c r="C538" s="4" t="str">
        <f t="shared" si="48"/>
        <v>5102</v>
      </c>
      <c r="D538" s="4" t="str">
        <f t="shared" si="49"/>
        <v>LT</v>
      </c>
      <c r="E538" t="s">
        <v>177</v>
      </c>
      <c r="F538" t="s">
        <v>178</v>
      </c>
      <c r="G538" t="s">
        <v>695</v>
      </c>
      <c r="H538" t="s">
        <v>57</v>
      </c>
      <c r="I538" t="s">
        <v>178</v>
      </c>
      <c r="J538" t="s">
        <v>2657</v>
      </c>
      <c r="L538" t="s">
        <v>12234</v>
      </c>
      <c r="M538" s="45" t="e">
        <f t="shared" si="52"/>
        <v>#N/A</v>
      </c>
      <c r="N538" s="4" t="e">
        <f t="shared" si="53"/>
        <v>#N/A</v>
      </c>
    </row>
    <row r="539" spans="1:15" x14ac:dyDescent="0.3">
      <c r="A539" s="4" t="str">
        <f t="shared" si="50"/>
        <v>APX5102RI</v>
      </c>
      <c r="B539" s="4" t="str">
        <f t="shared" si="51"/>
        <v>APX5102RI</v>
      </c>
      <c r="C539" s="4" t="str">
        <f t="shared" si="48"/>
        <v>5102</v>
      </c>
      <c r="D539" s="4" t="str">
        <f t="shared" si="49"/>
        <v>RI</v>
      </c>
      <c r="E539" t="s">
        <v>177</v>
      </c>
      <c r="F539" t="s">
        <v>178</v>
      </c>
      <c r="G539" t="s">
        <v>695</v>
      </c>
      <c r="H539" t="s">
        <v>61</v>
      </c>
      <c r="I539" t="s">
        <v>178</v>
      </c>
      <c r="J539" t="s">
        <v>2657</v>
      </c>
      <c r="L539" t="s">
        <v>12235</v>
      </c>
      <c r="M539" s="45" t="e">
        <f t="shared" si="52"/>
        <v>#N/A</v>
      </c>
      <c r="N539" s="4" t="e">
        <f t="shared" si="53"/>
        <v>#N/A</v>
      </c>
    </row>
    <row r="540" spans="1:15" x14ac:dyDescent="0.3">
      <c r="A540" s="4" t="str">
        <f t="shared" si="50"/>
        <v>APX1365FR</v>
      </c>
      <c r="B540" s="4" t="str">
        <f t="shared" si="51"/>
        <v>APX1365FR</v>
      </c>
      <c r="C540" s="4" t="str">
        <f t="shared" si="48"/>
        <v>1365</v>
      </c>
      <c r="D540" s="4" t="str">
        <f t="shared" si="49"/>
        <v>FR</v>
      </c>
      <c r="E540" t="s">
        <v>177</v>
      </c>
      <c r="F540" t="s">
        <v>178</v>
      </c>
      <c r="G540" t="s">
        <v>11927</v>
      </c>
      <c r="H540" t="s">
        <v>232</v>
      </c>
      <c r="I540" t="s">
        <v>178</v>
      </c>
      <c r="J540" t="s">
        <v>2657</v>
      </c>
      <c r="L540" t="s">
        <v>12017</v>
      </c>
      <c r="M540" s="45" t="e">
        <f t="shared" si="52"/>
        <v>#N/A</v>
      </c>
      <c r="N540" s="4" t="e">
        <f t="shared" si="53"/>
        <v>#N/A</v>
      </c>
    </row>
    <row r="541" spans="1:15" x14ac:dyDescent="0.3">
      <c r="A541" s="4" t="str">
        <f t="shared" si="50"/>
        <v>APX137500</v>
      </c>
      <c r="B541" s="4" t="str">
        <f t="shared" si="51"/>
        <v>APX137500</v>
      </c>
      <c r="C541" s="4" t="str">
        <f t="shared" si="48"/>
        <v>1375</v>
      </c>
      <c r="D541" s="4" t="str">
        <f t="shared" si="49"/>
        <v>00</v>
      </c>
      <c r="E541" t="s">
        <v>177</v>
      </c>
      <c r="F541" t="s">
        <v>178</v>
      </c>
      <c r="G541" t="s">
        <v>11928</v>
      </c>
      <c r="H541" t="s">
        <v>17</v>
      </c>
      <c r="I541" t="s">
        <v>178</v>
      </c>
      <c r="J541" t="s">
        <v>2657</v>
      </c>
      <c r="L541" t="s">
        <v>12033</v>
      </c>
      <c r="M541" s="45" t="e">
        <f t="shared" si="52"/>
        <v>#N/A</v>
      </c>
      <c r="N541" s="4" t="e">
        <f t="shared" si="53"/>
        <v>#N/A</v>
      </c>
    </row>
    <row r="542" spans="1:15" x14ac:dyDescent="0.3">
      <c r="A542" s="4" t="str">
        <f t="shared" si="50"/>
        <v>APX306600</v>
      </c>
      <c r="B542" s="4" t="str">
        <f t="shared" si="51"/>
        <v>APX306600</v>
      </c>
      <c r="C542" s="4" t="str">
        <f t="shared" si="48"/>
        <v>3066</v>
      </c>
      <c r="D542" s="4" t="str">
        <f t="shared" si="49"/>
        <v>00</v>
      </c>
      <c r="E542" t="s">
        <v>177</v>
      </c>
      <c r="F542" t="s">
        <v>178</v>
      </c>
      <c r="G542" t="s">
        <v>10941</v>
      </c>
      <c r="H542" t="s">
        <v>17</v>
      </c>
      <c r="I542" t="s">
        <v>178</v>
      </c>
      <c r="J542" t="s">
        <v>2657</v>
      </c>
      <c r="L542" t="s">
        <v>12067</v>
      </c>
      <c r="M542" s="45" t="e">
        <f t="shared" si="52"/>
        <v>#N/A</v>
      </c>
      <c r="N542" s="4" t="e">
        <f t="shared" si="53"/>
        <v>#N/A</v>
      </c>
    </row>
    <row r="543" spans="1:15" x14ac:dyDescent="0.3">
      <c r="A543" s="4" t="str">
        <f t="shared" si="50"/>
        <v>APX310800</v>
      </c>
      <c r="B543" s="4" t="str">
        <f t="shared" si="51"/>
        <v>APX310800</v>
      </c>
      <c r="C543" s="4" t="str">
        <f t="shared" si="48"/>
        <v>3108</v>
      </c>
      <c r="D543" s="4" t="str">
        <f t="shared" si="49"/>
        <v>00</v>
      </c>
      <c r="E543" t="s">
        <v>177</v>
      </c>
      <c r="F543" t="s">
        <v>178</v>
      </c>
      <c r="G543" t="s">
        <v>836</v>
      </c>
      <c r="H543" t="s">
        <v>17</v>
      </c>
      <c r="I543" t="s">
        <v>178</v>
      </c>
      <c r="J543" t="s">
        <v>1537</v>
      </c>
      <c r="L543" t="s">
        <v>417</v>
      </c>
      <c r="M543" s="45" t="str">
        <f t="shared" si="52"/>
        <v>PUDR</v>
      </c>
      <c r="N543" s="4" t="str">
        <f t="shared" si="53"/>
        <v>APXPUDR</v>
      </c>
    </row>
    <row r="544" spans="1:15" x14ac:dyDescent="0.3">
      <c r="A544" s="4" t="str">
        <f t="shared" si="50"/>
        <v>APX4261FR</v>
      </c>
      <c r="B544" s="4" t="str">
        <f t="shared" si="51"/>
        <v>APX4261FR</v>
      </c>
      <c r="C544" s="4" t="str">
        <f t="shared" si="48"/>
        <v>4261</v>
      </c>
      <c r="D544" s="4" t="str">
        <f t="shared" si="49"/>
        <v>FR</v>
      </c>
      <c r="E544" t="s">
        <v>177</v>
      </c>
      <c r="F544" t="s">
        <v>178</v>
      </c>
      <c r="G544" t="s">
        <v>11934</v>
      </c>
      <c r="H544" t="s">
        <v>232</v>
      </c>
      <c r="I544" t="s">
        <v>178</v>
      </c>
      <c r="J544" t="s">
        <v>2657</v>
      </c>
      <c r="L544" t="s">
        <v>12148</v>
      </c>
      <c r="M544" s="45" t="e">
        <f t="shared" si="52"/>
        <v>#N/A</v>
      </c>
      <c r="N544" s="4" t="e">
        <f t="shared" si="53"/>
        <v>#N/A</v>
      </c>
    </row>
    <row r="545" spans="1:15" x14ac:dyDescent="0.3">
      <c r="A545" s="4" t="str">
        <f t="shared" si="50"/>
        <v>APX4261RR</v>
      </c>
      <c r="B545" s="4" t="str">
        <f t="shared" si="51"/>
        <v>APX4261RR</v>
      </c>
      <c r="C545" s="4" t="str">
        <f t="shared" si="48"/>
        <v>4261</v>
      </c>
      <c r="D545" s="4" t="str">
        <f t="shared" si="49"/>
        <v>RR</v>
      </c>
      <c r="E545" t="s">
        <v>177</v>
      </c>
      <c r="F545" t="s">
        <v>178</v>
      </c>
      <c r="G545" t="s">
        <v>11934</v>
      </c>
      <c r="H545" t="s">
        <v>493</v>
      </c>
      <c r="I545" t="s">
        <v>178</v>
      </c>
      <c r="J545" t="s">
        <v>2657</v>
      </c>
      <c r="L545" t="s">
        <v>12149</v>
      </c>
      <c r="M545" s="45" t="e">
        <f t="shared" si="52"/>
        <v>#N/A</v>
      </c>
      <c r="N545" s="4" t="e">
        <f t="shared" si="53"/>
        <v>#N/A</v>
      </c>
    </row>
    <row r="546" spans="1:15" x14ac:dyDescent="0.3">
      <c r="A546" s="4" t="str">
        <f t="shared" si="50"/>
        <v>APX4305LT</v>
      </c>
      <c r="B546" s="4" t="str">
        <f t="shared" si="51"/>
        <v>APX4305LT</v>
      </c>
      <c r="C546" s="4" t="str">
        <f t="shared" si="48"/>
        <v>4305</v>
      </c>
      <c r="D546" s="4" t="str">
        <f t="shared" si="49"/>
        <v>LT</v>
      </c>
      <c r="E546" t="s">
        <v>177</v>
      </c>
      <c r="F546" t="s">
        <v>178</v>
      </c>
      <c r="G546" t="s">
        <v>11937</v>
      </c>
      <c r="H546" t="s">
        <v>57</v>
      </c>
      <c r="I546" t="s">
        <v>178</v>
      </c>
      <c r="J546" t="s">
        <v>2657</v>
      </c>
      <c r="L546" t="s">
        <v>12166</v>
      </c>
      <c r="M546" s="45" t="e">
        <f t="shared" si="52"/>
        <v>#N/A</v>
      </c>
      <c r="N546" s="4" t="e">
        <f t="shared" si="53"/>
        <v>#N/A</v>
      </c>
    </row>
    <row r="547" spans="1:15" x14ac:dyDescent="0.3">
      <c r="A547" s="4" t="str">
        <f t="shared" si="50"/>
        <v>APX4305RI</v>
      </c>
      <c r="B547" s="4" t="str">
        <f t="shared" si="51"/>
        <v>APX4305RI</v>
      </c>
      <c r="C547" s="4" t="str">
        <f t="shared" si="48"/>
        <v>4305</v>
      </c>
      <c r="D547" s="4" t="str">
        <f t="shared" si="49"/>
        <v>RI</v>
      </c>
      <c r="E547" t="s">
        <v>177</v>
      </c>
      <c r="F547" t="s">
        <v>178</v>
      </c>
      <c r="G547" t="s">
        <v>11937</v>
      </c>
      <c r="H547" t="s">
        <v>61</v>
      </c>
      <c r="I547" t="s">
        <v>178</v>
      </c>
      <c r="J547" t="s">
        <v>2657</v>
      </c>
      <c r="L547" t="s">
        <v>12167</v>
      </c>
      <c r="M547" s="45" t="e">
        <f t="shared" si="52"/>
        <v>#N/A</v>
      </c>
      <c r="N547" s="4" t="e">
        <f t="shared" si="53"/>
        <v>#N/A</v>
      </c>
    </row>
    <row r="548" spans="1:15" x14ac:dyDescent="0.3">
      <c r="A548" s="4" t="str">
        <f t="shared" si="50"/>
        <v>APX430600</v>
      </c>
      <c r="B548" s="4" t="str">
        <f t="shared" si="51"/>
        <v>APX430600</v>
      </c>
      <c r="C548" s="4" t="str">
        <f t="shared" si="48"/>
        <v>4306</v>
      </c>
      <c r="D548" s="4" t="str">
        <f t="shared" si="49"/>
        <v>00</v>
      </c>
      <c r="E548" t="s">
        <v>177</v>
      </c>
      <c r="F548" t="s">
        <v>178</v>
      </c>
      <c r="G548" t="s">
        <v>11526</v>
      </c>
      <c r="H548" t="s">
        <v>17</v>
      </c>
      <c r="I548" t="s">
        <v>178</v>
      </c>
      <c r="J548" t="s">
        <v>2657</v>
      </c>
      <c r="L548" t="s">
        <v>12177</v>
      </c>
      <c r="M548" s="45" t="e">
        <f t="shared" si="52"/>
        <v>#N/A</v>
      </c>
      <c r="N548" s="4" t="e">
        <f t="shared" si="53"/>
        <v>#N/A</v>
      </c>
    </row>
    <row r="549" spans="1:15" x14ac:dyDescent="0.3">
      <c r="A549" s="4" t="str">
        <f t="shared" si="50"/>
        <v>ATS100000</v>
      </c>
      <c r="B549" s="4" t="str">
        <f t="shared" si="51"/>
        <v>ATS100000</v>
      </c>
      <c r="C549" s="4" t="str">
        <f t="shared" si="48"/>
        <v>1000</v>
      </c>
      <c r="D549" s="4" t="str">
        <f t="shared" si="49"/>
        <v>00</v>
      </c>
      <c r="E549" s="35" t="s">
        <v>92</v>
      </c>
      <c r="F549" s="36" t="s">
        <v>93</v>
      </c>
      <c r="G549" s="36" t="s">
        <v>16</v>
      </c>
      <c r="H549" s="36" t="s">
        <v>17</v>
      </c>
      <c r="I549" s="36" t="s">
        <v>93</v>
      </c>
      <c r="J549" s="36" t="s">
        <v>94</v>
      </c>
      <c r="K549" s="36"/>
      <c r="L549" s="36" t="s">
        <v>18</v>
      </c>
      <c r="M549" s="45" t="str">
        <f t="shared" si="52"/>
        <v>ENGI</v>
      </c>
      <c r="N549" s="4" t="str">
        <f t="shared" si="53"/>
        <v>ATSENGI</v>
      </c>
    </row>
    <row r="550" spans="1:15" x14ac:dyDescent="0.3">
      <c r="A550" s="4" t="str">
        <f t="shared" si="50"/>
        <v>ATS135300</v>
      </c>
      <c r="B550" s="4" t="str">
        <f t="shared" si="51"/>
        <v>ATS135300</v>
      </c>
      <c r="C550" s="4" t="str">
        <f t="shared" si="48"/>
        <v>1353</v>
      </c>
      <c r="D550" s="4" t="str">
        <f t="shared" si="49"/>
        <v>00</v>
      </c>
      <c r="E550" s="35" t="s">
        <v>92</v>
      </c>
      <c r="F550" s="36" t="s">
        <v>93</v>
      </c>
      <c r="G550" s="36" t="s">
        <v>207</v>
      </c>
      <c r="H550" s="36" t="s">
        <v>17</v>
      </c>
      <c r="I550" s="36" t="s">
        <v>93</v>
      </c>
      <c r="J550" s="36" t="s">
        <v>254</v>
      </c>
      <c r="K550" s="36"/>
      <c r="L550" s="36" t="s">
        <v>209</v>
      </c>
      <c r="M550" s="45" t="str">
        <f t="shared" si="52"/>
        <v>ENGI-COSY</v>
      </c>
      <c r="N550" s="4" t="str">
        <f t="shared" si="53"/>
        <v>ATSENGI-COSY</v>
      </c>
    </row>
    <row r="551" spans="1:15" x14ac:dyDescent="0.3">
      <c r="A551" s="4" t="str">
        <f t="shared" si="50"/>
        <v>ATS303000</v>
      </c>
      <c r="B551" s="4" t="str">
        <f t="shared" si="51"/>
        <v>ATS303000</v>
      </c>
      <c r="C551" s="4" t="str">
        <f t="shared" si="48"/>
        <v>3030</v>
      </c>
      <c r="D551" s="4" t="str">
        <f t="shared" si="49"/>
        <v>00</v>
      </c>
      <c r="E551" s="35" t="s">
        <v>92</v>
      </c>
      <c r="F551" s="36" t="s">
        <v>93</v>
      </c>
      <c r="G551" s="36" t="s">
        <v>299</v>
      </c>
      <c r="H551" s="36" t="s">
        <v>17</v>
      </c>
      <c r="I551" s="36" t="s">
        <v>93</v>
      </c>
      <c r="J551" s="36" t="s">
        <v>315</v>
      </c>
      <c r="K551" s="36"/>
      <c r="L551" s="36" t="s">
        <v>308</v>
      </c>
      <c r="M551" s="45" t="str">
        <f t="shared" si="52"/>
        <v>DRIV-TMSN</v>
      </c>
      <c r="N551" s="4" t="str">
        <f t="shared" si="53"/>
        <v>ATSDRIV-TMSN</v>
      </c>
    </row>
    <row r="552" spans="1:15" x14ac:dyDescent="0.3">
      <c r="A552" s="4" t="str">
        <f t="shared" si="50"/>
        <v>ATS325800</v>
      </c>
      <c r="B552" s="4" t="str">
        <f t="shared" si="51"/>
        <v>ATS325800</v>
      </c>
      <c r="C552" s="4" t="str">
        <f t="shared" si="48"/>
        <v>3258</v>
      </c>
      <c r="D552" s="4" t="str">
        <f t="shared" si="49"/>
        <v>00</v>
      </c>
      <c r="E552" s="35" t="s">
        <v>92</v>
      </c>
      <c r="F552" s="36" t="s">
        <v>93</v>
      </c>
      <c r="G552" s="36" t="s">
        <v>418</v>
      </c>
      <c r="H552" s="36" t="s">
        <v>17</v>
      </c>
      <c r="I552" s="36" t="s">
        <v>93</v>
      </c>
      <c r="J552" s="36" t="s">
        <v>429</v>
      </c>
      <c r="K552" s="36"/>
      <c r="L552" s="36" t="s">
        <v>427</v>
      </c>
      <c r="M552" s="45" t="str">
        <f t="shared" si="52"/>
        <v>DRIV-DIFF</v>
      </c>
      <c r="N552" s="4" t="str">
        <f t="shared" si="53"/>
        <v>ATSDRIV-DIFF</v>
      </c>
    </row>
    <row r="553" spans="1:15" x14ac:dyDescent="0.3">
      <c r="A553" s="4" t="str">
        <f t="shared" si="50"/>
        <v>ATS4006LF</v>
      </c>
      <c r="B553" s="4" t="str">
        <f t="shared" si="51"/>
        <v>ATS4006LF</v>
      </c>
      <c r="C553" s="4" t="str">
        <f t="shared" si="48"/>
        <v>4006</v>
      </c>
      <c r="D553" s="4" t="str">
        <f t="shared" si="49"/>
        <v>LF</v>
      </c>
      <c r="E553" s="35" t="s">
        <v>92</v>
      </c>
      <c r="F553" s="36" t="s">
        <v>93</v>
      </c>
      <c r="G553" s="36" t="s">
        <v>876</v>
      </c>
      <c r="H553" s="36" t="s">
        <v>483</v>
      </c>
      <c r="I553" s="36" t="s">
        <v>93</v>
      </c>
      <c r="J553" s="36" t="s">
        <v>877</v>
      </c>
      <c r="K553" s="36" t="s">
        <v>485</v>
      </c>
      <c r="L553" s="36" t="s">
        <v>878</v>
      </c>
      <c r="M553" s="45" t="str">
        <f t="shared" si="52"/>
        <v>BKSY-SVBK</v>
      </c>
      <c r="N553" s="4" t="str">
        <f t="shared" si="53"/>
        <v>ATSBKSY-SVBKLHF</v>
      </c>
      <c r="O553" t="s">
        <v>879</v>
      </c>
    </row>
    <row r="554" spans="1:15" x14ac:dyDescent="0.3">
      <c r="A554" s="4" t="str">
        <f t="shared" si="50"/>
        <v>ATS4006LR</v>
      </c>
      <c r="B554" s="4" t="str">
        <f t="shared" si="51"/>
        <v>ATS4006LR</v>
      </c>
      <c r="C554" s="4" t="str">
        <f t="shared" si="48"/>
        <v>4006</v>
      </c>
      <c r="D554" s="4" t="str">
        <f t="shared" si="49"/>
        <v>LR</v>
      </c>
      <c r="E554" s="35" t="s">
        <v>92</v>
      </c>
      <c r="F554" s="36" t="s">
        <v>93</v>
      </c>
      <c r="G554" s="36" t="s">
        <v>876</v>
      </c>
      <c r="H554" s="36" t="s">
        <v>490</v>
      </c>
      <c r="I554" s="36" t="s">
        <v>93</v>
      </c>
      <c r="J554" s="36" t="s">
        <v>877</v>
      </c>
      <c r="K554" s="36" t="s">
        <v>491</v>
      </c>
      <c r="L554" s="36" t="s">
        <v>880</v>
      </c>
      <c r="M554" s="45" t="str">
        <f t="shared" si="52"/>
        <v>BKSY-SVBK</v>
      </c>
      <c r="N554" s="4" t="str">
        <f t="shared" si="53"/>
        <v>ATSBKSY-SVBKLHR</v>
      </c>
      <c r="O554" t="s">
        <v>879</v>
      </c>
    </row>
    <row r="555" spans="1:15" x14ac:dyDescent="0.3">
      <c r="A555" s="4" t="str">
        <f t="shared" si="50"/>
        <v>ATS4006RF</v>
      </c>
      <c r="B555" s="4" t="str">
        <f t="shared" si="51"/>
        <v>ATS4006RF</v>
      </c>
      <c r="C555" s="4" t="str">
        <f t="shared" si="48"/>
        <v>4006</v>
      </c>
      <c r="D555" s="4" t="str">
        <f t="shared" si="49"/>
        <v>RF</v>
      </c>
      <c r="E555" s="35" t="s">
        <v>92</v>
      </c>
      <c r="F555" s="36" t="s">
        <v>93</v>
      </c>
      <c r="G555" s="36" t="s">
        <v>876</v>
      </c>
      <c r="H555" s="36" t="s">
        <v>487</v>
      </c>
      <c r="I555" s="36" t="s">
        <v>93</v>
      </c>
      <c r="J555" s="36" t="s">
        <v>877</v>
      </c>
      <c r="K555" s="36" t="s">
        <v>488</v>
      </c>
      <c r="L555" s="36" t="s">
        <v>881</v>
      </c>
      <c r="M555" s="45" t="str">
        <f t="shared" si="52"/>
        <v>BKSY-SVBK</v>
      </c>
      <c r="N555" s="4" t="str">
        <f t="shared" si="53"/>
        <v>ATSBKSY-SVBKRHF</v>
      </c>
      <c r="O555" t="s">
        <v>879</v>
      </c>
    </row>
    <row r="556" spans="1:15" x14ac:dyDescent="0.3">
      <c r="A556" s="4" t="str">
        <f t="shared" si="50"/>
        <v>ATS4006RR</v>
      </c>
      <c r="B556" s="4" t="str">
        <f t="shared" si="51"/>
        <v>ATS4006RR</v>
      </c>
      <c r="C556" s="4" t="str">
        <f t="shared" si="48"/>
        <v>4006</v>
      </c>
      <c r="D556" s="4" t="str">
        <f t="shared" si="49"/>
        <v>RR</v>
      </c>
      <c r="E556" s="35" t="s">
        <v>92</v>
      </c>
      <c r="F556" s="36" t="s">
        <v>93</v>
      </c>
      <c r="G556" s="36" t="s">
        <v>876</v>
      </c>
      <c r="H556" s="36" t="s">
        <v>493</v>
      </c>
      <c r="I556" s="36" t="s">
        <v>93</v>
      </c>
      <c r="J556" s="36" t="s">
        <v>877</v>
      </c>
      <c r="K556" s="36" t="s">
        <v>494</v>
      </c>
      <c r="L556" s="36" t="s">
        <v>882</v>
      </c>
      <c r="M556" s="45" t="str">
        <f t="shared" si="52"/>
        <v>BKSY-SVBK</v>
      </c>
      <c r="N556" s="4" t="str">
        <f t="shared" si="53"/>
        <v>ATSBKSY-SVBKRHR</v>
      </c>
      <c r="O556" t="s">
        <v>879</v>
      </c>
    </row>
    <row r="557" spans="1:15" x14ac:dyDescent="0.3">
      <c r="A557" s="4" t="str">
        <f t="shared" si="50"/>
        <v>ATS4050LT</v>
      </c>
      <c r="B557" s="4" t="str">
        <f t="shared" si="51"/>
        <v>ATS4050LT</v>
      </c>
      <c r="C557" s="4" t="str">
        <f t="shared" si="48"/>
        <v>4050</v>
      </c>
      <c r="D557" s="4" t="str">
        <f t="shared" si="49"/>
        <v>LT</v>
      </c>
      <c r="E557" s="35" t="s">
        <v>92</v>
      </c>
      <c r="F557" s="36" t="s">
        <v>93</v>
      </c>
      <c r="G557" s="36" t="s">
        <v>482</v>
      </c>
      <c r="H557" s="36" t="s">
        <v>57</v>
      </c>
      <c r="I557" s="36" t="s">
        <v>93</v>
      </c>
      <c r="J557" s="36" t="s">
        <v>528</v>
      </c>
      <c r="K557" s="36" t="s">
        <v>59</v>
      </c>
      <c r="L557" s="36" t="s">
        <v>503</v>
      </c>
      <c r="M557" s="45" t="str">
        <f t="shared" si="52"/>
        <v>DRIV-FIDV</v>
      </c>
      <c r="N557" s="4" t="str">
        <f t="shared" si="53"/>
        <v>ATSDRIV-FIDVLH</v>
      </c>
    </row>
    <row r="558" spans="1:15" x14ac:dyDescent="0.3">
      <c r="A558" s="4" t="str">
        <f t="shared" si="50"/>
        <v>ATS4050RI</v>
      </c>
      <c r="B558" s="4" t="str">
        <f t="shared" si="51"/>
        <v>ATS4050RI</v>
      </c>
      <c r="C558" s="4" t="str">
        <f t="shared" si="48"/>
        <v>4050</v>
      </c>
      <c r="D558" s="4" t="str">
        <f t="shared" si="49"/>
        <v>RI</v>
      </c>
      <c r="E558" s="35" t="s">
        <v>92</v>
      </c>
      <c r="F558" s="36" t="s">
        <v>93</v>
      </c>
      <c r="G558" s="36" t="s">
        <v>482</v>
      </c>
      <c r="H558" s="36" t="s">
        <v>61</v>
      </c>
      <c r="I558" s="36" t="s">
        <v>93</v>
      </c>
      <c r="J558" s="36" t="s">
        <v>528</v>
      </c>
      <c r="K558" s="36" t="s">
        <v>63</v>
      </c>
      <c r="L558" s="36" t="s">
        <v>502</v>
      </c>
      <c r="M558" s="45" t="str">
        <f t="shared" si="52"/>
        <v>DRIV-FIDV</v>
      </c>
      <c r="N558" s="4" t="str">
        <f t="shared" si="53"/>
        <v>ATSDRIV-FIDVRH</v>
      </c>
    </row>
    <row r="559" spans="1:15" x14ac:dyDescent="0.3">
      <c r="A559" s="4" t="str">
        <f t="shared" si="50"/>
        <v>ATS4062LT</v>
      </c>
      <c r="B559" s="4" t="str">
        <f t="shared" si="51"/>
        <v>ATS4062LT</v>
      </c>
      <c r="C559" s="4" t="str">
        <f t="shared" si="48"/>
        <v>4062</v>
      </c>
      <c r="D559" s="4" t="str">
        <f t="shared" si="49"/>
        <v>LT</v>
      </c>
      <c r="E559" t="s">
        <v>92</v>
      </c>
      <c r="F559" s="36" t="s">
        <v>93</v>
      </c>
      <c r="G559" t="s">
        <v>11931</v>
      </c>
      <c r="H559" t="s">
        <v>57</v>
      </c>
      <c r="I559" s="36" t="s">
        <v>93</v>
      </c>
      <c r="J559" t="s">
        <v>2657</v>
      </c>
      <c r="L559" t="s">
        <v>12112</v>
      </c>
      <c r="M559" s="45" t="e">
        <f t="shared" si="52"/>
        <v>#N/A</v>
      </c>
      <c r="N559" s="4" t="e">
        <f t="shared" si="53"/>
        <v>#N/A</v>
      </c>
    </row>
    <row r="560" spans="1:15" x14ac:dyDescent="0.3">
      <c r="A560" s="4" t="str">
        <f t="shared" si="50"/>
        <v>ATS4062RI</v>
      </c>
      <c r="B560" s="4" t="str">
        <f t="shared" si="51"/>
        <v>ATS4062RI</v>
      </c>
      <c r="C560" s="4" t="str">
        <f t="shared" si="48"/>
        <v>4062</v>
      </c>
      <c r="D560" s="4" t="str">
        <f t="shared" si="49"/>
        <v>RI</v>
      </c>
      <c r="E560" t="s">
        <v>92</v>
      </c>
      <c r="F560" s="36" t="s">
        <v>93</v>
      </c>
      <c r="G560" t="s">
        <v>11931</v>
      </c>
      <c r="H560" t="s">
        <v>61</v>
      </c>
      <c r="I560" s="36" t="s">
        <v>93</v>
      </c>
      <c r="J560" t="s">
        <v>2657</v>
      </c>
      <c r="L560" t="s">
        <v>12113</v>
      </c>
      <c r="M560" s="45" t="e">
        <f t="shared" si="52"/>
        <v>#N/A</v>
      </c>
      <c r="N560" s="4" t="e">
        <f t="shared" si="53"/>
        <v>#N/A</v>
      </c>
    </row>
    <row r="561" spans="1:15" x14ac:dyDescent="0.3">
      <c r="A561" s="4" t="str">
        <f t="shared" si="50"/>
        <v>ATS520600</v>
      </c>
      <c r="B561" s="4" t="str">
        <f t="shared" si="51"/>
        <v>ATS520600</v>
      </c>
      <c r="C561" s="4" t="str">
        <f t="shared" si="48"/>
        <v>5206</v>
      </c>
      <c r="D561" s="4" t="str">
        <f t="shared" si="49"/>
        <v>00</v>
      </c>
      <c r="E561" t="s">
        <v>92</v>
      </c>
      <c r="F561" s="36" t="s">
        <v>93</v>
      </c>
      <c r="G561" t="s">
        <v>11942</v>
      </c>
      <c r="H561" t="s">
        <v>17</v>
      </c>
      <c r="I561" s="36" t="s">
        <v>93</v>
      </c>
      <c r="J561" t="s">
        <v>2657</v>
      </c>
      <c r="L561" t="s">
        <v>12259</v>
      </c>
      <c r="M561" s="45" t="e">
        <f t="shared" si="52"/>
        <v>#N/A</v>
      </c>
      <c r="N561" s="4" t="e">
        <f t="shared" si="53"/>
        <v>#N/A</v>
      </c>
    </row>
    <row r="562" spans="1:15" x14ac:dyDescent="0.3">
      <c r="A562" s="4" t="str">
        <f t="shared" si="50"/>
        <v>ATS520700</v>
      </c>
      <c r="B562" s="4" t="str">
        <f t="shared" si="51"/>
        <v>ATS520700</v>
      </c>
      <c r="C562" s="4" t="str">
        <f t="shared" si="48"/>
        <v>5207</v>
      </c>
      <c r="D562" s="4" t="str">
        <f t="shared" si="49"/>
        <v>00</v>
      </c>
      <c r="E562" t="s">
        <v>92</v>
      </c>
      <c r="F562" s="36" t="s">
        <v>93</v>
      </c>
      <c r="G562" t="s">
        <v>11687</v>
      </c>
      <c r="H562" t="s">
        <v>17</v>
      </c>
      <c r="I562" s="36" t="s">
        <v>93</v>
      </c>
      <c r="J562" t="s">
        <v>2657</v>
      </c>
      <c r="L562" t="s">
        <v>12260</v>
      </c>
      <c r="M562" s="45" t="e">
        <f t="shared" si="52"/>
        <v>#N/A</v>
      </c>
      <c r="N562" s="4" t="e">
        <f t="shared" si="53"/>
        <v>#N/A</v>
      </c>
    </row>
    <row r="563" spans="1:15" x14ac:dyDescent="0.3">
      <c r="A563" s="4" t="str">
        <f t="shared" si="50"/>
        <v>ATY100000</v>
      </c>
      <c r="B563" s="4" t="str">
        <f t="shared" si="51"/>
        <v>ATY100000</v>
      </c>
      <c r="C563" s="4" t="str">
        <f t="shared" si="48"/>
        <v>1000</v>
      </c>
      <c r="D563" s="4" t="str">
        <f t="shared" si="49"/>
        <v>00</v>
      </c>
      <c r="E563" s="35" t="s">
        <v>151</v>
      </c>
      <c r="F563" s="36" t="s">
        <v>152</v>
      </c>
      <c r="G563" s="36" t="s">
        <v>16</v>
      </c>
      <c r="H563" s="36" t="s">
        <v>17</v>
      </c>
      <c r="I563" s="36" t="s">
        <v>152</v>
      </c>
      <c r="J563" s="36" t="s">
        <v>153</v>
      </c>
      <c r="K563" s="36"/>
      <c r="L563" s="36" t="s">
        <v>154</v>
      </c>
      <c r="M563" s="45" t="str">
        <f t="shared" si="52"/>
        <v>ENGI</v>
      </c>
      <c r="N563" s="4" t="str">
        <f t="shared" si="53"/>
        <v>ATYENGI</v>
      </c>
    </row>
    <row r="564" spans="1:15" x14ac:dyDescent="0.3">
      <c r="A564" s="4" t="str">
        <f t="shared" si="50"/>
        <v>ATY135300</v>
      </c>
      <c r="B564" s="4" t="str">
        <f t="shared" si="51"/>
        <v>ATY135300</v>
      </c>
      <c r="C564" s="4" t="str">
        <f t="shared" si="48"/>
        <v>1353</v>
      </c>
      <c r="D564" s="4" t="str">
        <f t="shared" si="49"/>
        <v>00</v>
      </c>
      <c r="E564" s="35" t="s">
        <v>151</v>
      </c>
      <c r="F564" s="36" t="s">
        <v>152</v>
      </c>
      <c r="G564" s="36" t="s">
        <v>207</v>
      </c>
      <c r="H564" s="36" t="s">
        <v>17</v>
      </c>
      <c r="I564" s="36" t="s">
        <v>152</v>
      </c>
      <c r="J564" s="36" t="s">
        <v>277</v>
      </c>
      <c r="K564" s="36"/>
      <c r="L564" s="36" t="s">
        <v>278</v>
      </c>
      <c r="M564" s="45" t="str">
        <f t="shared" si="52"/>
        <v>ENGI-COSY</v>
      </c>
      <c r="N564" s="4" t="str">
        <f t="shared" si="53"/>
        <v>ATYENGI-COSY</v>
      </c>
    </row>
    <row r="565" spans="1:15" x14ac:dyDescent="0.3">
      <c r="A565" s="4" t="str">
        <f t="shared" si="50"/>
        <v>ATY303000</v>
      </c>
      <c r="B565" s="4" t="str">
        <f t="shared" si="51"/>
        <v>ATY303000</v>
      </c>
      <c r="C565" s="4" t="str">
        <f t="shared" si="48"/>
        <v>3030</v>
      </c>
      <c r="D565" s="4" t="str">
        <f t="shared" si="49"/>
        <v>00</v>
      </c>
      <c r="E565" s="35" t="s">
        <v>151</v>
      </c>
      <c r="F565" s="36" t="s">
        <v>152</v>
      </c>
      <c r="G565" s="36" t="s">
        <v>299</v>
      </c>
      <c r="H565" s="36" t="s">
        <v>17</v>
      </c>
      <c r="I565" s="36" t="s">
        <v>152</v>
      </c>
      <c r="J565" s="36" t="s">
        <v>338</v>
      </c>
      <c r="K565" s="36"/>
      <c r="L565" s="36" t="s">
        <v>337</v>
      </c>
      <c r="M565" s="45" t="str">
        <f t="shared" si="52"/>
        <v>DRIV-TMSN</v>
      </c>
      <c r="N565" s="4" t="str">
        <f t="shared" si="53"/>
        <v>ATYDRIV-TMSN</v>
      </c>
    </row>
    <row r="566" spans="1:15" x14ac:dyDescent="0.3">
      <c r="A566" s="4" t="str">
        <f t="shared" si="50"/>
        <v>ATY310100</v>
      </c>
      <c r="B566" s="4" t="str">
        <f t="shared" si="51"/>
        <v>ATY310100</v>
      </c>
      <c r="C566" s="4" t="str">
        <f t="shared" si="48"/>
        <v>3101</v>
      </c>
      <c r="D566" s="4" t="str">
        <f t="shared" si="49"/>
        <v>00</v>
      </c>
      <c r="E566" s="35" t="s">
        <v>151</v>
      </c>
      <c r="F566" s="36" t="s">
        <v>152</v>
      </c>
      <c r="G566" s="36" t="s">
        <v>358</v>
      </c>
      <c r="H566" s="36" t="s">
        <v>17</v>
      </c>
      <c r="I566" s="36" t="s">
        <v>152</v>
      </c>
      <c r="J566" s="36" t="s">
        <v>389</v>
      </c>
      <c r="K566" s="36"/>
      <c r="L566" s="36" t="s">
        <v>390</v>
      </c>
      <c r="M566" s="45" t="str">
        <f t="shared" si="52"/>
        <v>DRIV-TQCV</v>
      </c>
      <c r="N566" s="4" t="str">
        <f t="shared" si="53"/>
        <v>ATYDRIV-TQCV</v>
      </c>
    </row>
    <row r="567" spans="1:15" x14ac:dyDescent="0.3">
      <c r="A567" s="4" t="str">
        <f t="shared" si="50"/>
        <v>ATY325800</v>
      </c>
      <c r="B567" s="4" t="str">
        <f t="shared" si="51"/>
        <v>ATY325800</v>
      </c>
      <c r="C567" s="4" t="str">
        <f t="shared" si="48"/>
        <v>3258</v>
      </c>
      <c r="D567" s="4" t="str">
        <f t="shared" si="49"/>
        <v>00</v>
      </c>
      <c r="E567" s="35" t="s">
        <v>151</v>
      </c>
      <c r="F567" s="36" t="s">
        <v>152</v>
      </c>
      <c r="G567" s="36" t="s">
        <v>418</v>
      </c>
      <c r="H567" s="36" t="s">
        <v>17</v>
      </c>
      <c r="I567" s="36" t="s">
        <v>152</v>
      </c>
      <c r="J567" s="36" t="s">
        <v>458</v>
      </c>
      <c r="K567" s="36"/>
      <c r="L567" s="36" t="s">
        <v>457</v>
      </c>
      <c r="M567" s="45" t="str">
        <f t="shared" si="52"/>
        <v>DRIV-DIFF</v>
      </c>
      <c r="N567" s="4" t="str">
        <f t="shared" si="53"/>
        <v>ATYDRIV-DIFF</v>
      </c>
    </row>
    <row r="568" spans="1:15" x14ac:dyDescent="0.3">
      <c r="A568" s="4" t="str">
        <f t="shared" si="50"/>
        <v>ATY4008LR</v>
      </c>
      <c r="B568" s="4" t="str">
        <f t="shared" si="51"/>
        <v>ATY4008LR</v>
      </c>
      <c r="C568" s="4" t="str">
        <f t="shared" si="48"/>
        <v>4008</v>
      </c>
      <c r="D568" s="4" t="str">
        <f t="shared" si="49"/>
        <v>LR</v>
      </c>
      <c r="E568" s="26" t="s">
        <v>151</v>
      </c>
      <c r="F568" t="s">
        <v>152</v>
      </c>
      <c r="G568" t="s">
        <v>913</v>
      </c>
      <c r="H568" t="s">
        <v>490</v>
      </c>
      <c r="I568" t="s">
        <v>152</v>
      </c>
      <c r="J568" t="s">
        <v>1134</v>
      </c>
      <c r="K568" t="s">
        <v>491</v>
      </c>
      <c r="L568" t="s">
        <v>573</v>
      </c>
      <c r="M568" s="45" t="str">
        <f t="shared" si="52"/>
        <v>DRIV-FIDV</v>
      </c>
      <c r="N568" s="4" t="str">
        <f t="shared" si="53"/>
        <v>ATYDRIV-FIDVLHR</v>
      </c>
      <c r="O568" t="s">
        <v>1037</v>
      </c>
    </row>
    <row r="569" spans="1:15" x14ac:dyDescent="0.3">
      <c r="A569" s="4" t="str">
        <f t="shared" si="50"/>
        <v>ATY4008RI</v>
      </c>
      <c r="B569" s="4" t="str">
        <f t="shared" si="51"/>
        <v>ATY4008RI</v>
      </c>
      <c r="C569" s="4" t="str">
        <f t="shared" si="48"/>
        <v>4008</v>
      </c>
      <c r="D569" s="4" t="str">
        <f t="shared" si="49"/>
        <v>RI</v>
      </c>
      <c r="E569" s="26" t="s">
        <v>151</v>
      </c>
      <c r="F569" t="s">
        <v>152</v>
      </c>
      <c r="G569" t="s">
        <v>913</v>
      </c>
      <c r="H569" t="s">
        <v>61</v>
      </c>
      <c r="I569" t="s">
        <v>152</v>
      </c>
      <c r="J569" t="s">
        <v>1276</v>
      </c>
      <c r="K569" t="s">
        <v>494</v>
      </c>
      <c r="L569" t="s">
        <v>576</v>
      </c>
      <c r="M569" s="45" t="str">
        <f t="shared" si="52"/>
        <v>DRIV-FIDV</v>
      </c>
      <c r="N569" s="4" t="str">
        <f t="shared" si="53"/>
        <v>ATYDRIV-FIDVRHR</v>
      </c>
      <c r="O569" t="s">
        <v>1037</v>
      </c>
    </row>
    <row r="570" spans="1:15" x14ac:dyDescent="0.3">
      <c r="A570" s="4" t="str">
        <f t="shared" si="50"/>
        <v>ATY4050RR</v>
      </c>
      <c r="B570" s="4" t="str">
        <f t="shared" si="51"/>
        <v>ATY4050RR</v>
      </c>
      <c r="C570" s="4" t="str">
        <f t="shared" si="48"/>
        <v>4050</v>
      </c>
      <c r="D570" s="4" t="str">
        <f t="shared" si="49"/>
        <v>RR</v>
      </c>
      <c r="E570" s="35" t="s">
        <v>151</v>
      </c>
      <c r="F570" s="36" t="s">
        <v>152</v>
      </c>
      <c r="G570" s="36" t="s">
        <v>482</v>
      </c>
      <c r="H570" s="36" t="s">
        <v>493</v>
      </c>
      <c r="I570" s="36" t="s">
        <v>152</v>
      </c>
      <c r="J570" s="36" t="s">
        <v>581</v>
      </c>
      <c r="K570" s="36" t="s">
        <v>494</v>
      </c>
      <c r="L570" s="36" t="s">
        <v>576</v>
      </c>
      <c r="M570" s="45" t="str">
        <f t="shared" si="52"/>
        <v>DRIV-FIDV</v>
      </c>
      <c r="N570" s="4" t="str">
        <f t="shared" si="53"/>
        <v>ATYDRIV-FIDVRHR</v>
      </c>
    </row>
    <row r="571" spans="1:15" x14ac:dyDescent="0.3">
      <c r="A571" s="4" t="str">
        <f t="shared" si="50"/>
        <v>ATY4050LR</v>
      </c>
      <c r="B571" s="4" t="str">
        <f t="shared" si="51"/>
        <v>ATY4050LR</v>
      </c>
      <c r="C571" s="4" t="str">
        <f t="shared" si="48"/>
        <v>4050</v>
      </c>
      <c r="D571" s="4" t="str">
        <f t="shared" si="49"/>
        <v>LR</v>
      </c>
      <c r="E571" s="35" t="s">
        <v>151</v>
      </c>
      <c r="F571" s="36" t="s">
        <v>152</v>
      </c>
      <c r="G571" s="36" t="s">
        <v>482</v>
      </c>
      <c r="H571" s="36" t="s">
        <v>490</v>
      </c>
      <c r="I571" s="36" t="s">
        <v>152</v>
      </c>
      <c r="J571" s="36" t="s">
        <v>581</v>
      </c>
      <c r="K571" s="36" t="s">
        <v>491</v>
      </c>
      <c r="L571" s="36" t="s">
        <v>573</v>
      </c>
      <c r="M571" s="45" t="str">
        <f t="shared" si="52"/>
        <v>DRIV-FIDV</v>
      </c>
      <c r="N571" s="4" t="str">
        <f t="shared" si="53"/>
        <v>ATYDRIV-FIDVLHR</v>
      </c>
    </row>
    <row r="572" spans="1:15" x14ac:dyDescent="0.3">
      <c r="A572" s="4" t="str">
        <f t="shared" si="50"/>
        <v>ATY5102RI</v>
      </c>
      <c r="B572" s="4" t="str">
        <f t="shared" si="51"/>
        <v>ATY5102RI</v>
      </c>
      <c r="C572" s="4" t="str">
        <f t="shared" si="48"/>
        <v>5102</v>
      </c>
      <c r="D572" s="4" t="str">
        <f t="shared" si="49"/>
        <v>RI</v>
      </c>
      <c r="E572" s="35" t="s">
        <v>151</v>
      </c>
      <c r="F572" s="36" t="s">
        <v>152</v>
      </c>
      <c r="G572" s="36" t="s">
        <v>695</v>
      </c>
      <c r="H572" s="36" t="s">
        <v>61</v>
      </c>
      <c r="I572" s="36" t="s">
        <v>152</v>
      </c>
      <c r="J572" s="36" t="s">
        <v>727</v>
      </c>
      <c r="K572" s="36" t="s">
        <v>63</v>
      </c>
      <c r="L572" s="36" t="s">
        <v>728</v>
      </c>
      <c r="M572" s="45" t="str">
        <f t="shared" si="52"/>
        <v>HYSY-CYHY</v>
      </c>
      <c r="N572" s="4" t="str">
        <f t="shared" si="53"/>
        <v>ATYHYSY-CYHYRH</v>
      </c>
    </row>
    <row r="573" spans="1:15" x14ac:dyDescent="0.3">
      <c r="A573" s="4" t="str">
        <f t="shared" si="50"/>
        <v>ATY5102LT</v>
      </c>
      <c r="B573" s="4" t="str">
        <f t="shared" si="51"/>
        <v>ATY5102LT</v>
      </c>
      <c r="C573" s="4" t="str">
        <f t="shared" si="48"/>
        <v>5102</v>
      </c>
      <c r="D573" s="4" t="str">
        <f t="shared" si="49"/>
        <v>LT</v>
      </c>
      <c r="E573" s="35" t="s">
        <v>151</v>
      </c>
      <c r="F573" s="36" t="s">
        <v>152</v>
      </c>
      <c r="G573" s="36" t="s">
        <v>695</v>
      </c>
      <c r="H573" s="36" t="s">
        <v>57</v>
      </c>
      <c r="I573" s="36" t="s">
        <v>152</v>
      </c>
      <c r="J573" s="36" t="s">
        <v>727</v>
      </c>
      <c r="K573" s="36" t="s">
        <v>59</v>
      </c>
      <c r="L573" s="36" t="s">
        <v>729</v>
      </c>
      <c r="M573" s="45" t="str">
        <f t="shared" si="52"/>
        <v>HYSY-CYHY</v>
      </c>
      <c r="N573" s="4" t="str">
        <f t="shared" si="53"/>
        <v>ATYHYSY-CYHYLH</v>
      </c>
    </row>
    <row r="574" spans="1:15" x14ac:dyDescent="0.3">
      <c r="A574" s="4" t="str">
        <f t="shared" si="50"/>
        <v>ATY4303LT</v>
      </c>
      <c r="B574" s="4" t="str">
        <f t="shared" si="51"/>
        <v>ATY4303LT</v>
      </c>
      <c r="C574" s="4" t="str">
        <f t="shared" si="48"/>
        <v>4303</v>
      </c>
      <c r="D574" s="4" t="str">
        <f t="shared" si="49"/>
        <v>LT</v>
      </c>
      <c r="E574" t="s">
        <v>151</v>
      </c>
      <c r="F574" s="36" t="s">
        <v>152</v>
      </c>
      <c r="G574" t="s">
        <v>11504</v>
      </c>
      <c r="H574" t="s">
        <v>57</v>
      </c>
      <c r="I574" s="36" t="s">
        <v>152</v>
      </c>
      <c r="J574" t="s">
        <v>2657</v>
      </c>
      <c r="L574" t="s">
        <v>12159</v>
      </c>
      <c r="M574" s="45" t="e">
        <f t="shared" si="52"/>
        <v>#N/A</v>
      </c>
      <c r="N574" s="4" t="e">
        <f t="shared" si="53"/>
        <v>#N/A</v>
      </c>
    </row>
    <row r="575" spans="1:15" x14ac:dyDescent="0.3">
      <c r="A575" s="4" t="str">
        <f t="shared" si="50"/>
        <v>ATY4303RI</v>
      </c>
      <c r="B575" s="4" t="str">
        <f t="shared" si="51"/>
        <v>ATY4303RI</v>
      </c>
      <c r="C575" s="4" t="str">
        <f t="shared" si="48"/>
        <v>4303</v>
      </c>
      <c r="D575" s="4" t="str">
        <f t="shared" si="49"/>
        <v>RI</v>
      </c>
      <c r="E575" t="s">
        <v>151</v>
      </c>
      <c r="F575" s="36" t="s">
        <v>152</v>
      </c>
      <c r="G575" t="s">
        <v>11504</v>
      </c>
      <c r="H575" t="s">
        <v>61</v>
      </c>
      <c r="I575" s="36" t="s">
        <v>152</v>
      </c>
      <c r="J575" t="s">
        <v>2657</v>
      </c>
      <c r="L575" t="s">
        <v>12160</v>
      </c>
      <c r="M575" s="45" t="e">
        <f t="shared" si="52"/>
        <v>#N/A</v>
      </c>
      <c r="N575" s="4" t="e">
        <f t="shared" si="53"/>
        <v>#N/A</v>
      </c>
    </row>
    <row r="576" spans="1:15" x14ac:dyDescent="0.3">
      <c r="A576" s="4" t="str">
        <f t="shared" si="50"/>
        <v>ATY4305LT</v>
      </c>
      <c r="B576" s="4" t="str">
        <f t="shared" si="51"/>
        <v>ATY4305LT</v>
      </c>
      <c r="C576" s="4" t="str">
        <f t="shared" si="48"/>
        <v>4305</v>
      </c>
      <c r="D576" s="4" t="str">
        <f t="shared" si="49"/>
        <v>LT</v>
      </c>
      <c r="E576" t="s">
        <v>151</v>
      </c>
      <c r="F576" s="36" t="s">
        <v>152</v>
      </c>
      <c r="G576" t="s">
        <v>11937</v>
      </c>
      <c r="H576" t="s">
        <v>57</v>
      </c>
      <c r="I576" s="36" t="s">
        <v>152</v>
      </c>
      <c r="J576" t="s">
        <v>2657</v>
      </c>
      <c r="L576" t="s">
        <v>12168</v>
      </c>
      <c r="M576" s="45" t="e">
        <f t="shared" si="52"/>
        <v>#N/A</v>
      </c>
      <c r="N576" s="4" t="e">
        <f t="shared" si="53"/>
        <v>#N/A</v>
      </c>
    </row>
    <row r="577" spans="1:14" x14ac:dyDescent="0.3">
      <c r="A577" s="4" t="str">
        <f t="shared" si="50"/>
        <v>ATY4305RI</v>
      </c>
      <c r="B577" s="4" t="str">
        <f t="shared" si="51"/>
        <v>ATY4305RI</v>
      </c>
      <c r="C577" s="4" t="str">
        <f t="shared" si="48"/>
        <v>4305</v>
      </c>
      <c r="D577" s="4" t="str">
        <f t="shared" si="49"/>
        <v>RI</v>
      </c>
      <c r="E577" t="s">
        <v>151</v>
      </c>
      <c r="F577" s="36" t="s">
        <v>152</v>
      </c>
      <c r="G577" t="s">
        <v>11937</v>
      </c>
      <c r="H577" t="s">
        <v>61</v>
      </c>
      <c r="I577" s="36" t="s">
        <v>152</v>
      </c>
      <c r="J577" t="s">
        <v>2657</v>
      </c>
      <c r="L577" t="s">
        <v>12169</v>
      </c>
      <c r="M577" s="45" t="e">
        <f t="shared" si="52"/>
        <v>#N/A</v>
      </c>
      <c r="N577" s="4" t="e">
        <f t="shared" si="53"/>
        <v>#N/A</v>
      </c>
    </row>
    <row r="578" spans="1:14" x14ac:dyDescent="0.3">
      <c r="A578" s="4" t="str">
        <f t="shared" si="50"/>
        <v>ATY4305CE</v>
      </c>
      <c r="B578" s="4" t="str">
        <f t="shared" si="51"/>
        <v>ATY4305CE</v>
      </c>
      <c r="C578" s="4" t="str">
        <f t="shared" si="48"/>
        <v>4305</v>
      </c>
      <c r="D578" s="4" t="str">
        <f t="shared" si="49"/>
        <v>CE</v>
      </c>
      <c r="E578" t="s">
        <v>151</v>
      </c>
      <c r="F578" s="36" t="s">
        <v>152</v>
      </c>
      <c r="G578" t="s">
        <v>11937</v>
      </c>
      <c r="H578" t="s">
        <v>11073</v>
      </c>
      <c r="I578" s="36" t="s">
        <v>152</v>
      </c>
      <c r="J578" t="s">
        <v>2657</v>
      </c>
      <c r="L578" t="s">
        <v>12170</v>
      </c>
      <c r="M578" s="45" t="e">
        <f t="shared" si="52"/>
        <v>#N/A</v>
      </c>
      <c r="N578" s="4" t="e">
        <f t="shared" si="53"/>
        <v>#N/A</v>
      </c>
    </row>
    <row r="579" spans="1:14" x14ac:dyDescent="0.3">
      <c r="A579" s="4" t="str">
        <f t="shared" si="50"/>
        <v>ATY430600</v>
      </c>
      <c r="B579" s="4" t="str">
        <f t="shared" si="51"/>
        <v>ATY430600</v>
      </c>
      <c r="C579" s="4" t="str">
        <f t="shared" ref="C579:C642" si="54">LEFT(G579,4)</f>
        <v>4306</v>
      </c>
      <c r="D579" s="4" t="str">
        <f t="shared" ref="D579:D642" si="55">LEFT(H579,2)</f>
        <v>00</v>
      </c>
      <c r="E579" t="s">
        <v>151</v>
      </c>
      <c r="F579" s="36" t="s">
        <v>152</v>
      </c>
      <c r="G579" t="s">
        <v>11526</v>
      </c>
      <c r="H579" t="s">
        <v>17</v>
      </c>
      <c r="I579" s="36" t="s">
        <v>152</v>
      </c>
      <c r="J579" t="s">
        <v>2657</v>
      </c>
      <c r="L579" t="s">
        <v>12176</v>
      </c>
      <c r="M579" s="45" t="e">
        <f t="shared" si="52"/>
        <v>#N/A</v>
      </c>
      <c r="N579" s="4" t="e">
        <f t="shared" si="53"/>
        <v>#N/A</v>
      </c>
    </row>
    <row r="580" spans="1:14" x14ac:dyDescent="0.3">
      <c r="A580" s="4" t="str">
        <f t="shared" ref="A580:A643" si="56">F580&amp;C580&amp;D580</f>
        <v>ATY4006LF</v>
      </c>
      <c r="B580" s="4" t="str">
        <f t="shared" ref="B580:B643" si="57">F580&amp;C580&amp;D580</f>
        <v>ATY4006LF</v>
      </c>
      <c r="C580" s="4" t="str">
        <f t="shared" si="54"/>
        <v>4006</v>
      </c>
      <c r="D580" s="4" t="str">
        <f t="shared" si="55"/>
        <v>LF</v>
      </c>
      <c r="E580" t="s">
        <v>151</v>
      </c>
      <c r="F580" s="36" t="s">
        <v>152</v>
      </c>
      <c r="G580" t="s">
        <v>876</v>
      </c>
      <c r="H580" t="s">
        <v>483</v>
      </c>
      <c r="I580" s="36" t="s">
        <v>152</v>
      </c>
      <c r="J580" t="s">
        <v>1930</v>
      </c>
      <c r="L580" t="s">
        <v>957</v>
      </c>
      <c r="M580" s="45" t="str">
        <f t="shared" ref="M580:M643" si="58">_xlfn.TEXTAFTER(J580,"-")</f>
        <v>DRIV-WHGP</v>
      </c>
      <c r="N580" s="4" t="str">
        <f t="shared" ref="N580:N643" si="59">I580&amp;M580&amp;K580</f>
        <v>ATYDRIV-WHGP</v>
      </c>
    </row>
    <row r="581" spans="1:14" x14ac:dyDescent="0.3">
      <c r="A581" s="4" t="str">
        <f t="shared" si="56"/>
        <v>ATY4006RF</v>
      </c>
      <c r="B581" s="4" t="str">
        <f t="shared" si="57"/>
        <v>ATY4006RF</v>
      </c>
      <c r="C581" s="4" t="str">
        <f t="shared" si="54"/>
        <v>4006</v>
      </c>
      <c r="D581" s="4" t="str">
        <f t="shared" si="55"/>
        <v>RF</v>
      </c>
      <c r="E581" t="s">
        <v>151</v>
      </c>
      <c r="F581" s="36" t="s">
        <v>152</v>
      </c>
      <c r="G581" t="s">
        <v>876</v>
      </c>
      <c r="H581" t="s">
        <v>487</v>
      </c>
      <c r="I581" s="36" t="s">
        <v>152</v>
      </c>
      <c r="J581" t="s">
        <v>956</v>
      </c>
      <c r="L581" t="s">
        <v>958</v>
      </c>
      <c r="M581" s="45" t="str">
        <f t="shared" si="58"/>
        <v>DRIV-WHGP</v>
      </c>
      <c r="N581" s="4" t="str">
        <f t="shared" si="59"/>
        <v>ATYDRIV-WHGP</v>
      </c>
    </row>
    <row r="582" spans="1:14" x14ac:dyDescent="0.3">
      <c r="A582" s="4" t="str">
        <f t="shared" si="56"/>
        <v>ATY4008RR</v>
      </c>
      <c r="B582" s="4" t="str">
        <f t="shared" si="57"/>
        <v>ATY4008RR</v>
      </c>
      <c r="C582" s="4" t="str">
        <f t="shared" si="54"/>
        <v>4008</v>
      </c>
      <c r="D582" s="4" t="str">
        <f t="shared" si="55"/>
        <v>RR</v>
      </c>
      <c r="E582" t="s">
        <v>151</v>
      </c>
      <c r="F582" s="36" t="s">
        <v>152</v>
      </c>
      <c r="G582" t="s">
        <v>913</v>
      </c>
      <c r="H582" t="s">
        <v>493</v>
      </c>
      <c r="I582" s="36" t="s">
        <v>152</v>
      </c>
      <c r="J582" t="s">
        <v>1276</v>
      </c>
      <c r="L582" t="s">
        <v>576</v>
      </c>
      <c r="M582" s="45" t="str">
        <f t="shared" si="58"/>
        <v>DRIV-FIDV</v>
      </c>
      <c r="N582" s="4" t="str">
        <f t="shared" si="59"/>
        <v>ATYDRIV-FIDV</v>
      </c>
    </row>
    <row r="583" spans="1:14" x14ac:dyDescent="0.3">
      <c r="A583" s="4" t="str">
        <f t="shared" si="56"/>
        <v>ATY4261FR</v>
      </c>
      <c r="B583" s="4" t="str">
        <f t="shared" si="57"/>
        <v>ATY4261FR</v>
      </c>
      <c r="C583" s="4" t="str">
        <f t="shared" si="54"/>
        <v>4261</v>
      </c>
      <c r="D583" s="4" t="str">
        <f t="shared" si="55"/>
        <v>FR</v>
      </c>
      <c r="E583" t="s">
        <v>151</v>
      </c>
      <c r="F583" s="36" t="s">
        <v>152</v>
      </c>
      <c r="G583" t="s">
        <v>11934</v>
      </c>
      <c r="H583" t="s">
        <v>232</v>
      </c>
      <c r="I583" s="36" t="s">
        <v>152</v>
      </c>
      <c r="J583" t="s">
        <v>2657</v>
      </c>
      <c r="L583" t="s">
        <v>12148</v>
      </c>
      <c r="M583" s="45" t="e">
        <f t="shared" si="58"/>
        <v>#N/A</v>
      </c>
      <c r="N583" s="4" t="e">
        <f t="shared" si="59"/>
        <v>#N/A</v>
      </c>
    </row>
    <row r="584" spans="1:14" x14ac:dyDescent="0.3">
      <c r="A584" s="4" t="str">
        <f t="shared" si="56"/>
        <v>ATY4261RR</v>
      </c>
      <c r="B584" s="4" t="str">
        <f t="shared" si="57"/>
        <v>ATY4261RR</v>
      </c>
      <c r="C584" s="4" t="str">
        <f t="shared" si="54"/>
        <v>4261</v>
      </c>
      <c r="D584" s="4" t="str">
        <f t="shared" si="55"/>
        <v>RR</v>
      </c>
      <c r="E584" t="s">
        <v>151</v>
      </c>
      <c r="F584" s="36" t="s">
        <v>152</v>
      </c>
      <c r="G584" t="s">
        <v>11934</v>
      </c>
      <c r="H584" t="s">
        <v>493</v>
      </c>
      <c r="I584" s="36" t="s">
        <v>152</v>
      </c>
      <c r="J584" t="s">
        <v>2657</v>
      </c>
      <c r="L584" t="s">
        <v>12149</v>
      </c>
      <c r="M584" s="45" t="e">
        <f t="shared" si="58"/>
        <v>#N/A</v>
      </c>
      <c r="N584" s="4" t="e">
        <f t="shared" si="59"/>
        <v>#N/A</v>
      </c>
    </row>
    <row r="585" spans="1:14" x14ac:dyDescent="0.3">
      <c r="A585" s="4" t="str">
        <f t="shared" si="56"/>
        <v>ATY7201LF</v>
      </c>
      <c r="B585" s="4" t="str">
        <f t="shared" si="57"/>
        <v>ATY7201LF</v>
      </c>
      <c r="C585" s="4" t="str">
        <f t="shared" si="54"/>
        <v>7201</v>
      </c>
      <c r="D585" s="4" t="str">
        <f t="shared" si="55"/>
        <v>LF</v>
      </c>
      <c r="E585" t="s">
        <v>151</v>
      </c>
      <c r="F585" s="36" t="s">
        <v>152</v>
      </c>
      <c r="G585" t="s">
        <v>933</v>
      </c>
      <c r="H585" t="s">
        <v>483</v>
      </c>
      <c r="I585" s="36" t="s">
        <v>152</v>
      </c>
      <c r="J585" t="s">
        <v>2657</v>
      </c>
      <c r="L585" t="s">
        <v>12292</v>
      </c>
      <c r="M585" s="45" t="e">
        <f t="shared" si="58"/>
        <v>#N/A</v>
      </c>
      <c r="N585" s="4" t="e">
        <f t="shared" si="59"/>
        <v>#N/A</v>
      </c>
    </row>
    <row r="586" spans="1:14" x14ac:dyDescent="0.3">
      <c r="A586" s="4" t="str">
        <f t="shared" si="56"/>
        <v>ATY7201RF</v>
      </c>
      <c r="B586" s="4" t="str">
        <f t="shared" si="57"/>
        <v>ATY7201RF</v>
      </c>
      <c r="C586" s="4" t="str">
        <f t="shared" si="54"/>
        <v>7201</v>
      </c>
      <c r="D586" s="4" t="str">
        <f t="shared" si="55"/>
        <v>RF</v>
      </c>
      <c r="E586" t="s">
        <v>151</v>
      </c>
      <c r="F586" s="36" t="s">
        <v>152</v>
      </c>
      <c r="G586" t="s">
        <v>933</v>
      </c>
      <c r="H586" t="s">
        <v>487</v>
      </c>
      <c r="I586" s="36" t="s">
        <v>152</v>
      </c>
      <c r="J586" t="s">
        <v>2657</v>
      </c>
      <c r="L586" t="s">
        <v>1852</v>
      </c>
      <c r="M586" s="45" t="e">
        <f t="shared" si="58"/>
        <v>#N/A</v>
      </c>
      <c r="N586" s="4" t="e">
        <f t="shared" si="59"/>
        <v>#N/A</v>
      </c>
    </row>
    <row r="587" spans="1:14" x14ac:dyDescent="0.3">
      <c r="A587" s="4" t="str">
        <f t="shared" si="56"/>
        <v>ATY7213LR</v>
      </c>
      <c r="B587" s="4" t="str">
        <f t="shared" si="57"/>
        <v>ATY7213LR</v>
      </c>
      <c r="C587" s="4" t="str">
        <f t="shared" si="54"/>
        <v>7213</v>
      </c>
      <c r="D587" s="4" t="str">
        <f t="shared" si="55"/>
        <v>LR</v>
      </c>
      <c r="E587" t="s">
        <v>151</v>
      </c>
      <c r="F587" s="36" t="s">
        <v>152</v>
      </c>
      <c r="G587" t="s">
        <v>937</v>
      </c>
      <c r="H587" t="s">
        <v>490</v>
      </c>
      <c r="I587" s="36" t="s">
        <v>152</v>
      </c>
      <c r="J587" t="s">
        <v>2657</v>
      </c>
      <c r="L587" t="s">
        <v>12296</v>
      </c>
      <c r="M587" s="45" t="e">
        <f t="shared" si="58"/>
        <v>#N/A</v>
      </c>
      <c r="N587" s="4" t="e">
        <f t="shared" si="59"/>
        <v>#N/A</v>
      </c>
    </row>
    <row r="588" spans="1:14" x14ac:dyDescent="0.3">
      <c r="A588" s="4" t="str">
        <f t="shared" si="56"/>
        <v>ATY7213RR</v>
      </c>
      <c r="B588" s="4" t="str">
        <f t="shared" si="57"/>
        <v>ATY7213RR</v>
      </c>
      <c r="C588" s="4" t="str">
        <f t="shared" si="54"/>
        <v>7213</v>
      </c>
      <c r="D588" s="4" t="str">
        <f t="shared" si="55"/>
        <v>RR</v>
      </c>
      <c r="E588" t="s">
        <v>151</v>
      </c>
      <c r="F588" s="36" t="s">
        <v>152</v>
      </c>
      <c r="G588" t="s">
        <v>937</v>
      </c>
      <c r="H588" t="s">
        <v>493</v>
      </c>
      <c r="I588" s="36" t="s">
        <v>152</v>
      </c>
      <c r="J588" t="s">
        <v>2657</v>
      </c>
      <c r="L588" t="s">
        <v>12297</v>
      </c>
      <c r="M588" s="45" t="e">
        <f t="shared" si="58"/>
        <v>#N/A</v>
      </c>
      <c r="N588" s="4" t="e">
        <f t="shared" si="59"/>
        <v>#N/A</v>
      </c>
    </row>
    <row r="589" spans="1:14" x14ac:dyDescent="0.3">
      <c r="A589" s="4" t="str">
        <f t="shared" si="56"/>
        <v>AZX100000</v>
      </c>
      <c r="B589" s="4" t="str">
        <f t="shared" si="57"/>
        <v>AZX100000</v>
      </c>
      <c r="C589" s="4" t="str">
        <f t="shared" si="54"/>
        <v>1000</v>
      </c>
      <c r="D589" s="4" t="str">
        <f t="shared" si="55"/>
        <v>00</v>
      </c>
      <c r="E589" s="35" t="s">
        <v>113</v>
      </c>
      <c r="F589" s="36" t="s">
        <v>114</v>
      </c>
      <c r="G589" s="36" t="s">
        <v>16</v>
      </c>
      <c r="H589" s="36" t="s">
        <v>17</v>
      </c>
      <c r="I589" s="36" t="s">
        <v>114</v>
      </c>
      <c r="J589" s="36" t="s">
        <v>115</v>
      </c>
      <c r="K589" s="36"/>
      <c r="L589" s="36" t="s">
        <v>30</v>
      </c>
      <c r="M589" s="45" t="str">
        <f t="shared" si="58"/>
        <v>ENGI</v>
      </c>
      <c r="N589" s="4" t="str">
        <f t="shared" si="59"/>
        <v>AZXENGI</v>
      </c>
    </row>
    <row r="590" spans="1:14" x14ac:dyDescent="0.3">
      <c r="A590" s="4" t="str">
        <f t="shared" si="56"/>
        <v>AZX135300</v>
      </c>
      <c r="B590" s="4" t="str">
        <f t="shared" si="57"/>
        <v>AZX135300</v>
      </c>
      <c r="C590" s="4" t="str">
        <f t="shared" si="54"/>
        <v>1353</v>
      </c>
      <c r="D590" s="4" t="str">
        <f t="shared" si="55"/>
        <v>00</v>
      </c>
      <c r="E590" s="35" t="s">
        <v>113</v>
      </c>
      <c r="F590" s="36" t="s">
        <v>114</v>
      </c>
      <c r="G590" s="36" t="s">
        <v>207</v>
      </c>
      <c r="H590" s="36" t="s">
        <v>17</v>
      </c>
      <c r="I590" s="36" t="s">
        <v>114</v>
      </c>
      <c r="J590" s="36" t="s">
        <v>260</v>
      </c>
      <c r="K590" s="36"/>
      <c r="L590" s="36" t="s">
        <v>213</v>
      </c>
      <c r="M590" s="45" t="str">
        <f t="shared" si="58"/>
        <v>ENGI-COSY</v>
      </c>
      <c r="N590" s="4" t="str">
        <f t="shared" si="59"/>
        <v>AZXENGI-COSY</v>
      </c>
    </row>
    <row r="591" spans="1:14" x14ac:dyDescent="0.3">
      <c r="A591" s="4" t="str">
        <f t="shared" si="56"/>
        <v>AZX303000</v>
      </c>
      <c r="B591" s="4" t="str">
        <f t="shared" si="57"/>
        <v>AZX303000</v>
      </c>
      <c r="C591" s="4" t="str">
        <f t="shared" si="54"/>
        <v>3030</v>
      </c>
      <c r="D591" s="4" t="str">
        <f t="shared" si="55"/>
        <v>00</v>
      </c>
      <c r="E591" s="35" t="s">
        <v>113</v>
      </c>
      <c r="F591" s="36" t="s">
        <v>114</v>
      </c>
      <c r="G591" s="36" t="s">
        <v>299</v>
      </c>
      <c r="H591" s="36" t="s">
        <v>17</v>
      </c>
      <c r="I591" s="36" t="s">
        <v>114</v>
      </c>
      <c r="J591" s="36" t="s">
        <v>322</v>
      </c>
      <c r="K591" s="36"/>
      <c r="L591" s="36" t="s">
        <v>303</v>
      </c>
      <c r="M591" s="45" t="str">
        <f t="shared" si="58"/>
        <v>DRIV-TMSN</v>
      </c>
      <c r="N591" s="4" t="str">
        <f t="shared" si="59"/>
        <v>AZXDRIV-TMSN</v>
      </c>
    </row>
    <row r="592" spans="1:14" x14ac:dyDescent="0.3">
      <c r="A592" s="4" t="str">
        <f t="shared" si="56"/>
        <v>AZX310100</v>
      </c>
      <c r="B592" s="4" t="str">
        <f t="shared" si="57"/>
        <v>AZX310100</v>
      </c>
      <c r="C592" s="4" t="str">
        <f t="shared" si="54"/>
        <v>3101</v>
      </c>
      <c r="D592" s="4" t="str">
        <f t="shared" si="55"/>
        <v>00</v>
      </c>
      <c r="E592" s="35" t="s">
        <v>113</v>
      </c>
      <c r="F592" s="36" t="s">
        <v>114</v>
      </c>
      <c r="G592" s="36" t="s">
        <v>358</v>
      </c>
      <c r="H592" s="36" t="s">
        <v>17</v>
      </c>
      <c r="I592" s="36" t="s">
        <v>114</v>
      </c>
      <c r="J592" s="36" t="s">
        <v>374</v>
      </c>
      <c r="K592" s="36"/>
      <c r="L592" s="36" t="s">
        <v>362</v>
      </c>
      <c r="M592" s="45" t="str">
        <f t="shared" si="58"/>
        <v>DRIV-TQCV</v>
      </c>
      <c r="N592" s="4" t="str">
        <f t="shared" si="59"/>
        <v>AZXDRIV-TQCV</v>
      </c>
    </row>
    <row r="593" spans="1:15" x14ac:dyDescent="0.3">
      <c r="A593" s="4" t="str">
        <f t="shared" si="56"/>
        <v>AZX3258FR</v>
      </c>
      <c r="B593" s="4" t="str">
        <f t="shared" si="57"/>
        <v>AZX3258FR</v>
      </c>
      <c r="C593" s="4" t="str">
        <f t="shared" si="54"/>
        <v>3258</v>
      </c>
      <c r="D593" s="4" t="str">
        <f t="shared" si="55"/>
        <v>FR</v>
      </c>
      <c r="E593" s="35" t="s">
        <v>113</v>
      </c>
      <c r="F593" s="36" t="s">
        <v>114</v>
      </c>
      <c r="G593" s="36" t="s">
        <v>418</v>
      </c>
      <c r="H593" s="36" t="s">
        <v>232</v>
      </c>
      <c r="I593" s="36" t="s">
        <v>114</v>
      </c>
      <c r="J593" s="36" t="s">
        <v>438</v>
      </c>
      <c r="K593" s="36" t="s">
        <v>233</v>
      </c>
      <c r="L593" s="36" t="s">
        <v>424</v>
      </c>
      <c r="M593" s="45" t="str">
        <f t="shared" si="58"/>
        <v>DRIV-DIFF</v>
      </c>
      <c r="N593" s="4" t="str">
        <f t="shared" si="59"/>
        <v>AZXDRIV-DIFFFR</v>
      </c>
    </row>
    <row r="594" spans="1:15" x14ac:dyDescent="0.3">
      <c r="A594" s="4" t="str">
        <f t="shared" si="56"/>
        <v>AZX3258RE</v>
      </c>
      <c r="B594" s="4" t="str">
        <f t="shared" si="57"/>
        <v>AZX3258RE</v>
      </c>
      <c r="C594" s="4" t="str">
        <f t="shared" si="54"/>
        <v>3258</v>
      </c>
      <c r="D594" s="4" t="str">
        <f t="shared" si="55"/>
        <v>RE</v>
      </c>
      <c r="E594" s="35" t="s">
        <v>113</v>
      </c>
      <c r="F594" s="36" t="s">
        <v>114</v>
      </c>
      <c r="G594" s="36" t="s">
        <v>418</v>
      </c>
      <c r="H594" s="36" t="s">
        <v>228</v>
      </c>
      <c r="I594" s="36" t="s">
        <v>114</v>
      </c>
      <c r="J594" s="36" t="s">
        <v>438</v>
      </c>
      <c r="K594" s="36" t="s">
        <v>230</v>
      </c>
      <c r="L594" s="36" t="s">
        <v>423</v>
      </c>
      <c r="M594" s="45" t="str">
        <f t="shared" si="58"/>
        <v>DRIV-DIFF</v>
      </c>
      <c r="N594" s="4" t="str">
        <f t="shared" si="59"/>
        <v>AZXDRIV-DIFFRR</v>
      </c>
    </row>
    <row r="595" spans="1:15" x14ac:dyDescent="0.3">
      <c r="A595" s="4" t="str">
        <f t="shared" si="56"/>
        <v>AZX4008LF</v>
      </c>
      <c r="B595" s="4" t="str">
        <f t="shared" si="57"/>
        <v>AZX4008LF</v>
      </c>
      <c r="C595" s="4" t="str">
        <f t="shared" si="54"/>
        <v>4008</v>
      </c>
      <c r="D595" s="4" t="str">
        <f t="shared" si="55"/>
        <v>LF</v>
      </c>
      <c r="E595" s="35" t="s">
        <v>113</v>
      </c>
      <c r="F595" s="36" t="s">
        <v>114</v>
      </c>
      <c r="G595" s="36" t="s">
        <v>913</v>
      </c>
      <c r="H595" s="36" t="s">
        <v>483</v>
      </c>
      <c r="I595" s="36" t="s">
        <v>114</v>
      </c>
      <c r="J595" s="36" t="s">
        <v>914</v>
      </c>
      <c r="K595" s="36" t="s">
        <v>485</v>
      </c>
      <c r="L595" s="36" t="s">
        <v>500</v>
      </c>
      <c r="M595" s="45" t="str">
        <f t="shared" si="58"/>
        <v>DRIV</v>
      </c>
      <c r="N595" s="4" t="str">
        <f t="shared" si="59"/>
        <v>AZXDRIVLHF</v>
      </c>
      <c r="O595" t="s">
        <v>915</v>
      </c>
    </row>
    <row r="596" spans="1:15" x14ac:dyDescent="0.3">
      <c r="A596" s="4" t="str">
        <f t="shared" si="56"/>
        <v>AZX4008LR</v>
      </c>
      <c r="B596" s="4" t="str">
        <f t="shared" si="57"/>
        <v>AZX4008LR</v>
      </c>
      <c r="C596" s="4" t="str">
        <f t="shared" si="54"/>
        <v>4008</v>
      </c>
      <c r="D596" s="4" t="str">
        <f t="shared" si="55"/>
        <v>LR</v>
      </c>
      <c r="E596" s="35" t="s">
        <v>113</v>
      </c>
      <c r="F596" s="36" t="s">
        <v>114</v>
      </c>
      <c r="G596" s="36" t="s">
        <v>913</v>
      </c>
      <c r="H596" s="36" t="s">
        <v>490</v>
      </c>
      <c r="I596" s="36" t="s">
        <v>114</v>
      </c>
      <c r="J596" s="36" t="s">
        <v>914</v>
      </c>
      <c r="K596" s="36" t="s">
        <v>491</v>
      </c>
      <c r="L596" s="36" t="s">
        <v>498</v>
      </c>
      <c r="M596" s="45" t="str">
        <f t="shared" si="58"/>
        <v>DRIV</v>
      </c>
      <c r="N596" s="4" t="str">
        <f t="shared" si="59"/>
        <v>AZXDRIVLHR</v>
      </c>
      <c r="O596" t="s">
        <v>915</v>
      </c>
    </row>
    <row r="597" spans="1:15" x14ac:dyDescent="0.3">
      <c r="A597" s="4" t="str">
        <f t="shared" si="56"/>
        <v>AZX4008RF</v>
      </c>
      <c r="B597" s="4" t="str">
        <f t="shared" si="57"/>
        <v>AZX4008RF</v>
      </c>
      <c r="C597" s="4" t="str">
        <f t="shared" si="54"/>
        <v>4008</v>
      </c>
      <c r="D597" s="4" t="str">
        <f t="shared" si="55"/>
        <v>RF</v>
      </c>
      <c r="E597" s="35" t="s">
        <v>113</v>
      </c>
      <c r="F597" s="36" t="s">
        <v>114</v>
      </c>
      <c r="G597" s="36" t="s">
        <v>913</v>
      </c>
      <c r="H597" s="36" t="s">
        <v>487</v>
      </c>
      <c r="I597" s="36" t="s">
        <v>114</v>
      </c>
      <c r="J597" s="36" t="s">
        <v>914</v>
      </c>
      <c r="K597" s="36" t="s">
        <v>488</v>
      </c>
      <c r="L597" s="36" t="s">
        <v>499</v>
      </c>
      <c r="M597" s="45" t="str">
        <f t="shared" si="58"/>
        <v>DRIV</v>
      </c>
      <c r="N597" s="4" t="str">
        <f t="shared" si="59"/>
        <v>AZXDRIVRHF</v>
      </c>
      <c r="O597" t="s">
        <v>915</v>
      </c>
    </row>
    <row r="598" spans="1:15" x14ac:dyDescent="0.3">
      <c r="A598" s="4" t="str">
        <f t="shared" si="56"/>
        <v>AZX4008RR</v>
      </c>
      <c r="B598" s="4" t="str">
        <f t="shared" si="57"/>
        <v>AZX4008RR</v>
      </c>
      <c r="C598" s="4" t="str">
        <f t="shared" si="54"/>
        <v>4008</v>
      </c>
      <c r="D598" s="4" t="str">
        <f t="shared" si="55"/>
        <v>RR</v>
      </c>
      <c r="E598" s="35" t="s">
        <v>113</v>
      </c>
      <c r="F598" s="36" t="s">
        <v>114</v>
      </c>
      <c r="G598" s="36" t="s">
        <v>913</v>
      </c>
      <c r="H598" s="36" t="s">
        <v>493</v>
      </c>
      <c r="I598" s="36" t="s">
        <v>114</v>
      </c>
      <c r="J598" s="36" t="s">
        <v>914</v>
      </c>
      <c r="K598" s="36" t="s">
        <v>494</v>
      </c>
      <c r="L598" s="36" t="s">
        <v>497</v>
      </c>
      <c r="M598" s="45" t="str">
        <f t="shared" si="58"/>
        <v>DRIV</v>
      </c>
      <c r="N598" s="4" t="str">
        <f t="shared" si="59"/>
        <v>AZXDRIVRHR</v>
      </c>
      <c r="O598" t="s">
        <v>915</v>
      </c>
    </row>
    <row r="599" spans="1:15" x14ac:dyDescent="0.3">
      <c r="A599" s="4" t="str">
        <f t="shared" si="56"/>
        <v>AZX1353</v>
      </c>
      <c r="B599" s="4" t="str">
        <f t="shared" si="57"/>
        <v>AZX1353</v>
      </c>
      <c r="C599" s="4" t="str">
        <f t="shared" si="54"/>
        <v>1353</v>
      </c>
      <c r="D599" s="4" t="str">
        <f t="shared" si="55"/>
        <v/>
      </c>
      <c r="E599" t="s">
        <v>113</v>
      </c>
      <c r="F599" s="36" t="s">
        <v>114</v>
      </c>
      <c r="G599" t="s">
        <v>207</v>
      </c>
      <c r="I599" s="36" t="s">
        <v>114</v>
      </c>
      <c r="J599" t="s">
        <v>265</v>
      </c>
      <c r="L599" t="s">
        <v>213</v>
      </c>
      <c r="M599" s="45" t="str">
        <f t="shared" si="58"/>
        <v>ENGI-COSY</v>
      </c>
      <c r="N599" s="4" t="str">
        <f t="shared" si="59"/>
        <v>AZXENGI-COSY</v>
      </c>
    </row>
    <row r="600" spans="1:15" x14ac:dyDescent="0.3">
      <c r="A600" s="4" t="str">
        <f t="shared" si="56"/>
        <v>B9H100000</v>
      </c>
      <c r="B600" s="4" t="str">
        <f t="shared" si="57"/>
        <v>B9H100000</v>
      </c>
      <c r="C600" s="4" t="str">
        <f t="shared" si="54"/>
        <v>1000</v>
      </c>
      <c r="D600" s="4" t="str">
        <f t="shared" si="55"/>
        <v>00</v>
      </c>
      <c r="E600" s="35" t="s">
        <v>87</v>
      </c>
      <c r="F600" s="36" t="s">
        <v>90</v>
      </c>
      <c r="G600" s="36" t="s">
        <v>16</v>
      </c>
      <c r="H600" s="36" t="s">
        <v>17</v>
      </c>
      <c r="I600" s="36" t="s">
        <v>90</v>
      </c>
      <c r="J600" s="36" t="s">
        <v>91</v>
      </c>
      <c r="K600" s="36"/>
      <c r="L600" s="36" t="s">
        <v>26</v>
      </c>
      <c r="M600" s="45" t="str">
        <f t="shared" si="58"/>
        <v>ENGI</v>
      </c>
      <c r="N600" s="4" t="str">
        <f t="shared" si="59"/>
        <v>B9HENGI</v>
      </c>
    </row>
    <row r="601" spans="1:15" x14ac:dyDescent="0.3">
      <c r="A601" s="4" t="str">
        <f t="shared" si="56"/>
        <v>B9H135300</v>
      </c>
      <c r="B601" s="4" t="str">
        <f t="shared" si="57"/>
        <v>B9H135300</v>
      </c>
      <c r="C601" s="4" t="str">
        <f t="shared" si="54"/>
        <v>1353</v>
      </c>
      <c r="D601" s="4" t="str">
        <f t="shared" si="55"/>
        <v>00</v>
      </c>
      <c r="E601" s="35" t="s">
        <v>87</v>
      </c>
      <c r="F601" s="36" t="s">
        <v>90</v>
      </c>
      <c r="G601" s="36" t="s">
        <v>207</v>
      </c>
      <c r="H601" s="36" t="s">
        <v>17</v>
      </c>
      <c r="I601" s="36" t="s">
        <v>90</v>
      </c>
      <c r="J601" s="36" t="s">
        <v>253</v>
      </c>
      <c r="K601" s="36"/>
      <c r="L601" s="36" t="s">
        <v>211</v>
      </c>
      <c r="M601" s="45" t="str">
        <f t="shared" si="58"/>
        <v>ENGI-COSY</v>
      </c>
      <c r="N601" s="4" t="str">
        <f t="shared" si="59"/>
        <v>B9HENGI-COSY</v>
      </c>
    </row>
    <row r="602" spans="1:15" x14ac:dyDescent="0.3">
      <c r="A602" s="4" t="str">
        <f t="shared" si="56"/>
        <v>B9H303000</v>
      </c>
      <c r="B602" s="4" t="str">
        <f t="shared" si="57"/>
        <v>B9H303000</v>
      </c>
      <c r="C602" s="4" t="str">
        <f t="shared" si="54"/>
        <v>3030</v>
      </c>
      <c r="D602" s="4" t="str">
        <f t="shared" si="55"/>
        <v>00</v>
      </c>
      <c r="E602" s="35" t="s">
        <v>87</v>
      </c>
      <c r="F602" s="36" t="s">
        <v>90</v>
      </c>
      <c r="G602" s="36" t="s">
        <v>299</v>
      </c>
      <c r="H602" s="36" t="s">
        <v>17</v>
      </c>
      <c r="I602" s="36" t="s">
        <v>90</v>
      </c>
      <c r="J602" s="36" t="s">
        <v>314</v>
      </c>
      <c r="K602" s="36"/>
      <c r="L602" s="36" t="s">
        <v>308</v>
      </c>
      <c r="M602" s="45" t="str">
        <f t="shared" si="58"/>
        <v>DRIV-TMSN</v>
      </c>
      <c r="N602" s="4" t="str">
        <f t="shared" si="59"/>
        <v>B9HDRIV-TMSN</v>
      </c>
    </row>
    <row r="603" spans="1:15" x14ac:dyDescent="0.3">
      <c r="A603" s="4" t="str">
        <f t="shared" si="56"/>
        <v>B9H325800</v>
      </c>
      <c r="B603" s="4" t="str">
        <f t="shared" si="57"/>
        <v>B9H325800</v>
      </c>
      <c r="C603" s="4" t="str">
        <f t="shared" si="54"/>
        <v>3258</v>
      </c>
      <c r="D603" s="4" t="str">
        <f t="shared" si="55"/>
        <v>00</v>
      </c>
      <c r="E603" s="35" t="s">
        <v>87</v>
      </c>
      <c r="F603" s="36" t="s">
        <v>90</v>
      </c>
      <c r="G603" s="36" t="s">
        <v>418</v>
      </c>
      <c r="H603" s="36" t="s">
        <v>17</v>
      </c>
      <c r="I603" s="36" t="s">
        <v>90</v>
      </c>
      <c r="J603" s="36" t="s">
        <v>428</v>
      </c>
      <c r="K603" s="36"/>
      <c r="L603" s="36" t="s">
        <v>427</v>
      </c>
      <c r="M603" s="45" t="str">
        <f t="shared" si="58"/>
        <v>DRIV-DIFF</v>
      </c>
      <c r="N603" s="4" t="str">
        <f t="shared" si="59"/>
        <v>B9HDRIV-DIFF</v>
      </c>
    </row>
    <row r="604" spans="1:15" x14ac:dyDescent="0.3">
      <c r="A604" s="4" t="str">
        <f t="shared" si="56"/>
        <v>B9H3258FR</v>
      </c>
      <c r="B604" s="4" t="str">
        <f t="shared" si="57"/>
        <v>B9H3258FR</v>
      </c>
      <c r="C604" s="4" t="str">
        <f t="shared" si="54"/>
        <v>3258</v>
      </c>
      <c r="D604" s="4" t="str">
        <f t="shared" si="55"/>
        <v>FR</v>
      </c>
      <c r="E604" s="35" t="s">
        <v>87</v>
      </c>
      <c r="F604" s="36" t="s">
        <v>90</v>
      </c>
      <c r="G604" s="36" t="s">
        <v>418</v>
      </c>
      <c r="H604" s="36" t="s">
        <v>232</v>
      </c>
      <c r="I604" s="36" t="s">
        <v>90</v>
      </c>
      <c r="J604" s="36" t="s">
        <v>897</v>
      </c>
      <c r="K604" s="36" t="s">
        <v>233</v>
      </c>
      <c r="L604" s="36" t="s">
        <v>893</v>
      </c>
      <c r="M604" s="45" t="str">
        <f t="shared" si="58"/>
        <v>SURE</v>
      </c>
      <c r="N604" s="4" t="str">
        <f t="shared" si="59"/>
        <v>B9HSUREFR</v>
      </c>
      <c r="O604" t="s">
        <v>894</v>
      </c>
    </row>
    <row r="605" spans="1:15" x14ac:dyDescent="0.3">
      <c r="A605" s="4" t="str">
        <f t="shared" si="56"/>
        <v>B9H4006LF</v>
      </c>
      <c r="B605" s="4" t="str">
        <f t="shared" si="57"/>
        <v>B9H4006LF</v>
      </c>
      <c r="C605" s="4" t="str">
        <f t="shared" si="54"/>
        <v>4006</v>
      </c>
      <c r="D605" s="4" t="str">
        <f t="shared" si="55"/>
        <v>LF</v>
      </c>
      <c r="E605" s="35" t="s">
        <v>87</v>
      </c>
      <c r="F605" s="36" t="s">
        <v>90</v>
      </c>
      <c r="G605" s="36" t="s">
        <v>876</v>
      </c>
      <c r="H605" s="36" t="s">
        <v>483</v>
      </c>
      <c r="I605" s="36" t="s">
        <v>90</v>
      </c>
      <c r="J605" s="36" t="s">
        <v>895</v>
      </c>
      <c r="K605" s="36" t="s">
        <v>485</v>
      </c>
      <c r="L605" s="36" t="s">
        <v>878</v>
      </c>
      <c r="M605" s="45" t="str">
        <f t="shared" si="58"/>
        <v>BKSY</v>
      </c>
      <c r="N605" s="4" t="str">
        <f t="shared" si="59"/>
        <v>B9HBKSYLHF</v>
      </c>
      <c r="O605" t="s">
        <v>879</v>
      </c>
    </row>
    <row r="606" spans="1:15" x14ac:dyDescent="0.3">
      <c r="A606" s="4" t="str">
        <f t="shared" si="56"/>
        <v>B9H4006LR</v>
      </c>
      <c r="B606" s="4" t="str">
        <f t="shared" si="57"/>
        <v>B9H4006LR</v>
      </c>
      <c r="C606" s="4" t="str">
        <f t="shared" si="54"/>
        <v>4006</v>
      </c>
      <c r="D606" s="4" t="str">
        <f t="shared" si="55"/>
        <v>LR</v>
      </c>
      <c r="E606" s="35" t="s">
        <v>87</v>
      </c>
      <c r="F606" s="36" t="s">
        <v>90</v>
      </c>
      <c r="G606" s="36" t="s">
        <v>876</v>
      </c>
      <c r="H606" s="36" t="s">
        <v>490</v>
      </c>
      <c r="I606" s="36" t="s">
        <v>90</v>
      </c>
      <c r="J606" s="36" t="s">
        <v>895</v>
      </c>
      <c r="K606" s="36" t="s">
        <v>491</v>
      </c>
      <c r="L606" s="36" t="s">
        <v>880</v>
      </c>
      <c r="M606" s="45" t="str">
        <f t="shared" si="58"/>
        <v>BKSY</v>
      </c>
      <c r="N606" s="4" t="str">
        <f t="shared" si="59"/>
        <v>B9HBKSYLHR</v>
      </c>
      <c r="O606" t="s">
        <v>879</v>
      </c>
    </row>
    <row r="607" spans="1:15" x14ac:dyDescent="0.3">
      <c r="A607" s="4" t="str">
        <f t="shared" si="56"/>
        <v>B9H4006RF</v>
      </c>
      <c r="B607" s="4" t="str">
        <f t="shared" si="57"/>
        <v>B9H4006RF</v>
      </c>
      <c r="C607" s="4" t="str">
        <f t="shared" si="54"/>
        <v>4006</v>
      </c>
      <c r="D607" s="4" t="str">
        <f t="shared" si="55"/>
        <v>RF</v>
      </c>
      <c r="E607" s="35" t="s">
        <v>87</v>
      </c>
      <c r="F607" s="36" t="s">
        <v>90</v>
      </c>
      <c r="G607" s="36" t="s">
        <v>876</v>
      </c>
      <c r="H607" s="36" t="s">
        <v>487</v>
      </c>
      <c r="I607" s="36" t="s">
        <v>90</v>
      </c>
      <c r="J607" s="36" t="s">
        <v>895</v>
      </c>
      <c r="K607" s="36" t="s">
        <v>488</v>
      </c>
      <c r="L607" s="36" t="s">
        <v>881</v>
      </c>
      <c r="M607" s="45" t="str">
        <f t="shared" si="58"/>
        <v>BKSY</v>
      </c>
      <c r="N607" s="4" t="str">
        <f t="shared" si="59"/>
        <v>B9HBKSYRHF</v>
      </c>
      <c r="O607" t="s">
        <v>879</v>
      </c>
    </row>
    <row r="608" spans="1:15" x14ac:dyDescent="0.3">
      <c r="A608" s="4" t="str">
        <f t="shared" si="56"/>
        <v>B9H4006RR</v>
      </c>
      <c r="B608" s="4" t="str">
        <f t="shared" si="57"/>
        <v>B9H4006RR</v>
      </c>
      <c r="C608" s="4" t="str">
        <f t="shared" si="54"/>
        <v>4006</v>
      </c>
      <c r="D608" s="4" t="str">
        <f t="shared" si="55"/>
        <v>RR</v>
      </c>
      <c r="E608" s="35" t="s">
        <v>87</v>
      </c>
      <c r="F608" s="36" t="s">
        <v>90</v>
      </c>
      <c r="G608" s="36" t="s">
        <v>876</v>
      </c>
      <c r="H608" s="36" t="s">
        <v>493</v>
      </c>
      <c r="I608" s="36" t="s">
        <v>90</v>
      </c>
      <c r="J608" s="36" t="s">
        <v>895</v>
      </c>
      <c r="K608" s="36" t="s">
        <v>494</v>
      </c>
      <c r="L608" s="36" t="s">
        <v>882</v>
      </c>
      <c r="M608" s="45" t="str">
        <f t="shared" si="58"/>
        <v>BKSY</v>
      </c>
      <c r="N608" s="4" t="str">
        <f t="shared" si="59"/>
        <v>B9HBKSYRHR</v>
      </c>
      <c r="O608" t="s">
        <v>879</v>
      </c>
    </row>
    <row r="609" spans="1:15" x14ac:dyDescent="0.3">
      <c r="A609" s="4" t="str">
        <f t="shared" si="56"/>
        <v>B9H4006RI</v>
      </c>
      <c r="B609" s="4" t="str">
        <f t="shared" si="57"/>
        <v>B9H4006RI</v>
      </c>
      <c r="C609" s="4" t="str">
        <f t="shared" si="54"/>
        <v>4006</v>
      </c>
      <c r="D609" s="4" t="str">
        <f t="shared" si="55"/>
        <v>RI</v>
      </c>
      <c r="E609" s="26" t="s">
        <v>87</v>
      </c>
      <c r="F609" t="s">
        <v>90</v>
      </c>
      <c r="G609" t="s">
        <v>876</v>
      </c>
      <c r="H609" t="s">
        <v>61</v>
      </c>
      <c r="I609" t="s">
        <v>90</v>
      </c>
      <c r="J609" t="s">
        <v>1731</v>
      </c>
      <c r="K609" t="s">
        <v>494</v>
      </c>
      <c r="L609" t="s">
        <v>882</v>
      </c>
      <c r="M609" s="45" t="str">
        <f t="shared" si="58"/>
        <v>BKSY</v>
      </c>
      <c r="N609" s="4" t="str">
        <f t="shared" si="59"/>
        <v>B9HBKSYRHR</v>
      </c>
      <c r="O609" t="s">
        <v>1732</v>
      </c>
    </row>
    <row r="610" spans="1:15" x14ac:dyDescent="0.3">
      <c r="A610" s="4" t="str">
        <f t="shared" si="56"/>
        <v>B9H4050RI</v>
      </c>
      <c r="B610" s="4" t="str">
        <f t="shared" si="57"/>
        <v>B9H4050RI</v>
      </c>
      <c r="C610" s="4" t="str">
        <f t="shared" si="54"/>
        <v>4050</v>
      </c>
      <c r="D610" s="4" t="str">
        <f t="shared" si="55"/>
        <v>RI</v>
      </c>
      <c r="E610" s="35" t="s">
        <v>87</v>
      </c>
      <c r="F610" s="36" t="s">
        <v>90</v>
      </c>
      <c r="G610" s="36" t="s">
        <v>482</v>
      </c>
      <c r="H610" s="36" t="s">
        <v>61</v>
      </c>
      <c r="I610" s="36" t="s">
        <v>90</v>
      </c>
      <c r="J610" s="36" t="s">
        <v>527</v>
      </c>
      <c r="K610" s="36" t="s">
        <v>63</v>
      </c>
      <c r="L610" s="36" t="s">
        <v>506</v>
      </c>
      <c r="M610" s="45" t="str">
        <f t="shared" si="58"/>
        <v>DRIV-FIDV</v>
      </c>
      <c r="N610" s="4" t="str">
        <f t="shared" si="59"/>
        <v>B9HDRIV-FIDVRH</v>
      </c>
    </row>
    <row r="611" spans="1:15" x14ac:dyDescent="0.3">
      <c r="A611" s="4" t="str">
        <f t="shared" si="56"/>
        <v>B9H4050LT</v>
      </c>
      <c r="B611" s="4" t="str">
        <f t="shared" si="57"/>
        <v>B9H4050LT</v>
      </c>
      <c r="C611" s="4" t="str">
        <f t="shared" si="54"/>
        <v>4050</v>
      </c>
      <c r="D611" s="4" t="str">
        <f t="shared" si="55"/>
        <v>LT</v>
      </c>
      <c r="E611" s="35" t="s">
        <v>87</v>
      </c>
      <c r="F611" s="36" t="s">
        <v>90</v>
      </c>
      <c r="G611" s="36" t="s">
        <v>482</v>
      </c>
      <c r="H611" s="36" t="s">
        <v>57</v>
      </c>
      <c r="I611" s="36" t="s">
        <v>90</v>
      </c>
      <c r="J611" s="36" t="s">
        <v>527</v>
      </c>
      <c r="K611" s="36" t="s">
        <v>59</v>
      </c>
      <c r="L611" s="36" t="s">
        <v>507</v>
      </c>
      <c r="M611" s="45" t="str">
        <f t="shared" si="58"/>
        <v>DRIV-FIDV</v>
      </c>
      <c r="N611" s="4" t="str">
        <f t="shared" si="59"/>
        <v>B9HDRIV-FIDVLH</v>
      </c>
    </row>
    <row r="612" spans="1:15" x14ac:dyDescent="0.3">
      <c r="A612" s="4" t="str">
        <f t="shared" si="56"/>
        <v>B9H4050FR</v>
      </c>
      <c r="B612" s="4" t="str">
        <f t="shared" si="57"/>
        <v>B9H4050FR</v>
      </c>
      <c r="C612" s="4" t="str">
        <f t="shared" si="54"/>
        <v>4050</v>
      </c>
      <c r="D612" s="4" t="str">
        <f t="shared" si="55"/>
        <v>FR</v>
      </c>
      <c r="E612" s="26" t="s">
        <v>87</v>
      </c>
      <c r="F612" t="s">
        <v>90</v>
      </c>
      <c r="G612" t="s">
        <v>482</v>
      </c>
      <c r="H612" t="s">
        <v>232</v>
      </c>
      <c r="I612" t="s">
        <v>90</v>
      </c>
      <c r="J612" t="s">
        <v>2533</v>
      </c>
      <c r="K612" t="s">
        <v>233</v>
      </c>
      <c r="L612" t="s">
        <v>893</v>
      </c>
      <c r="M612" s="45" t="str">
        <f t="shared" si="58"/>
        <v>SURE</v>
      </c>
      <c r="N612" s="4" t="str">
        <f t="shared" si="59"/>
        <v>B9HSUREFR</v>
      </c>
      <c r="O612" t="s">
        <v>2257</v>
      </c>
    </row>
    <row r="613" spans="1:15" x14ac:dyDescent="0.3">
      <c r="A613" s="4" t="str">
        <f t="shared" si="56"/>
        <v>B9H406200</v>
      </c>
      <c r="B613" s="4" t="str">
        <f t="shared" si="57"/>
        <v>B9H406200</v>
      </c>
      <c r="C613" s="4" t="str">
        <f t="shared" si="54"/>
        <v>4062</v>
      </c>
      <c r="D613" s="4" t="str">
        <f t="shared" si="55"/>
        <v>00</v>
      </c>
      <c r="E613" t="s">
        <v>87</v>
      </c>
      <c r="F613" t="s">
        <v>90</v>
      </c>
      <c r="G613" t="s">
        <v>11931</v>
      </c>
      <c r="H613" t="s">
        <v>17</v>
      </c>
      <c r="I613" t="s">
        <v>90</v>
      </c>
      <c r="J613" t="s">
        <v>2657</v>
      </c>
      <c r="L613" t="s">
        <v>12112</v>
      </c>
      <c r="M613" s="45" t="e">
        <f t="shared" si="58"/>
        <v>#N/A</v>
      </c>
      <c r="N613" s="4" t="e">
        <f t="shared" si="59"/>
        <v>#N/A</v>
      </c>
    </row>
    <row r="614" spans="1:15" x14ac:dyDescent="0.3">
      <c r="A614" s="4" t="str">
        <f t="shared" si="56"/>
        <v>B9H327800</v>
      </c>
      <c r="B614" s="4" t="str">
        <f t="shared" si="57"/>
        <v>B9H327800</v>
      </c>
      <c r="C614" s="4" t="str">
        <f t="shared" si="54"/>
        <v>3278</v>
      </c>
      <c r="D614" s="4" t="str">
        <f t="shared" si="55"/>
        <v>00</v>
      </c>
      <c r="E614" t="s">
        <v>87</v>
      </c>
      <c r="F614" t="s">
        <v>90</v>
      </c>
      <c r="G614" t="s">
        <v>11168</v>
      </c>
      <c r="H614" t="s">
        <v>17</v>
      </c>
      <c r="I614" t="s">
        <v>90</v>
      </c>
      <c r="J614" t="s">
        <v>426</v>
      </c>
      <c r="L614" t="s">
        <v>427</v>
      </c>
      <c r="M614" s="45" t="str">
        <f t="shared" si="58"/>
        <v>DRIV-DIFF</v>
      </c>
      <c r="N614" s="4" t="str">
        <f t="shared" si="59"/>
        <v>B9HDRIV-DIFF</v>
      </c>
    </row>
    <row r="615" spans="1:15" x14ac:dyDescent="0.3">
      <c r="A615" s="4" t="str">
        <f t="shared" si="56"/>
        <v>B9H4062LT</v>
      </c>
      <c r="B615" s="4" t="str">
        <f t="shared" si="57"/>
        <v>B9H4062LT</v>
      </c>
      <c r="C615" s="4" t="str">
        <f t="shared" si="54"/>
        <v>4062</v>
      </c>
      <c r="D615" s="4" t="str">
        <f t="shared" si="55"/>
        <v>LT</v>
      </c>
      <c r="E615" t="s">
        <v>87</v>
      </c>
      <c r="F615" t="s">
        <v>90</v>
      </c>
      <c r="G615" t="s">
        <v>11931</v>
      </c>
      <c r="H615" t="s">
        <v>57</v>
      </c>
      <c r="I615" t="s">
        <v>90</v>
      </c>
      <c r="J615" t="s">
        <v>2657</v>
      </c>
      <c r="L615" t="s">
        <v>12112</v>
      </c>
      <c r="M615" s="45" t="e">
        <f t="shared" si="58"/>
        <v>#N/A</v>
      </c>
      <c r="N615" s="4" t="e">
        <f t="shared" si="59"/>
        <v>#N/A</v>
      </c>
    </row>
    <row r="616" spans="1:15" x14ac:dyDescent="0.3">
      <c r="A616" s="4" t="str">
        <f t="shared" si="56"/>
        <v>B9H4062RI</v>
      </c>
      <c r="B616" s="4" t="str">
        <f t="shared" si="57"/>
        <v>B9H4062RI</v>
      </c>
      <c r="C616" s="4" t="str">
        <f t="shared" si="54"/>
        <v>4062</v>
      </c>
      <c r="D616" s="4" t="str">
        <f t="shared" si="55"/>
        <v>RI</v>
      </c>
      <c r="E616" t="s">
        <v>87</v>
      </c>
      <c r="F616" t="s">
        <v>90</v>
      </c>
      <c r="G616" t="s">
        <v>11931</v>
      </c>
      <c r="H616" t="s">
        <v>61</v>
      </c>
      <c r="I616" t="s">
        <v>90</v>
      </c>
      <c r="J616" t="s">
        <v>2657</v>
      </c>
      <c r="L616" t="s">
        <v>12113</v>
      </c>
      <c r="M616" s="45" t="e">
        <f t="shared" si="58"/>
        <v>#N/A</v>
      </c>
      <c r="N616" s="4" t="e">
        <f t="shared" si="59"/>
        <v>#N/A</v>
      </c>
    </row>
    <row r="617" spans="1:15" x14ac:dyDescent="0.3">
      <c r="A617" s="4" t="str">
        <f t="shared" si="56"/>
        <v>B9H</v>
      </c>
      <c r="B617" s="4" t="str">
        <f t="shared" si="57"/>
        <v>B9H</v>
      </c>
      <c r="C617" s="4" t="str">
        <f t="shared" si="54"/>
        <v/>
      </c>
      <c r="D617" s="4" t="str">
        <f t="shared" si="55"/>
        <v/>
      </c>
      <c r="E617" t="s">
        <v>87</v>
      </c>
      <c r="F617" t="s">
        <v>90</v>
      </c>
      <c r="I617" t="s">
        <v>90</v>
      </c>
      <c r="J617" t="s">
        <v>892</v>
      </c>
      <c r="L617" t="s">
        <v>893</v>
      </c>
      <c r="M617" s="45" t="str">
        <f t="shared" si="58"/>
        <v>SURE</v>
      </c>
      <c r="N617" s="4" t="str">
        <f t="shared" si="59"/>
        <v>B9HSURE</v>
      </c>
    </row>
    <row r="618" spans="1:15" x14ac:dyDescent="0.3">
      <c r="A618" s="4" t="str">
        <f t="shared" si="56"/>
        <v>BXY100000</v>
      </c>
      <c r="B618" s="4" t="str">
        <f t="shared" si="57"/>
        <v>BXY100000</v>
      </c>
      <c r="C618" s="4" t="str">
        <f t="shared" si="54"/>
        <v>1000</v>
      </c>
      <c r="D618" s="4" t="str">
        <f t="shared" si="55"/>
        <v>00</v>
      </c>
      <c r="E618" s="35" t="s">
        <v>107</v>
      </c>
      <c r="F618" s="36" t="s">
        <v>108</v>
      </c>
      <c r="G618" s="36" t="s">
        <v>16</v>
      </c>
      <c r="H618" s="36" t="s">
        <v>17</v>
      </c>
      <c r="I618" s="36" t="s">
        <v>108</v>
      </c>
      <c r="J618" s="36" t="s">
        <v>109</v>
      </c>
      <c r="K618" s="36"/>
      <c r="L618" s="36" t="s">
        <v>106</v>
      </c>
      <c r="M618" s="45" t="str">
        <f t="shared" si="58"/>
        <v>ENGI</v>
      </c>
      <c r="N618" s="4" t="str">
        <f t="shared" si="59"/>
        <v>BXYENGI</v>
      </c>
    </row>
    <row r="619" spans="1:15" x14ac:dyDescent="0.3">
      <c r="A619" s="4" t="str">
        <f t="shared" si="56"/>
        <v>BXY303000</v>
      </c>
      <c r="B619" s="4" t="str">
        <f t="shared" si="57"/>
        <v>BXY303000</v>
      </c>
      <c r="C619" s="4" t="str">
        <f t="shared" si="54"/>
        <v>3030</v>
      </c>
      <c r="D619" s="4" t="str">
        <f t="shared" si="55"/>
        <v>00</v>
      </c>
      <c r="E619" s="35" t="s">
        <v>107</v>
      </c>
      <c r="F619" s="36" t="s">
        <v>108</v>
      </c>
      <c r="G619" s="36" t="s">
        <v>299</v>
      </c>
      <c r="H619" s="36" t="s">
        <v>17</v>
      </c>
      <c r="I619" s="36" t="s">
        <v>108</v>
      </c>
      <c r="J619" s="36" t="s">
        <v>320</v>
      </c>
      <c r="K619" s="36"/>
      <c r="L619" s="36" t="s">
        <v>306</v>
      </c>
      <c r="M619" s="45" t="str">
        <f t="shared" si="58"/>
        <v>DRIV-TMSN</v>
      </c>
      <c r="N619" s="4" t="str">
        <f t="shared" si="59"/>
        <v>BXYDRIV-TMSN</v>
      </c>
    </row>
    <row r="620" spans="1:15" x14ac:dyDescent="0.3">
      <c r="A620" s="4" t="str">
        <f t="shared" si="56"/>
        <v>BXY310100</v>
      </c>
      <c r="B620" s="4" t="str">
        <f t="shared" si="57"/>
        <v>BXY310100</v>
      </c>
      <c r="C620" s="4" t="str">
        <f t="shared" si="54"/>
        <v>3101</v>
      </c>
      <c r="D620" s="4" t="str">
        <f t="shared" si="55"/>
        <v>00</v>
      </c>
      <c r="E620" s="35" t="s">
        <v>107</v>
      </c>
      <c r="F620" s="36" t="s">
        <v>108</v>
      </c>
      <c r="G620" s="36" t="s">
        <v>358</v>
      </c>
      <c r="H620" s="36" t="s">
        <v>17</v>
      </c>
      <c r="I620" s="36" t="s">
        <v>108</v>
      </c>
      <c r="J620" s="36" t="s">
        <v>372</v>
      </c>
      <c r="K620" s="36"/>
      <c r="L620" s="36" t="s">
        <v>365</v>
      </c>
      <c r="M620" s="45" t="str">
        <f t="shared" si="58"/>
        <v>DRIV-TQCV</v>
      </c>
      <c r="N620" s="4" t="str">
        <f t="shared" si="59"/>
        <v>BXYDRIV-TQCV</v>
      </c>
    </row>
    <row r="621" spans="1:15" x14ac:dyDescent="0.3">
      <c r="A621" s="4" t="str">
        <f t="shared" si="56"/>
        <v>BXY3258RE</v>
      </c>
      <c r="B621" s="4" t="str">
        <f t="shared" si="57"/>
        <v>BXY3258RE</v>
      </c>
      <c r="C621" s="4" t="str">
        <f t="shared" si="54"/>
        <v>3258</v>
      </c>
      <c r="D621" s="4" t="str">
        <f t="shared" si="55"/>
        <v>RE</v>
      </c>
      <c r="E621" s="35" t="s">
        <v>107</v>
      </c>
      <c r="F621" s="36" t="s">
        <v>108</v>
      </c>
      <c r="G621" s="36" t="s">
        <v>418</v>
      </c>
      <c r="H621" s="36" t="s">
        <v>228</v>
      </c>
      <c r="I621" s="36" t="s">
        <v>108</v>
      </c>
      <c r="J621" s="36" t="s">
        <v>434</v>
      </c>
      <c r="K621" s="36" t="s">
        <v>230</v>
      </c>
      <c r="L621" s="36" t="s">
        <v>435</v>
      </c>
      <c r="M621" s="45" t="str">
        <f t="shared" si="58"/>
        <v>DRIV-DIFF</v>
      </c>
      <c r="N621" s="4" t="str">
        <f t="shared" si="59"/>
        <v>BXYDRIV-DIFFRR</v>
      </c>
    </row>
    <row r="622" spans="1:15" x14ac:dyDescent="0.3">
      <c r="A622" s="4" t="str">
        <f t="shared" si="56"/>
        <v>BXY3258FR</v>
      </c>
      <c r="B622" s="4" t="str">
        <f t="shared" si="57"/>
        <v>BXY3258FR</v>
      </c>
      <c r="C622" s="4" t="str">
        <f t="shared" si="54"/>
        <v>3258</v>
      </c>
      <c r="D622" s="4" t="str">
        <f t="shared" si="55"/>
        <v>FR</v>
      </c>
      <c r="E622" s="35" t="s">
        <v>107</v>
      </c>
      <c r="F622" s="36" t="s">
        <v>108</v>
      </c>
      <c r="G622" s="36" t="s">
        <v>418</v>
      </c>
      <c r="H622" s="36" t="s">
        <v>232</v>
      </c>
      <c r="I622" s="36" t="s">
        <v>108</v>
      </c>
      <c r="J622" s="36" t="s">
        <v>434</v>
      </c>
      <c r="K622" s="36" t="s">
        <v>233</v>
      </c>
      <c r="L622" s="36" t="s">
        <v>436</v>
      </c>
      <c r="M622" s="45" t="str">
        <f t="shared" si="58"/>
        <v>DRIV-DIFF</v>
      </c>
      <c r="N622" s="4" t="str">
        <f t="shared" si="59"/>
        <v>BXYDRIV-DIFFFR</v>
      </c>
    </row>
    <row r="623" spans="1:15" x14ac:dyDescent="0.3">
      <c r="A623" s="4" t="str">
        <f t="shared" si="56"/>
        <v>BXY4050RR</v>
      </c>
      <c r="B623" s="4" t="str">
        <f t="shared" si="57"/>
        <v>BXY4050RR</v>
      </c>
      <c r="C623" s="4" t="str">
        <f t="shared" si="54"/>
        <v>4050</v>
      </c>
      <c r="D623" s="4" t="str">
        <f t="shared" si="55"/>
        <v>RR</v>
      </c>
      <c r="E623" s="35" t="s">
        <v>107</v>
      </c>
      <c r="F623" s="36" t="s">
        <v>108</v>
      </c>
      <c r="G623" s="36" t="s">
        <v>482</v>
      </c>
      <c r="H623" s="36" t="s">
        <v>493</v>
      </c>
      <c r="I623" s="36" t="s">
        <v>108</v>
      </c>
      <c r="J623" s="36" t="s">
        <v>534</v>
      </c>
      <c r="K623" s="36" t="s">
        <v>494</v>
      </c>
      <c r="L623" s="36" t="s">
        <v>535</v>
      </c>
      <c r="M623" s="45" t="str">
        <f t="shared" si="58"/>
        <v>DRIV-FIDV</v>
      </c>
      <c r="N623" s="4" t="str">
        <f t="shared" si="59"/>
        <v>BXYDRIV-FIDVRHR</v>
      </c>
    </row>
    <row r="624" spans="1:15" x14ac:dyDescent="0.3">
      <c r="A624" s="4" t="str">
        <f t="shared" si="56"/>
        <v>BXY4050LR</v>
      </c>
      <c r="B624" s="4" t="str">
        <f t="shared" si="57"/>
        <v>BXY4050LR</v>
      </c>
      <c r="C624" s="4" t="str">
        <f t="shared" si="54"/>
        <v>4050</v>
      </c>
      <c r="D624" s="4" t="str">
        <f t="shared" si="55"/>
        <v>LR</v>
      </c>
      <c r="E624" s="35" t="s">
        <v>107</v>
      </c>
      <c r="F624" s="36" t="s">
        <v>108</v>
      </c>
      <c r="G624" s="36" t="s">
        <v>482</v>
      </c>
      <c r="H624" s="36" t="s">
        <v>490</v>
      </c>
      <c r="I624" s="36" t="s">
        <v>108</v>
      </c>
      <c r="J624" s="36" t="s">
        <v>534</v>
      </c>
      <c r="K624" s="36" t="s">
        <v>491</v>
      </c>
      <c r="L624" s="36" t="s">
        <v>536</v>
      </c>
      <c r="M624" s="45" t="str">
        <f t="shared" si="58"/>
        <v>DRIV-FIDV</v>
      </c>
      <c r="N624" s="4" t="str">
        <f t="shared" si="59"/>
        <v>BXYDRIV-FIDVLHR</v>
      </c>
    </row>
    <row r="625" spans="1:15" x14ac:dyDescent="0.3">
      <c r="A625" s="4" t="str">
        <f t="shared" si="56"/>
        <v>BXY4050RF</v>
      </c>
      <c r="B625" s="4" t="str">
        <f t="shared" si="57"/>
        <v>BXY4050RF</v>
      </c>
      <c r="C625" s="4" t="str">
        <f t="shared" si="54"/>
        <v>4050</v>
      </c>
      <c r="D625" s="4" t="str">
        <f t="shared" si="55"/>
        <v>RF</v>
      </c>
      <c r="E625" s="35" t="s">
        <v>107</v>
      </c>
      <c r="F625" s="36" t="s">
        <v>108</v>
      </c>
      <c r="G625" s="36" t="s">
        <v>482</v>
      </c>
      <c r="H625" s="36" t="s">
        <v>487</v>
      </c>
      <c r="I625" s="36" t="s">
        <v>108</v>
      </c>
      <c r="J625" s="36" t="s">
        <v>534</v>
      </c>
      <c r="K625" s="36" t="s">
        <v>488</v>
      </c>
      <c r="L625" s="36" t="s">
        <v>537</v>
      </c>
      <c r="M625" s="45" t="str">
        <f t="shared" si="58"/>
        <v>DRIV-FIDV</v>
      </c>
      <c r="N625" s="4" t="str">
        <f t="shared" si="59"/>
        <v>BXYDRIV-FIDVRHF</v>
      </c>
    </row>
    <row r="626" spans="1:15" x14ac:dyDescent="0.3">
      <c r="A626" s="4" t="str">
        <f t="shared" si="56"/>
        <v>BXY4050LF</v>
      </c>
      <c r="B626" s="4" t="str">
        <f t="shared" si="57"/>
        <v>BXY4050LF</v>
      </c>
      <c r="C626" s="4" t="str">
        <f t="shared" si="54"/>
        <v>4050</v>
      </c>
      <c r="D626" s="4" t="str">
        <f t="shared" si="55"/>
        <v>LF</v>
      </c>
      <c r="E626" s="35" t="s">
        <v>107</v>
      </c>
      <c r="F626" s="36" t="s">
        <v>108</v>
      </c>
      <c r="G626" s="36" t="s">
        <v>482</v>
      </c>
      <c r="H626" s="36" t="s">
        <v>483</v>
      </c>
      <c r="I626" s="36" t="s">
        <v>108</v>
      </c>
      <c r="J626" s="36" t="s">
        <v>534</v>
      </c>
      <c r="K626" s="36" t="s">
        <v>485</v>
      </c>
      <c r="L626" s="36" t="s">
        <v>538</v>
      </c>
      <c r="M626" s="45" t="str">
        <f t="shared" si="58"/>
        <v>DRIV-FIDV</v>
      </c>
      <c r="N626" s="4" t="str">
        <f t="shared" si="59"/>
        <v>BXYDRIV-FIDVLHF</v>
      </c>
    </row>
    <row r="627" spans="1:15" x14ac:dyDescent="0.3">
      <c r="A627" s="4" t="str">
        <f t="shared" si="56"/>
        <v>BXY3258RR</v>
      </c>
      <c r="B627" s="4" t="str">
        <f t="shared" si="57"/>
        <v>BXY3258RR</v>
      </c>
      <c r="C627" s="4" t="str">
        <f t="shared" si="54"/>
        <v>3258</v>
      </c>
      <c r="D627" s="4" t="str">
        <f t="shared" si="55"/>
        <v>RR</v>
      </c>
      <c r="E627" t="s">
        <v>107</v>
      </c>
      <c r="F627" s="36" t="s">
        <v>108</v>
      </c>
      <c r="G627" t="s">
        <v>418</v>
      </c>
      <c r="H627" t="s">
        <v>493</v>
      </c>
      <c r="I627" s="36" t="s">
        <v>108</v>
      </c>
      <c r="J627" t="s">
        <v>2657</v>
      </c>
      <c r="L627" t="s">
        <v>12099</v>
      </c>
      <c r="M627" s="45" t="e">
        <f t="shared" si="58"/>
        <v>#N/A</v>
      </c>
      <c r="N627" s="4" t="e">
        <f t="shared" si="59"/>
        <v>#N/A</v>
      </c>
    </row>
    <row r="628" spans="1:15" x14ac:dyDescent="0.3">
      <c r="A628" s="4" t="str">
        <f t="shared" si="56"/>
        <v>BXY5102LT</v>
      </c>
      <c r="B628" s="4" t="str">
        <f t="shared" si="57"/>
        <v>BXY5102LT</v>
      </c>
      <c r="C628" s="4" t="str">
        <f t="shared" si="54"/>
        <v>5102</v>
      </c>
      <c r="D628" s="4" t="str">
        <f t="shared" si="55"/>
        <v>LT</v>
      </c>
      <c r="E628" t="s">
        <v>107</v>
      </c>
      <c r="F628" s="36" t="s">
        <v>108</v>
      </c>
      <c r="G628" t="s">
        <v>695</v>
      </c>
      <c r="H628" t="s">
        <v>57</v>
      </c>
      <c r="I628" s="36" t="s">
        <v>108</v>
      </c>
      <c r="J628" t="s">
        <v>2657</v>
      </c>
      <c r="L628" t="s">
        <v>12227</v>
      </c>
      <c r="M628" s="45" t="e">
        <f t="shared" si="58"/>
        <v>#N/A</v>
      </c>
      <c r="N628" s="4" t="e">
        <f t="shared" si="59"/>
        <v>#N/A</v>
      </c>
    </row>
    <row r="629" spans="1:15" x14ac:dyDescent="0.3">
      <c r="A629" s="4" t="str">
        <f t="shared" si="56"/>
        <v>BXY5102RI</v>
      </c>
      <c r="B629" s="4" t="str">
        <f t="shared" si="57"/>
        <v>BXY5102RI</v>
      </c>
      <c r="C629" s="4" t="str">
        <f t="shared" si="54"/>
        <v>5102</v>
      </c>
      <c r="D629" s="4" t="str">
        <f t="shared" si="55"/>
        <v>RI</v>
      </c>
      <c r="E629" t="s">
        <v>107</v>
      </c>
      <c r="F629" s="36" t="s">
        <v>108</v>
      </c>
      <c r="G629" t="s">
        <v>695</v>
      </c>
      <c r="H629" t="s">
        <v>61</v>
      </c>
      <c r="I629" s="36" t="s">
        <v>108</v>
      </c>
      <c r="J629" t="s">
        <v>2657</v>
      </c>
      <c r="L629" t="s">
        <v>12240</v>
      </c>
      <c r="M629" s="45" t="e">
        <f t="shared" si="58"/>
        <v>#N/A</v>
      </c>
      <c r="N629" s="4" t="e">
        <f t="shared" si="59"/>
        <v>#N/A</v>
      </c>
    </row>
    <row r="630" spans="1:15" x14ac:dyDescent="0.3">
      <c r="A630" s="4" t="str">
        <f t="shared" si="56"/>
        <v>CAT135300</v>
      </c>
      <c r="B630" s="4" t="str">
        <f t="shared" si="57"/>
        <v>CAT135300</v>
      </c>
      <c r="C630" s="4" t="str">
        <f t="shared" si="54"/>
        <v>1353</v>
      </c>
      <c r="D630" s="4" t="str">
        <f t="shared" si="55"/>
        <v>00</v>
      </c>
      <c r="E630" s="35" t="s">
        <v>14</v>
      </c>
      <c r="F630" s="36" t="s">
        <v>15</v>
      </c>
      <c r="G630" s="36" t="s">
        <v>207</v>
      </c>
      <c r="H630" s="36" t="s">
        <v>17</v>
      </c>
      <c r="I630" s="36" t="s">
        <v>15</v>
      </c>
      <c r="J630" s="36" t="s">
        <v>208</v>
      </c>
      <c r="K630" s="36"/>
      <c r="L630" s="36" t="s">
        <v>209</v>
      </c>
      <c r="M630" s="45" t="str">
        <f t="shared" si="58"/>
        <v>ENGI-COSY</v>
      </c>
      <c r="N630" s="4" t="str">
        <f t="shared" si="59"/>
        <v>CATENGI-COSY</v>
      </c>
    </row>
    <row r="631" spans="1:15" x14ac:dyDescent="0.3">
      <c r="A631" s="4" t="str">
        <f t="shared" si="56"/>
        <v>100000</v>
      </c>
      <c r="B631" s="4" t="str">
        <f t="shared" si="57"/>
        <v>100000</v>
      </c>
      <c r="C631" s="4" t="str">
        <f t="shared" si="54"/>
        <v>1000</v>
      </c>
      <c r="D631" s="4" t="str">
        <f t="shared" si="55"/>
        <v>00</v>
      </c>
      <c r="E631" t="s">
        <v>14</v>
      </c>
      <c r="F631" t="s">
        <v>2657</v>
      </c>
      <c r="G631" t="s">
        <v>16</v>
      </c>
      <c r="H631" t="s">
        <v>17</v>
      </c>
      <c r="I631" t="s">
        <v>12331</v>
      </c>
      <c r="J631" t="s">
        <v>1390</v>
      </c>
      <c r="L631" t="s">
        <v>18</v>
      </c>
      <c r="M631" s="45" t="str">
        <f t="shared" si="58"/>
        <v>ENGI</v>
      </c>
      <c r="N631" s="4" t="str">
        <f t="shared" si="59"/>
        <v>CATMD5125VSEZ12155ENGI</v>
      </c>
    </row>
    <row r="632" spans="1:15" x14ac:dyDescent="0.3">
      <c r="A632" s="4" t="str">
        <f t="shared" si="56"/>
        <v>DH31353LT</v>
      </c>
      <c r="B632" s="4" t="str">
        <f t="shared" si="57"/>
        <v>DH31353LT</v>
      </c>
      <c r="C632" s="4" t="str">
        <f t="shared" si="54"/>
        <v>1353</v>
      </c>
      <c r="D632" s="4" t="str">
        <f t="shared" si="55"/>
        <v>LT</v>
      </c>
      <c r="E632" s="35" t="s">
        <v>65</v>
      </c>
      <c r="F632" s="36" t="s">
        <v>66</v>
      </c>
      <c r="G632" s="36" t="s">
        <v>207</v>
      </c>
      <c r="H632" s="36" t="s">
        <v>57</v>
      </c>
      <c r="I632" s="36" t="s">
        <v>66</v>
      </c>
      <c r="J632" s="36" t="s">
        <v>239</v>
      </c>
      <c r="K632" s="36" t="s">
        <v>59</v>
      </c>
      <c r="L632" s="36" t="s">
        <v>236</v>
      </c>
      <c r="M632" s="45" t="str">
        <f t="shared" si="58"/>
        <v>ENG1-COSY-RADT</v>
      </c>
      <c r="N632" s="4" t="str">
        <f t="shared" si="59"/>
        <v>DH3ENG1-COSY-RADTLH</v>
      </c>
    </row>
    <row r="633" spans="1:15" x14ac:dyDescent="0.3">
      <c r="A633" s="4" t="str">
        <f t="shared" si="56"/>
        <v>DH31353RI</v>
      </c>
      <c r="B633" s="4" t="str">
        <f t="shared" si="57"/>
        <v>DH31353RI</v>
      </c>
      <c r="C633" s="4" t="str">
        <f t="shared" si="54"/>
        <v>1353</v>
      </c>
      <c r="D633" s="4" t="str">
        <f t="shared" si="55"/>
        <v>RI</v>
      </c>
      <c r="E633" s="35" t="s">
        <v>65</v>
      </c>
      <c r="F633" s="36" t="s">
        <v>66</v>
      </c>
      <c r="G633" s="36" t="s">
        <v>207</v>
      </c>
      <c r="H633" s="36" t="s">
        <v>61</v>
      </c>
      <c r="I633" s="36" t="s">
        <v>66</v>
      </c>
      <c r="J633" s="36" t="s">
        <v>240</v>
      </c>
      <c r="K633" s="36" t="s">
        <v>63</v>
      </c>
      <c r="L633" s="36" t="s">
        <v>238</v>
      </c>
      <c r="M633" s="45" t="str">
        <f t="shared" si="58"/>
        <v>ENG2-COSY-RADT</v>
      </c>
      <c r="N633" s="4" t="str">
        <f t="shared" si="59"/>
        <v>DH3ENG2-COSY-RADTRH</v>
      </c>
    </row>
    <row r="634" spans="1:15" x14ac:dyDescent="0.3">
      <c r="A634" s="4" t="str">
        <f t="shared" si="56"/>
        <v>DH34028LT</v>
      </c>
      <c r="B634" s="4" t="str">
        <f t="shared" si="57"/>
        <v>DH34028LT</v>
      </c>
      <c r="C634" s="4" t="str">
        <f t="shared" si="54"/>
        <v>4028</v>
      </c>
      <c r="D634" s="4" t="str">
        <f t="shared" si="55"/>
        <v>LT</v>
      </c>
      <c r="E634" s="26" t="s">
        <v>65</v>
      </c>
      <c r="F634" t="s">
        <v>66</v>
      </c>
      <c r="G634" t="s">
        <v>1052</v>
      </c>
      <c r="H634" t="s">
        <v>57</v>
      </c>
      <c r="I634" t="s">
        <v>66</v>
      </c>
      <c r="J634" t="s">
        <v>1774</v>
      </c>
      <c r="K634" t="s">
        <v>59</v>
      </c>
      <c r="L634" t="s">
        <v>1775</v>
      </c>
      <c r="M634" s="45" t="str">
        <f t="shared" si="58"/>
        <v>UCRG-TCFS-TCFL</v>
      </c>
      <c r="N634" s="4" t="str">
        <f t="shared" si="59"/>
        <v>DH3UCRG-TCFS-TCFLLH</v>
      </c>
      <c r="O634" t="s">
        <v>1054</v>
      </c>
    </row>
    <row r="635" spans="1:15" x14ac:dyDescent="0.3">
      <c r="A635" s="4" t="str">
        <f t="shared" si="56"/>
        <v>DH34028RI</v>
      </c>
      <c r="B635" s="4" t="str">
        <f t="shared" si="57"/>
        <v>DH34028RI</v>
      </c>
      <c r="C635" s="4" t="str">
        <f t="shared" si="54"/>
        <v>4028</v>
      </c>
      <c r="D635" s="4" t="str">
        <f t="shared" si="55"/>
        <v>RI</v>
      </c>
      <c r="E635" s="26" t="s">
        <v>65</v>
      </c>
      <c r="F635" t="s">
        <v>66</v>
      </c>
      <c r="G635" t="s">
        <v>1052</v>
      </c>
      <c r="H635" t="s">
        <v>61</v>
      </c>
      <c r="I635" t="s">
        <v>66</v>
      </c>
      <c r="J635" t="s">
        <v>1776</v>
      </c>
      <c r="K635" t="s">
        <v>63</v>
      </c>
      <c r="L635" t="s">
        <v>1777</v>
      </c>
      <c r="M635" s="45" t="str">
        <f t="shared" si="58"/>
        <v>UCRG-TCFS-TCFR</v>
      </c>
      <c r="N635" s="4" t="str">
        <f t="shared" si="59"/>
        <v>DH3UCRG-TCFS-TCFRRH</v>
      </c>
      <c r="O635" t="s">
        <v>1054</v>
      </c>
    </row>
    <row r="636" spans="1:15" x14ac:dyDescent="0.3">
      <c r="A636" s="4" t="str">
        <f t="shared" si="56"/>
        <v>DH34050LT</v>
      </c>
      <c r="B636" s="4" t="str">
        <f t="shared" si="57"/>
        <v>DH34050LT</v>
      </c>
      <c r="C636" s="4" t="str">
        <f t="shared" si="54"/>
        <v>4050</v>
      </c>
      <c r="D636" s="4" t="str">
        <f t="shared" si="55"/>
        <v>LT</v>
      </c>
      <c r="E636" s="35" t="s">
        <v>65</v>
      </c>
      <c r="F636" s="36" t="s">
        <v>66</v>
      </c>
      <c r="G636" s="36" t="s">
        <v>482</v>
      </c>
      <c r="H636" s="36" t="s">
        <v>57</v>
      </c>
      <c r="I636" s="36" t="s">
        <v>66</v>
      </c>
      <c r="J636" s="36" t="s">
        <v>519</v>
      </c>
      <c r="K636" s="36" t="s">
        <v>59</v>
      </c>
      <c r="L636" s="36" t="s">
        <v>520</v>
      </c>
      <c r="M636" s="45" t="str">
        <f t="shared" si="58"/>
        <v>UCRG-FIDV</v>
      </c>
      <c r="N636" s="4" t="str">
        <f t="shared" si="59"/>
        <v>DH3UCRG-FIDVLH</v>
      </c>
    </row>
    <row r="637" spans="1:15" x14ac:dyDescent="0.3">
      <c r="A637" s="4" t="str">
        <f t="shared" si="56"/>
        <v>DH34050RI</v>
      </c>
      <c r="B637" s="4" t="str">
        <f t="shared" si="57"/>
        <v>DH34050RI</v>
      </c>
      <c r="C637" s="4" t="str">
        <f t="shared" si="54"/>
        <v>4050</v>
      </c>
      <c r="D637" s="4" t="str">
        <f t="shared" si="55"/>
        <v>RI</v>
      </c>
      <c r="E637" s="35" t="s">
        <v>65</v>
      </c>
      <c r="F637" s="36" t="s">
        <v>66</v>
      </c>
      <c r="G637" s="36" t="s">
        <v>482</v>
      </c>
      <c r="H637" s="36" t="s">
        <v>61</v>
      </c>
      <c r="I637" s="36" t="s">
        <v>66</v>
      </c>
      <c r="J637" s="36" t="s">
        <v>519</v>
      </c>
      <c r="K637" s="36" t="s">
        <v>63</v>
      </c>
      <c r="L637" s="36" t="s">
        <v>521</v>
      </c>
      <c r="M637" s="45" t="str">
        <f t="shared" si="58"/>
        <v>UCRG-FIDV</v>
      </c>
      <c r="N637" s="4" t="str">
        <f t="shared" si="59"/>
        <v>DH3UCRG-FIDVRH</v>
      </c>
    </row>
    <row r="638" spans="1:15" x14ac:dyDescent="0.3">
      <c r="A638" s="4" t="str">
        <f t="shared" si="56"/>
        <v>DH34159RI</v>
      </c>
      <c r="B638" s="4" t="str">
        <f t="shared" si="57"/>
        <v>DH34159RI</v>
      </c>
      <c r="C638" s="4" t="str">
        <f t="shared" si="54"/>
        <v>4159</v>
      </c>
      <c r="D638" s="4" t="str">
        <f t="shared" si="55"/>
        <v>RI</v>
      </c>
      <c r="E638" s="35" t="s">
        <v>65</v>
      </c>
      <c r="F638" s="36" t="s">
        <v>66</v>
      </c>
      <c r="G638" s="36" t="s">
        <v>801</v>
      </c>
      <c r="H638" s="36" t="s">
        <v>61</v>
      </c>
      <c r="I638" s="36" t="s">
        <v>66</v>
      </c>
      <c r="J638" s="36" t="s">
        <v>875</v>
      </c>
      <c r="K638" s="36" t="s">
        <v>63</v>
      </c>
      <c r="L638" s="36" t="s">
        <v>806</v>
      </c>
      <c r="M638" s="45" t="str">
        <f t="shared" si="58"/>
        <v>UCRG-TCID-TCIR</v>
      </c>
      <c r="N638" s="4" t="str">
        <f t="shared" si="59"/>
        <v>DH3UCRG-TCID-TCIRRH</v>
      </c>
      <c r="O638" t="s">
        <v>804</v>
      </c>
    </row>
    <row r="639" spans="1:15" x14ac:dyDescent="0.3">
      <c r="A639" s="4" t="str">
        <f t="shared" si="56"/>
        <v>DH34159LT</v>
      </c>
      <c r="B639" s="4" t="str">
        <f t="shared" si="57"/>
        <v>DH34159LT</v>
      </c>
      <c r="C639" s="4" t="str">
        <f t="shared" si="54"/>
        <v>4159</v>
      </c>
      <c r="D639" s="4" t="str">
        <f t="shared" si="55"/>
        <v>LT</v>
      </c>
      <c r="E639" s="26" t="s">
        <v>65</v>
      </c>
      <c r="F639" t="s">
        <v>66</v>
      </c>
      <c r="G639" t="s">
        <v>801</v>
      </c>
      <c r="H639" t="s">
        <v>57</v>
      </c>
      <c r="I639" t="s">
        <v>66</v>
      </c>
      <c r="J639" t="s">
        <v>2107</v>
      </c>
      <c r="K639" t="s">
        <v>59</v>
      </c>
      <c r="L639" t="s">
        <v>803</v>
      </c>
      <c r="M639" s="45" t="str">
        <f t="shared" si="58"/>
        <v>UCRG-TCID-TCIL</v>
      </c>
      <c r="N639" s="4" t="str">
        <f t="shared" si="59"/>
        <v>DH3UCRG-TCID-TCILLH</v>
      </c>
      <c r="O639" t="s">
        <v>1105</v>
      </c>
    </row>
    <row r="640" spans="1:15" x14ac:dyDescent="0.3">
      <c r="A640" s="4" t="str">
        <f t="shared" si="56"/>
        <v>DH34164LT</v>
      </c>
      <c r="B640" s="4" t="str">
        <f t="shared" si="57"/>
        <v>DH34164LT</v>
      </c>
      <c r="C640" s="4" t="str">
        <f t="shared" si="54"/>
        <v>4164</v>
      </c>
      <c r="D640" s="4" t="str">
        <f t="shared" si="55"/>
        <v>LT</v>
      </c>
      <c r="E640" s="35" t="s">
        <v>65</v>
      </c>
      <c r="F640" s="36" t="s">
        <v>66</v>
      </c>
      <c r="G640" s="36" t="s">
        <v>604</v>
      </c>
      <c r="H640" s="36" t="s">
        <v>57</v>
      </c>
      <c r="I640" s="36" t="s">
        <v>66</v>
      </c>
      <c r="J640" s="36" t="s">
        <v>605</v>
      </c>
      <c r="K640" s="36" t="s">
        <v>59</v>
      </c>
      <c r="L640" s="36" t="s">
        <v>606</v>
      </c>
      <c r="M640" s="45" t="str">
        <f t="shared" si="58"/>
        <v>UCRG-DRSP-DRSL</v>
      </c>
      <c r="N640" s="4" t="str">
        <f t="shared" si="59"/>
        <v>DH3UCRG-DRSP-DRSLLH</v>
      </c>
    </row>
    <row r="641" spans="1:15" x14ac:dyDescent="0.3">
      <c r="A641" s="4" t="str">
        <f t="shared" si="56"/>
        <v>DH34164RI</v>
      </c>
      <c r="B641" s="4" t="str">
        <f t="shared" si="57"/>
        <v>DH34164RI</v>
      </c>
      <c r="C641" s="4" t="str">
        <f t="shared" si="54"/>
        <v>4164</v>
      </c>
      <c r="D641" s="4" t="str">
        <f t="shared" si="55"/>
        <v>RI</v>
      </c>
      <c r="E641" s="35" t="s">
        <v>65</v>
      </c>
      <c r="F641" s="36" t="s">
        <v>66</v>
      </c>
      <c r="G641" s="36" t="s">
        <v>604</v>
      </c>
      <c r="H641" s="36" t="s">
        <v>61</v>
      </c>
      <c r="I641" s="36" t="s">
        <v>66</v>
      </c>
      <c r="J641" s="36" t="s">
        <v>607</v>
      </c>
      <c r="K641" s="36" t="s">
        <v>63</v>
      </c>
      <c r="L641" s="36" t="s">
        <v>608</v>
      </c>
      <c r="M641" s="45" t="str">
        <f t="shared" si="58"/>
        <v>UCRG-DRSP-DRSR</v>
      </c>
      <c r="N641" s="4" t="str">
        <f t="shared" si="59"/>
        <v>DH3UCRG-DRSP-DRSRRH</v>
      </c>
    </row>
    <row r="642" spans="1:15" x14ac:dyDescent="0.3">
      <c r="A642" s="4" t="str">
        <f t="shared" si="56"/>
        <v>DH34170RI</v>
      </c>
      <c r="B642" s="4" t="str">
        <f t="shared" si="57"/>
        <v>DH34170RI</v>
      </c>
      <c r="C642" s="4" t="str">
        <f t="shared" si="54"/>
        <v>4170</v>
      </c>
      <c r="D642" s="4" t="str">
        <f t="shared" si="55"/>
        <v>RI</v>
      </c>
      <c r="E642" s="35" t="s">
        <v>65</v>
      </c>
      <c r="F642" s="36" t="s">
        <v>66</v>
      </c>
      <c r="G642" s="36" t="s">
        <v>614</v>
      </c>
      <c r="H642" s="36" t="s">
        <v>61</v>
      </c>
      <c r="I642" s="36" t="s">
        <v>66</v>
      </c>
      <c r="J642" s="36" t="s">
        <v>638</v>
      </c>
      <c r="K642" s="36" t="s">
        <v>63</v>
      </c>
      <c r="L642" s="36" t="s">
        <v>636</v>
      </c>
      <c r="M642" s="45" t="str">
        <f t="shared" si="58"/>
        <v>UCRG</v>
      </c>
      <c r="N642" s="4" t="str">
        <f t="shared" si="59"/>
        <v>DH3UCRGRH</v>
      </c>
    </row>
    <row r="643" spans="1:15" x14ac:dyDescent="0.3">
      <c r="A643" s="4" t="str">
        <f t="shared" si="56"/>
        <v>DH34170LT</v>
      </c>
      <c r="B643" s="4" t="str">
        <f t="shared" si="57"/>
        <v>DH34170LT</v>
      </c>
      <c r="C643" s="4" t="str">
        <f t="shared" ref="C643:C706" si="60">LEFT(G643,4)</f>
        <v>4170</v>
      </c>
      <c r="D643" s="4" t="str">
        <f t="shared" ref="D643:D706" si="61">LEFT(H643,2)</f>
        <v>LT</v>
      </c>
      <c r="E643" s="35" t="s">
        <v>65</v>
      </c>
      <c r="F643" s="36" t="s">
        <v>66</v>
      </c>
      <c r="G643" s="36" t="s">
        <v>614</v>
      </c>
      <c r="H643" s="36" t="s">
        <v>57</v>
      </c>
      <c r="I643" s="36" t="s">
        <v>66</v>
      </c>
      <c r="J643" s="36" t="s">
        <v>638</v>
      </c>
      <c r="K643" s="36" t="s">
        <v>59</v>
      </c>
      <c r="L643" s="36" t="s">
        <v>637</v>
      </c>
      <c r="M643" s="45" t="str">
        <f t="shared" si="58"/>
        <v>UCRG</v>
      </c>
      <c r="N643" s="4" t="str">
        <f t="shared" si="59"/>
        <v>DH3UCRGLH</v>
      </c>
    </row>
    <row r="644" spans="1:15" x14ac:dyDescent="0.3">
      <c r="A644" s="4" t="str">
        <f t="shared" ref="A644:A707" si="62">F644&amp;C644&amp;D644</f>
        <v>DH35070LT</v>
      </c>
      <c r="B644" s="4" t="str">
        <f t="shared" ref="B644:B707" si="63">F644&amp;C644&amp;D644</f>
        <v>DH35070LT</v>
      </c>
      <c r="C644" s="4" t="str">
        <f t="shared" si="60"/>
        <v>5070</v>
      </c>
      <c r="D644" s="4" t="str">
        <f t="shared" si="61"/>
        <v>LT</v>
      </c>
      <c r="E644" s="26" t="s">
        <v>65</v>
      </c>
      <c r="F644" t="s">
        <v>66</v>
      </c>
      <c r="G644" t="s">
        <v>823</v>
      </c>
      <c r="H644" t="s">
        <v>57</v>
      </c>
      <c r="I644" t="s">
        <v>66</v>
      </c>
      <c r="M644" s="45" t="e">
        <f t="shared" ref="M644:M707" si="64">_xlfn.TEXTAFTER(J644,"-")</f>
        <v>#N/A</v>
      </c>
      <c r="N644" s="4" t="e">
        <f t="shared" ref="N644:N707" si="65">I644&amp;M644&amp;K644</f>
        <v>#N/A</v>
      </c>
      <c r="O644" t="s">
        <v>1203</v>
      </c>
    </row>
    <row r="645" spans="1:15" x14ac:dyDescent="0.3">
      <c r="A645" s="4" t="str">
        <f t="shared" si="62"/>
        <v>DH35070RI</v>
      </c>
      <c r="B645" s="4" t="str">
        <f t="shared" si="63"/>
        <v>DH35070RI</v>
      </c>
      <c r="C645" s="4" t="str">
        <f t="shared" si="60"/>
        <v>5070</v>
      </c>
      <c r="D645" s="4" t="str">
        <f t="shared" si="61"/>
        <v>RI</v>
      </c>
      <c r="E645" s="26" t="s">
        <v>65</v>
      </c>
      <c r="F645" t="s">
        <v>66</v>
      </c>
      <c r="G645" t="s">
        <v>823</v>
      </c>
      <c r="H645" t="s">
        <v>61</v>
      </c>
      <c r="I645" t="s">
        <v>66</v>
      </c>
      <c r="M645" s="45" t="e">
        <f t="shared" si="64"/>
        <v>#N/A</v>
      </c>
      <c r="N645" s="4" t="e">
        <f t="shared" si="65"/>
        <v>#N/A</v>
      </c>
      <c r="O645" t="s">
        <v>1203</v>
      </c>
    </row>
    <row r="646" spans="1:15" x14ac:dyDescent="0.3">
      <c r="A646" s="4" t="str">
        <f t="shared" si="62"/>
        <v>DH3508400</v>
      </c>
      <c r="B646" s="4" t="str">
        <f t="shared" si="63"/>
        <v>DH3508400</v>
      </c>
      <c r="C646" s="4" t="str">
        <f t="shared" si="60"/>
        <v>5084</v>
      </c>
      <c r="D646" s="4" t="str">
        <f t="shared" si="61"/>
        <v>00</v>
      </c>
      <c r="E646" s="35" t="s">
        <v>65</v>
      </c>
      <c r="F646" s="36" t="s">
        <v>66</v>
      </c>
      <c r="G646" s="36" t="s">
        <v>654</v>
      </c>
      <c r="H646" s="36" t="s">
        <v>17</v>
      </c>
      <c r="I646" s="36" t="s">
        <v>66</v>
      </c>
      <c r="J646" s="36" t="s">
        <v>671</v>
      </c>
      <c r="K646" s="36" t="s">
        <v>672</v>
      </c>
      <c r="L646" s="36" t="s">
        <v>673</v>
      </c>
      <c r="M646" s="45" t="str">
        <f t="shared" si="64"/>
        <v>HYSY-PUHY</v>
      </c>
      <c r="N646" s="4" t="str">
        <f t="shared" si="65"/>
        <v>DH3HYSY-PUHYPOS.5-6</v>
      </c>
    </row>
    <row r="647" spans="1:15" x14ac:dyDescent="0.3">
      <c r="A647" s="4" t="str">
        <f t="shared" si="62"/>
        <v>DH35084P0</v>
      </c>
      <c r="B647" s="4" t="str">
        <f t="shared" si="63"/>
        <v>DH35084P0</v>
      </c>
      <c r="C647" s="4" t="str">
        <f t="shared" si="60"/>
        <v>5084</v>
      </c>
      <c r="D647" s="4" t="str">
        <f t="shared" si="61"/>
        <v>P0</v>
      </c>
      <c r="E647" s="35" t="s">
        <v>65</v>
      </c>
      <c r="F647" s="36" t="s">
        <v>66</v>
      </c>
      <c r="G647" s="36" t="s">
        <v>654</v>
      </c>
      <c r="H647" s="36" t="s">
        <v>661</v>
      </c>
      <c r="I647" s="36" t="s">
        <v>66</v>
      </c>
      <c r="J647" s="36" t="s">
        <v>671</v>
      </c>
      <c r="K647" s="36" t="s">
        <v>674</v>
      </c>
      <c r="L647" s="36" t="s">
        <v>675</v>
      </c>
      <c r="M647" s="45" t="str">
        <f t="shared" si="64"/>
        <v>HYSY-PUHY</v>
      </c>
      <c r="N647" s="4" t="str">
        <f t="shared" si="65"/>
        <v>DH3HYSY-PUHYPOS.1-2</v>
      </c>
    </row>
    <row r="648" spans="1:15" x14ac:dyDescent="0.3">
      <c r="A648" s="4" t="str">
        <f t="shared" si="62"/>
        <v>DH35456LT</v>
      </c>
      <c r="B648" s="4" t="str">
        <f t="shared" si="63"/>
        <v>DH35456LT</v>
      </c>
      <c r="C648" s="4" t="str">
        <f t="shared" si="60"/>
        <v>5456</v>
      </c>
      <c r="D648" s="4" t="str">
        <f t="shared" si="61"/>
        <v>LT</v>
      </c>
      <c r="E648" s="26" t="s">
        <v>65</v>
      </c>
      <c r="F648" t="s">
        <v>66</v>
      </c>
      <c r="G648" t="s">
        <v>11714</v>
      </c>
      <c r="H648" t="s">
        <v>57</v>
      </c>
      <c r="I648" t="s">
        <v>66</v>
      </c>
      <c r="J648" t="s">
        <v>1823</v>
      </c>
      <c r="K648" t="s">
        <v>59</v>
      </c>
      <c r="L648" t="s">
        <v>1508</v>
      </c>
      <c r="M648" s="45" t="str">
        <f t="shared" si="64"/>
        <v>HYSY-CYHY-CYBL</v>
      </c>
      <c r="N648" s="4" t="str">
        <f t="shared" si="65"/>
        <v>DH3HYSY-CYHY-CYBLLH</v>
      </c>
      <c r="O648" t="s">
        <v>1049</v>
      </c>
    </row>
    <row r="649" spans="1:15" x14ac:dyDescent="0.3">
      <c r="A649" s="4" t="str">
        <f t="shared" si="62"/>
        <v>DH35456RI</v>
      </c>
      <c r="B649" s="4" t="str">
        <f t="shared" si="63"/>
        <v>DH35456RI</v>
      </c>
      <c r="C649" s="4" t="str">
        <f t="shared" si="60"/>
        <v>5456</v>
      </c>
      <c r="D649" s="4" t="str">
        <f t="shared" si="61"/>
        <v>RI</v>
      </c>
      <c r="E649" s="26" t="s">
        <v>65</v>
      </c>
      <c r="F649" t="s">
        <v>66</v>
      </c>
      <c r="G649" t="s">
        <v>11714</v>
      </c>
      <c r="H649" t="s">
        <v>61</v>
      </c>
      <c r="I649" t="s">
        <v>66</v>
      </c>
      <c r="J649" t="s">
        <v>1824</v>
      </c>
      <c r="K649" t="s">
        <v>63</v>
      </c>
      <c r="L649" t="s">
        <v>714</v>
      </c>
      <c r="M649" s="45" t="str">
        <f t="shared" si="64"/>
        <v>HYSY-CYHY-CYBR</v>
      </c>
      <c r="N649" s="4" t="str">
        <f t="shared" si="65"/>
        <v>DH3HYSY-CYHY-CYBRRH</v>
      </c>
      <c r="O649" t="s">
        <v>1049</v>
      </c>
    </row>
    <row r="650" spans="1:15" x14ac:dyDescent="0.3">
      <c r="A650" s="4" t="str">
        <f t="shared" si="62"/>
        <v>DH35459RR</v>
      </c>
      <c r="B650" s="4" t="str">
        <f t="shared" si="63"/>
        <v>DH35459RR</v>
      </c>
      <c r="C650" s="4" t="str">
        <f t="shared" si="60"/>
        <v>5459</v>
      </c>
      <c r="D650" s="4" t="str">
        <f t="shared" si="61"/>
        <v>RR</v>
      </c>
      <c r="E650" s="35" t="s">
        <v>65</v>
      </c>
      <c r="F650" s="36" t="s">
        <v>66</v>
      </c>
      <c r="G650" s="36" t="s">
        <v>732</v>
      </c>
      <c r="H650" s="36" t="s">
        <v>493</v>
      </c>
      <c r="I650" s="36" t="s">
        <v>66</v>
      </c>
      <c r="J650" s="36" t="s">
        <v>752</v>
      </c>
      <c r="K650" s="36" t="s">
        <v>494</v>
      </c>
      <c r="L650" s="36" t="s">
        <v>751</v>
      </c>
      <c r="M650" s="45" t="str">
        <f t="shared" si="64"/>
        <v>SURE-TMSG-SGB4</v>
      </c>
      <c r="N650" s="4" t="str">
        <f t="shared" si="65"/>
        <v>DH3SURE-TMSG-SGB4RHR</v>
      </c>
    </row>
    <row r="651" spans="1:15" x14ac:dyDescent="0.3">
      <c r="A651" s="4" t="str">
        <f t="shared" si="62"/>
        <v>DH35459LF</v>
      </c>
      <c r="B651" s="4" t="str">
        <f t="shared" si="63"/>
        <v>DH35459LF</v>
      </c>
      <c r="C651" s="4" t="str">
        <f t="shared" si="60"/>
        <v>5459</v>
      </c>
      <c r="D651" s="4" t="str">
        <f t="shared" si="61"/>
        <v>LF</v>
      </c>
      <c r="E651" s="35" t="s">
        <v>65</v>
      </c>
      <c r="F651" s="36" t="s">
        <v>66</v>
      </c>
      <c r="G651" s="36" t="s">
        <v>732</v>
      </c>
      <c r="H651" s="36" t="s">
        <v>483</v>
      </c>
      <c r="I651" s="36" t="s">
        <v>66</v>
      </c>
      <c r="J651" s="36" t="s">
        <v>753</v>
      </c>
      <c r="K651" s="36" t="s">
        <v>485</v>
      </c>
      <c r="L651" s="36" t="s">
        <v>754</v>
      </c>
      <c r="M651" s="45" t="str">
        <f t="shared" si="64"/>
        <v>SURE-TMSG-SGB1</v>
      </c>
      <c r="N651" s="4" t="str">
        <f t="shared" si="65"/>
        <v>DH3SURE-TMSG-SGB1LHF</v>
      </c>
    </row>
    <row r="652" spans="1:15" x14ac:dyDescent="0.3">
      <c r="A652" s="4" t="str">
        <f t="shared" si="62"/>
        <v>DH35459RF</v>
      </c>
      <c r="B652" s="4" t="str">
        <f t="shared" si="63"/>
        <v>DH35459RF</v>
      </c>
      <c r="C652" s="4" t="str">
        <f t="shared" si="60"/>
        <v>5459</v>
      </c>
      <c r="D652" s="4" t="str">
        <f t="shared" si="61"/>
        <v>RF</v>
      </c>
      <c r="E652" s="35" t="s">
        <v>65</v>
      </c>
      <c r="F652" s="36" t="s">
        <v>66</v>
      </c>
      <c r="G652" s="36" t="s">
        <v>732</v>
      </c>
      <c r="H652" s="36" t="s">
        <v>487</v>
      </c>
      <c r="I652" s="36" t="s">
        <v>66</v>
      </c>
      <c r="J652" s="36" t="s">
        <v>755</v>
      </c>
      <c r="K652" s="36" t="s">
        <v>488</v>
      </c>
      <c r="L652" s="36" t="s">
        <v>747</v>
      </c>
      <c r="M652" s="45" t="str">
        <f t="shared" si="64"/>
        <v>SURE-TMSG-SGB2</v>
      </c>
      <c r="N652" s="4" t="str">
        <f t="shared" si="65"/>
        <v>DH3SURE-TMSG-SGB2RHF</v>
      </c>
    </row>
    <row r="653" spans="1:15" x14ac:dyDescent="0.3">
      <c r="A653" s="4" t="str">
        <f t="shared" si="62"/>
        <v>DH35459LR</v>
      </c>
      <c r="B653" s="4" t="str">
        <f t="shared" si="63"/>
        <v>DH35459LR</v>
      </c>
      <c r="C653" s="4" t="str">
        <f t="shared" si="60"/>
        <v>5459</v>
      </c>
      <c r="D653" s="4" t="str">
        <f t="shared" si="61"/>
        <v>LR</v>
      </c>
      <c r="E653" s="35" t="s">
        <v>65</v>
      </c>
      <c r="F653" s="36" t="s">
        <v>66</v>
      </c>
      <c r="G653" s="36" t="s">
        <v>732</v>
      </c>
      <c r="H653" s="36" t="s">
        <v>490</v>
      </c>
      <c r="I653" s="36" t="s">
        <v>66</v>
      </c>
      <c r="J653" s="36" t="s">
        <v>756</v>
      </c>
      <c r="K653" s="36" t="s">
        <v>491</v>
      </c>
      <c r="L653" s="36" t="s">
        <v>749</v>
      </c>
      <c r="M653" s="45" t="str">
        <f t="shared" si="64"/>
        <v>SURE-TMSG-SGB3</v>
      </c>
      <c r="N653" s="4" t="str">
        <f t="shared" si="65"/>
        <v>DH3SURE-TMSG-SGB3LHR</v>
      </c>
    </row>
    <row r="654" spans="1:15" x14ac:dyDescent="0.3">
      <c r="A654" s="4" t="str">
        <f t="shared" si="62"/>
        <v>DH31000LT</v>
      </c>
      <c r="B654" s="4" t="str">
        <f t="shared" si="63"/>
        <v>DH31000LT</v>
      </c>
      <c r="C654" s="4" t="str">
        <f t="shared" si="60"/>
        <v>1000</v>
      </c>
      <c r="D654" s="4" t="str">
        <f t="shared" si="61"/>
        <v>LT</v>
      </c>
      <c r="E654" t="s">
        <v>65</v>
      </c>
      <c r="F654" s="36" t="s">
        <v>66</v>
      </c>
      <c r="G654" t="s">
        <v>16</v>
      </c>
      <c r="H654" t="s">
        <v>57</v>
      </c>
      <c r="I654" s="36" t="s">
        <v>66</v>
      </c>
      <c r="J654" t="s">
        <v>2657</v>
      </c>
      <c r="L654" t="s">
        <v>11971</v>
      </c>
      <c r="M654" s="45" t="e">
        <f t="shared" si="64"/>
        <v>#N/A</v>
      </c>
      <c r="N654" s="4" t="e">
        <f t="shared" si="65"/>
        <v>#N/A</v>
      </c>
    </row>
    <row r="655" spans="1:15" x14ac:dyDescent="0.3">
      <c r="A655" s="4" t="str">
        <f t="shared" si="62"/>
        <v>DH31000RI</v>
      </c>
      <c r="B655" s="4" t="str">
        <f t="shared" si="63"/>
        <v>DH31000RI</v>
      </c>
      <c r="C655" s="4" t="str">
        <f t="shared" si="60"/>
        <v>1000</v>
      </c>
      <c r="D655" s="4" t="str">
        <f t="shared" si="61"/>
        <v>RI</v>
      </c>
      <c r="E655" t="s">
        <v>65</v>
      </c>
      <c r="F655" s="36" t="s">
        <v>66</v>
      </c>
      <c r="G655" t="s">
        <v>16</v>
      </c>
      <c r="H655" t="s">
        <v>61</v>
      </c>
      <c r="I655" s="36" t="s">
        <v>66</v>
      </c>
      <c r="J655" t="s">
        <v>2657</v>
      </c>
      <c r="L655" t="s">
        <v>11972</v>
      </c>
      <c r="M655" s="45" t="e">
        <f t="shared" si="64"/>
        <v>#N/A</v>
      </c>
      <c r="N655" s="4" t="e">
        <f t="shared" si="65"/>
        <v>#N/A</v>
      </c>
    </row>
    <row r="656" spans="1:15" x14ac:dyDescent="0.3">
      <c r="A656" s="4" t="str">
        <f t="shared" si="62"/>
        <v>DH31386FL</v>
      </c>
      <c r="B656" s="4" t="str">
        <f t="shared" si="63"/>
        <v>DH31386FL</v>
      </c>
      <c r="C656" s="4" t="str">
        <f t="shared" si="60"/>
        <v>1386</v>
      </c>
      <c r="D656" s="4" t="str">
        <f t="shared" si="61"/>
        <v>FL</v>
      </c>
      <c r="E656" t="s">
        <v>65</v>
      </c>
      <c r="F656" s="36" t="s">
        <v>66</v>
      </c>
      <c r="G656" t="s">
        <v>783</v>
      </c>
      <c r="H656" t="s">
        <v>10816</v>
      </c>
      <c r="I656" s="36" t="s">
        <v>66</v>
      </c>
      <c r="J656" t="s">
        <v>2657</v>
      </c>
      <c r="L656" t="s">
        <v>12045</v>
      </c>
      <c r="M656" s="45" t="e">
        <f t="shared" si="64"/>
        <v>#N/A</v>
      </c>
      <c r="N656" s="4" t="e">
        <f t="shared" si="65"/>
        <v>#N/A</v>
      </c>
    </row>
    <row r="657" spans="1:14" x14ac:dyDescent="0.3">
      <c r="A657" s="4" t="str">
        <f t="shared" si="62"/>
        <v>DH31386FU</v>
      </c>
      <c r="B657" s="4" t="str">
        <f t="shared" si="63"/>
        <v>DH31386FU</v>
      </c>
      <c r="C657" s="4" t="str">
        <f t="shared" si="60"/>
        <v>1386</v>
      </c>
      <c r="D657" s="4" t="str">
        <f t="shared" si="61"/>
        <v>FU</v>
      </c>
      <c r="E657" t="s">
        <v>65</v>
      </c>
      <c r="F657" s="36" t="s">
        <v>66</v>
      </c>
      <c r="G657" t="s">
        <v>783</v>
      </c>
      <c r="H657" t="s">
        <v>10808</v>
      </c>
      <c r="I657" s="36" t="s">
        <v>66</v>
      </c>
      <c r="J657" t="s">
        <v>2657</v>
      </c>
      <c r="L657" t="s">
        <v>12047</v>
      </c>
      <c r="M657" s="45" t="e">
        <f t="shared" si="64"/>
        <v>#N/A</v>
      </c>
      <c r="N657" s="4" t="e">
        <f t="shared" si="65"/>
        <v>#N/A</v>
      </c>
    </row>
    <row r="658" spans="1:14" x14ac:dyDescent="0.3">
      <c r="A658" s="4" t="str">
        <f t="shared" si="62"/>
        <v>DH31386RL</v>
      </c>
      <c r="B658" s="4" t="str">
        <f t="shared" si="63"/>
        <v>DH31386RL</v>
      </c>
      <c r="C658" s="4" t="str">
        <f t="shared" si="60"/>
        <v>1386</v>
      </c>
      <c r="D658" s="4" t="str">
        <f t="shared" si="61"/>
        <v>RL</v>
      </c>
      <c r="E658" t="s">
        <v>65</v>
      </c>
      <c r="F658" s="36" t="s">
        <v>66</v>
      </c>
      <c r="G658" t="s">
        <v>783</v>
      </c>
      <c r="H658" t="s">
        <v>10813</v>
      </c>
      <c r="I658" s="36" t="s">
        <v>66</v>
      </c>
      <c r="J658" t="s">
        <v>2657</v>
      </c>
      <c r="L658" t="s">
        <v>12048</v>
      </c>
      <c r="M658" s="45" t="e">
        <f t="shared" si="64"/>
        <v>#N/A</v>
      </c>
      <c r="N658" s="4" t="e">
        <f t="shared" si="65"/>
        <v>#N/A</v>
      </c>
    </row>
    <row r="659" spans="1:14" x14ac:dyDescent="0.3">
      <c r="A659" s="4" t="str">
        <f t="shared" si="62"/>
        <v>DH31386RE</v>
      </c>
      <c r="B659" s="4" t="str">
        <f t="shared" si="63"/>
        <v>DH31386RE</v>
      </c>
      <c r="C659" s="4" t="str">
        <f t="shared" si="60"/>
        <v>1386</v>
      </c>
      <c r="D659" s="4" t="str">
        <f t="shared" si="61"/>
        <v>RE</v>
      </c>
      <c r="E659" t="s">
        <v>65</v>
      </c>
      <c r="F659" s="36" t="s">
        <v>66</v>
      </c>
      <c r="G659" t="s">
        <v>783</v>
      </c>
      <c r="H659" t="s">
        <v>10811</v>
      </c>
      <c r="I659" s="36" t="s">
        <v>66</v>
      </c>
      <c r="J659" t="s">
        <v>2657</v>
      </c>
      <c r="L659" t="s">
        <v>12049</v>
      </c>
      <c r="M659" s="45" t="e">
        <f t="shared" si="64"/>
        <v>#N/A</v>
      </c>
      <c r="N659" s="4" t="e">
        <f t="shared" si="65"/>
        <v>#N/A</v>
      </c>
    </row>
    <row r="660" spans="1:14" x14ac:dyDescent="0.3">
      <c r="A660" s="4" t="str">
        <f t="shared" si="62"/>
        <v>DH31387P0</v>
      </c>
      <c r="B660" s="4" t="str">
        <f t="shared" si="63"/>
        <v>DH31387P0</v>
      </c>
      <c r="C660" s="4" t="str">
        <f t="shared" si="60"/>
        <v>1387</v>
      </c>
      <c r="D660" s="4" t="str">
        <f t="shared" si="61"/>
        <v>P0</v>
      </c>
      <c r="E660" t="s">
        <v>65</v>
      </c>
      <c r="F660" s="36" t="s">
        <v>66</v>
      </c>
      <c r="G660" t="s">
        <v>10827</v>
      </c>
      <c r="H660" t="s">
        <v>11622</v>
      </c>
      <c r="I660" s="36" t="s">
        <v>66</v>
      </c>
      <c r="J660" t="s">
        <v>2657</v>
      </c>
      <c r="L660" t="s">
        <v>12060</v>
      </c>
      <c r="M660" s="45" t="e">
        <f t="shared" si="64"/>
        <v>#N/A</v>
      </c>
      <c r="N660" s="4" t="e">
        <f t="shared" si="65"/>
        <v>#N/A</v>
      </c>
    </row>
    <row r="661" spans="1:14" x14ac:dyDescent="0.3">
      <c r="A661" s="4" t="str">
        <f t="shared" si="62"/>
        <v>DH33108LT</v>
      </c>
      <c r="B661" s="4" t="str">
        <f t="shared" si="63"/>
        <v>DH33108LT</v>
      </c>
      <c r="C661" s="4" t="str">
        <f t="shared" si="60"/>
        <v>3108</v>
      </c>
      <c r="D661" s="4" t="str">
        <f t="shared" si="61"/>
        <v>LT</v>
      </c>
      <c r="E661" t="s">
        <v>65</v>
      </c>
      <c r="F661" s="36" t="s">
        <v>66</v>
      </c>
      <c r="G661" t="s">
        <v>836</v>
      </c>
      <c r="H661" t="s">
        <v>57</v>
      </c>
      <c r="I661" s="36" t="s">
        <v>66</v>
      </c>
      <c r="J661" t="s">
        <v>2657</v>
      </c>
      <c r="L661" t="s">
        <v>12072</v>
      </c>
      <c r="M661" s="45" t="e">
        <f t="shared" si="64"/>
        <v>#N/A</v>
      </c>
      <c r="N661" s="4" t="e">
        <f t="shared" si="65"/>
        <v>#N/A</v>
      </c>
    </row>
    <row r="662" spans="1:14" x14ac:dyDescent="0.3">
      <c r="A662" s="4" t="str">
        <f t="shared" si="62"/>
        <v>DH33108RI</v>
      </c>
      <c r="B662" s="4" t="str">
        <f t="shared" si="63"/>
        <v>DH33108RI</v>
      </c>
      <c r="C662" s="4" t="str">
        <f t="shared" si="60"/>
        <v>3108</v>
      </c>
      <c r="D662" s="4" t="str">
        <f t="shared" si="61"/>
        <v>RI</v>
      </c>
      <c r="E662" t="s">
        <v>65</v>
      </c>
      <c r="F662" s="36" t="s">
        <v>66</v>
      </c>
      <c r="G662" t="s">
        <v>836</v>
      </c>
      <c r="H662" t="s">
        <v>61</v>
      </c>
      <c r="I662" s="36" t="s">
        <v>66</v>
      </c>
      <c r="J662" t="s">
        <v>2657</v>
      </c>
      <c r="L662" t="s">
        <v>12073</v>
      </c>
      <c r="M662" s="45" t="e">
        <f t="shared" si="64"/>
        <v>#N/A</v>
      </c>
      <c r="N662" s="4" t="e">
        <f t="shared" si="65"/>
        <v>#N/A</v>
      </c>
    </row>
    <row r="663" spans="1:14" x14ac:dyDescent="0.3">
      <c r="A663" s="4" t="str">
        <f t="shared" si="62"/>
        <v>DH33204LT</v>
      </c>
      <c r="B663" s="4" t="str">
        <f t="shared" si="63"/>
        <v>DH33204LT</v>
      </c>
      <c r="C663" s="4" t="str">
        <f t="shared" si="60"/>
        <v>3204</v>
      </c>
      <c r="D663" s="4" t="str">
        <f t="shared" si="61"/>
        <v>LT</v>
      </c>
      <c r="E663" t="s">
        <v>65</v>
      </c>
      <c r="F663" s="36" t="s">
        <v>66</v>
      </c>
      <c r="G663" t="s">
        <v>11930</v>
      </c>
      <c r="H663" t="s">
        <v>57</v>
      </c>
      <c r="I663" s="36" t="s">
        <v>66</v>
      </c>
      <c r="J663" t="s">
        <v>2657</v>
      </c>
      <c r="L663" t="s">
        <v>12082</v>
      </c>
      <c r="M663" s="45" t="e">
        <f t="shared" si="64"/>
        <v>#N/A</v>
      </c>
      <c r="N663" s="4" t="e">
        <f t="shared" si="65"/>
        <v>#N/A</v>
      </c>
    </row>
    <row r="664" spans="1:14" x14ac:dyDescent="0.3">
      <c r="A664" s="4" t="str">
        <f t="shared" si="62"/>
        <v>DH33204RI</v>
      </c>
      <c r="B664" s="4" t="str">
        <f t="shared" si="63"/>
        <v>DH33204RI</v>
      </c>
      <c r="C664" s="4" t="str">
        <f t="shared" si="60"/>
        <v>3204</v>
      </c>
      <c r="D664" s="4" t="str">
        <f t="shared" si="61"/>
        <v>RI</v>
      </c>
      <c r="E664" t="s">
        <v>65</v>
      </c>
      <c r="F664" s="36" t="s">
        <v>66</v>
      </c>
      <c r="G664" t="s">
        <v>11930</v>
      </c>
      <c r="H664" t="s">
        <v>61</v>
      </c>
      <c r="I664" s="36" t="s">
        <v>66</v>
      </c>
      <c r="J664" t="s">
        <v>2657</v>
      </c>
      <c r="L664" t="s">
        <v>12083</v>
      </c>
      <c r="M664" s="45" t="e">
        <f t="shared" si="64"/>
        <v>#N/A</v>
      </c>
      <c r="N664" s="4" t="e">
        <f t="shared" si="65"/>
        <v>#N/A</v>
      </c>
    </row>
    <row r="665" spans="1:14" x14ac:dyDescent="0.3">
      <c r="A665" s="4" t="str">
        <f t="shared" si="62"/>
        <v>DH34151LT</v>
      </c>
      <c r="B665" s="4" t="str">
        <f t="shared" si="63"/>
        <v>DH34151LT</v>
      </c>
      <c r="C665" s="4" t="str">
        <f t="shared" si="60"/>
        <v>4151</v>
      </c>
      <c r="D665" s="4" t="str">
        <f t="shared" si="61"/>
        <v>LT</v>
      </c>
      <c r="E665" t="s">
        <v>65</v>
      </c>
      <c r="F665" s="36" t="s">
        <v>66</v>
      </c>
      <c r="G665" t="s">
        <v>11933</v>
      </c>
      <c r="H665" t="s">
        <v>57</v>
      </c>
      <c r="I665" s="36" t="s">
        <v>66</v>
      </c>
      <c r="J665" t="s">
        <v>1774</v>
      </c>
      <c r="L665" t="s">
        <v>1775</v>
      </c>
      <c r="M665" s="45" t="str">
        <f t="shared" si="64"/>
        <v>UCRG-TCFS-TCFL</v>
      </c>
      <c r="N665" s="4" t="str">
        <f t="shared" si="65"/>
        <v>DH3UCRG-TCFS-TCFL</v>
      </c>
    </row>
    <row r="666" spans="1:14" x14ac:dyDescent="0.3">
      <c r="A666" s="4" t="str">
        <f t="shared" si="62"/>
        <v>DH34151RI</v>
      </c>
      <c r="B666" s="4" t="str">
        <f t="shared" si="63"/>
        <v>DH34151RI</v>
      </c>
      <c r="C666" s="4" t="str">
        <f t="shared" si="60"/>
        <v>4151</v>
      </c>
      <c r="D666" s="4" t="str">
        <f t="shared" si="61"/>
        <v>RI</v>
      </c>
      <c r="E666" t="s">
        <v>65</v>
      </c>
      <c r="F666" s="36" t="s">
        <v>66</v>
      </c>
      <c r="G666" t="s">
        <v>11933</v>
      </c>
      <c r="H666" t="s">
        <v>61</v>
      </c>
      <c r="I666" s="36" t="s">
        <v>66</v>
      </c>
      <c r="J666" t="s">
        <v>1776</v>
      </c>
      <c r="L666" t="s">
        <v>1777</v>
      </c>
      <c r="M666" s="45" t="str">
        <f t="shared" si="64"/>
        <v>UCRG-TCFS-TCFR</v>
      </c>
      <c r="N666" s="4" t="str">
        <f t="shared" si="65"/>
        <v>DH3UCRG-TCFS-TCFR</v>
      </c>
    </row>
    <row r="667" spans="1:14" x14ac:dyDescent="0.3">
      <c r="A667" s="4" t="str">
        <f t="shared" si="62"/>
        <v>DH34157LT</v>
      </c>
      <c r="B667" s="4" t="str">
        <f t="shared" si="63"/>
        <v>DH34157LT</v>
      </c>
      <c r="C667" s="4" t="str">
        <f t="shared" si="60"/>
        <v>4157</v>
      </c>
      <c r="D667" s="4" t="str">
        <f t="shared" si="61"/>
        <v>LT</v>
      </c>
      <c r="E667" t="s">
        <v>65</v>
      </c>
      <c r="F667" s="36" t="s">
        <v>66</v>
      </c>
      <c r="G667" t="s">
        <v>11411</v>
      </c>
      <c r="H667" t="s">
        <v>57</v>
      </c>
      <c r="I667" s="36" t="s">
        <v>66</v>
      </c>
      <c r="J667" t="s">
        <v>2657</v>
      </c>
      <c r="L667" t="s">
        <v>12123</v>
      </c>
      <c r="M667" s="45" t="e">
        <f t="shared" si="64"/>
        <v>#N/A</v>
      </c>
      <c r="N667" s="4" t="e">
        <f t="shared" si="65"/>
        <v>#N/A</v>
      </c>
    </row>
    <row r="668" spans="1:14" x14ac:dyDescent="0.3">
      <c r="A668" s="4" t="str">
        <f t="shared" si="62"/>
        <v>DH34157RI</v>
      </c>
      <c r="B668" s="4" t="str">
        <f t="shared" si="63"/>
        <v>DH34157RI</v>
      </c>
      <c r="C668" s="4" t="str">
        <f t="shared" si="60"/>
        <v>4157</v>
      </c>
      <c r="D668" s="4" t="str">
        <f t="shared" si="61"/>
        <v>RI</v>
      </c>
      <c r="E668" t="s">
        <v>65</v>
      </c>
      <c r="F668" s="36" t="s">
        <v>66</v>
      </c>
      <c r="G668" t="s">
        <v>11411</v>
      </c>
      <c r="H668" t="s">
        <v>61</v>
      </c>
      <c r="I668" s="36" t="s">
        <v>66</v>
      </c>
      <c r="J668" t="s">
        <v>2657</v>
      </c>
      <c r="L668" t="s">
        <v>12124</v>
      </c>
      <c r="M668" s="45" t="e">
        <f t="shared" si="64"/>
        <v>#N/A</v>
      </c>
      <c r="N668" s="4" t="e">
        <f t="shared" si="65"/>
        <v>#N/A</v>
      </c>
    </row>
    <row r="669" spans="1:14" x14ac:dyDescent="0.3">
      <c r="A669" s="4" t="str">
        <f t="shared" si="62"/>
        <v>DH34180LT</v>
      </c>
      <c r="B669" s="4" t="str">
        <f t="shared" si="63"/>
        <v>DH34180LT</v>
      </c>
      <c r="C669" s="4" t="str">
        <f t="shared" si="60"/>
        <v>4180</v>
      </c>
      <c r="D669" s="4" t="str">
        <f t="shared" si="61"/>
        <v>LT</v>
      </c>
      <c r="E669" t="s">
        <v>65</v>
      </c>
      <c r="F669" s="36" t="s">
        <v>66</v>
      </c>
      <c r="G669" t="s">
        <v>11449</v>
      </c>
      <c r="H669" t="s">
        <v>57</v>
      </c>
      <c r="I669" s="36" t="s">
        <v>66</v>
      </c>
      <c r="J669" t="s">
        <v>2657</v>
      </c>
      <c r="L669" t="s">
        <v>12134</v>
      </c>
      <c r="M669" s="45" t="e">
        <f t="shared" si="64"/>
        <v>#N/A</v>
      </c>
      <c r="N669" s="4" t="e">
        <f t="shared" si="65"/>
        <v>#N/A</v>
      </c>
    </row>
    <row r="670" spans="1:14" x14ac:dyDescent="0.3">
      <c r="A670" s="4" t="str">
        <f t="shared" si="62"/>
        <v>DH34180RI</v>
      </c>
      <c r="B670" s="4" t="str">
        <f t="shared" si="63"/>
        <v>DH34180RI</v>
      </c>
      <c r="C670" s="4" t="str">
        <f t="shared" si="60"/>
        <v>4180</v>
      </c>
      <c r="D670" s="4" t="str">
        <f t="shared" si="61"/>
        <v>RI</v>
      </c>
      <c r="E670" t="s">
        <v>65</v>
      </c>
      <c r="F670" s="36" t="s">
        <v>66</v>
      </c>
      <c r="G670" t="s">
        <v>11449</v>
      </c>
      <c r="H670" t="s">
        <v>61</v>
      </c>
      <c r="I670" s="36" t="s">
        <v>66</v>
      </c>
      <c r="J670" t="s">
        <v>2657</v>
      </c>
      <c r="L670" t="s">
        <v>12135</v>
      </c>
      <c r="M670" s="45" t="e">
        <f t="shared" si="64"/>
        <v>#N/A</v>
      </c>
      <c r="N670" s="4" t="e">
        <f t="shared" si="65"/>
        <v>#N/A</v>
      </c>
    </row>
    <row r="671" spans="1:14" x14ac:dyDescent="0.3">
      <c r="A671" s="4" t="str">
        <f t="shared" si="62"/>
        <v>DH34351LF</v>
      </c>
      <c r="B671" s="4" t="str">
        <f t="shared" si="63"/>
        <v>DH34351LF</v>
      </c>
      <c r="C671" s="4" t="str">
        <f t="shared" si="60"/>
        <v>4351</v>
      </c>
      <c r="D671" s="4" t="str">
        <f t="shared" si="61"/>
        <v>LF</v>
      </c>
      <c r="E671" t="s">
        <v>65</v>
      </c>
      <c r="F671" s="36" t="s">
        <v>66</v>
      </c>
      <c r="G671" t="s">
        <v>814</v>
      </c>
      <c r="H671" t="s">
        <v>483</v>
      </c>
      <c r="I671" s="36" t="s">
        <v>66</v>
      </c>
      <c r="J671" t="s">
        <v>2657</v>
      </c>
      <c r="L671" t="s">
        <v>12182</v>
      </c>
      <c r="M671" s="45" t="e">
        <f t="shared" si="64"/>
        <v>#N/A</v>
      </c>
      <c r="N671" s="4" t="e">
        <f t="shared" si="65"/>
        <v>#N/A</v>
      </c>
    </row>
    <row r="672" spans="1:14" x14ac:dyDescent="0.3">
      <c r="A672" s="4" t="str">
        <f t="shared" si="62"/>
        <v>DH34351LR</v>
      </c>
      <c r="B672" s="4" t="str">
        <f t="shared" si="63"/>
        <v>DH34351LR</v>
      </c>
      <c r="C672" s="4" t="str">
        <f t="shared" si="60"/>
        <v>4351</v>
      </c>
      <c r="D672" s="4" t="str">
        <f t="shared" si="61"/>
        <v>LR</v>
      </c>
      <c r="E672" t="s">
        <v>65</v>
      </c>
      <c r="F672" s="36" t="s">
        <v>66</v>
      </c>
      <c r="G672" t="s">
        <v>814</v>
      </c>
      <c r="H672" t="s">
        <v>490</v>
      </c>
      <c r="I672" s="36" t="s">
        <v>66</v>
      </c>
      <c r="J672" t="s">
        <v>2657</v>
      </c>
      <c r="L672" t="s">
        <v>12183</v>
      </c>
      <c r="M672" s="45" t="e">
        <f t="shared" si="64"/>
        <v>#N/A</v>
      </c>
      <c r="N672" s="4" t="e">
        <f t="shared" si="65"/>
        <v>#N/A</v>
      </c>
    </row>
    <row r="673" spans="1:14" x14ac:dyDescent="0.3">
      <c r="A673" s="4" t="str">
        <f t="shared" si="62"/>
        <v>DH34351RF</v>
      </c>
      <c r="B673" s="4" t="str">
        <f t="shared" si="63"/>
        <v>DH34351RF</v>
      </c>
      <c r="C673" s="4" t="str">
        <f t="shared" si="60"/>
        <v>4351</v>
      </c>
      <c r="D673" s="4" t="str">
        <f t="shared" si="61"/>
        <v>RF</v>
      </c>
      <c r="E673" t="s">
        <v>65</v>
      </c>
      <c r="F673" s="36" t="s">
        <v>66</v>
      </c>
      <c r="G673" t="s">
        <v>814</v>
      </c>
      <c r="H673" t="s">
        <v>487</v>
      </c>
      <c r="I673" s="36" t="s">
        <v>66</v>
      </c>
      <c r="J673" t="s">
        <v>2657</v>
      </c>
      <c r="L673" t="s">
        <v>12185</v>
      </c>
      <c r="M673" s="45" t="e">
        <f t="shared" si="64"/>
        <v>#N/A</v>
      </c>
      <c r="N673" s="4" t="e">
        <f t="shared" si="65"/>
        <v>#N/A</v>
      </c>
    </row>
    <row r="674" spans="1:14" x14ac:dyDescent="0.3">
      <c r="A674" s="4" t="str">
        <f t="shared" si="62"/>
        <v>DH34351RR</v>
      </c>
      <c r="B674" s="4" t="str">
        <f t="shared" si="63"/>
        <v>DH34351RR</v>
      </c>
      <c r="C674" s="4" t="str">
        <f t="shared" si="60"/>
        <v>4351</v>
      </c>
      <c r="D674" s="4" t="str">
        <f t="shared" si="61"/>
        <v>RR</v>
      </c>
      <c r="E674" t="s">
        <v>65</v>
      </c>
      <c r="F674" s="36" t="s">
        <v>66</v>
      </c>
      <c r="G674" t="s">
        <v>814</v>
      </c>
      <c r="H674" t="s">
        <v>493</v>
      </c>
      <c r="I674" s="36" t="s">
        <v>66</v>
      </c>
      <c r="J674" t="s">
        <v>2657</v>
      </c>
      <c r="L674" t="s">
        <v>12186</v>
      </c>
      <c r="M674" s="45" t="e">
        <f t="shared" si="64"/>
        <v>#N/A</v>
      </c>
      <c r="N674" s="4" t="e">
        <f t="shared" si="65"/>
        <v>#N/A</v>
      </c>
    </row>
    <row r="675" spans="1:14" x14ac:dyDescent="0.3">
      <c r="A675" s="4" t="str">
        <f t="shared" si="62"/>
        <v>DH35084PO</v>
      </c>
      <c r="B675" s="4" t="str">
        <f t="shared" si="63"/>
        <v>DH35084PO</v>
      </c>
      <c r="C675" s="4" t="str">
        <f t="shared" si="60"/>
        <v>5084</v>
      </c>
      <c r="D675" s="4" t="str">
        <f t="shared" si="61"/>
        <v>PO</v>
      </c>
      <c r="E675" t="s">
        <v>65</v>
      </c>
      <c r="F675" s="36" t="s">
        <v>66</v>
      </c>
      <c r="G675" t="s">
        <v>654</v>
      </c>
      <c r="H675" t="s">
        <v>665</v>
      </c>
      <c r="I675" s="36" t="s">
        <v>66</v>
      </c>
      <c r="J675" t="s">
        <v>2657</v>
      </c>
      <c r="L675" t="s">
        <v>666</v>
      </c>
      <c r="M675" s="45" t="e">
        <f t="shared" si="64"/>
        <v>#N/A</v>
      </c>
      <c r="N675" s="4" t="e">
        <f t="shared" si="65"/>
        <v>#N/A</v>
      </c>
    </row>
    <row r="676" spans="1:14" x14ac:dyDescent="0.3">
      <c r="A676" s="4" t="str">
        <f t="shared" si="62"/>
        <v>DH35084LF</v>
      </c>
      <c r="B676" s="4" t="str">
        <f t="shared" si="63"/>
        <v>DH35084LF</v>
      </c>
      <c r="C676" s="4" t="str">
        <f t="shared" si="60"/>
        <v>5084</v>
      </c>
      <c r="D676" s="4" t="str">
        <f t="shared" si="61"/>
        <v>LF</v>
      </c>
      <c r="E676" t="s">
        <v>65</v>
      </c>
      <c r="F676" s="36" t="s">
        <v>66</v>
      </c>
      <c r="G676" t="s">
        <v>654</v>
      </c>
      <c r="H676" t="s">
        <v>483</v>
      </c>
      <c r="I676" s="36" t="s">
        <v>66</v>
      </c>
      <c r="J676" t="s">
        <v>2657</v>
      </c>
      <c r="L676" t="s">
        <v>12218</v>
      </c>
      <c r="M676" s="45" t="e">
        <f t="shared" si="64"/>
        <v>#N/A</v>
      </c>
      <c r="N676" s="4" t="e">
        <f t="shared" si="65"/>
        <v>#N/A</v>
      </c>
    </row>
    <row r="677" spans="1:14" x14ac:dyDescent="0.3">
      <c r="A677" s="4" t="str">
        <f t="shared" si="62"/>
        <v>DH35084RF</v>
      </c>
      <c r="B677" s="4" t="str">
        <f t="shared" si="63"/>
        <v>DH35084RF</v>
      </c>
      <c r="C677" s="4" t="str">
        <f t="shared" si="60"/>
        <v>5084</v>
      </c>
      <c r="D677" s="4" t="str">
        <f t="shared" si="61"/>
        <v>RF</v>
      </c>
      <c r="E677" t="s">
        <v>65</v>
      </c>
      <c r="F677" s="36" t="s">
        <v>66</v>
      </c>
      <c r="G677" t="s">
        <v>654</v>
      </c>
      <c r="H677" t="s">
        <v>487</v>
      </c>
      <c r="I677" s="36" t="s">
        <v>66</v>
      </c>
      <c r="J677" t="s">
        <v>2657</v>
      </c>
      <c r="L677" t="s">
        <v>12219</v>
      </c>
      <c r="M677" s="45" t="e">
        <f t="shared" si="64"/>
        <v>#N/A</v>
      </c>
      <c r="N677" s="4" t="e">
        <f t="shared" si="65"/>
        <v>#N/A</v>
      </c>
    </row>
    <row r="678" spans="1:14" x14ac:dyDescent="0.3">
      <c r="A678" s="4" t="str">
        <f t="shared" si="62"/>
        <v>DH35084LR</v>
      </c>
      <c r="B678" s="4" t="str">
        <f t="shared" si="63"/>
        <v>DH35084LR</v>
      </c>
      <c r="C678" s="4" t="str">
        <f t="shared" si="60"/>
        <v>5084</v>
      </c>
      <c r="D678" s="4" t="str">
        <f t="shared" si="61"/>
        <v>LR</v>
      </c>
      <c r="E678" t="s">
        <v>65</v>
      </c>
      <c r="F678" s="36" t="s">
        <v>66</v>
      </c>
      <c r="G678" t="s">
        <v>654</v>
      </c>
      <c r="H678" t="s">
        <v>490</v>
      </c>
      <c r="I678" s="36" t="s">
        <v>66</v>
      </c>
      <c r="J678" t="s">
        <v>2657</v>
      </c>
      <c r="L678" t="s">
        <v>12220</v>
      </c>
      <c r="M678" s="45" t="e">
        <f t="shared" si="64"/>
        <v>#N/A</v>
      </c>
      <c r="N678" s="4" t="e">
        <f t="shared" si="65"/>
        <v>#N/A</v>
      </c>
    </row>
    <row r="679" spans="1:14" x14ac:dyDescent="0.3">
      <c r="A679" s="4" t="str">
        <f t="shared" si="62"/>
        <v>DH35084RR</v>
      </c>
      <c r="B679" s="4" t="str">
        <f t="shared" si="63"/>
        <v>DH35084RR</v>
      </c>
      <c r="C679" s="4" t="str">
        <f t="shared" si="60"/>
        <v>5084</v>
      </c>
      <c r="D679" s="4" t="str">
        <f t="shared" si="61"/>
        <v>RR</v>
      </c>
      <c r="E679" t="s">
        <v>65</v>
      </c>
      <c r="F679" s="36" t="s">
        <v>66</v>
      </c>
      <c r="G679" t="s">
        <v>654</v>
      </c>
      <c r="H679" t="s">
        <v>493</v>
      </c>
      <c r="I679" s="36" t="s">
        <v>66</v>
      </c>
      <c r="J679" t="s">
        <v>2657</v>
      </c>
      <c r="L679" t="s">
        <v>12221</v>
      </c>
      <c r="M679" s="45" t="e">
        <f t="shared" si="64"/>
        <v>#N/A</v>
      </c>
      <c r="N679" s="4" t="e">
        <f t="shared" si="65"/>
        <v>#N/A</v>
      </c>
    </row>
    <row r="680" spans="1:14" x14ac:dyDescent="0.3">
      <c r="A680" s="4" t="str">
        <f t="shared" si="62"/>
        <v>DH3545100</v>
      </c>
      <c r="B680" s="4" t="str">
        <f t="shared" si="63"/>
        <v>DH3545100</v>
      </c>
      <c r="C680" s="4" t="str">
        <f t="shared" si="60"/>
        <v>5451</v>
      </c>
      <c r="D680" s="4" t="str">
        <f t="shared" si="61"/>
        <v>00</v>
      </c>
      <c r="E680" t="s">
        <v>65</v>
      </c>
      <c r="F680" s="36" t="s">
        <v>66</v>
      </c>
      <c r="G680" t="s">
        <v>11946</v>
      </c>
      <c r="H680" t="s">
        <v>17</v>
      </c>
      <c r="I680" s="36" t="s">
        <v>66</v>
      </c>
      <c r="J680" t="s">
        <v>854</v>
      </c>
      <c r="L680" t="s">
        <v>855</v>
      </c>
      <c r="M680" s="45" t="str">
        <f t="shared" si="64"/>
        <v>SURE</v>
      </c>
      <c r="N680" s="4" t="str">
        <f t="shared" si="65"/>
        <v>DH3SURE</v>
      </c>
    </row>
    <row r="681" spans="1:14" x14ac:dyDescent="0.3">
      <c r="A681" s="4" t="str">
        <f t="shared" si="62"/>
        <v>DH3545200</v>
      </c>
      <c r="B681" s="4" t="str">
        <f t="shared" si="63"/>
        <v>DH3545200</v>
      </c>
      <c r="C681" s="4" t="str">
        <f t="shared" si="60"/>
        <v>5452</v>
      </c>
      <c r="D681" s="4" t="str">
        <f t="shared" si="61"/>
        <v>00</v>
      </c>
      <c r="E681" t="s">
        <v>65</v>
      </c>
      <c r="F681" s="36" t="s">
        <v>66</v>
      </c>
      <c r="G681" t="s">
        <v>11947</v>
      </c>
      <c r="H681" t="s">
        <v>17</v>
      </c>
      <c r="I681" s="36" t="s">
        <v>66</v>
      </c>
      <c r="J681" t="s">
        <v>1069</v>
      </c>
      <c r="L681" t="s">
        <v>1070</v>
      </c>
      <c r="M681" s="45" t="str">
        <f t="shared" si="64"/>
        <v>SURE</v>
      </c>
      <c r="N681" s="4" t="str">
        <f t="shared" si="65"/>
        <v>DH3SURE</v>
      </c>
    </row>
    <row r="682" spans="1:14" x14ac:dyDescent="0.3">
      <c r="A682" s="4" t="str">
        <f t="shared" si="62"/>
        <v>DH35457LT</v>
      </c>
      <c r="B682" s="4" t="str">
        <f t="shared" si="63"/>
        <v>DH35457LT</v>
      </c>
      <c r="C682" s="4" t="str">
        <f t="shared" si="60"/>
        <v>5457</v>
      </c>
      <c r="D682" s="4" t="str">
        <f t="shared" si="61"/>
        <v>LT</v>
      </c>
      <c r="E682" t="s">
        <v>65</v>
      </c>
      <c r="F682" s="36" t="s">
        <v>66</v>
      </c>
      <c r="G682" t="s">
        <v>11721</v>
      </c>
      <c r="H682" t="s">
        <v>57</v>
      </c>
      <c r="I682" s="36" t="s">
        <v>66</v>
      </c>
      <c r="J682" t="s">
        <v>1260</v>
      </c>
      <c r="L682" t="s">
        <v>709</v>
      </c>
      <c r="M682" s="45" t="str">
        <f t="shared" si="64"/>
        <v>HYSY-CYHY-BCKL</v>
      </c>
      <c r="N682" s="4" t="str">
        <f t="shared" si="65"/>
        <v>DH3HYSY-CYHY-BCKL</v>
      </c>
    </row>
    <row r="683" spans="1:14" x14ac:dyDescent="0.3">
      <c r="A683" s="4" t="str">
        <f t="shared" si="62"/>
        <v>DH35457RI</v>
      </c>
      <c r="B683" s="4" t="str">
        <f t="shared" si="63"/>
        <v>DH35457RI</v>
      </c>
      <c r="C683" s="4" t="str">
        <f t="shared" si="60"/>
        <v>5457</v>
      </c>
      <c r="D683" s="4" t="str">
        <f t="shared" si="61"/>
        <v>RI</v>
      </c>
      <c r="E683" t="s">
        <v>65</v>
      </c>
      <c r="F683" s="36" t="s">
        <v>66</v>
      </c>
      <c r="G683" t="s">
        <v>11721</v>
      </c>
      <c r="H683" t="s">
        <v>61</v>
      </c>
      <c r="I683" s="36" t="s">
        <v>66</v>
      </c>
      <c r="J683" t="s">
        <v>1241</v>
      </c>
      <c r="L683" t="s">
        <v>696</v>
      </c>
      <c r="M683" s="45" t="str">
        <f t="shared" si="64"/>
        <v>HYSY-CYHY-BCKR</v>
      </c>
      <c r="N683" s="4" t="str">
        <f t="shared" si="65"/>
        <v>DH3HYSY-CYHY-BCKR</v>
      </c>
    </row>
    <row r="684" spans="1:14" x14ac:dyDescent="0.3">
      <c r="A684" s="4" t="str">
        <f t="shared" si="62"/>
        <v>DH35458LT</v>
      </c>
      <c r="B684" s="4" t="str">
        <f t="shared" si="63"/>
        <v>DH35458LT</v>
      </c>
      <c r="C684" s="4" t="str">
        <f t="shared" si="60"/>
        <v>5458</v>
      </c>
      <c r="D684" s="4" t="str">
        <f t="shared" si="61"/>
        <v>LT</v>
      </c>
      <c r="E684" t="s">
        <v>65</v>
      </c>
      <c r="F684" s="36" t="s">
        <v>66</v>
      </c>
      <c r="G684" t="s">
        <v>11731</v>
      </c>
      <c r="H684" t="s">
        <v>57</v>
      </c>
      <c r="I684" s="36" t="s">
        <v>66</v>
      </c>
      <c r="J684" t="s">
        <v>1119</v>
      </c>
      <c r="L684" t="s">
        <v>706</v>
      </c>
      <c r="M684" s="45" t="str">
        <f t="shared" si="64"/>
        <v>HYSY</v>
      </c>
      <c r="N684" s="4" t="str">
        <f t="shared" si="65"/>
        <v>DH3HYSY</v>
      </c>
    </row>
    <row r="685" spans="1:14" x14ac:dyDescent="0.3">
      <c r="A685" s="4" t="str">
        <f t="shared" si="62"/>
        <v>DH35458RI</v>
      </c>
      <c r="B685" s="4" t="str">
        <f t="shared" si="63"/>
        <v>DH35458RI</v>
      </c>
      <c r="C685" s="4" t="str">
        <f t="shared" si="60"/>
        <v>5458</v>
      </c>
      <c r="D685" s="4" t="str">
        <f t="shared" si="61"/>
        <v>RI</v>
      </c>
      <c r="E685" t="s">
        <v>65</v>
      </c>
      <c r="F685" s="36" t="s">
        <v>66</v>
      </c>
      <c r="G685" t="s">
        <v>11731</v>
      </c>
      <c r="H685" t="s">
        <v>61</v>
      </c>
      <c r="I685" s="36" t="s">
        <v>66</v>
      </c>
      <c r="J685" t="s">
        <v>1116</v>
      </c>
      <c r="L685" t="s">
        <v>704</v>
      </c>
      <c r="M685" s="45" t="str">
        <f t="shared" si="64"/>
        <v>HYSY-CYHY-CYSR</v>
      </c>
      <c r="N685" s="4" t="str">
        <f t="shared" si="65"/>
        <v>DH3HYSY-CYHY-CYSR</v>
      </c>
    </row>
    <row r="686" spans="1:14" x14ac:dyDescent="0.3">
      <c r="A686" s="4" t="str">
        <f t="shared" si="62"/>
        <v>DH3545DLT</v>
      </c>
      <c r="B686" s="4" t="str">
        <f t="shared" si="63"/>
        <v>DH3545DLT</v>
      </c>
      <c r="C686" s="4" t="str">
        <f t="shared" si="60"/>
        <v>545D</v>
      </c>
      <c r="D686" s="4" t="str">
        <f t="shared" si="61"/>
        <v>LT</v>
      </c>
      <c r="E686" t="s">
        <v>65</v>
      </c>
      <c r="F686" s="36" t="s">
        <v>66</v>
      </c>
      <c r="G686" t="s">
        <v>11758</v>
      </c>
      <c r="H686" t="s">
        <v>57</v>
      </c>
      <c r="I686" s="36" t="s">
        <v>66</v>
      </c>
      <c r="J686" t="s">
        <v>871</v>
      </c>
      <c r="L686" t="s">
        <v>872</v>
      </c>
      <c r="M686" s="45" t="str">
        <f t="shared" si="64"/>
        <v>HYSY-CYHY</v>
      </c>
      <c r="N686" s="4" t="str">
        <f t="shared" si="65"/>
        <v>DH3HYSY-CYHY</v>
      </c>
    </row>
    <row r="687" spans="1:14" x14ac:dyDescent="0.3">
      <c r="A687" s="4" t="str">
        <f t="shared" si="62"/>
        <v>DH3545DRI</v>
      </c>
      <c r="B687" s="4" t="str">
        <f t="shared" si="63"/>
        <v>DH3545DRI</v>
      </c>
      <c r="C687" s="4" t="str">
        <f t="shared" si="60"/>
        <v>545D</v>
      </c>
      <c r="D687" s="4" t="str">
        <f t="shared" si="61"/>
        <v>RI</v>
      </c>
      <c r="E687" t="s">
        <v>65</v>
      </c>
      <c r="F687" s="36" t="s">
        <v>66</v>
      </c>
      <c r="G687" t="s">
        <v>11758</v>
      </c>
      <c r="H687" t="s">
        <v>61</v>
      </c>
      <c r="I687" s="36" t="s">
        <v>66</v>
      </c>
      <c r="J687" t="s">
        <v>871</v>
      </c>
      <c r="L687" t="s">
        <v>4856</v>
      </c>
      <c r="M687" s="45" t="str">
        <f t="shared" si="64"/>
        <v>HYSY-CYHY</v>
      </c>
      <c r="N687" s="4" t="str">
        <f t="shared" si="65"/>
        <v>DH3HYSY-CYHY</v>
      </c>
    </row>
    <row r="688" spans="1:14" x14ac:dyDescent="0.3">
      <c r="A688" s="4" t="str">
        <f t="shared" si="62"/>
        <v>DH35473P0</v>
      </c>
      <c r="B688" s="4" t="str">
        <f t="shared" si="63"/>
        <v>DH35473P0</v>
      </c>
      <c r="C688" s="4" t="str">
        <f t="shared" si="60"/>
        <v>5473</v>
      </c>
      <c r="D688" s="4" t="str">
        <f t="shared" si="61"/>
        <v>P0</v>
      </c>
      <c r="E688" t="s">
        <v>65</v>
      </c>
      <c r="F688" s="36" t="s">
        <v>66</v>
      </c>
      <c r="G688" t="s">
        <v>770</v>
      </c>
      <c r="H688" t="s">
        <v>11622</v>
      </c>
      <c r="I688" s="36" t="s">
        <v>66</v>
      </c>
      <c r="J688" t="s">
        <v>2657</v>
      </c>
      <c r="L688" t="s">
        <v>12285</v>
      </c>
      <c r="M688" s="45" t="e">
        <f t="shared" si="64"/>
        <v>#N/A</v>
      </c>
      <c r="N688" s="4" t="e">
        <f t="shared" si="65"/>
        <v>#N/A</v>
      </c>
    </row>
    <row r="689" spans="1:15" x14ac:dyDescent="0.3">
      <c r="A689" s="4" t="str">
        <f t="shared" si="62"/>
        <v>DH35473PO</v>
      </c>
      <c r="B689" s="4" t="str">
        <f t="shared" si="63"/>
        <v>DH35473PO</v>
      </c>
      <c r="C689" s="4" t="str">
        <f t="shared" si="60"/>
        <v>5473</v>
      </c>
      <c r="D689" s="4" t="str">
        <f t="shared" si="61"/>
        <v>PO</v>
      </c>
      <c r="E689" t="s">
        <v>65</v>
      </c>
      <c r="F689" s="36" t="s">
        <v>66</v>
      </c>
      <c r="G689" t="s">
        <v>770</v>
      </c>
      <c r="H689" t="s">
        <v>11949</v>
      </c>
      <c r="I689" s="36" t="s">
        <v>66</v>
      </c>
      <c r="J689" t="s">
        <v>2657</v>
      </c>
      <c r="L689" t="s">
        <v>12287</v>
      </c>
      <c r="M689" s="45" t="e">
        <f t="shared" si="64"/>
        <v>#N/A</v>
      </c>
      <c r="N689" s="4" t="e">
        <f t="shared" si="65"/>
        <v>#N/A</v>
      </c>
    </row>
    <row r="690" spans="1:15" x14ac:dyDescent="0.3">
      <c r="A690" s="4" t="str">
        <f t="shared" si="62"/>
        <v>DH3706300</v>
      </c>
      <c r="B690" s="4" t="str">
        <f t="shared" si="63"/>
        <v>DH3706300</v>
      </c>
      <c r="C690" s="4" t="str">
        <f t="shared" si="60"/>
        <v>7063</v>
      </c>
      <c r="D690" s="4" t="str">
        <f t="shared" si="61"/>
        <v>00</v>
      </c>
      <c r="E690" t="s">
        <v>65</v>
      </c>
      <c r="F690" s="36" t="s">
        <v>66</v>
      </c>
      <c r="G690" t="s">
        <v>11956</v>
      </c>
      <c r="H690" t="s">
        <v>17</v>
      </c>
      <c r="I690" s="36" t="s">
        <v>66</v>
      </c>
      <c r="J690" t="s">
        <v>1050</v>
      </c>
      <c r="L690" t="s">
        <v>874</v>
      </c>
      <c r="M690" s="45" t="str">
        <f t="shared" si="64"/>
        <v>SURE-SWBR</v>
      </c>
      <c r="N690" s="4" t="str">
        <f t="shared" si="65"/>
        <v>DH3SURE-SWBR</v>
      </c>
    </row>
    <row r="691" spans="1:15" x14ac:dyDescent="0.3">
      <c r="A691" s="4" t="str">
        <f t="shared" si="62"/>
        <v>DH379PALF</v>
      </c>
      <c r="B691" s="4" t="str">
        <f t="shared" si="63"/>
        <v>DH379PALF</v>
      </c>
      <c r="C691" s="4" t="str">
        <f t="shared" si="60"/>
        <v>79PA</v>
      </c>
      <c r="D691" s="4" t="str">
        <f t="shared" si="61"/>
        <v>LF</v>
      </c>
      <c r="E691" t="s">
        <v>65</v>
      </c>
      <c r="F691" s="36" t="s">
        <v>66</v>
      </c>
      <c r="G691" t="s">
        <v>809</v>
      </c>
      <c r="H691" t="s">
        <v>483</v>
      </c>
      <c r="I691" s="36" t="s">
        <v>66</v>
      </c>
      <c r="J691" t="s">
        <v>2079</v>
      </c>
      <c r="L691" t="s">
        <v>2080</v>
      </c>
      <c r="M691" s="45" t="str">
        <f t="shared" si="64"/>
        <v>HYSY-MOHY</v>
      </c>
      <c r="N691" s="4" t="str">
        <f t="shared" si="65"/>
        <v>DH3HYSY-MOHY</v>
      </c>
    </row>
    <row r="692" spans="1:15" x14ac:dyDescent="0.3">
      <c r="A692" s="4" t="str">
        <f t="shared" si="62"/>
        <v>DH379PALR</v>
      </c>
      <c r="B692" s="4" t="str">
        <f t="shared" si="63"/>
        <v>DH379PALR</v>
      </c>
      <c r="C692" s="4" t="str">
        <f t="shared" si="60"/>
        <v>79PA</v>
      </c>
      <c r="D692" s="4" t="str">
        <f t="shared" si="61"/>
        <v>LR</v>
      </c>
      <c r="E692" t="s">
        <v>65</v>
      </c>
      <c r="F692" s="36" t="s">
        <v>66</v>
      </c>
      <c r="G692" t="s">
        <v>809</v>
      </c>
      <c r="H692" t="s">
        <v>490</v>
      </c>
      <c r="I692" s="36" t="s">
        <v>66</v>
      </c>
      <c r="J692" t="s">
        <v>2657</v>
      </c>
      <c r="L692" t="s">
        <v>12314</v>
      </c>
      <c r="M692" s="45" t="e">
        <f t="shared" si="64"/>
        <v>#N/A</v>
      </c>
      <c r="N692" s="4" t="e">
        <f t="shared" si="65"/>
        <v>#N/A</v>
      </c>
    </row>
    <row r="693" spans="1:15" x14ac:dyDescent="0.3">
      <c r="A693" s="4" t="str">
        <f t="shared" si="62"/>
        <v>DH379PARF</v>
      </c>
      <c r="B693" s="4" t="str">
        <f t="shared" si="63"/>
        <v>DH379PARF</v>
      </c>
      <c r="C693" s="4" t="str">
        <f t="shared" si="60"/>
        <v>79PA</v>
      </c>
      <c r="D693" s="4" t="str">
        <f t="shared" si="61"/>
        <v>RF</v>
      </c>
      <c r="E693" t="s">
        <v>65</v>
      </c>
      <c r="F693" s="36" t="s">
        <v>66</v>
      </c>
      <c r="G693" t="s">
        <v>809</v>
      </c>
      <c r="H693" t="s">
        <v>487</v>
      </c>
      <c r="I693" s="36" t="s">
        <v>66</v>
      </c>
      <c r="J693" t="s">
        <v>2657</v>
      </c>
      <c r="L693" t="s">
        <v>12315</v>
      </c>
      <c r="M693" s="45" t="e">
        <f t="shared" si="64"/>
        <v>#N/A</v>
      </c>
      <c r="N693" s="4" t="e">
        <f t="shared" si="65"/>
        <v>#N/A</v>
      </c>
    </row>
    <row r="694" spans="1:15" x14ac:dyDescent="0.3">
      <c r="A694" s="4" t="str">
        <f t="shared" si="62"/>
        <v>DH379PARR</v>
      </c>
      <c r="B694" s="4" t="str">
        <f t="shared" si="63"/>
        <v>DH379PARR</v>
      </c>
      <c r="C694" s="4" t="str">
        <f t="shared" si="60"/>
        <v>79PA</v>
      </c>
      <c r="D694" s="4" t="str">
        <f t="shared" si="61"/>
        <v>RR</v>
      </c>
      <c r="E694" t="s">
        <v>65</v>
      </c>
      <c r="F694" s="36" t="s">
        <v>66</v>
      </c>
      <c r="G694" t="s">
        <v>809</v>
      </c>
      <c r="H694" t="s">
        <v>493</v>
      </c>
      <c r="I694" s="36" t="s">
        <v>66</v>
      </c>
      <c r="J694" t="s">
        <v>2657</v>
      </c>
      <c r="L694" t="s">
        <v>12316</v>
      </c>
      <c r="M694" s="45" t="e">
        <f t="shared" si="64"/>
        <v>#N/A</v>
      </c>
      <c r="N694" s="4" t="e">
        <f t="shared" si="65"/>
        <v>#N/A</v>
      </c>
    </row>
    <row r="695" spans="1:15" x14ac:dyDescent="0.3">
      <c r="A695" s="4" t="str">
        <f t="shared" si="62"/>
        <v>DH3</v>
      </c>
      <c r="B695" s="4" t="str">
        <f t="shared" si="63"/>
        <v>DH3</v>
      </c>
      <c r="C695" s="4" t="str">
        <f t="shared" si="60"/>
        <v/>
      </c>
      <c r="D695" s="4" t="str">
        <f t="shared" si="61"/>
        <v/>
      </c>
      <c r="E695" t="s">
        <v>65</v>
      </c>
      <c r="F695" s="36" t="s">
        <v>66</v>
      </c>
      <c r="I695" s="36" t="s">
        <v>66</v>
      </c>
      <c r="J695" t="s">
        <v>58</v>
      </c>
      <c r="L695" t="s">
        <v>60</v>
      </c>
      <c r="M695" s="45" t="str">
        <f t="shared" si="64"/>
        <v>ENG1</v>
      </c>
      <c r="N695" s="4" t="str">
        <f t="shared" si="65"/>
        <v>DH3ENG1</v>
      </c>
    </row>
    <row r="696" spans="1:15" x14ac:dyDescent="0.3">
      <c r="A696" s="4" t="str">
        <f t="shared" si="62"/>
        <v>DH389BULT</v>
      </c>
      <c r="B696" s="4" t="str">
        <f t="shared" si="63"/>
        <v>DH389BULT</v>
      </c>
      <c r="C696" s="4" t="str">
        <f t="shared" si="60"/>
        <v>89BU</v>
      </c>
      <c r="D696" s="4" t="str">
        <f t="shared" si="61"/>
        <v>LT</v>
      </c>
      <c r="E696" t="s">
        <v>65</v>
      </c>
      <c r="F696" s="36" t="s">
        <v>66</v>
      </c>
      <c r="G696" t="s">
        <v>11908</v>
      </c>
      <c r="H696" t="s">
        <v>57</v>
      </c>
      <c r="I696" s="36" t="s">
        <v>66</v>
      </c>
      <c r="J696" t="s">
        <v>2657</v>
      </c>
      <c r="L696" t="s">
        <v>12322</v>
      </c>
      <c r="M696" s="45" t="e">
        <f t="shared" si="64"/>
        <v>#N/A</v>
      </c>
      <c r="N696" s="4" t="e">
        <f t="shared" si="65"/>
        <v>#N/A</v>
      </c>
    </row>
    <row r="697" spans="1:15" x14ac:dyDescent="0.3">
      <c r="A697" s="4" t="str">
        <f t="shared" si="62"/>
        <v>DH389BURI</v>
      </c>
      <c r="B697" s="4" t="str">
        <f t="shared" si="63"/>
        <v>DH389BURI</v>
      </c>
      <c r="C697" s="4" t="str">
        <f t="shared" si="60"/>
        <v>89BU</v>
      </c>
      <c r="D697" s="4" t="str">
        <f t="shared" si="61"/>
        <v>RI</v>
      </c>
      <c r="E697" t="s">
        <v>65</v>
      </c>
      <c r="F697" s="36" t="s">
        <v>66</v>
      </c>
      <c r="G697" t="s">
        <v>11908</v>
      </c>
      <c r="H697" t="s">
        <v>61</v>
      </c>
      <c r="I697" s="36" t="s">
        <v>66</v>
      </c>
      <c r="J697" t="s">
        <v>2657</v>
      </c>
      <c r="L697" t="s">
        <v>12323</v>
      </c>
      <c r="M697" s="45" t="e">
        <f t="shared" si="64"/>
        <v>#N/A</v>
      </c>
      <c r="N697" s="4" t="e">
        <f t="shared" si="65"/>
        <v>#N/A</v>
      </c>
    </row>
    <row r="698" spans="1:15" x14ac:dyDescent="0.3">
      <c r="A698" s="4" t="str">
        <f t="shared" si="62"/>
        <v>DHJ100000</v>
      </c>
      <c r="B698" s="4" t="str">
        <f t="shared" si="63"/>
        <v>DHJ100000</v>
      </c>
      <c r="C698" s="4" t="str">
        <f t="shared" si="60"/>
        <v>1000</v>
      </c>
      <c r="D698" s="4" t="str">
        <f t="shared" si="61"/>
        <v>00</v>
      </c>
      <c r="E698" s="26">
        <v>6040</v>
      </c>
      <c r="F698" t="s">
        <v>1044</v>
      </c>
      <c r="G698" t="s">
        <v>16</v>
      </c>
      <c r="H698" t="s">
        <v>17</v>
      </c>
      <c r="I698" t="s">
        <v>1044</v>
      </c>
      <c r="J698" t="s">
        <v>1860</v>
      </c>
      <c r="L698" t="s">
        <v>30</v>
      </c>
      <c r="M698" s="45" t="str">
        <f t="shared" si="64"/>
        <v>ENGI</v>
      </c>
      <c r="N698" s="4" t="str">
        <f t="shared" si="65"/>
        <v>DHJENGI</v>
      </c>
      <c r="O698" t="s">
        <v>1118</v>
      </c>
    </row>
    <row r="699" spans="1:15" x14ac:dyDescent="0.3">
      <c r="A699" s="4" t="str">
        <f t="shared" si="62"/>
        <v>DHJ4028LT</v>
      </c>
      <c r="B699" s="4" t="str">
        <f t="shared" si="63"/>
        <v>DHJ4028LT</v>
      </c>
      <c r="C699" s="4" t="str">
        <f t="shared" si="60"/>
        <v>4028</v>
      </c>
      <c r="D699" s="4" t="str">
        <f t="shared" si="61"/>
        <v>LT</v>
      </c>
      <c r="E699" s="26">
        <v>6040</v>
      </c>
      <c r="F699" t="s">
        <v>1044</v>
      </c>
      <c r="G699" t="s">
        <v>1052</v>
      </c>
      <c r="H699" t="s">
        <v>57</v>
      </c>
      <c r="I699" t="s">
        <v>1044</v>
      </c>
      <c r="J699" t="s">
        <v>1906</v>
      </c>
      <c r="K699" t="s">
        <v>59</v>
      </c>
      <c r="L699" t="s">
        <v>637</v>
      </c>
      <c r="M699" s="45" t="str">
        <f t="shared" si="64"/>
        <v>TCKS-TCKL</v>
      </c>
      <c r="N699" s="4" t="str">
        <f t="shared" si="65"/>
        <v>DHJTCKS-TCKLLH</v>
      </c>
      <c r="O699" t="s">
        <v>1447</v>
      </c>
    </row>
    <row r="700" spans="1:15" x14ac:dyDescent="0.3">
      <c r="A700" s="4" t="str">
        <f t="shared" si="62"/>
        <v>DHJ4028RI</v>
      </c>
      <c r="B700" s="4" t="str">
        <f t="shared" si="63"/>
        <v>DHJ4028RI</v>
      </c>
      <c r="C700" s="4" t="str">
        <f t="shared" si="60"/>
        <v>4028</v>
      </c>
      <c r="D700" s="4" t="str">
        <f t="shared" si="61"/>
        <v>RI</v>
      </c>
      <c r="E700" s="26">
        <v>6040</v>
      </c>
      <c r="F700" t="s">
        <v>1044</v>
      </c>
      <c r="G700" t="s">
        <v>1052</v>
      </c>
      <c r="H700" t="s">
        <v>61</v>
      </c>
      <c r="I700" t="s">
        <v>1044</v>
      </c>
      <c r="J700" t="s">
        <v>1907</v>
      </c>
      <c r="K700" t="s">
        <v>63</v>
      </c>
      <c r="L700" t="s">
        <v>636</v>
      </c>
      <c r="M700" s="45" t="str">
        <f t="shared" si="64"/>
        <v>TCKS-TCKR</v>
      </c>
      <c r="N700" s="4" t="str">
        <f t="shared" si="65"/>
        <v>DHJTCKS-TCKRRH</v>
      </c>
      <c r="O700" t="s">
        <v>1447</v>
      </c>
    </row>
    <row r="701" spans="1:15" x14ac:dyDescent="0.3">
      <c r="A701" s="4" t="str">
        <f t="shared" si="62"/>
        <v>DHJ5070LT</v>
      </c>
      <c r="B701" s="4" t="str">
        <f t="shared" si="63"/>
        <v>DHJ5070LT</v>
      </c>
      <c r="C701" s="4" t="str">
        <f t="shared" si="60"/>
        <v>5070</v>
      </c>
      <c r="D701" s="4" t="str">
        <f t="shared" si="61"/>
        <v>LT</v>
      </c>
      <c r="E701" s="26">
        <v>6040</v>
      </c>
      <c r="F701" t="s">
        <v>1044</v>
      </c>
      <c r="G701" t="s">
        <v>823</v>
      </c>
      <c r="H701" t="s">
        <v>57</v>
      </c>
      <c r="I701" t="s">
        <v>1044</v>
      </c>
      <c r="M701" s="45" t="e">
        <f t="shared" si="64"/>
        <v>#N/A</v>
      </c>
      <c r="N701" s="4" t="e">
        <f t="shared" si="65"/>
        <v>#N/A</v>
      </c>
      <c r="O701" t="s">
        <v>1047</v>
      </c>
    </row>
    <row r="702" spans="1:15" x14ac:dyDescent="0.3">
      <c r="A702" s="4" t="str">
        <f t="shared" si="62"/>
        <v>DHJ507000</v>
      </c>
      <c r="B702" s="4" t="str">
        <f t="shared" si="63"/>
        <v>DHJ507000</v>
      </c>
      <c r="C702" s="4" t="str">
        <f t="shared" si="60"/>
        <v>5070</v>
      </c>
      <c r="D702" s="4" t="str">
        <f t="shared" si="61"/>
        <v>00</v>
      </c>
      <c r="E702" s="26">
        <v>6040</v>
      </c>
      <c r="F702" t="s">
        <v>1044</v>
      </c>
      <c r="G702" t="s">
        <v>823</v>
      </c>
      <c r="H702" t="s">
        <v>17</v>
      </c>
      <c r="I702" t="s">
        <v>1044</v>
      </c>
      <c r="M702" s="45" t="e">
        <f t="shared" si="64"/>
        <v>#N/A</v>
      </c>
      <c r="N702" s="4" t="e">
        <f t="shared" si="65"/>
        <v>#N/A</v>
      </c>
      <c r="O702" t="s">
        <v>1227</v>
      </c>
    </row>
    <row r="703" spans="1:15" x14ac:dyDescent="0.3">
      <c r="A703" s="4" t="str">
        <f t="shared" si="62"/>
        <v>DHJ5070RI</v>
      </c>
      <c r="B703" s="4" t="str">
        <f t="shared" si="63"/>
        <v>DHJ5070RI</v>
      </c>
      <c r="C703" s="4" t="str">
        <f t="shared" si="60"/>
        <v>5070</v>
      </c>
      <c r="D703" s="4" t="str">
        <f t="shared" si="61"/>
        <v>RI</v>
      </c>
      <c r="E703" s="26">
        <v>6040</v>
      </c>
      <c r="F703" t="s">
        <v>1044</v>
      </c>
      <c r="G703" t="s">
        <v>823</v>
      </c>
      <c r="H703" t="s">
        <v>61</v>
      </c>
      <c r="I703" t="s">
        <v>1044</v>
      </c>
      <c r="M703" s="45" t="e">
        <f t="shared" si="64"/>
        <v>#N/A</v>
      </c>
      <c r="N703" s="4" t="e">
        <f t="shared" si="65"/>
        <v>#N/A</v>
      </c>
      <c r="O703" t="s">
        <v>1203</v>
      </c>
    </row>
    <row r="704" spans="1:15" x14ac:dyDescent="0.3">
      <c r="A704" s="4" t="str">
        <f t="shared" si="62"/>
        <v>DHJ508400</v>
      </c>
      <c r="B704" s="4" t="str">
        <f t="shared" si="63"/>
        <v>DHJ508400</v>
      </c>
      <c r="C704" s="4" t="str">
        <f t="shared" si="60"/>
        <v>5084</v>
      </c>
      <c r="D704" s="4" t="str">
        <f t="shared" si="61"/>
        <v>00</v>
      </c>
      <c r="E704" s="35">
        <v>6040</v>
      </c>
      <c r="F704" t="s">
        <v>1044</v>
      </c>
      <c r="G704" s="36" t="s">
        <v>654</v>
      </c>
      <c r="H704" s="36" t="s">
        <v>17</v>
      </c>
      <c r="I704" t="s">
        <v>1044</v>
      </c>
      <c r="J704" s="36" t="s">
        <v>667</v>
      </c>
      <c r="K704" s="36" t="s">
        <v>659</v>
      </c>
      <c r="L704" s="36" t="s">
        <v>668</v>
      </c>
      <c r="M704" s="45" t="str">
        <f t="shared" si="64"/>
        <v>HYSY-PUHY</v>
      </c>
      <c r="N704" s="4" t="str">
        <f t="shared" si="65"/>
        <v>DHJHYSY-PUHYPOS.3</v>
      </c>
    </row>
    <row r="705" spans="1:15" x14ac:dyDescent="0.3">
      <c r="A705" s="4" t="str">
        <f t="shared" si="62"/>
        <v>DHJ5084P0</v>
      </c>
      <c r="B705" s="4" t="str">
        <f t="shared" si="63"/>
        <v>DHJ5084P0</v>
      </c>
      <c r="C705" s="4" t="str">
        <f t="shared" si="60"/>
        <v>5084</v>
      </c>
      <c r="D705" s="4" t="str">
        <f t="shared" si="61"/>
        <v>P0</v>
      </c>
      <c r="E705" s="35">
        <v>6040</v>
      </c>
      <c r="F705" t="s">
        <v>1044</v>
      </c>
      <c r="G705" s="36" t="s">
        <v>654</v>
      </c>
      <c r="H705" s="36" t="s">
        <v>655</v>
      </c>
      <c r="I705" t="s">
        <v>1044</v>
      </c>
      <c r="J705" s="36" t="s">
        <v>667</v>
      </c>
      <c r="K705" s="36" t="s">
        <v>657</v>
      </c>
      <c r="L705" s="36" t="s">
        <v>669</v>
      </c>
      <c r="M705" s="45" t="str">
        <f t="shared" si="64"/>
        <v>HYSY-PUHY</v>
      </c>
      <c r="N705" s="4" t="str">
        <f t="shared" si="65"/>
        <v>DHJHYSY-PUHYPOS.2</v>
      </c>
    </row>
    <row r="706" spans="1:15" x14ac:dyDescent="0.3">
      <c r="A706" s="4" t="str">
        <f t="shared" si="62"/>
        <v>DHJLF</v>
      </c>
      <c r="B706" s="4" t="str">
        <f t="shared" si="63"/>
        <v>DHJLF</v>
      </c>
      <c r="C706" s="4" t="str">
        <f t="shared" si="60"/>
        <v/>
      </c>
      <c r="D706" s="4" t="str">
        <f t="shared" si="61"/>
        <v>LF</v>
      </c>
      <c r="E706" s="35">
        <v>6040</v>
      </c>
      <c r="F706" t="s">
        <v>1044</v>
      </c>
      <c r="G706" s="36"/>
      <c r="H706" s="36" t="s">
        <v>483</v>
      </c>
      <c r="I706" t="s">
        <v>1044</v>
      </c>
      <c r="J706" s="36" t="s">
        <v>844</v>
      </c>
      <c r="K706" s="36" t="s">
        <v>485</v>
      </c>
      <c r="L706" s="36" t="s">
        <v>845</v>
      </c>
      <c r="M706" s="45" t="str">
        <f t="shared" si="64"/>
        <v>HYSY-MOHY</v>
      </c>
      <c r="N706" s="4" t="str">
        <f t="shared" si="65"/>
        <v>DHJHYSY-MOHYLHF</v>
      </c>
    </row>
    <row r="707" spans="1:15" x14ac:dyDescent="0.3">
      <c r="A707" s="4" t="str">
        <f t="shared" si="62"/>
        <v>DHJLR</v>
      </c>
      <c r="B707" s="4" t="str">
        <f t="shared" si="63"/>
        <v>DHJLR</v>
      </c>
      <c r="C707" s="4" t="str">
        <f t="shared" ref="C707:C770" si="66">LEFT(G707,4)</f>
        <v/>
      </c>
      <c r="D707" s="4" t="str">
        <f t="shared" ref="D707:D770" si="67">LEFT(H707,2)</f>
        <v>LR</v>
      </c>
      <c r="E707" s="35">
        <v>6040</v>
      </c>
      <c r="F707" t="s">
        <v>1044</v>
      </c>
      <c r="G707" s="36"/>
      <c r="H707" s="36" t="s">
        <v>490</v>
      </c>
      <c r="I707" t="s">
        <v>1044</v>
      </c>
      <c r="J707" s="36" t="s">
        <v>844</v>
      </c>
      <c r="K707" s="36" t="s">
        <v>491</v>
      </c>
      <c r="L707" s="36" t="s">
        <v>846</v>
      </c>
      <c r="M707" s="45" t="str">
        <f t="shared" si="64"/>
        <v>HYSY-MOHY</v>
      </c>
      <c r="N707" s="4" t="str">
        <f t="shared" si="65"/>
        <v>DHJHYSY-MOHYLHR</v>
      </c>
    </row>
    <row r="708" spans="1:15" x14ac:dyDescent="0.3">
      <c r="A708" s="4" t="str">
        <f t="shared" ref="A708:A771" si="68">F708&amp;C708&amp;D708</f>
        <v>DHJRF</v>
      </c>
      <c r="B708" s="4" t="str">
        <f t="shared" ref="B708:B771" si="69">F708&amp;C708&amp;D708</f>
        <v>DHJRF</v>
      </c>
      <c r="C708" s="4" t="str">
        <f t="shared" si="66"/>
        <v/>
      </c>
      <c r="D708" s="4" t="str">
        <f t="shared" si="67"/>
        <v>RF</v>
      </c>
      <c r="E708" s="35">
        <v>6040</v>
      </c>
      <c r="F708" t="s">
        <v>1044</v>
      </c>
      <c r="G708" s="36"/>
      <c r="H708" s="36" t="s">
        <v>487</v>
      </c>
      <c r="I708" t="s">
        <v>1044</v>
      </c>
      <c r="J708" s="36" t="s">
        <v>844</v>
      </c>
      <c r="K708" s="36" t="s">
        <v>488</v>
      </c>
      <c r="L708" s="36" t="s">
        <v>847</v>
      </c>
      <c r="M708" s="45" t="str">
        <f t="shared" ref="M708:M771" si="70">_xlfn.TEXTAFTER(J708,"-")</f>
        <v>HYSY-MOHY</v>
      </c>
      <c r="N708" s="4" t="str">
        <f t="shared" ref="N708:N771" si="71">I708&amp;M708&amp;K708</f>
        <v>DHJHYSY-MOHYRHF</v>
      </c>
    </row>
    <row r="709" spans="1:15" x14ac:dyDescent="0.3">
      <c r="A709" s="4" t="str">
        <f t="shared" si="68"/>
        <v>DHJRR</v>
      </c>
      <c r="B709" s="4" t="str">
        <f t="shared" si="69"/>
        <v>DHJRR</v>
      </c>
      <c r="C709" s="4" t="str">
        <f t="shared" si="66"/>
        <v/>
      </c>
      <c r="D709" s="4" t="str">
        <f t="shared" si="67"/>
        <v>RR</v>
      </c>
      <c r="E709" s="35">
        <v>6040</v>
      </c>
      <c r="F709" t="s">
        <v>1044</v>
      </c>
      <c r="G709" s="36"/>
      <c r="H709" s="36" t="s">
        <v>493</v>
      </c>
      <c r="I709" t="s">
        <v>1044</v>
      </c>
      <c r="J709" s="36" t="s">
        <v>844</v>
      </c>
      <c r="K709" s="36" t="s">
        <v>494</v>
      </c>
      <c r="L709" s="36" t="s">
        <v>848</v>
      </c>
      <c r="M709" s="45" t="str">
        <f t="shared" si="70"/>
        <v>HYSY-MOHY</v>
      </c>
      <c r="N709" s="4" t="str">
        <f t="shared" si="71"/>
        <v>DHJHYSY-MOHYRHR</v>
      </c>
    </row>
    <row r="710" spans="1:15" x14ac:dyDescent="0.3">
      <c r="A710" s="4" t="str">
        <f t="shared" si="68"/>
        <v>DHJ00</v>
      </c>
      <c r="B710" s="4" t="str">
        <f t="shared" si="69"/>
        <v>DHJ00</v>
      </c>
      <c r="C710" s="4" t="str">
        <f t="shared" si="66"/>
        <v/>
      </c>
      <c r="D710" s="4" t="str">
        <f t="shared" si="67"/>
        <v>00</v>
      </c>
      <c r="E710" s="35">
        <v>6040</v>
      </c>
      <c r="F710" t="s">
        <v>1044</v>
      </c>
      <c r="G710" s="36"/>
      <c r="H710" s="36" t="s">
        <v>17</v>
      </c>
      <c r="I710" t="s">
        <v>1044</v>
      </c>
      <c r="J710" s="36" t="s">
        <v>849</v>
      </c>
      <c r="K710" s="36"/>
      <c r="L710" s="36" t="s">
        <v>850</v>
      </c>
      <c r="M710" s="45" t="str">
        <f t="shared" si="70"/>
        <v>IMAT-BOOM</v>
      </c>
      <c r="N710" s="4" t="str">
        <f t="shared" si="71"/>
        <v>DHJIMAT-BOOM</v>
      </c>
    </row>
    <row r="711" spans="1:15" x14ac:dyDescent="0.3">
      <c r="A711" s="4" t="str">
        <f t="shared" si="68"/>
        <v>DHJLT</v>
      </c>
      <c r="B711" s="4" t="str">
        <f t="shared" si="69"/>
        <v>DHJLT</v>
      </c>
      <c r="C711" s="4" t="str">
        <f t="shared" si="66"/>
        <v/>
      </c>
      <c r="D711" s="4" t="str">
        <f t="shared" si="67"/>
        <v>LT</v>
      </c>
      <c r="E711" s="35">
        <v>6040</v>
      </c>
      <c r="F711" t="s">
        <v>1044</v>
      </c>
      <c r="G711" s="36"/>
      <c r="H711" s="36" t="s">
        <v>57</v>
      </c>
      <c r="I711" t="s">
        <v>1044</v>
      </c>
      <c r="J711" s="36" t="s">
        <v>851</v>
      </c>
      <c r="K711" s="36" t="s">
        <v>59</v>
      </c>
      <c r="L711" s="36" t="s">
        <v>852</v>
      </c>
      <c r="M711" s="45" t="str">
        <f t="shared" si="70"/>
        <v>UCRG-TCID</v>
      </c>
      <c r="N711" s="4" t="str">
        <f t="shared" si="71"/>
        <v>DHJUCRG-TCIDLH</v>
      </c>
    </row>
    <row r="712" spans="1:15" x14ac:dyDescent="0.3">
      <c r="A712" s="4" t="str">
        <f t="shared" si="68"/>
        <v>DHJRI</v>
      </c>
      <c r="B712" s="4" t="str">
        <f t="shared" si="69"/>
        <v>DHJRI</v>
      </c>
      <c r="C712" s="4" t="str">
        <f t="shared" si="66"/>
        <v/>
      </c>
      <c r="D712" s="4" t="str">
        <f t="shared" si="67"/>
        <v>RI</v>
      </c>
      <c r="E712" s="35">
        <v>6040</v>
      </c>
      <c r="F712" t="s">
        <v>1044</v>
      </c>
      <c r="G712" s="36"/>
      <c r="H712" s="36" t="s">
        <v>61</v>
      </c>
      <c r="I712" t="s">
        <v>1044</v>
      </c>
      <c r="J712" s="36" t="s">
        <v>851</v>
      </c>
      <c r="K712" s="36" t="s">
        <v>63</v>
      </c>
      <c r="L712" s="36" t="s">
        <v>853</v>
      </c>
      <c r="M712" s="45" t="str">
        <f t="shared" si="70"/>
        <v>UCRG-TCID</v>
      </c>
      <c r="N712" s="4" t="str">
        <f t="shared" si="71"/>
        <v>DHJUCRG-TCIDRH</v>
      </c>
    </row>
    <row r="713" spans="1:15" x14ac:dyDescent="0.3">
      <c r="A713" s="4" t="str">
        <f t="shared" si="68"/>
        <v>DHN4028LT</v>
      </c>
      <c r="B713" s="4" t="str">
        <f t="shared" si="69"/>
        <v>DHN4028LT</v>
      </c>
      <c r="C713" s="4" t="str">
        <f t="shared" si="66"/>
        <v>4028</v>
      </c>
      <c r="D713" s="4" t="str">
        <f t="shared" si="67"/>
        <v>LT</v>
      </c>
      <c r="E713" s="26" t="s">
        <v>69</v>
      </c>
      <c r="F713" t="s">
        <v>70</v>
      </c>
      <c r="G713" t="s">
        <v>1052</v>
      </c>
      <c r="H713" t="s">
        <v>57</v>
      </c>
      <c r="I713" t="s">
        <v>70</v>
      </c>
      <c r="J713" t="s">
        <v>1843</v>
      </c>
      <c r="K713" t="s">
        <v>59</v>
      </c>
      <c r="L713" t="s">
        <v>1775</v>
      </c>
      <c r="M713" s="45" t="str">
        <f t="shared" si="70"/>
        <v>UCRG-TCFS-TCFL</v>
      </c>
      <c r="N713" s="4" t="str">
        <f t="shared" si="71"/>
        <v>DHNUCRG-TCFS-TCFLLH</v>
      </c>
      <c r="O713" t="s">
        <v>1054</v>
      </c>
    </row>
    <row r="714" spans="1:15" x14ac:dyDescent="0.3">
      <c r="A714" s="4" t="str">
        <f t="shared" si="68"/>
        <v>DHN4028RI</v>
      </c>
      <c r="B714" s="4" t="str">
        <f t="shared" si="69"/>
        <v>DHN4028RI</v>
      </c>
      <c r="C714" s="4" t="str">
        <f t="shared" si="66"/>
        <v>4028</v>
      </c>
      <c r="D714" s="4" t="str">
        <f t="shared" si="67"/>
        <v>RI</v>
      </c>
      <c r="E714" s="26" t="s">
        <v>69</v>
      </c>
      <c r="F714" t="s">
        <v>70</v>
      </c>
      <c r="G714" t="s">
        <v>1052</v>
      </c>
      <c r="H714" t="s">
        <v>61</v>
      </c>
      <c r="I714" t="s">
        <v>70</v>
      </c>
      <c r="J714" t="s">
        <v>1844</v>
      </c>
      <c r="K714" t="s">
        <v>63</v>
      </c>
      <c r="L714" t="s">
        <v>1777</v>
      </c>
      <c r="M714" s="45" t="str">
        <f t="shared" si="70"/>
        <v>UCRG-TCFS-TCFR</v>
      </c>
      <c r="N714" s="4" t="str">
        <f t="shared" si="71"/>
        <v>DHNUCRG-TCFS-TCFRRH</v>
      </c>
      <c r="O714" t="s">
        <v>1054</v>
      </c>
    </row>
    <row r="715" spans="1:15" x14ac:dyDescent="0.3">
      <c r="A715" s="4" t="str">
        <f t="shared" si="68"/>
        <v>DHN4050RI</v>
      </c>
      <c r="B715" s="4" t="str">
        <f t="shared" si="69"/>
        <v>DHN4050RI</v>
      </c>
      <c r="C715" s="4" t="str">
        <f t="shared" si="66"/>
        <v>4050</v>
      </c>
      <c r="D715" s="4" t="str">
        <f t="shared" si="67"/>
        <v>RI</v>
      </c>
      <c r="E715" s="35" t="s">
        <v>69</v>
      </c>
      <c r="F715" s="36" t="s">
        <v>70</v>
      </c>
      <c r="G715" s="36" t="s">
        <v>482</v>
      </c>
      <c r="H715" s="36" t="s">
        <v>61</v>
      </c>
      <c r="I715" s="36" t="s">
        <v>70</v>
      </c>
      <c r="J715" s="36" t="s">
        <v>522</v>
      </c>
      <c r="K715" s="36" t="s">
        <v>63</v>
      </c>
      <c r="L715" s="36" t="s">
        <v>521</v>
      </c>
      <c r="M715" s="45" t="str">
        <f t="shared" si="70"/>
        <v>UCRG-FIDV</v>
      </c>
      <c r="N715" s="4" t="str">
        <f t="shared" si="71"/>
        <v>DHNUCRG-FIDVRH</v>
      </c>
    </row>
    <row r="716" spans="1:15" x14ac:dyDescent="0.3">
      <c r="A716" s="4" t="str">
        <f t="shared" si="68"/>
        <v>DHN4050LT</v>
      </c>
      <c r="B716" s="4" t="str">
        <f t="shared" si="69"/>
        <v>DHN4050LT</v>
      </c>
      <c r="C716" s="4" t="str">
        <f t="shared" si="66"/>
        <v>4050</v>
      </c>
      <c r="D716" s="4" t="str">
        <f t="shared" si="67"/>
        <v>LT</v>
      </c>
      <c r="E716" s="35" t="s">
        <v>69</v>
      </c>
      <c r="F716" s="36" t="s">
        <v>70</v>
      </c>
      <c r="G716" s="36" t="s">
        <v>482</v>
      </c>
      <c r="H716" s="36" t="s">
        <v>57</v>
      </c>
      <c r="I716" s="36" t="s">
        <v>70</v>
      </c>
      <c r="J716" s="36" t="s">
        <v>522</v>
      </c>
      <c r="K716" s="36" t="s">
        <v>59</v>
      </c>
      <c r="L716" s="36" t="s">
        <v>520</v>
      </c>
      <c r="M716" s="45" t="str">
        <f t="shared" si="70"/>
        <v>UCRG-FIDV</v>
      </c>
      <c r="N716" s="4" t="str">
        <f t="shared" si="71"/>
        <v>DHNUCRG-FIDVLH</v>
      </c>
    </row>
    <row r="717" spans="1:15" x14ac:dyDescent="0.3">
      <c r="A717" s="4" t="str">
        <f t="shared" si="68"/>
        <v>DHN4164RI</v>
      </c>
      <c r="B717" s="4" t="str">
        <f t="shared" si="69"/>
        <v>DHN4164RI</v>
      </c>
      <c r="C717" s="4" t="str">
        <f t="shared" si="66"/>
        <v>4164</v>
      </c>
      <c r="D717" s="4" t="str">
        <f t="shared" si="67"/>
        <v>RI</v>
      </c>
      <c r="E717" s="35" t="s">
        <v>69</v>
      </c>
      <c r="F717" s="36" t="s">
        <v>70</v>
      </c>
      <c r="G717" s="36" t="s">
        <v>604</v>
      </c>
      <c r="H717" s="36" t="s">
        <v>61</v>
      </c>
      <c r="I717" s="36" t="s">
        <v>70</v>
      </c>
      <c r="J717" s="36" t="s">
        <v>609</v>
      </c>
      <c r="K717" s="36" t="s">
        <v>63</v>
      </c>
      <c r="L717" s="36" t="s">
        <v>608</v>
      </c>
      <c r="M717" s="45" t="str">
        <f t="shared" si="70"/>
        <v>UCRG-DRSP</v>
      </c>
      <c r="N717" s="4" t="str">
        <f t="shared" si="71"/>
        <v>DHNUCRG-DRSPRH</v>
      </c>
    </row>
    <row r="718" spans="1:15" x14ac:dyDescent="0.3">
      <c r="A718" s="4" t="str">
        <f t="shared" si="68"/>
        <v>DHN4164LT</v>
      </c>
      <c r="B718" s="4" t="str">
        <f t="shared" si="69"/>
        <v>DHN4164LT</v>
      </c>
      <c r="C718" s="4" t="str">
        <f t="shared" si="66"/>
        <v>4164</v>
      </c>
      <c r="D718" s="4" t="str">
        <f t="shared" si="67"/>
        <v>LT</v>
      </c>
      <c r="E718" s="35" t="s">
        <v>69</v>
      </c>
      <c r="F718" s="36" t="s">
        <v>70</v>
      </c>
      <c r="G718" s="36" t="s">
        <v>604</v>
      </c>
      <c r="H718" s="36" t="s">
        <v>57</v>
      </c>
      <c r="I718" s="36" t="s">
        <v>70</v>
      </c>
      <c r="J718" s="36" t="s">
        <v>609</v>
      </c>
      <c r="K718" s="36" t="s">
        <v>59</v>
      </c>
      <c r="L718" s="36" t="s">
        <v>606</v>
      </c>
      <c r="M718" s="45" t="str">
        <f t="shared" si="70"/>
        <v>UCRG-DRSP</v>
      </c>
      <c r="N718" s="4" t="str">
        <f t="shared" si="71"/>
        <v>DHNUCRG-DRSPLH</v>
      </c>
    </row>
    <row r="719" spans="1:15" x14ac:dyDescent="0.3">
      <c r="A719" s="4" t="str">
        <f t="shared" si="68"/>
        <v>DHN4170RI</v>
      </c>
      <c r="B719" s="4" t="str">
        <f t="shared" si="69"/>
        <v>DHN4170RI</v>
      </c>
      <c r="C719" s="4" t="str">
        <f t="shared" si="66"/>
        <v>4170</v>
      </c>
      <c r="D719" s="4" t="str">
        <f t="shared" si="67"/>
        <v>RI</v>
      </c>
      <c r="E719" s="35" t="s">
        <v>69</v>
      </c>
      <c r="F719" s="36" t="s">
        <v>70</v>
      </c>
      <c r="G719" s="36" t="s">
        <v>614</v>
      </c>
      <c r="H719" s="36" t="s">
        <v>61</v>
      </c>
      <c r="I719" s="36" t="s">
        <v>70</v>
      </c>
      <c r="J719" s="36" t="s">
        <v>639</v>
      </c>
      <c r="K719" s="36" t="s">
        <v>63</v>
      </c>
      <c r="L719" s="36" t="s">
        <v>640</v>
      </c>
      <c r="M719" s="45" t="str">
        <f t="shared" si="70"/>
        <v>UCRG</v>
      </c>
      <c r="N719" s="4" t="str">
        <f t="shared" si="71"/>
        <v>DHNUCRGRH</v>
      </c>
    </row>
    <row r="720" spans="1:15" x14ac:dyDescent="0.3">
      <c r="A720" s="4" t="str">
        <f t="shared" si="68"/>
        <v>DHN4170LT</v>
      </c>
      <c r="B720" s="4" t="str">
        <f t="shared" si="69"/>
        <v>DHN4170LT</v>
      </c>
      <c r="C720" s="4" t="str">
        <f t="shared" si="66"/>
        <v>4170</v>
      </c>
      <c r="D720" s="4" t="str">
        <f t="shared" si="67"/>
        <v>LT</v>
      </c>
      <c r="E720" s="35" t="s">
        <v>69</v>
      </c>
      <c r="F720" s="36" t="s">
        <v>70</v>
      </c>
      <c r="G720" s="36" t="s">
        <v>614</v>
      </c>
      <c r="H720" s="36" t="s">
        <v>57</v>
      </c>
      <c r="I720" s="36" t="s">
        <v>70</v>
      </c>
      <c r="J720" s="36" t="s">
        <v>639</v>
      </c>
      <c r="K720" s="36" t="s">
        <v>59</v>
      </c>
      <c r="L720" s="36" t="s">
        <v>641</v>
      </c>
      <c r="M720" s="45" t="str">
        <f t="shared" si="70"/>
        <v>UCRG</v>
      </c>
      <c r="N720" s="4" t="str">
        <f t="shared" si="71"/>
        <v>DHNUCRGLH</v>
      </c>
    </row>
    <row r="721" spans="1:15" x14ac:dyDescent="0.3">
      <c r="A721" s="4" t="str">
        <f t="shared" si="68"/>
        <v>DHN5070LT</v>
      </c>
      <c r="B721" s="4" t="str">
        <f t="shared" si="69"/>
        <v>DHN5070LT</v>
      </c>
      <c r="C721" s="4" t="str">
        <f t="shared" si="66"/>
        <v>5070</v>
      </c>
      <c r="D721" s="4" t="str">
        <f t="shared" si="67"/>
        <v>LT</v>
      </c>
      <c r="E721" s="26" t="s">
        <v>69</v>
      </c>
      <c r="F721" t="s">
        <v>70</v>
      </c>
      <c r="G721" t="s">
        <v>823</v>
      </c>
      <c r="H721" t="s">
        <v>57</v>
      </c>
      <c r="I721" t="s">
        <v>70</v>
      </c>
      <c r="M721" s="45" t="e">
        <f t="shared" si="70"/>
        <v>#N/A</v>
      </c>
      <c r="N721" s="4" t="e">
        <f t="shared" si="71"/>
        <v>#N/A</v>
      </c>
      <c r="O721" t="s">
        <v>1047</v>
      </c>
    </row>
    <row r="722" spans="1:15" x14ac:dyDescent="0.3">
      <c r="A722" s="4" t="str">
        <f t="shared" si="68"/>
        <v>DHN5070RI</v>
      </c>
      <c r="B722" s="4" t="str">
        <f t="shared" si="69"/>
        <v>DHN5070RI</v>
      </c>
      <c r="C722" s="4" t="str">
        <f t="shared" si="66"/>
        <v>5070</v>
      </c>
      <c r="D722" s="4" t="str">
        <f t="shared" si="67"/>
        <v>RI</v>
      </c>
      <c r="E722" s="26" t="s">
        <v>2755</v>
      </c>
      <c r="F722" t="s">
        <v>70</v>
      </c>
      <c r="G722" t="s">
        <v>823</v>
      </c>
      <c r="H722" t="s">
        <v>61</v>
      </c>
      <c r="I722" t="s">
        <v>70</v>
      </c>
      <c r="J722" t="s">
        <v>686</v>
      </c>
      <c r="K722" t="s">
        <v>687</v>
      </c>
      <c r="L722" t="s">
        <v>688</v>
      </c>
      <c r="M722" s="45" t="str">
        <f t="shared" si="70"/>
        <v>HYSY-PUHY-PUM1</v>
      </c>
      <c r="N722" s="4" t="str">
        <f t="shared" si="71"/>
        <v>DHNHYSY-PUHY-PUM1P1</v>
      </c>
    </row>
    <row r="723" spans="1:15" x14ac:dyDescent="0.3">
      <c r="A723" s="4" t="str">
        <f t="shared" si="68"/>
        <v>DHN508400</v>
      </c>
      <c r="B723" s="4" t="str">
        <f t="shared" si="69"/>
        <v>DHN508400</v>
      </c>
      <c r="C723" s="4" t="str">
        <f t="shared" si="66"/>
        <v>5084</v>
      </c>
      <c r="D723" s="4" t="str">
        <f t="shared" si="67"/>
        <v>00</v>
      </c>
      <c r="E723" s="35" t="s">
        <v>69</v>
      </c>
      <c r="F723" s="36" t="s">
        <v>70</v>
      </c>
      <c r="G723" s="36" t="s">
        <v>654</v>
      </c>
      <c r="H723" s="36" t="s">
        <v>17</v>
      </c>
      <c r="I723" s="36" t="s">
        <v>70</v>
      </c>
      <c r="J723" s="36" t="s">
        <v>676</v>
      </c>
      <c r="K723" s="36" t="s">
        <v>672</v>
      </c>
      <c r="L723" s="36" t="s">
        <v>673</v>
      </c>
      <c r="M723" s="45" t="str">
        <f t="shared" si="70"/>
        <v>HYSY-PUHY</v>
      </c>
      <c r="N723" s="4" t="str">
        <f t="shared" si="71"/>
        <v>DHNHYSY-PUHYPOS.5-6</v>
      </c>
    </row>
    <row r="724" spans="1:15" x14ac:dyDescent="0.3">
      <c r="A724" s="4" t="str">
        <f t="shared" si="68"/>
        <v>DHN5084P0</v>
      </c>
      <c r="B724" s="4" t="str">
        <f t="shared" si="69"/>
        <v>DHN5084P0</v>
      </c>
      <c r="C724" s="4" t="str">
        <f t="shared" si="66"/>
        <v>5084</v>
      </c>
      <c r="D724" s="4" t="str">
        <f t="shared" si="67"/>
        <v>P0</v>
      </c>
      <c r="E724" s="35" t="s">
        <v>69</v>
      </c>
      <c r="F724" s="36" t="s">
        <v>70</v>
      </c>
      <c r="G724" s="36" t="s">
        <v>654</v>
      </c>
      <c r="H724" s="36" t="s">
        <v>661</v>
      </c>
      <c r="I724" s="36" t="s">
        <v>70</v>
      </c>
      <c r="J724" s="36" t="s">
        <v>676</v>
      </c>
      <c r="K724" s="36" t="s">
        <v>674</v>
      </c>
      <c r="L724" s="36" t="s">
        <v>675</v>
      </c>
      <c r="M724" s="45" t="str">
        <f t="shared" si="70"/>
        <v>HYSY-PUHY</v>
      </c>
      <c r="N724" s="4" t="str">
        <f t="shared" si="71"/>
        <v>DHNHYSY-PUHYPOS.1-2</v>
      </c>
    </row>
    <row r="725" spans="1:15" x14ac:dyDescent="0.3">
      <c r="A725" s="4" t="str">
        <f t="shared" si="68"/>
        <v>DHN5459RR</v>
      </c>
      <c r="B725" s="4" t="str">
        <f t="shared" si="69"/>
        <v>DHN5459RR</v>
      </c>
      <c r="C725" s="4" t="str">
        <f t="shared" si="66"/>
        <v>5459</v>
      </c>
      <c r="D725" s="4" t="str">
        <f t="shared" si="67"/>
        <v>RR</v>
      </c>
      <c r="E725" s="35" t="s">
        <v>69</v>
      </c>
      <c r="F725" s="36" t="s">
        <v>70</v>
      </c>
      <c r="G725" s="36" t="s">
        <v>732</v>
      </c>
      <c r="H725" s="36" t="s">
        <v>493</v>
      </c>
      <c r="I725" s="36" t="s">
        <v>70</v>
      </c>
      <c r="J725" s="36" t="s">
        <v>757</v>
      </c>
      <c r="K725" s="36" t="s">
        <v>494</v>
      </c>
      <c r="L725" s="36" t="s">
        <v>751</v>
      </c>
      <c r="M725" s="45" t="str">
        <f t="shared" si="70"/>
        <v>SURE-TMSG</v>
      </c>
      <c r="N725" s="4" t="str">
        <f t="shared" si="71"/>
        <v>DHNSURE-TMSGRHR</v>
      </c>
    </row>
    <row r="726" spans="1:15" x14ac:dyDescent="0.3">
      <c r="A726" s="4" t="str">
        <f t="shared" si="68"/>
        <v>DHN5459RF</v>
      </c>
      <c r="B726" s="4" t="str">
        <f t="shared" si="69"/>
        <v>DHN5459RF</v>
      </c>
      <c r="C726" s="4" t="str">
        <f t="shared" si="66"/>
        <v>5459</v>
      </c>
      <c r="D726" s="4" t="str">
        <f t="shared" si="67"/>
        <v>RF</v>
      </c>
      <c r="E726" s="35" t="s">
        <v>69</v>
      </c>
      <c r="F726" s="36" t="s">
        <v>70</v>
      </c>
      <c r="G726" s="36" t="s">
        <v>732</v>
      </c>
      <c r="H726" s="36" t="s">
        <v>487</v>
      </c>
      <c r="I726" s="36" t="s">
        <v>70</v>
      </c>
      <c r="J726" s="36" t="s">
        <v>757</v>
      </c>
      <c r="K726" s="36" t="s">
        <v>488</v>
      </c>
      <c r="L726" s="36" t="s">
        <v>747</v>
      </c>
      <c r="M726" s="45" t="str">
        <f t="shared" si="70"/>
        <v>SURE-TMSG</v>
      </c>
      <c r="N726" s="4" t="str">
        <f t="shared" si="71"/>
        <v>DHNSURE-TMSGRHF</v>
      </c>
    </row>
    <row r="727" spans="1:15" x14ac:dyDescent="0.3">
      <c r="A727" s="4" t="str">
        <f t="shared" si="68"/>
        <v>DHN5459LR</v>
      </c>
      <c r="B727" s="4" t="str">
        <f t="shared" si="69"/>
        <v>DHN5459LR</v>
      </c>
      <c r="C727" s="4" t="str">
        <f t="shared" si="66"/>
        <v>5459</v>
      </c>
      <c r="D727" s="4" t="str">
        <f t="shared" si="67"/>
        <v>LR</v>
      </c>
      <c r="E727" s="35" t="s">
        <v>69</v>
      </c>
      <c r="F727" s="36" t="s">
        <v>70</v>
      </c>
      <c r="G727" s="36" t="s">
        <v>732</v>
      </c>
      <c r="H727" s="36" t="s">
        <v>490</v>
      </c>
      <c r="I727" s="36" t="s">
        <v>70</v>
      </c>
      <c r="J727" s="36" t="s">
        <v>757</v>
      </c>
      <c r="K727" s="36" t="s">
        <v>491</v>
      </c>
      <c r="L727" s="36" t="s">
        <v>749</v>
      </c>
      <c r="M727" s="45" t="str">
        <f t="shared" si="70"/>
        <v>SURE-TMSG</v>
      </c>
      <c r="N727" s="4" t="str">
        <f t="shared" si="71"/>
        <v>DHNSURE-TMSGLHR</v>
      </c>
    </row>
    <row r="728" spans="1:15" x14ac:dyDescent="0.3">
      <c r="A728" s="4" t="str">
        <f t="shared" si="68"/>
        <v>DHN5459LF</v>
      </c>
      <c r="B728" s="4" t="str">
        <f t="shared" si="69"/>
        <v>DHN5459LF</v>
      </c>
      <c r="C728" s="4" t="str">
        <f t="shared" si="66"/>
        <v>5459</v>
      </c>
      <c r="D728" s="4" t="str">
        <f t="shared" si="67"/>
        <v>LF</v>
      </c>
      <c r="E728" s="35" t="s">
        <v>69</v>
      </c>
      <c r="F728" s="36" t="s">
        <v>70</v>
      </c>
      <c r="G728" s="36" t="s">
        <v>732</v>
      </c>
      <c r="H728" s="36" t="s">
        <v>483</v>
      </c>
      <c r="I728" s="36" t="s">
        <v>70</v>
      </c>
      <c r="J728" s="36" t="s">
        <v>757</v>
      </c>
      <c r="K728" s="36" t="s">
        <v>485</v>
      </c>
      <c r="L728" s="36" t="s">
        <v>754</v>
      </c>
      <c r="M728" s="45" t="str">
        <f t="shared" si="70"/>
        <v>SURE-TMSG</v>
      </c>
      <c r="N728" s="4" t="str">
        <f t="shared" si="71"/>
        <v>DHNSURE-TMSGLHF</v>
      </c>
    </row>
    <row r="729" spans="1:15" x14ac:dyDescent="0.3">
      <c r="A729" s="4" t="str">
        <f t="shared" si="68"/>
        <v>DHN5459LT</v>
      </c>
      <c r="B729" s="4" t="str">
        <f t="shared" si="69"/>
        <v>DHN5459LT</v>
      </c>
      <c r="C729" s="4" t="str">
        <f t="shared" si="66"/>
        <v>5459</v>
      </c>
      <c r="D729" s="4" t="str">
        <f t="shared" si="67"/>
        <v>LT</v>
      </c>
      <c r="E729" s="26" t="s">
        <v>69</v>
      </c>
      <c r="F729" t="s">
        <v>70</v>
      </c>
      <c r="G729" t="s">
        <v>732</v>
      </c>
      <c r="H729" t="s">
        <v>57</v>
      </c>
      <c r="I729" t="s">
        <v>70</v>
      </c>
      <c r="J729" t="s">
        <v>1848</v>
      </c>
      <c r="K729" t="s">
        <v>59</v>
      </c>
      <c r="L729" t="s">
        <v>1849</v>
      </c>
      <c r="M729" s="45" t="str">
        <f t="shared" si="70"/>
        <v>SURE-TMSG-SGBL</v>
      </c>
      <c r="N729" s="4" t="str">
        <f t="shared" si="71"/>
        <v>DHNSURE-TMSG-SGBLLH</v>
      </c>
      <c r="O729" t="s">
        <v>1139</v>
      </c>
    </row>
    <row r="730" spans="1:15" x14ac:dyDescent="0.3">
      <c r="A730" s="4" t="str">
        <f t="shared" si="68"/>
        <v>DHN5459RI</v>
      </c>
      <c r="B730" s="4" t="str">
        <f t="shared" si="69"/>
        <v>DHN5459RI</v>
      </c>
      <c r="C730" s="4" t="str">
        <f t="shared" si="66"/>
        <v>5459</v>
      </c>
      <c r="D730" s="4" t="str">
        <f t="shared" si="67"/>
        <v>RI</v>
      </c>
      <c r="E730" s="26" t="s">
        <v>69</v>
      </c>
      <c r="F730" t="s">
        <v>70</v>
      </c>
      <c r="G730" t="s">
        <v>732</v>
      </c>
      <c r="H730" t="s">
        <v>61</v>
      </c>
      <c r="I730" t="s">
        <v>70</v>
      </c>
      <c r="J730" t="s">
        <v>1853</v>
      </c>
      <c r="K730" t="s">
        <v>63</v>
      </c>
      <c r="L730" t="s">
        <v>1854</v>
      </c>
      <c r="M730" s="45" t="str">
        <f t="shared" si="70"/>
        <v>SURE-TMSG-SGBR</v>
      </c>
      <c r="N730" s="4" t="str">
        <f t="shared" si="71"/>
        <v>DHNSURE-TMSG-SGBRRH</v>
      </c>
      <c r="O730" t="s">
        <v>1139</v>
      </c>
    </row>
    <row r="731" spans="1:15" x14ac:dyDescent="0.3">
      <c r="A731" s="4" t="str">
        <f t="shared" si="68"/>
        <v>DHN1386RL</v>
      </c>
      <c r="B731" s="4" t="str">
        <f t="shared" si="69"/>
        <v>DHN1386RL</v>
      </c>
      <c r="C731" s="4" t="str">
        <f t="shared" si="66"/>
        <v>1386</v>
      </c>
      <c r="D731" s="4" t="str">
        <f t="shared" si="67"/>
        <v>RL</v>
      </c>
      <c r="E731" t="s">
        <v>69</v>
      </c>
      <c r="F731" t="s">
        <v>70</v>
      </c>
      <c r="G731" t="s">
        <v>783</v>
      </c>
      <c r="H731" t="s">
        <v>10813</v>
      </c>
      <c r="I731" t="s">
        <v>70</v>
      </c>
      <c r="J731" t="s">
        <v>2657</v>
      </c>
      <c r="L731" t="s">
        <v>12048</v>
      </c>
      <c r="M731" s="45" t="e">
        <f t="shared" si="70"/>
        <v>#N/A</v>
      </c>
      <c r="N731" s="4" t="e">
        <f t="shared" si="71"/>
        <v>#N/A</v>
      </c>
    </row>
    <row r="732" spans="1:15" x14ac:dyDescent="0.3">
      <c r="A732" s="4" t="str">
        <f t="shared" si="68"/>
        <v>DHN3108LT</v>
      </c>
      <c r="B732" s="4" t="str">
        <f t="shared" si="69"/>
        <v>DHN3108LT</v>
      </c>
      <c r="C732" s="4" t="str">
        <f t="shared" si="66"/>
        <v>3108</v>
      </c>
      <c r="D732" s="4" t="str">
        <f t="shared" si="67"/>
        <v>LT</v>
      </c>
      <c r="E732" t="s">
        <v>69</v>
      </c>
      <c r="F732" t="s">
        <v>70</v>
      </c>
      <c r="G732" t="s">
        <v>836</v>
      </c>
      <c r="H732" t="s">
        <v>57</v>
      </c>
      <c r="I732" t="s">
        <v>70</v>
      </c>
      <c r="J732" t="s">
        <v>2657</v>
      </c>
      <c r="L732" t="s">
        <v>12072</v>
      </c>
      <c r="M732" s="45" t="e">
        <f t="shared" si="70"/>
        <v>#N/A</v>
      </c>
      <c r="N732" s="4" t="e">
        <f t="shared" si="71"/>
        <v>#N/A</v>
      </c>
    </row>
    <row r="733" spans="1:15" x14ac:dyDescent="0.3">
      <c r="A733" s="4" t="str">
        <f t="shared" si="68"/>
        <v>DHN3108RI</v>
      </c>
      <c r="B733" s="4" t="str">
        <f t="shared" si="69"/>
        <v>DHN3108RI</v>
      </c>
      <c r="C733" s="4" t="str">
        <f t="shared" si="66"/>
        <v>3108</v>
      </c>
      <c r="D733" s="4" t="str">
        <f t="shared" si="67"/>
        <v>RI</v>
      </c>
      <c r="E733" t="s">
        <v>69</v>
      </c>
      <c r="F733" t="s">
        <v>70</v>
      </c>
      <c r="G733" t="s">
        <v>836</v>
      </c>
      <c r="H733" t="s">
        <v>61</v>
      </c>
      <c r="I733" t="s">
        <v>70</v>
      </c>
      <c r="J733" t="s">
        <v>2657</v>
      </c>
      <c r="L733" t="s">
        <v>12073</v>
      </c>
      <c r="M733" s="45" t="e">
        <f t="shared" si="70"/>
        <v>#N/A</v>
      </c>
      <c r="N733" s="4" t="e">
        <f t="shared" si="71"/>
        <v>#N/A</v>
      </c>
    </row>
    <row r="734" spans="1:15" x14ac:dyDescent="0.3">
      <c r="A734" s="4" t="str">
        <f t="shared" si="68"/>
        <v>DHN4157LT</v>
      </c>
      <c r="B734" s="4" t="str">
        <f t="shared" si="69"/>
        <v>DHN4157LT</v>
      </c>
      <c r="C734" s="4" t="str">
        <f t="shared" si="66"/>
        <v>4157</v>
      </c>
      <c r="D734" s="4" t="str">
        <f t="shared" si="67"/>
        <v>LT</v>
      </c>
      <c r="E734" t="s">
        <v>69</v>
      </c>
      <c r="F734" t="s">
        <v>70</v>
      </c>
      <c r="G734" t="s">
        <v>11411</v>
      </c>
      <c r="H734" t="s">
        <v>57</v>
      </c>
      <c r="I734" t="s">
        <v>70</v>
      </c>
      <c r="J734" t="s">
        <v>2657</v>
      </c>
      <c r="L734" t="s">
        <v>12123</v>
      </c>
      <c r="M734" s="45" t="e">
        <f t="shared" si="70"/>
        <v>#N/A</v>
      </c>
      <c r="N734" s="4" t="e">
        <f t="shared" si="71"/>
        <v>#N/A</v>
      </c>
    </row>
    <row r="735" spans="1:15" x14ac:dyDescent="0.3">
      <c r="A735" s="4" t="str">
        <f t="shared" si="68"/>
        <v>DHN4157RI</v>
      </c>
      <c r="B735" s="4" t="str">
        <f t="shared" si="69"/>
        <v>DHN4157RI</v>
      </c>
      <c r="C735" s="4" t="str">
        <f t="shared" si="66"/>
        <v>4157</v>
      </c>
      <c r="D735" s="4" t="str">
        <f t="shared" si="67"/>
        <v>RI</v>
      </c>
      <c r="E735" t="s">
        <v>69</v>
      </c>
      <c r="F735" t="s">
        <v>70</v>
      </c>
      <c r="G735" t="s">
        <v>11411</v>
      </c>
      <c r="H735" t="s">
        <v>61</v>
      </c>
      <c r="I735" t="s">
        <v>70</v>
      </c>
      <c r="J735" t="s">
        <v>2657</v>
      </c>
      <c r="L735" t="s">
        <v>12124</v>
      </c>
      <c r="M735" s="45" t="e">
        <f t="shared" si="70"/>
        <v>#N/A</v>
      </c>
      <c r="N735" s="4" t="e">
        <f t="shared" si="71"/>
        <v>#N/A</v>
      </c>
    </row>
    <row r="736" spans="1:15" x14ac:dyDescent="0.3">
      <c r="A736" s="4" t="str">
        <f t="shared" si="68"/>
        <v>DHN4159LT</v>
      </c>
      <c r="B736" s="4" t="str">
        <f t="shared" si="69"/>
        <v>DHN4159LT</v>
      </c>
      <c r="C736" s="4" t="str">
        <f t="shared" si="66"/>
        <v>4159</v>
      </c>
      <c r="D736" s="4" t="str">
        <f t="shared" si="67"/>
        <v>LT</v>
      </c>
      <c r="E736" t="s">
        <v>69</v>
      </c>
      <c r="F736" t="s">
        <v>70</v>
      </c>
      <c r="G736" t="s">
        <v>801</v>
      </c>
      <c r="H736" t="s">
        <v>57</v>
      </c>
      <c r="I736" t="s">
        <v>70</v>
      </c>
      <c r="J736" t="s">
        <v>1769</v>
      </c>
      <c r="L736" t="s">
        <v>803</v>
      </c>
      <c r="M736" s="45" t="str">
        <f t="shared" si="70"/>
        <v>UCRG-TCID-TCIL</v>
      </c>
      <c r="N736" s="4" t="str">
        <f t="shared" si="71"/>
        <v>DHNUCRG-TCID-TCIL</v>
      </c>
    </row>
    <row r="737" spans="1:14" x14ac:dyDescent="0.3">
      <c r="A737" s="4" t="str">
        <f t="shared" si="68"/>
        <v>DHN4159RI</v>
      </c>
      <c r="B737" s="4" t="str">
        <f t="shared" si="69"/>
        <v>DHN4159RI</v>
      </c>
      <c r="C737" s="4" t="str">
        <f t="shared" si="66"/>
        <v>4159</v>
      </c>
      <c r="D737" s="4" t="str">
        <f t="shared" si="67"/>
        <v>RI</v>
      </c>
      <c r="E737" t="s">
        <v>69</v>
      </c>
      <c r="F737" t="s">
        <v>70</v>
      </c>
      <c r="G737" t="s">
        <v>801</v>
      </c>
      <c r="H737" t="s">
        <v>61</v>
      </c>
      <c r="I737" t="s">
        <v>70</v>
      </c>
      <c r="J737" t="s">
        <v>875</v>
      </c>
      <c r="L737" t="s">
        <v>806</v>
      </c>
      <c r="M737" s="45" t="str">
        <f t="shared" si="70"/>
        <v>UCRG-TCID-TCIR</v>
      </c>
      <c r="N737" s="4" t="str">
        <f t="shared" si="71"/>
        <v>DHNUCRG-TCID-TCIR</v>
      </c>
    </row>
    <row r="738" spans="1:14" x14ac:dyDescent="0.3">
      <c r="A738" s="4" t="str">
        <f t="shared" si="68"/>
        <v>DHN4180LT</v>
      </c>
      <c r="B738" s="4" t="str">
        <f t="shared" si="69"/>
        <v>DHN4180LT</v>
      </c>
      <c r="C738" s="4" t="str">
        <f t="shared" si="66"/>
        <v>4180</v>
      </c>
      <c r="D738" s="4" t="str">
        <f t="shared" si="67"/>
        <v>LT</v>
      </c>
      <c r="E738" t="s">
        <v>69</v>
      </c>
      <c r="F738" t="s">
        <v>70</v>
      </c>
      <c r="G738" t="s">
        <v>11449</v>
      </c>
      <c r="H738" t="s">
        <v>57</v>
      </c>
      <c r="I738" t="s">
        <v>70</v>
      </c>
      <c r="J738" t="s">
        <v>2657</v>
      </c>
      <c r="L738" t="s">
        <v>12134</v>
      </c>
      <c r="M738" s="45" t="e">
        <f t="shared" si="70"/>
        <v>#N/A</v>
      </c>
      <c r="N738" s="4" t="e">
        <f t="shared" si="71"/>
        <v>#N/A</v>
      </c>
    </row>
    <row r="739" spans="1:14" x14ac:dyDescent="0.3">
      <c r="A739" s="4" t="str">
        <f t="shared" si="68"/>
        <v>DHN4180RI</v>
      </c>
      <c r="B739" s="4" t="str">
        <f t="shared" si="69"/>
        <v>DHN4180RI</v>
      </c>
      <c r="C739" s="4" t="str">
        <f t="shared" si="66"/>
        <v>4180</v>
      </c>
      <c r="D739" s="4" t="str">
        <f t="shared" si="67"/>
        <v>RI</v>
      </c>
      <c r="E739" t="s">
        <v>69</v>
      </c>
      <c r="F739" t="s">
        <v>70</v>
      </c>
      <c r="G739" t="s">
        <v>11449</v>
      </c>
      <c r="H739" t="s">
        <v>61</v>
      </c>
      <c r="I739" t="s">
        <v>70</v>
      </c>
      <c r="J739" t="s">
        <v>2657</v>
      </c>
      <c r="L739" t="s">
        <v>12135</v>
      </c>
      <c r="M739" s="45" t="e">
        <f t="shared" si="70"/>
        <v>#N/A</v>
      </c>
      <c r="N739" s="4" t="e">
        <f t="shared" si="71"/>
        <v>#N/A</v>
      </c>
    </row>
    <row r="740" spans="1:14" x14ac:dyDescent="0.3">
      <c r="A740" s="4" t="str">
        <f t="shared" si="68"/>
        <v>DHN4351LF</v>
      </c>
      <c r="B740" s="4" t="str">
        <f t="shared" si="69"/>
        <v>DHN4351LF</v>
      </c>
      <c r="C740" s="4" t="str">
        <f t="shared" si="66"/>
        <v>4351</v>
      </c>
      <c r="D740" s="4" t="str">
        <f t="shared" si="67"/>
        <v>LF</v>
      </c>
      <c r="E740" t="s">
        <v>69</v>
      </c>
      <c r="F740" t="s">
        <v>70</v>
      </c>
      <c r="G740" t="s">
        <v>814</v>
      </c>
      <c r="H740" t="s">
        <v>483</v>
      </c>
      <c r="I740" t="s">
        <v>70</v>
      </c>
      <c r="J740" t="s">
        <v>2657</v>
      </c>
      <c r="L740" t="s">
        <v>12182</v>
      </c>
      <c r="M740" s="45" t="e">
        <f t="shared" si="70"/>
        <v>#N/A</v>
      </c>
      <c r="N740" s="4" t="e">
        <f t="shared" si="71"/>
        <v>#N/A</v>
      </c>
    </row>
    <row r="741" spans="1:14" x14ac:dyDescent="0.3">
      <c r="A741" s="4" t="str">
        <f t="shared" si="68"/>
        <v>DHN4351LR</v>
      </c>
      <c r="B741" s="4" t="str">
        <f t="shared" si="69"/>
        <v>DHN4351LR</v>
      </c>
      <c r="C741" s="4" t="str">
        <f t="shared" si="66"/>
        <v>4351</v>
      </c>
      <c r="D741" s="4" t="str">
        <f t="shared" si="67"/>
        <v>LR</v>
      </c>
      <c r="E741" t="s">
        <v>69</v>
      </c>
      <c r="F741" t="s">
        <v>70</v>
      </c>
      <c r="G741" t="s">
        <v>814</v>
      </c>
      <c r="H741" t="s">
        <v>490</v>
      </c>
      <c r="I741" t="s">
        <v>70</v>
      </c>
      <c r="J741" t="s">
        <v>2657</v>
      </c>
      <c r="L741" t="s">
        <v>12183</v>
      </c>
      <c r="M741" s="45" t="e">
        <f t="shared" si="70"/>
        <v>#N/A</v>
      </c>
      <c r="N741" s="4" t="e">
        <f t="shared" si="71"/>
        <v>#N/A</v>
      </c>
    </row>
    <row r="742" spans="1:14" x14ac:dyDescent="0.3">
      <c r="A742" s="4" t="str">
        <f t="shared" si="68"/>
        <v>DHN4351RF</v>
      </c>
      <c r="B742" s="4" t="str">
        <f t="shared" si="69"/>
        <v>DHN4351RF</v>
      </c>
      <c r="C742" s="4" t="str">
        <f t="shared" si="66"/>
        <v>4351</v>
      </c>
      <c r="D742" s="4" t="str">
        <f t="shared" si="67"/>
        <v>RF</v>
      </c>
      <c r="E742" t="s">
        <v>69</v>
      </c>
      <c r="F742" t="s">
        <v>70</v>
      </c>
      <c r="G742" t="s">
        <v>814</v>
      </c>
      <c r="H742" t="s">
        <v>487</v>
      </c>
      <c r="I742" t="s">
        <v>70</v>
      </c>
      <c r="J742" t="s">
        <v>2657</v>
      </c>
      <c r="L742" t="s">
        <v>12185</v>
      </c>
      <c r="M742" s="45" t="e">
        <f t="shared" si="70"/>
        <v>#N/A</v>
      </c>
      <c r="N742" s="4" t="e">
        <f t="shared" si="71"/>
        <v>#N/A</v>
      </c>
    </row>
    <row r="743" spans="1:14" x14ac:dyDescent="0.3">
      <c r="A743" s="4" t="str">
        <f t="shared" si="68"/>
        <v>DHN4351RR</v>
      </c>
      <c r="B743" s="4" t="str">
        <f t="shared" si="69"/>
        <v>DHN4351RR</v>
      </c>
      <c r="C743" s="4" t="str">
        <f t="shared" si="66"/>
        <v>4351</v>
      </c>
      <c r="D743" s="4" t="str">
        <f t="shared" si="67"/>
        <v>RR</v>
      </c>
      <c r="E743" t="s">
        <v>69</v>
      </c>
      <c r="F743" t="s">
        <v>70</v>
      </c>
      <c r="G743" t="s">
        <v>814</v>
      </c>
      <c r="H743" t="s">
        <v>493</v>
      </c>
      <c r="I743" t="s">
        <v>70</v>
      </c>
      <c r="J743" t="s">
        <v>2657</v>
      </c>
      <c r="L743" t="s">
        <v>12186</v>
      </c>
      <c r="M743" s="45" t="e">
        <f t="shared" si="70"/>
        <v>#N/A</v>
      </c>
      <c r="N743" s="4" t="e">
        <f t="shared" si="71"/>
        <v>#N/A</v>
      </c>
    </row>
    <row r="744" spans="1:14" x14ac:dyDescent="0.3">
      <c r="A744" s="4" t="str">
        <f t="shared" si="68"/>
        <v>DHN5084PO</v>
      </c>
      <c r="B744" s="4" t="str">
        <f t="shared" si="69"/>
        <v>DHN5084PO</v>
      </c>
      <c r="C744" s="4" t="str">
        <f t="shared" si="66"/>
        <v>5084</v>
      </c>
      <c r="D744" s="4" t="str">
        <f t="shared" si="67"/>
        <v>PO</v>
      </c>
      <c r="E744" t="s">
        <v>69</v>
      </c>
      <c r="F744" t="s">
        <v>70</v>
      </c>
      <c r="G744" t="s">
        <v>654</v>
      </c>
      <c r="H744" t="s">
        <v>674</v>
      </c>
      <c r="I744" t="s">
        <v>70</v>
      </c>
      <c r="J744" t="s">
        <v>775</v>
      </c>
      <c r="L744" t="s">
        <v>675</v>
      </c>
      <c r="M744" s="45" t="str">
        <f t="shared" si="70"/>
        <v>HYSY-PUHY</v>
      </c>
      <c r="N744" s="4" t="str">
        <f t="shared" si="71"/>
        <v>DHNHYSY-PUHY</v>
      </c>
    </row>
    <row r="745" spans="1:14" x14ac:dyDescent="0.3">
      <c r="A745" s="4" t="str">
        <f t="shared" si="68"/>
        <v>DHN545200</v>
      </c>
      <c r="B745" s="4" t="str">
        <f t="shared" si="69"/>
        <v>DHN545200</v>
      </c>
      <c r="C745" s="4" t="str">
        <f t="shared" si="66"/>
        <v>5452</v>
      </c>
      <c r="D745" s="4" t="str">
        <f t="shared" si="67"/>
        <v>00</v>
      </c>
      <c r="E745" t="s">
        <v>69</v>
      </c>
      <c r="F745" t="s">
        <v>70</v>
      </c>
      <c r="G745" t="s">
        <v>11947</v>
      </c>
      <c r="H745" t="s">
        <v>17</v>
      </c>
      <c r="I745" t="s">
        <v>70</v>
      </c>
      <c r="J745" t="s">
        <v>1069</v>
      </c>
      <c r="L745" t="s">
        <v>1070</v>
      </c>
      <c r="M745" s="45" t="str">
        <f t="shared" si="70"/>
        <v>SURE</v>
      </c>
      <c r="N745" s="4" t="str">
        <f t="shared" si="71"/>
        <v>DHNSURE</v>
      </c>
    </row>
    <row r="746" spans="1:14" x14ac:dyDescent="0.3">
      <c r="A746" s="4" t="str">
        <f t="shared" si="68"/>
        <v>DHN5456LT</v>
      </c>
      <c r="B746" s="4" t="str">
        <f t="shared" si="69"/>
        <v>DHN5456LT</v>
      </c>
      <c r="C746" s="4" t="str">
        <f t="shared" si="66"/>
        <v>5456</v>
      </c>
      <c r="D746" s="4" t="str">
        <f t="shared" si="67"/>
        <v>LT</v>
      </c>
      <c r="E746" t="s">
        <v>69</v>
      </c>
      <c r="F746" t="s">
        <v>70</v>
      </c>
      <c r="G746" t="s">
        <v>11714</v>
      </c>
      <c r="H746" t="s">
        <v>57</v>
      </c>
      <c r="I746" t="s">
        <v>70</v>
      </c>
      <c r="J746" t="s">
        <v>1507</v>
      </c>
      <c r="L746" t="s">
        <v>1508</v>
      </c>
      <c r="M746" s="45" t="str">
        <f t="shared" si="70"/>
        <v>HYSY-CYHY-CYBL</v>
      </c>
      <c r="N746" s="4" t="str">
        <f t="shared" si="71"/>
        <v>DHNHYSY-CYHY-CYBL</v>
      </c>
    </row>
    <row r="747" spans="1:14" x14ac:dyDescent="0.3">
      <c r="A747" s="4" t="str">
        <f t="shared" si="68"/>
        <v>DHN5456RI</v>
      </c>
      <c r="B747" s="4" t="str">
        <f t="shared" si="69"/>
        <v>DHN5456RI</v>
      </c>
      <c r="C747" s="4" t="str">
        <f t="shared" si="66"/>
        <v>5456</v>
      </c>
      <c r="D747" s="4" t="str">
        <f t="shared" si="67"/>
        <v>RI</v>
      </c>
      <c r="E747" t="s">
        <v>69</v>
      </c>
      <c r="F747" t="s">
        <v>70</v>
      </c>
      <c r="G747" t="s">
        <v>11714</v>
      </c>
      <c r="H747" t="s">
        <v>61</v>
      </c>
      <c r="I747" t="s">
        <v>70</v>
      </c>
      <c r="J747" t="s">
        <v>713</v>
      </c>
      <c r="L747" t="s">
        <v>714</v>
      </c>
      <c r="M747" s="45" t="str">
        <f t="shared" si="70"/>
        <v>HYSY-CYHY-CYBR</v>
      </c>
      <c r="N747" s="4" t="str">
        <f t="shared" si="71"/>
        <v>DHNHYSY-CYHY-CYBR</v>
      </c>
    </row>
    <row r="748" spans="1:14" x14ac:dyDescent="0.3">
      <c r="A748" s="4" t="str">
        <f t="shared" si="68"/>
        <v>DHN5457LT</v>
      </c>
      <c r="B748" s="4" t="str">
        <f t="shared" si="69"/>
        <v>DHN5457LT</v>
      </c>
      <c r="C748" s="4" t="str">
        <f t="shared" si="66"/>
        <v>5457</v>
      </c>
      <c r="D748" s="4" t="str">
        <f t="shared" si="67"/>
        <v>LT</v>
      </c>
      <c r="E748" t="s">
        <v>69</v>
      </c>
      <c r="F748" t="s">
        <v>70</v>
      </c>
      <c r="G748" t="s">
        <v>11721</v>
      </c>
      <c r="H748" t="s">
        <v>57</v>
      </c>
      <c r="I748" t="s">
        <v>70</v>
      </c>
      <c r="J748" t="s">
        <v>1260</v>
      </c>
      <c r="L748" t="s">
        <v>709</v>
      </c>
      <c r="M748" s="45" t="str">
        <f t="shared" si="70"/>
        <v>HYSY-CYHY-BCKL</v>
      </c>
      <c r="N748" s="4" t="str">
        <f t="shared" si="71"/>
        <v>DHNHYSY-CYHY-BCKL</v>
      </c>
    </row>
    <row r="749" spans="1:14" x14ac:dyDescent="0.3">
      <c r="A749" s="4" t="str">
        <f t="shared" si="68"/>
        <v>DHN5457RI</v>
      </c>
      <c r="B749" s="4" t="str">
        <f t="shared" si="69"/>
        <v>DHN5457RI</v>
      </c>
      <c r="C749" s="4" t="str">
        <f t="shared" si="66"/>
        <v>5457</v>
      </c>
      <c r="D749" s="4" t="str">
        <f t="shared" si="67"/>
        <v>RI</v>
      </c>
      <c r="E749" t="s">
        <v>69</v>
      </c>
      <c r="F749" t="s">
        <v>70</v>
      </c>
      <c r="G749" t="s">
        <v>11721</v>
      </c>
      <c r="H749" t="s">
        <v>61</v>
      </c>
      <c r="I749" t="s">
        <v>70</v>
      </c>
      <c r="J749" t="s">
        <v>1241</v>
      </c>
      <c r="L749" t="s">
        <v>696</v>
      </c>
      <c r="M749" s="45" t="str">
        <f t="shared" si="70"/>
        <v>HYSY-CYHY-BCKR</v>
      </c>
      <c r="N749" s="4" t="str">
        <f t="shared" si="71"/>
        <v>DHNHYSY-CYHY-BCKR</v>
      </c>
    </row>
    <row r="750" spans="1:14" x14ac:dyDescent="0.3">
      <c r="A750" s="4" t="str">
        <f t="shared" si="68"/>
        <v>DHN5458LT</v>
      </c>
      <c r="B750" s="4" t="str">
        <f t="shared" si="69"/>
        <v>DHN5458LT</v>
      </c>
      <c r="C750" s="4" t="str">
        <f t="shared" si="66"/>
        <v>5458</v>
      </c>
      <c r="D750" s="4" t="str">
        <f t="shared" si="67"/>
        <v>LT</v>
      </c>
      <c r="E750" t="s">
        <v>69</v>
      </c>
      <c r="F750" t="s">
        <v>70</v>
      </c>
      <c r="G750" t="s">
        <v>11731</v>
      </c>
      <c r="H750" t="s">
        <v>57</v>
      </c>
      <c r="I750" t="s">
        <v>70</v>
      </c>
      <c r="J750" t="s">
        <v>1119</v>
      </c>
      <c r="L750" t="s">
        <v>706</v>
      </c>
      <c r="M750" s="45" t="str">
        <f t="shared" si="70"/>
        <v>HYSY</v>
      </c>
      <c r="N750" s="4" t="str">
        <f t="shared" si="71"/>
        <v>DHNHYSY</v>
      </c>
    </row>
    <row r="751" spans="1:14" x14ac:dyDescent="0.3">
      <c r="A751" s="4" t="str">
        <f t="shared" si="68"/>
        <v>DHN5458RI</v>
      </c>
      <c r="B751" s="4" t="str">
        <f t="shared" si="69"/>
        <v>DHN5458RI</v>
      </c>
      <c r="C751" s="4" t="str">
        <f t="shared" si="66"/>
        <v>5458</v>
      </c>
      <c r="D751" s="4" t="str">
        <f t="shared" si="67"/>
        <v>RI</v>
      </c>
      <c r="E751" t="s">
        <v>69</v>
      </c>
      <c r="F751" t="s">
        <v>70</v>
      </c>
      <c r="G751" t="s">
        <v>11731</v>
      </c>
      <c r="H751" t="s">
        <v>61</v>
      </c>
      <c r="I751" t="s">
        <v>70</v>
      </c>
      <c r="J751" t="s">
        <v>1116</v>
      </c>
      <c r="L751" t="s">
        <v>704</v>
      </c>
      <c r="M751" s="45" t="str">
        <f t="shared" si="70"/>
        <v>HYSY-CYHY-CYSR</v>
      </c>
      <c r="N751" s="4" t="str">
        <f t="shared" si="71"/>
        <v>DHNHYSY-CYHY-CYSR</v>
      </c>
    </row>
    <row r="752" spans="1:14" x14ac:dyDescent="0.3">
      <c r="A752" s="4" t="str">
        <f t="shared" si="68"/>
        <v>DHN5473PO</v>
      </c>
      <c r="B752" s="4" t="str">
        <f t="shared" si="69"/>
        <v>DHN5473PO</v>
      </c>
      <c r="C752" s="4" t="str">
        <f t="shared" si="66"/>
        <v>5473</v>
      </c>
      <c r="D752" s="4" t="str">
        <f t="shared" si="67"/>
        <v>PO</v>
      </c>
      <c r="E752" t="s">
        <v>69</v>
      </c>
      <c r="F752" t="s">
        <v>70</v>
      </c>
      <c r="G752" t="s">
        <v>770</v>
      </c>
      <c r="H752" t="s">
        <v>11620</v>
      </c>
      <c r="I752" t="s">
        <v>70</v>
      </c>
      <c r="J752" t="s">
        <v>2657</v>
      </c>
      <c r="L752" t="s">
        <v>12285</v>
      </c>
      <c r="M752" s="45" t="e">
        <f t="shared" si="70"/>
        <v>#N/A</v>
      </c>
      <c r="N752" s="4" t="e">
        <f t="shared" si="71"/>
        <v>#N/A</v>
      </c>
    </row>
    <row r="753" spans="1:14" x14ac:dyDescent="0.3">
      <c r="A753" s="4" t="str">
        <f t="shared" si="68"/>
        <v>DHN79PALF</v>
      </c>
      <c r="B753" s="4" t="str">
        <f t="shared" si="69"/>
        <v>DHN79PALF</v>
      </c>
      <c r="C753" s="4" t="str">
        <f t="shared" si="66"/>
        <v>79PA</v>
      </c>
      <c r="D753" s="4" t="str">
        <f t="shared" si="67"/>
        <v>LF</v>
      </c>
      <c r="E753" t="s">
        <v>69</v>
      </c>
      <c r="F753" t="s">
        <v>70</v>
      </c>
      <c r="G753" t="s">
        <v>809</v>
      </c>
      <c r="H753" t="s">
        <v>483</v>
      </c>
      <c r="I753" t="s">
        <v>70</v>
      </c>
      <c r="J753" t="s">
        <v>2079</v>
      </c>
      <c r="L753" t="s">
        <v>2080</v>
      </c>
      <c r="M753" s="45" t="str">
        <f t="shared" si="70"/>
        <v>HYSY-MOHY</v>
      </c>
      <c r="N753" s="4" t="str">
        <f t="shared" si="71"/>
        <v>DHNHYSY-MOHY</v>
      </c>
    </row>
    <row r="754" spans="1:14" x14ac:dyDescent="0.3">
      <c r="A754" s="4" t="str">
        <f t="shared" si="68"/>
        <v>DHN79PALR</v>
      </c>
      <c r="B754" s="4" t="str">
        <f t="shared" si="69"/>
        <v>DHN79PALR</v>
      </c>
      <c r="C754" s="4" t="str">
        <f t="shared" si="66"/>
        <v>79PA</v>
      </c>
      <c r="D754" s="4" t="str">
        <f t="shared" si="67"/>
        <v>LR</v>
      </c>
      <c r="E754" t="s">
        <v>69</v>
      </c>
      <c r="F754" t="s">
        <v>70</v>
      </c>
      <c r="G754" t="s">
        <v>809</v>
      </c>
      <c r="H754" t="s">
        <v>490</v>
      </c>
      <c r="I754" t="s">
        <v>70</v>
      </c>
      <c r="J754" t="s">
        <v>2657</v>
      </c>
      <c r="L754" t="s">
        <v>12314</v>
      </c>
      <c r="M754" s="45" t="e">
        <f t="shared" si="70"/>
        <v>#N/A</v>
      </c>
      <c r="N754" s="4" t="e">
        <f t="shared" si="71"/>
        <v>#N/A</v>
      </c>
    </row>
    <row r="755" spans="1:14" x14ac:dyDescent="0.3">
      <c r="A755" s="4" t="str">
        <f t="shared" si="68"/>
        <v>DHN79PARF</v>
      </c>
      <c r="B755" s="4" t="str">
        <f t="shared" si="69"/>
        <v>DHN79PARF</v>
      </c>
      <c r="C755" s="4" t="str">
        <f t="shared" si="66"/>
        <v>79PA</v>
      </c>
      <c r="D755" s="4" t="str">
        <f t="shared" si="67"/>
        <v>RF</v>
      </c>
      <c r="E755" t="s">
        <v>69</v>
      </c>
      <c r="F755" t="s">
        <v>70</v>
      </c>
      <c r="G755" t="s">
        <v>809</v>
      </c>
      <c r="H755" t="s">
        <v>487</v>
      </c>
      <c r="I755" t="s">
        <v>70</v>
      </c>
      <c r="J755" t="s">
        <v>2657</v>
      </c>
      <c r="L755" t="s">
        <v>12315</v>
      </c>
      <c r="M755" s="45" t="e">
        <f t="shared" si="70"/>
        <v>#N/A</v>
      </c>
      <c r="N755" s="4" t="e">
        <f t="shared" si="71"/>
        <v>#N/A</v>
      </c>
    </row>
    <row r="756" spans="1:14" x14ac:dyDescent="0.3">
      <c r="A756" s="4" t="str">
        <f t="shared" si="68"/>
        <v>DHN79PARR</v>
      </c>
      <c r="B756" s="4" t="str">
        <f t="shared" si="69"/>
        <v>DHN79PARR</v>
      </c>
      <c r="C756" s="4" t="str">
        <f t="shared" si="66"/>
        <v>79PA</v>
      </c>
      <c r="D756" s="4" t="str">
        <f t="shared" si="67"/>
        <v>RR</v>
      </c>
      <c r="E756" t="s">
        <v>69</v>
      </c>
      <c r="F756" t="s">
        <v>70</v>
      </c>
      <c r="G756" t="s">
        <v>809</v>
      </c>
      <c r="H756" t="s">
        <v>493</v>
      </c>
      <c r="I756" t="s">
        <v>70</v>
      </c>
      <c r="J756" t="s">
        <v>2657</v>
      </c>
      <c r="L756" t="s">
        <v>12316</v>
      </c>
      <c r="M756" s="45" t="e">
        <f t="shared" si="70"/>
        <v>#N/A</v>
      </c>
      <c r="N756" s="4" t="e">
        <f t="shared" si="71"/>
        <v>#N/A</v>
      </c>
    </row>
    <row r="757" spans="1:14" x14ac:dyDescent="0.3">
      <c r="A757" s="4" t="str">
        <f t="shared" si="68"/>
        <v>DHN89BULT</v>
      </c>
      <c r="B757" s="4" t="str">
        <f t="shared" si="69"/>
        <v>DHN89BULT</v>
      </c>
      <c r="C757" s="4" t="str">
        <f t="shared" si="66"/>
        <v>89BU</v>
      </c>
      <c r="D757" s="4" t="str">
        <f t="shared" si="67"/>
        <v>LT</v>
      </c>
      <c r="E757" t="s">
        <v>69</v>
      </c>
      <c r="F757" t="s">
        <v>70</v>
      </c>
      <c r="G757" t="s">
        <v>11908</v>
      </c>
      <c r="H757" t="s">
        <v>57</v>
      </c>
      <c r="I757" t="s">
        <v>70</v>
      </c>
      <c r="J757" t="s">
        <v>2657</v>
      </c>
      <c r="L757" t="s">
        <v>12322</v>
      </c>
      <c r="M757" s="45" t="e">
        <f t="shared" si="70"/>
        <v>#N/A</v>
      </c>
      <c r="N757" s="4" t="e">
        <f t="shared" si="71"/>
        <v>#N/A</v>
      </c>
    </row>
    <row r="758" spans="1:14" x14ac:dyDescent="0.3">
      <c r="A758" s="4" t="str">
        <f t="shared" si="68"/>
        <v>DHN89BURI</v>
      </c>
      <c r="B758" s="4" t="str">
        <f t="shared" si="69"/>
        <v>DHN89BURI</v>
      </c>
      <c r="C758" s="4" t="str">
        <f t="shared" si="66"/>
        <v>89BU</v>
      </c>
      <c r="D758" s="4" t="str">
        <f t="shared" si="67"/>
        <v>RI</v>
      </c>
      <c r="E758" t="s">
        <v>69</v>
      </c>
      <c r="F758" t="s">
        <v>70</v>
      </c>
      <c r="G758" t="s">
        <v>11908</v>
      </c>
      <c r="H758" t="s">
        <v>61</v>
      </c>
      <c r="I758" t="s">
        <v>70</v>
      </c>
      <c r="J758" t="s">
        <v>2657</v>
      </c>
      <c r="L758" t="s">
        <v>12323</v>
      </c>
      <c r="M758" s="45" t="e">
        <f t="shared" si="70"/>
        <v>#N/A</v>
      </c>
      <c r="N758" s="4" t="e">
        <f t="shared" si="71"/>
        <v>#N/A</v>
      </c>
    </row>
    <row r="759" spans="1:14" x14ac:dyDescent="0.3">
      <c r="A759" s="4" t="str">
        <f t="shared" si="68"/>
        <v>DN23204LT</v>
      </c>
      <c r="B759" s="4" t="str">
        <f t="shared" si="69"/>
        <v>DN23204LT</v>
      </c>
      <c r="C759" s="4" t="str">
        <f t="shared" si="66"/>
        <v>3204</v>
      </c>
      <c r="D759" s="4" t="str">
        <f t="shared" si="67"/>
        <v>LT</v>
      </c>
      <c r="E759" t="s">
        <v>12330</v>
      </c>
      <c r="F759" t="s">
        <v>12336</v>
      </c>
      <c r="G759" t="s">
        <v>11930</v>
      </c>
      <c r="H759" t="s">
        <v>57</v>
      </c>
      <c r="I759" t="s">
        <v>12336</v>
      </c>
      <c r="J759" t="s">
        <v>2657</v>
      </c>
      <c r="L759" t="s">
        <v>12078</v>
      </c>
      <c r="M759" s="45" t="e">
        <f t="shared" si="70"/>
        <v>#N/A</v>
      </c>
      <c r="N759" s="4" t="e">
        <f t="shared" si="71"/>
        <v>#N/A</v>
      </c>
    </row>
    <row r="760" spans="1:14" x14ac:dyDescent="0.3">
      <c r="A760" s="4" t="str">
        <f t="shared" si="68"/>
        <v>DN23204RI</v>
      </c>
      <c r="B760" s="4" t="str">
        <f t="shared" si="69"/>
        <v>DN23204RI</v>
      </c>
      <c r="C760" s="4" t="str">
        <f t="shared" si="66"/>
        <v>3204</v>
      </c>
      <c r="D760" s="4" t="str">
        <f t="shared" si="67"/>
        <v>RI</v>
      </c>
      <c r="E760" t="s">
        <v>12330</v>
      </c>
      <c r="F760" t="s">
        <v>12336</v>
      </c>
      <c r="G760" t="s">
        <v>11930</v>
      </c>
      <c r="H760" t="s">
        <v>61</v>
      </c>
      <c r="I760" t="s">
        <v>12336</v>
      </c>
      <c r="J760" t="s">
        <v>2657</v>
      </c>
      <c r="L760" t="s">
        <v>12079</v>
      </c>
      <c r="M760" s="45" t="e">
        <f t="shared" si="70"/>
        <v>#N/A</v>
      </c>
      <c r="N760" s="4" t="e">
        <f t="shared" si="71"/>
        <v>#N/A</v>
      </c>
    </row>
    <row r="761" spans="1:14" x14ac:dyDescent="0.3">
      <c r="A761" s="4" t="str">
        <f t="shared" si="68"/>
        <v>DN24157LT</v>
      </c>
      <c r="B761" s="4" t="str">
        <f t="shared" si="69"/>
        <v>DN24157LT</v>
      </c>
      <c r="C761" s="4" t="str">
        <f t="shared" si="66"/>
        <v>4157</v>
      </c>
      <c r="D761" s="4" t="str">
        <f t="shared" si="67"/>
        <v>LT</v>
      </c>
      <c r="E761" t="s">
        <v>12330</v>
      </c>
      <c r="F761" t="s">
        <v>12336</v>
      </c>
      <c r="G761" t="s">
        <v>11411</v>
      </c>
      <c r="H761" t="s">
        <v>57</v>
      </c>
      <c r="I761" t="s">
        <v>12336</v>
      </c>
      <c r="J761" t="s">
        <v>2657</v>
      </c>
      <c r="L761" t="s">
        <v>12121</v>
      </c>
      <c r="M761" s="45" t="e">
        <f t="shared" si="70"/>
        <v>#N/A</v>
      </c>
      <c r="N761" s="4" t="e">
        <f t="shared" si="71"/>
        <v>#N/A</v>
      </c>
    </row>
    <row r="762" spans="1:14" x14ac:dyDescent="0.3">
      <c r="A762" s="4" t="str">
        <f t="shared" si="68"/>
        <v>DN24157RI</v>
      </c>
      <c r="B762" s="4" t="str">
        <f t="shared" si="69"/>
        <v>DN24157RI</v>
      </c>
      <c r="C762" s="4" t="str">
        <f t="shared" si="66"/>
        <v>4157</v>
      </c>
      <c r="D762" s="4" t="str">
        <f t="shared" si="67"/>
        <v>RI</v>
      </c>
      <c r="E762" t="s">
        <v>12330</v>
      </c>
      <c r="F762" t="s">
        <v>12336</v>
      </c>
      <c r="G762" t="s">
        <v>11411</v>
      </c>
      <c r="H762" t="s">
        <v>61</v>
      </c>
      <c r="I762" t="s">
        <v>12336</v>
      </c>
      <c r="J762" t="s">
        <v>2657</v>
      </c>
      <c r="L762" t="s">
        <v>12122</v>
      </c>
      <c r="M762" s="45" t="e">
        <f t="shared" si="70"/>
        <v>#N/A</v>
      </c>
      <c r="N762" s="4" t="e">
        <f t="shared" si="71"/>
        <v>#N/A</v>
      </c>
    </row>
    <row r="763" spans="1:14" x14ac:dyDescent="0.3">
      <c r="A763" s="4" t="str">
        <f t="shared" si="68"/>
        <v>DN24159LT</v>
      </c>
      <c r="B763" s="4" t="str">
        <f t="shared" si="69"/>
        <v>DN24159LT</v>
      </c>
      <c r="C763" s="4" t="str">
        <f t="shared" si="66"/>
        <v>4159</v>
      </c>
      <c r="D763" s="4" t="str">
        <f t="shared" si="67"/>
        <v>LT</v>
      </c>
      <c r="E763" t="s">
        <v>12330</v>
      </c>
      <c r="F763" t="s">
        <v>12336</v>
      </c>
      <c r="G763" t="s">
        <v>801</v>
      </c>
      <c r="H763" t="s">
        <v>57</v>
      </c>
      <c r="I763" t="s">
        <v>12336</v>
      </c>
      <c r="J763" t="s">
        <v>2657</v>
      </c>
      <c r="L763" t="s">
        <v>821</v>
      </c>
      <c r="M763" s="45" t="e">
        <f t="shared" si="70"/>
        <v>#N/A</v>
      </c>
      <c r="N763" s="4" t="e">
        <f t="shared" si="71"/>
        <v>#N/A</v>
      </c>
    </row>
    <row r="764" spans="1:14" x14ac:dyDescent="0.3">
      <c r="A764" s="4" t="str">
        <f t="shared" si="68"/>
        <v>DN24159RI</v>
      </c>
      <c r="B764" s="4" t="str">
        <f t="shared" si="69"/>
        <v>DN24159RI</v>
      </c>
      <c r="C764" s="4" t="str">
        <f t="shared" si="66"/>
        <v>4159</v>
      </c>
      <c r="D764" s="4" t="str">
        <f t="shared" si="67"/>
        <v>RI</v>
      </c>
      <c r="E764" t="s">
        <v>12330</v>
      </c>
      <c r="F764" t="s">
        <v>12336</v>
      </c>
      <c r="G764" t="s">
        <v>801</v>
      </c>
      <c r="H764" t="s">
        <v>61</v>
      </c>
      <c r="I764" t="s">
        <v>12336</v>
      </c>
      <c r="J764" t="s">
        <v>2657</v>
      </c>
      <c r="L764" t="s">
        <v>822</v>
      </c>
      <c r="M764" s="45" t="e">
        <f t="shared" si="70"/>
        <v>#N/A</v>
      </c>
      <c r="N764" s="4" t="e">
        <f t="shared" si="71"/>
        <v>#N/A</v>
      </c>
    </row>
    <row r="765" spans="1:14" x14ac:dyDescent="0.3">
      <c r="A765" s="4" t="str">
        <f t="shared" si="68"/>
        <v>DN24164LT</v>
      </c>
      <c r="B765" s="4" t="str">
        <f t="shared" si="69"/>
        <v>DN24164LT</v>
      </c>
      <c r="C765" s="4" t="str">
        <f t="shared" si="66"/>
        <v>4164</v>
      </c>
      <c r="D765" s="4" t="str">
        <f t="shared" si="67"/>
        <v>LT</v>
      </c>
      <c r="E765" t="s">
        <v>12330</v>
      </c>
      <c r="F765" t="s">
        <v>12336</v>
      </c>
      <c r="G765" t="s">
        <v>604</v>
      </c>
      <c r="H765" t="s">
        <v>57</v>
      </c>
      <c r="I765" t="s">
        <v>12336</v>
      </c>
      <c r="J765" t="s">
        <v>2657</v>
      </c>
      <c r="L765" t="s">
        <v>12125</v>
      </c>
      <c r="M765" s="45" t="e">
        <f t="shared" si="70"/>
        <v>#N/A</v>
      </c>
      <c r="N765" s="4" t="e">
        <f t="shared" si="71"/>
        <v>#N/A</v>
      </c>
    </row>
    <row r="766" spans="1:14" x14ac:dyDescent="0.3">
      <c r="A766" s="4" t="str">
        <f t="shared" si="68"/>
        <v>DN24164RI</v>
      </c>
      <c r="B766" s="4" t="str">
        <f t="shared" si="69"/>
        <v>DN24164RI</v>
      </c>
      <c r="C766" s="4" t="str">
        <f t="shared" si="66"/>
        <v>4164</v>
      </c>
      <c r="D766" s="4" t="str">
        <f t="shared" si="67"/>
        <v>RI</v>
      </c>
      <c r="E766" t="s">
        <v>12330</v>
      </c>
      <c r="F766" t="s">
        <v>12336</v>
      </c>
      <c r="G766" t="s">
        <v>604</v>
      </c>
      <c r="H766" t="s">
        <v>61</v>
      </c>
      <c r="I766" t="s">
        <v>12336</v>
      </c>
      <c r="J766" t="s">
        <v>2657</v>
      </c>
      <c r="L766" t="s">
        <v>12126</v>
      </c>
      <c r="M766" s="45" t="e">
        <f t="shared" si="70"/>
        <v>#N/A</v>
      </c>
      <c r="N766" s="4" t="e">
        <f t="shared" si="71"/>
        <v>#N/A</v>
      </c>
    </row>
    <row r="767" spans="1:14" x14ac:dyDescent="0.3">
      <c r="A767" s="4" t="str">
        <f t="shared" si="68"/>
        <v>DN24170LT</v>
      </c>
      <c r="B767" s="4" t="str">
        <f t="shared" si="69"/>
        <v>DN24170LT</v>
      </c>
      <c r="C767" s="4" t="str">
        <f t="shared" si="66"/>
        <v>4170</v>
      </c>
      <c r="D767" s="4" t="str">
        <f t="shared" si="67"/>
        <v>LT</v>
      </c>
      <c r="E767" t="s">
        <v>12330</v>
      </c>
      <c r="F767" t="s">
        <v>12336</v>
      </c>
      <c r="G767" t="s">
        <v>614</v>
      </c>
      <c r="H767" t="s">
        <v>57</v>
      </c>
      <c r="I767" t="s">
        <v>12336</v>
      </c>
      <c r="J767" t="s">
        <v>2657</v>
      </c>
      <c r="L767" t="s">
        <v>12127</v>
      </c>
      <c r="M767" s="45" t="e">
        <f t="shared" si="70"/>
        <v>#N/A</v>
      </c>
      <c r="N767" s="4" t="e">
        <f t="shared" si="71"/>
        <v>#N/A</v>
      </c>
    </row>
    <row r="768" spans="1:14" x14ac:dyDescent="0.3">
      <c r="A768" s="4" t="str">
        <f t="shared" si="68"/>
        <v>DN24170RI</v>
      </c>
      <c r="B768" s="4" t="str">
        <f t="shared" si="69"/>
        <v>DN24170RI</v>
      </c>
      <c r="C768" s="4" t="str">
        <f t="shared" si="66"/>
        <v>4170</v>
      </c>
      <c r="D768" s="4" t="str">
        <f t="shared" si="67"/>
        <v>RI</v>
      </c>
      <c r="E768" t="s">
        <v>12330</v>
      </c>
      <c r="F768" t="s">
        <v>12336</v>
      </c>
      <c r="G768" t="s">
        <v>614</v>
      </c>
      <c r="H768" t="s">
        <v>61</v>
      </c>
      <c r="I768" t="s">
        <v>12336</v>
      </c>
      <c r="J768" t="s">
        <v>2657</v>
      </c>
      <c r="L768" t="s">
        <v>12128</v>
      </c>
      <c r="M768" s="45" t="e">
        <f t="shared" si="70"/>
        <v>#N/A</v>
      </c>
      <c r="N768" s="4" t="e">
        <f t="shared" si="71"/>
        <v>#N/A</v>
      </c>
    </row>
    <row r="769" spans="1:14" x14ac:dyDescent="0.3">
      <c r="A769" s="4" t="str">
        <f t="shared" si="68"/>
        <v>DN2508400</v>
      </c>
      <c r="B769" s="4" t="str">
        <f t="shared" si="69"/>
        <v>DN2508400</v>
      </c>
      <c r="C769" s="4" t="str">
        <f t="shared" si="66"/>
        <v>5084</v>
      </c>
      <c r="D769" s="4" t="str">
        <f t="shared" si="67"/>
        <v>00</v>
      </c>
      <c r="E769" t="s">
        <v>12330</v>
      </c>
      <c r="F769" t="s">
        <v>12336</v>
      </c>
      <c r="G769" t="s">
        <v>654</v>
      </c>
      <c r="H769" t="s">
        <v>17</v>
      </c>
      <c r="I769" t="s">
        <v>12336</v>
      </c>
      <c r="J769" t="s">
        <v>2657</v>
      </c>
      <c r="L769" t="s">
        <v>12211</v>
      </c>
      <c r="M769" s="45" t="e">
        <f t="shared" si="70"/>
        <v>#N/A</v>
      </c>
      <c r="N769" s="4" t="e">
        <f t="shared" si="71"/>
        <v>#N/A</v>
      </c>
    </row>
    <row r="770" spans="1:14" x14ac:dyDescent="0.3">
      <c r="A770" s="4" t="str">
        <f t="shared" si="68"/>
        <v>DN25084LT</v>
      </c>
      <c r="B770" s="4" t="str">
        <f t="shared" si="69"/>
        <v>DN25084LT</v>
      </c>
      <c r="C770" s="4" t="str">
        <f t="shared" si="66"/>
        <v>5084</v>
      </c>
      <c r="D770" s="4" t="str">
        <f t="shared" si="67"/>
        <v>LT</v>
      </c>
      <c r="E770" t="s">
        <v>12330</v>
      </c>
      <c r="F770" t="s">
        <v>12336</v>
      </c>
      <c r="G770" t="s">
        <v>654</v>
      </c>
      <c r="H770" t="s">
        <v>57</v>
      </c>
      <c r="I770" t="s">
        <v>12336</v>
      </c>
      <c r="J770" t="s">
        <v>2657</v>
      </c>
      <c r="L770" t="s">
        <v>12193</v>
      </c>
      <c r="M770" s="45" t="e">
        <f t="shared" si="70"/>
        <v>#N/A</v>
      </c>
      <c r="N770" s="4" t="e">
        <f t="shared" si="71"/>
        <v>#N/A</v>
      </c>
    </row>
    <row r="771" spans="1:14" x14ac:dyDescent="0.3">
      <c r="A771" s="4" t="str">
        <f t="shared" si="68"/>
        <v>DN2549400</v>
      </c>
      <c r="B771" s="4" t="str">
        <f t="shared" si="69"/>
        <v>DN2549400</v>
      </c>
      <c r="C771" s="4" t="str">
        <f t="shared" ref="C771:C834" si="72">LEFT(G771,4)</f>
        <v>5494</v>
      </c>
      <c r="D771" s="4" t="str">
        <f t="shared" ref="D771:D834" si="73">LEFT(H771,2)</f>
        <v>00</v>
      </c>
      <c r="E771" t="s">
        <v>12330</v>
      </c>
      <c r="F771" t="s">
        <v>12336</v>
      </c>
      <c r="G771" t="s">
        <v>11950</v>
      </c>
      <c r="H771" t="s">
        <v>17</v>
      </c>
      <c r="I771" t="s">
        <v>12336</v>
      </c>
      <c r="J771" t="s">
        <v>2657</v>
      </c>
      <c r="L771" t="s">
        <v>12289</v>
      </c>
      <c r="M771" s="45" t="e">
        <f t="shared" si="70"/>
        <v>#N/A</v>
      </c>
      <c r="N771" s="4" t="e">
        <f t="shared" si="71"/>
        <v>#N/A</v>
      </c>
    </row>
    <row r="772" spans="1:14" x14ac:dyDescent="0.3">
      <c r="A772" s="4" t="str">
        <f t="shared" ref="A772:A835" si="74">F772&amp;C772&amp;D772</f>
        <v>DN279N100</v>
      </c>
      <c r="B772" s="4" t="str">
        <f t="shared" ref="B772:B835" si="75">F772&amp;C772&amp;D772</f>
        <v>DN279N100</v>
      </c>
      <c r="C772" s="4" t="str">
        <f t="shared" si="72"/>
        <v>79N1</v>
      </c>
      <c r="D772" s="4" t="str">
        <f t="shared" si="73"/>
        <v>00</v>
      </c>
      <c r="E772" t="s">
        <v>12330</v>
      </c>
      <c r="F772" t="s">
        <v>12336</v>
      </c>
      <c r="G772" t="s">
        <v>11963</v>
      </c>
      <c r="H772" t="s">
        <v>17</v>
      </c>
      <c r="I772" t="s">
        <v>12336</v>
      </c>
      <c r="J772" t="s">
        <v>2657</v>
      </c>
      <c r="L772" t="s">
        <v>12305</v>
      </c>
      <c r="M772" s="45" t="e">
        <f t="shared" ref="M772:M835" si="76">_xlfn.TEXTAFTER(J772,"-")</f>
        <v>#N/A</v>
      </c>
      <c r="N772" s="4" t="e">
        <f t="shared" ref="N772:N835" si="77">I772&amp;M772&amp;K772</f>
        <v>#N/A</v>
      </c>
    </row>
    <row r="773" spans="1:14" x14ac:dyDescent="0.3">
      <c r="A773" s="4" t="str">
        <f t="shared" si="74"/>
        <v>DN279NMLF</v>
      </c>
      <c r="B773" s="4" t="str">
        <f t="shared" si="75"/>
        <v>DN279NMLF</v>
      </c>
      <c r="C773" s="4" t="str">
        <f t="shared" si="72"/>
        <v>79NM</v>
      </c>
      <c r="D773" s="4" t="str">
        <f t="shared" si="73"/>
        <v>LF</v>
      </c>
      <c r="E773" t="s">
        <v>12330</v>
      </c>
      <c r="F773" t="s">
        <v>12336</v>
      </c>
      <c r="G773" t="s">
        <v>11964</v>
      </c>
      <c r="H773" t="s">
        <v>483</v>
      </c>
      <c r="I773" t="s">
        <v>12336</v>
      </c>
      <c r="J773" t="s">
        <v>2657</v>
      </c>
      <c r="L773" t="s">
        <v>12306</v>
      </c>
      <c r="M773" s="45" t="e">
        <f t="shared" si="76"/>
        <v>#N/A</v>
      </c>
      <c r="N773" s="4" t="e">
        <f t="shared" si="77"/>
        <v>#N/A</v>
      </c>
    </row>
    <row r="774" spans="1:14" x14ac:dyDescent="0.3">
      <c r="A774" s="4" t="str">
        <f t="shared" si="74"/>
        <v>DN279NMLR</v>
      </c>
      <c r="B774" s="4" t="str">
        <f t="shared" si="75"/>
        <v>DN279NMLR</v>
      </c>
      <c r="C774" s="4" t="str">
        <f t="shared" si="72"/>
        <v>79NM</v>
      </c>
      <c r="D774" s="4" t="str">
        <f t="shared" si="73"/>
        <v>LR</v>
      </c>
      <c r="E774" t="s">
        <v>12330</v>
      </c>
      <c r="F774" t="s">
        <v>12336</v>
      </c>
      <c r="G774" t="s">
        <v>11964</v>
      </c>
      <c r="H774" t="s">
        <v>490</v>
      </c>
      <c r="I774" t="s">
        <v>12336</v>
      </c>
      <c r="J774" t="s">
        <v>2657</v>
      </c>
      <c r="L774" t="s">
        <v>12307</v>
      </c>
      <c r="M774" s="45" t="e">
        <f t="shared" si="76"/>
        <v>#N/A</v>
      </c>
      <c r="N774" s="4" t="e">
        <f t="shared" si="77"/>
        <v>#N/A</v>
      </c>
    </row>
    <row r="775" spans="1:14" x14ac:dyDescent="0.3">
      <c r="A775" s="4" t="str">
        <f t="shared" si="74"/>
        <v>DN279NMRF</v>
      </c>
      <c r="B775" s="4" t="str">
        <f t="shared" si="75"/>
        <v>DN279NMRF</v>
      </c>
      <c r="C775" s="4" t="str">
        <f t="shared" si="72"/>
        <v>79NM</v>
      </c>
      <c r="D775" s="4" t="str">
        <f t="shared" si="73"/>
        <v>RF</v>
      </c>
      <c r="E775" t="s">
        <v>12330</v>
      </c>
      <c r="F775" t="s">
        <v>12336</v>
      </c>
      <c r="G775" t="s">
        <v>11964</v>
      </c>
      <c r="H775" t="s">
        <v>487</v>
      </c>
      <c r="I775" t="s">
        <v>12336</v>
      </c>
      <c r="J775" t="s">
        <v>2657</v>
      </c>
      <c r="L775" t="s">
        <v>12308</v>
      </c>
      <c r="M775" s="45" t="e">
        <f t="shared" si="76"/>
        <v>#N/A</v>
      </c>
      <c r="N775" s="4" t="e">
        <f t="shared" si="77"/>
        <v>#N/A</v>
      </c>
    </row>
    <row r="776" spans="1:14" x14ac:dyDescent="0.3">
      <c r="A776" s="4" t="str">
        <f t="shared" si="74"/>
        <v>DN279NMRR</v>
      </c>
      <c r="B776" s="4" t="str">
        <f t="shared" si="75"/>
        <v>DN279NMRR</v>
      </c>
      <c r="C776" s="4" t="str">
        <f t="shared" si="72"/>
        <v>79NM</v>
      </c>
      <c r="D776" s="4" t="str">
        <f t="shared" si="73"/>
        <v>RR</v>
      </c>
      <c r="E776" t="s">
        <v>12330</v>
      </c>
      <c r="F776" t="s">
        <v>12336</v>
      </c>
      <c r="G776" t="s">
        <v>11964</v>
      </c>
      <c r="H776" t="s">
        <v>493</v>
      </c>
      <c r="I776" t="s">
        <v>12336</v>
      </c>
      <c r="J776" t="s">
        <v>2657</v>
      </c>
      <c r="L776" t="s">
        <v>12309</v>
      </c>
      <c r="M776" s="45" t="e">
        <f t="shared" si="76"/>
        <v>#N/A</v>
      </c>
      <c r="N776" s="4" t="e">
        <f t="shared" si="77"/>
        <v>#N/A</v>
      </c>
    </row>
    <row r="777" spans="1:14" x14ac:dyDescent="0.3">
      <c r="A777" s="4" t="str">
        <f t="shared" si="74"/>
        <v>DN279NULT</v>
      </c>
      <c r="B777" s="4" t="str">
        <f t="shared" si="75"/>
        <v>DN279NULT</v>
      </c>
      <c r="C777" s="4" t="str">
        <f t="shared" si="72"/>
        <v>79NU</v>
      </c>
      <c r="D777" s="4" t="str">
        <f t="shared" si="73"/>
        <v>LT</v>
      </c>
      <c r="E777" t="s">
        <v>12330</v>
      </c>
      <c r="F777" t="s">
        <v>12336</v>
      </c>
      <c r="G777" t="s">
        <v>11965</v>
      </c>
      <c r="H777" t="s">
        <v>57</v>
      </c>
      <c r="I777" t="s">
        <v>12336</v>
      </c>
      <c r="J777" t="s">
        <v>2657</v>
      </c>
      <c r="L777" t="s">
        <v>12310</v>
      </c>
      <c r="M777" s="45" t="e">
        <f t="shared" si="76"/>
        <v>#N/A</v>
      </c>
      <c r="N777" s="4" t="e">
        <f t="shared" si="77"/>
        <v>#N/A</v>
      </c>
    </row>
    <row r="778" spans="1:14" x14ac:dyDescent="0.3">
      <c r="A778" s="4" t="str">
        <f t="shared" si="74"/>
        <v>DN279NURI</v>
      </c>
      <c r="B778" s="4" t="str">
        <f t="shared" si="75"/>
        <v>DN279NURI</v>
      </c>
      <c r="C778" s="4" t="str">
        <f t="shared" si="72"/>
        <v>79NU</v>
      </c>
      <c r="D778" s="4" t="str">
        <f t="shared" si="73"/>
        <v>RI</v>
      </c>
      <c r="E778" t="s">
        <v>12330</v>
      </c>
      <c r="F778" t="s">
        <v>12336</v>
      </c>
      <c r="G778" t="s">
        <v>11965</v>
      </c>
      <c r="H778" t="s">
        <v>61</v>
      </c>
      <c r="I778" t="s">
        <v>12336</v>
      </c>
      <c r="J778" t="s">
        <v>2657</v>
      </c>
      <c r="L778" t="s">
        <v>12311</v>
      </c>
      <c r="M778" s="45" t="e">
        <f t="shared" si="76"/>
        <v>#N/A</v>
      </c>
      <c r="N778" s="4" t="e">
        <f t="shared" si="77"/>
        <v>#N/A</v>
      </c>
    </row>
    <row r="779" spans="1:14" x14ac:dyDescent="0.3">
      <c r="A779" s="4" t="str">
        <f t="shared" si="74"/>
        <v>DN279NZ00</v>
      </c>
      <c r="B779" s="4" t="str">
        <f t="shared" si="75"/>
        <v>DN279NZ00</v>
      </c>
      <c r="C779" s="4" t="str">
        <f t="shared" si="72"/>
        <v>79NZ</v>
      </c>
      <c r="D779" s="4" t="str">
        <f t="shared" si="73"/>
        <v>00</v>
      </c>
      <c r="E779" t="s">
        <v>12330</v>
      </c>
      <c r="F779" t="s">
        <v>12336</v>
      </c>
      <c r="G779" t="s">
        <v>11966</v>
      </c>
      <c r="H779" t="s">
        <v>17</v>
      </c>
      <c r="I779" t="s">
        <v>12336</v>
      </c>
      <c r="J779" t="s">
        <v>2657</v>
      </c>
      <c r="L779" t="s">
        <v>12312</v>
      </c>
      <c r="M779" s="45" t="e">
        <f t="shared" si="76"/>
        <v>#N/A</v>
      </c>
      <c r="N779" s="4" t="e">
        <f t="shared" si="77"/>
        <v>#N/A</v>
      </c>
    </row>
    <row r="780" spans="1:14" x14ac:dyDescent="0.3">
      <c r="A780" s="4" t="str">
        <f t="shared" si="74"/>
        <v>DN279P300</v>
      </c>
      <c r="B780" s="4" t="str">
        <f t="shared" si="75"/>
        <v>DN279P300</v>
      </c>
      <c r="C780" s="4" t="str">
        <f t="shared" si="72"/>
        <v>79P3</v>
      </c>
      <c r="D780" s="4" t="str">
        <f t="shared" si="73"/>
        <v>00</v>
      </c>
      <c r="E780" t="s">
        <v>12330</v>
      </c>
      <c r="F780" t="s">
        <v>12336</v>
      </c>
      <c r="G780" t="s">
        <v>11967</v>
      </c>
      <c r="H780" t="s">
        <v>17</v>
      </c>
      <c r="I780" t="s">
        <v>12336</v>
      </c>
      <c r="J780" t="s">
        <v>2657</v>
      </c>
      <c r="L780" t="s">
        <v>12313</v>
      </c>
      <c r="M780" s="45" t="e">
        <f t="shared" si="76"/>
        <v>#N/A</v>
      </c>
      <c r="N780" s="4" t="e">
        <f t="shared" si="77"/>
        <v>#N/A</v>
      </c>
    </row>
    <row r="781" spans="1:14" x14ac:dyDescent="0.3">
      <c r="A781" s="4" t="str">
        <f t="shared" si="74"/>
        <v>DN289AF00</v>
      </c>
      <c r="B781" s="4" t="str">
        <f t="shared" si="75"/>
        <v>DN289AF00</v>
      </c>
      <c r="C781" s="4" t="str">
        <f t="shared" si="72"/>
        <v>89AF</v>
      </c>
      <c r="D781" s="4" t="str">
        <f t="shared" si="73"/>
        <v>00</v>
      </c>
      <c r="E781" t="s">
        <v>12330</v>
      </c>
      <c r="F781" t="s">
        <v>12336</v>
      </c>
      <c r="G781" t="s">
        <v>11968</v>
      </c>
      <c r="H781" t="s">
        <v>17</v>
      </c>
      <c r="I781" t="s">
        <v>12336</v>
      </c>
      <c r="J781" t="s">
        <v>2657</v>
      </c>
      <c r="L781" t="s">
        <v>12320</v>
      </c>
      <c r="M781" s="45" t="e">
        <f t="shared" si="76"/>
        <v>#N/A</v>
      </c>
      <c r="N781" s="4" t="e">
        <f t="shared" si="77"/>
        <v>#N/A</v>
      </c>
    </row>
    <row r="782" spans="1:14" x14ac:dyDescent="0.3">
      <c r="A782" s="4" t="str">
        <f t="shared" si="74"/>
        <v>E9W100000</v>
      </c>
      <c r="B782" s="4" t="str">
        <f t="shared" si="75"/>
        <v>E9W100000</v>
      </c>
      <c r="C782" s="4" t="str">
        <f t="shared" si="72"/>
        <v>1000</v>
      </c>
      <c r="D782" s="4" t="str">
        <f t="shared" si="73"/>
        <v>00</v>
      </c>
      <c r="E782" s="35" t="s">
        <v>101</v>
      </c>
      <c r="F782" s="36" t="s">
        <v>102</v>
      </c>
      <c r="G782" s="36" t="s">
        <v>16</v>
      </c>
      <c r="H782" s="36" t="s">
        <v>17</v>
      </c>
      <c r="I782" s="36" t="s">
        <v>102</v>
      </c>
      <c r="J782" s="36" t="s">
        <v>103</v>
      </c>
      <c r="K782" s="36"/>
      <c r="L782" s="36" t="s">
        <v>18</v>
      </c>
      <c r="M782" s="45" t="str">
        <f t="shared" si="76"/>
        <v>ENGI</v>
      </c>
      <c r="N782" s="4" t="str">
        <f t="shared" si="77"/>
        <v>E9WENGI</v>
      </c>
    </row>
    <row r="783" spans="1:14" x14ac:dyDescent="0.3">
      <c r="A783" s="4" t="str">
        <f t="shared" si="74"/>
        <v>E9W135300</v>
      </c>
      <c r="B783" s="4" t="str">
        <f t="shared" si="75"/>
        <v>E9W135300</v>
      </c>
      <c r="C783" s="4" t="str">
        <f t="shared" si="72"/>
        <v>1353</v>
      </c>
      <c r="D783" s="4" t="str">
        <f t="shared" si="73"/>
        <v>00</v>
      </c>
      <c r="E783" s="35" t="s">
        <v>101</v>
      </c>
      <c r="F783" s="36" t="s">
        <v>102</v>
      </c>
      <c r="G783" s="36" t="s">
        <v>207</v>
      </c>
      <c r="H783" s="36" t="s">
        <v>17</v>
      </c>
      <c r="I783" s="36" t="s">
        <v>102</v>
      </c>
      <c r="J783" s="36" t="s">
        <v>257</v>
      </c>
      <c r="K783" s="36"/>
      <c r="L783" s="36" t="s">
        <v>209</v>
      </c>
      <c r="M783" s="45" t="str">
        <f t="shared" si="76"/>
        <v>ENGI-COSY</v>
      </c>
      <c r="N783" s="4" t="str">
        <f t="shared" si="77"/>
        <v>E9WENGI-COSY</v>
      </c>
    </row>
    <row r="784" spans="1:14" x14ac:dyDescent="0.3">
      <c r="A784" s="4" t="str">
        <f t="shared" si="74"/>
        <v>E9W303000</v>
      </c>
      <c r="B784" s="4" t="str">
        <f t="shared" si="75"/>
        <v>E9W303000</v>
      </c>
      <c r="C784" s="4" t="str">
        <f t="shared" si="72"/>
        <v>3030</v>
      </c>
      <c r="D784" s="4" t="str">
        <f t="shared" si="73"/>
        <v>00</v>
      </c>
      <c r="E784" s="35" t="s">
        <v>101</v>
      </c>
      <c r="F784" s="36" t="s">
        <v>102</v>
      </c>
      <c r="G784" s="36" t="s">
        <v>299</v>
      </c>
      <c r="H784" s="36" t="s">
        <v>17</v>
      </c>
      <c r="I784" s="36" t="s">
        <v>102</v>
      </c>
      <c r="J784" s="36" t="s">
        <v>318</v>
      </c>
      <c r="K784" s="36"/>
      <c r="L784" s="36" t="s">
        <v>308</v>
      </c>
      <c r="M784" s="45" t="str">
        <f t="shared" si="76"/>
        <v>DRIV-TMSN</v>
      </c>
      <c r="N784" s="4" t="str">
        <f t="shared" si="77"/>
        <v>E9WDRIV-TMSN</v>
      </c>
    </row>
    <row r="785" spans="1:15" x14ac:dyDescent="0.3">
      <c r="A785" s="4" t="str">
        <f t="shared" si="74"/>
        <v>E9W325800</v>
      </c>
      <c r="B785" s="4" t="str">
        <f t="shared" si="75"/>
        <v>E9W325800</v>
      </c>
      <c r="C785" s="4" t="str">
        <f t="shared" si="72"/>
        <v>3258</v>
      </c>
      <c r="D785" s="4" t="str">
        <f t="shared" si="73"/>
        <v>00</v>
      </c>
      <c r="E785" s="35" t="s">
        <v>101</v>
      </c>
      <c r="F785" s="36" t="s">
        <v>102</v>
      </c>
      <c r="G785" s="36" t="s">
        <v>418</v>
      </c>
      <c r="H785" s="36" t="s">
        <v>17</v>
      </c>
      <c r="I785" s="36" t="s">
        <v>102</v>
      </c>
      <c r="J785" s="36" t="s">
        <v>431</v>
      </c>
      <c r="K785" s="36"/>
      <c r="L785" s="36" t="s">
        <v>427</v>
      </c>
      <c r="M785" s="45" t="str">
        <f t="shared" si="76"/>
        <v>DRIV</v>
      </c>
      <c r="N785" s="4" t="str">
        <f t="shared" si="77"/>
        <v>E9WDRIV</v>
      </c>
    </row>
    <row r="786" spans="1:15" x14ac:dyDescent="0.3">
      <c r="A786" s="4" t="str">
        <f t="shared" si="74"/>
        <v>E9W3258FR</v>
      </c>
      <c r="B786" s="4" t="str">
        <f t="shared" si="75"/>
        <v>E9W3258FR</v>
      </c>
      <c r="C786" s="4" t="str">
        <f t="shared" si="72"/>
        <v>3258</v>
      </c>
      <c r="D786" s="4" t="str">
        <f t="shared" si="73"/>
        <v>FR</v>
      </c>
      <c r="E786" s="35" t="s">
        <v>101</v>
      </c>
      <c r="F786" s="36" t="s">
        <v>102</v>
      </c>
      <c r="G786" s="36" t="s">
        <v>418</v>
      </c>
      <c r="H786" s="36" t="s">
        <v>232</v>
      </c>
      <c r="I786" s="36" t="s">
        <v>102</v>
      </c>
      <c r="J786" s="36" t="s">
        <v>903</v>
      </c>
      <c r="K786" s="36" t="s">
        <v>233</v>
      </c>
      <c r="L786" s="36" t="s">
        <v>893</v>
      </c>
      <c r="M786" s="45" t="str">
        <f t="shared" si="76"/>
        <v>SURE</v>
      </c>
      <c r="N786" s="4" t="str">
        <f t="shared" si="77"/>
        <v>E9WSUREFR</v>
      </c>
      <c r="O786" t="s">
        <v>894</v>
      </c>
    </row>
    <row r="787" spans="1:15" x14ac:dyDescent="0.3">
      <c r="A787" s="4" t="str">
        <f t="shared" si="74"/>
        <v>E9W4006LF</v>
      </c>
      <c r="B787" s="4" t="str">
        <f t="shared" si="75"/>
        <v>E9W4006LF</v>
      </c>
      <c r="C787" s="4" t="str">
        <f t="shared" si="72"/>
        <v>4006</v>
      </c>
      <c r="D787" s="4" t="str">
        <f t="shared" si="73"/>
        <v>LF</v>
      </c>
      <c r="E787" s="35" t="s">
        <v>101</v>
      </c>
      <c r="F787" s="36" t="s">
        <v>102</v>
      </c>
      <c r="G787" s="36" t="s">
        <v>876</v>
      </c>
      <c r="H787" s="36" t="s">
        <v>483</v>
      </c>
      <c r="I787" s="36" t="s">
        <v>102</v>
      </c>
      <c r="J787" s="36" t="s">
        <v>901</v>
      </c>
      <c r="K787" s="36" t="s">
        <v>485</v>
      </c>
      <c r="L787" s="36" t="s">
        <v>878</v>
      </c>
      <c r="M787" s="45" t="str">
        <f t="shared" si="76"/>
        <v>BKSY</v>
      </c>
      <c r="N787" s="4" t="str">
        <f t="shared" si="77"/>
        <v>E9WBKSYLHF</v>
      </c>
      <c r="O787" t="s">
        <v>879</v>
      </c>
    </row>
    <row r="788" spans="1:15" x14ac:dyDescent="0.3">
      <c r="A788" s="4" t="str">
        <f t="shared" si="74"/>
        <v>E9W4006LR</v>
      </c>
      <c r="B788" s="4" t="str">
        <f t="shared" si="75"/>
        <v>E9W4006LR</v>
      </c>
      <c r="C788" s="4" t="str">
        <f t="shared" si="72"/>
        <v>4006</v>
      </c>
      <c r="D788" s="4" t="str">
        <f t="shared" si="73"/>
        <v>LR</v>
      </c>
      <c r="E788" s="35" t="s">
        <v>101</v>
      </c>
      <c r="F788" s="36" t="s">
        <v>102</v>
      </c>
      <c r="G788" s="36" t="s">
        <v>876</v>
      </c>
      <c r="H788" s="36" t="s">
        <v>490</v>
      </c>
      <c r="I788" s="36" t="s">
        <v>102</v>
      </c>
      <c r="J788" s="36" t="s">
        <v>901</v>
      </c>
      <c r="K788" s="36" t="s">
        <v>491</v>
      </c>
      <c r="L788" s="36" t="s">
        <v>880</v>
      </c>
      <c r="M788" s="45" t="str">
        <f t="shared" si="76"/>
        <v>BKSY</v>
      </c>
      <c r="N788" s="4" t="str">
        <f t="shared" si="77"/>
        <v>E9WBKSYLHR</v>
      </c>
      <c r="O788" t="s">
        <v>879</v>
      </c>
    </row>
    <row r="789" spans="1:15" x14ac:dyDescent="0.3">
      <c r="A789" s="4" t="str">
        <f t="shared" si="74"/>
        <v>E9W4006RF</v>
      </c>
      <c r="B789" s="4" t="str">
        <f t="shared" si="75"/>
        <v>E9W4006RF</v>
      </c>
      <c r="C789" s="4" t="str">
        <f t="shared" si="72"/>
        <v>4006</v>
      </c>
      <c r="D789" s="4" t="str">
        <f t="shared" si="73"/>
        <v>RF</v>
      </c>
      <c r="E789" s="35" t="s">
        <v>101</v>
      </c>
      <c r="F789" s="36" t="s">
        <v>102</v>
      </c>
      <c r="G789" s="36" t="s">
        <v>876</v>
      </c>
      <c r="H789" s="36" t="s">
        <v>487</v>
      </c>
      <c r="I789" s="36" t="s">
        <v>102</v>
      </c>
      <c r="J789" s="36" t="s">
        <v>901</v>
      </c>
      <c r="K789" s="36" t="s">
        <v>488</v>
      </c>
      <c r="L789" s="36" t="s">
        <v>881</v>
      </c>
      <c r="M789" s="45" t="str">
        <f t="shared" si="76"/>
        <v>BKSY</v>
      </c>
      <c r="N789" s="4" t="str">
        <f t="shared" si="77"/>
        <v>E9WBKSYRHF</v>
      </c>
      <c r="O789" t="s">
        <v>879</v>
      </c>
    </row>
    <row r="790" spans="1:15" x14ac:dyDescent="0.3">
      <c r="A790" s="4" t="str">
        <f t="shared" si="74"/>
        <v>E9W4006RR</v>
      </c>
      <c r="B790" s="4" t="str">
        <f t="shared" si="75"/>
        <v>E9W4006RR</v>
      </c>
      <c r="C790" s="4" t="str">
        <f t="shared" si="72"/>
        <v>4006</v>
      </c>
      <c r="D790" s="4" t="str">
        <f t="shared" si="73"/>
        <v>RR</v>
      </c>
      <c r="E790" s="35" t="s">
        <v>101</v>
      </c>
      <c r="F790" s="36" t="s">
        <v>102</v>
      </c>
      <c r="G790" s="36" t="s">
        <v>876</v>
      </c>
      <c r="H790" s="36" t="s">
        <v>493</v>
      </c>
      <c r="I790" s="36" t="s">
        <v>102</v>
      </c>
      <c r="J790" s="36" t="s">
        <v>901</v>
      </c>
      <c r="K790" s="36" t="s">
        <v>494</v>
      </c>
      <c r="L790" s="36" t="s">
        <v>882</v>
      </c>
      <c r="M790" s="45" t="str">
        <f t="shared" si="76"/>
        <v>BKSY</v>
      </c>
      <c r="N790" s="4" t="str">
        <f t="shared" si="77"/>
        <v>E9WBKSYRHR</v>
      </c>
      <c r="O790" t="s">
        <v>879</v>
      </c>
    </row>
    <row r="791" spans="1:15" x14ac:dyDescent="0.3">
      <c r="A791" s="4" t="str">
        <f t="shared" si="74"/>
        <v>E9W4050RI</v>
      </c>
      <c r="B791" s="4" t="str">
        <f t="shared" si="75"/>
        <v>E9W4050RI</v>
      </c>
      <c r="C791" s="4" t="str">
        <f t="shared" si="72"/>
        <v>4050</v>
      </c>
      <c r="D791" s="4" t="str">
        <f t="shared" si="73"/>
        <v>RI</v>
      </c>
      <c r="E791" s="35" t="s">
        <v>101</v>
      </c>
      <c r="F791" s="36" t="s">
        <v>102</v>
      </c>
      <c r="G791" s="36" t="s">
        <v>482</v>
      </c>
      <c r="H791" s="36" t="s">
        <v>61</v>
      </c>
      <c r="I791" s="36" t="s">
        <v>102</v>
      </c>
      <c r="J791" s="36" t="s">
        <v>530</v>
      </c>
      <c r="K791" s="36" t="s">
        <v>63</v>
      </c>
      <c r="L791" s="36" t="s">
        <v>502</v>
      </c>
      <c r="M791" s="45" t="str">
        <f t="shared" si="76"/>
        <v>DRIV-FIDV</v>
      </c>
      <c r="N791" s="4" t="str">
        <f t="shared" si="77"/>
        <v>E9WDRIV-FIDVRH</v>
      </c>
    </row>
    <row r="792" spans="1:15" x14ac:dyDescent="0.3">
      <c r="A792" s="4" t="str">
        <f t="shared" si="74"/>
        <v>E9W4050LT</v>
      </c>
      <c r="B792" s="4" t="str">
        <f t="shared" si="75"/>
        <v>E9W4050LT</v>
      </c>
      <c r="C792" s="4" t="str">
        <f t="shared" si="72"/>
        <v>4050</v>
      </c>
      <c r="D792" s="4" t="str">
        <f t="shared" si="73"/>
        <v>LT</v>
      </c>
      <c r="E792" s="35" t="s">
        <v>101</v>
      </c>
      <c r="F792" s="36" t="s">
        <v>102</v>
      </c>
      <c r="G792" s="36" t="s">
        <v>482</v>
      </c>
      <c r="H792" s="36" t="s">
        <v>57</v>
      </c>
      <c r="I792" s="36" t="s">
        <v>102</v>
      </c>
      <c r="J792" s="36" t="s">
        <v>530</v>
      </c>
      <c r="K792" s="36" t="s">
        <v>59</v>
      </c>
      <c r="L792" s="36" t="s">
        <v>503</v>
      </c>
      <c r="M792" s="45" t="str">
        <f t="shared" si="76"/>
        <v>DRIV-FIDV</v>
      </c>
      <c r="N792" s="4" t="str">
        <f t="shared" si="77"/>
        <v>E9WDRIV-FIDVLH</v>
      </c>
    </row>
    <row r="793" spans="1:15" x14ac:dyDescent="0.3">
      <c r="A793" s="4" t="str">
        <f t="shared" si="74"/>
        <v>E9W106300</v>
      </c>
      <c r="B793" s="4" t="str">
        <f t="shared" si="75"/>
        <v>E9W106300</v>
      </c>
      <c r="C793" s="4" t="str">
        <f t="shared" si="72"/>
        <v>1063</v>
      </c>
      <c r="D793" s="4" t="str">
        <f t="shared" si="73"/>
        <v>00</v>
      </c>
      <c r="E793" t="s">
        <v>12326</v>
      </c>
      <c r="F793" s="36" t="s">
        <v>102</v>
      </c>
      <c r="G793" t="s">
        <v>11921</v>
      </c>
      <c r="H793" t="s">
        <v>17</v>
      </c>
      <c r="I793" s="36" t="s">
        <v>102</v>
      </c>
      <c r="J793" t="s">
        <v>2657</v>
      </c>
      <c r="L793" t="s">
        <v>11973</v>
      </c>
      <c r="M793" s="45" t="e">
        <f t="shared" si="76"/>
        <v>#N/A</v>
      </c>
      <c r="N793" s="4" t="e">
        <f t="shared" si="77"/>
        <v>#N/A</v>
      </c>
    </row>
    <row r="794" spans="1:15" x14ac:dyDescent="0.3">
      <c r="A794" s="4" t="str">
        <f t="shared" si="74"/>
        <v>E9W125100</v>
      </c>
      <c r="B794" s="4" t="str">
        <f t="shared" si="75"/>
        <v>E9W125100</v>
      </c>
      <c r="C794" s="4" t="str">
        <f t="shared" si="72"/>
        <v>1251</v>
      </c>
      <c r="D794" s="4" t="str">
        <f t="shared" si="73"/>
        <v>00</v>
      </c>
      <c r="E794" t="s">
        <v>12326</v>
      </c>
      <c r="F794" s="36" t="s">
        <v>102</v>
      </c>
      <c r="G794" t="s">
        <v>11922</v>
      </c>
      <c r="H794" t="s">
        <v>17</v>
      </c>
      <c r="I794" s="36" t="s">
        <v>102</v>
      </c>
      <c r="J794" t="s">
        <v>2657</v>
      </c>
      <c r="L794" t="s">
        <v>11983</v>
      </c>
      <c r="M794" s="45" t="e">
        <f t="shared" si="76"/>
        <v>#N/A</v>
      </c>
      <c r="N794" s="4" t="e">
        <f t="shared" si="77"/>
        <v>#N/A</v>
      </c>
    </row>
    <row r="795" spans="1:15" x14ac:dyDescent="0.3">
      <c r="A795" s="4" t="str">
        <f t="shared" si="74"/>
        <v>E9W135900</v>
      </c>
      <c r="B795" s="4" t="str">
        <f t="shared" si="75"/>
        <v>E9W135900</v>
      </c>
      <c r="C795" s="4" t="str">
        <f t="shared" si="72"/>
        <v>1359</v>
      </c>
      <c r="D795" s="4" t="str">
        <f t="shared" si="73"/>
        <v>00</v>
      </c>
      <c r="E795" t="s">
        <v>12326</v>
      </c>
      <c r="F795" s="36" t="s">
        <v>102</v>
      </c>
      <c r="G795" t="s">
        <v>11926</v>
      </c>
      <c r="H795" t="s">
        <v>17</v>
      </c>
      <c r="I795" s="36" t="s">
        <v>102</v>
      </c>
      <c r="J795" t="s">
        <v>2657</v>
      </c>
      <c r="L795" t="s">
        <v>11998</v>
      </c>
      <c r="M795" s="45" t="e">
        <f t="shared" si="76"/>
        <v>#N/A</v>
      </c>
      <c r="N795" s="4" t="e">
        <f t="shared" si="77"/>
        <v>#N/A</v>
      </c>
    </row>
    <row r="796" spans="1:15" x14ac:dyDescent="0.3">
      <c r="A796" s="4" t="str">
        <f t="shared" si="74"/>
        <v>E9W137400</v>
      </c>
      <c r="B796" s="4" t="str">
        <f t="shared" si="75"/>
        <v>E9W137400</v>
      </c>
      <c r="C796" s="4" t="str">
        <f t="shared" si="72"/>
        <v>1374</v>
      </c>
      <c r="D796" s="4" t="str">
        <f t="shared" si="73"/>
        <v>00</v>
      </c>
      <c r="E796" t="s">
        <v>12326</v>
      </c>
      <c r="F796" s="36" t="s">
        <v>102</v>
      </c>
      <c r="G796" t="s">
        <v>10807</v>
      </c>
      <c r="H796" t="s">
        <v>17</v>
      </c>
      <c r="I796" s="36" t="s">
        <v>102</v>
      </c>
      <c r="J796" t="s">
        <v>2657</v>
      </c>
      <c r="L796" t="s">
        <v>12022</v>
      </c>
      <c r="M796" s="45" t="e">
        <f t="shared" si="76"/>
        <v>#N/A</v>
      </c>
      <c r="N796" s="4" t="e">
        <f t="shared" si="77"/>
        <v>#N/A</v>
      </c>
    </row>
    <row r="797" spans="1:15" x14ac:dyDescent="0.3">
      <c r="A797" s="4" t="str">
        <f t="shared" si="74"/>
        <v>E9W137500</v>
      </c>
      <c r="B797" s="4" t="str">
        <f t="shared" si="75"/>
        <v>E9W137500</v>
      </c>
      <c r="C797" s="4" t="str">
        <f t="shared" si="72"/>
        <v>1375</v>
      </c>
      <c r="D797" s="4" t="str">
        <f t="shared" si="73"/>
        <v>00</v>
      </c>
      <c r="E797" t="s">
        <v>12326</v>
      </c>
      <c r="F797" s="36" t="s">
        <v>102</v>
      </c>
      <c r="G797" t="s">
        <v>11928</v>
      </c>
      <c r="H797" t="s">
        <v>17</v>
      </c>
      <c r="I797" s="36" t="s">
        <v>102</v>
      </c>
      <c r="J797" t="s">
        <v>2657</v>
      </c>
      <c r="L797" t="s">
        <v>12029</v>
      </c>
      <c r="M797" s="45" t="e">
        <f t="shared" si="76"/>
        <v>#N/A</v>
      </c>
      <c r="N797" s="4" t="e">
        <f t="shared" si="77"/>
        <v>#N/A</v>
      </c>
    </row>
    <row r="798" spans="1:15" x14ac:dyDescent="0.3">
      <c r="A798" s="4" t="str">
        <f t="shared" si="74"/>
        <v>E9W138600</v>
      </c>
      <c r="B798" s="4" t="str">
        <f t="shared" si="75"/>
        <v>E9W138600</v>
      </c>
      <c r="C798" s="4" t="str">
        <f t="shared" si="72"/>
        <v>1386</v>
      </c>
      <c r="D798" s="4" t="str">
        <f t="shared" si="73"/>
        <v>00</v>
      </c>
      <c r="E798" t="s">
        <v>12326</v>
      </c>
      <c r="F798" s="36" t="s">
        <v>102</v>
      </c>
      <c r="G798" t="s">
        <v>783</v>
      </c>
      <c r="H798" t="s">
        <v>17</v>
      </c>
      <c r="I798" s="36" t="s">
        <v>102</v>
      </c>
      <c r="J798" t="s">
        <v>2657</v>
      </c>
      <c r="L798" t="s">
        <v>12038</v>
      </c>
      <c r="M798" s="45" t="e">
        <f t="shared" si="76"/>
        <v>#N/A</v>
      </c>
      <c r="N798" s="4" t="e">
        <f t="shared" si="77"/>
        <v>#N/A</v>
      </c>
    </row>
    <row r="799" spans="1:15" x14ac:dyDescent="0.3">
      <c r="A799" s="4" t="str">
        <f t="shared" si="74"/>
        <v>E9W138700</v>
      </c>
      <c r="B799" s="4" t="str">
        <f t="shared" si="75"/>
        <v>E9W138700</v>
      </c>
      <c r="C799" s="4" t="str">
        <f t="shared" si="72"/>
        <v>1387</v>
      </c>
      <c r="D799" s="4" t="str">
        <f t="shared" si="73"/>
        <v>00</v>
      </c>
      <c r="E799" t="s">
        <v>12326</v>
      </c>
      <c r="F799" s="36" t="s">
        <v>102</v>
      </c>
      <c r="G799" t="s">
        <v>10827</v>
      </c>
      <c r="H799" t="s">
        <v>17</v>
      </c>
      <c r="I799" s="36" t="s">
        <v>102</v>
      </c>
      <c r="J799" t="s">
        <v>2657</v>
      </c>
      <c r="L799" t="s">
        <v>12056</v>
      </c>
      <c r="M799" s="45" t="e">
        <f t="shared" si="76"/>
        <v>#N/A</v>
      </c>
      <c r="N799" s="4" t="e">
        <f t="shared" si="77"/>
        <v>#N/A</v>
      </c>
    </row>
    <row r="800" spans="1:15" x14ac:dyDescent="0.3">
      <c r="A800" s="4" t="str">
        <f t="shared" si="74"/>
        <v>E9W306600</v>
      </c>
      <c r="B800" s="4" t="str">
        <f t="shared" si="75"/>
        <v>E9W306600</v>
      </c>
      <c r="C800" s="4" t="str">
        <f t="shared" si="72"/>
        <v>3066</v>
      </c>
      <c r="D800" s="4" t="str">
        <f t="shared" si="73"/>
        <v>00</v>
      </c>
      <c r="E800" t="s">
        <v>12326</v>
      </c>
      <c r="F800" s="36" t="s">
        <v>102</v>
      </c>
      <c r="G800" t="s">
        <v>10941</v>
      </c>
      <c r="H800" t="s">
        <v>17</v>
      </c>
      <c r="I800" s="36" t="s">
        <v>102</v>
      </c>
      <c r="J800" t="s">
        <v>2657</v>
      </c>
      <c r="L800" t="s">
        <v>12064</v>
      </c>
      <c r="M800" s="45" t="e">
        <f t="shared" si="76"/>
        <v>#N/A</v>
      </c>
      <c r="N800" s="4" t="e">
        <f t="shared" si="77"/>
        <v>#N/A</v>
      </c>
    </row>
    <row r="801" spans="1:14" x14ac:dyDescent="0.3">
      <c r="A801" s="4" t="str">
        <f t="shared" si="74"/>
        <v>E9W325300</v>
      </c>
      <c r="B801" s="4" t="str">
        <f t="shared" si="75"/>
        <v>E9W325300</v>
      </c>
      <c r="C801" s="4" t="str">
        <f t="shared" si="72"/>
        <v>3253</v>
      </c>
      <c r="D801" s="4" t="str">
        <f t="shared" si="73"/>
        <v>00</v>
      </c>
      <c r="E801" t="s">
        <v>12326</v>
      </c>
      <c r="F801" s="36" t="s">
        <v>102</v>
      </c>
      <c r="G801" t="s">
        <v>11066</v>
      </c>
      <c r="H801" t="s">
        <v>17</v>
      </c>
      <c r="I801" s="36" t="s">
        <v>102</v>
      </c>
      <c r="J801" t="s">
        <v>2657</v>
      </c>
      <c r="L801" t="s">
        <v>12086</v>
      </c>
      <c r="M801" s="45" t="e">
        <f t="shared" si="76"/>
        <v>#N/A</v>
      </c>
      <c r="N801" s="4" t="e">
        <f t="shared" si="77"/>
        <v>#N/A</v>
      </c>
    </row>
    <row r="802" spans="1:14" x14ac:dyDescent="0.3">
      <c r="A802" s="4" t="str">
        <f t="shared" si="74"/>
        <v>E9W327800</v>
      </c>
      <c r="B802" s="4" t="str">
        <f t="shared" si="75"/>
        <v>E9W327800</v>
      </c>
      <c r="C802" s="4" t="str">
        <f t="shared" si="72"/>
        <v>3278</v>
      </c>
      <c r="D802" s="4" t="str">
        <f t="shared" si="73"/>
        <v>00</v>
      </c>
      <c r="E802" t="s">
        <v>12326</v>
      </c>
      <c r="F802" s="36" t="s">
        <v>102</v>
      </c>
      <c r="G802" t="s">
        <v>11168</v>
      </c>
      <c r="H802" t="s">
        <v>17</v>
      </c>
      <c r="I802" s="36" t="s">
        <v>102</v>
      </c>
      <c r="J802" t="s">
        <v>426</v>
      </c>
      <c r="L802" t="s">
        <v>427</v>
      </c>
      <c r="M802" s="45" t="str">
        <f t="shared" si="76"/>
        <v>DRIV-DIFF</v>
      </c>
      <c r="N802" s="4" t="str">
        <f t="shared" si="77"/>
        <v>E9WDRIV-DIFF</v>
      </c>
    </row>
    <row r="803" spans="1:14" x14ac:dyDescent="0.3">
      <c r="A803" s="4" t="str">
        <f t="shared" si="74"/>
        <v>E9W4062LT</v>
      </c>
      <c r="B803" s="4" t="str">
        <f t="shared" si="75"/>
        <v>E9W4062LT</v>
      </c>
      <c r="C803" s="4" t="str">
        <f t="shared" si="72"/>
        <v>4062</v>
      </c>
      <c r="D803" s="4" t="str">
        <f t="shared" si="73"/>
        <v>LT</v>
      </c>
      <c r="E803" t="s">
        <v>101</v>
      </c>
      <c r="F803" s="36" t="s">
        <v>102</v>
      </c>
      <c r="G803" t="s">
        <v>11931</v>
      </c>
      <c r="H803" t="s">
        <v>57</v>
      </c>
      <c r="I803" s="36" t="s">
        <v>102</v>
      </c>
      <c r="J803" t="s">
        <v>891</v>
      </c>
      <c r="L803" t="s">
        <v>884</v>
      </c>
      <c r="M803" s="45" t="str">
        <f t="shared" si="76"/>
        <v>DRIV-TAND</v>
      </c>
      <c r="N803" s="4" t="str">
        <f t="shared" si="77"/>
        <v>E9WDRIV-TAND</v>
      </c>
    </row>
    <row r="804" spans="1:14" x14ac:dyDescent="0.3">
      <c r="A804" s="4" t="str">
        <f t="shared" si="74"/>
        <v>E9W4062RI</v>
      </c>
      <c r="B804" s="4" t="str">
        <f t="shared" si="75"/>
        <v>E9W4062RI</v>
      </c>
      <c r="C804" s="4" t="str">
        <f t="shared" si="72"/>
        <v>4062</v>
      </c>
      <c r="D804" s="4" t="str">
        <f t="shared" si="73"/>
        <v>RI</v>
      </c>
      <c r="E804" t="s">
        <v>101</v>
      </c>
      <c r="F804" s="36" t="s">
        <v>102</v>
      </c>
      <c r="G804" t="s">
        <v>11931</v>
      </c>
      <c r="H804" t="s">
        <v>61</v>
      </c>
      <c r="I804" s="36" t="s">
        <v>102</v>
      </c>
      <c r="J804" t="s">
        <v>891</v>
      </c>
      <c r="L804" t="s">
        <v>886</v>
      </c>
      <c r="M804" s="45" t="str">
        <f t="shared" si="76"/>
        <v>DRIV-TAND</v>
      </c>
      <c r="N804" s="4" t="str">
        <f t="shared" si="77"/>
        <v>E9WDRIV-TAND</v>
      </c>
    </row>
    <row r="805" spans="1:14" x14ac:dyDescent="0.3">
      <c r="A805" s="4" t="str">
        <f t="shared" si="74"/>
        <v>E9W4251LF</v>
      </c>
      <c r="B805" s="4" t="str">
        <f t="shared" si="75"/>
        <v>E9W4251LF</v>
      </c>
      <c r="C805" s="4" t="str">
        <f t="shared" si="72"/>
        <v>4251</v>
      </c>
      <c r="D805" s="4" t="str">
        <f t="shared" si="73"/>
        <v>LF</v>
      </c>
      <c r="E805" t="s">
        <v>12326</v>
      </c>
      <c r="F805" s="36" t="s">
        <v>102</v>
      </c>
      <c r="G805" t="s">
        <v>11471</v>
      </c>
      <c r="H805" t="s">
        <v>483</v>
      </c>
      <c r="I805" s="36" t="s">
        <v>102</v>
      </c>
      <c r="J805" t="s">
        <v>890</v>
      </c>
      <c r="L805" t="s">
        <v>878</v>
      </c>
      <c r="M805" s="45" t="str">
        <f t="shared" si="76"/>
        <v>BKSY-SVBK</v>
      </c>
      <c r="N805" s="4" t="str">
        <f t="shared" si="77"/>
        <v>E9WBKSY-SVBK</v>
      </c>
    </row>
    <row r="806" spans="1:14" x14ac:dyDescent="0.3">
      <c r="A806" s="4" t="str">
        <f t="shared" si="74"/>
        <v>E9W4251LR</v>
      </c>
      <c r="B806" s="4" t="str">
        <f t="shared" si="75"/>
        <v>E9W4251LR</v>
      </c>
      <c r="C806" s="4" t="str">
        <f t="shared" si="72"/>
        <v>4251</v>
      </c>
      <c r="D806" s="4" t="str">
        <f t="shared" si="73"/>
        <v>LR</v>
      </c>
      <c r="E806" t="s">
        <v>12326</v>
      </c>
      <c r="F806" s="36" t="s">
        <v>102</v>
      </c>
      <c r="G806" t="s">
        <v>11471</v>
      </c>
      <c r="H806" t="s">
        <v>490</v>
      </c>
      <c r="I806" s="36" t="s">
        <v>102</v>
      </c>
      <c r="J806" t="s">
        <v>890</v>
      </c>
      <c r="L806" t="s">
        <v>880</v>
      </c>
      <c r="M806" s="45" t="str">
        <f t="shared" si="76"/>
        <v>BKSY-SVBK</v>
      </c>
      <c r="N806" s="4" t="str">
        <f t="shared" si="77"/>
        <v>E9WBKSY-SVBK</v>
      </c>
    </row>
    <row r="807" spans="1:14" x14ac:dyDescent="0.3">
      <c r="A807" s="4" t="str">
        <f t="shared" si="74"/>
        <v>E9W4251RF</v>
      </c>
      <c r="B807" s="4" t="str">
        <f t="shared" si="75"/>
        <v>E9W4251RF</v>
      </c>
      <c r="C807" s="4" t="str">
        <f t="shared" si="72"/>
        <v>4251</v>
      </c>
      <c r="D807" s="4" t="str">
        <f t="shared" si="73"/>
        <v>RF</v>
      </c>
      <c r="E807" t="s">
        <v>12326</v>
      </c>
      <c r="F807" s="36" t="s">
        <v>102</v>
      </c>
      <c r="G807" t="s">
        <v>11471</v>
      </c>
      <c r="H807" t="s">
        <v>487</v>
      </c>
      <c r="I807" s="36" t="s">
        <v>102</v>
      </c>
      <c r="J807" t="s">
        <v>890</v>
      </c>
      <c r="L807" t="s">
        <v>881</v>
      </c>
      <c r="M807" s="45" t="str">
        <f t="shared" si="76"/>
        <v>BKSY-SVBK</v>
      </c>
      <c r="N807" s="4" t="str">
        <f t="shared" si="77"/>
        <v>E9WBKSY-SVBK</v>
      </c>
    </row>
    <row r="808" spans="1:14" x14ac:dyDescent="0.3">
      <c r="A808" s="4" t="str">
        <f t="shared" si="74"/>
        <v>E9W4251RR</v>
      </c>
      <c r="B808" s="4" t="str">
        <f t="shared" si="75"/>
        <v>E9W4251RR</v>
      </c>
      <c r="C808" s="4" t="str">
        <f t="shared" si="72"/>
        <v>4251</v>
      </c>
      <c r="D808" s="4" t="str">
        <f t="shared" si="73"/>
        <v>RR</v>
      </c>
      <c r="E808" t="s">
        <v>12326</v>
      </c>
      <c r="F808" s="36" t="s">
        <v>102</v>
      </c>
      <c r="G808" t="s">
        <v>11471</v>
      </c>
      <c r="H808" t="s">
        <v>493</v>
      </c>
      <c r="I808" s="36" t="s">
        <v>102</v>
      </c>
      <c r="J808" t="s">
        <v>890</v>
      </c>
      <c r="L808" t="s">
        <v>882</v>
      </c>
      <c r="M808" s="45" t="str">
        <f t="shared" si="76"/>
        <v>BKSY-SVBK</v>
      </c>
      <c r="N808" s="4" t="str">
        <f t="shared" si="77"/>
        <v>E9WBKSY-SVBK</v>
      </c>
    </row>
    <row r="809" spans="1:14" x14ac:dyDescent="0.3">
      <c r="A809" s="4" t="str">
        <f t="shared" si="74"/>
        <v>E9W430300</v>
      </c>
      <c r="B809" s="4" t="str">
        <f t="shared" si="75"/>
        <v>E9W430300</v>
      </c>
      <c r="C809" s="4" t="str">
        <f t="shared" si="72"/>
        <v>4303</v>
      </c>
      <c r="D809" s="4" t="str">
        <f t="shared" si="73"/>
        <v>00</v>
      </c>
      <c r="E809" t="s">
        <v>12326</v>
      </c>
      <c r="F809" s="36" t="s">
        <v>102</v>
      </c>
      <c r="G809" t="s">
        <v>11504</v>
      </c>
      <c r="H809" t="s">
        <v>17</v>
      </c>
      <c r="I809" s="36" t="s">
        <v>102</v>
      </c>
      <c r="J809" t="s">
        <v>2657</v>
      </c>
      <c r="L809" t="s">
        <v>12163</v>
      </c>
      <c r="M809" s="45" t="e">
        <f t="shared" si="76"/>
        <v>#N/A</v>
      </c>
      <c r="N809" s="4" t="e">
        <f t="shared" si="77"/>
        <v>#N/A</v>
      </c>
    </row>
    <row r="810" spans="1:14" x14ac:dyDescent="0.3">
      <c r="A810" s="4" t="str">
        <f t="shared" si="74"/>
        <v>E9W506000</v>
      </c>
      <c r="B810" s="4" t="str">
        <f t="shared" si="75"/>
        <v>E9W506000</v>
      </c>
      <c r="C810" s="4" t="str">
        <f t="shared" si="72"/>
        <v>5060</v>
      </c>
      <c r="D810" s="4" t="str">
        <f t="shared" si="73"/>
        <v>00</v>
      </c>
      <c r="E810" t="s">
        <v>12326</v>
      </c>
      <c r="F810" s="36" t="s">
        <v>102</v>
      </c>
      <c r="G810" t="s">
        <v>858</v>
      </c>
      <c r="H810" t="s">
        <v>17</v>
      </c>
      <c r="I810" s="36" t="s">
        <v>102</v>
      </c>
      <c r="J810" t="s">
        <v>2657</v>
      </c>
      <c r="L810" t="s">
        <v>12191</v>
      </c>
      <c r="M810" s="45" t="e">
        <f t="shared" si="76"/>
        <v>#N/A</v>
      </c>
      <c r="N810" s="4" t="e">
        <f t="shared" si="77"/>
        <v>#N/A</v>
      </c>
    </row>
    <row r="811" spans="1:14" x14ac:dyDescent="0.3">
      <c r="A811" s="4" t="str">
        <f t="shared" si="74"/>
        <v>E9W510600</v>
      </c>
      <c r="B811" s="4" t="str">
        <f t="shared" si="75"/>
        <v>E9W510600</v>
      </c>
      <c r="C811" s="4" t="str">
        <f t="shared" si="72"/>
        <v>5106</v>
      </c>
      <c r="D811" s="4" t="str">
        <f t="shared" si="73"/>
        <v>00</v>
      </c>
      <c r="E811" t="s">
        <v>12326</v>
      </c>
      <c r="F811" s="36" t="s">
        <v>102</v>
      </c>
      <c r="G811" t="s">
        <v>11941</v>
      </c>
      <c r="H811" t="s">
        <v>17</v>
      </c>
      <c r="I811" s="36" t="s">
        <v>102</v>
      </c>
      <c r="J811" t="s">
        <v>2657</v>
      </c>
      <c r="L811" t="s">
        <v>12250</v>
      </c>
      <c r="M811" s="45" t="e">
        <f t="shared" si="76"/>
        <v>#N/A</v>
      </c>
      <c r="N811" s="4" t="e">
        <f t="shared" si="77"/>
        <v>#N/A</v>
      </c>
    </row>
    <row r="812" spans="1:14" x14ac:dyDescent="0.3">
      <c r="A812" s="4" t="str">
        <f t="shared" si="74"/>
        <v>E9W511300</v>
      </c>
      <c r="B812" s="4" t="str">
        <f t="shared" si="75"/>
        <v>E9W511300</v>
      </c>
      <c r="C812" s="4" t="str">
        <f t="shared" si="72"/>
        <v>5113</v>
      </c>
      <c r="D812" s="4" t="str">
        <f t="shared" si="73"/>
        <v>00</v>
      </c>
      <c r="E812" t="s">
        <v>12326</v>
      </c>
      <c r="F812" s="36" t="s">
        <v>102</v>
      </c>
      <c r="G812" t="s">
        <v>796</v>
      </c>
      <c r="H812" t="s">
        <v>17</v>
      </c>
      <c r="I812" s="36" t="s">
        <v>102</v>
      </c>
      <c r="J812" t="s">
        <v>2657</v>
      </c>
      <c r="L812" t="s">
        <v>12256</v>
      </c>
      <c r="M812" s="45" t="e">
        <f t="shared" si="76"/>
        <v>#N/A</v>
      </c>
      <c r="N812" s="4" t="e">
        <f t="shared" si="77"/>
        <v>#N/A</v>
      </c>
    </row>
    <row r="813" spans="1:14" x14ac:dyDescent="0.3">
      <c r="A813" s="4" t="str">
        <f t="shared" si="74"/>
        <v>E9W520600</v>
      </c>
      <c r="B813" s="4" t="str">
        <f t="shared" si="75"/>
        <v>E9W520600</v>
      </c>
      <c r="C813" s="4" t="str">
        <f t="shared" si="72"/>
        <v>5206</v>
      </c>
      <c r="D813" s="4" t="str">
        <f t="shared" si="73"/>
        <v>00</v>
      </c>
      <c r="E813" t="s">
        <v>12326</v>
      </c>
      <c r="F813" s="36" t="s">
        <v>102</v>
      </c>
      <c r="G813" t="s">
        <v>11942</v>
      </c>
      <c r="H813" t="s">
        <v>17</v>
      </c>
      <c r="I813" s="36" t="s">
        <v>102</v>
      </c>
      <c r="J813" t="s">
        <v>2657</v>
      </c>
      <c r="L813" t="s">
        <v>12259</v>
      </c>
      <c r="M813" s="45" t="e">
        <f t="shared" si="76"/>
        <v>#N/A</v>
      </c>
      <c r="N813" s="4" t="e">
        <f t="shared" si="77"/>
        <v>#N/A</v>
      </c>
    </row>
    <row r="814" spans="1:14" x14ac:dyDescent="0.3">
      <c r="A814" s="4" t="str">
        <f t="shared" si="74"/>
        <v>E9W520700</v>
      </c>
      <c r="B814" s="4" t="str">
        <f t="shared" si="75"/>
        <v>E9W520700</v>
      </c>
      <c r="C814" s="4" t="str">
        <f t="shared" si="72"/>
        <v>5207</v>
      </c>
      <c r="D814" s="4" t="str">
        <f t="shared" si="73"/>
        <v>00</v>
      </c>
      <c r="E814" t="s">
        <v>12326</v>
      </c>
      <c r="F814" s="36" t="s">
        <v>102</v>
      </c>
      <c r="G814" t="s">
        <v>11687</v>
      </c>
      <c r="H814" t="s">
        <v>17</v>
      </c>
      <c r="I814" s="36" t="s">
        <v>102</v>
      </c>
      <c r="J814" t="s">
        <v>2657</v>
      </c>
      <c r="L814" t="s">
        <v>12260</v>
      </c>
      <c r="M814" s="45" t="e">
        <f t="shared" si="76"/>
        <v>#N/A</v>
      </c>
      <c r="N814" s="4" t="e">
        <f t="shared" si="77"/>
        <v>#N/A</v>
      </c>
    </row>
    <row r="815" spans="1:14" x14ac:dyDescent="0.3">
      <c r="A815" s="4" t="str">
        <f t="shared" si="74"/>
        <v>E9W521100</v>
      </c>
      <c r="B815" s="4" t="str">
        <f t="shared" si="75"/>
        <v>E9W521100</v>
      </c>
      <c r="C815" s="4" t="str">
        <f t="shared" si="72"/>
        <v>5211</v>
      </c>
      <c r="D815" s="4" t="str">
        <f t="shared" si="73"/>
        <v>00</v>
      </c>
      <c r="E815" t="s">
        <v>12326</v>
      </c>
      <c r="F815" s="36" t="s">
        <v>102</v>
      </c>
      <c r="G815" t="s">
        <v>11943</v>
      </c>
      <c r="H815" t="s">
        <v>17</v>
      </c>
      <c r="I815" s="36" t="s">
        <v>102</v>
      </c>
      <c r="J815" t="s">
        <v>2657</v>
      </c>
      <c r="L815" t="s">
        <v>12261</v>
      </c>
      <c r="M815" s="45" t="e">
        <f t="shared" si="76"/>
        <v>#N/A</v>
      </c>
      <c r="N815" s="4" t="e">
        <f t="shared" si="77"/>
        <v>#N/A</v>
      </c>
    </row>
    <row r="816" spans="1:14" x14ac:dyDescent="0.3">
      <c r="A816" s="4" t="str">
        <f t="shared" si="74"/>
        <v>E9W522300</v>
      </c>
      <c r="B816" s="4" t="str">
        <f t="shared" si="75"/>
        <v>E9W522300</v>
      </c>
      <c r="C816" s="4" t="str">
        <f t="shared" si="72"/>
        <v>5223</v>
      </c>
      <c r="D816" s="4" t="str">
        <f t="shared" si="73"/>
        <v>00</v>
      </c>
      <c r="E816" t="s">
        <v>12326</v>
      </c>
      <c r="F816" s="36" t="s">
        <v>102</v>
      </c>
      <c r="G816" t="s">
        <v>11690</v>
      </c>
      <c r="H816" t="s">
        <v>17</v>
      </c>
      <c r="I816" s="36" t="s">
        <v>102</v>
      </c>
      <c r="J816" t="s">
        <v>2657</v>
      </c>
      <c r="L816" t="s">
        <v>12262</v>
      </c>
      <c r="M816" s="45" t="e">
        <f t="shared" si="76"/>
        <v>#N/A</v>
      </c>
      <c r="N816" s="4" t="e">
        <f t="shared" si="77"/>
        <v>#N/A</v>
      </c>
    </row>
    <row r="817" spans="1:15" x14ac:dyDescent="0.3">
      <c r="A817" s="4" t="str">
        <f t="shared" si="74"/>
        <v>E9W522900</v>
      </c>
      <c r="B817" s="4" t="str">
        <f t="shared" si="75"/>
        <v>E9W522900</v>
      </c>
      <c r="C817" s="4" t="str">
        <f t="shared" si="72"/>
        <v>5229</v>
      </c>
      <c r="D817" s="4" t="str">
        <f t="shared" si="73"/>
        <v>00</v>
      </c>
      <c r="E817" t="s">
        <v>12326</v>
      </c>
      <c r="F817" s="36" t="s">
        <v>102</v>
      </c>
      <c r="G817" t="s">
        <v>11944</v>
      </c>
      <c r="H817" t="s">
        <v>17</v>
      </c>
      <c r="I817" s="36" t="s">
        <v>102</v>
      </c>
      <c r="J817" t="s">
        <v>2657</v>
      </c>
      <c r="L817" t="s">
        <v>12264</v>
      </c>
      <c r="M817" s="45" t="e">
        <f t="shared" si="76"/>
        <v>#N/A</v>
      </c>
      <c r="N817" s="4" t="e">
        <f t="shared" si="77"/>
        <v>#N/A</v>
      </c>
    </row>
    <row r="818" spans="1:15" x14ac:dyDescent="0.3">
      <c r="A818" s="4" t="str">
        <f t="shared" si="74"/>
        <v>E9W5265RI</v>
      </c>
      <c r="B818" s="4" t="str">
        <f t="shared" si="75"/>
        <v>E9W5265RI</v>
      </c>
      <c r="C818" s="4" t="str">
        <f t="shared" si="72"/>
        <v>5265</v>
      </c>
      <c r="D818" s="4" t="str">
        <f t="shared" si="73"/>
        <v>RI</v>
      </c>
      <c r="E818" t="s">
        <v>12326</v>
      </c>
      <c r="F818" s="36" t="s">
        <v>102</v>
      </c>
      <c r="G818" t="s">
        <v>11945</v>
      </c>
      <c r="H818" t="s">
        <v>61</v>
      </c>
      <c r="I818" s="36" t="s">
        <v>102</v>
      </c>
      <c r="J818" t="s">
        <v>2657</v>
      </c>
      <c r="L818" t="s">
        <v>12265</v>
      </c>
      <c r="M818" s="45" t="e">
        <f t="shared" si="76"/>
        <v>#N/A</v>
      </c>
      <c r="N818" s="4" t="e">
        <f t="shared" si="77"/>
        <v>#N/A</v>
      </c>
    </row>
    <row r="819" spans="1:15" x14ac:dyDescent="0.3">
      <c r="A819" s="4" t="str">
        <f t="shared" si="74"/>
        <v>E9W535200</v>
      </c>
      <c r="B819" s="4" t="str">
        <f t="shared" si="75"/>
        <v>E9W535200</v>
      </c>
      <c r="C819" s="4" t="str">
        <f t="shared" si="72"/>
        <v>5352</v>
      </c>
      <c r="D819" s="4" t="str">
        <f t="shared" si="73"/>
        <v>00</v>
      </c>
      <c r="E819" t="s">
        <v>12326</v>
      </c>
      <c r="F819" s="36" t="s">
        <v>102</v>
      </c>
      <c r="G819" t="s">
        <v>11694</v>
      </c>
      <c r="H819" t="s">
        <v>17</v>
      </c>
      <c r="I819" s="36" t="s">
        <v>102</v>
      </c>
      <c r="J819" t="s">
        <v>2657</v>
      </c>
      <c r="L819" t="s">
        <v>12272</v>
      </c>
      <c r="M819" s="45" t="e">
        <f t="shared" si="76"/>
        <v>#N/A</v>
      </c>
      <c r="N819" s="4" t="e">
        <f t="shared" si="77"/>
        <v>#N/A</v>
      </c>
    </row>
    <row r="820" spans="1:15" x14ac:dyDescent="0.3">
      <c r="A820" s="4" t="str">
        <f t="shared" si="74"/>
        <v>E9W</v>
      </c>
      <c r="B820" s="4" t="str">
        <f t="shared" si="75"/>
        <v>E9W</v>
      </c>
      <c r="C820" s="4" t="str">
        <f t="shared" si="72"/>
        <v/>
      </c>
      <c r="D820" s="4" t="str">
        <f t="shared" si="73"/>
        <v/>
      </c>
      <c r="E820" t="s">
        <v>101</v>
      </c>
      <c r="F820" s="36" t="s">
        <v>102</v>
      </c>
      <c r="I820" s="36" t="s">
        <v>102</v>
      </c>
      <c r="J820" t="s">
        <v>892</v>
      </c>
      <c r="L820" t="s">
        <v>893</v>
      </c>
      <c r="M820" s="45" t="str">
        <f t="shared" si="76"/>
        <v>SURE</v>
      </c>
      <c r="N820" s="4" t="str">
        <f t="shared" si="77"/>
        <v>E9WSURE</v>
      </c>
    </row>
    <row r="821" spans="1:15" x14ac:dyDescent="0.3">
      <c r="A821" s="4" t="str">
        <f t="shared" si="74"/>
        <v>E9Y100000</v>
      </c>
      <c r="B821" s="4" t="str">
        <f t="shared" si="75"/>
        <v>E9Y100000</v>
      </c>
      <c r="C821" s="4" t="str">
        <f t="shared" si="72"/>
        <v>1000</v>
      </c>
      <c r="D821" s="4" t="str">
        <f t="shared" si="73"/>
        <v>00</v>
      </c>
      <c r="E821" s="35" t="s">
        <v>95</v>
      </c>
      <c r="F821" s="36" t="s">
        <v>96</v>
      </c>
      <c r="G821" s="36" t="s">
        <v>16</v>
      </c>
      <c r="H821" s="36" t="s">
        <v>17</v>
      </c>
      <c r="I821" s="36" t="s">
        <v>96</v>
      </c>
      <c r="J821" s="36" t="s">
        <v>97</v>
      </c>
      <c r="K821" s="36"/>
      <c r="L821" s="36" t="s">
        <v>26</v>
      </c>
      <c r="M821" s="45" t="str">
        <f t="shared" si="76"/>
        <v>ENGI</v>
      </c>
      <c r="N821" s="4" t="str">
        <f t="shared" si="77"/>
        <v>E9YENGI</v>
      </c>
    </row>
    <row r="822" spans="1:15" x14ac:dyDescent="0.3">
      <c r="A822" s="4" t="str">
        <f t="shared" si="74"/>
        <v>E9Y135300</v>
      </c>
      <c r="B822" s="4" t="str">
        <f t="shared" si="75"/>
        <v>E9Y135300</v>
      </c>
      <c r="C822" s="4" t="str">
        <f t="shared" si="72"/>
        <v>1353</v>
      </c>
      <c r="D822" s="4" t="str">
        <f t="shared" si="73"/>
        <v>00</v>
      </c>
      <c r="E822" s="35" t="s">
        <v>95</v>
      </c>
      <c r="F822" s="36" t="s">
        <v>96</v>
      </c>
      <c r="G822" s="36" t="s">
        <v>207</v>
      </c>
      <c r="H822" s="36" t="s">
        <v>17</v>
      </c>
      <c r="I822" s="36" t="s">
        <v>96</v>
      </c>
      <c r="J822" s="36" t="s">
        <v>255</v>
      </c>
      <c r="K822" s="36"/>
      <c r="L822" s="36" t="s">
        <v>211</v>
      </c>
      <c r="M822" s="45" t="str">
        <f t="shared" si="76"/>
        <v>ENGI-COSY</v>
      </c>
      <c r="N822" s="4" t="str">
        <f t="shared" si="77"/>
        <v>E9YENGI-COSY</v>
      </c>
    </row>
    <row r="823" spans="1:15" x14ac:dyDescent="0.3">
      <c r="A823" s="4" t="str">
        <f t="shared" si="74"/>
        <v>E9Y303000</v>
      </c>
      <c r="B823" s="4" t="str">
        <f t="shared" si="75"/>
        <v>E9Y303000</v>
      </c>
      <c r="C823" s="4" t="str">
        <f t="shared" si="72"/>
        <v>3030</v>
      </c>
      <c r="D823" s="4" t="str">
        <f t="shared" si="73"/>
        <v>00</v>
      </c>
      <c r="E823" s="35" t="s">
        <v>95</v>
      </c>
      <c r="F823" s="36" t="s">
        <v>96</v>
      </c>
      <c r="G823" s="36" t="s">
        <v>299</v>
      </c>
      <c r="H823" s="36" t="s">
        <v>17</v>
      </c>
      <c r="I823" s="36" t="s">
        <v>96</v>
      </c>
      <c r="J823" s="36" t="s">
        <v>316</v>
      </c>
      <c r="K823" s="36"/>
      <c r="L823" s="36" t="s">
        <v>308</v>
      </c>
      <c r="M823" s="45" t="str">
        <f t="shared" si="76"/>
        <v>DRIV-TMSN</v>
      </c>
      <c r="N823" s="4" t="str">
        <f t="shared" si="77"/>
        <v>E9YDRIV-TMSN</v>
      </c>
    </row>
    <row r="824" spans="1:15" x14ac:dyDescent="0.3">
      <c r="A824" s="4" t="str">
        <f t="shared" si="74"/>
        <v>E9Y325800</v>
      </c>
      <c r="B824" s="4" t="str">
        <f t="shared" si="75"/>
        <v>E9Y325800</v>
      </c>
      <c r="C824" s="4" t="str">
        <f t="shared" si="72"/>
        <v>3258</v>
      </c>
      <c r="D824" s="4" t="str">
        <f t="shared" si="73"/>
        <v>00</v>
      </c>
      <c r="E824" s="35" t="s">
        <v>95</v>
      </c>
      <c r="F824" s="36" t="s">
        <v>96</v>
      </c>
      <c r="G824" s="36" t="s">
        <v>418</v>
      </c>
      <c r="H824" s="36" t="s">
        <v>17</v>
      </c>
      <c r="I824" s="36" t="s">
        <v>96</v>
      </c>
      <c r="J824" s="36" t="s">
        <v>430</v>
      </c>
      <c r="K824" s="36"/>
      <c r="L824" s="36" t="s">
        <v>427</v>
      </c>
      <c r="M824" s="45" t="str">
        <f t="shared" si="76"/>
        <v>DRIV-DIFF</v>
      </c>
      <c r="N824" s="4" t="str">
        <f t="shared" si="77"/>
        <v>E9YDRIV-DIFF</v>
      </c>
    </row>
    <row r="825" spans="1:15" x14ac:dyDescent="0.3">
      <c r="A825" s="4" t="str">
        <f t="shared" si="74"/>
        <v>E9Y3258FR</v>
      </c>
      <c r="B825" s="4" t="str">
        <f t="shared" si="75"/>
        <v>E9Y3258FR</v>
      </c>
      <c r="C825" s="4" t="str">
        <f t="shared" si="72"/>
        <v>3258</v>
      </c>
      <c r="D825" s="4" t="str">
        <f t="shared" si="73"/>
        <v>FR</v>
      </c>
      <c r="E825" s="35" t="s">
        <v>95</v>
      </c>
      <c r="F825" s="36" t="s">
        <v>96</v>
      </c>
      <c r="G825" s="36" t="s">
        <v>418</v>
      </c>
      <c r="H825" s="36" t="s">
        <v>232</v>
      </c>
      <c r="I825" s="36" t="s">
        <v>96</v>
      </c>
      <c r="J825" s="36" t="s">
        <v>900</v>
      </c>
      <c r="K825" s="36" t="s">
        <v>233</v>
      </c>
      <c r="L825" s="36" t="s">
        <v>893</v>
      </c>
      <c r="M825" s="45" t="str">
        <f t="shared" si="76"/>
        <v>SURE</v>
      </c>
      <c r="N825" s="4" t="str">
        <f t="shared" si="77"/>
        <v>E9YSUREFR</v>
      </c>
      <c r="O825" t="s">
        <v>894</v>
      </c>
    </row>
    <row r="826" spans="1:15" x14ac:dyDescent="0.3">
      <c r="A826" s="4" t="str">
        <f t="shared" si="74"/>
        <v>E9Y4006LF</v>
      </c>
      <c r="B826" s="4" t="str">
        <f t="shared" si="75"/>
        <v>E9Y4006LF</v>
      </c>
      <c r="C826" s="4" t="str">
        <f t="shared" si="72"/>
        <v>4006</v>
      </c>
      <c r="D826" s="4" t="str">
        <f t="shared" si="73"/>
        <v>LF</v>
      </c>
      <c r="E826" s="35" t="s">
        <v>95</v>
      </c>
      <c r="F826" s="36" t="s">
        <v>96</v>
      </c>
      <c r="G826" s="36" t="s">
        <v>876</v>
      </c>
      <c r="H826" s="36" t="s">
        <v>483</v>
      </c>
      <c r="I826" s="36" t="s">
        <v>96</v>
      </c>
      <c r="J826" s="36" t="s">
        <v>898</v>
      </c>
      <c r="K826" s="36" t="s">
        <v>485</v>
      </c>
      <c r="L826" s="36" t="s">
        <v>878</v>
      </c>
      <c r="M826" s="45" t="str">
        <f t="shared" si="76"/>
        <v>BKSY</v>
      </c>
      <c r="N826" s="4" t="str">
        <f t="shared" si="77"/>
        <v>E9YBKSYLHF</v>
      </c>
      <c r="O826" t="s">
        <v>879</v>
      </c>
    </row>
    <row r="827" spans="1:15" x14ac:dyDescent="0.3">
      <c r="A827" s="4" t="str">
        <f t="shared" si="74"/>
        <v>E9Y4006LR</v>
      </c>
      <c r="B827" s="4" t="str">
        <f t="shared" si="75"/>
        <v>E9Y4006LR</v>
      </c>
      <c r="C827" s="4" t="str">
        <f t="shared" si="72"/>
        <v>4006</v>
      </c>
      <c r="D827" s="4" t="str">
        <f t="shared" si="73"/>
        <v>LR</v>
      </c>
      <c r="E827" s="35" t="s">
        <v>95</v>
      </c>
      <c r="F827" s="36" t="s">
        <v>96</v>
      </c>
      <c r="G827" s="36" t="s">
        <v>876</v>
      </c>
      <c r="H827" s="36" t="s">
        <v>490</v>
      </c>
      <c r="I827" s="36" t="s">
        <v>96</v>
      </c>
      <c r="J827" s="36" t="s">
        <v>898</v>
      </c>
      <c r="K827" s="36" t="s">
        <v>491</v>
      </c>
      <c r="L827" s="36" t="s">
        <v>880</v>
      </c>
      <c r="M827" s="45" t="str">
        <f t="shared" si="76"/>
        <v>BKSY</v>
      </c>
      <c r="N827" s="4" t="str">
        <f t="shared" si="77"/>
        <v>E9YBKSYLHR</v>
      </c>
      <c r="O827" t="s">
        <v>879</v>
      </c>
    </row>
    <row r="828" spans="1:15" x14ac:dyDescent="0.3">
      <c r="A828" s="4" t="str">
        <f t="shared" si="74"/>
        <v>E9Y4006RF</v>
      </c>
      <c r="B828" s="4" t="str">
        <f t="shared" si="75"/>
        <v>E9Y4006RF</v>
      </c>
      <c r="C828" s="4" t="str">
        <f t="shared" si="72"/>
        <v>4006</v>
      </c>
      <c r="D828" s="4" t="str">
        <f t="shared" si="73"/>
        <v>RF</v>
      </c>
      <c r="E828" s="35" t="s">
        <v>95</v>
      </c>
      <c r="F828" s="36" t="s">
        <v>96</v>
      </c>
      <c r="G828" s="36" t="s">
        <v>876</v>
      </c>
      <c r="H828" s="36" t="s">
        <v>487</v>
      </c>
      <c r="I828" s="36" t="s">
        <v>96</v>
      </c>
      <c r="J828" s="36" t="s">
        <v>898</v>
      </c>
      <c r="K828" s="36" t="s">
        <v>488</v>
      </c>
      <c r="L828" s="36" t="s">
        <v>881</v>
      </c>
      <c r="M828" s="45" t="str">
        <f t="shared" si="76"/>
        <v>BKSY</v>
      </c>
      <c r="N828" s="4" t="str">
        <f t="shared" si="77"/>
        <v>E9YBKSYRHF</v>
      </c>
      <c r="O828" t="s">
        <v>879</v>
      </c>
    </row>
    <row r="829" spans="1:15" x14ac:dyDescent="0.3">
      <c r="A829" s="4" t="str">
        <f t="shared" si="74"/>
        <v>E9Y4006RR</v>
      </c>
      <c r="B829" s="4" t="str">
        <f t="shared" si="75"/>
        <v>E9Y4006RR</v>
      </c>
      <c r="C829" s="4" t="str">
        <f t="shared" si="72"/>
        <v>4006</v>
      </c>
      <c r="D829" s="4" t="str">
        <f t="shared" si="73"/>
        <v>RR</v>
      </c>
      <c r="E829" s="35" t="s">
        <v>95</v>
      </c>
      <c r="F829" s="36" t="s">
        <v>96</v>
      </c>
      <c r="G829" s="36" t="s">
        <v>876</v>
      </c>
      <c r="H829" s="36" t="s">
        <v>493</v>
      </c>
      <c r="I829" s="36" t="s">
        <v>96</v>
      </c>
      <c r="J829" s="36" t="s">
        <v>898</v>
      </c>
      <c r="K829" s="36" t="s">
        <v>494</v>
      </c>
      <c r="L829" s="36" t="s">
        <v>882</v>
      </c>
      <c r="M829" s="45" t="str">
        <f t="shared" si="76"/>
        <v>BKSY</v>
      </c>
      <c r="N829" s="4" t="str">
        <f t="shared" si="77"/>
        <v>E9YBKSYRHR</v>
      </c>
      <c r="O829" t="s">
        <v>879</v>
      </c>
    </row>
    <row r="830" spans="1:15" x14ac:dyDescent="0.3">
      <c r="A830" s="4" t="str">
        <f t="shared" si="74"/>
        <v>E9Y4050LT</v>
      </c>
      <c r="B830" s="4" t="str">
        <f t="shared" si="75"/>
        <v>E9Y4050LT</v>
      </c>
      <c r="C830" s="4" t="str">
        <f t="shared" si="72"/>
        <v>4050</v>
      </c>
      <c r="D830" s="4" t="str">
        <f t="shared" si="73"/>
        <v>LT</v>
      </c>
      <c r="E830" s="35" t="s">
        <v>95</v>
      </c>
      <c r="F830" s="36" t="s">
        <v>96</v>
      </c>
      <c r="G830" s="36" t="s">
        <v>482</v>
      </c>
      <c r="H830" s="36" t="s">
        <v>57</v>
      </c>
      <c r="I830" s="36" t="s">
        <v>96</v>
      </c>
      <c r="J830" s="36" t="s">
        <v>529</v>
      </c>
      <c r="K830" s="36" t="s">
        <v>59</v>
      </c>
      <c r="L830" s="36" t="s">
        <v>503</v>
      </c>
      <c r="M830" s="45" t="str">
        <f t="shared" si="76"/>
        <v>DRIV-FIDV</v>
      </c>
      <c r="N830" s="4" t="str">
        <f t="shared" si="77"/>
        <v>E9YDRIV-FIDVLH</v>
      </c>
    </row>
    <row r="831" spans="1:15" x14ac:dyDescent="0.3">
      <c r="A831" s="4" t="str">
        <f t="shared" si="74"/>
        <v>E9Y4050RI</v>
      </c>
      <c r="B831" s="4" t="str">
        <f t="shared" si="75"/>
        <v>E9Y4050RI</v>
      </c>
      <c r="C831" s="4" t="str">
        <f t="shared" si="72"/>
        <v>4050</v>
      </c>
      <c r="D831" s="4" t="str">
        <f t="shared" si="73"/>
        <v>RI</v>
      </c>
      <c r="E831" s="35" t="s">
        <v>95</v>
      </c>
      <c r="F831" s="36" t="s">
        <v>96</v>
      </c>
      <c r="G831" s="36" t="s">
        <v>482</v>
      </c>
      <c r="H831" s="36" t="s">
        <v>61</v>
      </c>
      <c r="I831" s="36" t="s">
        <v>96</v>
      </c>
      <c r="J831" s="36" t="s">
        <v>529</v>
      </c>
      <c r="K831" s="36" t="s">
        <v>63</v>
      </c>
      <c r="L831" s="36" t="s">
        <v>502</v>
      </c>
      <c r="M831" s="45" t="str">
        <f t="shared" si="76"/>
        <v>DRIV-FIDV</v>
      </c>
      <c r="N831" s="4" t="str">
        <f t="shared" si="77"/>
        <v>E9YDRIV-FIDVRH</v>
      </c>
    </row>
    <row r="832" spans="1:15" x14ac:dyDescent="0.3">
      <c r="A832" s="4" t="str">
        <f t="shared" si="74"/>
        <v>E9Y106300</v>
      </c>
      <c r="B832" s="4" t="str">
        <f t="shared" si="75"/>
        <v>E9Y106300</v>
      </c>
      <c r="C832" s="4" t="str">
        <f t="shared" si="72"/>
        <v>1063</v>
      </c>
      <c r="D832" s="4" t="str">
        <f t="shared" si="73"/>
        <v>00</v>
      </c>
      <c r="E832" t="s">
        <v>95</v>
      </c>
      <c r="F832" s="36" t="s">
        <v>96</v>
      </c>
      <c r="G832" t="s">
        <v>11921</v>
      </c>
      <c r="H832" t="s">
        <v>17</v>
      </c>
      <c r="I832" s="36" t="s">
        <v>96</v>
      </c>
      <c r="J832" t="s">
        <v>2657</v>
      </c>
      <c r="L832" t="s">
        <v>11973</v>
      </c>
      <c r="M832" s="45" t="e">
        <f t="shared" si="76"/>
        <v>#N/A</v>
      </c>
      <c r="N832" s="4" t="e">
        <f t="shared" si="77"/>
        <v>#N/A</v>
      </c>
    </row>
    <row r="833" spans="1:14" x14ac:dyDescent="0.3">
      <c r="A833" s="4" t="str">
        <f t="shared" si="74"/>
        <v>E9Y135900</v>
      </c>
      <c r="B833" s="4" t="str">
        <f t="shared" si="75"/>
        <v>E9Y135900</v>
      </c>
      <c r="C833" s="4" t="str">
        <f t="shared" si="72"/>
        <v>1359</v>
      </c>
      <c r="D833" s="4" t="str">
        <f t="shared" si="73"/>
        <v>00</v>
      </c>
      <c r="E833" t="s">
        <v>95</v>
      </c>
      <c r="F833" s="36" t="s">
        <v>96</v>
      </c>
      <c r="G833" t="s">
        <v>11926</v>
      </c>
      <c r="H833" t="s">
        <v>17</v>
      </c>
      <c r="I833" s="36" t="s">
        <v>96</v>
      </c>
      <c r="J833" t="s">
        <v>2657</v>
      </c>
      <c r="L833" t="s">
        <v>11993</v>
      </c>
      <c r="M833" s="45" t="e">
        <f t="shared" si="76"/>
        <v>#N/A</v>
      </c>
      <c r="N833" s="4" t="e">
        <f t="shared" si="77"/>
        <v>#N/A</v>
      </c>
    </row>
    <row r="834" spans="1:14" x14ac:dyDescent="0.3">
      <c r="A834" s="4" t="str">
        <f t="shared" si="74"/>
        <v>E9Y138600</v>
      </c>
      <c r="B834" s="4" t="str">
        <f t="shared" si="75"/>
        <v>E9Y138600</v>
      </c>
      <c r="C834" s="4" t="str">
        <f t="shared" si="72"/>
        <v>1386</v>
      </c>
      <c r="D834" s="4" t="str">
        <f t="shared" si="73"/>
        <v>00</v>
      </c>
      <c r="E834" t="s">
        <v>95</v>
      </c>
      <c r="F834" s="36" t="s">
        <v>96</v>
      </c>
      <c r="G834" t="s">
        <v>783</v>
      </c>
      <c r="H834" t="s">
        <v>17</v>
      </c>
      <c r="I834" s="36" t="s">
        <v>96</v>
      </c>
      <c r="J834" t="s">
        <v>2657</v>
      </c>
      <c r="L834" t="s">
        <v>12037</v>
      </c>
      <c r="M834" s="45" t="e">
        <f t="shared" si="76"/>
        <v>#N/A</v>
      </c>
      <c r="N834" s="4" t="e">
        <f t="shared" si="77"/>
        <v>#N/A</v>
      </c>
    </row>
    <row r="835" spans="1:14" x14ac:dyDescent="0.3">
      <c r="A835" s="4" t="str">
        <f t="shared" si="74"/>
        <v>E9Y3278RE</v>
      </c>
      <c r="B835" s="4" t="str">
        <f t="shared" si="75"/>
        <v>E9Y3278RE</v>
      </c>
      <c r="C835" s="4" t="str">
        <f t="shared" ref="C835:C898" si="78">LEFT(G835,4)</f>
        <v>3278</v>
      </c>
      <c r="D835" s="4" t="str">
        <f t="shared" ref="D835:D898" si="79">LEFT(H835,2)</f>
        <v>RE</v>
      </c>
      <c r="E835" t="s">
        <v>95</v>
      </c>
      <c r="F835" s="36" t="s">
        <v>96</v>
      </c>
      <c r="G835" t="s">
        <v>11168</v>
      </c>
      <c r="H835" t="s">
        <v>228</v>
      </c>
      <c r="I835" s="36" t="s">
        <v>96</v>
      </c>
      <c r="J835" t="s">
        <v>426</v>
      </c>
      <c r="L835" t="s">
        <v>427</v>
      </c>
      <c r="M835" s="45" t="str">
        <f t="shared" si="76"/>
        <v>DRIV-DIFF</v>
      </c>
      <c r="N835" s="4" t="str">
        <f t="shared" si="77"/>
        <v>E9YDRIV-DIFF</v>
      </c>
    </row>
    <row r="836" spans="1:14" x14ac:dyDescent="0.3">
      <c r="A836" s="4" t="str">
        <f t="shared" ref="A836:A899" si="80">F836&amp;C836&amp;D836</f>
        <v>E9Y4062LT</v>
      </c>
      <c r="B836" s="4" t="str">
        <f t="shared" ref="B836:B899" si="81">F836&amp;C836&amp;D836</f>
        <v>E9Y4062LT</v>
      </c>
      <c r="C836" s="4" t="str">
        <f t="shared" si="78"/>
        <v>4062</v>
      </c>
      <c r="D836" s="4" t="str">
        <f t="shared" si="79"/>
        <v>LT</v>
      </c>
      <c r="E836" t="s">
        <v>95</v>
      </c>
      <c r="F836" s="36" t="s">
        <v>96</v>
      </c>
      <c r="G836" t="s">
        <v>11931</v>
      </c>
      <c r="H836" t="s">
        <v>57</v>
      </c>
      <c r="I836" s="36" t="s">
        <v>96</v>
      </c>
      <c r="J836" t="s">
        <v>2657</v>
      </c>
      <c r="L836" t="s">
        <v>12112</v>
      </c>
      <c r="M836" s="45" t="e">
        <f t="shared" ref="M836:M899" si="82">_xlfn.TEXTAFTER(J836,"-")</f>
        <v>#N/A</v>
      </c>
      <c r="N836" s="4" t="e">
        <f t="shared" ref="N836:N899" si="83">I836&amp;M836&amp;K836</f>
        <v>#N/A</v>
      </c>
    </row>
    <row r="837" spans="1:14" x14ac:dyDescent="0.3">
      <c r="A837" s="4" t="str">
        <f t="shared" si="80"/>
        <v>E9Y4062RI</v>
      </c>
      <c r="B837" s="4" t="str">
        <f t="shared" si="81"/>
        <v>E9Y4062RI</v>
      </c>
      <c r="C837" s="4" t="str">
        <f t="shared" si="78"/>
        <v>4062</v>
      </c>
      <c r="D837" s="4" t="str">
        <f t="shared" si="79"/>
        <v>RI</v>
      </c>
      <c r="E837" t="s">
        <v>95</v>
      </c>
      <c r="F837" s="36" t="s">
        <v>96</v>
      </c>
      <c r="G837" t="s">
        <v>11931</v>
      </c>
      <c r="H837" t="s">
        <v>61</v>
      </c>
      <c r="I837" s="36" t="s">
        <v>96</v>
      </c>
      <c r="J837" t="s">
        <v>2657</v>
      </c>
      <c r="L837" t="s">
        <v>12113</v>
      </c>
      <c r="M837" s="45" t="e">
        <f t="shared" si="82"/>
        <v>#N/A</v>
      </c>
      <c r="N837" s="4" t="e">
        <f t="shared" si="83"/>
        <v>#N/A</v>
      </c>
    </row>
    <row r="838" spans="1:14" x14ac:dyDescent="0.3">
      <c r="A838" s="4" t="str">
        <f t="shared" si="80"/>
        <v>E9Y4251LF</v>
      </c>
      <c r="B838" s="4" t="str">
        <f t="shared" si="81"/>
        <v>E9Y4251LF</v>
      </c>
      <c r="C838" s="4" t="str">
        <f t="shared" si="78"/>
        <v>4251</v>
      </c>
      <c r="D838" s="4" t="str">
        <f t="shared" si="79"/>
        <v>LF</v>
      </c>
      <c r="E838" t="s">
        <v>95</v>
      </c>
      <c r="F838" s="36" t="s">
        <v>96</v>
      </c>
      <c r="G838" t="s">
        <v>11471</v>
      </c>
      <c r="H838" t="s">
        <v>483</v>
      </c>
      <c r="I838" s="36" t="s">
        <v>96</v>
      </c>
      <c r="J838" t="s">
        <v>890</v>
      </c>
      <c r="L838" t="s">
        <v>878</v>
      </c>
      <c r="M838" s="45" t="str">
        <f t="shared" si="82"/>
        <v>BKSY-SVBK</v>
      </c>
      <c r="N838" s="4" t="str">
        <f t="shared" si="83"/>
        <v>E9YBKSY-SVBK</v>
      </c>
    </row>
    <row r="839" spans="1:14" x14ac:dyDescent="0.3">
      <c r="A839" s="4" t="str">
        <f t="shared" si="80"/>
        <v>E9Y4251LR</v>
      </c>
      <c r="B839" s="4" t="str">
        <f t="shared" si="81"/>
        <v>E9Y4251LR</v>
      </c>
      <c r="C839" s="4" t="str">
        <f t="shared" si="78"/>
        <v>4251</v>
      </c>
      <c r="D839" s="4" t="str">
        <f t="shared" si="79"/>
        <v>LR</v>
      </c>
      <c r="E839" t="s">
        <v>95</v>
      </c>
      <c r="F839" s="36" t="s">
        <v>96</v>
      </c>
      <c r="G839" t="s">
        <v>11471</v>
      </c>
      <c r="H839" t="s">
        <v>490</v>
      </c>
      <c r="I839" s="36" t="s">
        <v>96</v>
      </c>
      <c r="J839" t="s">
        <v>890</v>
      </c>
      <c r="L839" t="s">
        <v>880</v>
      </c>
      <c r="M839" s="45" t="str">
        <f t="shared" si="82"/>
        <v>BKSY-SVBK</v>
      </c>
      <c r="N839" s="4" t="str">
        <f t="shared" si="83"/>
        <v>E9YBKSY-SVBK</v>
      </c>
    </row>
    <row r="840" spans="1:14" x14ac:dyDescent="0.3">
      <c r="A840" s="4" t="str">
        <f t="shared" si="80"/>
        <v>E9Y4251RF</v>
      </c>
      <c r="B840" s="4" t="str">
        <f t="shared" si="81"/>
        <v>E9Y4251RF</v>
      </c>
      <c r="C840" s="4" t="str">
        <f t="shared" si="78"/>
        <v>4251</v>
      </c>
      <c r="D840" s="4" t="str">
        <f t="shared" si="79"/>
        <v>RF</v>
      </c>
      <c r="E840" t="s">
        <v>95</v>
      </c>
      <c r="F840" s="36" t="s">
        <v>96</v>
      </c>
      <c r="G840" t="s">
        <v>11471</v>
      </c>
      <c r="H840" t="s">
        <v>487</v>
      </c>
      <c r="I840" s="36" t="s">
        <v>96</v>
      </c>
      <c r="J840" t="s">
        <v>890</v>
      </c>
      <c r="L840" t="s">
        <v>881</v>
      </c>
      <c r="M840" s="45" t="str">
        <f t="shared" si="82"/>
        <v>BKSY-SVBK</v>
      </c>
      <c r="N840" s="4" t="str">
        <f t="shared" si="83"/>
        <v>E9YBKSY-SVBK</v>
      </c>
    </row>
    <row r="841" spans="1:14" x14ac:dyDescent="0.3">
      <c r="A841" s="4" t="str">
        <f t="shared" si="80"/>
        <v>E9Y4251RR</v>
      </c>
      <c r="B841" s="4" t="str">
        <f t="shared" si="81"/>
        <v>E9Y4251RR</v>
      </c>
      <c r="C841" s="4" t="str">
        <f t="shared" si="78"/>
        <v>4251</v>
      </c>
      <c r="D841" s="4" t="str">
        <f t="shared" si="79"/>
        <v>RR</v>
      </c>
      <c r="E841" t="s">
        <v>95</v>
      </c>
      <c r="F841" s="36" t="s">
        <v>96</v>
      </c>
      <c r="G841" t="s">
        <v>11471</v>
      </c>
      <c r="H841" t="s">
        <v>493</v>
      </c>
      <c r="I841" s="36" t="s">
        <v>96</v>
      </c>
      <c r="J841" t="s">
        <v>890</v>
      </c>
      <c r="L841" t="s">
        <v>882</v>
      </c>
      <c r="M841" s="45" t="str">
        <f t="shared" si="82"/>
        <v>BKSY-SVBK</v>
      </c>
      <c r="N841" s="4" t="str">
        <f t="shared" si="83"/>
        <v>E9YBKSY-SVBK</v>
      </c>
    </row>
    <row r="842" spans="1:14" x14ac:dyDescent="0.3">
      <c r="A842" s="4" t="str">
        <f t="shared" si="80"/>
        <v>E9Y</v>
      </c>
      <c r="B842" s="4" t="str">
        <f t="shared" si="81"/>
        <v>E9Y</v>
      </c>
      <c r="C842" s="4" t="str">
        <f t="shared" si="78"/>
        <v/>
      </c>
      <c r="D842" s="4" t="str">
        <f t="shared" si="79"/>
        <v/>
      </c>
      <c r="E842" t="s">
        <v>95</v>
      </c>
      <c r="F842" s="36" t="s">
        <v>96</v>
      </c>
      <c r="I842" s="36" t="s">
        <v>96</v>
      </c>
      <c r="J842" t="s">
        <v>892</v>
      </c>
      <c r="L842" t="s">
        <v>893</v>
      </c>
      <c r="M842" s="45" t="str">
        <f t="shared" si="82"/>
        <v>SURE</v>
      </c>
      <c r="N842" s="4" t="str">
        <f t="shared" si="83"/>
        <v>E9YSURE</v>
      </c>
    </row>
    <row r="843" spans="1:14" x14ac:dyDescent="0.3">
      <c r="A843" s="4" t="str">
        <f t="shared" si="80"/>
        <v>EED100000</v>
      </c>
      <c r="B843" s="4" t="str">
        <f t="shared" si="81"/>
        <v>EED100000</v>
      </c>
      <c r="C843" s="4" t="str">
        <f t="shared" si="78"/>
        <v>1000</v>
      </c>
      <c r="D843" s="4" t="str">
        <f t="shared" si="79"/>
        <v>00</v>
      </c>
      <c r="E843" s="35" t="s">
        <v>202</v>
      </c>
      <c r="F843" s="36" t="s">
        <v>203</v>
      </c>
      <c r="G843" s="36" t="s">
        <v>16</v>
      </c>
      <c r="H843" s="36" t="s">
        <v>17</v>
      </c>
      <c r="I843" s="36" t="s">
        <v>203</v>
      </c>
      <c r="J843" s="36" t="s">
        <v>204</v>
      </c>
      <c r="K843" s="36"/>
      <c r="L843" s="36" t="s">
        <v>22</v>
      </c>
      <c r="M843" s="45" t="str">
        <f t="shared" si="82"/>
        <v>ENGI</v>
      </c>
      <c r="N843" s="4" t="str">
        <f t="shared" si="83"/>
        <v>EEDENGI</v>
      </c>
    </row>
    <row r="844" spans="1:14" x14ac:dyDescent="0.3">
      <c r="A844" s="4" t="str">
        <f t="shared" si="80"/>
        <v>EED135300</v>
      </c>
      <c r="B844" s="4" t="str">
        <f t="shared" si="81"/>
        <v>EED135300</v>
      </c>
      <c r="C844" s="4" t="str">
        <f t="shared" si="78"/>
        <v>1353</v>
      </c>
      <c r="D844" s="4" t="str">
        <f t="shared" si="79"/>
        <v>00</v>
      </c>
      <c r="E844" s="35" t="s">
        <v>202</v>
      </c>
      <c r="F844" s="36" t="s">
        <v>203</v>
      </c>
      <c r="G844" s="36" t="s">
        <v>207</v>
      </c>
      <c r="H844" s="36" t="s">
        <v>17</v>
      </c>
      <c r="I844" s="36" t="s">
        <v>203</v>
      </c>
      <c r="J844" s="36" t="s">
        <v>297</v>
      </c>
      <c r="K844" s="36"/>
      <c r="L844" s="36" t="s">
        <v>264</v>
      </c>
      <c r="M844" s="45" t="str">
        <f t="shared" si="82"/>
        <v>ENGI-COSY</v>
      </c>
      <c r="N844" s="4" t="str">
        <f t="shared" si="83"/>
        <v>EEDENGI-COSY</v>
      </c>
    </row>
    <row r="845" spans="1:14" x14ac:dyDescent="0.3">
      <c r="A845" s="4" t="str">
        <f t="shared" si="80"/>
        <v>EED303000</v>
      </c>
      <c r="B845" s="4" t="str">
        <f t="shared" si="81"/>
        <v>EED303000</v>
      </c>
      <c r="C845" s="4" t="str">
        <f t="shared" si="78"/>
        <v>3030</v>
      </c>
      <c r="D845" s="4" t="str">
        <f t="shared" si="79"/>
        <v>00</v>
      </c>
      <c r="E845" s="35" t="s">
        <v>202</v>
      </c>
      <c r="F845" s="36" t="s">
        <v>203</v>
      </c>
      <c r="G845" s="36" t="s">
        <v>299</v>
      </c>
      <c r="H845" s="36" t="s">
        <v>17</v>
      </c>
      <c r="I845" s="36" t="s">
        <v>203</v>
      </c>
      <c r="J845" s="36" t="s">
        <v>356</v>
      </c>
      <c r="K845" s="36"/>
      <c r="L845" s="36" t="s">
        <v>327</v>
      </c>
      <c r="M845" s="45" t="str">
        <f t="shared" si="82"/>
        <v>DRIV-TMSN</v>
      </c>
      <c r="N845" s="4" t="str">
        <f t="shared" si="83"/>
        <v>EEDDRIV-TMSN</v>
      </c>
    </row>
    <row r="846" spans="1:14" x14ac:dyDescent="0.3">
      <c r="A846" s="4" t="str">
        <f t="shared" si="80"/>
        <v>EED310100</v>
      </c>
      <c r="B846" s="4" t="str">
        <f t="shared" si="81"/>
        <v>EED310100</v>
      </c>
      <c r="C846" s="4" t="str">
        <f t="shared" si="78"/>
        <v>3101</v>
      </c>
      <c r="D846" s="4" t="str">
        <f t="shared" si="79"/>
        <v>00</v>
      </c>
      <c r="E846" s="35" t="s">
        <v>202</v>
      </c>
      <c r="F846" s="36" t="s">
        <v>203</v>
      </c>
      <c r="G846" s="36" t="s">
        <v>358</v>
      </c>
      <c r="H846" s="36" t="s">
        <v>17</v>
      </c>
      <c r="I846" s="36" t="s">
        <v>203</v>
      </c>
      <c r="J846" s="36" t="s">
        <v>410</v>
      </c>
      <c r="K846" s="36"/>
      <c r="L846" s="36" t="s">
        <v>399</v>
      </c>
      <c r="M846" s="45" t="str">
        <f t="shared" si="82"/>
        <v>DRIV-TQCV</v>
      </c>
      <c r="N846" s="4" t="str">
        <f t="shared" si="83"/>
        <v>EEDDRIV-TQCV</v>
      </c>
    </row>
    <row r="847" spans="1:14" x14ac:dyDescent="0.3">
      <c r="A847" s="4" t="str">
        <f t="shared" si="80"/>
        <v>EED325800</v>
      </c>
      <c r="B847" s="4" t="str">
        <f t="shared" si="81"/>
        <v>EED325800</v>
      </c>
      <c r="C847" s="4" t="str">
        <f t="shared" si="78"/>
        <v>3258</v>
      </c>
      <c r="D847" s="4" t="str">
        <f t="shared" si="79"/>
        <v>00</v>
      </c>
      <c r="E847" s="35" t="s">
        <v>202</v>
      </c>
      <c r="F847" s="36" t="s">
        <v>203</v>
      </c>
      <c r="G847" s="36" t="s">
        <v>418</v>
      </c>
      <c r="H847" s="36" t="s">
        <v>17</v>
      </c>
      <c r="I847" s="36" t="s">
        <v>203</v>
      </c>
      <c r="J847" s="36" t="s">
        <v>480</v>
      </c>
      <c r="K847" s="36"/>
      <c r="L847" s="36" t="s">
        <v>464</v>
      </c>
      <c r="M847" s="45" t="str">
        <f t="shared" si="82"/>
        <v>DRIV-DIFF</v>
      </c>
      <c r="N847" s="4" t="str">
        <f t="shared" si="83"/>
        <v>EEDDRIV-DIFF</v>
      </c>
    </row>
    <row r="848" spans="1:14" x14ac:dyDescent="0.3">
      <c r="A848" s="4" t="str">
        <f t="shared" si="80"/>
        <v>EED4050LR</v>
      </c>
      <c r="B848" s="4" t="str">
        <f t="shared" si="81"/>
        <v>EED4050LR</v>
      </c>
      <c r="C848" s="4" t="str">
        <f t="shared" si="78"/>
        <v>4050</v>
      </c>
      <c r="D848" s="4" t="str">
        <f t="shared" si="79"/>
        <v>LR</v>
      </c>
      <c r="E848" s="35" t="s">
        <v>202</v>
      </c>
      <c r="F848" s="36" t="s">
        <v>203</v>
      </c>
      <c r="G848" s="36" t="s">
        <v>482</v>
      </c>
      <c r="H848" s="36" t="s">
        <v>490</v>
      </c>
      <c r="I848" s="36" t="s">
        <v>203</v>
      </c>
      <c r="J848" s="36" t="s">
        <v>602</v>
      </c>
      <c r="K848" s="36" t="s">
        <v>491</v>
      </c>
      <c r="L848" s="36" t="s">
        <v>551</v>
      </c>
      <c r="M848" s="45" t="str">
        <f t="shared" si="82"/>
        <v>DRIV-FIDV</v>
      </c>
      <c r="N848" s="4" t="str">
        <f t="shared" si="83"/>
        <v>EEDDRIV-FIDVLHR</v>
      </c>
    </row>
    <row r="849" spans="1:15" x14ac:dyDescent="0.3">
      <c r="A849" s="4" t="str">
        <f t="shared" si="80"/>
        <v>EED4050RR</v>
      </c>
      <c r="B849" s="4" t="str">
        <f t="shared" si="81"/>
        <v>EED4050RR</v>
      </c>
      <c r="C849" s="4" t="str">
        <f t="shared" si="78"/>
        <v>4050</v>
      </c>
      <c r="D849" s="4" t="str">
        <f t="shared" si="79"/>
        <v>RR</v>
      </c>
      <c r="E849" s="35" t="s">
        <v>202</v>
      </c>
      <c r="F849" s="36" t="s">
        <v>203</v>
      </c>
      <c r="G849" s="36" t="s">
        <v>482</v>
      </c>
      <c r="H849" s="36" t="s">
        <v>493</v>
      </c>
      <c r="I849" s="36" t="s">
        <v>203</v>
      </c>
      <c r="J849" s="36" t="s">
        <v>602</v>
      </c>
      <c r="K849" s="36" t="s">
        <v>494</v>
      </c>
      <c r="L849" s="36" t="s">
        <v>554</v>
      </c>
      <c r="M849" s="45" t="str">
        <f t="shared" si="82"/>
        <v>DRIV-FIDV</v>
      </c>
      <c r="N849" s="4" t="str">
        <f t="shared" si="83"/>
        <v>EEDDRIV-FIDVRHR</v>
      </c>
    </row>
    <row r="850" spans="1:15" x14ac:dyDescent="0.3">
      <c r="A850" s="4" t="str">
        <f t="shared" si="80"/>
        <v>EED405000</v>
      </c>
      <c r="B850" s="4" t="str">
        <f t="shared" si="81"/>
        <v>EED405000</v>
      </c>
      <c r="C850" s="4" t="str">
        <f t="shared" si="78"/>
        <v>4050</v>
      </c>
      <c r="D850" s="4" t="str">
        <f t="shared" si="79"/>
        <v>00</v>
      </c>
      <c r="E850" t="s">
        <v>202</v>
      </c>
      <c r="F850" s="36" t="s">
        <v>203</v>
      </c>
      <c r="G850" t="s">
        <v>482</v>
      </c>
      <c r="H850" t="s">
        <v>17</v>
      </c>
      <c r="I850" s="36" t="s">
        <v>203</v>
      </c>
      <c r="J850" t="s">
        <v>2657</v>
      </c>
      <c r="L850" t="s">
        <v>12111</v>
      </c>
      <c r="M850" s="45" t="e">
        <f t="shared" si="82"/>
        <v>#N/A</v>
      </c>
      <c r="N850" s="4" t="e">
        <f t="shared" si="83"/>
        <v>#N/A</v>
      </c>
    </row>
    <row r="851" spans="1:15" x14ac:dyDescent="0.3">
      <c r="A851" s="4" t="str">
        <f t="shared" si="80"/>
        <v>ELZ1353LT</v>
      </c>
      <c r="B851" s="4" t="str">
        <f t="shared" si="81"/>
        <v>ELZ1353LT</v>
      </c>
      <c r="C851" s="4" t="str">
        <f t="shared" si="78"/>
        <v>1353</v>
      </c>
      <c r="D851" s="4" t="str">
        <f t="shared" si="79"/>
        <v>LT</v>
      </c>
      <c r="E851" s="35">
        <v>6040</v>
      </c>
      <c r="F851" s="36" t="s">
        <v>84</v>
      </c>
      <c r="G851" s="36" t="s">
        <v>207</v>
      </c>
      <c r="H851" s="36" t="s">
        <v>57</v>
      </c>
      <c r="I851" s="36" t="s">
        <v>84</v>
      </c>
      <c r="J851" s="36" t="s">
        <v>250</v>
      </c>
      <c r="K851" s="36" t="s">
        <v>59</v>
      </c>
      <c r="L851" s="36" t="s">
        <v>236</v>
      </c>
      <c r="M851" s="45" t="str">
        <f t="shared" si="82"/>
        <v>ENG1-COSY</v>
      </c>
      <c r="N851" s="4" t="str">
        <f t="shared" si="83"/>
        <v>ELZENG1-COSYLH</v>
      </c>
    </row>
    <row r="852" spans="1:15" x14ac:dyDescent="0.3">
      <c r="A852" s="4" t="str">
        <f t="shared" si="80"/>
        <v>ELZ1353RI</v>
      </c>
      <c r="B852" s="4" t="str">
        <f t="shared" si="81"/>
        <v>ELZ1353RI</v>
      </c>
      <c r="C852" s="4" t="str">
        <f t="shared" si="78"/>
        <v>1353</v>
      </c>
      <c r="D852" s="4" t="str">
        <f t="shared" si="79"/>
        <v>RI</v>
      </c>
      <c r="E852" s="35">
        <v>6040</v>
      </c>
      <c r="F852" s="36" t="s">
        <v>84</v>
      </c>
      <c r="G852" s="36" t="s">
        <v>207</v>
      </c>
      <c r="H852" s="36" t="s">
        <v>61</v>
      </c>
      <c r="I852" s="36" t="s">
        <v>84</v>
      </c>
      <c r="J852" s="36" t="s">
        <v>251</v>
      </c>
      <c r="K852" s="36" t="s">
        <v>63</v>
      </c>
      <c r="L852" s="36" t="s">
        <v>238</v>
      </c>
      <c r="M852" s="45" t="str">
        <f t="shared" si="82"/>
        <v>ENG2-COSY</v>
      </c>
      <c r="N852" s="4" t="str">
        <f t="shared" si="83"/>
        <v>ELZENG2-COSYRH</v>
      </c>
    </row>
    <row r="853" spans="1:15" x14ac:dyDescent="0.3">
      <c r="A853" s="4" t="str">
        <f t="shared" si="80"/>
        <v>ELZ4028LT</v>
      </c>
      <c r="B853" s="4" t="str">
        <f t="shared" si="81"/>
        <v>ELZ4028LT</v>
      </c>
      <c r="C853" s="4" t="str">
        <f t="shared" si="78"/>
        <v>4028</v>
      </c>
      <c r="D853" s="4" t="str">
        <f t="shared" si="79"/>
        <v>LT</v>
      </c>
      <c r="E853" s="26">
        <v>6040</v>
      </c>
      <c r="F853" t="s">
        <v>84</v>
      </c>
      <c r="G853" t="s">
        <v>1052</v>
      </c>
      <c r="H853" t="s">
        <v>57</v>
      </c>
      <c r="I853" t="s">
        <v>84</v>
      </c>
      <c r="J853" t="s">
        <v>2583</v>
      </c>
      <c r="K853" t="s">
        <v>59</v>
      </c>
      <c r="L853" t="s">
        <v>2584</v>
      </c>
      <c r="M853" s="45" t="str">
        <f t="shared" si="82"/>
        <v>UCRG-TCFS-TCFL</v>
      </c>
      <c r="N853" s="4" t="str">
        <f t="shared" si="83"/>
        <v>ELZUCRG-TCFS-TCFLLH</v>
      </c>
      <c r="O853" t="s">
        <v>1054</v>
      </c>
    </row>
    <row r="854" spans="1:15" x14ac:dyDescent="0.3">
      <c r="A854" s="4" t="str">
        <f t="shared" si="80"/>
        <v>ELZ4028RI</v>
      </c>
      <c r="B854" s="4" t="str">
        <f t="shared" si="81"/>
        <v>ELZ4028RI</v>
      </c>
      <c r="C854" s="4" t="str">
        <f t="shared" si="78"/>
        <v>4028</v>
      </c>
      <c r="D854" s="4" t="str">
        <f t="shared" si="79"/>
        <v>RI</v>
      </c>
      <c r="E854" s="26">
        <v>6040</v>
      </c>
      <c r="F854" t="s">
        <v>84</v>
      </c>
      <c r="G854" t="s">
        <v>1052</v>
      </c>
      <c r="H854" t="s">
        <v>61</v>
      </c>
      <c r="I854" t="s">
        <v>84</v>
      </c>
      <c r="J854" t="s">
        <v>2585</v>
      </c>
      <c r="K854" t="s">
        <v>63</v>
      </c>
      <c r="L854" t="s">
        <v>2586</v>
      </c>
      <c r="M854" s="45" t="str">
        <f t="shared" si="82"/>
        <v>UCRG-TCFS-TCFR</v>
      </c>
      <c r="N854" s="4" t="str">
        <f t="shared" si="83"/>
        <v>ELZUCRG-TCFS-TCFRRH</v>
      </c>
      <c r="O854" t="s">
        <v>1054</v>
      </c>
    </row>
    <row r="855" spans="1:15" x14ac:dyDescent="0.3">
      <c r="A855" s="4" t="str">
        <f t="shared" si="80"/>
        <v>ELZ4050LT</v>
      </c>
      <c r="B855" s="4" t="str">
        <f t="shared" si="81"/>
        <v>ELZ4050LT</v>
      </c>
      <c r="C855" s="4" t="str">
        <f t="shared" si="78"/>
        <v>4050</v>
      </c>
      <c r="D855" s="4" t="str">
        <f t="shared" si="79"/>
        <v>LT</v>
      </c>
      <c r="E855" s="35">
        <v>6040</v>
      </c>
      <c r="F855" s="36" t="s">
        <v>84</v>
      </c>
      <c r="G855" s="36" t="s">
        <v>482</v>
      </c>
      <c r="H855" s="36" t="s">
        <v>57</v>
      </c>
      <c r="I855" s="36" t="s">
        <v>84</v>
      </c>
      <c r="J855" s="36" t="s">
        <v>524</v>
      </c>
      <c r="K855" s="36" t="s">
        <v>59</v>
      </c>
      <c r="L855" s="36" t="s">
        <v>512</v>
      </c>
      <c r="M855" s="45" t="str">
        <f t="shared" si="82"/>
        <v>UCRG-FIDV-FIDL</v>
      </c>
      <c r="N855" s="4" t="str">
        <f t="shared" si="83"/>
        <v>ELZUCRG-FIDV-FIDLLH</v>
      </c>
    </row>
    <row r="856" spans="1:15" x14ac:dyDescent="0.3">
      <c r="A856" s="4" t="str">
        <f t="shared" si="80"/>
        <v>ELZ4050RI</v>
      </c>
      <c r="B856" s="4" t="str">
        <f t="shared" si="81"/>
        <v>ELZ4050RI</v>
      </c>
      <c r="C856" s="4" t="str">
        <f t="shared" si="78"/>
        <v>4050</v>
      </c>
      <c r="D856" s="4" t="str">
        <f t="shared" si="79"/>
        <v>RI</v>
      </c>
      <c r="E856" s="35">
        <v>6040</v>
      </c>
      <c r="F856" s="36" t="s">
        <v>84</v>
      </c>
      <c r="G856" s="36" t="s">
        <v>482</v>
      </c>
      <c r="H856" s="36" t="s">
        <v>61</v>
      </c>
      <c r="I856" s="36" t="s">
        <v>84</v>
      </c>
      <c r="J856" s="36" t="s">
        <v>525</v>
      </c>
      <c r="K856" s="36" t="s">
        <v>63</v>
      </c>
      <c r="L856" s="36" t="s">
        <v>511</v>
      </c>
      <c r="M856" s="45" t="str">
        <f t="shared" si="82"/>
        <v>UCRG-FIDV-FIDR</v>
      </c>
      <c r="N856" s="4" t="str">
        <f t="shared" si="83"/>
        <v>ELZUCRG-FIDV-FIDRRH</v>
      </c>
    </row>
    <row r="857" spans="1:15" x14ac:dyDescent="0.3">
      <c r="A857" s="4" t="str">
        <f t="shared" si="80"/>
        <v>ELZ4159LT</v>
      </c>
      <c r="B857" s="4" t="str">
        <f t="shared" si="81"/>
        <v>ELZ4159LT</v>
      </c>
      <c r="C857" s="4" t="str">
        <f t="shared" si="78"/>
        <v>4159</v>
      </c>
      <c r="D857" s="4" t="str">
        <f t="shared" si="79"/>
        <v>LT</v>
      </c>
      <c r="E857" s="35">
        <v>6040</v>
      </c>
      <c r="F857" s="36" t="s">
        <v>84</v>
      </c>
      <c r="G857" s="36" t="s">
        <v>801</v>
      </c>
      <c r="H857" s="36" t="s">
        <v>57</v>
      </c>
      <c r="I857" s="36" t="s">
        <v>84</v>
      </c>
      <c r="J857" s="36" t="s">
        <v>861</v>
      </c>
      <c r="K857" s="36" t="s">
        <v>59</v>
      </c>
      <c r="L857" s="36" t="s">
        <v>852</v>
      </c>
      <c r="M857" s="45" t="str">
        <f t="shared" si="82"/>
        <v>UCRG-TCID-TCIL</v>
      </c>
      <c r="N857" s="4" t="str">
        <f t="shared" si="83"/>
        <v>ELZUCRG-TCID-TCILLH</v>
      </c>
      <c r="O857" t="s">
        <v>804</v>
      </c>
    </row>
    <row r="858" spans="1:15" x14ac:dyDescent="0.3">
      <c r="A858" s="4" t="str">
        <f t="shared" si="80"/>
        <v>ELZ4159RI</v>
      </c>
      <c r="B858" s="4" t="str">
        <f t="shared" si="81"/>
        <v>ELZ4159RI</v>
      </c>
      <c r="C858" s="4" t="str">
        <f t="shared" si="78"/>
        <v>4159</v>
      </c>
      <c r="D858" s="4" t="str">
        <f t="shared" si="79"/>
        <v>RI</v>
      </c>
      <c r="E858" s="35">
        <v>6040</v>
      </c>
      <c r="F858" s="36" t="s">
        <v>84</v>
      </c>
      <c r="G858" s="36" t="s">
        <v>801</v>
      </c>
      <c r="H858" s="36" t="s">
        <v>61</v>
      </c>
      <c r="I858" s="36" t="s">
        <v>84</v>
      </c>
      <c r="J858" s="36" t="s">
        <v>862</v>
      </c>
      <c r="K858" s="36" t="s">
        <v>63</v>
      </c>
      <c r="L858" s="36" t="s">
        <v>853</v>
      </c>
      <c r="M858" s="45" t="str">
        <f t="shared" si="82"/>
        <v>UCRG-TCID-TCIR</v>
      </c>
      <c r="N858" s="4" t="str">
        <f t="shared" si="83"/>
        <v>ELZUCRG-TCID-TCIRRH</v>
      </c>
      <c r="O858" t="s">
        <v>804</v>
      </c>
    </row>
    <row r="859" spans="1:15" x14ac:dyDescent="0.3">
      <c r="A859" s="4" t="str">
        <f t="shared" si="80"/>
        <v>ELZ4170LT</v>
      </c>
      <c r="B859" s="4" t="str">
        <f t="shared" si="81"/>
        <v>ELZ4170LT</v>
      </c>
      <c r="C859" s="4" t="str">
        <f t="shared" si="78"/>
        <v>4170</v>
      </c>
      <c r="D859" s="4" t="str">
        <f t="shared" si="79"/>
        <v>LT</v>
      </c>
      <c r="E859" s="35">
        <v>6040</v>
      </c>
      <c r="F859" s="36" t="s">
        <v>84</v>
      </c>
      <c r="G859" s="36" t="s">
        <v>614</v>
      </c>
      <c r="H859" s="36" t="s">
        <v>57</v>
      </c>
      <c r="I859" s="36" t="s">
        <v>84</v>
      </c>
      <c r="J859" s="36" t="s">
        <v>645</v>
      </c>
      <c r="K859" s="36" t="s">
        <v>59</v>
      </c>
      <c r="L859" s="36" t="s">
        <v>637</v>
      </c>
      <c r="M859" s="45" t="str">
        <f t="shared" si="82"/>
        <v>TCKS-TCKL</v>
      </c>
      <c r="N859" s="4" t="str">
        <f t="shared" si="83"/>
        <v>ELZTCKS-TCKLLH</v>
      </c>
    </row>
    <row r="860" spans="1:15" x14ac:dyDescent="0.3">
      <c r="A860" s="4" t="str">
        <f t="shared" si="80"/>
        <v>ELZ4170RI</v>
      </c>
      <c r="B860" s="4" t="str">
        <f t="shared" si="81"/>
        <v>ELZ4170RI</v>
      </c>
      <c r="C860" s="4" t="str">
        <f t="shared" si="78"/>
        <v>4170</v>
      </c>
      <c r="D860" s="4" t="str">
        <f t="shared" si="79"/>
        <v>RI</v>
      </c>
      <c r="E860" s="35">
        <v>6040</v>
      </c>
      <c r="F860" s="36" t="s">
        <v>84</v>
      </c>
      <c r="G860" s="36" t="s">
        <v>614</v>
      </c>
      <c r="H860" s="36" t="s">
        <v>61</v>
      </c>
      <c r="I860" s="36" t="s">
        <v>84</v>
      </c>
      <c r="J860" s="36" t="s">
        <v>646</v>
      </c>
      <c r="K860" s="36" t="s">
        <v>63</v>
      </c>
      <c r="L860" s="36" t="s">
        <v>636</v>
      </c>
      <c r="M860" s="45" t="str">
        <f t="shared" si="82"/>
        <v>TCKS-TCKR</v>
      </c>
      <c r="N860" s="4" t="str">
        <f t="shared" si="83"/>
        <v>ELZTCKS-TCKRRH</v>
      </c>
    </row>
    <row r="861" spans="1:15" x14ac:dyDescent="0.3">
      <c r="A861" s="4" t="str">
        <f t="shared" si="80"/>
        <v>ELZ4351LF</v>
      </c>
      <c r="B861" s="4" t="str">
        <f t="shared" si="81"/>
        <v>ELZ4351LF</v>
      </c>
      <c r="C861" s="4" t="str">
        <f t="shared" si="78"/>
        <v>4351</v>
      </c>
      <c r="D861" s="4" t="str">
        <f t="shared" si="79"/>
        <v>LF</v>
      </c>
      <c r="E861" s="35">
        <v>6040</v>
      </c>
      <c r="F861" s="36" t="s">
        <v>84</v>
      </c>
      <c r="G861" s="36" t="s">
        <v>814</v>
      </c>
      <c r="H861" s="36" t="s">
        <v>483</v>
      </c>
      <c r="I861" s="36" t="s">
        <v>84</v>
      </c>
      <c r="J861" s="36" t="s">
        <v>856</v>
      </c>
      <c r="K861" s="36" t="s">
        <v>485</v>
      </c>
      <c r="L861" s="36" t="s">
        <v>845</v>
      </c>
      <c r="M861" s="45" t="str">
        <f t="shared" si="82"/>
        <v>HYSY-MOHY-TRLL</v>
      </c>
      <c r="N861" s="4" t="str">
        <f t="shared" si="83"/>
        <v>ELZHYSY-MOHY-TRLLLHF</v>
      </c>
      <c r="O861" t="s">
        <v>816</v>
      </c>
    </row>
    <row r="862" spans="1:15" x14ac:dyDescent="0.3">
      <c r="A862" s="4" t="str">
        <f t="shared" si="80"/>
        <v>ELZ4351LR</v>
      </c>
      <c r="B862" s="4" t="str">
        <f t="shared" si="81"/>
        <v>ELZ4351LR</v>
      </c>
      <c r="C862" s="4" t="str">
        <f t="shared" si="78"/>
        <v>4351</v>
      </c>
      <c r="D862" s="4" t="str">
        <f t="shared" si="79"/>
        <v>LR</v>
      </c>
      <c r="E862" s="35">
        <v>6040</v>
      </c>
      <c r="F862" s="36" t="s">
        <v>84</v>
      </c>
      <c r="G862" s="36" t="s">
        <v>814</v>
      </c>
      <c r="H862" s="36" t="s">
        <v>490</v>
      </c>
      <c r="I862" s="36" t="s">
        <v>84</v>
      </c>
      <c r="J862" s="36" t="s">
        <v>856</v>
      </c>
      <c r="K862" s="36" t="s">
        <v>491</v>
      </c>
      <c r="L862" s="36" t="s">
        <v>846</v>
      </c>
      <c r="M862" s="45" t="str">
        <f t="shared" si="82"/>
        <v>HYSY-MOHY-TRLL</v>
      </c>
      <c r="N862" s="4" t="str">
        <f t="shared" si="83"/>
        <v>ELZHYSY-MOHY-TRLLLHR</v>
      </c>
      <c r="O862" t="s">
        <v>816</v>
      </c>
    </row>
    <row r="863" spans="1:15" x14ac:dyDescent="0.3">
      <c r="A863" s="4" t="str">
        <f t="shared" si="80"/>
        <v>ELZ4351RF</v>
      </c>
      <c r="B863" s="4" t="str">
        <f t="shared" si="81"/>
        <v>ELZ4351RF</v>
      </c>
      <c r="C863" s="4" t="str">
        <f t="shared" si="78"/>
        <v>4351</v>
      </c>
      <c r="D863" s="4" t="str">
        <f t="shared" si="79"/>
        <v>RF</v>
      </c>
      <c r="E863" s="35">
        <v>6040</v>
      </c>
      <c r="F863" s="36" t="s">
        <v>84</v>
      </c>
      <c r="G863" s="36" t="s">
        <v>814</v>
      </c>
      <c r="H863" s="36" t="s">
        <v>487</v>
      </c>
      <c r="I863" s="36" t="s">
        <v>84</v>
      </c>
      <c r="J863" s="36" t="s">
        <v>857</v>
      </c>
      <c r="K863" s="36" t="s">
        <v>488</v>
      </c>
      <c r="L863" s="36" t="s">
        <v>847</v>
      </c>
      <c r="M863" s="45" t="str">
        <f t="shared" si="82"/>
        <v>HYSY-MOHY-TRLR</v>
      </c>
      <c r="N863" s="4" t="str">
        <f t="shared" si="83"/>
        <v>ELZHYSY-MOHY-TRLRRHF</v>
      </c>
      <c r="O863" t="s">
        <v>816</v>
      </c>
    </row>
    <row r="864" spans="1:15" x14ac:dyDescent="0.3">
      <c r="A864" s="4" t="str">
        <f t="shared" si="80"/>
        <v>ELZ4351RR</v>
      </c>
      <c r="B864" s="4" t="str">
        <f t="shared" si="81"/>
        <v>ELZ4351RR</v>
      </c>
      <c r="C864" s="4" t="str">
        <f t="shared" si="78"/>
        <v>4351</v>
      </c>
      <c r="D864" s="4" t="str">
        <f t="shared" si="79"/>
        <v>RR</v>
      </c>
      <c r="E864" s="35">
        <v>6040</v>
      </c>
      <c r="F864" s="36" t="s">
        <v>84</v>
      </c>
      <c r="G864" s="36" t="s">
        <v>814</v>
      </c>
      <c r="H864" s="36" t="s">
        <v>493</v>
      </c>
      <c r="I864" s="36" t="s">
        <v>84</v>
      </c>
      <c r="J864" s="36" t="s">
        <v>857</v>
      </c>
      <c r="K864" s="36" t="s">
        <v>494</v>
      </c>
      <c r="L864" s="36" t="s">
        <v>848</v>
      </c>
      <c r="M864" s="45" t="str">
        <f t="shared" si="82"/>
        <v>HYSY-MOHY-TRLR</v>
      </c>
      <c r="N864" s="4" t="str">
        <f t="shared" si="83"/>
        <v>ELZHYSY-MOHY-TRLRRHR</v>
      </c>
      <c r="O864" t="s">
        <v>816</v>
      </c>
    </row>
    <row r="865" spans="1:15" x14ac:dyDescent="0.3">
      <c r="A865" s="4" t="str">
        <f t="shared" si="80"/>
        <v>ELZ507000</v>
      </c>
      <c r="B865" s="4" t="str">
        <f t="shared" si="81"/>
        <v>ELZ507000</v>
      </c>
      <c r="C865" s="4" t="str">
        <f t="shared" si="78"/>
        <v>5070</v>
      </c>
      <c r="D865" s="4" t="str">
        <f t="shared" si="79"/>
        <v>00</v>
      </c>
      <c r="E865" s="26">
        <v>6040</v>
      </c>
      <c r="F865" t="s">
        <v>84</v>
      </c>
      <c r="G865" t="s">
        <v>823</v>
      </c>
      <c r="H865" t="s">
        <v>17</v>
      </c>
      <c r="I865" t="s">
        <v>84</v>
      </c>
      <c r="M865" s="45" t="e">
        <f t="shared" si="82"/>
        <v>#N/A</v>
      </c>
      <c r="N865" s="4" t="e">
        <f t="shared" si="83"/>
        <v>#N/A</v>
      </c>
      <c r="O865" t="s">
        <v>1227</v>
      </c>
    </row>
    <row r="866" spans="1:15" x14ac:dyDescent="0.3">
      <c r="A866" s="4" t="str">
        <f t="shared" si="80"/>
        <v>ELZ5070LT</v>
      </c>
      <c r="B866" s="4" t="str">
        <f t="shared" si="81"/>
        <v>ELZ5070LT</v>
      </c>
      <c r="C866" s="4" t="str">
        <f t="shared" si="78"/>
        <v>5070</v>
      </c>
      <c r="D866" s="4" t="str">
        <f t="shared" si="79"/>
        <v>LT</v>
      </c>
      <c r="E866" s="26">
        <v>6040</v>
      </c>
      <c r="F866" t="s">
        <v>84</v>
      </c>
      <c r="G866" t="s">
        <v>823</v>
      </c>
      <c r="H866" t="s">
        <v>57</v>
      </c>
      <c r="I866" t="s">
        <v>84</v>
      </c>
      <c r="M866" s="45" t="e">
        <f t="shared" si="82"/>
        <v>#N/A</v>
      </c>
      <c r="N866" s="4" t="e">
        <f t="shared" si="83"/>
        <v>#N/A</v>
      </c>
      <c r="O866" t="s">
        <v>1047</v>
      </c>
    </row>
    <row r="867" spans="1:15" x14ac:dyDescent="0.3">
      <c r="A867" s="4" t="str">
        <f t="shared" si="80"/>
        <v>ELZ5070RI</v>
      </c>
      <c r="B867" s="4" t="str">
        <f t="shared" si="81"/>
        <v>ELZ5070RI</v>
      </c>
      <c r="C867" s="4" t="str">
        <f t="shared" si="78"/>
        <v>5070</v>
      </c>
      <c r="D867" s="4" t="str">
        <f t="shared" si="79"/>
        <v>RI</v>
      </c>
      <c r="E867" s="26">
        <v>6040</v>
      </c>
      <c r="F867" t="s">
        <v>84</v>
      </c>
      <c r="G867" t="s">
        <v>823</v>
      </c>
      <c r="H867" t="s">
        <v>61</v>
      </c>
      <c r="I867" t="s">
        <v>84</v>
      </c>
      <c r="M867" s="45" t="e">
        <f t="shared" si="82"/>
        <v>#N/A</v>
      </c>
      <c r="N867" s="4" t="e">
        <f t="shared" si="83"/>
        <v>#N/A</v>
      </c>
      <c r="O867" t="s">
        <v>1203</v>
      </c>
    </row>
    <row r="868" spans="1:15" x14ac:dyDescent="0.3">
      <c r="A868" s="4" t="str">
        <f t="shared" si="80"/>
        <v>ELZ5084P0</v>
      </c>
      <c r="B868" s="4" t="str">
        <f t="shared" si="81"/>
        <v>ELZ5084P0</v>
      </c>
      <c r="C868" s="4" t="str">
        <f t="shared" si="78"/>
        <v>5084</v>
      </c>
      <c r="D868" s="4" t="str">
        <f t="shared" si="79"/>
        <v>P0</v>
      </c>
      <c r="E868" s="35">
        <v>6040</v>
      </c>
      <c r="F868" s="36" t="s">
        <v>84</v>
      </c>
      <c r="G868" s="36" t="s">
        <v>654</v>
      </c>
      <c r="H868" s="36" t="s">
        <v>661</v>
      </c>
      <c r="I868" s="36" t="s">
        <v>84</v>
      </c>
      <c r="J868" s="36" t="s">
        <v>681</v>
      </c>
      <c r="K868" s="36" t="s">
        <v>662</v>
      </c>
      <c r="L868" s="36" t="s">
        <v>670</v>
      </c>
      <c r="M868" s="45" t="str">
        <f t="shared" si="82"/>
        <v>HYSY-PUHY-PUM1</v>
      </c>
      <c r="N868" s="4" t="str">
        <f t="shared" si="83"/>
        <v>ELZHYSY-PUHY-PUM1POS.1</v>
      </c>
    </row>
    <row r="869" spans="1:15" x14ac:dyDescent="0.3">
      <c r="A869" s="4" t="str">
        <f t="shared" si="80"/>
        <v>ELZ508400</v>
      </c>
      <c r="B869" s="4" t="str">
        <f t="shared" si="81"/>
        <v>ELZ508400</v>
      </c>
      <c r="C869" s="4" t="str">
        <f t="shared" si="78"/>
        <v>5084</v>
      </c>
      <c r="D869" s="4" t="str">
        <f t="shared" si="79"/>
        <v>00</v>
      </c>
      <c r="E869" s="35">
        <v>6040</v>
      </c>
      <c r="F869" s="36" t="s">
        <v>84</v>
      </c>
      <c r="G869" s="36" t="s">
        <v>654</v>
      </c>
      <c r="H869" s="36" t="s">
        <v>17</v>
      </c>
      <c r="I869" s="36" t="s">
        <v>84</v>
      </c>
      <c r="J869" s="36" t="s">
        <v>682</v>
      </c>
      <c r="K869" s="36" t="s">
        <v>683</v>
      </c>
      <c r="L869" s="36" t="s">
        <v>684</v>
      </c>
      <c r="M869" s="45" t="str">
        <f t="shared" si="82"/>
        <v>HYSY-PUHY-PUM4</v>
      </c>
      <c r="N869" s="4" t="str">
        <f t="shared" si="83"/>
        <v>ELZHYSY-PUHY-PUM4POS.4</v>
      </c>
    </row>
    <row r="870" spans="1:15" x14ac:dyDescent="0.3">
      <c r="A870" s="4" t="str">
        <f t="shared" si="80"/>
        <v>ELZ5456LT</v>
      </c>
      <c r="B870" s="4" t="str">
        <f t="shared" si="81"/>
        <v>ELZ5456LT</v>
      </c>
      <c r="C870" s="4" t="str">
        <f t="shared" si="78"/>
        <v>5456</v>
      </c>
      <c r="D870" s="4" t="str">
        <f t="shared" si="79"/>
        <v>LT</v>
      </c>
      <c r="E870" s="26">
        <v>6040</v>
      </c>
      <c r="F870" t="s">
        <v>84</v>
      </c>
      <c r="G870" t="s">
        <v>11714</v>
      </c>
      <c r="H870" t="s">
        <v>57</v>
      </c>
      <c r="I870" t="s">
        <v>84</v>
      </c>
      <c r="J870" t="s">
        <v>1575</v>
      </c>
      <c r="K870" t="s">
        <v>59</v>
      </c>
      <c r="L870" t="s">
        <v>1508</v>
      </c>
      <c r="M870" s="45" t="str">
        <f t="shared" si="82"/>
        <v>HYSY-CYHY-CYBL</v>
      </c>
      <c r="N870" s="4" t="str">
        <f t="shared" si="83"/>
        <v>ELZHYSY-CYHY-CYBLLH</v>
      </c>
      <c r="O870" t="s">
        <v>1049</v>
      </c>
    </row>
    <row r="871" spans="1:15" x14ac:dyDescent="0.3">
      <c r="A871" s="4" t="str">
        <f t="shared" si="80"/>
        <v>ELZ5459RR</v>
      </c>
      <c r="B871" s="4" t="str">
        <f t="shared" si="81"/>
        <v>ELZ5459RR</v>
      </c>
      <c r="C871" s="4" t="str">
        <f t="shared" si="78"/>
        <v>5459</v>
      </c>
      <c r="D871" s="4" t="str">
        <f t="shared" si="79"/>
        <v>RR</v>
      </c>
      <c r="E871" s="35">
        <v>6040</v>
      </c>
      <c r="F871" s="36" t="s">
        <v>84</v>
      </c>
      <c r="G871" s="36" t="s">
        <v>732</v>
      </c>
      <c r="H871" s="36" t="s">
        <v>493</v>
      </c>
      <c r="I871" s="36" t="s">
        <v>84</v>
      </c>
      <c r="J871" s="36" t="s">
        <v>759</v>
      </c>
      <c r="K871" s="36" t="s">
        <v>494</v>
      </c>
      <c r="L871" s="36" t="s">
        <v>751</v>
      </c>
      <c r="M871" s="45" t="str">
        <f t="shared" si="82"/>
        <v>SURE-TMSG-SGB4</v>
      </c>
      <c r="N871" s="4" t="str">
        <f t="shared" si="83"/>
        <v>ELZSURE-TMSG-SGB4RHR</v>
      </c>
    </row>
    <row r="872" spans="1:15" x14ac:dyDescent="0.3">
      <c r="A872" s="4" t="str">
        <f t="shared" si="80"/>
        <v>ELZ5459RF</v>
      </c>
      <c r="B872" s="4" t="str">
        <f t="shared" si="81"/>
        <v>ELZ5459RF</v>
      </c>
      <c r="C872" s="4" t="str">
        <f t="shared" si="78"/>
        <v>5459</v>
      </c>
      <c r="D872" s="4" t="str">
        <f t="shared" si="79"/>
        <v>RF</v>
      </c>
      <c r="E872" s="35">
        <v>6040</v>
      </c>
      <c r="F872" s="36" t="s">
        <v>84</v>
      </c>
      <c r="G872" s="36" t="s">
        <v>732</v>
      </c>
      <c r="H872" s="36" t="s">
        <v>487</v>
      </c>
      <c r="I872" s="36" t="s">
        <v>84</v>
      </c>
      <c r="J872" s="36" t="s">
        <v>760</v>
      </c>
      <c r="K872" s="36" t="s">
        <v>488</v>
      </c>
      <c r="L872" s="36" t="s">
        <v>747</v>
      </c>
      <c r="M872" s="45" t="str">
        <f t="shared" si="82"/>
        <v>SURE-TMSG-SGB2</v>
      </c>
      <c r="N872" s="4" t="str">
        <f t="shared" si="83"/>
        <v>ELZSURE-TMSG-SGB2RHF</v>
      </c>
    </row>
    <row r="873" spans="1:15" x14ac:dyDescent="0.3">
      <c r="A873" s="4" t="str">
        <f t="shared" si="80"/>
        <v>ELZ5459LR</v>
      </c>
      <c r="B873" s="4" t="str">
        <f t="shared" si="81"/>
        <v>ELZ5459LR</v>
      </c>
      <c r="C873" s="4" t="str">
        <f t="shared" si="78"/>
        <v>5459</v>
      </c>
      <c r="D873" s="4" t="str">
        <f t="shared" si="79"/>
        <v>LR</v>
      </c>
      <c r="E873" s="35">
        <v>6040</v>
      </c>
      <c r="F873" s="36" t="s">
        <v>84</v>
      </c>
      <c r="G873" s="36" t="s">
        <v>732</v>
      </c>
      <c r="H873" s="36" t="s">
        <v>490</v>
      </c>
      <c r="I873" s="36" t="s">
        <v>84</v>
      </c>
      <c r="J873" s="36" t="s">
        <v>761</v>
      </c>
      <c r="K873" s="36" t="s">
        <v>491</v>
      </c>
      <c r="L873" s="36" t="s">
        <v>749</v>
      </c>
      <c r="M873" s="45" t="str">
        <f t="shared" si="82"/>
        <v>SURE-TMSG-SGB3</v>
      </c>
      <c r="N873" s="4" t="str">
        <f t="shared" si="83"/>
        <v>ELZSURE-TMSG-SGB3LHR</v>
      </c>
    </row>
    <row r="874" spans="1:15" x14ac:dyDescent="0.3">
      <c r="A874" s="4" t="str">
        <f t="shared" si="80"/>
        <v>ELZ1000LT</v>
      </c>
      <c r="B874" s="4" t="str">
        <f t="shared" si="81"/>
        <v>ELZ1000LT</v>
      </c>
      <c r="C874" s="4" t="str">
        <f t="shared" si="78"/>
        <v>1000</v>
      </c>
      <c r="D874" s="4" t="str">
        <f t="shared" si="79"/>
        <v>LT</v>
      </c>
      <c r="E874" t="s">
        <v>2728</v>
      </c>
      <c r="F874" s="36" t="s">
        <v>84</v>
      </c>
      <c r="G874" t="s">
        <v>16</v>
      </c>
      <c r="H874" t="s">
        <v>57</v>
      </c>
      <c r="I874" s="36" t="s">
        <v>84</v>
      </c>
      <c r="J874" t="s">
        <v>58</v>
      </c>
      <c r="L874" t="s">
        <v>6622</v>
      </c>
      <c r="M874" s="45" t="str">
        <f t="shared" si="82"/>
        <v>ENG1</v>
      </c>
      <c r="N874" s="4" t="str">
        <f t="shared" si="83"/>
        <v>ELZENG1</v>
      </c>
    </row>
    <row r="875" spans="1:15" x14ac:dyDescent="0.3">
      <c r="A875" s="4" t="str">
        <f t="shared" si="80"/>
        <v>ELZ1000RI</v>
      </c>
      <c r="B875" s="4" t="str">
        <f t="shared" si="81"/>
        <v>ELZ1000RI</v>
      </c>
      <c r="C875" s="4" t="str">
        <f t="shared" si="78"/>
        <v>1000</v>
      </c>
      <c r="D875" s="4" t="str">
        <f t="shared" si="79"/>
        <v>RI</v>
      </c>
      <c r="E875" t="s">
        <v>2728</v>
      </c>
      <c r="F875" s="36" t="s">
        <v>84</v>
      </c>
      <c r="G875" t="s">
        <v>16</v>
      </c>
      <c r="H875" t="s">
        <v>61</v>
      </c>
      <c r="I875" s="36" t="s">
        <v>84</v>
      </c>
      <c r="J875" t="s">
        <v>86</v>
      </c>
      <c r="L875" t="s">
        <v>7692</v>
      </c>
      <c r="M875" s="45" t="str">
        <f t="shared" si="82"/>
        <v>ENG2</v>
      </c>
      <c r="N875" s="4" t="str">
        <f t="shared" si="83"/>
        <v>ELZENG2</v>
      </c>
    </row>
    <row r="876" spans="1:15" x14ac:dyDescent="0.3">
      <c r="A876" s="4" t="str">
        <f t="shared" si="80"/>
        <v>ELZ1386RR</v>
      </c>
      <c r="B876" s="4" t="str">
        <f t="shared" si="81"/>
        <v>ELZ1386RR</v>
      </c>
      <c r="C876" s="4" t="str">
        <f t="shared" si="78"/>
        <v>1386</v>
      </c>
      <c r="D876" s="4" t="str">
        <f t="shared" si="79"/>
        <v>RR</v>
      </c>
      <c r="E876" t="s">
        <v>2728</v>
      </c>
      <c r="F876" s="36" t="s">
        <v>84</v>
      </c>
      <c r="G876" t="s">
        <v>783</v>
      </c>
      <c r="H876" t="s">
        <v>493</v>
      </c>
      <c r="I876" s="36" t="s">
        <v>84</v>
      </c>
      <c r="J876" t="s">
        <v>2657</v>
      </c>
      <c r="L876" t="s">
        <v>12043</v>
      </c>
      <c r="M876" s="45" t="e">
        <f t="shared" si="82"/>
        <v>#N/A</v>
      </c>
      <c r="N876" s="4" t="e">
        <f t="shared" si="83"/>
        <v>#N/A</v>
      </c>
    </row>
    <row r="877" spans="1:15" x14ac:dyDescent="0.3">
      <c r="A877" s="4" t="str">
        <f t="shared" si="80"/>
        <v>ELZ1387LT</v>
      </c>
      <c r="B877" s="4" t="str">
        <f t="shared" si="81"/>
        <v>ELZ1387LT</v>
      </c>
      <c r="C877" s="4" t="str">
        <f t="shared" si="78"/>
        <v>1387</v>
      </c>
      <c r="D877" s="4" t="str">
        <f t="shared" si="79"/>
        <v>LT</v>
      </c>
      <c r="E877" t="s">
        <v>2728</v>
      </c>
      <c r="F877" s="36" t="s">
        <v>84</v>
      </c>
      <c r="G877" t="s">
        <v>10827</v>
      </c>
      <c r="H877" t="s">
        <v>57</v>
      </c>
      <c r="I877" s="36" t="s">
        <v>84</v>
      </c>
      <c r="J877" t="s">
        <v>2657</v>
      </c>
      <c r="L877" t="s">
        <v>12061</v>
      </c>
      <c r="M877" s="45" t="e">
        <f t="shared" si="82"/>
        <v>#N/A</v>
      </c>
      <c r="N877" s="4" t="e">
        <f t="shared" si="83"/>
        <v>#N/A</v>
      </c>
    </row>
    <row r="878" spans="1:15" x14ac:dyDescent="0.3">
      <c r="A878" s="4" t="str">
        <f t="shared" si="80"/>
        <v>ELZ1387RI</v>
      </c>
      <c r="B878" s="4" t="str">
        <f t="shared" si="81"/>
        <v>ELZ1387RI</v>
      </c>
      <c r="C878" s="4" t="str">
        <f t="shared" si="78"/>
        <v>1387</v>
      </c>
      <c r="D878" s="4" t="str">
        <f t="shared" si="79"/>
        <v>RI</v>
      </c>
      <c r="E878" t="s">
        <v>2728</v>
      </c>
      <c r="F878" s="36" t="s">
        <v>84</v>
      </c>
      <c r="G878" t="s">
        <v>10827</v>
      </c>
      <c r="H878" t="s">
        <v>61</v>
      </c>
      <c r="I878" s="36" t="s">
        <v>84</v>
      </c>
      <c r="J878" t="s">
        <v>2657</v>
      </c>
      <c r="L878" t="s">
        <v>12062</v>
      </c>
      <c r="M878" s="45" t="e">
        <f t="shared" si="82"/>
        <v>#N/A</v>
      </c>
      <c r="N878" s="4" t="e">
        <f t="shared" si="83"/>
        <v>#N/A</v>
      </c>
    </row>
    <row r="879" spans="1:15" x14ac:dyDescent="0.3">
      <c r="A879" s="4" t="str">
        <f t="shared" si="80"/>
        <v>ELZ3108LT</v>
      </c>
      <c r="B879" s="4" t="str">
        <f t="shared" si="81"/>
        <v>ELZ3108LT</v>
      </c>
      <c r="C879" s="4" t="str">
        <f t="shared" si="78"/>
        <v>3108</v>
      </c>
      <c r="D879" s="4" t="str">
        <f t="shared" si="79"/>
        <v>LT</v>
      </c>
      <c r="E879" t="s">
        <v>2728</v>
      </c>
      <c r="F879" s="36" t="s">
        <v>84</v>
      </c>
      <c r="G879" t="s">
        <v>836</v>
      </c>
      <c r="H879" t="s">
        <v>57</v>
      </c>
      <c r="I879" s="36" t="s">
        <v>84</v>
      </c>
      <c r="J879" t="s">
        <v>1981</v>
      </c>
      <c r="L879" t="s">
        <v>1982</v>
      </c>
      <c r="M879" s="45" t="str">
        <f t="shared" si="82"/>
        <v>PUD1</v>
      </c>
      <c r="N879" s="4" t="str">
        <f t="shared" si="83"/>
        <v>ELZPUD1</v>
      </c>
    </row>
    <row r="880" spans="1:15" x14ac:dyDescent="0.3">
      <c r="A880" s="4" t="str">
        <f t="shared" si="80"/>
        <v>ELZ3108RI</v>
      </c>
      <c r="B880" s="4" t="str">
        <f t="shared" si="81"/>
        <v>ELZ3108RI</v>
      </c>
      <c r="C880" s="4" t="str">
        <f t="shared" si="78"/>
        <v>3108</v>
      </c>
      <c r="D880" s="4" t="str">
        <f t="shared" si="79"/>
        <v>RI</v>
      </c>
      <c r="E880" t="s">
        <v>2728</v>
      </c>
      <c r="F880" s="36" t="s">
        <v>84</v>
      </c>
      <c r="G880" t="s">
        <v>836</v>
      </c>
      <c r="H880" t="s">
        <v>61</v>
      </c>
      <c r="I880" s="36" t="s">
        <v>84</v>
      </c>
      <c r="J880" t="s">
        <v>6624</v>
      </c>
      <c r="L880" t="s">
        <v>1994</v>
      </c>
      <c r="M880" s="45" t="str">
        <f t="shared" si="82"/>
        <v>PUD2</v>
      </c>
      <c r="N880" s="4" t="str">
        <f t="shared" si="83"/>
        <v>ELZPUD2</v>
      </c>
    </row>
    <row r="881" spans="1:14" x14ac:dyDescent="0.3">
      <c r="A881" s="4" t="str">
        <f t="shared" si="80"/>
        <v>ELZ4151LT</v>
      </c>
      <c r="B881" s="4" t="str">
        <f t="shared" si="81"/>
        <v>ELZ4151LT</v>
      </c>
      <c r="C881" s="4" t="str">
        <f t="shared" si="78"/>
        <v>4151</v>
      </c>
      <c r="D881" s="4" t="str">
        <f t="shared" si="79"/>
        <v>LT</v>
      </c>
      <c r="E881" t="s">
        <v>2728</v>
      </c>
      <c r="F881" s="36" t="s">
        <v>84</v>
      </c>
      <c r="G881" t="s">
        <v>11933</v>
      </c>
      <c r="H881" t="s">
        <v>57</v>
      </c>
      <c r="I881" s="36" t="s">
        <v>84</v>
      </c>
      <c r="J881" t="s">
        <v>2583</v>
      </c>
      <c r="L881" t="s">
        <v>2584</v>
      </c>
      <c r="M881" s="45" t="str">
        <f t="shared" si="82"/>
        <v>UCRG-TCFS-TCFL</v>
      </c>
      <c r="N881" s="4" t="str">
        <f t="shared" si="83"/>
        <v>ELZUCRG-TCFS-TCFL</v>
      </c>
    </row>
    <row r="882" spans="1:14" x14ac:dyDescent="0.3">
      <c r="A882" s="4" t="str">
        <f t="shared" si="80"/>
        <v>ELZ4151RI</v>
      </c>
      <c r="B882" s="4" t="str">
        <f t="shared" si="81"/>
        <v>ELZ4151RI</v>
      </c>
      <c r="C882" s="4" t="str">
        <f t="shared" si="78"/>
        <v>4151</v>
      </c>
      <c r="D882" s="4" t="str">
        <f t="shared" si="79"/>
        <v>RI</v>
      </c>
      <c r="E882" t="s">
        <v>2728</v>
      </c>
      <c r="F882" s="36" t="s">
        <v>84</v>
      </c>
      <c r="G882" t="s">
        <v>11933</v>
      </c>
      <c r="H882" t="s">
        <v>61</v>
      </c>
      <c r="I882" s="36" t="s">
        <v>84</v>
      </c>
      <c r="J882" t="s">
        <v>2585</v>
      </c>
      <c r="L882" t="s">
        <v>2586</v>
      </c>
      <c r="M882" s="45" t="str">
        <f t="shared" si="82"/>
        <v>UCRG-TCFS-TCFR</v>
      </c>
      <c r="N882" s="4" t="str">
        <f t="shared" si="83"/>
        <v>ELZUCRG-TCFS-TCFR</v>
      </c>
    </row>
    <row r="883" spans="1:14" x14ac:dyDescent="0.3">
      <c r="A883" s="4" t="str">
        <f t="shared" si="80"/>
        <v>ELZ4164LT</v>
      </c>
      <c r="B883" s="4" t="str">
        <f t="shared" si="81"/>
        <v>ELZ4164LT</v>
      </c>
      <c r="C883" s="4" t="str">
        <f t="shared" si="78"/>
        <v>4164</v>
      </c>
      <c r="D883" s="4" t="str">
        <f t="shared" si="79"/>
        <v>LT</v>
      </c>
      <c r="E883" t="s">
        <v>2728</v>
      </c>
      <c r="F883" s="36" t="s">
        <v>84</v>
      </c>
      <c r="G883" t="s">
        <v>604</v>
      </c>
      <c r="H883" t="s">
        <v>57</v>
      </c>
      <c r="I883" s="36" t="s">
        <v>84</v>
      </c>
      <c r="J883" t="s">
        <v>605</v>
      </c>
      <c r="L883" t="s">
        <v>606</v>
      </c>
      <c r="M883" s="45" t="str">
        <f t="shared" si="82"/>
        <v>UCRG-DRSP-DRSL</v>
      </c>
      <c r="N883" s="4" t="str">
        <f t="shared" si="83"/>
        <v>ELZUCRG-DRSP-DRSL</v>
      </c>
    </row>
    <row r="884" spans="1:14" x14ac:dyDescent="0.3">
      <c r="A884" s="4" t="str">
        <f t="shared" si="80"/>
        <v>ELZ4164RI</v>
      </c>
      <c r="B884" s="4" t="str">
        <f t="shared" si="81"/>
        <v>ELZ4164RI</v>
      </c>
      <c r="C884" s="4" t="str">
        <f t="shared" si="78"/>
        <v>4164</v>
      </c>
      <c r="D884" s="4" t="str">
        <f t="shared" si="79"/>
        <v>RI</v>
      </c>
      <c r="E884" t="s">
        <v>2728</v>
      </c>
      <c r="F884" s="36" t="s">
        <v>84</v>
      </c>
      <c r="G884" t="s">
        <v>604</v>
      </c>
      <c r="H884" t="s">
        <v>61</v>
      </c>
      <c r="I884" s="36" t="s">
        <v>84</v>
      </c>
      <c r="J884" t="s">
        <v>607</v>
      </c>
      <c r="L884" t="s">
        <v>608</v>
      </c>
      <c r="M884" s="45" t="str">
        <f t="shared" si="82"/>
        <v>UCRG-DRSP-DRSR</v>
      </c>
      <c r="N884" s="4" t="str">
        <f t="shared" si="83"/>
        <v>ELZUCRG-DRSP-DRSR</v>
      </c>
    </row>
    <row r="885" spans="1:14" x14ac:dyDescent="0.3">
      <c r="A885" s="4" t="str">
        <f t="shared" si="80"/>
        <v>ELZ4180LT</v>
      </c>
      <c r="B885" s="4" t="str">
        <f t="shared" si="81"/>
        <v>ELZ4180LT</v>
      </c>
      <c r="C885" s="4" t="str">
        <f t="shared" si="78"/>
        <v>4180</v>
      </c>
      <c r="D885" s="4" t="str">
        <f t="shared" si="79"/>
        <v>LT</v>
      </c>
      <c r="E885" t="s">
        <v>2728</v>
      </c>
      <c r="F885" s="36" t="s">
        <v>84</v>
      </c>
      <c r="G885" t="s">
        <v>11449</v>
      </c>
      <c r="H885" t="s">
        <v>57</v>
      </c>
      <c r="I885" s="36" t="s">
        <v>84</v>
      </c>
      <c r="J885" t="s">
        <v>2657</v>
      </c>
      <c r="L885" t="s">
        <v>12132</v>
      </c>
      <c r="M885" s="45" t="e">
        <f t="shared" si="82"/>
        <v>#N/A</v>
      </c>
      <c r="N885" s="4" t="e">
        <f t="shared" si="83"/>
        <v>#N/A</v>
      </c>
    </row>
    <row r="886" spans="1:14" x14ac:dyDescent="0.3">
      <c r="A886" s="4" t="str">
        <f t="shared" si="80"/>
        <v>ELZ4180RI</v>
      </c>
      <c r="B886" s="4" t="str">
        <f t="shared" si="81"/>
        <v>ELZ4180RI</v>
      </c>
      <c r="C886" s="4" t="str">
        <f t="shared" si="78"/>
        <v>4180</v>
      </c>
      <c r="D886" s="4" t="str">
        <f t="shared" si="79"/>
        <v>RI</v>
      </c>
      <c r="E886" t="s">
        <v>2728</v>
      </c>
      <c r="F886" s="36" t="s">
        <v>84</v>
      </c>
      <c r="G886" t="s">
        <v>11449</v>
      </c>
      <c r="H886" t="s">
        <v>61</v>
      </c>
      <c r="I886" s="36" t="s">
        <v>84</v>
      </c>
      <c r="J886" t="s">
        <v>2657</v>
      </c>
      <c r="L886" t="s">
        <v>12133</v>
      </c>
      <c r="M886" s="45" t="e">
        <f t="shared" si="82"/>
        <v>#N/A</v>
      </c>
      <c r="N886" s="4" t="e">
        <f t="shared" si="83"/>
        <v>#N/A</v>
      </c>
    </row>
    <row r="887" spans="1:14" x14ac:dyDescent="0.3">
      <c r="A887" s="4" t="str">
        <f t="shared" si="80"/>
        <v>ELZ5084LF</v>
      </c>
      <c r="B887" s="4" t="str">
        <f t="shared" si="81"/>
        <v>ELZ5084LF</v>
      </c>
      <c r="C887" s="4" t="str">
        <f t="shared" si="78"/>
        <v>5084</v>
      </c>
      <c r="D887" s="4" t="str">
        <f t="shared" si="79"/>
        <v>LF</v>
      </c>
      <c r="E887" t="s">
        <v>2728</v>
      </c>
      <c r="F887" s="36" t="s">
        <v>84</v>
      </c>
      <c r="G887" t="s">
        <v>654</v>
      </c>
      <c r="H887" t="s">
        <v>483</v>
      </c>
      <c r="I887" s="36" t="s">
        <v>84</v>
      </c>
      <c r="J887" t="s">
        <v>681</v>
      </c>
      <c r="L887" t="s">
        <v>670</v>
      </c>
      <c r="M887" s="45" t="str">
        <f t="shared" si="82"/>
        <v>HYSY-PUHY-PUM1</v>
      </c>
      <c r="N887" s="4" t="str">
        <f t="shared" si="83"/>
        <v>ELZHYSY-PUHY-PUM1</v>
      </c>
    </row>
    <row r="888" spans="1:14" x14ac:dyDescent="0.3">
      <c r="A888" s="4" t="str">
        <f t="shared" si="80"/>
        <v>ELZ5084LR</v>
      </c>
      <c r="B888" s="4" t="str">
        <f t="shared" si="81"/>
        <v>ELZ5084LR</v>
      </c>
      <c r="C888" s="4" t="str">
        <f t="shared" si="78"/>
        <v>5084</v>
      </c>
      <c r="D888" s="4" t="str">
        <f t="shared" si="79"/>
        <v>LR</v>
      </c>
      <c r="E888" t="s">
        <v>2728</v>
      </c>
      <c r="F888" s="36" t="s">
        <v>84</v>
      </c>
      <c r="G888" t="s">
        <v>654</v>
      </c>
      <c r="H888" t="s">
        <v>490</v>
      </c>
      <c r="I888" s="36" t="s">
        <v>84</v>
      </c>
      <c r="J888" t="s">
        <v>667</v>
      </c>
      <c r="L888" t="s">
        <v>669</v>
      </c>
      <c r="M888" s="45" t="str">
        <f t="shared" si="82"/>
        <v>HYSY-PUHY</v>
      </c>
      <c r="N888" s="4" t="str">
        <f t="shared" si="83"/>
        <v>ELZHYSY-PUHY</v>
      </c>
    </row>
    <row r="889" spans="1:14" x14ac:dyDescent="0.3">
      <c r="A889" s="4" t="str">
        <f t="shared" si="80"/>
        <v>ELZ5084RF</v>
      </c>
      <c r="B889" s="4" t="str">
        <f t="shared" si="81"/>
        <v>ELZ5084RF</v>
      </c>
      <c r="C889" s="4" t="str">
        <f t="shared" si="78"/>
        <v>5084</v>
      </c>
      <c r="D889" s="4" t="str">
        <f t="shared" si="79"/>
        <v>RF</v>
      </c>
      <c r="E889" t="s">
        <v>2728</v>
      </c>
      <c r="F889" s="36" t="s">
        <v>84</v>
      </c>
      <c r="G889" t="s">
        <v>654</v>
      </c>
      <c r="H889" t="s">
        <v>487</v>
      </c>
      <c r="I889" s="36" t="s">
        <v>84</v>
      </c>
      <c r="J889" t="s">
        <v>667</v>
      </c>
      <c r="L889" t="s">
        <v>668</v>
      </c>
      <c r="M889" s="45" t="str">
        <f t="shared" si="82"/>
        <v>HYSY-PUHY</v>
      </c>
      <c r="N889" s="4" t="str">
        <f t="shared" si="83"/>
        <v>ELZHYSY-PUHY</v>
      </c>
    </row>
    <row r="890" spans="1:14" x14ac:dyDescent="0.3">
      <c r="A890" s="4" t="str">
        <f t="shared" si="80"/>
        <v>ELZ5084RR</v>
      </c>
      <c r="B890" s="4" t="str">
        <f t="shared" si="81"/>
        <v>ELZ5084RR</v>
      </c>
      <c r="C890" s="4" t="str">
        <f t="shared" si="78"/>
        <v>5084</v>
      </c>
      <c r="D890" s="4" t="str">
        <f t="shared" si="79"/>
        <v>RR</v>
      </c>
      <c r="E890" t="s">
        <v>2728</v>
      </c>
      <c r="F890" s="36" t="s">
        <v>84</v>
      </c>
      <c r="G890" t="s">
        <v>654</v>
      </c>
      <c r="H890" t="s">
        <v>493</v>
      </c>
      <c r="I890" s="36" t="s">
        <v>84</v>
      </c>
      <c r="J890" t="s">
        <v>682</v>
      </c>
      <c r="L890" t="s">
        <v>684</v>
      </c>
      <c r="M890" s="45" t="str">
        <f t="shared" si="82"/>
        <v>HYSY-PUHY-PUM4</v>
      </c>
      <c r="N890" s="4" t="str">
        <f t="shared" si="83"/>
        <v>ELZHYSY-PUHY-PUM4</v>
      </c>
    </row>
    <row r="891" spans="1:14" x14ac:dyDescent="0.3">
      <c r="A891" s="4" t="str">
        <f t="shared" si="80"/>
        <v>ELZ5085LT</v>
      </c>
      <c r="B891" s="4" t="str">
        <f t="shared" si="81"/>
        <v>ELZ5085LT</v>
      </c>
      <c r="C891" s="4" t="str">
        <f t="shared" si="78"/>
        <v>5085</v>
      </c>
      <c r="D891" s="4" t="str">
        <f t="shared" si="79"/>
        <v>LT</v>
      </c>
      <c r="E891" t="s">
        <v>2728</v>
      </c>
      <c r="F891" s="36" t="s">
        <v>84</v>
      </c>
      <c r="G891" t="s">
        <v>11641</v>
      </c>
      <c r="H891" t="s">
        <v>57</v>
      </c>
      <c r="I891" s="36" t="s">
        <v>84</v>
      </c>
      <c r="J891" t="s">
        <v>2657</v>
      </c>
      <c r="L891" t="s">
        <v>12225</v>
      </c>
      <c r="M891" s="45" t="e">
        <f t="shared" si="82"/>
        <v>#N/A</v>
      </c>
      <c r="N891" s="4" t="e">
        <f t="shared" si="83"/>
        <v>#N/A</v>
      </c>
    </row>
    <row r="892" spans="1:14" x14ac:dyDescent="0.3">
      <c r="A892" s="4" t="str">
        <f t="shared" si="80"/>
        <v>ELZ5085RI</v>
      </c>
      <c r="B892" s="4" t="str">
        <f t="shared" si="81"/>
        <v>ELZ5085RI</v>
      </c>
      <c r="C892" s="4" t="str">
        <f t="shared" si="78"/>
        <v>5085</v>
      </c>
      <c r="D892" s="4" t="str">
        <f t="shared" si="79"/>
        <v>RI</v>
      </c>
      <c r="E892" t="s">
        <v>2728</v>
      </c>
      <c r="F892" s="36" t="s">
        <v>84</v>
      </c>
      <c r="G892" t="s">
        <v>11641</v>
      </c>
      <c r="H892" t="s">
        <v>61</v>
      </c>
      <c r="I892" s="36" t="s">
        <v>84</v>
      </c>
      <c r="J892" t="s">
        <v>2657</v>
      </c>
      <c r="L892" t="s">
        <v>12226</v>
      </c>
      <c r="M892" s="45" t="e">
        <f t="shared" si="82"/>
        <v>#N/A</v>
      </c>
      <c r="N892" s="4" t="e">
        <f t="shared" si="83"/>
        <v>#N/A</v>
      </c>
    </row>
    <row r="893" spans="1:14" x14ac:dyDescent="0.3">
      <c r="A893" s="4" t="str">
        <f t="shared" si="80"/>
        <v>ELZ5456RI</v>
      </c>
      <c r="B893" s="4" t="str">
        <f t="shared" si="81"/>
        <v>ELZ5456RI</v>
      </c>
      <c r="C893" s="4" t="str">
        <f t="shared" si="78"/>
        <v>5456</v>
      </c>
      <c r="D893" s="4" t="str">
        <f t="shared" si="79"/>
        <v>RI</v>
      </c>
      <c r="E893" t="s">
        <v>2728</v>
      </c>
      <c r="F893" s="36" t="s">
        <v>84</v>
      </c>
      <c r="G893" t="s">
        <v>11714</v>
      </c>
      <c r="H893" t="s">
        <v>61</v>
      </c>
      <c r="I893" s="36" t="s">
        <v>84</v>
      </c>
      <c r="J893" t="s">
        <v>713</v>
      </c>
      <c r="L893" t="s">
        <v>714</v>
      </c>
      <c r="M893" s="45" t="str">
        <f t="shared" si="82"/>
        <v>HYSY-CYHY-CYBR</v>
      </c>
      <c r="N893" s="4" t="str">
        <f t="shared" si="83"/>
        <v>ELZHYSY-CYHY-CYBR</v>
      </c>
    </row>
    <row r="894" spans="1:14" x14ac:dyDescent="0.3">
      <c r="A894" s="4" t="str">
        <f t="shared" si="80"/>
        <v>ELZ5457LT</v>
      </c>
      <c r="B894" s="4" t="str">
        <f t="shared" si="81"/>
        <v>ELZ5457LT</v>
      </c>
      <c r="C894" s="4" t="str">
        <f t="shared" si="78"/>
        <v>5457</v>
      </c>
      <c r="D894" s="4" t="str">
        <f t="shared" si="79"/>
        <v>LT</v>
      </c>
      <c r="E894" t="s">
        <v>2728</v>
      </c>
      <c r="F894" s="36" t="s">
        <v>84</v>
      </c>
      <c r="G894" t="s">
        <v>11721</v>
      </c>
      <c r="H894" t="s">
        <v>57</v>
      </c>
      <c r="I894" s="36" t="s">
        <v>84</v>
      </c>
      <c r="J894" t="s">
        <v>982</v>
      </c>
      <c r="L894" t="s">
        <v>701</v>
      </c>
      <c r="M894" s="45" t="str">
        <f t="shared" si="82"/>
        <v>HYSY-CYHY-CYKL</v>
      </c>
      <c r="N894" s="4" t="str">
        <f t="shared" si="83"/>
        <v>ELZHYSY-CYHY-CYKL</v>
      </c>
    </row>
    <row r="895" spans="1:14" x14ac:dyDescent="0.3">
      <c r="A895" s="4" t="str">
        <f t="shared" si="80"/>
        <v>ELZ5457RI</v>
      </c>
      <c r="B895" s="4" t="str">
        <f t="shared" si="81"/>
        <v>ELZ5457RI</v>
      </c>
      <c r="C895" s="4" t="str">
        <f t="shared" si="78"/>
        <v>5457</v>
      </c>
      <c r="D895" s="4" t="str">
        <f t="shared" si="79"/>
        <v>RI</v>
      </c>
      <c r="E895" t="s">
        <v>2728</v>
      </c>
      <c r="F895" s="36" t="s">
        <v>84</v>
      </c>
      <c r="G895" t="s">
        <v>11721</v>
      </c>
      <c r="H895" t="s">
        <v>61</v>
      </c>
      <c r="I895" s="36" t="s">
        <v>84</v>
      </c>
      <c r="J895" t="s">
        <v>1172</v>
      </c>
      <c r="L895" t="s">
        <v>700</v>
      </c>
      <c r="M895" s="45" t="str">
        <f t="shared" si="82"/>
        <v>HYSY-CYHY-CYKR</v>
      </c>
      <c r="N895" s="4" t="str">
        <f t="shared" si="83"/>
        <v>ELZHYSY-CYHY-CYKR</v>
      </c>
    </row>
    <row r="896" spans="1:14" x14ac:dyDescent="0.3">
      <c r="A896" s="4" t="str">
        <f t="shared" si="80"/>
        <v>ELZ5458LT</v>
      </c>
      <c r="B896" s="4" t="str">
        <f t="shared" si="81"/>
        <v>ELZ5458LT</v>
      </c>
      <c r="C896" s="4" t="str">
        <f t="shared" si="78"/>
        <v>5458</v>
      </c>
      <c r="D896" s="4" t="str">
        <f t="shared" si="79"/>
        <v>LT</v>
      </c>
      <c r="E896" t="s">
        <v>2728</v>
      </c>
      <c r="F896" s="36" t="s">
        <v>84</v>
      </c>
      <c r="G896" t="s">
        <v>11731</v>
      </c>
      <c r="H896" t="s">
        <v>57</v>
      </c>
      <c r="I896" s="36" t="s">
        <v>84</v>
      </c>
      <c r="J896" t="s">
        <v>1119</v>
      </c>
      <c r="L896" t="s">
        <v>706</v>
      </c>
      <c r="M896" s="45" t="str">
        <f t="shared" si="82"/>
        <v>HYSY</v>
      </c>
      <c r="N896" s="4" t="str">
        <f t="shared" si="83"/>
        <v>ELZHYSY</v>
      </c>
    </row>
    <row r="897" spans="1:14" x14ac:dyDescent="0.3">
      <c r="A897" s="4" t="str">
        <f t="shared" si="80"/>
        <v>ELZ5458RI</v>
      </c>
      <c r="B897" s="4" t="str">
        <f t="shared" si="81"/>
        <v>ELZ5458RI</v>
      </c>
      <c r="C897" s="4" t="str">
        <f t="shared" si="78"/>
        <v>5458</v>
      </c>
      <c r="D897" s="4" t="str">
        <f t="shared" si="79"/>
        <v>RI</v>
      </c>
      <c r="E897" t="s">
        <v>2728</v>
      </c>
      <c r="F897" s="36" t="s">
        <v>84</v>
      </c>
      <c r="G897" t="s">
        <v>11731</v>
      </c>
      <c r="H897" t="s">
        <v>61</v>
      </c>
      <c r="I897" s="36" t="s">
        <v>84</v>
      </c>
      <c r="J897" t="s">
        <v>1116</v>
      </c>
      <c r="L897" t="s">
        <v>704</v>
      </c>
      <c r="M897" s="45" t="str">
        <f t="shared" si="82"/>
        <v>HYSY-CYHY-CYSR</v>
      </c>
      <c r="N897" s="4" t="str">
        <f t="shared" si="83"/>
        <v>ELZHYSY-CYHY-CYSR</v>
      </c>
    </row>
    <row r="898" spans="1:14" x14ac:dyDescent="0.3">
      <c r="A898" s="4" t="str">
        <f t="shared" si="80"/>
        <v>ELZ545800</v>
      </c>
      <c r="B898" s="4" t="str">
        <f t="shared" si="81"/>
        <v>ELZ545800</v>
      </c>
      <c r="C898" s="4" t="str">
        <f t="shared" si="78"/>
        <v>5458</v>
      </c>
      <c r="D898" s="4" t="str">
        <f t="shared" si="79"/>
        <v>00</v>
      </c>
      <c r="E898" t="s">
        <v>2728</v>
      </c>
      <c r="F898" s="36" t="s">
        <v>84</v>
      </c>
      <c r="G898" t="s">
        <v>11731</v>
      </c>
      <c r="H898" t="s">
        <v>17</v>
      </c>
      <c r="I898" s="36" t="s">
        <v>84</v>
      </c>
      <c r="J898" t="s">
        <v>859</v>
      </c>
      <c r="L898" t="s">
        <v>860</v>
      </c>
      <c r="M898" s="45" t="str">
        <f t="shared" si="82"/>
        <v>IMAT-SICK</v>
      </c>
      <c r="N898" s="4" t="str">
        <f t="shared" si="83"/>
        <v>ELZIMAT-SICK</v>
      </c>
    </row>
    <row r="899" spans="1:14" x14ac:dyDescent="0.3">
      <c r="A899" s="4" t="str">
        <f t="shared" si="80"/>
        <v>ELZ546100</v>
      </c>
      <c r="B899" s="4" t="str">
        <f t="shared" si="81"/>
        <v>ELZ546100</v>
      </c>
      <c r="C899" s="4" t="str">
        <f t="shared" ref="C899:C962" si="84">LEFT(G899,4)</f>
        <v>5461</v>
      </c>
      <c r="D899" s="4" t="str">
        <f t="shared" ref="D899:D962" si="85">LEFT(H899,2)</f>
        <v>00</v>
      </c>
      <c r="E899" t="s">
        <v>2728</v>
      </c>
      <c r="F899" s="36" t="s">
        <v>84</v>
      </c>
      <c r="G899" t="s">
        <v>11948</v>
      </c>
      <c r="H899" t="s">
        <v>17</v>
      </c>
      <c r="I899" s="36" t="s">
        <v>84</v>
      </c>
      <c r="J899" t="s">
        <v>988</v>
      </c>
      <c r="L899" t="s">
        <v>850</v>
      </c>
      <c r="M899" s="45" t="str">
        <f t="shared" si="82"/>
        <v>IMAT-BOOM</v>
      </c>
      <c r="N899" s="4" t="str">
        <f t="shared" si="83"/>
        <v>ELZIMAT-BOOM</v>
      </c>
    </row>
    <row r="900" spans="1:14" x14ac:dyDescent="0.3">
      <c r="A900" s="4" t="str">
        <f t="shared" ref="A900:A963" si="86">F900&amp;C900&amp;D900</f>
        <v>ELZ5473LT</v>
      </c>
      <c r="B900" s="4" t="str">
        <f t="shared" ref="B900:B963" si="87">F900&amp;C900&amp;D900</f>
        <v>ELZ5473LT</v>
      </c>
      <c r="C900" s="4" t="str">
        <f t="shared" si="84"/>
        <v>5473</v>
      </c>
      <c r="D900" s="4" t="str">
        <f t="shared" si="85"/>
        <v>LT</v>
      </c>
      <c r="E900" t="s">
        <v>2728</v>
      </c>
      <c r="F900" s="36" t="s">
        <v>84</v>
      </c>
      <c r="G900" t="s">
        <v>770</v>
      </c>
      <c r="H900" t="s">
        <v>57</v>
      </c>
      <c r="I900" s="36" t="s">
        <v>84</v>
      </c>
      <c r="J900" t="s">
        <v>2657</v>
      </c>
      <c r="L900" t="s">
        <v>12284</v>
      </c>
      <c r="M900" s="45" t="e">
        <f t="shared" ref="M900:M963" si="88">_xlfn.TEXTAFTER(J900,"-")</f>
        <v>#N/A</v>
      </c>
      <c r="N900" s="4" t="e">
        <f t="shared" ref="N900:N963" si="89">I900&amp;M900&amp;K900</f>
        <v>#N/A</v>
      </c>
    </row>
    <row r="901" spans="1:14" x14ac:dyDescent="0.3">
      <c r="A901" s="4" t="str">
        <f t="shared" si="86"/>
        <v>ELZ5473RI</v>
      </c>
      <c r="B901" s="4" t="str">
        <f t="shared" si="87"/>
        <v>ELZ5473RI</v>
      </c>
      <c r="C901" s="4" t="str">
        <f t="shared" si="84"/>
        <v>5473</v>
      </c>
      <c r="D901" s="4" t="str">
        <f t="shared" si="85"/>
        <v>RI</v>
      </c>
      <c r="E901" t="s">
        <v>2728</v>
      </c>
      <c r="F901" s="36" t="s">
        <v>84</v>
      </c>
      <c r="G901" t="s">
        <v>770</v>
      </c>
      <c r="H901" t="s">
        <v>61</v>
      </c>
      <c r="I901" s="36" t="s">
        <v>84</v>
      </c>
      <c r="J901" t="s">
        <v>2657</v>
      </c>
      <c r="L901" t="s">
        <v>12286</v>
      </c>
      <c r="M901" s="45" t="e">
        <f t="shared" si="88"/>
        <v>#N/A</v>
      </c>
      <c r="N901" s="4" t="e">
        <f t="shared" si="89"/>
        <v>#N/A</v>
      </c>
    </row>
    <row r="902" spans="1:14" x14ac:dyDescent="0.3">
      <c r="A902" s="4" t="str">
        <f t="shared" si="86"/>
        <v>ELZ706300</v>
      </c>
      <c r="B902" s="4" t="str">
        <f t="shared" si="87"/>
        <v>ELZ706300</v>
      </c>
      <c r="C902" s="4" t="str">
        <f t="shared" si="84"/>
        <v>7063</v>
      </c>
      <c r="D902" s="4" t="str">
        <f t="shared" si="85"/>
        <v>00</v>
      </c>
      <c r="E902" t="s">
        <v>2728</v>
      </c>
      <c r="F902" s="36" t="s">
        <v>84</v>
      </c>
      <c r="G902" t="s">
        <v>11803</v>
      </c>
      <c r="H902" t="s">
        <v>17</v>
      </c>
      <c r="I902" s="36" t="s">
        <v>84</v>
      </c>
      <c r="J902" t="s">
        <v>1050</v>
      </c>
      <c r="L902" t="s">
        <v>874</v>
      </c>
      <c r="M902" s="45" t="str">
        <f t="shared" si="88"/>
        <v>SURE-SWBR</v>
      </c>
      <c r="N902" s="4" t="str">
        <f t="shared" si="89"/>
        <v>ELZSURE-SWBR</v>
      </c>
    </row>
    <row r="903" spans="1:14" x14ac:dyDescent="0.3">
      <c r="A903" s="4" t="str">
        <f t="shared" si="86"/>
        <v>ELZ</v>
      </c>
      <c r="B903" s="4" t="str">
        <f t="shared" si="87"/>
        <v>ELZ</v>
      </c>
      <c r="C903" s="4" t="str">
        <f t="shared" si="84"/>
        <v/>
      </c>
      <c r="D903" s="4" t="str">
        <f t="shared" si="85"/>
        <v/>
      </c>
      <c r="E903" t="s">
        <v>2728</v>
      </c>
      <c r="F903" s="36" t="s">
        <v>84</v>
      </c>
      <c r="I903" s="36" t="s">
        <v>84</v>
      </c>
      <c r="J903" t="s">
        <v>1045</v>
      </c>
      <c r="L903" t="s">
        <v>1046</v>
      </c>
      <c r="M903" s="45" t="str">
        <f t="shared" si="88"/>
        <v>HYSY-VAHY</v>
      </c>
      <c r="N903" s="4" t="str">
        <f t="shared" si="89"/>
        <v>ELZHYSY-VAHY</v>
      </c>
    </row>
    <row r="904" spans="1:14" x14ac:dyDescent="0.3">
      <c r="A904" s="4" t="str">
        <f t="shared" si="86"/>
        <v>ELZ79PALR</v>
      </c>
      <c r="B904" s="4" t="str">
        <f t="shared" si="87"/>
        <v>ELZ79PALR</v>
      </c>
      <c r="C904" s="4" t="str">
        <f t="shared" si="84"/>
        <v>79PA</v>
      </c>
      <c r="D904" s="4" t="str">
        <f t="shared" si="85"/>
        <v>LR</v>
      </c>
      <c r="E904" t="s">
        <v>2728</v>
      </c>
      <c r="F904" s="36" t="s">
        <v>84</v>
      </c>
      <c r="G904" t="s">
        <v>809</v>
      </c>
      <c r="H904" t="s">
        <v>490</v>
      </c>
      <c r="I904" s="36" t="s">
        <v>84</v>
      </c>
      <c r="J904" t="s">
        <v>2657</v>
      </c>
      <c r="L904" t="s">
        <v>12317</v>
      </c>
      <c r="M904" s="45" t="e">
        <f t="shared" si="88"/>
        <v>#N/A</v>
      </c>
      <c r="N904" s="4" t="e">
        <f t="shared" si="89"/>
        <v>#N/A</v>
      </c>
    </row>
    <row r="905" spans="1:14" x14ac:dyDescent="0.3">
      <c r="A905" s="4" t="str">
        <f t="shared" si="86"/>
        <v>ELZ79PARF</v>
      </c>
      <c r="B905" s="4" t="str">
        <f t="shared" si="87"/>
        <v>ELZ79PARF</v>
      </c>
      <c r="C905" s="4" t="str">
        <f t="shared" si="84"/>
        <v>79PA</v>
      </c>
      <c r="D905" s="4" t="str">
        <f t="shared" si="85"/>
        <v>RF</v>
      </c>
      <c r="E905" t="s">
        <v>2728</v>
      </c>
      <c r="F905" s="36" t="s">
        <v>84</v>
      </c>
      <c r="G905" t="s">
        <v>809</v>
      </c>
      <c r="H905" t="s">
        <v>487</v>
      </c>
      <c r="I905" s="36" t="s">
        <v>84</v>
      </c>
      <c r="J905" t="s">
        <v>2657</v>
      </c>
      <c r="L905" t="s">
        <v>12318</v>
      </c>
      <c r="M905" s="45" t="e">
        <f t="shared" si="88"/>
        <v>#N/A</v>
      </c>
      <c r="N905" s="4" t="e">
        <f t="shared" si="89"/>
        <v>#N/A</v>
      </c>
    </row>
    <row r="906" spans="1:14" x14ac:dyDescent="0.3">
      <c r="A906" s="4" t="str">
        <f t="shared" si="86"/>
        <v>ELZ79PARR</v>
      </c>
      <c r="B906" s="4" t="str">
        <f t="shared" si="87"/>
        <v>ELZ79PARR</v>
      </c>
      <c r="C906" s="4" t="str">
        <f t="shared" si="84"/>
        <v>79PA</v>
      </c>
      <c r="D906" s="4" t="str">
        <f t="shared" si="85"/>
        <v>RR</v>
      </c>
      <c r="E906" t="s">
        <v>2728</v>
      </c>
      <c r="F906" s="36" t="s">
        <v>84</v>
      </c>
      <c r="G906" t="s">
        <v>809</v>
      </c>
      <c r="H906" t="s">
        <v>493</v>
      </c>
      <c r="I906" s="36" t="s">
        <v>84</v>
      </c>
      <c r="J906" t="s">
        <v>2657</v>
      </c>
      <c r="L906" t="s">
        <v>12319</v>
      </c>
      <c r="M906" s="45" t="e">
        <f t="shared" si="88"/>
        <v>#N/A</v>
      </c>
      <c r="N906" s="4" t="e">
        <f t="shared" si="89"/>
        <v>#N/A</v>
      </c>
    </row>
    <row r="907" spans="1:14" x14ac:dyDescent="0.3">
      <c r="A907" s="4" t="str">
        <f t="shared" si="86"/>
        <v>ELZ89CSLT</v>
      </c>
      <c r="B907" s="4" t="str">
        <f t="shared" si="87"/>
        <v>ELZ89CSLT</v>
      </c>
      <c r="C907" s="4" t="str">
        <f t="shared" si="84"/>
        <v>89CS</v>
      </c>
      <c r="D907" s="4" t="str">
        <f t="shared" si="85"/>
        <v>LT</v>
      </c>
      <c r="E907" t="s">
        <v>2728</v>
      </c>
      <c r="F907" s="36" t="s">
        <v>84</v>
      </c>
      <c r="G907" t="s">
        <v>11970</v>
      </c>
      <c r="H907" t="s">
        <v>57</v>
      </c>
      <c r="I907" s="36" t="s">
        <v>84</v>
      </c>
      <c r="J907" t="s">
        <v>2657</v>
      </c>
      <c r="L907" t="s">
        <v>12324</v>
      </c>
      <c r="M907" s="45" t="e">
        <f t="shared" si="88"/>
        <v>#N/A</v>
      </c>
      <c r="N907" s="4" t="e">
        <f t="shared" si="89"/>
        <v>#N/A</v>
      </c>
    </row>
    <row r="908" spans="1:14" x14ac:dyDescent="0.3">
      <c r="A908" s="4" t="str">
        <f t="shared" si="86"/>
        <v>ELZ89CSRI</v>
      </c>
      <c r="B908" s="4" t="str">
        <f t="shared" si="87"/>
        <v>ELZ89CSRI</v>
      </c>
      <c r="C908" s="4" t="str">
        <f t="shared" si="84"/>
        <v>89CS</v>
      </c>
      <c r="D908" s="4" t="str">
        <f t="shared" si="85"/>
        <v>RI</v>
      </c>
      <c r="E908" t="s">
        <v>2728</v>
      </c>
      <c r="F908" s="36" t="s">
        <v>84</v>
      </c>
      <c r="G908" t="s">
        <v>11970</v>
      </c>
      <c r="H908" t="s">
        <v>61</v>
      </c>
      <c r="I908" s="36" t="s">
        <v>84</v>
      </c>
      <c r="J908" t="s">
        <v>2657</v>
      </c>
      <c r="L908" t="s">
        <v>12325</v>
      </c>
      <c r="M908" s="45" t="e">
        <f t="shared" si="88"/>
        <v>#N/A</v>
      </c>
      <c r="N908" s="4" t="e">
        <f t="shared" si="89"/>
        <v>#N/A</v>
      </c>
    </row>
    <row r="909" spans="1:14" x14ac:dyDescent="0.3">
      <c r="A909" s="4" t="str">
        <f t="shared" si="86"/>
        <v>EXD100000</v>
      </c>
      <c r="B909" s="4" t="str">
        <f t="shared" si="87"/>
        <v>EXD100000</v>
      </c>
      <c r="C909" s="4" t="str">
        <f t="shared" si="84"/>
        <v>1000</v>
      </c>
      <c r="D909" s="4" t="str">
        <f t="shared" si="85"/>
        <v>00</v>
      </c>
      <c r="E909" s="35" t="s">
        <v>202</v>
      </c>
      <c r="F909" s="36" t="s">
        <v>205</v>
      </c>
      <c r="G909" s="36" t="s">
        <v>16</v>
      </c>
      <c r="H909" s="36" t="s">
        <v>17</v>
      </c>
      <c r="I909" s="36" t="s">
        <v>205</v>
      </c>
      <c r="J909" s="36" t="s">
        <v>206</v>
      </c>
      <c r="K909" s="36"/>
      <c r="L909" s="36" t="s">
        <v>22</v>
      </c>
      <c r="M909" s="45" t="str">
        <f t="shared" si="88"/>
        <v>ENGI</v>
      </c>
      <c r="N909" s="4" t="str">
        <f t="shared" si="89"/>
        <v>EXDENGI</v>
      </c>
    </row>
    <row r="910" spans="1:14" x14ac:dyDescent="0.3">
      <c r="A910" s="4" t="str">
        <f t="shared" si="86"/>
        <v>EXD135300</v>
      </c>
      <c r="B910" s="4" t="str">
        <f t="shared" si="87"/>
        <v>EXD135300</v>
      </c>
      <c r="C910" s="4" t="str">
        <f t="shared" si="84"/>
        <v>1353</v>
      </c>
      <c r="D910" s="4" t="str">
        <f t="shared" si="85"/>
        <v>00</v>
      </c>
      <c r="E910" s="35" t="s">
        <v>202</v>
      </c>
      <c r="F910" s="36" t="s">
        <v>205</v>
      </c>
      <c r="G910" s="36" t="s">
        <v>207</v>
      </c>
      <c r="H910" s="36" t="s">
        <v>17</v>
      </c>
      <c r="I910" s="36" t="s">
        <v>205</v>
      </c>
      <c r="J910" s="36" t="s">
        <v>298</v>
      </c>
      <c r="K910" s="36"/>
      <c r="L910" s="36" t="s">
        <v>264</v>
      </c>
      <c r="M910" s="45" t="str">
        <f t="shared" si="88"/>
        <v>ENGI-COSY</v>
      </c>
      <c r="N910" s="4" t="str">
        <f t="shared" si="89"/>
        <v>EXDENGI-COSY</v>
      </c>
    </row>
    <row r="911" spans="1:14" x14ac:dyDescent="0.3">
      <c r="A911" s="4" t="str">
        <f t="shared" si="86"/>
        <v>EXD303000</v>
      </c>
      <c r="B911" s="4" t="str">
        <f t="shared" si="87"/>
        <v>EXD303000</v>
      </c>
      <c r="C911" s="4" t="str">
        <f t="shared" si="84"/>
        <v>3030</v>
      </c>
      <c r="D911" s="4" t="str">
        <f t="shared" si="85"/>
        <v>00</v>
      </c>
      <c r="E911" s="35" t="s">
        <v>202</v>
      </c>
      <c r="F911" s="36" t="s">
        <v>205</v>
      </c>
      <c r="G911" s="36" t="s">
        <v>299</v>
      </c>
      <c r="H911" s="36" t="s">
        <v>17</v>
      </c>
      <c r="I911" s="36" t="s">
        <v>205</v>
      </c>
      <c r="J911" s="36" t="s">
        <v>357</v>
      </c>
      <c r="K911" s="36"/>
      <c r="L911" s="36" t="s">
        <v>327</v>
      </c>
      <c r="M911" s="45" t="str">
        <f t="shared" si="88"/>
        <v>DRIV-TMSN</v>
      </c>
      <c r="N911" s="4" t="str">
        <f t="shared" si="89"/>
        <v>EXDDRIV-TMSN</v>
      </c>
    </row>
    <row r="912" spans="1:14" x14ac:dyDescent="0.3">
      <c r="A912" s="4" t="str">
        <f t="shared" si="86"/>
        <v>EXD310100</v>
      </c>
      <c r="B912" s="4" t="str">
        <f t="shared" si="87"/>
        <v>EXD310100</v>
      </c>
      <c r="C912" s="4" t="str">
        <f t="shared" si="84"/>
        <v>3101</v>
      </c>
      <c r="D912" s="4" t="str">
        <f t="shared" si="85"/>
        <v>00</v>
      </c>
      <c r="E912" s="35" t="s">
        <v>202</v>
      </c>
      <c r="F912" s="36" t="s">
        <v>205</v>
      </c>
      <c r="G912" s="36" t="s">
        <v>358</v>
      </c>
      <c r="H912" s="36" t="s">
        <v>17</v>
      </c>
      <c r="I912" s="36" t="s">
        <v>205</v>
      </c>
      <c r="J912" s="36" t="s">
        <v>411</v>
      </c>
      <c r="K912" s="36"/>
      <c r="L912" s="36" t="s">
        <v>399</v>
      </c>
      <c r="M912" s="45" t="str">
        <f t="shared" si="88"/>
        <v>DRIV-TQCV</v>
      </c>
      <c r="N912" s="4" t="str">
        <f t="shared" si="89"/>
        <v>EXDDRIV-TQCV</v>
      </c>
    </row>
    <row r="913" spans="1:14" x14ac:dyDescent="0.3">
      <c r="A913" s="4" t="str">
        <f t="shared" si="86"/>
        <v>EXD325800</v>
      </c>
      <c r="B913" s="4" t="str">
        <f t="shared" si="87"/>
        <v>EXD325800</v>
      </c>
      <c r="C913" s="4" t="str">
        <f t="shared" si="84"/>
        <v>3258</v>
      </c>
      <c r="D913" s="4" t="str">
        <f t="shared" si="85"/>
        <v>00</v>
      </c>
      <c r="E913" s="35" t="s">
        <v>202</v>
      </c>
      <c r="F913" s="36" t="s">
        <v>205</v>
      </c>
      <c r="G913" s="36" t="s">
        <v>418</v>
      </c>
      <c r="H913" s="36" t="s">
        <v>17</v>
      </c>
      <c r="I913" s="36" t="s">
        <v>205</v>
      </c>
      <c r="J913" s="36" t="s">
        <v>481</v>
      </c>
      <c r="K913" s="36"/>
      <c r="L913" s="36" t="s">
        <v>464</v>
      </c>
      <c r="M913" s="45" t="str">
        <f t="shared" si="88"/>
        <v>DRIV-DIFF</v>
      </c>
      <c r="N913" s="4" t="str">
        <f t="shared" si="89"/>
        <v>EXDDRIV-DIFF</v>
      </c>
    </row>
    <row r="914" spans="1:14" x14ac:dyDescent="0.3">
      <c r="A914" s="4" t="str">
        <f t="shared" si="86"/>
        <v>EXD4050RR</v>
      </c>
      <c r="B914" s="4" t="str">
        <f t="shared" si="87"/>
        <v>EXD4050RR</v>
      </c>
      <c r="C914" s="4" t="str">
        <f t="shared" si="84"/>
        <v>4050</v>
      </c>
      <c r="D914" s="4" t="str">
        <f t="shared" si="85"/>
        <v>RR</v>
      </c>
      <c r="E914" s="35" t="s">
        <v>202</v>
      </c>
      <c r="F914" s="36" t="s">
        <v>205</v>
      </c>
      <c r="G914" s="36" t="s">
        <v>482</v>
      </c>
      <c r="H914" s="36" t="s">
        <v>493</v>
      </c>
      <c r="I914" s="36" t="s">
        <v>205</v>
      </c>
      <c r="J914" s="36" t="s">
        <v>603</v>
      </c>
      <c r="K914" s="36" t="s">
        <v>494</v>
      </c>
      <c r="L914" s="36" t="s">
        <v>554</v>
      </c>
      <c r="M914" s="45" t="str">
        <f t="shared" si="88"/>
        <v>DRIV-FIDV</v>
      </c>
      <c r="N914" s="4" t="str">
        <f t="shared" si="89"/>
        <v>EXDDRIV-FIDVRHR</v>
      </c>
    </row>
    <row r="915" spans="1:14" x14ac:dyDescent="0.3">
      <c r="A915" s="4" t="str">
        <f t="shared" si="86"/>
        <v>EXD4050LR</v>
      </c>
      <c r="B915" s="4" t="str">
        <f t="shared" si="87"/>
        <v>EXD4050LR</v>
      </c>
      <c r="C915" s="4" t="str">
        <f t="shared" si="84"/>
        <v>4050</v>
      </c>
      <c r="D915" s="4" t="str">
        <f t="shared" si="85"/>
        <v>LR</v>
      </c>
      <c r="E915" s="35" t="s">
        <v>202</v>
      </c>
      <c r="F915" s="36" t="s">
        <v>205</v>
      </c>
      <c r="G915" s="36" t="s">
        <v>482</v>
      </c>
      <c r="H915" s="36" t="s">
        <v>490</v>
      </c>
      <c r="I915" s="36" t="s">
        <v>205</v>
      </c>
      <c r="J915" s="36" t="s">
        <v>603</v>
      </c>
      <c r="K915" s="36" t="s">
        <v>491</v>
      </c>
      <c r="L915" s="36" t="s">
        <v>551</v>
      </c>
      <c r="M915" s="45" t="str">
        <f t="shared" si="88"/>
        <v>DRIV-FIDV</v>
      </c>
      <c r="N915" s="4" t="str">
        <f t="shared" si="89"/>
        <v>EXDDRIV-FIDVLHR</v>
      </c>
    </row>
    <row r="916" spans="1:14" x14ac:dyDescent="0.3">
      <c r="A916" s="4" t="str">
        <f t="shared" si="86"/>
        <v>FAR4050LT</v>
      </c>
      <c r="B916" s="4" t="str">
        <f t="shared" si="87"/>
        <v>FAR4050LT</v>
      </c>
      <c r="C916" s="4" t="str">
        <f t="shared" si="84"/>
        <v>4050</v>
      </c>
      <c r="D916" s="4" t="str">
        <f t="shared" si="85"/>
        <v>LT</v>
      </c>
      <c r="E916" s="35" t="s">
        <v>567</v>
      </c>
      <c r="F916" s="36" t="s">
        <v>568</v>
      </c>
      <c r="G916" s="36" t="s">
        <v>482</v>
      </c>
      <c r="H916" s="36" t="s">
        <v>57</v>
      </c>
      <c r="I916" s="36" t="s">
        <v>568</v>
      </c>
      <c r="J916" s="36" t="s">
        <v>569</v>
      </c>
      <c r="K916" s="36" t="s">
        <v>59</v>
      </c>
      <c r="L916" s="36" t="s">
        <v>570</v>
      </c>
      <c r="M916" s="45" t="str">
        <f t="shared" si="88"/>
        <v>UCRG-FIDV</v>
      </c>
      <c r="N916" s="4" t="str">
        <f t="shared" si="89"/>
        <v>FARUCRG-FIDVLH</v>
      </c>
    </row>
    <row r="917" spans="1:14" x14ac:dyDescent="0.3">
      <c r="A917" s="4" t="str">
        <f t="shared" si="86"/>
        <v>FAR4050RI</v>
      </c>
      <c r="B917" s="4" t="str">
        <f t="shared" si="87"/>
        <v>FAR4050RI</v>
      </c>
      <c r="C917" s="4" t="str">
        <f t="shared" si="84"/>
        <v>4050</v>
      </c>
      <c r="D917" s="4" t="str">
        <f t="shared" si="85"/>
        <v>RI</v>
      </c>
      <c r="E917" s="35" t="s">
        <v>567</v>
      </c>
      <c r="F917" s="36" t="s">
        <v>568</v>
      </c>
      <c r="G917" s="36" t="s">
        <v>482</v>
      </c>
      <c r="H917" s="36" t="s">
        <v>61</v>
      </c>
      <c r="I917" s="36" t="s">
        <v>568</v>
      </c>
      <c r="J917" s="36" t="s">
        <v>569</v>
      </c>
      <c r="K917" s="36" t="s">
        <v>63</v>
      </c>
      <c r="L917" s="36" t="s">
        <v>571</v>
      </c>
      <c r="M917" s="45" t="str">
        <f t="shared" si="88"/>
        <v>UCRG-FIDV</v>
      </c>
      <c r="N917" s="4" t="str">
        <f t="shared" si="89"/>
        <v>FARUCRG-FIDVRH</v>
      </c>
    </row>
    <row r="918" spans="1:14" x14ac:dyDescent="0.3">
      <c r="A918" s="4" t="str">
        <f t="shared" si="86"/>
        <v>FAR4170LT</v>
      </c>
      <c r="B918" s="4" t="str">
        <f t="shared" si="87"/>
        <v>FAR4170LT</v>
      </c>
      <c r="C918" s="4" t="str">
        <f t="shared" si="84"/>
        <v>4170</v>
      </c>
      <c r="D918" s="4" t="str">
        <f t="shared" si="85"/>
        <v>LT</v>
      </c>
      <c r="E918" s="35" t="s">
        <v>567</v>
      </c>
      <c r="F918" s="36" t="s">
        <v>568</v>
      </c>
      <c r="G918" s="36" t="s">
        <v>614</v>
      </c>
      <c r="H918" s="36" t="s">
        <v>57</v>
      </c>
      <c r="I918" s="36" t="s">
        <v>568</v>
      </c>
      <c r="J918" s="36" t="s">
        <v>651</v>
      </c>
      <c r="K918" s="36" t="s">
        <v>59</v>
      </c>
      <c r="L918" s="36" t="s">
        <v>652</v>
      </c>
      <c r="M918" s="45" t="str">
        <f t="shared" si="88"/>
        <v>TCKS</v>
      </c>
      <c r="N918" s="4" t="str">
        <f t="shared" si="89"/>
        <v>FARTCKSLH</v>
      </c>
    </row>
    <row r="919" spans="1:14" x14ac:dyDescent="0.3">
      <c r="A919" s="4" t="str">
        <f t="shared" si="86"/>
        <v>FAR4170RI</v>
      </c>
      <c r="B919" s="4" t="str">
        <f t="shared" si="87"/>
        <v>FAR4170RI</v>
      </c>
      <c r="C919" s="4" t="str">
        <f t="shared" si="84"/>
        <v>4170</v>
      </c>
      <c r="D919" s="4" t="str">
        <f t="shared" si="85"/>
        <v>RI</v>
      </c>
      <c r="E919" s="35" t="s">
        <v>567</v>
      </c>
      <c r="F919" s="36" t="s">
        <v>568</v>
      </c>
      <c r="G919" s="36" t="s">
        <v>614</v>
      </c>
      <c r="H919" s="36" t="s">
        <v>61</v>
      </c>
      <c r="I919" s="36" t="s">
        <v>568</v>
      </c>
      <c r="J919" s="36" t="s">
        <v>651</v>
      </c>
      <c r="K919" s="36" t="s">
        <v>63</v>
      </c>
      <c r="L919" s="36" t="s">
        <v>653</v>
      </c>
      <c r="M919" s="45" t="str">
        <f t="shared" si="88"/>
        <v>TCKS</v>
      </c>
      <c r="N919" s="4" t="str">
        <f t="shared" si="89"/>
        <v>FARTCKSRH</v>
      </c>
    </row>
    <row r="920" spans="1:14" x14ac:dyDescent="0.3">
      <c r="A920" s="4" t="str">
        <f t="shared" si="86"/>
        <v>FAR5456LT</v>
      </c>
      <c r="B920" s="4" t="str">
        <f t="shared" si="87"/>
        <v>FAR5456LT</v>
      </c>
      <c r="C920" s="4" t="str">
        <f t="shared" si="84"/>
        <v>5456</v>
      </c>
      <c r="D920" s="4" t="str">
        <f t="shared" si="85"/>
        <v>LT</v>
      </c>
      <c r="E920" t="s">
        <v>567</v>
      </c>
      <c r="F920" s="36" t="s">
        <v>568</v>
      </c>
      <c r="G920" t="s">
        <v>11714</v>
      </c>
      <c r="H920" t="s">
        <v>57</v>
      </c>
      <c r="I920" s="36" t="s">
        <v>568</v>
      </c>
      <c r="J920" t="s">
        <v>723</v>
      </c>
      <c r="L920" t="s">
        <v>726</v>
      </c>
      <c r="M920" s="45" t="str">
        <f t="shared" si="88"/>
        <v>HYSY-CYHY</v>
      </c>
      <c r="N920" s="4" t="str">
        <f t="shared" si="89"/>
        <v>FARHYSY-CYHY</v>
      </c>
    </row>
    <row r="921" spans="1:14" x14ac:dyDescent="0.3">
      <c r="A921" s="4" t="str">
        <f t="shared" si="86"/>
        <v>FAR5456RI</v>
      </c>
      <c r="B921" s="4" t="str">
        <f t="shared" si="87"/>
        <v>FAR5456RI</v>
      </c>
      <c r="C921" s="4" t="str">
        <f t="shared" si="84"/>
        <v>5456</v>
      </c>
      <c r="D921" s="4" t="str">
        <f t="shared" si="85"/>
        <v>RI</v>
      </c>
      <c r="E921" t="s">
        <v>567</v>
      </c>
      <c r="F921" s="36" t="s">
        <v>568</v>
      </c>
      <c r="G921" t="s">
        <v>11714</v>
      </c>
      <c r="H921" t="s">
        <v>61</v>
      </c>
      <c r="I921" s="36" t="s">
        <v>568</v>
      </c>
      <c r="J921" t="s">
        <v>723</v>
      </c>
      <c r="L921" t="s">
        <v>725</v>
      </c>
      <c r="M921" s="45" t="str">
        <f t="shared" si="88"/>
        <v>HYSY-CYHY</v>
      </c>
      <c r="N921" s="4" t="str">
        <f t="shared" si="89"/>
        <v>FARHYSY-CYHY</v>
      </c>
    </row>
    <row r="922" spans="1:14" x14ac:dyDescent="0.3">
      <c r="A922" s="4" t="str">
        <f t="shared" si="86"/>
        <v>FAR545700</v>
      </c>
      <c r="B922" s="4" t="str">
        <f t="shared" si="87"/>
        <v>FAR545700</v>
      </c>
      <c r="C922" s="4" t="str">
        <f t="shared" si="84"/>
        <v>5457</v>
      </c>
      <c r="D922" s="4" t="str">
        <f t="shared" si="85"/>
        <v>00</v>
      </c>
      <c r="E922" t="s">
        <v>567</v>
      </c>
      <c r="F922" s="36" t="s">
        <v>568</v>
      </c>
      <c r="G922" t="s">
        <v>11721</v>
      </c>
      <c r="H922" t="s">
        <v>17</v>
      </c>
      <c r="I922" s="36" t="s">
        <v>568</v>
      </c>
      <c r="J922" t="s">
        <v>1556</v>
      </c>
      <c r="L922" t="s">
        <v>1557</v>
      </c>
      <c r="M922" s="45" t="str">
        <f t="shared" si="88"/>
        <v>HYSY-CYHY</v>
      </c>
      <c r="N922" s="4" t="str">
        <f t="shared" si="89"/>
        <v>FARHYSY-CYHY</v>
      </c>
    </row>
    <row r="923" spans="1:14" x14ac:dyDescent="0.3">
      <c r="A923" s="4" t="str">
        <f t="shared" si="86"/>
        <v>FAR545800</v>
      </c>
      <c r="B923" s="4" t="str">
        <f t="shared" si="87"/>
        <v>FAR545800</v>
      </c>
      <c r="C923" s="4" t="str">
        <f t="shared" si="84"/>
        <v>5458</v>
      </c>
      <c r="D923" s="4" t="str">
        <f t="shared" si="85"/>
        <v>00</v>
      </c>
      <c r="E923" t="s">
        <v>567</v>
      </c>
      <c r="F923" s="36" t="s">
        <v>568</v>
      </c>
      <c r="G923" t="s">
        <v>11731</v>
      </c>
      <c r="H923" t="s">
        <v>17</v>
      </c>
      <c r="I923" s="36" t="s">
        <v>568</v>
      </c>
      <c r="J923" t="s">
        <v>723</v>
      </c>
      <c r="L923" t="s">
        <v>724</v>
      </c>
      <c r="M923" s="45" t="str">
        <f t="shared" si="88"/>
        <v>HYSY-CYHY</v>
      </c>
      <c r="N923" s="4" t="str">
        <f t="shared" si="89"/>
        <v>FARHYSY-CYHY</v>
      </c>
    </row>
    <row r="924" spans="1:14" x14ac:dyDescent="0.3">
      <c r="A924" s="4" t="str">
        <f t="shared" si="86"/>
        <v>FDB100000</v>
      </c>
      <c r="B924" s="4" t="str">
        <f t="shared" si="87"/>
        <v>FDB100000</v>
      </c>
      <c r="C924" s="4" t="str">
        <f t="shared" si="84"/>
        <v>1000</v>
      </c>
      <c r="D924" s="4" t="str">
        <f t="shared" si="85"/>
        <v>00</v>
      </c>
      <c r="E924" s="35" t="s">
        <v>155</v>
      </c>
      <c r="F924" s="36" t="s">
        <v>156</v>
      </c>
      <c r="G924" s="36" t="s">
        <v>16</v>
      </c>
      <c r="H924" s="36" t="s">
        <v>17</v>
      </c>
      <c r="I924" s="36" t="s">
        <v>156</v>
      </c>
      <c r="J924" s="36" t="s">
        <v>157</v>
      </c>
      <c r="K924" s="36"/>
      <c r="L924" s="36" t="s">
        <v>154</v>
      </c>
      <c r="M924" s="45" t="str">
        <f t="shared" si="88"/>
        <v>ENGI</v>
      </c>
      <c r="N924" s="4" t="str">
        <f t="shared" si="89"/>
        <v>FDBENGI</v>
      </c>
    </row>
    <row r="925" spans="1:14" x14ac:dyDescent="0.3">
      <c r="A925" s="4" t="str">
        <f t="shared" si="86"/>
        <v>FDB135300</v>
      </c>
      <c r="B925" s="4" t="str">
        <f t="shared" si="87"/>
        <v>FDB135300</v>
      </c>
      <c r="C925" s="4" t="str">
        <f t="shared" si="84"/>
        <v>1353</v>
      </c>
      <c r="D925" s="4" t="str">
        <f t="shared" si="85"/>
        <v>00</v>
      </c>
      <c r="E925" s="35" t="s">
        <v>155</v>
      </c>
      <c r="F925" s="36" t="s">
        <v>156</v>
      </c>
      <c r="G925" s="36" t="s">
        <v>207</v>
      </c>
      <c r="H925" s="36" t="s">
        <v>17</v>
      </c>
      <c r="I925" s="36" t="s">
        <v>156</v>
      </c>
      <c r="J925" s="36" t="s">
        <v>279</v>
      </c>
      <c r="K925" s="36"/>
      <c r="L925" s="36" t="s">
        <v>278</v>
      </c>
      <c r="M925" s="45" t="str">
        <f t="shared" si="88"/>
        <v>ENGI-COSY</v>
      </c>
      <c r="N925" s="4" t="str">
        <f t="shared" si="89"/>
        <v>FDBENGI-COSY</v>
      </c>
    </row>
    <row r="926" spans="1:14" x14ac:dyDescent="0.3">
      <c r="A926" s="4" t="str">
        <f t="shared" si="86"/>
        <v>FDB303000</v>
      </c>
      <c r="B926" s="4" t="str">
        <f t="shared" si="87"/>
        <v>FDB303000</v>
      </c>
      <c r="C926" s="4" t="str">
        <f t="shared" si="84"/>
        <v>3030</v>
      </c>
      <c r="D926" s="4" t="str">
        <f t="shared" si="85"/>
        <v>00</v>
      </c>
      <c r="E926" s="35" t="s">
        <v>155</v>
      </c>
      <c r="F926" s="36" t="s">
        <v>156</v>
      </c>
      <c r="G926" s="36" t="s">
        <v>299</v>
      </c>
      <c r="H926" s="36" t="s">
        <v>17</v>
      </c>
      <c r="I926" s="36" t="s">
        <v>156</v>
      </c>
      <c r="J926" s="36" t="s">
        <v>339</v>
      </c>
      <c r="K926" s="36"/>
      <c r="L926" s="36" t="s">
        <v>337</v>
      </c>
      <c r="M926" s="45" t="str">
        <f t="shared" si="88"/>
        <v>DRIV-TMSN</v>
      </c>
      <c r="N926" s="4" t="str">
        <f t="shared" si="89"/>
        <v>FDBDRIV-TMSN</v>
      </c>
    </row>
    <row r="927" spans="1:14" x14ac:dyDescent="0.3">
      <c r="A927" s="4" t="str">
        <f t="shared" si="86"/>
        <v>FDB310100</v>
      </c>
      <c r="B927" s="4" t="str">
        <f t="shared" si="87"/>
        <v>FDB310100</v>
      </c>
      <c r="C927" s="4" t="str">
        <f t="shared" si="84"/>
        <v>3101</v>
      </c>
      <c r="D927" s="4" t="str">
        <f t="shared" si="85"/>
        <v>00</v>
      </c>
      <c r="E927" s="35" t="s">
        <v>155</v>
      </c>
      <c r="F927" s="36" t="s">
        <v>156</v>
      </c>
      <c r="G927" s="36" t="s">
        <v>358</v>
      </c>
      <c r="H927" s="36" t="s">
        <v>17</v>
      </c>
      <c r="I927" s="36" t="s">
        <v>156</v>
      </c>
      <c r="J927" s="36" t="s">
        <v>391</v>
      </c>
      <c r="K927" s="36"/>
      <c r="L927" s="36" t="s">
        <v>390</v>
      </c>
      <c r="M927" s="45" t="str">
        <f t="shared" si="88"/>
        <v>DRIV-TQCV</v>
      </c>
      <c r="N927" s="4" t="str">
        <f t="shared" si="89"/>
        <v>FDBDRIV-TQCV</v>
      </c>
    </row>
    <row r="928" spans="1:14" x14ac:dyDescent="0.3">
      <c r="A928" s="4" t="str">
        <f t="shared" si="86"/>
        <v>FDB325800</v>
      </c>
      <c r="B928" s="4" t="str">
        <f t="shared" si="87"/>
        <v>FDB325800</v>
      </c>
      <c r="C928" s="4" t="str">
        <f t="shared" si="84"/>
        <v>3258</v>
      </c>
      <c r="D928" s="4" t="str">
        <f t="shared" si="85"/>
        <v>00</v>
      </c>
      <c r="E928" s="35" t="s">
        <v>155</v>
      </c>
      <c r="F928" s="36" t="s">
        <v>156</v>
      </c>
      <c r="G928" s="36" t="s">
        <v>418</v>
      </c>
      <c r="H928" s="36" t="s">
        <v>17</v>
      </c>
      <c r="I928" s="36" t="s">
        <v>156</v>
      </c>
      <c r="J928" s="36" t="s">
        <v>459</v>
      </c>
      <c r="K928" s="36"/>
      <c r="L928" s="36" t="s">
        <v>457</v>
      </c>
      <c r="M928" s="45" t="str">
        <f t="shared" si="88"/>
        <v>DRIV-DIFF</v>
      </c>
      <c r="N928" s="4" t="str">
        <f t="shared" si="89"/>
        <v>FDBDRIV-DIFF</v>
      </c>
    </row>
    <row r="929" spans="1:15" x14ac:dyDescent="0.3">
      <c r="A929" s="4" t="str">
        <f t="shared" si="86"/>
        <v>FDB4008LR</v>
      </c>
      <c r="B929" s="4" t="str">
        <f t="shared" si="87"/>
        <v>FDB4008LR</v>
      </c>
      <c r="C929" s="4" t="str">
        <f t="shared" si="84"/>
        <v>4008</v>
      </c>
      <c r="D929" s="4" t="str">
        <f t="shared" si="85"/>
        <v>LR</v>
      </c>
      <c r="E929" s="26" t="s">
        <v>155</v>
      </c>
      <c r="F929" t="s">
        <v>156</v>
      </c>
      <c r="G929" t="s">
        <v>913</v>
      </c>
      <c r="H929" t="s">
        <v>490</v>
      </c>
      <c r="I929" t="s">
        <v>156</v>
      </c>
      <c r="J929" t="s">
        <v>1235</v>
      </c>
      <c r="K929" t="s">
        <v>491</v>
      </c>
      <c r="L929" t="s">
        <v>573</v>
      </c>
      <c r="M929" s="45" t="str">
        <f t="shared" si="88"/>
        <v>DRIV-FIDV</v>
      </c>
      <c r="N929" s="4" t="str">
        <f t="shared" si="89"/>
        <v>FDBDRIV-FIDVLHR</v>
      </c>
      <c r="O929" t="s">
        <v>1037</v>
      </c>
    </row>
    <row r="930" spans="1:15" x14ac:dyDescent="0.3">
      <c r="A930" s="4" t="str">
        <f t="shared" si="86"/>
        <v>FDB4008RI</v>
      </c>
      <c r="B930" s="4" t="str">
        <f t="shared" si="87"/>
        <v>FDB4008RI</v>
      </c>
      <c r="C930" s="4" t="str">
        <f t="shared" si="84"/>
        <v>4008</v>
      </c>
      <c r="D930" s="4" t="str">
        <f t="shared" si="85"/>
        <v>RI</v>
      </c>
      <c r="E930" s="26" t="s">
        <v>155</v>
      </c>
      <c r="F930" t="s">
        <v>156</v>
      </c>
      <c r="G930" t="s">
        <v>913</v>
      </c>
      <c r="H930" t="s">
        <v>61</v>
      </c>
      <c r="I930" t="s">
        <v>156</v>
      </c>
      <c r="J930" t="s">
        <v>1283</v>
      </c>
      <c r="K930" t="s">
        <v>494</v>
      </c>
      <c r="L930" t="s">
        <v>576</v>
      </c>
      <c r="M930" s="45" t="str">
        <f t="shared" si="88"/>
        <v>DRIV-FIDV</v>
      </c>
      <c r="N930" s="4" t="str">
        <f t="shared" si="89"/>
        <v>FDBDRIV-FIDVRHR</v>
      </c>
      <c r="O930" t="s">
        <v>1037</v>
      </c>
    </row>
    <row r="931" spans="1:15" x14ac:dyDescent="0.3">
      <c r="A931" s="4" t="str">
        <f t="shared" si="86"/>
        <v>FDB4050RR</v>
      </c>
      <c r="B931" s="4" t="str">
        <f t="shared" si="87"/>
        <v>FDB4050RR</v>
      </c>
      <c r="C931" s="4" t="str">
        <f t="shared" si="84"/>
        <v>4050</v>
      </c>
      <c r="D931" s="4" t="str">
        <f t="shared" si="85"/>
        <v>RR</v>
      </c>
      <c r="E931" s="35" t="s">
        <v>155</v>
      </c>
      <c r="F931" s="36" t="s">
        <v>156</v>
      </c>
      <c r="G931" s="36" t="s">
        <v>482</v>
      </c>
      <c r="H931" s="36" t="s">
        <v>493</v>
      </c>
      <c r="I931" s="36" t="s">
        <v>156</v>
      </c>
      <c r="J931" s="36" t="s">
        <v>582</v>
      </c>
      <c r="K931" s="36" t="s">
        <v>494</v>
      </c>
      <c r="L931" s="36" t="s">
        <v>576</v>
      </c>
      <c r="M931" s="45" t="str">
        <f t="shared" si="88"/>
        <v>DRIV-FIDV</v>
      </c>
      <c r="N931" s="4" t="str">
        <f t="shared" si="89"/>
        <v>FDBDRIV-FIDVRHR</v>
      </c>
    </row>
    <row r="932" spans="1:15" x14ac:dyDescent="0.3">
      <c r="A932" s="4" t="str">
        <f t="shared" si="86"/>
        <v>FDB4050LR</v>
      </c>
      <c r="B932" s="4" t="str">
        <f t="shared" si="87"/>
        <v>FDB4050LR</v>
      </c>
      <c r="C932" s="4" t="str">
        <f t="shared" si="84"/>
        <v>4050</v>
      </c>
      <c r="D932" s="4" t="str">
        <f t="shared" si="85"/>
        <v>LR</v>
      </c>
      <c r="E932" s="35" t="s">
        <v>155</v>
      </c>
      <c r="F932" s="36" t="s">
        <v>156</v>
      </c>
      <c r="G932" s="36" t="s">
        <v>482</v>
      </c>
      <c r="H932" s="36" t="s">
        <v>490</v>
      </c>
      <c r="I932" s="36" t="s">
        <v>156</v>
      </c>
      <c r="J932" s="36" t="s">
        <v>582</v>
      </c>
      <c r="K932" s="36" t="s">
        <v>491</v>
      </c>
      <c r="L932" s="36" t="s">
        <v>573</v>
      </c>
      <c r="M932" s="45" t="str">
        <f t="shared" si="88"/>
        <v>DRIV-FIDV</v>
      </c>
      <c r="N932" s="4" t="str">
        <f t="shared" si="89"/>
        <v>FDBDRIV-FIDVLHR</v>
      </c>
    </row>
    <row r="933" spans="1:15" x14ac:dyDescent="0.3">
      <c r="A933" s="4" t="str">
        <f t="shared" si="86"/>
        <v>FDB5102LT</v>
      </c>
      <c r="B933" s="4" t="str">
        <f t="shared" si="87"/>
        <v>FDB5102LT</v>
      </c>
      <c r="C933" s="4" t="str">
        <f t="shared" si="84"/>
        <v>5102</v>
      </c>
      <c r="D933" s="4" t="str">
        <f t="shared" si="85"/>
        <v>LT</v>
      </c>
      <c r="E933" s="35" t="s">
        <v>155</v>
      </c>
      <c r="F933" s="36" t="s">
        <v>156</v>
      </c>
      <c r="G933" s="36" t="s">
        <v>695</v>
      </c>
      <c r="H933" s="36" t="s">
        <v>57</v>
      </c>
      <c r="I933" s="36" t="s">
        <v>156</v>
      </c>
      <c r="J933" s="36" t="s">
        <v>730</v>
      </c>
      <c r="K933" s="36" t="s">
        <v>59</v>
      </c>
      <c r="L933" s="36" t="s">
        <v>729</v>
      </c>
      <c r="M933" s="45" t="str">
        <f t="shared" si="88"/>
        <v>HYSY-CYHY</v>
      </c>
      <c r="N933" s="4" t="str">
        <f t="shared" si="89"/>
        <v>FDBHYSY-CYHYLH</v>
      </c>
    </row>
    <row r="934" spans="1:15" x14ac:dyDescent="0.3">
      <c r="A934" s="4" t="str">
        <f t="shared" si="86"/>
        <v>FDB5102RI</v>
      </c>
      <c r="B934" s="4" t="str">
        <f t="shared" si="87"/>
        <v>FDB5102RI</v>
      </c>
      <c r="C934" s="4" t="str">
        <f t="shared" si="84"/>
        <v>5102</v>
      </c>
      <c r="D934" s="4" t="str">
        <f t="shared" si="85"/>
        <v>RI</v>
      </c>
      <c r="E934" s="35" t="s">
        <v>155</v>
      </c>
      <c r="F934" s="36" t="s">
        <v>156</v>
      </c>
      <c r="G934" s="36" t="s">
        <v>695</v>
      </c>
      <c r="H934" s="36" t="s">
        <v>61</v>
      </c>
      <c r="I934" s="36" t="s">
        <v>156</v>
      </c>
      <c r="J934" s="36" t="s">
        <v>730</v>
      </c>
      <c r="K934" s="36" t="s">
        <v>63</v>
      </c>
      <c r="L934" s="36" t="s">
        <v>728</v>
      </c>
      <c r="M934" s="45" t="str">
        <f t="shared" si="88"/>
        <v>HYSY-CYHY</v>
      </c>
      <c r="N934" s="4" t="str">
        <f t="shared" si="89"/>
        <v>FDBHYSY-CYHYRH</v>
      </c>
    </row>
    <row r="935" spans="1:15" x14ac:dyDescent="0.3">
      <c r="A935" s="4" t="str">
        <f t="shared" si="86"/>
        <v>FDB4006LF</v>
      </c>
      <c r="B935" s="4" t="str">
        <f t="shared" si="87"/>
        <v>FDB4006LF</v>
      </c>
      <c r="C935" s="4" t="str">
        <f t="shared" si="84"/>
        <v>4006</v>
      </c>
      <c r="D935" s="4" t="str">
        <f t="shared" si="85"/>
        <v>LF</v>
      </c>
      <c r="E935" t="s">
        <v>155</v>
      </c>
      <c r="F935" s="36" t="s">
        <v>156</v>
      </c>
      <c r="G935" t="s">
        <v>876</v>
      </c>
      <c r="H935" t="s">
        <v>483</v>
      </c>
      <c r="I935" s="36" t="s">
        <v>156</v>
      </c>
      <c r="J935" t="s">
        <v>1930</v>
      </c>
      <c r="L935" t="s">
        <v>957</v>
      </c>
      <c r="M935" s="45" t="str">
        <f t="shared" si="88"/>
        <v>DRIV-WHGP</v>
      </c>
      <c r="N935" s="4" t="str">
        <f t="shared" si="89"/>
        <v>FDBDRIV-WHGP</v>
      </c>
    </row>
    <row r="936" spans="1:15" x14ac:dyDescent="0.3">
      <c r="A936" s="4" t="str">
        <f t="shared" si="86"/>
        <v>FDB4006RF</v>
      </c>
      <c r="B936" s="4" t="str">
        <f t="shared" si="87"/>
        <v>FDB4006RF</v>
      </c>
      <c r="C936" s="4" t="str">
        <f t="shared" si="84"/>
        <v>4006</v>
      </c>
      <c r="D936" s="4" t="str">
        <f t="shared" si="85"/>
        <v>RF</v>
      </c>
      <c r="E936" t="s">
        <v>155</v>
      </c>
      <c r="F936" s="36" t="s">
        <v>156</v>
      </c>
      <c r="G936" t="s">
        <v>876</v>
      </c>
      <c r="H936" t="s">
        <v>487</v>
      </c>
      <c r="I936" s="36" t="s">
        <v>156</v>
      </c>
      <c r="J936" t="s">
        <v>956</v>
      </c>
      <c r="L936" t="s">
        <v>958</v>
      </c>
      <c r="M936" s="45" t="str">
        <f t="shared" si="88"/>
        <v>DRIV-WHGP</v>
      </c>
      <c r="N936" s="4" t="str">
        <f t="shared" si="89"/>
        <v>FDBDRIV-WHGP</v>
      </c>
    </row>
    <row r="937" spans="1:15" x14ac:dyDescent="0.3">
      <c r="A937" s="4" t="str">
        <f t="shared" si="86"/>
        <v>FDB4008RR</v>
      </c>
      <c r="B937" s="4" t="str">
        <f t="shared" si="87"/>
        <v>FDB4008RR</v>
      </c>
      <c r="C937" s="4" t="str">
        <f t="shared" si="84"/>
        <v>4008</v>
      </c>
      <c r="D937" s="4" t="str">
        <f t="shared" si="85"/>
        <v>RR</v>
      </c>
      <c r="E937" t="s">
        <v>155</v>
      </c>
      <c r="F937" s="36" t="s">
        <v>156</v>
      </c>
      <c r="G937" t="s">
        <v>913</v>
      </c>
      <c r="H937" t="s">
        <v>493</v>
      </c>
      <c r="I937" s="36" t="s">
        <v>156</v>
      </c>
      <c r="J937" t="s">
        <v>1276</v>
      </c>
      <c r="L937" t="s">
        <v>576</v>
      </c>
      <c r="M937" s="45" t="str">
        <f t="shared" si="88"/>
        <v>DRIV-FIDV</v>
      </c>
      <c r="N937" s="4" t="str">
        <f t="shared" si="89"/>
        <v>FDBDRIV-FIDV</v>
      </c>
    </row>
    <row r="938" spans="1:15" x14ac:dyDescent="0.3">
      <c r="A938" s="4" t="str">
        <f t="shared" si="86"/>
        <v>FDB4261FR</v>
      </c>
      <c r="B938" s="4" t="str">
        <f t="shared" si="87"/>
        <v>FDB4261FR</v>
      </c>
      <c r="C938" s="4" t="str">
        <f t="shared" si="84"/>
        <v>4261</v>
      </c>
      <c r="D938" s="4" t="str">
        <f t="shared" si="85"/>
        <v>FR</v>
      </c>
      <c r="E938" t="s">
        <v>155</v>
      </c>
      <c r="F938" s="36" t="s">
        <v>156</v>
      </c>
      <c r="G938" t="s">
        <v>11934</v>
      </c>
      <c r="H938" t="s">
        <v>232</v>
      </c>
      <c r="I938" s="36" t="s">
        <v>156</v>
      </c>
      <c r="J938" t="s">
        <v>2657</v>
      </c>
      <c r="L938" t="s">
        <v>12148</v>
      </c>
      <c r="M938" s="45" t="e">
        <f t="shared" si="88"/>
        <v>#N/A</v>
      </c>
      <c r="N938" s="4" t="e">
        <f t="shared" si="89"/>
        <v>#N/A</v>
      </c>
    </row>
    <row r="939" spans="1:15" x14ac:dyDescent="0.3">
      <c r="A939" s="4" t="str">
        <f t="shared" si="86"/>
        <v>FDB4261RR</v>
      </c>
      <c r="B939" s="4" t="str">
        <f t="shared" si="87"/>
        <v>FDB4261RR</v>
      </c>
      <c r="C939" s="4" t="str">
        <f t="shared" si="84"/>
        <v>4261</v>
      </c>
      <c r="D939" s="4" t="str">
        <f t="shared" si="85"/>
        <v>RR</v>
      </c>
      <c r="E939" t="s">
        <v>155</v>
      </c>
      <c r="F939" s="36" t="s">
        <v>156</v>
      </c>
      <c r="G939" t="s">
        <v>11934</v>
      </c>
      <c r="H939" t="s">
        <v>493</v>
      </c>
      <c r="I939" s="36" t="s">
        <v>156</v>
      </c>
      <c r="J939" t="s">
        <v>2657</v>
      </c>
      <c r="L939" t="s">
        <v>12149</v>
      </c>
      <c r="M939" s="45" t="e">
        <f t="shared" si="88"/>
        <v>#N/A</v>
      </c>
      <c r="N939" s="4" t="e">
        <f t="shared" si="89"/>
        <v>#N/A</v>
      </c>
    </row>
    <row r="940" spans="1:15" x14ac:dyDescent="0.3">
      <c r="A940" s="4" t="str">
        <f t="shared" si="86"/>
        <v>FDB4303LT</v>
      </c>
      <c r="B940" s="4" t="str">
        <f t="shared" si="87"/>
        <v>FDB4303LT</v>
      </c>
      <c r="C940" s="4" t="str">
        <f t="shared" si="84"/>
        <v>4303</v>
      </c>
      <c r="D940" s="4" t="str">
        <f t="shared" si="85"/>
        <v>LT</v>
      </c>
      <c r="E940" t="s">
        <v>155</v>
      </c>
      <c r="F940" s="36" t="s">
        <v>156</v>
      </c>
      <c r="G940" t="s">
        <v>11504</v>
      </c>
      <c r="H940" t="s">
        <v>57</v>
      </c>
      <c r="I940" s="36" t="s">
        <v>156</v>
      </c>
      <c r="J940" t="s">
        <v>2657</v>
      </c>
      <c r="L940" t="s">
        <v>12159</v>
      </c>
      <c r="M940" s="45" t="e">
        <f t="shared" si="88"/>
        <v>#N/A</v>
      </c>
      <c r="N940" s="4" t="e">
        <f t="shared" si="89"/>
        <v>#N/A</v>
      </c>
    </row>
    <row r="941" spans="1:15" x14ac:dyDescent="0.3">
      <c r="A941" s="4" t="str">
        <f t="shared" si="86"/>
        <v>FDB4303RI</v>
      </c>
      <c r="B941" s="4" t="str">
        <f t="shared" si="87"/>
        <v>FDB4303RI</v>
      </c>
      <c r="C941" s="4" t="str">
        <f t="shared" si="84"/>
        <v>4303</v>
      </c>
      <c r="D941" s="4" t="str">
        <f t="shared" si="85"/>
        <v>RI</v>
      </c>
      <c r="E941" t="s">
        <v>155</v>
      </c>
      <c r="F941" s="36" t="s">
        <v>156</v>
      </c>
      <c r="G941" t="s">
        <v>11504</v>
      </c>
      <c r="H941" t="s">
        <v>61</v>
      </c>
      <c r="I941" s="36" t="s">
        <v>156</v>
      </c>
      <c r="J941" t="s">
        <v>2657</v>
      </c>
      <c r="L941" t="s">
        <v>12160</v>
      </c>
      <c r="M941" s="45" t="e">
        <f t="shared" si="88"/>
        <v>#N/A</v>
      </c>
      <c r="N941" s="4" t="e">
        <f t="shared" si="89"/>
        <v>#N/A</v>
      </c>
    </row>
    <row r="942" spans="1:15" x14ac:dyDescent="0.3">
      <c r="A942" s="4" t="str">
        <f t="shared" si="86"/>
        <v>FDB7201LF</v>
      </c>
      <c r="B942" s="4" t="str">
        <f t="shared" si="87"/>
        <v>FDB7201LF</v>
      </c>
      <c r="C942" s="4" t="str">
        <f t="shared" si="84"/>
        <v>7201</v>
      </c>
      <c r="D942" s="4" t="str">
        <f t="shared" si="85"/>
        <v>LF</v>
      </c>
      <c r="E942" t="s">
        <v>155</v>
      </c>
      <c r="F942" s="36" t="s">
        <v>156</v>
      </c>
      <c r="G942" t="s">
        <v>933</v>
      </c>
      <c r="H942" t="s">
        <v>483</v>
      </c>
      <c r="I942" s="36" t="s">
        <v>156</v>
      </c>
      <c r="J942" t="s">
        <v>2657</v>
      </c>
      <c r="L942" t="s">
        <v>12292</v>
      </c>
      <c r="M942" s="45" t="e">
        <f t="shared" si="88"/>
        <v>#N/A</v>
      </c>
      <c r="N942" s="4" t="e">
        <f t="shared" si="89"/>
        <v>#N/A</v>
      </c>
    </row>
    <row r="943" spans="1:15" x14ac:dyDescent="0.3">
      <c r="A943" s="4" t="str">
        <f t="shared" si="86"/>
        <v>FDB7201RF</v>
      </c>
      <c r="B943" s="4" t="str">
        <f t="shared" si="87"/>
        <v>FDB7201RF</v>
      </c>
      <c r="C943" s="4" t="str">
        <f t="shared" si="84"/>
        <v>7201</v>
      </c>
      <c r="D943" s="4" t="str">
        <f t="shared" si="85"/>
        <v>RF</v>
      </c>
      <c r="E943" t="s">
        <v>155</v>
      </c>
      <c r="F943" s="36" t="s">
        <v>156</v>
      </c>
      <c r="G943" t="s">
        <v>933</v>
      </c>
      <c r="H943" t="s">
        <v>487</v>
      </c>
      <c r="I943" s="36" t="s">
        <v>156</v>
      </c>
      <c r="J943" t="s">
        <v>2657</v>
      </c>
      <c r="L943" t="s">
        <v>1852</v>
      </c>
      <c r="M943" s="45" t="e">
        <f t="shared" si="88"/>
        <v>#N/A</v>
      </c>
      <c r="N943" s="4" t="e">
        <f t="shared" si="89"/>
        <v>#N/A</v>
      </c>
    </row>
    <row r="944" spans="1:15" x14ac:dyDescent="0.3">
      <c r="A944" s="4" t="str">
        <f t="shared" si="86"/>
        <v>FDB7213LR</v>
      </c>
      <c r="B944" s="4" t="str">
        <f t="shared" si="87"/>
        <v>FDB7213LR</v>
      </c>
      <c r="C944" s="4" t="str">
        <f t="shared" si="84"/>
        <v>7213</v>
      </c>
      <c r="D944" s="4" t="str">
        <f t="shared" si="85"/>
        <v>LR</v>
      </c>
      <c r="E944" t="s">
        <v>155</v>
      </c>
      <c r="F944" s="36" t="s">
        <v>156</v>
      </c>
      <c r="G944" t="s">
        <v>937</v>
      </c>
      <c r="H944" t="s">
        <v>490</v>
      </c>
      <c r="I944" s="36" t="s">
        <v>156</v>
      </c>
      <c r="J944" t="s">
        <v>2657</v>
      </c>
      <c r="L944" t="s">
        <v>12296</v>
      </c>
      <c r="M944" s="45" t="e">
        <f t="shared" si="88"/>
        <v>#N/A</v>
      </c>
      <c r="N944" s="4" t="e">
        <f t="shared" si="89"/>
        <v>#N/A</v>
      </c>
    </row>
    <row r="945" spans="1:14" x14ac:dyDescent="0.3">
      <c r="A945" s="4" t="str">
        <f t="shared" si="86"/>
        <v>FDB7213RR</v>
      </c>
      <c r="B945" s="4" t="str">
        <f t="shared" si="87"/>
        <v>FDB7213RR</v>
      </c>
      <c r="C945" s="4" t="str">
        <f t="shared" si="84"/>
        <v>7213</v>
      </c>
      <c r="D945" s="4" t="str">
        <f t="shared" si="85"/>
        <v>RR</v>
      </c>
      <c r="E945" t="s">
        <v>155</v>
      </c>
      <c r="F945" s="36" t="s">
        <v>156</v>
      </c>
      <c r="G945" t="s">
        <v>937</v>
      </c>
      <c r="H945" t="s">
        <v>493</v>
      </c>
      <c r="I945" s="36" t="s">
        <v>156</v>
      </c>
      <c r="J945" t="s">
        <v>2657</v>
      </c>
      <c r="L945" t="s">
        <v>12297</v>
      </c>
      <c r="M945" s="45" t="e">
        <f t="shared" si="88"/>
        <v>#N/A</v>
      </c>
      <c r="N945" s="4" t="e">
        <f t="shared" si="89"/>
        <v>#N/A</v>
      </c>
    </row>
    <row r="946" spans="1:14" x14ac:dyDescent="0.3">
      <c r="A946" s="4" t="str">
        <f t="shared" si="86"/>
        <v>FDB4305LT</v>
      </c>
      <c r="B946" s="4" t="str">
        <f t="shared" si="87"/>
        <v>FDB4305LT</v>
      </c>
      <c r="C946" s="4" t="str">
        <f t="shared" si="84"/>
        <v>4305</v>
      </c>
      <c r="D946" s="4" t="str">
        <f t="shared" si="85"/>
        <v>LT</v>
      </c>
      <c r="E946" t="s">
        <v>155</v>
      </c>
      <c r="F946" s="36" t="s">
        <v>156</v>
      </c>
      <c r="G946" t="s">
        <v>11937</v>
      </c>
      <c r="H946" t="s">
        <v>57</v>
      </c>
      <c r="I946" s="36" t="s">
        <v>156</v>
      </c>
      <c r="J946" t="s">
        <v>2657</v>
      </c>
      <c r="L946" t="s">
        <v>12168</v>
      </c>
      <c r="M946" s="45" t="e">
        <f t="shared" si="88"/>
        <v>#N/A</v>
      </c>
      <c r="N946" s="4" t="e">
        <f t="shared" si="89"/>
        <v>#N/A</v>
      </c>
    </row>
    <row r="947" spans="1:14" x14ac:dyDescent="0.3">
      <c r="A947" s="4" t="str">
        <f t="shared" si="86"/>
        <v>FDB4305RI</v>
      </c>
      <c r="B947" s="4" t="str">
        <f t="shared" si="87"/>
        <v>FDB4305RI</v>
      </c>
      <c r="C947" s="4" t="str">
        <f t="shared" si="84"/>
        <v>4305</v>
      </c>
      <c r="D947" s="4" t="str">
        <f t="shared" si="85"/>
        <v>RI</v>
      </c>
      <c r="E947" t="s">
        <v>155</v>
      </c>
      <c r="F947" s="36" t="s">
        <v>156</v>
      </c>
      <c r="G947" t="s">
        <v>11937</v>
      </c>
      <c r="H947" t="s">
        <v>61</v>
      </c>
      <c r="I947" s="36" t="s">
        <v>156</v>
      </c>
      <c r="J947" t="s">
        <v>2657</v>
      </c>
      <c r="L947" t="s">
        <v>12169</v>
      </c>
      <c r="M947" s="45" t="e">
        <f t="shared" si="88"/>
        <v>#N/A</v>
      </c>
      <c r="N947" s="4" t="e">
        <f t="shared" si="89"/>
        <v>#N/A</v>
      </c>
    </row>
    <row r="948" spans="1:14" x14ac:dyDescent="0.3">
      <c r="A948" s="4" t="str">
        <f t="shared" si="86"/>
        <v>FDB4305CE</v>
      </c>
      <c r="B948" s="4" t="str">
        <f t="shared" si="87"/>
        <v>FDB4305CE</v>
      </c>
      <c r="C948" s="4" t="str">
        <f t="shared" si="84"/>
        <v>4305</v>
      </c>
      <c r="D948" s="4" t="str">
        <f t="shared" si="85"/>
        <v>CE</v>
      </c>
      <c r="E948" t="s">
        <v>155</v>
      </c>
      <c r="F948" s="36" t="s">
        <v>156</v>
      </c>
      <c r="G948" t="s">
        <v>11937</v>
      </c>
      <c r="H948" t="s">
        <v>11073</v>
      </c>
      <c r="I948" s="36" t="s">
        <v>156</v>
      </c>
      <c r="J948" t="s">
        <v>2657</v>
      </c>
      <c r="L948" t="s">
        <v>12170</v>
      </c>
      <c r="M948" s="45" t="e">
        <f t="shared" si="88"/>
        <v>#N/A</v>
      </c>
      <c r="N948" s="4" t="e">
        <f t="shared" si="89"/>
        <v>#N/A</v>
      </c>
    </row>
    <row r="949" spans="1:14" x14ac:dyDescent="0.3">
      <c r="A949" s="4" t="str">
        <f t="shared" si="86"/>
        <v>FDB430600</v>
      </c>
      <c r="B949" s="4" t="str">
        <f t="shared" si="87"/>
        <v>FDB430600</v>
      </c>
      <c r="C949" s="4" t="str">
        <f t="shared" si="84"/>
        <v>4306</v>
      </c>
      <c r="D949" s="4" t="str">
        <f t="shared" si="85"/>
        <v>00</v>
      </c>
      <c r="E949" t="s">
        <v>155</v>
      </c>
      <c r="F949" s="36" t="s">
        <v>156</v>
      </c>
      <c r="G949" t="s">
        <v>11526</v>
      </c>
      <c r="H949" t="s">
        <v>17</v>
      </c>
      <c r="I949" s="36" t="s">
        <v>156</v>
      </c>
      <c r="J949" t="s">
        <v>2657</v>
      </c>
      <c r="L949" t="s">
        <v>12176</v>
      </c>
      <c r="M949" s="45" t="e">
        <f t="shared" si="88"/>
        <v>#N/A</v>
      </c>
      <c r="N949" s="4" t="e">
        <f t="shared" si="89"/>
        <v>#N/A</v>
      </c>
    </row>
    <row r="950" spans="1:14" x14ac:dyDescent="0.3">
      <c r="A950" s="4" t="str">
        <f t="shared" si="86"/>
        <v>H4C100000</v>
      </c>
      <c r="B950" s="4" t="str">
        <f t="shared" si="87"/>
        <v>H4C100000</v>
      </c>
      <c r="C950" s="4" t="str">
        <f t="shared" si="84"/>
        <v>1000</v>
      </c>
      <c r="D950" s="4" t="str">
        <f t="shared" si="85"/>
        <v>00</v>
      </c>
      <c r="E950" s="35" t="s">
        <v>110</v>
      </c>
      <c r="F950" s="36" t="s">
        <v>111</v>
      </c>
      <c r="G950" s="36" t="s">
        <v>16</v>
      </c>
      <c r="H950" s="36" t="s">
        <v>17</v>
      </c>
      <c r="I950" s="36" t="s">
        <v>111</v>
      </c>
      <c r="J950" s="36" t="s">
        <v>112</v>
      </c>
      <c r="K950" s="36"/>
      <c r="L950" s="36" t="s">
        <v>30</v>
      </c>
      <c r="M950" s="45" t="str">
        <f t="shared" si="88"/>
        <v>ENGI</v>
      </c>
      <c r="N950" s="4" t="str">
        <f t="shared" si="89"/>
        <v>H4CENGI</v>
      </c>
    </row>
    <row r="951" spans="1:14" x14ac:dyDescent="0.3">
      <c r="A951" s="4" t="str">
        <f t="shared" si="86"/>
        <v>H4C303000</v>
      </c>
      <c r="B951" s="4" t="str">
        <f t="shared" si="87"/>
        <v>H4C303000</v>
      </c>
      <c r="C951" s="4" t="str">
        <f t="shared" si="84"/>
        <v>3030</v>
      </c>
      <c r="D951" s="4" t="str">
        <f t="shared" si="85"/>
        <v>00</v>
      </c>
      <c r="E951" s="35" t="s">
        <v>110</v>
      </c>
      <c r="F951" s="36" t="s">
        <v>111</v>
      </c>
      <c r="G951" s="36" t="s">
        <v>299</v>
      </c>
      <c r="H951" s="36" t="s">
        <v>17</v>
      </c>
      <c r="I951" s="36" t="s">
        <v>111</v>
      </c>
      <c r="J951" s="36" t="s">
        <v>321</v>
      </c>
      <c r="K951" s="36"/>
      <c r="L951" s="36" t="s">
        <v>308</v>
      </c>
      <c r="M951" s="45" t="str">
        <f t="shared" si="88"/>
        <v>DRIV-TMSN</v>
      </c>
      <c r="N951" s="4" t="str">
        <f t="shared" si="89"/>
        <v>H4CDRIV-TMSN</v>
      </c>
    </row>
    <row r="952" spans="1:14" x14ac:dyDescent="0.3">
      <c r="A952" s="4" t="str">
        <f t="shared" si="86"/>
        <v>H4C310100</v>
      </c>
      <c r="B952" s="4" t="str">
        <f t="shared" si="87"/>
        <v>H4C310100</v>
      </c>
      <c r="C952" s="4" t="str">
        <f t="shared" si="84"/>
        <v>3101</v>
      </c>
      <c r="D952" s="4" t="str">
        <f t="shared" si="85"/>
        <v>00</v>
      </c>
      <c r="E952" s="35" t="s">
        <v>110</v>
      </c>
      <c r="F952" s="36" t="s">
        <v>111</v>
      </c>
      <c r="G952" s="36" t="s">
        <v>358</v>
      </c>
      <c r="H952" s="36" t="s">
        <v>17</v>
      </c>
      <c r="I952" s="36" t="s">
        <v>111</v>
      </c>
      <c r="J952" s="36" t="s">
        <v>373</v>
      </c>
      <c r="K952" s="36"/>
      <c r="L952" s="36" t="s">
        <v>362</v>
      </c>
      <c r="M952" s="45" t="str">
        <f t="shared" si="88"/>
        <v>DRIV-TQCV</v>
      </c>
      <c r="N952" s="4" t="str">
        <f t="shared" si="89"/>
        <v>H4CDRIV-TQCV</v>
      </c>
    </row>
    <row r="953" spans="1:14" x14ac:dyDescent="0.3">
      <c r="A953" s="4" t="str">
        <f t="shared" si="86"/>
        <v>H4C325800</v>
      </c>
      <c r="B953" s="4" t="str">
        <f t="shared" si="87"/>
        <v>H4C325800</v>
      </c>
      <c r="C953" s="4" t="str">
        <f t="shared" si="84"/>
        <v>3258</v>
      </c>
      <c r="D953" s="4" t="str">
        <f t="shared" si="85"/>
        <v>00</v>
      </c>
      <c r="E953" s="35" t="s">
        <v>110</v>
      </c>
      <c r="F953" s="36" t="s">
        <v>111</v>
      </c>
      <c r="G953" s="36" t="s">
        <v>418</v>
      </c>
      <c r="H953" s="36" t="s">
        <v>17</v>
      </c>
      <c r="I953" s="36" t="s">
        <v>111</v>
      </c>
      <c r="J953" s="36" t="s">
        <v>437</v>
      </c>
      <c r="K953" s="36"/>
      <c r="L953" s="36" t="s">
        <v>423</v>
      </c>
      <c r="M953" s="45" t="str">
        <f t="shared" si="88"/>
        <v>DRIV-DIFF</v>
      </c>
      <c r="N953" s="4" t="str">
        <f t="shared" si="89"/>
        <v>H4CDRIV-DIFF</v>
      </c>
    </row>
    <row r="954" spans="1:14" x14ac:dyDescent="0.3">
      <c r="A954" s="4" t="str">
        <f t="shared" si="86"/>
        <v>H4C405000</v>
      </c>
      <c r="B954" s="4" t="str">
        <f t="shared" si="87"/>
        <v>H4C405000</v>
      </c>
      <c r="C954" s="4" t="str">
        <f t="shared" si="84"/>
        <v>4050</v>
      </c>
      <c r="D954" s="4" t="str">
        <f t="shared" si="85"/>
        <v>00</v>
      </c>
      <c r="E954" s="35" t="s">
        <v>110</v>
      </c>
      <c r="F954" s="36" t="s">
        <v>111</v>
      </c>
      <c r="G954" s="36" t="s">
        <v>482</v>
      </c>
      <c r="H954" s="36" t="s">
        <v>17</v>
      </c>
      <c r="I954" s="36" t="s">
        <v>111</v>
      </c>
      <c r="J954" s="36" t="s">
        <v>539</v>
      </c>
      <c r="K954" s="36"/>
      <c r="L954" s="36" t="s">
        <v>500</v>
      </c>
      <c r="M954" s="45" t="str">
        <f t="shared" si="88"/>
        <v>DRIV-FIDV</v>
      </c>
      <c r="N954" s="4" t="str">
        <f t="shared" si="89"/>
        <v>H4CDRIV-FIDV</v>
      </c>
    </row>
    <row r="955" spans="1:14" x14ac:dyDescent="0.3">
      <c r="A955" s="4" t="str">
        <f t="shared" si="86"/>
        <v>H4C3258FR</v>
      </c>
      <c r="B955" s="4" t="str">
        <f t="shared" si="87"/>
        <v>H4C3258FR</v>
      </c>
      <c r="C955" s="4" t="str">
        <f t="shared" si="84"/>
        <v>3258</v>
      </c>
      <c r="D955" s="4" t="str">
        <f t="shared" si="85"/>
        <v>FR</v>
      </c>
      <c r="E955" t="s">
        <v>110</v>
      </c>
      <c r="F955" s="36" t="s">
        <v>111</v>
      </c>
      <c r="G955" t="s">
        <v>418</v>
      </c>
      <c r="H955" t="s">
        <v>232</v>
      </c>
      <c r="I955" s="36" t="s">
        <v>111</v>
      </c>
      <c r="J955" t="s">
        <v>425</v>
      </c>
      <c r="L955" t="s">
        <v>424</v>
      </c>
      <c r="M955" s="45" t="str">
        <f t="shared" si="88"/>
        <v>DRIV-DIFF</v>
      </c>
      <c r="N955" s="4" t="str">
        <f t="shared" si="89"/>
        <v>H4CDRIV-DIFF</v>
      </c>
    </row>
    <row r="956" spans="1:14" x14ac:dyDescent="0.3">
      <c r="A956" s="4" t="str">
        <f t="shared" si="86"/>
        <v>H4C3258RE</v>
      </c>
      <c r="B956" s="4" t="str">
        <f t="shared" si="87"/>
        <v>H4C3258RE</v>
      </c>
      <c r="C956" s="4" t="str">
        <f t="shared" si="84"/>
        <v>3258</v>
      </c>
      <c r="D956" s="4" t="str">
        <f t="shared" si="85"/>
        <v>RE</v>
      </c>
      <c r="E956" t="s">
        <v>110</v>
      </c>
      <c r="F956" s="36" t="s">
        <v>111</v>
      </c>
      <c r="G956" t="s">
        <v>418</v>
      </c>
      <c r="H956" t="s">
        <v>228</v>
      </c>
      <c r="I956" s="36" t="s">
        <v>111</v>
      </c>
      <c r="J956" t="s">
        <v>439</v>
      </c>
      <c r="L956" t="s">
        <v>423</v>
      </c>
      <c r="M956" s="45" t="str">
        <f t="shared" si="88"/>
        <v>DRIV-DIFF</v>
      </c>
      <c r="N956" s="4" t="str">
        <f t="shared" si="89"/>
        <v>H4CDRIV-DIFF</v>
      </c>
    </row>
    <row r="957" spans="1:14" x14ac:dyDescent="0.3">
      <c r="A957" s="4" t="str">
        <f t="shared" si="86"/>
        <v>H4C4001LF</v>
      </c>
      <c r="B957" s="4" t="str">
        <f t="shared" si="87"/>
        <v>H4C4001LF</v>
      </c>
      <c r="C957" s="4" t="str">
        <f t="shared" si="84"/>
        <v>4001</v>
      </c>
      <c r="D957" s="4" t="str">
        <f t="shared" si="85"/>
        <v>LF</v>
      </c>
      <c r="E957" t="s">
        <v>110</v>
      </c>
      <c r="F957" s="36" t="s">
        <v>111</v>
      </c>
      <c r="G957" t="s">
        <v>11179</v>
      </c>
      <c r="H957" t="s">
        <v>483</v>
      </c>
      <c r="I957" s="36" t="s">
        <v>111</v>
      </c>
      <c r="J957" t="s">
        <v>514</v>
      </c>
      <c r="L957" t="s">
        <v>500</v>
      </c>
      <c r="M957" s="45" t="str">
        <f t="shared" si="88"/>
        <v>DRIV-FIDV</v>
      </c>
      <c r="N957" s="4" t="str">
        <f t="shared" si="89"/>
        <v>H4CDRIV-FIDV</v>
      </c>
    </row>
    <row r="958" spans="1:14" x14ac:dyDescent="0.3">
      <c r="A958" s="4" t="str">
        <f t="shared" si="86"/>
        <v>H4C4001LR</v>
      </c>
      <c r="B958" s="4" t="str">
        <f t="shared" si="87"/>
        <v>H4C4001LR</v>
      </c>
      <c r="C958" s="4" t="str">
        <f t="shared" si="84"/>
        <v>4001</v>
      </c>
      <c r="D958" s="4" t="str">
        <f t="shared" si="85"/>
        <v>LR</v>
      </c>
      <c r="E958" t="s">
        <v>110</v>
      </c>
      <c r="F958" s="36" t="s">
        <v>111</v>
      </c>
      <c r="G958" t="s">
        <v>11179</v>
      </c>
      <c r="H958" t="s">
        <v>490</v>
      </c>
      <c r="I958" s="36" t="s">
        <v>111</v>
      </c>
      <c r="J958" t="s">
        <v>924</v>
      </c>
      <c r="L958" t="s">
        <v>498</v>
      </c>
      <c r="M958" s="45" t="str">
        <f t="shared" si="88"/>
        <v>DRIV</v>
      </c>
      <c r="N958" s="4" t="str">
        <f t="shared" si="89"/>
        <v>H4CDRIV</v>
      </c>
    </row>
    <row r="959" spans="1:14" x14ac:dyDescent="0.3">
      <c r="A959" s="4" t="str">
        <f t="shared" si="86"/>
        <v>H4C4001RF</v>
      </c>
      <c r="B959" s="4" t="str">
        <f t="shared" si="87"/>
        <v>H4C4001RF</v>
      </c>
      <c r="C959" s="4" t="str">
        <f t="shared" si="84"/>
        <v>4001</v>
      </c>
      <c r="D959" s="4" t="str">
        <f t="shared" si="85"/>
        <v>RF</v>
      </c>
      <c r="E959" t="s">
        <v>110</v>
      </c>
      <c r="F959" s="36" t="s">
        <v>111</v>
      </c>
      <c r="G959" t="s">
        <v>11179</v>
      </c>
      <c r="H959" t="s">
        <v>487</v>
      </c>
      <c r="I959" s="36" t="s">
        <v>111</v>
      </c>
      <c r="J959" t="s">
        <v>514</v>
      </c>
      <c r="L959" t="s">
        <v>499</v>
      </c>
      <c r="M959" s="45" t="str">
        <f t="shared" si="88"/>
        <v>DRIV-FIDV</v>
      </c>
      <c r="N959" s="4" t="str">
        <f t="shared" si="89"/>
        <v>H4CDRIV-FIDV</v>
      </c>
    </row>
    <row r="960" spans="1:14" x14ac:dyDescent="0.3">
      <c r="A960" s="4" t="str">
        <f t="shared" si="86"/>
        <v>H4C4001RR</v>
      </c>
      <c r="B960" s="4" t="str">
        <f t="shared" si="87"/>
        <v>H4C4001RR</v>
      </c>
      <c r="C960" s="4" t="str">
        <f t="shared" si="84"/>
        <v>4001</v>
      </c>
      <c r="D960" s="4" t="str">
        <f t="shared" si="85"/>
        <v>RR</v>
      </c>
      <c r="E960" t="s">
        <v>110</v>
      </c>
      <c r="F960" s="36" t="s">
        <v>111</v>
      </c>
      <c r="G960" t="s">
        <v>11179</v>
      </c>
      <c r="H960" t="s">
        <v>493</v>
      </c>
      <c r="I960" s="36" t="s">
        <v>111</v>
      </c>
      <c r="J960" t="s">
        <v>924</v>
      </c>
      <c r="L960" t="s">
        <v>497</v>
      </c>
      <c r="M960" s="45" t="str">
        <f t="shared" si="88"/>
        <v>DRIV</v>
      </c>
      <c r="N960" s="4" t="str">
        <f t="shared" si="89"/>
        <v>H4CDRIV</v>
      </c>
    </row>
    <row r="961" spans="1:14" x14ac:dyDescent="0.3">
      <c r="A961" s="4" t="str">
        <f t="shared" si="86"/>
        <v>H9K100000</v>
      </c>
      <c r="B961" s="4" t="str">
        <f t="shared" si="87"/>
        <v>H9K100000</v>
      </c>
      <c r="C961" s="4" t="str">
        <f t="shared" si="84"/>
        <v>1000</v>
      </c>
      <c r="D961" s="4" t="str">
        <f t="shared" si="85"/>
        <v>00</v>
      </c>
      <c r="E961" s="35" t="s">
        <v>27</v>
      </c>
      <c r="F961" s="36" t="s">
        <v>28</v>
      </c>
      <c r="G961" s="36" t="s">
        <v>16</v>
      </c>
      <c r="H961" s="36" t="s">
        <v>17</v>
      </c>
      <c r="I961" s="36" t="s">
        <v>28</v>
      </c>
      <c r="J961" s="36" t="s">
        <v>29</v>
      </c>
      <c r="K961" s="36"/>
      <c r="L961" s="36" t="s">
        <v>30</v>
      </c>
      <c r="M961" s="45" t="str">
        <f t="shared" si="88"/>
        <v>ENGI</v>
      </c>
      <c r="N961" s="4" t="str">
        <f t="shared" si="89"/>
        <v>H9KENGI</v>
      </c>
    </row>
    <row r="962" spans="1:14" x14ac:dyDescent="0.3">
      <c r="A962" s="4" t="str">
        <f t="shared" si="86"/>
        <v>H9K135300</v>
      </c>
      <c r="B962" s="4" t="str">
        <f t="shared" si="87"/>
        <v>H9K135300</v>
      </c>
      <c r="C962" s="4" t="str">
        <f t="shared" si="84"/>
        <v>1353</v>
      </c>
      <c r="D962" s="4" t="str">
        <f t="shared" si="85"/>
        <v>00</v>
      </c>
      <c r="E962" s="35" t="s">
        <v>27</v>
      </c>
      <c r="F962" s="36" t="s">
        <v>28</v>
      </c>
      <c r="G962" s="36" t="s">
        <v>207</v>
      </c>
      <c r="H962" s="36" t="s">
        <v>17</v>
      </c>
      <c r="I962" s="36" t="s">
        <v>28</v>
      </c>
      <c r="J962" s="36" t="s">
        <v>212</v>
      </c>
      <c r="K962" s="36"/>
      <c r="L962" s="36" t="s">
        <v>213</v>
      </c>
      <c r="M962" s="45" t="str">
        <f t="shared" si="88"/>
        <v>ENGI-COSY</v>
      </c>
      <c r="N962" s="4" t="str">
        <f t="shared" si="89"/>
        <v>H9KENGI-COSY</v>
      </c>
    </row>
    <row r="963" spans="1:14" x14ac:dyDescent="0.3">
      <c r="A963" s="4" t="str">
        <f t="shared" si="86"/>
        <v>H9K303000</v>
      </c>
      <c r="B963" s="4" t="str">
        <f t="shared" si="87"/>
        <v>H9K303000</v>
      </c>
      <c r="C963" s="4" t="str">
        <f t="shared" ref="C963:C1026" si="90">LEFT(G963,4)</f>
        <v>3030</v>
      </c>
      <c r="D963" s="4" t="str">
        <f t="shared" ref="D963:D1026" si="91">LEFT(H963,2)</f>
        <v>00</v>
      </c>
      <c r="E963" s="35" t="s">
        <v>27</v>
      </c>
      <c r="F963" s="36" t="s">
        <v>28</v>
      </c>
      <c r="G963" s="36" t="s">
        <v>299</v>
      </c>
      <c r="H963" s="36" t="s">
        <v>17</v>
      </c>
      <c r="I963" s="36" t="s">
        <v>28</v>
      </c>
      <c r="J963" s="36" t="s">
        <v>302</v>
      </c>
      <c r="K963" s="36"/>
      <c r="L963" s="36" t="s">
        <v>303</v>
      </c>
      <c r="M963" s="45" t="str">
        <f t="shared" si="88"/>
        <v>DRIV-TMSN</v>
      </c>
      <c r="N963" s="4" t="str">
        <f t="shared" si="89"/>
        <v>H9KDRIV-TMSN</v>
      </c>
    </row>
    <row r="964" spans="1:14" x14ac:dyDescent="0.3">
      <c r="A964" s="4" t="str">
        <f t="shared" ref="A964:A1027" si="92">F964&amp;C964&amp;D964</f>
        <v>H9K310100</v>
      </c>
      <c r="B964" s="4" t="str">
        <f t="shared" ref="B964:B1027" si="93">F964&amp;C964&amp;D964</f>
        <v>H9K310100</v>
      </c>
      <c r="C964" s="4" t="str">
        <f t="shared" si="90"/>
        <v>3101</v>
      </c>
      <c r="D964" s="4" t="str">
        <f t="shared" si="91"/>
        <v>00</v>
      </c>
      <c r="E964" s="35" t="s">
        <v>27</v>
      </c>
      <c r="F964" s="36" t="s">
        <v>28</v>
      </c>
      <c r="G964" s="36" t="s">
        <v>358</v>
      </c>
      <c r="H964" s="36" t="s">
        <v>17</v>
      </c>
      <c r="I964" s="36" t="s">
        <v>28</v>
      </c>
      <c r="J964" s="36" t="s">
        <v>361</v>
      </c>
      <c r="K964" s="36"/>
      <c r="L964" s="36" t="s">
        <v>362</v>
      </c>
      <c r="M964" s="45" t="str">
        <f t="shared" ref="M964:M1027" si="94">_xlfn.TEXTAFTER(J964,"-")</f>
        <v>DRIV-TQCV</v>
      </c>
      <c r="N964" s="4" t="str">
        <f t="shared" ref="N964:N1027" si="95">I964&amp;M964&amp;K964</f>
        <v>H9KDRIV-TQCV</v>
      </c>
    </row>
    <row r="965" spans="1:14" x14ac:dyDescent="0.3">
      <c r="A965" s="4" t="str">
        <f t="shared" si="92"/>
        <v>H9K3258RE</v>
      </c>
      <c r="B965" s="4" t="str">
        <f t="shared" si="93"/>
        <v>H9K3258RE</v>
      </c>
      <c r="C965" s="4" t="str">
        <f t="shared" si="90"/>
        <v>3258</v>
      </c>
      <c r="D965" s="4" t="str">
        <f t="shared" si="91"/>
        <v>RE</v>
      </c>
      <c r="E965" s="35" t="s">
        <v>27</v>
      </c>
      <c r="F965" s="36" t="s">
        <v>28</v>
      </c>
      <c r="G965" s="36" t="s">
        <v>418</v>
      </c>
      <c r="H965" s="36" t="s">
        <v>228</v>
      </c>
      <c r="I965" s="36" t="s">
        <v>28</v>
      </c>
      <c r="J965" s="36" t="s">
        <v>422</v>
      </c>
      <c r="K965" s="36" t="s">
        <v>230</v>
      </c>
      <c r="L965" s="36" t="s">
        <v>423</v>
      </c>
      <c r="M965" s="45" t="str">
        <f t="shared" si="94"/>
        <v>DRIV-DIFF</v>
      </c>
      <c r="N965" s="4" t="str">
        <f t="shared" si="95"/>
        <v>H9KDRIV-DIFFRR</v>
      </c>
    </row>
    <row r="966" spans="1:14" x14ac:dyDescent="0.3">
      <c r="A966" s="4" t="str">
        <f t="shared" si="92"/>
        <v>H9K3258FR</v>
      </c>
      <c r="B966" s="4" t="str">
        <f t="shared" si="93"/>
        <v>H9K3258FR</v>
      </c>
      <c r="C966" s="4" t="str">
        <f t="shared" si="90"/>
        <v>3258</v>
      </c>
      <c r="D966" s="4" t="str">
        <f t="shared" si="91"/>
        <v>FR</v>
      </c>
      <c r="E966" s="35" t="s">
        <v>27</v>
      </c>
      <c r="F966" s="36" t="s">
        <v>28</v>
      </c>
      <c r="G966" s="36" t="s">
        <v>418</v>
      </c>
      <c r="H966" s="36" t="s">
        <v>232</v>
      </c>
      <c r="I966" s="36" t="s">
        <v>28</v>
      </c>
      <c r="J966" s="36" t="s">
        <v>422</v>
      </c>
      <c r="K966" s="36" t="s">
        <v>233</v>
      </c>
      <c r="L966" s="36" t="s">
        <v>424</v>
      </c>
      <c r="M966" s="45" t="str">
        <f t="shared" si="94"/>
        <v>DRIV-DIFF</v>
      </c>
      <c r="N966" s="4" t="str">
        <f t="shared" si="95"/>
        <v>H9KDRIV-DIFFFR</v>
      </c>
    </row>
    <row r="967" spans="1:14" x14ac:dyDescent="0.3">
      <c r="A967" s="4" t="str">
        <f t="shared" si="92"/>
        <v>H9K4050RR</v>
      </c>
      <c r="B967" s="4" t="str">
        <f t="shared" si="93"/>
        <v>H9K4050RR</v>
      </c>
      <c r="C967" s="4" t="str">
        <f t="shared" si="90"/>
        <v>4050</v>
      </c>
      <c r="D967" s="4" t="str">
        <f t="shared" si="91"/>
        <v>RR</v>
      </c>
      <c r="E967" s="35" t="s">
        <v>27</v>
      </c>
      <c r="F967" s="36" t="s">
        <v>28</v>
      </c>
      <c r="G967" s="36" t="s">
        <v>482</v>
      </c>
      <c r="H967" s="36" t="s">
        <v>493</v>
      </c>
      <c r="I967" s="36" t="s">
        <v>28</v>
      </c>
      <c r="J967" s="36" t="s">
        <v>496</v>
      </c>
      <c r="K967" s="36" t="s">
        <v>494</v>
      </c>
      <c r="L967" s="36" t="s">
        <v>497</v>
      </c>
      <c r="M967" s="45" t="str">
        <f t="shared" si="94"/>
        <v>DRIV-FIDV</v>
      </c>
      <c r="N967" s="4" t="str">
        <f t="shared" si="95"/>
        <v>H9KDRIV-FIDVRHR</v>
      </c>
    </row>
    <row r="968" spans="1:14" x14ac:dyDescent="0.3">
      <c r="A968" s="4" t="str">
        <f t="shared" si="92"/>
        <v>H9K4050LR</v>
      </c>
      <c r="B968" s="4" t="str">
        <f t="shared" si="93"/>
        <v>H9K4050LR</v>
      </c>
      <c r="C968" s="4" t="str">
        <f t="shared" si="90"/>
        <v>4050</v>
      </c>
      <c r="D968" s="4" t="str">
        <f t="shared" si="91"/>
        <v>LR</v>
      </c>
      <c r="E968" s="35" t="s">
        <v>27</v>
      </c>
      <c r="F968" s="36" t="s">
        <v>28</v>
      </c>
      <c r="G968" s="36" t="s">
        <v>482</v>
      </c>
      <c r="H968" s="36" t="s">
        <v>490</v>
      </c>
      <c r="I968" s="36" t="s">
        <v>28</v>
      </c>
      <c r="J968" s="36" t="s">
        <v>496</v>
      </c>
      <c r="K968" s="36" t="s">
        <v>491</v>
      </c>
      <c r="L968" s="36" t="s">
        <v>498</v>
      </c>
      <c r="M968" s="45" t="str">
        <f t="shared" si="94"/>
        <v>DRIV-FIDV</v>
      </c>
      <c r="N968" s="4" t="str">
        <f t="shared" si="95"/>
        <v>H9KDRIV-FIDVLHR</v>
      </c>
    </row>
    <row r="969" spans="1:14" x14ac:dyDescent="0.3">
      <c r="A969" s="4" t="str">
        <f t="shared" si="92"/>
        <v>H9K4050RF</v>
      </c>
      <c r="B969" s="4" t="str">
        <f t="shared" si="93"/>
        <v>H9K4050RF</v>
      </c>
      <c r="C969" s="4" t="str">
        <f t="shared" si="90"/>
        <v>4050</v>
      </c>
      <c r="D969" s="4" t="str">
        <f t="shared" si="91"/>
        <v>RF</v>
      </c>
      <c r="E969" s="35" t="s">
        <v>27</v>
      </c>
      <c r="F969" s="36" t="s">
        <v>28</v>
      </c>
      <c r="G969" s="36" t="s">
        <v>482</v>
      </c>
      <c r="H969" s="36" t="s">
        <v>487</v>
      </c>
      <c r="I969" s="36" t="s">
        <v>28</v>
      </c>
      <c r="J969" s="36" t="s">
        <v>496</v>
      </c>
      <c r="K969" s="36" t="s">
        <v>488</v>
      </c>
      <c r="L969" s="36" t="s">
        <v>499</v>
      </c>
      <c r="M969" s="45" t="str">
        <f t="shared" si="94"/>
        <v>DRIV-FIDV</v>
      </c>
      <c r="N969" s="4" t="str">
        <f t="shared" si="95"/>
        <v>H9KDRIV-FIDVRHF</v>
      </c>
    </row>
    <row r="970" spans="1:14" x14ac:dyDescent="0.3">
      <c r="A970" s="4" t="str">
        <f t="shared" si="92"/>
        <v>H9K4050LF</v>
      </c>
      <c r="B970" s="4" t="str">
        <f t="shared" si="93"/>
        <v>H9K4050LF</v>
      </c>
      <c r="C970" s="4" t="str">
        <f t="shared" si="90"/>
        <v>4050</v>
      </c>
      <c r="D970" s="4" t="str">
        <f t="shared" si="91"/>
        <v>LF</v>
      </c>
      <c r="E970" s="35" t="s">
        <v>27</v>
      </c>
      <c r="F970" s="36" t="s">
        <v>28</v>
      </c>
      <c r="G970" s="36" t="s">
        <v>482</v>
      </c>
      <c r="H970" s="36" t="s">
        <v>483</v>
      </c>
      <c r="I970" s="36" t="s">
        <v>28</v>
      </c>
      <c r="J970" s="36" t="s">
        <v>496</v>
      </c>
      <c r="K970" s="36" t="s">
        <v>485</v>
      </c>
      <c r="L970" s="36" t="s">
        <v>500</v>
      </c>
      <c r="M970" s="45" t="str">
        <f t="shared" si="94"/>
        <v>DRIV-FIDV</v>
      </c>
      <c r="N970" s="4" t="str">
        <f t="shared" si="95"/>
        <v>H9KDRIV-FIDVLHF</v>
      </c>
    </row>
    <row r="971" spans="1:14" x14ac:dyDescent="0.3">
      <c r="A971" s="4" t="str">
        <f t="shared" si="92"/>
        <v>H9K4001LF</v>
      </c>
      <c r="B971" s="4" t="str">
        <f t="shared" si="93"/>
        <v>H9K4001LF</v>
      </c>
      <c r="C971" s="4" t="str">
        <f t="shared" si="90"/>
        <v>4001</v>
      </c>
      <c r="D971" s="4" t="str">
        <f t="shared" si="91"/>
        <v>LF</v>
      </c>
      <c r="E971" t="s">
        <v>27</v>
      </c>
      <c r="F971" s="36" t="s">
        <v>28</v>
      </c>
      <c r="G971" t="s">
        <v>11179</v>
      </c>
      <c r="H971" t="s">
        <v>483</v>
      </c>
      <c r="I971" s="36" t="s">
        <v>28</v>
      </c>
      <c r="J971" t="s">
        <v>514</v>
      </c>
      <c r="L971" t="s">
        <v>500</v>
      </c>
      <c r="M971" s="45" t="str">
        <f t="shared" si="94"/>
        <v>DRIV-FIDV</v>
      </c>
      <c r="N971" s="4" t="str">
        <f t="shared" si="95"/>
        <v>H9KDRIV-FIDV</v>
      </c>
    </row>
    <row r="972" spans="1:14" x14ac:dyDescent="0.3">
      <c r="A972" s="4" t="str">
        <f t="shared" si="92"/>
        <v>H9K4001LR</v>
      </c>
      <c r="B972" s="4" t="str">
        <f t="shared" si="93"/>
        <v>H9K4001LR</v>
      </c>
      <c r="C972" s="4" t="str">
        <f t="shared" si="90"/>
        <v>4001</v>
      </c>
      <c r="D972" s="4" t="str">
        <f t="shared" si="91"/>
        <v>LR</v>
      </c>
      <c r="E972" t="s">
        <v>27</v>
      </c>
      <c r="F972" s="36" t="s">
        <v>28</v>
      </c>
      <c r="G972" t="s">
        <v>11179</v>
      </c>
      <c r="H972" t="s">
        <v>490</v>
      </c>
      <c r="I972" s="36" t="s">
        <v>28</v>
      </c>
      <c r="J972" t="s">
        <v>924</v>
      </c>
      <c r="L972" t="s">
        <v>498</v>
      </c>
      <c r="M972" s="45" t="str">
        <f t="shared" si="94"/>
        <v>DRIV</v>
      </c>
      <c r="N972" s="4" t="str">
        <f t="shared" si="95"/>
        <v>H9KDRIV</v>
      </c>
    </row>
    <row r="973" spans="1:14" x14ac:dyDescent="0.3">
      <c r="A973" s="4" t="str">
        <f t="shared" si="92"/>
        <v>H9K4001RF</v>
      </c>
      <c r="B973" s="4" t="str">
        <f t="shared" si="93"/>
        <v>H9K4001RF</v>
      </c>
      <c r="C973" s="4" t="str">
        <f t="shared" si="90"/>
        <v>4001</v>
      </c>
      <c r="D973" s="4" t="str">
        <f t="shared" si="91"/>
        <v>RF</v>
      </c>
      <c r="E973" t="s">
        <v>27</v>
      </c>
      <c r="F973" s="36" t="s">
        <v>28</v>
      </c>
      <c r="G973" t="s">
        <v>11179</v>
      </c>
      <c r="H973" t="s">
        <v>487</v>
      </c>
      <c r="I973" s="36" t="s">
        <v>28</v>
      </c>
      <c r="J973" t="s">
        <v>514</v>
      </c>
      <c r="L973" t="s">
        <v>499</v>
      </c>
      <c r="M973" s="45" t="str">
        <f t="shared" si="94"/>
        <v>DRIV-FIDV</v>
      </c>
      <c r="N973" s="4" t="str">
        <f t="shared" si="95"/>
        <v>H9KDRIV-FIDV</v>
      </c>
    </row>
    <row r="974" spans="1:14" x14ac:dyDescent="0.3">
      <c r="A974" s="4" t="str">
        <f t="shared" si="92"/>
        <v>H9K4001RR</v>
      </c>
      <c r="B974" s="4" t="str">
        <f t="shared" si="93"/>
        <v>H9K4001RR</v>
      </c>
      <c r="C974" s="4" t="str">
        <f t="shared" si="90"/>
        <v>4001</v>
      </c>
      <c r="D974" s="4" t="str">
        <f t="shared" si="91"/>
        <v>RR</v>
      </c>
      <c r="E974" t="s">
        <v>27</v>
      </c>
      <c r="F974" s="36" t="s">
        <v>28</v>
      </c>
      <c r="G974" t="s">
        <v>11179</v>
      </c>
      <c r="H974" t="s">
        <v>493</v>
      </c>
      <c r="I974" s="36" t="s">
        <v>28</v>
      </c>
      <c r="J974" t="s">
        <v>924</v>
      </c>
      <c r="L974" t="s">
        <v>497</v>
      </c>
      <c r="M974" s="45" t="str">
        <f t="shared" si="94"/>
        <v>DRIV</v>
      </c>
      <c r="N974" s="4" t="str">
        <f t="shared" si="95"/>
        <v>H9KDRIV</v>
      </c>
    </row>
    <row r="975" spans="1:14" x14ac:dyDescent="0.3">
      <c r="A975" s="4" t="str">
        <f t="shared" si="92"/>
        <v>HCM100000</v>
      </c>
      <c r="B975" s="4" t="str">
        <f t="shared" si="93"/>
        <v>HCM100000</v>
      </c>
      <c r="C975" s="4" t="str">
        <f t="shared" si="90"/>
        <v>1000</v>
      </c>
      <c r="D975" s="4" t="str">
        <f t="shared" si="91"/>
        <v>00</v>
      </c>
      <c r="E975" s="35" t="s">
        <v>51</v>
      </c>
      <c r="F975" s="36" t="s">
        <v>52</v>
      </c>
      <c r="G975" s="36" t="s">
        <v>16</v>
      </c>
      <c r="H975" s="36" t="s">
        <v>17</v>
      </c>
      <c r="I975" s="36" t="s">
        <v>52</v>
      </c>
      <c r="J975" s="36" t="s">
        <v>53</v>
      </c>
      <c r="K975" s="36"/>
      <c r="L975" s="36" t="s">
        <v>26</v>
      </c>
      <c r="M975" s="45" t="str">
        <f t="shared" si="94"/>
        <v>ENGI</v>
      </c>
      <c r="N975" s="4" t="str">
        <f t="shared" si="95"/>
        <v>HCMENGI</v>
      </c>
    </row>
    <row r="976" spans="1:14" x14ac:dyDescent="0.3">
      <c r="A976" s="4" t="str">
        <f t="shared" si="92"/>
        <v>HCM135300</v>
      </c>
      <c r="B976" s="4" t="str">
        <f t="shared" si="93"/>
        <v>HCM135300</v>
      </c>
      <c r="C976" s="4" t="str">
        <f t="shared" si="90"/>
        <v>1353</v>
      </c>
      <c r="D976" s="4" t="str">
        <f t="shared" si="91"/>
        <v>00</v>
      </c>
      <c r="E976" s="35" t="s">
        <v>224</v>
      </c>
      <c r="F976" s="36" t="s">
        <v>52</v>
      </c>
      <c r="G976" s="36" t="s">
        <v>207</v>
      </c>
      <c r="H976" s="36" t="s">
        <v>17</v>
      </c>
      <c r="I976" s="36" t="s">
        <v>52</v>
      </c>
      <c r="J976" s="36" t="s">
        <v>225</v>
      </c>
      <c r="K976" s="36"/>
      <c r="L976" s="36" t="s">
        <v>220</v>
      </c>
      <c r="M976" s="45" t="str">
        <f t="shared" si="94"/>
        <v>ENGI-COSY</v>
      </c>
      <c r="N976" s="4" t="str">
        <f t="shared" si="95"/>
        <v>HCMENGI-COSY</v>
      </c>
    </row>
    <row r="977" spans="1:15" x14ac:dyDescent="0.3">
      <c r="A977" s="4" t="str">
        <f t="shared" si="92"/>
        <v>HCM1353RE</v>
      </c>
      <c r="B977" s="4" t="str">
        <f t="shared" si="93"/>
        <v>HCM1353RE</v>
      </c>
      <c r="C977" s="4" t="str">
        <f t="shared" si="90"/>
        <v>1353</v>
      </c>
      <c r="D977" s="4" t="str">
        <f t="shared" si="91"/>
        <v>RE</v>
      </c>
      <c r="E977" s="35" t="s">
        <v>227</v>
      </c>
      <c r="F977" s="36" t="s">
        <v>52</v>
      </c>
      <c r="G977" s="36" t="s">
        <v>207</v>
      </c>
      <c r="H977" s="36" t="s">
        <v>228</v>
      </c>
      <c r="I977" s="36" t="s">
        <v>52</v>
      </c>
      <c r="J977" s="36" t="s">
        <v>229</v>
      </c>
      <c r="K977" s="36" t="s">
        <v>230</v>
      </c>
      <c r="L977" s="36" t="s">
        <v>231</v>
      </c>
      <c r="M977" s="45" t="str">
        <f t="shared" si="94"/>
        <v>ENGI-COSY-RADT</v>
      </c>
      <c r="N977" s="4" t="str">
        <f t="shared" si="95"/>
        <v>HCMENGI-COSY-RADTRR</v>
      </c>
    </row>
    <row r="978" spans="1:15" x14ac:dyDescent="0.3">
      <c r="A978" s="4" t="str">
        <f t="shared" si="92"/>
        <v>HCM1353FR</v>
      </c>
      <c r="B978" s="4" t="str">
        <f t="shared" si="93"/>
        <v>HCM1353FR</v>
      </c>
      <c r="C978" s="4" t="str">
        <f t="shared" si="90"/>
        <v>1353</v>
      </c>
      <c r="D978" s="4" t="str">
        <f t="shared" si="91"/>
        <v>FR</v>
      </c>
      <c r="E978" s="35" t="s">
        <v>227</v>
      </c>
      <c r="F978" s="36" t="s">
        <v>52</v>
      </c>
      <c r="G978" s="36" t="s">
        <v>207</v>
      </c>
      <c r="H978" s="36" t="s">
        <v>232</v>
      </c>
      <c r="I978" s="36" t="s">
        <v>52</v>
      </c>
      <c r="J978" s="36" t="s">
        <v>229</v>
      </c>
      <c r="K978" s="36" t="s">
        <v>233</v>
      </c>
      <c r="L978" s="36" t="s">
        <v>234</v>
      </c>
      <c r="M978" s="45" t="str">
        <f t="shared" si="94"/>
        <v>ENGI-COSY-RADT</v>
      </c>
      <c r="N978" s="4" t="str">
        <f t="shared" si="95"/>
        <v>HCMENGI-COSY-RADTFR</v>
      </c>
    </row>
    <row r="979" spans="1:15" x14ac:dyDescent="0.3">
      <c r="A979" s="4" t="str">
        <f t="shared" si="92"/>
        <v>HCM1353LT</v>
      </c>
      <c r="B979" s="4" t="str">
        <f t="shared" si="93"/>
        <v>HCM1353LT</v>
      </c>
      <c r="C979" s="4" t="str">
        <f t="shared" si="90"/>
        <v>1353</v>
      </c>
      <c r="D979" s="4" t="str">
        <f t="shared" si="91"/>
        <v>LT</v>
      </c>
      <c r="E979" s="35" t="s">
        <v>75</v>
      </c>
      <c r="F979" s="36" t="s">
        <v>52</v>
      </c>
      <c r="G979" s="36" t="s">
        <v>207</v>
      </c>
      <c r="H979" s="36" t="s">
        <v>57</v>
      </c>
      <c r="I979" s="36" t="s">
        <v>52</v>
      </c>
      <c r="J979" s="36" t="s">
        <v>245</v>
      </c>
      <c r="K979" s="36" t="s">
        <v>59</v>
      </c>
      <c r="L979" s="36" t="s">
        <v>246</v>
      </c>
      <c r="M979" s="45" t="str">
        <f t="shared" si="94"/>
        <v>ENG1-COSY</v>
      </c>
      <c r="N979" s="4" t="str">
        <f t="shared" si="95"/>
        <v>HCMENG1-COSYLH</v>
      </c>
    </row>
    <row r="980" spans="1:15" x14ac:dyDescent="0.3">
      <c r="A980" s="4" t="str">
        <f t="shared" si="92"/>
        <v>HCM1353RI</v>
      </c>
      <c r="B980" s="4" t="str">
        <f t="shared" si="93"/>
        <v>HCM1353RI</v>
      </c>
      <c r="C980" s="4" t="str">
        <f t="shared" si="90"/>
        <v>1353</v>
      </c>
      <c r="D980" s="4" t="str">
        <f t="shared" si="91"/>
        <v>RI</v>
      </c>
      <c r="E980" s="35" t="s">
        <v>75</v>
      </c>
      <c r="F980" s="36" t="s">
        <v>52</v>
      </c>
      <c r="G980" s="36" t="s">
        <v>207</v>
      </c>
      <c r="H980" s="36" t="s">
        <v>61</v>
      </c>
      <c r="I980" s="36" t="s">
        <v>52</v>
      </c>
      <c r="J980" s="36" t="s">
        <v>247</v>
      </c>
      <c r="K980" s="36" t="s">
        <v>63</v>
      </c>
      <c r="L980" s="36" t="s">
        <v>248</v>
      </c>
      <c r="M980" s="45" t="str">
        <f t="shared" si="94"/>
        <v>ENG2-COSY</v>
      </c>
      <c r="N980" s="4" t="str">
        <f t="shared" si="95"/>
        <v>HCMENG2-COSYRH</v>
      </c>
    </row>
    <row r="981" spans="1:15" x14ac:dyDescent="0.3">
      <c r="A981" s="4" t="str">
        <f t="shared" si="92"/>
        <v>HCM310800</v>
      </c>
      <c r="B981" s="4" t="str">
        <f t="shared" si="93"/>
        <v>HCM310800</v>
      </c>
      <c r="C981" s="4" t="str">
        <f t="shared" si="90"/>
        <v>3108</v>
      </c>
      <c r="D981" s="4" t="str">
        <f t="shared" si="91"/>
        <v>00</v>
      </c>
      <c r="E981" s="35" t="s">
        <v>415</v>
      </c>
      <c r="F981" s="36" t="s">
        <v>52</v>
      </c>
      <c r="G981" s="36" t="s">
        <v>412</v>
      </c>
      <c r="H981" s="36" t="s">
        <v>17</v>
      </c>
      <c r="I981" s="36" t="s">
        <v>52</v>
      </c>
      <c r="J981" s="36" t="s">
        <v>416</v>
      </c>
      <c r="K981" s="36"/>
      <c r="L981" s="36" t="s">
        <v>417</v>
      </c>
      <c r="M981" s="45" t="str">
        <f t="shared" si="94"/>
        <v>PUDR</v>
      </c>
      <c r="N981" s="4" t="str">
        <f t="shared" si="95"/>
        <v>HCMPUDR</v>
      </c>
    </row>
    <row r="982" spans="1:15" x14ac:dyDescent="0.3">
      <c r="A982" s="4" t="str">
        <f t="shared" si="92"/>
        <v>HCM4028LT</v>
      </c>
      <c r="B982" s="4" t="str">
        <f t="shared" si="93"/>
        <v>HCM4028LT</v>
      </c>
      <c r="C982" s="4" t="str">
        <f t="shared" si="90"/>
        <v>4028</v>
      </c>
      <c r="D982" s="4" t="str">
        <f t="shared" si="91"/>
        <v>LT</v>
      </c>
      <c r="E982" s="26" t="s">
        <v>51</v>
      </c>
      <c r="F982" t="s">
        <v>52</v>
      </c>
      <c r="G982" t="s">
        <v>1052</v>
      </c>
      <c r="H982" t="s">
        <v>57</v>
      </c>
      <c r="I982" t="s">
        <v>52</v>
      </c>
      <c r="J982" t="s">
        <v>1053</v>
      </c>
      <c r="K982" t="s">
        <v>59</v>
      </c>
      <c r="L982" t="s">
        <v>634</v>
      </c>
      <c r="M982" s="45" t="str">
        <f t="shared" si="94"/>
        <v>UCRG-TCFS-TCFL</v>
      </c>
      <c r="N982" s="4" t="str">
        <f t="shared" si="95"/>
        <v>HCMUCRG-TCFS-TCFLLH</v>
      </c>
      <c r="O982" t="s">
        <v>1054</v>
      </c>
    </row>
    <row r="983" spans="1:15" x14ac:dyDescent="0.3">
      <c r="A983" s="4" t="str">
        <f t="shared" si="92"/>
        <v>HCM4028RI</v>
      </c>
      <c r="B983" s="4" t="str">
        <f t="shared" si="93"/>
        <v>HCM4028RI</v>
      </c>
      <c r="C983" s="4" t="str">
        <f t="shared" si="90"/>
        <v>4028</v>
      </c>
      <c r="D983" s="4" t="str">
        <f t="shared" si="91"/>
        <v>RI</v>
      </c>
      <c r="E983" s="26" t="s">
        <v>51</v>
      </c>
      <c r="F983" t="s">
        <v>52</v>
      </c>
      <c r="G983" t="s">
        <v>1052</v>
      </c>
      <c r="H983" t="s">
        <v>61</v>
      </c>
      <c r="I983" t="s">
        <v>52</v>
      </c>
      <c r="J983" t="s">
        <v>1055</v>
      </c>
      <c r="K983" t="s">
        <v>63</v>
      </c>
      <c r="L983" t="s">
        <v>633</v>
      </c>
      <c r="M983" s="45" t="str">
        <f t="shared" si="94"/>
        <v>UCRG-TCFS-TCFR</v>
      </c>
      <c r="N983" s="4" t="str">
        <f t="shared" si="95"/>
        <v>HCMUCRG-TCFS-TCFRRH</v>
      </c>
      <c r="O983" t="s">
        <v>1054</v>
      </c>
    </row>
    <row r="984" spans="1:15" x14ac:dyDescent="0.3">
      <c r="A984" s="4" t="str">
        <f t="shared" si="92"/>
        <v>HCM4050LT</v>
      </c>
      <c r="B984" s="4" t="str">
        <f t="shared" si="93"/>
        <v>HCM4050LT</v>
      </c>
      <c r="C984" s="4" t="str">
        <f t="shared" si="90"/>
        <v>4050</v>
      </c>
      <c r="D984" s="4" t="str">
        <f t="shared" si="91"/>
        <v>LT</v>
      </c>
      <c r="E984" s="35" t="s">
        <v>224</v>
      </c>
      <c r="F984" s="36" t="s">
        <v>52</v>
      </c>
      <c r="G984" s="36" t="s">
        <v>482</v>
      </c>
      <c r="H984" s="36" t="s">
        <v>57</v>
      </c>
      <c r="I984" s="36" t="s">
        <v>52</v>
      </c>
      <c r="J984" s="36" t="s">
        <v>515</v>
      </c>
      <c r="K984" s="36" t="s">
        <v>59</v>
      </c>
      <c r="L984" s="36" t="s">
        <v>512</v>
      </c>
      <c r="M984" s="45" t="str">
        <f t="shared" si="94"/>
        <v>UCRG-FIDV</v>
      </c>
      <c r="N984" s="4" t="str">
        <f t="shared" si="95"/>
        <v>HCMUCRG-FIDVLH</v>
      </c>
    </row>
    <row r="985" spans="1:15" x14ac:dyDescent="0.3">
      <c r="A985" s="4" t="str">
        <f t="shared" si="92"/>
        <v>HCM4050RI</v>
      </c>
      <c r="B985" s="4" t="str">
        <f t="shared" si="93"/>
        <v>HCM4050RI</v>
      </c>
      <c r="C985" s="4" t="str">
        <f t="shared" si="90"/>
        <v>4050</v>
      </c>
      <c r="D985" s="4" t="str">
        <f t="shared" si="91"/>
        <v>RI</v>
      </c>
      <c r="E985" s="35" t="s">
        <v>224</v>
      </c>
      <c r="F985" s="36" t="s">
        <v>52</v>
      </c>
      <c r="G985" s="36" t="s">
        <v>482</v>
      </c>
      <c r="H985" s="36" t="s">
        <v>61</v>
      </c>
      <c r="I985" s="36" t="s">
        <v>52</v>
      </c>
      <c r="J985" s="36" t="s">
        <v>515</v>
      </c>
      <c r="K985" s="36" t="s">
        <v>63</v>
      </c>
      <c r="L985" s="36" t="s">
        <v>511</v>
      </c>
      <c r="M985" s="45" t="str">
        <f t="shared" si="94"/>
        <v>UCRG-FIDV</v>
      </c>
      <c r="N985" s="4" t="str">
        <f t="shared" si="95"/>
        <v>HCMUCRG-FIDVRH</v>
      </c>
    </row>
    <row r="986" spans="1:15" x14ac:dyDescent="0.3">
      <c r="A986" s="4" t="str">
        <f t="shared" si="92"/>
        <v>HCM4159LT</v>
      </c>
      <c r="B986" s="4" t="str">
        <f t="shared" si="93"/>
        <v>HCM4159LT</v>
      </c>
      <c r="C986" s="4" t="str">
        <f t="shared" si="90"/>
        <v>4159</v>
      </c>
      <c r="D986" s="4" t="str">
        <f t="shared" si="91"/>
        <v>LT</v>
      </c>
      <c r="E986" s="35" t="s">
        <v>800</v>
      </c>
      <c r="F986" s="36" t="s">
        <v>52</v>
      </c>
      <c r="G986" s="36" t="s">
        <v>801</v>
      </c>
      <c r="H986" s="36" t="s">
        <v>57</v>
      </c>
      <c r="I986" s="36" t="s">
        <v>52</v>
      </c>
      <c r="J986" s="36" t="s">
        <v>802</v>
      </c>
      <c r="K986" s="36" t="s">
        <v>59</v>
      </c>
      <c r="L986" s="36" t="s">
        <v>803</v>
      </c>
      <c r="M986" s="45" t="str">
        <f t="shared" si="94"/>
        <v>UCRG-TCID-TCIL</v>
      </c>
      <c r="N986" s="4" t="str">
        <f t="shared" si="95"/>
        <v>HCMUCRG-TCID-TCILLH</v>
      </c>
      <c r="O986" t="s">
        <v>804</v>
      </c>
    </row>
    <row r="987" spans="1:15" x14ac:dyDescent="0.3">
      <c r="A987" s="4" t="str">
        <f t="shared" si="92"/>
        <v>HCM4159RI</v>
      </c>
      <c r="B987" s="4" t="str">
        <f t="shared" si="93"/>
        <v>HCM4159RI</v>
      </c>
      <c r="C987" s="4" t="str">
        <f t="shared" si="90"/>
        <v>4159</v>
      </c>
      <c r="D987" s="4" t="str">
        <f t="shared" si="91"/>
        <v>RI</v>
      </c>
      <c r="E987" s="35" t="s">
        <v>800</v>
      </c>
      <c r="F987" s="36" t="s">
        <v>52</v>
      </c>
      <c r="G987" s="36" t="s">
        <v>801</v>
      </c>
      <c r="H987" s="36" t="s">
        <v>61</v>
      </c>
      <c r="I987" s="36" t="s">
        <v>52</v>
      </c>
      <c r="J987" s="36" t="s">
        <v>805</v>
      </c>
      <c r="K987" s="36" t="s">
        <v>63</v>
      </c>
      <c r="L987" s="36" t="s">
        <v>806</v>
      </c>
      <c r="M987" s="45" t="str">
        <f t="shared" si="94"/>
        <v>UCRG-TCID-TCIR</v>
      </c>
      <c r="N987" s="4" t="str">
        <f t="shared" si="95"/>
        <v>HCMUCRG-TCID-TCIRRH</v>
      </c>
      <c r="O987" t="s">
        <v>804</v>
      </c>
    </row>
    <row r="988" spans="1:15" x14ac:dyDescent="0.3">
      <c r="A988" s="4" t="str">
        <f t="shared" si="92"/>
        <v>HCM415900</v>
      </c>
      <c r="B988" s="4" t="str">
        <f t="shared" si="93"/>
        <v>HCM415900</v>
      </c>
      <c r="C988" s="4" t="str">
        <f t="shared" si="90"/>
        <v>4159</v>
      </c>
      <c r="D988" s="4" t="str">
        <f t="shared" si="91"/>
        <v>00</v>
      </c>
      <c r="E988" s="35" t="s">
        <v>51</v>
      </c>
      <c r="F988" s="36" t="s">
        <v>52</v>
      </c>
      <c r="G988" s="36" t="s">
        <v>801</v>
      </c>
      <c r="H988" s="36" t="s">
        <v>17</v>
      </c>
      <c r="I988" s="36" t="s">
        <v>52</v>
      </c>
      <c r="J988" s="36" t="s">
        <v>842</v>
      </c>
      <c r="K988" s="36"/>
      <c r="L988" s="36" t="s">
        <v>843</v>
      </c>
      <c r="M988" s="45" t="str">
        <f t="shared" si="94"/>
        <v>UCRG</v>
      </c>
      <c r="N988" s="4" t="str">
        <f t="shared" si="95"/>
        <v>HCMUCRG</v>
      </c>
      <c r="O988" t="s">
        <v>804</v>
      </c>
    </row>
    <row r="989" spans="1:15" x14ac:dyDescent="0.3">
      <c r="A989" s="4" t="str">
        <f t="shared" si="92"/>
        <v>HCM417000</v>
      </c>
      <c r="B989" s="4" t="str">
        <f t="shared" si="93"/>
        <v>HCM417000</v>
      </c>
      <c r="C989" s="4" t="str">
        <f t="shared" si="90"/>
        <v>4170</v>
      </c>
      <c r="D989" s="4" t="str">
        <f t="shared" si="91"/>
        <v>00</v>
      </c>
      <c r="E989" s="35" t="s">
        <v>51</v>
      </c>
      <c r="F989" s="36" t="s">
        <v>52</v>
      </c>
      <c r="G989" s="36" t="s">
        <v>614</v>
      </c>
      <c r="H989" s="36" t="s">
        <v>17</v>
      </c>
      <c r="I989" s="36" t="s">
        <v>52</v>
      </c>
      <c r="J989" s="36" t="s">
        <v>628</v>
      </c>
      <c r="K989" s="36"/>
      <c r="L989" s="36" t="s">
        <v>629</v>
      </c>
      <c r="M989" s="45" t="e">
        <f t="shared" si="94"/>
        <v>#N/A</v>
      </c>
      <c r="N989" s="4" t="e">
        <f t="shared" si="95"/>
        <v>#N/A</v>
      </c>
    </row>
    <row r="990" spans="1:15" x14ac:dyDescent="0.3">
      <c r="A990" s="4" t="str">
        <f t="shared" si="92"/>
        <v>HCM4170RI</v>
      </c>
      <c r="B990" s="4" t="str">
        <f t="shared" si="93"/>
        <v>HCM4170RI</v>
      </c>
      <c r="C990" s="4" t="str">
        <f t="shared" si="90"/>
        <v>4170</v>
      </c>
      <c r="D990" s="4" t="str">
        <f t="shared" si="91"/>
        <v>RI</v>
      </c>
      <c r="E990" s="35" t="s">
        <v>224</v>
      </c>
      <c r="F990" s="36" t="s">
        <v>52</v>
      </c>
      <c r="G990" s="36" t="s">
        <v>614</v>
      </c>
      <c r="H990" s="36" t="s">
        <v>61</v>
      </c>
      <c r="I990" s="36" t="s">
        <v>52</v>
      </c>
      <c r="J990" s="36" t="s">
        <v>630</v>
      </c>
      <c r="K990" s="36" t="s">
        <v>63</v>
      </c>
      <c r="L990" s="36" t="s">
        <v>631</v>
      </c>
      <c r="M990" s="45" t="str">
        <f t="shared" si="94"/>
        <v>TCKS</v>
      </c>
      <c r="N990" s="4" t="str">
        <f t="shared" si="95"/>
        <v>HCMTCKSRH</v>
      </c>
    </row>
    <row r="991" spans="1:15" x14ac:dyDescent="0.3">
      <c r="A991" s="4" t="str">
        <f t="shared" si="92"/>
        <v>HCM4170LT</v>
      </c>
      <c r="B991" s="4" t="str">
        <f t="shared" si="93"/>
        <v>HCM4170LT</v>
      </c>
      <c r="C991" s="4" t="str">
        <f t="shared" si="90"/>
        <v>4170</v>
      </c>
      <c r="D991" s="4" t="str">
        <f t="shared" si="91"/>
        <v>LT</v>
      </c>
      <c r="E991" s="35" t="s">
        <v>224</v>
      </c>
      <c r="F991" s="36" t="s">
        <v>52</v>
      </c>
      <c r="G991" s="36" t="s">
        <v>614</v>
      </c>
      <c r="H991" s="36" t="s">
        <v>57</v>
      </c>
      <c r="I991" s="36" t="s">
        <v>52</v>
      </c>
      <c r="J991" s="36" t="s">
        <v>630</v>
      </c>
      <c r="K991" s="36" t="s">
        <v>59</v>
      </c>
      <c r="L991" s="36" t="s">
        <v>632</v>
      </c>
      <c r="M991" s="45" t="str">
        <f t="shared" si="94"/>
        <v>TCKS</v>
      </c>
      <c r="N991" s="4" t="str">
        <f t="shared" si="95"/>
        <v>HCMTCKSLH</v>
      </c>
    </row>
    <row r="992" spans="1:15" x14ac:dyDescent="0.3">
      <c r="A992" s="4" t="str">
        <f t="shared" si="92"/>
        <v>HCM4351RI</v>
      </c>
      <c r="B992" s="4" t="str">
        <f t="shared" si="93"/>
        <v>HCM4351RI</v>
      </c>
      <c r="C992" s="4" t="str">
        <f t="shared" si="90"/>
        <v>4351</v>
      </c>
      <c r="D992" s="4" t="str">
        <f t="shared" si="91"/>
        <v>RI</v>
      </c>
      <c r="E992" s="26" t="s">
        <v>51</v>
      </c>
      <c r="F992" t="s">
        <v>52</v>
      </c>
      <c r="G992" t="s">
        <v>814</v>
      </c>
      <c r="H992" t="s">
        <v>61</v>
      </c>
      <c r="I992" t="s">
        <v>52</v>
      </c>
      <c r="J992" t="s">
        <v>1531</v>
      </c>
      <c r="K992" t="s">
        <v>63</v>
      </c>
      <c r="L992" t="s">
        <v>1532</v>
      </c>
      <c r="M992" s="45" t="str">
        <f t="shared" si="94"/>
        <v>HYSY-MOHY</v>
      </c>
      <c r="N992" s="4" t="str">
        <f t="shared" si="95"/>
        <v>HCMHYSY-MOHYRH</v>
      </c>
      <c r="O992" t="s">
        <v>1082</v>
      </c>
    </row>
    <row r="993" spans="1:15" x14ac:dyDescent="0.3">
      <c r="A993" s="4" t="str">
        <f t="shared" si="92"/>
        <v>HCM4351LT</v>
      </c>
      <c r="B993" s="4" t="str">
        <f t="shared" si="93"/>
        <v>HCM4351LT</v>
      </c>
      <c r="C993" s="4" t="str">
        <f t="shared" si="90"/>
        <v>4351</v>
      </c>
      <c r="D993" s="4" t="str">
        <f t="shared" si="91"/>
        <v>LT</v>
      </c>
      <c r="E993" s="26" t="s">
        <v>51</v>
      </c>
      <c r="F993" t="s">
        <v>52</v>
      </c>
      <c r="G993" t="s">
        <v>814</v>
      </c>
      <c r="H993" t="s">
        <v>57</v>
      </c>
      <c r="I993" t="s">
        <v>52</v>
      </c>
      <c r="J993" t="s">
        <v>1565</v>
      </c>
      <c r="K993" t="s">
        <v>59</v>
      </c>
      <c r="L993" t="s">
        <v>1566</v>
      </c>
      <c r="M993" s="45" t="str">
        <f t="shared" si="94"/>
        <v>HYSY-MOHY</v>
      </c>
      <c r="N993" s="4" t="str">
        <f t="shared" si="95"/>
        <v>HCMHYSY-MOHYLH</v>
      </c>
      <c r="O993" t="s">
        <v>1082</v>
      </c>
    </row>
    <row r="994" spans="1:15" x14ac:dyDescent="0.3">
      <c r="A994" s="4" t="str">
        <f t="shared" si="92"/>
        <v>HCM5070LT</v>
      </c>
      <c r="B994" s="4" t="str">
        <f t="shared" si="93"/>
        <v>HCM5070LT</v>
      </c>
      <c r="C994" s="4" t="str">
        <f t="shared" si="90"/>
        <v>5070</v>
      </c>
      <c r="D994" s="4" t="str">
        <f t="shared" si="91"/>
        <v>LT</v>
      </c>
      <c r="E994" s="26" t="s">
        <v>51</v>
      </c>
      <c r="F994" t="s">
        <v>52</v>
      </c>
      <c r="G994" t="s">
        <v>823</v>
      </c>
      <c r="H994" t="s">
        <v>57</v>
      </c>
      <c r="I994" t="s">
        <v>52</v>
      </c>
      <c r="M994" s="45" t="e">
        <f t="shared" si="94"/>
        <v>#N/A</v>
      </c>
      <c r="N994" s="4" t="e">
        <f t="shared" si="95"/>
        <v>#N/A</v>
      </c>
      <c r="O994" t="s">
        <v>1047</v>
      </c>
    </row>
    <row r="995" spans="1:15" x14ac:dyDescent="0.3">
      <c r="A995" s="4" t="str">
        <f t="shared" si="92"/>
        <v>HCM507000</v>
      </c>
      <c r="B995" s="4" t="str">
        <f t="shared" si="93"/>
        <v>HCM507000</v>
      </c>
      <c r="C995" s="4" t="str">
        <f t="shared" si="90"/>
        <v>5070</v>
      </c>
      <c r="D995" s="4" t="str">
        <f t="shared" si="91"/>
        <v>00</v>
      </c>
      <c r="E995" s="26" t="s">
        <v>51</v>
      </c>
      <c r="F995" t="s">
        <v>52</v>
      </c>
      <c r="G995" t="s">
        <v>823</v>
      </c>
      <c r="H995" t="s">
        <v>17</v>
      </c>
      <c r="I995" t="s">
        <v>52</v>
      </c>
      <c r="M995" s="45" t="e">
        <f t="shared" si="94"/>
        <v>#N/A</v>
      </c>
      <c r="N995" s="4" t="e">
        <f t="shared" si="95"/>
        <v>#N/A</v>
      </c>
      <c r="O995" t="s">
        <v>1203</v>
      </c>
    </row>
    <row r="996" spans="1:15" x14ac:dyDescent="0.3">
      <c r="A996" s="4" t="str">
        <f t="shared" si="92"/>
        <v>HCM5070RI</v>
      </c>
      <c r="B996" s="4" t="str">
        <f t="shared" si="93"/>
        <v>HCM5070RI</v>
      </c>
      <c r="C996" s="4" t="str">
        <f t="shared" si="90"/>
        <v>5070</v>
      </c>
      <c r="D996" s="4" t="str">
        <f t="shared" si="91"/>
        <v>RI</v>
      </c>
      <c r="E996" s="26" t="s">
        <v>51</v>
      </c>
      <c r="F996" t="s">
        <v>52</v>
      </c>
      <c r="G996" t="s">
        <v>823</v>
      </c>
      <c r="H996" t="s">
        <v>61</v>
      </c>
      <c r="I996" t="s">
        <v>52</v>
      </c>
      <c r="M996" s="45" t="e">
        <f t="shared" si="94"/>
        <v>#N/A</v>
      </c>
      <c r="N996" s="4" t="e">
        <f t="shared" si="95"/>
        <v>#N/A</v>
      </c>
      <c r="O996" t="s">
        <v>1047</v>
      </c>
    </row>
    <row r="997" spans="1:15" x14ac:dyDescent="0.3">
      <c r="A997" s="4" t="str">
        <f t="shared" si="92"/>
        <v>HCM5084P0</v>
      </c>
      <c r="B997" s="4" t="str">
        <f t="shared" si="93"/>
        <v>HCM5084P0</v>
      </c>
      <c r="C997" s="4" t="str">
        <f t="shared" si="90"/>
        <v>5084</v>
      </c>
      <c r="D997" s="4" t="str">
        <f t="shared" si="91"/>
        <v>P0</v>
      </c>
      <c r="E997" s="35" t="s">
        <v>224</v>
      </c>
      <c r="F997" s="36" t="s">
        <v>52</v>
      </c>
      <c r="G997" s="36" t="s">
        <v>654</v>
      </c>
      <c r="H997" s="36" t="s">
        <v>655</v>
      </c>
      <c r="I997" s="36" t="s">
        <v>52</v>
      </c>
      <c r="J997" s="36" t="s">
        <v>656</v>
      </c>
      <c r="K997" s="36" t="s">
        <v>657</v>
      </c>
      <c r="L997" s="36" t="s">
        <v>658</v>
      </c>
      <c r="M997" s="45" t="str">
        <f t="shared" si="94"/>
        <v>HYSY-PUHY</v>
      </c>
      <c r="N997" s="4" t="str">
        <f t="shared" si="95"/>
        <v>HCMHYSY-PUHYPOS.2</v>
      </c>
    </row>
    <row r="998" spans="1:15" x14ac:dyDescent="0.3">
      <c r="A998" s="4" t="str">
        <f t="shared" si="92"/>
        <v>HCM508400</v>
      </c>
      <c r="B998" s="4" t="str">
        <f t="shared" si="93"/>
        <v>HCM508400</v>
      </c>
      <c r="C998" s="4" t="str">
        <f t="shared" si="90"/>
        <v>5084</v>
      </c>
      <c r="D998" s="4" t="str">
        <f t="shared" si="91"/>
        <v>00</v>
      </c>
      <c r="E998" s="35" t="s">
        <v>224</v>
      </c>
      <c r="F998" s="36" t="s">
        <v>52</v>
      </c>
      <c r="G998" s="36" t="s">
        <v>654</v>
      </c>
      <c r="H998" s="36" t="s">
        <v>17</v>
      </c>
      <c r="I998" s="36" t="s">
        <v>52</v>
      </c>
      <c r="J998" s="36" t="s">
        <v>656</v>
      </c>
      <c r="K998" s="36" t="s">
        <v>659</v>
      </c>
      <c r="L998" s="36" t="s">
        <v>660</v>
      </c>
      <c r="M998" s="45" t="str">
        <f t="shared" si="94"/>
        <v>HYSY-PUHY</v>
      </c>
      <c r="N998" s="4" t="str">
        <f t="shared" si="95"/>
        <v>HCMHYSY-PUHYPOS.3</v>
      </c>
    </row>
    <row r="999" spans="1:15" x14ac:dyDescent="0.3">
      <c r="A999" s="4" t="str">
        <f t="shared" si="92"/>
        <v>HCM5456LT</v>
      </c>
      <c r="B999" s="4" t="str">
        <f t="shared" si="93"/>
        <v>HCM5456LT</v>
      </c>
      <c r="C999" s="4" t="str">
        <f t="shared" si="90"/>
        <v>5456</v>
      </c>
      <c r="D999" s="4" t="str">
        <f t="shared" si="91"/>
        <v>LT</v>
      </c>
      <c r="E999" s="26" t="s">
        <v>51</v>
      </c>
      <c r="F999" t="s">
        <v>52</v>
      </c>
      <c r="G999" t="s">
        <v>11714</v>
      </c>
      <c r="H999" t="s">
        <v>57</v>
      </c>
      <c r="I999" t="s">
        <v>52</v>
      </c>
      <c r="J999" t="s">
        <v>1114</v>
      </c>
      <c r="K999" t="s">
        <v>59</v>
      </c>
      <c r="L999" t="s">
        <v>699</v>
      </c>
      <c r="M999" s="45" t="str">
        <f t="shared" si="94"/>
        <v>HYSY-CYHY</v>
      </c>
      <c r="N999" s="4" t="str">
        <f t="shared" si="95"/>
        <v>HCMHYSY-CYHYLH</v>
      </c>
      <c r="O999" t="s">
        <v>1049</v>
      </c>
    </row>
    <row r="1000" spans="1:15" x14ac:dyDescent="0.3">
      <c r="A1000" s="4" t="str">
        <f t="shared" si="92"/>
        <v>HCM5456RI</v>
      </c>
      <c r="B1000" s="4" t="str">
        <f t="shared" si="93"/>
        <v>HCM5456RI</v>
      </c>
      <c r="C1000" s="4" t="str">
        <f t="shared" si="90"/>
        <v>5456</v>
      </c>
      <c r="D1000" s="4" t="str">
        <f t="shared" si="91"/>
        <v>RI</v>
      </c>
      <c r="E1000" s="26" t="s">
        <v>51</v>
      </c>
      <c r="F1000" t="s">
        <v>52</v>
      </c>
      <c r="G1000" t="s">
        <v>11714</v>
      </c>
      <c r="H1000" t="s">
        <v>61</v>
      </c>
      <c r="I1000" t="s">
        <v>52</v>
      </c>
      <c r="J1000" t="s">
        <v>1119</v>
      </c>
      <c r="K1000" t="s">
        <v>63</v>
      </c>
      <c r="L1000" t="s">
        <v>698</v>
      </c>
      <c r="M1000" s="45" t="str">
        <f t="shared" si="94"/>
        <v>HYSY</v>
      </c>
      <c r="N1000" s="4" t="str">
        <f t="shared" si="95"/>
        <v>HCMHYSYRH</v>
      </c>
      <c r="O1000" t="s">
        <v>1049</v>
      </c>
    </row>
    <row r="1001" spans="1:15" x14ac:dyDescent="0.3">
      <c r="A1001" s="4" t="str">
        <f t="shared" si="92"/>
        <v>HCM5459RE</v>
      </c>
      <c r="B1001" s="4" t="str">
        <f t="shared" si="93"/>
        <v>HCM5459RE</v>
      </c>
      <c r="C1001" s="4" t="str">
        <f t="shared" si="90"/>
        <v>5459</v>
      </c>
      <c r="D1001" s="4" t="str">
        <f t="shared" si="91"/>
        <v>RE</v>
      </c>
      <c r="E1001" s="35" t="s">
        <v>224</v>
      </c>
      <c r="F1001" s="36" t="s">
        <v>52</v>
      </c>
      <c r="G1001" s="36" t="s">
        <v>732</v>
      </c>
      <c r="H1001" s="36" t="s">
        <v>228</v>
      </c>
      <c r="I1001" s="36" t="s">
        <v>52</v>
      </c>
      <c r="J1001" s="36" t="s">
        <v>733</v>
      </c>
      <c r="K1001" s="36" t="s">
        <v>230</v>
      </c>
      <c r="L1001" s="36" t="s">
        <v>734</v>
      </c>
      <c r="M1001" s="45" t="str">
        <f t="shared" si="94"/>
        <v>SURE-TMSG</v>
      </c>
      <c r="N1001" s="4" t="str">
        <f t="shared" si="95"/>
        <v>HCMSURE-TMSGRR</v>
      </c>
    </row>
    <row r="1002" spans="1:15" x14ac:dyDescent="0.3">
      <c r="A1002" s="4" t="str">
        <f t="shared" si="92"/>
        <v>HCM5459FR</v>
      </c>
      <c r="B1002" s="4" t="str">
        <f t="shared" si="93"/>
        <v>HCM5459FR</v>
      </c>
      <c r="C1002" s="4" t="str">
        <f t="shared" si="90"/>
        <v>5459</v>
      </c>
      <c r="D1002" s="4" t="str">
        <f t="shared" si="91"/>
        <v>FR</v>
      </c>
      <c r="E1002" s="35" t="s">
        <v>224</v>
      </c>
      <c r="F1002" s="36" t="s">
        <v>52</v>
      </c>
      <c r="G1002" s="36" t="s">
        <v>732</v>
      </c>
      <c r="H1002" s="36" t="s">
        <v>232</v>
      </c>
      <c r="I1002" s="36" t="s">
        <v>52</v>
      </c>
      <c r="J1002" s="36" t="s">
        <v>733</v>
      </c>
      <c r="K1002" s="36" t="s">
        <v>233</v>
      </c>
      <c r="L1002" s="36" t="s">
        <v>735</v>
      </c>
      <c r="M1002" s="45" t="str">
        <f t="shared" si="94"/>
        <v>SURE-TMSG</v>
      </c>
      <c r="N1002" s="4" t="str">
        <f t="shared" si="95"/>
        <v>HCMSURE-TMSGFR</v>
      </c>
    </row>
    <row r="1003" spans="1:15" x14ac:dyDescent="0.3">
      <c r="A1003" s="4" t="str">
        <f t="shared" si="92"/>
        <v>HCM5459LF</v>
      </c>
      <c r="B1003" s="4" t="str">
        <f t="shared" si="93"/>
        <v>HCM5459LF</v>
      </c>
      <c r="C1003" s="4" t="str">
        <f t="shared" si="90"/>
        <v>5459</v>
      </c>
      <c r="D1003" s="4" t="str">
        <f t="shared" si="91"/>
        <v>LF</v>
      </c>
      <c r="E1003" s="35" t="s">
        <v>227</v>
      </c>
      <c r="F1003" s="36" t="s">
        <v>52</v>
      </c>
      <c r="G1003" s="36" t="s">
        <v>732</v>
      </c>
      <c r="H1003" s="36" t="s">
        <v>483</v>
      </c>
      <c r="I1003" s="36" t="s">
        <v>52</v>
      </c>
      <c r="J1003" s="36" t="s">
        <v>740</v>
      </c>
      <c r="K1003" s="36" t="s">
        <v>485</v>
      </c>
      <c r="L1003" s="36" t="s">
        <v>741</v>
      </c>
      <c r="M1003" s="45" t="str">
        <f t="shared" si="94"/>
        <v>SURE-TMSG-SGBF</v>
      </c>
      <c r="N1003" s="4" t="str">
        <f t="shared" si="95"/>
        <v>HCMSURE-TMSG-SGBFLHF</v>
      </c>
    </row>
    <row r="1004" spans="1:15" x14ac:dyDescent="0.3">
      <c r="A1004" s="4" t="str">
        <f t="shared" si="92"/>
        <v>HCM5459RF</v>
      </c>
      <c r="B1004" s="4" t="str">
        <f t="shared" si="93"/>
        <v>HCM5459RF</v>
      </c>
      <c r="C1004" s="4" t="str">
        <f t="shared" si="90"/>
        <v>5459</v>
      </c>
      <c r="D1004" s="4" t="str">
        <f t="shared" si="91"/>
        <v>RF</v>
      </c>
      <c r="E1004" s="35" t="s">
        <v>227</v>
      </c>
      <c r="F1004" s="36" t="s">
        <v>52</v>
      </c>
      <c r="G1004" s="36" t="s">
        <v>732</v>
      </c>
      <c r="H1004" s="36" t="s">
        <v>487</v>
      </c>
      <c r="I1004" s="36" t="s">
        <v>52</v>
      </c>
      <c r="J1004" s="36" t="s">
        <v>740</v>
      </c>
      <c r="K1004" s="36" t="s">
        <v>488</v>
      </c>
      <c r="L1004" s="36" t="s">
        <v>742</v>
      </c>
      <c r="M1004" s="45" t="str">
        <f t="shared" si="94"/>
        <v>SURE-TMSG-SGBF</v>
      </c>
      <c r="N1004" s="4" t="str">
        <f t="shared" si="95"/>
        <v>HCMSURE-TMSG-SGBFRHF</v>
      </c>
    </row>
    <row r="1005" spans="1:15" x14ac:dyDescent="0.3">
      <c r="A1005" s="4" t="str">
        <f t="shared" si="92"/>
        <v>HCM5459RR</v>
      </c>
      <c r="B1005" s="4" t="str">
        <f t="shared" si="93"/>
        <v>HCM5459RR</v>
      </c>
      <c r="C1005" s="4" t="str">
        <f t="shared" si="90"/>
        <v>5459</v>
      </c>
      <c r="D1005" s="4" t="str">
        <f t="shared" si="91"/>
        <v>RR</v>
      </c>
      <c r="E1005" s="35" t="s">
        <v>227</v>
      </c>
      <c r="F1005" s="36" t="s">
        <v>52</v>
      </c>
      <c r="G1005" s="36" t="s">
        <v>732</v>
      </c>
      <c r="H1005" s="36" t="s">
        <v>493</v>
      </c>
      <c r="I1005" s="36" t="s">
        <v>52</v>
      </c>
      <c r="J1005" s="36" t="s">
        <v>743</v>
      </c>
      <c r="K1005" s="36" t="s">
        <v>494</v>
      </c>
      <c r="L1005" s="36" t="s">
        <v>744</v>
      </c>
      <c r="M1005" s="45" t="str">
        <f t="shared" si="94"/>
        <v>SURE-TMSG-SGBR</v>
      </c>
      <c r="N1005" s="4" t="str">
        <f t="shared" si="95"/>
        <v>HCMSURE-TMSG-SGBRRHR</v>
      </c>
    </row>
    <row r="1006" spans="1:15" x14ac:dyDescent="0.3">
      <c r="A1006" s="4" t="str">
        <f t="shared" si="92"/>
        <v>HCM5459LR</v>
      </c>
      <c r="B1006" s="4" t="str">
        <f t="shared" si="93"/>
        <v>HCM5459LR</v>
      </c>
      <c r="C1006" s="4" t="str">
        <f t="shared" si="90"/>
        <v>5459</v>
      </c>
      <c r="D1006" s="4" t="str">
        <f t="shared" si="91"/>
        <v>LR</v>
      </c>
      <c r="E1006" s="35" t="s">
        <v>227</v>
      </c>
      <c r="F1006" s="36" t="s">
        <v>52</v>
      </c>
      <c r="G1006" s="36" t="s">
        <v>732</v>
      </c>
      <c r="H1006" s="36" t="s">
        <v>490</v>
      </c>
      <c r="I1006" s="36" t="s">
        <v>52</v>
      </c>
      <c r="J1006" s="36" t="s">
        <v>743</v>
      </c>
      <c r="K1006" s="36" t="s">
        <v>491</v>
      </c>
      <c r="L1006" s="36" t="s">
        <v>745</v>
      </c>
      <c r="M1006" s="45" t="str">
        <f t="shared" si="94"/>
        <v>SURE-TMSG-SGBR</v>
      </c>
      <c r="N1006" s="4" t="str">
        <f t="shared" si="95"/>
        <v>HCMSURE-TMSG-SGBRLHR</v>
      </c>
    </row>
    <row r="1007" spans="1:15" x14ac:dyDescent="0.3">
      <c r="A1007" s="4" t="str">
        <f t="shared" si="92"/>
        <v>HCM5459RI</v>
      </c>
      <c r="B1007" s="4" t="str">
        <f t="shared" si="93"/>
        <v>HCM5459RI</v>
      </c>
      <c r="C1007" s="4" t="str">
        <f t="shared" si="90"/>
        <v>5459</v>
      </c>
      <c r="D1007" s="4" t="str">
        <f t="shared" si="91"/>
        <v>RI</v>
      </c>
      <c r="E1007" s="26" t="s">
        <v>51</v>
      </c>
      <c r="F1007" t="s">
        <v>52</v>
      </c>
      <c r="G1007" t="s">
        <v>732</v>
      </c>
      <c r="H1007" t="s">
        <v>61</v>
      </c>
      <c r="I1007" t="s">
        <v>52</v>
      </c>
      <c r="J1007" t="s">
        <v>1792</v>
      </c>
      <c r="K1007" t="s">
        <v>494</v>
      </c>
      <c r="L1007" t="s">
        <v>744</v>
      </c>
      <c r="M1007" s="45" t="str">
        <f t="shared" si="94"/>
        <v>SURE-TMSG-SGBR</v>
      </c>
      <c r="N1007" s="4" t="str">
        <f t="shared" si="95"/>
        <v>HCMSURE-TMSG-SGBRRHR</v>
      </c>
      <c r="O1007" t="s">
        <v>1139</v>
      </c>
    </row>
    <row r="1008" spans="1:15" x14ac:dyDescent="0.3">
      <c r="A1008" s="4" t="str">
        <f t="shared" si="92"/>
        <v>HCM5459LT</v>
      </c>
      <c r="B1008" s="4" t="str">
        <f t="shared" si="93"/>
        <v>HCM5459LT</v>
      </c>
      <c r="C1008" s="4" t="str">
        <f t="shared" si="90"/>
        <v>5459</v>
      </c>
      <c r="D1008" s="4" t="str">
        <f t="shared" si="91"/>
        <v>LT</v>
      </c>
      <c r="E1008" s="26" t="s">
        <v>51</v>
      </c>
      <c r="F1008" t="s">
        <v>52</v>
      </c>
      <c r="G1008" t="s">
        <v>732</v>
      </c>
      <c r="H1008" t="s">
        <v>57</v>
      </c>
      <c r="I1008" t="s">
        <v>52</v>
      </c>
      <c r="J1008" t="s">
        <v>1818</v>
      </c>
      <c r="K1008" t="s">
        <v>59</v>
      </c>
      <c r="L1008" t="s">
        <v>1857</v>
      </c>
      <c r="M1008" s="45" t="str">
        <f t="shared" si="94"/>
        <v>SURE-TMSG-SGBF</v>
      </c>
      <c r="N1008" s="4" t="str">
        <f t="shared" si="95"/>
        <v>HCMSURE-TMSG-SGBFLH</v>
      </c>
      <c r="O1008" t="s">
        <v>1139</v>
      </c>
    </row>
    <row r="1009" spans="1:15" x14ac:dyDescent="0.3">
      <c r="A1009" s="4" t="str">
        <f t="shared" si="92"/>
        <v>HCM5473P0</v>
      </c>
      <c r="B1009" s="4" t="str">
        <f t="shared" si="93"/>
        <v>HCM5473P0</v>
      </c>
      <c r="C1009" s="4" t="str">
        <f t="shared" si="90"/>
        <v>5473</v>
      </c>
      <c r="D1009" s="4" t="str">
        <f t="shared" si="91"/>
        <v>P0</v>
      </c>
      <c r="E1009" s="35" t="s">
        <v>772</v>
      </c>
      <c r="F1009" s="36" t="s">
        <v>52</v>
      </c>
      <c r="G1009" s="36" t="s">
        <v>770</v>
      </c>
      <c r="H1009" s="36" t="s">
        <v>11913</v>
      </c>
      <c r="I1009" s="36" t="s">
        <v>52</v>
      </c>
      <c r="J1009" s="36" t="s">
        <v>773</v>
      </c>
      <c r="K1009" s="36" t="s">
        <v>659</v>
      </c>
      <c r="L1009" s="36" t="s">
        <v>774</v>
      </c>
      <c r="M1009" s="45" t="str">
        <f t="shared" si="94"/>
        <v>HYSY-PUHY</v>
      </c>
      <c r="N1009" s="4" t="str">
        <f t="shared" si="95"/>
        <v>HCMHYSY-PUHYPOS.3</v>
      </c>
    </row>
    <row r="1010" spans="1:15" x14ac:dyDescent="0.3">
      <c r="A1010" s="4" t="str">
        <f t="shared" si="92"/>
        <v>HCM5473</v>
      </c>
      <c r="B1010" s="4" t="str">
        <f t="shared" si="93"/>
        <v>HCM5473</v>
      </c>
      <c r="C1010" s="4" t="str">
        <f t="shared" si="90"/>
        <v>5473</v>
      </c>
      <c r="D1010" s="4" t="str">
        <f t="shared" si="91"/>
        <v/>
      </c>
      <c r="E1010" s="35" t="s">
        <v>75</v>
      </c>
      <c r="F1010" s="36" t="s">
        <v>52</v>
      </c>
      <c r="G1010" s="36" t="s">
        <v>770</v>
      </c>
      <c r="H1010" s="36"/>
      <c r="I1010" s="36" t="s">
        <v>52</v>
      </c>
      <c r="J1010" s="36" t="s">
        <v>775</v>
      </c>
      <c r="K1010" s="36" t="s">
        <v>776</v>
      </c>
      <c r="L1010" s="36" t="s">
        <v>777</v>
      </c>
      <c r="M1010" s="45" t="str">
        <f t="shared" si="94"/>
        <v>HYSY-PUHY</v>
      </c>
      <c r="N1010" s="4" t="str">
        <f t="shared" si="95"/>
        <v>HCMHYSY-PUHYPOS.11-12</v>
      </c>
    </row>
    <row r="1011" spans="1:15" x14ac:dyDescent="0.3">
      <c r="A1011" s="4" t="str">
        <f t="shared" si="92"/>
        <v>HCM79PALF</v>
      </c>
      <c r="B1011" s="4" t="str">
        <f t="shared" si="93"/>
        <v>HCM79PALF</v>
      </c>
      <c r="C1011" s="4" t="str">
        <f t="shared" si="90"/>
        <v>79PA</v>
      </c>
      <c r="D1011" s="4" t="str">
        <f t="shared" si="91"/>
        <v>LF</v>
      </c>
      <c r="E1011" s="26" t="s">
        <v>51</v>
      </c>
      <c r="F1011" t="s">
        <v>52</v>
      </c>
      <c r="G1011" t="s">
        <v>809</v>
      </c>
      <c r="H1011" t="s">
        <v>483</v>
      </c>
      <c r="I1011" t="s">
        <v>52</v>
      </c>
      <c r="J1011" t="s">
        <v>2079</v>
      </c>
      <c r="K1011" t="s">
        <v>485</v>
      </c>
      <c r="L1011" t="s">
        <v>2080</v>
      </c>
      <c r="M1011" s="45" t="str">
        <f t="shared" si="94"/>
        <v>HYSY-MOHY</v>
      </c>
      <c r="N1011" s="4" t="str">
        <f t="shared" si="95"/>
        <v>HCMHYSY-MOHYLHF</v>
      </c>
      <c r="O1011" t="s">
        <v>2081</v>
      </c>
    </row>
    <row r="1012" spans="1:15" x14ac:dyDescent="0.3">
      <c r="A1012" s="4" t="str">
        <f t="shared" si="92"/>
        <v>HCM</v>
      </c>
      <c r="B1012" s="4" t="str">
        <f t="shared" si="93"/>
        <v>HCM</v>
      </c>
      <c r="C1012" s="4" t="str">
        <f t="shared" si="90"/>
        <v/>
      </c>
      <c r="D1012" s="4" t="str">
        <f t="shared" si="91"/>
        <v/>
      </c>
      <c r="E1012" t="s">
        <v>2959</v>
      </c>
      <c r="F1012" t="s">
        <v>52</v>
      </c>
      <c r="G1012" t="s">
        <v>2657</v>
      </c>
      <c r="I1012" t="s">
        <v>52</v>
      </c>
      <c r="J1012" t="s">
        <v>1114</v>
      </c>
      <c r="L1012" t="s">
        <v>699</v>
      </c>
      <c r="M1012" s="45" t="str">
        <f t="shared" si="94"/>
        <v>HYSY-CYHY</v>
      </c>
      <c r="N1012" s="4" t="str">
        <f t="shared" si="95"/>
        <v>HCMHYSY-CYHY</v>
      </c>
    </row>
    <row r="1013" spans="1:15" x14ac:dyDescent="0.3">
      <c r="A1013" s="4" t="str">
        <f t="shared" si="92"/>
        <v>JRP100000</v>
      </c>
      <c r="B1013" s="4" t="str">
        <f t="shared" si="93"/>
        <v>JRP100000</v>
      </c>
      <c r="C1013" s="4" t="str">
        <f t="shared" si="90"/>
        <v>1000</v>
      </c>
      <c r="D1013" s="4" t="str">
        <f t="shared" si="91"/>
        <v>00</v>
      </c>
      <c r="E1013" s="35" t="s">
        <v>172</v>
      </c>
      <c r="F1013" s="36" t="s">
        <v>173</v>
      </c>
      <c r="G1013" s="36" t="s">
        <v>16</v>
      </c>
      <c r="H1013" s="36" t="s">
        <v>17</v>
      </c>
      <c r="I1013" s="36" t="s">
        <v>173</v>
      </c>
      <c r="J1013" s="36" t="s">
        <v>174</v>
      </c>
      <c r="K1013" s="36"/>
      <c r="L1013" s="36" t="s">
        <v>22</v>
      </c>
      <c r="M1013" s="45" t="str">
        <f t="shared" si="94"/>
        <v>ENGI</v>
      </c>
      <c r="N1013" s="4" t="str">
        <f t="shared" si="95"/>
        <v>JRPENGI</v>
      </c>
    </row>
    <row r="1014" spans="1:15" x14ac:dyDescent="0.3">
      <c r="A1014" s="4" t="str">
        <f t="shared" si="92"/>
        <v>JRP135300</v>
      </c>
      <c r="B1014" s="4" t="str">
        <f t="shared" si="93"/>
        <v>JRP135300</v>
      </c>
      <c r="C1014" s="4" t="str">
        <f t="shared" si="90"/>
        <v>1353</v>
      </c>
      <c r="D1014" s="4" t="str">
        <f t="shared" si="91"/>
        <v>00</v>
      </c>
      <c r="E1014" s="35" t="s">
        <v>172</v>
      </c>
      <c r="F1014" s="36" t="s">
        <v>173</v>
      </c>
      <c r="G1014" s="36" t="s">
        <v>207</v>
      </c>
      <c r="H1014" s="36" t="s">
        <v>17</v>
      </c>
      <c r="I1014" s="36" t="s">
        <v>173</v>
      </c>
      <c r="J1014" s="36" t="s">
        <v>286</v>
      </c>
      <c r="K1014" s="36"/>
      <c r="L1014" s="36" t="s">
        <v>264</v>
      </c>
      <c r="M1014" s="45" t="str">
        <f t="shared" si="94"/>
        <v>ENGI-COSY</v>
      </c>
      <c r="N1014" s="4" t="str">
        <f t="shared" si="95"/>
        <v>JRPENGI-COSY</v>
      </c>
    </row>
    <row r="1015" spans="1:15" x14ac:dyDescent="0.3">
      <c r="A1015" s="4" t="str">
        <f t="shared" si="92"/>
        <v>JRP303000</v>
      </c>
      <c r="B1015" s="4" t="str">
        <f t="shared" si="93"/>
        <v>JRP303000</v>
      </c>
      <c r="C1015" s="4" t="str">
        <f t="shared" si="90"/>
        <v>3030</v>
      </c>
      <c r="D1015" s="4" t="str">
        <f t="shared" si="91"/>
        <v>00</v>
      </c>
      <c r="E1015" s="35" t="s">
        <v>172</v>
      </c>
      <c r="F1015" s="36" t="s">
        <v>173</v>
      </c>
      <c r="G1015" s="36" t="s">
        <v>299</v>
      </c>
      <c r="H1015" s="36" t="s">
        <v>17</v>
      </c>
      <c r="I1015" s="36" t="s">
        <v>173</v>
      </c>
      <c r="J1015" s="36" t="s">
        <v>345</v>
      </c>
      <c r="K1015" s="36"/>
      <c r="L1015" s="36" t="s">
        <v>301</v>
      </c>
      <c r="M1015" s="45" t="str">
        <f t="shared" si="94"/>
        <v>DRIV-TMSN</v>
      </c>
      <c r="N1015" s="4" t="str">
        <f t="shared" si="95"/>
        <v>JRPDRIV-TMSN</v>
      </c>
    </row>
    <row r="1016" spans="1:15" x14ac:dyDescent="0.3">
      <c r="A1016" s="4" t="str">
        <f t="shared" si="92"/>
        <v>JRP310100</v>
      </c>
      <c r="B1016" s="4" t="str">
        <f t="shared" si="93"/>
        <v>JRP310100</v>
      </c>
      <c r="C1016" s="4" t="str">
        <f t="shared" si="90"/>
        <v>3101</v>
      </c>
      <c r="D1016" s="4" t="str">
        <f t="shared" si="91"/>
        <v>00</v>
      </c>
      <c r="E1016" s="35" t="s">
        <v>172</v>
      </c>
      <c r="F1016" s="36" t="s">
        <v>173</v>
      </c>
      <c r="G1016" s="36" t="s">
        <v>358</v>
      </c>
      <c r="H1016" s="36" t="s">
        <v>17</v>
      </c>
      <c r="I1016" s="36" t="s">
        <v>173</v>
      </c>
      <c r="J1016" s="36" t="s">
        <v>398</v>
      </c>
      <c r="K1016" s="36"/>
      <c r="L1016" s="36" t="s">
        <v>399</v>
      </c>
      <c r="M1016" s="45" t="str">
        <f t="shared" si="94"/>
        <v>DRIV-TQCV</v>
      </c>
      <c r="N1016" s="4" t="str">
        <f t="shared" si="95"/>
        <v>JRPDRIV-TQCV</v>
      </c>
    </row>
    <row r="1017" spans="1:15" x14ac:dyDescent="0.3">
      <c r="A1017" s="4" t="str">
        <f t="shared" si="92"/>
        <v>JRP325800</v>
      </c>
      <c r="B1017" s="4" t="str">
        <f t="shared" si="93"/>
        <v>JRP325800</v>
      </c>
      <c r="C1017" s="4" t="str">
        <f t="shared" si="90"/>
        <v>3258</v>
      </c>
      <c r="D1017" s="4" t="str">
        <f t="shared" si="91"/>
        <v>00</v>
      </c>
      <c r="E1017" s="35" t="s">
        <v>172</v>
      </c>
      <c r="F1017" s="36" t="s">
        <v>173</v>
      </c>
      <c r="G1017" s="36" t="s">
        <v>418</v>
      </c>
      <c r="H1017" s="36" t="s">
        <v>17</v>
      </c>
      <c r="I1017" s="36" t="s">
        <v>173</v>
      </c>
      <c r="J1017" s="36" t="s">
        <v>467</v>
      </c>
      <c r="K1017" s="36"/>
      <c r="L1017" s="36" t="s">
        <v>464</v>
      </c>
      <c r="M1017" s="45" t="str">
        <f t="shared" si="94"/>
        <v>DRIV-DIFF</v>
      </c>
      <c r="N1017" s="4" t="str">
        <f t="shared" si="95"/>
        <v>JRPDRIV-DIFF</v>
      </c>
    </row>
    <row r="1018" spans="1:15" x14ac:dyDescent="0.3">
      <c r="A1018" s="4" t="str">
        <f t="shared" si="92"/>
        <v>JRP4008LF</v>
      </c>
      <c r="B1018" s="4" t="str">
        <f t="shared" si="93"/>
        <v>JRP4008LF</v>
      </c>
      <c r="C1018" s="4" t="str">
        <f t="shared" si="90"/>
        <v>4008</v>
      </c>
      <c r="D1018" s="4" t="str">
        <f t="shared" si="91"/>
        <v>LF</v>
      </c>
      <c r="E1018" s="35" t="s">
        <v>172</v>
      </c>
      <c r="F1018" s="36" t="s">
        <v>173</v>
      </c>
      <c r="G1018" s="36" t="s">
        <v>913</v>
      </c>
      <c r="H1018" s="36" t="s">
        <v>483</v>
      </c>
      <c r="I1018" s="36" t="s">
        <v>173</v>
      </c>
      <c r="J1018" s="36" t="s">
        <v>967</v>
      </c>
      <c r="K1018" s="36" t="s">
        <v>485</v>
      </c>
      <c r="L1018" s="36" t="s">
        <v>945</v>
      </c>
      <c r="M1018" s="45" t="str">
        <f t="shared" si="94"/>
        <v>DRIV-WHGP</v>
      </c>
      <c r="N1018" s="4" t="str">
        <f t="shared" si="95"/>
        <v>JRPDRIV-WHGPLHF</v>
      </c>
      <c r="O1018" t="s">
        <v>932</v>
      </c>
    </row>
    <row r="1019" spans="1:15" x14ac:dyDescent="0.3">
      <c r="A1019" s="4" t="str">
        <f t="shared" si="92"/>
        <v>JRP4008RF</v>
      </c>
      <c r="B1019" s="4" t="str">
        <f t="shared" si="93"/>
        <v>JRP4008RF</v>
      </c>
      <c r="C1019" s="4" t="str">
        <f t="shared" si="90"/>
        <v>4008</v>
      </c>
      <c r="D1019" s="4" t="str">
        <f t="shared" si="91"/>
        <v>RF</v>
      </c>
      <c r="E1019" s="35" t="s">
        <v>172</v>
      </c>
      <c r="F1019" s="36" t="s">
        <v>173</v>
      </c>
      <c r="G1019" s="36" t="s">
        <v>913</v>
      </c>
      <c r="H1019" s="36" t="s">
        <v>487</v>
      </c>
      <c r="I1019" s="36" t="s">
        <v>173</v>
      </c>
      <c r="J1019" s="36" t="s">
        <v>967</v>
      </c>
      <c r="K1019" s="36" t="s">
        <v>488</v>
      </c>
      <c r="L1019" s="36" t="s">
        <v>946</v>
      </c>
      <c r="M1019" s="45" t="str">
        <f t="shared" si="94"/>
        <v>DRIV-WHGP</v>
      </c>
      <c r="N1019" s="4" t="str">
        <f t="shared" si="95"/>
        <v>JRPDRIV-WHGPRHF</v>
      </c>
      <c r="O1019" t="s">
        <v>932</v>
      </c>
    </row>
    <row r="1020" spans="1:15" x14ac:dyDescent="0.3">
      <c r="A1020" s="4" t="str">
        <f t="shared" si="92"/>
        <v>JRP4008RI</v>
      </c>
      <c r="B1020" s="4" t="str">
        <f t="shared" si="93"/>
        <v>JRP4008RI</v>
      </c>
      <c r="C1020" s="4" t="str">
        <f t="shared" si="90"/>
        <v>4008</v>
      </c>
      <c r="D1020" s="4" t="str">
        <f t="shared" si="91"/>
        <v>RI</v>
      </c>
      <c r="E1020" s="26" t="s">
        <v>172</v>
      </c>
      <c r="F1020" t="s">
        <v>173</v>
      </c>
      <c r="G1020" t="s">
        <v>913</v>
      </c>
      <c r="H1020" t="s">
        <v>61</v>
      </c>
      <c r="I1020" t="s">
        <v>173</v>
      </c>
      <c r="J1020" t="s">
        <v>1353</v>
      </c>
      <c r="K1020" t="s">
        <v>494</v>
      </c>
      <c r="L1020" t="s">
        <v>554</v>
      </c>
      <c r="M1020" s="45" t="str">
        <f t="shared" si="94"/>
        <v>DRIV-FIDV</v>
      </c>
      <c r="N1020" s="4" t="str">
        <f t="shared" si="95"/>
        <v>JRPDRIV-FIDVRHR</v>
      </c>
      <c r="O1020" t="s">
        <v>1037</v>
      </c>
    </row>
    <row r="1021" spans="1:15" x14ac:dyDescent="0.3">
      <c r="A1021" s="4" t="str">
        <f t="shared" si="92"/>
        <v>JRP4050LR</v>
      </c>
      <c r="B1021" s="4" t="str">
        <f t="shared" si="93"/>
        <v>JRP4050LR</v>
      </c>
      <c r="C1021" s="4" t="str">
        <f t="shared" si="90"/>
        <v>4050</v>
      </c>
      <c r="D1021" s="4" t="str">
        <f t="shared" si="91"/>
        <v>LR</v>
      </c>
      <c r="E1021" s="35" t="s">
        <v>172</v>
      </c>
      <c r="F1021" s="36" t="s">
        <v>173</v>
      </c>
      <c r="G1021" s="36" t="s">
        <v>482</v>
      </c>
      <c r="H1021" s="36" t="s">
        <v>490</v>
      </c>
      <c r="I1021" s="36" t="s">
        <v>173</v>
      </c>
      <c r="J1021" s="36" t="s">
        <v>588</v>
      </c>
      <c r="K1021" s="36" t="s">
        <v>491</v>
      </c>
      <c r="L1021" s="36" t="s">
        <v>551</v>
      </c>
      <c r="M1021" s="45" t="str">
        <f t="shared" si="94"/>
        <v>DRIV-FIDV</v>
      </c>
      <c r="N1021" s="4" t="str">
        <f t="shared" si="95"/>
        <v>JRPDRIV-FIDVLHR</v>
      </c>
    </row>
    <row r="1022" spans="1:15" x14ac:dyDescent="0.3">
      <c r="A1022" s="4" t="str">
        <f t="shared" si="92"/>
        <v>JRP4050RR</v>
      </c>
      <c r="B1022" s="4" t="str">
        <f t="shared" si="93"/>
        <v>JRP4050RR</v>
      </c>
      <c r="C1022" s="4" t="str">
        <f t="shared" si="90"/>
        <v>4050</v>
      </c>
      <c r="D1022" s="4" t="str">
        <f t="shared" si="91"/>
        <v>RR</v>
      </c>
      <c r="E1022" s="35" t="s">
        <v>172</v>
      </c>
      <c r="F1022" s="36" t="s">
        <v>173</v>
      </c>
      <c r="G1022" s="36" t="s">
        <v>482</v>
      </c>
      <c r="H1022" s="36" t="s">
        <v>493</v>
      </c>
      <c r="I1022" s="36" t="s">
        <v>173</v>
      </c>
      <c r="J1022" s="36" t="s">
        <v>588</v>
      </c>
      <c r="K1022" s="36" t="s">
        <v>494</v>
      </c>
      <c r="L1022" s="36" t="s">
        <v>554</v>
      </c>
      <c r="M1022" s="45" t="str">
        <f t="shared" si="94"/>
        <v>DRIV-FIDV</v>
      </c>
      <c r="N1022" s="4" t="str">
        <f t="shared" si="95"/>
        <v>JRPDRIV-FIDVRHR</v>
      </c>
    </row>
    <row r="1023" spans="1:15" x14ac:dyDescent="0.3">
      <c r="A1023" s="4" t="str">
        <f t="shared" si="92"/>
        <v>JRP4008RR</v>
      </c>
      <c r="B1023" s="4" t="str">
        <f t="shared" si="93"/>
        <v>JRP4008RR</v>
      </c>
      <c r="C1023" s="4" t="str">
        <f t="shared" si="90"/>
        <v>4008</v>
      </c>
      <c r="D1023" s="4" t="str">
        <f t="shared" si="91"/>
        <v>RR</v>
      </c>
      <c r="E1023" t="s">
        <v>172</v>
      </c>
      <c r="F1023" s="36" t="s">
        <v>173</v>
      </c>
      <c r="G1023" t="s">
        <v>913</v>
      </c>
      <c r="H1023" t="s">
        <v>493</v>
      </c>
      <c r="I1023" s="36" t="s">
        <v>173</v>
      </c>
      <c r="J1023" t="s">
        <v>1181</v>
      </c>
      <c r="L1023" t="s">
        <v>554</v>
      </c>
      <c r="M1023" s="45" t="str">
        <f t="shared" si="94"/>
        <v>DRIV-FIDV</v>
      </c>
      <c r="N1023" s="4" t="str">
        <f t="shared" si="95"/>
        <v>JRPDRIV-FIDV</v>
      </c>
    </row>
    <row r="1024" spans="1:15" x14ac:dyDescent="0.3">
      <c r="A1024" s="4" t="str">
        <f t="shared" si="92"/>
        <v>JRP4006LF</v>
      </c>
      <c r="B1024" s="4" t="str">
        <f t="shared" si="93"/>
        <v>JRP4006LF</v>
      </c>
      <c r="C1024" s="4" t="str">
        <f t="shared" si="90"/>
        <v>4006</v>
      </c>
      <c r="D1024" s="4" t="str">
        <f t="shared" si="91"/>
        <v>LF</v>
      </c>
      <c r="E1024" t="s">
        <v>172</v>
      </c>
      <c r="F1024" s="36" t="s">
        <v>173</v>
      </c>
      <c r="G1024" t="s">
        <v>876</v>
      </c>
      <c r="H1024" t="s">
        <v>483</v>
      </c>
      <c r="I1024" s="36" t="s">
        <v>173</v>
      </c>
      <c r="J1024" t="s">
        <v>1083</v>
      </c>
      <c r="L1024" t="s">
        <v>945</v>
      </c>
      <c r="M1024" s="45" t="str">
        <f t="shared" si="94"/>
        <v>DRIV-WHGP</v>
      </c>
      <c r="N1024" s="4" t="str">
        <f t="shared" si="95"/>
        <v>JRPDRIV-WHGP</v>
      </c>
    </row>
    <row r="1025" spans="1:15" x14ac:dyDescent="0.3">
      <c r="A1025" s="4" t="str">
        <f t="shared" si="92"/>
        <v>JRP4006RF</v>
      </c>
      <c r="B1025" s="4" t="str">
        <f t="shared" si="93"/>
        <v>JRP4006RF</v>
      </c>
      <c r="C1025" s="4" t="str">
        <f t="shared" si="90"/>
        <v>4006</v>
      </c>
      <c r="D1025" s="4" t="str">
        <f t="shared" si="91"/>
        <v>RF</v>
      </c>
      <c r="E1025" t="s">
        <v>172</v>
      </c>
      <c r="F1025" s="36" t="s">
        <v>173</v>
      </c>
      <c r="G1025" t="s">
        <v>876</v>
      </c>
      <c r="H1025" t="s">
        <v>487</v>
      </c>
      <c r="I1025" s="36" t="s">
        <v>173</v>
      </c>
      <c r="J1025" t="s">
        <v>1115</v>
      </c>
      <c r="L1025" t="s">
        <v>946</v>
      </c>
      <c r="M1025" s="45" t="str">
        <f t="shared" si="94"/>
        <v>DRIV-WHGP</v>
      </c>
      <c r="N1025" s="4" t="str">
        <f t="shared" si="95"/>
        <v>JRPDRIV-WHGP</v>
      </c>
    </row>
    <row r="1026" spans="1:15" x14ac:dyDescent="0.3">
      <c r="A1026" s="4" t="str">
        <f t="shared" si="92"/>
        <v>JRP4008LR</v>
      </c>
      <c r="B1026" s="4" t="str">
        <f t="shared" si="93"/>
        <v>JRP4008LR</v>
      </c>
      <c r="C1026" s="4" t="str">
        <f t="shared" si="90"/>
        <v>4008</v>
      </c>
      <c r="D1026" s="4" t="str">
        <f t="shared" si="91"/>
        <v>LR</v>
      </c>
      <c r="E1026" t="s">
        <v>172</v>
      </c>
      <c r="F1026" s="36" t="s">
        <v>173</v>
      </c>
      <c r="G1026" t="s">
        <v>913</v>
      </c>
      <c r="H1026" t="s">
        <v>490</v>
      </c>
      <c r="I1026" s="36" t="s">
        <v>173</v>
      </c>
      <c r="J1026" t="s">
        <v>1181</v>
      </c>
      <c r="L1026" t="s">
        <v>551</v>
      </c>
      <c r="M1026" s="45" t="str">
        <f t="shared" si="94"/>
        <v>DRIV-FIDV</v>
      </c>
      <c r="N1026" s="4" t="str">
        <f t="shared" si="95"/>
        <v>JRPDRIV-FIDV</v>
      </c>
    </row>
    <row r="1027" spans="1:15" x14ac:dyDescent="0.3">
      <c r="A1027" s="4" t="str">
        <f t="shared" si="92"/>
        <v>KMT100000</v>
      </c>
      <c r="B1027" s="4" t="str">
        <f t="shared" si="93"/>
        <v>KMT100000</v>
      </c>
      <c r="C1027" s="4" t="str">
        <f t="shared" ref="C1027:C1090" si="96">LEFT(G1027,4)</f>
        <v>1000</v>
      </c>
      <c r="D1027" s="4" t="str">
        <f t="shared" ref="D1027:D1090" si="97">LEFT(H1027,2)</f>
        <v>00</v>
      </c>
      <c r="E1027" s="35" t="s">
        <v>46</v>
      </c>
      <c r="F1027" s="36" t="s">
        <v>47</v>
      </c>
      <c r="G1027" s="36" t="s">
        <v>16</v>
      </c>
      <c r="H1027" s="36" t="s">
        <v>17</v>
      </c>
      <c r="I1027" s="36" t="s">
        <v>47</v>
      </c>
      <c r="J1027" s="36" t="s">
        <v>48</v>
      </c>
      <c r="K1027" s="36"/>
      <c r="L1027" s="36" t="s">
        <v>45</v>
      </c>
      <c r="M1027" s="45" t="str">
        <f t="shared" si="94"/>
        <v>ENGI</v>
      </c>
      <c r="N1027" s="4" t="str">
        <f t="shared" si="95"/>
        <v>KMTENGI</v>
      </c>
    </row>
    <row r="1028" spans="1:15" x14ac:dyDescent="0.3">
      <c r="A1028" s="4" t="str">
        <f t="shared" ref="A1028:A1091" si="98">F1028&amp;C1028&amp;D1028</f>
        <v>KMT135300</v>
      </c>
      <c r="B1028" s="4" t="str">
        <f t="shared" ref="B1028:B1091" si="99">F1028&amp;C1028&amp;D1028</f>
        <v>KMT135300</v>
      </c>
      <c r="C1028" s="4" t="str">
        <f t="shared" si="96"/>
        <v>1353</v>
      </c>
      <c r="D1028" s="4" t="str">
        <f t="shared" si="97"/>
        <v>00</v>
      </c>
      <c r="E1028" s="35" t="s">
        <v>46</v>
      </c>
      <c r="F1028" s="36" t="s">
        <v>47</v>
      </c>
      <c r="G1028" s="36" t="s">
        <v>207</v>
      </c>
      <c r="H1028" s="36" t="s">
        <v>17</v>
      </c>
      <c r="I1028" s="36" t="s">
        <v>47</v>
      </c>
      <c r="J1028" s="36" t="s">
        <v>221</v>
      </c>
      <c r="K1028" s="36"/>
      <c r="L1028" s="36" t="s">
        <v>220</v>
      </c>
      <c r="M1028" s="45" t="str">
        <f t="shared" ref="M1028:M1091" si="100">_xlfn.TEXTAFTER(J1028,"-")</f>
        <v>ENGI-COSY</v>
      </c>
      <c r="N1028" s="4" t="str">
        <f t="shared" ref="N1028:N1091" si="101">I1028&amp;M1028&amp;K1028</f>
        <v>KMTENGI-COSY</v>
      </c>
    </row>
    <row r="1029" spans="1:15" x14ac:dyDescent="0.3">
      <c r="A1029" s="4" t="str">
        <f t="shared" si="98"/>
        <v>KMT303000</v>
      </c>
      <c r="B1029" s="4" t="str">
        <f t="shared" si="99"/>
        <v>KMT303000</v>
      </c>
      <c r="C1029" s="4" t="str">
        <f t="shared" si="96"/>
        <v>3030</v>
      </c>
      <c r="D1029" s="4" t="str">
        <f t="shared" si="97"/>
        <v>00</v>
      </c>
      <c r="E1029" s="35" t="s">
        <v>126</v>
      </c>
      <c r="F1029" s="36" t="s">
        <v>47</v>
      </c>
      <c r="G1029" s="36" t="s">
        <v>299</v>
      </c>
      <c r="H1029" s="36" t="s">
        <v>17</v>
      </c>
      <c r="I1029" s="36" t="s">
        <v>47</v>
      </c>
      <c r="J1029" s="36" t="s">
        <v>326</v>
      </c>
      <c r="K1029" s="36"/>
      <c r="L1029" s="36" t="s">
        <v>327</v>
      </c>
      <c r="M1029" s="45" t="str">
        <f t="shared" si="100"/>
        <v>DRIV-TMSN</v>
      </c>
      <c r="N1029" s="4" t="str">
        <f t="shared" si="101"/>
        <v>KMTDRIV-TMSN</v>
      </c>
    </row>
    <row r="1030" spans="1:15" x14ac:dyDescent="0.3">
      <c r="A1030" s="4" t="str">
        <f t="shared" si="98"/>
        <v>KMT310100</v>
      </c>
      <c r="B1030" s="4" t="str">
        <f t="shared" si="99"/>
        <v>KMT310100</v>
      </c>
      <c r="C1030" s="4" t="str">
        <f t="shared" si="96"/>
        <v>3101</v>
      </c>
      <c r="D1030" s="4" t="str">
        <f t="shared" si="97"/>
        <v>00</v>
      </c>
      <c r="E1030" s="35" t="s">
        <v>126</v>
      </c>
      <c r="F1030" s="36" t="s">
        <v>47</v>
      </c>
      <c r="G1030" s="36" t="s">
        <v>358</v>
      </c>
      <c r="H1030" s="36" t="s">
        <v>17</v>
      </c>
      <c r="I1030" s="36" t="s">
        <v>47</v>
      </c>
      <c r="J1030" s="36" t="s">
        <v>378</v>
      </c>
      <c r="K1030" s="36"/>
      <c r="L1030" s="36" t="s">
        <v>379</v>
      </c>
      <c r="M1030" s="45" t="str">
        <f t="shared" si="100"/>
        <v>DRIV-TQCV</v>
      </c>
      <c r="N1030" s="4" t="str">
        <f t="shared" si="101"/>
        <v>KMTDRIV-TQCV</v>
      </c>
    </row>
    <row r="1031" spans="1:15" x14ac:dyDescent="0.3">
      <c r="A1031" s="4" t="str">
        <f t="shared" si="98"/>
        <v>KMT3258RE</v>
      </c>
      <c r="B1031" s="4" t="str">
        <f t="shared" si="99"/>
        <v>KMT3258RE</v>
      </c>
      <c r="C1031" s="4" t="str">
        <f t="shared" si="96"/>
        <v>3258</v>
      </c>
      <c r="D1031" s="4" t="str">
        <f t="shared" si="97"/>
        <v>RE</v>
      </c>
      <c r="E1031" s="35" t="s">
        <v>126</v>
      </c>
      <c r="F1031" s="36" t="s">
        <v>47</v>
      </c>
      <c r="G1031" s="36" t="s">
        <v>418</v>
      </c>
      <c r="H1031" s="36" t="s">
        <v>228</v>
      </c>
      <c r="I1031" s="36" t="s">
        <v>47</v>
      </c>
      <c r="J1031" s="36" t="s">
        <v>444</v>
      </c>
      <c r="K1031" s="36" t="s">
        <v>230</v>
      </c>
      <c r="L1031" s="36" t="s">
        <v>445</v>
      </c>
      <c r="M1031" s="45" t="str">
        <f t="shared" si="100"/>
        <v>DRIV-DIFF</v>
      </c>
      <c r="N1031" s="4" t="str">
        <f t="shared" si="101"/>
        <v>KMTDRIV-DIFFRR</v>
      </c>
    </row>
    <row r="1032" spans="1:15" x14ac:dyDescent="0.3">
      <c r="A1032" s="4" t="str">
        <f t="shared" si="98"/>
        <v>KMT3258FR</v>
      </c>
      <c r="B1032" s="4" t="str">
        <f t="shared" si="99"/>
        <v>KMT3258FR</v>
      </c>
      <c r="C1032" s="4" t="str">
        <f t="shared" si="96"/>
        <v>3258</v>
      </c>
      <c r="D1032" s="4" t="str">
        <f t="shared" si="97"/>
        <v>FR</v>
      </c>
      <c r="E1032" s="35" t="s">
        <v>126</v>
      </c>
      <c r="F1032" s="36" t="s">
        <v>47</v>
      </c>
      <c r="G1032" s="36" t="s">
        <v>418</v>
      </c>
      <c r="H1032" s="36" t="s">
        <v>232</v>
      </c>
      <c r="I1032" s="36" t="s">
        <v>47</v>
      </c>
      <c r="J1032" s="36" t="s">
        <v>444</v>
      </c>
      <c r="K1032" s="36" t="s">
        <v>233</v>
      </c>
      <c r="L1032" s="36" t="s">
        <v>446</v>
      </c>
      <c r="M1032" s="45" t="str">
        <f t="shared" si="100"/>
        <v>DRIV-DIFF</v>
      </c>
      <c r="N1032" s="4" t="str">
        <f t="shared" si="101"/>
        <v>KMTDRIV-DIFFFR</v>
      </c>
    </row>
    <row r="1033" spans="1:15" x14ac:dyDescent="0.3">
      <c r="A1033" s="4" t="str">
        <f t="shared" si="98"/>
        <v>KMT325800</v>
      </c>
      <c r="B1033" s="4" t="str">
        <f t="shared" si="99"/>
        <v>KMT325800</v>
      </c>
      <c r="C1033" s="4" t="str">
        <f t="shared" si="96"/>
        <v>3258</v>
      </c>
      <c r="D1033" s="4" t="str">
        <f t="shared" si="97"/>
        <v>00</v>
      </c>
      <c r="E1033" s="35" t="s">
        <v>46</v>
      </c>
      <c r="F1033" s="36" t="s">
        <v>47</v>
      </c>
      <c r="G1033" s="36" t="s">
        <v>418</v>
      </c>
      <c r="H1033" s="36" t="s">
        <v>17</v>
      </c>
      <c r="I1033" s="36" t="s">
        <v>47</v>
      </c>
      <c r="J1033" s="36" t="s">
        <v>785</v>
      </c>
      <c r="K1033" s="36"/>
      <c r="L1033" s="36" t="s">
        <v>786</v>
      </c>
      <c r="M1033" s="45" t="str">
        <f t="shared" si="100"/>
        <v>DRIV</v>
      </c>
      <c r="N1033" s="4" t="str">
        <f t="shared" si="101"/>
        <v>KMTDRIV</v>
      </c>
      <c r="O1033" t="s">
        <v>787</v>
      </c>
    </row>
    <row r="1034" spans="1:15" x14ac:dyDescent="0.3">
      <c r="A1034" s="4" t="str">
        <f t="shared" si="98"/>
        <v>KMT4028LT</v>
      </c>
      <c r="B1034" s="4" t="str">
        <f t="shared" si="99"/>
        <v>KMT4028LT</v>
      </c>
      <c r="C1034" s="4" t="str">
        <f t="shared" si="96"/>
        <v>4028</v>
      </c>
      <c r="D1034" s="4" t="str">
        <f t="shared" si="97"/>
        <v>LT</v>
      </c>
      <c r="E1034" s="26" t="s">
        <v>46</v>
      </c>
      <c r="F1034" t="s">
        <v>47</v>
      </c>
      <c r="G1034" t="s">
        <v>1052</v>
      </c>
      <c r="H1034" t="s">
        <v>57</v>
      </c>
      <c r="I1034" t="s">
        <v>47</v>
      </c>
      <c r="J1034" t="s">
        <v>1224</v>
      </c>
      <c r="K1034" t="s">
        <v>59</v>
      </c>
      <c r="L1034" t="s">
        <v>626</v>
      </c>
      <c r="M1034" s="45" t="str">
        <f t="shared" si="100"/>
        <v>UCRG</v>
      </c>
      <c r="N1034" s="4" t="str">
        <f t="shared" si="101"/>
        <v>KMTUCRGLH</v>
      </c>
      <c r="O1034" t="s">
        <v>1054</v>
      </c>
    </row>
    <row r="1035" spans="1:15" x14ac:dyDescent="0.3">
      <c r="A1035" s="4" t="str">
        <f t="shared" si="98"/>
        <v>KMT4050LT</v>
      </c>
      <c r="B1035" s="4" t="str">
        <f t="shared" si="99"/>
        <v>KMT4050LT</v>
      </c>
      <c r="C1035" s="4" t="str">
        <f t="shared" si="96"/>
        <v>4050</v>
      </c>
      <c r="D1035" s="4" t="str">
        <f t="shared" si="97"/>
        <v>LT</v>
      </c>
      <c r="E1035" s="35" t="s">
        <v>46</v>
      </c>
      <c r="F1035" s="36" t="s">
        <v>47</v>
      </c>
      <c r="G1035" s="36" t="s">
        <v>482</v>
      </c>
      <c r="H1035" s="36" t="s">
        <v>57</v>
      </c>
      <c r="I1035" s="36" t="s">
        <v>47</v>
      </c>
      <c r="J1035" s="36" t="s">
        <v>513</v>
      </c>
      <c r="K1035" s="36" t="s">
        <v>59</v>
      </c>
      <c r="L1035" s="36" t="s">
        <v>512</v>
      </c>
      <c r="M1035" s="45" t="str">
        <f t="shared" si="100"/>
        <v>DRIV-FIDV</v>
      </c>
      <c r="N1035" s="4" t="str">
        <f t="shared" si="101"/>
        <v>KMTDRIV-FIDVLH</v>
      </c>
    </row>
    <row r="1036" spans="1:15" x14ac:dyDescent="0.3">
      <c r="A1036" s="4" t="str">
        <f t="shared" si="98"/>
        <v>KMT4050RI</v>
      </c>
      <c r="B1036" s="4" t="str">
        <f t="shared" si="99"/>
        <v>KMT4050RI</v>
      </c>
      <c r="C1036" s="4" t="str">
        <f t="shared" si="96"/>
        <v>4050</v>
      </c>
      <c r="D1036" s="4" t="str">
        <f t="shared" si="97"/>
        <v>RI</v>
      </c>
      <c r="E1036" s="35" t="s">
        <v>46</v>
      </c>
      <c r="F1036" s="36" t="s">
        <v>47</v>
      </c>
      <c r="G1036" s="36" t="s">
        <v>482</v>
      </c>
      <c r="H1036" s="36" t="s">
        <v>61</v>
      </c>
      <c r="I1036" s="36" t="s">
        <v>47</v>
      </c>
      <c r="J1036" s="36" t="s">
        <v>513</v>
      </c>
      <c r="K1036" s="36" t="s">
        <v>63</v>
      </c>
      <c r="L1036" s="36" t="s">
        <v>511</v>
      </c>
      <c r="M1036" s="45" t="str">
        <f t="shared" si="100"/>
        <v>DRIV-FIDV</v>
      </c>
      <c r="N1036" s="4" t="str">
        <f t="shared" si="101"/>
        <v>KMTDRIV-FIDVRH</v>
      </c>
    </row>
    <row r="1037" spans="1:15" x14ac:dyDescent="0.3">
      <c r="A1037" s="4" t="str">
        <f t="shared" si="98"/>
        <v>KMT4050LR</v>
      </c>
      <c r="B1037" s="4" t="str">
        <f t="shared" si="99"/>
        <v>KMT4050LR</v>
      </c>
      <c r="C1037" s="4" t="str">
        <f t="shared" si="96"/>
        <v>4050</v>
      </c>
      <c r="D1037" s="4" t="str">
        <f t="shared" si="97"/>
        <v>LR</v>
      </c>
      <c r="E1037" s="35" t="s">
        <v>126</v>
      </c>
      <c r="F1037" s="36" t="s">
        <v>47</v>
      </c>
      <c r="G1037" s="36" t="s">
        <v>482</v>
      </c>
      <c r="H1037" s="36" t="s">
        <v>490</v>
      </c>
      <c r="I1037" s="36" t="s">
        <v>47</v>
      </c>
      <c r="J1037" s="36" t="s">
        <v>550</v>
      </c>
      <c r="K1037" s="36" t="s">
        <v>491</v>
      </c>
      <c r="L1037" s="36" t="s">
        <v>551</v>
      </c>
      <c r="M1037" s="45" t="str">
        <f t="shared" si="100"/>
        <v>DRIV-FIDV</v>
      </c>
      <c r="N1037" s="4" t="str">
        <f t="shared" si="101"/>
        <v>KMTDRIV-FIDVLHR</v>
      </c>
    </row>
    <row r="1038" spans="1:15" x14ac:dyDescent="0.3">
      <c r="A1038" s="4" t="str">
        <f t="shared" si="98"/>
        <v>KMT4050LF</v>
      </c>
      <c r="B1038" s="4" t="str">
        <f t="shared" si="99"/>
        <v>KMT4050LF</v>
      </c>
      <c r="C1038" s="4" t="str">
        <f t="shared" si="96"/>
        <v>4050</v>
      </c>
      <c r="D1038" s="4" t="str">
        <f t="shared" si="97"/>
        <v>LF</v>
      </c>
      <c r="E1038" s="35" t="s">
        <v>126</v>
      </c>
      <c r="F1038" s="36" t="s">
        <v>47</v>
      </c>
      <c r="G1038" s="36" t="s">
        <v>482</v>
      </c>
      <c r="H1038" s="36" t="s">
        <v>483</v>
      </c>
      <c r="I1038" s="36" t="s">
        <v>47</v>
      </c>
      <c r="J1038" s="36" t="s">
        <v>550</v>
      </c>
      <c r="K1038" s="36" t="s">
        <v>485</v>
      </c>
      <c r="L1038" s="36" t="s">
        <v>552</v>
      </c>
      <c r="M1038" s="45" t="str">
        <f t="shared" si="100"/>
        <v>DRIV-FIDV</v>
      </c>
      <c r="N1038" s="4" t="str">
        <f t="shared" si="101"/>
        <v>KMTDRIV-FIDVLHF</v>
      </c>
    </row>
    <row r="1039" spans="1:15" x14ac:dyDescent="0.3">
      <c r="A1039" s="4" t="str">
        <f t="shared" si="98"/>
        <v>KMT4050RF</v>
      </c>
      <c r="B1039" s="4" t="str">
        <f t="shared" si="99"/>
        <v>KMT4050RF</v>
      </c>
      <c r="C1039" s="4" t="str">
        <f t="shared" si="96"/>
        <v>4050</v>
      </c>
      <c r="D1039" s="4" t="str">
        <f t="shared" si="97"/>
        <v>RF</v>
      </c>
      <c r="E1039" s="35" t="s">
        <v>126</v>
      </c>
      <c r="F1039" s="36" t="s">
        <v>47</v>
      </c>
      <c r="G1039" s="36" t="s">
        <v>482</v>
      </c>
      <c r="H1039" s="36" t="s">
        <v>487</v>
      </c>
      <c r="I1039" s="36" t="s">
        <v>47</v>
      </c>
      <c r="J1039" s="36" t="s">
        <v>550</v>
      </c>
      <c r="K1039" s="36" t="s">
        <v>488</v>
      </c>
      <c r="L1039" s="36" t="s">
        <v>553</v>
      </c>
      <c r="M1039" s="45" t="str">
        <f t="shared" si="100"/>
        <v>DRIV-FIDV</v>
      </c>
      <c r="N1039" s="4" t="str">
        <f t="shared" si="101"/>
        <v>KMTDRIV-FIDVRHF</v>
      </c>
    </row>
    <row r="1040" spans="1:15" x14ac:dyDescent="0.3">
      <c r="A1040" s="4" t="str">
        <f t="shared" si="98"/>
        <v>KMT4050RR</v>
      </c>
      <c r="B1040" s="4" t="str">
        <f t="shared" si="99"/>
        <v>KMT4050RR</v>
      </c>
      <c r="C1040" s="4" t="str">
        <f t="shared" si="96"/>
        <v>4050</v>
      </c>
      <c r="D1040" s="4" t="str">
        <f t="shared" si="97"/>
        <v>RR</v>
      </c>
      <c r="E1040" s="35" t="s">
        <v>126</v>
      </c>
      <c r="F1040" s="36" t="s">
        <v>47</v>
      </c>
      <c r="G1040" s="36" t="s">
        <v>482</v>
      </c>
      <c r="H1040" s="36" t="s">
        <v>493</v>
      </c>
      <c r="I1040" s="36" t="s">
        <v>47</v>
      </c>
      <c r="J1040" s="36" t="s">
        <v>550</v>
      </c>
      <c r="K1040" s="36" t="s">
        <v>494</v>
      </c>
      <c r="L1040" s="36" t="s">
        <v>554</v>
      </c>
      <c r="M1040" s="45" t="str">
        <f t="shared" si="100"/>
        <v>DRIV-FIDV</v>
      </c>
      <c r="N1040" s="4" t="str">
        <f t="shared" si="101"/>
        <v>KMTDRIV-FIDVRHR</v>
      </c>
    </row>
    <row r="1041" spans="1:14" x14ac:dyDescent="0.3">
      <c r="A1041" s="4" t="str">
        <f t="shared" si="98"/>
        <v>LDN1353LF</v>
      </c>
      <c r="B1041" s="4" t="str">
        <f t="shared" si="99"/>
        <v>LDN1353LF</v>
      </c>
      <c r="C1041" s="4" t="str">
        <f t="shared" si="96"/>
        <v>1353</v>
      </c>
      <c r="D1041" s="4" t="str">
        <f t="shared" si="97"/>
        <v>LF</v>
      </c>
      <c r="E1041" t="s">
        <v>12328</v>
      </c>
      <c r="F1041" t="s">
        <v>12337</v>
      </c>
      <c r="G1041" t="s">
        <v>207</v>
      </c>
      <c r="H1041" t="s">
        <v>483</v>
      </c>
      <c r="I1041" t="s">
        <v>12337</v>
      </c>
      <c r="J1041" t="s">
        <v>2657</v>
      </c>
      <c r="L1041" t="s">
        <v>11990</v>
      </c>
      <c r="M1041" s="45" t="e">
        <f t="shared" si="100"/>
        <v>#N/A</v>
      </c>
      <c r="N1041" s="4" t="e">
        <f t="shared" si="101"/>
        <v>#N/A</v>
      </c>
    </row>
    <row r="1042" spans="1:14" x14ac:dyDescent="0.3">
      <c r="A1042" s="4" t="str">
        <f t="shared" si="98"/>
        <v>LDN1386LT</v>
      </c>
      <c r="B1042" s="4" t="str">
        <f t="shared" si="99"/>
        <v>LDN1386LT</v>
      </c>
      <c r="C1042" s="4" t="str">
        <f t="shared" si="96"/>
        <v>1386</v>
      </c>
      <c r="D1042" s="4" t="str">
        <f t="shared" si="97"/>
        <v>LT</v>
      </c>
      <c r="E1042" t="s">
        <v>12328</v>
      </c>
      <c r="F1042" t="s">
        <v>12337</v>
      </c>
      <c r="G1042" t="s">
        <v>783</v>
      </c>
      <c r="H1042" t="s">
        <v>57</v>
      </c>
      <c r="I1042" t="s">
        <v>12337</v>
      </c>
      <c r="J1042" t="s">
        <v>2657</v>
      </c>
      <c r="L1042" t="s">
        <v>12036</v>
      </c>
      <c r="M1042" s="45" t="e">
        <f t="shared" si="100"/>
        <v>#N/A</v>
      </c>
      <c r="N1042" s="4" t="e">
        <f t="shared" si="101"/>
        <v>#N/A</v>
      </c>
    </row>
    <row r="1043" spans="1:14" x14ac:dyDescent="0.3">
      <c r="A1043" s="4" t="str">
        <f t="shared" si="98"/>
        <v>LDN1387LT</v>
      </c>
      <c r="B1043" s="4" t="str">
        <f t="shared" si="99"/>
        <v>LDN1387LT</v>
      </c>
      <c r="C1043" s="4" t="str">
        <f t="shared" si="96"/>
        <v>1387</v>
      </c>
      <c r="D1043" s="4" t="str">
        <f t="shared" si="97"/>
        <v>LT</v>
      </c>
      <c r="E1043" t="s">
        <v>12328</v>
      </c>
      <c r="F1043" t="s">
        <v>12337</v>
      </c>
      <c r="G1043" t="s">
        <v>10827</v>
      </c>
      <c r="H1043" t="s">
        <v>57</v>
      </c>
      <c r="I1043" t="s">
        <v>12337</v>
      </c>
      <c r="J1043" t="s">
        <v>2657</v>
      </c>
      <c r="L1043" t="s">
        <v>12053</v>
      </c>
      <c r="M1043" s="45" t="e">
        <f t="shared" si="100"/>
        <v>#N/A</v>
      </c>
      <c r="N1043" s="4" t="e">
        <f t="shared" si="101"/>
        <v>#N/A</v>
      </c>
    </row>
    <row r="1044" spans="1:14" x14ac:dyDescent="0.3">
      <c r="A1044" s="4" t="str">
        <f t="shared" si="98"/>
        <v>LDN1387RI</v>
      </c>
      <c r="B1044" s="4" t="str">
        <f t="shared" si="99"/>
        <v>LDN1387RI</v>
      </c>
      <c r="C1044" s="4" t="str">
        <f t="shared" si="96"/>
        <v>1387</v>
      </c>
      <c r="D1044" s="4" t="str">
        <f t="shared" si="97"/>
        <v>RI</v>
      </c>
      <c r="E1044" t="s">
        <v>12328</v>
      </c>
      <c r="F1044" t="s">
        <v>12337</v>
      </c>
      <c r="G1044" t="s">
        <v>10827</v>
      </c>
      <c r="H1044" t="s">
        <v>61</v>
      </c>
      <c r="I1044" t="s">
        <v>12337</v>
      </c>
      <c r="J1044" t="s">
        <v>2657</v>
      </c>
      <c r="L1044" t="s">
        <v>12054</v>
      </c>
      <c r="M1044" s="45" t="e">
        <f t="shared" si="100"/>
        <v>#N/A</v>
      </c>
      <c r="N1044" s="4" t="e">
        <f t="shared" si="101"/>
        <v>#N/A</v>
      </c>
    </row>
    <row r="1045" spans="1:14" x14ac:dyDescent="0.3">
      <c r="A1045" s="4" t="str">
        <f t="shared" si="98"/>
        <v>LDN4351LT</v>
      </c>
      <c r="B1045" s="4" t="str">
        <f t="shared" si="99"/>
        <v>LDN4351LT</v>
      </c>
      <c r="C1045" s="4" t="str">
        <f t="shared" si="96"/>
        <v>4351</v>
      </c>
      <c r="D1045" s="4" t="str">
        <f t="shared" si="97"/>
        <v>LT</v>
      </c>
      <c r="E1045" t="s">
        <v>12328</v>
      </c>
      <c r="F1045" t="s">
        <v>12337</v>
      </c>
      <c r="G1045" t="s">
        <v>814</v>
      </c>
      <c r="H1045" t="s">
        <v>57</v>
      </c>
      <c r="I1045" t="s">
        <v>12337</v>
      </c>
      <c r="J1045" t="s">
        <v>2657</v>
      </c>
      <c r="L1045" t="s">
        <v>12181</v>
      </c>
      <c r="M1045" s="45" t="e">
        <f t="shared" si="100"/>
        <v>#N/A</v>
      </c>
      <c r="N1045" s="4" t="e">
        <f t="shared" si="101"/>
        <v>#N/A</v>
      </c>
    </row>
    <row r="1046" spans="1:14" x14ac:dyDescent="0.3">
      <c r="A1046" s="4" t="str">
        <f t="shared" si="98"/>
        <v>LDN4351RI</v>
      </c>
      <c r="B1046" s="4" t="str">
        <f t="shared" si="99"/>
        <v>LDN4351RI</v>
      </c>
      <c r="C1046" s="4" t="str">
        <f t="shared" si="96"/>
        <v>4351</v>
      </c>
      <c r="D1046" s="4" t="str">
        <f t="shared" si="97"/>
        <v>RI</v>
      </c>
      <c r="E1046" t="s">
        <v>12328</v>
      </c>
      <c r="F1046" t="s">
        <v>12337</v>
      </c>
      <c r="G1046" t="s">
        <v>814</v>
      </c>
      <c r="H1046" t="s">
        <v>61</v>
      </c>
      <c r="I1046" t="s">
        <v>12337</v>
      </c>
      <c r="J1046" t="s">
        <v>2657</v>
      </c>
      <c r="L1046" t="s">
        <v>12184</v>
      </c>
      <c r="M1046" s="45" t="e">
        <f t="shared" si="100"/>
        <v>#N/A</v>
      </c>
      <c r="N1046" s="4" t="e">
        <f t="shared" si="101"/>
        <v>#N/A</v>
      </c>
    </row>
    <row r="1047" spans="1:14" x14ac:dyDescent="0.3">
      <c r="A1047" s="4" t="str">
        <f t="shared" si="98"/>
        <v>LDN5084RI</v>
      </c>
      <c r="B1047" s="4" t="str">
        <f t="shared" si="99"/>
        <v>LDN5084RI</v>
      </c>
      <c r="C1047" s="4" t="str">
        <f t="shared" si="96"/>
        <v>5084</v>
      </c>
      <c r="D1047" s="4" t="str">
        <f t="shared" si="97"/>
        <v>RI</v>
      </c>
      <c r="E1047" t="s">
        <v>12328</v>
      </c>
      <c r="F1047" t="s">
        <v>12337</v>
      </c>
      <c r="G1047" t="s">
        <v>654</v>
      </c>
      <c r="H1047" t="s">
        <v>61</v>
      </c>
      <c r="I1047" t="s">
        <v>12337</v>
      </c>
      <c r="J1047" t="s">
        <v>2657</v>
      </c>
      <c r="L1047" t="s">
        <v>12209</v>
      </c>
      <c r="M1047" s="45" t="e">
        <f t="shared" si="100"/>
        <v>#N/A</v>
      </c>
      <c r="N1047" s="4" t="e">
        <f t="shared" si="101"/>
        <v>#N/A</v>
      </c>
    </row>
    <row r="1048" spans="1:14" x14ac:dyDescent="0.3">
      <c r="A1048" s="4" t="str">
        <f t="shared" si="98"/>
        <v>LDN89AG00</v>
      </c>
      <c r="B1048" s="4" t="str">
        <f t="shared" si="99"/>
        <v>LDN89AG00</v>
      </c>
      <c r="C1048" s="4" t="str">
        <f t="shared" si="96"/>
        <v>89AG</v>
      </c>
      <c r="D1048" s="4" t="str">
        <f t="shared" si="97"/>
        <v>00</v>
      </c>
      <c r="E1048" t="s">
        <v>12328</v>
      </c>
      <c r="F1048" t="s">
        <v>12337</v>
      </c>
      <c r="G1048" t="s">
        <v>11969</v>
      </c>
      <c r="H1048" t="s">
        <v>17</v>
      </c>
      <c r="I1048" t="s">
        <v>12337</v>
      </c>
      <c r="J1048" t="s">
        <v>2657</v>
      </c>
      <c r="L1048" t="s">
        <v>12321</v>
      </c>
      <c r="M1048" s="45" t="e">
        <f t="shared" si="100"/>
        <v>#N/A</v>
      </c>
      <c r="N1048" s="4" t="e">
        <f t="shared" si="101"/>
        <v>#N/A</v>
      </c>
    </row>
    <row r="1049" spans="1:14" x14ac:dyDescent="0.3">
      <c r="A1049" s="4" t="str">
        <f t="shared" si="98"/>
        <v>LDN1374LF</v>
      </c>
      <c r="B1049" s="4" t="str">
        <f t="shared" si="99"/>
        <v>LDN1374LF</v>
      </c>
      <c r="C1049" s="4" t="str">
        <f t="shared" si="96"/>
        <v>1374</v>
      </c>
      <c r="D1049" s="4" t="str">
        <f t="shared" si="97"/>
        <v>LF</v>
      </c>
      <c r="E1049" t="s">
        <v>12328</v>
      </c>
      <c r="F1049" t="s">
        <v>12337</v>
      </c>
      <c r="G1049" t="s">
        <v>10807</v>
      </c>
      <c r="H1049" t="s">
        <v>483</v>
      </c>
      <c r="I1049" t="s">
        <v>12337</v>
      </c>
      <c r="J1049" t="s">
        <v>2657</v>
      </c>
      <c r="L1049" t="s">
        <v>12018</v>
      </c>
      <c r="M1049" s="45" t="e">
        <f t="shared" si="100"/>
        <v>#N/A</v>
      </c>
      <c r="N1049" s="4" t="e">
        <f t="shared" si="101"/>
        <v>#N/A</v>
      </c>
    </row>
    <row r="1050" spans="1:14" x14ac:dyDescent="0.3">
      <c r="A1050" s="4" t="str">
        <f t="shared" si="98"/>
        <v>LDN1374LR</v>
      </c>
      <c r="B1050" s="4" t="str">
        <f t="shared" si="99"/>
        <v>LDN1374LR</v>
      </c>
      <c r="C1050" s="4" t="str">
        <f t="shared" si="96"/>
        <v>1374</v>
      </c>
      <c r="D1050" s="4" t="str">
        <f t="shared" si="97"/>
        <v>LR</v>
      </c>
      <c r="E1050" t="s">
        <v>12328</v>
      </c>
      <c r="F1050" t="s">
        <v>12337</v>
      </c>
      <c r="G1050" t="s">
        <v>10807</v>
      </c>
      <c r="H1050" t="s">
        <v>490</v>
      </c>
      <c r="I1050" t="s">
        <v>12337</v>
      </c>
      <c r="J1050" t="s">
        <v>2657</v>
      </c>
      <c r="L1050" t="s">
        <v>12019</v>
      </c>
      <c r="M1050" s="45" t="e">
        <f t="shared" si="100"/>
        <v>#N/A</v>
      </c>
      <c r="N1050" s="4" t="e">
        <f t="shared" si="101"/>
        <v>#N/A</v>
      </c>
    </row>
    <row r="1051" spans="1:14" x14ac:dyDescent="0.3">
      <c r="A1051" s="4" t="str">
        <f t="shared" si="98"/>
        <v>LDN1374RR</v>
      </c>
      <c r="B1051" s="4" t="str">
        <f t="shared" si="99"/>
        <v>LDN1374RR</v>
      </c>
      <c r="C1051" s="4" t="str">
        <f t="shared" si="96"/>
        <v>1374</v>
      </c>
      <c r="D1051" s="4" t="str">
        <f t="shared" si="97"/>
        <v>RR</v>
      </c>
      <c r="E1051" t="s">
        <v>12328</v>
      </c>
      <c r="F1051" t="s">
        <v>12337</v>
      </c>
      <c r="G1051" t="s">
        <v>10807</v>
      </c>
      <c r="H1051" t="s">
        <v>493</v>
      </c>
      <c r="I1051" t="s">
        <v>12337</v>
      </c>
      <c r="J1051" t="s">
        <v>2657</v>
      </c>
      <c r="L1051" t="s">
        <v>12020</v>
      </c>
      <c r="M1051" s="45" t="e">
        <f t="shared" si="100"/>
        <v>#N/A</v>
      </c>
      <c r="N1051" s="4" t="e">
        <f t="shared" si="101"/>
        <v>#N/A</v>
      </c>
    </row>
    <row r="1052" spans="1:14" x14ac:dyDescent="0.3">
      <c r="A1052" s="4" t="str">
        <f t="shared" si="98"/>
        <v>LDN137400</v>
      </c>
      <c r="B1052" s="4" t="str">
        <f t="shared" si="99"/>
        <v>LDN137400</v>
      </c>
      <c r="C1052" s="4" t="str">
        <f t="shared" si="96"/>
        <v>1374</v>
      </c>
      <c r="D1052" s="4" t="str">
        <f t="shared" si="97"/>
        <v>00</v>
      </c>
      <c r="E1052" t="s">
        <v>12328</v>
      </c>
      <c r="F1052" t="s">
        <v>12337</v>
      </c>
      <c r="G1052" t="s">
        <v>10807</v>
      </c>
      <c r="H1052" t="s">
        <v>17</v>
      </c>
      <c r="I1052" t="s">
        <v>12337</v>
      </c>
      <c r="J1052" t="s">
        <v>2657</v>
      </c>
      <c r="L1052" t="s">
        <v>12021</v>
      </c>
      <c r="M1052" s="45" t="e">
        <f t="shared" si="100"/>
        <v>#N/A</v>
      </c>
      <c r="N1052" s="4" t="e">
        <f t="shared" si="101"/>
        <v>#N/A</v>
      </c>
    </row>
    <row r="1053" spans="1:14" x14ac:dyDescent="0.3">
      <c r="A1053" s="4" t="str">
        <f t="shared" si="98"/>
        <v>M4R100000</v>
      </c>
      <c r="B1053" s="4" t="str">
        <f t="shared" si="99"/>
        <v>M4R100000</v>
      </c>
      <c r="C1053" s="4" t="str">
        <f t="shared" si="96"/>
        <v>1000</v>
      </c>
      <c r="D1053" s="4" t="str">
        <f t="shared" si="97"/>
        <v>00</v>
      </c>
      <c r="E1053" s="35" t="s">
        <v>23</v>
      </c>
      <c r="F1053" s="36" t="s">
        <v>24</v>
      </c>
      <c r="G1053" s="36" t="s">
        <v>16</v>
      </c>
      <c r="H1053" s="36" t="s">
        <v>17</v>
      </c>
      <c r="I1053" s="36" t="s">
        <v>24</v>
      </c>
      <c r="J1053" s="36" t="s">
        <v>25</v>
      </c>
      <c r="K1053" s="36"/>
      <c r="L1053" s="36" t="s">
        <v>26</v>
      </c>
      <c r="M1053" s="45" t="str">
        <f t="shared" si="100"/>
        <v>ENGI</v>
      </c>
      <c r="N1053" s="4" t="str">
        <f t="shared" si="101"/>
        <v>M4RENGI</v>
      </c>
    </row>
    <row r="1054" spans="1:14" x14ac:dyDescent="0.3">
      <c r="A1054" s="4" t="str">
        <f t="shared" si="98"/>
        <v>M4R135300</v>
      </c>
      <c r="B1054" s="4" t="str">
        <f t="shared" si="99"/>
        <v>M4R135300</v>
      </c>
      <c r="C1054" s="4" t="str">
        <f t="shared" si="96"/>
        <v>1353</v>
      </c>
      <c r="D1054" s="4" t="str">
        <f t="shared" si="97"/>
        <v>00</v>
      </c>
      <c r="E1054" s="35" t="s">
        <v>23</v>
      </c>
      <c r="F1054" s="36" t="s">
        <v>24</v>
      </c>
      <c r="G1054" s="36" t="s">
        <v>207</v>
      </c>
      <c r="H1054" s="36" t="s">
        <v>17</v>
      </c>
      <c r="I1054" s="36" t="s">
        <v>24</v>
      </c>
      <c r="J1054" s="36" t="s">
        <v>210</v>
      </c>
      <c r="K1054" s="36"/>
      <c r="L1054" s="36" t="s">
        <v>211</v>
      </c>
      <c r="M1054" s="45" t="str">
        <f t="shared" si="100"/>
        <v>ENGI-COSY</v>
      </c>
      <c r="N1054" s="4" t="str">
        <f t="shared" si="101"/>
        <v>M4RENGI-COSY</v>
      </c>
    </row>
    <row r="1055" spans="1:14" x14ac:dyDescent="0.3">
      <c r="A1055" s="4" t="str">
        <f t="shared" si="98"/>
        <v>M4R303000</v>
      </c>
      <c r="B1055" s="4" t="str">
        <f t="shared" si="99"/>
        <v>M4R303000</v>
      </c>
      <c r="C1055" s="4" t="str">
        <f t="shared" si="96"/>
        <v>3030</v>
      </c>
      <c r="D1055" s="4" t="str">
        <f t="shared" si="97"/>
        <v>00</v>
      </c>
      <c r="E1055" s="35" t="s">
        <v>23</v>
      </c>
      <c r="F1055" s="36" t="s">
        <v>24</v>
      </c>
      <c r="G1055" s="36" t="s">
        <v>299</v>
      </c>
      <c r="H1055" s="36" t="s">
        <v>17</v>
      </c>
      <c r="I1055" s="36" t="s">
        <v>24</v>
      </c>
      <c r="J1055" s="36" t="s">
        <v>300</v>
      </c>
      <c r="K1055" s="36"/>
      <c r="L1055" s="36" t="s">
        <v>301</v>
      </c>
      <c r="M1055" s="45" t="str">
        <f t="shared" si="100"/>
        <v>DRIV-TMSN</v>
      </c>
      <c r="N1055" s="4" t="str">
        <f t="shared" si="101"/>
        <v>M4RDRIV-TMSN</v>
      </c>
    </row>
    <row r="1056" spans="1:14" x14ac:dyDescent="0.3">
      <c r="A1056" s="4" t="str">
        <f t="shared" si="98"/>
        <v>M4R310100</v>
      </c>
      <c r="B1056" s="4" t="str">
        <f t="shared" si="99"/>
        <v>M4R310100</v>
      </c>
      <c r="C1056" s="4" t="str">
        <f t="shared" si="96"/>
        <v>3101</v>
      </c>
      <c r="D1056" s="4" t="str">
        <f t="shared" si="97"/>
        <v>00</v>
      </c>
      <c r="E1056" s="35" t="s">
        <v>23</v>
      </c>
      <c r="F1056" s="36" t="s">
        <v>24</v>
      </c>
      <c r="G1056" s="36" t="s">
        <v>358</v>
      </c>
      <c r="H1056" s="36" t="s">
        <v>17</v>
      </c>
      <c r="I1056" s="36" t="s">
        <v>24</v>
      </c>
      <c r="J1056" s="36" t="s">
        <v>359</v>
      </c>
      <c r="K1056" s="36"/>
      <c r="L1056" s="36" t="s">
        <v>360</v>
      </c>
      <c r="M1056" s="45" t="str">
        <f t="shared" si="100"/>
        <v>DRIV-TQCV</v>
      </c>
      <c r="N1056" s="4" t="str">
        <f t="shared" si="101"/>
        <v>M4RDRIV-TQCV</v>
      </c>
    </row>
    <row r="1057" spans="1:14" x14ac:dyDescent="0.3">
      <c r="A1057" s="4" t="str">
        <f t="shared" si="98"/>
        <v>M4R3258FR</v>
      </c>
      <c r="B1057" s="4" t="str">
        <f t="shared" si="99"/>
        <v>M4R3258FR</v>
      </c>
      <c r="C1057" s="4" t="str">
        <f t="shared" si="96"/>
        <v>3258</v>
      </c>
      <c r="D1057" s="4" t="str">
        <f t="shared" si="97"/>
        <v>FR</v>
      </c>
      <c r="E1057" s="35" t="s">
        <v>23</v>
      </c>
      <c r="F1057" s="36" t="s">
        <v>24</v>
      </c>
      <c r="G1057" s="36" t="s">
        <v>418</v>
      </c>
      <c r="H1057" s="36" t="s">
        <v>232</v>
      </c>
      <c r="I1057" s="36" t="s">
        <v>24</v>
      </c>
      <c r="J1057" s="36" t="s">
        <v>419</v>
      </c>
      <c r="K1057" s="36" t="s">
        <v>233</v>
      </c>
      <c r="L1057" s="36" t="s">
        <v>420</v>
      </c>
      <c r="M1057" s="45" t="str">
        <f t="shared" si="100"/>
        <v>DRIV-DIFF</v>
      </c>
      <c r="N1057" s="4" t="str">
        <f t="shared" si="101"/>
        <v>M4RDRIV-DIFFFR</v>
      </c>
    </row>
    <row r="1058" spans="1:14" x14ac:dyDescent="0.3">
      <c r="A1058" s="4" t="str">
        <f t="shared" si="98"/>
        <v>M4R3258RE</v>
      </c>
      <c r="B1058" s="4" t="str">
        <f t="shared" si="99"/>
        <v>M4R3258RE</v>
      </c>
      <c r="C1058" s="4" t="str">
        <f t="shared" si="96"/>
        <v>3258</v>
      </c>
      <c r="D1058" s="4" t="str">
        <f t="shared" si="97"/>
        <v>RE</v>
      </c>
      <c r="E1058" s="35" t="s">
        <v>23</v>
      </c>
      <c r="F1058" s="36" t="s">
        <v>24</v>
      </c>
      <c r="G1058" s="36" t="s">
        <v>418</v>
      </c>
      <c r="H1058" s="36" t="s">
        <v>228</v>
      </c>
      <c r="I1058" s="36" t="s">
        <v>24</v>
      </c>
      <c r="J1058" s="36" t="s">
        <v>419</v>
      </c>
      <c r="K1058" s="36" t="s">
        <v>230</v>
      </c>
      <c r="L1058" s="36" t="s">
        <v>421</v>
      </c>
      <c r="M1058" s="45" t="str">
        <f t="shared" si="100"/>
        <v>DRIV-DIFF</v>
      </c>
      <c r="N1058" s="4" t="str">
        <f t="shared" si="101"/>
        <v>M4RDRIV-DIFFRR</v>
      </c>
    </row>
    <row r="1059" spans="1:14" x14ac:dyDescent="0.3">
      <c r="A1059" s="4" t="str">
        <f t="shared" si="98"/>
        <v>M4R4050LF</v>
      </c>
      <c r="B1059" s="4" t="str">
        <f t="shared" si="99"/>
        <v>M4R4050LF</v>
      </c>
      <c r="C1059" s="4" t="str">
        <f t="shared" si="96"/>
        <v>4050</v>
      </c>
      <c r="D1059" s="4" t="str">
        <f t="shared" si="97"/>
        <v>LF</v>
      </c>
      <c r="E1059" s="35" t="s">
        <v>23</v>
      </c>
      <c r="F1059" s="36" t="s">
        <v>24</v>
      </c>
      <c r="G1059" s="36" t="s">
        <v>482</v>
      </c>
      <c r="H1059" s="36" t="s">
        <v>483</v>
      </c>
      <c r="I1059" s="36" t="s">
        <v>24</v>
      </c>
      <c r="J1059" s="36" t="s">
        <v>484</v>
      </c>
      <c r="K1059" s="36" t="s">
        <v>485</v>
      </c>
      <c r="L1059" s="36" t="s">
        <v>486</v>
      </c>
      <c r="M1059" s="45" t="str">
        <f t="shared" si="100"/>
        <v>DRIV-FIDV</v>
      </c>
      <c r="N1059" s="4" t="str">
        <f t="shared" si="101"/>
        <v>M4RDRIV-FIDVLHF</v>
      </c>
    </row>
    <row r="1060" spans="1:14" x14ac:dyDescent="0.3">
      <c r="A1060" s="4" t="str">
        <f t="shared" si="98"/>
        <v>M4R4050RF</v>
      </c>
      <c r="B1060" s="4" t="str">
        <f t="shared" si="99"/>
        <v>M4R4050RF</v>
      </c>
      <c r="C1060" s="4" t="str">
        <f t="shared" si="96"/>
        <v>4050</v>
      </c>
      <c r="D1060" s="4" t="str">
        <f t="shared" si="97"/>
        <v>RF</v>
      </c>
      <c r="E1060" s="35" t="s">
        <v>23</v>
      </c>
      <c r="F1060" s="36" t="s">
        <v>24</v>
      </c>
      <c r="G1060" s="36" t="s">
        <v>482</v>
      </c>
      <c r="H1060" s="36" t="s">
        <v>487</v>
      </c>
      <c r="I1060" s="36" t="s">
        <v>24</v>
      </c>
      <c r="J1060" s="36" t="s">
        <v>484</v>
      </c>
      <c r="K1060" s="36" t="s">
        <v>488</v>
      </c>
      <c r="L1060" s="36" t="s">
        <v>489</v>
      </c>
      <c r="M1060" s="45" t="str">
        <f t="shared" si="100"/>
        <v>DRIV-FIDV</v>
      </c>
      <c r="N1060" s="4" t="str">
        <f t="shared" si="101"/>
        <v>M4RDRIV-FIDVRHF</v>
      </c>
    </row>
    <row r="1061" spans="1:14" x14ac:dyDescent="0.3">
      <c r="A1061" s="4" t="str">
        <f t="shared" si="98"/>
        <v>M4R4050LR</v>
      </c>
      <c r="B1061" s="4" t="str">
        <f t="shared" si="99"/>
        <v>M4R4050LR</v>
      </c>
      <c r="C1061" s="4" t="str">
        <f t="shared" si="96"/>
        <v>4050</v>
      </c>
      <c r="D1061" s="4" t="str">
        <f t="shared" si="97"/>
        <v>LR</v>
      </c>
      <c r="E1061" s="35" t="s">
        <v>23</v>
      </c>
      <c r="F1061" s="36" t="s">
        <v>24</v>
      </c>
      <c r="G1061" s="36" t="s">
        <v>482</v>
      </c>
      <c r="H1061" s="36" t="s">
        <v>490</v>
      </c>
      <c r="I1061" s="36" t="s">
        <v>24</v>
      </c>
      <c r="J1061" s="36" t="s">
        <v>484</v>
      </c>
      <c r="K1061" s="36" t="s">
        <v>491</v>
      </c>
      <c r="L1061" s="36" t="s">
        <v>492</v>
      </c>
      <c r="M1061" s="45" t="str">
        <f t="shared" si="100"/>
        <v>DRIV-FIDV</v>
      </c>
      <c r="N1061" s="4" t="str">
        <f t="shared" si="101"/>
        <v>M4RDRIV-FIDVLHR</v>
      </c>
    </row>
    <row r="1062" spans="1:14" x14ac:dyDescent="0.3">
      <c r="A1062" s="4" t="str">
        <f t="shared" si="98"/>
        <v>M4R4050RR</v>
      </c>
      <c r="B1062" s="4" t="str">
        <f t="shared" si="99"/>
        <v>M4R4050RR</v>
      </c>
      <c r="C1062" s="4" t="str">
        <f t="shared" si="96"/>
        <v>4050</v>
      </c>
      <c r="D1062" s="4" t="str">
        <f t="shared" si="97"/>
        <v>RR</v>
      </c>
      <c r="E1062" s="35" t="s">
        <v>23</v>
      </c>
      <c r="F1062" s="36" t="s">
        <v>24</v>
      </c>
      <c r="G1062" s="36" t="s">
        <v>482</v>
      </c>
      <c r="H1062" s="36" t="s">
        <v>493</v>
      </c>
      <c r="I1062" s="36" t="s">
        <v>24</v>
      </c>
      <c r="J1062" s="36" t="s">
        <v>484</v>
      </c>
      <c r="K1062" s="36" t="s">
        <v>494</v>
      </c>
      <c r="L1062" s="36" t="s">
        <v>495</v>
      </c>
      <c r="M1062" s="45" t="str">
        <f t="shared" si="100"/>
        <v>DRIV-FIDV</v>
      </c>
      <c r="N1062" s="4" t="str">
        <f t="shared" si="101"/>
        <v>M4RDRIV-FIDVRHR</v>
      </c>
    </row>
    <row r="1063" spans="1:14" x14ac:dyDescent="0.3">
      <c r="A1063" s="4" t="str">
        <f t="shared" si="98"/>
        <v>MRK100000</v>
      </c>
      <c r="B1063" s="4" t="str">
        <f t="shared" si="99"/>
        <v>MRK100000</v>
      </c>
      <c r="C1063" s="4" t="str">
        <f t="shared" si="96"/>
        <v>1000</v>
      </c>
      <c r="D1063" s="4" t="str">
        <f t="shared" si="97"/>
        <v>00</v>
      </c>
      <c r="E1063" s="35" t="s">
        <v>121</v>
      </c>
      <c r="F1063" s="36" t="s">
        <v>122</v>
      </c>
      <c r="G1063" s="36" t="s">
        <v>16</v>
      </c>
      <c r="H1063" s="36" t="s">
        <v>17</v>
      </c>
      <c r="I1063" s="36" t="s">
        <v>122</v>
      </c>
      <c r="J1063" s="36" t="s">
        <v>123</v>
      </c>
      <c r="K1063" s="36"/>
      <c r="L1063" s="36" t="s">
        <v>22</v>
      </c>
      <c r="M1063" s="45" t="str">
        <f t="shared" si="100"/>
        <v>ENGI</v>
      </c>
      <c r="N1063" s="4" t="str">
        <f t="shared" si="101"/>
        <v>MRKENGI</v>
      </c>
    </row>
    <row r="1064" spans="1:14" x14ac:dyDescent="0.3">
      <c r="A1064" s="4" t="str">
        <f t="shared" si="98"/>
        <v>MRK135300</v>
      </c>
      <c r="B1064" s="4" t="str">
        <f t="shared" si="99"/>
        <v>MRK135300</v>
      </c>
      <c r="C1064" s="4" t="str">
        <f t="shared" si="96"/>
        <v>1353</v>
      </c>
      <c r="D1064" s="4" t="str">
        <f t="shared" si="97"/>
        <v>00</v>
      </c>
      <c r="E1064" s="35" t="s">
        <v>121</v>
      </c>
      <c r="F1064" s="36" t="s">
        <v>122</v>
      </c>
      <c r="G1064" s="36" t="s">
        <v>207</v>
      </c>
      <c r="H1064" s="36" t="s">
        <v>17</v>
      </c>
      <c r="I1064" s="36" t="s">
        <v>122</v>
      </c>
      <c r="J1064" s="36" t="s">
        <v>263</v>
      </c>
      <c r="K1064" s="36"/>
      <c r="L1064" s="36" t="s">
        <v>264</v>
      </c>
      <c r="M1064" s="45" t="str">
        <f t="shared" si="100"/>
        <v>ENGI-COSY</v>
      </c>
      <c r="N1064" s="4" t="str">
        <f t="shared" si="101"/>
        <v>MRKENGI-COSY</v>
      </c>
    </row>
    <row r="1065" spans="1:14" x14ac:dyDescent="0.3">
      <c r="A1065" s="4" t="str">
        <f t="shared" si="98"/>
        <v>MRK303000</v>
      </c>
      <c r="B1065" s="4" t="str">
        <f t="shared" si="99"/>
        <v>MRK303000</v>
      </c>
      <c r="C1065" s="4" t="str">
        <f t="shared" si="96"/>
        <v>3030</v>
      </c>
      <c r="D1065" s="4" t="str">
        <f t="shared" si="97"/>
        <v>00</v>
      </c>
      <c r="E1065" s="35" t="s">
        <v>121</v>
      </c>
      <c r="F1065" s="36" t="s">
        <v>122</v>
      </c>
      <c r="G1065" s="36" t="s">
        <v>299</v>
      </c>
      <c r="H1065" s="36" t="s">
        <v>17</v>
      </c>
      <c r="I1065" s="36" t="s">
        <v>122</v>
      </c>
      <c r="J1065" s="36" t="s">
        <v>325</v>
      </c>
      <c r="K1065" s="36"/>
      <c r="L1065" s="36" t="s">
        <v>303</v>
      </c>
      <c r="M1065" s="45" t="str">
        <f t="shared" si="100"/>
        <v>DRIV-TMSN</v>
      </c>
      <c r="N1065" s="4" t="str">
        <f t="shared" si="101"/>
        <v>MRKDRIV-TMSN</v>
      </c>
    </row>
    <row r="1066" spans="1:14" x14ac:dyDescent="0.3">
      <c r="A1066" s="4" t="str">
        <f t="shared" si="98"/>
        <v>MRK310100</v>
      </c>
      <c r="B1066" s="4" t="str">
        <f t="shared" si="99"/>
        <v>MRK310100</v>
      </c>
      <c r="C1066" s="4" t="str">
        <f t="shared" si="96"/>
        <v>3101</v>
      </c>
      <c r="D1066" s="4" t="str">
        <f t="shared" si="97"/>
        <v>00</v>
      </c>
      <c r="E1066" s="35" t="s">
        <v>121</v>
      </c>
      <c r="F1066" s="36" t="s">
        <v>122</v>
      </c>
      <c r="G1066" s="36" t="s">
        <v>358</v>
      </c>
      <c r="H1066" s="36" t="s">
        <v>17</v>
      </c>
      <c r="I1066" s="36" t="s">
        <v>122</v>
      </c>
      <c r="J1066" s="36" t="s">
        <v>377</v>
      </c>
      <c r="K1066" s="36"/>
      <c r="L1066" s="36" t="s">
        <v>362</v>
      </c>
      <c r="M1066" s="45" t="str">
        <f t="shared" si="100"/>
        <v>DRIV-TQCV</v>
      </c>
      <c r="N1066" s="4" t="str">
        <f t="shared" si="101"/>
        <v>MRKDRIV-TQCV</v>
      </c>
    </row>
    <row r="1067" spans="1:14" x14ac:dyDescent="0.3">
      <c r="A1067" s="4" t="str">
        <f t="shared" si="98"/>
        <v>MRK3258FR</v>
      </c>
      <c r="B1067" s="4" t="str">
        <f t="shared" si="99"/>
        <v>MRK3258FR</v>
      </c>
      <c r="C1067" s="4" t="str">
        <f t="shared" si="96"/>
        <v>3258</v>
      </c>
      <c r="D1067" s="4" t="str">
        <f t="shared" si="97"/>
        <v>FR</v>
      </c>
      <c r="E1067" s="35" t="s">
        <v>121</v>
      </c>
      <c r="F1067" s="36" t="s">
        <v>122</v>
      </c>
      <c r="G1067" s="36" t="s">
        <v>418</v>
      </c>
      <c r="H1067" s="36" t="s">
        <v>232</v>
      </c>
      <c r="I1067" s="36" t="s">
        <v>122</v>
      </c>
      <c r="J1067" s="36" t="s">
        <v>443</v>
      </c>
      <c r="K1067" s="36" t="s">
        <v>233</v>
      </c>
      <c r="L1067" s="36" t="s">
        <v>442</v>
      </c>
      <c r="M1067" s="45" t="str">
        <f t="shared" si="100"/>
        <v>DRIV-DIFF</v>
      </c>
      <c r="N1067" s="4" t="str">
        <f t="shared" si="101"/>
        <v>MRKDRIV-DIFFFR</v>
      </c>
    </row>
    <row r="1068" spans="1:14" x14ac:dyDescent="0.3">
      <c r="A1068" s="4" t="str">
        <f t="shared" si="98"/>
        <v>MRK3258RE</v>
      </c>
      <c r="B1068" s="4" t="str">
        <f t="shared" si="99"/>
        <v>MRK3258RE</v>
      </c>
      <c r="C1068" s="4" t="str">
        <f t="shared" si="96"/>
        <v>3258</v>
      </c>
      <c r="D1068" s="4" t="str">
        <f t="shared" si="97"/>
        <v>RE</v>
      </c>
      <c r="E1068" s="35" t="s">
        <v>121</v>
      </c>
      <c r="F1068" s="36" t="s">
        <v>122</v>
      </c>
      <c r="G1068" s="36" t="s">
        <v>418</v>
      </c>
      <c r="H1068" s="36" t="s">
        <v>228</v>
      </c>
      <c r="I1068" s="36" t="s">
        <v>122</v>
      </c>
      <c r="J1068" s="36" t="s">
        <v>443</v>
      </c>
      <c r="K1068" s="36" t="s">
        <v>230</v>
      </c>
      <c r="L1068" s="36" t="s">
        <v>441</v>
      </c>
      <c r="M1068" s="45" t="str">
        <f t="shared" si="100"/>
        <v>DRIV-DIFF</v>
      </c>
      <c r="N1068" s="4" t="str">
        <f t="shared" si="101"/>
        <v>MRKDRIV-DIFFRR</v>
      </c>
    </row>
    <row r="1069" spans="1:14" x14ac:dyDescent="0.3">
      <c r="A1069" s="4" t="str">
        <f t="shared" si="98"/>
        <v>MRK4050LF</v>
      </c>
      <c r="B1069" s="4" t="str">
        <f t="shared" si="99"/>
        <v>MRK4050LF</v>
      </c>
      <c r="C1069" s="4" t="str">
        <f t="shared" si="96"/>
        <v>4050</v>
      </c>
      <c r="D1069" s="4" t="str">
        <f t="shared" si="97"/>
        <v>LF</v>
      </c>
      <c r="E1069" s="35" t="s">
        <v>121</v>
      </c>
      <c r="F1069" s="36" t="s">
        <v>122</v>
      </c>
      <c r="G1069" s="36" t="s">
        <v>482</v>
      </c>
      <c r="H1069" s="36" t="s">
        <v>483</v>
      </c>
      <c r="I1069" s="36" t="s">
        <v>122</v>
      </c>
      <c r="J1069" s="36" t="s">
        <v>545</v>
      </c>
      <c r="K1069" s="36" t="s">
        <v>485</v>
      </c>
      <c r="L1069" s="36" t="s">
        <v>546</v>
      </c>
      <c r="M1069" s="45" t="str">
        <f t="shared" si="100"/>
        <v>DRIV-FIDV</v>
      </c>
      <c r="N1069" s="4" t="str">
        <f t="shared" si="101"/>
        <v>MRKDRIV-FIDVLHF</v>
      </c>
    </row>
    <row r="1070" spans="1:14" x14ac:dyDescent="0.3">
      <c r="A1070" s="4" t="str">
        <f t="shared" si="98"/>
        <v>MRK4050RF</v>
      </c>
      <c r="B1070" s="4" t="str">
        <f t="shared" si="99"/>
        <v>MRK4050RF</v>
      </c>
      <c r="C1070" s="4" t="str">
        <f t="shared" si="96"/>
        <v>4050</v>
      </c>
      <c r="D1070" s="4" t="str">
        <f t="shared" si="97"/>
        <v>RF</v>
      </c>
      <c r="E1070" s="35" t="s">
        <v>121</v>
      </c>
      <c r="F1070" s="36" t="s">
        <v>122</v>
      </c>
      <c r="G1070" s="36" t="s">
        <v>482</v>
      </c>
      <c r="H1070" s="36" t="s">
        <v>487</v>
      </c>
      <c r="I1070" s="36" t="s">
        <v>122</v>
      </c>
      <c r="J1070" s="36" t="s">
        <v>545</v>
      </c>
      <c r="K1070" s="36" t="s">
        <v>488</v>
      </c>
      <c r="L1070" s="36" t="s">
        <v>547</v>
      </c>
      <c r="M1070" s="45" t="str">
        <f t="shared" si="100"/>
        <v>DRIV-FIDV</v>
      </c>
      <c r="N1070" s="4" t="str">
        <f t="shared" si="101"/>
        <v>MRKDRIV-FIDVRHF</v>
      </c>
    </row>
    <row r="1071" spans="1:14" x14ac:dyDescent="0.3">
      <c r="A1071" s="4" t="str">
        <f t="shared" si="98"/>
        <v>MRK4050LR</v>
      </c>
      <c r="B1071" s="4" t="str">
        <f t="shared" si="99"/>
        <v>MRK4050LR</v>
      </c>
      <c r="C1071" s="4" t="str">
        <f t="shared" si="96"/>
        <v>4050</v>
      </c>
      <c r="D1071" s="4" t="str">
        <f t="shared" si="97"/>
        <v>LR</v>
      </c>
      <c r="E1071" s="35" t="s">
        <v>121</v>
      </c>
      <c r="F1071" s="36" t="s">
        <v>122</v>
      </c>
      <c r="G1071" s="36" t="s">
        <v>482</v>
      </c>
      <c r="H1071" s="36" t="s">
        <v>490</v>
      </c>
      <c r="I1071" s="36" t="s">
        <v>122</v>
      </c>
      <c r="J1071" s="36" t="s">
        <v>545</v>
      </c>
      <c r="K1071" s="36" t="s">
        <v>491</v>
      </c>
      <c r="L1071" s="36" t="s">
        <v>548</v>
      </c>
      <c r="M1071" s="45" t="str">
        <f t="shared" si="100"/>
        <v>DRIV-FIDV</v>
      </c>
      <c r="N1071" s="4" t="str">
        <f t="shared" si="101"/>
        <v>MRKDRIV-FIDVLHR</v>
      </c>
    </row>
    <row r="1072" spans="1:14" x14ac:dyDescent="0.3">
      <c r="A1072" s="4" t="str">
        <f t="shared" si="98"/>
        <v>MRK4050RR</v>
      </c>
      <c r="B1072" s="4" t="str">
        <f t="shared" si="99"/>
        <v>MRK4050RR</v>
      </c>
      <c r="C1072" s="4" t="str">
        <f t="shared" si="96"/>
        <v>4050</v>
      </c>
      <c r="D1072" s="4" t="str">
        <f t="shared" si="97"/>
        <v>RR</v>
      </c>
      <c r="E1072" s="35" t="s">
        <v>121</v>
      </c>
      <c r="F1072" s="36" t="s">
        <v>122</v>
      </c>
      <c r="G1072" s="36" t="s">
        <v>482</v>
      </c>
      <c r="H1072" s="36" t="s">
        <v>493</v>
      </c>
      <c r="I1072" s="36" t="s">
        <v>122</v>
      </c>
      <c r="J1072" s="36" t="s">
        <v>545</v>
      </c>
      <c r="K1072" s="36" t="s">
        <v>494</v>
      </c>
      <c r="L1072" s="36" t="s">
        <v>549</v>
      </c>
      <c r="M1072" s="45" t="str">
        <f t="shared" si="100"/>
        <v>DRIV-FIDV</v>
      </c>
      <c r="N1072" s="4" t="str">
        <f t="shared" si="101"/>
        <v>MRKDRIV-FIDVRHR</v>
      </c>
    </row>
    <row r="1073" spans="1:14" x14ac:dyDescent="0.3">
      <c r="A1073" s="4" t="str">
        <f t="shared" si="98"/>
        <v>MRK106300</v>
      </c>
      <c r="B1073" s="4" t="str">
        <f t="shared" si="99"/>
        <v>MRK106300</v>
      </c>
      <c r="C1073" s="4" t="str">
        <f t="shared" si="96"/>
        <v>1063</v>
      </c>
      <c r="D1073" s="4" t="str">
        <f t="shared" si="97"/>
        <v>00</v>
      </c>
      <c r="E1073" t="s">
        <v>121</v>
      </c>
      <c r="F1073" s="36" t="s">
        <v>122</v>
      </c>
      <c r="G1073" t="s">
        <v>11921</v>
      </c>
      <c r="H1073" t="s">
        <v>17</v>
      </c>
      <c r="I1073" s="36" t="s">
        <v>122</v>
      </c>
      <c r="J1073" t="s">
        <v>2657</v>
      </c>
      <c r="L1073" t="s">
        <v>11981</v>
      </c>
      <c r="M1073" s="45" t="e">
        <f t="shared" si="100"/>
        <v>#N/A</v>
      </c>
      <c r="N1073" s="4" t="e">
        <f t="shared" si="101"/>
        <v>#N/A</v>
      </c>
    </row>
    <row r="1074" spans="1:14" x14ac:dyDescent="0.3">
      <c r="A1074" s="4" t="str">
        <f t="shared" si="98"/>
        <v>MRK125600</v>
      </c>
      <c r="B1074" s="4" t="str">
        <f t="shared" si="99"/>
        <v>MRK125600</v>
      </c>
      <c r="C1074" s="4" t="str">
        <f t="shared" si="96"/>
        <v>1256</v>
      </c>
      <c r="D1074" s="4" t="str">
        <f t="shared" si="97"/>
        <v>00</v>
      </c>
      <c r="E1074" t="s">
        <v>121</v>
      </c>
      <c r="F1074" s="36" t="s">
        <v>122</v>
      </c>
      <c r="G1074" t="s">
        <v>11923</v>
      </c>
      <c r="H1074" t="s">
        <v>17</v>
      </c>
      <c r="I1074" s="36" t="s">
        <v>122</v>
      </c>
      <c r="J1074" t="s">
        <v>2657</v>
      </c>
      <c r="L1074" t="s">
        <v>11987</v>
      </c>
      <c r="M1074" s="45" t="e">
        <f t="shared" si="100"/>
        <v>#N/A</v>
      </c>
      <c r="N1074" s="4" t="e">
        <f t="shared" si="101"/>
        <v>#N/A</v>
      </c>
    </row>
    <row r="1075" spans="1:14" x14ac:dyDescent="0.3">
      <c r="A1075" s="4" t="str">
        <f t="shared" si="98"/>
        <v>MRK135900</v>
      </c>
      <c r="B1075" s="4" t="str">
        <f t="shared" si="99"/>
        <v>MRK135900</v>
      </c>
      <c r="C1075" s="4" t="str">
        <f t="shared" si="96"/>
        <v>1359</v>
      </c>
      <c r="D1075" s="4" t="str">
        <f t="shared" si="97"/>
        <v>00</v>
      </c>
      <c r="E1075" t="s">
        <v>121</v>
      </c>
      <c r="F1075" s="36" t="s">
        <v>122</v>
      </c>
      <c r="G1075" t="s">
        <v>11926</v>
      </c>
      <c r="H1075" t="s">
        <v>17</v>
      </c>
      <c r="I1075" s="36" t="s">
        <v>122</v>
      </c>
      <c r="J1075" t="s">
        <v>2657</v>
      </c>
      <c r="L1075" t="s">
        <v>12001</v>
      </c>
      <c r="M1075" s="45" t="e">
        <f t="shared" si="100"/>
        <v>#N/A</v>
      </c>
      <c r="N1075" s="4" t="e">
        <f t="shared" si="101"/>
        <v>#N/A</v>
      </c>
    </row>
    <row r="1076" spans="1:14" x14ac:dyDescent="0.3">
      <c r="A1076" s="4" t="str">
        <f t="shared" si="98"/>
        <v>MRK136500</v>
      </c>
      <c r="B1076" s="4" t="str">
        <f t="shared" si="99"/>
        <v>MRK136500</v>
      </c>
      <c r="C1076" s="4" t="str">
        <f t="shared" si="96"/>
        <v>1365</v>
      </c>
      <c r="D1076" s="4" t="str">
        <f t="shared" si="97"/>
        <v>00</v>
      </c>
      <c r="E1076" t="s">
        <v>121</v>
      </c>
      <c r="F1076" s="36" t="s">
        <v>122</v>
      </c>
      <c r="G1076" t="s">
        <v>11927</v>
      </c>
      <c r="H1076" t="s">
        <v>17</v>
      </c>
      <c r="I1076" s="36" t="s">
        <v>122</v>
      </c>
      <c r="J1076" t="s">
        <v>2657</v>
      </c>
      <c r="L1076" t="s">
        <v>12014</v>
      </c>
      <c r="M1076" s="45" t="e">
        <f t="shared" si="100"/>
        <v>#N/A</v>
      </c>
      <c r="N1076" s="4" t="e">
        <f t="shared" si="101"/>
        <v>#N/A</v>
      </c>
    </row>
    <row r="1077" spans="1:14" x14ac:dyDescent="0.3">
      <c r="A1077" s="4" t="str">
        <f t="shared" si="98"/>
        <v>MRK1365FR</v>
      </c>
      <c r="B1077" s="4" t="str">
        <f t="shared" si="99"/>
        <v>MRK1365FR</v>
      </c>
      <c r="C1077" s="4" t="str">
        <f t="shared" si="96"/>
        <v>1365</v>
      </c>
      <c r="D1077" s="4" t="str">
        <f t="shared" si="97"/>
        <v>FR</v>
      </c>
      <c r="E1077" t="s">
        <v>121</v>
      </c>
      <c r="F1077" s="36" t="s">
        <v>122</v>
      </c>
      <c r="G1077" t="s">
        <v>11927</v>
      </c>
      <c r="H1077" t="s">
        <v>232</v>
      </c>
      <c r="I1077" s="36" t="s">
        <v>122</v>
      </c>
      <c r="J1077" t="s">
        <v>2657</v>
      </c>
      <c r="L1077" t="s">
        <v>12015</v>
      </c>
      <c r="M1077" s="45" t="e">
        <f t="shared" si="100"/>
        <v>#N/A</v>
      </c>
      <c r="N1077" s="4" t="e">
        <f t="shared" si="101"/>
        <v>#N/A</v>
      </c>
    </row>
    <row r="1078" spans="1:14" x14ac:dyDescent="0.3">
      <c r="A1078" s="4" t="str">
        <f t="shared" si="98"/>
        <v>MRK1365RR</v>
      </c>
      <c r="B1078" s="4" t="str">
        <f t="shared" si="99"/>
        <v>MRK1365RR</v>
      </c>
      <c r="C1078" s="4" t="str">
        <f t="shared" si="96"/>
        <v>1365</v>
      </c>
      <c r="D1078" s="4" t="str">
        <f t="shared" si="97"/>
        <v>RR</v>
      </c>
      <c r="E1078" t="s">
        <v>121</v>
      </c>
      <c r="F1078" s="36" t="s">
        <v>122</v>
      </c>
      <c r="G1078" t="s">
        <v>11927</v>
      </c>
      <c r="H1078" t="s">
        <v>493</v>
      </c>
      <c r="I1078" s="36" t="s">
        <v>122</v>
      </c>
      <c r="J1078" t="s">
        <v>2657</v>
      </c>
      <c r="L1078" t="s">
        <v>12016</v>
      </c>
      <c r="M1078" s="45" t="e">
        <f t="shared" si="100"/>
        <v>#N/A</v>
      </c>
      <c r="N1078" s="4" t="e">
        <f t="shared" si="101"/>
        <v>#N/A</v>
      </c>
    </row>
    <row r="1079" spans="1:14" x14ac:dyDescent="0.3">
      <c r="A1079" s="4" t="str">
        <f t="shared" si="98"/>
        <v>MRK137400</v>
      </c>
      <c r="B1079" s="4" t="str">
        <f t="shared" si="99"/>
        <v>MRK137400</v>
      </c>
      <c r="C1079" s="4" t="str">
        <f t="shared" si="96"/>
        <v>1374</v>
      </c>
      <c r="D1079" s="4" t="str">
        <f t="shared" si="97"/>
        <v>00</v>
      </c>
      <c r="E1079" t="s">
        <v>121</v>
      </c>
      <c r="F1079" s="36" t="s">
        <v>122</v>
      </c>
      <c r="G1079" t="s">
        <v>10807</v>
      </c>
      <c r="H1079" t="s">
        <v>17</v>
      </c>
      <c r="I1079" s="36" t="s">
        <v>122</v>
      </c>
      <c r="J1079" t="s">
        <v>2657</v>
      </c>
      <c r="L1079" t="s">
        <v>12028</v>
      </c>
      <c r="M1079" s="45" t="e">
        <f t="shared" si="100"/>
        <v>#N/A</v>
      </c>
      <c r="N1079" s="4" t="e">
        <f t="shared" si="101"/>
        <v>#N/A</v>
      </c>
    </row>
    <row r="1080" spans="1:14" x14ac:dyDescent="0.3">
      <c r="A1080" s="4" t="str">
        <f t="shared" si="98"/>
        <v>MRK137500</v>
      </c>
      <c r="B1080" s="4" t="str">
        <f t="shared" si="99"/>
        <v>MRK137500</v>
      </c>
      <c r="C1080" s="4" t="str">
        <f t="shared" si="96"/>
        <v>1375</v>
      </c>
      <c r="D1080" s="4" t="str">
        <f t="shared" si="97"/>
        <v>00</v>
      </c>
      <c r="E1080" t="s">
        <v>121</v>
      </c>
      <c r="F1080" s="36" t="s">
        <v>122</v>
      </c>
      <c r="G1080" t="s">
        <v>11928</v>
      </c>
      <c r="H1080" t="s">
        <v>17</v>
      </c>
      <c r="I1080" s="36" t="s">
        <v>122</v>
      </c>
      <c r="J1080" t="s">
        <v>2657</v>
      </c>
      <c r="L1080" t="s">
        <v>12034</v>
      </c>
      <c r="M1080" s="45" t="e">
        <f t="shared" si="100"/>
        <v>#N/A</v>
      </c>
      <c r="N1080" s="4" t="e">
        <f t="shared" si="101"/>
        <v>#N/A</v>
      </c>
    </row>
    <row r="1081" spans="1:14" x14ac:dyDescent="0.3">
      <c r="A1081" s="4" t="str">
        <f t="shared" si="98"/>
        <v>MRK138600</v>
      </c>
      <c r="B1081" s="4" t="str">
        <f t="shared" si="99"/>
        <v>MRK138600</v>
      </c>
      <c r="C1081" s="4" t="str">
        <f t="shared" si="96"/>
        <v>1386</v>
      </c>
      <c r="D1081" s="4" t="str">
        <f t="shared" si="97"/>
        <v>00</v>
      </c>
      <c r="E1081" t="s">
        <v>121</v>
      </c>
      <c r="F1081" s="36" t="s">
        <v>122</v>
      </c>
      <c r="G1081" t="s">
        <v>783</v>
      </c>
      <c r="H1081" t="s">
        <v>17</v>
      </c>
      <c r="I1081" s="36" t="s">
        <v>122</v>
      </c>
      <c r="J1081" t="s">
        <v>2657</v>
      </c>
      <c r="L1081" t="s">
        <v>12037</v>
      </c>
      <c r="M1081" s="45" t="e">
        <f t="shared" si="100"/>
        <v>#N/A</v>
      </c>
      <c r="N1081" s="4" t="e">
        <f t="shared" si="101"/>
        <v>#N/A</v>
      </c>
    </row>
    <row r="1082" spans="1:14" x14ac:dyDescent="0.3">
      <c r="A1082" s="4" t="str">
        <f t="shared" si="98"/>
        <v>MRK138700</v>
      </c>
      <c r="B1082" s="4" t="str">
        <f t="shared" si="99"/>
        <v>MRK138700</v>
      </c>
      <c r="C1082" s="4" t="str">
        <f t="shared" si="96"/>
        <v>1387</v>
      </c>
      <c r="D1082" s="4" t="str">
        <f t="shared" si="97"/>
        <v>00</v>
      </c>
      <c r="E1082" t="s">
        <v>121</v>
      </c>
      <c r="F1082" s="36" t="s">
        <v>122</v>
      </c>
      <c r="G1082" t="s">
        <v>10827</v>
      </c>
      <c r="H1082" t="s">
        <v>17</v>
      </c>
      <c r="I1082" s="36" t="s">
        <v>122</v>
      </c>
      <c r="J1082" t="s">
        <v>2657</v>
      </c>
      <c r="L1082" t="s">
        <v>12055</v>
      </c>
      <c r="M1082" s="45" t="e">
        <f t="shared" si="100"/>
        <v>#N/A</v>
      </c>
      <c r="N1082" s="4" t="e">
        <f t="shared" si="101"/>
        <v>#N/A</v>
      </c>
    </row>
    <row r="1083" spans="1:14" x14ac:dyDescent="0.3">
      <c r="A1083" s="4" t="str">
        <f t="shared" si="98"/>
        <v>MRK306600</v>
      </c>
      <c r="B1083" s="4" t="str">
        <f t="shared" si="99"/>
        <v>MRK306600</v>
      </c>
      <c r="C1083" s="4" t="str">
        <f t="shared" si="96"/>
        <v>3066</v>
      </c>
      <c r="D1083" s="4" t="str">
        <f t="shared" si="97"/>
        <v>00</v>
      </c>
      <c r="E1083" t="s">
        <v>121</v>
      </c>
      <c r="F1083" s="36" t="s">
        <v>122</v>
      </c>
      <c r="G1083" t="s">
        <v>10941</v>
      </c>
      <c r="H1083" t="s">
        <v>17</v>
      </c>
      <c r="I1083" s="36" t="s">
        <v>122</v>
      </c>
      <c r="J1083" t="s">
        <v>2657</v>
      </c>
      <c r="L1083" t="s">
        <v>12064</v>
      </c>
      <c r="M1083" s="45" t="e">
        <f t="shared" si="100"/>
        <v>#N/A</v>
      </c>
      <c r="N1083" s="4" t="e">
        <f t="shared" si="101"/>
        <v>#N/A</v>
      </c>
    </row>
    <row r="1084" spans="1:14" x14ac:dyDescent="0.3">
      <c r="A1084" s="4" t="str">
        <f t="shared" si="98"/>
        <v>MRK3108FR</v>
      </c>
      <c r="B1084" s="4" t="str">
        <f t="shared" si="99"/>
        <v>MRK3108FR</v>
      </c>
      <c r="C1084" s="4" t="str">
        <f t="shared" si="96"/>
        <v>3108</v>
      </c>
      <c r="D1084" s="4" t="str">
        <f t="shared" si="97"/>
        <v>FR</v>
      </c>
      <c r="E1084" t="s">
        <v>121</v>
      </c>
      <c r="F1084" s="36" t="s">
        <v>122</v>
      </c>
      <c r="G1084" t="s">
        <v>836</v>
      </c>
      <c r="H1084" t="s">
        <v>232</v>
      </c>
      <c r="I1084" s="36" t="s">
        <v>122</v>
      </c>
      <c r="J1084" t="s">
        <v>2657</v>
      </c>
      <c r="L1084" t="s">
        <v>12074</v>
      </c>
      <c r="M1084" s="45" t="e">
        <f t="shared" si="100"/>
        <v>#N/A</v>
      </c>
      <c r="N1084" s="4" t="e">
        <f t="shared" si="101"/>
        <v>#N/A</v>
      </c>
    </row>
    <row r="1085" spans="1:14" x14ac:dyDescent="0.3">
      <c r="A1085" s="4" t="str">
        <f t="shared" si="98"/>
        <v>MRK3108RE</v>
      </c>
      <c r="B1085" s="4" t="str">
        <f t="shared" si="99"/>
        <v>MRK3108RE</v>
      </c>
      <c r="C1085" s="4" t="str">
        <f t="shared" si="96"/>
        <v>3108</v>
      </c>
      <c r="D1085" s="4" t="str">
        <f t="shared" si="97"/>
        <v>RE</v>
      </c>
      <c r="E1085" t="s">
        <v>121</v>
      </c>
      <c r="F1085" s="36" t="s">
        <v>122</v>
      </c>
      <c r="G1085" t="s">
        <v>836</v>
      </c>
      <c r="H1085" t="s">
        <v>228</v>
      </c>
      <c r="I1085" s="36" t="s">
        <v>122</v>
      </c>
      <c r="J1085" t="s">
        <v>2657</v>
      </c>
      <c r="L1085" t="s">
        <v>12075</v>
      </c>
      <c r="M1085" s="45" t="e">
        <f t="shared" si="100"/>
        <v>#N/A</v>
      </c>
      <c r="N1085" s="4" t="e">
        <f t="shared" si="101"/>
        <v>#N/A</v>
      </c>
    </row>
    <row r="1086" spans="1:14" x14ac:dyDescent="0.3">
      <c r="A1086" s="4" t="str">
        <f t="shared" si="98"/>
        <v>MRK3253FR</v>
      </c>
      <c r="B1086" s="4" t="str">
        <f t="shared" si="99"/>
        <v>MRK3253FR</v>
      </c>
      <c r="C1086" s="4" t="str">
        <f t="shared" si="96"/>
        <v>3253</v>
      </c>
      <c r="D1086" s="4" t="str">
        <f t="shared" si="97"/>
        <v>FR</v>
      </c>
      <c r="E1086" t="s">
        <v>121</v>
      </c>
      <c r="F1086" s="36" t="s">
        <v>122</v>
      </c>
      <c r="G1086" t="s">
        <v>11066</v>
      </c>
      <c r="H1086" t="s">
        <v>232</v>
      </c>
      <c r="I1086" s="36" t="s">
        <v>122</v>
      </c>
      <c r="J1086" t="s">
        <v>2657</v>
      </c>
      <c r="L1086" t="s">
        <v>12093</v>
      </c>
      <c r="M1086" s="45" t="e">
        <f t="shared" si="100"/>
        <v>#N/A</v>
      </c>
      <c r="N1086" s="4" t="e">
        <f t="shared" si="101"/>
        <v>#N/A</v>
      </c>
    </row>
    <row r="1087" spans="1:14" x14ac:dyDescent="0.3">
      <c r="A1087" s="4" t="str">
        <f t="shared" si="98"/>
        <v>MRK3253RE</v>
      </c>
      <c r="B1087" s="4" t="str">
        <f t="shared" si="99"/>
        <v>MRK3253RE</v>
      </c>
      <c r="C1087" s="4" t="str">
        <f t="shared" si="96"/>
        <v>3253</v>
      </c>
      <c r="D1087" s="4" t="str">
        <f t="shared" si="97"/>
        <v>RE</v>
      </c>
      <c r="E1087" t="s">
        <v>121</v>
      </c>
      <c r="F1087" s="36" t="s">
        <v>122</v>
      </c>
      <c r="G1087" t="s">
        <v>11066</v>
      </c>
      <c r="H1087" t="s">
        <v>228</v>
      </c>
      <c r="I1087" s="36" t="s">
        <v>122</v>
      </c>
      <c r="J1087" t="s">
        <v>2657</v>
      </c>
      <c r="L1087" t="s">
        <v>12094</v>
      </c>
      <c r="M1087" s="45" t="e">
        <f t="shared" si="100"/>
        <v>#N/A</v>
      </c>
      <c r="N1087" s="4" t="e">
        <f t="shared" si="101"/>
        <v>#N/A</v>
      </c>
    </row>
    <row r="1088" spans="1:14" x14ac:dyDescent="0.3">
      <c r="A1088" s="4" t="str">
        <f t="shared" si="98"/>
        <v>MRK3253CE</v>
      </c>
      <c r="B1088" s="4" t="str">
        <f t="shared" si="99"/>
        <v>MRK3253CE</v>
      </c>
      <c r="C1088" s="4" t="str">
        <f t="shared" si="96"/>
        <v>3253</v>
      </c>
      <c r="D1088" s="4" t="str">
        <f t="shared" si="97"/>
        <v>CE</v>
      </c>
      <c r="E1088" t="s">
        <v>121</v>
      </c>
      <c r="F1088" s="36" t="s">
        <v>122</v>
      </c>
      <c r="G1088" t="s">
        <v>11066</v>
      </c>
      <c r="H1088" t="s">
        <v>11073</v>
      </c>
      <c r="I1088" s="36" t="s">
        <v>122</v>
      </c>
      <c r="J1088" t="s">
        <v>2657</v>
      </c>
      <c r="L1088" t="s">
        <v>12095</v>
      </c>
      <c r="M1088" s="45" t="e">
        <f t="shared" si="100"/>
        <v>#N/A</v>
      </c>
      <c r="N1088" s="4" t="e">
        <f t="shared" si="101"/>
        <v>#N/A</v>
      </c>
    </row>
    <row r="1089" spans="1:14" x14ac:dyDescent="0.3">
      <c r="A1089" s="4" t="str">
        <f t="shared" si="98"/>
        <v>MRK3259LF</v>
      </c>
      <c r="B1089" s="4" t="str">
        <f t="shared" si="99"/>
        <v>MRK3259LF</v>
      </c>
      <c r="C1089" s="4" t="str">
        <f t="shared" si="96"/>
        <v>3259</v>
      </c>
      <c r="D1089" s="4" t="str">
        <f t="shared" si="97"/>
        <v>LF</v>
      </c>
      <c r="E1089" t="s">
        <v>121</v>
      </c>
      <c r="F1089" s="36" t="s">
        <v>122</v>
      </c>
      <c r="G1089" t="s">
        <v>11161</v>
      </c>
      <c r="H1089" t="s">
        <v>483</v>
      </c>
      <c r="I1089" s="36" t="s">
        <v>122</v>
      </c>
      <c r="J1089" t="s">
        <v>2657</v>
      </c>
      <c r="L1089" t="s">
        <v>12100</v>
      </c>
      <c r="M1089" s="45" t="e">
        <f t="shared" si="100"/>
        <v>#N/A</v>
      </c>
      <c r="N1089" s="4" t="e">
        <f t="shared" si="101"/>
        <v>#N/A</v>
      </c>
    </row>
    <row r="1090" spans="1:14" x14ac:dyDescent="0.3">
      <c r="A1090" s="4" t="str">
        <f t="shared" si="98"/>
        <v>MRK3259LR</v>
      </c>
      <c r="B1090" s="4" t="str">
        <f t="shared" si="99"/>
        <v>MRK3259LR</v>
      </c>
      <c r="C1090" s="4" t="str">
        <f t="shared" si="96"/>
        <v>3259</v>
      </c>
      <c r="D1090" s="4" t="str">
        <f t="shared" si="97"/>
        <v>LR</v>
      </c>
      <c r="E1090" t="s">
        <v>121</v>
      </c>
      <c r="F1090" s="36" t="s">
        <v>122</v>
      </c>
      <c r="G1090" t="s">
        <v>11161</v>
      </c>
      <c r="H1090" t="s">
        <v>490</v>
      </c>
      <c r="I1090" s="36" t="s">
        <v>122</v>
      </c>
      <c r="J1090" t="s">
        <v>2657</v>
      </c>
      <c r="L1090" t="s">
        <v>12101</v>
      </c>
      <c r="M1090" s="45" t="e">
        <f t="shared" si="100"/>
        <v>#N/A</v>
      </c>
      <c r="N1090" s="4" t="e">
        <f t="shared" si="101"/>
        <v>#N/A</v>
      </c>
    </row>
    <row r="1091" spans="1:14" x14ac:dyDescent="0.3">
      <c r="A1091" s="4" t="str">
        <f t="shared" si="98"/>
        <v>MRK3259RF</v>
      </c>
      <c r="B1091" s="4" t="str">
        <f t="shared" si="99"/>
        <v>MRK3259RF</v>
      </c>
      <c r="C1091" s="4" t="str">
        <f t="shared" ref="C1091:C1154" si="102">LEFT(G1091,4)</f>
        <v>3259</v>
      </c>
      <c r="D1091" s="4" t="str">
        <f t="shared" ref="D1091:D1154" si="103">LEFT(H1091,2)</f>
        <v>RF</v>
      </c>
      <c r="E1091" t="s">
        <v>121</v>
      </c>
      <c r="F1091" s="36" t="s">
        <v>122</v>
      </c>
      <c r="G1091" t="s">
        <v>11161</v>
      </c>
      <c r="H1091" t="s">
        <v>487</v>
      </c>
      <c r="I1091" s="36" t="s">
        <v>122</v>
      </c>
      <c r="J1091" t="s">
        <v>2657</v>
      </c>
      <c r="L1091" t="s">
        <v>12102</v>
      </c>
      <c r="M1091" s="45" t="e">
        <f t="shared" si="100"/>
        <v>#N/A</v>
      </c>
      <c r="N1091" s="4" t="e">
        <f t="shared" si="101"/>
        <v>#N/A</v>
      </c>
    </row>
    <row r="1092" spans="1:14" x14ac:dyDescent="0.3">
      <c r="A1092" s="4" t="str">
        <f t="shared" ref="A1092:A1155" si="104">F1092&amp;C1092&amp;D1092</f>
        <v>MRK3259RR</v>
      </c>
      <c r="B1092" s="4" t="str">
        <f t="shared" ref="B1092:B1155" si="105">F1092&amp;C1092&amp;D1092</f>
        <v>MRK3259RR</v>
      </c>
      <c r="C1092" s="4" t="str">
        <f t="shared" si="102"/>
        <v>3259</v>
      </c>
      <c r="D1092" s="4" t="str">
        <f t="shared" si="103"/>
        <v>RR</v>
      </c>
      <c r="E1092" t="s">
        <v>121</v>
      </c>
      <c r="F1092" s="36" t="s">
        <v>122</v>
      </c>
      <c r="G1092" t="s">
        <v>11161</v>
      </c>
      <c r="H1092" t="s">
        <v>493</v>
      </c>
      <c r="I1092" s="36" t="s">
        <v>122</v>
      </c>
      <c r="J1092" t="s">
        <v>2657</v>
      </c>
      <c r="L1092" t="s">
        <v>12103</v>
      </c>
      <c r="M1092" s="45" t="e">
        <f t="shared" ref="M1092:M1155" si="106">_xlfn.TEXTAFTER(J1092,"-")</f>
        <v>#N/A</v>
      </c>
      <c r="N1092" s="4" t="e">
        <f t="shared" ref="N1092:N1155" si="107">I1092&amp;M1092&amp;K1092</f>
        <v>#N/A</v>
      </c>
    </row>
    <row r="1093" spans="1:14" x14ac:dyDescent="0.3">
      <c r="A1093" s="4" t="str">
        <f t="shared" si="104"/>
        <v>MRK4251LF</v>
      </c>
      <c r="B1093" s="4" t="str">
        <f t="shared" si="105"/>
        <v>MRK4251LF</v>
      </c>
      <c r="C1093" s="4" t="str">
        <f t="shared" si="102"/>
        <v>4251</v>
      </c>
      <c r="D1093" s="4" t="str">
        <f t="shared" si="103"/>
        <v>LF</v>
      </c>
      <c r="E1093" t="s">
        <v>121</v>
      </c>
      <c r="F1093" s="36" t="s">
        <v>122</v>
      </c>
      <c r="G1093" t="s">
        <v>11471</v>
      </c>
      <c r="H1093" t="s">
        <v>483</v>
      </c>
      <c r="I1093" s="36" t="s">
        <v>122</v>
      </c>
      <c r="J1093" t="s">
        <v>2657</v>
      </c>
      <c r="L1093" t="s">
        <v>12144</v>
      </c>
      <c r="M1093" s="45" t="e">
        <f t="shared" si="106"/>
        <v>#N/A</v>
      </c>
      <c r="N1093" s="4" t="e">
        <f t="shared" si="107"/>
        <v>#N/A</v>
      </c>
    </row>
    <row r="1094" spans="1:14" x14ac:dyDescent="0.3">
      <c r="A1094" s="4" t="str">
        <f t="shared" si="104"/>
        <v>MRK4251LR</v>
      </c>
      <c r="B1094" s="4" t="str">
        <f t="shared" si="105"/>
        <v>MRK4251LR</v>
      </c>
      <c r="C1094" s="4" t="str">
        <f t="shared" si="102"/>
        <v>4251</v>
      </c>
      <c r="D1094" s="4" t="str">
        <f t="shared" si="103"/>
        <v>LR</v>
      </c>
      <c r="E1094" t="s">
        <v>121</v>
      </c>
      <c r="F1094" s="36" t="s">
        <v>122</v>
      </c>
      <c r="G1094" t="s">
        <v>11471</v>
      </c>
      <c r="H1094" t="s">
        <v>490</v>
      </c>
      <c r="I1094" s="36" t="s">
        <v>122</v>
      </c>
      <c r="J1094" t="s">
        <v>2657</v>
      </c>
      <c r="L1094" t="s">
        <v>12145</v>
      </c>
      <c r="M1094" s="45" t="e">
        <f t="shared" si="106"/>
        <v>#N/A</v>
      </c>
      <c r="N1094" s="4" t="e">
        <f t="shared" si="107"/>
        <v>#N/A</v>
      </c>
    </row>
    <row r="1095" spans="1:14" x14ac:dyDescent="0.3">
      <c r="A1095" s="4" t="str">
        <f t="shared" si="104"/>
        <v>MRK4251RF</v>
      </c>
      <c r="B1095" s="4" t="str">
        <f t="shared" si="105"/>
        <v>MRK4251RF</v>
      </c>
      <c r="C1095" s="4" t="str">
        <f t="shared" si="102"/>
        <v>4251</v>
      </c>
      <c r="D1095" s="4" t="str">
        <f t="shared" si="103"/>
        <v>RF</v>
      </c>
      <c r="E1095" t="s">
        <v>121</v>
      </c>
      <c r="F1095" s="36" t="s">
        <v>122</v>
      </c>
      <c r="G1095" t="s">
        <v>11471</v>
      </c>
      <c r="H1095" t="s">
        <v>487</v>
      </c>
      <c r="I1095" s="36" t="s">
        <v>122</v>
      </c>
      <c r="J1095" t="s">
        <v>2657</v>
      </c>
      <c r="L1095" t="s">
        <v>12146</v>
      </c>
      <c r="M1095" s="45" t="e">
        <f t="shared" si="106"/>
        <v>#N/A</v>
      </c>
      <c r="N1095" s="4" t="e">
        <f t="shared" si="107"/>
        <v>#N/A</v>
      </c>
    </row>
    <row r="1096" spans="1:14" x14ac:dyDescent="0.3">
      <c r="A1096" s="4" t="str">
        <f t="shared" si="104"/>
        <v>MRK4251RR</v>
      </c>
      <c r="B1096" s="4" t="str">
        <f t="shared" si="105"/>
        <v>MRK4251RR</v>
      </c>
      <c r="C1096" s="4" t="str">
        <f t="shared" si="102"/>
        <v>4251</v>
      </c>
      <c r="D1096" s="4" t="str">
        <f t="shared" si="103"/>
        <v>RR</v>
      </c>
      <c r="E1096" t="s">
        <v>121</v>
      </c>
      <c r="F1096" s="36" t="s">
        <v>122</v>
      </c>
      <c r="G1096" t="s">
        <v>11471</v>
      </c>
      <c r="H1096" t="s">
        <v>493</v>
      </c>
      <c r="I1096" s="36" t="s">
        <v>122</v>
      </c>
      <c r="J1096" t="s">
        <v>2657</v>
      </c>
      <c r="L1096" t="s">
        <v>12147</v>
      </c>
      <c r="M1096" s="45" t="e">
        <f t="shared" si="106"/>
        <v>#N/A</v>
      </c>
      <c r="N1096" s="4" t="e">
        <f t="shared" si="107"/>
        <v>#N/A</v>
      </c>
    </row>
    <row r="1097" spans="1:14" x14ac:dyDescent="0.3">
      <c r="A1097" s="4" t="str">
        <f t="shared" si="104"/>
        <v>MRK4303LT</v>
      </c>
      <c r="B1097" s="4" t="str">
        <f t="shared" si="105"/>
        <v>MRK4303LT</v>
      </c>
      <c r="C1097" s="4" t="str">
        <f t="shared" si="102"/>
        <v>4303</v>
      </c>
      <c r="D1097" s="4" t="str">
        <f t="shared" si="103"/>
        <v>LT</v>
      </c>
      <c r="E1097" t="s">
        <v>121</v>
      </c>
      <c r="F1097" s="36" t="s">
        <v>122</v>
      </c>
      <c r="G1097" t="s">
        <v>11504</v>
      </c>
      <c r="H1097" t="s">
        <v>57</v>
      </c>
      <c r="I1097" s="36" t="s">
        <v>122</v>
      </c>
      <c r="J1097" t="s">
        <v>2657</v>
      </c>
      <c r="L1097" t="s">
        <v>12161</v>
      </c>
      <c r="M1097" s="45" t="e">
        <f t="shared" si="106"/>
        <v>#N/A</v>
      </c>
      <c r="N1097" s="4" t="e">
        <f t="shared" si="107"/>
        <v>#N/A</v>
      </c>
    </row>
    <row r="1098" spans="1:14" x14ac:dyDescent="0.3">
      <c r="A1098" s="4" t="str">
        <f t="shared" si="104"/>
        <v>MRK4303RI</v>
      </c>
      <c r="B1098" s="4" t="str">
        <f t="shared" si="105"/>
        <v>MRK4303RI</v>
      </c>
      <c r="C1098" s="4" t="str">
        <f t="shared" si="102"/>
        <v>4303</v>
      </c>
      <c r="D1098" s="4" t="str">
        <f t="shared" si="103"/>
        <v>RI</v>
      </c>
      <c r="E1098" t="s">
        <v>121</v>
      </c>
      <c r="F1098" s="36" t="s">
        <v>122</v>
      </c>
      <c r="G1098" t="s">
        <v>11504</v>
      </c>
      <c r="H1098" t="s">
        <v>61</v>
      </c>
      <c r="I1098" s="36" t="s">
        <v>122</v>
      </c>
      <c r="J1098" t="s">
        <v>2657</v>
      </c>
      <c r="L1098" t="s">
        <v>12162</v>
      </c>
      <c r="M1098" s="45" t="e">
        <f t="shared" si="106"/>
        <v>#N/A</v>
      </c>
      <c r="N1098" s="4" t="e">
        <f t="shared" si="107"/>
        <v>#N/A</v>
      </c>
    </row>
    <row r="1099" spans="1:14" x14ac:dyDescent="0.3">
      <c r="A1099" s="4" t="str">
        <f t="shared" si="104"/>
        <v>MRK430600</v>
      </c>
      <c r="B1099" s="4" t="str">
        <f t="shared" si="105"/>
        <v>MRK430600</v>
      </c>
      <c r="C1099" s="4" t="str">
        <f t="shared" si="102"/>
        <v>4306</v>
      </c>
      <c r="D1099" s="4" t="str">
        <f t="shared" si="103"/>
        <v>00</v>
      </c>
      <c r="E1099" t="s">
        <v>121</v>
      </c>
      <c r="F1099" s="36" t="s">
        <v>122</v>
      </c>
      <c r="G1099" t="s">
        <v>11526</v>
      </c>
      <c r="H1099" t="s">
        <v>17</v>
      </c>
      <c r="I1099" s="36" t="s">
        <v>122</v>
      </c>
      <c r="J1099" t="s">
        <v>2657</v>
      </c>
      <c r="L1099" t="s">
        <v>12172</v>
      </c>
      <c r="M1099" s="45" t="e">
        <f t="shared" si="106"/>
        <v>#N/A</v>
      </c>
      <c r="N1099" s="4" t="e">
        <f t="shared" si="107"/>
        <v>#N/A</v>
      </c>
    </row>
    <row r="1100" spans="1:14" x14ac:dyDescent="0.3">
      <c r="A1100" s="4" t="str">
        <f t="shared" si="104"/>
        <v>MRK5070LT</v>
      </c>
      <c r="B1100" s="4" t="str">
        <f t="shared" si="105"/>
        <v>MRK5070LT</v>
      </c>
      <c r="C1100" s="4" t="str">
        <f t="shared" si="102"/>
        <v>5070</v>
      </c>
      <c r="D1100" s="4" t="str">
        <f t="shared" si="103"/>
        <v>LT</v>
      </c>
      <c r="E1100" t="s">
        <v>121</v>
      </c>
      <c r="F1100" s="36" t="s">
        <v>122</v>
      </c>
      <c r="G1100" t="s">
        <v>823</v>
      </c>
      <c r="H1100" t="s">
        <v>57</v>
      </c>
      <c r="I1100" s="36" t="s">
        <v>122</v>
      </c>
      <c r="J1100" t="s">
        <v>2657</v>
      </c>
      <c r="L1100" t="s">
        <v>12193</v>
      </c>
      <c r="M1100" s="45" t="e">
        <f t="shared" si="106"/>
        <v>#N/A</v>
      </c>
      <c r="N1100" s="4" t="e">
        <f t="shared" si="107"/>
        <v>#N/A</v>
      </c>
    </row>
    <row r="1101" spans="1:14" x14ac:dyDescent="0.3">
      <c r="A1101" s="4" t="str">
        <f t="shared" si="104"/>
        <v>MRK5070RI</v>
      </c>
      <c r="B1101" s="4" t="str">
        <f t="shared" si="105"/>
        <v>MRK5070RI</v>
      </c>
      <c r="C1101" s="4" t="str">
        <f t="shared" si="102"/>
        <v>5070</v>
      </c>
      <c r="D1101" s="4" t="str">
        <f t="shared" si="103"/>
        <v>RI</v>
      </c>
      <c r="E1101" t="s">
        <v>121</v>
      </c>
      <c r="F1101" s="36" t="s">
        <v>122</v>
      </c>
      <c r="G1101" t="s">
        <v>823</v>
      </c>
      <c r="H1101" t="s">
        <v>61</v>
      </c>
      <c r="I1101" s="36" t="s">
        <v>122</v>
      </c>
      <c r="J1101" t="s">
        <v>2657</v>
      </c>
      <c r="L1101" t="s">
        <v>12194</v>
      </c>
      <c r="M1101" s="45" t="e">
        <f t="shared" si="106"/>
        <v>#N/A</v>
      </c>
      <c r="N1101" s="4" t="e">
        <f t="shared" si="107"/>
        <v>#N/A</v>
      </c>
    </row>
    <row r="1102" spans="1:14" x14ac:dyDescent="0.3">
      <c r="A1102" s="4" t="str">
        <f t="shared" si="104"/>
        <v>MRK507300</v>
      </c>
      <c r="B1102" s="4" t="str">
        <f t="shared" si="105"/>
        <v>MRK507300</v>
      </c>
      <c r="C1102" s="4" t="str">
        <f t="shared" si="102"/>
        <v>5073</v>
      </c>
      <c r="D1102" s="4" t="str">
        <f t="shared" si="103"/>
        <v>00</v>
      </c>
      <c r="E1102" t="s">
        <v>121</v>
      </c>
      <c r="F1102" s="36" t="s">
        <v>122</v>
      </c>
      <c r="G1102" t="s">
        <v>11591</v>
      </c>
      <c r="H1102" t="s">
        <v>17</v>
      </c>
      <c r="I1102" s="36" t="s">
        <v>122</v>
      </c>
      <c r="J1102" t="s">
        <v>2657</v>
      </c>
      <c r="L1102" t="s">
        <v>12203</v>
      </c>
      <c r="M1102" s="45" t="e">
        <f t="shared" si="106"/>
        <v>#N/A</v>
      </c>
      <c r="N1102" s="4" t="e">
        <f t="shared" si="107"/>
        <v>#N/A</v>
      </c>
    </row>
    <row r="1103" spans="1:14" x14ac:dyDescent="0.3">
      <c r="A1103" s="4" t="str">
        <f t="shared" si="104"/>
        <v>MRK508500</v>
      </c>
      <c r="B1103" s="4" t="str">
        <f t="shared" si="105"/>
        <v>MRK508500</v>
      </c>
      <c r="C1103" s="4" t="str">
        <f t="shared" si="102"/>
        <v>5085</v>
      </c>
      <c r="D1103" s="4" t="str">
        <f t="shared" si="103"/>
        <v>00</v>
      </c>
      <c r="E1103" t="s">
        <v>121</v>
      </c>
      <c r="F1103" s="36" t="s">
        <v>122</v>
      </c>
      <c r="G1103" t="s">
        <v>11641</v>
      </c>
      <c r="H1103" t="s">
        <v>17</v>
      </c>
      <c r="I1103" s="36" t="s">
        <v>122</v>
      </c>
      <c r="J1103" t="s">
        <v>2657</v>
      </c>
      <c r="L1103" t="s">
        <v>12222</v>
      </c>
      <c r="M1103" s="45" t="e">
        <f t="shared" si="106"/>
        <v>#N/A</v>
      </c>
      <c r="N1103" s="4" t="e">
        <f t="shared" si="107"/>
        <v>#N/A</v>
      </c>
    </row>
    <row r="1104" spans="1:14" x14ac:dyDescent="0.3">
      <c r="A1104" s="4" t="str">
        <f t="shared" si="104"/>
        <v>MRK5102LT</v>
      </c>
      <c r="B1104" s="4" t="str">
        <f t="shared" si="105"/>
        <v>MRK5102LT</v>
      </c>
      <c r="C1104" s="4" t="str">
        <f t="shared" si="102"/>
        <v>5102</v>
      </c>
      <c r="D1104" s="4" t="str">
        <f t="shared" si="103"/>
        <v>LT</v>
      </c>
      <c r="E1104" t="s">
        <v>121</v>
      </c>
      <c r="F1104" s="36" t="s">
        <v>122</v>
      </c>
      <c r="G1104" t="s">
        <v>695</v>
      </c>
      <c r="H1104" t="s">
        <v>57</v>
      </c>
      <c r="I1104" s="36" t="s">
        <v>122</v>
      </c>
      <c r="J1104" t="s">
        <v>2657</v>
      </c>
      <c r="L1104" t="s">
        <v>12236</v>
      </c>
      <c r="M1104" s="45" t="e">
        <f t="shared" si="106"/>
        <v>#N/A</v>
      </c>
      <c r="N1104" s="4" t="e">
        <f t="shared" si="107"/>
        <v>#N/A</v>
      </c>
    </row>
    <row r="1105" spans="1:15" x14ac:dyDescent="0.3">
      <c r="A1105" s="4" t="str">
        <f t="shared" si="104"/>
        <v>MRK5102RI</v>
      </c>
      <c r="B1105" s="4" t="str">
        <f t="shared" si="105"/>
        <v>MRK5102RI</v>
      </c>
      <c r="C1105" s="4" t="str">
        <f t="shared" si="102"/>
        <v>5102</v>
      </c>
      <c r="D1105" s="4" t="str">
        <f t="shared" si="103"/>
        <v>RI</v>
      </c>
      <c r="E1105" t="s">
        <v>121</v>
      </c>
      <c r="F1105" s="36" t="s">
        <v>122</v>
      </c>
      <c r="G1105" t="s">
        <v>695</v>
      </c>
      <c r="H1105" t="s">
        <v>61</v>
      </c>
      <c r="I1105" s="36" t="s">
        <v>122</v>
      </c>
      <c r="J1105" t="s">
        <v>2657</v>
      </c>
      <c r="L1105" t="s">
        <v>12237</v>
      </c>
      <c r="M1105" s="45" t="e">
        <f t="shared" si="106"/>
        <v>#N/A</v>
      </c>
      <c r="N1105" s="4" t="e">
        <f t="shared" si="107"/>
        <v>#N/A</v>
      </c>
    </row>
    <row r="1106" spans="1:15" x14ac:dyDescent="0.3">
      <c r="A1106" s="4" t="str">
        <f t="shared" si="104"/>
        <v>MRK5104LT</v>
      </c>
      <c r="B1106" s="4" t="str">
        <f t="shared" si="105"/>
        <v>MRK5104LT</v>
      </c>
      <c r="C1106" s="4" t="str">
        <f t="shared" si="102"/>
        <v>5104</v>
      </c>
      <c r="D1106" s="4" t="str">
        <f t="shared" si="103"/>
        <v>LT</v>
      </c>
      <c r="E1106" t="s">
        <v>121</v>
      </c>
      <c r="F1106" s="36" t="s">
        <v>122</v>
      </c>
      <c r="G1106" t="s">
        <v>11672</v>
      </c>
      <c r="H1106" t="s">
        <v>57</v>
      </c>
      <c r="I1106" s="36" t="s">
        <v>122</v>
      </c>
      <c r="J1106" t="s">
        <v>2657</v>
      </c>
      <c r="L1106" t="s">
        <v>12246</v>
      </c>
      <c r="M1106" s="45" t="e">
        <f t="shared" si="106"/>
        <v>#N/A</v>
      </c>
      <c r="N1106" s="4" t="e">
        <f t="shared" si="107"/>
        <v>#N/A</v>
      </c>
    </row>
    <row r="1107" spans="1:15" x14ac:dyDescent="0.3">
      <c r="A1107" s="4" t="str">
        <f t="shared" si="104"/>
        <v>MRK5104RI</v>
      </c>
      <c r="B1107" s="4" t="str">
        <f t="shared" si="105"/>
        <v>MRK5104RI</v>
      </c>
      <c r="C1107" s="4" t="str">
        <f t="shared" si="102"/>
        <v>5104</v>
      </c>
      <c r="D1107" s="4" t="str">
        <f t="shared" si="103"/>
        <v>RI</v>
      </c>
      <c r="E1107" t="s">
        <v>121</v>
      </c>
      <c r="F1107" s="36" t="s">
        <v>122</v>
      </c>
      <c r="G1107" t="s">
        <v>11672</v>
      </c>
      <c r="H1107" t="s">
        <v>61</v>
      </c>
      <c r="I1107" s="36" t="s">
        <v>122</v>
      </c>
      <c r="J1107" t="s">
        <v>2657</v>
      </c>
      <c r="L1107" t="s">
        <v>12247</v>
      </c>
      <c r="M1107" s="45" t="e">
        <f t="shared" si="106"/>
        <v>#N/A</v>
      </c>
      <c r="N1107" s="4" t="e">
        <f t="shared" si="107"/>
        <v>#N/A</v>
      </c>
    </row>
    <row r="1108" spans="1:15" x14ac:dyDescent="0.3">
      <c r="A1108" s="4" t="str">
        <f t="shared" si="104"/>
        <v>MRK600100</v>
      </c>
      <c r="B1108" s="4" t="str">
        <f t="shared" si="105"/>
        <v>MRK600100</v>
      </c>
      <c r="C1108" s="4" t="str">
        <f t="shared" si="102"/>
        <v>6001</v>
      </c>
      <c r="D1108" s="4" t="str">
        <f t="shared" si="103"/>
        <v>00</v>
      </c>
      <c r="E1108" t="s">
        <v>121</v>
      </c>
      <c r="F1108" s="36" t="s">
        <v>122</v>
      </c>
      <c r="G1108" t="s">
        <v>11951</v>
      </c>
      <c r="H1108" t="s">
        <v>17</v>
      </c>
      <c r="I1108" s="36" t="s">
        <v>122</v>
      </c>
      <c r="J1108" t="s">
        <v>2051</v>
      </c>
      <c r="L1108" t="s">
        <v>2052</v>
      </c>
      <c r="M1108" s="45" t="str">
        <f t="shared" si="106"/>
        <v>BCKT</v>
      </c>
      <c r="N1108" s="4" t="str">
        <f t="shared" si="107"/>
        <v>MRKBCKT</v>
      </c>
    </row>
    <row r="1109" spans="1:15" x14ac:dyDescent="0.3">
      <c r="A1109" s="4" t="str">
        <f t="shared" si="104"/>
        <v>MRK705700</v>
      </c>
      <c r="B1109" s="4" t="str">
        <f t="shared" si="105"/>
        <v>MRK705700</v>
      </c>
      <c r="C1109" s="4" t="str">
        <f t="shared" si="102"/>
        <v>7057</v>
      </c>
      <c r="D1109" s="4" t="str">
        <f t="shared" si="103"/>
        <v>00</v>
      </c>
      <c r="E1109" t="s">
        <v>121</v>
      </c>
      <c r="F1109" s="36" t="s">
        <v>122</v>
      </c>
      <c r="G1109" t="s">
        <v>11954</v>
      </c>
      <c r="H1109" t="s">
        <v>17</v>
      </c>
      <c r="I1109" s="36" t="s">
        <v>122</v>
      </c>
      <c r="J1109" t="s">
        <v>2657</v>
      </c>
      <c r="L1109" t="s">
        <v>12290</v>
      </c>
      <c r="M1109" s="45" t="e">
        <f t="shared" si="106"/>
        <v>#N/A</v>
      </c>
      <c r="N1109" s="4" t="e">
        <f t="shared" si="107"/>
        <v>#N/A</v>
      </c>
    </row>
    <row r="1110" spans="1:15" x14ac:dyDescent="0.3">
      <c r="A1110" s="4" t="str">
        <f t="shared" si="104"/>
        <v>MSY100000</v>
      </c>
      <c r="B1110" s="4" t="str">
        <f t="shared" si="105"/>
        <v>MSY100000</v>
      </c>
      <c r="C1110" s="4" t="str">
        <f t="shared" si="102"/>
        <v>1000</v>
      </c>
      <c r="D1110" s="4" t="str">
        <f t="shared" si="103"/>
        <v>00</v>
      </c>
      <c r="E1110" s="35" t="s">
        <v>164</v>
      </c>
      <c r="F1110" s="36" t="s">
        <v>165</v>
      </c>
      <c r="G1110" s="36" t="s">
        <v>16</v>
      </c>
      <c r="H1110" s="36" t="s">
        <v>17</v>
      </c>
      <c r="I1110" s="36" t="s">
        <v>165</v>
      </c>
      <c r="J1110" s="36" t="s">
        <v>166</v>
      </c>
      <c r="K1110" s="36"/>
      <c r="L1110" s="36" t="s">
        <v>163</v>
      </c>
      <c r="M1110" s="45" t="str">
        <f t="shared" si="106"/>
        <v>ENGI</v>
      </c>
      <c r="N1110" s="4" t="str">
        <f t="shared" si="107"/>
        <v>MSYENGI</v>
      </c>
    </row>
    <row r="1111" spans="1:15" x14ac:dyDescent="0.3">
      <c r="A1111" s="4" t="str">
        <f t="shared" si="104"/>
        <v>MSY135300</v>
      </c>
      <c r="B1111" s="4" t="str">
        <f t="shared" si="105"/>
        <v>MSY135300</v>
      </c>
      <c r="C1111" s="4" t="str">
        <f t="shared" si="102"/>
        <v>1353</v>
      </c>
      <c r="D1111" s="4" t="str">
        <f t="shared" si="103"/>
        <v>00</v>
      </c>
      <c r="E1111" s="35" t="s">
        <v>164</v>
      </c>
      <c r="F1111" s="36" t="s">
        <v>165</v>
      </c>
      <c r="G1111" s="36" t="s">
        <v>207</v>
      </c>
      <c r="H1111" s="36" t="s">
        <v>17</v>
      </c>
      <c r="I1111" s="36" t="s">
        <v>165</v>
      </c>
      <c r="J1111" s="36" t="s">
        <v>282</v>
      </c>
      <c r="K1111" s="36"/>
      <c r="L1111" s="36" t="s">
        <v>220</v>
      </c>
      <c r="M1111" s="45" t="str">
        <f t="shared" si="106"/>
        <v>ENGI-COSY</v>
      </c>
      <c r="N1111" s="4" t="str">
        <f t="shared" si="107"/>
        <v>MSYENGI-COSY</v>
      </c>
    </row>
    <row r="1112" spans="1:15" x14ac:dyDescent="0.3">
      <c r="A1112" s="4" t="str">
        <f t="shared" si="104"/>
        <v>MSY303000</v>
      </c>
      <c r="B1112" s="4" t="str">
        <f t="shared" si="105"/>
        <v>MSY303000</v>
      </c>
      <c r="C1112" s="4" t="str">
        <f t="shared" si="102"/>
        <v>3030</v>
      </c>
      <c r="D1112" s="4" t="str">
        <f t="shared" si="103"/>
        <v>00</v>
      </c>
      <c r="E1112" s="35" t="s">
        <v>164</v>
      </c>
      <c r="F1112" s="36" t="s">
        <v>165</v>
      </c>
      <c r="G1112" s="36" t="s">
        <v>299</v>
      </c>
      <c r="H1112" s="36" t="s">
        <v>17</v>
      </c>
      <c r="I1112" s="36" t="s">
        <v>165</v>
      </c>
      <c r="J1112" s="36" t="s">
        <v>342</v>
      </c>
      <c r="K1112" s="36"/>
      <c r="L1112" s="36" t="s">
        <v>337</v>
      </c>
      <c r="M1112" s="45" t="str">
        <f t="shared" si="106"/>
        <v>DRIV-TMSN</v>
      </c>
      <c r="N1112" s="4" t="str">
        <f t="shared" si="107"/>
        <v>MSYDRIV-TMSN</v>
      </c>
    </row>
    <row r="1113" spans="1:15" x14ac:dyDescent="0.3">
      <c r="A1113" s="4" t="str">
        <f t="shared" si="104"/>
        <v>MSY310100</v>
      </c>
      <c r="B1113" s="4" t="str">
        <f t="shared" si="105"/>
        <v>MSY310100</v>
      </c>
      <c r="C1113" s="4" t="str">
        <f t="shared" si="102"/>
        <v>3101</v>
      </c>
      <c r="D1113" s="4" t="str">
        <f t="shared" si="103"/>
        <v>00</v>
      </c>
      <c r="E1113" s="35" t="s">
        <v>164</v>
      </c>
      <c r="F1113" s="36" t="s">
        <v>165</v>
      </c>
      <c r="G1113" s="36" t="s">
        <v>358</v>
      </c>
      <c r="H1113" s="36" t="s">
        <v>17</v>
      </c>
      <c r="I1113" s="36" t="s">
        <v>165</v>
      </c>
      <c r="J1113" s="36" t="s">
        <v>395</v>
      </c>
      <c r="K1113" s="36"/>
      <c r="L1113" s="36" t="s">
        <v>386</v>
      </c>
      <c r="M1113" s="45" t="str">
        <f t="shared" si="106"/>
        <v>DRIV-TQCV</v>
      </c>
      <c r="N1113" s="4" t="str">
        <f t="shared" si="107"/>
        <v>MSYDRIV-TQCV</v>
      </c>
    </row>
    <row r="1114" spans="1:15" x14ac:dyDescent="0.3">
      <c r="A1114" s="4" t="str">
        <f t="shared" si="104"/>
        <v>MSY325800</v>
      </c>
      <c r="B1114" s="4" t="str">
        <f t="shared" si="105"/>
        <v>MSY325800</v>
      </c>
      <c r="C1114" s="4" t="str">
        <f t="shared" si="102"/>
        <v>3258</v>
      </c>
      <c r="D1114" s="4" t="str">
        <f t="shared" si="103"/>
        <v>00</v>
      </c>
      <c r="E1114" s="35" t="s">
        <v>164</v>
      </c>
      <c r="F1114" s="36" t="s">
        <v>165</v>
      </c>
      <c r="G1114" s="36" t="s">
        <v>418</v>
      </c>
      <c r="H1114" s="36" t="s">
        <v>17</v>
      </c>
      <c r="I1114" s="36" t="s">
        <v>165</v>
      </c>
      <c r="J1114" s="36" t="s">
        <v>462</v>
      </c>
      <c r="K1114" s="36"/>
      <c r="L1114" s="36" t="s">
        <v>457</v>
      </c>
      <c r="M1114" s="45" t="str">
        <f t="shared" si="106"/>
        <v>DRIV-DIFF</v>
      </c>
      <c r="N1114" s="4" t="str">
        <f t="shared" si="107"/>
        <v>MSYDRIV-DIFF</v>
      </c>
    </row>
    <row r="1115" spans="1:15" x14ac:dyDescent="0.3">
      <c r="A1115" s="4" t="str">
        <f t="shared" si="104"/>
        <v>MSY4006LF</v>
      </c>
      <c r="B1115" s="4" t="str">
        <f t="shared" si="105"/>
        <v>MSY4006LF</v>
      </c>
      <c r="C1115" s="4" t="str">
        <f t="shared" si="102"/>
        <v>4006</v>
      </c>
      <c r="D1115" s="4" t="str">
        <f t="shared" si="103"/>
        <v>LF</v>
      </c>
      <c r="E1115" s="26" t="s">
        <v>164</v>
      </c>
      <c r="F1115" t="s">
        <v>165</v>
      </c>
      <c r="G1115" t="s">
        <v>876</v>
      </c>
      <c r="H1115" t="s">
        <v>483</v>
      </c>
      <c r="I1115" t="s">
        <v>165</v>
      </c>
      <c r="J1115" t="s">
        <v>1410</v>
      </c>
      <c r="K1115" t="s">
        <v>485</v>
      </c>
      <c r="L1115" t="s">
        <v>1098</v>
      </c>
      <c r="M1115" s="45" t="str">
        <f t="shared" si="106"/>
        <v>DRIV-WHGP</v>
      </c>
      <c r="N1115" s="4" t="str">
        <f t="shared" si="107"/>
        <v>MSYDRIV-WHGPLHF</v>
      </c>
      <c r="O1115" t="s">
        <v>1099</v>
      </c>
    </row>
    <row r="1116" spans="1:15" x14ac:dyDescent="0.3">
      <c r="A1116" s="4" t="str">
        <f t="shared" si="104"/>
        <v>MSY4008LR</v>
      </c>
      <c r="B1116" s="4" t="str">
        <f t="shared" si="105"/>
        <v>MSY4008LR</v>
      </c>
      <c r="C1116" s="4" t="str">
        <f t="shared" si="102"/>
        <v>4008</v>
      </c>
      <c r="D1116" s="4" t="str">
        <f t="shared" si="103"/>
        <v>LR</v>
      </c>
      <c r="E1116" s="26" t="s">
        <v>164</v>
      </c>
      <c r="F1116" t="s">
        <v>165</v>
      </c>
      <c r="G1116" t="s">
        <v>913</v>
      </c>
      <c r="H1116" t="s">
        <v>490</v>
      </c>
      <c r="I1116" t="s">
        <v>165</v>
      </c>
      <c r="J1116" t="s">
        <v>1670</v>
      </c>
      <c r="K1116" t="s">
        <v>491</v>
      </c>
      <c r="L1116" t="s">
        <v>591</v>
      </c>
      <c r="M1116" s="45" t="str">
        <f t="shared" si="106"/>
        <v>DRIV-FIDV</v>
      </c>
      <c r="N1116" s="4" t="str">
        <f t="shared" si="107"/>
        <v>MSYDRIV-FIDVLHR</v>
      </c>
      <c r="O1116" t="s">
        <v>1037</v>
      </c>
    </row>
    <row r="1117" spans="1:15" x14ac:dyDescent="0.3">
      <c r="A1117" s="4" t="str">
        <f t="shared" si="104"/>
        <v>MSY4008LF</v>
      </c>
      <c r="B1117" s="4" t="str">
        <f t="shared" si="105"/>
        <v>MSY4008LF</v>
      </c>
      <c r="C1117" s="4" t="str">
        <f t="shared" si="102"/>
        <v>4008</v>
      </c>
      <c r="D1117" s="4" t="str">
        <f t="shared" si="103"/>
        <v>LF</v>
      </c>
      <c r="E1117" s="26" t="s">
        <v>164</v>
      </c>
      <c r="F1117" t="s">
        <v>165</v>
      </c>
      <c r="G1117" t="s">
        <v>913</v>
      </c>
      <c r="H1117" t="s">
        <v>483</v>
      </c>
      <c r="I1117" t="s">
        <v>165</v>
      </c>
      <c r="J1117" t="s">
        <v>1671</v>
      </c>
      <c r="K1117" t="s">
        <v>485</v>
      </c>
      <c r="L1117" t="s">
        <v>942</v>
      </c>
      <c r="M1117" s="45" t="str">
        <f t="shared" si="106"/>
        <v>DRIV-WHGP</v>
      </c>
      <c r="N1117" s="4" t="str">
        <f t="shared" si="107"/>
        <v>MSYDRIV-WHGPLHF</v>
      </c>
      <c r="O1117" t="s">
        <v>1037</v>
      </c>
    </row>
    <row r="1118" spans="1:15" x14ac:dyDescent="0.3">
      <c r="A1118" s="4" t="str">
        <f t="shared" si="104"/>
        <v>MSY4008RF</v>
      </c>
      <c r="B1118" s="4" t="str">
        <f t="shared" si="105"/>
        <v>MSY4008RF</v>
      </c>
      <c r="C1118" s="4" t="str">
        <f t="shared" si="102"/>
        <v>4008</v>
      </c>
      <c r="D1118" s="4" t="str">
        <f t="shared" si="103"/>
        <v>RF</v>
      </c>
      <c r="E1118" s="26" t="s">
        <v>164</v>
      </c>
      <c r="F1118" t="s">
        <v>165</v>
      </c>
      <c r="G1118" t="s">
        <v>913</v>
      </c>
      <c r="H1118" t="s">
        <v>487</v>
      </c>
      <c r="I1118" t="s">
        <v>165</v>
      </c>
      <c r="J1118" t="s">
        <v>1695</v>
      </c>
      <c r="K1118" t="s">
        <v>488</v>
      </c>
      <c r="L1118" t="s">
        <v>931</v>
      </c>
      <c r="M1118" s="45" t="str">
        <f t="shared" si="106"/>
        <v>DRIV-WHGP</v>
      </c>
      <c r="N1118" s="4" t="str">
        <f t="shared" si="107"/>
        <v>MSYDRIV-WHGPRHF</v>
      </c>
      <c r="O1118" t="s">
        <v>1037</v>
      </c>
    </row>
    <row r="1119" spans="1:15" x14ac:dyDescent="0.3">
      <c r="A1119" s="4" t="str">
        <f t="shared" si="104"/>
        <v>MSY4008RI</v>
      </c>
      <c r="B1119" s="4" t="str">
        <f t="shared" si="105"/>
        <v>MSY4008RI</v>
      </c>
      <c r="C1119" s="4" t="str">
        <f t="shared" si="102"/>
        <v>4008</v>
      </c>
      <c r="D1119" s="4" t="str">
        <f t="shared" si="103"/>
        <v>RI</v>
      </c>
      <c r="E1119" s="26" t="s">
        <v>164</v>
      </c>
      <c r="F1119" t="s">
        <v>165</v>
      </c>
      <c r="G1119" t="s">
        <v>913</v>
      </c>
      <c r="H1119" t="s">
        <v>61</v>
      </c>
      <c r="I1119" t="s">
        <v>165</v>
      </c>
      <c r="J1119" t="s">
        <v>1708</v>
      </c>
      <c r="K1119" t="s">
        <v>494</v>
      </c>
      <c r="L1119" t="s">
        <v>590</v>
      </c>
      <c r="M1119" s="45" t="str">
        <f t="shared" si="106"/>
        <v>DRIV-FIDV</v>
      </c>
      <c r="N1119" s="4" t="str">
        <f t="shared" si="107"/>
        <v>MSYDRIV-FIDVRHR</v>
      </c>
      <c r="O1119" t="s">
        <v>1037</v>
      </c>
    </row>
    <row r="1120" spans="1:15" x14ac:dyDescent="0.3">
      <c r="A1120" s="4" t="str">
        <f t="shared" si="104"/>
        <v>MSY4008LT</v>
      </c>
      <c r="B1120" s="4" t="str">
        <f t="shared" si="105"/>
        <v>MSY4008LT</v>
      </c>
      <c r="C1120" s="4" t="str">
        <f t="shared" si="102"/>
        <v>4008</v>
      </c>
      <c r="D1120" s="4" t="str">
        <f t="shared" si="103"/>
        <v>LT</v>
      </c>
      <c r="E1120" s="26" t="s">
        <v>164</v>
      </c>
      <c r="F1120" t="s">
        <v>165</v>
      </c>
      <c r="G1120" t="s">
        <v>913</v>
      </c>
      <c r="H1120" t="s">
        <v>57</v>
      </c>
      <c r="I1120" t="s">
        <v>165</v>
      </c>
      <c r="J1120" t="s">
        <v>1695</v>
      </c>
      <c r="K1120" t="s">
        <v>491</v>
      </c>
      <c r="L1120" t="s">
        <v>1864</v>
      </c>
      <c r="M1120" s="45" t="str">
        <f t="shared" si="106"/>
        <v>DRIV-WHGP</v>
      </c>
      <c r="N1120" s="4" t="str">
        <f t="shared" si="107"/>
        <v>MSYDRIV-WHGPLHR</v>
      </c>
      <c r="O1120" t="s">
        <v>1037</v>
      </c>
    </row>
    <row r="1121" spans="1:15" x14ac:dyDescent="0.3">
      <c r="A1121" s="4" t="str">
        <f t="shared" si="104"/>
        <v>MSY4050RR</v>
      </c>
      <c r="B1121" s="4" t="str">
        <f t="shared" si="105"/>
        <v>MSY4050RR</v>
      </c>
      <c r="C1121" s="4" t="str">
        <f t="shared" si="102"/>
        <v>4050</v>
      </c>
      <c r="D1121" s="4" t="str">
        <f t="shared" si="103"/>
        <v>RR</v>
      </c>
      <c r="E1121" s="35" t="s">
        <v>164</v>
      </c>
      <c r="F1121" s="36" t="s">
        <v>165</v>
      </c>
      <c r="G1121" s="36" t="s">
        <v>482</v>
      </c>
      <c r="H1121" s="36" t="s">
        <v>493</v>
      </c>
      <c r="I1121" s="36" t="s">
        <v>165</v>
      </c>
      <c r="J1121" s="36" t="s">
        <v>585</v>
      </c>
      <c r="K1121" s="36" t="s">
        <v>494</v>
      </c>
      <c r="L1121" s="36" t="s">
        <v>580</v>
      </c>
      <c r="M1121" s="45" t="str">
        <f t="shared" si="106"/>
        <v>DRIV-FIDV</v>
      </c>
      <c r="N1121" s="4" t="str">
        <f t="shared" si="107"/>
        <v>MSYDRIV-FIDVRHR</v>
      </c>
    </row>
    <row r="1122" spans="1:15" x14ac:dyDescent="0.3">
      <c r="A1122" s="4" t="str">
        <f t="shared" si="104"/>
        <v>MSY4050LR</v>
      </c>
      <c r="B1122" s="4" t="str">
        <f t="shared" si="105"/>
        <v>MSY4050LR</v>
      </c>
      <c r="C1122" s="4" t="str">
        <f t="shared" si="102"/>
        <v>4050</v>
      </c>
      <c r="D1122" s="4" t="str">
        <f t="shared" si="103"/>
        <v>LR</v>
      </c>
      <c r="E1122" s="35" t="s">
        <v>164</v>
      </c>
      <c r="F1122" s="36" t="s">
        <v>165</v>
      </c>
      <c r="G1122" s="36" t="s">
        <v>482</v>
      </c>
      <c r="H1122" s="36" t="s">
        <v>490</v>
      </c>
      <c r="I1122" s="36" t="s">
        <v>165</v>
      </c>
      <c r="J1122" s="36" t="s">
        <v>585</v>
      </c>
      <c r="K1122" s="36" t="s">
        <v>491</v>
      </c>
      <c r="L1122" s="36" t="s">
        <v>579</v>
      </c>
      <c r="M1122" s="45" t="str">
        <f t="shared" si="106"/>
        <v>DRIV-FIDV</v>
      </c>
      <c r="N1122" s="4" t="str">
        <f t="shared" si="107"/>
        <v>MSYDRIV-FIDVLHR</v>
      </c>
    </row>
    <row r="1123" spans="1:15" x14ac:dyDescent="0.3">
      <c r="A1123" s="4" t="str">
        <f t="shared" si="104"/>
        <v>MSY7201LF</v>
      </c>
      <c r="B1123" s="4" t="str">
        <f t="shared" si="105"/>
        <v>MSY7201LF</v>
      </c>
      <c r="C1123" s="4" t="str">
        <f t="shared" si="102"/>
        <v>7201</v>
      </c>
      <c r="D1123" s="4" t="str">
        <f t="shared" si="103"/>
        <v>LF</v>
      </c>
      <c r="E1123" s="35" t="s">
        <v>193</v>
      </c>
      <c r="F1123" s="36" t="s">
        <v>165</v>
      </c>
      <c r="G1123" s="36" t="s">
        <v>933</v>
      </c>
      <c r="H1123" s="36" t="s">
        <v>483</v>
      </c>
      <c r="I1123" s="36" t="s">
        <v>165</v>
      </c>
      <c r="J1123" s="36" t="s">
        <v>964</v>
      </c>
      <c r="K1123" s="36" t="s">
        <v>485</v>
      </c>
      <c r="L1123" s="36" t="s">
        <v>965</v>
      </c>
      <c r="M1123" s="45" t="str">
        <f t="shared" si="106"/>
        <v>SURE-SPSN</v>
      </c>
      <c r="N1123" s="4" t="str">
        <f t="shared" si="107"/>
        <v>MSYSURE-SPSNLHF</v>
      </c>
      <c r="O1123" t="s">
        <v>936</v>
      </c>
    </row>
    <row r="1124" spans="1:15" x14ac:dyDescent="0.3">
      <c r="A1124" s="4" t="str">
        <f t="shared" si="104"/>
        <v>MSY7201RF</v>
      </c>
      <c r="B1124" s="4" t="str">
        <f t="shared" si="105"/>
        <v>MSY7201RF</v>
      </c>
      <c r="C1124" s="4" t="str">
        <f t="shared" si="102"/>
        <v>7201</v>
      </c>
      <c r="D1124" s="4" t="str">
        <f t="shared" si="103"/>
        <v>RF</v>
      </c>
      <c r="E1124" s="35" t="s">
        <v>193</v>
      </c>
      <c r="F1124" s="36" t="s">
        <v>165</v>
      </c>
      <c r="G1124" s="36" t="s">
        <v>933</v>
      </c>
      <c r="H1124" s="36" t="s">
        <v>487</v>
      </c>
      <c r="I1124" s="36" t="s">
        <v>165</v>
      </c>
      <c r="J1124" s="36" t="s">
        <v>964</v>
      </c>
      <c r="K1124" s="36" t="s">
        <v>488</v>
      </c>
      <c r="L1124" s="36" t="s">
        <v>966</v>
      </c>
      <c r="M1124" s="45" t="str">
        <f t="shared" si="106"/>
        <v>SURE-SPSN</v>
      </c>
      <c r="N1124" s="4" t="str">
        <f t="shared" si="107"/>
        <v>MSYSURE-SPSNRHF</v>
      </c>
      <c r="O1124" t="s">
        <v>936</v>
      </c>
    </row>
    <row r="1125" spans="1:15" x14ac:dyDescent="0.3">
      <c r="A1125" s="4" t="str">
        <f t="shared" si="104"/>
        <v>MSY7213LR</v>
      </c>
      <c r="B1125" s="4" t="str">
        <f t="shared" si="105"/>
        <v>MSY7213LR</v>
      </c>
      <c r="C1125" s="4" t="str">
        <f t="shared" si="102"/>
        <v>7213</v>
      </c>
      <c r="D1125" s="4" t="str">
        <f t="shared" si="103"/>
        <v>LR</v>
      </c>
      <c r="E1125" s="35" t="s">
        <v>193</v>
      </c>
      <c r="F1125" s="36" t="s">
        <v>165</v>
      </c>
      <c r="G1125" s="36" t="s">
        <v>937</v>
      </c>
      <c r="H1125" s="36" t="s">
        <v>490</v>
      </c>
      <c r="I1125" s="36" t="s">
        <v>165</v>
      </c>
      <c r="J1125" s="36" t="s">
        <v>964</v>
      </c>
      <c r="K1125" s="36" t="s">
        <v>491</v>
      </c>
      <c r="L1125" s="36" t="s">
        <v>951</v>
      </c>
      <c r="M1125" s="45" t="str">
        <f t="shared" si="106"/>
        <v>SURE-SPSN</v>
      </c>
      <c r="N1125" s="4" t="str">
        <f t="shared" si="107"/>
        <v>MSYSURE-SPSNLHR</v>
      </c>
      <c r="O1125" t="s">
        <v>939</v>
      </c>
    </row>
    <row r="1126" spans="1:15" x14ac:dyDescent="0.3">
      <c r="A1126" s="4" t="str">
        <f t="shared" si="104"/>
        <v>MSY7213RR</v>
      </c>
      <c r="B1126" s="4" t="str">
        <f t="shared" si="105"/>
        <v>MSY7213RR</v>
      </c>
      <c r="C1126" s="4" t="str">
        <f t="shared" si="102"/>
        <v>7213</v>
      </c>
      <c r="D1126" s="4" t="str">
        <f t="shared" si="103"/>
        <v>RR</v>
      </c>
      <c r="E1126" s="35" t="s">
        <v>193</v>
      </c>
      <c r="F1126" s="36" t="s">
        <v>165</v>
      </c>
      <c r="G1126" s="36" t="s">
        <v>937</v>
      </c>
      <c r="H1126" s="36" t="s">
        <v>493</v>
      </c>
      <c r="I1126" s="36" t="s">
        <v>165</v>
      </c>
      <c r="J1126" s="36" t="s">
        <v>964</v>
      </c>
      <c r="K1126" s="36" t="s">
        <v>494</v>
      </c>
      <c r="L1126" s="36" t="s">
        <v>952</v>
      </c>
      <c r="M1126" s="45" t="str">
        <f t="shared" si="106"/>
        <v>SURE-SPSN</v>
      </c>
      <c r="N1126" s="4" t="str">
        <f t="shared" si="107"/>
        <v>MSYSURE-SPSNRHR</v>
      </c>
      <c r="O1126" t="s">
        <v>939</v>
      </c>
    </row>
    <row r="1127" spans="1:15" x14ac:dyDescent="0.3">
      <c r="A1127" s="4" t="str">
        <f t="shared" si="104"/>
        <v>MSY4006RF</v>
      </c>
      <c r="B1127" s="4" t="str">
        <f t="shared" si="105"/>
        <v>MSY4006RF</v>
      </c>
      <c r="C1127" s="4" t="str">
        <f t="shared" si="102"/>
        <v>4006</v>
      </c>
      <c r="D1127" s="4" t="str">
        <f t="shared" si="103"/>
        <v>RF</v>
      </c>
      <c r="E1127" t="s">
        <v>12329</v>
      </c>
      <c r="F1127" s="36" t="s">
        <v>165</v>
      </c>
      <c r="G1127" t="s">
        <v>876</v>
      </c>
      <c r="H1127" t="s">
        <v>487</v>
      </c>
      <c r="I1127" s="36" t="s">
        <v>165</v>
      </c>
      <c r="J1127" t="s">
        <v>2657</v>
      </c>
      <c r="L1127" t="s">
        <v>12108</v>
      </c>
      <c r="M1127" s="45" t="e">
        <f t="shared" si="106"/>
        <v>#N/A</v>
      </c>
      <c r="N1127" s="4" t="e">
        <f t="shared" si="107"/>
        <v>#N/A</v>
      </c>
    </row>
    <row r="1128" spans="1:15" x14ac:dyDescent="0.3">
      <c r="A1128" s="4" t="str">
        <f t="shared" si="104"/>
        <v>MSY4008RR</v>
      </c>
      <c r="B1128" s="4" t="str">
        <f t="shared" si="105"/>
        <v>MSY4008RR</v>
      </c>
      <c r="C1128" s="4" t="str">
        <f t="shared" si="102"/>
        <v>4008</v>
      </c>
      <c r="D1128" s="4" t="str">
        <f t="shared" si="103"/>
        <v>RR</v>
      </c>
      <c r="E1128" t="s">
        <v>12329</v>
      </c>
      <c r="F1128" s="36" t="s">
        <v>165</v>
      </c>
      <c r="G1128" t="s">
        <v>913</v>
      </c>
      <c r="H1128" t="s">
        <v>493</v>
      </c>
      <c r="I1128" s="36" t="s">
        <v>165</v>
      </c>
      <c r="J1128" t="s">
        <v>585</v>
      </c>
      <c r="L1128" t="s">
        <v>580</v>
      </c>
      <c r="M1128" s="45" t="str">
        <f t="shared" si="106"/>
        <v>DRIV-FIDV</v>
      </c>
      <c r="N1128" s="4" t="str">
        <f t="shared" si="107"/>
        <v>MSYDRIV-FIDV</v>
      </c>
    </row>
    <row r="1129" spans="1:15" x14ac:dyDescent="0.3">
      <c r="A1129" s="4" t="str">
        <f t="shared" si="104"/>
        <v>MSY4261FR</v>
      </c>
      <c r="B1129" s="4" t="str">
        <f t="shared" si="105"/>
        <v>MSY4261FR</v>
      </c>
      <c r="C1129" s="4" t="str">
        <f t="shared" si="102"/>
        <v>4261</v>
      </c>
      <c r="D1129" s="4" t="str">
        <f t="shared" si="103"/>
        <v>FR</v>
      </c>
      <c r="E1129" t="s">
        <v>12329</v>
      </c>
      <c r="F1129" s="36" t="s">
        <v>165</v>
      </c>
      <c r="G1129" t="s">
        <v>11934</v>
      </c>
      <c r="H1129" t="s">
        <v>232</v>
      </c>
      <c r="I1129" s="36" t="s">
        <v>165</v>
      </c>
      <c r="J1129" t="s">
        <v>2657</v>
      </c>
      <c r="L1129" t="s">
        <v>12148</v>
      </c>
      <c r="M1129" s="45" t="e">
        <f t="shared" si="106"/>
        <v>#N/A</v>
      </c>
      <c r="N1129" s="4" t="e">
        <f t="shared" si="107"/>
        <v>#N/A</v>
      </c>
    </row>
    <row r="1130" spans="1:15" x14ac:dyDescent="0.3">
      <c r="A1130" s="4" t="str">
        <f t="shared" si="104"/>
        <v>MSY4261RR</v>
      </c>
      <c r="B1130" s="4" t="str">
        <f t="shared" si="105"/>
        <v>MSY4261RR</v>
      </c>
      <c r="C1130" s="4" t="str">
        <f t="shared" si="102"/>
        <v>4261</v>
      </c>
      <c r="D1130" s="4" t="str">
        <f t="shared" si="103"/>
        <v>RR</v>
      </c>
      <c r="E1130" t="s">
        <v>12329</v>
      </c>
      <c r="F1130" s="36" t="s">
        <v>165</v>
      </c>
      <c r="G1130" t="s">
        <v>11934</v>
      </c>
      <c r="H1130" t="s">
        <v>493</v>
      </c>
      <c r="I1130" s="36" t="s">
        <v>165</v>
      </c>
      <c r="J1130" t="s">
        <v>2657</v>
      </c>
      <c r="L1130" t="s">
        <v>12149</v>
      </c>
      <c r="M1130" s="45" t="e">
        <f t="shared" si="106"/>
        <v>#N/A</v>
      </c>
      <c r="N1130" s="4" t="e">
        <f t="shared" si="107"/>
        <v>#N/A</v>
      </c>
    </row>
    <row r="1131" spans="1:15" x14ac:dyDescent="0.3">
      <c r="A1131" s="4" t="str">
        <f t="shared" si="104"/>
        <v>MSY4303LT</v>
      </c>
      <c r="B1131" s="4" t="str">
        <f t="shared" si="105"/>
        <v>MSY4303LT</v>
      </c>
      <c r="C1131" s="4" t="str">
        <f t="shared" si="102"/>
        <v>4303</v>
      </c>
      <c r="D1131" s="4" t="str">
        <f t="shared" si="103"/>
        <v>LT</v>
      </c>
      <c r="E1131" t="s">
        <v>12329</v>
      </c>
      <c r="F1131" s="36" t="s">
        <v>165</v>
      </c>
      <c r="G1131" t="s">
        <v>11504</v>
      </c>
      <c r="H1131" t="s">
        <v>57</v>
      </c>
      <c r="I1131" s="36" t="s">
        <v>165</v>
      </c>
      <c r="J1131" t="s">
        <v>2657</v>
      </c>
      <c r="L1131" t="s">
        <v>12159</v>
      </c>
      <c r="M1131" s="45" t="e">
        <f t="shared" si="106"/>
        <v>#N/A</v>
      </c>
      <c r="N1131" s="4" t="e">
        <f t="shared" si="107"/>
        <v>#N/A</v>
      </c>
    </row>
    <row r="1132" spans="1:15" x14ac:dyDescent="0.3">
      <c r="A1132" s="4" t="str">
        <f t="shared" si="104"/>
        <v>MSY4303RI</v>
      </c>
      <c r="B1132" s="4" t="str">
        <f t="shared" si="105"/>
        <v>MSY4303RI</v>
      </c>
      <c r="C1132" s="4" t="str">
        <f t="shared" si="102"/>
        <v>4303</v>
      </c>
      <c r="D1132" s="4" t="str">
        <f t="shared" si="103"/>
        <v>RI</v>
      </c>
      <c r="E1132" t="s">
        <v>12329</v>
      </c>
      <c r="F1132" s="36" t="s">
        <v>165</v>
      </c>
      <c r="G1132" t="s">
        <v>11504</v>
      </c>
      <c r="H1132" t="s">
        <v>61</v>
      </c>
      <c r="I1132" s="36" t="s">
        <v>165</v>
      </c>
      <c r="J1132" t="s">
        <v>2657</v>
      </c>
      <c r="L1132" t="s">
        <v>12160</v>
      </c>
      <c r="M1132" s="45" t="e">
        <f t="shared" si="106"/>
        <v>#N/A</v>
      </c>
      <c r="N1132" s="4" t="e">
        <f t="shared" si="107"/>
        <v>#N/A</v>
      </c>
    </row>
    <row r="1133" spans="1:15" x14ac:dyDescent="0.3">
      <c r="A1133" s="4" t="str">
        <f t="shared" si="104"/>
        <v>MSY</v>
      </c>
      <c r="B1133" s="4" t="str">
        <f t="shared" si="105"/>
        <v>MSY</v>
      </c>
      <c r="C1133" s="4" t="str">
        <f t="shared" si="102"/>
        <v/>
      </c>
      <c r="D1133" s="4" t="str">
        <f t="shared" si="103"/>
        <v/>
      </c>
      <c r="E1133" t="s">
        <v>193</v>
      </c>
      <c r="F1133" s="36" t="s">
        <v>165</v>
      </c>
      <c r="I1133" s="36" t="s">
        <v>165</v>
      </c>
      <c r="J1133" t="s">
        <v>1255</v>
      </c>
      <c r="L1133" t="s">
        <v>1256</v>
      </c>
      <c r="M1133" s="45" t="str">
        <f t="shared" si="106"/>
        <v>ENGI</v>
      </c>
      <c r="N1133" s="4" t="str">
        <f t="shared" si="107"/>
        <v>MSYENGI</v>
      </c>
    </row>
    <row r="1134" spans="1:15" x14ac:dyDescent="0.3">
      <c r="A1134" s="4" t="str">
        <f t="shared" si="104"/>
        <v>MWH100000</v>
      </c>
      <c r="B1134" s="4" t="str">
        <f t="shared" si="105"/>
        <v>MWH100000</v>
      </c>
      <c r="C1134" s="4" t="str">
        <f t="shared" si="102"/>
        <v>1000</v>
      </c>
      <c r="D1134" s="4" t="str">
        <f t="shared" si="103"/>
        <v>00</v>
      </c>
      <c r="E1134" s="35" t="s">
        <v>199</v>
      </c>
      <c r="F1134" s="36" t="s">
        <v>200</v>
      </c>
      <c r="G1134" s="36" t="s">
        <v>16</v>
      </c>
      <c r="H1134" s="36" t="s">
        <v>17</v>
      </c>
      <c r="I1134" s="36" t="s">
        <v>200</v>
      </c>
      <c r="J1134" s="36" t="s">
        <v>201</v>
      </c>
      <c r="K1134" s="36"/>
      <c r="L1134" s="36" t="s">
        <v>22</v>
      </c>
      <c r="M1134" s="45" t="str">
        <f t="shared" si="106"/>
        <v>ENGI</v>
      </c>
      <c r="N1134" s="4" t="str">
        <f t="shared" si="107"/>
        <v>MWHENGI</v>
      </c>
    </row>
    <row r="1135" spans="1:15" x14ac:dyDescent="0.3">
      <c r="A1135" s="4" t="str">
        <f t="shared" si="104"/>
        <v>MWH135300</v>
      </c>
      <c r="B1135" s="4" t="str">
        <f t="shared" si="105"/>
        <v>MWH135300</v>
      </c>
      <c r="C1135" s="4" t="str">
        <f t="shared" si="102"/>
        <v>1353</v>
      </c>
      <c r="D1135" s="4" t="str">
        <f t="shared" si="103"/>
        <v>00</v>
      </c>
      <c r="E1135" s="35" t="s">
        <v>199</v>
      </c>
      <c r="F1135" s="36" t="s">
        <v>200</v>
      </c>
      <c r="G1135" s="36" t="s">
        <v>207</v>
      </c>
      <c r="H1135" s="36" t="s">
        <v>17</v>
      </c>
      <c r="I1135" s="36" t="s">
        <v>200</v>
      </c>
      <c r="J1135" s="36" t="s">
        <v>296</v>
      </c>
      <c r="K1135" s="36"/>
      <c r="L1135" s="36" t="s">
        <v>264</v>
      </c>
      <c r="M1135" s="45" t="str">
        <f t="shared" si="106"/>
        <v>ENGI-COSY</v>
      </c>
      <c r="N1135" s="4" t="str">
        <f t="shared" si="107"/>
        <v>MWHENGI-COSY</v>
      </c>
    </row>
    <row r="1136" spans="1:15" x14ac:dyDescent="0.3">
      <c r="A1136" s="4" t="str">
        <f t="shared" si="104"/>
        <v>MWH303000</v>
      </c>
      <c r="B1136" s="4" t="str">
        <f t="shared" si="105"/>
        <v>MWH303000</v>
      </c>
      <c r="C1136" s="4" t="str">
        <f t="shared" si="102"/>
        <v>3030</v>
      </c>
      <c r="D1136" s="4" t="str">
        <f t="shared" si="103"/>
        <v>00</v>
      </c>
      <c r="E1136" s="35" t="s">
        <v>199</v>
      </c>
      <c r="F1136" s="36" t="s">
        <v>200</v>
      </c>
      <c r="G1136" s="36" t="s">
        <v>299</v>
      </c>
      <c r="H1136" s="36" t="s">
        <v>17</v>
      </c>
      <c r="I1136" s="36" t="s">
        <v>200</v>
      </c>
      <c r="J1136" s="36" t="s">
        <v>355</v>
      </c>
      <c r="K1136" s="36"/>
      <c r="L1136" s="36" t="s">
        <v>327</v>
      </c>
      <c r="M1136" s="45" t="str">
        <f t="shared" si="106"/>
        <v>DRIV-TMSN</v>
      </c>
      <c r="N1136" s="4" t="str">
        <f t="shared" si="107"/>
        <v>MWHDRIV-TMSN</v>
      </c>
    </row>
    <row r="1137" spans="1:15" x14ac:dyDescent="0.3">
      <c r="A1137" s="4" t="str">
        <f t="shared" si="104"/>
        <v>MWH310100</v>
      </c>
      <c r="B1137" s="4" t="str">
        <f t="shared" si="105"/>
        <v>MWH310100</v>
      </c>
      <c r="C1137" s="4" t="str">
        <f t="shared" si="102"/>
        <v>3101</v>
      </c>
      <c r="D1137" s="4" t="str">
        <f t="shared" si="103"/>
        <v>00</v>
      </c>
      <c r="E1137" s="35" t="s">
        <v>199</v>
      </c>
      <c r="F1137" s="36" t="s">
        <v>200</v>
      </c>
      <c r="G1137" s="36" t="s">
        <v>358</v>
      </c>
      <c r="H1137" s="36" t="s">
        <v>17</v>
      </c>
      <c r="I1137" s="36" t="s">
        <v>200</v>
      </c>
      <c r="J1137" s="36" t="s">
        <v>409</v>
      </c>
      <c r="K1137" s="36"/>
      <c r="L1137" s="36" t="s">
        <v>399</v>
      </c>
      <c r="M1137" s="45" t="str">
        <f t="shared" si="106"/>
        <v>DRIV-TQCV</v>
      </c>
      <c r="N1137" s="4" t="str">
        <f t="shared" si="107"/>
        <v>MWHDRIV-TQCV</v>
      </c>
    </row>
    <row r="1138" spans="1:15" x14ac:dyDescent="0.3">
      <c r="A1138" s="4" t="str">
        <f t="shared" si="104"/>
        <v>MWH325800</v>
      </c>
      <c r="B1138" s="4" t="str">
        <f t="shared" si="105"/>
        <v>MWH325800</v>
      </c>
      <c r="C1138" s="4" t="str">
        <f t="shared" si="102"/>
        <v>3258</v>
      </c>
      <c r="D1138" s="4" t="str">
        <f t="shared" si="103"/>
        <v>00</v>
      </c>
      <c r="E1138" s="35" t="s">
        <v>199</v>
      </c>
      <c r="F1138" s="36" t="s">
        <v>200</v>
      </c>
      <c r="G1138" s="36" t="s">
        <v>418</v>
      </c>
      <c r="H1138" s="36" t="s">
        <v>17</v>
      </c>
      <c r="I1138" s="36" t="s">
        <v>200</v>
      </c>
      <c r="J1138" s="36" t="s">
        <v>479</v>
      </c>
      <c r="K1138" s="36"/>
      <c r="L1138" s="36" t="s">
        <v>464</v>
      </c>
      <c r="M1138" s="45" t="str">
        <f t="shared" si="106"/>
        <v>DRIV-DIFF</v>
      </c>
      <c r="N1138" s="4" t="str">
        <f t="shared" si="107"/>
        <v>MWHDRIV-DIFF</v>
      </c>
    </row>
    <row r="1139" spans="1:15" x14ac:dyDescent="0.3">
      <c r="A1139" s="4" t="str">
        <f t="shared" si="104"/>
        <v>MWH4008LR</v>
      </c>
      <c r="B1139" s="4" t="str">
        <f t="shared" si="105"/>
        <v>MWH4008LR</v>
      </c>
      <c r="C1139" s="4" t="str">
        <f t="shared" si="102"/>
        <v>4008</v>
      </c>
      <c r="D1139" s="4" t="str">
        <f t="shared" si="103"/>
        <v>LR</v>
      </c>
      <c r="E1139" s="26" t="s">
        <v>199</v>
      </c>
      <c r="F1139" t="s">
        <v>200</v>
      </c>
      <c r="G1139" t="s">
        <v>913</v>
      </c>
      <c r="H1139" t="s">
        <v>490</v>
      </c>
      <c r="I1139" t="s">
        <v>200</v>
      </c>
      <c r="J1139" t="s">
        <v>1524</v>
      </c>
      <c r="K1139" t="s">
        <v>491</v>
      </c>
      <c r="L1139" t="s">
        <v>551</v>
      </c>
      <c r="M1139" s="45" t="str">
        <f t="shared" si="106"/>
        <v>DRIV-FIDV</v>
      </c>
      <c r="N1139" s="4" t="str">
        <f t="shared" si="107"/>
        <v>MWHDRIV-FIDVLHR</v>
      </c>
      <c r="O1139" t="s">
        <v>1037</v>
      </c>
    </row>
    <row r="1140" spans="1:15" x14ac:dyDescent="0.3">
      <c r="A1140" s="4" t="str">
        <f t="shared" si="104"/>
        <v>MWH4050LR</v>
      </c>
      <c r="B1140" s="4" t="str">
        <f t="shared" si="105"/>
        <v>MWH4050LR</v>
      </c>
      <c r="C1140" s="4" t="str">
        <f t="shared" si="102"/>
        <v>4050</v>
      </c>
      <c r="D1140" s="4" t="str">
        <f t="shared" si="103"/>
        <v>LR</v>
      </c>
      <c r="E1140" s="35" t="s">
        <v>199</v>
      </c>
      <c r="F1140" s="36" t="s">
        <v>200</v>
      </c>
      <c r="G1140" s="36" t="s">
        <v>482</v>
      </c>
      <c r="H1140" s="36" t="s">
        <v>490</v>
      </c>
      <c r="I1140" s="36" t="s">
        <v>200</v>
      </c>
      <c r="J1140" s="36" t="s">
        <v>601</v>
      </c>
      <c r="K1140" s="36" t="s">
        <v>491</v>
      </c>
      <c r="L1140" s="36" t="s">
        <v>551</v>
      </c>
      <c r="M1140" s="45" t="str">
        <f t="shared" si="106"/>
        <v>DRIV-FIDV</v>
      </c>
      <c r="N1140" s="4" t="str">
        <f t="shared" si="107"/>
        <v>MWHDRIV-FIDVLHR</v>
      </c>
    </row>
    <row r="1141" spans="1:15" x14ac:dyDescent="0.3">
      <c r="A1141" s="4" t="str">
        <f t="shared" si="104"/>
        <v>MWH4050RR</v>
      </c>
      <c r="B1141" s="4" t="str">
        <f t="shared" si="105"/>
        <v>MWH4050RR</v>
      </c>
      <c r="C1141" s="4" t="str">
        <f t="shared" si="102"/>
        <v>4050</v>
      </c>
      <c r="D1141" s="4" t="str">
        <f t="shared" si="103"/>
        <v>RR</v>
      </c>
      <c r="E1141" s="35" t="s">
        <v>199</v>
      </c>
      <c r="F1141" s="36" t="s">
        <v>200</v>
      </c>
      <c r="G1141" s="36" t="s">
        <v>482</v>
      </c>
      <c r="H1141" s="36" t="s">
        <v>493</v>
      </c>
      <c r="I1141" s="36" t="s">
        <v>200</v>
      </c>
      <c r="J1141" s="36" t="s">
        <v>601</v>
      </c>
      <c r="K1141" s="36" t="s">
        <v>494</v>
      </c>
      <c r="L1141" s="36" t="s">
        <v>554</v>
      </c>
      <c r="M1141" s="45" t="str">
        <f t="shared" si="106"/>
        <v>DRIV-FIDV</v>
      </c>
      <c r="N1141" s="4" t="str">
        <f t="shared" si="107"/>
        <v>MWHDRIV-FIDVRHR</v>
      </c>
    </row>
    <row r="1142" spans="1:15" x14ac:dyDescent="0.3">
      <c r="A1142" s="4" t="str">
        <f t="shared" si="104"/>
        <v>NN5100000</v>
      </c>
      <c r="B1142" s="4" t="str">
        <f t="shared" si="105"/>
        <v>NN5100000</v>
      </c>
      <c r="C1142" s="4" t="str">
        <f t="shared" si="102"/>
        <v>1000</v>
      </c>
      <c r="D1142" s="4" t="str">
        <f t="shared" si="103"/>
        <v>00</v>
      </c>
      <c r="E1142" s="35">
        <v>16</v>
      </c>
      <c r="F1142" s="36" t="s">
        <v>104</v>
      </c>
      <c r="G1142" s="36" t="s">
        <v>16</v>
      </c>
      <c r="H1142" s="36" t="s">
        <v>17</v>
      </c>
      <c r="I1142" s="36" t="s">
        <v>104</v>
      </c>
      <c r="J1142" s="36" t="s">
        <v>105</v>
      </c>
      <c r="K1142" s="36"/>
      <c r="L1142" s="36" t="s">
        <v>106</v>
      </c>
      <c r="M1142" s="45" t="str">
        <f t="shared" si="106"/>
        <v>ENGI</v>
      </c>
      <c r="N1142" s="4" t="str">
        <f t="shared" si="107"/>
        <v>NN5ENGI</v>
      </c>
    </row>
    <row r="1143" spans="1:15" x14ac:dyDescent="0.3">
      <c r="A1143" s="4" t="str">
        <f t="shared" si="104"/>
        <v>NN5135300</v>
      </c>
      <c r="B1143" s="4" t="str">
        <f t="shared" si="105"/>
        <v>NN5135300</v>
      </c>
      <c r="C1143" s="4" t="str">
        <f t="shared" si="102"/>
        <v>1353</v>
      </c>
      <c r="D1143" s="4" t="str">
        <f t="shared" si="103"/>
        <v>00</v>
      </c>
      <c r="E1143" s="35">
        <v>16</v>
      </c>
      <c r="F1143" s="36" t="s">
        <v>104</v>
      </c>
      <c r="G1143" s="36" t="s">
        <v>207</v>
      </c>
      <c r="H1143" s="36" t="s">
        <v>17</v>
      </c>
      <c r="I1143" s="36" t="s">
        <v>104</v>
      </c>
      <c r="J1143" s="36" t="s">
        <v>258</v>
      </c>
      <c r="K1143" s="36"/>
      <c r="L1143" s="36" t="s">
        <v>259</v>
      </c>
      <c r="M1143" s="45" t="str">
        <f t="shared" si="106"/>
        <v>ENGI-COSY</v>
      </c>
      <c r="N1143" s="4" t="str">
        <f t="shared" si="107"/>
        <v>NN5ENGI-COSY</v>
      </c>
    </row>
    <row r="1144" spans="1:15" x14ac:dyDescent="0.3">
      <c r="A1144" s="4" t="str">
        <f t="shared" si="104"/>
        <v>NN5303000</v>
      </c>
      <c r="B1144" s="4" t="str">
        <f t="shared" si="105"/>
        <v>NN5303000</v>
      </c>
      <c r="C1144" s="4" t="str">
        <f t="shared" si="102"/>
        <v>3030</v>
      </c>
      <c r="D1144" s="4" t="str">
        <f t="shared" si="103"/>
        <v>00</v>
      </c>
      <c r="E1144" s="35">
        <v>16</v>
      </c>
      <c r="F1144" s="36" t="s">
        <v>104</v>
      </c>
      <c r="G1144" s="36" t="s">
        <v>299</v>
      </c>
      <c r="H1144" s="36" t="s">
        <v>17</v>
      </c>
      <c r="I1144" s="36" t="s">
        <v>104</v>
      </c>
      <c r="J1144" s="36" t="s">
        <v>319</v>
      </c>
      <c r="K1144" s="36"/>
      <c r="L1144" s="36" t="s">
        <v>306</v>
      </c>
      <c r="M1144" s="45" t="str">
        <f t="shared" si="106"/>
        <v>DRIV-TMSN</v>
      </c>
      <c r="N1144" s="4" t="str">
        <f t="shared" si="107"/>
        <v>NN5DRIV-TMSN</v>
      </c>
    </row>
    <row r="1145" spans="1:15" x14ac:dyDescent="0.3">
      <c r="A1145" s="4" t="str">
        <f t="shared" si="104"/>
        <v>NN5325800</v>
      </c>
      <c r="B1145" s="4" t="str">
        <f t="shared" si="105"/>
        <v>NN5325800</v>
      </c>
      <c r="C1145" s="4" t="str">
        <f t="shared" si="102"/>
        <v>3258</v>
      </c>
      <c r="D1145" s="4" t="str">
        <f t="shared" si="103"/>
        <v>00</v>
      </c>
      <c r="E1145" s="35">
        <v>16</v>
      </c>
      <c r="F1145" s="36" t="s">
        <v>104</v>
      </c>
      <c r="G1145" s="36" t="s">
        <v>418</v>
      </c>
      <c r="H1145" s="36" t="s">
        <v>17</v>
      </c>
      <c r="I1145" s="36" t="s">
        <v>104</v>
      </c>
      <c r="J1145" s="36" t="s">
        <v>432</v>
      </c>
      <c r="K1145" s="36"/>
      <c r="L1145" s="36" t="s">
        <v>433</v>
      </c>
      <c r="M1145" s="45" t="str">
        <f t="shared" si="106"/>
        <v>DRIV-DIFF</v>
      </c>
      <c r="N1145" s="4" t="str">
        <f t="shared" si="107"/>
        <v>NN5DRIV-DIFF</v>
      </c>
    </row>
    <row r="1146" spans="1:15" x14ac:dyDescent="0.3">
      <c r="A1146" s="4" t="str">
        <f t="shared" si="104"/>
        <v>NN53258FR</v>
      </c>
      <c r="B1146" s="4" t="str">
        <f t="shared" si="105"/>
        <v>NN53258FR</v>
      </c>
      <c r="C1146" s="4" t="str">
        <f t="shared" si="102"/>
        <v>3258</v>
      </c>
      <c r="D1146" s="4" t="str">
        <f t="shared" si="103"/>
        <v>FR</v>
      </c>
      <c r="E1146" s="35">
        <v>16</v>
      </c>
      <c r="F1146" s="36" t="s">
        <v>104</v>
      </c>
      <c r="G1146" s="36" t="s">
        <v>418</v>
      </c>
      <c r="H1146" s="36" t="s">
        <v>232</v>
      </c>
      <c r="I1146" s="36" t="s">
        <v>104</v>
      </c>
      <c r="J1146" s="36" t="s">
        <v>912</v>
      </c>
      <c r="K1146" s="36" t="s">
        <v>233</v>
      </c>
      <c r="L1146" s="36" t="s">
        <v>893</v>
      </c>
      <c r="M1146" s="45" t="str">
        <f t="shared" si="106"/>
        <v>SURE</v>
      </c>
      <c r="N1146" s="4" t="str">
        <f t="shared" si="107"/>
        <v>NN5SUREFR</v>
      </c>
      <c r="O1146" t="s">
        <v>894</v>
      </c>
    </row>
    <row r="1147" spans="1:15" x14ac:dyDescent="0.3">
      <c r="A1147" s="4" t="str">
        <f t="shared" si="104"/>
        <v>NN54006LF</v>
      </c>
      <c r="B1147" s="4" t="str">
        <f t="shared" si="105"/>
        <v>NN54006LF</v>
      </c>
      <c r="C1147" s="4" t="str">
        <f t="shared" si="102"/>
        <v>4006</v>
      </c>
      <c r="D1147" s="4" t="str">
        <f t="shared" si="103"/>
        <v>LF</v>
      </c>
      <c r="E1147" s="35">
        <v>16</v>
      </c>
      <c r="F1147" s="36" t="s">
        <v>104</v>
      </c>
      <c r="G1147" s="36" t="s">
        <v>876</v>
      </c>
      <c r="H1147" s="36" t="s">
        <v>483</v>
      </c>
      <c r="I1147" s="36" t="s">
        <v>104</v>
      </c>
      <c r="J1147" s="36" t="s">
        <v>904</v>
      </c>
      <c r="K1147" s="36" t="s">
        <v>485</v>
      </c>
      <c r="L1147" s="36" t="s">
        <v>905</v>
      </c>
      <c r="M1147" s="45" t="str">
        <f t="shared" si="106"/>
        <v>BKSY-SVBK</v>
      </c>
      <c r="N1147" s="4" t="str">
        <f t="shared" si="107"/>
        <v>NN5BKSY-SVBKLHF</v>
      </c>
      <c r="O1147" t="s">
        <v>879</v>
      </c>
    </row>
    <row r="1148" spans="1:15" x14ac:dyDescent="0.3">
      <c r="A1148" s="4" t="str">
        <f t="shared" si="104"/>
        <v>NN54006LR</v>
      </c>
      <c r="B1148" s="4" t="str">
        <f t="shared" si="105"/>
        <v>NN54006LR</v>
      </c>
      <c r="C1148" s="4" t="str">
        <f t="shared" si="102"/>
        <v>4006</v>
      </c>
      <c r="D1148" s="4" t="str">
        <f t="shared" si="103"/>
        <v>LR</v>
      </c>
      <c r="E1148" s="35">
        <v>16</v>
      </c>
      <c r="F1148" s="36" t="s">
        <v>104</v>
      </c>
      <c r="G1148" s="36" t="s">
        <v>876</v>
      </c>
      <c r="H1148" s="36" t="s">
        <v>490</v>
      </c>
      <c r="I1148" s="36" t="s">
        <v>104</v>
      </c>
      <c r="J1148" s="36" t="s">
        <v>904</v>
      </c>
      <c r="K1148" s="36" t="s">
        <v>491</v>
      </c>
      <c r="L1148" s="36" t="s">
        <v>906</v>
      </c>
      <c r="M1148" s="45" t="str">
        <f t="shared" si="106"/>
        <v>BKSY-SVBK</v>
      </c>
      <c r="N1148" s="4" t="str">
        <f t="shared" si="107"/>
        <v>NN5BKSY-SVBKLHR</v>
      </c>
      <c r="O1148" t="s">
        <v>879</v>
      </c>
    </row>
    <row r="1149" spans="1:15" x14ac:dyDescent="0.3">
      <c r="A1149" s="4" t="str">
        <f t="shared" si="104"/>
        <v>NN54006RF</v>
      </c>
      <c r="B1149" s="4" t="str">
        <f t="shared" si="105"/>
        <v>NN54006RF</v>
      </c>
      <c r="C1149" s="4" t="str">
        <f t="shared" si="102"/>
        <v>4006</v>
      </c>
      <c r="D1149" s="4" t="str">
        <f t="shared" si="103"/>
        <v>RF</v>
      </c>
      <c r="E1149" s="35">
        <v>16</v>
      </c>
      <c r="F1149" s="36" t="s">
        <v>104</v>
      </c>
      <c r="G1149" s="36" t="s">
        <v>876</v>
      </c>
      <c r="H1149" s="36" t="s">
        <v>487</v>
      </c>
      <c r="I1149" s="36" t="s">
        <v>104</v>
      </c>
      <c r="J1149" s="36" t="s">
        <v>904</v>
      </c>
      <c r="K1149" s="36" t="s">
        <v>488</v>
      </c>
      <c r="L1149" s="36" t="s">
        <v>907</v>
      </c>
      <c r="M1149" s="45" t="str">
        <f t="shared" si="106"/>
        <v>BKSY-SVBK</v>
      </c>
      <c r="N1149" s="4" t="str">
        <f t="shared" si="107"/>
        <v>NN5BKSY-SVBKRHF</v>
      </c>
      <c r="O1149" t="s">
        <v>879</v>
      </c>
    </row>
    <row r="1150" spans="1:15" x14ac:dyDescent="0.3">
      <c r="A1150" s="4" t="str">
        <f t="shared" si="104"/>
        <v>NN54006RR</v>
      </c>
      <c r="B1150" s="4" t="str">
        <f t="shared" si="105"/>
        <v>NN54006RR</v>
      </c>
      <c r="C1150" s="4" t="str">
        <f t="shared" si="102"/>
        <v>4006</v>
      </c>
      <c r="D1150" s="4" t="str">
        <f t="shared" si="103"/>
        <v>RR</v>
      </c>
      <c r="E1150" s="35">
        <v>16</v>
      </c>
      <c r="F1150" s="36" t="s">
        <v>104</v>
      </c>
      <c r="G1150" s="36" t="s">
        <v>876</v>
      </c>
      <c r="H1150" s="36" t="s">
        <v>493</v>
      </c>
      <c r="I1150" s="36" t="s">
        <v>104</v>
      </c>
      <c r="J1150" s="36" t="s">
        <v>904</v>
      </c>
      <c r="K1150" s="36" t="s">
        <v>494</v>
      </c>
      <c r="L1150" s="36" t="s">
        <v>908</v>
      </c>
      <c r="M1150" s="45" t="str">
        <f t="shared" si="106"/>
        <v>BKSY-SVBK</v>
      </c>
      <c r="N1150" s="4" t="str">
        <f t="shared" si="107"/>
        <v>NN5BKSY-SVBKRHR</v>
      </c>
      <c r="O1150" t="s">
        <v>879</v>
      </c>
    </row>
    <row r="1151" spans="1:15" x14ac:dyDescent="0.3">
      <c r="A1151" s="4" t="str">
        <f t="shared" si="104"/>
        <v>NN54050LT</v>
      </c>
      <c r="B1151" s="4" t="str">
        <f t="shared" si="105"/>
        <v>NN54050LT</v>
      </c>
      <c r="C1151" s="4" t="str">
        <f t="shared" si="102"/>
        <v>4050</v>
      </c>
      <c r="D1151" s="4" t="str">
        <f t="shared" si="103"/>
        <v>LT</v>
      </c>
      <c r="E1151" s="35">
        <v>16</v>
      </c>
      <c r="F1151" s="36" t="s">
        <v>104</v>
      </c>
      <c r="G1151" s="36" t="s">
        <v>482</v>
      </c>
      <c r="H1151" s="36" t="s">
        <v>57</v>
      </c>
      <c r="I1151" s="36" t="s">
        <v>104</v>
      </c>
      <c r="J1151" s="36" t="s">
        <v>531</v>
      </c>
      <c r="K1151" s="36" t="s">
        <v>59</v>
      </c>
      <c r="L1151" s="36" t="s">
        <v>532</v>
      </c>
      <c r="M1151" s="45" t="str">
        <f t="shared" si="106"/>
        <v>DRIV-FIDV</v>
      </c>
      <c r="N1151" s="4" t="str">
        <f t="shared" si="107"/>
        <v>NN5DRIV-FIDVLH</v>
      </c>
    </row>
    <row r="1152" spans="1:15" x14ac:dyDescent="0.3">
      <c r="A1152" s="4" t="str">
        <f t="shared" si="104"/>
        <v>NN54050RI</v>
      </c>
      <c r="B1152" s="4" t="str">
        <f t="shared" si="105"/>
        <v>NN54050RI</v>
      </c>
      <c r="C1152" s="4" t="str">
        <f t="shared" si="102"/>
        <v>4050</v>
      </c>
      <c r="D1152" s="4" t="str">
        <f t="shared" si="103"/>
        <v>RI</v>
      </c>
      <c r="E1152" s="35">
        <v>16</v>
      </c>
      <c r="F1152" s="36" t="s">
        <v>104</v>
      </c>
      <c r="G1152" s="36" t="s">
        <v>482</v>
      </c>
      <c r="H1152" s="36" t="s">
        <v>61</v>
      </c>
      <c r="I1152" s="36" t="s">
        <v>104</v>
      </c>
      <c r="J1152" s="36" t="s">
        <v>531</v>
      </c>
      <c r="K1152" s="36" t="s">
        <v>63</v>
      </c>
      <c r="L1152" s="36" t="s">
        <v>533</v>
      </c>
      <c r="M1152" s="45" t="str">
        <f t="shared" si="106"/>
        <v>DRIV-FIDV</v>
      </c>
      <c r="N1152" s="4" t="str">
        <f t="shared" si="107"/>
        <v>NN5DRIV-FIDVRH</v>
      </c>
    </row>
    <row r="1153" spans="1:14" x14ac:dyDescent="0.3">
      <c r="A1153" s="4" t="str">
        <f t="shared" si="104"/>
        <v>NN5106300</v>
      </c>
      <c r="B1153" s="4" t="str">
        <f t="shared" si="105"/>
        <v>NN5106300</v>
      </c>
      <c r="C1153" s="4" t="str">
        <f t="shared" si="102"/>
        <v>1063</v>
      </c>
      <c r="D1153" s="4" t="str">
        <f t="shared" si="103"/>
        <v>00</v>
      </c>
      <c r="E1153" t="s">
        <v>5885</v>
      </c>
      <c r="F1153" s="36" t="s">
        <v>104</v>
      </c>
      <c r="G1153" t="s">
        <v>11921</v>
      </c>
      <c r="H1153" t="s">
        <v>17</v>
      </c>
      <c r="I1153" s="36" t="s">
        <v>104</v>
      </c>
      <c r="J1153" t="s">
        <v>2657</v>
      </c>
      <c r="L1153" t="s">
        <v>11976</v>
      </c>
      <c r="M1153" s="45" t="e">
        <f t="shared" si="106"/>
        <v>#N/A</v>
      </c>
      <c r="N1153" s="4" t="e">
        <f t="shared" si="107"/>
        <v>#N/A</v>
      </c>
    </row>
    <row r="1154" spans="1:14" x14ac:dyDescent="0.3">
      <c r="A1154" s="4" t="str">
        <f t="shared" si="104"/>
        <v>NN5135900</v>
      </c>
      <c r="B1154" s="4" t="str">
        <f t="shared" si="105"/>
        <v>NN5135900</v>
      </c>
      <c r="C1154" s="4" t="str">
        <f t="shared" si="102"/>
        <v>1359</v>
      </c>
      <c r="D1154" s="4" t="str">
        <f t="shared" si="103"/>
        <v>00</v>
      </c>
      <c r="E1154" t="s">
        <v>5885</v>
      </c>
      <c r="F1154" s="36" t="s">
        <v>104</v>
      </c>
      <c r="G1154" t="s">
        <v>11926</v>
      </c>
      <c r="H1154" t="s">
        <v>17</v>
      </c>
      <c r="I1154" s="36" t="s">
        <v>104</v>
      </c>
      <c r="J1154" t="s">
        <v>2657</v>
      </c>
      <c r="L1154" t="s">
        <v>11991</v>
      </c>
      <c r="M1154" s="45" t="e">
        <f t="shared" si="106"/>
        <v>#N/A</v>
      </c>
      <c r="N1154" s="4" t="e">
        <f t="shared" si="107"/>
        <v>#N/A</v>
      </c>
    </row>
    <row r="1155" spans="1:14" x14ac:dyDescent="0.3">
      <c r="A1155" s="4" t="str">
        <f t="shared" si="104"/>
        <v>NN5137400</v>
      </c>
      <c r="B1155" s="4" t="str">
        <f t="shared" si="105"/>
        <v>NN5137400</v>
      </c>
      <c r="C1155" s="4" t="str">
        <f t="shared" ref="C1155:C1218" si="108">LEFT(G1155,4)</f>
        <v>1374</v>
      </c>
      <c r="D1155" s="4" t="str">
        <f t="shared" ref="D1155:D1218" si="109">LEFT(H1155,2)</f>
        <v>00</v>
      </c>
      <c r="E1155" t="s">
        <v>5885</v>
      </c>
      <c r="F1155" s="36" t="s">
        <v>104</v>
      </c>
      <c r="G1155" t="s">
        <v>10807</v>
      </c>
      <c r="H1155" t="s">
        <v>17</v>
      </c>
      <c r="I1155" s="36" t="s">
        <v>104</v>
      </c>
      <c r="J1155" t="s">
        <v>2657</v>
      </c>
      <c r="L1155" t="s">
        <v>12023</v>
      </c>
      <c r="M1155" s="45" t="e">
        <f t="shared" si="106"/>
        <v>#N/A</v>
      </c>
      <c r="N1155" s="4" t="e">
        <f t="shared" si="107"/>
        <v>#N/A</v>
      </c>
    </row>
    <row r="1156" spans="1:14" x14ac:dyDescent="0.3">
      <c r="A1156" s="4" t="str">
        <f t="shared" ref="A1156:A1219" si="110">F1156&amp;C1156&amp;D1156</f>
        <v>NN5138600</v>
      </c>
      <c r="B1156" s="4" t="str">
        <f t="shared" ref="B1156:B1219" si="111">F1156&amp;C1156&amp;D1156</f>
        <v>NN5138600</v>
      </c>
      <c r="C1156" s="4" t="str">
        <f t="shared" si="108"/>
        <v>1386</v>
      </c>
      <c r="D1156" s="4" t="str">
        <f t="shared" si="109"/>
        <v>00</v>
      </c>
      <c r="E1156" t="s">
        <v>5885</v>
      </c>
      <c r="F1156" s="36" t="s">
        <v>104</v>
      </c>
      <c r="G1156" t="s">
        <v>783</v>
      </c>
      <c r="H1156" t="s">
        <v>17</v>
      </c>
      <c r="I1156" s="36" t="s">
        <v>104</v>
      </c>
      <c r="J1156" t="s">
        <v>2657</v>
      </c>
      <c r="L1156" t="s">
        <v>12039</v>
      </c>
      <c r="M1156" s="45" t="e">
        <f t="shared" ref="M1156:M1219" si="112">_xlfn.TEXTAFTER(J1156,"-")</f>
        <v>#N/A</v>
      </c>
      <c r="N1156" s="4" t="e">
        <f t="shared" ref="N1156:N1219" si="113">I1156&amp;M1156&amp;K1156</f>
        <v>#N/A</v>
      </c>
    </row>
    <row r="1157" spans="1:14" x14ac:dyDescent="0.3">
      <c r="A1157" s="4" t="str">
        <f t="shared" si="110"/>
        <v>NN53278RE</v>
      </c>
      <c r="B1157" s="4" t="str">
        <f t="shared" si="111"/>
        <v>NN53278RE</v>
      </c>
      <c r="C1157" s="4" t="str">
        <f t="shared" si="108"/>
        <v>3278</v>
      </c>
      <c r="D1157" s="4" t="str">
        <f t="shared" si="109"/>
        <v>RE</v>
      </c>
      <c r="E1157" t="s">
        <v>5885</v>
      </c>
      <c r="F1157" s="36" t="s">
        <v>104</v>
      </c>
      <c r="G1157" t="s">
        <v>11168</v>
      </c>
      <c r="H1157" t="s">
        <v>228</v>
      </c>
      <c r="I1157" s="36" t="s">
        <v>104</v>
      </c>
      <c r="J1157" t="s">
        <v>432</v>
      </c>
      <c r="L1157" t="s">
        <v>433</v>
      </c>
      <c r="M1157" s="45" t="str">
        <f t="shared" si="112"/>
        <v>DRIV-DIFF</v>
      </c>
      <c r="N1157" s="4" t="str">
        <f t="shared" si="113"/>
        <v>NN5DRIV-DIFF</v>
      </c>
    </row>
    <row r="1158" spans="1:14" x14ac:dyDescent="0.3">
      <c r="A1158" s="4" t="str">
        <f t="shared" si="110"/>
        <v>NN54062LT</v>
      </c>
      <c r="B1158" s="4" t="str">
        <f t="shared" si="111"/>
        <v>NN54062LT</v>
      </c>
      <c r="C1158" s="4" t="str">
        <f t="shared" si="108"/>
        <v>4062</v>
      </c>
      <c r="D1158" s="4" t="str">
        <f t="shared" si="109"/>
        <v>LT</v>
      </c>
      <c r="E1158" t="s">
        <v>5885</v>
      </c>
      <c r="F1158" s="36" t="s">
        <v>104</v>
      </c>
      <c r="G1158" t="s">
        <v>11931</v>
      </c>
      <c r="H1158" t="s">
        <v>57</v>
      </c>
      <c r="I1158" s="36" t="s">
        <v>104</v>
      </c>
      <c r="J1158" t="s">
        <v>909</v>
      </c>
      <c r="L1158" t="s">
        <v>910</v>
      </c>
      <c r="M1158" s="45" t="str">
        <f t="shared" si="112"/>
        <v>DRIV-TAND</v>
      </c>
      <c r="N1158" s="4" t="str">
        <f t="shared" si="113"/>
        <v>NN5DRIV-TAND</v>
      </c>
    </row>
    <row r="1159" spans="1:14" x14ac:dyDescent="0.3">
      <c r="A1159" s="4" t="str">
        <f t="shared" si="110"/>
        <v>NN54062RI</v>
      </c>
      <c r="B1159" s="4" t="str">
        <f t="shared" si="111"/>
        <v>NN54062RI</v>
      </c>
      <c r="C1159" s="4" t="str">
        <f t="shared" si="108"/>
        <v>4062</v>
      </c>
      <c r="D1159" s="4" t="str">
        <f t="shared" si="109"/>
        <v>RI</v>
      </c>
      <c r="E1159" t="s">
        <v>5885</v>
      </c>
      <c r="F1159" s="36" t="s">
        <v>104</v>
      </c>
      <c r="G1159" t="s">
        <v>11931</v>
      </c>
      <c r="H1159" t="s">
        <v>61</v>
      </c>
      <c r="I1159" s="36" t="s">
        <v>104</v>
      </c>
      <c r="J1159" t="s">
        <v>909</v>
      </c>
      <c r="L1159" t="s">
        <v>911</v>
      </c>
      <c r="M1159" s="45" t="str">
        <f t="shared" si="112"/>
        <v>DRIV-TAND</v>
      </c>
      <c r="N1159" s="4" t="str">
        <f t="shared" si="113"/>
        <v>NN5DRIV-TAND</v>
      </c>
    </row>
    <row r="1160" spans="1:14" x14ac:dyDescent="0.3">
      <c r="A1160" s="4" t="str">
        <f t="shared" si="110"/>
        <v>NN54251LF</v>
      </c>
      <c r="B1160" s="4" t="str">
        <f t="shared" si="111"/>
        <v>NN54251LF</v>
      </c>
      <c r="C1160" s="4" t="str">
        <f t="shared" si="108"/>
        <v>4251</v>
      </c>
      <c r="D1160" s="4" t="str">
        <f t="shared" si="109"/>
        <v>LF</v>
      </c>
      <c r="E1160" t="s">
        <v>5885</v>
      </c>
      <c r="F1160" s="36" t="s">
        <v>104</v>
      </c>
      <c r="G1160" t="s">
        <v>11471</v>
      </c>
      <c r="H1160" t="s">
        <v>483</v>
      </c>
      <c r="I1160" s="36" t="s">
        <v>104</v>
      </c>
      <c r="J1160" t="s">
        <v>904</v>
      </c>
      <c r="L1160" t="s">
        <v>905</v>
      </c>
      <c r="M1160" s="45" t="str">
        <f t="shared" si="112"/>
        <v>BKSY-SVBK</v>
      </c>
      <c r="N1160" s="4" t="str">
        <f t="shared" si="113"/>
        <v>NN5BKSY-SVBK</v>
      </c>
    </row>
    <row r="1161" spans="1:14" x14ac:dyDescent="0.3">
      <c r="A1161" s="4" t="str">
        <f t="shared" si="110"/>
        <v>NN54251LR</v>
      </c>
      <c r="B1161" s="4" t="str">
        <f t="shared" si="111"/>
        <v>NN54251LR</v>
      </c>
      <c r="C1161" s="4" t="str">
        <f t="shared" si="108"/>
        <v>4251</v>
      </c>
      <c r="D1161" s="4" t="str">
        <f t="shared" si="109"/>
        <v>LR</v>
      </c>
      <c r="E1161" t="s">
        <v>5885</v>
      </c>
      <c r="F1161" s="36" t="s">
        <v>104</v>
      </c>
      <c r="G1161" t="s">
        <v>11471</v>
      </c>
      <c r="H1161" t="s">
        <v>490</v>
      </c>
      <c r="I1161" s="36" t="s">
        <v>104</v>
      </c>
      <c r="J1161" t="s">
        <v>904</v>
      </c>
      <c r="L1161" t="s">
        <v>906</v>
      </c>
      <c r="M1161" s="45" t="str">
        <f t="shared" si="112"/>
        <v>BKSY-SVBK</v>
      </c>
      <c r="N1161" s="4" t="str">
        <f t="shared" si="113"/>
        <v>NN5BKSY-SVBK</v>
      </c>
    </row>
    <row r="1162" spans="1:14" x14ac:dyDescent="0.3">
      <c r="A1162" s="4" t="str">
        <f t="shared" si="110"/>
        <v>NN54251RF</v>
      </c>
      <c r="B1162" s="4" t="str">
        <f t="shared" si="111"/>
        <v>NN54251RF</v>
      </c>
      <c r="C1162" s="4" t="str">
        <f t="shared" si="108"/>
        <v>4251</v>
      </c>
      <c r="D1162" s="4" t="str">
        <f t="shared" si="109"/>
        <v>RF</v>
      </c>
      <c r="E1162" t="s">
        <v>5885</v>
      </c>
      <c r="F1162" s="36" t="s">
        <v>104</v>
      </c>
      <c r="G1162" t="s">
        <v>11471</v>
      </c>
      <c r="H1162" t="s">
        <v>487</v>
      </c>
      <c r="I1162" s="36" t="s">
        <v>104</v>
      </c>
      <c r="J1162" t="s">
        <v>904</v>
      </c>
      <c r="L1162" t="s">
        <v>907</v>
      </c>
      <c r="M1162" s="45" t="str">
        <f t="shared" si="112"/>
        <v>BKSY-SVBK</v>
      </c>
      <c r="N1162" s="4" t="str">
        <f t="shared" si="113"/>
        <v>NN5BKSY-SVBK</v>
      </c>
    </row>
    <row r="1163" spans="1:14" x14ac:dyDescent="0.3">
      <c r="A1163" s="4" t="str">
        <f t="shared" si="110"/>
        <v>NN54251RR</v>
      </c>
      <c r="B1163" s="4" t="str">
        <f t="shared" si="111"/>
        <v>NN54251RR</v>
      </c>
      <c r="C1163" s="4" t="str">
        <f t="shared" si="108"/>
        <v>4251</v>
      </c>
      <c r="D1163" s="4" t="str">
        <f t="shared" si="109"/>
        <v>RR</v>
      </c>
      <c r="E1163" t="s">
        <v>5885</v>
      </c>
      <c r="F1163" s="36" t="s">
        <v>104</v>
      </c>
      <c r="G1163" t="s">
        <v>11471</v>
      </c>
      <c r="H1163" t="s">
        <v>493</v>
      </c>
      <c r="I1163" s="36" t="s">
        <v>104</v>
      </c>
      <c r="J1163" t="s">
        <v>904</v>
      </c>
      <c r="L1163" t="s">
        <v>908</v>
      </c>
      <c r="M1163" s="45" t="str">
        <f t="shared" si="112"/>
        <v>BKSY-SVBK</v>
      </c>
      <c r="N1163" s="4" t="str">
        <f t="shared" si="113"/>
        <v>NN5BKSY-SVBK</v>
      </c>
    </row>
    <row r="1164" spans="1:14" x14ac:dyDescent="0.3">
      <c r="A1164" s="4" t="str">
        <f t="shared" si="110"/>
        <v>NN54303LT</v>
      </c>
      <c r="B1164" s="4" t="str">
        <f t="shared" si="111"/>
        <v>NN54303LT</v>
      </c>
      <c r="C1164" s="4" t="str">
        <f t="shared" si="108"/>
        <v>4303</v>
      </c>
      <c r="D1164" s="4" t="str">
        <f t="shared" si="109"/>
        <v>LT</v>
      </c>
      <c r="E1164" t="s">
        <v>5885</v>
      </c>
      <c r="F1164" s="36" t="s">
        <v>104</v>
      </c>
      <c r="G1164" t="s">
        <v>11504</v>
      </c>
      <c r="H1164" t="s">
        <v>57</v>
      </c>
      <c r="I1164" s="36" t="s">
        <v>104</v>
      </c>
      <c r="J1164" t="s">
        <v>2657</v>
      </c>
      <c r="L1164" t="s">
        <v>12164</v>
      </c>
      <c r="M1164" s="45" t="e">
        <f t="shared" si="112"/>
        <v>#N/A</v>
      </c>
      <c r="N1164" s="4" t="e">
        <f t="shared" si="113"/>
        <v>#N/A</v>
      </c>
    </row>
    <row r="1165" spans="1:14" x14ac:dyDescent="0.3">
      <c r="A1165" s="4" t="str">
        <f t="shared" si="110"/>
        <v>NN54303RI</v>
      </c>
      <c r="B1165" s="4" t="str">
        <f t="shared" si="111"/>
        <v>NN54303RI</v>
      </c>
      <c r="C1165" s="4" t="str">
        <f t="shared" si="108"/>
        <v>4303</v>
      </c>
      <c r="D1165" s="4" t="str">
        <f t="shared" si="109"/>
        <v>RI</v>
      </c>
      <c r="E1165" t="s">
        <v>5885</v>
      </c>
      <c r="F1165" s="36" t="s">
        <v>104</v>
      </c>
      <c r="G1165" t="s">
        <v>11504</v>
      </c>
      <c r="H1165" t="s">
        <v>61</v>
      </c>
      <c r="I1165" s="36" t="s">
        <v>104</v>
      </c>
      <c r="J1165" t="s">
        <v>2657</v>
      </c>
      <c r="L1165" t="s">
        <v>12165</v>
      </c>
      <c r="M1165" s="45" t="e">
        <f t="shared" si="112"/>
        <v>#N/A</v>
      </c>
      <c r="N1165" s="4" t="e">
        <f t="shared" si="113"/>
        <v>#N/A</v>
      </c>
    </row>
    <row r="1166" spans="1:14" x14ac:dyDescent="0.3">
      <c r="A1166" s="4" t="str">
        <f t="shared" si="110"/>
        <v>NN5430600</v>
      </c>
      <c r="B1166" s="4" t="str">
        <f t="shared" si="111"/>
        <v>NN5430600</v>
      </c>
      <c r="C1166" s="4" t="str">
        <f t="shared" si="108"/>
        <v>4306</v>
      </c>
      <c r="D1166" s="4" t="str">
        <f t="shared" si="109"/>
        <v>00</v>
      </c>
      <c r="E1166" t="s">
        <v>5885</v>
      </c>
      <c r="F1166" s="36" t="s">
        <v>104</v>
      </c>
      <c r="G1166" t="s">
        <v>11526</v>
      </c>
      <c r="H1166" t="s">
        <v>17</v>
      </c>
      <c r="I1166" s="36" t="s">
        <v>104</v>
      </c>
      <c r="J1166" t="s">
        <v>2657</v>
      </c>
      <c r="L1166" t="s">
        <v>12175</v>
      </c>
      <c r="M1166" s="45" t="e">
        <f t="shared" si="112"/>
        <v>#N/A</v>
      </c>
      <c r="N1166" s="4" t="e">
        <f t="shared" si="113"/>
        <v>#N/A</v>
      </c>
    </row>
    <row r="1167" spans="1:14" x14ac:dyDescent="0.3">
      <c r="A1167" s="4" t="str">
        <f t="shared" si="110"/>
        <v>NN5506000</v>
      </c>
      <c r="B1167" s="4" t="str">
        <f t="shared" si="111"/>
        <v>NN5506000</v>
      </c>
      <c r="C1167" s="4" t="str">
        <f t="shared" si="108"/>
        <v>5060</v>
      </c>
      <c r="D1167" s="4" t="str">
        <f t="shared" si="109"/>
        <v>00</v>
      </c>
      <c r="E1167" t="s">
        <v>5885</v>
      </c>
      <c r="F1167" s="36" t="s">
        <v>104</v>
      </c>
      <c r="G1167" t="s">
        <v>858</v>
      </c>
      <c r="H1167" t="s">
        <v>17</v>
      </c>
      <c r="I1167" s="36" t="s">
        <v>104</v>
      </c>
      <c r="J1167" t="s">
        <v>2657</v>
      </c>
      <c r="L1167" t="s">
        <v>12192</v>
      </c>
      <c r="M1167" s="45" t="e">
        <f t="shared" si="112"/>
        <v>#N/A</v>
      </c>
      <c r="N1167" s="4" t="e">
        <f t="shared" si="113"/>
        <v>#N/A</v>
      </c>
    </row>
    <row r="1168" spans="1:14" x14ac:dyDescent="0.3">
      <c r="A1168" s="4" t="str">
        <f t="shared" si="110"/>
        <v>NN55102LT</v>
      </c>
      <c r="B1168" s="4" t="str">
        <f t="shared" si="111"/>
        <v>NN55102LT</v>
      </c>
      <c r="C1168" s="4" t="str">
        <f t="shared" si="108"/>
        <v>5102</v>
      </c>
      <c r="D1168" s="4" t="str">
        <f t="shared" si="109"/>
        <v>LT</v>
      </c>
      <c r="E1168" t="s">
        <v>5885</v>
      </c>
      <c r="F1168" s="36" t="s">
        <v>104</v>
      </c>
      <c r="G1168" t="s">
        <v>695</v>
      </c>
      <c r="H1168" t="s">
        <v>57</v>
      </c>
      <c r="I1168" s="36" t="s">
        <v>104</v>
      </c>
      <c r="J1168" t="s">
        <v>2657</v>
      </c>
      <c r="L1168" t="s">
        <v>12238</v>
      </c>
      <c r="M1168" s="45" t="e">
        <f t="shared" si="112"/>
        <v>#N/A</v>
      </c>
      <c r="N1168" s="4" t="e">
        <f t="shared" si="113"/>
        <v>#N/A</v>
      </c>
    </row>
    <row r="1169" spans="1:15" x14ac:dyDescent="0.3">
      <c r="A1169" s="4" t="str">
        <f t="shared" si="110"/>
        <v>NN55102RI</v>
      </c>
      <c r="B1169" s="4" t="str">
        <f t="shared" si="111"/>
        <v>NN55102RI</v>
      </c>
      <c r="C1169" s="4" t="str">
        <f t="shared" si="108"/>
        <v>5102</v>
      </c>
      <c r="D1169" s="4" t="str">
        <f t="shared" si="109"/>
        <v>RI</v>
      </c>
      <c r="E1169" t="s">
        <v>5885</v>
      </c>
      <c r="F1169" s="36" t="s">
        <v>104</v>
      </c>
      <c r="G1169" t="s">
        <v>695</v>
      </c>
      <c r="H1169" t="s">
        <v>61</v>
      </c>
      <c r="I1169" s="36" t="s">
        <v>104</v>
      </c>
      <c r="J1169" t="s">
        <v>2657</v>
      </c>
      <c r="L1169" t="s">
        <v>12239</v>
      </c>
      <c r="M1169" s="45" t="e">
        <f t="shared" si="112"/>
        <v>#N/A</v>
      </c>
      <c r="N1169" s="4" t="e">
        <f t="shared" si="113"/>
        <v>#N/A</v>
      </c>
    </row>
    <row r="1170" spans="1:15" x14ac:dyDescent="0.3">
      <c r="A1170" s="4" t="str">
        <f t="shared" si="110"/>
        <v>NN5510600</v>
      </c>
      <c r="B1170" s="4" t="str">
        <f t="shared" si="111"/>
        <v>NN5510600</v>
      </c>
      <c r="C1170" s="4" t="str">
        <f t="shared" si="108"/>
        <v>5106</v>
      </c>
      <c r="D1170" s="4" t="str">
        <f t="shared" si="109"/>
        <v>00</v>
      </c>
      <c r="E1170" t="s">
        <v>5885</v>
      </c>
      <c r="F1170" s="36" t="s">
        <v>104</v>
      </c>
      <c r="G1170" t="s">
        <v>11941</v>
      </c>
      <c r="H1170" t="s">
        <v>17</v>
      </c>
      <c r="I1170" s="36" t="s">
        <v>104</v>
      </c>
      <c r="J1170" t="s">
        <v>2657</v>
      </c>
      <c r="L1170" t="s">
        <v>12251</v>
      </c>
      <c r="M1170" s="45" t="e">
        <f t="shared" si="112"/>
        <v>#N/A</v>
      </c>
      <c r="N1170" s="4" t="e">
        <f t="shared" si="113"/>
        <v>#N/A</v>
      </c>
    </row>
    <row r="1171" spans="1:15" x14ac:dyDescent="0.3">
      <c r="A1171" s="4" t="str">
        <f t="shared" si="110"/>
        <v>NN5520700</v>
      </c>
      <c r="B1171" s="4" t="str">
        <f t="shared" si="111"/>
        <v>NN5520700</v>
      </c>
      <c r="C1171" s="4" t="str">
        <f t="shared" si="108"/>
        <v>5207</v>
      </c>
      <c r="D1171" s="4" t="str">
        <f t="shared" si="109"/>
        <v>00</v>
      </c>
      <c r="E1171" t="s">
        <v>5885</v>
      </c>
      <c r="F1171" s="36" t="s">
        <v>104</v>
      </c>
      <c r="G1171" t="s">
        <v>11687</v>
      </c>
      <c r="H1171" t="s">
        <v>17</v>
      </c>
      <c r="I1171" s="36" t="s">
        <v>104</v>
      </c>
      <c r="J1171" t="s">
        <v>2657</v>
      </c>
      <c r="L1171" t="s">
        <v>12260</v>
      </c>
      <c r="M1171" s="45" t="e">
        <f t="shared" si="112"/>
        <v>#N/A</v>
      </c>
      <c r="N1171" s="4" t="e">
        <f t="shared" si="113"/>
        <v>#N/A</v>
      </c>
    </row>
    <row r="1172" spans="1:15" x14ac:dyDescent="0.3">
      <c r="A1172" s="4" t="str">
        <f t="shared" si="110"/>
        <v>NN5521100</v>
      </c>
      <c r="B1172" s="4" t="str">
        <f t="shared" si="111"/>
        <v>NN5521100</v>
      </c>
      <c r="C1172" s="4" t="str">
        <f t="shared" si="108"/>
        <v>5211</v>
      </c>
      <c r="D1172" s="4" t="str">
        <f t="shared" si="109"/>
        <v>00</v>
      </c>
      <c r="E1172" t="s">
        <v>5885</v>
      </c>
      <c r="F1172" s="36" t="s">
        <v>104</v>
      </c>
      <c r="G1172" t="s">
        <v>11943</v>
      </c>
      <c r="H1172" t="s">
        <v>17</v>
      </c>
      <c r="I1172" s="36" t="s">
        <v>104</v>
      </c>
      <c r="J1172" t="s">
        <v>2657</v>
      </c>
      <c r="L1172" t="s">
        <v>12261</v>
      </c>
      <c r="M1172" s="45" t="e">
        <f t="shared" si="112"/>
        <v>#N/A</v>
      </c>
      <c r="N1172" s="4" t="e">
        <f t="shared" si="113"/>
        <v>#N/A</v>
      </c>
    </row>
    <row r="1173" spans="1:15" x14ac:dyDescent="0.3">
      <c r="A1173" s="4" t="str">
        <f t="shared" si="110"/>
        <v>NN5522300</v>
      </c>
      <c r="B1173" s="4" t="str">
        <f t="shared" si="111"/>
        <v>NN5522300</v>
      </c>
      <c r="C1173" s="4" t="str">
        <f t="shared" si="108"/>
        <v>5223</v>
      </c>
      <c r="D1173" s="4" t="str">
        <f t="shared" si="109"/>
        <v>00</v>
      </c>
      <c r="E1173" t="s">
        <v>5885</v>
      </c>
      <c r="F1173" s="36" t="s">
        <v>104</v>
      </c>
      <c r="G1173" t="s">
        <v>11690</v>
      </c>
      <c r="H1173" t="s">
        <v>17</v>
      </c>
      <c r="I1173" s="36" t="s">
        <v>104</v>
      </c>
      <c r="J1173" t="s">
        <v>2657</v>
      </c>
      <c r="L1173" t="s">
        <v>12263</v>
      </c>
      <c r="M1173" s="45" t="e">
        <f t="shared" si="112"/>
        <v>#N/A</v>
      </c>
      <c r="N1173" s="4" t="e">
        <f t="shared" si="113"/>
        <v>#N/A</v>
      </c>
    </row>
    <row r="1174" spans="1:15" x14ac:dyDescent="0.3">
      <c r="A1174" s="4" t="str">
        <f t="shared" si="110"/>
        <v>NN5522900</v>
      </c>
      <c r="B1174" s="4" t="str">
        <f t="shared" si="111"/>
        <v>NN5522900</v>
      </c>
      <c r="C1174" s="4" t="str">
        <f t="shared" si="108"/>
        <v>5229</v>
      </c>
      <c r="D1174" s="4" t="str">
        <f t="shared" si="109"/>
        <v>00</v>
      </c>
      <c r="E1174" t="s">
        <v>5885</v>
      </c>
      <c r="F1174" s="36" t="s">
        <v>104</v>
      </c>
      <c r="G1174" t="s">
        <v>11944</v>
      </c>
      <c r="H1174" t="s">
        <v>17</v>
      </c>
      <c r="I1174" s="36" t="s">
        <v>104</v>
      </c>
      <c r="J1174" t="s">
        <v>2657</v>
      </c>
      <c r="L1174" t="s">
        <v>12264</v>
      </c>
      <c r="M1174" s="45" t="e">
        <f t="shared" si="112"/>
        <v>#N/A</v>
      </c>
      <c r="N1174" s="4" t="e">
        <f t="shared" si="113"/>
        <v>#N/A</v>
      </c>
    </row>
    <row r="1175" spans="1:15" x14ac:dyDescent="0.3">
      <c r="A1175" s="4" t="str">
        <f t="shared" si="110"/>
        <v>NN55265LT</v>
      </c>
      <c r="B1175" s="4" t="str">
        <f t="shared" si="111"/>
        <v>NN55265LT</v>
      </c>
      <c r="C1175" s="4" t="str">
        <f t="shared" si="108"/>
        <v>5265</v>
      </c>
      <c r="D1175" s="4" t="str">
        <f t="shared" si="109"/>
        <v>LT</v>
      </c>
      <c r="E1175" t="s">
        <v>5885</v>
      </c>
      <c r="F1175" s="36" t="s">
        <v>104</v>
      </c>
      <c r="G1175" t="s">
        <v>11945</v>
      </c>
      <c r="H1175" t="s">
        <v>57</v>
      </c>
      <c r="I1175" s="36" t="s">
        <v>104</v>
      </c>
      <c r="J1175" t="s">
        <v>2657</v>
      </c>
      <c r="L1175" t="s">
        <v>12266</v>
      </c>
      <c r="M1175" s="45" t="e">
        <f t="shared" si="112"/>
        <v>#N/A</v>
      </c>
      <c r="N1175" s="4" t="e">
        <f t="shared" si="113"/>
        <v>#N/A</v>
      </c>
    </row>
    <row r="1176" spans="1:15" x14ac:dyDescent="0.3">
      <c r="A1176" s="4" t="str">
        <f t="shared" si="110"/>
        <v>NN55265RI</v>
      </c>
      <c r="B1176" s="4" t="str">
        <f t="shared" si="111"/>
        <v>NN55265RI</v>
      </c>
      <c r="C1176" s="4" t="str">
        <f t="shared" si="108"/>
        <v>5265</v>
      </c>
      <c r="D1176" s="4" t="str">
        <f t="shared" si="109"/>
        <v>RI</v>
      </c>
      <c r="E1176" t="s">
        <v>5885</v>
      </c>
      <c r="F1176" s="36" t="s">
        <v>104</v>
      </c>
      <c r="G1176" t="s">
        <v>11945</v>
      </c>
      <c r="H1176" t="s">
        <v>61</v>
      </c>
      <c r="I1176" s="36" t="s">
        <v>104</v>
      </c>
      <c r="J1176" t="s">
        <v>2657</v>
      </c>
      <c r="L1176" t="s">
        <v>12267</v>
      </c>
      <c r="M1176" s="45" t="e">
        <f t="shared" si="112"/>
        <v>#N/A</v>
      </c>
      <c r="N1176" s="4" t="e">
        <f t="shared" si="113"/>
        <v>#N/A</v>
      </c>
    </row>
    <row r="1177" spans="1:15" x14ac:dyDescent="0.3">
      <c r="A1177" s="4" t="str">
        <f t="shared" si="110"/>
        <v>NN5535200</v>
      </c>
      <c r="B1177" s="4" t="str">
        <f t="shared" si="111"/>
        <v>NN5535200</v>
      </c>
      <c r="C1177" s="4" t="str">
        <f t="shared" si="108"/>
        <v>5352</v>
      </c>
      <c r="D1177" s="4" t="str">
        <f t="shared" si="109"/>
        <v>00</v>
      </c>
      <c r="E1177" t="s">
        <v>5885</v>
      </c>
      <c r="F1177" s="36" t="s">
        <v>104</v>
      </c>
      <c r="G1177" t="s">
        <v>11694</v>
      </c>
      <c r="H1177" t="s">
        <v>17</v>
      </c>
      <c r="I1177" s="36" t="s">
        <v>104</v>
      </c>
      <c r="J1177" t="s">
        <v>2657</v>
      </c>
      <c r="L1177" t="s">
        <v>12272</v>
      </c>
      <c r="M1177" s="45" t="e">
        <f t="shared" si="112"/>
        <v>#N/A</v>
      </c>
      <c r="N1177" s="4" t="e">
        <f t="shared" si="113"/>
        <v>#N/A</v>
      </c>
    </row>
    <row r="1178" spans="1:15" x14ac:dyDescent="0.3">
      <c r="A1178" s="4" t="str">
        <f t="shared" si="110"/>
        <v>NN5</v>
      </c>
      <c r="B1178" s="4" t="str">
        <f t="shared" si="111"/>
        <v>NN5</v>
      </c>
      <c r="C1178" s="4" t="str">
        <f t="shared" si="108"/>
        <v/>
      </c>
      <c r="D1178" s="4" t="str">
        <f t="shared" si="109"/>
        <v/>
      </c>
      <c r="E1178" t="s">
        <v>5885</v>
      </c>
      <c r="F1178" s="36" t="s">
        <v>104</v>
      </c>
      <c r="I1178" s="36" t="s">
        <v>104</v>
      </c>
      <c r="J1178" t="s">
        <v>892</v>
      </c>
      <c r="L1178" t="s">
        <v>893</v>
      </c>
      <c r="M1178" s="45" t="str">
        <f t="shared" si="112"/>
        <v>SURE</v>
      </c>
      <c r="N1178" s="4" t="str">
        <f t="shared" si="113"/>
        <v>NN5SURE</v>
      </c>
    </row>
    <row r="1179" spans="1:15" x14ac:dyDescent="0.3">
      <c r="A1179" s="4" t="str">
        <f t="shared" si="110"/>
        <v>R9H100000</v>
      </c>
      <c r="B1179" s="4" t="str">
        <f t="shared" si="111"/>
        <v>R9H100000</v>
      </c>
      <c r="C1179" s="4" t="str">
        <f t="shared" si="108"/>
        <v>1000</v>
      </c>
      <c r="D1179" s="4" t="str">
        <f t="shared" si="109"/>
        <v>00</v>
      </c>
      <c r="E1179" s="35" t="s">
        <v>87</v>
      </c>
      <c r="F1179" s="36" t="s">
        <v>88</v>
      </c>
      <c r="G1179" s="36" t="s">
        <v>16</v>
      </c>
      <c r="H1179" s="36" t="s">
        <v>17</v>
      </c>
      <c r="I1179" s="36" t="s">
        <v>88</v>
      </c>
      <c r="J1179" s="36" t="s">
        <v>89</v>
      </c>
      <c r="K1179" s="36"/>
      <c r="L1179" s="36" t="s">
        <v>26</v>
      </c>
      <c r="M1179" s="45" t="str">
        <f t="shared" si="112"/>
        <v>ENGI</v>
      </c>
      <c r="N1179" s="4" t="str">
        <f t="shared" si="113"/>
        <v>R9HENGI</v>
      </c>
    </row>
    <row r="1180" spans="1:15" x14ac:dyDescent="0.3">
      <c r="A1180" s="4" t="str">
        <f t="shared" si="110"/>
        <v>R9H135300</v>
      </c>
      <c r="B1180" s="4" t="str">
        <f t="shared" si="111"/>
        <v>R9H135300</v>
      </c>
      <c r="C1180" s="4" t="str">
        <f t="shared" si="108"/>
        <v>1353</v>
      </c>
      <c r="D1180" s="4" t="str">
        <f t="shared" si="109"/>
        <v>00</v>
      </c>
      <c r="E1180" s="35" t="s">
        <v>87</v>
      </c>
      <c r="F1180" s="36" t="s">
        <v>88</v>
      </c>
      <c r="G1180" s="36" t="s">
        <v>207</v>
      </c>
      <c r="H1180" s="36" t="s">
        <v>17</v>
      </c>
      <c r="I1180" s="36" t="s">
        <v>88</v>
      </c>
      <c r="J1180" s="36" t="s">
        <v>252</v>
      </c>
      <c r="K1180" s="36"/>
      <c r="L1180" s="36" t="s">
        <v>211</v>
      </c>
      <c r="M1180" s="45" t="str">
        <f t="shared" si="112"/>
        <v>ENGI-COSY</v>
      </c>
      <c r="N1180" s="4" t="str">
        <f t="shared" si="113"/>
        <v>R9HENGI-COSY</v>
      </c>
    </row>
    <row r="1181" spans="1:15" x14ac:dyDescent="0.3">
      <c r="A1181" s="4" t="str">
        <f t="shared" si="110"/>
        <v>R9H303000</v>
      </c>
      <c r="B1181" s="4" t="str">
        <f t="shared" si="111"/>
        <v>R9H303000</v>
      </c>
      <c r="C1181" s="4" t="str">
        <f t="shared" si="108"/>
        <v>3030</v>
      </c>
      <c r="D1181" s="4" t="str">
        <f t="shared" si="109"/>
        <v>00</v>
      </c>
      <c r="E1181" s="35" t="s">
        <v>87</v>
      </c>
      <c r="F1181" s="36" t="s">
        <v>88</v>
      </c>
      <c r="G1181" s="36" t="s">
        <v>299</v>
      </c>
      <c r="H1181" s="36" t="s">
        <v>17</v>
      </c>
      <c r="I1181" s="36" t="s">
        <v>88</v>
      </c>
      <c r="J1181" s="36" t="s">
        <v>313</v>
      </c>
      <c r="K1181" s="36"/>
      <c r="L1181" s="36" t="s">
        <v>308</v>
      </c>
      <c r="M1181" s="45" t="str">
        <f t="shared" si="112"/>
        <v>DRIV-TMSN</v>
      </c>
      <c r="N1181" s="4" t="str">
        <f t="shared" si="113"/>
        <v>R9HDRIV-TMSN</v>
      </c>
    </row>
    <row r="1182" spans="1:15" x14ac:dyDescent="0.3">
      <c r="A1182" s="4" t="str">
        <f t="shared" si="110"/>
        <v>R9H325800</v>
      </c>
      <c r="B1182" s="4" t="str">
        <f t="shared" si="111"/>
        <v>R9H325800</v>
      </c>
      <c r="C1182" s="4" t="str">
        <f t="shared" si="108"/>
        <v>3258</v>
      </c>
      <c r="D1182" s="4" t="str">
        <f t="shared" si="109"/>
        <v>00</v>
      </c>
      <c r="E1182" s="35" t="s">
        <v>87</v>
      </c>
      <c r="F1182" s="36" t="s">
        <v>88</v>
      </c>
      <c r="G1182" s="36" t="s">
        <v>418</v>
      </c>
      <c r="H1182" s="36" t="s">
        <v>17</v>
      </c>
      <c r="I1182" s="36" t="s">
        <v>88</v>
      </c>
      <c r="J1182" s="36" t="s">
        <v>426</v>
      </c>
      <c r="K1182" s="36"/>
      <c r="L1182" s="36" t="s">
        <v>427</v>
      </c>
      <c r="M1182" s="45" t="str">
        <f t="shared" si="112"/>
        <v>DRIV-DIFF</v>
      </c>
      <c r="N1182" s="4" t="str">
        <f t="shared" si="113"/>
        <v>R9HDRIV-DIFF</v>
      </c>
    </row>
    <row r="1183" spans="1:15" x14ac:dyDescent="0.3">
      <c r="A1183" s="4" t="str">
        <f t="shared" si="110"/>
        <v>R9H3258FR</v>
      </c>
      <c r="B1183" s="4" t="str">
        <f t="shared" si="111"/>
        <v>R9H3258FR</v>
      </c>
      <c r="C1183" s="4" t="str">
        <f t="shared" si="108"/>
        <v>3258</v>
      </c>
      <c r="D1183" s="4" t="str">
        <f t="shared" si="109"/>
        <v>FR</v>
      </c>
      <c r="E1183" s="35" t="s">
        <v>87</v>
      </c>
      <c r="F1183" s="36" t="s">
        <v>88</v>
      </c>
      <c r="G1183" s="36" t="s">
        <v>418</v>
      </c>
      <c r="H1183" s="36" t="s">
        <v>232</v>
      </c>
      <c r="I1183" s="36" t="s">
        <v>88</v>
      </c>
      <c r="J1183" s="36" t="s">
        <v>892</v>
      </c>
      <c r="K1183" s="36" t="s">
        <v>233</v>
      </c>
      <c r="L1183" s="36" t="s">
        <v>893</v>
      </c>
      <c r="M1183" s="45" t="str">
        <f t="shared" si="112"/>
        <v>SURE</v>
      </c>
      <c r="N1183" s="4" t="str">
        <f t="shared" si="113"/>
        <v>R9HSUREFR</v>
      </c>
      <c r="O1183" t="s">
        <v>894</v>
      </c>
    </row>
    <row r="1184" spans="1:15" x14ac:dyDescent="0.3">
      <c r="A1184" s="4" t="str">
        <f t="shared" si="110"/>
        <v>R9H4006LF</v>
      </c>
      <c r="B1184" s="4" t="str">
        <f t="shared" si="111"/>
        <v>R9H4006LF</v>
      </c>
      <c r="C1184" s="4" t="str">
        <f t="shared" si="108"/>
        <v>4006</v>
      </c>
      <c r="D1184" s="4" t="str">
        <f t="shared" si="109"/>
        <v>LF</v>
      </c>
      <c r="E1184" s="35" t="s">
        <v>87</v>
      </c>
      <c r="F1184" s="36" t="s">
        <v>88</v>
      </c>
      <c r="G1184" s="36" t="s">
        <v>876</v>
      </c>
      <c r="H1184" s="36" t="s">
        <v>483</v>
      </c>
      <c r="I1184" s="36" t="s">
        <v>88</v>
      </c>
      <c r="J1184" s="36" t="s">
        <v>890</v>
      </c>
      <c r="K1184" s="36" t="s">
        <v>485</v>
      </c>
      <c r="L1184" s="36" t="s">
        <v>878</v>
      </c>
      <c r="M1184" s="45" t="str">
        <f t="shared" si="112"/>
        <v>BKSY-SVBK</v>
      </c>
      <c r="N1184" s="4" t="str">
        <f t="shared" si="113"/>
        <v>R9HBKSY-SVBKLHF</v>
      </c>
      <c r="O1184" t="s">
        <v>879</v>
      </c>
    </row>
    <row r="1185" spans="1:15" x14ac:dyDescent="0.3">
      <c r="A1185" s="4" t="str">
        <f t="shared" si="110"/>
        <v>R9H4006LR</v>
      </c>
      <c r="B1185" s="4" t="str">
        <f t="shared" si="111"/>
        <v>R9H4006LR</v>
      </c>
      <c r="C1185" s="4" t="str">
        <f t="shared" si="108"/>
        <v>4006</v>
      </c>
      <c r="D1185" s="4" t="str">
        <f t="shared" si="109"/>
        <v>LR</v>
      </c>
      <c r="E1185" s="35" t="s">
        <v>87</v>
      </c>
      <c r="F1185" s="36" t="s">
        <v>88</v>
      </c>
      <c r="G1185" s="36" t="s">
        <v>876</v>
      </c>
      <c r="H1185" s="36" t="s">
        <v>490</v>
      </c>
      <c r="I1185" s="36" t="s">
        <v>88</v>
      </c>
      <c r="J1185" s="36" t="s">
        <v>890</v>
      </c>
      <c r="K1185" s="36" t="s">
        <v>491</v>
      </c>
      <c r="L1185" s="36" t="s">
        <v>880</v>
      </c>
      <c r="M1185" s="45" t="str">
        <f t="shared" si="112"/>
        <v>BKSY-SVBK</v>
      </c>
      <c r="N1185" s="4" t="str">
        <f t="shared" si="113"/>
        <v>R9HBKSY-SVBKLHR</v>
      </c>
      <c r="O1185" t="s">
        <v>879</v>
      </c>
    </row>
    <row r="1186" spans="1:15" x14ac:dyDescent="0.3">
      <c r="A1186" s="4" t="str">
        <f t="shared" si="110"/>
        <v>R9H4006RF</v>
      </c>
      <c r="B1186" s="4" t="str">
        <f t="shared" si="111"/>
        <v>R9H4006RF</v>
      </c>
      <c r="C1186" s="4" t="str">
        <f t="shared" si="108"/>
        <v>4006</v>
      </c>
      <c r="D1186" s="4" t="str">
        <f t="shared" si="109"/>
        <v>RF</v>
      </c>
      <c r="E1186" s="35" t="s">
        <v>87</v>
      </c>
      <c r="F1186" s="36" t="s">
        <v>88</v>
      </c>
      <c r="G1186" s="36" t="s">
        <v>876</v>
      </c>
      <c r="H1186" s="36" t="s">
        <v>487</v>
      </c>
      <c r="I1186" s="36" t="s">
        <v>88</v>
      </c>
      <c r="J1186" s="36" t="s">
        <v>890</v>
      </c>
      <c r="K1186" s="36" t="s">
        <v>488</v>
      </c>
      <c r="L1186" s="36" t="s">
        <v>881</v>
      </c>
      <c r="M1186" s="45" t="str">
        <f t="shared" si="112"/>
        <v>BKSY-SVBK</v>
      </c>
      <c r="N1186" s="4" t="str">
        <f t="shared" si="113"/>
        <v>R9HBKSY-SVBKRHF</v>
      </c>
      <c r="O1186" t="s">
        <v>879</v>
      </c>
    </row>
    <row r="1187" spans="1:15" x14ac:dyDescent="0.3">
      <c r="A1187" s="4" t="str">
        <f t="shared" si="110"/>
        <v>R9H4006RR</v>
      </c>
      <c r="B1187" s="4" t="str">
        <f t="shared" si="111"/>
        <v>R9H4006RR</v>
      </c>
      <c r="C1187" s="4" t="str">
        <f t="shared" si="108"/>
        <v>4006</v>
      </c>
      <c r="D1187" s="4" t="str">
        <f t="shared" si="109"/>
        <v>RR</v>
      </c>
      <c r="E1187" s="35" t="s">
        <v>87</v>
      </c>
      <c r="F1187" s="36" t="s">
        <v>88</v>
      </c>
      <c r="G1187" s="36" t="s">
        <v>876</v>
      </c>
      <c r="H1187" s="36" t="s">
        <v>493</v>
      </c>
      <c r="I1187" s="36" t="s">
        <v>88</v>
      </c>
      <c r="J1187" s="36" t="s">
        <v>890</v>
      </c>
      <c r="K1187" s="36" t="s">
        <v>494</v>
      </c>
      <c r="L1187" s="36" t="s">
        <v>882</v>
      </c>
      <c r="M1187" s="45" t="str">
        <f t="shared" si="112"/>
        <v>BKSY-SVBK</v>
      </c>
      <c r="N1187" s="4" t="str">
        <f t="shared" si="113"/>
        <v>R9HBKSY-SVBKRHR</v>
      </c>
      <c r="O1187" t="s">
        <v>879</v>
      </c>
    </row>
    <row r="1188" spans="1:15" x14ac:dyDescent="0.3">
      <c r="A1188" s="4" t="str">
        <f t="shared" si="110"/>
        <v>R9H4050LT</v>
      </c>
      <c r="B1188" s="4" t="str">
        <f t="shared" si="111"/>
        <v>R9H4050LT</v>
      </c>
      <c r="C1188" s="4" t="str">
        <f t="shared" si="108"/>
        <v>4050</v>
      </c>
      <c r="D1188" s="4" t="str">
        <f t="shared" si="109"/>
        <v>LT</v>
      </c>
      <c r="E1188" s="35" t="s">
        <v>87</v>
      </c>
      <c r="F1188" s="36" t="s">
        <v>88</v>
      </c>
      <c r="G1188" s="36" t="s">
        <v>482</v>
      </c>
      <c r="H1188" s="36" t="s">
        <v>57</v>
      </c>
      <c r="I1188" s="36" t="s">
        <v>88</v>
      </c>
      <c r="J1188" s="36" t="s">
        <v>526</v>
      </c>
      <c r="K1188" s="36" t="s">
        <v>59</v>
      </c>
      <c r="L1188" s="36" t="s">
        <v>503</v>
      </c>
      <c r="M1188" s="45" t="str">
        <f t="shared" si="112"/>
        <v>DRIV-FIDV</v>
      </c>
      <c r="N1188" s="4" t="str">
        <f t="shared" si="113"/>
        <v>R9HDRIV-FIDVLH</v>
      </c>
    </row>
    <row r="1189" spans="1:15" x14ac:dyDescent="0.3">
      <c r="A1189" s="4" t="str">
        <f t="shared" si="110"/>
        <v>R9H4050RI</v>
      </c>
      <c r="B1189" s="4" t="str">
        <f t="shared" si="111"/>
        <v>R9H4050RI</v>
      </c>
      <c r="C1189" s="4" t="str">
        <f t="shared" si="108"/>
        <v>4050</v>
      </c>
      <c r="D1189" s="4" t="str">
        <f t="shared" si="109"/>
        <v>RI</v>
      </c>
      <c r="E1189" s="35" t="s">
        <v>87</v>
      </c>
      <c r="F1189" s="36" t="s">
        <v>88</v>
      </c>
      <c r="G1189" s="36" t="s">
        <v>482</v>
      </c>
      <c r="H1189" s="36" t="s">
        <v>61</v>
      </c>
      <c r="I1189" s="36" t="s">
        <v>88</v>
      </c>
      <c r="J1189" s="36" t="s">
        <v>526</v>
      </c>
      <c r="K1189" s="36" t="s">
        <v>63</v>
      </c>
      <c r="L1189" s="36" t="s">
        <v>502</v>
      </c>
      <c r="M1189" s="45" t="str">
        <f t="shared" si="112"/>
        <v>DRIV-FIDV</v>
      </c>
      <c r="N1189" s="4" t="str">
        <f t="shared" si="113"/>
        <v>R9HDRIV-FIDVRH</v>
      </c>
    </row>
    <row r="1190" spans="1:15" x14ac:dyDescent="0.3">
      <c r="A1190" s="4" t="str">
        <f t="shared" si="110"/>
        <v>R9H4050FR</v>
      </c>
      <c r="B1190" s="4" t="str">
        <f t="shared" si="111"/>
        <v>R9H4050FR</v>
      </c>
      <c r="C1190" s="4" t="str">
        <f t="shared" si="108"/>
        <v>4050</v>
      </c>
      <c r="D1190" s="4" t="str">
        <f t="shared" si="109"/>
        <v>FR</v>
      </c>
      <c r="E1190" s="26" t="s">
        <v>87</v>
      </c>
      <c r="F1190" t="s">
        <v>88</v>
      </c>
      <c r="G1190" t="s">
        <v>482</v>
      </c>
      <c r="H1190" t="s">
        <v>232</v>
      </c>
      <c r="I1190" t="s">
        <v>88</v>
      </c>
      <c r="J1190" t="s">
        <v>2256</v>
      </c>
      <c r="K1190" t="s">
        <v>233</v>
      </c>
      <c r="L1190" t="s">
        <v>893</v>
      </c>
      <c r="M1190" s="45" t="str">
        <f t="shared" si="112"/>
        <v>SURE</v>
      </c>
      <c r="N1190" s="4" t="str">
        <f t="shared" si="113"/>
        <v>R9HSUREFR</v>
      </c>
      <c r="O1190" t="s">
        <v>2257</v>
      </c>
    </row>
    <row r="1191" spans="1:15" x14ac:dyDescent="0.3">
      <c r="A1191" s="4" t="str">
        <f t="shared" si="110"/>
        <v>R9H4062LT</v>
      </c>
      <c r="B1191" s="4" t="str">
        <f t="shared" si="111"/>
        <v>R9H4062LT</v>
      </c>
      <c r="C1191" s="4" t="str">
        <f t="shared" si="108"/>
        <v>4062</v>
      </c>
      <c r="D1191" s="4" t="str">
        <f t="shared" si="109"/>
        <v>LT</v>
      </c>
      <c r="E1191" t="s">
        <v>87</v>
      </c>
      <c r="F1191" t="s">
        <v>88</v>
      </c>
      <c r="G1191" t="s">
        <v>11931</v>
      </c>
      <c r="H1191" t="s">
        <v>57</v>
      </c>
      <c r="I1191" t="s">
        <v>88</v>
      </c>
      <c r="J1191" t="s">
        <v>891</v>
      </c>
      <c r="L1191" t="s">
        <v>884</v>
      </c>
      <c r="M1191" s="45" t="str">
        <f t="shared" si="112"/>
        <v>DRIV-TAND</v>
      </c>
      <c r="N1191" s="4" t="str">
        <f t="shared" si="113"/>
        <v>R9HDRIV-TAND</v>
      </c>
    </row>
    <row r="1192" spans="1:15" x14ac:dyDescent="0.3">
      <c r="A1192" s="4" t="str">
        <f t="shared" si="110"/>
        <v>R9H4062RI</v>
      </c>
      <c r="B1192" s="4" t="str">
        <f t="shared" si="111"/>
        <v>R9H4062RI</v>
      </c>
      <c r="C1192" s="4" t="str">
        <f t="shared" si="108"/>
        <v>4062</v>
      </c>
      <c r="D1192" s="4" t="str">
        <f t="shared" si="109"/>
        <v>RI</v>
      </c>
      <c r="E1192" t="s">
        <v>87</v>
      </c>
      <c r="F1192" t="s">
        <v>88</v>
      </c>
      <c r="G1192" t="s">
        <v>11931</v>
      </c>
      <c r="H1192" t="s">
        <v>61</v>
      </c>
      <c r="I1192" t="s">
        <v>88</v>
      </c>
      <c r="J1192" t="s">
        <v>891</v>
      </c>
      <c r="L1192" t="s">
        <v>886</v>
      </c>
      <c r="M1192" s="45" t="str">
        <f t="shared" si="112"/>
        <v>DRIV-TAND</v>
      </c>
      <c r="N1192" s="4" t="str">
        <f t="shared" si="113"/>
        <v>R9HDRIV-TAND</v>
      </c>
    </row>
    <row r="1193" spans="1:15" x14ac:dyDescent="0.3">
      <c r="A1193" s="4" t="str">
        <f t="shared" si="110"/>
        <v>R9H</v>
      </c>
      <c r="B1193" s="4" t="str">
        <f t="shared" si="111"/>
        <v>R9H</v>
      </c>
      <c r="C1193" s="4" t="str">
        <f t="shared" si="108"/>
        <v/>
      </c>
      <c r="D1193" s="4" t="str">
        <f t="shared" si="109"/>
        <v/>
      </c>
      <c r="E1193" t="s">
        <v>87</v>
      </c>
      <c r="F1193" t="s">
        <v>88</v>
      </c>
      <c r="I1193" t="s">
        <v>88</v>
      </c>
      <c r="J1193" t="s">
        <v>892</v>
      </c>
      <c r="L1193" t="s">
        <v>893</v>
      </c>
      <c r="M1193" s="45" t="str">
        <f t="shared" si="112"/>
        <v>SURE</v>
      </c>
      <c r="N1193" s="4" t="str">
        <f t="shared" si="113"/>
        <v>R9HSURE</v>
      </c>
    </row>
    <row r="1194" spans="1:15" x14ac:dyDescent="0.3">
      <c r="A1194" s="4" t="str">
        <f t="shared" si="110"/>
        <v>R9H327800</v>
      </c>
      <c r="B1194" s="4" t="str">
        <f t="shared" si="111"/>
        <v>R9H327800</v>
      </c>
      <c r="C1194" s="4" t="str">
        <f t="shared" si="108"/>
        <v>3278</v>
      </c>
      <c r="D1194" s="4" t="str">
        <f t="shared" si="109"/>
        <v>00</v>
      </c>
      <c r="E1194" t="s">
        <v>87</v>
      </c>
      <c r="F1194" t="s">
        <v>88</v>
      </c>
      <c r="G1194" t="s">
        <v>11168</v>
      </c>
      <c r="H1194" t="s">
        <v>17</v>
      </c>
      <c r="I1194" t="s">
        <v>88</v>
      </c>
      <c r="J1194" t="s">
        <v>426</v>
      </c>
      <c r="L1194" t="s">
        <v>427</v>
      </c>
      <c r="M1194" s="45" t="str">
        <f t="shared" si="112"/>
        <v>DRIV-DIFF</v>
      </c>
      <c r="N1194" s="4" t="str">
        <f t="shared" si="113"/>
        <v>R9HDRIV-DIFF</v>
      </c>
    </row>
    <row r="1195" spans="1:15" x14ac:dyDescent="0.3">
      <c r="A1195" s="4" t="str">
        <f t="shared" si="110"/>
        <v>R9H4251LF</v>
      </c>
      <c r="B1195" s="4" t="str">
        <f t="shared" si="111"/>
        <v>R9H4251LF</v>
      </c>
      <c r="C1195" s="4" t="str">
        <f t="shared" si="108"/>
        <v>4251</v>
      </c>
      <c r="D1195" s="4" t="str">
        <f t="shared" si="109"/>
        <v>LF</v>
      </c>
      <c r="E1195" t="s">
        <v>87</v>
      </c>
      <c r="F1195" t="s">
        <v>88</v>
      </c>
      <c r="G1195" t="s">
        <v>11471</v>
      </c>
      <c r="H1195" t="s">
        <v>483</v>
      </c>
      <c r="I1195" t="s">
        <v>88</v>
      </c>
      <c r="J1195" t="s">
        <v>890</v>
      </c>
      <c r="L1195" t="s">
        <v>878</v>
      </c>
      <c r="M1195" s="45" t="str">
        <f t="shared" si="112"/>
        <v>BKSY-SVBK</v>
      </c>
      <c r="N1195" s="4" t="str">
        <f t="shared" si="113"/>
        <v>R9HBKSY-SVBK</v>
      </c>
    </row>
    <row r="1196" spans="1:15" x14ac:dyDescent="0.3">
      <c r="A1196" s="4" t="str">
        <f t="shared" si="110"/>
        <v>R9H4251LR</v>
      </c>
      <c r="B1196" s="4" t="str">
        <f t="shared" si="111"/>
        <v>R9H4251LR</v>
      </c>
      <c r="C1196" s="4" t="str">
        <f t="shared" si="108"/>
        <v>4251</v>
      </c>
      <c r="D1196" s="4" t="str">
        <f t="shared" si="109"/>
        <v>LR</v>
      </c>
      <c r="E1196" t="s">
        <v>87</v>
      </c>
      <c r="F1196" t="s">
        <v>88</v>
      </c>
      <c r="G1196" t="s">
        <v>11471</v>
      </c>
      <c r="H1196" t="s">
        <v>490</v>
      </c>
      <c r="I1196" t="s">
        <v>88</v>
      </c>
      <c r="J1196" t="s">
        <v>890</v>
      </c>
      <c r="L1196" t="s">
        <v>880</v>
      </c>
      <c r="M1196" s="45" t="str">
        <f t="shared" si="112"/>
        <v>BKSY-SVBK</v>
      </c>
      <c r="N1196" s="4" t="str">
        <f t="shared" si="113"/>
        <v>R9HBKSY-SVBK</v>
      </c>
    </row>
    <row r="1197" spans="1:15" x14ac:dyDescent="0.3">
      <c r="A1197" s="4" t="str">
        <f t="shared" si="110"/>
        <v>R9H4251RF</v>
      </c>
      <c r="B1197" s="4" t="str">
        <f t="shared" si="111"/>
        <v>R9H4251RF</v>
      </c>
      <c r="C1197" s="4" t="str">
        <f t="shared" si="108"/>
        <v>4251</v>
      </c>
      <c r="D1197" s="4" t="str">
        <f t="shared" si="109"/>
        <v>RF</v>
      </c>
      <c r="E1197" t="s">
        <v>87</v>
      </c>
      <c r="F1197" t="s">
        <v>88</v>
      </c>
      <c r="G1197" t="s">
        <v>11471</v>
      </c>
      <c r="H1197" t="s">
        <v>487</v>
      </c>
      <c r="I1197" t="s">
        <v>88</v>
      </c>
      <c r="J1197" t="s">
        <v>890</v>
      </c>
      <c r="L1197" t="s">
        <v>881</v>
      </c>
      <c r="M1197" s="45" t="str">
        <f t="shared" si="112"/>
        <v>BKSY-SVBK</v>
      </c>
      <c r="N1197" s="4" t="str">
        <f t="shared" si="113"/>
        <v>R9HBKSY-SVBK</v>
      </c>
    </row>
    <row r="1198" spans="1:15" x14ac:dyDescent="0.3">
      <c r="A1198" s="4" t="str">
        <f t="shared" si="110"/>
        <v>R9H4251RR</v>
      </c>
      <c r="B1198" s="4" t="str">
        <f t="shared" si="111"/>
        <v>R9H4251RR</v>
      </c>
      <c r="C1198" s="4" t="str">
        <f t="shared" si="108"/>
        <v>4251</v>
      </c>
      <c r="D1198" s="4" t="str">
        <f t="shared" si="109"/>
        <v>RR</v>
      </c>
      <c r="E1198" t="s">
        <v>87</v>
      </c>
      <c r="F1198" t="s">
        <v>88</v>
      </c>
      <c r="G1198" t="s">
        <v>11471</v>
      </c>
      <c r="H1198" t="s">
        <v>493</v>
      </c>
      <c r="I1198" t="s">
        <v>88</v>
      </c>
      <c r="J1198" t="s">
        <v>890</v>
      </c>
      <c r="L1198" t="s">
        <v>882</v>
      </c>
      <c r="M1198" s="45" t="str">
        <f t="shared" si="112"/>
        <v>BKSY-SVBK</v>
      </c>
      <c r="N1198" s="4" t="str">
        <f t="shared" si="113"/>
        <v>R9HBKSY-SVBK</v>
      </c>
    </row>
    <row r="1199" spans="1:15" x14ac:dyDescent="0.3">
      <c r="A1199" s="4" t="str">
        <f t="shared" si="110"/>
        <v>R9J100000</v>
      </c>
      <c r="B1199" s="4" t="str">
        <f t="shared" si="111"/>
        <v>R9J100000</v>
      </c>
      <c r="C1199" s="4" t="str">
        <f t="shared" si="108"/>
        <v>1000</v>
      </c>
      <c r="D1199" s="4" t="str">
        <f t="shared" si="109"/>
        <v>00</v>
      </c>
      <c r="E1199" s="35" t="s">
        <v>98</v>
      </c>
      <c r="F1199" s="36" t="s">
        <v>99</v>
      </c>
      <c r="G1199" s="36" t="s">
        <v>16</v>
      </c>
      <c r="H1199" s="36" t="s">
        <v>17</v>
      </c>
      <c r="I1199" s="36" t="s">
        <v>99</v>
      </c>
      <c r="J1199" s="36" t="s">
        <v>100</v>
      </c>
      <c r="K1199" s="36"/>
      <c r="L1199" s="36" t="s">
        <v>45</v>
      </c>
      <c r="M1199" s="45" t="str">
        <f t="shared" si="112"/>
        <v>ENGI</v>
      </c>
      <c r="N1199" s="4" t="str">
        <f t="shared" si="113"/>
        <v>R9JENGI</v>
      </c>
    </row>
    <row r="1200" spans="1:15" x14ac:dyDescent="0.3">
      <c r="A1200" s="4" t="str">
        <f t="shared" si="110"/>
        <v>R9J135300</v>
      </c>
      <c r="B1200" s="4" t="str">
        <f t="shared" si="111"/>
        <v>R9J135300</v>
      </c>
      <c r="C1200" s="4" t="str">
        <f t="shared" si="108"/>
        <v>1353</v>
      </c>
      <c r="D1200" s="4" t="str">
        <f t="shared" si="109"/>
        <v>00</v>
      </c>
      <c r="E1200" s="35" t="s">
        <v>98</v>
      </c>
      <c r="F1200" s="36" t="s">
        <v>99</v>
      </c>
      <c r="G1200" s="36" t="s">
        <v>207</v>
      </c>
      <c r="H1200" s="36" t="s">
        <v>17</v>
      </c>
      <c r="I1200" s="36" t="s">
        <v>99</v>
      </c>
      <c r="J1200" s="36" t="s">
        <v>256</v>
      </c>
      <c r="K1200" s="36"/>
      <c r="L1200" s="36" t="s">
        <v>220</v>
      </c>
      <c r="M1200" s="45" t="str">
        <f t="shared" si="112"/>
        <v>ENGI-COSY</v>
      </c>
      <c r="N1200" s="4" t="str">
        <f t="shared" si="113"/>
        <v>R9JENGI-COSY</v>
      </c>
    </row>
    <row r="1201" spans="1:15" x14ac:dyDescent="0.3">
      <c r="A1201" s="4" t="str">
        <f t="shared" si="110"/>
        <v>R9J303000</v>
      </c>
      <c r="B1201" s="4" t="str">
        <f t="shared" si="111"/>
        <v>R9J303000</v>
      </c>
      <c r="C1201" s="4" t="str">
        <f t="shared" si="108"/>
        <v>3030</v>
      </c>
      <c r="D1201" s="4" t="str">
        <f t="shared" si="109"/>
        <v>00</v>
      </c>
      <c r="E1201" s="35" t="s">
        <v>98</v>
      </c>
      <c r="F1201" s="36" t="s">
        <v>99</v>
      </c>
      <c r="G1201" s="36" t="s">
        <v>299</v>
      </c>
      <c r="H1201" s="36" t="s">
        <v>17</v>
      </c>
      <c r="I1201" s="36" t="s">
        <v>99</v>
      </c>
      <c r="J1201" s="36" t="s">
        <v>317</v>
      </c>
      <c r="K1201" s="36"/>
      <c r="L1201" s="36" t="s">
        <v>308</v>
      </c>
      <c r="M1201" s="45" t="str">
        <f t="shared" si="112"/>
        <v>DRIV-TMSN</v>
      </c>
      <c r="N1201" s="4" t="str">
        <f t="shared" si="113"/>
        <v>R9JDRIV-TMSN</v>
      </c>
    </row>
    <row r="1202" spans="1:15" x14ac:dyDescent="0.3">
      <c r="A1202" s="4" t="str">
        <f t="shared" si="110"/>
        <v>R9J4050LT</v>
      </c>
      <c r="B1202" s="4" t="str">
        <f t="shared" si="111"/>
        <v>R9J4050LT</v>
      </c>
      <c r="C1202" s="4" t="str">
        <f t="shared" si="108"/>
        <v>4050</v>
      </c>
      <c r="D1202" s="4" t="str">
        <f t="shared" si="109"/>
        <v>LT</v>
      </c>
      <c r="E1202" s="35" t="s">
        <v>98</v>
      </c>
      <c r="F1202" s="36" t="s">
        <v>99</v>
      </c>
      <c r="G1202" s="36" t="s">
        <v>482</v>
      </c>
      <c r="H1202" s="36" t="s">
        <v>57</v>
      </c>
      <c r="I1202" s="36" t="s">
        <v>99</v>
      </c>
      <c r="J1202" s="36" t="s">
        <v>887</v>
      </c>
      <c r="K1202" s="36" t="s">
        <v>59</v>
      </c>
      <c r="L1202" s="36" t="s">
        <v>888</v>
      </c>
      <c r="M1202" s="45" t="str">
        <f t="shared" si="112"/>
        <v>DRIV-TAND</v>
      </c>
      <c r="N1202" s="4" t="str">
        <f t="shared" si="113"/>
        <v>R9JDRIV-TANDLH</v>
      </c>
      <c r="O1202" t="s">
        <v>885</v>
      </c>
    </row>
    <row r="1203" spans="1:15" x14ac:dyDescent="0.3">
      <c r="A1203" s="4" t="str">
        <f t="shared" si="110"/>
        <v>R9J4050RI</v>
      </c>
      <c r="B1203" s="4" t="str">
        <f t="shared" si="111"/>
        <v>R9J4050RI</v>
      </c>
      <c r="C1203" s="4" t="str">
        <f t="shared" si="108"/>
        <v>4050</v>
      </c>
      <c r="D1203" s="4" t="str">
        <f t="shared" si="109"/>
        <v>RI</v>
      </c>
      <c r="E1203" s="35" t="s">
        <v>98</v>
      </c>
      <c r="F1203" s="36" t="s">
        <v>99</v>
      </c>
      <c r="G1203" s="36" t="s">
        <v>482</v>
      </c>
      <c r="H1203" s="36" t="s">
        <v>61</v>
      </c>
      <c r="I1203" s="36" t="s">
        <v>99</v>
      </c>
      <c r="J1203" s="36" t="s">
        <v>887</v>
      </c>
      <c r="K1203" s="36" t="s">
        <v>63</v>
      </c>
      <c r="L1203" s="36" t="s">
        <v>889</v>
      </c>
      <c r="M1203" s="45" t="str">
        <f t="shared" si="112"/>
        <v>DRIV-TAND</v>
      </c>
      <c r="N1203" s="4" t="str">
        <f t="shared" si="113"/>
        <v>R9JDRIV-TANDRH</v>
      </c>
      <c r="O1203" t="s">
        <v>885</v>
      </c>
    </row>
    <row r="1204" spans="1:15" x14ac:dyDescent="0.3">
      <c r="A1204" s="4" t="str">
        <f t="shared" si="110"/>
        <v>R9J</v>
      </c>
      <c r="B1204" s="4" t="str">
        <f t="shared" si="111"/>
        <v>R9J</v>
      </c>
      <c r="C1204" s="4" t="str">
        <f t="shared" si="108"/>
        <v/>
      </c>
      <c r="D1204" s="4" t="str">
        <f t="shared" si="109"/>
        <v/>
      </c>
      <c r="E1204" t="s">
        <v>98</v>
      </c>
      <c r="F1204" s="36" t="s">
        <v>99</v>
      </c>
      <c r="I1204" s="36" t="s">
        <v>99</v>
      </c>
      <c r="J1204" t="s">
        <v>887</v>
      </c>
      <c r="L1204" t="s">
        <v>888</v>
      </c>
      <c r="M1204" s="45" t="str">
        <f t="shared" si="112"/>
        <v>DRIV-TAND</v>
      </c>
      <c r="N1204" s="4" t="str">
        <f t="shared" si="113"/>
        <v>R9JDRIV-TAND</v>
      </c>
    </row>
    <row r="1205" spans="1:15" x14ac:dyDescent="0.3">
      <c r="A1205" s="4" t="str">
        <f>F1205&amp;C1205&amp;D1205</f>
        <v>RAB100000</v>
      </c>
      <c r="B1205" s="4" t="str">
        <f>F1205&amp;C1205&amp;D1205</f>
        <v>RAB100000</v>
      </c>
      <c r="C1205" s="4" t="str">
        <f>LEFT(G1205,4)</f>
        <v>1000</v>
      </c>
      <c r="D1205" s="4" t="str">
        <f>LEFT(H1205,2)</f>
        <v>00</v>
      </c>
      <c r="E1205" s="35" t="s">
        <v>34</v>
      </c>
      <c r="F1205" s="36" t="s">
        <v>35</v>
      </c>
      <c r="G1205" s="36" t="s">
        <v>16</v>
      </c>
      <c r="H1205" s="36" t="s">
        <v>17</v>
      </c>
      <c r="I1205" s="36" t="s">
        <v>35</v>
      </c>
      <c r="J1205" s="36" t="s">
        <v>36</v>
      </c>
      <c r="K1205" s="36"/>
      <c r="L1205" s="36" t="s">
        <v>26</v>
      </c>
      <c r="M1205" s="45" t="str">
        <f>_xlfn.TEXTAFTER(J1205,"-")</f>
        <v>ENGI</v>
      </c>
      <c r="N1205" s="4" t="str">
        <f>I1205&amp;M1205&amp;K1205</f>
        <v>RABENGI</v>
      </c>
    </row>
    <row r="1206" spans="1:15" x14ac:dyDescent="0.3">
      <c r="A1206" s="4" t="str">
        <f>F1206&amp;C1206&amp;D1206</f>
        <v>RAB106300</v>
      </c>
      <c r="B1206" s="4" t="str">
        <f>F1206&amp;C1206&amp;D1206</f>
        <v>RAB106300</v>
      </c>
      <c r="C1206" s="4" t="str">
        <f>LEFT(G1206,4)</f>
        <v>1063</v>
      </c>
      <c r="D1206" s="4" t="str">
        <f>LEFT(H1206,2)</f>
        <v>00</v>
      </c>
      <c r="E1206" t="s">
        <v>34</v>
      </c>
      <c r="F1206" s="36" t="s">
        <v>35</v>
      </c>
      <c r="G1206" t="s">
        <v>11921</v>
      </c>
      <c r="H1206" t="s">
        <v>17</v>
      </c>
      <c r="I1206" s="36" t="s">
        <v>35</v>
      </c>
      <c r="J1206" t="s">
        <v>2657</v>
      </c>
      <c r="L1206" t="s">
        <v>11978</v>
      </c>
      <c r="M1206" s="45" t="e">
        <f>_xlfn.TEXTAFTER(J1206,"-")</f>
        <v>#N/A</v>
      </c>
      <c r="N1206" s="4" t="e">
        <f>I1206&amp;M1206&amp;K1206</f>
        <v>#N/A</v>
      </c>
    </row>
    <row r="1207" spans="1:15" x14ac:dyDescent="0.3">
      <c r="A1207" s="4" t="str">
        <f>F1207&amp;C1207&amp;D1207</f>
        <v>RAB125600</v>
      </c>
      <c r="B1207" s="4" t="str">
        <f>F1207&amp;C1207&amp;D1207</f>
        <v>RAB125600</v>
      </c>
      <c r="C1207" s="4" t="str">
        <f>LEFT(G1207,4)</f>
        <v>1256</v>
      </c>
      <c r="D1207" s="4" t="str">
        <f>LEFT(H1207,2)</f>
        <v>00</v>
      </c>
      <c r="E1207" t="s">
        <v>34</v>
      </c>
      <c r="F1207" s="36" t="s">
        <v>35</v>
      </c>
      <c r="G1207" t="s">
        <v>11923</v>
      </c>
      <c r="H1207" t="s">
        <v>17</v>
      </c>
      <c r="I1207" s="36" t="s">
        <v>35</v>
      </c>
      <c r="J1207" t="s">
        <v>2657</v>
      </c>
      <c r="L1207" t="s">
        <v>11986</v>
      </c>
      <c r="M1207" s="45" t="e">
        <f>_xlfn.TEXTAFTER(J1207,"-")</f>
        <v>#N/A</v>
      </c>
      <c r="N1207" s="4" t="e">
        <f>I1207&amp;M1207&amp;K1207</f>
        <v>#N/A</v>
      </c>
    </row>
    <row r="1208" spans="1:15" x14ac:dyDescent="0.3">
      <c r="A1208" s="4" t="str">
        <f>F1208&amp;C1208&amp;D1208</f>
        <v>RAB131900</v>
      </c>
      <c r="B1208" s="4" t="str">
        <f>F1208&amp;C1208&amp;D1208</f>
        <v>RAB131900</v>
      </c>
      <c r="C1208" s="4" t="str">
        <f>LEFT(G1208,4)</f>
        <v>1319</v>
      </c>
      <c r="D1208" s="4" t="str">
        <f>LEFT(H1208,2)</f>
        <v>00</v>
      </c>
      <c r="E1208" t="s">
        <v>34</v>
      </c>
      <c r="F1208" s="36" t="s">
        <v>35</v>
      </c>
      <c r="G1208" t="s">
        <v>11924</v>
      </c>
      <c r="H1208" t="s">
        <v>17</v>
      </c>
      <c r="I1208" s="36" t="s">
        <v>35</v>
      </c>
      <c r="J1208" t="s">
        <v>2657</v>
      </c>
      <c r="L1208" t="s">
        <v>11989</v>
      </c>
      <c r="M1208" s="45" t="e">
        <f>_xlfn.TEXTAFTER(J1208,"-")</f>
        <v>#N/A</v>
      </c>
      <c r="N1208" s="4" t="e">
        <f>I1208&amp;M1208&amp;K1208</f>
        <v>#N/A</v>
      </c>
    </row>
    <row r="1209" spans="1:15" x14ac:dyDescent="0.3">
      <c r="A1209" s="4" t="str">
        <f>F1209&amp;C1209&amp;D1209</f>
        <v>RAB135300</v>
      </c>
      <c r="B1209" s="4" t="str">
        <f>F1209&amp;C1209&amp;D1209</f>
        <v>RAB135300</v>
      </c>
      <c r="C1209" s="4" t="str">
        <f>LEFT(G1209,4)</f>
        <v>1353</v>
      </c>
      <c r="D1209" s="4" t="str">
        <f>LEFT(H1209,2)</f>
        <v>00</v>
      </c>
      <c r="E1209" s="35" t="s">
        <v>34</v>
      </c>
      <c r="F1209" s="36" t="s">
        <v>35</v>
      </c>
      <c r="G1209" s="36" t="s">
        <v>207</v>
      </c>
      <c r="H1209" s="36" t="s">
        <v>17</v>
      </c>
      <c r="I1209" s="36" t="s">
        <v>35</v>
      </c>
      <c r="J1209" s="36" t="s">
        <v>215</v>
      </c>
      <c r="K1209" s="36"/>
      <c r="L1209" s="36" t="s">
        <v>211</v>
      </c>
      <c r="M1209" s="45" t="str">
        <f>_xlfn.TEXTAFTER(J1209,"-")</f>
        <v>ENGI-COSY</v>
      </c>
      <c r="N1209" s="4" t="str">
        <f>I1209&amp;M1209&amp;K1209</f>
        <v>RABENGI-COSY</v>
      </c>
    </row>
    <row r="1210" spans="1:15" x14ac:dyDescent="0.3">
      <c r="A1210" s="4" t="str">
        <f>F1210&amp;C1210&amp;D1210</f>
        <v>RAB135600</v>
      </c>
      <c r="B1210" s="4" t="str">
        <f>F1210&amp;C1210&amp;D1210</f>
        <v>RAB135600</v>
      </c>
      <c r="C1210" s="4" t="str">
        <f>LEFT(G1210,4)</f>
        <v>1356</v>
      </c>
      <c r="D1210" s="4" t="str">
        <f>LEFT(H1210,2)</f>
        <v>00</v>
      </c>
      <c r="E1210" t="s">
        <v>34</v>
      </c>
      <c r="F1210" s="36" t="s">
        <v>35</v>
      </c>
      <c r="G1210" t="s">
        <v>11925</v>
      </c>
      <c r="H1210" t="s">
        <v>17</v>
      </c>
      <c r="I1210" s="36" t="s">
        <v>35</v>
      </c>
      <c r="J1210" t="s">
        <v>2657</v>
      </c>
      <c r="L1210" t="s">
        <v>11991</v>
      </c>
      <c r="M1210" s="45" t="e">
        <f>_xlfn.TEXTAFTER(J1210,"-")</f>
        <v>#N/A</v>
      </c>
      <c r="N1210" s="4" t="e">
        <f>I1210&amp;M1210&amp;K1210</f>
        <v>#N/A</v>
      </c>
    </row>
    <row r="1211" spans="1:15" x14ac:dyDescent="0.3">
      <c r="A1211" s="4" t="str">
        <f>F1211&amp;C1211&amp;D1211</f>
        <v>RAB137400</v>
      </c>
      <c r="B1211" s="4" t="str">
        <f>F1211&amp;C1211&amp;D1211</f>
        <v>RAB137400</v>
      </c>
      <c r="C1211" s="4" t="str">
        <f>LEFT(G1211,4)</f>
        <v>1374</v>
      </c>
      <c r="D1211" s="4" t="str">
        <f>LEFT(H1211,2)</f>
        <v>00</v>
      </c>
      <c r="E1211" t="s">
        <v>34</v>
      </c>
      <c r="F1211" s="36" t="s">
        <v>35</v>
      </c>
      <c r="G1211" t="s">
        <v>10807</v>
      </c>
      <c r="H1211" t="s">
        <v>17</v>
      </c>
      <c r="I1211" s="36" t="s">
        <v>35</v>
      </c>
      <c r="J1211" t="s">
        <v>2657</v>
      </c>
      <c r="L1211" t="s">
        <v>12024</v>
      </c>
      <c r="M1211" s="45" t="e">
        <f>_xlfn.TEXTAFTER(J1211,"-")</f>
        <v>#N/A</v>
      </c>
      <c r="N1211" s="4" t="e">
        <f>I1211&amp;M1211&amp;K1211</f>
        <v>#N/A</v>
      </c>
    </row>
    <row r="1212" spans="1:15" x14ac:dyDescent="0.3">
      <c r="A1212" s="4" t="str">
        <f>F1212&amp;C1212&amp;D1212</f>
        <v>RAB137500</v>
      </c>
      <c r="B1212" s="4" t="str">
        <f>F1212&amp;C1212&amp;D1212</f>
        <v>RAB137500</v>
      </c>
      <c r="C1212" s="4" t="str">
        <f>LEFT(G1212,4)</f>
        <v>1375</v>
      </c>
      <c r="D1212" s="4" t="str">
        <f>LEFT(H1212,2)</f>
        <v>00</v>
      </c>
      <c r="E1212" t="s">
        <v>34</v>
      </c>
      <c r="F1212" s="36" t="s">
        <v>35</v>
      </c>
      <c r="G1212" t="s">
        <v>11928</v>
      </c>
      <c r="H1212" t="s">
        <v>17</v>
      </c>
      <c r="I1212" s="36" t="s">
        <v>35</v>
      </c>
      <c r="J1212" t="s">
        <v>2657</v>
      </c>
      <c r="L1212" t="s">
        <v>12030</v>
      </c>
      <c r="M1212" s="45" t="e">
        <f>_xlfn.TEXTAFTER(J1212,"-")</f>
        <v>#N/A</v>
      </c>
      <c r="N1212" s="4" t="e">
        <f>I1212&amp;M1212&amp;K1212</f>
        <v>#N/A</v>
      </c>
    </row>
    <row r="1213" spans="1:15" x14ac:dyDescent="0.3">
      <c r="A1213" s="4" t="str">
        <f>F1213&amp;C1213&amp;D1213</f>
        <v>RAB138600</v>
      </c>
      <c r="B1213" s="4" t="str">
        <f>F1213&amp;C1213&amp;D1213</f>
        <v>RAB138600</v>
      </c>
      <c r="C1213" s="4" t="str">
        <f>LEFT(G1213,4)</f>
        <v>1386</v>
      </c>
      <c r="D1213" s="4" t="str">
        <f>LEFT(H1213,2)</f>
        <v>00</v>
      </c>
      <c r="E1213" t="s">
        <v>34</v>
      </c>
      <c r="F1213" s="36" t="s">
        <v>35</v>
      </c>
      <c r="G1213" t="s">
        <v>783</v>
      </c>
      <c r="H1213" t="s">
        <v>17</v>
      </c>
      <c r="I1213" s="36" t="s">
        <v>35</v>
      </c>
      <c r="J1213" t="s">
        <v>2657</v>
      </c>
      <c r="L1213" t="s">
        <v>12040</v>
      </c>
      <c r="M1213" s="45" t="e">
        <f>_xlfn.TEXTAFTER(J1213,"-")</f>
        <v>#N/A</v>
      </c>
      <c r="N1213" s="4" t="e">
        <f>I1213&amp;M1213&amp;K1213</f>
        <v>#N/A</v>
      </c>
    </row>
    <row r="1214" spans="1:15" x14ac:dyDescent="0.3">
      <c r="A1214" s="4" t="str">
        <f>F1214&amp;C1214&amp;D1214</f>
        <v>RAB138700</v>
      </c>
      <c r="B1214" s="4" t="str">
        <f>F1214&amp;C1214&amp;D1214</f>
        <v>RAB138700</v>
      </c>
      <c r="C1214" s="4" t="str">
        <f>LEFT(G1214,4)</f>
        <v>1387</v>
      </c>
      <c r="D1214" s="4" t="str">
        <f>LEFT(H1214,2)</f>
        <v>00</v>
      </c>
      <c r="E1214" t="s">
        <v>34</v>
      </c>
      <c r="F1214" s="36" t="s">
        <v>35</v>
      </c>
      <c r="G1214" t="s">
        <v>10827</v>
      </c>
      <c r="H1214" t="s">
        <v>17</v>
      </c>
      <c r="I1214" s="36" t="s">
        <v>35</v>
      </c>
      <c r="J1214" t="s">
        <v>2657</v>
      </c>
      <c r="L1214" t="s">
        <v>12057</v>
      </c>
      <c r="M1214" s="45" t="e">
        <f>_xlfn.TEXTAFTER(J1214,"-")</f>
        <v>#N/A</v>
      </c>
      <c r="N1214" s="4" t="e">
        <f>I1214&amp;M1214&amp;K1214</f>
        <v>#N/A</v>
      </c>
    </row>
    <row r="1215" spans="1:15" x14ac:dyDescent="0.3">
      <c r="A1215" s="4" t="str">
        <f>F1215&amp;C1215&amp;D1215</f>
        <v>RAB300600</v>
      </c>
      <c r="B1215" s="4" t="str">
        <f>F1215&amp;C1215&amp;D1215</f>
        <v>RAB300600</v>
      </c>
      <c r="C1215" s="4" t="str">
        <f>LEFT(G1215,4)</f>
        <v>3006</v>
      </c>
      <c r="D1215" s="4" t="str">
        <f>LEFT(H1215,2)</f>
        <v>00</v>
      </c>
      <c r="E1215" t="s">
        <v>34</v>
      </c>
      <c r="F1215" s="36" t="s">
        <v>35</v>
      </c>
      <c r="G1215" t="s">
        <v>784</v>
      </c>
      <c r="H1215" t="s">
        <v>17</v>
      </c>
      <c r="I1215" s="36" t="s">
        <v>35</v>
      </c>
      <c r="J1215" t="s">
        <v>1151</v>
      </c>
      <c r="L1215" t="s">
        <v>306</v>
      </c>
      <c r="M1215" s="45" t="str">
        <f>_xlfn.TEXTAFTER(J1215,"-")</f>
        <v>DRIV-TMSN</v>
      </c>
      <c r="N1215" s="4" t="str">
        <f>I1215&amp;M1215&amp;K1215</f>
        <v>RABDRIV-TMSN</v>
      </c>
    </row>
    <row r="1216" spans="1:15" x14ac:dyDescent="0.3">
      <c r="A1216" s="4" t="str">
        <f>F1216&amp;C1216&amp;D1216</f>
        <v>RAB303000</v>
      </c>
      <c r="B1216" s="4" t="str">
        <f>F1216&amp;C1216&amp;D1216</f>
        <v>RAB303000</v>
      </c>
      <c r="C1216" s="4" t="str">
        <f>LEFT(G1216,4)</f>
        <v>3030</v>
      </c>
      <c r="D1216" s="4" t="str">
        <f>LEFT(H1216,2)</f>
        <v>00</v>
      </c>
      <c r="E1216" s="35" t="s">
        <v>34</v>
      </c>
      <c r="F1216" s="36" t="s">
        <v>35</v>
      </c>
      <c r="G1216" s="36" t="s">
        <v>299</v>
      </c>
      <c r="H1216" s="36" t="s">
        <v>17</v>
      </c>
      <c r="I1216" s="36" t="s">
        <v>35</v>
      </c>
      <c r="J1216" s="36" t="s">
        <v>305</v>
      </c>
      <c r="K1216" s="36"/>
      <c r="L1216" s="36" t="s">
        <v>306</v>
      </c>
      <c r="M1216" s="45" t="str">
        <f>_xlfn.TEXTAFTER(J1216,"-")</f>
        <v>DRIV-TMSN</v>
      </c>
      <c r="N1216" s="4" t="str">
        <f>I1216&amp;M1216&amp;K1216</f>
        <v>RABDRIV-TMSN</v>
      </c>
    </row>
    <row r="1217" spans="1:15" x14ac:dyDescent="0.3">
      <c r="A1217" s="4" t="str">
        <f>F1217&amp;C1217&amp;D1217</f>
        <v>RAB306600</v>
      </c>
      <c r="B1217" s="4" t="str">
        <f>F1217&amp;C1217&amp;D1217</f>
        <v>RAB306600</v>
      </c>
      <c r="C1217" s="4" t="str">
        <f>LEFT(G1217,4)</f>
        <v>3066</v>
      </c>
      <c r="D1217" s="4" t="str">
        <f>LEFT(H1217,2)</f>
        <v>00</v>
      </c>
      <c r="E1217" t="s">
        <v>34</v>
      </c>
      <c r="F1217" s="36" t="s">
        <v>35</v>
      </c>
      <c r="G1217" t="s">
        <v>10941</v>
      </c>
      <c r="H1217" t="s">
        <v>17</v>
      </c>
      <c r="I1217" s="36" t="s">
        <v>35</v>
      </c>
      <c r="J1217" t="s">
        <v>2657</v>
      </c>
      <c r="L1217" t="s">
        <v>12070</v>
      </c>
      <c r="M1217" s="45" t="e">
        <f>_xlfn.TEXTAFTER(J1217,"-")</f>
        <v>#N/A</v>
      </c>
      <c r="N1217" s="4" t="e">
        <f>I1217&amp;M1217&amp;K1217</f>
        <v>#N/A</v>
      </c>
    </row>
    <row r="1218" spans="1:15" x14ac:dyDescent="0.3">
      <c r="A1218" s="4" t="str">
        <f>F1218&amp;C1218&amp;D1218</f>
        <v>RAB310100</v>
      </c>
      <c r="B1218" s="4" t="str">
        <f>F1218&amp;C1218&amp;D1218</f>
        <v>RAB310100</v>
      </c>
      <c r="C1218" s="4" t="str">
        <f>LEFT(G1218,4)</f>
        <v>3101</v>
      </c>
      <c r="D1218" s="4" t="str">
        <f>LEFT(H1218,2)</f>
        <v>00</v>
      </c>
      <c r="E1218" s="35" t="s">
        <v>34</v>
      </c>
      <c r="F1218" s="36" t="s">
        <v>35</v>
      </c>
      <c r="G1218" s="36" t="s">
        <v>358</v>
      </c>
      <c r="H1218" s="36" t="s">
        <v>17</v>
      </c>
      <c r="I1218" s="36" t="s">
        <v>35</v>
      </c>
      <c r="J1218" s="36" t="s">
        <v>364</v>
      </c>
      <c r="K1218" s="36"/>
      <c r="L1218" s="36" t="s">
        <v>365</v>
      </c>
      <c r="M1218" s="45" t="str">
        <f>_xlfn.TEXTAFTER(J1218,"-")</f>
        <v>DRIV-TQCV</v>
      </c>
      <c r="N1218" s="4" t="str">
        <f>I1218&amp;M1218&amp;K1218</f>
        <v>RABDRIV-TQCV</v>
      </c>
    </row>
    <row r="1219" spans="1:15" x14ac:dyDescent="0.3">
      <c r="A1219" s="4" t="str">
        <f>F1219&amp;C1219&amp;D1219</f>
        <v>RAB325300</v>
      </c>
      <c r="B1219" s="4" t="str">
        <f>F1219&amp;C1219&amp;D1219</f>
        <v>RAB325300</v>
      </c>
      <c r="C1219" s="4" t="str">
        <f>LEFT(G1219,4)</f>
        <v>3253</v>
      </c>
      <c r="D1219" s="4" t="str">
        <f>LEFT(H1219,2)</f>
        <v>00</v>
      </c>
      <c r="E1219" t="s">
        <v>34</v>
      </c>
      <c r="F1219" s="36" t="s">
        <v>35</v>
      </c>
      <c r="G1219" t="s">
        <v>11066</v>
      </c>
      <c r="H1219" t="s">
        <v>17</v>
      </c>
      <c r="I1219" s="36" t="s">
        <v>35</v>
      </c>
      <c r="J1219" t="s">
        <v>2657</v>
      </c>
      <c r="L1219" t="s">
        <v>12092</v>
      </c>
      <c r="M1219" s="45" t="e">
        <f>_xlfn.TEXTAFTER(J1219,"-")</f>
        <v>#N/A</v>
      </c>
      <c r="N1219" s="4" t="e">
        <f>I1219&amp;M1219&amp;K1219</f>
        <v>#N/A</v>
      </c>
    </row>
    <row r="1220" spans="1:15" x14ac:dyDescent="0.3">
      <c r="A1220" s="4" t="str">
        <f>F1220&amp;C1220&amp;D1220</f>
        <v>RAB4028RI</v>
      </c>
      <c r="B1220" s="4" t="str">
        <f>F1220&amp;C1220&amp;D1220</f>
        <v>RAB4028RI</v>
      </c>
      <c r="C1220" s="4" t="str">
        <f>LEFT(G1220,4)</f>
        <v>4028</v>
      </c>
      <c r="D1220" s="4" t="str">
        <f>LEFT(H1220,2)</f>
        <v>RI</v>
      </c>
      <c r="E1220" s="26" t="s">
        <v>34</v>
      </c>
      <c r="F1220" t="s">
        <v>35</v>
      </c>
      <c r="G1220" t="s">
        <v>1052</v>
      </c>
      <c r="H1220" t="s">
        <v>61</v>
      </c>
      <c r="I1220" t="s">
        <v>35</v>
      </c>
      <c r="J1220" t="s">
        <v>1090</v>
      </c>
      <c r="K1220" t="s">
        <v>63</v>
      </c>
      <c r="L1220" t="s">
        <v>1091</v>
      </c>
      <c r="M1220" s="45" t="str">
        <f>_xlfn.TEXTAFTER(J1220,"-")</f>
        <v>UCRG-TCFS</v>
      </c>
      <c r="N1220" s="4" t="str">
        <f>I1220&amp;M1220&amp;K1220</f>
        <v>RABUCRG-TCFSRH</v>
      </c>
      <c r="O1220" t="s">
        <v>1054</v>
      </c>
    </row>
    <row r="1221" spans="1:15" x14ac:dyDescent="0.3">
      <c r="A1221" s="4" t="str">
        <f>F1221&amp;C1221&amp;D1221</f>
        <v>RAB4028LT</v>
      </c>
      <c r="B1221" s="4" t="str">
        <f>F1221&amp;C1221&amp;D1221</f>
        <v>RAB4028LT</v>
      </c>
      <c r="C1221" s="4" t="str">
        <f>LEFT(G1221,4)</f>
        <v>4028</v>
      </c>
      <c r="D1221" s="4" t="str">
        <f>LEFT(H1221,2)</f>
        <v>LT</v>
      </c>
      <c r="E1221" s="26" t="s">
        <v>34</v>
      </c>
      <c r="F1221" t="s">
        <v>35</v>
      </c>
      <c r="G1221" t="s">
        <v>1052</v>
      </c>
      <c r="H1221" t="s">
        <v>57</v>
      </c>
      <c r="I1221" t="s">
        <v>35</v>
      </c>
      <c r="J1221" t="s">
        <v>1755</v>
      </c>
      <c r="K1221" t="s">
        <v>59</v>
      </c>
      <c r="L1221" t="s">
        <v>616</v>
      </c>
      <c r="M1221" s="45" t="str">
        <f>_xlfn.TEXTAFTER(J1221,"-")</f>
        <v>UCRG-TCFS</v>
      </c>
      <c r="N1221" s="4" t="str">
        <f>I1221&amp;M1221&amp;K1221</f>
        <v>RABUCRG-TCFSLH</v>
      </c>
      <c r="O1221" t="s">
        <v>1054</v>
      </c>
    </row>
    <row r="1222" spans="1:15" x14ac:dyDescent="0.3">
      <c r="A1222" s="4" t="str">
        <f>F1222&amp;C1222&amp;D1222</f>
        <v>RAB4050RI</v>
      </c>
      <c r="B1222" s="4" t="str">
        <f>F1222&amp;C1222&amp;D1222</f>
        <v>RAB4050RI</v>
      </c>
      <c r="C1222" s="4" t="str">
        <f>LEFT(G1222,4)</f>
        <v>4050</v>
      </c>
      <c r="D1222" s="4" t="str">
        <f>LEFT(H1222,2)</f>
        <v>RI</v>
      </c>
      <c r="E1222" s="35" t="s">
        <v>34</v>
      </c>
      <c r="F1222" s="36" t="s">
        <v>35</v>
      </c>
      <c r="G1222" s="36" t="s">
        <v>482</v>
      </c>
      <c r="H1222" s="36" t="s">
        <v>61</v>
      </c>
      <c r="I1222" s="36" t="s">
        <v>35</v>
      </c>
      <c r="J1222" s="36" t="s">
        <v>504</v>
      </c>
      <c r="K1222" s="36" t="s">
        <v>63</v>
      </c>
      <c r="L1222" s="36" t="s">
        <v>502</v>
      </c>
      <c r="M1222" s="45" t="str">
        <f>_xlfn.TEXTAFTER(J1222,"-")</f>
        <v>DRIV-FIDV</v>
      </c>
      <c r="N1222" s="4" t="str">
        <f>I1222&amp;M1222&amp;K1222</f>
        <v>RABDRIV-FIDVRH</v>
      </c>
    </row>
    <row r="1223" spans="1:15" x14ac:dyDescent="0.3">
      <c r="A1223" s="4" t="str">
        <f>F1223&amp;C1223&amp;D1223</f>
        <v>RAB4050LT</v>
      </c>
      <c r="B1223" s="4" t="str">
        <f>F1223&amp;C1223&amp;D1223</f>
        <v>RAB4050LT</v>
      </c>
      <c r="C1223" s="4" t="str">
        <f>LEFT(G1223,4)</f>
        <v>4050</v>
      </c>
      <c r="D1223" s="4" t="str">
        <f>LEFT(H1223,2)</f>
        <v>LT</v>
      </c>
      <c r="E1223" s="35" t="s">
        <v>34</v>
      </c>
      <c r="F1223" s="36" t="s">
        <v>35</v>
      </c>
      <c r="G1223" s="36" t="s">
        <v>482</v>
      </c>
      <c r="H1223" s="36" t="s">
        <v>57</v>
      </c>
      <c r="I1223" s="36" t="s">
        <v>35</v>
      </c>
      <c r="J1223" s="36" t="s">
        <v>504</v>
      </c>
      <c r="K1223" s="36" t="s">
        <v>59</v>
      </c>
      <c r="L1223" s="36" t="s">
        <v>503</v>
      </c>
      <c r="M1223" s="45" t="str">
        <f>_xlfn.TEXTAFTER(J1223,"-")</f>
        <v>DRIV-FIDV</v>
      </c>
      <c r="N1223" s="4" t="str">
        <f>I1223&amp;M1223&amp;K1223</f>
        <v>RABDRIV-FIDVLH</v>
      </c>
    </row>
    <row r="1224" spans="1:15" x14ac:dyDescent="0.3">
      <c r="A1224" s="4" t="str">
        <f>F1224&amp;C1224&amp;D1224</f>
        <v>RAB4100LT</v>
      </c>
      <c r="B1224" s="4" t="str">
        <f>F1224&amp;C1224&amp;D1224</f>
        <v>RAB4100LT</v>
      </c>
      <c r="C1224" s="4" t="str">
        <f>LEFT(G1224,4)</f>
        <v>4100</v>
      </c>
      <c r="D1224" s="4" t="str">
        <f>LEFT(H1224,2)</f>
        <v>LT</v>
      </c>
      <c r="E1224" t="s">
        <v>34</v>
      </c>
      <c r="F1224" s="36" t="s">
        <v>35</v>
      </c>
      <c r="G1224" t="s">
        <v>791</v>
      </c>
      <c r="H1224" t="s">
        <v>57</v>
      </c>
      <c r="I1224" s="36" t="s">
        <v>35</v>
      </c>
      <c r="J1224" t="s">
        <v>2657</v>
      </c>
      <c r="L1224" t="s">
        <v>12114</v>
      </c>
      <c r="M1224" s="45" t="e">
        <f>_xlfn.TEXTAFTER(J1224,"-")</f>
        <v>#N/A</v>
      </c>
      <c r="N1224" s="4" t="e">
        <f>I1224&amp;M1224&amp;K1224</f>
        <v>#N/A</v>
      </c>
    </row>
    <row r="1225" spans="1:15" x14ac:dyDescent="0.3">
      <c r="A1225" s="4" t="str">
        <f>F1225&amp;C1225&amp;D1225</f>
        <v>RAB4100RI</v>
      </c>
      <c r="B1225" s="4" t="str">
        <f>F1225&amp;C1225&amp;D1225</f>
        <v>RAB4100RI</v>
      </c>
      <c r="C1225" s="4" t="str">
        <f>LEFT(G1225,4)</f>
        <v>4100</v>
      </c>
      <c r="D1225" s="4" t="str">
        <f>LEFT(H1225,2)</f>
        <v>RI</v>
      </c>
      <c r="E1225" t="s">
        <v>34</v>
      </c>
      <c r="F1225" s="36" t="s">
        <v>35</v>
      </c>
      <c r="G1225" t="s">
        <v>791</v>
      </c>
      <c r="H1225" t="s">
        <v>61</v>
      </c>
      <c r="I1225" s="36" t="s">
        <v>35</v>
      </c>
      <c r="J1225" t="s">
        <v>2657</v>
      </c>
      <c r="L1225" t="s">
        <v>12115</v>
      </c>
      <c r="M1225" s="45" t="e">
        <f>_xlfn.TEXTAFTER(J1225,"-")</f>
        <v>#N/A</v>
      </c>
      <c r="N1225" s="4" t="e">
        <f>I1225&amp;M1225&amp;K1225</f>
        <v>#N/A</v>
      </c>
    </row>
    <row r="1226" spans="1:15" x14ac:dyDescent="0.3">
      <c r="A1226" s="4" t="str">
        <f>F1226&amp;C1226&amp;D1226</f>
        <v>RAB4151LT</v>
      </c>
      <c r="B1226" s="4" t="str">
        <f>F1226&amp;C1226&amp;D1226</f>
        <v>RAB4151LT</v>
      </c>
      <c r="C1226" s="4" t="str">
        <f>LEFT(G1226,4)</f>
        <v>4151</v>
      </c>
      <c r="D1226" s="4" t="str">
        <f>LEFT(H1226,2)</f>
        <v>LT</v>
      </c>
      <c r="E1226" t="s">
        <v>34</v>
      </c>
      <c r="F1226" s="36" t="s">
        <v>35</v>
      </c>
      <c r="G1226" t="s">
        <v>11933</v>
      </c>
      <c r="H1226" t="s">
        <v>57</v>
      </c>
      <c r="I1226" s="36" t="s">
        <v>35</v>
      </c>
      <c r="J1226" t="s">
        <v>615</v>
      </c>
      <c r="L1226" t="s">
        <v>616</v>
      </c>
      <c r="M1226" s="45" t="str">
        <f>_xlfn.TEXTAFTER(J1226,"-")</f>
        <v>UCRG-TCFS</v>
      </c>
      <c r="N1226" s="4" t="str">
        <f>I1226&amp;M1226&amp;K1226</f>
        <v>RABUCRG-TCFS</v>
      </c>
    </row>
    <row r="1227" spans="1:15" x14ac:dyDescent="0.3">
      <c r="A1227" s="4" t="str">
        <f>F1227&amp;C1227&amp;D1227</f>
        <v>RAB4151RI</v>
      </c>
      <c r="B1227" s="4" t="str">
        <f>F1227&amp;C1227&amp;D1227</f>
        <v>RAB4151RI</v>
      </c>
      <c r="C1227" s="4" t="str">
        <f>LEFT(G1227,4)</f>
        <v>4151</v>
      </c>
      <c r="D1227" s="4" t="str">
        <f>LEFT(H1227,2)</f>
        <v>RI</v>
      </c>
      <c r="E1227" t="s">
        <v>34</v>
      </c>
      <c r="F1227" s="36" t="s">
        <v>35</v>
      </c>
      <c r="G1227" t="s">
        <v>11933</v>
      </c>
      <c r="H1227" t="s">
        <v>61</v>
      </c>
      <c r="I1227" s="36" t="s">
        <v>35</v>
      </c>
      <c r="J1227" t="s">
        <v>615</v>
      </c>
      <c r="L1227" t="s">
        <v>617</v>
      </c>
      <c r="M1227" s="45" t="str">
        <f>_xlfn.TEXTAFTER(J1227,"-")</f>
        <v>UCRG-TCFS</v>
      </c>
      <c r="N1227" s="4" t="str">
        <f>I1227&amp;M1227&amp;K1227</f>
        <v>RABUCRG-TCFS</v>
      </c>
    </row>
    <row r="1228" spans="1:15" x14ac:dyDescent="0.3">
      <c r="A1228" s="4" t="str">
        <f>F1228&amp;C1228&amp;D1228</f>
        <v>RAB417000</v>
      </c>
      <c r="B1228" s="4" t="str">
        <f>F1228&amp;C1228&amp;D1228</f>
        <v>RAB417000</v>
      </c>
      <c r="C1228" s="4" t="str">
        <f>LEFT(G1228,4)</f>
        <v>4170</v>
      </c>
      <c r="D1228" s="4" t="str">
        <f>LEFT(H1228,2)</f>
        <v>00</v>
      </c>
      <c r="E1228" t="s">
        <v>34</v>
      </c>
      <c r="F1228" s="36" t="s">
        <v>35</v>
      </c>
      <c r="G1228" t="s">
        <v>614</v>
      </c>
      <c r="H1228" t="s">
        <v>17</v>
      </c>
      <c r="I1228" s="36" t="s">
        <v>35</v>
      </c>
      <c r="J1228" t="s">
        <v>2657</v>
      </c>
      <c r="L1228" t="s">
        <v>12130</v>
      </c>
      <c r="M1228" s="45" t="e">
        <f>_xlfn.TEXTAFTER(J1228,"-")</f>
        <v>#N/A</v>
      </c>
      <c r="N1228" s="4" t="e">
        <f>I1228&amp;M1228&amp;K1228</f>
        <v>#N/A</v>
      </c>
    </row>
    <row r="1229" spans="1:15" x14ac:dyDescent="0.3">
      <c r="A1229" s="4" t="str">
        <f>F1229&amp;C1229&amp;D1229</f>
        <v>RAB4170LT</v>
      </c>
      <c r="B1229" s="4" t="str">
        <f>F1229&amp;C1229&amp;D1229</f>
        <v>RAB4170LT</v>
      </c>
      <c r="C1229" s="4" t="str">
        <f>LEFT(G1229,4)</f>
        <v>4170</v>
      </c>
      <c r="D1229" s="4" t="str">
        <f>LEFT(H1229,2)</f>
        <v>LT</v>
      </c>
      <c r="E1229" t="s">
        <v>34</v>
      </c>
      <c r="F1229" s="36" t="s">
        <v>35</v>
      </c>
      <c r="G1229" t="s">
        <v>614</v>
      </c>
      <c r="H1229" t="s">
        <v>57</v>
      </c>
      <c r="I1229" s="36" t="s">
        <v>35</v>
      </c>
      <c r="J1229" t="s">
        <v>2169</v>
      </c>
      <c r="L1229" t="s">
        <v>8211</v>
      </c>
      <c r="M1229" s="45" t="str">
        <f>_xlfn.TEXTAFTER(J1229,"-")</f>
        <v>UCRG-TCFS</v>
      </c>
      <c r="N1229" s="4" t="str">
        <f>I1229&amp;M1229&amp;K1229</f>
        <v>RABUCRG-TCFS</v>
      </c>
    </row>
    <row r="1230" spans="1:15" x14ac:dyDescent="0.3">
      <c r="A1230" s="4" t="str">
        <f>F1230&amp;C1230&amp;D1230</f>
        <v>RAB4170RI</v>
      </c>
      <c r="B1230" s="4" t="str">
        <f>F1230&amp;C1230&amp;D1230</f>
        <v>RAB4170RI</v>
      </c>
      <c r="C1230" s="4" t="str">
        <f>LEFT(G1230,4)</f>
        <v>4170</v>
      </c>
      <c r="D1230" s="4" t="str">
        <f>LEFT(H1230,2)</f>
        <v>RI</v>
      </c>
      <c r="E1230" t="s">
        <v>34</v>
      </c>
      <c r="F1230" s="36" t="s">
        <v>35</v>
      </c>
      <c r="G1230" t="s">
        <v>614</v>
      </c>
      <c r="H1230" t="s">
        <v>61</v>
      </c>
      <c r="I1230" s="36" t="s">
        <v>35</v>
      </c>
      <c r="J1230" t="s">
        <v>2657</v>
      </c>
      <c r="L1230" t="s">
        <v>12129</v>
      </c>
      <c r="M1230" s="45" t="e">
        <f>_xlfn.TEXTAFTER(J1230,"-")</f>
        <v>#N/A</v>
      </c>
      <c r="N1230" s="4" t="e">
        <f>I1230&amp;M1230&amp;K1230</f>
        <v>#N/A</v>
      </c>
    </row>
    <row r="1231" spans="1:15" x14ac:dyDescent="0.3">
      <c r="A1231" s="4" t="str">
        <f>F1231&amp;C1231&amp;D1231</f>
        <v>RAB5070LT</v>
      </c>
      <c r="B1231" s="4" t="str">
        <f>F1231&amp;C1231&amp;D1231</f>
        <v>RAB5070LT</v>
      </c>
      <c r="C1231" s="4" t="str">
        <f>LEFT(G1231,4)</f>
        <v>5070</v>
      </c>
      <c r="D1231" s="4" t="str">
        <f>LEFT(H1231,2)</f>
        <v>LT</v>
      </c>
      <c r="E1231" t="s">
        <v>34</v>
      </c>
      <c r="F1231" s="36" t="s">
        <v>35</v>
      </c>
      <c r="G1231" t="s">
        <v>823</v>
      </c>
      <c r="H1231" t="s">
        <v>57</v>
      </c>
      <c r="I1231" s="36" t="s">
        <v>35</v>
      </c>
      <c r="J1231" t="s">
        <v>2657</v>
      </c>
      <c r="L1231" t="s">
        <v>12200</v>
      </c>
      <c r="M1231" s="45" t="e">
        <f>_xlfn.TEXTAFTER(J1231,"-")</f>
        <v>#N/A</v>
      </c>
      <c r="N1231" s="4" t="e">
        <f>I1231&amp;M1231&amp;K1231</f>
        <v>#N/A</v>
      </c>
    </row>
    <row r="1232" spans="1:15" x14ac:dyDescent="0.3">
      <c r="A1232" s="4" t="str">
        <f>F1232&amp;C1232&amp;D1232</f>
        <v>RAB5104LT</v>
      </c>
      <c r="B1232" s="4" t="str">
        <f>F1232&amp;C1232&amp;D1232</f>
        <v>RAB5104LT</v>
      </c>
      <c r="C1232" s="4" t="str">
        <f>LEFT(G1232,4)</f>
        <v>5104</v>
      </c>
      <c r="D1232" s="4" t="str">
        <f>LEFT(H1232,2)</f>
        <v>LT</v>
      </c>
      <c r="E1232" t="s">
        <v>34</v>
      </c>
      <c r="F1232" s="36" t="s">
        <v>35</v>
      </c>
      <c r="G1232" t="s">
        <v>11672</v>
      </c>
      <c r="H1232" t="s">
        <v>57</v>
      </c>
      <c r="I1232" s="36" t="s">
        <v>35</v>
      </c>
      <c r="J1232" t="s">
        <v>2657</v>
      </c>
      <c r="L1232" t="s">
        <v>12244</v>
      </c>
      <c r="M1232" s="45" t="e">
        <f>_xlfn.TEXTAFTER(J1232,"-")</f>
        <v>#N/A</v>
      </c>
      <c r="N1232" s="4" t="e">
        <f>I1232&amp;M1232&amp;K1232</f>
        <v>#N/A</v>
      </c>
    </row>
    <row r="1233" spans="1:15" x14ac:dyDescent="0.3">
      <c r="A1233" s="4" t="str">
        <f>F1233&amp;C1233&amp;D1233</f>
        <v>RAB5104RI</v>
      </c>
      <c r="B1233" s="4" t="str">
        <f>F1233&amp;C1233&amp;D1233</f>
        <v>RAB5104RI</v>
      </c>
      <c r="C1233" s="4" t="str">
        <f>LEFT(G1233,4)</f>
        <v>5104</v>
      </c>
      <c r="D1233" s="4" t="str">
        <f>LEFT(H1233,2)</f>
        <v>RI</v>
      </c>
      <c r="E1233" t="s">
        <v>34</v>
      </c>
      <c r="F1233" s="36" t="s">
        <v>35</v>
      </c>
      <c r="G1233" t="s">
        <v>11672</v>
      </c>
      <c r="H1233" t="s">
        <v>61</v>
      </c>
      <c r="I1233" s="36" t="s">
        <v>35</v>
      </c>
      <c r="J1233" t="s">
        <v>2657</v>
      </c>
      <c r="L1233" t="s">
        <v>12245</v>
      </c>
      <c r="M1233" s="45" t="e">
        <f>_xlfn.TEXTAFTER(J1233,"-")</f>
        <v>#N/A</v>
      </c>
      <c r="N1233" s="4" t="e">
        <f>I1233&amp;M1233&amp;K1233</f>
        <v>#N/A</v>
      </c>
    </row>
    <row r="1234" spans="1:15" x14ac:dyDescent="0.3">
      <c r="A1234" s="4" t="str">
        <f>F1234&amp;C1234&amp;D1234</f>
        <v>RAB5113LT</v>
      </c>
      <c r="B1234" s="4" t="str">
        <f>F1234&amp;C1234&amp;D1234</f>
        <v>RAB5113LT</v>
      </c>
      <c r="C1234" s="4" t="str">
        <f>LEFT(G1234,4)</f>
        <v>5113</v>
      </c>
      <c r="D1234" s="4" t="str">
        <f>LEFT(H1234,2)</f>
        <v>LT</v>
      </c>
      <c r="E1234" t="s">
        <v>34</v>
      </c>
      <c r="F1234" s="36" t="s">
        <v>35</v>
      </c>
      <c r="G1234" t="s">
        <v>796</v>
      </c>
      <c r="H1234" t="s">
        <v>57</v>
      </c>
      <c r="I1234" s="36" t="s">
        <v>35</v>
      </c>
      <c r="J1234" t="s">
        <v>2657</v>
      </c>
      <c r="L1234" t="s">
        <v>12257</v>
      </c>
      <c r="M1234" s="45" t="e">
        <f>_xlfn.TEXTAFTER(J1234,"-")</f>
        <v>#N/A</v>
      </c>
      <c r="N1234" s="4" t="e">
        <f>I1234&amp;M1234&amp;K1234</f>
        <v>#N/A</v>
      </c>
    </row>
    <row r="1235" spans="1:15" x14ac:dyDescent="0.3">
      <c r="A1235" s="4" t="str">
        <f>F1235&amp;C1235&amp;D1235</f>
        <v>RAB5113RI</v>
      </c>
      <c r="B1235" s="4" t="str">
        <f>F1235&amp;C1235&amp;D1235</f>
        <v>RAB5113RI</v>
      </c>
      <c r="C1235" s="4" t="str">
        <f>LEFT(G1235,4)</f>
        <v>5113</v>
      </c>
      <c r="D1235" s="4" t="str">
        <f>LEFT(H1235,2)</f>
        <v>RI</v>
      </c>
      <c r="E1235" t="s">
        <v>34</v>
      </c>
      <c r="F1235" s="36" t="s">
        <v>35</v>
      </c>
      <c r="G1235" t="s">
        <v>796</v>
      </c>
      <c r="H1235" t="s">
        <v>61</v>
      </c>
      <c r="I1235" s="36" t="s">
        <v>35</v>
      </c>
      <c r="J1235" t="s">
        <v>2657</v>
      </c>
      <c r="L1235" t="s">
        <v>12258</v>
      </c>
      <c r="M1235" s="45" t="e">
        <f>_xlfn.TEXTAFTER(J1235,"-")</f>
        <v>#N/A</v>
      </c>
      <c r="N1235" s="4" t="e">
        <f>I1235&amp;M1235&amp;K1235</f>
        <v>#N/A</v>
      </c>
    </row>
    <row r="1236" spans="1:15" x14ac:dyDescent="0.3">
      <c r="A1236" s="4" t="str">
        <f>F1236&amp;C1236&amp;D1236</f>
        <v>RAB5352LT</v>
      </c>
      <c r="B1236" s="4" t="str">
        <f>F1236&amp;C1236&amp;D1236</f>
        <v>RAB5352LT</v>
      </c>
      <c r="C1236" s="4" t="str">
        <f>LEFT(G1236,4)</f>
        <v>5352</v>
      </c>
      <c r="D1236" s="4" t="str">
        <f>LEFT(H1236,2)</f>
        <v>LT</v>
      </c>
      <c r="E1236" t="s">
        <v>34</v>
      </c>
      <c r="F1236" s="36" t="s">
        <v>35</v>
      </c>
      <c r="G1236" t="s">
        <v>11694</v>
      </c>
      <c r="H1236" t="s">
        <v>57</v>
      </c>
      <c r="I1236" s="36" t="s">
        <v>35</v>
      </c>
      <c r="J1236" t="s">
        <v>2657</v>
      </c>
      <c r="L1236" t="s">
        <v>12273</v>
      </c>
      <c r="M1236" s="45" t="e">
        <f>_xlfn.TEXTAFTER(J1236,"-")</f>
        <v>#N/A</v>
      </c>
      <c r="N1236" s="4" t="e">
        <f>I1236&amp;M1236&amp;K1236</f>
        <v>#N/A</v>
      </c>
    </row>
    <row r="1237" spans="1:15" x14ac:dyDescent="0.3">
      <c r="A1237" s="4" t="str">
        <f>F1237&amp;C1237&amp;D1237</f>
        <v>RAB5352RI</v>
      </c>
      <c r="B1237" s="4" t="str">
        <f>F1237&amp;C1237&amp;D1237</f>
        <v>RAB5352RI</v>
      </c>
      <c r="C1237" s="4" t="str">
        <f>LEFT(G1237,4)</f>
        <v>5352</v>
      </c>
      <c r="D1237" s="4" t="str">
        <f>LEFT(H1237,2)</f>
        <v>RI</v>
      </c>
      <c r="E1237" t="s">
        <v>34</v>
      </c>
      <c r="F1237" s="36" t="s">
        <v>35</v>
      </c>
      <c r="G1237" t="s">
        <v>11694</v>
      </c>
      <c r="H1237" t="s">
        <v>61</v>
      </c>
      <c r="I1237" s="36" t="s">
        <v>35</v>
      </c>
      <c r="J1237" t="s">
        <v>2657</v>
      </c>
      <c r="L1237" t="s">
        <v>12274</v>
      </c>
      <c r="M1237" s="45" t="e">
        <f>_xlfn.TEXTAFTER(J1237,"-")</f>
        <v>#N/A</v>
      </c>
      <c r="N1237" s="4" t="e">
        <f>I1237&amp;M1237&amp;K1237</f>
        <v>#N/A</v>
      </c>
    </row>
    <row r="1238" spans="1:15" x14ac:dyDescent="0.3">
      <c r="A1238" s="4" t="str">
        <f>F1238&amp;C1238&amp;D1238</f>
        <v>RAB5356LT</v>
      </c>
      <c r="B1238" s="4" t="str">
        <f>F1238&amp;C1238&amp;D1238</f>
        <v>RAB5356LT</v>
      </c>
      <c r="C1238" s="4" t="str">
        <f>LEFT(G1238,4)</f>
        <v>5356</v>
      </c>
      <c r="D1238" s="4" t="str">
        <f>LEFT(H1238,2)</f>
        <v>LT</v>
      </c>
      <c r="E1238" t="s">
        <v>34</v>
      </c>
      <c r="F1238" s="36" t="s">
        <v>35</v>
      </c>
      <c r="G1238" t="s">
        <v>11706</v>
      </c>
      <c r="H1238" t="s">
        <v>57</v>
      </c>
      <c r="I1238" s="36" t="s">
        <v>35</v>
      </c>
      <c r="J1238" t="s">
        <v>2657</v>
      </c>
      <c r="L1238" t="s">
        <v>12279</v>
      </c>
      <c r="M1238" s="45" t="e">
        <f>_xlfn.TEXTAFTER(J1238,"-")</f>
        <v>#N/A</v>
      </c>
      <c r="N1238" s="4" t="e">
        <f>I1238&amp;M1238&amp;K1238</f>
        <v>#N/A</v>
      </c>
    </row>
    <row r="1239" spans="1:15" x14ac:dyDescent="0.3">
      <c r="A1239" s="4" t="str">
        <f>F1239&amp;C1239&amp;D1239</f>
        <v>RAB5356RI</v>
      </c>
      <c r="B1239" s="4" t="str">
        <f>F1239&amp;C1239&amp;D1239</f>
        <v>RAB5356RI</v>
      </c>
      <c r="C1239" s="4" t="str">
        <f>LEFT(G1239,4)</f>
        <v>5356</v>
      </c>
      <c r="D1239" s="4" t="str">
        <f>LEFT(H1239,2)</f>
        <v>RI</v>
      </c>
      <c r="E1239" t="s">
        <v>34</v>
      </c>
      <c r="F1239" s="36" t="s">
        <v>35</v>
      </c>
      <c r="G1239" t="s">
        <v>11706</v>
      </c>
      <c r="H1239" t="s">
        <v>61</v>
      </c>
      <c r="I1239" s="36" t="s">
        <v>35</v>
      </c>
      <c r="J1239" t="s">
        <v>2657</v>
      </c>
      <c r="L1239" t="s">
        <v>12280</v>
      </c>
      <c r="M1239" s="45" t="e">
        <f>_xlfn.TEXTAFTER(J1239,"-")</f>
        <v>#N/A</v>
      </c>
      <c r="N1239" s="4" t="e">
        <f>I1239&amp;M1239&amp;K1239</f>
        <v>#N/A</v>
      </c>
    </row>
    <row r="1240" spans="1:15" x14ac:dyDescent="0.3">
      <c r="A1240" s="4" t="str">
        <f>F1240&amp;C1240&amp;D1240</f>
        <v>RAB606000</v>
      </c>
      <c r="B1240" s="4" t="str">
        <f>F1240&amp;C1240&amp;D1240</f>
        <v>RAB606000</v>
      </c>
      <c r="C1240" s="4" t="str">
        <f>LEFT(G1240,4)</f>
        <v>6060</v>
      </c>
      <c r="D1240" s="4" t="str">
        <f>LEFT(H1240,2)</f>
        <v>00</v>
      </c>
      <c r="E1240" t="s">
        <v>34</v>
      </c>
      <c r="F1240" s="36" t="s">
        <v>35</v>
      </c>
      <c r="G1240" t="s">
        <v>11952</v>
      </c>
      <c r="H1240" t="s">
        <v>17</v>
      </c>
      <c r="I1240" s="36" t="s">
        <v>35</v>
      </c>
      <c r="J1240" t="s">
        <v>797</v>
      </c>
      <c r="L1240" t="s">
        <v>798</v>
      </c>
      <c r="M1240" s="45" t="str">
        <f>_xlfn.TEXTAFTER(J1240,"-")</f>
        <v>BLAD</v>
      </c>
      <c r="N1240" s="4" t="str">
        <f>I1240&amp;M1240&amp;K1240</f>
        <v>RABBLAD</v>
      </c>
    </row>
    <row r="1241" spans="1:15" x14ac:dyDescent="0.3">
      <c r="A1241" s="4" t="str">
        <f>F1241&amp;C1241&amp;D1241</f>
        <v>RAB720600</v>
      </c>
      <c r="B1241" s="4" t="str">
        <f>F1241&amp;C1241&amp;D1241</f>
        <v>RAB720600</v>
      </c>
      <c r="C1241" s="4" t="str">
        <f>LEFT(G1241,4)</f>
        <v>7206</v>
      </c>
      <c r="D1241" s="4" t="str">
        <f>LEFT(H1241,2)</f>
        <v>00</v>
      </c>
      <c r="E1241" t="s">
        <v>34</v>
      </c>
      <c r="F1241" s="36" t="s">
        <v>35</v>
      </c>
      <c r="G1241" t="s">
        <v>11957</v>
      </c>
      <c r="H1241" t="s">
        <v>17</v>
      </c>
      <c r="I1241" s="36" t="s">
        <v>35</v>
      </c>
      <c r="J1241" t="s">
        <v>2657</v>
      </c>
      <c r="L1241" t="s">
        <v>12294</v>
      </c>
      <c r="M1241" s="45" t="e">
        <f>_xlfn.TEXTAFTER(J1241,"-")</f>
        <v>#N/A</v>
      </c>
      <c r="N1241" s="4" t="e">
        <f>I1241&amp;M1241&amp;K1241</f>
        <v>#N/A</v>
      </c>
    </row>
    <row r="1242" spans="1:15" x14ac:dyDescent="0.3">
      <c r="A1242" s="4" t="str">
        <f>F1242&amp;C1242&amp;D1242</f>
        <v>RAB</v>
      </c>
      <c r="B1242" s="4" t="str">
        <f>F1242&amp;C1242&amp;D1242</f>
        <v>RAB</v>
      </c>
      <c r="C1242" s="4" t="str">
        <f>LEFT(G1242,4)</f>
        <v/>
      </c>
      <c r="D1242" s="4" t="str">
        <f>LEFT(H1242,2)</f>
        <v/>
      </c>
      <c r="E1242" t="s">
        <v>34</v>
      </c>
      <c r="F1242" s="36" t="s">
        <v>35</v>
      </c>
      <c r="I1242" s="36" t="s">
        <v>35</v>
      </c>
      <c r="J1242" t="s">
        <v>615</v>
      </c>
      <c r="L1242" t="s">
        <v>616</v>
      </c>
      <c r="M1242" s="45" t="str">
        <f>_xlfn.TEXTAFTER(J1242,"-")</f>
        <v>UCRG-TCFS</v>
      </c>
      <c r="N1242" s="4" t="str">
        <f>I1242&amp;M1242&amp;K1242</f>
        <v>RABUCRG-TCFS</v>
      </c>
    </row>
    <row r="1243" spans="1:15" x14ac:dyDescent="0.3">
      <c r="A1243" s="4" t="str">
        <f t="shared" ref="A1220:A1283" si="114">F1243&amp;C1243&amp;D1243</f>
        <v>RJG100000</v>
      </c>
      <c r="B1243" s="4" t="str">
        <f t="shared" ref="B1220:B1283" si="115">F1243&amp;C1243&amp;D1243</f>
        <v>RJG100000</v>
      </c>
      <c r="C1243" s="4" t="str">
        <f t="shared" ref="C1219:C1282" si="116">LEFT(G1243,4)</f>
        <v>1000</v>
      </c>
      <c r="D1243" s="4" t="str">
        <f t="shared" ref="D1219:D1282" si="117">LEFT(H1243,2)</f>
        <v>00</v>
      </c>
      <c r="E1243" s="35" t="s">
        <v>31</v>
      </c>
      <c r="F1243" s="36" t="s">
        <v>32</v>
      </c>
      <c r="G1243" s="36" t="s">
        <v>16</v>
      </c>
      <c r="H1243" s="36" t="s">
        <v>17</v>
      </c>
      <c r="I1243" s="36" t="s">
        <v>32</v>
      </c>
      <c r="J1243" s="36" t="s">
        <v>33</v>
      </c>
      <c r="K1243" s="36"/>
      <c r="L1243" s="36" t="s">
        <v>26</v>
      </c>
      <c r="M1243" s="45" t="str">
        <f t="shared" ref="M1220:M1283" si="118">_xlfn.TEXTAFTER(J1243,"-")</f>
        <v>ENGI</v>
      </c>
      <c r="N1243" s="4" t="str">
        <f t="shared" ref="N1220:N1283" si="119">I1243&amp;M1243&amp;K1243</f>
        <v>RJGENGI</v>
      </c>
    </row>
    <row r="1244" spans="1:15" x14ac:dyDescent="0.3">
      <c r="A1244" s="4" t="str">
        <f t="shared" si="114"/>
        <v>RJG135300</v>
      </c>
      <c r="B1244" s="4" t="str">
        <f t="shared" si="115"/>
        <v>RJG135300</v>
      </c>
      <c r="C1244" s="4" t="str">
        <f t="shared" si="116"/>
        <v>1353</v>
      </c>
      <c r="D1244" s="4" t="str">
        <f t="shared" si="117"/>
        <v>00</v>
      </c>
      <c r="E1244" s="35" t="s">
        <v>31</v>
      </c>
      <c r="F1244" s="36" t="s">
        <v>32</v>
      </c>
      <c r="G1244" s="36" t="s">
        <v>207</v>
      </c>
      <c r="H1244" s="36" t="s">
        <v>17</v>
      </c>
      <c r="I1244" s="36" t="s">
        <v>32</v>
      </c>
      <c r="J1244" s="36" t="s">
        <v>214</v>
      </c>
      <c r="K1244" s="36"/>
      <c r="L1244" s="36" t="s">
        <v>211</v>
      </c>
      <c r="M1244" s="45" t="str">
        <f t="shared" si="118"/>
        <v>ENGI-COSY</v>
      </c>
      <c r="N1244" s="4" t="str">
        <f t="shared" si="119"/>
        <v>RJGENGI-COSY</v>
      </c>
    </row>
    <row r="1245" spans="1:15" x14ac:dyDescent="0.3">
      <c r="A1245" s="4" t="str">
        <f t="shared" si="114"/>
        <v>RJG303000</v>
      </c>
      <c r="B1245" s="4" t="str">
        <f t="shared" si="115"/>
        <v>RJG303000</v>
      </c>
      <c r="C1245" s="4" t="str">
        <f t="shared" si="116"/>
        <v>3030</v>
      </c>
      <c r="D1245" s="4" t="str">
        <f t="shared" si="117"/>
        <v>00</v>
      </c>
      <c r="E1245" s="35" t="s">
        <v>31</v>
      </c>
      <c r="F1245" s="36" t="s">
        <v>32</v>
      </c>
      <c r="G1245" s="36" t="s">
        <v>299</v>
      </c>
      <c r="H1245" s="36" t="s">
        <v>17</v>
      </c>
      <c r="I1245" s="36" t="s">
        <v>32</v>
      </c>
      <c r="J1245" s="36" t="s">
        <v>304</v>
      </c>
      <c r="K1245" s="36"/>
      <c r="L1245" s="36" t="s">
        <v>301</v>
      </c>
      <c r="M1245" s="45" t="str">
        <f t="shared" si="118"/>
        <v>DRIV-TMSN</v>
      </c>
      <c r="N1245" s="4" t="str">
        <f t="shared" si="119"/>
        <v>RJGDRIV-TMSN</v>
      </c>
    </row>
    <row r="1246" spans="1:15" x14ac:dyDescent="0.3">
      <c r="A1246" s="4" t="str">
        <f t="shared" si="114"/>
        <v>RJG310100</v>
      </c>
      <c r="B1246" s="4" t="str">
        <f t="shared" si="115"/>
        <v>RJG310100</v>
      </c>
      <c r="C1246" s="4" t="str">
        <f t="shared" si="116"/>
        <v>3101</v>
      </c>
      <c r="D1246" s="4" t="str">
        <f t="shared" si="117"/>
        <v>00</v>
      </c>
      <c r="E1246" s="35" t="s">
        <v>31</v>
      </c>
      <c r="F1246" s="36" t="s">
        <v>32</v>
      </c>
      <c r="G1246" s="36" t="s">
        <v>358</v>
      </c>
      <c r="H1246" s="36" t="s">
        <v>17</v>
      </c>
      <c r="I1246" s="36" t="s">
        <v>32</v>
      </c>
      <c r="J1246" s="36" t="s">
        <v>363</v>
      </c>
      <c r="K1246" s="36"/>
      <c r="L1246" s="36" t="s">
        <v>360</v>
      </c>
      <c r="M1246" s="45" t="str">
        <f t="shared" si="118"/>
        <v>DRIV-TQCV</v>
      </c>
      <c r="N1246" s="4" t="str">
        <f t="shared" si="119"/>
        <v>RJGDRIV-TQCV</v>
      </c>
    </row>
    <row r="1247" spans="1:15" x14ac:dyDescent="0.3">
      <c r="A1247" s="4" t="str">
        <f t="shared" si="114"/>
        <v>RJG4028RI</v>
      </c>
      <c r="B1247" s="4" t="str">
        <f t="shared" si="115"/>
        <v>RJG4028RI</v>
      </c>
      <c r="C1247" s="4" t="str">
        <f t="shared" si="116"/>
        <v>4028</v>
      </c>
      <c r="D1247" s="4" t="str">
        <f t="shared" si="117"/>
        <v>RI</v>
      </c>
      <c r="E1247" s="26" t="s">
        <v>31</v>
      </c>
      <c r="F1247" t="s">
        <v>32</v>
      </c>
      <c r="G1247" t="s">
        <v>1052</v>
      </c>
      <c r="H1247" t="s">
        <v>61</v>
      </c>
      <c r="I1247" t="s">
        <v>32</v>
      </c>
      <c r="J1247" t="s">
        <v>1665</v>
      </c>
      <c r="K1247" t="s">
        <v>63</v>
      </c>
      <c r="L1247" t="s">
        <v>1091</v>
      </c>
      <c r="M1247" s="45" t="str">
        <f t="shared" si="118"/>
        <v>UCRG-TCFS</v>
      </c>
      <c r="N1247" s="4" t="str">
        <f t="shared" si="119"/>
        <v>RJGUCRG-TCFSRH</v>
      </c>
      <c r="O1247" t="s">
        <v>1054</v>
      </c>
    </row>
    <row r="1248" spans="1:15" x14ac:dyDescent="0.3">
      <c r="A1248" s="4" t="str">
        <f t="shared" si="114"/>
        <v>RJG4050RI</v>
      </c>
      <c r="B1248" s="4" t="str">
        <f t="shared" si="115"/>
        <v>RJG4050RI</v>
      </c>
      <c r="C1248" s="4" t="str">
        <f t="shared" si="116"/>
        <v>4050</v>
      </c>
      <c r="D1248" s="4" t="str">
        <f t="shared" si="117"/>
        <v>RI</v>
      </c>
      <c r="E1248" s="35" t="s">
        <v>31</v>
      </c>
      <c r="F1248" s="36" t="s">
        <v>32</v>
      </c>
      <c r="G1248" s="36" t="s">
        <v>482</v>
      </c>
      <c r="H1248" s="36" t="s">
        <v>61</v>
      </c>
      <c r="I1248" s="36" t="s">
        <v>32</v>
      </c>
      <c r="J1248" s="36" t="s">
        <v>501</v>
      </c>
      <c r="K1248" s="36" t="s">
        <v>63</v>
      </c>
      <c r="L1248" s="36" t="s">
        <v>502</v>
      </c>
      <c r="M1248" s="45" t="str">
        <f t="shared" si="118"/>
        <v>DRIV-FIDV</v>
      </c>
      <c r="N1248" s="4" t="str">
        <f t="shared" si="119"/>
        <v>RJGDRIV-FIDVRH</v>
      </c>
    </row>
    <row r="1249" spans="1:14" x14ac:dyDescent="0.3">
      <c r="A1249" s="4" t="str">
        <f t="shared" si="114"/>
        <v>RJG4050LT</v>
      </c>
      <c r="B1249" s="4" t="str">
        <f t="shared" si="115"/>
        <v>RJG4050LT</v>
      </c>
      <c r="C1249" s="4" t="str">
        <f t="shared" si="116"/>
        <v>4050</v>
      </c>
      <c r="D1249" s="4" t="str">
        <f t="shared" si="117"/>
        <v>LT</v>
      </c>
      <c r="E1249" s="35" t="s">
        <v>31</v>
      </c>
      <c r="F1249" s="36" t="s">
        <v>32</v>
      </c>
      <c r="G1249" s="36" t="s">
        <v>482</v>
      </c>
      <c r="H1249" s="36" t="s">
        <v>57</v>
      </c>
      <c r="I1249" s="36" t="s">
        <v>32</v>
      </c>
      <c r="J1249" s="36" t="s">
        <v>501</v>
      </c>
      <c r="K1249" s="36" t="s">
        <v>59</v>
      </c>
      <c r="L1249" s="36" t="s">
        <v>503</v>
      </c>
      <c r="M1249" s="45" t="str">
        <f t="shared" si="118"/>
        <v>DRIV-FIDV</v>
      </c>
      <c r="N1249" s="4" t="str">
        <f t="shared" si="119"/>
        <v>RJGDRIV-FIDVLH</v>
      </c>
    </row>
    <row r="1250" spans="1:14" x14ac:dyDescent="0.3">
      <c r="A1250" s="4" t="str">
        <f t="shared" si="114"/>
        <v>RJG138600</v>
      </c>
      <c r="B1250" s="4" t="str">
        <f t="shared" si="115"/>
        <v>RJG138600</v>
      </c>
      <c r="C1250" s="4" t="str">
        <f t="shared" si="116"/>
        <v>1386</v>
      </c>
      <c r="D1250" s="4" t="str">
        <f t="shared" si="117"/>
        <v>00</v>
      </c>
      <c r="E1250" t="s">
        <v>31</v>
      </c>
      <c r="F1250" s="36" t="s">
        <v>32</v>
      </c>
      <c r="G1250" t="s">
        <v>783</v>
      </c>
      <c r="H1250" t="s">
        <v>17</v>
      </c>
      <c r="I1250" s="36" t="s">
        <v>32</v>
      </c>
      <c r="J1250" t="s">
        <v>2657</v>
      </c>
      <c r="L1250" t="s">
        <v>12051</v>
      </c>
      <c r="M1250" s="45" t="e">
        <f t="shared" si="118"/>
        <v>#N/A</v>
      </c>
      <c r="N1250" s="4" t="e">
        <f t="shared" si="119"/>
        <v>#N/A</v>
      </c>
    </row>
    <row r="1251" spans="1:14" x14ac:dyDescent="0.3">
      <c r="A1251" s="4" t="str">
        <f t="shared" si="114"/>
        <v>RJG138700</v>
      </c>
      <c r="B1251" s="4" t="str">
        <f t="shared" si="115"/>
        <v>RJG138700</v>
      </c>
      <c r="C1251" s="4" t="str">
        <f t="shared" si="116"/>
        <v>1387</v>
      </c>
      <c r="D1251" s="4" t="str">
        <f t="shared" si="117"/>
        <v>00</v>
      </c>
      <c r="E1251" t="s">
        <v>31</v>
      </c>
      <c r="F1251" s="36" t="s">
        <v>32</v>
      </c>
      <c r="G1251" t="s">
        <v>10827</v>
      </c>
      <c r="H1251" t="s">
        <v>17</v>
      </c>
      <c r="I1251" s="36" t="s">
        <v>32</v>
      </c>
      <c r="J1251" t="s">
        <v>2657</v>
      </c>
      <c r="L1251" t="s">
        <v>12063</v>
      </c>
      <c r="M1251" s="45" t="e">
        <f t="shared" si="118"/>
        <v>#N/A</v>
      </c>
      <c r="N1251" s="4" t="e">
        <f t="shared" si="119"/>
        <v>#N/A</v>
      </c>
    </row>
    <row r="1252" spans="1:14" x14ac:dyDescent="0.3">
      <c r="A1252" s="4" t="str">
        <f t="shared" si="114"/>
        <v>RJG300600</v>
      </c>
      <c r="B1252" s="4" t="str">
        <f t="shared" si="115"/>
        <v>RJG300600</v>
      </c>
      <c r="C1252" s="4" t="str">
        <f t="shared" si="116"/>
        <v>3006</v>
      </c>
      <c r="D1252" s="4" t="str">
        <f t="shared" si="117"/>
        <v>00</v>
      </c>
      <c r="E1252" t="s">
        <v>31</v>
      </c>
      <c r="F1252" s="36" t="s">
        <v>32</v>
      </c>
      <c r="G1252" t="s">
        <v>784</v>
      </c>
      <c r="H1252" t="s">
        <v>17</v>
      </c>
      <c r="I1252" s="36" t="s">
        <v>32</v>
      </c>
      <c r="J1252" t="s">
        <v>1066</v>
      </c>
      <c r="L1252" t="s">
        <v>301</v>
      </c>
      <c r="M1252" s="45" t="str">
        <f t="shared" si="118"/>
        <v>DRIV-TMSN</v>
      </c>
      <c r="N1252" s="4" t="str">
        <f t="shared" si="119"/>
        <v>RJGDRIV-TMSN</v>
      </c>
    </row>
    <row r="1253" spans="1:14" x14ac:dyDescent="0.3">
      <c r="A1253" s="4" t="str">
        <f t="shared" si="114"/>
        <v>RJG306600</v>
      </c>
      <c r="B1253" s="4" t="str">
        <f t="shared" si="115"/>
        <v>RJG306600</v>
      </c>
      <c r="C1253" s="4" t="str">
        <f t="shared" si="116"/>
        <v>3066</v>
      </c>
      <c r="D1253" s="4" t="str">
        <f t="shared" si="117"/>
        <v>00</v>
      </c>
      <c r="E1253" t="s">
        <v>31</v>
      </c>
      <c r="F1253" s="36" t="s">
        <v>32</v>
      </c>
      <c r="G1253" t="s">
        <v>10941</v>
      </c>
      <c r="H1253" t="s">
        <v>17</v>
      </c>
      <c r="I1253" s="36" t="s">
        <v>32</v>
      </c>
      <c r="J1253" t="s">
        <v>2657</v>
      </c>
      <c r="L1253" t="s">
        <v>12069</v>
      </c>
      <c r="M1253" s="45" t="e">
        <f t="shared" si="118"/>
        <v>#N/A</v>
      </c>
      <c r="N1253" s="4" t="e">
        <f t="shared" si="119"/>
        <v>#N/A</v>
      </c>
    </row>
    <row r="1254" spans="1:14" x14ac:dyDescent="0.3">
      <c r="A1254" s="4" t="str">
        <f t="shared" si="114"/>
        <v>RJG4100LT</v>
      </c>
      <c r="B1254" s="4" t="str">
        <f t="shared" si="115"/>
        <v>RJG4100LT</v>
      </c>
      <c r="C1254" s="4" t="str">
        <f t="shared" si="116"/>
        <v>4100</v>
      </c>
      <c r="D1254" s="4" t="str">
        <f t="shared" si="117"/>
        <v>LT</v>
      </c>
      <c r="E1254" t="s">
        <v>31</v>
      </c>
      <c r="F1254" s="36" t="s">
        <v>32</v>
      </c>
      <c r="G1254" t="s">
        <v>791</v>
      </c>
      <c r="H1254" t="s">
        <v>57</v>
      </c>
      <c r="I1254" s="36" t="s">
        <v>32</v>
      </c>
      <c r="J1254" t="s">
        <v>2657</v>
      </c>
      <c r="L1254" t="s">
        <v>12116</v>
      </c>
      <c r="M1254" s="45" t="e">
        <f t="shared" si="118"/>
        <v>#N/A</v>
      </c>
      <c r="N1254" s="4" t="e">
        <f t="shared" si="119"/>
        <v>#N/A</v>
      </c>
    </row>
    <row r="1255" spans="1:14" x14ac:dyDescent="0.3">
      <c r="A1255" s="4" t="str">
        <f t="shared" si="114"/>
        <v>RJG4100RI</v>
      </c>
      <c r="B1255" s="4" t="str">
        <f t="shared" si="115"/>
        <v>RJG4100RI</v>
      </c>
      <c r="C1255" s="4" t="str">
        <f t="shared" si="116"/>
        <v>4100</v>
      </c>
      <c r="D1255" s="4" t="str">
        <f t="shared" si="117"/>
        <v>RI</v>
      </c>
      <c r="E1255" t="s">
        <v>31</v>
      </c>
      <c r="F1255" s="36" t="s">
        <v>32</v>
      </c>
      <c r="G1255" t="s">
        <v>791</v>
      </c>
      <c r="H1255" t="s">
        <v>61</v>
      </c>
      <c r="I1255" s="36" t="s">
        <v>32</v>
      </c>
      <c r="J1255" t="s">
        <v>2657</v>
      </c>
      <c r="L1255" t="s">
        <v>12117</v>
      </c>
      <c r="M1255" s="45" t="e">
        <f t="shared" si="118"/>
        <v>#N/A</v>
      </c>
      <c r="N1255" s="4" t="e">
        <f t="shared" si="119"/>
        <v>#N/A</v>
      </c>
    </row>
    <row r="1256" spans="1:14" x14ac:dyDescent="0.3">
      <c r="A1256" s="4" t="str">
        <f t="shared" si="114"/>
        <v>RJG4151LT</v>
      </c>
      <c r="B1256" s="4" t="str">
        <f t="shared" si="115"/>
        <v>RJG4151LT</v>
      </c>
      <c r="C1256" s="4" t="str">
        <f t="shared" si="116"/>
        <v>4151</v>
      </c>
      <c r="D1256" s="4" t="str">
        <f t="shared" si="117"/>
        <v>LT</v>
      </c>
      <c r="E1256" t="s">
        <v>31</v>
      </c>
      <c r="F1256" s="36" t="s">
        <v>32</v>
      </c>
      <c r="G1256" t="s">
        <v>11933</v>
      </c>
      <c r="H1256" t="s">
        <v>57</v>
      </c>
      <c r="I1256" s="36" t="s">
        <v>32</v>
      </c>
      <c r="J1256" t="s">
        <v>615</v>
      </c>
      <c r="L1256" t="s">
        <v>616</v>
      </c>
      <c r="M1256" s="45" t="str">
        <f t="shared" si="118"/>
        <v>UCRG-TCFS</v>
      </c>
      <c r="N1256" s="4" t="str">
        <f t="shared" si="119"/>
        <v>RJGUCRG-TCFS</v>
      </c>
    </row>
    <row r="1257" spans="1:14" x14ac:dyDescent="0.3">
      <c r="A1257" s="4" t="str">
        <f t="shared" si="114"/>
        <v>RJG4151RI</v>
      </c>
      <c r="B1257" s="4" t="str">
        <f t="shared" si="115"/>
        <v>RJG4151RI</v>
      </c>
      <c r="C1257" s="4" t="str">
        <f t="shared" si="116"/>
        <v>4151</v>
      </c>
      <c r="D1257" s="4" t="str">
        <f t="shared" si="117"/>
        <v>RI</v>
      </c>
      <c r="E1257" t="s">
        <v>31</v>
      </c>
      <c r="F1257" s="36" t="s">
        <v>32</v>
      </c>
      <c r="G1257" t="s">
        <v>11933</v>
      </c>
      <c r="H1257" t="s">
        <v>61</v>
      </c>
      <c r="I1257" s="36" t="s">
        <v>32</v>
      </c>
      <c r="J1257" t="s">
        <v>615</v>
      </c>
      <c r="L1257" t="s">
        <v>617</v>
      </c>
      <c r="M1257" s="45" t="str">
        <f t="shared" si="118"/>
        <v>UCRG-TCFS</v>
      </c>
      <c r="N1257" s="4" t="str">
        <f t="shared" si="119"/>
        <v>RJGUCRG-TCFS</v>
      </c>
    </row>
    <row r="1258" spans="1:14" x14ac:dyDescent="0.3">
      <c r="A1258" s="4" t="str">
        <f t="shared" si="114"/>
        <v>RJG4170LT</v>
      </c>
      <c r="B1258" s="4" t="str">
        <f t="shared" si="115"/>
        <v>RJG4170LT</v>
      </c>
      <c r="C1258" s="4" t="str">
        <f t="shared" si="116"/>
        <v>4170</v>
      </c>
      <c r="D1258" s="4" t="str">
        <f t="shared" si="117"/>
        <v>LT</v>
      </c>
      <c r="E1258" t="s">
        <v>31</v>
      </c>
      <c r="F1258" s="36" t="s">
        <v>32</v>
      </c>
      <c r="G1258" t="s">
        <v>614</v>
      </c>
      <c r="H1258" t="s">
        <v>57</v>
      </c>
      <c r="I1258" s="36" t="s">
        <v>32</v>
      </c>
      <c r="J1258" t="s">
        <v>2657</v>
      </c>
      <c r="L1258" t="s">
        <v>12130</v>
      </c>
      <c r="M1258" s="45" t="e">
        <f t="shared" si="118"/>
        <v>#N/A</v>
      </c>
      <c r="N1258" s="4" t="e">
        <f t="shared" si="119"/>
        <v>#N/A</v>
      </c>
    </row>
    <row r="1259" spans="1:14" x14ac:dyDescent="0.3">
      <c r="A1259" s="4" t="str">
        <f t="shared" si="114"/>
        <v>RJG4170RI</v>
      </c>
      <c r="B1259" s="4" t="str">
        <f t="shared" si="115"/>
        <v>RJG4170RI</v>
      </c>
      <c r="C1259" s="4" t="str">
        <f t="shared" si="116"/>
        <v>4170</v>
      </c>
      <c r="D1259" s="4" t="str">
        <f t="shared" si="117"/>
        <v>RI</v>
      </c>
      <c r="E1259" t="s">
        <v>31</v>
      </c>
      <c r="F1259" s="36" t="s">
        <v>32</v>
      </c>
      <c r="G1259" t="s">
        <v>614</v>
      </c>
      <c r="H1259" t="s">
        <v>61</v>
      </c>
      <c r="I1259" s="36" t="s">
        <v>32</v>
      </c>
      <c r="J1259" t="s">
        <v>2657</v>
      </c>
      <c r="L1259" t="s">
        <v>12131</v>
      </c>
      <c r="M1259" s="45" t="e">
        <f t="shared" si="118"/>
        <v>#N/A</v>
      </c>
      <c r="N1259" s="4" t="e">
        <f t="shared" si="119"/>
        <v>#N/A</v>
      </c>
    </row>
    <row r="1260" spans="1:14" x14ac:dyDescent="0.3">
      <c r="A1260" s="4" t="str">
        <f t="shared" si="114"/>
        <v>RJG508400</v>
      </c>
      <c r="B1260" s="4" t="str">
        <f t="shared" si="115"/>
        <v>RJG508400</v>
      </c>
      <c r="C1260" s="4" t="str">
        <f t="shared" si="116"/>
        <v>5084</v>
      </c>
      <c r="D1260" s="4" t="str">
        <f t="shared" si="117"/>
        <v>00</v>
      </c>
      <c r="E1260" t="s">
        <v>31</v>
      </c>
      <c r="F1260" s="36" t="s">
        <v>32</v>
      </c>
      <c r="G1260" t="s">
        <v>654</v>
      </c>
      <c r="H1260" t="s">
        <v>17</v>
      </c>
      <c r="I1260" s="36" t="s">
        <v>32</v>
      </c>
      <c r="J1260" t="s">
        <v>2657</v>
      </c>
      <c r="L1260" t="s">
        <v>12210</v>
      </c>
      <c r="M1260" s="45" t="e">
        <f t="shared" si="118"/>
        <v>#N/A</v>
      </c>
      <c r="N1260" s="4" t="e">
        <f t="shared" si="119"/>
        <v>#N/A</v>
      </c>
    </row>
    <row r="1261" spans="1:14" x14ac:dyDescent="0.3">
      <c r="A1261" s="4" t="str">
        <f t="shared" si="114"/>
        <v>RJG5113LT</v>
      </c>
      <c r="B1261" s="4" t="str">
        <f t="shared" si="115"/>
        <v>RJG5113LT</v>
      </c>
      <c r="C1261" s="4" t="str">
        <f t="shared" si="116"/>
        <v>5113</v>
      </c>
      <c r="D1261" s="4" t="str">
        <f t="shared" si="117"/>
        <v>LT</v>
      </c>
      <c r="E1261" t="s">
        <v>31</v>
      </c>
      <c r="F1261" s="36" t="s">
        <v>32</v>
      </c>
      <c r="G1261" t="s">
        <v>796</v>
      </c>
      <c r="H1261" t="s">
        <v>57</v>
      </c>
      <c r="I1261" s="36" t="s">
        <v>32</v>
      </c>
      <c r="J1261" t="s">
        <v>2657</v>
      </c>
      <c r="L1261" t="s">
        <v>12254</v>
      </c>
      <c r="M1261" s="45" t="e">
        <f t="shared" si="118"/>
        <v>#N/A</v>
      </c>
      <c r="N1261" s="4" t="e">
        <f t="shared" si="119"/>
        <v>#N/A</v>
      </c>
    </row>
    <row r="1262" spans="1:14" x14ac:dyDescent="0.3">
      <c r="A1262" s="4" t="str">
        <f t="shared" si="114"/>
        <v>RJG5113RI</v>
      </c>
      <c r="B1262" s="4" t="str">
        <f t="shared" si="115"/>
        <v>RJG5113RI</v>
      </c>
      <c r="C1262" s="4" t="str">
        <f t="shared" si="116"/>
        <v>5113</v>
      </c>
      <c r="D1262" s="4" t="str">
        <f t="shared" si="117"/>
        <v>RI</v>
      </c>
      <c r="E1262" t="s">
        <v>31</v>
      </c>
      <c r="F1262" s="36" t="s">
        <v>32</v>
      </c>
      <c r="G1262" t="s">
        <v>796</v>
      </c>
      <c r="H1262" t="s">
        <v>61</v>
      </c>
      <c r="I1262" s="36" t="s">
        <v>32</v>
      </c>
      <c r="J1262" t="s">
        <v>2657</v>
      </c>
      <c r="L1262" t="s">
        <v>12255</v>
      </c>
      <c r="M1262" s="45" t="e">
        <f t="shared" si="118"/>
        <v>#N/A</v>
      </c>
      <c r="N1262" s="4" t="e">
        <f t="shared" si="119"/>
        <v>#N/A</v>
      </c>
    </row>
    <row r="1263" spans="1:14" x14ac:dyDescent="0.3">
      <c r="A1263" s="4" t="str">
        <f t="shared" si="114"/>
        <v>RJG5352LT</v>
      </c>
      <c r="B1263" s="4" t="str">
        <f t="shared" si="115"/>
        <v>RJG5352LT</v>
      </c>
      <c r="C1263" s="4" t="str">
        <f t="shared" si="116"/>
        <v>5352</v>
      </c>
      <c r="D1263" s="4" t="str">
        <f t="shared" si="117"/>
        <v>LT</v>
      </c>
      <c r="E1263" t="s">
        <v>31</v>
      </c>
      <c r="F1263" s="36" t="s">
        <v>32</v>
      </c>
      <c r="G1263" t="s">
        <v>11694</v>
      </c>
      <c r="H1263" t="s">
        <v>57</v>
      </c>
      <c r="I1263" s="36" t="s">
        <v>32</v>
      </c>
      <c r="J1263" t="s">
        <v>2657</v>
      </c>
      <c r="L1263" t="s">
        <v>12270</v>
      </c>
      <c r="M1263" s="45" t="e">
        <f t="shared" si="118"/>
        <v>#N/A</v>
      </c>
      <c r="N1263" s="4" t="e">
        <f t="shared" si="119"/>
        <v>#N/A</v>
      </c>
    </row>
    <row r="1264" spans="1:14" x14ac:dyDescent="0.3">
      <c r="A1264" s="4" t="str">
        <f t="shared" si="114"/>
        <v>RJG5352RI</v>
      </c>
      <c r="B1264" s="4" t="str">
        <f t="shared" si="115"/>
        <v>RJG5352RI</v>
      </c>
      <c r="C1264" s="4" t="str">
        <f t="shared" si="116"/>
        <v>5352</v>
      </c>
      <c r="D1264" s="4" t="str">
        <f t="shared" si="117"/>
        <v>RI</v>
      </c>
      <c r="E1264" t="s">
        <v>31</v>
      </c>
      <c r="F1264" s="36" t="s">
        <v>32</v>
      </c>
      <c r="G1264" t="s">
        <v>11694</v>
      </c>
      <c r="H1264" t="s">
        <v>61</v>
      </c>
      <c r="I1264" s="36" t="s">
        <v>32</v>
      </c>
      <c r="J1264" t="s">
        <v>2657</v>
      </c>
      <c r="L1264" t="s">
        <v>12271</v>
      </c>
      <c r="M1264" s="45" t="e">
        <f t="shared" si="118"/>
        <v>#N/A</v>
      </c>
      <c r="N1264" s="4" t="e">
        <f t="shared" si="119"/>
        <v>#N/A</v>
      </c>
    </row>
    <row r="1265" spans="1:14" x14ac:dyDescent="0.3">
      <c r="A1265" s="4" t="str">
        <f t="shared" si="114"/>
        <v>RJG5356LT</v>
      </c>
      <c r="B1265" s="4" t="str">
        <f t="shared" si="115"/>
        <v>RJG5356LT</v>
      </c>
      <c r="C1265" s="4" t="str">
        <f t="shared" si="116"/>
        <v>5356</v>
      </c>
      <c r="D1265" s="4" t="str">
        <f t="shared" si="117"/>
        <v>LT</v>
      </c>
      <c r="E1265" t="s">
        <v>31</v>
      </c>
      <c r="F1265" s="36" t="s">
        <v>32</v>
      </c>
      <c r="G1265" t="s">
        <v>11706</v>
      </c>
      <c r="H1265" t="s">
        <v>57</v>
      </c>
      <c r="I1265" s="36" t="s">
        <v>32</v>
      </c>
      <c r="J1265" t="s">
        <v>2657</v>
      </c>
      <c r="L1265" t="s">
        <v>12277</v>
      </c>
      <c r="M1265" s="45" t="e">
        <f t="shared" si="118"/>
        <v>#N/A</v>
      </c>
      <c r="N1265" s="4" t="e">
        <f t="shared" si="119"/>
        <v>#N/A</v>
      </c>
    </row>
    <row r="1266" spans="1:14" x14ac:dyDescent="0.3">
      <c r="A1266" s="4" t="str">
        <f t="shared" si="114"/>
        <v>RJG5356RI</v>
      </c>
      <c r="B1266" s="4" t="str">
        <f t="shared" si="115"/>
        <v>RJG5356RI</v>
      </c>
      <c r="C1266" s="4" t="str">
        <f t="shared" si="116"/>
        <v>5356</v>
      </c>
      <c r="D1266" s="4" t="str">
        <f t="shared" si="117"/>
        <v>RI</v>
      </c>
      <c r="E1266" t="s">
        <v>31</v>
      </c>
      <c r="F1266" s="36" t="s">
        <v>32</v>
      </c>
      <c r="G1266" t="s">
        <v>11706</v>
      </c>
      <c r="H1266" t="s">
        <v>61</v>
      </c>
      <c r="I1266" s="36" t="s">
        <v>32</v>
      </c>
      <c r="J1266" t="s">
        <v>2657</v>
      </c>
      <c r="L1266" t="s">
        <v>12278</v>
      </c>
      <c r="M1266" s="45" t="e">
        <f t="shared" si="118"/>
        <v>#N/A</v>
      </c>
      <c r="N1266" s="4" t="e">
        <f t="shared" si="119"/>
        <v>#N/A</v>
      </c>
    </row>
    <row r="1267" spans="1:14" x14ac:dyDescent="0.3">
      <c r="A1267" s="4" t="str">
        <f t="shared" si="114"/>
        <v>RJG606000</v>
      </c>
      <c r="B1267" s="4" t="str">
        <f t="shared" si="115"/>
        <v>RJG606000</v>
      </c>
      <c r="C1267" s="4" t="str">
        <f t="shared" si="116"/>
        <v>6060</v>
      </c>
      <c r="D1267" s="4" t="str">
        <f t="shared" si="117"/>
        <v>00</v>
      </c>
      <c r="E1267" t="s">
        <v>31</v>
      </c>
      <c r="F1267" s="36" t="s">
        <v>32</v>
      </c>
      <c r="G1267" t="s">
        <v>11952</v>
      </c>
      <c r="H1267" t="s">
        <v>17</v>
      </c>
      <c r="I1267" s="36" t="s">
        <v>32</v>
      </c>
      <c r="J1267" t="s">
        <v>797</v>
      </c>
      <c r="L1267" t="s">
        <v>798</v>
      </c>
      <c r="M1267" s="45" t="str">
        <f t="shared" si="118"/>
        <v>BLAD</v>
      </c>
      <c r="N1267" s="4" t="str">
        <f t="shared" si="119"/>
        <v>RJGBLAD</v>
      </c>
    </row>
    <row r="1268" spans="1:14" x14ac:dyDescent="0.3">
      <c r="A1268" s="4" t="str">
        <f t="shared" si="114"/>
        <v>RJG720600</v>
      </c>
      <c r="B1268" s="4" t="str">
        <f t="shared" si="115"/>
        <v>RJG720600</v>
      </c>
      <c r="C1268" s="4" t="str">
        <f t="shared" si="116"/>
        <v>7206</v>
      </c>
      <c r="D1268" s="4" t="str">
        <f t="shared" si="117"/>
        <v>00</v>
      </c>
      <c r="E1268" t="s">
        <v>31</v>
      </c>
      <c r="F1268" s="36" t="s">
        <v>32</v>
      </c>
      <c r="G1268" t="s">
        <v>11957</v>
      </c>
      <c r="H1268" t="s">
        <v>17</v>
      </c>
      <c r="I1268" s="36" t="s">
        <v>32</v>
      </c>
      <c r="J1268" t="s">
        <v>2657</v>
      </c>
      <c r="L1268" t="s">
        <v>12295</v>
      </c>
      <c r="M1268" s="45" t="e">
        <f t="shared" si="118"/>
        <v>#N/A</v>
      </c>
      <c r="N1268" s="4" t="e">
        <f t="shared" si="119"/>
        <v>#N/A</v>
      </c>
    </row>
    <row r="1269" spans="1:14" x14ac:dyDescent="0.3">
      <c r="A1269" s="4" t="str">
        <f t="shared" si="114"/>
        <v>RJS100000</v>
      </c>
      <c r="B1269" s="4" t="str">
        <f t="shared" si="115"/>
        <v>RJS100000</v>
      </c>
      <c r="C1269" s="4" t="str">
        <f t="shared" si="116"/>
        <v>1000</v>
      </c>
      <c r="D1269" s="4" t="str">
        <f t="shared" si="117"/>
        <v>00</v>
      </c>
      <c r="E1269" s="35" t="s">
        <v>37</v>
      </c>
      <c r="F1269" s="36" t="s">
        <v>40</v>
      </c>
      <c r="G1269" s="36" t="s">
        <v>16</v>
      </c>
      <c r="H1269" s="36" t="s">
        <v>17</v>
      </c>
      <c r="I1269" s="36" t="s">
        <v>40</v>
      </c>
      <c r="J1269" s="36" t="s">
        <v>41</v>
      </c>
      <c r="K1269" s="36"/>
      <c r="L1269" s="36" t="s">
        <v>18</v>
      </c>
      <c r="M1269" s="45" t="str">
        <f t="shared" si="118"/>
        <v>ENGI</v>
      </c>
      <c r="N1269" s="4" t="str">
        <f t="shared" si="119"/>
        <v>RJSENGI</v>
      </c>
    </row>
    <row r="1270" spans="1:14" x14ac:dyDescent="0.3">
      <c r="A1270" s="4" t="str">
        <f t="shared" si="114"/>
        <v>RJS303000</v>
      </c>
      <c r="B1270" s="4" t="str">
        <f t="shared" si="115"/>
        <v>RJS303000</v>
      </c>
      <c r="C1270" s="4" t="str">
        <f t="shared" si="116"/>
        <v>3030</v>
      </c>
      <c r="D1270" s="4" t="str">
        <f t="shared" si="117"/>
        <v>00</v>
      </c>
      <c r="E1270" s="35" t="s">
        <v>37</v>
      </c>
      <c r="F1270" s="36" t="s">
        <v>40</v>
      </c>
      <c r="G1270" s="36" t="s">
        <v>299</v>
      </c>
      <c r="H1270" s="36" t="s">
        <v>17</v>
      </c>
      <c r="I1270" s="36" t="s">
        <v>40</v>
      </c>
      <c r="J1270" s="36" t="s">
        <v>309</v>
      </c>
      <c r="K1270" s="36"/>
      <c r="L1270" s="36" t="s">
        <v>308</v>
      </c>
      <c r="M1270" s="45" t="str">
        <f t="shared" si="118"/>
        <v>DRIV-TMSN</v>
      </c>
      <c r="N1270" s="4" t="str">
        <f t="shared" si="119"/>
        <v>RJSDRIV-TMSN</v>
      </c>
    </row>
    <row r="1271" spans="1:14" x14ac:dyDescent="0.3">
      <c r="A1271" s="4" t="str">
        <f t="shared" si="114"/>
        <v>RJS310100</v>
      </c>
      <c r="B1271" s="4" t="str">
        <f t="shared" si="115"/>
        <v>RJS310100</v>
      </c>
      <c r="C1271" s="4" t="str">
        <f t="shared" si="116"/>
        <v>3101</v>
      </c>
      <c r="D1271" s="4" t="str">
        <f t="shared" si="117"/>
        <v>00</v>
      </c>
      <c r="E1271" s="35" t="s">
        <v>37</v>
      </c>
      <c r="F1271" s="36" t="s">
        <v>40</v>
      </c>
      <c r="G1271" s="36" t="s">
        <v>358</v>
      </c>
      <c r="H1271" s="36" t="s">
        <v>17</v>
      </c>
      <c r="I1271" s="36" t="s">
        <v>40</v>
      </c>
      <c r="J1271" s="36" t="s">
        <v>368</v>
      </c>
      <c r="K1271" s="36"/>
      <c r="L1271" s="36" t="s">
        <v>367</v>
      </c>
      <c r="M1271" s="45" t="str">
        <f t="shared" si="118"/>
        <v>DRIV-TQCV</v>
      </c>
      <c r="N1271" s="4" t="str">
        <f t="shared" si="119"/>
        <v>RJSDRIV-TQCV</v>
      </c>
    </row>
    <row r="1272" spans="1:14" x14ac:dyDescent="0.3">
      <c r="A1272" s="4" t="str">
        <f t="shared" si="114"/>
        <v>RJS4050RI</v>
      </c>
      <c r="B1272" s="4" t="str">
        <f t="shared" si="115"/>
        <v>RJS4050RI</v>
      </c>
      <c r="C1272" s="4" t="str">
        <f t="shared" si="116"/>
        <v>4050</v>
      </c>
      <c r="D1272" s="4" t="str">
        <f t="shared" si="117"/>
        <v>RI</v>
      </c>
      <c r="E1272" s="35" t="s">
        <v>37</v>
      </c>
      <c r="F1272" s="36" t="s">
        <v>40</v>
      </c>
      <c r="G1272" s="36" t="s">
        <v>482</v>
      </c>
      <c r="H1272" s="36" t="s">
        <v>61</v>
      </c>
      <c r="I1272" s="36" t="s">
        <v>40</v>
      </c>
      <c r="J1272" s="36" t="s">
        <v>508</v>
      </c>
      <c r="K1272" s="36" t="s">
        <v>63</v>
      </c>
      <c r="L1272" s="36" t="s">
        <v>506</v>
      </c>
      <c r="M1272" s="45" t="str">
        <f t="shared" si="118"/>
        <v>DRIV-FIDV</v>
      </c>
      <c r="N1272" s="4" t="str">
        <f t="shared" si="119"/>
        <v>RJSDRIV-FIDVRH</v>
      </c>
    </row>
    <row r="1273" spans="1:14" x14ac:dyDescent="0.3">
      <c r="A1273" s="4" t="str">
        <f t="shared" si="114"/>
        <v>RJS4050LT</v>
      </c>
      <c r="B1273" s="4" t="str">
        <f t="shared" si="115"/>
        <v>RJS4050LT</v>
      </c>
      <c r="C1273" s="4" t="str">
        <f t="shared" si="116"/>
        <v>4050</v>
      </c>
      <c r="D1273" s="4" t="str">
        <f t="shared" si="117"/>
        <v>LT</v>
      </c>
      <c r="E1273" s="35" t="s">
        <v>37</v>
      </c>
      <c r="F1273" s="36" t="s">
        <v>40</v>
      </c>
      <c r="G1273" s="36" t="s">
        <v>482</v>
      </c>
      <c r="H1273" s="36" t="s">
        <v>57</v>
      </c>
      <c r="I1273" s="36" t="s">
        <v>40</v>
      </c>
      <c r="J1273" s="36" t="s">
        <v>508</v>
      </c>
      <c r="K1273" s="36" t="s">
        <v>59</v>
      </c>
      <c r="L1273" s="36" t="s">
        <v>507</v>
      </c>
      <c r="M1273" s="45" t="str">
        <f t="shared" si="118"/>
        <v>DRIV-FIDV</v>
      </c>
      <c r="N1273" s="4" t="str">
        <f t="shared" si="119"/>
        <v>RJSDRIV-FIDVLH</v>
      </c>
    </row>
    <row r="1274" spans="1:14" x14ac:dyDescent="0.3">
      <c r="A1274" s="4" t="str">
        <f t="shared" si="114"/>
        <v>RM6100000</v>
      </c>
      <c r="B1274" s="4" t="str">
        <f t="shared" si="115"/>
        <v>RM6100000</v>
      </c>
      <c r="C1274" s="4" t="str">
        <f t="shared" si="116"/>
        <v>1000</v>
      </c>
      <c r="D1274" s="4" t="str">
        <f t="shared" si="117"/>
        <v>00</v>
      </c>
      <c r="E1274" s="35" t="s">
        <v>27</v>
      </c>
      <c r="F1274" s="36" t="s">
        <v>49</v>
      </c>
      <c r="G1274" s="36" t="s">
        <v>16</v>
      </c>
      <c r="H1274" s="36" t="s">
        <v>17</v>
      </c>
      <c r="I1274" s="36" t="s">
        <v>49</v>
      </c>
      <c r="J1274" s="36" t="s">
        <v>50</v>
      </c>
      <c r="K1274" s="36"/>
      <c r="L1274" s="36" t="s">
        <v>30</v>
      </c>
      <c r="M1274" s="45" t="str">
        <f t="shared" si="118"/>
        <v>ENGI</v>
      </c>
      <c r="N1274" s="4" t="str">
        <f t="shared" si="119"/>
        <v>RM6ENGI</v>
      </c>
    </row>
    <row r="1275" spans="1:14" x14ac:dyDescent="0.3">
      <c r="A1275" s="4" t="str">
        <f t="shared" si="114"/>
        <v>RM6135300</v>
      </c>
      <c r="B1275" s="4" t="str">
        <f t="shared" si="115"/>
        <v>RM6135300</v>
      </c>
      <c r="C1275" s="4" t="str">
        <f t="shared" si="116"/>
        <v>1353</v>
      </c>
      <c r="D1275" s="4" t="str">
        <f t="shared" si="117"/>
        <v>00</v>
      </c>
      <c r="E1275" s="35" t="s">
        <v>27</v>
      </c>
      <c r="F1275" s="36" t="s">
        <v>49</v>
      </c>
      <c r="G1275" s="36" t="s">
        <v>207</v>
      </c>
      <c r="H1275" s="36" t="s">
        <v>17</v>
      </c>
      <c r="I1275" s="36" t="s">
        <v>49</v>
      </c>
      <c r="J1275" s="36" t="s">
        <v>222</v>
      </c>
      <c r="K1275" s="36"/>
      <c r="L1275" s="36" t="s">
        <v>223</v>
      </c>
      <c r="M1275" s="45" t="str">
        <f t="shared" si="118"/>
        <v>ENGI-COSY</v>
      </c>
      <c r="N1275" s="4" t="str">
        <f t="shared" si="119"/>
        <v>RM6ENGI-COSY</v>
      </c>
    </row>
    <row r="1276" spans="1:14" x14ac:dyDescent="0.3">
      <c r="A1276" s="4" t="str">
        <f t="shared" si="114"/>
        <v>RM6303000</v>
      </c>
      <c r="B1276" s="4" t="str">
        <f t="shared" si="115"/>
        <v>RM6303000</v>
      </c>
      <c r="C1276" s="4" t="str">
        <f t="shared" si="116"/>
        <v>3030</v>
      </c>
      <c r="D1276" s="4" t="str">
        <f t="shared" si="117"/>
        <v>00</v>
      </c>
      <c r="E1276" s="35" t="s">
        <v>27</v>
      </c>
      <c r="F1276" s="36" t="s">
        <v>49</v>
      </c>
      <c r="G1276" s="36" t="s">
        <v>299</v>
      </c>
      <c r="H1276" s="36" t="s">
        <v>17</v>
      </c>
      <c r="I1276" s="36" t="s">
        <v>49</v>
      </c>
      <c r="J1276" s="36" t="s">
        <v>312</v>
      </c>
      <c r="K1276" s="36"/>
      <c r="L1276" s="36" t="s">
        <v>303</v>
      </c>
      <c r="M1276" s="45" t="str">
        <f t="shared" si="118"/>
        <v>DRIV-TMSN</v>
      </c>
      <c r="N1276" s="4" t="str">
        <f t="shared" si="119"/>
        <v>RM6DRIV-TMSN</v>
      </c>
    </row>
    <row r="1277" spans="1:14" x14ac:dyDescent="0.3">
      <c r="A1277" s="4" t="str">
        <f t="shared" si="114"/>
        <v>RM6310100</v>
      </c>
      <c r="B1277" s="4" t="str">
        <f t="shared" si="115"/>
        <v>RM6310100</v>
      </c>
      <c r="C1277" s="4" t="str">
        <f t="shared" si="116"/>
        <v>3101</v>
      </c>
      <c r="D1277" s="4" t="str">
        <f t="shared" si="117"/>
        <v>00</v>
      </c>
      <c r="E1277" s="35" t="s">
        <v>27</v>
      </c>
      <c r="F1277" s="36" t="s">
        <v>49</v>
      </c>
      <c r="G1277" s="36" t="s">
        <v>358</v>
      </c>
      <c r="H1277" s="36" t="s">
        <v>17</v>
      </c>
      <c r="I1277" s="36" t="s">
        <v>49</v>
      </c>
      <c r="J1277" s="36" t="s">
        <v>371</v>
      </c>
      <c r="K1277" s="36"/>
      <c r="L1277" s="36" t="s">
        <v>362</v>
      </c>
      <c r="M1277" s="45" t="str">
        <f t="shared" si="118"/>
        <v>DRIV-TQCV</v>
      </c>
      <c r="N1277" s="4" t="str">
        <f t="shared" si="119"/>
        <v>RM6DRIV-TQCV</v>
      </c>
    </row>
    <row r="1278" spans="1:14" x14ac:dyDescent="0.3">
      <c r="A1278" s="4" t="str">
        <f t="shared" si="114"/>
        <v>RM63258FR</v>
      </c>
      <c r="B1278" s="4" t="str">
        <f t="shared" si="115"/>
        <v>RM63258FR</v>
      </c>
      <c r="C1278" s="4" t="str">
        <f t="shared" si="116"/>
        <v>3258</v>
      </c>
      <c r="D1278" s="4" t="str">
        <f t="shared" si="117"/>
        <v>FR</v>
      </c>
      <c r="E1278" s="35" t="s">
        <v>27</v>
      </c>
      <c r="F1278" s="36" t="s">
        <v>49</v>
      </c>
      <c r="G1278" s="36" t="s">
        <v>418</v>
      </c>
      <c r="H1278" s="36" t="s">
        <v>232</v>
      </c>
      <c r="I1278" s="36" t="s">
        <v>49</v>
      </c>
      <c r="J1278" s="36" t="s">
        <v>425</v>
      </c>
      <c r="K1278" s="36" t="s">
        <v>233</v>
      </c>
      <c r="L1278" s="36" t="s">
        <v>424</v>
      </c>
      <c r="M1278" s="45" t="str">
        <f t="shared" si="118"/>
        <v>DRIV-DIFF</v>
      </c>
      <c r="N1278" s="4" t="str">
        <f t="shared" si="119"/>
        <v>RM6DRIV-DIFFFR</v>
      </c>
    </row>
    <row r="1279" spans="1:14" x14ac:dyDescent="0.3">
      <c r="A1279" s="4" t="str">
        <f t="shared" si="114"/>
        <v>RM63258RE</v>
      </c>
      <c r="B1279" s="4" t="str">
        <f t="shared" si="115"/>
        <v>RM63258RE</v>
      </c>
      <c r="C1279" s="4" t="str">
        <f t="shared" si="116"/>
        <v>3258</v>
      </c>
      <c r="D1279" s="4" t="str">
        <f t="shared" si="117"/>
        <v>RE</v>
      </c>
      <c r="E1279" s="35" t="s">
        <v>27</v>
      </c>
      <c r="F1279" s="36" t="s">
        <v>49</v>
      </c>
      <c r="G1279" s="36" t="s">
        <v>418</v>
      </c>
      <c r="H1279" s="36" t="s">
        <v>228</v>
      </c>
      <c r="I1279" s="36" t="s">
        <v>49</v>
      </c>
      <c r="J1279" s="36" t="s">
        <v>425</v>
      </c>
      <c r="K1279" s="36" t="s">
        <v>230</v>
      </c>
      <c r="L1279" s="36" t="s">
        <v>423</v>
      </c>
      <c r="M1279" s="45" t="str">
        <f t="shared" si="118"/>
        <v>DRIV-DIFF</v>
      </c>
      <c r="N1279" s="4" t="str">
        <f t="shared" si="119"/>
        <v>RM6DRIV-DIFFRR</v>
      </c>
    </row>
    <row r="1280" spans="1:14" x14ac:dyDescent="0.3">
      <c r="A1280" s="4" t="str">
        <f t="shared" si="114"/>
        <v>RM61063LT</v>
      </c>
      <c r="B1280" s="4" t="str">
        <f t="shared" si="115"/>
        <v>RM61063LT</v>
      </c>
      <c r="C1280" s="4" t="str">
        <f t="shared" si="116"/>
        <v>1063</v>
      </c>
      <c r="D1280" s="4" t="str">
        <f t="shared" si="117"/>
        <v>LT</v>
      </c>
      <c r="E1280" t="s">
        <v>27</v>
      </c>
      <c r="F1280" s="36" t="s">
        <v>49</v>
      </c>
      <c r="G1280" t="s">
        <v>11921</v>
      </c>
      <c r="H1280" t="s">
        <v>57</v>
      </c>
      <c r="I1280" s="36" t="s">
        <v>49</v>
      </c>
      <c r="J1280" t="s">
        <v>2657</v>
      </c>
      <c r="L1280" t="s">
        <v>11977</v>
      </c>
      <c r="M1280" s="45" t="e">
        <f t="shared" si="118"/>
        <v>#N/A</v>
      </c>
      <c r="N1280" s="4" t="e">
        <f t="shared" si="119"/>
        <v>#N/A</v>
      </c>
    </row>
    <row r="1281" spans="1:14" x14ac:dyDescent="0.3">
      <c r="A1281" s="4" t="str">
        <f t="shared" si="114"/>
        <v>RM61063RI</v>
      </c>
      <c r="B1281" s="4" t="str">
        <f t="shared" si="115"/>
        <v>RM61063RI</v>
      </c>
      <c r="C1281" s="4" t="str">
        <f t="shared" si="116"/>
        <v>1063</v>
      </c>
      <c r="D1281" s="4" t="str">
        <f t="shared" si="117"/>
        <v>RI</v>
      </c>
      <c r="E1281" t="s">
        <v>27</v>
      </c>
      <c r="F1281" s="36" t="s">
        <v>49</v>
      </c>
      <c r="G1281" t="s">
        <v>11921</v>
      </c>
      <c r="H1281" t="s">
        <v>61</v>
      </c>
      <c r="I1281" s="36" t="s">
        <v>49</v>
      </c>
      <c r="J1281" t="s">
        <v>2657</v>
      </c>
      <c r="L1281" t="s">
        <v>11979</v>
      </c>
      <c r="M1281" s="45" t="e">
        <f t="shared" si="118"/>
        <v>#N/A</v>
      </c>
      <c r="N1281" s="4" t="e">
        <f t="shared" si="119"/>
        <v>#N/A</v>
      </c>
    </row>
    <row r="1282" spans="1:14" x14ac:dyDescent="0.3">
      <c r="A1282" s="4" t="str">
        <f t="shared" si="114"/>
        <v>RM6125100</v>
      </c>
      <c r="B1282" s="4" t="str">
        <f t="shared" si="115"/>
        <v>RM6125100</v>
      </c>
      <c r="C1282" s="4" t="str">
        <f t="shared" si="116"/>
        <v>1251</v>
      </c>
      <c r="D1282" s="4" t="str">
        <f t="shared" si="117"/>
        <v>00</v>
      </c>
      <c r="E1282" t="s">
        <v>27</v>
      </c>
      <c r="F1282" s="36" t="s">
        <v>49</v>
      </c>
      <c r="G1282" t="s">
        <v>11922</v>
      </c>
      <c r="H1282" t="s">
        <v>17</v>
      </c>
      <c r="I1282" s="36" t="s">
        <v>49</v>
      </c>
      <c r="J1282" t="s">
        <v>2657</v>
      </c>
      <c r="L1282" t="s">
        <v>11984</v>
      </c>
      <c r="M1282" s="45" t="e">
        <f t="shared" si="118"/>
        <v>#N/A</v>
      </c>
      <c r="N1282" s="4" t="e">
        <f t="shared" si="119"/>
        <v>#N/A</v>
      </c>
    </row>
    <row r="1283" spans="1:14" x14ac:dyDescent="0.3">
      <c r="A1283" s="4" t="str">
        <f t="shared" si="114"/>
        <v>RM6135900</v>
      </c>
      <c r="B1283" s="4" t="str">
        <f t="shared" si="115"/>
        <v>RM6135900</v>
      </c>
      <c r="C1283" s="4" t="str">
        <f t="shared" ref="C1283:C1346" si="120">LEFT(G1283,4)</f>
        <v>1359</v>
      </c>
      <c r="D1283" s="4" t="str">
        <f t="shared" ref="D1283:D1346" si="121">LEFT(H1283,2)</f>
        <v>00</v>
      </c>
      <c r="E1283" t="s">
        <v>27</v>
      </c>
      <c r="F1283" s="36" t="s">
        <v>49</v>
      </c>
      <c r="G1283" t="s">
        <v>11926</v>
      </c>
      <c r="H1283" t="s">
        <v>17</v>
      </c>
      <c r="I1283" s="36" t="s">
        <v>49</v>
      </c>
      <c r="J1283" t="s">
        <v>2657</v>
      </c>
      <c r="L1283" t="s">
        <v>11997</v>
      </c>
      <c r="M1283" s="45" t="e">
        <f t="shared" si="118"/>
        <v>#N/A</v>
      </c>
      <c r="N1283" s="4" t="e">
        <f t="shared" si="119"/>
        <v>#N/A</v>
      </c>
    </row>
    <row r="1284" spans="1:14" x14ac:dyDescent="0.3">
      <c r="A1284" s="4" t="str">
        <f t="shared" ref="A1284:A1347" si="122">F1284&amp;C1284&amp;D1284</f>
        <v>RM6136500</v>
      </c>
      <c r="B1284" s="4" t="str">
        <f t="shared" ref="B1284:B1347" si="123">F1284&amp;C1284&amp;D1284</f>
        <v>RM6136500</v>
      </c>
      <c r="C1284" s="4" t="str">
        <f t="shared" si="120"/>
        <v>1365</v>
      </c>
      <c r="D1284" s="4" t="str">
        <f t="shared" si="121"/>
        <v>00</v>
      </c>
      <c r="E1284" t="s">
        <v>27</v>
      </c>
      <c r="F1284" s="36" t="s">
        <v>49</v>
      </c>
      <c r="G1284" t="s">
        <v>11927</v>
      </c>
      <c r="H1284" t="s">
        <v>17</v>
      </c>
      <c r="I1284" s="36" t="s">
        <v>49</v>
      </c>
      <c r="J1284" t="s">
        <v>2657</v>
      </c>
      <c r="L1284" t="s">
        <v>12002</v>
      </c>
      <c r="M1284" s="45" t="e">
        <f t="shared" ref="M1284:M1347" si="124">_xlfn.TEXTAFTER(J1284,"-")</f>
        <v>#N/A</v>
      </c>
      <c r="N1284" s="4" t="e">
        <f t="shared" ref="N1284:N1347" si="125">I1284&amp;M1284&amp;K1284</f>
        <v>#N/A</v>
      </c>
    </row>
    <row r="1285" spans="1:14" x14ac:dyDescent="0.3">
      <c r="A1285" s="4" t="str">
        <f t="shared" si="122"/>
        <v>RM6137400</v>
      </c>
      <c r="B1285" s="4" t="str">
        <f t="shared" si="123"/>
        <v>RM6137400</v>
      </c>
      <c r="C1285" s="4" t="str">
        <f t="shared" si="120"/>
        <v>1374</v>
      </c>
      <c r="D1285" s="4" t="str">
        <f t="shared" si="121"/>
        <v>00</v>
      </c>
      <c r="E1285" t="s">
        <v>27</v>
      </c>
      <c r="F1285" s="36" t="s">
        <v>49</v>
      </c>
      <c r="G1285" t="s">
        <v>10807</v>
      </c>
      <c r="H1285" t="s">
        <v>17</v>
      </c>
      <c r="I1285" s="36" t="s">
        <v>49</v>
      </c>
      <c r="J1285" t="s">
        <v>2657</v>
      </c>
      <c r="L1285" t="s">
        <v>12024</v>
      </c>
      <c r="M1285" s="45" t="e">
        <f t="shared" si="124"/>
        <v>#N/A</v>
      </c>
      <c r="N1285" s="4" t="e">
        <f t="shared" si="125"/>
        <v>#N/A</v>
      </c>
    </row>
    <row r="1286" spans="1:14" x14ac:dyDescent="0.3">
      <c r="A1286" s="4" t="str">
        <f t="shared" si="122"/>
        <v>RM6138600</v>
      </c>
      <c r="B1286" s="4" t="str">
        <f t="shared" si="123"/>
        <v>RM6138600</v>
      </c>
      <c r="C1286" s="4" t="str">
        <f t="shared" si="120"/>
        <v>1386</v>
      </c>
      <c r="D1286" s="4" t="str">
        <f t="shared" si="121"/>
        <v>00</v>
      </c>
      <c r="E1286" t="s">
        <v>27</v>
      </c>
      <c r="F1286" s="36" t="s">
        <v>49</v>
      </c>
      <c r="G1286" t="s">
        <v>783</v>
      </c>
      <c r="H1286" t="s">
        <v>17</v>
      </c>
      <c r="I1286" s="36" t="s">
        <v>49</v>
      </c>
      <c r="J1286" t="s">
        <v>2657</v>
      </c>
      <c r="L1286" t="s">
        <v>12037</v>
      </c>
      <c r="M1286" s="45" t="e">
        <f t="shared" si="124"/>
        <v>#N/A</v>
      </c>
      <c r="N1286" s="4" t="e">
        <f t="shared" si="125"/>
        <v>#N/A</v>
      </c>
    </row>
    <row r="1287" spans="1:14" x14ac:dyDescent="0.3">
      <c r="A1287" s="4" t="str">
        <f t="shared" si="122"/>
        <v>RM6138700</v>
      </c>
      <c r="B1287" s="4" t="str">
        <f t="shared" si="123"/>
        <v>RM6138700</v>
      </c>
      <c r="C1287" s="4" t="str">
        <f t="shared" si="120"/>
        <v>1387</v>
      </c>
      <c r="D1287" s="4" t="str">
        <f t="shared" si="121"/>
        <v>00</v>
      </c>
      <c r="E1287" t="s">
        <v>27</v>
      </c>
      <c r="F1287" s="36" t="s">
        <v>49</v>
      </c>
      <c r="G1287" t="s">
        <v>10827</v>
      </c>
      <c r="H1287" t="s">
        <v>17</v>
      </c>
      <c r="I1287" s="36" t="s">
        <v>49</v>
      </c>
      <c r="J1287" t="s">
        <v>2657</v>
      </c>
      <c r="L1287" t="s">
        <v>12055</v>
      </c>
      <c r="M1287" s="45" t="e">
        <f t="shared" si="124"/>
        <v>#N/A</v>
      </c>
      <c r="N1287" s="4" t="e">
        <f t="shared" si="125"/>
        <v>#N/A</v>
      </c>
    </row>
    <row r="1288" spans="1:14" x14ac:dyDescent="0.3">
      <c r="A1288" s="4" t="str">
        <f t="shared" si="122"/>
        <v>RM6306600</v>
      </c>
      <c r="B1288" s="4" t="str">
        <f t="shared" si="123"/>
        <v>RM6306600</v>
      </c>
      <c r="C1288" s="4" t="str">
        <f t="shared" si="120"/>
        <v>3066</v>
      </c>
      <c r="D1288" s="4" t="str">
        <f t="shared" si="121"/>
        <v>00</v>
      </c>
      <c r="E1288" t="s">
        <v>27</v>
      </c>
      <c r="F1288" s="36" t="s">
        <v>49</v>
      </c>
      <c r="G1288" t="s">
        <v>10941</v>
      </c>
      <c r="H1288" t="s">
        <v>17</v>
      </c>
      <c r="I1288" s="36" t="s">
        <v>49</v>
      </c>
      <c r="J1288" t="s">
        <v>2657</v>
      </c>
      <c r="L1288" t="s">
        <v>12065</v>
      </c>
      <c r="M1288" s="45" t="e">
        <f t="shared" si="124"/>
        <v>#N/A</v>
      </c>
      <c r="N1288" s="4" t="e">
        <f t="shared" si="125"/>
        <v>#N/A</v>
      </c>
    </row>
    <row r="1289" spans="1:14" x14ac:dyDescent="0.3">
      <c r="A1289" s="4" t="str">
        <f t="shared" si="122"/>
        <v>RM64001LF</v>
      </c>
      <c r="B1289" s="4" t="str">
        <f t="shared" si="123"/>
        <v>RM64001LF</v>
      </c>
      <c r="C1289" s="4" t="str">
        <f t="shared" si="120"/>
        <v>4001</v>
      </c>
      <c r="D1289" s="4" t="str">
        <f t="shared" si="121"/>
        <v>LF</v>
      </c>
      <c r="E1289" t="s">
        <v>27</v>
      </c>
      <c r="F1289" s="36" t="s">
        <v>49</v>
      </c>
      <c r="G1289" t="s">
        <v>11179</v>
      </c>
      <c r="H1289" t="s">
        <v>483</v>
      </c>
      <c r="I1289" s="36" t="s">
        <v>49</v>
      </c>
      <c r="J1289" t="s">
        <v>514</v>
      </c>
      <c r="L1289" t="s">
        <v>500</v>
      </c>
      <c r="M1289" s="45" t="str">
        <f t="shared" si="124"/>
        <v>DRIV-FIDV</v>
      </c>
      <c r="N1289" s="4" t="str">
        <f t="shared" si="125"/>
        <v>RM6DRIV-FIDV</v>
      </c>
    </row>
    <row r="1290" spans="1:14" x14ac:dyDescent="0.3">
      <c r="A1290" s="4" t="str">
        <f t="shared" si="122"/>
        <v>RM64001LR</v>
      </c>
      <c r="B1290" s="4" t="str">
        <f t="shared" si="123"/>
        <v>RM64001LR</v>
      </c>
      <c r="C1290" s="4" t="str">
        <f t="shared" si="120"/>
        <v>4001</v>
      </c>
      <c r="D1290" s="4" t="str">
        <f t="shared" si="121"/>
        <v>LR</v>
      </c>
      <c r="E1290" t="s">
        <v>27</v>
      </c>
      <c r="F1290" s="36" t="s">
        <v>49</v>
      </c>
      <c r="G1290" t="s">
        <v>11179</v>
      </c>
      <c r="H1290" t="s">
        <v>490</v>
      </c>
      <c r="I1290" s="36" t="s">
        <v>49</v>
      </c>
      <c r="J1290" t="s">
        <v>924</v>
      </c>
      <c r="L1290" t="s">
        <v>498</v>
      </c>
      <c r="M1290" s="45" t="str">
        <f t="shared" si="124"/>
        <v>DRIV</v>
      </c>
      <c r="N1290" s="4" t="str">
        <f t="shared" si="125"/>
        <v>RM6DRIV</v>
      </c>
    </row>
    <row r="1291" spans="1:14" x14ac:dyDescent="0.3">
      <c r="A1291" s="4" t="str">
        <f t="shared" si="122"/>
        <v>RM64001RF</v>
      </c>
      <c r="B1291" s="4" t="str">
        <f t="shared" si="123"/>
        <v>RM64001RF</v>
      </c>
      <c r="C1291" s="4" t="str">
        <f t="shared" si="120"/>
        <v>4001</v>
      </c>
      <c r="D1291" s="4" t="str">
        <f t="shared" si="121"/>
        <v>RF</v>
      </c>
      <c r="E1291" t="s">
        <v>27</v>
      </c>
      <c r="F1291" s="36" t="s">
        <v>49</v>
      </c>
      <c r="G1291" t="s">
        <v>11179</v>
      </c>
      <c r="H1291" t="s">
        <v>487</v>
      </c>
      <c r="I1291" s="36" t="s">
        <v>49</v>
      </c>
      <c r="J1291" t="s">
        <v>514</v>
      </c>
      <c r="L1291" t="s">
        <v>499</v>
      </c>
      <c r="M1291" s="45" t="str">
        <f t="shared" si="124"/>
        <v>DRIV-FIDV</v>
      </c>
      <c r="N1291" s="4" t="str">
        <f t="shared" si="125"/>
        <v>RM6DRIV-FIDV</v>
      </c>
    </row>
    <row r="1292" spans="1:14" x14ac:dyDescent="0.3">
      <c r="A1292" s="4" t="str">
        <f t="shared" si="122"/>
        <v>RM64001RR</v>
      </c>
      <c r="B1292" s="4" t="str">
        <f t="shared" si="123"/>
        <v>RM64001RR</v>
      </c>
      <c r="C1292" s="4" t="str">
        <f t="shared" si="120"/>
        <v>4001</v>
      </c>
      <c r="D1292" s="4" t="str">
        <f t="shared" si="121"/>
        <v>RR</v>
      </c>
      <c r="E1292" t="s">
        <v>27</v>
      </c>
      <c r="F1292" s="36" t="s">
        <v>49</v>
      </c>
      <c r="G1292" t="s">
        <v>11179</v>
      </c>
      <c r="H1292" t="s">
        <v>493</v>
      </c>
      <c r="I1292" s="36" t="s">
        <v>49</v>
      </c>
      <c r="J1292" t="s">
        <v>924</v>
      </c>
      <c r="L1292" t="s">
        <v>497</v>
      </c>
      <c r="M1292" s="45" t="str">
        <f t="shared" si="124"/>
        <v>DRIV</v>
      </c>
      <c r="N1292" s="4" t="str">
        <f t="shared" si="125"/>
        <v>RM6DRIV</v>
      </c>
    </row>
    <row r="1293" spans="1:14" x14ac:dyDescent="0.3">
      <c r="A1293" s="4" t="str">
        <f t="shared" si="122"/>
        <v>RM6426800</v>
      </c>
      <c r="B1293" s="4" t="str">
        <f t="shared" si="123"/>
        <v>RM6426800</v>
      </c>
      <c r="C1293" s="4" t="str">
        <f t="shared" si="120"/>
        <v>4268</v>
      </c>
      <c r="D1293" s="4" t="str">
        <f t="shared" si="121"/>
        <v>00</v>
      </c>
      <c r="E1293" t="s">
        <v>27</v>
      </c>
      <c r="F1293" s="36" t="s">
        <v>49</v>
      </c>
      <c r="G1293" t="s">
        <v>11935</v>
      </c>
      <c r="H1293" t="s">
        <v>17</v>
      </c>
      <c r="I1293" s="36" t="s">
        <v>49</v>
      </c>
      <c r="J1293" t="s">
        <v>2657</v>
      </c>
      <c r="L1293" t="s">
        <v>12150</v>
      </c>
      <c r="M1293" s="45" t="e">
        <f t="shared" si="124"/>
        <v>#N/A</v>
      </c>
      <c r="N1293" s="4" t="e">
        <f t="shared" si="125"/>
        <v>#N/A</v>
      </c>
    </row>
    <row r="1294" spans="1:14" x14ac:dyDescent="0.3">
      <c r="A1294" s="4" t="str">
        <f t="shared" si="122"/>
        <v>RM64303LT</v>
      </c>
      <c r="B1294" s="4" t="str">
        <f t="shared" si="123"/>
        <v>RM64303LT</v>
      </c>
      <c r="C1294" s="4" t="str">
        <f t="shared" si="120"/>
        <v>4303</v>
      </c>
      <c r="D1294" s="4" t="str">
        <f t="shared" si="121"/>
        <v>LT</v>
      </c>
      <c r="E1294" t="s">
        <v>27</v>
      </c>
      <c r="F1294" s="36" t="s">
        <v>49</v>
      </c>
      <c r="G1294" t="s">
        <v>11504</v>
      </c>
      <c r="H1294" t="s">
        <v>57</v>
      </c>
      <c r="I1294" s="36" t="s">
        <v>49</v>
      </c>
      <c r="J1294" t="s">
        <v>2657</v>
      </c>
      <c r="L1294" t="s">
        <v>12155</v>
      </c>
      <c r="M1294" s="45" t="e">
        <f t="shared" si="124"/>
        <v>#N/A</v>
      </c>
      <c r="N1294" s="4" t="e">
        <f t="shared" si="125"/>
        <v>#N/A</v>
      </c>
    </row>
    <row r="1295" spans="1:14" x14ac:dyDescent="0.3">
      <c r="A1295" s="4" t="str">
        <f t="shared" si="122"/>
        <v>RM64303RI</v>
      </c>
      <c r="B1295" s="4" t="str">
        <f t="shared" si="123"/>
        <v>RM64303RI</v>
      </c>
      <c r="C1295" s="4" t="str">
        <f t="shared" si="120"/>
        <v>4303</v>
      </c>
      <c r="D1295" s="4" t="str">
        <f t="shared" si="121"/>
        <v>RI</v>
      </c>
      <c r="E1295" t="s">
        <v>27</v>
      </c>
      <c r="F1295" s="36" t="s">
        <v>49</v>
      </c>
      <c r="G1295" t="s">
        <v>11504</v>
      </c>
      <c r="H1295" t="s">
        <v>61</v>
      </c>
      <c r="I1295" s="36" t="s">
        <v>49</v>
      </c>
      <c r="J1295" t="s">
        <v>2657</v>
      </c>
      <c r="L1295" t="s">
        <v>12156</v>
      </c>
      <c r="M1295" s="45" t="e">
        <f t="shared" si="124"/>
        <v>#N/A</v>
      </c>
      <c r="N1295" s="4" t="e">
        <f t="shared" si="125"/>
        <v>#N/A</v>
      </c>
    </row>
    <row r="1296" spans="1:14" x14ac:dyDescent="0.3">
      <c r="A1296" s="4" t="str">
        <f t="shared" si="122"/>
        <v>RM6430600</v>
      </c>
      <c r="B1296" s="4" t="str">
        <f t="shared" si="123"/>
        <v>RM6430600</v>
      </c>
      <c r="C1296" s="4" t="str">
        <f t="shared" si="120"/>
        <v>4306</v>
      </c>
      <c r="D1296" s="4" t="str">
        <f t="shared" si="121"/>
        <v>00</v>
      </c>
      <c r="E1296" t="s">
        <v>27</v>
      </c>
      <c r="F1296" s="36" t="s">
        <v>49</v>
      </c>
      <c r="G1296" t="s">
        <v>11526</v>
      </c>
      <c r="H1296" t="s">
        <v>17</v>
      </c>
      <c r="I1296" s="36" t="s">
        <v>49</v>
      </c>
      <c r="J1296" t="s">
        <v>2657</v>
      </c>
      <c r="L1296" t="s">
        <v>12173</v>
      </c>
      <c r="M1296" s="45" t="e">
        <f t="shared" si="124"/>
        <v>#N/A</v>
      </c>
      <c r="N1296" s="4" t="e">
        <f t="shared" si="125"/>
        <v>#N/A</v>
      </c>
    </row>
    <row r="1297" spans="1:15" x14ac:dyDescent="0.3">
      <c r="A1297" s="4" t="str">
        <f t="shared" si="122"/>
        <v>RM6434600</v>
      </c>
      <c r="B1297" s="4" t="str">
        <f t="shared" si="123"/>
        <v>RM6434600</v>
      </c>
      <c r="C1297" s="4" t="str">
        <f t="shared" si="120"/>
        <v>4346</v>
      </c>
      <c r="D1297" s="4" t="str">
        <f t="shared" si="121"/>
        <v>00</v>
      </c>
      <c r="E1297" t="s">
        <v>27</v>
      </c>
      <c r="F1297" s="36" t="s">
        <v>49</v>
      </c>
      <c r="G1297" t="s">
        <v>11938</v>
      </c>
      <c r="H1297" t="s">
        <v>17</v>
      </c>
      <c r="I1297" s="36" t="s">
        <v>49</v>
      </c>
      <c r="J1297" t="s">
        <v>2657</v>
      </c>
      <c r="L1297" t="s">
        <v>12180</v>
      </c>
      <c r="M1297" s="45" t="e">
        <f t="shared" si="124"/>
        <v>#N/A</v>
      </c>
      <c r="N1297" s="4" t="e">
        <f t="shared" si="125"/>
        <v>#N/A</v>
      </c>
    </row>
    <row r="1298" spans="1:15" x14ac:dyDescent="0.3">
      <c r="A1298" s="4" t="str">
        <f t="shared" si="122"/>
        <v>RM65070RI</v>
      </c>
      <c r="B1298" s="4" t="str">
        <f t="shared" si="123"/>
        <v>RM65070RI</v>
      </c>
      <c r="C1298" s="4" t="str">
        <f t="shared" si="120"/>
        <v>5070</v>
      </c>
      <c r="D1298" s="4" t="str">
        <f t="shared" si="121"/>
        <v>RI</v>
      </c>
      <c r="E1298" t="s">
        <v>27</v>
      </c>
      <c r="F1298" s="36" t="s">
        <v>49</v>
      </c>
      <c r="G1298" t="s">
        <v>823</v>
      </c>
      <c r="H1298" t="s">
        <v>61</v>
      </c>
      <c r="I1298" s="36" t="s">
        <v>49</v>
      </c>
      <c r="J1298" t="s">
        <v>2657</v>
      </c>
      <c r="L1298" t="s">
        <v>12197</v>
      </c>
      <c r="M1298" s="45" t="e">
        <f t="shared" si="124"/>
        <v>#N/A</v>
      </c>
      <c r="N1298" s="4" t="e">
        <f t="shared" si="125"/>
        <v>#N/A</v>
      </c>
    </row>
    <row r="1299" spans="1:15" x14ac:dyDescent="0.3">
      <c r="A1299" s="4" t="str">
        <f t="shared" si="122"/>
        <v>RM6508400</v>
      </c>
      <c r="B1299" s="4" t="str">
        <f t="shared" si="123"/>
        <v>RM6508400</v>
      </c>
      <c r="C1299" s="4" t="str">
        <f t="shared" si="120"/>
        <v>5084</v>
      </c>
      <c r="D1299" s="4" t="str">
        <f t="shared" si="121"/>
        <v>00</v>
      </c>
      <c r="E1299" t="s">
        <v>27</v>
      </c>
      <c r="F1299" s="36" t="s">
        <v>49</v>
      </c>
      <c r="G1299" t="s">
        <v>654</v>
      </c>
      <c r="H1299" t="s">
        <v>17</v>
      </c>
      <c r="I1299" s="36" t="s">
        <v>49</v>
      </c>
      <c r="J1299" t="s">
        <v>2657</v>
      </c>
      <c r="L1299" t="s">
        <v>12210</v>
      </c>
      <c r="M1299" s="45" t="e">
        <f t="shared" si="124"/>
        <v>#N/A</v>
      </c>
      <c r="N1299" s="4" t="e">
        <f t="shared" si="125"/>
        <v>#N/A</v>
      </c>
    </row>
    <row r="1300" spans="1:15" x14ac:dyDescent="0.3">
      <c r="A1300" s="4" t="str">
        <f t="shared" si="122"/>
        <v>RM65104LT</v>
      </c>
      <c r="B1300" s="4" t="str">
        <f t="shared" si="123"/>
        <v>RM65104LT</v>
      </c>
      <c r="C1300" s="4" t="str">
        <f t="shared" si="120"/>
        <v>5104</v>
      </c>
      <c r="D1300" s="4" t="str">
        <f t="shared" si="121"/>
        <v>LT</v>
      </c>
      <c r="E1300" t="s">
        <v>27</v>
      </c>
      <c r="F1300" s="36" t="s">
        <v>49</v>
      </c>
      <c r="G1300" t="s">
        <v>11672</v>
      </c>
      <c r="H1300" t="s">
        <v>57</v>
      </c>
      <c r="I1300" s="36" t="s">
        <v>49</v>
      </c>
      <c r="J1300" t="s">
        <v>2657</v>
      </c>
      <c r="L1300" t="s">
        <v>12244</v>
      </c>
      <c r="M1300" s="45" t="e">
        <f t="shared" si="124"/>
        <v>#N/A</v>
      </c>
      <c r="N1300" s="4" t="e">
        <f t="shared" si="125"/>
        <v>#N/A</v>
      </c>
    </row>
    <row r="1301" spans="1:15" x14ac:dyDescent="0.3">
      <c r="A1301" s="4" t="str">
        <f t="shared" si="122"/>
        <v>RM65104RI</v>
      </c>
      <c r="B1301" s="4" t="str">
        <f t="shared" si="123"/>
        <v>RM65104RI</v>
      </c>
      <c r="C1301" s="4" t="str">
        <f t="shared" si="120"/>
        <v>5104</v>
      </c>
      <c r="D1301" s="4" t="str">
        <f t="shared" si="121"/>
        <v>RI</v>
      </c>
      <c r="E1301" t="s">
        <v>27</v>
      </c>
      <c r="F1301" s="36" t="s">
        <v>49</v>
      </c>
      <c r="G1301" t="s">
        <v>11672</v>
      </c>
      <c r="H1301" t="s">
        <v>61</v>
      </c>
      <c r="I1301" s="36" t="s">
        <v>49</v>
      </c>
      <c r="J1301" t="s">
        <v>2657</v>
      </c>
      <c r="L1301" t="s">
        <v>12245</v>
      </c>
      <c r="M1301" s="45" t="e">
        <f t="shared" si="124"/>
        <v>#N/A</v>
      </c>
      <c r="N1301" s="4" t="e">
        <f t="shared" si="125"/>
        <v>#N/A</v>
      </c>
    </row>
    <row r="1302" spans="1:15" x14ac:dyDescent="0.3">
      <c r="A1302" s="4" t="str">
        <f t="shared" si="122"/>
        <v>RM65113LT</v>
      </c>
      <c r="B1302" s="4" t="str">
        <f t="shared" si="123"/>
        <v>RM65113LT</v>
      </c>
      <c r="C1302" s="4" t="str">
        <f t="shared" si="120"/>
        <v>5113</v>
      </c>
      <c r="D1302" s="4" t="str">
        <f t="shared" si="121"/>
        <v>LT</v>
      </c>
      <c r="E1302" t="s">
        <v>27</v>
      </c>
      <c r="F1302" s="36" t="s">
        <v>49</v>
      </c>
      <c r="G1302" t="s">
        <v>796</v>
      </c>
      <c r="H1302" t="s">
        <v>57</v>
      </c>
      <c r="I1302" s="36" t="s">
        <v>49</v>
      </c>
      <c r="J1302" t="s">
        <v>2657</v>
      </c>
      <c r="L1302" t="s">
        <v>12257</v>
      </c>
      <c r="M1302" s="45" t="e">
        <f t="shared" si="124"/>
        <v>#N/A</v>
      </c>
      <c r="N1302" s="4" t="e">
        <f t="shared" si="125"/>
        <v>#N/A</v>
      </c>
    </row>
    <row r="1303" spans="1:15" x14ac:dyDescent="0.3">
      <c r="A1303" s="4" t="str">
        <f t="shared" si="122"/>
        <v>RM65113RI</v>
      </c>
      <c r="B1303" s="4" t="str">
        <f t="shared" si="123"/>
        <v>RM65113RI</v>
      </c>
      <c r="C1303" s="4" t="str">
        <f t="shared" si="120"/>
        <v>5113</v>
      </c>
      <c r="D1303" s="4" t="str">
        <f t="shared" si="121"/>
        <v>RI</v>
      </c>
      <c r="E1303" t="s">
        <v>27</v>
      </c>
      <c r="F1303" s="36" t="s">
        <v>49</v>
      </c>
      <c r="G1303" t="s">
        <v>796</v>
      </c>
      <c r="H1303" t="s">
        <v>61</v>
      </c>
      <c r="I1303" s="36" t="s">
        <v>49</v>
      </c>
      <c r="J1303" t="s">
        <v>2657</v>
      </c>
      <c r="L1303" t="s">
        <v>12258</v>
      </c>
      <c r="M1303" s="45" t="e">
        <f t="shared" si="124"/>
        <v>#N/A</v>
      </c>
      <c r="N1303" s="4" t="e">
        <f t="shared" si="125"/>
        <v>#N/A</v>
      </c>
    </row>
    <row r="1304" spans="1:15" x14ac:dyDescent="0.3">
      <c r="A1304" s="4" t="str">
        <f t="shared" si="122"/>
        <v>SND100000</v>
      </c>
      <c r="B1304" s="4" t="str">
        <f t="shared" si="123"/>
        <v>SND100000</v>
      </c>
      <c r="C1304" s="4" t="str">
        <f t="shared" si="120"/>
        <v>1000</v>
      </c>
      <c r="D1304" s="4" t="str">
        <f t="shared" si="121"/>
        <v>00</v>
      </c>
      <c r="E1304" s="35" t="s">
        <v>187</v>
      </c>
      <c r="F1304" s="36" t="s">
        <v>188</v>
      </c>
      <c r="G1304" s="36" t="s">
        <v>16</v>
      </c>
      <c r="H1304" s="36" t="s">
        <v>17</v>
      </c>
      <c r="I1304" s="36" t="s">
        <v>188</v>
      </c>
      <c r="J1304" s="36" t="s">
        <v>189</v>
      </c>
      <c r="K1304" s="36"/>
      <c r="L1304" s="36" t="s">
        <v>163</v>
      </c>
      <c r="M1304" s="45" t="str">
        <f t="shared" si="124"/>
        <v>ENGI</v>
      </c>
      <c r="N1304" s="4" t="str">
        <f t="shared" si="125"/>
        <v>SNDENGI</v>
      </c>
    </row>
    <row r="1305" spans="1:15" x14ac:dyDescent="0.3">
      <c r="A1305" s="4" t="str">
        <f t="shared" si="122"/>
        <v>SND135300</v>
      </c>
      <c r="B1305" s="4" t="str">
        <f t="shared" si="123"/>
        <v>SND135300</v>
      </c>
      <c r="C1305" s="4" t="str">
        <f t="shared" si="120"/>
        <v>1353</v>
      </c>
      <c r="D1305" s="4" t="str">
        <f t="shared" si="121"/>
        <v>00</v>
      </c>
      <c r="E1305" s="35" t="s">
        <v>187</v>
      </c>
      <c r="F1305" s="36" t="s">
        <v>188</v>
      </c>
      <c r="G1305" s="36" t="s">
        <v>207</v>
      </c>
      <c r="H1305" s="36" t="s">
        <v>17</v>
      </c>
      <c r="I1305" s="36" t="s">
        <v>188</v>
      </c>
      <c r="J1305" s="36" t="s">
        <v>292</v>
      </c>
      <c r="K1305" s="36"/>
      <c r="L1305" s="36" t="s">
        <v>291</v>
      </c>
      <c r="M1305" s="45" t="str">
        <f t="shared" si="124"/>
        <v>ENGI-COSY</v>
      </c>
      <c r="N1305" s="4" t="str">
        <f t="shared" si="125"/>
        <v>SNDENGI-COSY</v>
      </c>
    </row>
    <row r="1306" spans="1:15" x14ac:dyDescent="0.3">
      <c r="A1306" s="4" t="str">
        <f t="shared" si="122"/>
        <v>SND303000</v>
      </c>
      <c r="B1306" s="4" t="str">
        <f t="shared" si="123"/>
        <v>SND303000</v>
      </c>
      <c r="C1306" s="4" t="str">
        <f t="shared" si="120"/>
        <v>3030</v>
      </c>
      <c r="D1306" s="4" t="str">
        <f t="shared" si="121"/>
        <v>00</v>
      </c>
      <c r="E1306" s="35" t="s">
        <v>187</v>
      </c>
      <c r="F1306" s="36" t="s">
        <v>188</v>
      </c>
      <c r="G1306" s="36" t="s">
        <v>299</v>
      </c>
      <c r="H1306" s="36" t="s">
        <v>17</v>
      </c>
      <c r="I1306" s="36" t="s">
        <v>188</v>
      </c>
      <c r="J1306" s="36" t="s">
        <v>350</v>
      </c>
      <c r="K1306" s="36"/>
      <c r="L1306" s="36" t="s">
        <v>327</v>
      </c>
      <c r="M1306" s="45" t="str">
        <f t="shared" si="124"/>
        <v>DRIV-TMSN</v>
      </c>
      <c r="N1306" s="4" t="str">
        <f t="shared" si="125"/>
        <v>SNDDRIV-TMSN</v>
      </c>
    </row>
    <row r="1307" spans="1:15" x14ac:dyDescent="0.3">
      <c r="A1307" s="4" t="str">
        <f t="shared" si="122"/>
        <v>SND310100</v>
      </c>
      <c r="B1307" s="4" t="str">
        <f t="shared" si="123"/>
        <v>SND310100</v>
      </c>
      <c r="C1307" s="4" t="str">
        <f t="shared" si="120"/>
        <v>3101</v>
      </c>
      <c r="D1307" s="4" t="str">
        <f t="shared" si="121"/>
        <v>00</v>
      </c>
      <c r="E1307" s="35" t="s">
        <v>187</v>
      </c>
      <c r="F1307" s="36" t="s">
        <v>188</v>
      </c>
      <c r="G1307" s="36" t="s">
        <v>358</v>
      </c>
      <c r="H1307" s="36" t="s">
        <v>17</v>
      </c>
      <c r="I1307" s="36" t="s">
        <v>188</v>
      </c>
      <c r="J1307" s="36" t="s">
        <v>405</v>
      </c>
      <c r="K1307" s="36"/>
      <c r="L1307" s="36" t="s">
        <v>404</v>
      </c>
      <c r="M1307" s="45" t="str">
        <f t="shared" si="124"/>
        <v>DRIV-TQCV</v>
      </c>
      <c r="N1307" s="4" t="str">
        <f t="shared" si="125"/>
        <v>SNDDRIV-TQCV</v>
      </c>
    </row>
    <row r="1308" spans="1:15" x14ac:dyDescent="0.3">
      <c r="A1308" s="4" t="str">
        <f t="shared" si="122"/>
        <v>SND325800</v>
      </c>
      <c r="B1308" s="4" t="str">
        <f t="shared" si="123"/>
        <v>SND325800</v>
      </c>
      <c r="C1308" s="4" t="str">
        <f t="shared" si="120"/>
        <v>3258</v>
      </c>
      <c r="D1308" s="4" t="str">
        <f t="shared" si="121"/>
        <v>00</v>
      </c>
      <c r="E1308" s="35" t="s">
        <v>187</v>
      </c>
      <c r="F1308" s="36" t="s">
        <v>188</v>
      </c>
      <c r="G1308" s="36" t="s">
        <v>418</v>
      </c>
      <c r="H1308" s="36" t="s">
        <v>17</v>
      </c>
      <c r="I1308" s="36" t="s">
        <v>188</v>
      </c>
      <c r="J1308" s="36" t="s">
        <v>474</v>
      </c>
      <c r="K1308" s="36"/>
      <c r="L1308" s="36" t="s">
        <v>473</v>
      </c>
      <c r="M1308" s="45" t="str">
        <f t="shared" si="124"/>
        <v>DRIV-DIFF</v>
      </c>
      <c r="N1308" s="4" t="str">
        <f t="shared" si="125"/>
        <v>SNDDRIV-DIFF</v>
      </c>
    </row>
    <row r="1309" spans="1:15" x14ac:dyDescent="0.3">
      <c r="A1309" s="4" t="str">
        <f t="shared" si="122"/>
        <v>SND4008LF</v>
      </c>
      <c r="B1309" s="4" t="str">
        <f t="shared" si="123"/>
        <v>SND4008LF</v>
      </c>
      <c r="C1309" s="4" t="str">
        <f t="shared" si="120"/>
        <v>4008</v>
      </c>
      <c r="D1309" s="4" t="str">
        <f t="shared" si="121"/>
        <v>LF</v>
      </c>
      <c r="E1309" s="35" t="s">
        <v>187</v>
      </c>
      <c r="F1309" s="36" t="s">
        <v>188</v>
      </c>
      <c r="G1309" s="36" t="s">
        <v>913</v>
      </c>
      <c r="H1309" s="36" t="s">
        <v>483</v>
      </c>
      <c r="I1309" s="36" t="s">
        <v>188</v>
      </c>
      <c r="J1309" s="36" t="s">
        <v>962</v>
      </c>
      <c r="K1309" s="36" t="s">
        <v>485</v>
      </c>
      <c r="L1309" s="36" t="s">
        <v>945</v>
      </c>
      <c r="M1309" s="45" t="str">
        <f t="shared" si="124"/>
        <v>DRIV-WHGP</v>
      </c>
      <c r="N1309" s="4" t="str">
        <f t="shared" si="125"/>
        <v>SNDDRIV-WHGPLHF</v>
      </c>
      <c r="O1309" t="s">
        <v>932</v>
      </c>
    </row>
    <row r="1310" spans="1:15" x14ac:dyDescent="0.3">
      <c r="A1310" s="4" t="str">
        <f t="shared" si="122"/>
        <v>SND4008RF</v>
      </c>
      <c r="B1310" s="4" t="str">
        <f t="shared" si="123"/>
        <v>SND4008RF</v>
      </c>
      <c r="C1310" s="4" t="str">
        <f t="shared" si="120"/>
        <v>4008</v>
      </c>
      <c r="D1310" s="4" t="str">
        <f t="shared" si="121"/>
        <v>RF</v>
      </c>
      <c r="E1310" s="35" t="s">
        <v>187</v>
      </c>
      <c r="F1310" s="36" t="s">
        <v>188</v>
      </c>
      <c r="G1310" s="36" t="s">
        <v>913</v>
      </c>
      <c r="H1310" s="36" t="s">
        <v>487</v>
      </c>
      <c r="I1310" s="36" t="s">
        <v>188</v>
      </c>
      <c r="J1310" s="36" t="s">
        <v>962</v>
      </c>
      <c r="K1310" s="36" t="s">
        <v>488</v>
      </c>
      <c r="L1310" s="36" t="s">
        <v>946</v>
      </c>
      <c r="M1310" s="45" t="str">
        <f t="shared" si="124"/>
        <v>DRIV-WHGP</v>
      </c>
      <c r="N1310" s="4" t="str">
        <f t="shared" si="125"/>
        <v>SNDDRIV-WHGPRHF</v>
      </c>
      <c r="O1310" t="s">
        <v>932</v>
      </c>
    </row>
    <row r="1311" spans="1:15" x14ac:dyDescent="0.3">
      <c r="A1311" s="4" t="str">
        <f t="shared" si="122"/>
        <v>SND4008RI</v>
      </c>
      <c r="B1311" s="4" t="str">
        <f t="shared" si="123"/>
        <v>SND4008RI</v>
      </c>
      <c r="C1311" s="4" t="str">
        <f t="shared" si="120"/>
        <v>4008</v>
      </c>
      <c r="D1311" s="4" t="str">
        <f t="shared" si="121"/>
        <v>RI</v>
      </c>
      <c r="E1311" s="26" t="s">
        <v>187</v>
      </c>
      <c r="F1311" t="s">
        <v>188</v>
      </c>
      <c r="G1311" t="s">
        <v>913</v>
      </c>
      <c r="H1311" t="s">
        <v>61</v>
      </c>
      <c r="I1311" t="s">
        <v>188</v>
      </c>
      <c r="J1311" t="s">
        <v>1126</v>
      </c>
      <c r="K1311" t="s">
        <v>494</v>
      </c>
      <c r="L1311" t="s">
        <v>549</v>
      </c>
      <c r="M1311" s="45" t="str">
        <f t="shared" si="124"/>
        <v>DRIV-FIDV</v>
      </c>
      <c r="N1311" s="4" t="str">
        <f t="shared" si="125"/>
        <v>SNDDRIV-FIDVRHR</v>
      </c>
      <c r="O1311" t="s">
        <v>1037</v>
      </c>
    </row>
    <row r="1312" spans="1:15" x14ac:dyDescent="0.3">
      <c r="A1312" s="4" t="str">
        <f t="shared" si="122"/>
        <v>SND4008LR</v>
      </c>
      <c r="B1312" s="4" t="str">
        <f t="shared" si="123"/>
        <v>SND4008LR</v>
      </c>
      <c r="C1312" s="4" t="str">
        <f t="shared" si="120"/>
        <v>4008</v>
      </c>
      <c r="D1312" s="4" t="str">
        <f t="shared" si="121"/>
        <v>LR</v>
      </c>
      <c r="E1312" s="26" t="s">
        <v>187</v>
      </c>
      <c r="F1312" t="s">
        <v>188</v>
      </c>
      <c r="G1312" t="s">
        <v>913</v>
      </c>
      <c r="H1312" t="s">
        <v>490</v>
      </c>
      <c r="I1312" t="s">
        <v>188</v>
      </c>
      <c r="J1312" t="s">
        <v>2335</v>
      </c>
      <c r="K1312" t="s">
        <v>491</v>
      </c>
      <c r="L1312" t="s">
        <v>548</v>
      </c>
      <c r="M1312" s="45" t="str">
        <f t="shared" si="124"/>
        <v>DRIV-FIDV</v>
      </c>
      <c r="N1312" s="4" t="str">
        <f t="shared" si="125"/>
        <v>SNDDRIV-FIDVLHR</v>
      </c>
      <c r="O1312" t="s">
        <v>1037</v>
      </c>
    </row>
    <row r="1313" spans="1:15" x14ac:dyDescent="0.3">
      <c r="A1313" s="4" t="str">
        <f t="shared" si="122"/>
        <v>SND4050LR</v>
      </c>
      <c r="B1313" s="4" t="str">
        <f t="shared" si="123"/>
        <v>SND4050LR</v>
      </c>
      <c r="C1313" s="4" t="str">
        <f t="shared" si="120"/>
        <v>4050</v>
      </c>
      <c r="D1313" s="4" t="str">
        <f t="shared" si="121"/>
        <v>LR</v>
      </c>
      <c r="E1313" s="35" t="s">
        <v>187</v>
      </c>
      <c r="F1313" s="36" t="s">
        <v>188</v>
      </c>
      <c r="G1313" s="36" t="s">
        <v>482</v>
      </c>
      <c r="H1313" s="36" t="s">
        <v>490</v>
      </c>
      <c r="I1313" s="36" t="s">
        <v>188</v>
      </c>
      <c r="J1313" s="36" t="s">
        <v>595</v>
      </c>
      <c r="K1313" s="36" t="s">
        <v>491</v>
      </c>
      <c r="L1313" s="36" t="s">
        <v>548</v>
      </c>
      <c r="M1313" s="45" t="str">
        <f t="shared" si="124"/>
        <v>DRIV-FIDV</v>
      </c>
      <c r="N1313" s="4" t="str">
        <f t="shared" si="125"/>
        <v>SNDDRIV-FIDVLHR</v>
      </c>
    </row>
    <row r="1314" spans="1:15" x14ac:dyDescent="0.3">
      <c r="A1314" s="4" t="str">
        <f t="shared" si="122"/>
        <v>SND4050RR</v>
      </c>
      <c r="B1314" s="4" t="str">
        <f t="shared" si="123"/>
        <v>SND4050RR</v>
      </c>
      <c r="C1314" s="4" t="str">
        <f t="shared" si="120"/>
        <v>4050</v>
      </c>
      <c r="D1314" s="4" t="str">
        <f t="shared" si="121"/>
        <v>RR</v>
      </c>
      <c r="E1314" s="35" t="s">
        <v>187</v>
      </c>
      <c r="F1314" s="36" t="s">
        <v>188</v>
      </c>
      <c r="G1314" s="36" t="s">
        <v>482</v>
      </c>
      <c r="H1314" s="36" t="s">
        <v>493</v>
      </c>
      <c r="I1314" s="36" t="s">
        <v>188</v>
      </c>
      <c r="J1314" s="36" t="s">
        <v>595</v>
      </c>
      <c r="K1314" s="36" t="s">
        <v>494</v>
      </c>
      <c r="L1314" s="36" t="s">
        <v>549</v>
      </c>
      <c r="M1314" s="45" t="str">
        <f t="shared" si="124"/>
        <v>DRIV-FIDV</v>
      </c>
      <c r="N1314" s="4" t="str">
        <f t="shared" si="125"/>
        <v>SNDDRIV-FIDVRHR</v>
      </c>
    </row>
    <row r="1315" spans="1:15" x14ac:dyDescent="0.3">
      <c r="A1315" s="4" t="str">
        <f t="shared" si="122"/>
        <v>SND7213LR</v>
      </c>
      <c r="B1315" s="4" t="str">
        <f t="shared" si="123"/>
        <v>SND7213LR</v>
      </c>
      <c r="C1315" s="4" t="str">
        <f t="shared" si="120"/>
        <v>7213</v>
      </c>
      <c r="D1315" s="4" t="str">
        <f t="shared" si="121"/>
        <v>LR</v>
      </c>
      <c r="E1315" s="35" t="s">
        <v>187</v>
      </c>
      <c r="F1315" s="36" t="s">
        <v>188</v>
      </c>
      <c r="G1315" s="36" t="s">
        <v>937</v>
      </c>
      <c r="H1315" s="36" t="s">
        <v>490</v>
      </c>
      <c r="I1315" s="36" t="s">
        <v>188</v>
      </c>
      <c r="J1315" s="36" t="s">
        <v>963</v>
      </c>
      <c r="K1315" s="36" t="s">
        <v>491</v>
      </c>
      <c r="L1315" s="36" t="s">
        <v>951</v>
      </c>
      <c r="M1315" s="45" t="str">
        <f t="shared" si="124"/>
        <v>SURE-SPSN</v>
      </c>
      <c r="N1315" s="4" t="str">
        <f t="shared" si="125"/>
        <v>SNDSURE-SPSNLHR</v>
      </c>
      <c r="O1315" t="s">
        <v>939</v>
      </c>
    </row>
    <row r="1316" spans="1:15" x14ac:dyDescent="0.3">
      <c r="A1316" s="4" t="str">
        <f t="shared" si="122"/>
        <v>SND7213RR</v>
      </c>
      <c r="B1316" s="4" t="str">
        <f t="shared" si="123"/>
        <v>SND7213RR</v>
      </c>
      <c r="C1316" s="4" t="str">
        <f t="shared" si="120"/>
        <v>7213</v>
      </c>
      <c r="D1316" s="4" t="str">
        <f t="shared" si="121"/>
        <v>RR</v>
      </c>
      <c r="E1316" s="35" t="s">
        <v>187</v>
      </c>
      <c r="F1316" s="36" t="s">
        <v>188</v>
      </c>
      <c r="G1316" s="36" t="s">
        <v>937</v>
      </c>
      <c r="H1316" s="36" t="s">
        <v>493</v>
      </c>
      <c r="I1316" s="36" t="s">
        <v>188</v>
      </c>
      <c r="J1316" s="36" t="s">
        <v>963</v>
      </c>
      <c r="K1316" s="36" t="s">
        <v>494</v>
      </c>
      <c r="L1316" s="36" t="s">
        <v>952</v>
      </c>
      <c r="M1316" s="45" t="str">
        <f t="shared" si="124"/>
        <v>SURE-SPSN</v>
      </c>
      <c r="N1316" s="4" t="str">
        <f t="shared" si="125"/>
        <v>SNDSURE-SPSNRHR</v>
      </c>
      <c r="O1316" t="s">
        <v>939</v>
      </c>
    </row>
    <row r="1317" spans="1:15" x14ac:dyDescent="0.3">
      <c r="A1317" s="4" t="str">
        <f t="shared" si="122"/>
        <v>SND7213RI</v>
      </c>
      <c r="B1317" s="4" t="str">
        <f t="shared" si="123"/>
        <v>SND7213RI</v>
      </c>
      <c r="C1317" s="4" t="str">
        <f t="shared" si="120"/>
        <v>7213</v>
      </c>
      <c r="D1317" s="4" t="str">
        <f t="shared" si="121"/>
        <v>RI</v>
      </c>
      <c r="E1317" s="26" t="s">
        <v>187</v>
      </c>
      <c r="F1317" t="s">
        <v>188</v>
      </c>
      <c r="G1317" t="s">
        <v>937</v>
      </c>
      <c r="H1317" t="s">
        <v>61</v>
      </c>
      <c r="I1317" t="s">
        <v>188</v>
      </c>
      <c r="J1317" t="s">
        <v>1148</v>
      </c>
      <c r="K1317" t="s">
        <v>494</v>
      </c>
      <c r="L1317" t="s">
        <v>952</v>
      </c>
      <c r="M1317" s="45" t="str">
        <f t="shared" si="124"/>
        <v>SURE-SPSN</v>
      </c>
      <c r="N1317" s="4" t="str">
        <f t="shared" si="125"/>
        <v>SNDSURE-SPSNRHR</v>
      </c>
      <c r="O1317" t="s">
        <v>1065</v>
      </c>
    </row>
    <row r="1318" spans="1:15" x14ac:dyDescent="0.3">
      <c r="A1318" s="4" t="str">
        <f t="shared" si="122"/>
        <v>SND</v>
      </c>
      <c r="B1318" s="4" t="str">
        <f t="shared" si="123"/>
        <v>SND</v>
      </c>
      <c r="C1318" s="4" t="str">
        <f t="shared" si="120"/>
        <v/>
      </c>
      <c r="D1318" s="4" t="str">
        <f t="shared" si="121"/>
        <v/>
      </c>
      <c r="E1318" t="s">
        <v>187</v>
      </c>
      <c r="F1318" t="s">
        <v>188</v>
      </c>
      <c r="I1318" t="s">
        <v>188</v>
      </c>
      <c r="J1318" t="s">
        <v>1117</v>
      </c>
      <c r="L1318" t="s">
        <v>186</v>
      </c>
      <c r="M1318" s="45" t="str">
        <f t="shared" si="124"/>
        <v>ENGI</v>
      </c>
      <c r="N1318" s="4" t="str">
        <f t="shared" si="125"/>
        <v>SNDENGI</v>
      </c>
    </row>
    <row r="1319" spans="1:15" x14ac:dyDescent="0.3">
      <c r="A1319" s="4" t="str">
        <f t="shared" si="122"/>
        <v>SND135900</v>
      </c>
      <c r="B1319" s="4" t="str">
        <f t="shared" si="123"/>
        <v>SND135900</v>
      </c>
      <c r="C1319" s="4" t="str">
        <f t="shared" si="120"/>
        <v>1359</v>
      </c>
      <c r="D1319" s="4" t="str">
        <f t="shared" si="121"/>
        <v>00</v>
      </c>
      <c r="E1319" t="s">
        <v>187</v>
      </c>
      <c r="F1319" t="s">
        <v>188</v>
      </c>
      <c r="G1319" t="s">
        <v>11926</v>
      </c>
      <c r="H1319" t="s">
        <v>17</v>
      </c>
      <c r="I1319" t="s">
        <v>188</v>
      </c>
      <c r="J1319" t="s">
        <v>2657</v>
      </c>
      <c r="L1319" t="s">
        <v>11998</v>
      </c>
      <c r="M1319" s="45" t="e">
        <f t="shared" si="124"/>
        <v>#N/A</v>
      </c>
      <c r="N1319" s="4" t="e">
        <f t="shared" si="125"/>
        <v>#N/A</v>
      </c>
    </row>
    <row r="1320" spans="1:15" x14ac:dyDescent="0.3">
      <c r="A1320" s="4" t="str">
        <f t="shared" si="122"/>
        <v>SND136500</v>
      </c>
      <c r="B1320" s="4" t="str">
        <f t="shared" si="123"/>
        <v>SND136500</v>
      </c>
      <c r="C1320" s="4" t="str">
        <f t="shared" si="120"/>
        <v>1365</v>
      </c>
      <c r="D1320" s="4" t="str">
        <f t="shared" si="121"/>
        <v>00</v>
      </c>
      <c r="E1320" t="s">
        <v>187</v>
      </c>
      <c r="F1320" t="s">
        <v>188</v>
      </c>
      <c r="G1320" t="s">
        <v>11927</v>
      </c>
      <c r="H1320" t="s">
        <v>17</v>
      </c>
      <c r="I1320" t="s">
        <v>188</v>
      </c>
      <c r="J1320" t="s">
        <v>2657</v>
      </c>
      <c r="L1320" t="s">
        <v>12009</v>
      </c>
      <c r="M1320" s="45" t="e">
        <f t="shared" si="124"/>
        <v>#N/A</v>
      </c>
      <c r="N1320" s="4" t="e">
        <f t="shared" si="125"/>
        <v>#N/A</v>
      </c>
    </row>
    <row r="1321" spans="1:15" x14ac:dyDescent="0.3">
      <c r="A1321" s="4" t="str">
        <f t="shared" si="122"/>
        <v>SND137500</v>
      </c>
      <c r="B1321" s="4" t="str">
        <f t="shared" si="123"/>
        <v>SND137500</v>
      </c>
      <c r="C1321" s="4" t="str">
        <f t="shared" si="120"/>
        <v>1375</v>
      </c>
      <c r="D1321" s="4" t="str">
        <f t="shared" si="121"/>
        <v>00</v>
      </c>
      <c r="E1321" t="s">
        <v>187</v>
      </c>
      <c r="F1321" t="s">
        <v>188</v>
      </c>
      <c r="G1321" t="s">
        <v>11928</v>
      </c>
      <c r="H1321" t="s">
        <v>17</v>
      </c>
      <c r="I1321" t="s">
        <v>188</v>
      </c>
      <c r="J1321" t="s">
        <v>2657</v>
      </c>
      <c r="L1321" t="s">
        <v>12031</v>
      </c>
      <c r="M1321" s="45" t="e">
        <f t="shared" si="124"/>
        <v>#N/A</v>
      </c>
      <c r="N1321" s="4" t="e">
        <f t="shared" si="125"/>
        <v>#N/A</v>
      </c>
    </row>
    <row r="1322" spans="1:15" x14ac:dyDescent="0.3">
      <c r="A1322" s="4" t="str">
        <f t="shared" si="122"/>
        <v>SND1386RE</v>
      </c>
      <c r="B1322" s="4" t="str">
        <f t="shared" si="123"/>
        <v>SND1386RE</v>
      </c>
      <c r="C1322" s="4" t="str">
        <f t="shared" si="120"/>
        <v>1386</v>
      </c>
      <c r="D1322" s="4" t="str">
        <f t="shared" si="121"/>
        <v>RE</v>
      </c>
      <c r="E1322" t="s">
        <v>187</v>
      </c>
      <c r="F1322" t="s">
        <v>188</v>
      </c>
      <c r="G1322" t="s">
        <v>783</v>
      </c>
      <c r="H1322" t="s">
        <v>228</v>
      </c>
      <c r="I1322" t="s">
        <v>188</v>
      </c>
      <c r="J1322" t="s">
        <v>2657</v>
      </c>
      <c r="L1322" t="s">
        <v>12050</v>
      </c>
      <c r="M1322" s="45" t="e">
        <f t="shared" si="124"/>
        <v>#N/A</v>
      </c>
      <c r="N1322" s="4" t="e">
        <f t="shared" si="125"/>
        <v>#N/A</v>
      </c>
    </row>
    <row r="1323" spans="1:15" x14ac:dyDescent="0.3">
      <c r="A1323" s="4" t="str">
        <f t="shared" si="122"/>
        <v>SND310800</v>
      </c>
      <c r="B1323" s="4" t="str">
        <f t="shared" si="123"/>
        <v>SND310800</v>
      </c>
      <c r="C1323" s="4" t="str">
        <f t="shared" si="120"/>
        <v>3108</v>
      </c>
      <c r="D1323" s="4" t="str">
        <f t="shared" si="121"/>
        <v>00</v>
      </c>
      <c r="E1323" t="s">
        <v>187</v>
      </c>
      <c r="F1323" t="s">
        <v>188</v>
      </c>
      <c r="G1323" t="s">
        <v>836</v>
      </c>
      <c r="H1323" t="s">
        <v>17</v>
      </c>
      <c r="I1323" t="s">
        <v>188</v>
      </c>
      <c r="J1323" t="s">
        <v>2657</v>
      </c>
      <c r="L1323" t="s">
        <v>12076</v>
      </c>
      <c r="M1323" s="45" t="e">
        <f t="shared" si="124"/>
        <v>#N/A</v>
      </c>
      <c r="N1323" s="4" t="e">
        <f t="shared" si="125"/>
        <v>#N/A</v>
      </c>
    </row>
    <row r="1324" spans="1:15" x14ac:dyDescent="0.3">
      <c r="A1324" s="4" t="str">
        <f t="shared" si="122"/>
        <v>SND4006LF</v>
      </c>
      <c r="B1324" s="4" t="str">
        <f t="shared" si="123"/>
        <v>SND4006LF</v>
      </c>
      <c r="C1324" s="4" t="str">
        <f t="shared" si="120"/>
        <v>4006</v>
      </c>
      <c r="D1324" s="4" t="str">
        <f t="shared" si="121"/>
        <v>LF</v>
      </c>
      <c r="E1324" t="s">
        <v>187</v>
      </c>
      <c r="F1324" t="s">
        <v>188</v>
      </c>
      <c r="G1324" t="s">
        <v>876</v>
      </c>
      <c r="H1324" t="s">
        <v>483</v>
      </c>
      <c r="I1324" t="s">
        <v>188</v>
      </c>
      <c r="J1324" t="s">
        <v>1083</v>
      </c>
      <c r="L1324" t="s">
        <v>945</v>
      </c>
      <c r="M1324" s="45" t="str">
        <f t="shared" si="124"/>
        <v>DRIV-WHGP</v>
      </c>
      <c r="N1324" s="4" t="str">
        <f t="shared" si="125"/>
        <v>SNDDRIV-WHGP</v>
      </c>
    </row>
    <row r="1325" spans="1:15" x14ac:dyDescent="0.3">
      <c r="A1325" s="4" t="str">
        <f t="shared" si="122"/>
        <v>SND4006RF</v>
      </c>
      <c r="B1325" s="4" t="str">
        <f t="shared" si="123"/>
        <v>SND4006RF</v>
      </c>
      <c r="C1325" s="4" t="str">
        <f t="shared" si="120"/>
        <v>4006</v>
      </c>
      <c r="D1325" s="4" t="str">
        <f t="shared" si="121"/>
        <v>RF</v>
      </c>
      <c r="E1325" t="s">
        <v>187</v>
      </c>
      <c r="F1325" t="s">
        <v>188</v>
      </c>
      <c r="G1325" t="s">
        <v>876</v>
      </c>
      <c r="H1325" t="s">
        <v>487</v>
      </c>
      <c r="I1325" t="s">
        <v>188</v>
      </c>
      <c r="J1325" t="s">
        <v>1115</v>
      </c>
      <c r="L1325" t="s">
        <v>946</v>
      </c>
      <c r="M1325" s="45" t="str">
        <f t="shared" si="124"/>
        <v>DRIV-WHGP</v>
      </c>
      <c r="N1325" s="4" t="str">
        <f t="shared" si="125"/>
        <v>SNDDRIV-WHGP</v>
      </c>
    </row>
    <row r="1326" spans="1:15" x14ac:dyDescent="0.3">
      <c r="A1326" s="4" t="str">
        <f t="shared" si="122"/>
        <v>SND4008RR</v>
      </c>
      <c r="B1326" s="4" t="str">
        <f t="shared" si="123"/>
        <v>SND4008RR</v>
      </c>
      <c r="C1326" s="4" t="str">
        <f t="shared" si="120"/>
        <v>4008</v>
      </c>
      <c r="D1326" s="4" t="str">
        <f t="shared" si="121"/>
        <v>RR</v>
      </c>
      <c r="E1326" t="s">
        <v>187</v>
      </c>
      <c r="F1326" t="s">
        <v>188</v>
      </c>
      <c r="G1326" t="s">
        <v>913</v>
      </c>
      <c r="H1326" t="s">
        <v>493</v>
      </c>
      <c r="I1326" t="s">
        <v>188</v>
      </c>
      <c r="J1326" t="s">
        <v>1126</v>
      </c>
      <c r="L1326" t="s">
        <v>549</v>
      </c>
      <c r="M1326" s="45" t="str">
        <f t="shared" si="124"/>
        <v>DRIV-FIDV</v>
      </c>
      <c r="N1326" s="4" t="str">
        <f t="shared" si="125"/>
        <v>SNDDRIV-FIDV</v>
      </c>
    </row>
    <row r="1327" spans="1:15" x14ac:dyDescent="0.3">
      <c r="A1327" s="4" t="str">
        <f t="shared" si="122"/>
        <v>SND4261FR</v>
      </c>
      <c r="B1327" s="4" t="str">
        <f t="shared" si="123"/>
        <v>SND4261FR</v>
      </c>
      <c r="C1327" s="4" t="str">
        <f t="shared" si="120"/>
        <v>4261</v>
      </c>
      <c r="D1327" s="4" t="str">
        <f t="shared" si="121"/>
        <v>FR</v>
      </c>
      <c r="E1327" t="s">
        <v>187</v>
      </c>
      <c r="F1327" t="s">
        <v>188</v>
      </c>
      <c r="G1327" t="s">
        <v>11934</v>
      </c>
      <c r="H1327" t="s">
        <v>232</v>
      </c>
      <c r="I1327" t="s">
        <v>188</v>
      </c>
      <c r="J1327" t="s">
        <v>2657</v>
      </c>
      <c r="L1327" t="s">
        <v>12148</v>
      </c>
      <c r="M1327" s="45" t="e">
        <f t="shared" si="124"/>
        <v>#N/A</v>
      </c>
      <c r="N1327" s="4" t="e">
        <f t="shared" si="125"/>
        <v>#N/A</v>
      </c>
    </row>
    <row r="1328" spans="1:15" x14ac:dyDescent="0.3">
      <c r="A1328" s="4" t="str">
        <f t="shared" si="122"/>
        <v>SND4261RR</v>
      </c>
      <c r="B1328" s="4" t="str">
        <f t="shared" si="123"/>
        <v>SND4261RR</v>
      </c>
      <c r="C1328" s="4" t="str">
        <f t="shared" si="120"/>
        <v>4261</v>
      </c>
      <c r="D1328" s="4" t="str">
        <f t="shared" si="121"/>
        <v>RR</v>
      </c>
      <c r="E1328" t="s">
        <v>187</v>
      </c>
      <c r="F1328" t="s">
        <v>188</v>
      </c>
      <c r="G1328" t="s">
        <v>11934</v>
      </c>
      <c r="H1328" t="s">
        <v>493</v>
      </c>
      <c r="I1328" t="s">
        <v>188</v>
      </c>
      <c r="J1328" t="s">
        <v>2657</v>
      </c>
      <c r="L1328" t="s">
        <v>12149</v>
      </c>
      <c r="M1328" s="45" t="e">
        <f t="shared" si="124"/>
        <v>#N/A</v>
      </c>
      <c r="N1328" s="4" t="e">
        <f t="shared" si="125"/>
        <v>#N/A</v>
      </c>
    </row>
    <row r="1329" spans="1:14" x14ac:dyDescent="0.3">
      <c r="A1329" s="4" t="str">
        <f t="shared" si="122"/>
        <v>SND426P00</v>
      </c>
      <c r="B1329" s="4" t="str">
        <f t="shared" si="123"/>
        <v>SND426P00</v>
      </c>
      <c r="C1329" s="4" t="str">
        <f t="shared" si="120"/>
        <v>426P</v>
      </c>
      <c r="D1329" s="4" t="str">
        <f t="shared" si="121"/>
        <v>00</v>
      </c>
      <c r="E1329" t="s">
        <v>187</v>
      </c>
      <c r="F1329" t="s">
        <v>188</v>
      </c>
      <c r="G1329" t="s">
        <v>11936</v>
      </c>
      <c r="H1329" t="s">
        <v>17</v>
      </c>
      <c r="I1329" t="s">
        <v>188</v>
      </c>
      <c r="J1329" t="s">
        <v>2657</v>
      </c>
      <c r="L1329" t="s">
        <v>12151</v>
      </c>
      <c r="M1329" s="45" t="e">
        <f t="shared" si="124"/>
        <v>#N/A</v>
      </c>
      <c r="N1329" s="4" t="e">
        <f t="shared" si="125"/>
        <v>#N/A</v>
      </c>
    </row>
    <row r="1330" spans="1:14" x14ac:dyDescent="0.3">
      <c r="A1330" s="4" t="str">
        <f t="shared" si="122"/>
        <v>SND4303LT</v>
      </c>
      <c r="B1330" s="4" t="str">
        <f t="shared" si="123"/>
        <v>SND4303LT</v>
      </c>
      <c r="C1330" s="4" t="str">
        <f t="shared" si="120"/>
        <v>4303</v>
      </c>
      <c r="D1330" s="4" t="str">
        <f t="shared" si="121"/>
        <v>LT</v>
      </c>
      <c r="E1330" t="s">
        <v>187</v>
      </c>
      <c r="F1330" t="s">
        <v>188</v>
      </c>
      <c r="G1330" t="s">
        <v>11504</v>
      </c>
      <c r="H1330" t="s">
        <v>57</v>
      </c>
      <c r="I1330" t="s">
        <v>188</v>
      </c>
      <c r="J1330" t="s">
        <v>2657</v>
      </c>
      <c r="L1330" t="s">
        <v>12159</v>
      </c>
      <c r="M1330" s="45" t="e">
        <f t="shared" si="124"/>
        <v>#N/A</v>
      </c>
      <c r="N1330" s="4" t="e">
        <f t="shared" si="125"/>
        <v>#N/A</v>
      </c>
    </row>
    <row r="1331" spans="1:14" x14ac:dyDescent="0.3">
      <c r="A1331" s="4" t="str">
        <f t="shared" si="122"/>
        <v>SND4303RI</v>
      </c>
      <c r="B1331" s="4" t="str">
        <f t="shared" si="123"/>
        <v>SND4303RI</v>
      </c>
      <c r="C1331" s="4" t="str">
        <f t="shared" si="120"/>
        <v>4303</v>
      </c>
      <c r="D1331" s="4" t="str">
        <f t="shared" si="121"/>
        <v>RI</v>
      </c>
      <c r="E1331" t="s">
        <v>187</v>
      </c>
      <c r="F1331" t="s">
        <v>188</v>
      </c>
      <c r="G1331" t="s">
        <v>11504</v>
      </c>
      <c r="H1331" t="s">
        <v>61</v>
      </c>
      <c r="I1331" t="s">
        <v>188</v>
      </c>
      <c r="J1331" t="s">
        <v>2657</v>
      </c>
      <c r="L1331" t="s">
        <v>12160</v>
      </c>
      <c r="M1331" s="45" t="e">
        <f t="shared" si="124"/>
        <v>#N/A</v>
      </c>
      <c r="N1331" s="4" t="e">
        <f t="shared" si="125"/>
        <v>#N/A</v>
      </c>
    </row>
    <row r="1332" spans="1:14" x14ac:dyDescent="0.3">
      <c r="A1332" s="4" t="str">
        <f t="shared" si="122"/>
        <v>SND4305LT</v>
      </c>
      <c r="B1332" s="4" t="str">
        <f t="shared" si="123"/>
        <v>SND4305LT</v>
      </c>
      <c r="C1332" s="4" t="str">
        <f t="shared" si="120"/>
        <v>4305</v>
      </c>
      <c r="D1332" s="4" t="str">
        <f t="shared" si="121"/>
        <v>LT</v>
      </c>
      <c r="E1332" t="s">
        <v>187</v>
      </c>
      <c r="F1332" t="s">
        <v>188</v>
      </c>
      <c r="G1332" t="s">
        <v>11937</v>
      </c>
      <c r="H1332" t="s">
        <v>57</v>
      </c>
      <c r="I1332" t="s">
        <v>188</v>
      </c>
      <c r="J1332" t="s">
        <v>2657</v>
      </c>
      <c r="L1332" t="s">
        <v>12166</v>
      </c>
      <c r="M1332" s="45" t="e">
        <f t="shared" si="124"/>
        <v>#N/A</v>
      </c>
      <c r="N1332" s="4" t="e">
        <f t="shared" si="125"/>
        <v>#N/A</v>
      </c>
    </row>
    <row r="1333" spans="1:14" x14ac:dyDescent="0.3">
      <c r="A1333" s="4" t="str">
        <f t="shared" si="122"/>
        <v>SND4305RI</v>
      </c>
      <c r="B1333" s="4" t="str">
        <f t="shared" si="123"/>
        <v>SND4305RI</v>
      </c>
      <c r="C1333" s="4" t="str">
        <f t="shared" si="120"/>
        <v>4305</v>
      </c>
      <c r="D1333" s="4" t="str">
        <f t="shared" si="121"/>
        <v>RI</v>
      </c>
      <c r="E1333" t="s">
        <v>187</v>
      </c>
      <c r="F1333" t="s">
        <v>188</v>
      </c>
      <c r="G1333" t="s">
        <v>11937</v>
      </c>
      <c r="H1333" t="s">
        <v>61</v>
      </c>
      <c r="I1333" t="s">
        <v>188</v>
      </c>
      <c r="J1333" t="s">
        <v>2657</v>
      </c>
      <c r="L1333" t="s">
        <v>12167</v>
      </c>
      <c r="M1333" s="45" t="e">
        <f t="shared" si="124"/>
        <v>#N/A</v>
      </c>
      <c r="N1333" s="4" t="e">
        <f t="shared" si="125"/>
        <v>#N/A</v>
      </c>
    </row>
    <row r="1334" spans="1:14" x14ac:dyDescent="0.3">
      <c r="A1334" s="4" t="str">
        <f t="shared" si="122"/>
        <v>SND434600</v>
      </c>
      <c r="B1334" s="4" t="str">
        <f t="shared" si="123"/>
        <v>SND434600</v>
      </c>
      <c r="C1334" s="4" t="str">
        <f t="shared" si="120"/>
        <v>4346</v>
      </c>
      <c r="D1334" s="4" t="str">
        <f t="shared" si="121"/>
        <v>00</v>
      </c>
      <c r="E1334" t="s">
        <v>187</v>
      </c>
      <c r="F1334" t="s">
        <v>188</v>
      </c>
      <c r="G1334" t="s">
        <v>11938</v>
      </c>
      <c r="H1334" t="s">
        <v>17</v>
      </c>
      <c r="I1334" t="s">
        <v>188</v>
      </c>
      <c r="J1334" t="s">
        <v>2657</v>
      </c>
      <c r="L1334" t="s">
        <v>12179</v>
      </c>
      <c r="M1334" s="45" t="e">
        <f t="shared" si="124"/>
        <v>#N/A</v>
      </c>
      <c r="N1334" s="4" t="e">
        <f t="shared" si="125"/>
        <v>#N/A</v>
      </c>
    </row>
    <row r="1335" spans="1:14" x14ac:dyDescent="0.3">
      <c r="A1335" s="4" t="str">
        <f t="shared" si="122"/>
        <v>SND507000</v>
      </c>
      <c r="B1335" s="4" t="str">
        <f t="shared" si="123"/>
        <v>SND507000</v>
      </c>
      <c r="C1335" s="4" t="str">
        <f t="shared" si="120"/>
        <v>5070</v>
      </c>
      <c r="D1335" s="4" t="str">
        <f t="shared" si="121"/>
        <v>00</v>
      </c>
      <c r="E1335" t="s">
        <v>187</v>
      </c>
      <c r="F1335" t="s">
        <v>188</v>
      </c>
      <c r="G1335" t="s">
        <v>823</v>
      </c>
      <c r="H1335" t="s">
        <v>17</v>
      </c>
      <c r="I1335" t="s">
        <v>188</v>
      </c>
      <c r="J1335" t="s">
        <v>2657</v>
      </c>
      <c r="L1335" t="s">
        <v>12196</v>
      </c>
      <c r="M1335" s="45" t="e">
        <f t="shared" si="124"/>
        <v>#N/A</v>
      </c>
      <c r="N1335" s="4" t="e">
        <f t="shared" si="125"/>
        <v>#N/A</v>
      </c>
    </row>
    <row r="1336" spans="1:14" x14ac:dyDescent="0.3">
      <c r="A1336" s="4" t="str">
        <f t="shared" si="122"/>
        <v>SND508300</v>
      </c>
      <c r="B1336" s="4" t="str">
        <f t="shared" si="123"/>
        <v>SND508300</v>
      </c>
      <c r="C1336" s="4" t="str">
        <f t="shared" si="120"/>
        <v>5083</v>
      </c>
      <c r="D1336" s="4" t="str">
        <f t="shared" si="121"/>
        <v>00</v>
      </c>
      <c r="E1336" t="s">
        <v>187</v>
      </c>
      <c r="F1336" t="s">
        <v>188</v>
      </c>
      <c r="G1336" t="s">
        <v>11600</v>
      </c>
      <c r="H1336" t="s">
        <v>17</v>
      </c>
      <c r="I1336" t="s">
        <v>188</v>
      </c>
      <c r="J1336" t="s">
        <v>2657</v>
      </c>
      <c r="L1336" t="s">
        <v>12204</v>
      </c>
      <c r="M1336" s="45" t="e">
        <f t="shared" si="124"/>
        <v>#N/A</v>
      </c>
      <c r="N1336" s="4" t="e">
        <f t="shared" si="125"/>
        <v>#N/A</v>
      </c>
    </row>
    <row r="1337" spans="1:14" x14ac:dyDescent="0.3">
      <c r="A1337" s="4" t="str">
        <f t="shared" si="122"/>
        <v>SND5102LT</v>
      </c>
      <c r="B1337" s="4" t="str">
        <f t="shared" si="123"/>
        <v>SND5102LT</v>
      </c>
      <c r="C1337" s="4" t="str">
        <f t="shared" si="120"/>
        <v>5102</v>
      </c>
      <c r="D1337" s="4" t="str">
        <f t="shared" si="121"/>
        <v>LT</v>
      </c>
      <c r="E1337" t="s">
        <v>187</v>
      </c>
      <c r="F1337" t="s">
        <v>188</v>
      </c>
      <c r="G1337" t="s">
        <v>695</v>
      </c>
      <c r="H1337" t="s">
        <v>57</v>
      </c>
      <c r="I1337" t="s">
        <v>188</v>
      </c>
      <c r="J1337" t="s">
        <v>2657</v>
      </c>
      <c r="L1337" t="s">
        <v>12230</v>
      </c>
      <c r="M1337" s="45" t="e">
        <f t="shared" si="124"/>
        <v>#N/A</v>
      </c>
      <c r="N1337" s="4" t="e">
        <f t="shared" si="125"/>
        <v>#N/A</v>
      </c>
    </row>
    <row r="1338" spans="1:14" x14ac:dyDescent="0.3">
      <c r="A1338" s="4" t="str">
        <f t="shared" si="122"/>
        <v>SND5102RI</v>
      </c>
      <c r="B1338" s="4" t="str">
        <f t="shared" si="123"/>
        <v>SND5102RI</v>
      </c>
      <c r="C1338" s="4" t="str">
        <f t="shared" si="120"/>
        <v>5102</v>
      </c>
      <c r="D1338" s="4" t="str">
        <f t="shared" si="121"/>
        <v>RI</v>
      </c>
      <c r="E1338" t="s">
        <v>187</v>
      </c>
      <c r="F1338" t="s">
        <v>188</v>
      </c>
      <c r="G1338" t="s">
        <v>695</v>
      </c>
      <c r="H1338" t="s">
        <v>61</v>
      </c>
      <c r="I1338" t="s">
        <v>188</v>
      </c>
      <c r="J1338" t="s">
        <v>2657</v>
      </c>
      <c r="L1338" t="s">
        <v>12231</v>
      </c>
      <c r="M1338" s="45" t="e">
        <f t="shared" si="124"/>
        <v>#N/A</v>
      </c>
      <c r="N1338" s="4" t="e">
        <f t="shared" si="125"/>
        <v>#N/A</v>
      </c>
    </row>
    <row r="1339" spans="1:14" x14ac:dyDescent="0.3">
      <c r="A1339" s="4" t="str">
        <f t="shared" si="122"/>
        <v>SND7201LF</v>
      </c>
      <c r="B1339" s="4" t="str">
        <f t="shared" si="123"/>
        <v>SND7201LF</v>
      </c>
      <c r="C1339" s="4" t="str">
        <f t="shared" si="120"/>
        <v>7201</v>
      </c>
      <c r="D1339" s="4" t="str">
        <f t="shared" si="121"/>
        <v>LF</v>
      </c>
      <c r="E1339" t="s">
        <v>187</v>
      </c>
      <c r="F1339" t="s">
        <v>188</v>
      </c>
      <c r="G1339" t="s">
        <v>933</v>
      </c>
      <c r="H1339" t="s">
        <v>483</v>
      </c>
      <c r="I1339" t="s">
        <v>188</v>
      </c>
      <c r="J1339" t="s">
        <v>1067</v>
      </c>
      <c r="L1339" t="s">
        <v>950</v>
      </c>
      <c r="M1339" s="45" t="str">
        <f t="shared" si="124"/>
        <v>SURE-SPSN</v>
      </c>
      <c r="N1339" s="4" t="str">
        <f t="shared" si="125"/>
        <v>SNDSURE-SPSN</v>
      </c>
    </row>
    <row r="1340" spans="1:14" x14ac:dyDescent="0.3">
      <c r="A1340" s="4" t="str">
        <f t="shared" si="122"/>
        <v>SND7201RF</v>
      </c>
      <c r="B1340" s="4" t="str">
        <f t="shared" si="123"/>
        <v>SND7201RF</v>
      </c>
      <c r="C1340" s="4" t="str">
        <f t="shared" si="120"/>
        <v>7201</v>
      </c>
      <c r="D1340" s="4" t="str">
        <f t="shared" si="121"/>
        <v>RF</v>
      </c>
      <c r="E1340" t="s">
        <v>187</v>
      </c>
      <c r="F1340" t="s">
        <v>188</v>
      </c>
      <c r="G1340" t="s">
        <v>933</v>
      </c>
      <c r="H1340" t="s">
        <v>487</v>
      </c>
      <c r="I1340" t="s">
        <v>188</v>
      </c>
      <c r="J1340" t="s">
        <v>1107</v>
      </c>
      <c r="L1340" t="s">
        <v>1108</v>
      </c>
      <c r="M1340" s="45" t="str">
        <f t="shared" si="124"/>
        <v>SURE-SPSN</v>
      </c>
      <c r="N1340" s="4" t="str">
        <f t="shared" si="125"/>
        <v>SNDSURE-SPSN</v>
      </c>
    </row>
    <row r="1341" spans="1:14" x14ac:dyDescent="0.3">
      <c r="A1341" s="4" t="str">
        <f t="shared" si="122"/>
        <v>SND7230LL</v>
      </c>
      <c r="B1341" s="4" t="str">
        <f t="shared" si="123"/>
        <v>SND7230LL</v>
      </c>
      <c r="C1341" s="4" t="str">
        <f t="shared" si="120"/>
        <v>7230</v>
      </c>
      <c r="D1341" s="4" t="str">
        <f t="shared" si="121"/>
        <v>LL</v>
      </c>
      <c r="E1341" t="s">
        <v>187</v>
      </c>
      <c r="F1341" t="s">
        <v>188</v>
      </c>
      <c r="G1341" t="s">
        <v>11958</v>
      </c>
      <c r="H1341" t="s">
        <v>11959</v>
      </c>
      <c r="I1341" t="s">
        <v>188</v>
      </c>
      <c r="J1341" t="s">
        <v>2657</v>
      </c>
      <c r="L1341" t="s">
        <v>12300</v>
      </c>
      <c r="M1341" s="45" t="e">
        <f t="shared" si="124"/>
        <v>#N/A</v>
      </c>
      <c r="N1341" s="4" t="e">
        <f t="shared" si="125"/>
        <v>#N/A</v>
      </c>
    </row>
    <row r="1342" spans="1:14" x14ac:dyDescent="0.3">
      <c r="A1342" s="4" t="str">
        <f t="shared" si="122"/>
        <v>SND7230LU</v>
      </c>
      <c r="B1342" s="4" t="str">
        <f t="shared" si="123"/>
        <v>SND7230LU</v>
      </c>
      <c r="C1342" s="4" t="str">
        <f t="shared" si="120"/>
        <v>7230</v>
      </c>
      <c r="D1342" s="4" t="str">
        <f t="shared" si="121"/>
        <v>LU</v>
      </c>
      <c r="E1342" t="s">
        <v>187</v>
      </c>
      <c r="F1342" t="s">
        <v>188</v>
      </c>
      <c r="G1342" t="s">
        <v>11958</v>
      </c>
      <c r="H1342" t="s">
        <v>11960</v>
      </c>
      <c r="I1342" t="s">
        <v>188</v>
      </c>
      <c r="J1342" t="s">
        <v>2657</v>
      </c>
      <c r="L1342" t="s">
        <v>12301</v>
      </c>
      <c r="M1342" s="45" t="e">
        <f t="shared" si="124"/>
        <v>#N/A</v>
      </c>
      <c r="N1342" s="4" t="e">
        <f t="shared" si="125"/>
        <v>#N/A</v>
      </c>
    </row>
    <row r="1343" spans="1:14" x14ac:dyDescent="0.3">
      <c r="A1343" s="4" t="str">
        <f t="shared" si="122"/>
        <v>SND7230RL</v>
      </c>
      <c r="B1343" s="4" t="str">
        <f t="shared" si="123"/>
        <v>SND7230RL</v>
      </c>
      <c r="C1343" s="4" t="str">
        <f t="shared" si="120"/>
        <v>7230</v>
      </c>
      <c r="D1343" s="4" t="str">
        <f t="shared" si="121"/>
        <v>RL</v>
      </c>
      <c r="E1343" t="s">
        <v>187</v>
      </c>
      <c r="F1343" t="s">
        <v>188</v>
      </c>
      <c r="G1343" t="s">
        <v>11958</v>
      </c>
      <c r="H1343" t="s">
        <v>11961</v>
      </c>
      <c r="I1343" t="s">
        <v>188</v>
      </c>
      <c r="J1343" t="s">
        <v>2657</v>
      </c>
      <c r="L1343" t="s">
        <v>12302</v>
      </c>
      <c r="M1343" s="45" t="e">
        <f t="shared" si="124"/>
        <v>#N/A</v>
      </c>
      <c r="N1343" s="4" t="e">
        <f t="shared" si="125"/>
        <v>#N/A</v>
      </c>
    </row>
    <row r="1344" spans="1:14" x14ac:dyDescent="0.3">
      <c r="A1344" s="4" t="str">
        <f t="shared" si="122"/>
        <v>SND7230RU</v>
      </c>
      <c r="B1344" s="4" t="str">
        <f t="shared" si="123"/>
        <v>SND7230RU</v>
      </c>
      <c r="C1344" s="4" t="str">
        <f t="shared" si="120"/>
        <v>7230</v>
      </c>
      <c r="D1344" s="4" t="str">
        <f t="shared" si="121"/>
        <v>RU</v>
      </c>
      <c r="E1344" t="s">
        <v>187</v>
      </c>
      <c r="F1344" t="s">
        <v>188</v>
      </c>
      <c r="G1344" t="s">
        <v>11958</v>
      </c>
      <c r="H1344" t="s">
        <v>11962</v>
      </c>
      <c r="I1344" t="s">
        <v>188</v>
      </c>
      <c r="J1344" t="s">
        <v>2657</v>
      </c>
      <c r="L1344" t="s">
        <v>12303</v>
      </c>
      <c r="M1344" s="45" t="e">
        <f t="shared" si="124"/>
        <v>#N/A</v>
      </c>
      <c r="N1344" s="4" t="e">
        <f t="shared" si="125"/>
        <v>#N/A</v>
      </c>
    </row>
    <row r="1345" spans="1:15" x14ac:dyDescent="0.3">
      <c r="A1345" s="4" t="str">
        <f t="shared" si="122"/>
        <v>SND325300</v>
      </c>
      <c r="B1345" s="4" t="str">
        <f t="shared" si="123"/>
        <v>SND325300</v>
      </c>
      <c r="C1345" s="4" t="str">
        <f t="shared" si="120"/>
        <v>3253</v>
      </c>
      <c r="D1345" s="4" t="str">
        <f t="shared" si="121"/>
        <v>00</v>
      </c>
      <c r="E1345" t="s">
        <v>187</v>
      </c>
      <c r="F1345" t="s">
        <v>188</v>
      </c>
      <c r="G1345" t="s">
        <v>11066</v>
      </c>
      <c r="H1345" t="s">
        <v>17</v>
      </c>
      <c r="I1345" t="s">
        <v>188</v>
      </c>
      <c r="J1345" t="s">
        <v>2657</v>
      </c>
      <c r="L1345" t="s">
        <v>12091</v>
      </c>
      <c r="M1345" s="45" t="e">
        <f t="shared" si="124"/>
        <v>#N/A</v>
      </c>
      <c r="N1345" s="4" t="e">
        <f t="shared" si="125"/>
        <v>#N/A</v>
      </c>
    </row>
    <row r="1346" spans="1:15" x14ac:dyDescent="0.3">
      <c r="A1346" s="4" t="str">
        <f t="shared" si="122"/>
        <v>SND125100</v>
      </c>
      <c r="B1346" s="4" t="str">
        <f t="shared" si="123"/>
        <v>SND125100</v>
      </c>
      <c r="C1346" s="4" t="str">
        <f t="shared" si="120"/>
        <v>1251</v>
      </c>
      <c r="D1346" s="4" t="str">
        <f t="shared" si="121"/>
        <v>00</v>
      </c>
      <c r="E1346" t="s">
        <v>187</v>
      </c>
      <c r="F1346" t="s">
        <v>188</v>
      </c>
      <c r="G1346" t="s">
        <v>11922</v>
      </c>
      <c r="H1346" t="s">
        <v>17</v>
      </c>
      <c r="I1346" t="s">
        <v>188</v>
      </c>
      <c r="J1346" t="s">
        <v>2657</v>
      </c>
      <c r="L1346" t="s">
        <v>11982</v>
      </c>
      <c r="M1346" s="45" t="e">
        <f t="shared" si="124"/>
        <v>#N/A</v>
      </c>
      <c r="N1346" s="4" t="e">
        <f t="shared" si="125"/>
        <v>#N/A</v>
      </c>
    </row>
    <row r="1347" spans="1:15" x14ac:dyDescent="0.3">
      <c r="A1347" s="4" t="str">
        <f t="shared" si="122"/>
        <v>SPD100000</v>
      </c>
      <c r="B1347" s="4" t="str">
        <f t="shared" si="123"/>
        <v>SPD100000</v>
      </c>
      <c r="C1347" s="4" t="str">
        <f t="shared" ref="C1347:C1410" si="126">LEFT(G1347,4)</f>
        <v>1000</v>
      </c>
      <c r="D1347" s="4" t="str">
        <f t="shared" ref="D1347:D1410" si="127">LEFT(H1347,2)</f>
        <v>00</v>
      </c>
      <c r="E1347" s="35" t="s">
        <v>190</v>
      </c>
      <c r="F1347" s="36" t="s">
        <v>191</v>
      </c>
      <c r="G1347" s="36" t="s">
        <v>16</v>
      </c>
      <c r="H1347" s="36" t="s">
        <v>17</v>
      </c>
      <c r="I1347" s="36" t="s">
        <v>191</v>
      </c>
      <c r="J1347" s="36" t="s">
        <v>192</v>
      </c>
      <c r="K1347" s="36"/>
      <c r="L1347" s="36" t="s">
        <v>22</v>
      </c>
      <c r="M1347" s="45" t="str">
        <f t="shared" si="124"/>
        <v>ENGI</v>
      </c>
      <c r="N1347" s="4" t="str">
        <f t="shared" si="125"/>
        <v>SPDENGI</v>
      </c>
    </row>
    <row r="1348" spans="1:15" x14ac:dyDescent="0.3">
      <c r="A1348" s="4" t="str">
        <f t="shared" ref="A1348:A1411" si="128">F1348&amp;C1348&amp;D1348</f>
        <v>SPD135300</v>
      </c>
      <c r="B1348" s="4" t="str">
        <f t="shared" ref="B1348:B1411" si="129">F1348&amp;C1348&amp;D1348</f>
        <v>SPD135300</v>
      </c>
      <c r="C1348" s="4" t="str">
        <f t="shared" si="126"/>
        <v>1353</v>
      </c>
      <c r="D1348" s="4" t="str">
        <f t="shared" si="127"/>
        <v>00</v>
      </c>
      <c r="E1348" s="35" t="s">
        <v>190</v>
      </c>
      <c r="F1348" s="36" t="s">
        <v>191</v>
      </c>
      <c r="G1348" s="36" t="s">
        <v>207</v>
      </c>
      <c r="H1348" s="36" t="s">
        <v>17</v>
      </c>
      <c r="I1348" s="36" t="s">
        <v>191</v>
      </c>
      <c r="J1348" s="36" t="s">
        <v>293</v>
      </c>
      <c r="K1348" s="36"/>
      <c r="L1348" s="36" t="s">
        <v>264</v>
      </c>
      <c r="M1348" s="45" t="str">
        <f t="shared" ref="M1348:M1411" si="130">_xlfn.TEXTAFTER(J1348,"-")</f>
        <v>ENGI-COSY</v>
      </c>
      <c r="N1348" s="4" t="str">
        <f t="shared" ref="N1348:N1411" si="131">I1348&amp;M1348&amp;K1348</f>
        <v>SPDENGI-COSY</v>
      </c>
    </row>
    <row r="1349" spans="1:15" x14ac:dyDescent="0.3">
      <c r="A1349" s="4" t="str">
        <f t="shared" si="128"/>
        <v>SPD303000</v>
      </c>
      <c r="B1349" s="4" t="str">
        <f t="shared" si="129"/>
        <v>SPD303000</v>
      </c>
      <c r="C1349" s="4" t="str">
        <f t="shared" si="126"/>
        <v>3030</v>
      </c>
      <c r="D1349" s="4" t="str">
        <f t="shared" si="127"/>
        <v>00</v>
      </c>
      <c r="E1349" s="35" t="s">
        <v>190</v>
      </c>
      <c r="F1349" s="36" t="s">
        <v>191</v>
      </c>
      <c r="G1349" s="36" t="s">
        <v>299</v>
      </c>
      <c r="H1349" s="36" t="s">
        <v>17</v>
      </c>
      <c r="I1349" s="36" t="s">
        <v>191</v>
      </c>
      <c r="J1349" s="36" t="s">
        <v>351</v>
      </c>
      <c r="K1349" s="36"/>
      <c r="L1349" s="36" t="s">
        <v>352</v>
      </c>
      <c r="M1349" s="45" t="str">
        <f t="shared" si="130"/>
        <v>DRIV-TMSN</v>
      </c>
      <c r="N1349" s="4" t="str">
        <f t="shared" si="131"/>
        <v>SPDDRIV-TMSN</v>
      </c>
    </row>
    <row r="1350" spans="1:15" x14ac:dyDescent="0.3">
      <c r="A1350" s="4" t="str">
        <f t="shared" si="128"/>
        <v>SPD310100</v>
      </c>
      <c r="B1350" s="4" t="str">
        <f t="shared" si="129"/>
        <v>SPD310100</v>
      </c>
      <c r="C1350" s="4" t="str">
        <f t="shared" si="126"/>
        <v>3101</v>
      </c>
      <c r="D1350" s="4" t="str">
        <f t="shared" si="127"/>
        <v>00</v>
      </c>
      <c r="E1350" s="35" t="s">
        <v>190</v>
      </c>
      <c r="F1350" s="36" t="s">
        <v>191</v>
      </c>
      <c r="G1350" s="36" t="s">
        <v>358</v>
      </c>
      <c r="H1350" s="36" t="s">
        <v>17</v>
      </c>
      <c r="I1350" s="36" t="s">
        <v>191</v>
      </c>
      <c r="J1350" s="36" t="s">
        <v>406</v>
      </c>
      <c r="K1350" s="36"/>
      <c r="L1350" s="36" t="s">
        <v>399</v>
      </c>
      <c r="M1350" s="45" t="str">
        <f t="shared" si="130"/>
        <v>DRIV-TQCV</v>
      </c>
      <c r="N1350" s="4" t="str">
        <f t="shared" si="131"/>
        <v>SPDDRIV-TQCV</v>
      </c>
    </row>
    <row r="1351" spans="1:15" x14ac:dyDescent="0.3">
      <c r="A1351" s="4" t="str">
        <f t="shared" si="128"/>
        <v>SPD325800</v>
      </c>
      <c r="B1351" s="4" t="str">
        <f t="shared" si="129"/>
        <v>SPD325800</v>
      </c>
      <c r="C1351" s="4" t="str">
        <f t="shared" si="126"/>
        <v>3258</v>
      </c>
      <c r="D1351" s="4" t="str">
        <f t="shared" si="127"/>
        <v>00</v>
      </c>
      <c r="E1351" s="35" t="s">
        <v>190</v>
      </c>
      <c r="F1351" s="36" t="s">
        <v>191</v>
      </c>
      <c r="G1351" s="36" t="s">
        <v>418</v>
      </c>
      <c r="H1351" s="36" t="s">
        <v>17</v>
      </c>
      <c r="I1351" s="36" t="s">
        <v>191</v>
      </c>
      <c r="J1351" s="36" t="s">
        <v>475</v>
      </c>
      <c r="K1351" s="36"/>
      <c r="L1351" s="36" t="s">
        <v>476</v>
      </c>
      <c r="M1351" s="45" t="str">
        <f t="shared" si="130"/>
        <v>DRIV-DIFF</v>
      </c>
      <c r="N1351" s="4" t="str">
        <f t="shared" si="131"/>
        <v>SPDDRIV-DIFF</v>
      </c>
    </row>
    <row r="1352" spans="1:15" x14ac:dyDescent="0.3">
      <c r="A1352" s="4" t="str">
        <f t="shared" si="128"/>
        <v>SPD4006LF</v>
      </c>
      <c r="B1352" s="4" t="str">
        <f t="shared" si="129"/>
        <v>SPD4006LF</v>
      </c>
      <c r="C1352" s="4" t="str">
        <f t="shared" si="126"/>
        <v>4006</v>
      </c>
      <c r="D1352" s="4" t="str">
        <f t="shared" si="127"/>
        <v>LF</v>
      </c>
      <c r="E1352" s="35" t="s">
        <v>190</v>
      </c>
      <c r="F1352" s="36" t="s">
        <v>191</v>
      </c>
      <c r="G1352" t="s">
        <v>876</v>
      </c>
      <c r="H1352" s="36" t="s">
        <v>483</v>
      </c>
      <c r="I1352" s="36" t="s">
        <v>191</v>
      </c>
      <c r="J1352" s="36" t="s">
        <v>970</v>
      </c>
      <c r="K1352" s="36" t="s">
        <v>485</v>
      </c>
      <c r="L1352" s="36" t="s">
        <v>971</v>
      </c>
      <c r="M1352" s="45" t="str">
        <f t="shared" si="130"/>
        <v>DRIV-WHGP</v>
      </c>
      <c r="N1352" s="4" t="str">
        <f t="shared" si="131"/>
        <v>SPDDRIV-WHGPLHF</v>
      </c>
      <c r="O1352" t="s">
        <v>972</v>
      </c>
    </row>
    <row r="1353" spans="1:15" x14ac:dyDescent="0.3">
      <c r="A1353" s="4" t="str">
        <f t="shared" si="128"/>
        <v>SPD4006RF</v>
      </c>
      <c r="B1353" s="4" t="str">
        <f t="shared" si="129"/>
        <v>SPD4006RF</v>
      </c>
      <c r="C1353" s="4" t="str">
        <f t="shared" si="126"/>
        <v>4006</v>
      </c>
      <c r="D1353" s="4" t="str">
        <f t="shared" si="127"/>
        <v>RF</v>
      </c>
      <c r="E1353" s="35" t="s">
        <v>190</v>
      </c>
      <c r="F1353" s="36" t="s">
        <v>191</v>
      </c>
      <c r="G1353" t="s">
        <v>876</v>
      </c>
      <c r="H1353" s="36" t="s">
        <v>487</v>
      </c>
      <c r="I1353" s="36" t="s">
        <v>191</v>
      </c>
      <c r="J1353" s="36" t="s">
        <v>970</v>
      </c>
      <c r="K1353" s="36" t="s">
        <v>488</v>
      </c>
      <c r="L1353" s="36" t="s">
        <v>973</v>
      </c>
      <c r="M1353" s="45" t="str">
        <f t="shared" si="130"/>
        <v>DRIV-WHGP</v>
      </c>
      <c r="N1353" s="4" t="str">
        <f t="shared" si="131"/>
        <v>SPDDRIV-WHGPRHF</v>
      </c>
      <c r="O1353" t="s">
        <v>972</v>
      </c>
    </row>
    <row r="1354" spans="1:15" x14ac:dyDescent="0.3">
      <c r="A1354" s="4" t="str">
        <f t="shared" si="128"/>
        <v>SPD4008RI</v>
      </c>
      <c r="B1354" s="4" t="str">
        <f t="shared" si="129"/>
        <v>SPD4008RI</v>
      </c>
      <c r="C1354" s="4" t="str">
        <f t="shared" si="126"/>
        <v>4008</v>
      </c>
      <c r="D1354" s="4" t="str">
        <f t="shared" si="127"/>
        <v>RI</v>
      </c>
      <c r="E1354" s="26" t="s">
        <v>190</v>
      </c>
      <c r="F1354" t="s">
        <v>191</v>
      </c>
      <c r="G1354" t="s">
        <v>913</v>
      </c>
      <c r="H1354" t="s">
        <v>61</v>
      </c>
      <c r="I1354" t="s">
        <v>191</v>
      </c>
      <c r="J1354" t="s">
        <v>1313</v>
      </c>
      <c r="K1354" t="s">
        <v>494</v>
      </c>
      <c r="L1354" t="s">
        <v>549</v>
      </c>
      <c r="M1354" s="45" t="str">
        <f t="shared" si="130"/>
        <v>DRIV-FIDV</v>
      </c>
      <c r="N1354" s="4" t="str">
        <f t="shared" si="131"/>
        <v>SPDDRIV-FIDVRHR</v>
      </c>
      <c r="O1354" t="s">
        <v>1037</v>
      </c>
    </row>
    <row r="1355" spans="1:15" x14ac:dyDescent="0.3">
      <c r="A1355" s="4" t="str">
        <f t="shared" si="128"/>
        <v>SPD4008LR</v>
      </c>
      <c r="B1355" s="4" t="str">
        <f t="shared" si="129"/>
        <v>SPD4008LR</v>
      </c>
      <c r="C1355" s="4" t="str">
        <f t="shared" si="126"/>
        <v>4008</v>
      </c>
      <c r="D1355" s="4" t="str">
        <f t="shared" si="127"/>
        <v>LR</v>
      </c>
      <c r="E1355" s="26" t="s">
        <v>190</v>
      </c>
      <c r="F1355" t="s">
        <v>191</v>
      </c>
      <c r="G1355" t="s">
        <v>913</v>
      </c>
      <c r="H1355" t="s">
        <v>490</v>
      </c>
      <c r="I1355" t="s">
        <v>191</v>
      </c>
      <c r="J1355" t="s">
        <v>1369</v>
      </c>
      <c r="K1355" t="s">
        <v>491</v>
      </c>
      <c r="L1355" t="s">
        <v>548</v>
      </c>
      <c r="M1355" s="45" t="str">
        <f t="shared" si="130"/>
        <v>DRIV-FIDV</v>
      </c>
      <c r="N1355" s="4" t="str">
        <f t="shared" si="131"/>
        <v>SPDDRIV-FIDVLHR</v>
      </c>
      <c r="O1355" t="s">
        <v>1037</v>
      </c>
    </row>
    <row r="1356" spans="1:15" x14ac:dyDescent="0.3">
      <c r="A1356" s="4" t="str">
        <f t="shared" si="128"/>
        <v>SPD4008LF</v>
      </c>
      <c r="B1356" s="4" t="str">
        <f t="shared" si="129"/>
        <v>SPD4008LF</v>
      </c>
      <c r="C1356" s="4" t="str">
        <f t="shared" si="126"/>
        <v>4008</v>
      </c>
      <c r="D1356" s="4" t="str">
        <f t="shared" si="127"/>
        <v>LF</v>
      </c>
      <c r="E1356" s="26" t="s">
        <v>190</v>
      </c>
      <c r="F1356" t="s">
        <v>191</v>
      </c>
      <c r="G1356" t="s">
        <v>913</v>
      </c>
      <c r="H1356" t="s">
        <v>483</v>
      </c>
      <c r="I1356" t="s">
        <v>191</v>
      </c>
      <c r="J1356" t="s">
        <v>2262</v>
      </c>
      <c r="K1356" t="s">
        <v>485</v>
      </c>
      <c r="L1356" t="s">
        <v>2263</v>
      </c>
      <c r="M1356" s="45" t="str">
        <f t="shared" si="130"/>
        <v>DRIV-WHGP</v>
      </c>
      <c r="N1356" s="4" t="str">
        <f t="shared" si="131"/>
        <v>SPDDRIV-WHGPLHF</v>
      </c>
      <c r="O1356" t="s">
        <v>1037</v>
      </c>
    </row>
    <row r="1357" spans="1:15" x14ac:dyDescent="0.3">
      <c r="A1357" s="4" t="str">
        <f t="shared" si="128"/>
        <v>SPD4008RF</v>
      </c>
      <c r="B1357" s="4" t="str">
        <f t="shared" si="129"/>
        <v>SPD4008RF</v>
      </c>
      <c r="C1357" s="4" t="str">
        <f t="shared" si="126"/>
        <v>4008</v>
      </c>
      <c r="D1357" s="4" t="str">
        <f t="shared" si="127"/>
        <v>RF</v>
      </c>
      <c r="E1357" s="26" t="s">
        <v>190</v>
      </c>
      <c r="F1357" t="s">
        <v>191</v>
      </c>
      <c r="G1357" t="s">
        <v>913</v>
      </c>
      <c r="H1357" t="s">
        <v>487</v>
      </c>
      <c r="I1357" t="s">
        <v>191</v>
      </c>
      <c r="J1357" t="s">
        <v>2390</v>
      </c>
      <c r="K1357" t="s">
        <v>488</v>
      </c>
      <c r="L1357" t="s">
        <v>2391</v>
      </c>
      <c r="M1357" s="45" t="str">
        <f t="shared" si="130"/>
        <v>DRIV-WHGP</v>
      </c>
      <c r="N1357" s="4" t="str">
        <f t="shared" si="131"/>
        <v>SPDDRIV-WHGPRHF</v>
      </c>
      <c r="O1357" t="s">
        <v>1037</v>
      </c>
    </row>
    <row r="1358" spans="1:15" x14ac:dyDescent="0.3">
      <c r="A1358" s="4" t="str">
        <f t="shared" si="128"/>
        <v>SPD4050RR</v>
      </c>
      <c r="B1358" s="4" t="str">
        <f t="shared" si="129"/>
        <v>SPD4050RR</v>
      </c>
      <c r="C1358" s="4" t="str">
        <f t="shared" si="126"/>
        <v>4050</v>
      </c>
      <c r="D1358" s="4" t="str">
        <f t="shared" si="127"/>
        <v>RR</v>
      </c>
      <c r="E1358" s="35" t="s">
        <v>190</v>
      </c>
      <c r="F1358" s="36" t="s">
        <v>191</v>
      </c>
      <c r="G1358" s="36" t="s">
        <v>482</v>
      </c>
      <c r="H1358" s="36" t="s">
        <v>493</v>
      </c>
      <c r="I1358" s="36" t="s">
        <v>191</v>
      </c>
      <c r="J1358" s="36" t="s">
        <v>596</v>
      </c>
      <c r="K1358" s="36" t="s">
        <v>494</v>
      </c>
      <c r="L1358" s="36" t="s">
        <v>597</v>
      </c>
      <c r="M1358" s="45" t="str">
        <f t="shared" si="130"/>
        <v>DRIV-FIDV</v>
      </c>
      <c r="N1358" s="4" t="str">
        <f t="shared" si="131"/>
        <v>SPDDRIV-FIDVRHR</v>
      </c>
    </row>
    <row r="1359" spans="1:15" x14ac:dyDescent="0.3">
      <c r="A1359" s="4" t="str">
        <f t="shared" si="128"/>
        <v>SPD4050LR</v>
      </c>
      <c r="B1359" s="4" t="str">
        <f t="shared" si="129"/>
        <v>SPD4050LR</v>
      </c>
      <c r="C1359" s="4" t="str">
        <f t="shared" si="126"/>
        <v>4050</v>
      </c>
      <c r="D1359" s="4" t="str">
        <f t="shared" si="127"/>
        <v>LR</v>
      </c>
      <c r="E1359" s="35" t="s">
        <v>190</v>
      </c>
      <c r="F1359" s="36" t="s">
        <v>191</v>
      </c>
      <c r="G1359" s="36" t="s">
        <v>482</v>
      </c>
      <c r="H1359" s="36" t="s">
        <v>490</v>
      </c>
      <c r="I1359" s="36" t="s">
        <v>191</v>
      </c>
      <c r="J1359" s="36" t="s">
        <v>596</v>
      </c>
      <c r="K1359" s="36" t="s">
        <v>491</v>
      </c>
      <c r="L1359" s="36" t="s">
        <v>598</v>
      </c>
      <c r="M1359" s="45" t="str">
        <f t="shared" si="130"/>
        <v>DRIV-FIDV</v>
      </c>
      <c r="N1359" s="4" t="str">
        <f t="shared" si="131"/>
        <v>SPDDRIV-FIDVLHR</v>
      </c>
    </row>
    <row r="1360" spans="1:15" x14ac:dyDescent="0.3">
      <c r="A1360" s="4" t="str">
        <f t="shared" si="128"/>
        <v>SPD7201LF</v>
      </c>
      <c r="B1360" s="4" t="str">
        <f t="shared" si="129"/>
        <v>SPD7201LF</v>
      </c>
      <c r="C1360" s="4" t="str">
        <f t="shared" si="126"/>
        <v>7201</v>
      </c>
      <c r="D1360" s="4" t="str">
        <f t="shared" si="127"/>
        <v>LF</v>
      </c>
      <c r="E1360" s="26" t="s">
        <v>190</v>
      </c>
      <c r="F1360" t="s">
        <v>191</v>
      </c>
      <c r="G1360" t="s">
        <v>933</v>
      </c>
      <c r="H1360" t="s">
        <v>483</v>
      </c>
      <c r="I1360" t="s">
        <v>191</v>
      </c>
      <c r="J1360" t="s">
        <v>1525</v>
      </c>
      <c r="K1360" t="s">
        <v>485</v>
      </c>
      <c r="L1360" t="s">
        <v>1526</v>
      </c>
      <c r="M1360" s="45" t="str">
        <f t="shared" si="130"/>
        <v>SURE-SPSN</v>
      </c>
      <c r="N1360" s="4" t="str">
        <f t="shared" si="131"/>
        <v>SPDSURE-SPSNLHF</v>
      </c>
      <c r="O1360" t="s">
        <v>1043</v>
      </c>
    </row>
    <row r="1361" spans="1:15" x14ac:dyDescent="0.3">
      <c r="A1361" s="4" t="str">
        <f t="shared" si="128"/>
        <v>SPD7213LR</v>
      </c>
      <c r="B1361" s="4" t="str">
        <f t="shared" si="129"/>
        <v>SPD7213LR</v>
      </c>
      <c r="C1361" s="4" t="str">
        <f t="shared" si="126"/>
        <v>7213</v>
      </c>
      <c r="D1361" s="4" t="str">
        <f t="shared" si="127"/>
        <v>LR</v>
      </c>
      <c r="E1361" s="35" t="s">
        <v>190</v>
      </c>
      <c r="F1361" s="36" t="s">
        <v>191</v>
      </c>
      <c r="G1361" s="36" t="s">
        <v>937</v>
      </c>
      <c r="H1361" s="36" t="s">
        <v>490</v>
      </c>
      <c r="I1361" s="36" t="s">
        <v>191</v>
      </c>
      <c r="J1361" s="36" t="s">
        <v>953</v>
      </c>
      <c r="K1361" s="36" t="s">
        <v>491</v>
      </c>
      <c r="L1361" s="36" t="s">
        <v>954</v>
      </c>
      <c r="M1361" s="45" t="str">
        <f t="shared" si="130"/>
        <v>SURE-SPSN</v>
      </c>
      <c r="N1361" s="4" t="str">
        <f t="shared" si="131"/>
        <v>SPDSURE-SPSNLHR</v>
      </c>
      <c r="O1361" t="s">
        <v>939</v>
      </c>
    </row>
    <row r="1362" spans="1:15" x14ac:dyDescent="0.3">
      <c r="A1362" s="4" t="str">
        <f t="shared" si="128"/>
        <v>SPD7213RR</v>
      </c>
      <c r="B1362" s="4" t="str">
        <f t="shared" si="129"/>
        <v>SPD7213RR</v>
      </c>
      <c r="C1362" s="4" t="str">
        <f t="shared" si="126"/>
        <v>7213</v>
      </c>
      <c r="D1362" s="4" t="str">
        <f t="shared" si="127"/>
        <v>RR</v>
      </c>
      <c r="E1362" s="35" t="s">
        <v>190</v>
      </c>
      <c r="F1362" s="36" t="s">
        <v>191</v>
      </c>
      <c r="G1362" s="36" t="s">
        <v>937</v>
      </c>
      <c r="H1362" s="36" t="s">
        <v>493</v>
      </c>
      <c r="I1362" s="36" t="s">
        <v>191</v>
      </c>
      <c r="J1362" s="36" t="s">
        <v>953</v>
      </c>
      <c r="K1362" s="36" t="s">
        <v>494</v>
      </c>
      <c r="L1362" s="36" t="s">
        <v>955</v>
      </c>
      <c r="M1362" s="45" t="str">
        <f t="shared" si="130"/>
        <v>SURE-SPSN</v>
      </c>
      <c r="N1362" s="4" t="str">
        <f t="shared" si="131"/>
        <v>SPDSURE-SPSNRHR</v>
      </c>
      <c r="O1362" t="s">
        <v>939</v>
      </c>
    </row>
    <row r="1363" spans="1:15" x14ac:dyDescent="0.3">
      <c r="A1363" s="4" t="str">
        <f t="shared" si="128"/>
        <v>SPD135900</v>
      </c>
      <c r="B1363" s="4" t="str">
        <f t="shared" si="129"/>
        <v>SPD135900</v>
      </c>
      <c r="C1363" s="4" t="str">
        <f t="shared" si="126"/>
        <v>1359</v>
      </c>
      <c r="D1363" s="4" t="str">
        <f t="shared" si="127"/>
        <v>00</v>
      </c>
      <c r="E1363" t="s">
        <v>190</v>
      </c>
      <c r="F1363" s="36" t="s">
        <v>191</v>
      </c>
      <c r="G1363" t="s">
        <v>11926</v>
      </c>
      <c r="H1363" t="s">
        <v>17</v>
      </c>
      <c r="I1363" s="36" t="s">
        <v>191</v>
      </c>
      <c r="J1363" t="s">
        <v>2657</v>
      </c>
      <c r="L1363" t="s">
        <v>12000</v>
      </c>
      <c r="M1363" s="45" t="e">
        <f t="shared" si="130"/>
        <v>#N/A</v>
      </c>
      <c r="N1363" s="4" t="e">
        <f t="shared" si="131"/>
        <v>#N/A</v>
      </c>
    </row>
    <row r="1364" spans="1:15" x14ac:dyDescent="0.3">
      <c r="A1364" s="4" t="str">
        <f t="shared" si="128"/>
        <v>SPD1365FR</v>
      </c>
      <c r="B1364" s="4" t="str">
        <f t="shared" si="129"/>
        <v>SPD1365FR</v>
      </c>
      <c r="C1364" s="4" t="str">
        <f t="shared" si="126"/>
        <v>1365</v>
      </c>
      <c r="D1364" s="4" t="str">
        <f t="shared" si="127"/>
        <v>FR</v>
      </c>
      <c r="E1364" t="s">
        <v>190</v>
      </c>
      <c r="F1364" s="36" t="s">
        <v>191</v>
      </c>
      <c r="G1364" t="s">
        <v>11927</v>
      </c>
      <c r="H1364" t="s">
        <v>232</v>
      </c>
      <c r="I1364" s="36" t="s">
        <v>191</v>
      </c>
      <c r="J1364" t="s">
        <v>2657</v>
      </c>
      <c r="L1364" t="s">
        <v>12011</v>
      </c>
      <c r="M1364" s="45" t="e">
        <f t="shared" si="130"/>
        <v>#N/A</v>
      </c>
      <c r="N1364" s="4" t="e">
        <f t="shared" si="131"/>
        <v>#N/A</v>
      </c>
    </row>
    <row r="1365" spans="1:15" x14ac:dyDescent="0.3">
      <c r="A1365" s="4" t="str">
        <f t="shared" si="128"/>
        <v>SPD137500</v>
      </c>
      <c r="B1365" s="4" t="str">
        <f t="shared" si="129"/>
        <v>SPD137500</v>
      </c>
      <c r="C1365" s="4" t="str">
        <f t="shared" si="126"/>
        <v>1375</v>
      </c>
      <c r="D1365" s="4" t="str">
        <f t="shared" si="127"/>
        <v>00</v>
      </c>
      <c r="E1365" t="s">
        <v>190</v>
      </c>
      <c r="F1365" s="36" t="s">
        <v>191</v>
      </c>
      <c r="G1365" t="s">
        <v>11928</v>
      </c>
      <c r="H1365" t="s">
        <v>17</v>
      </c>
      <c r="I1365" s="36" t="s">
        <v>191</v>
      </c>
      <c r="J1365" t="s">
        <v>2657</v>
      </c>
      <c r="L1365" t="s">
        <v>12035</v>
      </c>
      <c r="M1365" s="45" t="e">
        <f t="shared" si="130"/>
        <v>#N/A</v>
      </c>
      <c r="N1365" s="4" t="e">
        <f t="shared" si="131"/>
        <v>#N/A</v>
      </c>
    </row>
    <row r="1366" spans="1:15" x14ac:dyDescent="0.3">
      <c r="A1366" s="4" t="str">
        <f t="shared" si="128"/>
        <v>SPD310800</v>
      </c>
      <c r="B1366" s="4" t="str">
        <f t="shared" si="129"/>
        <v>SPD310800</v>
      </c>
      <c r="C1366" s="4" t="str">
        <f t="shared" si="126"/>
        <v>3108</v>
      </c>
      <c r="D1366" s="4" t="str">
        <f t="shared" si="127"/>
        <v>00</v>
      </c>
      <c r="E1366" t="s">
        <v>190</v>
      </c>
      <c r="F1366" s="36" t="s">
        <v>191</v>
      </c>
      <c r="G1366" t="s">
        <v>836</v>
      </c>
      <c r="H1366" t="s">
        <v>17</v>
      </c>
      <c r="I1366" s="36" t="s">
        <v>191</v>
      </c>
      <c r="J1366" t="s">
        <v>1336</v>
      </c>
      <c r="L1366" t="s">
        <v>1337</v>
      </c>
      <c r="M1366" s="45" t="str">
        <f t="shared" si="130"/>
        <v>PUDR</v>
      </c>
      <c r="N1366" s="4" t="str">
        <f t="shared" si="131"/>
        <v>SPDPUDR</v>
      </c>
    </row>
    <row r="1367" spans="1:15" x14ac:dyDescent="0.3">
      <c r="A1367" s="4" t="str">
        <f t="shared" si="128"/>
        <v>SPD4008RR</v>
      </c>
      <c r="B1367" s="4" t="str">
        <f t="shared" si="129"/>
        <v>SPD4008RR</v>
      </c>
      <c r="C1367" s="4" t="str">
        <f t="shared" si="126"/>
        <v>4008</v>
      </c>
      <c r="D1367" s="4" t="str">
        <f t="shared" si="127"/>
        <v>RR</v>
      </c>
      <c r="E1367" t="s">
        <v>190</v>
      </c>
      <c r="F1367" s="36" t="s">
        <v>191</v>
      </c>
      <c r="G1367" t="s">
        <v>913</v>
      </c>
      <c r="H1367" t="s">
        <v>493</v>
      </c>
      <c r="I1367" s="36" t="s">
        <v>191</v>
      </c>
      <c r="J1367" t="s">
        <v>1126</v>
      </c>
      <c r="L1367" t="s">
        <v>549</v>
      </c>
      <c r="M1367" s="45" t="str">
        <f t="shared" si="130"/>
        <v>DRIV-FIDV</v>
      </c>
      <c r="N1367" s="4" t="str">
        <f t="shared" si="131"/>
        <v>SPDDRIV-FIDV</v>
      </c>
    </row>
    <row r="1368" spans="1:15" x14ac:dyDescent="0.3">
      <c r="A1368" s="4" t="str">
        <f t="shared" si="128"/>
        <v>SPD4303LT</v>
      </c>
      <c r="B1368" s="4" t="str">
        <f t="shared" si="129"/>
        <v>SPD4303LT</v>
      </c>
      <c r="C1368" s="4" t="str">
        <f t="shared" si="126"/>
        <v>4303</v>
      </c>
      <c r="D1368" s="4" t="str">
        <f t="shared" si="127"/>
        <v>LT</v>
      </c>
      <c r="E1368" t="s">
        <v>190</v>
      </c>
      <c r="F1368" s="36" t="s">
        <v>191</v>
      </c>
      <c r="G1368" t="s">
        <v>11504</v>
      </c>
      <c r="H1368" t="s">
        <v>57</v>
      </c>
      <c r="I1368" s="36" t="s">
        <v>191</v>
      </c>
      <c r="J1368" t="s">
        <v>2657</v>
      </c>
      <c r="L1368" t="s">
        <v>12153</v>
      </c>
      <c r="M1368" s="45" t="e">
        <f t="shared" si="130"/>
        <v>#N/A</v>
      </c>
      <c r="N1368" s="4" t="e">
        <f t="shared" si="131"/>
        <v>#N/A</v>
      </c>
    </row>
    <row r="1369" spans="1:15" x14ac:dyDescent="0.3">
      <c r="A1369" s="4" t="str">
        <f t="shared" si="128"/>
        <v>SPD4303RI</v>
      </c>
      <c r="B1369" s="4" t="str">
        <f t="shared" si="129"/>
        <v>SPD4303RI</v>
      </c>
      <c r="C1369" s="4" t="str">
        <f t="shared" si="126"/>
        <v>4303</v>
      </c>
      <c r="D1369" s="4" t="str">
        <f t="shared" si="127"/>
        <v>RI</v>
      </c>
      <c r="E1369" t="s">
        <v>190</v>
      </c>
      <c r="F1369" s="36" t="s">
        <v>191</v>
      </c>
      <c r="G1369" t="s">
        <v>11504</v>
      </c>
      <c r="H1369" t="s">
        <v>61</v>
      </c>
      <c r="I1369" s="36" t="s">
        <v>191</v>
      </c>
      <c r="J1369" t="s">
        <v>2657</v>
      </c>
      <c r="L1369" t="s">
        <v>12154</v>
      </c>
      <c r="M1369" s="45" t="e">
        <f t="shared" si="130"/>
        <v>#N/A</v>
      </c>
      <c r="N1369" s="4" t="e">
        <f t="shared" si="131"/>
        <v>#N/A</v>
      </c>
    </row>
    <row r="1370" spans="1:15" x14ac:dyDescent="0.3">
      <c r="A1370" s="4" t="str">
        <f t="shared" si="128"/>
        <v>SPD430600</v>
      </c>
      <c r="B1370" s="4" t="str">
        <f t="shared" si="129"/>
        <v>SPD430600</v>
      </c>
      <c r="C1370" s="4" t="str">
        <f t="shared" si="126"/>
        <v>4306</v>
      </c>
      <c r="D1370" s="4" t="str">
        <f t="shared" si="127"/>
        <v>00</v>
      </c>
      <c r="E1370" t="s">
        <v>190</v>
      </c>
      <c r="F1370" s="36" t="s">
        <v>191</v>
      </c>
      <c r="G1370" t="s">
        <v>11526</v>
      </c>
      <c r="H1370" t="s">
        <v>17</v>
      </c>
      <c r="I1370" s="36" t="s">
        <v>191</v>
      </c>
      <c r="J1370" t="s">
        <v>2657</v>
      </c>
      <c r="L1370" t="s">
        <v>12171</v>
      </c>
      <c r="M1370" s="45" t="e">
        <f t="shared" si="130"/>
        <v>#N/A</v>
      </c>
      <c r="N1370" s="4" t="e">
        <f t="shared" si="131"/>
        <v>#N/A</v>
      </c>
    </row>
    <row r="1371" spans="1:15" x14ac:dyDescent="0.3">
      <c r="A1371" s="4" t="str">
        <f t="shared" si="128"/>
        <v>SPD5102LT</v>
      </c>
      <c r="B1371" s="4" t="str">
        <f t="shared" si="129"/>
        <v>SPD5102LT</v>
      </c>
      <c r="C1371" s="4" t="str">
        <f t="shared" si="126"/>
        <v>5102</v>
      </c>
      <c r="D1371" s="4" t="str">
        <f t="shared" si="127"/>
        <v>LT</v>
      </c>
      <c r="E1371" t="s">
        <v>190</v>
      </c>
      <c r="F1371" s="36" t="s">
        <v>191</v>
      </c>
      <c r="G1371" t="s">
        <v>695</v>
      </c>
      <c r="H1371" t="s">
        <v>57</v>
      </c>
      <c r="I1371" s="36" t="s">
        <v>191</v>
      </c>
      <c r="J1371" t="s">
        <v>2657</v>
      </c>
      <c r="L1371" t="s">
        <v>12232</v>
      </c>
      <c r="M1371" s="45" t="e">
        <f t="shared" si="130"/>
        <v>#N/A</v>
      </c>
      <c r="N1371" s="4" t="e">
        <f t="shared" si="131"/>
        <v>#N/A</v>
      </c>
    </row>
    <row r="1372" spans="1:15" x14ac:dyDescent="0.3">
      <c r="A1372" s="4" t="str">
        <f t="shared" si="128"/>
        <v>SPD5102RI</v>
      </c>
      <c r="B1372" s="4" t="str">
        <f t="shared" si="129"/>
        <v>SPD5102RI</v>
      </c>
      <c r="C1372" s="4" t="str">
        <f t="shared" si="126"/>
        <v>5102</v>
      </c>
      <c r="D1372" s="4" t="str">
        <f t="shared" si="127"/>
        <v>RI</v>
      </c>
      <c r="E1372" t="s">
        <v>190</v>
      </c>
      <c r="F1372" s="36" t="s">
        <v>191</v>
      </c>
      <c r="G1372" t="s">
        <v>695</v>
      </c>
      <c r="H1372" t="s">
        <v>61</v>
      </c>
      <c r="I1372" s="36" t="s">
        <v>191</v>
      </c>
      <c r="J1372" t="s">
        <v>2657</v>
      </c>
      <c r="L1372" t="s">
        <v>12233</v>
      </c>
      <c r="M1372" s="45" t="e">
        <f t="shared" si="130"/>
        <v>#N/A</v>
      </c>
      <c r="N1372" s="4" t="e">
        <f t="shared" si="131"/>
        <v>#N/A</v>
      </c>
    </row>
    <row r="1373" spans="1:15" x14ac:dyDescent="0.3">
      <c r="A1373" s="4" t="str">
        <f t="shared" si="128"/>
        <v>SPD7201RF</v>
      </c>
      <c r="B1373" s="4" t="str">
        <f t="shared" si="129"/>
        <v>SPD7201RF</v>
      </c>
      <c r="C1373" s="4" t="str">
        <f t="shared" si="126"/>
        <v>7201</v>
      </c>
      <c r="D1373" s="4" t="str">
        <f t="shared" si="127"/>
        <v>RF</v>
      </c>
      <c r="E1373" t="s">
        <v>190</v>
      </c>
      <c r="F1373" s="36" t="s">
        <v>191</v>
      </c>
      <c r="G1373" t="s">
        <v>933</v>
      </c>
      <c r="H1373" t="s">
        <v>487</v>
      </c>
      <c r="I1373" s="36" t="s">
        <v>191</v>
      </c>
      <c r="J1373" t="s">
        <v>1525</v>
      </c>
      <c r="L1373" t="s">
        <v>5119</v>
      </c>
      <c r="M1373" s="45" t="str">
        <f t="shared" si="130"/>
        <v>SURE-SPSN</v>
      </c>
      <c r="N1373" s="4" t="str">
        <f t="shared" si="131"/>
        <v>SPDSURE-SPSN</v>
      </c>
    </row>
    <row r="1374" spans="1:15" x14ac:dyDescent="0.3">
      <c r="A1374" s="4" t="str">
        <f t="shared" si="128"/>
        <v>SSP100000</v>
      </c>
      <c r="B1374" s="4" t="str">
        <f t="shared" si="129"/>
        <v>SSP100000</v>
      </c>
      <c r="C1374" s="4" t="str">
        <f t="shared" si="126"/>
        <v>1000</v>
      </c>
      <c r="D1374" s="4" t="str">
        <f t="shared" si="127"/>
        <v>00</v>
      </c>
      <c r="E1374" s="26" t="s">
        <v>183</v>
      </c>
      <c r="F1374" t="s">
        <v>184</v>
      </c>
      <c r="G1374" t="s">
        <v>16</v>
      </c>
      <c r="H1374" t="s">
        <v>17</v>
      </c>
      <c r="I1374" t="s">
        <v>184</v>
      </c>
      <c r="J1374" t="s">
        <v>1581</v>
      </c>
      <c r="L1374" t="s">
        <v>163</v>
      </c>
      <c r="M1374" s="45" t="str">
        <f t="shared" si="130"/>
        <v>ENGI</v>
      </c>
      <c r="N1374" s="4" t="str">
        <f t="shared" si="131"/>
        <v>SSPENGI</v>
      </c>
      <c r="O1374" t="s">
        <v>1118</v>
      </c>
    </row>
    <row r="1375" spans="1:15" x14ac:dyDescent="0.3">
      <c r="A1375" s="4" t="str">
        <f t="shared" si="128"/>
        <v>SSP135300</v>
      </c>
      <c r="B1375" s="4" t="str">
        <f t="shared" si="129"/>
        <v>SSP135300</v>
      </c>
      <c r="C1375" s="4" t="str">
        <f t="shared" si="126"/>
        <v>1353</v>
      </c>
      <c r="D1375" s="4" t="str">
        <f t="shared" si="127"/>
        <v>00</v>
      </c>
      <c r="E1375" s="35" t="s">
        <v>183</v>
      </c>
      <c r="F1375" s="36" t="s">
        <v>184</v>
      </c>
      <c r="G1375" s="36" t="s">
        <v>207</v>
      </c>
      <c r="H1375" s="36" t="s">
        <v>17</v>
      </c>
      <c r="I1375" s="36" t="s">
        <v>184</v>
      </c>
      <c r="J1375" s="36" t="s">
        <v>290</v>
      </c>
      <c r="K1375" s="36"/>
      <c r="L1375" s="36" t="s">
        <v>291</v>
      </c>
      <c r="M1375" s="45" t="str">
        <f t="shared" si="130"/>
        <v>ENGI-COSY</v>
      </c>
      <c r="N1375" s="4" t="str">
        <f t="shared" si="131"/>
        <v>SSPENGI-COSY</v>
      </c>
    </row>
    <row r="1376" spans="1:15" x14ac:dyDescent="0.3">
      <c r="A1376" s="4" t="str">
        <f t="shared" si="128"/>
        <v>SSP303000</v>
      </c>
      <c r="B1376" s="4" t="str">
        <f t="shared" si="129"/>
        <v>SSP303000</v>
      </c>
      <c r="C1376" s="4" t="str">
        <f t="shared" si="126"/>
        <v>3030</v>
      </c>
      <c r="D1376" s="4" t="str">
        <f t="shared" si="127"/>
        <v>00</v>
      </c>
      <c r="E1376" s="35" t="s">
        <v>183</v>
      </c>
      <c r="F1376" s="36" t="s">
        <v>184</v>
      </c>
      <c r="G1376" s="36" t="s">
        <v>299</v>
      </c>
      <c r="H1376" s="36" t="s">
        <v>17</v>
      </c>
      <c r="I1376" s="36" t="s">
        <v>184</v>
      </c>
      <c r="J1376" s="36" t="s">
        <v>349</v>
      </c>
      <c r="K1376" s="36"/>
      <c r="L1376" s="36" t="s">
        <v>327</v>
      </c>
      <c r="M1376" s="45" t="str">
        <f t="shared" si="130"/>
        <v>DRIV-TMSN</v>
      </c>
      <c r="N1376" s="4" t="str">
        <f t="shared" si="131"/>
        <v>SSPDRIV-TMSN</v>
      </c>
    </row>
    <row r="1377" spans="1:15" x14ac:dyDescent="0.3">
      <c r="A1377" s="4" t="str">
        <f t="shared" si="128"/>
        <v>SSP310100</v>
      </c>
      <c r="B1377" s="4" t="str">
        <f t="shared" si="129"/>
        <v>SSP310100</v>
      </c>
      <c r="C1377" s="4" t="str">
        <f t="shared" si="126"/>
        <v>3101</v>
      </c>
      <c r="D1377" s="4" t="str">
        <f t="shared" si="127"/>
        <v>00</v>
      </c>
      <c r="E1377" s="35" t="s">
        <v>183</v>
      </c>
      <c r="F1377" s="36" t="s">
        <v>184</v>
      </c>
      <c r="G1377" s="36" t="s">
        <v>358</v>
      </c>
      <c r="H1377" s="36" t="s">
        <v>17</v>
      </c>
      <c r="I1377" s="36" t="s">
        <v>184</v>
      </c>
      <c r="J1377" s="36" t="s">
        <v>403</v>
      </c>
      <c r="K1377" s="36"/>
      <c r="L1377" s="36" t="s">
        <v>404</v>
      </c>
      <c r="M1377" s="45" t="str">
        <f t="shared" si="130"/>
        <v>DRIV-TQCV</v>
      </c>
      <c r="N1377" s="4" t="str">
        <f t="shared" si="131"/>
        <v>SSPDRIV-TQCV</v>
      </c>
    </row>
    <row r="1378" spans="1:15" x14ac:dyDescent="0.3">
      <c r="A1378" s="4" t="str">
        <f t="shared" si="128"/>
        <v>SSP325800</v>
      </c>
      <c r="B1378" s="4" t="str">
        <f t="shared" si="129"/>
        <v>SSP325800</v>
      </c>
      <c r="C1378" s="4" t="str">
        <f t="shared" si="126"/>
        <v>3258</v>
      </c>
      <c r="D1378" s="4" t="str">
        <f t="shared" si="127"/>
        <v>00</v>
      </c>
      <c r="E1378" s="35" t="s">
        <v>183</v>
      </c>
      <c r="F1378" s="36" t="s">
        <v>184</v>
      </c>
      <c r="G1378" s="36" t="s">
        <v>418</v>
      </c>
      <c r="H1378" s="36" t="s">
        <v>17</v>
      </c>
      <c r="I1378" s="36" t="s">
        <v>184</v>
      </c>
      <c r="J1378" s="36" t="s">
        <v>472</v>
      </c>
      <c r="K1378" s="36"/>
      <c r="L1378" s="36" t="s">
        <v>473</v>
      </c>
      <c r="M1378" s="45" t="str">
        <f t="shared" si="130"/>
        <v>DRIV-DIFF</v>
      </c>
      <c r="N1378" s="4" t="str">
        <f t="shared" si="131"/>
        <v>SSPDRIV-DIFF</v>
      </c>
    </row>
    <row r="1379" spans="1:15" x14ac:dyDescent="0.3">
      <c r="A1379" s="4" t="str">
        <f t="shared" si="128"/>
        <v>SSP4008RF</v>
      </c>
      <c r="B1379" s="4" t="str">
        <f t="shared" si="129"/>
        <v>SSP4008RF</v>
      </c>
      <c r="C1379" s="4" t="str">
        <f t="shared" si="126"/>
        <v>4008</v>
      </c>
      <c r="D1379" s="4" t="str">
        <f t="shared" si="127"/>
        <v>RF</v>
      </c>
      <c r="E1379" s="35" t="s">
        <v>183</v>
      </c>
      <c r="F1379" s="36" t="s">
        <v>184</v>
      </c>
      <c r="G1379" s="36" t="s">
        <v>913</v>
      </c>
      <c r="H1379" s="36" t="s">
        <v>487</v>
      </c>
      <c r="I1379" s="36" t="s">
        <v>184</v>
      </c>
      <c r="J1379" s="36" t="s">
        <v>948</v>
      </c>
      <c r="K1379" s="36" t="s">
        <v>488</v>
      </c>
      <c r="L1379" s="36" t="s">
        <v>946</v>
      </c>
      <c r="M1379" s="45" t="str">
        <f t="shared" si="130"/>
        <v>DRIV-WHGP</v>
      </c>
      <c r="N1379" s="4" t="str">
        <f t="shared" si="131"/>
        <v>SSPDRIV-WHGPRHF</v>
      </c>
      <c r="O1379" t="s">
        <v>932</v>
      </c>
    </row>
    <row r="1380" spans="1:15" x14ac:dyDescent="0.3">
      <c r="A1380" s="4" t="str">
        <f t="shared" si="128"/>
        <v>SSP4008LR</v>
      </c>
      <c r="B1380" s="4" t="str">
        <f t="shared" si="129"/>
        <v>SSP4008LR</v>
      </c>
      <c r="C1380" s="4" t="str">
        <f t="shared" si="126"/>
        <v>4008</v>
      </c>
      <c r="D1380" s="4" t="str">
        <f t="shared" si="127"/>
        <v>LR</v>
      </c>
      <c r="E1380" s="26" t="s">
        <v>183</v>
      </c>
      <c r="F1380" t="s">
        <v>184</v>
      </c>
      <c r="G1380" t="s">
        <v>913</v>
      </c>
      <c r="H1380" t="s">
        <v>490</v>
      </c>
      <c r="I1380" t="s">
        <v>184</v>
      </c>
      <c r="J1380" t="s">
        <v>1144</v>
      </c>
      <c r="K1380" t="s">
        <v>491</v>
      </c>
      <c r="L1380" t="s">
        <v>548</v>
      </c>
      <c r="M1380" s="45" t="str">
        <f t="shared" si="130"/>
        <v>DRIV-FIDV</v>
      </c>
      <c r="N1380" s="4" t="str">
        <f t="shared" si="131"/>
        <v>SSPDRIV-FIDVLHR</v>
      </c>
      <c r="O1380" t="s">
        <v>1037</v>
      </c>
    </row>
    <row r="1381" spans="1:15" x14ac:dyDescent="0.3">
      <c r="A1381" s="4" t="str">
        <f t="shared" si="128"/>
        <v>SSP4008RI</v>
      </c>
      <c r="B1381" s="4" t="str">
        <f t="shared" si="129"/>
        <v>SSP4008RI</v>
      </c>
      <c r="C1381" s="4" t="str">
        <f t="shared" si="126"/>
        <v>4008</v>
      </c>
      <c r="D1381" s="4" t="str">
        <f t="shared" si="127"/>
        <v>RI</v>
      </c>
      <c r="E1381" s="26" t="s">
        <v>183</v>
      </c>
      <c r="F1381" t="s">
        <v>184</v>
      </c>
      <c r="G1381" t="s">
        <v>913</v>
      </c>
      <c r="H1381" t="s">
        <v>61</v>
      </c>
      <c r="I1381" t="s">
        <v>184</v>
      </c>
      <c r="J1381" t="s">
        <v>1195</v>
      </c>
      <c r="K1381" t="s">
        <v>494</v>
      </c>
      <c r="L1381" t="s">
        <v>549</v>
      </c>
      <c r="M1381" s="45" t="str">
        <f t="shared" si="130"/>
        <v>DRIV-FIDV</v>
      </c>
      <c r="N1381" s="4" t="str">
        <f t="shared" si="131"/>
        <v>SSPDRIV-FIDVRHR</v>
      </c>
      <c r="O1381" t="s">
        <v>1037</v>
      </c>
    </row>
    <row r="1382" spans="1:15" x14ac:dyDescent="0.3">
      <c r="A1382" s="4" t="str">
        <f t="shared" si="128"/>
        <v>SSP4008LF</v>
      </c>
      <c r="B1382" s="4" t="str">
        <f t="shared" si="129"/>
        <v>SSP4008LF</v>
      </c>
      <c r="C1382" s="4" t="str">
        <f t="shared" si="126"/>
        <v>4008</v>
      </c>
      <c r="D1382" s="4" t="str">
        <f t="shared" si="127"/>
        <v>LF</v>
      </c>
      <c r="E1382" s="26" t="s">
        <v>183</v>
      </c>
      <c r="F1382" t="s">
        <v>184</v>
      </c>
      <c r="G1382" t="s">
        <v>913</v>
      </c>
      <c r="H1382" t="s">
        <v>483</v>
      </c>
      <c r="I1382" t="s">
        <v>184</v>
      </c>
      <c r="J1382" t="s">
        <v>1399</v>
      </c>
      <c r="K1382" t="s">
        <v>485</v>
      </c>
      <c r="L1382" t="s">
        <v>945</v>
      </c>
      <c r="M1382" s="45" t="str">
        <f t="shared" si="130"/>
        <v>DRIV-WHGP</v>
      </c>
      <c r="N1382" s="4" t="str">
        <f t="shared" si="131"/>
        <v>SSPDRIV-WHGPLHF</v>
      </c>
      <c r="O1382" t="s">
        <v>1037</v>
      </c>
    </row>
    <row r="1383" spans="1:15" x14ac:dyDescent="0.3">
      <c r="A1383" s="4" t="str">
        <f t="shared" si="128"/>
        <v>SSP4050RR</v>
      </c>
      <c r="B1383" s="4" t="str">
        <f t="shared" si="129"/>
        <v>SSP4050RR</v>
      </c>
      <c r="C1383" s="4" t="str">
        <f t="shared" si="126"/>
        <v>4050</v>
      </c>
      <c r="D1383" s="4" t="str">
        <f t="shared" si="127"/>
        <v>RR</v>
      </c>
      <c r="E1383" s="35" t="s">
        <v>183</v>
      </c>
      <c r="F1383" s="36" t="s">
        <v>184</v>
      </c>
      <c r="G1383" s="36" t="s">
        <v>482</v>
      </c>
      <c r="H1383" s="36" t="s">
        <v>493</v>
      </c>
      <c r="I1383" s="36" t="s">
        <v>184</v>
      </c>
      <c r="J1383" s="36" t="s">
        <v>594</v>
      </c>
      <c r="K1383" s="36" t="s">
        <v>494</v>
      </c>
      <c r="L1383" s="36" t="s">
        <v>549</v>
      </c>
      <c r="M1383" s="45" t="str">
        <f t="shared" si="130"/>
        <v>DRIV-FIDV</v>
      </c>
      <c r="N1383" s="4" t="str">
        <f t="shared" si="131"/>
        <v>SSPDRIV-FIDVRHR</v>
      </c>
    </row>
    <row r="1384" spans="1:15" x14ac:dyDescent="0.3">
      <c r="A1384" s="4" t="str">
        <f t="shared" si="128"/>
        <v>SSP4050LR</v>
      </c>
      <c r="B1384" s="4" t="str">
        <f t="shared" si="129"/>
        <v>SSP4050LR</v>
      </c>
      <c r="C1384" s="4" t="str">
        <f t="shared" si="126"/>
        <v>4050</v>
      </c>
      <c r="D1384" s="4" t="str">
        <f t="shared" si="127"/>
        <v>LR</v>
      </c>
      <c r="E1384" s="35" t="s">
        <v>183</v>
      </c>
      <c r="F1384" s="36" t="s">
        <v>184</v>
      </c>
      <c r="G1384" s="36" t="s">
        <v>482</v>
      </c>
      <c r="H1384" s="36" t="s">
        <v>490</v>
      </c>
      <c r="I1384" s="36" t="s">
        <v>184</v>
      </c>
      <c r="J1384" s="36" t="s">
        <v>594</v>
      </c>
      <c r="K1384" s="36" t="s">
        <v>491</v>
      </c>
      <c r="L1384" s="36" t="s">
        <v>548</v>
      </c>
      <c r="M1384" s="45" t="str">
        <f t="shared" si="130"/>
        <v>DRIV-FIDV</v>
      </c>
      <c r="N1384" s="4" t="str">
        <f t="shared" si="131"/>
        <v>SSPDRIV-FIDVLHR</v>
      </c>
    </row>
    <row r="1385" spans="1:15" x14ac:dyDescent="0.3">
      <c r="A1385" s="4" t="str">
        <f t="shared" si="128"/>
        <v>SSP7201LF</v>
      </c>
      <c r="B1385" s="4" t="str">
        <f t="shared" si="129"/>
        <v>SSP7201LF</v>
      </c>
      <c r="C1385" s="4" t="str">
        <f t="shared" si="126"/>
        <v>7201</v>
      </c>
      <c r="D1385" s="4" t="str">
        <f t="shared" si="127"/>
        <v>LF</v>
      </c>
      <c r="E1385" s="35" t="s">
        <v>183</v>
      </c>
      <c r="F1385" s="36" t="s">
        <v>184</v>
      </c>
      <c r="G1385" s="36" t="s">
        <v>933</v>
      </c>
      <c r="H1385" s="36" t="s">
        <v>483</v>
      </c>
      <c r="I1385" s="36" t="s">
        <v>184</v>
      </c>
      <c r="J1385" s="36" t="s">
        <v>949</v>
      </c>
      <c r="K1385" s="36" t="s">
        <v>485</v>
      </c>
      <c r="L1385" s="36" t="s">
        <v>950</v>
      </c>
      <c r="M1385" s="45" t="str">
        <f t="shared" si="130"/>
        <v>SURE-SPSN</v>
      </c>
      <c r="N1385" s="4" t="str">
        <f t="shared" si="131"/>
        <v>SSPSURE-SPSNLHF</v>
      </c>
      <c r="O1385" t="s">
        <v>936</v>
      </c>
    </row>
    <row r="1386" spans="1:15" x14ac:dyDescent="0.3">
      <c r="A1386" s="4" t="str">
        <f t="shared" si="128"/>
        <v>SSP7201RF</v>
      </c>
      <c r="B1386" s="4" t="str">
        <f t="shared" si="129"/>
        <v>SSP7201RF</v>
      </c>
      <c r="C1386" s="4" t="str">
        <f t="shared" si="126"/>
        <v>7201</v>
      </c>
      <c r="D1386" s="4" t="str">
        <f t="shared" si="127"/>
        <v>RF</v>
      </c>
      <c r="E1386" s="26" t="s">
        <v>183</v>
      </c>
      <c r="F1386" t="s">
        <v>184</v>
      </c>
      <c r="G1386" t="s">
        <v>933</v>
      </c>
      <c r="H1386" t="s">
        <v>487</v>
      </c>
      <c r="I1386" t="s">
        <v>184</v>
      </c>
      <c r="J1386" t="s">
        <v>1084</v>
      </c>
      <c r="K1386" t="s">
        <v>488</v>
      </c>
      <c r="L1386" t="s">
        <v>1085</v>
      </c>
      <c r="M1386" s="45" t="str">
        <f t="shared" si="130"/>
        <v>SURE</v>
      </c>
      <c r="N1386" s="4" t="str">
        <f t="shared" si="131"/>
        <v>SSPSURERHF</v>
      </c>
      <c r="O1386" t="s">
        <v>1043</v>
      </c>
    </row>
    <row r="1387" spans="1:15" x14ac:dyDescent="0.3">
      <c r="A1387" s="4" t="str">
        <f t="shared" si="128"/>
        <v>SSP7201LR</v>
      </c>
      <c r="B1387" s="4" t="str">
        <f t="shared" si="129"/>
        <v>SSP7201LR</v>
      </c>
      <c r="C1387" s="4" t="str">
        <f t="shared" si="126"/>
        <v>7201</v>
      </c>
      <c r="D1387" s="4" t="str">
        <f t="shared" si="127"/>
        <v>LR</v>
      </c>
      <c r="E1387" s="26" t="s">
        <v>183</v>
      </c>
      <c r="F1387" t="s">
        <v>184</v>
      </c>
      <c r="G1387" t="s">
        <v>933</v>
      </c>
      <c r="H1387" t="s">
        <v>490</v>
      </c>
      <c r="I1387" t="s">
        <v>184</v>
      </c>
      <c r="J1387" t="s">
        <v>1829</v>
      </c>
      <c r="K1387" t="s">
        <v>491</v>
      </c>
      <c r="L1387" t="s">
        <v>938</v>
      </c>
      <c r="M1387" s="45" t="str">
        <f t="shared" si="130"/>
        <v>SURE-SPSN</v>
      </c>
      <c r="N1387" s="4" t="str">
        <f t="shared" si="131"/>
        <v>SSPSURE-SPSNLHR</v>
      </c>
      <c r="O1387" t="s">
        <v>1065</v>
      </c>
    </row>
    <row r="1388" spans="1:15" x14ac:dyDescent="0.3">
      <c r="A1388" s="4" t="str">
        <f t="shared" si="128"/>
        <v>SSP7213LR</v>
      </c>
      <c r="B1388" s="4" t="str">
        <f t="shared" si="129"/>
        <v>SSP7213LR</v>
      </c>
      <c r="C1388" s="4" t="str">
        <f t="shared" si="126"/>
        <v>7213</v>
      </c>
      <c r="D1388" s="4" t="str">
        <f t="shared" si="127"/>
        <v>LR</v>
      </c>
      <c r="E1388" s="35" t="s">
        <v>183</v>
      </c>
      <c r="F1388" s="36" t="s">
        <v>184</v>
      </c>
      <c r="G1388" s="36" t="s">
        <v>937</v>
      </c>
      <c r="H1388" s="36" t="s">
        <v>490</v>
      </c>
      <c r="I1388" s="36" t="s">
        <v>184</v>
      </c>
      <c r="J1388" s="36" t="s">
        <v>949</v>
      </c>
      <c r="K1388" s="36" t="s">
        <v>491</v>
      </c>
      <c r="L1388" s="36" t="s">
        <v>951</v>
      </c>
      <c r="M1388" s="45" t="str">
        <f t="shared" si="130"/>
        <v>SURE-SPSN</v>
      </c>
      <c r="N1388" s="4" t="str">
        <f t="shared" si="131"/>
        <v>SSPSURE-SPSNLHR</v>
      </c>
      <c r="O1388" t="s">
        <v>939</v>
      </c>
    </row>
    <row r="1389" spans="1:15" x14ac:dyDescent="0.3">
      <c r="A1389" s="4" t="str">
        <f t="shared" si="128"/>
        <v>SSP7213RR</v>
      </c>
      <c r="B1389" s="4" t="str">
        <f t="shared" si="129"/>
        <v>SSP7213RR</v>
      </c>
      <c r="C1389" s="4" t="str">
        <f t="shared" si="126"/>
        <v>7213</v>
      </c>
      <c r="D1389" s="4" t="str">
        <f t="shared" si="127"/>
        <v>RR</v>
      </c>
      <c r="E1389" s="35" t="s">
        <v>183</v>
      </c>
      <c r="F1389" s="36" t="s">
        <v>184</v>
      </c>
      <c r="G1389" s="36" t="s">
        <v>937</v>
      </c>
      <c r="H1389" s="36" t="s">
        <v>493</v>
      </c>
      <c r="I1389" s="36" t="s">
        <v>184</v>
      </c>
      <c r="J1389" s="36" t="s">
        <v>949</v>
      </c>
      <c r="K1389" s="36" t="s">
        <v>494</v>
      </c>
      <c r="L1389" s="36" t="s">
        <v>952</v>
      </c>
      <c r="M1389" s="45" t="str">
        <f t="shared" si="130"/>
        <v>SURE-SPSN</v>
      </c>
      <c r="N1389" s="4" t="str">
        <f t="shared" si="131"/>
        <v>SSPSURE-SPSNRHR</v>
      </c>
      <c r="O1389" t="s">
        <v>939</v>
      </c>
    </row>
    <row r="1390" spans="1:15" x14ac:dyDescent="0.3">
      <c r="A1390" s="4" t="str">
        <f t="shared" si="128"/>
        <v>SSP7213RI</v>
      </c>
      <c r="B1390" s="4" t="str">
        <f t="shared" si="129"/>
        <v>SSP7213RI</v>
      </c>
      <c r="C1390" s="4" t="str">
        <f t="shared" si="126"/>
        <v>7213</v>
      </c>
      <c r="D1390" s="4" t="str">
        <f t="shared" si="127"/>
        <v>RI</v>
      </c>
      <c r="E1390" s="26" t="s">
        <v>183</v>
      </c>
      <c r="F1390" t="s">
        <v>184</v>
      </c>
      <c r="G1390" t="s">
        <v>937</v>
      </c>
      <c r="H1390" t="s">
        <v>61</v>
      </c>
      <c r="I1390" t="s">
        <v>184</v>
      </c>
      <c r="J1390" t="s">
        <v>1068</v>
      </c>
      <c r="K1390" t="s">
        <v>494</v>
      </c>
      <c r="L1390" t="s">
        <v>952</v>
      </c>
      <c r="M1390" s="45" t="str">
        <f t="shared" si="130"/>
        <v>SURE-SPSN</v>
      </c>
      <c r="N1390" s="4" t="str">
        <f t="shared" si="131"/>
        <v>SSPSURE-SPSNRHR</v>
      </c>
      <c r="O1390" t="s">
        <v>1065</v>
      </c>
    </row>
    <row r="1391" spans="1:15" x14ac:dyDescent="0.3">
      <c r="A1391" s="4" t="str">
        <f t="shared" si="128"/>
        <v>SSP7201RR</v>
      </c>
      <c r="B1391" s="4" t="str">
        <f t="shared" si="129"/>
        <v>SSP7201RR</v>
      </c>
      <c r="C1391" s="4" t="str">
        <f t="shared" si="126"/>
        <v>7201</v>
      </c>
      <c r="D1391" s="4" t="str">
        <f t="shared" si="127"/>
        <v>RR</v>
      </c>
      <c r="E1391" t="s">
        <v>183</v>
      </c>
      <c r="F1391" t="s">
        <v>184</v>
      </c>
      <c r="G1391" t="s">
        <v>933</v>
      </c>
      <c r="H1391" t="s">
        <v>493</v>
      </c>
      <c r="I1391" t="s">
        <v>184</v>
      </c>
      <c r="J1391" t="s">
        <v>1064</v>
      </c>
      <c r="L1391" t="s">
        <v>952</v>
      </c>
      <c r="M1391" s="45" t="str">
        <f t="shared" si="130"/>
        <v>SURE-SPSN</v>
      </c>
      <c r="N1391" s="4" t="str">
        <f t="shared" si="131"/>
        <v>SSPSURE-SPSN</v>
      </c>
    </row>
    <row r="1392" spans="1:15" x14ac:dyDescent="0.3">
      <c r="A1392" s="4" t="str">
        <f t="shared" si="128"/>
        <v>SSP136500</v>
      </c>
      <c r="B1392" s="4" t="str">
        <f t="shared" si="129"/>
        <v>SSP136500</v>
      </c>
      <c r="C1392" s="4" t="str">
        <f t="shared" si="126"/>
        <v>1365</v>
      </c>
      <c r="D1392" s="4" t="str">
        <f t="shared" si="127"/>
        <v>00</v>
      </c>
      <c r="E1392" t="s">
        <v>183</v>
      </c>
      <c r="F1392" t="s">
        <v>184</v>
      </c>
      <c r="G1392" t="s">
        <v>11927</v>
      </c>
      <c r="H1392" t="s">
        <v>17</v>
      </c>
      <c r="I1392" t="s">
        <v>184</v>
      </c>
      <c r="J1392" t="s">
        <v>2657</v>
      </c>
      <c r="L1392" t="s">
        <v>12009</v>
      </c>
      <c r="M1392" s="45" t="e">
        <f t="shared" si="130"/>
        <v>#N/A</v>
      </c>
      <c r="N1392" s="4" t="e">
        <f t="shared" si="131"/>
        <v>#N/A</v>
      </c>
    </row>
    <row r="1393" spans="1:14" x14ac:dyDescent="0.3">
      <c r="A1393" s="4" t="str">
        <f t="shared" si="128"/>
        <v>SSP137500</v>
      </c>
      <c r="B1393" s="4" t="str">
        <f t="shared" si="129"/>
        <v>SSP137500</v>
      </c>
      <c r="C1393" s="4" t="str">
        <f t="shared" si="126"/>
        <v>1375</v>
      </c>
      <c r="D1393" s="4" t="str">
        <f t="shared" si="127"/>
        <v>00</v>
      </c>
      <c r="E1393" t="s">
        <v>183</v>
      </c>
      <c r="F1393" t="s">
        <v>184</v>
      </c>
      <c r="G1393" t="s">
        <v>11928</v>
      </c>
      <c r="H1393" t="s">
        <v>17</v>
      </c>
      <c r="I1393" t="s">
        <v>184</v>
      </c>
      <c r="J1393" t="s">
        <v>2657</v>
      </c>
      <c r="L1393" t="s">
        <v>12031</v>
      </c>
      <c r="M1393" s="45" t="e">
        <f t="shared" si="130"/>
        <v>#N/A</v>
      </c>
      <c r="N1393" s="4" t="e">
        <f t="shared" si="131"/>
        <v>#N/A</v>
      </c>
    </row>
    <row r="1394" spans="1:14" x14ac:dyDescent="0.3">
      <c r="A1394" s="4" t="str">
        <f t="shared" si="128"/>
        <v>SSP1386RE</v>
      </c>
      <c r="B1394" s="4" t="str">
        <f t="shared" si="129"/>
        <v>SSP1386RE</v>
      </c>
      <c r="C1394" s="4" t="str">
        <f t="shared" si="126"/>
        <v>1386</v>
      </c>
      <c r="D1394" s="4" t="str">
        <f t="shared" si="127"/>
        <v>RE</v>
      </c>
      <c r="E1394" t="s">
        <v>183</v>
      </c>
      <c r="F1394" t="s">
        <v>184</v>
      </c>
      <c r="G1394" t="s">
        <v>783</v>
      </c>
      <c r="H1394" t="s">
        <v>228</v>
      </c>
      <c r="I1394" t="s">
        <v>184</v>
      </c>
      <c r="J1394" t="s">
        <v>2657</v>
      </c>
      <c r="L1394" t="s">
        <v>12050</v>
      </c>
      <c r="M1394" s="45" t="e">
        <f t="shared" si="130"/>
        <v>#N/A</v>
      </c>
      <c r="N1394" s="4" t="e">
        <f t="shared" si="131"/>
        <v>#N/A</v>
      </c>
    </row>
    <row r="1395" spans="1:14" x14ac:dyDescent="0.3">
      <c r="A1395" s="4" t="str">
        <f t="shared" si="128"/>
        <v>SSP310800</v>
      </c>
      <c r="B1395" s="4" t="str">
        <f t="shared" si="129"/>
        <v>SSP310800</v>
      </c>
      <c r="C1395" s="4" t="str">
        <f t="shared" si="126"/>
        <v>3108</v>
      </c>
      <c r="D1395" s="4" t="str">
        <f t="shared" si="127"/>
        <v>00</v>
      </c>
      <c r="E1395" t="s">
        <v>183</v>
      </c>
      <c r="F1395" t="s">
        <v>184</v>
      </c>
      <c r="G1395" t="s">
        <v>836</v>
      </c>
      <c r="H1395" t="s">
        <v>17</v>
      </c>
      <c r="I1395" t="s">
        <v>184</v>
      </c>
      <c r="J1395" t="s">
        <v>1336</v>
      </c>
      <c r="L1395" t="s">
        <v>1337</v>
      </c>
      <c r="M1395" s="45" t="str">
        <f t="shared" si="130"/>
        <v>PUDR</v>
      </c>
      <c r="N1395" s="4" t="str">
        <f t="shared" si="131"/>
        <v>SSPPUDR</v>
      </c>
    </row>
    <row r="1396" spans="1:14" x14ac:dyDescent="0.3">
      <c r="A1396" s="4" t="str">
        <f t="shared" si="128"/>
        <v>SSP4006LF</v>
      </c>
      <c r="B1396" s="4" t="str">
        <f t="shared" si="129"/>
        <v>SSP4006LF</v>
      </c>
      <c r="C1396" s="4" t="str">
        <f t="shared" si="126"/>
        <v>4006</v>
      </c>
      <c r="D1396" s="4" t="str">
        <f t="shared" si="127"/>
        <v>LF</v>
      </c>
      <c r="E1396" t="s">
        <v>183</v>
      </c>
      <c r="F1396" t="s">
        <v>184</v>
      </c>
      <c r="G1396" t="s">
        <v>876</v>
      </c>
      <c r="H1396" t="s">
        <v>483</v>
      </c>
      <c r="I1396" t="s">
        <v>184</v>
      </c>
      <c r="J1396" t="s">
        <v>1083</v>
      </c>
      <c r="L1396" t="s">
        <v>945</v>
      </c>
      <c r="M1396" s="45" t="str">
        <f t="shared" si="130"/>
        <v>DRIV-WHGP</v>
      </c>
      <c r="N1396" s="4" t="str">
        <f t="shared" si="131"/>
        <v>SSPDRIV-WHGP</v>
      </c>
    </row>
    <row r="1397" spans="1:14" x14ac:dyDescent="0.3">
      <c r="A1397" s="4" t="str">
        <f t="shared" si="128"/>
        <v>SSP4006RF</v>
      </c>
      <c r="B1397" s="4" t="str">
        <f t="shared" si="129"/>
        <v>SSP4006RF</v>
      </c>
      <c r="C1397" s="4" t="str">
        <f t="shared" si="126"/>
        <v>4006</v>
      </c>
      <c r="D1397" s="4" t="str">
        <f t="shared" si="127"/>
        <v>RF</v>
      </c>
      <c r="E1397" t="s">
        <v>183</v>
      </c>
      <c r="F1397" t="s">
        <v>184</v>
      </c>
      <c r="G1397" t="s">
        <v>876</v>
      </c>
      <c r="H1397" t="s">
        <v>487</v>
      </c>
      <c r="I1397" t="s">
        <v>184</v>
      </c>
      <c r="J1397" t="s">
        <v>1115</v>
      </c>
      <c r="L1397" t="s">
        <v>946</v>
      </c>
      <c r="M1397" s="45" t="str">
        <f t="shared" si="130"/>
        <v>DRIV-WHGP</v>
      </c>
      <c r="N1397" s="4" t="str">
        <f t="shared" si="131"/>
        <v>SSPDRIV-WHGP</v>
      </c>
    </row>
    <row r="1398" spans="1:14" x14ac:dyDescent="0.3">
      <c r="A1398" s="4" t="str">
        <f t="shared" si="128"/>
        <v>SSP4008RR</v>
      </c>
      <c r="B1398" s="4" t="str">
        <f t="shared" si="129"/>
        <v>SSP4008RR</v>
      </c>
      <c r="C1398" s="4" t="str">
        <f t="shared" si="126"/>
        <v>4008</v>
      </c>
      <c r="D1398" s="4" t="str">
        <f t="shared" si="127"/>
        <v>RR</v>
      </c>
      <c r="E1398" t="s">
        <v>183</v>
      </c>
      <c r="F1398" t="s">
        <v>184</v>
      </c>
      <c r="G1398" t="s">
        <v>913</v>
      </c>
      <c r="H1398" t="s">
        <v>493</v>
      </c>
      <c r="I1398" t="s">
        <v>184</v>
      </c>
      <c r="J1398" t="s">
        <v>1126</v>
      </c>
      <c r="L1398" t="s">
        <v>549</v>
      </c>
      <c r="M1398" s="45" t="str">
        <f t="shared" si="130"/>
        <v>DRIV-FIDV</v>
      </c>
      <c r="N1398" s="4" t="str">
        <f t="shared" si="131"/>
        <v>SSPDRIV-FIDV</v>
      </c>
    </row>
    <row r="1399" spans="1:14" x14ac:dyDescent="0.3">
      <c r="A1399" s="4" t="str">
        <f t="shared" si="128"/>
        <v>SSP4261FR</v>
      </c>
      <c r="B1399" s="4" t="str">
        <f t="shared" si="129"/>
        <v>SSP4261FR</v>
      </c>
      <c r="C1399" s="4" t="str">
        <f t="shared" si="126"/>
        <v>4261</v>
      </c>
      <c r="D1399" s="4" t="str">
        <f t="shared" si="127"/>
        <v>FR</v>
      </c>
      <c r="E1399" t="s">
        <v>183</v>
      </c>
      <c r="F1399" t="s">
        <v>184</v>
      </c>
      <c r="G1399" t="s">
        <v>11934</v>
      </c>
      <c r="H1399" t="s">
        <v>232</v>
      </c>
      <c r="I1399" t="s">
        <v>184</v>
      </c>
      <c r="J1399" t="s">
        <v>2657</v>
      </c>
      <c r="L1399" t="s">
        <v>12148</v>
      </c>
      <c r="M1399" s="45" t="e">
        <f t="shared" si="130"/>
        <v>#N/A</v>
      </c>
      <c r="N1399" s="4" t="e">
        <f t="shared" si="131"/>
        <v>#N/A</v>
      </c>
    </row>
    <row r="1400" spans="1:14" x14ac:dyDescent="0.3">
      <c r="A1400" s="4" t="str">
        <f t="shared" si="128"/>
        <v>SSP4261RR</v>
      </c>
      <c r="B1400" s="4" t="str">
        <f t="shared" si="129"/>
        <v>SSP4261RR</v>
      </c>
      <c r="C1400" s="4" t="str">
        <f t="shared" si="126"/>
        <v>4261</v>
      </c>
      <c r="D1400" s="4" t="str">
        <f t="shared" si="127"/>
        <v>RR</v>
      </c>
      <c r="E1400" t="s">
        <v>183</v>
      </c>
      <c r="F1400" t="s">
        <v>184</v>
      </c>
      <c r="G1400" t="s">
        <v>11934</v>
      </c>
      <c r="H1400" t="s">
        <v>493</v>
      </c>
      <c r="I1400" t="s">
        <v>184</v>
      </c>
      <c r="J1400" t="s">
        <v>2657</v>
      </c>
      <c r="L1400" t="s">
        <v>12149</v>
      </c>
      <c r="M1400" s="45" t="e">
        <f t="shared" si="130"/>
        <v>#N/A</v>
      </c>
      <c r="N1400" s="4" t="e">
        <f t="shared" si="131"/>
        <v>#N/A</v>
      </c>
    </row>
    <row r="1401" spans="1:14" x14ac:dyDescent="0.3">
      <c r="A1401" s="4" t="str">
        <f t="shared" si="128"/>
        <v>SSP4303LT</v>
      </c>
      <c r="B1401" s="4" t="str">
        <f t="shared" si="129"/>
        <v>SSP4303LT</v>
      </c>
      <c r="C1401" s="4" t="str">
        <f t="shared" si="126"/>
        <v>4303</v>
      </c>
      <c r="D1401" s="4" t="str">
        <f t="shared" si="127"/>
        <v>LT</v>
      </c>
      <c r="E1401" t="s">
        <v>183</v>
      </c>
      <c r="F1401" t="s">
        <v>184</v>
      </c>
      <c r="G1401" t="s">
        <v>11504</v>
      </c>
      <c r="H1401" t="s">
        <v>57</v>
      </c>
      <c r="I1401" t="s">
        <v>184</v>
      </c>
      <c r="J1401" t="s">
        <v>2657</v>
      </c>
      <c r="L1401" t="s">
        <v>12159</v>
      </c>
      <c r="M1401" s="45" t="e">
        <f t="shared" si="130"/>
        <v>#N/A</v>
      </c>
      <c r="N1401" s="4" t="e">
        <f t="shared" si="131"/>
        <v>#N/A</v>
      </c>
    </row>
    <row r="1402" spans="1:14" x14ac:dyDescent="0.3">
      <c r="A1402" s="4" t="str">
        <f t="shared" si="128"/>
        <v>SSP4303RI</v>
      </c>
      <c r="B1402" s="4" t="str">
        <f t="shared" si="129"/>
        <v>SSP4303RI</v>
      </c>
      <c r="C1402" s="4" t="str">
        <f t="shared" si="126"/>
        <v>4303</v>
      </c>
      <c r="D1402" s="4" t="str">
        <f t="shared" si="127"/>
        <v>RI</v>
      </c>
      <c r="E1402" t="s">
        <v>183</v>
      </c>
      <c r="F1402" t="s">
        <v>184</v>
      </c>
      <c r="G1402" t="s">
        <v>11504</v>
      </c>
      <c r="H1402" t="s">
        <v>61</v>
      </c>
      <c r="I1402" t="s">
        <v>184</v>
      </c>
      <c r="J1402" t="s">
        <v>2657</v>
      </c>
      <c r="L1402" t="s">
        <v>12160</v>
      </c>
      <c r="M1402" s="45" t="e">
        <f t="shared" si="130"/>
        <v>#N/A</v>
      </c>
      <c r="N1402" s="4" t="e">
        <f t="shared" si="131"/>
        <v>#N/A</v>
      </c>
    </row>
    <row r="1403" spans="1:14" x14ac:dyDescent="0.3">
      <c r="A1403" s="4" t="str">
        <f t="shared" si="128"/>
        <v>SSP508300</v>
      </c>
      <c r="B1403" s="4" t="str">
        <f t="shared" si="129"/>
        <v>SSP508300</v>
      </c>
      <c r="C1403" s="4" t="str">
        <f t="shared" si="126"/>
        <v>5083</v>
      </c>
      <c r="D1403" s="4" t="str">
        <f t="shared" si="127"/>
        <v>00</v>
      </c>
      <c r="E1403" t="s">
        <v>183</v>
      </c>
      <c r="F1403" t="s">
        <v>184</v>
      </c>
      <c r="G1403" t="s">
        <v>11600</v>
      </c>
      <c r="H1403" t="s">
        <v>17</v>
      </c>
      <c r="I1403" t="s">
        <v>184</v>
      </c>
      <c r="J1403" t="s">
        <v>2657</v>
      </c>
      <c r="L1403" t="s">
        <v>12204</v>
      </c>
      <c r="M1403" s="45" t="e">
        <f t="shared" si="130"/>
        <v>#N/A</v>
      </c>
      <c r="N1403" s="4" t="e">
        <f t="shared" si="131"/>
        <v>#N/A</v>
      </c>
    </row>
    <row r="1404" spans="1:14" x14ac:dyDescent="0.3">
      <c r="A1404" s="4" t="str">
        <f t="shared" si="128"/>
        <v>SSP434600</v>
      </c>
      <c r="B1404" s="4" t="str">
        <f t="shared" si="129"/>
        <v>SSP434600</v>
      </c>
      <c r="C1404" s="4" t="str">
        <f t="shared" si="126"/>
        <v>4346</v>
      </c>
      <c r="D1404" s="4" t="str">
        <f t="shared" si="127"/>
        <v>00</v>
      </c>
      <c r="E1404" t="s">
        <v>183</v>
      </c>
      <c r="F1404" t="s">
        <v>184</v>
      </c>
      <c r="G1404" t="s">
        <v>11938</v>
      </c>
      <c r="H1404" t="s">
        <v>17</v>
      </c>
      <c r="I1404" t="s">
        <v>184</v>
      </c>
      <c r="J1404" t="s">
        <v>2657</v>
      </c>
      <c r="L1404" t="s">
        <v>12179</v>
      </c>
      <c r="M1404" s="45" t="e">
        <f t="shared" si="130"/>
        <v>#N/A</v>
      </c>
      <c r="N1404" s="4" t="e">
        <f t="shared" si="131"/>
        <v>#N/A</v>
      </c>
    </row>
    <row r="1405" spans="1:14" x14ac:dyDescent="0.3">
      <c r="A1405" s="4" t="str">
        <f t="shared" si="128"/>
        <v>SSP125600</v>
      </c>
      <c r="B1405" s="4" t="str">
        <f t="shared" si="129"/>
        <v>SSP125600</v>
      </c>
      <c r="C1405" s="4" t="str">
        <f t="shared" si="126"/>
        <v>1256</v>
      </c>
      <c r="D1405" s="4" t="str">
        <f t="shared" si="127"/>
        <v>00</v>
      </c>
      <c r="E1405" t="s">
        <v>183</v>
      </c>
      <c r="F1405" t="s">
        <v>184</v>
      </c>
      <c r="G1405" t="s">
        <v>11923</v>
      </c>
      <c r="H1405" t="s">
        <v>17</v>
      </c>
      <c r="I1405" t="s">
        <v>184</v>
      </c>
      <c r="J1405" t="s">
        <v>2657</v>
      </c>
      <c r="L1405" t="s">
        <v>11985</v>
      </c>
      <c r="M1405" s="45" t="e">
        <f t="shared" si="130"/>
        <v>#N/A</v>
      </c>
      <c r="N1405" s="4" t="e">
        <f t="shared" si="131"/>
        <v>#N/A</v>
      </c>
    </row>
    <row r="1406" spans="1:14" x14ac:dyDescent="0.3">
      <c r="A1406" s="4" t="str">
        <f t="shared" si="128"/>
        <v>SSP325300</v>
      </c>
      <c r="B1406" s="4" t="str">
        <f t="shared" si="129"/>
        <v>SSP325300</v>
      </c>
      <c r="C1406" s="4" t="str">
        <f t="shared" si="126"/>
        <v>3253</v>
      </c>
      <c r="D1406" s="4" t="str">
        <f t="shared" si="127"/>
        <v>00</v>
      </c>
      <c r="E1406" t="s">
        <v>183</v>
      </c>
      <c r="F1406" t="s">
        <v>184</v>
      </c>
      <c r="G1406" t="s">
        <v>11066</v>
      </c>
      <c r="H1406" t="s">
        <v>17</v>
      </c>
      <c r="I1406" t="s">
        <v>184</v>
      </c>
      <c r="J1406" t="s">
        <v>2657</v>
      </c>
      <c r="L1406" t="s">
        <v>12089</v>
      </c>
      <c r="M1406" s="45" t="e">
        <f t="shared" si="130"/>
        <v>#N/A</v>
      </c>
      <c r="N1406" s="4" t="e">
        <f t="shared" si="131"/>
        <v>#N/A</v>
      </c>
    </row>
    <row r="1407" spans="1:14" x14ac:dyDescent="0.3">
      <c r="A1407" s="4" t="str">
        <f t="shared" si="128"/>
        <v>SSP</v>
      </c>
      <c r="B1407" s="4" t="str">
        <f t="shared" si="129"/>
        <v>SSP</v>
      </c>
      <c r="C1407" s="4" t="str">
        <f t="shared" si="126"/>
        <v/>
      </c>
      <c r="D1407" s="4" t="str">
        <f t="shared" si="127"/>
        <v/>
      </c>
      <c r="E1407" t="s">
        <v>183</v>
      </c>
      <c r="F1407" t="s">
        <v>184</v>
      </c>
      <c r="I1407" t="s">
        <v>184</v>
      </c>
      <c r="J1407" t="s">
        <v>1117</v>
      </c>
      <c r="L1407" t="s">
        <v>186</v>
      </c>
      <c r="M1407" s="45" t="str">
        <f t="shared" si="130"/>
        <v>ENGI</v>
      </c>
      <c r="N1407" s="4" t="str">
        <f t="shared" si="131"/>
        <v>SSPENGI</v>
      </c>
    </row>
    <row r="1408" spans="1:14" x14ac:dyDescent="0.3">
      <c r="A1408" s="4" t="str">
        <f t="shared" si="128"/>
        <v>SSP135900</v>
      </c>
      <c r="B1408" s="4" t="str">
        <f t="shared" si="129"/>
        <v>SSP135900</v>
      </c>
      <c r="C1408" s="4" t="str">
        <f t="shared" si="126"/>
        <v>1359</v>
      </c>
      <c r="D1408" s="4" t="str">
        <f t="shared" si="127"/>
        <v>00</v>
      </c>
      <c r="E1408" t="s">
        <v>183</v>
      </c>
      <c r="F1408" t="s">
        <v>184</v>
      </c>
      <c r="G1408" t="s">
        <v>11926</v>
      </c>
      <c r="H1408" t="s">
        <v>17</v>
      </c>
      <c r="I1408" t="s">
        <v>184</v>
      </c>
      <c r="J1408" t="s">
        <v>2657</v>
      </c>
      <c r="L1408" t="s">
        <v>11996</v>
      </c>
      <c r="M1408" s="45" t="e">
        <f t="shared" si="130"/>
        <v>#N/A</v>
      </c>
      <c r="N1408" s="4" t="e">
        <f t="shared" si="131"/>
        <v>#N/A</v>
      </c>
    </row>
    <row r="1409" spans="1:14" x14ac:dyDescent="0.3">
      <c r="A1409" s="4" t="str">
        <f t="shared" si="128"/>
        <v>SSP138600</v>
      </c>
      <c r="B1409" s="4" t="str">
        <f t="shared" si="129"/>
        <v>SSP138600</v>
      </c>
      <c r="C1409" s="4" t="str">
        <f t="shared" si="126"/>
        <v>1386</v>
      </c>
      <c r="D1409" s="4" t="str">
        <f t="shared" si="127"/>
        <v>00</v>
      </c>
      <c r="E1409" t="s">
        <v>183</v>
      </c>
      <c r="F1409" t="s">
        <v>184</v>
      </c>
      <c r="G1409" t="s">
        <v>783</v>
      </c>
      <c r="H1409" t="s">
        <v>17</v>
      </c>
      <c r="I1409" t="s">
        <v>184</v>
      </c>
      <c r="J1409" t="s">
        <v>2657</v>
      </c>
      <c r="L1409" t="s">
        <v>12052</v>
      </c>
      <c r="M1409" s="45" t="e">
        <f t="shared" si="130"/>
        <v>#N/A</v>
      </c>
      <c r="N1409" s="4" t="e">
        <f t="shared" si="131"/>
        <v>#N/A</v>
      </c>
    </row>
    <row r="1410" spans="1:14" x14ac:dyDescent="0.3">
      <c r="A1410" s="4" t="str">
        <f t="shared" si="128"/>
        <v>SSP125100</v>
      </c>
      <c r="B1410" s="4" t="str">
        <f t="shared" si="129"/>
        <v>SSP125100</v>
      </c>
      <c r="C1410" s="4" t="str">
        <f t="shared" si="126"/>
        <v>1251</v>
      </c>
      <c r="D1410" s="4" t="str">
        <f t="shared" si="127"/>
        <v>00</v>
      </c>
      <c r="E1410" t="s">
        <v>183</v>
      </c>
      <c r="F1410" t="s">
        <v>184</v>
      </c>
      <c r="G1410" t="s">
        <v>11922</v>
      </c>
      <c r="H1410" t="s">
        <v>17</v>
      </c>
      <c r="I1410" t="s">
        <v>184</v>
      </c>
      <c r="J1410" t="s">
        <v>2657</v>
      </c>
      <c r="L1410" t="s">
        <v>11982</v>
      </c>
      <c r="M1410" s="45" t="e">
        <f t="shared" si="130"/>
        <v>#N/A</v>
      </c>
      <c r="N1410" s="4" t="e">
        <f t="shared" si="131"/>
        <v>#N/A</v>
      </c>
    </row>
    <row r="1411" spans="1:14" x14ac:dyDescent="0.3">
      <c r="A1411" s="4" t="str">
        <f t="shared" si="128"/>
        <v>SSP1365RR</v>
      </c>
      <c r="B1411" s="4" t="str">
        <f t="shared" si="129"/>
        <v>SSP1365RR</v>
      </c>
      <c r="C1411" s="4" t="str">
        <f t="shared" ref="C1411:C1474" si="132">LEFT(G1411,4)</f>
        <v>1365</v>
      </c>
      <c r="D1411" s="4" t="str">
        <f t="shared" ref="D1411:D1474" si="133">LEFT(H1411,2)</f>
        <v>RR</v>
      </c>
      <c r="E1411" t="s">
        <v>183</v>
      </c>
      <c r="F1411" t="s">
        <v>184</v>
      </c>
      <c r="G1411" t="s">
        <v>11927</v>
      </c>
      <c r="H1411" t="s">
        <v>493</v>
      </c>
      <c r="I1411" t="s">
        <v>184</v>
      </c>
      <c r="J1411" t="s">
        <v>2657</v>
      </c>
      <c r="L1411" t="s">
        <v>12010</v>
      </c>
      <c r="M1411" s="45" t="e">
        <f t="shared" si="130"/>
        <v>#N/A</v>
      </c>
      <c r="N1411" s="4" t="e">
        <f t="shared" si="131"/>
        <v>#N/A</v>
      </c>
    </row>
    <row r="1412" spans="1:14" x14ac:dyDescent="0.3">
      <c r="A1412" s="4" t="str">
        <f t="shared" ref="A1412:A1475" si="134">F1412&amp;C1412&amp;D1412</f>
        <v>SSP426P00</v>
      </c>
      <c r="B1412" s="4" t="str">
        <f t="shared" ref="B1412:B1475" si="135">F1412&amp;C1412&amp;D1412</f>
        <v>SSP426P00</v>
      </c>
      <c r="C1412" s="4" t="str">
        <f t="shared" si="132"/>
        <v>426P</v>
      </c>
      <c r="D1412" s="4" t="str">
        <f t="shared" si="133"/>
        <v>00</v>
      </c>
      <c r="E1412" t="s">
        <v>183</v>
      </c>
      <c r="F1412" t="s">
        <v>184</v>
      </c>
      <c r="G1412" t="s">
        <v>11936</v>
      </c>
      <c r="H1412" t="s">
        <v>17</v>
      </c>
      <c r="I1412" t="s">
        <v>184</v>
      </c>
      <c r="J1412" t="s">
        <v>2657</v>
      </c>
      <c r="L1412" t="s">
        <v>12151</v>
      </c>
      <c r="M1412" s="45" t="e">
        <f t="shared" ref="M1412:M1475" si="136">_xlfn.TEXTAFTER(J1412,"-")</f>
        <v>#N/A</v>
      </c>
      <c r="N1412" s="4" t="e">
        <f t="shared" ref="N1412:N1475" si="137">I1412&amp;M1412&amp;K1412</f>
        <v>#N/A</v>
      </c>
    </row>
    <row r="1413" spans="1:14" x14ac:dyDescent="0.3">
      <c r="A1413" s="4" t="str">
        <f t="shared" si="134"/>
        <v>SSP4305LT</v>
      </c>
      <c r="B1413" s="4" t="str">
        <f t="shared" si="135"/>
        <v>SSP4305LT</v>
      </c>
      <c r="C1413" s="4" t="str">
        <f t="shared" si="132"/>
        <v>4305</v>
      </c>
      <c r="D1413" s="4" t="str">
        <f t="shared" si="133"/>
        <v>LT</v>
      </c>
      <c r="E1413" t="s">
        <v>183</v>
      </c>
      <c r="F1413" t="s">
        <v>184</v>
      </c>
      <c r="G1413" t="s">
        <v>11937</v>
      </c>
      <c r="H1413" t="s">
        <v>57</v>
      </c>
      <c r="I1413" t="s">
        <v>184</v>
      </c>
      <c r="J1413" t="s">
        <v>2657</v>
      </c>
      <c r="L1413" t="s">
        <v>12166</v>
      </c>
      <c r="M1413" s="45" t="e">
        <f t="shared" si="136"/>
        <v>#N/A</v>
      </c>
      <c r="N1413" s="4" t="e">
        <f t="shared" si="137"/>
        <v>#N/A</v>
      </c>
    </row>
    <row r="1414" spans="1:14" x14ac:dyDescent="0.3">
      <c r="A1414" s="4" t="str">
        <f t="shared" si="134"/>
        <v>SSP4305RI</v>
      </c>
      <c r="B1414" s="4" t="str">
        <f t="shared" si="135"/>
        <v>SSP4305RI</v>
      </c>
      <c r="C1414" s="4" t="str">
        <f t="shared" si="132"/>
        <v>4305</v>
      </c>
      <c r="D1414" s="4" t="str">
        <f t="shared" si="133"/>
        <v>RI</v>
      </c>
      <c r="E1414" t="s">
        <v>183</v>
      </c>
      <c r="F1414" t="s">
        <v>184</v>
      </c>
      <c r="G1414" t="s">
        <v>11937</v>
      </c>
      <c r="H1414" t="s">
        <v>61</v>
      </c>
      <c r="I1414" t="s">
        <v>184</v>
      </c>
      <c r="J1414" t="s">
        <v>2657</v>
      </c>
      <c r="L1414" t="s">
        <v>12167</v>
      </c>
      <c r="M1414" s="45" t="e">
        <f t="shared" si="136"/>
        <v>#N/A</v>
      </c>
      <c r="N1414" s="4" t="e">
        <f t="shared" si="137"/>
        <v>#N/A</v>
      </c>
    </row>
    <row r="1415" spans="1:14" x14ac:dyDescent="0.3">
      <c r="A1415" s="4" t="str">
        <f t="shared" si="134"/>
        <v>SSP5102LT</v>
      </c>
      <c r="B1415" s="4" t="str">
        <f t="shared" si="135"/>
        <v>SSP5102LT</v>
      </c>
      <c r="C1415" s="4" t="str">
        <f t="shared" si="132"/>
        <v>5102</v>
      </c>
      <c r="D1415" s="4" t="str">
        <f t="shared" si="133"/>
        <v>LT</v>
      </c>
      <c r="E1415" t="s">
        <v>183</v>
      </c>
      <c r="F1415" t="s">
        <v>184</v>
      </c>
      <c r="G1415" t="s">
        <v>695</v>
      </c>
      <c r="H1415" t="s">
        <v>57</v>
      </c>
      <c r="I1415" t="s">
        <v>184</v>
      </c>
      <c r="J1415" t="s">
        <v>2657</v>
      </c>
      <c r="L1415" t="s">
        <v>12230</v>
      </c>
      <c r="M1415" s="45" t="e">
        <f t="shared" si="136"/>
        <v>#N/A</v>
      </c>
      <c r="N1415" s="4" t="e">
        <f t="shared" si="137"/>
        <v>#N/A</v>
      </c>
    </row>
    <row r="1416" spans="1:14" x14ac:dyDescent="0.3">
      <c r="A1416" s="4" t="str">
        <f t="shared" si="134"/>
        <v>SSP5102RI</v>
      </c>
      <c r="B1416" s="4" t="str">
        <f t="shared" si="135"/>
        <v>SSP5102RI</v>
      </c>
      <c r="C1416" s="4" t="str">
        <f t="shared" si="132"/>
        <v>5102</v>
      </c>
      <c r="D1416" s="4" t="str">
        <f t="shared" si="133"/>
        <v>RI</v>
      </c>
      <c r="E1416" t="s">
        <v>183</v>
      </c>
      <c r="F1416" t="s">
        <v>184</v>
      </c>
      <c r="G1416" t="s">
        <v>695</v>
      </c>
      <c r="H1416" t="s">
        <v>61</v>
      </c>
      <c r="I1416" t="s">
        <v>184</v>
      </c>
      <c r="J1416" t="s">
        <v>2657</v>
      </c>
      <c r="L1416" t="s">
        <v>12231</v>
      </c>
      <c r="M1416" s="45" t="e">
        <f t="shared" si="136"/>
        <v>#N/A</v>
      </c>
      <c r="N1416" s="4" t="e">
        <f t="shared" si="137"/>
        <v>#N/A</v>
      </c>
    </row>
    <row r="1417" spans="1:14" x14ac:dyDescent="0.3">
      <c r="A1417" s="4" t="str">
        <f t="shared" si="134"/>
        <v>SSP7230LL</v>
      </c>
      <c r="B1417" s="4" t="str">
        <f t="shared" si="135"/>
        <v>SSP7230LL</v>
      </c>
      <c r="C1417" s="4" t="str">
        <f t="shared" si="132"/>
        <v>7230</v>
      </c>
      <c r="D1417" s="4" t="str">
        <f t="shared" si="133"/>
        <v>LL</v>
      </c>
      <c r="E1417" t="s">
        <v>183</v>
      </c>
      <c r="F1417" t="s">
        <v>184</v>
      </c>
      <c r="G1417" t="s">
        <v>11958</v>
      </c>
      <c r="H1417" t="s">
        <v>11959</v>
      </c>
      <c r="I1417" t="s">
        <v>184</v>
      </c>
      <c r="J1417" t="s">
        <v>2657</v>
      </c>
      <c r="L1417" t="s">
        <v>12300</v>
      </c>
      <c r="M1417" s="45" t="e">
        <f t="shared" si="136"/>
        <v>#N/A</v>
      </c>
      <c r="N1417" s="4" t="e">
        <f t="shared" si="137"/>
        <v>#N/A</v>
      </c>
    </row>
    <row r="1418" spans="1:14" x14ac:dyDescent="0.3">
      <c r="A1418" s="4" t="str">
        <f t="shared" si="134"/>
        <v>SSP7230LU</v>
      </c>
      <c r="B1418" s="4" t="str">
        <f t="shared" si="135"/>
        <v>SSP7230LU</v>
      </c>
      <c r="C1418" s="4" t="str">
        <f t="shared" si="132"/>
        <v>7230</v>
      </c>
      <c r="D1418" s="4" t="str">
        <f t="shared" si="133"/>
        <v>LU</v>
      </c>
      <c r="E1418" t="s">
        <v>183</v>
      </c>
      <c r="F1418" t="s">
        <v>184</v>
      </c>
      <c r="G1418" t="s">
        <v>11958</v>
      </c>
      <c r="H1418" t="s">
        <v>11960</v>
      </c>
      <c r="I1418" t="s">
        <v>184</v>
      </c>
      <c r="J1418" t="s">
        <v>2657</v>
      </c>
      <c r="L1418" t="s">
        <v>12301</v>
      </c>
      <c r="M1418" s="45" t="e">
        <f t="shared" si="136"/>
        <v>#N/A</v>
      </c>
      <c r="N1418" s="4" t="e">
        <f t="shared" si="137"/>
        <v>#N/A</v>
      </c>
    </row>
    <row r="1419" spans="1:14" x14ac:dyDescent="0.3">
      <c r="A1419" s="4" t="str">
        <f t="shared" si="134"/>
        <v>SSP7230RL</v>
      </c>
      <c r="B1419" s="4" t="str">
        <f t="shared" si="135"/>
        <v>SSP7230RL</v>
      </c>
      <c r="C1419" s="4" t="str">
        <f t="shared" si="132"/>
        <v>7230</v>
      </c>
      <c r="D1419" s="4" t="str">
        <f t="shared" si="133"/>
        <v>RL</v>
      </c>
      <c r="E1419" t="s">
        <v>183</v>
      </c>
      <c r="F1419" t="s">
        <v>184</v>
      </c>
      <c r="G1419" t="s">
        <v>11958</v>
      </c>
      <c r="H1419" t="s">
        <v>11961</v>
      </c>
      <c r="I1419" t="s">
        <v>184</v>
      </c>
      <c r="J1419" t="s">
        <v>2657</v>
      </c>
      <c r="L1419" t="s">
        <v>12302</v>
      </c>
      <c r="M1419" s="45" t="e">
        <f t="shared" si="136"/>
        <v>#N/A</v>
      </c>
      <c r="N1419" s="4" t="e">
        <f t="shared" si="137"/>
        <v>#N/A</v>
      </c>
    </row>
    <row r="1420" spans="1:14" x14ac:dyDescent="0.3">
      <c r="A1420" s="4" t="str">
        <f t="shared" si="134"/>
        <v>SSP7230RU</v>
      </c>
      <c r="B1420" s="4" t="str">
        <f t="shared" si="135"/>
        <v>SSP7230RU</v>
      </c>
      <c r="C1420" s="4" t="str">
        <f t="shared" si="132"/>
        <v>7230</v>
      </c>
      <c r="D1420" s="4" t="str">
        <f t="shared" si="133"/>
        <v>RU</v>
      </c>
      <c r="E1420" t="s">
        <v>183</v>
      </c>
      <c r="F1420" t="s">
        <v>184</v>
      </c>
      <c r="G1420" t="s">
        <v>11958</v>
      </c>
      <c r="H1420" t="s">
        <v>11962</v>
      </c>
      <c r="I1420" t="s">
        <v>184</v>
      </c>
      <c r="J1420" t="s">
        <v>2657</v>
      </c>
      <c r="L1420" t="s">
        <v>12303</v>
      </c>
      <c r="M1420" s="45" t="e">
        <f t="shared" si="136"/>
        <v>#N/A</v>
      </c>
      <c r="N1420" s="4" t="e">
        <f t="shared" si="137"/>
        <v>#N/A</v>
      </c>
    </row>
    <row r="1421" spans="1:14" x14ac:dyDescent="0.3">
      <c r="A1421" s="4" t="str">
        <f t="shared" si="134"/>
        <v>SSP507000</v>
      </c>
      <c r="B1421" s="4" t="str">
        <f t="shared" si="135"/>
        <v>SSP507000</v>
      </c>
      <c r="C1421" s="4" t="str">
        <f t="shared" si="132"/>
        <v>5070</v>
      </c>
      <c r="D1421" s="4" t="str">
        <f t="shared" si="133"/>
        <v>00</v>
      </c>
      <c r="E1421" t="s">
        <v>183</v>
      </c>
      <c r="F1421" t="s">
        <v>184</v>
      </c>
      <c r="G1421" t="s">
        <v>823</v>
      </c>
      <c r="H1421" t="s">
        <v>17</v>
      </c>
      <c r="I1421" t="s">
        <v>184</v>
      </c>
      <c r="J1421" t="s">
        <v>2657</v>
      </c>
      <c r="L1421" t="s">
        <v>12196</v>
      </c>
      <c r="M1421" s="45" t="e">
        <f t="shared" si="136"/>
        <v>#N/A</v>
      </c>
      <c r="N1421" s="4" t="e">
        <f t="shared" si="137"/>
        <v>#N/A</v>
      </c>
    </row>
    <row r="1422" spans="1:14" x14ac:dyDescent="0.3">
      <c r="A1422" s="4" t="str">
        <f t="shared" si="134"/>
        <v>TMG100000</v>
      </c>
      <c r="B1422" s="4" t="str">
        <f t="shared" si="135"/>
        <v>TMG100000</v>
      </c>
      <c r="C1422" s="4" t="str">
        <f t="shared" si="132"/>
        <v>1000</v>
      </c>
      <c r="D1422" s="4" t="str">
        <f t="shared" si="133"/>
        <v>00</v>
      </c>
      <c r="E1422" s="35" t="s">
        <v>19</v>
      </c>
      <c r="F1422" s="36" t="s">
        <v>20</v>
      </c>
      <c r="G1422" s="36" t="s">
        <v>16</v>
      </c>
      <c r="H1422" s="36" t="s">
        <v>17</v>
      </c>
      <c r="I1422" s="36" t="s">
        <v>20</v>
      </c>
      <c r="J1422" s="36" t="s">
        <v>21</v>
      </c>
      <c r="K1422" s="36"/>
      <c r="L1422" s="36" t="s">
        <v>22</v>
      </c>
      <c r="M1422" s="45" t="str">
        <f t="shared" si="136"/>
        <v>ENGI</v>
      </c>
      <c r="N1422" s="4" t="str">
        <f t="shared" si="137"/>
        <v>TMGENGI</v>
      </c>
    </row>
    <row r="1423" spans="1:14" x14ac:dyDescent="0.3">
      <c r="A1423" s="4" t="str">
        <f t="shared" si="134"/>
        <v>TWG100000</v>
      </c>
      <c r="B1423" s="4" t="str">
        <f t="shared" si="135"/>
        <v>TWG100000</v>
      </c>
      <c r="C1423" s="4" t="str">
        <f t="shared" si="132"/>
        <v>1000</v>
      </c>
      <c r="D1423" s="4" t="str">
        <f t="shared" si="133"/>
        <v>00</v>
      </c>
      <c r="E1423" s="35" t="s">
        <v>37</v>
      </c>
      <c r="F1423" s="36" t="s">
        <v>38</v>
      </c>
      <c r="G1423" s="36" t="s">
        <v>16</v>
      </c>
      <c r="H1423" s="36" t="s">
        <v>17</v>
      </c>
      <c r="I1423" s="36" t="s">
        <v>38</v>
      </c>
      <c r="J1423" s="36" t="s">
        <v>39</v>
      </c>
      <c r="K1423" s="36"/>
      <c r="L1423" s="36" t="s">
        <v>18</v>
      </c>
      <c r="M1423" s="45" t="str">
        <f t="shared" si="136"/>
        <v>ENGI</v>
      </c>
      <c r="N1423" s="4" t="str">
        <f t="shared" si="137"/>
        <v>TWGENGI</v>
      </c>
    </row>
    <row r="1424" spans="1:14" x14ac:dyDescent="0.3">
      <c r="A1424" s="4" t="str">
        <f t="shared" si="134"/>
        <v>TWG303000</v>
      </c>
      <c r="B1424" s="4" t="str">
        <f t="shared" si="135"/>
        <v>TWG303000</v>
      </c>
      <c r="C1424" s="4" t="str">
        <f t="shared" si="132"/>
        <v>3030</v>
      </c>
      <c r="D1424" s="4" t="str">
        <f t="shared" si="133"/>
        <v>00</v>
      </c>
      <c r="E1424" s="35" t="s">
        <v>37</v>
      </c>
      <c r="F1424" s="36" t="s">
        <v>38</v>
      </c>
      <c r="G1424" s="36" t="s">
        <v>299</v>
      </c>
      <c r="H1424" s="36" t="s">
        <v>17</v>
      </c>
      <c r="I1424" s="36" t="s">
        <v>38</v>
      </c>
      <c r="J1424" s="36" t="s">
        <v>307</v>
      </c>
      <c r="K1424" s="36"/>
      <c r="L1424" s="36" t="s">
        <v>308</v>
      </c>
      <c r="M1424" s="45" t="str">
        <f t="shared" si="136"/>
        <v>DRIV-TMSN</v>
      </c>
      <c r="N1424" s="4" t="str">
        <f t="shared" si="137"/>
        <v>TWGDRIV-TMSN</v>
      </c>
    </row>
    <row r="1425" spans="1:15" x14ac:dyDescent="0.3">
      <c r="A1425" s="4" t="str">
        <f t="shared" si="134"/>
        <v>TWG310100</v>
      </c>
      <c r="B1425" s="4" t="str">
        <f t="shared" si="135"/>
        <v>TWG310100</v>
      </c>
      <c r="C1425" s="4" t="str">
        <f t="shared" si="132"/>
        <v>3101</v>
      </c>
      <c r="D1425" s="4" t="str">
        <f t="shared" si="133"/>
        <v>00</v>
      </c>
      <c r="E1425" s="35" t="s">
        <v>37</v>
      </c>
      <c r="F1425" s="36" t="s">
        <v>38</v>
      </c>
      <c r="G1425" s="36" t="s">
        <v>358</v>
      </c>
      <c r="H1425" s="36" t="s">
        <v>17</v>
      </c>
      <c r="I1425" s="36" t="s">
        <v>38</v>
      </c>
      <c r="J1425" s="36" t="s">
        <v>366</v>
      </c>
      <c r="K1425" s="36"/>
      <c r="L1425" s="36" t="s">
        <v>367</v>
      </c>
      <c r="M1425" s="45" t="str">
        <f t="shared" si="136"/>
        <v>DRIV-TQCV</v>
      </c>
      <c r="N1425" s="4" t="str">
        <f t="shared" si="137"/>
        <v>TWGDRIV-TQCV</v>
      </c>
    </row>
    <row r="1426" spans="1:15" x14ac:dyDescent="0.3">
      <c r="A1426" s="4" t="str">
        <f t="shared" si="134"/>
        <v>TWG4050RI</v>
      </c>
      <c r="B1426" s="4" t="str">
        <f t="shared" si="135"/>
        <v>TWG4050RI</v>
      </c>
      <c r="C1426" s="4" t="str">
        <f t="shared" si="132"/>
        <v>4050</v>
      </c>
      <c r="D1426" s="4" t="str">
        <f t="shared" si="133"/>
        <v>RI</v>
      </c>
      <c r="E1426" s="35" t="s">
        <v>37</v>
      </c>
      <c r="F1426" s="36" t="s">
        <v>38</v>
      </c>
      <c r="G1426" s="36" t="s">
        <v>482</v>
      </c>
      <c r="H1426" s="36" t="s">
        <v>61</v>
      </c>
      <c r="I1426" s="36" t="s">
        <v>38</v>
      </c>
      <c r="J1426" s="36" t="s">
        <v>505</v>
      </c>
      <c r="K1426" s="36" t="s">
        <v>63</v>
      </c>
      <c r="L1426" s="36" t="s">
        <v>506</v>
      </c>
      <c r="M1426" s="45" t="str">
        <f t="shared" si="136"/>
        <v>DRIV-FIDV</v>
      </c>
      <c r="N1426" s="4" t="str">
        <f t="shared" si="137"/>
        <v>TWGDRIV-FIDVRH</v>
      </c>
    </row>
    <row r="1427" spans="1:15" x14ac:dyDescent="0.3">
      <c r="A1427" s="4" t="str">
        <f t="shared" si="134"/>
        <v>TWG4050LT</v>
      </c>
      <c r="B1427" s="4" t="str">
        <f t="shared" si="135"/>
        <v>TWG4050LT</v>
      </c>
      <c r="C1427" s="4" t="str">
        <f t="shared" si="132"/>
        <v>4050</v>
      </c>
      <c r="D1427" s="4" t="str">
        <f t="shared" si="133"/>
        <v>LT</v>
      </c>
      <c r="E1427" s="35" t="s">
        <v>37</v>
      </c>
      <c r="F1427" s="36" t="s">
        <v>38</v>
      </c>
      <c r="G1427" s="36" t="s">
        <v>482</v>
      </c>
      <c r="H1427" s="36" t="s">
        <v>57</v>
      </c>
      <c r="I1427" s="36" t="s">
        <v>38</v>
      </c>
      <c r="J1427" s="36" t="s">
        <v>505</v>
      </c>
      <c r="K1427" s="36" t="s">
        <v>59</v>
      </c>
      <c r="L1427" s="36" t="s">
        <v>507</v>
      </c>
      <c r="M1427" s="45" t="str">
        <f t="shared" si="136"/>
        <v>DRIV-FIDV</v>
      </c>
      <c r="N1427" s="4" t="str">
        <f t="shared" si="137"/>
        <v>TWGDRIV-FIDVLH</v>
      </c>
    </row>
    <row r="1428" spans="1:15" x14ac:dyDescent="0.3">
      <c r="A1428" s="4" t="str">
        <f t="shared" si="134"/>
        <v>VCE325800</v>
      </c>
      <c r="B1428" s="4" t="str">
        <f t="shared" si="135"/>
        <v>VCE325800</v>
      </c>
      <c r="C1428" s="4" t="str">
        <f t="shared" si="132"/>
        <v>3258</v>
      </c>
      <c r="D1428" s="4" t="str">
        <f t="shared" si="133"/>
        <v>00</v>
      </c>
      <c r="E1428" s="35" t="s">
        <v>925</v>
      </c>
      <c r="F1428" s="36" t="s">
        <v>926</v>
      </c>
      <c r="G1428" s="36" t="s">
        <v>418</v>
      </c>
      <c r="H1428" s="36" t="s">
        <v>17</v>
      </c>
      <c r="I1428" s="36" t="s">
        <v>926</v>
      </c>
      <c r="J1428" s="36" t="s">
        <v>927</v>
      </c>
      <c r="K1428" s="36"/>
      <c r="L1428" s="36" t="s">
        <v>928</v>
      </c>
      <c r="M1428" s="45" t="e">
        <f t="shared" si="136"/>
        <v>#N/A</v>
      </c>
      <c r="N1428" s="4" t="e">
        <f t="shared" si="137"/>
        <v>#N/A</v>
      </c>
      <c r="O1428" t="s">
        <v>929</v>
      </c>
    </row>
    <row r="1429" spans="1:15" x14ac:dyDescent="0.3">
      <c r="A1429" s="4" t="str">
        <f t="shared" si="134"/>
        <v>WLH100000</v>
      </c>
      <c r="B1429" s="4" t="str">
        <f t="shared" si="135"/>
        <v>WLH100000</v>
      </c>
      <c r="C1429" s="4" t="str">
        <f t="shared" si="132"/>
        <v>1000</v>
      </c>
      <c r="D1429" s="4" t="str">
        <f t="shared" si="133"/>
        <v>00</v>
      </c>
      <c r="E1429" s="26" t="s">
        <v>80</v>
      </c>
      <c r="F1429" t="s">
        <v>81</v>
      </c>
      <c r="G1429" t="s">
        <v>16</v>
      </c>
      <c r="H1429" t="s">
        <v>17</v>
      </c>
      <c r="I1429" t="s">
        <v>81</v>
      </c>
      <c r="J1429" t="s">
        <v>1441</v>
      </c>
      <c r="L1429" t="s">
        <v>45</v>
      </c>
      <c r="M1429" s="45" t="str">
        <f t="shared" si="136"/>
        <v>ENGI</v>
      </c>
      <c r="N1429" s="4" t="str">
        <f t="shared" si="137"/>
        <v>WLHENGI</v>
      </c>
      <c r="O1429" t="s">
        <v>1118</v>
      </c>
    </row>
    <row r="1430" spans="1:15" x14ac:dyDescent="0.3">
      <c r="A1430" s="4" t="str">
        <f t="shared" si="134"/>
        <v>WLH135300</v>
      </c>
      <c r="B1430" s="4" t="str">
        <f t="shared" si="135"/>
        <v>WLH135300</v>
      </c>
      <c r="C1430" s="4" t="str">
        <f t="shared" si="132"/>
        <v>1353</v>
      </c>
      <c r="D1430" s="4" t="str">
        <f t="shared" si="133"/>
        <v>00</v>
      </c>
      <c r="E1430" s="35" t="s">
        <v>80</v>
      </c>
      <c r="F1430" s="36" t="s">
        <v>81</v>
      </c>
      <c r="G1430" s="36" t="s">
        <v>207</v>
      </c>
      <c r="H1430" s="36" t="s">
        <v>17</v>
      </c>
      <c r="I1430" s="36" t="s">
        <v>81</v>
      </c>
      <c r="J1430" s="36" t="s">
        <v>249</v>
      </c>
      <c r="K1430" s="36"/>
      <c r="L1430" s="36" t="s">
        <v>213</v>
      </c>
      <c r="M1430" s="45" t="str">
        <f t="shared" si="136"/>
        <v>ENGI-COSY</v>
      </c>
      <c r="N1430" s="4" t="str">
        <f t="shared" si="137"/>
        <v>WLHENGI-COSY</v>
      </c>
    </row>
    <row r="1431" spans="1:15" x14ac:dyDescent="0.3">
      <c r="A1431" s="4" t="str">
        <f t="shared" si="134"/>
        <v>WLH4028LT</v>
      </c>
      <c r="B1431" s="4" t="str">
        <f t="shared" si="135"/>
        <v>WLH4028LT</v>
      </c>
      <c r="C1431" s="4" t="str">
        <f t="shared" si="132"/>
        <v>4028</v>
      </c>
      <c r="D1431" s="4" t="str">
        <f t="shared" si="133"/>
        <v>LT</v>
      </c>
      <c r="E1431" s="26" t="s">
        <v>80</v>
      </c>
      <c r="F1431" t="s">
        <v>81</v>
      </c>
      <c r="G1431" t="s">
        <v>1052</v>
      </c>
      <c r="H1431" t="s">
        <v>57</v>
      </c>
      <c r="I1431" t="s">
        <v>81</v>
      </c>
      <c r="J1431" t="s">
        <v>1446</v>
      </c>
      <c r="K1431" t="s">
        <v>59</v>
      </c>
      <c r="L1431" t="s">
        <v>632</v>
      </c>
      <c r="M1431" s="45" t="str">
        <f t="shared" si="136"/>
        <v>TCKS-TCKL</v>
      </c>
      <c r="N1431" s="4" t="str">
        <f t="shared" si="137"/>
        <v>WLHTCKS-TCKLLH</v>
      </c>
      <c r="O1431" t="s">
        <v>1447</v>
      </c>
    </row>
    <row r="1432" spans="1:15" x14ac:dyDescent="0.3">
      <c r="A1432" s="4" t="str">
        <f t="shared" si="134"/>
        <v>WLH4028RI</v>
      </c>
      <c r="B1432" s="4" t="str">
        <f t="shared" si="135"/>
        <v>WLH4028RI</v>
      </c>
      <c r="C1432" s="4" t="str">
        <f t="shared" si="132"/>
        <v>4028</v>
      </c>
      <c r="D1432" s="4" t="str">
        <f t="shared" si="133"/>
        <v>RI</v>
      </c>
      <c r="E1432" s="26" t="s">
        <v>80</v>
      </c>
      <c r="F1432" t="s">
        <v>81</v>
      </c>
      <c r="G1432" t="s">
        <v>1052</v>
      </c>
      <c r="H1432" t="s">
        <v>61</v>
      </c>
      <c r="I1432" t="s">
        <v>81</v>
      </c>
      <c r="J1432" t="s">
        <v>1448</v>
      </c>
      <c r="K1432" t="s">
        <v>63</v>
      </c>
      <c r="L1432" t="s">
        <v>631</v>
      </c>
      <c r="M1432" s="45" t="str">
        <f t="shared" si="136"/>
        <v>TCKS-TCKR</v>
      </c>
      <c r="N1432" s="4" t="str">
        <f t="shared" si="137"/>
        <v>WLHTCKS-TCKRRH</v>
      </c>
      <c r="O1432" t="s">
        <v>1447</v>
      </c>
    </row>
    <row r="1433" spans="1:15" x14ac:dyDescent="0.3">
      <c r="A1433" s="4" t="str">
        <f t="shared" si="134"/>
        <v>WLH4050LT</v>
      </c>
      <c r="B1433" s="4" t="str">
        <f t="shared" si="135"/>
        <v>WLH4050LT</v>
      </c>
      <c r="C1433" s="4" t="str">
        <f t="shared" si="132"/>
        <v>4050</v>
      </c>
      <c r="D1433" s="4" t="str">
        <f t="shared" si="133"/>
        <v>LT</v>
      </c>
      <c r="E1433" s="35" t="s">
        <v>80</v>
      </c>
      <c r="F1433" s="36" t="s">
        <v>81</v>
      </c>
      <c r="G1433" s="36" t="s">
        <v>482</v>
      </c>
      <c r="H1433" s="36" t="s">
        <v>57</v>
      </c>
      <c r="I1433" s="36" t="s">
        <v>81</v>
      </c>
      <c r="J1433" s="36" t="s">
        <v>523</v>
      </c>
      <c r="K1433" s="36" t="s">
        <v>59</v>
      </c>
      <c r="L1433" s="36" t="s">
        <v>512</v>
      </c>
      <c r="M1433" s="45" t="str">
        <f t="shared" si="136"/>
        <v>UCRG-FIDV</v>
      </c>
      <c r="N1433" s="4" t="str">
        <f t="shared" si="137"/>
        <v>WLHUCRG-FIDVLH</v>
      </c>
    </row>
    <row r="1434" spans="1:15" x14ac:dyDescent="0.3">
      <c r="A1434" s="4" t="str">
        <f t="shared" si="134"/>
        <v>WLH4050RI</v>
      </c>
      <c r="B1434" s="4" t="str">
        <f t="shared" si="135"/>
        <v>WLH4050RI</v>
      </c>
      <c r="C1434" s="4" t="str">
        <f t="shared" si="132"/>
        <v>4050</v>
      </c>
      <c r="D1434" s="4" t="str">
        <f t="shared" si="133"/>
        <v>RI</v>
      </c>
      <c r="E1434" s="35" t="s">
        <v>80</v>
      </c>
      <c r="F1434" s="36" t="s">
        <v>81</v>
      </c>
      <c r="G1434" s="36" t="s">
        <v>482</v>
      </c>
      <c r="H1434" s="36" t="s">
        <v>61</v>
      </c>
      <c r="I1434" s="36" t="s">
        <v>81</v>
      </c>
      <c r="J1434" s="36" t="s">
        <v>523</v>
      </c>
      <c r="K1434" s="36" t="s">
        <v>63</v>
      </c>
      <c r="L1434" s="36" t="s">
        <v>511</v>
      </c>
      <c r="M1434" s="45" t="str">
        <f t="shared" si="136"/>
        <v>UCRG-FIDV</v>
      </c>
      <c r="N1434" s="4" t="str">
        <f t="shared" si="137"/>
        <v>WLHUCRG-FIDVRH</v>
      </c>
    </row>
    <row r="1435" spans="1:15" x14ac:dyDescent="0.3">
      <c r="A1435" s="4" t="str">
        <f t="shared" si="134"/>
        <v>WLH4159LT</v>
      </c>
      <c r="B1435" s="4" t="str">
        <f t="shared" si="135"/>
        <v>WLH4159LT</v>
      </c>
      <c r="C1435" s="4" t="str">
        <f t="shared" si="132"/>
        <v>4159</v>
      </c>
      <c r="D1435" s="4" t="str">
        <f t="shared" si="133"/>
        <v>LT</v>
      </c>
      <c r="E1435" s="35" t="s">
        <v>80</v>
      </c>
      <c r="F1435" s="36" t="s">
        <v>81</v>
      </c>
      <c r="G1435" s="36" t="s">
        <v>801</v>
      </c>
      <c r="H1435" s="36" t="s">
        <v>57</v>
      </c>
      <c r="I1435" s="36" t="s">
        <v>81</v>
      </c>
      <c r="J1435" s="36" t="s">
        <v>868</v>
      </c>
      <c r="K1435" s="36" t="s">
        <v>59</v>
      </c>
      <c r="L1435" s="36" t="s">
        <v>869</v>
      </c>
      <c r="M1435" s="45" t="str">
        <f t="shared" si="136"/>
        <v>UCRG-TCID</v>
      </c>
      <c r="N1435" s="4" t="str">
        <f t="shared" si="137"/>
        <v>WLHUCRG-TCIDLH</v>
      </c>
      <c r="O1435" t="s">
        <v>804</v>
      </c>
    </row>
    <row r="1436" spans="1:15" x14ac:dyDescent="0.3">
      <c r="A1436" s="4" t="str">
        <f t="shared" si="134"/>
        <v>WLH4159RI</v>
      </c>
      <c r="B1436" s="4" t="str">
        <f t="shared" si="135"/>
        <v>WLH4159RI</v>
      </c>
      <c r="C1436" s="4" t="str">
        <f t="shared" si="132"/>
        <v>4159</v>
      </c>
      <c r="D1436" s="4" t="str">
        <f t="shared" si="133"/>
        <v>RI</v>
      </c>
      <c r="E1436" s="35" t="s">
        <v>80</v>
      </c>
      <c r="F1436" s="36" t="s">
        <v>81</v>
      </c>
      <c r="G1436" s="36" t="s">
        <v>801</v>
      </c>
      <c r="H1436" s="36" t="s">
        <v>61</v>
      </c>
      <c r="I1436" s="36" t="s">
        <v>81</v>
      </c>
      <c r="J1436" s="36" t="s">
        <v>868</v>
      </c>
      <c r="K1436" s="36" t="s">
        <v>63</v>
      </c>
      <c r="L1436" s="36" t="s">
        <v>870</v>
      </c>
      <c r="M1436" s="45" t="str">
        <f t="shared" si="136"/>
        <v>UCRG-TCID</v>
      </c>
      <c r="N1436" s="4" t="str">
        <f t="shared" si="137"/>
        <v>WLHUCRG-TCIDRH</v>
      </c>
      <c r="O1436" t="s">
        <v>804</v>
      </c>
    </row>
    <row r="1437" spans="1:15" x14ac:dyDescent="0.3">
      <c r="A1437" s="4" t="str">
        <f t="shared" si="134"/>
        <v>WLH4170LT</v>
      </c>
      <c r="B1437" s="4" t="str">
        <f t="shared" si="135"/>
        <v>WLH4170LT</v>
      </c>
      <c r="C1437" s="4" t="str">
        <f t="shared" si="132"/>
        <v>4170</v>
      </c>
      <c r="D1437" s="4" t="str">
        <f t="shared" si="133"/>
        <v>LT</v>
      </c>
      <c r="E1437" s="35" t="s">
        <v>80</v>
      </c>
      <c r="F1437" s="36" t="s">
        <v>81</v>
      </c>
      <c r="G1437" s="36" t="s">
        <v>614</v>
      </c>
      <c r="H1437" s="36" t="s">
        <v>57</v>
      </c>
      <c r="I1437" s="36" t="s">
        <v>81</v>
      </c>
      <c r="J1437" s="36" t="s">
        <v>642</v>
      </c>
      <c r="K1437" s="36" t="s">
        <v>59</v>
      </c>
      <c r="L1437" s="36" t="s">
        <v>643</v>
      </c>
      <c r="M1437" s="45" t="str">
        <f t="shared" si="136"/>
        <v>TCKS</v>
      </c>
      <c r="N1437" s="4" t="str">
        <f t="shared" si="137"/>
        <v>WLHTCKSLH</v>
      </c>
    </row>
    <row r="1438" spans="1:15" x14ac:dyDescent="0.3">
      <c r="A1438" s="4" t="str">
        <f t="shared" si="134"/>
        <v>WLH4170RI</v>
      </c>
      <c r="B1438" s="4" t="str">
        <f t="shared" si="135"/>
        <v>WLH4170RI</v>
      </c>
      <c r="C1438" s="4" t="str">
        <f t="shared" si="132"/>
        <v>4170</v>
      </c>
      <c r="D1438" s="4" t="str">
        <f t="shared" si="133"/>
        <v>RI</v>
      </c>
      <c r="E1438" s="35" t="s">
        <v>80</v>
      </c>
      <c r="F1438" s="36" t="s">
        <v>81</v>
      </c>
      <c r="G1438" s="36" t="s">
        <v>614</v>
      </c>
      <c r="H1438" s="36" t="s">
        <v>61</v>
      </c>
      <c r="I1438" s="36" t="s">
        <v>81</v>
      </c>
      <c r="J1438" s="36" t="s">
        <v>642</v>
      </c>
      <c r="K1438" s="36" t="s">
        <v>63</v>
      </c>
      <c r="L1438" s="36" t="s">
        <v>644</v>
      </c>
      <c r="M1438" s="45" t="str">
        <f t="shared" si="136"/>
        <v>TCKS</v>
      </c>
      <c r="N1438" s="4" t="str">
        <f t="shared" si="137"/>
        <v>WLHTCKSRH</v>
      </c>
    </row>
    <row r="1439" spans="1:15" x14ac:dyDescent="0.3">
      <c r="A1439" s="4" t="str">
        <f t="shared" si="134"/>
        <v>WLH507000</v>
      </c>
      <c r="B1439" s="4" t="str">
        <f t="shared" si="135"/>
        <v>WLH507000</v>
      </c>
      <c r="C1439" s="4" t="str">
        <f t="shared" si="132"/>
        <v>5070</v>
      </c>
      <c r="D1439" s="4" t="str">
        <f t="shared" si="133"/>
        <v>00</v>
      </c>
      <c r="E1439" s="26" t="s">
        <v>80</v>
      </c>
      <c r="F1439" t="s">
        <v>81</v>
      </c>
      <c r="G1439" t="s">
        <v>823</v>
      </c>
      <c r="H1439" t="s">
        <v>17</v>
      </c>
      <c r="I1439" t="s">
        <v>81</v>
      </c>
      <c r="M1439" s="45" t="e">
        <f t="shared" si="136"/>
        <v>#N/A</v>
      </c>
      <c r="N1439" s="4" t="e">
        <f t="shared" si="137"/>
        <v>#N/A</v>
      </c>
      <c r="O1439" t="s">
        <v>1203</v>
      </c>
    </row>
    <row r="1440" spans="1:15" x14ac:dyDescent="0.3">
      <c r="A1440" s="4" t="str">
        <f t="shared" si="134"/>
        <v>WLH508400</v>
      </c>
      <c r="B1440" s="4" t="str">
        <f t="shared" si="135"/>
        <v>WLH508400</v>
      </c>
      <c r="C1440" s="4" t="str">
        <f t="shared" si="132"/>
        <v>5084</v>
      </c>
      <c r="D1440" s="4" t="str">
        <f t="shared" si="133"/>
        <v>00</v>
      </c>
      <c r="E1440" s="35" t="s">
        <v>80</v>
      </c>
      <c r="F1440" s="36" t="s">
        <v>81</v>
      </c>
      <c r="G1440" s="36" t="s">
        <v>654</v>
      </c>
      <c r="H1440" s="36" t="s">
        <v>17</v>
      </c>
      <c r="I1440" s="36" t="s">
        <v>81</v>
      </c>
      <c r="J1440" s="36" t="s">
        <v>677</v>
      </c>
      <c r="K1440" s="36" t="s">
        <v>659</v>
      </c>
      <c r="L1440" s="36" t="s">
        <v>678</v>
      </c>
      <c r="M1440" s="45" t="str">
        <f t="shared" si="136"/>
        <v>HYSY-PUHY</v>
      </c>
      <c r="N1440" s="4" t="str">
        <f t="shared" si="137"/>
        <v>WLHHYSY-PUHYPOS.3</v>
      </c>
    </row>
    <row r="1441" spans="1:15" x14ac:dyDescent="0.3">
      <c r="A1441" s="4" t="str">
        <f t="shared" si="134"/>
        <v>WLH5084P0</v>
      </c>
      <c r="B1441" s="4" t="str">
        <f t="shared" si="135"/>
        <v>WLH5084P0</v>
      </c>
      <c r="C1441" s="4" t="str">
        <f t="shared" si="132"/>
        <v>5084</v>
      </c>
      <c r="D1441" s="4" t="str">
        <f t="shared" si="133"/>
        <v>P0</v>
      </c>
      <c r="E1441" s="35" t="s">
        <v>80</v>
      </c>
      <c r="F1441" s="36" t="s">
        <v>81</v>
      </c>
      <c r="G1441" s="36" t="s">
        <v>654</v>
      </c>
      <c r="H1441" s="36" t="s">
        <v>661</v>
      </c>
      <c r="I1441" s="36" t="s">
        <v>81</v>
      </c>
      <c r="J1441" s="36" t="s">
        <v>677</v>
      </c>
      <c r="K1441" s="36" t="s">
        <v>662</v>
      </c>
      <c r="L1441" s="36" t="s">
        <v>679</v>
      </c>
      <c r="M1441" s="45" t="str">
        <f t="shared" si="136"/>
        <v>HYSY-PUHY</v>
      </c>
      <c r="N1441" s="4" t="str">
        <f t="shared" si="137"/>
        <v>WLHHYSY-PUHYPOS.1</v>
      </c>
    </row>
    <row r="1442" spans="1:15" x14ac:dyDescent="0.3">
      <c r="A1442" s="4" t="str">
        <f t="shared" si="134"/>
        <v>WLH5459RE</v>
      </c>
      <c r="B1442" s="4" t="str">
        <f t="shared" si="135"/>
        <v>WLH5459RE</v>
      </c>
      <c r="C1442" s="4" t="str">
        <f t="shared" si="132"/>
        <v>5459</v>
      </c>
      <c r="D1442" s="4" t="str">
        <f t="shared" si="133"/>
        <v>RE</v>
      </c>
      <c r="E1442" s="35" t="s">
        <v>80</v>
      </c>
      <c r="F1442" s="36" t="s">
        <v>81</v>
      </c>
      <c r="G1442" s="36" t="s">
        <v>732</v>
      </c>
      <c r="H1442" s="36" t="s">
        <v>228</v>
      </c>
      <c r="I1442" s="36" t="s">
        <v>81</v>
      </c>
      <c r="J1442" s="36" t="s">
        <v>758</v>
      </c>
      <c r="K1442" s="36" t="s">
        <v>230</v>
      </c>
      <c r="L1442" s="36" t="s">
        <v>734</v>
      </c>
      <c r="M1442" s="45" t="str">
        <f t="shared" si="136"/>
        <v>SURE-TMSG</v>
      </c>
      <c r="N1442" s="4" t="str">
        <f t="shared" si="137"/>
        <v>WLHSURE-TMSGRR</v>
      </c>
    </row>
    <row r="1443" spans="1:15" x14ac:dyDescent="0.3">
      <c r="A1443" s="4" t="str">
        <f t="shared" si="134"/>
        <v>WLH5459FR</v>
      </c>
      <c r="B1443" s="4" t="str">
        <f t="shared" si="135"/>
        <v>WLH5459FR</v>
      </c>
      <c r="C1443" s="4" t="str">
        <f t="shared" si="132"/>
        <v>5459</v>
      </c>
      <c r="D1443" s="4" t="str">
        <f t="shared" si="133"/>
        <v>FR</v>
      </c>
      <c r="E1443" s="35" t="s">
        <v>80</v>
      </c>
      <c r="F1443" s="36" t="s">
        <v>81</v>
      </c>
      <c r="G1443" s="36" t="s">
        <v>732</v>
      </c>
      <c r="H1443" s="36" t="s">
        <v>232</v>
      </c>
      <c r="I1443" s="36" t="s">
        <v>81</v>
      </c>
      <c r="J1443" s="36" t="s">
        <v>758</v>
      </c>
      <c r="K1443" s="36" t="s">
        <v>233</v>
      </c>
      <c r="L1443" s="36" t="s">
        <v>735</v>
      </c>
      <c r="M1443" s="45" t="str">
        <f t="shared" si="136"/>
        <v>SURE-TMSG</v>
      </c>
      <c r="N1443" s="4" t="str">
        <f t="shared" si="137"/>
        <v>WLHSURE-TMSGFR</v>
      </c>
    </row>
    <row r="1444" spans="1:15" x14ac:dyDescent="0.3">
      <c r="A1444" s="4" t="str">
        <f t="shared" si="134"/>
        <v>WLH5473P0</v>
      </c>
      <c r="B1444" s="4" t="str">
        <f t="shared" si="135"/>
        <v>WLH5473P0</v>
      </c>
      <c r="C1444" s="4" t="str">
        <f t="shared" si="132"/>
        <v>5473</v>
      </c>
      <c r="D1444" s="4" t="str">
        <f t="shared" si="133"/>
        <v>P0</v>
      </c>
      <c r="E1444" s="35" t="s">
        <v>80</v>
      </c>
      <c r="F1444" s="36" t="s">
        <v>81</v>
      </c>
      <c r="G1444" s="36" t="s">
        <v>770</v>
      </c>
      <c r="H1444" s="36" t="s">
        <v>11914</v>
      </c>
      <c r="I1444" s="36" t="s">
        <v>81</v>
      </c>
      <c r="J1444" s="36" t="s">
        <v>677</v>
      </c>
      <c r="K1444" s="36" t="s">
        <v>778</v>
      </c>
      <c r="L1444" s="36" t="s">
        <v>779</v>
      </c>
      <c r="M1444" s="45" t="str">
        <f t="shared" si="136"/>
        <v>HYSY-PUHY</v>
      </c>
      <c r="N1444" s="4" t="str">
        <f t="shared" si="137"/>
        <v>WLHHYSY-PUHYPOS.5</v>
      </c>
    </row>
    <row r="1445" spans="1:15" x14ac:dyDescent="0.3">
      <c r="A1445" s="4" t="str">
        <f t="shared" si="134"/>
        <v>WLH79PAFR</v>
      </c>
      <c r="B1445" s="4" t="str">
        <f t="shared" si="135"/>
        <v>WLH79PAFR</v>
      </c>
      <c r="C1445" s="4" t="str">
        <f t="shared" si="132"/>
        <v>79PA</v>
      </c>
      <c r="D1445" s="4" t="str">
        <f t="shared" si="133"/>
        <v>FR</v>
      </c>
      <c r="E1445" s="35" t="s">
        <v>80</v>
      </c>
      <c r="F1445" s="36" t="s">
        <v>81</v>
      </c>
      <c r="G1445" s="36" t="s">
        <v>809</v>
      </c>
      <c r="H1445" s="36" t="s">
        <v>232</v>
      </c>
      <c r="I1445" s="36" t="s">
        <v>81</v>
      </c>
      <c r="J1445" s="36" t="s">
        <v>863</v>
      </c>
      <c r="K1445" s="36" t="s">
        <v>233</v>
      </c>
      <c r="L1445" s="36" t="s">
        <v>864</v>
      </c>
      <c r="M1445" s="45" t="str">
        <f t="shared" si="136"/>
        <v>HYSY-MOHY</v>
      </c>
      <c r="N1445" s="4" t="str">
        <f t="shared" si="137"/>
        <v>WLHHYSY-MOHYFR</v>
      </c>
      <c r="O1445" t="s">
        <v>812</v>
      </c>
    </row>
    <row r="1446" spans="1:15" x14ac:dyDescent="0.3">
      <c r="A1446" s="4" t="str">
        <f t="shared" si="134"/>
        <v>WLH79PARE</v>
      </c>
      <c r="B1446" s="4" t="str">
        <f t="shared" si="135"/>
        <v>WLH79PARE</v>
      </c>
      <c r="C1446" s="4" t="str">
        <f t="shared" si="132"/>
        <v>79PA</v>
      </c>
      <c r="D1446" s="4" t="str">
        <f t="shared" si="133"/>
        <v>RE</v>
      </c>
      <c r="E1446" s="35" t="s">
        <v>80</v>
      </c>
      <c r="F1446" s="36" t="s">
        <v>81</v>
      </c>
      <c r="G1446" s="36" t="s">
        <v>809</v>
      </c>
      <c r="H1446" s="36" t="s">
        <v>228</v>
      </c>
      <c r="I1446" s="36" t="s">
        <v>81</v>
      </c>
      <c r="J1446" s="36" t="s">
        <v>863</v>
      </c>
      <c r="K1446" s="36" t="s">
        <v>230</v>
      </c>
      <c r="L1446" s="36" t="s">
        <v>865</v>
      </c>
      <c r="M1446" s="45" t="str">
        <f t="shared" si="136"/>
        <v>HYSY-MOHY</v>
      </c>
      <c r="N1446" s="4" t="str">
        <f t="shared" si="137"/>
        <v>WLHHYSY-MOHYRR</v>
      </c>
      <c r="O1446" t="s">
        <v>812</v>
      </c>
    </row>
    <row r="1447" spans="1:15" x14ac:dyDescent="0.3">
      <c r="A1447" s="4" t="str">
        <f t="shared" si="134"/>
        <v>Z8Z100000</v>
      </c>
      <c r="B1447" s="4" t="str">
        <f t="shared" si="135"/>
        <v>Z8Z100000</v>
      </c>
      <c r="C1447" s="4" t="str">
        <f t="shared" si="132"/>
        <v>1000</v>
      </c>
      <c r="D1447" s="4" t="str">
        <f t="shared" si="133"/>
        <v>00</v>
      </c>
      <c r="E1447" s="35" t="s">
        <v>118</v>
      </c>
      <c r="F1447" s="36" t="s">
        <v>124</v>
      </c>
      <c r="G1447" s="36" t="s">
        <v>16</v>
      </c>
      <c r="H1447" s="36" t="s">
        <v>17</v>
      </c>
      <c r="I1447" s="36" t="s">
        <v>124</v>
      </c>
      <c r="J1447" s="36" t="s">
        <v>125</v>
      </c>
      <c r="K1447" s="36"/>
      <c r="L1447" s="36" t="s">
        <v>30</v>
      </c>
      <c r="M1447" s="45" t="str">
        <f t="shared" si="136"/>
        <v>ENGI</v>
      </c>
      <c r="N1447" s="4" t="str">
        <f t="shared" si="137"/>
        <v>Z8ZENGI</v>
      </c>
    </row>
    <row r="1448" spans="1:15" x14ac:dyDescent="0.3">
      <c r="A1448" s="4" t="str">
        <f t="shared" si="134"/>
        <v>Z8Z135300</v>
      </c>
      <c r="B1448" s="4" t="str">
        <f t="shared" si="135"/>
        <v>Z8Z135300</v>
      </c>
      <c r="C1448" s="4" t="str">
        <f t="shared" si="132"/>
        <v>1353</v>
      </c>
      <c r="D1448" s="4" t="str">
        <f t="shared" si="133"/>
        <v>00</v>
      </c>
      <c r="E1448" s="35" t="s">
        <v>118</v>
      </c>
      <c r="F1448" s="36" t="s">
        <v>124</v>
      </c>
      <c r="G1448" s="36" t="s">
        <v>207</v>
      </c>
      <c r="H1448" s="36" t="s">
        <v>17</v>
      </c>
      <c r="I1448" s="36" t="s">
        <v>124</v>
      </c>
      <c r="J1448" s="36" t="s">
        <v>265</v>
      </c>
      <c r="K1448" s="36"/>
      <c r="L1448" s="36" t="s">
        <v>213</v>
      </c>
      <c r="M1448" s="45" t="str">
        <f t="shared" si="136"/>
        <v>ENGI-COSY</v>
      </c>
      <c r="N1448" s="4" t="str">
        <f t="shared" si="137"/>
        <v>Z8ZENGI-COSY</v>
      </c>
    </row>
    <row r="1449" spans="1:15" x14ac:dyDescent="0.3">
      <c r="A1449" s="4" t="str">
        <f t="shared" si="134"/>
        <v>Z8Z303000</v>
      </c>
      <c r="B1449" s="4" t="str">
        <f t="shared" si="135"/>
        <v>Z8Z303000</v>
      </c>
      <c r="C1449" s="4" t="str">
        <f t="shared" si="132"/>
        <v>3030</v>
      </c>
      <c r="D1449" s="4" t="str">
        <f t="shared" si="133"/>
        <v>00</v>
      </c>
      <c r="E1449" s="35" t="s">
        <v>118</v>
      </c>
      <c r="F1449" s="36" t="s">
        <v>124</v>
      </c>
      <c r="G1449" s="36" t="s">
        <v>299</v>
      </c>
      <c r="H1449" s="36" t="s">
        <v>17</v>
      </c>
      <c r="I1449" s="36" t="s">
        <v>124</v>
      </c>
      <c r="J1449" s="36" t="s">
        <v>328</v>
      </c>
      <c r="K1449" s="36"/>
      <c r="L1449" s="36" t="s">
        <v>303</v>
      </c>
      <c r="M1449" s="45" t="str">
        <f t="shared" si="136"/>
        <v>DRIV-TMSN</v>
      </c>
      <c r="N1449" s="4" t="str">
        <f t="shared" si="137"/>
        <v>Z8ZDRIV-TMSN</v>
      </c>
    </row>
    <row r="1450" spans="1:15" x14ac:dyDescent="0.3">
      <c r="A1450" s="4" t="str">
        <f t="shared" si="134"/>
        <v>Z8Z310100</v>
      </c>
      <c r="B1450" s="4" t="str">
        <f t="shared" si="135"/>
        <v>Z8Z310100</v>
      </c>
      <c r="C1450" s="4" t="str">
        <f t="shared" si="132"/>
        <v>3101</v>
      </c>
      <c r="D1450" s="4" t="str">
        <f t="shared" si="133"/>
        <v>00</v>
      </c>
      <c r="E1450" s="35" t="s">
        <v>118</v>
      </c>
      <c r="F1450" s="36" t="s">
        <v>124</v>
      </c>
      <c r="G1450" s="36" t="s">
        <v>358</v>
      </c>
      <c r="H1450" s="36" t="s">
        <v>17</v>
      </c>
      <c r="I1450" s="36" t="s">
        <v>124</v>
      </c>
      <c r="J1450" s="36" t="s">
        <v>380</v>
      </c>
      <c r="K1450" s="36"/>
      <c r="L1450" s="36" t="s">
        <v>362</v>
      </c>
      <c r="M1450" s="45" t="str">
        <f t="shared" si="136"/>
        <v>DRIV-TQCV</v>
      </c>
      <c r="N1450" s="4" t="str">
        <f t="shared" si="137"/>
        <v>Z8ZDRIV-TQCV</v>
      </c>
    </row>
    <row r="1451" spans="1:15" x14ac:dyDescent="0.3">
      <c r="A1451" s="4" t="str">
        <f t="shared" si="134"/>
        <v>Z8Z3258FR</v>
      </c>
      <c r="B1451" s="4" t="str">
        <f t="shared" si="135"/>
        <v>Z8Z3258FR</v>
      </c>
      <c r="C1451" s="4" t="str">
        <f t="shared" si="132"/>
        <v>3258</v>
      </c>
      <c r="D1451" s="4" t="str">
        <f t="shared" si="133"/>
        <v>FR</v>
      </c>
      <c r="E1451" s="35" t="s">
        <v>118</v>
      </c>
      <c r="F1451" s="36" t="s">
        <v>124</v>
      </c>
      <c r="G1451" s="36" t="s">
        <v>418</v>
      </c>
      <c r="H1451" s="36" t="s">
        <v>232</v>
      </c>
      <c r="I1451" s="36" t="s">
        <v>124</v>
      </c>
      <c r="J1451" s="36" t="s">
        <v>447</v>
      </c>
      <c r="K1451" s="36" t="s">
        <v>233</v>
      </c>
      <c r="L1451" s="36" t="s">
        <v>442</v>
      </c>
      <c r="M1451" s="45" t="str">
        <f t="shared" si="136"/>
        <v>DRIV-DIFF</v>
      </c>
      <c r="N1451" s="4" t="str">
        <f t="shared" si="137"/>
        <v>Z8ZDRIV-DIFFFR</v>
      </c>
    </row>
    <row r="1452" spans="1:15" x14ac:dyDescent="0.3">
      <c r="A1452" s="4" t="str">
        <f t="shared" si="134"/>
        <v>Z8Z3258RE</v>
      </c>
      <c r="B1452" s="4" t="str">
        <f t="shared" si="135"/>
        <v>Z8Z3258RE</v>
      </c>
      <c r="C1452" s="4" t="str">
        <f t="shared" si="132"/>
        <v>3258</v>
      </c>
      <c r="D1452" s="4" t="str">
        <f t="shared" si="133"/>
        <v>RE</v>
      </c>
      <c r="E1452" s="35" t="s">
        <v>118</v>
      </c>
      <c r="F1452" s="36" t="s">
        <v>124</v>
      </c>
      <c r="G1452" s="36" t="s">
        <v>418</v>
      </c>
      <c r="H1452" s="36" t="s">
        <v>228</v>
      </c>
      <c r="I1452" s="36" t="s">
        <v>124</v>
      </c>
      <c r="J1452" s="36" t="s">
        <v>447</v>
      </c>
      <c r="K1452" s="36" t="s">
        <v>230</v>
      </c>
      <c r="L1452" s="36" t="s">
        <v>441</v>
      </c>
      <c r="M1452" s="45" t="str">
        <f t="shared" si="136"/>
        <v>DRIV-DIFF</v>
      </c>
      <c r="N1452" s="4" t="str">
        <f t="shared" si="137"/>
        <v>Z8ZDRIV-DIFFRR</v>
      </c>
    </row>
    <row r="1453" spans="1:15" x14ac:dyDescent="0.3">
      <c r="A1453" s="4" t="str">
        <f t="shared" si="134"/>
        <v>Z8Z4050LF</v>
      </c>
      <c r="B1453" s="4" t="str">
        <f t="shared" si="135"/>
        <v>Z8Z4050LF</v>
      </c>
      <c r="C1453" s="4" t="str">
        <f t="shared" si="132"/>
        <v>4050</v>
      </c>
      <c r="D1453" s="4" t="str">
        <f t="shared" si="133"/>
        <v>LF</v>
      </c>
      <c r="E1453" s="35" t="s">
        <v>118</v>
      </c>
      <c r="F1453" s="36" t="s">
        <v>124</v>
      </c>
      <c r="G1453" s="36" t="s">
        <v>482</v>
      </c>
      <c r="H1453" s="36" t="s">
        <v>483</v>
      </c>
      <c r="I1453" s="36" t="s">
        <v>124</v>
      </c>
      <c r="J1453" s="36" t="s">
        <v>555</v>
      </c>
      <c r="K1453" s="36" t="s">
        <v>485</v>
      </c>
      <c r="L1453" s="36" t="s">
        <v>544</v>
      </c>
      <c r="M1453" s="45" t="str">
        <f t="shared" si="136"/>
        <v>DRIV-FIDV</v>
      </c>
      <c r="N1453" s="4" t="str">
        <f t="shared" si="137"/>
        <v>Z8ZDRIV-FIDVLHF</v>
      </c>
    </row>
    <row r="1454" spans="1:15" x14ac:dyDescent="0.3">
      <c r="A1454" s="4" t="str">
        <f t="shared" si="134"/>
        <v>Z8Z4050RF</v>
      </c>
      <c r="B1454" s="4" t="str">
        <f t="shared" si="135"/>
        <v>Z8Z4050RF</v>
      </c>
      <c r="C1454" s="4" t="str">
        <f t="shared" si="132"/>
        <v>4050</v>
      </c>
      <c r="D1454" s="4" t="str">
        <f t="shared" si="133"/>
        <v>RF</v>
      </c>
      <c r="E1454" s="35" t="s">
        <v>118</v>
      </c>
      <c r="F1454" s="36" t="s">
        <v>124</v>
      </c>
      <c r="G1454" s="36" t="s">
        <v>482</v>
      </c>
      <c r="H1454" s="36" t="s">
        <v>487</v>
      </c>
      <c r="I1454" s="36" t="s">
        <v>124</v>
      </c>
      <c r="J1454" s="36" t="s">
        <v>555</v>
      </c>
      <c r="K1454" s="36" t="s">
        <v>488</v>
      </c>
      <c r="L1454" s="36" t="s">
        <v>543</v>
      </c>
      <c r="M1454" s="45" t="str">
        <f t="shared" si="136"/>
        <v>DRIV-FIDV</v>
      </c>
      <c r="N1454" s="4" t="str">
        <f t="shared" si="137"/>
        <v>Z8ZDRIV-FIDVRHF</v>
      </c>
    </row>
    <row r="1455" spans="1:15" x14ac:dyDescent="0.3">
      <c r="A1455" s="4" t="str">
        <f t="shared" si="134"/>
        <v>Z8Z4050LR</v>
      </c>
      <c r="B1455" s="4" t="str">
        <f t="shared" si="135"/>
        <v>Z8Z4050LR</v>
      </c>
      <c r="C1455" s="4" t="str">
        <f t="shared" si="132"/>
        <v>4050</v>
      </c>
      <c r="D1455" s="4" t="str">
        <f t="shared" si="133"/>
        <v>LR</v>
      </c>
      <c r="E1455" s="35" t="s">
        <v>118</v>
      </c>
      <c r="F1455" s="36" t="s">
        <v>124</v>
      </c>
      <c r="G1455" s="36" t="s">
        <v>482</v>
      </c>
      <c r="H1455" s="36" t="s">
        <v>490</v>
      </c>
      <c r="I1455" s="36" t="s">
        <v>124</v>
      </c>
      <c r="J1455" s="36" t="s">
        <v>555</v>
      </c>
      <c r="K1455" s="36" t="s">
        <v>491</v>
      </c>
      <c r="L1455" s="36" t="s">
        <v>556</v>
      </c>
      <c r="M1455" s="45" t="str">
        <f t="shared" si="136"/>
        <v>DRIV-FIDV</v>
      </c>
      <c r="N1455" s="4" t="str">
        <f t="shared" si="137"/>
        <v>Z8ZDRIV-FIDVLHR</v>
      </c>
    </row>
    <row r="1456" spans="1:15" x14ac:dyDescent="0.3">
      <c r="A1456" s="4" t="str">
        <f t="shared" si="134"/>
        <v>Z8Z4050RR</v>
      </c>
      <c r="B1456" s="4" t="str">
        <f t="shared" si="135"/>
        <v>Z8Z4050RR</v>
      </c>
      <c r="C1456" s="4" t="str">
        <f t="shared" si="132"/>
        <v>4050</v>
      </c>
      <c r="D1456" s="4" t="str">
        <f t="shared" si="133"/>
        <v>RR</v>
      </c>
      <c r="E1456" s="35" t="s">
        <v>118</v>
      </c>
      <c r="F1456" s="36" t="s">
        <v>124</v>
      </c>
      <c r="G1456" s="36" t="s">
        <v>482</v>
      </c>
      <c r="H1456" s="36" t="s">
        <v>493</v>
      </c>
      <c r="I1456" s="36" t="s">
        <v>124</v>
      </c>
      <c r="J1456" s="36" t="s">
        <v>555</v>
      </c>
      <c r="K1456" s="36" t="s">
        <v>494</v>
      </c>
      <c r="L1456" s="36" t="s">
        <v>542</v>
      </c>
      <c r="M1456" s="45" t="str">
        <f t="shared" si="136"/>
        <v>DRIV-FIDV</v>
      </c>
      <c r="N1456" s="4" t="str">
        <f t="shared" si="137"/>
        <v>Z8ZDRIV-FIDVRHR</v>
      </c>
    </row>
    <row r="1457" spans="1:14" x14ac:dyDescent="0.3">
      <c r="A1457" s="4" t="str">
        <f t="shared" si="134"/>
        <v>Z8Z1063LT</v>
      </c>
      <c r="B1457" s="4" t="str">
        <f t="shared" si="135"/>
        <v>Z8Z1063LT</v>
      </c>
      <c r="C1457" s="4" t="str">
        <f t="shared" si="132"/>
        <v>1063</v>
      </c>
      <c r="D1457" s="4" t="str">
        <f t="shared" si="133"/>
        <v>LT</v>
      </c>
      <c r="E1457" t="s">
        <v>118</v>
      </c>
      <c r="F1457" s="36" t="s">
        <v>124</v>
      </c>
      <c r="G1457" t="s">
        <v>11921</v>
      </c>
      <c r="H1457" t="s">
        <v>57</v>
      </c>
      <c r="I1457" s="36" t="s">
        <v>124</v>
      </c>
      <c r="J1457" t="s">
        <v>2657</v>
      </c>
      <c r="L1457" t="s">
        <v>11977</v>
      </c>
      <c r="M1457" s="45" t="e">
        <f t="shared" si="136"/>
        <v>#N/A</v>
      </c>
      <c r="N1457" s="4" t="e">
        <f t="shared" si="137"/>
        <v>#N/A</v>
      </c>
    </row>
    <row r="1458" spans="1:14" x14ac:dyDescent="0.3">
      <c r="A1458" s="4" t="str">
        <f t="shared" si="134"/>
        <v>Z8Z1063RI</v>
      </c>
      <c r="B1458" s="4" t="str">
        <f t="shared" si="135"/>
        <v>Z8Z1063RI</v>
      </c>
      <c r="C1458" s="4" t="str">
        <f t="shared" si="132"/>
        <v>1063</v>
      </c>
      <c r="D1458" s="4" t="str">
        <f t="shared" si="133"/>
        <v>RI</v>
      </c>
      <c r="E1458" t="s">
        <v>118</v>
      </c>
      <c r="F1458" s="36" t="s">
        <v>124</v>
      </c>
      <c r="G1458" t="s">
        <v>11921</v>
      </c>
      <c r="H1458" t="s">
        <v>61</v>
      </c>
      <c r="I1458" s="36" t="s">
        <v>124</v>
      </c>
      <c r="J1458" t="s">
        <v>2657</v>
      </c>
      <c r="L1458" t="s">
        <v>11979</v>
      </c>
      <c r="M1458" s="45" t="e">
        <f t="shared" si="136"/>
        <v>#N/A</v>
      </c>
      <c r="N1458" s="4" t="e">
        <f t="shared" si="137"/>
        <v>#N/A</v>
      </c>
    </row>
    <row r="1459" spans="1:14" x14ac:dyDescent="0.3">
      <c r="A1459" s="4" t="str">
        <f t="shared" si="134"/>
        <v>Z8Z125100</v>
      </c>
      <c r="B1459" s="4" t="str">
        <f t="shared" si="135"/>
        <v>Z8Z125100</v>
      </c>
      <c r="C1459" s="4" t="str">
        <f t="shared" si="132"/>
        <v>1251</v>
      </c>
      <c r="D1459" s="4" t="str">
        <f t="shared" si="133"/>
        <v>00</v>
      </c>
      <c r="E1459" t="s">
        <v>118</v>
      </c>
      <c r="F1459" s="36" t="s">
        <v>124</v>
      </c>
      <c r="G1459" t="s">
        <v>11922</v>
      </c>
      <c r="H1459" t="s">
        <v>17</v>
      </c>
      <c r="I1459" s="36" t="s">
        <v>124</v>
      </c>
      <c r="J1459" t="s">
        <v>2657</v>
      </c>
      <c r="L1459" t="s">
        <v>11984</v>
      </c>
      <c r="M1459" s="45" t="e">
        <f t="shared" si="136"/>
        <v>#N/A</v>
      </c>
      <c r="N1459" s="4" t="e">
        <f t="shared" si="137"/>
        <v>#N/A</v>
      </c>
    </row>
    <row r="1460" spans="1:14" x14ac:dyDescent="0.3">
      <c r="A1460" s="4" t="str">
        <f t="shared" si="134"/>
        <v>Z8Z135900</v>
      </c>
      <c r="B1460" s="4" t="str">
        <f t="shared" si="135"/>
        <v>Z8Z135900</v>
      </c>
      <c r="C1460" s="4" t="str">
        <f t="shared" si="132"/>
        <v>1359</v>
      </c>
      <c r="D1460" s="4" t="str">
        <f t="shared" si="133"/>
        <v>00</v>
      </c>
      <c r="E1460" t="s">
        <v>118</v>
      </c>
      <c r="F1460" s="36" t="s">
        <v>124</v>
      </c>
      <c r="G1460" t="s">
        <v>11926</v>
      </c>
      <c r="H1460" t="s">
        <v>17</v>
      </c>
      <c r="I1460" s="36" t="s">
        <v>124</v>
      </c>
      <c r="J1460" t="s">
        <v>2657</v>
      </c>
      <c r="L1460" t="s">
        <v>11999</v>
      </c>
      <c r="M1460" s="45" t="e">
        <f t="shared" si="136"/>
        <v>#N/A</v>
      </c>
      <c r="N1460" s="4" t="e">
        <f t="shared" si="137"/>
        <v>#N/A</v>
      </c>
    </row>
    <row r="1461" spans="1:14" x14ac:dyDescent="0.3">
      <c r="A1461" s="4" t="str">
        <f t="shared" si="134"/>
        <v>Z8Z1365RE</v>
      </c>
      <c r="B1461" s="4" t="str">
        <f t="shared" si="135"/>
        <v>Z8Z1365RE</v>
      </c>
      <c r="C1461" s="4" t="str">
        <f t="shared" si="132"/>
        <v>1365</v>
      </c>
      <c r="D1461" s="4" t="str">
        <f t="shared" si="133"/>
        <v>RE</v>
      </c>
      <c r="E1461" t="s">
        <v>118</v>
      </c>
      <c r="F1461" s="36" t="s">
        <v>124</v>
      </c>
      <c r="G1461" t="s">
        <v>11927</v>
      </c>
      <c r="H1461" t="s">
        <v>228</v>
      </c>
      <c r="I1461" s="36" t="s">
        <v>124</v>
      </c>
      <c r="J1461" t="s">
        <v>2657</v>
      </c>
      <c r="L1461" t="s">
        <v>12006</v>
      </c>
      <c r="M1461" s="45" t="e">
        <f t="shared" si="136"/>
        <v>#N/A</v>
      </c>
      <c r="N1461" s="4" t="e">
        <f t="shared" si="137"/>
        <v>#N/A</v>
      </c>
    </row>
    <row r="1462" spans="1:14" x14ac:dyDescent="0.3">
      <c r="A1462" s="4" t="str">
        <f t="shared" si="134"/>
        <v>Z8Z1365FR</v>
      </c>
      <c r="B1462" s="4" t="str">
        <f t="shared" si="135"/>
        <v>Z8Z1365FR</v>
      </c>
      <c r="C1462" s="4" t="str">
        <f t="shared" si="132"/>
        <v>1365</v>
      </c>
      <c r="D1462" s="4" t="str">
        <f t="shared" si="133"/>
        <v>FR</v>
      </c>
      <c r="E1462" t="s">
        <v>118</v>
      </c>
      <c r="F1462" s="36" t="s">
        <v>124</v>
      </c>
      <c r="G1462" t="s">
        <v>11927</v>
      </c>
      <c r="H1462" t="s">
        <v>232</v>
      </c>
      <c r="I1462" s="36" t="s">
        <v>124</v>
      </c>
      <c r="J1462" t="s">
        <v>2657</v>
      </c>
      <c r="L1462" t="s">
        <v>12007</v>
      </c>
      <c r="M1462" s="45" t="e">
        <f t="shared" si="136"/>
        <v>#N/A</v>
      </c>
      <c r="N1462" s="4" t="e">
        <f t="shared" si="137"/>
        <v>#N/A</v>
      </c>
    </row>
    <row r="1463" spans="1:14" x14ac:dyDescent="0.3">
      <c r="A1463" s="4" t="str">
        <f t="shared" si="134"/>
        <v>Z8Z136500</v>
      </c>
      <c r="B1463" s="4" t="str">
        <f t="shared" si="135"/>
        <v>Z8Z136500</v>
      </c>
      <c r="C1463" s="4" t="str">
        <f t="shared" si="132"/>
        <v>1365</v>
      </c>
      <c r="D1463" s="4" t="str">
        <f t="shared" si="133"/>
        <v>00</v>
      </c>
      <c r="E1463" t="s">
        <v>118</v>
      </c>
      <c r="F1463" s="36" t="s">
        <v>124</v>
      </c>
      <c r="G1463" t="s">
        <v>11927</v>
      </c>
      <c r="H1463" t="s">
        <v>17</v>
      </c>
      <c r="I1463" s="36" t="s">
        <v>124</v>
      </c>
      <c r="J1463" t="s">
        <v>2657</v>
      </c>
      <c r="L1463" t="s">
        <v>12008</v>
      </c>
      <c r="M1463" s="45" t="e">
        <f t="shared" si="136"/>
        <v>#N/A</v>
      </c>
      <c r="N1463" s="4" t="e">
        <f t="shared" si="137"/>
        <v>#N/A</v>
      </c>
    </row>
    <row r="1464" spans="1:14" x14ac:dyDescent="0.3">
      <c r="A1464" s="4" t="str">
        <f t="shared" si="134"/>
        <v>Z8Z137400</v>
      </c>
      <c r="B1464" s="4" t="str">
        <f t="shared" si="135"/>
        <v>Z8Z137400</v>
      </c>
      <c r="C1464" s="4" t="str">
        <f t="shared" si="132"/>
        <v>1374</v>
      </c>
      <c r="D1464" s="4" t="str">
        <f t="shared" si="133"/>
        <v>00</v>
      </c>
      <c r="E1464" t="s">
        <v>118</v>
      </c>
      <c r="F1464" s="36" t="s">
        <v>124</v>
      </c>
      <c r="G1464" t="s">
        <v>10807</v>
      </c>
      <c r="H1464" t="s">
        <v>17</v>
      </c>
      <c r="I1464" s="36" t="s">
        <v>124</v>
      </c>
      <c r="J1464" t="s">
        <v>2657</v>
      </c>
      <c r="L1464" t="s">
        <v>12025</v>
      </c>
      <c r="M1464" s="45" t="e">
        <f t="shared" si="136"/>
        <v>#N/A</v>
      </c>
      <c r="N1464" s="4" t="e">
        <f t="shared" si="137"/>
        <v>#N/A</v>
      </c>
    </row>
    <row r="1465" spans="1:14" x14ac:dyDescent="0.3">
      <c r="A1465" s="4" t="str">
        <f t="shared" si="134"/>
        <v>Z8Z138600</v>
      </c>
      <c r="B1465" s="4" t="str">
        <f t="shared" si="135"/>
        <v>Z8Z138600</v>
      </c>
      <c r="C1465" s="4" t="str">
        <f t="shared" si="132"/>
        <v>1386</v>
      </c>
      <c r="D1465" s="4" t="str">
        <f t="shared" si="133"/>
        <v>00</v>
      </c>
      <c r="E1465" t="s">
        <v>118</v>
      </c>
      <c r="F1465" s="36" t="s">
        <v>124</v>
      </c>
      <c r="G1465" t="s">
        <v>783</v>
      </c>
      <c r="H1465" t="s">
        <v>17</v>
      </c>
      <c r="I1465" s="36" t="s">
        <v>124</v>
      </c>
      <c r="J1465" t="s">
        <v>2657</v>
      </c>
      <c r="L1465" t="s">
        <v>12037</v>
      </c>
      <c r="M1465" s="45" t="e">
        <f t="shared" si="136"/>
        <v>#N/A</v>
      </c>
      <c r="N1465" s="4" t="e">
        <f t="shared" si="137"/>
        <v>#N/A</v>
      </c>
    </row>
    <row r="1466" spans="1:14" x14ac:dyDescent="0.3">
      <c r="A1466" s="4" t="str">
        <f t="shared" si="134"/>
        <v>Z8Z138700</v>
      </c>
      <c r="B1466" s="4" t="str">
        <f t="shared" si="135"/>
        <v>Z8Z138700</v>
      </c>
      <c r="C1466" s="4" t="str">
        <f t="shared" si="132"/>
        <v>1387</v>
      </c>
      <c r="D1466" s="4" t="str">
        <f t="shared" si="133"/>
        <v>00</v>
      </c>
      <c r="E1466" t="s">
        <v>118</v>
      </c>
      <c r="F1466" s="36" t="s">
        <v>124</v>
      </c>
      <c r="G1466" t="s">
        <v>10827</v>
      </c>
      <c r="H1466" t="s">
        <v>17</v>
      </c>
      <c r="I1466" s="36" t="s">
        <v>124</v>
      </c>
      <c r="J1466" t="s">
        <v>2657</v>
      </c>
      <c r="L1466" t="s">
        <v>12055</v>
      </c>
      <c r="M1466" s="45" t="e">
        <f t="shared" si="136"/>
        <v>#N/A</v>
      </c>
      <c r="N1466" s="4" t="e">
        <f t="shared" si="137"/>
        <v>#N/A</v>
      </c>
    </row>
    <row r="1467" spans="1:14" x14ac:dyDescent="0.3">
      <c r="A1467" s="4" t="str">
        <f t="shared" si="134"/>
        <v>Z8Z306600</v>
      </c>
      <c r="B1467" s="4" t="str">
        <f t="shared" si="135"/>
        <v>Z8Z306600</v>
      </c>
      <c r="C1467" s="4" t="str">
        <f t="shared" si="132"/>
        <v>3066</v>
      </c>
      <c r="D1467" s="4" t="str">
        <f t="shared" si="133"/>
        <v>00</v>
      </c>
      <c r="E1467" t="s">
        <v>118</v>
      </c>
      <c r="F1467" s="36" t="s">
        <v>124</v>
      </c>
      <c r="G1467" t="s">
        <v>10941</v>
      </c>
      <c r="H1467" t="s">
        <v>17</v>
      </c>
      <c r="I1467" s="36" t="s">
        <v>124</v>
      </c>
      <c r="J1467" t="s">
        <v>2657</v>
      </c>
      <c r="L1467" t="s">
        <v>12065</v>
      </c>
      <c r="M1467" s="45" t="e">
        <f t="shared" si="136"/>
        <v>#N/A</v>
      </c>
      <c r="N1467" s="4" t="e">
        <f t="shared" si="137"/>
        <v>#N/A</v>
      </c>
    </row>
    <row r="1468" spans="1:14" x14ac:dyDescent="0.3">
      <c r="A1468" s="4" t="str">
        <f t="shared" si="134"/>
        <v>Z8Z3259LF</v>
      </c>
      <c r="B1468" s="4" t="str">
        <f t="shared" si="135"/>
        <v>Z8Z3259LF</v>
      </c>
      <c r="C1468" s="4" t="str">
        <f t="shared" si="132"/>
        <v>3259</v>
      </c>
      <c r="D1468" s="4" t="str">
        <f t="shared" si="133"/>
        <v>LF</v>
      </c>
      <c r="E1468" t="s">
        <v>118</v>
      </c>
      <c r="F1468" s="36" t="s">
        <v>124</v>
      </c>
      <c r="G1468" t="s">
        <v>11161</v>
      </c>
      <c r="H1468" t="s">
        <v>483</v>
      </c>
      <c r="I1468" s="36" t="s">
        <v>124</v>
      </c>
      <c r="J1468" t="s">
        <v>2657</v>
      </c>
      <c r="L1468" t="s">
        <v>12104</v>
      </c>
      <c r="M1468" s="45" t="e">
        <f t="shared" si="136"/>
        <v>#N/A</v>
      </c>
      <c r="N1468" s="4" t="e">
        <f t="shared" si="137"/>
        <v>#N/A</v>
      </c>
    </row>
    <row r="1469" spans="1:14" x14ac:dyDescent="0.3">
      <c r="A1469" s="4" t="str">
        <f t="shared" si="134"/>
        <v>Z8Z3259LR</v>
      </c>
      <c r="B1469" s="4" t="str">
        <f t="shared" si="135"/>
        <v>Z8Z3259LR</v>
      </c>
      <c r="C1469" s="4" t="str">
        <f t="shared" si="132"/>
        <v>3259</v>
      </c>
      <c r="D1469" s="4" t="str">
        <f t="shared" si="133"/>
        <v>LR</v>
      </c>
      <c r="E1469" t="s">
        <v>118</v>
      </c>
      <c r="F1469" s="36" t="s">
        <v>124</v>
      </c>
      <c r="G1469" t="s">
        <v>11161</v>
      </c>
      <c r="H1469" t="s">
        <v>490</v>
      </c>
      <c r="I1469" s="36" t="s">
        <v>124</v>
      </c>
      <c r="J1469" t="s">
        <v>2657</v>
      </c>
      <c r="L1469" t="s">
        <v>12105</v>
      </c>
      <c r="M1469" s="45" t="e">
        <f t="shared" si="136"/>
        <v>#N/A</v>
      </c>
      <c r="N1469" s="4" t="e">
        <f t="shared" si="137"/>
        <v>#N/A</v>
      </c>
    </row>
    <row r="1470" spans="1:14" x14ac:dyDescent="0.3">
      <c r="A1470" s="4" t="str">
        <f t="shared" si="134"/>
        <v>Z8Z3259RF</v>
      </c>
      <c r="B1470" s="4" t="str">
        <f t="shared" si="135"/>
        <v>Z8Z3259RF</v>
      </c>
      <c r="C1470" s="4" t="str">
        <f t="shared" si="132"/>
        <v>3259</v>
      </c>
      <c r="D1470" s="4" t="str">
        <f t="shared" si="133"/>
        <v>RF</v>
      </c>
      <c r="E1470" t="s">
        <v>118</v>
      </c>
      <c r="F1470" s="36" t="s">
        <v>124</v>
      </c>
      <c r="G1470" t="s">
        <v>11161</v>
      </c>
      <c r="H1470" t="s">
        <v>487</v>
      </c>
      <c r="I1470" s="36" t="s">
        <v>124</v>
      </c>
      <c r="J1470" t="s">
        <v>2657</v>
      </c>
      <c r="L1470" t="s">
        <v>12106</v>
      </c>
      <c r="M1470" s="45" t="e">
        <f t="shared" si="136"/>
        <v>#N/A</v>
      </c>
      <c r="N1470" s="4" t="e">
        <f t="shared" si="137"/>
        <v>#N/A</v>
      </c>
    </row>
    <row r="1471" spans="1:14" x14ac:dyDescent="0.3">
      <c r="A1471" s="4" t="str">
        <f t="shared" si="134"/>
        <v>Z8Z3259RR</v>
      </c>
      <c r="B1471" s="4" t="str">
        <f t="shared" si="135"/>
        <v>Z8Z3259RR</v>
      </c>
      <c r="C1471" s="4" t="str">
        <f t="shared" si="132"/>
        <v>3259</v>
      </c>
      <c r="D1471" s="4" t="str">
        <f t="shared" si="133"/>
        <v>RR</v>
      </c>
      <c r="E1471" t="s">
        <v>118</v>
      </c>
      <c r="F1471" s="36" t="s">
        <v>124</v>
      </c>
      <c r="G1471" t="s">
        <v>11161</v>
      </c>
      <c r="H1471" t="s">
        <v>493</v>
      </c>
      <c r="I1471" s="36" t="s">
        <v>124</v>
      </c>
      <c r="J1471" t="s">
        <v>2657</v>
      </c>
      <c r="L1471" t="s">
        <v>12107</v>
      </c>
      <c r="M1471" s="45" t="e">
        <f t="shared" si="136"/>
        <v>#N/A</v>
      </c>
      <c r="N1471" s="4" t="e">
        <f t="shared" si="137"/>
        <v>#N/A</v>
      </c>
    </row>
    <row r="1472" spans="1:14" x14ac:dyDescent="0.3">
      <c r="A1472" s="4" t="str">
        <f t="shared" si="134"/>
        <v>Z8Z4051LF</v>
      </c>
      <c r="B1472" s="4" t="str">
        <f t="shared" si="135"/>
        <v>Z8Z4051LF</v>
      </c>
      <c r="C1472" s="4" t="str">
        <f t="shared" si="132"/>
        <v>4051</v>
      </c>
      <c r="D1472" s="4" t="str">
        <f t="shared" si="133"/>
        <v>LF</v>
      </c>
      <c r="E1472" t="s">
        <v>118</v>
      </c>
      <c r="F1472" s="36" t="s">
        <v>124</v>
      </c>
      <c r="G1472" t="s">
        <v>11375</v>
      </c>
      <c r="H1472" t="s">
        <v>483</v>
      </c>
      <c r="I1472" s="36" t="s">
        <v>124</v>
      </c>
      <c r="J1472" t="s">
        <v>555</v>
      </c>
      <c r="L1472" t="s">
        <v>544</v>
      </c>
      <c r="M1472" s="45" t="str">
        <f t="shared" si="136"/>
        <v>DRIV-FIDV</v>
      </c>
      <c r="N1472" s="4" t="str">
        <f t="shared" si="137"/>
        <v>Z8ZDRIV-FIDV</v>
      </c>
    </row>
    <row r="1473" spans="1:14" x14ac:dyDescent="0.3">
      <c r="A1473" s="4" t="str">
        <f t="shared" si="134"/>
        <v>Z8Z4051LR</v>
      </c>
      <c r="B1473" s="4" t="str">
        <f t="shared" si="135"/>
        <v>Z8Z4051LR</v>
      </c>
      <c r="C1473" s="4" t="str">
        <f t="shared" si="132"/>
        <v>4051</v>
      </c>
      <c r="D1473" s="4" t="str">
        <f t="shared" si="133"/>
        <v>LR</v>
      </c>
      <c r="E1473" t="s">
        <v>118</v>
      </c>
      <c r="F1473" s="36" t="s">
        <v>124</v>
      </c>
      <c r="G1473" t="s">
        <v>11375</v>
      </c>
      <c r="H1473" t="s">
        <v>490</v>
      </c>
      <c r="I1473" s="36" t="s">
        <v>124</v>
      </c>
      <c r="J1473" t="s">
        <v>555</v>
      </c>
      <c r="L1473" t="s">
        <v>556</v>
      </c>
      <c r="M1473" s="45" t="str">
        <f t="shared" si="136"/>
        <v>DRIV-FIDV</v>
      </c>
      <c r="N1473" s="4" t="str">
        <f t="shared" si="137"/>
        <v>Z8ZDRIV-FIDV</v>
      </c>
    </row>
    <row r="1474" spans="1:14" x14ac:dyDescent="0.3">
      <c r="A1474" s="4" t="str">
        <f t="shared" si="134"/>
        <v>Z8Z4051RF</v>
      </c>
      <c r="B1474" s="4" t="str">
        <f t="shared" si="135"/>
        <v>Z8Z4051RF</v>
      </c>
      <c r="C1474" s="4" t="str">
        <f t="shared" si="132"/>
        <v>4051</v>
      </c>
      <c r="D1474" s="4" t="str">
        <f t="shared" si="133"/>
        <v>RF</v>
      </c>
      <c r="E1474" t="s">
        <v>118</v>
      </c>
      <c r="F1474" s="36" t="s">
        <v>124</v>
      </c>
      <c r="G1474" t="s">
        <v>11375</v>
      </c>
      <c r="H1474" t="s">
        <v>487</v>
      </c>
      <c r="I1474" s="36" t="s">
        <v>124</v>
      </c>
      <c r="J1474" t="s">
        <v>555</v>
      </c>
      <c r="L1474" t="s">
        <v>543</v>
      </c>
      <c r="M1474" s="45" t="str">
        <f t="shared" si="136"/>
        <v>DRIV-FIDV</v>
      </c>
      <c r="N1474" s="4" t="str">
        <f t="shared" si="137"/>
        <v>Z8ZDRIV-FIDV</v>
      </c>
    </row>
    <row r="1475" spans="1:14" x14ac:dyDescent="0.3">
      <c r="A1475" s="4" t="str">
        <f t="shared" si="134"/>
        <v>Z8Z4051RR</v>
      </c>
      <c r="B1475" s="4" t="str">
        <f t="shared" si="135"/>
        <v>Z8Z4051RR</v>
      </c>
      <c r="C1475" s="4" t="str">
        <f t="shared" ref="C1475:C1538" si="138">LEFT(G1475,4)</f>
        <v>4051</v>
      </c>
      <c r="D1475" s="4" t="str">
        <f t="shared" ref="D1475:D1538" si="139">LEFT(H1475,2)</f>
        <v>RR</v>
      </c>
      <c r="E1475" t="s">
        <v>118</v>
      </c>
      <c r="F1475" s="36" t="s">
        <v>124</v>
      </c>
      <c r="G1475" t="s">
        <v>11375</v>
      </c>
      <c r="H1475" t="s">
        <v>493</v>
      </c>
      <c r="I1475" s="36" t="s">
        <v>124</v>
      </c>
      <c r="J1475" t="s">
        <v>555</v>
      </c>
      <c r="L1475" t="s">
        <v>542</v>
      </c>
      <c r="M1475" s="45" t="str">
        <f t="shared" si="136"/>
        <v>DRIV-FIDV</v>
      </c>
      <c r="N1475" s="4" t="str">
        <f t="shared" si="137"/>
        <v>Z8ZDRIV-FIDV</v>
      </c>
    </row>
    <row r="1476" spans="1:14" x14ac:dyDescent="0.3">
      <c r="A1476" s="4" t="str">
        <f t="shared" ref="A1476:A1539" si="140">F1476&amp;C1476&amp;D1476</f>
        <v>Z8Z4251LF</v>
      </c>
      <c r="B1476" s="4" t="str">
        <f t="shared" ref="B1476:B1539" si="141">F1476&amp;C1476&amp;D1476</f>
        <v>Z8Z4251LF</v>
      </c>
      <c r="C1476" s="4" t="str">
        <f t="shared" si="138"/>
        <v>4251</v>
      </c>
      <c r="D1476" s="4" t="str">
        <f t="shared" si="139"/>
        <v>LF</v>
      </c>
      <c r="E1476" t="s">
        <v>118</v>
      </c>
      <c r="F1476" s="36" t="s">
        <v>124</v>
      </c>
      <c r="G1476" t="s">
        <v>11471</v>
      </c>
      <c r="H1476" t="s">
        <v>483</v>
      </c>
      <c r="I1476" s="36" t="s">
        <v>124</v>
      </c>
      <c r="J1476" t="s">
        <v>2657</v>
      </c>
      <c r="L1476" t="s">
        <v>12140</v>
      </c>
      <c r="M1476" s="45" t="e">
        <f t="shared" ref="M1476:M1539" si="142">_xlfn.TEXTAFTER(J1476,"-")</f>
        <v>#N/A</v>
      </c>
      <c r="N1476" s="4" t="e">
        <f t="shared" ref="N1476:N1539" si="143">I1476&amp;M1476&amp;K1476</f>
        <v>#N/A</v>
      </c>
    </row>
    <row r="1477" spans="1:14" x14ac:dyDescent="0.3">
      <c r="A1477" s="4" t="str">
        <f t="shared" si="140"/>
        <v>Z8Z4251LR</v>
      </c>
      <c r="B1477" s="4" t="str">
        <f t="shared" si="141"/>
        <v>Z8Z4251LR</v>
      </c>
      <c r="C1477" s="4" t="str">
        <f t="shared" si="138"/>
        <v>4251</v>
      </c>
      <c r="D1477" s="4" t="str">
        <f t="shared" si="139"/>
        <v>LR</v>
      </c>
      <c r="E1477" t="s">
        <v>118</v>
      </c>
      <c r="F1477" s="36" t="s">
        <v>124</v>
      </c>
      <c r="G1477" t="s">
        <v>11471</v>
      </c>
      <c r="H1477" t="s">
        <v>490</v>
      </c>
      <c r="I1477" s="36" t="s">
        <v>124</v>
      </c>
      <c r="J1477" t="s">
        <v>2657</v>
      </c>
      <c r="L1477" t="s">
        <v>12141</v>
      </c>
      <c r="M1477" s="45" t="e">
        <f t="shared" si="142"/>
        <v>#N/A</v>
      </c>
      <c r="N1477" s="4" t="e">
        <f t="shared" si="143"/>
        <v>#N/A</v>
      </c>
    </row>
    <row r="1478" spans="1:14" x14ac:dyDescent="0.3">
      <c r="A1478" s="4" t="str">
        <f t="shared" si="140"/>
        <v>Z8Z4251RF</v>
      </c>
      <c r="B1478" s="4" t="str">
        <f t="shared" si="141"/>
        <v>Z8Z4251RF</v>
      </c>
      <c r="C1478" s="4" t="str">
        <f t="shared" si="138"/>
        <v>4251</v>
      </c>
      <c r="D1478" s="4" t="str">
        <f t="shared" si="139"/>
        <v>RF</v>
      </c>
      <c r="E1478" t="s">
        <v>118</v>
      </c>
      <c r="F1478" s="36" t="s">
        <v>124</v>
      </c>
      <c r="G1478" t="s">
        <v>11471</v>
      </c>
      <c r="H1478" t="s">
        <v>487</v>
      </c>
      <c r="I1478" s="36" t="s">
        <v>124</v>
      </c>
      <c r="J1478" t="s">
        <v>2657</v>
      </c>
      <c r="L1478" t="s">
        <v>12142</v>
      </c>
      <c r="M1478" s="45" t="e">
        <f t="shared" si="142"/>
        <v>#N/A</v>
      </c>
      <c r="N1478" s="4" t="e">
        <f t="shared" si="143"/>
        <v>#N/A</v>
      </c>
    </row>
    <row r="1479" spans="1:14" x14ac:dyDescent="0.3">
      <c r="A1479" s="4" t="str">
        <f t="shared" si="140"/>
        <v>Z8Z4251RR</v>
      </c>
      <c r="B1479" s="4" t="str">
        <f t="shared" si="141"/>
        <v>Z8Z4251RR</v>
      </c>
      <c r="C1479" s="4" t="str">
        <f t="shared" si="138"/>
        <v>4251</v>
      </c>
      <c r="D1479" s="4" t="str">
        <f t="shared" si="139"/>
        <v>RR</v>
      </c>
      <c r="E1479" t="s">
        <v>118</v>
      </c>
      <c r="F1479" s="36" t="s">
        <v>124</v>
      </c>
      <c r="G1479" t="s">
        <v>11471</v>
      </c>
      <c r="H1479" t="s">
        <v>493</v>
      </c>
      <c r="I1479" s="36" t="s">
        <v>124</v>
      </c>
      <c r="J1479" t="s">
        <v>2657</v>
      </c>
      <c r="L1479" t="s">
        <v>12143</v>
      </c>
      <c r="M1479" s="45" t="e">
        <f t="shared" si="142"/>
        <v>#N/A</v>
      </c>
      <c r="N1479" s="4" t="e">
        <f t="shared" si="143"/>
        <v>#N/A</v>
      </c>
    </row>
    <row r="1480" spans="1:14" x14ac:dyDescent="0.3">
      <c r="A1480" s="4" t="str">
        <f t="shared" si="140"/>
        <v>Z8Z426800</v>
      </c>
      <c r="B1480" s="4" t="str">
        <f t="shared" si="141"/>
        <v>Z8Z426800</v>
      </c>
      <c r="C1480" s="4" t="str">
        <f t="shared" si="138"/>
        <v>4268</v>
      </c>
      <c r="D1480" s="4" t="str">
        <f t="shared" si="139"/>
        <v>00</v>
      </c>
      <c r="E1480" t="s">
        <v>118</v>
      </c>
      <c r="F1480" s="36" t="s">
        <v>124</v>
      </c>
      <c r="G1480" t="s">
        <v>11935</v>
      </c>
      <c r="H1480" t="s">
        <v>17</v>
      </c>
      <c r="I1480" s="36" t="s">
        <v>124</v>
      </c>
      <c r="J1480" t="s">
        <v>2657</v>
      </c>
      <c r="L1480" t="s">
        <v>12150</v>
      </c>
      <c r="M1480" s="45" t="e">
        <f t="shared" si="142"/>
        <v>#N/A</v>
      </c>
      <c r="N1480" s="4" t="e">
        <f t="shared" si="143"/>
        <v>#N/A</v>
      </c>
    </row>
    <row r="1481" spans="1:14" x14ac:dyDescent="0.3">
      <c r="A1481" s="4" t="str">
        <f t="shared" si="140"/>
        <v>Z8Z4303LT</v>
      </c>
      <c r="B1481" s="4" t="str">
        <f t="shared" si="141"/>
        <v>Z8Z4303LT</v>
      </c>
      <c r="C1481" s="4" t="str">
        <f t="shared" si="138"/>
        <v>4303</v>
      </c>
      <c r="D1481" s="4" t="str">
        <f t="shared" si="139"/>
        <v>LT</v>
      </c>
      <c r="E1481" t="s">
        <v>118</v>
      </c>
      <c r="F1481" s="36" t="s">
        <v>124</v>
      </c>
      <c r="G1481" t="s">
        <v>11504</v>
      </c>
      <c r="H1481" t="s">
        <v>57</v>
      </c>
      <c r="I1481" s="36" t="s">
        <v>124</v>
      </c>
      <c r="J1481" t="s">
        <v>2657</v>
      </c>
      <c r="L1481" t="s">
        <v>12155</v>
      </c>
      <c r="M1481" s="45" t="e">
        <f t="shared" si="142"/>
        <v>#N/A</v>
      </c>
      <c r="N1481" s="4" t="e">
        <f t="shared" si="143"/>
        <v>#N/A</v>
      </c>
    </row>
    <row r="1482" spans="1:14" x14ac:dyDescent="0.3">
      <c r="A1482" s="4" t="str">
        <f t="shared" si="140"/>
        <v>Z8Z4303RI</v>
      </c>
      <c r="B1482" s="4" t="str">
        <f t="shared" si="141"/>
        <v>Z8Z4303RI</v>
      </c>
      <c r="C1482" s="4" t="str">
        <f t="shared" si="138"/>
        <v>4303</v>
      </c>
      <c r="D1482" s="4" t="str">
        <f t="shared" si="139"/>
        <v>RI</v>
      </c>
      <c r="E1482" t="s">
        <v>118</v>
      </c>
      <c r="F1482" s="36" t="s">
        <v>124</v>
      </c>
      <c r="G1482" t="s">
        <v>11504</v>
      </c>
      <c r="H1482" t="s">
        <v>61</v>
      </c>
      <c r="I1482" s="36" t="s">
        <v>124</v>
      </c>
      <c r="J1482" t="s">
        <v>2657</v>
      </c>
      <c r="L1482" t="s">
        <v>12156</v>
      </c>
      <c r="M1482" s="45" t="e">
        <f t="shared" si="142"/>
        <v>#N/A</v>
      </c>
      <c r="N1482" s="4" t="e">
        <f t="shared" si="143"/>
        <v>#N/A</v>
      </c>
    </row>
    <row r="1483" spans="1:14" x14ac:dyDescent="0.3">
      <c r="A1483" s="4" t="str">
        <f t="shared" si="140"/>
        <v>Z8Z430600</v>
      </c>
      <c r="B1483" s="4" t="str">
        <f t="shared" si="141"/>
        <v>Z8Z430600</v>
      </c>
      <c r="C1483" s="4" t="str">
        <f t="shared" si="138"/>
        <v>4306</v>
      </c>
      <c r="D1483" s="4" t="str">
        <f t="shared" si="139"/>
        <v>00</v>
      </c>
      <c r="E1483" t="s">
        <v>118</v>
      </c>
      <c r="F1483" s="36" t="s">
        <v>124</v>
      </c>
      <c r="G1483" t="s">
        <v>11526</v>
      </c>
      <c r="H1483" t="s">
        <v>17</v>
      </c>
      <c r="I1483" s="36" t="s">
        <v>124</v>
      </c>
      <c r="J1483" t="s">
        <v>2657</v>
      </c>
      <c r="L1483" t="s">
        <v>12174</v>
      </c>
      <c r="M1483" s="45" t="e">
        <f t="shared" si="142"/>
        <v>#N/A</v>
      </c>
      <c r="N1483" s="4" t="e">
        <f t="shared" si="143"/>
        <v>#N/A</v>
      </c>
    </row>
    <row r="1484" spans="1:14" x14ac:dyDescent="0.3">
      <c r="A1484" s="4" t="str">
        <f t="shared" si="140"/>
        <v>Z8Z5070CE</v>
      </c>
      <c r="B1484" s="4" t="str">
        <f t="shared" si="141"/>
        <v>Z8Z5070CE</v>
      </c>
      <c r="C1484" s="4" t="str">
        <f t="shared" si="138"/>
        <v>5070</v>
      </c>
      <c r="D1484" s="4" t="str">
        <f t="shared" si="139"/>
        <v>CE</v>
      </c>
      <c r="E1484" t="s">
        <v>118</v>
      </c>
      <c r="F1484" s="36" t="s">
        <v>124</v>
      </c>
      <c r="G1484" t="s">
        <v>823</v>
      </c>
      <c r="H1484" t="s">
        <v>11073</v>
      </c>
      <c r="I1484" s="36" t="s">
        <v>124</v>
      </c>
      <c r="J1484" t="s">
        <v>2657</v>
      </c>
      <c r="L1484" t="s">
        <v>12195</v>
      </c>
      <c r="M1484" s="45" t="e">
        <f t="shared" si="142"/>
        <v>#N/A</v>
      </c>
      <c r="N1484" s="4" t="e">
        <f t="shared" si="143"/>
        <v>#N/A</v>
      </c>
    </row>
    <row r="1485" spans="1:14" x14ac:dyDescent="0.3">
      <c r="A1485" s="4" t="str">
        <f t="shared" si="140"/>
        <v>Z8Z5070RI</v>
      </c>
      <c r="B1485" s="4" t="str">
        <f t="shared" si="141"/>
        <v>Z8Z5070RI</v>
      </c>
      <c r="C1485" s="4" t="str">
        <f t="shared" si="138"/>
        <v>5070</v>
      </c>
      <c r="D1485" s="4" t="str">
        <f t="shared" si="139"/>
        <v>RI</v>
      </c>
      <c r="E1485" t="s">
        <v>118</v>
      </c>
      <c r="F1485" s="36" t="s">
        <v>124</v>
      </c>
      <c r="G1485" t="s">
        <v>823</v>
      </c>
      <c r="H1485" t="s">
        <v>61</v>
      </c>
      <c r="I1485" s="36" t="s">
        <v>124</v>
      </c>
      <c r="J1485" t="s">
        <v>2657</v>
      </c>
      <c r="L1485" t="s">
        <v>12197</v>
      </c>
      <c r="M1485" s="45" t="e">
        <f t="shared" si="142"/>
        <v>#N/A</v>
      </c>
      <c r="N1485" s="4" t="e">
        <f t="shared" si="143"/>
        <v>#N/A</v>
      </c>
    </row>
    <row r="1486" spans="1:14" x14ac:dyDescent="0.3">
      <c r="A1486" s="4" t="str">
        <f t="shared" si="140"/>
        <v>Z8Z5073FR</v>
      </c>
      <c r="B1486" s="4" t="str">
        <f t="shared" si="141"/>
        <v>Z8Z5073FR</v>
      </c>
      <c r="C1486" s="4" t="str">
        <f t="shared" si="138"/>
        <v>5073</v>
      </c>
      <c r="D1486" s="4" t="str">
        <f t="shared" si="139"/>
        <v>FR</v>
      </c>
      <c r="E1486" t="s">
        <v>118</v>
      </c>
      <c r="F1486" s="36" t="s">
        <v>124</v>
      </c>
      <c r="G1486" t="s">
        <v>11591</v>
      </c>
      <c r="H1486" t="s">
        <v>232</v>
      </c>
      <c r="I1486" s="36" t="s">
        <v>124</v>
      </c>
      <c r="J1486" t="s">
        <v>2657</v>
      </c>
      <c r="L1486" t="s">
        <v>12201</v>
      </c>
      <c r="M1486" s="45" t="e">
        <f t="shared" si="142"/>
        <v>#N/A</v>
      </c>
      <c r="N1486" s="4" t="e">
        <f t="shared" si="143"/>
        <v>#N/A</v>
      </c>
    </row>
    <row r="1487" spans="1:14" x14ac:dyDescent="0.3">
      <c r="A1487" s="4" t="str">
        <f t="shared" si="140"/>
        <v>Z8Z5073RE</v>
      </c>
      <c r="B1487" s="4" t="str">
        <f t="shared" si="141"/>
        <v>Z8Z5073RE</v>
      </c>
      <c r="C1487" s="4" t="str">
        <f t="shared" si="138"/>
        <v>5073</v>
      </c>
      <c r="D1487" s="4" t="str">
        <f t="shared" si="139"/>
        <v>RE</v>
      </c>
      <c r="E1487" t="s">
        <v>118</v>
      </c>
      <c r="F1487" s="36" t="s">
        <v>124</v>
      </c>
      <c r="G1487" t="s">
        <v>11591</v>
      </c>
      <c r="H1487" t="s">
        <v>228</v>
      </c>
      <c r="I1487" s="36" t="s">
        <v>124</v>
      </c>
      <c r="J1487" t="s">
        <v>2657</v>
      </c>
      <c r="L1487" t="s">
        <v>12202</v>
      </c>
      <c r="M1487" s="45" t="e">
        <f t="shared" si="142"/>
        <v>#N/A</v>
      </c>
      <c r="N1487" s="4" t="e">
        <f t="shared" si="143"/>
        <v>#N/A</v>
      </c>
    </row>
    <row r="1488" spans="1:14" x14ac:dyDescent="0.3">
      <c r="A1488" s="4" t="str">
        <f t="shared" si="140"/>
        <v>Z8Z5084RI</v>
      </c>
      <c r="B1488" s="4" t="str">
        <f t="shared" si="141"/>
        <v>Z8Z5084RI</v>
      </c>
      <c r="C1488" s="4" t="str">
        <f t="shared" si="138"/>
        <v>5084</v>
      </c>
      <c r="D1488" s="4" t="str">
        <f t="shared" si="139"/>
        <v>RI</v>
      </c>
      <c r="E1488" t="s">
        <v>118</v>
      </c>
      <c r="F1488" s="36" t="s">
        <v>124</v>
      </c>
      <c r="G1488" t="s">
        <v>654</v>
      </c>
      <c r="H1488" t="s">
        <v>61</v>
      </c>
      <c r="I1488" s="36" t="s">
        <v>124</v>
      </c>
      <c r="J1488" t="s">
        <v>2657</v>
      </c>
      <c r="L1488" t="s">
        <v>12207</v>
      </c>
      <c r="M1488" s="45" t="e">
        <f t="shared" si="142"/>
        <v>#N/A</v>
      </c>
      <c r="N1488" s="4" t="e">
        <f t="shared" si="143"/>
        <v>#N/A</v>
      </c>
    </row>
    <row r="1489" spans="1:15" x14ac:dyDescent="0.3">
      <c r="A1489" s="4" t="str">
        <f t="shared" si="140"/>
        <v>Z8Z5084LT</v>
      </c>
      <c r="B1489" s="4" t="str">
        <f t="shared" si="141"/>
        <v>Z8Z5084LT</v>
      </c>
      <c r="C1489" s="4" t="str">
        <f t="shared" si="138"/>
        <v>5084</v>
      </c>
      <c r="D1489" s="4" t="str">
        <f t="shared" si="139"/>
        <v>LT</v>
      </c>
      <c r="E1489" t="s">
        <v>118</v>
      </c>
      <c r="F1489" s="36" t="s">
        <v>124</v>
      </c>
      <c r="G1489" t="s">
        <v>654</v>
      </c>
      <c r="H1489" t="s">
        <v>57</v>
      </c>
      <c r="I1489" s="36" t="s">
        <v>124</v>
      </c>
      <c r="J1489" t="s">
        <v>2657</v>
      </c>
      <c r="L1489" t="s">
        <v>12208</v>
      </c>
      <c r="M1489" s="45" t="e">
        <f t="shared" si="142"/>
        <v>#N/A</v>
      </c>
      <c r="N1489" s="4" t="e">
        <f t="shared" si="143"/>
        <v>#N/A</v>
      </c>
    </row>
    <row r="1490" spans="1:15" x14ac:dyDescent="0.3">
      <c r="A1490" s="4" t="str">
        <f t="shared" si="140"/>
        <v>Z8Z5102LT</v>
      </c>
      <c r="B1490" s="4" t="str">
        <f t="shared" si="141"/>
        <v>Z8Z5102LT</v>
      </c>
      <c r="C1490" s="4" t="str">
        <f t="shared" si="138"/>
        <v>5102</v>
      </c>
      <c r="D1490" s="4" t="str">
        <f t="shared" si="139"/>
        <v>LT</v>
      </c>
      <c r="E1490" t="s">
        <v>118</v>
      </c>
      <c r="F1490" s="36" t="s">
        <v>124</v>
      </c>
      <c r="G1490" t="s">
        <v>695</v>
      </c>
      <c r="H1490" t="s">
        <v>57</v>
      </c>
      <c r="I1490" s="36" t="s">
        <v>124</v>
      </c>
      <c r="J1490" t="s">
        <v>2657</v>
      </c>
      <c r="L1490" t="s">
        <v>12238</v>
      </c>
      <c r="M1490" s="45" t="e">
        <f t="shared" si="142"/>
        <v>#N/A</v>
      </c>
      <c r="N1490" s="4" t="e">
        <f t="shared" si="143"/>
        <v>#N/A</v>
      </c>
    </row>
    <row r="1491" spans="1:15" x14ac:dyDescent="0.3">
      <c r="A1491" s="4" t="str">
        <f t="shared" si="140"/>
        <v>Z8Z5102RI</v>
      </c>
      <c r="B1491" s="4" t="str">
        <f t="shared" si="141"/>
        <v>Z8Z5102RI</v>
      </c>
      <c r="C1491" s="4" t="str">
        <f t="shared" si="138"/>
        <v>5102</v>
      </c>
      <c r="D1491" s="4" t="str">
        <f t="shared" si="139"/>
        <v>RI</v>
      </c>
      <c r="E1491" t="s">
        <v>118</v>
      </c>
      <c r="F1491" s="36" t="s">
        <v>124</v>
      </c>
      <c r="G1491" t="s">
        <v>695</v>
      </c>
      <c r="H1491" t="s">
        <v>61</v>
      </c>
      <c r="I1491" s="36" t="s">
        <v>124</v>
      </c>
      <c r="J1491" t="s">
        <v>2657</v>
      </c>
      <c r="L1491" t="s">
        <v>12239</v>
      </c>
      <c r="M1491" s="45" t="e">
        <f t="shared" si="142"/>
        <v>#N/A</v>
      </c>
      <c r="N1491" s="4" t="e">
        <f t="shared" si="143"/>
        <v>#N/A</v>
      </c>
    </row>
    <row r="1492" spans="1:15" x14ac:dyDescent="0.3">
      <c r="A1492" s="4" t="str">
        <f t="shared" si="140"/>
        <v>Z8Z5104LT</v>
      </c>
      <c r="B1492" s="4" t="str">
        <f t="shared" si="141"/>
        <v>Z8Z5104LT</v>
      </c>
      <c r="C1492" s="4" t="str">
        <f t="shared" si="138"/>
        <v>5104</v>
      </c>
      <c r="D1492" s="4" t="str">
        <f t="shared" si="139"/>
        <v>LT</v>
      </c>
      <c r="E1492" t="s">
        <v>118</v>
      </c>
      <c r="F1492" s="36" t="s">
        <v>124</v>
      </c>
      <c r="G1492" t="s">
        <v>11940</v>
      </c>
      <c r="H1492" t="s">
        <v>57</v>
      </c>
      <c r="I1492" s="36" t="s">
        <v>124</v>
      </c>
      <c r="J1492" t="s">
        <v>2657</v>
      </c>
      <c r="L1492" t="s">
        <v>12248</v>
      </c>
      <c r="M1492" s="45" t="e">
        <f t="shared" si="142"/>
        <v>#N/A</v>
      </c>
      <c r="N1492" s="4" t="e">
        <f t="shared" si="143"/>
        <v>#N/A</v>
      </c>
    </row>
    <row r="1493" spans="1:15" x14ac:dyDescent="0.3">
      <c r="A1493" s="4" t="str">
        <f t="shared" si="140"/>
        <v>Z8Z5104RI</v>
      </c>
      <c r="B1493" s="4" t="str">
        <f t="shared" si="141"/>
        <v>Z8Z5104RI</v>
      </c>
      <c r="C1493" s="4" t="str">
        <f t="shared" si="138"/>
        <v>5104</v>
      </c>
      <c r="D1493" s="4" t="str">
        <f t="shared" si="139"/>
        <v>RI</v>
      </c>
      <c r="E1493" t="s">
        <v>118</v>
      </c>
      <c r="F1493" s="36" t="s">
        <v>124</v>
      </c>
      <c r="G1493" t="s">
        <v>11940</v>
      </c>
      <c r="H1493" t="s">
        <v>61</v>
      </c>
      <c r="I1493" s="36" t="s">
        <v>124</v>
      </c>
      <c r="J1493" t="s">
        <v>2657</v>
      </c>
      <c r="L1493" t="s">
        <v>12249</v>
      </c>
      <c r="M1493" s="45" t="e">
        <f t="shared" si="142"/>
        <v>#N/A</v>
      </c>
      <c r="N1493" s="4" t="e">
        <f t="shared" si="143"/>
        <v>#N/A</v>
      </c>
    </row>
    <row r="1494" spans="1:15" x14ac:dyDescent="0.3">
      <c r="A1494" s="4" t="str">
        <f t="shared" si="140"/>
        <v>Z8Z600100</v>
      </c>
      <c r="B1494" s="4" t="str">
        <f t="shared" si="141"/>
        <v>Z8Z600100</v>
      </c>
      <c r="C1494" s="4" t="str">
        <f t="shared" si="138"/>
        <v>6001</v>
      </c>
      <c r="D1494" s="4" t="str">
        <f t="shared" si="139"/>
        <v>00</v>
      </c>
      <c r="E1494" t="s">
        <v>118</v>
      </c>
      <c r="F1494" s="36" t="s">
        <v>124</v>
      </c>
      <c r="G1494" t="s">
        <v>11951</v>
      </c>
      <c r="H1494" t="s">
        <v>17</v>
      </c>
      <c r="I1494" s="36" t="s">
        <v>124</v>
      </c>
      <c r="J1494" t="s">
        <v>1034</v>
      </c>
      <c r="L1494" t="s">
        <v>808</v>
      </c>
      <c r="M1494" s="45" t="str">
        <f t="shared" si="142"/>
        <v>BCKT</v>
      </c>
      <c r="N1494" s="4" t="str">
        <f t="shared" si="143"/>
        <v>Z8ZBCKT</v>
      </c>
    </row>
    <row r="1495" spans="1:15" x14ac:dyDescent="0.3">
      <c r="A1495" s="4" t="str">
        <f t="shared" si="140"/>
        <v>Z9K100000</v>
      </c>
      <c r="B1495" s="4" t="str">
        <f t="shared" si="141"/>
        <v>Z9K100000</v>
      </c>
      <c r="C1495" s="4" t="str">
        <f t="shared" si="138"/>
        <v>1000</v>
      </c>
      <c r="D1495" s="4" t="str">
        <f t="shared" si="139"/>
        <v>00</v>
      </c>
      <c r="E1495" s="35" t="s">
        <v>118</v>
      </c>
      <c r="F1495" s="36" t="s">
        <v>119</v>
      </c>
      <c r="G1495" s="36" t="s">
        <v>16</v>
      </c>
      <c r="H1495" s="36" t="s">
        <v>17</v>
      </c>
      <c r="I1495" s="36" t="s">
        <v>119</v>
      </c>
      <c r="J1495" s="36" t="s">
        <v>120</v>
      </c>
      <c r="K1495" s="36"/>
      <c r="L1495" s="36" t="s">
        <v>30</v>
      </c>
      <c r="M1495" s="45" t="str">
        <f t="shared" si="142"/>
        <v>ENGI</v>
      </c>
      <c r="N1495" s="4" t="str">
        <f t="shared" si="143"/>
        <v>Z9KENGI</v>
      </c>
    </row>
    <row r="1496" spans="1:15" x14ac:dyDescent="0.3">
      <c r="A1496" s="4" t="str">
        <f t="shared" si="140"/>
        <v>Z9K135300</v>
      </c>
      <c r="B1496" s="4" t="str">
        <f t="shared" si="141"/>
        <v>Z9K135300</v>
      </c>
      <c r="C1496" s="4" t="str">
        <f t="shared" si="138"/>
        <v>1353</v>
      </c>
      <c r="D1496" s="4" t="str">
        <f t="shared" si="139"/>
        <v>00</v>
      </c>
      <c r="E1496" s="35" t="s">
        <v>118</v>
      </c>
      <c r="F1496" s="36" t="s">
        <v>119</v>
      </c>
      <c r="G1496" s="36" t="s">
        <v>207</v>
      </c>
      <c r="H1496" s="36" t="s">
        <v>17</v>
      </c>
      <c r="I1496" s="36" t="s">
        <v>119</v>
      </c>
      <c r="J1496" s="36" t="s">
        <v>262</v>
      </c>
      <c r="K1496" s="36"/>
      <c r="L1496" s="36" t="s">
        <v>223</v>
      </c>
      <c r="M1496" s="45" t="str">
        <f t="shared" si="142"/>
        <v>ENGI-COSY</v>
      </c>
      <c r="N1496" s="4" t="str">
        <f t="shared" si="143"/>
        <v>Z9KENGI-COSY</v>
      </c>
    </row>
    <row r="1497" spans="1:15" x14ac:dyDescent="0.3">
      <c r="A1497" s="4" t="str">
        <f t="shared" si="140"/>
        <v>Z9K303000</v>
      </c>
      <c r="B1497" s="4" t="str">
        <f t="shared" si="141"/>
        <v>Z9K303000</v>
      </c>
      <c r="C1497" s="4" t="str">
        <f t="shared" si="138"/>
        <v>3030</v>
      </c>
      <c r="D1497" s="4" t="str">
        <f t="shared" si="139"/>
        <v>00</v>
      </c>
      <c r="E1497" s="35" t="s">
        <v>118</v>
      </c>
      <c r="F1497" s="36" t="s">
        <v>119</v>
      </c>
      <c r="G1497" s="36" t="s">
        <v>299</v>
      </c>
      <c r="H1497" s="36" t="s">
        <v>17</v>
      </c>
      <c r="I1497" s="36" t="s">
        <v>119</v>
      </c>
      <c r="J1497" s="36" t="s">
        <v>324</v>
      </c>
      <c r="K1497" s="36"/>
      <c r="L1497" s="36" t="s">
        <v>303</v>
      </c>
      <c r="M1497" s="45" t="str">
        <f t="shared" si="142"/>
        <v>DRIV-TMSN</v>
      </c>
      <c r="N1497" s="4" t="str">
        <f t="shared" si="143"/>
        <v>Z9KDRIV-TMSN</v>
      </c>
    </row>
    <row r="1498" spans="1:15" x14ac:dyDescent="0.3">
      <c r="A1498" s="4" t="str">
        <f t="shared" si="140"/>
        <v>Z9K310100</v>
      </c>
      <c r="B1498" s="4" t="str">
        <f t="shared" si="141"/>
        <v>Z9K310100</v>
      </c>
      <c r="C1498" s="4" t="str">
        <f t="shared" si="138"/>
        <v>3101</v>
      </c>
      <c r="D1498" s="4" t="str">
        <f t="shared" si="139"/>
        <v>00</v>
      </c>
      <c r="E1498" s="35" t="s">
        <v>118</v>
      </c>
      <c r="F1498" s="36" t="s">
        <v>119</v>
      </c>
      <c r="G1498" s="36" t="s">
        <v>358</v>
      </c>
      <c r="H1498" s="36" t="s">
        <v>17</v>
      </c>
      <c r="I1498" s="36" t="s">
        <v>119</v>
      </c>
      <c r="J1498" s="36" t="s">
        <v>376</v>
      </c>
      <c r="K1498" s="36"/>
      <c r="L1498" s="36" t="s">
        <v>362</v>
      </c>
      <c r="M1498" s="45" t="str">
        <f t="shared" si="142"/>
        <v>DRIV-TQCV</v>
      </c>
      <c r="N1498" s="4" t="str">
        <f t="shared" si="143"/>
        <v>Z9KDRIV-TQCV</v>
      </c>
    </row>
    <row r="1499" spans="1:15" x14ac:dyDescent="0.3">
      <c r="A1499" s="4" t="str">
        <f t="shared" si="140"/>
        <v>Z9K3258RE</v>
      </c>
      <c r="B1499" s="4" t="str">
        <f t="shared" si="141"/>
        <v>Z9K3258RE</v>
      </c>
      <c r="C1499" s="4" t="str">
        <f t="shared" si="138"/>
        <v>3258</v>
      </c>
      <c r="D1499" s="4" t="str">
        <f t="shared" si="139"/>
        <v>RE</v>
      </c>
      <c r="E1499" s="35" t="s">
        <v>118</v>
      </c>
      <c r="F1499" s="36" t="s">
        <v>119</v>
      </c>
      <c r="G1499" s="36" t="s">
        <v>418</v>
      </c>
      <c r="H1499" s="36" t="s">
        <v>228</v>
      </c>
      <c r="I1499" s="36" t="s">
        <v>119</v>
      </c>
      <c r="J1499" s="36" t="s">
        <v>440</v>
      </c>
      <c r="K1499" s="36" t="s">
        <v>230</v>
      </c>
      <c r="L1499" s="36" t="s">
        <v>441</v>
      </c>
      <c r="M1499" s="45" t="str">
        <f t="shared" si="142"/>
        <v>DRIV-DIFF</v>
      </c>
      <c r="N1499" s="4" t="str">
        <f t="shared" si="143"/>
        <v>Z9KDRIV-DIFFRR</v>
      </c>
    </row>
    <row r="1500" spans="1:15" x14ac:dyDescent="0.3">
      <c r="A1500" s="4" t="str">
        <f t="shared" si="140"/>
        <v>Z9K3258FR</v>
      </c>
      <c r="B1500" s="4" t="str">
        <f t="shared" si="141"/>
        <v>Z9K3258FR</v>
      </c>
      <c r="C1500" s="4" t="str">
        <f t="shared" si="138"/>
        <v>3258</v>
      </c>
      <c r="D1500" s="4" t="str">
        <f t="shared" si="139"/>
        <v>FR</v>
      </c>
      <c r="E1500" s="35" t="s">
        <v>118</v>
      </c>
      <c r="F1500" s="36" t="s">
        <v>119</v>
      </c>
      <c r="G1500" s="36" t="s">
        <v>418</v>
      </c>
      <c r="H1500" s="36" t="s">
        <v>232</v>
      </c>
      <c r="I1500" s="36" t="s">
        <v>119</v>
      </c>
      <c r="J1500" s="36" t="s">
        <v>440</v>
      </c>
      <c r="K1500" s="36" t="s">
        <v>233</v>
      </c>
      <c r="L1500" s="36" t="s">
        <v>442</v>
      </c>
      <c r="M1500" s="45" t="str">
        <f t="shared" si="142"/>
        <v>DRIV-DIFF</v>
      </c>
      <c r="N1500" s="4" t="str">
        <f t="shared" si="143"/>
        <v>Z9KDRIV-DIFFFR</v>
      </c>
    </row>
    <row r="1501" spans="1:15" x14ac:dyDescent="0.3">
      <c r="A1501" s="4" t="str">
        <f t="shared" si="140"/>
        <v>Z9K4008LR</v>
      </c>
      <c r="B1501" s="4" t="str">
        <f t="shared" si="141"/>
        <v>Z9K4008LR</v>
      </c>
      <c r="C1501" s="4" t="str">
        <f t="shared" si="138"/>
        <v>4008</v>
      </c>
      <c r="D1501" s="4" t="str">
        <f t="shared" si="139"/>
        <v>LR</v>
      </c>
      <c r="E1501" s="35" t="s">
        <v>118</v>
      </c>
      <c r="F1501" s="36" t="s">
        <v>119</v>
      </c>
      <c r="G1501" s="36" t="s">
        <v>913</v>
      </c>
      <c r="H1501" s="36" t="s">
        <v>490</v>
      </c>
      <c r="I1501" s="36" t="s">
        <v>119</v>
      </c>
      <c r="J1501" s="36" t="s">
        <v>923</v>
      </c>
      <c r="K1501" s="36" t="s">
        <v>491</v>
      </c>
      <c r="L1501" s="36" t="s">
        <v>556</v>
      </c>
      <c r="M1501" s="45" t="str">
        <f t="shared" si="142"/>
        <v>DRIV</v>
      </c>
      <c r="N1501" s="4" t="str">
        <f t="shared" si="143"/>
        <v>Z9KDRIVLHR</v>
      </c>
      <c r="O1501" t="s">
        <v>915</v>
      </c>
    </row>
    <row r="1502" spans="1:15" x14ac:dyDescent="0.3">
      <c r="A1502" s="4" t="str">
        <f t="shared" si="140"/>
        <v>Z9K4050RR</v>
      </c>
      <c r="B1502" s="4" t="str">
        <f t="shared" si="141"/>
        <v>Z9K4050RR</v>
      </c>
      <c r="C1502" s="4" t="str">
        <f t="shared" si="138"/>
        <v>4050</v>
      </c>
      <c r="D1502" s="4" t="str">
        <f t="shared" si="139"/>
        <v>RR</v>
      </c>
      <c r="E1502" s="35" t="s">
        <v>118</v>
      </c>
      <c r="F1502" s="36" t="s">
        <v>119</v>
      </c>
      <c r="G1502" s="36" t="s">
        <v>482</v>
      </c>
      <c r="H1502" s="36" t="s">
        <v>493</v>
      </c>
      <c r="I1502" s="36" t="s">
        <v>119</v>
      </c>
      <c r="J1502" s="36" t="s">
        <v>541</v>
      </c>
      <c r="K1502" s="36" t="s">
        <v>494</v>
      </c>
      <c r="L1502" s="36" t="s">
        <v>542</v>
      </c>
      <c r="M1502" s="45" t="str">
        <f t="shared" si="142"/>
        <v>DRIV-FIDV</v>
      </c>
      <c r="N1502" s="4" t="str">
        <f t="shared" si="143"/>
        <v>Z9KDRIV-FIDVRHR</v>
      </c>
    </row>
    <row r="1503" spans="1:15" x14ac:dyDescent="0.3">
      <c r="A1503" s="4" t="str">
        <f t="shared" si="140"/>
        <v>Z9K4050RF</v>
      </c>
      <c r="B1503" s="4" t="str">
        <f t="shared" si="141"/>
        <v>Z9K4050RF</v>
      </c>
      <c r="C1503" s="4" t="str">
        <f t="shared" si="138"/>
        <v>4050</v>
      </c>
      <c r="D1503" s="4" t="str">
        <f t="shared" si="139"/>
        <v>RF</v>
      </c>
      <c r="E1503" s="35" t="s">
        <v>118</v>
      </c>
      <c r="F1503" s="36" t="s">
        <v>119</v>
      </c>
      <c r="G1503" s="36" t="s">
        <v>482</v>
      </c>
      <c r="H1503" s="36" t="s">
        <v>487</v>
      </c>
      <c r="I1503" s="36" t="s">
        <v>119</v>
      </c>
      <c r="J1503" s="36" t="s">
        <v>541</v>
      </c>
      <c r="K1503" s="36" t="s">
        <v>488</v>
      </c>
      <c r="L1503" s="36" t="s">
        <v>543</v>
      </c>
      <c r="M1503" s="45" t="str">
        <f t="shared" si="142"/>
        <v>DRIV-FIDV</v>
      </c>
      <c r="N1503" s="4" t="str">
        <f t="shared" si="143"/>
        <v>Z9KDRIV-FIDVRHF</v>
      </c>
    </row>
    <row r="1504" spans="1:15" x14ac:dyDescent="0.3">
      <c r="A1504" s="4" t="str">
        <f t="shared" si="140"/>
        <v>Z9K4050LF</v>
      </c>
      <c r="B1504" s="4" t="str">
        <f t="shared" si="141"/>
        <v>Z9K4050LF</v>
      </c>
      <c r="C1504" s="4" t="str">
        <f t="shared" si="138"/>
        <v>4050</v>
      </c>
      <c r="D1504" s="4" t="str">
        <f t="shared" si="139"/>
        <v>LF</v>
      </c>
      <c r="E1504" s="35" t="s">
        <v>118</v>
      </c>
      <c r="F1504" s="36" t="s">
        <v>119</v>
      </c>
      <c r="G1504" s="36" t="s">
        <v>482</v>
      </c>
      <c r="H1504" s="36" t="s">
        <v>483</v>
      </c>
      <c r="I1504" s="36" t="s">
        <v>119</v>
      </c>
      <c r="J1504" s="36" t="s">
        <v>541</v>
      </c>
      <c r="K1504" s="36" t="s">
        <v>485</v>
      </c>
      <c r="L1504" s="36" t="s">
        <v>544</v>
      </c>
      <c r="M1504" s="45" t="str">
        <f t="shared" si="142"/>
        <v>DRIV-FIDV</v>
      </c>
      <c r="N1504" s="4" t="str">
        <f t="shared" si="143"/>
        <v>Z9KDRIV-FIDVLHF</v>
      </c>
    </row>
    <row r="1505" spans="1:14" x14ac:dyDescent="0.3">
      <c r="A1505" s="4" t="str">
        <f t="shared" si="140"/>
        <v>Z9K1365LT</v>
      </c>
      <c r="B1505" s="4" t="str">
        <f t="shared" si="141"/>
        <v>Z9K1365LT</v>
      </c>
      <c r="C1505" s="4" t="str">
        <f t="shared" si="138"/>
        <v>1365</v>
      </c>
      <c r="D1505" s="4" t="str">
        <f t="shared" si="139"/>
        <v>LT</v>
      </c>
      <c r="E1505" t="s">
        <v>10696</v>
      </c>
      <c r="F1505" s="36" t="s">
        <v>119</v>
      </c>
      <c r="G1505" t="s">
        <v>11927</v>
      </c>
      <c r="H1505" t="s">
        <v>57</v>
      </c>
      <c r="I1505" s="36" t="s">
        <v>119</v>
      </c>
      <c r="J1505" t="s">
        <v>2657</v>
      </c>
      <c r="L1505" t="s">
        <v>12003</v>
      </c>
      <c r="M1505" s="45" t="e">
        <f t="shared" si="142"/>
        <v>#N/A</v>
      </c>
      <c r="N1505" s="4" t="e">
        <f t="shared" si="143"/>
        <v>#N/A</v>
      </c>
    </row>
    <row r="1506" spans="1:14" x14ac:dyDescent="0.3">
      <c r="A1506" s="4" t="str">
        <f t="shared" si="140"/>
        <v>Z9K1365RI</v>
      </c>
      <c r="B1506" s="4" t="str">
        <f t="shared" si="141"/>
        <v>Z9K1365RI</v>
      </c>
      <c r="C1506" s="4" t="str">
        <f t="shared" si="138"/>
        <v>1365</v>
      </c>
      <c r="D1506" s="4" t="str">
        <f t="shared" si="139"/>
        <v>RI</v>
      </c>
      <c r="E1506" t="s">
        <v>10696</v>
      </c>
      <c r="F1506" s="36" t="s">
        <v>119</v>
      </c>
      <c r="G1506" t="s">
        <v>11927</v>
      </c>
      <c r="H1506" t="s">
        <v>61</v>
      </c>
      <c r="I1506" s="36" t="s">
        <v>119</v>
      </c>
      <c r="J1506" t="s">
        <v>2657</v>
      </c>
      <c r="L1506" t="s">
        <v>12004</v>
      </c>
      <c r="M1506" s="45" t="e">
        <f t="shared" si="142"/>
        <v>#N/A</v>
      </c>
      <c r="N1506" s="4" t="e">
        <f t="shared" si="143"/>
        <v>#N/A</v>
      </c>
    </row>
    <row r="1507" spans="1:14" x14ac:dyDescent="0.3">
      <c r="A1507" s="4" t="str">
        <f t="shared" si="140"/>
        <v>Z9K1365RR</v>
      </c>
      <c r="B1507" s="4" t="str">
        <f t="shared" si="141"/>
        <v>Z9K1365RR</v>
      </c>
      <c r="C1507" s="4" t="str">
        <f t="shared" si="138"/>
        <v>1365</v>
      </c>
      <c r="D1507" s="4" t="str">
        <f t="shared" si="139"/>
        <v>RR</v>
      </c>
      <c r="E1507" t="s">
        <v>10696</v>
      </c>
      <c r="F1507" s="36" t="s">
        <v>119</v>
      </c>
      <c r="G1507" t="s">
        <v>11927</v>
      </c>
      <c r="H1507" t="s">
        <v>493</v>
      </c>
      <c r="I1507" s="36" t="s">
        <v>119</v>
      </c>
      <c r="J1507" t="s">
        <v>2657</v>
      </c>
      <c r="L1507" t="s">
        <v>12005</v>
      </c>
      <c r="M1507" s="45" t="e">
        <f t="shared" si="142"/>
        <v>#N/A</v>
      </c>
      <c r="N1507" s="4" t="e">
        <f t="shared" si="143"/>
        <v>#N/A</v>
      </c>
    </row>
    <row r="1508" spans="1:14" x14ac:dyDescent="0.3">
      <c r="A1508" s="4" t="str">
        <f t="shared" si="140"/>
        <v>Z9K306600</v>
      </c>
      <c r="B1508" s="4" t="str">
        <f t="shared" si="141"/>
        <v>Z9K306600</v>
      </c>
      <c r="C1508" s="4" t="str">
        <f t="shared" si="138"/>
        <v>3066</v>
      </c>
      <c r="D1508" s="4" t="str">
        <f t="shared" si="139"/>
        <v>00</v>
      </c>
      <c r="E1508" t="s">
        <v>10696</v>
      </c>
      <c r="F1508" s="36" t="s">
        <v>119</v>
      </c>
      <c r="G1508" t="s">
        <v>10941</v>
      </c>
      <c r="H1508" t="s">
        <v>17</v>
      </c>
      <c r="I1508" s="36" t="s">
        <v>119</v>
      </c>
      <c r="J1508" t="s">
        <v>2657</v>
      </c>
      <c r="L1508" t="s">
        <v>12064</v>
      </c>
      <c r="M1508" s="45" t="e">
        <f t="shared" si="142"/>
        <v>#N/A</v>
      </c>
      <c r="N1508" s="4" t="e">
        <f t="shared" si="143"/>
        <v>#N/A</v>
      </c>
    </row>
    <row r="1509" spans="1:14" x14ac:dyDescent="0.3">
      <c r="A1509" s="4" t="str">
        <f t="shared" si="140"/>
        <v>Z9K3253CE</v>
      </c>
      <c r="B1509" s="4" t="str">
        <f t="shared" si="141"/>
        <v>Z9K3253CE</v>
      </c>
      <c r="C1509" s="4" t="str">
        <f t="shared" si="138"/>
        <v>3253</v>
      </c>
      <c r="D1509" s="4" t="str">
        <f t="shared" si="139"/>
        <v>CE</v>
      </c>
      <c r="E1509" t="s">
        <v>10696</v>
      </c>
      <c r="F1509" s="36" t="s">
        <v>119</v>
      </c>
      <c r="G1509" t="s">
        <v>11066</v>
      </c>
      <c r="H1509" t="s">
        <v>11073</v>
      </c>
      <c r="I1509" s="36" t="s">
        <v>119</v>
      </c>
      <c r="J1509" t="s">
        <v>2657</v>
      </c>
      <c r="L1509" t="s">
        <v>12088</v>
      </c>
      <c r="M1509" s="45" t="e">
        <f t="shared" si="142"/>
        <v>#N/A</v>
      </c>
      <c r="N1509" s="4" t="e">
        <f t="shared" si="143"/>
        <v>#N/A</v>
      </c>
    </row>
    <row r="1510" spans="1:14" x14ac:dyDescent="0.3">
      <c r="A1510" s="4" t="str">
        <f t="shared" si="140"/>
        <v>Z9K3253RE</v>
      </c>
      <c r="B1510" s="4" t="str">
        <f t="shared" si="141"/>
        <v>Z9K3253RE</v>
      </c>
      <c r="C1510" s="4" t="str">
        <f t="shared" si="138"/>
        <v>3253</v>
      </c>
      <c r="D1510" s="4" t="str">
        <f t="shared" si="139"/>
        <v>RE</v>
      </c>
      <c r="E1510" t="s">
        <v>10696</v>
      </c>
      <c r="F1510" s="36" t="s">
        <v>119</v>
      </c>
      <c r="G1510" t="s">
        <v>11066</v>
      </c>
      <c r="H1510" t="s">
        <v>228</v>
      </c>
      <c r="I1510" s="36" t="s">
        <v>119</v>
      </c>
      <c r="J1510" t="s">
        <v>2657</v>
      </c>
      <c r="L1510" t="s">
        <v>12090</v>
      </c>
      <c r="M1510" s="45" t="e">
        <f t="shared" si="142"/>
        <v>#N/A</v>
      </c>
      <c r="N1510" s="4" t="e">
        <f t="shared" si="143"/>
        <v>#N/A</v>
      </c>
    </row>
    <row r="1511" spans="1:14" x14ac:dyDescent="0.3">
      <c r="A1511" s="4" t="str">
        <f t="shared" si="140"/>
        <v>Z9K4051LF</v>
      </c>
      <c r="B1511" s="4" t="str">
        <f t="shared" si="141"/>
        <v>Z9K4051LF</v>
      </c>
      <c r="C1511" s="4" t="str">
        <f t="shared" si="138"/>
        <v>4051</v>
      </c>
      <c r="D1511" s="4" t="str">
        <f t="shared" si="139"/>
        <v>LF</v>
      </c>
      <c r="E1511" t="s">
        <v>10696</v>
      </c>
      <c r="F1511" s="36" t="s">
        <v>119</v>
      </c>
      <c r="G1511" t="s">
        <v>11375</v>
      </c>
      <c r="H1511" t="s">
        <v>483</v>
      </c>
      <c r="I1511" s="36" t="s">
        <v>119</v>
      </c>
      <c r="J1511" t="s">
        <v>514</v>
      </c>
      <c r="L1511" t="s">
        <v>500</v>
      </c>
      <c r="M1511" s="45" t="str">
        <f t="shared" si="142"/>
        <v>DRIV-FIDV</v>
      </c>
      <c r="N1511" s="4" t="str">
        <f t="shared" si="143"/>
        <v>Z9KDRIV-FIDV</v>
      </c>
    </row>
    <row r="1512" spans="1:14" x14ac:dyDescent="0.3">
      <c r="A1512" s="4" t="str">
        <f t="shared" si="140"/>
        <v>Z9K4051LR</v>
      </c>
      <c r="B1512" s="4" t="str">
        <f t="shared" si="141"/>
        <v>Z9K4051LR</v>
      </c>
      <c r="C1512" s="4" t="str">
        <f t="shared" si="138"/>
        <v>4051</v>
      </c>
      <c r="D1512" s="4" t="str">
        <f t="shared" si="139"/>
        <v>LR</v>
      </c>
      <c r="E1512" t="s">
        <v>10696</v>
      </c>
      <c r="F1512" s="36" t="s">
        <v>119</v>
      </c>
      <c r="G1512" t="s">
        <v>11375</v>
      </c>
      <c r="H1512" t="s">
        <v>490</v>
      </c>
      <c r="I1512" s="36" t="s">
        <v>119</v>
      </c>
      <c r="J1512" t="s">
        <v>924</v>
      </c>
      <c r="L1512" t="s">
        <v>498</v>
      </c>
      <c r="M1512" s="45" t="str">
        <f t="shared" si="142"/>
        <v>DRIV</v>
      </c>
      <c r="N1512" s="4" t="str">
        <f t="shared" si="143"/>
        <v>Z9KDRIV</v>
      </c>
    </row>
    <row r="1513" spans="1:14" x14ac:dyDescent="0.3">
      <c r="A1513" s="4" t="str">
        <f t="shared" si="140"/>
        <v>Z9K4051RF</v>
      </c>
      <c r="B1513" s="4" t="str">
        <f t="shared" si="141"/>
        <v>Z9K4051RF</v>
      </c>
      <c r="C1513" s="4" t="str">
        <f t="shared" si="138"/>
        <v>4051</v>
      </c>
      <c r="D1513" s="4" t="str">
        <f t="shared" si="139"/>
        <v>RF</v>
      </c>
      <c r="E1513" t="s">
        <v>10696</v>
      </c>
      <c r="F1513" s="36" t="s">
        <v>119</v>
      </c>
      <c r="G1513" t="s">
        <v>11375</v>
      </c>
      <c r="H1513" t="s">
        <v>487</v>
      </c>
      <c r="I1513" s="36" t="s">
        <v>119</v>
      </c>
      <c r="J1513" t="s">
        <v>514</v>
      </c>
      <c r="L1513" t="s">
        <v>499</v>
      </c>
      <c r="M1513" s="45" t="str">
        <f t="shared" si="142"/>
        <v>DRIV-FIDV</v>
      </c>
      <c r="N1513" s="4" t="str">
        <f t="shared" si="143"/>
        <v>Z9KDRIV-FIDV</v>
      </c>
    </row>
    <row r="1514" spans="1:14" x14ac:dyDescent="0.3">
      <c r="A1514" s="4" t="str">
        <f t="shared" si="140"/>
        <v>Z9K4051RR</v>
      </c>
      <c r="B1514" s="4" t="str">
        <f t="shared" si="141"/>
        <v>Z9K4051RR</v>
      </c>
      <c r="C1514" s="4" t="str">
        <f t="shared" si="138"/>
        <v>4051</v>
      </c>
      <c r="D1514" s="4" t="str">
        <f t="shared" si="139"/>
        <v>RR</v>
      </c>
      <c r="E1514" t="s">
        <v>10696</v>
      </c>
      <c r="F1514" s="36" t="s">
        <v>119</v>
      </c>
      <c r="G1514" t="s">
        <v>11375</v>
      </c>
      <c r="H1514" t="s">
        <v>493</v>
      </c>
      <c r="I1514" s="36" t="s">
        <v>119</v>
      </c>
      <c r="J1514" t="s">
        <v>924</v>
      </c>
      <c r="L1514" t="s">
        <v>497</v>
      </c>
      <c r="M1514" s="45" t="str">
        <f t="shared" si="142"/>
        <v>DRIV</v>
      </c>
      <c r="N1514" s="4" t="str">
        <f t="shared" si="143"/>
        <v>Z9KDRIV</v>
      </c>
    </row>
    <row r="1515" spans="1:14" x14ac:dyDescent="0.3">
      <c r="A1515" s="4" t="str">
        <f t="shared" si="140"/>
        <v>Z9K4251LF</v>
      </c>
      <c r="B1515" s="4" t="str">
        <f t="shared" si="141"/>
        <v>Z9K4251LF</v>
      </c>
      <c r="C1515" s="4" t="str">
        <f t="shared" si="138"/>
        <v>4251</v>
      </c>
      <c r="D1515" s="4" t="str">
        <f t="shared" si="139"/>
        <v>LF</v>
      </c>
      <c r="E1515" t="s">
        <v>10696</v>
      </c>
      <c r="F1515" s="36" t="s">
        <v>119</v>
      </c>
      <c r="G1515" t="s">
        <v>11471</v>
      </c>
      <c r="H1515" t="s">
        <v>483</v>
      </c>
      <c r="I1515" s="36" t="s">
        <v>119</v>
      </c>
      <c r="J1515" t="s">
        <v>2657</v>
      </c>
      <c r="L1515" t="s">
        <v>12136</v>
      </c>
      <c r="M1515" s="45" t="e">
        <f t="shared" si="142"/>
        <v>#N/A</v>
      </c>
      <c r="N1515" s="4" t="e">
        <f t="shared" si="143"/>
        <v>#N/A</v>
      </c>
    </row>
    <row r="1516" spans="1:14" x14ac:dyDescent="0.3">
      <c r="A1516" s="4" t="str">
        <f t="shared" si="140"/>
        <v>Z9K4251LR</v>
      </c>
      <c r="B1516" s="4" t="str">
        <f t="shared" si="141"/>
        <v>Z9K4251LR</v>
      </c>
      <c r="C1516" s="4" t="str">
        <f t="shared" si="138"/>
        <v>4251</v>
      </c>
      <c r="D1516" s="4" t="str">
        <f t="shared" si="139"/>
        <v>LR</v>
      </c>
      <c r="E1516" t="s">
        <v>10696</v>
      </c>
      <c r="F1516" s="36" t="s">
        <v>119</v>
      </c>
      <c r="G1516" t="s">
        <v>11471</v>
      </c>
      <c r="H1516" t="s">
        <v>490</v>
      </c>
      <c r="I1516" s="36" t="s">
        <v>119</v>
      </c>
      <c r="J1516" t="s">
        <v>2657</v>
      </c>
      <c r="L1516" t="s">
        <v>12137</v>
      </c>
      <c r="M1516" s="45" t="e">
        <f t="shared" si="142"/>
        <v>#N/A</v>
      </c>
      <c r="N1516" s="4" t="e">
        <f t="shared" si="143"/>
        <v>#N/A</v>
      </c>
    </row>
    <row r="1517" spans="1:14" x14ac:dyDescent="0.3">
      <c r="A1517" s="4" t="str">
        <f t="shared" si="140"/>
        <v>Z9K4251RF</v>
      </c>
      <c r="B1517" s="4" t="str">
        <f t="shared" si="141"/>
        <v>Z9K4251RF</v>
      </c>
      <c r="C1517" s="4" t="str">
        <f t="shared" si="138"/>
        <v>4251</v>
      </c>
      <c r="D1517" s="4" t="str">
        <f t="shared" si="139"/>
        <v>RF</v>
      </c>
      <c r="E1517" t="s">
        <v>10696</v>
      </c>
      <c r="F1517" s="36" t="s">
        <v>119</v>
      </c>
      <c r="G1517" t="s">
        <v>11471</v>
      </c>
      <c r="H1517" t="s">
        <v>487</v>
      </c>
      <c r="I1517" s="36" t="s">
        <v>119</v>
      </c>
      <c r="J1517" t="s">
        <v>2657</v>
      </c>
      <c r="L1517" t="s">
        <v>12138</v>
      </c>
      <c r="M1517" s="45" t="e">
        <f t="shared" si="142"/>
        <v>#N/A</v>
      </c>
      <c r="N1517" s="4" t="e">
        <f t="shared" si="143"/>
        <v>#N/A</v>
      </c>
    </row>
    <row r="1518" spans="1:14" x14ac:dyDescent="0.3">
      <c r="A1518" s="4" t="str">
        <f t="shared" si="140"/>
        <v>Z9K4251RR</v>
      </c>
      <c r="B1518" s="4" t="str">
        <f t="shared" si="141"/>
        <v>Z9K4251RR</v>
      </c>
      <c r="C1518" s="4" t="str">
        <f t="shared" si="138"/>
        <v>4251</v>
      </c>
      <c r="D1518" s="4" t="str">
        <f t="shared" si="139"/>
        <v>RR</v>
      </c>
      <c r="E1518" t="s">
        <v>10696</v>
      </c>
      <c r="F1518" s="36" t="s">
        <v>119</v>
      </c>
      <c r="G1518" t="s">
        <v>11471</v>
      </c>
      <c r="H1518" t="s">
        <v>493</v>
      </c>
      <c r="I1518" s="36" t="s">
        <v>119</v>
      </c>
      <c r="J1518" t="s">
        <v>2657</v>
      </c>
      <c r="L1518" t="s">
        <v>12139</v>
      </c>
      <c r="M1518" s="45" t="e">
        <f t="shared" si="142"/>
        <v>#N/A</v>
      </c>
      <c r="N1518" s="4" t="e">
        <f t="shared" si="143"/>
        <v>#N/A</v>
      </c>
    </row>
    <row r="1519" spans="1:14" x14ac:dyDescent="0.3">
      <c r="A1519" s="4" t="str">
        <f t="shared" si="140"/>
        <v>Z9K5070FR</v>
      </c>
      <c r="B1519" s="4" t="str">
        <f t="shared" si="141"/>
        <v>Z9K5070FR</v>
      </c>
      <c r="C1519" s="4" t="str">
        <f t="shared" si="138"/>
        <v>5070</v>
      </c>
      <c r="D1519" s="4" t="str">
        <f t="shared" si="139"/>
        <v>FR</v>
      </c>
      <c r="E1519" t="s">
        <v>10696</v>
      </c>
      <c r="F1519" s="36" t="s">
        <v>119</v>
      </c>
      <c r="G1519" t="s">
        <v>823</v>
      </c>
      <c r="H1519" t="s">
        <v>232</v>
      </c>
      <c r="I1519" s="36" t="s">
        <v>119</v>
      </c>
      <c r="J1519" t="s">
        <v>2657</v>
      </c>
      <c r="L1519" t="s">
        <v>12198</v>
      </c>
      <c r="M1519" s="45" t="e">
        <f t="shared" si="142"/>
        <v>#N/A</v>
      </c>
      <c r="N1519" s="4" t="e">
        <f t="shared" si="143"/>
        <v>#N/A</v>
      </c>
    </row>
    <row r="1520" spans="1:14" x14ac:dyDescent="0.3">
      <c r="A1520" s="4" t="str">
        <f t="shared" si="140"/>
        <v>Z9K5070RR</v>
      </c>
      <c r="B1520" s="4" t="str">
        <f t="shared" si="141"/>
        <v>Z9K5070RR</v>
      </c>
      <c r="C1520" s="4" t="str">
        <f t="shared" si="138"/>
        <v>5070</v>
      </c>
      <c r="D1520" s="4" t="str">
        <f t="shared" si="139"/>
        <v>RR</v>
      </c>
      <c r="E1520" t="s">
        <v>10696</v>
      </c>
      <c r="F1520" s="36" t="s">
        <v>119</v>
      </c>
      <c r="G1520" t="s">
        <v>823</v>
      </c>
      <c r="H1520" t="s">
        <v>493</v>
      </c>
      <c r="I1520" s="36" t="s">
        <v>119</v>
      </c>
      <c r="J1520" t="s">
        <v>2657</v>
      </c>
      <c r="L1520" t="s">
        <v>12199</v>
      </c>
      <c r="M1520" s="45" t="e">
        <f t="shared" si="142"/>
        <v>#N/A</v>
      </c>
      <c r="N1520" s="4" t="e">
        <f t="shared" si="143"/>
        <v>#N/A</v>
      </c>
    </row>
    <row r="1521" spans="1:15" x14ac:dyDescent="0.3">
      <c r="A1521" s="4" t="str">
        <f t="shared" si="140"/>
        <v>ZMX100000</v>
      </c>
      <c r="B1521" s="4" t="str">
        <f t="shared" si="141"/>
        <v>ZMX100000</v>
      </c>
      <c r="C1521" s="4" t="str">
        <f t="shared" si="138"/>
        <v>1000</v>
      </c>
      <c r="D1521" s="4" t="str">
        <f t="shared" si="139"/>
        <v>00</v>
      </c>
      <c r="E1521" s="35" t="s">
        <v>110</v>
      </c>
      <c r="F1521" s="36" t="s">
        <v>116</v>
      </c>
      <c r="G1521" s="36" t="s">
        <v>16</v>
      </c>
      <c r="H1521" s="36" t="s">
        <v>17</v>
      </c>
      <c r="I1521" s="36" t="s">
        <v>116</v>
      </c>
      <c r="J1521" s="36" t="s">
        <v>117</v>
      </c>
      <c r="K1521" s="36"/>
      <c r="L1521" s="36" t="s">
        <v>30</v>
      </c>
      <c r="M1521" s="45" t="str">
        <f t="shared" si="142"/>
        <v>ENGI</v>
      </c>
      <c r="N1521" s="4" t="str">
        <f t="shared" si="143"/>
        <v>ZMXENGI</v>
      </c>
    </row>
    <row r="1522" spans="1:15" x14ac:dyDescent="0.3">
      <c r="A1522" s="4" t="str">
        <f t="shared" si="140"/>
        <v>ZMX135300</v>
      </c>
      <c r="B1522" s="4" t="str">
        <f t="shared" si="141"/>
        <v>ZMX135300</v>
      </c>
      <c r="C1522" s="4" t="str">
        <f t="shared" si="138"/>
        <v>1353</v>
      </c>
      <c r="D1522" s="4" t="str">
        <f t="shared" si="139"/>
        <v>00</v>
      </c>
      <c r="E1522" s="35" t="s">
        <v>110</v>
      </c>
      <c r="F1522" s="36" t="s">
        <v>116</v>
      </c>
      <c r="G1522" s="36" t="s">
        <v>207</v>
      </c>
      <c r="H1522" s="36" t="s">
        <v>17</v>
      </c>
      <c r="I1522" s="36" t="s">
        <v>116</v>
      </c>
      <c r="J1522" s="36" t="s">
        <v>261</v>
      </c>
      <c r="K1522" s="36"/>
      <c r="L1522" s="36" t="s">
        <v>223</v>
      </c>
      <c r="M1522" s="45" t="str">
        <f t="shared" si="142"/>
        <v>ENGI-COSY</v>
      </c>
      <c r="N1522" s="4" t="str">
        <f t="shared" si="143"/>
        <v>ZMXENGI-COSY</v>
      </c>
    </row>
    <row r="1523" spans="1:15" x14ac:dyDescent="0.3">
      <c r="A1523" s="4" t="str">
        <f t="shared" si="140"/>
        <v>ZMX303000</v>
      </c>
      <c r="B1523" s="4" t="str">
        <f t="shared" si="141"/>
        <v>ZMX303000</v>
      </c>
      <c r="C1523" s="4" t="str">
        <f t="shared" si="138"/>
        <v>3030</v>
      </c>
      <c r="D1523" s="4" t="str">
        <f t="shared" si="139"/>
        <v>00</v>
      </c>
      <c r="E1523" s="35" t="s">
        <v>110</v>
      </c>
      <c r="F1523" s="36" t="s">
        <v>116</v>
      </c>
      <c r="G1523" s="36" t="s">
        <v>299</v>
      </c>
      <c r="H1523" s="36" t="s">
        <v>17</v>
      </c>
      <c r="I1523" s="36" t="s">
        <v>116</v>
      </c>
      <c r="J1523" s="36" t="s">
        <v>323</v>
      </c>
      <c r="K1523" s="36"/>
      <c r="L1523" s="36" t="s">
        <v>303</v>
      </c>
      <c r="M1523" s="45" t="str">
        <f t="shared" si="142"/>
        <v>DRIV-TMSN</v>
      </c>
      <c r="N1523" s="4" t="str">
        <f t="shared" si="143"/>
        <v>ZMXDRIV-TMSN</v>
      </c>
    </row>
    <row r="1524" spans="1:15" x14ac:dyDescent="0.3">
      <c r="A1524" s="4" t="str">
        <f t="shared" si="140"/>
        <v>ZMX310100</v>
      </c>
      <c r="B1524" s="4" t="str">
        <f t="shared" si="141"/>
        <v>ZMX310100</v>
      </c>
      <c r="C1524" s="4" t="str">
        <f t="shared" si="138"/>
        <v>3101</v>
      </c>
      <c r="D1524" s="4" t="str">
        <f t="shared" si="139"/>
        <v>00</v>
      </c>
      <c r="E1524" s="35" t="s">
        <v>110</v>
      </c>
      <c r="F1524" s="36" t="s">
        <v>116</v>
      </c>
      <c r="G1524" s="36" t="s">
        <v>358</v>
      </c>
      <c r="H1524" s="36" t="s">
        <v>17</v>
      </c>
      <c r="I1524" s="36" t="s">
        <v>116</v>
      </c>
      <c r="J1524" s="36" t="s">
        <v>375</v>
      </c>
      <c r="K1524" s="36"/>
      <c r="L1524" s="36" t="s">
        <v>362</v>
      </c>
      <c r="M1524" s="45" t="str">
        <f t="shared" si="142"/>
        <v>DRIV-TQCV</v>
      </c>
      <c r="N1524" s="4" t="str">
        <f t="shared" si="143"/>
        <v>ZMXDRIV-TQCV</v>
      </c>
    </row>
    <row r="1525" spans="1:15" x14ac:dyDescent="0.3">
      <c r="A1525" s="4" t="str">
        <f t="shared" si="140"/>
        <v>ZMX3258RE</v>
      </c>
      <c r="B1525" s="4" t="str">
        <f t="shared" si="141"/>
        <v>ZMX3258RE</v>
      </c>
      <c r="C1525" s="4" t="str">
        <f t="shared" si="138"/>
        <v>3258</v>
      </c>
      <c r="D1525" s="4" t="str">
        <f t="shared" si="139"/>
        <v>RE</v>
      </c>
      <c r="E1525" s="35" t="s">
        <v>110</v>
      </c>
      <c r="F1525" s="36" t="s">
        <v>116</v>
      </c>
      <c r="G1525" s="36" t="s">
        <v>418</v>
      </c>
      <c r="H1525" s="36" t="s">
        <v>228</v>
      </c>
      <c r="I1525" s="36" t="s">
        <v>116</v>
      </c>
      <c r="J1525" s="36" t="s">
        <v>439</v>
      </c>
      <c r="K1525" s="36" t="s">
        <v>230</v>
      </c>
      <c r="L1525" s="36" t="s">
        <v>423</v>
      </c>
      <c r="M1525" s="45" t="str">
        <f t="shared" si="142"/>
        <v>DRIV-DIFF</v>
      </c>
      <c r="N1525" s="4" t="str">
        <f t="shared" si="143"/>
        <v>ZMXDRIV-DIFFRR</v>
      </c>
    </row>
    <row r="1526" spans="1:15" x14ac:dyDescent="0.3">
      <c r="A1526" s="4" t="str">
        <f t="shared" si="140"/>
        <v>ZMX3258FR</v>
      </c>
      <c r="B1526" s="4" t="str">
        <f t="shared" si="141"/>
        <v>ZMX3258FR</v>
      </c>
      <c r="C1526" s="4" t="str">
        <f t="shared" si="138"/>
        <v>3258</v>
      </c>
      <c r="D1526" s="4" t="str">
        <f t="shared" si="139"/>
        <v>FR</v>
      </c>
      <c r="E1526" s="35" t="s">
        <v>110</v>
      </c>
      <c r="F1526" s="36" t="s">
        <v>116</v>
      </c>
      <c r="G1526" s="36" t="s">
        <v>418</v>
      </c>
      <c r="H1526" s="36" t="s">
        <v>232</v>
      </c>
      <c r="I1526" s="36" t="s">
        <v>116</v>
      </c>
      <c r="J1526" s="36" t="s">
        <v>439</v>
      </c>
      <c r="K1526" s="36" t="s">
        <v>233</v>
      </c>
      <c r="L1526" s="36" t="s">
        <v>424</v>
      </c>
      <c r="M1526" s="45" t="str">
        <f t="shared" si="142"/>
        <v>DRIV-DIFF</v>
      </c>
      <c r="N1526" s="4" t="str">
        <f t="shared" si="143"/>
        <v>ZMXDRIV-DIFFFR</v>
      </c>
    </row>
    <row r="1527" spans="1:15" x14ac:dyDescent="0.3">
      <c r="A1527" s="4" t="str">
        <f t="shared" si="140"/>
        <v>ZMX4008LF</v>
      </c>
      <c r="B1527" s="4" t="str">
        <f t="shared" si="141"/>
        <v>ZMX4008LF</v>
      </c>
      <c r="C1527" s="4" t="str">
        <f t="shared" si="138"/>
        <v>4008</v>
      </c>
      <c r="D1527" s="4" t="str">
        <f t="shared" si="139"/>
        <v>LF</v>
      </c>
      <c r="E1527" s="35" t="s">
        <v>110</v>
      </c>
      <c r="F1527" s="36" t="s">
        <v>116</v>
      </c>
      <c r="G1527" s="36" t="s">
        <v>913</v>
      </c>
      <c r="H1527" s="36" t="s">
        <v>483</v>
      </c>
      <c r="I1527" s="36" t="s">
        <v>116</v>
      </c>
      <c r="J1527" s="36" t="s">
        <v>924</v>
      </c>
      <c r="K1527" s="36" t="s">
        <v>485</v>
      </c>
      <c r="L1527" s="36" t="s">
        <v>500</v>
      </c>
      <c r="M1527" s="45" t="str">
        <f t="shared" si="142"/>
        <v>DRIV</v>
      </c>
      <c r="N1527" s="4" t="str">
        <f t="shared" si="143"/>
        <v>ZMXDRIVLHF</v>
      </c>
      <c r="O1527" t="s">
        <v>915</v>
      </c>
    </row>
    <row r="1528" spans="1:15" x14ac:dyDescent="0.3">
      <c r="A1528" s="4" t="str">
        <f t="shared" si="140"/>
        <v>ZMX4008LR</v>
      </c>
      <c r="B1528" s="4" t="str">
        <f t="shared" si="141"/>
        <v>ZMX4008LR</v>
      </c>
      <c r="C1528" s="4" t="str">
        <f t="shared" si="138"/>
        <v>4008</v>
      </c>
      <c r="D1528" s="4" t="str">
        <f t="shared" si="139"/>
        <v>LR</v>
      </c>
      <c r="E1528" s="35" t="s">
        <v>110</v>
      </c>
      <c r="F1528" s="36" t="s">
        <v>116</v>
      </c>
      <c r="G1528" s="36" t="s">
        <v>913</v>
      </c>
      <c r="H1528" s="36" t="s">
        <v>490</v>
      </c>
      <c r="I1528" s="36" t="s">
        <v>116</v>
      </c>
      <c r="J1528" s="36" t="s">
        <v>924</v>
      </c>
      <c r="K1528" s="36" t="s">
        <v>491</v>
      </c>
      <c r="L1528" s="36" t="s">
        <v>498</v>
      </c>
      <c r="M1528" s="45" t="str">
        <f t="shared" si="142"/>
        <v>DRIV</v>
      </c>
      <c r="N1528" s="4" t="str">
        <f t="shared" si="143"/>
        <v>ZMXDRIVLHR</v>
      </c>
      <c r="O1528" t="s">
        <v>915</v>
      </c>
    </row>
    <row r="1529" spans="1:15" x14ac:dyDescent="0.3">
      <c r="A1529" s="4" t="str">
        <f t="shared" si="140"/>
        <v>ZMX4008RF</v>
      </c>
      <c r="B1529" s="4" t="str">
        <f t="shared" si="141"/>
        <v>ZMX4008RF</v>
      </c>
      <c r="C1529" s="4" t="str">
        <f t="shared" si="138"/>
        <v>4008</v>
      </c>
      <c r="D1529" s="4" t="str">
        <f t="shared" si="139"/>
        <v>RF</v>
      </c>
      <c r="E1529" s="35" t="s">
        <v>110</v>
      </c>
      <c r="F1529" s="36" t="s">
        <v>116</v>
      </c>
      <c r="G1529" s="36" t="s">
        <v>913</v>
      </c>
      <c r="H1529" s="36" t="s">
        <v>487</v>
      </c>
      <c r="I1529" s="36" t="s">
        <v>116</v>
      </c>
      <c r="J1529" s="36" t="s">
        <v>924</v>
      </c>
      <c r="K1529" s="36" t="s">
        <v>488</v>
      </c>
      <c r="L1529" s="36" t="s">
        <v>499</v>
      </c>
      <c r="M1529" s="45" t="str">
        <f t="shared" si="142"/>
        <v>DRIV</v>
      </c>
      <c r="N1529" s="4" t="str">
        <f t="shared" si="143"/>
        <v>ZMXDRIVRHF</v>
      </c>
      <c r="O1529" t="s">
        <v>915</v>
      </c>
    </row>
    <row r="1530" spans="1:15" x14ac:dyDescent="0.3">
      <c r="A1530" s="4" t="str">
        <f t="shared" si="140"/>
        <v>ZMX4008RR</v>
      </c>
      <c r="B1530" s="4" t="str">
        <f t="shared" si="141"/>
        <v>ZMX4008RR</v>
      </c>
      <c r="C1530" s="4" t="str">
        <f t="shared" si="138"/>
        <v>4008</v>
      </c>
      <c r="D1530" s="4" t="str">
        <f t="shared" si="139"/>
        <v>RR</v>
      </c>
      <c r="E1530" s="35" t="s">
        <v>110</v>
      </c>
      <c r="F1530" s="36" t="s">
        <v>116</v>
      </c>
      <c r="G1530" s="36" t="s">
        <v>913</v>
      </c>
      <c r="H1530" s="36" t="s">
        <v>493</v>
      </c>
      <c r="I1530" s="36" t="s">
        <v>116</v>
      </c>
      <c r="J1530" s="36" t="s">
        <v>924</v>
      </c>
      <c r="K1530" s="36" t="s">
        <v>494</v>
      </c>
      <c r="L1530" s="36" t="s">
        <v>497</v>
      </c>
      <c r="M1530" s="45" t="str">
        <f t="shared" si="142"/>
        <v>DRIV</v>
      </c>
      <c r="N1530" s="4" t="str">
        <f t="shared" si="143"/>
        <v>ZMXDRIVRHR</v>
      </c>
      <c r="O1530" t="s">
        <v>915</v>
      </c>
    </row>
    <row r="1531" spans="1:15" x14ac:dyDescent="0.3">
      <c r="A1531" s="4" t="str">
        <f t="shared" si="140"/>
        <v>ZMX4050LR</v>
      </c>
      <c r="B1531" s="4" t="str">
        <f t="shared" si="141"/>
        <v>ZMX4050LR</v>
      </c>
      <c r="C1531" s="4" t="str">
        <f t="shared" si="138"/>
        <v>4050</v>
      </c>
      <c r="D1531" s="4" t="str">
        <f t="shared" si="139"/>
        <v>LR</v>
      </c>
      <c r="E1531" s="35" t="s">
        <v>110</v>
      </c>
      <c r="F1531" s="36" t="s">
        <v>116</v>
      </c>
      <c r="G1531" s="36" t="s">
        <v>482</v>
      </c>
      <c r="H1531" s="36" t="s">
        <v>490</v>
      </c>
      <c r="I1531" s="36" t="s">
        <v>116</v>
      </c>
      <c r="J1531" s="36" t="s">
        <v>540</v>
      </c>
      <c r="K1531" s="36" t="s">
        <v>491</v>
      </c>
      <c r="L1531" s="36" t="s">
        <v>498</v>
      </c>
      <c r="M1531" s="45" t="str">
        <f t="shared" si="142"/>
        <v>DRIV-FIDV</v>
      </c>
      <c r="N1531" s="4" t="str">
        <f t="shared" si="143"/>
        <v>ZMXDRIV-FIDVLHR</v>
      </c>
    </row>
    <row r="1532" spans="1:15" x14ac:dyDescent="0.3">
      <c r="A1532" s="4" t="str">
        <f t="shared" si="140"/>
        <v>ZMX4050RR</v>
      </c>
      <c r="B1532" s="4" t="str">
        <f t="shared" si="141"/>
        <v>ZMX4050RR</v>
      </c>
      <c r="C1532" s="4" t="str">
        <f t="shared" si="138"/>
        <v>4050</v>
      </c>
      <c r="D1532" s="4" t="str">
        <f t="shared" si="139"/>
        <v>RR</v>
      </c>
      <c r="E1532" s="35" t="s">
        <v>110</v>
      </c>
      <c r="F1532" s="36" t="s">
        <v>116</v>
      </c>
      <c r="G1532" s="36" t="s">
        <v>482</v>
      </c>
      <c r="H1532" s="36" t="s">
        <v>493</v>
      </c>
      <c r="I1532" s="36" t="s">
        <v>116</v>
      </c>
      <c r="J1532" s="36" t="s">
        <v>540</v>
      </c>
      <c r="K1532" s="36" t="s">
        <v>494</v>
      </c>
      <c r="L1532" s="36" t="s">
        <v>497</v>
      </c>
      <c r="M1532" s="45" t="str">
        <f t="shared" si="142"/>
        <v>DRIV-FIDV</v>
      </c>
      <c r="N1532" s="4" t="str">
        <f t="shared" si="143"/>
        <v>ZMXDRIV-FIDVRHR</v>
      </c>
    </row>
    <row r="1533" spans="1:15" x14ac:dyDescent="0.3">
      <c r="A1533" s="4" t="str">
        <f t="shared" si="140"/>
        <v>ZMX4050RF</v>
      </c>
      <c r="B1533" s="4" t="str">
        <f t="shared" si="141"/>
        <v>ZMX4050RF</v>
      </c>
      <c r="C1533" s="4" t="str">
        <f t="shared" si="138"/>
        <v>4050</v>
      </c>
      <c r="D1533" s="4" t="str">
        <f t="shared" si="139"/>
        <v>RF</v>
      </c>
      <c r="E1533" s="35" t="s">
        <v>110</v>
      </c>
      <c r="F1533" s="36" t="s">
        <v>116</v>
      </c>
      <c r="G1533" s="36" t="s">
        <v>482</v>
      </c>
      <c r="H1533" s="36" t="s">
        <v>487</v>
      </c>
      <c r="I1533" s="36" t="s">
        <v>116</v>
      </c>
      <c r="J1533" s="36" t="s">
        <v>540</v>
      </c>
      <c r="K1533" s="36" t="s">
        <v>488</v>
      </c>
      <c r="L1533" s="36" t="s">
        <v>499</v>
      </c>
      <c r="M1533" s="45" t="str">
        <f t="shared" si="142"/>
        <v>DRIV-FIDV</v>
      </c>
      <c r="N1533" s="4" t="str">
        <f t="shared" si="143"/>
        <v>ZMXDRIV-FIDVRHF</v>
      </c>
    </row>
    <row r="1534" spans="1:15" x14ac:dyDescent="0.3">
      <c r="A1534" s="4" t="str">
        <f t="shared" si="140"/>
        <v>ZMX4050LF</v>
      </c>
      <c r="B1534" s="4" t="str">
        <f t="shared" si="141"/>
        <v>ZMX4050LF</v>
      </c>
      <c r="C1534" s="4" t="str">
        <f t="shared" si="138"/>
        <v>4050</v>
      </c>
      <c r="D1534" s="4" t="str">
        <f t="shared" si="139"/>
        <v>LF</v>
      </c>
      <c r="E1534" s="35" t="s">
        <v>110</v>
      </c>
      <c r="F1534" s="36" t="s">
        <v>116</v>
      </c>
      <c r="G1534" s="36" t="s">
        <v>482</v>
      </c>
      <c r="H1534" s="36" t="s">
        <v>483</v>
      </c>
      <c r="I1534" s="36" t="s">
        <v>116</v>
      </c>
      <c r="J1534" s="36" t="s">
        <v>540</v>
      </c>
      <c r="K1534" s="36" t="s">
        <v>485</v>
      </c>
      <c r="L1534" s="36" t="s">
        <v>500</v>
      </c>
      <c r="M1534" s="45" t="str">
        <f t="shared" si="142"/>
        <v>DRIV-FIDV</v>
      </c>
      <c r="N1534" s="4" t="str">
        <f t="shared" si="143"/>
        <v>ZMXDRIV-FIDVLHF</v>
      </c>
    </row>
    <row r="1535" spans="1:15" x14ac:dyDescent="0.3">
      <c r="A1535" s="4" t="str">
        <f t="shared" si="140"/>
        <v>ZMX4001LF</v>
      </c>
      <c r="B1535" s="4" t="str">
        <f t="shared" si="141"/>
        <v>ZMX4001LF</v>
      </c>
      <c r="C1535" s="4" t="str">
        <f t="shared" si="138"/>
        <v>4001</v>
      </c>
      <c r="D1535" s="4" t="str">
        <f t="shared" si="139"/>
        <v>LF</v>
      </c>
      <c r="E1535" t="s">
        <v>110</v>
      </c>
      <c r="F1535" s="36" t="s">
        <v>116</v>
      </c>
      <c r="G1535" t="s">
        <v>11179</v>
      </c>
      <c r="H1535" t="s">
        <v>483</v>
      </c>
      <c r="I1535" s="36" t="s">
        <v>116</v>
      </c>
      <c r="J1535" t="s">
        <v>514</v>
      </c>
      <c r="L1535" t="s">
        <v>500</v>
      </c>
      <c r="M1535" s="45" t="str">
        <f t="shared" si="142"/>
        <v>DRIV-FIDV</v>
      </c>
      <c r="N1535" s="4" t="str">
        <f t="shared" si="143"/>
        <v>ZMXDRIV-FIDV</v>
      </c>
    </row>
    <row r="1536" spans="1:15" x14ac:dyDescent="0.3">
      <c r="A1536" s="4" t="str">
        <f t="shared" si="140"/>
        <v>ZMX4001LR</v>
      </c>
      <c r="B1536" s="4" t="str">
        <f t="shared" si="141"/>
        <v>ZMX4001LR</v>
      </c>
      <c r="C1536" s="4" t="str">
        <f t="shared" si="138"/>
        <v>4001</v>
      </c>
      <c r="D1536" s="4" t="str">
        <f t="shared" si="139"/>
        <v>LR</v>
      </c>
      <c r="E1536" t="s">
        <v>110</v>
      </c>
      <c r="F1536" s="36" t="s">
        <v>116</v>
      </c>
      <c r="G1536" t="s">
        <v>11179</v>
      </c>
      <c r="H1536" t="s">
        <v>490</v>
      </c>
      <c r="I1536" s="36" t="s">
        <v>116</v>
      </c>
      <c r="J1536" t="s">
        <v>924</v>
      </c>
      <c r="L1536" t="s">
        <v>498</v>
      </c>
      <c r="M1536" s="45" t="str">
        <f t="shared" si="142"/>
        <v>DRIV</v>
      </c>
      <c r="N1536" s="4" t="str">
        <f t="shared" si="143"/>
        <v>ZMXDRIV</v>
      </c>
    </row>
    <row r="1537" spans="1:15" x14ac:dyDescent="0.3">
      <c r="A1537" s="4" t="str">
        <f t="shared" si="140"/>
        <v>ZMX4001RR</v>
      </c>
      <c r="B1537" s="4" t="str">
        <f t="shared" si="141"/>
        <v>ZMX4001RR</v>
      </c>
      <c r="C1537" s="4" t="str">
        <f t="shared" si="138"/>
        <v>4001</v>
      </c>
      <c r="D1537" s="4" t="str">
        <f t="shared" si="139"/>
        <v>RR</v>
      </c>
      <c r="E1537" t="s">
        <v>110</v>
      </c>
      <c r="F1537" s="36" t="s">
        <v>116</v>
      </c>
      <c r="G1537" t="s">
        <v>11179</v>
      </c>
      <c r="H1537" t="s">
        <v>493</v>
      </c>
      <c r="I1537" s="36" t="s">
        <v>116</v>
      </c>
      <c r="J1537" t="s">
        <v>924</v>
      </c>
      <c r="L1537" t="s">
        <v>497</v>
      </c>
      <c r="M1537" s="45" t="str">
        <f t="shared" si="142"/>
        <v>DRIV</v>
      </c>
      <c r="N1537" s="4" t="str">
        <f t="shared" si="143"/>
        <v>ZMXDRIV</v>
      </c>
    </row>
    <row r="1538" spans="1:15" x14ac:dyDescent="0.3">
      <c r="A1538" s="4" t="str">
        <f t="shared" si="140"/>
        <v>ZMX4001RF</v>
      </c>
      <c r="B1538" s="4" t="str">
        <f t="shared" si="141"/>
        <v>ZMX4001RF</v>
      </c>
      <c r="C1538" s="4" t="str">
        <f t="shared" si="138"/>
        <v>4001</v>
      </c>
      <c r="D1538" s="4" t="str">
        <f t="shared" si="139"/>
        <v>RF</v>
      </c>
      <c r="E1538" t="s">
        <v>110</v>
      </c>
      <c r="F1538" s="36" t="s">
        <v>116</v>
      </c>
      <c r="G1538" t="s">
        <v>11179</v>
      </c>
      <c r="H1538" t="s">
        <v>487</v>
      </c>
      <c r="I1538" s="36" t="s">
        <v>116</v>
      </c>
      <c r="J1538" t="s">
        <v>514</v>
      </c>
      <c r="L1538" t="s">
        <v>499</v>
      </c>
      <c r="M1538" s="45" t="str">
        <f t="shared" si="142"/>
        <v>DRIV-FIDV</v>
      </c>
      <c r="N1538" s="4" t="str">
        <f t="shared" si="143"/>
        <v>ZMXDRIV-FIDV</v>
      </c>
    </row>
    <row r="1539" spans="1:15" x14ac:dyDescent="0.3">
      <c r="A1539" s="4" t="str">
        <f t="shared" si="140"/>
        <v>ZSP100000</v>
      </c>
      <c r="B1539" s="4" t="str">
        <f t="shared" si="141"/>
        <v>ZSP100000</v>
      </c>
      <c r="C1539" s="4" t="str">
        <f t="shared" ref="C1539:C1559" si="144">LEFT(G1539,4)</f>
        <v>1000</v>
      </c>
      <c r="D1539" s="4" t="str">
        <f t="shared" ref="D1539:D1559" si="145">LEFT(H1539,2)</f>
        <v>00</v>
      </c>
      <c r="E1539" s="35" t="s">
        <v>193</v>
      </c>
      <c r="F1539" s="36" t="s">
        <v>194</v>
      </c>
      <c r="G1539" s="36" t="s">
        <v>16</v>
      </c>
      <c r="H1539" s="36" t="s">
        <v>17</v>
      </c>
      <c r="I1539" s="36" t="s">
        <v>194</v>
      </c>
      <c r="J1539" s="36" t="s">
        <v>195</v>
      </c>
      <c r="K1539" s="36"/>
      <c r="L1539" s="36" t="s">
        <v>22</v>
      </c>
      <c r="M1539" s="45" t="str">
        <f t="shared" si="142"/>
        <v>ENGI</v>
      </c>
      <c r="N1539" s="4" t="str">
        <f t="shared" si="143"/>
        <v>ZSPENGI</v>
      </c>
    </row>
    <row r="1540" spans="1:15" x14ac:dyDescent="0.3">
      <c r="A1540" s="4" t="str">
        <f t="shared" ref="A1540:A1559" si="146">F1540&amp;C1540&amp;D1540</f>
        <v>ZSP135300</v>
      </c>
      <c r="B1540" s="4" t="str">
        <f t="shared" ref="B1540:B1559" si="147">F1540&amp;C1540&amp;D1540</f>
        <v>ZSP135300</v>
      </c>
      <c r="C1540" s="4" t="str">
        <f t="shared" si="144"/>
        <v>1353</v>
      </c>
      <c r="D1540" s="4" t="str">
        <f t="shared" si="145"/>
        <v>00</v>
      </c>
      <c r="E1540" s="35" t="s">
        <v>193</v>
      </c>
      <c r="F1540" s="36" t="s">
        <v>194</v>
      </c>
      <c r="G1540" s="36" t="s">
        <v>207</v>
      </c>
      <c r="H1540" s="36" t="s">
        <v>17</v>
      </c>
      <c r="I1540" s="36" t="s">
        <v>194</v>
      </c>
      <c r="J1540" s="36" t="s">
        <v>294</v>
      </c>
      <c r="K1540" s="36"/>
      <c r="L1540" s="36" t="s">
        <v>264</v>
      </c>
      <c r="M1540" s="45" t="str">
        <f t="shared" ref="M1540:M1563" si="148">_xlfn.TEXTAFTER(J1540,"-")</f>
        <v>ENGI-COSY</v>
      </c>
      <c r="N1540" s="4" t="str">
        <f t="shared" ref="N1540:N1563" si="149">I1540&amp;M1540&amp;K1540</f>
        <v>ZSPENGI-COSY</v>
      </c>
    </row>
    <row r="1541" spans="1:15" x14ac:dyDescent="0.3">
      <c r="A1541" s="4" t="str">
        <f t="shared" si="146"/>
        <v>ZSP303000</v>
      </c>
      <c r="B1541" s="4" t="str">
        <f t="shared" si="147"/>
        <v>ZSP303000</v>
      </c>
      <c r="C1541" s="4" t="str">
        <f t="shared" si="144"/>
        <v>3030</v>
      </c>
      <c r="D1541" s="4" t="str">
        <f t="shared" si="145"/>
        <v>00</v>
      </c>
      <c r="E1541" s="35" t="s">
        <v>193</v>
      </c>
      <c r="F1541" s="36" t="s">
        <v>194</v>
      </c>
      <c r="G1541" s="36" t="s">
        <v>299</v>
      </c>
      <c r="H1541" s="36" t="s">
        <v>17</v>
      </c>
      <c r="I1541" s="36" t="s">
        <v>194</v>
      </c>
      <c r="J1541" s="36" t="s">
        <v>353</v>
      </c>
      <c r="K1541" s="36"/>
      <c r="L1541" s="36" t="s">
        <v>327</v>
      </c>
      <c r="M1541" s="45" t="str">
        <f t="shared" si="148"/>
        <v>DRIV-TMSN</v>
      </c>
      <c r="N1541" s="4" t="str">
        <f t="shared" si="149"/>
        <v>ZSPDRIV-TMSN</v>
      </c>
    </row>
    <row r="1542" spans="1:15" x14ac:dyDescent="0.3">
      <c r="A1542" s="4" t="str">
        <f t="shared" si="146"/>
        <v>ZSP310100</v>
      </c>
      <c r="B1542" s="4" t="str">
        <f t="shared" si="147"/>
        <v>ZSP310100</v>
      </c>
      <c r="C1542" s="4" t="str">
        <f t="shared" si="144"/>
        <v>3101</v>
      </c>
      <c r="D1542" s="4" t="str">
        <f t="shared" si="145"/>
        <v>00</v>
      </c>
      <c r="E1542" s="35" t="s">
        <v>193</v>
      </c>
      <c r="F1542" s="36" t="s">
        <v>194</v>
      </c>
      <c r="G1542" s="36" t="s">
        <v>358</v>
      </c>
      <c r="H1542" s="36" t="s">
        <v>17</v>
      </c>
      <c r="I1542" s="36" t="s">
        <v>194</v>
      </c>
      <c r="J1542" s="36" t="s">
        <v>407</v>
      </c>
      <c r="K1542" s="36"/>
      <c r="L1542" s="36" t="s">
        <v>399</v>
      </c>
      <c r="M1542" s="45" t="str">
        <f t="shared" si="148"/>
        <v>DRIV-TQCV</v>
      </c>
      <c r="N1542" s="4" t="str">
        <f t="shared" si="149"/>
        <v>ZSPDRIV-TQCV</v>
      </c>
    </row>
    <row r="1543" spans="1:15" x14ac:dyDescent="0.3">
      <c r="A1543" s="4" t="str">
        <f t="shared" si="146"/>
        <v>ZSP325800</v>
      </c>
      <c r="B1543" s="4" t="str">
        <f t="shared" si="147"/>
        <v>ZSP325800</v>
      </c>
      <c r="C1543" s="4" t="str">
        <f t="shared" si="144"/>
        <v>3258</v>
      </c>
      <c r="D1543" s="4" t="str">
        <f t="shared" si="145"/>
        <v>00</v>
      </c>
      <c r="E1543" s="35" t="s">
        <v>193</v>
      </c>
      <c r="F1543" s="36" t="s">
        <v>194</v>
      </c>
      <c r="G1543" s="36" t="s">
        <v>418</v>
      </c>
      <c r="H1543" s="36" t="s">
        <v>17</v>
      </c>
      <c r="I1543" s="36" t="s">
        <v>194</v>
      </c>
      <c r="J1543" s="36" t="s">
        <v>477</v>
      </c>
      <c r="K1543" s="36"/>
      <c r="L1543" s="36" t="s">
        <v>464</v>
      </c>
      <c r="M1543" s="45" t="str">
        <f t="shared" si="148"/>
        <v>DRIV-DIFF</v>
      </c>
      <c r="N1543" s="4" t="str">
        <f t="shared" si="149"/>
        <v>ZSPDRIV-DIFF</v>
      </c>
    </row>
    <row r="1544" spans="1:15" x14ac:dyDescent="0.3">
      <c r="A1544" s="4" t="str">
        <f t="shared" si="146"/>
        <v>ZSP4008LF</v>
      </c>
      <c r="B1544" s="4" t="str">
        <f t="shared" si="147"/>
        <v>ZSP4008LF</v>
      </c>
      <c r="C1544" s="4" t="str">
        <f t="shared" si="144"/>
        <v>4008</v>
      </c>
      <c r="D1544" s="4" t="str">
        <f t="shared" si="145"/>
        <v>LF</v>
      </c>
      <c r="E1544" s="35" t="s">
        <v>193</v>
      </c>
      <c r="F1544" s="36" t="s">
        <v>194</v>
      </c>
      <c r="G1544" s="36" t="s">
        <v>913</v>
      </c>
      <c r="H1544" s="36" t="s">
        <v>483</v>
      </c>
      <c r="I1544" s="36" t="s">
        <v>194</v>
      </c>
      <c r="J1544" s="36" t="s">
        <v>968</v>
      </c>
      <c r="K1544" s="36" t="s">
        <v>485</v>
      </c>
      <c r="L1544" s="36" t="s">
        <v>942</v>
      </c>
      <c r="M1544" s="45" t="str">
        <f t="shared" si="148"/>
        <v>DRIV-WHGP</v>
      </c>
      <c r="N1544" s="4" t="str">
        <f t="shared" si="149"/>
        <v>ZSPDRIV-WHGPLHF</v>
      </c>
      <c r="O1544" t="s">
        <v>932</v>
      </c>
    </row>
    <row r="1545" spans="1:15" x14ac:dyDescent="0.3">
      <c r="A1545" s="4" t="str">
        <f t="shared" si="146"/>
        <v>ZSP4008RF</v>
      </c>
      <c r="B1545" s="4" t="str">
        <f t="shared" si="147"/>
        <v>ZSP4008RF</v>
      </c>
      <c r="C1545" s="4" t="str">
        <f t="shared" si="144"/>
        <v>4008</v>
      </c>
      <c r="D1545" s="4" t="str">
        <f t="shared" si="145"/>
        <v>RF</v>
      </c>
      <c r="E1545" s="35" t="s">
        <v>193</v>
      </c>
      <c r="F1545" s="36" t="s">
        <v>194</v>
      </c>
      <c r="G1545" s="36" t="s">
        <v>913</v>
      </c>
      <c r="H1545" s="36" t="s">
        <v>487</v>
      </c>
      <c r="I1545" s="36" t="s">
        <v>194</v>
      </c>
      <c r="J1545" s="36" t="s">
        <v>968</v>
      </c>
      <c r="K1545" s="36" t="s">
        <v>488</v>
      </c>
      <c r="L1545" s="36" t="s">
        <v>931</v>
      </c>
      <c r="M1545" s="45" t="str">
        <f t="shared" si="148"/>
        <v>DRIV-WHGP</v>
      </c>
      <c r="N1545" s="4" t="str">
        <f t="shared" si="149"/>
        <v>ZSPDRIV-WHGPRHF</v>
      </c>
      <c r="O1545" t="s">
        <v>932</v>
      </c>
    </row>
    <row r="1546" spans="1:15" x14ac:dyDescent="0.3">
      <c r="A1546" s="4" t="str">
        <f t="shared" si="146"/>
        <v>ZSP4008RI</v>
      </c>
      <c r="B1546" s="4" t="str">
        <f t="shared" si="147"/>
        <v>ZSP4008RI</v>
      </c>
      <c r="C1546" s="4" t="str">
        <f t="shared" si="144"/>
        <v>4008</v>
      </c>
      <c r="D1546" s="4" t="str">
        <f t="shared" si="145"/>
        <v>RI</v>
      </c>
      <c r="E1546" s="26" t="s">
        <v>193</v>
      </c>
      <c r="F1546" t="s">
        <v>194</v>
      </c>
      <c r="G1546" t="s">
        <v>913</v>
      </c>
      <c r="H1546" t="s">
        <v>61</v>
      </c>
      <c r="I1546" t="s">
        <v>194</v>
      </c>
      <c r="J1546" t="s">
        <v>1687</v>
      </c>
      <c r="K1546" t="s">
        <v>494</v>
      </c>
      <c r="L1546" t="s">
        <v>590</v>
      </c>
      <c r="M1546" s="45" t="str">
        <f t="shared" si="148"/>
        <v>DRIV-FIDV</v>
      </c>
      <c r="N1546" s="4" t="str">
        <f t="shared" si="149"/>
        <v>ZSPDRIV-FIDVRHR</v>
      </c>
      <c r="O1546" t="s">
        <v>1037</v>
      </c>
    </row>
    <row r="1547" spans="1:15" x14ac:dyDescent="0.3">
      <c r="A1547" s="4" t="str">
        <f t="shared" si="146"/>
        <v>ZSP4008LR</v>
      </c>
      <c r="B1547" s="4" t="str">
        <f t="shared" si="147"/>
        <v>ZSP4008LR</v>
      </c>
      <c r="C1547" s="4" t="str">
        <f t="shared" si="144"/>
        <v>4008</v>
      </c>
      <c r="D1547" s="4" t="str">
        <f t="shared" si="145"/>
        <v>LR</v>
      </c>
      <c r="E1547" s="26" t="s">
        <v>193</v>
      </c>
      <c r="F1547" t="s">
        <v>194</v>
      </c>
      <c r="G1547" t="s">
        <v>913</v>
      </c>
      <c r="H1547" t="s">
        <v>490</v>
      </c>
      <c r="I1547" t="s">
        <v>194</v>
      </c>
      <c r="J1547" t="s">
        <v>1758</v>
      </c>
      <c r="K1547" t="s">
        <v>491</v>
      </c>
      <c r="L1547" t="s">
        <v>591</v>
      </c>
      <c r="M1547" s="45" t="str">
        <f t="shared" si="148"/>
        <v>DRIV-FIDV</v>
      </c>
      <c r="N1547" s="4" t="str">
        <f t="shared" si="149"/>
        <v>ZSPDRIV-FIDVLHR</v>
      </c>
      <c r="O1547" t="s">
        <v>1037</v>
      </c>
    </row>
    <row r="1548" spans="1:15" x14ac:dyDescent="0.3">
      <c r="A1548" s="4" t="str">
        <f t="shared" si="146"/>
        <v>ZSP4050RR</v>
      </c>
      <c r="B1548" s="4" t="str">
        <f t="shared" si="147"/>
        <v>ZSP4050RR</v>
      </c>
      <c r="C1548" s="4" t="str">
        <f t="shared" si="144"/>
        <v>4050</v>
      </c>
      <c r="D1548" s="4" t="str">
        <f t="shared" si="145"/>
        <v>RR</v>
      </c>
      <c r="E1548" s="35" t="s">
        <v>193</v>
      </c>
      <c r="F1548" s="36" t="s">
        <v>194</v>
      </c>
      <c r="G1548" s="36" t="s">
        <v>482</v>
      </c>
      <c r="H1548" s="36" t="s">
        <v>493</v>
      </c>
      <c r="I1548" s="36" t="s">
        <v>194</v>
      </c>
      <c r="J1548" s="36" t="s">
        <v>599</v>
      </c>
      <c r="K1548" s="36" t="s">
        <v>494</v>
      </c>
      <c r="L1548" s="36" t="s">
        <v>590</v>
      </c>
      <c r="M1548" s="45" t="str">
        <f t="shared" si="148"/>
        <v>DRIV-FIDV</v>
      </c>
      <c r="N1548" s="4" t="str">
        <f t="shared" si="149"/>
        <v>ZSPDRIV-FIDVRHR</v>
      </c>
    </row>
    <row r="1549" spans="1:15" x14ac:dyDescent="0.3">
      <c r="A1549" s="4" t="str">
        <f t="shared" si="146"/>
        <v>ZSP4050LR</v>
      </c>
      <c r="B1549" s="4" t="str">
        <f t="shared" si="147"/>
        <v>ZSP4050LR</v>
      </c>
      <c r="C1549" s="4" t="str">
        <f t="shared" si="144"/>
        <v>4050</v>
      </c>
      <c r="D1549" s="4" t="str">
        <f t="shared" si="145"/>
        <v>LR</v>
      </c>
      <c r="E1549" s="35" t="s">
        <v>193</v>
      </c>
      <c r="F1549" s="36" t="s">
        <v>194</v>
      </c>
      <c r="G1549" s="36" t="s">
        <v>482</v>
      </c>
      <c r="H1549" s="36" t="s">
        <v>490</v>
      </c>
      <c r="I1549" s="36" t="s">
        <v>194</v>
      </c>
      <c r="J1549" s="36" t="s">
        <v>599</v>
      </c>
      <c r="K1549" s="36" t="s">
        <v>491</v>
      </c>
      <c r="L1549" s="36" t="s">
        <v>591</v>
      </c>
      <c r="M1549" s="45" t="str">
        <f t="shared" si="148"/>
        <v>DRIV-FIDV</v>
      </c>
      <c r="N1549" s="4" t="str">
        <f t="shared" si="149"/>
        <v>ZSPDRIV-FIDVLHR</v>
      </c>
    </row>
    <row r="1550" spans="1:15" x14ac:dyDescent="0.3">
      <c r="A1550" s="4" t="str">
        <f t="shared" si="146"/>
        <v>ZSP7201LF</v>
      </c>
      <c r="B1550" s="4" t="str">
        <f t="shared" si="147"/>
        <v>ZSP7201LF</v>
      </c>
      <c r="C1550" s="4" t="str">
        <f t="shared" si="144"/>
        <v>7201</v>
      </c>
      <c r="D1550" s="4" t="str">
        <f t="shared" si="145"/>
        <v>LF</v>
      </c>
      <c r="E1550" s="26" t="s">
        <v>193</v>
      </c>
      <c r="F1550" t="s">
        <v>194</v>
      </c>
      <c r="G1550" t="s">
        <v>933</v>
      </c>
      <c r="H1550" t="s">
        <v>483</v>
      </c>
      <c r="I1550" t="s">
        <v>194</v>
      </c>
      <c r="J1550" t="s">
        <v>1689</v>
      </c>
      <c r="K1550" t="s">
        <v>485</v>
      </c>
      <c r="L1550" t="s">
        <v>935</v>
      </c>
      <c r="M1550" s="45" t="str">
        <f t="shared" si="148"/>
        <v>SURE-SPSN</v>
      </c>
      <c r="N1550" s="4" t="str">
        <f t="shared" si="149"/>
        <v>ZSPSURE-SPSNLHF</v>
      </c>
      <c r="O1550" t="s">
        <v>1043</v>
      </c>
    </row>
    <row r="1551" spans="1:15" x14ac:dyDescent="0.3">
      <c r="A1551" s="4" t="str">
        <f t="shared" si="146"/>
        <v>ZSP7201RF</v>
      </c>
      <c r="B1551" s="4" t="str">
        <f t="shared" si="147"/>
        <v>ZSP7201RF</v>
      </c>
      <c r="C1551" s="4" t="str">
        <f t="shared" si="144"/>
        <v>7201</v>
      </c>
      <c r="D1551" s="4" t="str">
        <f t="shared" si="145"/>
        <v>RF</v>
      </c>
      <c r="E1551" s="26" t="s">
        <v>193</v>
      </c>
      <c r="F1551" t="s">
        <v>194</v>
      </c>
      <c r="G1551" t="s">
        <v>933</v>
      </c>
      <c r="H1551" t="s">
        <v>487</v>
      </c>
      <c r="I1551" t="s">
        <v>194</v>
      </c>
      <c r="J1551" t="s">
        <v>1760</v>
      </c>
      <c r="K1551" t="s">
        <v>488</v>
      </c>
      <c r="L1551" t="s">
        <v>1042</v>
      </c>
      <c r="M1551" s="45" t="str">
        <f t="shared" si="148"/>
        <v>SURE-SPSN</v>
      </c>
      <c r="N1551" s="4" t="str">
        <f t="shared" si="149"/>
        <v>ZSPSURE-SPSNRHF</v>
      </c>
      <c r="O1551" t="s">
        <v>1043</v>
      </c>
    </row>
    <row r="1552" spans="1:15" x14ac:dyDescent="0.3">
      <c r="A1552" s="4" t="str">
        <f t="shared" si="146"/>
        <v>ZSP7213LR</v>
      </c>
      <c r="B1552" s="4" t="str">
        <f t="shared" si="147"/>
        <v>ZSP7213LR</v>
      </c>
      <c r="C1552" s="4" t="str">
        <f t="shared" si="144"/>
        <v>7213</v>
      </c>
      <c r="D1552" s="4" t="str">
        <f t="shared" si="145"/>
        <v>LR</v>
      </c>
      <c r="E1552" s="35" t="s">
        <v>193</v>
      </c>
      <c r="F1552" s="36" t="s">
        <v>194</v>
      </c>
      <c r="G1552" s="36" t="s">
        <v>937</v>
      </c>
      <c r="H1552" s="36" t="s">
        <v>490</v>
      </c>
      <c r="I1552" s="36" t="s">
        <v>194</v>
      </c>
      <c r="J1552" s="36" t="s">
        <v>969</v>
      </c>
      <c r="K1552" s="36" t="s">
        <v>491</v>
      </c>
      <c r="L1552" s="36" t="s">
        <v>938</v>
      </c>
      <c r="M1552" s="45" t="str">
        <f t="shared" si="148"/>
        <v>SURE-SPSN</v>
      </c>
      <c r="N1552" s="4" t="str">
        <f t="shared" si="149"/>
        <v>ZSPSURE-SPSNLHR</v>
      </c>
      <c r="O1552" t="s">
        <v>939</v>
      </c>
    </row>
    <row r="1553" spans="1:15" x14ac:dyDescent="0.3">
      <c r="A1553" s="4" t="str">
        <f t="shared" si="146"/>
        <v>ZSP7213RR</v>
      </c>
      <c r="B1553" s="4" t="str">
        <f t="shared" si="147"/>
        <v>ZSP7213RR</v>
      </c>
      <c r="C1553" s="4" t="str">
        <f t="shared" si="144"/>
        <v>7213</v>
      </c>
      <c r="D1553" s="4" t="str">
        <f t="shared" si="145"/>
        <v>RR</v>
      </c>
      <c r="E1553" s="35" t="s">
        <v>193</v>
      </c>
      <c r="F1553" s="36" t="s">
        <v>194</v>
      </c>
      <c r="G1553" s="36" t="s">
        <v>937</v>
      </c>
      <c r="H1553" s="36" t="s">
        <v>493</v>
      </c>
      <c r="I1553" s="36" t="s">
        <v>194</v>
      </c>
      <c r="J1553" s="36" t="s">
        <v>969</v>
      </c>
      <c r="K1553" s="36" t="s">
        <v>494</v>
      </c>
      <c r="L1553" s="36" t="s">
        <v>940</v>
      </c>
      <c r="M1553" s="45" t="str">
        <f t="shared" si="148"/>
        <v>SURE-SPSN</v>
      </c>
      <c r="N1553" s="4" t="str">
        <f t="shared" si="149"/>
        <v>ZSPSURE-SPSNRHR</v>
      </c>
      <c r="O1553" t="s">
        <v>939</v>
      </c>
    </row>
    <row r="1554" spans="1:15" x14ac:dyDescent="0.3">
      <c r="A1554" s="4" t="str">
        <f t="shared" si="146"/>
        <v>ZSP7201LR</v>
      </c>
      <c r="B1554" s="4" t="str">
        <f t="shared" si="147"/>
        <v>ZSP7201LR</v>
      </c>
      <c r="C1554" s="4" t="str">
        <f t="shared" si="144"/>
        <v>7201</v>
      </c>
      <c r="D1554" s="4" t="str">
        <f t="shared" si="145"/>
        <v>LR</v>
      </c>
      <c r="E1554" t="s">
        <v>193</v>
      </c>
      <c r="F1554" s="36" t="s">
        <v>194</v>
      </c>
      <c r="G1554" t="s">
        <v>933</v>
      </c>
      <c r="H1554" t="s">
        <v>490</v>
      </c>
      <c r="I1554" s="36" t="s">
        <v>194</v>
      </c>
      <c r="J1554" t="s">
        <v>1300</v>
      </c>
      <c r="L1554" t="s">
        <v>938</v>
      </c>
      <c r="M1554" s="45" t="str">
        <f t="shared" si="148"/>
        <v>SURE-SPSN</v>
      </c>
      <c r="N1554" s="4" t="str">
        <f t="shared" si="149"/>
        <v>ZSPSURE-SPSN</v>
      </c>
    </row>
    <row r="1555" spans="1:15" x14ac:dyDescent="0.3">
      <c r="A1555" s="4" t="str">
        <f t="shared" si="146"/>
        <v>ZSP7201RR</v>
      </c>
      <c r="B1555" s="4" t="str">
        <f t="shared" si="147"/>
        <v>ZSP7201RR</v>
      </c>
      <c r="C1555" s="4" t="str">
        <f t="shared" si="144"/>
        <v>7201</v>
      </c>
      <c r="D1555" s="4" t="str">
        <f t="shared" si="145"/>
        <v>RR</v>
      </c>
      <c r="E1555" t="s">
        <v>193</v>
      </c>
      <c r="F1555" s="36" t="s">
        <v>194</v>
      </c>
      <c r="G1555" t="s">
        <v>933</v>
      </c>
      <c r="H1555" t="s">
        <v>493</v>
      </c>
      <c r="I1555" s="36" t="s">
        <v>194</v>
      </c>
      <c r="J1555" t="s">
        <v>1300</v>
      </c>
      <c r="L1555" t="s">
        <v>940</v>
      </c>
      <c r="M1555" s="45" t="str">
        <f t="shared" si="148"/>
        <v>SURE-SPSN</v>
      </c>
      <c r="N1555" s="4" t="str">
        <f t="shared" si="149"/>
        <v>ZSPSURE-SPSN</v>
      </c>
    </row>
    <row r="1556" spans="1:15" x14ac:dyDescent="0.3">
      <c r="A1556" s="4" t="str">
        <f t="shared" si="146"/>
        <v>ZSP4006LF</v>
      </c>
      <c r="B1556" s="4" t="str">
        <f t="shared" si="147"/>
        <v>ZSP4006LF</v>
      </c>
      <c r="C1556" s="4" t="str">
        <f t="shared" si="144"/>
        <v>4006</v>
      </c>
      <c r="D1556" s="4" t="str">
        <f t="shared" si="145"/>
        <v>LF</v>
      </c>
      <c r="E1556" t="s">
        <v>193</v>
      </c>
      <c r="F1556" s="36" t="s">
        <v>194</v>
      </c>
      <c r="G1556" t="s">
        <v>876</v>
      </c>
      <c r="H1556" t="s">
        <v>483</v>
      </c>
      <c r="I1556" s="36" t="s">
        <v>194</v>
      </c>
      <c r="J1556" t="s">
        <v>1930</v>
      </c>
      <c r="L1556" t="s">
        <v>957</v>
      </c>
      <c r="M1556" s="45" t="str">
        <f t="shared" si="148"/>
        <v>DRIV-WHGP</v>
      </c>
      <c r="N1556" s="4" t="str">
        <f t="shared" si="149"/>
        <v>ZSPDRIV-WHGP</v>
      </c>
    </row>
    <row r="1557" spans="1:15" x14ac:dyDescent="0.3">
      <c r="A1557" s="4" t="str">
        <f t="shared" si="146"/>
        <v>ZSP4006RF</v>
      </c>
      <c r="B1557" s="4" t="str">
        <f t="shared" si="147"/>
        <v>ZSP4006RF</v>
      </c>
      <c r="C1557" s="4" t="str">
        <f t="shared" si="144"/>
        <v>4006</v>
      </c>
      <c r="D1557" s="4" t="str">
        <f t="shared" si="145"/>
        <v>RF</v>
      </c>
      <c r="E1557" t="s">
        <v>193</v>
      </c>
      <c r="F1557" s="36" t="s">
        <v>194</v>
      </c>
      <c r="G1557" t="s">
        <v>876</v>
      </c>
      <c r="H1557" t="s">
        <v>487</v>
      </c>
      <c r="I1557" s="36" t="s">
        <v>194</v>
      </c>
      <c r="J1557" t="s">
        <v>956</v>
      </c>
      <c r="L1557" t="s">
        <v>958</v>
      </c>
      <c r="M1557" s="45" t="str">
        <f t="shared" si="148"/>
        <v>DRIV-WHGP</v>
      </c>
      <c r="N1557" s="4" t="str">
        <f t="shared" si="149"/>
        <v>ZSPDRIV-WHGP</v>
      </c>
    </row>
    <row r="1558" spans="1:15" x14ac:dyDescent="0.3">
      <c r="A1558" s="4" t="str">
        <f t="shared" si="146"/>
        <v>ZSP4008RR</v>
      </c>
      <c r="B1558" s="4" t="str">
        <f t="shared" si="147"/>
        <v>ZSP4008RR</v>
      </c>
      <c r="C1558" s="4" t="str">
        <f t="shared" si="144"/>
        <v>4008</v>
      </c>
      <c r="D1558" s="4" t="str">
        <f t="shared" si="145"/>
        <v>RR</v>
      </c>
      <c r="E1558" t="s">
        <v>193</v>
      </c>
      <c r="F1558" s="36" t="s">
        <v>194</v>
      </c>
      <c r="G1558" t="s">
        <v>913</v>
      </c>
      <c r="H1558" t="s">
        <v>493</v>
      </c>
      <c r="I1558" s="36" t="s">
        <v>194</v>
      </c>
      <c r="J1558" t="s">
        <v>1181</v>
      </c>
      <c r="L1558" t="s">
        <v>554</v>
      </c>
      <c r="M1558" s="45" t="str">
        <f t="shared" si="148"/>
        <v>DRIV-FIDV</v>
      </c>
      <c r="N1558" s="4" t="str">
        <f>I1558&amp;M1558&amp;K1558</f>
        <v>ZSPDRIV-FIDV</v>
      </c>
    </row>
    <row r="1559" spans="1:15" x14ac:dyDescent="0.3">
      <c r="A1559" s="4" t="str">
        <f t="shared" si="146"/>
        <v>6P65473P0</v>
      </c>
      <c r="B1559" s="4" t="str">
        <f t="shared" si="147"/>
        <v>6P65473P0</v>
      </c>
      <c r="C1559" s="4" t="str">
        <f t="shared" si="144"/>
        <v>5473</v>
      </c>
      <c r="D1559" s="4" t="str">
        <f t="shared" si="145"/>
        <v>P0</v>
      </c>
      <c r="E1559" s="26">
        <v>6060</v>
      </c>
      <c r="F1559" s="36" t="s">
        <v>1703</v>
      </c>
      <c r="G1559" s="36" t="s">
        <v>770</v>
      </c>
      <c r="H1559" t="s">
        <v>11622</v>
      </c>
      <c r="M1559" s="45" t="e">
        <f t="shared" si="148"/>
        <v>#N/A</v>
      </c>
      <c r="N1559" s="4" t="e">
        <f t="shared" si="149"/>
        <v>#N/A</v>
      </c>
    </row>
    <row r="1560" spans="1:15" x14ac:dyDescent="0.3">
      <c r="A1560" s="4" t="str">
        <f t="shared" ref="A1560:A1561" si="150">F1560&amp;C1560&amp;D1560</f>
        <v>DHJ1000LT</v>
      </c>
      <c r="B1560" s="4" t="str">
        <f t="shared" ref="B1560:B1561" si="151">F1560&amp;C1560&amp;D1560</f>
        <v>DHJ1000LT</v>
      </c>
      <c r="C1560" s="4" t="str">
        <f t="shared" ref="C1560:C1561" si="152">LEFT(G1560,4)</f>
        <v>1000</v>
      </c>
      <c r="D1560" s="4" t="str">
        <f t="shared" ref="D1560:D1561" si="153">LEFT(H1560,2)</f>
        <v>LT</v>
      </c>
      <c r="E1560">
        <v>6040</v>
      </c>
      <c r="F1560" s="36" t="s">
        <v>1044</v>
      </c>
      <c r="G1560" t="s">
        <v>16</v>
      </c>
      <c r="H1560" t="s">
        <v>57</v>
      </c>
      <c r="I1560" s="36" t="s">
        <v>1044</v>
      </c>
      <c r="J1560" t="s">
        <v>976</v>
      </c>
      <c r="K1560" t="s">
        <v>59</v>
      </c>
      <c r="L1560" t="s">
        <v>6622</v>
      </c>
      <c r="M1560" s="45" t="str">
        <f t="shared" si="148"/>
        <v>ENG1</v>
      </c>
      <c r="N1560" s="4" t="str">
        <f t="shared" si="149"/>
        <v>DHJENG1LH</v>
      </c>
    </row>
    <row r="1561" spans="1:15" x14ac:dyDescent="0.3">
      <c r="A1561" s="4" t="str">
        <f t="shared" si="150"/>
        <v>DHJ1000RI</v>
      </c>
      <c r="B1561" s="4" t="str">
        <f t="shared" si="151"/>
        <v>DHJ1000RI</v>
      </c>
      <c r="C1561" s="4" t="str">
        <f t="shared" si="152"/>
        <v>1000</v>
      </c>
      <c r="D1561" s="4" t="str">
        <f t="shared" si="153"/>
        <v>RI</v>
      </c>
      <c r="E1561">
        <v>6040</v>
      </c>
      <c r="F1561" s="36" t="s">
        <v>1044</v>
      </c>
      <c r="G1561" t="s">
        <v>16</v>
      </c>
      <c r="H1561" t="s">
        <v>61</v>
      </c>
      <c r="I1561" s="36" t="s">
        <v>1044</v>
      </c>
      <c r="J1561" t="s">
        <v>977</v>
      </c>
      <c r="K1561" t="s">
        <v>63</v>
      </c>
      <c r="L1561" t="s">
        <v>7692</v>
      </c>
      <c r="M1561" s="45" t="str">
        <f t="shared" si="148"/>
        <v>ENG2</v>
      </c>
      <c r="N1561" s="4" t="str">
        <f t="shared" si="149"/>
        <v>DHJENG2RH</v>
      </c>
    </row>
    <row r="1562" spans="1:15" x14ac:dyDescent="0.3">
      <c r="A1562" s="4" t="str">
        <f t="shared" ref="A1562:A1563" si="154">F1562&amp;C1562&amp;D1562</f>
        <v>DH31000LT</v>
      </c>
      <c r="B1562" s="4" t="str">
        <f t="shared" ref="B1562:B1563" si="155">F1562&amp;C1562&amp;D1562</f>
        <v>DH31000LT</v>
      </c>
      <c r="C1562" s="4" t="str">
        <f t="shared" ref="C1562:C1563" si="156">LEFT(G1562,4)</f>
        <v>1000</v>
      </c>
      <c r="D1562" s="4" t="str">
        <f t="shared" ref="D1562:D1563" si="157">LEFT(H1562,2)</f>
        <v>LT</v>
      </c>
      <c r="E1562" t="s">
        <v>10590</v>
      </c>
      <c r="F1562" s="36" t="s">
        <v>66</v>
      </c>
      <c r="G1562" t="s">
        <v>16</v>
      </c>
      <c r="H1562" t="s">
        <v>57</v>
      </c>
      <c r="I1562" s="36" t="s">
        <v>66</v>
      </c>
      <c r="J1562" t="s">
        <v>67</v>
      </c>
      <c r="K1562" t="s">
        <v>59</v>
      </c>
      <c r="L1562" t="s">
        <v>7301</v>
      </c>
      <c r="M1562" s="45" t="str">
        <f t="shared" si="148"/>
        <v>ENG1</v>
      </c>
      <c r="N1562" s="4" t="str">
        <f t="shared" si="149"/>
        <v>DH3ENG1LH</v>
      </c>
    </row>
    <row r="1563" spans="1:15" x14ac:dyDescent="0.3">
      <c r="A1563" s="4" t="str">
        <f t="shared" si="154"/>
        <v>DH31000RI</v>
      </c>
      <c r="B1563" s="4" t="str">
        <f t="shared" si="155"/>
        <v>DH31000RI</v>
      </c>
      <c r="C1563" s="4" t="str">
        <f t="shared" si="156"/>
        <v>1000</v>
      </c>
      <c r="D1563" s="4" t="str">
        <f t="shared" si="157"/>
        <v>RI</v>
      </c>
      <c r="E1563" t="s">
        <v>10590</v>
      </c>
      <c r="F1563" s="36" t="s">
        <v>66</v>
      </c>
      <c r="G1563" t="s">
        <v>16</v>
      </c>
      <c r="H1563" t="s">
        <v>61</v>
      </c>
      <c r="I1563" s="36" t="s">
        <v>66</v>
      </c>
      <c r="J1563" t="s">
        <v>68</v>
      </c>
      <c r="K1563" t="s">
        <v>63</v>
      </c>
      <c r="L1563" t="s">
        <v>7304</v>
      </c>
      <c r="M1563" s="45" t="str">
        <f t="shared" si="148"/>
        <v>ENG2</v>
      </c>
      <c r="N1563" s="4" t="str">
        <f t="shared" si="149"/>
        <v>DH3ENG2RH</v>
      </c>
    </row>
    <row r="1564" spans="1:15" x14ac:dyDescent="0.3">
      <c r="A1564"/>
      <c r="B1564"/>
      <c r="C1564"/>
      <c r="D1564"/>
      <c r="E1564"/>
      <c r="N1564"/>
    </row>
    <row r="1565" spans="1:15" x14ac:dyDescent="0.3">
      <c r="A1565"/>
      <c r="B1565"/>
      <c r="C1565"/>
      <c r="D1565"/>
      <c r="E1565"/>
      <c r="N1565"/>
    </row>
    <row r="1566" spans="1:15" x14ac:dyDescent="0.3">
      <c r="A1566"/>
      <c r="B1566"/>
      <c r="C1566"/>
      <c r="D1566"/>
      <c r="E1566"/>
      <c r="N1566"/>
    </row>
    <row r="1567" spans="1:15" x14ac:dyDescent="0.3">
      <c r="A1567"/>
      <c r="B1567"/>
      <c r="C1567"/>
      <c r="D1567"/>
      <c r="E1567"/>
      <c r="N1567"/>
    </row>
    <row r="1568" spans="1:15" x14ac:dyDescent="0.3">
      <c r="A1568"/>
      <c r="B1568"/>
      <c r="C1568"/>
      <c r="D1568"/>
      <c r="E1568"/>
      <c r="N1568"/>
    </row>
    <row r="1569" spans="13:13" customFormat="1" x14ac:dyDescent="0.3">
      <c r="M1569" s="38"/>
    </row>
    <row r="1570" spans="13:13" customFormat="1" x14ac:dyDescent="0.3">
      <c r="M1570" s="38"/>
    </row>
    <row r="1571" spans="13:13" customFormat="1" x14ac:dyDescent="0.3">
      <c r="M1571" s="38"/>
    </row>
    <row r="1572" spans="13:13" customFormat="1" x14ac:dyDescent="0.3">
      <c r="M1572" s="38"/>
    </row>
    <row r="1573" spans="13:13" customFormat="1" x14ac:dyDescent="0.3">
      <c r="M1573" s="38"/>
    </row>
    <row r="1574" spans="13:13" customFormat="1" x14ac:dyDescent="0.3">
      <c r="M1574" s="38"/>
    </row>
    <row r="1575" spans="13:13" customFormat="1" x14ac:dyDescent="0.3">
      <c r="M1575" s="38"/>
    </row>
    <row r="1576" spans="13:13" customFormat="1" x14ac:dyDescent="0.3">
      <c r="M1576" s="38"/>
    </row>
    <row r="1577" spans="13:13" customFormat="1" x14ac:dyDescent="0.3">
      <c r="M1577" s="38"/>
    </row>
    <row r="1578" spans="13:13" customFormat="1" x14ac:dyDescent="0.3">
      <c r="M1578" s="38"/>
    </row>
    <row r="1579" spans="13:13" customFormat="1" x14ac:dyDescent="0.3">
      <c r="M1579" s="38"/>
    </row>
    <row r="1580" spans="13:13" customFormat="1" x14ac:dyDescent="0.3">
      <c r="M1580" s="38"/>
    </row>
    <row r="1581" spans="13:13" customFormat="1" x14ac:dyDescent="0.3">
      <c r="M1581" s="38"/>
    </row>
    <row r="1582" spans="13:13" customFormat="1" x14ac:dyDescent="0.3">
      <c r="M1582" s="38"/>
    </row>
    <row r="1583" spans="13:13" customFormat="1" x14ac:dyDescent="0.3">
      <c r="M1583" s="38"/>
    </row>
    <row r="1584" spans="13:13" customFormat="1" x14ac:dyDescent="0.3">
      <c r="M1584" s="38"/>
    </row>
    <row r="1585" spans="13:13" customFormat="1" x14ac:dyDescent="0.3">
      <c r="M1585" s="38"/>
    </row>
    <row r="1586" spans="13:13" customFormat="1" x14ac:dyDescent="0.3">
      <c r="M1586" s="38"/>
    </row>
    <row r="1587" spans="13:13" customFormat="1" x14ac:dyDescent="0.3">
      <c r="M1587" s="38"/>
    </row>
    <row r="1588" spans="13:13" customFormat="1" x14ac:dyDescent="0.3">
      <c r="M1588" s="38"/>
    </row>
    <row r="1589" spans="13:13" customFormat="1" x14ac:dyDescent="0.3">
      <c r="M1589" s="38"/>
    </row>
    <row r="1590" spans="13:13" customFormat="1" x14ac:dyDescent="0.3">
      <c r="M1590" s="38"/>
    </row>
    <row r="1591" spans="13:13" customFormat="1" x14ac:dyDescent="0.3">
      <c r="M1591" s="38"/>
    </row>
    <row r="1592" spans="13:13" customFormat="1" x14ac:dyDescent="0.3">
      <c r="M1592" s="38"/>
    </row>
    <row r="1593" spans="13:13" customFormat="1" x14ac:dyDescent="0.3">
      <c r="M1593" s="38"/>
    </row>
    <row r="1594" spans="13:13" customFormat="1" x14ac:dyDescent="0.3">
      <c r="M1594" s="38"/>
    </row>
    <row r="1595" spans="13:13" customFormat="1" x14ac:dyDescent="0.3">
      <c r="M1595" s="38"/>
    </row>
    <row r="1596" spans="13:13" customFormat="1" x14ac:dyDescent="0.3">
      <c r="M1596" s="38"/>
    </row>
    <row r="1597" spans="13:13" customFormat="1" x14ac:dyDescent="0.3">
      <c r="M1597" s="38"/>
    </row>
    <row r="1598" spans="13:13" customFormat="1" x14ac:dyDescent="0.3">
      <c r="M1598" s="38"/>
    </row>
    <row r="1599" spans="13:13" customFormat="1" x14ac:dyDescent="0.3">
      <c r="M1599" s="38"/>
    </row>
    <row r="1600" spans="13:13" customFormat="1" x14ac:dyDescent="0.3">
      <c r="M1600" s="38"/>
    </row>
    <row r="1601" spans="13:13" customFormat="1" x14ac:dyDescent="0.3">
      <c r="M1601" s="38"/>
    </row>
    <row r="1602" spans="13:13" customFormat="1" x14ac:dyDescent="0.3">
      <c r="M1602" s="38"/>
    </row>
    <row r="1603" spans="13:13" customFormat="1" x14ac:dyDescent="0.3">
      <c r="M1603" s="38"/>
    </row>
    <row r="1604" spans="13:13" customFormat="1" x14ac:dyDescent="0.3">
      <c r="M1604" s="38"/>
    </row>
    <row r="1605" spans="13:13" customFormat="1" x14ac:dyDescent="0.3">
      <c r="M1605" s="38"/>
    </row>
    <row r="1606" spans="13:13" customFormat="1" x14ac:dyDescent="0.3">
      <c r="M1606" s="38"/>
    </row>
    <row r="1607" spans="13:13" customFormat="1" x14ac:dyDescent="0.3">
      <c r="M1607" s="38"/>
    </row>
    <row r="1608" spans="13:13" customFormat="1" x14ac:dyDescent="0.3">
      <c r="M1608" s="38"/>
    </row>
    <row r="1609" spans="13:13" customFormat="1" x14ac:dyDescent="0.3">
      <c r="M1609" s="38"/>
    </row>
    <row r="1610" spans="13:13" customFormat="1" x14ac:dyDescent="0.3">
      <c r="M1610" s="38"/>
    </row>
    <row r="1611" spans="13:13" customFormat="1" x14ac:dyDescent="0.3">
      <c r="M1611" s="38"/>
    </row>
    <row r="1612" spans="13:13" customFormat="1" x14ac:dyDescent="0.3">
      <c r="M1612" s="38"/>
    </row>
    <row r="1613" spans="13:13" customFormat="1" x14ac:dyDescent="0.3">
      <c r="M1613" s="38"/>
    </row>
    <row r="1614" spans="13:13" customFormat="1" x14ac:dyDescent="0.3">
      <c r="M1614" s="38"/>
    </row>
    <row r="1615" spans="13:13" customFormat="1" x14ac:dyDescent="0.3">
      <c r="M1615" s="38"/>
    </row>
    <row r="1616" spans="13:13" customFormat="1" x14ac:dyDescent="0.3">
      <c r="M1616" s="38"/>
    </row>
    <row r="1617" spans="13:13" customFormat="1" x14ac:dyDescent="0.3">
      <c r="M1617" s="38"/>
    </row>
    <row r="1618" spans="13:13" customFormat="1" x14ac:dyDescent="0.3">
      <c r="M1618" s="38"/>
    </row>
    <row r="1619" spans="13:13" customFormat="1" x14ac:dyDescent="0.3">
      <c r="M1619" s="38"/>
    </row>
    <row r="1620" spans="13:13" customFormat="1" x14ac:dyDescent="0.3">
      <c r="M1620" s="38"/>
    </row>
    <row r="1621" spans="13:13" customFormat="1" x14ac:dyDescent="0.3">
      <c r="M1621" s="38"/>
    </row>
    <row r="1622" spans="13:13" customFormat="1" x14ac:dyDescent="0.3">
      <c r="M1622" s="38"/>
    </row>
    <row r="1623" spans="13:13" customFormat="1" x14ac:dyDescent="0.3">
      <c r="M1623" s="38"/>
    </row>
    <row r="1624" spans="13:13" customFormat="1" x14ac:dyDescent="0.3">
      <c r="M1624" s="38"/>
    </row>
    <row r="1625" spans="13:13" customFormat="1" x14ac:dyDescent="0.3">
      <c r="M1625" s="38"/>
    </row>
    <row r="1626" spans="13:13" customFormat="1" x14ac:dyDescent="0.3">
      <c r="M1626" s="38"/>
    </row>
    <row r="1627" spans="13:13" customFormat="1" x14ac:dyDescent="0.3">
      <c r="M1627" s="38"/>
    </row>
    <row r="1628" spans="13:13" customFormat="1" x14ac:dyDescent="0.3">
      <c r="M1628" s="38"/>
    </row>
    <row r="1629" spans="13:13" customFormat="1" x14ac:dyDescent="0.3">
      <c r="M1629" s="38"/>
    </row>
    <row r="1630" spans="13:13" customFormat="1" x14ac:dyDescent="0.3">
      <c r="M1630" s="38"/>
    </row>
    <row r="1631" spans="13:13" customFormat="1" x14ac:dyDescent="0.3">
      <c r="M1631" s="38"/>
    </row>
    <row r="1632" spans="13:13" customFormat="1" x14ac:dyDescent="0.3">
      <c r="M1632" s="38"/>
    </row>
    <row r="1633" spans="13:13" customFormat="1" x14ac:dyDescent="0.3">
      <c r="M1633" s="38"/>
    </row>
    <row r="1634" spans="13:13" customFormat="1" x14ac:dyDescent="0.3">
      <c r="M1634" s="38"/>
    </row>
    <row r="1635" spans="13:13" customFormat="1" x14ac:dyDescent="0.3">
      <c r="M1635" s="38"/>
    </row>
    <row r="1636" spans="13:13" customFormat="1" x14ac:dyDescent="0.3">
      <c r="M1636" s="38"/>
    </row>
    <row r="1637" spans="13:13" customFormat="1" x14ac:dyDescent="0.3">
      <c r="M1637" s="38"/>
    </row>
    <row r="1638" spans="13:13" customFormat="1" x14ac:dyDescent="0.3">
      <c r="M1638" s="38"/>
    </row>
    <row r="1639" spans="13:13" customFormat="1" x14ac:dyDescent="0.3">
      <c r="M1639" s="38"/>
    </row>
    <row r="1640" spans="13:13" customFormat="1" x14ac:dyDescent="0.3">
      <c r="M1640" s="38"/>
    </row>
    <row r="1641" spans="13:13" customFormat="1" x14ac:dyDescent="0.3">
      <c r="M1641" s="38"/>
    </row>
    <row r="1642" spans="13:13" customFormat="1" x14ac:dyDescent="0.3">
      <c r="M1642" s="38"/>
    </row>
    <row r="1643" spans="13:13" customFormat="1" x14ac:dyDescent="0.3">
      <c r="M1643" s="38"/>
    </row>
    <row r="1644" spans="13:13" customFormat="1" x14ac:dyDescent="0.3">
      <c r="M1644" s="38"/>
    </row>
    <row r="1645" spans="13:13" customFormat="1" x14ac:dyDescent="0.3">
      <c r="M1645" s="38"/>
    </row>
    <row r="1646" spans="13:13" customFormat="1" x14ac:dyDescent="0.3">
      <c r="M1646" s="38"/>
    </row>
    <row r="1647" spans="13:13" customFormat="1" x14ac:dyDescent="0.3">
      <c r="M1647" s="38"/>
    </row>
    <row r="1648" spans="13:13" customFormat="1" x14ac:dyDescent="0.3">
      <c r="M1648" s="38"/>
    </row>
    <row r="1649" spans="13:13" customFormat="1" x14ac:dyDescent="0.3">
      <c r="M1649" s="38"/>
    </row>
    <row r="1650" spans="13:13" customFormat="1" x14ac:dyDescent="0.3">
      <c r="M1650" s="38"/>
    </row>
    <row r="1651" spans="13:13" customFormat="1" x14ac:dyDescent="0.3">
      <c r="M1651" s="38"/>
    </row>
    <row r="1652" spans="13:13" customFormat="1" x14ac:dyDescent="0.3">
      <c r="M1652" s="38"/>
    </row>
    <row r="1653" spans="13:13" customFormat="1" x14ac:dyDescent="0.3">
      <c r="M1653" s="38"/>
    </row>
    <row r="1654" spans="13:13" customFormat="1" x14ac:dyDescent="0.3">
      <c r="M1654" s="38"/>
    </row>
    <row r="1655" spans="13:13" customFormat="1" x14ac:dyDescent="0.3">
      <c r="M1655" s="38"/>
    </row>
    <row r="1656" spans="13:13" customFormat="1" x14ac:dyDescent="0.3">
      <c r="M1656" s="38"/>
    </row>
    <row r="1657" spans="13:13" customFormat="1" x14ac:dyDescent="0.3">
      <c r="M1657" s="38"/>
    </row>
    <row r="1658" spans="13:13" customFormat="1" x14ac:dyDescent="0.3">
      <c r="M1658" s="38"/>
    </row>
    <row r="1659" spans="13:13" customFormat="1" x14ac:dyDescent="0.3">
      <c r="M1659" s="38"/>
    </row>
    <row r="1660" spans="13:13" customFormat="1" x14ac:dyDescent="0.3">
      <c r="M1660" s="38"/>
    </row>
    <row r="1661" spans="13:13" customFormat="1" x14ac:dyDescent="0.3">
      <c r="M1661" s="38"/>
    </row>
    <row r="1662" spans="13:13" customFormat="1" x14ac:dyDescent="0.3">
      <c r="M1662" s="38"/>
    </row>
    <row r="1663" spans="13:13" customFormat="1" x14ac:dyDescent="0.3">
      <c r="M1663" s="38"/>
    </row>
    <row r="1664" spans="13:13" customFormat="1" x14ac:dyDescent="0.3">
      <c r="M1664" s="38"/>
    </row>
    <row r="1665" spans="13:13" customFormat="1" x14ac:dyDescent="0.3">
      <c r="M1665" s="38"/>
    </row>
    <row r="1666" spans="13:13" customFormat="1" x14ac:dyDescent="0.3">
      <c r="M1666" s="38"/>
    </row>
    <row r="1667" spans="13:13" customFormat="1" x14ac:dyDescent="0.3">
      <c r="M1667" s="38"/>
    </row>
    <row r="1668" spans="13:13" customFormat="1" x14ac:dyDescent="0.3">
      <c r="M1668" s="38"/>
    </row>
    <row r="1669" spans="13:13" customFormat="1" x14ac:dyDescent="0.3">
      <c r="M1669" s="38"/>
    </row>
    <row r="1670" spans="13:13" customFormat="1" x14ac:dyDescent="0.3">
      <c r="M1670" s="38"/>
    </row>
    <row r="1671" spans="13:13" customFormat="1" x14ac:dyDescent="0.3">
      <c r="M1671" s="38"/>
    </row>
    <row r="1672" spans="13:13" customFormat="1" x14ac:dyDescent="0.3">
      <c r="M1672" s="38"/>
    </row>
    <row r="1673" spans="13:13" customFormat="1" x14ac:dyDescent="0.3">
      <c r="M1673" s="38"/>
    </row>
    <row r="1674" spans="13:13" customFormat="1" x14ac:dyDescent="0.3">
      <c r="M1674" s="38"/>
    </row>
    <row r="1675" spans="13:13" customFormat="1" x14ac:dyDescent="0.3">
      <c r="M1675" s="38"/>
    </row>
    <row r="1676" spans="13:13" customFormat="1" x14ac:dyDescent="0.3">
      <c r="M1676" s="38"/>
    </row>
    <row r="1677" spans="13:13" customFormat="1" x14ac:dyDescent="0.3">
      <c r="M1677" s="38"/>
    </row>
    <row r="1678" spans="13:13" customFormat="1" x14ac:dyDescent="0.3">
      <c r="M1678" s="38"/>
    </row>
    <row r="1679" spans="13:13" customFormat="1" x14ac:dyDescent="0.3">
      <c r="M1679" s="38"/>
    </row>
    <row r="1680" spans="13:13" customFormat="1" x14ac:dyDescent="0.3">
      <c r="M1680" s="38"/>
    </row>
    <row r="1681" spans="13:13" customFormat="1" x14ac:dyDescent="0.3">
      <c r="M1681" s="38"/>
    </row>
    <row r="1682" spans="13:13" customFormat="1" x14ac:dyDescent="0.3">
      <c r="M1682" s="38"/>
    </row>
    <row r="1683" spans="13:13" customFormat="1" x14ac:dyDescent="0.3">
      <c r="M1683" s="38"/>
    </row>
    <row r="1684" spans="13:13" customFormat="1" x14ac:dyDescent="0.3">
      <c r="M1684" s="38"/>
    </row>
    <row r="1685" spans="13:13" customFormat="1" x14ac:dyDescent="0.3">
      <c r="M1685" s="38"/>
    </row>
    <row r="1686" spans="13:13" customFormat="1" x14ac:dyDescent="0.3">
      <c r="M1686" s="38"/>
    </row>
    <row r="1687" spans="13:13" customFormat="1" x14ac:dyDescent="0.3">
      <c r="M1687" s="38"/>
    </row>
    <row r="1688" spans="13:13" customFormat="1" x14ac:dyDescent="0.3">
      <c r="M1688" s="38"/>
    </row>
    <row r="1689" spans="13:13" customFormat="1" x14ac:dyDescent="0.3">
      <c r="M1689" s="38"/>
    </row>
    <row r="1690" spans="13:13" customFormat="1" x14ac:dyDescent="0.3">
      <c r="M1690" s="38"/>
    </row>
    <row r="1691" spans="13:13" customFormat="1" x14ac:dyDescent="0.3">
      <c r="M1691" s="38"/>
    </row>
    <row r="1692" spans="13:13" customFormat="1" x14ac:dyDescent="0.3">
      <c r="M1692" s="38"/>
    </row>
    <row r="1693" spans="13:13" customFormat="1" x14ac:dyDescent="0.3">
      <c r="M1693" s="38"/>
    </row>
    <row r="1694" spans="13:13" customFormat="1" x14ac:dyDescent="0.3">
      <c r="M1694" s="38"/>
    </row>
    <row r="1695" spans="13:13" customFormat="1" x14ac:dyDescent="0.3">
      <c r="M1695" s="38"/>
    </row>
    <row r="1696" spans="13:13" customFormat="1" x14ac:dyDescent="0.3">
      <c r="M1696" s="38"/>
    </row>
    <row r="1697" spans="13:13" customFormat="1" x14ac:dyDescent="0.3">
      <c r="M1697" s="38"/>
    </row>
    <row r="1698" spans="13:13" customFormat="1" x14ac:dyDescent="0.3">
      <c r="M1698" s="38"/>
    </row>
    <row r="1699" spans="13:13" customFormat="1" x14ac:dyDescent="0.3">
      <c r="M1699" s="38"/>
    </row>
    <row r="1700" spans="13:13" customFormat="1" x14ac:dyDescent="0.3">
      <c r="M1700" s="38"/>
    </row>
    <row r="1701" spans="13:13" customFormat="1" x14ac:dyDescent="0.3">
      <c r="M1701" s="38"/>
    </row>
    <row r="1702" spans="13:13" customFormat="1" x14ac:dyDescent="0.3">
      <c r="M1702" s="38"/>
    </row>
    <row r="1703" spans="13:13" customFormat="1" x14ac:dyDescent="0.3">
      <c r="M1703" s="38"/>
    </row>
    <row r="1704" spans="13:13" customFormat="1" x14ac:dyDescent="0.3">
      <c r="M1704" s="38"/>
    </row>
    <row r="1705" spans="13:13" customFormat="1" x14ac:dyDescent="0.3">
      <c r="M1705" s="38"/>
    </row>
    <row r="1706" spans="13:13" customFormat="1" x14ac:dyDescent="0.3">
      <c r="M1706" s="38"/>
    </row>
    <row r="1707" spans="13:13" customFormat="1" x14ac:dyDescent="0.3">
      <c r="M1707" s="38"/>
    </row>
    <row r="1708" spans="13:13" customFormat="1" x14ac:dyDescent="0.3">
      <c r="M1708" s="38"/>
    </row>
    <row r="1709" spans="13:13" customFormat="1" x14ac:dyDescent="0.3">
      <c r="M1709" s="38"/>
    </row>
    <row r="1710" spans="13:13" customFormat="1" x14ac:dyDescent="0.3">
      <c r="M1710" s="38"/>
    </row>
    <row r="1711" spans="13:13" customFormat="1" x14ac:dyDescent="0.3">
      <c r="M1711" s="38"/>
    </row>
    <row r="1712" spans="13:13" customFormat="1" x14ac:dyDescent="0.3">
      <c r="M1712" s="38"/>
    </row>
    <row r="1713" spans="13:13" customFormat="1" x14ac:dyDescent="0.3">
      <c r="M1713" s="38"/>
    </row>
    <row r="1714" spans="13:13" customFormat="1" x14ac:dyDescent="0.3">
      <c r="M1714" s="38"/>
    </row>
    <row r="1715" spans="13:13" customFormat="1" x14ac:dyDescent="0.3">
      <c r="M1715" s="38"/>
    </row>
    <row r="1716" spans="13:13" customFormat="1" x14ac:dyDescent="0.3">
      <c r="M1716" s="38"/>
    </row>
    <row r="1717" spans="13:13" customFormat="1" x14ac:dyDescent="0.3">
      <c r="M1717" s="38"/>
    </row>
    <row r="1718" spans="13:13" customFormat="1" x14ac:dyDescent="0.3">
      <c r="M1718" s="38"/>
    </row>
    <row r="1719" spans="13:13" customFormat="1" x14ac:dyDescent="0.3">
      <c r="M1719" s="38"/>
    </row>
    <row r="1720" spans="13:13" customFormat="1" x14ac:dyDescent="0.3">
      <c r="M1720" s="38"/>
    </row>
    <row r="1721" spans="13:13" customFormat="1" x14ac:dyDescent="0.3">
      <c r="M1721" s="38"/>
    </row>
    <row r="1722" spans="13:13" customFormat="1" x14ac:dyDescent="0.3">
      <c r="M1722" s="38"/>
    </row>
    <row r="1723" spans="13:13" customFormat="1" x14ac:dyDescent="0.3">
      <c r="M1723" s="38"/>
    </row>
    <row r="1724" spans="13:13" customFormat="1" x14ac:dyDescent="0.3">
      <c r="M1724" s="38"/>
    </row>
    <row r="1725" spans="13:13" customFormat="1" x14ac:dyDescent="0.3">
      <c r="M1725" s="38"/>
    </row>
    <row r="1726" spans="13:13" customFormat="1" x14ac:dyDescent="0.3">
      <c r="M1726" s="38"/>
    </row>
    <row r="1727" spans="13:13" customFormat="1" x14ac:dyDescent="0.3">
      <c r="M1727" s="38"/>
    </row>
    <row r="1728" spans="13:13" customFormat="1" x14ac:dyDescent="0.3">
      <c r="M1728" s="38"/>
    </row>
    <row r="1729" spans="13:13" customFormat="1" x14ac:dyDescent="0.3">
      <c r="M1729" s="38"/>
    </row>
    <row r="1730" spans="13:13" customFormat="1" x14ac:dyDescent="0.3">
      <c r="M1730" s="38"/>
    </row>
    <row r="1731" spans="13:13" customFormat="1" x14ac:dyDescent="0.3">
      <c r="M1731" s="38"/>
    </row>
    <row r="1732" spans="13:13" customFormat="1" x14ac:dyDescent="0.3">
      <c r="M1732" s="38"/>
    </row>
    <row r="1733" spans="13:13" customFormat="1" x14ac:dyDescent="0.3">
      <c r="M1733" s="38"/>
    </row>
    <row r="1734" spans="13:13" customFormat="1" x14ac:dyDescent="0.3">
      <c r="M1734" s="38"/>
    </row>
    <row r="1735" spans="13:13" customFormat="1" x14ac:dyDescent="0.3">
      <c r="M1735" s="38"/>
    </row>
    <row r="1736" spans="13:13" customFormat="1" x14ac:dyDescent="0.3">
      <c r="M1736" s="38"/>
    </row>
    <row r="1737" spans="13:13" customFormat="1" x14ac:dyDescent="0.3">
      <c r="M1737" s="38"/>
    </row>
    <row r="1738" spans="13:13" customFormat="1" x14ac:dyDescent="0.3">
      <c r="M1738" s="38"/>
    </row>
    <row r="1739" spans="13:13" customFormat="1" x14ac:dyDescent="0.3">
      <c r="M1739" s="38"/>
    </row>
    <row r="1740" spans="13:13" customFormat="1" x14ac:dyDescent="0.3">
      <c r="M1740" s="38"/>
    </row>
    <row r="1741" spans="13:13" customFormat="1" x14ac:dyDescent="0.3">
      <c r="M1741" s="38"/>
    </row>
    <row r="1742" spans="13:13" customFormat="1" x14ac:dyDescent="0.3">
      <c r="M1742" s="38"/>
    </row>
    <row r="1743" spans="13:13" customFormat="1" x14ac:dyDescent="0.3">
      <c r="M1743" s="38"/>
    </row>
    <row r="1744" spans="13:13" customFormat="1" x14ac:dyDescent="0.3">
      <c r="M1744" s="38"/>
    </row>
    <row r="1745" spans="13:13" customFormat="1" x14ac:dyDescent="0.3">
      <c r="M1745" s="38"/>
    </row>
    <row r="1746" spans="13:13" customFormat="1" x14ac:dyDescent="0.3">
      <c r="M1746" s="38"/>
    </row>
    <row r="1747" spans="13:13" customFormat="1" x14ac:dyDescent="0.3">
      <c r="M1747" s="38"/>
    </row>
    <row r="1748" spans="13:13" customFormat="1" x14ac:dyDescent="0.3">
      <c r="M1748" s="38"/>
    </row>
    <row r="1749" spans="13:13" customFormat="1" x14ac:dyDescent="0.3">
      <c r="M1749" s="38"/>
    </row>
    <row r="1750" spans="13:13" customFormat="1" x14ac:dyDescent="0.3">
      <c r="M1750" s="38"/>
    </row>
    <row r="1751" spans="13:13" customFormat="1" x14ac:dyDescent="0.3">
      <c r="M1751" s="38"/>
    </row>
    <row r="1752" spans="13:13" customFormat="1" x14ac:dyDescent="0.3">
      <c r="M1752" s="38"/>
    </row>
    <row r="1753" spans="13:13" customFormat="1" x14ac:dyDescent="0.3">
      <c r="M1753" s="38"/>
    </row>
    <row r="1754" spans="13:13" customFormat="1" x14ac:dyDescent="0.3">
      <c r="M1754" s="38"/>
    </row>
    <row r="1755" spans="13:13" customFormat="1" x14ac:dyDescent="0.3">
      <c r="M1755" s="38"/>
    </row>
    <row r="1756" spans="13:13" customFormat="1" x14ac:dyDescent="0.3">
      <c r="M1756" s="38"/>
    </row>
    <row r="1757" spans="13:13" customFormat="1" x14ac:dyDescent="0.3">
      <c r="M1757" s="38"/>
    </row>
    <row r="1758" spans="13:13" customFormat="1" x14ac:dyDescent="0.3">
      <c r="M1758" s="38"/>
    </row>
    <row r="1759" spans="13:13" customFormat="1" x14ac:dyDescent="0.3">
      <c r="M1759" s="38"/>
    </row>
    <row r="1760" spans="13:13" customFormat="1" x14ac:dyDescent="0.3">
      <c r="M1760" s="38"/>
    </row>
    <row r="1761" spans="13:13" customFormat="1" x14ac:dyDescent="0.3">
      <c r="M1761" s="38"/>
    </row>
    <row r="1762" spans="13:13" customFormat="1" x14ac:dyDescent="0.3">
      <c r="M1762" s="38"/>
    </row>
    <row r="1763" spans="13:13" customFormat="1" x14ac:dyDescent="0.3">
      <c r="M1763" s="38"/>
    </row>
    <row r="1764" spans="13:13" customFormat="1" x14ac:dyDescent="0.3">
      <c r="M1764" s="38"/>
    </row>
    <row r="1765" spans="13:13" customFormat="1" x14ac:dyDescent="0.3">
      <c r="M1765" s="38"/>
    </row>
    <row r="1766" spans="13:13" customFormat="1" x14ac:dyDescent="0.3">
      <c r="M1766" s="38"/>
    </row>
    <row r="1767" spans="13:13" customFormat="1" x14ac:dyDescent="0.3">
      <c r="M1767" s="38"/>
    </row>
    <row r="1768" spans="13:13" customFormat="1" x14ac:dyDescent="0.3">
      <c r="M1768" s="38"/>
    </row>
    <row r="1769" spans="13:13" customFormat="1" x14ac:dyDescent="0.3">
      <c r="M1769" s="38"/>
    </row>
    <row r="1770" spans="13:13" customFormat="1" x14ac:dyDescent="0.3">
      <c r="M1770" s="38"/>
    </row>
    <row r="1771" spans="13:13" customFormat="1" x14ac:dyDescent="0.3">
      <c r="M1771" s="38"/>
    </row>
    <row r="1772" spans="13:13" customFormat="1" x14ac:dyDescent="0.3">
      <c r="M1772" s="38"/>
    </row>
    <row r="1773" spans="13:13" customFormat="1" x14ac:dyDescent="0.3">
      <c r="M1773" s="38"/>
    </row>
    <row r="1774" spans="13:13" customFormat="1" x14ac:dyDescent="0.3">
      <c r="M1774" s="38"/>
    </row>
    <row r="1775" spans="13:13" customFormat="1" x14ac:dyDescent="0.3">
      <c r="M1775" s="38"/>
    </row>
    <row r="1776" spans="13:13" customFormat="1" x14ac:dyDescent="0.3">
      <c r="M1776" s="38"/>
    </row>
    <row r="1777" spans="13:13" customFormat="1" x14ac:dyDescent="0.3">
      <c r="M1777" s="38"/>
    </row>
    <row r="1778" spans="13:13" customFormat="1" x14ac:dyDescent="0.3">
      <c r="M1778" s="38"/>
    </row>
    <row r="1779" spans="13:13" customFormat="1" x14ac:dyDescent="0.3">
      <c r="M1779" s="38"/>
    </row>
    <row r="1780" spans="13:13" customFormat="1" x14ac:dyDescent="0.3">
      <c r="M1780" s="38"/>
    </row>
    <row r="1781" spans="13:13" customFormat="1" x14ac:dyDescent="0.3">
      <c r="M1781" s="38"/>
    </row>
    <row r="1782" spans="13:13" customFormat="1" x14ac:dyDescent="0.3">
      <c r="M1782" s="38"/>
    </row>
    <row r="1783" spans="13:13" customFormat="1" x14ac:dyDescent="0.3">
      <c r="M1783" s="38"/>
    </row>
    <row r="1784" spans="13:13" customFormat="1" x14ac:dyDescent="0.3">
      <c r="M1784" s="38"/>
    </row>
    <row r="1785" spans="13:13" customFormat="1" x14ac:dyDescent="0.3">
      <c r="M1785" s="38"/>
    </row>
    <row r="1786" spans="13:13" customFormat="1" x14ac:dyDescent="0.3">
      <c r="M1786" s="38"/>
    </row>
    <row r="1787" spans="13:13" customFormat="1" x14ac:dyDescent="0.3">
      <c r="M1787" s="38"/>
    </row>
    <row r="1788" spans="13:13" customFormat="1" x14ac:dyDescent="0.3">
      <c r="M1788" s="38"/>
    </row>
    <row r="1789" spans="13:13" customFormat="1" x14ac:dyDescent="0.3">
      <c r="M1789" s="38"/>
    </row>
    <row r="1790" spans="13:13" customFormat="1" x14ac:dyDescent="0.3">
      <c r="M1790" s="38"/>
    </row>
    <row r="1791" spans="13:13" customFormat="1" x14ac:dyDescent="0.3">
      <c r="M1791" s="38"/>
    </row>
    <row r="1792" spans="13:13" customFormat="1" x14ac:dyDescent="0.3">
      <c r="M1792" s="38"/>
    </row>
    <row r="1793" spans="13:13" customFormat="1" x14ac:dyDescent="0.3">
      <c r="M1793" s="38"/>
    </row>
    <row r="1794" spans="13:13" customFormat="1" x14ac:dyDescent="0.3">
      <c r="M1794" s="38"/>
    </row>
    <row r="1795" spans="13:13" customFormat="1" x14ac:dyDescent="0.3">
      <c r="M1795" s="38"/>
    </row>
    <row r="1796" spans="13:13" customFormat="1" x14ac:dyDescent="0.3">
      <c r="M1796" s="38"/>
    </row>
    <row r="1797" spans="13:13" customFormat="1" x14ac:dyDescent="0.3">
      <c r="M1797" s="38"/>
    </row>
    <row r="1798" spans="13:13" customFormat="1" x14ac:dyDescent="0.3">
      <c r="M1798" s="38"/>
    </row>
    <row r="1799" spans="13:13" customFormat="1" x14ac:dyDescent="0.3">
      <c r="M1799" s="38"/>
    </row>
    <row r="1800" spans="13:13" customFormat="1" x14ac:dyDescent="0.3">
      <c r="M1800" s="38"/>
    </row>
    <row r="1801" spans="13:13" customFormat="1" x14ac:dyDescent="0.3">
      <c r="M1801" s="38"/>
    </row>
    <row r="1802" spans="13:13" customFormat="1" x14ac:dyDescent="0.3">
      <c r="M1802" s="38"/>
    </row>
    <row r="1803" spans="13:13" customFormat="1" x14ac:dyDescent="0.3">
      <c r="M1803" s="38"/>
    </row>
    <row r="1804" spans="13:13" customFormat="1" x14ac:dyDescent="0.3">
      <c r="M1804" s="38"/>
    </row>
    <row r="1805" spans="13:13" customFormat="1" x14ac:dyDescent="0.3">
      <c r="M1805" s="38"/>
    </row>
    <row r="1806" spans="13:13" customFormat="1" x14ac:dyDescent="0.3">
      <c r="M1806" s="38"/>
    </row>
    <row r="1807" spans="13:13" customFormat="1" x14ac:dyDescent="0.3">
      <c r="M1807" s="38"/>
    </row>
    <row r="1808" spans="13:13" customFormat="1" x14ac:dyDescent="0.3">
      <c r="M1808" s="38"/>
    </row>
    <row r="1809" spans="13:13" customFormat="1" x14ac:dyDescent="0.3">
      <c r="M1809" s="38"/>
    </row>
    <row r="1810" spans="13:13" customFormat="1" x14ac:dyDescent="0.3">
      <c r="M1810" s="38"/>
    </row>
    <row r="1811" spans="13:13" customFormat="1" x14ac:dyDescent="0.3">
      <c r="M1811" s="38"/>
    </row>
    <row r="1812" spans="13:13" customFormat="1" x14ac:dyDescent="0.3">
      <c r="M1812" s="38"/>
    </row>
    <row r="1813" spans="13:13" customFormat="1" x14ac:dyDescent="0.3">
      <c r="M1813" s="38"/>
    </row>
    <row r="1814" spans="13:13" customFormat="1" x14ac:dyDescent="0.3">
      <c r="M1814" s="38"/>
    </row>
    <row r="1815" spans="13:13" customFormat="1" x14ac:dyDescent="0.3">
      <c r="M1815" s="38"/>
    </row>
    <row r="1816" spans="13:13" customFormat="1" x14ac:dyDescent="0.3">
      <c r="M1816" s="38"/>
    </row>
    <row r="1817" spans="13:13" customFormat="1" x14ac:dyDescent="0.3">
      <c r="M1817" s="38"/>
    </row>
    <row r="1818" spans="13:13" customFormat="1" x14ac:dyDescent="0.3">
      <c r="M1818" s="38"/>
    </row>
    <row r="1819" spans="13:13" customFormat="1" x14ac:dyDescent="0.3">
      <c r="M1819" s="38"/>
    </row>
    <row r="1820" spans="13:13" customFormat="1" x14ac:dyDescent="0.3">
      <c r="M1820" s="38"/>
    </row>
    <row r="1821" spans="13:13" customFormat="1" x14ac:dyDescent="0.3">
      <c r="M1821" s="38"/>
    </row>
    <row r="1822" spans="13:13" customFormat="1" x14ac:dyDescent="0.3">
      <c r="M1822" s="38"/>
    </row>
    <row r="1823" spans="13:13" customFormat="1" x14ac:dyDescent="0.3">
      <c r="M1823" s="38"/>
    </row>
    <row r="1824" spans="13:13" customFormat="1" x14ac:dyDescent="0.3">
      <c r="M1824" s="38"/>
    </row>
    <row r="1825" spans="13:13" customFormat="1" x14ac:dyDescent="0.3">
      <c r="M1825" s="38"/>
    </row>
    <row r="1826" spans="13:13" customFormat="1" x14ac:dyDescent="0.3">
      <c r="M1826" s="38"/>
    </row>
    <row r="1827" spans="13:13" customFormat="1" x14ac:dyDescent="0.3">
      <c r="M1827" s="38"/>
    </row>
    <row r="1828" spans="13:13" customFormat="1" x14ac:dyDescent="0.3">
      <c r="M1828" s="38"/>
    </row>
    <row r="1829" spans="13:13" customFormat="1" x14ac:dyDescent="0.3">
      <c r="M1829" s="38"/>
    </row>
    <row r="1830" spans="13:13" customFormat="1" x14ac:dyDescent="0.3">
      <c r="M1830" s="38"/>
    </row>
    <row r="1831" spans="13:13" customFormat="1" x14ac:dyDescent="0.3">
      <c r="M1831" s="38"/>
    </row>
    <row r="1832" spans="13:13" customFormat="1" x14ac:dyDescent="0.3">
      <c r="M1832" s="38"/>
    </row>
    <row r="1833" spans="13:13" customFormat="1" x14ac:dyDescent="0.3">
      <c r="M1833" s="38"/>
    </row>
    <row r="1834" spans="13:13" customFormat="1" x14ac:dyDescent="0.3">
      <c r="M1834" s="38"/>
    </row>
    <row r="1835" spans="13:13" customFormat="1" x14ac:dyDescent="0.3">
      <c r="M1835" s="38"/>
    </row>
    <row r="1836" spans="13:13" customFormat="1" x14ac:dyDescent="0.3">
      <c r="M1836" s="38"/>
    </row>
    <row r="1837" spans="13:13" customFormat="1" x14ac:dyDescent="0.3">
      <c r="M1837" s="38"/>
    </row>
    <row r="1838" spans="13:13" customFormat="1" x14ac:dyDescent="0.3">
      <c r="M1838" s="38"/>
    </row>
    <row r="1839" spans="13:13" customFormat="1" x14ac:dyDescent="0.3">
      <c r="M1839" s="38"/>
    </row>
    <row r="1840" spans="13:13" customFormat="1" x14ac:dyDescent="0.3">
      <c r="M1840" s="38"/>
    </row>
    <row r="1841" spans="13:13" customFormat="1" x14ac:dyDescent="0.3">
      <c r="M1841" s="38"/>
    </row>
    <row r="1842" spans="13:13" customFormat="1" x14ac:dyDescent="0.3">
      <c r="M1842" s="38"/>
    </row>
    <row r="1843" spans="13:13" customFormat="1" x14ac:dyDescent="0.3">
      <c r="M1843" s="38"/>
    </row>
    <row r="1844" spans="13:13" customFormat="1" x14ac:dyDescent="0.3">
      <c r="M1844" s="38"/>
    </row>
    <row r="1845" spans="13:13" customFormat="1" x14ac:dyDescent="0.3">
      <c r="M1845" s="38"/>
    </row>
    <row r="1846" spans="13:13" customFormat="1" x14ac:dyDescent="0.3">
      <c r="M1846" s="38"/>
    </row>
    <row r="1847" spans="13:13" customFormat="1" x14ac:dyDescent="0.3">
      <c r="M1847" s="38"/>
    </row>
    <row r="1848" spans="13:13" customFormat="1" x14ac:dyDescent="0.3">
      <c r="M1848" s="38"/>
    </row>
    <row r="1849" spans="13:13" customFormat="1" x14ac:dyDescent="0.3">
      <c r="M1849" s="38"/>
    </row>
    <row r="1850" spans="13:13" customFormat="1" x14ac:dyDescent="0.3">
      <c r="M1850" s="38"/>
    </row>
    <row r="1851" spans="13:13" customFormat="1" x14ac:dyDescent="0.3">
      <c r="M1851" s="38"/>
    </row>
    <row r="1852" spans="13:13" customFormat="1" x14ac:dyDescent="0.3">
      <c r="M1852" s="38"/>
    </row>
    <row r="1853" spans="13:13" customFormat="1" x14ac:dyDescent="0.3">
      <c r="M1853" s="38"/>
    </row>
    <row r="1854" spans="13:13" customFormat="1" x14ac:dyDescent="0.3">
      <c r="M1854" s="38"/>
    </row>
    <row r="1855" spans="13:13" customFormat="1" x14ac:dyDescent="0.3">
      <c r="M1855" s="38"/>
    </row>
    <row r="1856" spans="13:13" customFormat="1" x14ac:dyDescent="0.3">
      <c r="M1856" s="38"/>
    </row>
    <row r="1857" spans="13:13" customFormat="1" x14ac:dyDescent="0.3">
      <c r="M1857" s="38"/>
    </row>
    <row r="1858" spans="13:13" customFormat="1" x14ac:dyDescent="0.3">
      <c r="M1858" s="38"/>
    </row>
    <row r="1859" spans="13:13" customFormat="1" x14ac:dyDescent="0.3">
      <c r="M1859" s="38"/>
    </row>
    <row r="1860" spans="13:13" customFormat="1" x14ac:dyDescent="0.3">
      <c r="M1860" s="38"/>
    </row>
    <row r="1861" spans="13:13" customFormat="1" x14ac:dyDescent="0.3">
      <c r="M1861" s="38"/>
    </row>
    <row r="1862" spans="13:13" customFormat="1" x14ac:dyDescent="0.3">
      <c r="M1862" s="38"/>
    </row>
    <row r="1863" spans="13:13" customFormat="1" x14ac:dyDescent="0.3">
      <c r="M1863" s="38"/>
    </row>
    <row r="1864" spans="13:13" customFormat="1" x14ac:dyDescent="0.3">
      <c r="M1864" s="38"/>
    </row>
    <row r="1865" spans="13:13" customFormat="1" x14ac:dyDescent="0.3">
      <c r="M1865" s="38"/>
    </row>
    <row r="1866" spans="13:13" customFormat="1" x14ac:dyDescent="0.3">
      <c r="M1866" s="38"/>
    </row>
    <row r="1867" spans="13:13" customFormat="1" x14ac:dyDescent="0.3">
      <c r="M1867" s="38"/>
    </row>
    <row r="1868" spans="13:13" customFormat="1" x14ac:dyDescent="0.3">
      <c r="M1868" s="38"/>
    </row>
    <row r="1869" spans="13:13" customFormat="1" x14ac:dyDescent="0.3">
      <c r="M1869" s="38"/>
    </row>
    <row r="1870" spans="13:13" customFormat="1" x14ac:dyDescent="0.3">
      <c r="M1870" s="38"/>
    </row>
    <row r="1871" spans="13:13" customFormat="1" x14ac:dyDescent="0.3">
      <c r="M1871" s="38"/>
    </row>
    <row r="1872" spans="13:13" customFormat="1" x14ac:dyDescent="0.3">
      <c r="M1872" s="38"/>
    </row>
    <row r="1873" spans="13:13" customFormat="1" x14ac:dyDescent="0.3">
      <c r="M1873" s="38"/>
    </row>
    <row r="1874" spans="13:13" customFormat="1" x14ac:dyDescent="0.3">
      <c r="M1874" s="38"/>
    </row>
    <row r="1875" spans="13:13" customFormat="1" x14ac:dyDescent="0.3">
      <c r="M1875" s="38"/>
    </row>
    <row r="1876" spans="13:13" customFormat="1" x14ac:dyDescent="0.3">
      <c r="M1876" s="38"/>
    </row>
    <row r="1877" spans="13:13" customFormat="1" x14ac:dyDescent="0.3">
      <c r="M1877" s="38"/>
    </row>
    <row r="1878" spans="13:13" customFormat="1" x14ac:dyDescent="0.3">
      <c r="M1878" s="38"/>
    </row>
    <row r="1879" spans="13:13" customFormat="1" x14ac:dyDescent="0.3">
      <c r="M1879" s="38"/>
    </row>
    <row r="1880" spans="13:13" customFormat="1" x14ac:dyDescent="0.3">
      <c r="M1880" s="38"/>
    </row>
    <row r="1881" spans="13:13" customFormat="1" x14ac:dyDescent="0.3">
      <c r="M1881" s="38"/>
    </row>
    <row r="1882" spans="13:13" customFormat="1" x14ac:dyDescent="0.3">
      <c r="M1882" s="38"/>
    </row>
    <row r="1883" spans="13:13" customFormat="1" x14ac:dyDescent="0.3">
      <c r="M1883" s="38"/>
    </row>
    <row r="1884" spans="13:13" customFormat="1" x14ac:dyDescent="0.3">
      <c r="M1884" s="38"/>
    </row>
    <row r="1885" spans="13:13" customFormat="1" x14ac:dyDescent="0.3">
      <c r="M1885" s="38"/>
    </row>
    <row r="1886" spans="13:13" customFormat="1" x14ac:dyDescent="0.3">
      <c r="M1886" s="38"/>
    </row>
    <row r="1887" spans="13:13" customFormat="1" x14ac:dyDescent="0.3">
      <c r="M1887" s="38"/>
    </row>
    <row r="1888" spans="13:13" customFormat="1" x14ac:dyDescent="0.3">
      <c r="M1888" s="38"/>
    </row>
    <row r="1889" spans="13:13" customFormat="1" x14ac:dyDescent="0.3">
      <c r="M1889" s="38"/>
    </row>
    <row r="1890" spans="13:13" customFormat="1" x14ac:dyDescent="0.3">
      <c r="M1890" s="38"/>
    </row>
    <row r="1891" spans="13:13" customFormat="1" x14ac:dyDescent="0.3">
      <c r="M1891" s="38"/>
    </row>
    <row r="1892" spans="13:13" customFormat="1" x14ac:dyDescent="0.3">
      <c r="M1892" s="38"/>
    </row>
    <row r="1893" spans="13:13" customFormat="1" x14ac:dyDescent="0.3">
      <c r="M1893" s="38"/>
    </row>
    <row r="1894" spans="13:13" customFormat="1" x14ac:dyDescent="0.3">
      <c r="M1894" s="38"/>
    </row>
    <row r="1895" spans="13:13" customFormat="1" x14ac:dyDescent="0.3">
      <c r="M1895" s="38"/>
    </row>
    <row r="1896" spans="13:13" customFormat="1" x14ac:dyDescent="0.3">
      <c r="M1896" s="38"/>
    </row>
    <row r="1897" spans="13:13" customFormat="1" x14ac:dyDescent="0.3">
      <c r="M1897" s="38"/>
    </row>
    <row r="1898" spans="13:13" customFormat="1" x14ac:dyDescent="0.3">
      <c r="M1898" s="38"/>
    </row>
    <row r="1899" spans="13:13" customFormat="1" x14ac:dyDescent="0.3">
      <c r="M1899" s="38"/>
    </row>
    <row r="1900" spans="13:13" customFormat="1" x14ac:dyDescent="0.3">
      <c r="M1900" s="38"/>
    </row>
    <row r="1901" spans="13:13" customFormat="1" x14ac:dyDescent="0.3">
      <c r="M1901" s="38"/>
    </row>
    <row r="1902" spans="13:13" customFormat="1" x14ac:dyDescent="0.3">
      <c r="M1902" s="38"/>
    </row>
    <row r="1903" spans="13:13" customFormat="1" x14ac:dyDescent="0.3">
      <c r="M1903" s="38"/>
    </row>
    <row r="1904" spans="13:13" customFormat="1" x14ac:dyDescent="0.3">
      <c r="M1904" s="38"/>
    </row>
    <row r="1905" spans="13:13" customFormat="1" x14ac:dyDescent="0.3">
      <c r="M1905" s="38"/>
    </row>
    <row r="1906" spans="13:13" customFormat="1" x14ac:dyDescent="0.3">
      <c r="M1906" s="38"/>
    </row>
    <row r="1907" spans="13:13" customFormat="1" x14ac:dyDescent="0.3">
      <c r="M1907" s="38"/>
    </row>
    <row r="1908" spans="13:13" customFormat="1" x14ac:dyDescent="0.3">
      <c r="M1908" s="38"/>
    </row>
    <row r="1909" spans="13:13" customFormat="1" x14ac:dyDescent="0.3">
      <c r="M1909" s="38"/>
    </row>
    <row r="1910" spans="13:13" customFormat="1" x14ac:dyDescent="0.3">
      <c r="M1910" s="38"/>
    </row>
    <row r="1911" spans="13:13" customFormat="1" x14ac:dyDescent="0.3">
      <c r="M1911" s="38"/>
    </row>
    <row r="1912" spans="13:13" customFormat="1" x14ac:dyDescent="0.3">
      <c r="M1912" s="38"/>
    </row>
    <row r="1913" spans="13:13" customFormat="1" x14ac:dyDescent="0.3">
      <c r="M1913" s="38"/>
    </row>
    <row r="1914" spans="13:13" customFormat="1" x14ac:dyDescent="0.3">
      <c r="M1914" s="38"/>
    </row>
    <row r="1915" spans="13:13" customFormat="1" x14ac:dyDescent="0.3">
      <c r="M1915" s="38"/>
    </row>
    <row r="1916" spans="13:13" customFormat="1" x14ac:dyDescent="0.3">
      <c r="M1916" s="38"/>
    </row>
    <row r="1917" spans="13:13" customFormat="1" x14ac:dyDescent="0.3">
      <c r="M1917" s="38"/>
    </row>
    <row r="1918" spans="13:13" customFormat="1" x14ac:dyDescent="0.3">
      <c r="M1918" s="38"/>
    </row>
    <row r="1919" spans="13:13" customFormat="1" x14ac:dyDescent="0.3">
      <c r="M1919" s="38"/>
    </row>
    <row r="1920" spans="13:13" customFormat="1" x14ac:dyDescent="0.3">
      <c r="M1920" s="38"/>
    </row>
    <row r="1921" spans="13:13" customFormat="1" x14ac:dyDescent="0.3">
      <c r="M1921" s="38"/>
    </row>
    <row r="1922" spans="13:13" customFormat="1" x14ac:dyDescent="0.3">
      <c r="M1922" s="38"/>
    </row>
    <row r="1923" spans="13:13" customFormat="1" x14ac:dyDescent="0.3">
      <c r="M1923" s="38"/>
    </row>
    <row r="1924" spans="13:13" customFormat="1" x14ac:dyDescent="0.3">
      <c r="M1924" s="38"/>
    </row>
    <row r="1925" spans="13:13" customFormat="1" x14ac:dyDescent="0.3">
      <c r="M1925" s="38"/>
    </row>
    <row r="1926" spans="13:13" customFormat="1" x14ac:dyDescent="0.3">
      <c r="M1926" s="38"/>
    </row>
    <row r="1927" spans="13:13" customFormat="1" x14ac:dyDescent="0.3">
      <c r="M1927" s="38"/>
    </row>
    <row r="1928" spans="13:13" customFormat="1" x14ac:dyDescent="0.3">
      <c r="M1928" s="38"/>
    </row>
    <row r="1929" spans="13:13" customFormat="1" x14ac:dyDescent="0.3">
      <c r="M1929" s="38"/>
    </row>
    <row r="1930" spans="13:13" customFormat="1" x14ac:dyDescent="0.3">
      <c r="M1930" s="38"/>
    </row>
    <row r="1931" spans="13:13" customFormat="1" x14ac:dyDescent="0.3">
      <c r="M1931" s="38"/>
    </row>
    <row r="1932" spans="13:13" customFormat="1" x14ac:dyDescent="0.3">
      <c r="M1932" s="38"/>
    </row>
    <row r="1933" spans="13:13" customFormat="1" x14ac:dyDescent="0.3">
      <c r="M1933" s="38"/>
    </row>
    <row r="1934" spans="13:13" customFormat="1" x14ac:dyDescent="0.3">
      <c r="M1934" s="38"/>
    </row>
    <row r="1935" spans="13:13" customFormat="1" x14ac:dyDescent="0.3">
      <c r="M1935" s="38"/>
    </row>
    <row r="1936" spans="13:13" customFormat="1" x14ac:dyDescent="0.3">
      <c r="M1936" s="38"/>
    </row>
    <row r="1937" spans="13:13" customFormat="1" x14ac:dyDescent="0.3">
      <c r="M1937" s="38"/>
    </row>
    <row r="1938" spans="13:13" customFormat="1" x14ac:dyDescent="0.3">
      <c r="M1938" s="38"/>
    </row>
    <row r="1939" spans="13:13" customFormat="1" x14ac:dyDescent="0.3">
      <c r="M1939" s="38"/>
    </row>
    <row r="1940" spans="13:13" customFormat="1" x14ac:dyDescent="0.3">
      <c r="M1940" s="38"/>
    </row>
    <row r="1941" spans="13:13" customFormat="1" x14ac:dyDescent="0.3">
      <c r="M1941" s="38"/>
    </row>
    <row r="1942" spans="13:13" customFormat="1" x14ac:dyDescent="0.3">
      <c r="M1942" s="38"/>
    </row>
    <row r="1943" spans="13:13" customFormat="1" x14ac:dyDescent="0.3">
      <c r="M1943" s="38"/>
    </row>
    <row r="1944" spans="13:13" customFormat="1" x14ac:dyDescent="0.3">
      <c r="M1944" s="38"/>
    </row>
    <row r="1945" spans="13:13" customFormat="1" x14ac:dyDescent="0.3">
      <c r="M1945" s="38"/>
    </row>
    <row r="1946" spans="13:13" customFormat="1" x14ac:dyDescent="0.3">
      <c r="M1946" s="38"/>
    </row>
    <row r="1947" spans="13:13" customFormat="1" x14ac:dyDescent="0.3">
      <c r="M1947" s="38"/>
    </row>
    <row r="1948" spans="13:13" customFormat="1" x14ac:dyDescent="0.3">
      <c r="M1948" s="38"/>
    </row>
    <row r="1949" spans="13:13" customFormat="1" x14ac:dyDescent="0.3">
      <c r="M1949" s="38"/>
    </row>
    <row r="1950" spans="13:13" customFormat="1" x14ac:dyDescent="0.3">
      <c r="M1950" s="38"/>
    </row>
    <row r="1951" spans="13:13" customFormat="1" x14ac:dyDescent="0.3">
      <c r="M1951" s="38"/>
    </row>
    <row r="1952" spans="13:13" customFormat="1" x14ac:dyDescent="0.3">
      <c r="M1952" s="38"/>
    </row>
    <row r="1953" spans="13:13" customFormat="1" x14ac:dyDescent="0.3">
      <c r="M1953" s="38"/>
    </row>
    <row r="1954" spans="13:13" customFormat="1" x14ac:dyDescent="0.3">
      <c r="M1954" s="38"/>
    </row>
    <row r="1955" spans="13:13" customFormat="1" x14ac:dyDescent="0.3">
      <c r="M1955" s="38"/>
    </row>
    <row r="1956" spans="13:13" customFormat="1" x14ac:dyDescent="0.3">
      <c r="M1956" s="38"/>
    </row>
    <row r="1957" spans="13:13" customFormat="1" x14ac:dyDescent="0.3">
      <c r="M1957" s="38"/>
    </row>
    <row r="1958" spans="13:13" customFormat="1" x14ac:dyDescent="0.3">
      <c r="M1958" s="38"/>
    </row>
    <row r="1959" spans="13:13" customFormat="1" x14ac:dyDescent="0.3">
      <c r="M1959" s="38"/>
    </row>
    <row r="1960" spans="13:13" customFormat="1" x14ac:dyDescent="0.3">
      <c r="M1960" s="38"/>
    </row>
    <row r="1961" spans="13:13" customFormat="1" x14ac:dyDescent="0.3">
      <c r="M1961" s="38"/>
    </row>
    <row r="1962" spans="13:13" customFormat="1" x14ac:dyDescent="0.3">
      <c r="M1962" s="38"/>
    </row>
    <row r="1963" spans="13:13" customFormat="1" x14ac:dyDescent="0.3">
      <c r="M1963" s="38"/>
    </row>
    <row r="1964" spans="13:13" customFormat="1" x14ac:dyDescent="0.3">
      <c r="M1964" s="38"/>
    </row>
    <row r="1965" spans="13:13" customFormat="1" x14ac:dyDescent="0.3">
      <c r="M1965" s="38"/>
    </row>
    <row r="1966" spans="13:13" customFormat="1" x14ac:dyDescent="0.3">
      <c r="M1966" s="38"/>
    </row>
    <row r="1967" spans="13:13" customFormat="1" x14ac:dyDescent="0.3">
      <c r="M1967" s="38"/>
    </row>
    <row r="1968" spans="13:13" customFormat="1" x14ac:dyDescent="0.3">
      <c r="M1968" s="38"/>
    </row>
    <row r="1969" spans="13:13" customFormat="1" x14ac:dyDescent="0.3">
      <c r="M1969" s="38"/>
    </row>
    <row r="1970" spans="13:13" customFormat="1" x14ac:dyDescent="0.3">
      <c r="M1970" s="38"/>
    </row>
    <row r="1971" spans="13:13" customFormat="1" x14ac:dyDescent="0.3">
      <c r="M1971" s="38"/>
    </row>
    <row r="1972" spans="13:13" customFormat="1" x14ac:dyDescent="0.3">
      <c r="M1972" s="38"/>
    </row>
    <row r="1973" spans="13:13" customFormat="1" x14ac:dyDescent="0.3">
      <c r="M1973" s="38"/>
    </row>
    <row r="1974" spans="13:13" customFormat="1" x14ac:dyDescent="0.3">
      <c r="M1974" s="38"/>
    </row>
    <row r="1975" spans="13:13" customFormat="1" x14ac:dyDescent="0.3">
      <c r="M1975" s="38"/>
    </row>
    <row r="1976" spans="13:13" customFormat="1" x14ac:dyDescent="0.3">
      <c r="M1976" s="38"/>
    </row>
    <row r="1977" spans="13:13" customFormat="1" x14ac:dyDescent="0.3">
      <c r="M1977" s="38"/>
    </row>
    <row r="1978" spans="13:13" customFormat="1" x14ac:dyDescent="0.3">
      <c r="M1978" s="38"/>
    </row>
    <row r="1979" spans="13:13" customFormat="1" x14ac:dyDescent="0.3">
      <c r="M1979" s="38"/>
    </row>
    <row r="1980" spans="13:13" customFormat="1" x14ac:dyDescent="0.3">
      <c r="M1980" s="38"/>
    </row>
    <row r="1981" spans="13:13" customFormat="1" x14ac:dyDescent="0.3">
      <c r="M1981" s="38"/>
    </row>
    <row r="1982" spans="13:13" customFormat="1" x14ac:dyDescent="0.3">
      <c r="M1982" s="38"/>
    </row>
    <row r="1983" spans="13:13" customFormat="1" x14ac:dyDescent="0.3">
      <c r="M1983" s="38"/>
    </row>
    <row r="1984" spans="13:13" customFormat="1" x14ac:dyDescent="0.3">
      <c r="M1984" s="38"/>
    </row>
    <row r="1985" spans="13:13" customFormat="1" x14ac:dyDescent="0.3">
      <c r="M1985" s="38"/>
    </row>
    <row r="1986" spans="13:13" customFormat="1" x14ac:dyDescent="0.3">
      <c r="M1986" s="38"/>
    </row>
    <row r="1987" spans="13:13" customFormat="1" x14ac:dyDescent="0.3">
      <c r="M1987" s="38"/>
    </row>
    <row r="1988" spans="13:13" customFormat="1" x14ac:dyDescent="0.3">
      <c r="M1988" s="38"/>
    </row>
    <row r="1989" spans="13:13" customFormat="1" x14ac:dyDescent="0.3">
      <c r="M1989" s="38"/>
    </row>
    <row r="1990" spans="13:13" customFormat="1" x14ac:dyDescent="0.3">
      <c r="M1990" s="38"/>
    </row>
    <row r="1991" spans="13:13" customFormat="1" x14ac:dyDescent="0.3">
      <c r="M1991" s="38"/>
    </row>
    <row r="1992" spans="13:13" customFormat="1" x14ac:dyDescent="0.3">
      <c r="M1992" s="38"/>
    </row>
    <row r="1993" spans="13:13" customFormat="1" x14ac:dyDescent="0.3">
      <c r="M1993" s="38"/>
    </row>
    <row r="1994" spans="13:13" customFormat="1" x14ac:dyDescent="0.3">
      <c r="M1994" s="38"/>
    </row>
    <row r="1995" spans="13:13" customFormat="1" x14ac:dyDescent="0.3">
      <c r="M1995" s="38"/>
    </row>
    <row r="1996" spans="13:13" customFormat="1" x14ac:dyDescent="0.3">
      <c r="M1996" s="38"/>
    </row>
    <row r="1997" spans="13:13" customFormat="1" x14ac:dyDescent="0.3">
      <c r="M1997" s="38"/>
    </row>
    <row r="1998" spans="13:13" customFormat="1" x14ac:dyDescent="0.3">
      <c r="M1998" s="38"/>
    </row>
    <row r="1999" spans="13:13" customFormat="1" x14ac:dyDescent="0.3">
      <c r="M1999" s="38"/>
    </row>
    <row r="2000" spans="13:13" customFormat="1" x14ac:dyDescent="0.3">
      <c r="M2000" s="38"/>
    </row>
    <row r="2001" spans="13:13" customFormat="1" x14ac:dyDescent="0.3">
      <c r="M2001" s="38"/>
    </row>
    <row r="2002" spans="13:13" customFormat="1" x14ac:dyDescent="0.3">
      <c r="M2002" s="38"/>
    </row>
    <row r="2003" spans="13:13" customFormat="1" x14ac:dyDescent="0.3">
      <c r="M2003" s="38"/>
    </row>
    <row r="2004" spans="13:13" customFormat="1" x14ac:dyDescent="0.3">
      <c r="M2004" s="38"/>
    </row>
    <row r="2005" spans="13:13" customFormat="1" x14ac:dyDescent="0.3">
      <c r="M2005" s="38"/>
    </row>
    <row r="2006" spans="13:13" customFormat="1" x14ac:dyDescent="0.3">
      <c r="M2006" s="38"/>
    </row>
    <row r="2007" spans="13:13" customFormat="1" x14ac:dyDescent="0.3">
      <c r="M2007" s="38"/>
    </row>
    <row r="2008" spans="13:13" customFormat="1" x14ac:dyDescent="0.3">
      <c r="M2008" s="38"/>
    </row>
    <row r="2009" spans="13:13" customFormat="1" x14ac:dyDescent="0.3">
      <c r="M2009" s="38"/>
    </row>
    <row r="2010" spans="13:13" customFormat="1" x14ac:dyDescent="0.3">
      <c r="M2010" s="38"/>
    </row>
    <row r="2011" spans="13:13" customFormat="1" x14ac:dyDescent="0.3">
      <c r="M2011" s="38"/>
    </row>
    <row r="2012" spans="13:13" customFormat="1" x14ac:dyDescent="0.3">
      <c r="M2012" s="38"/>
    </row>
    <row r="2013" spans="13:13" customFormat="1" x14ac:dyDescent="0.3">
      <c r="M2013" s="38"/>
    </row>
    <row r="2014" spans="13:13" customFormat="1" x14ac:dyDescent="0.3">
      <c r="M2014" s="38"/>
    </row>
    <row r="2015" spans="13:13" customFormat="1" x14ac:dyDescent="0.3">
      <c r="M2015" s="38"/>
    </row>
    <row r="2016" spans="13:13" customFormat="1" x14ac:dyDescent="0.3">
      <c r="M2016" s="38"/>
    </row>
    <row r="2017" spans="13:13" customFormat="1" x14ac:dyDescent="0.3">
      <c r="M2017" s="38"/>
    </row>
  </sheetData>
  <autoFilter ref="A2:O1563" xr:uid="{50E0CEB3-A5EA-4D6D-91AA-6C87F7B71458}"/>
  <mergeCells count="2">
    <mergeCell ref="E1:H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E430-284E-4446-BC27-FB0116EB10DB}">
  <sheetPr filterMode="1"/>
  <dimension ref="A1:AS2993"/>
  <sheetViews>
    <sheetView topLeftCell="N1" workbookViewId="0">
      <selection activeCell="V1682" sqref="V1682:V1683"/>
    </sheetView>
  </sheetViews>
  <sheetFormatPr defaultRowHeight="14.4" x14ac:dyDescent="0.3"/>
  <cols>
    <col min="1" max="1" width="30.88671875" style="38" bestFit="1" customWidth="1"/>
    <col min="2" max="3" width="30.88671875" style="38" customWidth="1"/>
    <col min="4" max="4" width="15.33203125" style="38" bestFit="1" customWidth="1"/>
    <col min="5" max="5" width="11.33203125" style="38" bestFit="1" customWidth="1"/>
    <col min="6" max="6" width="26" style="38" bestFit="1" customWidth="1"/>
    <col min="7" max="7" width="9.44140625" bestFit="1" customWidth="1"/>
    <col min="8" max="8" width="7.88671875" bestFit="1" customWidth="1"/>
    <col min="9" max="9" width="13.33203125" bestFit="1" customWidth="1"/>
    <col min="10" max="10" width="26.6640625" style="7" bestFit="1" customWidth="1"/>
    <col min="11" max="11" width="18.33203125" bestFit="1" customWidth="1"/>
    <col min="12" max="12" width="17" bestFit="1" customWidth="1"/>
    <col min="13" max="13" width="20.88671875" bestFit="1" customWidth="1"/>
    <col min="14" max="14" width="17" bestFit="1" customWidth="1"/>
    <col min="15" max="15" width="12.88671875" bestFit="1" customWidth="1"/>
    <col min="16" max="16" width="26.109375" bestFit="1" customWidth="1"/>
    <col min="17" max="17" width="13.109375" bestFit="1" customWidth="1"/>
    <col min="18" max="18" width="19.109375" bestFit="1" customWidth="1"/>
    <col min="19" max="19" width="14.109375" bestFit="1" customWidth="1"/>
    <col min="20" max="20" width="18.44140625" bestFit="1" customWidth="1"/>
    <col min="21" max="21" width="15.5546875" bestFit="1" customWidth="1"/>
    <col min="22" max="22" width="43.109375" style="7" bestFit="1" customWidth="1"/>
    <col min="23" max="23" width="12.33203125" bestFit="1" customWidth="1"/>
    <col min="24" max="24" width="19.33203125" bestFit="1" customWidth="1"/>
    <col min="25" max="25" width="14.33203125" bestFit="1" customWidth="1"/>
    <col min="26" max="26" width="30.33203125" bestFit="1" customWidth="1"/>
    <col min="27" max="27" width="21.109375" bestFit="1" customWidth="1"/>
    <col min="28" max="28" width="14.109375" bestFit="1" customWidth="1"/>
    <col min="29" max="29" width="23.33203125" bestFit="1" customWidth="1"/>
    <col min="30" max="30" width="13.33203125" bestFit="1" customWidth="1"/>
    <col min="31" max="31" width="16.44140625" bestFit="1" customWidth="1"/>
    <col min="32" max="32" width="17.88671875" bestFit="1" customWidth="1"/>
    <col min="33" max="33" width="22.109375" bestFit="1" customWidth="1"/>
    <col min="34" max="34" width="18.33203125" bestFit="1" customWidth="1"/>
    <col min="35" max="35" width="17.5546875" bestFit="1" customWidth="1"/>
    <col min="36" max="36" width="23.33203125" bestFit="1" customWidth="1"/>
    <col min="37" max="37" width="32.44140625" bestFit="1" customWidth="1"/>
    <col min="38" max="38" width="33.109375" bestFit="1" customWidth="1"/>
    <col min="39" max="39" width="34.44140625" bestFit="1" customWidth="1"/>
    <col min="40" max="40" width="39" bestFit="1" customWidth="1"/>
    <col min="41" max="41" width="39.109375" style="40" bestFit="1" customWidth="1"/>
    <col min="42" max="42" width="39.109375" style="40" customWidth="1"/>
    <col min="43" max="43" width="17" style="40" bestFit="1" customWidth="1"/>
    <col min="44" max="44" width="30" style="40" bestFit="1" customWidth="1"/>
    <col min="45" max="45" width="20.5546875" style="40" bestFit="1" customWidth="1"/>
  </cols>
  <sheetData>
    <row r="1" spans="1:45" x14ac:dyDescent="0.3">
      <c r="A1" s="38" t="s">
        <v>12333</v>
      </c>
      <c r="B1" s="38" t="s">
        <v>3</v>
      </c>
      <c r="C1" s="38" t="s">
        <v>12338</v>
      </c>
      <c r="D1" s="38" t="s">
        <v>12334</v>
      </c>
      <c r="E1" s="38" t="s">
        <v>12332</v>
      </c>
      <c r="F1" s="38" t="s">
        <v>12342</v>
      </c>
      <c r="G1" s="5" t="s">
        <v>2603</v>
      </c>
      <c r="H1" s="5" t="s">
        <v>2604</v>
      </c>
      <c r="I1" s="5" t="s">
        <v>2605</v>
      </c>
      <c r="J1" s="6" t="s">
        <v>9</v>
      </c>
      <c r="K1" s="5" t="s">
        <v>2606</v>
      </c>
      <c r="L1" s="5" t="s">
        <v>2607</v>
      </c>
      <c r="M1" s="5" t="s">
        <v>2608</v>
      </c>
      <c r="N1" s="5" t="s">
        <v>2609</v>
      </c>
      <c r="O1" s="5" t="s">
        <v>2610</v>
      </c>
      <c r="P1" s="5" t="s">
        <v>2611</v>
      </c>
      <c r="Q1" s="5" t="s">
        <v>2612</v>
      </c>
      <c r="R1" s="5" t="s">
        <v>2613</v>
      </c>
      <c r="S1" s="5" t="s">
        <v>2614</v>
      </c>
      <c r="T1" s="5" t="s">
        <v>2615</v>
      </c>
      <c r="U1" s="5" t="s">
        <v>10</v>
      </c>
      <c r="V1" s="6" t="s">
        <v>11</v>
      </c>
      <c r="W1" s="5" t="s">
        <v>2616</v>
      </c>
      <c r="X1" s="5" t="s">
        <v>2617</v>
      </c>
      <c r="Y1" s="5" t="s">
        <v>2618</v>
      </c>
      <c r="Z1" s="5" t="s">
        <v>2619</v>
      </c>
      <c r="AA1" s="5" t="s">
        <v>2620</v>
      </c>
      <c r="AB1" s="5" t="s">
        <v>2621</v>
      </c>
      <c r="AC1" s="5" t="s">
        <v>2622</v>
      </c>
      <c r="AD1" s="5" t="s">
        <v>2623</v>
      </c>
      <c r="AE1" s="33" t="s">
        <v>2624</v>
      </c>
      <c r="AF1" s="33" t="s">
        <v>2625</v>
      </c>
      <c r="AG1" s="5" t="s">
        <v>2626</v>
      </c>
      <c r="AH1" s="5" t="s">
        <v>2627</v>
      </c>
      <c r="AI1" s="5" t="s">
        <v>2628</v>
      </c>
      <c r="AJ1" s="34" t="s">
        <v>2629</v>
      </c>
      <c r="AK1" s="34" t="s">
        <v>2630</v>
      </c>
      <c r="AL1" s="5" t="s">
        <v>2631</v>
      </c>
      <c r="AM1" s="5" t="s">
        <v>2632</v>
      </c>
      <c r="AN1" s="5" t="s">
        <v>2633</v>
      </c>
      <c r="AO1" s="39" t="s">
        <v>2634</v>
      </c>
      <c r="AP1" s="39" t="s">
        <v>10230</v>
      </c>
      <c r="AQ1" s="39" t="s">
        <v>4</v>
      </c>
      <c r="AR1" s="39" t="s">
        <v>6</v>
      </c>
      <c r="AS1" s="39" t="s">
        <v>7</v>
      </c>
    </row>
    <row r="2" spans="1:45" hidden="1" x14ac:dyDescent="0.3">
      <c r="A2" s="38" t="str">
        <f t="shared" ref="A2:A65" si="0">E2&amp;F2&amp;U2</f>
        <v>ATYHYSY-CYHYRH</v>
      </c>
      <c r="B2" s="38" t="str">
        <f t="shared" ref="B2:B65" si="1">I2&amp;D2&amp;C2</f>
        <v>QTD185102RI</v>
      </c>
      <c r="C2" s="38" t="str">
        <f>_xlfn.XLOOKUP(A2,CrossRef!N:N,CrossRef!D:D,"",0)</f>
        <v>RI</v>
      </c>
      <c r="D2" s="38" t="str">
        <f>_xlfn.XLOOKUP(A2,CrossRef!N:N,CrossRef!C:C,"",0)</f>
        <v>5102</v>
      </c>
      <c r="E2" s="38" t="str">
        <f>LEFT(M2,3)</f>
        <v>ATY</v>
      </c>
      <c r="F2" s="38" t="str">
        <f t="shared" ref="F2:F65" si="2">_xlfn.TEXTAFTER(J2,"-")</f>
        <v>HYSY-CYHY</v>
      </c>
      <c r="G2" t="s">
        <v>2635</v>
      </c>
      <c r="H2" t="s">
        <v>2636</v>
      </c>
      <c r="I2" t="s">
        <v>2637</v>
      </c>
      <c r="J2" s="7" t="s">
        <v>1033</v>
      </c>
      <c r="K2" t="s">
        <v>2638</v>
      </c>
      <c r="L2" t="s">
        <v>151</v>
      </c>
      <c r="M2" t="s">
        <v>2639</v>
      </c>
      <c r="N2" t="s">
        <v>2640</v>
      </c>
      <c r="O2" t="s">
        <v>2641</v>
      </c>
      <c r="P2" t="s">
        <v>2642</v>
      </c>
      <c r="Q2" t="s">
        <v>2640</v>
      </c>
      <c r="R2" t="s">
        <v>2643</v>
      </c>
      <c r="S2" t="s">
        <v>2644</v>
      </c>
      <c r="T2" t="s">
        <v>2645</v>
      </c>
      <c r="U2" t="s">
        <v>63</v>
      </c>
      <c r="V2" s="7" t="s">
        <v>728</v>
      </c>
      <c r="W2" s="8">
        <v>20000</v>
      </c>
      <c r="X2" t="s">
        <v>2646</v>
      </c>
      <c r="Y2" t="s">
        <v>2647</v>
      </c>
      <c r="Z2" s="8">
        <v>122373</v>
      </c>
      <c r="AA2" s="9">
        <v>15.21</v>
      </c>
      <c r="AB2" s="8">
        <v>20259.990000000002</v>
      </c>
      <c r="AD2" s="10">
        <v>5022747</v>
      </c>
      <c r="AE2" s="11"/>
      <c r="AF2" s="8"/>
      <c r="AG2" s="8">
        <v>-102373</v>
      </c>
      <c r="AH2" s="12">
        <v>-5.1186499999999997</v>
      </c>
      <c r="AI2" s="8">
        <v>-6730.637738330046</v>
      </c>
      <c r="AJ2" s="11">
        <v>39494.362261655093</v>
      </c>
      <c r="AK2" s="11">
        <v>44639</v>
      </c>
      <c r="AL2" s="10">
        <v>-5145</v>
      </c>
      <c r="AM2">
        <v>98249.94</v>
      </c>
      <c r="AO2" s="40" t="str">
        <f t="shared" ref="AO2:AO65" si="3">E2&amp;F2&amp;U2</f>
        <v>ATYHYSY-CYHYRH</v>
      </c>
      <c r="AP2" s="40" t="str">
        <f>_xlfn.XLOOKUP(AO2,CrossRef!N:N,CrossRef!A:A,"NOT FOUND",0)</f>
        <v>ATY5102RI</v>
      </c>
      <c r="AQ2" s="40" t="str">
        <f>IFERROR(_xlfn.XLOOKUP(AO2,CrossRef!$N:$N,CrossRef!$E:$E,"Not Found"),"-")</f>
        <v>793C</v>
      </c>
      <c r="AR2" s="40" t="str">
        <f>IFERROR(_xlfn.XLOOKUP(AO2,CrossRef!$N:$N,CrossRef!$G:$G,"Not Found"),"-")</f>
        <v>5102 - LIFT/HOIST CYLINDER</v>
      </c>
      <c r="AS2" s="40" t="str">
        <f>IFERROR(_xlfn.XLOOKUP(AO2,CrossRef!$N:$N,CrossRef!$H:$H,"Not Found"),"-")</f>
        <v>RI - RIGHT</v>
      </c>
    </row>
    <row r="3" spans="1:45" hidden="1" x14ac:dyDescent="0.3">
      <c r="A3" s="38" t="str">
        <f t="shared" si="0"/>
        <v>6HKDRIV-DIFF</v>
      </c>
      <c r="B3" s="38" t="str">
        <f t="shared" si="1"/>
        <v>TD6039325800</v>
      </c>
      <c r="C3" s="38" t="str">
        <f>_xlfn.XLOOKUP(A3,CrossRef!N:N,CrossRef!D:D,"",0)</f>
        <v>00</v>
      </c>
      <c r="D3" s="38" t="str">
        <f>_xlfn.XLOOKUP(A3,CrossRef!N:N,CrossRef!C:C,"",0)</f>
        <v>3258</v>
      </c>
      <c r="E3" s="38" t="str">
        <f t="shared" ref="E3:E18" si="4">LEFT(M3,3)</f>
        <v>6HK</v>
      </c>
      <c r="F3" s="38" t="str">
        <f t="shared" si="2"/>
        <v>DRIV-DIFF</v>
      </c>
      <c r="G3" t="s">
        <v>2648</v>
      </c>
      <c r="H3" t="s">
        <v>2649</v>
      </c>
      <c r="I3" t="s">
        <v>2650</v>
      </c>
      <c r="J3" s="7" t="s">
        <v>468</v>
      </c>
      <c r="K3" t="s">
        <v>2638</v>
      </c>
      <c r="L3" t="s">
        <v>148</v>
      </c>
      <c r="M3" t="s">
        <v>2651</v>
      </c>
      <c r="N3" t="s">
        <v>2652</v>
      </c>
      <c r="O3" t="s">
        <v>2653</v>
      </c>
      <c r="P3" t="s">
        <v>2642</v>
      </c>
      <c r="Q3" t="s">
        <v>2640</v>
      </c>
      <c r="R3" t="s">
        <v>2654</v>
      </c>
      <c r="S3" t="s">
        <v>2655</v>
      </c>
      <c r="T3" t="s">
        <v>2656</v>
      </c>
      <c r="U3" t="s">
        <v>2657</v>
      </c>
      <c r="V3" s="7" t="s">
        <v>464</v>
      </c>
      <c r="W3" s="8">
        <v>18000</v>
      </c>
      <c r="X3" t="s">
        <v>2658</v>
      </c>
      <c r="Y3" t="s">
        <v>2659</v>
      </c>
      <c r="Z3" s="8">
        <v>86728.9</v>
      </c>
      <c r="AA3" s="9">
        <v>17.5</v>
      </c>
      <c r="AB3" s="8">
        <v>64396.82</v>
      </c>
      <c r="AD3" s="10"/>
      <c r="AE3" s="11"/>
      <c r="AF3" s="8"/>
      <c r="AG3" s="8">
        <v>-68728.899999999994</v>
      </c>
      <c r="AH3" s="12">
        <v>-3.8182722222222218</v>
      </c>
      <c r="AI3" s="8">
        <v>-3927.3657142857141</v>
      </c>
      <c r="AJ3" s="11">
        <v>42297.634285729167</v>
      </c>
      <c r="AK3" s="11"/>
      <c r="AL3" s="10"/>
      <c r="AO3" s="40" t="str">
        <f t="shared" si="3"/>
        <v>6HKDRIV-DIFF</v>
      </c>
      <c r="AP3" s="40" t="str">
        <f>_xlfn.XLOOKUP(AO3,CrossRef!N:N,CrossRef!A:A,"NOT FOUND",0)</f>
        <v>6HK325800</v>
      </c>
      <c r="AQ3" s="40" t="str">
        <f>IFERROR(_xlfn.XLOOKUP(AO3,CrossRef!$N:$N,CrossRef!$E:$E,"Not Found"),"-")</f>
        <v>785B</v>
      </c>
      <c r="AR3" s="40" t="str">
        <f>IFERROR(_xlfn.XLOOKUP(AO3,CrossRef!$N:$N,CrossRef!$G:$G,"Not Found"),"-")</f>
        <v>3258 - DIFFERENTIAL</v>
      </c>
      <c r="AS3" s="40" t="str">
        <f>IFERROR(_xlfn.XLOOKUP(AO3,CrossRef!$N:$N,CrossRef!$H:$H,"Not Found"),"-")</f>
        <v>00 - (NONE)</v>
      </c>
    </row>
    <row r="4" spans="1:45" hidden="1" x14ac:dyDescent="0.3">
      <c r="A4" s="38" t="str">
        <f t="shared" si="0"/>
        <v>3TZDRIV</v>
      </c>
      <c r="B4" s="38" t="str">
        <f t="shared" si="1"/>
        <v>QLO06405000</v>
      </c>
      <c r="C4" s="38" t="str">
        <f>_xlfn.XLOOKUP(A4,CrossRef!N:N,CrossRef!D:D,"",0)</f>
        <v>00</v>
      </c>
      <c r="D4" s="38" t="str">
        <f>_xlfn.XLOOKUP(A4,CrossRef!N:N,CrossRef!C:C,"",0)</f>
        <v>4050</v>
      </c>
      <c r="E4" s="38" t="str">
        <f t="shared" si="4"/>
        <v>3TZ</v>
      </c>
      <c r="F4" s="38" t="str">
        <f t="shared" si="2"/>
        <v>DRIV</v>
      </c>
      <c r="G4" t="s">
        <v>2635</v>
      </c>
      <c r="H4" t="s">
        <v>2636</v>
      </c>
      <c r="I4" t="s">
        <v>2660</v>
      </c>
      <c r="J4" s="7" t="s">
        <v>920</v>
      </c>
      <c r="K4" t="s">
        <v>2638</v>
      </c>
      <c r="L4" t="s">
        <v>141</v>
      </c>
      <c r="M4" t="s">
        <v>2661</v>
      </c>
      <c r="N4" t="s">
        <v>2640</v>
      </c>
      <c r="O4" t="s">
        <v>2641</v>
      </c>
      <c r="P4" t="s">
        <v>2642</v>
      </c>
      <c r="Q4" t="s">
        <v>2662</v>
      </c>
      <c r="R4" t="s">
        <v>2663</v>
      </c>
      <c r="S4" t="s">
        <v>2655</v>
      </c>
      <c r="T4" t="s">
        <v>2664</v>
      </c>
      <c r="U4" t="s">
        <v>2657</v>
      </c>
      <c r="V4" s="7" t="s">
        <v>921</v>
      </c>
      <c r="W4" s="8">
        <v>19800</v>
      </c>
      <c r="X4" t="s">
        <v>2665</v>
      </c>
      <c r="Y4" t="s">
        <v>2666</v>
      </c>
      <c r="Z4" s="8">
        <v>88046</v>
      </c>
      <c r="AA4" s="9">
        <v>8.01</v>
      </c>
      <c r="AB4" s="8">
        <v>38963.97</v>
      </c>
      <c r="AD4" s="10">
        <v>0</v>
      </c>
      <c r="AE4" s="11"/>
      <c r="AF4" s="8"/>
      <c r="AG4" s="8">
        <v>-68246</v>
      </c>
      <c r="AH4" s="12">
        <v>-3.4467676767676769</v>
      </c>
      <c r="AI4" s="8">
        <v>-8520.0998751560546</v>
      </c>
      <c r="AJ4" s="11">
        <v>37704.900124849541</v>
      </c>
      <c r="AK4" s="11">
        <v>46958</v>
      </c>
      <c r="AL4" s="10">
        <v>-9254</v>
      </c>
      <c r="AM4">
        <v>93917.33</v>
      </c>
      <c r="AO4" s="40" t="str">
        <f t="shared" si="3"/>
        <v>3TZDRIV</v>
      </c>
      <c r="AP4" s="40" t="str">
        <f>_xlfn.XLOOKUP(AO4,CrossRef!N:N,CrossRef!A:A,"NOT FOUND",0)</f>
        <v>3TZ405000</v>
      </c>
      <c r="AQ4" s="40" t="str">
        <f>IFERROR(_xlfn.XLOOKUP(AO4,CrossRef!$N:$N,CrossRef!$E:$E,"Not Found"),"-")</f>
        <v>994D</v>
      </c>
      <c r="AR4" s="40" t="str">
        <f>IFERROR(_xlfn.XLOOKUP(AO4,CrossRef!$N:$N,CrossRef!$G:$G,"Not Found"),"-")</f>
        <v>4050 - FINAL DRIVE</v>
      </c>
      <c r="AS4" s="40" t="str">
        <f>IFERROR(_xlfn.XLOOKUP(AO4,CrossRef!$N:$N,CrossRef!$H:$H,"Not Found"),"-")</f>
        <v>00 - (NONE)</v>
      </c>
    </row>
    <row r="5" spans="1:45" hidden="1" x14ac:dyDescent="0.3">
      <c r="A5" s="38" t="str">
        <f t="shared" si="0"/>
        <v>HCMBCKT</v>
      </c>
      <c r="B5" s="38" t="str">
        <f t="shared" si="1"/>
        <v>EX7061</v>
      </c>
      <c r="C5" s="38" t="str">
        <f>_xlfn.XLOOKUP(A5,CrossRef!N:N,CrossRef!D:D,"",0)</f>
        <v/>
      </c>
      <c r="D5" s="38" t="str">
        <f>_xlfn.XLOOKUP(A5,CrossRef!N:N,CrossRef!C:C,"",0)</f>
        <v/>
      </c>
      <c r="E5" s="38" t="str">
        <f t="shared" si="4"/>
        <v>HCM</v>
      </c>
      <c r="F5" s="38" t="str">
        <f t="shared" si="2"/>
        <v>BCKT</v>
      </c>
      <c r="G5" t="s">
        <v>2635</v>
      </c>
      <c r="H5" t="s">
        <v>2636</v>
      </c>
      <c r="I5" t="s">
        <v>2667</v>
      </c>
      <c r="J5" s="7" t="s">
        <v>1034</v>
      </c>
      <c r="K5" t="s">
        <v>2668</v>
      </c>
      <c r="L5" t="s">
        <v>227</v>
      </c>
      <c r="M5" t="s">
        <v>2669</v>
      </c>
      <c r="N5" t="s">
        <v>2652</v>
      </c>
      <c r="O5" t="s">
        <v>2653</v>
      </c>
      <c r="P5" t="s">
        <v>2642</v>
      </c>
      <c r="Q5" t="s">
        <v>2662</v>
      </c>
      <c r="R5" t="s">
        <v>2670</v>
      </c>
      <c r="S5" t="s">
        <v>2671</v>
      </c>
      <c r="T5" t="s">
        <v>2672</v>
      </c>
      <c r="U5" t="s">
        <v>2657</v>
      </c>
      <c r="V5" s="7" t="s">
        <v>808</v>
      </c>
      <c r="W5" s="8">
        <v>10000</v>
      </c>
      <c r="X5" t="s">
        <v>2673</v>
      </c>
      <c r="Y5" t="s">
        <v>2674</v>
      </c>
      <c r="Z5" s="8">
        <v>65494</v>
      </c>
      <c r="AA5" s="9">
        <v>0</v>
      </c>
      <c r="AB5" s="8">
        <v>322980</v>
      </c>
      <c r="AD5" s="10"/>
      <c r="AE5" s="11"/>
      <c r="AF5" s="8"/>
      <c r="AG5" s="8">
        <v>-55494</v>
      </c>
      <c r="AH5" s="12">
        <v>-5.5494000000000003</v>
      </c>
      <c r="AI5" s="8">
        <v>0</v>
      </c>
      <c r="AJ5" s="11">
        <v>46225</v>
      </c>
      <c r="AK5" s="11"/>
      <c r="AL5" s="10"/>
      <c r="AO5" s="40" t="str">
        <f t="shared" si="3"/>
        <v>HCMBCKT</v>
      </c>
      <c r="AP5" s="40" t="str">
        <f>_xlfn.XLOOKUP(AO5,CrossRef!N:N,CrossRef!A:A,"NOT FOUND",0)</f>
        <v>NOT FOUND</v>
      </c>
      <c r="AQ5" s="40" t="str">
        <f>IFERROR(_xlfn.XLOOKUP(AO5,CrossRef!$N:$N,CrossRef!$E:$E,"Not Found"),"-")</f>
        <v>Not Found</v>
      </c>
      <c r="AR5" s="40" t="str">
        <f>IFERROR(_xlfn.XLOOKUP(AO5,CrossRef!$N:$N,CrossRef!$G:$G,"Not Found"),"-")</f>
        <v>Not Found</v>
      </c>
      <c r="AS5" s="40" t="str">
        <f>IFERROR(_xlfn.XLOOKUP(AO5,CrossRef!$N:$N,CrossRef!$H:$H,"Not Found"),"-")</f>
        <v>Not Found</v>
      </c>
    </row>
    <row r="6" spans="1:45" hidden="1" x14ac:dyDescent="0.3">
      <c r="A6" s="38" t="str">
        <f t="shared" si="0"/>
        <v>6HKDRIV-TQCV</v>
      </c>
      <c r="B6" s="38" t="str">
        <f t="shared" si="1"/>
        <v>TD6193310100</v>
      </c>
      <c r="C6" s="38" t="str">
        <f>_xlfn.XLOOKUP(A6,CrossRef!N:N,CrossRef!D:D,"",0)</f>
        <v>00</v>
      </c>
      <c r="D6" s="38" t="str">
        <f>_xlfn.XLOOKUP(A6,CrossRef!N:N,CrossRef!C:C,"",0)</f>
        <v>3101</v>
      </c>
      <c r="E6" s="38" t="str">
        <f t="shared" si="4"/>
        <v>6HK</v>
      </c>
      <c r="F6" s="38" t="str">
        <f t="shared" si="2"/>
        <v>DRIV-TQCV</v>
      </c>
      <c r="G6" t="s">
        <v>2648</v>
      </c>
      <c r="H6" t="s">
        <v>2649</v>
      </c>
      <c r="I6" t="s">
        <v>2675</v>
      </c>
      <c r="J6" s="7" t="s">
        <v>1035</v>
      </c>
      <c r="K6" t="s">
        <v>2638</v>
      </c>
      <c r="L6" t="s">
        <v>148</v>
      </c>
      <c r="M6" t="s">
        <v>2676</v>
      </c>
      <c r="N6" t="s">
        <v>2652</v>
      </c>
      <c r="O6" t="s">
        <v>2653</v>
      </c>
      <c r="P6" t="s">
        <v>2642</v>
      </c>
      <c r="Q6" t="s">
        <v>2640</v>
      </c>
      <c r="R6" t="s">
        <v>2677</v>
      </c>
      <c r="S6" t="s">
        <v>2655</v>
      </c>
      <c r="T6" t="s">
        <v>2678</v>
      </c>
      <c r="U6" t="s">
        <v>2657</v>
      </c>
      <c r="V6" s="7" t="s">
        <v>399</v>
      </c>
      <c r="W6" s="8">
        <v>20000</v>
      </c>
      <c r="X6" t="s">
        <v>2679</v>
      </c>
      <c r="Y6" t="s">
        <v>2680</v>
      </c>
      <c r="Z6" s="8">
        <v>72245.5</v>
      </c>
      <c r="AA6" s="9">
        <v>17.34</v>
      </c>
      <c r="AB6" s="8">
        <v>44865.599999999999</v>
      </c>
      <c r="AD6" s="10"/>
      <c r="AE6" s="11"/>
      <c r="AF6" s="8"/>
      <c r="AG6" s="8">
        <v>-52245.5</v>
      </c>
      <c r="AH6" s="12">
        <v>-2.6122749999999999</v>
      </c>
      <c r="AI6" s="8">
        <v>-3013.00461361015</v>
      </c>
      <c r="AJ6" s="11">
        <v>43211.995386377312</v>
      </c>
      <c r="AK6" s="11"/>
      <c r="AL6" s="10"/>
      <c r="AO6" s="40" t="str">
        <f t="shared" si="3"/>
        <v>6HKDRIV-TQCV</v>
      </c>
      <c r="AP6" s="40" t="str">
        <f>_xlfn.XLOOKUP(AO6,CrossRef!N:N,CrossRef!A:A,"NOT FOUND",0)</f>
        <v>6HK310100</v>
      </c>
      <c r="AQ6" s="40" t="str">
        <f>IFERROR(_xlfn.XLOOKUP(AO6,CrossRef!$N:$N,CrossRef!$E:$E,"Not Found"),"-")</f>
        <v>785B</v>
      </c>
      <c r="AR6" s="40" t="str">
        <f>IFERROR(_xlfn.XLOOKUP(AO6,CrossRef!$N:$N,CrossRef!$G:$G,"Not Found"),"-")</f>
        <v>3101 - TORQUE CONVERTER</v>
      </c>
      <c r="AS6" s="40" t="str">
        <f>IFERROR(_xlfn.XLOOKUP(AO6,CrossRef!$N:$N,CrossRef!$H:$H,"Not Found"),"-")</f>
        <v>00 - (NONE)</v>
      </c>
    </row>
    <row r="7" spans="1:45" hidden="1" x14ac:dyDescent="0.3">
      <c r="A7" s="38" t="str">
        <f t="shared" si="0"/>
        <v>6HKDRIV-FIDVRHR</v>
      </c>
      <c r="B7" s="38" t="str">
        <f t="shared" si="1"/>
        <v>TD61934008RI</v>
      </c>
      <c r="C7" s="38" t="str">
        <f>_xlfn.XLOOKUP(A7,CrossRef!N:N,CrossRef!D:D,"",0)</f>
        <v>RI</v>
      </c>
      <c r="D7" s="38" t="str">
        <f>_xlfn.XLOOKUP(A7,CrossRef!N:N,CrossRef!C:C,"",0)</f>
        <v>4008</v>
      </c>
      <c r="E7" s="38" t="str">
        <f t="shared" si="4"/>
        <v>6HK</v>
      </c>
      <c r="F7" s="38" t="str">
        <f t="shared" si="2"/>
        <v>DRIV-FIDV</v>
      </c>
      <c r="G7" t="s">
        <v>2648</v>
      </c>
      <c r="H7" t="s">
        <v>2649</v>
      </c>
      <c r="I7" t="s">
        <v>2675</v>
      </c>
      <c r="J7" s="7" t="s">
        <v>1036</v>
      </c>
      <c r="K7" t="s">
        <v>2638</v>
      </c>
      <c r="L7" t="s">
        <v>148</v>
      </c>
      <c r="M7" t="s">
        <v>2676</v>
      </c>
      <c r="N7" t="s">
        <v>2652</v>
      </c>
      <c r="O7" t="s">
        <v>2653</v>
      </c>
      <c r="P7" t="s">
        <v>2642</v>
      </c>
      <c r="Q7" t="s">
        <v>2640</v>
      </c>
      <c r="R7" t="s">
        <v>2681</v>
      </c>
      <c r="S7" t="s">
        <v>2655</v>
      </c>
      <c r="T7" t="s">
        <v>2682</v>
      </c>
      <c r="U7" t="s">
        <v>494</v>
      </c>
      <c r="V7" s="7" t="s">
        <v>590</v>
      </c>
      <c r="W7" s="8">
        <v>22000</v>
      </c>
      <c r="X7" t="s">
        <v>2683</v>
      </c>
      <c r="Y7" t="s">
        <v>2684</v>
      </c>
      <c r="Z7" s="8">
        <v>72245.5</v>
      </c>
      <c r="AA7" s="9">
        <v>17.34</v>
      </c>
      <c r="AB7" s="8">
        <v>128611.53</v>
      </c>
      <c r="AD7" s="10"/>
      <c r="AE7" s="11"/>
      <c r="AF7" s="8"/>
      <c r="AG7" s="8">
        <v>-50245.5</v>
      </c>
      <c r="AH7" s="12">
        <v>-2.2838863636363635</v>
      </c>
      <c r="AI7" s="8">
        <v>-2897.6643598615915</v>
      </c>
      <c r="AJ7" s="11">
        <v>43327.335640127312</v>
      </c>
      <c r="AK7" s="11"/>
      <c r="AL7" s="10"/>
      <c r="AO7" s="40" t="str">
        <f t="shared" si="3"/>
        <v>6HKDRIV-FIDVRHR</v>
      </c>
      <c r="AP7" s="40" t="str">
        <f>_xlfn.XLOOKUP(AO7,CrossRef!N:N,CrossRef!A:A,"NOT FOUND",0)</f>
        <v>6HK4008RI</v>
      </c>
      <c r="AQ7" s="40" t="str">
        <f>IFERROR(_xlfn.XLOOKUP(AO7,CrossRef!$N:$N,CrossRef!$E:$E,"Not Found"),"-")</f>
        <v>785B</v>
      </c>
      <c r="AR7" s="40" t="str">
        <f>IFERROR(_xlfn.XLOOKUP(AO7,CrossRef!$N:$N,CrossRef!$G:$G,"Not Found"),"-")</f>
        <v>4008 - FINAL DRIVE, BRAKE &amp; WHEEL</v>
      </c>
      <c r="AS7" s="40" t="str">
        <f>IFERROR(_xlfn.XLOOKUP(AO7,CrossRef!$N:$N,CrossRef!$H:$H,"Not Found"),"-")</f>
        <v>RI - RIGHT</v>
      </c>
    </row>
    <row r="8" spans="1:45" hidden="1" x14ac:dyDescent="0.3">
      <c r="A8" s="38" t="str">
        <f t="shared" si="0"/>
        <v>6HKDRIV-FIDVLHR</v>
      </c>
      <c r="B8" s="38" t="str">
        <f t="shared" si="1"/>
        <v>TD61934050LR</v>
      </c>
      <c r="C8" s="38" t="str">
        <f>_xlfn.XLOOKUP(A8,CrossRef!N:N,CrossRef!D:D,"",0)</f>
        <v>LR</v>
      </c>
      <c r="D8" s="38" t="str">
        <f>_xlfn.XLOOKUP(A8,CrossRef!N:N,CrossRef!C:C,"",0)</f>
        <v>4050</v>
      </c>
      <c r="E8" s="38" t="str">
        <f t="shared" si="4"/>
        <v>6HK</v>
      </c>
      <c r="F8" s="38" t="str">
        <f t="shared" si="2"/>
        <v>DRIV-FIDV</v>
      </c>
      <c r="G8" t="s">
        <v>2648</v>
      </c>
      <c r="H8" t="s">
        <v>2649</v>
      </c>
      <c r="I8" t="s">
        <v>2675</v>
      </c>
      <c r="J8" s="7" t="s">
        <v>1036</v>
      </c>
      <c r="K8" t="s">
        <v>2638</v>
      </c>
      <c r="L8" t="s">
        <v>148</v>
      </c>
      <c r="M8" t="s">
        <v>2676</v>
      </c>
      <c r="N8" t="s">
        <v>2652</v>
      </c>
      <c r="O8" t="s">
        <v>2653</v>
      </c>
      <c r="P8" t="s">
        <v>2642</v>
      </c>
      <c r="Q8" t="s">
        <v>2640</v>
      </c>
      <c r="R8" t="s">
        <v>2685</v>
      </c>
      <c r="S8" t="s">
        <v>2655</v>
      </c>
      <c r="T8" t="s">
        <v>2682</v>
      </c>
      <c r="U8" t="s">
        <v>491</v>
      </c>
      <c r="V8" s="7" t="s">
        <v>591</v>
      </c>
      <c r="W8" s="8">
        <v>22000</v>
      </c>
      <c r="X8" t="s">
        <v>2686</v>
      </c>
      <c r="Y8" t="s">
        <v>2684</v>
      </c>
      <c r="Z8" s="8">
        <v>72245.5</v>
      </c>
      <c r="AA8" s="9">
        <v>17.34</v>
      </c>
      <c r="AB8" s="8">
        <v>128611.53</v>
      </c>
      <c r="AD8" s="10"/>
      <c r="AE8" s="11"/>
      <c r="AF8" s="8"/>
      <c r="AG8" s="8">
        <v>-50245.5</v>
      </c>
      <c r="AH8" s="12">
        <v>-2.2838863636363635</v>
      </c>
      <c r="AI8" s="8">
        <v>-2897.6643598615915</v>
      </c>
      <c r="AJ8" s="11">
        <v>43327.335640127312</v>
      </c>
      <c r="AK8" s="11"/>
      <c r="AL8" s="10"/>
      <c r="AO8" s="40" t="str">
        <f t="shared" si="3"/>
        <v>6HKDRIV-FIDVLHR</v>
      </c>
      <c r="AP8" s="40" t="str">
        <f>_xlfn.XLOOKUP(AO8,CrossRef!N:N,CrossRef!A:A,"NOT FOUND",0)</f>
        <v>6HK4050LR</v>
      </c>
      <c r="AQ8" s="40" t="str">
        <f>IFERROR(_xlfn.XLOOKUP(AO8,CrossRef!$N:$N,CrossRef!$E:$E,"Not Found"),"-")</f>
        <v>785B</v>
      </c>
      <c r="AR8" s="40" t="str">
        <f>IFERROR(_xlfn.XLOOKUP(AO8,CrossRef!$N:$N,CrossRef!$G:$G,"Not Found"),"-")</f>
        <v>4050 - FINAL DRIVE</v>
      </c>
      <c r="AS8" s="40" t="str">
        <f>IFERROR(_xlfn.XLOOKUP(AO8,CrossRef!$N:$N,CrossRef!$H:$H,"Not Found"),"-")</f>
        <v>LR - LEFT REAR</v>
      </c>
    </row>
    <row r="9" spans="1:45" hidden="1" x14ac:dyDescent="0.3">
      <c r="A9" s="38" t="str">
        <f t="shared" si="0"/>
        <v>6HKDRIV-WHGPLHF</v>
      </c>
      <c r="B9" s="38" t="str">
        <f t="shared" si="1"/>
        <v>TD61934008LF</v>
      </c>
      <c r="C9" s="38" t="str">
        <f>_xlfn.XLOOKUP(A9,CrossRef!N:N,CrossRef!D:D,"",0)</f>
        <v>LF</v>
      </c>
      <c r="D9" s="38" t="str">
        <f>_xlfn.XLOOKUP(A9,CrossRef!N:N,CrossRef!C:C,"",0)</f>
        <v>4008</v>
      </c>
      <c r="E9" s="38" t="str">
        <f t="shared" si="4"/>
        <v>6HK</v>
      </c>
      <c r="F9" s="38" t="str">
        <f t="shared" si="2"/>
        <v>DRIV-WHGP</v>
      </c>
      <c r="G9" t="s">
        <v>2648</v>
      </c>
      <c r="H9" t="s">
        <v>2649</v>
      </c>
      <c r="I9" t="s">
        <v>2675</v>
      </c>
      <c r="J9" s="7" t="s">
        <v>1038</v>
      </c>
      <c r="K9" t="s">
        <v>2638</v>
      </c>
      <c r="L9" t="s">
        <v>148</v>
      </c>
      <c r="M9" t="s">
        <v>2676</v>
      </c>
      <c r="N9" t="s">
        <v>2652</v>
      </c>
      <c r="O9" t="s">
        <v>2653</v>
      </c>
      <c r="P9" t="s">
        <v>2642</v>
      </c>
      <c r="Q9" t="s">
        <v>2640</v>
      </c>
      <c r="R9" t="s">
        <v>2687</v>
      </c>
      <c r="S9" t="s">
        <v>2655</v>
      </c>
      <c r="T9" t="s">
        <v>2688</v>
      </c>
      <c r="U9" t="s">
        <v>485</v>
      </c>
      <c r="V9" s="7" t="s">
        <v>942</v>
      </c>
      <c r="W9" s="8">
        <v>22000</v>
      </c>
      <c r="X9" t="s">
        <v>2689</v>
      </c>
      <c r="Y9" t="s">
        <v>2690</v>
      </c>
      <c r="Z9" s="8">
        <v>72245.5</v>
      </c>
      <c r="AA9" s="9">
        <v>17.34</v>
      </c>
      <c r="AB9" s="8">
        <v>37793.870000000003</v>
      </c>
      <c r="AD9" s="10"/>
      <c r="AE9" s="11"/>
      <c r="AF9" s="8"/>
      <c r="AG9" s="8">
        <v>-50245.5</v>
      </c>
      <c r="AH9" s="12">
        <v>-2.2838863636363635</v>
      </c>
      <c r="AI9" s="8">
        <v>-2897.6643598615915</v>
      </c>
      <c r="AJ9" s="11">
        <v>43327.335640127312</v>
      </c>
      <c r="AK9" s="11"/>
      <c r="AL9" s="10"/>
      <c r="AO9" s="40" t="str">
        <f t="shared" si="3"/>
        <v>6HKDRIV-WHGPLHF</v>
      </c>
      <c r="AP9" s="40" t="str">
        <f>_xlfn.XLOOKUP(AO9,CrossRef!N:N,CrossRef!A:A,"NOT FOUND",0)</f>
        <v>6HK4008LF</v>
      </c>
      <c r="AQ9" s="40" t="str">
        <f>IFERROR(_xlfn.XLOOKUP(AO9,CrossRef!$N:$N,CrossRef!$E:$E,"Not Found"),"-")</f>
        <v>785B</v>
      </c>
      <c r="AR9" s="40" t="str">
        <f>IFERROR(_xlfn.XLOOKUP(AO9,CrossRef!$N:$N,CrossRef!$G:$G,"Not Found"),"-")</f>
        <v>4008 - FINAL DRIVE, BRAKE &amp; WHEEL</v>
      </c>
      <c r="AS9" s="40" t="str">
        <f>IFERROR(_xlfn.XLOOKUP(AO9,CrossRef!$N:$N,CrossRef!$H:$H,"Not Found"),"-")</f>
        <v>LF - LEFT FRONT</v>
      </c>
    </row>
    <row r="10" spans="1:45" hidden="1" x14ac:dyDescent="0.3">
      <c r="A10" s="38" t="str">
        <f t="shared" si="0"/>
        <v>6HKDRIV-DIFF</v>
      </c>
      <c r="B10" s="38" t="str">
        <f t="shared" si="1"/>
        <v>TD6100325800</v>
      </c>
      <c r="C10" s="38" t="str">
        <f>_xlfn.XLOOKUP(A10,CrossRef!N:N,CrossRef!D:D,"",0)</f>
        <v>00</v>
      </c>
      <c r="D10" s="38" t="str">
        <f>_xlfn.XLOOKUP(A10,CrossRef!N:N,CrossRef!C:C,"",0)</f>
        <v>3258</v>
      </c>
      <c r="E10" s="38" t="str">
        <f t="shared" si="4"/>
        <v>6HK</v>
      </c>
      <c r="F10" s="38" t="str">
        <f t="shared" si="2"/>
        <v>DRIV-DIFF</v>
      </c>
      <c r="G10" t="s">
        <v>2648</v>
      </c>
      <c r="H10" t="s">
        <v>2649</v>
      </c>
      <c r="I10" t="s">
        <v>2691</v>
      </c>
      <c r="J10" s="7" t="s">
        <v>1039</v>
      </c>
      <c r="K10" t="s">
        <v>2638</v>
      </c>
      <c r="L10" t="s">
        <v>148</v>
      </c>
      <c r="M10" t="s">
        <v>2692</v>
      </c>
      <c r="N10" t="s">
        <v>2652</v>
      </c>
      <c r="O10" t="s">
        <v>2653</v>
      </c>
      <c r="P10" t="s">
        <v>2642</v>
      </c>
      <c r="Q10" t="s">
        <v>2640</v>
      </c>
      <c r="R10" t="s">
        <v>2693</v>
      </c>
      <c r="S10" t="s">
        <v>2655</v>
      </c>
      <c r="T10" t="s">
        <v>2656</v>
      </c>
      <c r="U10" t="s">
        <v>2657</v>
      </c>
      <c r="V10" s="7" t="s">
        <v>464</v>
      </c>
      <c r="W10" s="8">
        <v>18000</v>
      </c>
      <c r="X10" t="s">
        <v>2694</v>
      </c>
      <c r="Y10" t="s">
        <v>2659</v>
      </c>
      <c r="Z10" s="8">
        <v>63465.2</v>
      </c>
      <c r="AA10" s="9">
        <v>9.89</v>
      </c>
      <c r="AB10" s="8">
        <v>64396.82</v>
      </c>
      <c r="AD10" s="10"/>
      <c r="AE10" s="11"/>
      <c r="AF10" s="8"/>
      <c r="AG10" s="8">
        <v>-45465.2</v>
      </c>
      <c r="AH10" s="12">
        <v>-2.5258444444444441</v>
      </c>
      <c r="AI10" s="8">
        <v>-4597.0879676440845</v>
      </c>
      <c r="AJ10" s="11">
        <v>41627.912032372682</v>
      </c>
      <c r="AK10" s="11"/>
      <c r="AL10" s="10"/>
      <c r="AO10" s="40" t="str">
        <f t="shared" si="3"/>
        <v>6HKDRIV-DIFF</v>
      </c>
      <c r="AP10" s="40" t="str">
        <f>_xlfn.XLOOKUP(AO10,CrossRef!N:N,CrossRef!A:A,"NOT FOUND",0)</f>
        <v>6HK325800</v>
      </c>
      <c r="AQ10" s="40" t="str">
        <f>IFERROR(_xlfn.XLOOKUP(AO10,CrossRef!$N:$N,CrossRef!$E:$E,"Not Found"),"-")</f>
        <v>785B</v>
      </c>
      <c r="AR10" s="40" t="str">
        <f>IFERROR(_xlfn.XLOOKUP(AO10,CrossRef!$N:$N,CrossRef!$G:$G,"Not Found"),"-")</f>
        <v>3258 - DIFFERENTIAL</v>
      </c>
      <c r="AS10" s="40" t="str">
        <f>IFERROR(_xlfn.XLOOKUP(AO10,CrossRef!$N:$N,CrossRef!$H:$H,"Not Found"),"-")</f>
        <v>00 - (NONE)</v>
      </c>
    </row>
    <row r="11" spans="1:45" hidden="1" x14ac:dyDescent="0.3">
      <c r="A11" s="38" t="str">
        <f t="shared" si="0"/>
        <v>HCMBCKT</v>
      </c>
      <c r="B11" s="38" t="str">
        <f t="shared" si="1"/>
        <v>EX7219</v>
      </c>
      <c r="C11" s="38" t="str">
        <f>_xlfn.XLOOKUP(A11,CrossRef!N:N,CrossRef!D:D,"",0)</f>
        <v/>
      </c>
      <c r="D11" s="38" t="str">
        <f>_xlfn.XLOOKUP(A11,CrossRef!N:N,CrossRef!C:C,"",0)</f>
        <v/>
      </c>
      <c r="E11" s="38" t="str">
        <f t="shared" si="4"/>
        <v>HCM</v>
      </c>
      <c r="F11" s="38" t="str">
        <f t="shared" si="2"/>
        <v>BCKT</v>
      </c>
      <c r="G11" t="s">
        <v>2695</v>
      </c>
      <c r="H11" t="s">
        <v>2696</v>
      </c>
      <c r="I11" t="s">
        <v>2697</v>
      </c>
      <c r="J11" s="7" t="s">
        <v>1040</v>
      </c>
      <c r="K11" t="s">
        <v>2668</v>
      </c>
      <c r="L11" t="s">
        <v>2698</v>
      </c>
      <c r="M11" t="s">
        <v>2699</v>
      </c>
      <c r="N11" t="s">
        <v>2640</v>
      </c>
      <c r="O11" t="s">
        <v>2653</v>
      </c>
      <c r="P11" t="s">
        <v>2642</v>
      </c>
      <c r="Q11" t="s">
        <v>2640</v>
      </c>
      <c r="R11" t="s">
        <v>2700</v>
      </c>
      <c r="S11" t="s">
        <v>2671</v>
      </c>
      <c r="T11" t="s">
        <v>2672</v>
      </c>
      <c r="U11" t="s">
        <v>2657</v>
      </c>
      <c r="V11" s="7" t="s">
        <v>808</v>
      </c>
      <c r="W11" s="8">
        <v>10000</v>
      </c>
      <c r="X11" t="s">
        <v>2701</v>
      </c>
      <c r="Y11" t="s">
        <v>2702</v>
      </c>
      <c r="Z11" s="8">
        <v>55009.3</v>
      </c>
      <c r="AA11" s="9">
        <v>13.06</v>
      </c>
      <c r="AB11" s="8">
        <v>217480</v>
      </c>
      <c r="AD11" s="10">
        <v>0</v>
      </c>
      <c r="AE11" s="11"/>
      <c r="AF11" s="8"/>
      <c r="AG11" s="8">
        <v>-45009.3</v>
      </c>
      <c r="AH11" s="12">
        <v>-4.5009300000000003</v>
      </c>
      <c r="AI11" s="8">
        <v>-3446.3476263399693</v>
      </c>
      <c r="AJ11" s="11">
        <v>42778.652373645833</v>
      </c>
      <c r="AK11" s="11">
        <v>46377</v>
      </c>
      <c r="AL11" s="10">
        <v>-3599</v>
      </c>
      <c r="AM11">
        <v>56994.420000000006</v>
      </c>
      <c r="AO11" s="40" t="str">
        <f t="shared" si="3"/>
        <v>HCMBCKT</v>
      </c>
      <c r="AP11" s="40" t="str">
        <f>_xlfn.XLOOKUP(AO11,CrossRef!N:N,CrossRef!A:A,"NOT FOUND",0)</f>
        <v>NOT FOUND</v>
      </c>
      <c r="AQ11" s="40" t="str">
        <f>IFERROR(_xlfn.XLOOKUP(AO11,CrossRef!$N:$N,CrossRef!$E:$E,"Not Found"),"-")</f>
        <v>Not Found</v>
      </c>
      <c r="AR11" s="40" t="str">
        <f>IFERROR(_xlfn.XLOOKUP(AO11,CrossRef!$N:$N,CrossRef!$G:$G,"Not Found"),"-")</f>
        <v>Not Found</v>
      </c>
      <c r="AS11" s="40" t="str">
        <f>IFERROR(_xlfn.XLOOKUP(AO11,CrossRef!$N:$N,CrossRef!$H:$H,"Not Found"),"-")</f>
        <v>Not Found</v>
      </c>
    </row>
    <row r="12" spans="1:45" hidden="1" x14ac:dyDescent="0.3">
      <c r="A12" s="38" t="str">
        <f t="shared" si="0"/>
        <v>R9HBKSY-SVBKRHR</v>
      </c>
      <c r="B12" s="38" t="str">
        <f t="shared" si="1"/>
        <v>GD13444006RR</v>
      </c>
      <c r="C12" s="38" t="str">
        <f>_xlfn.XLOOKUP(A12,CrossRef!N:N,CrossRef!D:D,"",0)</f>
        <v>RR</v>
      </c>
      <c r="D12" s="38" t="str">
        <f>_xlfn.XLOOKUP(A12,CrossRef!N:N,CrossRef!C:C,"",0)</f>
        <v>4006</v>
      </c>
      <c r="E12" s="38" t="str">
        <f t="shared" si="4"/>
        <v>R9H</v>
      </c>
      <c r="F12" s="38" t="str">
        <f t="shared" si="2"/>
        <v>BKSY-SVBK</v>
      </c>
      <c r="G12" t="s">
        <v>2648</v>
      </c>
      <c r="H12" t="s">
        <v>2649</v>
      </c>
      <c r="I12" t="s">
        <v>2703</v>
      </c>
      <c r="J12" s="7" t="s">
        <v>890</v>
      </c>
      <c r="K12" t="s">
        <v>2638</v>
      </c>
      <c r="L12" t="s">
        <v>87</v>
      </c>
      <c r="M12" t="s">
        <v>2704</v>
      </c>
      <c r="N12" t="s">
        <v>2640</v>
      </c>
      <c r="O12" t="s">
        <v>2653</v>
      </c>
      <c r="P12" t="s">
        <v>2642</v>
      </c>
      <c r="Q12" t="s">
        <v>2640</v>
      </c>
      <c r="R12" t="s">
        <v>2705</v>
      </c>
      <c r="S12" t="s">
        <v>2671</v>
      </c>
      <c r="T12" t="s">
        <v>2706</v>
      </c>
      <c r="U12" t="s">
        <v>494</v>
      </c>
      <c r="V12" s="7" t="s">
        <v>882</v>
      </c>
      <c r="W12" s="8">
        <v>12000</v>
      </c>
      <c r="X12" t="s">
        <v>2707</v>
      </c>
      <c r="Y12" t="s">
        <v>2708</v>
      </c>
      <c r="Z12" s="8">
        <v>55330.5</v>
      </c>
      <c r="AA12" s="9">
        <v>12.21</v>
      </c>
      <c r="AB12" s="8">
        <v>24303.32</v>
      </c>
      <c r="AD12" s="10"/>
      <c r="AE12" s="11"/>
      <c r="AF12" s="8"/>
      <c r="AG12" s="8">
        <v>-43330.5</v>
      </c>
      <c r="AH12" s="12">
        <v>-3.6108750000000001</v>
      </c>
      <c r="AI12" s="8">
        <v>-3548.7714987714985</v>
      </c>
      <c r="AJ12" s="11">
        <v>42676.228501238424</v>
      </c>
      <c r="AK12" s="11"/>
      <c r="AL12" s="10"/>
      <c r="AO12" s="40" t="str">
        <f t="shared" si="3"/>
        <v>R9HBKSY-SVBKRHR</v>
      </c>
      <c r="AP12" s="40" t="str">
        <f>_xlfn.XLOOKUP(AO12,CrossRef!N:N,CrossRef!A:A,"NOT FOUND",0)</f>
        <v>R9H4006RR</v>
      </c>
      <c r="AQ12" s="40" t="str">
        <f>IFERROR(_xlfn.XLOOKUP(AO12,CrossRef!$N:$N,CrossRef!$E:$E,"Not Found"),"-")</f>
        <v>16M</v>
      </c>
      <c r="AR12" s="40" t="str">
        <f>IFERROR(_xlfn.XLOOKUP(AO12,CrossRef!$N:$N,CrossRef!$G:$G,"Not Found"),"-")</f>
        <v>4006 - WHEEL &amp; BRAKE ASSEMBLY</v>
      </c>
      <c r="AS12" s="40" t="str">
        <f>IFERROR(_xlfn.XLOOKUP(AO12,CrossRef!$N:$N,CrossRef!$H:$H,"Not Found"),"-")</f>
        <v>RR - RIGHT REAR</v>
      </c>
    </row>
    <row r="13" spans="1:45" hidden="1" x14ac:dyDescent="0.3">
      <c r="A13" s="38" t="str">
        <f t="shared" si="0"/>
        <v>R9HBKSY-SVBKLHR</v>
      </c>
      <c r="B13" s="38" t="str">
        <f t="shared" si="1"/>
        <v>GD13444006LR</v>
      </c>
      <c r="C13" s="38" t="str">
        <f>_xlfn.XLOOKUP(A13,CrossRef!N:N,CrossRef!D:D,"",0)</f>
        <v>LR</v>
      </c>
      <c r="D13" s="38" t="str">
        <f>_xlfn.XLOOKUP(A13,CrossRef!N:N,CrossRef!C:C,"",0)</f>
        <v>4006</v>
      </c>
      <c r="E13" s="38" t="str">
        <f t="shared" si="4"/>
        <v>R9H</v>
      </c>
      <c r="F13" s="38" t="str">
        <f t="shared" si="2"/>
        <v>BKSY-SVBK</v>
      </c>
      <c r="G13" t="s">
        <v>2648</v>
      </c>
      <c r="H13" t="s">
        <v>2649</v>
      </c>
      <c r="I13" t="s">
        <v>2703</v>
      </c>
      <c r="J13" s="7" t="s">
        <v>890</v>
      </c>
      <c r="K13" t="s">
        <v>2638</v>
      </c>
      <c r="L13" t="s">
        <v>87</v>
      </c>
      <c r="M13" t="s">
        <v>2704</v>
      </c>
      <c r="N13" t="s">
        <v>2640</v>
      </c>
      <c r="O13" t="s">
        <v>2653</v>
      </c>
      <c r="P13" t="s">
        <v>2642</v>
      </c>
      <c r="Q13" t="s">
        <v>2640</v>
      </c>
      <c r="R13" t="s">
        <v>2709</v>
      </c>
      <c r="S13" t="s">
        <v>2671</v>
      </c>
      <c r="T13" t="s">
        <v>2706</v>
      </c>
      <c r="U13" t="s">
        <v>491</v>
      </c>
      <c r="V13" s="7" t="s">
        <v>880</v>
      </c>
      <c r="W13" s="8">
        <v>12000</v>
      </c>
      <c r="X13" t="s">
        <v>2710</v>
      </c>
      <c r="Y13" t="s">
        <v>2708</v>
      </c>
      <c r="Z13" s="8">
        <v>55330.5</v>
      </c>
      <c r="AA13" s="9">
        <v>12.21</v>
      </c>
      <c r="AB13" s="8">
        <v>24303.32</v>
      </c>
      <c r="AD13" s="10"/>
      <c r="AE13" s="11"/>
      <c r="AF13" s="8"/>
      <c r="AG13" s="8">
        <v>-43330.5</v>
      </c>
      <c r="AH13" s="12">
        <v>-3.6108750000000001</v>
      </c>
      <c r="AI13" s="8">
        <v>-3548.7714987714985</v>
      </c>
      <c r="AJ13" s="11">
        <v>42676.228501238424</v>
      </c>
      <c r="AK13" s="11"/>
      <c r="AL13" s="10"/>
      <c r="AO13" s="40" t="str">
        <f t="shared" si="3"/>
        <v>R9HBKSY-SVBKLHR</v>
      </c>
      <c r="AP13" s="40" t="str">
        <f>_xlfn.XLOOKUP(AO13,CrossRef!N:N,CrossRef!A:A,"NOT FOUND",0)</f>
        <v>R9H4006LR</v>
      </c>
      <c r="AQ13" s="40" t="str">
        <f>IFERROR(_xlfn.XLOOKUP(AO13,CrossRef!$N:$N,CrossRef!$E:$E,"Not Found"),"-")</f>
        <v>16M</v>
      </c>
      <c r="AR13" s="40" t="str">
        <f>IFERROR(_xlfn.XLOOKUP(AO13,CrossRef!$N:$N,CrossRef!$G:$G,"Not Found"),"-")</f>
        <v>4006 - WHEEL &amp; BRAKE ASSEMBLY</v>
      </c>
      <c r="AS13" s="40" t="str">
        <f>IFERROR(_xlfn.XLOOKUP(AO13,CrossRef!$N:$N,CrossRef!$H:$H,"Not Found"),"-")</f>
        <v>LR - LEFT REAR</v>
      </c>
    </row>
    <row r="14" spans="1:45" hidden="1" x14ac:dyDescent="0.3">
      <c r="A14" s="38" t="str">
        <f t="shared" si="0"/>
        <v>R9HBKSY-SVBKLHF</v>
      </c>
      <c r="B14" s="38" t="str">
        <f t="shared" si="1"/>
        <v>GD13444006LF</v>
      </c>
      <c r="C14" s="38" t="str">
        <f>_xlfn.XLOOKUP(A14,CrossRef!N:N,CrossRef!D:D,"",0)</f>
        <v>LF</v>
      </c>
      <c r="D14" s="38" t="str">
        <f>_xlfn.XLOOKUP(A14,CrossRef!N:N,CrossRef!C:C,"",0)</f>
        <v>4006</v>
      </c>
      <c r="E14" s="38" t="str">
        <f t="shared" si="4"/>
        <v>R9H</v>
      </c>
      <c r="F14" s="38" t="str">
        <f t="shared" si="2"/>
        <v>BKSY-SVBK</v>
      </c>
      <c r="G14" t="s">
        <v>2648</v>
      </c>
      <c r="H14" t="s">
        <v>2649</v>
      </c>
      <c r="I14" t="s">
        <v>2703</v>
      </c>
      <c r="J14" s="7" t="s">
        <v>890</v>
      </c>
      <c r="K14" t="s">
        <v>2638</v>
      </c>
      <c r="L14" t="s">
        <v>87</v>
      </c>
      <c r="M14" t="s">
        <v>2704</v>
      </c>
      <c r="N14" t="s">
        <v>2640</v>
      </c>
      <c r="O14" t="s">
        <v>2653</v>
      </c>
      <c r="P14" t="s">
        <v>2642</v>
      </c>
      <c r="Q14" t="s">
        <v>2640</v>
      </c>
      <c r="R14" t="s">
        <v>2711</v>
      </c>
      <c r="S14" t="s">
        <v>2671</v>
      </c>
      <c r="T14" t="s">
        <v>2706</v>
      </c>
      <c r="U14" t="s">
        <v>485</v>
      </c>
      <c r="V14" s="7" t="s">
        <v>878</v>
      </c>
      <c r="W14" s="8">
        <v>12000</v>
      </c>
      <c r="X14" t="s">
        <v>2712</v>
      </c>
      <c r="Y14" t="s">
        <v>2713</v>
      </c>
      <c r="Z14" s="8">
        <v>55330.5</v>
      </c>
      <c r="AA14" s="9">
        <v>12.21</v>
      </c>
      <c r="AB14" s="8">
        <v>23153.37</v>
      </c>
      <c r="AD14" s="10"/>
      <c r="AE14" s="11"/>
      <c r="AF14" s="8"/>
      <c r="AG14" s="8">
        <v>-43330.5</v>
      </c>
      <c r="AH14" s="12">
        <v>-3.6108750000000001</v>
      </c>
      <c r="AI14" s="8">
        <v>-3548.7714987714985</v>
      </c>
      <c r="AJ14" s="11">
        <v>42676.228501238424</v>
      </c>
      <c r="AK14" s="11"/>
      <c r="AL14" s="10"/>
      <c r="AO14" s="40" t="str">
        <f t="shared" si="3"/>
        <v>R9HBKSY-SVBKLHF</v>
      </c>
      <c r="AP14" s="40" t="str">
        <f>_xlfn.XLOOKUP(AO14,CrossRef!N:N,CrossRef!A:A,"NOT FOUND",0)</f>
        <v>R9H4006LF</v>
      </c>
      <c r="AQ14" s="40" t="str">
        <f>IFERROR(_xlfn.XLOOKUP(AO14,CrossRef!$N:$N,CrossRef!$E:$E,"Not Found"),"-")</f>
        <v>16M</v>
      </c>
      <c r="AR14" s="40" t="str">
        <f>IFERROR(_xlfn.XLOOKUP(AO14,CrossRef!$N:$N,CrossRef!$G:$G,"Not Found"),"-")</f>
        <v>4006 - WHEEL &amp; BRAKE ASSEMBLY</v>
      </c>
      <c r="AS14" s="40" t="str">
        <f>IFERROR(_xlfn.XLOOKUP(AO14,CrossRef!$N:$N,CrossRef!$H:$H,"Not Found"),"-")</f>
        <v>LF - LEFT FRONT</v>
      </c>
    </row>
    <row r="15" spans="1:45" hidden="1" x14ac:dyDescent="0.3">
      <c r="A15" s="38" t="str">
        <f t="shared" si="0"/>
        <v>R9HBKSY-SVBKRHF</v>
      </c>
      <c r="B15" s="38" t="str">
        <f t="shared" si="1"/>
        <v>GD13444006RF</v>
      </c>
      <c r="C15" s="38" t="str">
        <f>_xlfn.XLOOKUP(A15,CrossRef!N:N,CrossRef!D:D,"",0)</f>
        <v>RF</v>
      </c>
      <c r="D15" s="38" t="str">
        <f>_xlfn.XLOOKUP(A15,CrossRef!N:N,CrossRef!C:C,"",0)</f>
        <v>4006</v>
      </c>
      <c r="E15" s="38" t="str">
        <f t="shared" si="4"/>
        <v>R9H</v>
      </c>
      <c r="F15" s="38" t="str">
        <f t="shared" si="2"/>
        <v>BKSY-SVBK</v>
      </c>
      <c r="G15" t="s">
        <v>2648</v>
      </c>
      <c r="H15" t="s">
        <v>2649</v>
      </c>
      <c r="I15" t="s">
        <v>2703</v>
      </c>
      <c r="J15" s="7" t="s">
        <v>890</v>
      </c>
      <c r="K15" t="s">
        <v>2638</v>
      </c>
      <c r="L15" t="s">
        <v>87</v>
      </c>
      <c r="M15" t="s">
        <v>2704</v>
      </c>
      <c r="N15" t="s">
        <v>2640</v>
      </c>
      <c r="O15" t="s">
        <v>2653</v>
      </c>
      <c r="P15" t="s">
        <v>2642</v>
      </c>
      <c r="Q15" t="s">
        <v>2640</v>
      </c>
      <c r="R15" t="s">
        <v>2714</v>
      </c>
      <c r="S15" t="s">
        <v>2671</v>
      </c>
      <c r="T15" t="s">
        <v>2706</v>
      </c>
      <c r="U15" t="s">
        <v>488</v>
      </c>
      <c r="V15" s="7" t="s">
        <v>881</v>
      </c>
      <c r="W15" s="8">
        <v>12000</v>
      </c>
      <c r="X15" t="s">
        <v>2715</v>
      </c>
      <c r="Y15" t="s">
        <v>2713</v>
      </c>
      <c r="Z15" s="8">
        <v>55330.5</v>
      </c>
      <c r="AA15" s="9">
        <v>12.21</v>
      </c>
      <c r="AB15" s="8">
        <v>23153.37</v>
      </c>
      <c r="AD15" s="10"/>
      <c r="AE15" s="11"/>
      <c r="AF15" s="8"/>
      <c r="AG15" s="8">
        <v>-43330.5</v>
      </c>
      <c r="AH15" s="12">
        <v>-3.6108750000000001</v>
      </c>
      <c r="AI15" s="8">
        <v>-3548.7714987714985</v>
      </c>
      <c r="AJ15" s="11">
        <v>42676.228501238424</v>
      </c>
      <c r="AK15" s="11"/>
      <c r="AL15" s="10"/>
      <c r="AO15" s="40" t="str">
        <f t="shared" si="3"/>
        <v>R9HBKSY-SVBKRHF</v>
      </c>
      <c r="AP15" s="40" t="str">
        <f>_xlfn.XLOOKUP(AO15,CrossRef!N:N,CrossRef!A:A,"NOT FOUND",0)</f>
        <v>R9H4006RF</v>
      </c>
      <c r="AQ15" s="40" t="str">
        <f>IFERROR(_xlfn.XLOOKUP(AO15,CrossRef!$N:$N,CrossRef!$E:$E,"Not Found"),"-")</f>
        <v>16M</v>
      </c>
      <c r="AR15" s="40" t="str">
        <f>IFERROR(_xlfn.XLOOKUP(AO15,CrossRef!$N:$N,CrossRef!$G:$G,"Not Found"),"-")</f>
        <v>4006 - WHEEL &amp; BRAKE ASSEMBLY</v>
      </c>
      <c r="AS15" s="40" t="str">
        <f>IFERROR(_xlfn.XLOOKUP(AO15,CrossRef!$N:$N,CrossRef!$H:$H,"Not Found"),"-")</f>
        <v>RF - RIGHT FRONT</v>
      </c>
    </row>
    <row r="16" spans="1:45" hidden="1" x14ac:dyDescent="0.3">
      <c r="A16" s="38" t="str">
        <f t="shared" si="0"/>
        <v>R9HDRIV-DIFF</v>
      </c>
      <c r="B16" s="38" t="str">
        <f t="shared" si="1"/>
        <v>GD1344325800</v>
      </c>
      <c r="C16" s="38" t="str">
        <f>_xlfn.XLOOKUP(A16,CrossRef!N:N,CrossRef!D:D,"",0)</f>
        <v>00</v>
      </c>
      <c r="D16" s="38" t="str">
        <f>_xlfn.XLOOKUP(A16,CrossRef!N:N,CrossRef!C:C,"",0)</f>
        <v>3258</v>
      </c>
      <c r="E16" s="38" t="str">
        <f t="shared" si="4"/>
        <v>R9H</v>
      </c>
      <c r="F16" s="38" t="str">
        <f t="shared" si="2"/>
        <v>DRIV-DIFF</v>
      </c>
      <c r="G16" t="s">
        <v>2648</v>
      </c>
      <c r="H16" t="s">
        <v>2649</v>
      </c>
      <c r="I16" t="s">
        <v>2703</v>
      </c>
      <c r="J16" s="7" t="s">
        <v>426</v>
      </c>
      <c r="K16" t="s">
        <v>2638</v>
      </c>
      <c r="L16" t="s">
        <v>87</v>
      </c>
      <c r="M16" t="s">
        <v>2704</v>
      </c>
      <c r="N16" t="s">
        <v>2640</v>
      </c>
      <c r="O16" t="s">
        <v>2653</v>
      </c>
      <c r="P16" t="s">
        <v>2642</v>
      </c>
      <c r="Q16" t="s">
        <v>2640</v>
      </c>
      <c r="R16" t="s">
        <v>2716</v>
      </c>
      <c r="S16" t="s">
        <v>2655</v>
      </c>
      <c r="T16" t="s">
        <v>2656</v>
      </c>
      <c r="U16" t="s">
        <v>2657</v>
      </c>
      <c r="V16" s="7" t="s">
        <v>427</v>
      </c>
      <c r="W16" s="8">
        <v>12000</v>
      </c>
      <c r="X16" t="s">
        <v>2717</v>
      </c>
      <c r="Y16" t="s">
        <v>2718</v>
      </c>
      <c r="Z16" s="8">
        <v>55330.5</v>
      </c>
      <c r="AA16" s="9">
        <v>12.21</v>
      </c>
      <c r="AB16" s="8">
        <v>50576.32</v>
      </c>
      <c r="AD16" s="10"/>
      <c r="AE16" s="11"/>
      <c r="AF16" s="8"/>
      <c r="AG16" s="8">
        <v>-43330.5</v>
      </c>
      <c r="AH16" s="12">
        <v>-3.6108750000000001</v>
      </c>
      <c r="AI16" s="8">
        <v>-3548.7714987714985</v>
      </c>
      <c r="AJ16" s="11">
        <v>42676.228501238424</v>
      </c>
      <c r="AK16" s="11"/>
      <c r="AL16" s="10"/>
      <c r="AO16" s="40" t="str">
        <f t="shared" si="3"/>
        <v>R9HDRIV-DIFF</v>
      </c>
      <c r="AP16" s="40" t="str">
        <f>_xlfn.XLOOKUP(AO16,CrossRef!N:N,CrossRef!A:A,"NOT FOUND",0)</f>
        <v>R9H325800</v>
      </c>
      <c r="AQ16" s="40" t="str">
        <f>IFERROR(_xlfn.XLOOKUP(AO16,CrossRef!$N:$N,CrossRef!$E:$E,"Not Found"),"-")</f>
        <v>16M</v>
      </c>
      <c r="AR16" s="40" t="str">
        <f>IFERROR(_xlfn.XLOOKUP(AO16,CrossRef!$N:$N,CrossRef!$G:$G,"Not Found"),"-")</f>
        <v>3258 - DIFFERENTIAL</v>
      </c>
      <c r="AS16" s="40" t="str">
        <f>IFERROR(_xlfn.XLOOKUP(AO16,CrossRef!$N:$N,CrossRef!$H:$H,"Not Found"),"-")</f>
        <v>00 - (NONE)</v>
      </c>
    </row>
    <row r="17" spans="1:45" hidden="1" x14ac:dyDescent="0.3">
      <c r="A17" s="38" t="str">
        <f t="shared" si="0"/>
        <v>6HKSURE-SPSNRHF</v>
      </c>
      <c r="B17" s="38" t="str">
        <f t="shared" si="1"/>
        <v>TD61007201RF</v>
      </c>
      <c r="C17" s="38" t="str">
        <f>_xlfn.XLOOKUP(A17,CrossRef!N:N,CrossRef!D:D,"",0)</f>
        <v>RF</v>
      </c>
      <c r="D17" s="38" t="str">
        <f>_xlfn.XLOOKUP(A17,CrossRef!N:N,CrossRef!C:C,"",0)</f>
        <v>7201</v>
      </c>
      <c r="E17" s="38" t="str">
        <f t="shared" si="4"/>
        <v>6HK</v>
      </c>
      <c r="F17" s="38" t="str">
        <f t="shared" si="2"/>
        <v>SURE-SPSN</v>
      </c>
      <c r="G17" t="s">
        <v>2648</v>
      </c>
      <c r="H17" t="s">
        <v>2649</v>
      </c>
      <c r="I17" t="s">
        <v>2691</v>
      </c>
      <c r="J17" s="7" t="s">
        <v>1041</v>
      </c>
      <c r="K17" t="s">
        <v>2638</v>
      </c>
      <c r="L17" t="s">
        <v>148</v>
      </c>
      <c r="M17" t="s">
        <v>2692</v>
      </c>
      <c r="N17" t="s">
        <v>2652</v>
      </c>
      <c r="O17" t="s">
        <v>2653</v>
      </c>
      <c r="P17" t="s">
        <v>2642</v>
      </c>
      <c r="Q17" t="s">
        <v>2640</v>
      </c>
      <c r="R17" t="s">
        <v>2719</v>
      </c>
      <c r="S17" t="s">
        <v>2644</v>
      </c>
      <c r="T17" t="s">
        <v>2720</v>
      </c>
      <c r="U17" t="s">
        <v>488</v>
      </c>
      <c r="V17" s="7" t="s">
        <v>1042</v>
      </c>
      <c r="W17" s="8">
        <v>22000</v>
      </c>
      <c r="X17" t="s">
        <v>2721</v>
      </c>
      <c r="Y17" t="s">
        <v>2722</v>
      </c>
      <c r="Z17" s="8">
        <v>63465.2</v>
      </c>
      <c r="AA17" s="9">
        <v>9.89</v>
      </c>
      <c r="AB17" s="8">
        <v>29554.47</v>
      </c>
      <c r="AD17" s="10"/>
      <c r="AE17" s="11"/>
      <c r="AF17" s="8"/>
      <c r="AG17" s="8">
        <v>-41465.199999999997</v>
      </c>
      <c r="AH17" s="12">
        <v>-1.8847818181818181</v>
      </c>
      <c r="AI17" s="8">
        <v>-4192.6390293225477</v>
      </c>
      <c r="AJ17" s="11">
        <v>42032.360970682872</v>
      </c>
      <c r="AK17" s="11"/>
      <c r="AL17" s="10"/>
      <c r="AO17" s="40" t="str">
        <f t="shared" si="3"/>
        <v>6HKSURE-SPSNRHF</v>
      </c>
      <c r="AP17" s="40" t="str">
        <f>_xlfn.XLOOKUP(AO17,CrossRef!N:N,CrossRef!A:A,"NOT FOUND",0)</f>
        <v>6HK7201RF</v>
      </c>
      <c r="AQ17" s="40" t="str">
        <f>IFERROR(_xlfn.XLOOKUP(AO17,CrossRef!$N:$N,CrossRef!$E:$E,"Not Found"),"-")</f>
        <v>785B</v>
      </c>
      <c r="AR17" s="40" t="str">
        <f>IFERROR(_xlfn.XLOOKUP(AO17,CrossRef!$N:$N,CrossRef!$G:$G,"Not Found"),"-")</f>
        <v>7201 - SUSPENSION CYLINDER</v>
      </c>
      <c r="AS17" s="40" t="str">
        <f>IFERROR(_xlfn.XLOOKUP(AO17,CrossRef!$N:$N,CrossRef!$H:$H,"Not Found"),"-")</f>
        <v>RF - RIGHT FRONT</v>
      </c>
    </row>
    <row r="18" spans="1:45" hidden="1" x14ac:dyDescent="0.3">
      <c r="A18" s="38" t="str">
        <f t="shared" si="0"/>
        <v>6HKSURE-SPSNLHF</v>
      </c>
      <c r="B18" s="38" t="str">
        <f t="shared" si="1"/>
        <v>TD61007201LF</v>
      </c>
      <c r="C18" s="38" t="str">
        <f>_xlfn.XLOOKUP(A18,CrossRef!N:N,CrossRef!D:D,"",0)</f>
        <v>LF</v>
      </c>
      <c r="D18" s="38" t="str">
        <f>_xlfn.XLOOKUP(A18,CrossRef!N:N,CrossRef!C:C,"",0)</f>
        <v>7201</v>
      </c>
      <c r="E18" s="38" t="str">
        <f t="shared" si="4"/>
        <v>6HK</v>
      </c>
      <c r="F18" s="38" t="str">
        <f t="shared" si="2"/>
        <v>SURE-SPSN</v>
      </c>
      <c r="G18" t="s">
        <v>2648</v>
      </c>
      <c r="H18" t="s">
        <v>2649</v>
      </c>
      <c r="I18" t="s">
        <v>2691</v>
      </c>
      <c r="J18" s="7" t="s">
        <v>1041</v>
      </c>
      <c r="K18" t="s">
        <v>2638</v>
      </c>
      <c r="L18" t="s">
        <v>148</v>
      </c>
      <c r="M18" t="s">
        <v>2692</v>
      </c>
      <c r="N18" t="s">
        <v>2652</v>
      </c>
      <c r="O18" t="s">
        <v>2653</v>
      </c>
      <c r="P18" t="s">
        <v>2642</v>
      </c>
      <c r="Q18" t="s">
        <v>2640</v>
      </c>
      <c r="R18" t="s">
        <v>2723</v>
      </c>
      <c r="S18" t="s">
        <v>2644</v>
      </c>
      <c r="T18" t="s">
        <v>2720</v>
      </c>
      <c r="U18" t="s">
        <v>485</v>
      </c>
      <c r="V18" s="7" t="s">
        <v>935</v>
      </c>
      <c r="W18" s="8">
        <v>22000</v>
      </c>
      <c r="X18" t="s">
        <v>2724</v>
      </c>
      <c r="Y18" t="s">
        <v>2722</v>
      </c>
      <c r="Z18" s="8">
        <v>63465.2</v>
      </c>
      <c r="AA18" s="9">
        <v>9.89</v>
      </c>
      <c r="AB18" s="8">
        <v>29554.47</v>
      </c>
      <c r="AD18" s="10"/>
      <c r="AE18" s="11"/>
      <c r="AF18" s="8"/>
      <c r="AG18" s="8">
        <v>-41465.199999999997</v>
      </c>
      <c r="AH18" s="12">
        <v>-1.8847818181818181</v>
      </c>
      <c r="AI18" s="8">
        <v>-4192.6390293225477</v>
      </c>
      <c r="AJ18" s="11">
        <v>42032.360970682872</v>
      </c>
      <c r="AK18" s="11"/>
      <c r="AL18" s="10"/>
      <c r="AO18" s="40" t="str">
        <f t="shared" si="3"/>
        <v>6HKSURE-SPSNLHF</v>
      </c>
      <c r="AP18" s="40" t="str">
        <f>_xlfn.XLOOKUP(AO18,CrossRef!N:N,CrossRef!A:A,"NOT FOUND",0)</f>
        <v>6HK7201LF</v>
      </c>
      <c r="AQ18" s="40" t="str">
        <f>IFERROR(_xlfn.XLOOKUP(AO18,CrossRef!$N:$N,CrossRef!$E:$E,"Not Found"),"-")</f>
        <v>785B</v>
      </c>
      <c r="AR18" s="40" t="str">
        <f>IFERROR(_xlfn.XLOOKUP(AO18,CrossRef!$N:$N,CrossRef!$G:$G,"Not Found"),"-")</f>
        <v>7201 - SUSPENSION CYLINDER</v>
      </c>
      <c r="AS18" s="40" t="str">
        <f>IFERROR(_xlfn.XLOOKUP(AO18,CrossRef!$N:$N,CrossRef!$H:$H,"Not Found"),"-")</f>
        <v>LF - LEFT FRONT</v>
      </c>
    </row>
    <row r="19" spans="1:45" hidden="1" x14ac:dyDescent="0.3">
      <c r="A19" s="38" t="str">
        <f>E19&amp;F19&amp;U19</f>
        <v>DHJHYSY-CYHY-CYKLLH</v>
      </c>
      <c r="B19" s="38" t="str">
        <f>I19&amp;D19&amp;C19</f>
        <v>EX7094</v>
      </c>
      <c r="C19" s="38" t="str">
        <f>_xlfn.XLOOKUP(A19,CrossRef!N:N,CrossRef!D:D,"",0)</f>
        <v/>
      </c>
      <c r="D19" s="38" t="str">
        <f>_xlfn.XLOOKUP(A19,CrossRef!N:N,CrossRef!C:C,"",0)</f>
        <v/>
      </c>
      <c r="E19" s="38" t="str">
        <f>MID(M19,FIND("DH",M19),3)</f>
        <v>DHJ</v>
      </c>
      <c r="F19" s="38" t="str">
        <f>_xlfn.TEXTAFTER(J19,"-")</f>
        <v>HYSY-CYHY-CYKL</v>
      </c>
      <c r="G19" t="s">
        <v>2725</v>
      </c>
      <c r="H19" t="s">
        <v>2726</v>
      </c>
      <c r="I19" t="s">
        <v>2727</v>
      </c>
      <c r="J19" s="7" t="s">
        <v>982</v>
      </c>
      <c r="K19" t="s">
        <v>2638</v>
      </c>
      <c r="L19" t="s">
        <v>2728</v>
      </c>
      <c r="M19" t="s">
        <v>2729</v>
      </c>
      <c r="N19" t="s">
        <v>2640</v>
      </c>
      <c r="O19" t="s">
        <v>2653</v>
      </c>
      <c r="P19" t="s">
        <v>2642</v>
      </c>
      <c r="Q19" t="s">
        <v>2640</v>
      </c>
      <c r="R19" t="s">
        <v>3433</v>
      </c>
      <c r="S19" t="s">
        <v>2644</v>
      </c>
      <c r="T19" t="s">
        <v>3381</v>
      </c>
      <c r="U19" t="s">
        <v>59</v>
      </c>
      <c r="V19" s="7" t="s">
        <v>701</v>
      </c>
      <c r="W19" s="8">
        <v>10000</v>
      </c>
      <c r="X19" t="s">
        <v>3434</v>
      </c>
      <c r="Y19" t="s">
        <v>3383</v>
      </c>
      <c r="Z19" s="8">
        <v>70079</v>
      </c>
      <c r="AA19" s="9">
        <v>2.64</v>
      </c>
      <c r="AB19" s="8">
        <v>55686.35</v>
      </c>
      <c r="AD19" s="10">
        <v>4730296</v>
      </c>
      <c r="AE19" s="11">
        <v>45162</v>
      </c>
      <c r="AF19" s="8">
        <v>58961.9</v>
      </c>
      <c r="AG19" s="8">
        <v>-1117.1000000000058</v>
      </c>
      <c r="AH19" s="12">
        <v>-0.11171000000000059</v>
      </c>
      <c r="AI19" s="8">
        <v>-423.14393939394159</v>
      </c>
      <c r="AJ19" s="11">
        <v>45801.856060613427</v>
      </c>
      <c r="AK19" s="11">
        <v>45941</v>
      </c>
      <c r="AL19" s="10">
        <v>-140</v>
      </c>
      <c r="AM19">
        <v>69329.240000000005</v>
      </c>
      <c r="AN19">
        <v>1.0367340000000005</v>
      </c>
      <c r="AO19" s="40" t="str">
        <f>E19&amp;F19&amp;U19</f>
        <v>DHJHYSY-CYHY-CYKLLH</v>
      </c>
      <c r="AP19" s="40" t="str">
        <f>_xlfn.XLOOKUP(AO19,CrossRef!N:N,CrossRef!A:A,"NOT FOUND",0)</f>
        <v>NOT FOUND</v>
      </c>
      <c r="AQ19" s="40" t="str">
        <f>IFERROR(_xlfn.XLOOKUP(AO19,CrossRef!$N:$N,CrossRef!$E:$E,"Not Found"),"-")</f>
        <v>Not Found</v>
      </c>
      <c r="AR19" s="40" t="str">
        <f>IFERROR(_xlfn.XLOOKUP(AO19,CrossRef!$N:$N,CrossRef!$G:$G,"Not Found"),"-")</f>
        <v>Not Found</v>
      </c>
      <c r="AS19" s="40" t="str">
        <f>IFERROR(_xlfn.XLOOKUP(AO19,CrossRef!$N:$N,CrossRef!$H:$H,"Not Found"),"-")</f>
        <v>Not Found</v>
      </c>
    </row>
    <row r="20" spans="1:45" hidden="1" x14ac:dyDescent="0.3">
      <c r="A20" s="38" t="str">
        <f>E20&amp;F20&amp;U20</f>
        <v>DHJHYSY-CYHY-CYKRRH</v>
      </c>
      <c r="B20" s="38" t="str">
        <f>I20&amp;D20&amp;C20</f>
        <v>EX7094</v>
      </c>
      <c r="C20" s="38" t="str">
        <f>_xlfn.XLOOKUP(A20,CrossRef!N:N,CrossRef!D:D,"",0)</f>
        <v/>
      </c>
      <c r="D20" s="38" t="str">
        <f>_xlfn.XLOOKUP(A20,CrossRef!N:N,CrossRef!C:C,"",0)</f>
        <v/>
      </c>
      <c r="E20" s="38" t="str">
        <f>MID(M20,FIND("DH",M20),3)</f>
        <v>DHJ</v>
      </c>
      <c r="F20" s="38" t="str">
        <f>_xlfn.TEXTAFTER(J20,"-")</f>
        <v>HYSY-CYHY-CYKR</v>
      </c>
      <c r="G20" t="s">
        <v>2725</v>
      </c>
      <c r="H20" t="s">
        <v>2726</v>
      </c>
      <c r="I20" t="s">
        <v>2727</v>
      </c>
      <c r="J20" s="7" t="s">
        <v>1172</v>
      </c>
      <c r="K20" t="s">
        <v>2638</v>
      </c>
      <c r="L20" t="s">
        <v>2728</v>
      </c>
      <c r="M20" t="s">
        <v>2729</v>
      </c>
      <c r="N20" t="s">
        <v>2640</v>
      </c>
      <c r="O20" t="s">
        <v>2653</v>
      </c>
      <c r="P20" t="s">
        <v>2642</v>
      </c>
      <c r="Q20" t="s">
        <v>2640</v>
      </c>
      <c r="R20" t="s">
        <v>3380</v>
      </c>
      <c r="S20" t="s">
        <v>2644</v>
      </c>
      <c r="T20" t="s">
        <v>3381</v>
      </c>
      <c r="U20" t="s">
        <v>63</v>
      </c>
      <c r="V20" s="7" t="s">
        <v>700</v>
      </c>
      <c r="W20" s="8">
        <v>10000</v>
      </c>
      <c r="X20" t="s">
        <v>3382</v>
      </c>
      <c r="Y20" t="s">
        <v>3383</v>
      </c>
      <c r="Z20" s="8">
        <v>70079</v>
      </c>
      <c r="AA20" s="9">
        <v>2.64</v>
      </c>
      <c r="AB20" s="8">
        <v>55686.35</v>
      </c>
      <c r="AD20" s="10">
        <v>4701026</v>
      </c>
      <c r="AE20" s="11">
        <v>45060</v>
      </c>
      <c r="AF20" s="8">
        <v>58479</v>
      </c>
      <c r="AG20" s="8">
        <v>-1600</v>
      </c>
      <c r="AH20" s="12">
        <v>-0.16</v>
      </c>
      <c r="AI20" s="8">
        <v>-606.06060606060601</v>
      </c>
      <c r="AJ20" s="11">
        <v>45618.939393946763</v>
      </c>
      <c r="AK20" s="11">
        <v>45895</v>
      </c>
      <c r="AL20" s="10">
        <v>-277</v>
      </c>
      <c r="AM20">
        <v>69207.8</v>
      </c>
      <c r="AN20">
        <v>1.0728800000000003</v>
      </c>
      <c r="AO20" s="40" t="str">
        <f>E20&amp;F20&amp;U20</f>
        <v>DHJHYSY-CYHY-CYKRRH</v>
      </c>
      <c r="AP20" s="40" t="str">
        <f>_xlfn.XLOOKUP(AO20,CrossRef!N:N,CrossRef!A:A,"NOT FOUND",0)</f>
        <v>NOT FOUND</v>
      </c>
      <c r="AQ20" s="40" t="str">
        <f>IFERROR(_xlfn.XLOOKUP(AO20,CrossRef!$N:$N,CrossRef!$E:$E,"Not Found"),"-")</f>
        <v>Not Found</v>
      </c>
      <c r="AR20" s="40" t="str">
        <f>IFERROR(_xlfn.XLOOKUP(AO20,CrossRef!$N:$N,CrossRef!$G:$G,"Not Found"),"-")</f>
        <v>Not Found</v>
      </c>
      <c r="AS20" s="40" t="str">
        <f>IFERROR(_xlfn.XLOOKUP(AO20,CrossRef!$N:$N,CrossRef!$H:$H,"Not Found"),"-")</f>
        <v>Not Found</v>
      </c>
    </row>
    <row r="21" spans="1:45" hidden="1" x14ac:dyDescent="0.3">
      <c r="A21" s="38" t="str">
        <f>E21&amp;F21&amp;U21</f>
        <v>HCMIMAT-BOOM</v>
      </c>
      <c r="B21" s="38" t="str">
        <f>I21&amp;D21&amp;C21</f>
        <v>EX7219</v>
      </c>
      <c r="C21" s="38" t="str">
        <f>_xlfn.XLOOKUP(A21,CrossRef!N:N,CrossRef!D:D,"",0)</f>
        <v/>
      </c>
      <c r="D21" s="38" t="str">
        <f>_xlfn.XLOOKUP(A21,CrossRef!N:N,CrossRef!C:C,"",0)</f>
        <v/>
      </c>
      <c r="E21" s="38" t="str">
        <f>LEFT(M21,3)</f>
        <v>HCM</v>
      </c>
      <c r="F21" s="38" t="str">
        <f>_xlfn.TEXTAFTER(J21,"-")</f>
        <v>IMAT-BOOM</v>
      </c>
      <c r="G21" t="s">
        <v>2695</v>
      </c>
      <c r="H21" t="s">
        <v>2696</v>
      </c>
      <c r="I21" t="s">
        <v>2697</v>
      </c>
      <c r="J21" s="7" t="s">
        <v>1048</v>
      </c>
      <c r="K21" t="s">
        <v>2668</v>
      </c>
      <c r="L21" t="s">
        <v>2698</v>
      </c>
      <c r="M21" t="s">
        <v>2699</v>
      </c>
      <c r="N21" t="s">
        <v>2640</v>
      </c>
      <c r="O21" t="s">
        <v>2653</v>
      </c>
      <c r="P21" t="s">
        <v>2642</v>
      </c>
      <c r="Q21" t="s">
        <v>2640</v>
      </c>
      <c r="R21" t="s">
        <v>2738</v>
      </c>
      <c r="S21" t="s">
        <v>2671</v>
      </c>
      <c r="T21" t="s">
        <v>2739</v>
      </c>
      <c r="U21" t="s">
        <v>2657</v>
      </c>
      <c r="V21" s="7" t="s">
        <v>867</v>
      </c>
      <c r="W21" s="8">
        <v>18000</v>
      </c>
      <c r="X21" t="s">
        <v>2740</v>
      </c>
      <c r="Y21" t="s">
        <v>2741</v>
      </c>
      <c r="Z21" s="8">
        <v>55009.3</v>
      </c>
      <c r="AA21" s="9">
        <v>13.06</v>
      </c>
      <c r="AB21" s="8">
        <v>273450</v>
      </c>
      <c r="AD21" s="10">
        <v>4890449</v>
      </c>
      <c r="AE21" s="11"/>
      <c r="AF21" s="8"/>
      <c r="AG21" s="8">
        <v>-37009.300000000003</v>
      </c>
      <c r="AH21" s="12">
        <v>-2.0560722222222223</v>
      </c>
      <c r="AI21" s="8">
        <v>-2833.7901990811638</v>
      </c>
      <c r="AJ21" s="11">
        <v>43391.209800925928</v>
      </c>
      <c r="AK21" s="11">
        <v>46058</v>
      </c>
      <c r="AL21" s="10">
        <v>-2667</v>
      </c>
      <c r="AM21">
        <v>52828.280000000006</v>
      </c>
      <c r="AO21" s="40" t="str">
        <f>E21&amp;F21&amp;U21</f>
        <v>HCMIMAT-BOOM</v>
      </c>
      <c r="AP21" s="40" t="str">
        <f>_xlfn.XLOOKUP(AO21,CrossRef!N:N,CrossRef!A:A,"NOT FOUND",0)</f>
        <v>NOT FOUND</v>
      </c>
      <c r="AQ21" s="40" t="str">
        <f>IFERROR(_xlfn.XLOOKUP(AO21,CrossRef!$N:$N,CrossRef!$E:$E,"Not Found"),"-")</f>
        <v>Not Found</v>
      </c>
      <c r="AR21" s="40" t="str">
        <f>IFERROR(_xlfn.XLOOKUP(AO21,CrossRef!$N:$N,CrossRef!$G:$G,"Not Found"),"-")</f>
        <v>Not Found</v>
      </c>
      <c r="AS21" s="40" t="str">
        <f>IFERROR(_xlfn.XLOOKUP(AO21,CrossRef!$N:$N,CrossRef!$H:$H,"Not Found"),"-")</f>
        <v>Not Found</v>
      </c>
    </row>
    <row r="22" spans="1:45" hidden="1" x14ac:dyDescent="0.3">
      <c r="A22" s="38" t="str">
        <f>E22&amp;F22&amp;U22</f>
        <v>DHNUCRGRH</v>
      </c>
      <c r="B22" s="38" t="str">
        <f>I22&amp;D22&amp;C22</f>
        <v>EX71084170RI</v>
      </c>
      <c r="C22" s="38" t="str">
        <f>_xlfn.XLOOKUP(A22,CrossRef!N:N,CrossRef!D:D,"",0)</f>
        <v>RI</v>
      </c>
      <c r="D22" s="38" t="str">
        <f>_xlfn.XLOOKUP(A22,CrossRef!N:N,CrossRef!C:C,"",0)</f>
        <v>4170</v>
      </c>
      <c r="E22" s="38" t="str">
        <f>MID(M22,FIND("DH",M22),3)</f>
        <v>DHN</v>
      </c>
      <c r="F22" s="38" t="str">
        <f>_xlfn.TEXTAFTER(J22,"-")</f>
        <v>UCRG</v>
      </c>
      <c r="G22" t="s">
        <v>2725</v>
      </c>
      <c r="H22" t="s">
        <v>2726</v>
      </c>
      <c r="I22" t="s">
        <v>2742</v>
      </c>
      <c r="J22" s="7" t="s">
        <v>639</v>
      </c>
      <c r="K22" t="s">
        <v>2638</v>
      </c>
      <c r="L22" t="s">
        <v>69</v>
      </c>
      <c r="M22" t="s">
        <v>2743</v>
      </c>
      <c r="N22" t="s">
        <v>2640</v>
      </c>
      <c r="O22" t="s">
        <v>2653</v>
      </c>
      <c r="P22" t="s">
        <v>2642</v>
      </c>
      <c r="Q22" t="s">
        <v>2640</v>
      </c>
      <c r="R22" t="s">
        <v>2744</v>
      </c>
      <c r="S22" t="s">
        <v>2671</v>
      </c>
      <c r="T22" t="s">
        <v>2745</v>
      </c>
      <c r="U22" t="s">
        <v>63</v>
      </c>
      <c r="V22" s="7" t="s">
        <v>640</v>
      </c>
      <c r="W22" s="8">
        <v>16000</v>
      </c>
      <c r="X22" t="s">
        <v>2746</v>
      </c>
      <c r="Y22" t="s">
        <v>2747</v>
      </c>
      <c r="Z22" s="8">
        <v>51971.6</v>
      </c>
      <c r="AA22" s="9">
        <v>13.9</v>
      </c>
      <c r="AB22" s="8">
        <v>453166.75</v>
      </c>
      <c r="AD22" s="10">
        <v>4675478</v>
      </c>
      <c r="AE22" s="11">
        <v>46213</v>
      </c>
      <c r="AF22" s="8">
        <v>0</v>
      </c>
      <c r="AG22" s="8">
        <v>-35971.599999999999</v>
      </c>
      <c r="AH22" s="12">
        <v>-2.2482249999999997</v>
      </c>
      <c r="AI22" s="8">
        <v>-2587.8848920863306</v>
      </c>
      <c r="AJ22" s="11">
        <v>43637.115107905091</v>
      </c>
      <c r="AK22" s="11">
        <v>46787</v>
      </c>
      <c r="AL22" s="10">
        <v>-3150</v>
      </c>
      <c r="AM22">
        <v>59783.4</v>
      </c>
      <c r="AN22">
        <v>3.7364625</v>
      </c>
      <c r="AO22" s="40" t="str">
        <f>E22&amp;F22&amp;U22</f>
        <v>DHNUCRGRH</v>
      </c>
      <c r="AP22" s="40" t="str">
        <f>_xlfn.XLOOKUP(AO22,CrossRef!N:N,CrossRef!A:A,"NOT FOUND",0)</f>
        <v>DHN4170RI</v>
      </c>
      <c r="AQ22" s="40" t="str">
        <f>IFERROR(_xlfn.XLOOKUP(AO22,CrossRef!$N:$N,CrossRef!$E:$E,"Not Found"),"-")</f>
        <v>6060 BH</v>
      </c>
      <c r="AR22" s="40" t="str">
        <f>IFERROR(_xlfn.XLOOKUP(AO22,CrossRef!$N:$N,CrossRef!$G:$G,"Not Found"),"-")</f>
        <v>4170 - TRACK ASSEMBLY</v>
      </c>
      <c r="AS22" s="40" t="str">
        <f>IFERROR(_xlfn.XLOOKUP(AO22,CrossRef!$N:$N,CrossRef!$H:$H,"Not Found"),"-")</f>
        <v>RI - RIGHT</v>
      </c>
    </row>
    <row r="23" spans="1:45" hidden="1" x14ac:dyDescent="0.3">
      <c r="A23" s="38" t="str">
        <f>E23&amp;F23&amp;U23</f>
        <v>DHNUCRGLH</v>
      </c>
      <c r="B23" s="38" t="str">
        <f>I23&amp;D23&amp;C23</f>
        <v>EX71084170LT</v>
      </c>
      <c r="C23" s="38" t="str">
        <f>_xlfn.XLOOKUP(A23,CrossRef!N:N,CrossRef!D:D,"",0)</f>
        <v>LT</v>
      </c>
      <c r="D23" s="38" t="str">
        <f>_xlfn.XLOOKUP(A23,CrossRef!N:N,CrossRef!C:C,"",0)</f>
        <v>4170</v>
      </c>
      <c r="E23" s="38" t="str">
        <f>MID(M23,FIND("DH",M23),3)</f>
        <v>DHN</v>
      </c>
      <c r="F23" s="38" t="str">
        <f>_xlfn.TEXTAFTER(J23,"-")</f>
        <v>UCRG</v>
      </c>
      <c r="G23" t="s">
        <v>2725</v>
      </c>
      <c r="H23" t="s">
        <v>2726</v>
      </c>
      <c r="I23" t="s">
        <v>2742</v>
      </c>
      <c r="J23" s="7" t="s">
        <v>639</v>
      </c>
      <c r="K23" t="s">
        <v>2638</v>
      </c>
      <c r="L23" t="s">
        <v>69</v>
      </c>
      <c r="M23" t="s">
        <v>2743</v>
      </c>
      <c r="N23" t="s">
        <v>2640</v>
      </c>
      <c r="O23" t="s">
        <v>2653</v>
      </c>
      <c r="P23" t="s">
        <v>2642</v>
      </c>
      <c r="Q23" t="s">
        <v>2640</v>
      </c>
      <c r="R23" t="s">
        <v>2748</v>
      </c>
      <c r="S23" t="s">
        <v>2671</v>
      </c>
      <c r="T23" t="s">
        <v>2745</v>
      </c>
      <c r="U23" t="s">
        <v>59</v>
      </c>
      <c r="V23" s="7" t="s">
        <v>641</v>
      </c>
      <c r="W23" s="8">
        <v>16000</v>
      </c>
      <c r="X23" t="s">
        <v>2749</v>
      </c>
      <c r="Y23" t="s">
        <v>2747</v>
      </c>
      <c r="Z23" s="8">
        <v>51971.6</v>
      </c>
      <c r="AA23" s="9">
        <v>13.9</v>
      </c>
      <c r="AB23" s="8">
        <v>453166.75</v>
      </c>
      <c r="AD23" s="10">
        <v>4675479</v>
      </c>
      <c r="AE23" s="11">
        <v>46213</v>
      </c>
      <c r="AF23" s="8">
        <v>0</v>
      </c>
      <c r="AG23" s="8">
        <v>-35971.599999999999</v>
      </c>
      <c r="AH23" s="12">
        <v>-2.2482249999999997</v>
      </c>
      <c r="AI23" s="8">
        <v>-2587.8848920863306</v>
      </c>
      <c r="AJ23" s="11">
        <v>43637.115107905091</v>
      </c>
      <c r="AK23" s="11">
        <v>46787</v>
      </c>
      <c r="AL23" s="10">
        <v>-3150</v>
      </c>
      <c r="AM23">
        <v>59783.4</v>
      </c>
      <c r="AN23">
        <v>3.7364625</v>
      </c>
      <c r="AO23" s="40" t="str">
        <f>E23&amp;F23&amp;U23</f>
        <v>DHNUCRGLH</v>
      </c>
      <c r="AP23" s="40" t="str">
        <f>_xlfn.XLOOKUP(AO23,CrossRef!N:N,CrossRef!A:A,"NOT FOUND",0)</f>
        <v>DHN4170LT</v>
      </c>
      <c r="AQ23" s="40" t="str">
        <f>IFERROR(_xlfn.XLOOKUP(AO23,CrossRef!$N:$N,CrossRef!$E:$E,"Not Found"),"-")</f>
        <v>6060 BH</v>
      </c>
      <c r="AR23" s="40" t="str">
        <f>IFERROR(_xlfn.XLOOKUP(AO23,CrossRef!$N:$N,CrossRef!$G:$G,"Not Found"),"-")</f>
        <v>4170 - TRACK ASSEMBLY</v>
      </c>
      <c r="AS23" s="40" t="str">
        <f>IFERROR(_xlfn.XLOOKUP(AO23,CrossRef!$N:$N,CrossRef!$H:$H,"Not Found"),"-")</f>
        <v>LT - LEFT</v>
      </c>
    </row>
    <row r="24" spans="1:45" hidden="1" x14ac:dyDescent="0.3">
      <c r="A24" s="38" t="str">
        <f>E24&amp;F24&amp;U24</f>
        <v>DHJUCRG-TCID-TCILLH</v>
      </c>
      <c r="B24" s="38" t="str">
        <f>I24&amp;D24&amp;C24</f>
        <v>EX7094</v>
      </c>
      <c r="C24" s="38" t="str">
        <f>_xlfn.XLOOKUP(A24,CrossRef!N:N,CrossRef!D:D,"",0)</f>
        <v/>
      </c>
      <c r="D24" s="38" t="str">
        <f>_xlfn.XLOOKUP(A24,CrossRef!N:N,CrossRef!C:C,"",0)</f>
        <v/>
      </c>
      <c r="E24" s="38" t="str">
        <f>MID(M24,FIND("DH",M24),3)</f>
        <v>DHJ</v>
      </c>
      <c r="F24" s="38" t="str">
        <f>_xlfn.TEXTAFTER(J24,"-")</f>
        <v>UCRG-TCID-TCIL</v>
      </c>
      <c r="G24" t="s">
        <v>2725</v>
      </c>
      <c r="H24" t="s">
        <v>2726</v>
      </c>
      <c r="I24" t="s">
        <v>2727</v>
      </c>
      <c r="J24" s="7" t="s">
        <v>1512</v>
      </c>
      <c r="K24" t="s">
        <v>2638</v>
      </c>
      <c r="L24" t="s">
        <v>2728</v>
      </c>
      <c r="M24" t="s">
        <v>2729</v>
      </c>
      <c r="N24" t="s">
        <v>2640</v>
      </c>
      <c r="O24" t="s">
        <v>2653</v>
      </c>
      <c r="P24" t="s">
        <v>2642</v>
      </c>
      <c r="Q24" t="s">
        <v>2640</v>
      </c>
      <c r="R24" t="s">
        <v>5035</v>
      </c>
      <c r="S24" t="s">
        <v>2671</v>
      </c>
      <c r="T24" t="s">
        <v>2933</v>
      </c>
      <c r="U24" t="s">
        <v>59</v>
      </c>
      <c r="V24" s="7" t="s">
        <v>852</v>
      </c>
      <c r="W24" s="8">
        <v>10000</v>
      </c>
      <c r="X24" t="s">
        <v>5036</v>
      </c>
      <c r="Y24" t="s">
        <v>2935</v>
      </c>
      <c r="Z24" s="8">
        <v>70079</v>
      </c>
      <c r="AA24" s="9">
        <v>2.64</v>
      </c>
      <c r="AB24" s="8">
        <v>81162.92</v>
      </c>
      <c r="AD24" s="10">
        <v>4199826</v>
      </c>
      <c r="AE24" s="11">
        <v>45532</v>
      </c>
      <c r="AF24" s="8">
        <v>63795.1</v>
      </c>
      <c r="AG24" s="8">
        <v>3716.1000000000058</v>
      </c>
      <c r="AH24" s="12">
        <v>0.37161000000000061</v>
      </c>
      <c r="AI24" s="8">
        <v>1407.6136363636385</v>
      </c>
      <c r="AJ24" s="11">
        <v>47632.613636377311</v>
      </c>
      <c r="AK24" s="11">
        <v>47228</v>
      </c>
      <c r="AL24" s="10">
        <v>404</v>
      </c>
      <c r="AM24">
        <v>72726.92</v>
      </c>
      <c r="AN24">
        <v>0.89318199999999992</v>
      </c>
      <c r="AO24" s="40" t="str">
        <f>E24&amp;F24&amp;U24</f>
        <v>DHJUCRG-TCID-TCILLH</v>
      </c>
      <c r="AP24" s="40" t="str">
        <f>_xlfn.XLOOKUP(AO24,CrossRef!N:N,CrossRef!A:A,"NOT FOUND",0)</f>
        <v>NOT FOUND</v>
      </c>
      <c r="AQ24" s="40" t="str">
        <f>IFERROR(_xlfn.XLOOKUP(AO24,CrossRef!$N:$N,CrossRef!$E:$E,"Not Found"),"-")</f>
        <v>Not Found</v>
      </c>
      <c r="AR24" s="40" t="str">
        <f>IFERROR(_xlfn.XLOOKUP(AO24,CrossRef!$N:$N,CrossRef!$G:$G,"Not Found"),"-")</f>
        <v>Not Found</v>
      </c>
      <c r="AS24" s="40" t="str">
        <f>IFERROR(_xlfn.XLOOKUP(AO24,CrossRef!$N:$N,CrossRef!$H:$H,"Not Found"),"-")</f>
        <v>Not Found</v>
      </c>
    </row>
    <row r="25" spans="1:45" hidden="1" x14ac:dyDescent="0.3">
      <c r="A25" s="38" t="str">
        <f>E25&amp;F25&amp;U25</f>
        <v>DHNSURE-SWBR-SWBR</v>
      </c>
      <c r="B25" s="38" t="str">
        <f>I25&amp;D25&amp;C25</f>
        <v>QEX010706300</v>
      </c>
      <c r="C25" s="38" t="str">
        <f>_xlfn.XLOOKUP(A25,CrossRef!N:N,CrossRef!D:D,"",0)</f>
        <v>00</v>
      </c>
      <c r="D25" s="38" t="str">
        <f>_xlfn.XLOOKUP(A25,CrossRef!N:N,CrossRef!C:C,"",0)</f>
        <v>7063</v>
      </c>
      <c r="E25" s="38" t="str">
        <f>MID(M25,FIND("DH",M25),3)</f>
        <v>DHN</v>
      </c>
      <c r="F25" s="38" t="str">
        <f>_xlfn.TEXTAFTER(J25,"-")</f>
        <v>SURE-SWBR-SWBR</v>
      </c>
      <c r="G25" t="s">
        <v>2635</v>
      </c>
      <c r="H25" t="s">
        <v>2636</v>
      </c>
      <c r="I25" t="s">
        <v>2754</v>
      </c>
      <c r="J25" s="7" t="s">
        <v>840</v>
      </c>
      <c r="K25" t="s">
        <v>2638</v>
      </c>
      <c r="L25" t="s">
        <v>2755</v>
      </c>
      <c r="M25" t="s">
        <v>2756</v>
      </c>
      <c r="N25" t="s">
        <v>2652</v>
      </c>
      <c r="O25" t="s">
        <v>2641</v>
      </c>
      <c r="P25" t="s">
        <v>2642</v>
      </c>
      <c r="Q25" t="s">
        <v>2662</v>
      </c>
      <c r="R25" t="s">
        <v>2757</v>
      </c>
      <c r="S25" t="s">
        <v>2671</v>
      </c>
      <c r="T25" t="s">
        <v>2751</v>
      </c>
      <c r="U25" t="s">
        <v>2657</v>
      </c>
      <c r="V25" s="7" t="s">
        <v>841</v>
      </c>
      <c r="W25" s="8">
        <v>33000</v>
      </c>
      <c r="X25" t="s">
        <v>2758</v>
      </c>
      <c r="Y25" t="s">
        <v>2759</v>
      </c>
      <c r="Z25" s="8">
        <v>67445</v>
      </c>
      <c r="AA25" s="9">
        <v>9.0399999999999991</v>
      </c>
      <c r="AB25" s="8">
        <v>963605.7</v>
      </c>
      <c r="AD25" s="10">
        <v>0</v>
      </c>
      <c r="AE25" s="11"/>
      <c r="AF25" s="8"/>
      <c r="AG25" s="8">
        <v>-34445</v>
      </c>
      <c r="AH25" s="12">
        <v>-1.0437878787878787</v>
      </c>
      <c r="AI25" s="8">
        <v>-3810.2876106194694</v>
      </c>
      <c r="AJ25" s="11">
        <v>42414.712389386572</v>
      </c>
      <c r="AK25" s="11">
        <v>47229</v>
      </c>
      <c r="AL25" s="10">
        <v>-4815</v>
      </c>
      <c r="AM25">
        <v>76521.16</v>
      </c>
      <c r="AO25" s="40" t="str">
        <f>E25&amp;F25&amp;U25</f>
        <v>DHNSURE-SWBR-SWBR</v>
      </c>
      <c r="AP25" s="40" t="str">
        <f>_xlfn.XLOOKUP(AO25,CrossRef!N:N,CrossRef!A:A,"NOT FOUND",0)</f>
        <v>DHN706300</v>
      </c>
      <c r="AQ25" s="40" t="str">
        <f>IFERROR(_xlfn.XLOOKUP(AO25,CrossRef!$N:$N,CrossRef!$E:$E,"Not Found"),"-")</f>
        <v>6060</v>
      </c>
      <c r="AR25" s="40" t="str">
        <f>IFERROR(_xlfn.XLOOKUP(AO25,CrossRef!$N:$N,CrossRef!$G:$G,"Not Found"),"-")</f>
        <v>7063 - SWING GEAR/BEARING</v>
      </c>
      <c r="AS25" s="40" t="str">
        <f>IFERROR(_xlfn.XLOOKUP(AO25,CrossRef!$N:$N,CrossRef!$H:$H,"Not Found"),"-")</f>
        <v>00 - (NONE)</v>
      </c>
    </row>
    <row r="26" spans="1:45" hidden="1" x14ac:dyDescent="0.3">
      <c r="A26" s="38" t="str">
        <f>E26&amp;F26&amp;U26</f>
        <v>R9HSUREFR</v>
      </c>
      <c r="B26" s="38" t="str">
        <f>I26&amp;D26&amp;C26</f>
        <v>GD13443258FR</v>
      </c>
      <c r="C26" s="38" t="str">
        <f>_xlfn.XLOOKUP(A26,CrossRef!N:N,CrossRef!D:D,"",0)</f>
        <v>FR</v>
      </c>
      <c r="D26" s="38" t="str">
        <f>_xlfn.XLOOKUP(A26,CrossRef!N:N,CrossRef!C:C,"",0)</f>
        <v>3258</v>
      </c>
      <c r="E26" s="38" t="str">
        <f>LEFT(M26,3)</f>
        <v>R9H</v>
      </c>
      <c r="F26" s="38" t="str">
        <f>_xlfn.TEXTAFTER(J26,"-")</f>
        <v>SURE</v>
      </c>
      <c r="G26" t="s">
        <v>2648</v>
      </c>
      <c r="H26" t="s">
        <v>2649</v>
      </c>
      <c r="I26" t="s">
        <v>2703</v>
      </c>
      <c r="J26" s="7" t="s">
        <v>892</v>
      </c>
      <c r="K26" t="s">
        <v>2638</v>
      </c>
      <c r="L26" t="s">
        <v>87</v>
      </c>
      <c r="M26" t="s">
        <v>2704</v>
      </c>
      <c r="N26" t="s">
        <v>2640</v>
      </c>
      <c r="O26" t="s">
        <v>2653</v>
      </c>
      <c r="P26" t="s">
        <v>2642</v>
      </c>
      <c r="Q26" t="s">
        <v>2640</v>
      </c>
      <c r="R26" t="s">
        <v>2760</v>
      </c>
      <c r="S26" t="s">
        <v>2644</v>
      </c>
      <c r="T26" t="s">
        <v>2657</v>
      </c>
      <c r="U26" t="s">
        <v>233</v>
      </c>
      <c r="V26" s="7" t="s">
        <v>893</v>
      </c>
      <c r="W26" s="8">
        <v>24000</v>
      </c>
      <c r="X26" t="s">
        <v>2761</v>
      </c>
      <c r="Y26" t="s">
        <v>2762</v>
      </c>
      <c r="Z26" s="8">
        <v>55330.5</v>
      </c>
      <c r="AA26" s="9">
        <v>12.21</v>
      </c>
      <c r="AB26" s="8">
        <v>85694.93</v>
      </c>
      <c r="AD26" s="10"/>
      <c r="AE26" s="11"/>
      <c r="AF26" s="8"/>
      <c r="AG26" s="8">
        <v>-31330.5</v>
      </c>
      <c r="AH26" s="12">
        <v>-1.3054375</v>
      </c>
      <c r="AI26" s="8">
        <v>-2565.9705159705159</v>
      </c>
      <c r="AJ26" s="11">
        <v>43659.029484027778</v>
      </c>
      <c r="AK26" s="11"/>
      <c r="AL26" s="10"/>
      <c r="AO26" s="40" t="str">
        <f>E26&amp;F26&amp;U26</f>
        <v>R9HSUREFR</v>
      </c>
      <c r="AP26" s="40" t="str">
        <f>_xlfn.XLOOKUP(AO26,CrossRef!N:N,CrossRef!A:A,"NOT FOUND",0)</f>
        <v>R9H3258FR</v>
      </c>
      <c r="AQ26" s="40" t="str">
        <f>IFERROR(_xlfn.XLOOKUP(AO26,CrossRef!$N:$N,CrossRef!$E:$E,"Not Found"),"-")</f>
        <v>16M</v>
      </c>
      <c r="AR26" s="40" t="str">
        <f>IFERROR(_xlfn.XLOOKUP(AO26,CrossRef!$N:$N,CrossRef!$G:$G,"Not Found"),"-")</f>
        <v>3258 - DIFFERENTIAL</v>
      </c>
      <c r="AS26" s="40" t="str">
        <f>IFERROR(_xlfn.XLOOKUP(AO26,CrossRef!$N:$N,CrossRef!$H:$H,"Not Found"),"-")</f>
        <v>FR - FRONT</v>
      </c>
    </row>
    <row r="27" spans="1:45" hidden="1" x14ac:dyDescent="0.3">
      <c r="A27" s="38" t="str">
        <f>E27&amp;F27&amp;U27</f>
        <v>HCMSURE-SWBR-SWBR</v>
      </c>
      <c r="B27" s="38" t="str">
        <f>I27&amp;D27&amp;C27</f>
        <v>EX7061</v>
      </c>
      <c r="C27" s="38" t="str">
        <f>_xlfn.XLOOKUP(A27,CrossRef!N:N,CrossRef!D:D,"",0)</f>
        <v/>
      </c>
      <c r="D27" s="38" t="str">
        <f>_xlfn.XLOOKUP(A27,CrossRef!N:N,CrossRef!C:C,"",0)</f>
        <v/>
      </c>
      <c r="E27" s="38" t="str">
        <f>LEFT(M27,3)</f>
        <v>HCM</v>
      </c>
      <c r="F27" s="38" t="str">
        <f>_xlfn.TEXTAFTER(J27,"-")</f>
        <v>SURE-SWBR-SWBR</v>
      </c>
      <c r="G27" t="s">
        <v>2635</v>
      </c>
      <c r="H27" t="s">
        <v>2636</v>
      </c>
      <c r="I27" t="s">
        <v>2667</v>
      </c>
      <c r="J27" s="7" t="s">
        <v>1051</v>
      </c>
      <c r="K27" t="s">
        <v>2668</v>
      </c>
      <c r="L27" t="s">
        <v>227</v>
      </c>
      <c r="M27" t="s">
        <v>2669</v>
      </c>
      <c r="N27" t="s">
        <v>2652</v>
      </c>
      <c r="O27" t="s">
        <v>2653</v>
      </c>
      <c r="P27" t="s">
        <v>2642</v>
      </c>
      <c r="Q27" t="s">
        <v>2662</v>
      </c>
      <c r="R27" t="s">
        <v>2763</v>
      </c>
      <c r="S27" t="s">
        <v>2671</v>
      </c>
      <c r="T27" t="s">
        <v>2751</v>
      </c>
      <c r="U27" t="s">
        <v>2657</v>
      </c>
      <c r="V27" s="7" t="s">
        <v>874</v>
      </c>
      <c r="W27" s="8">
        <v>35000</v>
      </c>
      <c r="X27" t="s">
        <v>2764</v>
      </c>
      <c r="Y27" t="s">
        <v>2765</v>
      </c>
      <c r="Z27" s="8">
        <v>65494</v>
      </c>
      <c r="AA27" s="9">
        <v>0</v>
      </c>
      <c r="AB27" s="8">
        <v>599266.39</v>
      </c>
      <c r="AD27" s="10"/>
      <c r="AE27" s="11"/>
      <c r="AF27" s="8"/>
      <c r="AG27" s="8">
        <v>-30494</v>
      </c>
      <c r="AH27" s="12">
        <v>-0.87125714285714284</v>
      </c>
      <c r="AI27" s="8">
        <v>0</v>
      </c>
      <c r="AJ27" s="11">
        <v>46225</v>
      </c>
      <c r="AK27" s="11"/>
      <c r="AL27" s="10"/>
      <c r="AO27" s="40" t="str">
        <f>E27&amp;F27&amp;U27</f>
        <v>HCMSURE-SWBR-SWBR</v>
      </c>
      <c r="AP27" s="40" t="str">
        <f>_xlfn.XLOOKUP(AO27,CrossRef!N:N,CrossRef!A:A,"NOT FOUND",0)</f>
        <v>NOT FOUND</v>
      </c>
      <c r="AQ27" s="40" t="str">
        <f>IFERROR(_xlfn.XLOOKUP(AO27,CrossRef!$N:$N,CrossRef!$E:$E,"Not Found"),"-")</f>
        <v>Not Found</v>
      </c>
      <c r="AR27" s="40" t="str">
        <f>IFERROR(_xlfn.XLOOKUP(AO27,CrossRef!$N:$N,CrossRef!$G:$G,"Not Found"),"-")</f>
        <v>Not Found</v>
      </c>
      <c r="AS27" s="40" t="str">
        <f>IFERROR(_xlfn.XLOOKUP(AO27,CrossRef!$N:$N,CrossRef!$H:$H,"Not Found"),"-")</f>
        <v>Not Found</v>
      </c>
    </row>
    <row r="28" spans="1:45" hidden="1" x14ac:dyDescent="0.3">
      <c r="A28" s="38" t="str">
        <f>E28&amp;F28&amp;U28</f>
        <v>HCMUCRG-TCFS-TCFLLH</v>
      </c>
      <c r="B28" s="38" t="str">
        <f>I28&amp;D28&amp;C28</f>
        <v>EX70614028LT</v>
      </c>
      <c r="C28" s="38" t="str">
        <f>_xlfn.XLOOKUP(A28,CrossRef!N:N,CrossRef!D:D,"",0)</f>
        <v>LT</v>
      </c>
      <c r="D28" s="38" t="str">
        <f>_xlfn.XLOOKUP(A28,CrossRef!N:N,CrossRef!C:C,"",0)</f>
        <v>4028</v>
      </c>
      <c r="E28" s="38" t="str">
        <f>LEFT(M28,3)</f>
        <v>HCM</v>
      </c>
      <c r="F28" s="38" t="str">
        <f>_xlfn.TEXTAFTER(J28,"-")</f>
        <v>UCRG-TCFS-TCFL</v>
      </c>
      <c r="G28" t="s">
        <v>2635</v>
      </c>
      <c r="H28" t="s">
        <v>2636</v>
      </c>
      <c r="I28" t="s">
        <v>2667</v>
      </c>
      <c r="J28" s="7" t="s">
        <v>1053</v>
      </c>
      <c r="K28" t="s">
        <v>2668</v>
      </c>
      <c r="L28" t="s">
        <v>227</v>
      </c>
      <c r="M28" t="s">
        <v>2669</v>
      </c>
      <c r="N28" t="s">
        <v>2652</v>
      </c>
      <c r="O28" t="s">
        <v>2653</v>
      </c>
      <c r="P28" t="s">
        <v>2642</v>
      </c>
      <c r="Q28" t="s">
        <v>2662</v>
      </c>
      <c r="R28" t="s">
        <v>2766</v>
      </c>
      <c r="S28" t="s">
        <v>2671</v>
      </c>
      <c r="T28" t="s">
        <v>2767</v>
      </c>
      <c r="U28" t="s">
        <v>59</v>
      </c>
      <c r="V28" s="7" t="s">
        <v>634</v>
      </c>
      <c r="W28" s="8">
        <v>35000</v>
      </c>
      <c r="X28" t="s">
        <v>2768</v>
      </c>
      <c r="Y28" t="s">
        <v>2769</v>
      </c>
      <c r="Z28" s="8">
        <v>65494</v>
      </c>
      <c r="AA28" s="9">
        <v>0</v>
      </c>
      <c r="AB28" s="8">
        <v>350560</v>
      </c>
      <c r="AD28" s="10"/>
      <c r="AE28" s="11"/>
      <c r="AF28" s="8"/>
      <c r="AG28" s="8">
        <v>-30494</v>
      </c>
      <c r="AH28" s="12">
        <v>-0.87125714285714284</v>
      </c>
      <c r="AI28" s="8">
        <v>0</v>
      </c>
      <c r="AJ28" s="11">
        <v>46225</v>
      </c>
      <c r="AK28" s="11"/>
      <c r="AL28" s="10"/>
      <c r="AO28" s="40" t="str">
        <f>E28&amp;F28&amp;U28</f>
        <v>HCMUCRG-TCFS-TCFLLH</v>
      </c>
      <c r="AP28" s="40" t="str">
        <f>_xlfn.XLOOKUP(AO28,CrossRef!N:N,CrossRef!A:A,"NOT FOUND",0)</f>
        <v>HCM4028LT</v>
      </c>
      <c r="AQ28" s="40" t="str">
        <f>IFERROR(_xlfn.XLOOKUP(AO28,CrossRef!$N:$N,CrossRef!$E:$E,"Not Found"),"-")</f>
        <v>EX2500</v>
      </c>
      <c r="AR28" s="40" t="str">
        <f>IFERROR(_xlfn.XLOOKUP(AO28,CrossRef!$N:$N,CrossRef!$G:$G,"Not Found"),"-")</f>
        <v>4028 - TRACK FRAME</v>
      </c>
      <c r="AS28" s="40" t="str">
        <f>IFERROR(_xlfn.XLOOKUP(AO28,CrossRef!$N:$N,CrossRef!$H:$H,"Not Found"),"-")</f>
        <v>LT - LEFT</v>
      </c>
    </row>
    <row r="29" spans="1:45" hidden="1" x14ac:dyDescent="0.3">
      <c r="A29" s="38" t="str">
        <f>E29&amp;F29&amp;U29</f>
        <v>HCMUCRG-TCFS-TCFRRH</v>
      </c>
      <c r="B29" s="38" t="str">
        <f>I29&amp;D29&amp;C29</f>
        <v>EX70614028RI</v>
      </c>
      <c r="C29" s="38" t="str">
        <f>_xlfn.XLOOKUP(A29,CrossRef!N:N,CrossRef!D:D,"",0)</f>
        <v>RI</v>
      </c>
      <c r="D29" s="38" t="str">
        <f>_xlfn.XLOOKUP(A29,CrossRef!N:N,CrossRef!C:C,"",0)</f>
        <v>4028</v>
      </c>
      <c r="E29" s="38" t="str">
        <f>LEFT(M29,3)</f>
        <v>HCM</v>
      </c>
      <c r="F29" s="38" t="str">
        <f>_xlfn.TEXTAFTER(J29,"-")</f>
        <v>UCRG-TCFS-TCFR</v>
      </c>
      <c r="G29" t="s">
        <v>2635</v>
      </c>
      <c r="H29" t="s">
        <v>2636</v>
      </c>
      <c r="I29" t="s">
        <v>2667</v>
      </c>
      <c r="J29" s="7" t="s">
        <v>1055</v>
      </c>
      <c r="K29" t="s">
        <v>2668</v>
      </c>
      <c r="L29" t="s">
        <v>227</v>
      </c>
      <c r="M29" t="s">
        <v>2669</v>
      </c>
      <c r="N29" t="s">
        <v>2652</v>
      </c>
      <c r="O29" t="s">
        <v>2653</v>
      </c>
      <c r="P29" t="s">
        <v>2642</v>
      </c>
      <c r="Q29" t="s">
        <v>2662</v>
      </c>
      <c r="R29" t="s">
        <v>2770</v>
      </c>
      <c r="S29" t="s">
        <v>2671</v>
      </c>
      <c r="T29" t="s">
        <v>2767</v>
      </c>
      <c r="U29" t="s">
        <v>63</v>
      </c>
      <c r="V29" s="7" t="s">
        <v>633</v>
      </c>
      <c r="W29" s="8">
        <v>35000</v>
      </c>
      <c r="X29" t="s">
        <v>2771</v>
      </c>
      <c r="Y29" t="s">
        <v>2769</v>
      </c>
      <c r="Z29" s="8">
        <v>65494</v>
      </c>
      <c r="AA29" s="9">
        <v>0</v>
      </c>
      <c r="AB29" s="8">
        <v>350560</v>
      </c>
      <c r="AD29" s="10"/>
      <c r="AE29" s="11"/>
      <c r="AF29" s="8"/>
      <c r="AG29" s="8">
        <v>-30494</v>
      </c>
      <c r="AH29" s="12">
        <v>-0.87125714285714284</v>
      </c>
      <c r="AI29" s="8">
        <v>0</v>
      </c>
      <c r="AJ29" s="11">
        <v>46225</v>
      </c>
      <c r="AK29" s="11"/>
      <c r="AL29" s="10"/>
      <c r="AO29" s="40" t="str">
        <f>E29&amp;F29&amp;U29</f>
        <v>HCMUCRG-TCFS-TCFRRH</v>
      </c>
      <c r="AP29" s="40" t="str">
        <f>_xlfn.XLOOKUP(AO29,CrossRef!N:N,CrossRef!A:A,"NOT FOUND",0)</f>
        <v>HCM4028RI</v>
      </c>
      <c r="AQ29" s="40" t="str">
        <f>IFERROR(_xlfn.XLOOKUP(AO29,CrossRef!$N:$N,CrossRef!$E:$E,"Not Found"),"-")</f>
        <v>EX2500</v>
      </c>
      <c r="AR29" s="40" t="str">
        <f>IFERROR(_xlfn.XLOOKUP(AO29,CrossRef!$N:$N,CrossRef!$G:$G,"Not Found"),"-")</f>
        <v>4028 - TRACK FRAME</v>
      </c>
      <c r="AS29" s="40" t="str">
        <f>IFERROR(_xlfn.XLOOKUP(AO29,CrossRef!$N:$N,CrossRef!$H:$H,"Not Found"),"-")</f>
        <v>RI - RIGHT</v>
      </c>
    </row>
    <row r="30" spans="1:45" hidden="1" x14ac:dyDescent="0.3">
      <c r="A30" s="38" t="str">
        <f>E30&amp;F30&amp;U30</f>
        <v>HCMHYSY-VAHYLHL</v>
      </c>
      <c r="B30" s="38" t="str">
        <f>I30&amp;D30&amp;C30</f>
        <v>EX7096</v>
      </c>
      <c r="C30" s="38" t="str">
        <f>_xlfn.XLOOKUP(A30,CrossRef!N:N,CrossRef!D:D,"",0)</f>
        <v/>
      </c>
      <c r="D30" s="38" t="str">
        <f>_xlfn.XLOOKUP(A30,CrossRef!N:N,CrossRef!C:C,"",0)</f>
        <v/>
      </c>
      <c r="E30" s="38" t="str">
        <f>LEFT(M30,3)</f>
        <v>HCM</v>
      </c>
      <c r="F30" s="38" t="str">
        <f>_xlfn.TEXTAFTER(J30,"-")</f>
        <v>HYSY-VAHY</v>
      </c>
      <c r="G30" t="s">
        <v>2635</v>
      </c>
      <c r="H30" t="s">
        <v>2636</v>
      </c>
      <c r="I30" t="s">
        <v>2772</v>
      </c>
      <c r="J30" s="7" t="s">
        <v>1056</v>
      </c>
      <c r="K30" t="s">
        <v>2668</v>
      </c>
      <c r="L30" t="s">
        <v>227</v>
      </c>
      <c r="M30" t="s">
        <v>2773</v>
      </c>
      <c r="N30" t="s">
        <v>2640</v>
      </c>
      <c r="O30" t="s">
        <v>2653</v>
      </c>
      <c r="P30" t="s">
        <v>2642</v>
      </c>
      <c r="Q30" t="s">
        <v>2662</v>
      </c>
      <c r="R30" t="s">
        <v>2774</v>
      </c>
      <c r="S30" t="s">
        <v>2671</v>
      </c>
      <c r="T30" t="s">
        <v>2731</v>
      </c>
      <c r="U30" t="s">
        <v>1057</v>
      </c>
      <c r="V30" s="7" t="s">
        <v>1058</v>
      </c>
      <c r="W30" s="8">
        <v>24000</v>
      </c>
      <c r="X30" t="s">
        <v>2775</v>
      </c>
      <c r="Y30" t="s">
        <v>2776</v>
      </c>
      <c r="Z30" s="8">
        <v>49793</v>
      </c>
      <c r="AA30" s="9">
        <v>6.54</v>
      </c>
      <c r="AB30" s="8">
        <v>72100.67</v>
      </c>
      <c r="AD30" s="10">
        <v>4658781</v>
      </c>
      <c r="AE30" s="11"/>
      <c r="AF30" s="8">
        <v>0</v>
      </c>
      <c r="AG30" s="8">
        <v>-25793</v>
      </c>
      <c r="AH30" s="12">
        <v>-1.0747083333333334</v>
      </c>
      <c r="AI30" s="8">
        <v>-3943.8837920489295</v>
      </c>
      <c r="AJ30" s="11">
        <v>42281.116207951389</v>
      </c>
      <c r="AK30" s="11">
        <v>45636</v>
      </c>
      <c r="AL30" s="10">
        <v>-3355</v>
      </c>
      <c r="AM30">
        <v>45940.94</v>
      </c>
      <c r="AN30">
        <v>1.9142058333333334</v>
      </c>
      <c r="AO30" s="40" t="str">
        <f>E30&amp;F30&amp;U30</f>
        <v>HCMHYSY-VAHYLHL</v>
      </c>
      <c r="AP30" s="40" t="str">
        <f>_xlfn.XLOOKUP(AO30,CrossRef!N:N,CrossRef!A:A,"NOT FOUND",0)</f>
        <v>NOT FOUND</v>
      </c>
      <c r="AQ30" s="40" t="str">
        <f>IFERROR(_xlfn.XLOOKUP(AO30,CrossRef!$N:$N,CrossRef!$E:$E,"Not Found"),"-")</f>
        <v>Not Found</v>
      </c>
      <c r="AR30" s="40" t="str">
        <f>IFERROR(_xlfn.XLOOKUP(AO30,CrossRef!$N:$N,CrossRef!$G:$G,"Not Found"),"-")</f>
        <v>Not Found</v>
      </c>
      <c r="AS30" s="40" t="str">
        <f>IFERROR(_xlfn.XLOOKUP(AO30,CrossRef!$N:$N,CrossRef!$H:$H,"Not Found"),"-")</f>
        <v>Not Found</v>
      </c>
    </row>
    <row r="31" spans="1:45" hidden="1" x14ac:dyDescent="0.3">
      <c r="A31" s="38" t="str">
        <f>E31&amp;F31&amp;U31</f>
        <v>HCMHYSY-VAHYLHU</v>
      </c>
      <c r="B31" s="38" t="str">
        <f>I31&amp;D31&amp;C31</f>
        <v>EX7096</v>
      </c>
      <c r="C31" s="38" t="str">
        <f>_xlfn.XLOOKUP(A31,CrossRef!N:N,CrossRef!D:D,"",0)</f>
        <v/>
      </c>
      <c r="D31" s="38" t="str">
        <f>_xlfn.XLOOKUP(A31,CrossRef!N:N,CrossRef!C:C,"",0)</f>
        <v/>
      </c>
      <c r="E31" s="38" t="str">
        <f>LEFT(M31,3)</f>
        <v>HCM</v>
      </c>
      <c r="F31" s="38" t="str">
        <f>_xlfn.TEXTAFTER(J31,"-")</f>
        <v>HYSY-VAHY</v>
      </c>
      <c r="G31" t="s">
        <v>2635</v>
      </c>
      <c r="H31" t="s">
        <v>2636</v>
      </c>
      <c r="I31" t="s">
        <v>2772</v>
      </c>
      <c r="J31" s="7" t="s">
        <v>1056</v>
      </c>
      <c r="K31" t="s">
        <v>2668</v>
      </c>
      <c r="L31" t="s">
        <v>227</v>
      </c>
      <c r="M31" t="s">
        <v>2773</v>
      </c>
      <c r="N31" t="s">
        <v>2640</v>
      </c>
      <c r="O31" t="s">
        <v>2653</v>
      </c>
      <c r="P31" t="s">
        <v>2642</v>
      </c>
      <c r="Q31" t="s">
        <v>2662</v>
      </c>
      <c r="R31" t="s">
        <v>2777</v>
      </c>
      <c r="S31" t="s">
        <v>2671</v>
      </c>
      <c r="T31" t="s">
        <v>2731</v>
      </c>
      <c r="U31" t="s">
        <v>2580</v>
      </c>
      <c r="V31" s="7" t="s">
        <v>2778</v>
      </c>
      <c r="W31" s="8">
        <v>24000</v>
      </c>
      <c r="X31" t="s">
        <v>2779</v>
      </c>
      <c r="Y31" t="s">
        <v>2780</v>
      </c>
      <c r="Z31" s="8">
        <v>49793</v>
      </c>
      <c r="AA31" s="9">
        <v>6.54</v>
      </c>
      <c r="AB31" s="8">
        <v>72100.67</v>
      </c>
      <c r="AD31" s="10">
        <v>4658782</v>
      </c>
      <c r="AE31" s="11"/>
      <c r="AF31" s="8">
        <v>0</v>
      </c>
      <c r="AG31" s="8">
        <v>-25793</v>
      </c>
      <c r="AH31" s="12">
        <v>-1.0747083333333334</v>
      </c>
      <c r="AI31" s="8">
        <v>-3943.8837920489295</v>
      </c>
      <c r="AJ31" s="11">
        <v>42281.116207951389</v>
      </c>
      <c r="AK31" s="11">
        <v>45636</v>
      </c>
      <c r="AL31" s="10">
        <v>-3355</v>
      </c>
      <c r="AM31">
        <v>45940.94</v>
      </c>
      <c r="AN31">
        <v>1.9142058333333334</v>
      </c>
      <c r="AO31" s="40" t="str">
        <f>E31&amp;F31&amp;U31</f>
        <v>HCMHYSY-VAHYLHU</v>
      </c>
      <c r="AP31" s="40" t="str">
        <f>_xlfn.XLOOKUP(AO31,CrossRef!N:N,CrossRef!A:A,"NOT FOUND",0)</f>
        <v>NOT FOUND</v>
      </c>
      <c r="AQ31" s="40" t="str">
        <f>IFERROR(_xlfn.XLOOKUP(AO31,CrossRef!$N:$N,CrossRef!$E:$E,"Not Found"),"-")</f>
        <v>Not Found</v>
      </c>
      <c r="AR31" s="40" t="str">
        <f>IFERROR(_xlfn.XLOOKUP(AO31,CrossRef!$N:$N,CrossRef!$G:$G,"Not Found"),"-")</f>
        <v>Not Found</v>
      </c>
      <c r="AS31" s="40" t="str">
        <f>IFERROR(_xlfn.XLOOKUP(AO31,CrossRef!$N:$N,CrossRef!$H:$H,"Not Found"),"-")</f>
        <v>Not Found</v>
      </c>
    </row>
    <row r="32" spans="1:45" hidden="1" x14ac:dyDescent="0.3">
      <c r="A32" s="38" t="str">
        <f>E32&amp;F32&amp;U32</f>
        <v>HCMHYSY-VAHYRHL</v>
      </c>
      <c r="B32" s="38" t="str">
        <f>I32&amp;D32&amp;C32</f>
        <v>EX7096</v>
      </c>
      <c r="C32" s="38" t="str">
        <f>_xlfn.XLOOKUP(A32,CrossRef!N:N,CrossRef!D:D,"",0)</f>
        <v/>
      </c>
      <c r="D32" s="38" t="str">
        <f>_xlfn.XLOOKUP(A32,CrossRef!N:N,CrossRef!C:C,"",0)</f>
        <v/>
      </c>
      <c r="E32" s="38" t="str">
        <f>LEFT(M32,3)</f>
        <v>HCM</v>
      </c>
      <c r="F32" s="38" t="str">
        <f>_xlfn.TEXTAFTER(J32,"-")</f>
        <v>HYSY-VAHY</v>
      </c>
      <c r="G32" t="s">
        <v>2635</v>
      </c>
      <c r="H32" t="s">
        <v>2636</v>
      </c>
      <c r="I32" t="s">
        <v>2772</v>
      </c>
      <c r="J32" s="7" t="s">
        <v>1056</v>
      </c>
      <c r="K32" t="s">
        <v>2668</v>
      </c>
      <c r="L32" t="s">
        <v>227</v>
      </c>
      <c r="M32" t="s">
        <v>2773</v>
      </c>
      <c r="N32" t="s">
        <v>2640</v>
      </c>
      <c r="O32" t="s">
        <v>2653</v>
      </c>
      <c r="P32" t="s">
        <v>2642</v>
      </c>
      <c r="Q32" t="s">
        <v>2662</v>
      </c>
      <c r="R32" t="s">
        <v>2781</v>
      </c>
      <c r="S32" t="s">
        <v>2671</v>
      </c>
      <c r="T32" t="s">
        <v>2731</v>
      </c>
      <c r="U32" t="s">
        <v>2782</v>
      </c>
      <c r="V32" s="7" t="s">
        <v>2783</v>
      </c>
      <c r="W32" s="8">
        <v>24000</v>
      </c>
      <c r="X32" t="s">
        <v>2784</v>
      </c>
      <c r="Y32" t="s">
        <v>2785</v>
      </c>
      <c r="Z32" s="8">
        <v>49793</v>
      </c>
      <c r="AA32" s="9">
        <v>6.54</v>
      </c>
      <c r="AB32" s="8">
        <v>72100.67</v>
      </c>
      <c r="AD32" s="10">
        <v>4658754</v>
      </c>
      <c r="AE32" s="11"/>
      <c r="AF32" s="8">
        <v>0</v>
      </c>
      <c r="AG32" s="8">
        <v>-25793</v>
      </c>
      <c r="AH32" s="12">
        <v>-1.0747083333333334</v>
      </c>
      <c r="AI32" s="8">
        <v>-3943.8837920489295</v>
      </c>
      <c r="AJ32" s="11">
        <v>42281.116207951389</v>
      </c>
      <c r="AK32" s="11">
        <v>45636</v>
      </c>
      <c r="AL32" s="10">
        <v>-3355</v>
      </c>
      <c r="AM32">
        <v>45940.94</v>
      </c>
      <c r="AN32">
        <v>1.9142058333333334</v>
      </c>
      <c r="AO32" s="40" t="str">
        <f>E32&amp;F32&amp;U32</f>
        <v>HCMHYSY-VAHYRHL</v>
      </c>
      <c r="AP32" s="40" t="str">
        <f>_xlfn.XLOOKUP(AO32,CrossRef!N:N,CrossRef!A:A,"NOT FOUND",0)</f>
        <v>NOT FOUND</v>
      </c>
      <c r="AQ32" s="40" t="str">
        <f>IFERROR(_xlfn.XLOOKUP(AO32,CrossRef!$N:$N,CrossRef!$E:$E,"Not Found"),"-")</f>
        <v>Not Found</v>
      </c>
      <c r="AR32" s="40" t="str">
        <f>IFERROR(_xlfn.XLOOKUP(AO32,CrossRef!$N:$N,CrossRef!$G:$G,"Not Found"),"-")</f>
        <v>Not Found</v>
      </c>
      <c r="AS32" s="40" t="str">
        <f>IFERROR(_xlfn.XLOOKUP(AO32,CrossRef!$N:$N,CrossRef!$H:$H,"Not Found"),"-")</f>
        <v>Not Found</v>
      </c>
    </row>
    <row r="33" spans="1:45" hidden="1" x14ac:dyDescent="0.3">
      <c r="A33" s="38" t="str">
        <f>E33&amp;F33&amp;U33</f>
        <v>HCMHYSY-VAHYRHU</v>
      </c>
      <c r="B33" s="38" t="str">
        <f>I33&amp;D33&amp;C33</f>
        <v>EX7096</v>
      </c>
      <c r="C33" s="38" t="str">
        <f>_xlfn.XLOOKUP(A33,CrossRef!N:N,CrossRef!D:D,"",0)</f>
        <v/>
      </c>
      <c r="D33" s="38" t="str">
        <f>_xlfn.XLOOKUP(A33,CrossRef!N:N,CrossRef!C:C,"",0)</f>
        <v/>
      </c>
      <c r="E33" s="38" t="str">
        <f>LEFT(M33,3)</f>
        <v>HCM</v>
      </c>
      <c r="F33" s="38" t="str">
        <f>_xlfn.TEXTAFTER(J33,"-")</f>
        <v>HYSY-VAHY</v>
      </c>
      <c r="G33" t="s">
        <v>2635</v>
      </c>
      <c r="H33" t="s">
        <v>2636</v>
      </c>
      <c r="I33" t="s">
        <v>2772</v>
      </c>
      <c r="J33" s="7" t="s">
        <v>1056</v>
      </c>
      <c r="K33" t="s">
        <v>2668</v>
      </c>
      <c r="L33" t="s">
        <v>227</v>
      </c>
      <c r="M33" t="s">
        <v>2773</v>
      </c>
      <c r="N33" t="s">
        <v>2640</v>
      </c>
      <c r="O33" t="s">
        <v>2653</v>
      </c>
      <c r="P33" t="s">
        <v>2642</v>
      </c>
      <c r="Q33" t="s">
        <v>2662</v>
      </c>
      <c r="R33" t="s">
        <v>2786</v>
      </c>
      <c r="S33" t="s">
        <v>2671</v>
      </c>
      <c r="T33" t="s">
        <v>2731</v>
      </c>
      <c r="U33" t="s">
        <v>2787</v>
      </c>
      <c r="V33" s="7" t="s">
        <v>2788</v>
      </c>
      <c r="W33" s="8">
        <v>24000</v>
      </c>
      <c r="X33" t="s">
        <v>2789</v>
      </c>
      <c r="Y33" t="s">
        <v>2790</v>
      </c>
      <c r="Z33" s="8">
        <v>49793</v>
      </c>
      <c r="AA33" s="9">
        <v>6.54</v>
      </c>
      <c r="AB33" s="8">
        <v>72100.67</v>
      </c>
      <c r="AD33" s="10">
        <v>4658783</v>
      </c>
      <c r="AE33" s="11"/>
      <c r="AF33" s="8">
        <v>0</v>
      </c>
      <c r="AG33" s="8">
        <v>-25793</v>
      </c>
      <c r="AH33" s="12">
        <v>-1.0747083333333334</v>
      </c>
      <c r="AI33" s="8">
        <v>-3943.8837920489295</v>
      </c>
      <c r="AJ33" s="11">
        <v>42281.116207951389</v>
      </c>
      <c r="AK33" s="11">
        <v>45636</v>
      </c>
      <c r="AL33" s="10">
        <v>-3355</v>
      </c>
      <c r="AM33">
        <v>45940.94</v>
      </c>
      <c r="AN33">
        <v>1.9142058333333334</v>
      </c>
      <c r="AO33" s="40" t="str">
        <f>E33&amp;F33&amp;U33</f>
        <v>HCMHYSY-VAHYRHU</v>
      </c>
      <c r="AP33" s="40" t="str">
        <f>_xlfn.XLOOKUP(AO33,CrossRef!N:N,CrossRef!A:A,"NOT FOUND",0)</f>
        <v>NOT FOUND</v>
      </c>
      <c r="AQ33" s="40" t="str">
        <f>IFERROR(_xlfn.XLOOKUP(AO33,CrossRef!$N:$N,CrossRef!$E:$E,"Not Found"),"-")</f>
        <v>Not Found</v>
      </c>
      <c r="AR33" s="40" t="str">
        <f>IFERROR(_xlfn.XLOOKUP(AO33,CrossRef!$N:$N,CrossRef!$G:$G,"Not Found"),"-")</f>
        <v>Not Found</v>
      </c>
      <c r="AS33" s="40" t="str">
        <f>IFERROR(_xlfn.XLOOKUP(AO33,CrossRef!$N:$N,CrossRef!$H:$H,"Not Found"),"-")</f>
        <v>Not Found</v>
      </c>
    </row>
    <row r="34" spans="1:45" hidden="1" x14ac:dyDescent="0.3">
      <c r="A34" s="38" t="str">
        <f>E34&amp;F34&amp;U34</f>
        <v>ATYHYSY-CYHYLH</v>
      </c>
      <c r="B34" s="38" t="str">
        <f>I34&amp;D34&amp;C34</f>
        <v>QTD165102LT</v>
      </c>
      <c r="C34" s="38" t="str">
        <f>_xlfn.XLOOKUP(A34,CrossRef!N:N,CrossRef!D:D,"",0)</f>
        <v>LT</v>
      </c>
      <c r="D34" s="38" t="str">
        <f>_xlfn.XLOOKUP(A34,CrossRef!N:N,CrossRef!C:C,"",0)</f>
        <v>5102</v>
      </c>
      <c r="E34" s="38" t="str">
        <f>LEFT(M34,3)</f>
        <v>ATY</v>
      </c>
      <c r="F34" s="38" t="str">
        <f>_xlfn.TEXTAFTER(J34,"-")</f>
        <v>HYSY-CYHY</v>
      </c>
      <c r="G34" t="s">
        <v>2635</v>
      </c>
      <c r="H34" t="s">
        <v>2636</v>
      </c>
      <c r="I34" t="s">
        <v>2791</v>
      </c>
      <c r="J34" s="7" t="s">
        <v>1059</v>
      </c>
      <c r="K34" t="s">
        <v>2638</v>
      </c>
      <c r="L34" t="s">
        <v>151</v>
      </c>
      <c r="M34" t="s">
        <v>2792</v>
      </c>
      <c r="N34" t="s">
        <v>2640</v>
      </c>
      <c r="O34" t="s">
        <v>2641</v>
      </c>
      <c r="P34" t="s">
        <v>2642</v>
      </c>
      <c r="Q34" t="s">
        <v>2640</v>
      </c>
      <c r="R34" t="s">
        <v>2793</v>
      </c>
      <c r="S34" t="s">
        <v>2644</v>
      </c>
      <c r="T34" t="s">
        <v>2645</v>
      </c>
      <c r="U34" t="s">
        <v>59</v>
      </c>
      <c r="V34" s="7" t="s">
        <v>729</v>
      </c>
      <c r="W34" s="8">
        <v>20000</v>
      </c>
      <c r="X34" t="s">
        <v>2794</v>
      </c>
      <c r="Y34" t="s">
        <v>2795</v>
      </c>
      <c r="Z34" s="8">
        <v>121666</v>
      </c>
      <c r="AA34" s="9">
        <v>14.29</v>
      </c>
      <c r="AB34" s="8">
        <v>20259.990000000002</v>
      </c>
      <c r="AD34" s="10">
        <v>4386857</v>
      </c>
      <c r="AE34" s="11">
        <v>43054</v>
      </c>
      <c r="AF34" s="8">
        <v>76322</v>
      </c>
      <c r="AG34" s="8">
        <v>-25344</v>
      </c>
      <c r="AH34" s="12">
        <v>-1.2672000000000001</v>
      </c>
      <c r="AI34" s="8">
        <v>-1773.5479356193143</v>
      </c>
      <c r="AJ34" s="11">
        <v>44451.452064386576</v>
      </c>
      <c r="AK34" s="11">
        <v>45136</v>
      </c>
      <c r="AL34" s="10">
        <v>-685</v>
      </c>
      <c r="AM34">
        <v>106104.19</v>
      </c>
      <c r="AN34">
        <v>1.4891095000000001</v>
      </c>
      <c r="AO34" s="40" t="str">
        <f>E34&amp;F34&amp;U34</f>
        <v>ATYHYSY-CYHYLH</v>
      </c>
      <c r="AP34" s="40" t="str">
        <f>_xlfn.XLOOKUP(AO34,CrossRef!N:N,CrossRef!A:A,"NOT FOUND",0)</f>
        <v>ATY5102LT</v>
      </c>
      <c r="AQ34" s="40" t="str">
        <f>IFERROR(_xlfn.XLOOKUP(AO34,CrossRef!$N:$N,CrossRef!$E:$E,"Not Found"),"-")</f>
        <v>793C</v>
      </c>
      <c r="AR34" s="40" t="str">
        <f>IFERROR(_xlfn.XLOOKUP(AO34,CrossRef!$N:$N,CrossRef!$G:$G,"Not Found"),"-")</f>
        <v>5102 - LIFT/HOIST CYLINDER</v>
      </c>
      <c r="AS34" s="40" t="str">
        <f>IFERROR(_xlfn.XLOOKUP(AO34,CrossRef!$N:$N,CrossRef!$H:$H,"Not Found"),"-")</f>
        <v>LT - LEFT</v>
      </c>
    </row>
    <row r="35" spans="1:45" hidden="1" x14ac:dyDescent="0.3">
      <c r="A35" s="38" t="e">
        <f>E35&amp;F35&amp;U35</f>
        <v>#N/A</v>
      </c>
      <c r="B35" s="38" t="e">
        <f>I35&amp;D35&amp;C35</f>
        <v>#N/A</v>
      </c>
      <c r="C35" s="38" t="e">
        <f>_xlfn.XLOOKUP(A35,CrossRef!N:N,CrossRef!D:D,"",0)</f>
        <v>#N/A</v>
      </c>
      <c r="D35" s="38" t="e">
        <f>_xlfn.XLOOKUP(A35,CrossRef!N:N,CrossRef!C:C,"",0)</f>
        <v>#N/A</v>
      </c>
      <c r="E35" s="38" t="str">
        <f>LEFT(M35,3)</f>
        <v>HCM</v>
      </c>
      <c r="F35" s="38" t="e">
        <f>_xlfn.TEXTAFTER(J35,"-")</f>
        <v>#N/A</v>
      </c>
      <c r="G35" t="s">
        <v>2695</v>
      </c>
      <c r="H35" t="s">
        <v>2696</v>
      </c>
      <c r="I35" t="s">
        <v>2697</v>
      </c>
      <c r="J35" s="7" t="s">
        <v>1060</v>
      </c>
      <c r="K35" t="s">
        <v>2668</v>
      </c>
      <c r="L35" t="s">
        <v>2698</v>
      </c>
      <c r="M35" t="s">
        <v>2699</v>
      </c>
      <c r="N35" t="s">
        <v>2640</v>
      </c>
      <c r="O35" t="s">
        <v>2653</v>
      </c>
      <c r="P35" t="s">
        <v>2642</v>
      </c>
      <c r="Q35" t="s">
        <v>2640</v>
      </c>
      <c r="R35" t="s">
        <v>2796</v>
      </c>
      <c r="S35" t="s">
        <v>2671</v>
      </c>
      <c r="T35" t="s">
        <v>2767</v>
      </c>
      <c r="U35" t="s">
        <v>63</v>
      </c>
      <c r="V35" s="7" t="s">
        <v>1061</v>
      </c>
      <c r="W35" s="8">
        <v>30000</v>
      </c>
      <c r="X35" t="s">
        <v>2797</v>
      </c>
      <c r="Y35" t="s">
        <v>2798</v>
      </c>
      <c r="Z35" s="8">
        <v>55009.3</v>
      </c>
      <c r="AA35" s="9">
        <v>13.06</v>
      </c>
      <c r="AB35" s="8">
        <v>276710</v>
      </c>
      <c r="AD35" s="10"/>
      <c r="AE35" s="11"/>
      <c r="AF35" s="8"/>
      <c r="AG35" s="8">
        <v>-25009.300000000003</v>
      </c>
      <c r="AH35" s="12">
        <v>-0.8336433333333334</v>
      </c>
      <c r="AI35" s="8">
        <v>-1914.9540581929557</v>
      </c>
      <c r="AJ35" s="11">
        <v>44310.04594181713</v>
      </c>
      <c r="AK35" s="11"/>
      <c r="AL35" s="10"/>
      <c r="AO35" s="40" t="e">
        <f>E35&amp;F35&amp;U35</f>
        <v>#N/A</v>
      </c>
      <c r="AP35" s="40" t="e">
        <f>_xlfn.XLOOKUP(AO35,CrossRef!N:N,CrossRef!A:A,"NOT FOUND",0)</f>
        <v>#N/A</v>
      </c>
      <c r="AQ35" s="40" t="str">
        <f>IFERROR(_xlfn.XLOOKUP(AO35,CrossRef!$N:$N,CrossRef!$E:$E,"Not Found"),"-")</f>
        <v>-</v>
      </c>
      <c r="AR35" s="40" t="str">
        <f>IFERROR(_xlfn.XLOOKUP(AO35,CrossRef!$N:$N,CrossRef!$G:$G,"Not Found"),"-")</f>
        <v>-</v>
      </c>
      <c r="AS35" s="40" t="str">
        <f>IFERROR(_xlfn.XLOOKUP(AO35,CrossRef!$N:$N,CrossRef!$H:$H,"Not Found"),"-")</f>
        <v>-</v>
      </c>
    </row>
    <row r="36" spans="1:45" hidden="1" x14ac:dyDescent="0.3">
      <c r="A36" s="38" t="str">
        <f>E36&amp;F36&amp;U36</f>
        <v>HCMUCRG-TCFS-TCFLLH</v>
      </c>
      <c r="B36" s="38" t="str">
        <f>I36&amp;D36&amp;C36</f>
        <v>EX72194028LT</v>
      </c>
      <c r="C36" s="38" t="str">
        <f>_xlfn.XLOOKUP(A36,CrossRef!N:N,CrossRef!D:D,"",0)</f>
        <v>LT</v>
      </c>
      <c r="D36" s="38" t="str">
        <f>_xlfn.XLOOKUP(A36,CrossRef!N:N,CrossRef!C:C,"",0)</f>
        <v>4028</v>
      </c>
      <c r="E36" s="38" t="str">
        <f>LEFT(M36,3)</f>
        <v>HCM</v>
      </c>
      <c r="F36" s="38" t="str">
        <f>_xlfn.TEXTAFTER(J36,"-")</f>
        <v>UCRG-TCFS-TCFL</v>
      </c>
      <c r="G36" t="s">
        <v>2695</v>
      </c>
      <c r="H36" t="s">
        <v>2696</v>
      </c>
      <c r="I36" t="s">
        <v>2697</v>
      </c>
      <c r="J36" s="7" t="s">
        <v>1062</v>
      </c>
      <c r="K36" t="s">
        <v>2668</v>
      </c>
      <c r="L36" t="s">
        <v>2698</v>
      </c>
      <c r="M36" t="s">
        <v>2699</v>
      </c>
      <c r="N36" t="s">
        <v>2640</v>
      </c>
      <c r="O36" t="s">
        <v>2653</v>
      </c>
      <c r="P36" t="s">
        <v>2642</v>
      </c>
      <c r="Q36" t="s">
        <v>2640</v>
      </c>
      <c r="R36" t="s">
        <v>2799</v>
      </c>
      <c r="S36" t="s">
        <v>2671</v>
      </c>
      <c r="T36" t="s">
        <v>2767</v>
      </c>
      <c r="U36" t="s">
        <v>59</v>
      </c>
      <c r="V36" s="7" t="s">
        <v>1063</v>
      </c>
      <c r="W36" s="8">
        <v>30000</v>
      </c>
      <c r="X36" t="s">
        <v>2800</v>
      </c>
      <c r="Y36" t="s">
        <v>2798</v>
      </c>
      <c r="Z36" s="8">
        <v>55009.3</v>
      </c>
      <c r="AA36" s="9">
        <v>13.06</v>
      </c>
      <c r="AB36" s="8">
        <v>276710</v>
      </c>
      <c r="AD36" s="10"/>
      <c r="AE36" s="11"/>
      <c r="AF36" s="8"/>
      <c r="AG36" s="8">
        <v>-25009.300000000003</v>
      </c>
      <c r="AH36" s="12">
        <v>-0.8336433333333334</v>
      </c>
      <c r="AI36" s="8">
        <v>-1914.9540581929557</v>
      </c>
      <c r="AJ36" s="11">
        <v>44310.04594181713</v>
      </c>
      <c r="AK36" s="11"/>
      <c r="AL36" s="10"/>
      <c r="AO36" s="40" t="str">
        <f>E36&amp;F36&amp;U36</f>
        <v>HCMUCRG-TCFS-TCFLLH</v>
      </c>
      <c r="AP36" s="40" t="str">
        <f>_xlfn.XLOOKUP(AO36,CrossRef!N:N,CrossRef!A:A,"NOT FOUND",0)</f>
        <v>HCM4028LT</v>
      </c>
      <c r="AQ36" s="40" t="str">
        <f>IFERROR(_xlfn.XLOOKUP(AO36,CrossRef!$N:$N,CrossRef!$E:$E,"Not Found"),"-")</f>
        <v>EX2500</v>
      </c>
      <c r="AR36" s="40" t="str">
        <f>IFERROR(_xlfn.XLOOKUP(AO36,CrossRef!$N:$N,CrossRef!$G:$G,"Not Found"),"-")</f>
        <v>4028 - TRACK FRAME</v>
      </c>
      <c r="AS36" s="40" t="str">
        <f>IFERROR(_xlfn.XLOOKUP(AO36,CrossRef!$N:$N,CrossRef!$H:$H,"Not Found"),"-")</f>
        <v>LT - LEFT</v>
      </c>
    </row>
    <row r="37" spans="1:45" hidden="1" x14ac:dyDescent="0.3">
      <c r="A37" s="38" t="str">
        <f>E37&amp;F37&amp;U37</f>
        <v>SSPSURE-SPSNRHR</v>
      </c>
      <c r="B37" s="38" t="str">
        <f>I37&amp;D37&amp;C37</f>
        <v>TD63417213RR</v>
      </c>
      <c r="C37" s="38" t="str">
        <f>_xlfn.XLOOKUP(A37,CrossRef!N:N,CrossRef!D:D,"",0)</f>
        <v>RR</v>
      </c>
      <c r="D37" s="38" t="str">
        <f>_xlfn.XLOOKUP(A37,CrossRef!N:N,CrossRef!C:C,"",0)</f>
        <v>7213</v>
      </c>
      <c r="E37" s="38" t="str">
        <f>LEFT(M37,3)</f>
        <v>SSP</v>
      </c>
      <c r="F37" s="38" t="str">
        <f>_xlfn.TEXTAFTER(J37,"-")</f>
        <v>SURE-SPSN</v>
      </c>
      <c r="G37" t="s">
        <v>2725</v>
      </c>
      <c r="H37" t="s">
        <v>2726</v>
      </c>
      <c r="I37" t="s">
        <v>2801</v>
      </c>
      <c r="J37" s="7" t="s">
        <v>1064</v>
      </c>
      <c r="K37" t="s">
        <v>2638</v>
      </c>
      <c r="L37" t="s">
        <v>183</v>
      </c>
      <c r="M37" t="s">
        <v>2802</v>
      </c>
      <c r="N37" t="s">
        <v>2640</v>
      </c>
      <c r="O37" t="s">
        <v>2803</v>
      </c>
      <c r="P37" t="s">
        <v>2642</v>
      </c>
      <c r="Q37" t="s">
        <v>2640</v>
      </c>
      <c r="R37" t="s">
        <v>2804</v>
      </c>
      <c r="S37" t="s">
        <v>2644</v>
      </c>
      <c r="T37" t="s">
        <v>2720</v>
      </c>
      <c r="U37" t="s">
        <v>494</v>
      </c>
      <c r="V37" s="7" t="s">
        <v>952</v>
      </c>
      <c r="W37" s="8">
        <v>25000</v>
      </c>
      <c r="X37" t="s">
        <v>2805</v>
      </c>
      <c r="Y37" t="s">
        <v>2806</v>
      </c>
      <c r="Z37" s="8">
        <v>49448.06</v>
      </c>
      <c r="AA37" s="9">
        <v>14.81</v>
      </c>
      <c r="AB37" s="8">
        <v>36270.04</v>
      </c>
      <c r="AD37" s="10">
        <v>4361457</v>
      </c>
      <c r="AE37" s="11"/>
      <c r="AF37" s="8"/>
      <c r="AG37" s="8">
        <v>-24448.059999999998</v>
      </c>
      <c r="AH37" s="12">
        <v>-0.97792239999999986</v>
      </c>
      <c r="AI37" s="8">
        <v>-1650.7805536799458</v>
      </c>
      <c r="AJ37" s="11">
        <v>44574.219446331015</v>
      </c>
      <c r="AK37" s="11">
        <v>46274</v>
      </c>
      <c r="AL37" s="10">
        <v>-1700</v>
      </c>
      <c r="AM37">
        <v>50173.75</v>
      </c>
      <c r="AO37" s="40" t="str">
        <f>E37&amp;F37&amp;U37</f>
        <v>SSPSURE-SPSNRHR</v>
      </c>
      <c r="AP37" s="40" t="str">
        <f>_xlfn.XLOOKUP(AO37,CrossRef!N:N,CrossRef!A:A,"NOT FOUND",0)</f>
        <v>SSP7213RR</v>
      </c>
      <c r="AQ37" s="40" t="str">
        <f>IFERROR(_xlfn.XLOOKUP(AO37,CrossRef!$N:$N,CrossRef!$E:$E,"Not Found"),"-")</f>
        <v>793F</v>
      </c>
      <c r="AR37" s="40" t="str">
        <f>IFERROR(_xlfn.XLOOKUP(AO37,CrossRef!$N:$N,CrossRef!$G:$G,"Not Found"),"-")</f>
        <v>7213 - REAR SUSPENSION CYLINDER</v>
      </c>
      <c r="AS37" s="40" t="str">
        <f>IFERROR(_xlfn.XLOOKUP(AO37,CrossRef!$N:$N,CrossRef!$H:$H,"Not Found"),"-")</f>
        <v>RR - RIGHT REAR</v>
      </c>
    </row>
    <row r="38" spans="1:45" hidden="1" x14ac:dyDescent="0.3">
      <c r="A38" s="38" t="str">
        <f>E38&amp;F38&amp;U38</f>
        <v>DHNUCRG-TCFS-TCFLLH</v>
      </c>
      <c r="B38" s="38" t="str">
        <f>I38&amp;D38&amp;C38</f>
        <v>QEX0104028LT</v>
      </c>
      <c r="C38" s="38" t="str">
        <f>_xlfn.XLOOKUP(A38,CrossRef!N:N,CrossRef!D:D,"",0)</f>
        <v>LT</v>
      </c>
      <c r="D38" s="38" t="str">
        <f>_xlfn.XLOOKUP(A38,CrossRef!N:N,CrossRef!C:C,"",0)</f>
        <v>4028</v>
      </c>
      <c r="E38" s="38" t="str">
        <f>MID(M38,FIND("DH",M38),3)</f>
        <v>DHN</v>
      </c>
      <c r="F38" s="38" t="str">
        <f>_xlfn.TEXTAFTER(J38,"-")</f>
        <v>UCRG-TCFS-TCFL</v>
      </c>
      <c r="G38" t="s">
        <v>2635</v>
      </c>
      <c r="H38" t="s">
        <v>2636</v>
      </c>
      <c r="I38" t="s">
        <v>2754</v>
      </c>
      <c r="J38" s="7" t="s">
        <v>647</v>
      </c>
      <c r="K38" t="s">
        <v>2638</v>
      </c>
      <c r="L38" t="s">
        <v>2755</v>
      </c>
      <c r="M38" t="s">
        <v>2756</v>
      </c>
      <c r="N38" t="s">
        <v>2652</v>
      </c>
      <c r="O38" t="s">
        <v>2641</v>
      </c>
      <c r="P38" t="s">
        <v>2642</v>
      </c>
      <c r="Q38" t="s">
        <v>2662</v>
      </c>
      <c r="R38" t="s">
        <v>2807</v>
      </c>
      <c r="S38" t="s">
        <v>2671</v>
      </c>
      <c r="T38" t="s">
        <v>2767</v>
      </c>
      <c r="U38" t="s">
        <v>59</v>
      </c>
      <c r="V38" s="7" t="s">
        <v>648</v>
      </c>
      <c r="W38" s="8">
        <v>22000</v>
      </c>
      <c r="X38" t="s">
        <v>2808</v>
      </c>
      <c r="Y38" t="s">
        <v>2809</v>
      </c>
      <c r="Z38" s="8">
        <v>67445</v>
      </c>
      <c r="AA38" s="9">
        <v>9.0399999999999991</v>
      </c>
      <c r="AB38" s="8">
        <v>469206.37</v>
      </c>
      <c r="AD38" s="10">
        <v>4398751</v>
      </c>
      <c r="AE38" s="11">
        <v>43014</v>
      </c>
      <c r="AF38" s="8">
        <v>22167</v>
      </c>
      <c r="AG38" s="8">
        <v>-23278</v>
      </c>
      <c r="AH38" s="12">
        <v>-1.0580909090909092</v>
      </c>
      <c r="AI38" s="8">
        <v>-2575.0000000000005</v>
      </c>
      <c r="AJ38" s="11">
        <v>43650</v>
      </c>
      <c r="AK38" s="11">
        <v>48029</v>
      </c>
      <c r="AL38" s="10">
        <v>-4379</v>
      </c>
      <c r="AM38">
        <v>83753.16</v>
      </c>
      <c r="AN38">
        <v>2.7993709090909094</v>
      </c>
      <c r="AO38" s="40" t="str">
        <f>E38&amp;F38&amp;U38</f>
        <v>DHNUCRG-TCFS-TCFLLH</v>
      </c>
      <c r="AP38" s="40" t="str">
        <f>_xlfn.XLOOKUP(AO38,CrossRef!N:N,CrossRef!A:A,"NOT FOUND",0)</f>
        <v>DHN4028LT</v>
      </c>
      <c r="AQ38" s="40" t="str">
        <f>IFERROR(_xlfn.XLOOKUP(AO38,CrossRef!$N:$N,CrossRef!$E:$E,"Not Found"),"-")</f>
        <v>6060 BH</v>
      </c>
      <c r="AR38" s="40" t="str">
        <f>IFERROR(_xlfn.XLOOKUP(AO38,CrossRef!$N:$N,CrossRef!$G:$G,"Not Found"),"-")</f>
        <v>4028 - TRACK FRAME</v>
      </c>
      <c r="AS38" s="40" t="str">
        <f>IFERROR(_xlfn.XLOOKUP(AO38,CrossRef!$N:$N,CrossRef!$H:$H,"Not Found"),"-")</f>
        <v>LT - LEFT</v>
      </c>
    </row>
    <row r="39" spans="1:45" hidden="1" x14ac:dyDescent="0.3">
      <c r="A39" s="38" t="str">
        <f>E39&amp;F39&amp;U39</f>
        <v>DHNUCRG-TCFS-TCFRRH</v>
      </c>
      <c r="B39" s="38" t="str">
        <f>I39&amp;D39&amp;C39</f>
        <v>QEX0104028RI</v>
      </c>
      <c r="C39" s="38" t="str">
        <f>_xlfn.XLOOKUP(A39,CrossRef!N:N,CrossRef!D:D,"",0)</f>
        <v>RI</v>
      </c>
      <c r="D39" s="38" t="str">
        <f>_xlfn.XLOOKUP(A39,CrossRef!N:N,CrossRef!C:C,"",0)</f>
        <v>4028</v>
      </c>
      <c r="E39" s="38" t="str">
        <f>MID(M39,FIND("DH",M39),3)</f>
        <v>DHN</v>
      </c>
      <c r="F39" s="38" t="str">
        <f>_xlfn.TEXTAFTER(J39,"-")</f>
        <v>UCRG-TCFS-TCFR</v>
      </c>
      <c r="G39" t="s">
        <v>2635</v>
      </c>
      <c r="H39" t="s">
        <v>2636</v>
      </c>
      <c r="I39" t="s">
        <v>2754</v>
      </c>
      <c r="J39" s="7" t="s">
        <v>649</v>
      </c>
      <c r="K39" t="s">
        <v>2638</v>
      </c>
      <c r="L39" t="s">
        <v>2755</v>
      </c>
      <c r="M39" t="s">
        <v>2756</v>
      </c>
      <c r="N39" t="s">
        <v>2652</v>
      </c>
      <c r="O39" t="s">
        <v>2641</v>
      </c>
      <c r="P39" t="s">
        <v>2642</v>
      </c>
      <c r="Q39" t="s">
        <v>2662</v>
      </c>
      <c r="R39" t="s">
        <v>2810</v>
      </c>
      <c r="S39" t="s">
        <v>2671</v>
      </c>
      <c r="T39" t="s">
        <v>2767</v>
      </c>
      <c r="U39" t="s">
        <v>63</v>
      </c>
      <c r="V39" s="7" t="s">
        <v>650</v>
      </c>
      <c r="W39" s="8">
        <v>22000</v>
      </c>
      <c r="X39" t="s">
        <v>2811</v>
      </c>
      <c r="Y39" t="s">
        <v>2812</v>
      </c>
      <c r="Z39" s="8">
        <v>67445</v>
      </c>
      <c r="AA39" s="9">
        <v>9.0399999999999991</v>
      </c>
      <c r="AB39" s="8">
        <v>469206.37</v>
      </c>
      <c r="AD39" s="10">
        <v>4396375</v>
      </c>
      <c r="AE39" s="11">
        <v>43014</v>
      </c>
      <c r="AF39" s="8">
        <v>22167</v>
      </c>
      <c r="AG39" s="8">
        <v>-23278</v>
      </c>
      <c r="AH39" s="12">
        <v>-1.0580909090909092</v>
      </c>
      <c r="AI39" s="8">
        <v>-2575.0000000000005</v>
      </c>
      <c r="AJ39" s="11">
        <v>43650</v>
      </c>
      <c r="AK39" s="11">
        <v>48029</v>
      </c>
      <c r="AL39" s="10">
        <v>-4379</v>
      </c>
      <c r="AM39">
        <v>83753.16</v>
      </c>
      <c r="AN39">
        <v>2.7993709090909094</v>
      </c>
      <c r="AO39" s="40" t="str">
        <f>E39&amp;F39&amp;U39</f>
        <v>DHNUCRG-TCFS-TCFRRH</v>
      </c>
      <c r="AP39" s="40" t="str">
        <f>_xlfn.XLOOKUP(AO39,CrossRef!N:N,CrossRef!A:A,"NOT FOUND",0)</f>
        <v>DHN4028RI</v>
      </c>
      <c r="AQ39" s="40" t="str">
        <f>IFERROR(_xlfn.XLOOKUP(AO39,CrossRef!$N:$N,CrossRef!$E:$E,"Not Found"),"-")</f>
        <v>6060 BH</v>
      </c>
      <c r="AR39" s="40" t="str">
        <f>IFERROR(_xlfn.XLOOKUP(AO39,CrossRef!$N:$N,CrossRef!$G:$G,"Not Found"),"-")</f>
        <v>4028 - TRACK FRAME</v>
      </c>
      <c r="AS39" s="40" t="str">
        <f>IFERROR(_xlfn.XLOOKUP(AO39,CrossRef!$N:$N,CrossRef!$H:$H,"Not Found"),"-")</f>
        <v>RI - RIGHT</v>
      </c>
    </row>
    <row r="40" spans="1:45" hidden="1" x14ac:dyDescent="0.3">
      <c r="A40" s="38" t="str">
        <f>E40&amp;F40&amp;U40</f>
        <v>JRPDRIV-TMSN</v>
      </c>
      <c r="B40" s="38" t="str">
        <f>I40&amp;D40&amp;C40</f>
        <v>TD2418303000</v>
      </c>
      <c r="C40" s="38" t="str">
        <f>_xlfn.XLOOKUP(A40,CrossRef!N:N,CrossRef!D:D,"",0)</f>
        <v>00</v>
      </c>
      <c r="D40" s="38" t="str">
        <f>_xlfn.XLOOKUP(A40,CrossRef!N:N,CrossRef!C:C,"",0)</f>
        <v>3030</v>
      </c>
      <c r="E40" s="38" t="str">
        <f>LEFT(M40,3)</f>
        <v>JRP</v>
      </c>
      <c r="F40" s="38" t="str">
        <f>_xlfn.TEXTAFTER(J40,"-")</f>
        <v>DRIV-TMSN</v>
      </c>
      <c r="G40" t="s">
        <v>2813</v>
      </c>
      <c r="H40" t="s">
        <v>2814</v>
      </c>
      <c r="I40" t="s">
        <v>2815</v>
      </c>
      <c r="J40" s="7" t="s">
        <v>1066</v>
      </c>
      <c r="K40" t="s">
        <v>2638</v>
      </c>
      <c r="L40" t="s">
        <v>172</v>
      </c>
      <c r="M40" t="s">
        <v>2816</v>
      </c>
      <c r="N40" t="s">
        <v>2640</v>
      </c>
      <c r="O40" t="s">
        <v>2803</v>
      </c>
      <c r="P40" t="s">
        <v>2642</v>
      </c>
      <c r="Q40" t="s">
        <v>2662</v>
      </c>
      <c r="R40" t="s">
        <v>2817</v>
      </c>
      <c r="S40" t="s">
        <v>2655</v>
      </c>
      <c r="T40" t="s">
        <v>2818</v>
      </c>
      <c r="U40" t="s">
        <v>2657</v>
      </c>
      <c r="V40" s="7" t="s">
        <v>301</v>
      </c>
      <c r="W40" s="8">
        <v>16000</v>
      </c>
      <c r="X40" t="s">
        <v>2819</v>
      </c>
      <c r="Y40" t="s">
        <v>2820</v>
      </c>
      <c r="Z40" s="8">
        <v>37823</v>
      </c>
      <c r="AA40" s="9">
        <v>7.74</v>
      </c>
      <c r="AB40" s="8">
        <v>94475.98</v>
      </c>
      <c r="AD40" s="10">
        <v>4709381</v>
      </c>
      <c r="AE40" s="11">
        <v>45959</v>
      </c>
      <c r="AF40" s="8">
        <v>0</v>
      </c>
      <c r="AG40" s="8">
        <v>-21823</v>
      </c>
      <c r="AH40" s="12">
        <v>-1.3639375</v>
      </c>
      <c r="AI40" s="8">
        <v>-2819.5090439276487</v>
      </c>
      <c r="AJ40" s="11">
        <v>43405.49095605324</v>
      </c>
      <c r="AK40" s="11">
        <v>47144</v>
      </c>
      <c r="AL40" s="10">
        <v>-3739</v>
      </c>
      <c r="AM40">
        <v>44936.06</v>
      </c>
      <c r="AN40">
        <v>2.8085037499999999</v>
      </c>
      <c r="AO40" s="40" t="str">
        <f>E40&amp;F40&amp;U40</f>
        <v>JRPDRIV-TMSN</v>
      </c>
      <c r="AP40" s="40" t="str">
        <f>_xlfn.XLOOKUP(AO40,CrossRef!N:N,CrossRef!A:A,"NOT FOUND",0)</f>
        <v>JRP303000</v>
      </c>
      <c r="AQ40" s="40" t="str">
        <f>IFERROR(_xlfn.XLOOKUP(AO40,CrossRef!$N:$N,CrossRef!$E:$E,"Not Found"),"-")</f>
        <v>777F</v>
      </c>
      <c r="AR40" s="40" t="str">
        <f>IFERROR(_xlfn.XLOOKUP(AO40,CrossRef!$N:$N,CrossRef!$G:$G,"Not Found"),"-")</f>
        <v>3030 - TRANSMISSION</v>
      </c>
      <c r="AS40" s="40" t="str">
        <f>IFERROR(_xlfn.XLOOKUP(AO40,CrossRef!$N:$N,CrossRef!$H:$H,"Not Found"),"-")</f>
        <v>00 - (NONE)</v>
      </c>
    </row>
    <row r="41" spans="1:45" hidden="1" x14ac:dyDescent="0.3">
      <c r="A41" s="38" t="str">
        <f>E41&amp;F41&amp;U41</f>
        <v>SSPSURE-SPSNLHF</v>
      </c>
      <c r="B41" s="38" t="str">
        <f>I41&amp;D41&amp;C41</f>
        <v>TD63267201LF</v>
      </c>
      <c r="C41" s="38" t="str">
        <f>_xlfn.XLOOKUP(A41,CrossRef!N:N,CrossRef!D:D,"",0)</f>
        <v>LF</v>
      </c>
      <c r="D41" s="38" t="str">
        <f>_xlfn.XLOOKUP(A41,CrossRef!N:N,CrossRef!C:C,"",0)</f>
        <v>7201</v>
      </c>
      <c r="E41" s="38" t="str">
        <f>LEFT(M41,3)</f>
        <v>SSP</v>
      </c>
      <c r="F41" s="38" t="str">
        <f>_xlfn.TEXTAFTER(J41,"-")</f>
        <v>SURE-SPSN</v>
      </c>
      <c r="G41" t="s">
        <v>2725</v>
      </c>
      <c r="H41" t="s">
        <v>2726</v>
      </c>
      <c r="I41" t="s">
        <v>2821</v>
      </c>
      <c r="J41" s="7" t="s">
        <v>1067</v>
      </c>
      <c r="K41" t="s">
        <v>2638</v>
      </c>
      <c r="L41" t="s">
        <v>183</v>
      </c>
      <c r="M41" t="s">
        <v>2822</v>
      </c>
      <c r="N41" t="s">
        <v>2640</v>
      </c>
      <c r="O41" t="s">
        <v>2803</v>
      </c>
      <c r="P41" t="s">
        <v>2642</v>
      </c>
      <c r="Q41" t="s">
        <v>2640</v>
      </c>
      <c r="R41" t="s">
        <v>2823</v>
      </c>
      <c r="S41" t="s">
        <v>2644</v>
      </c>
      <c r="T41" t="s">
        <v>2720</v>
      </c>
      <c r="U41" t="s">
        <v>485</v>
      </c>
      <c r="V41" s="7" t="s">
        <v>950</v>
      </c>
      <c r="W41" s="8">
        <v>24000</v>
      </c>
      <c r="X41" t="s">
        <v>2824</v>
      </c>
      <c r="Y41" t="s">
        <v>2825</v>
      </c>
      <c r="Z41" s="8">
        <v>45679</v>
      </c>
      <c r="AA41" s="9">
        <v>12.06</v>
      </c>
      <c r="AB41" s="8">
        <v>68000.45</v>
      </c>
      <c r="AD41" s="10">
        <v>4944282</v>
      </c>
      <c r="AE41" s="11">
        <v>46200</v>
      </c>
      <c r="AF41" s="8">
        <v>0</v>
      </c>
      <c r="AG41" s="8">
        <v>-21679</v>
      </c>
      <c r="AH41" s="12">
        <v>-0.90329166666666671</v>
      </c>
      <c r="AI41" s="8">
        <v>-1797.5953565505804</v>
      </c>
      <c r="AJ41" s="11">
        <v>44427.404643437498</v>
      </c>
      <c r="AK41" s="11">
        <v>47880</v>
      </c>
      <c r="AL41" s="10">
        <v>-3453</v>
      </c>
      <c r="AM41">
        <v>65638.3</v>
      </c>
      <c r="AN41">
        <v>2.7349291666666669</v>
      </c>
      <c r="AO41" s="40" t="str">
        <f>E41&amp;F41&amp;U41</f>
        <v>SSPSURE-SPSNLHF</v>
      </c>
      <c r="AP41" s="40" t="str">
        <f>_xlfn.XLOOKUP(AO41,CrossRef!N:N,CrossRef!A:A,"NOT FOUND",0)</f>
        <v>SSP7201LF</v>
      </c>
      <c r="AQ41" s="40" t="str">
        <f>IFERROR(_xlfn.XLOOKUP(AO41,CrossRef!$N:$N,CrossRef!$E:$E,"Not Found"),"-")</f>
        <v>793F</v>
      </c>
      <c r="AR41" s="40" t="str">
        <f>IFERROR(_xlfn.XLOOKUP(AO41,CrossRef!$N:$N,CrossRef!$G:$G,"Not Found"),"-")</f>
        <v>7201 - SUSPENSION CYLINDER</v>
      </c>
      <c r="AS41" s="40" t="str">
        <f>IFERROR(_xlfn.XLOOKUP(AO41,CrossRef!$N:$N,CrossRef!$H:$H,"Not Found"),"-")</f>
        <v>LF - LEFT FRONT</v>
      </c>
    </row>
    <row r="42" spans="1:45" hidden="1" x14ac:dyDescent="0.3">
      <c r="A42" s="38" t="str">
        <f>E42&amp;F42&amp;U42</f>
        <v>SSPSURE-SPSNRHR</v>
      </c>
      <c r="B42" s="38" t="str">
        <f>I42&amp;D42&amp;C42</f>
        <v>TD63477213RR</v>
      </c>
      <c r="C42" s="38" t="str">
        <f>_xlfn.XLOOKUP(A42,CrossRef!N:N,CrossRef!D:D,"",0)</f>
        <v>RR</v>
      </c>
      <c r="D42" s="38" t="str">
        <f>_xlfn.XLOOKUP(A42,CrossRef!N:N,CrossRef!C:C,"",0)</f>
        <v>7213</v>
      </c>
      <c r="E42" s="38" t="str">
        <f>LEFT(M42,3)</f>
        <v>SSP</v>
      </c>
      <c r="F42" s="38" t="str">
        <f>_xlfn.TEXTAFTER(J42,"-")</f>
        <v>SURE-SPSN</v>
      </c>
      <c r="G42" t="s">
        <v>2725</v>
      </c>
      <c r="H42" t="s">
        <v>2726</v>
      </c>
      <c r="I42" t="s">
        <v>2826</v>
      </c>
      <c r="J42" s="7" t="s">
        <v>1068</v>
      </c>
      <c r="K42" t="s">
        <v>2638</v>
      </c>
      <c r="L42" t="s">
        <v>183</v>
      </c>
      <c r="M42" t="s">
        <v>2827</v>
      </c>
      <c r="N42" t="s">
        <v>2640</v>
      </c>
      <c r="O42" t="s">
        <v>2803</v>
      </c>
      <c r="P42" t="s">
        <v>2642</v>
      </c>
      <c r="Q42" t="s">
        <v>2640</v>
      </c>
      <c r="R42" t="s">
        <v>2828</v>
      </c>
      <c r="S42" t="s">
        <v>2644</v>
      </c>
      <c r="T42" t="s">
        <v>2720</v>
      </c>
      <c r="U42" t="s">
        <v>494</v>
      </c>
      <c r="V42" s="7" t="s">
        <v>952</v>
      </c>
      <c r="W42" s="8">
        <v>25000</v>
      </c>
      <c r="X42" t="s">
        <v>2829</v>
      </c>
      <c r="Y42" t="s">
        <v>2806</v>
      </c>
      <c r="Z42" s="8">
        <v>46546</v>
      </c>
      <c r="AA42" s="9">
        <v>12.55</v>
      </c>
      <c r="AB42" s="8">
        <v>36270.04</v>
      </c>
      <c r="AD42" s="10">
        <v>4452549</v>
      </c>
      <c r="AE42" s="11">
        <v>43315</v>
      </c>
      <c r="AF42" s="8">
        <v>0</v>
      </c>
      <c r="AG42" s="8">
        <v>-21546</v>
      </c>
      <c r="AH42" s="12">
        <v>-0.86184000000000005</v>
      </c>
      <c r="AI42" s="8">
        <v>-1716.812749003984</v>
      </c>
      <c r="AJ42" s="11">
        <v>44508.187251006944</v>
      </c>
      <c r="AK42" s="11">
        <v>45260</v>
      </c>
      <c r="AL42" s="10">
        <v>-752</v>
      </c>
      <c r="AM42">
        <v>34435.25</v>
      </c>
      <c r="AN42">
        <v>1.37741</v>
      </c>
      <c r="AO42" s="40" t="str">
        <f>E42&amp;F42&amp;U42</f>
        <v>SSPSURE-SPSNRHR</v>
      </c>
      <c r="AP42" s="40" t="str">
        <f>_xlfn.XLOOKUP(AO42,CrossRef!N:N,CrossRef!A:A,"NOT FOUND",0)</f>
        <v>SSP7213RR</v>
      </c>
      <c r="AQ42" s="40" t="str">
        <f>IFERROR(_xlfn.XLOOKUP(AO42,CrossRef!$N:$N,CrossRef!$E:$E,"Not Found"),"-")</f>
        <v>793F</v>
      </c>
      <c r="AR42" s="40" t="str">
        <f>IFERROR(_xlfn.XLOOKUP(AO42,CrossRef!$N:$N,CrossRef!$G:$G,"Not Found"),"-")</f>
        <v>7213 - REAR SUSPENSION CYLINDER</v>
      </c>
      <c r="AS42" s="40" t="str">
        <f>IFERROR(_xlfn.XLOOKUP(AO42,CrossRef!$N:$N,CrossRef!$H:$H,"Not Found"),"-")</f>
        <v>RR - RIGHT REAR</v>
      </c>
    </row>
    <row r="43" spans="1:45" hidden="1" x14ac:dyDescent="0.3">
      <c r="A43" s="38" t="str">
        <f>E43&amp;F43&amp;U43</f>
        <v>SSPSURE-SPSNLHR</v>
      </c>
      <c r="B43" s="38" t="str">
        <f>I43&amp;D43&amp;C43</f>
        <v>TD63477201LR</v>
      </c>
      <c r="C43" s="38" t="str">
        <f>_xlfn.XLOOKUP(A43,CrossRef!N:N,CrossRef!D:D,"",0)</f>
        <v>LR</v>
      </c>
      <c r="D43" s="38" t="str">
        <f>_xlfn.XLOOKUP(A43,CrossRef!N:N,CrossRef!C:C,"",0)</f>
        <v>7201</v>
      </c>
      <c r="E43" s="38" t="str">
        <f>LEFT(M43,3)</f>
        <v>SSP</v>
      </c>
      <c r="F43" s="38" t="str">
        <f>_xlfn.TEXTAFTER(J43,"-")</f>
        <v>SURE-SPSN</v>
      </c>
      <c r="G43" t="s">
        <v>2725</v>
      </c>
      <c r="H43" t="s">
        <v>2726</v>
      </c>
      <c r="I43" t="s">
        <v>2826</v>
      </c>
      <c r="J43" s="7" t="s">
        <v>1068</v>
      </c>
      <c r="K43" t="s">
        <v>2638</v>
      </c>
      <c r="L43" t="s">
        <v>183</v>
      </c>
      <c r="M43" t="s">
        <v>2827</v>
      </c>
      <c r="N43" t="s">
        <v>2640</v>
      </c>
      <c r="O43" t="s">
        <v>2803</v>
      </c>
      <c r="P43" t="s">
        <v>2642</v>
      </c>
      <c r="Q43" t="s">
        <v>2640</v>
      </c>
      <c r="R43" t="s">
        <v>2830</v>
      </c>
      <c r="S43" t="s">
        <v>2644</v>
      </c>
      <c r="T43" t="s">
        <v>2720</v>
      </c>
      <c r="U43" t="s">
        <v>491</v>
      </c>
      <c r="V43" s="7" t="s">
        <v>951</v>
      </c>
      <c r="W43" s="8">
        <v>25000</v>
      </c>
      <c r="X43" t="s">
        <v>2831</v>
      </c>
      <c r="Y43" t="s">
        <v>2806</v>
      </c>
      <c r="Z43" s="8">
        <v>46546</v>
      </c>
      <c r="AA43" s="9">
        <v>12.55</v>
      </c>
      <c r="AB43" s="8">
        <v>36270.04</v>
      </c>
      <c r="AD43" s="10">
        <v>4452564</v>
      </c>
      <c r="AE43" s="11">
        <v>43315</v>
      </c>
      <c r="AF43" s="8">
        <v>0</v>
      </c>
      <c r="AG43" s="8">
        <v>-21546</v>
      </c>
      <c r="AH43" s="12">
        <v>-0.86184000000000005</v>
      </c>
      <c r="AI43" s="8">
        <v>-1716.812749003984</v>
      </c>
      <c r="AJ43" s="11">
        <v>44508.187251006944</v>
      </c>
      <c r="AK43" s="11">
        <v>45260</v>
      </c>
      <c r="AL43" s="10">
        <v>-752</v>
      </c>
      <c r="AM43">
        <v>34435.25</v>
      </c>
      <c r="AN43">
        <v>1.37741</v>
      </c>
      <c r="AO43" s="40" t="str">
        <f>E43&amp;F43&amp;U43</f>
        <v>SSPSURE-SPSNLHR</v>
      </c>
      <c r="AP43" s="40" t="str">
        <f>_xlfn.XLOOKUP(AO43,CrossRef!N:N,CrossRef!A:A,"NOT FOUND",0)</f>
        <v>SSP7201LR</v>
      </c>
      <c r="AQ43" s="40" t="str">
        <f>IFERROR(_xlfn.XLOOKUP(AO43,CrossRef!$N:$N,CrossRef!$E:$E,"Not Found"),"-")</f>
        <v>793F</v>
      </c>
      <c r="AR43" s="40" t="str">
        <f>IFERROR(_xlfn.XLOOKUP(AO43,CrossRef!$N:$N,CrossRef!$G:$G,"Not Found"),"-")</f>
        <v>7201 - SUSPENSION CYLINDER</v>
      </c>
      <c r="AS43" s="40" t="str">
        <f>IFERROR(_xlfn.XLOOKUP(AO43,CrossRef!$N:$N,CrossRef!$H:$H,"Not Found"),"-")</f>
        <v>LR - LEFT REAR</v>
      </c>
    </row>
    <row r="44" spans="1:45" hidden="1" x14ac:dyDescent="0.3">
      <c r="A44" s="38" t="str">
        <f>E44&amp;F44&amp;U44</f>
        <v>HCMSURE</v>
      </c>
      <c r="B44" s="38" t="str">
        <f>I44&amp;D44&amp;C44</f>
        <v>EX7115</v>
      </c>
      <c r="C44" s="38" t="str">
        <f>_xlfn.XLOOKUP(A44,CrossRef!N:N,CrossRef!D:D,"",0)</f>
        <v/>
      </c>
      <c r="D44" s="38" t="str">
        <f>_xlfn.XLOOKUP(A44,CrossRef!N:N,CrossRef!C:C,"",0)</f>
        <v/>
      </c>
      <c r="E44" s="38" t="str">
        <f>LEFT(M44,3)</f>
        <v>HCM</v>
      </c>
      <c r="F44" s="38" t="str">
        <f>_xlfn.TEXTAFTER(J44,"-")</f>
        <v>SURE</v>
      </c>
      <c r="G44" t="s">
        <v>2725</v>
      </c>
      <c r="H44" t="s">
        <v>2726</v>
      </c>
      <c r="I44" t="s">
        <v>2832</v>
      </c>
      <c r="J44" s="7" t="s">
        <v>1069</v>
      </c>
      <c r="K44" t="s">
        <v>2668</v>
      </c>
      <c r="L44" t="s">
        <v>75</v>
      </c>
      <c r="M44" t="s">
        <v>2833</v>
      </c>
      <c r="N44" t="s">
        <v>2640</v>
      </c>
      <c r="O44" t="s">
        <v>2803</v>
      </c>
      <c r="P44" t="s">
        <v>2642</v>
      </c>
      <c r="Q44" t="s">
        <v>2640</v>
      </c>
      <c r="R44" t="s">
        <v>2834</v>
      </c>
      <c r="S44" t="s">
        <v>2671</v>
      </c>
      <c r="T44" t="s">
        <v>2835</v>
      </c>
      <c r="U44" t="s">
        <v>2657</v>
      </c>
      <c r="V44" s="7" t="s">
        <v>1070</v>
      </c>
      <c r="W44" s="8">
        <v>20000</v>
      </c>
      <c r="X44" t="s">
        <v>2836</v>
      </c>
      <c r="Y44" t="s">
        <v>2837</v>
      </c>
      <c r="Z44" s="8">
        <v>41257</v>
      </c>
      <c r="AA44" s="9">
        <v>14.67</v>
      </c>
      <c r="AB44" s="8">
        <v>417100</v>
      </c>
      <c r="AD44" s="10">
        <v>4130300</v>
      </c>
      <c r="AE44" s="11">
        <v>43466</v>
      </c>
      <c r="AF44" s="8">
        <v>0</v>
      </c>
      <c r="AG44" s="8">
        <v>-21257</v>
      </c>
      <c r="AH44" s="12">
        <v>-1.0628500000000001</v>
      </c>
      <c r="AI44" s="8">
        <v>-1449.0115882753919</v>
      </c>
      <c r="AJ44" s="11">
        <v>44775.988411724538</v>
      </c>
      <c r="AK44" s="11">
        <v>44771</v>
      </c>
      <c r="AL44" s="10">
        <v>4</v>
      </c>
      <c r="AM44">
        <v>19926.82</v>
      </c>
      <c r="AN44">
        <v>0.99634100000000003</v>
      </c>
      <c r="AO44" s="40" t="str">
        <f>E44&amp;F44&amp;U44</f>
        <v>HCMSURE</v>
      </c>
      <c r="AP44" s="40" t="str">
        <f>_xlfn.XLOOKUP(AO44,CrossRef!N:N,CrossRef!A:A,"NOT FOUND",0)</f>
        <v>NOT FOUND</v>
      </c>
      <c r="AQ44" s="40" t="str">
        <f>IFERROR(_xlfn.XLOOKUP(AO44,CrossRef!$N:$N,CrossRef!$E:$E,"Not Found"),"-")</f>
        <v>Not Found</v>
      </c>
      <c r="AR44" s="40" t="str">
        <f>IFERROR(_xlfn.XLOOKUP(AO44,CrossRef!$N:$N,CrossRef!$G:$G,"Not Found"),"-")</f>
        <v>Not Found</v>
      </c>
      <c r="AS44" s="40" t="str">
        <f>IFERROR(_xlfn.XLOOKUP(AO44,CrossRef!$N:$N,CrossRef!$H:$H,"Not Found"),"-")</f>
        <v>Not Found</v>
      </c>
    </row>
    <row r="45" spans="1:45" hidden="1" x14ac:dyDescent="0.3">
      <c r="A45" s="38" t="str">
        <f>E45&amp;F45&amp;U45</f>
        <v>DHNUCRG-TCFS-TCFLLH</v>
      </c>
      <c r="B45" s="38" t="str">
        <f>I45&amp;D45&amp;C45</f>
        <v>QEX0114028LT</v>
      </c>
      <c r="C45" s="38" t="str">
        <f>_xlfn.XLOOKUP(A45,CrossRef!N:N,CrossRef!D:D,"",0)</f>
        <v>LT</v>
      </c>
      <c r="D45" s="38" t="str">
        <f>_xlfn.XLOOKUP(A45,CrossRef!N:N,CrossRef!C:C,"",0)</f>
        <v>4028</v>
      </c>
      <c r="E45" s="38" t="str">
        <f>MID(M45,FIND("DH",M45),3)</f>
        <v>DHN</v>
      </c>
      <c r="F45" s="38" t="str">
        <f>_xlfn.TEXTAFTER(J45,"-")</f>
        <v>UCRG-TCFS-TCFL</v>
      </c>
      <c r="G45" t="s">
        <v>2635</v>
      </c>
      <c r="H45" t="s">
        <v>2636</v>
      </c>
      <c r="I45" t="s">
        <v>2838</v>
      </c>
      <c r="J45" s="7" t="s">
        <v>1071</v>
      </c>
      <c r="K45" t="s">
        <v>2638</v>
      </c>
      <c r="L45" t="s">
        <v>2755</v>
      </c>
      <c r="M45" t="s">
        <v>2839</v>
      </c>
      <c r="N45" t="s">
        <v>2640</v>
      </c>
      <c r="O45" t="s">
        <v>2641</v>
      </c>
      <c r="P45" t="s">
        <v>2642</v>
      </c>
      <c r="Q45" t="s">
        <v>2640</v>
      </c>
      <c r="R45" t="s">
        <v>2840</v>
      </c>
      <c r="S45" t="s">
        <v>2671</v>
      </c>
      <c r="T45" t="s">
        <v>2767</v>
      </c>
      <c r="U45" t="s">
        <v>59</v>
      </c>
      <c r="V45" s="7" t="s">
        <v>648</v>
      </c>
      <c r="W45" s="8">
        <v>22000</v>
      </c>
      <c r="X45" t="s">
        <v>2841</v>
      </c>
      <c r="Y45" t="s">
        <v>2809</v>
      </c>
      <c r="Z45" s="8">
        <v>69943.199999999997</v>
      </c>
      <c r="AA45" s="9">
        <v>13.19</v>
      </c>
      <c r="AB45" s="8">
        <v>469206.37</v>
      </c>
      <c r="AD45" s="10">
        <v>4692745</v>
      </c>
      <c r="AE45" s="11">
        <v>43357</v>
      </c>
      <c r="AF45" s="8">
        <v>26828</v>
      </c>
      <c r="AG45" s="8">
        <v>-21115.199999999997</v>
      </c>
      <c r="AH45" s="12">
        <v>-0.95978181818181807</v>
      </c>
      <c r="AI45" s="8">
        <v>-1600.8491281273691</v>
      </c>
      <c r="AJ45" s="11">
        <v>44624.150871874997</v>
      </c>
      <c r="AK45" s="11">
        <v>45881</v>
      </c>
      <c r="AL45" s="10">
        <v>-1257</v>
      </c>
      <c r="AM45">
        <v>65405.84</v>
      </c>
      <c r="AN45">
        <v>1.7535381818181817</v>
      </c>
      <c r="AO45" s="40" t="str">
        <f>E45&amp;F45&amp;U45</f>
        <v>DHNUCRG-TCFS-TCFLLH</v>
      </c>
      <c r="AP45" s="40" t="str">
        <f>_xlfn.XLOOKUP(AO45,CrossRef!N:N,CrossRef!A:A,"NOT FOUND",0)</f>
        <v>DHN4028LT</v>
      </c>
      <c r="AQ45" s="40" t="str">
        <f>IFERROR(_xlfn.XLOOKUP(AO45,CrossRef!$N:$N,CrossRef!$E:$E,"Not Found"),"-")</f>
        <v>6060 BH</v>
      </c>
      <c r="AR45" s="40" t="str">
        <f>IFERROR(_xlfn.XLOOKUP(AO45,CrossRef!$N:$N,CrossRef!$G:$G,"Not Found"),"-")</f>
        <v>4028 - TRACK FRAME</v>
      </c>
      <c r="AS45" s="40" t="str">
        <f>IFERROR(_xlfn.XLOOKUP(AO45,CrossRef!$N:$N,CrossRef!$H:$H,"Not Found"),"-")</f>
        <v>LT - LEFT</v>
      </c>
    </row>
    <row r="46" spans="1:45" hidden="1" x14ac:dyDescent="0.3">
      <c r="A46" s="38" t="str">
        <f>E46&amp;F46&amp;U46</f>
        <v>DHNUCRG-TCFS-TCFRRH</v>
      </c>
      <c r="B46" s="38" t="str">
        <f>I46&amp;D46&amp;C46</f>
        <v>QEX0114028RI</v>
      </c>
      <c r="C46" s="38" t="str">
        <f>_xlfn.XLOOKUP(A46,CrossRef!N:N,CrossRef!D:D,"",0)</f>
        <v>RI</v>
      </c>
      <c r="D46" s="38" t="str">
        <f>_xlfn.XLOOKUP(A46,CrossRef!N:N,CrossRef!C:C,"",0)</f>
        <v>4028</v>
      </c>
      <c r="E46" s="38" t="str">
        <f>MID(M46,FIND("DH",M46),3)</f>
        <v>DHN</v>
      </c>
      <c r="F46" s="38" t="str">
        <f>_xlfn.TEXTAFTER(J46,"-")</f>
        <v>UCRG-TCFS-TCFR</v>
      </c>
      <c r="G46" t="s">
        <v>2635</v>
      </c>
      <c r="H46" t="s">
        <v>2636</v>
      </c>
      <c r="I46" t="s">
        <v>2838</v>
      </c>
      <c r="J46" s="7" t="s">
        <v>1072</v>
      </c>
      <c r="K46" t="s">
        <v>2638</v>
      </c>
      <c r="L46" t="s">
        <v>2755</v>
      </c>
      <c r="M46" t="s">
        <v>2839</v>
      </c>
      <c r="N46" t="s">
        <v>2640</v>
      </c>
      <c r="O46" t="s">
        <v>2641</v>
      </c>
      <c r="P46" t="s">
        <v>2642</v>
      </c>
      <c r="Q46" t="s">
        <v>2640</v>
      </c>
      <c r="R46" t="s">
        <v>2842</v>
      </c>
      <c r="S46" t="s">
        <v>2671</v>
      </c>
      <c r="T46" t="s">
        <v>2767</v>
      </c>
      <c r="U46" t="s">
        <v>63</v>
      </c>
      <c r="V46" s="7" t="s">
        <v>650</v>
      </c>
      <c r="W46" s="8">
        <v>22000</v>
      </c>
      <c r="X46" t="s">
        <v>2843</v>
      </c>
      <c r="Y46" t="s">
        <v>2812</v>
      </c>
      <c r="Z46" s="8">
        <v>69943.199999999997</v>
      </c>
      <c r="AA46" s="9">
        <v>13.19</v>
      </c>
      <c r="AB46" s="8">
        <v>469206.37</v>
      </c>
      <c r="AD46" s="10">
        <v>4692708</v>
      </c>
      <c r="AE46" s="11">
        <v>43357</v>
      </c>
      <c r="AF46" s="8">
        <v>26828</v>
      </c>
      <c r="AG46" s="8">
        <v>-21115.199999999997</v>
      </c>
      <c r="AH46" s="12">
        <v>-0.95978181818181807</v>
      </c>
      <c r="AI46" s="8">
        <v>-1600.8491281273691</v>
      </c>
      <c r="AJ46" s="11">
        <v>44624.150871874997</v>
      </c>
      <c r="AK46" s="11">
        <v>45881</v>
      </c>
      <c r="AL46" s="10">
        <v>-1257</v>
      </c>
      <c r="AM46">
        <v>65405.84</v>
      </c>
      <c r="AN46">
        <v>1.7535381818181817</v>
      </c>
      <c r="AO46" s="40" t="str">
        <f>E46&amp;F46&amp;U46</f>
        <v>DHNUCRG-TCFS-TCFRRH</v>
      </c>
      <c r="AP46" s="40" t="str">
        <f>_xlfn.XLOOKUP(AO46,CrossRef!N:N,CrossRef!A:A,"NOT FOUND",0)</f>
        <v>DHN4028RI</v>
      </c>
      <c r="AQ46" s="40" t="str">
        <f>IFERROR(_xlfn.XLOOKUP(AO46,CrossRef!$N:$N,CrossRef!$E:$E,"Not Found"),"-")</f>
        <v>6060 BH</v>
      </c>
      <c r="AR46" s="40" t="str">
        <f>IFERROR(_xlfn.XLOOKUP(AO46,CrossRef!$N:$N,CrossRef!$G:$G,"Not Found"),"-")</f>
        <v>4028 - TRACK FRAME</v>
      </c>
      <c r="AS46" s="40" t="str">
        <f>IFERROR(_xlfn.XLOOKUP(AO46,CrossRef!$N:$N,CrossRef!$H:$H,"Not Found"),"-")</f>
        <v>RI - RIGHT</v>
      </c>
    </row>
    <row r="47" spans="1:45" hidden="1" x14ac:dyDescent="0.3">
      <c r="A47" s="38" t="str">
        <f>E47&amp;F47&amp;U47</f>
        <v>JRPDRIV-DIFF</v>
      </c>
      <c r="B47" s="38" t="str">
        <f>I47&amp;D47&amp;C47</f>
        <v>TD2419325800</v>
      </c>
      <c r="C47" s="38" t="str">
        <f>_xlfn.XLOOKUP(A47,CrossRef!N:N,CrossRef!D:D,"",0)</f>
        <v>00</v>
      </c>
      <c r="D47" s="38" t="str">
        <f>_xlfn.XLOOKUP(A47,CrossRef!N:N,CrossRef!C:C,"",0)</f>
        <v>3258</v>
      </c>
      <c r="E47" s="38" t="str">
        <f>LEFT(M47,3)</f>
        <v>JRP</v>
      </c>
      <c r="F47" s="38" t="str">
        <f>_xlfn.TEXTAFTER(J47,"-")</f>
        <v>DRIV-DIFF</v>
      </c>
      <c r="G47" t="s">
        <v>2813</v>
      </c>
      <c r="H47" t="s">
        <v>2814</v>
      </c>
      <c r="I47" t="s">
        <v>2844</v>
      </c>
      <c r="J47" s="7" t="s">
        <v>1073</v>
      </c>
      <c r="K47" t="s">
        <v>2638</v>
      </c>
      <c r="L47" t="s">
        <v>172</v>
      </c>
      <c r="M47" t="s">
        <v>2845</v>
      </c>
      <c r="N47" t="s">
        <v>2640</v>
      </c>
      <c r="O47" t="s">
        <v>2803</v>
      </c>
      <c r="P47" t="s">
        <v>2642</v>
      </c>
      <c r="Q47" t="s">
        <v>2662</v>
      </c>
      <c r="R47" t="s">
        <v>2846</v>
      </c>
      <c r="S47" t="s">
        <v>2655</v>
      </c>
      <c r="T47" t="s">
        <v>2656</v>
      </c>
      <c r="U47" t="s">
        <v>2657</v>
      </c>
      <c r="V47" s="7" t="s">
        <v>464</v>
      </c>
      <c r="W47" s="8">
        <v>18000</v>
      </c>
      <c r="X47" t="s">
        <v>2847</v>
      </c>
      <c r="Y47" t="s">
        <v>2848</v>
      </c>
      <c r="Z47" s="8">
        <v>38972</v>
      </c>
      <c r="AA47" s="9">
        <v>2.95</v>
      </c>
      <c r="AB47" s="8">
        <v>59611.07</v>
      </c>
      <c r="AD47" s="10">
        <v>4770085</v>
      </c>
      <c r="AE47" s="11">
        <v>46127</v>
      </c>
      <c r="AF47" s="8">
        <v>0</v>
      </c>
      <c r="AG47" s="8">
        <v>-20972</v>
      </c>
      <c r="AH47" s="12">
        <v>-1.1651111111111112</v>
      </c>
      <c r="AI47" s="8">
        <v>-7109.1525423728808</v>
      </c>
      <c r="AJ47" s="11">
        <v>39115.847457638891</v>
      </c>
      <c r="AK47" s="11">
        <v>47411</v>
      </c>
      <c r="AL47" s="10">
        <v>-8296</v>
      </c>
      <c r="AM47">
        <v>42470.7</v>
      </c>
      <c r="AN47">
        <v>2.3594833333333334</v>
      </c>
      <c r="AO47" s="40" t="str">
        <f>E47&amp;F47&amp;U47</f>
        <v>JRPDRIV-DIFF</v>
      </c>
      <c r="AP47" s="40" t="str">
        <f>_xlfn.XLOOKUP(AO47,CrossRef!N:N,CrossRef!A:A,"NOT FOUND",0)</f>
        <v>JRP325800</v>
      </c>
      <c r="AQ47" s="40" t="str">
        <f>IFERROR(_xlfn.XLOOKUP(AO47,CrossRef!$N:$N,CrossRef!$E:$E,"Not Found"),"-")</f>
        <v>777F</v>
      </c>
      <c r="AR47" s="40" t="str">
        <f>IFERROR(_xlfn.XLOOKUP(AO47,CrossRef!$N:$N,CrossRef!$G:$G,"Not Found"),"-")</f>
        <v>3258 - DIFFERENTIAL</v>
      </c>
      <c r="AS47" s="40" t="str">
        <f>IFERROR(_xlfn.XLOOKUP(AO47,CrossRef!$N:$N,CrossRef!$H:$H,"Not Found"),"-")</f>
        <v>00 - (NONE)</v>
      </c>
    </row>
    <row r="48" spans="1:45" hidden="1" x14ac:dyDescent="0.3">
      <c r="A48" s="38" t="str">
        <f>E48&amp;F48&amp;U48</f>
        <v>HCMIMAT-SICK</v>
      </c>
      <c r="B48" s="38" t="str">
        <f>I48&amp;D48&amp;C48</f>
        <v>EX7112</v>
      </c>
      <c r="C48" s="38" t="str">
        <f>_xlfn.XLOOKUP(A48,CrossRef!N:N,CrossRef!D:D,"",0)</f>
        <v/>
      </c>
      <c r="D48" s="38" t="str">
        <f>_xlfn.XLOOKUP(A48,CrossRef!N:N,CrossRef!C:C,"",0)</f>
        <v/>
      </c>
      <c r="E48" s="38" t="str">
        <f>LEFT(M48,3)</f>
        <v>HCM</v>
      </c>
      <c r="F48" s="38" t="str">
        <f>_xlfn.TEXTAFTER(J48,"-")</f>
        <v>IMAT-SICK</v>
      </c>
      <c r="G48" t="s">
        <v>2648</v>
      </c>
      <c r="H48" t="s">
        <v>2649</v>
      </c>
      <c r="I48" t="s">
        <v>2849</v>
      </c>
      <c r="J48" s="7" t="s">
        <v>1074</v>
      </c>
      <c r="K48" t="s">
        <v>2668</v>
      </c>
      <c r="L48" t="s">
        <v>415</v>
      </c>
      <c r="M48" t="s">
        <v>2850</v>
      </c>
      <c r="N48" t="s">
        <v>2640</v>
      </c>
      <c r="O48" t="s">
        <v>2803</v>
      </c>
      <c r="P48" t="s">
        <v>2642</v>
      </c>
      <c r="Q48" t="s">
        <v>2640</v>
      </c>
      <c r="R48" t="s">
        <v>2851</v>
      </c>
      <c r="S48" t="s">
        <v>2671</v>
      </c>
      <c r="T48" t="s">
        <v>2835</v>
      </c>
      <c r="U48" t="s">
        <v>2657</v>
      </c>
      <c r="V48" s="7" t="s">
        <v>1075</v>
      </c>
      <c r="W48" s="8">
        <v>18000</v>
      </c>
      <c r="X48" t="s">
        <v>2852</v>
      </c>
      <c r="Y48" t="s">
        <v>2853</v>
      </c>
      <c r="Z48" s="8">
        <v>36668.800000000003</v>
      </c>
      <c r="AA48" s="9">
        <v>13.49</v>
      </c>
      <c r="AB48" s="8">
        <v>206100</v>
      </c>
      <c r="AD48" s="10">
        <v>4835340</v>
      </c>
      <c r="AE48" s="11">
        <v>43354</v>
      </c>
      <c r="AF48" s="8">
        <v>0</v>
      </c>
      <c r="AG48" s="8">
        <v>-18668.800000000003</v>
      </c>
      <c r="AH48" s="12">
        <v>-1.0371555555555556</v>
      </c>
      <c r="AI48" s="8">
        <v>-1383.8991845811715</v>
      </c>
      <c r="AJ48" s="11">
        <v>44841.100815428239</v>
      </c>
      <c r="AK48" s="11">
        <v>46130</v>
      </c>
      <c r="AL48" s="10">
        <v>-1289</v>
      </c>
      <c r="AM48">
        <v>35387.25</v>
      </c>
      <c r="AN48">
        <v>1.9659583333333333</v>
      </c>
      <c r="AO48" s="40" t="str">
        <f>E48&amp;F48&amp;U48</f>
        <v>HCMIMAT-SICK</v>
      </c>
      <c r="AP48" s="40" t="str">
        <f>_xlfn.XLOOKUP(AO48,CrossRef!N:N,CrossRef!A:A,"NOT FOUND",0)</f>
        <v>NOT FOUND</v>
      </c>
      <c r="AQ48" s="40" t="str">
        <f>IFERROR(_xlfn.XLOOKUP(AO48,CrossRef!$N:$N,CrossRef!$E:$E,"Not Found"),"-")</f>
        <v>Not Found</v>
      </c>
      <c r="AR48" s="40" t="str">
        <f>IFERROR(_xlfn.XLOOKUP(AO48,CrossRef!$N:$N,CrossRef!$G:$G,"Not Found"),"-")</f>
        <v>Not Found</v>
      </c>
      <c r="AS48" s="40" t="str">
        <f>IFERROR(_xlfn.XLOOKUP(AO48,CrossRef!$N:$N,CrossRef!$H:$H,"Not Found"),"-")</f>
        <v>Not Found</v>
      </c>
    </row>
    <row r="49" spans="1:45" hidden="1" x14ac:dyDescent="0.3">
      <c r="A49" s="38" t="str">
        <f>E49&amp;F49&amp;U49</f>
        <v>B9HSUREFR</v>
      </c>
      <c r="B49" s="38" t="str">
        <f>I49&amp;D49&amp;C49</f>
        <v>GD14013258FR</v>
      </c>
      <c r="C49" s="38" t="str">
        <f>_xlfn.XLOOKUP(A49,CrossRef!N:N,CrossRef!D:D,"",0)</f>
        <v>FR</v>
      </c>
      <c r="D49" s="38" t="str">
        <f>_xlfn.XLOOKUP(A49,CrossRef!N:N,CrossRef!C:C,"",0)</f>
        <v>3258</v>
      </c>
      <c r="E49" s="38" t="str">
        <f>LEFT(M49,3)</f>
        <v>B9H</v>
      </c>
      <c r="F49" s="38" t="str">
        <f>_xlfn.TEXTAFTER(J49,"-")</f>
        <v>SURE</v>
      </c>
      <c r="G49" t="s">
        <v>2635</v>
      </c>
      <c r="H49" t="s">
        <v>2636</v>
      </c>
      <c r="I49" t="s">
        <v>2854</v>
      </c>
      <c r="J49" s="7" t="s">
        <v>897</v>
      </c>
      <c r="K49" t="s">
        <v>2638</v>
      </c>
      <c r="L49" t="s">
        <v>87</v>
      </c>
      <c r="M49" t="s">
        <v>2855</v>
      </c>
      <c r="N49" t="s">
        <v>2640</v>
      </c>
      <c r="O49" t="s">
        <v>2653</v>
      </c>
      <c r="P49" t="s">
        <v>2642</v>
      </c>
      <c r="Q49" t="s">
        <v>2640</v>
      </c>
      <c r="R49" t="s">
        <v>2856</v>
      </c>
      <c r="S49" t="s">
        <v>2644</v>
      </c>
      <c r="T49" t="s">
        <v>2657</v>
      </c>
      <c r="U49" t="s">
        <v>233</v>
      </c>
      <c r="V49" s="7" t="s">
        <v>893</v>
      </c>
      <c r="W49" s="8">
        <v>24000</v>
      </c>
      <c r="X49" t="s">
        <v>2857</v>
      </c>
      <c r="Y49" t="s">
        <v>2858</v>
      </c>
      <c r="Z49" s="8">
        <v>42125</v>
      </c>
      <c r="AA49" s="9">
        <v>5.0599999999999996</v>
      </c>
      <c r="AB49" s="8">
        <v>85694.93</v>
      </c>
      <c r="AD49" s="10">
        <v>4768831</v>
      </c>
      <c r="AE49" s="11"/>
      <c r="AF49" s="8">
        <v>0</v>
      </c>
      <c r="AG49" s="8">
        <v>-18125</v>
      </c>
      <c r="AH49" s="12">
        <v>-0.75520833333333337</v>
      </c>
      <c r="AI49" s="8">
        <v>-3582.01581027668</v>
      </c>
      <c r="AJ49" s="11">
        <v>42642.984189733797</v>
      </c>
      <c r="AK49" s="11">
        <v>45831</v>
      </c>
      <c r="AL49" s="10">
        <v>-3189</v>
      </c>
      <c r="AM49">
        <v>40131.360000000001</v>
      </c>
      <c r="AN49">
        <v>1.67214</v>
      </c>
      <c r="AO49" s="40" t="str">
        <f>E49&amp;F49&amp;U49</f>
        <v>B9HSUREFR</v>
      </c>
      <c r="AP49" s="40" t="str">
        <f>_xlfn.XLOOKUP(AO49,CrossRef!N:N,CrossRef!A:A,"NOT FOUND",0)</f>
        <v>B9H3258FR</v>
      </c>
      <c r="AQ49" s="40" t="str">
        <f>IFERROR(_xlfn.XLOOKUP(AO49,CrossRef!$N:$N,CrossRef!$E:$E,"Not Found"),"-")</f>
        <v>16M</v>
      </c>
      <c r="AR49" s="40" t="str">
        <f>IFERROR(_xlfn.XLOOKUP(AO49,CrossRef!$N:$N,CrossRef!$G:$G,"Not Found"),"-")</f>
        <v>3258 - DIFFERENTIAL</v>
      </c>
      <c r="AS49" s="40" t="str">
        <f>IFERROR(_xlfn.XLOOKUP(AO49,CrossRef!$N:$N,CrossRef!$H:$H,"Not Found"),"-")</f>
        <v>FR - FRONT</v>
      </c>
    </row>
    <row r="50" spans="1:45" hidden="1" x14ac:dyDescent="0.3">
      <c r="A50" s="38" t="str">
        <f>E50&amp;F50&amp;U50</f>
        <v>FDBHYSY-CYHYLH</v>
      </c>
      <c r="B50" s="38" t="str">
        <f>I50&amp;D50&amp;C50</f>
        <v>QTD385102LT</v>
      </c>
      <c r="C50" s="38" t="str">
        <f>_xlfn.XLOOKUP(A50,CrossRef!N:N,CrossRef!D:D,"",0)</f>
        <v>LT</v>
      </c>
      <c r="D50" s="38" t="str">
        <f>_xlfn.XLOOKUP(A50,CrossRef!N:N,CrossRef!C:C,"",0)</f>
        <v>5102</v>
      </c>
      <c r="E50" s="38" t="str">
        <f>LEFT(M50,3)</f>
        <v>FDB</v>
      </c>
      <c r="F50" s="38" t="str">
        <f>_xlfn.TEXTAFTER(J50,"-")</f>
        <v>HYSY-CYHY</v>
      </c>
      <c r="G50" t="s">
        <v>2635</v>
      </c>
      <c r="H50" t="s">
        <v>2636</v>
      </c>
      <c r="I50" t="s">
        <v>2859</v>
      </c>
      <c r="J50" s="7" t="s">
        <v>1076</v>
      </c>
      <c r="K50" t="s">
        <v>2638</v>
      </c>
      <c r="L50" t="s">
        <v>155</v>
      </c>
      <c r="M50" t="s">
        <v>2860</v>
      </c>
      <c r="N50" t="s">
        <v>2640</v>
      </c>
      <c r="O50" t="s">
        <v>2641</v>
      </c>
      <c r="P50" t="s">
        <v>2642</v>
      </c>
      <c r="Q50" t="s">
        <v>2640</v>
      </c>
      <c r="R50" t="s">
        <v>2861</v>
      </c>
      <c r="S50" t="s">
        <v>2644</v>
      </c>
      <c r="T50" t="s">
        <v>2645</v>
      </c>
      <c r="U50" t="s">
        <v>59</v>
      </c>
      <c r="V50" s="7" t="s">
        <v>729</v>
      </c>
      <c r="W50" s="8">
        <v>20000</v>
      </c>
      <c r="X50" t="s">
        <v>2862</v>
      </c>
      <c r="Y50" t="s">
        <v>2863</v>
      </c>
      <c r="Z50" s="8">
        <v>74754</v>
      </c>
      <c r="AA50" s="9">
        <v>12.95</v>
      </c>
      <c r="AB50" s="8">
        <v>20259.990000000002</v>
      </c>
      <c r="AD50" s="10">
        <v>4386611</v>
      </c>
      <c r="AE50" s="11">
        <v>43083</v>
      </c>
      <c r="AF50" s="8">
        <v>38744</v>
      </c>
      <c r="AG50" s="8">
        <v>-16010</v>
      </c>
      <c r="AH50" s="12">
        <v>-0.80049999999999999</v>
      </c>
      <c r="AI50" s="8">
        <v>-1236.2934362934363</v>
      </c>
      <c r="AJ50" s="11">
        <v>44988.706563692132</v>
      </c>
      <c r="AK50" s="11">
        <v>45135</v>
      </c>
      <c r="AL50" s="10">
        <v>-147</v>
      </c>
      <c r="AM50">
        <v>60638.5</v>
      </c>
      <c r="AN50">
        <v>1.0947249999999999</v>
      </c>
      <c r="AO50" s="40" t="str">
        <f>E50&amp;F50&amp;U50</f>
        <v>FDBHYSY-CYHYLH</v>
      </c>
      <c r="AP50" s="40" t="str">
        <f>_xlfn.XLOOKUP(AO50,CrossRef!N:N,CrossRef!A:A,"NOT FOUND",0)</f>
        <v>FDB5102LT</v>
      </c>
      <c r="AQ50" s="40" t="str">
        <f>IFERROR(_xlfn.XLOOKUP(AO50,CrossRef!$N:$N,CrossRef!$E:$E,"Not Found"),"-")</f>
        <v>793D</v>
      </c>
      <c r="AR50" s="40" t="str">
        <f>IFERROR(_xlfn.XLOOKUP(AO50,CrossRef!$N:$N,CrossRef!$G:$G,"Not Found"),"-")</f>
        <v>5102 - LIFT/HOIST CYLINDER</v>
      </c>
      <c r="AS50" s="40" t="str">
        <f>IFERROR(_xlfn.XLOOKUP(AO50,CrossRef!$N:$N,CrossRef!$H:$H,"Not Found"),"-")</f>
        <v>LT - LEFT</v>
      </c>
    </row>
    <row r="51" spans="1:45" hidden="1" x14ac:dyDescent="0.3">
      <c r="A51" s="38" t="str">
        <f>E51&amp;F51&amp;U51</f>
        <v>FDBDRIV-DIFF</v>
      </c>
      <c r="B51" s="38" t="str">
        <f>I51&amp;D51&amp;C51</f>
        <v>QTD20325800</v>
      </c>
      <c r="C51" s="38" t="str">
        <f>_xlfn.XLOOKUP(A51,CrossRef!N:N,CrossRef!D:D,"",0)</f>
        <v>00</v>
      </c>
      <c r="D51" s="38" t="str">
        <f>_xlfn.XLOOKUP(A51,CrossRef!N:N,CrossRef!C:C,"",0)</f>
        <v>3258</v>
      </c>
      <c r="E51" s="38" t="str">
        <f>LEFT(M51,3)</f>
        <v>FDB</v>
      </c>
      <c r="F51" s="38" t="str">
        <f>_xlfn.TEXTAFTER(J51,"-")</f>
        <v>DRIV-DIFF</v>
      </c>
      <c r="G51" t="s">
        <v>2635</v>
      </c>
      <c r="H51" t="s">
        <v>2636</v>
      </c>
      <c r="I51" t="s">
        <v>2864</v>
      </c>
      <c r="J51" s="7" t="s">
        <v>459</v>
      </c>
      <c r="K51" t="s">
        <v>2638</v>
      </c>
      <c r="L51" t="s">
        <v>155</v>
      </c>
      <c r="M51" t="s">
        <v>2865</v>
      </c>
      <c r="N51" t="s">
        <v>2640</v>
      </c>
      <c r="O51" t="s">
        <v>2641</v>
      </c>
      <c r="P51" t="s">
        <v>2642</v>
      </c>
      <c r="Q51" t="s">
        <v>2640</v>
      </c>
      <c r="R51" t="s">
        <v>2866</v>
      </c>
      <c r="S51" t="s">
        <v>2655</v>
      </c>
      <c r="T51" t="s">
        <v>2656</v>
      </c>
      <c r="U51" t="s">
        <v>2657</v>
      </c>
      <c r="V51" s="7" t="s">
        <v>457</v>
      </c>
      <c r="W51" s="8">
        <v>16500</v>
      </c>
      <c r="X51" t="s">
        <v>2867</v>
      </c>
      <c r="Y51" t="s">
        <v>2868</v>
      </c>
      <c r="Z51" s="8">
        <v>98993</v>
      </c>
      <c r="AA51" s="9">
        <v>12.97</v>
      </c>
      <c r="AB51" s="8">
        <v>63540.55</v>
      </c>
      <c r="AD51" s="10">
        <v>4940558</v>
      </c>
      <c r="AE51" s="11">
        <v>43679</v>
      </c>
      <c r="AF51" s="8">
        <v>67037</v>
      </c>
      <c r="AG51" s="8">
        <v>-15456</v>
      </c>
      <c r="AH51" s="12">
        <v>-0.93672727272727274</v>
      </c>
      <c r="AI51" s="8">
        <v>-1191.6730917501927</v>
      </c>
      <c r="AJ51" s="11">
        <v>45033.326908252318</v>
      </c>
      <c r="AK51" s="11">
        <v>46328</v>
      </c>
      <c r="AL51" s="10">
        <v>-1295</v>
      </c>
      <c r="AM51">
        <v>100328.91</v>
      </c>
      <c r="AO51" s="40" t="str">
        <f>E51&amp;F51&amp;U51</f>
        <v>FDBDRIV-DIFF</v>
      </c>
      <c r="AP51" s="40" t="str">
        <f>_xlfn.XLOOKUP(AO51,CrossRef!N:N,CrossRef!A:A,"NOT FOUND",0)</f>
        <v>FDB325800</v>
      </c>
      <c r="AQ51" s="40" t="str">
        <f>IFERROR(_xlfn.XLOOKUP(AO51,CrossRef!$N:$N,CrossRef!$E:$E,"Not Found"),"-")</f>
        <v>793D</v>
      </c>
      <c r="AR51" s="40" t="str">
        <f>IFERROR(_xlfn.XLOOKUP(AO51,CrossRef!$N:$N,CrossRef!$G:$G,"Not Found"),"-")</f>
        <v>3258 - DIFFERENTIAL</v>
      </c>
      <c r="AS51" s="40" t="str">
        <f>IFERROR(_xlfn.XLOOKUP(AO51,CrossRef!$N:$N,CrossRef!$H:$H,"Not Found"),"-")</f>
        <v>00 - (NONE)</v>
      </c>
    </row>
    <row r="52" spans="1:45" hidden="1" x14ac:dyDescent="0.3">
      <c r="A52" s="38" t="str">
        <f>E52&amp;F52&amp;U52</f>
        <v>APXSURE-SPSNLHR</v>
      </c>
      <c r="B52" s="38" t="str">
        <f>I52&amp;D52&amp;C52</f>
        <v>TD66617213LR</v>
      </c>
      <c r="C52" s="38" t="str">
        <f>_xlfn.XLOOKUP(A52,CrossRef!N:N,CrossRef!D:D,"",0)</f>
        <v>LR</v>
      </c>
      <c r="D52" s="38" t="str">
        <f>_xlfn.XLOOKUP(A52,CrossRef!N:N,CrossRef!C:C,"",0)</f>
        <v>7213</v>
      </c>
      <c r="E52" s="38" t="str">
        <f>LEFT(M52,3)</f>
        <v>APX</v>
      </c>
      <c r="F52" s="38" t="str">
        <f>_xlfn.TEXTAFTER(J52,"-")</f>
        <v>SURE-SPSN</v>
      </c>
      <c r="G52" t="s">
        <v>2725</v>
      </c>
      <c r="H52" t="s">
        <v>2726</v>
      </c>
      <c r="I52" t="s">
        <v>2869</v>
      </c>
      <c r="J52" s="7" t="s">
        <v>1077</v>
      </c>
      <c r="K52" t="s">
        <v>2638</v>
      </c>
      <c r="L52" t="s">
        <v>177</v>
      </c>
      <c r="M52" t="s">
        <v>2870</v>
      </c>
      <c r="N52" t="s">
        <v>2640</v>
      </c>
      <c r="O52" t="s">
        <v>2871</v>
      </c>
      <c r="P52" t="s">
        <v>2642</v>
      </c>
      <c r="Q52" t="s">
        <v>2640</v>
      </c>
      <c r="R52" t="s">
        <v>2872</v>
      </c>
      <c r="S52" t="s">
        <v>2644</v>
      </c>
      <c r="T52" t="s">
        <v>2720</v>
      </c>
      <c r="U52" t="s">
        <v>491</v>
      </c>
      <c r="V52" s="7" t="s">
        <v>951</v>
      </c>
      <c r="W52" s="8">
        <v>25000</v>
      </c>
      <c r="X52" t="s">
        <v>2873</v>
      </c>
      <c r="Y52" t="s">
        <v>2874</v>
      </c>
      <c r="Z52" s="8">
        <v>60494</v>
      </c>
      <c r="AA52" s="9">
        <v>10.92</v>
      </c>
      <c r="AB52" s="8">
        <v>19377.97</v>
      </c>
      <c r="AD52" s="10">
        <v>4639857</v>
      </c>
      <c r="AE52" s="11"/>
      <c r="AF52" s="8">
        <v>20649</v>
      </c>
      <c r="AG52" s="8">
        <v>-14845</v>
      </c>
      <c r="AH52" s="12">
        <v>-0.59379999999999999</v>
      </c>
      <c r="AI52" s="8">
        <v>-1359.4322344322345</v>
      </c>
      <c r="AJ52" s="11">
        <v>44865.567765590276</v>
      </c>
      <c r="AK52" s="11">
        <v>45602</v>
      </c>
      <c r="AL52" s="10">
        <v>-737</v>
      </c>
      <c r="AM52">
        <v>53690.84</v>
      </c>
      <c r="AN52">
        <v>1.3216735999999998</v>
      </c>
      <c r="AO52" s="40" t="str">
        <f>E52&amp;F52&amp;U52</f>
        <v>APXSURE-SPSNLHR</v>
      </c>
      <c r="AP52" s="40" t="str">
        <f>_xlfn.XLOOKUP(AO52,CrossRef!N:N,CrossRef!A:A,"NOT FOUND",0)</f>
        <v>APX7213LR</v>
      </c>
      <c r="AQ52" s="40" t="str">
        <f>IFERROR(_xlfn.XLOOKUP(AO52,CrossRef!$N:$N,CrossRef!$E:$E,"Not Found"),"-")</f>
        <v>785C</v>
      </c>
      <c r="AR52" s="40" t="str">
        <f>IFERROR(_xlfn.XLOOKUP(AO52,CrossRef!$N:$N,CrossRef!$G:$G,"Not Found"),"-")</f>
        <v>7213 - REAR SUSPENSION CYLINDER</v>
      </c>
      <c r="AS52" s="40" t="str">
        <f>IFERROR(_xlfn.XLOOKUP(AO52,CrossRef!$N:$N,CrossRef!$H:$H,"Not Found"),"-")</f>
        <v>LR - LEFT REAR</v>
      </c>
    </row>
    <row r="53" spans="1:45" hidden="1" x14ac:dyDescent="0.3">
      <c r="A53" s="38" t="str">
        <f>E53&amp;F53&amp;U53</f>
        <v>HCMUCRG-TCFS-TCFLLH</v>
      </c>
      <c r="B53" s="38" t="str">
        <f>I53&amp;D53&amp;C53</f>
        <v>EX70964028LT</v>
      </c>
      <c r="C53" s="38" t="str">
        <f>_xlfn.XLOOKUP(A53,CrossRef!N:N,CrossRef!D:D,"",0)</f>
        <v>LT</v>
      </c>
      <c r="D53" s="38" t="str">
        <f>_xlfn.XLOOKUP(A53,CrossRef!N:N,CrossRef!C:C,"",0)</f>
        <v>4028</v>
      </c>
      <c r="E53" s="38" t="str">
        <f>LEFT(M53,3)</f>
        <v>HCM</v>
      </c>
      <c r="F53" s="38" t="str">
        <f>_xlfn.TEXTAFTER(J53,"-")</f>
        <v>UCRG-TCFS-TCFL</v>
      </c>
      <c r="G53" t="s">
        <v>2635</v>
      </c>
      <c r="H53" t="s">
        <v>2636</v>
      </c>
      <c r="I53" t="s">
        <v>2772</v>
      </c>
      <c r="J53" s="7" t="s">
        <v>1078</v>
      </c>
      <c r="K53" t="s">
        <v>2668</v>
      </c>
      <c r="L53" t="s">
        <v>227</v>
      </c>
      <c r="M53" t="s">
        <v>2773</v>
      </c>
      <c r="N53" t="s">
        <v>2640</v>
      </c>
      <c r="O53" t="s">
        <v>2653</v>
      </c>
      <c r="P53" t="s">
        <v>2642</v>
      </c>
      <c r="Q53" t="s">
        <v>2662</v>
      </c>
      <c r="R53" t="s">
        <v>2875</v>
      </c>
      <c r="S53" t="s">
        <v>2671</v>
      </c>
      <c r="T53" t="s">
        <v>2767</v>
      </c>
      <c r="U53" t="s">
        <v>59</v>
      </c>
      <c r="V53" s="7" t="s">
        <v>634</v>
      </c>
      <c r="W53" s="8">
        <v>35000</v>
      </c>
      <c r="X53" t="s">
        <v>2876</v>
      </c>
      <c r="Y53" t="s">
        <v>2769</v>
      </c>
      <c r="Z53" s="8">
        <v>49793</v>
      </c>
      <c r="AA53" s="9">
        <v>6.54</v>
      </c>
      <c r="AB53" s="8">
        <v>350560</v>
      </c>
      <c r="AD53" s="10">
        <v>0</v>
      </c>
      <c r="AE53" s="11">
        <v>41495</v>
      </c>
      <c r="AF53" s="8">
        <v>0</v>
      </c>
      <c r="AG53" s="8">
        <v>-14793</v>
      </c>
      <c r="AH53" s="12">
        <v>-0.42265714285714284</v>
      </c>
      <c r="AI53" s="8">
        <v>-2261.9266055045873</v>
      </c>
      <c r="AJ53" s="11">
        <v>43963.073394479165</v>
      </c>
      <c r="AK53" s="11">
        <v>47185</v>
      </c>
      <c r="AL53" s="10">
        <v>-3222</v>
      </c>
      <c r="AM53">
        <v>56071.4</v>
      </c>
      <c r="AN53">
        <v>1.6020400000000001</v>
      </c>
      <c r="AO53" s="40" t="str">
        <f>E53&amp;F53&amp;U53</f>
        <v>HCMUCRG-TCFS-TCFLLH</v>
      </c>
      <c r="AP53" s="40" t="str">
        <f>_xlfn.XLOOKUP(AO53,CrossRef!N:N,CrossRef!A:A,"NOT FOUND",0)</f>
        <v>HCM4028LT</v>
      </c>
      <c r="AQ53" s="40" t="str">
        <f>IFERROR(_xlfn.XLOOKUP(AO53,CrossRef!$N:$N,CrossRef!$E:$E,"Not Found"),"-")</f>
        <v>EX2500</v>
      </c>
      <c r="AR53" s="40" t="str">
        <f>IFERROR(_xlfn.XLOOKUP(AO53,CrossRef!$N:$N,CrossRef!$G:$G,"Not Found"),"-")</f>
        <v>4028 - TRACK FRAME</v>
      </c>
      <c r="AS53" s="40" t="str">
        <f>IFERROR(_xlfn.XLOOKUP(AO53,CrossRef!$N:$N,CrossRef!$H:$H,"Not Found"),"-")</f>
        <v>LT - LEFT</v>
      </c>
    </row>
    <row r="54" spans="1:45" hidden="1" x14ac:dyDescent="0.3">
      <c r="A54" s="38" t="str">
        <f>E54&amp;F54&amp;U54</f>
        <v>HCMUCRG-TCFS-TCFRRH</v>
      </c>
      <c r="B54" s="38" t="str">
        <f>I54&amp;D54&amp;C54</f>
        <v>EX70964028RI</v>
      </c>
      <c r="C54" s="38" t="str">
        <f>_xlfn.XLOOKUP(A54,CrossRef!N:N,CrossRef!D:D,"",0)</f>
        <v>RI</v>
      </c>
      <c r="D54" s="38" t="str">
        <f>_xlfn.XLOOKUP(A54,CrossRef!N:N,CrossRef!C:C,"",0)</f>
        <v>4028</v>
      </c>
      <c r="E54" s="38" t="str">
        <f>LEFT(M54,3)</f>
        <v>HCM</v>
      </c>
      <c r="F54" s="38" t="str">
        <f>_xlfn.TEXTAFTER(J54,"-")</f>
        <v>UCRG-TCFS-TCFR</v>
      </c>
      <c r="G54" t="s">
        <v>2635</v>
      </c>
      <c r="H54" t="s">
        <v>2636</v>
      </c>
      <c r="I54" t="s">
        <v>2772</v>
      </c>
      <c r="J54" s="7" t="s">
        <v>1079</v>
      </c>
      <c r="K54" t="s">
        <v>2668</v>
      </c>
      <c r="L54" t="s">
        <v>227</v>
      </c>
      <c r="M54" t="s">
        <v>2773</v>
      </c>
      <c r="N54" t="s">
        <v>2640</v>
      </c>
      <c r="O54" t="s">
        <v>2653</v>
      </c>
      <c r="P54" t="s">
        <v>2642</v>
      </c>
      <c r="Q54" t="s">
        <v>2662</v>
      </c>
      <c r="R54" t="s">
        <v>2877</v>
      </c>
      <c r="S54" t="s">
        <v>2671</v>
      </c>
      <c r="T54" t="s">
        <v>2767</v>
      </c>
      <c r="U54" t="s">
        <v>63</v>
      </c>
      <c r="V54" s="7" t="s">
        <v>633</v>
      </c>
      <c r="W54" s="8">
        <v>35000</v>
      </c>
      <c r="X54" t="s">
        <v>2878</v>
      </c>
      <c r="Y54" t="s">
        <v>2769</v>
      </c>
      <c r="Z54" s="8">
        <v>49793</v>
      </c>
      <c r="AA54" s="9">
        <v>6.54</v>
      </c>
      <c r="AB54" s="8">
        <v>350560</v>
      </c>
      <c r="AD54" s="10">
        <v>0</v>
      </c>
      <c r="AE54" s="11">
        <v>41495</v>
      </c>
      <c r="AF54" s="8">
        <v>0</v>
      </c>
      <c r="AG54" s="8">
        <v>-14793</v>
      </c>
      <c r="AH54" s="12">
        <v>-0.42265714285714284</v>
      </c>
      <c r="AI54" s="8">
        <v>-2261.9266055045873</v>
      </c>
      <c r="AJ54" s="11">
        <v>43963.073394479165</v>
      </c>
      <c r="AK54" s="11">
        <v>47185</v>
      </c>
      <c r="AL54" s="10">
        <v>-3222</v>
      </c>
      <c r="AM54">
        <v>56071.4</v>
      </c>
      <c r="AN54">
        <v>1.6020400000000001</v>
      </c>
      <c r="AO54" s="40" t="str">
        <f>E54&amp;F54&amp;U54</f>
        <v>HCMUCRG-TCFS-TCFRRH</v>
      </c>
      <c r="AP54" s="40" t="str">
        <f>_xlfn.XLOOKUP(AO54,CrossRef!N:N,CrossRef!A:A,"NOT FOUND",0)</f>
        <v>HCM4028RI</v>
      </c>
      <c r="AQ54" s="40" t="str">
        <f>IFERROR(_xlfn.XLOOKUP(AO54,CrossRef!$N:$N,CrossRef!$E:$E,"Not Found"),"-")</f>
        <v>EX2500</v>
      </c>
      <c r="AR54" s="40" t="str">
        <f>IFERROR(_xlfn.XLOOKUP(AO54,CrossRef!$N:$N,CrossRef!$G:$G,"Not Found"),"-")</f>
        <v>4028 - TRACK FRAME</v>
      </c>
      <c r="AS54" s="40" t="str">
        <f>IFERROR(_xlfn.XLOOKUP(AO54,CrossRef!$N:$N,CrossRef!$H:$H,"Not Found"),"-")</f>
        <v>RI - RIGHT</v>
      </c>
    </row>
    <row r="55" spans="1:45" hidden="1" x14ac:dyDescent="0.3">
      <c r="A55" s="38" t="str">
        <f>E55&amp;F55&amp;U55</f>
        <v>HCMSURE-SWBR-SWBR</v>
      </c>
      <c r="B55" s="38" t="str">
        <f>I55&amp;D55&amp;C55</f>
        <v>EX7096</v>
      </c>
      <c r="C55" s="38" t="str">
        <f>_xlfn.XLOOKUP(A55,CrossRef!N:N,CrossRef!D:D,"",0)</f>
        <v/>
      </c>
      <c r="D55" s="38" t="str">
        <f>_xlfn.XLOOKUP(A55,CrossRef!N:N,CrossRef!C:C,"",0)</f>
        <v/>
      </c>
      <c r="E55" s="38" t="str">
        <f>LEFT(M55,3)</f>
        <v>HCM</v>
      </c>
      <c r="F55" s="38" t="str">
        <f>_xlfn.TEXTAFTER(J55,"-")</f>
        <v>SURE-SWBR-SWBR</v>
      </c>
      <c r="G55" t="s">
        <v>2635</v>
      </c>
      <c r="H55" t="s">
        <v>2636</v>
      </c>
      <c r="I55" t="s">
        <v>2772</v>
      </c>
      <c r="J55" s="7" t="s">
        <v>1080</v>
      </c>
      <c r="K55" t="s">
        <v>2668</v>
      </c>
      <c r="L55" t="s">
        <v>227</v>
      </c>
      <c r="M55" t="s">
        <v>2773</v>
      </c>
      <c r="N55" t="s">
        <v>2640</v>
      </c>
      <c r="O55" t="s">
        <v>2653</v>
      </c>
      <c r="P55" t="s">
        <v>2642</v>
      </c>
      <c r="Q55" t="s">
        <v>2662</v>
      </c>
      <c r="R55" t="s">
        <v>2879</v>
      </c>
      <c r="S55" t="s">
        <v>2671</v>
      </c>
      <c r="T55" t="s">
        <v>2751</v>
      </c>
      <c r="U55" t="s">
        <v>2657</v>
      </c>
      <c r="V55" s="7" t="s">
        <v>874</v>
      </c>
      <c r="W55" s="8">
        <v>35000</v>
      </c>
      <c r="X55" t="s">
        <v>2880</v>
      </c>
      <c r="Y55" t="s">
        <v>2765</v>
      </c>
      <c r="Z55" s="8">
        <v>49793</v>
      </c>
      <c r="AA55" s="9">
        <v>6.54</v>
      </c>
      <c r="AB55" s="8">
        <v>599266.39</v>
      </c>
      <c r="AD55" s="10">
        <v>0</v>
      </c>
      <c r="AE55" s="11">
        <v>41548</v>
      </c>
      <c r="AF55" s="8">
        <v>16</v>
      </c>
      <c r="AG55" s="8">
        <v>-14777</v>
      </c>
      <c r="AH55" s="12">
        <v>-0.42220000000000002</v>
      </c>
      <c r="AI55" s="8">
        <v>-2259.4801223241589</v>
      </c>
      <c r="AJ55" s="11">
        <v>43965.519877662038</v>
      </c>
      <c r="AK55" s="11">
        <v>47185</v>
      </c>
      <c r="AL55" s="10">
        <v>-3220</v>
      </c>
      <c r="AM55">
        <v>56071.4</v>
      </c>
      <c r="AN55">
        <v>1.6015828571428572</v>
      </c>
      <c r="AO55" s="40" t="str">
        <f>E55&amp;F55&amp;U55</f>
        <v>HCMSURE-SWBR-SWBR</v>
      </c>
      <c r="AP55" s="40" t="str">
        <f>_xlfn.XLOOKUP(AO55,CrossRef!N:N,CrossRef!A:A,"NOT FOUND",0)</f>
        <v>NOT FOUND</v>
      </c>
      <c r="AQ55" s="40" t="str">
        <f>IFERROR(_xlfn.XLOOKUP(AO55,CrossRef!$N:$N,CrossRef!$E:$E,"Not Found"),"-")</f>
        <v>Not Found</v>
      </c>
      <c r="AR55" s="40" t="str">
        <f>IFERROR(_xlfn.XLOOKUP(AO55,CrossRef!$N:$N,CrossRef!$G:$G,"Not Found"),"-")</f>
        <v>Not Found</v>
      </c>
      <c r="AS55" s="40" t="str">
        <f>IFERROR(_xlfn.XLOOKUP(AO55,CrossRef!$N:$N,CrossRef!$H:$H,"Not Found"),"-")</f>
        <v>Not Found</v>
      </c>
    </row>
    <row r="56" spans="1:45" hidden="1" x14ac:dyDescent="0.3">
      <c r="A56" s="38" t="str">
        <f>E56&amp;F56&amp;U56</f>
        <v>DHJUCRG-TCID-TCIRRH</v>
      </c>
      <c r="B56" s="38" t="str">
        <f>I56&amp;D56&amp;C56</f>
        <v>EX7094</v>
      </c>
      <c r="C56" s="38" t="str">
        <f>_xlfn.XLOOKUP(A56,CrossRef!N:N,CrossRef!D:D,"",0)</f>
        <v/>
      </c>
      <c r="D56" s="38" t="str">
        <f>_xlfn.XLOOKUP(A56,CrossRef!N:N,CrossRef!C:C,"",0)</f>
        <v/>
      </c>
      <c r="E56" s="38" t="str">
        <f>MID(M56,FIND("DH",M56),3)</f>
        <v>DHJ</v>
      </c>
      <c r="F56" s="38" t="str">
        <f>_xlfn.TEXTAFTER(J56,"-")</f>
        <v>UCRG-TCID-TCIR</v>
      </c>
      <c r="G56" t="s">
        <v>2725</v>
      </c>
      <c r="H56" t="s">
        <v>2726</v>
      </c>
      <c r="I56" t="s">
        <v>2727</v>
      </c>
      <c r="J56" s="7" t="s">
        <v>1466</v>
      </c>
      <c r="K56" t="s">
        <v>2638</v>
      </c>
      <c r="L56" t="s">
        <v>2728</v>
      </c>
      <c r="M56" t="s">
        <v>2729</v>
      </c>
      <c r="N56" t="s">
        <v>2640</v>
      </c>
      <c r="O56" t="s">
        <v>2653</v>
      </c>
      <c r="P56" t="s">
        <v>2642</v>
      </c>
      <c r="Q56" t="s">
        <v>2640</v>
      </c>
      <c r="R56" t="s">
        <v>4877</v>
      </c>
      <c r="S56" t="s">
        <v>2671</v>
      </c>
      <c r="T56" t="s">
        <v>2933</v>
      </c>
      <c r="U56" t="s">
        <v>63</v>
      </c>
      <c r="V56" s="7" t="s">
        <v>853</v>
      </c>
      <c r="W56" s="8">
        <v>10000</v>
      </c>
      <c r="X56" t="s">
        <v>4878</v>
      </c>
      <c r="Y56" t="s">
        <v>2935</v>
      </c>
      <c r="Z56" s="8">
        <v>70079</v>
      </c>
      <c r="AA56" s="9">
        <v>2.64</v>
      </c>
      <c r="AB56" s="8">
        <v>81162.92</v>
      </c>
      <c r="AD56" s="10">
        <v>4151111</v>
      </c>
      <c r="AE56" s="11">
        <v>45504</v>
      </c>
      <c r="AF56" s="8">
        <v>63412.2</v>
      </c>
      <c r="AG56" s="8">
        <v>3333.1999999999971</v>
      </c>
      <c r="AH56" s="12">
        <v>0.33331999999999973</v>
      </c>
      <c r="AI56" s="8">
        <v>1262.5757575757564</v>
      </c>
      <c r="AJ56" s="11">
        <v>47487.575757557868</v>
      </c>
      <c r="AK56" s="11">
        <v>47200</v>
      </c>
      <c r="AL56" s="10">
        <v>287</v>
      </c>
      <c r="AM56">
        <v>72653</v>
      </c>
      <c r="AN56">
        <v>0.92408000000000035</v>
      </c>
      <c r="AO56" s="40" t="str">
        <f>E56&amp;F56&amp;U56</f>
        <v>DHJUCRG-TCID-TCIRRH</v>
      </c>
      <c r="AP56" s="40" t="str">
        <f>_xlfn.XLOOKUP(AO56,CrossRef!N:N,CrossRef!A:A,"NOT FOUND",0)</f>
        <v>NOT FOUND</v>
      </c>
      <c r="AQ56" s="40" t="str">
        <f>IFERROR(_xlfn.XLOOKUP(AO56,CrossRef!$N:$N,CrossRef!$E:$E,"Not Found"),"-")</f>
        <v>Not Found</v>
      </c>
      <c r="AR56" s="40" t="str">
        <f>IFERROR(_xlfn.XLOOKUP(AO56,CrossRef!$N:$N,CrossRef!$G:$G,"Not Found"),"-")</f>
        <v>Not Found</v>
      </c>
      <c r="AS56" s="40" t="str">
        <f>IFERROR(_xlfn.XLOOKUP(AO56,CrossRef!$N:$N,CrossRef!$H:$H,"Not Found"),"-")</f>
        <v>Not Found</v>
      </c>
    </row>
    <row r="57" spans="1:45" hidden="1" x14ac:dyDescent="0.3">
      <c r="A57" s="38" t="str">
        <f>E57&amp;F57&amp;U57</f>
        <v>4ARHYSY-CYHYLH</v>
      </c>
      <c r="B57" s="38" t="str">
        <f>I57&amp;D57&amp;C57</f>
        <v>QTD295102LT</v>
      </c>
      <c r="C57" s="38" t="str">
        <f>_xlfn.XLOOKUP(A57,CrossRef!N:N,CrossRef!D:D,"",0)</f>
        <v>LT</v>
      </c>
      <c r="D57" s="38" t="str">
        <f>_xlfn.XLOOKUP(A57,CrossRef!N:N,CrossRef!C:C,"",0)</f>
        <v>5102</v>
      </c>
      <c r="E57" s="38" t="str">
        <f>LEFT(M57,3)</f>
        <v>4AR</v>
      </c>
      <c r="F57" s="38" t="str">
        <f>_xlfn.TEXTAFTER(J57,"-")</f>
        <v>HYSY-CYHY</v>
      </c>
      <c r="G57" t="s">
        <v>2635</v>
      </c>
      <c r="H57" t="s">
        <v>2636</v>
      </c>
      <c r="I57" t="s">
        <v>2885</v>
      </c>
      <c r="J57" s="7" t="s">
        <v>731</v>
      </c>
      <c r="K57" t="s">
        <v>2638</v>
      </c>
      <c r="L57" t="s">
        <v>151</v>
      </c>
      <c r="M57" t="s">
        <v>2886</v>
      </c>
      <c r="N57" t="s">
        <v>2640</v>
      </c>
      <c r="O57" t="s">
        <v>2641</v>
      </c>
      <c r="P57" t="s">
        <v>2642</v>
      </c>
      <c r="Q57" t="s">
        <v>2640</v>
      </c>
      <c r="R57" t="s">
        <v>2887</v>
      </c>
      <c r="S57" t="s">
        <v>2644</v>
      </c>
      <c r="T57" t="s">
        <v>2645</v>
      </c>
      <c r="U57" t="s">
        <v>59</v>
      </c>
      <c r="V57" s="7" t="s">
        <v>729</v>
      </c>
      <c r="W57" s="8">
        <v>20000</v>
      </c>
      <c r="X57" t="s">
        <v>2888</v>
      </c>
      <c r="Y57" t="s">
        <v>2795</v>
      </c>
      <c r="Z57" s="8">
        <v>146656</v>
      </c>
      <c r="AA57" s="9">
        <v>13.35</v>
      </c>
      <c r="AB57" s="8">
        <v>20259.990000000002</v>
      </c>
      <c r="AD57" s="10">
        <v>4925132</v>
      </c>
      <c r="AE57" s="11">
        <v>43072</v>
      </c>
      <c r="AF57" s="8">
        <v>112167</v>
      </c>
      <c r="AG57" s="8">
        <v>-14489</v>
      </c>
      <c r="AH57" s="12">
        <v>-0.72445000000000004</v>
      </c>
      <c r="AI57" s="8">
        <v>-1085.318352059925</v>
      </c>
      <c r="AJ57" s="11">
        <v>45139.681647951387</v>
      </c>
      <c r="AK57" s="11">
        <v>45238</v>
      </c>
      <c r="AL57" s="10">
        <v>-99</v>
      </c>
      <c r="AM57">
        <v>133479.54999999999</v>
      </c>
      <c r="AN57">
        <v>1.0656274999999995</v>
      </c>
      <c r="AO57" s="40" t="str">
        <f>E57&amp;F57&amp;U57</f>
        <v>4ARHYSY-CYHYLH</v>
      </c>
      <c r="AP57" s="40" t="str">
        <f>_xlfn.XLOOKUP(AO57,CrossRef!N:N,CrossRef!A:A,"NOT FOUND",0)</f>
        <v>4AR5102LT</v>
      </c>
      <c r="AQ57" s="40" t="str">
        <f>IFERROR(_xlfn.XLOOKUP(AO57,CrossRef!$N:$N,CrossRef!$E:$E,"Not Found"),"-")</f>
        <v>793C</v>
      </c>
      <c r="AR57" s="40" t="str">
        <f>IFERROR(_xlfn.XLOOKUP(AO57,CrossRef!$N:$N,CrossRef!$G:$G,"Not Found"),"-")</f>
        <v>5102 - LIFT/HOIST CYLINDER</v>
      </c>
      <c r="AS57" s="40" t="str">
        <f>IFERROR(_xlfn.XLOOKUP(AO57,CrossRef!$N:$N,CrossRef!$H:$H,"Not Found"),"-")</f>
        <v>LT - LEFT</v>
      </c>
    </row>
    <row r="58" spans="1:45" hidden="1" x14ac:dyDescent="0.3">
      <c r="A58" s="38" t="str">
        <f>E58&amp;F58&amp;U58</f>
        <v>JRPDRIV-WHGPLHF</v>
      </c>
      <c r="B58" s="38" t="str">
        <f>I58&amp;D58&amp;C58</f>
        <v>TD24184008LF</v>
      </c>
      <c r="C58" s="38" t="str">
        <f>_xlfn.XLOOKUP(A58,CrossRef!N:N,CrossRef!D:D,"",0)</f>
        <v>LF</v>
      </c>
      <c r="D58" s="38" t="str">
        <f>_xlfn.XLOOKUP(A58,CrossRef!N:N,CrossRef!C:C,"",0)</f>
        <v>4008</v>
      </c>
      <c r="E58" s="38" t="str">
        <f>LEFT(M58,3)</f>
        <v>JRP</v>
      </c>
      <c r="F58" s="38" t="str">
        <f>_xlfn.TEXTAFTER(J58,"-")</f>
        <v>DRIV-WHGP</v>
      </c>
      <c r="G58" t="s">
        <v>2813</v>
      </c>
      <c r="H58" t="s">
        <v>2814</v>
      </c>
      <c r="I58" t="s">
        <v>2815</v>
      </c>
      <c r="J58" s="7" t="s">
        <v>1083</v>
      </c>
      <c r="K58" t="s">
        <v>2638</v>
      </c>
      <c r="L58" t="s">
        <v>172</v>
      </c>
      <c r="M58" t="s">
        <v>2816</v>
      </c>
      <c r="N58" t="s">
        <v>2640</v>
      </c>
      <c r="O58" t="s">
        <v>2803</v>
      </c>
      <c r="P58" t="s">
        <v>2642</v>
      </c>
      <c r="Q58" t="s">
        <v>2662</v>
      </c>
      <c r="R58" t="s">
        <v>2889</v>
      </c>
      <c r="S58" t="s">
        <v>2655</v>
      </c>
      <c r="T58" t="s">
        <v>2688</v>
      </c>
      <c r="U58" t="s">
        <v>485</v>
      </c>
      <c r="V58" s="7" t="s">
        <v>945</v>
      </c>
      <c r="W58" s="8">
        <v>24000</v>
      </c>
      <c r="X58" t="s">
        <v>2890</v>
      </c>
      <c r="Y58" t="s">
        <v>2891</v>
      </c>
      <c r="Z58" s="8">
        <v>37823</v>
      </c>
      <c r="AA58" s="9">
        <v>7.74</v>
      </c>
      <c r="AB58" s="8">
        <v>107027.44</v>
      </c>
      <c r="AD58" s="10"/>
      <c r="AE58" s="11"/>
      <c r="AF58" s="8"/>
      <c r="AG58" s="8">
        <v>-13823</v>
      </c>
      <c r="AH58" s="12">
        <v>-0.57595833333333335</v>
      </c>
      <c r="AI58" s="8">
        <v>-1785.9173126614987</v>
      </c>
      <c r="AJ58" s="11">
        <v>44439.082687349539</v>
      </c>
      <c r="AK58" s="11"/>
      <c r="AL58" s="10"/>
      <c r="AO58" s="40" t="str">
        <f>E58&amp;F58&amp;U58</f>
        <v>JRPDRIV-WHGPLHF</v>
      </c>
      <c r="AP58" s="40" t="str">
        <f>_xlfn.XLOOKUP(AO58,CrossRef!N:N,CrossRef!A:A,"NOT FOUND",0)</f>
        <v>JRP4008LF</v>
      </c>
      <c r="AQ58" s="40" t="str">
        <f>IFERROR(_xlfn.XLOOKUP(AO58,CrossRef!$N:$N,CrossRef!$E:$E,"Not Found"),"-")</f>
        <v>777F</v>
      </c>
      <c r="AR58" s="40" t="str">
        <f>IFERROR(_xlfn.XLOOKUP(AO58,CrossRef!$N:$N,CrossRef!$G:$G,"Not Found"),"-")</f>
        <v>4008 - FINAL DRIVE, BRAKE &amp; WHEEL</v>
      </c>
      <c r="AS58" s="40" t="str">
        <f>IFERROR(_xlfn.XLOOKUP(AO58,CrossRef!$N:$N,CrossRef!$H:$H,"Not Found"),"-")</f>
        <v>LF - LEFT FRONT</v>
      </c>
    </row>
    <row r="59" spans="1:45" hidden="1" x14ac:dyDescent="0.3">
      <c r="A59" s="38" t="str">
        <f>E59&amp;F59&amp;U59</f>
        <v>DHJHYSY-CYHY-CYSLLH</v>
      </c>
      <c r="B59" s="38" t="str">
        <f>I59&amp;D59&amp;C59</f>
        <v>EX7094</v>
      </c>
      <c r="C59" s="38" t="str">
        <f>_xlfn.XLOOKUP(A59,CrossRef!N:N,CrossRef!D:D,"",0)</f>
        <v/>
      </c>
      <c r="D59" s="38" t="str">
        <f>_xlfn.XLOOKUP(A59,CrossRef!N:N,CrossRef!C:C,"",0)</f>
        <v/>
      </c>
      <c r="E59" s="38" t="str">
        <f>MID(M59,FIND("DH",M59),3)</f>
        <v>DHJ</v>
      </c>
      <c r="F59" s="38" t="str">
        <f>_xlfn.TEXTAFTER(J59,"-")</f>
        <v>HYSY-CYHY-CYSL</v>
      </c>
      <c r="G59" t="s">
        <v>2725</v>
      </c>
      <c r="H59" t="s">
        <v>2726</v>
      </c>
      <c r="I59" t="s">
        <v>2727</v>
      </c>
      <c r="J59" s="7" t="s">
        <v>6648</v>
      </c>
      <c r="K59" t="s">
        <v>2638</v>
      </c>
      <c r="L59" t="s">
        <v>2728</v>
      </c>
      <c r="M59" t="s">
        <v>2729</v>
      </c>
      <c r="N59" t="s">
        <v>2640</v>
      </c>
      <c r="O59" t="s">
        <v>2653</v>
      </c>
      <c r="P59" t="s">
        <v>2642</v>
      </c>
      <c r="Q59" t="s">
        <v>2640</v>
      </c>
      <c r="R59" t="s">
        <v>6649</v>
      </c>
      <c r="S59" t="s">
        <v>2644</v>
      </c>
      <c r="T59" t="s">
        <v>2945</v>
      </c>
      <c r="U59" t="s">
        <v>59</v>
      </c>
      <c r="V59" s="7" t="s">
        <v>706</v>
      </c>
      <c r="W59" s="8">
        <v>10000</v>
      </c>
      <c r="X59" t="s">
        <v>6650</v>
      </c>
      <c r="Y59" t="s">
        <v>5219</v>
      </c>
      <c r="Z59" s="8">
        <v>70079</v>
      </c>
      <c r="AA59" s="9">
        <v>2.64</v>
      </c>
      <c r="AB59" s="8">
        <v>68221.86</v>
      </c>
      <c r="AD59" s="10">
        <v>4485057</v>
      </c>
      <c r="AE59" s="11">
        <v>45957</v>
      </c>
      <c r="AF59" s="8">
        <v>68522</v>
      </c>
      <c r="AG59" s="8">
        <v>8443</v>
      </c>
      <c r="AH59" s="12">
        <v>0.84430000000000005</v>
      </c>
      <c r="AI59" s="8">
        <v>3198.1060606060605</v>
      </c>
      <c r="AJ59" s="11">
        <v>49423.106060613427</v>
      </c>
      <c r="AK59" s="11">
        <v>47574</v>
      </c>
      <c r="AL59" s="10">
        <v>1849</v>
      </c>
      <c r="AM59">
        <v>73640.36</v>
      </c>
      <c r="AN59">
        <v>0.51183600000000007</v>
      </c>
      <c r="AO59" s="40" t="str">
        <f>E59&amp;F59&amp;U59</f>
        <v>DHJHYSY-CYHY-CYSLLH</v>
      </c>
      <c r="AP59" s="40" t="str">
        <f>_xlfn.XLOOKUP(AO59,CrossRef!N:N,CrossRef!A:A,"NOT FOUND",0)</f>
        <v>NOT FOUND</v>
      </c>
      <c r="AQ59" s="40" t="str">
        <f>IFERROR(_xlfn.XLOOKUP(AO59,CrossRef!$N:$N,CrossRef!$E:$E,"Not Found"),"-")</f>
        <v>Not Found</v>
      </c>
      <c r="AR59" s="40" t="str">
        <f>IFERROR(_xlfn.XLOOKUP(AO59,CrossRef!$N:$N,CrossRef!$G:$G,"Not Found"),"-")</f>
        <v>Not Found</v>
      </c>
      <c r="AS59" s="40" t="str">
        <f>IFERROR(_xlfn.XLOOKUP(AO59,CrossRef!$N:$N,CrossRef!$H:$H,"Not Found"),"-")</f>
        <v>Not Found</v>
      </c>
    </row>
    <row r="60" spans="1:45" hidden="1" x14ac:dyDescent="0.3">
      <c r="A60" s="38" t="str">
        <f>E60&amp;F60&amp;U60</f>
        <v>SSPSURERHF</v>
      </c>
      <c r="B60" s="38" t="str">
        <f>I60&amp;D60&amp;C60</f>
        <v>TD65767201RF</v>
      </c>
      <c r="C60" s="38" t="str">
        <f>_xlfn.XLOOKUP(A60,CrossRef!N:N,CrossRef!D:D,"",0)</f>
        <v>RF</v>
      </c>
      <c r="D60" s="38" t="str">
        <f>_xlfn.XLOOKUP(A60,CrossRef!N:N,CrossRef!C:C,"",0)</f>
        <v>7201</v>
      </c>
      <c r="E60" s="38" t="str">
        <f>LEFT(M60,3)</f>
        <v>SSP</v>
      </c>
      <c r="F60" s="38" t="str">
        <f>_xlfn.TEXTAFTER(J60,"-")</f>
        <v>SURE</v>
      </c>
      <c r="G60" t="s">
        <v>2725</v>
      </c>
      <c r="H60" t="s">
        <v>2726</v>
      </c>
      <c r="I60" t="s">
        <v>2895</v>
      </c>
      <c r="J60" s="7" t="s">
        <v>1084</v>
      </c>
      <c r="K60" t="s">
        <v>2638</v>
      </c>
      <c r="L60" t="s">
        <v>183</v>
      </c>
      <c r="M60" t="s">
        <v>2896</v>
      </c>
      <c r="N60" t="s">
        <v>2640</v>
      </c>
      <c r="O60" t="s">
        <v>2871</v>
      </c>
      <c r="P60" t="s">
        <v>2642</v>
      </c>
      <c r="Q60" t="s">
        <v>2640</v>
      </c>
      <c r="R60" t="s">
        <v>2897</v>
      </c>
      <c r="S60" t="s">
        <v>2644</v>
      </c>
      <c r="T60" t="s">
        <v>2720</v>
      </c>
      <c r="U60" t="s">
        <v>488</v>
      </c>
      <c r="V60" s="7" t="s">
        <v>1085</v>
      </c>
      <c r="W60" s="8">
        <v>25000</v>
      </c>
      <c r="X60" t="s">
        <v>2898</v>
      </c>
      <c r="Y60" t="s">
        <v>2899</v>
      </c>
      <c r="Z60" s="8">
        <v>68886</v>
      </c>
      <c r="AA60" s="9">
        <v>14.49</v>
      </c>
      <c r="AB60" s="8">
        <v>68000.45</v>
      </c>
      <c r="AD60" s="10">
        <v>4642730</v>
      </c>
      <c r="AE60" s="11"/>
      <c r="AF60" s="8">
        <v>30998</v>
      </c>
      <c r="AG60" s="8">
        <v>-12888</v>
      </c>
      <c r="AH60" s="12">
        <v>-0.51551999999999998</v>
      </c>
      <c r="AI60" s="8">
        <v>-889.44099378881981</v>
      </c>
      <c r="AJ60" s="11">
        <v>45335.559006215277</v>
      </c>
      <c r="AK60" s="11">
        <v>45608</v>
      </c>
      <c r="AL60" s="10">
        <v>-273</v>
      </c>
      <c r="AM60">
        <v>59945.67</v>
      </c>
      <c r="AN60">
        <v>1.1579067999999999</v>
      </c>
      <c r="AO60" s="40" t="str">
        <f>E60&amp;F60&amp;U60</f>
        <v>SSPSURERHF</v>
      </c>
      <c r="AP60" s="40" t="str">
        <f>_xlfn.XLOOKUP(AO60,CrossRef!N:N,CrossRef!A:A,"NOT FOUND",0)</f>
        <v>SSP7201RF</v>
      </c>
      <c r="AQ60" s="40" t="str">
        <f>IFERROR(_xlfn.XLOOKUP(AO60,CrossRef!$N:$N,CrossRef!$E:$E,"Not Found"),"-")</f>
        <v>793F</v>
      </c>
      <c r="AR60" s="40" t="str">
        <f>IFERROR(_xlfn.XLOOKUP(AO60,CrossRef!$N:$N,CrossRef!$G:$G,"Not Found"),"-")</f>
        <v>7201 - SUSPENSION CYLINDER</v>
      </c>
      <c r="AS60" s="40" t="str">
        <f>IFERROR(_xlfn.XLOOKUP(AO60,CrossRef!$N:$N,CrossRef!$H:$H,"Not Found"),"-")</f>
        <v>RF - RIGHT FRONT</v>
      </c>
    </row>
    <row r="61" spans="1:45" hidden="1" x14ac:dyDescent="0.3">
      <c r="A61" s="38" t="str">
        <f>E61&amp;F61&amp;U61</f>
        <v>SSPSURELHR</v>
      </c>
      <c r="B61" s="38" t="str">
        <f>I61&amp;D61&amp;C61</f>
        <v>TD6576</v>
      </c>
      <c r="C61" s="38" t="str">
        <f>_xlfn.XLOOKUP(A61,CrossRef!N:N,CrossRef!D:D,"",0)</f>
        <v/>
      </c>
      <c r="D61" s="38" t="str">
        <f>_xlfn.XLOOKUP(A61,CrossRef!N:N,CrossRef!C:C,"",0)</f>
        <v/>
      </c>
      <c r="E61" s="38" t="str">
        <f>LEFT(M61,3)</f>
        <v>SSP</v>
      </c>
      <c r="F61" s="38" t="str">
        <f>_xlfn.TEXTAFTER(J61,"-")</f>
        <v>SURE</v>
      </c>
      <c r="G61" t="s">
        <v>2725</v>
      </c>
      <c r="H61" t="s">
        <v>2726</v>
      </c>
      <c r="I61" t="s">
        <v>2895</v>
      </c>
      <c r="J61" s="7" t="s">
        <v>1084</v>
      </c>
      <c r="K61" t="s">
        <v>2638</v>
      </c>
      <c r="L61" t="s">
        <v>183</v>
      </c>
      <c r="M61" t="s">
        <v>2896</v>
      </c>
      <c r="N61" t="s">
        <v>2640</v>
      </c>
      <c r="O61" t="s">
        <v>2871</v>
      </c>
      <c r="P61" t="s">
        <v>2642</v>
      </c>
      <c r="Q61" t="s">
        <v>2640</v>
      </c>
      <c r="R61" t="s">
        <v>2900</v>
      </c>
      <c r="S61" t="s">
        <v>2644</v>
      </c>
      <c r="T61" t="s">
        <v>2720</v>
      </c>
      <c r="U61" t="s">
        <v>491</v>
      </c>
      <c r="V61" s="7" t="s">
        <v>951</v>
      </c>
      <c r="W61" s="8">
        <v>25000</v>
      </c>
      <c r="X61" t="s">
        <v>2901</v>
      </c>
      <c r="Y61" t="s">
        <v>2902</v>
      </c>
      <c r="Z61" s="8">
        <v>68886</v>
      </c>
      <c r="AA61" s="9">
        <v>14.49</v>
      </c>
      <c r="AB61" s="8">
        <v>36270.04</v>
      </c>
      <c r="AD61" s="10">
        <v>4642849</v>
      </c>
      <c r="AE61" s="11"/>
      <c r="AF61" s="8">
        <v>30998</v>
      </c>
      <c r="AG61" s="8">
        <v>-12888</v>
      </c>
      <c r="AH61" s="12">
        <v>-0.51551999999999998</v>
      </c>
      <c r="AI61" s="8">
        <v>-889.44099378881981</v>
      </c>
      <c r="AJ61" s="11">
        <v>45335.559006215277</v>
      </c>
      <c r="AK61" s="11">
        <v>45608</v>
      </c>
      <c r="AL61" s="10">
        <v>-273</v>
      </c>
      <c r="AM61">
        <v>59945.67</v>
      </c>
      <c r="AN61">
        <v>1.1579067999999999</v>
      </c>
      <c r="AO61" s="40" t="str">
        <f>E61&amp;F61&amp;U61</f>
        <v>SSPSURELHR</v>
      </c>
      <c r="AP61" s="40" t="str">
        <f>_xlfn.XLOOKUP(AO61,CrossRef!N:N,CrossRef!A:A,"NOT FOUND",0)</f>
        <v>NOT FOUND</v>
      </c>
      <c r="AQ61" s="40" t="str">
        <f>IFERROR(_xlfn.XLOOKUP(AO61,CrossRef!$N:$N,CrossRef!$E:$E,"Not Found"),"-")</f>
        <v>Not Found</v>
      </c>
      <c r="AR61" s="40" t="str">
        <f>IFERROR(_xlfn.XLOOKUP(AO61,CrossRef!$N:$N,CrossRef!$G:$G,"Not Found"),"-")</f>
        <v>Not Found</v>
      </c>
      <c r="AS61" s="40" t="str">
        <f>IFERROR(_xlfn.XLOOKUP(AO61,CrossRef!$N:$N,CrossRef!$H:$H,"Not Found"),"-")</f>
        <v>Not Found</v>
      </c>
    </row>
    <row r="62" spans="1:45" hidden="1" x14ac:dyDescent="0.3">
      <c r="A62" s="38" t="str">
        <f>E62&amp;F62&amp;U62</f>
        <v>SSPSURERHR</v>
      </c>
      <c r="B62" s="38" t="str">
        <f>I62&amp;D62&amp;C62</f>
        <v>TD6576</v>
      </c>
      <c r="C62" s="38" t="str">
        <f>_xlfn.XLOOKUP(A62,CrossRef!N:N,CrossRef!D:D,"",0)</f>
        <v/>
      </c>
      <c r="D62" s="38" t="str">
        <f>_xlfn.XLOOKUP(A62,CrossRef!N:N,CrossRef!C:C,"",0)</f>
        <v/>
      </c>
      <c r="E62" s="38" t="str">
        <f>LEFT(M62,3)</f>
        <v>SSP</v>
      </c>
      <c r="F62" s="38" t="str">
        <f>_xlfn.TEXTAFTER(J62,"-")</f>
        <v>SURE</v>
      </c>
      <c r="G62" t="s">
        <v>2725</v>
      </c>
      <c r="H62" t="s">
        <v>2726</v>
      </c>
      <c r="I62" t="s">
        <v>2895</v>
      </c>
      <c r="J62" s="7" t="s">
        <v>1084</v>
      </c>
      <c r="K62" t="s">
        <v>2638</v>
      </c>
      <c r="L62" t="s">
        <v>183</v>
      </c>
      <c r="M62" t="s">
        <v>2896</v>
      </c>
      <c r="N62" t="s">
        <v>2640</v>
      </c>
      <c r="O62" t="s">
        <v>2871</v>
      </c>
      <c r="P62" t="s">
        <v>2642</v>
      </c>
      <c r="Q62" t="s">
        <v>2640</v>
      </c>
      <c r="R62" t="s">
        <v>2903</v>
      </c>
      <c r="S62" t="s">
        <v>2644</v>
      </c>
      <c r="T62" t="s">
        <v>2720</v>
      </c>
      <c r="U62" t="s">
        <v>494</v>
      </c>
      <c r="V62" s="7" t="s">
        <v>952</v>
      </c>
      <c r="W62" s="8">
        <v>25000</v>
      </c>
      <c r="X62" t="s">
        <v>2904</v>
      </c>
      <c r="Y62" t="s">
        <v>2902</v>
      </c>
      <c r="Z62" s="8">
        <v>68886</v>
      </c>
      <c r="AA62" s="9">
        <v>14.49</v>
      </c>
      <c r="AB62" s="8">
        <v>36270.04</v>
      </c>
      <c r="AD62" s="10">
        <v>4642853</v>
      </c>
      <c r="AE62" s="11"/>
      <c r="AF62" s="8">
        <v>30998</v>
      </c>
      <c r="AG62" s="8">
        <v>-12888</v>
      </c>
      <c r="AH62" s="12">
        <v>-0.51551999999999998</v>
      </c>
      <c r="AI62" s="8">
        <v>-889.44099378881981</v>
      </c>
      <c r="AJ62" s="11">
        <v>45335.559006215277</v>
      </c>
      <c r="AK62" s="11">
        <v>45608</v>
      </c>
      <c r="AL62" s="10">
        <v>-273</v>
      </c>
      <c r="AM62">
        <v>59945.67</v>
      </c>
      <c r="AN62">
        <v>1.1579067999999999</v>
      </c>
      <c r="AO62" s="40" t="str">
        <f>E62&amp;F62&amp;U62</f>
        <v>SSPSURERHR</v>
      </c>
      <c r="AP62" s="40" t="str">
        <f>_xlfn.XLOOKUP(AO62,CrossRef!N:N,CrossRef!A:A,"NOT FOUND",0)</f>
        <v>NOT FOUND</v>
      </c>
      <c r="AQ62" s="40" t="str">
        <f>IFERROR(_xlfn.XLOOKUP(AO62,CrossRef!$N:$N,CrossRef!$E:$E,"Not Found"),"-")</f>
        <v>Not Found</v>
      </c>
      <c r="AR62" s="40" t="str">
        <f>IFERROR(_xlfn.XLOOKUP(AO62,CrossRef!$N:$N,CrossRef!$G:$G,"Not Found"),"-")</f>
        <v>Not Found</v>
      </c>
      <c r="AS62" s="40" t="str">
        <f>IFERROR(_xlfn.XLOOKUP(AO62,CrossRef!$N:$N,CrossRef!$H:$H,"Not Found"),"-")</f>
        <v>Not Found</v>
      </c>
    </row>
    <row r="63" spans="1:45" hidden="1" x14ac:dyDescent="0.3">
      <c r="A63" s="38" t="str">
        <f>E63&amp;F63&amp;U63</f>
        <v>HCMIMAT-BOOM</v>
      </c>
      <c r="B63" s="38" t="str">
        <f>I63&amp;D63&amp;C63</f>
        <v>EX7114</v>
      </c>
      <c r="C63" s="38" t="str">
        <f>_xlfn.XLOOKUP(A63,CrossRef!N:N,CrossRef!D:D,"",0)</f>
        <v/>
      </c>
      <c r="D63" s="38" t="str">
        <f>_xlfn.XLOOKUP(A63,CrossRef!N:N,CrossRef!C:C,"",0)</f>
        <v/>
      </c>
      <c r="E63" s="38" t="str">
        <f>LEFT(M63,3)</f>
        <v>HCM</v>
      </c>
      <c r="F63" s="38" t="str">
        <f>_xlfn.TEXTAFTER(J63,"-")</f>
        <v>IMAT-BOOM</v>
      </c>
      <c r="G63" t="s">
        <v>2635</v>
      </c>
      <c r="H63" t="s">
        <v>2636</v>
      </c>
      <c r="I63" t="s">
        <v>2905</v>
      </c>
      <c r="J63" s="7" t="s">
        <v>1086</v>
      </c>
      <c r="K63" t="s">
        <v>2668</v>
      </c>
      <c r="L63" t="s">
        <v>2698</v>
      </c>
      <c r="M63" t="s">
        <v>2906</v>
      </c>
      <c r="N63" t="s">
        <v>2640</v>
      </c>
      <c r="O63" t="s">
        <v>2803</v>
      </c>
      <c r="P63" t="s">
        <v>2642</v>
      </c>
      <c r="Q63" t="s">
        <v>2640</v>
      </c>
      <c r="R63" t="s">
        <v>2907</v>
      </c>
      <c r="S63" t="s">
        <v>2671</v>
      </c>
      <c r="T63" t="s">
        <v>2739</v>
      </c>
      <c r="U63" t="s">
        <v>2657</v>
      </c>
      <c r="V63" s="7" t="s">
        <v>867</v>
      </c>
      <c r="W63" s="8">
        <v>18000</v>
      </c>
      <c r="X63" t="s">
        <v>2908</v>
      </c>
      <c r="Y63" t="s">
        <v>2909</v>
      </c>
      <c r="Z63" s="8">
        <v>30317</v>
      </c>
      <c r="AA63" s="9">
        <v>5.39</v>
      </c>
      <c r="AB63" s="8">
        <v>273450</v>
      </c>
      <c r="AD63" s="10">
        <v>4772892</v>
      </c>
      <c r="AE63" s="11">
        <v>39448</v>
      </c>
      <c r="AF63" s="8">
        <v>0</v>
      </c>
      <c r="AG63" s="8">
        <v>-12317</v>
      </c>
      <c r="AH63" s="12">
        <v>-0.68427777777777776</v>
      </c>
      <c r="AI63" s="8">
        <v>-2285.157699443414</v>
      </c>
      <c r="AJ63" s="11">
        <v>43939.842300543984</v>
      </c>
      <c r="AK63" s="11">
        <v>48023</v>
      </c>
      <c r="AL63" s="10">
        <v>-4084</v>
      </c>
      <c r="AM63">
        <v>40008.22</v>
      </c>
      <c r="AN63">
        <v>2.2226788888888889</v>
      </c>
      <c r="AO63" s="40" t="str">
        <f>E63&amp;F63&amp;U63</f>
        <v>HCMIMAT-BOOM</v>
      </c>
      <c r="AP63" s="40" t="str">
        <f>_xlfn.XLOOKUP(AO63,CrossRef!N:N,CrossRef!A:A,"NOT FOUND",0)</f>
        <v>NOT FOUND</v>
      </c>
      <c r="AQ63" s="40" t="str">
        <f>IFERROR(_xlfn.XLOOKUP(AO63,CrossRef!$N:$N,CrossRef!$E:$E,"Not Found"),"-")</f>
        <v>Not Found</v>
      </c>
      <c r="AR63" s="40" t="str">
        <f>IFERROR(_xlfn.XLOOKUP(AO63,CrossRef!$N:$N,CrossRef!$G:$G,"Not Found"),"-")</f>
        <v>Not Found</v>
      </c>
      <c r="AS63" s="40" t="str">
        <f>IFERROR(_xlfn.XLOOKUP(AO63,CrossRef!$N:$N,CrossRef!$H:$H,"Not Found"),"-")</f>
        <v>Not Found</v>
      </c>
    </row>
    <row r="64" spans="1:45" hidden="1" x14ac:dyDescent="0.3">
      <c r="A64" s="38" t="str">
        <f>E64&amp;F64&amp;U64</f>
        <v>HCMIMAT-SICK</v>
      </c>
      <c r="B64" s="38" t="str">
        <f>I64&amp;D64&amp;C64</f>
        <v>EX7114</v>
      </c>
      <c r="C64" s="38" t="str">
        <f>_xlfn.XLOOKUP(A64,CrossRef!N:N,CrossRef!D:D,"",0)</f>
        <v/>
      </c>
      <c r="D64" s="38" t="str">
        <f>_xlfn.XLOOKUP(A64,CrossRef!N:N,CrossRef!C:C,"",0)</f>
        <v/>
      </c>
      <c r="E64" s="38" t="str">
        <f>LEFT(M64,3)</f>
        <v>HCM</v>
      </c>
      <c r="F64" s="38" t="str">
        <f>_xlfn.TEXTAFTER(J64,"-")</f>
        <v>IMAT-SICK</v>
      </c>
      <c r="G64" t="s">
        <v>2635</v>
      </c>
      <c r="H64" t="s">
        <v>2636</v>
      </c>
      <c r="I64" t="s">
        <v>2905</v>
      </c>
      <c r="J64" s="7" t="s">
        <v>1087</v>
      </c>
      <c r="K64" t="s">
        <v>2668</v>
      </c>
      <c r="L64" t="s">
        <v>2698</v>
      </c>
      <c r="M64" t="s">
        <v>2906</v>
      </c>
      <c r="N64" t="s">
        <v>2640</v>
      </c>
      <c r="O64" t="s">
        <v>2803</v>
      </c>
      <c r="P64" t="s">
        <v>2642</v>
      </c>
      <c r="Q64" t="s">
        <v>2640</v>
      </c>
      <c r="R64" t="s">
        <v>2910</v>
      </c>
      <c r="S64" t="s">
        <v>2671</v>
      </c>
      <c r="T64" t="s">
        <v>2835</v>
      </c>
      <c r="U64" t="s">
        <v>2657</v>
      </c>
      <c r="V64" s="7" t="s">
        <v>1075</v>
      </c>
      <c r="W64" s="8">
        <v>18000</v>
      </c>
      <c r="X64" t="s">
        <v>2911</v>
      </c>
      <c r="Y64" t="s">
        <v>2912</v>
      </c>
      <c r="Z64" s="8">
        <v>30317</v>
      </c>
      <c r="AA64" s="9">
        <v>5.39</v>
      </c>
      <c r="AB64" s="8">
        <v>176900</v>
      </c>
      <c r="AD64" s="10">
        <v>4772894</v>
      </c>
      <c r="AE64" s="11">
        <v>39448</v>
      </c>
      <c r="AF64" s="8">
        <v>0</v>
      </c>
      <c r="AG64" s="8">
        <v>-12317</v>
      </c>
      <c r="AH64" s="12">
        <v>-0.68427777777777776</v>
      </c>
      <c r="AI64" s="8">
        <v>-2285.157699443414</v>
      </c>
      <c r="AJ64" s="11">
        <v>43939.842300543984</v>
      </c>
      <c r="AK64" s="11">
        <v>48023</v>
      </c>
      <c r="AL64" s="10">
        <v>-4084</v>
      </c>
      <c r="AM64">
        <v>40008.22</v>
      </c>
      <c r="AN64">
        <v>2.2226788888888889</v>
      </c>
      <c r="AO64" s="40" t="str">
        <f>E64&amp;F64&amp;U64</f>
        <v>HCMIMAT-SICK</v>
      </c>
      <c r="AP64" s="40" t="str">
        <f>_xlfn.XLOOKUP(AO64,CrossRef!N:N,CrossRef!A:A,"NOT FOUND",0)</f>
        <v>NOT FOUND</v>
      </c>
      <c r="AQ64" s="40" t="str">
        <f>IFERROR(_xlfn.XLOOKUP(AO64,CrossRef!$N:$N,CrossRef!$E:$E,"Not Found"),"-")</f>
        <v>Not Found</v>
      </c>
      <c r="AR64" s="40" t="str">
        <f>IFERROR(_xlfn.XLOOKUP(AO64,CrossRef!$N:$N,CrossRef!$G:$G,"Not Found"),"-")</f>
        <v>Not Found</v>
      </c>
      <c r="AS64" s="40" t="str">
        <f>IFERROR(_xlfn.XLOOKUP(AO64,CrossRef!$N:$N,CrossRef!$H:$H,"Not Found"),"-")</f>
        <v>Not Found</v>
      </c>
    </row>
    <row r="65" spans="1:45" hidden="1" x14ac:dyDescent="0.3">
      <c r="A65" s="38" t="str">
        <f>E65&amp;F65&amp;U65</f>
        <v>HCMSURE-SWBR</v>
      </c>
      <c r="B65" s="38" t="str">
        <f>I65&amp;D65&amp;C65</f>
        <v>EX7086</v>
      </c>
      <c r="C65" s="38" t="str">
        <f>_xlfn.XLOOKUP(A65,CrossRef!N:N,CrossRef!D:D,"",0)</f>
        <v/>
      </c>
      <c r="D65" s="38" t="str">
        <f>_xlfn.XLOOKUP(A65,CrossRef!N:N,CrossRef!C:C,"",0)</f>
        <v/>
      </c>
      <c r="E65" s="38" t="str">
        <f>LEFT(M65,3)</f>
        <v>HCM</v>
      </c>
      <c r="F65" s="38" t="str">
        <f>_xlfn.TEXTAFTER(J65,"-")</f>
        <v>SURE-SWBR</v>
      </c>
      <c r="G65" t="s">
        <v>2725</v>
      </c>
      <c r="H65" t="s">
        <v>2726</v>
      </c>
      <c r="I65" t="s">
        <v>2913</v>
      </c>
      <c r="J65" s="7" t="s">
        <v>1088</v>
      </c>
      <c r="K65" t="s">
        <v>2668</v>
      </c>
      <c r="L65" t="s">
        <v>415</v>
      </c>
      <c r="M65" t="s">
        <v>2914</v>
      </c>
      <c r="N65" t="s">
        <v>2640</v>
      </c>
      <c r="O65" t="s">
        <v>2653</v>
      </c>
      <c r="P65" t="s">
        <v>2642</v>
      </c>
      <c r="Q65" t="s">
        <v>2640</v>
      </c>
      <c r="R65" t="s">
        <v>2915</v>
      </c>
      <c r="S65" t="s">
        <v>2671</v>
      </c>
      <c r="T65" t="s">
        <v>2751</v>
      </c>
      <c r="U65" t="s">
        <v>2657</v>
      </c>
      <c r="V65" s="7" t="s">
        <v>1089</v>
      </c>
      <c r="W65" s="8">
        <v>36000</v>
      </c>
      <c r="X65" t="s">
        <v>2916</v>
      </c>
      <c r="Y65" t="s">
        <v>2917</v>
      </c>
      <c r="Z65" s="8">
        <v>47875.8</v>
      </c>
      <c r="AA65" s="9">
        <v>8.51</v>
      </c>
      <c r="AB65" s="8">
        <v>403523.59</v>
      </c>
      <c r="AD65" s="10">
        <v>4662567</v>
      </c>
      <c r="AE65" s="11"/>
      <c r="AF65" s="8">
        <v>0</v>
      </c>
      <c r="AG65" s="8">
        <v>-11875.800000000003</v>
      </c>
      <c r="AH65" s="12">
        <v>-0.32988333333333342</v>
      </c>
      <c r="AI65" s="8">
        <v>-1395.5111633372508</v>
      </c>
      <c r="AJ65" s="11">
        <v>44829.488836655095</v>
      </c>
      <c r="AK65" s="11">
        <v>45643</v>
      </c>
      <c r="AL65" s="10">
        <v>-814</v>
      </c>
      <c r="AM65">
        <v>42922.98</v>
      </c>
      <c r="AN65">
        <v>1.1923050000000002</v>
      </c>
      <c r="AO65" s="40" t="str">
        <f>E65&amp;F65&amp;U65</f>
        <v>HCMSURE-SWBR</v>
      </c>
      <c r="AP65" s="40" t="str">
        <f>_xlfn.XLOOKUP(AO65,CrossRef!N:N,CrossRef!A:A,"NOT FOUND",0)</f>
        <v>NOT FOUND</v>
      </c>
      <c r="AQ65" s="40" t="str">
        <f>IFERROR(_xlfn.XLOOKUP(AO65,CrossRef!$N:$N,CrossRef!$E:$E,"Not Found"),"-")</f>
        <v>Not Found</v>
      </c>
      <c r="AR65" s="40" t="str">
        <f>IFERROR(_xlfn.XLOOKUP(AO65,CrossRef!$N:$N,CrossRef!$G:$G,"Not Found"),"-")</f>
        <v>Not Found</v>
      </c>
      <c r="AS65" s="40" t="str">
        <f>IFERROR(_xlfn.XLOOKUP(AO65,CrossRef!$N:$N,CrossRef!$H:$H,"Not Found"),"-")</f>
        <v>Not Found</v>
      </c>
    </row>
    <row r="66" spans="1:45" hidden="1" x14ac:dyDescent="0.3">
      <c r="A66" s="38" t="str">
        <f>E66&amp;F66&amp;U66</f>
        <v>SSPSURE-SPSNLHF</v>
      </c>
      <c r="B66" s="38" t="str">
        <f>I66&amp;D66&amp;C66</f>
        <v>TD63107201LF</v>
      </c>
      <c r="C66" s="38" t="str">
        <f>_xlfn.XLOOKUP(A66,CrossRef!N:N,CrossRef!D:D,"",0)</f>
        <v>LF</v>
      </c>
      <c r="D66" s="38" t="str">
        <f>_xlfn.XLOOKUP(A66,CrossRef!N:N,CrossRef!C:C,"",0)</f>
        <v>7201</v>
      </c>
      <c r="E66" s="38" t="str">
        <f>LEFT(M66,3)</f>
        <v>SSP</v>
      </c>
      <c r="F66" s="38" t="str">
        <f>_xlfn.TEXTAFTER(J66,"-")</f>
        <v>SURE-SPSN</v>
      </c>
      <c r="G66" t="s">
        <v>2725</v>
      </c>
      <c r="H66" t="s">
        <v>2726</v>
      </c>
      <c r="I66" t="s">
        <v>2918</v>
      </c>
      <c r="J66" s="7" t="s">
        <v>949</v>
      </c>
      <c r="K66" t="s">
        <v>2638</v>
      </c>
      <c r="L66" t="s">
        <v>183</v>
      </c>
      <c r="M66" t="s">
        <v>2919</v>
      </c>
      <c r="N66" t="s">
        <v>2640</v>
      </c>
      <c r="O66" t="s">
        <v>2653</v>
      </c>
      <c r="P66" t="s">
        <v>2642</v>
      </c>
      <c r="Q66" t="s">
        <v>2640</v>
      </c>
      <c r="R66" t="s">
        <v>2920</v>
      </c>
      <c r="S66" t="s">
        <v>2644</v>
      </c>
      <c r="T66" t="s">
        <v>2720</v>
      </c>
      <c r="U66" t="s">
        <v>485</v>
      </c>
      <c r="V66" s="7" t="s">
        <v>950</v>
      </c>
      <c r="W66" s="8">
        <v>24000</v>
      </c>
      <c r="X66" t="s">
        <v>2921</v>
      </c>
      <c r="Y66" t="s">
        <v>2825</v>
      </c>
      <c r="Z66" s="8">
        <v>72634.850000000006</v>
      </c>
      <c r="AA66" s="9">
        <v>14.07</v>
      </c>
      <c r="AB66" s="8">
        <v>68000.45</v>
      </c>
      <c r="AD66" s="10">
        <v>4546550</v>
      </c>
      <c r="AE66" s="11">
        <v>43655</v>
      </c>
      <c r="AF66" s="8">
        <v>37207</v>
      </c>
      <c r="AG66" s="8">
        <v>-11427.850000000006</v>
      </c>
      <c r="AH66" s="12">
        <v>-0.47616041666666692</v>
      </c>
      <c r="AI66" s="8">
        <v>-812.21393034825905</v>
      </c>
      <c r="AJ66" s="11">
        <v>45412.786069641203</v>
      </c>
      <c r="AK66" s="11">
        <v>45432</v>
      </c>
      <c r="AL66" s="10">
        <v>-20</v>
      </c>
      <c r="AM66">
        <v>61477.340000000004</v>
      </c>
      <c r="AN66">
        <v>1.0112641666666669</v>
      </c>
      <c r="AO66" s="40" t="str">
        <f>E66&amp;F66&amp;U66</f>
        <v>SSPSURE-SPSNLHF</v>
      </c>
      <c r="AP66" s="40" t="str">
        <f>_xlfn.XLOOKUP(AO66,CrossRef!N:N,CrossRef!A:A,"NOT FOUND",0)</f>
        <v>SSP7201LF</v>
      </c>
      <c r="AQ66" s="40" t="str">
        <f>IFERROR(_xlfn.XLOOKUP(AO66,CrossRef!$N:$N,CrossRef!$E:$E,"Not Found"),"-")</f>
        <v>793F</v>
      </c>
      <c r="AR66" s="40" t="str">
        <f>IFERROR(_xlfn.XLOOKUP(AO66,CrossRef!$N:$N,CrossRef!$G:$G,"Not Found"),"-")</f>
        <v>7201 - SUSPENSION CYLINDER</v>
      </c>
      <c r="AS66" s="40" t="str">
        <f>IFERROR(_xlfn.XLOOKUP(AO66,CrossRef!$N:$N,CrossRef!$H:$H,"Not Found"),"-")</f>
        <v>LF - LEFT FRONT</v>
      </c>
    </row>
    <row r="67" spans="1:45" hidden="1" x14ac:dyDescent="0.3">
      <c r="A67" s="38" t="str">
        <f>E67&amp;F67&amp;U67</f>
        <v>RABUCRG-TCFSRH</v>
      </c>
      <c r="B67" s="38" t="str">
        <f>I67&amp;D67&amp;C67</f>
        <v>DZ81664028RI</v>
      </c>
      <c r="C67" s="38" t="str">
        <f>_xlfn.XLOOKUP(A67,CrossRef!N:N,CrossRef!D:D,"",0)</f>
        <v>RI</v>
      </c>
      <c r="D67" s="38" t="str">
        <f>_xlfn.XLOOKUP(A67,CrossRef!N:N,CrossRef!C:C,"",0)</f>
        <v>4028</v>
      </c>
      <c r="E67" s="38" t="str">
        <f>LEFT(M67,3)</f>
        <v>RAB</v>
      </c>
      <c r="F67" s="38" t="str">
        <f>_xlfn.TEXTAFTER(J67,"-")</f>
        <v>UCRG-TCFS</v>
      </c>
      <c r="G67" t="s">
        <v>2695</v>
      </c>
      <c r="H67" t="s">
        <v>2696</v>
      </c>
      <c r="I67" t="s">
        <v>2922</v>
      </c>
      <c r="J67" s="7" t="s">
        <v>1090</v>
      </c>
      <c r="K67" t="s">
        <v>2638</v>
      </c>
      <c r="L67" t="s">
        <v>34</v>
      </c>
      <c r="M67" t="s">
        <v>2923</v>
      </c>
      <c r="N67" t="s">
        <v>2640</v>
      </c>
      <c r="O67" t="s">
        <v>2803</v>
      </c>
      <c r="P67" t="s">
        <v>2642</v>
      </c>
      <c r="Q67" t="s">
        <v>2640</v>
      </c>
      <c r="R67" t="s">
        <v>2924</v>
      </c>
      <c r="S67" t="s">
        <v>2671</v>
      </c>
      <c r="T67" t="s">
        <v>2767</v>
      </c>
      <c r="U67" t="s">
        <v>63</v>
      </c>
      <c r="V67" s="7" t="s">
        <v>1091</v>
      </c>
      <c r="W67" s="8">
        <v>16000</v>
      </c>
      <c r="X67" t="s">
        <v>2925</v>
      </c>
      <c r="Y67" t="s">
        <v>2926</v>
      </c>
      <c r="Z67" s="8">
        <v>27423</v>
      </c>
      <c r="AA67" s="9">
        <v>13.39</v>
      </c>
      <c r="AB67" s="8">
        <v>184192.64000000001</v>
      </c>
      <c r="AD67" s="10">
        <v>4848219</v>
      </c>
      <c r="AE67" s="11">
        <v>43859</v>
      </c>
      <c r="AF67" s="8">
        <v>0</v>
      </c>
      <c r="AG67" s="8">
        <v>-11423</v>
      </c>
      <c r="AH67" s="12">
        <v>-0.7139375</v>
      </c>
      <c r="AI67" s="8">
        <v>-853.09932785660942</v>
      </c>
      <c r="AJ67" s="11">
        <v>45371.900672141201</v>
      </c>
      <c r="AK67" s="11">
        <v>45972</v>
      </c>
      <c r="AL67" s="10">
        <v>-601</v>
      </c>
      <c r="AM67">
        <v>24035.33</v>
      </c>
      <c r="AN67">
        <v>1.5022081250000001</v>
      </c>
      <c r="AO67" s="40" t="str">
        <f>E67&amp;F67&amp;U67</f>
        <v>RABUCRG-TCFSRH</v>
      </c>
      <c r="AP67" s="40" t="str">
        <f>_xlfn.XLOOKUP(AO67,CrossRef!N:N,CrossRef!A:A,"NOT FOUND",0)</f>
        <v>RAB4028RI</v>
      </c>
      <c r="AQ67" s="40" t="str">
        <f>IFERROR(_xlfn.XLOOKUP(AO67,CrossRef!$N:$N,CrossRef!$E:$E,"Not Found"),"-")</f>
        <v>D10T2</v>
      </c>
      <c r="AR67" s="40" t="str">
        <f>IFERROR(_xlfn.XLOOKUP(AO67,CrossRef!$N:$N,CrossRef!$G:$G,"Not Found"),"-")</f>
        <v>4028 - TRACK FRAME</v>
      </c>
      <c r="AS67" s="40" t="str">
        <f>IFERROR(_xlfn.XLOOKUP(AO67,CrossRef!$N:$N,CrossRef!$H:$H,"Not Found"),"-")</f>
        <v>RI - RIGHT</v>
      </c>
    </row>
    <row r="68" spans="1:45" hidden="1" x14ac:dyDescent="0.3">
      <c r="A68" s="38" t="str">
        <f>E68&amp;F68&amp;U68</f>
        <v>RABUCRG-TCFSLH</v>
      </c>
      <c r="B68" s="38" t="str">
        <f>I68&amp;D68&amp;C68</f>
        <v>DZ81664028LT</v>
      </c>
      <c r="C68" s="38" t="str">
        <f>_xlfn.XLOOKUP(A68,CrossRef!N:N,CrossRef!D:D,"",0)</f>
        <v>LT</v>
      </c>
      <c r="D68" s="38" t="str">
        <f>_xlfn.XLOOKUP(A68,CrossRef!N:N,CrossRef!C:C,"",0)</f>
        <v>4028</v>
      </c>
      <c r="E68" s="38" t="str">
        <f>LEFT(M68,3)</f>
        <v>RAB</v>
      </c>
      <c r="F68" s="38" t="str">
        <f>_xlfn.TEXTAFTER(J68,"-")</f>
        <v>UCRG-TCFS</v>
      </c>
      <c r="G68" t="s">
        <v>2695</v>
      </c>
      <c r="H68" t="s">
        <v>2696</v>
      </c>
      <c r="I68" t="s">
        <v>2922</v>
      </c>
      <c r="J68" s="7" t="s">
        <v>1090</v>
      </c>
      <c r="K68" t="s">
        <v>2638</v>
      </c>
      <c r="L68" t="s">
        <v>34</v>
      </c>
      <c r="M68" t="s">
        <v>2923</v>
      </c>
      <c r="N68" t="s">
        <v>2640</v>
      </c>
      <c r="O68" t="s">
        <v>2803</v>
      </c>
      <c r="P68" t="s">
        <v>2642</v>
      </c>
      <c r="Q68" t="s">
        <v>2640</v>
      </c>
      <c r="R68" t="s">
        <v>2927</v>
      </c>
      <c r="S68" t="s">
        <v>2671</v>
      </c>
      <c r="T68" t="s">
        <v>2767</v>
      </c>
      <c r="U68" t="s">
        <v>59</v>
      </c>
      <c r="V68" s="7" t="s">
        <v>2153</v>
      </c>
      <c r="W68" s="8">
        <v>16000</v>
      </c>
      <c r="X68" t="s">
        <v>2928</v>
      </c>
      <c r="Y68" t="s">
        <v>2929</v>
      </c>
      <c r="Z68" s="8">
        <v>27423</v>
      </c>
      <c r="AA68" s="9">
        <v>13.39</v>
      </c>
      <c r="AB68" s="8">
        <v>184192.64000000001</v>
      </c>
      <c r="AD68" s="10">
        <v>4848240</v>
      </c>
      <c r="AE68" s="11">
        <v>43859</v>
      </c>
      <c r="AF68" s="8">
        <v>0</v>
      </c>
      <c r="AG68" s="8">
        <v>-11423</v>
      </c>
      <c r="AH68" s="12">
        <v>-0.7139375</v>
      </c>
      <c r="AI68" s="8">
        <v>-853.09932785660942</v>
      </c>
      <c r="AJ68" s="11">
        <v>45371.900672141201</v>
      </c>
      <c r="AK68" s="11">
        <v>45972</v>
      </c>
      <c r="AL68" s="10">
        <v>-601</v>
      </c>
      <c r="AM68">
        <v>24035.33</v>
      </c>
      <c r="AN68">
        <v>1.5022081250000001</v>
      </c>
      <c r="AO68" s="40" t="str">
        <f>E68&amp;F68&amp;U68</f>
        <v>RABUCRG-TCFSLH</v>
      </c>
      <c r="AP68" s="40" t="str">
        <f>_xlfn.XLOOKUP(AO68,CrossRef!N:N,CrossRef!A:A,"NOT FOUND",0)</f>
        <v>RAB4028LT</v>
      </c>
      <c r="AQ68" s="40" t="str">
        <f>IFERROR(_xlfn.XLOOKUP(AO68,CrossRef!$N:$N,CrossRef!$E:$E,"Not Found"),"-")</f>
        <v>D10T2</v>
      </c>
      <c r="AR68" s="40" t="str">
        <f>IFERROR(_xlfn.XLOOKUP(AO68,CrossRef!$N:$N,CrossRef!$G:$G,"Not Found"),"-")</f>
        <v>4028 - TRACK FRAME</v>
      </c>
      <c r="AS68" s="40" t="str">
        <f>IFERROR(_xlfn.XLOOKUP(AO68,CrossRef!$N:$N,CrossRef!$H:$H,"Not Found"),"-")</f>
        <v>LT - LEFT</v>
      </c>
    </row>
    <row r="69" spans="1:45" hidden="1" x14ac:dyDescent="0.3">
      <c r="A69" s="38" t="str">
        <f>E69&amp;F69&amp;U69</f>
        <v>DHJUCRG-TCIDLH</v>
      </c>
      <c r="B69" s="38" t="str">
        <f>I69&amp;D69&amp;C69</f>
        <v>EX7090LT</v>
      </c>
      <c r="C69" s="38" t="str">
        <f>_xlfn.XLOOKUP(A69,CrossRef!N:N,CrossRef!D:D,"",0)</f>
        <v>LT</v>
      </c>
      <c r="D69" s="38" t="str">
        <f>_xlfn.XLOOKUP(A69,CrossRef!N:N,CrossRef!C:C,"",0)</f>
        <v/>
      </c>
      <c r="E69" s="38" t="str">
        <f>MID(M69,FIND("DH",M69),3)</f>
        <v>DHJ</v>
      </c>
      <c r="F69" s="38" t="str">
        <f>_xlfn.TEXTAFTER(J69,"-")</f>
        <v>UCRG-TCID</v>
      </c>
      <c r="G69" t="s">
        <v>2725</v>
      </c>
      <c r="H69" t="s">
        <v>2726</v>
      </c>
      <c r="I69" t="s">
        <v>2930</v>
      </c>
      <c r="J69" s="7" t="s">
        <v>851</v>
      </c>
      <c r="K69" t="s">
        <v>2638</v>
      </c>
      <c r="L69" t="s">
        <v>2728</v>
      </c>
      <c r="M69" t="s">
        <v>2931</v>
      </c>
      <c r="N69" t="s">
        <v>2640</v>
      </c>
      <c r="O69" t="s">
        <v>2653</v>
      </c>
      <c r="P69" t="s">
        <v>2642</v>
      </c>
      <c r="Q69" t="s">
        <v>2640</v>
      </c>
      <c r="R69" t="s">
        <v>2932</v>
      </c>
      <c r="S69" t="s">
        <v>2671</v>
      </c>
      <c r="T69" t="s">
        <v>2933</v>
      </c>
      <c r="U69" t="s">
        <v>59</v>
      </c>
      <c r="V69" s="7" t="s">
        <v>852</v>
      </c>
      <c r="W69" s="8">
        <v>10000</v>
      </c>
      <c r="X69" t="s">
        <v>2934</v>
      </c>
      <c r="Y69" t="s">
        <v>2935</v>
      </c>
      <c r="Z69" s="8">
        <v>68606</v>
      </c>
      <c r="AA69" s="9">
        <v>12.6</v>
      </c>
      <c r="AB69" s="8">
        <v>81162.92</v>
      </c>
      <c r="AD69" s="10">
        <v>4747274</v>
      </c>
      <c r="AE69" s="11">
        <v>43980</v>
      </c>
      <c r="AF69" s="8">
        <v>47319</v>
      </c>
      <c r="AG69" s="8">
        <v>-11287</v>
      </c>
      <c r="AH69" s="12">
        <v>-1.1287</v>
      </c>
      <c r="AI69" s="8">
        <v>-895.79365079365084</v>
      </c>
      <c r="AJ69" s="11">
        <v>45329.206349189815</v>
      </c>
      <c r="AK69" s="11">
        <v>45975</v>
      </c>
      <c r="AL69" s="10">
        <v>-646</v>
      </c>
      <c r="AM69">
        <v>65456</v>
      </c>
      <c r="AN69">
        <v>1.8137000000000001</v>
      </c>
      <c r="AO69" s="40" t="str">
        <f>E69&amp;F69&amp;U69</f>
        <v>DHJUCRG-TCIDLH</v>
      </c>
      <c r="AP69" s="40" t="str">
        <f>_xlfn.XLOOKUP(AO69,CrossRef!N:N,CrossRef!A:A,"NOT FOUND",0)</f>
        <v>DHJLT</v>
      </c>
      <c r="AQ69" s="40">
        <f>IFERROR(_xlfn.XLOOKUP(AO69,CrossRef!$N:$N,CrossRef!$E:$E,"Not Found"),"-")</f>
        <v>6040</v>
      </c>
      <c r="AR69" s="40">
        <f>IFERROR(_xlfn.XLOOKUP(AO69,CrossRef!$N:$N,CrossRef!$G:$G,"Not Found"),"-")</f>
        <v>0</v>
      </c>
      <c r="AS69" s="40" t="str">
        <f>IFERROR(_xlfn.XLOOKUP(AO69,CrossRef!$N:$N,CrossRef!$H:$H,"Not Found"),"-")</f>
        <v>LT - LEFT</v>
      </c>
    </row>
    <row r="70" spans="1:45" hidden="1" x14ac:dyDescent="0.3">
      <c r="A70" s="38" t="str">
        <f>E70&amp;F70&amp;U70</f>
        <v>ELZHYSY-CYHY-CYBRRH</v>
      </c>
      <c r="B70" s="38" t="str">
        <f>I70&amp;D70&amp;C70</f>
        <v>EX7128</v>
      </c>
      <c r="C70" s="38" t="str">
        <f>_xlfn.XLOOKUP(A70,CrossRef!N:N,CrossRef!D:D,"",0)</f>
        <v/>
      </c>
      <c r="D70" s="38" t="str">
        <f>_xlfn.XLOOKUP(A70,CrossRef!N:N,CrossRef!C:C,"",0)</f>
        <v/>
      </c>
      <c r="E70" s="38" t="str">
        <f>LEFT(M70,3)</f>
        <v>ELZ</v>
      </c>
      <c r="F70" s="38" t="str">
        <f>_xlfn.TEXTAFTER(J70,"-")</f>
        <v>HYSY-CYHY-CYBR</v>
      </c>
      <c r="G70" t="s">
        <v>2725</v>
      </c>
      <c r="H70" t="s">
        <v>2726</v>
      </c>
      <c r="I70" t="s">
        <v>2936</v>
      </c>
      <c r="J70" s="7" t="s">
        <v>713</v>
      </c>
      <c r="K70" t="s">
        <v>2638</v>
      </c>
      <c r="L70" t="s">
        <v>2728</v>
      </c>
      <c r="M70" t="s">
        <v>2937</v>
      </c>
      <c r="N70" t="s">
        <v>2640</v>
      </c>
      <c r="O70" t="s">
        <v>2803</v>
      </c>
      <c r="P70" t="s">
        <v>2642</v>
      </c>
      <c r="Q70" t="s">
        <v>2640</v>
      </c>
      <c r="R70" t="s">
        <v>2938</v>
      </c>
      <c r="S70" t="s">
        <v>2644</v>
      </c>
      <c r="T70" t="s">
        <v>2939</v>
      </c>
      <c r="U70" t="s">
        <v>63</v>
      </c>
      <c r="V70" s="7" t="s">
        <v>714</v>
      </c>
      <c r="W70" s="8">
        <v>12000</v>
      </c>
      <c r="X70" t="s">
        <v>2940</v>
      </c>
      <c r="Y70" t="s">
        <v>2941</v>
      </c>
      <c r="Z70" s="8">
        <v>22566.400000000001</v>
      </c>
      <c r="AA70" s="9">
        <v>14.49</v>
      </c>
      <c r="AB70" s="8">
        <v>96075.11</v>
      </c>
      <c r="AD70" s="10">
        <v>4930702</v>
      </c>
      <c r="AE70" s="11"/>
      <c r="AF70" s="8"/>
      <c r="AG70" s="8">
        <v>-10566.400000000001</v>
      </c>
      <c r="AH70" s="12">
        <v>-0.8805333333333335</v>
      </c>
      <c r="AI70" s="8">
        <v>-729.22015182884752</v>
      </c>
      <c r="AJ70" s="11">
        <v>45495.779848182872</v>
      </c>
      <c r="AK70" s="11">
        <v>45368</v>
      </c>
      <c r="AL70" s="10">
        <v>127</v>
      </c>
      <c r="AM70">
        <v>10148.470000000001</v>
      </c>
      <c r="AO70" s="40" t="str">
        <f>E70&amp;F70&amp;U70</f>
        <v>ELZHYSY-CYHY-CYBRRH</v>
      </c>
      <c r="AP70" s="40" t="str">
        <f>_xlfn.XLOOKUP(AO70,CrossRef!N:N,CrossRef!A:A,"NOT FOUND",0)</f>
        <v>NOT FOUND</v>
      </c>
      <c r="AQ70" s="40" t="str">
        <f>IFERROR(_xlfn.XLOOKUP(AO70,CrossRef!$N:$N,CrossRef!$E:$E,"Not Found"),"-")</f>
        <v>Not Found</v>
      </c>
      <c r="AR70" s="40" t="str">
        <f>IFERROR(_xlfn.XLOOKUP(AO70,CrossRef!$N:$N,CrossRef!$G:$G,"Not Found"),"-")</f>
        <v>Not Found</v>
      </c>
      <c r="AS70" s="40" t="str">
        <f>IFERROR(_xlfn.XLOOKUP(AO70,CrossRef!$N:$N,CrossRef!$H:$H,"Not Found"),"-")</f>
        <v>Not Found</v>
      </c>
    </row>
    <row r="71" spans="1:45" hidden="1" x14ac:dyDescent="0.3">
      <c r="A71" s="38" t="str">
        <f>E71&amp;F71&amp;U71</f>
        <v>FARHYSY-CYHY</v>
      </c>
      <c r="B71" s="38" t="str">
        <f>I71&amp;D71&amp;C71</f>
        <v>QEX035456LT</v>
      </c>
      <c r="C71" s="38" t="str">
        <f>_xlfn.XLOOKUP(A71,CrossRef!N:N,CrossRef!D:D,"",0)</f>
        <v>LT</v>
      </c>
      <c r="D71" s="38" t="str">
        <f>_xlfn.XLOOKUP(A71,CrossRef!N:N,CrossRef!C:C,"",0)</f>
        <v>5456</v>
      </c>
      <c r="E71" s="38" t="str">
        <f>LEFT(M71,3)</f>
        <v>FAR</v>
      </c>
      <c r="F71" s="38" t="str">
        <f>_xlfn.TEXTAFTER(J71,"-")</f>
        <v>HYSY-CYHY</v>
      </c>
      <c r="G71" t="s">
        <v>2635</v>
      </c>
      <c r="H71" t="s">
        <v>2636</v>
      </c>
      <c r="I71" t="s">
        <v>2942</v>
      </c>
      <c r="J71" s="7" t="s">
        <v>723</v>
      </c>
      <c r="K71" t="s">
        <v>2638</v>
      </c>
      <c r="L71" t="s">
        <v>567</v>
      </c>
      <c r="M71" t="s">
        <v>2943</v>
      </c>
      <c r="N71" t="s">
        <v>2640</v>
      </c>
      <c r="O71" t="s">
        <v>2641</v>
      </c>
      <c r="P71" t="s">
        <v>2642</v>
      </c>
      <c r="Q71" t="s">
        <v>2640</v>
      </c>
      <c r="R71" t="s">
        <v>2944</v>
      </c>
      <c r="S71" t="s">
        <v>2644</v>
      </c>
      <c r="T71" t="s">
        <v>2945</v>
      </c>
      <c r="U71" t="s">
        <v>2657</v>
      </c>
      <c r="V71" s="7" t="s">
        <v>724</v>
      </c>
      <c r="W71" s="8">
        <v>8000</v>
      </c>
      <c r="X71" t="s">
        <v>2946</v>
      </c>
      <c r="Y71" t="s">
        <v>2947</v>
      </c>
      <c r="Z71" s="8">
        <v>18543</v>
      </c>
      <c r="AA71" s="9">
        <v>1.77</v>
      </c>
      <c r="AB71" s="8">
        <v>8848</v>
      </c>
      <c r="AD71" s="10"/>
      <c r="AE71" s="11"/>
      <c r="AF71" s="8"/>
      <c r="AG71" s="8">
        <v>-10543</v>
      </c>
      <c r="AH71" s="12">
        <v>-1.3178749999999999</v>
      </c>
      <c r="AI71" s="8">
        <v>-5956.4971751412431</v>
      </c>
      <c r="AJ71" s="11">
        <v>40268.502824849536</v>
      </c>
      <c r="AK71" s="11"/>
      <c r="AL71" s="10"/>
      <c r="AO71" s="40" t="str">
        <f>E71&amp;F71&amp;U71</f>
        <v>FARHYSY-CYHY</v>
      </c>
      <c r="AP71" s="40" t="str">
        <f>_xlfn.XLOOKUP(AO71,CrossRef!N:N,CrossRef!A:A,"NOT FOUND",0)</f>
        <v>FAR5456LT</v>
      </c>
      <c r="AQ71" s="40" t="str">
        <f>IFERROR(_xlfn.XLOOKUP(AO71,CrossRef!$N:$N,CrossRef!$E:$E,"Not Found"),"-")</f>
        <v>336DL</v>
      </c>
      <c r="AR71" s="40" t="str">
        <f>IFERROR(_xlfn.XLOOKUP(AO71,CrossRef!$N:$N,CrossRef!$G:$G,"Not Found"),"-")</f>
        <v>5456 - BOOM CYLINDER</v>
      </c>
      <c r="AS71" s="40" t="str">
        <f>IFERROR(_xlfn.XLOOKUP(AO71,CrossRef!$N:$N,CrossRef!$H:$H,"Not Found"),"-")</f>
        <v>LT - LEFT</v>
      </c>
    </row>
    <row r="72" spans="1:45" hidden="1" x14ac:dyDescent="0.3">
      <c r="A72" s="38" t="str">
        <f>E72&amp;F72&amp;U72</f>
        <v>DHJHYSY-CYHY-CYSRRH</v>
      </c>
      <c r="B72" s="38" t="str">
        <f>I72&amp;D72&amp;C72</f>
        <v>EX7094</v>
      </c>
      <c r="C72" s="38" t="str">
        <f>_xlfn.XLOOKUP(A72,CrossRef!N:N,CrossRef!D:D,"",0)</f>
        <v/>
      </c>
      <c r="D72" s="38" t="str">
        <f>_xlfn.XLOOKUP(A72,CrossRef!N:N,CrossRef!C:C,"",0)</f>
        <v/>
      </c>
      <c r="E72" s="38" t="str">
        <f>MID(M72,FIND("DH",M72),3)</f>
        <v>DHJ</v>
      </c>
      <c r="F72" s="38" t="str">
        <f>_xlfn.TEXTAFTER(J72,"-")</f>
        <v>HYSY-CYHY-CYSR</v>
      </c>
      <c r="G72" t="s">
        <v>2725</v>
      </c>
      <c r="H72" t="s">
        <v>2726</v>
      </c>
      <c r="I72" t="s">
        <v>2727</v>
      </c>
      <c r="J72" s="7" t="s">
        <v>983</v>
      </c>
      <c r="K72" t="s">
        <v>2638</v>
      </c>
      <c r="L72" t="s">
        <v>2728</v>
      </c>
      <c r="M72" t="s">
        <v>2729</v>
      </c>
      <c r="N72" t="s">
        <v>2640</v>
      </c>
      <c r="O72" t="s">
        <v>2653</v>
      </c>
      <c r="P72" t="s">
        <v>2642</v>
      </c>
      <c r="Q72" t="s">
        <v>2640</v>
      </c>
      <c r="R72" t="s">
        <v>6651</v>
      </c>
      <c r="S72" t="s">
        <v>2644</v>
      </c>
      <c r="T72" t="s">
        <v>2945</v>
      </c>
      <c r="U72" t="s">
        <v>63</v>
      </c>
      <c r="V72" s="7" t="s">
        <v>704</v>
      </c>
      <c r="W72" s="8">
        <v>10000</v>
      </c>
      <c r="X72" t="s">
        <v>6652</v>
      </c>
      <c r="Y72" t="s">
        <v>4651</v>
      </c>
      <c r="Z72" s="8">
        <v>70079</v>
      </c>
      <c r="AA72" s="9">
        <v>2.64</v>
      </c>
      <c r="AB72" s="8">
        <v>68221.86</v>
      </c>
      <c r="AD72" s="10">
        <v>4620231</v>
      </c>
      <c r="AE72" s="11">
        <v>45957</v>
      </c>
      <c r="AF72" s="8">
        <v>68522</v>
      </c>
      <c r="AG72" s="8">
        <v>8443</v>
      </c>
      <c r="AH72" s="12">
        <v>0.84430000000000005</v>
      </c>
      <c r="AI72" s="8">
        <v>3198.1060606060605</v>
      </c>
      <c r="AJ72" s="11">
        <v>49423.106060613427</v>
      </c>
      <c r="AK72" s="11">
        <v>47574</v>
      </c>
      <c r="AL72" s="10">
        <v>1849</v>
      </c>
      <c r="AM72">
        <v>73640.36</v>
      </c>
      <c r="AN72">
        <v>0.51183600000000007</v>
      </c>
      <c r="AO72" s="40" t="str">
        <f>E72&amp;F72&amp;U72</f>
        <v>DHJHYSY-CYHY-CYSRRH</v>
      </c>
      <c r="AP72" s="40" t="str">
        <f>_xlfn.XLOOKUP(AO72,CrossRef!N:N,CrossRef!A:A,"NOT FOUND",0)</f>
        <v>NOT FOUND</v>
      </c>
      <c r="AQ72" s="40" t="str">
        <f>IFERROR(_xlfn.XLOOKUP(AO72,CrossRef!$N:$N,CrossRef!$E:$E,"Not Found"),"-")</f>
        <v>Not Found</v>
      </c>
      <c r="AR72" s="40" t="str">
        <f>IFERROR(_xlfn.XLOOKUP(AO72,CrossRef!$N:$N,CrossRef!$G:$G,"Not Found"),"-")</f>
        <v>Not Found</v>
      </c>
      <c r="AS72" s="40" t="str">
        <f>IFERROR(_xlfn.XLOOKUP(AO72,CrossRef!$N:$N,CrossRef!$H:$H,"Not Found"),"-")</f>
        <v>Not Found</v>
      </c>
    </row>
    <row r="73" spans="1:45" hidden="1" x14ac:dyDescent="0.3">
      <c r="A73" s="38" t="str">
        <f>E73&amp;F73&amp;U73</f>
        <v>RABUCRG-TCFSRH</v>
      </c>
      <c r="B73" s="38" t="str">
        <f>I73&amp;D73&amp;C73</f>
        <v>DZ81654028RI</v>
      </c>
      <c r="C73" s="38" t="str">
        <f>_xlfn.XLOOKUP(A73,CrossRef!N:N,CrossRef!D:D,"",0)</f>
        <v>RI</v>
      </c>
      <c r="D73" s="38" t="str">
        <f>_xlfn.XLOOKUP(A73,CrossRef!N:N,CrossRef!C:C,"",0)</f>
        <v>4028</v>
      </c>
      <c r="E73" s="38" t="str">
        <f>LEFT(M73,3)</f>
        <v>RAB</v>
      </c>
      <c r="F73" s="38" t="str">
        <f>_xlfn.TEXTAFTER(J73,"-")</f>
        <v>UCRG-TCFS</v>
      </c>
      <c r="G73" t="s">
        <v>2695</v>
      </c>
      <c r="H73" t="s">
        <v>2696</v>
      </c>
      <c r="I73" t="s">
        <v>2952</v>
      </c>
      <c r="J73" s="7" t="s">
        <v>1092</v>
      </c>
      <c r="K73" t="s">
        <v>2638</v>
      </c>
      <c r="L73" t="s">
        <v>34</v>
      </c>
      <c r="M73" t="s">
        <v>2953</v>
      </c>
      <c r="N73" t="s">
        <v>2640</v>
      </c>
      <c r="O73" t="s">
        <v>2803</v>
      </c>
      <c r="P73" t="s">
        <v>2642</v>
      </c>
      <c r="Q73" t="s">
        <v>2640</v>
      </c>
      <c r="R73" t="s">
        <v>2954</v>
      </c>
      <c r="S73" t="s">
        <v>2671</v>
      </c>
      <c r="T73" t="s">
        <v>2767</v>
      </c>
      <c r="U73" t="s">
        <v>63</v>
      </c>
      <c r="V73" s="7" t="s">
        <v>1091</v>
      </c>
      <c r="W73" s="8">
        <v>16000</v>
      </c>
      <c r="X73" t="s">
        <v>2955</v>
      </c>
      <c r="Y73" t="s">
        <v>2926</v>
      </c>
      <c r="Z73" s="8">
        <v>26343.85</v>
      </c>
      <c r="AA73" s="9">
        <v>10.54</v>
      </c>
      <c r="AB73" s="8">
        <v>184192.64000000001</v>
      </c>
      <c r="AD73" s="10">
        <v>4929853</v>
      </c>
      <c r="AE73" s="11">
        <v>43857</v>
      </c>
      <c r="AF73" s="8">
        <v>0</v>
      </c>
      <c r="AG73" s="8">
        <v>-10343.849999999999</v>
      </c>
      <c r="AH73" s="12">
        <v>-0.64649062499999987</v>
      </c>
      <c r="AI73" s="8">
        <v>-981.38994307400378</v>
      </c>
      <c r="AJ73" s="11">
        <v>45243.610056944446</v>
      </c>
      <c r="AK73" s="11">
        <v>46824</v>
      </c>
      <c r="AL73" s="10">
        <v>-1581</v>
      </c>
      <c r="AM73">
        <v>32657.309999999998</v>
      </c>
      <c r="AN73">
        <v>2.0410818749999997</v>
      </c>
      <c r="AO73" s="40" t="str">
        <f>E73&amp;F73&amp;U73</f>
        <v>RABUCRG-TCFSRH</v>
      </c>
      <c r="AP73" s="40" t="str">
        <f>_xlfn.XLOOKUP(AO73,CrossRef!N:N,CrossRef!A:A,"NOT FOUND",0)</f>
        <v>RAB4028RI</v>
      </c>
      <c r="AQ73" s="40" t="str">
        <f>IFERROR(_xlfn.XLOOKUP(AO73,CrossRef!$N:$N,CrossRef!$E:$E,"Not Found"),"-")</f>
        <v>D10T2</v>
      </c>
      <c r="AR73" s="40" t="str">
        <f>IFERROR(_xlfn.XLOOKUP(AO73,CrossRef!$N:$N,CrossRef!$G:$G,"Not Found"),"-")</f>
        <v>4028 - TRACK FRAME</v>
      </c>
      <c r="AS73" s="40" t="str">
        <f>IFERROR(_xlfn.XLOOKUP(AO73,CrossRef!$N:$N,CrossRef!$H:$H,"Not Found"),"-")</f>
        <v>RI - RIGHT</v>
      </c>
    </row>
    <row r="74" spans="1:45" hidden="1" x14ac:dyDescent="0.3">
      <c r="A74" s="38" t="str">
        <f>E74&amp;F74&amp;U74</f>
        <v>RABUCRG-TCFSLH</v>
      </c>
      <c r="B74" s="38" t="str">
        <f>I74&amp;D74&amp;C74</f>
        <v>DZ81654028LT</v>
      </c>
      <c r="C74" s="38" t="str">
        <f>_xlfn.XLOOKUP(A74,CrossRef!N:N,CrossRef!D:D,"",0)</f>
        <v>LT</v>
      </c>
      <c r="D74" s="38" t="str">
        <f>_xlfn.XLOOKUP(A74,CrossRef!N:N,CrossRef!C:C,"",0)</f>
        <v>4028</v>
      </c>
      <c r="E74" s="38" t="str">
        <f>LEFT(M74,3)</f>
        <v>RAB</v>
      </c>
      <c r="F74" s="38" t="str">
        <f>_xlfn.TEXTAFTER(J74,"-")</f>
        <v>UCRG-TCFS</v>
      </c>
      <c r="G74" t="s">
        <v>2695</v>
      </c>
      <c r="H74" t="s">
        <v>2696</v>
      </c>
      <c r="I74" t="s">
        <v>2952</v>
      </c>
      <c r="J74" s="7" t="s">
        <v>1092</v>
      </c>
      <c r="K74" t="s">
        <v>2638</v>
      </c>
      <c r="L74" t="s">
        <v>34</v>
      </c>
      <c r="M74" t="s">
        <v>2953</v>
      </c>
      <c r="N74" t="s">
        <v>2640</v>
      </c>
      <c r="O74" t="s">
        <v>2803</v>
      </c>
      <c r="P74" t="s">
        <v>2642</v>
      </c>
      <c r="Q74" t="s">
        <v>2640</v>
      </c>
      <c r="R74" t="s">
        <v>2956</v>
      </c>
      <c r="S74" t="s">
        <v>2671</v>
      </c>
      <c r="T74" t="s">
        <v>2767</v>
      </c>
      <c r="U74" t="s">
        <v>59</v>
      </c>
      <c r="V74" s="7" t="s">
        <v>2153</v>
      </c>
      <c r="W74" s="8">
        <v>16000</v>
      </c>
      <c r="X74" t="s">
        <v>2957</v>
      </c>
      <c r="Y74" t="s">
        <v>2929</v>
      </c>
      <c r="Z74" s="8">
        <v>26343.85</v>
      </c>
      <c r="AA74" s="9">
        <v>10.54</v>
      </c>
      <c r="AB74" s="8">
        <v>184192.64000000001</v>
      </c>
      <c r="AD74" s="10">
        <v>4929865</v>
      </c>
      <c r="AE74" s="11">
        <v>43857</v>
      </c>
      <c r="AF74" s="8">
        <v>0</v>
      </c>
      <c r="AG74" s="8">
        <v>-10343.849999999999</v>
      </c>
      <c r="AH74" s="12">
        <v>-0.64649062499999987</v>
      </c>
      <c r="AI74" s="8">
        <v>-981.38994307400378</v>
      </c>
      <c r="AJ74" s="11">
        <v>45243.610056944446</v>
      </c>
      <c r="AK74" s="11">
        <v>46824</v>
      </c>
      <c r="AL74" s="10">
        <v>-1581</v>
      </c>
      <c r="AM74">
        <v>32657.309999999998</v>
      </c>
      <c r="AN74">
        <v>2.0410818749999997</v>
      </c>
      <c r="AO74" s="40" t="str">
        <f>E74&amp;F74&amp;U74</f>
        <v>RABUCRG-TCFSLH</v>
      </c>
      <c r="AP74" s="40" t="str">
        <f>_xlfn.XLOOKUP(AO74,CrossRef!N:N,CrossRef!A:A,"NOT FOUND",0)</f>
        <v>RAB4028LT</v>
      </c>
      <c r="AQ74" s="40" t="str">
        <f>IFERROR(_xlfn.XLOOKUP(AO74,CrossRef!$N:$N,CrossRef!$E:$E,"Not Found"),"-")</f>
        <v>D10T2</v>
      </c>
      <c r="AR74" s="40" t="str">
        <f>IFERROR(_xlfn.XLOOKUP(AO74,CrossRef!$N:$N,CrossRef!$G:$G,"Not Found"),"-")</f>
        <v>4028 - TRACK FRAME</v>
      </c>
      <c r="AS74" s="40" t="str">
        <f>IFERROR(_xlfn.XLOOKUP(AO74,CrossRef!$N:$N,CrossRef!$H:$H,"Not Found"),"-")</f>
        <v>LT - LEFT</v>
      </c>
    </row>
    <row r="75" spans="1:45" hidden="1" x14ac:dyDescent="0.3">
      <c r="A75" s="38" t="str">
        <f>E75&amp;F75&amp;U75</f>
        <v>HCMIMAT</v>
      </c>
      <c r="B75" s="38" t="str">
        <f>I75&amp;D75&amp;C75</f>
        <v>EX7150</v>
      </c>
      <c r="C75" s="38" t="str">
        <f>_xlfn.XLOOKUP(A75,CrossRef!N:N,CrossRef!D:D,"",0)</f>
        <v/>
      </c>
      <c r="D75" s="38" t="str">
        <f>_xlfn.XLOOKUP(A75,CrossRef!N:N,CrossRef!C:C,"",0)</f>
        <v/>
      </c>
      <c r="E75" s="38" t="str">
        <f>LEFT(M75,3)</f>
        <v>HCM</v>
      </c>
      <c r="F75" s="38" t="str">
        <f>_xlfn.TEXTAFTER(J75,"-")</f>
        <v>IMAT</v>
      </c>
      <c r="G75" t="s">
        <v>2695</v>
      </c>
      <c r="H75" t="s">
        <v>2696</v>
      </c>
      <c r="I75" t="s">
        <v>2958</v>
      </c>
      <c r="J75" s="7" t="s">
        <v>1093</v>
      </c>
      <c r="K75" t="s">
        <v>2668</v>
      </c>
      <c r="L75" t="s">
        <v>2959</v>
      </c>
      <c r="M75" t="s">
        <v>2960</v>
      </c>
      <c r="N75" t="s">
        <v>2640</v>
      </c>
      <c r="O75" t="s">
        <v>2803</v>
      </c>
      <c r="P75" t="s">
        <v>2642</v>
      </c>
      <c r="Q75" t="s">
        <v>2640</v>
      </c>
      <c r="R75" t="s">
        <v>2961</v>
      </c>
      <c r="S75" t="s">
        <v>2671</v>
      </c>
      <c r="T75" t="s">
        <v>2739</v>
      </c>
      <c r="U75" t="s">
        <v>2657</v>
      </c>
      <c r="V75" s="7" t="s">
        <v>867</v>
      </c>
      <c r="W75" s="8">
        <v>18000</v>
      </c>
      <c r="X75" t="s">
        <v>2962</v>
      </c>
      <c r="Y75" t="s">
        <v>2963</v>
      </c>
      <c r="Z75" s="8">
        <v>28045.599999999999</v>
      </c>
      <c r="AA75" s="9">
        <v>16.739999999999998</v>
      </c>
      <c r="AB75" s="8">
        <v>343500</v>
      </c>
      <c r="AD75" s="10">
        <v>4571028</v>
      </c>
      <c r="AE75" s="11"/>
      <c r="AF75" s="8">
        <v>0</v>
      </c>
      <c r="AG75" s="8">
        <v>-10045.599999999999</v>
      </c>
      <c r="AH75" s="12">
        <v>-0.55808888888888886</v>
      </c>
      <c r="AI75" s="8">
        <v>-600.09557945041809</v>
      </c>
      <c r="AJ75" s="11">
        <v>45624.904420567131</v>
      </c>
      <c r="AK75" s="11">
        <v>45652</v>
      </c>
      <c r="AL75" s="10">
        <v>-28</v>
      </c>
      <c r="AM75">
        <v>18453.580000000002</v>
      </c>
      <c r="AN75">
        <v>1.025198888888889</v>
      </c>
      <c r="AO75" s="40" t="str">
        <f>E75&amp;F75&amp;U75</f>
        <v>HCMIMAT</v>
      </c>
      <c r="AP75" s="40" t="str">
        <f>_xlfn.XLOOKUP(AO75,CrossRef!N:N,CrossRef!A:A,"NOT FOUND",0)</f>
        <v>NOT FOUND</v>
      </c>
      <c r="AQ75" s="40" t="str">
        <f>IFERROR(_xlfn.XLOOKUP(AO75,CrossRef!$N:$N,CrossRef!$E:$E,"Not Found"),"-")</f>
        <v>Not Found</v>
      </c>
      <c r="AR75" s="40" t="str">
        <f>IFERROR(_xlfn.XLOOKUP(AO75,CrossRef!$N:$N,CrossRef!$G:$G,"Not Found"),"-")</f>
        <v>Not Found</v>
      </c>
      <c r="AS75" s="40" t="str">
        <f>IFERROR(_xlfn.XLOOKUP(AO75,CrossRef!$N:$N,CrossRef!$H:$H,"Not Found"),"-")</f>
        <v>Not Found</v>
      </c>
    </row>
    <row r="76" spans="1:45" hidden="1" x14ac:dyDescent="0.3">
      <c r="A76" s="38" t="str">
        <f>E76&amp;F76&amp;U76</f>
        <v>HCMIMAT-SICK</v>
      </c>
      <c r="B76" s="38" t="str">
        <f>I76&amp;D76&amp;C76</f>
        <v>EX7150</v>
      </c>
      <c r="C76" s="38" t="str">
        <f>_xlfn.XLOOKUP(A76,CrossRef!N:N,CrossRef!D:D,"",0)</f>
        <v/>
      </c>
      <c r="D76" s="38" t="str">
        <f>_xlfn.XLOOKUP(A76,CrossRef!N:N,CrossRef!C:C,"",0)</f>
        <v/>
      </c>
      <c r="E76" s="38" t="str">
        <f>LEFT(M76,3)</f>
        <v>HCM</v>
      </c>
      <c r="F76" s="38" t="str">
        <f>_xlfn.TEXTAFTER(J76,"-")</f>
        <v>IMAT-SICK</v>
      </c>
      <c r="G76" t="s">
        <v>2695</v>
      </c>
      <c r="H76" t="s">
        <v>2696</v>
      </c>
      <c r="I76" t="s">
        <v>2958</v>
      </c>
      <c r="J76" s="7" t="s">
        <v>1094</v>
      </c>
      <c r="K76" t="s">
        <v>2668</v>
      </c>
      <c r="L76" t="s">
        <v>2959</v>
      </c>
      <c r="M76" t="s">
        <v>2960</v>
      </c>
      <c r="N76" t="s">
        <v>2640</v>
      </c>
      <c r="O76" t="s">
        <v>2803</v>
      </c>
      <c r="P76" t="s">
        <v>2642</v>
      </c>
      <c r="Q76" t="s">
        <v>2640</v>
      </c>
      <c r="R76" t="s">
        <v>2964</v>
      </c>
      <c r="S76" t="s">
        <v>2671</v>
      </c>
      <c r="T76" t="s">
        <v>2835</v>
      </c>
      <c r="U76" t="s">
        <v>2657</v>
      </c>
      <c r="V76" s="7" t="s">
        <v>1075</v>
      </c>
      <c r="W76" s="8">
        <v>18000</v>
      </c>
      <c r="X76" t="s">
        <v>2965</v>
      </c>
      <c r="Y76" t="s">
        <v>2966</v>
      </c>
      <c r="Z76" s="8">
        <v>28045.599999999999</v>
      </c>
      <c r="AA76" s="9">
        <v>16.739999999999998</v>
      </c>
      <c r="AB76" s="8">
        <v>248300</v>
      </c>
      <c r="AD76" s="10">
        <v>4571030</v>
      </c>
      <c r="AE76" s="11"/>
      <c r="AF76" s="8">
        <v>0</v>
      </c>
      <c r="AG76" s="8">
        <v>-10045.599999999999</v>
      </c>
      <c r="AH76" s="12">
        <v>-0.55808888888888886</v>
      </c>
      <c r="AI76" s="8">
        <v>-600.09557945041809</v>
      </c>
      <c r="AJ76" s="11">
        <v>45624.904420567131</v>
      </c>
      <c r="AK76" s="11">
        <v>45652</v>
      </c>
      <c r="AL76" s="10">
        <v>-28</v>
      </c>
      <c r="AM76">
        <v>18453.580000000002</v>
      </c>
      <c r="AN76">
        <v>1.025198888888889</v>
      </c>
      <c r="AO76" s="40" t="str">
        <f>E76&amp;F76&amp;U76</f>
        <v>HCMIMAT-SICK</v>
      </c>
      <c r="AP76" s="40" t="str">
        <f>_xlfn.XLOOKUP(AO76,CrossRef!N:N,CrossRef!A:A,"NOT FOUND",0)</f>
        <v>NOT FOUND</v>
      </c>
      <c r="AQ76" s="40" t="str">
        <f>IFERROR(_xlfn.XLOOKUP(AO76,CrossRef!$N:$N,CrossRef!$E:$E,"Not Found"),"-")</f>
        <v>Not Found</v>
      </c>
      <c r="AR76" s="40" t="str">
        <f>IFERROR(_xlfn.XLOOKUP(AO76,CrossRef!$N:$N,CrossRef!$G:$G,"Not Found"),"-")</f>
        <v>Not Found</v>
      </c>
      <c r="AS76" s="40" t="str">
        <f>IFERROR(_xlfn.XLOOKUP(AO76,CrossRef!$N:$N,CrossRef!$H:$H,"Not Found"),"-")</f>
        <v>Not Found</v>
      </c>
    </row>
    <row r="77" spans="1:45" hidden="1" x14ac:dyDescent="0.3">
      <c r="A77" s="38" t="str">
        <f>E77&amp;F77&amp;U77</f>
        <v>DH3UCRG-TCID-TCIRRH</v>
      </c>
      <c r="B77" s="38" t="str">
        <f>I77&amp;D77&amp;C77</f>
        <v>EX70994159RI</v>
      </c>
      <c r="C77" s="38" t="str">
        <f>_xlfn.XLOOKUP(A77,CrossRef!N:N,CrossRef!D:D,"",0)</f>
        <v>RI</v>
      </c>
      <c r="D77" s="38" t="str">
        <f>_xlfn.XLOOKUP(A77,CrossRef!N:N,CrossRef!C:C,"",0)</f>
        <v>4159</v>
      </c>
      <c r="E77" s="38" t="str">
        <f>MID(M77,FIND("DH",M77),3)</f>
        <v>DH3</v>
      </c>
      <c r="F77" s="38" t="str">
        <f>_xlfn.TEXTAFTER(J77,"-")</f>
        <v>UCRG-TCID-TCIR</v>
      </c>
      <c r="G77" t="s">
        <v>2967</v>
      </c>
      <c r="H77" t="s">
        <v>2814</v>
      </c>
      <c r="I77" t="s">
        <v>2968</v>
      </c>
      <c r="J77" s="7" t="s">
        <v>875</v>
      </c>
      <c r="K77" t="s">
        <v>2638</v>
      </c>
      <c r="L77" t="s">
        <v>65</v>
      </c>
      <c r="M77" t="s">
        <v>2969</v>
      </c>
      <c r="N77" t="s">
        <v>2640</v>
      </c>
      <c r="O77" t="s">
        <v>2653</v>
      </c>
      <c r="P77" t="s">
        <v>2642</v>
      </c>
      <c r="Q77" t="s">
        <v>2640</v>
      </c>
      <c r="R77" t="s">
        <v>2970</v>
      </c>
      <c r="S77" t="s">
        <v>2671</v>
      </c>
      <c r="T77" t="s">
        <v>2933</v>
      </c>
      <c r="U77" t="s">
        <v>63</v>
      </c>
      <c r="V77" s="7" t="s">
        <v>806</v>
      </c>
      <c r="W77" s="8">
        <v>16000</v>
      </c>
      <c r="X77" t="s">
        <v>2971</v>
      </c>
      <c r="Y77" t="s">
        <v>2972</v>
      </c>
      <c r="Z77" s="8">
        <v>52668.1</v>
      </c>
      <c r="AA77" s="9">
        <v>0</v>
      </c>
      <c r="AB77" s="8">
        <v>75927.570000000007</v>
      </c>
      <c r="AD77" s="10">
        <v>4177012</v>
      </c>
      <c r="AE77" s="11">
        <v>44363</v>
      </c>
      <c r="AF77" s="8">
        <v>27062</v>
      </c>
      <c r="AG77" s="8">
        <v>-9606.0999999999985</v>
      </c>
      <c r="AH77" s="12">
        <v>-0.60038124999999987</v>
      </c>
      <c r="AI77" s="8">
        <v>0</v>
      </c>
      <c r="AJ77" s="11">
        <v>46225</v>
      </c>
      <c r="AK77" s="11">
        <v>47144</v>
      </c>
      <c r="AL77" s="10">
        <v>-919</v>
      </c>
      <c r="AO77" s="40" t="str">
        <f>E77&amp;F77&amp;U77</f>
        <v>DH3UCRG-TCID-TCIRRH</v>
      </c>
      <c r="AP77" s="40" t="str">
        <f>_xlfn.XLOOKUP(AO77,CrossRef!N:N,CrossRef!A:A,"NOT FOUND",0)</f>
        <v>DH34159RI</v>
      </c>
      <c r="AQ77" s="40" t="str">
        <f>IFERROR(_xlfn.XLOOKUP(AO77,CrossRef!$N:$N,CrossRef!$E:$E,"Not Found"),"-")</f>
        <v>6060 FACE SHOVEL</v>
      </c>
      <c r="AR77" s="40" t="str">
        <f>IFERROR(_xlfn.XLOOKUP(AO77,CrossRef!$N:$N,CrossRef!$G:$G,"Not Found"),"-")</f>
        <v>4159 - IDLER/IDLER WHEEL</v>
      </c>
      <c r="AS77" s="40" t="str">
        <f>IFERROR(_xlfn.XLOOKUP(AO77,CrossRef!$N:$N,CrossRef!$H:$H,"Not Found"),"-")</f>
        <v>RI - RIGHT</v>
      </c>
    </row>
    <row r="78" spans="1:45" hidden="1" x14ac:dyDescent="0.3">
      <c r="A78" s="38" t="str">
        <f>E78&amp;F78&amp;U78</f>
        <v>SSPSURERHR</v>
      </c>
      <c r="B78" s="38" t="str">
        <f>I78&amp;D78&amp;C78</f>
        <v>TD6575</v>
      </c>
      <c r="C78" s="38" t="str">
        <f>_xlfn.XLOOKUP(A78,CrossRef!N:N,CrossRef!D:D,"",0)</f>
        <v/>
      </c>
      <c r="D78" s="38" t="str">
        <f>_xlfn.XLOOKUP(A78,CrossRef!N:N,CrossRef!C:C,"",0)</f>
        <v/>
      </c>
      <c r="E78" s="38" t="str">
        <f>LEFT(M78,3)</f>
        <v>SSP</v>
      </c>
      <c r="F78" s="38" t="str">
        <f>_xlfn.TEXTAFTER(J78,"-")</f>
        <v>SURE</v>
      </c>
      <c r="G78" t="s">
        <v>2725</v>
      </c>
      <c r="H78" t="s">
        <v>2726</v>
      </c>
      <c r="I78" t="s">
        <v>2973</v>
      </c>
      <c r="J78" s="7" t="s">
        <v>1095</v>
      </c>
      <c r="K78" t="s">
        <v>2638</v>
      </c>
      <c r="L78" t="s">
        <v>183</v>
      </c>
      <c r="M78" t="s">
        <v>2974</v>
      </c>
      <c r="N78" t="s">
        <v>2640</v>
      </c>
      <c r="O78" t="s">
        <v>2871</v>
      </c>
      <c r="P78" t="s">
        <v>2642</v>
      </c>
      <c r="Q78" t="s">
        <v>2640</v>
      </c>
      <c r="R78" t="s">
        <v>2975</v>
      </c>
      <c r="S78" t="s">
        <v>2644</v>
      </c>
      <c r="T78" t="s">
        <v>2720</v>
      </c>
      <c r="U78" t="s">
        <v>494</v>
      </c>
      <c r="V78" s="7" t="s">
        <v>952</v>
      </c>
      <c r="W78" s="8">
        <v>25000</v>
      </c>
      <c r="X78" t="s">
        <v>2976</v>
      </c>
      <c r="Y78" t="s">
        <v>2902</v>
      </c>
      <c r="Z78" s="8">
        <v>65903.91</v>
      </c>
      <c r="AA78" s="9">
        <v>12.54</v>
      </c>
      <c r="AB78" s="8">
        <v>36270.04</v>
      </c>
      <c r="AD78" s="10">
        <v>4642729</v>
      </c>
      <c r="AE78" s="11"/>
      <c r="AF78" s="8">
        <v>31825</v>
      </c>
      <c r="AG78" s="8">
        <v>-9078.9100000000035</v>
      </c>
      <c r="AH78" s="12">
        <v>-0.36315640000000016</v>
      </c>
      <c r="AI78" s="8">
        <v>-723.99601275917098</v>
      </c>
      <c r="AJ78" s="11">
        <v>45501.003987233795</v>
      </c>
      <c r="AK78" s="11">
        <v>45608</v>
      </c>
      <c r="AL78" s="10">
        <v>-107</v>
      </c>
      <c r="AM78">
        <v>58166.73</v>
      </c>
      <c r="AN78">
        <v>1.0536692000000001</v>
      </c>
      <c r="AO78" s="40" t="str">
        <f>E78&amp;F78&amp;U78</f>
        <v>SSPSURERHR</v>
      </c>
      <c r="AP78" s="40" t="str">
        <f>_xlfn.XLOOKUP(AO78,CrossRef!N:N,CrossRef!A:A,"NOT FOUND",0)</f>
        <v>NOT FOUND</v>
      </c>
      <c r="AQ78" s="40" t="str">
        <f>IFERROR(_xlfn.XLOOKUP(AO78,CrossRef!$N:$N,CrossRef!$E:$E,"Not Found"),"-")</f>
        <v>Not Found</v>
      </c>
      <c r="AR78" s="40" t="str">
        <f>IFERROR(_xlfn.XLOOKUP(AO78,CrossRef!$N:$N,CrossRef!$G:$G,"Not Found"),"-")</f>
        <v>Not Found</v>
      </c>
      <c r="AS78" s="40" t="str">
        <f>IFERROR(_xlfn.XLOOKUP(AO78,CrossRef!$N:$N,CrossRef!$H:$H,"Not Found"),"-")</f>
        <v>Not Found</v>
      </c>
    </row>
    <row r="79" spans="1:45" hidden="1" x14ac:dyDescent="0.3">
      <c r="A79" s="38" t="str">
        <f>E79&amp;F79&amp;U79</f>
        <v>HCMIMAT-BOOM-BOOM</v>
      </c>
      <c r="B79" s="38" t="str">
        <f>I79&amp;D79&amp;C79</f>
        <v>EX7061</v>
      </c>
      <c r="C79" s="38" t="str">
        <f>_xlfn.XLOOKUP(A79,CrossRef!N:N,CrossRef!D:D,"",0)</f>
        <v/>
      </c>
      <c r="D79" s="38" t="str">
        <f>_xlfn.XLOOKUP(A79,CrossRef!N:N,CrossRef!C:C,"",0)</f>
        <v/>
      </c>
      <c r="E79" s="38" t="str">
        <f>LEFT(M79,3)</f>
        <v>HCM</v>
      </c>
      <c r="F79" s="38" t="str">
        <f>_xlfn.TEXTAFTER(J79,"-")</f>
        <v>IMAT-BOOM-BOOM</v>
      </c>
      <c r="G79" t="s">
        <v>2635</v>
      </c>
      <c r="H79" t="s">
        <v>2636</v>
      </c>
      <c r="I79" t="s">
        <v>2667</v>
      </c>
      <c r="J79" s="7" t="s">
        <v>1096</v>
      </c>
      <c r="K79" t="s">
        <v>2668</v>
      </c>
      <c r="L79" t="s">
        <v>227</v>
      </c>
      <c r="M79" t="s">
        <v>2669</v>
      </c>
      <c r="N79" t="s">
        <v>2652</v>
      </c>
      <c r="O79" t="s">
        <v>2653</v>
      </c>
      <c r="P79" t="s">
        <v>2642</v>
      </c>
      <c r="Q79" t="s">
        <v>2662</v>
      </c>
      <c r="R79" t="s">
        <v>2977</v>
      </c>
      <c r="S79" t="s">
        <v>2671</v>
      </c>
      <c r="T79" t="s">
        <v>2739</v>
      </c>
      <c r="U79" t="s">
        <v>2657</v>
      </c>
      <c r="V79" s="7" t="s">
        <v>867</v>
      </c>
      <c r="W79" s="8">
        <v>18000</v>
      </c>
      <c r="X79" t="s">
        <v>2978</v>
      </c>
      <c r="Y79" t="s">
        <v>2979</v>
      </c>
      <c r="Z79" s="8">
        <v>65494</v>
      </c>
      <c r="AA79" s="9">
        <v>0</v>
      </c>
      <c r="AB79" s="8">
        <v>343500</v>
      </c>
      <c r="AD79" s="10">
        <v>4413685</v>
      </c>
      <c r="AE79" s="11">
        <v>43132</v>
      </c>
      <c r="AF79" s="8">
        <v>38418</v>
      </c>
      <c r="AG79" s="8">
        <v>-9076</v>
      </c>
      <c r="AH79" s="12">
        <v>-0.50422222222222224</v>
      </c>
      <c r="AI79" s="8">
        <v>0</v>
      </c>
      <c r="AJ79" s="11">
        <v>46225</v>
      </c>
      <c r="AK79" s="11">
        <v>47330</v>
      </c>
      <c r="AL79" s="10">
        <v>-1105</v>
      </c>
      <c r="AO79" s="40" t="str">
        <f>E79&amp;F79&amp;U79</f>
        <v>HCMIMAT-BOOM-BOOM</v>
      </c>
      <c r="AP79" s="40" t="str">
        <f>_xlfn.XLOOKUP(AO79,CrossRef!N:N,CrossRef!A:A,"NOT FOUND",0)</f>
        <v>NOT FOUND</v>
      </c>
      <c r="AQ79" s="40" t="str">
        <f>IFERROR(_xlfn.XLOOKUP(AO79,CrossRef!$N:$N,CrossRef!$E:$E,"Not Found"),"-")</f>
        <v>Not Found</v>
      </c>
      <c r="AR79" s="40" t="str">
        <f>IFERROR(_xlfn.XLOOKUP(AO79,CrossRef!$N:$N,CrossRef!$G:$G,"Not Found"),"-")</f>
        <v>Not Found</v>
      </c>
      <c r="AS79" s="40" t="str">
        <f>IFERROR(_xlfn.XLOOKUP(AO79,CrossRef!$N:$N,CrossRef!$H:$H,"Not Found"),"-")</f>
        <v>Not Found</v>
      </c>
    </row>
    <row r="80" spans="1:45" hidden="1" x14ac:dyDescent="0.3">
      <c r="A80" s="38" t="str">
        <f>E80&amp;F80&amp;U80</f>
        <v>APXDRIV-WHGPLHF</v>
      </c>
      <c r="B80" s="38" t="str">
        <f>I80&amp;D80&amp;C80</f>
        <v>TD66604006LF</v>
      </c>
      <c r="C80" s="38" t="str">
        <f>_xlfn.XLOOKUP(A80,CrossRef!N:N,CrossRef!D:D,"",0)</f>
        <v>LF</v>
      </c>
      <c r="D80" s="38" t="str">
        <f>_xlfn.XLOOKUP(A80,CrossRef!N:N,CrossRef!C:C,"",0)</f>
        <v>4006</v>
      </c>
      <c r="E80" s="38" t="str">
        <f>LEFT(M80,3)</f>
        <v>APX</v>
      </c>
      <c r="F80" s="38" t="str">
        <f>_xlfn.TEXTAFTER(J80,"-")</f>
        <v>DRIV-WHGP</v>
      </c>
      <c r="G80" t="s">
        <v>2725</v>
      </c>
      <c r="H80" t="s">
        <v>2726</v>
      </c>
      <c r="I80" t="s">
        <v>2980</v>
      </c>
      <c r="J80" s="7" t="s">
        <v>1097</v>
      </c>
      <c r="K80" t="s">
        <v>2638</v>
      </c>
      <c r="L80" t="s">
        <v>177</v>
      </c>
      <c r="M80" t="s">
        <v>2981</v>
      </c>
      <c r="N80" t="s">
        <v>2640</v>
      </c>
      <c r="O80" t="s">
        <v>2871</v>
      </c>
      <c r="P80" t="s">
        <v>2642</v>
      </c>
      <c r="Q80" t="s">
        <v>2640</v>
      </c>
      <c r="R80" t="s">
        <v>2982</v>
      </c>
      <c r="S80" t="s">
        <v>2655</v>
      </c>
      <c r="T80" t="s">
        <v>2688</v>
      </c>
      <c r="U80" t="s">
        <v>485</v>
      </c>
      <c r="V80" s="7" t="s">
        <v>1098</v>
      </c>
      <c r="W80" s="8">
        <v>20000</v>
      </c>
      <c r="X80" t="s">
        <v>2983</v>
      </c>
      <c r="Y80" t="s">
        <v>2984</v>
      </c>
      <c r="Z80" s="8">
        <v>56323.68</v>
      </c>
      <c r="AA80" s="9">
        <v>11.74</v>
      </c>
      <c r="AB80" s="8">
        <v>37793.870000000003</v>
      </c>
      <c r="AD80" s="10">
        <v>4639848</v>
      </c>
      <c r="AE80" s="11"/>
      <c r="AF80" s="8">
        <v>27408</v>
      </c>
      <c r="AG80" s="8">
        <v>-8915.68</v>
      </c>
      <c r="AH80" s="12">
        <v>-0.44578400000000001</v>
      </c>
      <c r="AI80" s="8">
        <v>-759.42759795570703</v>
      </c>
      <c r="AJ80" s="11">
        <v>45465.572402048609</v>
      </c>
      <c r="AK80" s="11">
        <v>45602</v>
      </c>
      <c r="AL80" s="10">
        <v>-137</v>
      </c>
      <c r="AM80">
        <v>49009.66</v>
      </c>
      <c r="AN80">
        <v>1.0800830000000001</v>
      </c>
      <c r="AO80" s="40" t="str">
        <f>E80&amp;F80&amp;U80</f>
        <v>APXDRIV-WHGPLHF</v>
      </c>
      <c r="AP80" s="40" t="str">
        <f>_xlfn.XLOOKUP(AO80,CrossRef!N:N,CrossRef!A:A,"NOT FOUND",0)</f>
        <v>APX4006LF</v>
      </c>
      <c r="AQ80" s="40" t="str">
        <f>IFERROR(_xlfn.XLOOKUP(AO80,CrossRef!$N:$N,CrossRef!$E:$E,"Not Found"),"-")</f>
        <v>785C</v>
      </c>
      <c r="AR80" s="40" t="str">
        <f>IFERROR(_xlfn.XLOOKUP(AO80,CrossRef!$N:$N,CrossRef!$G:$G,"Not Found"),"-")</f>
        <v>4006 - WHEEL &amp; BRAKE ASSEMBLY</v>
      </c>
      <c r="AS80" s="40" t="str">
        <f>IFERROR(_xlfn.XLOOKUP(AO80,CrossRef!$N:$N,CrossRef!$H:$H,"Not Found"),"-")</f>
        <v>LF - LEFT FRONT</v>
      </c>
    </row>
    <row r="81" spans="1:45" hidden="1" x14ac:dyDescent="0.3">
      <c r="A81" s="38" t="str">
        <f>E81&amp;F81&amp;U81</f>
        <v>APXDRIV-WHGPRHF</v>
      </c>
      <c r="B81" s="38" t="str">
        <f>I81&amp;D81&amp;C81</f>
        <v>TD66604008RF</v>
      </c>
      <c r="C81" s="38" t="str">
        <f>_xlfn.XLOOKUP(A81,CrossRef!N:N,CrossRef!D:D,"",0)</f>
        <v>RF</v>
      </c>
      <c r="D81" s="38" t="str">
        <f>_xlfn.XLOOKUP(A81,CrossRef!N:N,CrossRef!C:C,"",0)</f>
        <v>4008</v>
      </c>
      <c r="E81" s="38" t="str">
        <f>LEFT(M81,3)</f>
        <v>APX</v>
      </c>
      <c r="F81" s="38" t="str">
        <f>_xlfn.TEXTAFTER(J81,"-")</f>
        <v>DRIV-WHGP</v>
      </c>
      <c r="G81" t="s">
        <v>2725</v>
      </c>
      <c r="H81" t="s">
        <v>2726</v>
      </c>
      <c r="I81" t="s">
        <v>2980</v>
      </c>
      <c r="J81" s="7" t="s">
        <v>1097</v>
      </c>
      <c r="K81" t="s">
        <v>2638</v>
      </c>
      <c r="L81" t="s">
        <v>177</v>
      </c>
      <c r="M81" t="s">
        <v>2981</v>
      </c>
      <c r="N81" t="s">
        <v>2640</v>
      </c>
      <c r="O81" t="s">
        <v>2871</v>
      </c>
      <c r="P81" t="s">
        <v>2642</v>
      </c>
      <c r="Q81" t="s">
        <v>2640</v>
      </c>
      <c r="R81" t="s">
        <v>2985</v>
      </c>
      <c r="S81" t="s">
        <v>2655</v>
      </c>
      <c r="T81" t="s">
        <v>2688</v>
      </c>
      <c r="U81" t="s">
        <v>488</v>
      </c>
      <c r="V81" s="7" t="s">
        <v>2986</v>
      </c>
      <c r="W81" s="8">
        <v>20000</v>
      </c>
      <c r="X81" t="s">
        <v>2987</v>
      </c>
      <c r="Y81" t="s">
        <v>2984</v>
      </c>
      <c r="Z81" s="8">
        <v>56323.68</v>
      </c>
      <c r="AA81" s="9">
        <v>11.74</v>
      </c>
      <c r="AB81" s="8">
        <v>37793.870000000003</v>
      </c>
      <c r="AD81" s="10">
        <v>4639849</v>
      </c>
      <c r="AE81" s="11"/>
      <c r="AF81" s="8">
        <v>27408</v>
      </c>
      <c r="AG81" s="8">
        <v>-8915.68</v>
      </c>
      <c r="AH81" s="12">
        <v>-0.44578400000000001</v>
      </c>
      <c r="AI81" s="8">
        <v>-759.42759795570703</v>
      </c>
      <c r="AJ81" s="11">
        <v>45465.572402048609</v>
      </c>
      <c r="AK81" s="11">
        <v>45602</v>
      </c>
      <c r="AL81" s="10">
        <v>-137</v>
      </c>
      <c r="AM81">
        <v>49009.66</v>
      </c>
      <c r="AN81">
        <v>1.0800830000000001</v>
      </c>
      <c r="AO81" s="40" t="str">
        <f>E81&amp;F81&amp;U81</f>
        <v>APXDRIV-WHGPRHF</v>
      </c>
      <c r="AP81" s="40" t="str">
        <f>_xlfn.XLOOKUP(AO81,CrossRef!N:N,CrossRef!A:A,"NOT FOUND",0)</f>
        <v>APX4008RF</v>
      </c>
      <c r="AQ81" s="40" t="str">
        <f>IFERROR(_xlfn.XLOOKUP(AO81,CrossRef!$N:$N,CrossRef!$E:$E,"Not Found"),"-")</f>
        <v>785C</v>
      </c>
      <c r="AR81" s="40" t="str">
        <f>IFERROR(_xlfn.XLOOKUP(AO81,CrossRef!$N:$N,CrossRef!$G:$G,"Not Found"),"-")</f>
        <v>4008 - FINAL DRIVE, BRAKE &amp; WHEEL</v>
      </c>
      <c r="AS81" s="40" t="str">
        <f>IFERROR(_xlfn.XLOOKUP(AO81,CrossRef!$N:$N,CrossRef!$H:$H,"Not Found"),"-")</f>
        <v>RF - RIGHT FRONT</v>
      </c>
    </row>
    <row r="82" spans="1:45" hidden="1" x14ac:dyDescent="0.3">
      <c r="A82" s="38" t="str">
        <f>E82&amp;F82&amp;U82</f>
        <v>4ARDRIV-DIFF</v>
      </c>
      <c r="B82" s="38" t="str">
        <f>I82&amp;D82&amp;C82</f>
        <v>QTD29325800</v>
      </c>
      <c r="C82" s="38" t="str">
        <f>_xlfn.XLOOKUP(A82,CrossRef!N:N,CrossRef!D:D,"",0)</f>
        <v>00</v>
      </c>
      <c r="D82" s="38" t="str">
        <f>_xlfn.XLOOKUP(A82,CrossRef!N:N,CrossRef!C:C,"",0)</f>
        <v>3258</v>
      </c>
      <c r="E82" s="38" t="str">
        <f>LEFT(M82,3)</f>
        <v>4AR</v>
      </c>
      <c r="F82" s="38" t="str">
        <f>_xlfn.TEXTAFTER(J82,"-")</f>
        <v>DRIV-DIFF</v>
      </c>
      <c r="G82" t="s">
        <v>2635</v>
      </c>
      <c r="H82" t="s">
        <v>2636</v>
      </c>
      <c r="I82" t="s">
        <v>2885</v>
      </c>
      <c r="J82" s="7" t="s">
        <v>460</v>
      </c>
      <c r="K82" t="s">
        <v>2638</v>
      </c>
      <c r="L82" t="s">
        <v>151</v>
      </c>
      <c r="M82" t="s">
        <v>2886</v>
      </c>
      <c r="N82" t="s">
        <v>2640</v>
      </c>
      <c r="O82" t="s">
        <v>2641</v>
      </c>
      <c r="P82" t="s">
        <v>2642</v>
      </c>
      <c r="Q82" t="s">
        <v>2640</v>
      </c>
      <c r="R82" t="s">
        <v>2988</v>
      </c>
      <c r="S82" t="s">
        <v>2655</v>
      </c>
      <c r="T82" t="s">
        <v>2656</v>
      </c>
      <c r="U82" t="s">
        <v>2657</v>
      </c>
      <c r="V82" s="7" t="s">
        <v>457</v>
      </c>
      <c r="W82" s="8">
        <v>16500</v>
      </c>
      <c r="X82" t="s">
        <v>2989</v>
      </c>
      <c r="Y82" t="s">
        <v>2990</v>
      </c>
      <c r="Z82" s="8">
        <v>146656</v>
      </c>
      <c r="AA82" s="9">
        <v>13.35</v>
      </c>
      <c r="AB82" s="8">
        <v>63540.55</v>
      </c>
      <c r="AD82" s="10">
        <v>4795451</v>
      </c>
      <c r="AE82" s="11">
        <v>43898</v>
      </c>
      <c r="AF82" s="8">
        <v>121367</v>
      </c>
      <c r="AG82" s="8">
        <v>-8789</v>
      </c>
      <c r="AH82" s="12">
        <v>-0.53266666666666662</v>
      </c>
      <c r="AI82" s="8">
        <v>-658.35205992509361</v>
      </c>
      <c r="AJ82" s="11">
        <v>45566.64794008102</v>
      </c>
      <c r="AK82" s="11">
        <v>46059</v>
      </c>
      <c r="AL82" s="10">
        <v>-493</v>
      </c>
      <c r="AM82">
        <v>144439.9</v>
      </c>
      <c r="AO82" s="40" t="str">
        <f>E82&amp;F82&amp;U82</f>
        <v>4ARDRIV-DIFF</v>
      </c>
      <c r="AP82" s="40" t="str">
        <f>_xlfn.XLOOKUP(AO82,CrossRef!N:N,CrossRef!A:A,"NOT FOUND",0)</f>
        <v>4AR325800</v>
      </c>
      <c r="AQ82" s="40" t="str">
        <f>IFERROR(_xlfn.XLOOKUP(AO82,CrossRef!$N:$N,CrossRef!$E:$E,"Not Found"),"-")</f>
        <v>793C</v>
      </c>
      <c r="AR82" s="40" t="str">
        <f>IFERROR(_xlfn.XLOOKUP(AO82,CrossRef!$N:$N,CrossRef!$G:$G,"Not Found"),"-")</f>
        <v>3258 - DIFFERENTIAL</v>
      </c>
      <c r="AS82" s="40" t="str">
        <f>IFERROR(_xlfn.XLOOKUP(AO82,CrossRef!$N:$N,CrossRef!$H:$H,"Not Found"),"-")</f>
        <v>00 - (NONE)</v>
      </c>
    </row>
    <row r="83" spans="1:45" hidden="1" x14ac:dyDescent="0.3">
      <c r="A83" s="38" t="str">
        <f>E83&amp;F83&amp;U83</f>
        <v>DHJHYSY-CYHY-CYBLLH</v>
      </c>
      <c r="B83" s="38" t="str">
        <f>I83&amp;D83&amp;C83</f>
        <v>EX7094</v>
      </c>
      <c r="C83" s="38" t="str">
        <f>_xlfn.XLOOKUP(A83,CrossRef!N:N,CrossRef!D:D,"",0)</f>
        <v/>
      </c>
      <c r="D83" s="38" t="str">
        <f>_xlfn.XLOOKUP(A83,CrossRef!N:N,CrossRef!C:C,"",0)</f>
        <v/>
      </c>
      <c r="E83" s="38" t="str">
        <f t="shared" ref="E83:E86" si="5">MID(M83,FIND("DH",M83),3)</f>
        <v>DHJ</v>
      </c>
      <c r="F83" s="38" t="str">
        <f>_xlfn.TEXTAFTER(J83,"-")</f>
        <v>HYSY-CYHY-CYBL</v>
      </c>
      <c r="G83" t="s">
        <v>2725</v>
      </c>
      <c r="H83" t="s">
        <v>2726</v>
      </c>
      <c r="I83" t="s">
        <v>2727</v>
      </c>
      <c r="J83" s="7" t="s">
        <v>1507</v>
      </c>
      <c r="K83" t="s">
        <v>2638</v>
      </c>
      <c r="L83" t="s">
        <v>2728</v>
      </c>
      <c r="M83" t="s">
        <v>2729</v>
      </c>
      <c r="N83" t="s">
        <v>2640</v>
      </c>
      <c r="O83" t="s">
        <v>2653</v>
      </c>
      <c r="P83" t="s">
        <v>2642</v>
      </c>
      <c r="Q83" t="s">
        <v>2640</v>
      </c>
      <c r="R83" t="s">
        <v>5023</v>
      </c>
      <c r="S83" t="s">
        <v>2644</v>
      </c>
      <c r="T83" t="s">
        <v>2939</v>
      </c>
      <c r="U83" t="s">
        <v>59</v>
      </c>
      <c r="V83" s="7" t="s">
        <v>1508</v>
      </c>
      <c r="W83" s="8">
        <v>12000</v>
      </c>
      <c r="X83" t="s">
        <v>5024</v>
      </c>
      <c r="Y83" t="s">
        <v>2941</v>
      </c>
      <c r="Z83" s="8">
        <v>70079</v>
      </c>
      <c r="AA83" s="9">
        <v>2.64</v>
      </c>
      <c r="AB83" s="8">
        <v>96075.11</v>
      </c>
      <c r="AD83" s="10">
        <v>4190754</v>
      </c>
      <c r="AE83" s="11">
        <v>45301</v>
      </c>
      <c r="AF83" s="8">
        <v>61763</v>
      </c>
      <c r="AG83" s="8">
        <v>3684</v>
      </c>
      <c r="AH83" s="12">
        <v>0.307</v>
      </c>
      <c r="AI83" s="8">
        <v>1395.4545454545455</v>
      </c>
      <c r="AJ83" s="11">
        <v>47620.454545451386</v>
      </c>
      <c r="AK83" s="11">
        <v>47372</v>
      </c>
      <c r="AL83" s="10">
        <v>248</v>
      </c>
      <c r="AM83">
        <v>73107.08</v>
      </c>
      <c r="AN83">
        <v>0.94534000000000018</v>
      </c>
      <c r="AO83" s="40" t="str">
        <f>E83&amp;F83&amp;U83</f>
        <v>DHJHYSY-CYHY-CYBLLH</v>
      </c>
      <c r="AP83" s="40" t="str">
        <f>_xlfn.XLOOKUP(AO83,CrossRef!N:N,CrossRef!A:A,"NOT FOUND",0)</f>
        <v>NOT FOUND</v>
      </c>
      <c r="AQ83" s="40" t="str">
        <f>IFERROR(_xlfn.XLOOKUP(AO83,CrossRef!$N:$N,CrossRef!$E:$E,"Not Found"),"-")</f>
        <v>Not Found</v>
      </c>
      <c r="AR83" s="40" t="str">
        <f>IFERROR(_xlfn.XLOOKUP(AO83,CrossRef!$N:$N,CrossRef!$G:$G,"Not Found"),"-")</f>
        <v>Not Found</v>
      </c>
      <c r="AS83" s="40" t="str">
        <f>IFERROR(_xlfn.XLOOKUP(AO83,CrossRef!$N:$N,CrossRef!$H:$H,"Not Found"),"-")</f>
        <v>Not Found</v>
      </c>
    </row>
    <row r="84" spans="1:45" hidden="1" x14ac:dyDescent="0.3">
      <c r="A84" s="38" t="str">
        <f>E84&amp;F84&amp;U84</f>
        <v>DHJHYSY-CYHY-CYBRRH</v>
      </c>
      <c r="B84" s="38" t="str">
        <f>I84&amp;D84&amp;C84</f>
        <v>EX7094</v>
      </c>
      <c r="C84" s="38" t="str">
        <f>_xlfn.XLOOKUP(A84,CrossRef!N:N,CrossRef!D:D,"",0)</f>
        <v/>
      </c>
      <c r="D84" s="38" t="str">
        <f>_xlfn.XLOOKUP(A84,CrossRef!N:N,CrossRef!C:C,"",0)</f>
        <v/>
      </c>
      <c r="E84" s="38" t="str">
        <f t="shared" si="5"/>
        <v>DHJ</v>
      </c>
      <c r="F84" s="38" t="str">
        <f>_xlfn.TEXTAFTER(J84,"-")</f>
        <v>HYSY-CYHY-CYBR</v>
      </c>
      <c r="G84" t="s">
        <v>2725</v>
      </c>
      <c r="H84" t="s">
        <v>2726</v>
      </c>
      <c r="I84" t="s">
        <v>2727</v>
      </c>
      <c r="J84" s="7" t="s">
        <v>1838</v>
      </c>
      <c r="K84" t="s">
        <v>2638</v>
      </c>
      <c r="L84" t="s">
        <v>2728</v>
      </c>
      <c r="M84" t="s">
        <v>2729</v>
      </c>
      <c r="N84" t="s">
        <v>2640</v>
      </c>
      <c r="O84" t="s">
        <v>2653</v>
      </c>
      <c r="P84" t="s">
        <v>2642</v>
      </c>
      <c r="Q84" t="s">
        <v>2640</v>
      </c>
      <c r="R84" t="s">
        <v>6500</v>
      </c>
      <c r="S84" t="s">
        <v>2644</v>
      </c>
      <c r="T84" t="s">
        <v>2939</v>
      </c>
      <c r="U84" t="s">
        <v>63</v>
      </c>
      <c r="V84" s="7" t="s">
        <v>714</v>
      </c>
      <c r="W84" s="8">
        <v>12000</v>
      </c>
      <c r="X84" t="s">
        <v>6501</v>
      </c>
      <c r="Y84" t="s">
        <v>2941</v>
      </c>
      <c r="Z84" s="8">
        <v>70079</v>
      </c>
      <c r="AA84" s="9">
        <v>2.64</v>
      </c>
      <c r="AB84" s="8">
        <v>96075.11</v>
      </c>
      <c r="AD84" s="10">
        <v>4698401</v>
      </c>
      <c r="AE84" s="11">
        <v>45643</v>
      </c>
      <c r="AF84" s="8">
        <v>66090.84</v>
      </c>
      <c r="AG84" s="8">
        <v>8011.8399999999965</v>
      </c>
      <c r="AH84" s="12">
        <v>0.66765333333333299</v>
      </c>
      <c r="AI84" s="8">
        <v>3034.7878787878772</v>
      </c>
      <c r="AJ84" s="11">
        <v>49259.787878784722</v>
      </c>
      <c r="AK84" s="11">
        <v>47689</v>
      </c>
      <c r="AL84" s="10">
        <v>1570</v>
      </c>
      <c r="AM84">
        <v>73943.960000000006</v>
      </c>
      <c r="AN84">
        <v>0.65442666666666749</v>
      </c>
      <c r="AO84" s="40" t="str">
        <f>E84&amp;F84&amp;U84</f>
        <v>DHJHYSY-CYHY-CYBRRH</v>
      </c>
      <c r="AP84" s="40" t="str">
        <f>_xlfn.XLOOKUP(AO84,CrossRef!N:N,CrossRef!A:A,"NOT FOUND",0)</f>
        <v>NOT FOUND</v>
      </c>
      <c r="AQ84" s="40" t="str">
        <f>IFERROR(_xlfn.XLOOKUP(AO84,CrossRef!$N:$N,CrossRef!$E:$E,"Not Found"),"-")</f>
        <v>Not Found</v>
      </c>
      <c r="AR84" s="40" t="str">
        <f>IFERROR(_xlfn.XLOOKUP(AO84,CrossRef!$N:$N,CrossRef!$G:$G,"Not Found"),"-")</f>
        <v>Not Found</v>
      </c>
      <c r="AS84" s="40" t="str">
        <f>IFERROR(_xlfn.XLOOKUP(AO84,CrossRef!$N:$N,CrossRef!$H:$H,"Not Found"),"-")</f>
        <v>Not Found</v>
      </c>
    </row>
    <row r="85" spans="1:45" hidden="1" x14ac:dyDescent="0.3">
      <c r="A85" s="38" t="str">
        <f>E85&amp;F85&amp;U85</f>
        <v>DHJHYSY-PUHY-PUM1POS.1</v>
      </c>
      <c r="B85" s="38" t="str">
        <f>I85&amp;D85&amp;C85</f>
        <v>EX7094</v>
      </c>
      <c r="C85" s="38" t="str">
        <f>_xlfn.XLOOKUP(A85,CrossRef!N:N,CrossRef!D:D,"",0)</f>
        <v/>
      </c>
      <c r="D85" s="38" t="str">
        <f>_xlfn.XLOOKUP(A85,CrossRef!N:N,CrossRef!C:C,"",0)</f>
        <v/>
      </c>
      <c r="E85" s="38" t="str">
        <f t="shared" si="5"/>
        <v>DHJ</v>
      </c>
      <c r="F85" s="38" t="str">
        <f>_xlfn.TEXTAFTER(J85,"-")</f>
        <v>HYSY-PUHY-PUM1</v>
      </c>
      <c r="G85" t="s">
        <v>2725</v>
      </c>
      <c r="H85" t="s">
        <v>2726</v>
      </c>
      <c r="I85" t="s">
        <v>2727</v>
      </c>
      <c r="J85" s="7" t="s">
        <v>1623</v>
      </c>
      <c r="K85" t="s">
        <v>2638</v>
      </c>
      <c r="L85" t="s">
        <v>2728</v>
      </c>
      <c r="M85" t="s">
        <v>2729</v>
      </c>
      <c r="N85" t="s">
        <v>2640</v>
      </c>
      <c r="O85" t="s">
        <v>2653</v>
      </c>
      <c r="P85" t="s">
        <v>2642</v>
      </c>
      <c r="Q85" t="s">
        <v>2640</v>
      </c>
      <c r="R85" t="s">
        <v>5502</v>
      </c>
      <c r="S85" t="s">
        <v>2655</v>
      </c>
      <c r="T85" t="s">
        <v>3745</v>
      </c>
      <c r="U85" t="s">
        <v>662</v>
      </c>
      <c r="V85" s="7" t="s">
        <v>670</v>
      </c>
      <c r="W85" s="8">
        <v>12000</v>
      </c>
      <c r="X85" t="s">
        <v>5503</v>
      </c>
      <c r="Y85" t="s">
        <v>3846</v>
      </c>
      <c r="Z85" s="8">
        <v>70079</v>
      </c>
      <c r="AA85" s="9">
        <v>2.64</v>
      </c>
      <c r="AB85" s="8">
        <v>60967.99</v>
      </c>
      <c r="AD85" s="10">
        <v>4190762</v>
      </c>
      <c r="AE85" s="11">
        <v>45526</v>
      </c>
      <c r="AF85" s="8">
        <v>63412.2</v>
      </c>
      <c r="AG85" s="8">
        <v>5333.1999999999971</v>
      </c>
      <c r="AH85" s="12">
        <v>0.44443333333333307</v>
      </c>
      <c r="AI85" s="8">
        <v>2020.1515151515139</v>
      </c>
      <c r="AJ85" s="11">
        <v>48245.151515162041</v>
      </c>
      <c r="AK85" s="11">
        <v>47493</v>
      </c>
      <c r="AL85" s="10">
        <v>752</v>
      </c>
      <c r="AM85">
        <v>73426.52</v>
      </c>
      <c r="AN85">
        <v>0.83452666666666719</v>
      </c>
      <c r="AO85" s="40" t="str">
        <f>E85&amp;F85&amp;U85</f>
        <v>DHJHYSY-PUHY-PUM1POS.1</v>
      </c>
      <c r="AP85" s="40" t="str">
        <f>_xlfn.XLOOKUP(AO85,CrossRef!N:N,CrossRef!A:A,"NOT FOUND",0)</f>
        <v>NOT FOUND</v>
      </c>
      <c r="AQ85" s="40" t="str">
        <f>IFERROR(_xlfn.XLOOKUP(AO85,CrossRef!$N:$N,CrossRef!$E:$E,"Not Found"),"-")</f>
        <v>Not Found</v>
      </c>
      <c r="AR85" s="40" t="str">
        <f>IFERROR(_xlfn.XLOOKUP(AO85,CrossRef!$N:$N,CrossRef!$G:$G,"Not Found"),"-")</f>
        <v>Not Found</v>
      </c>
      <c r="AS85" s="40" t="str">
        <f>IFERROR(_xlfn.XLOOKUP(AO85,CrossRef!$N:$N,CrossRef!$H:$H,"Not Found"),"-")</f>
        <v>Not Found</v>
      </c>
    </row>
    <row r="86" spans="1:45" hidden="1" x14ac:dyDescent="0.3">
      <c r="A86" s="38" t="str">
        <f>E86&amp;F86&amp;U86</f>
        <v>DHJHYSY-PUHY-PUM2POS.2</v>
      </c>
      <c r="B86" s="38" t="str">
        <f>I86&amp;D86&amp;C86</f>
        <v>EX7094</v>
      </c>
      <c r="C86" s="38" t="str">
        <f>_xlfn.XLOOKUP(A86,CrossRef!N:N,CrossRef!D:D,"",0)</f>
        <v/>
      </c>
      <c r="D86" s="38" t="str">
        <f>_xlfn.XLOOKUP(A86,CrossRef!N:N,CrossRef!C:C,"",0)</f>
        <v/>
      </c>
      <c r="E86" s="38" t="str">
        <f t="shared" si="5"/>
        <v>DHJ</v>
      </c>
      <c r="F86" s="38" t="str">
        <f>_xlfn.TEXTAFTER(J86,"-")</f>
        <v>HYSY-PUHY-PUM2</v>
      </c>
      <c r="G86" t="s">
        <v>2725</v>
      </c>
      <c r="H86" t="s">
        <v>2726</v>
      </c>
      <c r="I86" t="s">
        <v>2727</v>
      </c>
      <c r="J86" s="7" t="s">
        <v>1624</v>
      </c>
      <c r="K86" t="s">
        <v>2638</v>
      </c>
      <c r="L86" t="s">
        <v>2728</v>
      </c>
      <c r="M86" t="s">
        <v>2729</v>
      </c>
      <c r="N86" t="s">
        <v>2640</v>
      </c>
      <c r="O86" t="s">
        <v>2653</v>
      </c>
      <c r="P86" t="s">
        <v>2642</v>
      </c>
      <c r="Q86" t="s">
        <v>2640</v>
      </c>
      <c r="R86" t="s">
        <v>5504</v>
      </c>
      <c r="S86" t="s">
        <v>2655</v>
      </c>
      <c r="T86" t="s">
        <v>3745</v>
      </c>
      <c r="U86" t="s">
        <v>657</v>
      </c>
      <c r="V86" s="7" t="s">
        <v>669</v>
      </c>
      <c r="W86" s="8">
        <v>12000</v>
      </c>
      <c r="X86" t="s">
        <v>5505</v>
      </c>
      <c r="Y86" t="s">
        <v>4513</v>
      </c>
      <c r="Z86" s="8">
        <v>70079</v>
      </c>
      <c r="AA86" s="9">
        <v>2.64</v>
      </c>
      <c r="AB86" s="8">
        <v>60967.99</v>
      </c>
      <c r="AD86" s="10">
        <v>4403981</v>
      </c>
      <c r="AE86" s="11">
        <v>45561</v>
      </c>
      <c r="AF86" s="8">
        <v>63412.2</v>
      </c>
      <c r="AG86" s="8">
        <v>5333.1999999999971</v>
      </c>
      <c r="AH86" s="12">
        <v>0.44443333333333307</v>
      </c>
      <c r="AI86" s="8">
        <v>2020.1515151515139</v>
      </c>
      <c r="AJ86" s="11">
        <v>48245.151515162041</v>
      </c>
      <c r="AK86" s="11">
        <v>47493</v>
      </c>
      <c r="AL86" s="10">
        <v>752</v>
      </c>
      <c r="AM86">
        <v>73426.52</v>
      </c>
      <c r="AN86">
        <v>0.83452666666666719</v>
      </c>
      <c r="AO86" s="40" t="str">
        <f>E86&amp;F86&amp;U86</f>
        <v>DHJHYSY-PUHY-PUM2POS.2</v>
      </c>
      <c r="AP86" s="40" t="str">
        <f>_xlfn.XLOOKUP(AO86,CrossRef!N:N,CrossRef!A:A,"NOT FOUND",0)</f>
        <v>NOT FOUND</v>
      </c>
      <c r="AQ86" s="40" t="str">
        <f>IFERROR(_xlfn.XLOOKUP(AO86,CrossRef!$N:$N,CrossRef!$E:$E,"Not Found"),"-")</f>
        <v>Not Found</v>
      </c>
      <c r="AR86" s="40" t="str">
        <f>IFERROR(_xlfn.XLOOKUP(AO86,CrossRef!$N:$N,CrossRef!$G:$G,"Not Found"),"-")</f>
        <v>Not Found</v>
      </c>
      <c r="AS86" s="40" t="str">
        <f>IFERROR(_xlfn.XLOOKUP(AO86,CrossRef!$N:$N,CrossRef!$H:$H,"Not Found"),"-")</f>
        <v>Not Found</v>
      </c>
    </row>
    <row r="87" spans="1:45" hidden="1" x14ac:dyDescent="0.3">
      <c r="A87" s="38" t="str">
        <f>E87&amp;F87&amp;U87</f>
        <v>HCMBCKT</v>
      </c>
      <c r="B87" s="38" t="str">
        <f>I87&amp;D87&amp;C87</f>
        <v>EX7112</v>
      </c>
      <c r="C87" s="38" t="str">
        <f>_xlfn.XLOOKUP(A87,CrossRef!N:N,CrossRef!D:D,"",0)</f>
        <v/>
      </c>
      <c r="D87" s="38" t="str">
        <f>_xlfn.XLOOKUP(A87,CrossRef!N:N,CrossRef!C:C,"",0)</f>
        <v/>
      </c>
      <c r="E87" s="38" t="str">
        <f>LEFT(M87,3)</f>
        <v>HCM</v>
      </c>
      <c r="F87" s="38" t="str">
        <f>_xlfn.TEXTAFTER(J87,"-")</f>
        <v>BCKT</v>
      </c>
      <c r="G87" t="s">
        <v>2648</v>
      </c>
      <c r="H87" t="s">
        <v>2649</v>
      </c>
      <c r="I87" t="s">
        <v>2849</v>
      </c>
      <c r="J87" s="7" t="s">
        <v>1101</v>
      </c>
      <c r="K87" t="s">
        <v>2668</v>
      </c>
      <c r="L87" t="s">
        <v>415</v>
      </c>
      <c r="M87" t="s">
        <v>2850</v>
      </c>
      <c r="N87" t="s">
        <v>2640</v>
      </c>
      <c r="O87" t="s">
        <v>2803</v>
      </c>
      <c r="P87" t="s">
        <v>2642</v>
      </c>
      <c r="Q87" t="s">
        <v>2640</v>
      </c>
      <c r="R87" t="s">
        <v>3003</v>
      </c>
      <c r="S87" t="s">
        <v>2671</v>
      </c>
      <c r="T87" t="s">
        <v>2672</v>
      </c>
      <c r="U87" t="s">
        <v>2657</v>
      </c>
      <c r="V87" s="7" t="s">
        <v>1102</v>
      </c>
      <c r="W87" s="8">
        <v>5000</v>
      </c>
      <c r="X87" t="s">
        <v>3004</v>
      </c>
      <c r="Y87" t="s">
        <v>3005</v>
      </c>
      <c r="Z87" s="8">
        <v>36668.800000000003</v>
      </c>
      <c r="AA87" s="9">
        <v>13.49</v>
      </c>
      <c r="AB87" s="8">
        <v>247510</v>
      </c>
      <c r="AD87" s="10">
        <v>4859581</v>
      </c>
      <c r="AE87" s="11">
        <v>45210</v>
      </c>
      <c r="AF87" s="8">
        <v>23190</v>
      </c>
      <c r="AG87" s="8">
        <v>-8478.8000000000029</v>
      </c>
      <c r="AH87" s="12">
        <v>-1.6957600000000006</v>
      </c>
      <c r="AI87" s="8">
        <v>-628.52483320978524</v>
      </c>
      <c r="AJ87" s="11">
        <v>45596.475166782409</v>
      </c>
      <c r="AK87" s="11">
        <v>46174</v>
      </c>
      <c r="AL87" s="10">
        <v>-578</v>
      </c>
      <c r="AM87">
        <v>35980.810000000005</v>
      </c>
      <c r="AN87">
        <v>2.5581620000000012</v>
      </c>
      <c r="AO87" s="40" t="str">
        <f>E87&amp;F87&amp;U87</f>
        <v>HCMBCKT</v>
      </c>
      <c r="AP87" s="40" t="str">
        <f>_xlfn.XLOOKUP(AO87,CrossRef!N:N,CrossRef!A:A,"NOT FOUND",0)</f>
        <v>NOT FOUND</v>
      </c>
      <c r="AQ87" s="40" t="str">
        <f>IFERROR(_xlfn.XLOOKUP(AO87,CrossRef!$N:$N,CrossRef!$E:$E,"Not Found"),"-")</f>
        <v>Not Found</v>
      </c>
      <c r="AR87" s="40" t="str">
        <f>IFERROR(_xlfn.XLOOKUP(AO87,CrossRef!$N:$N,CrossRef!$G:$G,"Not Found"),"-")</f>
        <v>Not Found</v>
      </c>
      <c r="AS87" s="40" t="str">
        <f>IFERROR(_xlfn.XLOOKUP(AO87,CrossRef!$N:$N,CrossRef!$H:$H,"Not Found"),"-")</f>
        <v>Not Found</v>
      </c>
    </row>
    <row r="88" spans="1:45" hidden="1" x14ac:dyDescent="0.3">
      <c r="A88" s="38" t="str">
        <f>E88&amp;F88&amp;U88</f>
        <v>FDBHYSY-CYHYLH</v>
      </c>
      <c r="B88" s="38" t="str">
        <f>I88&amp;D88&amp;C88</f>
        <v>QTD235102LT</v>
      </c>
      <c r="C88" s="38" t="str">
        <f>_xlfn.XLOOKUP(A88,CrossRef!N:N,CrossRef!D:D,"",0)</f>
        <v>LT</v>
      </c>
      <c r="D88" s="38" t="str">
        <f>_xlfn.XLOOKUP(A88,CrossRef!N:N,CrossRef!C:C,"",0)</f>
        <v>5102</v>
      </c>
      <c r="E88" s="38" t="str">
        <f>LEFT(M88,3)</f>
        <v>FDB</v>
      </c>
      <c r="F88" s="38" t="str">
        <f>_xlfn.TEXTAFTER(J88,"-")</f>
        <v>HYSY-CYHY</v>
      </c>
      <c r="G88" t="s">
        <v>2635</v>
      </c>
      <c r="H88" t="s">
        <v>2636</v>
      </c>
      <c r="I88" t="s">
        <v>3006</v>
      </c>
      <c r="J88" s="7" t="s">
        <v>1103</v>
      </c>
      <c r="K88" t="s">
        <v>2638</v>
      </c>
      <c r="L88" t="s">
        <v>155</v>
      </c>
      <c r="M88" t="s">
        <v>3007</v>
      </c>
      <c r="N88" t="s">
        <v>2640</v>
      </c>
      <c r="O88" t="s">
        <v>2641</v>
      </c>
      <c r="P88" t="s">
        <v>2642</v>
      </c>
      <c r="Q88" t="s">
        <v>2640</v>
      </c>
      <c r="R88" t="s">
        <v>3008</v>
      </c>
      <c r="S88" t="s">
        <v>2644</v>
      </c>
      <c r="T88" t="s">
        <v>2645</v>
      </c>
      <c r="U88" t="s">
        <v>59</v>
      </c>
      <c r="V88" s="7" t="s">
        <v>729</v>
      </c>
      <c r="W88" s="8">
        <v>20000</v>
      </c>
      <c r="X88" t="s">
        <v>3009</v>
      </c>
      <c r="Y88" t="s">
        <v>2863</v>
      </c>
      <c r="Z88" s="8">
        <v>95814</v>
      </c>
      <c r="AA88" s="9">
        <v>12.78</v>
      </c>
      <c r="AB88" s="8">
        <v>20259.990000000002</v>
      </c>
      <c r="AD88" s="10">
        <v>4447323</v>
      </c>
      <c r="AE88" s="11">
        <v>43867</v>
      </c>
      <c r="AF88" s="8">
        <v>67479</v>
      </c>
      <c r="AG88" s="8">
        <v>-8335</v>
      </c>
      <c r="AH88" s="12">
        <v>-0.41675000000000001</v>
      </c>
      <c r="AI88" s="8">
        <v>-652.19092331768388</v>
      </c>
      <c r="AJ88" s="11">
        <v>45572.809076701385</v>
      </c>
      <c r="AK88" s="11">
        <v>45372</v>
      </c>
      <c r="AL88" s="10">
        <v>200</v>
      </c>
      <c r="AM88">
        <v>84912.66</v>
      </c>
      <c r="AN88">
        <v>0.87168300000000021</v>
      </c>
      <c r="AO88" s="40" t="str">
        <f>E88&amp;F88&amp;U88</f>
        <v>FDBHYSY-CYHYLH</v>
      </c>
      <c r="AP88" s="40" t="str">
        <f>_xlfn.XLOOKUP(AO88,CrossRef!N:N,CrossRef!A:A,"NOT FOUND",0)</f>
        <v>FDB5102LT</v>
      </c>
      <c r="AQ88" s="40" t="str">
        <f>IFERROR(_xlfn.XLOOKUP(AO88,CrossRef!$N:$N,CrossRef!$E:$E,"Not Found"),"-")</f>
        <v>793D</v>
      </c>
      <c r="AR88" s="40" t="str">
        <f>IFERROR(_xlfn.XLOOKUP(AO88,CrossRef!$N:$N,CrossRef!$G:$G,"Not Found"),"-")</f>
        <v>5102 - LIFT/HOIST CYLINDER</v>
      </c>
      <c r="AS88" s="40" t="str">
        <f>IFERROR(_xlfn.XLOOKUP(AO88,CrossRef!$N:$N,CrossRef!$H:$H,"Not Found"),"-")</f>
        <v>LT - LEFT</v>
      </c>
    </row>
    <row r="89" spans="1:45" hidden="1" x14ac:dyDescent="0.3">
      <c r="A89" s="38" t="str">
        <f>E89&amp;F89&amp;U89</f>
        <v>HCMUCRG-TCID-TCIRRH</v>
      </c>
      <c r="B89" s="38" t="str">
        <f>I89&amp;D89&amp;C89</f>
        <v>EX70614159RI</v>
      </c>
      <c r="C89" s="38" t="str">
        <f>_xlfn.XLOOKUP(A89,CrossRef!N:N,CrossRef!D:D,"",0)</f>
        <v>RI</v>
      </c>
      <c r="D89" s="38" t="str">
        <f>_xlfn.XLOOKUP(A89,CrossRef!N:N,CrossRef!C:C,"",0)</f>
        <v>4159</v>
      </c>
      <c r="E89" s="38" t="str">
        <f>LEFT(M89,3)</f>
        <v>HCM</v>
      </c>
      <c r="F89" s="38" t="str">
        <f>_xlfn.TEXTAFTER(J89,"-")</f>
        <v>UCRG-TCID-TCIR</v>
      </c>
      <c r="G89" t="s">
        <v>2635</v>
      </c>
      <c r="H89" t="s">
        <v>2636</v>
      </c>
      <c r="I89" t="s">
        <v>2667</v>
      </c>
      <c r="J89" s="7" t="s">
        <v>1104</v>
      </c>
      <c r="K89" t="s">
        <v>2668</v>
      </c>
      <c r="L89" t="s">
        <v>227</v>
      </c>
      <c r="M89" t="s">
        <v>2669</v>
      </c>
      <c r="N89" t="s">
        <v>2652</v>
      </c>
      <c r="O89" t="s">
        <v>2653</v>
      </c>
      <c r="P89" t="s">
        <v>2642</v>
      </c>
      <c r="Q89" t="s">
        <v>2662</v>
      </c>
      <c r="R89" t="s">
        <v>3010</v>
      </c>
      <c r="S89" t="s">
        <v>2671</v>
      </c>
      <c r="T89" t="s">
        <v>2933</v>
      </c>
      <c r="U89" t="s">
        <v>63</v>
      </c>
      <c r="V89" s="7" t="s">
        <v>806</v>
      </c>
      <c r="W89" s="8">
        <v>16000</v>
      </c>
      <c r="X89" t="s">
        <v>3011</v>
      </c>
      <c r="Y89" t="s">
        <v>3012</v>
      </c>
      <c r="Z89" s="8">
        <v>65494</v>
      </c>
      <c r="AA89" s="9">
        <v>0</v>
      </c>
      <c r="AB89" s="8">
        <v>72536.44</v>
      </c>
      <c r="AD89" s="10">
        <v>4123142</v>
      </c>
      <c r="AE89" s="11">
        <v>43342</v>
      </c>
      <c r="AF89" s="8">
        <v>41200</v>
      </c>
      <c r="AG89" s="8">
        <v>-8294</v>
      </c>
      <c r="AH89" s="12">
        <v>-0.51837500000000003</v>
      </c>
      <c r="AI89" s="8">
        <v>0</v>
      </c>
      <c r="AJ89" s="11">
        <v>46225</v>
      </c>
      <c r="AK89" s="11">
        <v>47204</v>
      </c>
      <c r="AL89" s="10">
        <v>-979</v>
      </c>
      <c r="AO89" s="40" t="str">
        <f>E89&amp;F89&amp;U89</f>
        <v>HCMUCRG-TCID-TCIRRH</v>
      </c>
      <c r="AP89" s="40" t="str">
        <f>_xlfn.XLOOKUP(AO89,CrossRef!N:N,CrossRef!A:A,"NOT FOUND",0)</f>
        <v>HCM4159RI</v>
      </c>
      <c r="AQ89" s="40" t="str">
        <f>IFERROR(_xlfn.XLOOKUP(AO89,CrossRef!$N:$N,CrossRef!$E:$E,"Not Found"),"-")</f>
        <v>EX1900-6BE</v>
      </c>
      <c r="AR89" s="40" t="str">
        <f>IFERROR(_xlfn.XLOOKUP(AO89,CrossRef!$N:$N,CrossRef!$G:$G,"Not Found"),"-")</f>
        <v>4159 - IDLER/IDLER WHEEL</v>
      </c>
      <c r="AS89" s="40" t="str">
        <f>IFERROR(_xlfn.XLOOKUP(AO89,CrossRef!$N:$N,CrossRef!$H:$H,"Not Found"),"-")</f>
        <v>RI - RIGHT</v>
      </c>
    </row>
    <row r="90" spans="1:45" hidden="1" x14ac:dyDescent="0.3">
      <c r="A90" s="38" t="str">
        <f>E90&amp;F90&amp;U90</f>
        <v>ATYHYSY-CYHYRH</v>
      </c>
      <c r="B90" s="38" t="str">
        <f>I90&amp;D90&amp;C90</f>
        <v>QTD365102RI</v>
      </c>
      <c r="C90" s="38" t="str">
        <f>_xlfn.XLOOKUP(A90,CrossRef!N:N,CrossRef!D:D,"",0)</f>
        <v>RI</v>
      </c>
      <c r="D90" s="38" t="str">
        <f>_xlfn.XLOOKUP(A90,CrossRef!N:N,CrossRef!C:C,"",0)</f>
        <v>5102</v>
      </c>
      <c r="E90" s="38" t="str">
        <f>LEFT(M90,3)</f>
        <v>ATY</v>
      </c>
      <c r="F90" s="38" t="str">
        <f>_xlfn.TEXTAFTER(J90,"-")</f>
        <v>HYSY-CYHY</v>
      </c>
      <c r="G90" t="s">
        <v>2635</v>
      </c>
      <c r="H90" t="s">
        <v>2636</v>
      </c>
      <c r="I90" t="s">
        <v>3013</v>
      </c>
      <c r="J90" s="7" t="s">
        <v>1106</v>
      </c>
      <c r="K90" t="s">
        <v>2638</v>
      </c>
      <c r="L90" t="s">
        <v>151</v>
      </c>
      <c r="M90" t="s">
        <v>3014</v>
      </c>
      <c r="N90" t="s">
        <v>2640</v>
      </c>
      <c r="O90" t="s">
        <v>2641</v>
      </c>
      <c r="P90" t="s">
        <v>2642</v>
      </c>
      <c r="Q90" t="s">
        <v>2640</v>
      </c>
      <c r="R90" t="s">
        <v>3015</v>
      </c>
      <c r="S90" t="s">
        <v>2644</v>
      </c>
      <c r="T90" t="s">
        <v>2645</v>
      </c>
      <c r="U90" t="s">
        <v>63</v>
      </c>
      <c r="V90" s="7" t="s">
        <v>728</v>
      </c>
      <c r="W90" s="8">
        <v>20000</v>
      </c>
      <c r="X90" t="s">
        <v>3016</v>
      </c>
      <c r="Y90" t="s">
        <v>2647</v>
      </c>
      <c r="Z90" s="8">
        <v>146948</v>
      </c>
      <c r="AA90" s="9">
        <v>10.62</v>
      </c>
      <c r="AB90" s="8">
        <v>20259.990000000002</v>
      </c>
      <c r="AD90" s="10">
        <v>4320696</v>
      </c>
      <c r="AE90" s="11"/>
      <c r="AF90" s="8">
        <v>118838</v>
      </c>
      <c r="AG90" s="8">
        <v>-8110</v>
      </c>
      <c r="AH90" s="12">
        <v>-0.40550000000000003</v>
      </c>
      <c r="AI90" s="8">
        <v>-763.65348399246705</v>
      </c>
      <c r="AJ90" s="11">
        <v>45461.346516006946</v>
      </c>
      <c r="AK90" s="11">
        <v>45223</v>
      </c>
      <c r="AL90" s="10">
        <v>238</v>
      </c>
      <c r="AM90">
        <v>136306.76</v>
      </c>
      <c r="AN90">
        <v>0.87343800000000049</v>
      </c>
      <c r="AO90" s="40" t="str">
        <f>E90&amp;F90&amp;U90</f>
        <v>ATYHYSY-CYHYRH</v>
      </c>
      <c r="AP90" s="40" t="str">
        <f>_xlfn.XLOOKUP(AO90,CrossRef!N:N,CrossRef!A:A,"NOT FOUND",0)</f>
        <v>ATY5102RI</v>
      </c>
      <c r="AQ90" s="40" t="str">
        <f>IFERROR(_xlfn.XLOOKUP(AO90,CrossRef!$N:$N,CrossRef!$E:$E,"Not Found"),"-")</f>
        <v>793C</v>
      </c>
      <c r="AR90" s="40" t="str">
        <f>IFERROR(_xlfn.XLOOKUP(AO90,CrossRef!$N:$N,CrossRef!$G:$G,"Not Found"),"-")</f>
        <v>5102 - LIFT/HOIST CYLINDER</v>
      </c>
      <c r="AS90" s="40" t="str">
        <f>IFERROR(_xlfn.XLOOKUP(AO90,CrossRef!$N:$N,CrossRef!$H:$H,"Not Found"),"-")</f>
        <v>RI - RIGHT</v>
      </c>
    </row>
    <row r="91" spans="1:45" hidden="1" x14ac:dyDescent="0.3">
      <c r="A91" s="38" t="str">
        <f>E91&amp;F91&amp;U91</f>
        <v>ATYHYSY-CYHYLH</v>
      </c>
      <c r="B91" s="38" t="str">
        <f>I91&amp;D91&amp;C91</f>
        <v>QTD365102LT</v>
      </c>
      <c r="C91" s="38" t="str">
        <f>_xlfn.XLOOKUP(A91,CrossRef!N:N,CrossRef!D:D,"",0)</f>
        <v>LT</v>
      </c>
      <c r="D91" s="38" t="str">
        <f>_xlfn.XLOOKUP(A91,CrossRef!N:N,CrossRef!C:C,"",0)</f>
        <v>5102</v>
      </c>
      <c r="E91" s="38" t="str">
        <f>LEFT(M91,3)</f>
        <v>ATY</v>
      </c>
      <c r="F91" s="38" t="str">
        <f>_xlfn.TEXTAFTER(J91,"-")</f>
        <v>HYSY-CYHY</v>
      </c>
      <c r="G91" t="s">
        <v>2635</v>
      </c>
      <c r="H91" t="s">
        <v>2636</v>
      </c>
      <c r="I91" t="s">
        <v>3013</v>
      </c>
      <c r="J91" s="7" t="s">
        <v>1106</v>
      </c>
      <c r="K91" t="s">
        <v>2638</v>
      </c>
      <c r="L91" t="s">
        <v>151</v>
      </c>
      <c r="M91" t="s">
        <v>3014</v>
      </c>
      <c r="N91" t="s">
        <v>2640</v>
      </c>
      <c r="O91" t="s">
        <v>2641</v>
      </c>
      <c r="P91" t="s">
        <v>2642</v>
      </c>
      <c r="Q91" t="s">
        <v>2640</v>
      </c>
      <c r="R91" t="s">
        <v>3017</v>
      </c>
      <c r="S91" t="s">
        <v>2644</v>
      </c>
      <c r="T91" t="s">
        <v>2645</v>
      </c>
      <c r="U91" t="s">
        <v>59</v>
      </c>
      <c r="V91" s="7" t="s">
        <v>729</v>
      </c>
      <c r="W91" s="8">
        <v>20000</v>
      </c>
      <c r="X91" t="s">
        <v>3018</v>
      </c>
      <c r="Y91" t="s">
        <v>2795</v>
      </c>
      <c r="Z91" s="8">
        <v>146948</v>
      </c>
      <c r="AA91" s="9">
        <v>10.62</v>
      </c>
      <c r="AB91" s="8">
        <v>20259.990000000002</v>
      </c>
      <c r="AD91" s="10">
        <v>4383244</v>
      </c>
      <c r="AE91" s="11">
        <v>43799</v>
      </c>
      <c r="AF91" s="8">
        <v>118838.39999999999</v>
      </c>
      <c r="AG91" s="8">
        <v>-8109.6000000000058</v>
      </c>
      <c r="AH91" s="12">
        <v>-0.40548000000000028</v>
      </c>
      <c r="AI91" s="8">
        <v>-763.61581920904018</v>
      </c>
      <c r="AJ91" s="11">
        <v>45461.384180787034</v>
      </c>
      <c r="AK91" s="11">
        <v>45252</v>
      </c>
      <c r="AL91" s="10">
        <v>209</v>
      </c>
      <c r="AM91">
        <v>136614.74</v>
      </c>
      <c r="AN91">
        <v>0.88881699999999986</v>
      </c>
      <c r="AO91" s="40" t="str">
        <f>E91&amp;F91&amp;U91</f>
        <v>ATYHYSY-CYHYLH</v>
      </c>
      <c r="AP91" s="40" t="str">
        <f>_xlfn.XLOOKUP(AO91,CrossRef!N:N,CrossRef!A:A,"NOT FOUND",0)</f>
        <v>ATY5102LT</v>
      </c>
      <c r="AQ91" s="40" t="str">
        <f>IFERROR(_xlfn.XLOOKUP(AO91,CrossRef!$N:$N,CrossRef!$E:$E,"Not Found"),"-")</f>
        <v>793C</v>
      </c>
      <c r="AR91" s="40" t="str">
        <f>IFERROR(_xlfn.XLOOKUP(AO91,CrossRef!$N:$N,CrossRef!$G:$G,"Not Found"),"-")</f>
        <v>5102 - LIFT/HOIST CYLINDER</v>
      </c>
      <c r="AS91" s="40" t="str">
        <f>IFERROR(_xlfn.XLOOKUP(AO91,CrossRef!$N:$N,CrossRef!$H:$H,"Not Found"),"-")</f>
        <v>LT - LEFT</v>
      </c>
    </row>
    <row r="92" spans="1:45" hidden="1" x14ac:dyDescent="0.3">
      <c r="A92" s="38" t="str">
        <f>E92&amp;F92&amp;U92</f>
        <v>SSPSURE-SPSNRHF</v>
      </c>
      <c r="B92" s="38" t="str">
        <f>I92&amp;D92&amp;C92</f>
        <v>TD6313</v>
      </c>
      <c r="C92" s="38" t="str">
        <f>_xlfn.XLOOKUP(A92,CrossRef!N:N,CrossRef!D:D,"",0)</f>
        <v/>
      </c>
      <c r="D92" s="38" t="str">
        <f>_xlfn.XLOOKUP(A92,CrossRef!N:N,CrossRef!C:C,"",0)</f>
        <v/>
      </c>
      <c r="E92" s="38" t="str">
        <f>LEFT(M92,3)</f>
        <v>SSP</v>
      </c>
      <c r="F92" s="38" t="str">
        <f>_xlfn.TEXTAFTER(J92,"-")</f>
        <v>SURE-SPSN</v>
      </c>
      <c r="G92" t="s">
        <v>2725</v>
      </c>
      <c r="H92" t="s">
        <v>2726</v>
      </c>
      <c r="I92" t="s">
        <v>3019</v>
      </c>
      <c r="J92" s="7" t="s">
        <v>1107</v>
      </c>
      <c r="K92" t="s">
        <v>2638</v>
      </c>
      <c r="L92" t="s">
        <v>183</v>
      </c>
      <c r="M92" t="s">
        <v>3020</v>
      </c>
      <c r="N92" t="s">
        <v>2640</v>
      </c>
      <c r="O92" t="s">
        <v>2653</v>
      </c>
      <c r="P92" t="s">
        <v>2642</v>
      </c>
      <c r="Q92" t="s">
        <v>2640</v>
      </c>
      <c r="R92" t="s">
        <v>3021</v>
      </c>
      <c r="S92" t="s">
        <v>2644</v>
      </c>
      <c r="T92" t="s">
        <v>2720</v>
      </c>
      <c r="U92" t="s">
        <v>488</v>
      </c>
      <c r="V92" s="7" t="s">
        <v>1108</v>
      </c>
      <c r="W92" s="8">
        <v>24000</v>
      </c>
      <c r="X92" t="s">
        <v>3022</v>
      </c>
      <c r="Y92" t="s">
        <v>2825</v>
      </c>
      <c r="Z92" s="8">
        <v>71005</v>
      </c>
      <c r="AA92" s="9">
        <v>16.03</v>
      </c>
      <c r="AB92" s="8">
        <v>68000.45</v>
      </c>
      <c r="AD92" s="10">
        <v>4580208</v>
      </c>
      <c r="AE92" s="11">
        <v>43893</v>
      </c>
      <c r="AF92" s="8">
        <v>39332.6</v>
      </c>
      <c r="AG92" s="8">
        <v>-7672.4000000000015</v>
      </c>
      <c r="AH92" s="12">
        <v>-0.31968333333333337</v>
      </c>
      <c r="AI92" s="8">
        <v>-478.62757330006247</v>
      </c>
      <c r="AJ92" s="11">
        <v>45746.372426701389</v>
      </c>
      <c r="AK92" s="11">
        <v>45673</v>
      </c>
      <c r="AL92" s="10">
        <v>73</v>
      </c>
      <c r="AM92">
        <v>62156.44</v>
      </c>
      <c r="AN92">
        <v>0.95099333333333347</v>
      </c>
      <c r="AO92" s="40" t="str">
        <f>E92&amp;F92&amp;U92</f>
        <v>SSPSURE-SPSNRHF</v>
      </c>
      <c r="AP92" s="40" t="str">
        <f>_xlfn.XLOOKUP(AO92,CrossRef!N:N,CrossRef!A:A,"NOT FOUND",0)</f>
        <v>NOT FOUND</v>
      </c>
      <c r="AQ92" s="40" t="str">
        <f>IFERROR(_xlfn.XLOOKUP(AO92,CrossRef!$N:$N,CrossRef!$E:$E,"Not Found"),"-")</f>
        <v>Not Found</v>
      </c>
      <c r="AR92" s="40" t="str">
        <f>IFERROR(_xlfn.XLOOKUP(AO92,CrossRef!$N:$N,CrossRef!$G:$G,"Not Found"),"-")</f>
        <v>Not Found</v>
      </c>
      <c r="AS92" s="40" t="str">
        <f>IFERROR(_xlfn.XLOOKUP(AO92,CrossRef!$N:$N,CrossRef!$H:$H,"Not Found"),"-")</f>
        <v>Not Found</v>
      </c>
    </row>
    <row r="93" spans="1:45" hidden="1" x14ac:dyDescent="0.3">
      <c r="A93" s="38" t="str">
        <f>E93&amp;F93&amp;U93</f>
        <v>BXYDRIV-DIFFRR</v>
      </c>
      <c r="B93" s="38" t="str">
        <f>I93&amp;D93&amp;C93</f>
        <v>LO15823258RE</v>
      </c>
      <c r="C93" s="38" t="str">
        <f>_xlfn.XLOOKUP(A93,CrossRef!N:N,CrossRef!D:D,"",0)</f>
        <v>RE</v>
      </c>
      <c r="D93" s="38" t="str">
        <f>_xlfn.XLOOKUP(A93,CrossRef!N:N,CrossRef!C:C,"",0)</f>
        <v>3258</v>
      </c>
      <c r="E93" s="38" t="str">
        <f>LEFT(M93,3)</f>
        <v>BXY</v>
      </c>
      <c r="F93" s="38" t="str">
        <f>_xlfn.TEXTAFTER(J93,"-")</f>
        <v>DRIV-DIFF</v>
      </c>
      <c r="G93" t="s">
        <v>2635</v>
      </c>
      <c r="H93" t="s">
        <v>2636</v>
      </c>
      <c r="I93" t="s">
        <v>3023</v>
      </c>
      <c r="J93" s="7" t="s">
        <v>434</v>
      </c>
      <c r="K93" t="s">
        <v>2638</v>
      </c>
      <c r="L93" t="s">
        <v>107</v>
      </c>
      <c r="M93" t="s">
        <v>3024</v>
      </c>
      <c r="N93" t="s">
        <v>2640</v>
      </c>
      <c r="O93" t="s">
        <v>2653</v>
      </c>
      <c r="P93" t="s">
        <v>2642</v>
      </c>
      <c r="Q93" t="s">
        <v>2640</v>
      </c>
      <c r="R93" t="s">
        <v>3025</v>
      </c>
      <c r="S93" t="s">
        <v>2655</v>
      </c>
      <c r="T93" t="s">
        <v>2656</v>
      </c>
      <c r="U93" t="s">
        <v>230</v>
      </c>
      <c r="V93" s="7" t="s">
        <v>435</v>
      </c>
      <c r="W93" s="8">
        <v>14000</v>
      </c>
      <c r="X93" t="s">
        <v>3026</v>
      </c>
      <c r="Y93" t="s">
        <v>3027</v>
      </c>
      <c r="Z93" s="8">
        <v>34951</v>
      </c>
      <c r="AA93" s="9">
        <v>2.58</v>
      </c>
      <c r="AB93" s="8">
        <v>22397.5</v>
      </c>
      <c r="AD93" s="10">
        <v>4246286</v>
      </c>
      <c r="AE93" s="11">
        <v>40369</v>
      </c>
      <c r="AF93" s="8">
        <v>13446</v>
      </c>
      <c r="AG93" s="8">
        <v>-7505</v>
      </c>
      <c r="AH93" s="12">
        <v>-0.53607142857142853</v>
      </c>
      <c r="AI93" s="8">
        <v>-2908.9147286821703</v>
      </c>
      <c r="AJ93" s="11">
        <v>43316.085271331016</v>
      </c>
      <c r="AK93" s="11">
        <v>44872</v>
      </c>
      <c r="AL93" s="10">
        <v>-1556</v>
      </c>
      <c r="AM93">
        <v>31460.26</v>
      </c>
      <c r="AN93">
        <v>1.2867328571428571</v>
      </c>
      <c r="AO93" s="40" t="str">
        <f>E93&amp;F93&amp;U93</f>
        <v>BXYDRIV-DIFFRR</v>
      </c>
      <c r="AP93" s="40" t="str">
        <f>_xlfn.XLOOKUP(AO93,CrossRef!N:N,CrossRef!A:A,"NOT FOUND",0)</f>
        <v>BXY3258RE</v>
      </c>
      <c r="AQ93" s="40" t="str">
        <f>IFERROR(_xlfn.XLOOKUP(AO93,CrossRef!$N:$N,CrossRef!$E:$E,"Not Found"),"-")</f>
        <v>988H</v>
      </c>
      <c r="AR93" s="40" t="str">
        <f>IFERROR(_xlfn.XLOOKUP(AO93,CrossRef!$N:$N,CrossRef!$G:$G,"Not Found"),"-")</f>
        <v>3258 - DIFFERENTIAL</v>
      </c>
      <c r="AS93" s="40" t="str">
        <f>IFERROR(_xlfn.XLOOKUP(AO93,CrossRef!$N:$N,CrossRef!$H:$H,"Not Found"),"-")</f>
        <v>RE - REAR</v>
      </c>
    </row>
    <row r="94" spans="1:45" hidden="1" x14ac:dyDescent="0.3">
      <c r="A94" s="38" t="str">
        <f>E94&amp;F94&amp;U94</f>
        <v>BXYDRIV-DIFFFR</v>
      </c>
      <c r="B94" s="38" t="str">
        <f>I94&amp;D94&amp;C94</f>
        <v>LO15823258FR</v>
      </c>
      <c r="C94" s="38" t="str">
        <f>_xlfn.XLOOKUP(A94,CrossRef!N:N,CrossRef!D:D,"",0)</f>
        <v>FR</v>
      </c>
      <c r="D94" s="38" t="str">
        <f>_xlfn.XLOOKUP(A94,CrossRef!N:N,CrossRef!C:C,"",0)</f>
        <v>3258</v>
      </c>
      <c r="E94" s="38" t="str">
        <f>LEFT(M94,3)</f>
        <v>BXY</v>
      </c>
      <c r="F94" s="38" t="str">
        <f>_xlfn.TEXTAFTER(J94,"-")</f>
        <v>DRIV-DIFF</v>
      </c>
      <c r="G94" t="s">
        <v>2635</v>
      </c>
      <c r="H94" t="s">
        <v>2636</v>
      </c>
      <c r="I94" t="s">
        <v>3023</v>
      </c>
      <c r="J94" s="7" t="s">
        <v>434</v>
      </c>
      <c r="K94" t="s">
        <v>2638</v>
      </c>
      <c r="L94" t="s">
        <v>107</v>
      </c>
      <c r="M94" t="s">
        <v>3024</v>
      </c>
      <c r="N94" t="s">
        <v>2640</v>
      </c>
      <c r="O94" t="s">
        <v>2653</v>
      </c>
      <c r="P94" t="s">
        <v>2642</v>
      </c>
      <c r="Q94" t="s">
        <v>2640</v>
      </c>
      <c r="R94" t="s">
        <v>3028</v>
      </c>
      <c r="S94" t="s">
        <v>2655</v>
      </c>
      <c r="T94" t="s">
        <v>2656</v>
      </c>
      <c r="U94" t="s">
        <v>233</v>
      </c>
      <c r="V94" s="7" t="s">
        <v>436</v>
      </c>
      <c r="W94" s="8">
        <v>14000</v>
      </c>
      <c r="X94" t="s">
        <v>3029</v>
      </c>
      <c r="Y94" t="s">
        <v>3027</v>
      </c>
      <c r="Z94" s="8">
        <v>34951</v>
      </c>
      <c r="AA94" s="9">
        <v>2.58</v>
      </c>
      <c r="AB94" s="8">
        <v>22397.5</v>
      </c>
      <c r="AD94" s="10">
        <v>4246291</v>
      </c>
      <c r="AE94" s="11">
        <v>40369</v>
      </c>
      <c r="AF94" s="8">
        <v>13446</v>
      </c>
      <c r="AG94" s="8">
        <v>-7505</v>
      </c>
      <c r="AH94" s="12">
        <v>-0.53607142857142853</v>
      </c>
      <c r="AI94" s="8">
        <v>-2908.9147286821703</v>
      </c>
      <c r="AJ94" s="11">
        <v>43316.085271331016</v>
      </c>
      <c r="AK94" s="11">
        <v>44872</v>
      </c>
      <c r="AL94" s="10">
        <v>-1556</v>
      </c>
      <c r="AM94">
        <v>31460.26</v>
      </c>
      <c r="AN94">
        <v>1.2867328571428571</v>
      </c>
      <c r="AO94" s="40" t="str">
        <f>E94&amp;F94&amp;U94</f>
        <v>BXYDRIV-DIFFFR</v>
      </c>
      <c r="AP94" s="40" t="str">
        <f>_xlfn.XLOOKUP(AO94,CrossRef!N:N,CrossRef!A:A,"NOT FOUND",0)</f>
        <v>BXY3258FR</v>
      </c>
      <c r="AQ94" s="40" t="str">
        <f>IFERROR(_xlfn.XLOOKUP(AO94,CrossRef!$N:$N,CrossRef!$E:$E,"Not Found"),"-")</f>
        <v>988H</v>
      </c>
      <c r="AR94" s="40" t="str">
        <f>IFERROR(_xlfn.XLOOKUP(AO94,CrossRef!$N:$N,CrossRef!$G:$G,"Not Found"),"-")</f>
        <v>3258 - DIFFERENTIAL</v>
      </c>
      <c r="AS94" s="40" t="str">
        <f>IFERROR(_xlfn.XLOOKUP(AO94,CrossRef!$N:$N,CrossRef!$H:$H,"Not Found"),"-")</f>
        <v>FR - FRONT</v>
      </c>
    </row>
    <row r="95" spans="1:45" hidden="1" x14ac:dyDescent="0.3">
      <c r="A95" s="38" t="str">
        <f>E95&amp;F95&amp;U95</f>
        <v>BXYDRIV-FIDVRHR</v>
      </c>
      <c r="B95" s="38" t="str">
        <f>I95&amp;D95&amp;C95</f>
        <v>LO15824050RR</v>
      </c>
      <c r="C95" s="38" t="str">
        <f>_xlfn.XLOOKUP(A95,CrossRef!N:N,CrossRef!D:D,"",0)</f>
        <v>RR</v>
      </c>
      <c r="D95" s="38" t="str">
        <f>_xlfn.XLOOKUP(A95,CrossRef!N:N,CrossRef!C:C,"",0)</f>
        <v>4050</v>
      </c>
      <c r="E95" s="38" t="str">
        <f>LEFT(M95,3)</f>
        <v>BXY</v>
      </c>
      <c r="F95" s="38" t="str">
        <f>_xlfn.TEXTAFTER(J95,"-")</f>
        <v>DRIV-FIDV</v>
      </c>
      <c r="G95" t="s">
        <v>2635</v>
      </c>
      <c r="H95" t="s">
        <v>2636</v>
      </c>
      <c r="I95" t="s">
        <v>3023</v>
      </c>
      <c r="J95" s="7" t="s">
        <v>534</v>
      </c>
      <c r="K95" t="s">
        <v>2638</v>
      </c>
      <c r="L95" t="s">
        <v>107</v>
      </c>
      <c r="M95" t="s">
        <v>3024</v>
      </c>
      <c r="N95" t="s">
        <v>2640</v>
      </c>
      <c r="O95" t="s">
        <v>2653</v>
      </c>
      <c r="P95" t="s">
        <v>2642</v>
      </c>
      <c r="Q95" t="s">
        <v>2640</v>
      </c>
      <c r="R95" t="s">
        <v>3030</v>
      </c>
      <c r="S95" t="s">
        <v>2655</v>
      </c>
      <c r="T95" t="s">
        <v>2682</v>
      </c>
      <c r="U95" t="s">
        <v>494</v>
      </c>
      <c r="V95" s="7" t="s">
        <v>535</v>
      </c>
      <c r="W95" s="8">
        <v>14000</v>
      </c>
      <c r="X95" t="s">
        <v>3031</v>
      </c>
      <c r="Y95" t="s">
        <v>3032</v>
      </c>
      <c r="Z95" s="8">
        <v>34951</v>
      </c>
      <c r="AA95" s="9">
        <v>2.58</v>
      </c>
      <c r="AB95" s="8">
        <v>21118.53</v>
      </c>
      <c r="AD95" s="10">
        <v>4246088</v>
      </c>
      <c r="AE95" s="11">
        <v>40369</v>
      </c>
      <c r="AF95" s="8">
        <v>13446</v>
      </c>
      <c r="AG95" s="8">
        <v>-7505</v>
      </c>
      <c r="AH95" s="12">
        <v>-0.53607142857142853</v>
      </c>
      <c r="AI95" s="8">
        <v>-2908.9147286821703</v>
      </c>
      <c r="AJ95" s="11">
        <v>43316.085271331016</v>
      </c>
      <c r="AK95" s="11">
        <v>44872</v>
      </c>
      <c r="AL95" s="10">
        <v>-1556</v>
      </c>
      <c r="AM95">
        <v>31460.26</v>
      </c>
      <c r="AN95">
        <v>1.2867328571428571</v>
      </c>
      <c r="AO95" s="40" t="str">
        <f>E95&amp;F95&amp;U95</f>
        <v>BXYDRIV-FIDVRHR</v>
      </c>
      <c r="AP95" s="40" t="str">
        <f>_xlfn.XLOOKUP(AO95,CrossRef!N:N,CrossRef!A:A,"NOT FOUND",0)</f>
        <v>BXY4050RR</v>
      </c>
      <c r="AQ95" s="40" t="str">
        <f>IFERROR(_xlfn.XLOOKUP(AO95,CrossRef!$N:$N,CrossRef!$E:$E,"Not Found"),"-")</f>
        <v>988H</v>
      </c>
      <c r="AR95" s="40" t="str">
        <f>IFERROR(_xlfn.XLOOKUP(AO95,CrossRef!$N:$N,CrossRef!$G:$G,"Not Found"),"-")</f>
        <v>4050 - FINAL DRIVE</v>
      </c>
      <c r="AS95" s="40" t="str">
        <f>IFERROR(_xlfn.XLOOKUP(AO95,CrossRef!$N:$N,CrossRef!$H:$H,"Not Found"),"-")</f>
        <v>RR - RIGHT REAR</v>
      </c>
    </row>
    <row r="96" spans="1:45" hidden="1" x14ac:dyDescent="0.3">
      <c r="A96" s="38" t="str">
        <f>E96&amp;F96&amp;U96</f>
        <v>BXYDRIV-FIDVLHR</v>
      </c>
      <c r="B96" s="38" t="str">
        <f>I96&amp;D96&amp;C96</f>
        <v>LO15824050LR</v>
      </c>
      <c r="C96" s="38" t="str">
        <f>_xlfn.XLOOKUP(A96,CrossRef!N:N,CrossRef!D:D,"",0)</f>
        <v>LR</v>
      </c>
      <c r="D96" s="38" t="str">
        <f>_xlfn.XLOOKUP(A96,CrossRef!N:N,CrossRef!C:C,"",0)</f>
        <v>4050</v>
      </c>
      <c r="E96" s="38" t="str">
        <f>LEFT(M96,3)</f>
        <v>BXY</v>
      </c>
      <c r="F96" s="38" t="str">
        <f>_xlfn.TEXTAFTER(J96,"-")</f>
        <v>DRIV-FIDV</v>
      </c>
      <c r="G96" t="s">
        <v>2635</v>
      </c>
      <c r="H96" t="s">
        <v>2636</v>
      </c>
      <c r="I96" t="s">
        <v>3023</v>
      </c>
      <c r="J96" s="7" t="s">
        <v>534</v>
      </c>
      <c r="K96" t="s">
        <v>2638</v>
      </c>
      <c r="L96" t="s">
        <v>107</v>
      </c>
      <c r="M96" t="s">
        <v>3024</v>
      </c>
      <c r="N96" t="s">
        <v>2640</v>
      </c>
      <c r="O96" t="s">
        <v>2653</v>
      </c>
      <c r="P96" t="s">
        <v>2642</v>
      </c>
      <c r="Q96" t="s">
        <v>2640</v>
      </c>
      <c r="R96" t="s">
        <v>3033</v>
      </c>
      <c r="S96" t="s">
        <v>2655</v>
      </c>
      <c r="T96" t="s">
        <v>2682</v>
      </c>
      <c r="U96" t="s">
        <v>491</v>
      </c>
      <c r="V96" s="7" t="s">
        <v>536</v>
      </c>
      <c r="W96" s="8">
        <v>14000</v>
      </c>
      <c r="X96" t="s">
        <v>3034</v>
      </c>
      <c r="Y96" t="s">
        <v>3032</v>
      </c>
      <c r="Z96" s="8">
        <v>34951</v>
      </c>
      <c r="AA96" s="9">
        <v>2.58</v>
      </c>
      <c r="AB96" s="8">
        <v>21118.53</v>
      </c>
      <c r="AD96" s="10">
        <v>4246098</v>
      </c>
      <c r="AE96" s="11">
        <v>40369</v>
      </c>
      <c r="AF96" s="8">
        <v>13446</v>
      </c>
      <c r="AG96" s="8">
        <v>-7505</v>
      </c>
      <c r="AH96" s="12">
        <v>-0.53607142857142853</v>
      </c>
      <c r="AI96" s="8">
        <v>-2908.9147286821703</v>
      </c>
      <c r="AJ96" s="11">
        <v>43316.085271331016</v>
      </c>
      <c r="AK96" s="11">
        <v>44872</v>
      </c>
      <c r="AL96" s="10">
        <v>-1556</v>
      </c>
      <c r="AM96">
        <v>31460.26</v>
      </c>
      <c r="AN96">
        <v>1.2867328571428571</v>
      </c>
      <c r="AO96" s="40" t="str">
        <f>E96&amp;F96&amp;U96</f>
        <v>BXYDRIV-FIDVLHR</v>
      </c>
      <c r="AP96" s="40" t="str">
        <f>_xlfn.XLOOKUP(AO96,CrossRef!N:N,CrossRef!A:A,"NOT FOUND",0)</f>
        <v>BXY4050LR</v>
      </c>
      <c r="AQ96" s="40" t="str">
        <f>IFERROR(_xlfn.XLOOKUP(AO96,CrossRef!$N:$N,CrossRef!$E:$E,"Not Found"),"-")</f>
        <v>988H</v>
      </c>
      <c r="AR96" s="40" t="str">
        <f>IFERROR(_xlfn.XLOOKUP(AO96,CrossRef!$N:$N,CrossRef!$G:$G,"Not Found"),"-")</f>
        <v>4050 - FINAL DRIVE</v>
      </c>
      <c r="AS96" s="40" t="str">
        <f>IFERROR(_xlfn.XLOOKUP(AO96,CrossRef!$N:$N,CrossRef!$H:$H,"Not Found"),"-")</f>
        <v>LR - LEFT REAR</v>
      </c>
    </row>
    <row r="97" spans="1:45" hidden="1" x14ac:dyDescent="0.3">
      <c r="A97" s="38" t="str">
        <f>E97&amp;F97&amp;U97</f>
        <v>BXYDRIV-FIDVRHF</v>
      </c>
      <c r="B97" s="38" t="str">
        <f>I97&amp;D97&amp;C97</f>
        <v>LO15824050RF</v>
      </c>
      <c r="C97" s="38" t="str">
        <f>_xlfn.XLOOKUP(A97,CrossRef!N:N,CrossRef!D:D,"",0)</f>
        <v>RF</v>
      </c>
      <c r="D97" s="38" t="str">
        <f>_xlfn.XLOOKUP(A97,CrossRef!N:N,CrossRef!C:C,"",0)</f>
        <v>4050</v>
      </c>
      <c r="E97" s="38" t="str">
        <f>LEFT(M97,3)</f>
        <v>BXY</v>
      </c>
      <c r="F97" s="38" t="str">
        <f>_xlfn.TEXTAFTER(J97,"-")</f>
        <v>DRIV-FIDV</v>
      </c>
      <c r="G97" t="s">
        <v>2635</v>
      </c>
      <c r="H97" t="s">
        <v>2636</v>
      </c>
      <c r="I97" t="s">
        <v>3023</v>
      </c>
      <c r="J97" s="7" t="s">
        <v>534</v>
      </c>
      <c r="K97" t="s">
        <v>2638</v>
      </c>
      <c r="L97" t="s">
        <v>107</v>
      </c>
      <c r="M97" t="s">
        <v>3024</v>
      </c>
      <c r="N97" t="s">
        <v>2640</v>
      </c>
      <c r="O97" t="s">
        <v>2653</v>
      </c>
      <c r="P97" t="s">
        <v>2642</v>
      </c>
      <c r="Q97" t="s">
        <v>2640</v>
      </c>
      <c r="R97" t="s">
        <v>3035</v>
      </c>
      <c r="S97" t="s">
        <v>2655</v>
      </c>
      <c r="T97" t="s">
        <v>2682</v>
      </c>
      <c r="U97" t="s">
        <v>488</v>
      </c>
      <c r="V97" s="7" t="s">
        <v>537</v>
      </c>
      <c r="W97" s="8">
        <v>14000</v>
      </c>
      <c r="X97" t="s">
        <v>3036</v>
      </c>
      <c r="Y97" t="s">
        <v>3032</v>
      </c>
      <c r="Z97" s="8">
        <v>34951</v>
      </c>
      <c r="AA97" s="9">
        <v>2.58</v>
      </c>
      <c r="AB97" s="8">
        <v>21118.53</v>
      </c>
      <c r="AD97" s="10">
        <v>4246280</v>
      </c>
      <c r="AE97" s="11">
        <v>40369</v>
      </c>
      <c r="AF97" s="8">
        <v>13446</v>
      </c>
      <c r="AG97" s="8">
        <v>-7505</v>
      </c>
      <c r="AH97" s="12">
        <v>-0.53607142857142853</v>
      </c>
      <c r="AI97" s="8">
        <v>-2908.9147286821703</v>
      </c>
      <c r="AJ97" s="11">
        <v>43316.085271331016</v>
      </c>
      <c r="AK97" s="11">
        <v>44872</v>
      </c>
      <c r="AL97" s="10">
        <v>-1556</v>
      </c>
      <c r="AM97">
        <v>31460.26</v>
      </c>
      <c r="AN97">
        <v>1.2867328571428571</v>
      </c>
      <c r="AO97" s="40" t="str">
        <f>E97&amp;F97&amp;U97</f>
        <v>BXYDRIV-FIDVRHF</v>
      </c>
      <c r="AP97" s="40" t="str">
        <f>_xlfn.XLOOKUP(AO97,CrossRef!N:N,CrossRef!A:A,"NOT FOUND",0)</f>
        <v>BXY4050RF</v>
      </c>
      <c r="AQ97" s="40" t="str">
        <f>IFERROR(_xlfn.XLOOKUP(AO97,CrossRef!$N:$N,CrossRef!$E:$E,"Not Found"),"-")</f>
        <v>988H</v>
      </c>
      <c r="AR97" s="40" t="str">
        <f>IFERROR(_xlfn.XLOOKUP(AO97,CrossRef!$N:$N,CrossRef!$G:$G,"Not Found"),"-")</f>
        <v>4050 - FINAL DRIVE</v>
      </c>
      <c r="AS97" s="40" t="str">
        <f>IFERROR(_xlfn.XLOOKUP(AO97,CrossRef!$N:$N,CrossRef!$H:$H,"Not Found"),"-")</f>
        <v>RF - RIGHT FRONT</v>
      </c>
    </row>
    <row r="98" spans="1:45" hidden="1" x14ac:dyDescent="0.3">
      <c r="A98" s="38" t="str">
        <f>E98&amp;F98&amp;U98</f>
        <v>BXYDRIV-FIDVLHF</v>
      </c>
      <c r="B98" s="38" t="str">
        <f>I98&amp;D98&amp;C98</f>
        <v>LO15824050LF</v>
      </c>
      <c r="C98" s="38" t="str">
        <f>_xlfn.XLOOKUP(A98,CrossRef!N:N,CrossRef!D:D,"",0)</f>
        <v>LF</v>
      </c>
      <c r="D98" s="38" t="str">
        <f>_xlfn.XLOOKUP(A98,CrossRef!N:N,CrossRef!C:C,"",0)</f>
        <v>4050</v>
      </c>
      <c r="E98" s="38" t="str">
        <f>LEFT(M98,3)</f>
        <v>BXY</v>
      </c>
      <c r="F98" s="38" t="str">
        <f>_xlfn.TEXTAFTER(J98,"-")</f>
        <v>DRIV-FIDV</v>
      </c>
      <c r="G98" t="s">
        <v>2635</v>
      </c>
      <c r="H98" t="s">
        <v>2636</v>
      </c>
      <c r="I98" t="s">
        <v>3023</v>
      </c>
      <c r="J98" s="7" t="s">
        <v>534</v>
      </c>
      <c r="K98" t="s">
        <v>2638</v>
      </c>
      <c r="L98" t="s">
        <v>107</v>
      </c>
      <c r="M98" t="s">
        <v>3024</v>
      </c>
      <c r="N98" t="s">
        <v>2640</v>
      </c>
      <c r="O98" t="s">
        <v>2653</v>
      </c>
      <c r="P98" t="s">
        <v>2642</v>
      </c>
      <c r="Q98" t="s">
        <v>2640</v>
      </c>
      <c r="R98" t="s">
        <v>3037</v>
      </c>
      <c r="S98" t="s">
        <v>2655</v>
      </c>
      <c r="T98" t="s">
        <v>2682</v>
      </c>
      <c r="U98" t="s">
        <v>485</v>
      </c>
      <c r="V98" s="7" t="s">
        <v>538</v>
      </c>
      <c r="W98" s="8">
        <v>14000</v>
      </c>
      <c r="X98" t="s">
        <v>3038</v>
      </c>
      <c r="Y98" t="s">
        <v>3032</v>
      </c>
      <c r="Z98" s="8">
        <v>34951</v>
      </c>
      <c r="AA98" s="9">
        <v>2.58</v>
      </c>
      <c r="AB98" s="8">
        <v>21118.53</v>
      </c>
      <c r="AD98" s="10">
        <v>4246284</v>
      </c>
      <c r="AE98" s="11">
        <v>40369</v>
      </c>
      <c r="AF98" s="8">
        <v>13446</v>
      </c>
      <c r="AG98" s="8">
        <v>-7505</v>
      </c>
      <c r="AH98" s="12">
        <v>-0.53607142857142853</v>
      </c>
      <c r="AI98" s="8">
        <v>-2908.9147286821703</v>
      </c>
      <c r="AJ98" s="11">
        <v>43316.085271331016</v>
      </c>
      <c r="AK98" s="11">
        <v>44872</v>
      </c>
      <c r="AL98" s="10">
        <v>-1556</v>
      </c>
      <c r="AM98">
        <v>31460.26</v>
      </c>
      <c r="AN98">
        <v>1.2867328571428571</v>
      </c>
      <c r="AO98" s="40" t="str">
        <f>E98&amp;F98&amp;U98</f>
        <v>BXYDRIV-FIDVLHF</v>
      </c>
      <c r="AP98" s="40" t="str">
        <f>_xlfn.XLOOKUP(AO98,CrossRef!N:N,CrossRef!A:A,"NOT FOUND",0)</f>
        <v>BXY4050LF</v>
      </c>
      <c r="AQ98" s="40" t="str">
        <f>IFERROR(_xlfn.XLOOKUP(AO98,CrossRef!$N:$N,CrossRef!$E:$E,"Not Found"),"-")</f>
        <v>988H</v>
      </c>
      <c r="AR98" s="40" t="str">
        <f>IFERROR(_xlfn.XLOOKUP(AO98,CrossRef!$N:$N,CrossRef!$G:$G,"Not Found"),"-")</f>
        <v>4050 - FINAL DRIVE</v>
      </c>
      <c r="AS98" s="40" t="str">
        <f>IFERROR(_xlfn.XLOOKUP(AO98,CrossRef!$N:$N,CrossRef!$H:$H,"Not Found"),"-")</f>
        <v>LF - LEFT FRONT</v>
      </c>
    </row>
    <row r="99" spans="1:45" hidden="1" x14ac:dyDescent="0.3">
      <c r="A99" s="38" t="str">
        <f>E99&amp;F99&amp;U99</f>
        <v>FDBDRIV-TQCV</v>
      </c>
      <c r="B99" s="38" t="str">
        <f>I99&amp;D99&amp;C99</f>
        <v>QTD27310100</v>
      </c>
      <c r="C99" s="38" t="str">
        <f>_xlfn.XLOOKUP(A99,CrossRef!N:N,CrossRef!D:D,"",0)</f>
        <v>00</v>
      </c>
      <c r="D99" s="38" t="str">
        <f>_xlfn.XLOOKUP(A99,CrossRef!N:N,CrossRef!C:C,"",0)</f>
        <v>3101</v>
      </c>
      <c r="E99" s="38" t="str">
        <f>LEFT(M99,3)</f>
        <v>FDB</v>
      </c>
      <c r="F99" s="38" t="str">
        <f>_xlfn.TEXTAFTER(J99,"-")</f>
        <v>DRIV-TQCV</v>
      </c>
      <c r="G99" t="s">
        <v>2635</v>
      </c>
      <c r="H99" t="s">
        <v>2636</v>
      </c>
      <c r="I99" t="s">
        <v>3039</v>
      </c>
      <c r="J99" s="7" t="s">
        <v>1109</v>
      </c>
      <c r="K99" t="s">
        <v>2638</v>
      </c>
      <c r="L99" t="s">
        <v>155</v>
      </c>
      <c r="M99" t="s">
        <v>3040</v>
      </c>
      <c r="N99" t="s">
        <v>2640</v>
      </c>
      <c r="O99" t="s">
        <v>2641</v>
      </c>
      <c r="P99" t="s">
        <v>2642</v>
      </c>
      <c r="Q99" t="s">
        <v>2640</v>
      </c>
      <c r="R99" t="s">
        <v>3041</v>
      </c>
      <c r="S99" t="s">
        <v>2655</v>
      </c>
      <c r="T99" t="s">
        <v>2678</v>
      </c>
      <c r="U99" t="s">
        <v>2657</v>
      </c>
      <c r="V99" s="7" t="s">
        <v>390</v>
      </c>
      <c r="W99" s="8">
        <v>15400</v>
      </c>
      <c r="X99" t="s">
        <v>3042</v>
      </c>
      <c r="Y99" t="s">
        <v>3043</v>
      </c>
      <c r="Z99" s="8">
        <v>92692</v>
      </c>
      <c r="AA99" s="9">
        <v>11.79</v>
      </c>
      <c r="AB99" s="8">
        <v>53050.69</v>
      </c>
      <c r="AD99" s="10">
        <v>4441767</v>
      </c>
      <c r="AE99" s="11">
        <v>44134</v>
      </c>
      <c r="AF99" s="8">
        <v>69825</v>
      </c>
      <c r="AG99" s="8">
        <v>-7467</v>
      </c>
      <c r="AH99" s="12">
        <v>-0.4848701298701299</v>
      </c>
      <c r="AI99" s="8">
        <v>-633.33333333333337</v>
      </c>
      <c r="AJ99" s="11">
        <v>45591.666666666664</v>
      </c>
      <c r="AK99" s="11">
        <v>45422</v>
      </c>
      <c r="AL99" s="10">
        <v>169</v>
      </c>
      <c r="AM99">
        <v>83224.63</v>
      </c>
      <c r="AO99" s="40" t="str">
        <f>E99&amp;F99&amp;U99</f>
        <v>FDBDRIV-TQCV</v>
      </c>
      <c r="AP99" s="40" t="str">
        <f>_xlfn.XLOOKUP(AO99,CrossRef!N:N,CrossRef!A:A,"NOT FOUND",0)</f>
        <v>FDB310100</v>
      </c>
      <c r="AQ99" s="40" t="str">
        <f>IFERROR(_xlfn.XLOOKUP(AO99,CrossRef!$N:$N,CrossRef!$E:$E,"Not Found"),"-")</f>
        <v>793D</v>
      </c>
      <c r="AR99" s="40" t="str">
        <f>IFERROR(_xlfn.XLOOKUP(AO99,CrossRef!$N:$N,CrossRef!$G:$G,"Not Found"),"-")</f>
        <v>3101 - TORQUE CONVERTER</v>
      </c>
      <c r="AS99" s="40" t="str">
        <f>IFERROR(_xlfn.XLOOKUP(AO99,CrossRef!$N:$N,CrossRef!$H:$H,"Not Found"),"-")</f>
        <v>00 - (NONE)</v>
      </c>
    </row>
    <row r="100" spans="1:45" hidden="1" x14ac:dyDescent="0.3">
      <c r="A100" s="38" t="str">
        <f>E100&amp;F100&amp;U100</f>
        <v>MSYSURE-SPSNRHF</v>
      </c>
      <c r="B100" s="38" t="str">
        <f>I100&amp;D100&amp;C100</f>
        <v>TD66637201RF</v>
      </c>
      <c r="C100" s="38" t="str">
        <f>_xlfn.XLOOKUP(A100,CrossRef!N:N,CrossRef!D:D,"",0)</f>
        <v>RF</v>
      </c>
      <c r="D100" s="38" t="str">
        <f>_xlfn.XLOOKUP(A100,CrossRef!N:N,CrossRef!C:C,"",0)</f>
        <v>7201</v>
      </c>
      <c r="E100" s="38" t="str">
        <f>LEFT(M100,3)</f>
        <v>MSY</v>
      </c>
      <c r="F100" s="38" t="str">
        <f>_xlfn.TEXTAFTER(J100,"-")</f>
        <v>SURE-SPSN</v>
      </c>
      <c r="G100" t="s">
        <v>2725</v>
      </c>
      <c r="H100" t="s">
        <v>2726</v>
      </c>
      <c r="I100" t="s">
        <v>3044</v>
      </c>
      <c r="J100" s="7" t="s">
        <v>1110</v>
      </c>
      <c r="K100" t="s">
        <v>2638</v>
      </c>
      <c r="L100" t="s">
        <v>193</v>
      </c>
      <c r="M100" t="s">
        <v>3045</v>
      </c>
      <c r="N100" t="s">
        <v>2640</v>
      </c>
      <c r="O100" t="s">
        <v>2871</v>
      </c>
      <c r="P100" t="s">
        <v>2642</v>
      </c>
      <c r="Q100" t="s">
        <v>2640</v>
      </c>
      <c r="R100" t="s">
        <v>3046</v>
      </c>
      <c r="S100" t="s">
        <v>2644</v>
      </c>
      <c r="T100" t="s">
        <v>2720</v>
      </c>
      <c r="U100" t="s">
        <v>488</v>
      </c>
      <c r="V100" s="7" t="s">
        <v>966</v>
      </c>
      <c r="W100" s="8">
        <v>20000</v>
      </c>
      <c r="X100" t="s">
        <v>3047</v>
      </c>
      <c r="Y100" t="s">
        <v>3048</v>
      </c>
      <c r="Z100" s="8">
        <v>60760.61</v>
      </c>
      <c r="AA100" s="9">
        <v>13.98</v>
      </c>
      <c r="AB100" s="8">
        <v>44244.78</v>
      </c>
      <c r="AD100" s="10">
        <v>4642562</v>
      </c>
      <c r="AE100" s="11"/>
      <c r="AF100" s="8">
        <v>33420</v>
      </c>
      <c r="AG100" s="8">
        <v>-7340.6100000000006</v>
      </c>
      <c r="AH100" s="12">
        <v>-0.36703050000000004</v>
      </c>
      <c r="AI100" s="8">
        <v>-525.07939914163092</v>
      </c>
      <c r="AJ100" s="11">
        <v>45699.920600844911</v>
      </c>
      <c r="AK100" s="11">
        <v>45669</v>
      </c>
      <c r="AL100" s="10">
        <v>30</v>
      </c>
      <c r="AM100">
        <v>52987.73</v>
      </c>
      <c r="AN100">
        <v>0.97838650000000016</v>
      </c>
      <c r="AO100" s="40" t="str">
        <f>E100&amp;F100&amp;U100</f>
        <v>MSYSURE-SPSNRHF</v>
      </c>
      <c r="AP100" s="40" t="str">
        <f>_xlfn.XLOOKUP(AO100,CrossRef!N:N,CrossRef!A:A,"NOT FOUND",0)</f>
        <v>MSY7201RF</v>
      </c>
      <c r="AQ100" s="40" t="str">
        <f>IFERROR(_xlfn.XLOOKUP(AO100,CrossRef!$N:$N,CrossRef!$E:$E,"Not Found"),"-")</f>
        <v>785D</v>
      </c>
      <c r="AR100" s="40" t="str">
        <f>IFERROR(_xlfn.XLOOKUP(AO100,CrossRef!$N:$N,CrossRef!$G:$G,"Not Found"),"-")</f>
        <v>7201 - SUSPENSION CYLINDER</v>
      </c>
      <c r="AS100" s="40" t="str">
        <f>IFERROR(_xlfn.XLOOKUP(AO100,CrossRef!$N:$N,CrossRef!$H:$H,"Not Found"),"-")</f>
        <v>RF - RIGHT FRONT</v>
      </c>
    </row>
    <row r="101" spans="1:45" hidden="1" x14ac:dyDescent="0.3">
      <c r="A101" s="38" t="str">
        <f>E101&amp;F101&amp;U101</f>
        <v>170UCRG-TCIDRH</v>
      </c>
      <c r="B101" s="38" t="str">
        <f>I101&amp;D101&amp;C101</f>
        <v>EX70904159RI</v>
      </c>
      <c r="C101" s="38" t="str">
        <f>_xlfn.XLOOKUP(A101,CrossRef!N:N,CrossRef!D:D,"",0)</f>
        <v>RI</v>
      </c>
      <c r="D101" s="38" t="str">
        <f>_xlfn.XLOOKUP(A101,CrossRef!N:N,CrossRef!C:C,"",0)</f>
        <v>4159</v>
      </c>
      <c r="E101" s="38" t="str">
        <f>LEFT(M101,3)</f>
        <v>170</v>
      </c>
      <c r="F101" s="38" t="str">
        <f>_xlfn.TEXTAFTER(J101,"-")</f>
        <v>UCRG-TCID</v>
      </c>
      <c r="G101" t="s">
        <v>2725</v>
      </c>
      <c r="H101" t="s">
        <v>2726</v>
      </c>
      <c r="I101" t="s">
        <v>2930</v>
      </c>
      <c r="J101" s="7" t="s">
        <v>851</v>
      </c>
      <c r="K101" t="s">
        <v>2638</v>
      </c>
      <c r="L101" t="s">
        <v>2728</v>
      </c>
      <c r="M101" t="s">
        <v>2931</v>
      </c>
      <c r="N101" t="s">
        <v>2640</v>
      </c>
      <c r="O101" t="s">
        <v>2653</v>
      </c>
      <c r="P101" t="s">
        <v>2642</v>
      </c>
      <c r="Q101" t="s">
        <v>2640</v>
      </c>
      <c r="R101" t="s">
        <v>3049</v>
      </c>
      <c r="S101" t="s">
        <v>2671</v>
      </c>
      <c r="T101" t="s">
        <v>2933</v>
      </c>
      <c r="U101" t="s">
        <v>63</v>
      </c>
      <c r="V101" s="7" t="s">
        <v>853</v>
      </c>
      <c r="W101" s="8">
        <v>10000</v>
      </c>
      <c r="X101" t="s">
        <v>3050</v>
      </c>
      <c r="Y101" t="s">
        <v>2935</v>
      </c>
      <c r="Z101" s="8">
        <v>68606</v>
      </c>
      <c r="AA101" s="9">
        <v>12.6</v>
      </c>
      <c r="AB101" s="8">
        <v>81162.92</v>
      </c>
      <c r="AD101" s="10">
        <v>4471750</v>
      </c>
      <c r="AE101" s="11">
        <v>44265</v>
      </c>
      <c r="AF101" s="8">
        <v>51809</v>
      </c>
      <c r="AG101" s="8">
        <v>-6797</v>
      </c>
      <c r="AH101" s="12">
        <v>-0.67969999999999997</v>
      </c>
      <c r="AI101" s="8">
        <v>-539.44444444444446</v>
      </c>
      <c r="AJ101" s="11">
        <v>45685.555555555555</v>
      </c>
      <c r="AK101" s="11">
        <v>45419</v>
      </c>
      <c r="AL101" s="10">
        <v>266</v>
      </c>
      <c r="AM101">
        <v>58450.400000000001</v>
      </c>
      <c r="AN101">
        <v>0.66414000000000017</v>
      </c>
      <c r="AO101" s="40" t="str">
        <f>E101&amp;F101&amp;U101</f>
        <v>170UCRG-TCIDRH</v>
      </c>
      <c r="AP101" s="40" t="str">
        <f>_xlfn.XLOOKUP(AO101,CrossRef!N:N,CrossRef!A:A,"NOT FOUND",0)</f>
        <v>1704159RI</v>
      </c>
      <c r="AQ101" s="40">
        <f>IFERROR(_xlfn.XLOOKUP(AO101,CrossRef!$N:$N,CrossRef!$E:$E,"Not Found"),"-")</f>
        <v>6040</v>
      </c>
      <c r="AR101" s="40" t="str">
        <f>IFERROR(_xlfn.XLOOKUP(AO101,CrossRef!$N:$N,CrossRef!$G:$G,"Not Found"),"-")</f>
        <v>4159 - IDLER/IDLER WHEEL</v>
      </c>
      <c r="AS101" s="40" t="str">
        <f>IFERROR(_xlfn.XLOOKUP(AO101,CrossRef!$N:$N,CrossRef!$H:$H,"Not Found"),"-")</f>
        <v>RI - RIGHT</v>
      </c>
    </row>
    <row r="102" spans="1:45" hidden="1" x14ac:dyDescent="0.3">
      <c r="A102" s="38" t="str">
        <f>E102&amp;F102&amp;U102</f>
        <v>HCMIMAT-BOOM</v>
      </c>
      <c r="B102" s="38" t="str">
        <f>I102&amp;D102&amp;C102</f>
        <v>EX7151</v>
      </c>
      <c r="C102" s="38" t="str">
        <f>_xlfn.XLOOKUP(A102,CrossRef!N:N,CrossRef!D:D,"",0)</f>
        <v/>
      </c>
      <c r="D102" s="38" t="str">
        <f>_xlfn.XLOOKUP(A102,CrossRef!N:N,CrossRef!C:C,"",0)</f>
        <v/>
      </c>
      <c r="E102" s="38" t="str">
        <f>LEFT(M102,3)</f>
        <v>HCM</v>
      </c>
      <c r="F102" s="38" t="str">
        <f>_xlfn.TEXTAFTER(J102,"-")</f>
        <v>IMAT-BOOM</v>
      </c>
      <c r="G102" t="s">
        <v>2695</v>
      </c>
      <c r="H102" t="s">
        <v>2696</v>
      </c>
      <c r="I102" t="s">
        <v>3051</v>
      </c>
      <c r="J102" s="7" t="s">
        <v>1111</v>
      </c>
      <c r="K102" t="s">
        <v>2668</v>
      </c>
      <c r="L102" t="s">
        <v>3052</v>
      </c>
      <c r="M102" t="s">
        <v>3053</v>
      </c>
      <c r="N102" t="s">
        <v>2640</v>
      </c>
      <c r="O102" t="s">
        <v>3054</v>
      </c>
      <c r="P102" t="s">
        <v>2642</v>
      </c>
      <c r="Q102" t="s">
        <v>2640</v>
      </c>
      <c r="R102" t="s">
        <v>3055</v>
      </c>
      <c r="S102" t="s">
        <v>2671</v>
      </c>
      <c r="T102" t="s">
        <v>2739</v>
      </c>
      <c r="U102" t="s">
        <v>2657</v>
      </c>
      <c r="V102" s="7" t="s">
        <v>867</v>
      </c>
      <c r="W102" s="8">
        <v>18000</v>
      </c>
      <c r="X102" t="s">
        <v>3056</v>
      </c>
      <c r="Y102" t="s">
        <v>3057</v>
      </c>
      <c r="Z102" s="8">
        <v>24587</v>
      </c>
      <c r="AA102" s="9">
        <v>15.34</v>
      </c>
      <c r="AB102" s="8">
        <v>301300</v>
      </c>
      <c r="AD102" s="10">
        <v>4659088</v>
      </c>
      <c r="AE102" s="11"/>
      <c r="AF102" s="8">
        <v>0</v>
      </c>
      <c r="AG102" s="8">
        <v>-6587</v>
      </c>
      <c r="AH102" s="12">
        <v>-0.36594444444444446</v>
      </c>
      <c r="AI102" s="8">
        <v>-429.40026075619295</v>
      </c>
      <c r="AJ102" s="11">
        <v>45795.59973923611</v>
      </c>
      <c r="AK102" s="11">
        <v>45818</v>
      </c>
      <c r="AL102" s="10">
        <v>-23</v>
      </c>
      <c r="AM102">
        <v>18343.62</v>
      </c>
      <c r="AN102">
        <v>1.0190900000000001</v>
      </c>
      <c r="AO102" s="40" t="str">
        <f>E102&amp;F102&amp;U102</f>
        <v>HCMIMAT-BOOM</v>
      </c>
      <c r="AP102" s="40" t="str">
        <f>_xlfn.XLOOKUP(AO102,CrossRef!N:N,CrossRef!A:A,"NOT FOUND",0)</f>
        <v>NOT FOUND</v>
      </c>
      <c r="AQ102" s="40" t="str">
        <f>IFERROR(_xlfn.XLOOKUP(AO102,CrossRef!$N:$N,CrossRef!$E:$E,"Not Found"),"-")</f>
        <v>Not Found</v>
      </c>
      <c r="AR102" s="40" t="str">
        <f>IFERROR(_xlfn.XLOOKUP(AO102,CrossRef!$N:$N,CrossRef!$G:$G,"Not Found"),"-")</f>
        <v>Not Found</v>
      </c>
      <c r="AS102" s="40" t="str">
        <f>IFERROR(_xlfn.XLOOKUP(AO102,CrossRef!$N:$N,CrossRef!$H:$H,"Not Found"),"-")</f>
        <v>Not Found</v>
      </c>
    </row>
    <row r="103" spans="1:45" hidden="1" x14ac:dyDescent="0.3">
      <c r="A103" s="38" t="str">
        <f>E103&amp;F103&amp;U103</f>
        <v>HCMIMAT-SICK</v>
      </c>
      <c r="B103" s="38" t="str">
        <f>I103&amp;D103&amp;C103</f>
        <v>EX7151</v>
      </c>
      <c r="C103" s="38" t="str">
        <f>_xlfn.XLOOKUP(A103,CrossRef!N:N,CrossRef!D:D,"",0)</f>
        <v/>
      </c>
      <c r="D103" s="38" t="str">
        <f>_xlfn.XLOOKUP(A103,CrossRef!N:N,CrossRef!C:C,"",0)</f>
        <v/>
      </c>
      <c r="E103" s="38" t="str">
        <f>LEFT(M103,3)</f>
        <v>HCM</v>
      </c>
      <c r="F103" s="38" t="str">
        <f>_xlfn.TEXTAFTER(J103,"-")</f>
        <v>IMAT-SICK</v>
      </c>
      <c r="G103" t="s">
        <v>2695</v>
      </c>
      <c r="H103" t="s">
        <v>2696</v>
      </c>
      <c r="I103" t="s">
        <v>3051</v>
      </c>
      <c r="J103" s="7" t="s">
        <v>1112</v>
      </c>
      <c r="K103" t="s">
        <v>2668</v>
      </c>
      <c r="L103" t="s">
        <v>3052</v>
      </c>
      <c r="M103" t="s">
        <v>3053</v>
      </c>
      <c r="N103" t="s">
        <v>2640</v>
      </c>
      <c r="O103" t="s">
        <v>3054</v>
      </c>
      <c r="P103" t="s">
        <v>2642</v>
      </c>
      <c r="Q103" t="s">
        <v>2640</v>
      </c>
      <c r="R103" t="s">
        <v>3058</v>
      </c>
      <c r="S103" t="s">
        <v>2671</v>
      </c>
      <c r="T103" t="s">
        <v>2835</v>
      </c>
      <c r="U103" t="s">
        <v>2657</v>
      </c>
      <c r="V103" s="7" t="s">
        <v>1075</v>
      </c>
      <c r="W103" s="8">
        <v>18000</v>
      </c>
      <c r="X103" t="s">
        <v>3059</v>
      </c>
      <c r="Y103" t="s">
        <v>3060</v>
      </c>
      <c r="Z103" s="8">
        <v>24587</v>
      </c>
      <c r="AA103" s="9">
        <v>15.34</v>
      </c>
      <c r="AB103" s="8">
        <v>206100</v>
      </c>
      <c r="AD103" s="10">
        <v>4659090</v>
      </c>
      <c r="AE103" s="11"/>
      <c r="AF103" s="8">
        <v>0</v>
      </c>
      <c r="AG103" s="8">
        <v>-6587</v>
      </c>
      <c r="AH103" s="12">
        <v>-0.36594444444444446</v>
      </c>
      <c r="AI103" s="8">
        <v>-429.40026075619295</v>
      </c>
      <c r="AJ103" s="11">
        <v>45795.59973923611</v>
      </c>
      <c r="AK103" s="11">
        <v>45818</v>
      </c>
      <c r="AL103" s="10">
        <v>-23</v>
      </c>
      <c r="AM103">
        <v>18343.62</v>
      </c>
      <c r="AN103">
        <v>1.0190900000000001</v>
      </c>
      <c r="AO103" s="40" t="str">
        <f>E103&amp;F103&amp;U103</f>
        <v>HCMIMAT-SICK</v>
      </c>
      <c r="AP103" s="40" t="str">
        <f>_xlfn.XLOOKUP(AO103,CrossRef!N:N,CrossRef!A:A,"NOT FOUND",0)</f>
        <v>NOT FOUND</v>
      </c>
      <c r="AQ103" s="40" t="str">
        <f>IFERROR(_xlfn.XLOOKUP(AO103,CrossRef!$N:$N,CrossRef!$E:$E,"Not Found"),"-")</f>
        <v>Not Found</v>
      </c>
      <c r="AR103" s="40" t="str">
        <f>IFERROR(_xlfn.XLOOKUP(AO103,CrossRef!$N:$N,CrossRef!$G:$G,"Not Found"),"-")</f>
        <v>Not Found</v>
      </c>
      <c r="AS103" s="40" t="str">
        <f>IFERROR(_xlfn.XLOOKUP(AO103,CrossRef!$N:$N,CrossRef!$H:$H,"Not Found"),"-")</f>
        <v>Not Found</v>
      </c>
    </row>
    <row r="104" spans="1:45" hidden="1" x14ac:dyDescent="0.3">
      <c r="A104" s="38" t="str">
        <f>E104&amp;F104&amp;U104</f>
        <v>FDBHYSY-CYHYLH</v>
      </c>
      <c r="B104" s="38" t="str">
        <f>I104&amp;D104&amp;C104</f>
        <v>QTD215102LT</v>
      </c>
      <c r="C104" s="38" t="str">
        <f>_xlfn.XLOOKUP(A104,CrossRef!N:N,CrossRef!D:D,"",0)</f>
        <v>LT</v>
      </c>
      <c r="D104" s="38" t="str">
        <f>_xlfn.XLOOKUP(A104,CrossRef!N:N,CrossRef!C:C,"",0)</f>
        <v>5102</v>
      </c>
      <c r="E104" s="38" t="str">
        <f>LEFT(M104,3)</f>
        <v>FDB</v>
      </c>
      <c r="F104" s="38" t="str">
        <f>_xlfn.TEXTAFTER(J104,"-")</f>
        <v>HYSY-CYHY</v>
      </c>
      <c r="G104" t="s">
        <v>2635</v>
      </c>
      <c r="H104" t="s">
        <v>2636</v>
      </c>
      <c r="I104" t="s">
        <v>3061</v>
      </c>
      <c r="J104" s="7" t="s">
        <v>1113</v>
      </c>
      <c r="K104" t="s">
        <v>2638</v>
      </c>
      <c r="L104" t="s">
        <v>155</v>
      </c>
      <c r="M104" t="s">
        <v>3062</v>
      </c>
      <c r="N104" t="s">
        <v>2640</v>
      </c>
      <c r="O104" t="s">
        <v>2641</v>
      </c>
      <c r="P104" t="s">
        <v>2642</v>
      </c>
      <c r="Q104" t="s">
        <v>2640</v>
      </c>
      <c r="R104" t="s">
        <v>3063</v>
      </c>
      <c r="S104" t="s">
        <v>2644</v>
      </c>
      <c r="T104" t="s">
        <v>2645</v>
      </c>
      <c r="U104" t="s">
        <v>59</v>
      </c>
      <c r="V104" s="7" t="s">
        <v>729</v>
      </c>
      <c r="W104" s="8">
        <v>20000</v>
      </c>
      <c r="X104" t="s">
        <v>3064</v>
      </c>
      <c r="Y104" t="s">
        <v>2863</v>
      </c>
      <c r="Z104" s="8">
        <v>96281</v>
      </c>
      <c r="AA104" s="9">
        <v>14.85</v>
      </c>
      <c r="AB104" s="8">
        <v>20259.990000000002</v>
      </c>
      <c r="AD104" s="10">
        <v>4577725</v>
      </c>
      <c r="AE104" s="11">
        <v>44046</v>
      </c>
      <c r="AF104" s="8">
        <v>69808</v>
      </c>
      <c r="AG104" s="8">
        <v>-6473</v>
      </c>
      <c r="AH104" s="12">
        <v>-0.32364999999999999</v>
      </c>
      <c r="AI104" s="8">
        <v>-435.89225589225589</v>
      </c>
      <c r="AJ104" s="11">
        <v>45789.107744097222</v>
      </c>
      <c r="AK104" s="11">
        <v>45667</v>
      </c>
      <c r="AL104" s="10">
        <v>122</v>
      </c>
      <c r="AM104">
        <v>87994.7</v>
      </c>
      <c r="AN104">
        <v>0.90933499999999989</v>
      </c>
      <c r="AO104" s="40" t="str">
        <f>E104&amp;F104&amp;U104</f>
        <v>FDBHYSY-CYHYLH</v>
      </c>
      <c r="AP104" s="40" t="str">
        <f>_xlfn.XLOOKUP(AO104,CrossRef!N:N,CrossRef!A:A,"NOT FOUND",0)</f>
        <v>FDB5102LT</v>
      </c>
      <c r="AQ104" s="40" t="str">
        <f>IFERROR(_xlfn.XLOOKUP(AO104,CrossRef!$N:$N,CrossRef!$E:$E,"Not Found"),"-")</f>
        <v>793D</v>
      </c>
      <c r="AR104" s="40" t="str">
        <f>IFERROR(_xlfn.XLOOKUP(AO104,CrossRef!$N:$N,CrossRef!$G:$G,"Not Found"),"-")</f>
        <v>5102 - LIFT/HOIST CYLINDER</v>
      </c>
      <c r="AS104" s="40" t="str">
        <f>IFERROR(_xlfn.XLOOKUP(AO104,CrossRef!$N:$N,CrossRef!$H:$H,"Not Found"),"-")</f>
        <v>LT - LEFT</v>
      </c>
    </row>
    <row r="105" spans="1:45" hidden="1" x14ac:dyDescent="0.3">
      <c r="A105" s="38" t="str">
        <f>E105&amp;F105&amp;U105</f>
        <v>HCMHYSY-CYHYLH</v>
      </c>
      <c r="B105" s="38" t="str">
        <f>I105&amp;D105&amp;C105</f>
        <v>EX71725456LT</v>
      </c>
      <c r="C105" s="38" t="str">
        <f>_xlfn.XLOOKUP(A105,CrossRef!N:N,CrossRef!D:D,"",0)</f>
        <v>LT</v>
      </c>
      <c r="D105" s="38" t="str">
        <f>_xlfn.XLOOKUP(A105,CrossRef!N:N,CrossRef!C:C,"",0)</f>
        <v>5456</v>
      </c>
      <c r="E105" s="38" t="str">
        <f>LEFT(M105,3)</f>
        <v>HCM</v>
      </c>
      <c r="F105" s="38" t="str">
        <f>_xlfn.TEXTAFTER(J105,"-")</f>
        <v>HYSY-CYHY</v>
      </c>
      <c r="G105" t="s">
        <v>2648</v>
      </c>
      <c r="H105" t="s">
        <v>2649</v>
      </c>
      <c r="I105" t="s">
        <v>3065</v>
      </c>
      <c r="J105" s="7" t="s">
        <v>1114</v>
      </c>
      <c r="K105" t="s">
        <v>2668</v>
      </c>
      <c r="L105" t="s">
        <v>2959</v>
      </c>
      <c r="M105" t="s">
        <v>3066</v>
      </c>
      <c r="N105" t="s">
        <v>2640</v>
      </c>
      <c r="O105" t="s">
        <v>3054</v>
      </c>
      <c r="P105" t="s">
        <v>2642</v>
      </c>
      <c r="Q105" t="s">
        <v>2640</v>
      </c>
      <c r="R105" t="s">
        <v>3067</v>
      </c>
      <c r="S105" t="s">
        <v>2644</v>
      </c>
      <c r="T105" t="s">
        <v>2939</v>
      </c>
      <c r="U105" t="s">
        <v>59</v>
      </c>
      <c r="V105" s="7" t="s">
        <v>699</v>
      </c>
      <c r="W105" s="8">
        <v>10000</v>
      </c>
      <c r="X105" t="s">
        <v>3068</v>
      </c>
      <c r="Y105" t="s">
        <v>3069</v>
      </c>
      <c r="Z105" s="8">
        <v>16387.599999999999</v>
      </c>
      <c r="AA105" s="9">
        <v>15.16</v>
      </c>
      <c r="AB105" s="8">
        <v>90953.04</v>
      </c>
      <c r="AD105" s="10">
        <v>4648609</v>
      </c>
      <c r="AE105" s="11"/>
      <c r="AF105" s="8"/>
      <c r="AG105" s="8">
        <v>-6387.5999999999985</v>
      </c>
      <c r="AH105" s="12">
        <v>-0.63875999999999988</v>
      </c>
      <c r="AI105" s="8">
        <v>-421.34564643799462</v>
      </c>
      <c r="AJ105" s="11">
        <v>45803.65435355324</v>
      </c>
      <c r="AK105" s="11">
        <v>45800</v>
      </c>
      <c r="AL105" s="10">
        <v>3</v>
      </c>
      <c r="AM105">
        <v>9944.5999999999985</v>
      </c>
      <c r="AO105" s="40" t="str">
        <f>E105&amp;F105&amp;U105</f>
        <v>HCMHYSY-CYHYLH</v>
      </c>
      <c r="AP105" s="40" t="str">
        <f>_xlfn.XLOOKUP(AO105,CrossRef!N:N,CrossRef!A:A,"NOT FOUND",0)</f>
        <v>HCM5456LT</v>
      </c>
      <c r="AQ105" s="40" t="str">
        <f>IFERROR(_xlfn.XLOOKUP(AO105,CrossRef!$N:$N,CrossRef!$E:$E,"Not Found"),"-")</f>
        <v>EX2500</v>
      </c>
      <c r="AR105" s="40" t="str">
        <f>IFERROR(_xlfn.XLOOKUP(AO105,CrossRef!$N:$N,CrossRef!$G:$G,"Not Found"),"-")</f>
        <v>5456 - BOOM CYLINDER</v>
      </c>
      <c r="AS105" s="40" t="str">
        <f>IFERROR(_xlfn.XLOOKUP(AO105,CrossRef!$N:$N,CrossRef!$H:$H,"Not Found"),"-")</f>
        <v>LT - LEFT</v>
      </c>
    </row>
    <row r="106" spans="1:45" hidden="1" x14ac:dyDescent="0.3">
      <c r="A106" s="38" t="str">
        <f>E106&amp;F106&amp;U106</f>
        <v>MSYSURE-SPSNRHR</v>
      </c>
      <c r="B106" s="38" t="str">
        <f>I106&amp;D106&amp;C106</f>
        <v>TD66627213RR</v>
      </c>
      <c r="C106" s="38" t="str">
        <f>_xlfn.XLOOKUP(A106,CrossRef!N:N,CrossRef!D:D,"",0)</f>
        <v>RR</v>
      </c>
      <c r="D106" s="38" t="str">
        <f>_xlfn.XLOOKUP(A106,CrossRef!N:N,CrossRef!C:C,"",0)</f>
        <v>7213</v>
      </c>
      <c r="E106" s="38" t="str">
        <f>LEFT(M106,3)</f>
        <v>MSY</v>
      </c>
      <c r="F106" s="38" t="str">
        <f>_xlfn.TEXTAFTER(J106,"-")</f>
        <v>SURE-SPSN</v>
      </c>
      <c r="G106" t="s">
        <v>2725</v>
      </c>
      <c r="H106" t="s">
        <v>2726</v>
      </c>
      <c r="I106" t="s">
        <v>3070</v>
      </c>
      <c r="J106" s="7" t="s">
        <v>964</v>
      </c>
      <c r="K106" t="s">
        <v>2638</v>
      </c>
      <c r="L106" t="s">
        <v>193</v>
      </c>
      <c r="M106" t="s">
        <v>3071</v>
      </c>
      <c r="N106" t="s">
        <v>2640</v>
      </c>
      <c r="O106" t="s">
        <v>2871</v>
      </c>
      <c r="P106" t="s">
        <v>2642</v>
      </c>
      <c r="Q106" t="s">
        <v>2640</v>
      </c>
      <c r="R106" t="s">
        <v>3072</v>
      </c>
      <c r="S106" t="s">
        <v>2644</v>
      </c>
      <c r="T106" t="s">
        <v>2720</v>
      </c>
      <c r="U106" t="s">
        <v>494</v>
      </c>
      <c r="V106" s="7" t="s">
        <v>952</v>
      </c>
      <c r="W106" s="8">
        <v>25000</v>
      </c>
      <c r="X106" t="s">
        <v>3073</v>
      </c>
      <c r="Y106" t="s">
        <v>2874</v>
      </c>
      <c r="Z106" s="8">
        <v>57041</v>
      </c>
      <c r="AA106" s="9">
        <v>13.31</v>
      </c>
      <c r="AB106" s="8">
        <v>31905.41</v>
      </c>
      <c r="AD106" s="10">
        <v>4640299</v>
      </c>
      <c r="AE106" s="11"/>
      <c r="AF106" s="8">
        <v>25991</v>
      </c>
      <c r="AG106" s="8">
        <v>-6050</v>
      </c>
      <c r="AH106" s="12">
        <v>-0.24199999999999999</v>
      </c>
      <c r="AI106" s="8">
        <v>-454.5454545454545</v>
      </c>
      <c r="AJ106" s="11">
        <v>45770.454545451386</v>
      </c>
      <c r="AK106" s="11">
        <v>45701</v>
      </c>
      <c r="AL106" s="10">
        <v>69</v>
      </c>
      <c r="AM106">
        <v>50066.559999999998</v>
      </c>
      <c r="AN106">
        <v>0.96302239999999995</v>
      </c>
      <c r="AO106" s="40" t="str">
        <f>E106&amp;F106&amp;U106</f>
        <v>MSYSURE-SPSNRHR</v>
      </c>
      <c r="AP106" s="40" t="str">
        <f>_xlfn.XLOOKUP(AO106,CrossRef!N:N,CrossRef!A:A,"NOT FOUND",0)</f>
        <v>MSY7213RR</v>
      </c>
      <c r="AQ106" s="40" t="str">
        <f>IFERROR(_xlfn.XLOOKUP(AO106,CrossRef!$N:$N,CrossRef!$E:$E,"Not Found"),"-")</f>
        <v>785D</v>
      </c>
      <c r="AR106" s="40" t="str">
        <f>IFERROR(_xlfn.XLOOKUP(AO106,CrossRef!$N:$N,CrossRef!$G:$G,"Not Found"),"-")</f>
        <v>7213 - REAR SUSPENSION CYLINDER</v>
      </c>
      <c r="AS106" s="40" t="str">
        <f>IFERROR(_xlfn.XLOOKUP(AO106,CrossRef!$N:$N,CrossRef!$H:$H,"Not Found"),"-")</f>
        <v>RR - RIGHT REAR</v>
      </c>
    </row>
    <row r="107" spans="1:45" hidden="1" x14ac:dyDescent="0.3">
      <c r="A107" s="38" t="str">
        <f>E107&amp;F107&amp;U107</f>
        <v>SSPDRIV-WHGPRHF</v>
      </c>
      <c r="B107" s="38" t="str">
        <f>I107&amp;D107&amp;C107</f>
        <v>TD63114008RF</v>
      </c>
      <c r="C107" s="38" t="str">
        <f>_xlfn.XLOOKUP(A107,CrossRef!N:N,CrossRef!D:D,"",0)</f>
        <v>RF</v>
      </c>
      <c r="D107" s="38" t="str">
        <f>_xlfn.XLOOKUP(A107,CrossRef!N:N,CrossRef!C:C,"",0)</f>
        <v>4008</v>
      </c>
      <c r="E107" s="38" t="str">
        <f>LEFT(M107,3)</f>
        <v>SSP</v>
      </c>
      <c r="F107" s="38" t="str">
        <f>_xlfn.TEXTAFTER(J107,"-")</f>
        <v>DRIV-WHGP</v>
      </c>
      <c r="G107" t="s">
        <v>2725</v>
      </c>
      <c r="H107" t="s">
        <v>2726</v>
      </c>
      <c r="I107" t="s">
        <v>3074</v>
      </c>
      <c r="J107" s="7" t="s">
        <v>1115</v>
      </c>
      <c r="K107" t="s">
        <v>2638</v>
      </c>
      <c r="L107" t="s">
        <v>183</v>
      </c>
      <c r="M107" t="s">
        <v>3075</v>
      </c>
      <c r="N107" t="s">
        <v>2640</v>
      </c>
      <c r="O107" t="s">
        <v>2653</v>
      </c>
      <c r="P107" t="s">
        <v>2642</v>
      </c>
      <c r="Q107" t="s">
        <v>2640</v>
      </c>
      <c r="R107" t="s">
        <v>3076</v>
      </c>
      <c r="S107" t="s">
        <v>2655</v>
      </c>
      <c r="T107" t="s">
        <v>2688</v>
      </c>
      <c r="U107" t="s">
        <v>488</v>
      </c>
      <c r="V107" s="7" t="s">
        <v>946</v>
      </c>
      <c r="W107" s="8">
        <v>24000</v>
      </c>
      <c r="X107" t="s">
        <v>3077</v>
      </c>
      <c r="Y107" t="s">
        <v>3078</v>
      </c>
      <c r="Z107" s="8">
        <v>67977.070000000007</v>
      </c>
      <c r="AA107" s="9">
        <v>14.22</v>
      </c>
      <c r="AB107" s="8">
        <v>108623.9</v>
      </c>
      <c r="AD107" s="10">
        <v>4635265</v>
      </c>
      <c r="AE107" s="11"/>
      <c r="AF107" s="8">
        <v>38026</v>
      </c>
      <c r="AG107" s="8">
        <v>-5951.070000000007</v>
      </c>
      <c r="AH107" s="12">
        <v>-0.2479612500000003</v>
      </c>
      <c r="AI107" s="8">
        <v>-418.50000000000045</v>
      </c>
      <c r="AJ107" s="11">
        <v>45806.5</v>
      </c>
      <c r="AK107" s="11">
        <v>45775</v>
      </c>
      <c r="AL107" s="10">
        <v>31</v>
      </c>
      <c r="AM107">
        <v>61578.070000000007</v>
      </c>
      <c r="AN107">
        <v>0.98133625000000024</v>
      </c>
      <c r="AO107" s="40" t="str">
        <f>E107&amp;F107&amp;U107</f>
        <v>SSPDRIV-WHGPRHF</v>
      </c>
      <c r="AP107" s="40" t="str">
        <f>_xlfn.XLOOKUP(AO107,CrossRef!N:N,CrossRef!A:A,"NOT FOUND",0)</f>
        <v>SSP4008RF</v>
      </c>
      <c r="AQ107" s="40" t="str">
        <f>IFERROR(_xlfn.XLOOKUP(AO107,CrossRef!$N:$N,CrossRef!$E:$E,"Not Found"),"-")</f>
        <v>793F</v>
      </c>
      <c r="AR107" s="40" t="str">
        <f>IFERROR(_xlfn.XLOOKUP(AO107,CrossRef!$N:$N,CrossRef!$G:$G,"Not Found"),"-")</f>
        <v>4008 - FINAL DRIVE, BRAKE &amp; WHEEL</v>
      </c>
      <c r="AS107" s="40" t="str">
        <f>IFERROR(_xlfn.XLOOKUP(AO107,CrossRef!$N:$N,CrossRef!$H:$H,"Not Found"),"-")</f>
        <v>RF - RIGHT FRONT</v>
      </c>
    </row>
    <row r="108" spans="1:45" hidden="1" x14ac:dyDescent="0.3">
      <c r="A108" s="38" t="str">
        <f>E108&amp;F108&amp;U108</f>
        <v>HCMHYSY-CYHY-CYSRRH</v>
      </c>
      <c r="B108" s="38" t="str">
        <f>I108&amp;D108&amp;C108</f>
        <v>EX7170</v>
      </c>
      <c r="C108" s="38" t="str">
        <f>_xlfn.XLOOKUP(A108,CrossRef!N:N,CrossRef!D:D,"",0)</f>
        <v/>
      </c>
      <c r="D108" s="38" t="str">
        <f>_xlfn.XLOOKUP(A108,CrossRef!N:N,CrossRef!C:C,"",0)</f>
        <v/>
      </c>
      <c r="E108" s="38" t="str">
        <f>LEFT(M108,3)</f>
        <v>HCM</v>
      </c>
      <c r="F108" s="38" t="str">
        <f>_xlfn.TEXTAFTER(J108,"-")</f>
        <v>HYSY-CYHY-CYSR</v>
      </c>
      <c r="G108" t="s">
        <v>2648</v>
      </c>
      <c r="H108" t="s">
        <v>2649</v>
      </c>
      <c r="I108" t="s">
        <v>3079</v>
      </c>
      <c r="J108" s="7" t="s">
        <v>1116</v>
      </c>
      <c r="K108" t="s">
        <v>2668</v>
      </c>
      <c r="L108" t="s">
        <v>3052</v>
      </c>
      <c r="M108" t="s">
        <v>3080</v>
      </c>
      <c r="N108" t="s">
        <v>2640</v>
      </c>
      <c r="O108" t="s">
        <v>3054</v>
      </c>
      <c r="P108" t="s">
        <v>2642</v>
      </c>
      <c r="Q108" t="s">
        <v>2640</v>
      </c>
      <c r="R108" t="s">
        <v>3081</v>
      </c>
      <c r="S108" t="s">
        <v>2644</v>
      </c>
      <c r="T108" t="s">
        <v>2945</v>
      </c>
      <c r="U108" t="s">
        <v>63</v>
      </c>
      <c r="V108" s="7" t="s">
        <v>704</v>
      </c>
      <c r="W108" s="8">
        <v>10000</v>
      </c>
      <c r="X108" t="s">
        <v>3082</v>
      </c>
      <c r="Y108" t="s">
        <v>3083</v>
      </c>
      <c r="Z108" s="8">
        <v>15935.31</v>
      </c>
      <c r="AA108" s="9">
        <v>14.58</v>
      </c>
      <c r="AB108" s="8">
        <v>61645.99</v>
      </c>
      <c r="AD108" s="10">
        <v>4661888</v>
      </c>
      <c r="AE108" s="11"/>
      <c r="AF108" s="8"/>
      <c r="AG108" s="8">
        <v>-5935.3099999999995</v>
      </c>
      <c r="AH108" s="12">
        <v>-0.59353099999999992</v>
      </c>
      <c r="AI108" s="8">
        <v>-407.08573388203013</v>
      </c>
      <c r="AJ108" s="11">
        <v>45817.914266122687</v>
      </c>
      <c r="AK108" s="11">
        <v>45823</v>
      </c>
      <c r="AL108" s="10">
        <v>-6</v>
      </c>
      <c r="AM108">
        <v>10074.15</v>
      </c>
      <c r="AO108" s="40" t="str">
        <f>E108&amp;F108&amp;U108</f>
        <v>HCMHYSY-CYHY-CYSRRH</v>
      </c>
      <c r="AP108" s="40" t="str">
        <f>_xlfn.XLOOKUP(AO108,CrossRef!N:N,CrossRef!A:A,"NOT FOUND",0)</f>
        <v>NOT FOUND</v>
      </c>
      <c r="AQ108" s="40" t="str">
        <f>IFERROR(_xlfn.XLOOKUP(AO108,CrossRef!$N:$N,CrossRef!$E:$E,"Not Found"),"-")</f>
        <v>Not Found</v>
      </c>
      <c r="AR108" s="40" t="str">
        <f>IFERROR(_xlfn.XLOOKUP(AO108,CrossRef!$N:$N,CrossRef!$G:$G,"Not Found"),"-")</f>
        <v>Not Found</v>
      </c>
      <c r="AS108" s="40" t="str">
        <f>IFERROR(_xlfn.XLOOKUP(AO108,CrossRef!$N:$N,CrossRef!$H:$H,"Not Found"),"-")</f>
        <v>Not Found</v>
      </c>
    </row>
    <row r="109" spans="1:45" hidden="1" x14ac:dyDescent="0.3">
      <c r="A109" s="38" t="str">
        <f>E109&amp;F109&amp;U109</f>
        <v>SSPENGI</v>
      </c>
      <c r="B109" s="38" t="str">
        <f>I109&amp;D109&amp;C109</f>
        <v>TD6346100000</v>
      </c>
      <c r="C109" s="38" t="str">
        <f>_xlfn.XLOOKUP(A109,CrossRef!N:N,CrossRef!D:D,"",0)</f>
        <v>00</v>
      </c>
      <c r="D109" s="38" t="str">
        <f>_xlfn.XLOOKUP(A109,CrossRef!N:N,CrossRef!C:C,"",0)</f>
        <v>1000</v>
      </c>
      <c r="E109" s="38" t="str">
        <f>LEFT(M109,3)</f>
        <v>SSP</v>
      </c>
      <c r="F109" s="38" t="str">
        <f>_xlfn.TEXTAFTER(J109,"-")</f>
        <v>ENGI</v>
      </c>
      <c r="G109" t="s">
        <v>2725</v>
      </c>
      <c r="H109" t="s">
        <v>2726</v>
      </c>
      <c r="I109" t="s">
        <v>3084</v>
      </c>
      <c r="J109" s="7" t="s">
        <v>1117</v>
      </c>
      <c r="K109" t="s">
        <v>2638</v>
      </c>
      <c r="L109" t="s">
        <v>183</v>
      </c>
      <c r="M109" t="s">
        <v>3085</v>
      </c>
      <c r="N109" t="s">
        <v>2640</v>
      </c>
      <c r="O109" t="s">
        <v>2803</v>
      </c>
      <c r="P109" t="s">
        <v>2642</v>
      </c>
      <c r="Q109" t="s">
        <v>2640</v>
      </c>
      <c r="R109" t="s">
        <v>3086</v>
      </c>
      <c r="S109" t="s">
        <v>2655</v>
      </c>
      <c r="T109" t="s">
        <v>3087</v>
      </c>
      <c r="U109" t="s">
        <v>2657</v>
      </c>
      <c r="V109" s="7" t="s">
        <v>186</v>
      </c>
      <c r="W109" s="8">
        <v>11000</v>
      </c>
      <c r="X109" t="s">
        <v>3088</v>
      </c>
      <c r="Y109" t="s">
        <v>3089</v>
      </c>
      <c r="Z109" s="8">
        <v>47554.91</v>
      </c>
      <c r="AA109" s="9">
        <v>14.87</v>
      </c>
      <c r="AB109" s="8">
        <v>156656</v>
      </c>
      <c r="AD109" s="10">
        <v>4772124</v>
      </c>
      <c r="AE109" s="11"/>
      <c r="AF109" s="8">
        <v>30721</v>
      </c>
      <c r="AG109" s="8">
        <v>-5833.9100000000035</v>
      </c>
      <c r="AH109" s="12">
        <v>-0.53035545454545485</v>
      </c>
      <c r="AI109" s="8">
        <v>-392.32750504371245</v>
      </c>
      <c r="AJ109" s="11">
        <v>45832.672494942133</v>
      </c>
      <c r="AK109" s="11">
        <v>45835</v>
      </c>
      <c r="AL109" s="10">
        <v>-3</v>
      </c>
      <c r="AM109">
        <v>41755.61</v>
      </c>
      <c r="AN109">
        <v>1.0031463636363638</v>
      </c>
      <c r="AO109" s="40" t="str">
        <f>E109&amp;F109&amp;U109</f>
        <v>SSPENGI</v>
      </c>
      <c r="AP109" s="40" t="str">
        <f>_xlfn.XLOOKUP(AO109,CrossRef!N:N,CrossRef!A:A,"NOT FOUND",0)</f>
        <v>SSP100000</v>
      </c>
      <c r="AQ109" s="40" t="str">
        <f>IFERROR(_xlfn.XLOOKUP(AO109,CrossRef!$N:$N,CrossRef!$E:$E,"Not Found"),"-")</f>
        <v>793F</v>
      </c>
      <c r="AR109" s="40" t="str">
        <f>IFERROR(_xlfn.XLOOKUP(AO109,CrossRef!$N:$N,CrossRef!$G:$G,"Not Found"),"-")</f>
        <v>1000 - ENGINE</v>
      </c>
      <c r="AS109" s="40" t="str">
        <f>IFERROR(_xlfn.XLOOKUP(AO109,CrossRef!$N:$N,CrossRef!$H:$H,"Not Found"),"-")</f>
        <v>00 - (NONE)</v>
      </c>
    </row>
    <row r="110" spans="1:45" hidden="1" x14ac:dyDescent="0.3">
      <c r="A110" s="38" t="str">
        <f>E110&amp;F110&amp;U110</f>
        <v>M4RDRIV-DIFFFR</v>
      </c>
      <c r="B110" s="38" t="str">
        <f>I110&amp;D110&amp;C110</f>
        <v>DZ02683258FR</v>
      </c>
      <c r="C110" s="38" t="str">
        <f>_xlfn.XLOOKUP(A110,CrossRef!N:N,CrossRef!D:D,"",0)</f>
        <v>FR</v>
      </c>
      <c r="D110" s="38" t="str">
        <f>_xlfn.XLOOKUP(A110,CrossRef!N:N,CrossRef!C:C,"",0)</f>
        <v>3258</v>
      </c>
      <c r="E110" s="38" t="str">
        <f>LEFT(M110,3)</f>
        <v>M4R</v>
      </c>
      <c r="F110" s="38" t="str">
        <f>_xlfn.TEXTAFTER(J110,"-")</f>
        <v>DRIV-DIFF</v>
      </c>
      <c r="G110" t="s">
        <v>2648</v>
      </c>
      <c r="H110" t="s">
        <v>2649</v>
      </c>
      <c r="I110" t="s">
        <v>3090</v>
      </c>
      <c r="J110" s="7" t="s">
        <v>419</v>
      </c>
      <c r="K110" t="s">
        <v>2638</v>
      </c>
      <c r="L110" t="s">
        <v>23</v>
      </c>
      <c r="M110" t="s">
        <v>3091</v>
      </c>
      <c r="N110" t="s">
        <v>2640</v>
      </c>
      <c r="O110" t="s">
        <v>2653</v>
      </c>
      <c r="P110" t="s">
        <v>2642</v>
      </c>
      <c r="Q110" t="s">
        <v>2640</v>
      </c>
      <c r="R110" t="s">
        <v>3092</v>
      </c>
      <c r="S110" t="s">
        <v>2655</v>
      </c>
      <c r="T110" t="s">
        <v>2656</v>
      </c>
      <c r="U110" t="s">
        <v>233</v>
      </c>
      <c r="V110" s="7" t="s">
        <v>420</v>
      </c>
      <c r="W110" s="8">
        <v>16000</v>
      </c>
      <c r="X110" t="s">
        <v>3093</v>
      </c>
      <c r="Y110" t="s">
        <v>3094</v>
      </c>
      <c r="Z110" s="8">
        <v>21351.599999999999</v>
      </c>
      <c r="AA110" s="9">
        <v>15.42</v>
      </c>
      <c r="AB110" s="8">
        <v>37434.46</v>
      </c>
      <c r="AD110" s="10">
        <v>4697672</v>
      </c>
      <c r="AE110" s="11"/>
      <c r="AF110" s="8">
        <v>0</v>
      </c>
      <c r="AG110" s="8">
        <v>-5351.5999999999985</v>
      </c>
      <c r="AH110" s="12">
        <v>-0.33447499999999991</v>
      </c>
      <c r="AI110" s="8">
        <v>-347.05577172503234</v>
      </c>
      <c r="AJ110" s="11">
        <v>45877.944228275461</v>
      </c>
      <c r="AK110" s="11">
        <v>45890</v>
      </c>
      <c r="AL110" s="10">
        <v>-13</v>
      </c>
      <c r="AM110">
        <v>16185.899999999998</v>
      </c>
      <c r="AN110">
        <v>1.0116187499999998</v>
      </c>
      <c r="AO110" s="40" t="str">
        <f>E110&amp;F110&amp;U110</f>
        <v>M4RDRIV-DIFFFR</v>
      </c>
      <c r="AP110" s="40" t="str">
        <f>_xlfn.XLOOKUP(AO110,CrossRef!N:N,CrossRef!A:A,"NOT FOUND",0)</f>
        <v>M4R3258FR</v>
      </c>
      <c r="AQ110" s="40" t="str">
        <f>IFERROR(_xlfn.XLOOKUP(AO110,CrossRef!$N:$N,CrossRef!$E:$E,"Not Found"),"-")</f>
        <v>844K</v>
      </c>
      <c r="AR110" s="40" t="str">
        <f>IFERROR(_xlfn.XLOOKUP(AO110,CrossRef!$N:$N,CrossRef!$G:$G,"Not Found"),"-")</f>
        <v>3258 - DIFFERENTIAL</v>
      </c>
      <c r="AS110" s="40" t="str">
        <f>IFERROR(_xlfn.XLOOKUP(AO110,CrossRef!$N:$N,CrossRef!$H:$H,"Not Found"),"-")</f>
        <v>FR - FRONT</v>
      </c>
    </row>
    <row r="111" spans="1:45" hidden="1" x14ac:dyDescent="0.3">
      <c r="A111" s="38" t="str">
        <f>E111&amp;F111&amp;U111</f>
        <v>SSPSURE-SPSNRHR</v>
      </c>
      <c r="B111" s="38" t="str">
        <f>I111&amp;D111&amp;C111</f>
        <v>TD63137213RR</v>
      </c>
      <c r="C111" s="38" t="str">
        <f>_xlfn.XLOOKUP(A111,CrossRef!N:N,CrossRef!D:D,"",0)</f>
        <v>RR</v>
      </c>
      <c r="D111" s="38" t="str">
        <f>_xlfn.XLOOKUP(A111,CrossRef!N:N,CrossRef!C:C,"",0)</f>
        <v>7213</v>
      </c>
      <c r="E111" s="38" t="str">
        <f>LEFT(M111,3)</f>
        <v>SSP</v>
      </c>
      <c r="F111" s="38" t="str">
        <f>_xlfn.TEXTAFTER(J111,"-")</f>
        <v>SURE-SPSN</v>
      </c>
      <c r="G111" t="s">
        <v>2725</v>
      </c>
      <c r="H111" t="s">
        <v>2726</v>
      </c>
      <c r="I111" t="s">
        <v>3019</v>
      </c>
      <c r="J111" s="7" t="s">
        <v>1107</v>
      </c>
      <c r="K111" t="s">
        <v>2638</v>
      </c>
      <c r="L111" t="s">
        <v>183</v>
      </c>
      <c r="M111" t="s">
        <v>3020</v>
      </c>
      <c r="N111" t="s">
        <v>2640</v>
      </c>
      <c r="O111" t="s">
        <v>2653</v>
      </c>
      <c r="P111" t="s">
        <v>2642</v>
      </c>
      <c r="Q111" t="s">
        <v>2640</v>
      </c>
      <c r="R111" t="s">
        <v>3095</v>
      </c>
      <c r="S111" t="s">
        <v>2644</v>
      </c>
      <c r="T111" t="s">
        <v>2720</v>
      </c>
      <c r="U111" t="s">
        <v>494</v>
      </c>
      <c r="V111" s="7" t="s">
        <v>952</v>
      </c>
      <c r="W111" s="8">
        <v>25000</v>
      </c>
      <c r="X111" t="s">
        <v>3096</v>
      </c>
      <c r="Y111" t="s">
        <v>2806</v>
      </c>
      <c r="Z111" s="8">
        <v>71005</v>
      </c>
      <c r="AA111" s="9">
        <v>16.03</v>
      </c>
      <c r="AB111" s="8">
        <v>36270.04</v>
      </c>
      <c r="AD111" s="10">
        <v>4706167</v>
      </c>
      <c r="AE111" s="11">
        <v>43980</v>
      </c>
      <c r="AF111" s="8">
        <v>40728.6</v>
      </c>
      <c r="AG111" s="8">
        <v>-5276.3999999999942</v>
      </c>
      <c r="AH111" s="12">
        <v>-0.21105599999999977</v>
      </c>
      <c r="AI111" s="8">
        <v>-329.15782907049243</v>
      </c>
      <c r="AJ111" s="11">
        <v>45895.842170914351</v>
      </c>
      <c r="AK111" s="11">
        <v>45904</v>
      </c>
      <c r="AL111" s="10">
        <v>-9</v>
      </c>
      <c r="AM111">
        <v>65859.37</v>
      </c>
      <c r="AN111">
        <v>1.0052307999999999</v>
      </c>
      <c r="AO111" s="40" t="str">
        <f>E111&amp;F111&amp;U111</f>
        <v>SSPSURE-SPSNRHR</v>
      </c>
      <c r="AP111" s="40" t="str">
        <f>_xlfn.XLOOKUP(AO111,CrossRef!N:N,CrossRef!A:A,"NOT FOUND",0)</f>
        <v>SSP7213RR</v>
      </c>
      <c r="AQ111" s="40" t="str">
        <f>IFERROR(_xlfn.XLOOKUP(AO111,CrossRef!$N:$N,CrossRef!$E:$E,"Not Found"),"-")</f>
        <v>793F</v>
      </c>
      <c r="AR111" s="40" t="str">
        <f>IFERROR(_xlfn.XLOOKUP(AO111,CrossRef!$N:$N,CrossRef!$G:$G,"Not Found"),"-")</f>
        <v>7213 - REAR SUSPENSION CYLINDER</v>
      </c>
      <c r="AS111" s="40" t="str">
        <f>IFERROR(_xlfn.XLOOKUP(AO111,CrossRef!$N:$N,CrossRef!$H:$H,"Not Found"),"-")</f>
        <v>RR - RIGHT REAR</v>
      </c>
    </row>
    <row r="112" spans="1:45" hidden="1" x14ac:dyDescent="0.3">
      <c r="A112" s="38" t="str">
        <f>E112&amp;F112&amp;U112</f>
        <v>HCMHYSYRH</v>
      </c>
      <c r="B112" s="38" t="str">
        <f>I112&amp;D112&amp;C112</f>
        <v>EX70865456RI</v>
      </c>
      <c r="C112" s="38" t="str">
        <f>_xlfn.XLOOKUP(A112,CrossRef!N:N,CrossRef!D:D,"",0)</f>
        <v>RI</v>
      </c>
      <c r="D112" s="38" t="str">
        <f>_xlfn.XLOOKUP(A112,CrossRef!N:N,CrossRef!C:C,"",0)</f>
        <v>5456</v>
      </c>
      <c r="E112" s="38" t="str">
        <f>LEFT(M112,3)</f>
        <v>HCM</v>
      </c>
      <c r="F112" s="38" t="str">
        <f>_xlfn.TEXTAFTER(J112,"-")</f>
        <v>HYSY</v>
      </c>
      <c r="G112" t="s">
        <v>2725</v>
      </c>
      <c r="H112" t="s">
        <v>2726</v>
      </c>
      <c r="I112" t="s">
        <v>2913</v>
      </c>
      <c r="J112" s="7" t="s">
        <v>1119</v>
      </c>
      <c r="K112" t="s">
        <v>2668</v>
      </c>
      <c r="L112" t="s">
        <v>415</v>
      </c>
      <c r="M112" t="s">
        <v>2914</v>
      </c>
      <c r="N112" t="s">
        <v>2640</v>
      </c>
      <c r="O112" t="s">
        <v>2653</v>
      </c>
      <c r="P112" t="s">
        <v>2642</v>
      </c>
      <c r="Q112" t="s">
        <v>2640</v>
      </c>
      <c r="R112" t="s">
        <v>3097</v>
      </c>
      <c r="S112" t="s">
        <v>2644</v>
      </c>
      <c r="T112" t="s">
        <v>2939</v>
      </c>
      <c r="U112" t="s">
        <v>63</v>
      </c>
      <c r="V112" s="7" t="s">
        <v>698</v>
      </c>
      <c r="W112" s="8">
        <v>10000</v>
      </c>
      <c r="X112" t="s">
        <v>3098</v>
      </c>
      <c r="Y112" t="s">
        <v>3099</v>
      </c>
      <c r="Z112" s="8">
        <v>47875.8</v>
      </c>
      <c r="AA112" s="9">
        <v>8.51</v>
      </c>
      <c r="AB112" s="8">
        <v>74928.5</v>
      </c>
      <c r="AD112" s="10">
        <v>4571017</v>
      </c>
      <c r="AE112" s="11">
        <v>44566</v>
      </c>
      <c r="AF112" s="8">
        <v>32693.5</v>
      </c>
      <c r="AG112" s="8">
        <v>-5182.3000000000029</v>
      </c>
      <c r="AH112" s="12">
        <v>-0.5182300000000003</v>
      </c>
      <c r="AI112" s="8">
        <v>-608.96592244418366</v>
      </c>
      <c r="AJ112" s="11">
        <v>45616.034077546297</v>
      </c>
      <c r="AK112" s="11">
        <v>45619</v>
      </c>
      <c r="AL112" s="10">
        <v>-3</v>
      </c>
      <c r="AM112">
        <v>42718.740000000005</v>
      </c>
      <c r="AN112">
        <v>1.0025240000000004</v>
      </c>
      <c r="AO112" s="40" t="str">
        <f>E112&amp;F112&amp;U112</f>
        <v>HCMHYSYRH</v>
      </c>
      <c r="AP112" s="40" t="str">
        <f>_xlfn.XLOOKUP(AO112,CrossRef!N:N,CrossRef!A:A,"NOT FOUND",0)</f>
        <v>HCM5456RI</v>
      </c>
      <c r="AQ112" s="40" t="str">
        <f>IFERROR(_xlfn.XLOOKUP(AO112,CrossRef!$N:$N,CrossRef!$E:$E,"Not Found"),"-")</f>
        <v>EX2500</v>
      </c>
      <c r="AR112" s="40" t="str">
        <f>IFERROR(_xlfn.XLOOKUP(AO112,CrossRef!$N:$N,CrossRef!$G:$G,"Not Found"),"-")</f>
        <v>5456 - BOOM CYLINDER</v>
      </c>
      <c r="AS112" s="40" t="str">
        <f>IFERROR(_xlfn.XLOOKUP(AO112,CrossRef!$N:$N,CrossRef!$H:$H,"Not Found"),"-")</f>
        <v>RI - RIGHT</v>
      </c>
    </row>
    <row r="113" spans="1:45" hidden="1" x14ac:dyDescent="0.3">
      <c r="A113" s="38" t="str">
        <f>E113&amp;F113&amp;U113</f>
        <v>ATYDRIV-TQCV</v>
      </c>
      <c r="B113" s="38" t="str">
        <f>I113&amp;D113&amp;C113</f>
        <v>QTD16310100</v>
      </c>
      <c r="C113" s="38" t="str">
        <f>_xlfn.XLOOKUP(A113,CrossRef!N:N,CrossRef!D:D,"",0)</f>
        <v>00</v>
      </c>
      <c r="D113" s="38" t="str">
        <f>_xlfn.XLOOKUP(A113,CrossRef!N:N,CrossRef!C:C,"",0)</f>
        <v>3101</v>
      </c>
      <c r="E113" s="38" t="str">
        <f>LEFT(M113,3)</f>
        <v>ATY</v>
      </c>
      <c r="F113" s="38" t="str">
        <f>_xlfn.TEXTAFTER(J113,"-")</f>
        <v>DRIV-TQCV</v>
      </c>
      <c r="G113" t="s">
        <v>2635</v>
      </c>
      <c r="H113" t="s">
        <v>2636</v>
      </c>
      <c r="I113" t="s">
        <v>2791</v>
      </c>
      <c r="J113" s="7" t="s">
        <v>1120</v>
      </c>
      <c r="K113" t="s">
        <v>2638</v>
      </c>
      <c r="L113" t="s">
        <v>151</v>
      </c>
      <c r="M113" t="s">
        <v>2792</v>
      </c>
      <c r="N113" t="s">
        <v>2640</v>
      </c>
      <c r="O113" t="s">
        <v>2641</v>
      </c>
      <c r="P113" t="s">
        <v>2642</v>
      </c>
      <c r="Q113" t="s">
        <v>2640</v>
      </c>
      <c r="R113" t="s">
        <v>3100</v>
      </c>
      <c r="S113" t="s">
        <v>2655</v>
      </c>
      <c r="T113" t="s">
        <v>2678</v>
      </c>
      <c r="U113" t="s">
        <v>2657</v>
      </c>
      <c r="V113" s="7" t="s">
        <v>390</v>
      </c>
      <c r="W113" s="8">
        <v>15400</v>
      </c>
      <c r="X113" t="s">
        <v>3101</v>
      </c>
      <c r="Y113" t="s">
        <v>3102</v>
      </c>
      <c r="Z113" s="8">
        <v>121666</v>
      </c>
      <c r="AA113" s="9">
        <v>14.29</v>
      </c>
      <c r="AB113" s="8">
        <v>53050.69</v>
      </c>
      <c r="AD113" s="10">
        <v>4671369</v>
      </c>
      <c r="AE113" s="11">
        <v>44602</v>
      </c>
      <c r="AF113" s="8">
        <v>101209</v>
      </c>
      <c r="AG113" s="8">
        <v>-5057</v>
      </c>
      <c r="AH113" s="12">
        <v>-0.32837662337662338</v>
      </c>
      <c r="AI113" s="8">
        <v>-353.88383484954517</v>
      </c>
      <c r="AJ113" s="11">
        <v>45871.116165162035</v>
      </c>
      <c r="AK113" s="11">
        <v>45842</v>
      </c>
      <c r="AL113" s="10">
        <v>29</v>
      </c>
      <c r="AM113">
        <v>116192.93</v>
      </c>
      <c r="AO113" s="40" t="str">
        <f>E113&amp;F113&amp;U113</f>
        <v>ATYDRIV-TQCV</v>
      </c>
      <c r="AP113" s="40" t="str">
        <f>_xlfn.XLOOKUP(AO113,CrossRef!N:N,CrossRef!A:A,"NOT FOUND",0)</f>
        <v>ATY310100</v>
      </c>
      <c r="AQ113" s="40" t="str">
        <f>IFERROR(_xlfn.XLOOKUP(AO113,CrossRef!$N:$N,CrossRef!$E:$E,"Not Found"),"-")</f>
        <v>793C</v>
      </c>
      <c r="AR113" s="40" t="str">
        <f>IFERROR(_xlfn.XLOOKUP(AO113,CrossRef!$N:$N,CrossRef!$G:$G,"Not Found"),"-")</f>
        <v>3101 - TORQUE CONVERTER</v>
      </c>
      <c r="AS113" s="40" t="str">
        <f>IFERROR(_xlfn.XLOOKUP(AO113,CrossRef!$N:$N,CrossRef!$H:$H,"Not Found"),"-")</f>
        <v>00 - (NONE)</v>
      </c>
    </row>
    <row r="114" spans="1:45" hidden="1" x14ac:dyDescent="0.3">
      <c r="A114" s="38" t="str">
        <f>E114&amp;F114&amp;U114</f>
        <v>ATYDRIV-DIFF</v>
      </c>
      <c r="B114" s="38" t="str">
        <f>I114&amp;D114&amp;C114</f>
        <v>QTD16325800</v>
      </c>
      <c r="C114" s="38" t="str">
        <f>_xlfn.XLOOKUP(A114,CrossRef!N:N,CrossRef!D:D,"",0)</f>
        <v>00</v>
      </c>
      <c r="D114" s="38" t="str">
        <f>_xlfn.XLOOKUP(A114,CrossRef!N:N,CrossRef!C:C,"",0)</f>
        <v>3258</v>
      </c>
      <c r="E114" s="38" t="str">
        <f>LEFT(M114,3)</f>
        <v>ATY</v>
      </c>
      <c r="F114" s="38" t="str">
        <f>_xlfn.TEXTAFTER(J114,"-")</f>
        <v>DRIV-DIFF</v>
      </c>
      <c r="G114" t="s">
        <v>2635</v>
      </c>
      <c r="H114" t="s">
        <v>2636</v>
      </c>
      <c r="I114" t="s">
        <v>2791</v>
      </c>
      <c r="J114" s="7" t="s">
        <v>1121</v>
      </c>
      <c r="K114" t="s">
        <v>2638</v>
      </c>
      <c r="L114" t="s">
        <v>151</v>
      </c>
      <c r="M114" t="s">
        <v>2792</v>
      </c>
      <c r="N114" t="s">
        <v>2640</v>
      </c>
      <c r="O114" t="s">
        <v>2641</v>
      </c>
      <c r="P114" t="s">
        <v>2642</v>
      </c>
      <c r="Q114" t="s">
        <v>2640</v>
      </c>
      <c r="R114" t="s">
        <v>3103</v>
      </c>
      <c r="S114" t="s">
        <v>2655</v>
      </c>
      <c r="T114" t="s">
        <v>2656</v>
      </c>
      <c r="U114" t="s">
        <v>2657</v>
      </c>
      <c r="V114" s="7" t="s">
        <v>457</v>
      </c>
      <c r="W114" s="8">
        <v>16500</v>
      </c>
      <c r="X114" t="s">
        <v>3104</v>
      </c>
      <c r="Y114" t="s">
        <v>2990</v>
      </c>
      <c r="Z114" s="8">
        <v>121666</v>
      </c>
      <c r="AA114" s="9">
        <v>14.29</v>
      </c>
      <c r="AB114" s="8">
        <v>63540.55</v>
      </c>
      <c r="AD114" s="10">
        <v>4673922</v>
      </c>
      <c r="AE114" s="11">
        <v>44522</v>
      </c>
      <c r="AF114" s="8">
        <v>100196</v>
      </c>
      <c r="AG114" s="8">
        <v>-4970</v>
      </c>
      <c r="AH114" s="12">
        <v>-0.30121212121212121</v>
      </c>
      <c r="AI114" s="8">
        <v>-347.79566130160953</v>
      </c>
      <c r="AJ114" s="11">
        <v>45877.204338692129</v>
      </c>
      <c r="AK114" s="11">
        <v>45847</v>
      </c>
      <c r="AL114" s="10">
        <v>30</v>
      </c>
      <c r="AM114">
        <v>116264.38</v>
      </c>
      <c r="AO114" s="40" t="str">
        <f>E114&amp;F114&amp;U114</f>
        <v>ATYDRIV-DIFF</v>
      </c>
      <c r="AP114" s="40" t="str">
        <f>_xlfn.XLOOKUP(AO114,CrossRef!N:N,CrossRef!A:A,"NOT FOUND",0)</f>
        <v>ATY325800</v>
      </c>
      <c r="AQ114" s="40" t="str">
        <f>IFERROR(_xlfn.XLOOKUP(AO114,CrossRef!$N:$N,CrossRef!$E:$E,"Not Found"),"-")</f>
        <v>793C</v>
      </c>
      <c r="AR114" s="40" t="str">
        <f>IFERROR(_xlfn.XLOOKUP(AO114,CrossRef!$N:$N,CrossRef!$G:$G,"Not Found"),"-")</f>
        <v>3258 - DIFFERENTIAL</v>
      </c>
      <c r="AS114" s="40" t="str">
        <f>IFERROR(_xlfn.XLOOKUP(AO114,CrossRef!$N:$N,CrossRef!$H:$H,"Not Found"),"-")</f>
        <v>00 - (NONE)</v>
      </c>
    </row>
    <row r="115" spans="1:45" hidden="1" x14ac:dyDescent="0.3">
      <c r="A115" s="38" t="str">
        <f>E115&amp;F115&amp;U115</f>
        <v>ATYDRIV-TMSN</v>
      </c>
      <c r="B115" s="38" t="str">
        <f>I115&amp;D115&amp;C115</f>
        <v>QTD16303000</v>
      </c>
      <c r="C115" s="38" t="str">
        <f>_xlfn.XLOOKUP(A115,CrossRef!N:N,CrossRef!D:D,"",0)</f>
        <v>00</v>
      </c>
      <c r="D115" s="38" t="str">
        <f>_xlfn.XLOOKUP(A115,CrossRef!N:N,CrossRef!C:C,"",0)</f>
        <v>3030</v>
      </c>
      <c r="E115" s="38" t="str">
        <f>LEFT(M115,3)</f>
        <v>ATY</v>
      </c>
      <c r="F115" s="38" t="str">
        <f>_xlfn.TEXTAFTER(J115,"-")</f>
        <v>DRIV-TMSN</v>
      </c>
      <c r="G115" t="s">
        <v>2635</v>
      </c>
      <c r="H115" t="s">
        <v>2636</v>
      </c>
      <c r="I115" t="s">
        <v>2791</v>
      </c>
      <c r="J115" s="7" t="s">
        <v>1122</v>
      </c>
      <c r="K115" t="s">
        <v>2638</v>
      </c>
      <c r="L115" t="s">
        <v>151</v>
      </c>
      <c r="M115" t="s">
        <v>2792</v>
      </c>
      <c r="N115" t="s">
        <v>2640</v>
      </c>
      <c r="O115" t="s">
        <v>2641</v>
      </c>
      <c r="P115" t="s">
        <v>2642</v>
      </c>
      <c r="Q115" t="s">
        <v>2640</v>
      </c>
      <c r="R115" t="s">
        <v>3105</v>
      </c>
      <c r="S115" t="s">
        <v>2655</v>
      </c>
      <c r="T115" t="s">
        <v>2818</v>
      </c>
      <c r="U115" t="s">
        <v>2657</v>
      </c>
      <c r="V115" s="7" t="s">
        <v>337</v>
      </c>
      <c r="W115" s="8">
        <v>16500</v>
      </c>
      <c r="X115" t="s">
        <v>3106</v>
      </c>
      <c r="Y115" t="s">
        <v>3107</v>
      </c>
      <c r="Z115" s="8">
        <v>121666</v>
      </c>
      <c r="AA115" s="9">
        <v>14.29</v>
      </c>
      <c r="AB115" s="8">
        <v>105430.49</v>
      </c>
      <c r="AD115" s="10">
        <v>4673923</v>
      </c>
      <c r="AE115" s="11">
        <v>44522</v>
      </c>
      <c r="AF115" s="8">
        <v>100196</v>
      </c>
      <c r="AG115" s="8">
        <v>-4970</v>
      </c>
      <c r="AH115" s="12">
        <v>-0.30121212121212121</v>
      </c>
      <c r="AI115" s="8">
        <v>-347.79566130160953</v>
      </c>
      <c r="AJ115" s="11">
        <v>45877.204338692129</v>
      </c>
      <c r="AK115" s="11">
        <v>45847</v>
      </c>
      <c r="AL115" s="10">
        <v>30</v>
      </c>
      <c r="AM115">
        <v>116264.38</v>
      </c>
      <c r="AO115" s="40" t="str">
        <f>E115&amp;F115&amp;U115</f>
        <v>ATYDRIV-TMSN</v>
      </c>
      <c r="AP115" s="40" t="str">
        <f>_xlfn.XLOOKUP(AO115,CrossRef!N:N,CrossRef!A:A,"NOT FOUND",0)</f>
        <v>ATY303000</v>
      </c>
      <c r="AQ115" s="40" t="str">
        <f>IFERROR(_xlfn.XLOOKUP(AO115,CrossRef!$N:$N,CrossRef!$E:$E,"Not Found"),"-")</f>
        <v>793C</v>
      </c>
      <c r="AR115" s="40" t="str">
        <f>IFERROR(_xlfn.XLOOKUP(AO115,CrossRef!$N:$N,CrossRef!$G:$G,"Not Found"),"-")</f>
        <v>3030 - TRANSMISSION</v>
      </c>
      <c r="AS115" s="40" t="str">
        <f>IFERROR(_xlfn.XLOOKUP(AO115,CrossRef!$N:$N,CrossRef!$H:$H,"Not Found"),"-")</f>
        <v>00 - (NONE)</v>
      </c>
    </row>
    <row r="116" spans="1:45" hidden="1" x14ac:dyDescent="0.3">
      <c r="A116" s="38" t="str">
        <f>E116&amp;F116&amp;U116</f>
        <v>SSPSURE-SPSNRHR</v>
      </c>
      <c r="B116" s="38" t="str">
        <f>I116&amp;D116&amp;C116</f>
        <v>TD63407213RR</v>
      </c>
      <c r="C116" s="38" t="str">
        <f>_xlfn.XLOOKUP(A116,CrossRef!N:N,CrossRef!D:D,"",0)</f>
        <v>RR</v>
      </c>
      <c r="D116" s="38" t="str">
        <f>_xlfn.XLOOKUP(A116,CrossRef!N:N,CrossRef!C:C,"",0)</f>
        <v>7213</v>
      </c>
      <c r="E116" s="38" t="str">
        <f>LEFT(M116,3)</f>
        <v>SSP</v>
      </c>
      <c r="F116" s="38" t="str">
        <f>_xlfn.TEXTAFTER(J116,"-")</f>
        <v>SURE-SPSN</v>
      </c>
      <c r="G116" t="s">
        <v>2725</v>
      </c>
      <c r="H116" t="s">
        <v>2726</v>
      </c>
      <c r="I116" t="s">
        <v>3108</v>
      </c>
      <c r="J116" s="7" t="s">
        <v>1123</v>
      </c>
      <c r="K116" t="s">
        <v>2638</v>
      </c>
      <c r="L116" t="s">
        <v>183</v>
      </c>
      <c r="M116" t="s">
        <v>3109</v>
      </c>
      <c r="N116" t="s">
        <v>2640</v>
      </c>
      <c r="O116" t="s">
        <v>2803</v>
      </c>
      <c r="P116" t="s">
        <v>2642</v>
      </c>
      <c r="Q116" t="s">
        <v>2640</v>
      </c>
      <c r="R116" t="s">
        <v>3110</v>
      </c>
      <c r="S116" t="s">
        <v>2644</v>
      </c>
      <c r="T116" t="s">
        <v>2720</v>
      </c>
      <c r="U116" t="s">
        <v>494</v>
      </c>
      <c r="V116" s="7" t="s">
        <v>952</v>
      </c>
      <c r="W116" s="8">
        <v>25000</v>
      </c>
      <c r="X116" t="s">
        <v>3111</v>
      </c>
      <c r="Y116" t="s">
        <v>2806</v>
      </c>
      <c r="Z116" s="8">
        <v>50791.86</v>
      </c>
      <c r="AA116" s="9">
        <v>14.01</v>
      </c>
      <c r="AB116" s="8">
        <v>36270.04</v>
      </c>
      <c r="AD116" s="10">
        <v>4677025</v>
      </c>
      <c r="AE116" s="11">
        <v>44214</v>
      </c>
      <c r="AF116" s="8">
        <v>20867.3</v>
      </c>
      <c r="AG116" s="8">
        <v>-4924.5599999999977</v>
      </c>
      <c r="AH116" s="12">
        <v>-0.19698239999999992</v>
      </c>
      <c r="AI116" s="8">
        <v>-351.50321199143451</v>
      </c>
      <c r="AJ116" s="11">
        <v>45873.496787997683</v>
      </c>
      <c r="AK116" s="11">
        <v>45853</v>
      </c>
      <c r="AL116" s="10">
        <v>20</v>
      </c>
      <c r="AM116">
        <v>45580.14</v>
      </c>
      <c r="AN116">
        <v>0.98851359999999999</v>
      </c>
      <c r="AO116" s="40" t="str">
        <f>E116&amp;F116&amp;U116</f>
        <v>SSPSURE-SPSNRHR</v>
      </c>
      <c r="AP116" s="40" t="str">
        <f>_xlfn.XLOOKUP(AO116,CrossRef!N:N,CrossRef!A:A,"NOT FOUND",0)</f>
        <v>SSP7213RR</v>
      </c>
      <c r="AQ116" s="40" t="str">
        <f>IFERROR(_xlfn.XLOOKUP(AO116,CrossRef!$N:$N,CrossRef!$E:$E,"Not Found"),"-")</f>
        <v>793F</v>
      </c>
      <c r="AR116" s="40" t="str">
        <f>IFERROR(_xlfn.XLOOKUP(AO116,CrossRef!$N:$N,CrossRef!$G:$G,"Not Found"),"-")</f>
        <v>7213 - REAR SUSPENSION CYLINDER</v>
      </c>
      <c r="AS116" s="40" t="str">
        <f>IFERROR(_xlfn.XLOOKUP(AO116,CrossRef!$N:$N,CrossRef!$H:$H,"Not Found"),"-")</f>
        <v>RR - RIGHT REAR</v>
      </c>
    </row>
    <row r="117" spans="1:45" hidden="1" x14ac:dyDescent="0.3">
      <c r="A117" s="38" t="str">
        <f>E117&amp;F117&amp;U117</f>
        <v>DH3SURE-SWBR</v>
      </c>
      <c r="B117" s="38" t="str">
        <f>I117&amp;D117&amp;C117</f>
        <v>EX7099706300</v>
      </c>
      <c r="C117" s="38" t="str">
        <f>_xlfn.XLOOKUP(A117,CrossRef!N:N,CrossRef!D:D,"",0)</f>
        <v>00</v>
      </c>
      <c r="D117" s="38" t="str">
        <f>_xlfn.XLOOKUP(A117,CrossRef!N:N,CrossRef!C:C,"",0)</f>
        <v>7063</v>
      </c>
      <c r="E117" s="38" t="str">
        <f>LEFT(M117,3)</f>
        <v>DH3</v>
      </c>
      <c r="F117" s="38" t="str">
        <f>_xlfn.TEXTAFTER(J117,"-")</f>
        <v>SURE-SWBR</v>
      </c>
      <c r="G117" t="s">
        <v>2967</v>
      </c>
      <c r="H117" t="s">
        <v>2814</v>
      </c>
      <c r="I117" t="s">
        <v>2968</v>
      </c>
      <c r="J117" s="7" t="s">
        <v>873</v>
      </c>
      <c r="K117" t="s">
        <v>2638</v>
      </c>
      <c r="L117" t="s">
        <v>65</v>
      </c>
      <c r="M117" t="s">
        <v>2969</v>
      </c>
      <c r="N117" t="s">
        <v>2640</v>
      </c>
      <c r="O117" t="s">
        <v>2653</v>
      </c>
      <c r="P117" t="s">
        <v>2642</v>
      </c>
      <c r="Q117" t="s">
        <v>2640</v>
      </c>
      <c r="R117" t="s">
        <v>3112</v>
      </c>
      <c r="S117" t="s">
        <v>2671</v>
      </c>
      <c r="T117" t="s">
        <v>2751</v>
      </c>
      <c r="U117" t="s">
        <v>2657</v>
      </c>
      <c r="V117" s="7" t="s">
        <v>874</v>
      </c>
      <c r="W117" s="8">
        <v>35000</v>
      </c>
      <c r="X117" t="s">
        <v>3113</v>
      </c>
      <c r="Y117" t="s">
        <v>3114</v>
      </c>
      <c r="Z117" s="8">
        <v>52668.1</v>
      </c>
      <c r="AA117" s="9">
        <v>0</v>
      </c>
      <c r="AB117" s="8">
        <v>624343.78</v>
      </c>
      <c r="AD117" s="10">
        <v>4389351</v>
      </c>
      <c r="AE117" s="11">
        <v>43424</v>
      </c>
      <c r="AF117" s="8">
        <v>12751</v>
      </c>
      <c r="AG117" s="8">
        <v>-4917.0999999999985</v>
      </c>
      <c r="AH117" s="12">
        <v>-0.14048857142857138</v>
      </c>
      <c r="AI117" s="8">
        <v>0</v>
      </c>
      <c r="AJ117" s="11">
        <v>46225</v>
      </c>
      <c r="AK117" s="11">
        <v>48303</v>
      </c>
      <c r="AL117" s="10">
        <v>-2078</v>
      </c>
      <c r="AO117" s="40" t="str">
        <f>E117&amp;F117&amp;U117</f>
        <v>DH3SURE-SWBR</v>
      </c>
      <c r="AP117" s="40" t="str">
        <f>_xlfn.XLOOKUP(AO117,CrossRef!N:N,CrossRef!A:A,"NOT FOUND",0)</f>
        <v>DH3706300</v>
      </c>
      <c r="AQ117" s="40" t="str">
        <f>IFERROR(_xlfn.XLOOKUP(AO117,CrossRef!$N:$N,CrossRef!$E:$E,"Not Found"),"-")</f>
        <v>6060 FACE SHOVEL</v>
      </c>
      <c r="AR117" s="40" t="str">
        <f>IFERROR(_xlfn.XLOOKUP(AO117,CrossRef!$N:$N,CrossRef!$G:$G,"Not Found"),"-")</f>
        <v>7063 SWING/GEAR BEARING</v>
      </c>
      <c r="AS117" s="40" t="str">
        <f>IFERROR(_xlfn.XLOOKUP(AO117,CrossRef!$N:$N,CrossRef!$H:$H,"Not Found"),"-")</f>
        <v>00 - (NONE)</v>
      </c>
    </row>
    <row r="118" spans="1:45" hidden="1" x14ac:dyDescent="0.3">
      <c r="A118" s="38" t="str">
        <f>E118&amp;F118&amp;U118</f>
        <v>APXSURE-SPSNLHF</v>
      </c>
      <c r="B118" s="38" t="str">
        <f>I118&amp;D118&amp;C118</f>
        <v>TD60517201LF</v>
      </c>
      <c r="C118" s="38" t="str">
        <f>_xlfn.XLOOKUP(A118,CrossRef!N:N,CrossRef!D:D,"",0)</f>
        <v>LF</v>
      </c>
      <c r="D118" s="38" t="str">
        <f>_xlfn.XLOOKUP(A118,CrossRef!N:N,CrossRef!C:C,"",0)</f>
        <v>7201</v>
      </c>
      <c r="E118" s="38" t="str">
        <f>LEFT(M118,3)</f>
        <v>APX</v>
      </c>
      <c r="F118" s="38" t="str">
        <f>_xlfn.TEXTAFTER(J118,"-")</f>
        <v>SURE-SPSN</v>
      </c>
      <c r="G118" t="s">
        <v>2648</v>
      </c>
      <c r="H118" t="s">
        <v>2649</v>
      </c>
      <c r="I118" t="s">
        <v>3115</v>
      </c>
      <c r="J118" s="7" t="s">
        <v>1124</v>
      </c>
      <c r="K118" t="s">
        <v>2638</v>
      </c>
      <c r="L118" t="s">
        <v>177</v>
      </c>
      <c r="M118" t="s">
        <v>3116</v>
      </c>
      <c r="N118" t="s">
        <v>2640</v>
      </c>
      <c r="O118" t="s">
        <v>2653</v>
      </c>
      <c r="P118" t="s">
        <v>2642</v>
      </c>
      <c r="Q118" t="s">
        <v>2640</v>
      </c>
      <c r="R118" t="s">
        <v>3117</v>
      </c>
      <c r="S118" t="s">
        <v>2644</v>
      </c>
      <c r="T118" t="s">
        <v>2720</v>
      </c>
      <c r="U118" t="s">
        <v>485</v>
      </c>
      <c r="V118" s="7" t="s">
        <v>935</v>
      </c>
      <c r="W118" s="8">
        <v>22000</v>
      </c>
      <c r="X118" t="s">
        <v>3118</v>
      </c>
      <c r="Y118" t="s">
        <v>2722</v>
      </c>
      <c r="Z118" s="8">
        <v>79600.2</v>
      </c>
      <c r="AA118" s="9">
        <v>8.31</v>
      </c>
      <c r="AB118" s="8">
        <v>29554.47</v>
      </c>
      <c r="AD118" s="10">
        <v>4844441</v>
      </c>
      <c r="AE118" s="11"/>
      <c r="AF118" s="8">
        <v>52725</v>
      </c>
      <c r="AG118" s="8">
        <v>-4875.1999999999971</v>
      </c>
      <c r="AH118" s="12">
        <v>-0.22159999999999988</v>
      </c>
      <c r="AI118" s="8">
        <v>-586.66666666666629</v>
      </c>
      <c r="AJ118" s="11">
        <v>45638.333333333336</v>
      </c>
      <c r="AK118" s="11">
        <v>45965</v>
      </c>
      <c r="AL118" s="10">
        <v>-327</v>
      </c>
      <c r="AM118">
        <v>77439.599999999991</v>
      </c>
      <c r="AN118">
        <v>1.1233909090909087</v>
      </c>
      <c r="AO118" s="40" t="str">
        <f>E118&amp;F118&amp;U118</f>
        <v>APXSURE-SPSNLHF</v>
      </c>
      <c r="AP118" s="40" t="str">
        <f>_xlfn.XLOOKUP(AO118,CrossRef!N:N,CrossRef!A:A,"NOT FOUND",0)</f>
        <v>APX7201LF</v>
      </c>
      <c r="AQ118" s="40" t="str">
        <f>IFERROR(_xlfn.XLOOKUP(AO118,CrossRef!$N:$N,CrossRef!$E:$E,"Not Found"),"-")</f>
        <v>785C</v>
      </c>
      <c r="AR118" s="40" t="str">
        <f>IFERROR(_xlfn.XLOOKUP(AO118,CrossRef!$N:$N,CrossRef!$G:$G,"Not Found"),"-")</f>
        <v>7201 - SUSPENSION CYLINDER</v>
      </c>
      <c r="AS118" s="40" t="str">
        <f>IFERROR(_xlfn.XLOOKUP(AO118,CrossRef!$N:$N,CrossRef!$H:$H,"Not Found"),"-")</f>
        <v>LF - LEFT FRONT</v>
      </c>
    </row>
    <row r="119" spans="1:45" hidden="1" x14ac:dyDescent="0.3">
      <c r="A119" s="38" t="str">
        <f>E119&amp;F119&amp;U119</f>
        <v>HCMSURE-SWBR</v>
      </c>
      <c r="B119" s="38" t="str">
        <f>I119&amp;D119&amp;C119</f>
        <v>EX7085</v>
      </c>
      <c r="C119" s="38" t="str">
        <f>_xlfn.XLOOKUP(A119,CrossRef!N:N,CrossRef!D:D,"",0)</f>
        <v/>
      </c>
      <c r="D119" s="38" t="str">
        <f>_xlfn.XLOOKUP(A119,CrossRef!N:N,CrossRef!C:C,"",0)</f>
        <v/>
      </c>
      <c r="E119" s="38" t="str">
        <f>LEFT(M119,3)</f>
        <v>HCM</v>
      </c>
      <c r="F119" s="38" t="str">
        <f>_xlfn.TEXTAFTER(J119,"-")</f>
        <v>SURE-SWBR</v>
      </c>
      <c r="G119" t="s">
        <v>2648</v>
      </c>
      <c r="H119" t="s">
        <v>2649</v>
      </c>
      <c r="I119" t="s">
        <v>3119</v>
      </c>
      <c r="J119" s="7" t="s">
        <v>1125</v>
      </c>
      <c r="K119" t="s">
        <v>2668</v>
      </c>
      <c r="L119" t="s">
        <v>772</v>
      </c>
      <c r="M119" t="s">
        <v>3120</v>
      </c>
      <c r="N119" t="s">
        <v>2640</v>
      </c>
      <c r="O119" t="s">
        <v>2653</v>
      </c>
      <c r="P119" t="s">
        <v>2642</v>
      </c>
      <c r="Q119" t="s">
        <v>2640</v>
      </c>
      <c r="R119" t="s">
        <v>3121</v>
      </c>
      <c r="S119" t="s">
        <v>2671</v>
      </c>
      <c r="T119" t="s">
        <v>2751</v>
      </c>
      <c r="U119" t="s">
        <v>2657</v>
      </c>
      <c r="V119" s="7" t="s">
        <v>874</v>
      </c>
      <c r="W119" s="8">
        <v>35000</v>
      </c>
      <c r="X119" t="s">
        <v>3122</v>
      </c>
      <c r="Y119" t="s">
        <v>3123</v>
      </c>
      <c r="Z119" s="8">
        <v>39816.800000000003</v>
      </c>
      <c r="AA119" s="9">
        <v>6.36</v>
      </c>
      <c r="AB119" s="8">
        <v>99248.08</v>
      </c>
      <c r="AD119" s="10">
        <v>4667941</v>
      </c>
      <c r="AE119" s="11"/>
      <c r="AF119" s="8">
        <v>0</v>
      </c>
      <c r="AG119" s="8">
        <v>-4816.8000000000029</v>
      </c>
      <c r="AH119" s="12">
        <v>-0.13762285714285721</v>
      </c>
      <c r="AI119" s="8">
        <v>-757.3584905660382</v>
      </c>
      <c r="AJ119" s="11">
        <v>45467.641509456022</v>
      </c>
      <c r="AK119" s="11">
        <v>45653</v>
      </c>
      <c r="AL119" s="10">
        <v>-186</v>
      </c>
      <c r="AM119">
        <v>36178.880000000005</v>
      </c>
      <c r="AN119">
        <v>1.0336822857142858</v>
      </c>
      <c r="AO119" s="40" t="str">
        <f>E119&amp;F119&amp;U119</f>
        <v>HCMSURE-SWBR</v>
      </c>
      <c r="AP119" s="40" t="str">
        <f>_xlfn.XLOOKUP(AO119,CrossRef!N:N,CrossRef!A:A,"NOT FOUND",0)</f>
        <v>NOT FOUND</v>
      </c>
      <c r="AQ119" s="40" t="str">
        <f>IFERROR(_xlfn.XLOOKUP(AO119,CrossRef!$N:$N,CrossRef!$E:$E,"Not Found"),"-")</f>
        <v>Not Found</v>
      </c>
      <c r="AR119" s="40" t="str">
        <f>IFERROR(_xlfn.XLOOKUP(AO119,CrossRef!$N:$N,CrossRef!$G:$G,"Not Found"),"-")</f>
        <v>Not Found</v>
      </c>
      <c r="AS119" s="40" t="str">
        <f>IFERROR(_xlfn.XLOOKUP(AO119,CrossRef!$N:$N,CrossRef!$H:$H,"Not Found"),"-")</f>
        <v>Not Found</v>
      </c>
    </row>
    <row r="120" spans="1:45" hidden="1" x14ac:dyDescent="0.3">
      <c r="A120" s="38" t="str">
        <f>E120&amp;F120&amp;U120</f>
        <v>SNDDRIV-FIDVRHR</v>
      </c>
      <c r="B120" s="38" t="str">
        <f>I120&amp;D120&amp;C120</f>
        <v>TD63214008RI</v>
      </c>
      <c r="C120" s="38" t="str">
        <f>_xlfn.XLOOKUP(A120,CrossRef!N:N,CrossRef!D:D,"",0)</f>
        <v>RI</v>
      </c>
      <c r="D120" s="38" t="str">
        <f>_xlfn.XLOOKUP(A120,CrossRef!N:N,CrossRef!C:C,"",0)</f>
        <v>4008</v>
      </c>
      <c r="E120" s="38" t="str">
        <f>LEFT(M120,3)</f>
        <v>SND</v>
      </c>
      <c r="F120" s="38" t="str">
        <f>_xlfn.TEXTAFTER(J120,"-")</f>
        <v>DRIV-FIDV</v>
      </c>
      <c r="G120" t="s">
        <v>2725</v>
      </c>
      <c r="H120" t="s">
        <v>2726</v>
      </c>
      <c r="I120" t="s">
        <v>3124</v>
      </c>
      <c r="J120" s="7" t="s">
        <v>1126</v>
      </c>
      <c r="K120" t="s">
        <v>2638</v>
      </c>
      <c r="L120" t="s">
        <v>187</v>
      </c>
      <c r="M120" t="s">
        <v>3125</v>
      </c>
      <c r="N120" t="s">
        <v>2640</v>
      </c>
      <c r="O120" t="s">
        <v>2653</v>
      </c>
      <c r="P120" t="s">
        <v>2642</v>
      </c>
      <c r="Q120" t="s">
        <v>2640</v>
      </c>
      <c r="R120" t="s">
        <v>3126</v>
      </c>
      <c r="S120" t="s">
        <v>2655</v>
      </c>
      <c r="T120" t="s">
        <v>2682</v>
      </c>
      <c r="U120" t="s">
        <v>494</v>
      </c>
      <c r="V120" s="7" t="s">
        <v>549</v>
      </c>
      <c r="W120" s="8">
        <v>24000</v>
      </c>
      <c r="X120" t="s">
        <v>3127</v>
      </c>
      <c r="Y120" t="s">
        <v>3128</v>
      </c>
      <c r="Z120" s="8">
        <v>52832</v>
      </c>
      <c r="AA120" s="9">
        <v>15.07</v>
      </c>
      <c r="AB120" s="8">
        <v>152733.69</v>
      </c>
      <c r="AD120" s="10">
        <v>4709269</v>
      </c>
      <c r="AE120" s="11">
        <v>44228</v>
      </c>
      <c r="AF120" s="8">
        <v>24053</v>
      </c>
      <c r="AG120" s="8">
        <v>-4779</v>
      </c>
      <c r="AH120" s="12">
        <v>-0.199125</v>
      </c>
      <c r="AI120" s="8">
        <v>-317.12010617120103</v>
      </c>
      <c r="AJ120" s="11">
        <v>45907.879893831021</v>
      </c>
      <c r="AK120" s="11">
        <v>45910</v>
      </c>
      <c r="AL120" s="10">
        <v>-3</v>
      </c>
      <c r="AM120">
        <v>48084.95</v>
      </c>
      <c r="AN120">
        <v>1.0013312499999998</v>
      </c>
      <c r="AO120" s="40" t="str">
        <f>E120&amp;F120&amp;U120</f>
        <v>SNDDRIV-FIDVRHR</v>
      </c>
      <c r="AP120" s="40" t="str">
        <f>_xlfn.XLOOKUP(AO120,CrossRef!N:N,CrossRef!A:A,"NOT FOUND",0)</f>
        <v>SND4008RI</v>
      </c>
      <c r="AQ120" s="40" t="str">
        <f>IFERROR(_xlfn.XLOOKUP(AO120,CrossRef!$N:$N,CrossRef!$E:$E,"Not Found"),"-")</f>
        <v>793F XQ</v>
      </c>
      <c r="AR120" s="40" t="str">
        <f>IFERROR(_xlfn.XLOOKUP(AO120,CrossRef!$N:$N,CrossRef!$G:$G,"Not Found"),"-")</f>
        <v>4008 - FINAL DRIVE, BRAKE &amp; WHEEL</v>
      </c>
      <c r="AS120" s="40" t="str">
        <f>IFERROR(_xlfn.XLOOKUP(AO120,CrossRef!$N:$N,CrossRef!$H:$H,"Not Found"),"-")</f>
        <v>RI - RIGHT</v>
      </c>
    </row>
    <row r="121" spans="1:45" hidden="1" x14ac:dyDescent="0.3">
      <c r="A121" s="38" t="str">
        <f>E121&amp;F121&amp;U121</f>
        <v>SNDDRIV-FIDVLHR</v>
      </c>
      <c r="B121" s="38" t="str">
        <f>I121&amp;D121&amp;C121</f>
        <v>TD63214008LR</v>
      </c>
      <c r="C121" s="38" t="str">
        <f>_xlfn.XLOOKUP(A121,CrossRef!N:N,CrossRef!D:D,"",0)</f>
        <v>LR</v>
      </c>
      <c r="D121" s="38" t="str">
        <f>_xlfn.XLOOKUP(A121,CrossRef!N:N,CrossRef!C:C,"",0)</f>
        <v>4008</v>
      </c>
      <c r="E121" s="38" t="str">
        <f>LEFT(M121,3)</f>
        <v>SND</v>
      </c>
      <c r="F121" s="38" t="str">
        <f>_xlfn.TEXTAFTER(J121,"-")</f>
        <v>DRIV-FIDV</v>
      </c>
      <c r="G121" t="s">
        <v>2725</v>
      </c>
      <c r="H121" t="s">
        <v>2726</v>
      </c>
      <c r="I121" t="s">
        <v>3124</v>
      </c>
      <c r="J121" s="7" t="s">
        <v>1126</v>
      </c>
      <c r="K121" t="s">
        <v>2638</v>
      </c>
      <c r="L121" t="s">
        <v>187</v>
      </c>
      <c r="M121" t="s">
        <v>3125</v>
      </c>
      <c r="N121" t="s">
        <v>2640</v>
      </c>
      <c r="O121" t="s">
        <v>2653</v>
      </c>
      <c r="P121" t="s">
        <v>2642</v>
      </c>
      <c r="Q121" t="s">
        <v>2640</v>
      </c>
      <c r="R121" t="s">
        <v>3129</v>
      </c>
      <c r="S121" t="s">
        <v>2655</v>
      </c>
      <c r="T121" t="s">
        <v>2682</v>
      </c>
      <c r="U121" t="s">
        <v>491</v>
      </c>
      <c r="V121" s="7" t="s">
        <v>548</v>
      </c>
      <c r="W121" s="8">
        <v>24000</v>
      </c>
      <c r="X121" t="s">
        <v>3130</v>
      </c>
      <c r="Y121" t="s">
        <v>3131</v>
      </c>
      <c r="Z121" s="8">
        <v>52832</v>
      </c>
      <c r="AA121" s="9">
        <v>15.07</v>
      </c>
      <c r="AB121" s="8">
        <v>152733.69</v>
      </c>
      <c r="AD121" s="10">
        <v>4709270</v>
      </c>
      <c r="AE121" s="11">
        <v>44225</v>
      </c>
      <c r="AF121" s="8">
        <v>24053</v>
      </c>
      <c r="AG121" s="8">
        <v>-4779</v>
      </c>
      <c r="AH121" s="12">
        <v>-0.199125</v>
      </c>
      <c r="AI121" s="8">
        <v>-317.12010617120103</v>
      </c>
      <c r="AJ121" s="11">
        <v>45907.879893831021</v>
      </c>
      <c r="AK121" s="11">
        <v>45910</v>
      </c>
      <c r="AL121" s="10">
        <v>-3</v>
      </c>
      <c r="AM121">
        <v>48084.95</v>
      </c>
      <c r="AN121">
        <v>1.0013312499999998</v>
      </c>
      <c r="AO121" s="40" t="str">
        <f>E121&amp;F121&amp;U121</f>
        <v>SNDDRIV-FIDVLHR</v>
      </c>
      <c r="AP121" s="40" t="str">
        <f>_xlfn.XLOOKUP(AO121,CrossRef!N:N,CrossRef!A:A,"NOT FOUND",0)</f>
        <v>SND4008LR</v>
      </c>
      <c r="AQ121" s="40" t="str">
        <f>IFERROR(_xlfn.XLOOKUP(AO121,CrossRef!$N:$N,CrossRef!$E:$E,"Not Found"),"-")</f>
        <v>793F XQ</v>
      </c>
      <c r="AR121" s="40" t="str">
        <f>IFERROR(_xlfn.XLOOKUP(AO121,CrossRef!$N:$N,CrossRef!$G:$G,"Not Found"),"-")</f>
        <v>4008 - FINAL DRIVE, BRAKE &amp; WHEEL</v>
      </c>
      <c r="AS121" s="40" t="str">
        <f>IFERROR(_xlfn.XLOOKUP(AO121,CrossRef!$N:$N,CrossRef!$H:$H,"Not Found"),"-")</f>
        <v>LR - LEFT REAR</v>
      </c>
    </row>
    <row r="122" spans="1:45" hidden="1" x14ac:dyDescent="0.3">
      <c r="A122" s="38" t="str">
        <f>E122&amp;F122&amp;U122</f>
        <v>SSPSURE-SPSNRHR</v>
      </c>
      <c r="B122" s="38" t="str">
        <f>I122&amp;D122&amp;C122</f>
        <v>TD63117213RR</v>
      </c>
      <c r="C122" s="38" t="str">
        <f>_xlfn.XLOOKUP(A122,CrossRef!N:N,CrossRef!D:D,"",0)</f>
        <v>RR</v>
      </c>
      <c r="D122" s="38" t="str">
        <f>_xlfn.XLOOKUP(A122,CrossRef!N:N,CrossRef!C:C,"",0)</f>
        <v>7213</v>
      </c>
      <c r="E122" s="38" t="str">
        <f>LEFT(M122,3)</f>
        <v>SSP</v>
      </c>
      <c r="F122" s="38" t="str">
        <f>_xlfn.TEXTAFTER(J122,"-")</f>
        <v>SURE-SPSN</v>
      </c>
      <c r="G122" t="s">
        <v>2725</v>
      </c>
      <c r="H122" t="s">
        <v>2726</v>
      </c>
      <c r="I122" t="s">
        <v>3074</v>
      </c>
      <c r="J122" s="7" t="s">
        <v>1127</v>
      </c>
      <c r="K122" t="s">
        <v>2638</v>
      </c>
      <c r="L122" t="s">
        <v>183</v>
      </c>
      <c r="M122" t="s">
        <v>3075</v>
      </c>
      <c r="N122" t="s">
        <v>2640</v>
      </c>
      <c r="O122" t="s">
        <v>2653</v>
      </c>
      <c r="P122" t="s">
        <v>2642</v>
      </c>
      <c r="Q122" t="s">
        <v>2640</v>
      </c>
      <c r="R122" t="s">
        <v>3132</v>
      </c>
      <c r="S122" t="s">
        <v>2644</v>
      </c>
      <c r="T122" t="s">
        <v>2720</v>
      </c>
      <c r="U122" t="s">
        <v>494</v>
      </c>
      <c r="V122" s="7" t="s">
        <v>952</v>
      </c>
      <c r="W122" s="8">
        <v>25000</v>
      </c>
      <c r="X122" t="s">
        <v>3133</v>
      </c>
      <c r="Y122" t="s">
        <v>2806</v>
      </c>
      <c r="Z122" s="8">
        <v>67977.070000000007</v>
      </c>
      <c r="AA122" s="9">
        <v>14.22</v>
      </c>
      <c r="AB122" s="8">
        <v>36270.04</v>
      </c>
      <c r="AD122" s="10">
        <v>4700466</v>
      </c>
      <c r="AE122" s="11"/>
      <c r="AF122" s="8">
        <v>38265</v>
      </c>
      <c r="AG122" s="8">
        <v>-4712.070000000007</v>
      </c>
      <c r="AH122" s="12">
        <v>-0.18848280000000028</v>
      </c>
      <c r="AI122" s="8">
        <v>-331.36919831223679</v>
      </c>
      <c r="AJ122" s="11">
        <v>45893.630801701387</v>
      </c>
      <c r="AK122" s="11">
        <v>45894</v>
      </c>
      <c r="AL122" s="10">
        <v>-1</v>
      </c>
      <c r="AM122">
        <v>63270.250000000007</v>
      </c>
      <c r="AN122">
        <v>1.0002100000000003</v>
      </c>
      <c r="AO122" s="40" t="str">
        <f>E122&amp;F122&amp;U122</f>
        <v>SSPSURE-SPSNRHR</v>
      </c>
      <c r="AP122" s="40" t="str">
        <f>_xlfn.XLOOKUP(AO122,CrossRef!N:N,CrossRef!A:A,"NOT FOUND",0)</f>
        <v>SSP7213RR</v>
      </c>
      <c r="AQ122" s="40" t="str">
        <f>IFERROR(_xlfn.XLOOKUP(AO122,CrossRef!$N:$N,CrossRef!$E:$E,"Not Found"),"-")</f>
        <v>793F</v>
      </c>
      <c r="AR122" s="40" t="str">
        <f>IFERROR(_xlfn.XLOOKUP(AO122,CrossRef!$N:$N,CrossRef!$G:$G,"Not Found"),"-")</f>
        <v>7213 - REAR SUSPENSION CYLINDER</v>
      </c>
      <c r="AS122" s="40" t="str">
        <f>IFERROR(_xlfn.XLOOKUP(AO122,CrossRef!$N:$N,CrossRef!$H:$H,"Not Found"),"-")</f>
        <v>RR - RIGHT REAR</v>
      </c>
    </row>
    <row r="123" spans="1:45" hidden="1" x14ac:dyDescent="0.3">
      <c r="A123" s="38" t="str">
        <f>E123&amp;F123&amp;U123</f>
        <v>SNDDRIV-FIDVRHR</v>
      </c>
      <c r="B123" s="38" t="str">
        <f>I123&amp;D123&amp;C123</f>
        <v>TD63224008RI</v>
      </c>
      <c r="C123" s="38" t="str">
        <f>_xlfn.XLOOKUP(A123,CrossRef!N:N,CrossRef!D:D,"",0)</f>
        <v>RI</v>
      </c>
      <c r="D123" s="38" t="str">
        <f>_xlfn.XLOOKUP(A123,CrossRef!N:N,CrossRef!C:C,"",0)</f>
        <v>4008</v>
      </c>
      <c r="E123" s="38" t="str">
        <f>LEFT(M123,3)</f>
        <v>SND</v>
      </c>
      <c r="F123" s="38" t="str">
        <f>_xlfn.TEXTAFTER(J123,"-")</f>
        <v>DRIV-FIDV</v>
      </c>
      <c r="G123" t="s">
        <v>2725</v>
      </c>
      <c r="H123" t="s">
        <v>2726</v>
      </c>
      <c r="I123" t="s">
        <v>3134</v>
      </c>
      <c r="J123" s="7" t="s">
        <v>1128</v>
      </c>
      <c r="K123" t="s">
        <v>2638</v>
      </c>
      <c r="L123" t="s">
        <v>187</v>
      </c>
      <c r="M123" t="s">
        <v>3135</v>
      </c>
      <c r="N123" t="s">
        <v>2640</v>
      </c>
      <c r="O123" t="s">
        <v>2653</v>
      </c>
      <c r="P123" t="s">
        <v>2642</v>
      </c>
      <c r="Q123" t="s">
        <v>2640</v>
      </c>
      <c r="R123" t="s">
        <v>3136</v>
      </c>
      <c r="S123" t="s">
        <v>2655</v>
      </c>
      <c r="T123" t="s">
        <v>2682</v>
      </c>
      <c r="U123" t="s">
        <v>494</v>
      </c>
      <c r="V123" s="7" t="s">
        <v>549</v>
      </c>
      <c r="W123" s="8">
        <v>24000</v>
      </c>
      <c r="X123" t="s">
        <v>3137</v>
      </c>
      <c r="Y123" t="s">
        <v>3128</v>
      </c>
      <c r="Z123" s="8">
        <v>54941.65</v>
      </c>
      <c r="AA123" s="9">
        <v>14.08</v>
      </c>
      <c r="AB123" s="8">
        <v>152733.69</v>
      </c>
      <c r="AD123" s="10">
        <v>4695881</v>
      </c>
      <c r="AE123" s="11">
        <v>44349</v>
      </c>
      <c r="AF123" s="8">
        <v>26271.9</v>
      </c>
      <c r="AG123" s="8">
        <v>-4669.75</v>
      </c>
      <c r="AH123" s="12">
        <v>-0.19457291666666668</v>
      </c>
      <c r="AI123" s="8">
        <v>-331.65838068181819</v>
      </c>
      <c r="AJ123" s="11">
        <v>45893.341619328705</v>
      </c>
      <c r="AK123" s="11">
        <v>45887</v>
      </c>
      <c r="AL123" s="10">
        <v>6</v>
      </c>
      <c r="AM123">
        <v>50182.61</v>
      </c>
      <c r="AN123">
        <v>0.99627958333333333</v>
      </c>
      <c r="AO123" s="40" t="str">
        <f>E123&amp;F123&amp;U123</f>
        <v>SNDDRIV-FIDVRHR</v>
      </c>
      <c r="AP123" s="40" t="str">
        <f>_xlfn.XLOOKUP(AO123,CrossRef!N:N,CrossRef!A:A,"NOT FOUND",0)</f>
        <v>SND4008RI</v>
      </c>
      <c r="AQ123" s="40" t="str">
        <f>IFERROR(_xlfn.XLOOKUP(AO123,CrossRef!$N:$N,CrossRef!$E:$E,"Not Found"),"-")</f>
        <v>793F XQ</v>
      </c>
      <c r="AR123" s="40" t="str">
        <f>IFERROR(_xlfn.XLOOKUP(AO123,CrossRef!$N:$N,CrossRef!$G:$G,"Not Found"),"-")</f>
        <v>4008 - FINAL DRIVE, BRAKE &amp; WHEEL</v>
      </c>
      <c r="AS123" s="40" t="str">
        <f>IFERROR(_xlfn.XLOOKUP(AO123,CrossRef!$N:$N,CrossRef!$H:$H,"Not Found"),"-")</f>
        <v>RI - RIGHT</v>
      </c>
    </row>
    <row r="124" spans="1:45" hidden="1" x14ac:dyDescent="0.3">
      <c r="A124" s="38" t="str">
        <f>E124&amp;F124&amp;U124</f>
        <v>SSPSURE-SPSNLHF</v>
      </c>
      <c r="B124" s="38" t="str">
        <f>I124&amp;D124&amp;C124</f>
        <v>TD63427201LF</v>
      </c>
      <c r="C124" s="38" t="str">
        <f>_xlfn.XLOOKUP(A124,CrossRef!N:N,CrossRef!D:D,"",0)</f>
        <v>LF</v>
      </c>
      <c r="D124" s="38" t="str">
        <f>_xlfn.XLOOKUP(A124,CrossRef!N:N,CrossRef!C:C,"",0)</f>
        <v>7201</v>
      </c>
      <c r="E124" s="38" t="str">
        <f>LEFT(M124,3)</f>
        <v>SSP</v>
      </c>
      <c r="F124" s="38" t="str">
        <f>_xlfn.TEXTAFTER(J124,"-")</f>
        <v>SURE-SPSN</v>
      </c>
      <c r="G124" t="s">
        <v>2725</v>
      </c>
      <c r="H124" t="s">
        <v>2726</v>
      </c>
      <c r="I124" t="s">
        <v>3138</v>
      </c>
      <c r="J124" s="7" t="s">
        <v>1129</v>
      </c>
      <c r="K124" t="s">
        <v>2638</v>
      </c>
      <c r="L124" t="s">
        <v>183</v>
      </c>
      <c r="M124" t="s">
        <v>3139</v>
      </c>
      <c r="N124" t="s">
        <v>2640</v>
      </c>
      <c r="O124" t="s">
        <v>2803</v>
      </c>
      <c r="P124" t="s">
        <v>2642</v>
      </c>
      <c r="Q124" t="s">
        <v>2640</v>
      </c>
      <c r="R124" t="s">
        <v>3140</v>
      </c>
      <c r="S124" t="s">
        <v>2644</v>
      </c>
      <c r="T124" t="s">
        <v>2720</v>
      </c>
      <c r="U124" t="s">
        <v>485</v>
      </c>
      <c r="V124" s="7" t="s">
        <v>950</v>
      </c>
      <c r="W124" s="8">
        <v>24000</v>
      </c>
      <c r="X124" t="s">
        <v>3141</v>
      </c>
      <c r="Y124" t="s">
        <v>3142</v>
      </c>
      <c r="Z124" s="8">
        <v>45428.25</v>
      </c>
      <c r="AA124" s="9">
        <v>10.5</v>
      </c>
      <c r="AB124" s="8">
        <v>68000.45</v>
      </c>
      <c r="AD124" s="10">
        <v>4568121</v>
      </c>
      <c r="AE124" s="11">
        <v>44236</v>
      </c>
      <c r="AF124" s="8">
        <v>16824.099999999999</v>
      </c>
      <c r="AG124" s="8">
        <v>-4604.1500000000015</v>
      </c>
      <c r="AH124" s="12">
        <v>-0.1918395833333334</v>
      </c>
      <c r="AI124" s="8">
        <v>-438.49047619047633</v>
      </c>
      <c r="AJ124" s="11">
        <v>45786.509523807872</v>
      </c>
      <c r="AK124" s="11">
        <v>45775</v>
      </c>
      <c r="AL124" s="10">
        <v>11</v>
      </c>
      <c r="AM124">
        <v>40703.25</v>
      </c>
      <c r="AN124">
        <v>0.99496458333333337</v>
      </c>
      <c r="AO124" s="40" t="str">
        <f>E124&amp;F124&amp;U124</f>
        <v>SSPSURE-SPSNLHF</v>
      </c>
      <c r="AP124" s="40" t="str">
        <f>_xlfn.XLOOKUP(AO124,CrossRef!N:N,CrossRef!A:A,"NOT FOUND",0)</f>
        <v>SSP7201LF</v>
      </c>
      <c r="AQ124" s="40" t="str">
        <f>IFERROR(_xlfn.XLOOKUP(AO124,CrossRef!$N:$N,CrossRef!$E:$E,"Not Found"),"-")</f>
        <v>793F</v>
      </c>
      <c r="AR124" s="40" t="str">
        <f>IFERROR(_xlfn.XLOOKUP(AO124,CrossRef!$N:$N,CrossRef!$G:$G,"Not Found"),"-")</f>
        <v>7201 - SUSPENSION CYLINDER</v>
      </c>
      <c r="AS124" s="40" t="str">
        <f>IFERROR(_xlfn.XLOOKUP(AO124,CrossRef!$N:$N,CrossRef!$H:$H,"Not Found"),"-")</f>
        <v>LF - LEFT FRONT</v>
      </c>
    </row>
    <row r="125" spans="1:45" hidden="1" x14ac:dyDescent="0.3">
      <c r="A125" s="38" t="str">
        <f>E125&amp;F125&amp;U125</f>
        <v>HCMIMAT-BOOM-BOOM</v>
      </c>
      <c r="B125" s="38" t="str">
        <f>I125&amp;D125&amp;C125</f>
        <v>EX7152</v>
      </c>
      <c r="C125" s="38" t="str">
        <f>_xlfn.XLOOKUP(A125,CrossRef!N:N,CrossRef!D:D,"",0)</f>
        <v/>
      </c>
      <c r="D125" s="38" t="str">
        <f>_xlfn.XLOOKUP(A125,CrossRef!N:N,CrossRef!C:C,"",0)</f>
        <v/>
      </c>
      <c r="E125" s="38" t="str">
        <f>LEFT(M125,3)</f>
        <v>HCM</v>
      </c>
      <c r="F125" s="38" t="str">
        <f>_xlfn.TEXTAFTER(J125,"-")</f>
        <v>IMAT-BOOM-BOOM</v>
      </c>
      <c r="G125" t="s">
        <v>2648</v>
      </c>
      <c r="H125" t="s">
        <v>2649</v>
      </c>
      <c r="I125" t="s">
        <v>3143</v>
      </c>
      <c r="J125" s="7" t="s">
        <v>1130</v>
      </c>
      <c r="K125" t="s">
        <v>2668</v>
      </c>
      <c r="L125" t="s">
        <v>3052</v>
      </c>
      <c r="M125" t="s">
        <v>3144</v>
      </c>
      <c r="N125" t="s">
        <v>2640</v>
      </c>
      <c r="O125" t="s">
        <v>2803</v>
      </c>
      <c r="P125" t="s">
        <v>2642</v>
      </c>
      <c r="Q125" t="s">
        <v>2640</v>
      </c>
      <c r="R125" t="s">
        <v>3145</v>
      </c>
      <c r="S125" t="s">
        <v>2671</v>
      </c>
      <c r="T125" t="s">
        <v>2739</v>
      </c>
      <c r="U125" t="s">
        <v>2657</v>
      </c>
      <c r="V125" s="7" t="s">
        <v>867</v>
      </c>
      <c r="W125" s="8">
        <v>18000</v>
      </c>
      <c r="X125" t="s">
        <v>3146</v>
      </c>
      <c r="Y125" t="s">
        <v>3147</v>
      </c>
      <c r="Z125" s="8">
        <v>22599</v>
      </c>
      <c r="AA125" s="9">
        <v>14.8</v>
      </c>
      <c r="AB125" s="8">
        <v>301300</v>
      </c>
      <c r="AD125" s="10"/>
      <c r="AE125" s="11"/>
      <c r="AF125" s="8"/>
      <c r="AG125" s="8">
        <v>-4599</v>
      </c>
      <c r="AH125" s="12">
        <v>-0.2555</v>
      </c>
      <c r="AI125" s="8">
        <v>-310.74324324324323</v>
      </c>
      <c r="AJ125" s="11">
        <v>45914.256756747687</v>
      </c>
      <c r="AK125" s="11"/>
      <c r="AL125" s="10"/>
      <c r="AO125" s="40" t="str">
        <f>E125&amp;F125&amp;U125</f>
        <v>HCMIMAT-BOOM-BOOM</v>
      </c>
      <c r="AP125" s="40" t="str">
        <f>_xlfn.XLOOKUP(AO125,CrossRef!N:N,CrossRef!A:A,"NOT FOUND",0)</f>
        <v>NOT FOUND</v>
      </c>
      <c r="AQ125" s="40" t="str">
        <f>IFERROR(_xlfn.XLOOKUP(AO125,CrossRef!$N:$N,CrossRef!$E:$E,"Not Found"),"-")</f>
        <v>Not Found</v>
      </c>
      <c r="AR125" s="40" t="str">
        <f>IFERROR(_xlfn.XLOOKUP(AO125,CrossRef!$N:$N,CrossRef!$G:$G,"Not Found"),"-")</f>
        <v>Not Found</v>
      </c>
      <c r="AS125" s="40" t="str">
        <f>IFERROR(_xlfn.XLOOKUP(AO125,CrossRef!$N:$N,CrossRef!$H:$H,"Not Found"),"-")</f>
        <v>Not Found</v>
      </c>
    </row>
    <row r="126" spans="1:45" hidden="1" x14ac:dyDescent="0.3">
      <c r="A126" s="38" t="str">
        <f>E126&amp;F126&amp;U126</f>
        <v>HCMIMAT-SICK</v>
      </c>
      <c r="B126" s="38" t="str">
        <f>I126&amp;D126&amp;C126</f>
        <v>EX7152</v>
      </c>
      <c r="C126" s="38" t="str">
        <f>_xlfn.XLOOKUP(A126,CrossRef!N:N,CrossRef!D:D,"",0)</f>
        <v/>
      </c>
      <c r="D126" s="38" t="str">
        <f>_xlfn.XLOOKUP(A126,CrossRef!N:N,CrossRef!C:C,"",0)</f>
        <v/>
      </c>
      <c r="E126" s="38" t="str">
        <f>LEFT(M126,3)</f>
        <v>HCM</v>
      </c>
      <c r="F126" s="38" t="str">
        <f>_xlfn.TEXTAFTER(J126,"-")</f>
        <v>IMAT-SICK</v>
      </c>
      <c r="G126" t="s">
        <v>2648</v>
      </c>
      <c r="H126" t="s">
        <v>2649</v>
      </c>
      <c r="I126" t="s">
        <v>3143</v>
      </c>
      <c r="J126" s="7" t="s">
        <v>1131</v>
      </c>
      <c r="K126" t="s">
        <v>2668</v>
      </c>
      <c r="L126" t="s">
        <v>3052</v>
      </c>
      <c r="M126" t="s">
        <v>3144</v>
      </c>
      <c r="N126" t="s">
        <v>2640</v>
      </c>
      <c r="O126" t="s">
        <v>2803</v>
      </c>
      <c r="P126" t="s">
        <v>2642</v>
      </c>
      <c r="Q126" t="s">
        <v>2640</v>
      </c>
      <c r="R126" t="s">
        <v>3148</v>
      </c>
      <c r="S126" t="s">
        <v>2671</v>
      </c>
      <c r="T126" t="s">
        <v>2835</v>
      </c>
      <c r="U126" t="s">
        <v>2657</v>
      </c>
      <c r="V126" s="7" t="s">
        <v>1075</v>
      </c>
      <c r="W126" s="8">
        <v>18000</v>
      </c>
      <c r="X126" t="s">
        <v>3149</v>
      </c>
      <c r="Y126" t="s">
        <v>3150</v>
      </c>
      <c r="Z126" s="8">
        <v>22599</v>
      </c>
      <c r="AA126" s="9">
        <v>14.8</v>
      </c>
      <c r="AB126" s="8">
        <v>206100</v>
      </c>
      <c r="AD126" s="10"/>
      <c r="AE126" s="11"/>
      <c r="AF126" s="8"/>
      <c r="AG126" s="8">
        <v>-4599</v>
      </c>
      <c r="AH126" s="12">
        <v>-0.2555</v>
      </c>
      <c r="AI126" s="8">
        <v>-310.74324324324323</v>
      </c>
      <c r="AJ126" s="11">
        <v>45914.256756747687</v>
      </c>
      <c r="AK126" s="11"/>
      <c r="AL126" s="10"/>
      <c r="AO126" s="40" t="str">
        <f>E126&amp;F126&amp;U126</f>
        <v>HCMIMAT-SICK</v>
      </c>
      <c r="AP126" s="40" t="str">
        <f>_xlfn.XLOOKUP(AO126,CrossRef!N:N,CrossRef!A:A,"NOT FOUND",0)</f>
        <v>NOT FOUND</v>
      </c>
      <c r="AQ126" s="40" t="str">
        <f>IFERROR(_xlfn.XLOOKUP(AO126,CrossRef!$N:$N,CrossRef!$E:$E,"Not Found"),"-")</f>
        <v>Not Found</v>
      </c>
      <c r="AR126" s="40" t="str">
        <f>IFERROR(_xlfn.XLOOKUP(AO126,CrossRef!$N:$N,CrossRef!$G:$G,"Not Found"),"-")</f>
        <v>Not Found</v>
      </c>
      <c r="AS126" s="40" t="str">
        <f>IFERROR(_xlfn.XLOOKUP(AO126,CrossRef!$N:$N,CrossRef!$H:$H,"Not Found"),"-")</f>
        <v>Not Found</v>
      </c>
    </row>
    <row r="127" spans="1:45" hidden="1" x14ac:dyDescent="0.3">
      <c r="A127" s="38" t="str">
        <f>E127&amp;F127&amp;U127</f>
        <v>HCMIMAT-BOOM-BOOM</v>
      </c>
      <c r="B127" s="38" t="str">
        <f>I127&amp;D127&amp;C127</f>
        <v>EX7096</v>
      </c>
      <c r="C127" s="38" t="str">
        <f>_xlfn.XLOOKUP(A127,CrossRef!N:N,CrossRef!D:D,"",0)</f>
        <v/>
      </c>
      <c r="D127" s="38" t="str">
        <f>_xlfn.XLOOKUP(A127,CrossRef!N:N,CrossRef!C:C,"",0)</f>
        <v/>
      </c>
      <c r="E127" s="38" t="str">
        <f>LEFT(M127,3)</f>
        <v>HCM</v>
      </c>
      <c r="F127" s="38" t="str">
        <f>_xlfn.TEXTAFTER(J127,"-")</f>
        <v>IMAT-BOOM-BOOM</v>
      </c>
      <c r="G127" t="s">
        <v>2635</v>
      </c>
      <c r="H127" t="s">
        <v>2636</v>
      </c>
      <c r="I127" t="s">
        <v>2772</v>
      </c>
      <c r="J127" s="7" t="s">
        <v>1132</v>
      </c>
      <c r="K127" t="s">
        <v>2668</v>
      </c>
      <c r="L127" t="s">
        <v>227</v>
      </c>
      <c r="M127" t="s">
        <v>2773</v>
      </c>
      <c r="N127" t="s">
        <v>2640</v>
      </c>
      <c r="O127" t="s">
        <v>2653</v>
      </c>
      <c r="P127" t="s">
        <v>2642</v>
      </c>
      <c r="Q127" t="s">
        <v>2662</v>
      </c>
      <c r="R127" t="s">
        <v>3151</v>
      </c>
      <c r="S127" t="s">
        <v>2671</v>
      </c>
      <c r="T127" t="s">
        <v>2739</v>
      </c>
      <c r="U127" t="s">
        <v>2657</v>
      </c>
      <c r="V127" s="7" t="s">
        <v>867</v>
      </c>
      <c r="W127" s="8">
        <v>18000</v>
      </c>
      <c r="X127" t="s">
        <v>3152</v>
      </c>
      <c r="Y127" t="s">
        <v>2979</v>
      </c>
      <c r="Z127" s="8">
        <v>49793</v>
      </c>
      <c r="AA127" s="9">
        <v>6.54</v>
      </c>
      <c r="AB127" s="8">
        <v>343500</v>
      </c>
      <c r="AD127" s="10">
        <v>4431985</v>
      </c>
      <c r="AE127" s="11">
        <v>43313</v>
      </c>
      <c r="AF127" s="8">
        <v>27195</v>
      </c>
      <c r="AG127" s="8">
        <v>-4598</v>
      </c>
      <c r="AH127" s="12">
        <v>-0.25544444444444442</v>
      </c>
      <c r="AI127" s="8">
        <v>-703.05810397553512</v>
      </c>
      <c r="AJ127" s="11">
        <v>45521.94189603009</v>
      </c>
      <c r="AK127" s="11">
        <v>45283</v>
      </c>
      <c r="AL127" s="10">
        <v>238</v>
      </c>
      <c r="AM127">
        <v>43632.32</v>
      </c>
      <c r="AN127">
        <v>0.91318444444444447</v>
      </c>
      <c r="AO127" s="40" t="str">
        <f>E127&amp;F127&amp;U127</f>
        <v>HCMIMAT-BOOM-BOOM</v>
      </c>
      <c r="AP127" s="40" t="str">
        <f>_xlfn.XLOOKUP(AO127,CrossRef!N:N,CrossRef!A:A,"NOT FOUND",0)</f>
        <v>NOT FOUND</v>
      </c>
      <c r="AQ127" s="40" t="str">
        <f>IFERROR(_xlfn.XLOOKUP(AO127,CrossRef!$N:$N,CrossRef!$E:$E,"Not Found"),"-")</f>
        <v>Not Found</v>
      </c>
      <c r="AR127" s="40" t="str">
        <f>IFERROR(_xlfn.XLOOKUP(AO127,CrossRef!$N:$N,CrossRef!$G:$G,"Not Found"),"-")</f>
        <v>Not Found</v>
      </c>
      <c r="AS127" s="40" t="str">
        <f>IFERROR(_xlfn.XLOOKUP(AO127,CrossRef!$N:$N,CrossRef!$H:$H,"Not Found"),"-")</f>
        <v>Not Found</v>
      </c>
    </row>
    <row r="128" spans="1:45" hidden="1" x14ac:dyDescent="0.3">
      <c r="A128" s="38" t="str">
        <f>E128&amp;F128&amp;U128</f>
        <v>HCMIMAT-SICK-SICK</v>
      </c>
      <c r="B128" s="38" t="str">
        <f>I128&amp;D128&amp;C128</f>
        <v>EX7096</v>
      </c>
      <c r="C128" s="38" t="str">
        <f>_xlfn.XLOOKUP(A128,CrossRef!N:N,CrossRef!D:D,"",0)</f>
        <v/>
      </c>
      <c r="D128" s="38" t="str">
        <f>_xlfn.XLOOKUP(A128,CrossRef!N:N,CrossRef!C:C,"",0)</f>
        <v/>
      </c>
      <c r="E128" s="38" t="str">
        <f>LEFT(M128,3)</f>
        <v>HCM</v>
      </c>
      <c r="F128" s="38" t="str">
        <f>_xlfn.TEXTAFTER(J128,"-")</f>
        <v>IMAT-SICK-SICK</v>
      </c>
      <c r="G128" t="s">
        <v>2635</v>
      </c>
      <c r="H128" t="s">
        <v>2636</v>
      </c>
      <c r="I128" t="s">
        <v>2772</v>
      </c>
      <c r="J128" s="7" t="s">
        <v>1133</v>
      </c>
      <c r="K128" t="s">
        <v>2668</v>
      </c>
      <c r="L128" t="s">
        <v>227</v>
      </c>
      <c r="M128" t="s">
        <v>2773</v>
      </c>
      <c r="N128" t="s">
        <v>2640</v>
      </c>
      <c r="O128" t="s">
        <v>2653</v>
      </c>
      <c r="P128" t="s">
        <v>2642</v>
      </c>
      <c r="Q128" t="s">
        <v>2662</v>
      </c>
      <c r="R128" t="s">
        <v>3153</v>
      </c>
      <c r="S128" t="s">
        <v>2671</v>
      </c>
      <c r="T128" t="s">
        <v>2835</v>
      </c>
      <c r="U128" t="s">
        <v>2657</v>
      </c>
      <c r="V128" s="7" t="s">
        <v>1075</v>
      </c>
      <c r="W128" s="8">
        <v>18000</v>
      </c>
      <c r="X128" t="s">
        <v>3154</v>
      </c>
      <c r="Y128" t="s">
        <v>3155</v>
      </c>
      <c r="Z128" s="8">
        <v>49793</v>
      </c>
      <c r="AA128" s="9">
        <v>6.54</v>
      </c>
      <c r="AB128" s="8">
        <v>248300</v>
      </c>
      <c r="AD128" s="10">
        <v>4431984</v>
      </c>
      <c r="AE128" s="11">
        <v>43313</v>
      </c>
      <c r="AF128" s="8">
        <v>27195</v>
      </c>
      <c r="AG128" s="8">
        <v>-4598</v>
      </c>
      <c r="AH128" s="12">
        <v>-0.25544444444444442</v>
      </c>
      <c r="AI128" s="8">
        <v>-703.05810397553512</v>
      </c>
      <c r="AJ128" s="11">
        <v>45521.94189603009</v>
      </c>
      <c r="AK128" s="11">
        <v>45283</v>
      </c>
      <c r="AL128" s="10">
        <v>238</v>
      </c>
      <c r="AM128">
        <v>43632.32</v>
      </c>
      <c r="AN128">
        <v>0.91318444444444447</v>
      </c>
      <c r="AO128" s="40" t="str">
        <f>E128&amp;F128&amp;U128</f>
        <v>HCMIMAT-SICK-SICK</v>
      </c>
      <c r="AP128" s="40" t="str">
        <f>_xlfn.XLOOKUP(AO128,CrossRef!N:N,CrossRef!A:A,"NOT FOUND",0)</f>
        <v>NOT FOUND</v>
      </c>
      <c r="AQ128" s="40" t="str">
        <f>IFERROR(_xlfn.XLOOKUP(AO128,CrossRef!$N:$N,CrossRef!$E:$E,"Not Found"),"-")</f>
        <v>Not Found</v>
      </c>
      <c r="AR128" s="40" t="str">
        <f>IFERROR(_xlfn.XLOOKUP(AO128,CrossRef!$N:$N,CrossRef!$G:$G,"Not Found"),"-")</f>
        <v>Not Found</v>
      </c>
      <c r="AS128" s="40" t="str">
        <f>IFERROR(_xlfn.XLOOKUP(AO128,CrossRef!$N:$N,CrossRef!$H:$H,"Not Found"),"-")</f>
        <v>Not Found</v>
      </c>
    </row>
    <row r="129" spans="1:45" hidden="1" x14ac:dyDescent="0.3">
      <c r="A129" s="38" t="str">
        <f>E129&amp;F129&amp;U129</f>
        <v>Z8ZDRIV-DIFFFR</v>
      </c>
      <c r="B129" s="38" t="str">
        <f>I129&amp;D129&amp;C129</f>
        <v>LO16493258FR</v>
      </c>
      <c r="C129" s="38" t="str">
        <f>_xlfn.XLOOKUP(A129,CrossRef!N:N,CrossRef!D:D,"",0)</f>
        <v>FR</v>
      </c>
      <c r="D129" s="38" t="str">
        <f>_xlfn.XLOOKUP(A129,CrossRef!N:N,CrossRef!C:C,"",0)</f>
        <v>3258</v>
      </c>
      <c r="E129" s="38" t="str">
        <f>LEFT(M129,3)</f>
        <v>Z8Z</v>
      </c>
      <c r="F129" s="38" t="str">
        <f>_xlfn.TEXTAFTER(J129,"-")</f>
        <v>DRIV-DIFF</v>
      </c>
      <c r="G129" t="s">
        <v>2725</v>
      </c>
      <c r="H129" t="s">
        <v>2726</v>
      </c>
      <c r="I129" t="s">
        <v>3156</v>
      </c>
      <c r="J129" s="7" t="s">
        <v>447</v>
      </c>
      <c r="K129" t="s">
        <v>2638</v>
      </c>
      <c r="L129" t="s">
        <v>118</v>
      </c>
      <c r="M129" t="s">
        <v>3157</v>
      </c>
      <c r="N129" t="s">
        <v>2640</v>
      </c>
      <c r="O129" t="s">
        <v>2803</v>
      </c>
      <c r="P129" t="s">
        <v>2642</v>
      </c>
      <c r="Q129" t="s">
        <v>2640</v>
      </c>
      <c r="R129" t="s">
        <v>3158</v>
      </c>
      <c r="S129" t="s">
        <v>2655</v>
      </c>
      <c r="T129" t="s">
        <v>2656</v>
      </c>
      <c r="U129" t="s">
        <v>233</v>
      </c>
      <c r="V129" s="7" t="s">
        <v>442</v>
      </c>
      <c r="W129" s="8">
        <v>20000</v>
      </c>
      <c r="X129" t="s">
        <v>3159</v>
      </c>
      <c r="Y129" t="s">
        <v>3160</v>
      </c>
      <c r="Z129" s="8">
        <v>24589.200000000001</v>
      </c>
      <c r="AA129" s="9">
        <v>15.66</v>
      </c>
      <c r="AB129" s="8">
        <v>35278.800000000003</v>
      </c>
      <c r="AD129" s="10">
        <v>4725165</v>
      </c>
      <c r="AE129" s="11"/>
      <c r="AF129" s="8"/>
      <c r="AG129" s="8">
        <v>-4589.2000000000007</v>
      </c>
      <c r="AH129" s="12">
        <v>-0.22946000000000003</v>
      </c>
      <c r="AI129" s="8">
        <v>-293.05236270753517</v>
      </c>
      <c r="AJ129" s="11">
        <v>45931.947637303238</v>
      </c>
      <c r="AK129" s="11">
        <v>45937</v>
      </c>
      <c r="AL129" s="10">
        <v>-6</v>
      </c>
      <c r="AM129">
        <v>20079.120000000003</v>
      </c>
      <c r="AO129" s="40" t="str">
        <f>E129&amp;F129&amp;U129</f>
        <v>Z8ZDRIV-DIFFFR</v>
      </c>
      <c r="AP129" s="40" t="str">
        <f>_xlfn.XLOOKUP(AO129,CrossRef!N:N,CrossRef!A:A,"NOT FOUND",0)</f>
        <v>Z8Z3258FR</v>
      </c>
      <c r="AQ129" s="40" t="str">
        <f>IFERROR(_xlfn.XLOOKUP(AO129,CrossRef!$N:$N,CrossRef!$E:$E,"Not Found"),"-")</f>
        <v>993K HL</v>
      </c>
      <c r="AR129" s="40" t="str">
        <f>IFERROR(_xlfn.XLOOKUP(AO129,CrossRef!$N:$N,CrossRef!$G:$G,"Not Found"),"-")</f>
        <v>3258 - DIFFERENTIAL</v>
      </c>
      <c r="AS129" s="40" t="str">
        <f>IFERROR(_xlfn.XLOOKUP(AO129,CrossRef!$N:$N,CrossRef!$H:$H,"Not Found"),"-")</f>
        <v>FR - FRONT</v>
      </c>
    </row>
    <row r="130" spans="1:45" hidden="1" x14ac:dyDescent="0.3">
      <c r="A130" s="38" t="str">
        <f>E130&amp;F130&amp;U130</f>
        <v>Z8ZDRIV-DIFFRR</v>
      </c>
      <c r="B130" s="38" t="str">
        <f>I130&amp;D130&amp;C130</f>
        <v>LO16493258RE</v>
      </c>
      <c r="C130" s="38" t="str">
        <f>_xlfn.XLOOKUP(A130,CrossRef!N:N,CrossRef!D:D,"",0)</f>
        <v>RE</v>
      </c>
      <c r="D130" s="38" t="str">
        <f>_xlfn.XLOOKUP(A130,CrossRef!N:N,CrossRef!C:C,"",0)</f>
        <v>3258</v>
      </c>
      <c r="E130" s="38" t="str">
        <f>LEFT(M130,3)</f>
        <v>Z8Z</v>
      </c>
      <c r="F130" s="38" t="str">
        <f>_xlfn.TEXTAFTER(J130,"-")</f>
        <v>DRIV-DIFF</v>
      </c>
      <c r="G130" t="s">
        <v>2725</v>
      </c>
      <c r="H130" t="s">
        <v>2726</v>
      </c>
      <c r="I130" t="s">
        <v>3156</v>
      </c>
      <c r="J130" s="7" t="s">
        <v>447</v>
      </c>
      <c r="K130" t="s">
        <v>2638</v>
      </c>
      <c r="L130" t="s">
        <v>118</v>
      </c>
      <c r="M130" t="s">
        <v>3157</v>
      </c>
      <c r="N130" t="s">
        <v>2640</v>
      </c>
      <c r="O130" t="s">
        <v>2803</v>
      </c>
      <c r="P130" t="s">
        <v>2642</v>
      </c>
      <c r="Q130" t="s">
        <v>2640</v>
      </c>
      <c r="R130" t="s">
        <v>3161</v>
      </c>
      <c r="S130" t="s">
        <v>2655</v>
      </c>
      <c r="T130" t="s">
        <v>2656</v>
      </c>
      <c r="U130" t="s">
        <v>230</v>
      </c>
      <c r="V130" s="7" t="s">
        <v>441</v>
      </c>
      <c r="W130" s="8">
        <v>20000</v>
      </c>
      <c r="X130" t="s">
        <v>3162</v>
      </c>
      <c r="Y130" t="s">
        <v>3163</v>
      </c>
      <c r="Z130" s="8">
        <v>24589.200000000001</v>
      </c>
      <c r="AA130" s="9">
        <v>15.66</v>
      </c>
      <c r="AB130" s="8">
        <v>35278.800000000003</v>
      </c>
      <c r="AD130" s="10">
        <v>4725166</v>
      </c>
      <c r="AE130" s="11"/>
      <c r="AF130" s="8"/>
      <c r="AG130" s="8">
        <v>-4589.2000000000007</v>
      </c>
      <c r="AH130" s="12">
        <v>-0.22946000000000003</v>
      </c>
      <c r="AI130" s="8">
        <v>-293.05236270753517</v>
      </c>
      <c r="AJ130" s="11">
        <v>45931.947637303238</v>
      </c>
      <c r="AK130" s="11">
        <v>45937</v>
      </c>
      <c r="AL130" s="10">
        <v>-6</v>
      </c>
      <c r="AM130">
        <v>20079.120000000003</v>
      </c>
      <c r="AO130" s="40" t="str">
        <f>E130&amp;F130&amp;U130</f>
        <v>Z8ZDRIV-DIFFRR</v>
      </c>
      <c r="AP130" s="40" t="str">
        <f>_xlfn.XLOOKUP(AO130,CrossRef!N:N,CrossRef!A:A,"NOT FOUND",0)</f>
        <v>Z8Z3258RE</v>
      </c>
      <c r="AQ130" s="40" t="str">
        <f>IFERROR(_xlfn.XLOOKUP(AO130,CrossRef!$N:$N,CrossRef!$E:$E,"Not Found"),"-")</f>
        <v>993K HL</v>
      </c>
      <c r="AR130" s="40" t="str">
        <f>IFERROR(_xlfn.XLOOKUP(AO130,CrossRef!$N:$N,CrossRef!$G:$G,"Not Found"),"-")</f>
        <v>3258 - DIFFERENTIAL</v>
      </c>
      <c r="AS130" s="40" t="str">
        <f>IFERROR(_xlfn.XLOOKUP(AO130,CrossRef!$N:$N,CrossRef!$H:$H,"Not Found"),"-")</f>
        <v>RE - REAR</v>
      </c>
    </row>
    <row r="131" spans="1:45" hidden="1" x14ac:dyDescent="0.3">
      <c r="A131" s="38" t="str">
        <f>E131&amp;F131&amp;U131</f>
        <v>Z8ZDRIV-FIDVLHF</v>
      </c>
      <c r="B131" s="38" t="str">
        <f>I131&amp;D131&amp;C131</f>
        <v>LO16494050LF</v>
      </c>
      <c r="C131" s="38" t="str">
        <f>_xlfn.XLOOKUP(A131,CrossRef!N:N,CrossRef!D:D,"",0)</f>
        <v>LF</v>
      </c>
      <c r="D131" s="38" t="str">
        <f>_xlfn.XLOOKUP(A131,CrossRef!N:N,CrossRef!C:C,"",0)</f>
        <v>4050</v>
      </c>
      <c r="E131" s="38" t="str">
        <f>LEFT(M131,3)</f>
        <v>Z8Z</v>
      </c>
      <c r="F131" s="38" t="str">
        <f>_xlfn.TEXTAFTER(J131,"-")</f>
        <v>DRIV-FIDV</v>
      </c>
      <c r="G131" t="s">
        <v>2725</v>
      </c>
      <c r="H131" t="s">
        <v>2726</v>
      </c>
      <c r="I131" t="s">
        <v>3156</v>
      </c>
      <c r="J131" s="7" t="s">
        <v>555</v>
      </c>
      <c r="K131" t="s">
        <v>2638</v>
      </c>
      <c r="L131" t="s">
        <v>118</v>
      </c>
      <c r="M131" t="s">
        <v>3157</v>
      </c>
      <c r="N131" t="s">
        <v>2640</v>
      </c>
      <c r="O131" t="s">
        <v>2803</v>
      </c>
      <c r="P131" t="s">
        <v>2642</v>
      </c>
      <c r="Q131" t="s">
        <v>2640</v>
      </c>
      <c r="R131" t="s">
        <v>3164</v>
      </c>
      <c r="S131" t="s">
        <v>2655</v>
      </c>
      <c r="T131" t="s">
        <v>2682</v>
      </c>
      <c r="U131" t="s">
        <v>485</v>
      </c>
      <c r="V131" s="7" t="s">
        <v>544</v>
      </c>
      <c r="W131" s="8">
        <v>20000</v>
      </c>
      <c r="X131" t="s">
        <v>3165</v>
      </c>
      <c r="Y131" t="s">
        <v>3166</v>
      </c>
      <c r="Z131" s="8">
        <v>24589.200000000001</v>
      </c>
      <c r="AA131" s="9">
        <v>15.66</v>
      </c>
      <c r="AB131" s="8">
        <v>43556.85</v>
      </c>
      <c r="AD131" s="10">
        <v>4725167</v>
      </c>
      <c r="AE131" s="11"/>
      <c r="AF131" s="8"/>
      <c r="AG131" s="8">
        <v>-4589.2000000000007</v>
      </c>
      <c r="AH131" s="12">
        <v>-0.22946000000000003</v>
      </c>
      <c r="AI131" s="8">
        <v>-293.05236270753517</v>
      </c>
      <c r="AJ131" s="11">
        <v>45931.947637303238</v>
      </c>
      <c r="AK131" s="11">
        <v>45937</v>
      </c>
      <c r="AL131" s="10">
        <v>-6</v>
      </c>
      <c r="AM131">
        <v>20079.120000000003</v>
      </c>
      <c r="AO131" s="40" t="str">
        <f>E131&amp;F131&amp;U131</f>
        <v>Z8ZDRIV-FIDVLHF</v>
      </c>
      <c r="AP131" s="40" t="str">
        <f>_xlfn.XLOOKUP(AO131,CrossRef!N:N,CrossRef!A:A,"NOT FOUND",0)</f>
        <v>Z8Z4050LF</v>
      </c>
      <c r="AQ131" s="40" t="str">
        <f>IFERROR(_xlfn.XLOOKUP(AO131,CrossRef!$N:$N,CrossRef!$E:$E,"Not Found"),"-")</f>
        <v>993K HL</v>
      </c>
      <c r="AR131" s="40" t="str">
        <f>IFERROR(_xlfn.XLOOKUP(AO131,CrossRef!$N:$N,CrossRef!$G:$G,"Not Found"),"-")</f>
        <v>4050 - FINAL DRIVE</v>
      </c>
      <c r="AS131" s="40" t="str">
        <f>IFERROR(_xlfn.XLOOKUP(AO131,CrossRef!$N:$N,CrossRef!$H:$H,"Not Found"),"-")</f>
        <v>LF - LEFT FRONT</v>
      </c>
    </row>
    <row r="132" spans="1:45" hidden="1" x14ac:dyDescent="0.3">
      <c r="A132" s="38" t="str">
        <f>E132&amp;F132&amp;U132</f>
        <v>Z8ZDRIV-FIDVRHF</v>
      </c>
      <c r="B132" s="38" t="str">
        <f>I132&amp;D132&amp;C132</f>
        <v>LO16494050RF</v>
      </c>
      <c r="C132" s="38" t="str">
        <f>_xlfn.XLOOKUP(A132,CrossRef!N:N,CrossRef!D:D,"",0)</f>
        <v>RF</v>
      </c>
      <c r="D132" s="38" t="str">
        <f>_xlfn.XLOOKUP(A132,CrossRef!N:N,CrossRef!C:C,"",0)</f>
        <v>4050</v>
      </c>
      <c r="E132" s="38" t="str">
        <f>LEFT(M132,3)</f>
        <v>Z8Z</v>
      </c>
      <c r="F132" s="38" t="str">
        <f>_xlfn.TEXTAFTER(J132,"-")</f>
        <v>DRIV-FIDV</v>
      </c>
      <c r="G132" t="s">
        <v>2725</v>
      </c>
      <c r="H132" t="s">
        <v>2726</v>
      </c>
      <c r="I132" t="s">
        <v>3156</v>
      </c>
      <c r="J132" s="7" t="s">
        <v>555</v>
      </c>
      <c r="K132" t="s">
        <v>2638</v>
      </c>
      <c r="L132" t="s">
        <v>118</v>
      </c>
      <c r="M132" t="s">
        <v>3157</v>
      </c>
      <c r="N132" t="s">
        <v>2640</v>
      </c>
      <c r="O132" t="s">
        <v>2803</v>
      </c>
      <c r="P132" t="s">
        <v>2642</v>
      </c>
      <c r="Q132" t="s">
        <v>2640</v>
      </c>
      <c r="R132" t="s">
        <v>3167</v>
      </c>
      <c r="S132" t="s">
        <v>2655</v>
      </c>
      <c r="T132" t="s">
        <v>2682</v>
      </c>
      <c r="U132" t="s">
        <v>488</v>
      </c>
      <c r="V132" s="7" t="s">
        <v>543</v>
      </c>
      <c r="W132" s="8">
        <v>20000</v>
      </c>
      <c r="X132" t="s">
        <v>3168</v>
      </c>
      <c r="Y132" t="s">
        <v>3166</v>
      </c>
      <c r="Z132" s="8">
        <v>24589.200000000001</v>
      </c>
      <c r="AA132" s="9">
        <v>15.66</v>
      </c>
      <c r="AB132" s="8">
        <v>43556.85</v>
      </c>
      <c r="AD132" s="10">
        <v>4725168</v>
      </c>
      <c r="AE132" s="11"/>
      <c r="AF132" s="8"/>
      <c r="AG132" s="8">
        <v>-4589.2000000000007</v>
      </c>
      <c r="AH132" s="12">
        <v>-0.22946000000000003</v>
      </c>
      <c r="AI132" s="8">
        <v>-293.05236270753517</v>
      </c>
      <c r="AJ132" s="11">
        <v>45931.947637303238</v>
      </c>
      <c r="AK132" s="11">
        <v>45937</v>
      </c>
      <c r="AL132" s="10">
        <v>-6</v>
      </c>
      <c r="AM132">
        <v>20079.120000000003</v>
      </c>
      <c r="AO132" s="40" t="str">
        <f>E132&amp;F132&amp;U132</f>
        <v>Z8ZDRIV-FIDVRHF</v>
      </c>
      <c r="AP132" s="40" t="str">
        <f>_xlfn.XLOOKUP(AO132,CrossRef!N:N,CrossRef!A:A,"NOT FOUND",0)</f>
        <v>Z8Z4050RF</v>
      </c>
      <c r="AQ132" s="40" t="str">
        <f>IFERROR(_xlfn.XLOOKUP(AO132,CrossRef!$N:$N,CrossRef!$E:$E,"Not Found"),"-")</f>
        <v>993K HL</v>
      </c>
      <c r="AR132" s="40" t="str">
        <f>IFERROR(_xlfn.XLOOKUP(AO132,CrossRef!$N:$N,CrossRef!$G:$G,"Not Found"),"-")</f>
        <v>4050 - FINAL DRIVE</v>
      </c>
      <c r="AS132" s="40" t="str">
        <f>IFERROR(_xlfn.XLOOKUP(AO132,CrossRef!$N:$N,CrossRef!$H:$H,"Not Found"),"-")</f>
        <v>RF - RIGHT FRONT</v>
      </c>
    </row>
    <row r="133" spans="1:45" hidden="1" x14ac:dyDescent="0.3">
      <c r="A133" s="38" t="str">
        <f>E133&amp;F133&amp;U133</f>
        <v>Z8ZDRIV-FIDVLHR</v>
      </c>
      <c r="B133" s="38" t="str">
        <f>I133&amp;D133&amp;C133</f>
        <v>LO16494050LR</v>
      </c>
      <c r="C133" s="38" t="str">
        <f>_xlfn.XLOOKUP(A133,CrossRef!N:N,CrossRef!D:D,"",0)</f>
        <v>LR</v>
      </c>
      <c r="D133" s="38" t="str">
        <f>_xlfn.XLOOKUP(A133,CrossRef!N:N,CrossRef!C:C,"",0)</f>
        <v>4050</v>
      </c>
      <c r="E133" s="38" t="str">
        <f>LEFT(M133,3)</f>
        <v>Z8Z</v>
      </c>
      <c r="F133" s="38" t="str">
        <f>_xlfn.TEXTAFTER(J133,"-")</f>
        <v>DRIV-FIDV</v>
      </c>
      <c r="G133" t="s">
        <v>2725</v>
      </c>
      <c r="H133" t="s">
        <v>2726</v>
      </c>
      <c r="I133" t="s">
        <v>3156</v>
      </c>
      <c r="J133" s="7" t="s">
        <v>555</v>
      </c>
      <c r="K133" t="s">
        <v>2638</v>
      </c>
      <c r="L133" t="s">
        <v>118</v>
      </c>
      <c r="M133" t="s">
        <v>3157</v>
      </c>
      <c r="N133" t="s">
        <v>2640</v>
      </c>
      <c r="O133" t="s">
        <v>2803</v>
      </c>
      <c r="P133" t="s">
        <v>2642</v>
      </c>
      <c r="Q133" t="s">
        <v>2640</v>
      </c>
      <c r="R133" t="s">
        <v>3169</v>
      </c>
      <c r="S133" t="s">
        <v>2655</v>
      </c>
      <c r="T133" t="s">
        <v>2682</v>
      </c>
      <c r="U133" t="s">
        <v>491</v>
      </c>
      <c r="V133" s="7" t="s">
        <v>556</v>
      </c>
      <c r="W133" s="8">
        <v>20000</v>
      </c>
      <c r="X133" t="s">
        <v>3170</v>
      </c>
      <c r="Y133" t="s">
        <v>3166</v>
      </c>
      <c r="Z133" s="8">
        <v>24589.200000000001</v>
      </c>
      <c r="AA133" s="9">
        <v>15.66</v>
      </c>
      <c r="AB133" s="8">
        <v>43556.85</v>
      </c>
      <c r="AD133" s="10">
        <v>4725169</v>
      </c>
      <c r="AE133" s="11"/>
      <c r="AF133" s="8"/>
      <c r="AG133" s="8">
        <v>-4589.2000000000007</v>
      </c>
      <c r="AH133" s="12">
        <v>-0.22946000000000003</v>
      </c>
      <c r="AI133" s="8">
        <v>-293.05236270753517</v>
      </c>
      <c r="AJ133" s="11">
        <v>45931.947637303238</v>
      </c>
      <c r="AK133" s="11">
        <v>45937</v>
      </c>
      <c r="AL133" s="10">
        <v>-6</v>
      </c>
      <c r="AM133">
        <v>20079.120000000003</v>
      </c>
      <c r="AO133" s="40" t="str">
        <f>E133&amp;F133&amp;U133</f>
        <v>Z8ZDRIV-FIDVLHR</v>
      </c>
      <c r="AP133" s="40" t="str">
        <f>_xlfn.XLOOKUP(AO133,CrossRef!N:N,CrossRef!A:A,"NOT FOUND",0)</f>
        <v>Z8Z4050LR</v>
      </c>
      <c r="AQ133" s="40" t="str">
        <f>IFERROR(_xlfn.XLOOKUP(AO133,CrossRef!$N:$N,CrossRef!$E:$E,"Not Found"),"-")</f>
        <v>993K HL</v>
      </c>
      <c r="AR133" s="40" t="str">
        <f>IFERROR(_xlfn.XLOOKUP(AO133,CrossRef!$N:$N,CrossRef!$G:$G,"Not Found"),"-")</f>
        <v>4050 - FINAL DRIVE</v>
      </c>
      <c r="AS133" s="40" t="str">
        <f>IFERROR(_xlfn.XLOOKUP(AO133,CrossRef!$N:$N,CrossRef!$H:$H,"Not Found"),"-")</f>
        <v>LR - LEFT REAR</v>
      </c>
    </row>
    <row r="134" spans="1:45" hidden="1" x14ac:dyDescent="0.3">
      <c r="A134" s="38" t="str">
        <f>E134&amp;F134&amp;U134</f>
        <v>Z8ZDRIV-FIDVRHR</v>
      </c>
      <c r="B134" s="38" t="str">
        <f>I134&amp;D134&amp;C134</f>
        <v>LO16494050RR</v>
      </c>
      <c r="C134" s="38" t="str">
        <f>_xlfn.XLOOKUP(A134,CrossRef!N:N,CrossRef!D:D,"",0)</f>
        <v>RR</v>
      </c>
      <c r="D134" s="38" t="str">
        <f>_xlfn.XLOOKUP(A134,CrossRef!N:N,CrossRef!C:C,"",0)</f>
        <v>4050</v>
      </c>
      <c r="E134" s="38" t="str">
        <f>LEFT(M134,3)</f>
        <v>Z8Z</v>
      </c>
      <c r="F134" s="38" t="str">
        <f>_xlfn.TEXTAFTER(J134,"-")</f>
        <v>DRIV-FIDV</v>
      </c>
      <c r="G134" t="s">
        <v>2725</v>
      </c>
      <c r="H134" t="s">
        <v>2726</v>
      </c>
      <c r="I134" t="s">
        <v>3156</v>
      </c>
      <c r="J134" s="7" t="s">
        <v>555</v>
      </c>
      <c r="K134" t="s">
        <v>2638</v>
      </c>
      <c r="L134" t="s">
        <v>118</v>
      </c>
      <c r="M134" t="s">
        <v>3157</v>
      </c>
      <c r="N134" t="s">
        <v>2640</v>
      </c>
      <c r="O134" t="s">
        <v>2803</v>
      </c>
      <c r="P134" t="s">
        <v>2642</v>
      </c>
      <c r="Q134" t="s">
        <v>2640</v>
      </c>
      <c r="R134" t="s">
        <v>3171</v>
      </c>
      <c r="S134" t="s">
        <v>2655</v>
      </c>
      <c r="T134" t="s">
        <v>2682</v>
      </c>
      <c r="U134" t="s">
        <v>494</v>
      </c>
      <c r="V134" s="7" t="s">
        <v>542</v>
      </c>
      <c r="W134" s="8">
        <v>20000</v>
      </c>
      <c r="X134" t="s">
        <v>3172</v>
      </c>
      <c r="Y134" t="s">
        <v>3166</v>
      </c>
      <c r="Z134" s="8">
        <v>24589.200000000001</v>
      </c>
      <c r="AA134" s="9">
        <v>15.66</v>
      </c>
      <c r="AB134" s="8">
        <v>43556.85</v>
      </c>
      <c r="AD134" s="10">
        <v>4725170</v>
      </c>
      <c r="AE134" s="11"/>
      <c r="AF134" s="8"/>
      <c r="AG134" s="8">
        <v>-4589.2000000000007</v>
      </c>
      <c r="AH134" s="12">
        <v>-0.22946000000000003</v>
      </c>
      <c r="AI134" s="8">
        <v>-293.05236270753517</v>
      </c>
      <c r="AJ134" s="11">
        <v>45931.947637303238</v>
      </c>
      <c r="AK134" s="11">
        <v>45937</v>
      </c>
      <c r="AL134" s="10">
        <v>-6</v>
      </c>
      <c r="AM134">
        <v>20079.120000000003</v>
      </c>
      <c r="AO134" s="40" t="str">
        <f>E134&amp;F134&amp;U134</f>
        <v>Z8ZDRIV-FIDVRHR</v>
      </c>
      <c r="AP134" s="40" t="str">
        <f>_xlfn.XLOOKUP(AO134,CrossRef!N:N,CrossRef!A:A,"NOT FOUND",0)</f>
        <v>Z8Z4050RR</v>
      </c>
      <c r="AQ134" s="40" t="str">
        <f>IFERROR(_xlfn.XLOOKUP(AO134,CrossRef!$N:$N,CrossRef!$E:$E,"Not Found"),"-")</f>
        <v>993K HL</v>
      </c>
      <c r="AR134" s="40" t="str">
        <f>IFERROR(_xlfn.XLOOKUP(AO134,CrossRef!$N:$N,CrossRef!$G:$G,"Not Found"),"-")</f>
        <v>4050 - FINAL DRIVE</v>
      </c>
      <c r="AS134" s="40" t="str">
        <f>IFERROR(_xlfn.XLOOKUP(AO134,CrossRef!$N:$N,CrossRef!$H:$H,"Not Found"),"-")</f>
        <v>RR - RIGHT REAR</v>
      </c>
    </row>
    <row r="135" spans="1:45" hidden="1" x14ac:dyDescent="0.3">
      <c r="A135" s="38" t="str">
        <f>E135&amp;F135&amp;U135</f>
        <v>A4WBLAD</v>
      </c>
      <c r="B135" s="38" t="str">
        <f>I135&amp;D135&amp;C135</f>
        <v>QDZ04511300</v>
      </c>
      <c r="C135" s="38" t="str">
        <f>_xlfn.XLOOKUP(A135,CrossRef!N:N,CrossRef!D:D,"",0)</f>
        <v>00</v>
      </c>
      <c r="D135" s="38" t="str">
        <f>_xlfn.XLOOKUP(A135,CrossRef!N:N,CrossRef!C:C,"",0)</f>
        <v>5113</v>
      </c>
      <c r="E135" s="38" t="str">
        <f>LEFT(M135,3)</f>
        <v>A4W</v>
      </c>
      <c r="F135" s="38" t="str">
        <f>_xlfn.TEXTAFTER(J135,"-")</f>
        <v>BLAD</v>
      </c>
      <c r="G135" t="s">
        <v>2635</v>
      </c>
      <c r="H135" t="s">
        <v>2636</v>
      </c>
      <c r="I135" t="s">
        <v>3173</v>
      </c>
      <c r="J135" s="7" t="s">
        <v>797</v>
      </c>
      <c r="K135" t="s">
        <v>2638</v>
      </c>
      <c r="L135" t="s">
        <v>130</v>
      </c>
      <c r="M135" t="s">
        <v>3174</v>
      </c>
      <c r="N135" t="s">
        <v>2640</v>
      </c>
      <c r="O135" t="s">
        <v>2641</v>
      </c>
      <c r="P135" t="s">
        <v>2642</v>
      </c>
      <c r="Q135" t="s">
        <v>2640</v>
      </c>
      <c r="R135" t="s">
        <v>3175</v>
      </c>
      <c r="S135" t="s">
        <v>2671</v>
      </c>
      <c r="T135" t="s">
        <v>3176</v>
      </c>
      <c r="U135" t="s">
        <v>2657</v>
      </c>
      <c r="V135" s="7" t="s">
        <v>798</v>
      </c>
      <c r="W135" s="8">
        <v>15000</v>
      </c>
      <c r="X135" t="s">
        <v>3177</v>
      </c>
      <c r="Y135" t="s">
        <v>3178</v>
      </c>
      <c r="Z135" s="8">
        <v>97141</v>
      </c>
      <c r="AA135" s="9">
        <v>11.27</v>
      </c>
      <c r="AB135" s="8">
        <v>94132.55</v>
      </c>
      <c r="AD135" s="10">
        <v>4599618</v>
      </c>
      <c r="AE135" s="11">
        <v>44543</v>
      </c>
      <c r="AF135" s="8">
        <v>77786</v>
      </c>
      <c r="AG135" s="8">
        <v>-4355</v>
      </c>
      <c r="AH135" s="12">
        <v>-0.29033333333333333</v>
      </c>
      <c r="AI135" s="8">
        <v>-386.42413487133985</v>
      </c>
      <c r="AJ135" s="11">
        <v>45838.575865127314</v>
      </c>
      <c r="AK135" s="11">
        <v>45711</v>
      </c>
      <c r="AL135" s="10">
        <v>127</v>
      </c>
      <c r="AM135">
        <v>91348.22</v>
      </c>
      <c r="AN135">
        <v>0.90414800000000006</v>
      </c>
      <c r="AO135" s="40" t="str">
        <f>E135&amp;F135&amp;U135</f>
        <v>A4WBLAD</v>
      </c>
      <c r="AP135" s="40" t="str">
        <f>_xlfn.XLOOKUP(AO135,CrossRef!N:N,CrossRef!A:A,"NOT FOUND",0)</f>
        <v>A4W511300</v>
      </c>
      <c r="AQ135" s="40" t="str">
        <f>IFERROR(_xlfn.XLOOKUP(AO135,CrossRef!$N:$N,CrossRef!$E:$E,"Not Found"),"-")</f>
        <v>854G</v>
      </c>
      <c r="AR135" s="40" t="str">
        <f>IFERROR(_xlfn.XLOOKUP(AO135,CrossRef!$N:$N,CrossRef!$G:$G,"Not Found"),"-")</f>
        <v>5113 - BLADE LIFT CYLINDER</v>
      </c>
      <c r="AS135" s="40" t="str">
        <f>IFERROR(_xlfn.XLOOKUP(AO135,CrossRef!$N:$N,CrossRef!$H:$H,"Not Found"),"-")</f>
        <v>00 - (NONE)</v>
      </c>
    </row>
    <row r="136" spans="1:45" hidden="1" x14ac:dyDescent="0.3">
      <c r="A136" s="38" t="str">
        <f>E136&amp;F136&amp;U136</f>
        <v>ATYDRIV-FIDVLHR</v>
      </c>
      <c r="B136" s="38" t="str">
        <f>I136&amp;D136&amp;C136</f>
        <v>QTD164008LR</v>
      </c>
      <c r="C136" s="38" t="str">
        <f>_xlfn.XLOOKUP(A136,CrossRef!N:N,CrossRef!D:D,"",0)</f>
        <v>LR</v>
      </c>
      <c r="D136" s="38" t="str">
        <f>_xlfn.XLOOKUP(A136,CrossRef!N:N,CrossRef!C:C,"",0)</f>
        <v>4008</v>
      </c>
      <c r="E136" s="38" t="str">
        <f>LEFT(M136,3)</f>
        <v>ATY</v>
      </c>
      <c r="F136" s="38" t="str">
        <f>_xlfn.TEXTAFTER(J136,"-")</f>
        <v>DRIV-FIDV</v>
      </c>
      <c r="G136" t="s">
        <v>2635</v>
      </c>
      <c r="H136" t="s">
        <v>2636</v>
      </c>
      <c r="I136" t="s">
        <v>2791</v>
      </c>
      <c r="J136" s="7" t="s">
        <v>1134</v>
      </c>
      <c r="K136" t="s">
        <v>2638</v>
      </c>
      <c r="L136" t="s">
        <v>151</v>
      </c>
      <c r="M136" t="s">
        <v>2792</v>
      </c>
      <c r="N136" t="s">
        <v>2640</v>
      </c>
      <c r="O136" t="s">
        <v>2641</v>
      </c>
      <c r="P136" t="s">
        <v>2642</v>
      </c>
      <c r="Q136" t="s">
        <v>2640</v>
      </c>
      <c r="R136" t="s">
        <v>3179</v>
      </c>
      <c r="S136" t="s">
        <v>2655</v>
      </c>
      <c r="T136" t="s">
        <v>2682</v>
      </c>
      <c r="U136" t="s">
        <v>491</v>
      </c>
      <c r="V136" s="7" t="s">
        <v>573</v>
      </c>
      <c r="W136" s="8">
        <v>19800</v>
      </c>
      <c r="X136" t="s">
        <v>3180</v>
      </c>
      <c r="Y136" t="s">
        <v>3181</v>
      </c>
      <c r="Z136" s="8">
        <v>121666</v>
      </c>
      <c r="AA136" s="9">
        <v>14.29</v>
      </c>
      <c r="AB136" s="8">
        <v>161627.01</v>
      </c>
      <c r="AD136" s="10">
        <v>4690647</v>
      </c>
      <c r="AE136" s="11">
        <v>44344</v>
      </c>
      <c r="AF136" s="8">
        <v>97562</v>
      </c>
      <c r="AG136" s="8">
        <v>-4304</v>
      </c>
      <c r="AH136" s="12">
        <v>-0.21737373737373739</v>
      </c>
      <c r="AI136" s="8">
        <v>-301.18964310706792</v>
      </c>
      <c r="AJ136" s="11">
        <v>45923.810356909722</v>
      </c>
      <c r="AK136" s="11">
        <v>45894</v>
      </c>
      <c r="AL136" s="10">
        <v>29</v>
      </c>
      <c r="AM136">
        <v>116936.01</v>
      </c>
      <c r="AO136" s="40" t="str">
        <f>E136&amp;F136&amp;U136</f>
        <v>ATYDRIV-FIDVLHR</v>
      </c>
      <c r="AP136" s="40" t="str">
        <f>_xlfn.XLOOKUP(AO136,CrossRef!N:N,CrossRef!A:A,"NOT FOUND",0)</f>
        <v>ATY4008LR</v>
      </c>
      <c r="AQ136" s="40" t="str">
        <f>IFERROR(_xlfn.XLOOKUP(AO136,CrossRef!$N:$N,CrossRef!$E:$E,"Not Found"),"-")</f>
        <v>793C</v>
      </c>
      <c r="AR136" s="40" t="str">
        <f>IFERROR(_xlfn.XLOOKUP(AO136,CrossRef!$N:$N,CrossRef!$G:$G,"Not Found"),"-")</f>
        <v>4008 - FINAL DRIVE, BRAKE &amp; WHEEL</v>
      </c>
      <c r="AS136" s="40" t="str">
        <f>IFERROR(_xlfn.XLOOKUP(AO136,CrossRef!$N:$N,CrossRef!$H:$H,"Not Found"),"-")</f>
        <v>LR - LEFT REAR</v>
      </c>
    </row>
    <row r="137" spans="1:45" hidden="1" x14ac:dyDescent="0.3">
      <c r="A137" s="38" t="str">
        <f>E137&amp;F137&amp;U137</f>
        <v>SSPSURE-SPSNLHF</v>
      </c>
      <c r="B137" s="38" t="str">
        <f>I137&amp;D137&amp;C137</f>
        <v>TD63147201LF</v>
      </c>
      <c r="C137" s="38" t="str">
        <f>_xlfn.XLOOKUP(A137,CrossRef!N:N,CrossRef!D:D,"",0)</f>
        <v>LF</v>
      </c>
      <c r="D137" s="38" t="str">
        <f>_xlfn.XLOOKUP(A137,CrossRef!N:N,CrossRef!C:C,"",0)</f>
        <v>7201</v>
      </c>
      <c r="E137" s="38" t="str">
        <f>LEFT(M137,3)</f>
        <v>SSP</v>
      </c>
      <c r="F137" s="38" t="str">
        <f>_xlfn.TEXTAFTER(J137,"-")</f>
        <v>SURE-SPSN</v>
      </c>
      <c r="G137" t="s">
        <v>2725</v>
      </c>
      <c r="H137" t="s">
        <v>2726</v>
      </c>
      <c r="I137" t="s">
        <v>3182</v>
      </c>
      <c r="J137" s="7" t="s">
        <v>1135</v>
      </c>
      <c r="K137" t="s">
        <v>2638</v>
      </c>
      <c r="L137" t="s">
        <v>183</v>
      </c>
      <c r="M137" t="s">
        <v>3183</v>
      </c>
      <c r="N137" t="s">
        <v>2640</v>
      </c>
      <c r="O137" t="s">
        <v>2653</v>
      </c>
      <c r="P137" t="s">
        <v>2642</v>
      </c>
      <c r="Q137" t="s">
        <v>2640</v>
      </c>
      <c r="R137" t="s">
        <v>3184</v>
      </c>
      <c r="S137" t="s">
        <v>2644</v>
      </c>
      <c r="T137" t="s">
        <v>2720</v>
      </c>
      <c r="U137" t="s">
        <v>485</v>
      </c>
      <c r="V137" s="7" t="s">
        <v>950</v>
      </c>
      <c r="W137" s="8">
        <v>24000</v>
      </c>
      <c r="X137" t="s">
        <v>3185</v>
      </c>
      <c r="Y137" t="s">
        <v>2825</v>
      </c>
      <c r="Z137" s="8">
        <v>69034</v>
      </c>
      <c r="AA137" s="9">
        <v>12.23</v>
      </c>
      <c r="AB137" s="8">
        <v>68000.45</v>
      </c>
      <c r="AD137" s="10">
        <v>4866240</v>
      </c>
      <c r="AE137" s="11">
        <v>44012</v>
      </c>
      <c r="AF137" s="8">
        <v>40748</v>
      </c>
      <c r="AG137" s="8">
        <v>-4286</v>
      </c>
      <c r="AH137" s="12">
        <v>-0.17858333333333334</v>
      </c>
      <c r="AI137" s="8">
        <v>-350.44971381847915</v>
      </c>
      <c r="AJ137" s="11">
        <v>45874.550286192127</v>
      </c>
      <c r="AK137" s="11">
        <v>46006</v>
      </c>
      <c r="AL137" s="10">
        <v>-132</v>
      </c>
      <c r="AM137">
        <v>66355.63</v>
      </c>
      <c r="AN137">
        <v>1.0669845833333336</v>
      </c>
      <c r="AO137" s="40" t="str">
        <f>E137&amp;F137&amp;U137</f>
        <v>SSPSURE-SPSNLHF</v>
      </c>
      <c r="AP137" s="40" t="str">
        <f>_xlfn.XLOOKUP(AO137,CrossRef!N:N,CrossRef!A:A,"NOT FOUND",0)</f>
        <v>SSP7201LF</v>
      </c>
      <c r="AQ137" s="40" t="str">
        <f>IFERROR(_xlfn.XLOOKUP(AO137,CrossRef!$N:$N,CrossRef!$E:$E,"Not Found"),"-")</f>
        <v>793F</v>
      </c>
      <c r="AR137" s="40" t="str">
        <f>IFERROR(_xlfn.XLOOKUP(AO137,CrossRef!$N:$N,CrossRef!$G:$G,"Not Found"),"-")</f>
        <v>7201 - SUSPENSION CYLINDER</v>
      </c>
      <c r="AS137" s="40" t="str">
        <f>IFERROR(_xlfn.XLOOKUP(AO137,CrossRef!$N:$N,CrossRef!$H:$H,"Not Found"),"-")</f>
        <v>LF - LEFT FRONT</v>
      </c>
    </row>
    <row r="138" spans="1:45" hidden="1" x14ac:dyDescent="0.3">
      <c r="A138" s="38" t="str">
        <f>E138&amp;F138&amp;U138</f>
        <v>MSYSURE-SPSNLHF</v>
      </c>
      <c r="B138" s="38" t="str">
        <f>I138&amp;D138&amp;C138</f>
        <v>TD66637201LF</v>
      </c>
      <c r="C138" s="38" t="str">
        <f>_xlfn.XLOOKUP(A138,CrossRef!N:N,CrossRef!D:D,"",0)</f>
        <v>LF</v>
      </c>
      <c r="D138" s="38" t="str">
        <f>_xlfn.XLOOKUP(A138,CrossRef!N:N,CrossRef!C:C,"",0)</f>
        <v>7201</v>
      </c>
      <c r="E138" s="38" t="str">
        <f>LEFT(M138,3)</f>
        <v>MSY</v>
      </c>
      <c r="F138" s="38" t="str">
        <f>_xlfn.TEXTAFTER(J138,"-")</f>
        <v>SURE-SPSN</v>
      </c>
      <c r="G138" t="s">
        <v>2725</v>
      </c>
      <c r="H138" t="s">
        <v>2726</v>
      </c>
      <c r="I138" t="s">
        <v>3044</v>
      </c>
      <c r="J138" s="7" t="s">
        <v>1110</v>
      </c>
      <c r="K138" t="s">
        <v>2638</v>
      </c>
      <c r="L138" t="s">
        <v>193</v>
      </c>
      <c r="M138" t="s">
        <v>3045</v>
      </c>
      <c r="N138" t="s">
        <v>2640</v>
      </c>
      <c r="O138" t="s">
        <v>2871</v>
      </c>
      <c r="P138" t="s">
        <v>2642</v>
      </c>
      <c r="Q138" t="s">
        <v>2640</v>
      </c>
      <c r="R138" t="s">
        <v>3186</v>
      </c>
      <c r="S138" t="s">
        <v>2644</v>
      </c>
      <c r="T138" t="s">
        <v>2720</v>
      </c>
      <c r="U138" t="s">
        <v>485</v>
      </c>
      <c r="V138" s="7" t="s">
        <v>965</v>
      </c>
      <c r="W138" s="8">
        <v>20000</v>
      </c>
      <c r="X138" t="s">
        <v>3187</v>
      </c>
      <c r="Y138" t="s">
        <v>3048</v>
      </c>
      <c r="Z138" s="8">
        <v>60760.61</v>
      </c>
      <c r="AA138" s="9">
        <v>13.98</v>
      </c>
      <c r="AB138" s="8">
        <v>44244.78</v>
      </c>
      <c r="AD138" s="10">
        <v>4694902</v>
      </c>
      <c r="AE138" s="11"/>
      <c r="AF138" s="8">
        <v>36507</v>
      </c>
      <c r="AG138" s="8">
        <v>-4253.6100000000006</v>
      </c>
      <c r="AH138" s="12">
        <v>-0.21268050000000002</v>
      </c>
      <c r="AI138" s="8">
        <v>-304.26394849785413</v>
      </c>
      <c r="AJ138" s="11">
        <v>45920.736051504631</v>
      </c>
      <c r="AK138" s="11">
        <v>45885</v>
      </c>
      <c r="AL138" s="10">
        <v>35</v>
      </c>
      <c r="AM138">
        <v>56007.41</v>
      </c>
      <c r="AN138">
        <v>0.97502050000000018</v>
      </c>
      <c r="AO138" s="40" t="str">
        <f>E138&amp;F138&amp;U138</f>
        <v>MSYSURE-SPSNLHF</v>
      </c>
      <c r="AP138" s="40" t="str">
        <f>_xlfn.XLOOKUP(AO138,CrossRef!N:N,CrossRef!A:A,"NOT FOUND",0)</f>
        <v>MSY7201LF</v>
      </c>
      <c r="AQ138" s="40" t="str">
        <f>IFERROR(_xlfn.XLOOKUP(AO138,CrossRef!$N:$N,CrossRef!$E:$E,"Not Found"),"-")</f>
        <v>785D</v>
      </c>
      <c r="AR138" s="40" t="str">
        <f>IFERROR(_xlfn.XLOOKUP(AO138,CrossRef!$N:$N,CrossRef!$G:$G,"Not Found"),"-")</f>
        <v>7201 - SUSPENSION CYLINDER</v>
      </c>
      <c r="AS138" s="40" t="str">
        <f>IFERROR(_xlfn.XLOOKUP(AO138,CrossRef!$N:$N,CrossRef!$H:$H,"Not Found"),"-")</f>
        <v>LF - LEFT FRONT</v>
      </c>
    </row>
    <row r="139" spans="1:45" hidden="1" x14ac:dyDescent="0.3">
      <c r="A139" s="38" t="str">
        <f>E139&amp;F139&amp;U139</f>
        <v>HCMHYSY-VAHYLHL</v>
      </c>
      <c r="B139" s="38" t="str">
        <f>I139&amp;D139&amp;C139</f>
        <v>EX7150</v>
      </c>
      <c r="C139" s="38" t="str">
        <f>_xlfn.XLOOKUP(A139,CrossRef!N:N,CrossRef!D:D,"",0)</f>
        <v/>
      </c>
      <c r="D139" s="38" t="str">
        <f>_xlfn.XLOOKUP(A139,CrossRef!N:N,CrossRef!C:C,"",0)</f>
        <v/>
      </c>
      <c r="E139" s="38" t="str">
        <f>LEFT(M139,3)</f>
        <v>HCM</v>
      </c>
      <c r="F139" s="38" t="str">
        <f>_xlfn.TEXTAFTER(J139,"-")</f>
        <v>HYSY-VAHY</v>
      </c>
      <c r="G139" t="s">
        <v>2695</v>
      </c>
      <c r="H139" t="s">
        <v>2696</v>
      </c>
      <c r="I139" t="s">
        <v>2958</v>
      </c>
      <c r="J139" s="7" t="s">
        <v>1136</v>
      </c>
      <c r="K139" t="s">
        <v>2668</v>
      </c>
      <c r="L139" t="s">
        <v>2959</v>
      </c>
      <c r="M139" t="s">
        <v>2960</v>
      </c>
      <c r="N139" t="s">
        <v>2640</v>
      </c>
      <c r="O139" t="s">
        <v>2803</v>
      </c>
      <c r="P139" t="s">
        <v>2642</v>
      </c>
      <c r="Q139" t="s">
        <v>2640</v>
      </c>
      <c r="R139" t="s">
        <v>3188</v>
      </c>
      <c r="S139" t="s">
        <v>2671</v>
      </c>
      <c r="T139" t="s">
        <v>2731</v>
      </c>
      <c r="U139" t="s">
        <v>1057</v>
      </c>
      <c r="V139" s="7" t="s">
        <v>1058</v>
      </c>
      <c r="W139" s="8">
        <v>24000</v>
      </c>
      <c r="X139" t="s">
        <v>3189</v>
      </c>
      <c r="Y139" t="s">
        <v>3190</v>
      </c>
      <c r="Z139" s="8">
        <v>28045.599999999999</v>
      </c>
      <c r="AA139" s="9">
        <v>16.739999999999998</v>
      </c>
      <c r="AB139" s="8">
        <v>72100.67</v>
      </c>
      <c r="AD139" s="10">
        <v>4760772</v>
      </c>
      <c r="AE139" s="11"/>
      <c r="AF139" s="8">
        <v>0</v>
      </c>
      <c r="AG139" s="8">
        <v>-4045.5999999999985</v>
      </c>
      <c r="AH139" s="12">
        <v>-0.16856666666666661</v>
      </c>
      <c r="AI139" s="8">
        <v>-241.67264038231772</v>
      </c>
      <c r="AJ139" s="11">
        <v>45983.327359606483</v>
      </c>
      <c r="AK139" s="11">
        <v>45996</v>
      </c>
      <c r="AL139" s="10">
        <v>-13</v>
      </c>
      <c r="AM139">
        <v>24212.14</v>
      </c>
      <c r="AN139">
        <v>1.0088391666666667</v>
      </c>
      <c r="AO139" s="40" t="str">
        <f>E139&amp;F139&amp;U139</f>
        <v>HCMHYSY-VAHYLHL</v>
      </c>
      <c r="AP139" s="40" t="str">
        <f>_xlfn.XLOOKUP(AO139,CrossRef!N:N,CrossRef!A:A,"NOT FOUND",0)</f>
        <v>NOT FOUND</v>
      </c>
      <c r="AQ139" s="40" t="str">
        <f>IFERROR(_xlfn.XLOOKUP(AO139,CrossRef!$N:$N,CrossRef!$E:$E,"Not Found"),"-")</f>
        <v>Not Found</v>
      </c>
      <c r="AR139" s="40" t="str">
        <f>IFERROR(_xlfn.XLOOKUP(AO139,CrossRef!$N:$N,CrossRef!$G:$G,"Not Found"),"-")</f>
        <v>Not Found</v>
      </c>
      <c r="AS139" s="40" t="str">
        <f>IFERROR(_xlfn.XLOOKUP(AO139,CrossRef!$N:$N,CrossRef!$H:$H,"Not Found"),"-")</f>
        <v>Not Found</v>
      </c>
    </row>
    <row r="140" spans="1:45" hidden="1" x14ac:dyDescent="0.3">
      <c r="A140" s="38" t="str">
        <f>E140&amp;F140&amp;U140</f>
        <v>HCMHYSY-VAHYLHU</v>
      </c>
      <c r="B140" s="38" t="str">
        <f>I140&amp;D140&amp;C140</f>
        <v>EX7150</v>
      </c>
      <c r="C140" s="38" t="str">
        <f>_xlfn.XLOOKUP(A140,CrossRef!N:N,CrossRef!D:D,"",0)</f>
        <v/>
      </c>
      <c r="D140" s="38" t="str">
        <f>_xlfn.XLOOKUP(A140,CrossRef!N:N,CrossRef!C:C,"",0)</f>
        <v/>
      </c>
      <c r="E140" s="38" t="str">
        <f>LEFT(M140,3)</f>
        <v>HCM</v>
      </c>
      <c r="F140" s="38" t="str">
        <f>_xlfn.TEXTAFTER(J140,"-")</f>
        <v>HYSY-VAHY</v>
      </c>
      <c r="G140" t="s">
        <v>2695</v>
      </c>
      <c r="H140" t="s">
        <v>2696</v>
      </c>
      <c r="I140" t="s">
        <v>2958</v>
      </c>
      <c r="J140" s="7" t="s">
        <v>1136</v>
      </c>
      <c r="K140" t="s">
        <v>2668</v>
      </c>
      <c r="L140" t="s">
        <v>2959</v>
      </c>
      <c r="M140" t="s">
        <v>2960</v>
      </c>
      <c r="N140" t="s">
        <v>2640</v>
      </c>
      <c r="O140" t="s">
        <v>2803</v>
      </c>
      <c r="P140" t="s">
        <v>2642</v>
      </c>
      <c r="Q140" t="s">
        <v>2640</v>
      </c>
      <c r="R140" t="s">
        <v>3191</v>
      </c>
      <c r="S140" t="s">
        <v>2671</v>
      </c>
      <c r="T140" t="s">
        <v>2731</v>
      </c>
      <c r="U140" t="s">
        <v>2580</v>
      </c>
      <c r="V140" s="7" t="s">
        <v>2778</v>
      </c>
      <c r="W140" s="8">
        <v>24000</v>
      </c>
      <c r="X140" t="s">
        <v>3192</v>
      </c>
      <c r="Y140" t="s">
        <v>3193</v>
      </c>
      <c r="Z140" s="8">
        <v>28045.599999999999</v>
      </c>
      <c r="AA140" s="9">
        <v>16.739999999999998</v>
      </c>
      <c r="AB140" s="8">
        <v>72100.67</v>
      </c>
      <c r="AD140" s="10">
        <v>4760773</v>
      </c>
      <c r="AE140" s="11"/>
      <c r="AF140" s="8">
        <v>0</v>
      </c>
      <c r="AG140" s="8">
        <v>-4045.5999999999985</v>
      </c>
      <c r="AH140" s="12">
        <v>-0.16856666666666661</v>
      </c>
      <c r="AI140" s="8">
        <v>-241.67264038231772</v>
      </c>
      <c r="AJ140" s="11">
        <v>45983.327359606483</v>
      </c>
      <c r="AK140" s="11">
        <v>45996</v>
      </c>
      <c r="AL140" s="10">
        <v>-13</v>
      </c>
      <c r="AM140">
        <v>24212.14</v>
      </c>
      <c r="AN140">
        <v>1.0088391666666667</v>
      </c>
      <c r="AO140" s="40" t="str">
        <f>E140&amp;F140&amp;U140</f>
        <v>HCMHYSY-VAHYLHU</v>
      </c>
      <c r="AP140" s="40" t="str">
        <f>_xlfn.XLOOKUP(AO140,CrossRef!N:N,CrossRef!A:A,"NOT FOUND",0)</f>
        <v>NOT FOUND</v>
      </c>
      <c r="AQ140" s="40" t="str">
        <f>IFERROR(_xlfn.XLOOKUP(AO140,CrossRef!$N:$N,CrossRef!$E:$E,"Not Found"),"-")</f>
        <v>Not Found</v>
      </c>
      <c r="AR140" s="40" t="str">
        <f>IFERROR(_xlfn.XLOOKUP(AO140,CrossRef!$N:$N,CrossRef!$G:$G,"Not Found"),"-")</f>
        <v>Not Found</v>
      </c>
      <c r="AS140" s="40" t="str">
        <f>IFERROR(_xlfn.XLOOKUP(AO140,CrossRef!$N:$N,CrossRef!$H:$H,"Not Found"),"-")</f>
        <v>Not Found</v>
      </c>
    </row>
    <row r="141" spans="1:45" hidden="1" x14ac:dyDescent="0.3">
      <c r="A141" s="38" t="str">
        <f>E141&amp;F141&amp;U141</f>
        <v>HCMHYSY-VAHYRHU</v>
      </c>
      <c r="B141" s="38" t="str">
        <f>I141&amp;D141&amp;C141</f>
        <v>EX7150</v>
      </c>
      <c r="C141" s="38" t="str">
        <f>_xlfn.XLOOKUP(A141,CrossRef!N:N,CrossRef!D:D,"",0)</f>
        <v/>
      </c>
      <c r="D141" s="38" t="str">
        <f>_xlfn.XLOOKUP(A141,CrossRef!N:N,CrossRef!C:C,"",0)</f>
        <v/>
      </c>
      <c r="E141" s="38" t="str">
        <f>LEFT(M141,3)</f>
        <v>HCM</v>
      </c>
      <c r="F141" s="38" t="str">
        <f>_xlfn.TEXTAFTER(J141,"-")</f>
        <v>HYSY-VAHY</v>
      </c>
      <c r="G141" t="s">
        <v>2695</v>
      </c>
      <c r="H141" t="s">
        <v>2696</v>
      </c>
      <c r="I141" t="s">
        <v>2958</v>
      </c>
      <c r="J141" s="7" t="s">
        <v>1136</v>
      </c>
      <c r="K141" t="s">
        <v>2668</v>
      </c>
      <c r="L141" t="s">
        <v>2959</v>
      </c>
      <c r="M141" t="s">
        <v>2960</v>
      </c>
      <c r="N141" t="s">
        <v>2640</v>
      </c>
      <c r="O141" t="s">
        <v>2803</v>
      </c>
      <c r="P141" t="s">
        <v>2642</v>
      </c>
      <c r="Q141" t="s">
        <v>2640</v>
      </c>
      <c r="R141" t="s">
        <v>3194</v>
      </c>
      <c r="S141" t="s">
        <v>2671</v>
      </c>
      <c r="T141" t="s">
        <v>2731</v>
      </c>
      <c r="U141" t="s">
        <v>2787</v>
      </c>
      <c r="V141" s="7" t="s">
        <v>2788</v>
      </c>
      <c r="W141" s="8">
        <v>24000</v>
      </c>
      <c r="X141" t="s">
        <v>3195</v>
      </c>
      <c r="Y141" t="s">
        <v>3196</v>
      </c>
      <c r="Z141" s="8">
        <v>28045.599999999999</v>
      </c>
      <c r="AA141" s="9">
        <v>16.739999999999998</v>
      </c>
      <c r="AB141" s="8">
        <v>72100.67</v>
      </c>
      <c r="AD141" s="10">
        <v>4760774</v>
      </c>
      <c r="AE141" s="11"/>
      <c r="AF141" s="8">
        <v>0</v>
      </c>
      <c r="AG141" s="8">
        <v>-4045.5999999999985</v>
      </c>
      <c r="AH141" s="12">
        <v>-0.16856666666666661</v>
      </c>
      <c r="AI141" s="8">
        <v>-241.67264038231772</v>
      </c>
      <c r="AJ141" s="11">
        <v>45983.327359606483</v>
      </c>
      <c r="AK141" s="11">
        <v>45996</v>
      </c>
      <c r="AL141" s="10">
        <v>-13</v>
      </c>
      <c r="AM141">
        <v>24212.14</v>
      </c>
      <c r="AN141">
        <v>1.0088391666666667</v>
      </c>
      <c r="AO141" s="40" t="str">
        <f>E141&amp;F141&amp;U141</f>
        <v>HCMHYSY-VAHYRHU</v>
      </c>
      <c r="AP141" s="40" t="str">
        <f>_xlfn.XLOOKUP(AO141,CrossRef!N:N,CrossRef!A:A,"NOT FOUND",0)</f>
        <v>NOT FOUND</v>
      </c>
      <c r="AQ141" s="40" t="str">
        <f>IFERROR(_xlfn.XLOOKUP(AO141,CrossRef!$N:$N,CrossRef!$E:$E,"Not Found"),"-")</f>
        <v>Not Found</v>
      </c>
      <c r="AR141" s="40" t="str">
        <f>IFERROR(_xlfn.XLOOKUP(AO141,CrossRef!$N:$N,CrossRef!$G:$G,"Not Found"),"-")</f>
        <v>Not Found</v>
      </c>
      <c r="AS141" s="40" t="str">
        <f>IFERROR(_xlfn.XLOOKUP(AO141,CrossRef!$N:$N,CrossRef!$H:$H,"Not Found"),"-")</f>
        <v>Not Found</v>
      </c>
    </row>
    <row r="142" spans="1:45" hidden="1" x14ac:dyDescent="0.3">
      <c r="A142" s="38" t="str">
        <f>E142&amp;F142&amp;U142</f>
        <v>HCMSURE-TMSGLHF</v>
      </c>
      <c r="B142" s="38" t="str">
        <f>I142&amp;D142&amp;C142</f>
        <v>EX7150</v>
      </c>
      <c r="C142" s="38" t="str">
        <f>_xlfn.XLOOKUP(A142,CrossRef!N:N,CrossRef!D:D,"",0)</f>
        <v/>
      </c>
      <c r="D142" s="38" t="str">
        <f>_xlfn.XLOOKUP(A142,CrossRef!N:N,CrossRef!C:C,"",0)</f>
        <v/>
      </c>
      <c r="E142" s="38" t="str">
        <f>LEFT(M142,3)</f>
        <v>HCM</v>
      </c>
      <c r="F142" s="38" t="str">
        <f>_xlfn.TEXTAFTER(J142,"-")</f>
        <v>SURE-TMSG</v>
      </c>
      <c r="G142" t="s">
        <v>2695</v>
      </c>
      <c r="H142" t="s">
        <v>2696</v>
      </c>
      <c r="I142" t="s">
        <v>2958</v>
      </c>
      <c r="J142" s="7" t="s">
        <v>1137</v>
      </c>
      <c r="K142" t="s">
        <v>2668</v>
      </c>
      <c r="L142" t="s">
        <v>2959</v>
      </c>
      <c r="M142" t="s">
        <v>2960</v>
      </c>
      <c r="N142" t="s">
        <v>2640</v>
      </c>
      <c r="O142" t="s">
        <v>2803</v>
      </c>
      <c r="P142" t="s">
        <v>2642</v>
      </c>
      <c r="Q142" t="s">
        <v>2640</v>
      </c>
      <c r="R142" t="s">
        <v>3197</v>
      </c>
      <c r="S142" t="s">
        <v>2655</v>
      </c>
      <c r="T142" t="s">
        <v>2949</v>
      </c>
      <c r="U142" t="s">
        <v>485</v>
      </c>
      <c r="V142" s="7" t="s">
        <v>1138</v>
      </c>
      <c r="W142" s="8">
        <v>24000</v>
      </c>
      <c r="X142" t="s">
        <v>3198</v>
      </c>
      <c r="Y142" t="s">
        <v>3199</v>
      </c>
      <c r="Z142" s="8">
        <v>28045.599999999999</v>
      </c>
      <c r="AA142" s="9">
        <v>16.739999999999998</v>
      </c>
      <c r="AB142" s="8">
        <v>77458.14</v>
      </c>
      <c r="AD142" s="10">
        <v>4754196</v>
      </c>
      <c r="AE142" s="11"/>
      <c r="AF142" s="8">
        <v>0</v>
      </c>
      <c r="AG142" s="8">
        <v>-4045.5999999999985</v>
      </c>
      <c r="AH142" s="12">
        <v>-0.16856666666666661</v>
      </c>
      <c r="AI142" s="8">
        <v>-241.67264038231772</v>
      </c>
      <c r="AJ142" s="11">
        <v>45983.327359606483</v>
      </c>
      <c r="AK142" s="11">
        <v>45997</v>
      </c>
      <c r="AL142" s="10">
        <v>-14</v>
      </c>
      <c r="AM142">
        <v>24228.879999999997</v>
      </c>
      <c r="AN142">
        <v>1.0095366666666665</v>
      </c>
      <c r="AO142" s="40" t="str">
        <f>E142&amp;F142&amp;U142</f>
        <v>HCMSURE-TMSGLHF</v>
      </c>
      <c r="AP142" s="40" t="str">
        <f>_xlfn.XLOOKUP(AO142,CrossRef!N:N,CrossRef!A:A,"NOT FOUND",0)</f>
        <v>NOT FOUND</v>
      </c>
      <c r="AQ142" s="40" t="str">
        <f>IFERROR(_xlfn.XLOOKUP(AO142,CrossRef!$N:$N,CrossRef!$E:$E,"Not Found"),"-")</f>
        <v>Not Found</v>
      </c>
      <c r="AR142" s="40" t="str">
        <f>IFERROR(_xlfn.XLOOKUP(AO142,CrossRef!$N:$N,CrossRef!$G:$G,"Not Found"),"-")</f>
        <v>Not Found</v>
      </c>
      <c r="AS142" s="40" t="str">
        <f>IFERROR(_xlfn.XLOOKUP(AO142,CrossRef!$N:$N,CrossRef!$H:$H,"Not Found"),"-")</f>
        <v>Not Found</v>
      </c>
    </row>
    <row r="143" spans="1:45" hidden="1" x14ac:dyDescent="0.3">
      <c r="A143" s="38" t="str">
        <f>E143&amp;F143&amp;U143</f>
        <v>HCMSURE-TMSGRHF</v>
      </c>
      <c r="B143" s="38" t="str">
        <f>I143&amp;D143&amp;C143</f>
        <v>EX7150</v>
      </c>
      <c r="C143" s="38" t="str">
        <f>_xlfn.XLOOKUP(A143,CrossRef!N:N,CrossRef!D:D,"",0)</f>
        <v/>
      </c>
      <c r="D143" s="38" t="str">
        <f>_xlfn.XLOOKUP(A143,CrossRef!N:N,CrossRef!C:C,"",0)</f>
        <v/>
      </c>
      <c r="E143" s="38" t="str">
        <f>LEFT(M143,3)</f>
        <v>HCM</v>
      </c>
      <c r="F143" s="38" t="str">
        <f>_xlfn.TEXTAFTER(J143,"-")</f>
        <v>SURE-TMSG</v>
      </c>
      <c r="G143" t="s">
        <v>2695</v>
      </c>
      <c r="H143" t="s">
        <v>2696</v>
      </c>
      <c r="I143" t="s">
        <v>2958</v>
      </c>
      <c r="J143" s="7" t="s">
        <v>1137</v>
      </c>
      <c r="K143" t="s">
        <v>2668</v>
      </c>
      <c r="L143" t="s">
        <v>2959</v>
      </c>
      <c r="M143" t="s">
        <v>2960</v>
      </c>
      <c r="N143" t="s">
        <v>2640</v>
      </c>
      <c r="O143" t="s">
        <v>2803</v>
      </c>
      <c r="P143" t="s">
        <v>2642</v>
      </c>
      <c r="Q143" t="s">
        <v>2640</v>
      </c>
      <c r="R143" t="s">
        <v>3200</v>
      </c>
      <c r="S143" t="s">
        <v>2655</v>
      </c>
      <c r="T143" t="s">
        <v>2949</v>
      </c>
      <c r="U143" t="s">
        <v>488</v>
      </c>
      <c r="V143" s="7" t="s">
        <v>1807</v>
      </c>
      <c r="W143" s="8">
        <v>24000</v>
      </c>
      <c r="X143" t="s">
        <v>3201</v>
      </c>
      <c r="Y143" t="s">
        <v>3199</v>
      </c>
      <c r="Z143" s="8">
        <v>28045.599999999999</v>
      </c>
      <c r="AA143" s="9">
        <v>16.739999999999998</v>
      </c>
      <c r="AB143" s="8">
        <v>77458.14</v>
      </c>
      <c r="AD143" s="10">
        <v>4754197</v>
      </c>
      <c r="AE143" s="11"/>
      <c r="AF143" s="8">
        <v>0</v>
      </c>
      <c r="AG143" s="8">
        <v>-4045.5999999999985</v>
      </c>
      <c r="AH143" s="12">
        <v>-0.16856666666666661</v>
      </c>
      <c r="AI143" s="8">
        <v>-241.67264038231772</v>
      </c>
      <c r="AJ143" s="11">
        <v>45983.327359606483</v>
      </c>
      <c r="AK143" s="11">
        <v>45997</v>
      </c>
      <c r="AL143" s="10">
        <v>-14</v>
      </c>
      <c r="AM143">
        <v>24228.879999999997</v>
      </c>
      <c r="AN143">
        <v>1.0095366666666665</v>
      </c>
      <c r="AO143" s="40" t="str">
        <f>E143&amp;F143&amp;U143</f>
        <v>HCMSURE-TMSGRHF</v>
      </c>
      <c r="AP143" s="40" t="str">
        <f>_xlfn.XLOOKUP(AO143,CrossRef!N:N,CrossRef!A:A,"NOT FOUND",0)</f>
        <v>NOT FOUND</v>
      </c>
      <c r="AQ143" s="40" t="str">
        <f>IFERROR(_xlfn.XLOOKUP(AO143,CrossRef!$N:$N,CrossRef!$E:$E,"Not Found"),"-")</f>
        <v>Not Found</v>
      </c>
      <c r="AR143" s="40" t="str">
        <f>IFERROR(_xlfn.XLOOKUP(AO143,CrossRef!$N:$N,CrossRef!$G:$G,"Not Found"),"-")</f>
        <v>Not Found</v>
      </c>
      <c r="AS143" s="40" t="str">
        <f>IFERROR(_xlfn.XLOOKUP(AO143,CrossRef!$N:$N,CrossRef!$H:$H,"Not Found"),"-")</f>
        <v>Not Found</v>
      </c>
    </row>
    <row r="144" spans="1:45" hidden="1" x14ac:dyDescent="0.3">
      <c r="A144" s="38" t="str">
        <f>E144&amp;F144&amp;U144</f>
        <v>HCMSURE-TMSGLHR</v>
      </c>
      <c r="B144" s="38" t="str">
        <f>I144&amp;D144&amp;C144</f>
        <v>EX7150</v>
      </c>
      <c r="C144" s="38" t="str">
        <f>_xlfn.XLOOKUP(A144,CrossRef!N:N,CrossRef!D:D,"",0)</f>
        <v/>
      </c>
      <c r="D144" s="38" t="str">
        <f>_xlfn.XLOOKUP(A144,CrossRef!N:N,CrossRef!C:C,"",0)</f>
        <v/>
      </c>
      <c r="E144" s="38" t="str">
        <f>LEFT(M144,3)</f>
        <v>HCM</v>
      </c>
      <c r="F144" s="38" t="str">
        <f>_xlfn.TEXTAFTER(J144,"-")</f>
        <v>SURE-TMSG</v>
      </c>
      <c r="G144" t="s">
        <v>2695</v>
      </c>
      <c r="H144" t="s">
        <v>2696</v>
      </c>
      <c r="I144" t="s">
        <v>2958</v>
      </c>
      <c r="J144" s="7" t="s">
        <v>1137</v>
      </c>
      <c r="K144" t="s">
        <v>2668</v>
      </c>
      <c r="L144" t="s">
        <v>2959</v>
      </c>
      <c r="M144" t="s">
        <v>2960</v>
      </c>
      <c r="N144" t="s">
        <v>2640</v>
      </c>
      <c r="O144" t="s">
        <v>2803</v>
      </c>
      <c r="P144" t="s">
        <v>2642</v>
      </c>
      <c r="Q144" t="s">
        <v>2640</v>
      </c>
      <c r="R144" t="s">
        <v>3202</v>
      </c>
      <c r="S144" t="s">
        <v>2655</v>
      </c>
      <c r="T144" t="s">
        <v>2949</v>
      </c>
      <c r="U144" t="s">
        <v>491</v>
      </c>
      <c r="V144" s="7" t="s">
        <v>3203</v>
      </c>
      <c r="W144" s="8">
        <v>24000</v>
      </c>
      <c r="X144" t="s">
        <v>3204</v>
      </c>
      <c r="Y144" t="s">
        <v>3199</v>
      </c>
      <c r="Z144" s="8">
        <v>28045.599999999999</v>
      </c>
      <c r="AA144" s="9">
        <v>16.739999999999998</v>
      </c>
      <c r="AB144" s="8">
        <v>77458.14</v>
      </c>
      <c r="AD144" s="10">
        <v>4754198</v>
      </c>
      <c r="AE144" s="11"/>
      <c r="AF144" s="8">
        <v>0</v>
      </c>
      <c r="AG144" s="8">
        <v>-4045.5999999999985</v>
      </c>
      <c r="AH144" s="12">
        <v>-0.16856666666666661</v>
      </c>
      <c r="AI144" s="8">
        <v>-241.67264038231772</v>
      </c>
      <c r="AJ144" s="11">
        <v>45983.327359606483</v>
      </c>
      <c r="AK144" s="11">
        <v>45997</v>
      </c>
      <c r="AL144" s="10">
        <v>-14</v>
      </c>
      <c r="AM144">
        <v>24228.879999999997</v>
      </c>
      <c r="AN144">
        <v>1.0095366666666665</v>
      </c>
      <c r="AO144" s="40" t="str">
        <f>E144&amp;F144&amp;U144</f>
        <v>HCMSURE-TMSGLHR</v>
      </c>
      <c r="AP144" s="40" t="str">
        <f>_xlfn.XLOOKUP(AO144,CrossRef!N:N,CrossRef!A:A,"NOT FOUND",0)</f>
        <v>NOT FOUND</v>
      </c>
      <c r="AQ144" s="40" t="str">
        <f>IFERROR(_xlfn.XLOOKUP(AO144,CrossRef!$N:$N,CrossRef!$E:$E,"Not Found"),"-")</f>
        <v>Not Found</v>
      </c>
      <c r="AR144" s="40" t="str">
        <f>IFERROR(_xlfn.XLOOKUP(AO144,CrossRef!$N:$N,CrossRef!$G:$G,"Not Found"),"-")</f>
        <v>Not Found</v>
      </c>
      <c r="AS144" s="40" t="str">
        <f>IFERROR(_xlfn.XLOOKUP(AO144,CrossRef!$N:$N,CrossRef!$H:$H,"Not Found"),"-")</f>
        <v>Not Found</v>
      </c>
    </row>
    <row r="145" spans="1:45" hidden="1" x14ac:dyDescent="0.3">
      <c r="A145" s="38" t="str">
        <f>E145&amp;F145&amp;U145</f>
        <v>HCMSURE-TMSGRHR</v>
      </c>
      <c r="B145" s="38" t="str">
        <f>I145&amp;D145&amp;C145</f>
        <v>EX7150</v>
      </c>
      <c r="C145" s="38" t="str">
        <f>_xlfn.XLOOKUP(A145,CrossRef!N:N,CrossRef!D:D,"",0)</f>
        <v/>
      </c>
      <c r="D145" s="38" t="str">
        <f>_xlfn.XLOOKUP(A145,CrossRef!N:N,CrossRef!C:C,"",0)</f>
        <v/>
      </c>
      <c r="E145" s="38" t="str">
        <f>LEFT(M145,3)</f>
        <v>HCM</v>
      </c>
      <c r="F145" s="38" t="str">
        <f>_xlfn.TEXTAFTER(J145,"-")</f>
        <v>SURE-TMSG</v>
      </c>
      <c r="G145" t="s">
        <v>2695</v>
      </c>
      <c r="H145" t="s">
        <v>2696</v>
      </c>
      <c r="I145" t="s">
        <v>2958</v>
      </c>
      <c r="J145" s="7" t="s">
        <v>1137</v>
      </c>
      <c r="K145" t="s">
        <v>2668</v>
      </c>
      <c r="L145" t="s">
        <v>2959</v>
      </c>
      <c r="M145" t="s">
        <v>2960</v>
      </c>
      <c r="N145" t="s">
        <v>2640</v>
      </c>
      <c r="O145" t="s">
        <v>2803</v>
      </c>
      <c r="P145" t="s">
        <v>2642</v>
      </c>
      <c r="Q145" t="s">
        <v>2640</v>
      </c>
      <c r="R145" t="s">
        <v>3205</v>
      </c>
      <c r="S145" t="s">
        <v>2655</v>
      </c>
      <c r="T145" t="s">
        <v>2949</v>
      </c>
      <c r="U145" t="s">
        <v>494</v>
      </c>
      <c r="V145" s="7" t="s">
        <v>3206</v>
      </c>
      <c r="W145" s="8">
        <v>24000</v>
      </c>
      <c r="X145" t="s">
        <v>3207</v>
      </c>
      <c r="Y145" t="s">
        <v>3199</v>
      </c>
      <c r="Z145" s="8">
        <v>28045.599999999999</v>
      </c>
      <c r="AA145" s="9">
        <v>16.739999999999998</v>
      </c>
      <c r="AB145" s="8">
        <v>77458.14</v>
      </c>
      <c r="AD145" s="10">
        <v>4754240</v>
      </c>
      <c r="AE145" s="11"/>
      <c r="AF145" s="8">
        <v>0</v>
      </c>
      <c r="AG145" s="8">
        <v>-4045.5999999999985</v>
      </c>
      <c r="AH145" s="12">
        <v>-0.16856666666666661</v>
      </c>
      <c r="AI145" s="8">
        <v>-241.67264038231772</v>
      </c>
      <c r="AJ145" s="11">
        <v>45983.327359606483</v>
      </c>
      <c r="AK145" s="11">
        <v>45997</v>
      </c>
      <c r="AL145" s="10">
        <v>-14</v>
      </c>
      <c r="AM145">
        <v>24228.879999999997</v>
      </c>
      <c r="AN145">
        <v>1.0095366666666665</v>
      </c>
      <c r="AO145" s="40" t="str">
        <f>E145&amp;F145&amp;U145</f>
        <v>HCMSURE-TMSGRHR</v>
      </c>
      <c r="AP145" s="40" t="str">
        <f>_xlfn.XLOOKUP(AO145,CrossRef!N:N,CrossRef!A:A,"NOT FOUND",0)</f>
        <v>NOT FOUND</v>
      </c>
      <c r="AQ145" s="40" t="str">
        <f>IFERROR(_xlfn.XLOOKUP(AO145,CrossRef!$N:$N,CrossRef!$E:$E,"Not Found"),"-")</f>
        <v>Not Found</v>
      </c>
      <c r="AR145" s="40" t="str">
        <f>IFERROR(_xlfn.XLOOKUP(AO145,CrossRef!$N:$N,CrossRef!$G:$G,"Not Found"),"-")</f>
        <v>Not Found</v>
      </c>
      <c r="AS145" s="40" t="str">
        <f>IFERROR(_xlfn.XLOOKUP(AO145,CrossRef!$N:$N,CrossRef!$H:$H,"Not Found"),"-")</f>
        <v>Not Found</v>
      </c>
    </row>
    <row r="146" spans="1:45" hidden="1" x14ac:dyDescent="0.3">
      <c r="A146" s="38" t="str">
        <f>E146&amp;F146&amp;U146</f>
        <v>SSPENGI</v>
      </c>
      <c r="B146" s="38" t="str">
        <f>I146&amp;D146&amp;C146</f>
        <v>TD6343100000</v>
      </c>
      <c r="C146" s="38" t="str">
        <f>_xlfn.XLOOKUP(A146,CrossRef!N:N,CrossRef!D:D,"",0)</f>
        <v>00</v>
      </c>
      <c r="D146" s="38" t="str">
        <f>_xlfn.XLOOKUP(A146,CrossRef!N:N,CrossRef!C:C,"",0)</f>
        <v>1000</v>
      </c>
      <c r="E146" s="38" t="str">
        <f>LEFT(M146,3)</f>
        <v>SSP</v>
      </c>
      <c r="F146" s="38" t="str">
        <f>_xlfn.TEXTAFTER(J146,"-")</f>
        <v>ENGI</v>
      </c>
      <c r="G146" t="s">
        <v>2725</v>
      </c>
      <c r="H146" t="s">
        <v>2726</v>
      </c>
      <c r="I146" t="s">
        <v>3208</v>
      </c>
      <c r="J146" s="7" t="s">
        <v>1140</v>
      </c>
      <c r="K146" t="s">
        <v>2638</v>
      </c>
      <c r="L146" t="s">
        <v>183</v>
      </c>
      <c r="M146" t="s">
        <v>3209</v>
      </c>
      <c r="N146" t="s">
        <v>2640</v>
      </c>
      <c r="O146" t="s">
        <v>2803</v>
      </c>
      <c r="P146" t="s">
        <v>2642</v>
      </c>
      <c r="Q146" t="s">
        <v>2640</v>
      </c>
      <c r="R146" t="s">
        <v>3210</v>
      </c>
      <c r="S146" t="s">
        <v>2655</v>
      </c>
      <c r="T146" t="s">
        <v>3087</v>
      </c>
      <c r="U146" t="s">
        <v>2657</v>
      </c>
      <c r="V146" s="7" t="s">
        <v>186</v>
      </c>
      <c r="W146" s="8">
        <v>11000</v>
      </c>
      <c r="X146" t="s">
        <v>3211</v>
      </c>
      <c r="Y146" t="s">
        <v>3089</v>
      </c>
      <c r="Z146" s="8">
        <v>46545</v>
      </c>
      <c r="AA146" s="9">
        <v>11.38</v>
      </c>
      <c r="AB146" s="8">
        <v>156565</v>
      </c>
      <c r="AD146" s="10">
        <v>4772037</v>
      </c>
      <c r="AE146" s="11"/>
      <c r="AF146" s="8">
        <v>31890</v>
      </c>
      <c r="AG146" s="8">
        <v>-3655</v>
      </c>
      <c r="AH146" s="12">
        <v>-0.33227272727272728</v>
      </c>
      <c r="AI146" s="8">
        <v>-321.17750439367308</v>
      </c>
      <c r="AJ146" s="11">
        <v>45903.822495601853</v>
      </c>
      <c r="AK146" s="11">
        <v>45835</v>
      </c>
      <c r="AL146" s="10">
        <v>68</v>
      </c>
      <c r="AM146">
        <v>42106.8</v>
      </c>
      <c r="AN146">
        <v>0.92880000000000029</v>
      </c>
      <c r="AO146" s="40" t="str">
        <f>E146&amp;F146&amp;U146</f>
        <v>SSPENGI</v>
      </c>
      <c r="AP146" s="40" t="str">
        <f>_xlfn.XLOOKUP(AO146,CrossRef!N:N,CrossRef!A:A,"NOT FOUND",0)</f>
        <v>SSP100000</v>
      </c>
      <c r="AQ146" s="40" t="str">
        <f>IFERROR(_xlfn.XLOOKUP(AO146,CrossRef!$N:$N,CrossRef!$E:$E,"Not Found"),"-")</f>
        <v>793F</v>
      </c>
      <c r="AR146" s="40" t="str">
        <f>IFERROR(_xlfn.XLOOKUP(AO146,CrossRef!$N:$N,CrossRef!$G:$G,"Not Found"),"-")</f>
        <v>1000 - ENGINE</v>
      </c>
      <c r="AS146" s="40" t="str">
        <f>IFERROR(_xlfn.XLOOKUP(AO146,CrossRef!$N:$N,CrossRef!$H:$H,"Not Found"),"-")</f>
        <v>00 - (NONE)</v>
      </c>
    </row>
    <row r="147" spans="1:45" hidden="1" x14ac:dyDescent="0.3">
      <c r="A147" s="38" t="str">
        <f>E147&amp;F147&amp;U147</f>
        <v>A4WDRIV-FIDVLHF</v>
      </c>
      <c r="B147" s="38" t="str">
        <f>I147&amp;D147&amp;C147</f>
        <v>QDZ044050LF</v>
      </c>
      <c r="C147" s="38" t="str">
        <f>_xlfn.XLOOKUP(A147,CrossRef!N:N,CrossRef!D:D,"",0)</f>
        <v>LF</v>
      </c>
      <c r="D147" s="38" t="str">
        <f>_xlfn.XLOOKUP(A147,CrossRef!N:N,CrossRef!C:C,"",0)</f>
        <v>4050</v>
      </c>
      <c r="E147" s="38" t="str">
        <f>LEFT(M147,3)</f>
        <v>A4W</v>
      </c>
      <c r="F147" s="38" t="str">
        <f>_xlfn.TEXTAFTER(J147,"-")</f>
        <v>DRIV-FIDV</v>
      </c>
      <c r="G147" t="s">
        <v>2635</v>
      </c>
      <c r="H147" t="s">
        <v>2636</v>
      </c>
      <c r="I147" t="s">
        <v>3173</v>
      </c>
      <c r="J147" s="7" t="s">
        <v>558</v>
      </c>
      <c r="K147" t="s">
        <v>2638</v>
      </c>
      <c r="L147" t="s">
        <v>130</v>
      </c>
      <c r="M147" t="s">
        <v>3174</v>
      </c>
      <c r="N147" t="s">
        <v>2640</v>
      </c>
      <c r="O147" t="s">
        <v>2641</v>
      </c>
      <c r="P147" t="s">
        <v>2642</v>
      </c>
      <c r="Q147" t="s">
        <v>2640</v>
      </c>
      <c r="R147" t="s">
        <v>3212</v>
      </c>
      <c r="S147" t="s">
        <v>2655</v>
      </c>
      <c r="T147" t="s">
        <v>3213</v>
      </c>
      <c r="U147" t="s">
        <v>485</v>
      </c>
      <c r="V147" s="7" t="s">
        <v>559</v>
      </c>
      <c r="W147" s="8">
        <v>12000</v>
      </c>
      <c r="X147" t="s">
        <v>3214</v>
      </c>
      <c r="Y147" t="s">
        <v>3215</v>
      </c>
      <c r="Z147" s="8">
        <v>97141</v>
      </c>
      <c r="AA147" s="9">
        <v>11.27</v>
      </c>
      <c r="AB147" s="8">
        <v>41565.129999999997</v>
      </c>
      <c r="AD147" s="10">
        <v>4631207</v>
      </c>
      <c r="AE147" s="11">
        <v>44870</v>
      </c>
      <c r="AF147" s="8">
        <v>81556</v>
      </c>
      <c r="AG147" s="8">
        <v>-3585</v>
      </c>
      <c r="AH147" s="12">
        <v>-0.29875000000000002</v>
      </c>
      <c r="AI147" s="8">
        <v>-318.10115350488024</v>
      </c>
      <c r="AJ147" s="11">
        <v>45906.898846493059</v>
      </c>
      <c r="AK147" s="11">
        <v>45769</v>
      </c>
      <c r="AL147" s="10">
        <v>137</v>
      </c>
      <c r="AM147">
        <v>92001.88</v>
      </c>
      <c r="AN147">
        <v>0.87049000000000043</v>
      </c>
      <c r="AO147" s="40" t="str">
        <f>E147&amp;F147&amp;U147</f>
        <v>A4WDRIV-FIDVLHF</v>
      </c>
      <c r="AP147" s="40" t="str">
        <f>_xlfn.XLOOKUP(AO147,CrossRef!N:N,CrossRef!A:A,"NOT FOUND",0)</f>
        <v>A4W4050LF</v>
      </c>
      <c r="AQ147" s="40" t="str">
        <f>IFERROR(_xlfn.XLOOKUP(AO147,CrossRef!$N:$N,CrossRef!$E:$E,"Not Found"),"-")</f>
        <v>854G</v>
      </c>
      <c r="AR147" s="40" t="str">
        <f>IFERROR(_xlfn.XLOOKUP(AO147,CrossRef!$N:$N,CrossRef!$G:$G,"Not Found"),"-")</f>
        <v>4050 - FINAL DRIVE</v>
      </c>
      <c r="AS147" s="40" t="str">
        <f>IFERROR(_xlfn.XLOOKUP(AO147,CrossRef!$N:$N,CrossRef!$H:$H,"Not Found"),"-")</f>
        <v>LF - LEFT FRONT</v>
      </c>
    </row>
    <row r="148" spans="1:45" hidden="1" x14ac:dyDescent="0.3">
      <c r="A148" s="38" t="str">
        <f>E148&amp;F148&amp;U148</f>
        <v>A4WDRIV-DIFFFR</v>
      </c>
      <c r="B148" s="38" t="str">
        <f>I148&amp;D148&amp;C148</f>
        <v>QDZ043258FR</v>
      </c>
      <c r="C148" s="38" t="str">
        <f>_xlfn.XLOOKUP(A148,CrossRef!N:N,CrossRef!D:D,"",0)</f>
        <v>FR</v>
      </c>
      <c r="D148" s="38" t="str">
        <f>_xlfn.XLOOKUP(A148,CrossRef!N:N,CrossRef!C:C,"",0)</f>
        <v>3258</v>
      </c>
      <c r="E148" s="38" t="str">
        <f>LEFT(M148,3)</f>
        <v>A4W</v>
      </c>
      <c r="F148" s="38" t="str">
        <f>_xlfn.TEXTAFTER(J148,"-")</f>
        <v>DRIV-DIFF</v>
      </c>
      <c r="G148" t="s">
        <v>2635</v>
      </c>
      <c r="H148" t="s">
        <v>2636</v>
      </c>
      <c r="I148" t="s">
        <v>3173</v>
      </c>
      <c r="J148" s="7" t="s">
        <v>449</v>
      </c>
      <c r="K148" t="s">
        <v>2638</v>
      </c>
      <c r="L148" t="s">
        <v>130</v>
      </c>
      <c r="M148" t="s">
        <v>3174</v>
      </c>
      <c r="N148" t="s">
        <v>2640</v>
      </c>
      <c r="O148" t="s">
        <v>2641</v>
      </c>
      <c r="P148" t="s">
        <v>2642</v>
      </c>
      <c r="Q148" t="s">
        <v>2640</v>
      </c>
      <c r="R148" t="s">
        <v>3216</v>
      </c>
      <c r="S148" t="s">
        <v>2655</v>
      </c>
      <c r="T148" t="s">
        <v>2656</v>
      </c>
      <c r="U148" t="s">
        <v>233</v>
      </c>
      <c r="V148" s="7" t="s">
        <v>450</v>
      </c>
      <c r="W148" s="8">
        <v>12000</v>
      </c>
      <c r="X148" t="s">
        <v>3217</v>
      </c>
      <c r="Y148" t="s">
        <v>3218</v>
      </c>
      <c r="Z148" s="8">
        <v>97141</v>
      </c>
      <c r="AA148" s="9">
        <v>11.27</v>
      </c>
      <c r="AB148" s="8">
        <v>51268.800000000003</v>
      </c>
      <c r="AD148" s="10">
        <v>4631797</v>
      </c>
      <c r="AE148" s="11">
        <v>44870</v>
      </c>
      <c r="AF148" s="8">
        <v>81564</v>
      </c>
      <c r="AG148" s="8">
        <v>-3577</v>
      </c>
      <c r="AH148" s="12">
        <v>-0.29808333333333331</v>
      </c>
      <c r="AI148" s="8">
        <v>-317.39130434782612</v>
      </c>
      <c r="AJ148" s="11">
        <v>45907.608695636576</v>
      </c>
      <c r="AK148" s="11">
        <v>45770</v>
      </c>
      <c r="AL148" s="10">
        <v>137</v>
      </c>
      <c r="AM148">
        <v>92013.15</v>
      </c>
      <c r="AN148">
        <v>0.87076249999999955</v>
      </c>
      <c r="AO148" s="40" t="str">
        <f>E148&amp;F148&amp;U148</f>
        <v>A4WDRIV-DIFFFR</v>
      </c>
      <c r="AP148" s="40" t="str">
        <f>_xlfn.XLOOKUP(AO148,CrossRef!N:N,CrossRef!A:A,"NOT FOUND",0)</f>
        <v>A4W3258FR</v>
      </c>
      <c r="AQ148" s="40" t="str">
        <f>IFERROR(_xlfn.XLOOKUP(AO148,CrossRef!$N:$N,CrossRef!$E:$E,"Not Found"),"-")</f>
        <v>854G</v>
      </c>
      <c r="AR148" s="40" t="str">
        <f>IFERROR(_xlfn.XLOOKUP(AO148,CrossRef!$N:$N,CrossRef!$G:$G,"Not Found"),"-")</f>
        <v>3258 - DIFFERENTIAL</v>
      </c>
      <c r="AS148" s="40" t="str">
        <f>IFERROR(_xlfn.XLOOKUP(AO148,CrossRef!$N:$N,CrossRef!$H:$H,"Not Found"),"-")</f>
        <v>FR - FRONT</v>
      </c>
    </row>
    <row r="149" spans="1:45" hidden="1" x14ac:dyDescent="0.3">
      <c r="A149" s="38" t="str">
        <f>E149&amp;F149&amp;U149</f>
        <v>A4WDRIV-FIDVRHF</v>
      </c>
      <c r="B149" s="38" t="str">
        <f>I149&amp;D149&amp;C149</f>
        <v>QDZ044050RF</v>
      </c>
      <c r="C149" s="38" t="str">
        <f>_xlfn.XLOOKUP(A149,CrossRef!N:N,CrossRef!D:D,"",0)</f>
        <v>RF</v>
      </c>
      <c r="D149" s="38" t="str">
        <f>_xlfn.XLOOKUP(A149,CrossRef!N:N,CrossRef!C:C,"",0)</f>
        <v>4050</v>
      </c>
      <c r="E149" s="38" t="str">
        <f>LEFT(M149,3)</f>
        <v>A4W</v>
      </c>
      <c r="F149" s="38" t="str">
        <f>_xlfn.TEXTAFTER(J149,"-")</f>
        <v>DRIV-FIDV</v>
      </c>
      <c r="G149" t="s">
        <v>2635</v>
      </c>
      <c r="H149" t="s">
        <v>2636</v>
      </c>
      <c r="I149" t="s">
        <v>3173</v>
      </c>
      <c r="J149" s="7" t="s">
        <v>558</v>
      </c>
      <c r="K149" t="s">
        <v>2638</v>
      </c>
      <c r="L149" t="s">
        <v>130</v>
      </c>
      <c r="M149" t="s">
        <v>3174</v>
      </c>
      <c r="N149" t="s">
        <v>2640</v>
      </c>
      <c r="O149" t="s">
        <v>2641</v>
      </c>
      <c r="P149" t="s">
        <v>2642</v>
      </c>
      <c r="Q149" t="s">
        <v>2640</v>
      </c>
      <c r="R149" t="s">
        <v>3219</v>
      </c>
      <c r="S149" t="s">
        <v>2655</v>
      </c>
      <c r="T149" t="s">
        <v>3213</v>
      </c>
      <c r="U149" t="s">
        <v>488</v>
      </c>
      <c r="V149" s="7" t="s">
        <v>560</v>
      </c>
      <c r="W149" s="8">
        <v>12000</v>
      </c>
      <c r="X149" t="s">
        <v>3220</v>
      </c>
      <c r="Y149" t="s">
        <v>3215</v>
      </c>
      <c r="Z149" s="8">
        <v>97141</v>
      </c>
      <c r="AA149" s="9">
        <v>11.27</v>
      </c>
      <c r="AB149" s="8">
        <v>41565.129999999997</v>
      </c>
      <c r="AD149" s="10">
        <v>4631822</v>
      </c>
      <c r="AE149" s="11">
        <v>44870</v>
      </c>
      <c r="AF149" s="8">
        <v>81564</v>
      </c>
      <c r="AG149" s="8">
        <v>-3577</v>
      </c>
      <c r="AH149" s="12">
        <v>-0.29808333333333331</v>
      </c>
      <c r="AI149" s="8">
        <v>-317.39130434782612</v>
      </c>
      <c r="AJ149" s="11">
        <v>45907.608695636576</v>
      </c>
      <c r="AK149" s="11">
        <v>45770</v>
      </c>
      <c r="AL149" s="10">
        <v>137</v>
      </c>
      <c r="AM149">
        <v>92013.15</v>
      </c>
      <c r="AN149">
        <v>0.87076249999999955</v>
      </c>
      <c r="AO149" s="40" t="str">
        <f>E149&amp;F149&amp;U149</f>
        <v>A4WDRIV-FIDVRHF</v>
      </c>
      <c r="AP149" s="40" t="str">
        <f>_xlfn.XLOOKUP(AO149,CrossRef!N:N,CrossRef!A:A,"NOT FOUND",0)</f>
        <v>A4W4050RF</v>
      </c>
      <c r="AQ149" s="40" t="str">
        <f>IFERROR(_xlfn.XLOOKUP(AO149,CrossRef!$N:$N,CrossRef!$E:$E,"Not Found"),"-")</f>
        <v>854G</v>
      </c>
      <c r="AR149" s="40" t="str">
        <f>IFERROR(_xlfn.XLOOKUP(AO149,CrossRef!$N:$N,CrossRef!$G:$G,"Not Found"),"-")</f>
        <v>4050 - FINAL DRIVE</v>
      </c>
      <c r="AS149" s="40" t="str">
        <f>IFERROR(_xlfn.XLOOKUP(AO149,CrossRef!$N:$N,CrossRef!$H:$H,"Not Found"),"-")</f>
        <v>RF - RIGHT FRONT</v>
      </c>
    </row>
    <row r="150" spans="1:45" hidden="1" x14ac:dyDescent="0.3">
      <c r="A150" s="38" t="str">
        <f>E150&amp;F150&amp;U150</f>
        <v>HCMHYSY-CYHYLH</v>
      </c>
      <c r="B150" s="38" t="str">
        <f>I150&amp;D150&amp;C150</f>
        <v>EX71735456LT</v>
      </c>
      <c r="C150" s="38" t="str">
        <f>_xlfn.XLOOKUP(A150,CrossRef!N:N,CrossRef!D:D,"",0)</f>
        <v>LT</v>
      </c>
      <c r="D150" s="38" t="str">
        <f>_xlfn.XLOOKUP(A150,CrossRef!N:N,CrossRef!C:C,"",0)</f>
        <v>5456</v>
      </c>
      <c r="E150" s="38" t="str">
        <f>LEFT(M150,3)</f>
        <v>HCM</v>
      </c>
      <c r="F150" s="38" t="str">
        <f>_xlfn.TEXTAFTER(J150,"-")</f>
        <v>HYSY-CYHY</v>
      </c>
      <c r="G150" t="s">
        <v>2648</v>
      </c>
      <c r="H150" t="s">
        <v>2649</v>
      </c>
      <c r="I150" t="s">
        <v>3221</v>
      </c>
      <c r="J150" s="7" t="s">
        <v>1141</v>
      </c>
      <c r="K150" t="s">
        <v>2668</v>
      </c>
      <c r="L150" t="s">
        <v>2959</v>
      </c>
      <c r="M150" t="s">
        <v>3222</v>
      </c>
      <c r="N150" t="s">
        <v>2640</v>
      </c>
      <c r="O150" t="s">
        <v>3054</v>
      </c>
      <c r="P150" t="s">
        <v>2642</v>
      </c>
      <c r="Q150" t="s">
        <v>2640</v>
      </c>
      <c r="R150" t="s">
        <v>3223</v>
      </c>
      <c r="S150" t="s">
        <v>2644</v>
      </c>
      <c r="T150" t="s">
        <v>2939</v>
      </c>
      <c r="U150" t="s">
        <v>59</v>
      </c>
      <c r="V150" s="7" t="s">
        <v>699</v>
      </c>
      <c r="W150" s="8">
        <v>10000</v>
      </c>
      <c r="X150" t="s">
        <v>3224</v>
      </c>
      <c r="Y150" t="s">
        <v>3069</v>
      </c>
      <c r="Z150" s="8">
        <v>13474.8</v>
      </c>
      <c r="AA150" s="9">
        <v>12.75</v>
      </c>
      <c r="AB150" s="8">
        <v>90953.04</v>
      </c>
      <c r="AD150" s="10">
        <v>4723758</v>
      </c>
      <c r="AE150" s="11"/>
      <c r="AF150" s="8"/>
      <c r="AG150" s="8">
        <v>-3474.7999999999993</v>
      </c>
      <c r="AH150" s="12">
        <v>-0.3474799999999999</v>
      </c>
      <c r="AI150" s="8">
        <v>-272.5333333333333</v>
      </c>
      <c r="AJ150" s="11">
        <v>45952.466666666667</v>
      </c>
      <c r="AK150" s="11">
        <v>45934</v>
      </c>
      <c r="AL150" s="10">
        <v>18</v>
      </c>
      <c r="AM150">
        <v>9764.5499999999993</v>
      </c>
      <c r="AO150" s="40" t="str">
        <f>E150&amp;F150&amp;U150</f>
        <v>HCMHYSY-CYHYLH</v>
      </c>
      <c r="AP150" s="40" t="str">
        <f>_xlfn.XLOOKUP(AO150,CrossRef!N:N,CrossRef!A:A,"NOT FOUND",0)</f>
        <v>HCM5456LT</v>
      </c>
      <c r="AQ150" s="40" t="str">
        <f>IFERROR(_xlfn.XLOOKUP(AO150,CrossRef!$N:$N,CrossRef!$E:$E,"Not Found"),"-")</f>
        <v>EX2500</v>
      </c>
      <c r="AR150" s="40" t="str">
        <f>IFERROR(_xlfn.XLOOKUP(AO150,CrossRef!$N:$N,CrossRef!$G:$G,"Not Found"),"-")</f>
        <v>5456 - BOOM CYLINDER</v>
      </c>
      <c r="AS150" s="40" t="str">
        <f>IFERROR(_xlfn.XLOOKUP(AO150,CrossRef!$N:$N,CrossRef!$H:$H,"Not Found"),"-")</f>
        <v>LT - LEFT</v>
      </c>
    </row>
    <row r="151" spans="1:45" hidden="1" x14ac:dyDescent="0.3">
      <c r="A151" s="38" t="str">
        <f>E151&amp;F151&amp;U151</f>
        <v>HCMHYSY-CYHYRH</v>
      </c>
      <c r="B151" s="38" t="str">
        <f>I151&amp;D151&amp;C151</f>
        <v>EX7173</v>
      </c>
      <c r="C151" s="38" t="str">
        <f>_xlfn.XLOOKUP(A151,CrossRef!N:N,CrossRef!D:D,"",0)</f>
        <v/>
      </c>
      <c r="D151" s="38" t="str">
        <f>_xlfn.XLOOKUP(A151,CrossRef!N:N,CrossRef!C:C,"",0)</f>
        <v/>
      </c>
      <c r="E151" s="38" t="str">
        <f>LEFT(M151,3)</f>
        <v>HCM</v>
      </c>
      <c r="F151" s="38" t="str">
        <f>_xlfn.TEXTAFTER(J151,"-")</f>
        <v>HYSY-CYHY</v>
      </c>
      <c r="G151" t="s">
        <v>2648</v>
      </c>
      <c r="H151" t="s">
        <v>2649</v>
      </c>
      <c r="I151" t="s">
        <v>3221</v>
      </c>
      <c r="J151" s="7" t="s">
        <v>1141</v>
      </c>
      <c r="K151" t="s">
        <v>2668</v>
      </c>
      <c r="L151" t="s">
        <v>2959</v>
      </c>
      <c r="M151" t="s">
        <v>3222</v>
      </c>
      <c r="N151" t="s">
        <v>2640</v>
      </c>
      <c r="O151" t="s">
        <v>3054</v>
      </c>
      <c r="P151" t="s">
        <v>2642</v>
      </c>
      <c r="Q151" t="s">
        <v>2640</v>
      </c>
      <c r="R151" t="s">
        <v>3225</v>
      </c>
      <c r="S151" t="s">
        <v>2644</v>
      </c>
      <c r="T151" t="s">
        <v>2939</v>
      </c>
      <c r="U151" t="s">
        <v>63</v>
      </c>
      <c r="V151" s="7" t="s">
        <v>698</v>
      </c>
      <c r="W151" s="8">
        <v>10000</v>
      </c>
      <c r="X151" t="s">
        <v>3226</v>
      </c>
      <c r="Y151" t="s">
        <v>3069</v>
      </c>
      <c r="Z151" s="8">
        <v>13474.8</v>
      </c>
      <c r="AA151" s="9">
        <v>12.75</v>
      </c>
      <c r="AB151" s="8">
        <v>90953.04</v>
      </c>
      <c r="AD151" s="10">
        <v>4723759</v>
      </c>
      <c r="AE151" s="11"/>
      <c r="AF151" s="8"/>
      <c r="AG151" s="8">
        <v>-3474.7999999999993</v>
      </c>
      <c r="AH151" s="12">
        <v>-0.3474799999999999</v>
      </c>
      <c r="AI151" s="8">
        <v>-272.5333333333333</v>
      </c>
      <c r="AJ151" s="11">
        <v>45952.466666666667</v>
      </c>
      <c r="AK151" s="11">
        <v>45934</v>
      </c>
      <c r="AL151" s="10">
        <v>18</v>
      </c>
      <c r="AM151">
        <v>9764.5499999999993</v>
      </c>
      <c r="AO151" s="40" t="str">
        <f>E151&amp;F151&amp;U151</f>
        <v>HCMHYSY-CYHYRH</v>
      </c>
      <c r="AP151" s="40" t="str">
        <f>_xlfn.XLOOKUP(AO151,CrossRef!N:N,CrossRef!A:A,"NOT FOUND",0)</f>
        <v>NOT FOUND</v>
      </c>
      <c r="AQ151" s="40" t="str">
        <f>IFERROR(_xlfn.XLOOKUP(AO151,CrossRef!$N:$N,CrossRef!$E:$E,"Not Found"),"-")</f>
        <v>Not Found</v>
      </c>
      <c r="AR151" s="40" t="str">
        <f>IFERROR(_xlfn.XLOOKUP(AO151,CrossRef!$N:$N,CrossRef!$G:$G,"Not Found"),"-")</f>
        <v>Not Found</v>
      </c>
      <c r="AS151" s="40" t="str">
        <f>IFERROR(_xlfn.XLOOKUP(AO151,CrossRef!$N:$N,CrossRef!$H:$H,"Not Found"),"-")</f>
        <v>Not Found</v>
      </c>
    </row>
    <row r="152" spans="1:45" hidden="1" x14ac:dyDescent="0.3">
      <c r="A152" s="38" t="str">
        <f>E152&amp;F152&amp;U152</f>
        <v>APXDRIV-FIDVLHR</v>
      </c>
      <c r="B152" s="38" t="str">
        <f>I152&amp;D152&amp;C152</f>
        <v>TD66604008LR</v>
      </c>
      <c r="C152" s="38" t="str">
        <f>_xlfn.XLOOKUP(A152,CrossRef!N:N,CrossRef!D:D,"",0)</f>
        <v>LR</v>
      </c>
      <c r="D152" s="38" t="str">
        <f>_xlfn.XLOOKUP(A152,CrossRef!N:N,CrossRef!C:C,"",0)</f>
        <v>4008</v>
      </c>
      <c r="E152" s="38" t="str">
        <f>LEFT(M152,3)</f>
        <v>APX</v>
      </c>
      <c r="F152" s="38" t="str">
        <f>_xlfn.TEXTAFTER(J152,"-")</f>
        <v>DRIV-FIDV</v>
      </c>
      <c r="G152" t="s">
        <v>2725</v>
      </c>
      <c r="H152" t="s">
        <v>2726</v>
      </c>
      <c r="I152" t="s">
        <v>2980</v>
      </c>
      <c r="J152" s="7" t="s">
        <v>1142</v>
      </c>
      <c r="K152" t="s">
        <v>2638</v>
      </c>
      <c r="L152" t="s">
        <v>177</v>
      </c>
      <c r="M152" t="s">
        <v>2981</v>
      </c>
      <c r="N152" t="s">
        <v>2640</v>
      </c>
      <c r="O152" t="s">
        <v>2871</v>
      </c>
      <c r="P152" t="s">
        <v>2642</v>
      </c>
      <c r="Q152" t="s">
        <v>2640</v>
      </c>
      <c r="R152" t="s">
        <v>3227</v>
      </c>
      <c r="S152" t="s">
        <v>2655</v>
      </c>
      <c r="T152" t="s">
        <v>2682</v>
      </c>
      <c r="U152" t="s">
        <v>491</v>
      </c>
      <c r="V152" s="7" t="s">
        <v>598</v>
      </c>
      <c r="W152" s="8">
        <v>20000</v>
      </c>
      <c r="X152" t="s">
        <v>3228</v>
      </c>
      <c r="Y152" t="s">
        <v>3229</v>
      </c>
      <c r="Z152" s="8">
        <v>56323.68</v>
      </c>
      <c r="AA152" s="9">
        <v>11.74</v>
      </c>
      <c r="AB152" s="8">
        <v>128611.53</v>
      </c>
      <c r="AD152" s="10">
        <v>4693419</v>
      </c>
      <c r="AE152" s="11"/>
      <c r="AF152" s="8">
        <v>32970</v>
      </c>
      <c r="AG152" s="8">
        <v>-3353.6800000000003</v>
      </c>
      <c r="AH152" s="12">
        <v>-0.16768400000000003</v>
      </c>
      <c r="AI152" s="8">
        <v>-285.66269165247019</v>
      </c>
      <c r="AJ152" s="11">
        <v>45939.337308333335</v>
      </c>
      <c r="AK152" s="11">
        <v>45882</v>
      </c>
      <c r="AL152" s="10">
        <v>57</v>
      </c>
      <c r="AM152">
        <v>52296.86</v>
      </c>
      <c r="AN152">
        <v>0.96634300000000006</v>
      </c>
      <c r="AO152" s="40" t="str">
        <f>E152&amp;F152&amp;U152</f>
        <v>APXDRIV-FIDVLHR</v>
      </c>
      <c r="AP152" s="40" t="str">
        <f>_xlfn.XLOOKUP(AO152,CrossRef!N:N,CrossRef!A:A,"NOT FOUND",0)</f>
        <v>APX4008LR</v>
      </c>
      <c r="AQ152" s="40" t="str">
        <f>IFERROR(_xlfn.XLOOKUP(AO152,CrossRef!$N:$N,CrossRef!$E:$E,"Not Found"),"-")</f>
        <v>785C</v>
      </c>
      <c r="AR152" s="40" t="str">
        <f>IFERROR(_xlfn.XLOOKUP(AO152,CrossRef!$N:$N,CrossRef!$G:$G,"Not Found"),"-")</f>
        <v>4008 - FINAL DRIVE, BRAKE &amp; WHEEL</v>
      </c>
      <c r="AS152" s="40" t="str">
        <f>IFERROR(_xlfn.XLOOKUP(AO152,CrossRef!$N:$N,CrossRef!$H:$H,"Not Found"),"-")</f>
        <v>LR - LEFT REAR</v>
      </c>
    </row>
    <row r="153" spans="1:45" hidden="1" x14ac:dyDescent="0.3">
      <c r="A153" s="38" t="str">
        <f>E153&amp;F153&amp;U153</f>
        <v>3TZDRIV</v>
      </c>
      <c r="B153" s="38" t="str">
        <f>I153&amp;D153&amp;C153</f>
        <v>QLO06405000</v>
      </c>
      <c r="C153" s="38" t="str">
        <f>_xlfn.XLOOKUP(A153,CrossRef!N:N,CrossRef!D:D,"",0)</f>
        <v>00</v>
      </c>
      <c r="D153" s="38" t="str">
        <f>_xlfn.XLOOKUP(A153,CrossRef!N:N,CrossRef!C:C,"",0)</f>
        <v>4050</v>
      </c>
      <c r="E153" s="38" t="str">
        <f>LEFT(M153,3)</f>
        <v>3TZ</v>
      </c>
      <c r="F153" s="38" t="str">
        <f>_xlfn.TEXTAFTER(J153,"-")</f>
        <v>DRIV</v>
      </c>
      <c r="G153" t="s">
        <v>2635</v>
      </c>
      <c r="H153" t="s">
        <v>2636</v>
      </c>
      <c r="I153" t="s">
        <v>2660</v>
      </c>
      <c r="J153" s="7" t="s">
        <v>920</v>
      </c>
      <c r="K153" t="s">
        <v>2638</v>
      </c>
      <c r="L153" t="s">
        <v>141</v>
      </c>
      <c r="M153" t="s">
        <v>2661</v>
      </c>
      <c r="N153" t="s">
        <v>2640</v>
      </c>
      <c r="O153" t="s">
        <v>2641</v>
      </c>
      <c r="P153" t="s">
        <v>2642</v>
      </c>
      <c r="Q153" t="s">
        <v>2662</v>
      </c>
      <c r="R153" t="s">
        <v>3230</v>
      </c>
      <c r="S153" t="s">
        <v>2655</v>
      </c>
      <c r="T153" t="s">
        <v>3231</v>
      </c>
      <c r="U153" t="s">
        <v>2657</v>
      </c>
      <c r="V153" s="7" t="s">
        <v>917</v>
      </c>
      <c r="W153" s="8">
        <v>11000</v>
      </c>
      <c r="X153" t="s">
        <v>3232</v>
      </c>
      <c r="Y153" t="s">
        <v>3233</v>
      </c>
      <c r="Z153" s="8">
        <v>88046</v>
      </c>
      <c r="AA153" s="9">
        <v>8.01</v>
      </c>
      <c r="AB153" s="8">
        <v>43229.83</v>
      </c>
      <c r="AD153" s="10">
        <v>4806477</v>
      </c>
      <c r="AE153" s="11">
        <v>44168</v>
      </c>
      <c r="AF153" s="8">
        <v>73725</v>
      </c>
      <c r="AG153" s="8">
        <v>-3321</v>
      </c>
      <c r="AH153" s="12">
        <v>-0.3019090909090909</v>
      </c>
      <c r="AI153" s="8">
        <v>-414.60674157303373</v>
      </c>
      <c r="AJ153" s="11">
        <v>45810.393258414355</v>
      </c>
      <c r="AK153" s="11">
        <v>47076</v>
      </c>
      <c r="AL153" s="10">
        <v>-1266</v>
      </c>
      <c r="AM153">
        <v>94862.51</v>
      </c>
      <c r="AO153" s="40" t="str">
        <f>E153&amp;F153&amp;U153</f>
        <v>3TZDRIV</v>
      </c>
      <c r="AP153" s="40" t="str">
        <f>_xlfn.XLOOKUP(AO153,CrossRef!N:N,CrossRef!A:A,"NOT FOUND",0)</f>
        <v>3TZ405000</v>
      </c>
      <c r="AQ153" s="40" t="str">
        <f>IFERROR(_xlfn.XLOOKUP(AO153,CrossRef!$N:$N,CrossRef!$E:$E,"Not Found"),"-")</f>
        <v>994D</v>
      </c>
      <c r="AR153" s="40" t="str">
        <f>IFERROR(_xlfn.XLOOKUP(AO153,CrossRef!$N:$N,CrossRef!$G:$G,"Not Found"),"-")</f>
        <v>4050 - FINAL DRIVE</v>
      </c>
      <c r="AS153" s="40" t="str">
        <f>IFERROR(_xlfn.XLOOKUP(AO153,CrossRef!$N:$N,CrossRef!$H:$H,"Not Found"),"-")</f>
        <v>00 - (NONE)</v>
      </c>
    </row>
    <row r="154" spans="1:45" hidden="1" x14ac:dyDescent="0.3">
      <c r="A154" s="38" t="str">
        <f>E154&amp;F154&amp;U154</f>
        <v>DH3UCRGRH</v>
      </c>
      <c r="B154" s="38" t="str">
        <f>I154&amp;D154&amp;C154</f>
        <v>EX70994170RI</v>
      </c>
      <c r="C154" s="38" t="str">
        <f>_xlfn.XLOOKUP(A154,CrossRef!N:N,CrossRef!D:D,"",0)</f>
        <v>RI</v>
      </c>
      <c r="D154" s="38" t="str">
        <f>_xlfn.XLOOKUP(A154,CrossRef!N:N,CrossRef!C:C,"",0)</f>
        <v>4170</v>
      </c>
      <c r="E154" s="38" t="str">
        <f>LEFT(M154,3)</f>
        <v>DH3</v>
      </c>
      <c r="F154" s="38" t="str">
        <f>_xlfn.TEXTAFTER(J154,"-")</f>
        <v>UCRG</v>
      </c>
      <c r="G154" t="s">
        <v>2967</v>
      </c>
      <c r="H154" t="s">
        <v>2814</v>
      </c>
      <c r="I154" t="s">
        <v>2968</v>
      </c>
      <c r="J154" s="7" t="s">
        <v>638</v>
      </c>
      <c r="K154" t="s">
        <v>2638</v>
      </c>
      <c r="L154" t="s">
        <v>65</v>
      </c>
      <c r="M154" t="s">
        <v>2969</v>
      </c>
      <c r="N154" t="s">
        <v>2640</v>
      </c>
      <c r="O154" t="s">
        <v>2653</v>
      </c>
      <c r="P154" t="s">
        <v>2642</v>
      </c>
      <c r="Q154" t="s">
        <v>2640</v>
      </c>
      <c r="R154" t="s">
        <v>3234</v>
      </c>
      <c r="S154" t="s">
        <v>2671</v>
      </c>
      <c r="T154" t="s">
        <v>2745</v>
      </c>
      <c r="U154" t="s">
        <v>63</v>
      </c>
      <c r="V154" s="7" t="s">
        <v>636</v>
      </c>
      <c r="W154" s="8">
        <v>16000</v>
      </c>
      <c r="X154" t="s">
        <v>3235</v>
      </c>
      <c r="Y154" t="s">
        <v>3236</v>
      </c>
      <c r="Z154" s="8">
        <v>52668.1</v>
      </c>
      <c r="AA154" s="9">
        <v>0</v>
      </c>
      <c r="AB154" s="8">
        <v>453166.75</v>
      </c>
      <c r="AD154" s="10">
        <v>4062105</v>
      </c>
      <c r="AE154" s="11">
        <v>44633</v>
      </c>
      <c r="AF154" s="8">
        <v>33386.5</v>
      </c>
      <c r="AG154" s="8">
        <v>-3281.5999999999985</v>
      </c>
      <c r="AH154" s="12">
        <v>-0.20509999999999992</v>
      </c>
      <c r="AI154" s="8">
        <v>0</v>
      </c>
      <c r="AJ154" s="11">
        <v>46225</v>
      </c>
      <c r="AK154" s="11">
        <v>47144</v>
      </c>
      <c r="AL154" s="10">
        <v>-919</v>
      </c>
      <c r="AO154" s="40" t="str">
        <f>E154&amp;F154&amp;U154</f>
        <v>DH3UCRGRH</v>
      </c>
      <c r="AP154" s="40" t="str">
        <f>_xlfn.XLOOKUP(AO154,CrossRef!N:N,CrossRef!A:A,"NOT FOUND",0)</f>
        <v>DH34170RI</v>
      </c>
      <c r="AQ154" s="40" t="str">
        <f>IFERROR(_xlfn.XLOOKUP(AO154,CrossRef!$N:$N,CrossRef!$E:$E,"Not Found"),"-")</f>
        <v>6060 FACE SHOVEL</v>
      </c>
      <c r="AR154" s="40" t="str">
        <f>IFERROR(_xlfn.XLOOKUP(AO154,CrossRef!$N:$N,CrossRef!$G:$G,"Not Found"),"-")</f>
        <v>4170 - TRACK ASSEMBLY</v>
      </c>
      <c r="AS154" s="40" t="str">
        <f>IFERROR(_xlfn.XLOOKUP(AO154,CrossRef!$N:$N,CrossRef!$H:$H,"Not Found"),"-")</f>
        <v>RI - RIGHT</v>
      </c>
    </row>
    <row r="155" spans="1:45" hidden="1" x14ac:dyDescent="0.3">
      <c r="A155" s="38" t="str">
        <f>E155&amp;F155&amp;U155</f>
        <v>DH3UCRGLH</v>
      </c>
      <c r="B155" s="38" t="str">
        <f>I155&amp;D155&amp;C155</f>
        <v>EX70994170LT</v>
      </c>
      <c r="C155" s="38" t="str">
        <f>_xlfn.XLOOKUP(A155,CrossRef!N:N,CrossRef!D:D,"",0)</f>
        <v>LT</v>
      </c>
      <c r="D155" s="38" t="str">
        <f>_xlfn.XLOOKUP(A155,CrossRef!N:N,CrossRef!C:C,"",0)</f>
        <v>4170</v>
      </c>
      <c r="E155" s="38" t="str">
        <f>LEFT(M155,3)</f>
        <v>DH3</v>
      </c>
      <c r="F155" s="38" t="str">
        <f>_xlfn.TEXTAFTER(J155,"-")</f>
        <v>UCRG</v>
      </c>
      <c r="G155" t="s">
        <v>2967</v>
      </c>
      <c r="H155" t="s">
        <v>2814</v>
      </c>
      <c r="I155" t="s">
        <v>2968</v>
      </c>
      <c r="J155" s="7" t="s">
        <v>638</v>
      </c>
      <c r="K155" t="s">
        <v>2638</v>
      </c>
      <c r="L155" t="s">
        <v>65</v>
      </c>
      <c r="M155" t="s">
        <v>2969</v>
      </c>
      <c r="N155" t="s">
        <v>2640</v>
      </c>
      <c r="O155" t="s">
        <v>2653</v>
      </c>
      <c r="P155" t="s">
        <v>2642</v>
      </c>
      <c r="Q155" t="s">
        <v>2640</v>
      </c>
      <c r="R155" t="s">
        <v>3237</v>
      </c>
      <c r="S155" t="s">
        <v>2671</v>
      </c>
      <c r="T155" t="s">
        <v>2745</v>
      </c>
      <c r="U155" t="s">
        <v>59</v>
      </c>
      <c r="V155" s="7" t="s">
        <v>637</v>
      </c>
      <c r="W155" s="8">
        <v>16000</v>
      </c>
      <c r="X155" t="s">
        <v>3238</v>
      </c>
      <c r="Y155" t="s">
        <v>3236</v>
      </c>
      <c r="Z155" s="8">
        <v>52668.1</v>
      </c>
      <c r="AA155" s="9">
        <v>0</v>
      </c>
      <c r="AB155" s="8">
        <v>453166.75</v>
      </c>
      <c r="AD155" s="10">
        <v>4062100</v>
      </c>
      <c r="AE155" s="11">
        <v>44633</v>
      </c>
      <c r="AF155" s="8">
        <v>33386.5</v>
      </c>
      <c r="AG155" s="8">
        <v>-3281.5999999999985</v>
      </c>
      <c r="AH155" s="12">
        <v>-0.20509999999999992</v>
      </c>
      <c r="AI155" s="8">
        <v>0</v>
      </c>
      <c r="AJ155" s="11">
        <v>46225</v>
      </c>
      <c r="AK155" s="11">
        <v>47144</v>
      </c>
      <c r="AL155" s="10">
        <v>-919</v>
      </c>
      <c r="AO155" s="40" t="str">
        <f>E155&amp;F155&amp;U155</f>
        <v>DH3UCRGLH</v>
      </c>
      <c r="AP155" s="40" t="str">
        <f>_xlfn.XLOOKUP(AO155,CrossRef!N:N,CrossRef!A:A,"NOT FOUND",0)</f>
        <v>DH34170LT</v>
      </c>
      <c r="AQ155" s="40" t="str">
        <f>IFERROR(_xlfn.XLOOKUP(AO155,CrossRef!$N:$N,CrossRef!$E:$E,"Not Found"),"-")</f>
        <v>6060 FACE SHOVEL</v>
      </c>
      <c r="AR155" s="40" t="str">
        <f>IFERROR(_xlfn.XLOOKUP(AO155,CrossRef!$N:$N,CrossRef!$G:$G,"Not Found"),"-")</f>
        <v>4170 - TRACK ASSEMBLY</v>
      </c>
      <c r="AS155" s="40" t="str">
        <f>IFERROR(_xlfn.XLOOKUP(AO155,CrossRef!$N:$N,CrossRef!$H:$H,"Not Found"),"-")</f>
        <v>LT - LEFT</v>
      </c>
    </row>
    <row r="156" spans="1:45" hidden="1" x14ac:dyDescent="0.3">
      <c r="A156" s="38" t="str">
        <f>E156&amp;F156&amp;U156</f>
        <v>ATYDRIV-TMSN</v>
      </c>
      <c r="B156" s="38" t="str">
        <f>I156&amp;D156&amp;C156</f>
        <v>QTD01303000</v>
      </c>
      <c r="C156" s="38" t="str">
        <f>_xlfn.XLOOKUP(A156,CrossRef!N:N,CrossRef!D:D,"",0)</f>
        <v>00</v>
      </c>
      <c r="D156" s="38" t="str">
        <f>_xlfn.XLOOKUP(A156,CrossRef!N:N,CrossRef!C:C,"",0)</f>
        <v>3030</v>
      </c>
      <c r="E156" s="38" t="str">
        <f>LEFT(M156,3)</f>
        <v>ATY</v>
      </c>
      <c r="F156" s="38" t="str">
        <f>_xlfn.TEXTAFTER(J156,"-")</f>
        <v>DRIV-TMSN</v>
      </c>
      <c r="G156" t="s">
        <v>2635</v>
      </c>
      <c r="H156" t="s">
        <v>2636</v>
      </c>
      <c r="I156" t="s">
        <v>3239</v>
      </c>
      <c r="J156" s="7" t="s">
        <v>338</v>
      </c>
      <c r="K156" t="s">
        <v>2638</v>
      </c>
      <c r="L156" t="s">
        <v>151</v>
      </c>
      <c r="M156" t="s">
        <v>3240</v>
      </c>
      <c r="N156" t="s">
        <v>2640</v>
      </c>
      <c r="O156" t="s">
        <v>2641</v>
      </c>
      <c r="P156" t="s">
        <v>2642</v>
      </c>
      <c r="Q156" t="s">
        <v>2640</v>
      </c>
      <c r="R156" t="s">
        <v>3241</v>
      </c>
      <c r="S156" t="s">
        <v>2655</v>
      </c>
      <c r="T156" t="s">
        <v>2818</v>
      </c>
      <c r="U156" t="s">
        <v>2657</v>
      </c>
      <c r="V156" s="7" t="s">
        <v>337</v>
      </c>
      <c r="W156" s="8">
        <v>16500</v>
      </c>
      <c r="X156" t="s">
        <v>3242</v>
      </c>
      <c r="Y156" t="s">
        <v>3107</v>
      </c>
      <c r="Z156" s="8">
        <v>114959</v>
      </c>
      <c r="AA156" s="9">
        <v>14.99</v>
      </c>
      <c r="AB156" s="8">
        <v>105430.49</v>
      </c>
      <c r="AD156" s="10">
        <v>4741152</v>
      </c>
      <c r="AE156" s="11">
        <v>44332</v>
      </c>
      <c r="AF156" s="8">
        <v>95190</v>
      </c>
      <c r="AG156" s="8">
        <v>-3269</v>
      </c>
      <c r="AH156" s="12">
        <v>-0.19812121212121211</v>
      </c>
      <c r="AI156" s="8">
        <v>-218.0787191460974</v>
      </c>
      <c r="AJ156" s="11">
        <v>46006.921280868053</v>
      </c>
      <c r="AK156" s="11">
        <v>45964</v>
      </c>
      <c r="AL156" s="10">
        <v>42</v>
      </c>
      <c r="AM156">
        <v>111046.61</v>
      </c>
      <c r="AO156" s="40" t="str">
        <f>E156&amp;F156&amp;U156</f>
        <v>ATYDRIV-TMSN</v>
      </c>
      <c r="AP156" s="40" t="str">
        <f>_xlfn.XLOOKUP(AO156,CrossRef!N:N,CrossRef!A:A,"NOT FOUND",0)</f>
        <v>ATY303000</v>
      </c>
      <c r="AQ156" s="40" t="str">
        <f>IFERROR(_xlfn.XLOOKUP(AO156,CrossRef!$N:$N,CrossRef!$E:$E,"Not Found"),"-")</f>
        <v>793C</v>
      </c>
      <c r="AR156" s="40" t="str">
        <f>IFERROR(_xlfn.XLOOKUP(AO156,CrossRef!$N:$N,CrossRef!$G:$G,"Not Found"),"-")</f>
        <v>3030 - TRANSMISSION</v>
      </c>
      <c r="AS156" s="40" t="str">
        <f>IFERROR(_xlfn.XLOOKUP(AO156,CrossRef!$N:$N,CrossRef!$H:$H,"Not Found"),"-")</f>
        <v>00 - (NONE)</v>
      </c>
    </row>
    <row r="157" spans="1:45" hidden="1" x14ac:dyDescent="0.3">
      <c r="A157" s="38" t="str">
        <f>E157&amp;F157&amp;U157</f>
        <v>APXSURE-SPSNLHF</v>
      </c>
      <c r="B157" s="38" t="str">
        <f>I157&amp;D157&amp;C157</f>
        <v>TD66607201LF</v>
      </c>
      <c r="C157" s="38" t="str">
        <f>_xlfn.XLOOKUP(A157,CrossRef!N:N,CrossRef!D:D,"",0)</f>
        <v>LF</v>
      </c>
      <c r="D157" s="38" t="str">
        <f>_xlfn.XLOOKUP(A157,CrossRef!N:N,CrossRef!C:C,"",0)</f>
        <v>7201</v>
      </c>
      <c r="E157" s="38" t="str">
        <f>LEFT(M157,3)</f>
        <v>APX</v>
      </c>
      <c r="F157" s="38" t="str">
        <f>_xlfn.TEXTAFTER(J157,"-")</f>
        <v>SURE-SPSN</v>
      </c>
      <c r="G157" t="s">
        <v>2725</v>
      </c>
      <c r="H157" t="s">
        <v>2726</v>
      </c>
      <c r="I157" t="s">
        <v>2980</v>
      </c>
      <c r="J157" s="7" t="s">
        <v>1143</v>
      </c>
      <c r="K157" t="s">
        <v>2638</v>
      </c>
      <c r="L157" t="s">
        <v>177</v>
      </c>
      <c r="M157" t="s">
        <v>2981</v>
      </c>
      <c r="N157" t="s">
        <v>2640</v>
      </c>
      <c r="O157" t="s">
        <v>2871</v>
      </c>
      <c r="P157" t="s">
        <v>2642</v>
      </c>
      <c r="Q157" t="s">
        <v>2640</v>
      </c>
      <c r="R157" t="s">
        <v>3243</v>
      </c>
      <c r="S157" t="s">
        <v>2644</v>
      </c>
      <c r="T157" t="s">
        <v>2720</v>
      </c>
      <c r="U157" t="s">
        <v>485</v>
      </c>
      <c r="V157" s="7" t="s">
        <v>965</v>
      </c>
      <c r="W157" s="8">
        <v>20000</v>
      </c>
      <c r="X157" t="s">
        <v>3244</v>
      </c>
      <c r="Y157" t="s">
        <v>3245</v>
      </c>
      <c r="Z157" s="8">
        <v>56323.68</v>
      </c>
      <c r="AA157" s="9">
        <v>11.74</v>
      </c>
      <c r="AB157" s="8">
        <v>29554.47</v>
      </c>
      <c r="AD157" s="10">
        <v>4700612</v>
      </c>
      <c r="AE157" s="11"/>
      <c r="AF157" s="8">
        <v>33164</v>
      </c>
      <c r="AG157" s="8">
        <v>-3159.6800000000003</v>
      </c>
      <c r="AH157" s="12">
        <v>-0.15798400000000001</v>
      </c>
      <c r="AI157" s="8">
        <v>-269.13798977853492</v>
      </c>
      <c r="AJ157" s="11">
        <v>45955.862010219906</v>
      </c>
      <c r="AK157" s="11">
        <v>45894</v>
      </c>
      <c r="AL157" s="10">
        <v>61</v>
      </c>
      <c r="AM157">
        <v>52437.74</v>
      </c>
      <c r="AN157">
        <v>0.96368699999999985</v>
      </c>
      <c r="AO157" s="40" t="str">
        <f>E157&amp;F157&amp;U157</f>
        <v>APXSURE-SPSNLHF</v>
      </c>
      <c r="AP157" s="40" t="str">
        <f>_xlfn.XLOOKUP(AO157,CrossRef!N:N,CrossRef!A:A,"NOT FOUND",0)</f>
        <v>APX7201LF</v>
      </c>
      <c r="AQ157" s="40" t="str">
        <f>IFERROR(_xlfn.XLOOKUP(AO157,CrossRef!$N:$N,CrossRef!$E:$E,"Not Found"),"-")</f>
        <v>785C</v>
      </c>
      <c r="AR157" s="40" t="str">
        <f>IFERROR(_xlfn.XLOOKUP(AO157,CrossRef!$N:$N,CrossRef!$G:$G,"Not Found"),"-")</f>
        <v>7201 - SUSPENSION CYLINDER</v>
      </c>
      <c r="AS157" s="40" t="str">
        <f>IFERROR(_xlfn.XLOOKUP(AO157,CrossRef!$N:$N,CrossRef!$H:$H,"Not Found"),"-")</f>
        <v>LF - LEFT FRONT</v>
      </c>
    </row>
    <row r="158" spans="1:45" hidden="1" x14ac:dyDescent="0.3">
      <c r="A158" s="38" t="str">
        <f>E158&amp;F158&amp;U158</f>
        <v>APXSURE-SPSNRHF</v>
      </c>
      <c r="B158" s="38" t="str">
        <f>I158&amp;D158&amp;C158</f>
        <v>TD66607201RF</v>
      </c>
      <c r="C158" s="38" t="str">
        <f>_xlfn.XLOOKUP(A158,CrossRef!N:N,CrossRef!D:D,"",0)</f>
        <v>RF</v>
      </c>
      <c r="D158" s="38" t="str">
        <f>_xlfn.XLOOKUP(A158,CrossRef!N:N,CrossRef!C:C,"",0)</f>
        <v>7201</v>
      </c>
      <c r="E158" s="38" t="str">
        <f>LEFT(M158,3)</f>
        <v>APX</v>
      </c>
      <c r="F158" s="38" t="str">
        <f>_xlfn.TEXTAFTER(J158,"-")</f>
        <v>SURE-SPSN</v>
      </c>
      <c r="G158" t="s">
        <v>2725</v>
      </c>
      <c r="H158" t="s">
        <v>2726</v>
      </c>
      <c r="I158" t="s">
        <v>2980</v>
      </c>
      <c r="J158" s="7" t="s">
        <v>1143</v>
      </c>
      <c r="K158" t="s">
        <v>2638</v>
      </c>
      <c r="L158" t="s">
        <v>177</v>
      </c>
      <c r="M158" t="s">
        <v>2981</v>
      </c>
      <c r="N158" t="s">
        <v>2640</v>
      </c>
      <c r="O158" t="s">
        <v>2871</v>
      </c>
      <c r="P158" t="s">
        <v>2642</v>
      </c>
      <c r="Q158" t="s">
        <v>2640</v>
      </c>
      <c r="R158" t="s">
        <v>3246</v>
      </c>
      <c r="S158" t="s">
        <v>2644</v>
      </c>
      <c r="T158" t="s">
        <v>2720</v>
      </c>
      <c r="U158" t="s">
        <v>488</v>
      </c>
      <c r="V158" s="7" t="s">
        <v>966</v>
      </c>
      <c r="W158" s="8">
        <v>20000</v>
      </c>
      <c r="X158" t="s">
        <v>3247</v>
      </c>
      <c r="Y158" t="s">
        <v>3245</v>
      </c>
      <c r="Z158" s="8">
        <v>56323.68</v>
      </c>
      <c r="AA158" s="9">
        <v>11.74</v>
      </c>
      <c r="AB158" s="8">
        <v>29554.47</v>
      </c>
      <c r="AD158" s="10">
        <v>4700613</v>
      </c>
      <c r="AE158" s="11"/>
      <c r="AF158" s="8">
        <v>33164</v>
      </c>
      <c r="AG158" s="8">
        <v>-3159.6800000000003</v>
      </c>
      <c r="AH158" s="12">
        <v>-0.15798400000000001</v>
      </c>
      <c r="AI158" s="8">
        <v>-269.13798977853492</v>
      </c>
      <c r="AJ158" s="11">
        <v>45955.862010219906</v>
      </c>
      <c r="AK158" s="11">
        <v>45894</v>
      </c>
      <c r="AL158" s="10">
        <v>61</v>
      </c>
      <c r="AM158">
        <v>52437.74</v>
      </c>
      <c r="AN158">
        <v>0.96368699999999985</v>
      </c>
      <c r="AO158" s="40" t="str">
        <f>E158&amp;F158&amp;U158</f>
        <v>APXSURE-SPSNRHF</v>
      </c>
      <c r="AP158" s="40" t="str">
        <f>_xlfn.XLOOKUP(AO158,CrossRef!N:N,CrossRef!A:A,"NOT FOUND",0)</f>
        <v>APX7201RF</v>
      </c>
      <c r="AQ158" s="40" t="str">
        <f>IFERROR(_xlfn.XLOOKUP(AO158,CrossRef!$N:$N,CrossRef!$E:$E,"Not Found"),"-")</f>
        <v>785C</v>
      </c>
      <c r="AR158" s="40" t="str">
        <f>IFERROR(_xlfn.XLOOKUP(AO158,CrossRef!$N:$N,CrossRef!$G:$G,"Not Found"),"-")</f>
        <v>7201 - SUSPENSION CYLINDER</v>
      </c>
      <c r="AS158" s="40" t="str">
        <f>IFERROR(_xlfn.XLOOKUP(AO158,CrossRef!$N:$N,CrossRef!$H:$H,"Not Found"),"-")</f>
        <v>RF - RIGHT FRONT</v>
      </c>
    </row>
    <row r="159" spans="1:45" hidden="1" x14ac:dyDescent="0.3">
      <c r="A159" s="38" t="str">
        <f>E159&amp;F159&amp;U159</f>
        <v>SSPDRIV-FIDVLHR</v>
      </c>
      <c r="B159" s="38" t="str">
        <f>I159&amp;D159&amp;C159</f>
        <v>TD63494008LR</v>
      </c>
      <c r="C159" s="38" t="str">
        <f>_xlfn.XLOOKUP(A159,CrossRef!N:N,CrossRef!D:D,"",0)</f>
        <v>LR</v>
      </c>
      <c r="D159" s="38" t="str">
        <f>_xlfn.XLOOKUP(A159,CrossRef!N:N,CrossRef!C:C,"",0)</f>
        <v>4008</v>
      </c>
      <c r="E159" s="38" t="str">
        <f>LEFT(M159,3)</f>
        <v>SSP</v>
      </c>
      <c r="F159" s="38" t="str">
        <f>_xlfn.TEXTAFTER(J159,"-")</f>
        <v>DRIV-FIDV</v>
      </c>
      <c r="G159" t="s">
        <v>2725</v>
      </c>
      <c r="H159" t="s">
        <v>2726</v>
      </c>
      <c r="I159" t="s">
        <v>3248</v>
      </c>
      <c r="J159" s="7" t="s">
        <v>1144</v>
      </c>
      <c r="K159" t="s">
        <v>2638</v>
      </c>
      <c r="L159" t="s">
        <v>183</v>
      </c>
      <c r="M159" t="s">
        <v>3249</v>
      </c>
      <c r="N159" t="s">
        <v>2640</v>
      </c>
      <c r="O159" t="s">
        <v>2803</v>
      </c>
      <c r="P159" t="s">
        <v>2642</v>
      </c>
      <c r="Q159" t="s">
        <v>2640</v>
      </c>
      <c r="R159" t="s">
        <v>3250</v>
      </c>
      <c r="S159" t="s">
        <v>2655</v>
      </c>
      <c r="T159" t="s">
        <v>2682</v>
      </c>
      <c r="U159" t="s">
        <v>491</v>
      </c>
      <c r="V159" s="7" t="s">
        <v>548</v>
      </c>
      <c r="W159" s="8">
        <v>24000</v>
      </c>
      <c r="X159" t="s">
        <v>3251</v>
      </c>
      <c r="Y159" t="s">
        <v>3131</v>
      </c>
      <c r="Z159" s="8">
        <v>46226</v>
      </c>
      <c r="AA159" s="9">
        <v>15.86</v>
      </c>
      <c r="AB159" s="8">
        <v>152733.69</v>
      </c>
      <c r="AD159" s="10">
        <v>4798357</v>
      </c>
      <c r="AE159" s="11"/>
      <c r="AF159" s="8">
        <v>19206</v>
      </c>
      <c r="AG159" s="8">
        <v>-3020</v>
      </c>
      <c r="AH159" s="12">
        <v>-0.12583333333333332</v>
      </c>
      <c r="AI159" s="8">
        <v>-190.41614123581337</v>
      </c>
      <c r="AJ159" s="11">
        <v>46034.583858761573</v>
      </c>
      <c r="AK159" s="11">
        <v>46064</v>
      </c>
      <c r="AL159" s="10">
        <v>-30</v>
      </c>
      <c r="AM159">
        <v>43672.54</v>
      </c>
      <c r="AN159">
        <v>1.0194391666666667</v>
      </c>
      <c r="AO159" s="40" t="str">
        <f>E159&amp;F159&amp;U159</f>
        <v>SSPDRIV-FIDVLHR</v>
      </c>
      <c r="AP159" s="40" t="str">
        <f>_xlfn.XLOOKUP(AO159,CrossRef!N:N,CrossRef!A:A,"NOT FOUND",0)</f>
        <v>SSP4008LR</v>
      </c>
      <c r="AQ159" s="40" t="str">
        <f>IFERROR(_xlfn.XLOOKUP(AO159,CrossRef!$N:$N,CrossRef!$E:$E,"Not Found"),"-")</f>
        <v>793F</v>
      </c>
      <c r="AR159" s="40" t="str">
        <f>IFERROR(_xlfn.XLOOKUP(AO159,CrossRef!$N:$N,CrossRef!$G:$G,"Not Found"),"-")</f>
        <v>4008 - FINAL DRIVE, BRAKE &amp; WHEEL</v>
      </c>
      <c r="AS159" s="40" t="str">
        <f>IFERROR(_xlfn.XLOOKUP(AO159,CrossRef!$N:$N,CrossRef!$H:$H,"Not Found"),"-")</f>
        <v>LR - LEFT REAR</v>
      </c>
    </row>
    <row r="160" spans="1:45" hidden="1" x14ac:dyDescent="0.3">
      <c r="A160" s="38" t="str">
        <f>E160&amp;F160&amp;U160</f>
        <v>SSPENGI-COSY</v>
      </c>
      <c r="B160" s="38" t="str">
        <f>I160&amp;D160&amp;C160</f>
        <v>TD6346135300</v>
      </c>
      <c r="C160" s="38" t="str">
        <f>_xlfn.XLOOKUP(A160,CrossRef!N:N,CrossRef!D:D,"",0)</f>
        <v>00</v>
      </c>
      <c r="D160" s="38" t="str">
        <f>_xlfn.XLOOKUP(A160,CrossRef!N:N,CrossRef!C:C,"",0)</f>
        <v>1353</v>
      </c>
      <c r="E160" s="38" t="str">
        <f>LEFT(M160,3)</f>
        <v>SSP</v>
      </c>
      <c r="F160" s="38" t="str">
        <f>_xlfn.TEXTAFTER(J160,"-")</f>
        <v>ENGI-COSY</v>
      </c>
      <c r="G160" t="s">
        <v>2725</v>
      </c>
      <c r="H160" t="s">
        <v>2726</v>
      </c>
      <c r="I160" t="s">
        <v>3084</v>
      </c>
      <c r="J160" s="7" t="s">
        <v>1145</v>
      </c>
      <c r="K160" t="s">
        <v>2638</v>
      </c>
      <c r="L160" t="s">
        <v>183</v>
      </c>
      <c r="M160" t="s">
        <v>3085</v>
      </c>
      <c r="N160" t="s">
        <v>2640</v>
      </c>
      <c r="O160" t="s">
        <v>2803</v>
      </c>
      <c r="P160" t="s">
        <v>2642</v>
      </c>
      <c r="Q160" t="s">
        <v>2640</v>
      </c>
      <c r="R160" t="s">
        <v>3252</v>
      </c>
      <c r="S160" t="s">
        <v>2655</v>
      </c>
      <c r="T160" t="s">
        <v>3253</v>
      </c>
      <c r="U160" t="s">
        <v>2657</v>
      </c>
      <c r="V160" s="7" t="s">
        <v>291</v>
      </c>
      <c r="W160" s="8">
        <v>22000</v>
      </c>
      <c r="X160" t="s">
        <v>3254</v>
      </c>
      <c r="Y160" t="s">
        <v>3255</v>
      </c>
      <c r="Z160" s="8">
        <v>47554.91</v>
      </c>
      <c r="AA160" s="9">
        <v>14.87</v>
      </c>
      <c r="AB160" s="8">
        <v>155138.51999999999</v>
      </c>
      <c r="AD160" s="10">
        <v>4773553</v>
      </c>
      <c r="AE160" s="11">
        <v>44605</v>
      </c>
      <c r="AF160" s="8">
        <v>22667.9</v>
      </c>
      <c r="AG160" s="8">
        <v>-2887.010000000002</v>
      </c>
      <c r="AH160" s="12">
        <v>-0.13122772727272736</v>
      </c>
      <c r="AI160" s="8">
        <v>-194.14996637525232</v>
      </c>
      <c r="AJ160" s="11">
        <v>46030.850033645831</v>
      </c>
      <c r="AK160" s="11">
        <v>46019</v>
      </c>
      <c r="AL160" s="10">
        <v>11</v>
      </c>
      <c r="AM160">
        <v>44491.69</v>
      </c>
      <c r="AN160">
        <v>0.99199045454545454</v>
      </c>
      <c r="AO160" s="40" t="str">
        <f>E160&amp;F160&amp;U160</f>
        <v>SSPENGI-COSY</v>
      </c>
      <c r="AP160" s="40" t="str">
        <f>_xlfn.XLOOKUP(AO160,CrossRef!N:N,CrossRef!A:A,"NOT FOUND",0)</f>
        <v>SSP135300</v>
      </c>
      <c r="AQ160" s="40" t="str">
        <f>IFERROR(_xlfn.XLOOKUP(AO160,CrossRef!$N:$N,CrossRef!$E:$E,"Not Found"),"-")</f>
        <v>793F</v>
      </c>
      <c r="AR160" s="40" t="str">
        <f>IFERROR(_xlfn.XLOOKUP(AO160,CrossRef!$N:$N,CrossRef!$G:$G,"Not Found"),"-")</f>
        <v>1353 - RADIATOR</v>
      </c>
      <c r="AS160" s="40" t="str">
        <f>IFERROR(_xlfn.XLOOKUP(AO160,CrossRef!$N:$N,CrossRef!$H:$H,"Not Found"),"-")</f>
        <v>00 - (NONE)</v>
      </c>
    </row>
    <row r="161" spans="1:45" hidden="1" x14ac:dyDescent="0.3">
      <c r="A161" s="38" t="str">
        <f>E161&amp;F161&amp;U161</f>
        <v>HCMHYSYLH</v>
      </c>
      <c r="B161" s="38" t="str">
        <f>I161&amp;D161&amp;C161</f>
        <v>EX7086</v>
      </c>
      <c r="C161" s="38" t="str">
        <f>_xlfn.XLOOKUP(A161,CrossRef!N:N,CrossRef!D:D,"",0)</f>
        <v/>
      </c>
      <c r="D161" s="38" t="str">
        <f>_xlfn.XLOOKUP(A161,CrossRef!N:N,CrossRef!C:C,"",0)</f>
        <v/>
      </c>
      <c r="E161" s="38" t="str">
        <f>LEFT(M161,3)</f>
        <v>HCM</v>
      </c>
      <c r="F161" s="38" t="str">
        <f>_xlfn.TEXTAFTER(J161,"-")</f>
        <v>HYSY</v>
      </c>
      <c r="G161" t="s">
        <v>2725</v>
      </c>
      <c r="H161" t="s">
        <v>2726</v>
      </c>
      <c r="I161" t="s">
        <v>2913</v>
      </c>
      <c r="J161" s="7" t="s">
        <v>1119</v>
      </c>
      <c r="K161" t="s">
        <v>2668</v>
      </c>
      <c r="L161" t="s">
        <v>415</v>
      </c>
      <c r="M161" t="s">
        <v>2914</v>
      </c>
      <c r="N161" t="s">
        <v>2640</v>
      </c>
      <c r="O161" t="s">
        <v>2653</v>
      </c>
      <c r="P161" t="s">
        <v>2642</v>
      </c>
      <c r="Q161" t="s">
        <v>2640</v>
      </c>
      <c r="R161" t="s">
        <v>3256</v>
      </c>
      <c r="S161" t="s">
        <v>2644</v>
      </c>
      <c r="T161" t="s">
        <v>2945</v>
      </c>
      <c r="U161" t="s">
        <v>59</v>
      </c>
      <c r="V161" s="7" t="s">
        <v>706</v>
      </c>
      <c r="W161" s="8">
        <v>10000</v>
      </c>
      <c r="X161" t="s">
        <v>3257</v>
      </c>
      <c r="Y161" t="s">
        <v>3258</v>
      </c>
      <c r="Z161" s="8">
        <v>47875.8</v>
      </c>
      <c r="AA161" s="9">
        <v>8.51</v>
      </c>
      <c r="AB161" s="8">
        <v>61645.99</v>
      </c>
      <c r="AD161" s="10">
        <v>4681651</v>
      </c>
      <c r="AE161" s="11">
        <v>44823</v>
      </c>
      <c r="AF161" s="8">
        <v>35000.699999999997</v>
      </c>
      <c r="AG161" s="8">
        <v>-2875.1000000000058</v>
      </c>
      <c r="AH161" s="12">
        <v>-0.2875100000000006</v>
      </c>
      <c r="AI161" s="8">
        <v>-337.84958871915461</v>
      </c>
      <c r="AJ161" s="11">
        <v>45887.150411261573</v>
      </c>
      <c r="AK161" s="11">
        <v>45861</v>
      </c>
      <c r="AL161" s="10">
        <v>26</v>
      </c>
      <c r="AM161">
        <v>44778.16</v>
      </c>
      <c r="AN161">
        <v>0.97774600000000067</v>
      </c>
      <c r="AO161" s="40" t="str">
        <f>E161&amp;F161&amp;U161</f>
        <v>HCMHYSYLH</v>
      </c>
      <c r="AP161" s="40" t="str">
        <f>_xlfn.XLOOKUP(AO161,CrossRef!N:N,CrossRef!A:A,"NOT FOUND",0)</f>
        <v>NOT FOUND</v>
      </c>
      <c r="AQ161" s="40" t="str">
        <f>IFERROR(_xlfn.XLOOKUP(AO161,CrossRef!$N:$N,CrossRef!$E:$E,"Not Found"),"-")</f>
        <v>Not Found</v>
      </c>
      <c r="AR161" s="40" t="str">
        <f>IFERROR(_xlfn.XLOOKUP(AO161,CrossRef!$N:$N,CrossRef!$G:$G,"Not Found"),"-")</f>
        <v>Not Found</v>
      </c>
      <c r="AS161" s="40" t="str">
        <f>IFERROR(_xlfn.XLOOKUP(AO161,CrossRef!$N:$N,CrossRef!$H:$H,"Not Found"),"-")</f>
        <v>Not Found</v>
      </c>
    </row>
    <row r="162" spans="1:45" hidden="1" x14ac:dyDescent="0.3">
      <c r="A162" s="38" t="str">
        <f>E162&amp;F162&amp;U162</f>
        <v>FDBHYSY-CYHYRH</v>
      </c>
      <c r="B162" s="38" t="str">
        <f>I162&amp;D162&amp;C162</f>
        <v>QTD275102RI</v>
      </c>
      <c r="C162" s="38" t="str">
        <f>_xlfn.XLOOKUP(A162,CrossRef!N:N,CrossRef!D:D,"",0)</f>
        <v>RI</v>
      </c>
      <c r="D162" s="38" t="str">
        <f>_xlfn.XLOOKUP(A162,CrossRef!N:N,CrossRef!C:C,"",0)</f>
        <v>5102</v>
      </c>
      <c r="E162" s="38" t="str">
        <f>LEFT(M162,3)</f>
        <v>FDB</v>
      </c>
      <c r="F162" s="38" t="str">
        <f>_xlfn.TEXTAFTER(J162,"-")</f>
        <v>HYSY-CYHY</v>
      </c>
      <c r="G162" t="s">
        <v>2635</v>
      </c>
      <c r="H162" t="s">
        <v>2636</v>
      </c>
      <c r="I162" t="s">
        <v>3039</v>
      </c>
      <c r="J162" s="7" t="s">
        <v>1146</v>
      </c>
      <c r="K162" t="s">
        <v>2638</v>
      </c>
      <c r="L162" t="s">
        <v>155</v>
      </c>
      <c r="M162" t="s">
        <v>3040</v>
      </c>
      <c r="N162" t="s">
        <v>2640</v>
      </c>
      <c r="O162" t="s">
        <v>2641</v>
      </c>
      <c r="P162" t="s">
        <v>2642</v>
      </c>
      <c r="Q162" t="s">
        <v>2640</v>
      </c>
      <c r="R162" t="s">
        <v>3259</v>
      </c>
      <c r="S162" t="s">
        <v>2644</v>
      </c>
      <c r="T162" t="s">
        <v>2645</v>
      </c>
      <c r="U162" t="s">
        <v>63</v>
      </c>
      <c r="V162" s="7" t="s">
        <v>728</v>
      </c>
      <c r="W162" s="8">
        <v>20000</v>
      </c>
      <c r="X162" t="s">
        <v>3260</v>
      </c>
      <c r="Y162" t="s">
        <v>3261</v>
      </c>
      <c r="Z162" s="8">
        <v>92692</v>
      </c>
      <c r="AA162" s="9">
        <v>11.79</v>
      </c>
      <c r="AB162" s="8">
        <v>20259.990000000002</v>
      </c>
      <c r="AD162" s="10">
        <v>4708349</v>
      </c>
      <c r="AE162" s="11"/>
      <c r="AF162" s="8">
        <v>69825</v>
      </c>
      <c r="AG162" s="8">
        <v>-2867</v>
      </c>
      <c r="AH162" s="12">
        <v>-0.14335000000000001</v>
      </c>
      <c r="AI162" s="8">
        <v>-243.17217981340121</v>
      </c>
      <c r="AJ162" s="11">
        <v>45981.82782017361</v>
      </c>
      <c r="AK162" s="11">
        <v>45908</v>
      </c>
      <c r="AL162" s="10">
        <v>73</v>
      </c>
      <c r="AM162">
        <v>88954.57</v>
      </c>
      <c r="AN162">
        <v>0.95647850000000034</v>
      </c>
      <c r="AO162" s="40" t="str">
        <f>E162&amp;F162&amp;U162</f>
        <v>FDBHYSY-CYHYRH</v>
      </c>
      <c r="AP162" s="40" t="str">
        <f>_xlfn.XLOOKUP(AO162,CrossRef!N:N,CrossRef!A:A,"NOT FOUND",0)</f>
        <v>FDB5102RI</v>
      </c>
      <c r="AQ162" s="40" t="str">
        <f>IFERROR(_xlfn.XLOOKUP(AO162,CrossRef!$N:$N,CrossRef!$E:$E,"Not Found"),"-")</f>
        <v>793D</v>
      </c>
      <c r="AR162" s="40" t="str">
        <f>IFERROR(_xlfn.XLOOKUP(AO162,CrossRef!$N:$N,CrossRef!$G:$G,"Not Found"),"-")</f>
        <v>5102 - LIFT/HOIST CYLINDER</v>
      </c>
      <c r="AS162" s="40" t="str">
        <f>IFERROR(_xlfn.XLOOKUP(AO162,CrossRef!$N:$N,CrossRef!$H:$H,"Not Found"),"-")</f>
        <v>RI - RIGHT</v>
      </c>
    </row>
    <row r="163" spans="1:45" hidden="1" x14ac:dyDescent="0.3">
      <c r="A163" s="38" t="str">
        <f>E163&amp;F163&amp;U163</f>
        <v>FDBHYSY-CYHYLH</v>
      </c>
      <c r="B163" s="38" t="str">
        <f>I163&amp;D163&amp;C163</f>
        <v>QTD275102LT</v>
      </c>
      <c r="C163" s="38" t="str">
        <f>_xlfn.XLOOKUP(A163,CrossRef!N:N,CrossRef!D:D,"",0)</f>
        <v>LT</v>
      </c>
      <c r="D163" s="38" t="str">
        <f>_xlfn.XLOOKUP(A163,CrossRef!N:N,CrossRef!C:C,"",0)</f>
        <v>5102</v>
      </c>
      <c r="E163" s="38" t="str">
        <f>LEFT(M163,3)</f>
        <v>FDB</v>
      </c>
      <c r="F163" s="38" t="str">
        <f>_xlfn.TEXTAFTER(J163,"-")</f>
        <v>HYSY-CYHY</v>
      </c>
      <c r="G163" t="s">
        <v>2635</v>
      </c>
      <c r="H163" t="s">
        <v>2636</v>
      </c>
      <c r="I163" t="s">
        <v>3039</v>
      </c>
      <c r="J163" s="7" t="s">
        <v>1146</v>
      </c>
      <c r="K163" t="s">
        <v>2638</v>
      </c>
      <c r="L163" t="s">
        <v>155</v>
      </c>
      <c r="M163" t="s">
        <v>3040</v>
      </c>
      <c r="N163" t="s">
        <v>2640</v>
      </c>
      <c r="O163" t="s">
        <v>2641</v>
      </c>
      <c r="P163" t="s">
        <v>2642</v>
      </c>
      <c r="Q163" t="s">
        <v>2640</v>
      </c>
      <c r="R163" t="s">
        <v>3262</v>
      </c>
      <c r="S163" t="s">
        <v>2644</v>
      </c>
      <c r="T163" t="s">
        <v>2645</v>
      </c>
      <c r="U163" t="s">
        <v>59</v>
      </c>
      <c r="V163" s="7" t="s">
        <v>729</v>
      </c>
      <c r="W163" s="8">
        <v>20000</v>
      </c>
      <c r="X163" t="s">
        <v>3263</v>
      </c>
      <c r="Y163" t="s">
        <v>2863</v>
      </c>
      <c r="Z163" s="8">
        <v>92692</v>
      </c>
      <c r="AA163" s="9">
        <v>11.79</v>
      </c>
      <c r="AB163" s="8">
        <v>20259.990000000002</v>
      </c>
      <c r="AD163" s="10">
        <v>4708367</v>
      </c>
      <c r="AE163" s="11">
        <v>44135</v>
      </c>
      <c r="AF163" s="8">
        <v>69825</v>
      </c>
      <c r="AG163" s="8">
        <v>-2867</v>
      </c>
      <c r="AH163" s="12">
        <v>-0.14335000000000001</v>
      </c>
      <c r="AI163" s="8">
        <v>-243.17217981340121</v>
      </c>
      <c r="AJ163" s="11">
        <v>45981.82782017361</v>
      </c>
      <c r="AK163" s="11">
        <v>45908</v>
      </c>
      <c r="AL163" s="10">
        <v>73</v>
      </c>
      <c r="AM163">
        <v>88954.57</v>
      </c>
      <c r="AN163">
        <v>0.95647850000000034</v>
      </c>
      <c r="AO163" s="40" t="str">
        <f>E163&amp;F163&amp;U163</f>
        <v>FDBHYSY-CYHYLH</v>
      </c>
      <c r="AP163" s="40" t="str">
        <f>_xlfn.XLOOKUP(AO163,CrossRef!N:N,CrossRef!A:A,"NOT FOUND",0)</f>
        <v>FDB5102LT</v>
      </c>
      <c r="AQ163" s="40" t="str">
        <f>IFERROR(_xlfn.XLOOKUP(AO163,CrossRef!$N:$N,CrossRef!$E:$E,"Not Found"),"-")</f>
        <v>793D</v>
      </c>
      <c r="AR163" s="40" t="str">
        <f>IFERROR(_xlfn.XLOOKUP(AO163,CrossRef!$N:$N,CrossRef!$G:$G,"Not Found"),"-")</f>
        <v>5102 - LIFT/HOIST CYLINDER</v>
      </c>
      <c r="AS163" s="40" t="str">
        <f>IFERROR(_xlfn.XLOOKUP(AO163,CrossRef!$N:$N,CrossRef!$H:$H,"Not Found"),"-")</f>
        <v>LT - LEFT</v>
      </c>
    </row>
    <row r="164" spans="1:45" hidden="1" x14ac:dyDescent="0.3">
      <c r="A164" s="38" t="str">
        <f>E164&amp;F164&amp;U164</f>
        <v>ATYENGI</v>
      </c>
      <c r="B164" s="38" t="str">
        <f>I164&amp;D164&amp;C164</f>
        <v>QTD16100000</v>
      </c>
      <c r="C164" s="38" t="str">
        <f>_xlfn.XLOOKUP(A164,CrossRef!N:N,CrossRef!D:D,"",0)</f>
        <v>00</v>
      </c>
      <c r="D164" s="38" t="str">
        <f>_xlfn.XLOOKUP(A164,CrossRef!N:N,CrossRef!C:C,"",0)</f>
        <v>1000</v>
      </c>
      <c r="E164" s="38" t="str">
        <f>LEFT(M164,3)</f>
        <v>ATY</v>
      </c>
      <c r="F164" s="38" t="str">
        <f>_xlfn.TEXTAFTER(J164,"-")</f>
        <v>ENGI</v>
      </c>
      <c r="G164" t="s">
        <v>2635</v>
      </c>
      <c r="H164" t="s">
        <v>2636</v>
      </c>
      <c r="I164" t="s">
        <v>2791</v>
      </c>
      <c r="J164" s="7" t="s">
        <v>1147</v>
      </c>
      <c r="K164" t="s">
        <v>2638</v>
      </c>
      <c r="L164" t="s">
        <v>151</v>
      </c>
      <c r="M164" t="s">
        <v>2792</v>
      </c>
      <c r="N164" t="s">
        <v>2640</v>
      </c>
      <c r="O164" t="s">
        <v>2641</v>
      </c>
      <c r="P164" t="s">
        <v>2642</v>
      </c>
      <c r="Q164" t="s">
        <v>2640</v>
      </c>
      <c r="R164" t="s">
        <v>3264</v>
      </c>
      <c r="S164" t="s">
        <v>2655</v>
      </c>
      <c r="T164" t="s">
        <v>3265</v>
      </c>
      <c r="U164" t="s">
        <v>2657</v>
      </c>
      <c r="V164" s="7" t="s">
        <v>154</v>
      </c>
      <c r="W164" s="8">
        <v>17600</v>
      </c>
      <c r="X164" t="s">
        <v>3266</v>
      </c>
      <c r="Y164" t="s">
        <v>3267</v>
      </c>
      <c r="Z164" s="8">
        <v>121666</v>
      </c>
      <c r="AA164" s="9">
        <v>14.29</v>
      </c>
      <c r="AB164" s="8">
        <v>606271.82999999996</v>
      </c>
      <c r="AD164" s="10">
        <v>4780906</v>
      </c>
      <c r="AE164" s="11">
        <v>44599</v>
      </c>
      <c r="AF164" s="8">
        <v>101206</v>
      </c>
      <c r="AG164" s="8">
        <v>-2860</v>
      </c>
      <c r="AH164" s="12">
        <v>-0.16250000000000001</v>
      </c>
      <c r="AI164" s="8">
        <v>-200.13995801259622</v>
      </c>
      <c r="AJ164" s="11">
        <v>46024.860041979169</v>
      </c>
      <c r="AK164" s="11">
        <v>46032</v>
      </c>
      <c r="AL164" s="10">
        <v>-8</v>
      </c>
      <c r="AM164">
        <v>118908.03</v>
      </c>
      <c r="AN164">
        <v>1.0057971590909089</v>
      </c>
      <c r="AO164" s="40" t="str">
        <f>E164&amp;F164&amp;U164</f>
        <v>ATYENGI</v>
      </c>
      <c r="AP164" s="40" t="str">
        <f>_xlfn.XLOOKUP(AO164,CrossRef!N:N,CrossRef!A:A,"NOT FOUND",0)</f>
        <v>ATY100000</v>
      </c>
      <c r="AQ164" s="40" t="str">
        <f>IFERROR(_xlfn.XLOOKUP(AO164,CrossRef!$N:$N,CrossRef!$E:$E,"Not Found"),"-")</f>
        <v>793C</v>
      </c>
      <c r="AR164" s="40" t="str">
        <f>IFERROR(_xlfn.XLOOKUP(AO164,CrossRef!$N:$N,CrossRef!$G:$G,"Not Found"),"-")</f>
        <v>1000 - ENGINE</v>
      </c>
      <c r="AS164" s="40" t="str">
        <f>IFERROR(_xlfn.XLOOKUP(AO164,CrossRef!$N:$N,CrossRef!$H:$H,"Not Found"),"-")</f>
        <v>00 - (NONE)</v>
      </c>
    </row>
    <row r="165" spans="1:45" hidden="1" x14ac:dyDescent="0.3">
      <c r="A165" s="38" t="str">
        <f>E165&amp;F165&amp;U165</f>
        <v>SNDSURE-SPSNRHR</v>
      </c>
      <c r="B165" s="38" t="str">
        <f>I165&amp;D165&amp;C165</f>
        <v>TD63227213RR</v>
      </c>
      <c r="C165" s="38" t="str">
        <f>_xlfn.XLOOKUP(A165,CrossRef!N:N,CrossRef!D:D,"",0)</f>
        <v>RR</v>
      </c>
      <c r="D165" s="38" t="str">
        <f>_xlfn.XLOOKUP(A165,CrossRef!N:N,CrossRef!C:C,"",0)</f>
        <v>7213</v>
      </c>
      <c r="E165" s="38" t="str">
        <f>LEFT(M165,3)</f>
        <v>SND</v>
      </c>
      <c r="F165" s="38" t="str">
        <f>_xlfn.TEXTAFTER(J165,"-")</f>
        <v>SURE-SPSN</v>
      </c>
      <c r="G165" t="s">
        <v>2725</v>
      </c>
      <c r="H165" t="s">
        <v>2726</v>
      </c>
      <c r="I165" t="s">
        <v>3134</v>
      </c>
      <c r="J165" s="7" t="s">
        <v>1148</v>
      </c>
      <c r="K165" t="s">
        <v>2638</v>
      </c>
      <c r="L165" t="s">
        <v>187</v>
      </c>
      <c r="M165" t="s">
        <v>3135</v>
      </c>
      <c r="N165" t="s">
        <v>2640</v>
      </c>
      <c r="O165" t="s">
        <v>2653</v>
      </c>
      <c r="P165" t="s">
        <v>2642</v>
      </c>
      <c r="Q165" t="s">
        <v>2640</v>
      </c>
      <c r="R165" t="s">
        <v>3268</v>
      </c>
      <c r="S165" t="s">
        <v>2644</v>
      </c>
      <c r="T165" t="s">
        <v>2720</v>
      </c>
      <c r="U165" t="s">
        <v>494</v>
      </c>
      <c r="V165" s="7" t="s">
        <v>952</v>
      </c>
      <c r="W165" s="8">
        <v>25000</v>
      </c>
      <c r="X165" t="s">
        <v>3269</v>
      </c>
      <c r="Y165" t="s">
        <v>2806</v>
      </c>
      <c r="Z165" s="8">
        <v>54941.65</v>
      </c>
      <c r="AA165" s="9">
        <v>14.08</v>
      </c>
      <c r="AB165" s="8">
        <v>36270.04</v>
      </c>
      <c r="AD165" s="10">
        <v>4768893</v>
      </c>
      <c r="AE165" s="11">
        <v>44417</v>
      </c>
      <c r="AF165" s="8">
        <v>27093.200000000001</v>
      </c>
      <c r="AG165" s="8">
        <v>-2848.4500000000044</v>
      </c>
      <c r="AH165" s="12">
        <v>-0.11393800000000018</v>
      </c>
      <c r="AI165" s="8">
        <v>-202.30468750000031</v>
      </c>
      <c r="AJ165" s="11">
        <v>46022.6953125</v>
      </c>
      <c r="AK165" s="11">
        <v>46012</v>
      </c>
      <c r="AL165" s="10">
        <v>10</v>
      </c>
      <c r="AM165">
        <v>51942.61</v>
      </c>
      <c r="AN165">
        <v>0.99397639999999998</v>
      </c>
      <c r="AO165" s="40" t="str">
        <f>E165&amp;F165&amp;U165</f>
        <v>SNDSURE-SPSNRHR</v>
      </c>
      <c r="AP165" s="40" t="str">
        <f>_xlfn.XLOOKUP(AO165,CrossRef!N:N,CrossRef!A:A,"NOT FOUND",0)</f>
        <v>SND7213RR</v>
      </c>
      <c r="AQ165" s="40" t="str">
        <f>IFERROR(_xlfn.XLOOKUP(AO165,CrossRef!$N:$N,CrossRef!$E:$E,"Not Found"),"-")</f>
        <v>793F XQ</v>
      </c>
      <c r="AR165" s="40" t="str">
        <f>IFERROR(_xlfn.XLOOKUP(AO165,CrossRef!$N:$N,CrossRef!$G:$G,"Not Found"),"-")</f>
        <v>7213 - REAR SUSPENSION CYLINDER</v>
      </c>
      <c r="AS165" s="40" t="str">
        <f>IFERROR(_xlfn.XLOOKUP(AO165,CrossRef!$N:$N,CrossRef!$H:$H,"Not Found"),"-")</f>
        <v>RR - RIGHT REAR</v>
      </c>
    </row>
    <row r="166" spans="1:45" hidden="1" x14ac:dyDescent="0.3">
      <c r="A166" s="38" t="str">
        <f>E166&amp;F166&amp;U166</f>
        <v>FDBDRIV-DIFF</v>
      </c>
      <c r="B166" s="38" t="str">
        <f>I166&amp;D166&amp;C166</f>
        <v>QTD23325800</v>
      </c>
      <c r="C166" s="38" t="str">
        <f>_xlfn.XLOOKUP(A166,CrossRef!N:N,CrossRef!D:D,"",0)</f>
        <v>00</v>
      </c>
      <c r="D166" s="38" t="str">
        <f>_xlfn.XLOOKUP(A166,CrossRef!N:N,CrossRef!C:C,"",0)</f>
        <v>3258</v>
      </c>
      <c r="E166" s="38" t="str">
        <f>LEFT(M166,3)</f>
        <v>FDB</v>
      </c>
      <c r="F166" s="38" t="str">
        <f>_xlfn.TEXTAFTER(J166,"-")</f>
        <v>DRIV-DIFF</v>
      </c>
      <c r="G166" t="s">
        <v>2635</v>
      </c>
      <c r="H166" t="s">
        <v>2636</v>
      </c>
      <c r="I166" t="s">
        <v>3006</v>
      </c>
      <c r="J166" s="7" t="s">
        <v>1149</v>
      </c>
      <c r="K166" t="s">
        <v>2638</v>
      </c>
      <c r="L166" t="s">
        <v>155</v>
      </c>
      <c r="M166" t="s">
        <v>3007</v>
      </c>
      <c r="N166" t="s">
        <v>2640</v>
      </c>
      <c r="O166" t="s">
        <v>2641</v>
      </c>
      <c r="P166" t="s">
        <v>2642</v>
      </c>
      <c r="Q166" t="s">
        <v>2640</v>
      </c>
      <c r="R166" t="s">
        <v>3270</v>
      </c>
      <c r="S166" t="s">
        <v>2655</v>
      </c>
      <c r="T166" t="s">
        <v>2656</v>
      </c>
      <c r="U166" t="s">
        <v>2657</v>
      </c>
      <c r="V166" s="7" t="s">
        <v>457</v>
      </c>
      <c r="W166" s="8">
        <v>16500</v>
      </c>
      <c r="X166" t="s">
        <v>3271</v>
      </c>
      <c r="Y166" t="s">
        <v>2868</v>
      </c>
      <c r="Z166" s="8">
        <v>95814</v>
      </c>
      <c r="AA166" s="9">
        <v>12.78</v>
      </c>
      <c r="AB166" s="8">
        <v>63540.55</v>
      </c>
      <c r="AD166" s="10">
        <v>4715249</v>
      </c>
      <c r="AE166" s="11">
        <v>44483</v>
      </c>
      <c r="AF166" s="8">
        <v>76490</v>
      </c>
      <c r="AG166" s="8">
        <v>-2824</v>
      </c>
      <c r="AH166" s="12">
        <v>-0.17115151515151514</v>
      </c>
      <c r="AI166" s="8">
        <v>-220.97026604068859</v>
      </c>
      <c r="AJ166" s="11">
        <v>46004.029733946758</v>
      </c>
      <c r="AK166" s="11">
        <v>45920</v>
      </c>
      <c r="AL166" s="10">
        <v>84</v>
      </c>
      <c r="AM166">
        <v>91916.1</v>
      </c>
      <c r="AO166" s="40" t="str">
        <f>E166&amp;F166&amp;U166</f>
        <v>FDBDRIV-DIFF</v>
      </c>
      <c r="AP166" s="40" t="str">
        <f>_xlfn.XLOOKUP(AO166,CrossRef!N:N,CrossRef!A:A,"NOT FOUND",0)</f>
        <v>FDB325800</v>
      </c>
      <c r="AQ166" s="40" t="str">
        <f>IFERROR(_xlfn.XLOOKUP(AO166,CrossRef!$N:$N,CrossRef!$E:$E,"Not Found"),"-")</f>
        <v>793D</v>
      </c>
      <c r="AR166" s="40" t="str">
        <f>IFERROR(_xlfn.XLOOKUP(AO166,CrossRef!$N:$N,CrossRef!$G:$G,"Not Found"),"-")</f>
        <v>3258 - DIFFERENTIAL</v>
      </c>
      <c r="AS166" s="40" t="str">
        <f>IFERROR(_xlfn.XLOOKUP(AO166,CrossRef!$N:$N,CrossRef!$H:$H,"Not Found"),"-")</f>
        <v>00 - (NONE)</v>
      </c>
    </row>
    <row r="167" spans="1:45" hidden="1" x14ac:dyDescent="0.3">
      <c r="A167" s="38" t="str">
        <f>E167&amp;F167&amp;U167</f>
        <v>FDBDRIV-TMSN</v>
      </c>
      <c r="B167" s="38" t="str">
        <f>I167&amp;D167&amp;C167</f>
        <v>QTD23303000</v>
      </c>
      <c r="C167" s="38" t="str">
        <f>_xlfn.XLOOKUP(A167,CrossRef!N:N,CrossRef!D:D,"",0)</f>
        <v>00</v>
      </c>
      <c r="D167" s="38" t="str">
        <f>_xlfn.XLOOKUP(A167,CrossRef!N:N,CrossRef!C:C,"",0)</f>
        <v>3030</v>
      </c>
      <c r="E167" s="38" t="str">
        <f>LEFT(M167,3)</f>
        <v>FDB</v>
      </c>
      <c r="F167" s="38" t="str">
        <f>_xlfn.TEXTAFTER(J167,"-")</f>
        <v>DRIV-TMSN</v>
      </c>
      <c r="G167" t="s">
        <v>2635</v>
      </c>
      <c r="H167" t="s">
        <v>2636</v>
      </c>
      <c r="I167" t="s">
        <v>3006</v>
      </c>
      <c r="J167" s="7" t="s">
        <v>1150</v>
      </c>
      <c r="K167" t="s">
        <v>2638</v>
      </c>
      <c r="L167" t="s">
        <v>155</v>
      </c>
      <c r="M167" t="s">
        <v>3007</v>
      </c>
      <c r="N167" t="s">
        <v>2640</v>
      </c>
      <c r="O167" t="s">
        <v>2641</v>
      </c>
      <c r="P167" t="s">
        <v>2642</v>
      </c>
      <c r="Q167" t="s">
        <v>2640</v>
      </c>
      <c r="R167" t="s">
        <v>3272</v>
      </c>
      <c r="S167" t="s">
        <v>2655</v>
      </c>
      <c r="T167" t="s">
        <v>2818</v>
      </c>
      <c r="U167" t="s">
        <v>2657</v>
      </c>
      <c r="V167" s="7" t="s">
        <v>337</v>
      </c>
      <c r="W167" s="8">
        <v>16500</v>
      </c>
      <c r="X167" t="s">
        <v>3273</v>
      </c>
      <c r="Y167" t="s">
        <v>3274</v>
      </c>
      <c r="Z167" s="8">
        <v>95814</v>
      </c>
      <c r="AA167" s="9">
        <v>12.78</v>
      </c>
      <c r="AB167" s="8">
        <v>105430.49</v>
      </c>
      <c r="AD167" s="10">
        <v>4715635</v>
      </c>
      <c r="AE167" s="11">
        <v>44489</v>
      </c>
      <c r="AF167" s="8">
        <v>76497</v>
      </c>
      <c r="AG167" s="8">
        <v>-2817</v>
      </c>
      <c r="AH167" s="12">
        <v>-0.17072727272727273</v>
      </c>
      <c r="AI167" s="8">
        <v>-220.42253521126761</v>
      </c>
      <c r="AJ167" s="11">
        <v>46004.577464780094</v>
      </c>
      <c r="AK167" s="11">
        <v>45921</v>
      </c>
      <c r="AL167" s="10">
        <v>83</v>
      </c>
      <c r="AM167">
        <v>91928.88</v>
      </c>
      <c r="AO167" s="40" t="str">
        <f>E167&amp;F167&amp;U167</f>
        <v>FDBDRIV-TMSN</v>
      </c>
      <c r="AP167" s="40" t="str">
        <f>_xlfn.XLOOKUP(AO167,CrossRef!N:N,CrossRef!A:A,"NOT FOUND",0)</f>
        <v>FDB303000</v>
      </c>
      <c r="AQ167" s="40" t="str">
        <f>IFERROR(_xlfn.XLOOKUP(AO167,CrossRef!$N:$N,CrossRef!$E:$E,"Not Found"),"-")</f>
        <v>793D</v>
      </c>
      <c r="AR167" s="40" t="str">
        <f>IFERROR(_xlfn.XLOOKUP(AO167,CrossRef!$N:$N,CrossRef!$G:$G,"Not Found"),"-")</f>
        <v>3030 - TRANSMISSION</v>
      </c>
      <c r="AS167" s="40" t="str">
        <f>IFERROR(_xlfn.XLOOKUP(AO167,CrossRef!$N:$N,CrossRef!$H:$H,"Not Found"),"-")</f>
        <v>00 - (NONE)</v>
      </c>
    </row>
    <row r="168" spans="1:45" hidden="1" x14ac:dyDescent="0.3">
      <c r="A168" s="38" t="str">
        <f>E168&amp;F168&amp;U168</f>
        <v>SSPENGI</v>
      </c>
      <c r="B168" s="38" t="str">
        <f>I168&amp;D168&amp;C168</f>
        <v>TD6346100000</v>
      </c>
      <c r="C168" s="38" t="str">
        <f>_xlfn.XLOOKUP(A168,CrossRef!N:N,CrossRef!D:D,"",0)</f>
        <v>00</v>
      </c>
      <c r="D168" s="38" t="str">
        <f>_xlfn.XLOOKUP(A168,CrossRef!N:N,CrossRef!C:C,"",0)</f>
        <v>1000</v>
      </c>
      <c r="E168" s="38" t="str">
        <f>LEFT(M168,3)</f>
        <v>SSP</v>
      </c>
      <c r="F168" s="38" t="str">
        <f>_xlfn.TEXTAFTER(J168,"-")</f>
        <v>ENGI</v>
      </c>
      <c r="G168" t="s">
        <v>2725</v>
      </c>
      <c r="H168" t="s">
        <v>2726</v>
      </c>
      <c r="I168" t="s">
        <v>3084</v>
      </c>
      <c r="J168" s="7" t="s">
        <v>1117</v>
      </c>
      <c r="K168" t="s">
        <v>2638</v>
      </c>
      <c r="L168" t="s">
        <v>183</v>
      </c>
      <c r="M168" t="s">
        <v>3085</v>
      </c>
      <c r="N168" t="s">
        <v>2640</v>
      </c>
      <c r="O168" t="s">
        <v>2803</v>
      </c>
      <c r="P168" t="s">
        <v>2642</v>
      </c>
      <c r="Q168" t="s">
        <v>2640</v>
      </c>
      <c r="R168" t="s">
        <v>3275</v>
      </c>
      <c r="S168" t="s">
        <v>2655</v>
      </c>
      <c r="T168" t="s">
        <v>3265</v>
      </c>
      <c r="U168" t="s">
        <v>2657</v>
      </c>
      <c r="V168" s="7" t="s">
        <v>163</v>
      </c>
      <c r="W168" s="8">
        <v>22000</v>
      </c>
      <c r="X168" t="s">
        <v>3088</v>
      </c>
      <c r="Y168" t="s">
        <v>3276</v>
      </c>
      <c r="Z168" s="8">
        <v>47554.91</v>
      </c>
      <c r="AA168" s="9">
        <v>14.87</v>
      </c>
      <c r="AB168" s="8">
        <v>734479.95</v>
      </c>
      <c r="AD168" s="10">
        <v>4777400</v>
      </c>
      <c r="AE168" s="11">
        <v>44616</v>
      </c>
      <c r="AF168" s="8">
        <v>22851.3</v>
      </c>
      <c r="AG168" s="8">
        <v>-2703.6100000000006</v>
      </c>
      <c r="AH168" s="12">
        <v>-0.12289136363636366</v>
      </c>
      <c r="AI168" s="8">
        <v>-181.81640887693348</v>
      </c>
      <c r="AJ168" s="11">
        <v>46043.183591122688</v>
      </c>
      <c r="AK168" s="11">
        <v>46025</v>
      </c>
      <c r="AL168" s="10">
        <v>18</v>
      </c>
      <c r="AM168">
        <v>44580.91</v>
      </c>
      <c r="AN168">
        <v>0.9877095454545457</v>
      </c>
      <c r="AO168" s="40" t="str">
        <f>E168&amp;F168&amp;U168</f>
        <v>SSPENGI</v>
      </c>
      <c r="AP168" s="40" t="str">
        <f>_xlfn.XLOOKUP(AO168,CrossRef!N:N,CrossRef!A:A,"NOT FOUND",0)</f>
        <v>SSP100000</v>
      </c>
      <c r="AQ168" s="40" t="str">
        <f>IFERROR(_xlfn.XLOOKUP(AO168,CrossRef!$N:$N,CrossRef!$E:$E,"Not Found"),"-")</f>
        <v>793F</v>
      </c>
      <c r="AR168" s="40" t="str">
        <f>IFERROR(_xlfn.XLOOKUP(AO168,CrossRef!$N:$N,CrossRef!$G:$G,"Not Found"),"-")</f>
        <v>1000 - ENGINE</v>
      </c>
      <c r="AS168" s="40" t="str">
        <f>IFERROR(_xlfn.XLOOKUP(AO168,CrossRef!$N:$N,CrossRef!$H:$H,"Not Found"),"-")</f>
        <v>00 - (NONE)</v>
      </c>
    </row>
    <row r="169" spans="1:45" hidden="1" x14ac:dyDescent="0.3">
      <c r="A169" s="38" t="str">
        <f>E169&amp;F169&amp;U169</f>
        <v>RABDRIV-TMSN</v>
      </c>
      <c r="B169" s="38" t="str">
        <f>I169&amp;D169&amp;C169</f>
        <v>DZ8228300600</v>
      </c>
      <c r="C169" s="38" t="str">
        <f>_xlfn.XLOOKUP(A169,CrossRef!N:N,CrossRef!D:D,"",0)</f>
        <v>00</v>
      </c>
      <c r="D169" s="38" t="str">
        <f>_xlfn.XLOOKUP(A169,CrossRef!N:N,CrossRef!C:C,"",0)</f>
        <v>3006</v>
      </c>
      <c r="E169" s="38" t="str">
        <f>LEFT(M169,3)</f>
        <v>RAB</v>
      </c>
      <c r="F169" s="38" t="str">
        <f>_xlfn.TEXTAFTER(J169,"-")</f>
        <v>DRIV-TMSN</v>
      </c>
      <c r="G169" t="s">
        <v>2725</v>
      </c>
      <c r="H169" t="s">
        <v>2726</v>
      </c>
      <c r="I169" t="s">
        <v>3277</v>
      </c>
      <c r="J169" s="7" t="s">
        <v>1151</v>
      </c>
      <c r="K169" t="s">
        <v>2638</v>
      </c>
      <c r="L169" t="s">
        <v>34</v>
      </c>
      <c r="M169" t="s">
        <v>3278</v>
      </c>
      <c r="N169" t="s">
        <v>2640</v>
      </c>
      <c r="O169" t="s">
        <v>2803</v>
      </c>
      <c r="P169" t="s">
        <v>2642</v>
      </c>
      <c r="Q169" t="s">
        <v>2640</v>
      </c>
      <c r="R169" t="s">
        <v>3279</v>
      </c>
      <c r="S169" t="s">
        <v>2655</v>
      </c>
      <c r="T169" t="s">
        <v>2818</v>
      </c>
      <c r="U169" t="s">
        <v>2657</v>
      </c>
      <c r="V169" s="7" t="s">
        <v>306</v>
      </c>
      <c r="W169" s="8">
        <v>14000</v>
      </c>
      <c r="X169" t="s">
        <v>3280</v>
      </c>
      <c r="Y169" t="s">
        <v>3281</v>
      </c>
      <c r="Z169" s="8">
        <v>16695</v>
      </c>
      <c r="AA169" s="9">
        <v>13.41</v>
      </c>
      <c r="AB169" s="8">
        <v>88125.55</v>
      </c>
      <c r="AD169" s="10">
        <v>4763204</v>
      </c>
      <c r="AE169" s="11"/>
      <c r="AF169" s="8"/>
      <c r="AG169" s="8">
        <v>-2695</v>
      </c>
      <c r="AH169" s="12">
        <v>-0.1925</v>
      </c>
      <c r="AI169" s="8">
        <v>-200.96942580164057</v>
      </c>
      <c r="AJ169" s="11">
        <v>46024.030574189812</v>
      </c>
      <c r="AK169" s="11">
        <v>46001</v>
      </c>
      <c r="AL169" s="10">
        <v>23</v>
      </c>
      <c r="AM169">
        <v>13691.16</v>
      </c>
      <c r="AO169" s="40" t="str">
        <f>E169&amp;F169&amp;U169</f>
        <v>RABDRIV-TMSN</v>
      </c>
      <c r="AP169" s="40" t="str">
        <f>_xlfn.XLOOKUP(AO169,CrossRef!N:N,CrossRef!A:A,"NOT FOUND",0)</f>
        <v>RAB300600</v>
      </c>
      <c r="AQ169" s="40" t="str">
        <f>IFERROR(_xlfn.XLOOKUP(AO169,CrossRef!$N:$N,CrossRef!$E:$E,"Not Found"),"-")</f>
        <v>D10T2</v>
      </c>
      <c r="AR169" s="40" t="str">
        <f>IFERROR(_xlfn.XLOOKUP(AO169,CrossRef!$N:$N,CrossRef!$G:$G,"Not Found"),"-")</f>
        <v>3006 - TRANSMISSION &amp; DIFFERENTIAL UNIT</v>
      </c>
      <c r="AS169" s="40" t="str">
        <f>IFERROR(_xlfn.XLOOKUP(AO169,CrossRef!$N:$N,CrossRef!$H:$H,"Not Found"),"-")</f>
        <v>00 - (NONE)</v>
      </c>
    </row>
    <row r="170" spans="1:45" hidden="1" x14ac:dyDescent="0.3">
      <c r="A170" s="38" t="str">
        <f>E170&amp;F170&amp;U170</f>
        <v>RABDRIV-TQCV</v>
      </c>
      <c r="B170" s="38" t="str">
        <f>I170&amp;D170&amp;C170</f>
        <v>DZ8228310100</v>
      </c>
      <c r="C170" s="38" t="str">
        <f>_xlfn.XLOOKUP(A170,CrossRef!N:N,CrossRef!D:D,"",0)</f>
        <v>00</v>
      </c>
      <c r="D170" s="38" t="str">
        <f>_xlfn.XLOOKUP(A170,CrossRef!N:N,CrossRef!C:C,"",0)</f>
        <v>3101</v>
      </c>
      <c r="E170" s="38" t="str">
        <f>LEFT(M170,3)</f>
        <v>RAB</v>
      </c>
      <c r="F170" s="38" t="str">
        <f>_xlfn.TEXTAFTER(J170,"-")</f>
        <v>DRIV-TQCV</v>
      </c>
      <c r="G170" t="s">
        <v>2725</v>
      </c>
      <c r="H170" t="s">
        <v>2726</v>
      </c>
      <c r="I170" t="s">
        <v>3277</v>
      </c>
      <c r="J170" s="7" t="s">
        <v>1152</v>
      </c>
      <c r="K170" t="s">
        <v>2638</v>
      </c>
      <c r="L170" t="s">
        <v>34</v>
      </c>
      <c r="M170" t="s">
        <v>3278</v>
      </c>
      <c r="N170" t="s">
        <v>2640</v>
      </c>
      <c r="O170" t="s">
        <v>2803</v>
      </c>
      <c r="P170" t="s">
        <v>2642</v>
      </c>
      <c r="Q170" t="s">
        <v>2640</v>
      </c>
      <c r="R170" t="s">
        <v>3282</v>
      </c>
      <c r="S170" t="s">
        <v>2655</v>
      </c>
      <c r="T170" t="s">
        <v>2678</v>
      </c>
      <c r="U170" t="s">
        <v>2657</v>
      </c>
      <c r="V170" s="7" t="s">
        <v>365</v>
      </c>
      <c r="W170" s="8">
        <v>14000</v>
      </c>
      <c r="X170" t="s">
        <v>3283</v>
      </c>
      <c r="Y170" t="s">
        <v>3284</v>
      </c>
      <c r="Z170" s="8">
        <v>16695</v>
      </c>
      <c r="AA170" s="9">
        <v>13.41</v>
      </c>
      <c r="AB170" s="8">
        <v>62991.56</v>
      </c>
      <c r="AD170" s="10">
        <v>4763203</v>
      </c>
      <c r="AE170" s="11"/>
      <c r="AF170" s="8"/>
      <c r="AG170" s="8">
        <v>-2695</v>
      </c>
      <c r="AH170" s="12">
        <v>-0.1925</v>
      </c>
      <c r="AI170" s="8">
        <v>-200.96942580164057</v>
      </c>
      <c r="AJ170" s="11">
        <v>46024.030574189812</v>
      </c>
      <c r="AK170" s="11">
        <v>46001</v>
      </c>
      <c r="AL170" s="10">
        <v>23</v>
      </c>
      <c r="AM170">
        <v>13691.16</v>
      </c>
      <c r="AO170" s="40" t="str">
        <f>E170&amp;F170&amp;U170</f>
        <v>RABDRIV-TQCV</v>
      </c>
      <c r="AP170" s="40" t="str">
        <f>_xlfn.XLOOKUP(AO170,CrossRef!N:N,CrossRef!A:A,"NOT FOUND",0)</f>
        <v>RAB310100</v>
      </c>
      <c r="AQ170" s="40" t="str">
        <f>IFERROR(_xlfn.XLOOKUP(AO170,CrossRef!$N:$N,CrossRef!$E:$E,"Not Found"),"-")</f>
        <v>D10T2</v>
      </c>
      <c r="AR170" s="40" t="str">
        <f>IFERROR(_xlfn.XLOOKUP(AO170,CrossRef!$N:$N,CrossRef!$G:$G,"Not Found"),"-")</f>
        <v>3101 - TORQUE CONVERTER</v>
      </c>
      <c r="AS170" s="40" t="str">
        <f>IFERROR(_xlfn.XLOOKUP(AO170,CrossRef!$N:$N,CrossRef!$H:$H,"Not Found"),"-")</f>
        <v>00 - (NONE)</v>
      </c>
    </row>
    <row r="171" spans="1:45" hidden="1" x14ac:dyDescent="0.3">
      <c r="A171" s="38" t="str">
        <f>E171&amp;F171&amp;U171</f>
        <v>FARTCKSLH</v>
      </c>
      <c r="B171" s="38" t="str">
        <f>I171&amp;D171&amp;C171</f>
        <v>QEX034170LT</v>
      </c>
      <c r="C171" s="38" t="str">
        <f>_xlfn.XLOOKUP(A171,CrossRef!N:N,CrossRef!D:D,"",0)</f>
        <v>LT</v>
      </c>
      <c r="D171" s="38" t="str">
        <f>_xlfn.XLOOKUP(A171,CrossRef!N:N,CrossRef!C:C,"",0)</f>
        <v>4170</v>
      </c>
      <c r="E171" s="38" t="str">
        <f>LEFT(M171,3)</f>
        <v>FAR</v>
      </c>
      <c r="F171" s="38" t="str">
        <f>_xlfn.TEXTAFTER(J171,"-")</f>
        <v>TCKS</v>
      </c>
      <c r="G171" t="s">
        <v>2635</v>
      </c>
      <c r="H171" t="s">
        <v>2636</v>
      </c>
      <c r="I171" t="s">
        <v>2942</v>
      </c>
      <c r="J171" s="7" t="s">
        <v>651</v>
      </c>
      <c r="K171" t="s">
        <v>2638</v>
      </c>
      <c r="L171" t="s">
        <v>567</v>
      </c>
      <c r="M171" t="s">
        <v>2943</v>
      </c>
      <c r="N171" t="s">
        <v>2640</v>
      </c>
      <c r="O171" t="s">
        <v>2641</v>
      </c>
      <c r="P171" t="s">
        <v>2642</v>
      </c>
      <c r="Q171" t="s">
        <v>2640</v>
      </c>
      <c r="R171" t="s">
        <v>3285</v>
      </c>
      <c r="S171" t="s">
        <v>2671</v>
      </c>
      <c r="T171" t="s">
        <v>2745</v>
      </c>
      <c r="U171" t="s">
        <v>59</v>
      </c>
      <c r="V171" s="7" t="s">
        <v>652</v>
      </c>
      <c r="W171" s="8">
        <v>6000</v>
      </c>
      <c r="X171" t="s">
        <v>3286</v>
      </c>
      <c r="Y171" t="s">
        <v>3287</v>
      </c>
      <c r="Z171" s="8">
        <v>18543</v>
      </c>
      <c r="AA171" s="9">
        <v>1.77</v>
      </c>
      <c r="AB171" s="8">
        <v>12529</v>
      </c>
      <c r="AD171" s="10">
        <v>4459334</v>
      </c>
      <c r="AE171" s="11">
        <v>43328</v>
      </c>
      <c r="AF171" s="8">
        <v>9854</v>
      </c>
      <c r="AG171" s="8">
        <v>-2689</v>
      </c>
      <c r="AH171" s="12">
        <v>-0.44816666666666666</v>
      </c>
      <c r="AI171" s="8">
        <v>-1519.2090395480225</v>
      </c>
      <c r="AJ171" s="11">
        <v>44705.790960451392</v>
      </c>
      <c r="AK171" s="11">
        <v>48240</v>
      </c>
      <c r="AL171" s="10">
        <v>-3535</v>
      </c>
      <c r="AM171">
        <v>22109.55</v>
      </c>
      <c r="AN171">
        <v>2.0425916666666666</v>
      </c>
      <c r="AO171" s="40" t="str">
        <f>E171&amp;F171&amp;U171</f>
        <v>FARTCKSLH</v>
      </c>
      <c r="AP171" s="40" t="str">
        <f>_xlfn.XLOOKUP(AO171,CrossRef!N:N,CrossRef!A:A,"NOT FOUND",0)</f>
        <v>FAR4170LT</v>
      </c>
      <c r="AQ171" s="40" t="str">
        <f>IFERROR(_xlfn.XLOOKUP(AO171,CrossRef!$N:$N,CrossRef!$E:$E,"Not Found"),"-")</f>
        <v>336DL</v>
      </c>
      <c r="AR171" s="40" t="str">
        <f>IFERROR(_xlfn.XLOOKUP(AO171,CrossRef!$N:$N,CrossRef!$G:$G,"Not Found"),"-")</f>
        <v>4170 - TRACK ASSEMBLY</v>
      </c>
      <c r="AS171" s="40" t="str">
        <f>IFERROR(_xlfn.XLOOKUP(AO171,CrossRef!$N:$N,CrossRef!$H:$H,"Not Found"),"-")</f>
        <v>LT - LEFT</v>
      </c>
    </row>
    <row r="172" spans="1:45" hidden="1" x14ac:dyDescent="0.3">
      <c r="A172" s="38" t="str">
        <f>E172&amp;F172&amp;U172</f>
        <v>FARTCKSRH</v>
      </c>
      <c r="B172" s="38" t="str">
        <f>I172&amp;D172&amp;C172</f>
        <v>QEX034170RI</v>
      </c>
      <c r="C172" s="38" t="str">
        <f>_xlfn.XLOOKUP(A172,CrossRef!N:N,CrossRef!D:D,"",0)</f>
        <v>RI</v>
      </c>
      <c r="D172" s="38" t="str">
        <f>_xlfn.XLOOKUP(A172,CrossRef!N:N,CrossRef!C:C,"",0)</f>
        <v>4170</v>
      </c>
      <c r="E172" s="38" t="str">
        <f>LEFT(M172,3)</f>
        <v>FAR</v>
      </c>
      <c r="F172" s="38" t="str">
        <f>_xlfn.TEXTAFTER(J172,"-")</f>
        <v>TCKS</v>
      </c>
      <c r="G172" t="s">
        <v>2635</v>
      </c>
      <c r="H172" t="s">
        <v>2636</v>
      </c>
      <c r="I172" t="s">
        <v>2942</v>
      </c>
      <c r="J172" s="7" t="s">
        <v>651</v>
      </c>
      <c r="K172" t="s">
        <v>2638</v>
      </c>
      <c r="L172" t="s">
        <v>567</v>
      </c>
      <c r="M172" t="s">
        <v>2943</v>
      </c>
      <c r="N172" t="s">
        <v>2640</v>
      </c>
      <c r="O172" t="s">
        <v>2641</v>
      </c>
      <c r="P172" t="s">
        <v>2642</v>
      </c>
      <c r="Q172" t="s">
        <v>2640</v>
      </c>
      <c r="R172" t="s">
        <v>3288</v>
      </c>
      <c r="S172" t="s">
        <v>2671</v>
      </c>
      <c r="T172" t="s">
        <v>2745</v>
      </c>
      <c r="U172" t="s">
        <v>63</v>
      </c>
      <c r="V172" s="7" t="s">
        <v>653</v>
      </c>
      <c r="W172" s="8">
        <v>6000</v>
      </c>
      <c r="X172" t="s">
        <v>3289</v>
      </c>
      <c r="Y172" t="s">
        <v>3287</v>
      </c>
      <c r="Z172" s="8">
        <v>18543</v>
      </c>
      <c r="AA172" s="9">
        <v>1.77</v>
      </c>
      <c r="AB172" s="8">
        <v>12529</v>
      </c>
      <c r="AD172" s="10">
        <v>4459336</v>
      </c>
      <c r="AE172" s="11">
        <v>43328</v>
      </c>
      <c r="AF172" s="8">
        <v>9854</v>
      </c>
      <c r="AG172" s="8">
        <v>-2689</v>
      </c>
      <c r="AH172" s="12">
        <v>-0.44816666666666666</v>
      </c>
      <c r="AI172" s="8">
        <v>-1519.2090395480225</v>
      </c>
      <c r="AJ172" s="11">
        <v>44705.790960451392</v>
      </c>
      <c r="AK172" s="11">
        <v>48240</v>
      </c>
      <c r="AL172" s="10">
        <v>-3535</v>
      </c>
      <c r="AM172">
        <v>22109.55</v>
      </c>
      <c r="AN172">
        <v>2.0425916666666666</v>
      </c>
      <c r="AO172" s="40" t="str">
        <f>E172&amp;F172&amp;U172</f>
        <v>FARTCKSRH</v>
      </c>
      <c r="AP172" s="40" t="str">
        <f>_xlfn.XLOOKUP(AO172,CrossRef!N:N,CrossRef!A:A,"NOT FOUND",0)</f>
        <v>FAR4170RI</v>
      </c>
      <c r="AQ172" s="40" t="str">
        <f>IFERROR(_xlfn.XLOOKUP(AO172,CrossRef!$N:$N,CrossRef!$E:$E,"Not Found"),"-")</f>
        <v>336DL</v>
      </c>
      <c r="AR172" s="40" t="str">
        <f>IFERROR(_xlfn.XLOOKUP(AO172,CrossRef!$N:$N,CrossRef!$G:$G,"Not Found"),"-")</f>
        <v>4170 - TRACK ASSEMBLY</v>
      </c>
      <c r="AS172" s="40" t="str">
        <f>IFERROR(_xlfn.XLOOKUP(AO172,CrossRef!$N:$N,CrossRef!$H:$H,"Not Found"),"-")</f>
        <v>RI - RIGHT</v>
      </c>
    </row>
    <row r="173" spans="1:45" hidden="1" x14ac:dyDescent="0.3">
      <c r="A173" s="38" t="str">
        <f>E173&amp;F173&amp;U173</f>
        <v>MSYDRIV-DIFF</v>
      </c>
      <c r="B173" s="38" t="str">
        <f>I173&amp;D173&amp;C173</f>
        <v>QTW06325800</v>
      </c>
      <c r="C173" s="38" t="str">
        <f>_xlfn.XLOOKUP(A173,CrossRef!N:N,CrossRef!D:D,"",0)</f>
        <v>00</v>
      </c>
      <c r="D173" s="38" t="str">
        <f>_xlfn.XLOOKUP(A173,CrossRef!N:N,CrossRef!C:C,"",0)</f>
        <v>3258</v>
      </c>
      <c r="E173" s="38" t="str">
        <f>LEFT(M173,3)</f>
        <v>MSY</v>
      </c>
      <c r="F173" s="38" t="str">
        <f>_xlfn.TEXTAFTER(J173,"-")</f>
        <v>DRIV-DIFF</v>
      </c>
      <c r="G173" t="s">
        <v>2635</v>
      </c>
      <c r="H173" t="s">
        <v>2636</v>
      </c>
      <c r="I173" t="s">
        <v>3290</v>
      </c>
      <c r="J173" s="7" t="s">
        <v>462</v>
      </c>
      <c r="K173" t="s">
        <v>2638</v>
      </c>
      <c r="L173" t="s">
        <v>164</v>
      </c>
      <c r="M173" t="s">
        <v>3291</v>
      </c>
      <c r="N173" t="s">
        <v>2640</v>
      </c>
      <c r="O173" t="s">
        <v>2641</v>
      </c>
      <c r="P173" t="s">
        <v>2642</v>
      </c>
      <c r="Q173" t="s">
        <v>2640</v>
      </c>
      <c r="R173" t="s">
        <v>3292</v>
      </c>
      <c r="S173" t="s">
        <v>2655</v>
      </c>
      <c r="T173" t="s">
        <v>2656</v>
      </c>
      <c r="U173" t="s">
        <v>2657</v>
      </c>
      <c r="V173" s="7" t="s">
        <v>457</v>
      </c>
      <c r="W173" s="8">
        <v>16500</v>
      </c>
      <c r="X173" t="s">
        <v>3293</v>
      </c>
      <c r="Y173" t="s">
        <v>3294</v>
      </c>
      <c r="Z173" s="8">
        <v>58436</v>
      </c>
      <c r="AA173" s="9">
        <v>8.67</v>
      </c>
      <c r="AB173" s="8">
        <v>62202.54</v>
      </c>
      <c r="AD173" s="10">
        <v>4398695</v>
      </c>
      <c r="AE173" s="11">
        <v>44264</v>
      </c>
      <c r="AF173" s="8">
        <v>39306</v>
      </c>
      <c r="AG173" s="8">
        <v>-2630</v>
      </c>
      <c r="AH173" s="12">
        <v>-0.15939393939393939</v>
      </c>
      <c r="AI173" s="8">
        <v>-303.3448673587082</v>
      </c>
      <c r="AJ173" s="11">
        <v>45921.655132638887</v>
      </c>
      <c r="AK173" s="11">
        <v>47477</v>
      </c>
      <c r="AL173" s="10">
        <v>-1556</v>
      </c>
      <c r="AM173">
        <v>69290.84</v>
      </c>
      <c r="AO173" s="40" t="str">
        <f>E173&amp;F173&amp;U173</f>
        <v>MSYDRIV-DIFF</v>
      </c>
      <c r="AP173" s="40" t="str">
        <f>_xlfn.XLOOKUP(AO173,CrossRef!N:N,CrossRef!A:A,"NOT FOUND",0)</f>
        <v>MSY325800</v>
      </c>
      <c r="AQ173" s="40" t="str">
        <f>IFERROR(_xlfn.XLOOKUP(AO173,CrossRef!$N:$N,CrossRef!$E:$E,"Not Found"),"-")</f>
        <v>785D WC</v>
      </c>
      <c r="AR173" s="40" t="str">
        <f>IFERROR(_xlfn.XLOOKUP(AO173,CrossRef!$N:$N,CrossRef!$G:$G,"Not Found"),"-")</f>
        <v>3258 - DIFFERENTIAL</v>
      </c>
      <c r="AS173" s="40" t="str">
        <f>IFERROR(_xlfn.XLOOKUP(AO173,CrossRef!$N:$N,CrossRef!$H:$H,"Not Found"),"-")</f>
        <v>00 - (NONE)</v>
      </c>
    </row>
    <row r="174" spans="1:45" hidden="1" x14ac:dyDescent="0.3">
      <c r="A174" s="38" t="str">
        <f>E174&amp;F174&amp;U174</f>
        <v>APXSURE-SPSNRHF</v>
      </c>
      <c r="B174" s="38" t="str">
        <f>I174&amp;D174&amp;C174</f>
        <v>TD60697201RF</v>
      </c>
      <c r="C174" s="38" t="str">
        <f>_xlfn.XLOOKUP(A174,CrossRef!N:N,CrossRef!D:D,"",0)</f>
        <v>RF</v>
      </c>
      <c r="D174" s="38" t="str">
        <f>_xlfn.XLOOKUP(A174,CrossRef!N:N,CrossRef!C:C,"",0)</f>
        <v>7201</v>
      </c>
      <c r="E174" s="38" t="str">
        <f>LEFT(M174,3)</f>
        <v>APX</v>
      </c>
      <c r="F174" s="38" t="str">
        <f>_xlfn.TEXTAFTER(J174,"-")</f>
        <v>SURE-SPSN</v>
      </c>
      <c r="G174" t="s">
        <v>2648</v>
      </c>
      <c r="H174" t="s">
        <v>2649</v>
      </c>
      <c r="I174" t="s">
        <v>3295</v>
      </c>
      <c r="J174" s="7" t="s">
        <v>1153</v>
      </c>
      <c r="K174" t="s">
        <v>2638</v>
      </c>
      <c r="L174" t="s">
        <v>177</v>
      </c>
      <c r="M174" t="s">
        <v>3296</v>
      </c>
      <c r="N174" t="s">
        <v>2640</v>
      </c>
      <c r="O174" t="s">
        <v>2653</v>
      </c>
      <c r="P174" t="s">
        <v>2642</v>
      </c>
      <c r="Q174" t="s">
        <v>2640</v>
      </c>
      <c r="R174" t="s">
        <v>3297</v>
      </c>
      <c r="S174" t="s">
        <v>2644</v>
      </c>
      <c r="T174" t="s">
        <v>2720</v>
      </c>
      <c r="U174" t="s">
        <v>488</v>
      </c>
      <c r="V174" s="7" t="s">
        <v>1042</v>
      </c>
      <c r="W174" s="8">
        <v>22000</v>
      </c>
      <c r="X174" t="s">
        <v>3298</v>
      </c>
      <c r="Y174" t="s">
        <v>2722</v>
      </c>
      <c r="Z174" s="8">
        <v>79789.960000000006</v>
      </c>
      <c r="AA174" s="9">
        <v>13.95</v>
      </c>
      <c r="AB174" s="8">
        <v>29554.47</v>
      </c>
      <c r="AD174" s="10">
        <v>4684491</v>
      </c>
      <c r="AE174" s="11">
        <v>43884</v>
      </c>
      <c r="AF174" s="8">
        <v>55246</v>
      </c>
      <c r="AG174" s="8">
        <v>-2543.9600000000064</v>
      </c>
      <c r="AH174" s="12">
        <v>-0.11563454545454574</v>
      </c>
      <c r="AI174" s="8">
        <v>-182.36272401433737</v>
      </c>
      <c r="AJ174" s="11">
        <v>46042.637276006943</v>
      </c>
      <c r="AK174" s="11">
        <v>45865</v>
      </c>
      <c r="AL174" s="10">
        <v>177</v>
      </c>
      <c r="AM174">
        <v>74767.960000000006</v>
      </c>
      <c r="AN174">
        <v>0.88736181818181847</v>
      </c>
      <c r="AO174" s="40" t="str">
        <f>E174&amp;F174&amp;U174</f>
        <v>APXSURE-SPSNRHF</v>
      </c>
      <c r="AP174" s="40" t="str">
        <f>_xlfn.XLOOKUP(AO174,CrossRef!N:N,CrossRef!A:A,"NOT FOUND",0)</f>
        <v>APX7201RF</v>
      </c>
      <c r="AQ174" s="40" t="str">
        <f>IFERROR(_xlfn.XLOOKUP(AO174,CrossRef!$N:$N,CrossRef!$E:$E,"Not Found"),"-")</f>
        <v>785C</v>
      </c>
      <c r="AR174" s="40" t="str">
        <f>IFERROR(_xlfn.XLOOKUP(AO174,CrossRef!$N:$N,CrossRef!$G:$G,"Not Found"),"-")</f>
        <v>7201 - SUSPENSION CYLINDER</v>
      </c>
      <c r="AS174" s="40" t="str">
        <f>IFERROR(_xlfn.XLOOKUP(AO174,CrossRef!$N:$N,CrossRef!$H:$H,"Not Found"),"-")</f>
        <v>RF - RIGHT FRONT</v>
      </c>
    </row>
    <row r="175" spans="1:45" hidden="1" x14ac:dyDescent="0.3">
      <c r="A175" s="38" t="str">
        <f>E175&amp;F175&amp;U175</f>
        <v>ATYENGI</v>
      </c>
      <c r="B175" s="38" t="str">
        <f>I175&amp;D175&amp;C175</f>
        <v>QTD19100000</v>
      </c>
      <c r="C175" s="38" t="str">
        <f>_xlfn.XLOOKUP(A175,CrossRef!N:N,CrossRef!D:D,"",0)</f>
        <v>00</v>
      </c>
      <c r="D175" s="38" t="str">
        <f>_xlfn.XLOOKUP(A175,CrossRef!N:N,CrossRef!C:C,"",0)</f>
        <v>1000</v>
      </c>
      <c r="E175" s="38" t="str">
        <f>LEFT(M175,3)</f>
        <v>ATY</v>
      </c>
      <c r="F175" s="38" t="str">
        <f>_xlfn.TEXTAFTER(J175,"-")</f>
        <v>ENGI</v>
      </c>
      <c r="G175" t="s">
        <v>2635</v>
      </c>
      <c r="H175" t="s">
        <v>2636</v>
      </c>
      <c r="I175" t="s">
        <v>3299</v>
      </c>
      <c r="J175" s="7" t="s">
        <v>1154</v>
      </c>
      <c r="K175" t="s">
        <v>2638</v>
      </c>
      <c r="L175" t="s">
        <v>151</v>
      </c>
      <c r="M175" t="s">
        <v>3300</v>
      </c>
      <c r="N175" t="s">
        <v>2640</v>
      </c>
      <c r="O175" t="s">
        <v>2641</v>
      </c>
      <c r="P175" t="s">
        <v>2642</v>
      </c>
      <c r="Q175" t="s">
        <v>2640</v>
      </c>
      <c r="R175" t="s">
        <v>3301</v>
      </c>
      <c r="S175" t="s">
        <v>2655</v>
      </c>
      <c r="T175" t="s">
        <v>3265</v>
      </c>
      <c r="U175" t="s">
        <v>2657</v>
      </c>
      <c r="V175" s="7" t="s">
        <v>154</v>
      </c>
      <c r="W175" s="8">
        <v>17600</v>
      </c>
      <c r="X175" t="s">
        <v>3302</v>
      </c>
      <c r="Y175" t="s">
        <v>3267</v>
      </c>
      <c r="Z175" s="8">
        <v>125064</v>
      </c>
      <c r="AA175" s="9">
        <v>14.1</v>
      </c>
      <c r="AB175" s="8">
        <v>606271.82999999996</v>
      </c>
      <c r="AD175" s="10">
        <v>4767003</v>
      </c>
      <c r="AE175" s="11">
        <v>44473</v>
      </c>
      <c r="AF175" s="8">
        <v>104977</v>
      </c>
      <c r="AG175" s="8">
        <v>-2487</v>
      </c>
      <c r="AH175" s="12">
        <v>-0.14130681818181817</v>
      </c>
      <c r="AI175" s="8">
        <v>-176.38297872340425</v>
      </c>
      <c r="AJ175" s="11">
        <v>46048.617021261576</v>
      </c>
      <c r="AK175" s="11">
        <v>46007</v>
      </c>
      <c r="AL175" s="10">
        <v>41</v>
      </c>
      <c r="AM175">
        <v>121990.2</v>
      </c>
      <c r="AN175">
        <v>0.96665909090909075</v>
      </c>
      <c r="AO175" s="40" t="str">
        <f>E175&amp;F175&amp;U175</f>
        <v>ATYENGI</v>
      </c>
      <c r="AP175" s="40" t="str">
        <f>_xlfn.XLOOKUP(AO175,CrossRef!N:N,CrossRef!A:A,"NOT FOUND",0)</f>
        <v>ATY100000</v>
      </c>
      <c r="AQ175" s="40" t="str">
        <f>IFERROR(_xlfn.XLOOKUP(AO175,CrossRef!$N:$N,CrossRef!$E:$E,"Not Found"),"-")</f>
        <v>793C</v>
      </c>
      <c r="AR175" s="40" t="str">
        <f>IFERROR(_xlfn.XLOOKUP(AO175,CrossRef!$N:$N,CrossRef!$G:$G,"Not Found"),"-")</f>
        <v>1000 - ENGINE</v>
      </c>
      <c r="AS175" s="40" t="str">
        <f>IFERROR(_xlfn.XLOOKUP(AO175,CrossRef!$N:$N,CrossRef!$H:$H,"Not Found"),"-")</f>
        <v>00 - (NONE)</v>
      </c>
    </row>
    <row r="176" spans="1:45" hidden="1" x14ac:dyDescent="0.3">
      <c r="A176" s="38" t="str">
        <f>E176&amp;F176&amp;U176</f>
        <v>SSPSURE-SPSNRHF</v>
      </c>
      <c r="B176" s="38" t="str">
        <f>I176&amp;D176&amp;C176</f>
        <v>TD6348</v>
      </c>
      <c r="C176" s="38" t="str">
        <f>_xlfn.XLOOKUP(A176,CrossRef!N:N,CrossRef!D:D,"",0)</f>
        <v/>
      </c>
      <c r="D176" s="38" t="str">
        <f>_xlfn.XLOOKUP(A176,CrossRef!N:N,CrossRef!C:C,"",0)</f>
        <v/>
      </c>
      <c r="E176" s="38" t="str">
        <f>LEFT(M176,3)</f>
        <v>SSP</v>
      </c>
      <c r="F176" s="38" t="str">
        <f>_xlfn.TEXTAFTER(J176,"-")</f>
        <v>SURE-SPSN</v>
      </c>
      <c r="G176" t="s">
        <v>2725</v>
      </c>
      <c r="H176" t="s">
        <v>2726</v>
      </c>
      <c r="I176" t="s">
        <v>3303</v>
      </c>
      <c r="J176" s="7" t="s">
        <v>1155</v>
      </c>
      <c r="K176" t="s">
        <v>2638</v>
      </c>
      <c r="L176" t="s">
        <v>183</v>
      </c>
      <c r="M176" t="s">
        <v>3304</v>
      </c>
      <c r="N176" t="s">
        <v>2640</v>
      </c>
      <c r="O176" t="s">
        <v>2803</v>
      </c>
      <c r="P176" t="s">
        <v>2642</v>
      </c>
      <c r="Q176" t="s">
        <v>2640</v>
      </c>
      <c r="R176" t="s">
        <v>3305</v>
      </c>
      <c r="S176" t="s">
        <v>2644</v>
      </c>
      <c r="T176" t="s">
        <v>2720</v>
      </c>
      <c r="U176" t="s">
        <v>488</v>
      </c>
      <c r="V176" s="7" t="s">
        <v>1108</v>
      </c>
      <c r="W176" s="8">
        <v>24000</v>
      </c>
      <c r="X176" t="s">
        <v>3306</v>
      </c>
      <c r="Y176" t="s">
        <v>3142</v>
      </c>
      <c r="Z176" s="8">
        <v>48600.38</v>
      </c>
      <c r="AA176" s="9">
        <v>13</v>
      </c>
      <c r="AB176" s="8">
        <v>68000.45</v>
      </c>
      <c r="AD176" s="10">
        <v>4771886</v>
      </c>
      <c r="AE176" s="11">
        <v>44562</v>
      </c>
      <c r="AF176" s="8">
        <v>22186</v>
      </c>
      <c r="AG176" s="8">
        <v>-2414.3799999999974</v>
      </c>
      <c r="AH176" s="12">
        <v>-0.10059916666666656</v>
      </c>
      <c r="AI176" s="8">
        <v>-185.72153846153827</v>
      </c>
      <c r="AJ176" s="11">
        <v>46039.278461539354</v>
      </c>
      <c r="AK176" s="11">
        <v>46016</v>
      </c>
      <c r="AL176" s="10">
        <v>23</v>
      </c>
      <c r="AM176">
        <v>45883.38</v>
      </c>
      <c r="AN176">
        <v>0.98739083333333322</v>
      </c>
      <c r="AO176" s="40" t="str">
        <f>E176&amp;F176&amp;U176</f>
        <v>SSPSURE-SPSNRHF</v>
      </c>
      <c r="AP176" s="40" t="str">
        <f>_xlfn.XLOOKUP(AO176,CrossRef!N:N,CrossRef!A:A,"NOT FOUND",0)</f>
        <v>NOT FOUND</v>
      </c>
      <c r="AQ176" s="40" t="str">
        <f>IFERROR(_xlfn.XLOOKUP(AO176,CrossRef!$N:$N,CrossRef!$E:$E,"Not Found"),"-")</f>
        <v>Not Found</v>
      </c>
      <c r="AR176" s="40" t="str">
        <f>IFERROR(_xlfn.XLOOKUP(AO176,CrossRef!$N:$N,CrossRef!$G:$G,"Not Found"),"-")</f>
        <v>Not Found</v>
      </c>
      <c r="AS176" s="40" t="str">
        <f>IFERROR(_xlfn.XLOOKUP(AO176,CrossRef!$N:$N,CrossRef!$H:$H,"Not Found"),"-")</f>
        <v>Not Found</v>
      </c>
    </row>
    <row r="177" spans="1:45" hidden="1" x14ac:dyDescent="0.3">
      <c r="A177" s="38" t="str">
        <f>E177&amp;F177&amp;U177</f>
        <v>FDBHYSY-CYHYLH</v>
      </c>
      <c r="B177" s="38" t="str">
        <f>I177&amp;D177&amp;C177</f>
        <v>QTD205102LT</v>
      </c>
      <c r="C177" s="38" t="str">
        <f>_xlfn.XLOOKUP(A177,CrossRef!N:N,CrossRef!D:D,"",0)</f>
        <v>LT</v>
      </c>
      <c r="D177" s="38" t="str">
        <f>_xlfn.XLOOKUP(A177,CrossRef!N:N,CrossRef!C:C,"",0)</f>
        <v>5102</v>
      </c>
      <c r="E177" s="38" t="str">
        <f>LEFT(M177,3)</f>
        <v>FDB</v>
      </c>
      <c r="F177" s="38" t="str">
        <f>_xlfn.TEXTAFTER(J177,"-")</f>
        <v>HYSY-CYHY</v>
      </c>
      <c r="G177" t="s">
        <v>2635</v>
      </c>
      <c r="H177" t="s">
        <v>2636</v>
      </c>
      <c r="I177" t="s">
        <v>2864</v>
      </c>
      <c r="J177" s="7" t="s">
        <v>730</v>
      </c>
      <c r="K177" t="s">
        <v>2638</v>
      </c>
      <c r="L177" t="s">
        <v>155</v>
      </c>
      <c r="M177" t="s">
        <v>2865</v>
      </c>
      <c r="N177" t="s">
        <v>2640</v>
      </c>
      <c r="O177" t="s">
        <v>2641</v>
      </c>
      <c r="P177" t="s">
        <v>2642</v>
      </c>
      <c r="Q177" t="s">
        <v>2640</v>
      </c>
      <c r="R177" t="s">
        <v>3307</v>
      </c>
      <c r="S177" t="s">
        <v>2644</v>
      </c>
      <c r="T177" t="s">
        <v>2645</v>
      </c>
      <c r="U177" t="s">
        <v>59</v>
      </c>
      <c r="V177" s="7" t="s">
        <v>729</v>
      </c>
      <c r="W177" s="8">
        <v>20000</v>
      </c>
      <c r="X177" t="s">
        <v>3308</v>
      </c>
      <c r="Y177" t="s">
        <v>2863</v>
      </c>
      <c r="Z177" s="8">
        <v>98993</v>
      </c>
      <c r="AA177" s="9">
        <v>12.97</v>
      </c>
      <c r="AB177" s="8">
        <v>20259.990000000002</v>
      </c>
      <c r="AD177" s="10">
        <v>4810089</v>
      </c>
      <c r="AE177" s="11">
        <v>44385</v>
      </c>
      <c r="AF177" s="8">
        <v>76590</v>
      </c>
      <c r="AG177" s="8">
        <v>-2403</v>
      </c>
      <c r="AH177" s="12">
        <v>-0.12015000000000001</v>
      </c>
      <c r="AI177" s="8">
        <v>-185.27370855821124</v>
      </c>
      <c r="AJ177" s="11">
        <v>46039.726291435189</v>
      </c>
      <c r="AK177" s="11">
        <v>46085</v>
      </c>
      <c r="AL177" s="10">
        <v>-46</v>
      </c>
      <c r="AM177">
        <v>97177.2</v>
      </c>
      <c r="AN177">
        <v>1.0293599999999998</v>
      </c>
      <c r="AO177" s="40" t="str">
        <f>E177&amp;F177&amp;U177</f>
        <v>FDBHYSY-CYHYLH</v>
      </c>
      <c r="AP177" s="40" t="str">
        <f>_xlfn.XLOOKUP(AO177,CrossRef!N:N,CrossRef!A:A,"NOT FOUND",0)</f>
        <v>FDB5102LT</v>
      </c>
      <c r="AQ177" s="40" t="str">
        <f>IFERROR(_xlfn.XLOOKUP(AO177,CrossRef!$N:$N,CrossRef!$E:$E,"Not Found"),"-")</f>
        <v>793D</v>
      </c>
      <c r="AR177" s="40" t="str">
        <f>IFERROR(_xlfn.XLOOKUP(AO177,CrossRef!$N:$N,CrossRef!$G:$G,"Not Found"),"-")</f>
        <v>5102 - LIFT/HOIST CYLINDER</v>
      </c>
      <c r="AS177" s="40" t="str">
        <f>IFERROR(_xlfn.XLOOKUP(AO177,CrossRef!$N:$N,CrossRef!$H:$H,"Not Found"),"-")</f>
        <v>LT - LEFT</v>
      </c>
    </row>
    <row r="178" spans="1:45" hidden="1" x14ac:dyDescent="0.3">
      <c r="A178" s="38" t="str">
        <f>E178&amp;F178&amp;U178</f>
        <v>APXSURE-SPSNRHR</v>
      </c>
      <c r="B178" s="38" t="str">
        <f>I178&amp;D178&amp;C178</f>
        <v>TD66617213RR</v>
      </c>
      <c r="C178" s="38" t="str">
        <f>_xlfn.XLOOKUP(A178,CrossRef!N:N,CrossRef!D:D,"",0)</f>
        <v>RR</v>
      </c>
      <c r="D178" s="38" t="str">
        <f>_xlfn.XLOOKUP(A178,CrossRef!N:N,CrossRef!C:C,"",0)</f>
        <v>7213</v>
      </c>
      <c r="E178" s="38" t="str">
        <f>LEFT(M178,3)</f>
        <v>APX</v>
      </c>
      <c r="F178" s="38" t="str">
        <f>_xlfn.TEXTAFTER(J178,"-")</f>
        <v>SURE-SPSN</v>
      </c>
      <c r="G178" t="s">
        <v>2725</v>
      </c>
      <c r="H178" t="s">
        <v>2726</v>
      </c>
      <c r="I178" t="s">
        <v>2869</v>
      </c>
      <c r="J178" s="7" t="s">
        <v>1077</v>
      </c>
      <c r="K178" t="s">
        <v>2638</v>
      </c>
      <c r="L178" t="s">
        <v>177</v>
      </c>
      <c r="M178" t="s">
        <v>2870</v>
      </c>
      <c r="N178" t="s">
        <v>2640</v>
      </c>
      <c r="O178" t="s">
        <v>2871</v>
      </c>
      <c r="P178" t="s">
        <v>2642</v>
      </c>
      <c r="Q178" t="s">
        <v>2640</v>
      </c>
      <c r="R178" t="s">
        <v>3309</v>
      </c>
      <c r="S178" t="s">
        <v>2644</v>
      </c>
      <c r="T178" t="s">
        <v>2720</v>
      </c>
      <c r="U178" t="s">
        <v>494</v>
      </c>
      <c r="V178" s="7" t="s">
        <v>952</v>
      </c>
      <c r="W178" s="8">
        <v>25000</v>
      </c>
      <c r="X178" t="s">
        <v>3310</v>
      </c>
      <c r="Y178" t="s">
        <v>2874</v>
      </c>
      <c r="Z178" s="8">
        <v>60494</v>
      </c>
      <c r="AA178" s="9">
        <v>10.92</v>
      </c>
      <c r="AB178" s="8">
        <v>19377.97</v>
      </c>
      <c r="AD178" s="10">
        <v>4731908</v>
      </c>
      <c r="AE178" s="11"/>
      <c r="AF178" s="8">
        <v>33104</v>
      </c>
      <c r="AG178" s="8">
        <v>-2390</v>
      </c>
      <c r="AH178" s="12">
        <v>-9.5600000000000004E-2</v>
      </c>
      <c r="AI178" s="8">
        <v>-218.86446886446888</v>
      </c>
      <c r="AJ178" s="11">
        <v>46006.135531134256</v>
      </c>
      <c r="AK178" s="11">
        <v>45949</v>
      </c>
      <c r="AL178" s="10">
        <v>57</v>
      </c>
      <c r="AM178">
        <v>57480.08</v>
      </c>
      <c r="AN178">
        <v>0.97504320000000011</v>
      </c>
      <c r="AO178" s="40" t="str">
        <f>E178&amp;F178&amp;U178</f>
        <v>APXSURE-SPSNRHR</v>
      </c>
      <c r="AP178" s="40" t="str">
        <f>_xlfn.XLOOKUP(AO178,CrossRef!N:N,CrossRef!A:A,"NOT FOUND",0)</f>
        <v>APX7213RR</v>
      </c>
      <c r="AQ178" s="40" t="str">
        <f>IFERROR(_xlfn.XLOOKUP(AO178,CrossRef!$N:$N,CrossRef!$E:$E,"Not Found"),"-")</f>
        <v>785C</v>
      </c>
      <c r="AR178" s="40" t="str">
        <f>IFERROR(_xlfn.XLOOKUP(AO178,CrossRef!$N:$N,CrossRef!$G:$G,"Not Found"),"-")</f>
        <v>7213 - REAR SUSPENSION CYLINDER</v>
      </c>
      <c r="AS178" s="40" t="str">
        <f>IFERROR(_xlfn.XLOOKUP(AO178,CrossRef!$N:$N,CrossRef!$H:$H,"Not Found"),"-")</f>
        <v>RR - RIGHT REAR</v>
      </c>
    </row>
    <row r="179" spans="1:45" hidden="1" x14ac:dyDescent="0.3">
      <c r="A179" s="38" t="str">
        <f>E179&amp;F179&amp;U179</f>
        <v>MSYSURE-SPSNLHR</v>
      </c>
      <c r="B179" s="38" t="str">
        <f>I179&amp;D179&amp;C179</f>
        <v>TD66637213LR</v>
      </c>
      <c r="C179" s="38" t="str">
        <f>_xlfn.XLOOKUP(A179,CrossRef!N:N,CrossRef!D:D,"",0)</f>
        <v>LR</v>
      </c>
      <c r="D179" s="38" t="str">
        <f>_xlfn.XLOOKUP(A179,CrossRef!N:N,CrossRef!C:C,"",0)</f>
        <v>7213</v>
      </c>
      <c r="E179" s="38" t="str">
        <f>LEFT(M179,3)</f>
        <v>MSY</v>
      </c>
      <c r="F179" s="38" t="str">
        <f>_xlfn.TEXTAFTER(J179,"-")</f>
        <v>SURE-SPSN</v>
      </c>
      <c r="G179" t="s">
        <v>2725</v>
      </c>
      <c r="H179" t="s">
        <v>2726</v>
      </c>
      <c r="I179" t="s">
        <v>3044</v>
      </c>
      <c r="J179" s="7" t="s">
        <v>1110</v>
      </c>
      <c r="K179" t="s">
        <v>2638</v>
      </c>
      <c r="L179" t="s">
        <v>193</v>
      </c>
      <c r="M179" t="s">
        <v>3045</v>
      </c>
      <c r="N179" t="s">
        <v>2640</v>
      </c>
      <c r="O179" t="s">
        <v>2871</v>
      </c>
      <c r="P179" t="s">
        <v>2642</v>
      </c>
      <c r="Q179" t="s">
        <v>2640</v>
      </c>
      <c r="R179" t="s">
        <v>3311</v>
      </c>
      <c r="S179" t="s">
        <v>2644</v>
      </c>
      <c r="T179" t="s">
        <v>2720</v>
      </c>
      <c r="U179" t="s">
        <v>491</v>
      </c>
      <c r="V179" s="7" t="s">
        <v>951</v>
      </c>
      <c r="W179" s="8">
        <v>25000</v>
      </c>
      <c r="X179" t="s">
        <v>3312</v>
      </c>
      <c r="Y179" t="s">
        <v>2874</v>
      </c>
      <c r="Z179" s="8">
        <v>60760.61</v>
      </c>
      <c r="AA179" s="9">
        <v>13.98</v>
      </c>
      <c r="AB179" s="8">
        <v>31905.41</v>
      </c>
      <c r="AD179" s="10">
        <v>4784519</v>
      </c>
      <c r="AE179" s="11"/>
      <c r="AF179" s="8">
        <v>33407</v>
      </c>
      <c r="AG179" s="8">
        <v>-2353.6100000000006</v>
      </c>
      <c r="AH179" s="12">
        <v>-9.4144400000000017E-2</v>
      </c>
      <c r="AI179" s="8">
        <v>-168.35550786838346</v>
      </c>
      <c r="AJ179" s="11">
        <v>46056.644492129628</v>
      </c>
      <c r="AK179" s="11">
        <v>46039</v>
      </c>
      <c r="AL179" s="10">
        <v>17</v>
      </c>
      <c r="AM179">
        <v>58160.33</v>
      </c>
      <c r="AN179">
        <v>0.99013320000000005</v>
      </c>
      <c r="AO179" s="40" t="str">
        <f>E179&amp;F179&amp;U179</f>
        <v>MSYSURE-SPSNLHR</v>
      </c>
      <c r="AP179" s="40" t="str">
        <f>_xlfn.XLOOKUP(AO179,CrossRef!N:N,CrossRef!A:A,"NOT FOUND",0)</f>
        <v>MSY7213LR</v>
      </c>
      <c r="AQ179" s="40" t="str">
        <f>IFERROR(_xlfn.XLOOKUP(AO179,CrossRef!$N:$N,CrossRef!$E:$E,"Not Found"),"-")</f>
        <v>785D</v>
      </c>
      <c r="AR179" s="40" t="str">
        <f>IFERROR(_xlfn.XLOOKUP(AO179,CrossRef!$N:$N,CrossRef!$G:$G,"Not Found"),"-")</f>
        <v>7213 - REAR SUSPENSION CYLINDER</v>
      </c>
      <c r="AS179" s="40" t="str">
        <f>IFERROR(_xlfn.XLOOKUP(AO179,CrossRef!$N:$N,CrossRef!$H:$H,"Not Found"),"-")</f>
        <v>LR - LEFT REAR</v>
      </c>
    </row>
    <row r="180" spans="1:45" hidden="1" x14ac:dyDescent="0.3">
      <c r="A180" s="38" t="str">
        <f>E180&amp;F180&amp;U180</f>
        <v>HCMHYSY-CYHY-CYSLLH</v>
      </c>
      <c r="B180" s="38" t="str">
        <f>I180&amp;D180&amp;C180</f>
        <v>EX7152</v>
      </c>
      <c r="C180" s="38" t="str">
        <f>_xlfn.XLOOKUP(A180,CrossRef!N:N,CrossRef!D:D,"",0)</f>
        <v/>
      </c>
      <c r="D180" s="38" t="str">
        <f>_xlfn.XLOOKUP(A180,CrossRef!N:N,CrossRef!C:C,"",0)</f>
        <v/>
      </c>
      <c r="E180" s="38" t="str">
        <f>LEFT(M180,3)</f>
        <v>HCM</v>
      </c>
      <c r="F180" s="38" t="str">
        <f>_xlfn.TEXTAFTER(J180,"-")</f>
        <v>HYSY-CYHY-CYSL</v>
      </c>
      <c r="G180" t="s">
        <v>2648</v>
      </c>
      <c r="H180" t="s">
        <v>2649</v>
      </c>
      <c r="I180" t="s">
        <v>3143</v>
      </c>
      <c r="J180" s="7" t="s">
        <v>1156</v>
      </c>
      <c r="K180" t="s">
        <v>2668</v>
      </c>
      <c r="L180" t="s">
        <v>3052</v>
      </c>
      <c r="M180" t="s">
        <v>3144</v>
      </c>
      <c r="N180" t="s">
        <v>2640</v>
      </c>
      <c r="O180" t="s">
        <v>2803</v>
      </c>
      <c r="P180" t="s">
        <v>2642</v>
      </c>
      <c r="Q180" t="s">
        <v>2640</v>
      </c>
      <c r="R180" t="s">
        <v>3313</v>
      </c>
      <c r="S180" t="s">
        <v>2644</v>
      </c>
      <c r="T180" t="s">
        <v>2945</v>
      </c>
      <c r="U180" t="s">
        <v>59</v>
      </c>
      <c r="V180" s="7" t="s">
        <v>706</v>
      </c>
      <c r="W180" s="8">
        <v>10000</v>
      </c>
      <c r="X180" t="s">
        <v>3314</v>
      </c>
      <c r="Y180" t="s">
        <v>3083</v>
      </c>
      <c r="Z180" s="8">
        <v>22599</v>
      </c>
      <c r="AA180" s="9">
        <v>14.8</v>
      </c>
      <c r="AB180" s="8">
        <v>61645.99</v>
      </c>
      <c r="AD180" s="10">
        <v>4762074</v>
      </c>
      <c r="AE180" s="11">
        <v>45327</v>
      </c>
      <c r="AF180" s="8">
        <v>10245.799999999999</v>
      </c>
      <c r="AG180" s="8">
        <v>-2353.2000000000007</v>
      </c>
      <c r="AH180" s="12">
        <v>-0.23532000000000008</v>
      </c>
      <c r="AI180" s="8">
        <v>-159.00000000000003</v>
      </c>
      <c r="AJ180" s="11">
        <v>46066</v>
      </c>
      <c r="AK180" s="11">
        <v>45999</v>
      </c>
      <c r="AL180" s="10">
        <v>67</v>
      </c>
      <c r="AM180">
        <v>19254.2</v>
      </c>
      <c r="AN180">
        <v>0.9008400000000002</v>
      </c>
      <c r="AO180" s="40" t="str">
        <f>E180&amp;F180&amp;U180</f>
        <v>HCMHYSY-CYHY-CYSLLH</v>
      </c>
      <c r="AP180" s="40" t="str">
        <f>_xlfn.XLOOKUP(AO180,CrossRef!N:N,CrossRef!A:A,"NOT FOUND",0)</f>
        <v>NOT FOUND</v>
      </c>
      <c r="AQ180" s="40" t="str">
        <f>IFERROR(_xlfn.XLOOKUP(AO180,CrossRef!$N:$N,CrossRef!$E:$E,"Not Found"),"-")</f>
        <v>Not Found</v>
      </c>
      <c r="AR180" s="40" t="str">
        <f>IFERROR(_xlfn.XLOOKUP(AO180,CrossRef!$N:$N,CrossRef!$G:$G,"Not Found"),"-")</f>
        <v>Not Found</v>
      </c>
      <c r="AS180" s="40" t="str">
        <f>IFERROR(_xlfn.XLOOKUP(AO180,CrossRef!$N:$N,CrossRef!$H:$H,"Not Found"),"-")</f>
        <v>Not Found</v>
      </c>
    </row>
    <row r="181" spans="1:45" hidden="1" x14ac:dyDescent="0.3">
      <c r="A181" s="38" t="str">
        <f>E181&amp;F181&amp;U181</f>
        <v>SSPSURE-SPSNRHF</v>
      </c>
      <c r="B181" s="38" t="str">
        <f>I181&amp;D181&amp;C181</f>
        <v>TD6340</v>
      </c>
      <c r="C181" s="38" t="str">
        <f>_xlfn.XLOOKUP(A181,CrossRef!N:N,CrossRef!D:D,"",0)</f>
        <v/>
      </c>
      <c r="D181" s="38" t="str">
        <f>_xlfn.XLOOKUP(A181,CrossRef!N:N,CrossRef!C:C,"",0)</f>
        <v/>
      </c>
      <c r="E181" s="38" t="str">
        <f>LEFT(M181,3)</f>
        <v>SSP</v>
      </c>
      <c r="F181" s="38" t="str">
        <f>_xlfn.TEXTAFTER(J181,"-")</f>
        <v>SURE-SPSN</v>
      </c>
      <c r="G181" t="s">
        <v>2725</v>
      </c>
      <c r="H181" t="s">
        <v>2726</v>
      </c>
      <c r="I181" t="s">
        <v>3108</v>
      </c>
      <c r="J181" s="7" t="s">
        <v>1123</v>
      </c>
      <c r="K181" t="s">
        <v>2638</v>
      </c>
      <c r="L181" t="s">
        <v>183</v>
      </c>
      <c r="M181" t="s">
        <v>3109</v>
      </c>
      <c r="N181" t="s">
        <v>2640</v>
      </c>
      <c r="O181" t="s">
        <v>2803</v>
      </c>
      <c r="P181" t="s">
        <v>2642</v>
      </c>
      <c r="Q181" t="s">
        <v>2640</v>
      </c>
      <c r="R181" t="s">
        <v>3315</v>
      </c>
      <c r="S181" t="s">
        <v>2644</v>
      </c>
      <c r="T181" t="s">
        <v>2720</v>
      </c>
      <c r="U181" t="s">
        <v>488</v>
      </c>
      <c r="V181" s="7" t="s">
        <v>1108</v>
      </c>
      <c r="W181" s="8">
        <v>24000</v>
      </c>
      <c r="X181" t="s">
        <v>3316</v>
      </c>
      <c r="Y181" t="s">
        <v>3142</v>
      </c>
      <c r="Z181" s="8">
        <v>50791.86</v>
      </c>
      <c r="AA181" s="9">
        <v>14.01</v>
      </c>
      <c r="AB181" s="8">
        <v>68000.45</v>
      </c>
      <c r="AD181" s="10">
        <v>4845102</v>
      </c>
      <c r="AE181" s="11">
        <v>44441</v>
      </c>
      <c r="AF181" s="8">
        <v>24465</v>
      </c>
      <c r="AG181" s="8">
        <v>-2326.8600000000006</v>
      </c>
      <c r="AH181" s="12">
        <v>-9.6952500000000025E-2</v>
      </c>
      <c r="AI181" s="8">
        <v>-166.08565310492509</v>
      </c>
      <c r="AJ181" s="11">
        <v>46058.914346909725</v>
      </c>
      <c r="AK181" s="11">
        <v>46052</v>
      </c>
      <c r="AL181" s="10">
        <v>6</v>
      </c>
      <c r="AM181">
        <v>48368.13</v>
      </c>
      <c r="AN181">
        <v>0.99596374999999993</v>
      </c>
      <c r="AO181" s="40" t="str">
        <f>E181&amp;F181&amp;U181</f>
        <v>SSPSURE-SPSNRHF</v>
      </c>
      <c r="AP181" s="40" t="str">
        <f>_xlfn.XLOOKUP(AO181,CrossRef!N:N,CrossRef!A:A,"NOT FOUND",0)</f>
        <v>NOT FOUND</v>
      </c>
      <c r="AQ181" s="40" t="str">
        <f>IFERROR(_xlfn.XLOOKUP(AO181,CrossRef!$N:$N,CrossRef!$E:$E,"Not Found"),"-")</f>
        <v>Not Found</v>
      </c>
      <c r="AR181" s="40" t="str">
        <f>IFERROR(_xlfn.XLOOKUP(AO181,CrossRef!$N:$N,CrossRef!$G:$G,"Not Found"),"-")</f>
        <v>Not Found</v>
      </c>
      <c r="AS181" s="40" t="str">
        <f>IFERROR(_xlfn.XLOOKUP(AO181,CrossRef!$N:$N,CrossRef!$H:$H,"Not Found"),"-")</f>
        <v>Not Found</v>
      </c>
    </row>
    <row r="182" spans="1:45" hidden="1" x14ac:dyDescent="0.3">
      <c r="A182" s="38" t="str">
        <f>E182&amp;F182&amp;U182</f>
        <v>SSPDRIV-FIDVRHR</v>
      </c>
      <c r="B182" s="38" t="str">
        <f>I182&amp;D182&amp;C182</f>
        <v>TD63104008RI</v>
      </c>
      <c r="C182" s="38" t="str">
        <f>_xlfn.XLOOKUP(A182,CrossRef!N:N,CrossRef!D:D,"",0)</f>
        <v>RI</v>
      </c>
      <c r="D182" s="38" t="str">
        <f>_xlfn.XLOOKUP(A182,CrossRef!N:N,CrossRef!C:C,"",0)</f>
        <v>4008</v>
      </c>
      <c r="E182" s="38" t="str">
        <f>LEFT(M182,3)</f>
        <v>SSP</v>
      </c>
      <c r="F182" s="38" t="str">
        <f>_xlfn.TEXTAFTER(J182,"-")</f>
        <v>DRIV-FIDV</v>
      </c>
      <c r="G182" t="s">
        <v>2725</v>
      </c>
      <c r="H182" t="s">
        <v>2726</v>
      </c>
      <c r="I182" t="s">
        <v>2918</v>
      </c>
      <c r="J182" s="7" t="s">
        <v>594</v>
      </c>
      <c r="K182" t="s">
        <v>2638</v>
      </c>
      <c r="L182" t="s">
        <v>183</v>
      </c>
      <c r="M182" t="s">
        <v>2919</v>
      </c>
      <c r="N182" t="s">
        <v>2640</v>
      </c>
      <c r="O182" t="s">
        <v>2653</v>
      </c>
      <c r="P182" t="s">
        <v>2642</v>
      </c>
      <c r="Q182" t="s">
        <v>2640</v>
      </c>
      <c r="R182" t="s">
        <v>3317</v>
      </c>
      <c r="S182" t="s">
        <v>2655</v>
      </c>
      <c r="T182" t="s">
        <v>2682</v>
      </c>
      <c r="U182" t="s">
        <v>494</v>
      </c>
      <c r="V182" s="7" t="s">
        <v>549</v>
      </c>
      <c r="W182" s="8">
        <v>24000</v>
      </c>
      <c r="X182" t="s">
        <v>3318</v>
      </c>
      <c r="Y182" t="s">
        <v>3319</v>
      </c>
      <c r="Z182" s="8">
        <v>72634.850000000006</v>
      </c>
      <c r="AA182" s="9">
        <v>14.07</v>
      </c>
      <c r="AB182" s="8">
        <v>152733.69</v>
      </c>
      <c r="AD182" s="10">
        <v>4816034</v>
      </c>
      <c r="AE182" s="11">
        <v>44227</v>
      </c>
      <c r="AF182" s="8">
        <v>46362</v>
      </c>
      <c r="AG182" s="8">
        <v>-2272.8500000000058</v>
      </c>
      <c r="AH182" s="12">
        <v>-9.4702083333333575E-2</v>
      </c>
      <c r="AI182" s="8">
        <v>-161.53873489694425</v>
      </c>
      <c r="AJ182" s="11">
        <v>46063.461265081016</v>
      </c>
      <c r="AK182" s="11">
        <v>46096</v>
      </c>
      <c r="AL182" s="10">
        <v>-33</v>
      </c>
      <c r="AM182">
        <v>70819.820000000007</v>
      </c>
      <c r="AN182">
        <v>1.0190758333333336</v>
      </c>
      <c r="AO182" s="40" t="str">
        <f>E182&amp;F182&amp;U182</f>
        <v>SSPDRIV-FIDVRHR</v>
      </c>
      <c r="AP182" s="40" t="str">
        <f>_xlfn.XLOOKUP(AO182,CrossRef!N:N,CrossRef!A:A,"NOT FOUND",0)</f>
        <v>SSP4008RI</v>
      </c>
      <c r="AQ182" s="40" t="str">
        <f>IFERROR(_xlfn.XLOOKUP(AO182,CrossRef!$N:$N,CrossRef!$E:$E,"Not Found"),"-")</f>
        <v>793F</v>
      </c>
      <c r="AR182" s="40" t="str">
        <f>IFERROR(_xlfn.XLOOKUP(AO182,CrossRef!$N:$N,CrossRef!$G:$G,"Not Found"),"-")</f>
        <v>4008 - FINAL DRIVE, BRAKE &amp; WHEEL</v>
      </c>
      <c r="AS182" s="40" t="str">
        <f>IFERROR(_xlfn.XLOOKUP(AO182,CrossRef!$N:$N,CrossRef!$H:$H,"Not Found"),"-")</f>
        <v>RI - RIGHT</v>
      </c>
    </row>
    <row r="183" spans="1:45" hidden="1" x14ac:dyDescent="0.3">
      <c r="A183" s="38" t="str">
        <f>E183&amp;F183&amp;U183</f>
        <v>RABDRIV-TMSN</v>
      </c>
      <c r="B183" s="38" t="str">
        <f>I183&amp;D183&amp;C183</f>
        <v>DZ8172300600</v>
      </c>
      <c r="C183" s="38" t="str">
        <f>_xlfn.XLOOKUP(A183,CrossRef!N:N,CrossRef!D:D,"",0)</f>
        <v>00</v>
      </c>
      <c r="D183" s="38" t="str">
        <f>_xlfn.XLOOKUP(A183,CrossRef!N:N,CrossRef!C:C,"",0)</f>
        <v>3006</v>
      </c>
      <c r="E183" s="38" t="str">
        <f>LEFT(M183,3)</f>
        <v>RAB</v>
      </c>
      <c r="F183" s="38" t="str">
        <f>_xlfn.TEXTAFTER(J183,"-")</f>
        <v>DRIV-TMSN</v>
      </c>
      <c r="G183" t="s">
        <v>2695</v>
      </c>
      <c r="H183" t="s">
        <v>2696</v>
      </c>
      <c r="I183" t="s">
        <v>3320</v>
      </c>
      <c r="J183" s="7" t="s">
        <v>1157</v>
      </c>
      <c r="K183" t="s">
        <v>2638</v>
      </c>
      <c r="L183" t="s">
        <v>34</v>
      </c>
      <c r="M183" t="s">
        <v>3321</v>
      </c>
      <c r="N183" t="s">
        <v>2640</v>
      </c>
      <c r="O183" t="s">
        <v>2653</v>
      </c>
      <c r="P183" t="s">
        <v>2642</v>
      </c>
      <c r="Q183" t="s">
        <v>2640</v>
      </c>
      <c r="R183" t="s">
        <v>3322</v>
      </c>
      <c r="S183" t="s">
        <v>2655</v>
      </c>
      <c r="T183" t="s">
        <v>2818</v>
      </c>
      <c r="U183" t="s">
        <v>2657</v>
      </c>
      <c r="V183" s="7" t="s">
        <v>301</v>
      </c>
      <c r="W183" s="8">
        <v>14000</v>
      </c>
      <c r="X183" t="s">
        <v>3323</v>
      </c>
      <c r="Y183" t="s">
        <v>3324</v>
      </c>
      <c r="Z183" s="8">
        <v>25652.400000000001</v>
      </c>
      <c r="AA183" s="9">
        <v>9.75</v>
      </c>
      <c r="AB183" s="8">
        <v>88125.55</v>
      </c>
      <c r="AD183" s="10">
        <v>4904156</v>
      </c>
      <c r="AE183" s="11">
        <v>44636</v>
      </c>
      <c r="AF183" s="8">
        <v>9414</v>
      </c>
      <c r="AG183" s="8">
        <v>-2238.4000000000015</v>
      </c>
      <c r="AH183" s="12">
        <v>-0.15988571428571438</v>
      </c>
      <c r="AI183" s="8">
        <v>-229.57948717948733</v>
      </c>
      <c r="AJ183" s="11">
        <v>45995.420512812503</v>
      </c>
      <c r="AK183" s="11">
        <v>46085</v>
      </c>
      <c r="AL183" s="10">
        <v>-90</v>
      </c>
      <c r="AM183">
        <v>24287.4</v>
      </c>
      <c r="AN183">
        <v>1.0623857142857145</v>
      </c>
      <c r="AO183" s="40" t="str">
        <f>E183&amp;F183&amp;U183</f>
        <v>RABDRIV-TMSN</v>
      </c>
      <c r="AP183" s="40" t="str">
        <f>_xlfn.XLOOKUP(AO183,CrossRef!N:N,CrossRef!A:A,"NOT FOUND",0)</f>
        <v>RAB300600</v>
      </c>
      <c r="AQ183" s="40" t="str">
        <f>IFERROR(_xlfn.XLOOKUP(AO183,CrossRef!$N:$N,CrossRef!$E:$E,"Not Found"),"-")</f>
        <v>D10T2</v>
      </c>
      <c r="AR183" s="40" t="str">
        <f>IFERROR(_xlfn.XLOOKUP(AO183,CrossRef!$N:$N,CrossRef!$G:$G,"Not Found"),"-")</f>
        <v>3006 - TRANSMISSION &amp; DIFFERENTIAL UNIT</v>
      </c>
      <c r="AS183" s="40" t="str">
        <f>IFERROR(_xlfn.XLOOKUP(AO183,CrossRef!$N:$N,CrossRef!$H:$H,"Not Found"),"-")</f>
        <v>00 - (NONE)</v>
      </c>
    </row>
    <row r="184" spans="1:45" hidden="1" x14ac:dyDescent="0.3">
      <c r="A184" s="38" t="str">
        <f>E184&amp;F184&amp;U184</f>
        <v>HCMSURE-TMSG-SGBFLHF</v>
      </c>
      <c r="B184" s="38" t="str">
        <f>I184&amp;D184&amp;C184</f>
        <v>EX70965459LF</v>
      </c>
      <c r="C184" s="38" t="str">
        <f>_xlfn.XLOOKUP(A184,CrossRef!N:N,CrossRef!D:D,"",0)</f>
        <v>LF</v>
      </c>
      <c r="D184" s="38" t="str">
        <f>_xlfn.XLOOKUP(A184,CrossRef!N:N,CrossRef!C:C,"",0)</f>
        <v>5459</v>
      </c>
      <c r="E184" s="38" t="str">
        <f>LEFT(M184,3)</f>
        <v>HCM</v>
      </c>
      <c r="F184" s="38" t="str">
        <f>_xlfn.TEXTAFTER(J184,"-")</f>
        <v>SURE-TMSG-SGBF</v>
      </c>
      <c r="G184" t="s">
        <v>2635</v>
      </c>
      <c r="H184" t="s">
        <v>2636</v>
      </c>
      <c r="I184" t="s">
        <v>2772</v>
      </c>
      <c r="J184" s="7" t="s">
        <v>1158</v>
      </c>
      <c r="K184" t="s">
        <v>2668</v>
      </c>
      <c r="L184" t="s">
        <v>227</v>
      </c>
      <c r="M184" t="s">
        <v>2773</v>
      </c>
      <c r="N184" t="s">
        <v>2640</v>
      </c>
      <c r="O184" t="s">
        <v>2653</v>
      </c>
      <c r="P184" t="s">
        <v>2642</v>
      </c>
      <c r="Q184" t="s">
        <v>2662</v>
      </c>
      <c r="R184" t="s">
        <v>3325</v>
      </c>
      <c r="S184" t="s">
        <v>2655</v>
      </c>
      <c r="T184" t="s">
        <v>2949</v>
      </c>
      <c r="U184" t="s">
        <v>485</v>
      </c>
      <c r="V184" s="7" t="s">
        <v>741</v>
      </c>
      <c r="W184" s="8">
        <v>18000</v>
      </c>
      <c r="X184" t="s">
        <v>3326</v>
      </c>
      <c r="Y184" t="s">
        <v>3327</v>
      </c>
      <c r="Z184" s="8">
        <v>49793</v>
      </c>
      <c r="AA184" s="9">
        <v>6.54</v>
      </c>
      <c r="AB184" s="8">
        <v>77458.14</v>
      </c>
      <c r="AD184" s="10">
        <v>4490389</v>
      </c>
      <c r="AE184" s="11">
        <v>43456</v>
      </c>
      <c r="AF184" s="8">
        <v>29575</v>
      </c>
      <c r="AG184" s="8">
        <v>-2218</v>
      </c>
      <c r="AH184" s="12">
        <v>-0.12322222222222222</v>
      </c>
      <c r="AI184" s="8">
        <v>-339.14373088685016</v>
      </c>
      <c r="AJ184" s="11">
        <v>45885.856269097225</v>
      </c>
      <c r="AK184" s="11">
        <v>46854</v>
      </c>
      <c r="AL184" s="10">
        <v>-969</v>
      </c>
      <c r="AM184">
        <v>53906.66</v>
      </c>
      <c r="AN184">
        <v>1.3517588888888892</v>
      </c>
      <c r="AO184" s="40" t="str">
        <f>E184&amp;F184&amp;U184</f>
        <v>HCMSURE-TMSG-SGBFLHF</v>
      </c>
      <c r="AP184" s="40" t="str">
        <f>_xlfn.XLOOKUP(AO184,CrossRef!N:N,CrossRef!A:A,"NOT FOUND",0)</f>
        <v>HCM5459LF</v>
      </c>
      <c r="AQ184" s="40" t="str">
        <f>IFERROR(_xlfn.XLOOKUP(AO184,CrossRef!$N:$N,CrossRef!$E:$E,"Not Found"),"-")</f>
        <v>EX3600-6</v>
      </c>
      <c r="AR184" s="40" t="str">
        <f>IFERROR(_xlfn.XLOOKUP(AO184,CrossRef!$N:$N,CrossRef!$G:$G,"Not Found"),"-")</f>
        <v>5459 - SWING DRIVE</v>
      </c>
      <c r="AS184" s="40" t="str">
        <f>IFERROR(_xlfn.XLOOKUP(AO184,CrossRef!$N:$N,CrossRef!$H:$H,"Not Found"),"-")</f>
        <v>LF - LEFT FRONT</v>
      </c>
    </row>
    <row r="185" spans="1:45" hidden="1" x14ac:dyDescent="0.3">
      <c r="A185" s="38" t="str">
        <f>E185&amp;F185&amp;U185</f>
        <v>HCMENGI</v>
      </c>
      <c r="B185" s="38" t="str">
        <f>I185&amp;D185&amp;C185</f>
        <v>EX7150100000</v>
      </c>
      <c r="C185" s="38" t="str">
        <f>_xlfn.XLOOKUP(A185,CrossRef!N:N,CrossRef!D:D,"",0)</f>
        <v>00</v>
      </c>
      <c r="D185" s="38" t="str">
        <f>_xlfn.XLOOKUP(A185,CrossRef!N:N,CrossRef!C:C,"",0)</f>
        <v>1000</v>
      </c>
      <c r="E185" s="38" t="str">
        <f>LEFT(M185,3)</f>
        <v>HCM</v>
      </c>
      <c r="F185" s="38" t="str">
        <f>_xlfn.TEXTAFTER(J185,"-")</f>
        <v>ENGI</v>
      </c>
      <c r="G185" t="s">
        <v>2695</v>
      </c>
      <c r="H185" t="s">
        <v>2696</v>
      </c>
      <c r="I185" t="s">
        <v>2958</v>
      </c>
      <c r="J185" s="7" t="s">
        <v>1159</v>
      </c>
      <c r="K185" t="s">
        <v>2668</v>
      </c>
      <c r="L185" t="s">
        <v>2959</v>
      </c>
      <c r="M185" t="s">
        <v>2960</v>
      </c>
      <c r="N185" t="s">
        <v>2640</v>
      </c>
      <c r="O185" t="s">
        <v>2803</v>
      </c>
      <c r="P185" t="s">
        <v>2642</v>
      </c>
      <c r="Q185" t="s">
        <v>2640</v>
      </c>
      <c r="R185" t="s">
        <v>3328</v>
      </c>
      <c r="S185" t="s">
        <v>2655</v>
      </c>
      <c r="T185" t="s">
        <v>3087</v>
      </c>
      <c r="U185" t="s">
        <v>2657</v>
      </c>
      <c r="V185" s="7" t="s">
        <v>1160</v>
      </c>
      <c r="W185" s="8">
        <v>12000</v>
      </c>
      <c r="X185" t="s">
        <v>3329</v>
      </c>
      <c r="Y185" t="s">
        <v>3330</v>
      </c>
      <c r="Z185" s="8">
        <v>28045.599999999999</v>
      </c>
      <c r="AA185" s="9">
        <v>16.739999999999998</v>
      </c>
      <c r="AB185" s="8">
        <v>206327.5</v>
      </c>
      <c r="AD185" s="10">
        <v>4473112</v>
      </c>
      <c r="AE185" s="11">
        <v>45401</v>
      </c>
      <c r="AF185" s="8">
        <v>13861.4</v>
      </c>
      <c r="AG185" s="8">
        <v>-2184.1999999999971</v>
      </c>
      <c r="AH185" s="12">
        <v>-0.18201666666666644</v>
      </c>
      <c r="AI185" s="8">
        <v>-130.47789725209063</v>
      </c>
      <c r="AJ185" s="11">
        <v>46094.522102743053</v>
      </c>
      <c r="AK185" s="11">
        <v>46707</v>
      </c>
      <c r="AL185" s="10">
        <v>-613</v>
      </c>
      <c r="AM185">
        <v>36114.28</v>
      </c>
      <c r="AN185">
        <v>1.8544066666666665</v>
      </c>
      <c r="AO185" s="40" t="str">
        <f>E185&amp;F185&amp;U185</f>
        <v>HCMENGI</v>
      </c>
      <c r="AP185" s="40" t="str">
        <f>_xlfn.XLOOKUP(AO185,CrossRef!N:N,CrossRef!A:A,"NOT FOUND",0)</f>
        <v>HCM100000</v>
      </c>
      <c r="AQ185" s="40" t="str">
        <f>IFERROR(_xlfn.XLOOKUP(AO185,CrossRef!$N:$N,CrossRef!$E:$E,"Not Found"),"-")</f>
        <v>EX2500</v>
      </c>
      <c r="AR185" s="40" t="str">
        <f>IFERROR(_xlfn.XLOOKUP(AO185,CrossRef!$N:$N,CrossRef!$G:$G,"Not Found"),"-")</f>
        <v>1000 - ENGINE</v>
      </c>
      <c r="AS185" s="40" t="str">
        <f>IFERROR(_xlfn.XLOOKUP(AO185,CrossRef!$N:$N,CrossRef!$H:$H,"Not Found"),"-")</f>
        <v>00 - (NONE)</v>
      </c>
    </row>
    <row r="186" spans="1:45" hidden="1" x14ac:dyDescent="0.3">
      <c r="A186" s="38" t="str">
        <f>E186&amp;F186&amp;U186</f>
        <v>SSPDRIV-TQCV</v>
      </c>
      <c r="B186" s="38" t="str">
        <f>I186&amp;D186&amp;C186</f>
        <v>TD6343310100</v>
      </c>
      <c r="C186" s="38" t="str">
        <f>_xlfn.XLOOKUP(A186,CrossRef!N:N,CrossRef!D:D,"",0)</f>
        <v>00</v>
      </c>
      <c r="D186" s="38" t="str">
        <f>_xlfn.XLOOKUP(A186,CrossRef!N:N,CrossRef!C:C,"",0)</f>
        <v>3101</v>
      </c>
      <c r="E186" s="38" t="str">
        <f>LEFT(M186,3)</f>
        <v>SSP</v>
      </c>
      <c r="F186" s="38" t="str">
        <f>_xlfn.TEXTAFTER(J186,"-")</f>
        <v>DRIV-TQCV</v>
      </c>
      <c r="G186" t="s">
        <v>2725</v>
      </c>
      <c r="H186" t="s">
        <v>2726</v>
      </c>
      <c r="I186" t="s">
        <v>3208</v>
      </c>
      <c r="J186" s="7" t="s">
        <v>1161</v>
      </c>
      <c r="K186" t="s">
        <v>2638</v>
      </c>
      <c r="L186" t="s">
        <v>183</v>
      </c>
      <c r="M186" t="s">
        <v>3209</v>
      </c>
      <c r="N186" t="s">
        <v>2640</v>
      </c>
      <c r="O186" t="s">
        <v>2803</v>
      </c>
      <c r="P186" t="s">
        <v>2642</v>
      </c>
      <c r="Q186" t="s">
        <v>2640</v>
      </c>
      <c r="R186" t="s">
        <v>3331</v>
      </c>
      <c r="S186" t="s">
        <v>2655</v>
      </c>
      <c r="T186" t="s">
        <v>2678</v>
      </c>
      <c r="U186" t="s">
        <v>2657</v>
      </c>
      <c r="V186" s="7" t="s">
        <v>404</v>
      </c>
      <c r="W186" s="8">
        <v>22000</v>
      </c>
      <c r="X186" t="s">
        <v>3332</v>
      </c>
      <c r="Y186" t="s">
        <v>3333</v>
      </c>
      <c r="Z186" s="8">
        <v>46545</v>
      </c>
      <c r="AA186" s="9">
        <v>11.38</v>
      </c>
      <c r="AB186" s="8">
        <v>78005.240000000005</v>
      </c>
      <c r="AD186" s="10">
        <v>4798595</v>
      </c>
      <c r="AE186" s="11">
        <v>44564</v>
      </c>
      <c r="AF186" s="8">
        <v>22372</v>
      </c>
      <c r="AG186" s="8">
        <v>-2173</v>
      </c>
      <c r="AH186" s="12">
        <v>-9.8772727272727276E-2</v>
      </c>
      <c r="AI186" s="8">
        <v>-190.94903339191563</v>
      </c>
      <c r="AJ186" s="11">
        <v>46034.050966585652</v>
      </c>
      <c r="AK186" s="11">
        <v>46096</v>
      </c>
      <c r="AL186" s="10">
        <v>-62</v>
      </c>
      <c r="AM186">
        <v>45076.98</v>
      </c>
      <c r="AN186">
        <v>1.0320445454545455</v>
      </c>
      <c r="AO186" s="40" t="str">
        <f>E186&amp;F186&amp;U186</f>
        <v>SSPDRIV-TQCV</v>
      </c>
      <c r="AP186" s="40" t="str">
        <f>_xlfn.XLOOKUP(AO186,CrossRef!N:N,CrossRef!A:A,"NOT FOUND",0)</f>
        <v>SSP310100</v>
      </c>
      <c r="AQ186" s="40" t="str">
        <f>IFERROR(_xlfn.XLOOKUP(AO186,CrossRef!$N:$N,CrossRef!$E:$E,"Not Found"),"-")</f>
        <v>793F</v>
      </c>
      <c r="AR186" s="40" t="str">
        <f>IFERROR(_xlfn.XLOOKUP(AO186,CrossRef!$N:$N,CrossRef!$G:$G,"Not Found"),"-")</f>
        <v>3101 - TORQUE CONVERTER</v>
      </c>
      <c r="AS186" s="40" t="str">
        <f>IFERROR(_xlfn.XLOOKUP(AO186,CrossRef!$N:$N,CrossRef!$H:$H,"Not Found"),"-")</f>
        <v>00 - (NONE)</v>
      </c>
    </row>
    <row r="187" spans="1:45" hidden="1" x14ac:dyDescent="0.3">
      <c r="A187" s="38" t="str">
        <f>E187&amp;F187&amp;U187</f>
        <v>6HKSURE-SPSNRHF</v>
      </c>
      <c r="B187" s="38" t="str">
        <f>I187&amp;D187&amp;C187</f>
        <v>TD61937201RF</v>
      </c>
      <c r="C187" s="38" t="str">
        <f>_xlfn.XLOOKUP(A187,CrossRef!N:N,CrossRef!D:D,"",0)</f>
        <v>RF</v>
      </c>
      <c r="D187" s="38" t="str">
        <f>_xlfn.XLOOKUP(A187,CrossRef!N:N,CrossRef!C:C,"",0)</f>
        <v>7201</v>
      </c>
      <c r="E187" s="38" t="str">
        <f>LEFT(M187,3)</f>
        <v>6HK</v>
      </c>
      <c r="F187" s="38" t="str">
        <f>_xlfn.TEXTAFTER(J187,"-")</f>
        <v>SURE-SPSN</v>
      </c>
      <c r="G187" t="s">
        <v>2648</v>
      </c>
      <c r="H187" t="s">
        <v>2649</v>
      </c>
      <c r="I187" t="s">
        <v>2675</v>
      </c>
      <c r="J187" s="7" t="s">
        <v>1162</v>
      </c>
      <c r="K187" t="s">
        <v>2638</v>
      </c>
      <c r="L187" t="s">
        <v>148</v>
      </c>
      <c r="M187" t="s">
        <v>2676</v>
      </c>
      <c r="N187" t="s">
        <v>2652</v>
      </c>
      <c r="O187" t="s">
        <v>2653</v>
      </c>
      <c r="P187" t="s">
        <v>2642</v>
      </c>
      <c r="Q187" t="s">
        <v>2640</v>
      </c>
      <c r="R187" t="s">
        <v>3334</v>
      </c>
      <c r="S187" t="s">
        <v>2644</v>
      </c>
      <c r="T187" t="s">
        <v>2720</v>
      </c>
      <c r="U187" t="s">
        <v>488</v>
      </c>
      <c r="V187" s="7" t="s">
        <v>1042</v>
      </c>
      <c r="W187" s="8">
        <v>22000</v>
      </c>
      <c r="X187" t="s">
        <v>3335</v>
      </c>
      <c r="Y187" t="s">
        <v>2722</v>
      </c>
      <c r="Z187" s="8">
        <v>72245.5</v>
      </c>
      <c r="AA187" s="9">
        <v>17.34</v>
      </c>
      <c r="AB187" s="8">
        <v>29554.47</v>
      </c>
      <c r="AD187" s="10">
        <v>0</v>
      </c>
      <c r="AE187" s="11">
        <v>43001</v>
      </c>
      <c r="AF187" s="8">
        <v>48140.800000000003</v>
      </c>
      <c r="AG187" s="8">
        <v>-2104.6999999999971</v>
      </c>
      <c r="AH187" s="12">
        <v>-9.566818181818168E-2</v>
      </c>
      <c r="AI187" s="8">
        <v>-121.3783160322951</v>
      </c>
      <c r="AJ187" s="11">
        <v>46103.62168394676</v>
      </c>
      <c r="AK187" s="11">
        <v>46499</v>
      </c>
      <c r="AL187" s="10">
        <v>-396</v>
      </c>
      <c r="AM187">
        <v>76996.66</v>
      </c>
      <c r="AN187">
        <v>1.3116300000000001</v>
      </c>
      <c r="AO187" s="40" t="str">
        <f>E187&amp;F187&amp;U187</f>
        <v>6HKSURE-SPSNRHF</v>
      </c>
      <c r="AP187" s="40" t="str">
        <f>_xlfn.XLOOKUP(AO187,CrossRef!N:N,CrossRef!A:A,"NOT FOUND",0)</f>
        <v>6HK7201RF</v>
      </c>
      <c r="AQ187" s="40" t="str">
        <f>IFERROR(_xlfn.XLOOKUP(AO187,CrossRef!$N:$N,CrossRef!$E:$E,"Not Found"),"-")</f>
        <v>785B</v>
      </c>
      <c r="AR187" s="40" t="str">
        <f>IFERROR(_xlfn.XLOOKUP(AO187,CrossRef!$N:$N,CrossRef!$G:$G,"Not Found"),"-")</f>
        <v>7201 - SUSPENSION CYLINDER</v>
      </c>
      <c r="AS187" s="40" t="str">
        <f>IFERROR(_xlfn.XLOOKUP(AO187,CrossRef!$N:$N,CrossRef!$H:$H,"Not Found"),"-")</f>
        <v>RF - RIGHT FRONT</v>
      </c>
    </row>
    <row r="188" spans="1:45" hidden="1" x14ac:dyDescent="0.3">
      <c r="A188" s="38" t="str">
        <f>E188&amp;F188&amp;U188</f>
        <v>HCMUCRGRH</v>
      </c>
      <c r="B188" s="38" t="str">
        <f>I188&amp;D188&amp;C188</f>
        <v>EX7115</v>
      </c>
      <c r="C188" s="38" t="str">
        <f>_xlfn.XLOOKUP(A188,CrossRef!N:N,CrossRef!D:D,"",0)</f>
        <v/>
      </c>
      <c r="D188" s="38" t="str">
        <f>_xlfn.XLOOKUP(A188,CrossRef!N:N,CrossRef!C:C,"",0)</f>
        <v/>
      </c>
      <c r="E188" s="38" t="str">
        <f>LEFT(M188,3)</f>
        <v>HCM</v>
      </c>
      <c r="F188" s="38" t="str">
        <f>_xlfn.TEXTAFTER(J188,"-")</f>
        <v>UCRG</v>
      </c>
      <c r="G188" t="s">
        <v>2725</v>
      </c>
      <c r="H188" t="s">
        <v>2726</v>
      </c>
      <c r="I188" t="s">
        <v>2832</v>
      </c>
      <c r="J188" s="7" t="s">
        <v>1163</v>
      </c>
      <c r="K188" t="s">
        <v>2668</v>
      </c>
      <c r="L188" t="s">
        <v>75</v>
      </c>
      <c r="M188" t="s">
        <v>2833</v>
      </c>
      <c r="N188" t="s">
        <v>2640</v>
      </c>
      <c r="O188" t="s">
        <v>2803</v>
      </c>
      <c r="P188" t="s">
        <v>2642</v>
      </c>
      <c r="Q188" t="s">
        <v>2640</v>
      </c>
      <c r="R188" t="s">
        <v>3336</v>
      </c>
      <c r="S188" t="s">
        <v>2671</v>
      </c>
      <c r="T188" t="s">
        <v>3337</v>
      </c>
      <c r="U188" t="s">
        <v>63</v>
      </c>
      <c r="V188" s="7" t="s">
        <v>1164</v>
      </c>
      <c r="W188" s="8">
        <v>18000</v>
      </c>
      <c r="X188" t="s">
        <v>3338</v>
      </c>
      <c r="Y188" t="s">
        <v>3339</v>
      </c>
      <c r="Z188" s="8">
        <v>41257</v>
      </c>
      <c r="AA188" s="9">
        <v>14.67</v>
      </c>
      <c r="AB188" s="8">
        <v>146811.95000000001</v>
      </c>
      <c r="AD188" s="10">
        <v>4933598</v>
      </c>
      <c r="AE188" s="11">
        <v>44840</v>
      </c>
      <c r="AF188" s="8">
        <v>21155.599999999999</v>
      </c>
      <c r="AG188" s="8">
        <v>-2101.4000000000015</v>
      </c>
      <c r="AH188" s="12">
        <v>-0.11674444444444453</v>
      </c>
      <c r="AI188" s="8">
        <v>-143.24471710974788</v>
      </c>
      <c r="AJ188" s="11">
        <v>46081.755282905091</v>
      </c>
      <c r="AK188" s="11">
        <v>45875</v>
      </c>
      <c r="AL188" s="10">
        <v>206</v>
      </c>
      <c r="AM188">
        <v>36122.5</v>
      </c>
      <c r="AN188">
        <v>0.83149444444444454</v>
      </c>
      <c r="AO188" s="40" t="str">
        <f>E188&amp;F188&amp;U188</f>
        <v>HCMUCRGRH</v>
      </c>
      <c r="AP188" s="40" t="str">
        <f>_xlfn.XLOOKUP(AO188,CrossRef!N:N,CrossRef!A:A,"NOT FOUND",0)</f>
        <v>NOT FOUND</v>
      </c>
      <c r="AQ188" s="40" t="str">
        <f>IFERROR(_xlfn.XLOOKUP(AO188,CrossRef!$N:$N,CrossRef!$E:$E,"Not Found"),"-")</f>
        <v>Not Found</v>
      </c>
      <c r="AR188" s="40" t="str">
        <f>IFERROR(_xlfn.XLOOKUP(AO188,CrossRef!$N:$N,CrossRef!$G:$G,"Not Found"),"-")</f>
        <v>Not Found</v>
      </c>
      <c r="AS188" s="40" t="str">
        <f>IFERROR(_xlfn.XLOOKUP(AO188,CrossRef!$N:$N,CrossRef!$H:$H,"Not Found"),"-")</f>
        <v>Not Found</v>
      </c>
    </row>
    <row r="189" spans="1:45" hidden="1" x14ac:dyDescent="0.3">
      <c r="A189" s="38" t="str">
        <f>E189&amp;F189&amp;U189</f>
        <v>HCMUCRGRH</v>
      </c>
      <c r="B189" s="38" t="str">
        <f>I189&amp;D189&amp;C189</f>
        <v>EX7115</v>
      </c>
      <c r="C189" s="38" t="str">
        <f>_xlfn.XLOOKUP(A189,CrossRef!N:N,CrossRef!D:D,"",0)</f>
        <v/>
      </c>
      <c r="D189" s="38" t="str">
        <f>_xlfn.XLOOKUP(A189,CrossRef!N:N,CrossRef!C:C,"",0)</f>
        <v/>
      </c>
      <c r="E189" s="38" t="str">
        <f>LEFT(M189,3)</f>
        <v>HCM</v>
      </c>
      <c r="F189" s="38" t="str">
        <f>_xlfn.TEXTAFTER(J189,"-")</f>
        <v>UCRG</v>
      </c>
      <c r="G189" t="s">
        <v>2725</v>
      </c>
      <c r="H189" t="s">
        <v>2726</v>
      </c>
      <c r="I189" t="s">
        <v>2832</v>
      </c>
      <c r="J189" s="7" t="s">
        <v>1163</v>
      </c>
      <c r="K189" t="s">
        <v>2668</v>
      </c>
      <c r="L189" t="s">
        <v>75</v>
      </c>
      <c r="M189" t="s">
        <v>2833</v>
      </c>
      <c r="N189" t="s">
        <v>2640</v>
      </c>
      <c r="O189" t="s">
        <v>2803</v>
      </c>
      <c r="P189" t="s">
        <v>2642</v>
      </c>
      <c r="Q189" t="s">
        <v>2640</v>
      </c>
      <c r="R189" t="s">
        <v>3340</v>
      </c>
      <c r="S189" t="s">
        <v>2671</v>
      </c>
      <c r="T189" t="s">
        <v>2745</v>
      </c>
      <c r="U189" t="s">
        <v>63</v>
      </c>
      <c r="V189" s="7" t="s">
        <v>631</v>
      </c>
      <c r="W189" s="8">
        <v>18000</v>
      </c>
      <c r="X189" t="s">
        <v>3341</v>
      </c>
      <c r="Y189" t="s">
        <v>3342</v>
      </c>
      <c r="Z189" s="8">
        <v>41257</v>
      </c>
      <c r="AA189" s="9">
        <v>14.67</v>
      </c>
      <c r="AB189" s="8">
        <v>361509.75</v>
      </c>
      <c r="AD189" s="10">
        <v>4933469</v>
      </c>
      <c r="AE189" s="11">
        <v>44847</v>
      </c>
      <c r="AF189" s="8">
        <v>21155.599999999999</v>
      </c>
      <c r="AG189" s="8">
        <v>-2101.4000000000015</v>
      </c>
      <c r="AH189" s="12">
        <v>-0.11674444444444453</v>
      </c>
      <c r="AI189" s="8">
        <v>-143.24471710974788</v>
      </c>
      <c r="AJ189" s="11">
        <v>46081.755282905091</v>
      </c>
      <c r="AK189" s="11">
        <v>45875</v>
      </c>
      <c r="AL189" s="10">
        <v>206</v>
      </c>
      <c r="AM189">
        <v>36122.5</v>
      </c>
      <c r="AN189">
        <v>0.83149444444444454</v>
      </c>
      <c r="AO189" s="40" t="str">
        <f>E189&amp;F189&amp;U189</f>
        <v>HCMUCRGRH</v>
      </c>
      <c r="AP189" s="40" t="str">
        <f>_xlfn.XLOOKUP(AO189,CrossRef!N:N,CrossRef!A:A,"NOT FOUND",0)</f>
        <v>NOT FOUND</v>
      </c>
      <c r="AQ189" s="40" t="str">
        <f>IFERROR(_xlfn.XLOOKUP(AO189,CrossRef!$N:$N,CrossRef!$E:$E,"Not Found"),"-")</f>
        <v>Not Found</v>
      </c>
      <c r="AR189" s="40" t="str">
        <f>IFERROR(_xlfn.XLOOKUP(AO189,CrossRef!$N:$N,CrossRef!$G:$G,"Not Found"),"-")</f>
        <v>Not Found</v>
      </c>
      <c r="AS189" s="40" t="str">
        <f>IFERROR(_xlfn.XLOOKUP(AO189,CrossRef!$N:$N,CrossRef!$H:$H,"Not Found"),"-")</f>
        <v>Not Found</v>
      </c>
    </row>
    <row r="190" spans="1:45" hidden="1" x14ac:dyDescent="0.3">
      <c r="A190" s="38" t="str">
        <f>E190&amp;F190&amp;U190</f>
        <v>HCMUCRGLH</v>
      </c>
      <c r="B190" s="38" t="str">
        <f>I190&amp;D190&amp;C190</f>
        <v>EX7115</v>
      </c>
      <c r="C190" s="38" t="str">
        <f>_xlfn.XLOOKUP(A190,CrossRef!N:N,CrossRef!D:D,"",0)</f>
        <v/>
      </c>
      <c r="D190" s="38" t="str">
        <f>_xlfn.XLOOKUP(A190,CrossRef!N:N,CrossRef!C:C,"",0)</f>
        <v/>
      </c>
      <c r="E190" s="38" t="str">
        <f>LEFT(M190,3)</f>
        <v>HCM</v>
      </c>
      <c r="F190" s="38" t="str">
        <f>_xlfn.TEXTAFTER(J190,"-")</f>
        <v>UCRG</v>
      </c>
      <c r="G190" t="s">
        <v>2725</v>
      </c>
      <c r="H190" t="s">
        <v>2726</v>
      </c>
      <c r="I190" t="s">
        <v>2832</v>
      </c>
      <c r="J190" s="7" t="s">
        <v>1163</v>
      </c>
      <c r="K190" t="s">
        <v>2668</v>
      </c>
      <c r="L190" t="s">
        <v>75</v>
      </c>
      <c r="M190" t="s">
        <v>2833</v>
      </c>
      <c r="N190" t="s">
        <v>2640</v>
      </c>
      <c r="O190" t="s">
        <v>2803</v>
      </c>
      <c r="P190" t="s">
        <v>2642</v>
      </c>
      <c r="Q190" t="s">
        <v>2640</v>
      </c>
      <c r="R190" t="s">
        <v>3343</v>
      </c>
      <c r="S190" t="s">
        <v>2671</v>
      </c>
      <c r="T190" t="s">
        <v>2745</v>
      </c>
      <c r="U190" t="s">
        <v>59</v>
      </c>
      <c r="V190" s="7" t="s">
        <v>632</v>
      </c>
      <c r="W190" s="8">
        <v>18000</v>
      </c>
      <c r="X190" t="s">
        <v>3344</v>
      </c>
      <c r="Y190" t="s">
        <v>3342</v>
      </c>
      <c r="Z190" s="8">
        <v>41257</v>
      </c>
      <c r="AA190" s="9">
        <v>14.67</v>
      </c>
      <c r="AB190" s="8">
        <v>361509.75</v>
      </c>
      <c r="AD190" s="10">
        <v>4933470</v>
      </c>
      <c r="AE190" s="11">
        <v>44846</v>
      </c>
      <c r="AF190" s="8">
        <v>21155.599999999999</v>
      </c>
      <c r="AG190" s="8">
        <v>-2101.4000000000015</v>
      </c>
      <c r="AH190" s="12">
        <v>-0.11674444444444453</v>
      </c>
      <c r="AI190" s="8">
        <v>-143.24471710974788</v>
      </c>
      <c r="AJ190" s="11">
        <v>46081.755282905091</v>
      </c>
      <c r="AK190" s="11">
        <v>45875</v>
      </c>
      <c r="AL190" s="10">
        <v>206</v>
      </c>
      <c r="AM190">
        <v>36122.5</v>
      </c>
      <c r="AN190">
        <v>0.83149444444444454</v>
      </c>
      <c r="AO190" s="40" t="str">
        <f>E190&amp;F190&amp;U190</f>
        <v>HCMUCRGLH</v>
      </c>
      <c r="AP190" s="40" t="str">
        <f>_xlfn.XLOOKUP(AO190,CrossRef!N:N,CrossRef!A:A,"NOT FOUND",0)</f>
        <v>NOT FOUND</v>
      </c>
      <c r="AQ190" s="40" t="str">
        <f>IFERROR(_xlfn.XLOOKUP(AO190,CrossRef!$N:$N,CrossRef!$E:$E,"Not Found"),"-")</f>
        <v>Not Found</v>
      </c>
      <c r="AR190" s="40" t="str">
        <f>IFERROR(_xlfn.XLOOKUP(AO190,CrossRef!$N:$N,CrossRef!$G:$G,"Not Found"),"-")</f>
        <v>Not Found</v>
      </c>
      <c r="AS190" s="40" t="str">
        <f>IFERROR(_xlfn.XLOOKUP(AO190,CrossRef!$N:$N,CrossRef!$H:$H,"Not Found"),"-")</f>
        <v>Not Found</v>
      </c>
    </row>
    <row r="191" spans="1:45" hidden="1" x14ac:dyDescent="0.3">
      <c r="A191" s="38" t="str">
        <f>E191&amp;F191&amp;U191</f>
        <v>APXDRIV-FIDVRHR</v>
      </c>
      <c r="B191" s="38" t="str">
        <f>I191&amp;D191&amp;C191</f>
        <v>TD66604008RI</v>
      </c>
      <c r="C191" s="38" t="str">
        <f>_xlfn.XLOOKUP(A191,CrossRef!N:N,CrossRef!D:D,"",0)</f>
        <v>RI</v>
      </c>
      <c r="D191" s="38" t="str">
        <f>_xlfn.XLOOKUP(A191,CrossRef!N:N,CrossRef!C:C,"",0)</f>
        <v>4008</v>
      </c>
      <c r="E191" s="38" t="str">
        <f>LEFT(M191,3)</f>
        <v>APX</v>
      </c>
      <c r="F191" s="38" t="str">
        <f>_xlfn.TEXTAFTER(J191,"-")</f>
        <v>DRIV-FIDV</v>
      </c>
      <c r="G191" t="s">
        <v>2725</v>
      </c>
      <c r="H191" t="s">
        <v>2726</v>
      </c>
      <c r="I191" t="s">
        <v>2980</v>
      </c>
      <c r="J191" s="7" t="s">
        <v>1142</v>
      </c>
      <c r="K191" t="s">
        <v>2638</v>
      </c>
      <c r="L191" t="s">
        <v>177</v>
      </c>
      <c r="M191" t="s">
        <v>2981</v>
      </c>
      <c r="N191" t="s">
        <v>2640</v>
      </c>
      <c r="O191" t="s">
        <v>2871</v>
      </c>
      <c r="P191" t="s">
        <v>2642</v>
      </c>
      <c r="Q191" t="s">
        <v>2640</v>
      </c>
      <c r="R191" t="s">
        <v>3345</v>
      </c>
      <c r="S191" t="s">
        <v>2655</v>
      </c>
      <c r="T191" t="s">
        <v>2682</v>
      </c>
      <c r="U191" t="s">
        <v>494</v>
      </c>
      <c r="V191" s="7" t="s">
        <v>597</v>
      </c>
      <c r="W191" s="8">
        <v>20000</v>
      </c>
      <c r="X191" t="s">
        <v>3346</v>
      </c>
      <c r="Y191" t="s">
        <v>3229</v>
      </c>
      <c r="Z191" s="8">
        <v>56323.68</v>
      </c>
      <c r="AA191" s="9">
        <v>11.74</v>
      </c>
      <c r="AB191" s="8">
        <v>128611.53</v>
      </c>
      <c r="AD191" s="10">
        <v>4753556</v>
      </c>
      <c r="AE191" s="11"/>
      <c r="AF191" s="8">
        <v>34329</v>
      </c>
      <c r="AG191" s="8">
        <v>-1994.6800000000003</v>
      </c>
      <c r="AH191" s="12">
        <v>-9.9734000000000017E-2</v>
      </c>
      <c r="AI191" s="8">
        <v>-169.90459965928451</v>
      </c>
      <c r="AJ191" s="11">
        <v>46055.095400347222</v>
      </c>
      <c r="AK191" s="11">
        <v>45984</v>
      </c>
      <c r="AL191" s="10">
        <v>71</v>
      </c>
      <c r="AM191">
        <v>53494.34</v>
      </c>
      <c r="AN191">
        <v>0.95826699999999987</v>
      </c>
      <c r="AO191" s="40" t="str">
        <f>E191&amp;F191&amp;U191</f>
        <v>APXDRIV-FIDVRHR</v>
      </c>
      <c r="AP191" s="40" t="str">
        <f>_xlfn.XLOOKUP(AO191,CrossRef!N:N,CrossRef!A:A,"NOT FOUND",0)</f>
        <v>APX4008RI</v>
      </c>
      <c r="AQ191" s="40" t="str">
        <f>IFERROR(_xlfn.XLOOKUP(AO191,CrossRef!$N:$N,CrossRef!$E:$E,"Not Found"),"-")</f>
        <v>785C</v>
      </c>
      <c r="AR191" s="40" t="str">
        <f>IFERROR(_xlfn.XLOOKUP(AO191,CrossRef!$N:$N,CrossRef!$G:$G,"Not Found"),"-")</f>
        <v>4008 - FINAL DRIVE, BRAKE &amp; WHEEL</v>
      </c>
      <c r="AS191" s="40" t="str">
        <f>IFERROR(_xlfn.XLOOKUP(AO191,CrossRef!$N:$N,CrossRef!$H:$H,"Not Found"),"-")</f>
        <v>RI - RIGHT</v>
      </c>
    </row>
    <row r="192" spans="1:45" hidden="1" x14ac:dyDescent="0.3">
      <c r="A192" s="38" t="str">
        <f>E192&amp;F192&amp;U192</f>
        <v>SNDSURE-SPSNRHR</v>
      </c>
      <c r="B192" s="38" t="str">
        <f>I192&amp;D192&amp;C192</f>
        <v>TD63217213RR</v>
      </c>
      <c r="C192" s="38" t="str">
        <f>_xlfn.XLOOKUP(A192,CrossRef!N:N,CrossRef!D:D,"",0)</f>
        <v>RR</v>
      </c>
      <c r="D192" s="38" t="str">
        <f>_xlfn.XLOOKUP(A192,CrossRef!N:N,CrossRef!C:C,"",0)</f>
        <v>7213</v>
      </c>
      <c r="E192" s="38" t="str">
        <f>LEFT(M192,3)</f>
        <v>SND</v>
      </c>
      <c r="F192" s="38" t="str">
        <f>_xlfn.TEXTAFTER(J192,"-")</f>
        <v>SURE-SPSN</v>
      </c>
      <c r="G192" t="s">
        <v>2725</v>
      </c>
      <c r="H192" t="s">
        <v>2726</v>
      </c>
      <c r="I192" t="s">
        <v>3124</v>
      </c>
      <c r="J192" s="7" t="s">
        <v>1165</v>
      </c>
      <c r="K192" t="s">
        <v>2638</v>
      </c>
      <c r="L192" t="s">
        <v>187</v>
      </c>
      <c r="M192" t="s">
        <v>3125</v>
      </c>
      <c r="N192" t="s">
        <v>2640</v>
      </c>
      <c r="O192" t="s">
        <v>2653</v>
      </c>
      <c r="P192" t="s">
        <v>2642</v>
      </c>
      <c r="Q192" t="s">
        <v>2640</v>
      </c>
      <c r="R192" t="s">
        <v>3347</v>
      </c>
      <c r="S192" t="s">
        <v>2644</v>
      </c>
      <c r="T192" t="s">
        <v>2720</v>
      </c>
      <c r="U192" t="s">
        <v>494</v>
      </c>
      <c r="V192" s="7" t="s">
        <v>952</v>
      </c>
      <c r="W192" s="8">
        <v>25000</v>
      </c>
      <c r="X192" t="s">
        <v>3348</v>
      </c>
      <c r="Y192" t="s">
        <v>2806</v>
      </c>
      <c r="Z192" s="8">
        <v>52832</v>
      </c>
      <c r="AA192" s="9">
        <v>15.07</v>
      </c>
      <c r="AB192" s="8">
        <v>36270.04</v>
      </c>
      <c r="AD192" s="10">
        <v>4817779</v>
      </c>
      <c r="AE192" s="11">
        <v>44336</v>
      </c>
      <c r="AF192" s="8">
        <v>25892</v>
      </c>
      <c r="AG192" s="8">
        <v>-1940</v>
      </c>
      <c r="AH192" s="12">
        <v>-7.7600000000000002E-2</v>
      </c>
      <c r="AI192" s="8">
        <v>-128.73258128732581</v>
      </c>
      <c r="AJ192" s="11">
        <v>46096.267418715281</v>
      </c>
      <c r="AK192" s="11">
        <v>46133</v>
      </c>
      <c r="AL192" s="10">
        <v>-37</v>
      </c>
      <c r="AM192">
        <v>51445.56</v>
      </c>
      <c r="AN192">
        <v>1.0221423999999999</v>
      </c>
      <c r="AO192" s="40" t="str">
        <f>E192&amp;F192&amp;U192</f>
        <v>SNDSURE-SPSNRHR</v>
      </c>
      <c r="AP192" s="40" t="str">
        <f>_xlfn.XLOOKUP(AO192,CrossRef!N:N,CrossRef!A:A,"NOT FOUND",0)</f>
        <v>SND7213RR</v>
      </c>
      <c r="AQ192" s="40" t="str">
        <f>IFERROR(_xlfn.XLOOKUP(AO192,CrossRef!$N:$N,CrossRef!$E:$E,"Not Found"),"-")</f>
        <v>793F XQ</v>
      </c>
      <c r="AR192" s="40" t="str">
        <f>IFERROR(_xlfn.XLOOKUP(AO192,CrossRef!$N:$N,CrossRef!$G:$G,"Not Found"),"-")</f>
        <v>7213 - REAR SUSPENSION CYLINDER</v>
      </c>
      <c r="AS192" s="40" t="str">
        <f>IFERROR(_xlfn.XLOOKUP(AO192,CrossRef!$N:$N,CrossRef!$H:$H,"Not Found"),"-")</f>
        <v>RR - RIGHT REAR</v>
      </c>
    </row>
    <row r="193" spans="1:45" hidden="1" x14ac:dyDescent="0.3">
      <c r="A193" s="38" t="str">
        <f>E193&amp;F193&amp;U193</f>
        <v>SNDSURE-SPSNLHR</v>
      </c>
      <c r="B193" s="38" t="str">
        <f>I193&amp;D193&amp;C193</f>
        <v>TD63217213LR</v>
      </c>
      <c r="C193" s="38" t="str">
        <f>_xlfn.XLOOKUP(A193,CrossRef!N:N,CrossRef!D:D,"",0)</f>
        <v>LR</v>
      </c>
      <c r="D193" s="38" t="str">
        <f>_xlfn.XLOOKUP(A193,CrossRef!N:N,CrossRef!C:C,"",0)</f>
        <v>7213</v>
      </c>
      <c r="E193" s="38" t="str">
        <f>LEFT(M193,3)</f>
        <v>SND</v>
      </c>
      <c r="F193" s="38" t="str">
        <f>_xlfn.TEXTAFTER(J193,"-")</f>
        <v>SURE-SPSN</v>
      </c>
      <c r="G193" t="s">
        <v>2725</v>
      </c>
      <c r="H193" t="s">
        <v>2726</v>
      </c>
      <c r="I193" t="s">
        <v>3124</v>
      </c>
      <c r="J193" s="7" t="s">
        <v>1165</v>
      </c>
      <c r="K193" t="s">
        <v>2638</v>
      </c>
      <c r="L193" t="s">
        <v>187</v>
      </c>
      <c r="M193" t="s">
        <v>3125</v>
      </c>
      <c r="N193" t="s">
        <v>2640</v>
      </c>
      <c r="O193" t="s">
        <v>2653</v>
      </c>
      <c r="P193" t="s">
        <v>2642</v>
      </c>
      <c r="Q193" t="s">
        <v>2640</v>
      </c>
      <c r="R193" t="s">
        <v>3349</v>
      </c>
      <c r="S193" t="s">
        <v>2644</v>
      </c>
      <c r="T193" t="s">
        <v>2720</v>
      </c>
      <c r="U193" t="s">
        <v>491</v>
      </c>
      <c r="V193" s="7" t="s">
        <v>951</v>
      </c>
      <c r="W193" s="8">
        <v>25000</v>
      </c>
      <c r="X193" t="s">
        <v>3350</v>
      </c>
      <c r="Y193" t="s">
        <v>2806</v>
      </c>
      <c r="Z193" s="8">
        <v>52832</v>
      </c>
      <c r="AA193" s="9">
        <v>15.07</v>
      </c>
      <c r="AB193" s="8">
        <v>36270.04</v>
      </c>
      <c r="AD193" s="10">
        <v>4817772</v>
      </c>
      <c r="AE193" s="11">
        <v>44336</v>
      </c>
      <c r="AF193" s="8">
        <v>25892</v>
      </c>
      <c r="AG193" s="8">
        <v>-1940</v>
      </c>
      <c r="AH193" s="12">
        <v>-7.7600000000000002E-2</v>
      </c>
      <c r="AI193" s="8">
        <v>-128.73258128732581</v>
      </c>
      <c r="AJ193" s="11">
        <v>46096.267418715281</v>
      </c>
      <c r="AK193" s="11">
        <v>46133</v>
      </c>
      <c r="AL193" s="10">
        <v>-37</v>
      </c>
      <c r="AM193">
        <v>51445.56</v>
      </c>
      <c r="AN193">
        <v>1.0221423999999999</v>
      </c>
      <c r="AO193" s="40" t="str">
        <f>E193&amp;F193&amp;U193</f>
        <v>SNDSURE-SPSNLHR</v>
      </c>
      <c r="AP193" s="40" t="str">
        <f>_xlfn.XLOOKUP(AO193,CrossRef!N:N,CrossRef!A:A,"NOT FOUND",0)</f>
        <v>SND7213LR</v>
      </c>
      <c r="AQ193" s="40" t="str">
        <f>IFERROR(_xlfn.XLOOKUP(AO193,CrossRef!$N:$N,CrossRef!$E:$E,"Not Found"),"-")</f>
        <v>793F XQ</v>
      </c>
      <c r="AR193" s="40" t="str">
        <f>IFERROR(_xlfn.XLOOKUP(AO193,CrossRef!$N:$N,CrossRef!$G:$G,"Not Found"),"-")</f>
        <v>7213 - REAR SUSPENSION CYLINDER</v>
      </c>
      <c r="AS193" s="40" t="str">
        <f>IFERROR(_xlfn.XLOOKUP(AO193,CrossRef!$N:$N,CrossRef!$H:$H,"Not Found"),"-")</f>
        <v>LR - LEFT REAR</v>
      </c>
    </row>
    <row r="194" spans="1:45" hidden="1" x14ac:dyDescent="0.3">
      <c r="A194" s="38" t="str">
        <f>E194&amp;F194&amp;U194</f>
        <v>ATYDRIV-TQCV</v>
      </c>
      <c r="B194" s="38" t="str">
        <f>I194&amp;D194&amp;C194</f>
        <v>QTD01310100</v>
      </c>
      <c r="C194" s="38" t="str">
        <f>_xlfn.XLOOKUP(A194,CrossRef!N:N,CrossRef!D:D,"",0)</f>
        <v>00</v>
      </c>
      <c r="D194" s="38" t="str">
        <f>_xlfn.XLOOKUP(A194,CrossRef!N:N,CrossRef!C:C,"",0)</f>
        <v>3101</v>
      </c>
      <c r="E194" s="38" t="str">
        <f>LEFT(M194,3)</f>
        <v>ATY</v>
      </c>
      <c r="F194" s="38" t="str">
        <f>_xlfn.TEXTAFTER(J194,"-")</f>
        <v>DRIV-TQCV</v>
      </c>
      <c r="G194" t="s">
        <v>2635</v>
      </c>
      <c r="H194" t="s">
        <v>2636</v>
      </c>
      <c r="I194" t="s">
        <v>3239</v>
      </c>
      <c r="J194" s="7" t="s">
        <v>389</v>
      </c>
      <c r="K194" t="s">
        <v>2638</v>
      </c>
      <c r="L194" t="s">
        <v>151</v>
      </c>
      <c r="M194" t="s">
        <v>3240</v>
      </c>
      <c r="N194" t="s">
        <v>2640</v>
      </c>
      <c r="O194" t="s">
        <v>2641</v>
      </c>
      <c r="P194" t="s">
        <v>2642</v>
      </c>
      <c r="Q194" t="s">
        <v>2640</v>
      </c>
      <c r="R194" t="s">
        <v>3351</v>
      </c>
      <c r="S194" t="s">
        <v>2655</v>
      </c>
      <c r="T194" t="s">
        <v>2678</v>
      </c>
      <c r="U194" t="s">
        <v>2657</v>
      </c>
      <c r="V194" s="7" t="s">
        <v>390</v>
      </c>
      <c r="W194" s="8">
        <v>15400</v>
      </c>
      <c r="X194" t="s">
        <v>3352</v>
      </c>
      <c r="Y194" t="s">
        <v>3102</v>
      </c>
      <c r="Z194" s="8">
        <v>114959</v>
      </c>
      <c r="AA194" s="9">
        <v>14.99</v>
      </c>
      <c r="AB194" s="8">
        <v>53050.69</v>
      </c>
      <c r="AD194" s="10">
        <v>4802064</v>
      </c>
      <c r="AE194" s="11">
        <v>44508</v>
      </c>
      <c r="AF194" s="8">
        <v>97623</v>
      </c>
      <c r="AG194" s="8">
        <v>-1936</v>
      </c>
      <c r="AH194" s="12">
        <v>-0.12571428571428572</v>
      </c>
      <c r="AI194" s="8">
        <v>-129.15276851234157</v>
      </c>
      <c r="AJ194" s="11">
        <v>46095.847231481479</v>
      </c>
      <c r="AK194" s="11">
        <v>46071</v>
      </c>
      <c r="AL194" s="10">
        <v>24</v>
      </c>
      <c r="AM194">
        <v>112650.54</v>
      </c>
      <c r="AO194" s="40" t="str">
        <f>E194&amp;F194&amp;U194</f>
        <v>ATYDRIV-TQCV</v>
      </c>
      <c r="AP194" s="40" t="str">
        <f>_xlfn.XLOOKUP(AO194,CrossRef!N:N,CrossRef!A:A,"NOT FOUND",0)</f>
        <v>ATY310100</v>
      </c>
      <c r="AQ194" s="40" t="str">
        <f>IFERROR(_xlfn.XLOOKUP(AO194,CrossRef!$N:$N,CrossRef!$E:$E,"Not Found"),"-")</f>
        <v>793C</v>
      </c>
      <c r="AR194" s="40" t="str">
        <f>IFERROR(_xlfn.XLOOKUP(AO194,CrossRef!$N:$N,CrossRef!$G:$G,"Not Found"),"-")</f>
        <v>3101 - TORQUE CONVERTER</v>
      </c>
      <c r="AS194" s="40" t="str">
        <f>IFERROR(_xlfn.XLOOKUP(AO194,CrossRef!$N:$N,CrossRef!$H:$H,"Not Found"),"-")</f>
        <v>00 - (NONE)</v>
      </c>
    </row>
    <row r="195" spans="1:45" hidden="1" x14ac:dyDescent="0.3">
      <c r="A195" s="38" t="str">
        <f>E195&amp;F195&amp;U195</f>
        <v>E9YBKSYRHR</v>
      </c>
      <c r="B195" s="38" t="str">
        <f>I195&amp;D195&amp;C195</f>
        <v>GD14084006RR</v>
      </c>
      <c r="C195" s="38" t="str">
        <f>_xlfn.XLOOKUP(A195,CrossRef!N:N,CrossRef!D:D,"",0)</f>
        <v>RR</v>
      </c>
      <c r="D195" s="38" t="str">
        <f>_xlfn.XLOOKUP(A195,CrossRef!N:N,CrossRef!C:C,"",0)</f>
        <v>4006</v>
      </c>
      <c r="E195" s="38" t="str">
        <f>LEFT(M195,3)</f>
        <v>E9Y</v>
      </c>
      <c r="F195" s="38" t="str">
        <f>_xlfn.TEXTAFTER(J195,"-")</f>
        <v>BKSY</v>
      </c>
      <c r="G195" t="s">
        <v>2635</v>
      </c>
      <c r="H195" t="s">
        <v>2636</v>
      </c>
      <c r="I195" t="s">
        <v>3353</v>
      </c>
      <c r="J195" s="7" t="s">
        <v>898</v>
      </c>
      <c r="K195" t="s">
        <v>2638</v>
      </c>
      <c r="L195" t="s">
        <v>95</v>
      </c>
      <c r="M195" t="s">
        <v>3354</v>
      </c>
      <c r="N195" t="s">
        <v>2640</v>
      </c>
      <c r="O195" t="s">
        <v>2653</v>
      </c>
      <c r="P195" t="s">
        <v>2642</v>
      </c>
      <c r="Q195" t="s">
        <v>2640</v>
      </c>
      <c r="R195" t="s">
        <v>3355</v>
      </c>
      <c r="S195" t="s">
        <v>2671</v>
      </c>
      <c r="T195" t="s">
        <v>2706</v>
      </c>
      <c r="U195" t="s">
        <v>494</v>
      </c>
      <c r="V195" s="7" t="s">
        <v>882</v>
      </c>
      <c r="W195" s="8">
        <v>12000</v>
      </c>
      <c r="X195" t="s">
        <v>3356</v>
      </c>
      <c r="Y195" t="s">
        <v>3357</v>
      </c>
      <c r="Z195" s="8">
        <v>25296</v>
      </c>
      <c r="AA195" s="9">
        <v>9.39</v>
      </c>
      <c r="AB195" s="8">
        <v>35457.449999999997</v>
      </c>
      <c r="AD195" s="10">
        <v>4692746</v>
      </c>
      <c r="AE195" s="11">
        <v>44776</v>
      </c>
      <c r="AF195" s="8">
        <v>11369</v>
      </c>
      <c r="AG195" s="8">
        <v>-1927</v>
      </c>
      <c r="AH195" s="12">
        <v>-0.16058333333333333</v>
      </c>
      <c r="AI195" s="8">
        <v>-205.21831735889242</v>
      </c>
      <c r="AJ195" s="11">
        <v>46019.781682638888</v>
      </c>
      <c r="AK195" s="11">
        <v>45881</v>
      </c>
      <c r="AL195" s="10">
        <v>138</v>
      </c>
      <c r="AM195">
        <v>22065.84</v>
      </c>
      <c r="AN195">
        <v>0.89140333333333333</v>
      </c>
      <c r="AO195" s="40" t="str">
        <f>E195&amp;F195&amp;U195</f>
        <v>E9YBKSYRHR</v>
      </c>
      <c r="AP195" s="40" t="str">
        <f>_xlfn.XLOOKUP(AO195,CrossRef!N:N,CrossRef!A:A,"NOT FOUND",0)</f>
        <v>E9Y4006RR</v>
      </c>
      <c r="AQ195" s="40" t="str">
        <f>IFERROR(_xlfn.XLOOKUP(AO195,CrossRef!$N:$N,CrossRef!$E:$E,"Not Found"),"-")</f>
        <v>16M3</v>
      </c>
      <c r="AR195" s="40" t="str">
        <f>IFERROR(_xlfn.XLOOKUP(AO195,CrossRef!$N:$N,CrossRef!$G:$G,"Not Found"),"-")</f>
        <v>4006 - WHEEL &amp; BRAKE ASSEMBLY</v>
      </c>
      <c r="AS195" s="40" t="str">
        <f>IFERROR(_xlfn.XLOOKUP(AO195,CrossRef!$N:$N,CrossRef!$H:$H,"Not Found"),"-")</f>
        <v>RR - RIGHT REAR</v>
      </c>
    </row>
    <row r="196" spans="1:45" hidden="1" x14ac:dyDescent="0.3">
      <c r="A196" s="38" t="str">
        <f>E196&amp;F196&amp;U196</f>
        <v>APXDRIV-TQCV</v>
      </c>
      <c r="B196" s="38" t="str">
        <f>I196&amp;D196&amp;C196</f>
        <v>TD6661310100</v>
      </c>
      <c r="C196" s="38" t="str">
        <f>_xlfn.XLOOKUP(A196,CrossRef!N:N,CrossRef!D:D,"",0)</f>
        <v>00</v>
      </c>
      <c r="D196" s="38" t="str">
        <f>_xlfn.XLOOKUP(A196,CrossRef!N:N,CrossRef!C:C,"",0)</f>
        <v>3101</v>
      </c>
      <c r="E196" s="38" t="str">
        <f>LEFT(M196,3)</f>
        <v>APX</v>
      </c>
      <c r="F196" s="38" t="str">
        <f>_xlfn.TEXTAFTER(J196,"-")</f>
        <v>DRIV-TQCV</v>
      </c>
      <c r="G196" t="s">
        <v>2725</v>
      </c>
      <c r="H196" t="s">
        <v>2726</v>
      </c>
      <c r="I196" t="s">
        <v>2869</v>
      </c>
      <c r="J196" s="7" t="s">
        <v>1166</v>
      </c>
      <c r="K196" t="s">
        <v>2638</v>
      </c>
      <c r="L196" t="s">
        <v>177</v>
      </c>
      <c r="M196" t="s">
        <v>2870</v>
      </c>
      <c r="N196" t="s">
        <v>2640</v>
      </c>
      <c r="O196" t="s">
        <v>2871</v>
      </c>
      <c r="P196" t="s">
        <v>2642</v>
      </c>
      <c r="Q196" t="s">
        <v>2640</v>
      </c>
      <c r="R196" t="s">
        <v>3358</v>
      </c>
      <c r="S196" t="s">
        <v>2655</v>
      </c>
      <c r="T196" t="s">
        <v>2678</v>
      </c>
      <c r="U196" t="s">
        <v>2657</v>
      </c>
      <c r="V196" s="7" t="s">
        <v>399</v>
      </c>
      <c r="W196" s="8">
        <v>20000</v>
      </c>
      <c r="X196" t="s">
        <v>3359</v>
      </c>
      <c r="Y196" t="s">
        <v>3360</v>
      </c>
      <c r="Z196" s="8">
        <v>60494</v>
      </c>
      <c r="AA196" s="9">
        <v>10.92</v>
      </c>
      <c r="AB196" s="8">
        <v>44865.599999999999</v>
      </c>
      <c r="AD196" s="10">
        <v>4753557</v>
      </c>
      <c r="AE196" s="11"/>
      <c r="AF196" s="8">
        <v>38600</v>
      </c>
      <c r="AG196" s="8">
        <v>-1894</v>
      </c>
      <c r="AH196" s="12">
        <v>-9.4700000000000006E-2</v>
      </c>
      <c r="AI196" s="8">
        <v>-173.44322344322345</v>
      </c>
      <c r="AJ196" s="11">
        <v>46051.55677653935</v>
      </c>
      <c r="AK196" s="11">
        <v>45984</v>
      </c>
      <c r="AL196" s="10">
        <v>67</v>
      </c>
      <c r="AM196">
        <v>57862.28</v>
      </c>
      <c r="AN196">
        <v>0.96311399999999991</v>
      </c>
      <c r="AO196" s="40" t="str">
        <f>E196&amp;F196&amp;U196</f>
        <v>APXDRIV-TQCV</v>
      </c>
      <c r="AP196" s="40" t="str">
        <f>_xlfn.XLOOKUP(AO196,CrossRef!N:N,CrossRef!A:A,"NOT FOUND",0)</f>
        <v>APX310100</v>
      </c>
      <c r="AQ196" s="40" t="str">
        <f>IFERROR(_xlfn.XLOOKUP(AO196,CrossRef!$N:$N,CrossRef!$E:$E,"Not Found"),"-")</f>
        <v>785C</v>
      </c>
      <c r="AR196" s="40" t="str">
        <f>IFERROR(_xlfn.XLOOKUP(AO196,CrossRef!$N:$N,CrossRef!$G:$G,"Not Found"),"-")</f>
        <v>3101 - TORQUE CONVERTER</v>
      </c>
      <c r="AS196" s="40" t="str">
        <f>IFERROR(_xlfn.XLOOKUP(AO196,CrossRef!$N:$N,CrossRef!$H:$H,"Not Found"),"-")</f>
        <v>00 - (NONE)</v>
      </c>
    </row>
    <row r="197" spans="1:45" hidden="1" x14ac:dyDescent="0.3">
      <c r="A197" s="38" t="str">
        <f>E197&amp;F197&amp;U197</f>
        <v>APXENGI-COSY</v>
      </c>
      <c r="B197" s="38" t="str">
        <f>I197&amp;D197&amp;C197</f>
        <v>TD6661135300</v>
      </c>
      <c r="C197" s="38" t="str">
        <f>_xlfn.XLOOKUP(A197,CrossRef!N:N,CrossRef!D:D,"",0)</f>
        <v>00</v>
      </c>
      <c r="D197" s="38" t="str">
        <f>_xlfn.XLOOKUP(A197,CrossRef!N:N,CrossRef!C:C,"",0)</f>
        <v>1353</v>
      </c>
      <c r="E197" s="38" t="str">
        <f>LEFT(M197,3)</f>
        <v>APX</v>
      </c>
      <c r="F197" s="38" t="str">
        <f>_xlfn.TEXTAFTER(J197,"-")</f>
        <v>ENGI-COSY</v>
      </c>
      <c r="G197" t="s">
        <v>2725</v>
      </c>
      <c r="H197" t="s">
        <v>2726</v>
      </c>
      <c r="I197" t="s">
        <v>2869</v>
      </c>
      <c r="J197" s="7" t="s">
        <v>1167</v>
      </c>
      <c r="K197" t="s">
        <v>2638</v>
      </c>
      <c r="L197" t="s">
        <v>177</v>
      </c>
      <c r="M197" t="s">
        <v>2870</v>
      </c>
      <c r="N197" t="s">
        <v>2640</v>
      </c>
      <c r="O197" t="s">
        <v>2871</v>
      </c>
      <c r="P197" t="s">
        <v>2642</v>
      </c>
      <c r="Q197" t="s">
        <v>2640</v>
      </c>
      <c r="R197" t="s">
        <v>3361</v>
      </c>
      <c r="S197" t="s">
        <v>2655</v>
      </c>
      <c r="T197" t="s">
        <v>3253</v>
      </c>
      <c r="U197" t="s">
        <v>2657</v>
      </c>
      <c r="V197" s="7" t="s">
        <v>264</v>
      </c>
      <c r="W197" s="8">
        <v>20000</v>
      </c>
      <c r="X197" t="s">
        <v>3362</v>
      </c>
      <c r="Y197" t="s">
        <v>3363</v>
      </c>
      <c r="Z197" s="8">
        <v>60494</v>
      </c>
      <c r="AA197" s="9">
        <v>10.92</v>
      </c>
      <c r="AB197" s="8">
        <v>26993.9</v>
      </c>
      <c r="AD197" s="10">
        <v>4753559</v>
      </c>
      <c r="AE197" s="11"/>
      <c r="AF197" s="8">
        <v>38600</v>
      </c>
      <c r="AG197" s="8">
        <v>-1894</v>
      </c>
      <c r="AH197" s="12">
        <v>-9.4700000000000006E-2</v>
      </c>
      <c r="AI197" s="8">
        <v>-173.44322344322345</v>
      </c>
      <c r="AJ197" s="11">
        <v>46051.55677653935</v>
      </c>
      <c r="AK197" s="11">
        <v>45984</v>
      </c>
      <c r="AL197" s="10">
        <v>67</v>
      </c>
      <c r="AM197">
        <v>57862.28</v>
      </c>
      <c r="AN197">
        <v>0.96311399999999991</v>
      </c>
      <c r="AO197" s="40" t="str">
        <f>E197&amp;F197&amp;U197</f>
        <v>APXENGI-COSY</v>
      </c>
      <c r="AP197" s="40" t="str">
        <f>_xlfn.XLOOKUP(AO197,CrossRef!N:N,CrossRef!A:A,"NOT FOUND",0)</f>
        <v>APX135300</v>
      </c>
      <c r="AQ197" s="40" t="str">
        <f>IFERROR(_xlfn.XLOOKUP(AO197,CrossRef!$N:$N,CrossRef!$E:$E,"Not Found"),"-")</f>
        <v>785C</v>
      </c>
      <c r="AR197" s="40" t="str">
        <f>IFERROR(_xlfn.XLOOKUP(AO197,CrossRef!$N:$N,CrossRef!$G:$G,"Not Found"),"-")</f>
        <v>1353 - RADIATOR</v>
      </c>
      <c r="AS197" s="40" t="str">
        <f>IFERROR(_xlfn.XLOOKUP(AO197,CrossRef!$N:$N,CrossRef!$H:$H,"Not Found"),"-")</f>
        <v>00 - (NONE)</v>
      </c>
    </row>
    <row r="198" spans="1:45" hidden="1" x14ac:dyDescent="0.3">
      <c r="A198" s="38" t="str">
        <f>E198&amp;F198&amp;U198</f>
        <v>RABDRIV-FIDVLH</v>
      </c>
      <c r="B198" s="38" t="str">
        <f>I198&amp;D198&amp;C198</f>
        <v>DZ82284050LT</v>
      </c>
      <c r="C198" s="38" t="str">
        <f>_xlfn.XLOOKUP(A198,CrossRef!N:N,CrossRef!D:D,"",0)</f>
        <v>LT</v>
      </c>
      <c r="D198" s="38" t="str">
        <f>_xlfn.XLOOKUP(A198,CrossRef!N:N,CrossRef!C:C,"",0)</f>
        <v>4050</v>
      </c>
      <c r="E198" s="38" t="str">
        <f>LEFT(M198,3)</f>
        <v>RAB</v>
      </c>
      <c r="F198" s="38" t="str">
        <f>_xlfn.TEXTAFTER(J198,"-")</f>
        <v>DRIV-FIDV</v>
      </c>
      <c r="G198" t="s">
        <v>2725</v>
      </c>
      <c r="H198" t="s">
        <v>2726</v>
      </c>
      <c r="I198" t="s">
        <v>3277</v>
      </c>
      <c r="J198" s="7" t="s">
        <v>1168</v>
      </c>
      <c r="K198" t="s">
        <v>2638</v>
      </c>
      <c r="L198" t="s">
        <v>34</v>
      </c>
      <c r="M198" t="s">
        <v>3278</v>
      </c>
      <c r="N198" t="s">
        <v>2640</v>
      </c>
      <c r="O198" t="s">
        <v>2803</v>
      </c>
      <c r="P198" t="s">
        <v>2642</v>
      </c>
      <c r="Q198" t="s">
        <v>2640</v>
      </c>
      <c r="R198" t="s">
        <v>3364</v>
      </c>
      <c r="S198" t="s">
        <v>2655</v>
      </c>
      <c r="T198" t="s">
        <v>3213</v>
      </c>
      <c r="U198" t="s">
        <v>59</v>
      </c>
      <c r="V198" s="7" t="s">
        <v>1169</v>
      </c>
      <c r="W198" s="8">
        <v>15000</v>
      </c>
      <c r="X198" t="s">
        <v>3365</v>
      </c>
      <c r="Y198" t="s">
        <v>3366</v>
      </c>
      <c r="Z198" s="8">
        <v>16695</v>
      </c>
      <c r="AA198" s="9">
        <v>13.41</v>
      </c>
      <c r="AB198" s="8">
        <v>77267.240000000005</v>
      </c>
      <c r="AD198" s="10">
        <v>4800110</v>
      </c>
      <c r="AE198" s="11"/>
      <c r="AF198" s="8"/>
      <c r="AG198" s="8">
        <v>-1695</v>
      </c>
      <c r="AH198" s="12">
        <v>-0.113</v>
      </c>
      <c r="AI198" s="8">
        <v>-126.39821029082773</v>
      </c>
      <c r="AJ198" s="11">
        <v>46098.601789699074</v>
      </c>
      <c r="AK198" s="11">
        <v>46066</v>
      </c>
      <c r="AL198" s="10">
        <v>32</v>
      </c>
      <c r="AM198">
        <v>14562.81</v>
      </c>
      <c r="AO198" s="40" t="str">
        <f>E198&amp;F198&amp;U198</f>
        <v>RABDRIV-FIDVLH</v>
      </c>
      <c r="AP198" s="40" t="str">
        <f>_xlfn.XLOOKUP(AO198,CrossRef!N:N,CrossRef!A:A,"NOT FOUND",0)</f>
        <v>RAB4050LT</v>
      </c>
      <c r="AQ198" s="40" t="str">
        <f>IFERROR(_xlfn.XLOOKUP(AO198,CrossRef!$N:$N,CrossRef!$E:$E,"Not Found"),"-")</f>
        <v>D10T2</v>
      </c>
      <c r="AR198" s="40" t="str">
        <f>IFERROR(_xlfn.XLOOKUP(AO198,CrossRef!$N:$N,CrossRef!$G:$G,"Not Found"),"-")</f>
        <v>4050 - FINAL DRIVE</v>
      </c>
      <c r="AS198" s="40" t="str">
        <f>IFERROR(_xlfn.XLOOKUP(AO198,CrossRef!$N:$N,CrossRef!$H:$H,"Not Found"),"-")</f>
        <v>LT - LEFT</v>
      </c>
    </row>
    <row r="199" spans="1:45" hidden="1" x14ac:dyDescent="0.3">
      <c r="A199" s="38" t="str">
        <f>E199&amp;F199&amp;U199</f>
        <v>RABDRIV-FIDVRH</v>
      </c>
      <c r="B199" s="38" t="str">
        <f>I199&amp;D199&amp;C199</f>
        <v>DZ82284050RI</v>
      </c>
      <c r="C199" s="38" t="str">
        <f>_xlfn.XLOOKUP(A199,CrossRef!N:N,CrossRef!D:D,"",0)</f>
        <v>RI</v>
      </c>
      <c r="D199" s="38" t="str">
        <f>_xlfn.XLOOKUP(A199,CrossRef!N:N,CrossRef!C:C,"",0)</f>
        <v>4050</v>
      </c>
      <c r="E199" s="38" t="str">
        <f>LEFT(M199,3)</f>
        <v>RAB</v>
      </c>
      <c r="F199" s="38" t="str">
        <f>_xlfn.TEXTAFTER(J199,"-")</f>
        <v>DRIV-FIDV</v>
      </c>
      <c r="G199" t="s">
        <v>2725</v>
      </c>
      <c r="H199" t="s">
        <v>2726</v>
      </c>
      <c r="I199" t="s">
        <v>3277</v>
      </c>
      <c r="J199" s="7" t="s">
        <v>1168</v>
      </c>
      <c r="K199" t="s">
        <v>2638</v>
      </c>
      <c r="L199" t="s">
        <v>34</v>
      </c>
      <c r="M199" t="s">
        <v>3278</v>
      </c>
      <c r="N199" t="s">
        <v>2640</v>
      </c>
      <c r="O199" t="s">
        <v>2803</v>
      </c>
      <c r="P199" t="s">
        <v>2642</v>
      </c>
      <c r="Q199" t="s">
        <v>2640</v>
      </c>
      <c r="R199" t="s">
        <v>3367</v>
      </c>
      <c r="S199" t="s">
        <v>2655</v>
      </c>
      <c r="T199" t="s">
        <v>3213</v>
      </c>
      <c r="U199" t="s">
        <v>63</v>
      </c>
      <c r="V199" s="7" t="s">
        <v>1194</v>
      </c>
      <c r="W199" s="8">
        <v>15000</v>
      </c>
      <c r="X199" t="s">
        <v>3368</v>
      </c>
      <c r="Y199" t="s">
        <v>3366</v>
      </c>
      <c r="Z199" s="8">
        <v>16695</v>
      </c>
      <c r="AA199" s="9">
        <v>13.41</v>
      </c>
      <c r="AB199" s="8">
        <v>77267.240000000005</v>
      </c>
      <c r="AD199" s="10">
        <v>4800111</v>
      </c>
      <c r="AE199" s="11"/>
      <c r="AF199" s="8"/>
      <c r="AG199" s="8">
        <v>-1695</v>
      </c>
      <c r="AH199" s="12">
        <v>-0.113</v>
      </c>
      <c r="AI199" s="8">
        <v>-126.39821029082773</v>
      </c>
      <c r="AJ199" s="11">
        <v>46098.601789699074</v>
      </c>
      <c r="AK199" s="11">
        <v>46066</v>
      </c>
      <c r="AL199" s="10">
        <v>32</v>
      </c>
      <c r="AM199">
        <v>14562.81</v>
      </c>
      <c r="AO199" s="40" t="str">
        <f>E199&amp;F199&amp;U199</f>
        <v>RABDRIV-FIDVRH</v>
      </c>
      <c r="AP199" s="40" t="str">
        <f>_xlfn.XLOOKUP(AO199,CrossRef!N:N,CrossRef!A:A,"NOT FOUND",0)</f>
        <v>RAB4050RI</v>
      </c>
      <c r="AQ199" s="40" t="str">
        <f>IFERROR(_xlfn.XLOOKUP(AO199,CrossRef!$N:$N,CrossRef!$E:$E,"Not Found"),"-")</f>
        <v>D10T2</v>
      </c>
      <c r="AR199" s="40" t="str">
        <f>IFERROR(_xlfn.XLOOKUP(AO199,CrossRef!$N:$N,CrossRef!$G:$G,"Not Found"),"-")</f>
        <v>4050 - FINAL DRIVE</v>
      </c>
      <c r="AS199" s="40" t="str">
        <f>IFERROR(_xlfn.XLOOKUP(AO199,CrossRef!$N:$N,CrossRef!$H:$H,"Not Found"),"-")</f>
        <v>RI - RIGHT</v>
      </c>
    </row>
    <row r="200" spans="1:45" hidden="1" x14ac:dyDescent="0.3">
      <c r="A200" s="38" t="str">
        <f>E200&amp;F200&amp;U200</f>
        <v>HCMUCRG-TCFS-TCFLLH</v>
      </c>
      <c r="B200" s="38" t="str">
        <f>I200&amp;D200&amp;C200</f>
        <v>EX71124028LT</v>
      </c>
      <c r="C200" s="38" t="str">
        <f>_xlfn.XLOOKUP(A200,CrossRef!N:N,CrossRef!D:D,"",0)</f>
        <v>LT</v>
      </c>
      <c r="D200" s="38" t="str">
        <f>_xlfn.XLOOKUP(A200,CrossRef!N:N,CrossRef!C:C,"",0)</f>
        <v>4028</v>
      </c>
      <c r="E200" s="38" t="str">
        <f>LEFT(M200,3)</f>
        <v>HCM</v>
      </c>
      <c r="F200" s="38" t="str">
        <f>_xlfn.TEXTAFTER(J200,"-")</f>
        <v>UCRG-TCFS-TCFL</v>
      </c>
      <c r="G200" t="s">
        <v>2648</v>
      </c>
      <c r="H200" t="s">
        <v>2649</v>
      </c>
      <c r="I200" t="s">
        <v>2849</v>
      </c>
      <c r="J200" s="7" t="s">
        <v>1170</v>
      </c>
      <c r="K200" t="s">
        <v>2668</v>
      </c>
      <c r="L200" t="s">
        <v>415</v>
      </c>
      <c r="M200" t="s">
        <v>2850</v>
      </c>
      <c r="N200" t="s">
        <v>2640</v>
      </c>
      <c r="O200" t="s">
        <v>2803</v>
      </c>
      <c r="P200" t="s">
        <v>2642</v>
      </c>
      <c r="Q200" t="s">
        <v>2640</v>
      </c>
      <c r="R200" t="s">
        <v>3369</v>
      </c>
      <c r="S200" t="s">
        <v>2671</v>
      </c>
      <c r="T200" t="s">
        <v>2767</v>
      </c>
      <c r="U200" t="s">
        <v>59</v>
      </c>
      <c r="V200" s="7" t="s">
        <v>634</v>
      </c>
      <c r="W200" s="8">
        <v>35000</v>
      </c>
      <c r="X200" t="s">
        <v>3370</v>
      </c>
      <c r="Y200" t="s">
        <v>3371</v>
      </c>
      <c r="Z200" s="8">
        <v>36668.800000000003</v>
      </c>
      <c r="AA200" s="9">
        <v>13.49</v>
      </c>
      <c r="AB200" s="8">
        <v>297810</v>
      </c>
      <c r="AD200" s="10"/>
      <c r="AE200" s="11"/>
      <c r="AF200" s="8"/>
      <c r="AG200" s="8">
        <v>-1668.8000000000029</v>
      </c>
      <c r="AH200" s="12">
        <v>-4.7680000000000083E-2</v>
      </c>
      <c r="AI200" s="8">
        <v>-123.70644922164588</v>
      </c>
      <c r="AJ200" s="11">
        <v>46101.293550775466</v>
      </c>
      <c r="AK200" s="11"/>
      <c r="AL200" s="10"/>
      <c r="AO200" s="40" t="str">
        <f>E200&amp;F200&amp;U200</f>
        <v>HCMUCRG-TCFS-TCFLLH</v>
      </c>
      <c r="AP200" s="40" t="str">
        <f>_xlfn.XLOOKUP(AO200,CrossRef!N:N,CrossRef!A:A,"NOT FOUND",0)</f>
        <v>HCM4028LT</v>
      </c>
      <c r="AQ200" s="40" t="str">
        <f>IFERROR(_xlfn.XLOOKUP(AO200,CrossRef!$N:$N,CrossRef!$E:$E,"Not Found"),"-")</f>
        <v>EX2500</v>
      </c>
      <c r="AR200" s="40" t="str">
        <f>IFERROR(_xlfn.XLOOKUP(AO200,CrossRef!$N:$N,CrossRef!$G:$G,"Not Found"),"-")</f>
        <v>4028 - TRACK FRAME</v>
      </c>
      <c r="AS200" s="40" t="str">
        <f>IFERROR(_xlfn.XLOOKUP(AO200,CrossRef!$N:$N,CrossRef!$H:$H,"Not Found"),"-")</f>
        <v>LT - LEFT</v>
      </c>
    </row>
    <row r="201" spans="1:45" hidden="1" x14ac:dyDescent="0.3">
      <c r="A201" s="38" t="str">
        <f>E201&amp;F201&amp;U201</f>
        <v>HCMUCRG-TCFS-TCFRRH</v>
      </c>
      <c r="B201" s="38" t="str">
        <f>I201&amp;D201&amp;C201</f>
        <v>EX71124028RI</v>
      </c>
      <c r="C201" s="38" t="str">
        <f>_xlfn.XLOOKUP(A201,CrossRef!N:N,CrossRef!D:D,"",0)</f>
        <v>RI</v>
      </c>
      <c r="D201" s="38" t="str">
        <f>_xlfn.XLOOKUP(A201,CrossRef!N:N,CrossRef!C:C,"",0)</f>
        <v>4028</v>
      </c>
      <c r="E201" s="38" t="str">
        <f>LEFT(M201,3)</f>
        <v>HCM</v>
      </c>
      <c r="F201" s="38" t="str">
        <f>_xlfn.TEXTAFTER(J201,"-")</f>
        <v>UCRG-TCFS-TCFR</v>
      </c>
      <c r="G201" t="s">
        <v>2648</v>
      </c>
      <c r="H201" t="s">
        <v>2649</v>
      </c>
      <c r="I201" t="s">
        <v>2849</v>
      </c>
      <c r="J201" s="7" t="s">
        <v>1171</v>
      </c>
      <c r="K201" t="s">
        <v>2668</v>
      </c>
      <c r="L201" t="s">
        <v>415</v>
      </c>
      <c r="M201" t="s">
        <v>2850</v>
      </c>
      <c r="N201" t="s">
        <v>2640</v>
      </c>
      <c r="O201" t="s">
        <v>2803</v>
      </c>
      <c r="P201" t="s">
        <v>2642</v>
      </c>
      <c r="Q201" t="s">
        <v>2640</v>
      </c>
      <c r="R201" t="s">
        <v>3372</v>
      </c>
      <c r="S201" t="s">
        <v>2671</v>
      </c>
      <c r="T201" t="s">
        <v>2767</v>
      </c>
      <c r="U201" t="s">
        <v>63</v>
      </c>
      <c r="V201" s="7" t="s">
        <v>633</v>
      </c>
      <c r="W201" s="8">
        <v>35000</v>
      </c>
      <c r="X201" t="s">
        <v>3373</v>
      </c>
      <c r="Y201" t="s">
        <v>3371</v>
      </c>
      <c r="Z201" s="8">
        <v>36668.800000000003</v>
      </c>
      <c r="AA201" s="9">
        <v>13.49</v>
      </c>
      <c r="AB201" s="8">
        <v>297810</v>
      </c>
      <c r="AD201" s="10"/>
      <c r="AE201" s="11"/>
      <c r="AF201" s="8"/>
      <c r="AG201" s="8">
        <v>-1668.8000000000029</v>
      </c>
      <c r="AH201" s="12">
        <v>-4.7680000000000083E-2</v>
      </c>
      <c r="AI201" s="8">
        <v>-123.70644922164588</v>
      </c>
      <c r="AJ201" s="11">
        <v>46101.293550775466</v>
      </c>
      <c r="AK201" s="11"/>
      <c r="AL201" s="10"/>
      <c r="AO201" s="40" t="str">
        <f>E201&amp;F201&amp;U201</f>
        <v>HCMUCRG-TCFS-TCFRRH</v>
      </c>
      <c r="AP201" s="40" t="str">
        <f>_xlfn.XLOOKUP(AO201,CrossRef!N:N,CrossRef!A:A,"NOT FOUND",0)</f>
        <v>HCM4028RI</v>
      </c>
      <c r="AQ201" s="40" t="str">
        <f>IFERROR(_xlfn.XLOOKUP(AO201,CrossRef!$N:$N,CrossRef!$E:$E,"Not Found"),"-")</f>
        <v>EX2500</v>
      </c>
      <c r="AR201" s="40" t="str">
        <f>IFERROR(_xlfn.XLOOKUP(AO201,CrossRef!$N:$N,CrossRef!$G:$G,"Not Found"),"-")</f>
        <v>4028 - TRACK FRAME</v>
      </c>
      <c r="AS201" s="40" t="str">
        <f>IFERROR(_xlfn.XLOOKUP(AO201,CrossRef!$N:$N,CrossRef!$H:$H,"Not Found"),"-")</f>
        <v>RI - RIGHT</v>
      </c>
    </row>
    <row r="202" spans="1:45" hidden="1" x14ac:dyDescent="0.3">
      <c r="A202" s="38" t="str">
        <f>E202&amp;F202&amp;U202</f>
        <v>E9YBKSYLHF</v>
      </c>
      <c r="B202" s="38" t="str">
        <f>I202&amp;D202&amp;C202</f>
        <v>GD14084006LF</v>
      </c>
      <c r="C202" s="38" t="str">
        <f>_xlfn.XLOOKUP(A202,CrossRef!N:N,CrossRef!D:D,"",0)</f>
        <v>LF</v>
      </c>
      <c r="D202" s="38" t="str">
        <f>_xlfn.XLOOKUP(A202,CrossRef!N:N,CrossRef!C:C,"",0)</f>
        <v>4006</v>
      </c>
      <c r="E202" s="38" t="str">
        <f>LEFT(M202,3)</f>
        <v>E9Y</v>
      </c>
      <c r="F202" s="38" t="str">
        <f>_xlfn.TEXTAFTER(J202,"-")</f>
        <v>BKSY</v>
      </c>
      <c r="G202" t="s">
        <v>2635</v>
      </c>
      <c r="H202" t="s">
        <v>2636</v>
      </c>
      <c r="I202" t="s">
        <v>3353</v>
      </c>
      <c r="J202" s="7" t="s">
        <v>898</v>
      </c>
      <c r="K202" t="s">
        <v>2638</v>
      </c>
      <c r="L202" t="s">
        <v>95</v>
      </c>
      <c r="M202" t="s">
        <v>3354</v>
      </c>
      <c r="N202" t="s">
        <v>2640</v>
      </c>
      <c r="O202" t="s">
        <v>2653</v>
      </c>
      <c r="P202" t="s">
        <v>2642</v>
      </c>
      <c r="Q202" t="s">
        <v>2640</v>
      </c>
      <c r="R202" t="s">
        <v>3374</v>
      </c>
      <c r="S202" t="s">
        <v>2671</v>
      </c>
      <c r="T202" t="s">
        <v>2706</v>
      </c>
      <c r="U202" t="s">
        <v>485</v>
      </c>
      <c r="V202" s="7" t="s">
        <v>878</v>
      </c>
      <c r="W202" s="8">
        <v>12000</v>
      </c>
      <c r="X202" t="s">
        <v>3375</v>
      </c>
      <c r="Y202" t="s">
        <v>3376</v>
      </c>
      <c r="Z202" s="8">
        <v>25296</v>
      </c>
      <c r="AA202" s="9">
        <v>9.39</v>
      </c>
      <c r="AB202" s="8">
        <v>35457.449999999997</v>
      </c>
      <c r="AD202" s="10">
        <v>4704409</v>
      </c>
      <c r="AE202" s="11">
        <v>44793</v>
      </c>
      <c r="AF202" s="8">
        <v>11636</v>
      </c>
      <c r="AG202" s="8">
        <v>-1660</v>
      </c>
      <c r="AH202" s="12">
        <v>-0.13833333333333334</v>
      </c>
      <c r="AI202" s="8">
        <v>-176.78381256656016</v>
      </c>
      <c r="AJ202" s="11">
        <v>46048.216187418984</v>
      </c>
      <c r="AK202" s="11">
        <v>45901</v>
      </c>
      <c r="AL202" s="10">
        <v>147</v>
      </c>
      <c r="AM202">
        <v>22253.64</v>
      </c>
      <c r="AN202">
        <v>0.88480333333333328</v>
      </c>
      <c r="AO202" s="40" t="str">
        <f>E202&amp;F202&amp;U202</f>
        <v>E9YBKSYLHF</v>
      </c>
      <c r="AP202" s="40" t="str">
        <f>_xlfn.XLOOKUP(AO202,CrossRef!N:N,CrossRef!A:A,"NOT FOUND",0)</f>
        <v>E9Y4006LF</v>
      </c>
      <c r="AQ202" s="40" t="str">
        <f>IFERROR(_xlfn.XLOOKUP(AO202,CrossRef!$N:$N,CrossRef!$E:$E,"Not Found"),"-")</f>
        <v>16M3</v>
      </c>
      <c r="AR202" s="40" t="str">
        <f>IFERROR(_xlfn.XLOOKUP(AO202,CrossRef!$N:$N,CrossRef!$G:$G,"Not Found"),"-")</f>
        <v>4006 - WHEEL &amp; BRAKE ASSEMBLY</v>
      </c>
      <c r="AS202" s="40" t="str">
        <f>IFERROR(_xlfn.XLOOKUP(AO202,CrossRef!$N:$N,CrossRef!$H:$H,"Not Found"),"-")</f>
        <v>LF - LEFT FRONT</v>
      </c>
    </row>
    <row r="203" spans="1:45" hidden="1" x14ac:dyDescent="0.3">
      <c r="A203" s="38" t="str">
        <f>E203&amp;F203&amp;U203</f>
        <v>E9YBKSYLHR</v>
      </c>
      <c r="B203" s="38" t="str">
        <f>I203&amp;D203&amp;C203</f>
        <v>GD14084006LR</v>
      </c>
      <c r="C203" s="38" t="str">
        <f>_xlfn.XLOOKUP(A203,CrossRef!N:N,CrossRef!D:D,"",0)</f>
        <v>LR</v>
      </c>
      <c r="D203" s="38" t="str">
        <f>_xlfn.XLOOKUP(A203,CrossRef!N:N,CrossRef!C:C,"",0)</f>
        <v>4006</v>
      </c>
      <c r="E203" s="38" t="str">
        <f>LEFT(M203,3)</f>
        <v>E9Y</v>
      </c>
      <c r="F203" s="38" t="str">
        <f>_xlfn.TEXTAFTER(J203,"-")</f>
        <v>BKSY</v>
      </c>
      <c r="G203" t="s">
        <v>2635</v>
      </c>
      <c r="H203" t="s">
        <v>2636</v>
      </c>
      <c r="I203" t="s">
        <v>3353</v>
      </c>
      <c r="J203" s="7" t="s">
        <v>898</v>
      </c>
      <c r="K203" t="s">
        <v>2638</v>
      </c>
      <c r="L203" t="s">
        <v>95</v>
      </c>
      <c r="M203" t="s">
        <v>3354</v>
      </c>
      <c r="N203" t="s">
        <v>2640</v>
      </c>
      <c r="O203" t="s">
        <v>2653</v>
      </c>
      <c r="P203" t="s">
        <v>2642</v>
      </c>
      <c r="Q203" t="s">
        <v>2640</v>
      </c>
      <c r="R203" t="s">
        <v>3377</v>
      </c>
      <c r="S203" t="s">
        <v>2671</v>
      </c>
      <c r="T203" t="s">
        <v>2706</v>
      </c>
      <c r="U203" t="s">
        <v>491</v>
      </c>
      <c r="V203" s="7" t="s">
        <v>880</v>
      </c>
      <c r="W203" s="8">
        <v>12000</v>
      </c>
      <c r="X203" t="s">
        <v>3378</v>
      </c>
      <c r="Y203" t="s">
        <v>3379</v>
      </c>
      <c r="Z203" s="8">
        <v>25296</v>
      </c>
      <c r="AA203" s="9">
        <v>9.39</v>
      </c>
      <c r="AB203" s="8">
        <v>35457.449999999997</v>
      </c>
      <c r="AD203" s="10">
        <v>4704410</v>
      </c>
      <c r="AE203" s="11">
        <v>44793</v>
      </c>
      <c r="AF203" s="8">
        <v>11636</v>
      </c>
      <c r="AG203" s="8">
        <v>-1660</v>
      </c>
      <c r="AH203" s="12">
        <v>-0.13833333333333334</v>
      </c>
      <c r="AI203" s="8">
        <v>-176.78381256656016</v>
      </c>
      <c r="AJ203" s="11">
        <v>46048.216187418984</v>
      </c>
      <c r="AK203" s="11">
        <v>45901</v>
      </c>
      <c r="AL203" s="10">
        <v>147</v>
      </c>
      <c r="AM203">
        <v>22253.64</v>
      </c>
      <c r="AN203">
        <v>0.88480333333333328</v>
      </c>
      <c r="AO203" s="40" t="str">
        <f>E203&amp;F203&amp;U203</f>
        <v>E9YBKSYLHR</v>
      </c>
      <c r="AP203" s="40" t="str">
        <f>_xlfn.XLOOKUP(AO203,CrossRef!N:N,CrossRef!A:A,"NOT FOUND",0)</f>
        <v>E9Y4006LR</v>
      </c>
      <c r="AQ203" s="40" t="str">
        <f>IFERROR(_xlfn.XLOOKUP(AO203,CrossRef!$N:$N,CrossRef!$E:$E,"Not Found"),"-")</f>
        <v>16M3</v>
      </c>
      <c r="AR203" s="40" t="str">
        <f>IFERROR(_xlfn.XLOOKUP(AO203,CrossRef!$N:$N,CrossRef!$G:$G,"Not Found"),"-")</f>
        <v>4006 - WHEEL &amp; BRAKE ASSEMBLY</v>
      </c>
      <c r="AS203" s="40" t="str">
        <f>IFERROR(_xlfn.XLOOKUP(AO203,CrossRef!$N:$N,CrossRef!$H:$H,"Not Found"),"-")</f>
        <v>LR - LEFT REAR</v>
      </c>
    </row>
    <row r="204" spans="1:45" hidden="1" x14ac:dyDescent="0.3">
      <c r="A204" s="38" t="str">
        <f>E204&amp;F204&amp;U204</f>
        <v>DHJHYSY-PUHY-PUM3POS.3</v>
      </c>
      <c r="B204" s="38" t="str">
        <f>I204&amp;D204&amp;C204</f>
        <v>EX7094</v>
      </c>
      <c r="C204" s="38" t="str">
        <f>_xlfn.XLOOKUP(A204,CrossRef!N:N,CrossRef!D:D,"",0)</f>
        <v/>
      </c>
      <c r="D204" s="38" t="str">
        <f>_xlfn.XLOOKUP(A204,CrossRef!N:N,CrossRef!C:C,"",0)</f>
        <v/>
      </c>
      <c r="E204" s="38" t="str">
        <f>MID(M204,FIND("DH",M204),3)</f>
        <v>DHJ</v>
      </c>
      <c r="F204" s="38" t="str">
        <f>_xlfn.TEXTAFTER(J204,"-")</f>
        <v>HYSY-PUHY-PUM3</v>
      </c>
      <c r="G204" t="s">
        <v>2725</v>
      </c>
      <c r="H204" t="s">
        <v>2726</v>
      </c>
      <c r="I204" t="s">
        <v>2727</v>
      </c>
      <c r="J204" s="7" t="s">
        <v>1625</v>
      </c>
      <c r="K204" t="s">
        <v>2638</v>
      </c>
      <c r="L204" t="s">
        <v>2728</v>
      </c>
      <c r="M204" t="s">
        <v>2729</v>
      </c>
      <c r="N204" t="s">
        <v>2640</v>
      </c>
      <c r="O204" t="s">
        <v>2653</v>
      </c>
      <c r="P204" t="s">
        <v>2642</v>
      </c>
      <c r="Q204" t="s">
        <v>2640</v>
      </c>
      <c r="R204" t="s">
        <v>5506</v>
      </c>
      <c r="S204" t="s">
        <v>2655</v>
      </c>
      <c r="T204" t="s">
        <v>3745</v>
      </c>
      <c r="U204" t="s">
        <v>659</v>
      </c>
      <c r="V204" s="7" t="s">
        <v>668</v>
      </c>
      <c r="W204" s="8">
        <v>12000</v>
      </c>
      <c r="X204" t="s">
        <v>5507</v>
      </c>
      <c r="Y204" t="s">
        <v>4510</v>
      </c>
      <c r="Z204" s="8">
        <v>70079</v>
      </c>
      <c r="AA204" s="9">
        <v>2.64</v>
      </c>
      <c r="AB204" s="8">
        <v>60967.99</v>
      </c>
      <c r="AD204" s="10">
        <v>4163032</v>
      </c>
      <c r="AE204" s="11">
        <v>45526</v>
      </c>
      <c r="AF204" s="8">
        <v>63412.2</v>
      </c>
      <c r="AG204" s="8">
        <v>5333.1999999999971</v>
      </c>
      <c r="AH204" s="12">
        <v>0.44443333333333307</v>
      </c>
      <c r="AI204" s="8">
        <v>2020.1515151515139</v>
      </c>
      <c r="AJ204" s="11">
        <v>48245.151515162041</v>
      </c>
      <c r="AK204" s="11">
        <v>47493</v>
      </c>
      <c r="AL204" s="10">
        <v>752</v>
      </c>
      <c r="AM204">
        <v>73426.52</v>
      </c>
      <c r="AN204">
        <v>0.83452666666666719</v>
      </c>
      <c r="AO204" s="40" t="str">
        <f>E204&amp;F204&amp;U204</f>
        <v>DHJHYSY-PUHY-PUM3POS.3</v>
      </c>
      <c r="AP204" s="40" t="str">
        <f>_xlfn.XLOOKUP(AO204,CrossRef!N:N,CrossRef!A:A,"NOT FOUND",0)</f>
        <v>NOT FOUND</v>
      </c>
      <c r="AQ204" s="40" t="str">
        <f>IFERROR(_xlfn.XLOOKUP(AO204,CrossRef!$N:$N,CrossRef!$E:$E,"Not Found"),"-")</f>
        <v>Not Found</v>
      </c>
      <c r="AR204" s="40" t="str">
        <f>IFERROR(_xlfn.XLOOKUP(AO204,CrossRef!$N:$N,CrossRef!$G:$G,"Not Found"),"-")</f>
        <v>Not Found</v>
      </c>
      <c r="AS204" s="40" t="str">
        <f>IFERROR(_xlfn.XLOOKUP(AO204,CrossRef!$N:$N,CrossRef!$H:$H,"Not Found"),"-")</f>
        <v>Not Found</v>
      </c>
    </row>
    <row r="205" spans="1:45" hidden="1" x14ac:dyDescent="0.3">
      <c r="A205" s="38" t="str">
        <f>E205&amp;F205&amp;U205</f>
        <v>SSPSURE-SPSNLHR</v>
      </c>
      <c r="B205" s="38" t="str">
        <f>I205&amp;D205&amp;C205</f>
        <v>TD63147201LR</v>
      </c>
      <c r="C205" s="38" t="str">
        <f>_xlfn.XLOOKUP(A205,CrossRef!N:N,CrossRef!D:D,"",0)</f>
        <v>LR</v>
      </c>
      <c r="D205" s="38" t="str">
        <f>_xlfn.XLOOKUP(A205,CrossRef!N:N,CrossRef!C:C,"",0)</f>
        <v>7201</v>
      </c>
      <c r="E205" s="38" t="str">
        <f>LEFT(M205,3)</f>
        <v>SSP</v>
      </c>
      <c r="F205" s="38" t="str">
        <f>_xlfn.TEXTAFTER(J205,"-")</f>
        <v>SURE-SPSN</v>
      </c>
      <c r="G205" t="s">
        <v>2725</v>
      </c>
      <c r="H205" t="s">
        <v>2726</v>
      </c>
      <c r="I205" t="s">
        <v>3182</v>
      </c>
      <c r="J205" s="7" t="s">
        <v>1135</v>
      </c>
      <c r="K205" t="s">
        <v>2638</v>
      </c>
      <c r="L205" t="s">
        <v>183</v>
      </c>
      <c r="M205" t="s">
        <v>3183</v>
      </c>
      <c r="N205" t="s">
        <v>2640</v>
      </c>
      <c r="O205" t="s">
        <v>2653</v>
      </c>
      <c r="P205" t="s">
        <v>2642</v>
      </c>
      <c r="Q205" t="s">
        <v>2640</v>
      </c>
      <c r="R205" t="s">
        <v>3384</v>
      </c>
      <c r="S205" t="s">
        <v>2644</v>
      </c>
      <c r="T205" t="s">
        <v>2720</v>
      </c>
      <c r="U205" t="s">
        <v>491</v>
      </c>
      <c r="V205" s="7" t="s">
        <v>951</v>
      </c>
      <c r="W205" s="8">
        <v>25000</v>
      </c>
      <c r="X205" t="s">
        <v>3385</v>
      </c>
      <c r="Y205" t="s">
        <v>2806</v>
      </c>
      <c r="Z205" s="8">
        <v>69034</v>
      </c>
      <c r="AA205" s="9">
        <v>12.23</v>
      </c>
      <c r="AB205" s="8">
        <v>36270.04</v>
      </c>
      <c r="AD205" s="10">
        <v>4845048</v>
      </c>
      <c r="AE205" s="11">
        <v>44123</v>
      </c>
      <c r="AF205" s="8">
        <v>42438</v>
      </c>
      <c r="AG205" s="8">
        <v>-1596</v>
      </c>
      <c r="AH205" s="12">
        <v>-6.3839999999999994E-2</v>
      </c>
      <c r="AI205" s="8">
        <v>-130.49877350776777</v>
      </c>
      <c r="AJ205" s="11">
        <v>46094.501226504632</v>
      </c>
      <c r="AK205" s="11">
        <v>46109</v>
      </c>
      <c r="AL205" s="10">
        <v>-15</v>
      </c>
      <c r="AM205">
        <v>67615.320000000007</v>
      </c>
      <c r="AN205">
        <v>1.0070928000000003</v>
      </c>
      <c r="AO205" s="40" t="str">
        <f>E205&amp;F205&amp;U205</f>
        <v>SSPSURE-SPSNLHR</v>
      </c>
      <c r="AP205" s="40" t="str">
        <f>_xlfn.XLOOKUP(AO205,CrossRef!N:N,CrossRef!A:A,"NOT FOUND",0)</f>
        <v>SSP7201LR</v>
      </c>
      <c r="AQ205" s="40" t="str">
        <f>IFERROR(_xlfn.XLOOKUP(AO205,CrossRef!$N:$N,CrossRef!$E:$E,"Not Found"),"-")</f>
        <v>793F</v>
      </c>
      <c r="AR205" s="40" t="str">
        <f>IFERROR(_xlfn.XLOOKUP(AO205,CrossRef!$N:$N,CrossRef!$G:$G,"Not Found"),"-")</f>
        <v>7201 - SUSPENSION CYLINDER</v>
      </c>
      <c r="AS205" s="40" t="str">
        <f>IFERROR(_xlfn.XLOOKUP(AO205,CrossRef!$N:$N,CrossRef!$H:$H,"Not Found"),"-")</f>
        <v>LR - LEFT REAR</v>
      </c>
    </row>
    <row r="206" spans="1:45" hidden="1" x14ac:dyDescent="0.3">
      <c r="A206" s="38" t="str">
        <f>E206&amp;F206&amp;U206</f>
        <v>APXDRIV-DIFF</v>
      </c>
      <c r="B206" s="38" t="str">
        <f>I206&amp;D206&amp;C206</f>
        <v>TD6107325800</v>
      </c>
      <c r="C206" s="38" t="str">
        <f>_xlfn.XLOOKUP(A206,CrossRef!N:N,CrossRef!D:D,"",0)</f>
        <v>00</v>
      </c>
      <c r="D206" s="38" t="str">
        <f>_xlfn.XLOOKUP(A206,CrossRef!N:N,CrossRef!C:C,"",0)</f>
        <v>3258</v>
      </c>
      <c r="E206" s="38" t="str">
        <f>LEFT(M206,3)</f>
        <v>APX</v>
      </c>
      <c r="F206" s="38" t="str">
        <f>_xlfn.TEXTAFTER(J206,"-")</f>
        <v>DRIV-DIFF</v>
      </c>
      <c r="G206" t="s">
        <v>2648</v>
      </c>
      <c r="H206" t="s">
        <v>2649</v>
      </c>
      <c r="I206" t="s">
        <v>3386</v>
      </c>
      <c r="J206" s="7" t="s">
        <v>1173</v>
      </c>
      <c r="K206" t="s">
        <v>2638</v>
      </c>
      <c r="L206" t="s">
        <v>177</v>
      </c>
      <c r="M206" t="s">
        <v>3387</v>
      </c>
      <c r="N206" t="s">
        <v>2640</v>
      </c>
      <c r="O206" t="s">
        <v>2653</v>
      </c>
      <c r="P206" t="s">
        <v>2642</v>
      </c>
      <c r="Q206" t="s">
        <v>2640</v>
      </c>
      <c r="R206" t="s">
        <v>3388</v>
      </c>
      <c r="S206" t="s">
        <v>2655</v>
      </c>
      <c r="T206" t="s">
        <v>2656</v>
      </c>
      <c r="U206" t="s">
        <v>2657</v>
      </c>
      <c r="V206" s="7" t="s">
        <v>464</v>
      </c>
      <c r="W206" s="8">
        <v>18000</v>
      </c>
      <c r="X206" t="s">
        <v>3389</v>
      </c>
      <c r="Y206" t="s">
        <v>2659</v>
      </c>
      <c r="Z206" s="8">
        <v>74686.679999999993</v>
      </c>
      <c r="AA206" s="9">
        <v>15.22</v>
      </c>
      <c r="AB206" s="8">
        <v>64396.82</v>
      </c>
      <c r="AD206" s="10">
        <v>4818830</v>
      </c>
      <c r="AE206" s="11">
        <v>44437</v>
      </c>
      <c r="AF206" s="8">
        <v>55142.75</v>
      </c>
      <c r="AG206" s="8">
        <v>-1543.929999999993</v>
      </c>
      <c r="AH206" s="12">
        <v>-8.5773888888888497E-2</v>
      </c>
      <c r="AI206" s="8">
        <v>-101.44086727989441</v>
      </c>
      <c r="AJ206" s="11">
        <v>46123.559132719907</v>
      </c>
      <c r="AK206" s="11">
        <v>46101</v>
      </c>
      <c r="AL206" s="10">
        <v>22</v>
      </c>
      <c r="AM206">
        <v>72799.399999999994</v>
      </c>
      <c r="AN206">
        <v>0.98092499999999971</v>
      </c>
      <c r="AO206" s="40" t="str">
        <f>E206&amp;F206&amp;U206</f>
        <v>APXDRIV-DIFF</v>
      </c>
      <c r="AP206" s="40" t="str">
        <f>_xlfn.XLOOKUP(AO206,CrossRef!N:N,CrossRef!A:A,"NOT FOUND",0)</f>
        <v>APX325800</v>
      </c>
      <c r="AQ206" s="40" t="str">
        <f>IFERROR(_xlfn.XLOOKUP(AO206,CrossRef!$N:$N,CrossRef!$E:$E,"Not Found"),"-")</f>
        <v>785C</v>
      </c>
      <c r="AR206" s="40" t="str">
        <f>IFERROR(_xlfn.XLOOKUP(AO206,CrossRef!$N:$N,CrossRef!$G:$G,"Not Found"),"-")</f>
        <v>3258 - DIFFERENTIAL</v>
      </c>
      <c r="AS206" s="40" t="str">
        <f>IFERROR(_xlfn.XLOOKUP(AO206,CrossRef!$N:$N,CrossRef!$H:$H,"Not Found"),"-")</f>
        <v>00 - (NONE)</v>
      </c>
    </row>
    <row r="207" spans="1:45" hidden="1" x14ac:dyDescent="0.3">
      <c r="A207" s="38" t="str">
        <f>E207&amp;F207&amp;U207</f>
        <v>HCMHYSY-CYHYLH</v>
      </c>
      <c r="B207" s="38" t="str">
        <f>I207&amp;D207&amp;C207</f>
        <v>EX70855456LT</v>
      </c>
      <c r="C207" s="38" t="str">
        <f>_xlfn.XLOOKUP(A207,CrossRef!N:N,CrossRef!D:D,"",0)</f>
        <v>LT</v>
      </c>
      <c r="D207" s="38" t="str">
        <f>_xlfn.XLOOKUP(A207,CrossRef!N:N,CrossRef!C:C,"",0)</f>
        <v>5456</v>
      </c>
      <c r="E207" s="38" t="str">
        <f>LEFT(M207,3)</f>
        <v>HCM</v>
      </c>
      <c r="F207" s="38" t="str">
        <f>_xlfn.TEXTAFTER(J207,"-")</f>
        <v>HYSY-CYHY</v>
      </c>
      <c r="G207" t="s">
        <v>2648</v>
      </c>
      <c r="H207" t="s">
        <v>2649</v>
      </c>
      <c r="I207" t="s">
        <v>3119</v>
      </c>
      <c r="J207" s="7" t="s">
        <v>1174</v>
      </c>
      <c r="K207" t="s">
        <v>2668</v>
      </c>
      <c r="L207" t="s">
        <v>772</v>
      </c>
      <c r="M207" t="s">
        <v>3120</v>
      </c>
      <c r="N207" t="s">
        <v>2640</v>
      </c>
      <c r="O207" t="s">
        <v>2653</v>
      </c>
      <c r="P207" t="s">
        <v>2642</v>
      </c>
      <c r="Q207" t="s">
        <v>2640</v>
      </c>
      <c r="R207" t="s">
        <v>3390</v>
      </c>
      <c r="S207" t="s">
        <v>2644</v>
      </c>
      <c r="T207" t="s">
        <v>2939</v>
      </c>
      <c r="U207" t="s">
        <v>59</v>
      </c>
      <c r="V207" s="7" t="s">
        <v>699</v>
      </c>
      <c r="W207" s="8">
        <v>10000</v>
      </c>
      <c r="X207" t="s">
        <v>3391</v>
      </c>
      <c r="Y207" t="s">
        <v>3392</v>
      </c>
      <c r="Z207" s="8">
        <v>39816.800000000003</v>
      </c>
      <c r="AA207" s="9">
        <v>6.36</v>
      </c>
      <c r="AB207" s="8">
        <v>55802.43</v>
      </c>
      <c r="AD207" s="10">
        <v>5000962</v>
      </c>
      <c r="AE207" s="11"/>
      <c r="AF207" s="8">
        <v>28369</v>
      </c>
      <c r="AG207" s="8">
        <v>-1447.8000000000029</v>
      </c>
      <c r="AH207" s="12">
        <v>-0.1447800000000003</v>
      </c>
      <c r="AI207" s="8">
        <v>-227.64150943396271</v>
      </c>
      <c r="AJ207" s="11">
        <v>45997.358490543978</v>
      </c>
      <c r="AK207" s="11">
        <v>46170</v>
      </c>
      <c r="AL207" s="10">
        <v>-173</v>
      </c>
      <c r="AM207">
        <v>39467</v>
      </c>
      <c r="AN207">
        <v>1.1097999999999999</v>
      </c>
      <c r="AO207" s="40" t="str">
        <f>E207&amp;F207&amp;U207</f>
        <v>HCMHYSY-CYHYLH</v>
      </c>
      <c r="AP207" s="40" t="str">
        <f>_xlfn.XLOOKUP(AO207,CrossRef!N:N,CrossRef!A:A,"NOT FOUND",0)</f>
        <v>HCM5456LT</v>
      </c>
      <c r="AQ207" s="40" t="str">
        <f>IFERROR(_xlfn.XLOOKUP(AO207,CrossRef!$N:$N,CrossRef!$E:$E,"Not Found"),"-")</f>
        <v>EX2500</v>
      </c>
      <c r="AR207" s="40" t="str">
        <f>IFERROR(_xlfn.XLOOKUP(AO207,CrossRef!$N:$N,CrossRef!$G:$G,"Not Found"),"-")</f>
        <v>5456 - BOOM CYLINDER</v>
      </c>
      <c r="AS207" s="40" t="str">
        <f>IFERROR(_xlfn.XLOOKUP(AO207,CrossRef!$N:$N,CrossRef!$H:$H,"Not Found"),"-")</f>
        <v>LT - LEFT</v>
      </c>
    </row>
    <row r="208" spans="1:45" hidden="1" x14ac:dyDescent="0.3">
      <c r="A208" s="38" t="str">
        <f>E208&amp;F208&amp;U208</f>
        <v>HCMUCRG-FIDVRH</v>
      </c>
      <c r="B208" s="38" t="str">
        <f>I208&amp;D208&amp;C208</f>
        <v>EX72194050RI</v>
      </c>
      <c r="C208" s="38" t="str">
        <f>_xlfn.XLOOKUP(A208,CrossRef!N:N,CrossRef!D:D,"",0)</f>
        <v>RI</v>
      </c>
      <c r="D208" s="38" t="str">
        <f>_xlfn.XLOOKUP(A208,CrossRef!N:N,CrossRef!C:C,"",0)</f>
        <v>4050</v>
      </c>
      <c r="E208" s="38" t="str">
        <f>LEFT(M208,3)</f>
        <v>HCM</v>
      </c>
      <c r="F208" s="38" t="str">
        <f>_xlfn.TEXTAFTER(J208,"-")</f>
        <v>UCRG-FIDV</v>
      </c>
      <c r="G208" t="s">
        <v>2695</v>
      </c>
      <c r="H208" t="s">
        <v>2696</v>
      </c>
      <c r="I208" t="s">
        <v>2697</v>
      </c>
      <c r="J208" s="7" t="s">
        <v>1175</v>
      </c>
      <c r="K208" t="s">
        <v>2668</v>
      </c>
      <c r="L208" t="s">
        <v>2698</v>
      </c>
      <c r="M208" t="s">
        <v>2699</v>
      </c>
      <c r="N208" t="s">
        <v>2640</v>
      </c>
      <c r="O208" t="s">
        <v>2653</v>
      </c>
      <c r="P208" t="s">
        <v>2642</v>
      </c>
      <c r="Q208" t="s">
        <v>2640</v>
      </c>
      <c r="R208" t="s">
        <v>3393</v>
      </c>
      <c r="S208" t="s">
        <v>2655</v>
      </c>
      <c r="T208" t="s">
        <v>3213</v>
      </c>
      <c r="U208" t="s">
        <v>63</v>
      </c>
      <c r="V208" s="7" t="s">
        <v>521</v>
      </c>
      <c r="W208" s="8">
        <v>20000</v>
      </c>
      <c r="X208" t="s">
        <v>3394</v>
      </c>
      <c r="Y208" t="s">
        <v>3395</v>
      </c>
      <c r="Z208" s="8">
        <v>55009.3</v>
      </c>
      <c r="AA208" s="9">
        <v>13.06</v>
      </c>
      <c r="AB208" s="8">
        <v>123200.22</v>
      </c>
      <c r="AD208" s="10">
        <v>4866493</v>
      </c>
      <c r="AE208" s="11"/>
      <c r="AF208" s="8">
        <v>33571</v>
      </c>
      <c r="AG208" s="8">
        <v>-1438.3000000000029</v>
      </c>
      <c r="AH208" s="12">
        <v>-7.1915000000000145E-2</v>
      </c>
      <c r="AI208" s="8">
        <v>-110.13016845329271</v>
      </c>
      <c r="AJ208" s="11">
        <v>46114.869831562501</v>
      </c>
      <c r="AK208" s="11">
        <v>46127</v>
      </c>
      <c r="AL208" s="10">
        <v>-13</v>
      </c>
      <c r="AM208">
        <v>53729.420000000006</v>
      </c>
      <c r="AN208">
        <v>1.0079210000000003</v>
      </c>
      <c r="AO208" s="40" t="str">
        <f>E208&amp;F208&amp;U208</f>
        <v>HCMUCRG-FIDVRH</v>
      </c>
      <c r="AP208" s="40" t="str">
        <f>_xlfn.XLOOKUP(AO208,CrossRef!N:N,CrossRef!A:A,"NOT FOUND",0)</f>
        <v>HCM4050RI</v>
      </c>
      <c r="AQ208" s="40" t="str">
        <f>IFERROR(_xlfn.XLOOKUP(AO208,CrossRef!$N:$N,CrossRef!$E:$E,"Not Found"),"-")</f>
        <v>EX1200-5D</v>
      </c>
      <c r="AR208" s="40" t="str">
        <f>IFERROR(_xlfn.XLOOKUP(AO208,CrossRef!$N:$N,CrossRef!$G:$G,"Not Found"),"-")</f>
        <v>4050 - FINAL DRIVE</v>
      </c>
      <c r="AS208" s="40" t="str">
        <f>IFERROR(_xlfn.XLOOKUP(AO208,CrossRef!$N:$N,CrossRef!$H:$H,"Not Found"),"-")</f>
        <v>RI - RIGHT</v>
      </c>
    </row>
    <row r="209" spans="1:45" hidden="1" x14ac:dyDescent="0.3">
      <c r="A209" s="38" t="str">
        <f>E209&amp;F209&amp;U209</f>
        <v>615ENGI-COSY</v>
      </c>
      <c r="B209" s="38" t="str">
        <f>I209&amp;D209&amp;C209</f>
        <v>LO1654135300</v>
      </c>
      <c r="C209" s="38" t="str">
        <f>_xlfn.XLOOKUP(A209,CrossRef!N:N,CrossRef!D:D,"",0)</f>
        <v>00</v>
      </c>
      <c r="D209" s="38" t="str">
        <f>_xlfn.XLOOKUP(A209,CrossRef!N:N,CrossRef!C:C,"",0)</f>
        <v>1353</v>
      </c>
      <c r="E209" s="38" t="str">
        <f>LEFT(M209,3)</f>
        <v>615</v>
      </c>
      <c r="F209" s="38" t="str">
        <f>_xlfn.TEXTAFTER(J209,"-")</f>
        <v>ENGI-COSY</v>
      </c>
      <c r="G209" t="s">
        <v>2648</v>
      </c>
      <c r="H209" t="s">
        <v>2649</v>
      </c>
      <c r="I209" t="s">
        <v>3396</v>
      </c>
      <c r="J209" s="7" t="s">
        <v>1176</v>
      </c>
      <c r="K209" t="s">
        <v>3397</v>
      </c>
      <c r="L209" t="s">
        <v>126</v>
      </c>
      <c r="M209" t="s">
        <v>3398</v>
      </c>
      <c r="N209" t="s">
        <v>2640</v>
      </c>
      <c r="O209" t="s">
        <v>2803</v>
      </c>
      <c r="P209" t="s">
        <v>2642</v>
      </c>
      <c r="Q209" t="s">
        <v>2640</v>
      </c>
      <c r="R209" t="s">
        <v>3399</v>
      </c>
      <c r="S209" t="s">
        <v>2655</v>
      </c>
      <c r="T209" t="s">
        <v>3253</v>
      </c>
      <c r="U209" t="s">
        <v>2657</v>
      </c>
      <c r="V209" s="7" t="s">
        <v>220</v>
      </c>
      <c r="W209" s="8">
        <v>18000</v>
      </c>
      <c r="X209" t="s">
        <v>3400</v>
      </c>
      <c r="Y209" t="s">
        <v>3401</v>
      </c>
      <c r="Z209" s="8">
        <v>19425.2</v>
      </c>
      <c r="AA209" s="9">
        <v>14.39</v>
      </c>
      <c r="AB209" s="8">
        <v>35636.44</v>
      </c>
      <c r="AD209" s="10">
        <v>4879062</v>
      </c>
      <c r="AE209" s="11"/>
      <c r="AF209" s="8"/>
      <c r="AG209" s="8">
        <v>-1425.2000000000007</v>
      </c>
      <c r="AH209" s="12">
        <v>-7.9177777777777819E-2</v>
      </c>
      <c r="AI209" s="8">
        <v>-99.041000694927078</v>
      </c>
      <c r="AJ209" s="11">
        <v>46125.958999305556</v>
      </c>
      <c r="AK209" s="11">
        <v>46126</v>
      </c>
      <c r="AL209" s="10">
        <v>-1</v>
      </c>
      <c r="AM209">
        <v>18000.59</v>
      </c>
      <c r="AO209" s="40" t="str">
        <f>E209&amp;F209&amp;U209</f>
        <v>615ENGI-COSY</v>
      </c>
      <c r="AP209" s="40" t="str">
        <f>_xlfn.XLOOKUP(AO209,CrossRef!N:N,CrossRef!A:A,"NOT FOUND",0)</f>
        <v>615135300</v>
      </c>
      <c r="AQ209" s="40" t="str">
        <f>IFERROR(_xlfn.XLOOKUP(AO209,CrossRef!$N:$N,CrossRef!$E:$E,"Not Found"),"-")</f>
        <v>WA600-6LC</v>
      </c>
      <c r="AR209" s="40" t="str">
        <f>IFERROR(_xlfn.XLOOKUP(AO209,CrossRef!$N:$N,CrossRef!$G:$G,"Not Found"),"-")</f>
        <v>1353 - RADIATOR</v>
      </c>
      <c r="AS209" s="40" t="str">
        <f>IFERROR(_xlfn.XLOOKUP(AO209,CrossRef!$N:$N,CrossRef!$H:$H,"Not Found"),"-")</f>
        <v>00 - (NONE)</v>
      </c>
    </row>
    <row r="210" spans="1:45" hidden="1" x14ac:dyDescent="0.3">
      <c r="A210" s="38" t="str">
        <f>E210&amp;F210&amp;U210</f>
        <v>HCMHYSYLH</v>
      </c>
      <c r="B210" s="38" t="str">
        <f>I210&amp;D210&amp;C210</f>
        <v>EX7086</v>
      </c>
      <c r="C210" s="38" t="str">
        <f>_xlfn.XLOOKUP(A210,CrossRef!N:N,CrossRef!D:D,"",0)</f>
        <v/>
      </c>
      <c r="D210" s="38" t="str">
        <f>_xlfn.XLOOKUP(A210,CrossRef!N:N,CrossRef!C:C,"",0)</f>
        <v/>
      </c>
      <c r="E210" s="38" t="str">
        <f>LEFT(M210,3)</f>
        <v>HCM</v>
      </c>
      <c r="F210" s="38" t="str">
        <f>_xlfn.TEXTAFTER(J210,"-")</f>
        <v>HYSY</v>
      </c>
      <c r="G210" t="s">
        <v>2725</v>
      </c>
      <c r="H210" t="s">
        <v>2726</v>
      </c>
      <c r="I210" t="s">
        <v>2913</v>
      </c>
      <c r="J210" s="7" t="s">
        <v>1119</v>
      </c>
      <c r="K210" t="s">
        <v>2668</v>
      </c>
      <c r="L210" t="s">
        <v>415</v>
      </c>
      <c r="M210" t="s">
        <v>2914</v>
      </c>
      <c r="N210" t="s">
        <v>2640</v>
      </c>
      <c r="O210" t="s">
        <v>2653</v>
      </c>
      <c r="P210" t="s">
        <v>2642</v>
      </c>
      <c r="Q210" t="s">
        <v>2640</v>
      </c>
      <c r="R210" t="s">
        <v>3402</v>
      </c>
      <c r="S210" t="s">
        <v>2644</v>
      </c>
      <c r="T210" t="s">
        <v>2939</v>
      </c>
      <c r="U210" t="s">
        <v>59</v>
      </c>
      <c r="V210" s="7" t="s">
        <v>699</v>
      </c>
      <c r="W210" s="8">
        <v>10000</v>
      </c>
      <c r="X210" t="s">
        <v>3403</v>
      </c>
      <c r="Y210" t="s">
        <v>3099</v>
      </c>
      <c r="Z210" s="8">
        <v>47875.8</v>
      </c>
      <c r="AA210" s="9">
        <v>8.51</v>
      </c>
      <c r="AB210" s="8">
        <v>74928.5</v>
      </c>
      <c r="AD210" s="10">
        <v>4816828</v>
      </c>
      <c r="AE210" s="11">
        <v>44968</v>
      </c>
      <c r="AF210" s="8">
        <v>36476.5</v>
      </c>
      <c r="AG210" s="8">
        <v>-1399.3000000000029</v>
      </c>
      <c r="AH210" s="12">
        <v>-0.1399300000000003</v>
      </c>
      <c r="AI210" s="8">
        <v>-164.43008225616956</v>
      </c>
      <c r="AJ210" s="11">
        <v>46060.569917743058</v>
      </c>
      <c r="AK210" s="11">
        <v>46111</v>
      </c>
      <c r="AL210" s="10">
        <v>-51</v>
      </c>
      <c r="AM210">
        <v>46905.66</v>
      </c>
      <c r="AN210">
        <v>1.0429160000000004</v>
      </c>
      <c r="AO210" s="40" t="str">
        <f>E210&amp;F210&amp;U210</f>
        <v>HCMHYSYLH</v>
      </c>
      <c r="AP210" s="40" t="str">
        <f>_xlfn.XLOOKUP(AO210,CrossRef!N:N,CrossRef!A:A,"NOT FOUND",0)</f>
        <v>NOT FOUND</v>
      </c>
      <c r="AQ210" s="40" t="str">
        <f>IFERROR(_xlfn.XLOOKUP(AO210,CrossRef!$N:$N,CrossRef!$E:$E,"Not Found"),"-")</f>
        <v>Not Found</v>
      </c>
      <c r="AR210" s="40" t="str">
        <f>IFERROR(_xlfn.XLOOKUP(AO210,CrossRef!$N:$N,CrossRef!$G:$G,"Not Found"),"-")</f>
        <v>Not Found</v>
      </c>
      <c r="AS210" s="40" t="str">
        <f>IFERROR(_xlfn.XLOOKUP(AO210,CrossRef!$N:$N,CrossRef!$H:$H,"Not Found"),"-")</f>
        <v>Not Found</v>
      </c>
    </row>
    <row r="211" spans="1:45" hidden="1" x14ac:dyDescent="0.3">
      <c r="A211" s="38" t="str">
        <f>E211&amp;F211&amp;U211</f>
        <v>FDBENGI</v>
      </c>
      <c r="B211" s="38" t="str">
        <f>I211&amp;D211&amp;C211</f>
        <v>QTD27100000</v>
      </c>
      <c r="C211" s="38" t="str">
        <f>_xlfn.XLOOKUP(A211,CrossRef!N:N,CrossRef!D:D,"",0)</f>
        <v>00</v>
      </c>
      <c r="D211" s="38" t="str">
        <f>_xlfn.XLOOKUP(A211,CrossRef!N:N,CrossRef!C:C,"",0)</f>
        <v>1000</v>
      </c>
      <c r="E211" s="38" t="str">
        <f>LEFT(M211,3)</f>
        <v>FDB</v>
      </c>
      <c r="F211" s="38" t="str">
        <f>_xlfn.TEXTAFTER(J211,"-")</f>
        <v>ENGI</v>
      </c>
      <c r="G211" t="s">
        <v>2635</v>
      </c>
      <c r="H211" t="s">
        <v>2636</v>
      </c>
      <c r="I211" t="s">
        <v>3039</v>
      </c>
      <c r="J211" s="7" t="s">
        <v>1177</v>
      </c>
      <c r="K211" t="s">
        <v>2638</v>
      </c>
      <c r="L211" t="s">
        <v>155</v>
      </c>
      <c r="M211" t="s">
        <v>3040</v>
      </c>
      <c r="N211" t="s">
        <v>2640</v>
      </c>
      <c r="O211" t="s">
        <v>2641</v>
      </c>
      <c r="P211" t="s">
        <v>2642</v>
      </c>
      <c r="Q211" t="s">
        <v>2640</v>
      </c>
      <c r="R211" t="s">
        <v>3404</v>
      </c>
      <c r="S211" t="s">
        <v>2655</v>
      </c>
      <c r="T211" t="s">
        <v>3265</v>
      </c>
      <c r="U211" t="s">
        <v>2657</v>
      </c>
      <c r="V211" s="7" t="s">
        <v>154</v>
      </c>
      <c r="W211" s="8">
        <v>17600</v>
      </c>
      <c r="X211" t="s">
        <v>3405</v>
      </c>
      <c r="Y211" t="s">
        <v>3406</v>
      </c>
      <c r="Z211" s="8">
        <v>92692</v>
      </c>
      <c r="AA211" s="9">
        <v>11.79</v>
      </c>
      <c r="AB211" s="8">
        <v>606271.82999999996</v>
      </c>
      <c r="AD211" s="10">
        <v>4813347</v>
      </c>
      <c r="AE211" s="11">
        <v>44405</v>
      </c>
      <c r="AF211" s="8">
        <v>73749</v>
      </c>
      <c r="AG211" s="8">
        <v>-1343</v>
      </c>
      <c r="AH211" s="12">
        <v>-7.6306818181818184E-2</v>
      </c>
      <c r="AI211" s="8">
        <v>-113.91009329940628</v>
      </c>
      <c r="AJ211" s="11">
        <v>46111.089906712965</v>
      </c>
      <c r="AK211" s="11">
        <v>46091</v>
      </c>
      <c r="AL211" s="10">
        <v>20</v>
      </c>
      <c r="AM211">
        <v>91112.14</v>
      </c>
      <c r="AN211">
        <v>0.98654204545454538</v>
      </c>
      <c r="AO211" s="40" t="str">
        <f>E211&amp;F211&amp;U211</f>
        <v>FDBENGI</v>
      </c>
      <c r="AP211" s="40" t="str">
        <f>_xlfn.XLOOKUP(AO211,CrossRef!N:N,CrossRef!A:A,"NOT FOUND",0)</f>
        <v>FDB100000</v>
      </c>
      <c r="AQ211" s="40" t="str">
        <f>IFERROR(_xlfn.XLOOKUP(AO211,CrossRef!$N:$N,CrossRef!$E:$E,"Not Found"),"-")</f>
        <v>793D</v>
      </c>
      <c r="AR211" s="40" t="str">
        <f>IFERROR(_xlfn.XLOOKUP(AO211,CrossRef!$N:$N,CrossRef!$G:$G,"Not Found"),"-")</f>
        <v>1000 - ENGINE</v>
      </c>
      <c r="AS211" s="40" t="str">
        <f>IFERROR(_xlfn.XLOOKUP(AO211,CrossRef!$N:$N,CrossRef!$H:$H,"Not Found"),"-")</f>
        <v>00 - (NONE)</v>
      </c>
    </row>
    <row r="212" spans="1:45" hidden="1" x14ac:dyDescent="0.3">
      <c r="A212" s="38" t="str">
        <f>E212&amp;F212&amp;U212</f>
        <v>FDBENGI-COSY</v>
      </c>
      <c r="B212" s="38" t="str">
        <f>I212&amp;D212&amp;C212</f>
        <v>QTD27135300</v>
      </c>
      <c r="C212" s="38" t="str">
        <f>_xlfn.XLOOKUP(A212,CrossRef!N:N,CrossRef!D:D,"",0)</f>
        <v>00</v>
      </c>
      <c r="D212" s="38" t="str">
        <f>_xlfn.XLOOKUP(A212,CrossRef!N:N,CrossRef!C:C,"",0)</f>
        <v>1353</v>
      </c>
      <c r="E212" s="38" t="str">
        <f>LEFT(M212,3)</f>
        <v>FDB</v>
      </c>
      <c r="F212" s="38" t="str">
        <f>_xlfn.TEXTAFTER(J212,"-")</f>
        <v>ENGI-COSY</v>
      </c>
      <c r="G212" t="s">
        <v>2635</v>
      </c>
      <c r="H212" t="s">
        <v>2636</v>
      </c>
      <c r="I212" t="s">
        <v>3039</v>
      </c>
      <c r="J212" s="7" t="s">
        <v>1178</v>
      </c>
      <c r="K212" t="s">
        <v>2638</v>
      </c>
      <c r="L212" t="s">
        <v>155</v>
      </c>
      <c r="M212" t="s">
        <v>3040</v>
      </c>
      <c r="N212" t="s">
        <v>2640</v>
      </c>
      <c r="O212" t="s">
        <v>2641</v>
      </c>
      <c r="P212" t="s">
        <v>2642</v>
      </c>
      <c r="Q212" t="s">
        <v>2640</v>
      </c>
      <c r="R212" t="s">
        <v>3407</v>
      </c>
      <c r="S212" t="s">
        <v>2655</v>
      </c>
      <c r="T212" t="s">
        <v>3253</v>
      </c>
      <c r="U212" t="s">
        <v>2657</v>
      </c>
      <c r="V212" s="7" t="s">
        <v>278</v>
      </c>
      <c r="W212" s="8">
        <v>17600</v>
      </c>
      <c r="X212" t="s">
        <v>3408</v>
      </c>
      <c r="Y212" t="s">
        <v>3409</v>
      </c>
      <c r="Z212" s="8">
        <v>92692</v>
      </c>
      <c r="AA212" s="9">
        <v>11.79</v>
      </c>
      <c r="AB212" s="8">
        <v>25273.78</v>
      </c>
      <c r="AD212" s="10">
        <v>4813323</v>
      </c>
      <c r="AE212" s="11">
        <v>44405</v>
      </c>
      <c r="AF212" s="8">
        <v>73749</v>
      </c>
      <c r="AG212" s="8">
        <v>-1343</v>
      </c>
      <c r="AH212" s="12">
        <v>-7.6306818181818184E-2</v>
      </c>
      <c r="AI212" s="8">
        <v>-113.91009329940628</v>
      </c>
      <c r="AJ212" s="11">
        <v>46111.089906712965</v>
      </c>
      <c r="AK212" s="11">
        <v>46090</v>
      </c>
      <c r="AL212" s="10">
        <v>21</v>
      </c>
      <c r="AM212">
        <v>91100.35</v>
      </c>
      <c r="AO212" s="40" t="str">
        <f>E212&amp;F212&amp;U212</f>
        <v>FDBENGI-COSY</v>
      </c>
      <c r="AP212" s="40" t="str">
        <f>_xlfn.XLOOKUP(AO212,CrossRef!N:N,CrossRef!A:A,"NOT FOUND",0)</f>
        <v>FDB135300</v>
      </c>
      <c r="AQ212" s="40" t="str">
        <f>IFERROR(_xlfn.XLOOKUP(AO212,CrossRef!$N:$N,CrossRef!$E:$E,"Not Found"),"-")</f>
        <v>793D</v>
      </c>
      <c r="AR212" s="40" t="str">
        <f>IFERROR(_xlfn.XLOOKUP(AO212,CrossRef!$N:$N,CrossRef!$G:$G,"Not Found"),"-")</f>
        <v>1353 - RADIATOR</v>
      </c>
      <c r="AS212" s="40" t="str">
        <f>IFERROR(_xlfn.XLOOKUP(AO212,CrossRef!$N:$N,CrossRef!$H:$H,"Not Found"),"-")</f>
        <v>00 - (NONE)</v>
      </c>
    </row>
    <row r="213" spans="1:45" hidden="1" x14ac:dyDescent="0.3">
      <c r="A213" s="38" t="str">
        <f>E213&amp;F213&amp;U213</f>
        <v>DHNIMAT-SICK</v>
      </c>
      <c r="B213" s="38" t="str">
        <f>I213&amp;D213&amp;C213</f>
        <v>QEX011545800</v>
      </c>
      <c r="C213" s="38" t="str">
        <f>_xlfn.XLOOKUP(A213,CrossRef!N:N,CrossRef!D:D,"",0)</f>
        <v>00</v>
      </c>
      <c r="D213" s="38" t="str">
        <f>_xlfn.XLOOKUP(A213,CrossRef!N:N,CrossRef!C:C,"",0)</f>
        <v>5458</v>
      </c>
      <c r="E213" s="38" t="str">
        <f>MID(M213,FIND("DH",M213),3)</f>
        <v>DHN</v>
      </c>
      <c r="F213" s="38" t="str">
        <f>_xlfn.TEXTAFTER(J213,"-")</f>
        <v>IMAT-SICK</v>
      </c>
      <c r="G213" t="s">
        <v>2635</v>
      </c>
      <c r="H213" t="s">
        <v>2636</v>
      </c>
      <c r="I213" t="s">
        <v>2838</v>
      </c>
      <c r="J213" s="7" t="s">
        <v>1179</v>
      </c>
      <c r="K213" t="s">
        <v>2638</v>
      </c>
      <c r="L213" t="s">
        <v>2755</v>
      </c>
      <c r="M213" t="s">
        <v>2839</v>
      </c>
      <c r="N213" t="s">
        <v>2640</v>
      </c>
      <c r="O213" t="s">
        <v>2641</v>
      </c>
      <c r="P213" t="s">
        <v>2642</v>
      </c>
      <c r="Q213" t="s">
        <v>2640</v>
      </c>
      <c r="R213" t="s">
        <v>3410</v>
      </c>
      <c r="S213" t="s">
        <v>2671</v>
      </c>
      <c r="T213" t="s">
        <v>2835</v>
      </c>
      <c r="U213" t="s">
        <v>2657</v>
      </c>
      <c r="V213" s="7" t="s">
        <v>1075</v>
      </c>
      <c r="W213" s="8">
        <v>18000</v>
      </c>
      <c r="X213" t="s">
        <v>3411</v>
      </c>
      <c r="Y213" t="s">
        <v>3412</v>
      </c>
      <c r="Z213" s="8">
        <v>69943.199999999997</v>
      </c>
      <c r="AA213" s="9">
        <v>13.19</v>
      </c>
      <c r="AB213" s="8">
        <v>319469.25</v>
      </c>
      <c r="AD213" s="10">
        <v>4854137</v>
      </c>
      <c r="AE213" s="11">
        <v>44807</v>
      </c>
      <c r="AF213" s="8">
        <v>50638</v>
      </c>
      <c r="AG213" s="8">
        <v>-1305.1999999999971</v>
      </c>
      <c r="AH213" s="12">
        <v>-7.2511111111110943E-2</v>
      </c>
      <c r="AI213" s="8">
        <v>-98.953752843062716</v>
      </c>
      <c r="AJ213" s="11">
        <v>46126.046247141203</v>
      </c>
      <c r="AK213" s="11">
        <v>46165</v>
      </c>
      <c r="AL213" s="10">
        <v>-39</v>
      </c>
      <c r="AM213">
        <v>69151.8</v>
      </c>
      <c r="AN213">
        <v>1.0285444444444447</v>
      </c>
      <c r="AO213" s="40" t="str">
        <f>E213&amp;F213&amp;U213</f>
        <v>DHNIMAT-SICK</v>
      </c>
      <c r="AP213" s="40" t="str">
        <f>_xlfn.XLOOKUP(AO213,CrossRef!N:N,CrossRef!A:A,"NOT FOUND",0)</f>
        <v>DHN545800</v>
      </c>
      <c r="AQ213" s="40" t="str">
        <f>IFERROR(_xlfn.XLOOKUP(AO213,CrossRef!$N:$N,CrossRef!$E:$E,"Not Found"),"-")</f>
        <v>6060</v>
      </c>
      <c r="AR213" s="40" t="str">
        <f>IFERROR(_xlfn.XLOOKUP(AO213,CrossRef!$N:$N,CrossRef!$G:$G,"Not Found"),"-")</f>
        <v>5458 - STICK CYLINDER</v>
      </c>
      <c r="AS213" s="40" t="str">
        <f>IFERROR(_xlfn.XLOOKUP(AO213,CrossRef!$N:$N,CrossRef!$H:$H,"Not Found"),"-")</f>
        <v>00 - (NONE)</v>
      </c>
    </row>
    <row r="214" spans="1:45" hidden="1" x14ac:dyDescent="0.3">
      <c r="A214" s="38" t="str">
        <f>E214&amp;F214&amp;U214</f>
        <v>SSPDRIV-TMSN</v>
      </c>
      <c r="B214" s="38" t="str">
        <f>I214&amp;D214&amp;C214</f>
        <v>TD6344303000</v>
      </c>
      <c r="C214" s="38" t="str">
        <f>_xlfn.XLOOKUP(A214,CrossRef!N:N,CrossRef!D:D,"",0)</f>
        <v>00</v>
      </c>
      <c r="D214" s="38" t="str">
        <f>_xlfn.XLOOKUP(A214,CrossRef!N:N,CrossRef!C:C,"",0)</f>
        <v>3030</v>
      </c>
      <c r="E214" s="38" t="str">
        <f>LEFT(M214,3)</f>
        <v>SSP</v>
      </c>
      <c r="F214" s="38" t="str">
        <f>_xlfn.TEXTAFTER(J214,"-")</f>
        <v>DRIV-TMSN</v>
      </c>
      <c r="G214" t="s">
        <v>2725</v>
      </c>
      <c r="H214" t="s">
        <v>2726</v>
      </c>
      <c r="I214" t="s">
        <v>3413</v>
      </c>
      <c r="J214" s="7" t="s">
        <v>1180</v>
      </c>
      <c r="K214" t="s">
        <v>2638</v>
      </c>
      <c r="L214" t="s">
        <v>183</v>
      </c>
      <c r="M214" t="s">
        <v>3414</v>
      </c>
      <c r="N214" t="s">
        <v>2640</v>
      </c>
      <c r="O214" t="s">
        <v>2803</v>
      </c>
      <c r="P214" t="s">
        <v>2642</v>
      </c>
      <c r="Q214" t="s">
        <v>2640</v>
      </c>
      <c r="R214" t="s">
        <v>3415</v>
      </c>
      <c r="S214" t="s">
        <v>2655</v>
      </c>
      <c r="T214" t="s">
        <v>2818</v>
      </c>
      <c r="U214" t="s">
        <v>2657</v>
      </c>
      <c r="V214" s="7" t="s">
        <v>327</v>
      </c>
      <c r="W214" s="8">
        <v>18000</v>
      </c>
      <c r="X214" t="s">
        <v>3416</v>
      </c>
      <c r="Y214" t="s">
        <v>3417</v>
      </c>
      <c r="Z214" s="8">
        <v>46992</v>
      </c>
      <c r="AA214" s="9">
        <v>13.28</v>
      </c>
      <c r="AB214" s="8">
        <v>107273.16</v>
      </c>
      <c r="AD214" s="10">
        <v>4825222</v>
      </c>
      <c r="AE214" s="11">
        <v>44881</v>
      </c>
      <c r="AF214" s="8">
        <v>27701</v>
      </c>
      <c r="AG214" s="8">
        <v>-1291</v>
      </c>
      <c r="AH214" s="12">
        <v>-7.1722222222222229E-2</v>
      </c>
      <c r="AI214" s="8">
        <v>-97.213855421686745</v>
      </c>
      <c r="AJ214" s="11">
        <v>46127.786144560188</v>
      </c>
      <c r="AK214" s="11">
        <v>46111</v>
      </c>
      <c r="AL214" s="10">
        <v>16</v>
      </c>
      <c r="AM214">
        <v>45478.080000000002</v>
      </c>
      <c r="AN214">
        <v>0.98761555555555569</v>
      </c>
      <c r="AO214" s="40" t="str">
        <f>E214&amp;F214&amp;U214</f>
        <v>SSPDRIV-TMSN</v>
      </c>
      <c r="AP214" s="40" t="str">
        <f>_xlfn.XLOOKUP(AO214,CrossRef!N:N,CrossRef!A:A,"NOT FOUND",0)</f>
        <v>SSP303000</v>
      </c>
      <c r="AQ214" s="40" t="str">
        <f>IFERROR(_xlfn.XLOOKUP(AO214,CrossRef!$N:$N,CrossRef!$E:$E,"Not Found"),"-")</f>
        <v>793F</v>
      </c>
      <c r="AR214" s="40" t="str">
        <f>IFERROR(_xlfn.XLOOKUP(AO214,CrossRef!$N:$N,CrossRef!$G:$G,"Not Found"),"-")</f>
        <v>3030 - TRANSMISSION</v>
      </c>
      <c r="AS214" s="40" t="str">
        <f>IFERROR(_xlfn.XLOOKUP(AO214,CrossRef!$N:$N,CrossRef!$H:$H,"Not Found"),"-")</f>
        <v>00 - (NONE)</v>
      </c>
    </row>
    <row r="215" spans="1:45" hidden="1" x14ac:dyDescent="0.3">
      <c r="A215" s="38" t="str">
        <f>E215&amp;F215&amp;U215</f>
        <v>AGCDRIV-FIDVLHR</v>
      </c>
      <c r="B215" s="38" t="str">
        <f>I215&amp;D215&amp;C215</f>
        <v>TD24054008LR</v>
      </c>
      <c r="C215" s="38" t="str">
        <f>_xlfn.XLOOKUP(A215,CrossRef!N:N,CrossRef!D:D,"",0)</f>
        <v>LR</v>
      </c>
      <c r="D215" s="38" t="str">
        <f>_xlfn.XLOOKUP(A215,CrossRef!N:N,CrossRef!C:C,"",0)</f>
        <v>4008</v>
      </c>
      <c r="E215" s="38" t="str">
        <f>LEFT(M215,3)</f>
        <v>AGC</v>
      </c>
      <c r="F215" s="38" t="str">
        <f>_xlfn.TEXTAFTER(J215,"-")</f>
        <v>DRIV-FIDV</v>
      </c>
      <c r="G215" t="s">
        <v>3418</v>
      </c>
      <c r="H215" t="s">
        <v>2636</v>
      </c>
      <c r="I215" t="s">
        <v>3419</v>
      </c>
      <c r="J215" s="7" t="s">
        <v>1181</v>
      </c>
      <c r="K215" t="s">
        <v>2638</v>
      </c>
      <c r="L215" t="s">
        <v>167</v>
      </c>
      <c r="M215" t="s">
        <v>3420</v>
      </c>
      <c r="N215" t="s">
        <v>2640</v>
      </c>
      <c r="O215" t="s">
        <v>2653</v>
      </c>
      <c r="P215" t="s">
        <v>2642</v>
      </c>
      <c r="Q215" t="s">
        <v>2640</v>
      </c>
      <c r="R215" t="s">
        <v>3421</v>
      </c>
      <c r="S215" t="s">
        <v>2655</v>
      </c>
      <c r="T215" t="s">
        <v>2682</v>
      </c>
      <c r="U215" t="s">
        <v>491</v>
      </c>
      <c r="V215" s="7" t="s">
        <v>551</v>
      </c>
      <c r="W215" s="8">
        <v>18000</v>
      </c>
      <c r="X215" t="s">
        <v>3422</v>
      </c>
      <c r="Y215" t="s">
        <v>3423</v>
      </c>
      <c r="Z215" s="8">
        <v>62940</v>
      </c>
      <c r="AA215" s="9">
        <v>0</v>
      </c>
      <c r="AB215" s="8">
        <v>87283.76</v>
      </c>
      <c r="AD215" s="10">
        <v>5004766</v>
      </c>
      <c r="AE215" s="11">
        <v>43647</v>
      </c>
      <c r="AF215" s="8">
        <v>43659</v>
      </c>
      <c r="AG215" s="8">
        <v>-1281</v>
      </c>
      <c r="AH215" s="12">
        <v>-7.116666666666667E-2</v>
      </c>
      <c r="AI215" s="8">
        <v>0</v>
      </c>
      <c r="AJ215" s="11">
        <v>46225</v>
      </c>
      <c r="AK215" s="11">
        <v>46178</v>
      </c>
      <c r="AL215" s="10">
        <v>47</v>
      </c>
      <c r="AO215" s="40" t="str">
        <f>E215&amp;F215&amp;U215</f>
        <v>AGCDRIV-FIDVLHR</v>
      </c>
      <c r="AP215" s="40" t="str">
        <f>_xlfn.XLOOKUP(AO215,CrossRef!N:N,CrossRef!A:A,"NOT FOUND",0)</f>
        <v>AGC4008LR</v>
      </c>
      <c r="AQ215" s="40" t="str">
        <f>IFERROR(_xlfn.XLOOKUP(AO215,CrossRef!$N:$N,CrossRef!$E:$E,"Not Found"),"-")</f>
        <v>777D</v>
      </c>
      <c r="AR215" s="40" t="str">
        <f>IFERROR(_xlfn.XLOOKUP(AO215,CrossRef!$N:$N,CrossRef!$G:$G,"Not Found"),"-")</f>
        <v>4008 - FINAL DRIVE, BRAKE &amp; WHEEL</v>
      </c>
      <c r="AS215" s="40" t="str">
        <f>IFERROR(_xlfn.XLOOKUP(AO215,CrossRef!$N:$N,CrossRef!$H:$H,"Not Found"),"-")</f>
        <v>LR - LEFT REAR</v>
      </c>
    </row>
    <row r="216" spans="1:45" hidden="1" x14ac:dyDescent="0.3">
      <c r="A216" s="38" t="str">
        <f>E216&amp;F216&amp;U216</f>
        <v>7ERENGI-COSY</v>
      </c>
      <c r="B216" s="38" t="str">
        <f>I216&amp;D216&amp;C216</f>
        <v>TS2198135300</v>
      </c>
      <c r="C216" s="38" t="str">
        <f>_xlfn.XLOOKUP(A216,CrossRef!N:N,CrossRef!D:D,"",0)</f>
        <v>00</v>
      </c>
      <c r="D216" s="38" t="str">
        <f>_xlfn.XLOOKUP(A216,CrossRef!N:N,CrossRef!C:C,"",0)</f>
        <v>1353</v>
      </c>
      <c r="E216" s="38" t="str">
        <f>LEFT(M216,3)</f>
        <v>7ER</v>
      </c>
      <c r="F216" s="38" t="str">
        <f>_xlfn.TEXTAFTER(J216,"-")</f>
        <v>ENGI-COSY</v>
      </c>
      <c r="G216" t="s">
        <v>2725</v>
      </c>
      <c r="H216" t="s">
        <v>2726</v>
      </c>
      <c r="I216" t="s">
        <v>3424</v>
      </c>
      <c r="J216" s="7" t="s">
        <v>1182</v>
      </c>
      <c r="K216" t="s">
        <v>2638</v>
      </c>
      <c r="L216" t="s">
        <v>196</v>
      </c>
      <c r="M216" t="s">
        <v>3425</v>
      </c>
      <c r="N216" t="s">
        <v>2640</v>
      </c>
      <c r="O216" t="s">
        <v>2653</v>
      </c>
      <c r="P216" t="s">
        <v>2642</v>
      </c>
      <c r="Q216" t="s">
        <v>2640</v>
      </c>
      <c r="R216" t="s">
        <v>3426</v>
      </c>
      <c r="S216" t="s">
        <v>2655</v>
      </c>
      <c r="T216" t="s">
        <v>3253</v>
      </c>
      <c r="U216" t="s">
        <v>2657</v>
      </c>
      <c r="V216" s="7" t="s">
        <v>264</v>
      </c>
      <c r="W216" s="8">
        <v>20000</v>
      </c>
      <c r="X216" t="s">
        <v>3427</v>
      </c>
      <c r="Y216" t="s">
        <v>3428</v>
      </c>
      <c r="Z216" s="8">
        <v>56034</v>
      </c>
      <c r="AA216" s="9">
        <v>7</v>
      </c>
      <c r="AB216" s="8">
        <v>16337.58</v>
      </c>
      <c r="AD216" s="10">
        <v>4763920</v>
      </c>
      <c r="AE216" s="11">
        <v>44451</v>
      </c>
      <c r="AF216" s="8">
        <v>34795</v>
      </c>
      <c r="AG216" s="8">
        <v>-1239</v>
      </c>
      <c r="AH216" s="12">
        <v>-6.1949999999999998E-2</v>
      </c>
      <c r="AI216" s="8">
        <v>-177</v>
      </c>
      <c r="AJ216" s="11">
        <v>46048</v>
      </c>
      <c r="AK216" s="11">
        <v>46002</v>
      </c>
      <c r="AL216" s="10">
        <v>46</v>
      </c>
      <c r="AM216">
        <v>54473</v>
      </c>
      <c r="AN216">
        <v>0.9839</v>
      </c>
      <c r="AO216" s="40" t="str">
        <f>E216&amp;F216&amp;U216</f>
        <v>7ERENGI-COSY</v>
      </c>
      <c r="AP216" s="40" t="str">
        <f>_xlfn.XLOOKUP(AO216,CrossRef!N:N,CrossRef!A:A,"NOT FOUND",0)</f>
        <v>7ER135300</v>
      </c>
      <c r="AQ216" s="40" t="str">
        <f>IFERROR(_xlfn.XLOOKUP(AO216,CrossRef!$N:$N,CrossRef!$E:$E,"Not Found"),"-")</f>
        <v>773D</v>
      </c>
      <c r="AR216" s="40" t="str">
        <f>IFERROR(_xlfn.XLOOKUP(AO216,CrossRef!$N:$N,CrossRef!$G:$G,"Not Found"),"-")</f>
        <v>1353 - RADIATOR</v>
      </c>
      <c r="AS216" s="40" t="str">
        <f>IFERROR(_xlfn.XLOOKUP(AO216,CrossRef!$N:$N,CrossRef!$H:$H,"Not Found"),"-")</f>
        <v>00 - (NONE)</v>
      </c>
    </row>
    <row r="217" spans="1:45" hidden="1" x14ac:dyDescent="0.3">
      <c r="A217" s="38" t="str">
        <f>E217&amp;F217&amp;U217</f>
        <v>DHNHYSY-VAHY-VAACLH</v>
      </c>
      <c r="B217" s="38" t="str">
        <f>I217&amp;D217&amp;C217</f>
        <v>QEX010</v>
      </c>
      <c r="C217" s="38" t="str">
        <f>_xlfn.XLOOKUP(A217,CrossRef!N:N,CrossRef!D:D,"",0)</f>
        <v/>
      </c>
      <c r="D217" s="38" t="str">
        <f>_xlfn.XLOOKUP(A217,CrossRef!N:N,CrossRef!C:C,"",0)</f>
        <v/>
      </c>
      <c r="E217" s="38" t="str">
        <f>MID(M217,FIND("DH",M217),3)</f>
        <v>DHN</v>
      </c>
      <c r="F217" s="38" t="str">
        <f>_xlfn.TEXTAFTER(J217,"-")</f>
        <v>HYSY-VAHY-VAAC</v>
      </c>
      <c r="G217" t="s">
        <v>2635</v>
      </c>
      <c r="H217" t="s">
        <v>2636</v>
      </c>
      <c r="I217" t="s">
        <v>2754</v>
      </c>
      <c r="J217" s="7" t="s">
        <v>833</v>
      </c>
      <c r="K217" t="s">
        <v>2638</v>
      </c>
      <c r="L217" t="s">
        <v>2755</v>
      </c>
      <c r="M217" t="s">
        <v>2756</v>
      </c>
      <c r="N217" t="s">
        <v>2652</v>
      </c>
      <c r="O217" t="s">
        <v>2641</v>
      </c>
      <c r="P217" t="s">
        <v>2642</v>
      </c>
      <c r="Q217" t="s">
        <v>2662</v>
      </c>
      <c r="R217" t="s">
        <v>3429</v>
      </c>
      <c r="S217" t="s">
        <v>2655</v>
      </c>
      <c r="T217" t="s">
        <v>3430</v>
      </c>
      <c r="U217" t="s">
        <v>59</v>
      </c>
      <c r="V217" s="7" t="s">
        <v>834</v>
      </c>
      <c r="W217" s="8">
        <v>29700</v>
      </c>
      <c r="X217" t="s">
        <v>3431</v>
      </c>
      <c r="Y217" t="s">
        <v>3432</v>
      </c>
      <c r="Z217" s="8">
        <v>67445</v>
      </c>
      <c r="AA217" s="9">
        <v>9.0399999999999991</v>
      </c>
      <c r="AB217" s="8">
        <v>62482.55</v>
      </c>
      <c r="AD217" s="10">
        <v>4703884</v>
      </c>
      <c r="AE217" s="11">
        <v>43882</v>
      </c>
      <c r="AF217" s="8">
        <v>36561.4</v>
      </c>
      <c r="AG217" s="8">
        <v>-1183.6000000000058</v>
      </c>
      <c r="AH217" s="12">
        <v>-3.9851851851852048E-2</v>
      </c>
      <c r="AI217" s="8">
        <v>-130.92920353982367</v>
      </c>
      <c r="AJ217" s="11">
        <v>46094.070796446758</v>
      </c>
      <c r="AK217" s="11">
        <v>45900</v>
      </c>
      <c r="AL217" s="10">
        <v>194</v>
      </c>
      <c r="AM217">
        <v>64507</v>
      </c>
      <c r="AO217" s="40" t="str">
        <f>E217&amp;F217&amp;U217</f>
        <v>DHNHYSY-VAHY-VAACLH</v>
      </c>
      <c r="AP217" s="40" t="str">
        <f>_xlfn.XLOOKUP(AO217,CrossRef!N:N,CrossRef!A:A,"NOT FOUND",0)</f>
        <v>NOT FOUND</v>
      </c>
      <c r="AQ217" s="40" t="str">
        <f>IFERROR(_xlfn.XLOOKUP(AO217,CrossRef!$N:$N,CrossRef!$E:$E,"Not Found"),"-")</f>
        <v>Not Found</v>
      </c>
      <c r="AR217" s="40" t="str">
        <f>IFERROR(_xlfn.XLOOKUP(AO217,CrossRef!$N:$N,CrossRef!$G:$G,"Not Found"),"-")</f>
        <v>Not Found</v>
      </c>
      <c r="AS217" s="40" t="str">
        <f>IFERROR(_xlfn.XLOOKUP(AO217,CrossRef!$N:$N,CrossRef!$H:$H,"Not Found"),"-")</f>
        <v>Not Found</v>
      </c>
    </row>
    <row r="218" spans="1:45" hidden="1" x14ac:dyDescent="0.3">
      <c r="A218" s="38" t="str">
        <f>E218&amp;F218&amp;U218</f>
        <v>DHJHYSY-PUHY-PUM4POS.4</v>
      </c>
      <c r="B218" s="38" t="str">
        <f>I218&amp;D218&amp;C218</f>
        <v>EX7094</v>
      </c>
      <c r="C218" s="38" t="str">
        <f>_xlfn.XLOOKUP(A218,CrossRef!N:N,CrossRef!D:D,"",0)</f>
        <v/>
      </c>
      <c r="D218" s="38" t="str">
        <f>_xlfn.XLOOKUP(A218,CrossRef!N:N,CrossRef!C:C,"",0)</f>
        <v/>
      </c>
      <c r="E218" s="38" t="str">
        <f>MID(M218,FIND("DH",M218),3)</f>
        <v>DHJ</v>
      </c>
      <c r="F218" s="38" t="str">
        <f>_xlfn.TEXTAFTER(J218,"-")</f>
        <v>HYSY-PUHY-PUM4</v>
      </c>
      <c r="G218" t="s">
        <v>2725</v>
      </c>
      <c r="H218" t="s">
        <v>2726</v>
      </c>
      <c r="I218" t="s">
        <v>2727</v>
      </c>
      <c r="J218" s="7" t="s">
        <v>1626</v>
      </c>
      <c r="K218" t="s">
        <v>2638</v>
      </c>
      <c r="L218" t="s">
        <v>2728</v>
      </c>
      <c r="M218" t="s">
        <v>2729</v>
      </c>
      <c r="N218" t="s">
        <v>2640</v>
      </c>
      <c r="O218" t="s">
        <v>2653</v>
      </c>
      <c r="P218" t="s">
        <v>2642</v>
      </c>
      <c r="Q218" t="s">
        <v>2640</v>
      </c>
      <c r="R218" t="s">
        <v>5508</v>
      </c>
      <c r="S218" t="s">
        <v>2655</v>
      </c>
      <c r="T218" t="s">
        <v>3745</v>
      </c>
      <c r="U218" t="s">
        <v>683</v>
      </c>
      <c r="V218" s="7" t="s">
        <v>684</v>
      </c>
      <c r="W218" s="8">
        <v>12000</v>
      </c>
      <c r="X218" t="s">
        <v>5509</v>
      </c>
      <c r="Y218" t="s">
        <v>3849</v>
      </c>
      <c r="Z218" s="8">
        <v>70079</v>
      </c>
      <c r="AA218" s="9">
        <v>2.64</v>
      </c>
      <c r="AB218" s="8">
        <v>60967.99</v>
      </c>
      <c r="AD218" s="10">
        <v>4163031</v>
      </c>
      <c r="AE218" s="11">
        <v>45545</v>
      </c>
      <c r="AF218" s="8">
        <v>63412.2</v>
      </c>
      <c r="AG218" s="8">
        <v>5333.1999999999971</v>
      </c>
      <c r="AH218" s="12">
        <v>0.44443333333333307</v>
      </c>
      <c r="AI218" s="8">
        <v>2020.1515151515139</v>
      </c>
      <c r="AJ218" s="11">
        <v>48245.151515162041</v>
      </c>
      <c r="AK218" s="11">
        <v>47493</v>
      </c>
      <c r="AL218" s="10">
        <v>752</v>
      </c>
      <c r="AM218">
        <v>73426.52</v>
      </c>
      <c r="AN218">
        <v>0.83452666666666719</v>
      </c>
      <c r="AO218" s="40" t="str">
        <f>E218&amp;F218&amp;U218</f>
        <v>DHJHYSY-PUHY-PUM4POS.4</v>
      </c>
      <c r="AP218" s="40" t="str">
        <f>_xlfn.XLOOKUP(AO218,CrossRef!N:N,CrossRef!A:A,"NOT FOUND",0)</f>
        <v>NOT FOUND</v>
      </c>
      <c r="AQ218" s="40" t="str">
        <f>IFERROR(_xlfn.XLOOKUP(AO218,CrossRef!$N:$N,CrossRef!$E:$E,"Not Found"),"-")</f>
        <v>Not Found</v>
      </c>
      <c r="AR218" s="40" t="str">
        <f>IFERROR(_xlfn.XLOOKUP(AO218,CrossRef!$N:$N,CrossRef!$G:$G,"Not Found"),"-")</f>
        <v>Not Found</v>
      </c>
      <c r="AS218" s="40" t="str">
        <f>IFERROR(_xlfn.XLOOKUP(AO218,CrossRef!$N:$N,CrossRef!$H:$H,"Not Found"),"-")</f>
        <v>Not Found</v>
      </c>
    </row>
    <row r="219" spans="1:45" hidden="1" x14ac:dyDescent="0.3">
      <c r="A219" s="38" t="str">
        <f>E219&amp;F219&amp;U219</f>
        <v>JRPDRIV-FIDVLHR</v>
      </c>
      <c r="B219" s="38" t="str">
        <f>I219&amp;D219&amp;C219</f>
        <v>TD24154050LR</v>
      </c>
      <c r="C219" s="38" t="str">
        <f>_xlfn.XLOOKUP(A219,CrossRef!N:N,CrossRef!D:D,"",0)</f>
        <v>LR</v>
      </c>
      <c r="D219" s="38" t="str">
        <f>_xlfn.XLOOKUP(A219,CrossRef!N:N,CrossRef!C:C,"",0)</f>
        <v>4050</v>
      </c>
      <c r="E219" s="38" t="str">
        <f>LEFT(M219,3)</f>
        <v>JRP</v>
      </c>
      <c r="F219" s="38" t="str">
        <f>_xlfn.TEXTAFTER(J219,"-")</f>
        <v>DRIV-FIDV</v>
      </c>
      <c r="G219" t="s">
        <v>2813</v>
      </c>
      <c r="H219" t="s">
        <v>2814</v>
      </c>
      <c r="I219" t="s">
        <v>3435</v>
      </c>
      <c r="J219" s="7" t="s">
        <v>588</v>
      </c>
      <c r="K219" t="s">
        <v>2638</v>
      </c>
      <c r="L219" t="s">
        <v>172</v>
      </c>
      <c r="M219" t="s">
        <v>3436</v>
      </c>
      <c r="N219" t="s">
        <v>2640</v>
      </c>
      <c r="O219" t="s">
        <v>2803</v>
      </c>
      <c r="P219" t="s">
        <v>2642</v>
      </c>
      <c r="Q219" t="s">
        <v>2662</v>
      </c>
      <c r="R219" t="s">
        <v>3437</v>
      </c>
      <c r="S219" t="s">
        <v>2655</v>
      </c>
      <c r="T219" t="s">
        <v>2682</v>
      </c>
      <c r="U219" t="s">
        <v>491</v>
      </c>
      <c r="V219" s="7" t="s">
        <v>551</v>
      </c>
      <c r="W219" s="8">
        <v>18000</v>
      </c>
      <c r="X219" t="s">
        <v>3438</v>
      </c>
      <c r="Y219" t="s">
        <v>3439</v>
      </c>
      <c r="Z219" s="8">
        <v>40212</v>
      </c>
      <c r="AA219" s="9">
        <v>6.62</v>
      </c>
      <c r="AB219" s="8">
        <v>94067.36</v>
      </c>
      <c r="AD219" s="10">
        <v>4639226</v>
      </c>
      <c r="AE219" s="11">
        <v>46127</v>
      </c>
      <c r="AF219" s="8">
        <v>21106</v>
      </c>
      <c r="AG219" s="8">
        <v>-1106</v>
      </c>
      <c r="AH219" s="12">
        <v>-6.1444444444444447E-2</v>
      </c>
      <c r="AI219" s="8">
        <v>-167.06948640483384</v>
      </c>
      <c r="AJ219" s="11">
        <v>46057.930513576386</v>
      </c>
      <c r="AK219" s="11">
        <v>47248</v>
      </c>
      <c r="AL219" s="10">
        <v>-1191</v>
      </c>
      <c r="AM219">
        <v>46984.26</v>
      </c>
      <c r="AN219">
        <v>1.4376811111111112</v>
      </c>
      <c r="AO219" s="40" t="str">
        <f>E219&amp;F219&amp;U219</f>
        <v>JRPDRIV-FIDVLHR</v>
      </c>
      <c r="AP219" s="40" t="str">
        <f>_xlfn.XLOOKUP(AO219,CrossRef!N:N,CrossRef!A:A,"NOT FOUND",0)</f>
        <v>JRP4050LR</v>
      </c>
      <c r="AQ219" s="40" t="str">
        <f>IFERROR(_xlfn.XLOOKUP(AO219,CrossRef!$N:$N,CrossRef!$E:$E,"Not Found"),"-")</f>
        <v>777F</v>
      </c>
      <c r="AR219" s="40" t="str">
        <f>IFERROR(_xlfn.XLOOKUP(AO219,CrossRef!$N:$N,CrossRef!$G:$G,"Not Found"),"-")</f>
        <v>4050 - FINAL DRIVE</v>
      </c>
      <c r="AS219" s="40" t="str">
        <f>IFERROR(_xlfn.XLOOKUP(AO219,CrossRef!$N:$N,CrossRef!$H:$H,"Not Found"),"-")</f>
        <v>LR - LEFT REAR</v>
      </c>
    </row>
    <row r="220" spans="1:45" hidden="1" x14ac:dyDescent="0.3">
      <c r="A220" s="38" t="str">
        <f>E220&amp;F220&amp;U220</f>
        <v>Z9KDRIVLHR</v>
      </c>
      <c r="B220" s="38" t="str">
        <f>I220&amp;D220&amp;C220</f>
        <v>LO16234008LR</v>
      </c>
      <c r="C220" s="38" t="str">
        <f>_xlfn.XLOOKUP(A220,CrossRef!N:N,CrossRef!D:D,"",0)</f>
        <v>LR</v>
      </c>
      <c r="D220" s="38" t="str">
        <f>_xlfn.XLOOKUP(A220,CrossRef!N:N,CrossRef!C:C,"",0)</f>
        <v>4008</v>
      </c>
      <c r="E220" s="38" t="str">
        <f>LEFT(M220,3)</f>
        <v>Z9K</v>
      </c>
      <c r="F220" s="38" t="str">
        <f>_xlfn.TEXTAFTER(J220,"-")</f>
        <v>DRIV</v>
      </c>
      <c r="G220" t="s">
        <v>2725</v>
      </c>
      <c r="H220" t="s">
        <v>2726</v>
      </c>
      <c r="I220" t="s">
        <v>3440</v>
      </c>
      <c r="J220" s="7" t="s">
        <v>923</v>
      </c>
      <c r="K220" t="s">
        <v>2638</v>
      </c>
      <c r="L220" t="s">
        <v>118</v>
      </c>
      <c r="M220" t="s">
        <v>3441</v>
      </c>
      <c r="N220" t="s">
        <v>2640</v>
      </c>
      <c r="O220" t="s">
        <v>2653</v>
      </c>
      <c r="P220" t="s">
        <v>2642</v>
      </c>
      <c r="Q220" t="s">
        <v>2640</v>
      </c>
      <c r="R220" t="s">
        <v>3442</v>
      </c>
      <c r="S220" t="s">
        <v>2655</v>
      </c>
      <c r="T220" t="s">
        <v>2682</v>
      </c>
      <c r="U220" t="s">
        <v>491</v>
      </c>
      <c r="V220" s="7" t="s">
        <v>556</v>
      </c>
      <c r="W220" s="8">
        <v>20000</v>
      </c>
      <c r="X220" t="s">
        <v>3443</v>
      </c>
      <c r="Y220" t="s">
        <v>3444</v>
      </c>
      <c r="Z220" s="8">
        <v>57268</v>
      </c>
      <c r="AA220" s="9">
        <v>13.68</v>
      </c>
      <c r="AB220" s="8">
        <v>43556.85</v>
      </c>
      <c r="AD220" s="10">
        <v>4827967</v>
      </c>
      <c r="AE220" s="11">
        <v>44599</v>
      </c>
      <c r="AF220" s="8">
        <v>36171</v>
      </c>
      <c r="AG220" s="8">
        <v>-1097</v>
      </c>
      <c r="AH220" s="12">
        <v>-5.4850000000000003E-2</v>
      </c>
      <c r="AI220" s="8">
        <v>-80.190058479532169</v>
      </c>
      <c r="AJ220" s="11">
        <v>46144.809941516207</v>
      </c>
      <c r="AK220" s="11">
        <v>46354</v>
      </c>
      <c r="AL220" s="10">
        <v>-210</v>
      </c>
      <c r="AM220">
        <v>59032.72</v>
      </c>
      <c r="AN220">
        <v>1.143086</v>
      </c>
      <c r="AO220" s="40" t="str">
        <f>E220&amp;F220&amp;U220</f>
        <v>Z9KDRIVLHR</v>
      </c>
      <c r="AP220" s="40" t="str">
        <f>_xlfn.XLOOKUP(AO220,CrossRef!N:N,CrossRef!A:A,"NOT FOUND",0)</f>
        <v>Z9K4008LR</v>
      </c>
      <c r="AQ220" s="40" t="str">
        <f>IFERROR(_xlfn.XLOOKUP(AO220,CrossRef!$N:$N,CrossRef!$E:$E,"Not Found"),"-")</f>
        <v>993K HL</v>
      </c>
      <c r="AR220" s="40" t="str">
        <f>IFERROR(_xlfn.XLOOKUP(AO220,CrossRef!$N:$N,CrossRef!$G:$G,"Not Found"),"-")</f>
        <v>4008 - FINAL DRIVE, BRAKE &amp; WHEEL</v>
      </c>
      <c r="AS220" s="40" t="str">
        <f>IFERROR(_xlfn.XLOOKUP(AO220,CrossRef!$N:$N,CrossRef!$H:$H,"Not Found"),"-")</f>
        <v>LR - LEFT REAR</v>
      </c>
    </row>
    <row r="221" spans="1:45" hidden="1" x14ac:dyDescent="0.3">
      <c r="A221" s="38" t="str">
        <f>E221&amp;F221&amp;U221</f>
        <v>SPDDRIV-DIFF</v>
      </c>
      <c r="B221" s="38" t="str">
        <f>I221&amp;D221&amp;C221</f>
        <v>TD6646325800</v>
      </c>
      <c r="C221" s="38" t="str">
        <f>_xlfn.XLOOKUP(A221,CrossRef!N:N,CrossRef!D:D,"",0)</f>
        <v>00</v>
      </c>
      <c r="D221" s="38" t="str">
        <f>_xlfn.XLOOKUP(A221,CrossRef!N:N,CrossRef!C:C,"",0)</f>
        <v>3258</v>
      </c>
      <c r="E221" s="38" t="str">
        <f>LEFT(M221,3)</f>
        <v>SPD</v>
      </c>
      <c r="F221" s="38" t="str">
        <f>_xlfn.TEXTAFTER(J221,"-")</f>
        <v>DRIV-DIFF</v>
      </c>
      <c r="G221" t="s">
        <v>2695</v>
      </c>
      <c r="H221" t="s">
        <v>2696</v>
      </c>
      <c r="I221" t="s">
        <v>3445</v>
      </c>
      <c r="J221" s="7" t="s">
        <v>1183</v>
      </c>
      <c r="K221" t="s">
        <v>2638</v>
      </c>
      <c r="L221" t="s">
        <v>190</v>
      </c>
      <c r="M221" t="s">
        <v>3446</v>
      </c>
      <c r="N221" t="s">
        <v>2640</v>
      </c>
      <c r="O221" t="s">
        <v>3054</v>
      </c>
      <c r="P221" t="s">
        <v>2642</v>
      </c>
      <c r="Q221" t="s">
        <v>2640</v>
      </c>
      <c r="R221" t="s">
        <v>3447</v>
      </c>
      <c r="S221" t="s">
        <v>2655</v>
      </c>
      <c r="T221" t="s">
        <v>2656</v>
      </c>
      <c r="U221" t="s">
        <v>2657</v>
      </c>
      <c r="V221" s="7" t="s">
        <v>476</v>
      </c>
      <c r="W221" s="8">
        <v>20000</v>
      </c>
      <c r="X221" t="s">
        <v>3448</v>
      </c>
      <c r="Y221" t="s">
        <v>3449</v>
      </c>
      <c r="Z221" s="8">
        <v>21093.5</v>
      </c>
      <c r="AA221" s="9">
        <v>13.81</v>
      </c>
      <c r="AB221" s="8">
        <v>76870.87</v>
      </c>
      <c r="AD221" s="10">
        <v>4851473</v>
      </c>
      <c r="AE221" s="11"/>
      <c r="AF221" s="8">
        <v>0</v>
      </c>
      <c r="AG221" s="8">
        <v>-1093.5</v>
      </c>
      <c r="AH221" s="12">
        <v>-5.4675000000000001E-2</v>
      </c>
      <c r="AI221" s="8">
        <v>-79.181752353367116</v>
      </c>
      <c r="AJ221" s="11">
        <v>46145.818247650466</v>
      </c>
      <c r="AK221" s="11">
        <v>46160</v>
      </c>
      <c r="AL221" s="10">
        <v>-15</v>
      </c>
      <c r="AM221">
        <v>20195.849999999999</v>
      </c>
      <c r="AN221">
        <v>1.0097924999999999</v>
      </c>
      <c r="AO221" s="40" t="str">
        <f>E221&amp;F221&amp;U221</f>
        <v>SPDDRIV-DIFF</v>
      </c>
      <c r="AP221" s="40" t="str">
        <f>_xlfn.XLOOKUP(AO221,CrossRef!N:N,CrossRef!A:A,"NOT FOUND",0)</f>
        <v>SPD325800</v>
      </c>
      <c r="AQ221" s="40" t="str">
        <f>IFERROR(_xlfn.XLOOKUP(AO221,CrossRef!$N:$N,CrossRef!$E:$E,"Not Found"),"-")</f>
        <v>789D</v>
      </c>
      <c r="AR221" s="40" t="str">
        <f>IFERROR(_xlfn.XLOOKUP(AO221,CrossRef!$N:$N,CrossRef!$G:$G,"Not Found"),"-")</f>
        <v>3258 - DIFFERENTIAL</v>
      </c>
      <c r="AS221" s="40" t="str">
        <f>IFERROR(_xlfn.XLOOKUP(AO221,CrossRef!$N:$N,CrossRef!$H:$H,"Not Found"),"-")</f>
        <v>00 - (NONE)</v>
      </c>
    </row>
    <row r="222" spans="1:45" hidden="1" x14ac:dyDescent="0.3">
      <c r="A222" s="38" t="str">
        <f>E222&amp;F222&amp;U222</f>
        <v>SPDDRIV-TMSN</v>
      </c>
      <c r="B222" s="38" t="str">
        <f>I222&amp;D222&amp;C222</f>
        <v>TD6646303000</v>
      </c>
      <c r="C222" s="38" t="str">
        <f>_xlfn.XLOOKUP(A222,CrossRef!N:N,CrossRef!D:D,"",0)</f>
        <v>00</v>
      </c>
      <c r="D222" s="38" t="str">
        <f>_xlfn.XLOOKUP(A222,CrossRef!N:N,CrossRef!C:C,"",0)</f>
        <v>3030</v>
      </c>
      <c r="E222" s="38" t="str">
        <f>LEFT(M222,3)</f>
        <v>SPD</v>
      </c>
      <c r="F222" s="38" t="str">
        <f>_xlfn.TEXTAFTER(J222,"-")</f>
        <v>DRIV-TMSN</v>
      </c>
      <c r="G222" t="s">
        <v>2695</v>
      </c>
      <c r="H222" t="s">
        <v>2696</v>
      </c>
      <c r="I222" t="s">
        <v>3445</v>
      </c>
      <c r="J222" s="7" t="s">
        <v>3450</v>
      </c>
      <c r="K222" t="s">
        <v>2638</v>
      </c>
      <c r="L222" t="s">
        <v>190</v>
      </c>
      <c r="M222" t="s">
        <v>3446</v>
      </c>
      <c r="N222" t="s">
        <v>2640</v>
      </c>
      <c r="O222" t="s">
        <v>3054</v>
      </c>
      <c r="P222" t="s">
        <v>2642</v>
      </c>
      <c r="Q222" t="s">
        <v>2640</v>
      </c>
      <c r="R222" t="s">
        <v>3451</v>
      </c>
      <c r="S222" t="s">
        <v>2655</v>
      </c>
      <c r="T222" t="s">
        <v>2818</v>
      </c>
      <c r="U222" t="s">
        <v>2657</v>
      </c>
      <c r="V222" s="7" t="s">
        <v>352</v>
      </c>
      <c r="W222" s="8">
        <v>20000</v>
      </c>
      <c r="X222" t="s">
        <v>3452</v>
      </c>
      <c r="Y222" t="s">
        <v>3453</v>
      </c>
      <c r="Z222" s="8">
        <v>21093.5</v>
      </c>
      <c r="AA222" s="9">
        <v>13.81</v>
      </c>
      <c r="AB222" s="8">
        <v>100188.96</v>
      </c>
      <c r="AD222" s="10">
        <v>4763327</v>
      </c>
      <c r="AE222" s="11"/>
      <c r="AF222" s="8"/>
      <c r="AG222" s="8">
        <v>-1093.5</v>
      </c>
      <c r="AH222" s="12">
        <v>-5.4675000000000001E-2</v>
      </c>
      <c r="AI222" s="8">
        <v>-79.181752353367116</v>
      </c>
      <c r="AJ222" s="11">
        <v>46145.818247650466</v>
      </c>
      <c r="AK222" s="11">
        <v>45633</v>
      </c>
      <c r="AL222" s="10">
        <v>512</v>
      </c>
      <c r="AM222">
        <v>12917.98</v>
      </c>
      <c r="AO222" s="40" t="str">
        <f>E222&amp;F222&amp;U222</f>
        <v>SPDDRIV-TMSN</v>
      </c>
      <c r="AP222" s="40" t="str">
        <f>_xlfn.XLOOKUP(AO222,CrossRef!N:N,CrossRef!A:A,"NOT FOUND",0)</f>
        <v>SPD303000</v>
      </c>
      <c r="AQ222" s="40" t="str">
        <f>IFERROR(_xlfn.XLOOKUP(AO222,CrossRef!$N:$N,CrossRef!$E:$E,"Not Found"),"-")</f>
        <v>789D</v>
      </c>
      <c r="AR222" s="40" t="str">
        <f>IFERROR(_xlfn.XLOOKUP(AO222,CrossRef!$N:$N,CrossRef!$G:$G,"Not Found"),"-")</f>
        <v>3030 - TRANSMISSION</v>
      </c>
      <c r="AS222" s="40" t="str">
        <f>IFERROR(_xlfn.XLOOKUP(AO222,CrossRef!$N:$N,CrossRef!$H:$H,"Not Found"),"-")</f>
        <v>00 - (NONE)</v>
      </c>
    </row>
    <row r="223" spans="1:45" hidden="1" x14ac:dyDescent="0.3">
      <c r="A223" s="38" t="str">
        <f>E223&amp;F223&amp;U223</f>
        <v>RABDRIV-TQCV</v>
      </c>
      <c r="B223" s="38" t="str">
        <f>I223&amp;D223&amp;C223</f>
        <v>DZ8184310100</v>
      </c>
      <c r="C223" s="38" t="str">
        <f>_xlfn.XLOOKUP(A223,CrossRef!N:N,CrossRef!D:D,"",0)</f>
        <v>00</v>
      </c>
      <c r="D223" s="38" t="str">
        <f>_xlfn.XLOOKUP(A223,CrossRef!N:N,CrossRef!C:C,"",0)</f>
        <v>3101</v>
      </c>
      <c r="E223" s="38" t="str">
        <f>LEFT(M223,3)</f>
        <v>RAB</v>
      </c>
      <c r="F223" s="38" t="str">
        <f>_xlfn.TEXTAFTER(J223,"-")</f>
        <v>DRIV-TQCV</v>
      </c>
      <c r="G223" t="s">
        <v>2648</v>
      </c>
      <c r="H223" t="s">
        <v>2649</v>
      </c>
      <c r="I223" t="s">
        <v>3454</v>
      </c>
      <c r="J223" s="7" t="s">
        <v>3455</v>
      </c>
      <c r="K223" t="s">
        <v>2638</v>
      </c>
      <c r="L223" t="s">
        <v>34</v>
      </c>
      <c r="M223" t="s">
        <v>3456</v>
      </c>
      <c r="N223" t="s">
        <v>2640</v>
      </c>
      <c r="O223" t="s">
        <v>2803</v>
      </c>
      <c r="P223" t="s">
        <v>2642</v>
      </c>
      <c r="Q223" t="s">
        <v>2640</v>
      </c>
      <c r="R223" t="s">
        <v>3457</v>
      </c>
      <c r="S223" t="s">
        <v>2655</v>
      </c>
      <c r="T223" t="s">
        <v>2678</v>
      </c>
      <c r="U223" t="s">
        <v>2657</v>
      </c>
      <c r="V223" s="7" t="s">
        <v>365</v>
      </c>
      <c r="W223" s="8">
        <v>14000</v>
      </c>
      <c r="X223" t="s">
        <v>3458</v>
      </c>
      <c r="Y223" t="s">
        <v>3459</v>
      </c>
      <c r="Z223" s="8">
        <v>20428.5</v>
      </c>
      <c r="AA223" s="9">
        <v>14.6</v>
      </c>
      <c r="AB223" s="8">
        <v>62991.56</v>
      </c>
      <c r="AD223" s="10">
        <v>4844398</v>
      </c>
      <c r="AE223" s="11"/>
      <c r="AF223" s="8">
        <v>5338</v>
      </c>
      <c r="AG223" s="8">
        <v>-1090.5</v>
      </c>
      <c r="AH223" s="12">
        <v>-7.7892857142857139E-2</v>
      </c>
      <c r="AI223" s="8">
        <v>-74.691780821917817</v>
      </c>
      <c r="AJ223" s="11">
        <v>46150.308219178238</v>
      </c>
      <c r="AK223" s="11">
        <v>46146</v>
      </c>
      <c r="AL223" s="10">
        <v>4</v>
      </c>
      <c r="AM223">
        <v>19275.099999999999</v>
      </c>
      <c r="AN223">
        <v>0.9955071428571427</v>
      </c>
      <c r="AO223" s="40" t="str">
        <f>E223&amp;F223&amp;U223</f>
        <v>RABDRIV-TQCV</v>
      </c>
      <c r="AP223" s="40" t="str">
        <f>_xlfn.XLOOKUP(AO223,CrossRef!N:N,CrossRef!A:A,"NOT FOUND",0)</f>
        <v>RAB310100</v>
      </c>
      <c r="AQ223" s="40" t="str">
        <f>IFERROR(_xlfn.XLOOKUP(AO223,CrossRef!$N:$N,CrossRef!$E:$E,"Not Found"),"-")</f>
        <v>D10T2</v>
      </c>
      <c r="AR223" s="40" t="str">
        <f>IFERROR(_xlfn.XLOOKUP(AO223,CrossRef!$N:$N,CrossRef!$G:$G,"Not Found"),"-")</f>
        <v>3101 - TORQUE CONVERTER</v>
      </c>
      <c r="AS223" s="40" t="str">
        <f>IFERROR(_xlfn.XLOOKUP(AO223,CrossRef!$N:$N,CrossRef!$H:$H,"Not Found"),"-")</f>
        <v>00 - (NONE)</v>
      </c>
    </row>
    <row r="224" spans="1:45" hidden="1" x14ac:dyDescent="0.3">
      <c r="A224" s="38" t="str">
        <f>E224&amp;F224&amp;U224</f>
        <v>B9HBKSYRHR</v>
      </c>
      <c r="B224" s="38" t="str">
        <f>I224&amp;D224&amp;C224</f>
        <v>GD14014006RR</v>
      </c>
      <c r="C224" s="38" t="str">
        <f>_xlfn.XLOOKUP(A224,CrossRef!N:N,CrossRef!D:D,"",0)</f>
        <v>RR</v>
      </c>
      <c r="D224" s="38" t="str">
        <f>_xlfn.XLOOKUP(A224,CrossRef!N:N,CrossRef!C:C,"",0)</f>
        <v>4006</v>
      </c>
      <c r="E224" s="38" t="str">
        <f>LEFT(M224,3)</f>
        <v>B9H</v>
      </c>
      <c r="F224" s="38" t="str">
        <f>_xlfn.TEXTAFTER(J224,"-")</f>
        <v>BKSY</v>
      </c>
      <c r="G224" t="s">
        <v>2635</v>
      </c>
      <c r="H224" t="s">
        <v>2636</v>
      </c>
      <c r="I224" t="s">
        <v>2854</v>
      </c>
      <c r="J224" s="7" t="s">
        <v>895</v>
      </c>
      <c r="K224" t="s">
        <v>2638</v>
      </c>
      <c r="L224" t="s">
        <v>87</v>
      </c>
      <c r="M224" t="s">
        <v>2855</v>
      </c>
      <c r="N224" t="s">
        <v>2640</v>
      </c>
      <c r="O224" t="s">
        <v>2653</v>
      </c>
      <c r="P224" t="s">
        <v>2642</v>
      </c>
      <c r="Q224" t="s">
        <v>2640</v>
      </c>
      <c r="R224" t="s">
        <v>3460</v>
      </c>
      <c r="S224" t="s">
        <v>2671</v>
      </c>
      <c r="T224" t="s">
        <v>2706</v>
      </c>
      <c r="U224" t="s">
        <v>494</v>
      </c>
      <c r="V224" s="7" t="s">
        <v>882</v>
      </c>
      <c r="W224" s="8">
        <v>12000</v>
      </c>
      <c r="X224" t="s">
        <v>3461</v>
      </c>
      <c r="Y224" t="s">
        <v>3462</v>
      </c>
      <c r="Z224" s="8">
        <v>42125</v>
      </c>
      <c r="AA224" s="9">
        <v>5.0599999999999996</v>
      </c>
      <c r="AB224" s="8">
        <v>24303.32</v>
      </c>
      <c r="AD224" s="10">
        <v>4685530</v>
      </c>
      <c r="AE224" s="11">
        <v>44540</v>
      </c>
      <c r="AF224" s="8">
        <v>29052</v>
      </c>
      <c r="AG224" s="8">
        <v>-1073</v>
      </c>
      <c r="AH224" s="12">
        <v>-8.9416666666666672E-2</v>
      </c>
      <c r="AI224" s="8">
        <v>-212.05533596837947</v>
      </c>
      <c r="AJ224" s="11">
        <v>46012.944664039351</v>
      </c>
      <c r="AK224" s="11">
        <v>45867</v>
      </c>
      <c r="AL224" s="10">
        <v>145</v>
      </c>
      <c r="AM224">
        <v>40313.519999999997</v>
      </c>
      <c r="AN224">
        <v>0.93845999999999974</v>
      </c>
      <c r="AO224" s="40" t="str">
        <f>E224&amp;F224&amp;U224</f>
        <v>B9HBKSYRHR</v>
      </c>
      <c r="AP224" s="40" t="str">
        <f>_xlfn.XLOOKUP(AO224,CrossRef!N:N,CrossRef!A:A,"NOT FOUND",0)</f>
        <v>B9H4006RR</v>
      </c>
      <c r="AQ224" s="40" t="str">
        <f>IFERROR(_xlfn.XLOOKUP(AO224,CrossRef!$N:$N,CrossRef!$E:$E,"Not Found"),"-")</f>
        <v>16M</v>
      </c>
      <c r="AR224" s="40" t="str">
        <f>IFERROR(_xlfn.XLOOKUP(AO224,CrossRef!$N:$N,CrossRef!$G:$G,"Not Found"),"-")</f>
        <v>4006 - WHEEL &amp; BRAKE ASSEMBLY</v>
      </c>
      <c r="AS224" s="40" t="str">
        <f>IFERROR(_xlfn.XLOOKUP(AO224,CrossRef!$N:$N,CrossRef!$H:$H,"Not Found"),"-")</f>
        <v>RR - RIGHT REAR</v>
      </c>
    </row>
    <row r="225" spans="1:45" hidden="1" x14ac:dyDescent="0.3">
      <c r="A225" s="38" t="str">
        <f>E225&amp;F225&amp;U225</f>
        <v>HCMUCRG-TCFS-TCFLLH</v>
      </c>
      <c r="B225" s="38" t="str">
        <f>I225&amp;D225&amp;C225</f>
        <v>EX71134028LT</v>
      </c>
      <c r="C225" s="38" t="str">
        <f>_xlfn.XLOOKUP(A225,CrossRef!N:N,CrossRef!D:D,"",0)</f>
        <v>LT</v>
      </c>
      <c r="D225" s="38" t="str">
        <f>_xlfn.XLOOKUP(A225,CrossRef!N:N,CrossRef!C:C,"",0)</f>
        <v>4028</v>
      </c>
      <c r="E225" s="38" t="str">
        <f>LEFT(M225,3)</f>
        <v>HCM</v>
      </c>
      <c r="F225" s="38" t="str">
        <f>_xlfn.TEXTAFTER(J225,"-")</f>
        <v>UCRG-TCFS-TCFL</v>
      </c>
      <c r="G225" t="s">
        <v>2648</v>
      </c>
      <c r="H225" t="s">
        <v>2649</v>
      </c>
      <c r="I225" t="s">
        <v>3463</v>
      </c>
      <c r="J225" s="7" t="s">
        <v>3464</v>
      </c>
      <c r="K225" t="s">
        <v>2668</v>
      </c>
      <c r="L225" t="s">
        <v>415</v>
      </c>
      <c r="M225" t="s">
        <v>3465</v>
      </c>
      <c r="N225" t="s">
        <v>2640</v>
      </c>
      <c r="O225" t="s">
        <v>2803</v>
      </c>
      <c r="P225" t="s">
        <v>2642</v>
      </c>
      <c r="Q225" t="s">
        <v>2640</v>
      </c>
      <c r="R225" t="s">
        <v>3466</v>
      </c>
      <c r="S225" t="s">
        <v>2671</v>
      </c>
      <c r="T225" t="s">
        <v>2767</v>
      </c>
      <c r="U225" t="s">
        <v>59</v>
      </c>
      <c r="V225" s="7" t="s">
        <v>634</v>
      </c>
      <c r="W225" s="8">
        <v>35000</v>
      </c>
      <c r="X225" t="s">
        <v>3467</v>
      </c>
      <c r="Y225" t="s">
        <v>3371</v>
      </c>
      <c r="Z225" s="8">
        <v>36071.949999999997</v>
      </c>
      <c r="AA225" s="9">
        <v>13.94</v>
      </c>
      <c r="AB225" s="8">
        <v>297810</v>
      </c>
      <c r="AD225" s="10"/>
      <c r="AE225" s="11"/>
      <c r="AF225" s="8"/>
      <c r="AG225" s="8">
        <v>-1071.9499999999971</v>
      </c>
      <c r="AH225" s="12">
        <v>-3.0627142857142773E-2</v>
      </c>
      <c r="AI225" s="8">
        <v>-76.897417503586595</v>
      </c>
      <c r="AJ225" s="11">
        <v>46148.102582488427</v>
      </c>
      <c r="AK225" s="11"/>
      <c r="AL225" s="10"/>
      <c r="AO225" s="40" t="str">
        <f>E225&amp;F225&amp;U225</f>
        <v>HCMUCRG-TCFS-TCFLLH</v>
      </c>
      <c r="AP225" s="40" t="str">
        <f>_xlfn.XLOOKUP(AO225,CrossRef!N:N,CrossRef!A:A,"NOT FOUND",0)</f>
        <v>HCM4028LT</v>
      </c>
      <c r="AQ225" s="40" t="str">
        <f>IFERROR(_xlfn.XLOOKUP(AO225,CrossRef!$N:$N,CrossRef!$E:$E,"Not Found"),"-")</f>
        <v>EX2500</v>
      </c>
      <c r="AR225" s="40" t="str">
        <f>IFERROR(_xlfn.XLOOKUP(AO225,CrossRef!$N:$N,CrossRef!$G:$G,"Not Found"),"-")</f>
        <v>4028 - TRACK FRAME</v>
      </c>
      <c r="AS225" s="40" t="str">
        <f>IFERROR(_xlfn.XLOOKUP(AO225,CrossRef!$N:$N,CrossRef!$H:$H,"Not Found"),"-")</f>
        <v>LT - LEFT</v>
      </c>
    </row>
    <row r="226" spans="1:45" hidden="1" x14ac:dyDescent="0.3">
      <c r="A226" s="38" t="str">
        <f>E226&amp;F226&amp;U226</f>
        <v>HCMUCRG-TCFS-TCFRRH</v>
      </c>
      <c r="B226" s="38" t="str">
        <f>I226&amp;D226&amp;C226</f>
        <v>EX71134028RI</v>
      </c>
      <c r="C226" s="38" t="str">
        <f>_xlfn.XLOOKUP(A226,CrossRef!N:N,CrossRef!D:D,"",0)</f>
        <v>RI</v>
      </c>
      <c r="D226" s="38" t="str">
        <f>_xlfn.XLOOKUP(A226,CrossRef!N:N,CrossRef!C:C,"",0)</f>
        <v>4028</v>
      </c>
      <c r="E226" s="38" t="str">
        <f>LEFT(M226,3)</f>
        <v>HCM</v>
      </c>
      <c r="F226" s="38" t="str">
        <f>_xlfn.TEXTAFTER(J226,"-")</f>
        <v>UCRG-TCFS-TCFR</v>
      </c>
      <c r="G226" t="s">
        <v>2648</v>
      </c>
      <c r="H226" t="s">
        <v>2649</v>
      </c>
      <c r="I226" t="s">
        <v>3463</v>
      </c>
      <c r="J226" s="7" t="s">
        <v>3468</v>
      </c>
      <c r="K226" t="s">
        <v>2668</v>
      </c>
      <c r="L226" t="s">
        <v>415</v>
      </c>
      <c r="M226" t="s">
        <v>3465</v>
      </c>
      <c r="N226" t="s">
        <v>2640</v>
      </c>
      <c r="O226" t="s">
        <v>2803</v>
      </c>
      <c r="P226" t="s">
        <v>2642</v>
      </c>
      <c r="Q226" t="s">
        <v>2640</v>
      </c>
      <c r="R226" t="s">
        <v>3469</v>
      </c>
      <c r="S226" t="s">
        <v>2671</v>
      </c>
      <c r="T226" t="s">
        <v>2767</v>
      </c>
      <c r="U226" t="s">
        <v>63</v>
      </c>
      <c r="V226" s="7" t="s">
        <v>633</v>
      </c>
      <c r="W226" s="8">
        <v>35000</v>
      </c>
      <c r="X226" t="s">
        <v>3470</v>
      </c>
      <c r="Y226" t="s">
        <v>3371</v>
      </c>
      <c r="Z226" s="8">
        <v>36071.949999999997</v>
      </c>
      <c r="AA226" s="9">
        <v>13.94</v>
      </c>
      <c r="AB226" s="8">
        <v>297810</v>
      </c>
      <c r="AD226" s="10"/>
      <c r="AE226" s="11"/>
      <c r="AF226" s="8"/>
      <c r="AG226" s="8">
        <v>-1071.9499999999971</v>
      </c>
      <c r="AH226" s="12">
        <v>-3.0627142857142773E-2</v>
      </c>
      <c r="AI226" s="8">
        <v>-76.897417503586595</v>
      </c>
      <c r="AJ226" s="11">
        <v>46148.102582488427</v>
      </c>
      <c r="AK226" s="11"/>
      <c r="AL226" s="10"/>
      <c r="AO226" s="40" t="str">
        <f>E226&amp;F226&amp;U226</f>
        <v>HCMUCRG-TCFS-TCFRRH</v>
      </c>
      <c r="AP226" s="40" t="str">
        <f>_xlfn.XLOOKUP(AO226,CrossRef!N:N,CrossRef!A:A,"NOT FOUND",0)</f>
        <v>HCM4028RI</v>
      </c>
      <c r="AQ226" s="40" t="str">
        <f>IFERROR(_xlfn.XLOOKUP(AO226,CrossRef!$N:$N,CrossRef!$E:$E,"Not Found"),"-")</f>
        <v>EX2500</v>
      </c>
      <c r="AR226" s="40" t="str">
        <f>IFERROR(_xlfn.XLOOKUP(AO226,CrossRef!$N:$N,CrossRef!$G:$G,"Not Found"),"-")</f>
        <v>4028 - TRACK FRAME</v>
      </c>
      <c r="AS226" s="40" t="str">
        <f>IFERROR(_xlfn.XLOOKUP(AO226,CrossRef!$N:$N,CrossRef!$H:$H,"Not Found"),"-")</f>
        <v>RI - RIGHT</v>
      </c>
    </row>
    <row r="227" spans="1:45" hidden="1" x14ac:dyDescent="0.3">
      <c r="A227" s="38" t="str">
        <f>E227&amp;F227&amp;U227</f>
        <v>APXENGI-COSY</v>
      </c>
      <c r="B227" s="38" t="str">
        <f>I227&amp;D227&amp;C227</f>
        <v>TD6660135300</v>
      </c>
      <c r="C227" s="38" t="str">
        <f>_xlfn.XLOOKUP(A227,CrossRef!N:N,CrossRef!D:D,"",0)</f>
        <v>00</v>
      </c>
      <c r="D227" s="38" t="str">
        <f>_xlfn.XLOOKUP(A227,CrossRef!N:N,CrossRef!C:C,"",0)</f>
        <v>1353</v>
      </c>
      <c r="E227" s="38" t="str">
        <f>LEFT(M227,3)</f>
        <v>APX</v>
      </c>
      <c r="F227" s="38" t="str">
        <f>_xlfn.TEXTAFTER(J227,"-")</f>
        <v>ENGI-COSY</v>
      </c>
      <c r="G227" t="s">
        <v>2725</v>
      </c>
      <c r="H227" t="s">
        <v>2726</v>
      </c>
      <c r="I227" t="s">
        <v>2980</v>
      </c>
      <c r="J227" s="7" t="s">
        <v>3471</v>
      </c>
      <c r="K227" t="s">
        <v>2638</v>
      </c>
      <c r="L227" t="s">
        <v>177</v>
      </c>
      <c r="M227" t="s">
        <v>2981</v>
      </c>
      <c r="N227" t="s">
        <v>2640</v>
      </c>
      <c r="O227" t="s">
        <v>2871</v>
      </c>
      <c r="P227" t="s">
        <v>2642</v>
      </c>
      <c r="Q227" t="s">
        <v>2640</v>
      </c>
      <c r="R227" t="s">
        <v>3472</v>
      </c>
      <c r="S227" t="s">
        <v>2655</v>
      </c>
      <c r="T227" t="s">
        <v>3253</v>
      </c>
      <c r="U227" t="s">
        <v>2657</v>
      </c>
      <c r="V227" s="7" t="s">
        <v>264</v>
      </c>
      <c r="W227" s="8">
        <v>20000</v>
      </c>
      <c r="X227" t="s">
        <v>3473</v>
      </c>
      <c r="Y227" t="s">
        <v>3363</v>
      </c>
      <c r="Z227" s="8">
        <v>56323.68</v>
      </c>
      <c r="AA227" s="9">
        <v>11.74</v>
      </c>
      <c r="AB227" s="8">
        <v>26993.9</v>
      </c>
      <c r="AD227" s="10">
        <v>4807608</v>
      </c>
      <c r="AE227" s="11"/>
      <c r="AF227" s="8">
        <v>35303</v>
      </c>
      <c r="AG227" s="8">
        <v>-1020.6800000000003</v>
      </c>
      <c r="AH227" s="12">
        <v>-5.1034000000000017E-2</v>
      </c>
      <c r="AI227" s="8">
        <v>-86.940374787052832</v>
      </c>
      <c r="AJ227" s="11">
        <v>46138.059625231479</v>
      </c>
      <c r="AK227" s="11">
        <v>46080</v>
      </c>
      <c r="AL227" s="10">
        <v>58</v>
      </c>
      <c r="AM227">
        <v>54621.38</v>
      </c>
      <c r="AN227">
        <v>0.96591899999999986</v>
      </c>
      <c r="AO227" s="40" t="str">
        <f>E227&amp;F227&amp;U227</f>
        <v>APXENGI-COSY</v>
      </c>
      <c r="AP227" s="40" t="str">
        <f>_xlfn.XLOOKUP(AO227,CrossRef!N:N,CrossRef!A:A,"NOT FOUND",0)</f>
        <v>APX135300</v>
      </c>
      <c r="AQ227" s="40" t="str">
        <f>IFERROR(_xlfn.XLOOKUP(AO227,CrossRef!$N:$N,CrossRef!$E:$E,"Not Found"),"-")</f>
        <v>785C</v>
      </c>
      <c r="AR227" s="40" t="str">
        <f>IFERROR(_xlfn.XLOOKUP(AO227,CrossRef!$N:$N,CrossRef!$G:$G,"Not Found"),"-")</f>
        <v>1353 - RADIATOR</v>
      </c>
      <c r="AS227" s="40" t="str">
        <f>IFERROR(_xlfn.XLOOKUP(AO227,CrossRef!$N:$N,CrossRef!$H:$H,"Not Found"),"-")</f>
        <v>00 - (NONE)</v>
      </c>
    </row>
    <row r="228" spans="1:45" hidden="1" x14ac:dyDescent="0.3">
      <c r="A228" s="38" t="str">
        <f>E228&amp;F228&amp;U228</f>
        <v>SSPENGI-COSY</v>
      </c>
      <c r="B228" s="38" t="str">
        <f>I228&amp;D228&amp;C228</f>
        <v>TD6343135300</v>
      </c>
      <c r="C228" s="38" t="str">
        <f>_xlfn.XLOOKUP(A228,CrossRef!N:N,CrossRef!D:D,"",0)</f>
        <v>00</v>
      </c>
      <c r="D228" s="38" t="str">
        <f>_xlfn.XLOOKUP(A228,CrossRef!N:N,CrossRef!C:C,"",0)</f>
        <v>1353</v>
      </c>
      <c r="E228" s="38" t="str">
        <f>LEFT(M228,3)</f>
        <v>SSP</v>
      </c>
      <c r="F228" s="38" t="str">
        <f>_xlfn.TEXTAFTER(J228,"-")</f>
        <v>ENGI-COSY</v>
      </c>
      <c r="G228" t="s">
        <v>2725</v>
      </c>
      <c r="H228" t="s">
        <v>2726</v>
      </c>
      <c r="I228" t="s">
        <v>3208</v>
      </c>
      <c r="J228" s="7" t="s">
        <v>3474</v>
      </c>
      <c r="K228" t="s">
        <v>2638</v>
      </c>
      <c r="L228" t="s">
        <v>183</v>
      </c>
      <c r="M228" t="s">
        <v>3209</v>
      </c>
      <c r="N228" t="s">
        <v>2640</v>
      </c>
      <c r="O228" t="s">
        <v>2803</v>
      </c>
      <c r="P228" t="s">
        <v>2642</v>
      </c>
      <c r="Q228" t="s">
        <v>2640</v>
      </c>
      <c r="R228" t="s">
        <v>3475</v>
      </c>
      <c r="S228" t="s">
        <v>2655</v>
      </c>
      <c r="T228" t="s">
        <v>3253</v>
      </c>
      <c r="U228" t="s">
        <v>2657</v>
      </c>
      <c r="V228" s="7" t="s">
        <v>291</v>
      </c>
      <c r="W228" s="8">
        <v>22000</v>
      </c>
      <c r="X228" t="s">
        <v>3476</v>
      </c>
      <c r="Y228" t="s">
        <v>3255</v>
      </c>
      <c r="Z228" s="8">
        <v>46545</v>
      </c>
      <c r="AA228" s="9">
        <v>11.38</v>
      </c>
      <c r="AB228" s="8">
        <v>155138.51999999999</v>
      </c>
      <c r="AD228" s="10">
        <v>4817933</v>
      </c>
      <c r="AE228" s="11"/>
      <c r="AF228" s="8">
        <v>23725</v>
      </c>
      <c r="AG228" s="8">
        <v>-820</v>
      </c>
      <c r="AH228" s="12">
        <v>-3.727272727272727E-2</v>
      </c>
      <c r="AI228" s="8">
        <v>-72.056239015817212</v>
      </c>
      <c r="AJ228" s="11">
        <v>46152.943760995367</v>
      </c>
      <c r="AK228" s="11">
        <v>46099</v>
      </c>
      <c r="AL228" s="10">
        <v>53</v>
      </c>
      <c r="AM228">
        <v>45111.12</v>
      </c>
      <c r="AN228">
        <v>0.97209636363636376</v>
      </c>
      <c r="AO228" s="40" t="str">
        <f>E228&amp;F228&amp;U228</f>
        <v>SSPENGI-COSY</v>
      </c>
      <c r="AP228" s="40" t="str">
        <f>_xlfn.XLOOKUP(AO228,CrossRef!N:N,CrossRef!A:A,"NOT FOUND",0)</f>
        <v>SSP135300</v>
      </c>
      <c r="AQ228" s="40" t="str">
        <f>IFERROR(_xlfn.XLOOKUP(AO228,CrossRef!$N:$N,CrossRef!$E:$E,"Not Found"),"-")</f>
        <v>793F</v>
      </c>
      <c r="AR228" s="40" t="str">
        <f>IFERROR(_xlfn.XLOOKUP(AO228,CrossRef!$N:$N,CrossRef!$G:$G,"Not Found"),"-")</f>
        <v>1353 - RADIATOR</v>
      </c>
      <c r="AS228" s="40" t="str">
        <f>IFERROR(_xlfn.XLOOKUP(AO228,CrossRef!$N:$N,CrossRef!$H:$H,"Not Found"),"-")</f>
        <v>00 - (NONE)</v>
      </c>
    </row>
    <row r="229" spans="1:45" hidden="1" x14ac:dyDescent="0.3">
      <c r="A229" s="38" t="str">
        <f>E229&amp;F229&amp;U229</f>
        <v>FDBDRIV-DIFF</v>
      </c>
      <c r="B229" s="38" t="str">
        <f>I229&amp;D229&amp;C229</f>
        <v>QTD27325800</v>
      </c>
      <c r="C229" s="38" t="str">
        <f>_xlfn.XLOOKUP(A229,CrossRef!N:N,CrossRef!D:D,"",0)</f>
        <v>00</v>
      </c>
      <c r="D229" s="38" t="str">
        <f>_xlfn.XLOOKUP(A229,CrossRef!N:N,CrossRef!C:C,"",0)</f>
        <v>3258</v>
      </c>
      <c r="E229" s="38" t="str">
        <f>LEFT(M229,3)</f>
        <v>FDB</v>
      </c>
      <c r="F229" s="38" t="str">
        <f>_xlfn.TEXTAFTER(J229,"-")</f>
        <v>DRIV-DIFF</v>
      </c>
      <c r="G229" t="s">
        <v>2635</v>
      </c>
      <c r="H229" t="s">
        <v>2636</v>
      </c>
      <c r="I229" t="s">
        <v>3039</v>
      </c>
      <c r="J229" s="7" t="s">
        <v>3477</v>
      </c>
      <c r="K229" t="s">
        <v>2638</v>
      </c>
      <c r="L229" t="s">
        <v>155</v>
      </c>
      <c r="M229" t="s">
        <v>3040</v>
      </c>
      <c r="N229" t="s">
        <v>2640</v>
      </c>
      <c r="O229" t="s">
        <v>2641</v>
      </c>
      <c r="P229" t="s">
        <v>2642</v>
      </c>
      <c r="Q229" t="s">
        <v>2640</v>
      </c>
      <c r="R229" t="s">
        <v>3478</v>
      </c>
      <c r="S229" t="s">
        <v>2655</v>
      </c>
      <c r="T229" t="s">
        <v>2656</v>
      </c>
      <c r="U229" t="s">
        <v>2657</v>
      </c>
      <c r="V229" s="7" t="s">
        <v>457</v>
      </c>
      <c r="W229" s="8">
        <v>16500</v>
      </c>
      <c r="X229" t="s">
        <v>3479</v>
      </c>
      <c r="Y229" t="s">
        <v>2868</v>
      </c>
      <c r="Z229" s="8">
        <v>92692</v>
      </c>
      <c r="AA229" s="9">
        <v>11.79</v>
      </c>
      <c r="AB229" s="8">
        <v>63540.55</v>
      </c>
      <c r="AD229" s="10">
        <v>4833874</v>
      </c>
      <c r="AE229" s="11">
        <v>44526</v>
      </c>
      <c r="AF229" s="8">
        <v>75386</v>
      </c>
      <c r="AG229" s="8">
        <v>-806</v>
      </c>
      <c r="AH229" s="12">
        <v>-4.8848484848484849E-2</v>
      </c>
      <c r="AI229" s="8">
        <v>-68.363019508057675</v>
      </c>
      <c r="AJ229" s="11">
        <v>46156.636980474534</v>
      </c>
      <c r="AK229" s="11">
        <v>46127</v>
      </c>
      <c r="AL229" s="10">
        <v>29</v>
      </c>
      <c r="AM229">
        <v>91536.58</v>
      </c>
      <c r="AO229" s="40" t="str">
        <f>E229&amp;F229&amp;U229</f>
        <v>FDBDRIV-DIFF</v>
      </c>
      <c r="AP229" s="40" t="str">
        <f>_xlfn.XLOOKUP(AO229,CrossRef!N:N,CrossRef!A:A,"NOT FOUND",0)</f>
        <v>FDB325800</v>
      </c>
      <c r="AQ229" s="40" t="str">
        <f>IFERROR(_xlfn.XLOOKUP(AO229,CrossRef!$N:$N,CrossRef!$E:$E,"Not Found"),"-")</f>
        <v>793D</v>
      </c>
      <c r="AR229" s="40" t="str">
        <f>IFERROR(_xlfn.XLOOKUP(AO229,CrossRef!$N:$N,CrossRef!$G:$G,"Not Found"),"-")</f>
        <v>3258 - DIFFERENTIAL</v>
      </c>
      <c r="AS229" s="40" t="str">
        <f>IFERROR(_xlfn.XLOOKUP(AO229,CrossRef!$N:$N,CrossRef!$H:$H,"Not Found"),"-")</f>
        <v>00 - (NONE)</v>
      </c>
    </row>
    <row r="230" spans="1:45" hidden="1" x14ac:dyDescent="0.3">
      <c r="A230" s="38" t="str">
        <f>E230&amp;F230&amp;U230</f>
        <v>FDBDRIV-TMSN</v>
      </c>
      <c r="B230" s="38" t="str">
        <f>I230&amp;D230&amp;C230</f>
        <v>QTD27303000</v>
      </c>
      <c r="C230" s="38" t="str">
        <f>_xlfn.XLOOKUP(A230,CrossRef!N:N,CrossRef!D:D,"",0)</f>
        <v>00</v>
      </c>
      <c r="D230" s="38" t="str">
        <f>_xlfn.XLOOKUP(A230,CrossRef!N:N,CrossRef!C:C,"",0)</f>
        <v>3030</v>
      </c>
      <c r="E230" s="38" t="str">
        <f>LEFT(M230,3)</f>
        <v>FDB</v>
      </c>
      <c r="F230" s="38" t="str">
        <f>_xlfn.TEXTAFTER(J230,"-")</f>
        <v>DRIV-TMSN</v>
      </c>
      <c r="G230" t="s">
        <v>2635</v>
      </c>
      <c r="H230" t="s">
        <v>2636</v>
      </c>
      <c r="I230" t="s">
        <v>3039</v>
      </c>
      <c r="J230" s="7" t="s">
        <v>3480</v>
      </c>
      <c r="K230" t="s">
        <v>2638</v>
      </c>
      <c r="L230" t="s">
        <v>155</v>
      </c>
      <c r="M230" t="s">
        <v>3040</v>
      </c>
      <c r="N230" t="s">
        <v>2640</v>
      </c>
      <c r="O230" t="s">
        <v>2641</v>
      </c>
      <c r="P230" t="s">
        <v>2642</v>
      </c>
      <c r="Q230" t="s">
        <v>2640</v>
      </c>
      <c r="R230" t="s">
        <v>3481</v>
      </c>
      <c r="S230" t="s">
        <v>2655</v>
      </c>
      <c r="T230" t="s">
        <v>2818</v>
      </c>
      <c r="U230" t="s">
        <v>2657</v>
      </c>
      <c r="V230" s="7" t="s">
        <v>337</v>
      </c>
      <c r="W230" s="8">
        <v>16500</v>
      </c>
      <c r="X230" t="s">
        <v>3482</v>
      </c>
      <c r="Y230" t="s">
        <v>3274</v>
      </c>
      <c r="Z230" s="8">
        <v>92692</v>
      </c>
      <c r="AA230" s="9">
        <v>11.79</v>
      </c>
      <c r="AB230" s="8">
        <v>105430.49</v>
      </c>
      <c r="AD230" s="10">
        <v>4833875</v>
      </c>
      <c r="AE230" s="11">
        <v>44525</v>
      </c>
      <c r="AF230" s="8">
        <v>75386</v>
      </c>
      <c r="AG230" s="8">
        <v>-806</v>
      </c>
      <c r="AH230" s="12">
        <v>-4.8848484848484849E-2</v>
      </c>
      <c r="AI230" s="8">
        <v>-68.363019508057675</v>
      </c>
      <c r="AJ230" s="11">
        <v>46156.636980474534</v>
      </c>
      <c r="AK230" s="11">
        <v>46127</v>
      </c>
      <c r="AL230" s="10">
        <v>29</v>
      </c>
      <c r="AM230">
        <v>91536.58</v>
      </c>
      <c r="AO230" s="40" t="str">
        <f>E230&amp;F230&amp;U230</f>
        <v>FDBDRIV-TMSN</v>
      </c>
      <c r="AP230" s="40" t="str">
        <f>_xlfn.XLOOKUP(AO230,CrossRef!N:N,CrossRef!A:A,"NOT FOUND",0)</f>
        <v>FDB303000</v>
      </c>
      <c r="AQ230" s="40" t="str">
        <f>IFERROR(_xlfn.XLOOKUP(AO230,CrossRef!$N:$N,CrossRef!$E:$E,"Not Found"),"-")</f>
        <v>793D</v>
      </c>
      <c r="AR230" s="40" t="str">
        <f>IFERROR(_xlfn.XLOOKUP(AO230,CrossRef!$N:$N,CrossRef!$G:$G,"Not Found"),"-")</f>
        <v>3030 - TRANSMISSION</v>
      </c>
      <c r="AS230" s="40" t="str">
        <f>IFERROR(_xlfn.XLOOKUP(AO230,CrossRef!$N:$N,CrossRef!$H:$H,"Not Found"),"-")</f>
        <v>00 - (NONE)</v>
      </c>
    </row>
    <row r="231" spans="1:45" hidden="1" x14ac:dyDescent="0.3">
      <c r="A231" s="38" t="str">
        <f>E231&amp;F231&amp;U231</f>
        <v>APXDRIV-DIFF</v>
      </c>
      <c r="B231" s="38" t="str">
        <f>I231&amp;D231&amp;C231</f>
        <v>TD6069325800</v>
      </c>
      <c r="C231" s="38" t="str">
        <f>_xlfn.XLOOKUP(A231,CrossRef!N:N,CrossRef!D:D,"",0)</f>
        <v>00</v>
      </c>
      <c r="D231" s="38" t="str">
        <f>_xlfn.XLOOKUP(A231,CrossRef!N:N,CrossRef!C:C,"",0)</f>
        <v>3258</v>
      </c>
      <c r="E231" s="38" t="str">
        <f>LEFT(M231,3)</f>
        <v>APX</v>
      </c>
      <c r="F231" s="38" t="str">
        <f>_xlfn.TEXTAFTER(J231,"-")</f>
        <v>DRIV-DIFF</v>
      </c>
      <c r="G231" t="s">
        <v>2648</v>
      </c>
      <c r="H231" t="s">
        <v>2649</v>
      </c>
      <c r="I231" t="s">
        <v>3295</v>
      </c>
      <c r="J231" s="7" t="s">
        <v>3483</v>
      </c>
      <c r="K231" t="s">
        <v>2638</v>
      </c>
      <c r="L231" t="s">
        <v>177</v>
      </c>
      <c r="M231" t="s">
        <v>3296</v>
      </c>
      <c r="N231" t="s">
        <v>2640</v>
      </c>
      <c r="O231" t="s">
        <v>2653</v>
      </c>
      <c r="P231" t="s">
        <v>2642</v>
      </c>
      <c r="Q231" t="s">
        <v>2640</v>
      </c>
      <c r="R231" t="s">
        <v>3484</v>
      </c>
      <c r="S231" t="s">
        <v>2655</v>
      </c>
      <c r="T231" t="s">
        <v>2656</v>
      </c>
      <c r="U231" t="s">
        <v>2657</v>
      </c>
      <c r="V231" s="7" t="s">
        <v>464</v>
      </c>
      <c r="W231" s="8">
        <v>18000</v>
      </c>
      <c r="X231" t="s">
        <v>3485</v>
      </c>
      <c r="Y231" t="s">
        <v>2659</v>
      </c>
      <c r="Z231" s="8">
        <v>79789.960000000006</v>
      </c>
      <c r="AA231" s="9">
        <v>13.95</v>
      </c>
      <c r="AB231" s="8">
        <v>64396.82</v>
      </c>
      <c r="AD231" s="10">
        <v>4004021</v>
      </c>
      <c r="AE231" s="11">
        <v>44315</v>
      </c>
      <c r="AF231" s="8">
        <v>60989.9</v>
      </c>
      <c r="AG231" s="8">
        <v>-800.06000000001222</v>
      </c>
      <c r="AH231" s="12">
        <v>-4.4447777777778454E-2</v>
      </c>
      <c r="AI231" s="8">
        <v>-57.351971326165753</v>
      </c>
      <c r="AJ231" s="11">
        <v>46167.648028668984</v>
      </c>
      <c r="AK231" s="11">
        <v>47258</v>
      </c>
      <c r="AL231" s="10">
        <v>-1091</v>
      </c>
      <c r="AM231">
        <v>94200.31</v>
      </c>
      <c r="AN231">
        <v>1.8450227777777777</v>
      </c>
      <c r="AO231" s="40" t="str">
        <f>E231&amp;F231&amp;U231</f>
        <v>APXDRIV-DIFF</v>
      </c>
      <c r="AP231" s="40" t="str">
        <f>_xlfn.XLOOKUP(AO231,CrossRef!N:N,CrossRef!A:A,"NOT FOUND",0)</f>
        <v>APX325800</v>
      </c>
      <c r="AQ231" s="40" t="str">
        <f>IFERROR(_xlfn.XLOOKUP(AO231,CrossRef!$N:$N,CrossRef!$E:$E,"Not Found"),"-")</f>
        <v>785C</v>
      </c>
      <c r="AR231" s="40" t="str">
        <f>IFERROR(_xlfn.XLOOKUP(AO231,CrossRef!$N:$N,CrossRef!$G:$G,"Not Found"),"-")</f>
        <v>3258 - DIFFERENTIAL</v>
      </c>
      <c r="AS231" s="40" t="str">
        <f>IFERROR(_xlfn.XLOOKUP(AO231,CrossRef!$N:$N,CrossRef!$H:$H,"Not Found"),"-")</f>
        <v>00 - (NONE)</v>
      </c>
    </row>
    <row r="232" spans="1:45" hidden="1" x14ac:dyDescent="0.3">
      <c r="A232" s="38" t="str">
        <f>E232&amp;F232&amp;U232</f>
        <v>APXDRIV-TMSN</v>
      </c>
      <c r="B232" s="38" t="str">
        <f>I232&amp;D232&amp;C232</f>
        <v>TD6069303000</v>
      </c>
      <c r="C232" s="38" t="str">
        <f>_xlfn.XLOOKUP(A232,CrossRef!N:N,CrossRef!D:D,"",0)</f>
        <v>00</v>
      </c>
      <c r="D232" s="38" t="str">
        <f>_xlfn.XLOOKUP(A232,CrossRef!N:N,CrossRef!C:C,"",0)</f>
        <v>3030</v>
      </c>
      <c r="E232" s="38" t="str">
        <f>LEFT(M232,3)</f>
        <v>APX</v>
      </c>
      <c r="F232" s="38" t="str">
        <f>_xlfn.TEXTAFTER(J232,"-")</f>
        <v>DRIV-TMSN</v>
      </c>
      <c r="G232" t="s">
        <v>2648</v>
      </c>
      <c r="H232" t="s">
        <v>2649</v>
      </c>
      <c r="I232" t="s">
        <v>3295</v>
      </c>
      <c r="J232" s="7" t="s">
        <v>3486</v>
      </c>
      <c r="K232" t="s">
        <v>2638</v>
      </c>
      <c r="L232" t="s">
        <v>177</v>
      </c>
      <c r="M232" t="s">
        <v>3296</v>
      </c>
      <c r="N232" t="s">
        <v>2640</v>
      </c>
      <c r="O232" t="s">
        <v>2653</v>
      </c>
      <c r="P232" t="s">
        <v>2642</v>
      </c>
      <c r="Q232" t="s">
        <v>2640</v>
      </c>
      <c r="R232" t="s">
        <v>3487</v>
      </c>
      <c r="S232" t="s">
        <v>2655</v>
      </c>
      <c r="T232" t="s">
        <v>2818</v>
      </c>
      <c r="U232" t="s">
        <v>2657</v>
      </c>
      <c r="V232" s="7" t="s">
        <v>327</v>
      </c>
      <c r="W232" s="8">
        <v>18000</v>
      </c>
      <c r="X232" t="s">
        <v>3488</v>
      </c>
      <c r="Y232" t="s">
        <v>3489</v>
      </c>
      <c r="Z232" s="8">
        <v>79789.960000000006</v>
      </c>
      <c r="AA232" s="9">
        <v>13.95</v>
      </c>
      <c r="AB232" s="8">
        <v>79096.710000000006</v>
      </c>
      <c r="AD232" s="10">
        <v>4004020</v>
      </c>
      <c r="AE232" s="11">
        <v>44315</v>
      </c>
      <c r="AF232" s="8">
        <v>60989.9</v>
      </c>
      <c r="AG232" s="8">
        <v>-800.06000000001222</v>
      </c>
      <c r="AH232" s="12">
        <v>-4.4447777777778454E-2</v>
      </c>
      <c r="AI232" s="8">
        <v>-57.351971326165753</v>
      </c>
      <c r="AJ232" s="11">
        <v>46167.648028668984</v>
      </c>
      <c r="AK232" s="11">
        <v>47258</v>
      </c>
      <c r="AL232" s="10">
        <v>-1091</v>
      </c>
      <c r="AM232">
        <v>94200.31</v>
      </c>
      <c r="AN232">
        <v>1.8450227777777777</v>
      </c>
      <c r="AO232" s="40" t="str">
        <f>E232&amp;F232&amp;U232</f>
        <v>APXDRIV-TMSN</v>
      </c>
      <c r="AP232" s="40" t="str">
        <f>_xlfn.XLOOKUP(AO232,CrossRef!N:N,CrossRef!A:A,"NOT FOUND",0)</f>
        <v>APX303000</v>
      </c>
      <c r="AQ232" s="40" t="str">
        <f>IFERROR(_xlfn.XLOOKUP(AO232,CrossRef!$N:$N,CrossRef!$E:$E,"Not Found"),"-")</f>
        <v>785C</v>
      </c>
      <c r="AR232" s="40" t="str">
        <f>IFERROR(_xlfn.XLOOKUP(AO232,CrossRef!$N:$N,CrossRef!$G:$G,"Not Found"),"-")</f>
        <v>3030 - TRANSMISSION</v>
      </c>
      <c r="AS232" s="40" t="str">
        <f>IFERROR(_xlfn.XLOOKUP(AO232,CrossRef!$N:$N,CrossRef!$H:$H,"Not Found"),"-")</f>
        <v>00 - (NONE)</v>
      </c>
    </row>
    <row r="233" spans="1:45" hidden="1" x14ac:dyDescent="0.3">
      <c r="A233" s="38" t="str">
        <f>E233&amp;F233&amp;U233</f>
        <v>APXENGI</v>
      </c>
      <c r="B233" s="38" t="str">
        <f>I233&amp;D233&amp;C233</f>
        <v>TD6091100000</v>
      </c>
      <c r="C233" s="38" t="str">
        <f>_xlfn.XLOOKUP(A233,CrossRef!N:N,CrossRef!D:D,"",0)</f>
        <v>00</v>
      </c>
      <c r="D233" s="38" t="str">
        <f>_xlfn.XLOOKUP(A233,CrossRef!N:N,CrossRef!C:C,"",0)</f>
        <v>1000</v>
      </c>
      <c r="E233" s="38" t="str">
        <f>LEFT(M233,3)</f>
        <v>APX</v>
      </c>
      <c r="F233" s="38" t="str">
        <f>_xlfn.TEXTAFTER(J233,"-")</f>
        <v>ENGI</v>
      </c>
      <c r="G233" t="s">
        <v>2648</v>
      </c>
      <c r="H233" t="s">
        <v>2649</v>
      </c>
      <c r="I233" t="s">
        <v>3490</v>
      </c>
      <c r="J233" s="7" t="s">
        <v>3491</v>
      </c>
      <c r="K233" t="s">
        <v>2638</v>
      </c>
      <c r="L233" t="s">
        <v>177</v>
      </c>
      <c r="M233" t="s">
        <v>3492</v>
      </c>
      <c r="N233" t="s">
        <v>2652</v>
      </c>
      <c r="O233" t="s">
        <v>2653</v>
      </c>
      <c r="P233" t="s">
        <v>2642</v>
      </c>
      <c r="Q233" t="s">
        <v>2640</v>
      </c>
      <c r="R233" t="s">
        <v>3493</v>
      </c>
      <c r="S233" t="s">
        <v>2655</v>
      </c>
      <c r="T233" t="s">
        <v>3265</v>
      </c>
      <c r="U233" t="s">
        <v>2657</v>
      </c>
      <c r="V233" s="7" t="s">
        <v>22</v>
      </c>
      <c r="W233" s="8">
        <v>20000</v>
      </c>
      <c r="X233" t="s">
        <v>3494</v>
      </c>
      <c r="Y233" t="s">
        <v>3495</v>
      </c>
      <c r="Z233" s="8">
        <v>73739.199999999997</v>
      </c>
      <c r="AA233" s="9">
        <v>17.420000000000002</v>
      </c>
      <c r="AB233" s="8">
        <v>457582.46</v>
      </c>
      <c r="AD233" s="10">
        <v>4419089</v>
      </c>
      <c r="AE233" s="11">
        <v>44254</v>
      </c>
      <c r="AF233" s="8">
        <v>52962</v>
      </c>
      <c r="AG233" s="8">
        <v>-777.19999999999709</v>
      </c>
      <c r="AH233" s="12">
        <v>-3.8859999999999853E-2</v>
      </c>
      <c r="AI233" s="8">
        <v>-44.615384615384443</v>
      </c>
      <c r="AJ233" s="11">
        <v>46180.384615393516</v>
      </c>
      <c r="AK233" s="11"/>
      <c r="AL233" s="10"/>
      <c r="AO233" s="40" t="str">
        <f>E233&amp;F233&amp;U233</f>
        <v>APXENGI</v>
      </c>
      <c r="AP233" s="40" t="str">
        <f>_xlfn.XLOOKUP(AO233,CrossRef!N:N,CrossRef!A:A,"NOT FOUND",0)</f>
        <v>APX100000</v>
      </c>
      <c r="AQ233" s="40" t="str">
        <f>IFERROR(_xlfn.XLOOKUP(AO233,CrossRef!$N:$N,CrossRef!$E:$E,"Not Found"),"-")</f>
        <v>785C</v>
      </c>
      <c r="AR233" s="40" t="str">
        <f>IFERROR(_xlfn.XLOOKUP(AO233,CrossRef!$N:$N,CrossRef!$G:$G,"Not Found"),"-")</f>
        <v>1000 - ENGINE</v>
      </c>
      <c r="AS233" s="40" t="str">
        <f>IFERROR(_xlfn.XLOOKUP(AO233,CrossRef!$N:$N,CrossRef!$H:$H,"Not Found"),"-")</f>
        <v>00 - (NONE)</v>
      </c>
    </row>
    <row r="234" spans="1:45" hidden="1" x14ac:dyDescent="0.3">
      <c r="A234" s="38" t="str">
        <f>E234&amp;F234&amp;U234</f>
        <v>ELZHYSY-CYHY-CYKLLH</v>
      </c>
      <c r="B234" s="38" t="str">
        <f>I234&amp;D234&amp;C234</f>
        <v>EX7128</v>
      </c>
      <c r="C234" s="38" t="str">
        <f>_xlfn.XLOOKUP(A234,CrossRef!N:N,CrossRef!D:D,"",0)</f>
        <v/>
      </c>
      <c r="D234" s="38" t="str">
        <f>_xlfn.XLOOKUP(A234,CrossRef!N:N,CrossRef!C:C,"",0)</f>
        <v/>
      </c>
      <c r="E234" s="38" t="str">
        <f>LEFT(M234,3)</f>
        <v>ELZ</v>
      </c>
      <c r="F234" s="38" t="str">
        <f>_xlfn.TEXTAFTER(J234,"-")</f>
        <v>HYSY-CYHY-CYKL</v>
      </c>
      <c r="G234" t="s">
        <v>2725</v>
      </c>
      <c r="H234" t="s">
        <v>2726</v>
      </c>
      <c r="I234" t="s">
        <v>2936</v>
      </c>
      <c r="J234" s="7" t="s">
        <v>715</v>
      </c>
      <c r="K234" t="s">
        <v>2638</v>
      </c>
      <c r="L234" t="s">
        <v>2728</v>
      </c>
      <c r="M234" t="s">
        <v>2937</v>
      </c>
      <c r="N234" t="s">
        <v>2640</v>
      </c>
      <c r="O234" t="s">
        <v>2803</v>
      </c>
      <c r="P234" t="s">
        <v>2642</v>
      </c>
      <c r="Q234" t="s">
        <v>2640</v>
      </c>
      <c r="R234" t="s">
        <v>3496</v>
      </c>
      <c r="S234" t="s">
        <v>2644</v>
      </c>
      <c r="T234" t="s">
        <v>3381</v>
      </c>
      <c r="U234" t="s">
        <v>59</v>
      </c>
      <c r="V234" s="7" t="s">
        <v>701</v>
      </c>
      <c r="W234" s="8">
        <v>10000</v>
      </c>
      <c r="X234" t="s">
        <v>3497</v>
      </c>
      <c r="Y234" t="s">
        <v>3383</v>
      </c>
      <c r="Z234" s="8">
        <v>22566.400000000001</v>
      </c>
      <c r="AA234" s="9">
        <v>14.49</v>
      </c>
      <c r="AB234" s="8">
        <v>55686.35</v>
      </c>
      <c r="AD234" s="10">
        <v>4840730</v>
      </c>
      <c r="AE234" s="11">
        <v>45376</v>
      </c>
      <c r="AF234" s="8">
        <v>11796.3</v>
      </c>
      <c r="AG234" s="8">
        <v>-770.10000000000218</v>
      </c>
      <c r="AH234" s="12">
        <v>-7.7010000000000217E-2</v>
      </c>
      <c r="AI234" s="8">
        <v>-53.146997929606776</v>
      </c>
      <c r="AJ234" s="11">
        <v>46171.853002083335</v>
      </c>
      <c r="AK234" s="11">
        <v>46139</v>
      </c>
      <c r="AL234" s="10">
        <v>32</v>
      </c>
      <c r="AM234">
        <v>21320.260000000002</v>
      </c>
      <c r="AN234">
        <v>0.95239600000000024</v>
      </c>
      <c r="AO234" s="40" t="str">
        <f>E234&amp;F234&amp;U234</f>
        <v>ELZHYSY-CYHY-CYKLLH</v>
      </c>
      <c r="AP234" s="40" t="str">
        <f>_xlfn.XLOOKUP(AO234,CrossRef!N:N,CrossRef!A:A,"NOT FOUND",0)</f>
        <v>NOT FOUND</v>
      </c>
      <c r="AQ234" s="40" t="str">
        <f>IFERROR(_xlfn.XLOOKUP(AO234,CrossRef!$N:$N,CrossRef!$E:$E,"Not Found"),"-")</f>
        <v>Not Found</v>
      </c>
      <c r="AR234" s="40" t="str">
        <f>IFERROR(_xlfn.XLOOKUP(AO234,CrossRef!$N:$N,CrossRef!$G:$G,"Not Found"),"-")</f>
        <v>Not Found</v>
      </c>
      <c r="AS234" s="40" t="str">
        <f>IFERROR(_xlfn.XLOOKUP(AO234,CrossRef!$N:$N,CrossRef!$H:$H,"Not Found"),"-")</f>
        <v>Not Found</v>
      </c>
    </row>
    <row r="235" spans="1:45" hidden="1" x14ac:dyDescent="0.3">
      <c r="A235" s="38" t="str">
        <f>E235&amp;F235&amp;U235</f>
        <v>RABDRIV-TQCV</v>
      </c>
      <c r="B235" s="38" t="str">
        <f>I235&amp;D235&amp;C235</f>
        <v>DZ8161310100</v>
      </c>
      <c r="C235" s="38" t="str">
        <f>_xlfn.XLOOKUP(A235,CrossRef!N:N,CrossRef!D:D,"",0)</f>
        <v>00</v>
      </c>
      <c r="D235" s="38" t="str">
        <f>_xlfn.XLOOKUP(A235,CrossRef!N:N,CrossRef!C:C,"",0)</f>
        <v>3101</v>
      </c>
      <c r="E235" s="38" t="str">
        <f>LEFT(M235,3)</f>
        <v>RAB</v>
      </c>
      <c r="F235" s="38" t="str">
        <f>_xlfn.TEXTAFTER(J235,"-")</f>
        <v>DRIV-TQCV</v>
      </c>
      <c r="G235" t="s">
        <v>2635</v>
      </c>
      <c r="H235" t="s">
        <v>2636</v>
      </c>
      <c r="I235" t="s">
        <v>3498</v>
      </c>
      <c r="J235" s="7" t="s">
        <v>3499</v>
      </c>
      <c r="K235" t="s">
        <v>2638</v>
      </c>
      <c r="L235" t="s">
        <v>34</v>
      </c>
      <c r="M235" t="s">
        <v>3500</v>
      </c>
      <c r="N235" t="s">
        <v>2640</v>
      </c>
      <c r="O235" t="s">
        <v>2653</v>
      </c>
      <c r="P235" t="s">
        <v>2642</v>
      </c>
      <c r="Q235" t="s">
        <v>2640</v>
      </c>
      <c r="R235" t="s">
        <v>3501</v>
      </c>
      <c r="S235" t="s">
        <v>2655</v>
      </c>
      <c r="T235" t="s">
        <v>2678</v>
      </c>
      <c r="U235" t="s">
        <v>2657</v>
      </c>
      <c r="V235" s="7" t="s">
        <v>365</v>
      </c>
      <c r="W235" s="8">
        <v>14000</v>
      </c>
      <c r="X235" t="s">
        <v>3502</v>
      </c>
      <c r="Y235" t="s">
        <v>3503</v>
      </c>
      <c r="Z235" s="8">
        <v>28581</v>
      </c>
      <c r="AA235" s="9">
        <v>10.83</v>
      </c>
      <c r="AB235" s="8">
        <v>62991.56</v>
      </c>
      <c r="AD235" s="10">
        <v>4819310</v>
      </c>
      <c r="AE235" s="11"/>
      <c r="AF235" s="8">
        <v>13814</v>
      </c>
      <c r="AG235" s="8">
        <v>-767</v>
      </c>
      <c r="AH235" s="12">
        <v>-5.4785714285714285E-2</v>
      </c>
      <c r="AI235" s="8">
        <v>-70.821791320406277</v>
      </c>
      <c r="AJ235" s="11">
        <v>46154.178208680554</v>
      </c>
      <c r="AK235" s="11">
        <v>46102</v>
      </c>
      <c r="AL235" s="10">
        <v>52</v>
      </c>
      <c r="AM235">
        <v>27248.91</v>
      </c>
      <c r="AN235">
        <v>0.95963642857142861</v>
      </c>
      <c r="AO235" s="40" t="str">
        <f>E235&amp;F235&amp;U235</f>
        <v>RABDRIV-TQCV</v>
      </c>
      <c r="AP235" s="40" t="str">
        <f>_xlfn.XLOOKUP(AO235,CrossRef!N:N,CrossRef!A:A,"NOT FOUND",0)</f>
        <v>RAB310100</v>
      </c>
      <c r="AQ235" s="40" t="str">
        <f>IFERROR(_xlfn.XLOOKUP(AO235,CrossRef!$N:$N,CrossRef!$E:$E,"Not Found"),"-")</f>
        <v>D10T2</v>
      </c>
      <c r="AR235" s="40" t="str">
        <f>IFERROR(_xlfn.XLOOKUP(AO235,CrossRef!$N:$N,CrossRef!$G:$G,"Not Found"),"-")</f>
        <v>3101 - TORQUE CONVERTER</v>
      </c>
      <c r="AS235" s="40" t="str">
        <f>IFERROR(_xlfn.XLOOKUP(AO235,CrossRef!$N:$N,CrossRef!$H:$H,"Not Found"),"-")</f>
        <v>00 - (NONE)</v>
      </c>
    </row>
    <row r="236" spans="1:45" hidden="1" x14ac:dyDescent="0.3">
      <c r="A236" s="38" t="str">
        <f>E236&amp;F236&amp;U236</f>
        <v>FDBDRIV-TQCV</v>
      </c>
      <c r="B236" s="38" t="str">
        <f>I236&amp;D236&amp;C236</f>
        <v>QTD23310100</v>
      </c>
      <c r="C236" s="38" t="str">
        <f>_xlfn.XLOOKUP(A236,CrossRef!N:N,CrossRef!D:D,"",0)</f>
        <v>00</v>
      </c>
      <c r="D236" s="38" t="str">
        <f>_xlfn.XLOOKUP(A236,CrossRef!N:N,CrossRef!C:C,"",0)</f>
        <v>3101</v>
      </c>
      <c r="E236" s="38" t="str">
        <f>LEFT(M236,3)</f>
        <v>FDB</v>
      </c>
      <c r="F236" s="38" t="str">
        <f>_xlfn.TEXTAFTER(J236,"-")</f>
        <v>DRIV-TQCV</v>
      </c>
      <c r="G236" t="s">
        <v>2635</v>
      </c>
      <c r="H236" t="s">
        <v>2636</v>
      </c>
      <c r="I236" t="s">
        <v>3006</v>
      </c>
      <c r="J236" s="7" t="s">
        <v>3504</v>
      </c>
      <c r="K236" t="s">
        <v>2638</v>
      </c>
      <c r="L236" t="s">
        <v>155</v>
      </c>
      <c r="M236" t="s">
        <v>3007</v>
      </c>
      <c r="N236" t="s">
        <v>2640</v>
      </c>
      <c r="O236" t="s">
        <v>2641</v>
      </c>
      <c r="P236" t="s">
        <v>2642</v>
      </c>
      <c r="Q236" t="s">
        <v>2640</v>
      </c>
      <c r="R236" t="s">
        <v>3505</v>
      </c>
      <c r="S236" t="s">
        <v>2655</v>
      </c>
      <c r="T236" t="s">
        <v>2678</v>
      </c>
      <c r="U236" t="s">
        <v>2657</v>
      </c>
      <c r="V236" s="7" t="s">
        <v>390</v>
      </c>
      <c r="W236" s="8">
        <v>15400</v>
      </c>
      <c r="X236" t="s">
        <v>3506</v>
      </c>
      <c r="Y236" t="s">
        <v>3043</v>
      </c>
      <c r="Z236" s="8">
        <v>95814</v>
      </c>
      <c r="AA236" s="9">
        <v>12.78</v>
      </c>
      <c r="AB236" s="8">
        <v>53050.69</v>
      </c>
      <c r="AD236" s="10">
        <v>4798386</v>
      </c>
      <c r="AE236" s="11">
        <v>44758</v>
      </c>
      <c r="AF236" s="8">
        <v>79715</v>
      </c>
      <c r="AG236" s="8">
        <v>-699</v>
      </c>
      <c r="AH236" s="12">
        <v>-4.5389610389610389E-2</v>
      </c>
      <c r="AI236" s="8">
        <v>-54.694835680751176</v>
      </c>
      <c r="AJ236" s="11">
        <v>46170.305164317127</v>
      </c>
      <c r="AK236" s="11">
        <v>46064</v>
      </c>
      <c r="AL236" s="10">
        <v>106</v>
      </c>
      <c r="AM236">
        <v>93756.42</v>
      </c>
      <c r="AO236" s="40" t="str">
        <f>E236&amp;F236&amp;U236</f>
        <v>FDBDRIV-TQCV</v>
      </c>
      <c r="AP236" s="40" t="str">
        <f>_xlfn.XLOOKUP(AO236,CrossRef!N:N,CrossRef!A:A,"NOT FOUND",0)</f>
        <v>FDB310100</v>
      </c>
      <c r="AQ236" s="40" t="str">
        <f>IFERROR(_xlfn.XLOOKUP(AO236,CrossRef!$N:$N,CrossRef!$E:$E,"Not Found"),"-")</f>
        <v>793D</v>
      </c>
      <c r="AR236" s="40" t="str">
        <f>IFERROR(_xlfn.XLOOKUP(AO236,CrossRef!$N:$N,CrossRef!$G:$G,"Not Found"),"-")</f>
        <v>3101 - TORQUE CONVERTER</v>
      </c>
      <c r="AS236" s="40" t="str">
        <f>IFERROR(_xlfn.XLOOKUP(AO236,CrossRef!$N:$N,CrossRef!$H:$H,"Not Found"),"-")</f>
        <v>00 - (NONE)</v>
      </c>
    </row>
    <row r="237" spans="1:45" hidden="1" x14ac:dyDescent="0.3">
      <c r="A237" s="38" t="str">
        <f>E237&amp;F237&amp;U237</f>
        <v>RABENGI</v>
      </c>
      <c r="B237" s="38" t="str">
        <f>I237&amp;D237&amp;C237</f>
        <v>DZ8228100000</v>
      </c>
      <c r="C237" s="38" t="str">
        <f>_xlfn.XLOOKUP(A237,CrossRef!N:N,CrossRef!D:D,"",0)</f>
        <v>00</v>
      </c>
      <c r="D237" s="38" t="str">
        <f>_xlfn.XLOOKUP(A237,CrossRef!N:N,CrossRef!C:C,"",0)</f>
        <v>1000</v>
      </c>
      <c r="E237" s="38" t="str">
        <f>LEFT(M237,3)</f>
        <v>RAB</v>
      </c>
      <c r="F237" s="38" t="str">
        <f>_xlfn.TEXTAFTER(J237,"-")</f>
        <v>ENGI</v>
      </c>
      <c r="G237" t="s">
        <v>2725</v>
      </c>
      <c r="H237" t="s">
        <v>2726</v>
      </c>
      <c r="I237" t="s">
        <v>3277</v>
      </c>
      <c r="J237" s="7" t="s">
        <v>3507</v>
      </c>
      <c r="K237" t="s">
        <v>2638</v>
      </c>
      <c r="L237" t="s">
        <v>34</v>
      </c>
      <c r="M237" t="s">
        <v>3278</v>
      </c>
      <c r="N237" t="s">
        <v>2640</v>
      </c>
      <c r="O237" t="s">
        <v>2803</v>
      </c>
      <c r="P237" t="s">
        <v>2642</v>
      </c>
      <c r="Q237" t="s">
        <v>2640</v>
      </c>
      <c r="R237" t="s">
        <v>3508</v>
      </c>
      <c r="S237" t="s">
        <v>2655</v>
      </c>
      <c r="T237" t="s">
        <v>3265</v>
      </c>
      <c r="U237" t="s">
        <v>2657</v>
      </c>
      <c r="V237" s="7" t="s">
        <v>26</v>
      </c>
      <c r="W237" s="8">
        <v>16000</v>
      </c>
      <c r="X237" t="s">
        <v>3509</v>
      </c>
      <c r="Y237" t="s">
        <v>3510</v>
      </c>
      <c r="Z237" s="8">
        <v>16695</v>
      </c>
      <c r="AA237" s="9">
        <v>13.41</v>
      </c>
      <c r="AB237" s="8">
        <v>315489.78999999998</v>
      </c>
      <c r="AD237" s="10">
        <v>4853018</v>
      </c>
      <c r="AE237" s="11"/>
      <c r="AF237" s="8"/>
      <c r="AG237" s="8">
        <v>-695</v>
      </c>
      <c r="AH237" s="12">
        <v>-4.3437499999999997E-2</v>
      </c>
      <c r="AI237" s="8">
        <v>-51.826994780014914</v>
      </c>
      <c r="AJ237" s="11">
        <v>46173.173005208337</v>
      </c>
      <c r="AK237" s="11">
        <v>46163</v>
      </c>
      <c r="AL237" s="10">
        <v>10</v>
      </c>
      <c r="AM237">
        <v>15863.58</v>
      </c>
      <c r="AO237" s="40" t="str">
        <f>E237&amp;F237&amp;U237</f>
        <v>RABENGI</v>
      </c>
      <c r="AP237" s="40" t="str">
        <f>_xlfn.XLOOKUP(AO237,CrossRef!N:N,CrossRef!A:A,"NOT FOUND",0)</f>
        <v>RAB100000</v>
      </c>
      <c r="AQ237" s="40" t="str">
        <f>IFERROR(_xlfn.XLOOKUP(AO237,CrossRef!$N:$N,CrossRef!$E:$E,"Not Found"),"-")</f>
        <v>D10T2</v>
      </c>
      <c r="AR237" s="40" t="str">
        <f>IFERROR(_xlfn.XLOOKUP(AO237,CrossRef!$N:$N,CrossRef!$G:$G,"Not Found"),"-")</f>
        <v>1000 - ENGINE</v>
      </c>
      <c r="AS237" s="40" t="str">
        <f>IFERROR(_xlfn.XLOOKUP(AO237,CrossRef!$N:$N,CrossRef!$H:$H,"Not Found"),"-")</f>
        <v>00 - (NONE)</v>
      </c>
    </row>
    <row r="238" spans="1:45" hidden="1" x14ac:dyDescent="0.3">
      <c r="A238" s="38" t="str">
        <f>E238&amp;F238&amp;U238</f>
        <v>RABENGI-COSY</v>
      </c>
      <c r="B238" s="38" t="str">
        <f>I238&amp;D238&amp;C238</f>
        <v>DZ8228135300</v>
      </c>
      <c r="C238" s="38" t="str">
        <f>_xlfn.XLOOKUP(A238,CrossRef!N:N,CrossRef!D:D,"",0)</f>
        <v>00</v>
      </c>
      <c r="D238" s="38" t="str">
        <f>_xlfn.XLOOKUP(A238,CrossRef!N:N,CrossRef!C:C,"",0)</f>
        <v>1353</v>
      </c>
      <c r="E238" s="38" t="str">
        <f>LEFT(M238,3)</f>
        <v>RAB</v>
      </c>
      <c r="F238" s="38" t="str">
        <f>_xlfn.TEXTAFTER(J238,"-")</f>
        <v>ENGI-COSY</v>
      </c>
      <c r="G238" t="s">
        <v>2725</v>
      </c>
      <c r="H238" t="s">
        <v>2726</v>
      </c>
      <c r="I238" t="s">
        <v>3277</v>
      </c>
      <c r="J238" s="7" t="s">
        <v>3511</v>
      </c>
      <c r="K238" t="s">
        <v>2638</v>
      </c>
      <c r="L238" t="s">
        <v>34</v>
      </c>
      <c r="M238" t="s">
        <v>3278</v>
      </c>
      <c r="N238" t="s">
        <v>2640</v>
      </c>
      <c r="O238" t="s">
        <v>2803</v>
      </c>
      <c r="P238" t="s">
        <v>2642</v>
      </c>
      <c r="Q238" t="s">
        <v>2640</v>
      </c>
      <c r="R238" t="s">
        <v>3512</v>
      </c>
      <c r="S238" t="s">
        <v>2655</v>
      </c>
      <c r="T238" t="s">
        <v>3253</v>
      </c>
      <c r="U238" t="s">
        <v>2657</v>
      </c>
      <c r="V238" s="7" t="s">
        <v>211</v>
      </c>
      <c r="W238" s="8">
        <v>16000</v>
      </c>
      <c r="X238" t="s">
        <v>3513</v>
      </c>
      <c r="Y238" t="s">
        <v>3514</v>
      </c>
      <c r="Z238" s="8">
        <v>16695</v>
      </c>
      <c r="AA238" s="9">
        <v>13.41</v>
      </c>
      <c r="AB238" s="8">
        <v>28100.71</v>
      </c>
      <c r="AD238" s="10">
        <v>4853019</v>
      </c>
      <c r="AE238" s="11"/>
      <c r="AF238" s="8"/>
      <c r="AG238" s="8">
        <v>-695</v>
      </c>
      <c r="AH238" s="12">
        <v>-4.3437499999999997E-2</v>
      </c>
      <c r="AI238" s="8">
        <v>-51.826994780014914</v>
      </c>
      <c r="AJ238" s="11">
        <v>46173.173005208337</v>
      </c>
      <c r="AK238" s="11">
        <v>46163</v>
      </c>
      <c r="AL238" s="10">
        <v>10</v>
      </c>
      <c r="AM238">
        <v>15863.58</v>
      </c>
      <c r="AO238" s="40" t="str">
        <f>E238&amp;F238&amp;U238</f>
        <v>RABENGI-COSY</v>
      </c>
      <c r="AP238" s="40" t="str">
        <f>_xlfn.XLOOKUP(AO238,CrossRef!N:N,CrossRef!A:A,"NOT FOUND",0)</f>
        <v>RAB135300</v>
      </c>
      <c r="AQ238" s="40" t="str">
        <f>IFERROR(_xlfn.XLOOKUP(AO238,CrossRef!$N:$N,CrossRef!$E:$E,"Not Found"),"-")</f>
        <v>D10T2</v>
      </c>
      <c r="AR238" s="40" t="str">
        <f>IFERROR(_xlfn.XLOOKUP(AO238,CrossRef!$N:$N,CrossRef!$G:$G,"Not Found"),"-")</f>
        <v>1353 - RADIATOR</v>
      </c>
      <c r="AS238" s="40" t="str">
        <f>IFERROR(_xlfn.XLOOKUP(AO238,CrossRef!$N:$N,CrossRef!$H:$H,"Not Found"),"-")</f>
        <v>00 - (NONE)</v>
      </c>
    </row>
    <row r="239" spans="1:45" hidden="1" x14ac:dyDescent="0.3">
      <c r="A239" s="38" t="str">
        <f>E239&amp;F239&amp;U239</f>
        <v>HCMSURE-SWBR</v>
      </c>
      <c r="B239" s="38" t="str">
        <f>I239&amp;D239&amp;C239</f>
        <v>EX7112</v>
      </c>
      <c r="C239" s="38" t="str">
        <f>_xlfn.XLOOKUP(A239,CrossRef!N:N,CrossRef!D:D,"",0)</f>
        <v/>
      </c>
      <c r="D239" s="38" t="str">
        <f>_xlfn.XLOOKUP(A239,CrossRef!N:N,CrossRef!C:C,"",0)</f>
        <v/>
      </c>
      <c r="E239" s="38" t="str">
        <f>LEFT(M239,3)</f>
        <v>HCM</v>
      </c>
      <c r="F239" s="38" t="str">
        <f>_xlfn.TEXTAFTER(J239,"-")</f>
        <v>SURE-SWBR</v>
      </c>
      <c r="G239" t="s">
        <v>2648</v>
      </c>
      <c r="H239" t="s">
        <v>2649</v>
      </c>
      <c r="I239" t="s">
        <v>2849</v>
      </c>
      <c r="J239" s="7" t="s">
        <v>3515</v>
      </c>
      <c r="K239" t="s">
        <v>2668</v>
      </c>
      <c r="L239" t="s">
        <v>415</v>
      </c>
      <c r="M239" t="s">
        <v>2850</v>
      </c>
      <c r="N239" t="s">
        <v>2640</v>
      </c>
      <c r="O239" t="s">
        <v>2803</v>
      </c>
      <c r="P239" t="s">
        <v>2642</v>
      </c>
      <c r="Q239" t="s">
        <v>2640</v>
      </c>
      <c r="R239" t="s">
        <v>3516</v>
      </c>
      <c r="S239" t="s">
        <v>2671</v>
      </c>
      <c r="T239" t="s">
        <v>2751</v>
      </c>
      <c r="U239" t="s">
        <v>2657</v>
      </c>
      <c r="V239" s="7" t="s">
        <v>1089</v>
      </c>
      <c r="W239" s="8">
        <v>36000</v>
      </c>
      <c r="X239" t="s">
        <v>3517</v>
      </c>
      <c r="Y239" t="s">
        <v>3518</v>
      </c>
      <c r="Z239" s="8">
        <v>36668.800000000003</v>
      </c>
      <c r="AA239" s="9">
        <v>13.49</v>
      </c>
      <c r="AB239" s="8">
        <v>403523.59</v>
      </c>
      <c r="AD239" s="10">
        <v>4838811</v>
      </c>
      <c r="AE239" s="11">
        <v>43354</v>
      </c>
      <c r="AF239" s="8">
        <v>0</v>
      </c>
      <c r="AG239" s="8">
        <v>-668.80000000000291</v>
      </c>
      <c r="AH239" s="12">
        <v>-1.857777777777786E-2</v>
      </c>
      <c r="AI239" s="8">
        <v>-49.577464788732613</v>
      </c>
      <c r="AJ239" s="11">
        <v>46175.422535219906</v>
      </c>
      <c r="AK239" s="11">
        <v>46137</v>
      </c>
      <c r="AL239" s="10">
        <v>38</v>
      </c>
      <c r="AM239">
        <v>35481.68</v>
      </c>
      <c r="AN239">
        <v>0.98560222222222227</v>
      </c>
      <c r="AO239" s="40" t="str">
        <f>E239&amp;F239&amp;U239</f>
        <v>HCMSURE-SWBR</v>
      </c>
      <c r="AP239" s="40" t="str">
        <f>_xlfn.XLOOKUP(AO239,CrossRef!N:N,CrossRef!A:A,"NOT FOUND",0)</f>
        <v>NOT FOUND</v>
      </c>
      <c r="AQ239" s="40" t="str">
        <f>IFERROR(_xlfn.XLOOKUP(AO239,CrossRef!$N:$N,CrossRef!$E:$E,"Not Found"),"-")</f>
        <v>Not Found</v>
      </c>
      <c r="AR239" s="40" t="str">
        <f>IFERROR(_xlfn.XLOOKUP(AO239,CrossRef!$N:$N,CrossRef!$G:$G,"Not Found"),"-")</f>
        <v>Not Found</v>
      </c>
      <c r="AS239" s="40" t="str">
        <f>IFERROR(_xlfn.XLOOKUP(AO239,CrossRef!$N:$N,CrossRef!$H:$H,"Not Found"),"-")</f>
        <v>Not Found</v>
      </c>
    </row>
    <row r="240" spans="1:45" hidden="1" x14ac:dyDescent="0.3">
      <c r="A240" s="38" t="str">
        <f>E240&amp;F240&amp;U240</f>
        <v>SSPENGI</v>
      </c>
      <c r="B240" s="38" t="str">
        <f>I240&amp;D240&amp;C240</f>
        <v>TD6327100000</v>
      </c>
      <c r="C240" s="38" t="str">
        <f>_xlfn.XLOOKUP(A240,CrossRef!N:N,CrossRef!D:D,"",0)</f>
        <v>00</v>
      </c>
      <c r="D240" s="38" t="str">
        <f>_xlfn.XLOOKUP(A240,CrossRef!N:N,CrossRef!C:C,"",0)</f>
        <v>1000</v>
      </c>
      <c r="E240" s="38" t="str">
        <f>LEFT(M240,3)</f>
        <v>SSP</v>
      </c>
      <c r="F240" s="38" t="str">
        <f>_xlfn.TEXTAFTER(J240,"-")</f>
        <v>ENGI</v>
      </c>
      <c r="G240" t="s">
        <v>2725</v>
      </c>
      <c r="H240" t="s">
        <v>2726</v>
      </c>
      <c r="I240" t="s">
        <v>3519</v>
      </c>
      <c r="J240" s="7" t="s">
        <v>3520</v>
      </c>
      <c r="K240" t="s">
        <v>2638</v>
      </c>
      <c r="L240" t="s">
        <v>183</v>
      </c>
      <c r="M240" t="s">
        <v>3521</v>
      </c>
      <c r="N240" t="s">
        <v>2640</v>
      </c>
      <c r="O240" t="s">
        <v>2803</v>
      </c>
      <c r="P240" t="s">
        <v>2642</v>
      </c>
      <c r="Q240" t="s">
        <v>2640</v>
      </c>
      <c r="R240" t="s">
        <v>3522</v>
      </c>
      <c r="S240" t="s">
        <v>2655</v>
      </c>
      <c r="T240" t="s">
        <v>3265</v>
      </c>
      <c r="U240" t="s">
        <v>2657</v>
      </c>
      <c r="V240" s="7" t="s">
        <v>163</v>
      </c>
      <c r="W240" s="8">
        <v>22000</v>
      </c>
      <c r="X240" t="s">
        <v>3523</v>
      </c>
      <c r="Y240" t="s">
        <v>3276</v>
      </c>
      <c r="Z240" s="8">
        <v>47173</v>
      </c>
      <c r="AA240" s="9">
        <v>15.37</v>
      </c>
      <c r="AB240" s="8">
        <v>734479.95</v>
      </c>
      <c r="AD240" s="10">
        <v>4849242</v>
      </c>
      <c r="AE240" s="11">
        <v>44785</v>
      </c>
      <c r="AF240" s="8">
        <v>24508.3</v>
      </c>
      <c r="AG240" s="8">
        <v>-664.69999999999709</v>
      </c>
      <c r="AH240" s="12">
        <v>-3.0213636363636231E-2</v>
      </c>
      <c r="AI240" s="8">
        <v>-43.246584255042102</v>
      </c>
      <c r="AJ240" s="11">
        <v>46181.753415740743</v>
      </c>
      <c r="AK240" s="11">
        <v>46179</v>
      </c>
      <c r="AL240" s="10">
        <v>2</v>
      </c>
      <c r="AM240">
        <v>46465.98</v>
      </c>
      <c r="AN240">
        <v>0.99807636363636376</v>
      </c>
      <c r="AO240" s="40" t="str">
        <f>E240&amp;F240&amp;U240</f>
        <v>SSPENGI</v>
      </c>
      <c r="AP240" s="40" t="str">
        <f>_xlfn.XLOOKUP(AO240,CrossRef!N:N,CrossRef!A:A,"NOT FOUND",0)</f>
        <v>SSP100000</v>
      </c>
      <c r="AQ240" s="40" t="str">
        <f>IFERROR(_xlfn.XLOOKUP(AO240,CrossRef!$N:$N,CrossRef!$E:$E,"Not Found"),"-")</f>
        <v>793F</v>
      </c>
      <c r="AR240" s="40" t="str">
        <f>IFERROR(_xlfn.XLOOKUP(AO240,CrossRef!$N:$N,CrossRef!$G:$G,"Not Found"),"-")</f>
        <v>1000 - ENGINE</v>
      </c>
      <c r="AS240" s="40" t="str">
        <f>IFERROR(_xlfn.XLOOKUP(AO240,CrossRef!$N:$N,CrossRef!$H:$H,"Not Found"),"-")</f>
        <v>00 - (NONE)</v>
      </c>
    </row>
    <row r="241" spans="1:45" hidden="1" x14ac:dyDescent="0.3">
      <c r="A241" s="38" t="str">
        <f>E241&amp;F241&amp;U241</f>
        <v>SSPENGI-COSY</v>
      </c>
      <c r="B241" s="38" t="str">
        <f>I241&amp;D241&amp;C241</f>
        <v>TD6327135300</v>
      </c>
      <c r="C241" s="38" t="str">
        <f>_xlfn.XLOOKUP(A241,CrossRef!N:N,CrossRef!D:D,"",0)</f>
        <v>00</v>
      </c>
      <c r="D241" s="38" t="str">
        <f>_xlfn.XLOOKUP(A241,CrossRef!N:N,CrossRef!C:C,"",0)</f>
        <v>1353</v>
      </c>
      <c r="E241" s="38" t="str">
        <f>LEFT(M241,3)</f>
        <v>SSP</v>
      </c>
      <c r="F241" s="38" t="str">
        <f>_xlfn.TEXTAFTER(J241,"-")</f>
        <v>ENGI-COSY</v>
      </c>
      <c r="G241" t="s">
        <v>2725</v>
      </c>
      <c r="H241" t="s">
        <v>2726</v>
      </c>
      <c r="I241" t="s">
        <v>3519</v>
      </c>
      <c r="J241" s="7" t="s">
        <v>3524</v>
      </c>
      <c r="K241" t="s">
        <v>2638</v>
      </c>
      <c r="L241" t="s">
        <v>183</v>
      </c>
      <c r="M241" t="s">
        <v>3521</v>
      </c>
      <c r="N241" t="s">
        <v>2640</v>
      </c>
      <c r="O241" t="s">
        <v>2803</v>
      </c>
      <c r="P241" t="s">
        <v>2642</v>
      </c>
      <c r="Q241" t="s">
        <v>2640</v>
      </c>
      <c r="R241" t="s">
        <v>3525</v>
      </c>
      <c r="S241" t="s">
        <v>2655</v>
      </c>
      <c r="T241" t="s">
        <v>3253</v>
      </c>
      <c r="U241" t="s">
        <v>2657</v>
      </c>
      <c r="V241" s="7" t="s">
        <v>291</v>
      </c>
      <c r="W241" s="8">
        <v>22000</v>
      </c>
      <c r="X241" t="s">
        <v>3526</v>
      </c>
      <c r="Y241" t="s">
        <v>3527</v>
      </c>
      <c r="Z241" s="8">
        <v>47173</v>
      </c>
      <c r="AA241" s="9">
        <v>15.37</v>
      </c>
      <c r="AB241" s="8">
        <v>155138.51999999999</v>
      </c>
      <c r="AD241" s="10">
        <v>4849254</v>
      </c>
      <c r="AE241" s="11">
        <v>44861</v>
      </c>
      <c r="AF241" s="8">
        <v>24508.3</v>
      </c>
      <c r="AG241" s="8">
        <v>-664.69999999999709</v>
      </c>
      <c r="AH241" s="12">
        <v>-3.0213636363636231E-2</v>
      </c>
      <c r="AI241" s="8">
        <v>-43.246584255042102</v>
      </c>
      <c r="AJ241" s="11">
        <v>46181.753415740743</v>
      </c>
      <c r="AK241" s="11">
        <v>46179</v>
      </c>
      <c r="AL241" s="10">
        <v>2</v>
      </c>
      <c r="AM241">
        <v>46465.98</v>
      </c>
      <c r="AN241">
        <v>0.99807636363636376</v>
      </c>
      <c r="AO241" s="40" t="str">
        <f>E241&amp;F241&amp;U241</f>
        <v>SSPENGI-COSY</v>
      </c>
      <c r="AP241" s="40" t="str">
        <f>_xlfn.XLOOKUP(AO241,CrossRef!N:N,CrossRef!A:A,"NOT FOUND",0)</f>
        <v>SSP135300</v>
      </c>
      <c r="AQ241" s="40" t="str">
        <f>IFERROR(_xlfn.XLOOKUP(AO241,CrossRef!$N:$N,CrossRef!$E:$E,"Not Found"),"-")</f>
        <v>793F</v>
      </c>
      <c r="AR241" s="40" t="str">
        <f>IFERROR(_xlfn.XLOOKUP(AO241,CrossRef!$N:$N,CrossRef!$G:$G,"Not Found"),"-")</f>
        <v>1353 - RADIATOR</v>
      </c>
      <c r="AS241" s="40" t="str">
        <f>IFERROR(_xlfn.XLOOKUP(AO241,CrossRef!$N:$N,CrossRef!$H:$H,"Not Found"),"-")</f>
        <v>00 - (NONE)</v>
      </c>
    </row>
    <row r="242" spans="1:45" hidden="1" x14ac:dyDescent="0.3">
      <c r="A242" s="38" t="str">
        <f>E242&amp;F242&amp;U242</f>
        <v>DHJENG1LH</v>
      </c>
      <c r="B242" s="38" t="str">
        <f>I242&amp;D242&amp;C242</f>
        <v>EX70901000LT</v>
      </c>
      <c r="C242" s="38" t="str">
        <f>_xlfn.XLOOKUP(A242,CrossRef!N:N,CrossRef!D:D,"",0)</f>
        <v>LT</v>
      </c>
      <c r="D242" s="38" t="str">
        <f>_xlfn.XLOOKUP(A242,CrossRef!N:N,CrossRef!C:C,"",0)</f>
        <v>1000</v>
      </c>
      <c r="E242" s="38" t="str">
        <f>MID(M242,FIND("DH",M242),3)</f>
        <v>DHJ</v>
      </c>
      <c r="F242" s="38" t="str">
        <f>_xlfn.TEXTAFTER(J242,"-")</f>
        <v>ENG1</v>
      </c>
      <c r="G242" t="s">
        <v>2725</v>
      </c>
      <c r="H242" t="s">
        <v>2726</v>
      </c>
      <c r="I242" t="s">
        <v>2930</v>
      </c>
      <c r="J242" s="7" t="s">
        <v>58</v>
      </c>
      <c r="K242" t="s">
        <v>2638</v>
      </c>
      <c r="L242" t="s">
        <v>2728</v>
      </c>
      <c r="M242" t="s">
        <v>2931</v>
      </c>
      <c r="N242" t="s">
        <v>2640</v>
      </c>
      <c r="O242" t="s">
        <v>2653</v>
      </c>
      <c r="P242" t="s">
        <v>2642</v>
      </c>
      <c r="Q242" t="s">
        <v>2640</v>
      </c>
      <c r="R242" t="s">
        <v>3528</v>
      </c>
      <c r="S242" t="s">
        <v>2655</v>
      </c>
      <c r="T242" t="s">
        <v>3087</v>
      </c>
      <c r="U242" t="s">
        <v>59</v>
      </c>
      <c r="V242" s="7" t="s">
        <v>60</v>
      </c>
      <c r="W242" s="8">
        <v>9000</v>
      </c>
      <c r="X242" t="s">
        <v>3529</v>
      </c>
      <c r="Y242" t="s">
        <v>3530</v>
      </c>
      <c r="Z242" s="8">
        <v>68606</v>
      </c>
      <c r="AA242" s="9">
        <v>12.6</v>
      </c>
      <c r="AB242" s="8">
        <v>40535.199999999997</v>
      </c>
      <c r="AD242" s="10">
        <v>4798431</v>
      </c>
      <c r="AE242" s="11">
        <v>45332</v>
      </c>
      <c r="AF242" s="8">
        <v>58946.2</v>
      </c>
      <c r="AG242" s="8">
        <v>-659.80000000000291</v>
      </c>
      <c r="AH242" s="12">
        <v>-7.3311111111111438E-2</v>
      </c>
      <c r="AI242" s="8">
        <v>-52.365079365079595</v>
      </c>
      <c r="AJ242" s="11">
        <v>46172.634920636578</v>
      </c>
      <c r="AK242" s="11">
        <v>46064</v>
      </c>
      <c r="AL242" s="10">
        <v>108</v>
      </c>
      <c r="AM242">
        <v>66577.399999999994</v>
      </c>
      <c r="AN242">
        <v>0.84791111111111084</v>
      </c>
      <c r="AO242" s="40" t="str">
        <f>E242&amp;F242&amp;U242</f>
        <v>DHJENG1LH</v>
      </c>
      <c r="AP242" s="40" t="str">
        <f>_xlfn.XLOOKUP(AO242,CrossRef!N:N,CrossRef!A:A,"NOT FOUND",0)</f>
        <v>DHJ1000LT</v>
      </c>
      <c r="AQ242" s="40">
        <f>IFERROR(_xlfn.XLOOKUP(AO242,CrossRef!$N:$N,CrossRef!$E:$E,"Not Found"),"-")</f>
        <v>6040</v>
      </c>
      <c r="AR242" s="40" t="str">
        <f>IFERROR(_xlfn.XLOOKUP(AO242,CrossRef!$N:$N,CrossRef!$G:$G,"Not Found"),"-")</f>
        <v>1000 - ENGINE</v>
      </c>
      <c r="AS242" s="40" t="str">
        <f>IFERROR(_xlfn.XLOOKUP(AO242,CrossRef!$N:$N,CrossRef!$H:$H,"Not Found"),"-")</f>
        <v>LT - LEFT</v>
      </c>
    </row>
    <row r="243" spans="1:45" hidden="1" x14ac:dyDescent="0.3">
      <c r="A243" s="38" t="str">
        <f>E243&amp;F243&amp;U243</f>
        <v>SSPENGI</v>
      </c>
      <c r="B243" s="38" t="str">
        <f>I243&amp;D243&amp;C243</f>
        <v>TD6343100000</v>
      </c>
      <c r="C243" s="38" t="str">
        <f>_xlfn.XLOOKUP(A243,CrossRef!N:N,CrossRef!D:D,"",0)</f>
        <v>00</v>
      </c>
      <c r="D243" s="38" t="str">
        <f>_xlfn.XLOOKUP(A243,CrossRef!N:N,CrossRef!C:C,"",0)</f>
        <v>1000</v>
      </c>
      <c r="E243" s="38" t="str">
        <f>LEFT(M243,3)</f>
        <v>SSP</v>
      </c>
      <c r="F243" s="38" t="str">
        <f>_xlfn.TEXTAFTER(J243,"-")</f>
        <v>ENGI</v>
      </c>
      <c r="G243" t="s">
        <v>2725</v>
      </c>
      <c r="H243" t="s">
        <v>2726</v>
      </c>
      <c r="I243" t="s">
        <v>3208</v>
      </c>
      <c r="J243" s="7" t="s">
        <v>1140</v>
      </c>
      <c r="K243" t="s">
        <v>2638</v>
      </c>
      <c r="L243" t="s">
        <v>183</v>
      </c>
      <c r="M243" t="s">
        <v>3209</v>
      </c>
      <c r="N243" t="s">
        <v>2640</v>
      </c>
      <c r="O243" t="s">
        <v>2803</v>
      </c>
      <c r="P243" t="s">
        <v>2642</v>
      </c>
      <c r="Q243" t="s">
        <v>2640</v>
      </c>
      <c r="R243" t="s">
        <v>3531</v>
      </c>
      <c r="S243" t="s">
        <v>2655</v>
      </c>
      <c r="T243" t="s">
        <v>3265</v>
      </c>
      <c r="U243" t="s">
        <v>2657</v>
      </c>
      <c r="V243" s="7" t="s">
        <v>163</v>
      </c>
      <c r="W243" s="8">
        <v>22000</v>
      </c>
      <c r="X243" t="s">
        <v>3211</v>
      </c>
      <c r="Y243" t="s">
        <v>3276</v>
      </c>
      <c r="Z243" s="8">
        <v>46545</v>
      </c>
      <c r="AA243" s="9">
        <v>11.38</v>
      </c>
      <c r="AB243" s="8">
        <v>734479.95</v>
      </c>
      <c r="AD243" s="10">
        <v>4823688</v>
      </c>
      <c r="AE243" s="11">
        <v>44661</v>
      </c>
      <c r="AF243" s="8">
        <v>23895.4</v>
      </c>
      <c r="AG243" s="8">
        <v>-649.59999999999854</v>
      </c>
      <c r="AH243" s="12">
        <v>-2.9527272727272662E-2</v>
      </c>
      <c r="AI243" s="8">
        <v>-57.082601054481415</v>
      </c>
      <c r="AJ243" s="11">
        <v>46167.917398958336</v>
      </c>
      <c r="AK243" s="11">
        <v>46108</v>
      </c>
      <c r="AL243" s="10">
        <v>59</v>
      </c>
      <c r="AM243">
        <v>45213.54</v>
      </c>
      <c r="AN243">
        <v>0.96900636363636361</v>
      </c>
      <c r="AO243" s="40" t="str">
        <f>E243&amp;F243&amp;U243</f>
        <v>SSPENGI</v>
      </c>
      <c r="AP243" s="40" t="str">
        <f>_xlfn.XLOOKUP(AO243,CrossRef!N:N,CrossRef!A:A,"NOT FOUND",0)</f>
        <v>SSP100000</v>
      </c>
      <c r="AQ243" s="40" t="str">
        <f>IFERROR(_xlfn.XLOOKUP(AO243,CrossRef!$N:$N,CrossRef!$E:$E,"Not Found"),"-")</f>
        <v>793F</v>
      </c>
      <c r="AR243" s="40" t="str">
        <f>IFERROR(_xlfn.XLOOKUP(AO243,CrossRef!$N:$N,CrossRef!$G:$G,"Not Found"),"-")</f>
        <v>1000 - ENGINE</v>
      </c>
      <c r="AS243" s="40" t="str">
        <f>IFERROR(_xlfn.XLOOKUP(AO243,CrossRef!$N:$N,CrossRef!$H:$H,"Not Found"),"-")</f>
        <v>00 - (NONE)</v>
      </c>
    </row>
    <row r="244" spans="1:45" hidden="1" x14ac:dyDescent="0.3">
      <c r="A244" s="38" t="str">
        <f>E244&amp;F244&amp;U244</f>
        <v>ZMXDRIVRHR</v>
      </c>
      <c r="B244" s="38" t="str">
        <f>I244&amp;D244&amp;C244</f>
        <v>LO45704008RR</v>
      </c>
      <c r="C244" s="38" t="str">
        <f>_xlfn.XLOOKUP(A244,CrossRef!N:N,CrossRef!D:D,"",0)</f>
        <v>RR</v>
      </c>
      <c r="D244" s="38" t="str">
        <f>_xlfn.XLOOKUP(A244,CrossRef!N:N,CrossRef!C:C,"",0)</f>
        <v>4008</v>
      </c>
      <c r="E244" s="38" t="str">
        <f>LEFT(M244,3)</f>
        <v>ZMX</v>
      </c>
      <c r="F244" s="38" t="str">
        <f>_xlfn.TEXTAFTER(J244,"-")</f>
        <v>DRIV</v>
      </c>
      <c r="G244" t="s">
        <v>2725</v>
      </c>
      <c r="H244" t="s">
        <v>2726</v>
      </c>
      <c r="I244" t="s">
        <v>3532</v>
      </c>
      <c r="J244" s="7" t="s">
        <v>924</v>
      </c>
      <c r="K244" t="s">
        <v>2638</v>
      </c>
      <c r="L244" t="s">
        <v>110</v>
      </c>
      <c r="M244" t="s">
        <v>3533</v>
      </c>
      <c r="N244" t="s">
        <v>2640</v>
      </c>
      <c r="O244" t="s">
        <v>2653</v>
      </c>
      <c r="P244" t="s">
        <v>2642</v>
      </c>
      <c r="Q244" t="s">
        <v>2640</v>
      </c>
      <c r="R244" t="s">
        <v>3534</v>
      </c>
      <c r="S244" t="s">
        <v>2655</v>
      </c>
      <c r="T244" t="s">
        <v>2682</v>
      </c>
      <c r="U244" t="s">
        <v>494</v>
      </c>
      <c r="V244" s="7" t="s">
        <v>497</v>
      </c>
      <c r="W244" s="8">
        <v>15000</v>
      </c>
      <c r="X244" t="s">
        <v>3535</v>
      </c>
      <c r="Y244" t="s">
        <v>3536</v>
      </c>
      <c r="Z244" s="8">
        <v>41383.4</v>
      </c>
      <c r="AA244" s="9">
        <v>11.27</v>
      </c>
      <c r="AB244" s="8">
        <v>46674.74</v>
      </c>
      <c r="AD244" s="10">
        <v>4835533</v>
      </c>
      <c r="AE244" s="11">
        <v>44930</v>
      </c>
      <c r="AF244" s="8">
        <v>25773</v>
      </c>
      <c r="AG244" s="8">
        <v>-610.40000000000146</v>
      </c>
      <c r="AH244" s="12">
        <v>-4.0693333333333429E-2</v>
      </c>
      <c r="AI244" s="8">
        <v>-54.161490683229943</v>
      </c>
      <c r="AJ244" s="11">
        <v>46170.838509293979</v>
      </c>
      <c r="AK244" s="11">
        <v>46130</v>
      </c>
      <c r="AL244" s="10">
        <v>40</v>
      </c>
      <c r="AM244">
        <v>40312.75</v>
      </c>
      <c r="AN244">
        <v>0.96931666666666672</v>
      </c>
      <c r="AO244" s="40" t="str">
        <f>E244&amp;F244&amp;U244</f>
        <v>ZMXDRIVRHR</v>
      </c>
      <c r="AP244" s="40" t="str">
        <f>_xlfn.XLOOKUP(AO244,CrossRef!N:N,CrossRef!A:A,"NOT FOUND",0)</f>
        <v>ZMX4008RR</v>
      </c>
      <c r="AQ244" s="40" t="str">
        <f>IFERROR(_xlfn.XLOOKUP(AO244,CrossRef!$N:$N,CrossRef!$E:$E,"Not Found"),"-")</f>
        <v>992K</v>
      </c>
      <c r="AR244" s="40" t="str">
        <f>IFERROR(_xlfn.XLOOKUP(AO244,CrossRef!$N:$N,CrossRef!$G:$G,"Not Found"),"-")</f>
        <v>4008 - FINAL DRIVE, BRAKE &amp; WHEEL</v>
      </c>
      <c r="AS244" s="40" t="str">
        <f>IFERROR(_xlfn.XLOOKUP(AO244,CrossRef!$N:$N,CrossRef!$H:$H,"Not Found"),"-")</f>
        <v>RR - RIGHT REAR</v>
      </c>
    </row>
    <row r="245" spans="1:45" hidden="1" x14ac:dyDescent="0.3">
      <c r="A245" s="38" t="str">
        <f>E245&amp;F245&amp;U245</f>
        <v>ZMXDRIVLHR</v>
      </c>
      <c r="B245" s="38" t="str">
        <f>I245&amp;D245&amp;C245</f>
        <v>LO45704008LR</v>
      </c>
      <c r="C245" s="38" t="str">
        <f>_xlfn.XLOOKUP(A245,CrossRef!N:N,CrossRef!D:D,"",0)</f>
        <v>LR</v>
      </c>
      <c r="D245" s="38" t="str">
        <f>_xlfn.XLOOKUP(A245,CrossRef!N:N,CrossRef!C:C,"",0)</f>
        <v>4008</v>
      </c>
      <c r="E245" s="38" t="str">
        <f>LEFT(M245,3)</f>
        <v>ZMX</v>
      </c>
      <c r="F245" s="38" t="str">
        <f>_xlfn.TEXTAFTER(J245,"-")</f>
        <v>DRIV</v>
      </c>
      <c r="G245" t="s">
        <v>2725</v>
      </c>
      <c r="H245" t="s">
        <v>2726</v>
      </c>
      <c r="I245" t="s">
        <v>3532</v>
      </c>
      <c r="J245" s="7" t="s">
        <v>924</v>
      </c>
      <c r="K245" t="s">
        <v>2638</v>
      </c>
      <c r="L245" t="s">
        <v>110</v>
      </c>
      <c r="M245" t="s">
        <v>3533</v>
      </c>
      <c r="N245" t="s">
        <v>2640</v>
      </c>
      <c r="O245" t="s">
        <v>2653</v>
      </c>
      <c r="P245" t="s">
        <v>2642</v>
      </c>
      <c r="Q245" t="s">
        <v>2640</v>
      </c>
      <c r="R245" t="s">
        <v>3537</v>
      </c>
      <c r="S245" t="s">
        <v>2655</v>
      </c>
      <c r="T245" t="s">
        <v>2682</v>
      </c>
      <c r="U245" t="s">
        <v>491</v>
      </c>
      <c r="V245" s="7" t="s">
        <v>498</v>
      </c>
      <c r="W245" s="8">
        <v>15000</v>
      </c>
      <c r="X245" t="s">
        <v>3538</v>
      </c>
      <c r="Y245" t="s">
        <v>3536</v>
      </c>
      <c r="Z245" s="8">
        <v>41383.4</v>
      </c>
      <c r="AA245" s="9">
        <v>11.27</v>
      </c>
      <c r="AB245" s="8">
        <v>46674.74</v>
      </c>
      <c r="AD245" s="10">
        <v>4835534</v>
      </c>
      <c r="AE245" s="11">
        <v>44930</v>
      </c>
      <c r="AF245" s="8">
        <v>25773</v>
      </c>
      <c r="AG245" s="8">
        <v>-610.40000000000146</v>
      </c>
      <c r="AH245" s="12">
        <v>-4.0693333333333429E-2</v>
      </c>
      <c r="AI245" s="8">
        <v>-54.161490683229943</v>
      </c>
      <c r="AJ245" s="11">
        <v>46170.838509293979</v>
      </c>
      <c r="AK245" s="11">
        <v>46130</v>
      </c>
      <c r="AL245" s="10">
        <v>40</v>
      </c>
      <c r="AM245">
        <v>40312.75</v>
      </c>
      <c r="AN245">
        <v>0.96931666666666672</v>
      </c>
      <c r="AO245" s="40" t="str">
        <f>E245&amp;F245&amp;U245</f>
        <v>ZMXDRIVLHR</v>
      </c>
      <c r="AP245" s="40" t="str">
        <f>_xlfn.XLOOKUP(AO245,CrossRef!N:N,CrossRef!A:A,"NOT FOUND",0)</f>
        <v>ZMX4008LR</v>
      </c>
      <c r="AQ245" s="40" t="str">
        <f>IFERROR(_xlfn.XLOOKUP(AO245,CrossRef!$N:$N,CrossRef!$E:$E,"Not Found"),"-")</f>
        <v>992K</v>
      </c>
      <c r="AR245" s="40" t="str">
        <f>IFERROR(_xlfn.XLOOKUP(AO245,CrossRef!$N:$N,CrossRef!$G:$G,"Not Found"),"-")</f>
        <v>4008 - FINAL DRIVE, BRAKE &amp; WHEEL</v>
      </c>
      <c r="AS245" s="40" t="str">
        <f>IFERROR(_xlfn.XLOOKUP(AO245,CrossRef!$N:$N,CrossRef!$H:$H,"Not Found"),"-")</f>
        <v>LR - LEFT REAR</v>
      </c>
    </row>
    <row r="246" spans="1:45" hidden="1" x14ac:dyDescent="0.3">
      <c r="A246" s="38" t="str">
        <f>E246&amp;F246&amp;U246</f>
        <v>HCMHYSY-MOHYLH</v>
      </c>
      <c r="B246" s="38" t="str">
        <f>I246&amp;D246&amp;C246</f>
        <v>EX71514351LT</v>
      </c>
      <c r="C246" s="38" t="str">
        <f>_xlfn.XLOOKUP(A246,CrossRef!N:N,CrossRef!D:D,"",0)</f>
        <v>LT</v>
      </c>
      <c r="D246" s="38" t="str">
        <f>_xlfn.XLOOKUP(A246,CrossRef!N:N,CrossRef!C:C,"",0)</f>
        <v>4351</v>
      </c>
      <c r="E246" s="38" t="str">
        <f>LEFT(M246,3)</f>
        <v>HCM</v>
      </c>
      <c r="F246" s="38" t="str">
        <f>_xlfn.TEXTAFTER(J246,"-")</f>
        <v>HYSY-MOHY</v>
      </c>
      <c r="G246" t="s">
        <v>2695</v>
      </c>
      <c r="H246" t="s">
        <v>2696</v>
      </c>
      <c r="I246" t="s">
        <v>3051</v>
      </c>
      <c r="J246" s="7" t="s">
        <v>3539</v>
      </c>
      <c r="K246" t="s">
        <v>2668</v>
      </c>
      <c r="L246" t="s">
        <v>3052</v>
      </c>
      <c r="M246" t="s">
        <v>3053</v>
      </c>
      <c r="N246" t="s">
        <v>2640</v>
      </c>
      <c r="O246" t="s">
        <v>3054</v>
      </c>
      <c r="P246" t="s">
        <v>2642</v>
      </c>
      <c r="Q246" t="s">
        <v>2640</v>
      </c>
      <c r="R246" t="s">
        <v>3540</v>
      </c>
      <c r="S246" t="s">
        <v>2655</v>
      </c>
      <c r="T246" t="s">
        <v>2882</v>
      </c>
      <c r="U246" t="s">
        <v>59</v>
      </c>
      <c r="V246" s="7" t="s">
        <v>1566</v>
      </c>
      <c r="W246" s="8">
        <v>24000</v>
      </c>
      <c r="X246" t="s">
        <v>3541</v>
      </c>
      <c r="Y246" t="s">
        <v>3542</v>
      </c>
      <c r="Z246" s="8">
        <v>24587</v>
      </c>
      <c r="AA246" s="9">
        <v>15.34</v>
      </c>
      <c r="AB246" s="8">
        <v>29192.05</v>
      </c>
      <c r="AD246" s="10">
        <v>4860662</v>
      </c>
      <c r="AE246" s="11"/>
      <c r="AF246" s="8">
        <v>0</v>
      </c>
      <c r="AG246" s="8">
        <v>-587</v>
      </c>
      <c r="AH246" s="12">
        <v>-2.4458333333333332E-2</v>
      </c>
      <c r="AI246" s="8">
        <v>-38.265971316818778</v>
      </c>
      <c r="AJ246" s="11">
        <v>46186.73402866898</v>
      </c>
      <c r="AK246" s="11">
        <v>46176</v>
      </c>
      <c r="AL246" s="10">
        <v>10</v>
      </c>
      <c r="AM246">
        <v>23835.34</v>
      </c>
      <c r="AN246">
        <v>0.99313916666666668</v>
      </c>
      <c r="AO246" s="40" t="str">
        <f>E246&amp;F246&amp;U246</f>
        <v>HCMHYSY-MOHYLH</v>
      </c>
      <c r="AP246" s="40" t="str">
        <f>_xlfn.XLOOKUP(AO246,CrossRef!N:N,CrossRef!A:A,"NOT FOUND",0)</f>
        <v>HCM4351LT</v>
      </c>
      <c r="AQ246" s="40" t="str">
        <f>IFERROR(_xlfn.XLOOKUP(AO246,CrossRef!$N:$N,CrossRef!$E:$E,"Not Found"),"-")</f>
        <v>EX2500</v>
      </c>
      <c r="AR246" s="40" t="str">
        <f>IFERROR(_xlfn.XLOOKUP(AO246,CrossRef!$N:$N,CrossRef!$G:$G,"Not Found"),"-")</f>
        <v>4351 - HYD PROPEL/DRIVE MOTOR</v>
      </c>
      <c r="AS246" s="40" t="str">
        <f>IFERROR(_xlfn.XLOOKUP(AO246,CrossRef!$N:$N,CrossRef!$H:$H,"Not Found"),"-")</f>
        <v>LT - LEFT</v>
      </c>
    </row>
    <row r="247" spans="1:45" hidden="1" x14ac:dyDescent="0.3">
      <c r="A247" s="38" t="str">
        <f>E247&amp;F247&amp;U247</f>
        <v>HCMHYSY-VAHYCTR</v>
      </c>
      <c r="B247" s="38" t="str">
        <f>I247&amp;D247&amp;C247</f>
        <v>EX7151</v>
      </c>
      <c r="C247" s="38" t="str">
        <f>_xlfn.XLOOKUP(A247,CrossRef!N:N,CrossRef!D:D,"",0)</f>
        <v/>
      </c>
      <c r="D247" s="38" t="str">
        <f>_xlfn.XLOOKUP(A247,CrossRef!N:N,CrossRef!C:C,"",0)</f>
        <v/>
      </c>
      <c r="E247" s="38" t="str">
        <f>LEFT(M247,3)</f>
        <v>HCM</v>
      </c>
      <c r="F247" s="38" t="str">
        <f>_xlfn.TEXTAFTER(J247,"-")</f>
        <v>HYSY-VAHY</v>
      </c>
      <c r="G247" t="s">
        <v>2695</v>
      </c>
      <c r="H247" t="s">
        <v>2696</v>
      </c>
      <c r="I247" t="s">
        <v>3051</v>
      </c>
      <c r="J247" s="7" t="s">
        <v>1850</v>
      </c>
      <c r="K247" t="s">
        <v>2668</v>
      </c>
      <c r="L247" t="s">
        <v>3052</v>
      </c>
      <c r="M247" t="s">
        <v>3053</v>
      </c>
      <c r="N247" t="s">
        <v>2640</v>
      </c>
      <c r="O247" t="s">
        <v>3054</v>
      </c>
      <c r="P247" t="s">
        <v>2642</v>
      </c>
      <c r="Q247" t="s">
        <v>2640</v>
      </c>
      <c r="R247" t="s">
        <v>3543</v>
      </c>
      <c r="S247" t="s">
        <v>2655</v>
      </c>
      <c r="T247" t="s">
        <v>2731</v>
      </c>
      <c r="U247" t="s">
        <v>3544</v>
      </c>
      <c r="V247" s="7" t="s">
        <v>3545</v>
      </c>
      <c r="W247" s="8">
        <v>24000</v>
      </c>
      <c r="X247" t="s">
        <v>3546</v>
      </c>
      <c r="Y247" t="s">
        <v>3547</v>
      </c>
      <c r="Z247" s="8">
        <v>24587</v>
      </c>
      <c r="AA247" s="9">
        <v>15.34</v>
      </c>
      <c r="AB247" s="8">
        <v>46852.08</v>
      </c>
      <c r="AD247" s="10">
        <v>5007438</v>
      </c>
      <c r="AE247" s="11"/>
      <c r="AF247" s="8">
        <v>0</v>
      </c>
      <c r="AG247" s="8">
        <v>-587</v>
      </c>
      <c r="AH247" s="12">
        <v>-2.4458333333333332E-2</v>
      </c>
      <c r="AI247" s="8">
        <v>-38.265971316818778</v>
      </c>
      <c r="AJ247" s="11">
        <v>46186.73402866898</v>
      </c>
      <c r="AK247" s="11">
        <v>46183</v>
      </c>
      <c r="AL247" s="10">
        <v>3</v>
      </c>
      <c r="AM247">
        <v>23942.720000000001</v>
      </c>
      <c r="AN247">
        <v>0.99761333333333335</v>
      </c>
      <c r="AO247" s="40" t="str">
        <f>E247&amp;F247&amp;U247</f>
        <v>HCMHYSY-VAHYCTR</v>
      </c>
      <c r="AP247" s="40" t="str">
        <f>_xlfn.XLOOKUP(AO247,CrossRef!N:N,CrossRef!A:A,"NOT FOUND",0)</f>
        <v>NOT FOUND</v>
      </c>
      <c r="AQ247" s="40" t="str">
        <f>IFERROR(_xlfn.XLOOKUP(AO247,CrossRef!$N:$N,CrossRef!$E:$E,"Not Found"),"-")</f>
        <v>Not Found</v>
      </c>
      <c r="AR247" s="40" t="str">
        <f>IFERROR(_xlfn.XLOOKUP(AO247,CrossRef!$N:$N,CrossRef!$G:$G,"Not Found"),"-")</f>
        <v>Not Found</v>
      </c>
      <c r="AS247" s="40" t="str">
        <f>IFERROR(_xlfn.XLOOKUP(AO247,CrossRef!$N:$N,CrossRef!$H:$H,"Not Found"),"-")</f>
        <v>Not Found</v>
      </c>
    </row>
    <row r="248" spans="1:45" hidden="1" x14ac:dyDescent="0.3">
      <c r="A248" s="38" t="str">
        <f>E248&amp;F248&amp;U248</f>
        <v>HCMHYSY-VAHYLH</v>
      </c>
      <c r="B248" s="38" t="str">
        <f>I248&amp;D248&amp;C248</f>
        <v>EX7151</v>
      </c>
      <c r="C248" s="38" t="str">
        <f>_xlfn.XLOOKUP(A248,CrossRef!N:N,CrossRef!D:D,"",0)</f>
        <v/>
      </c>
      <c r="D248" s="38" t="str">
        <f>_xlfn.XLOOKUP(A248,CrossRef!N:N,CrossRef!C:C,"",0)</f>
        <v/>
      </c>
      <c r="E248" s="38" t="str">
        <f>LEFT(M248,3)</f>
        <v>HCM</v>
      </c>
      <c r="F248" s="38" t="str">
        <f>_xlfn.TEXTAFTER(J248,"-")</f>
        <v>HYSY-VAHY</v>
      </c>
      <c r="G248" t="s">
        <v>2695</v>
      </c>
      <c r="H248" t="s">
        <v>2696</v>
      </c>
      <c r="I248" t="s">
        <v>3051</v>
      </c>
      <c r="J248" s="7" t="s">
        <v>1850</v>
      </c>
      <c r="K248" t="s">
        <v>2668</v>
      </c>
      <c r="L248" t="s">
        <v>3052</v>
      </c>
      <c r="M248" t="s">
        <v>3053</v>
      </c>
      <c r="N248" t="s">
        <v>2640</v>
      </c>
      <c r="O248" t="s">
        <v>3054</v>
      </c>
      <c r="P248" t="s">
        <v>2642</v>
      </c>
      <c r="Q248" t="s">
        <v>2640</v>
      </c>
      <c r="R248" t="s">
        <v>3548</v>
      </c>
      <c r="S248" t="s">
        <v>2655</v>
      </c>
      <c r="T248" t="s">
        <v>2731</v>
      </c>
      <c r="U248" t="s">
        <v>59</v>
      </c>
      <c r="V248" s="7" t="s">
        <v>3549</v>
      </c>
      <c r="W248" s="8">
        <v>24000</v>
      </c>
      <c r="X248" t="s">
        <v>3550</v>
      </c>
      <c r="Y248" t="s">
        <v>3551</v>
      </c>
      <c r="Z248" s="8">
        <v>24587</v>
      </c>
      <c r="AA248" s="9">
        <v>15.34</v>
      </c>
      <c r="AB248" s="8">
        <v>46852.08</v>
      </c>
      <c r="AD248" s="10">
        <v>5007446</v>
      </c>
      <c r="AE248" s="11"/>
      <c r="AF248" s="8">
        <v>0</v>
      </c>
      <c r="AG248" s="8">
        <v>-587</v>
      </c>
      <c r="AH248" s="12">
        <v>-2.4458333333333332E-2</v>
      </c>
      <c r="AI248" s="8">
        <v>-38.265971316818778</v>
      </c>
      <c r="AJ248" s="11">
        <v>46186.73402866898</v>
      </c>
      <c r="AK248" s="11">
        <v>46183</v>
      </c>
      <c r="AL248" s="10">
        <v>3</v>
      </c>
      <c r="AM248">
        <v>23942.720000000001</v>
      </c>
      <c r="AN248">
        <v>0.99761333333333335</v>
      </c>
      <c r="AO248" s="40" t="str">
        <f>E248&amp;F248&amp;U248</f>
        <v>HCMHYSY-VAHYLH</v>
      </c>
      <c r="AP248" s="40" t="str">
        <f>_xlfn.XLOOKUP(AO248,CrossRef!N:N,CrossRef!A:A,"NOT FOUND",0)</f>
        <v>NOT FOUND</v>
      </c>
      <c r="AQ248" s="40" t="str">
        <f>IFERROR(_xlfn.XLOOKUP(AO248,CrossRef!$N:$N,CrossRef!$E:$E,"Not Found"),"-")</f>
        <v>Not Found</v>
      </c>
      <c r="AR248" s="40" t="str">
        <f>IFERROR(_xlfn.XLOOKUP(AO248,CrossRef!$N:$N,CrossRef!$G:$G,"Not Found"),"-")</f>
        <v>Not Found</v>
      </c>
      <c r="AS248" s="40" t="str">
        <f>IFERROR(_xlfn.XLOOKUP(AO248,CrossRef!$N:$N,CrossRef!$H:$H,"Not Found"),"-")</f>
        <v>Not Found</v>
      </c>
    </row>
    <row r="249" spans="1:45" hidden="1" x14ac:dyDescent="0.3">
      <c r="A249" s="38" t="str">
        <f>E249&amp;F249&amp;U249</f>
        <v>HCMHYSY-VAHYRH</v>
      </c>
      <c r="B249" s="38" t="str">
        <f>I249&amp;D249&amp;C249</f>
        <v>EX7151</v>
      </c>
      <c r="C249" s="38" t="str">
        <f>_xlfn.XLOOKUP(A249,CrossRef!N:N,CrossRef!D:D,"",0)</f>
        <v/>
      </c>
      <c r="D249" s="38" t="str">
        <f>_xlfn.XLOOKUP(A249,CrossRef!N:N,CrossRef!C:C,"",0)</f>
        <v/>
      </c>
      <c r="E249" s="38" t="str">
        <f>LEFT(M249,3)</f>
        <v>HCM</v>
      </c>
      <c r="F249" s="38" t="str">
        <f>_xlfn.TEXTAFTER(J249,"-")</f>
        <v>HYSY-VAHY</v>
      </c>
      <c r="G249" t="s">
        <v>2695</v>
      </c>
      <c r="H249" t="s">
        <v>2696</v>
      </c>
      <c r="I249" t="s">
        <v>3051</v>
      </c>
      <c r="J249" s="7" t="s">
        <v>1850</v>
      </c>
      <c r="K249" t="s">
        <v>2668</v>
      </c>
      <c r="L249" t="s">
        <v>3052</v>
      </c>
      <c r="M249" t="s">
        <v>3053</v>
      </c>
      <c r="N249" t="s">
        <v>2640</v>
      </c>
      <c r="O249" t="s">
        <v>3054</v>
      </c>
      <c r="P249" t="s">
        <v>2642</v>
      </c>
      <c r="Q249" t="s">
        <v>2640</v>
      </c>
      <c r="R249" t="s">
        <v>3552</v>
      </c>
      <c r="S249" t="s">
        <v>2655</v>
      </c>
      <c r="T249" t="s">
        <v>2731</v>
      </c>
      <c r="U249" t="s">
        <v>63</v>
      </c>
      <c r="V249" s="7" t="s">
        <v>3553</v>
      </c>
      <c r="W249" s="8">
        <v>24000</v>
      </c>
      <c r="X249" t="s">
        <v>3554</v>
      </c>
      <c r="Y249" t="s">
        <v>3555</v>
      </c>
      <c r="Z249" s="8">
        <v>24587</v>
      </c>
      <c r="AA249" s="9">
        <v>15.34</v>
      </c>
      <c r="AB249" s="8">
        <v>46852.08</v>
      </c>
      <c r="AD249" s="10">
        <v>5007448</v>
      </c>
      <c r="AE249" s="11"/>
      <c r="AF249" s="8">
        <v>0</v>
      </c>
      <c r="AG249" s="8">
        <v>-587</v>
      </c>
      <c r="AH249" s="12">
        <v>-2.4458333333333332E-2</v>
      </c>
      <c r="AI249" s="8">
        <v>-38.265971316818778</v>
      </c>
      <c r="AJ249" s="11">
        <v>46186.73402866898</v>
      </c>
      <c r="AK249" s="11">
        <v>46183</v>
      </c>
      <c r="AL249" s="10">
        <v>3</v>
      </c>
      <c r="AM249">
        <v>23942.720000000001</v>
      </c>
      <c r="AN249">
        <v>0.99761333333333335</v>
      </c>
      <c r="AO249" s="40" t="str">
        <f>E249&amp;F249&amp;U249</f>
        <v>HCMHYSY-VAHYRH</v>
      </c>
      <c r="AP249" s="40" t="str">
        <f>_xlfn.XLOOKUP(AO249,CrossRef!N:N,CrossRef!A:A,"NOT FOUND",0)</f>
        <v>NOT FOUND</v>
      </c>
      <c r="AQ249" s="40" t="str">
        <f>IFERROR(_xlfn.XLOOKUP(AO249,CrossRef!$N:$N,CrossRef!$E:$E,"Not Found"),"-")</f>
        <v>Not Found</v>
      </c>
      <c r="AR249" s="40" t="str">
        <f>IFERROR(_xlfn.XLOOKUP(AO249,CrossRef!$N:$N,CrossRef!$G:$G,"Not Found"),"-")</f>
        <v>Not Found</v>
      </c>
      <c r="AS249" s="40" t="str">
        <f>IFERROR(_xlfn.XLOOKUP(AO249,CrossRef!$N:$N,CrossRef!$H:$H,"Not Found"),"-")</f>
        <v>Not Found</v>
      </c>
    </row>
    <row r="250" spans="1:45" hidden="1" x14ac:dyDescent="0.3">
      <c r="A250" s="38" t="str">
        <f>E250&amp;F250&amp;U250</f>
        <v>HCMUCRG-FIDV-FIDRRH</v>
      </c>
      <c r="B250" s="38" t="str">
        <f>I250&amp;D250&amp;C250</f>
        <v>EX7151</v>
      </c>
      <c r="C250" s="38" t="str">
        <f>_xlfn.XLOOKUP(A250,CrossRef!N:N,CrossRef!D:D,"",0)</f>
        <v/>
      </c>
      <c r="D250" s="38" t="str">
        <f>_xlfn.XLOOKUP(A250,CrossRef!N:N,CrossRef!C:C,"",0)</f>
        <v/>
      </c>
      <c r="E250" s="38" t="str">
        <f>LEFT(M250,3)</f>
        <v>HCM</v>
      </c>
      <c r="F250" s="38" t="str">
        <f>_xlfn.TEXTAFTER(J250,"-")</f>
        <v>UCRG-FIDV-FIDR</v>
      </c>
      <c r="G250" t="s">
        <v>2695</v>
      </c>
      <c r="H250" t="s">
        <v>2696</v>
      </c>
      <c r="I250" t="s">
        <v>3051</v>
      </c>
      <c r="J250" s="7" t="s">
        <v>1184</v>
      </c>
      <c r="K250" t="s">
        <v>2668</v>
      </c>
      <c r="L250" t="s">
        <v>3052</v>
      </c>
      <c r="M250" t="s">
        <v>3053</v>
      </c>
      <c r="N250" t="s">
        <v>2640</v>
      </c>
      <c r="O250" t="s">
        <v>3054</v>
      </c>
      <c r="P250" t="s">
        <v>2642</v>
      </c>
      <c r="Q250" t="s">
        <v>2640</v>
      </c>
      <c r="R250" t="s">
        <v>3556</v>
      </c>
      <c r="S250" t="s">
        <v>2655</v>
      </c>
      <c r="T250" t="s">
        <v>3213</v>
      </c>
      <c r="U250" t="s">
        <v>63</v>
      </c>
      <c r="V250" s="7" t="s">
        <v>1185</v>
      </c>
      <c r="W250" s="8">
        <v>24000</v>
      </c>
      <c r="X250" t="s">
        <v>3557</v>
      </c>
      <c r="Y250" t="s">
        <v>3558</v>
      </c>
      <c r="Z250" s="8">
        <v>24587</v>
      </c>
      <c r="AA250" s="9">
        <v>15.34</v>
      </c>
      <c r="AB250" s="8">
        <v>136464.63</v>
      </c>
      <c r="AD250" s="10">
        <v>4860659</v>
      </c>
      <c r="AE250" s="11"/>
      <c r="AF250" s="8">
        <v>0</v>
      </c>
      <c r="AG250" s="8">
        <v>-587</v>
      </c>
      <c r="AH250" s="12">
        <v>-2.4458333333333332E-2</v>
      </c>
      <c r="AI250" s="8">
        <v>-38.265971316818778</v>
      </c>
      <c r="AJ250" s="11">
        <v>46186.73402866898</v>
      </c>
      <c r="AK250" s="11">
        <v>46176</v>
      </c>
      <c r="AL250" s="10">
        <v>10</v>
      </c>
      <c r="AM250">
        <v>23835.34</v>
      </c>
      <c r="AN250">
        <v>0.99313916666666668</v>
      </c>
      <c r="AO250" s="40" t="str">
        <f>E250&amp;F250&amp;U250</f>
        <v>HCMUCRG-FIDV-FIDRRH</v>
      </c>
      <c r="AP250" s="40" t="str">
        <f>_xlfn.XLOOKUP(AO250,CrossRef!N:N,CrossRef!A:A,"NOT FOUND",0)</f>
        <v>NOT FOUND</v>
      </c>
      <c r="AQ250" s="40" t="str">
        <f>IFERROR(_xlfn.XLOOKUP(AO250,CrossRef!$N:$N,CrossRef!$E:$E,"Not Found"),"-")</f>
        <v>Not Found</v>
      </c>
      <c r="AR250" s="40" t="str">
        <f>IFERROR(_xlfn.XLOOKUP(AO250,CrossRef!$N:$N,CrossRef!$G:$G,"Not Found"),"-")</f>
        <v>Not Found</v>
      </c>
      <c r="AS250" s="40" t="str">
        <f>IFERROR(_xlfn.XLOOKUP(AO250,CrossRef!$N:$N,CrossRef!$H:$H,"Not Found"),"-")</f>
        <v>Not Found</v>
      </c>
    </row>
    <row r="251" spans="1:45" hidden="1" x14ac:dyDescent="0.3">
      <c r="A251" s="38" t="str">
        <f>E251&amp;F251&amp;U251</f>
        <v>HCMUCRG-TCID-TCILLH</v>
      </c>
      <c r="B251" s="38" t="str">
        <f>I251&amp;D251&amp;C251</f>
        <v>EX71514159LT</v>
      </c>
      <c r="C251" s="38" t="str">
        <f>_xlfn.XLOOKUP(A251,CrossRef!N:N,CrossRef!D:D,"",0)</f>
        <v>LT</v>
      </c>
      <c r="D251" s="38" t="str">
        <f>_xlfn.XLOOKUP(A251,CrossRef!N:N,CrossRef!C:C,"",0)</f>
        <v>4159</v>
      </c>
      <c r="E251" s="38" t="str">
        <f>LEFT(M251,3)</f>
        <v>HCM</v>
      </c>
      <c r="F251" s="38" t="str">
        <f>_xlfn.TEXTAFTER(J251,"-")</f>
        <v>UCRG-TCID-TCIL</v>
      </c>
      <c r="G251" t="s">
        <v>2695</v>
      </c>
      <c r="H251" t="s">
        <v>2696</v>
      </c>
      <c r="I251" t="s">
        <v>3051</v>
      </c>
      <c r="J251" s="7" t="s">
        <v>1186</v>
      </c>
      <c r="K251" t="s">
        <v>2668</v>
      </c>
      <c r="L251" t="s">
        <v>3052</v>
      </c>
      <c r="M251" t="s">
        <v>3053</v>
      </c>
      <c r="N251" t="s">
        <v>2640</v>
      </c>
      <c r="O251" t="s">
        <v>3054</v>
      </c>
      <c r="P251" t="s">
        <v>2642</v>
      </c>
      <c r="Q251" t="s">
        <v>2640</v>
      </c>
      <c r="R251" t="s">
        <v>3559</v>
      </c>
      <c r="S251" t="s">
        <v>2671</v>
      </c>
      <c r="T251" t="s">
        <v>2933</v>
      </c>
      <c r="U251" t="s">
        <v>59</v>
      </c>
      <c r="V251" s="7" t="s">
        <v>1187</v>
      </c>
      <c r="W251" s="8">
        <v>24000</v>
      </c>
      <c r="X251" t="s">
        <v>3560</v>
      </c>
      <c r="Y251" t="s">
        <v>3561</v>
      </c>
      <c r="Z251" s="8">
        <v>24587</v>
      </c>
      <c r="AA251" s="9">
        <v>15.34</v>
      </c>
      <c r="AB251" s="8">
        <v>50375.040000000001</v>
      </c>
      <c r="AD251" s="10">
        <v>4860660</v>
      </c>
      <c r="AE251" s="11"/>
      <c r="AF251" s="8">
        <v>0</v>
      </c>
      <c r="AG251" s="8">
        <v>-587</v>
      </c>
      <c r="AH251" s="12">
        <v>-2.4458333333333332E-2</v>
      </c>
      <c r="AI251" s="8">
        <v>-38.265971316818778</v>
      </c>
      <c r="AJ251" s="11">
        <v>46186.73402866898</v>
      </c>
      <c r="AK251" s="11">
        <v>46176</v>
      </c>
      <c r="AL251" s="10">
        <v>10</v>
      </c>
      <c r="AM251">
        <v>23835.34</v>
      </c>
      <c r="AN251">
        <v>0.99313916666666668</v>
      </c>
      <c r="AO251" s="40" t="str">
        <f>E251&amp;F251&amp;U251</f>
        <v>HCMUCRG-TCID-TCILLH</v>
      </c>
      <c r="AP251" s="40" t="str">
        <f>_xlfn.XLOOKUP(AO251,CrossRef!N:N,CrossRef!A:A,"NOT FOUND",0)</f>
        <v>HCM4159LT</v>
      </c>
      <c r="AQ251" s="40" t="str">
        <f>IFERROR(_xlfn.XLOOKUP(AO251,CrossRef!$N:$N,CrossRef!$E:$E,"Not Found"),"-")</f>
        <v>EX1900-6BE</v>
      </c>
      <c r="AR251" s="40" t="str">
        <f>IFERROR(_xlfn.XLOOKUP(AO251,CrossRef!$N:$N,CrossRef!$G:$G,"Not Found"),"-")</f>
        <v>4159 - IDLER/IDLER WHEEL</v>
      </c>
      <c r="AS251" s="40" t="str">
        <f>IFERROR(_xlfn.XLOOKUP(AO251,CrossRef!$N:$N,CrossRef!$H:$H,"Not Found"),"-")</f>
        <v>LT - LEFT</v>
      </c>
    </row>
    <row r="252" spans="1:45" hidden="1" x14ac:dyDescent="0.3">
      <c r="A252" s="38" t="str">
        <f>E252&amp;F252&amp;U252</f>
        <v>HCMUCRG-TCID-TCIRRH</v>
      </c>
      <c r="B252" s="38" t="str">
        <f>I252&amp;D252&amp;C252</f>
        <v>EX71514159RI</v>
      </c>
      <c r="C252" s="38" t="str">
        <f>_xlfn.XLOOKUP(A252,CrossRef!N:N,CrossRef!D:D,"",0)</f>
        <v>RI</v>
      </c>
      <c r="D252" s="38" t="str">
        <f>_xlfn.XLOOKUP(A252,CrossRef!N:N,CrossRef!C:C,"",0)</f>
        <v>4159</v>
      </c>
      <c r="E252" s="38" t="str">
        <f>LEFT(M252,3)</f>
        <v>HCM</v>
      </c>
      <c r="F252" s="38" t="str">
        <f>_xlfn.TEXTAFTER(J252,"-")</f>
        <v>UCRG-TCID-TCIR</v>
      </c>
      <c r="G252" t="s">
        <v>2695</v>
      </c>
      <c r="H252" t="s">
        <v>2696</v>
      </c>
      <c r="I252" t="s">
        <v>3051</v>
      </c>
      <c r="J252" s="7" t="s">
        <v>1188</v>
      </c>
      <c r="K252" t="s">
        <v>2668</v>
      </c>
      <c r="L252" t="s">
        <v>3052</v>
      </c>
      <c r="M252" t="s">
        <v>3053</v>
      </c>
      <c r="N252" t="s">
        <v>2640</v>
      </c>
      <c r="O252" t="s">
        <v>3054</v>
      </c>
      <c r="P252" t="s">
        <v>2642</v>
      </c>
      <c r="Q252" t="s">
        <v>2640</v>
      </c>
      <c r="R252" t="s">
        <v>3562</v>
      </c>
      <c r="S252" t="s">
        <v>2671</v>
      </c>
      <c r="T252" t="s">
        <v>2933</v>
      </c>
      <c r="U252" t="s">
        <v>63</v>
      </c>
      <c r="V252" s="7" t="s">
        <v>1189</v>
      </c>
      <c r="W252" s="8">
        <v>24000</v>
      </c>
      <c r="X252" t="s">
        <v>3563</v>
      </c>
      <c r="Y252" t="s">
        <v>3561</v>
      </c>
      <c r="Z252" s="8">
        <v>24587</v>
      </c>
      <c r="AA252" s="9">
        <v>15.34</v>
      </c>
      <c r="AB252" s="8">
        <v>50375.040000000001</v>
      </c>
      <c r="AD252" s="10">
        <v>4860661</v>
      </c>
      <c r="AE252" s="11"/>
      <c r="AF252" s="8">
        <v>0</v>
      </c>
      <c r="AG252" s="8">
        <v>-587</v>
      </c>
      <c r="AH252" s="12">
        <v>-2.4458333333333332E-2</v>
      </c>
      <c r="AI252" s="8">
        <v>-38.265971316818778</v>
      </c>
      <c r="AJ252" s="11">
        <v>46186.73402866898</v>
      </c>
      <c r="AK252" s="11">
        <v>46176</v>
      </c>
      <c r="AL252" s="10">
        <v>10</v>
      </c>
      <c r="AM252">
        <v>23835.34</v>
      </c>
      <c r="AN252">
        <v>0.99313916666666668</v>
      </c>
      <c r="AO252" s="40" t="str">
        <f>E252&amp;F252&amp;U252</f>
        <v>HCMUCRG-TCID-TCIRRH</v>
      </c>
      <c r="AP252" s="40" t="str">
        <f>_xlfn.XLOOKUP(AO252,CrossRef!N:N,CrossRef!A:A,"NOT FOUND",0)</f>
        <v>HCM4159RI</v>
      </c>
      <c r="AQ252" s="40" t="str">
        <f>IFERROR(_xlfn.XLOOKUP(AO252,CrossRef!$N:$N,CrossRef!$E:$E,"Not Found"),"-")</f>
        <v>EX1900-6BE</v>
      </c>
      <c r="AR252" s="40" t="str">
        <f>IFERROR(_xlfn.XLOOKUP(AO252,CrossRef!$N:$N,CrossRef!$G:$G,"Not Found"),"-")</f>
        <v>4159 - IDLER/IDLER WHEEL</v>
      </c>
      <c r="AS252" s="40" t="str">
        <f>IFERROR(_xlfn.XLOOKUP(AO252,CrossRef!$N:$N,CrossRef!$H:$H,"Not Found"),"-")</f>
        <v>RI - RIGHT</v>
      </c>
    </row>
    <row r="253" spans="1:45" hidden="1" x14ac:dyDescent="0.3">
      <c r="A253" s="38" t="str">
        <f>E253&amp;F253&amp;U253</f>
        <v>AGCDRIV-FIDVRHR</v>
      </c>
      <c r="B253" s="38" t="str">
        <f>I253&amp;D253&amp;C253</f>
        <v>TD24054008RI</v>
      </c>
      <c r="C253" s="38" t="str">
        <f>_xlfn.XLOOKUP(A253,CrossRef!N:N,CrossRef!D:D,"",0)</f>
        <v>RI</v>
      </c>
      <c r="D253" s="38" t="str">
        <f>_xlfn.XLOOKUP(A253,CrossRef!N:N,CrossRef!C:C,"",0)</f>
        <v>4008</v>
      </c>
      <c r="E253" s="38" t="str">
        <f>LEFT(M253,3)</f>
        <v>AGC</v>
      </c>
      <c r="F253" s="38" t="str">
        <f>_xlfn.TEXTAFTER(J253,"-")</f>
        <v>DRIV-FIDV</v>
      </c>
      <c r="G253" t="s">
        <v>3418</v>
      </c>
      <c r="H253" t="s">
        <v>2636</v>
      </c>
      <c r="I253" t="s">
        <v>3419</v>
      </c>
      <c r="J253" s="7" t="s">
        <v>1181</v>
      </c>
      <c r="K253" t="s">
        <v>2638</v>
      </c>
      <c r="L253" t="s">
        <v>167</v>
      </c>
      <c r="M253" t="s">
        <v>3420</v>
      </c>
      <c r="N253" t="s">
        <v>2640</v>
      </c>
      <c r="O253" t="s">
        <v>2653</v>
      </c>
      <c r="P253" t="s">
        <v>2642</v>
      </c>
      <c r="Q253" t="s">
        <v>2640</v>
      </c>
      <c r="R253" t="s">
        <v>3564</v>
      </c>
      <c r="S253" t="s">
        <v>2655</v>
      </c>
      <c r="T253" t="s">
        <v>2682</v>
      </c>
      <c r="U253" t="s">
        <v>494</v>
      </c>
      <c r="V253" s="7" t="s">
        <v>554</v>
      </c>
      <c r="W253" s="8">
        <v>18000</v>
      </c>
      <c r="X253" t="s">
        <v>3565</v>
      </c>
      <c r="Y253" t="s">
        <v>3423</v>
      </c>
      <c r="Z253" s="8">
        <v>62940</v>
      </c>
      <c r="AA253" s="9">
        <v>0</v>
      </c>
      <c r="AB253" s="8">
        <v>87283.76</v>
      </c>
      <c r="AD253" s="10">
        <v>5004769</v>
      </c>
      <c r="AE253" s="11">
        <v>43701</v>
      </c>
      <c r="AF253" s="8">
        <v>44367</v>
      </c>
      <c r="AG253" s="8">
        <v>-573</v>
      </c>
      <c r="AH253" s="12">
        <v>-3.1833333333333332E-2</v>
      </c>
      <c r="AI253" s="8">
        <v>0</v>
      </c>
      <c r="AJ253" s="11">
        <v>46225</v>
      </c>
      <c r="AK253" s="11">
        <v>46178</v>
      </c>
      <c r="AL253" s="10">
        <v>47</v>
      </c>
      <c r="AO253" s="40" t="str">
        <f>E253&amp;F253&amp;U253</f>
        <v>AGCDRIV-FIDVRHR</v>
      </c>
      <c r="AP253" s="40" t="str">
        <f>_xlfn.XLOOKUP(AO253,CrossRef!N:N,CrossRef!A:A,"NOT FOUND",0)</f>
        <v>AGC4008RI</v>
      </c>
      <c r="AQ253" s="40" t="str">
        <f>IFERROR(_xlfn.XLOOKUP(AO253,CrossRef!$N:$N,CrossRef!$E:$E,"Not Found"),"-")</f>
        <v>777D</v>
      </c>
      <c r="AR253" s="40" t="str">
        <f>IFERROR(_xlfn.XLOOKUP(AO253,CrossRef!$N:$N,CrossRef!$G:$G,"Not Found"),"-")</f>
        <v>4008 - FINAL DRIVE, BRAKE &amp; WHEEL</v>
      </c>
      <c r="AS253" s="40" t="str">
        <f>IFERROR(_xlfn.XLOOKUP(AO253,CrossRef!$N:$N,CrossRef!$H:$H,"Not Found"),"-")</f>
        <v>RI - RIGHT</v>
      </c>
    </row>
    <row r="254" spans="1:45" hidden="1" x14ac:dyDescent="0.3">
      <c r="A254" s="38" t="str">
        <f>E254&amp;F254&amp;U254</f>
        <v>HCMHYSY-CYHY-CYSRRH</v>
      </c>
      <c r="B254" s="38" t="str">
        <f>I254&amp;D254&amp;C254</f>
        <v>EX7152</v>
      </c>
      <c r="C254" s="38" t="str">
        <f>_xlfn.XLOOKUP(A254,CrossRef!N:N,CrossRef!D:D,"",0)</f>
        <v/>
      </c>
      <c r="D254" s="38" t="str">
        <f>_xlfn.XLOOKUP(A254,CrossRef!N:N,CrossRef!C:C,"",0)</f>
        <v/>
      </c>
      <c r="E254" s="38" t="str">
        <f>LEFT(M254,3)</f>
        <v>HCM</v>
      </c>
      <c r="F254" s="38" t="str">
        <f>_xlfn.TEXTAFTER(J254,"-")</f>
        <v>HYSY-CYHY-CYSR</v>
      </c>
      <c r="G254" t="s">
        <v>2648</v>
      </c>
      <c r="H254" t="s">
        <v>2649</v>
      </c>
      <c r="I254" t="s">
        <v>3143</v>
      </c>
      <c r="J254" s="7" t="s">
        <v>1190</v>
      </c>
      <c r="K254" t="s">
        <v>2668</v>
      </c>
      <c r="L254" t="s">
        <v>3052</v>
      </c>
      <c r="M254" t="s">
        <v>3144</v>
      </c>
      <c r="N254" t="s">
        <v>2640</v>
      </c>
      <c r="O254" t="s">
        <v>2803</v>
      </c>
      <c r="P254" t="s">
        <v>2642</v>
      </c>
      <c r="Q254" t="s">
        <v>2640</v>
      </c>
      <c r="R254" t="s">
        <v>3566</v>
      </c>
      <c r="S254" t="s">
        <v>2644</v>
      </c>
      <c r="T254" t="s">
        <v>2945</v>
      </c>
      <c r="U254" t="s">
        <v>63</v>
      </c>
      <c r="V254" s="7" t="s">
        <v>704</v>
      </c>
      <c r="W254" s="8">
        <v>10000</v>
      </c>
      <c r="X254" t="s">
        <v>3567</v>
      </c>
      <c r="Y254" t="s">
        <v>3083</v>
      </c>
      <c r="Z254" s="8">
        <v>22599</v>
      </c>
      <c r="AA254" s="9">
        <v>14.8</v>
      </c>
      <c r="AB254" s="8">
        <v>61645.99</v>
      </c>
      <c r="AD254" s="10">
        <v>4849311</v>
      </c>
      <c r="AE254" s="11">
        <v>45442</v>
      </c>
      <c r="AF254" s="8">
        <v>12070.3</v>
      </c>
      <c r="AG254" s="8">
        <v>-528.70000000000073</v>
      </c>
      <c r="AH254" s="12">
        <v>-5.287000000000007E-2</v>
      </c>
      <c r="AI254" s="8">
        <v>-35.722972972973018</v>
      </c>
      <c r="AJ254" s="11">
        <v>46189.277027048614</v>
      </c>
      <c r="AK254" s="11">
        <v>46155</v>
      </c>
      <c r="AL254" s="10">
        <v>34</v>
      </c>
      <c r="AM254">
        <v>21563</v>
      </c>
      <c r="AN254">
        <v>0.94927000000000006</v>
      </c>
      <c r="AO254" s="40" t="str">
        <f>E254&amp;F254&amp;U254</f>
        <v>HCMHYSY-CYHY-CYSRRH</v>
      </c>
      <c r="AP254" s="40" t="str">
        <f>_xlfn.XLOOKUP(AO254,CrossRef!N:N,CrossRef!A:A,"NOT FOUND",0)</f>
        <v>NOT FOUND</v>
      </c>
      <c r="AQ254" s="40" t="str">
        <f>IFERROR(_xlfn.XLOOKUP(AO254,CrossRef!$N:$N,CrossRef!$E:$E,"Not Found"),"-")</f>
        <v>Not Found</v>
      </c>
      <c r="AR254" s="40" t="str">
        <f>IFERROR(_xlfn.XLOOKUP(AO254,CrossRef!$N:$N,CrossRef!$G:$G,"Not Found"),"-")</f>
        <v>Not Found</v>
      </c>
      <c r="AS254" s="40" t="str">
        <f>IFERROR(_xlfn.XLOOKUP(AO254,CrossRef!$N:$N,CrossRef!$H:$H,"Not Found"),"-")</f>
        <v>Not Found</v>
      </c>
    </row>
    <row r="255" spans="1:45" hidden="1" x14ac:dyDescent="0.3">
      <c r="A255" s="38" t="str">
        <f>E255&amp;F255&amp;U255</f>
        <v>HCMHYSY-CYHY-CYKRRH</v>
      </c>
      <c r="B255" s="38" t="str">
        <f>I255&amp;D255&amp;C255</f>
        <v>EX7096</v>
      </c>
      <c r="C255" s="38" t="str">
        <f>_xlfn.XLOOKUP(A255,CrossRef!N:N,CrossRef!D:D,"",0)</f>
        <v/>
      </c>
      <c r="D255" s="38" t="str">
        <f>_xlfn.XLOOKUP(A255,CrossRef!N:N,CrossRef!C:C,"",0)</f>
        <v/>
      </c>
      <c r="E255" s="38" t="str">
        <f>LEFT(M255,3)</f>
        <v>HCM</v>
      </c>
      <c r="F255" s="38" t="str">
        <f>_xlfn.TEXTAFTER(J255,"-")</f>
        <v>HYSY-CYHY-CYKR</v>
      </c>
      <c r="G255" t="s">
        <v>2635</v>
      </c>
      <c r="H255" t="s">
        <v>2636</v>
      </c>
      <c r="I255" t="s">
        <v>2772</v>
      </c>
      <c r="J255" s="7" t="s">
        <v>1191</v>
      </c>
      <c r="K255" t="s">
        <v>2668</v>
      </c>
      <c r="L255" t="s">
        <v>227</v>
      </c>
      <c r="M255" t="s">
        <v>2773</v>
      </c>
      <c r="N255" t="s">
        <v>2640</v>
      </c>
      <c r="O255" t="s">
        <v>2653</v>
      </c>
      <c r="P255" t="s">
        <v>2642</v>
      </c>
      <c r="Q255" t="s">
        <v>2662</v>
      </c>
      <c r="R255" t="s">
        <v>3568</v>
      </c>
      <c r="S255" t="s">
        <v>2644</v>
      </c>
      <c r="T255" t="s">
        <v>3381</v>
      </c>
      <c r="U255" t="s">
        <v>63</v>
      </c>
      <c r="V255" s="7" t="s">
        <v>700</v>
      </c>
      <c r="W255" s="8">
        <v>10000</v>
      </c>
      <c r="X255" t="s">
        <v>3569</v>
      </c>
      <c r="Y255" t="s">
        <v>3570</v>
      </c>
      <c r="Z255" s="8">
        <v>49793</v>
      </c>
      <c r="AA255" s="9">
        <v>6.54</v>
      </c>
      <c r="AB255" s="8">
        <v>68443.839999999997</v>
      </c>
      <c r="AD255" s="10">
        <v>4570994</v>
      </c>
      <c r="AE255" s="11">
        <v>44812</v>
      </c>
      <c r="AF255" s="8">
        <v>39279</v>
      </c>
      <c r="AG255" s="8">
        <v>-514</v>
      </c>
      <c r="AH255" s="12">
        <v>-5.1400000000000001E-2</v>
      </c>
      <c r="AI255" s="8">
        <v>-78.593272171253815</v>
      </c>
      <c r="AJ255" s="11">
        <v>46146.4067278125</v>
      </c>
      <c r="AK255" s="11">
        <v>47088</v>
      </c>
      <c r="AL255" s="10">
        <v>-942</v>
      </c>
      <c r="AM255">
        <v>55437.020000000004</v>
      </c>
      <c r="AN255">
        <v>1.6158020000000004</v>
      </c>
      <c r="AO255" s="40" t="str">
        <f>E255&amp;F255&amp;U255</f>
        <v>HCMHYSY-CYHY-CYKRRH</v>
      </c>
      <c r="AP255" s="40" t="str">
        <f>_xlfn.XLOOKUP(AO255,CrossRef!N:N,CrossRef!A:A,"NOT FOUND",0)</f>
        <v>NOT FOUND</v>
      </c>
      <c r="AQ255" s="40" t="str">
        <f>IFERROR(_xlfn.XLOOKUP(AO255,CrossRef!$N:$N,CrossRef!$E:$E,"Not Found"),"-")</f>
        <v>Not Found</v>
      </c>
      <c r="AR255" s="40" t="str">
        <f>IFERROR(_xlfn.XLOOKUP(AO255,CrossRef!$N:$N,CrossRef!$G:$G,"Not Found"),"-")</f>
        <v>Not Found</v>
      </c>
      <c r="AS255" s="40" t="str">
        <f>IFERROR(_xlfn.XLOOKUP(AO255,CrossRef!$N:$N,CrossRef!$H:$H,"Not Found"),"-")</f>
        <v>Not Found</v>
      </c>
    </row>
    <row r="256" spans="1:45" hidden="1" x14ac:dyDescent="0.3">
      <c r="A256" s="38" t="str">
        <f>E256&amp;F256&amp;U256</f>
        <v>SSPDRIV-DIFF</v>
      </c>
      <c r="B256" s="38" t="str">
        <f>I256&amp;D256&amp;C256</f>
        <v>TD6312325800</v>
      </c>
      <c r="C256" s="38" t="str">
        <f>_xlfn.XLOOKUP(A256,CrossRef!N:N,CrossRef!D:D,"",0)</f>
        <v>00</v>
      </c>
      <c r="D256" s="38" t="str">
        <f>_xlfn.XLOOKUP(A256,CrossRef!N:N,CrossRef!C:C,"",0)</f>
        <v>3258</v>
      </c>
      <c r="E256" s="38" t="str">
        <f>LEFT(M256,3)</f>
        <v>SSP</v>
      </c>
      <c r="F256" s="38" t="str">
        <f>_xlfn.TEXTAFTER(J256,"-")</f>
        <v>DRIV-DIFF</v>
      </c>
      <c r="G256" t="s">
        <v>2725</v>
      </c>
      <c r="H256" t="s">
        <v>2726</v>
      </c>
      <c r="I256" t="s">
        <v>3571</v>
      </c>
      <c r="J256" s="7" t="s">
        <v>1192</v>
      </c>
      <c r="K256" t="s">
        <v>2638</v>
      </c>
      <c r="L256" t="s">
        <v>183</v>
      </c>
      <c r="M256" t="s">
        <v>3572</v>
      </c>
      <c r="N256" t="s">
        <v>2640</v>
      </c>
      <c r="O256" t="s">
        <v>2653</v>
      </c>
      <c r="P256" t="s">
        <v>2642</v>
      </c>
      <c r="Q256" t="s">
        <v>2640</v>
      </c>
      <c r="R256" t="s">
        <v>3573</v>
      </c>
      <c r="S256" t="s">
        <v>2655</v>
      </c>
      <c r="T256" t="s">
        <v>2656</v>
      </c>
      <c r="U256" t="s">
        <v>2657</v>
      </c>
      <c r="V256" s="7" t="s">
        <v>473</v>
      </c>
      <c r="W256" s="8">
        <v>24000</v>
      </c>
      <c r="X256" t="s">
        <v>3574</v>
      </c>
      <c r="Y256" t="s">
        <v>3575</v>
      </c>
      <c r="Z256" s="8">
        <v>70305.59</v>
      </c>
      <c r="AA256" s="9">
        <v>15.12</v>
      </c>
      <c r="AB256" s="8">
        <v>81159.33</v>
      </c>
      <c r="AD256" s="10">
        <v>4841317</v>
      </c>
      <c r="AE256" s="11"/>
      <c r="AF256" s="8">
        <v>45816</v>
      </c>
      <c r="AG256" s="8">
        <v>-489.58999999999651</v>
      </c>
      <c r="AH256" s="12">
        <v>-2.0399583333333186E-2</v>
      </c>
      <c r="AI256" s="8">
        <v>-32.380291005290779</v>
      </c>
      <c r="AJ256" s="11">
        <v>46192.619708993057</v>
      </c>
      <c r="AK256" s="11">
        <v>46235</v>
      </c>
      <c r="AL256" s="10">
        <v>-43</v>
      </c>
      <c r="AM256">
        <v>70456.789999999994</v>
      </c>
      <c r="AN256">
        <v>1.026699583333333</v>
      </c>
      <c r="AO256" s="40" t="str">
        <f>E256&amp;F256&amp;U256</f>
        <v>SSPDRIV-DIFF</v>
      </c>
      <c r="AP256" s="40" t="str">
        <f>_xlfn.XLOOKUP(AO256,CrossRef!N:N,CrossRef!A:A,"NOT FOUND",0)</f>
        <v>SSP325800</v>
      </c>
      <c r="AQ256" s="40" t="str">
        <f>IFERROR(_xlfn.XLOOKUP(AO256,CrossRef!$N:$N,CrossRef!$E:$E,"Not Found"),"-")</f>
        <v>793F</v>
      </c>
      <c r="AR256" s="40" t="str">
        <f>IFERROR(_xlfn.XLOOKUP(AO256,CrossRef!$N:$N,CrossRef!$G:$G,"Not Found"),"-")</f>
        <v>3258 - DIFFERENTIAL</v>
      </c>
      <c r="AS256" s="40" t="str">
        <f>IFERROR(_xlfn.XLOOKUP(AO256,CrossRef!$N:$N,CrossRef!$H:$H,"Not Found"),"-")</f>
        <v>00 - (NONE)</v>
      </c>
    </row>
    <row r="257" spans="1:45" hidden="1" x14ac:dyDescent="0.3">
      <c r="A257" s="38" t="str">
        <f>E257&amp;F257&amp;U257</f>
        <v>RABDRIV-FIDVRH</v>
      </c>
      <c r="B257" s="38" t="str">
        <f>I257&amp;D257&amp;C257</f>
        <v>DZ81614050RI</v>
      </c>
      <c r="C257" s="38" t="str">
        <f>_xlfn.XLOOKUP(A257,CrossRef!N:N,CrossRef!D:D,"",0)</f>
        <v>RI</v>
      </c>
      <c r="D257" s="38" t="str">
        <f>_xlfn.XLOOKUP(A257,CrossRef!N:N,CrossRef!C:C,"",0)</f>
        <v>4050</v>
      </c>
      <c r="E257" s="38" t="str">
        <f>LEFT(M257,3)</f>
        <v>RAB</v>
      </c>
      <c r="F257" s="38" t="str">
        <f>_xlfn.TEXTAFTER(J257,"-")</f>
        <v>DRIV-FIDV</v>
      </c>
      <c r="G257" t="s">
        <v>2635</v>
      </c>
      <c r="H257" t="s">
        <v>2636</v>
      </c>
      <c r="I257" t="s">
        <v>3498</v>
      </c>
      <c r="J257" s="7" t="s">
        <v>1193</v>
      </c>
      <c r="K257" t="s">
        <v>2638</v>
      </c>
      <c r="L257" t="s">
        <v>34</v>
      </c>
      <c r="M257" t="s">
        <v>3500</v>
      </c>
      <c r="N257" t="s">
        <v>2640</v>
      </c>
      <c r="O257" t="s">
        <v>2653</v>
      </c>
      <c r="P257" t="s">
        <v>2642</v>
      </c>
      <c r="Q257" t="s">
        <v>2640</v>
      </c>
      <c r="R257" t="s">
        <v>3576</v>
      </c>
      <c r="S257" t="s">
        <v>2655</v>
      </c>
      <c r="T257" t="s">
        <v>3213</v>
      </c>
      <c r="U257" t="s">
        <v>63</v>
      </c>
      <c r="V257" s="7" t="s">
        <v>1194</v>
      </c>
      <c r="W257" s="8">
        <v>15000</v>
      </c>
      <c r="X257" t="s">
        <v>3577</v>
      </c>
      <c r="Y257" t="s">
        <v>3578</v>
      </c>
      <c r="Z257" s="8">
        <v>28581</v>
      </c>
      <c r="AA257" s="9">
        <v>10.83</v>
      </c>
      <c r="AB257" s="8">
        <v>77267.240000000005</v>
      </c>
      <c r="AD257" s="10">
        <v>4744446</v>
      </c>
      <c r="AE257" s="11">
        <v>44681</v>
      </c>
      <c r="AF257" s="8">
        <v>13152</v>
      </c>
      <c r="AG257" s="8">
        <v>-429</v>
      </c>
      <c r="AH257" s="12">
        <v>-2.86E-2</v>
      </c>
      <c r="AI257" s="8">
        <v>-39.612188365650972</v>
      </c>
      <c r="AJ257" s="11">
        <v>46185.387811655091</v>
      </c>
      <c r="AK257" s="11">
        <v>45970</v>
      </c>
      <c r="AL257" s="10">
        <v>215</v>
      </c>
      <c r="AM257">
        <v>25819.35</v>
      </c>
      <c r="AN257">
        <v>0.84448999999999985</v>
      </c>
      <c r="AO257" s="40" t="str">
        <f>E257&amp;F257&amp;U257</f>
        <v>RABDRIV-FIDVRH</v>
      </c>
      <c r="AP257" s="40" t="str">
        <f>_xlfn.XLOOKUP(AO257,CrossRef!N:N,CrossRef!A:A,"NOT FOUND",0)</f>
        <v>RAB4050RI</v>
      </c>
      <c r="AQ257" s="40" t="str">
        <f>IFERROR(_xlfn.XLOOKUP(AO257,CrossRef!$N:$N,CrossRef!$E:$E,"Not Found"),"-")</f>
        <v>D10T2</v>
      </c>
      <c r="AR257" s="40" t="str">
        <f>IFERROR(_xlfn.XLOOKUP(AO257,CrossRef!$N:$N,CrossRef!$G:$G,"Not Found"),"-")</f>
        <v>4050 - FINAL DRIVE</v>
      </c>
      <c r="AS257" s="40" t="str">
        <f>IFERROR(_xlfn.XLOOKUP(AO257,CrossRef!$N:$N,CrossRef!$H:$H,"Not Found"),"-")</f>
        <v>RI - RIGHT</v>
      </c>
    </row>
    <row r="258" spans="1:45" hidden="1" x14ac:dyDescent="0.3">
      <c r="A258" s="38" t="str">
        <f>E258&amp;F258&amp;U258</f>
        <v>SSPDRIV-FIDVRHR</v>
      </c>
      <c r="B258" s="38" t="str">
        <f>I258&amp;D258&amp;C258</f>
        <v>TD63464008RI</v>
      </c>
      <c r="C258" s="38" t="str">
        <f>_xlfn.XLOOKUP(A258,CrossRef!N:N,CrossRef!D:D,"",0)</f>
        <v>RI</v>
      </c>
      <c r="D258" s="38" t="str">
        <f>_xlfn.XLOOKUP(A258,CrossRef!N:N,CrossRef!C:C,"",0)</f>
        <v>4008</v>
      </c>
      <c r="E258" s="38" t="str">
        <f>LEFT(M258,3)</f>
        <v>SSP</v>
      </c>
      <c r="F258" s="38" t="str">
        <f>_xlfn.TEXTAFTER(J258,"-")</f>
        <v>DRIV-FIDV</v>
      </c>
      <c r="G258" t="s">
        <v>2725</v>
      </c>
      <c r="H258" t="s">
        <v>2726</v>
      </c>
      <c r="I258" t="s">
        <v>3084</v>
      </c>
      <c r="J258" s="7" t="s">
        <v>1195</v>
      </c>
      <c r="K258" t="s">
        <v>2638</v>
      </c>
      <c r="L258" t="s">
        <v>183</v>
      </c>
      <c r="M258" t="s">
        <v>3085</v>
      </c>
      <c r="N258" t="s">
        <v>2640</v>
      </c>
      <c r="O258" t="s">
        <v>2803</v>
      </c>
      <c r="P258" t="s">
        <v>2642</v>
      </c>
      <c r="Q258" t="s">
        <v>2640</v>
      </c>
      <c r="R258" t="s">
        <v>3579</v>
      </c>
      <c r="S258" t="s">
        <v>2655</v>
      </c>
      <c r="T258" t="s">
        <v>2682</v>
      </c>
      <c r="U258" t="s">
        <v>494</v>
      </c>
      <c r="V258" s="7" t="s">
        <v>549</v>
      </c>
      <c r="W258" s="8">
        <v>24000</v>
      </c>
      <c r="X258" t="s">
        <v>3580</v>
      </c>
      <c r="Y258" t="s">
        <v>3128</v>
      </c>
      <c r="Z258" s="8">
        <v>47554.91</v>
      </c>
      <c r="AA258" s="9">
        <v>14.87</v>
      </c>
      <c r="AB258" s="8">
        <v>152733.69</v>
      </c>
      <c r="AD258" s="10">
        <v>4841323</v>
      </c>
      <c r="AE258" s="11">
        <v>44635</v>
      </c>
      <c r="AF258" s="8">
        <v>23146</v>
      </c>
      <c r="AG258" s="8">
        <v>-408.91000000000349</v>
      </c>
      <c r="AH258" s="12">
        <v>-1.7037916666666812E-2</v>
      </c>
      <c r="AI258" s="8">
        <v>-27.498991257565805</v>
      </c>
      <c r="AJ258" s="11">
        <v>46197.501008761574</v>
      </c>
      <c r="AK258" s="11">
        <v>46185</v>
      </c>
      <c r="AL258" s="10">
        <v>12</v>
      </c>
      <c r="AM258">
        <v>46960.11</v>
      </c>
      <c r="AN258">
        <v>0.99225458333333338</v>
      </c>
      <c r="AO258" s="40" t="str">
        <f>E258&amp;F258&amp;U258</f>
        <v>SSPDRIV-FIDVRHR</v>
      </c>
      <c r="AP258" s="40" t="str">
        <f>_xlfn.XLOOKUP(AO258,CrossRef!N:N,CrossRef!A:A,"NOT FOUND",0)</f>
        <v>SSP4008RI</v>
      </c>
      <c r="AQ258" s="40" t="str">
        <f>IFERROR(_xlfn.XLOOKUP(AO258,CrossRef!$N:$N,CrossRef!$E:$E,"Not Found"),"-")</f>
        <v>793F</v>
      </c>
      <c r="AR258" s="40" t="str">
        <f>IFERROR(_xlfn.XLOOKUP(AO258,CrossRef!$N:$N,CrossRef!$G:$G,"Not Found"),"-")</f>
        <v>4008 - FINAL DRIVE, BRAKE &amp; WHEEL</v>
      </c>
      <c r="AS258" s="40" t="str">
        <f>IFERROR(_xlfn.XLOOKUP(AO258,CrossRef!$N:$N,CrossRef!$H:$H,"Not Found"),"-")</f>
        <v>RI - RIGHT</v>
      </c>
    </row>
    <row r="259" spans="1:45" hidden="1" x14ac:dyDescent="0.3">
      <c r="A259" s="38" t="str">
        <f>E259&amp;F259&amp;U259</f>
        <v>APXDRIV-TQCV</v>
      </c>
      <c r="B259" s="38" t="str">
        <f>I259&amp;D259&amp;C259</f>
        <v>TD6069310100</v>
      </c>
      <c r="C259" s="38" t="str">
        <f>_xlfn.XLOOKUP(A259,CrossRef!N:N,CrossRef!D:D,"",0)</f>
        <v>00</v>
      </c>
      <c r="D259" s="38" t="str">
        <f>_xlfn.XLOOKUP(A259,CrossRef!N:N,CrossRef!C:C,"",0)</f>
        <v>3101</v>
      </c>
      <c r="E259" s="38" t="str">
        <f>LEFT(M259,3)</f>
        <v>APX</v>
      </c>
      <c r="F259" s="38" t="str">
        <f>_xlfn.TEXTAFTER(J259,"-")</f>
        <v>DRIV-TQCV</v>
      </c>
      <c r="G259" t="s">
        <v>2648</v>
      </c>
      <c r="H259" t="s">
        <v>2649</v>
      </c>
      <c r="I259" t="s">
        <v>3295</v>
      </c>
      <c r="J259" s="7" t="s">
        <v>1196</v>
      </c>
      <c r="K259" t="s">
        <v>2638</v>
      </c>
      <c r="L259" t="s">
        <v>177</v>
      </c>
      <c r="M259" t="s">
        <v>3296</v>
      </c>
      <c r="N259" t="s">
        <v>2640</v>
      </c>
      <c r="O259" t="s">
        <v>2653</v>
      </c>
      <c r="P259" t="s">
        <v>2642</v>
      </c>
      <c r="Q259" t="s">
        <v>2640</v>
      </c>
      <c r="R259" t="s">
        <v>3581</v>
      </c>
      <c r="S259" t="s">
        <v>2655</v>
      </c>
      <c r="T259" t="s">
        <v>2678</v>
      </c>
      <c r="U259" t="s">
        <v>2657</v>
      </c>
      <c r="V259" s="7" t="s">
        <v>399</v>
      </c>
      <c r="W259" s="8">
        <v>20000</v>
      </c>
      <c r="X259" t="s">
        <v>3582</v>
      </c>
      <c r="Y259" t="s">
        <v>2680</v>
      </c>
      <c r="Z259" s="8">
        <v>79789.960000000006</v>
      </c>
      <c r="AA259" s="9">
        <v>13.95</v>
      </c>
      <c r="AB259" s="8">
        <v>44865.599999999999</v>
      </c>
      <c r="AD259" s="10">
        <v>4360764</v>
      </c>
      <c r="AE259" s="11">
        <v>44187</v>
      </c>
      <c r="AF259" s="8">
        <v>59397</v>
      </c>
      <c r="AG259" s="8">
        <v>-392.9600000000064</v>
      </c>
      <c r="AH259" s="12">
        <v>-1.9648000000000321E-2</v>
      </c>
      <c r="AI259" s="8">
        <v>-28.169175627240605</v>
      </c>
      <c r="AJ259" s="11">
        <v>46196.830824386576</v>
      </c>
      <c r="AK259" s="11">
        <v>47383</v>
      </c>
      <c r="AL259" s="10">
        <v>-1187</v>
      </c>
      <c r="AM259">
        <v>95944.06</v>
      </c>
      <c r="AN259">
        <v>1.8273529999999998</v>
      </c>
      <c r="AO259" s="40" t="str">
        <f>E259&amp;F259&amp;U259</f>
        <v>APXDRIV-TQCV</v>
      </c>
      <c r="AP259" s="40" t="str">
        <f>_xlfn.XLOOKUP(AO259,CrossRef!N:N,CrossRef!A:A,"NOT FOUND",0)</f>
        <v>APX310100</v>
      </c>
      <c r="AQ259" s="40" t="str">
        <f>IFERROR(_xlfn.XLOOKUP(AO259,CrossRef!$N:$N,CrossRef!$E:$E,"Not Found"),"-")</f>
        <v>785C</v>
      </c>
      <c r="AR259" s="40" t="str">
        <f>IFERROR(_xlfn.XLOOKUP(AO259,CrossRef!$N:$N,CrossRef!$G:$G,"Not Found"),"-")</f>
        <v>3101 - TORQUE CONVERTER</v>
      </c>
      <c r="AS259" s="40" t="str">
        <f>IFERROR(_xlfn.XLOOKUP(AO259,CrossRef!$N:$N,CrossRef!$H:$H,"Not Found"),"-")</f>
        <v>00 - (NONE)</v>
      </c>
    </row>
    <row r="260" spans="1:45" hidden="1" x14ac:dyDescent="0.3">
      <c r="A260" s="38" t="str">
        <f>E260&amp;F260&amp;U260</f>
        <v>APXENGI</v>
      </c>
      <c r="B260" s="38" t="str">
        <f>I260&amp;D260&amp;C260</f>
        <v>TD6069100000</v>
      </c>
      <c r="C260" s="38" t="str">
        <f>_xlfn.XLOOKUP(A260,CrossRef!N:N,CrossRef!D:D,"",0)</f>
        <v>00</v>
      </c>
      <c r="D260" s="38" t="str">
        <f>_xlfn.XLOOKUP(A260,CrossRef!N:N,CrossRef!C:C,"",0)</f>
        <v>1000</v>
      </c>
      <c r="E260" s="38" t="str">
        <f>LEFT(M260,3)</f>
        <v>APX</v>
      </c>
      <c r="F260" s="38" t="str">
        <f>_xlfn.TEXTAFTER(J260,"-")</f>
        <v>ENGI</v>
      </c>
      <c r="G260" t="s">
        <v>2648</v>
      </c>
      <c r="H260" t="s">
        <v>2649</v>
      </c>
      <c r="I260" t="s">
        <v>3295</v>
      </c>
      <c r="J260" s="7" t="s">
        <v>1197</v>
      </c>
      <c r="K260" t="s">
        <v>2638</v>
      </c>
      <c r="L260" t="s">
        <v>177</v>
      </c>
      <c r="M260" t="s">
        <v>3296</v>
      </c>
      <c r="N260" t="s">
        <v>2640</v>
      </c>
      <c r="O260" t="s">
        <v>2653</v>
      </c>
      <c r="P260" t="s">
        <v>2642</v>
      </c>
      <c r="Q260" t="s">
        <v>2640</v>
      </c>
      <c r="R260" t="s">
        <v>3583</v>
      </c>
      <c r="S260" t="s">
        <v>2655</v>
      </c>
      <c r="T260" t="s">
        <v>3265</v>
      </c>
      <c r="U260" t="s">
        <v>2657</v>
      </c>
      <c r="V260" s="7" t="s">
        <v>22</v>
      </c>
      <c r="W260" s="8">
        <v>20000</v>
      </c>
      <c r="X260" t="s">
        <v>3584</v>
      </c>
      <c r="Y260" t="s">
        <v>3495</v>
      </c>
      <c r="Z260" s="8">
        <v>79789.960000000006</v>
      </c>
      <c r="AA260" s="9">
        <v>13.95</v>
      </c>
      <c r="AB260" s="8">
        <v>457582.46</v>
      </c>
      <c r="AD260" s="10">
        <v>4358875</v>
      </c>
      <c r="AE260" s="11">
        <v>44187</v>
      </c>
      <c r="AF260" s="8">
        <v>59397</v>
      </c>
      <c r="AG260" s="8">
        <v>-392.9600000000064</v>
      </c>
      <c r="AH260" s="12">
        <v>-1.9648000000000321E-2</v>
      </c>
      <c r="AI260" s="8">
        <v>-28.169175627240605</v>
      </c>
      <c r="AJ260" s="11">
        <v>46196.830824386576</v>
      </c>
      <c r="AK260" s="11"/>
      <c r="AL260" s="10"/>
      <c r="AO260" s="40" t="str">
        <f>E260&amp;F260&amp;U260</f>
        <v>APXENGI</v>
      </c>
      <c r="AP260" s="40" t="str">
        <f>_xlfn.XLOOKUP(AO260,CrossRef!N:N,CrossRef!A:A,"NOT FOUND",0)</f>
        <v>APX100000</v>
      </c>
      <c r="AQ260" s="40" t="str">
        <f>IFERROR(_xlfn.XLOOKUP(AO260,CrossRef!$N:$N,CrossRef!$E:$E,"Not Found"),"-")</f>
        <v>785C</v>
      </c>
      <c r="AR260" s="40" t="str">
        <f>IFERROR(_xlfn.XLOOKUP(AO260,CrossRef!$N:$N,CrossRef!$G:$G,"Not Found"),"-")</f>
        <v>1000 - ENGINE</v>
      </c>
      <c r="AS260" s="40" t="str">
        <f>IFERROR(_xlfn.XLOOKUP(AO260,CrossRef!$N:$N,CrossRef!$H:$H,"Not Found"),"-")</f>
        <v>00 - (NONE)</v>
      </c>
    </row>
    <row r="261" spans="1:45" hidden="1" x14ac:dyDescent="0.3">
      <c r="A261" s="38" t="str">
        <f>E261&amp;F261&amp;U261</f>
        <v>APXENGI</v>
      </c>
      <c r="B261" s="38" t="str">
        <f>I261&amp;D261&amp;C261</f>
        <v>TD6051100000</v>
      </c>
      <c r="C261" s="38" t="str">
        <f>_xlfn.XLOOKUP(A261,CrossRef!N:N,CrossRef!D:D,"",0)</f>
        <v>00</v>
      </c>
      <c r="D261" s="38" t="str">
        <f>_xlfn.XLOOKUP(A261,CrossRef!N:N,CrossRef!C:C,"",0)</f>
        <v>1000</v>
      </c>
      <c r="E261" s="38" t="str">
        <f>LEFT(M261,3)</f>
        <v>APX</v>
      </c>
      <c r="F261" s="38" t="str">
        <f>_xlfn.TEXTAFTER(J261,"-")</f>
        <v>ENGI</v>
      </c>
      <c r="G261" t="s">
        <v>2648</v>
      </c>
      <c r="H261" t="s">
        <v>2649</v>
      </c>
      <c r="I261" t="s">
        <v>3115</v>
      </c>
      <c r="J261" s="7" t="s">
        <v>1198</v>
      </c>
      <c r="K261" t="s">
        <v>2638</v>
      </c>
      <c r="L261" t="s">
        <v>177</v>
      </c>
      <c r="M261" t="s">
        <v>3116</v>
      </c>
      <c r="N261" t="s">
        <v>2640</v>
      </c>
      <c r="O261" t="s">
        <v>2653</v>
      </c>
      <c r="P261" t="s">
        <v>2642</v>
      </c>
      <c r="Q261" t="s">
        <v>2640</v>
      </c>
      <c r="R261" t="s">
        <v>3585</v>
      </c>
      <c r="S261" t="s">
        <v>2655</v>
      </c>
      <c r="T261" t="s">
        <v>3265</v>
      </c>
      <c r="U261" t="s">
        <v>2657</v>
      </c>
      <c r="V261" s="7" t="s">
        <v>22</v>
      </c>
      <c r="W261" s="8">
        <v>20000</v>
      </c>
      <c r="X261" t="s">
        <v>3586</v>
      </c>
      <c r="Y261" t="s">
        <v>3495</v>
      </c>
      <c r="Z261" s="8">
        <v>79600.2</v>
      </c>
      <c r="AA261" s="9">
        <v>8.31</v>
      </c>
      <c r="AB261" s="8">
        <v>457582.46</v>
      </c>
      <c r="AD261" s="10">
        <v>4700441</v>
      </c>
      <c r="AE261" s="11">
        <v>44053</v>
      </c>
      <c r="AF261" s="8">
        <v>59217</v>
      </c>
      <c r="AG261" s="8">
        <v>-383.19999999999709</v>
      </c>
      <c r="AH261" s="12">
        <v>-1.9159999999999854E-2</v>
      </c>
      <c r="AI261" s="8">
        <v>-46.113116726834782</v>
      </c>
      <c r="AJ261" s="11">
        <v>46178.886883252315</v>
      </c>
      <c r="AK261" s="11">
        <v>45894</v>
      </c>
      <c r="AL261" s="10">
        <v>284</v>
      </c>
      <c r="AM261">
        <v>76849.59</v>
      </c>
      <c r="AN261">
        <v>0.88162949999999984</v>
      </c>
      <c r="AO261" s="40" t="str">
        <f>E261&amp;F261&amp;U261</f>
        <v>APXENGI</v>
      </c>
      <c r="AP261" s="40" t="str">
        <f>_xlfn.XLOOKUP(AO261,CrossRef!N:N,CrossRef!A:A,"NOT FOUND",0)</f>
        <v>APX100000</v>
      </c>
      <c r="AQ261" s="40" t="str">
        <f>IFERROR(_xlfn.XLOOKUP(AO261,CrossRef!$N:$N,CrossRef!$E:$E,"Not Found"),"-")</f>
        <v>785C</v>
      </c>
      <c r="AR261" s="40" t="str">
        <f>IFERROR(_xlfn.XLOOKUP(AO261,CrossRef!$N:$N,CrossRef!$G:$G,"Not Found"),"-")</f>
        <v>1000 - ENGINE</v>
      </c>
      <c r="AS261" s="40" t="str">
        <f>IFERROR(_xlfn.XLOOKUP(AO261,CrossRef!$N:$N,CrossRef!$H:$H,"Not Found"),"-")</f>
        <v>00 - (NONE)</v>
      </c>
    </row>
    <row r="262" spans="1:45" hidden="1" x14ac:dyDescent="0.3">
      <c r="A262" s="38" t="str">
        <f>E262&amp;F262&amp;U262</f>
        <v>APXENGI-COSY</v>
      </c>
      <c r="B262" s="38" t="str">
        <f>I262&amp;D262&amp;C262</f>
        <v>TD6051135300</v>
      </c>
      <c r="C262" s="38" t="str">
        <f>_xlfn.XLOOKUP(A262,CrossRef!N:N,CrossRef!D:D,"",0)</f>
        <v>00</v>
      </c>
      <c r="D262" s="38" t="str">
        <f>_xlfn.XLOOKUP(A262,CrossRef!N:N,CrossRef!C:C,"",0)</f>
        <v>1353</v>
      </c>
      <c r="E262" s="38" t="str">
        <f>LEFT(M262,3)</f>
        <v>APX</v>
      </c>
      <c r="F262" s="38" t="str">
        <f>_xlfn.TEXTAFTER(J262,"-")</f>
        <v>ENGI-COSY</v>
      </c>
      <c r="G262" t="s">
        <v>2648</v>
      </c>
      <c r="H262" t="s">
        <v>2649</v>
      </c>
      <c r="I262" t="s">
        <v>3115</v>
      </c>
      <c r="J262" s="7" t="s">
        <v>1199</v>
      </c>
      <c r="K262" t="s">
        <v>2638</v>
      </c>
      <c r="L262" t="s">
        <v>177</v>
      </c>
      <c r="M262" t="s">
        <v>3116</v>
      </c>
      <c r="N262" t="s">
        <v>2640</v>
      </c>
      <c r="O262" t="s">
        <v>2653</v>
      </c>
      <c r="P262" t="s">
        <v>2642</v>
      </c>
      <c r="Q262" t="s">
        <v>2640</v>
      </c>
      <c r="R262" t="s">
        <v>3587</v>
      </c>
      <c r="S262" t="s">
        <v>2655</v>
      </c>
      <c r="T262" t="s">
        <v>3253</v>
      </c>
      <c r="U262" t="s">
        <v>2657</v>
      </c>
      <c r="V262" s="7" t="s">
        <v>264</v>
      </c>
      <c r="W262" s="8">
        <v>20000</v>
      </c>
      <c r="X262" t="s">
        <v>3588</v>
      </c>
      <c r="Y262" t="s">
        <v>3589</v>
      </c>
      <c r="Z262" s="8">
        <v>79600.2</v>
      </c>
      <c r="AA262" s="9">
        <v>8.31</v>
      </c>
      <c r="AB262" s="8">
        <v>26993.9</v>
      </c>
      <c r="AD262" s="10">
        <v>4700440</v>
      </c>
      <c r="AE262" s="11">
        <v>44053</v>
      </c>
      <c r="AF262" s="8">
        <v>59218.1</v>
      </c>
      <c r="AG262" s="8">
        <v>-382.09999999999127</v>
      </c>
      <c r="AH262" s="12">
        <v>-1.9104999999999563E-2</v>
      </c>
      <c r="AI262" s="8">
        <v>-45.980746089048282</v>
      </c>
      <c r="AJ262" s="11">
        <v>46179.019253900464</v>
      </c>
      <c r="AK262" s="11">
        <v>45894</v>
      </c>
      <c r="AL262" s="10">
        <v>285</v>
      </c>
      <c r="AM262">
        <v>76849.59</v>
      </c>
      <c r="AN262">
        <v>0.88157449999999993</v>
      </c>
      <c r="AO262" s="40" t="str">
        <f>E262&amp;F262&amp;U262</f>
        <v>APXENGI-COSY</v>
      </c>
      <c r="AP262" s="40" t="str">
        <f>_xlfn.XLOOKUP(AO262,CrossRef!N:N,CrossRef!A:A,"NOT FOUND",0)</f>
        <v>APX135300</v>
      </c>
      <c r="AQ262" s="40" t="str">
        <f>IFERROR(_xlfn.XLOOKUP(AO262,CrossRef!$N:$N,CrossRef!$E:$E,"Not Found"),"-")</f>
        <v>785C</v>
      </c>
      <c r="AR262" s="40" t="str">
        <f>IFERROR(_xlfn.XLOOKUP(AO262,CrossRef!$N:$N,CrossRef!$G:$G,"Not Found"),"-")</f>
        <v>1353 - RADIATOR</v>
      </c>
      <c r="AS262" s="40" t="str">
        <f>IFERROR(_xlfn.XLOOKUP(AO262,CrossRef!$N:$N,CrossRef!$H:$H,"Not Found"),"-")</f>
        <v>00 - (NONE)</v>
      </c>
    </row>
    <row r="263" spans="1:45" hidden="1" x14ac:dyDescent="0.3">
      <c r="A263" s="38" t="str">
        <f>E263&amp;F263&amp;U263</f>
        <v>SPDDRIV-DIFF</v>
      </c>
      <c r="B263" s="38" t="str">
        <f>I263&amp;D263&amp;C263</f>
        <v>TD6640325800</v>
      </c>
      <c r="C263" s="38" t="str">
        <f>_xlfn.XLOOKUP(A263,CrossRef!N:N,CrossRef!D:D,"",0)</f>
        <v>00</v>
      </c>
      <c r="D263" s="38" t="str">
        <f>_xlfn.XLOOKUP(A263,CrossRef!N:N,CrossRef!C:C,"",0)</f>
        <v>3258</v>
      </c>
      <c r="E263" s="38" t="str">
        <f>LEFT(M263,3)</f>
        <v>SPD</v>
      </c>
      <c r="F263" s="38" t="str">
        <f>_xlfn.TEXTAFTER(J263,"-")</f>
        <v>DRIV-DIFF</v>
      </c>
      <c r="G263" t="s">
        <v>2695</v>
      </c>
      <c r="H263" t="s">
        <v>2696</v>
      </c>
      <c r="I263" t="s">
        <v>3590</v>
      </c>
      <c r="J263" s="7" t="s">
        <v>1200</v>
      </c>
      <c r="K263" t="s">
        <v>2638</v>
      </c>
      <c r="L263" t="s">
        <v>190</v>
      </c>
      <c r="M263" t="s">
        <v>3591</v>
      </c>
      <c r="N263" t="s">
        <v>2640</v>
      </c>
      <c r="O263" t="s">
        <v>3054</v>
      </c>
      <c r="P263" t="s">
        <v>2642</v>
      </c>
      <c r="Q263" t="s">
        <v>2640</v>
      </c>
      <c r="R263" t="s">
        <v>3592</v>
      </c>
      <c r="S263" t="s">
        <v>2655</v>
      </c>
      <c r="T263" t="s">
        <v>2656</v>
      </c>
      <c r="U263" t="s">
        <v>2657</v>
      </c>
      <c r="V263" s="7" t="s">
        <v>476</v>
      </c>
      <c r="W263" s="8">
        <v>20000</v>
      </c>
      <c r="X263" t="s">
        <v>3593</v>
      </c>
      <c r="Y263" t="s">
        <v>3449</v>
      </c>
      <c r="Z263" s="8">
        <v>20362.37</v>
      </c>
      <c r="AA263" s="9">
        <v>10.31</v>
      </c>
      <c r="AB263" s="8">
        <v>76870.87</v>
      </c>
      <c r="AD263" s="10">
        <v>4850969</v>
      </c>
      <c r="AE263" s="11"/>
      <c r="AF263" s="8">
        <v>0</v>
      </c>
      <c r="AG263" s="8">
        <v>-362.36999999999898</v>
      </c>
      <c r="AH263" s="12">
        <v>-1.8118499999999951E-2</v>
      </c>
      <c r="AI263" s="8">
        <v>-35.147429679922304</v>
      </c>
      <c r="AJ263" s="11">
        <v>46189.85257033565</v>
      </c>
      <c r="AK263" s="11">
        <v>46159</v>
      </c>
      <c r="AL263" s="10">
        <v>30</v>
      </c>
      <c r="AM263">
        <v>19681.91</v>
      </c>
      <c r="AN263">
        <v>0.98409550000000001</v>
      </c>
      <c r="AO263" s="40" t="str">
        <f>E263&amp;F263&amp;U263</f>
        <v>SPDDRIV-DIFF</v>
      </c>
      <c r="AP263" s="40" t="str">
        <f>_xlfn.XLOOKUP(AO263,CrossRef!N:N,CrossRef!A:A,"NOT FOUND",0)</f>
        <v>SPD325800</v>
      </c>
      <c r="AQ263" s="40" t="str">
        <f>IFERROR(_xlfn.XLOOKUP(AO263,CrossRef!$N:$N,CrossRef!$E:$E,"Not Found"),"-")</f>
        <v>789D</v>
      </c>
      <c r="AR263" s="40" t="str">
        <f>IFERROR(_xlfn.XLOOKUP(AO263,CrossRef!$N:$N,CrossRef!$G:$G,"Not Found"),"-")</f>
        <v>3258 - DIFFERENTIAL</v>
      </c>
      <c r="AS263" s="40" t="str">
        <f>IFERROR(_xlfn.XLOOKUP(AO263,CrossRef!$N:$N,CrossRef!$H:$H,"Not Found"),"-")</f>
        <v>00 - (NONE)</v>
      </c>
    </row>
    <row r="264" spans="1:45" hidden="1" x14ac:dyDescent="0.3">
      <c r="A264" s="38" t="str">
        <f>E264&amp;F264&amp;U264</f>
        <v>7ERDRIV-DIFF</v>
      </c>
      <c r="B264" s="38" t="str">
        <f>I264&amp;D264&amp;C264</f>
        <v>TS2197325800</v>
      </c>
      <c r="C264" s="38" t="str">
        <f>_xlfn.XLOOKUP(A264,CrossRef!N:N,CrossRef!D:D,"",0)</f>
        <v>00</v>
      </c>
      <c r="D264" s="38" t="str">
        <f>_xlfn.XLOOKUP(A264,CrossRef!N:N,CrossRef!C:C,"",0)</f>
        <v>3258</v>
      </c>
      <c r="E264" s="38" t="str">
        <f>LEFT(M264,3)</f>
        <v>7ER</v>
      </c>
      <c r="F264" s="38" t="str">
        <f>_xlfn.TEXTAFTER(J264,"-")</f>
        <v>DRIV-DIFF</v>
      </c>
      <c r="G264" t="s">
        <v>2725</v>
      </c>
      <c r="H264" t="s">
        <v>2726</v>
      </c>
      <c r="I264" t="s">
        <v>3594</v>
      </c>
      <c r="J264" s="7" t="s">
        <v>478</v>
      </c>
      <c r="K264" t="s">
        <v>2638</v>
      </c>
      <c r="L264" t="s">
        <v>196</v>
      </c>
      <c r="M264" t="s">
        <v>3595</v>
      </c>
      <c r="N264" t="s">
        <v>2640</v>
      </c>
      <c r="O264" t="s">
        <v>2653</v>
      </c>
      <c r="P264" t="s">
        <v>2642</v>
      </c>
      <c r="Q264" t="s">
        <v>2640</v>
      </c>
      <c r="R264" t="s">
        <v>3596</v>
      </c>
      <c r="S264" t="s">
        <v>2655</v>
      </c>
      <c r="T264" t="s">
        <v>2656</v>
      </c>
      <c r="U264" t="s">
        <v>2657</v>
      </c>
      <c r="V264" s="7" t="s">
        <v>464</v>
      </c>
      <c r="W264" s="8">
        <v>18000</v>
      </c>
      <c r="X264" t="s">
        <v>3597</v>
      </c>
      <c r="Y264" t="s">
        <v>3598</v>
      </c>
      <c r="Z264" s="8">
        <v>56654</v>
      </c>
      <c r="AA264" s="9">
        <v>13.47</v>
      </c>
      <c r="AB264" s="8">
        <v>45968.18</v>
      </c>
      <c r="AD264" s="10">
        <v>4824902</v>
      </c>
      <c r="AE264" s="11"/>
      <c r="AF264" s="8">
        <v>38294</v>
      </c>
      <c r="AG264" s="8">
        <v>-360</v>
      </c>
      <c r="AH264" s="12">
        <v>-0.02</v>
      </c>
      <c r="AI264" s="8">
        <v>-26.726057906458795</v>
      </c>
      <c r="AJ264" s="11">
        <v>46198.273942094907</v>
      </c>
      <c r="AK264" s="11">
        <v>46192</v>
      </c>
      <c r="AL264" s="10">
        <v>6</v>
      </c>
      <c r="AM264">
        <v>56209.49</v>
      </c>
      <c r="AN264">
        <v>0.99530499999999988</v>
      </c>
      <c r="AO264" s="40" t="str">
        <f>E264&amp;F264&amp;U264</f>
        <v>7ERDRIV-DIFF</v>
      </c>
      <c r="AP264" s="40" t="str">
        <f>_xlfn.XLOOKUP(AO264,CrossRef!N:N,CrossRef!A:A,"NOT FOUND",0)</f>
        <v>7ER325800</v>
      </c>
      <c r="AQ264" s="40" t="str">
        <f>IFERROR(_xlfn.XLOOKUP(AO264,CrossRef!$N:$N,CrossRef!$E:$E,"Not Found"),"-")</f>
        <v>773D</v>
      </c>
      <c r="AR264" s="40" t="str">
        <f>IFERROR(_xlfn.XLOOKUP(AO264,CrossRef!$N:$N,CrossRef!$G:$G,"Not Found"),"-")</f>
        <v>3258 - DIFFERENTIAL</v>
      </c>
      <c r="AS264" s="40" t="str">
        <f>IFERROR(_xlfn.XLOOKUP(AO264,CrossRef!$N:$N,CrossRef!$H:$H,"Not Found"),"-")</f>
        <v>00 - (NONE)</v>
      </c>
    </row>
    <row r="265" spans="1:45" hidden="1" x14ac:dyDescent="0.3">
      <c r="A265" s="38" t="str">
        <f>E265&amp;F265&amp;U265</f>
        <v>7ERDRIV-FIDVRHR</v>
      </c>
      <c r="B265" s="38" t="str">
        <f>I265&amp;D265&amp;C265</f>
        <v>TS21974008RI</v>
      </c>
      <c r="C265" s="38" t="str">
        <f>_xlfn.XLOOKUP(A265,CrossRef!N:N,CrossRef!D:D,"",0)</f>
        <v>RI</v>
      </c>
      <c r="D265" s="38" t="str">
        <f>_xlfn.XLOOKUP(A265,CrossRef!N:N,CrossRef!C:C,"",0)</f>
        <v>4008</v>
      </c>
      <c r="E265" s="38" t="str">
        <f>LEFT(M265,3)</f>
        <v>7ER</v>
      </c>
      <c r="F265" s="38" t="str">
        <f>_xlfn.TEXTAFTER(J265,"-")</f>
        <v>DRIV-FIDV</v>
      </c>
      <c r="G265" t="s">
        <v>2725</v>
      </c>
      <c r="H265" t="s">
        <v>2726</v>
      </c>
      <c r="I265" t="s">
        <v>3594</v>
      </c>
      <c r="J265" s="7" t="s">
        <v>600</v>
      </c>
      <c r="K265" t="s">
        <v>2638</v>
      </c>
      <c r="L265" t="s">
        <v>196</v>
      </c>
      <c r="M265" t="s">
        <v>3595</v>
      </c>
      <c r="N265" t="s">
        <v>2640</v>
      </c>
      <c r="O265" t="s">
        <v>2653</v>
      </c>
      <c r="P265" t="s">
        <v>2642</v>
      </c>
      <c r="Q265" t="s">
        <v>2640</v>
      </c>
      <c r="R265" t="s">
        <v>3599</v>
      </c>
      <c r="S265" t="s">
        <v>2655</v>
      </c>
      <c r="T265" t="s">
        <v>2682</v>
      </c>
      <c r="U265" t="s">
        <v>494</v>
      </c>
      <c r="V265" s="7" t="s">
        <v>554</v>
      </c>
      <c r="W265" s="8">
        <v>18000</v>
      </c>
      <c r="X265" t="s">
        <v>3600</v>
      </c>
      <c r="Y265" t="s">
        <v>3601</v>
      </c>
      <c r="Z265" s="8">
        <v>56654</v>
      </c>
      <c r="AA265" s="9">
        <v>13.47</v>
      </c>
      <c r="AB265" s="8">
        <v>60804.41</v>
      </c>
      <c r="AD265" s="10">
        <v>4825125</v>
      </c>
      <c r="AE265" s="11">
        <v>45405</v>
      </c>
      <c r="AF265" s="8">
        <v>38294</v>
      </c>
      <c r="AG265" s="8">
        <v>-360</v>
      </c>
      <c r="AH265" s="12">
        <v>-0.02</v>
      </c>
      <c r="AI265" s="8">
        <v>-26.726057906458795</v>
      </c>
      <c r="AJ265" s="11">
        <v>46198.273942094907</v>
      </c>
      <c r="AK265" s="11">
        <v>46192</v>
      </c>
      <c r="AL265" s="10">
        <v>6</v>
      </c>
      <c r="AM265">
        <v>56209.49</v>
      </c>
      <c r="AN265">
        <v>0.99530499999999988</v>
      </c>
      <c r="AO265" s="40" t="str">
        <f>E265&amp;F265&amp;U265</f>
        <v>7ERDRIV-FIDVRHR</v>
      </c>
      <c r="AP265" s="40" t="str">
        <f>_xlfn.XLOOKUP(AO265,CrossRef!N:N,CrossRef!A:A,"NOT FOUND",0)</f>
        <v>7ER4008RI</v>
      </c>
      <c r="AQ265" s="40" t="str">
        <f>IFERROR(_xlfn.XLOOKUP(AO265,CrossRef!$N:$N,CrossRef!$E:$E,"Not Found"),"-")</f>
        <v>773D</v>
      </c>
      <c r="AR265" s="40" t="str">
        <f>IFERROR(_xlfn.XLOOKUP(AO265,CrossRef!$N:$N,CrossRef!$G:$G,"Not Found"),"-")</f>
        <v>4008 - FINAL DRIVE, BRAKE &amp; WHEEL</v>
      </c>
      <c r="AS265" s="40" t="str">
        <f>IFERROR(_xlfn.XLOOKUP(AO265,CrossRef!$N:$N,CrossRef!$H:$H,"Not Found"),"-")</f>
        <v>RI - RIGHT</v>
      </c>
    </row>
    <row r="266" spans="1:45" hidden="1" x14ac:dyDescent="0.3">
      <c r="A266" s="38" t="str">
        <f>E266&amp;F266&amp;U266</f>
        <v>7ERDRIV-FIDVLHR</v>
      </c>
      <c r="B266" s="38" t="str">
        <f>I266&amp;D266&amp;C266</f>
        <v>TS21974008LR</v>
      </c>
      <c r="C266" s="38" t="str">
        <f>_xlfn.XLOOKUP(A266,CrossRef!N:N,CrossRef!D:D,"",0)</f>
        <v>LR</v>
      </c>
      <c r="D266" s="38" t="str">
        <f>_xlfn.XLOOKUP(A266,CrossRef!N:N,CrossRef!C:C,"",0)</f>
        <v>4008</v>
      </c>
      <c r="E266" s="38" t="str">
        <f>LEFT(M266,3)</f>
        <v>7ER</v>
      </c>
      <c r="F266" s="38" t="str">
        <f>_xlfn.TEXTAFTER(J266,"-")</f>
        <v>DRIV-FIDV</v>
      </c>
      <c r="G266" t="s">
        <v>2725</v>
      </c>
      <c r="H266" t="s">
        <v>2726</v>
      </c>
      <c r="I266" t="s">
        <v>3594</v>
      </c>
      <c r="J266" s="7" t="s">
        <v>600</v>
      </c>
      <c r="K266" t="s">
        <v>2638</v>
      </c>
      <c r="L266" t="s">
        <v>196</v>
      </c>
      <c r="M266" t="s">
        <v>3595</v>
      </c>
      <c r="N266" t="s">
        <v>2640</v>
      </c>
      <c r="O266" t="s">
        <v>2653</v>
      </c>
      <c r="P266" t="s">
        <v>2642</v>
      </c>
      <c r="Q266" t="s">
        <v>2640</v>
      </c>
      <c r="R266" t="s">
        <v>3602</v>
      </c>
      <c r="S266" t="s">
        <v>2655</v>
      </c>
      <c r="T266" t="s">
        <v>2682</v>
      </c>
      <c r="U266" t="s">
        <v>491</v>
      </c>
      <c r="V266" s="7" t="s">
        <v>551</v>
      </c>
      <c r="W266" s="8">
        <v>18000</v>
      </c>
      <c r="X266" t="s">
        <v>3603</v>
      </c>
      <c r="Y266" t="s">
        <v>3601</v>
      </c>
      <c r="Z266" s="8">
        <v>56654</v>
      </c>
      <c r="AA266" s="9">
        <v>13.47</v>
      </c>
      <c r="AB266" s="8">
        <v>60804.41</v>
      </c>
      <c r="AD266" s="10">
        <v>4868367</v>
      </c>
      <c r="AE266" s="11"/>
      <c r="AF266" s="8">
        <v>38294</v>
      </c>
      <c r="AG266" s="8">
        <v>-360</v>
      </c>
      <c r="AH266" s="12">
        <v>-0.02</v>
      </c>
      <c r="AI266" s="8">
        <v>-26.726057906458795</v>
      </c>
      <c r="AJ266" s="11">
        <v>46198.273942094907</v>
      </c>
      <c r="AK266" s="11">
        <v>46192</v>
      </c>
      <c r="AL266" s="10">
        <v>6</v>
      </c>
      <c r="AM266">
        <v>56209.49</v>
      </c>
      <c r="AN266">
        <v>0.99530499999999988</v>
      </c>
      <c r="AO266" s="40" t="str">
        <f>E266&amp;F266&amp;U266</f>
        <v>7ERDRIV-FIDVLHR</v>
      </c>
      <c r="AP266" s="40" t="str">
        <f>_xlfn.XLOOKUP(AO266,CrossRef!N:N,CrossRef!A:A,"NOT FOUND",0)</f>
        <v>7ER4008LR</v>
      </c>
      <c r="AQ266" s="40" t="str">
        <f>IFERROR(_xlfn.XLOOKUP(AO266,CrossRef!$N:$N,CrossRef!$E:$E,"Not Found"),"-")</f>
        <v>773D</v>
      </c>
      <c r="AR266" s="40" t="str">
        <f>IFERROR(_xlfn.XLOOKUP(AO266,CrossRef!$N:$N,CrossRef!$G:$G,"Not Found"),"-")</f>
        <v>4008 - FINAL DRIVE, BRAKE &amp; WHEEL</v>
      </c>
      <c r="AS266" s="40" t="str">
        <f>IFERROR(_xlfn.XLOOKUP(AO266,CrossRef!$N:$N,CrossRef!$H:$H,"Not Found"),"-")</f>
        <v>LR - LEFT REAR</v>
      </c>
    </row>
    <row r="267" spans="1:45" hidden="1" x14ac:dyDescent="0.3">
      <c r="A267" s="38" t="str">
        <f>E267&amp;F267&amp;U267</f>
        <v>HCMPUDR</v>
      </c>
      <c r="B267" s="38" t="str">
        <f>I267&amp;D267&amp;C267</f>
        <v>EX7114310800</v>
      </c>
      <c r="C267" s="38" t="str">
        <f>_xlfn.XLOOKUP(A267,CrossRef!N:N,CrossRef!D:D,"",0)</f>
        <v>00</v>
      </c>
      <c r="D267" s="38" t="str">
        <f>_xlfn.XLOOKUP(A267,CrossRef!N:N,CrossRef!C:C,"",0)</f>
        <v>3108</v>
      </c>
      <c r="E267" s="38" t="str">
        <f>LEFT(M267,3)</f>
        <v>HCM</v>
      </c>
      <c r="F267" s="38" t="str">
        <f>_xlfn.TEXTAFTER(J267,"-")</f>
        <v>PUDR</v>
      </c>
      <c r="G267" t="s">
        <v>2635</v>
      </c>
      <c r="H267" t="s">
        <v>2636</v>
      </c>
      <c r="I267" t="s">
        <v>2905</v>
      </c>
      <c r="J267" s="7" t="s">
        <v>1201</v>
      </c>
      <c r="K267" t="s">
        <v>2668</v>
      </c>
      <c r="L267" t="s">
        <v>2698</v>
      </c>
      <c r="M267" t="s">
        <v>2906</v>
      </c>
      <c r="N267" t="s">
        <v>2640</v>
      </c>
      <c r="O267" t="s">
        <v>2803</v>
      </c>
      <c r="P267" t="s">
        <v>2642</v>
      </c>
      <c r="Q267" t="s">
        <v>2640</v>
      </c>
      <c r="R267" t="s">
        <v>3604</v>
      </c>
      <c r="S267" t="s">
        <v>2655</v>
      </c>
      <c r="T267" t="s">
        <v>3605</v>
      </c>
      <c r="U267" t="s">
        <v>2657</v>
      </c>
      <c r="V267" s="7" t="s">
        <v>1202</v>
      </c>
      <c r="W267" s="8">
        <v>14000</v>
      </c>
      <c r="X267" t="s">
        <v>3606</v>
      </c>
      <c r="Y267" t="s">
        <v>3607</v>
      </c>
      <c r="Z267" s="8">
        <v>30317</v>
      </c>
      <c r="AA267" s="9">
        <v>5.39</v>
      </c>
      <c r="AB267" s="8">
        <v>57639.99</v>
      </c>
      <c r="AD267" s="10">
        <v>4607817</v>
      </c>
      <c r="AE267" s="11">
        <v>43557</v>
      </c>
      <c r="AF267" s="8">
        <v>15968</v>
      </c>
      <c r="AG267" s="8">
        <v>-349</v>
      </c>
      <c r="AH267" s="12">
        <v>-2.4928571428571428E-2</v>
      </c>
      <c r="AI267" s="8">
        <v>-64.749536178107604</v>
      </c>
      <c r="AJ267" s="11">
        <v>46160.250463807868</v>
      </c>
      <c r="AK267" s="11">
        <v>45725</v>
      </c>
      <c r="AL267" s="10">
        <v>435</v>
      </c>
      <c r="AM267">
        <v>27622</v>
      </c>
      <c r="AN267">
        <v>0.83242857142857141</v>
      </c>
      <c r="AO267" s="40" t="str">
        <f>E267&amp;F267&amp;U267</f>
        <v>HCMPUDR</v>
      </c>
      <c r="AP267" s="40" t="str">
        <f>_xlfn.XLOOKUP(AO267,CrossRef!N:N,CrossRef!A:A,"NOT FOUND",0)</f>
        <v>HCM310800</v>
      </c>
      <c r="AQ267" s="40" t="str">
        <f>IFERROR(_xlfn.XLOOKUP(AO267,CrossRef!$N:$N,CrossRef!$E:$E,"Not Found"),"-")</f>
        <v>EX2600-6</v>
      </c>
      <c r="AR267" s="40" t="str">
        <f>IFERROR(_xlfn.XLOOKUP(AO267,CrossRef!$N:$N,CrossRef!$G:$G,"Not Found"),"-")</f>
        <v>3108 - Pump Drive</v>
      </c>
      <c r="AS267" s="40" t="str">
        <f>IFERROR(_xlfn.XLOOKUP(AO267,CrossRef!$N:$N,CrossRef!$H:$H,"Not Found"),"-")</f>
        <v>00 - (NONE)</v>
      </c>
    </row>
    <row r="268" spans="1:45" hidden="1" x14ac:dyDescent="0.3">
      <c r="A268" s="38" t="str">
        <f>E268&amp;F268&amp;U268</f>
        <v>HCMSURE</v>
      </c>
      <c r="B268" s="38" t="str">
        <f>I268&amp;D268&amp;C268</f>
        <v>EX7114</v>
      </c>
      <c r="C268" s="38" t="str">
        <f>_xlfn.XLOOKUP(A268,CrossRef!N:N,CrossRef!D:D,"",0)</f>
        <v/>
      </c>
      <c r="D268" s="38" t="str">
        <f>_xlfn.XLOOKUP(A268,CrossRef!N:N,CrossRef!C:C,"",0)</f>
        <v/>
      </c>
      <c r="E268" s="38" t="str">
        <f>LEFT(M268,3)</f>
        <v>HCM</v>
      </c>
      <c r="F268" s="38" t="str">
        <f>_xlfn.TEXTAFTER(J268,"-")</f>
        <v>SURE</v>
      </c>
      <c r="G268" t="s">
        <v>2635</v>
      </c>
      <c r="H268" t="s">
        <v>2636</v>
      </c>
      <c r="I268" t="s">
        <v>2905</v>
      </c>
      <c r="J268" s="7" t="s">
        <v>1204</v>
      </c>
      <c r="K268" t="s">
        <v>2668</v>
      </c>
      <c r="L268" t="s">
        <v>2698</v>
      </c>
      <c r="M268" t="s">
        <v>2906</v>
      </c>
      <c r="N268" t="s">
        <v>2640</v>
      </c>
      <c r="O268" t="s">
        <v>2803</v>
      </c>
      <c r="P268" t="s">
        <v>2642</v>
      </c>
      <c r="Q268" t="s">
        <v>2640</v>
      </c>
      <c r="R268" t="s">
        <v>3608</v>
      </c>
      <c r="S268" t="s">
        <v>2671</v>
      </c>
      <c r="T268" t="s">
        <v>2751</v>
      </c>
      <c r="U268" t="s">
        <v>2657</v>
      </c>
      <c r="V268" s="7" t="s">
        <v>1205</v>
      </c>
      <c r="W268" s="8">
        <v>30000</v>
      </c>
      <c r="X268" t="s">
        <v>3609</v>
      </c>
      <c r="Y268" t="s">
        <v>3610</v>
      </c>
      <c r="Z268" s="8">
        <v>30317</v>
      </c>
      <c r="AA268" s="9">
        <v>5.39</v>
      </c>
      <c r="AB268" s="8">
        <v>276928.58</v>
      </c>
      <c r="AD268" s="10">
        <v>4608804</v>
      </c>
      <c r="AE268" s="11">
        <v>39448</v>
      </c>
      <c r="AF268" s="8">
        <v>0</v>
      </c>
      <c r="AG268" s="8">
        <v>-317</v>
      </c>
      <c r="AH268" s="12">
        <v>-1.0566666666666667E-2</v>
      </c>
      <c r="AI268" s="8">
        <v>-58.812615955473099</v>
      </c>
      <c r="AJ268" s="11">
        <v>46166.187384027777</v>
      </c>
      <c r="AK268" s="11">
        <v>45727</v>
      </c>
      <c r="AL268" s="10">
        <v>439</v>
      </c>
      <c r="AM268">
        <v>27632.78</v>
      </c>
      <c r="AN268">
        <v>0.92109266666666667</v>
      </c>
      <c r="AO268" s="40" t="str">
        <f>E268&amp;F268&amp;U268</f>
        <v>HCMSURE</v>
      </c>
      <c r="AP268" s="40" t="str">
        <f>_xlfn.XLOOKUP(AO268,CrossRef!N:N,CrossRef!A:A,"NOT FOUND",0)</f>
        <v>NOT FOUND</v>
      </c>
      <c r="AQ268" s="40" t="str">
        <f>IFERROR(_xlfn.XLOOKUP(AO268,CrossRef!$N:$N,CrossRef!$E:$E,"Not Found"),"-")</f>
        <v>Not Found</v>
      </c>
      <c r="AR268" s="40" t="str">
        <f>IFERROR(_xlfn.XLOOKUP(AO268,CrossRef!$N:$N,CrossRef!$G:$G,"Not Found"),"-")</f>
        <v>Not Found</v>
      </c>
      <c r="AS268" s="40" t="str">
        <f>IFERROR(_xlfn.XLOOKUP(AO268,CrossRef!$N:$N,CrossRef!$H:$H,"Not Found"),"-")</f>
        <v>Not Found</v>
      </c>
    </row>
    <row r="269" spans="1:45" hidden="1" x14ac:dyDescent="0.3">
      <c r="A269" s="38" t="str">
        <f>E269&amp;F269&amp;U269</f>
        <v>HCMUCRG-TCFS-TCFLLH</v>
      </c>
      <c r="B269" s="38" t="str">
        <f>I269&amp;D269&amp;C269</f>
        <v>EX71144028LT</v>
      </c>
      <c r="C269" s="38" t="str">
        <f>_xlfn.XLOOKUP(A269,CrossRef!N:N,CrossRef!D:D,"",0)</f>
        <v>LT</v>
      </c>
      <c r="D269" s="38" t="str">
        <f>_xlfn.XLOOKUP(A269,CrossRef!N:N,CrossRef!C:C,"",0)</f>
        <v>4028</v>
      </c>
      <c r="E269" s="38" t="str">
        <f>LEFT(M269,3)</f>
        <v>HCM</v>
      </c>
      <c r="F269" s="38" t="str">
        <f>_xlfn.TEXTAFTER(J269,"-")</f>
        <v>UCRG-TCFS-TCFL</v>
      </c>
      <c r="G269" t="s">
        <v>2635</v>
      </c>
      <c r="H269" t="s">
        <v>2636</v>
      </c>
      <c r="I269" t="s">
        <v>2905</v>
      </c>
      <c r="J269" s="7" t="s">
        <v>1206</v>
      </c>
      <c r="K269" t="s">
        <v>2668</v>
      </c>
      <c r="L269" t="s">
        <v>2698</v>
      </c>
      <c r="M269" t="s">
        <v>2906</v>
      </c>
      <c r="N269" t="s">
        <v>2640</v>
      </c>
      <c r="O269" t="s">
        <v>2803</v>
      </c>
      <c r="P269" t="s">
        <v>2642</v>
      </c>
      <c r="Q269" t="s">
        <v>2640</v>
      </c>
      <c r="R269" t="s">
        <v>3611</v>
      </c>
      <c r="S269" t="s">
        <v>2671</v>
      </c>
      <c r="T269" t="s">
        <v>2767</v>
      </c>
      <c r="U269" t="s">
        <v>59</v>
      </c>
      <c r="V269" s="7" t="s">
        <v>1063</v>
      </c>
      <c r="W269" s="8">
        <v>30000</v>
      </c>
      <c r="X269" t="s">
        <v>3612</v>
      </c>
      <c r="Y269" t="s">
        <v>3613</v>
      </c>
      <c r="Z269" s="8">
        <v>30317</v>
      </c>
      <c r="AA269" s="9">
        <v>5.39</v>
      </c>
      <c r="AB269" s="8">
        <v>276710</v>
      </c>
      <c r="AD269" s="10">
        <v>4608802</v>
      </c>
      <c r="AE269" s="11">
        <v>39448</v>
      </c>
      <c r="AF269" s="8">
        <v>0</v>
      </c>
      <c r="AG269" s="8">
        <v>-317</v>
      </c>
      <c r="AH269" s="12">
        <v>-1.0566666666666667E-2</v>
      </c>
      <c r="AI269" s="8">
        <v>-58.812615955473099</v>
      </c>
      <c r="AJ269" s="11">
        <v>46166.187384027777</v>
      </c>
      <c r="AK269" s="11">
        <v>45727</v>
      </c>
      <c r="AL269" s="10">
        <v>439</v>
      </c>
      <c r="AM269">
        <v>27632.78</v>
      </c>
      <c r="AN269">
        <v>0.92109266666666667</v>
      </c>
      <c r="AO269" s="40" t="str">
        <f>E269&amp;F269&amp;U269</f>
        <v>HCMUCRG-TCFS-TCFLLH</v>
      </c>
      <c r="AP269" s="40" t="str">
        <f>_xlfn.XLOOKUP(AO269,CrossRef!N:N,CrossRef!A:A,"NOT FOUND",0)</f>
        <v>HCM4028LT</v>
      </c>
      <c r="AQ269" s="40" t="str">
        <f>IFERROR(_xlfn.XLOOKUP(AO269,CrossRef!$N:$N,CrossRef!$E:$E,"Not Found"),"-")</f>
        <v>EX2500</v>
      </c>
      <c r="AR269" s="40" t="str">
        <f>IFERROR(_xlfn.XLOOKUP(AO269,CrossRef!$N:$N,CrossRef!$G:$G,"Not Found"),"-")</f>
        <v>4028 - TRACK FRAME</v>
      </c>
      <c r="AS269" s="40" t="str">
        <f>IFERROR(_xlfn.XLOOKUP(AO269,CrossRef!$N:$N,CrossRef!$H:$H,"Not Found"),"-")</f>
        <v>LT - LEFT</v>
      </c>
    </row>
    <row r="270" spans="1:45" hidden="1" x14ac:dyDescent="0.3">
      <c r="A270" s="38" t="str">
        <f>E270&amp;F270&amp;U270</f>
        <v>HCMUCRG-TCFS-TCFRRH</v>
      </c>
      <c r="B270" s="38" t="str">
        <f>I270&amp;D270&amp;C270</f>
        <v>EX71144028RI</v>
      </c>
      <c r="C270" s="38" t="str">
        <f>_xlfn.XLOOKUP(A270,CrossRef!N:N,CrossRef!D:D,"",0)</f>
        <v>RI</v>
      </c>
      <c r="D270" s="38" t="str">
        <f>_xlfn.XLOOKUP(A270,CrossRef!N:N,CrossRef!C:C,"",0)</f>
        <v>4028</v>
      </c>
      <c r="E270" s="38" t="str">
        <f>LEFT(M270,3)</f>
        <v>HCM</v>
      </c>
      <c r="F270" s="38" t="str">
        <f>_xlfn.TEXTAFTER(J270,"-")</f>
        <v>UCRG-TCFS-TCFR</v>
      </c>
      <c r="G270" t="s">
        <v>2635</v>
      </c>
      <c r="H270" t="s">
        <v>2636</v>
      </c>
      <c r="I270" t="s">
        <v>2905</v>
      </c>
      <c r="J270" s="7" t="s">
        <v>1207</v>
      </c>
      <c r="K270" t="s">
        <v>2668</v>
      </c>
      <c r="L270" t="s">
        <v>2698</v>
      </c>
      <c r="M270" t="s">
        <v>2906</v>
      </c>
      <c r="N270" t="s">
        <v>2640</v>
      </c>
      <c r="O270" t="s">
        <v>2803</v>
      </c>
      <c r="P270" t="s">
        <v>2642</v>
      </c>
      <c r="Q270" t="s">
        <v>2640</v>
      </c>
      <c r="R270" t="s">
        <v>3614</v>
      </c>
      <c r="S270" t="s">
        <v>2671</v>
      </c>
      <c r="T270" t="s">
        <v>2767</v>
      </c>
      <c r="U270" t="s">
        <v>63</v>
      </c>
      <c r="V270" s="7" t="s">
        <v>1061</v>
      </c>
      <c r="W270" s="8">
        <v>30000</v>
      </c>
      <c r="X270" t="s">
        <v>3615</v>
      </c>
      <c r="Y270" t="s">
        <v>3613</v>
      </c>
      <c r="Z270" s="8">
        <v>30317</v>
      </c>
      <c r="AA270" s="9">
        <v>5.39</v>
      </c>
      <c r="AB270" s="8">
        <v>276710</v>
      </c>
      <c r="AD270" s="10">
        <v>4608803</v>
      </c>
      <c r="AE270" s="11">
        <v>39448</v>
      </c>
      <c r="AF270" s="8">
        <v>0</v>
      </c>
      <c r="AG270" s="8">
        <v>-317</v>
      </c>
      <c r="AH270" s="12">
        <v>-1.0566666666666667E-2</v>
      </c>
      <c r="AI270" s="8">
        <v>-58.812615955473099</v>
      </c>
      <c r="AJ270" s="11">
        <v>46166.187384027777</v>
      </c>
      <c r="AK270" s="11">
        <v>45727</v>
      </c>
      <c r="AL270" s="10">
        <v>439</v>
      </c>
      <c r="AM270">
        <v>27632.78</v>
      </c>
      <c r="AN270">
        <v>0.92109266666666667</v>
      </c>
      <c r="AO270" s="40" t="str">
        <f>E270&amp;F270&amp;U270</f>
        <v>HCMUCRG-TCFS-TCFRRH</v>
      </c>
      <c r="AP270" s="40" t="str">
        <f>_xlfn.XLOOKUP(AO270,CrossRef!N:N,CrossRef!A:A,"NOT FOUND",0)</f>
        <v>HCM4028RI</v>
      </c>
      <c r="AQ270" s="40" t="str">
        <f>IFERROR(_xlfn.XLOOKUP(AO270,CrossRef!$N:$N,CrossRef!$E:$E,"Not Found"),"-")</f>
        <v>EX2500</v>
      </c>
      <c r="AR270" s="40" t="str">
        <f>IFERROR(_xlfn.XLOOKUP(AO270,CrossRef!$N:$N,CrossRef!$G:$G,"Not Found"),"-")</f>
        <v>4028 - TRACK FRAME</v>
      </c>
      <c r="AS270" s="40" t="str">
        <f>IFERROR(_xlfn.XLOOKUP(AO270,CrossRef!$N:$N,CrossRef!$H:$H,"Not Found"),"-")</f>
        <v>RI - RIGHT</v>
      </c>
    </row>
    <row r="271" spans="1:45" hidden="1" x14ac:dyDescent="0.3">
      <c r="A271" s="38" t="str">
        <f>E271&amp;F271&amp;U271</f>
        <v>SPDDRIV-DIFF</v>
      </c>
      <c r="B271" s="38" t="str">
        <f>I271&amp;D271&amp;C271</f>
        <v>TD6641325800</v>
      </c>
      <c r="C271" s="38" t="str">
        <f>_xlfn.XLOOKUP(A271,CrossRef!N:N,CrossRef!D:D,"",0)</f>
        <v>00</v>
      </c>
      <c r="D271" s="38" t="str">
        <f>_xlfn.XLOOKUP(A271,CrossRef!N:N,CrossRef!C:C,"",0)</f>
        <v>3258</v>
      </c>
      <c r="E271" s="38" t="str">
        <f>LEFT(M271,3)</f>
        <v>SPD</v>
      </c>
      <c r="F271" s="38" t="str">
        <f>_xlfn.TEXTAFTER(J271,"-")</f>
        <v>DRIV-DIFF</v>
      </c>
      <c r="G271" t="s">
        <v>2695</v>
      </c>
      <c r="H271" t="s">
        <v>2696</v>
      </c>
      <c r="I271" t="s">
        <v>3616</v>
      </c>
      <c r="J271" s="7" t="s">
        <v>1208</v>
      </c>
      <c r="K271" t="s">
        <v>2638</v>
      </c>
      <c r="L271" t="s">
        <v>190</v>
      </c>
      <c r="M271" t="s">
        <v>3617</v>
      </c>
      <c r="N271" t="s">
        <v>2640</v>
      </c>
      <c r="O271" t="s">
        <v>3054</v>
      </c>
      <c r="P271" t="s">
        <v>2642</v>
      </c>
      <c r="Q271" t="s">
        <v>2640</v>
      </c>
      <c r="R271" t="s">
        <v>3618</v>
      </c>
      <c r="S271" t="s">
        <v>2655</v>
      </c>
      <c r="T271" t="s">
        <v>2656</v>
      </c>
      <c r="U271" t="s">
        <v>2657</v>
      </c>
      <c r="V271" s="7" t="s">
        <v>476</v>
      </c>
      <c r="W271" s="8">
        <v>20000</v>
      </c>
      <c r="X271" t="s">
        <v>3619</v>
      </c>
      <c r="Y271" t="s">
        <v>3449</v>
      </c>
      <c r="Z271" s="8">
        <v>20283.2</v>
      </c>
      <c r="AA271" s="9">
        <v>13.23</v>
      </c>
      <c r="AB271" s="8">
        <v>76870.87</v>
      </c>
      <c r="AD271" s="10">
        <v>4879616</v>
      </c>
      <c r="AE271" s="11"/>
      <c r="AF271" s="8">
        <v>0</v>
      </c>
      <c r="AG271" s="8">
        <v>-283.20000000000073</v>
      </c>
      <c r="AH271" s="12">
        <v>-1.4160000000000037E-2</v>
      </c>
      <c r="AI271" s="8">
        <v>-21.405895691610031</v>
      </c>
      <c r="AJ271" s="11">
        <v>46203.594104317126</v>
      </c>
      <c r="AK271" s="11">
        <v>46217</v>
      </c>
      <c r="AL271" s="10">
        <v>-14</v>
      </c>
      <c r="AM271">
        <v>20177.36</v>
      </c>
      <c r="AN271">
        <v>1.0088680000000001</v>
      </c>
      <c r="AO271" s="40" t="str">
        <f>E271&amp;F271&amp;U271</f>
        <v>SPDDRIV-DIFF</v>
      </c>
      <c r="AP271" s="40" t="str">
        <f>_xlfn.XLOOKUP(AO271,CrossRef!N:N,CrossRef!A:A,"NOT FOUND",0)</f>
        <v>SPD325800</v>
      </c>
      <c r="AQ271" s="40" t="str">
        <f>IFERROR(_xlfn.XLOOKUP(AO271,CrossRef!$N:$N,CrossRef!$E:$E,"Not Found"),"-")</f>
        <v>789D</v>
      </c>
      <c r="AR271" s="40" t="str">
        <f>IFERROR(_xlfn.XLOOKUP(AO271,CrossRef!$N:$N,CrossRef!$G:$G,"Not Found"),"-")</f>
        <v>3258 - DIFFERENTIAL</v>
      </c>
      <c r="AS271" s="40" t="str">
        <f>IFERROR(_xlfn.XLOOKUP(AO271,CrossRef!$N:$N,CrossRef!$H:$H,"Not Found"),"-")</f>
        <v>00 - (NONE)</v>
      </c>
    </row>
    <row r="272" spans="1:45" hidden="1" x14ac:dyDescent="0.3">
      <c r="A272" s="38" t="str">
        <f>E272&amp;F272&amp;U272</f>
        <v>SNDSURE-SPSNLHR</v>
      </c>
      <c r="B272" s="38" t="str">
        <f>I272&amp;D272&amp;C272</f>
        <v>TD63157213LR</v>
      </c>
      <c r="C272" s="38" t="str">
        <f>_xlfn.XLOOKUP(A272,CrossRef!N:N,CrossRef!D:D,"",0)</f>
        <v>LR</v>
      </c>
      <c r="D272" s="38" t="str">
        <f>_xlfn.XLOOKUP(A272,CrossRef!N:N,CrossRef!C:C,"",0)</f>
        <v>7213</v>
      </c>
      <c r="E272" s="38" t="str">
        <f>LEFT(M272,3)</f>
        <v>SND</v>
      </c>
      <c r="F272" s="38" t="str">
        <f>_xlfn.TEXTAFTER(J272,"-")</f>
        <v>SURE-SPSN</v>
      </c>
      <c r="G272" t="s">
        <v>2725</v>
      </c>
      <c r="H272" t="s">
        <v>2726</v>
      </c>
      <c r="I272" t="s">
        <v>3620</v>
      </c>
      <c r="J272" s="7" t="s">
        <v>963</v>
      </c>
      <c r="K272" t="s">
        <v>2638</v>
      </c>
      <c r="L272" t="s">
        <v>187</v>
      </c>
      <c r="M272" t="s">
        <v>3621</v>
      </c>
      <c r="N272" t="s">
        <v>2640</v>
      </c>
      <c r="O272" t="s">
        <v>2653</v>
      </c>
      <c r="P272" t="s">
        <v>2642</v>
      </c>
      <c r="Q272" t="s">
        <v>2640</v>
      </c>
      <c r="R272" t="s">
        <v>3622</v>
      </c>
      <c r="S272" t="s">
        <v>2644</v>
      </c>
      <c r="T272" t="s">
        <v>2720</v>
      </c>
      <c r="U272" t="s">
        <v>491</v>
      </c>
      <c r="V272" s="7" t="s">
        <v>951</v>
      </c>
      <c r="W272" s="8">
        <v>25000</v>
      </c>
      <c r="X272" t="s">
        <v>3623</v>
      </c>
      <c r="Y272" t="s">
        <v>2806</v>
      </c>
      <c r="Z272" s="8">
        <v>60938</v>
      </c>
      <c r="AA272" s="9">
        <v>14.57</v>
      </c>
      <c r="AB272" s="8">
        <v>36270.04</v>
      </c>
      <c r="AD272" s="10">
        <v>4841220</v>
      </c>
      <c r="AE272" s="11"/>
      <c r="AF272" s="8">
        <v>35731</v>
      </c>
      <c r="AG272" s="8">
        <v>-207</v>
      </c>
      <c r="AH272" s="12">
        <v>-8.2799999999999992E-3</v>
      </c>
      <c r="AI272" s="8">
        <v>-14.207275223061083</v>
      </c>
      <c r="AJ272" s="11">
        <v>46210.792724768522</v>
      </c>
      <c r="AK272" s="11">
        <v>46248</v>
      </c>
      <c r="AL272" s="10">
        <v>-38</v>
      </c>
      <c r="AM272">
        <v>61273.11</v>
      </c>
      <c r="AN272">
        <v>1.0216844</v>
      </c>
      <c r="AO272" s="40" t="str">
        <f>E272&amp;F272&amp;U272</f>
        <v>SNDSURE-SPSNLHR</v>
      </c>
      <c r="AP272" s="40" t="str">
        <f>_xlfn.XLOOKUP(AO272,CrossRef!N:N,CrossRef!A:A,"NOT FOUND",0)</f>
        <v>SND7213LR</v>
      </c>
      <c r="AQ272" s="40" t="str">
        <f>IFERROR(_xlfn.XLOOKUP(AO272,CrossRef!$N:$N,CrossRef!$E:$E,"Not Found"),"-")</f>
        <v>793F XQ</v>
      </c>
      <c r="AR272" s="40" t="str">
        <f>IFERROR(_xlfn.XLOOKUP(AO272,CrossRef!$N:$N,CrossRef!$G:$G,"Not Found"),"-")</f>
        <v>7213 - REAR SUSPENSION CYLINDER</v>
      </c>
      <c r="AS272" s="40" t="str">
        <f>IFERROR(_xlfn.XLOOKUP(AO272,CrossRef!$N:$N,CrossRef!$H:$H,"Not Found"),"-")</f>
        <v>LR - LEFT REAR</v>
      </c>
    </row>
    <row r="273" spans="1:45" hidden="1" x14ac:dyDescent="0.3">
      <c r="A273" s="38" t="str">
        <f>E273&amp;F273&amp;U273</f>
        <v>3PRDRIV-WHGPLHF</v>
      </c>
      <c r="B273" s="38" t="str">
        <f>I273&amp;D273&amp;C273</f>
        <v>TD24024008LF</v>
      </c>
      <c r="C273" s="38" t="str">
        <f>_xlfn.XLOOKUP(A273,CrossRef!N:N,CrossRef!D:D,"",0)</f>
        <v>LF</v>
      </c>
      <c r="D273" s="38" t="str">
        <f>_xlfn.XLOOKUP(A273,CrossRef!N:N,CrossRef!C:C,"",0)</f>
        <v>4008</v>
      </c>
      <c r="E273" s="38" t="str">
        <f>LEFT(M273,3)</f>
        <v>3PR</v>
      </c>
      <c r="F273" s="38" t="str">
        <f>_xlfn.TEXTAFTER(J273,"-")</f>
        <v>DRIV-WHGP</v>
      </c>
      <c r="G273" t="s">
        <v>3418</v>
      </c>
      <c r="H273" t="s">
        <v>2636</v>
      </c>
      <c r="I273" t="s">
        <v>3624</v>
      </c>
      <c r="J273" s="7" t="s">
        <v>944</v>
      </c>
      <c r="K273" t="s">
        <v>2638</v>
      </c>
      <c r="L273" t="s">
        <v>167</v>
      </c>
      <c r="M273" t="s">
        <v>3625</v>
      </c>
      <c r="N273" t="s">
        <v>2640</v>
      </c>
      <c r="O273" t="s">
        <v>2653</v>
      </c>
      <c r="P273" t="s">
        <v>2642</v>
      </c>
      <c r="Q273" t="s">
        <v>2662</v>
      </c>
      <c r="R273" t="s">
        <v>3626</v>
      </c>
      <c r="S273" t="s">
        <v>2655</v>
      </c>
      <c r="T273" t="s">
        <v>2688</v>
      </c>
      <c r="U273" t="s">
        <v>485</v>
      </c>
      <c r="V273" s="7" t="s">
        <v>945</v>
      </c>
      <c r="W273" s="8">
        <v>24000</v>
      </c>
      <c r="X273" t="s">
        <v>3627</v>
      </c>
      <c r="Y273" t="s">
        <v>3628</v>
      </c>
      <c r="Z273" s="8">
        <v>67107.3</v>
      </c>
      <c r="AA273" s="9">
        <v>0</v>
      </c>
      <c r="AB273" s="8">
        <v>107027.44</v>
      </c>
      <c r="AD273" s="10">
        <v>4883985</v>
      </c>
      <c r="AE273" s="11"/>
      <c r="AF273" s="8">
        <v>42906</v>
      </c>
      <c r="AG273" s="8">
        <v>-201.30000000000291</v>
      </c>
      <c r="AH273" s="12">
        <v>-8.3875000000001206E-3</v>
      </c>
      <c r="AI273" s="8">
        <v>0</v>
      </c>
      <c r="AJ273" s="11">
        <v>46225</v>
      </c>
      <c r="AK273" s="11">
        <v>46045</v>
      </c>
      <c r="AL273" s="10">
        <v>180</v>
      </c>
      <c r="AO273" s="40" t="str">
        <f>E273&amp;F273&amp;U273</f>
        <v>3PRDRIV-WHGPLHF</v>
      </c>
      <c r="AP273" s="40" t="str">
        <f>_xlfn.XLOOKUP(AO273,CrossRef!N:N,CrossRef!A:A,"NOT FOUND",0)</f>
        <v>3PR4008LF</v>
      </c>
      <c r="AQ273" s="40" t="str">
        <f>IFERROR(_xlfn.XLOOKUP(AO273,CrossRef!$N:$N,CrossRef!$E:$E,"Not Found"),"-")</f>
        <v>777D</v>
      </c>
      <c r="AR273" s="40" t="str">
        <f>IFERROR(_xlfn.XLOOKUP(AO273,CrossRef!$N:$N,CrossRef!$G:$G,"Not Found"),"-")</f>
        <v>4008 - FINAL DRIVE, BRAKE &amp; WHEEL</v>
      </c>
      <c r="AS273" s="40" t="str">
        <f>IFERROR(_xlfn.XLOOKUP(AO273,CrossRef!$N:$N,CrossRef!$H:$H,"Not Found"),"-")</f>
        <v>LF - LEFT FRONT</v>
      </c>
    </row>
    <row r="274" spans="1:45" hidden="1" x14ac:dyDescent="0.3">
      <c r="A274" s="38" t="str">
        <f>E274&amp;F274&amp;U274</f>
        <v>MRKENGI</v>
      </c>
      <c r="B274" s="38" t="str">
        <f>I274&amp;D274&amp;C274</f>
        <v>LO1624100000</v>
      </c>
      <c r="C274" s="38" t="str">
        <f>_xlfn.XLOOKUP(A274,CrossRef!N:N,CrossRef!D:D,"",0)</f>
        <v>00</v>
      </c>
      <c r="D274" s="38" t="str">
        <f>_xlfn.XLOOKUP(A274,CrossRef!N:N,CrossRef!C:C,"",0)</f>
        <v>1000</v>
      </c>
      <c r="E274" s="38" t="str">
        <f>LEFT(M274,3)</f>
        <v>MRK</v>
      </c>
      <c r="F274" s="38" t="str">
        <f>_xlfn.TEXTAFTER(J274,"-")</f>
        <v>ENGI</v>
      </c>
      <c r="G274" t="s">
        <v>2635</v>
      </c>
      <c r="H274" t="s">
        <v>2636</v>
      </c>
      <c r="I274" t="s">
        <v>3629</v>
      </c>
      <c r="J274" s="7" t="s">
        <v>123</v>
      </c>
      <c r="K274" t="s">
        <v>2638</v>
      </c>
      <c r="L274" t="s">
        <v>121</v>
      </c>
      <c r="M274" t="s">
        <v>3630</v>
      </c>
      <c r="N274" t="s">
        <v>2640</v>
      </c>
      <c r="O274" t="s">
        <v>2653</v>
      </c>
      <c r="P274" t="s">
        <v>2642</v>
      </c>
      <c r="Q274" t="s">
        <v>2640</v>
      </c>
      <c r="R274" t="s">
        <v>3631</v>
      </c>
      <c r="S274" t="s">
        <v>2655</v>
      </c>
      <c r="T274" t="s">
        <v>3265</v>
      </c>
      <c r="U274" t="s">
        <v>2657</v>
      </c>
      <c r="V274" s="7" t="s">
        <v>22</v>
      </c>
      <c r="W274" s="8">
        <v>20000</v>
      </c>
      <c r="X274" t="s">
        <v>3632</v>
      </c>
      <c r="Y274" t="s">
        <v>3633</v>
      </c>
      <c r="Z274" s="8">
        <v>41428</v>
      </c>
      <c r="AA274" s="9">
        <v>10.19</v>
      </c>
      <c r="AB274" s="8">
        <v>571345.56999999995</v>
      </c>
      <c r="AD274" s="10">
        <v>4863348</v>
      </c>
      <c r="AE274" s="11">
        <v>44301</v>
      </c>
      <c r="AF274" s="8">
        <v>21241</v>
      </c>
      <c r="AG274" s="8">
        <v>-187</v>
      </c>
      <c r="AH274" s="12">
        <v>-9.3500000000000007E-3</v>
      </c>
      <c r="AI274" s="8">
        <v>-18.351324828263003</v>
      </c>
      <c r="AJ274" s="11">
        <v>46206.648675150464</v>
      </c>
      <c r="AK274" s="11">
        <v>46181</v>
      </c>
      <c r="AL274" s="10">
        <v>25</v>
      </c>
      <c r="AM274">
        <v>40979.64</v>
      </c>
      <c r="AN274">
        <v>0.98693199999999992</v>
      </c>
      <c r="AO274" s="40" t="str">
        <f>E274&amp;F274&amp;U274</f>
        <v>MRKENGI</v>
      </c>
      <c r="AP274" s="40" t="str">
        <f>_xlfn.XLOOKUP(AO274,CrossRef!N:N,CrossRef!A:A,"NOT FOUND",0)</f>
        <v>MRK100000</v>
      </c>
      <c r="AQ274" s="40" t="str">
        <f>IFERROR(_xlfn.XLOOKUP(AO274,CrossRef!$N:$N,CrossRef!$E:$E,"Not Found"),"-")</f>
        <v>994K</v>
      </c>
      <c r="AR274" s="40" t="str">
        <f>IFERROR(_xlfn.XLOOKUP(AO274,CrossRef!$N:$N,CrossRef!$G:$G,"Not Found"),"-")</f>
        <v>1000 - ENGINE</v>
      </c>
      <c r="AS274" s="40" t="str">
        <f>IFERROR(_xlfn.XLOOKUP(AO274,CrossRef!$N:$N,CrossRef!$H:$H,"Not Found"),"-")</f>
        <v>00 - (NONE)</v>
      </c>
    </row>
    <row r="275" spans="1:45" hidden="1" x14ac:dyDescent="0.3">
      <c r="A275" s="38" t="str">
        <f>E275&amp;F275&amp;U275</f>
        <v>MRKENGI-COSY</v>
      </c>
      <c r="B275" s="38" t="str">
        <f>I275&amp;D275&amp;C275</f>
        <v>LO1624135300</v>
      </c>
      <c r="C275" s="38" t="str">
        <f>_xlfn.XLOOKUP(A275,CrossRef!N:N,CrossRef!D:D,"",0)</f>
        <v>00</v>
      </c>
      <c r="D275" s="38" t="str">
        <f>_xlfn.XLOOKUP(A275,CrossRef!N:N,CrossRef!C:C,"",0)</f>
        <v>1353</v>
      </c>
      <c r="E275" s="38" t="str">
        <f>LEFT(M275,3)</f>
        <v>MRK</v>
      </c>
      <c r="F275" s="38" t="str">
        <f>_xlfn.TEXTAFTER(J275,"-")</f>
        <v>ENGI-COSY</v>
      </c>
      <c r="G275" t="s">
        <v>2635</v>
      </c>
      <c r="H275" t="s">
        <v>2636</v>
      </c>
      <c r="I275" t="s">
        <v>3629</v>
      </c>
      <c r="J275" s="7" t="s">
        <v>263</v>
      </c>
      <c r="K275" t="s">
        <v>2638</v>
      </c>
      <c r="L275" t="s">
        <v>121</v>
      </c>
      <c r="M275" t="s">
        <v>3630</v>
      </c>
      <c r="N275" t="s">
        <v>2640</v>
      </c>
      <c r="O275" t="s">
        <v>2653</v>
      </c>
      <c r="P275" t="s">
        <v>2642</v>
      </c>
      <c r="Q275" t="s">
        <v>2640</v>
      </c>
      <c r="R275" t="s">
        <v>3634</v>
      </c>
      <c r="S275" t="s">
        <v>2655</v>
      </c>
      <c r="T275" t="s">
        <v>3253</v>
      </c>
      <c r="U275" t="s">
        <v>2657</v>
      </c>
      <c r="V275" s="7" t="s">
        <v>264</v>
      </c>
      <c r="W275" s="8">
        <v>20000</v>
      </c>
      <c r="X275" t="s">
        <v>3635</v>
      </c>
      <c r="Y275" t="s">
        <v>3636</v>
      </c>
      <c r="Z275" s="8">
        <v>41428</v>
      </c>
      <c r="AA275" s="9">
        <v>10.19</v>
      </c>
      <c r="AB275" s="8">
        <v>38872.800000000003</v>
      </c>
      <c r="AD275" s="10">
        <v>4863343</v>
      </c>
      <c r="AE275" s="11">
        <v>44301</v>
      </c>
      <c r="AF275" s="8">
        <v>21241</v>
      </c>
      <c r="AG275" s="8">
        <v>-187</v>
      </c>
      <c r="AH275" s="12">
        <v>-9.3500000000000007E-3</v>
      </c>
      <c r="AI275" s="8">
        <v>-18.351324828263003</v>
      </c>
      <c r="AJ275" s="11">
        <v>46206.648675150464</v>
      </c>
      <c r="AK275" s="11">
        <v>46181</v>
      </c>
      <c r="AL275" s="10">
        <v>25</v>
      </c>
      <c r="AM275">
        <v>40979.64</v>
      </c>
      <c r="AN275">
        <v>0.98693199999999992</v>
      </c>
      <c r="AO275" s="40" t="str">
        <f>E275&amp;F275&amp;U275</f>
        <v>MRKENGI-COSY</v>
      </c>
      <c r="AP275" s="40" t="str">
        <f>_xlfn.XLOOKUP(AO275,CrossRef!N:N,CrossRef!A:A,"NOT FOUND",0)</f>
        <v>MRK135300</v>
      </c>
      <c r="AQ275" s="40" t="str">
        <f>IFERROR(_xlfn.XLOOKUP(AO275,CrossRef!$N:$N,CrossRef!$E:$E,"Not Found"),"-")</f>
        <v>994K</v>
      </c>
      <c r="AR275" s="40" t="str">
        <f>IFERROR(_xlfn.XLOOKUP(AO275,CrossRef!$N:$N,CrossRef!$G:$G,"Not Found"),"-")</f>
        <v>1353 - RADIATOR</v>
      </c>
      <c r="AS275" s="40" t="str">
        <f>IFERROR(_xlfn.XLOOKUP(AO275,CrossRef!$N:$N,CrossRef!$H:$H,"Not Found"),"-")</f>
        <v>00 - (NONE)</v>
      </c>
    </row>
    <row r="276" spans="1:45" hidden="1" x14ac:dyDescent="0.3">
      <c r="A276" s="38" t="str">
        <f>E276&amp;F276&amp;U276</f>
        <v>MSYDRIV-FIDVLHR</v>
      </c>
      <c r="B276" s="38" t="str">
        <f>I276&amp;D276&amp;C276</f>
        <v>TD66634008LR</v>
      </c>
      <c r="C276" s="38" t="str">
        <f>_xlfn.XLOOKUP(A276,CrossRef!N:N,CrossRef!D:D,"",0)</f>
        <v>LR</v>
      </c>
      <c r="D276" s="38" t="str">
        <f>_xlfn.XLOOKUP(A276,CrossRef!N:N,CrossRef!C:C,"",0)</f>
        <v>4008</v>
      </c>
      <c r="E276" s="38" t="str">
        <f>LEFT(M276,3)</f>
        <v>MSY</v>
      </c>
      <c r="F276" s="38" t="str">
        <f>_xlfn.TEXTAFTER(J276,"-")</f>
        <v>DRIV-FIDV</v>
      </c>
      <c r="G276" t="s">
        <v>2725</v>
      </c>
      <c r="H276" t="s">
        <v>2726</v>
      </c>
      <c r="I276" t="s">
        <v>3044</v>
      </c>
      <c r="J276" s="7" t="s">
        <v>1209</v>
      </c>
      <c r="K276" t="s">
        <v>2638</v>
      </c>
      <c r="L276" t="s">
        <v>193</v>
      </c>
      <c r="M276" t="s">
        <v>3045</v>
      </c>
      <c r="N276" t="s">
        <v>2640</v>
      </c>
      <c r="O276" t="s">
        <v>2871</v>
      </c>
      <c r="P276" t="s">
        <v>2642</v>
      </c>
      <c r="Q276" t="s">
        <v>2640</v>
      </c>
      <c r="R276" t="s">
        <v>3637</v>
      </c>
      <c r="S276" t="s">
        <v>2655</v>
      </c>
      <c r="T276" t="s">
        <v>2682</v>
      </c>
      <c r="U276" t="s">
        <v>491</v>
      </c>
      <c r="V276" s="7" t="s">
        <v>598</v>
      </c>
      <c r="W276" s="8">
        <v>20000</v>
      </c>
      <c r="X276" t="s">
        <v>3638</v>
      </c>
      <c r="Y276" t="s">
        <v>3639</v>
      </c>
      <c r="Z276" s="8">
        <v>60760.61</v>
      </c>
      <c r="AA276" s="9">
        <v>13.98</v>
      </c>
      <c r="AB276" s="8">
        <v>120409.45</v>
      </c>
      <c r="AD276" s="10">
        <v>4871651</v>
      </c>
      <c r="AE276" s="11"/>
      <c r="AF276" s="8">
        <v>40577</v>
      </c>
      <c r="AG276" s="8">
        <v>-183.61000000000058</v>
      </c>
      <c r="AH276" s="12">
        <v>-9.1805000000000289E-3</v>
      </c>
      <c r="AI276" s="8">
        <v>-13.133762517882731</v>
      </c>
      <c r="AJ276" s="11">
        <v>46211.866237499999</v>
      </c>
      <c r="AK276" s="11">
        <v>46199</v>
      </c>
      <c r="AL276" s="10">
        <v>12</v>
      </c>
      <c r="AM276">
        <v>60397.13</v>
      </c>
      <c r="AN276">
        <v>0.9910064999999999</v>
      </c>
      <c r="AO276" s="40" t="str">
        <f>E276&amp;F276&amp;U276</f>
        <v>MSYDRIV-FIDVLHR</v>
      </c>
      <c r="AP276" s="40" t="str">
        <f>_xlfn.XLOOKUP(AO276,CrossRef!N:N,CrossRef!A:A,"NOT FOUND",0)</f>
        <v>MSY4008LR</v>
      </c>
      <c r="AQ276" s="40" t="str">
        <f>IFERROR(_xlfn.XLOOKUP(AO276,CrossRef!$N:$N,CrossRef!$E:$E,"Not Found"),"-")</f>
        <v>785D WC</v>
      </c>
      <c r="AR276" s="40" t="str">
        <f>IFERROR(_xlfn.XLOOKUP(AO276,CrossRef!$N:$N,CrossRef!$G:$G,"Not Found"),"-")</f>
        <v>4008 - FINAL DRIVE, BRAKE &amp; WHEEL</v>
      </c>
      <c r="AS276" s="40" t="str">
        <f>IFERROR(_xlfn.XLOOKUP(AO276,CrossRef!$N:$N,CrossRef!$H:$H,"Not Found"),"-")</f>
        <v>LR - LEFT REAR</v>
      </c>
    </row>
    <row r="277" spans="1:45" hidden="1" x14ac:dyDescent="0.3">
      <c r="A277" s="38" t="str">
        <f>E277&amp;F277&amp;U277</f>
        <v>MSYDRIV-FIDVRHR</v>
      </c>
      <c r="B277" s="38" t="str">
        <f>I277&amp;D277&amp;C277</f>
        <v>TD66634008RI</v>
      </c>
      <c r="C277" s="38" t="str">
        <f>_xlfn.XLOOKUP(A277,CrossRef!N:N,CrossRef!D:D,"",0)</f>
        <v>RI</v>
      </c>
      <c r="D277" s="38" t="str">
        <f>_xlfn.XLOOKUP(A277,CrossRef!N:N,CrossRef!C:C,"",0)</f>
        <v>4008</v>
      </c>
      <c r="E277" s="38" t="str">
        <f>LEFT(M277,3)</f>
        <v>MSY</v>
      </c>
      <c r="F277" s="38" t="str">
        <f>_xlfn.TEXTAFTER(J277,"-")</f>
        <v>DRIV-FIDV</v>
      </c>
      <c r="G277" t="s">
        <v>2725</v>
      </c>
      <c r="H277" t="s">
        <v>2726</v>
      </c>
      <c r="I277" t="s">
        <v>3044</v>
      </c>
      <c r="J277" s="7" t="s">
        <v>1209</v>
      </c>
      <c r="K277" t="s">
        <v>2638</v>
      </c>
      <c r="L277" t="s">
        <v>193</v>
      </c>
      <c r="M277" t="s">
        <v>3045</v>
      </c>
      <c r="N277" t="s">
        <v>2640</v>
      </c>
      <c r="O277" t="s">
        <v>2871</v>
      </c>
      <c r="P277" t="s">
        <v>2642</v>
      </c>
      <c r="Q277" t="s">
        <v>2640</v>
      </c>
      <c r="R277" t="s">
        <v>3640</v>
      </c>
      <c r="S277" t="s">
        <v>2655</v>
      </c>
      <c r="T277" t="s">
        <v>2682</v>
      </c>
      <c r="U277" t="s">
        <v>494</v>
      </c>
      <c r="V277" s="7" t="s">
        <v>597</v>
      </c>
      <c r="W277" s="8">
        <v>20000</v>
      </c>
      <c r="X277" t="s">
        <v>3641</v>
      </c>
      <c r="Y277" t="s">
        <v>3639</v>
      </c>
      <c r="Z277" s="8">
        <v>60760.61</v>
      </c>
      <c r="AA277" s="9">
        <v>13.98</v>
      </c>
      <c r="AB277" s="8">
        <v>120409.45</v>
      </c>
      <c r="AD277" s="10">
        <v>4871649</v>
      </c>
      <c r="AE277" s="11"/>
      <c r="AF277" s="8">
        <v>40577</v>
      </c>
      <c r="AG277" s="8">
        <v>-183.61000000000058</v>
      </c>
      <c r="AH277" s="12">
        <v>-9.1805000000000289E-3</v>
      </c>
      <c r="AI277" s="8">
        <v>-13.133762517882731</v>
      </c>
      <c r="AJ277" s="11">
        <v>46211.866237499999</v>
      </c>
      <c r="AK277" s="11">
        <v>46199</v>
      </c>
      <c r="AL277" s="10">
        <v>12</v>
      </c>
      <c r="AM277">
        <v>60397.13</v>
      </c>
      <c r="AN277">
        <v>0.9910064999999999</v>
      </c>
      <c r="AO277" s="40" t="str">
        <f>E277&amp;F277&amp;U277</f>
        <v>MSYDRIV-FIDVRHR</v>
      </c>
      <c r="AP277" s="40" t="str">
        <f>_xlfn.XLOOKUP(AO277,CrossRef!N:N,CrossRef!A:A,"NOT FOUND",0)</f>
        <v>MSY4008RI</v>
      </c>
      <c r="AQ277" s="40" t="str">
        <f>IFERROR(_xlfn.XLOOKUP(AO277,CrossRef!$N:$N,CrossRef!$E:$E,"Not Found"),"-")</f>
        <v>785D WC</v>
      </c>
      <c r="AR277" s="40" t="str">
        <f>IFERROR(_xlfn.XLOOKUP(AO277,CrossRef!$N:$N,CrossRef!$G:$G,"Not Found"),"-")</f>
        <v>4008 - FINAL DRIVE, BRAKE &amp; WHEEL</v>
      </c>
      <c r="AS277" s="40" t="str">
        <f>IFERROR(_xlfn.XLOOKUP(AO277,CrossRef!$N:$N,CrossRef!$H:$H,"Not Found"),"-")</f>
        <v>RI - RIGHT</v>
      </c>
    </row>
    <row r="278" spans="1:45" hidden="1" x14ac:dyDescent="0.3">
      <c r="A278" s="38" t="str">
        <f>E278&amp;F278&amp;U278</f>
        <v>HCMHYSY-CYHYLH</v>
      </c>
      <c r="B278" s="38" t="str">
        <f>I278&amp;D278&amp;C278</f>
        <v>EX71125456LT</v>
      </c>
      <c r="C278" s="38" t="str">
        <f>_xlfn.XLOOKUP(A278,CrossRef!N:N,CrossRef!D:D,"",0)</f>
        <v>LT</v>
      </c>
      <c r="D278" s="38" t="str">
        <f>_xlfn.XLOOKUP(A278,CrossRef!N:N,CrossRef!C:C,"",0)</f>
        <v>5456</v>
      </c>
      <c r="E278" s="38" t="str">
        <f>LEFT(M278,3)</f>
        <v>HCM</v>
      </c>
      <c r="F278" s="38" t="str">
        <f>_xlfn.TEXTAFTER(J278,"-")</f>
        <v>HYSY-CYHY</v>
      </c>
      <c r="G278" t="s">
        <v>2648</v>
      </c>
      <c r="H278" t="s">
        <v>2649</v>
      </c>
      <c r="I278" t="s">
        <v>2849</v>
      </c>
      <c r="J278" s="7" t="s">
        <v>1210</v>
      </c>
      <c r="K278" t="s">
        <v>2668</v>
      </c>
      <c r="L278" t="s">
        <v>415</v>
      </c>
      <c r="M278" t="s">
        <v>2850</v>
      </c>
      <c r="N278" t="s">
        <v>2640</v>
      </c>
      <c r="O278" t="s">
        <v>2803</v>
      </c>
      <c r="P278" t="s">
        <v>2642</v>
      </c>
      <c r="Q278" t="s">
        <v>2640</v>
      </c>
      <c r="R278" t="s">
        <v>3642</v>
      </c>
      <c r="S278" t="s">
        <v>2644</v>
      </c>
      <c r="T278" t="s">
        <v>2939</v>
      </c>
      <c r="U278" t="s">
        <v>59</v>
      </c>
      <c r="V278" s="7" t="s">
        <v>699</v>
      </c>
      <c r="W278" s="8">
        <v>10000</v>
      </c>
      <c r="X278" t="s">
        <v>3643</v>
      </c>
      <c r="Y278" t="s">
        <v>3644</v>
      </c>
      <c r="Z278" s="8">
        <v>36668.800000000003</v>
      </c>
      <c r="AA278" s="9">
        <v>13.49</v>
      </c>
      <c r="AB278" s="8">
        <v>74928.5</v>
      </c>
      <c r="AD278" s="10">
        <v>4861728</v>
      </c>
      <c r="AE278" s="11">
        <v>45476</v>
      </c>
      <c r="AF278" s="8">
        <v>26491</v>
      </c>
      <c r="AG278" s="8">
        <v>-177.80000000000291</v>
      </c>
      <c r="AH278" s="12">
        <v>-1.7780000000000292E-2</v>
      </c>
      <c r="AI278" s="8">
        <v>-13.180133432172195</v>
      </c>
      <c r="AJ278" s="11">
        <v>46211.819866550926</v>
      </c>
      <c r="AK278" s="11">
        <v>46178</v>
      </c>
      <c r="AL278" s="10">
        <v>33</v>
      </c>
      <c r="AM278">
        <v>36034.770000000004</v>
      </c>
      <c r="AN278">
        <v>0.95437700000000036</v>
      </c>
      <c r="AO278" s="40" t="str">
        <f>E278&amp;F278&amp;U278</f>
        <v>HCMHYSY-CYHYLH</v>
      </c>
      <c r="AP278" s="40" t="str">
        <f>_xlfn.XLOOKUP(AO278,CrossRef!N:N,CrossRef!A:A,"NOT FOUND",0)</f>
        <v>HCM5456LT</v>
      </c>
      <c r="AQ278" s="40" t="str">
        <f>IFERROR(_xlfn.XLOOKUP(AO278,CrossRef!$N:$N,CrossRef!$E:$E,"Not Found"),"-")</f>
        <v>EX2500</v>
      </c>
      <c r="AR278" s="40" t="str">
        <f>IFERROR(_xlfn.XLOOKUP(AO278,CrossRef!$N:$N,CrossRef!$G:$G,"Not Found"),"-")</f>
        <v>5456 - BOOM CYLINDER</v>
      </c>
      <c r="AS278" s="40" t="str">
        <f>IFERROR(_xlfn.XLOOKUP(AO278,CrossRef!$N:$N,CrossRef!$H:$H,"Not Found"),"-")</f>
        <v>LT - LEFT</v>
      </c>
    </row>
    <row r="279" spans="1:45" hidden="1" x14ac:dyDescent="0.3">
      <c r="A279" s="38" t="str">
        <f>E279&amp;F279&amp;U279</f>
        <v>SSPDRIV</v>
      </c>
      <c r="B279" s="38" t="str">
        <f>I279&amp;D279&amp;C279</f>
        <v>TD6575</v>
      </c>
      <c r="C279" s="38" t="str">
        <f>_xlfn.XLOOKUP(A279,CrossRef!N:N,CrossRef!D:D,"",0)</f>
        <v/>
      </c>
      <c r="D279" s="38" t="str">
        <f>_xlfn.XLOOKUP(A279,CrossRef!N:N,CrossRef!C:C,"",0)</f>
        <v/>
      </c>
      <c r="E279" s="38" t="str">
        <f>LEFT(M279,3)</f>
        <v>SSP</v>
      </c>
      <c r="F279" s="38" t="str">
        <f>_xlfn.TEXTAFTER(J279,"-")</f>
        <v>DRIV</v>
      </c>
      <c r="G279" t="s">
        <v>2725</v>
      </c>
      <c r="H279" t="s">
        <v>2726</v>
      </c>
      <c r="I279" t="s">
        <v>2973</v>
      </c>
      <c r="J279" s="7" t="s">
        <v>1211</v>
      </c>
      <c r="K279" t="s">
        <v>2638</v>
      </c>
      <c r="L279" t="s">
        <v>183</v>
      </c>
      <c r="M279" t="s">
        <v>2974</v>
      </c>
      <c r="N279" t="s">
        <v>2640</v>
      </c>
      <c r="O279" t="s">
        <v>2871</v>
      </c>
      <c r="P279" t="s">
        <v>2642</v>
      </c>
      <c r="Q279" t="s">
        <v>2640</v>
      </c>
      <c r="R279" t="s">
        <v>3645</v>
      </c>
      <c r="S279" t="s">
        <v>2655</v>
      </c>
      <c r="T279" t="s">
        <v>2818</v>
      </c>
      <c r="U279" t="s">
        <v>2657</v>
      </c>
      <c r="V279" s="7" t="s">
        <v>327</v>
      </c>
      <c r="W279" s="8">
        <v>18000</v>
      </c>
      <c r="X279" t="s">
        <v>3646</v>
      </c>
      <c r="Y279" t="s">
        <v>3647</v>
      </c>
      <c r="Z279" s="8">
        <v>65903.91</v>
      </c>
      <c r="AA279" s="9">
        <v>12.54</v>
      </c>
      <c r="AB279" s="8">
        <v>0</v>
      </c>
      <c r="AD279" s="10">
        <v>4890118</v>
      </c>
      <c r="AE279" s="11"/>
      <c r="AF279" s="8">
        <v>47778</v>
      </c>
      <c r="AG279" s="8">
        <v>-125.91000000000349</v>
      </c>
      <c r="AH279" s="12">
        <v>-6.9950000000001938E-3</v>
      </c>
      <c r="AI279" s="8">
        <v>-10.04066985645961</v>
      </c>
      <c r="AJ279" s="11">
        <v>46214.959330127313</v>
      </c>
      <c r="AK279" s="11">
        <v>46238</v>
      </c>
      <c r="AL279" s="10">
        <v>-24</v>
      </c>
      <c r="AM279">
        <v>66066.930000000008</v>
      </c>
      <c r="AN279">
        <v>1.016051666666667</v>
      </c>
      <c r="AO279" s="40" t="str">
        <f>E279&amp;F279&amp;U279</f>
        <v>SSPDRIV</v>
      </c>
      <c r="AP279" s="40" t="str">
        <f>_xlfn.XLOOKUP(AO279,CrossRef!N:N,CrossRef!A:A,"NOT FOUND",0)</f>
        <v>NOT FOUND</v>
      </c>
      <c r="AQ279" s="40" t="str">
        <f>IFERROR(_xlfn.XLOOKUP(AO279,CrossRef!$N:$N,CrossRef!$E:$E,"Not Found"),"-")</f>
        <v>Not Found</v>
      </c>
      <c r="AR279" s="40" t="str">
        <f>IFERROR(_xlfn.XLOOKUP(AO279,CrossRef!$N:$N,CrossRef!$G:$G,"Not Found"),"-")</f>
        <v>Not Found</v>
      </c>
      <c r="AS279" s="40" t="str">
        <f>IFERROR(_xlfn.XLOOKUP(AO279,CrossRef!$N:$N,CrossRef!$H:$H,"Not Found"),"-")</f>
        <v>Not Found</v>
      </c>
    </row>
    <row r="280" spans="1:45" hidden="1" x14ac:dyDescent="0.3">
      <c r="A280" s="38" t="str">
        <f>E280&amp;F280&amp;U280</f>
        <v>APXDRIV-TMSN</v>
      </c>
      <c r="B280" s="38" t="str">
        <f>I280&amp;D280&amp;C280</f>
        <v>TD6661303000</v>
      </c>
      <c r="C280" s="38" t="str">
        <f>_xlfn.XLOOKUP(A280,CrossRef!N:N,CrossRef!D:D,"",0)</f>
        <v>00</v>
      </c>
      <c r="D280" s="38" t="str">
        <f>_xlfn.XLOOKUP(A280,CrossRef!N:N,CrossRef!C:C,"",0)</f>
        <v>3030</v>
      </c>
      <c r="E280" s="38" t="str">
        <f>LEFT(M280,3)</f>
        <v>APX</v>
      </c>
      <c r="F280" s="38" t="str">
        <f>_xlfn.TEXTAFTER(J280,"-")</f>
        <v>DRIV-TMSN</v>
      </c>
      <c r="G280" t="s">
        <v>2725</v>
      </c>
      <c r="H280" t="s">
        <v>2726</v>
      </c>
      <c r="I280" t="s">
        <v>2869</v>
      </c>
      <c r="J280" s="7" t="s">
        <v>1212</v>
      </c>
      <c r="K280" t="s">
        <v>2638</v>
      </c>
      <c r="L280" t="s">
        <v>177</v>
      </c>
      <c r="M280" t="s">
        <v>2870</v>
      </c>
      <c r="N280" t="s">
        <v>2640</v>
      </c>
      <c r="O280" t="s">
        <v>2871</v>
      </c>
      <c r="P280" t="s">
        <v>2642</v>
      </c>
      <c r="Q280" t="s">
        <v>2640</v>
      </c>
      <c r="R280" t="s">
        <v>3648</v>
      </c>
      <c r="S280" t="s">
        <v>2655</v>
      </c>
      <c r="T280" t="s">
        <v>2818</v>
      </c>
      <c r="U280" t="s">
        <v>2657</v>
      </c>
      <c r="V280" s="7" t="s">
        <v>352</v>
      </c>
      <c r="W280" s="8">
        <v>20000</v>
      </c>
      <c r="X280" t="s">
        <v>3649</v>
      </c>
      <c r="Y280" t="s">
        <v>3650</v>
      </c>
      <c r="Z280" s="8">
        <v>60494</v>
      </c>
      <c r="AA280" s="9">
        <v>10.92</v>
      </c>
      <c r="AB280" s="8">
        <v>79096.710000000006</v>
      </c>
      <c r="AD280" s="10">
        <v>4835995</v>
      </c>
      <c r="AE280" s="11"/>
      <c r="AF280" s="8">
        <v>40379</v>
      </c>
      <c r="AG280" s="8">
        <v>-115</v>
      </c>
      <c r="AH280" s="12">
        <v>-5.7499999999999999E-3</v>
      </c>
      <c r="AI280" s="8">
        <v>-10.531135531135531</v>
      </c>
      <c r="AJ280" s="11">
        <v>46214.468864467592</v>
      </c>
      <c r="AK280" s="11">
        <v>46131</v>
      </c>
      <c r="AL280" s="10">
        <v>83</v>
      </c>
      <c r="AM280">
        <v>59467.519999999997</v>
      </c>
      <c r="AN280">
        <v>0.95442599999999989</v>
      </c>
      <c r="AO280" s="40" t="str">
        <f>E280&amp;F280&amp;U280</f>
        <v>APXDRIV-TMSN</v>
      </c>
      <c r="AP280" s="40" t="str">
        <f>_xlfn.XLOOKUP(AO280,CrossRef!N:N,CrossRef!A:A,"NOT FOUND",0)</f>
        <v>APX303000</v>
      </c>
      <c r="AQ280" s="40" t="str">
        <f>IFERROR(_xlfn.XLOOKUP(AO280,CrossRef!$N:$N,CrossRef!$E:$E,"Not Found"),"-")</f>
        <v>785C</v>
      </c>
      <c r="AR280" s="40" t="str">
        <f>IFERROR(_xlfn.XLOOKUP(AO280,CrossRef!$N:$N,CrossRef!$G:$G,"Not Found"),"-")</f>
        <v>3030 - TRANSMISSION</v>
      </c>
      <c r="AS280" s="40" t="str">
        <f>IFERROR(_xlfn.XLOOKUP(AO280,CrossRef!$N:$N,CrossRef!$H:$H,"Not Found"),"-")</f>
        <v>00 - (NONE)</v>
      </c>
    </row>
    <row r="281" spans="1:45" hidden="1" x14ac:dyDescent="0.3">
      <c r="A281" s="38" t="str">
        <f>E281&amp;F281&amp;U281</f>
        <v>HCMSURE-SWBR</v>
      </c>
      <c r="B281" s="38" t="str">
        <f>I281&amp;D281&amp;C281</f>
        <v>EX7113</v>
      </c>
      <c r="C281" s="38" t="str">
        <f>_xlfn.XLOOKUP(A281,CrossRef!N:N,CrossRef!D:D,"",0)</f>
        <v/>
      </c>
      <c r="D281" s="38" t="str">
        <f>_xlfn.XLOOKUP(A281,CrossRef!N:N,CrossRef!C:C,"",0)</f>
        <v/>
      </c>
      <c r="E281" s="38" t="str">
        <f>LEFT(M281,3)</f>
        <v>HCM</v>
      </c>
      <c r="F281" s="38" t="str">
        <f>_xlfn.TEXTAFTER(J281,"-")</f>
        <v>SURE-SWBR</v>
      </c>
      <c r="G281" t="s">
        <v>2648</v>
      </c>
      <c r="H281" t="s">
        <v>2649</v>
      </c>
      <c r="I281" t="s">
        <v>3463</v>
      </c>
      <c r="J281" s="7" t="s">
        <v>1213</v>
      </c>
      <c r="K281" t="s">
        <v>2668</v>
      </c>
      <c r="L281" t="s">
        <v>415</v>
      </c>
      <c r="M281" t="s">
        <v>3465</v>
      </c>
      <c r="N281" t="s">
        <v>2640</v>
      </c>
      <c r="O281" t="s">
        <v>2803</v>
      </c>
      <c r="P281" t="s">
        <v>2642</v>
      </c>
      <c r="Q281" t="s">
        <v>2640</v>
      </c>
      <c r="R281" t="s">
        <v>3651</v>
      </c>
      <c r="S281" t="s">
        <v>2671</v>
      </c>
      <c r="T281" t="s">
        <v>2751</v>
      </c>
      <c r="U281" t="s">
        <v>2657</v>
      </c>
      <c r="V281" s="7" t="s">
        <v>1089</v>
      </c>
      <c r="W281" s="8">
        <v>36000</v>
      </c>
      <c r="X281" t="s">
        <v>3652</v>
      </c>
      <c r="Y281" t="s">
        <v>3518</v>
      </c>
      <c r="Z281" s="8">
        <v>36071.949999999997</v>
      </c>
      <c r="AA281" s="9">
        <v>13.94</v>
      </c>
      <c r="AB281" s="8">
        <v>403523.59</v>
      </c>
      <c r="AD281" s="10">
        <v>4866497</v>
      </c>
      <c r="AE281" s="11">
        <v>43348</v>
      </c>
      <c r="AF281" s="8">
        <v>0</v>
      </c>
      <c r="AG281" s="8">
        <v>-71.94999999999709</v>
      </c>
      <c r="AH281" s="12">
        <v>-1.9986111111110301E-3</v>
      </c>
      <c r="AI281" s="8">
        <v>-5.1614060258247552</v>
      </c>
      <c r="AJ281" s="11">
        <v>46219.838593981483</v>
      </c>
      <c r="AK281" s="11">
        <v>46188</v>
      </c>
      <c r="AL281" s="10">
        <v>31</v>
      </c>
      <c r="AM281">
        <v>35556.17</v>
      </c>
      <c r="AN281">
        <v>0.98767138888888883</v>
      </c>
      <c r="AO281" s="40" t="str">
        <f>E281&amp;F281&amp;U281</f>
        <v>HCMSURE-SWBR</v>
      </c>
      <c r="AP281" s="40" t="str">
        <f>_xlfn.XLOOKUP(AO281,CrossRef!N:N,CrossRef!A:A,"NOT FOUND",0)</f>
        <v>NOT FOUND</v>
      </c>
      <c r="AQ281" s="40" t="str">
        <f>IFERROR(_xlfn.XLOOKUP(AO281,CrossRef!$N:$N,CrossRef!$E:$E,"Not Found"),"-")</f>
        <v>Not Found</v>
      </c>
      <c r="AR281" s="40" t="str">
        <f>IFERROR(_xlfn.XLOOKUP(AO281,CrossRef!$N:$N,CrossRef!$G:$G,"Not Found"),"-")</f>
        <v>Not Found</v>
      </c>
      <c r="AS281" s="40" t="str">
        <f>IFERROR(_xlfn.XLOOKUP(AO281,CrossRef!$N:$N,CrossRef!$H:$H,"Not Found"),"-")</f>
        <v>Not Found</v>
      </c>
    </row>
    <row r="282" spans="1:45" hidden="1" x14ac:dyDescent="0.3">
      <c r="A282" s="38" t="str">
        <f>E282&amp;F282&amp;U282</f>
        <v>HCMUCRG-FIDVRH</v>
      </c>
      <c r="B282" s="38" t="str">
        <f>I282&amp;D282&amp;C282</f>
        <v>EX71154050RI</v>
      </c>
      <c r="C282" s="38" t="str">
        <f>_xlfn.XLOOKUP(A282,CrossRef!N:N,CrossRef!D:D,"",0)</f>
        <v>RI</v>
      </c>
      <c r="D282" s="38" t="str">
        <f>_xlfn.XLOOKUP(A282,CrossRef!N:N,CrossRef!C:C,"",0)</f>
        <v>4050</v>
      </c>
      <c r="E282" s="38" t="str">
        <f>LEFT(M282,3)</f>
        <v>HCM</v>
      </c>
      <c r="F282" s="38" t="str">
        <f>_xlfn.TEXTAFTER(J282,"-")</f>
        <v>UCRG-FIDV</v>
      </c>
      <c r="G282" t="s">
        <v>2725</v>
      </c>
      <c r="H282" t="s">
        <v>2726</v>
      </c>
      <c r="I282" t="s">
        <v>2832</v>
      </c>
      <c r="J282" s="7" t="s">
        <v>1214</v>
      </c>
      <c r="K282" t="s">
        <v>2668</v>
      </c>
      <c r="L282" t="s">
        <v>75</v>
      </c>
      <c r="M282" t="s">
        <v>2833</v>
      </c>
      <c r="N282" t="s">
        <v>2640</v>
      </c>
      <c r="O282" t="s">
        <v>2803</v>
      </c>
      <c r="P282" t="s">
        <v>2642</v>
      </c>
      <c r="Q282" t="s">
        <v>2640</v>
      </c>
      <c r="R282" t="s">
        <v>3653</v>
      </c>
      <c r="S282" t="s">
        <v>2655</v>
      </c>
      <c r="T282" t="s">
        <v>3213</v>
      </c>
      <c r="U282" t="s">
        <v>63</v>
      </c>
      <c r="V282" s="7" t="s">
        <v>1185</v>
      </c>
      <c r="W282" s="8">
        <v>24000</v>
      </c>
      <c r="X282" t="s">
        <v>3654</v>
      </c>
      <c r="Y282" t="s">
        <v>3655</v>
      </c>
      <c r="Z282" s="8">
        <v>41257</v>
      </c>
      <c r="AA282" s="9">
        <v>14.67</v>
      </c>
      <c r="AB282" s="8">
        <v>212603.81</v>
      </c>
      <c r="AD282" s="10">
        <v>4841327</v>
      </c>
      <c r="AE282" s="11">
        <v>44610</v>
      </c>
      <c r="AF282" s="8">
        <v>17188</v>
      </c>
      <c r="AG282" s="8">
        <v>-69</v>
      </c>
      <c r="AH282" s="12">
        <v>-2.875E-3</v>
      </c>
      <c r="AI282" s="8">
        <v>-4.703476482617587</v>
      </c>
      <c r="AJ282" s="11">
        <v>46220.296523530094</v>
      </c>
      <c r="AK282" s="11">
        <v>46174</v>
      </c>
      <c r="AL282" s="10">
        <v>46</v>
      </c>
      <c r="AM282">
        <v>40508.83</v>
      </c>
      <c r="AN282">
        <v>0.97170125000000007</v>
      </c>
      <c r="AO282" s="40" t="str">
        <f>E282&amp;F282&amp;U282</f>
        <v>HCMUCRG-FIDVRH</v>
      </c>
      <c r="AP282" s="40" t="str">
        <f>_xlfn.XLOOKUP(AO282,CrossRef!N:N,CrossRef!A:A,"NOT FOUND",0)</f>
        <v>HCM4050RI</v>
      </c>
      <c r="AQ282" s="40" t="str">
        <f>IFERROR(_xlfn.XLOOKUP(AO282,CrossRef!$N:$N,CrossRef!$E:$E,"Not Found"),"-")</f>
        <v>EX1200-5D</v>
      </c>
      <c r="AR282" s="40" t="str">
        <f>IFERROR(_xlfn.XLOOKUP(AO282,CrossRef!$N:$N,CrossRef!$G:$G,"Not Found"),"-")</f>
        <v>4050 - FINAL DRIVE</v>
      </c>
      <c r="AS282" s="40" t="str">
        <f>IFERROR(_xlfn.XLOOKUP(AO282,CrossRef!$N:$N,CrossRef!$H:$H,"Not Found"),"-")</f>
        <v>RI - RIGHT</v>
      </c>
    </row>
    <row r="283" spans="1:45" hidden="1" x14ac:dyDescent="0.3">
      <c r="A283" s="38" t="str">
        <f>E283&amp;F283&amp;U283</f>
        <v>WLHENGI</v>
      </c>
      <c r="B283" s="38" t="str">
        <f>I283&amp;D283&amp;C283</f>
        <v>EX7123100000</v>
      </c>
      <c r="C283" s="38" t="str">
        <f>_xlfn.XLOOKUP(A283,CrossRef!N:N,CrossRef!D:D,"",0)</f>
        <v>00</v>
      </c>
      <c r="D283" s="38" t="str">
        <f>_xlfn.XLOOKUP(A283,CrossRef!N:N,CrossRef!C:C,"",0)</f>
        <v>1000</v>
      </c>
      <c r="E283" s="38" t="str">
        <f>LEFT(M283,3)</f>
        <v>WLH</v>
      </c>
      <c r="F283" s="38" t="str">
        <f>_xlfn.TEXTAFTER(J283,"-")</f>
        <v>ENGI</v>
      </c>
      <c r="G283" t="s">
        <v>2635</v>
      </c>
      <c r="H283" t="s">
        <v>2636</v>
      </c>
      <c r="I283" t="s">
        <v>3656</v>
      </c>
      <c r="J283" s="7" t="s">
        <v>82</v>
      </c>
      <c r="K283" t="s">
        <v>3657</v>
      </c>
      <c r="L283" t="s">
        <v>80</v>
      </c>
      <c r="M283" t="s">
        <v>3658</v>
      </c>
      <c r="N283" t="s">
        <v>2640</v>
      </c>
      <c r="O283" t="s">
        <v>2803</v>
      </c>
      <c r="P283" t="s">
        <v>2642</v>
      </c>
      <c r="Q283" t="s">
        <v>2662</v>
      </c>
      <c r="R283" t="s">
        <v>3659</v>
      </c>
      <c r="S283" t="s">
        <v>2655</v>
      </c>
      <c r="T283" t="s">
        <v>3087</v>
      </c>
      <c r="U283" t="s">
        <v>2657</v>
      </c>
      <c r="V283" s="7" t="s">
        <v>83</v>
      </c>
      <c r="W283" s="8">
        <v>7500</v>
      </c>
      <c r="X283" t="s">
        <v>3660</v>
      </c>
      <c r="Y283" t="s">
        <v>3661</v>
      </c>
      <c r="Z283" s="8">
        <v>17685</v>
      </c>
      <c r="AA283" s="9">
        <v>0</v>
      </c>
      <c r="AB283" s="8">
        <v>151290.26</v>
      </c>
      <c r="AD283" s="10">
        <v>4833581</v>
      </c>
      <c r="AE283" s="11"/>
      <c r="AF283" s="8">
        <v>10120</v>
      </c>
      <c r="AG283" s="8">
        <v>-65</v>
      </c>
      <c r="AH283" s="12">
        <v>-8.6666666666666663E-3</v>
      </c>
      <c r="AI283" s="8">
        <v>0</v>
      </c>
      <c r="AJ283" s="11">
        <v>46225</v>
      </c>
      <c r="AK283" s="11">
        <v>45961</v>
      </c>
      <c r="AL283" s="10">
        <v>264</v>
      </c>
      <c r="AO283" s="40" t="str">
        <f>E283&amp;F283&amp;U283</f>
        <v>WLHENGI</v>
      </c>
      <c r="AP283" s="40" t="str">
        <f>_xlfn.XLOOKUP(AO283,CrossRef!N:N,CrossRef!A:A,"NOT FOUND",0)</f>
        <v>WLH100000</v>
      </c>
      <c r="AQ283" s="40" t="str">
        <f>IFERROR(_xlfn.XLOOKUP(AO283,CrossRef!$N:$N,CrossRef!$E:$E,"Not Found"),"-")</f>
        <v>R9200</v>
      </c>
      <c r="AR283" s="40" t="str">
        <f>IFERROR(_xlfn.XLOOKUP(AO283,CrossRef!$N:$N,CrossRef!$G:$G,"Not Found"),"-")</f>
        <v>1000 - ENGINE</v>
      </c>
      <c r="AS283" s="40" t="str">
        <f>IFERROR(_xlfn.XLOOKUP(AO283,CrossRef!$N:$N,CrossRef!$H:$H,"Not Found"),"-")</f>
        <v>00 - (NONE)</v>
      </c>
    </row>
    <row r="284" spans="1:45" hidden="1" x14ac:dyDescent="0.3">
      <c r="A284" s="38" t="str">
        <f>E284&amp;F284&amp;U284</f>
        <v>JRPDRIV-DIFF</v>
      </c>
      <c r="B284" s="38" t="str">
        <f>I284&amp;D284&amp;C284</f>
        <v>TD2415325800</v>
      </c>
      <c r="C284" s="38" t="str">
        <f>_xlfn.XLOOKUP(A284,CrossRef!N:N,CrossRef!D:D,"",0)</f>
        <v>00</v>
      </c>
      <c r="D284" s="38" t="str">
        <f>_xlfn.XLOOKUP(A284,CrossRef!N:N,CrossRef!C:C,"",0)</f>
        <v>3258</v>
      </c>
      <c r="E284" s="38" t="str">
        <f>LEFT(M284,3)</f>
        <v>JRP</v>
      </c>
      <c r="F284" s="38" t="str">
        <f>_xlfn.TEXTAFTER(J284,"-")</f>
        <v>DRIV-DIFF</v>
      </c>
      <c r="G284" t="s">
        <v>2813</v>
      </c>
      <c r="H284" t="s">
        <v>2814</v>
      </c>
      <c r="I284" t="s">
        <v>3435</v>
      </c>
      <c r="J284" s="7" t="s">
        <v>467</v>
      </c>
      <c r="K284" t="s">
        <v>2638</v>
      </c>
      <c r="L284" t="s">
        <v>172</v>
      </c>
      <c r="M284" t="s">
        <v>3436</v>
      </c>
      <c r="N284" t="s">
        <v>2640</v>
      </c>
      <c r="O284" t="s">
        <v>2803</v>
      </c>
      <c r="P284" t="s">
        <v>2642</v>
      </c>
      <c r="Q284" t="s">
        <v>2662</v>
      </c>
      <c r="R284" t="s">
        <v>3662</v>
      </c>
      <c r="S284" t="s">
        <v>2655</v>
      </c>
      <c r="T284" t="s">
        <v>2656</v>
      </c>
      <c r="U284" t="s">
        <v>2657</v>
      </c>
      <c r="V284" s="7" t="s">
        <v>464</v>
      </c>
      <c r="W284" s="8">
        <v>18000</v>
      </c>
      <c r="X284" t="s">
        <v>3663</v>
      </c>
      <c r="Y284" t="s">
        <v>2848</v>
      </c>
      <c r="Z284" s="8">
        <v>40212</v>
      </c>
      <c r="AA284" s="9">
        <v>6.62</v>
      </c>
      <c r="AB284" s="8">
        <v>59611.07</v>
      </c>
      <c r="AD284" s="10">
        <v>4758808</v>
      </c>
      <c r="AE284" s="11">
        <v>46101</v>
      </c>
      <c r="AF284" s="8">
        <v>22149</v>
      </c>
      <c r="AG284" s="8">
        <v>-63</v>
      </c>
      <c r="AH284" s="12">
        <v>-3.5000000000000001E-3</v>
      </c>
      <c r="AI284" s="8">
        <v>-9.5166163141993962</v>
      </c>
      <c r="AJ284" s="11">
        <v>46215.483383680556</v>
      </c>
      <c r="AK284" s="11">
        <v>47325</v>
      </c>
      <c r="AL284" s="10">
        <v>-1110</v>
      </c>
      <c r="AM284">
        <v>47494</v>
      </c>
      <c r="AN284">
        <v>1.4080555555555556</v>
      </c>
      <c r="AO284" s="40" t="str">
        <f>E284&amp;F284&amp;U284</f>
        <v>JRPDRIV-DIFF</v>
      </c>
      <c r="AP284" s="40" t="str">
        <f>_xlfn.XLOOKUP(AO284,CrossRef!N:N,CrossRef!A:A,"NOT FOUND",0)</f>
        <v>JRP325800</v>
      </c>
      <c r="AQ284" s="40" t="str">
        <f>IFERROR(_xlfn.XLOOKUP(AO284,CrossRef!$N:$N,CrossRef!$E:$E,"Not Found"),"-")</f>
        <v>777F</v>
      </c>
      <c r="AR284" s="40" t="str">
        <f>IFERROR(_xlfn.XLOOKUP(AO284,CrossRef!$N:$N,CrossRef!$G:$G,"Not Found"),"-")</f>
        <v>3258 - DIFFERENTIAL</v>
      </c>
      <c r="AS284" s="40" t="str">
        <f>IFERROR(_xlfn.XLOOKUP(AO284,CrossRef!$N:$N,CrossRef!$H:$H,"Not Found"),"-")</f>
        <v>00 - (NONE)</v>
      </c>
    </row>
    <row r="285" spans="1:45" hidden="1" x14ac:dyDescent="0.3">
      <c r="A285" s="38" t="str">
        <f>E285&amp;F285&amp;U285</f>
        <v>JRPENGI-COSY</v>
      </c>
      <c r="B285" s="38" t="str">
        <f>I285&amp;D285&amp;C285</f>
        <v>TD2415135300</v>
      </c>
      <c r="C285" s="38" t="str">
        <f>_xlfn.XLOOKUP(A285,CrossRef!N:N,CrossRef!D:D,"",0)</f>
        <v>00</v>
      </c>
      <c r="D285" s="38" t="str">
        <f>_xlfn.XLOOKUP(A285,CrossRef!N:N,CrossRef!C:C,"",0)</f>
        <v>1353</v>
      </c>
      <c r="E285" s="38" t="str">
        <f>LEFT(M285,3)</f>
        <v>JRP</v>
      </c>
      <c r="F285" s="38" t="str">
        <f>_xlfn.TEXTAFTER(J285,"-")</f>
        <v>ENGI-COSY</v>
      </c>
      <c r="G285" t="s">
        <v>2813</v>
      </c>
      <c r="H285" t="s">
        <v>2814</v>
      </c>
      <c r="I285" t="s">
        <v>3435</v>
      </c>
      <c r="J285" s="7" t="s">
        <v>286</v>
      </c>
      <c r="K285" t="s">
        <v>2638</v>
      </c>
      <c r="L285" t="s">
        <v>172</v>
      </c>
      <c r="M285" t="s">
        <v>3436</v>
      </c>
      <c r="N285" t="s">
        <v>2640</v>
      </c>
      <c r="O285" t="s">
        <v>2803</v>
      </c>
      <c r="P285" t="s">
        <v>2642</v>
      </c>
      <c r="Q285" t="s">
        <v>2662</v>
      </c>
      <c r="R285" t="s">
        <v>3664</v>
      </c>
      <c r="S285" t="s">
        <v>2655</v>
      </c>
      <c r="T285" t="s">
        <v>3253</v>
      </c>
      <c r="U285" t="s">
        <v>2657</v>
      </c>
      <c r="V285" s="7" t="s">
        <v>264</v>
      </c>
      <c r="W285" s="8">
        <v>20000</v>
      </c>
      <c r="X285" t="s">
        <v>3665</v>
      </c>
      <c r="Y285" t="s">
        <v>3666</v>
      </c>
      <c r="Z285" s="8">
        <v>40212</v>
      </c>
      <c r="AA285" s="9">
        <v>6.62</v>
      </c>
      <c r="AB285" s="8">
        <v>27645.39</v>
      </c>
      <c r="AD285" s="10">
        <v>4439710</v>
      </c>
      <c r="AE285" s="11">
        <v>45236</v>
      </c>
      <c r="AF285" s="8">
        <v>20149</v>
      </c>
      <c r="AG285" s="8">
        <v>-63</v>
      </c>
      <c r="AH285" s="12">
        <v>-3.15E-3</v>
      </c>
      <c r="AI285" s="8">
        <v>-9.5166163141993962</v>
      </c>
      <c r="AJ285" s="11">
        <v>46215.483383680556</v>
      </c>
      <c r="AK285" s="11">
        <v>47471</v>
      </c>
      <c r="AL285" s="10">
        <v>-1256</v>
      </c>
      <c r="AM285">
        <v>48460.520000000004</v>
      </c>
      <c r="AN285">
        <v>1.4155760000000002</v>
      </c>
      <c r="AO285" s="40" t="str">
        <f>E285&amp;F285&amp;U285</f>
        <v>JRPENGI-COSY</v>
      </c>
      <c r="AP285" s="40" t="str">
        <f>_xlfn.XLOOKUP(AO285,CrossRef!N:N,CrossRef!A:A,"NOT FOUND",0)</f>
        <v>JRP135300</v>
      </c>
      <c r="AQ285" s="40" t="str">
        <f>IFERROR(_xlfn.XLOOKUP(AO285,CrossRef!$N:$N,CrossRef!$E:$E,"Not Found"),"-")</f>
        <v>777F</v>
      </c>
      <c r="AR285" s="40" t="str">
        <f>IFERROR(_xlfn.XLOOKUP(AO285,CrossRef!$N:$N,CrossRef!$G:$G,"Not Found"),"-")</f>
        <v>1353 - RADIATOR</v>
      </c>
      <c r="AS285" s="40" t="str">
        <f>IFERROR(_xlfn.XLOOKUP(AO285,CrossRef!$N:$N,CrossRef!$H:$H,"Not Found"),"-")</f>
        <v>00 - (NONE)</v>
      </c>
    </row>
    <row r="286" spans="1:45" hidden="1" x14ac:dyDescent="0.3">
      <c r="A286" s="38" t="str">
        <f>E286&amp;F286&amp;U286</f>
        <v>SSPSURELHF</v>
      </c>
      <c r="B286" s="38" t="str">
        <f>I286&amp;D286&amp;C286</f>
        <v>TD6576</v>
      </c>
      <c r="C286" s="38" t="str">
        <f>_xlfn.XLOOKUP(A286,CrossRef!N:N,CrossRef!D:D,"",0)</f>
        <v/>
      </c>
      <c r="D286" s="38" t="str">
        <f>_xlfn.XLOOKUP(A286,CrossRef!N:N,CrossRef!C:C,"",0)</f>
        <v/>
      </c>
      <c r="E286" s="38" t="str">
        <f>LEFT(M286,3)</f>
        <v>SSP</v>
      </c>
      <c r="F286" s="38" t="str">
        <f>_xlfn.TEXTAFTER(J286,"-")</f>
        <v>SURE</v>
      </c>
      <c r="G286" t="s">
        <v>2725</v>
      </c>
      <c r="H286" t="s">
        <v>2726</v>
      </c>
      <c r="I286" t="s">
        <v>2895</v>
      </c>
      <c r="J286" s="7" t="s">
        <v>1084</v>
      </c>
      <c r="K286" t="s">
        <v>2638</v>
      </c>
      <c r="L286" t="s">
        <v>183</v>
      </c>
      <c r="M286" t="s">
        <v>2896</v>
      </c>
      <c r="N286" t="s">
        <v>2640</v>
      </c>
      <c r="O286" t="s">
        <v>2871</v>
      </c>
      <c r="P286" t="s">
        <v>2642</v>
      </c>
      <c r="Q286" t="s">
        <v>2640</v>
      </c>
      <c r="R286" t="s">
        <v>3667</v>
      </c>
      <c r="S286" t="s">
        <v>2644</v>
      </c>
      <c r="T286" t="s">
        <v>2720</v>
      </c>
      <c r="U286" t="s">
        <v>485</v>
      </c>
      <c r="V286" s="7" t="s">
        <v>3668</v>
      </c>
      <c r="W286" s="8">
        <v>25000</v>
      </c>
      <c r="X286" t="s">
        <v>3669</v>
      </c>
      <c r="Y286" t="s">
        <v>2899</v>
      </c>
      <c r="Z286" s="8">
        <v>68886</v>
      </c>
      <c r="AA286" s="9">
        <v>14.49</v>
      </c>
      <c r="AB286" s="8">
        <v>68000.45</v>
      </c>
      <c r="AD286" s="10">
        <v>4890546</v>
      </c>
      <c r="AE286" s="11"/>
      <c r="AF286" s="8">
        <v>43835</v>
      </c>
      <c r="AG286" s="8">
        <v>-51</v>
      </c>
      <c r="AH286" s="12">
        <v>-2.0400000000000001E-3</v>
      </c>
      <c r="AI286" s="8">
        <v>-3.5196687370600412</v>
      </c>
      <c r="AJ286" s="11">
        <v>46221.480331250001</v>
      </c>
      <c r="AK286" s="11">
        <v>46239</v>
      </c>
      <c r="AL286" s="10">
        <v>-18</v>
      </c>
      <c r="AM286">
        <v>69088.86</v>
      </c>
      <c r="AN286">
        <v>1.0101544</v>
      </c>
      <c r="AO286" s="40" t="str">
        <f>E286&amp;F286&amp;U286</f>
        <v>SSPSURELHF</v>
      </c>
      <c r="AP286" s="40" t="str">
        <f>_xlfn.XLOOKUP(AO286,CrossRef!N:N,CrossRef!A:A,"NOT FOUND",0)</f>
        <v>NOT FOUND</v>
      </c>
      <c r="AQ286" s="40" t="str">
        <f>IFERROR(_xlfn.XLOOKUP(AO286,CrossRef!$N:$N,CrossRef!$E:$E,"Not Found"),"-")</f>
        <v>Not Found</v>
      </c>
      <c r="AR286" s="40" t="str">
        <f>IFERROR(_xlfn.XLOOKUP(AO286,CrossRef!$N:$N,CrossRef!$G:$G,"Not Found"),"-")</f>
        <v>Not Found</v>
      </c>
      <c r="AS286" s="40" t="str">
        <f>IFERROR(_xlfn.XLOOKUP(AO286,CrossRef!$N:$N,CrossRef!$H:$H,"Not Found"),"-")</f>
        <v>Not Found</v>
      </c>
    </row>
    <row r="287" spans="1:45" hidden="1" x14ac:dyDescent="0.3">
      <c r="A287" s="38" t="str">
        <f>E287&amp;F287&amp;U287</f>
        <v>AGCDRIV-DIFFRR</v>
      </c>
      <c r="B287" s="38" t="str">
        <f>I287&amp;D287&amp;C287</f>
        <v>TD24063258RE</v>
      </c>
      <c r="C287" s="38" t="str">
        <f>_xlfn.XLOOKUP(A287,CrossRef!N:N,CrossRef!D:D,"",0)</f>
        <v>RE</v>
      </c>
      <c r="D287" s="38" t="str">
        <f>_xlfn.XLOOKUP(A287,CrossRef!N:N,CrossRef!C:C,"",0)</f>
        <v>3258</v>
      </c>
      <c r="E287" s="38" t="str">
        <f>LEFT(M287,3)</f>
        <v>AGC</v>
      </c>
      <c r="F287" s="38" t="str">
        <f>_xlfn.TEXTAFTER(J287,"-")</f>
        <v>DRIV-DIFF</v>
      </c>
      <c r="G287" t="s">
        <v>3418</v>
      </c>
      <c r="H287" t="s">
        <v>2636</v>
      </c>
      <c r="I287" t="s">
        <v>3670</v>
      </c>
      <c r="J287" s="7" t="s">
        <v>466</v>
      </c>
      <c r="K287" t="s">
        <v>2638</v>
      </c>
      <c r="L287" t="s">
        <v>167</v>
      </c>
      <c r="M287" t="s">
        <v>3671</v>
      </c>
      <c r="N287" t="s">
        <v>2640</v>
      </c>
      <c r="O287" t="s">
        <v>2653</v>
      </c>
      <c r="P287" t="s">
        <v>2642</v>
      </c>
      <c r="Q287" t="s">
        <v>2662</v>
      </c>
      <c r="R287" t="s">
        <v>3672</v>
      </c>
      <c r="S287" t="s">
        <v>2655</v>
      </c>
      <c r="T287" t="s">
        <v>2656</v>
      </c>
      <c r="U287" t="s">
        <v>230</v>
      </c>
      <c r="V287" s="7" t="s">
        <v>464</v>
      </c>
      <c r="W287" s="8">
        <v>18000</v>
      </c>
      <c r="X287" t="s">
        <v>3673</v>
      </c>
      <c r="Y287" t="s">
        <v>3674</v>
      </c>
      <c r="Z287" s="8"/>
      <c r="AA287" s="9"/>
      <c r="AB287" s="8">
        <v>41738.15</v>
      </c>
      <c r="AD287" s="10">
        <v>4250057</v>
      </c>
      <c r="AE287" s="11">
        <v>45156</v>
      </c>
      <c r="AF287" s="8">
        <v>59401</v>
      </c>
      <c r="AG287" s="8"/>
      <c r="AH287" s="12"/>
      <c r="AI287" s="8">
        <v>0</v>
      </c>
      <c r="AJ287" s="11">
        <v>46225</v>
      </c>
      <c r="AK287" s="11">
        <v>46592</v>
      </c>
      <c r="AL287" s="10">
        <v>-367</v>
      </c>
      <c r="AO287" s="40" t="str">
        <f>E287&amp;F287&amp;U287</f>
        <v>AGCDRIV-DIFFRR</v>
      </c>
      <c r="AP287" s="40" t="str">
        <f>_xlfn.XLOOKUP(AO287,CrossRef!N:N,CrossRef!A:A,"NOT FOUND",0)</f>
        <v>AGC3258RE</v>
      </c>
      <c r="AQ287" s="40" t="str">
        <f>IFERROR(_xlfn.XLOOKUP(AO287,CrossRef!$N:$N,CrossRef!$E:$E,"Not Found"),"-")</f>
        <v>777D</v>
      </c>
      <c r="AR287" s="40" t="str">
        <f>IFERROR(_xlfn.XLOOKUP(AO287,CrossRef!$N:$N,CrossRef!$G:$G,"Not Found"),"-")</f>
        <v>3258 - DIFFERENTIAL</v>
      </c>
      <c r="AS287" s="40" t="str">
        <f>IFERROR(_xlfn.XLOOKUP(AO287,CrossRef!$N:$N,CrossRef!$H:$H,"Not Found"),"-")</f>
        <v>RE - REAR</v>
      </c>
    </row>
    <row r="288" spans="1:45" hidden="1" x14ac:dyDescent="0.3">
      <c r="A288" s="38" t="str">
        <f>E288&amp;F288&amp;U288</f>
        <v>AGCDRIV-FIDVRHR</v>
      </c>
      <c r="B288" s="38" t="str">
        <f>I288&amp;D288&amp;C288</f>
        <v>TD24064008RI</v>
      </c>
      <c r="C288" s="38" t="str">
        <f>_xlfn.XLOOKUP(A288,CrossRef!N:N,CrossRef!D:D,"",0)</f>
        <v>RI</v>
      </c>
      <c r="D288" s="38" t="str">
        <f>_xlfn.XLOOKUP(A288,CrossRef!N:N,CrossRef!C:C,"",0)</f>
        <v>4008</v>
      </c>
      <c r="E288" s="38" t="str">
        <f>LEFT(M288,3)</f>
        <v>AGC</v>
      </c>
      <c r="F288" s="38" t="str">
        <f>_xlfn.TEXTAFTER(J288,"-")</f>
        <v>DRIV-FIDV</v>
      </c>
      <c r="G288" t="s">
        <v>3418</v>
      </c>
      <c r="H288" t="s">
        <v>2636</v>
      </c>
      <c r="I288" t="s">
        <v>3670</v>
      </c>
      <c r="J288" s="7" t="s">
        <v>1215</v>
      </c>
      <c r="K288" t="s">
        <v>2638</v>
      </c>
      <c r="L288" t="s">
        <v>167</v>
      </c>
      <c r="M288" t="s">
        <v>3671</v>
      </c>
      <c r="N288" t="s">
        <v>2640</v>
      </c>
      <c r="O288" t="s">
        <v>2653</v>
      </c>
      <c r="P288" t="s">
        <v>2642</v>
      </c>
      <c r="Q288" t="s">
        <v>2662</v>
      </c>
      <c r="R288" t="s">
        <v>3675</v>
      </c>
      <c r="S288" t="s">
        <v>2655</v>
      </c>
      <c r="T288" t="s">
        <v>2682</v>
      </c>
      <c r="U288" t="s">
        <v>494</v>
      </c>
      <c r="V288" s="7" t="s">
        <v>554</v>
      </c>
      <c r="W288" s="8">
        <v>18000</v>
      </c>
      <c r="X288" t="s">
        <v>3676</v>
      </c>
      <c r="Y288" t="s">
        <v>3423</v>
      </c>
      <c r="Z288" s="8"/>
      <c r="AA288" s="9"/>
      <c r="AB288" s="8">
        <v>87283.76</v>
      </c>
      <c r="AD288" s="10">
        <v>4225905</v>
      </c>
      <c r="AE288" s="11">
        <v>44839</v>
      </c>
      <c r="AF288" s="8">
        <v>55775</v>
      </c>
      <c r="AG288" s="8"/>
      <c r="AH288" s="12"/>
      <c r="AI288" s="8">
        <v>0</v>
      </c>
      <c r="AJ288" s="11">
        <v>46225</v>
      </c>
      <c r="AK288" s="11">
        <v>46316</v>
      </c>
      <c r="AL288" s="10">
        <v>-91</v>
      </c>
      <c r="AO288" s="40" t="str">
        <f>E288&amp;F288&amp;U288</f>
        <v>AGCDRIV-FIDVRHR</v>
      </c>
      <c r="AP288" s="40" t="str">
        <f>_xlfn.XLOOKUP(AO288,CrossRef!N:N,CrossRef!A:A,"NOT FOUND",0)</f>
        <v>AGC4008RI</v>
      </c>
      <c r="AQ288" s="40" t="str">
        <f>IFERROR(_xlfn.XLOOKUP(AO288,CrossRef!$N:$N,CrossRef!$E:$E,"Not Found"),"-")</f>
        <v>777D</v>
      </c>
      <c r="AR288" s="40" t="str">
        <f>IFERROR(_xlfn.XLOOKUP(AO288,CrossRef!$N:$N,CrossRef!$G:$G,"Not Found"),"-")</f>
        <v>4008 - FINAL DRIVE, BRAKE &amp; WHEEL</v>
      </c>
      <c r="AS288" s="40" t="str">
        <f>IFERROR(_xlfn.XLOOKUP(AO288,CrossRef!$N:$N,CrossRef!$H:$H,"Not Found"),"-")</f>
        <v>RI - RIGHT</v>
      </c>
    </row>
    <row r="289" spans="1:45" hidden="1" x14ac:dyDescent="0.3">
      <c r="A289" s="38" t="str">
        <f>E289&amp;F289&amp;U289</f>
        <v>AGCDRIV-FIDVLHR</v>
      </c>
      <c r="B289" s="38" t="str">
        <f>I289&amp;D289&amp;C289</f>
        <v>TD24064008LR</v>
      </c>
      <c r="C289" s="38" t="str">
        <f>_xlfn.XLOOKUP(A289,CrossRef!N:N,CrossRef!D:D,"",0)</f>
        <v>LR</v>
      </c>
      <c r="D289" s="38" t="str">
        <f>_xlfn.XLOOKUP(A289,CrossRef!N:N,CrossRef!C:C,"",0)</f>
        <v>4008</v>
      </c>
      <c r="E289" s="38" t="str">
        <f>LEFT(M289,3)</f>
        <v>AGC</v>
      </c>
      <c r="F289" s="38" t="str">
        <f>_xlfn.TEXTAFTER(J289,"-")</f>
        <v>DRIV-FIDV</v>
      </c>
      <c r="G289" t="s">
        <v>3418</v>
      </c>
      <c r="H289" t="s">
        <v>2636</v>
      </c>
      <c r="I289" t="s">
        <v>3670</v>
      </c>
      <c r="J289" s="7" t="s">
        <v>1215</v>
      </c>
      <c r="K289" t="s">
        <v>2638</v>
      </c>
      <c r="L289" t="s">
        <v>167</v>
      </c>
      <c r="M289" t="s">
        <v>3671</v>
      </c>
      <c r="N289" t="s">
        <v>2640</v>
      </c>
      <c r="O289" t="s">
        <v>2653</v>
      </c>
      <c r="P289" t="s">
        <v>2642</v>
      </c>
      <c r="Q289" t="s">
        <v>2662</v>
      </c>
      <c r="R289" t="s">
        <v>3677</v>
      </c>
      <c r="S289" t="s">
        <v>2655</v>
      </c>
      <c r="T289" t="s">
        <v>2682</v>
      </c>
      <c r="U289" t="s">
        <v>491</v>
      </c>
      <c r="V289" s="7" t="s">
        <v>551</v>
      </c>
      <c r="W289" s="8">
        <v>18000</v>
      </c>
      <c r="X289" t="s">
        <v>3678</v>
      </c>
      <c r="Y289" t="s">
        <v>3423</v>
      </c>
      <c r="Z289" s="8"/>
      <c r="AA289" s="9"/>
      <c r="AB289" s="8">
        <v>87283.76</v>
      </c>
      <c r="AD289" s="10">
        <v>4401023</v>
      </c>
      <c r="AE289" s="11">
        <v>45255</v>
      </c>
      <c r="AF289" s="8">
        <v>60635.9</v>
      </c>
      <c r="AG289" s="8"/>
      <c r="AH289" s="12"/>
      <c r="AI289" s="8">
        <v>0</v>
      </c>
      <c r="AJ289" s="11">
        <v>46225</v>
      </c>
      <c r="AK289" s="11">
        <v>46686</v>
      </c>
      <c r="AL289" s="10">
        <v>-461</v>
      </c>
      <c r="AO289" s="40" t="str">
        <f>E289&amp;F289&amp;U289</f>
        <v>AGCDRIV-FIDVLHR</v>
      </c>
      <c r="AP289" s="40" t="str">
        <f>_xlfn.XLOOKUP(AO289,CrossRef!N:N,CrossRef!A:A,"NOT FOUND",0)</f>
        <v>AGC4008LR</v>
      </c>
      <c r="AQ289" s="40" t="str">
        <f>IFERROR(_xlfn.XLOOKUP(AO289,CrossRef!$N:$N,CrossRef!$E:$E,"Not Found"),"-")</f>
        <v>777D</v>
      </c>
      <c r="AR289" s="40" t="str">
        <f>IFERROR(_xlfn.XLOOKUP(AO289,CrossRef!$N:$N,CrossRef!$G:$G,"Not Found"),"-")</f>
        <v>4008 - FINAL DRIVE, BRAKE &amp; WHEEL</v>
      </c>
      <c r="AS289" s="40" t="str">
        <f>IFERROR(_xlfn.XLOOKUP(AO289,CrossRef!$N:$N,CrossRef!$H:$H,"Not Found"),"-")</f>
        <v>LR - LEFT REAR</v>
      </c>
    </row>
    <row r="290" spans="1:45" hidden="1" x14ac:dyDescent="0.3">
      <c r="A290" s="38" t="str">
        <f>E290&amp;F290&amp;U290</f>
        <v>AGCDRIV-TMSN</v>
      </c>
      <c r="B290" s="38" t="str">
        <f>I290&amp;D290&amp;C290</f>
        <v>TD2406303000</v>
      </c>
      <c r="C290" s="38" t="str">
        <f>_xlfn.XLOOKUP(A290,CrossRef!N:N,CrossRef!D:D,"",0)</f>
        <v>00</v>
      </c>
      <c r="D290" s="38" t="str">
        <f>_xlfn.XLOOKUP(A290,CrossRef!N:N,CrossRef!C:C,"",0)</f>
        <v>3030</v>
      </c>
      <c r="E290" s="38" t="str">
        <f>LEFT(M290,3)</f>
        <v>AGC</v>
      </c>
      <c r="F290" s="38" t="str">
        <f>_xlfn.TEXTAFTER(J290,"-")</f>
        <v>DRIV-TMSN</v>
      </c>
      <c r="G290" t="s">
        <v>3418</v>
      </c>
      <c r="H290" t="s">
        <v>2636</v>
      </c>
      <c r="I290" t="s">
        <v>3670</v>
      </c>
      <c r="J290" s="7" t="s">
        <v>1216</v>
      </c>
      <c r="K290" t="s">
        <v>2638</v>
      </c>
      <c r="L290" t="s">
        <v>167</v>
      </c>
      <c r="M290" t="s">
        <v>3671</v>
      </c>
      <c r="N290" t="s">
        <v>2640</v>
      </c>
      <c r="O290" t="s">
        <v>2653</v>
      </c>
      <c r="P290" t="s">
        <v>2642</v>
      </c>
      <c r="Q290" t="s">
        <v>2662</v>
      </c>
      <c r="R290" t="s">
        <v>3679</v>
      </c>
      <c r="S290" t="s">
        <v>2655</v>
      </c>
      <c r="T290" t="s">
        <v>2818</v>
      </c>
      <c r="U290" t="s">
        <v>2657</v>
      </c>
      <c r="V290" s="7" t="s">
        <v>301</v>
      </c>
      <c r="W290" s="8">
        <v>16000</v>
      </c>
      <c r="X290" t="s">
        <v>3680</v>
      </c>
      <c r="Y290" t="s">
        <v>3681</v>
      </c>
      <c r="Z290" s="8"/>
      <c r="AA290" s="9"/>
      <c r="AB290" s="8">
        <v>85495.97</v>
      </c>
      <c r="AD290" s="10">
        <v>4348686</v>
      </c>
      <c r="AE290" s="11">
        <v>44247</v>
      </c>
      <c r="AF290" s="8">
        <v>52773</v>
      </c>
      <c r="AG290" s="8"/>
      <c r="AH290" s="12"/>
      <c r="AI290" s="8">
        <v>0</v>
      </c>
      <c r="AJ290" s="11">
        <v>46225</v>
      </c>
      <c r="AK290" s="11">
        <v>47152</v>
      </c>
      <c r="AL290" s="10">
        <v>-927</v>
      </c>
      <c r="AO290" s="40" t="str">
        <f>E290&amp;F290&amp;U290</f>
        <v>AGCDRIV-TMSN</v>
      </c>
      <c r="AP290" s="40" t="str">
        <f>_xlfn.XLOOKUP(AO290,CrossRef!N:N,CrossRef!A:A,"NOT FOUND",0)</f>
        <v>AGC303000</v>
      </c>
      <c r="AQ290" s="40" t="str">
        <f>IFERROR(_xlfn.XLOOKUP(AO290,CrossRef!$N:$N,CrossRef!$E:$E,"Not Found"),"-")</f>
        <v>777D</v>
      </c>
      <c r="AR290" s="40" t="str">
        <f>IFERROR(_xlfn.XLOOKUP(AO290,CrossRef!$N:$N,CrossRef!$G:$G,"Not Found"),"-")</f>
        <v>3030 - TRANSMISSION</v>
      </c>
      <c r="AS290" s="40" t="str">
        <f>IFERROR(_xlfn.XLOOKUP(AO290,CrossRef!$N:$N,CrossRef!$H:$H,"Not Found"),"-")</f>
        <v>00 - (NONE)</v>
      </c>
    </row>
    <row r="291" spans="1:45" hidden="1" x14ac:dyDescent="0.3">
      <c r="A291" s="38" t="str">
        <f>E291&amp;F291&amp;U291</f>
        <v>AGCDRIV-TQCV</v>
      </c>
      <c r="B291" s="38" t="str">
        <f>I291&amp;D291&amp;C291</f>
        <v>TD2406310100</v>
      </c>
      <c r="C291" s="38" t="str">
        <f>_xlfn.XLOOKUP(A291,CrossRef!N:N,CrossRef!D:D,"",0)</f>
        <v>00</v>
      </c>
      <c r="D291" s="38" t="str">
        <f>_xlfn.XLOOKUP(A291,CrossRef!N:N,CrossRef!C:C,"",0)</f>
        <v>3101</v>
      </c>
      <c r="E291" s="38" t="str">
        <f>LEFT(M291,3)</f>
        <v>AGC</v>
      </c>
      <c r="F291" s="38" t="str">
        <f>_xlfn.TEXTAFTER(J291,"-")</f>
        <v>DRIV-TQCV</v>
      </c>
      <c r="G291" t="s">
        <v>3418</v>
      </c>
      <c r="H291" t="s">
        <v>2636</v>
      </c>
      <c r="I291" t="s">
        <v>3670</v>
      </c>
      <c r="J291" s="7" t="s">
        <v>1217</v>
      </c>
      <c r="K291" t="s">
        <v>2638</v>
      </c>
      <c r="L291" t="s">
        <v>167</v>
      </c>
      <c r="M291" t="s">
        <v>3671</v>
      </c>
      <c r="N291" t="s">
        <v>2640</v>
      </c>
      <c r="O291" t="s">
        <v>2653</v>
      </c>
      <c r="P291" t="s">
        <v>2642</v>
      </c>
      <c r="Q291" t="s">
        <v>2662</v>
      </c>
      <c r="R291" t="s">
        <v>3682</v>
      </c>
      <c r="S291" t="s">
        <v>2655</v>
      </c>
      <c r="T291" t="s">
        <v>2678</v>
      </c>
      <c r="U291" t="s">
        <v>2657</v>
      </c>
      <c r="V291" s="7" t="s">
        <v>379</v>
      </c>
      <c r="W291" s="8">
        <v>18000</v>
      </c>
      <c r="X291" t="s">
        <v>3683</v>
      </c>
      <c r="Y291" t="s">
        <v>3684</v>
      </c>
      <c r="Z291" s="8"/>
      <c r="AA291" s="9"/>
      <c r="AB291" s="8">
        <v>36722.22</v>
      </c>
      <c r="AD291" s="10">
        <v>4287102</v>
      </c>
      <c r="AE291" s="11">
        <v>45156</v>
      </c>
      <c r="AF291" s="8">
        <v>59401</v>
      </c>
      <c r="AG291" s="8"/>
      <c r="AH291" s="12"/>
      <c r="AI291" s="8">
        <v>0</v>
      </c>
      <c r="AJ291" s="11">
        <v>46225</v>
      </c>
      <c r="AK291" s="11">
        <v>46592</v>
      </c>
      <c r="AL291" s="10">
        <v>-367</v>
      </c>
      <c r="AO291" s="40" t="str">
        <f>E291&amp;F291&amp;U291</f>
        <v>AGCDRIV-TQCV</v>
      </c>
      <c r="AP291" s="40" t="str">
        <f>_xlfn.XLOOKUP(AO291,CrossRef!N:N,CrossRef!A:A,"NOT FOUND",0)</f>
        <v>AGC310100</v>
      </c>
      <c r="AQ291" s="40" t="str">
        <f>IFERROR(_xlfn.XLOOKUP(AO291,CrossRef!$N:$N,CrossRef!$E:$E,"Not Found"),"-")</f>
        <v>777D</v>
      </c>
      <c r="AR291" s="40" t="str">
        <f>IFERROR(_xlfn.XLOOKUP(AO291,CrossRef!$N:$N,CrossRef!$G:$G,"Not Found"),"-")</f>
        <v>3101 - TORQUE CONVERTER</v>
      </c>
      <c r="AS291" s="40" t="str">
        <f>IFERROR(_xlfn.XLOOKUP(AO291,CrossRef!$N:$N,CrossRef!$H:$H,"Not Found"),"-")</f>
        <v>00 - (NONE)</v>
      </c>
    </row>
    <row r="292" spans="1:45" hidden="1" x14ac:dyDescent="0.3">
      <c r="A292" s="38" t="str">
        <f>E292&amp;F292&amp;U292</f>
        <v>AGCDRIV-WHGPRHF</v>
      </c>
      <c r="B292" s="38" t="str">
        <f>I292&amp;D292&amp;C292</f>
        <v>TD24064008RF</v>
      </c>
      <c r="C292" s="38" t="str">
        <f>_xlfn.XLOOKUP(A292,CrossRef!N:N,CrossRef!D:D,"",0)</f>
        <v>RF</v>
      </c>
      <c r="D292" s="38" t="str">
        <f>_xlfn.XLOOKUP(A292,CrossRef!N:N,CrossRef!C:C,"",0)</f>
        <v>4008</v>
      </c>
      <c r="E292" s="38" t="str">
        <f>LEFT(M292,3)</f>
        <v>AGC</v>
      </c>
      <c r="F292" s="38" t="str">
        <f>_xlfn.TEXTAFTER(J292,"-")</f>
        <v>DRIV-WHGP</v>
      </c>
      <c r="G292" t="s">
        <v>3418</v>
      </c>
      <c r="H292" t="s">
        <v>2636</v>
      </c>
      <c r="I292" t="s">
        <v>3670</v>
      </c>
      <c r="J292" s="7" t="s">
        <v>1218</v>
      </c>
      <c r="K292" t="s">
        <v>2638</v>
      </c>
      <c r="L292" t="s">
        <v>167</v>
      </c>
      <c r="M292" t="s">
        <v>3671</v>
      </c>
      <c r="N292" t="s">
        <v>2640</v>
      </c>
      <c r="O292" t="s">
        <v>2653</v>
      </c>
      <c r="P292" t="s">
        <v>2642</v>
      </c>
      <c r="Q292" t="s">
        <v>2662</v>
      </c>
      <c r="R292" t="s">
        <v>3685</v>
      </c>
      <c r="S292" t="s">
        <v>2655</v>
      </c>
      <c r="T292" t="s">
        <v>2688</v>
      </c>
      <c r="U292" t="s">
        <v>488</v>
      </c>
      <c r="V292" s="7" t="s">
        <v>946</v>
      </c>
      <c r="W292" s="8">
        <v>24000</v>
      </c>
      <c r="X292" t="s">
        <v>3686</v>
      </c>
      <c r="Y292" t="s">
        <v>3687</v>
      </c>
      <c r="Z292" s="8"/>
      <c r="AA292" s="9"/>
      <c r="AB292" s="8">
        <v>107027.44</v>
      </c>
      <c r="AD292" s="10">
        <v>4044083</v>
      </c>
      <c r="AE292" s="11">
        <v>44661</v>
      </c>
      <c r="AF292" s="8">
        <v>54532.1</v>
      </c>
      <c r="AG292" s="8"/>
      <c r="AH292" s="12"/>
      <c r="AI292" s="8">
        <v>0</v>
      </c>
      <c r="AJ292" s="11">
        <v>46225</v>
      </c>
      <c r="AK292" s="11">
        <v>46678</v>
      </c>
      <c r="AL292" s="10">
        <v>-453</v>
      </c>
      <c r="AO292" s="40" t="str">
        <f>E292&amp;F292&amp;U292</f>
        <v>AGCDRIV-WHGPRHF</v>
      </c>
      <c r="AP292" s="40" t="str">
        <f>_xlfn.XLOOKUP(AO292,CrossRef!N:N,CrossRef!A:A,"NOT FOUND",0)</f>
        <v>AGC4008RF</v>
      </c>
      <c r="AQ292" s="40" t="str">
        <f>IFERROR(_xlfn.XLOOKUP(AO292,CrossRef!$N:$N,CrossRef!$E:$E,"Not Found"),"-")</f>
        <v>777D</v>
      </c>
      <c r="AR292" s="40" t="str">
        <f>IFERROR(_xlfn.XLOOKUP(AO292,CrossRef!$N:$N,CrossRef!$G:$G,"Not Found"),"-")</f>
        <v>4008 - FINAL DRIVE, BRAKE &amp; WHEEL</v>
      </c>
      <c r="AS292" s="40" t="str">
        <f>IFERROR(_xlfn.XLOOKUP(AO292,CrossRef!$N:$N,CrossRef!$H:$H,"Not Found"),"-")</f>
        <v>RF - RIGHT FRONT</v>
      </c>
    </row>
    <row r="293" spans="1:45" hidden="1" x14ac:dyDescent="0.3">
      <c r="A293" s="38" t="str">
        <f>E293&amp;F293&amp;U293</f>
        <v>AGCDRIV-WHGPLHF</v>
      </c>
      <c r="B293" s="38" t="str">
        <f>I293&amp;D293&amp;C293</f>
        <v>TD24064008LF</v>
      </c>
      <c r="C293" s="38" t="str">
        <f>_xlfn.XLOOKUP(A293,CrossRef!N:N,CrossRef!D:D,"",0)</f>
        <v>LF</v>
      </c>
      <c r="D293" s="38" t="str">
        <f>_xlfn.XLOOKUP(A293,CrossRef!N:N,CrossRef!C:C,"",0)</f>
        <v>4008</v>
      </c>
      <c r="E293" s="38" t="str">
        <f>LEFT(M293,3)</f>
        <v>AGC</v>
      </c>
      <c r="F293" s="38" t="str">
        <f>_xlfn.TEXTAFTER(J293,"-")</f>
        <v>DRIV-WHGP</v>
      </c>
      <c r="G293" t="s">
        <v>3418</v>
      </c>
      <c r="H293" t="s">
        <v>2636</v>
      </c>
      <c r="I293" t="s">
        <v>3670</v>
      </c>
      <c r="J293" s="7" t="s">
        <v>1218</v>
      </c>
      <c r="K293" t="s">
        <v>2638</v>
      </c>
      <c r="L293" t="s">
        <v>167</v>
      </c>
      <c r="M293" t="s">
        <v>3671</v>
      </c>
      <c r="N293" t="s">
        <v>2640</v>
      </c>
      <c r="O293" t="s">
        <v>2653</v>
      </c>
      <c r="P293" t="s">
        <v>2642</v>
      </c>
      <c r="Q293" t="s">
        <v>2662</v>
      </c>
      <c r="R293" t="s">
        <v>3688</v>
      </c>
      <c r="S293" t="s">
        <v>2655</v>
      </c>
      <c r="T293" t="s">
        <v>2688</v>
      </c>
      <c r="U293" t="s">
        <v>485</v>
      </c>
      <c r="V293" s="7" t="s">
        <v>945</v>
      </c>
      <c r="W293" s="8">
        <v>24000</v>
      </c>
      <c r="X293" t="s">
        <v>3689</v>
      </c>
      <c r="Y293" t="s">
        <v>3687</v>
      </c>
      <c r="Z293" s="8"/>
      <c r="AA293" s="9"/>
      <c r="AB293" s="8">
        <v>107027.44</v>
      </c>
      <c r="AD293" s="10">
        <v>4044085</v>
      </c>
      <c r="AE293" s="11">
        <v>44661</v>
      </c>
      <c r="AF293" s="8">
        <v>54532.1</v>
      </c>
      <c r="AG293" s="8"/>
      <c r="AH293" s="12"/>
      <c r="AI293" s="8">
        <v>0</v>
      </c>
      <c r="AJ293" s="11">
        <v>46225</v>
      </c>
      <c r="AK293" s="11">
        <v>46227</v>
      </c>
      <c r="AL293" s="10">
        <v>-2</v>
      </c>
      <c r="AO293" s="40" t="str">
        <f>E293&amp;F293&amp;U293</f>
        <v>AGCDRIV-WHGPLHF</v>
      </c>
      <c r="AP293" s="40" t="str">
        <f>_xlfn.XLOOKUP(AO293,CrossRef!N:N,CrossRef!A:A,"NOT FOUND",0)</f>
        <v>AGC4008LF</v>
      </c>
      <c r="AQ293" s="40" t="str">
        <f>IFERROR(_xlfn.XLOOKUP(AO293,CrossRef!$N:$N,CrossRef!$E:$E,"Not Found"),"-")</f>
        <v>777D</v>
      </c>
      <c r="AR293" s="40" t="str">
        <f>IFERROR(_xlfn.XLOOKUP(AO293,CrossRef!$N:$N,CrossRef!$G:$G,"Not Found"),"-")</f>
        <v>4008 - FINAL DRIVE, BRAKE &amp; WHEEL</v>
      </c>
      <c r="AS293" s="40" t="str">
        <f>IFERROR(_xlfn.XLOOKUP(AO293,CrossRef!$N:$N,CrossRef!$H:$H,"Not Found"),"-")</f>
        <v>LF - LEFT FRONT</v>
      </c>
    </row>
    <row r="294" spans="1:45" hidden="1" x14ac:dyDescent="0.3">
      <c r="A294" s="38" t="str">
        <f>E294&amp;F294&amp;U294</f>
        <v>AGCENGI</v>
      </c>
      <c r="B294" s="38" t="str">
        <f>I294&amp;D294&amp;C294</f>
        <v>TD2406100000</v>
      </c>
      <c r="C294" s="38" t="str">
        <f>_xlfn.XLOOKUP(A294,CrossRef!N:N,CrossRef!D:D,"",0)</f>
        <v>00</v>
      </c>
      <c r="D294" s="38" t="str">
        <f>_xlfn.XLOOKUP(A294,CrossRef!N:N,CrossRef!C:C,"",0)</f>
        <v>1000</v>
      </c>
      <c r="E294" s="38" t="str">
        <f>LEFT(M294,3)</f>
        <v>AGC</v>
      </c>
      <c r="F294" s="38" t="str">
        <f>_xlfn.TEXTAFTER(J294,"-")</f>
        <v>ENGI</v>
      </c>
      <c r="G294" t="s">
        <v>3418</v>
      </c>
      <c r="H294" t="s">
        <v>2636</v>
      </c>
      <c r="I294" t="s">
        <v>3670</v>
      </c>
      <c r="J294" s="7" t="s">
        <v>1219</v>
      </c>
      <c r="K294" t="s">
        <v>2638</v>
      </c>
      <c r="L294" t="s">
        <v>167</v>
      </c>
      <c r="M294" t="s">
        <v>3671</v>
      </c>
      <c r="N294" t="s">
        <v>2640</v>
      </c>
      <c r="O294" t="s">
        <v>2653</v>
      </c>
      <c r="P294" t="s">
        <v>2642</v>
      </c>
      <c r="Q294" t="s">
        <v>2662</v>
      </c>
      <c r="R294" t="s">
        <v>3690</v>
      </c>
      <c r="S294" t="s">
        <v>2655</v>
      </c>
      <c r="T294" t="s">
        <v>3265</v>
      </c>
      <c r="U294" t="s">
        <v>2657</v>
      </c>
      <c r="V294" s="7" t="s">
        <v>22</v>
      </c>
      <c r="W294" s="8">
        <v>20000</v>
      </c>
      <c r="X294" t="s">
        <v>3691</v>
      </c>
      <c r="Y294" t="s">
        <v>3692</v>
      </c>
      <c r="Z294" s="8"/>
      <c r="AA294" s="9"/>
      <c r="AB294" s="8">
        <v>376247.48</v>
      </c>
      <c r="AD294" s="10">
        <v>4415460</v>
      </c>
      <c r="AE294" s="11">
        <v>45379</v>
      </c>
      <c r="AF294" s="8">
        <v>61552.5</v>
      </c>
      <c r="AG294" s="8"/>
      <c r="AH294" s="12"/>
      <c r="AI294" s="8">
        <v>0</v>
      </c>
      <c r="AJ294" s="11">
        <v>46225</v>
      </c>
      <c r="AK294" s="11"/>
      <c r="AL294" s="10"/>
      <c r="AO294" s="40" t="str">
        <f>E294&amp;F294&amp;U294</f>
        <v>AGCENGI</v>
      </c>
      <c r="AP294" s="40" t="str">
        <f>_xlfn.XLOOKUP(AO294,CrossRef!N:N,CrossRef!A:A,"NOT FOUND",0)</f>
        <v>AGC100000</v>
      </c>
      <c r="AQ294" s="40" t="str">
        <f>IFERROR(_xlfn.XLOOKUP(AO294,CrossRef!$N:$N,CrossRef!$E:$E,"Not Found"),"-")</f>
        <v>777D</v>
      </c>
      <c r="AR294" s="40" t="str">
        <f>IFERROR(_xlfn.XLOOKUP(AO294,CrossRef!$N:$N,CrossRef!$G:$G,"Not Found"),"-")</f>
        <v>1000 - ENGINE</v>
      </c>
      <c r="AS294" s="40" t="str">
        <f>IFERROR(_xlfn.XLOOKUP(AO294,CrossRef!$N:$N,CrossRef!$H:$H,"Not Found"),"-")</f>
        <v>00 - (NONE)</v>
      </c>
    </row>
    <row r="295" spans="1:45" hidden="1" x14ac:dyDescent="0.3">
      <c r="A295" s="38" t="str">
        <f>E295&amp;F295&amp;U295</f>
        <v>AGCENGI-COSYFR</v>
      </c>
      <c r="B295" s="38" t="str">
        <f>I295&amp;D295&amp;C295</f>
        <v>TD24061353FR</v>
      </c>
      <c r="C295" s="38" t="str">
        <f>_xlfn.XLOOKUP(A295,CrossRef!N:N,CrossRef!D:D,"",0)</f>
        <v>FR</v>
      </c>
      <c r="D295" s="38" t="str">
        <f>_xlfn.XLOOKUP(A295,CrossRef!N:N,CrossRef!C:C,"",0)</f>
        <v>1353</v>
      </c>
      <c r="E295" s="38" t="str">
        <f>LEFT(M295,3)</f>
        <v>AGC</v>
      </c>
      <c r="F295" s="38" t="str">
        <f>_xlfn.TEXTAFTER(J295,"-")</f>
        <v>ENGI-COSY</v>
      </c>
      <c r="G295" t="s">
        <v>3418</v>
      </c>
      <c r="H295" t="s">
        <v>2636</v>
      </c>
      <c r="I295" t="s">
        <v>3670</v>
      </c>
      <c r="J295" s="7" t="s">
        <v>285</v>
      </c>
      <c r="K295" t="s">
        <v>2638</v>
      </c>
      <c r="L295" t="s">
        <v>167</v>
      </c>
      <c r="M295" t="s">
        <v>3671</v>
      </c>
      <c r="N295" t="s">
        <v>2640</v>
      </c>
      <c r="O295" t="s">
        <v>2653</v>
      </c>
      <c r="P295" t="s">
        <v>2642</v>
      </c>
      <c r="Q295" t="s">
        <v>2662</v>
      </c>
      <c r="R295" t="s">
        <v>3693</v>
      </c>
      <c r="S295" t="s">
        <v>2655</v>
      </c>
      <c r="T295" t="s">
        <v>3253</v>
      </c>
      <c r="U295" t="s">
        <v>233</v>
      </c>
      <c r="V295" s="7" t="s">
        <v>264</v>
      </c>
      <c r="W295" s="8">
        <v>20000</v>
      </c>
      <c r="X295" t="s">
        <v>3694</v>
      </c>
      <c r="Y295" t="s">
        <v>3695</v>
      </c>
      <c r="Z295" s="8"/>
      <c r="AA295" s="9"/>
      <c r="AB295" s="8">
        <v>38062.93</v>
      </c>
      <c r="AD295" s="10">
        <v>4385066</v>
      </c>
      <c r="AE295" s="11">
        <v>45379</v>
      </c>
      <c r="AF295" s="8">
        <v>61552.5</v>
      </c>
      <c r="AG295" s="8"/>
      <c r="AH295" s="12"/>
      <c r="AI295" s="8">
        <v>0</v>
      </c>
      <c r="AJ295" s="11">
        <v>46225</v>
      </c>
      <c r="AK295" s="11">
        <v>46907</v>
      </c>
      <c r="AL295" s="10">
        <v>-682</v>
      </c>
      <c r="AO295" s="40" t="str">
        <f>E295&amp;F295&amp;U295</f>
        <v>AGCENGI-COSYFR</v>
      </c>
      <c r="AP295" s="40" t="str">
        <f>_xlfn.XLOOKUP(AO295,CrossRef!N:N,CrossRef!A:A,"NOT FOUND",0)</f>
        <v>AGC1353FR</v>
      </c>
      <c r="AQ295" s="40" t="str">
        <f>IFERROR(_xlfn.XLOOKUP(AO295,CrossRef!$N:$N,CrossRef!$E:$E,"Not Found"),"-")</f>
        <v>777D</v>
      </c>
      <c r="AR295" s="40" t="str">
        <f>IFERROR(_xlfn.XLOOKUP(AO295,CrossRef!$N:$N,CrossRef!$G:$G,"Not Found"),"-")</f>
        <v>1353 - RADIATOR</v>
      </c>
      <c r="AS295" s="40" t="str">
        <f>IFERROR(_xlfn.XLOOKUP(AO295,CrossRef!$N:$N,CrossRef!$H:$H,"Not Found"),"-")</f>
        <v>FR - FRONT</v>
      </c>
    </row>
    <row r="296" spans="1:45" hidden="1" x14ac:dyDescent="0.3">
      <c r="A296" s="38" t="str">
        <f>E296&amp;F296&amp;U296</f>
        <v>050ENGI</v>
      </c>
      <c r="B296" s="38" t="str">
        <f>I296&amp;D296&amp;C296</f>
        <v>QLO24100000</v>
      </c>
      <c r="C296" s="38" t="str">
        <f>_xlfn.XLOOKUP(A296,CrossRef!N:N,CrossRef!D:D,"",0)</f>
        <v>00</v>
      </c>
      <c r="D296" s="38" t="str">
        <f>_xlfn.XLOOKUP(A296,CrossRef!N:N,CrossRef!C:C,"",0)</f>
        <v>1000</v>
      </c>
      <c r="E296" s="38" t="str">
        <f>LEFT(M296,3)</f>
        <v>050</v>
      </c>
      <c r="F296" s="38" t="str">
        <f>_xlfn.TEXTAFTER(J296,"-")</f>
        <v>ENGI</v>
      </c>
      <c r="G296" t="s">
        <v>2635</v>
      </c>
      <c r="H296" t="s">
        <v>2636</v>
      </c>
      <c r="I296" t="s">
        <v>3696</v>
      </c>
      <c r="J296" s="7" t="s">
        <v>146</v>
      </c>
      <c r="K296" t="s">
        <v>2638</v>
      </c>
      <c r="L296" t="s">
        <v>144</v>
      </c>
      <c r="M296" t="s">
        <v>3697</v>
      </c>
      <c r="N296" t="s">
        <v>2640</v>
      </c>
      <c r="O296" t="s">
        <v>2641</v>
      </c>
      <c r="P296" t="s">
        <v>2642</v>
      </c>
      <c r="Q296" t="s">
        <v>2640</v>
      </c>
      <c r="R296" t="s">
        <v>3698</v>
      </c>
      <c r="V296" s="7" t="s">
        <v>147</v>
      </c>
      <c r="W296" s="8">
        <v>15400</v>
      </c>
      <c r="X296" t="s">
        <v>3699</v>
      </c>
      <c r="Y296" t="s">
        <v>3700</v>
      </c>
      <c r="Z296" s="8"/>
      <c r="AA296" s="9"/>
      <c r="AB296" s="8"/>
      <c r="AD296" s="10">
        <v>4457778</v>
      </c>
      <c r="AE296" s="11">
        <v>44012</v>
      </c>
      <c r="AF296" s="8">
        <v>18315</v>
      </c>
      <c r="AG296" s="8"/>
      <c r="AH296" s="12"/>
      <c r="AI296" s="8">
        <v>0</v>
      </c>
      <c r="AJ296" s="11">
        <v>46225</v>
      </c>
      <c r="AK296" s="11"/>
      <c r="AL296" s="10"/>
      <c r="AO296" s="40" t="str">
        <f>E296&amp;F296&amp;U296</f>
        <v>050ENGI</v>
      </c>
      <c r="AP296" s="40" t="str">
        <f>_xlfn.XLOOKUP(AO296,CrossRef!N:N,CrossRef!A:A,"NOT FOUND",0)</f>
        <v>050100000</v>
      </c>
      <c r="AQ296" s="40" t="str">
        <f>IFERROR(_xlfn.XLOOKUP(AO296,CrossRef!$N:$N,CrossRef!$E:$E,"Not Found"),"-")</f>
        <v>988B</v>
      </c>
      <c r="AR296" s="40" t="str">
        <f>IFERROR(_xlfn.XLOOKUP(AO296,CrossRef!$N:$N,CrossRef!$G:$G,"Not Found"),"-")</f>
        <v>1000 - ENGINE</v>
      </c>
      <c r="AS296" s="40" t="str">
        <f>IFERROR(_xlfn.XLOOKUP(AO296,CrossRef!$N:$N,CrossRef!$H:$H,"Not Found"),"-")</f>
        <v>00 - (NONE)</v>
      </c>
    </row>
    <row r="297" spans="1:45" hidden="1" x14ac:dyDescent="0.3">
      <c r="A297" s="38" t="str">
        <f>E297&amp;F297&amp;U297</f>
        <v>KMTDRIV</v>
      </c>
      <c r="B297" s="38" t="str">
        <f>I297&amp;D297&amp;C297</f>
        <v>DZ8220325800</v>
      </c>
      <c r="C297" s="38" t="str">
        <f>_xlfn.XLOOKUP(A297,CrossRef!N:N,CrossRef!D:D,"",0)</f>
        <v>00</v>
      </c>
      <c r="D297" s="38" t="str">
        <f>_xlfn.XLOOKUP(A297,CrossRef!N:N,CrossRef!C:C,"",0)</f>
        <v>3258</v>
      </c>
      <c r="E297" s="38" t="str">
        <f>LEFT(M297,3)</f>
        <v>KMT</v>
      </c>
      <c r="F297" s="38" t="str">
        <f>_xlfn.TEXTAFTER(J297,"-")</f>
        <v>DRIV</v>
      </c>
      <c r="G297" t="s">
        <v>2813</v>
      </c>
      <c r="H297" t="s">
        <v>2814</v>
      </c>
      <c r="I297" t="s">
        <v>3701</v>
      </c>
      <c r="J297" s="7" t="s">
        <v>785</v>
      </c>
      <c r="K297" t="s">
        <v>3397</v>
      </c>
      <c r="L297" t="s">
        <v>46</v>
      </c>
      <c r="M297" t="s">
        <v>3702</v>
      </c>
      <c r="N297" t="s">
        <v>2640</v>
      </c>
      <c r="O297" t="s">
        <v>2803</v>
      </c>
      <c r="P297" t="s">
        <v>2642</v>
      </c>
      <c r="Q297" t="s">
        <v>2662</v>
      </c>
      <c r="R297" t="s">
        <v>3703</v>
      </c>
      <c r="S297" t="s">
        <v>2655</v>
      </c>
      <c r="T297" t="s">
        <v>3704</v>
      </c>
      <c r="U297" t="s">
        <v>2657</v>
      </c>
      <c r="V297" s="7" t="s">
        <v>786</v>
      </c>
      <c r="W297" s="8">
        <v>18000</v>
      </c>
      <c r="X297" t="s">
        <v>3705</v>
      </c>
      <c r="Y297" t="s">
        <v>3706</v>
      </c>
      <c r="Z297" s="8"/>
      <c r="AA297" s="9"/>
      <c r="AB297" s="8">
        <v>180746.52</v>
      </c>
      <c r="AD297" s="10">
        <v>5023950</v>
      </c>
      <c r="AE297" s="11"/>
      <c r="AF297" s="8">
        <v>0</v>
      </c>
      <c r="AG297" s="8"/>
      <c r="AH297" s="12"/>
      <c r="AI297" s="8">
        <v>0</v>
      </c>
      <c r="AJ297" s="11">
        <v>46225</v>
      </c>
      <c r="AK297" s="11">
        <v>46361</v>
      </c>
      <c r="AL297" s="10">
        <v>-136</v>
      </c>
      <c r="AO297" s="40" t="str">
        <f>E297&amp;F297&amp;U297</f>
        <v>KMTDRIV</v>
      </c>
      <c r="AP297" s="40" t="str">
        <f>_xlfn.XLOOKUP(AO297,CrossRef!N:N,CrossRef!A:A,"NOT FOUND",0)</f>
        <v>KMT325800</v>
      </c>
      <c r="AQ297" s="40" t="str">
        <f>IFERROR(_xlfn.XLOOKUP(AO297,CrossRef!$N:$N,CrossRef!$E:$E,"Not Found"),"-")</f>
        <v>D375A-8</v>
      </c>
      <c r="AR297" s="40" t="str">
        <f>IFERROR(_xlfn.XLOOKUP(AO297,CrossRef!$N:$N,CrossRef!$G:$G,"Not Found"),"-")</f>
        <v>3258 - DIFFERENTIAL</v>
      </c>
      <c r="AS297" s="40" t="str">
        <f>IFERROR(_xlfn.XLOOKUP(AO297,CrossRef!$N:$N,CrossRef!$H:$H,"Not Found"),"-")</f>
        <v>00 - (NONE)</v>
      </c>
    </row>
    <row r="298" spans="1:45" hidden="1" x14ac:dyDescent="0.3">
      <c r="A298" s="38" t="str">
        <f>E298&amp;F298&amp;U298</f>
        <v>KMTDRIV-FIDVLH</v>
      </c>
      <c r="B298" s="38" t="str">
        <f>I298&amp;D298&amp;C298</f>
        <v>DZ82204050LT</v>
      </c>
      <c r="C298" s="38" t="str">
        <f>_xlfn.XLOOKUP(A298,CrossRef!N:N,CrossRef!D:D,"",0)</f>
        <v>LT</v>
      </c>
      <c r="D298" s="38" t="str">
        <f>_xlfn.XLOOKUP(A298,CrossRef!N:N,CrossRef!C:C,"",0)</f>
        <v>4050</v>
      </c>
      <c r="E298" s="38" t="str">
        <f>LEFT(M298,3)</f>
        <v>KMT</v>
      </c>
      <c r="F298" s="38" t="str">
        <f>_xlfn.TEXTAFTER(J298,"-")</f>
        <v>DRIV-FIDV</v>
      </c>
      <c r="G298" t="s">
        <v>2813</v>
      </c>
      <c r="H298" t="s">
        <v>2814</v>
      </c>
      <c r="I298" t="s">
        <v>3701</v>
      </c>
      <c r="J298" s="7" t="s">
        <v>513</v>
      </c>
      <c r="K298" t="s">
        <v>3397</v>
      </c>
      <c r="L298" t="s">
        <v>46</v>
      </c>
      <c r="M298" t="s">
        <v>3702</v>
      </c>
      <c r="N298" t="s">
        <v>2640</v>
      </c>
      <c r="O298" t="s">
        <v>2803</v>
      </c>
      <c r="P298" t="s">
        <v>2642</v>
      </c>
      <c r="Q298" t="s">
        <v>2662</v>
      </c>
      <c r="R298" t="s">
        <v>3707</v>
      </c>
      <c r="S298" t="s">
        <v>2655</v>
      </c>
      <c r="T298" t="s">
        <v>3213</v>
      </c>
      <c r="U298" t="s">
        <v>59</v>
      </c>
      <c r="V298" s="7" t="s">
        <v>512</v>
      </c>
      <c r="W298" s="8">
        <v>18000</v>
      </c>
      <c r="X298" t="s">
        <v>3708</v>
      </c>
      <c r="Y298" t="s">
        <v>3709</v>
      </c>
      <c r="Z298" s="8"/>
      <c r="AA298" s="9"/>
      <c r="AB298" s="8">
        <v>84405.71</v>
      </c>
      <c r="AD298" s="10">
        <v>0</v>
      </c>
      <c r="AE298" s="11"/>
      <c r="AF298" s="8">
        <v>0</v>
      </c>
      <c r="AG298" s="8"/>
      <c r="AH298" s="12"/>
      <c r="AI298" s="8">
        <v>0</v>
      </c>
      <c r="AJ298" s="11">
        <v>46225</v>
      </c>
      <c r="AK298" s="11">
        <v>46218</v>
      </c>
      <c r="AL298" s="10">
        <v>7</v>
      </c>
      <c r="AO298" s="40" t="str">
        <f>E298&amp;F298&amp;U298</f>
        <v>KMTDRIV-FIDVLH</v>
      </c>
      <c r="AP298" s="40" t="str">
        <f>_xlfn.XLOOKUP(AO298,CrossRef!N:N,CrossRef!A:A,"NOT FOUND",0)</f>
        <v>KMT4050LT</v>
      </c>
      <c r="AQ298" s="40" t="str">
        <f>IFERROR(_xlfn.XLOOKUP(AO298,CrossRef!$N:$N,CrossRef!$E:$E,"Not Found"),"-")</f>
        <v>D375A-8</v>
      </c>
      <c r="AR298" s="40" t="str">
        <f>IFERROR(_xlfn.XLOOKUP(AO298,CrossRef!$N:$N,CrossRef!$G:$G,"Not Found"),"-")</f>
        <v>4050 - FINAL DRIVE</v>
      </c>
      <c r="AS298" s="40" t="str">
        <f>IFERROR(_xlfn.XLOOKUP(AO298,CrossRef!$N:$N,CrossRef!$H:$H,"Not Found"),"-")</f>
        <v>LT - LEFT</v>
      </c>
    </row>
    <row r="299" spans="1:45" hidden="1" x14ac:dyDescent="0.3">
      <c r="A299" s="38" t="str">
        <f>E299&amp;F299&amp;U299</f>
        <v>KMTDRIV-FIDVRH</v>
      </c>
      <c r="B299" s="38" t="str">
        <f>I299&amp;D299&amp;C299</f>
        <v>DZ82204050RI</v>
      </c>
      <c r="C299" s="38" t="str">
        <f>_xlfn.XLOOKUP(A299,CrossRef!N:N,CrossRef!D:D,"",0)</f>
        <v>RI</v>
      </c>
      <c r="D299" s="38" t="str">
        <f>_xlfn.XLOOKUP(A299,CrossRef!N:N,CrossRef!C:C,"",0)</f>
        <v>4050</v>
      </c>
      <c r="E299" s="38" t="str">
        <f>LEFT(M299,3)</f>
        <v>KMT</v>
      </c>
      <c r="F299" s="38" t="str">
        <f>_xlfn.TEXTAFTER(J299,"-")</f>
        <v>DRIV-FIDV</v>
      </c>
      <c r="G299" t="s">
        <v>2813</v>
      </c>
      <c r="H299" t="s">
        <v>2814</v>
      </c>
      <c r="I299" t="s">
        <v>3701</v>
      </c>
      <c r="J299" s="7" t="s">
        <v>513</v>
      </c>
      <c r="K299" t="s">
        <v>3397</v>
      </c>
      <c r="L299" t="s">
        <v>46</v>
      </c>
      <c r="M299" t="s">
        <v>3702</v>
      </c>
      <c r="N299" t="s">
        <v>2640</v>
      </c>
      <c r="O299" t="s">
        <v>2803</v>
      </c>
      <c r="P299" t="s">
        <v>2642</v>
      </c>
      <c r="Q299" t="s">
        <v>2662</v>
      </c>
      <c r="R299" t="s">
        <v>3710</v>
      </c>
      <c r="S299" t="s">
        <v>2655</v>
      </c>
      <c r="T299" t="s">
        <v>3213</v>
      </c>
      <c r="U299" t="s">
        <v>63</v>
      </c>
      <c r="V299" s="7" t="s">
        <v>511</v>
      </c>
      <c r="W299" s="8">
        <v>18000</v>
      </c>
      <c r="X299" t="s">
        <v>3711</v>
      </c>
      <c r="Y299" t="s">
        <v>3709</v>
      </c>
      <c r="Z299" s="8"/>
      <c r="AA299" s="9"/>
      <c r="AB299" s="8">
        <v>84405.71</v>
      </c>
      <c r="AD299" s="10">
        <v>0</v>
      </c>
      <c r="AE299" s="11"/>
      <c r="AF299" s="8">
        <v>0</v>
      </c>
      <c r="AG299" s="8"/>
      <c r="AH299" s="12"/>
      <c r="AI299" s="8">
        <v>0</v>
      </c>
      <c r="AJ299" s="11">
        <v>46225</v>
      </c>
      <c r="AK299" s="11">
        <v>46218</v>
      </c>
      <c r="AL299" s="10">
        <v>7</v>
      </c>
      <c r="AO299" s="40" t="str">
        <f>E299&amp;F299&amp;U299</f>
        <v>KMTDRIV-FIDVRH</v>
      </c>
      <c r="AP299" s="40" t="str">
        <f>_xlfn.XLOOKUP(AO299,CrossRef!N:N,CrossRef!A:A,"NOT FOUND",0)</f>
        <v>KMT4050RI</v>
      </c>
      <c r="AQ299" s="40" t="str">
        <f>IFERROR(_xlfn.XLOOKUP(AO299,CrossRef!$N:$N,CrossRef!$E:$E,"Not Found"),"-")</f>
        <v>D375A-8</v>
      </c>
      <c r="AR299" s="40" t="str">
        <f>IFERROR(_xlfn.XLOOKUP(AO299,CrossRef!$N:$N,CrossRef!$G:$G,"Not Found"),"-")</f>
        <v>4050 - FINAL DRIVE</v>
      </c>
      <c r="AS299" s="40" t="str">
        <f>IFERROR(_xlfn.XLOOKUP(AO299,CrossRef!$N:$N,CrossRef!$H:$H,"Not Found"),"-")</f>
        <v>RI - RIGHT</v>
      </c>
    </row>
    <row r="300" spans="1:45" hidden="1" x14ac:dyDescent="0.3">
      <c r="A300" s="38" t="str">
        <f>E300&amp;F300&amp;U300</f>
        <v>KMTENGI</v>
      </c>
      <c r="B300" s="38" t="str">
        <f>I300&amp;D300&amp;C300</f>
        <v>DZ8220100000</v>
      </c>
      <c r="C300" s="38" t="str">
        <f>_xlfn.XLOOKUP(A300,CrossRef!N:N,CrossRef!D:D,"",0)</f>
        <v>00</v>
      </c>
      <c r="D300" s="38" t="str">
        <f>_xlfn.XLOOKUP(A300,CrossRef!N:N,CrossRef!C:C,"",0)</f>
        <v>1000</v>
      </c>
      <c r="E300" s="38" t="str">
        <f>LEFT(M300,3)</f>
        <v>KMT</v>
      </c>
      <c r="F300" s="38" t="str">
        <f>_xlfn.TEXTAFTER(J300,"-")</f>
        <v>ENGI</v>
      </c>
      <c r="G300" t="s">
        <v>2813</v>
      </c>
      <c r="H300" t="s">
        <v>2814</v>
      </c>
      <c r="I300" t="s">
        <v>3701</v>
      </c>
      <c r="J300" s="7" t="s">
        <v>48</v>
      </c>
      <c r="K300" t="s">
        <v>3397</v>
      </c>
      <c r="L300" t="s">
        <v>46</v>
      </c>
      <c r="M300" t="s">
        <v>3702</v>
      </c>
      <c r="N300" t="s">
        <v>2640</v>
      </c>
      <c r="O300" t="s">
        <v>2803</v>
      </c>
      <c r="P300" t="s">
        <v>2642</v>
      </c>
      <c r="Q300" t="s">
        <v>2662</v>
      </c>
      <c r="R300" t="s">
        <v>3712</v>
      </c>
      <c r="S300" t="s">
        <v>2655</v>
      </c>
      <c r="T300" t="s">
        <v>3265</v>
      </c>
      <c r="U300" t="s">
        <v>2657</v>
      </c>
      <c r="V300" s="7" t="s">
        <v>45</v>
      </c>
      <c r="W300" s="8">
        <v>18000</v>
      </c>
      <c r="X300" t="s">
        <v>3713</v>
      </c>
      <c r="Y300" t="s">
        <v>3714</v>
      </c>
      <c r="Z300" s="8"/>
      <c r="AA300" s="9"/>
      <c r="AB300" s="8">
        <v>197788.82</v>
      </c>
      <c r="AD300" s="10">
        <v>5023963</v>
      </c>
      <c r="AE300" s="11"/>
      <c r="AF300" s="8"/>
      <c r="AG300" s="8"/>
      <c r="AH300" s="12"/>
      <c r="AI300" s="8">
        <v>0</v>
      </c>
      <c r="AJ300" s="11">
        <v>46225</v>
      </c>
      <c r="AK300" s="11">
        <v>46361</v>
      </c>
      <c r="AL300" s="10">
        <v>-136</v>
      </c>
      <c r="AO300" s="40" t="str">
        <f>E300&amp;F300&amp;U300</f>
        <v>KMTENGI</v>
      </c>
      <c r="AP300" s="40" t="str">
        <f>_xlfn.XLOOKUP(AO300,CrossRef!N:N,CrossRef!A:A,"NOT FOUND",0)</f>
        <v>KMT100000</v>
      </c>
      <c r="AQ300" s="40" t="str">
        <f>IFERROR(_xlfn.XLOOKUP(AO300,CrossRef!$N:$N,CrossRef!$E:$E,"Not Found"),"-")</f>
        <v>D375A-8</v>
      </c>
      <c r="AR300" s="40" t="str">
        <f>IFERROR(_xlfn.XLOOKUP(AO300,CrossRef!$N:$N,CrossRef!$G:$G,"Not Found"),"-")</f>
        <v>1000 - ENGINE</v>
      </c>
      <c r="AS300" s="40" t="str">
        <f>IFERROR(_xlfn.XLOOKUP(AO300,CrossRef!$N:$N,CrossRef!$H:$H,"Not Found"),"-")</f>
        <v>00 - (NONE)</v>
      </c>
    </row>
    <row r="301" spans="1:45" hidden="1" x14ac:dyDescent="0.3">
      <c r="A301" s="38" t="str">
        <f>E301&amp;F301&amp;U301</f>
        <v>KMTENGI-COSY</v>
      </c>
      <c r="B301" s="38" t="str">
        <f>I301&amp;D301&amp;C301</f>
        <v>DZ8220135300</v>
      </c>
      <c r="C301" s="38" t="str">
        <f>_xlfn.XLOOKUP(A301,CrossRef!N:N,CrossRef!D:D,"",0)</f>
        <v>00</v>
      </c>
      <c r="D301" s="38" t="str">
        <f>_xlfn.XLOOKUP(A301,CrossRef!N:N,CrossRef!C:C,"",0)</f>
        <v>1353</v>
      </c>
      <c r="E301" s="38" t="str">
        <f>LEFT(M301,3)</f>
        <v>KMT</v>
      </c>
      <c r="F301" s="38" t="str">
        <f>_xlfn.TEXTAFTER(J301,"-")</f>
        <v>ENGI-COSY</v>
      </c>
      <c r="G301" t="s">
        <v>2813</v>
      </c>
      <c r="H301" t="s">
        <v>2814</v>
      </c>
      <c r="I301" t="s">
        <v>3701</v>
      </c>
      <c r="J301" s="7" t="s">
        <v>221</v>
      </c>
      <c r="K301" t="s">
        <v>3397</v>
      </c>
      <c r="L301" t="s">
        <v>46</v>
      </c>
      <c r="M301" t="s">
        <v>3702</v>
      </c>
      <c r="N301" t="s">
        <v>2640</v>
      </c>
      <c r="O301" t="s">
        <v>2803</v>
      </c>
      <c r="P301" t="s">
        <v>2642</v>
      </c>
      <c r="Q301" t="s">
        <v>2662</v>
      </c>
      <c r="R301" t="s">
        <v>3715</v>
      </c>
      <c r="S301" t="s">
        <v>2655</v>
      </c>
      <c r="T301" t="s">
        <v>3253</v>
      </c>
      <c r="U301" t="s">
        <v>2657</v>
      </c>
      <c r="V301" s="7" t="s">
        <v>220</v>
      </c>
      <c r="W301" s="8">
        <v>18000</v>
      </c>
      <c r="X301" t="s">
        <v>3716</v>
      </c>
      <c r="Y301" t="s">
        <v>3717</v>
      </c>
      <c r="Z301" s="8"/>
      <c r="AA301" s="9"/>
      <c r="AB301" s="8">
        <v>33631.620000000003</v>
      </c>
      <c r="AD301" s="10">
        <v>5023964</v>
      </c>
      <c r="AE301" s="11"/>
      <c r="AF301" s="8">
        <v>0</v>
      </c>
      <c r="AG301" s="8"/>
      <c r="AH301" s="12"/>
      <c r="AI301" s="8">
        <v>0</v>
      </c>
      <c r="AJ301" s="11">
        <v>46225</v>
      </c>
      <c r="AK301" s="11">
        <v>46361</v>
      </c>
      <c r="AL301" s="10">
        <v>-136</v>
      </c>
      <c r="AO301" s="40" t="str">
        <f>E301&amp;F301&amp;U301</f>
        <v>KMTENGI-COSY</v>
      </c>
      <c r="AP301" s="40" t="str">
        <f>_xlfn.XLOOKUP(AO301,CrossRef!N:N,CrossRef!A:A,"NOT FOUND",0)</f>
        <v>KMT135300</v>
      </c>
      <c r="AQ301" s="40" t="str">
        <f>IFERROR(_xlfn.XLOOKUP(AO301,CrossRef!$N:$N,CrossRef!$E:$E,"Not Found"),"-")</f>
        <v>D375A-8</v>
      </c>
      <c r="AR301" s="40" t="str">
        <f>IFERROR(_xlfn.XLOOKUP(AO301,CrossRef!$N:$N,CrossRef!$G:$G,"Not Found"),"-")</f>
        <v>1353 - RADIATOR</v>
      </c>
      <c r="AS301" s="40" t="str">
        <f>IFERROR(_xlfn.XLOOKUP(AO301,CrossRef!$N:$N,CrossRef!$H:$H,"Not Found"),"-")</f>
        <v>00 - (NONE)</v>
      </c>
    </row>
    <row r="302" spans="1:45" hidden="1" x14ac:dyDescent="0.3">
      <c r="A302" s="38" t="str">
        <f>E302&amp;F302&amp;U302</f>
        <v>KMTUCRGLH</v>
      </c>
      <c r="B302" s="38" t="str">
        <f>I302&amp;D302&amp;C302</f>
        <v>DZ82204028LT</v>
      </c>
      <c r="C302" s="38" t="str">
        <f>_xlfn.XLOOKUP(A302,CrossRef!N:N,CrossRef!D:D,"",0)</f>
        <v>LT</v>
      </c>
      <c r="D302" s="38" t="str">
        <f>_xlfn.XLOOKUP(A302,CrossRef!N:N,CrossRef!C:C,"",0)</f>
        <v>4028</v>
      </c>
      <c r="E302" s="38" t="str">
        <f>LEFT(M302,3)</f>
        <v>KMT</v>
      </c>
      <c r="F302" s="38" t="str">
        <f>_xlfn.TEXTAFTER(J302,"-")</f>
        <v>UCRG</v>
      </c>
      <c r="G302" t="s">
        <v>2813</v>
      </c>
      <c r="H302" t="s">
        <v>2814</v>
      </c>
      <c r="I302" t="s">
        <v>3701</v>
      </c>
      <c r="J302" s="7" t="s">
        <v>625</v>
      </c>
      <c r="K302" t="s">
        <v>3397</v>
      </c>
      <c r="L302" t="s">
        <v>46</v>
      </c>
      <c r="M302" t="s">
        <v>3702</v>
      </c>
      <c r="N302" t="s">
        <v>2640</v>
      </c>
      <c r="O302" t="s">
        <v>2803</v>
      </c>
      <c r="P302" t="s">
        <v>2642</v>
      </c>
      <c r="Q302" t="s">
        <v>2640</v>
      </c>
      <c r="R302" t="s">
        <v>3718</v>
      </c>
      <c r="S302" t="s">
        <v>2671</v>
      </c>
      <c r="T302" t="s">
        <v>2767</v>
      </c>
      <c r="U302" t="s">
        <v>59</v>
      </c>
      <c r="V302" s="7" t="s">
        <v>626</v>
      </c>
      <c r="W302" s="8">
        <v>18000</v>
      </c>
      <c r="X302" t="s">
        <v>3719</v>
      </c>
      <c r="Y302" t="s">
        <v>3720</v>
      </c>
      <c r="Z302" s="8"/>
      <c r="AA302" s="9"/>
      <c r="AB302" s="8">
        <v>207473.7</v>
      </c>
      <c r="AD302" s="10">
        <v>4946116</v>
      </c>
      <c r="AE302" s="11">
        <v>46176</v>
      </c>
      <c r="AF302" s="8">
        <v>14273</v>
      </c>
      <c r="AG302" s="8"/>
      <c r="AH302" s="12"/>
      <c r="AI302" s="8">
        <v>0</v>
      </c>
      <c r="AJ302" s="11">
        <v>46225</v>
      </c>
      <c r="AK302" s="11">
        <v>47750</v>
      </c>
      <c r="AL302" s="10">
        <v>-1525</v>
      </c>
      <c r="AO302" s="40" t="str">
        <f>E302&amp;F302&amp;U302</f>
        <v>KMTUCRGLH</v>
      </c>
      <c r="AP302" s="40" t="str">
        <f>_xlfn.XLOOKUP(AO302,CrossRef!N:N,CrossRef!A:A,"NOT FOUND",0)</f>
        <v>KMT4028LT</v>
      </c>
      <c r="AQ302" s="40" t="str">
        <f>IFERROR(_xlfn.XLOOKUP(AO302,CrossRef!$N:$N,CrossRef!$E:$E,"Not Found"),"-")</f>
        <v>D375A-8</v>
      </c>
      <c r="AR302" s="40" t="str">
        <f>IFERROR(_xlfn.XLOOKUP(AO302,CrossRef!$N:$N,CrossRef!$G:$G,"Not Found"),"-")</f>
        <v>4028 - TRACK FRAME</v>
      </c>
      <c r="AS302" s="40" t="str">
        <f>IFERROR(_xlfn.XLOOKUP(AO302,CrossRef!$N:$N,CrossRef!$H:$H,"Not Found"),"-")</f>
        <v>LT - LEFT</v>
      </c>
    </row>
    <row r="303" spans="1:45" hidden="1" x14ac:dyDescent="0.3">
      <c r="A303" s="38" t="str">
        <f>E303&amp;F303&amp;U303</f>
        <v>KMTUCRGRH</v>
      </c>
      <c r="B303" s="38" t="str">
        <f>I303&amp;D303&amp;C303</f>
        <v>DZ8220</v>
      </c>
      <c r="C303" s="38" t="str">
        <f>_xlfn.XLOOKUP(A303,CrossRef!N:N,CrossRef!D:D,"",0)</f>
        <v/>
      </c>
      <c r="D303" s="38" t="str">
        <f>_xlfn.XLOOKUP(A303,CrossRef!N:N,CrossRef!C:C,"",0)</f>
        <v/>
      </c>
      <c r="E303" s="38" t="str">
        <f>LEFT(M303,3)</f>
        <v>KMT</v>
      </c>
      <c r="F303" s="38" t="str">
        <f>_xlfn.TEXTAFTER(J303,"-")</f>
        <v>UCRG</v>
      </c>
      <c r="G303" t="s">
        <v>2813</v>
      </c>
      <c r="H303" t="s">
        <v>2814</v>
      </c>
      <c r="I303" t="s">
        <v>3701</v>
      </c>
      <c r="J303" s="7" t="s">
        <v>625</v>
      </c>
      <c r="K303" t="s">
        <v>3397</v>
      </c>
      <c r="L303" t="s">
        <v>46</v>
      </c>
      <c r="M303" t="s">
        <v>3702</v>
      </c>
      <c r="N303" t="s">
        <v>2640</v>
      </c>
      <c r="O303" t="s">
        <v>2803</v>
      </c>
      <c r="P303" t="s">
        <v>2642</v>
      </c>
      <c r="Q303" t="s">
        <v>2640</v>
      </c>
      <c r="R303" t="s">
        <v>3721</v>
      </c>
      <c r="S303" t="s">
        <v>2671</v>
      </c>
      <c r="T303" t="s">
        <v>2767</v>
      </c>
      <c r="U303" t="s">
        <v>63</v>
      </c>
      <c r="V303" s="7" t="s">
        <v>627</v>
      </c>
      <c r="W303" s="8">
        <v>18000</v>
      </c>
      <c r="X303" t="s">
        <v>3722</v>
      </c>
      <c r="Y303" t="s">
        <v>3720</v>
      </c>
      <c r="Z303" s="8"/>
      <c r="AA303" s="9"/>
      <c r="AB303" s="8">
        <v>207473.7</v>
      </c>
      <c r="AD303" s="10">
        <v>4946117</v>
      </c>
      <c r="AE303" s="11">
        <v>46176</v>
      </c>
      <c r="AF303" s="8">
        <v>14273</v>
      </c>
      <c r="AG303" s="8"/>
      <c r="AH303" s="12"/>
      <c r="AI303" s="8">
        <v>0</v>
      </c>
      <c r="AJ303" s="11">
        <v>46225</v>
      </c>
      <c r="AK303" s="11">
        <v>47750</v>
      </c>
      <c r="AL303" s="10">
        <v>-1525</v>
      </c>
      <c r="AO303" s="40" t="str">
        <f>E303&amp;F303&amp;U303</f>
        <v>KMTUCRGRH</v>
      </c>
      <c r="AP303" s="40" t="str">
        <f>_xlfn.XLOOKUP(AO303,CrossRef!N:N,CrossRef!A:A,"NOT FOUND",0)</f>
        <v>NOT FOUND</v>
      </c>
      <c r="AQ303" s="40" t="str">
        <f>IFERROR(_xlfn.XLOOKUP(AO303,CrossRef!$N:$N,CrossRef!$E:$E,"Not Found"),"-")</f>
        <v>Not Found</v>
      </c>
      <c r="AR303" s="40" t="str">
        <f>IFERROR(_xlfn.XLOOKUP(AO303,CrossRef!$N:$N,CrossRef!$G:$G,"Not Found"),"-")</f>
        <v>Not Found</v>
      </c>
      <c r="AS303" s="40" t="str">
        <f>IFERROR(_xlfn.XLOOKUP(AO303,CrossRef!$N:$N,CrossRef!$H:$H,"Not Found"),"-")</f>
        <v>Not Found</v>
      </c>
    </row>
    <row r="304" spans="1:45" hidden="1" x14ac:dyDescent="0.3">
      <c r="A304" s="38" t="str">
        <f>E304&amp;F304&amp;U304</f>
        <v>KMTDRIV</v>
      </c>
      <c r="B304" s="38" t="str">
        <f>I304&amp;D304&amp;C304</f>
        <v>DZ8222325800</v>
      </c>
      <c r="C304" s="38" t="str">
        <f>_xlfn.XLOOKUP(A304,CrossRef!N:N,CrossRef!D:D,"",0)</f>
        <v>00</v>
      </c>
      <c r="D304" s="38" t="str">
        <f>_xlfn.XLOOKUP(A304,CrossRef!N:N,CrossRef!C:C,"",0)</f>
        <v>3258</v>
      </c>
      <c r="E304" s="38" t="str">
        <f>LEFT(M304,3)</f>
        <v>KMT</v>
      </c>
      <c r="F304" s="38" t="str">
        <f>_xlfn.TEXTAFTER(J304,"-")</f>
        <v>DRIV</v>
      </c>
      <c r="G304" t="s">
        <v>2813</v>
      </c>
      <c r="H304" t="s">
        <v>2814</v>
      </c>
      <c r="I304" t="s">
        <v>3723</v>
      </c>
      <c r="J304" s="7" t="s">
        <v>1220</v>
      </c>
      <c r="K304" t="s">
        <v>3397</v>
      </c>
      <c r="L304" t="s">
        <v>46</v>
      </c>
      <c r="M304" t="s">
        <v>3724</v>
      </c>
      <c r="N304" t="s">
        <v>2652</v>
      </c>
      <c r="O304" t="s">
        <v>2803</v>
      </c>
      <c r="P304" t="s">
        <v>2642</v>
      </c>
      <c r="Q304" t="s">
        <v>2662</v>
      </c>
      <c r="R304" t="s">
        <v>3725</v>
      </c>
      <c r="S304" t="s">
        <v>2655</v>
      </c>
      <c r="T304" t="s">
        <v>3704</v>
      </c>
      <c r="U304" t="s">
        <v>2657</v>
      </c>
      <c r="V304" s="7" t="s">
        <v>786</v>
      </c>
      <c r="W304" s="8">
        <v>18000</v>
      </c>
      <c r="X304" t="s">
        <v>3726</v>
      </c>
      <c r="Y304" t="s">
        <v>3706</v>
      </c>
      <c r="Z304" s="8"/>
      <c r="AA304" s="9"/>
      <c r="AB304" s="8">
        <v>180746.52</v>
      </c>
      <c r="AD304" s="10">
        <v>0</v>
      </c>
      <c r="AE304" s="11"/>
      <c r="AF304" s="8">
        <v>0</v>
      </c>
      <c r="AG304" s="8"/>
      <c r="AH304" s="12"/>
      <c r="AI304" s="8">
        <v>0</v>
      </c>
      <c r="AJ304" s="11">
        <v>46225</v>
      </c>
      <c r="AK304" s="11"/>
      <c r="AL304" s="10"/>
      <c r="AO304" s="40" t="str">
        <f>E304&amp;F304&amp;U304</f>
        <v>KMTDRIV</v>
      </c>
      <c r="AP304" s="40" t="str">
        <f>_xlfn.XLOOKUP(AO304,CrossRef!N:N,CrossRef!A:A,"NOT FOUND",0)</f>
        <v>KMT325800</v>
      </c>
      <c r="AQ304" s="40" t="str">
        <f>IFERROR(_xlfn.XLOOKUP(AO304,CrossRef!$N:$N,CrossRef!$E:$E,"Not Found"),"-")</f>
        <v>D375A-8</v>
      </c>
      <c r="AR304" s="40" t="str">
        <f>IFERROR(_xlfn.XLOOKUP(AO304,CrossRef!$N:$N,CrossRef!$G:$G,"Not Found"),"-")</f>
        <v>3258 - DIFFERENTIAL</v>
      </c>
      <c r="AS304" s="40" t="str">
        <f>IFERROR(_xlfn.XLOOKUP(AO304,CrossRef!$N:$N,CrossRef!$H:$H,"Not Found"),"-")</f>
        <v>00 - (NONE)</v>
      </c>
    </row>
    <row r="305" spans="1:45" hidden="1" x14ac:dyDescent="0.3">
      <c r="A305" s="38" t="str">
        <f>E305&amp;F305&amp;U305</f>
        <v>KMTDRIV-FIDVLH</v>
      </c>
      <c r="B305" s="38" t="str">
        <f>I305&amp;D305&amp;C305</f>
        <v>DZ82224050LT</v>
      </c>
      <c r="C305" s="38" t="str">
        <f>_xlfn.XLOOKUP(A305,CrossRef!N:N,CrossRef!D:D,"",0)</f>
        <v>LT</v>
      </c>
      <c r="D305" s="38" t="str">
        <f>_xlfn.XLOOKUP(A305,CrossRef!N:N,CrossRef!C:C,"",0)</f>
        <v>4050</v>
      </c>
      <c r="E305" s="38" t="str">
        <f>LEFT(M305,3)</f>
        <v>KMT</v>
      </c>
      <c r="F305" s="38" t="str">
        <f>_xlfn.TEXTAFTER(J305,"-")</f>
        <v>DRIV-FIDV</v>
      </c>
      <c r="G305" t="s">
        <v>2813</v>
      </c>
      <c r="H305" t="s">
        <v>2814</v>
      </c>
      <c r="I305" t="s">
        <v>3723</v>
      </c>
      <c r="J305" s="7" t="s">
        <v>1221</v>
      </c>
      <c r="K305" t="s">
        <v>3397</v>
      </c>
      <c r="L305" t="s">
        <v>46</v>
      </c>
      <c r="M305" t="s">
        <v>3724</v>
      </c>
      <c r="N305" t="s">
        <v>2652</v>
      </c>
      <c r="O305" t="s">
        <v>2803</v>
      </c>
      <c r="P305" t="s">
        <v>2642</v>
      </c>
      <c r="Q305" t="s">
        <v>2662</v>
      </c>
      <c r="R305" t="s">
        <v>3727</v>
      </c>
      <c r="S305" t="s">
        <v>2655</v>
      </c>
      <c r="T305" t="s">
        <v>3213</v>
      </c>
      <c r="U305" t="s">
        <v>59</v>
      </c>
      <c r="V305" s="7" t="s">
        <v>512</v>
      </c>
      <c r="W305" s="8">
        <v>18000</v>
      </c>
      <c r="X305" t="s">
        <v>3728</v>
      </c>
      <c r="Y305" t="s">
        <v>3709</v>
      </c>
      <c r="Z305" s="8"/>
      <c r="AA305" s="9"/>
      <c r="AB305" s="8">
        <v>84405.71</v>
      </c>
      <c r="AD305" s="10">
        <v>0</v>
      </c>
      <c r="AE305" s="11"/>
      <c r="AF305" s="8">
        <v>0</v>
      </c>
      <c r="AG305" s="8"/>
      <c r="AH305" s="12"/>
      <c r="AI305" s="8">
        <v>0</v>
      </c>
      <c r="AJ305" s="11">
        <v>46225</v>
      </c>
      <c r="AK305" s="11"/>
      <c r="AL305" s="10"/>
      <c r="AO305" s="40" t="str">
        <f>E305&amp;F305&amp;U305</f>
        <v>KMTDRIV-FIDVLH</v>
      </c>
      <c r="AP305" s="40" t="str">
        <f>_xlfn.XLOOKUP(AO305,CrossRef!N:N,CrossRef!A:A,"NOT FOUND",0)</f>
        <v>KMT4050LT</v>
      </c>
      <c r="AQ305" s="40" t="str">
        <f>IFERROR(_xlfn.XLOOKUP(AO305,CrossRef!$N:$N,CrossRef!$E:$E,"Not Found"),"-")</f>
        <v>D375A-8</v>
      </c>
      <c r="AR305" s="40" t="str">
        <f>IFERROR(_xlfn.XLOOKUP(AO305,CrossRef!$N:$N,CrossRef!$G:$G,"Not Found"),"-")</f>
        <v>4050 - FINAL DRIVE</v>
      </c>
      <c r="AS305" s="40" t="str">
        <f>IFERROR(_xlfn.XLOOKUP(AO305,CrossRef!$N:$N,CrossRef!$H:$H,"Not Found"),"-")</f>
        <v>LT - LEFT</v>
      </c>
    </row>
    <row r="306" spans="1:45" hidden="1" x14ac:dyDescent="0.3">
      <c r="A306" s="38" t="str">
        <f>E306&amp;F306&amp;U306</f>
        <v>KMTDRIV-FIDVRH</v>
      </c>
      <c r="B306" s="38" t="str">
        <f>I306&amp;D306&amp;C306</f>
        <v>DZ82224050RI</v>
      </c>
      <c r="C306" s="38" t="str">
        <f>_xlfn.XLOOKUP(A306,CrossRef!N:N,CrossRef!D:D,"",0)</f>
        <v>RI</v>
      </c>
      <c r="D306" s="38" t="str">
        <f>_xlfn.XLOOKUP(A306,CrossRef!N:N,CrossRef!C:C,"",0)</f>
        <v>4050</v>
      </c>
      <c r="E306" s="38" t="str">
        <f>LEFT(M306,3)</f>
        <v>KMT</v>
      </c>
      <c r="F306" s="38" t="str">
        <f>_xlfn.TEXTAFTER(J306,"-")</f>
        <v>DRIV-FIDV</v>
      </c>
      <c r="G306" t="s">
        <v>2813</v>
      </c>
      <c r="H306" t="s">
        <v>2814</v>
      </c>
      <c r="I306" t="s">
        <v>3723</v>
      </c>
      <c r="J306" s="7" t="s">
        <v>1221</v>
      </c>
      <c r="K306" t="s">
        <v>3397</v>
      </c>
      <c r="L306" t="s">
        <v>46</v>
      </c>
      <c r="M306" t="s">
        <v>3724</v>
      </c>
      <c r="N306" t="s">
        <v>2652</v>
      </c>
      <c r="O306" t="s">
        <v>2803</v>
      </c>
      <c r="P306" t="s">
        <v>2642</v>
      </c>
      <c r="Q306" t="s">
        <v>2662</v>
      </c>
      <c r="R306" t="s">
        <v>3729</v>
      </c>
      <c r="S306" t="s">
        <v>2655</v>
      </c>
      <c r="T306" t="s">
        <v>3213</v>
      </c>
      <c r="U306" t="s">
        <v>63</v>
      </c>
      <c r="V306" s="7" t="s">
        <v>511</v>
      </c>
      <c r="W306" s="8">
        <v>18000</v>
      </c>
      <c r="X306" t="s">
        <v>3730</v>
      </c>
      <c r="Y306" t="s">
        <v>3709</v>
      </c>
      <c r="Z306" s="8"/>
      <c r="AA306" s="9"/>
      <c r="AB306" s="8">
        <v>84405.71</v>
      </c>
      <c r="AD306" s="10">
        <v>0</v>
      </c>
      <c r="AE306" s="11"/>
      <c r="AF306" s="8">
        <v>0</v>
      </c>
      <c r="AG306" s="8"/>
      <c r="AH306" s="12"/>
      <c r="AI306" s="8">
        <v>0</v>
      </c>
      <c r="AJ306" s="11">
        <v>46225</v>
      </c>
      <c r="AK306" s="11"/>
      <c r="AL306" s="10"/>
      <c r="AO306" s="40" t="str">
        <f>E306&amp;F306&amp;U306</f>
        <v>KMTDRIV-FIDVRH</v>
      </c>
      <c r="AP306" s="40" t="str">
        <f>_xlfn.XLOOKUP(AO306,CrossRef!N:N,CrossRef!A:A,"NOT FOUND",0)</f>
        <v>KMT4050RI</v>
      </c>
      <c r="AQ306" s="40" t="str">
        <f>IFERROR(_xlfn.XLOOKUP(AO306,CrossRef!$N:$N,CrossRef!$E:$E,"Not Found"),"-")</f>
        <v>D375A-8</v>
      </c>
      <c r="AR306" s="40" t="str">
        <f>IFERROR(_xlfn.XLOOKUP(AO306,CrossRef!$N:$N,CrossRef!$G:$G,"Not Found"),"-")</f>
        <v>4050 - FINAL DRIVE</v>
      </c>
      <c r="AS306" s="40" t="str">
        <f>IFERROR(_xlfn.XLOOKUP(AO306,CrossRef!$N:$N,CrossRef!$H:$H,"Not Found"),"-")</f>
        <v>RI - RIGHT</v>
      </c>
    </row>
    <row r="307" spans="1:45" hidden="1" x14ac:dyDescent="0.3">
      <c r="A307" s="38" t="str">
        <f>E307&amp;F307&amp;U307</f>
        <v>KMTENGI</v>
      </c>
      <c r="B307" s="38" t="str">
        <f>I307&amp;D307&amp;C307</f>
        <v>DZ8222100000</v>
      </c>
      <c r="C307" s="38" t="str">
        <f>_xlfn.XLOOKUP(A307,CrossRef!N:N,CrossRef!D:D,"",0)</f>
        <v>00</v>
      </c>
      <c r="D307" s="38" t="str">
        <f>_xlfn.XLOOKUP(A307,CrossRef!N:N,CrossRef!C:C,"",0)</f>
        <v>1000</v>
      </c>
      <c r="E307" s="38" t="str">
        <f>LEFT(M307,3)</f>
        <v>KMT</v>
      </c>
      <c r="F307" s="38" t="str">
        <f>_xlfn.TEXTAFTER(J307,"-")</f>
        <v>ENGI</v>
      </c>
      <c r="G307" t="s">
        <v>2813</v>
      </c>
      <c r="H307" t="s">
        <v>2814</v>
      </c>
      <c r="I307" t="s">
        <v>3723</v>
      </c>
      <c r="J307" s="7" t="s">
        <v>1222</v>
      </c>
      <c r="K307" t="s">
        <v>3397</v>
      </c>
      <c r="L307" t="s">
        <v>46</v>
      </c>
      <c r="M307" t="s">
        <v>3724</v>
      </c>
      <c r="N307" t="s">
        <v>2652</v>
      </c>
      <c r="O307" t="s">
        <v>2803</v>
      </c>
      <c r="P307" t="s">
        <v>2642</v>
      </c>
      <c r="Q307" t="s">
        <v>2662</v>
      </c>
      <c r="R307" t="s">
        <v>3731</v>
      </c>
      <c r="S307" t="s">
        <v>2655</v>
      </c>
      <c r="T307" t="s">
        <v>3265</v>
      </c>
      <c r="U307" t="s">
        <v>2657</v>
      </c>
      <c r="V307" s="7" t="s">
        <v>45</v>
      </c>
      <c r="W307" s="8">
        <v>18000</v>
      </c>
      <c r="X307" t="s">
        <v>3732</v>
      </c>
      <c r="Y307" t="s">
        <v>3714</v>
      </c>
      <c r="Z307" s="8"/>
      <c r="AA307" s="9"/>
      <c r="AB307" s="8">
        <v>197788.82</v>
      </c>
      <c r="AD307" s="10"/>
      <c r="AE307" s="11"/>
      <c r="AF307" s="8"/>
      <c r="AG307" s="8"/>
      <c r="AH307" s="12"/>
      <c r="AI307" s="8">
        <v>0</v>
      </c>
      <c r="AJ307" s="11">
        <v>46225</v>
      </c>
      <c r="AK307" s="11"/>
      <c r="AL307" s="10"/>
      <c r="AO307" s="40" t="str">
        <f>E307&amp;F307&amp;U307</f>
        <v>KMTENGI</v>
      </c>
      <c r="AP307" s="40" t="str">
        <f>_xlfn.XLOOKUP(AO307,CrossRef!N:N,CrossRef!A:A,"NOT FOUND",0)</f>
        <v>KMT100000</v>
      </c>
      <c r="AQ307" s="40" t="str">
        <f>IFERROR(_xlfn.XLOOKUP(AO307,CrossRef!$N:$N,CrossRef!$E:$E,"Not Found"),"-")</f>
        <v>D375A-8</v>
      </c>
      <c r="AR307" s="40" t="str">
        <f>IFERROR(_xlfn.XLOOKUP(AO307,CrossRef!$N:$N,CrossRef!$G:$G,"Not Found"),"-")</f>
        <v>1000 - ENGINE</v>
      </c>
      <c r="AS307" s="40" t="str">
        <f>IFERROR(_xlfn.XLOOKUP(AO307,CrossRef!$N:$N,CrossRef!$H:$H,"Not Found"),"-")</f>
        <v>00 - (NONE)</v>
      </c>
    </row>
    <row r="308" spans="1:45" hidden="1" x14ac:dyDescent="0.3">
      <c r="A308" s="38" t="str">
        <f>E308&amp;F308&amp;U308</f>
        <v>KMTENGI-COSY</v>
      </c>
      <c r="B308" s="38" t="str">
        <f>I308&amp;D308&amp;C308</f>
        <v>DZ8222135300</v>
      </c>
      <c r="C308" s="38" t="str">
        <f>_xlfn.XLOOKUP(A308,CrossRef!N:N,CrossRef!D:D,"",0)</f>
        <v>00</v>
      </c>
      <c r="D308" s="38" t="str">
        <f>_xlfn.XLOOKUP(A308,CrossRef!N:N,CrossRef!C:C,"",0)</f>
        <v>1353</v>
      </c>
      <c r="E308" s="38" t="str">
        <f>LEFT(M308,3)</f>
        <v>KMT</v>
      </c>
      <c r="F308" s="38" t="str">
        <f>_xlfn.TEXTAFTER(J308,"-")</f>
        <v>ENGI-COSY</v>
      </c>
      <c r="G308" t="s">
        <v>2813</v>
      </c>
      <c r="H308" t="s">
        <v>2814</v>
      </c>
      <c r="I308" t="s">
        <v>3723</v>
      </c>
      <c r="J308" s="7" t="s">
        <v>1223</v>
      </c>
      <c r="K308" t="s">
        <v>3397</v>
      </c>
      <c r="L308" t="s">
        <v>46</v>
      </c>
      <c r="M308" t="s">
        <v>3724</v>
      </c>
      <c r="N308" t="s">
        <v>2652</v>
      </c>
      <c r="O308" t="s">
        <v>2803</v>
      </c>
      <c r="P308" t="s">
        <v>2642</v>
      </c>
      <c r="Q308" t="s">
        <v>2662</v>
      </c>
      <c r="R308" t="s">
        <v>3733</v>
      </c>
      <c r="S308" t="s">
        <v>2655</v>
      </c>
      <c r="T308" t="s">
        <v>3253</v>
      </c>
      <c r="U308" t="s">
        <v>2657</v>
      </c>
      <c r="V308" s="7" t="s">
        <v>220</v>
      </c>
      <c r="W308" s="8">
        <v>18000</v>
      </c>
      <c r="X308" t="s">
        <v>3734</v>
      </c>
      <c r="Y308" t="s">
        <v>3717</v>
      </c>
      <c r="Z308" s="8"/>
      <c r="AA308" s="9"/>
      <c r="AB308" s="8">
        <v>33631.620000000003</v>
      </c>
      <c r="AD308" s="10">
        <v>0</v>
      </c>
      <c r="AE308" s="11"/>
      <c r="AF308" s="8">
        <v>0</v>
      </c>
      <c r="AG308" s="8"/>
      <c r="AH308" s="12"/>
      <c r="AI308" s="8">
        <v>0</v>
      </c>
      <c r="AJ308" s="11">
        <v>46225</v>
      </c>
      <c r="AK308" s="11"/>
      <c r="AL308" s="10"/>
      <c r="AO308" s="40" t="str">
        <f>E308&amp;F308&amp;U308</f>
        <v>KMTENGI-COSY</v>
      </c>
      <c r="AP308" s="40" t="str">
        <f>_xlfn.XLOOKUP(AO308,CrossRef!N:N,CrossRef!A:A,"NOT FOUND",0)</f>
        <v>KMT135300</v>
      </c>
      <c r="AQ308" s="40" t="str">
        <f>IFERROR(_xlfn.XLOOKUP(AO308,CrossRef!$N:$N,CrossRef!$E:$E,"Not Found"),"-")</f>
        <v>D375A-8</v>
      </c>
      <c r="AR308" s="40" t="str">
        <f>IFERROR(_xlfn.XLOOKUP(AO308,CrossRef!$N:$N,CrossRef!$G:$G,"Not Found"),"-")</f>
        <v>1353 - RADIATOR</v>
      </c>
      <c r="AS308" s="40" t="str">
        <f>IFERROR(_xlfn.XLOOKUP(AO308,CrossRef!$N:$N,CrossRef!$H:$H,"Not Found"),"-")</f>
        <v>00 - (NONE)</v>
      </c>
    </row>
    <row r="309" spans="1:45" hidden="1" x14ac:dyDescent="0.3">
      <c r="A309" s="38" t="str">
        <f>E309&amp;F309&amp;U309</f>
        <v>KMTUCRGLH</v>
      </c>
      <c r="B309" s="38" t="str">
        <f>I309&amp;D309&amp;C309</f>
        <v>DZ82224028LT</v>
      </c>
      <c r="C309" s="38" t="str">
        <f>_xlfn.XLOOKUP(A309,CrossRef!N:N,CrossRef!D:D,"",0)</f>
        <v>LT</v>
      </c>
      <c r="D309" s="38" t="str">
        <f>_xlfn.XLOOKUP(A309,CrossRef!N:N,CrossRef!C:C,"",0)</f>
        <v>4028</v>
      </c>
      <c r="E309" s="38" t="str">
        <f>LEFT(M309,3)</f>
        <v>KMT</v>
      </c>
      <c r="F309" s="38" t="str">
        <f>_xlfn.TEXTAFTER(J309,"-")</f>
        <v>UCRG</v>
      </c>
      <c r="G309" t="s">
        <v>2813</v>
      </c>
      <c r="H309" t="s">
        <v>2814</v>
      </c>
      <c r="I309" t="s">
        <v>3723</v>
      </c>
      <c r="J309" s="7" t="s">
        <v>1224</v>
      </c>
      <c r="K309" t="s">
        <v>3397</v>
      </c>
      <c r="L309" t="s">
        <v>46</v>
      </c>
      <c r="M309" t="s">
        <v>3724</v>
      </c>
      <c r="N309" t="s">
        <v>2652</v>
      </c>
      <c r="O309" t="s">
        <v>2803</v>
      </c>
      <c r="P309" t="s">
        <v>2642</v>
      </c>
      <c r="Q309" t="s">
        <v>2662</v>
      </c>
      <c r="R309" t="s">
        <v>3735</v>
      </c>
      <c r="S309" t="s">
        <v>2671</v>
      </c>
      <c r="T309" t="s">
        <v>2767</v>
      </c>
      <c r="U309" t="s">
        <v>59</v>
      </c>
      <c r="V309" s="7" t="s">
        <v>626</v>
      </c>
      <c r="W309" s="8">
        <v>18000</v>
      </c>
      <c r="X309" t="s">
        <v>3736</v>
      </c>
      <c r="Y309" t="s">
        <v>3720</v>
      </c>
      <c r="Z309" s="8"/>
      <c r="AA309" s="9"/>
      <c r="AB309" s="8">
        <v>207473.7</v>
      </c>
      <c r="AD309" s="10">
        <v>0</v>
      </c>
      <c r="AE309" s="11"/>
      <c r="AF309" s="8">
        <v>0</v>
      </c>
      <c r="AG309" s="8"/>
      <c r="AH309" s="12"/>
      <c r="AI309" s="8">
        <v>0</v>
      </c>
      <c r="AJ309" s="11">
        <v>46225</v>
      </c>
      <c r="AK309" s="11"/>
      <c r="AL309" s="10"/>
      <c r="AO309" s="40" t="str">
        <f>E309&amp;F309&amp;U309</f>
        <v>KMTUCRGLH</v>
      </c>
      <c r="AP309" s="40" t="str">
        <f>_xlfn.XLOOKUP(AO309,CrossRef!N:N,CrossRef!A:A,"NOT FOUND",0)</f>
        <v>KMT4028LT</v>
      </c>
      <c r="AQ309" s="40" t="str">
        <f>IFERROR(_xlfn.XLOOKUP(AO309,CrossRef!$N:$N,CrossRef!$E:$E,"Not Found"),"-")</f>
        <v>D375A-8</v>
      </c>
      <c r="AR309" s="40" t="str">
        <f>IFERROR(_xlfn.XLOOKUP(AO309,CrossRef!$N:$N,CrossRef!$G:$G,"Not Found"),"-")</f>
        <v>4028 - TRACK FRAME</v>
      </c>
      <c r="AS309" s="40" t="str">
        <f>IFERROR(_xlfn.XLOOKUP(AO309,CrossRef!$N:$N,CrossRef!$H:$H,"Not Found"),"-")</f>
        <v>LT - LEFT</v>
      </c>
    </row>
    <row r="310" spans="1:45" hidden="1" x14ac:dyDescent="0.3">
      <c r="A310" s="38" t="str">
        <f>E310&amp;F310&amp;U310</f>
        <v>KMTUCRGRH</v>
      </c>
      <c r="B310" s="38" t="str">
        <f>I310&amp;D310&amp;C310</f>
        <v>DZ8222</v>
      </c>
      <c r="C310" s="38" t="str">
        <f>_xlfn.XLOOKUP(A310,CrossRef!N:N,CrossRef!D:D,"",0)</f>
        <v/>
      </c>
      <c r="D310" s="38" t="str">
        <f>_xlfn.XLOOKUP(A310,CrossRef!N:N,CrossRef!C:C,"",0)</f>
        <v/>
      </c>
      <c r="E310" s="38" t="str">
        <f>LEFT(M310,3)</f>
        <v>KMT</v>
      </c>
      <c r="F310" s="38" t="str">
        <f>_xlfn.TEXTAFTER(J310,"-")</f>
        <v>UCRG</v>
      </c>
      <c r="G310" t="s">
        <v>2813</v>
      </c>
      <c r="H310" t="s">
        <v>2814</v>
      </c>
      <c r="I310" t="s">
        <v>3723</v>
      </c>
      <c r="J310" s="7" t="s">
        <v>1224</v>
      </c>
      <c r="K310" t="s">
        <v>3397</v>
      </c>
      <c r="L310" t="s">
        <v>46</v>
      </c>
      <c r="M310" t="s">
        <v>3724</v>
      </c>
      <c r="N310" t="s">
        <v>2652</v>
      </c>
      <c r="O310" t="s">
        <v>2803</v>
      </c>
      <c r="P310" t="s">
        <v>2642</v>
      </c>
      <c r="Q310" t="s">
        <v>2662</v>
      </c>
      <c r="R310" t="s">
        <v>3737</v>
      </c>
      <c r="S310" t="s">
        <v>2671</v>
      </c>
      <c r="T310" t="s">
        <v>2767</v>
      </c>
      <c r="U310" t="s">
        <v>63</v>
      </c>
      <c r="V310" s="7" t="s">
        <v>627</v>
      </c>
      <c r="W310" s="8">
        <v>18000</v>
      </c>
      <c r="X310" t="s">
        <v>3738</v>
      </c>
      <c r="Y310" t="s">
        <v>3720</v>
      </c>
      <c r="Z310" s="8"/>
      <c r="AA310" s="9"/>
      <c r="AB310" s="8">
        <v>207473.7</v>
      </c>
      <c r="AD310" s="10">
        <v>0</v>
      </c>
      <c r="AE310" s="11"/>
      <c r="AF310" s="8">
        <v>0</v>
      </c>
      <c r="AG310" s="8"/>
      <c r="AH310" s="12"/>
      <c r="AI310" s="8">
        <v>0</v>
      </c>
      <c r="AJ310" s="11">
        <v>46225</v>
      </c>
      <c r="AK310" s="11"/>
      <c r="AL310" s="10"/>
      <c r="AO310" s="40" t="str">
        <f>E310&amp;F310&amp;U310</f>
        <v>KMTUCRGRH</v>
      </c>
      <c r="AP310" s="40" t="str">
        <f>_xlfn.XLOOKUP(AO310,CrossRef!N:N,CrossRef!A:A,"NOT FOUND",0)</f>
        <v>NOT FOUND</v>
      </c>
      <c r="AQ310" s="40" t="str">
        <f>IFERROR(_xlfn.XLOOKUP(AO310,CrossRef!$N:$N,CrossRef!$E:$E,"Not Found"),"-")</f>
        <v>Not Found</v>
      </c>
      <c r="AR310" s="40" t="str">
        <f>IFERROR(_xlfn.XLOOKUP(AO310,CrossRef!$N:$N,CrossRef!$G:$G,"Not Found"),"-")</f>
        <v>Not Found</v>
      </c>
      <c r="AS310" s="40" t="str">
        <f>IFERROR(_xlfn.XLOOKUP(AO310,CrossRef!$N:$N,CrossRef!$H:$H,"Not Found"),"-")</f>
        <v>Not Found</v>
      </c>
    </row>
    <row r="311" spans="1:45" hidden="1" x14ac:dyDescent="0.3">
      <c r="A311" s="38" t="str">
        <f>E311&amp;F311&amp;U311</f>
        <v>6HKENGI</v>
      </c>
      <c r="B311" s="38" t="str">
        <f>I311&amp;D311&amp;C311</f>
        <v>TD6039100000</v>
      </c>
      <c r="C311" s="38" t="str">
        <f>_xlfn.XLOOKUP(A311,CrossRef!N:N,CrossRef!D:D,"",0)</f>
        <v>00</v>
      </c>
      <c r="D311" s="38" t="str">
        <f>_xlfn.XLOOKUP(A311,CrossRef!N:N,CrossRef!C:C,"",0)</f>
        <v>1000</v>
      </c>
      <c r="E311" s="38" t="str">
        <f>LEFT(M311,3)</f>
        <v>6HK</v>
      </c>
      <c r="F311" s="38" t="str">
        <f>_xlfn.TEXTAFTER(J311,"-")</f>
        <v>ENGI</v>
      </c>
      <c r="G311" t="s">
        <v>2648</v>
      </c>
      <c r="H311" t="s">
        <v>2649</v>
      </c>
      <c r="I311" t="s">
        <v>2650</v>
      </c>
      <c r="J311" s="7" t="s">
        <v>176</v>
      </c>
      <c r="K311" t="s">
        <v>2638</v>
      </c>
      <c r="L311" t="s">
        <v>148</v>
      </c>
      <c r="M311" t="s">
        <v>2651</v>
      </c>
      <c r="N311" t="s">
        <v>2652</v>
      </c>
      <c r="O311" t="s">
        <v>2653</v>
      </c>
      <c r="P311" t="s">
        <v>2642</v>
      </c>
      <c r="Q311" t="s">
        <v>2640</v>
      </c>
      <c r="R311" t="s">
        <v>3739</v>
      </c>
      <c r="S311" t="s">
        <v>2655</v>
      </c>
      <c r="T311" t="s">
        <v>3265</v>
      </c>
      <c r="U311" t="s">
        <v>2657</v>
      </c>
      <c r="V311" s="7" t="s">
        <v>22</v>
      </c>
      <c r="W311" s="8">
        <v>20000</v>
      </c>
      <c r="X311" t="s">
        <v>3740</v>
      </c>
      <c r="Y311" t="s">
        <v>3495</v>
      </c>
      <c r="Z311" s="8">
        <v>86728.9</v>
      </c>
      <c r="AA311" s="9">
        <v>17.5</v>
      </c>
      <c r="AB311" s="8">
        <v>457582.46</v>
      </c>
      <c r="AD311" s="10">
        <v>4443185</v>
      </c>
      <c r="AE311" s="11">
        <v>43745</v>
      </c>
      <c r="AF311" s="8">
        <v>66759</v>
      </c>
      <c r="AG311" s="8">
        <v>30.100000000005821</v>
      </c>
      <c r="AH311" s="12">
        <v>1.505000000000291E-3</v>
      </c>
      <c r="AI311" s="8">
        <v>1.7200000000003326</v>
      </c>
      <c r="AJ311" s="11">
        <v>46226.720000000001</v>
      </c>
      <c r="AK311" s="11"/>
      <c r="AL311" s="10"/>
      <c r="AO311" s="40" t="str">
        <f>E311&amp;F311&amp;U311</f>
        <v>6HKENGI</v>
      </c>
      <c r="AP311" s="40" t="str">
        <f>_xlfn.XLOOKUP(AO311,CrossRef!N:N,CrossRef!A:A,"NOT FOUND",0)</f>
        <v>6HK100000</v>
      </c>
      <c r="AQ311" s="40" t="str">
        <f>IFERROR(_xlfn.XLOOKUP(AO311,CrossRef!$N:$N,CrossRef!$E:$E,"Not Found"),"-")</f>
        <v>785B</v>
      </c>
      <c r="AR311" s="40" t="str">
        <f>IFERROR(_xlfn.XLOOKUP(AO311,CrossRef!$N:$N,CrossRef!$G:$G,"Not Found"),"-")</f>
        <v>1000 - ENGINE</v>
      </c>
      <c r="AS311" s="40" t="str">
        <f>IFERROR(_xlfn.XLOOKUP(AO311,CrossRef!$N:$N,CrossRef!$H:$H,"Not Found"),"-")</f>
        <v>00 - (NONE)</v>
      </c>
    </row>
    <row r="312" spans="1:45" hidden="1" x14ac:dyDescent="0.3">
      <c r="A312" s="38" t="str">
        <f>E312&amp;F312&amp;U312</f>
        <v>340HYSY-VAHY-CTB2RHF</v>
      </c>
      <c r="B312" s="38" t="str">
        <f>I312&amp;D312&amp;C312</f>
        <v>QEX011</v>
      </c>
      <c r="C312" s="38" t="str">
        <f>_xlfn.XLOOKUP(A312,CrossRef!N:N,CrossRef!D:D,"",0)</f>
        <v/>
      </c>
      <c r="D312" s="38" t="str">
        <f>_xlfn.XLOOKUP(A312,CrossRef!N:N,CrossRef!C:C,"",0)</f>
        <v/>
      </c>
      <c r="E312" s="38" t="str">
        <f>LEFT(M312,3)</f>
        <v>340</v>
      </c>
      <c r="F312" s="38" t="str">
        <f>_xlfn.TEXTAFTER(J312,"-")</f>
        <v>HYSY-VAHY-CTB2</v>
      </c>
      <c r="G312" t="s">
        <v>2635</v>
      </c>
      <c r="H312" t="s">
        <v>2636</v>
      </c>
      <c r="I312" t="s">
        <v>2838</v>
      </c>
      <c r="J312" s="7" t="s">
        <v>1225</v>
      </c>
      <c r="K312" t="s">
        <v>2638</v>
      </c>
      <c r="L312" t="s">
        <v>2755</v>
      </c>
      <c r="M312" t="s">
        <v>2839</v>
      </c>
      <c r="N312" t="s">
        <v>2640</v>
      </c>
      <c r="O312" t="s">
        <v>2641</v>
      </c>
      <c r="P312" t="s">
        <v>2642</v>
      </c>
      <c r="Q312" t="s">
        <v>2640</v>
      </c>
      <c r="R312" t="s">
        <v>3741</v>
      </c>
      <c r="S312" t="s">
        <v>2655</v>
      </c>
      <c r="T312" t="s">
        <v>2731</v>
      </c>
      <c r="U312" t="s">
        <v>488</v>
      </c>
      <c r="V312" s="7" t="s">
        <v>828</v>
      </c>
      <c r="W312" s="8">
        <v>29700</v>
      </c>
      <c r="X312" t="s">
        <v>3742</v>
      </c>
      <c r="Y312" t="s">
        <v>3743</v>
      </c>
      <c r="Z312" s="8">
        <v>69943.199999999997</v>
      </c>
      <c r="AA312" s="9">
        <v>13.19</v>
      </c>
      <c r="AB312" s="8">
        <v>81506</v>
      </c>
      <c r="AD312" s="10">
        <v>4901789</v>
      </c>
      <c r="AE312" s="11">
        <v>44136</v>
      </c>
      <c r="AF312" s="8">
        <v>40301</v>
      </c>
      <c r="AG312" s="8">
        <v>57.80000000000291</v>
      </c>
      <c r="AH312" s="12">
        <v>1.9461279461280442E-3</v>
      </c>
      <c r="AI312" s="8">
        <v>4.3821076573163698</v>
      </c>
      <c r="AJ312" s="11">
        <v>46229.382107638892</v>
      </c>
      <c r="AK312" s="11">
        <v>46261</v>
      </c>
      <c r="AL312" s="10">
        <v>-32</v>
      </c>
      <c r="AM312">
        <v>70418.039999999994</v>
      </c>
      <c r="AO312" s="40" t="str">
        <f>E312&amp;F312&amp;U312</f>
        <v>340HYSY-VAHY-CTB2RHF</v>
      </c>
      <c r="AP312" s="40" t="str">
        <f>_xlfn.XLOOKUP(AO312,CrossRef!N:N,CrossRef!A:A,"NOT FOUND",0)</f>
        <v>NOT FOUND</v>
      </c>
      <c r="AQ312" s="40" t="str">
        <f>IFERROR(_xlfn.XLOOKUP(AO312,CrossRef!$N:$N,CrossRef!$E:$E,"Not Found"),"-")</f>
        <v>Not Found</v>
      </c>
      <c r="AR312" s="40" t="str">
        <f>IFERROR(_xlfn.XLOOKUP(AO312,CrossRef!$N:$N,CrossRef!$G:$G,"Not Found"),"-")</f>
        <v>Not Found</v>
      </c>
      <c r="AS312" s="40" t="str">
        <f>IFERROR(_xlfn.XLOOKUP(AO312,CrossRef!$N:$N,CrossRef!$H:$H,"Not Found"),"-")</f>
        <v>Not Found</v>
      </c>
    </row>
    <row r="313" spans="1:45" hidden="1" x14ac:dyDescent="0.3">
      <c r="A313" s="38" t="str">
        <f>E313&amp;F313&amp;U313</f>
        <v>340HYSY-PUHY-PUM1P1</v>
      </c>
      <c r="B313" s="38" t="str">
        <f>I313&amp;D313&amp;C313</f>
        <v>QEX0115084P0</v>
      </c>
      <c r="C313" s="38" t="str">
        <f>_xlfn.XLOOKUP(A313,CrossRef!N:N,CrossRef!D:D,"",0)</f>
        <v>P0</v>
      </c>
      <c r="D313" s="38" t="str">
        <f>_xlfn.XLOOKUP(A313,CrossRef!N:N,CrossRef!C:C,"",0)</f>
        <v>5084</v>
      </c>
      <c r="E313" s="38" t="str">
        <f>LEFT(M313,3)</f>
        <v>340</v>
      </c>
      <c r="F313" s="38" t="str">
        <f>_xlfn.TEXTAFTER(J313,"-")</f>
        <v>HYSY-PUHY-PUM1</v>
      </c>
      <c r="G313" t="s">
        <v>2635</v>
      </c>
      <c r="H313" t="s">
        <v>2636</v>
      </c>
      <c r="I313" t="s">
        <v>2838</v>
      </c>
      <c r="J313" s="7" t="s">
        <v>1226</v>
      </c>
      <c r="K313" t="s">
        <v>2638</v>
      </c>
      <c r="L313" t="s">
        <v>2755</v>
      </c>
      <c r="M313" t="s">
        <v>2839</v>
      </c>
      <c r="N313" t="s">
        <v>2640</v>
      </c>
      <c r="O313" t="s">
        <v>2641</v>
      </c>
      <c r="P313" t="s">
        <v>2642</v>
      </c>
      <c r="Q313" t="s">
        <v>2640</v>
      </c>
      <c r="R313" t="s">
        <v>3744</v>
      </c>
      <c r="S313" t="s">
        <v>2655</v>
      </c>
      <c r="T313" t="s">
        <v>3745</v>
      </c>
      <c r="U313" t="s">
        <v>687</v>
      </c>
      <c r="V313" s="7" t="s">
        <v>688</v>
      </c>
      <c r="W313" s="8">
        <v>13200</v>
      </c>
      <c r="X313" t="s">
        <v>3746</v>
      </c>
      <c r="Y313" t="s">
        <v>3747</v>
      </c>
      <c r="Z313" s="8">
        <v>69943.199999999997</v>
      </c>
      <c r="AA313" s="9">
        <v>13.19</v>
      </c>
      <c r="AB313" s="8">
        <v>95947.89</v>
      </c>
      <c r="AD313" s="10">
        <v>4904371</v>
      </c>
      <c r="AE313" s="11">
        <v>45209</v>
      </c>
      <c r="AF313" s="8">
        <v>56851</v>
      </c>
      <c r="AG313" s="8">
        <v>107.80000000000291</v>
      </c>
      <c r="AH313" s="12">
        <v>8.1666666666668879E-3</v>
      </c>
      <c r="AI313" s="8">
        <v>8.1728582259289553</v>
      </c>
      <c r="AJ313" s="11">
        <v>46233.172858217593</v>
      </c>
      <c r="AK313" s="11">
        <v>46267</v>
      </c>
      <c r="AL313" s="10">
        <v>-34</v>
      </c>
      <c r="AM313">
        <v>70497.179999999993</v>
      </c>
      <c r="AO313" s="40" t="str">
        <f>E313&amp;F313&amp;U313</f>
        <v>340HYSY-PUHY-PUM1P1</v>
      </c>
      <c r="AP313" s="40" t="str">
        <f>_xlfn.XLOOKUP(AO313,CrossRef!N:N,CrossRef!A:A,"NOT FOUND",0)</f>
        <v>3405084P0</v>
      </c>
      <c r="AQ313" s="40">
        <f>IFERROR(_xlfn.XLOOKUP(AO313,CrossRef!$N:$N,CrossRef!$E:$E,"Not Found"),"-")</f>
        <v>6060</v>
      </c>
      <c r="AR313" s="40" t="str">
        <f>IFERROR(_xlfn.XLOOKUP(AO313,CrossRef!$N:$N,CrossRef!$G:$G,"Not Found"),"-")</f>
        <v>5084 - IMPLEMENT PUMP</v>
      </c>
      <c r="AS313" s="40" t="str">
        <f>IFERROR(_xlfn.XLOOKUP(AO313,CrossRef!$N:$N,CrossRef!$H:$H,"Not Found"),"-")</f>
        <v>P01</v>
      </c>
    </row>
    <row r="314" spans="1:45" hidden="1" x14ac:dyDescent="0.3">
      <c r="A314" s="38" t="str">
        <f>E314&amp;F314&amp;U314</f>
        <v>AGCDRIV-TMSN</v>
      </c>
      <c r="B314" s="38" t="str">
        <f>I314&amp;D314&amp;C314</f>
        <v>TD2405303000</v>
      </c>
      <c r="C314" s="38" t="str">
        <f>_xlfn.XLOOKUP(A314,CrossRef!N:N,CrossRef!D:D,"",0)</f>
        <v>00</v>
      </c>
      <c r="D314" s="38" t="str">
        <f>_xlfn.XLOOKUP(A314,CrossRef!N:N,CrossRef!C:C,"",0)</f>
        <v>3030</v>
      </c>
      <c r="E314" s="38" t="str">
        <f>LEFT(M314,3)</f>
        <v>AGC</v>
      </c>
      <c r="F314" s="38" t="str">
        <f>_xlfn.TEXTAFTER(J314,"-")</f>
        <v>DRIV-TMSN</v>
      </c>
      <c r="G314" t="s">
        <v>3418</v>
      </c>
      <c r="H314" t="s">
        <v>2636</v>
      </c>
      <c r="I314" t="s">
        <v>3419</v>
      </c>
      <c r="J314" s="7" t="s">
        <v>1228</v>
      </c>
      <c r="K314" t="s">
        <v>2638</v>
      </c>
      <c r="L314" t="s">
        <v>167</v>
      </c>
      <c r="M314" t="s">
        <v>3420</v>
      </c>
      <c r="N314" t="s">
        <v>2640</v>
      </c>
      <c r="O314" t="s">
        <v>2653</v>
      </c>
      <c r="P314" t="s">
        <v>2642</v>
      </c>
      <c r="Q314" t="s">
        <v>2640</v>
      </c>
      <c r="R314" t="s">
        <v>3748</v>
      </c>
      <c r="S314" t="s">
        <v>2655</v>
      </c>
      <c r="T314" t="s">
        <v>2818</v>
      </c>
      <c r="U314" t="s">
        <v>2657</v>
      </c>
      <c r="V314" s="7" t="s">
        <v>301</v>
      </c>
      <c r="W314" s="8">
        <v>16000</v>
      </c>
      <c r="X314" t="s">
        <v>3749</v>
      </c>
      <c r="Y314" t="s">
        <v>3681</v>
      </c>
      <c r="Z314" s="8">
        <v>62940</v>
      </c>
      <c r="AA314" s="9">
        <v>0</v>
      </c>
      <c r="AB314" s="8">
        <v>85495.97</v>
      </c>
      <c r="AD314" s="10">
        <v>5004762</v>
      </c>
      <c r="AE314" s="11">
        <v>43906</v>
      </c>
      <c r="AF314" s="8">
        <v>47065</v>
      </c>
      <c r="AG314" s="8">
        <v>125</v>
      </c>
      <c r="AH314" s="12">
        <v>7.8125E-3</v>
      </c>
      <c r="AI314" s="8">
        <v>0</v>
      </c>
      <c r="AJ314" s="11">
        <v>46225</v>
      </c>
      <c r="AK314" s="11">
        <v>46178</v>
      </c>
      <c r="AL314" s="10">
        <v>47</v>
      </c>
      <c r="AO314" s="40" t="str">
        <f>E314&amp;F314&amp;U314</f>
        <v>AGCDRIV-TMSN</v>
      </c>
      <c r="AP314" s="40" t="str">
        <f>_xlfn.XLOOKUP(AO314,CrossRef!N:N,CrossRef!A:A,"NOT FOUND",0)</f>
        <v>AGC303000</v>
      </c>
      <c r="AQ314" s="40" t="str">
        <f>IFERROR(_xlfn.XLOOKUP(AO314,CrossRef!$N:$N,CrossRef!$E:$E,"Not Found"),"-")</f>
        <v>777D</v>
      </c>
      <c r="AR314" s="40" t="str">
        <f>IFERROR(_xlfn.XLOOKUP(AO314,CrossRef!$N:$N,CrossRef!$G:$G,"Not Found"),"-")</f>
        <v>3030 - TRANSMISSION</v>
      </c>
      <c r="AS314" s="40" t="str">
        <f>IFERROR(_xlfn.XLOOKUP(AO314,CrossRef!$N:$N,CrossRef!$H:$H,"Not Found"),"-")</f>
        <v>00 - (NONE)</v>
      </c>
    </row>
    <row r="315" spans="1:45" hidden="1" x14ac:dyDescent="0.3">
      <c r="A315" s="38" t="str">
        <f>E315&amp;F315&amp;U315</f>
        <v>RABDRIV-FIDVLH</v>
      </c>
      <c r="B315" s="38" t="str">
        <f>I315&amp;D315&amp;C315</f>
        <v>DZ81534050LT</v>
      </c>
      <c r="C315" s="38" t="str">
        <f>_xlfn.XLOOKUP(A315,CrossRef!N:N,CrossRef!D:D,"",0)</f>
        <v>LT</v>
      </c>
      <c r="D315" s="38" t="str">
        <f>_xlfn.XLOOKUP(A315,CrossRef!N:N,CrossRef!C:C,"",0)</f>
        <v>4050</v>
      </c>
      <c r="E315" s="38" t="str">
        <f>LEFT(M315,3)</f>
        <v>RAB</v>
      </c>
      <c r="F315" s="38" t="str">
        <f>_xlfn.TEXTAFTER(J315,"-")</f>
        <v>DRIV-FIDV</v>
      </c>
      <c r="G315" t="s">
        <v>2725</v>
      </c>
      <c r="H315" t="s">
        <v>2726</v>
      </c>
      <c r="I315" t="s">
        <v>3750</v>
      </c>
      <c r="J315" s="7" t="s">
        <v>1229</v>
      </c>
      <c r="K315" t="s">
        <v>2638</v>
      </c>
      <c r="L315" t="s">
        <v>34</v>
      </c>
      <c r="M315" t="s">
        <v>3751</v>
      </c>
      <c r="N315" t="s">
        <v>2640</v>
      </c>
      <c r="O315" t="s">
        <v>2803</v>
      </c>
      <c r="P315" t="s">
        <v>2642</v>
      </c>
      <c r="Q315" t="s">
        <v>2640</v>
      </c>
      <c r="R315" t="s">
        <v>3752</v>
      </c>
      <c r="S315" t="s">
        <v>2655</v>
      </c>
      <c r="T315" t="s">
        <v>3213</v>
      </c>
      <c r="U315" t="s">
        <v>59</v>
      </c>
      <c r="V315" s="7" t="s">
        <v>1169</v>
      </c>
      <c r="W315" s="8">
        <v>15000</v>
      </c>
      <c r="X315" t="s">
        <v>3753</v>
      </c>
      <c r="Y315" t="s">
        <v>3366</v>
      </c>
      <c r="Z315" s="8">
        <v>34178.699999999997</v>
      </c>
      <c r="AA315" s="9">
        <v>11.8</v>
      </c>
      <c r="AB315" s="8">
        <v>77267.240000000005</v>
      </c>
      <c r="AD315" s="10">
        <v>4897394</v>
      </c>
      <c r="AE315" s="11">
        <v>44879</v>
      </c>
      <c r="AF315" s="8">
        <v>19304.099999999999</v>
      </c>
      <c r="AG315" s="8">
        <v>125.40000000000146</v>
      </c>
      <c r="AH315" s="12">
        <v>8.3600000000000965E-3</v>
      </c>
      <c r="AI315" s="8">
        <v>10.62711864406792</v>
      </c>
      <c r="AJ315" s="11">
        <v>46235.627118634256</v>
      </c>
      <c r="AK315" s="11">
        <v>46254</v>
      </c>
      <c r="AL315" s="10">
        <v>-19</v>
      </c>
      <c r="AM315">
        <v>34520.899999999994</v>
      </c>
      <c r="AN315">
        <v>1.014453333333333</v>
      </c>
      <c r="AO315" s="40" t="str">
        <f>E315&amp;F315&amp;U315</f>
        <v>RABDRIV-FIDVLH</v>
      </c>
      <c r="AP315" s="40" t="str">
        <f>_xlfn.XLOOKUP(AO315,CrossRef!N:N,CrossRef!A:A,"NOT FOUND",0)</f>
        <v>RAB4050LT</v>
      </c>
      <c r="AQ315" s="40" t="str">
        <f>IFERROR(_xlfn.XLOOKUP(AO315,CrossRef!$N:$N,CrossRef!$E:$E,"Not Found"),"-")</f>
        <v>D10T2</v>
      </c>
      <c r="AR315" s="40" t="str">
        <f>IFERROR(_xlfn.XLOOKUP(AO315,CrossRef!$N:$N,CrossRef!$G:$G,"Not Found"),"-")</f>
        <v>4050 - FINAL DRIVE</v>
      </c>
      <c r="AS315" s="40" t="str">
        <f>IFERROR(_xlfn.XLOOKUP(AO315,CrossRef!$N:$N,CrossRef!$H:$H,"Not Found"),"-")</f>
        <v>LT - LEFT</v>
      </c>
    </row>
    <row r="316" spans="1:45" hidden="1" x14ac:dyDescent="0.3">
      <c r="A316" s="38" t="str">
        <f>E316&amp;F316&amp;U316</f>
        <v>HCMHYSY-PUHYPOS.3-4</v>
      </c>
      <c r="B316" s="38" t="str">
        <f>I316&amp;D316&amp;C316</f>
        <v>EX7150</v>
      </c>
      <c r="C316" s="38" t="str">
        <f>_xlfn.XLOOKUP(A316,CrossRef!N:N,CrossRef!D:D,"",0)</f>
        <v/>
      </c>
      <c r="D316" s="38" t="str">
        <f>_xlfn.XLOOKUP(A316,CrossRef!N:N,CrossRef!C:C,"",0)</f>
        <v/>
      </c>
      <c r="E316" s="38" t="str">
        <f>LEFT(M316,3)</f>
        <v>HCM</v>
      </c>
      <c r="F316" s="38" t="str">
        <f>_xlfn.TEXTAFTER(J316,"-")</f>
        <v>HYSY-PUHY</v>
      </c>
      <c r="G316" t="s">
        <v>2695</v>
      </c>
      <c r="H316" t="s">
        <v>2696</v>
      </c>
      <c r="I316" t="s">
        <v>2958</v>
      </c>
      <c r="J316" s="7" t="s">
        <v>1230</v>
      </c>
      <c r="K316" t="s">
        <v>2668</v>
      </c>
      <c r="L316" t="s">
        <v>2959</v>
      </c>
      <c r="M316" t="s">
        <v>2960</v>
      </c>
      <c r="N316" t="s">
        <v>2640</v>
      </c>
      <c r="O316" t="s">
        <v>2803</v>
      </c>
      <c r="P316" t="s">
        <v>2642</v>
      </c>
      <c r="Q316" t="s">
        <v>2640</v>
      </c>
      <c r="R316" t="s">
        <v>3754</v>
      </c>
      <c r="S316" t="s">
        <v>2655</v>
      </c>
      <c r="T316" t="s">
        <v>3745</v>
      </c>
      <c r="U316" t="s">
        <v>665</v>
      </c>
      <c r="V316" s="7" t="s">
        <v>1231</v>
      </c>
      <c r="W316" s="8">
        <v>14000</v>
      </c>
      <c r="X316" t="s">
        <v>3755</v>
      </c>
      <c r="Y316" t="s">
        <v>3756</v>
      </c>
      <c r="Z316" s="8">
        <v>28045.599999999999</v>
      </c>
      <c r="AA316" s="9">
        <v>16.739999999999998</v>
      </c>
      <c r="AB316" s="8">
        <v>52328.41</v>
      </c>
      <c r="AD316" s="10">
        <v>4890052</v>
      </c>
      <c r="AE316" s="11">
        <v>45428</v>
      </c>
      <c r="AF316" s="8">
        <v>14266</v>
      </c>
      <c r="AG316" s="8">
        <v>220.40000000000146</v>
      </c>
      <c r="AH316" s="12">
        <v>1.5742857142857246E-2</v>
      </c>
      <c r="AI316" s="8">
        <v>13.166069295101641</v>
      </c>
      <c r="AJ316" s="11">
        <v>46238.166069293984</v>
      </c>
      <c r="AK316" s="11">
        <v>46238</v>
      </c>
      <c r="AL316" s="10">
        <v>0</v>
      </c>
      <c r="AM316">
        <v>28263.219999999998</v>
      </c>
      <c r="AN316">
        <v>0.9998014285714284</v>
      </c>
      <c r="AO316" s="40" t="str">
        <f>E316&amp;F316&amp;U316</f>
        <v>HCMHYSY-PUHYPOS.3-4</v>
      </c>
      <c r="AP316" s="40" t="str">
        <f>_xlfn.XLOOKUP(AO316,CrossRef!N:N,CrossRef!A:A,"NOT FOUND",0)</f>
        <v>NOT FOUND</v>
      </c>
      <c r="AQ316" s="40" t="str">
        <f>IFERROR(_xlfn.XLOOKUP(AO316,CrossRef!$N:$N,CrossRef!$E:$E,"Not Found"),"-")</f>
        <v>Not Found</v>
      </c>
      <c r="AR316" s="40" t="str">
        <f>IFERROR(_xlfn.XLOOKUP(AO316,CrossRef!$N:$N,CrossRef!$G:$G,"Not Found"),"-")</f>
        <v>Not Found</v>
      </c>
      <c r="AS316" s="40" t="str">
        <f>IFERROR(_xlfn.XLOOKUP(AO316,CrossRef!$N:$N,CrossRef!$H:$H,"Not Found"),"-")</f>
        <v>Not Found</v>
      </c>
    </row>
    <row r="317" spans="1:45" hidden="1" x14ac:dyDescent="0.3">
      <c r="A317" s="38" t="str">
        <f>E317&amp;F317&amp;U317</f>
        <v>HCMHYSY-PUHYPOS.1-2</v>
      </c>
      <c r="B317" s="38" t="str">
        <f>I317&amp;D317&amp;C317</f>
        <v>EX7150</v>
      </c>
      <c r="C317" s="38" t="str">
        <f>_xlfn.XLOOKUP(A317,CrossRef!N:N,CrossRef!D:D,"",0)</f>
        <v/>
      </c>
      <c r="D317" s="38" t="str">
        <f>_xlfn.XLOOKUP(A317,CrossRef!N:N,CrossRef!C:C,"",0)</f>
        <v/>
      </c>
      <c r="E317" s="38" t="str">
        <f>LEFT(M317,3)</f>
        <v>HCM</v>
      </c>
      <c r="F317" s="38" t="str">
        <f>_xlfn.TEXTAFTER(J317,"-")</f>
        <v>HYSY-PUHY</v>
      </c>
      <c r="G317" t="s">
        <v>2695</v>
      </c>
      <c r="H317" t="s">
        <v>2696</v>
      </c>
      <c r="I317" t="s">
        <v>2958</v>
      </c>
      <c r="J317" s="7" t="s">
        <v>1230</v>
      </c>
      <c r="K317" t="s">
        <v>2668</v>
      </c>
      <c r="L317" t="s">
        <v>2959</v>
      </c>
      <c r="M317" t="s">
        <v>2960</v>
      </c>
      <c r="N317" t="s">
        <v>2640</v>
      </c>
      <c r="O317" t="s">
        <v>2803</v>
      </c>
      <c r="P317" t="s">
        <v>2642</v>
      </c>
      <c r="Q317" t="s">
        <v>2640</v>
      </c>
      <c r="R317" t="s">
        <v>3757</v>
      </c>
      <c r="S317" t="s">
        <v>2655</v>
      </c>
      <c r="T317" t="s">
        <v>3745</v>
      </c>
      <c r="U317" t="s">
        <v>674</v>
      </c>
      <c r="V317" s="7" t="s">
        <v>1989</v>
      </c>
      <c r="W317" s="8">
        <v>14000</v>
      </c>
      <c r="X317" t="s">
        <v>3758</v>
      </c>
      <c r="Y317" t="s">
        <v>3759</v>
      </c>
      <c r="Z317" s="8">
        <v>28045.599999999999</v>
      </c>
      <c r="AA317" s="9">
        <v>16.739999999999998</v>
      </c>
      <c r="AB317" s="8">
        <v>52328.41</v>
      </c>
      <c r="AD317" s="10">
        <v>4890053</v>
      </c>
      <c r="AE317" s="11">
        <v>45478</v>
      </c>
      <c r="AF317" s="8">
        <v>14266</v>
      </c>
      <c r="AG317" s="8">
        <v>220.40000000000146</v>
      </c>
      <c r="AH317" s="12">
        <v>1.5742857142857246E-2</v>
      </c>
      <c r="AI317" s="8">
        <v>13.166069295101641</v>
      </c>
      <c r="AJ317" s="11">
        <v>46238.166069293984</v>
      </c>
      <c r="AK317" s="11">
        <v>46238</v>
      </c>
      <c r="AL317" s="10">
        <v>0</v>
      </c>
      <c r="AM317">
        <v>28263.219999999998</v>
      </c>
      <c r="AN317">
        <v>0.9998014285714284</v>
      </c>
      <c r="AO317" s="40" t="str">
        <f>E317&amp;F317&amp;U317</f>
        <v>HCMHYSY-PUHYPOS.1-2</v>
      </c>
      <c r="AP317" s="40" t="str">
        <f>_xlfn.XLOOKUP(AO317,CrossRef!N:N,CrossRef!A:A,"NOT FOUND",0)</f>
        <v>NOT FOUND</v>
      </c>
      <c r="AQ317" s="40" t="str">
        <f>IFERROR(_xlfn.XLOOKUP(AO317,CrossRef!$N:$N,CrossRef!$E:$E,"Not Found"),"-")</f>
        <v>Not Found</v>
      </c>
      <c r="AR317" s="40" t="str">
        <f>IFERROR(_xlfn.XLOOKUP(AO317,CrossRef!$N:$N,CrossRef!$G:$G,"Not Found"),"-")</f>
        <v>Not Found</v>
      </c>
      <c r="AS317" s="40" t="str">
        <f>IFERROR(_xlfn.XLOOKUP(AO317,CrossRef!$N:$N,CrossRef!$H:$H,"Not Found"),"-")</f>
        <v>Not Found</v>
      </c>
    </row>
    <row r="318" spans="1:45" hidden="1" x14ac:dyDescent="0.3">
      <c r="A318" s="38" t="str">
        <f>E318&amp;F318&amp;U318</f>
        <v>HCMHYSY-PUHYPOS.5-6</v>
      </c>
      <c r="B318" s="38" t="str">
        <f>I318&amp;D318&amp;C318</f>
        <v>EX7150</v>
      </c>
      <c r="C318" s="38" t="str">
        <f>_xlfn.XLOOKUP(A318,CrossRef!N:N,CrossRef!D:D,"",0)</f>
        <v/>
      </c>
      <c r="D318" s="38" t="str">
        <f>_xlfn.XLOOKUP(A318,CrossRef!N:N,CrossRef!C:C,"",0)</f>
        <v/>
      </c>
      <c r="E318" s="38" t="str">
        <f>LEFT(M318,3)</f>
        <v>HCM</v>
      </c>
      <c r="F318" s="38" t="str">
        <f>_xlfn.TEXTAFTER(J318,"-")</f>
        <v>HYSY-PUHY</v>
      </c>
      <c r="G318" t="s">
        <v>2695</v>
      </c>
      <c r="H318" t="s">
        <v>2696</v>
      </c>
      <c r="I318" t="s">
        <v>2958</v>
      </c>
      <c r="J318" s="7" t="s">
        <v>1230</v>
      </c>
      <c r="K318" t="s">
        <v>2668</v>
      </c>
      <c r="L318" t="s">
        <v>2959</v>
      </c>
      <c r="M318" t="s">
        <v>2960</v>
      </c>
      <c r="N318" t="s">
        <v>2640</v>
      </c>
      <c r="O318" t="s">
        <v>2803</v>
      </c>
      <c r="P318" t="s">
        <v>2642</v>
      </c>
      <c r="Q318" t="s">
        <v>2640</v>
      </c>
      <c r="R318" t="s">
        <v>3760</v>
      </c>
      <c r="S318" t="s">
        <v>2655</v>
      </c>
      <c r="T318" t="s">
        <v>3745</v>
      </c>
      <c r="U318" t="s">
        <v>672</v>
      </c>
      <c r="V318" s="7" t="s">
        <v>3761</v>
      </c>
      <c r="W318" s="8">
        <v>14000</v>
      </c>
      <c r="X318" t="s">
        <v>3762</v>
      </c>
      <c r="Y318" t="s">
        <v>3763</v>
      </c>
      <c r="Z318" s="8">
        <v>28045.599999999999</v>
      </c>
      <c r="AA318" s="9">
        <v>16.739999999999998</v>
      </c>
      <c r="AB318" s="8">
        <v>52328.41</v>
      </c>
      <c r="AD318" s="10">
        <v>4890054</v>
      </c>
      <c r="AE318" s="11">
        <v>45478</v>
      </c>
      <c r="AF318" s="8">
        <v>14266</v>
      </c>
      <c r="AG318" s="8">
        <v>220.40000000000146</v>
      </c>
      <c r="AH318" s="12">
        <v>1.5742857142857246E-2</v>
      </c>
      <c r="AI318" s="8">
        <v>13.166069295101641</v>
      </c>
      <c r="AJ318" s="11">
        <v>46238.166069293984</v>
      </c>
      <c r="AK318" s="11">
        <v>46238</v>
      </c>
      <c r="AL318" s="10">
        <v>0</v>
      </c>
      <c r="AM318">
        <v>28263.219999999998</v>
      </c>
      <c r="AN318">
        <v>0.9998014285714284</v>
      </c>
      <c r="AO318" s="40" t="str">
        <f>E318&amp;F318&amp;U318</f>
        <v>HCMHYSY-PUHYPOS.5-6</v>
      </c>
      <c r="AP318" s="40" t="str">
        <f>_xlfn.XLOOKUP(AO318,CrossRef!N:N,CrossRef!A:A,"NOT FOUND",0)</f>
        <v>NOT FOUND</v>
      </c>
      <c r="AQ318" s="40" t="str">
        <f>IFERROR(_xlfn.XLOOKUP(AO318,CrossRef!$N:$N,CrossRef!$E:$E,"Not Found"),"-")</f>
        <v>Not Found</v>
      </c>
      <c r="AR318" s="40" t="str">
        <f>IFERROR(_xlfn.XLOOKUP(AO318,CrossRef!$N:$N,CrossRef!$G:$G,"Not Found"),"-")</f>
        <v>Not Found</v>
      </c>
      <c r="AS318" s="40" t="str">
        <f>IFERROR(_xlfn.XLOOKUP(AO318,CrossRef!$N:$N,CrossRef!$H:$H,"Not Found"),"-")</f>
        <v>Not Found</v>
      </c>
    </row>
    <row r="319" spans="1:45" hidden="1" x14ac:dyDescent="0.3">
      <c r="A319" s="38" t="str">
        <f>E319&amp;F319&amp;U319</f>
        <v>HCMHYSY-PUHYPOS.7-8</v>
      </c>
      <c r="B319" s="38" t="str">
        <f>I319&amp;D319&amp;C319</f>
        <v>EX7150</v>
      </c>
      <c r="C319" s="38" t="str">
        <f>_xlfn.XLOOKUP(A319,CrossRef!N:N,CrossRef!D:D,"",0)</f>
        <v/>
      </c>
      <c r="D319" s="38" t="str">
        <f>_xlfn.XLOOKUP(A319,CrossRef!N:N,CrossRef!C:C,"",0)</f>
        <v/>
      </c>
      <c r="E319" s="38" t="str">
        <f>LEFT(M319,3)</f>
        <v>HCM</v>
      </c>
      <c r="F319" s="38" t="str">
        <f>_xlfn.TEXTAFTER(J319,"-")</f>
        <v>HYSY-PUHY</v>
      </c>
      <c r="G319" t="s">
        <v>2695</v>
      </c>
      <c r="H319" t="s">
        <v>2696</v>
      </c>
      <c r="I319" t="s">
        <v>2958</v>
      </c>
      <c r="J319" s="7" t="s">
        <v>1230</v>
      </c>
      <c r="K319" t="s">
        <v>2668</v>
      </c>
      <c r="L319" t="s">
        <v>2959</v>
      </c>
      <c r="M319" t="s">
        <v>2960</v>
      </c>
      <c r="N319" t="s">
        <v>2640</v>
      </c>
      <c r="O319" t="s">
        <v>2803</v>
      </c>
      <c r="P319" t="s">
        <v>2642</v>
      </c>
      <c r="Q319" t="s">
        <v>2640</v>
      </c>
      <c r="R319" t="s">
        <v>3764</v>
      </c>
      <c r="S319" t="s">
        <v>2655</v>
      </c>
      <c r="T319" t="s">
        <v>3745</v>
      </c>
      <c r="U319" t="s">
        <v>3765</v>
      </c>
      <c r="V319" s="7" t="s">
        <v>3766</v>
      </c>
      <c r="W319" s="8">
        <v>14000</v>
      </c>
      <c r="X319" t="s">
        <v>3767</v>
      </c>
      <c r="Y319" t="s">
        <v>3768</v>
      </c>
      <c r="Z319" s="8">
        <v>28045.599999999999</v>
      </c>
      <c r="AA319" s="9">
        <v>16.739999999999998</v>
      </c>
      <c r="AB319" s="8">
        <v>52328.41</v>
      </c>
      <c r="AD319" s="10">
        <v>4890055</v>
      </c>
      <c r="AE319" s="11">
        <v>45478</v>
      </c>
      <c r="AF319" s="8">
        <v>14266</v>
      </c>
      <c r="AG319" s="8">
        <v>220.40000000000146</v>
      </c>
      <c r="AH319" s="12">
        <v>1.5742857142857246E-2</v>
      </c>
      <c r="AI319" s="8">
        <v>13.166069295101641</v>
      </c>
      <c r="AJ319" s="11">
        <v>46238.166069293984</v>
      </c>
      <c r="AK319" s="11">
        <v>46238</v>
      </c>
      <c r="AL319" s="10">
        <v>0</v>
      </c>
      <c r="AM319">
        <v>28263.219999999998</v>
      </c>
      <c r="AN319">
        <v>0.9998014285714284</v>
      </c>
      <c r="AO319" s="40" t="str">
        <f>E319&amp;F319&amp;U319</f>
        <v>HCMHYSY-PUHYPOS.7-8</v>
      </c>
      <c r="AP319" s="40" t="str">
        <f>_xlfn.XLOOKUP(AO319,CrossRef!N:N,CrossRef!A:A,"NOT FOUND",0)</f>
        <v>NOT FOUND</v>
      </c>
      <c r="AQ319" s="40" t="str">
        <f>IFERROR(_xlfn.XLOOKUP(AO319,CrossRef!$N:$N,CrossRef!$E:$E,"Not Found"),"-")</f>
        <v>Not Found</v>
      </c>
      <c r="AR319" s="40" t="str">
        <f>IFERROR(_xlfn.XLOOKUP(AO319,CrossRef!$N:$N,CrossRef!$G:$G,"Not Found"),"-")</f>
        <v>Not Found</v>
      </c>
      <c r="AS319" s="40" t="str">
        <f>IFERROR(_xlfn.XLOOKUP(AO319,CrossRef!$N:$N,CrossRef!$H:$H,"Not Found"),"-")</f>
        <v>Not Found</v>
      </c>
    </row>
    <row r="320" spans="1:45" hidden="1" x14ac:dyDescent="0.3">
      <c r="A320" s="38" t="str">
        <f>E320&amp;F320&amp;U320</f>
        <v>SNDENGI</v>
      </c>
      <c r="B320" s="38" t="str">
        <f>I320&amp;D320&amp;C320</f>
        <v>TD6322100000</v>
      </c>
      <c r="C320" s="38" t="str">
        <f>_xlfn.XLOOKUP(A320,CrossRef!N:N,CrossRef!D:D,"",0)</f>
        <v>00</v>
      </c>
      <c r="D320" s="38" t="str">
        <f>_xlfn.XLOOKUP(A320,CrossRef!N:N,CrossRef!C:C,"",0)</f>
        <v>1000</v>
      </c>
      <c r="E320" s="38" t="str">
        <f>LEFT(M320,3)</f>
        <v>SND</v>
      </c>
      <c r="F320" s="38" t="str">
        <f>_xlfn.TEXTAFTER(J320,"-")</f>
        <v>ENGI</v>
      </c>
      <c r="G320" t="s">
        <v>2725</v>
      </c>
      <c r="H320" t="s">
        <v>2726</v>
      </c>
      <c r="I320" t="s">
        <v>3134</v>
      </c>
      <c r="J320" s="7" t="s">
        <v>1232</v>
      </c>
      <c r="K320" t="s">
        <v>2638</v>
      </c>
      <c r="L320" t="s">
        <v>187</v>
      </c>
      <c r="M320" t="s">
        <v>3135</v>
      </c>
      <c r="N320" t="s">
        <v>2640</v>
      </c>
      <c r="O320" t="s">
        <v>2653</v>
      </c>
      <c r="P320" t="s">
        <v>2642</v>
      </c>
      <c r="Q320" t="s">
        <v>2640</v>
      </c>
      <c r="R320" t="s">
        <v>3769</v>
      </c>
      <c r="S320" t="s">
        <v>2655</v>
      </c>
      <c r="T320" t="s">
        <v>3087</v>
      </c>
      <c r="U320" t="s">
        <v>2657</v>
      </c>
      <c r="V320" s="7" t="s">
        <v>186</v>
      </c>
      <c r="W320" s="8">
        <v>11000</v>
      </c>
      <c r="X320" t="s">
        <v>3770</v>
      </c>
      <c r="Y320" t="s">
        <v>3771</v>
      </c>
      <c r="Z320" s="8">
        <v>54941.65</v>
      </c>
      <c r="AA320" s="9">
        <v>14.08</v>
      </c>
      <c r="AB320" s="8">
        <v>156565</v>
      </c>
      <c r="AD320" s="10">
        <v>4881899</v>
      </c>
      <c r="AE320" s="11">
        <v>45441</v>
      </c>
      <c r="AF320" s="8">
        <v>44178</v>
      </c>
      <c r="AG320" s="8">
        <v>236.34999999999854</v>
      </c>
      <c r="AH320" s="12">
        <v>2.1486363636363505E-2</v>
      </c>
      <c r="AI320" s="8">
        <v>16.786221590908987</v>
      </c>
      <c r="AJ320" s="11">
        <v>46241.786221608796</v>
      </c>
      <c r="AK320" s="11">
        <v>46222</v>
      </c>
      <c r="AL320" s="10">
        <v>19</v>
      </c>
      <c r="AM320">
        <v>54899.41</v>
      </c>
      <c r="AN320">
        <v>0.97467363636363669</v>
      </c>
      <c r="AO320" s="40" t="str">
        <f>E320&amp;F320&amp;U320</f>
        <v>SNDENGI</v>
      </c>
      <c r="AP320" s="40" t="str">
        <f>_xlfn.XLOOKUP(AO320,CrossRef!N:N,CrossRef!A:A,"NOT FOUND",0)</f>
        <v>SND100000</v>
      </c>
      <c r="AQ320" s="40" t="str">
        <f>IFERROR(_xlfn.XLOOKUP(AO320,CrossRef!$N:$N,CrossRef!$E:$E,"Not Found"),"-")</f>
        <v>793F XQ</v>
      </c>
      <c r="AR320" s="40" t="str">
        <f>IFERROR(_xlfn.XLOOKUP(AO320,CrossRef!$N:$N,CrossRef!$G:$G,"Not Found"),"-")</f>
        <v>1000 - ENGINE</v>
      </c>
      <c r="AS320" s="40" t="str">
        <f>IFERROR(_xlfn.XLOOKUP(AO320,CrossRef!$N:$N,CrossRef!$H:$H,"Not Found"),"-")</f>
        <v>00 - (NONE)</v>
      </c>
    </row>
    <row r="321" spans="1:45" hidden="1" x14ac:dyDescent="0.3">
      <c r="A321" s="38" t="str">
        <f>E321&amp;F321&amp;U321</f>
        <v>SSPDRIV-FIDVRHR</v>
      </c>
      <c r="B321" s="38" t="str">
        <f>I321&amp;D321&amp;C321</f>
        <v>TD63134008RI</v>
      </c>
      <c r="C321" s="38" t="str">
        <f>_xlfn.XLOOKUP(A321,CrossRef!N:N,CrossRef!D:D,"",0)</f>
        <v>RI</v>
      </c>
      <c r="D321" s="38" t="str">
        <f>_xlfn.XLOOKUP(A321,CrossRef!N:N,CrossRef!C:C,"",0)</f>
        <v>4008</v>
      </c>
      <c r="E321" s="38" t="str">
        <f>LEFT(M321,3)</f>
        <v>SSP</v>
      </c>
      <c r="F321" s="38" t="str">
        <f>_xlfn.TEXTAFTER(J321,"-")</f>
        <v>DRIV-FIDV</v>
      </c>
      <c r="G321" t="s">
        <v>2725</v>
      </c>
      <c r="H321" t="s">
        <v>2726</v>
      </c>
      <c r="I321" t="s">
        <v>3019</v>
      </c>
      <c r="J321" s="7" t="s">
        <v>1233</v>
      </c>
      <c r="K321" t="s">
        <v>2638</v>
      </c>
      <c r="L321" t="s">
        <v>183</v>
      </c>
      <c r="M321" t="s">
        <v>3020</v>
      </c>
      <c r="N321" t="s">
        <v>2640</v>
      </c>
      <c r="O321" t="s">
        <v>2653</v>
      </c>
      <c r="P321" t="s">
        <v>2642</v>
      </c>
      <c r="Q321" t="s">
        <v>2640</v>
      </c>
      <c r="R321" t="s">
        <v>3772</v>
      </c>
      <c r="S321" t="s">
        <v>2655</v>
      </c>
      <c r="T321" t="s">
        <v>2682</v>
      </c>
      <c r="U321" t="s">
        <v>494</v>
      </c>
      <c r="V321" s="7" t="s">
        <v>549</v>
      </c>
      <c r="W321" s="8">
        <v>24000</v>
      </c>
      <c r="X321" t="s">
        <v>3773</v>
      </c>
      <c r="Y321" t="s">
        <v>3319</v>
      </c>
      <c r="Z321" s="8">
        <v>71005</v>
      </c>
      <c r="AA321" s="9">
        <v>16.03</v>
      </c>
      <c r="AB321" s="8">
        <v>152733.69</v>
      </c>
      <c r="AD321" s="10">
        <v>4903857</v>
      </c>
      <c r="AE321" s="11">
        <v>44385</v>
      </c>
      <c r="AF321" s="8">
        <v>47269.599999999999</v>
      </c>
      <c r="AG321" s="8">
        <v>264.60000000000582</v>
      </c>
      <c r="AH321" s="12">
        <v>1.1025000000000243E-2</v>
      </c>
      <c r="AI321" s="8">
        <v>16.506550218340973</v>
      </c>
      <c r="AJ321" s="11">
        <v>46241.506550231483</v>
      </c>
      <c r="AK321" s="11">
        <v>46266</v>
      </c>
      <c r="AL321" s="10">
        <v>-25</v>
      </c>
      <c r="AM321">
        <v>71662.23</v>
      </c>
      <c r="AN321">
        <v>1.0163595833333332</v>
      </c>
      <c r="AO321" s="40" t="str">
        <f>E321&amp;F321&amp;U321</f>
        <v>SSPDRIV-FIDVRHR</v>
      </c>
      <c r="AP321" s="40" t="str">
        <f>_xlfn.XLOOKUP(AO321,CrossRef!N:N,CrossRef!A:A,"NOT FOUND",0)</f>
        <v>SSP4008RI</v>
      </c>
      <c r="AQ321" s="40" t="str">
        <f>IFERROR(_xlfn.XLOOKUP(AO321,CrossRef!$N:$N,CrossRef!$E:$E,"Not Found"),"-")</f>
        <v>793F</v>
      </c>
      <c r="AR321" s="40" t="str">
        <f>IFERROR(_xlfn.XLOOKUP(AO321,CrossRef!$N:$N,CrossRef!$G:$G,"Not Found"),"-")</f>
        <v>4008 - FINAL DRIVE, BRAKE &amp; WHEEL</v>
      </c>
      <c r="AS321" s="40" t="str">
        <f>IFERROR(_xlfn.XLOOKUP(AO321,CrossRef!$N:$N,CrossRef!$H:$H,"Not Found"),"-")</f>
        <v>RI - RIGHT</v>
      </c>
    </row>
    <row r="322" spans="1:45" hidden="1" x14ac:dyDescent="0.3">
      <c r="A322" s="38" t="str">
        <f>E322&amp;F322&amp;U322</f>
        <v>HCMBCKT</v>
      </c>
      <c r="B322" s="38" t="str">
        <f>I322&amp;D322&amp;C322</f>
        <v>EX7052</v>
      </c>
      <c r="C322" s="38" t="str">
        <f>_xlfn.XLOOKUP(A322,CrossRef!N:N,CrossRef!D:D,"",0)</f>
        <v/>
      </c>
      <c r="D322" s="38" t="str">
        <f>_xlfn.XLOOKUP(A322,CrossRef!N:N,CrossRef!C:C,"",0)</f>
        <v/>
      </c>
      <c r="E322" s="38" t="str">
        <f>LEFT(M322,3)</f>
        <v>HCM</v>
      </c>
      <c r="F322" s="38" t="str">
        <f>_xlfn.TEXTAFTER(J322,"-")</f>
        <v>BCKT</v>
      </c>
      <c r="G322" t="s">
        <v>2648</v>
      </c>
      <c r="H322" t="s">
        <v>2649</v>
      </c>
      <c r="I322" t="s">
        <v>3774</v>
      </c>
      <c r="J322" s="7" t="s">
        <v>1234</v>
      </c>
      <c r="K322" t="s">
        <v>2668</v>
      </c>
      <c r="L322" t="s">
        <v>224</v>
      </c>
      <c r="M322" t="s">
        <v>3775</v>
      </c>
      <c r="N322" t="s">
        <v>2640</v>
      </c>
      <c r="O322" t="s">
        <v>2653</v>
      </c>
      <c r="P322" t="s">
        <v>2642</v>
      </c>
      <c r="Q322" t="s">
        <v>2640</v>
      </c>
      <c r="R322" t="s">
        <v>3776</v>
      </c>
      <c r="S322" t="s">
        <v>2671</v>
      </c>
      <c r="T322" t="s">
        <v>2672</v>
      </c>
      <c r="U322" t="s">
        <v>2657</v>
      </c>
      <c r="V322" s="7" t="s">
        <v>808</v>
      </c>
      <c r="W322" s="8">
        <v>10000</v>
      </c>
      <c r="X322" t="s">
        <v>3777</v>
      </c>
      <c r="Y322" t="s">
        <v>3778</v>
      </c>
      <c r="Z322" s="8">
        <v>43135.9</v>
      </c>
      <c r="AA322" s="9">
        <v>5.94</v>
      </c>
      <c r="AB322" s="8">
        <v>164730</v>
      </c>
      <c r="AD322" s="10">
        <v>4878154</v>
      </c>
      <c r="AE322" s="11">
        <v>44759</v>
      </c>
      <c r="AF322" s="8">
        <v>33406</v>
      </c>
      <c r="AG322" s="8">
        <v>270.09999999999854</v>
      </c>
      <c r="AH322" s="12">
        <v>2.7009999999999854E-2</v>
      </c>
      <c r="AI322" s="8">
        <v>45.471380471380222</v>
      </c>
      <c r="AJ322" s="11">
        <v>46270.471380474541</v>
      </c>
      <c r="AK322" s="11">
        <v>46214</v>
      </c>
      <c r="AL322" s="10">
        <v>56</v>
      </c>
      <c r="AM322">
        <v>43070.560000000005</v>
      </c>
      <c r="AN322">
        <v>0.96645600000000054</v>
      </c>
      <c r="AO322" s="40" t="str">
        <f>E322&amp;F322&amp;U322</f>
        <v>HCMBCKT</v>
      </c>
      <c r="AP322" s="40" t="str">
        <f>_xlfn.XLOOKUP(AO322,CrossRef!N:N,CrossRef!A:A,"NOT FOUND",0)</f>
        <v>NOT FOUND</v>
      </c>
      <c r="AQ322" s="40" t="str">
        <f>IFERROR(_xlfn.XLOOKUP(AO322,CrossRef!$N:$N,CrossRef!$E:$E,"Not Found"),"-")</f>
        <v>Not Found</v>
      </c>
      <c r="AR322" s="40" t="str">
        <f>IFERROR(_xlfn.XLOOKUP(AO322,CrossRef!$N:$N,CrossRef!$G:$G,"Not Found"),"-")</f>
        <v>Not Found</v>
      </c>
      <c r="AS322" s="40" t="str">
        <f>IFERROR(_xlfn.XLOOKUP(AO322,CrossRef!$N:$N,CrossRef!$H:$H,"Not Found"),"-")</f>
        <v>Not Found</v>
      </c>
    </row>
    <row r="323" spans="1:45" hidden="1" x14ac:dyDescent="0.3">
      <c r="A323" s="38" t="str">
        <f>E323&amp;F323&amp;U323</f>
        <v>FDBDRIV-FIDVLHR</v>
      </c>
      <c r="B323" s="38" t="str">
        <f>I323&amp;D323&amp;C323</f>
        <v>QTD254008LR</v>
      </c>
      <c r="C323" s="38" t="str">
        <f>_xlfn.XLOOKUP(A323,CrossRef!N:N,CrossRef!D:D,"",0)</f>
        <v>LR</v>
      </c>
      <c r="D323" s="38" t="str">
        <f>_xlfn.XLOOKUP(A323,CrossRef!N:N,CrossRef!C:C,"",0)</f>
        <v>4008</v>
      </c>
      <c r="E323" s="38" t="str">
        <f>LEFT(M323,3)</f>
        <v>FDB</v>
      </c>
      <c r="F323" s="38" t="str">
        <f>_xlfn.TEXTAFTER(J323,"-")</f>
        <v>DRIV-FIDV</v>
      </c>
      <c r="G323" t="s">
        <v>2635</v>
      </c>
      <c r="H323" t="s">
        <v>2636</v>
      </c>
      <c r="I323" t="s">
        <v>3779</v>
      </c>
      <c r="J323" s="7" t="s">
        <v>1235</v>
      </c>
      <c r="K323" t="s">
        <v>2638</v>
      </c>
      <c r="L323" t="s">
        <v>155</v>
      </c>
      <c r="M323" t="s">
        <v>3780</v>
      </c>
      <c r="N323" t="s">
        <v>2640</v>
      </c>
      <c r="O323" t="s">
        <v>2641</v>
      </c>
      <c r="P323" t="s">
        <v>2642</v>
      </c>
      <c r="Q323" t="s">
        <v>2640</v>
      </c>
      <c r="R323" t="s">
        <v>3781</v>
      </c>
      <c r="S323" t="s">
        <v>2655</v>
      </c>
      <c r="T323" t="s">
        <v>2682</v>
      </c>
      <c r="U323" t="s">
        <v>491</v>
      </c>
      <c r="V323" s="7" t="s">
        <v>573</v>
      </c>
      <c r="W323" s="8">
        <v>19800</v>
      </c>
      <c r="X323" t="s">
        <v>3782</v>
      </c>
      <c r="Y323" t="s">
        <v>3783</v>
      </c>
      <c r="Z323" s="8">
        <v>100857</v>
      </c>
      <c r="AA323" s="9">
        <v>14.23</v>
      </c>
      <c r="AB323" s="8">
        <v>161627.01</v>
      </c>
      <c r="AD323" s="10">
        <v>4903866</v>
      </c>
      <c r="AE323" s="11">
        <v>44552</v>
      </c>
      <c r="AF323" s="8">
        <v>81352</v>
      </c>
      <c r="AG323" s="8">
        <v>295</v>
      </c>
      <c r="AH323" s="12">
        <v>1.48989898989899E-2</v>
      </c>
      <c r="AI323" s="8">
        <v>20.730850316233308</v>
      </c>
      <c r="AJ323" s="11">
        <v>46245.730850312502</v>
      </c>
      <c r="AK323" s="11">
        <v>46266</v>
      </c>
      <c r="AL323" s="10">
        <v>-21</v>
      </c>
      <c r="AM323">
        <v>101440.43</v>
      </c>
      <c r="AO323" s="40" t="str">
        <f>E323&amp;F323&amp;U323</f>
        <v>FDBDRIV-FIDVLHR</v>
      </c>
      <c r="AP323" s="40" t="str">
        <f>_xlfn.XLOOKUP(AO323,CrossRef!N:N,CrossRef!A:A,"NOT FOUND",0)</f>
        <v>FDB4008LR</v>
      </c>
      <c r="AQ323" s="40" t="str">
        <f>IFERROR(_xlfn.XLOOKUP(AO323,CrossRef!$N:$N,CrossRef!$E:$E,"Not Found"),"-")</f>
        <v>793D</v>
      </c>
      <c r="AR323" s="40" t="str">
        <f>IFERROR(_xlfn.XLOOKUP(AO323,CrossRef!$N:$N,CrossRef!$G:$G,"Not Found"),"-")</f>
        <v>4008 - FINAL DRIVE, BRAKE &amp; WHEEL</v>
      </c>
      <c r="AS323" s="40" t="str">
        <f>IFERROR(_xlfn.XLOOKUP(AO323,CrossRef!$N:$N,CrossRef!$H:$H,"Not Found"),"-")</f>
        <v>LR - LEFT REAR</v>
      </c>
    </row>
    <row r="324" spans="1:45" hidden="1" x14ac:dyDescent="0.3">
      <c r="A324" s="38" t="str">
        <f>E324&amp;F324&amp;U324</f>
        <v>6HKSURE-SPSNLHF</v>
      </c>
      <c r="B324" s="38" t="str">
        <f>I324&amp;D324&amp;C324</f>
        <v>TD61937201LF</v>
      </c>
      <c r="C324" s="38" t="str">
        <f>_xlfn.XLOOKUP(A324,CrossRef!N:N,CrossRef!D:D,"",0)</f>
        <v>LF</v>
      </c>
      <c r="D324" s="38" t="str">
        <f>_xlfn.XLOOKUP(A324,CrossRef!N:N,CrossRef!C:C,"",0)</f>
        <v>7201</v>
      </c>
      <c r="E324" s="38" t="str">
        <f>LEFT(M324,3)</f>
        <v>6HK</v>
      </c>
      <c r="F324" s="38" t="str">
        <f>_xlfn.TEXTAFTER(J324,"-")</f>
        <v>SURE-SPSN</v>
      </c>
      <c r="G324" t="s">
        <v>2648</v>
      </c>
      <c r="H324" t="s">
        <v>2649</v>
      </c>
      <c r="I324" t="s">
        <v>2675</v>
      </c>
      <c r="J324" s="7" t="s">
        <v>1162</v>
      </c>
      <c r="K324" t="s">
        <v>2638</v>
      </c>
      <c r="L324" t="s">
        <v>148</v>
      </c>
      <c r="M324" t="s">
        <v>2676</v>
      </c>
      <c r="N324" t="s">
        <v>2652</v>
      </c>
      <c r="O324" t="s">
        <v>2653</v>
      </c>
      <c r="P324" t="s">
        <v>2642</v>
      </c>
      <c r="Q324" t="s">
        <v>2640</v>
      </c>
      <c r="R324" t="s">
        <v>3784</v>
      </c>
      <c r="S324" t="s">
        <v>2644</v>
      </c>
      <c r="T324" t="s">
        <v>2720</v>
      </c>
      <c r="U324" t="s">
        <v>485</v>
      </c>
      <c r="V324" s="7" t="s">
        <v>935</v>
      </c>
      <c r="W324" s="8">
        <v>22000</v>
      </c>
      <c r="X324" t="s">
        <v>3785</v>
      </c>
      <c r="Y324" t="s">
        <v>2722</v>
      </c>
      <c r="Z324" s="8">
        <v>72245.5</v>
      </c>
      <c r="AA324" s="9">
        <v>17.34</v>
      </c>
      <c r="AB324" s="8">
        <v>29554.47</v>
      </c>
      <c r="AD324" s="10">
        <v>0</v>
      </c>
      <c r="AE324" s="11">
        <v>43247</v>
      </c>
      <c r="AF324" s="8">
        <v>50560.5</v>
      </c>
      <c r="AG324" s="8">
        <v>315</v>
      </c>
      <c r="AH324" s="12">
        <v>1.4318181818181818E-2</v>
      </c>
      <c r="AI324" s="8">
        <v>18.166089965397923</v>
      </c>
      <c r="AJ324" s="11">
        <v>46243.166089965278</v>
      </c>
      <c r="AK324" s="11">
        <v>46499</v>
      </c>
      <c r="AL324" s="10">
        <v>-256</v>
      </c>
      <c r="AM324">
        <v>76996.66</v>
      </c>
      <c r="AN324">
        <v>1.2016436363636365</v>
      </c>
      <c r="AO324" s="40" t="str">
        <f>E324&amp;F324&amp;U324</f>
        <v>6HKSURE-SPSNLHF</v>
      </c>
      <c r="AP324" s="40" t="str">
        <f>_xlfn.XLOOKUP(AO324,CrossRef!N:N,CrossRef!A:A,"NOT FOUND",0)</f>
        <v>6HK7201LF</v>
      </c>
      <c r="AQ324" s="40" t="str">
        <f>IFERROR(_xlfn.XLOOKUP(AO324,CrossRef!$N:$N,CrossRef!$E:$E,"Not Found"),"-")</f>
        <v>785B</v>
      </c>
      <c r="AR324" s="40" t="str">
        <f>IFERROR(_xlfn.XLOOKUP(AO324,CrossRef!$N:$N,CrossRef!$G:$G,"Not Found"),"-")</f>
        <v>7201 - SUSPENSION CYLINDER</v>
      </c>
      <c r="AS324" s="40" t="str">
        <f>IFERROR(_xlfn.XLOOKUP(AO324,CrossRef!$N:$N,CrossRef!$H:$H,"Not Found"),"-")</f>
        <v>LF - LEFT FRONT</v>
      </c>
    </row>
    <row r="325" spans="1:45" hidden="1" x14ac:dyDescent="0.3">
      <c r="A325" s="38" t="str">
        <f>E325&amp;F325&amp;U325</f>
        <v>WLHHYSY-PUHYPOS.3</v>
      </c>
      <c r="B325" s="38" t="str">
        <f>I325&amp;D325&amp;C325</f>
        <v>EX7123508400</v>
      </c>
      <c r="C325" s="38" t="str">
        <f>_xlfn.XLOOKUP(A325,CrossRef!N:N,CrossRef!D:D,"",0)</f>
        <v>00</v>
      </c>
      <c r="D325" s="38" t="str">
        <f>_xlfn.XLOOKUP(A325,CrossRef!N:N,CrossRef!C:C,"",0)</f>
        <v>5084</v>
      </c>
      <c r="E325" s="38" t="str">
        <f>LEFT(M325,3)</f>
        <v>WLH</v>
      </c>
      <c r="F325" s="38" t="str">
        <f>_xlfn.TEXTAFTER(J325,"-")</f>
        <v>HYSY-PUHY</v>
      </c>
      <c r="G325" t="s">
        <v>2635</v>
      </c>
      <c r="H325" t="s">
        <v>2636</v>
      </c>
      <c r="I325" t="s">
        <v>3656</v>
      </c>
      <c r="J325" s="7" t="s">
        <v>677</v>
      </c>
      <c r="K325" t="s">
        <v>3657</v>
      </c>
      <c r="L325" t="s">
        <v>80</v>
      </c>
      <c r="M325" t="s">
        <v>3658</v>
      </c>
      <c r="N325" t="s">
        <v>2640</v>
      </c>
      <c r="O325" t="s">
        <v>2803</v>
      </c>
      <c r="P325" t="s">
        <v>2642</v>
      </c>
      <c r="Q325" t="s">
        <v>2662</v>
      </c>
      <c r="R325" t="s">
        <v>3786</v>
      </c>
      <c r="S325" t="s">
        <v>2655</v>
      </c>
      <c r="T325" t="s">
        <v>3745</v>
      </c>
      <c r="U325" t="s">
        <v>659</v>
      </c>
      <c r="V325" s="7" t="s">
        <v>678</v>
      </c>
      <c r="W325" s="8">
        <v>18000</v>
      </c>
      <c r="X325" t="s">
        <v>3787</v>
      </c>
      <c r="Y325" t="s">
        <v>3788</v>
      </c>
      <c r="Z325" s="8">
        <v>17685</v>
      </c>
      <c r="AA325" s="9">
        <v>0</v>
      </c>
      <c r="AB325" s="8">
        <v>27247.360000000001</v>
      </c>
      <c r="AD325" s="10">
        <v>4536351</v>
      </c>
      <c r="AE325" s="11">
        <v>44928</v>
      </c>
      <c r="AF325" s="8">
        <v>0</v>
      </c>
      <c r="AG325" s="8">
        <v>315</v>
      </c>
      <c r="AH325" s="12">
        <v>1.7500000000000002E-2</v>
      </c>
      <c r="AI325" s="8">
        <v>0</v>
      </c>
      <c r="AJ325" s="11">
        <v>46225</v>
      </c>
      <c r="AK325" s="11">
        <v>47191</v>
      </c>
      <c r="AL325" s="10">
        <v>-966</v>
      </c>
      <c r="AO325" s="40" t="str">
        <f>E325&amp;F325&amp;U325</f>
        <v>WLHHYSY-PUHYPOS.3</v>
      </c>
      <c r="AP325" s="40" t="str">
        <f>_xlfn.XLOOKUP(AO325,CrossRef!N:N,CrossRef!A:A,"NOT FOUND",0)</f>
        <v>WLH508400</v>
      </c>
      <c r="AQ325" s="40" t="str">
        <f>IFERROR(_xlfn.XLOOKUP(AO325,CrossRef!$N:$N,CrossRef!$E:$E,"Not Found"),"-")</f>
        <v>R9200</v>
      </c>
      <c r="AR325" s="40" t="str">
        <f>IFERROR(_xlfn.XLOOKUP(AO325,CrossRef!$N:$N,CrossRef!$G:$G,"Not Found"),"-")</f>
        <v>5084 - IMPLEMENT PUMP</v>
      </c>
      <c r="AS325" s="40" t="str">
        <f>IFERROR(_xlfn.XLOOKUP(AO325,CrossRef!$N:$N,CrossRef!$H:$H,"Not Found"),"-")</f>
        <v>00 - (NONE)</v>
      </c>
    </row>
    <row r="326" spans="1:45" hidden="1" x14ac:dyDescent="0.3">
      <c r="A326" s="38" t="str">
        <f>E326&amp;F326&amp;U326</f>
        <v>WLHIMAT-BOOM</v>
      </c>
      <c r="B326" s="38" t="str">
        <f>I326&amp;D326&amp;C326</f>
        <v>EX7123</v>
      </c>
      <c r="C326" s="38" t="str">
        <f>_xlfn.XLOOKUP(A326,CrossRef!N:N,CrossRef!D:D,"",0)</f>
        <v/>
      </c>
      <c r="D326" s="38" t="str">
        <f>_xlfn.XLOOKUP(A326,CrossRef!N:N,CrossRef!C:C,"",0)</f>
        <v/>
      </c>
      <c r="E326" s="38" t="str">
        <f>LEFT(M326,3)</f>
        <v>WLH</v>
      </c>
      <c r="F326" s="38" t="str">
        <f>_xlfn.TEXTAFTER(J326,"-")</f>
        <v>IMAT-BOOM</v>
      </c>
      <c r="G326" t="s">
        <v>2635</v>
      </c>
      <c r="H326" t="s">
        <v>2636</v>
      </c>
      <c r="I326" t="s">
        <v>3656</v>
      </c>
      <c r="J326" s="7" t="s">
        <v>866</v>
      </c>
      <c r="K326" t="s">
        <v>3657</v>
      </c>
      <c r="L326" t="s">
        <v>80</v>
      </c>
      <c r="M326" t="s">
        <v>3658</v>
      </c>
      <c r="N326" t="s">
        <v>2640</v>
      </c>
      <c r="O326" t="s">
        <v>2803</v>
      </c>
      <c r="P326" t="s">
        <v>2642</v>
      </c>
      <c r="Q326" t="s">
        <v>2662</v>
      </c>
      <c r="R326" t="s">
        <v>3789</v>
      </c>
      <c r="S326" t="s">
        <v>2671</v>
      </c>
      <c r="T326" t="s">
        <v>2739</v>
      </c>
      <c r="U326" t="s">
        <v>2657</v>
      </c>
      <c r="V326" s="7" t="s">
        <v>867</v>
      </c>
      <c r="W326" s="8">
        <v>18000</v>
      </c>
      <c r="X326" t="s">
        <v>3790</v>
      </c>
      <c r="Y326" t="s">
        <v>3791</v>
      </c>
      <c r="Z326" s="8">
        <v>17685</v>
      </c>
      <c r="AA326" s="9">
        <v>0</v>
      </c>
      <c r="AB326" s="8">
        <v>324090</v>
      </c>
      <c r="AD326" s="10">
        <v>4513181</v>
      </c>
      <c r="AE326" s="11">
        <v>43892</v>
      </c>
      <c r="AF326" s="8">
        <v>0</v>
      </c>
      <c r="AG326" s="8">
        <v>315</v>
      </c>
      <c r="AH326" s="12">
        <v>1.7500000000000002E-2</v>
      </c>
      <c r="AI326" s="8">
        <v>0</v>
      </c>
      <c r="AJ326" s="11">
        <v>46225</v>
      </c>
      <c r="AK326" s="11">
        <v>46664</v>
      </c>
      <c r="AL326" s="10">
        <v>-439</v>
      </c>
      <c r="AO326" s="40" t="str">
        <f>E326&amp;F326&amp;U326</f>
        <v>WLHIMAT-BOOM</v>
      </c>
      <c r="AP326" s="40" t="str">
        <f>_xlfn.XLOOKUP(AO326,CrossRef!N:N,CrossRef!A:A,"NOT FOUND",0)</f>
        <v>NOT FOUND</v>
      </c>
      <c r="AQ326" s="40" t="str">
        <f>IFERROR(_xlfn.XLOOKUP(AO326,CrossRef!$N:$N,CrossRef!$E:$E,"Not Found"),"-")</f>
        <v>Not Found</v>
      </c>
      <c r="AR326" s="40" t="str">
        <f>IFERROR(_xlfn.XLOOKUP(AO326,CrossRef!$N:$N,CrossRef!$G:$G,"Not Found"),"-")</f>
        <v>Not Found</v>
      </c>
      <c r="AS326" s="40" t="str">
        <f>IFERROR(_xlfn.XLOOKUP(AO326,CrossRef!$N:$N,CrossRef!$H:$H,"Not Found"),"-")</f>
        <v>Not Found</v>
      </c>
    </row>
    <row r="327" spans="1:45" hidden="1" x14ac:dyDescent="0.3">
      <c r="A327" s="38" t="str">
        <f>E327&amp;F327&amp;U327</f>
        <v>WLHIMAT-SICK</v>
      </c>
      <c r="B327" s="38" t="str">
        <f>I327&amp;D327&amp;C327</f>
        <v>EX7123</v>
      </c>
      <c r="C327" s="38" t="str">
        <f>_xlfn.XLOOKUP(A327,CrossRef!N:N,CrossRef!D:D,"",0)</f>
        <v/>
      </c>
      <c r="D327" s="38" t="str">
        <f>_xlfn.XLOOKUP(A327,CrossRef!N:N,CrossRef!C:C,"",0)</f>
        <v/>
      </c>
      <c r="E327" s="38" t="str">
        <f>LEFT(M327,3)</f>
        <v>WLH</v>
      </c>
      <c r="F327" s="38" t="str">
        <f>_xlfn.TEXTAFTER(J327,"-")</f>
        <v>IMAT-SICK</v>
      </c>
      <c r="G327" t="s">
        <v>2635</v>
      </c>
      <c r="H327" t="s">
        <v>2636</v>
      </c>
      <c r="I327" t="s">
        <v>3656</v>
      </c>
      <c r="J327" s="7" t="s">
        <v>1236</v>
      </c>
      <c r="K327" t="s">
        <v>3657</v>
      </c>
      <c r="L327" t="s">
        <v>80</v>
      </c>
      <c r="M327" t="s">
        <v>3658</v>
      </c>
      <c r="N327" t="s">
        <v>2640</v>
      </c>
      <c r="O327" t="s">
        <v>2803</v>
      </c>
      <c r="P327" t="s">
        <v>2642</v>
      </c>
      <c r="Q327" t="s">
        <v>2662</v>
      </c>
      <c r="R327" t="s">
        <v>3792</v>
      </c>
      <c r="S327" t="s">
        <v>2671</v>
      </c>
      <c r="T327" t="s">
        <v>2835</v>
      </c>
      <c r="U327" t="s">
        <v>2657</v>
      </c>
      <c r="V327" s="7" t="s">
        <v>1075</v>
      </c>
      <c r="W327" s="8">
        <v>18000</v>
      </c>
      <c r="X327" t="s">
        <v>3793</v>
      </c>
      <c r="Y327" t="s">
        <v>3794</v>
      </c>
      <c r="Z327" s="8">
        <v>17685</v>
      </c>
      <c r="AA327" s="9">
        <v>0</v>
      </c>
      <c r="AB327" s="8">
        <v>210660</v>
      </c>
      <c r="AD327" s="10">
        <v>4513176</v>
      </c>
      <c r="AE327" s="11">
        <v>43892</v>
      </c>
      <c r="AF327" s="8">
        <v>0</v>
      </c>
      <c r="AG327" s="8">
        <v>315</v>
      </c>
      <c r="AH327" s="12">
        <v>1.7500000000000002E-2</v>
      </c>
      <c r="AI327" s="8">
        <v>0</v>
      </c>
      <c r="AJ327" s="11">
        <v>46225</v>
      </c>
      <c r="AK327" s="11">
        <v>46664</v>
      </c>
      <c r="AL327" s="10">
        <v>-439</v>
      </c>
      <c r="AO327" s="40" t="str">
        <f>E327&amp;F327&amp;U327</f>
        <v>WLHIMAT-SICK</v>
      </c>
      <c r="AP327" s="40" t="str">
        <f>_xlfn.XLOOKUP(AO327,CrossRef!N:N,CrossRef!A:A,"NOT FOUND",0)</f>
        <v>NOT FOUND</v>
      </c>
      <c r="AQ327" s="40" t="str">
        <f>IFERROR(_xlfn.XLOOKUP(AO327,CrossRef!$N:$N,CrossRef!$E:$E,"Not Found"),"-")</f>
        <v>Not Found</v>
      </c>
      <c r="AR327" s="40" t="str">
        <f>IFERROR(_xlfn.XLOOKUP(AO327,CrossRef!$N:$N,CrossRef!$G:$G,"Not Found"),"-")</f>
        <v>Not Found</v>
      </c>
      <c r="AS327" s="40" t="str">
        <f>IFERROR(_xlfn.XLOOKUP(AO327,CrossRef!$N:$N,CrossRef!$H:$H,"Not Found"),"-")</f>
        <v>Not Found</v>
      </c>
    </row>
    <row r="328" spans="1:45" hidden="1" x14ac:dyDescent="0.3">
      <c r="A328" s="38" t="str">
        <f>E328&amp;F328&amp;U328</f>
        <v>WLHSURE-TMSGRR</v>
      </c>
      <c r="B328" s="38" t="str">
        <f>I328&amp;D328&amp;C328</f>
        <v>EX71235459RE</v>
      </c>
      <c r="C328" s="38" t="str">
        <f>_xlfn.XLOOKUP(A328,CrossRef!N:N,CrossRef!D:D,"",0)</f>
        <v>RE</v>
      </c>
      <c r="D328" s="38" t="str">
        <f>_xlfn.XLOOKUP(A328,CrossRef!N:N,CrossRef!C:C,"",0)</f>
        <v>5459</v>
      </c>
      <c r="E328" s="38" t="str">
        <f>LEFT(M328,3)</f>
        <v>WLH</v>
      </c>
      <c r="F328" s="38" t="str">
        <f>_xlfn.TEXTAFTER(J328,"-")</f>
        <v>SURE-TMSG</v>
      </c>
      <c r="G328" t="s">
        <v>2635</v>
      </c>
      <c r="H328" t="s">
        <v>2636</v>
      </c>
      <c r="I328" t="s">
        <v>3656</v>
      </c>
      <c r="J328" s="7" t="s">
        <v>758</v>
      </c>
      <c r="K328" t="s">
        <v>3657</v>
      </c>
      <c r="L328" t="s">
        <v>80</v>
      </c>
      <c r="M328" t="s">
        <v>3658</v>
      </c>
      <c r="N328" t="s">
        <v>2640</v>
      </c>
      <c r="O328" t="s">
        <v>2803</v>
      </c>
      <c r="P328" t="s">
        <v>2642</v>
      </c>
      <c r="Q328" t="s">
        <v>2662</v>
      </c>
      <c r="R328" t="s">
        <v>3795</v>
      </c>
      <c r="S328" t="s">
        <v>2655</v>
      </c>
      <c r="T328" t="s">
        <v>2949</v>
      </c>
      <c r="U328" t="s">
        <v>230</v>
      </c>
      <c r="V328" s="7" t="s">
        <v>734</v>
      </c>
      <c r="W328" s="8">
        <v>18000</v>
      </c>
      <c r="X328" t="s">
        <v>3796</v>
      </c>
      <c r="Y328" t="s">
        <v>3797</v>
      </c>
      <c r="Z328" s="8">
        <v>17685</v>
      </c>
      <c r="AA328" s="9">
        <v>0</v>
      </c>
      <c r="AB328" s="8">
        <v>67135.02</v>
      </c>
      <c r="AD328" s="10">
        <v>4513178</v>
      </c>
      <c r="AE328" s="11">
        <v>43892</v>
      </c>
      <c r="AF328" s="8">
        <v>0</v>
      </c>
      <c r="AG328" s="8">
        <v>315</v>
      </c>
      <c r="AH328" s="12">
        <v>1.7500000000000002E-2</v>
      </c>
      <c r="AI328" s="8">
        <v>0</v>
      </c>
      <c r="AJ328" s="11">
        <v>46225</v>
      </c>
      <c r="AK328" s="11">
        <v>46664</v>
      </c>
      <c r="AL328" s="10">
        <v>-439</v>
      </c>
      <c r="AO328" s="40" t="str">
        <f>E328&amp;F328&amp;U328</f>
        <v>WLHSURE-TMSGRR</v>
      </c>
      <c r="AP328" s="40" t="str">
        <f>_xlfn.XLOOKUP(AO328,CrossRef!N:N,CrossRef!A:A,"NOT FOUND",0)</f>
        <v>WLH5459RE</v>
      </c>
      <c r="AQ328" s="40" t="str">
        <f>IFERROR(_xlfn.XLOOKUP(AO328,CrossRef!$N:$N,CrossRef!$E:$E,"Not Found"),"-")</f>
        <v>R9200</v>
      </c>
      <c r="AR328" s="40" t="str">
        <f>IFERROR(_xlfn.XLOOKUP(AO328,CrossRef!$N:$N,CrossRef!$G:$G,"Not Found"),"-")</f>
        <v>5459 - SWING DRIVE</v>
      </c>
      <c r="AS328" s="40" t="str">
        <f>IFERROR(_xlfn.XLOOKUP(AO328,CrossRef!$N:$N,CrossRef!$H:$H,"Not Found"),"-")</f>
        <v>RE - REAR</v>
      </c>
    </row>
    <row r="329" spans="1:45" hidden="1" x14ac:dyDescent="0.3">
      <c r="A329" s="38" t="str">
        <f>E329&amp;F329&amp;U329</f>
        <v>WLHSURE-TMSGFR</v>
      </c>
      <c r="B329" s="38" t="str">
        <f>I329&amp;D329&amp;C329</f>
        <v>EX71235459FR</v>
      </c>
      <c r="C329" s="38" t="str">
        <f>_xlfn.XLOOKUP(A329,CrossRef!N:N,CrossRef!D:D,"",0)</f>
        <v>FR</v>
      </c>
      <c r="D329" s="38" t="str">
        <f>_xlfn.XLOOKUP(A329,CrossRef!N:N,CrossRef!C:C,"",0)</f>
        <v>5459</v>
      </c>
      <c r="E329" s="38" t="str">
        <f>LEFT(M329,3)</f>
        <v>WLH</v>
      </c>
      <c r="F329" s="38" t="str">
        <f>_xlfn.TEXTAFTER(J329,"-")</f>
        <v>SURE-TMSG</v>
      </c>
      <c r="G329" t="s">
        <v>2635</v>
      </c>
      <c r="H329" t="s">
        <v>2636</v>
      </c>
      <c r="I329" t="s">
        <v>3656</v>
      </c>
      <c r="J329" s="7" t="s">
        <v>758</v>
      </c>
      <c r="K329" t="s">
        <v>3657</v>
      </c>
      <c r="L329" t="s">
        <v>80</v>
      </c>
      <c r="M329" t="s">
        <v>3658</v>
      </c>
      <c r="N329" t="s">
        <v>2640</v>
      </c>
      <c r="O329" t="s">
        <v>2803</v>
      </c>
      <c r="P329" t="s">
        <v>2642</v>
      </c>
      <c r="Q329" t="s">
        <v>2662</v>
      </c>
      <c r="R329" t="s">
        <v>3798</v>
      </c>
      <c r="S329" t="s">
        <v>2655</v>
      </c>
      <c r="T329" t="s">
        <v>2949</v>
      </c>
      <c r="U329" t="s">
        <v>233</v>
      </c>
      <c r="V329" s="7" t="s">
        <v>735</v>
      </c>
      <c r="W329" s="8">
        <v>18000</v>
      </c>
      <c r="X329" t="s">
        <v>3799</v>
      </c>
      <c r="Y329" t="s">
        <v>3797</v>
      </c>
      <c r="Z329" s="8">
        <v>17685</v>
      </c>
      <c r="AA329" s="9">
        <v>0</v>
      </c>
      <c r="AB329" s="8">
        <v>67135.02</v>
      </c>
      <c r="AD329" s="10">
        <v>4513179</v>
      </c>
      <c r="AE329" s="11">
        <v>43892</v>
      </c>
      <c r="AF329" s="8">
        <v>0</v>
      </c>
      <c r="AG329" s="8">
        <v>315</v>
      </c>
      <c r="AH329" s="12">
        <v>1.7500000000000002E-2</v>
      </c>
      <c r="AI329" s="8">
        <v>0</v>
      </c>
      <c r="AJ329" s="11">
        <v>46225</v>
      </c>
      <c r="AK329" s="11">
        <v>46664</v>
      </c>
      <c r="AL329" s="10">
        <v>-439</v>
      </c>
      <c r="AO329" s="40" t="str">
        <f>E329&amp;F329&amp;U329</f>
        <v>WLHSURE-TMSGFR</v>
      </c>
      <c r="AP329" s="40" t="str">
        <f>_xlfn.XLOOKUP(AO329,CrossRef!N:N,CrossRef!A:A,"NOT FOUND",0)</f>
        <v>WLH5459FR</v>
      </c>
      <c r="AQ329" s="40" t="str">
        <f>IFERROR(_xlfn.XLOOKUP(AO329,CrossRef!$N:$N,CrossRef!$E:$E,"Not Found"),"-")</f>
        <v>R9200</v>
      </c>
      <c r="AR329" s="40" t="str">
        <f>IFERROR(_xlfn.XLOOKUP(AO329,CrossRef!$N:$N,CrossRef!$G:$G,"Not Found"),"-")</f>
        <v>5459 - SWING DRIVE</v>
      </c>
      <c r="AS329" s="40" t="str">
        <f>IFERROR(_xlfn.XLOOKUP(AO329,CrossRef!$N:$N,CrossRef!$H:$H,"Not Found"),"-")</f>
        <v>FR - FRONT</v>
      </c>
    </row>
    <row r="330" spans="1:45" hidden="1" x14ac:dyDescent="0.3">
      <c r="A330" s="38" t="str">
        <f>E330&amp;F330&amp;U330</f>
        <v>WLHUCRG-FIDVLH</v>
      </c>
      <c r="B330" s="38" t="str">
        <f>I330&amp;D330&amp;C330</f>
        <v>EX71234050LT</v>
      </c>
      <c r="C330" s="38" t="str">
        <f>_xlfn.XLOOKUP(A330,CrossRef!N:N,CrossRef!D:D,"",0)</f>
        <v>LT</v>
      </c>
      <c r="D330" s="38" t="str">
        <f>_xlfn.XLOOKUP(A330,CrossRef!N:N,CrossRef!C:C,"",0)</f>
        <v>4050</v>
      </c>
      <c r="E330" s="38" t="str">
        <f>LEFT(M330,3)</f>
        <v>WLH</v>
      </c>
      <c r="F330" s="38" t="str">
        <f>_xlfn.TEXTAFTER(J330,"-")</f>
        <v>UCRG-FIDV</v>
      </c>
      <c r="G330" t="s">
        <v>2635</v>
      </c>
      <c r="H330" t="s">
        <v>2636</v>
      </c>
      <c r="I330" t="s">
        <v>3656</v>
      </c>
      <c r="J330" s="7" t="s">
        <v>523</v>
      </c>
      <c r="K330" t="s">
        <v>3657</v>
      </c>
      <c r="L330" t="s">
        <v>80</v>
      </c>
      <c r="M330" t="s">
        <v>3658</v>
      </c>
      <c r="N330" t="s">
        <v>2640</v>
      </c>
      <c r="O330" t="s">
        <v>2803</v>
      </c>
      <c r="P330" t="s">
        <v>2642</v>
      </c>
      <c r="Q330" t="s">
        <v>2662</v>
      </c>
      <c r="R330" t="s">
        <v>3800</v>
      </c>
      <c r="S330" t="s">
        <v>2655</v>
      </c>
      <c r="T330" t="s">
        <v>3213</v>
      </c>
      <c r="U330" t="s">
        <v>59</v>
      </c>
      <c r="V330" s="7" t="s">
        <v>512</v>
      </c>
      <c r="W330" s="8">
        <v>18000</v>
      </c>
      <c r="X330" t="s">
        <v>3801</v>
      </c>
      <c r="Y330" t="s">
        <v>3802</v>
      </c>
      <c r="Z330" s="8">
        <v>17685</v>
      </c>
      <c r="AA330" s="9">
        <v>0</v>
      </c>
      <c r="AB330" s="8">
        <v>134815.53</v>
      </c>
      <c r="AD330" s="10">
        <v>4399201</v>
      </c>
      <c r="AE330" s="11">
        <v>45526</v>
      </c>
      <c r="AF330" s="8">
        <v>0</v>
      </c>
      <c r="AG330" s="8">
        <v>315</v>
      </c>
      <c r="AH330" s="12">
        <v>1.7500000000000002E-2</v>
      </c>
      <c r="AI330" s="8">
        <v>0</v>
      </c>
      <c r="AJ330" s="11">
        <v>46225</v>
      </c>
      <c r="AK330" s="11">
        <v>46664</v>
      </c>
      <c r="AL330" s="10">
        <v>-439</v>
      </c>
      <c r="AO330" s="40" t="str">
        <f>E330&amp;F330&amp;U330</f>
        <v>WLHUCRG-FIDVLH</v>
      </c>
      <c r="AP330" s="40" t="str">
        <f>_xlfn.XLOOKUP(AO330,CrossRef!N:N,CrossRef!A:A,"NOT FOUND",0)</f>
        <v>WLH4050LT</v>
      </c>
      <c r="AQ330" s="40" t="str">
        <f>IFERROR(_xlfn.XLOOKUP(AO330,CrossRef!$N:$N,CrossRef!$E:$E,"Not Found"),"-")</f>
        <v>R9200</v>
      </c>
      <c r="AR330" s="40" t="str">
        <f>IFERROR(_xlfn.XLOOKUP(AO330,CrossRef!$N:$N,CrossRef!$G:$G,"Not Found"),"-")</f>
        <v>4050 - FINAL DRIVE</v>
      </c>
      <c r="AS330" s="40" t="str">
        <f>IFERROR(_xlfn.XLOOKUP(AO330,CrossRef!$N:$N,CrossRef!$H:$H,"Not Found"),"-")</f>
        <v>LT - LEFT</v>
      </c>
    </row>
    <row r="331" spans="1:45" hidden="1" x14ac:dyDescent="0.3">
      <c r="A331" s="38" t="str">
        <f>E331&amp;F331&amp;U331</f>
        <v>WLHUCRG-FIDVRH</v>
      </c>
      <c r="B331" s="38" t="str">
        <f>I331&amp;D331&amp;C331</f>
        <v>EX71234050RI</v>
      </c>
      <c r="C331" s="38" t="str">
        <f>_xlfn.XLOOKUP(A331,CrossRef!N:N,CrossRef!D:D,"",0)</f>
        <v>RI</v>
      </c>
      <c r="D331" s="38" t="str">
        <f>_xlfn.XLOOKUP(A331,CrossRef!N:N,CrossRef!C:C,"",0)</f>
        <v>4050</v>
      </c>
      <c r="E331" s="38" t="str">
        <f>LEFT(M331,3)</f>
        <v>WLH</v>
      </c>
      <c r="F331" s="38" t="str">
        <f>_xlfn.TEXTAFTER(J331,"-")</f>
        <v>UCRG-FIDV</v>
      </c>
      <c r="G331" t="s">
        <v>2635</v>
      </c>
      <c r="H331" t="s">
        <v>2636</v>
      </c>
      <c r="I331" t="s">
        <v>3656</v>
      </c>
      <c r="J331" s="7" t="s">
        <v>523</v>
      </c>
      <c r="K331" t="s">
        <v>3657</v>
      </c>
      <c r="L331" t="s">
        <v>80</v>
      </c>
      <c r="M331" t="s">
        <v>3658</v>
      </c>
      <c r="N331" t="s">
        <v>2640</v>
      </c>
      <c r="O331" t="s">
        <v>2803</v>
      </c>
      <c r="P331" t="s">
        <v>2642</v>
      </c>
      <c r="Q331" t="s">
        <v>2662</v>
      </c>
      <c r="R331" t="s">
        <v>3803</v>
      </c>
      <c r="S331" t="s">
        <v>2655</v>
      </c>
      <c r="T331" t="s">
        <v>3213</v>
      </c>
      <c r="U331" t="s">
        <v>63</v>
      </c>
      <c r="V331" s="7" t="s">
        <v>511</v>
      </c>
      <c r="W331" s="8">
        <v>18000</v>
      </c>
      <c r="X331" t="s">
        <v>3804</v>
      </c>
      <c r="Y331" t="s">
        <v>3802</v>
      </c>
      <c r="Z331" s="8">
        <v>17685</v>
      </c>
      <c r="AA331" s="9">
        <v>0</v>
      </c>
      <c r="AB331" s="8">
        <v>134815.53</v>
      </c>
      <c r="AD331" s="10">
        <v>4399074</v>
      </c>
      <c r="AE331" s="11">
        <v>45526</v>
      </c>
      <c r="AF331" s="8">
        <v>0</v>
      </c>
      <c r="AG331" s="8">
        <v>315</v>
      </c>
      <c r="AH331" s="12">
        <v>1.7500000000000002E-2</v>
      </c>
      <c r="AI331" s="8">
        <v>0</v>
      </c>
      <c r="AJ331" s="11">
        <v>46225</v>
      </c>
      <c r="AK331" s="11">
        <v>46664</v>
      </c>
      <c r="AL331" s="10">
        <v>-439</v>
      </c>
      <c r="AO331" s="40" t="str">
        <f>E331&amp;F331&amp;U331</f>
        <v>WLHUCRG-FIDVRH</v>
      </c>
      <c r="AP331" s="40" t="str">
        <f>_xlfn.XLOOKUP(AO331,CrossRef!N:N,CrossRef!A:A,"NOT FOUND",0)</f>
        <v>WLH4050RI</v>
      </c>
      <c r="AQ331" s="40" t="str">
        <f>IFERROR(_xlfn.XLOOKUP(AO331,CrossRef!$N:$N,CrossRef!$E:$E,"Not Found"),"-")</f>
        <v>R9200</v>
      </c>
      <c r="AR331" s="40" t="str">
        <f>IFERROR(_xlfn.XLOOKUP(AO331,CrossRef!$N:$N,CrossRef!$G:$G,"Not Found"),"-")</f>
        <v>4050 - FINAL DRIVE</v>
      </c>
      <c r="AS331" s="40" t="str">
        <f>IFERROR(_xlfn.XLOOKUP(AO331,CrossRef!$N:$N,CrossRef!$H:$H,"Not Found"),"-")</f>
        <v>RI - RIGHT</v>
      </c>
    </row>
    <row r="332" spans="1:45" hidden="1" x14ac:dyDescent="0.3">
      <c r="A332" s="38" t="str">
        <f>E332&amp;F332&amp;U332</f>
        <v>SPDENGI</v>
      </c>
      <c r="B332" s="38" t="str">
        <f>I332&amp;D332&amp;C332</f>
        <v>TD6644100000</v>
      </c>
      <c r="C332" s="38" t="str">
        <f>_xlfn.XLOOKUP(A332,CrossRef!N:N,CrossRef!D:D,"",0)</f>
        <v>00</v>
      </c>
      <c r="D332" s="38" t="str">
        <f>_xlfn.XLOOKUP(A332,CrossRef!N:N,CrossRef!C:C,"",0)</f>
        <v>1000</v>
      </c>
      <c r="E332" s="38" t="str">
        <f>LEFT(M332,3)</f>
        <v>SPD</v>
      </c>
      <c r="F332" s="38" t="str">
        <f>_xlfn.TEXTAFTER(J332,"-")</f>
        <v>ENGI</v>
      </c>
      <c r="G332" t="s">
        <v>2695</v>
      </c>
      <c r="H332" t="s">
        <v>2696</v>
      </c>
      <c r="I332" t="s">
        <v>3805</v>
      </c>
      <c r="J332" s="7" t="s">
        <v>1237</v>
      </c>
      <c r="K332" t="s">
        <v>2638</v>
      </c>
      <c r="L332" t="s">
        <v>190</v>
      </c>
      <c r="M332" t="s">
        <v>3806</v>
      </c>
      <c r="N332" t="s">
        <v>2640</v>
      </c>
      <c r="O332" t="s">
        <v>3054</v>
      </c>
      <c r="P332" t="s">
        <v>2642</v>
      </c>
      <c r="Q332" t="s">
        <v>2640</v>
      </c>
      <c r="R332" t="s">
        <v>3807</v>
      </c>
      <c r="S332" t="s">
        <v>2655</v>
      </c>
      <c r="T332" t="s">
        <v>3265</v>
      </c>
      <c r="U332" t="s">
        <v>2657</v>
      </c>
      <c r="V332" s="7" t="s">
        <v>163</v>
      </c>
      <c r="W332" s="8">
        <v>22000</v>
      </c>
      <c r="X332" t="s">
        <v>3808</v>
      </c>
      <c r="Y332" t="s">
        <v>3809</v>
      </c>
      <c r="Z332" s="8">
        <v>21653.13</v>
      </c>
      <c r="AA332" s="9">
        <v>13.45</v>
      </c>
      <c r="AB332" s="8">
        <v>476355.23</v>
      </c>
      <c r="AD332" s="10">
        <v>4902613</v>
      </c>
      <c r="AE332" s="11"/>
      <c r="AF332" s="8"/>
      <c r="AG332" s="8">
        <v>346.86999999999898</v>
      </c>
      <c r="AH332" s="12">
        <v>1.5766818181818135E-2</v>
      </c>
      <c r="AI332" s="8">
        <v>25.789591078066842</v>
      </c>
      <c r="AJ332" s="11">
        <v>46250.78959108796</v>
      </c>
      <c r="AK332" s="11">
        <v>46263</v>
      </c>
      <c r="AL332" s="10">
        <v>-13</v>
      </c>
      <c r="AM332">
        <v>22164.23</v>
      </c>
      <c r="AO332" s="40" t="str">
        <f>E332&amp;F332&amp;U332</f>
        <v>SPDENGI</v>
      </c>
      <c r="AP332" s="40" t="str">
        <f>_xlfn.XLOOKUP(AO332,CrossRef!N:N,CrossRef!A:A,"NOT FOUND",0)</f>
        <v>SPD100000</v>
      </c>
      <c r="AQ332" s="40" t="str">
        <f>IFERROR(_xlfn.XLOOKUP(AO332,CrossRef!$N:$N,CrossRef!$E:$E,"Not Found"),"-")</f>
        <v>789D</v>
      </c>
      <c r="AR332" s="40" t="str">
        <f>IFERROR(_xlfn.XLOOKUP(AO332,CrossRef!$N:$N,CrossRef!$G:$G,"Not Found"),"-")</f>
        <v>1000 - ENGINE</v>
      </c>
      <c r="AS332" s="40" t="str">
        <f>IFERROR(_xlfn.XLOOKUP(AO332,CrossRef!$N:$N,CrossRef!$H:$H,"Not Found"),"-")</f>
        <v>00 - (NONE)</v>
      </c>
    </row>
    <row r="333" spans="1:45" hidden="1" x14ac:dyDescent="0.3">
      <c r="A333" s="38" t="str">
        <f>E333&amp;F333&amp;U333</f>
        <v>SPDENGI-COSY</v>
      </c>
      <c r="B333" s="38" t="str">
        <f>I333&amp;D333&amp;C333</f>
        <v>TD6644135300</v>
      </c>
      <c r="C333" s="38" t="str">
        <f>_xlfn.XLOOKUP(A333,CrossRef!N:N,CrossRef!D:D,"",0)</f>
        <v>00</v>
      </c>
      <c r="D333" s="38" t="str">
        <f>_xlfn.XLOOKUP(A333,CrossRef!N:N,CrossRef!C:C,"",0)</f>
        <v>1353</v>
      </c>
      <c r="E333" s="38" t="str">
        <f>LEFT(M333,3)</f>
        <v>SPD</v>
      </c>
      <c r="F333" s="38" t="str">
        <f>_xlfn.TEXTAFTER(J333,"-")</f>
        <v>ENGI-COSY</v>
      </c>
      <c r="G333" t="s">
        <v>2695</v>
      </c>
      <c r="H333" t="s">
        <v>2696</v>
      </c>
      <c r="I333" t="s">
        <v>3805</v>
      </c>
      <c r="J333" s="7" t="s">
        <v>1238</v>
      </c>
      <c r="K333" t="s">
        <v>2638</v>
      </c>
      <c r="L333" t="s">
        <v>190</v>
      </c>
      <c r="M333" t="s">
        <v>3806</v>
      </c>
      <c r="N333" t="s">
        <v>2640</v>
      </c>
      <c r="O333" t="s">
        <v>3054</v>
      </c>
      <c r="P333" t="s">
        <v>2642</v>
      </c>
      <c r="Q333" t="s">
        <v>2640</v>
      </c>
      <c r="R333" t="s">
        <v>3810</v>
      </c>
      <c r="S333" t="s">
        <v>2655</v>
      </c>
      <c r="T333" t="s">
        <v>3253</v>
      </c>
      <c r="U333" t="s">
        <v>2657</v>
      </c>
      <c r="V333" s="7" t="s">
        <v>291</v>
      </c>
      <c r="W333" s="8">
        <v>22000</v>
      </c>
      <c r="X333" t="s">
        <v>3811</v>
      </c>
      <c r="Y333" t="s">
        <v>3812</v>
      </c>
      <c r="Z333" s="8">
        <v>21653.13</v>
      </c>
      <c r="AA333" s="9">
        <v>13.45</v>
      </c>
      <c r="AB333" s="8">
        <v>53570.98</v>
      </c>
      <c r="AD333" s="10">
        <v>4902612</v>
      </c>
      <c r="AE333" s="11"/>
      <c r="AF333" s="8">
        <v>0</v>
      </c>
      <c r="AG333" s="8">
        <v>346.86999999999898</v>
      </c>
      <c r="AH333" s="12">
        <v>1.5766818181818135E-2</v>
      </c>
      <c r="AI333" s="8">
        <v>25.789591078066842</v>
      </c>
      <c r="AJ333" s="11">
        <v>46250.78959108796</v>
      </c>
      <c r="AK333" s="11">
        <v>46263</v>
      </c>
      <c r="AL333" s="10">
        <v>-13</v>
      </c>
      <c r="AM333">
        <v>22164.23</v>
      </c>
      <c r="AN333">
        <v>1.0074650000000001</v>
      </c>
      <c r="AO333" s="40" t="str">
        <f>E333&amp;F333&amp;U333</f>
        <v>SPDENGI-COSY</v>
      </c>
      <c r="AP333" s="40" t="str">
        <f>_xlfn.XLOOKUP(AO333,CrossRef!N:N,CrossRef!A:A,"NOT FOUND",0)</f>
        <v>SPD135300</v>
      </c>
      <c r="AQ333" s="40" t="str">
        <f>IFERROR(_xlfn.XLOOKUP(AO333,CrossRef!$N:$N,CrossRef!$E:$E,"Not Found"),"-")</f>
        <v>789D</v>
      </c>
      <c r="AR333" s="40" t="str">
        <f>IFERROR(_xlfn.XLOOKUP(AO333,CrossRef!$N:$N,CrossRef!$G:$G,"Not Found"),"-")</f>
        <v>1353 - RADIATOR</v>
      </c>
      <c r="AS333" s="40" t="str">
        <f>IFERROR(_xlfn.XLOOKUP(AO333,CrossRef!$N:$N,CrossRef!$H:$H,"Not Found"),"-")</f>
        <v>00 - (NONE)</v>
      </c>
    </row>
    <row r="334" spans="1:45" hidden="1" x14ac:dyDescent="0.3">
      <c r="A334" s="38" t="str">
        <f>E334&amp;F334&amp;U334</f>
        <v>8GBDRIV-TQCV</v>
      </c>
      <c r="B334" s="38" t="str">
        <f>I334&amp;D334&amp;C334</f>
        <v>QPM03310100</v>
      </c>
      <c r="C334" s="38" t="str">
        <f>_xlfn.XLOOKUP(A334,CrossRef!N:N,CrossRef!D:D,"",0)</f>
        <v>00</v>
      </c>
      <c r="D334" s="38" t="str">
        <f>_xlfn.XLOOKUP(A334,CrossRef!N:N,CrossRef!C:C,"",0)</f>
        <v>3101</v>
      </c>
      <c r="E334" s="38" t="str">
        <f>LEFT(M334,3)</f>
        <v>8GB</v>
      </c>
      <c r="F334" s="38" t="str">
        <f>_xlfn.TEXTAFTER(J334,"-")</f>
        <v>DRIV-TQCV</v>
      </c>
      <c r="G334" t="s">
        <v>2635</v>
      </c>
      <c r="H334" t="s">
        <v>2636</v>
      </c>
      <c r="I334" t="s">
        <v>3813</v>
      </c>
      <c r="J334" s="7" t="s">
        <v>388</v>
      </c>
      <c r="K334" t="s">
        <v>2638</v>
      </c>
      <c r="L334" t="s">
        <v>148</v>
      </c>
      <c r="M334" t="s">
        <v>3814</v>
      </c>
      <c r="N334" t="s">
        <v>2640</v>
      </c>
      <c r="O334" t="s">
        <v>2641</v>
      </c>
      <c r="P334" t="s">
        <v>2642</v>
      </c>
      <c r="Q334" t="s">
        <v>2640</v>
      </c>
      <c r="R334" t="s">
        <v>3815</v>
      </c>
      <c r="S334" t="s">
        <v>2655</v>
      </c>
      <c r="T334" t="s">
        <v>2678</v>
      </c>
      <c r="U334" t="s">
        <v>2657</v>
      </c>
      <c r="V334" s="7" t="s">
        <v>386</v>
      </c>
      <c r="W334" s="8">
        <v>19800</v>
      </c>
      <c r="X334" t="s">
        <v>3816</v>
      </c>
      <c r="Y334" t="s">
        <v>3817</v>
      </c>
      <c r="Z334" s="8">
        <v>48733</v>
      </c>
      <c r="AA334" s="9">
        <v>0.55000000000000004</v>
      </c>
      <c r="AB334" s="8">
        <v>48844.97</v>
      </c>
      <c r="AD334" s="10">
        <v>4613289</v>
      </c>
      <c r="AE334" s="11">
        <v>37987</v>
      </c>
      <c r="AF334" s="8">
        <v>29282</v>
      </c>
      <c r="AG334" s="8">
        <v>349</v>
      </c>
      <c r="AH334" s="12">
        <v>1.7626262626262625E-2</v>
      </c>
      <c r="AI334" s="8">
        <v>634.5454545454545</v>
      </c>
      <c r="AJ334" s="11">
        <v>46859.545454548614</v>
      </c>
      <c r="AK334" s="11">
        <v>75633</v>
      </c>
      <c r="AL334" s="10">
        <v>-28774</v>
      </c>
      <c r="AM334">
        <v>64907.4</v>
      </c>
      <c r="AO334" s="40" t="str">
        <f>E334&amp;F334&amp;U334</f>
        <v>8GBDRIV-TQCV</v>
      </c>
      <c r="AP334" s="40" t="str">
        <f>_xlfn.XLOOKUP(AO334,CrossRef!N:N,CrossRef!A:A,"NOT FOUND",0)</f>
        <v>8GB310100</v>
      </c>
      <c r="AQ334" s="40" t="str">
        <f>IFERROR(_xlfn.XLOOKUP(AO334,CrossRef!$N:$N,CrossRef!$E:$E,"Not Found"),"-")</f>
        <v>785B</v>
      </c>
      <c r="AR334" s="40" t="str">
        <f>IFERROR(_xlfn.XLOOKUP(AO334,CrossRef!$N:$N,CrossRef!$G:$G,"Not Found"),"-")</f>
        <v>3101 - TORQUE CONVERTER</v>
      </c>
      <c r="AS334" s="40" t="str">
        <f>IFERROR(_xlfn.XLOOKUP(AO334,CrossRef!$N:$N,CrossRef!$H:$H,"Not Found"),"-")</f>
        <v>00 - (NONE)</v>
      </c>
    </row>
    <row r="335" spans="1:45" hidden="1" x14ac:dyDescent="0.3">
      <c r="A335" s="38" t="str">
        <f>E335&amp;F335&amp;U335</f>
        <v>HCMIMAT-SICK-SICK</v>
      </c>
      <c r="B335" s="38" t="str">
        <f>I335&amp;D335&amp;C335</f>
        <v>EX7061</v>
      </c>
      <c r="C335" s="38" t="str">
        <f>_xlfn.XLOOKUP(A335,CrossRef!N:N,CrossRef!D:D,"",0)</f>
        <v/>
      </c>
      <c r="D335" s="38" t="str">
        <f>_xlfn.XLOOKUP(A335,CrossRef!N:N,CrossRef!C:C,"",0)</f>
        <v/>
      </c>
      <c r="E335" s="38" t="str">
        <f>LEFT(M335,3)</f>
        <v>HCM</v>
      </c>
      <c r="F335" s="38" t="str">
        <f>_xlfn.TEXTAFTER(J335,"-")</f>
        <v>IMAT-SICK-SICK</v>
      </c>
      <c r="G335" t="s">
        <v>2635</v>
      </c>
      <c r="H335" t="s">
        <v>2636</v>
      </c>
      <c r="I335" t="s">
        <v>2667</v>
      </c>
      <c r="J335" s="7" t="s">
        <v>1239</v>
      </c>
      <c r="K335" t="s">
        <v>2668</v>
      </c>
      <c r="L335" t="s">
        <v>227</v>
      </c>
      <c r="M335" t="s">
        <v>2669</v>
      </c>
      <c r="N335" t="s">
        <v>2652</v>
      </c>
      <c r="O335" t="s">
        <v>2653</v>
      </c>
      <c r="P335" t="s">
        <v>2642</v>
      </c>
      <c r="Q335" t="s">
        <v>2662</v>
      </c>
      <c r="R335" t="s">
        <v>3818</v>
      </c>
      <c r="S335" t="s">
        <v>2671</v>
      </c>
      <c r="T335" t="s">
        <v>2835</v>
      </c>
      <c r="U335" t="s">
        <v>2657</v>
      </c>
      <c r="V335" s="7" t="s">
        <v>1075</v>
      </c>
      <c r="W335" s="8">
        <v>18000</v>
      </c>
      <c r="X335" t="s">
        <v>3819</v>
      </c>
      <c r="Y335" t="s">
        <v>3155</v>
      </c>
      <c r="Z335" s="8">
        <v>65494</v>
      </c>
      <c r="AA335" s="9">
        <v>0</v>
      </c>
      <c r="AB335" s="8">
        <v>248300</v>
      </c>
      <c r="AD335" s="10">
        <v>4379500</v>
      </c>
      <c r="AE335" s="11">
        <v>43786</v>
      </c>
      <c r="AF335" s="8">
        <v>47845</v>
      </c>
      <c r="AG335" s="8">
        <v>351</v>
      </c>
      <c r="AH335" s="12">
        <v>1.95E-2</v>
      </c>
      <c r="AI335" s="8">
        <v>0</v>
      </c>
      <c r="AJ335" s="11">
        <v>46225</v>
      </c>
      <c r="AK335" s="11">
        <v>47330</v>
      </c>
      <c r="AL335" s="10">
        <v>-1105</v>
      </c>
      <c r="AO335" s="40" t="str">
        <f>E335&amp;F335&amp;U335</f>
        <v>HCMIMAT-SICK-SICK</v>
      </c>
      <c r="AP335" s="40" t="str">
        <f>_xlfn.XLOOKUP(AO335,CrossRef!N:N,CrossRef!A:A,"NOT FOUND",0)</f>
        <v>NOT FOUND</v>
      </c>
      <c r="AQ335" s="40" t="str">
        <f>IFERROR(_xlfn.XLOOKUP(AO335,CrossRef!$N:$N,CrossRef!$E:$E,"Not Found"),"-")</f>
        <v>Not Found</v>
      </c>
      <c r="AR335" s="40" t="str">
        <f>IFERROR(_xlfn.XLOOKUP(AO335,CrossRef!$N:$N,CrossRef!$G:$G,"Not Found"),"-")</f>
        <v>Not Found</v>
      </c>
      <c r="AS335" s="40" t="str">
        <f>IFERROR(_xlfn.XLOOKUP(AO335,CrossRef!$N:$N,CrossRef!$H:$H,"Not Found"),"-")</f>
        <v>Not Found</v>
      </c>
    </row>
    <row r="336" spans="1:45" hidden="1" x14ac:dyDescent="0.3">
      <c r="A336" s="38" t="str">
        <f>E336&amp;F336&amp;U336</f>
        <v>JRPENGI-COSY</v>
      </c>
      <c r="B336" s="38" t="str">
        <f>I336&amp;D336&amp;C336</f>
        <v>TD2416135300</v>
      </c>
      <c r="C336" s="38" t="str">
        <f>_xlfn.XLOOKUP(A336,CrossRef!N:N,CrossRef!D:D,"",0)</f>
        <v>00</v>
      </c>
      <c r="D336" s="38" t="str">
        <f>_xlfn.XLOOKUP(A336,CrossRef!N:N,CrossRef!C:C,"",0)</f>
        <v>1353</v>
      </c>
      <c r="E336" s="38" t="str">
        <f>LEFT(M336,3)</f>
        <v>JRP</v>
      </c>
      <c r="F336" s="38" t="str">
        <f>_xlfn.TEXTAFTER(J336,"-")</f>
        <v>ENGI-COSY</v>
      </c>
      <c r="G336" t="s">
        <v>2813</v>
      </c>
      <c r="H336" t="s">
        <v>2814</v>
      </c>
      <c r="I336" t="s">
        <v>3820</v>
      </c>
      <c r="J336" s="7" t="s">
        <v>1240</v>
      </c>
      <c r="K336" t="s">
        <v>2638</v>
      </c>
      <c r="L336" t="s">
        <v>172</v>
      </c>
      <c r="M336" t="s">
        <v>3821</v>
      </c>
      <c r="N336" t="s">
        <v>2640</v>
      </c>
      <c r="O336" t="s">
        <v>2803</v>
      </c>
      <c r="P336" t="s">
        <v>2642</v>
      </c>
      <c r="Q336" t="s">
        <v>2662</v>
      </c>
      <c r="R336" t="s">
        <v>3822</v>
      </c>
      <c r="S336" t="s">
        <v>2655</v>
      </c>
      <c r="T336" t="s">
        <v>3253</v>
      </c>
      <c r="U336" t="s">
        <v>2657</v>
      </c>
      <c r="V336" s="7" t="s">
        <v>264</v>
      </c>
      <c r="W336" s="8">
        <v>20000</v>
      </c>
      <c r="X336" t="s">
        <v>3823</v>
      </c>
      <c r="Y336" t="s">
        <v>3666</v>
      </c>
      <c r="Z336" s="8">
        <v>41796</v>
      </c>
      <c r="AA336" s="9">
        <v>6.72</v>
      </c>
      <c r="AB336" s="8">
        <v>27645.39</v>
      </c>
      <c r="AD336" s="10">
        <v>4439734</v>
      </c>
      <c r="AE336" s="11">
        <v>43275</v>
      </c>
      <c r="AF336" s="8">
        <v>22149</v>
      </c>
      <c r="AG336" s="8">
        <v>353</v>
      </c>
      <c r="AH336" s="12">
        <v>1.7649999999999999E-2</v>
      </c>
      <c r="AI336" s="8">
        <v>52.529761904761905</v>
      </c>
      <c r="AJ336" s="11">
        <v>46277.529761921294</v>
      </c>
      <c r="AK336" s="11">
        <v>47497</v>
      </c>
      <c r="AL336" s="10">
        <v>-1220</v>
      </c>
      <c r="AM336">
        <v>50343.839999999997</v>
      </c>
      <c r="AN336">
        <v>1.4097419999999998</v>
      </c>
      <c r="AO336" s="40" t="str">
        <f>E336&amp;F336&amp;U336</f>
        <v>JRPENGI-COSY</v>
      </c>
      <c r="AP336" s="40" t="str">
        <f>_xlfn.XLOOKUP(AO336,CrossRef!N:N,CrossRef!A:A,"NOT FOUND",0)</f>
        <v>JRP135300</v>
      </c>
      <c r="AQ336" s="40" t="str">
        <f>IFERROR(_xlfn.XLOOKUP(AO336,CrossRef!$N:$N,CrossRef!$E:$E,"Not Found"),"-")</f>
        <v>777F</v>
      </c>
      <c r="AR336" s="40" t="str">
        <f>IFERROR(_xlfn.XLOOKUP(AO336,CrossRef!$N:$N,CrossRef!$G:$G,"Not Found"),"-")</f>
        <v>1353 - RADIATOR</v>
      </c>
      <c r="AS336" s="40" t="str">
        <f>IFERROR(_xlfn.XLOOKUP(AO336,CrossRef!$N:$N,CrossRef!$H:$H,"Not Found"),"-")</f>
        <v>00 - (NONE)</v>
      </c>
    </row>
    <row r="337" spans="1:45" hidden="1" x14ac:dyDescent="0.3">
      <c r="A337" s="38" t="str">
        <f>E337&amp;F337&amp;U337</f>
        <v>6HKDRIV-WHGPRHF</v>
      </c>
      <c r="B337" s="38" t="str">
        <f>I337&amp;D337&amp;C337</f>
        <v>TD61934008RF</v>
      </c>
      <c r="C337" s="38" t="str">
        <f>_xlfn.XLOOKUP(A337,CrossRef!N:N,CrossRef!D:D,"",0)</f>
        <v>RF</v>
      </c>
      <c r="D337" s="38" t="str">
        <f>_xlfn.XLOOKUP(A337,CrossRef!N:N,CrossRef!C:C,"",0)</f>
        <v>4008</v>
      </c>
      <c r="E337" s="38" t="str">
        <f>LEFT(M337,3)</f>
        <v>6HK</v>
      </c>
      <c r="F337" s="38" t="str">
        <f>_xlfn.TEXTAFTER(J337,"-")</f>
        <v>DRIV-WHGP</v>
      </c>
      <c r="G337" t="s">
        <v>2648</v>
      </c>
      <c r="H337" t="s">
        <v>2649</v>
      </c>
      <c r="I337" t="s">
        <v>2675</v>
      </c>
      <c r="J337" s="7" t="s">
        <v>1038</v>
      </c>
      <c r="K337" t="s">
        <v>2638</v>
      </c>
      <c r="L337" t="s">
        <v>148</v>
      </c>
      <c r="M337" t="s">
        <v>2676</v>
      </c>
      <c r="N337" t="s">
        <v>2652</v>
      </c>
      <c r="O337" t="s">
        <v>2653</v>
      </c>
      <c r="P337" t="s">
        <v>2642</v>
      </c>
      <c r="Q337" t="s">
        <v>2640</v>
      </c>
      <c r="R337" t="s">
        <v>3824</v>
      </c>
      <c r="S337" t="s">
        <v>2655</v>
      </c>
      <c r="T337" t="s">
        <v>2688</v>
      </c>
      <c r="U337" t="s">
        <v>488</v>
      </c>
      <c r="V337" s="7" t="s">
        <v>931</v>
      </c>
      <c r="W337" s="8">
        <v>22000</v>
      </c>
      <c r="X337" t="s">
        <v>3825</v>
      </c>
      <c r="Y337" t="s">
        <v>2690</v>
      </c>
      <c r="Z337" s="8">
        <v>72245.5</v>
      </c>
      <c r="AA337" s="9">
        <v>17.34</v>
      </c>
      <c r="AB337" s="8">
        <v>37793.870000000003</v>
      </c>
      <c r="AD337" s="10">
        <v>4201455</v>
      </c>
      <c r="AE337" s="11">
        <v>43270</v>
      </c>
      <c r="AF337" s="8">
        <v>50617</v>
      </c>
      <c r="AG337" s="8">
        <v>371.5</v>
      </c>
      <c r="AH337" s="12">
        <v>1.6886363636363637E-2</v>
      </c>
      <c r="AI337" s="8">
        <v>21.424452133794695</v>
      </c>
      <c r="AJ337" s="11">
        <v>46246.424452118059</v>
      </c>
      <c r="AK337" s="11">
        <v>47766</v>
      </c>
      <c r="AL337" s="10">
        <v>-1520</v>
      </c>
      <c r="AM337">
        <v>98966.44</v>
      </c>
      <c r="AN337">
        <v>2.1977018181818182</v>
      </c>
      <c r="AO337" s="40" t="str">
        <f>E337&amp;F337&amp;U337</f>
        <v>6HKDRIV-WHGPRHF</v>
      </c>
      <c r="AP337" s="40" t="str">
        <f>_xlfn.XLOOKUP(AO337,CrossRef!N:N,CrossRef!A:A,"NOT FOUND",0)</f>
        <v>6HK4008RF</v>
      </c>
      <c r="AQ337" s="40" t="str">
        <f>IFERROR(_xlfn.XLOOKUP(AO337,CrossRef!$N:$N,CrossRef!$E:$E,"Not Found"),"-")</f>
        <v>785B</v>
      </c>
      <c r="AR337" s="40" t="str">
        <f>IFERROR(_xlfn.XLOOKUP(AO337,CrossRef!$N:$N,CrossRef!$G:$G,"Not Found"),"-")</f>
        <v>4008 - FINAL DRIVE, BRAKE &amp; WHEEL</v>
      </c>
      <c r="AS337" s="40" t="str">
        <f>IFERROR(_xlfn.XLOOKUP(AO337,CrossRef!$N:$N,CrossRef!$H:$H,"Not Found"),"-")</f>
        <v>RF - RIGHT FRONT</v>
      </c>
    </row>
    <row r="338" spans="1:45" hidden="1" x14ac:dyDescent="0.3">
      <c r="A338" s="38" t="str">
        <f>E338&amp;F338&amp;U338</f>
        <v>HCMHYSY-CYHY-BCKRRH</v>
      </c>
      <c r="B338" s="38" t="str">
        <f>I338&amp;D338&amp;C338</f>
        <v>EX7112</v>
      </c>
      <c r="C338" s="38" t="str">
        <f>_xlfn.XLOOKUP(A338,CrossRef!N:N,CrossRef!D:D,"",0)</f>
        <v/>
      </c>
      <c r="D338" s="38" t="str">
        <f>_xlfn.XLOOKUP(A338,CrossRef!N:N,CrossRef!C:C,"",0)</f>
        <v/>
      </c>
      <c r="E338" s="38" t="str">
        <f>LEFT(M338,3)</f>
        <v>HCM</v>
      </c>
      <c r="F338" s="38" t="str">
        <f>_xlfn.TEXTAFTER(J338,"-")</f>
        <v>HYSY-CYHY-BCKR</v>
      </c>
      <c r="G338" t="s">
        <v>2648</v>
      </c>
      <c r="H338" t="s">
        <v>2649</v>
      </c>
      <c r="I338" t="s">
        <v>2849</v>
      </c>
      <c r="J338" s="7" t="s">
        <v>1241</v>
      </c>
      <c r="K338" t="s">
        <v>2668</v>
      </c>
      <c r="L338" t="s">
        <v>415</v>
      </c>
      <c r="M338" t="s">
        <v>2850</v>
      </c>
      <c r="N338" t="s">
        <v>2640</v>
      </c>
      <c r="O338" t="s">
        <v>2803</v>
      </c>
      <c r="P338" t="s">
        <v>2642</v>
      </c>
      <c r="Q338" t="s">
        <v>2640</v>
      </c>
      <c r="R338" t="s">
        <v>3826</v>
      </c>
      <c r="S338" t="s">
        <v>2644</v>
      </c>
      <c r="T338" t="s">
        <v>3381</v>
      </c>
      <c r="U338" t="s">
        <v>63</v>
      </c>
      <c r="V338" s="7" t="s">
        <v>696</v>
      </c>
      <c r="W338" s="8">
        <v>8000</v>
      </c>
      <c r="X338" t="s">
        <v>3827</v>
      </c>
      <c r="Y338" t="s">
        <v>3828</v>
      </c>
      <c r="Z338" s="8">
        <v>36668.800000000003</v>
      </c>
      <c r="AA338" s="9">
        <v>13.49</v>
      </c>
      <c r="AB338" s="8">
        <v>63085.77</v>
      </c>
      <c r="AD338" s="10">
        <v>4881283</v>
      </c>
      <c r="AE338" s="11">
        <v>45665</v>
      </c>
      <c r="AF338" s="8">
        <v>29074.35</v>
      </c>
      <c r="AG338" s="8">
        <v>405.54999999999563</v>
      </c>
      <c r="AH338" s="12">
        <v>5.0693749999999455E-2</v>
      </c>
      <c r="AI338" s="8">
        <v>30.063009636767653</v>
      </c>
      <c r="AJ338" s="11">
        <v>46255.063009641206</v>
      </c>
      <c r="AK338" s="11">
        <v>46221</v>
      </c>
      <c r="AL338" s="10">
        <v>34</v>
      </c>
      <c r="AM338">
        <v>36614.840000000004</v>
      </c>
      <c r="AN338">
        <v>0.94256125000000068</v>
      </c>
      <c r="AO338" s="40" t="str">
        <f>E338&amp;F338&amp;U338</f>
        <v>HCMHYSY-CYHY-BCKRRH</v>
      </c>
      <c r="AP338" s="40" t="str">
        <f>_xlfn.XLOOKUP(AO338,CrossRef!N:N,CrossRef!A:A,"NOT FOUND",0)</f>
        <v>NOT FOUND</v>
      </c>
      <c r="AQ338" s="40" t="str">
        <f>IFERROR(_xlfn.XLOOKUP(AO338,CrossRef!$N:$N,CrossRef!$E:$E,"Not Found"),"-")</f>
        <v>Not Found</v>
      </c>
      <c r="AR338" s="40" t="str">
        <f>IFERROR(_xlfn.XLOOKUP(AO338,CrossRef!$N:$N,CrossRef!$G:$G,"Not Found"),"-")</f>
        <v>Not Found</v>
      </c>
      <c r="AS338" s="40" t="str">
        <f>IFERROR(_xlfn.XLOOKUP(AO338,CrossRef!$N:$N,CrossRef!$H:$H,"Not Found"),"-")</f>
        <v>Not Found</v>
      </c>
    </row>
    <row r="339" spans="1:45" hidden="1" x14ac:dyDescent="0.3">
      <c r="A339" s="38" t="str">
        <f>E339&amp;F339&amp;U339</f>
        <v>SPDENGI</v>
      </c>
      <c r="B339" s="38" t="str">
        <f>I339&amp;D339&amp;C339</f>
        <v>TD6642100000</v>
      </c>
      <c r="C339" s="38" t="str">
        <f>_xlfn.XLOOKUP(A339,CrossRef!N:N,CrossRef!D:D,"",0)</f>
        <v>00</v>
      </c>
      <c r="D339" s="38" t="str">
        <f>_xlfn.XLOOKUP(A339,CrossRef!N:N,CrossRef!C:C,"",0)</f>
        <v>1000</v>
      </c>
      <c r="E339" s="38" t="str">
        <f>LEFT(M339,3)</f>
        <v>SPD</v>
      </c>
      <c r="F339" s="38" t="str">
        <f>_xlfn.TEXTAFTER(J339,"-")</f>
        <v>ENGI</v>
      </c>
      <c r="G339" t="s">
        <v>2695</v>
      </c>
      <c r="H339" t="s">
        <v>2696</v>
      </c>
      <c r="I339" t="s">
        <v>3829</v>
      </c>
      <c r="J339" s="7" t="s">
        <v>1242</v>
      </c>
      <c r="K339" t="s">
        <v>2638</v>
      </c>
      <c r="L339" t="s">
        <v>190</v>
      </c>
      <c r="M339" t="s">
        <v>3830</v>
      </c>
      <c r="N339" t="s">
        <v>2640</v>
      </c>
      <c r="O339" t="s">
        <v>3054</v>
      </c>
      <c r="P339" t="s">
        <v>2642</v>
      </c>
      <c r="Q339" t="s">
        <v>2640</v>
      </c>
      <c r="R339" t="s">
        <v>3831</v>
      </c>
      <c r="S339" t="s">
        <v>2655</v>
      </c>
      <c r="T339" t="s">
        <v>3265</v>
      </c>
      <c r="U339" t="s">
        <v>2657</v>
      </c>
      <c r="V339" s="7" t="s">
        <v>163</v>
      </c>
      <c r="W339" s="8">
        <v>22000</v>
      </c>
      <c r="X339" t="s">
        <v>3832</v>
      </c>
      <c r="Y339" t="s">
        <v>3809</v>
      </c>
      <c r="Z339" s="8">
        <v>21588.6</v>
      </c>
      <c r="AA339" s="9">
        <v>13.19</v>
      </c>
      <c r="AB339" s="8">
        <v>476355.23</v>
      </c>
      <c r="AD339" s="10">
        <v>4900113</v>
      </c>
      <c r="AE339" s="11"/>
      <c r="AF339" s="8"/>
      <c r="AG339" s="8">
        <v>411.40000000000146</v>
      </c>
      <c r="AH339" s="12">
        <v>1.8700000000000067E-2</v>
      </c>
      <c r="AI339" s="8">
        <v>31.190295678544462</v>
      </c>
      <c r="AJ339" s="11">
        <v>46256.190295682871</v>
      </c>
      <c r="AK339" s="11">
        <v>46259</v>
      </c>
      <c r="AL339" s="10">
        <v>-3</v>
      </c>
      <c r="AM339">
        <v>22037.059999999998</v>
      </c>
      <c r="AO339" s="40" t="str">
        <f>E339&amp;F339&amp;U339</f>
        <v>SPDENGI</v>
      </c>
      <c r="AP339" s="40" t="str">
        <f>_xlfn.XLOOKUP(AO339,CrossRef!N:N,CrossRef!A:A,"NOT FOUND",0)</f>
        <v>SPD100000</v>
      </c>
      <c r="AQ339" s="40" t="str">
        <f>IFERROR(_xlfn.XLOOKUP(AO339,CrossRef!$N:$N,CrossRef!$E:$E,"Not Found"),"-")</f>
        <v>789D</v>
      </c>
      <c r="AR339" s="40" t="str">
        <f>IFERROR(_xlfn.XLOOKUP(AO339,CrossRef!$N:$N,CrossRef!$G:$G,"Not Found"),"-")</f>
        <v>1000 - ENGINE</v>
      </c>
      <c r="AS339" s="40" t="str">
        <f>IFERROR(_xlfn.XLOOKUP(AO339,CrossRef!$N:$N,CrossRef!$H:$H,"Not Found"),"-")</f>
        <v>00 - (NONE)</v>
      </c>
    </row>
    <row r="340" spans="1:45" hidden="1" x14ac:dyDescent="0.3">
      <c r="A340" s="38" t="str">
        <f>E340&amp;F340&amp;U340</f>
        <v>SPDENGI-COSY</v>
      </c>
      <c r="B340" s="38" t="str">
        <f>I340&amp;D340&amp;C340</f>
        <v>TD6642135300</v>
      </c>
      <c r="C340" s="38" t="str">
        <f>_xlfn.XLOOKUP(A340,CrossRef!N:N,CrossRef!D:D,"",0)</f>
        <v>00</v>
      </c>
      <c r="D340" s="38" t="str">
        <f>_xlfn.XLOOKUP(A340,CrossRef!N:N,CrossRef!C:C,"",0)</f>
        <v>1353</v>
      </c>
      <c r="E340" s="38" t="str">
        <f>LEFT(M340,3)</f>
        <v>SPD</v>
      </c>
      <c r="F340" s="38" t="str">
        <f>_xlfn.TEXTAFTER(J340,"-")</f>
        <v>ENGI-COSY</v>
      </c>
      <c r="G340" t="s">
        <v>2695</v>
      </c>
      <c r="H340" t="s">
        <v>2696</v>
      </c>
      <c r="I340" t="s">
        <v>3829</v>
      </c>
      <c r="J340" s="7" t="s">
        <v>1243</v>
      </c>
      <c r="K340" t="s">
        <v>2638</v>
      </c>
      <c r="L340" t="s">
        <v>190</v>
      </c>
      <c r="M340" t="s">
        <v>3830</v>
      </c>
      <c r="N340" t="s">
        <v>2640</v>
      </c>
      <c r="O340" t="s">
        <v>3054</v>
      </c>
      <c r="P340" t="s">
        <v>2642</v>
      </c>
      <c r="Q340" t="s">
        <v>2640</v>
      </c>
      <c r="R340" t="s">
        <v>3833</v>
      </c>
      <c r="S340" t="s">
        <v>2655</v>
      </c>
      <c r="T340" t="s">
        <v>3253</v>
      </c>
      <c r="U340" t="s">
        <v>2657</v>
      </c>
      <c r="V340" s="7" t="s">
        <v>291</v>
      </c>
      <c r="W340" s="8">
        <v>22000</v>
      </c>
      <c r="X340" t="s">
        <v>3834</v>
      </c>
      <c r="Y340" t="s">
        <v>3812</v>
      </c>
      <c r="Z340" s="8">
        <v>21588.6</v>
      </c>
      <c r="AA340" s="9">
        <v>13.19</v>
      </c>
      <c r="AB340" s="8">
        <v>53570.98</v>
      </c>
      <c r="AD340" s="10">
        <v>4900112</v>
      </c>
      <c r="AE340" s="11"/>
      <c r="AF340" s="8">
        <v>0</v>
      </c>
      <c r="AG340" s="8">
        <v>411.40000000000146</v>
      </c>
      <c r="AH340" s="12">
        <v>1.8700000000000067E-2</v>
      </c>
      <c r="AI340" s="8">
        <v>31.190295678544462</v>
      </c>
      <c r="AJ340" s="11">
        <v>46256.190295682871</v>
      </c>
      <c r="AK340" s="11">
        <v>46259</v>
      </c>
      <c r="AL340" s="10">
        <v>-3</v>
      </c>
      <c r="AM340">
        <v>22037.059999999998</v>
      </c>
      <c r="AN340">
        <v>1.0016845454545453</v>
      </c>
      <c r="AO340" s="40" t="str">
        <f>E340&amp;F340&amp;U340</f>
        <v>SPDENGI-COSY</v>
      </c>
      <c r="AP340" s="40" t="str">
        <f>_xlfn.XLOOKUP(AO340,CrossRef!N:N,CrossRef!A:A,"NOT FOUND",0)</f>
        <v>SPD135300</v>
      </c>
      <c r="AQ340" s="40" t="str">
        <f>IFERROR(_xlfn.XLOOKUP(AO340,CrossRef!$N:$N,CrossRef!$E:$E,"Not Found"),"-")</f>
        <v>789D</v>
      </c>
      <c r="AR340" s="40" t="str">
        <f>IFERROR(_xlfn.XLOOKUP(AO340,CrossRef!$N:$N,CrossRef!$G:$G,"Not Found"),"-")</f>
        <v>1353 - RADIATOR</v>
      </c>
      <c r="AS340" s="40" t="str">
        <f>IFERROR(_xlfn.XLOOKUP(AO340,CrossRef!$N:$N,CrossRef!$H:$H,"Not Found"),"-")</f>
        <v>00 - (NONE)</v>
      </c>
    </row>
    <row r="341" spans="1:45" hidden="1" x14ac:dyDescent="0.3">
      <c r="A341" s="38" t="str">
        <f>E341&amp;F341&amp;U341</f>
        <v>SNDENGI</v>
      </c>
      <c r="B341" s="38" t="str">
        <f>I341&amp;D341&amp;C341</f>
        <v>TD6316100000</v>
      </c>
      <c r="C341" s="38" t="str">
        <f>_xlfn.XLOOKUP(A341,CrossRef!N:N,CrossRef!D:D,"",0)</f>
        <v>00</v>
      </c>
      <c r="D341" s="38" t="str">
        <f>_xlfn.XLOOKUP(A341,CrossRef!N:N,CrossRef!C:C,"",0)</f>
        <v>1000</v>
      </c>
      <c r="E341" s="38" t="str">
        <f>LEFT(M341,3)</f>
        <v>SND</v>
      </c>
      <c r="F341" s="38" t="str">
        <f>_xlfn.TEXTAFTER(J341,"-")</f>
        <v>ENGI</v>
      </c>
      <c r="G341" t="s">
        <v>2725</v>
      </c>
      <c r="H341" t="s">
        <v>2726</v>
      </c>
      <c r="I341" t="s">
        <v>3835</v>
      </c>
      <c r="J341" s="7" t="s">
        <v>1244</v>
      </c>
      <c r="K341" t="s">
        <v>2638</v>
      </c>
      <c r="L341" t="s">
        <v>187</v>
      </c>
      <c r="M341" t="s">
        <v>3836</v>
      </c>
      <c r="N341" t="s">
        <v>2640</v>
      </c>
      <c r="O341" t="s">
        <v>2653</v>
      </c>
      <c r="P341" t="s">
        <v>2642</v>
      </c>
      <c r="Q341" t="s">
        <v>2640</v>
      </c>
      <c r="R341" t="s">
        <v>3837</v>
      </c>
      <c r="S341" t="s">
        <v>2655</v>
      </c>
      <c r="T341" t="s">
        <v>3087</v>
      </c>
      <c r="U341" t="s">
        <v>2657</v>
      </c>
      <c r="V341" s="7" t="s">
        <v>186</v>
      </c>
      <c r="W341" s="8">
        <v>11000</v>
      </c>
      <c r="X341" t="s">
        <v>3838</v>
      </c>
      <c r="Y341" t="s">
        <v>3771</v>
      </c>
      <c r="Z341" s="8">
        <v>55010</v>
      </c>
      <c r="AA341" s="9">
        <v>16.96</v>
      </c>
      <c r="AB341" s="8">
        <v>156565</v>
      </c>
      <c r="AD341" s="10">
        <v>4923305</v>
      </c>
      <c r="AE341" s="11">
        <v>45249</v>
      </c>
      <c r="AF341" s="8">
        <v>44439.199999999997</v>
      </c>
      <c r="AG341" s="8">
        <v>429.19999999999709</v>
      </c>
      <c r="AH341" s="12">
        <v>3.9018181818181556E-2</v>
      </c>
      <c r="AI341" s="8">
        <v>25.306603773584733</v>
      </c>
      <c r="AJ341" s="11">
        <v>46250.306603784724</v>
      </c>
      <c r="AK341" s="11">
        <v>46295</v>
      </c>
      <c r="AL341" s="10">
        <v>-45</v>
      </c>
      <c r="AM341">
        <v>56197.2</v>
      </c>
      <c r="AN341">
        <v>1.0689090909090908</v>
      </c>
      <c r="AO341" s="40" t="str">
        <f>E341&amp;F341&amp;U341</f>
        <v>SNDENGI</v>
      </c>
      <c r="AP341" s="40" t="str">
        <f>_xlfn.XLOOKUP(AO341,CrossRef!N:N,CrossRef!A:A,"NOT FOUND",0)</f>
        <v>SND100000</v>
      </c>
      <c r="AQ341" s="40" t="str">
        <f>IFERROR(_xlfn.XLOOKUP(AO341,CrossRef!$N:$N,CrossRef!$E:$E,"Not Found"),"-")</f>
        <v>793F XQ</v>
      </c>
      <c r="AR341" s="40" t="str">
        <f>IFERROR(_xlfn.XLOOKUP(AO341,CrossRef!$N:$N,CrossRef!$G:$G,"Not Found"),"-")</f>
        <v>1000 - ENGINE</v>
      </c>
      <c r="AS341" s="40" t="str">
        <f>IFERROR(_xlfn.XLOOKUP(AO341,CrossRef!$N:$N,CrossRef!$H:$H,"Not Found"),"-")</f>
        <v>00 - (NONE)</v>
      </c>
    </row>
    <row r="342" spans="1:45" hidden="1" x14ac:dyDescent="0.3">
      <c r="A342" s="38" t="str">
        <f>E342&amp;F342&amp;U342</f>
        <v>442DRIV-DIFFRR</v>
      </c>
      <c r="B342" s="38" t="str">
        <f>I342&amp;D342&amp;C342</f>
        <v>QLO043258RE</v>
      </c>
      <c r="C342" s="38" t="str">
        <f>_xlfn.XLOOKUP(A342,CrossRef!N:N,CrossRef!D:D,"",0)</f>
        <v>RE</v>
      </c>
      <c r="D342" s="38" t="str">
        <f>_xlfn.XLOOKUP(A342,CrossRef!N:N,CrossRef!C:C,"",0)</f>
        <v>3258</v>
      </c>
      <c r="E342" s="38" t="str">
        <f>LEFT(M342,3)</f>
        <v>442</v>
      </c>
      <c r="F342" s="38" t="str">
        <f>_xlfn.TEXTAFTER(J342,"-")</f>
        <v>DRIV-DIFF</v>
      </c>
      <c r="G342" t="s">
        <v>2635</v>
      </c>
      <c r="H342" t="s">
        <v>2636</v>
      </c>
      <c r="I342" t="s">
        <v>3839</v>
      </c>
      <c r="J342" s="7" t="s">
        <v>452</v>
      </c>
      <c r="K342" t="s">
        <v>2638</v>
      </c>
      <c r="L342" t="s">
        <v>138</v>
      </c>
      <c r="M342" t="s">
        <v>3840</v>
      </c>
      <c r="N342" t="s">
        <v>2652</v>
      </c>
      <c r="O342" t="s">
        <v>2641</v>
      </c>
      <c r="P342" t="s">
        <v>2642</v>
      </c>
      <c r="Q342" t="s">
        <v>2662</v>
      </c>
      <c r="R342" t="s">
        <v>3841</v>
      </c>
      <c r="S342" t="s">
        <v>2655</v>
      </c>
      <c r="T342" t="s">
        <v>2656</v>
      </c>
      <c r="U342" t="s">
        <v>230</v>
      </c>
      <c r="V342" s="7" t="s">
        <v>453</v>
      </c>
      <c r="W342" s="8">
        <v>16500</v>
      </c>
      <c r="X342" t="s">
        <v>3842</v>
      </c>
      <c r="Y342" t="s">
        <v>3843</v>
      </c>
      <c r="Z342" s="8">
        <v>66432</v>
      </c>
      <c r="AA342" s="9">
        <v>7.14</v>
      </c>
      <c r="AB342" s="8">
        <v>110277.03</v>
      </c>
      <c r="AD342" s="10">
        <v>4384046</v>
      </c>
      <c r="AE342" s="11">
        <v>44124</v>
      </c>
      <c r="AF342" s="8">
        <v>50375</v>
      </c>
      <c r="AG342" s="8">
        <v>443</v>
      </c>
      <c r="AH342" s="12">
        <v>2.6848484848484847E-2</v>
      </c>
      <c r="AI342" s="8">
        <v>62.044817927170868</v>
      </c>
      <c r="AJ342" s="11">
        <v>46287.044817939815</v>
      </c>
      <c r="AK342" s="11">
        <v>47708</v>
      </c>
      <c r="AL342" s="10">
        <v>-1421</v>
      </c>
      <c r="AM342">
        <v>77020.62</v>
      </c>
      <c r="AO342" s="40" t="str">
        <f>E342&amp;F342&amp;U342</f>
        <v>442DRIV-DIFFRR</v>
      </c>
      <c r="AP342" s="40" t="str">
        <f>_xlfn.XLOOKUP(AO342,CrossRef!N:N,CrossRef!A:A,"NOT FOUND",0)</f>
        <v>4423258RE</v>
      </c>
      <c r="AQ342" s="40" t="str">
        <f>IFERROR(_xlfn.XLOOKUP(AO342,CrossRef!$N:$N,CrossRef!$E:$E,"Not Found"),"-")</f>
        <v>994F</v>
      </c>
      <c r="AR342" s="40" t="str">
        <f>IFERROR(_xlfn.XLOOKUP(AO342,CrossRef!$N:$N,CrossRef!$G:$G,"Not Found"),"-")</f>
        <v>3258 - DIFFERENTIAL</v>
      </c>
      <c r="AS342" s="40" t="str">
        <f>IFERROR(_xlfn.XLOOKUP(AO342,CrossRef!$N:$N,CrossRef!$H:$H,"Not Found"),"-")</f>
        <v>RE - REAR</v>
      </c>
    </row>
    <row r="343" spans="1:45" hidden="1" x14ac:dyDescent="0.3">
      <c r="A343" s="38" t="str">
        <f>E343&amp;F343&amp;U343</f>
        <v>ELZHYSY-PUHY-PUM1POS.1</v>
      </c>
      <c r="B343" s="38" t="str">
        <f>I343&amp;D343&amp;C343</f>
        <v>EX71285084P0</v>
      </c>
      <c r="C343" s="38" t="str">
        <f>_xlfn.XLOOKUP(A343,CrossRef!N:N,CrossRef!D:D,"",0)</f>
        <v>P0</v>
      </c>
      <c r="D343" s="38" t="str">
        <f>_xlfn.XLOOKUP(A343,CrossRef!N:N,CrossRef!C:C,"",0)</f>
        <v>5084</v>
      </c>
      <c r="E343" s="38" t="str">
        <f>LEFT(M343,3)</f>
        <v>ELZ</v>
      </c>
      <c r="F343" s="38" t="str">
        <f>_xlfn.TEXTAFTER(J343,"-")</f>
        <v>HYSY-PUHY-PUM1</v>
      </c>
      <c r="G343" t="s">
        <v>2725</v>
      </c>
      <c r="H343" t="s">
        <v>2726</v>
      </c>
      <c r="I343" t="s">
        <v>2936</v>
      </c>
      <c r="J343" s="7" t="s">
        <v>681</v>
      </c>
      <c r="K343" t="s">
        <v>2638</v>
      </c>
      <c r="L343" t="s">
        <v>2728</v>
      </c>
      <c r="M343" t="s">
        <v>2937</v>
      </c>
      <c r="N343" t="s">
        <v>2640</v>
      </c>
      <c r="O343" t="s">
        <v>2803</v>
      </c>
      <c r="P343" t="s">
        <v>2642</v>
      </c>
      <c r="Q343" t="s">
        <v>2640</v>
      </c>
      <c r="R343" t="s">
        <v>3844</v>
      </c>
      <c r="S343" t="s">
        <v>2655</v>
      </c>
      <c r="T343" t="s">
        <v>3745</v>
      </c>
      <c r="U343" t="s">
        <v>662</v>
      </c>
      <c r="V343" s="7" t="s">
        <v>670</v>
      </c>
      <c r="W343" s="8">
        <v>12000</v>
      </c>
      <c r="X343" t="s">
        <v>3845</v>
      </c>
      <c r="Y343" t="s">
        <v>3846</v>
      </c>
      <c r="Z343" s="8">
        <v>22566.400000000001</v>
      </c>
      <c r="AA343" s="9">
        <v>14.49</v>
      </c>
      <c r="AB343" s="8">
        <v>60967.99</v>
      </c>
      <c r="AD343" s="10">
        <v>4883854</v>
      </c>
      <c r="AE343" s="11">
        <v>45320</v>
      </c>
      <c r="AF343" s="8">
        <v>11029.8</v>
      </c>
      <c r="AG343" s="8">
        <v>463.39999999999782</v>
      </c>
      <c r="AH343" s="12">
        <v>3.8616666666666487E-2</v>
      </c>
      <c r="AI343" s="8">
        <v>31.980676328502263</v>
      </c>
      <c r="AJ343" s="11">
        <v>46256.980676307867</v>
      </c>
      <c r="AK343" s="11">
        <v>46226</v>
      </c>
      <c r="AL343" s="10">
        <v>30</v>
      </c>
      <c r="AM343">
        <v>22580.890000000003</v>
      </c>
      <c r="AN343">
        <v>0.96259083333333362</v>
      </c>
      <c r="AO343" s="40" t="str">
        <f>E343&amp;F343&amp;U343</f>
        <v>ELZHYSY-PUHY-PUM1POS.1</v>
      </c>
      <c r="AP343" s="40" t="str">
        <f>_xlfn.XLOOKUP(AO343,CrossRef!N:N,CrossRef!A:A,"NOT FOUND",0)</f>
        <v>ELZ5084P0</v>
      </c>
      <c r="AQ343" s="40">
        <f>IFERROR(_xlfn.XLOOKUP(AO343,CrossRef!$N:$N,CrossRef!$E:$E,"Not Found"),"-")</f>
        <v>6040</v>
      </c>
      <c r="AR343" s="40" t="str">
        <f>IFERROR(_xlfn.XLOOKUP(AO343,CrossRef!$N:$N,CrossRef!$G:$G,"Not Found"),"-")</f>
        <v>5084 - IMPLEMENT PUMP</v>
      </c>
      <c r="AS343" s="40" t="str">
        <f>IFERROR(_xlfn.XLOOKUP(AO343,CrossRef!$N:$N,CrossRef!$H:$H,"Not Found"),"-")</f>
        <v>P01</v>
      </c>
    </row>
    <row r="344" spans="1:45" hidden="1" x14ac:dyDescent="0.3">
      <c r="A344" s="38" t="str">
        <f>E344&amp;F344&amp;U344</f>
        <v>ELZHYSY-PUHY-PUM4POS.4</v>
      </c>
      <c r="B344" s="38" t="str">
        <f>I344&amp;D344&amp;C344</f>
        <v>EX7128508400</v>
      </c>
      <c r="C344" s="38" t="str">
        <f>_xlfn.XLOOKUP(A344,CrossRef!N:N,CrossRef!D:D,"",0)</f>
        <v>00</v>
      </c>
      <c r="D344" s="38" t="str">
        <f>_xlfn.XLOOKUP(A344,CrossRef!N:N,CrossRef!C:C,"",0)</f>
        <v>5084</v>
      </c>
      <c r="E344" s="38" t="str">
        <f>LEFT(M344,3)</f>
        <v>ELZ</v>
      </c>
      <c r="F344" s="38" t="str">
        <f>_xlfn.TEXTAFTER(J344,"-")</f>
        <v>HYSY-PUHY-PUM4</v>
      </c>
      <c r="G344" t="s">
        <v>2725</v>
      </c>
      <c r="H344" t="s">
        <v>2726</v>
      </c>
      <c r="I344" t="s">
        <v>2936</v>
      </c>
      <c r="J344" s="7" t="s">
        <v>682</v>
      </c>
      <c r="K344" t="s">
        <v>2638</v>
      </c>
      <c r="L344" t="s">
        <v>2728</v>
      </c>
      <c r="M344" t="s">
        <v>2937</v>
      </c>
      <c r="N344" t="s">
        <v>2640</v>
      </c>
      <c r="O344" t="s">
        <v>2803</v>
      </c>
      <c r="P344" t="s">
        <v>2642</v>
      </c>
      <c r="Q344" t="s">
        <v>2640</v>
      </c>
      <c r="R344" t="s">
        <v>3847</v>
      </c>
      <c r="S344" t="s">
        <v>2655</v>
      </c>
      <c r="T344" t="s">
        <v>3745</v>
      </c>
      <c r="U344" t="s">
        <v>683</v>
      </c>
      <c r="V344" s="7" t="s">
        <v>684</v>
      </c>
      <c r="W344" s="8">
        <v>12000</v>
      </c>
      <c r="X344" t="s">
        <v>3848</v>
      </c>
      <c r="Y344" t="s">
        <v>3849</v>
      </c>
      <c r="Z344" s="8">
        <v>22566.400000000001</v>
      </c>
      <c r="AA344" s="9">
        <v>14.49</v>
      </c>
      <c r="AB344" s="8">
        <v>60967.99</v>
      </c>
      <c r="AD344" s="10">
        <v>4883853</v>
      </c>
      <c r="AE344" s="11">
        <v>45320</v>
      </c>
      <c r="AF344" s="8">
        <v>11029.8</v>
      </c>
      <c r="AG344" s="8">
        <v>463.39999999999782</v>
      </c>
      <c r="AH344" s="12">
        <v>3.8616666666666487E-2</v>
      </c>
      <c r="AI344" s="8">
        <v>31.980676328502263</v>
      </c>
      <c r="AJ344" s="11">
        <v>46256.980676307867</v>
      </c>
      <c r="AK344" s="11">
        <v>46226</v>
      </c>
      <c r="AL344" s="10">
        <v>30</v>
      </c>
      <c r="AM344">
        <v>22580.890000000003</v>
      </c>
      <c r="AN344">
        <v>0.96259083333333362</v>
      </c>
      <c r="AO344" s="40" t="str">
        <f>E344&amp;F344&amp;U344</f>
        <v>ELZHYSY-PUHY-PUM4POS.4</v>
      </c>
      <c r="AP344" s="40" t="str">
        <f>_xlfn.XLOOKUP(AO344,CrossRef!N:N,CrossRef!A:A,"NOT FOUND",0)</f>
        <v>ELZ508400</v>
      </c>
      <c r="AQ344" s="40">
        <f>IFERROR(_xlfn.XLOOKUP(AO344,CrossRef!$N:$N,CrossRef!$E:$E,"Not Found"),"-")</f>
        <v>6040</v>
      </c>
      <c r="AR344" s="40" t="str">
        <f>IFERROR(_xlfn.XLOOKUP(AO344,CrossRef!$N:$N,CrossRef!$G:$G,"Not Found"),"-")</f>
        <v>5084 - IMPLEMENT PUMP</v>
      </c>
      <c r="AS344" s="40" t="str">
        <f>IFERROR(_xlfn.XLOOKUP(AO344,CrossRef!$N:$N,CrossRef!$H:$H,"Not Found"),"-")</f>
        <v>00 - (NONE)</v>
      </c>
    </row>
    <row r="345" spans="1:45" hidden="1" x14ac:dyDescent="0.3">
      <c r="A345" s="38" t="str">
        <f>E345&amp;F345&amp;U345</f>
        <v>KMTDRIV</v>
      </c>
      <c r="B345" s="38" t="str">
        <f>I345&amp;D345&amp;C345</f>
        <v>DZ8224325800</v>
      </c>
      <c r="C345" s="38" t="str">
        <f>_xlfn.XLOOKUP(A345,CrossRef!N:N,CrossRef!D:D,"",0)</f>
        <v>00</v>
      </c>
      <c r="D345" s="38" t="str">
        <f>_xlfn.XLOOKUP(A345,CrossRef!N:N,CrossRef!C:C,"",0)</f>
        <v>3258</v>
      </c>
      <c r="E345" s="38" t="str">
        <f>LEFT(M345,3)</f>
        <v>KMT</v>
      </c>
      <c r="F345" s="38" t="str">
        <f>_xlfn.TEXTAFTER(J345,"-")</f>
        <v>DRIV</v>
      </c>
      <c r="G345" t="s">
        <v>2695</v>
      </c>
      <c r="H345" t="s">
        <v>2696</v>
      </c>
      <c r="I345" t="s">
        <v>3850</v>
      </c>
      <c r="J345" s="7" t="s">
        <v>1245</v>
      </c>
      <c r="K345" t="s">
        <v>3397</v>
      </c>
      <c r="L345" t="s">
        <v>46</v>
      </c>
      <c r="M345" t="s">
        <v>3851</v>
      </c>
      <c r="N345" t="s">
        <v>2640</v>
      </c>
      <c r="O345" t="s">
        <v>2803</v>
      </c>
      <c r="P345" t="s">
        <v>2642</v>
      </c>
      <c r="Q345" t="s">
        <v>2640</v>
      </c>
      <c r="R345" t="s">
        <v>3852</v>
      </c>
      <c r="S345" t="s">
        <v>2655</v>
      </c>
      <c r="T345" t="s">
        <v>3704</v>
      </c>
      <c r="U345" t="s">
        <v>2657</v>
      </c>
      <c r="V345" s="7" t="s">
        <v>786</v>
      </c>
      <c r="W345" s="8">
        <v>18000</v>
      </c>
      <c r="X345" t="s">
        <v>3853</v>
      </c>
      <c r="Y345" t="s">
        <v>3706</v>
      </c>
      <c r="Z345" s="8">
        <v>17507</v>
      </c>
      <c r="AA345" s="9">
        <v>8.41</v>
      </c>
      <c r="AB345" s="8">
        <v>180746.52</v>
      </c>
      <c r="AD345" s="10">
        <v>4870730</v>
      </c>
      <c r="AE345" s="11"/>
      <c r="AF345" s="8">
        <v>0</v>
      </c>
      <c r="AG345" s="8">
        <v>493</v>
      </c>
      <c r="AH345" s="12">
        <v>2.738888888888889E-2</v>
      </c>
      <c r="AI345" s="8">
        <v>58.620689655172413</v>
      </c>
      <c r="AJ345" s="11">
        <v>46283.620689664349</v>
      </c>
      <c r="AK345" s="11">
        <v>46198</v>
      </c>
      <c r="AL345" s="10">
        <v>85</v>
      </c>
      <c r="AM345">
        <v>17279.93</v>
      </c>
      <c r="AN345">
        <v>0.95999611111111116</v>
      </c>
      <c r="AO345" s="40" t="str">
        <f>E345&amp;F345&amp;U345</f>
        <v>KMTDRIV</v>
      </c>
      <c r="AP345" s="40" t="str">
        <f>_xlfn.XLOOKUP(AO345,CrossRef!N:N,CrossRef!A:A,"NOT FOUND",0)</f>
        <v>KMT325800</v>
      </c>
      <c r="AQ345" s="40" t="str">
        <f>IFERROR(_xlfn.XLOOKUP(AO345,CrossRef!$N:$N,CrossRef!$E:$E,"Not Found"),"-")</f>
        <v>D375A-8</v>
      </c>
      <c r="AR345" s="40" t="str">
        <f>IFERROR(_xlfn.XLOOKUP(AO345,CrossRef!$N:$N,CrossRef!$G:$G,"Not Found"),"-")</f>
        <v>3258 - DIFFERENTIAL</v>
      </c>
      <c r="AS345" s="40" t="str">
        <f>IFERROR(_xlfn.XLOOKUP(AO345,CrossRef!$N:$N,CrossRef!$H:$H,"Not Found"),"-")</f>
        <v>00 - (NONE)</v>
      </c>
    </row>
    <row r="346" spans="1:45" hidden="1" x14ac:dyDescent="0.3">
      <c r="A346" s="38" t="str">
        <f>E346&amp;F346&amp;U346</f>
        <v>KMTDRIV-FIDVLH</v>
      </c>
      <c r="B346" s="38" t="str">
        <f>I346&amp;D346&amp;C346</f>
        <v>DZ82244050LT</v>
      </c>
      <c r="C346" s="38" t="str">
        <f>_xlfn.XLOOKUP(A346,CrossRef!N:N,CrossRef!D:D,"",0)</f>
        <v>LT</v>
      </c>
      <c r="D346" s="38" t="str">
        <f>_xlfn.XLOOKUP(A346,CrossRef!N:N,CrossRef!C:C,"",0)</f>
        <v>4050</v>
      </c>
      <c r="E346" s="38" t="str">
        <f>LEFT(M346,3)</f>
        <v>KMT</v>
      </c>
      <c r="F346" s="38" t="str">
        <f>_xlfn.TEXTAFTER(J346,"-")</f>
        <v>DRIV-FIDV</v>
      </c>
      <c r="G346" t="s">
        <v>2695</v>
      </c>
      <c r="H346" t="s">
        <v>2696</v>
      </c>
      <c r="I346" t="s">
        <v>3850</v>
      </c>
      <c r="J346" s="7" t="s">
        <v>1246</v>
      </c>
      <c r="K346" t="s">
        <v>3397</v>
      </c>
      <c r="L346" t="s">
        <v>46</v>
      </c>
      <c r="M346" t="s">
        <v>3851</v>
      </c>
      <c r="N346" t="s">
        <v>2640</v>
      </c>
      <c r="O346" t="s">
        <v>2803</v>
      </c>
      <c r="P346" t="s">
        <v>2642</v>
      </c>
      <c r="Q346" t="s">
        <v>2640</v>
      </c>
      <c r="R346" t="s">
        <v>3854</v>
      </c>
      <c r="S346" t="s">
        <v>2655</v>
      </c>
      <c r="T346" t="s">
        <v>3213</v>
      </c>
      <c r="U346" t="s">
        <v>59</v>
      </c>
      <c r="V346" s="7" t="s">
        <v>512</v>
      </c>
      <c r="W346" s="8">
        <v>18000</v>
      </c>
      <c r="X346" t="s">
        <v>3855</v>
      </c>
      <c r="Y346" t="s">
        <v>3709</v>
      </c>
      <c r="Z346" s="8">
        <v>17507</v>
      </c>
      <c r="AA346" s="9">
        <v>8.41</v>
      </c>
      <c r="AB346" s="8">
        <v>84405.71</v>
      </c>
      <c r="AD346" s="10">
        <v>4870731</v>
      </c>
      <c r="AE346" s="11"/>
      <c r="AF346" s="8">
        <v>0</v>
      </c>
      <c r="AG346" s="8">
        <v>493</v>
      </c>
      <c r="AH346" s="12">
        <v>2.738888888888889E-2</v>
      </c>
      <c r="AI346" s="8">
        <v>58.620689655172413</v>
      </c>
      <c r="AJ346" s="11">
        <v>46283.620689664349</v>
      </c>
      <c r="AK346" s="11">
        <v>46198</v>
      </c>
      <c r="AL346" s="10">
        <v>85</v>
      </c>
      <c r="AM346">
        <v>17279.93</v>
      </c>
      <c r="AN346">
        <v>0.95999611111111116</v>
      </c>
      <c r="AO346" s="40" t="str">
        <f>E346&amp;F346&amp;U346</f>
        <v>KMTDRIV-FIDVLH</v>
      </c>
      <c r="AP346" s="40" t="str">
        <f>_xlfn.XLOOKUP(AO346,CrossRef!N:N,CrossRef!A:A,"NOT FOUND",0)</f>
        <v>KMT4050LT</v>
      </c>
      <c r="AQ346" s="40" t="str">
        <f>IFERROR(_xlfn.XLOOKUP(AO346,CrossRef!$N:$N,CrossRef!$E:$E,"Not Found"),"-")</f>
        <v>D375A-8</v>
      </c>
      <c r="AR346" s="40" t="str">
        <f>IFERROR(_xlfn.XLOOKUP(AO346,CrossRef!$N:$N,CrossRef!$G:$G,"Not Found"),"-")</f>
        <v>4050 - FINAL DRIVE</v>
      </c>
      <c r="AS346" s="40" t="str">
        <f>IFERROR(_xlfn.XLOOKUP(AO346,CrossRef!$N:$N,CrossRef!$H:$H,"Not Found"),"-")</f>
        <v>LT - LEFT</v>
      </c>
    </row>
    <row r="347" spans="1:45" hidden="1" x14ac:dyDescent="0.3">
      <c r="A347" s="38" t="str">
        <f>E347&amp;F347&amp;U347</f>
        <v>KMTDRIV-FIDVRH</v>
      </c>
      <c r="B347" s="38" t="str">
        <f>I347&amp;D347&amp;C347</f>
        <v>DZ82244050RI</v>
      </c>
      <c r="C347" s="38" t="str">
        <f>_xlfn.XLOOKUP(A347,CrossRef!N:N,CrossRef!D:D,"",0)</f>
        <v>RI</v>
      </c>
      <c r="D347" s="38" t="str">
        <f>_xlfn.XLOOKUP(A347,CrossRef!N:N,CrossRef!C:C,"",0)</f>
        <v>4050</v>
      </c>
      <c r="E347" s="38" t="str">
        <f>LEFT(M347,3)</f>
        <v>KMT</v>
      </c>
      <c r="F347" s="38" t="str">
        <f>_xlfn.TEXTAFTER(J347,"-")</f>
        <v>DRIV-FIDV</v>
      </c>
      <c r="G347" t="s">
        <v>2695</v>
      </c>
      <c r="H347" t="s">
        <v>2696</v>
      </c>
      <c r="I347" t="s">
        <v>3850</v>
      </c>
      <c r="J347" s="7" t="s">
        <v>1246</v>
      </c>
      <c r="K347" t="s">
        <v>3397</v>
      </c>
      <c r="L347" t="s">
        <v>46</v>
      </c>
      <c r="M347" t="s">
        <v>3851</v>
      </c>
      <c r="N347" t="s">
        <v>2640</v>
      </c>
      <c r="O347" t="s">
        <v>2803</v>
      </c>
      <c r="P347" t="s">
        <v>2642</v>
      </c>
      <c r="Q347" t="s">
        <v>2640</v>
      </c>
      <c r="R347" t="s">
        <v>3856</v>
      </c>
      <c r="S347" t="s">
        <v>2655</v>
      </c>
      <c r="T347" t="s">
        <v>3213</v>
      </c>
      <c r="U347" t="s">
        <v>63</v>
      </c>
      <c r="V347" s="7" t="s">
        <v>511</v>
      </c>
      <c r="W347" s="8">
        <v>18000</v>
      </c>
      <c r="X347" t="s">
        <v>3857</v>
      </c>
      <c r="Y347" t="s">
        <v>3709</v>
      </c>
      <c r="Z347" s="8">
        <v>17507</v>
      </c>
      <c r="AA347" s="9">
        <v>8.41</v>
      </c>
      <c r="AB347" s="8">
        <v>84405.71</v>
      </c>
      <c r="AD347" s="10">
        <v>4870732</v>
      </c>
      <c r="AE347" s="11"/>
      <c r="AF347" s="8">
        <v>0</v>
      </c>
      <c r="AG347" s="8">
        <v>493</v>
      </c>
      <c r="AH347" s="12">
        <v>2.738888888888889E-2</v>
      </c>
      <c r="AI347" s="8">
        <v>58.620689655172413</v>
      </c>
      <c r="AJ347" s="11">
        <v>46283.620689664349</v>
      </c>
      <c r="AK347" s="11">
        <v>46198</v>
      </c>
      <c r="AL347" s="10">
        <v>85</v>
      </c>
      <c r="AM347">
        <v>17279.93</v>
      </c>
      <c r="AN347">
        <v>0.95999611111111116</v>
      </c>
      <c r="AO347" s="40" t="str">
        <f>E347&amp;F347&amp;U347</f>
        <v>KMTDRIV-FIDVRH</v>
      </c>
      <c r="AP347" s="40" t="str">
        <f>_xlfn.XLOOKUP(AO347,CrossRef!N:N,CrossRef!A:A,"NOT FOUND",0)</f>
        <v>KMT4050RI</v>
      </c>
      <c r="AQ347" s="40" t="str">
        <f>IFERROR(_xlfn.XLOOKUP(AO347,CrossRef!$N:$N,CrossRef!$E:$E,"Not Found"),"-")</f>
        <v>D375A-8</v>
      </c>
      <c r="AR347" s="40" t="str">
        <f>IFERROR(_xlfn.XLOOKUP(AO347,CrossRef!$N:$N,CrossRef!$G:$G,"Not Found"),"-")</f>
        <v>4050 - FINAL DRIVE</v>
      </c>
      <c r="AS347" s="40" t="str">
        <f>IFERROR(_xlfn.XLOOKUP(AO347,CrossRef!$N:$N,CrossRef!$H:$H,"Not Found"),"-")</f>
        <v>RI - RIGHT</v>
      </c>
    </row>
    <row r="348" spans="1:45" hidden="1" x14ac:dyDescent="0.3">
      <c r="A348" s="38" t="str">
        <f>E348&amp;F348&amp;U348</f>
        <v>KMTENGI</v>
      </c>
      <c r="B348" s="38" t="str">
        <f>I348&amp;D348&amp;C348</f>
        <v>DZ8224100000</v>
      </c>
      <c r="C348" s="38" t="str">
        <f>_xlfn.XLOOKUP(A348,CrossRef!N:N,CrossRef!D:D,"",0)</f>
        <v>00</v>
      </c>
      <c r="D348" s="38" t="str">
        <f>_xlfn.XLOOKUP(A348,CrossRef!N:N,CrossRef!C:C,"",0)</f>
        <v>1000</v>
      </c>
      <c r="E348" s="38" t="str">
        <f>LEFT(M348,3)</f>
        <v>KMT</v>
      </c>
      <c r="F348" s="38" t="str">
        <f>_xlfn.TEXTAFTER(J348,"-")</f>
        <v>ENGI</v>
      </c>
      <c r="G348" t="s">
        <v>2695</v>
      </c>
      <c r="H348" t="s">
        <v>2696</v>
      </c>
      <c r="I348" t="s">
        <v>3850</v>
      </c>
      <c r="J348" s="7" t="s">
        <v>1247</v>
      </c>
      <c r="K348" t="s">
        <v>3397</v>
      </c>
      <c r="L348" t="s">
        <v>46</v>
      </c>
      <c r="M348" t="s">
        <v>3851</v>
      </c>
      <c r="N348" t="s">
        <v>2640</v>
      </c>
      <c r="O348" t="s">
        <v>2803</v>
      </c>
      <c r="P348" t="s">
        <v>2642</v>
      </c>
      <c r="Q348" t="s">
        <v>2640</v>
      </c>
      <c r="R348" t="s">
        <v>3858</v>
      </c>
      <c r="S348" t="s">
        <v>2655</v>
      </c>
      <c r="T348" t="s">
        <v>3265</v>
      </c>
      <c r="U348" t="s">
        <v>2657</v>
      </c>
      <c r="V348" s="7" t="s">
        <v>45</v>
      </c>
      <c r="W348" s="8">
        <v>18000</v>
      </c>
      <c r="X348" t="s">
        <v>3859</v>
      </c>
      <c r="Y348" t="s">
        <v>3714</v>
      </c>
      <c r="Z348" s="8">
        <v>17507</v>
      </c>
      <c r="AA348" s="9">
        <v>8.41</v>
      </c>
      <c r="AB348" s="8">
        <v>197788.82</v>
      </c>
      <c r="AD348" s="10">
        <v>4870736</v>
      </c>
      <c r="AE348" s="11"/>
      <c r="AF348" s="8"/>
      <c r="AG348" s="8">
        <v>493</v>
      </c>
      <c r="AH348" s="12">
        <v>2.738888888888889E-2</v>
      </c>
      <c r="AI348" s="8">
        <v>58.620689655172413</v>
      </c>
      <c r="AJ348" s="11">
        <v>46283.620689664349</v>
      </c>
      <c r="AK348" s="11">
        <v>46198</v>
      </c>
      <c r="AL348" s="10">
        <v>85</v>
      </c>
      <c r="AM348">
        <v>17279.93</v>
      </c>
      <c r="AO348" s="40" t="str">
        <f>E348&amp;F348&amp;U348</f>
        <v>KMTENGI</v>
      </c>
      <c r="AP348" s="40" t="str">
        <f>_xlfn.XLOOKUP(AO348,CrossRef!N:N,CrossRef!A:A,"NOT FOUND",0)</f>
        <v>KMT100000</v>
      </c>
      <c r="AQ348" s="40" t="str">
        <f>IFERROR(_xlfn.XLOOKUP(AO348,CrossRef!$N:$N,CrossRef!$E:$E,"Not Found"),"-")</f>
        <v>D375A-8</v>
      </c>
      <c r="AR348" s="40" t="str">
        <f>IFERROR(_xlfn.XLOOKUP(AO348,CrossRef!$N:$N,CrossRef!$G:$G,"Not Found"),"-")</f>
        <v>1000 - ENGINE</v>
      </c>
      <c r="AS348" s="40" t="str">
        <f>IFERROR(_xlfn.XLOOKUP(AO348,CrossRef!$N:$N,CrossRef!$H:$H,"Not Found"),"-")</f>
        <v>00 - (NONE)</v>
      </c>
    </row>
    <row r="349" spans="1:45" hidden="1" x14ac:dyDescent="0.3">
      <c r="A349" s="38" t="str">
        <f>E349&amp;F349&amp;U349</f>
        <v>KMTENGI-COSY</v>
      </c>
      <c r="B349" s="38" t="str">
        <f>I349&amp;D349&amp;C349</f>
        <v>DZ8224135300</v>
      </c>
      <c r="C349" s="38" t="str">
        <f>_xlfn.XLOOKUP(A349,CrossRef!N:N,CrossRef!D:D,"",0)</f>
        <v>00</v>
      </c>
      <c r="D349" s="38" t="str">
        <f>_xlfn.XLOOKUP(A349,CrossRef!N:N,CrossRef!C:C,"",0)</f>
        <v>1353</v>
      </c>
      <c r="E349" s="38" t="str">
        <f>LEFT(M349,3)</f>
        <v>KMT</v>
      </c>
      <c r="F349" s="38" t="str">
        <f>_xlfn.TEXTAFTER(J349,"-")</f>
        <v>ENGI-COSY</v>
      </c>
      <c r="G349" t="s">
        <v>2695</v>
      </c>
      <c r="H349" t="s">
        <v>2696</v>
      </c>
      <c r="I349" t="s">
        <v>3850</v>
      </c>
      <c r="J349" s="7" t="s">
        <v>1248</v>
      </c>
      <c r="K349" t="s">
        <v>3397</v>
      </c>
      <c r="L349" t="s">
        <v>46</v>
      </c>
      <c r="M349" t="s">
        <v>3851</v>
      </c>
      <c r="N349" t="s">
        <v>2640</v>
      </c>
      <c r="O349" t="s">
        <v>2803</v>
      </c>
      <c r="P349" t="s">
        <v>2642</v>
      </c>
      <c r="Q349" t="s">
        <v>2640</v>
      </c>
      <c r="R349" t="s">
        <v>3860</v>
      </c>
      <c r="S349" t="s">
        <v>2655</v>
      </c>
      <c r="T349" t="s">
        <v>3253</v>
      </c>
      <c r="U349" t="s">
        <v>2657</v>
      </c>
      <c r="V349" s="7" t="s">
        <v>220</v>
      </c>
      <c r="W349" s="8">
        <v>18000</v>
      </c>
      <c r="X349" t="s">
        <v>3861</v>
      </c>
      <c r="Y349" t="s">
        <v>3717</v>
      </c>
      <c r="Z349" s="8">
        <v>17507</v>
      </c>
      <c r="AA349" s="9">
        <v>8.41</v>
      </c>
      <c r="AB349" s="8">
        <v>33631.620000000003</v>
      </c>
      <c r="AD349" s="10">
        <v>4870729</v>
      </c>
      <c r="AE349" s="11"/>
      <c r="AF349" s="8">
        <v>0</v>
      </c>
      <c r="AG349" s="8">
        <v>493</v>
      </c>
      <c r="AH349" s="12">
        <v>2.738888888888889E-2</v>
      </c>
      <c r="AI349" s="8">
        <v>58.620689655172413</v>
      </c>
      <c r="AJ349" s="11">
        <v>46283.620689664349</v>
      </c>
      <c r="AK349" s="11">
        <v>46198</v>
      </c>
      <c r="AL349" s="10">
        <v>85</v>
      </c>
      <c r="AM349">
        <v>17279.93</v>
      </c>
      <c r="AN349">
        <v>0.95999611111111116</v>
      </c>
      <c r="AO349" s="40" t="str">
        <f>E349&amp;F349&amp;U349</f>
        <v>KMTENGI-COSY</v>
      </c>
      <c r="AP349" s="40" t="str">
        <f>_xlfn.XLOOKUP(AO349,CrossRef!N:N,CrossRef!A:A,"NOT FOUND",0)</f>
        <v>KMT135300</v>
      </c>
      <c r="AQ349" s="40" t="str">
        <f>IFERROR(_xlfn.XLOOKUP(AO349,CrossRef!$N:$N,CrossRef!$E:$E,"Not Found"),"-")</f>
        <v>D375A-8</v>
      </c>
      <c r="AR349" s="40" t="str">
        <f>IFERROR(_xlfn.XLOOKUP(AO349,CrossRef!$N:$N,CrossRef!$G:$G,"Not Found"),"-")</f>
        <v>1353 - RADIATOR</v>
      </c>
      <c r="AS349" s="40" t="str">
        <f>IFERROR(_xlfn.XLOOKUP(AO349,CrossRef!$N:$N,CrossRef!$H:$H,"Not Found"),"-")</f>
        <v>00 - (NONE)</v>
      </c>
    </row>
    <row r="350" spans="1:45" hidden="1" x14ac:dyDescent="0.3">
      <c r="A350" s="38" t="str">
        <f>E350&amp;F350&amp;U350</f>
        <v>MSYSURE-SPSNLHF</v>
      </c>
      <c r="B350" s="38" t="str">
        <f>I350&amp;D350&amp;C350</f>
        <v>TD66627201LF</v>
      </c>
      <c r="C350" s="38" t="str">
        <f>_xlfn.XLOOKUP(A350,CrossRef!N:N,CrossRef!D:D,"",0)</f>
        <v>LF</v>
      </c>
      <c r="D350" s="38" t="str">
        <f>_xlfn.XLOOKUP(A350,CrossRef!N:N,CrossRef!C:C,"",0)</f>
        <v>7201</v>
      </c>
      <c r="E350" s="38" t="str">
        <f>LEFT(M350,3)</f>
        <v>MSY</v>
      </c>
      <c r="F350" s="38" t="str">
        <f>_xlfn.TEXTAFTER(J350,"-")</f>
        <v>SURE-SPSN</v>
      </c>
      <c r="G350" t="s">
        <v>2725</v>
      </c>
      <c r="H350" t="s">
        <v>2726</v>
      </c>
      <c r="I350" t="s">
        <v>3070</v>
      </c>
      <c r="J350" s="7" t="s">
        <v>964</v>
      </c>
      <c r="K350" t="s">
        <v>2638</v>
      </c>
      <c r="L350" t="s">
        <v>193</v>
      </c>
      <c r="M350" t="s">
        <v>3071</v>
      </c>
      <c r="N350" t="s">
        <v>2640</v>
      </c>
      <c r="O350" t="s">
        <v>2871</v>
      </c>
      <c r="P350" t="s">
        <v>2642</v>
      </c>
      <c r="Q350" t="s">
        <v>2640</v>
      </c>
      <c r="R350" t="s">
        <v>3862</v>
      </c>
      <c r="S350" t="s">
        <v>2644</v>
      </c>
      <c r="T350" t="s">
        <v>2720</v>
      </c>
      <c r="U350" t="s">
        <v>485</v>
      </c>
      <c r="V350" s="7" t="s">
        <v>965</v>
      </c>
      <c r="W350" s="8">
        <v>20000</v>
      </c>
      <c r="X350" t="s">
        <v>3863</v>
      </c>
      <c r="Y350" t="s">
        <v>3048</v>
      </c>
      <c r="Z350" s="8">
        <v>57041</v>
      </c>
      <c r="AA350" s="9">
        <v>13.31</v>
      </c>
      <c r="AB350" s="8">
        <v>44244.78</v>
      </c>
      <c r="AD350" s="10">
        <v>4937723</v>
      </c>
      <c r="AE350" s="11"/>
      <c r="AF350" s="8">
        <v>37545</v>
      </c>
      <c r="AG350" s="8">
        <v>504</v>
      </c>
      <c r="AH350" s="12">
        <v>2.52E-2</v>
      </c>
      <c r="AI350" s="8">
        <v>37.866265965439517</v>
      </c>
      <c r="AJ350" s="11">
        <v>46262.866265972225</v>
      </c>
      <c r="AK350" s="11">
        <v>46322</v>
      </c>
      <c r="AL350" s="10">
        <v>-60</v>
      </c>
      <c r="AM350">
        <v>58332.07</v>
      </c>
      <c r="AN350">
        <v>1.0393535</v>
      </c>
      <c r="AO350" s="40" t="str">
        <f>E350&amp;F350&amp;U350</f>
        <v>MSYSURE-SPSNLHF</v>
      </c>
      <c r="AP350" s="40" t="str">
        <f>_xlfn.XLOOKUP(AO350,CrossRef!N:N,CrossRef!A:A,"NOT FOUND",0)</f>
        <v>MSY7201LF</v>
      </c>
      <c r="AQ350" s="40" t="str">
        <f>IFERROR(_xlfn.XLOOKUP(AO350,CrossRef!$N:$N,CrossRef!$E:$E,"Not Found"),"-")</f>
        <v>785D</v>
      </c>
      <c r="AR350" s="40" t="str">
        <f>IFERROR(_xlfn.XLOOKUP(AO350,CrossRef!$N:$N,CrossRef!$G:$G,"Not Found"),"-")</f>
        <v>7201 - SUSPENSION CYLINDER</v>
      </c>
      <c r="AS350" s="40" t="str">
        <f>IFERROR(_xlfn.XLOOKUP(AO350,CrossRef!$N:$N,CrossRef!$H:$H,"Not Found"),"-")</f>
        <v>LF - LEFT FRONT</v>
      </c>
    </row>
    <row r="351" spans="1:45" hidden="1" x14ac:dyDescent="0.3">
      <c r="A351" s="38" t="str">
        <f>E351&amp;F351&amp;U351</f>
        <v>MSYSURE-SPSNRHF</v>
      </c>
      <c r="B351" s="38" t="str">
        <f>I351&amp;D351&amp;C351</f>
        <v>TD66627201RF</v>
      </c>
      <c r="C351" s="38" t="str">
        <f>_xlfn.XLOOKUP(A351,CrossRef!N:N,CrossRef!D:D,"",0)</f>
        <v>RF</v>
      </c>
      <c r="D351" s="38" t="str">
        <f>_xlfn.XLOOKUP(A351,CrossRef!N:N,CrossRef!C:C,"",0)</f>
        <v>7201</v>
      </c>
      <c r="E351" s="38" t="str">
        <f>LEFT(M351,3)</f>
        <v>MSY</v>
      </c>
      <c r="F351" s="38" t="str">
        <f>_xlfn.TEXTAFTER(J351,"-")</f>
        <v>SURE-SPSN</v>
      </c>
      <c r="G351" t="s">
        <v>2725</v>
      </c>
      <c r="H351" t="s">
        <v>2726</v>
      </c>
      <c r="I351" t="s">
        <v>3070</v>
      </c>
      <c r="J351" s="7" t="s">
        <v>964</v>
      </c>
      <c r="K351" t="s">
        <v>2638</v>
      </c>
      <c r="L351" t="s">
        <v>193</v>
      </c>
      <c r="M351" t="s">
        <v>3071</v>
      </c>
      <c r="N351" t="s">
        <v>2640</v>
      </c>
      <c r="O351" t="s">
        <v>2871</v>
      </c>
      <c r="P351" t="s">
        <v>2642</v>
      </c>
      <c r="Q351" t="s">
        <v>2640</v>
      </c>
      <c r="R351" t="s">
        <v>3864</v>
      </c>
      <c r="S351" t="s">
        <v>2644</v>
      </c>
      <c r="T351" t="s">
        <v>2720</v>
      </c>
      <c r="U351" t="s">
        <v>488</v>
      </c>
      <c r="V351" s="7" t="s">
        <v>966</v>
      </c>
      <c r="W351" s="8">
        <v>20000</v>
      </c>
      <c r="X351" t="s">
        <v>3865</v>
      </c>
      <c r="Y351" t="s">
        <v>3048</v>
      </c>
      <c r="Z351" s="8">
        <v>57041</v>
      </c>
      <c r="AA351" s="9">
        <v>13.31</v>
      </c>
      <c r="AB351" s="8">
        <v>44244.78</v>
      </c>
      <c r="AD351" s="10">
        <v>4937724</v>
      </c>
      <c r="AE351" s="11"/>
      <c r="AF351" s="8">
        <v>37545</v>
      </c>
      <c r="AG351" s="8">
        <v>504</v>
      </c>
      <c r="AH351" s="12">
        <v>2.52E-2</v>
      </c>
      <c r="AI351" s="8">
        <v>37.866265965439517</v>
      </c>
      <c r="AJ351" s="11">
        <v>46262.866265972225</v>
      </c>
      <c r="AK351" s="11">
        <v>46322</v>
      </c>
      <c r="AL351" s="10">
        <v>-60</v>
      </c>
      <c r="AM351">
        <v>58332.07</v>
      </c>
      <c r="AN351">
        <v>1.0393535</v>
      </c>
      <c r="AO351" s="40" t="str">
        <f>E351&amp;F351&amp;U351</f>
        <v>MSYSURE-SPSNRHF</v>
      </c>
      <c r="AP351" s="40" t="str">
        <f>_xlfn.XLOOKUP(AO351,CrossRef!N:N,CrossRef!A:A,"NOT FOUND",0)</f>
        <v>MSY7201RF</v>
      </c>
      <c r="AQ351" s="40" t="str">
        <f>IFERROR(_xlfn.XLOOKUP(AO351,CrossRef!$N:$N,CrossRef!$E:$E,"Not Found"),"-")</f>
        <v>785D</v>
      </c>
      <c r="AR351" s="40" t="str">
        <f>IFERROR(_xlfn.XLOOKUP(AO351,CrossRef!$N:$N,CrossRef!$G:$G,"Not Found"),"-")</f>
        <v>7201 - SUSPENSION CYLINDER</v>
      </c>
      <c r="AS351" s="40" t="str">
        <f>IFERROR(_xlfn.XLOOKUP(AO351,CrossRef!$N:$N,CrossRef!$H:$H,"Not Found"),"-")</f>
        <v>RF - RIGHT FRONT</v>
      </c>
    </row>
    <row r="352" spans="1:45" hidden="1" x14ac:dyDescent="0.3">
      <c r="A352" s="38" t="str">
        <f>E352&amp;F352&amp;U352</f>
        <v>340ENG2RH</v>
      </c>
      <c r="B352" s="38" t="str">
        <f>I352&amp;D352&amp;C352</f>
        <v>QEX0101000RI</v>
      </c>
      <c r="C352" s="38" t="str">
        <f>_xlfn.XLOOKUP(A352,CrossRef!N:N,CrossRef!D:D,"",0)</f>
        <v>RI</v>
      </c>
      <c r="D352" s="38" t="str">
        <f>_xlfn.XLOOKUP(A352,CrossRef!N:N,CrossRef!C:C,"",0)</f>
        <v>1000</v>
      </c>
      <c r="E352" s="38" t="str">
        <f>LEFT(M352,3)</f>
        <v>340</v>
      </c>
      <c r="F352" s="38" t="str">
        <f>_xlfn.TEXTAFTER(J352,"-")</f>
        <v>ENG2</v>
      </c>
      <c r="G352" t="s">
        <v>2635</v>
      </c>
      <c r="H352" t="s">
        <v>2636</v>
      </c>
      <c r="I352" t="s">
        <v>2754</v>
      </c>
      <c r="J352" s="7" t="s">
        <v>134</v>
      </c>
      <c r="K352" t="s">
        <v>2638</v>
      </c>
      <c r="L352" t="s">
        <v>2755</v>
      </c>
      <c r="M352" t="s">
        <v>2756</v>
      </c>
      <c r="N352" t="s">
        <v>2652</v>
      </c>
      <c r="O352" t="s">
        <v>2641</v>
      </c>
      <c r="P352" t="s">
        <v>2642</v>
      </c>
      <c r="Q352" t="s">
        <v>2662</v>
      </c>
      <c r="R352" t="s">
        <v>3866</v>
      </c>
      <c r="S352" t="s">
        <v>2655</v>
      </c>
      <c r="T352" t="s">
        <v>3265</v>
      </c>
      <c r="U352" t="s">
        <v>63</v>
      </c>
      <c r="V352" s="7" t="s">
        <v>135</v>
      </c>
      <c r="W352" s="8">
        <v>14300</v>
      </c>
      <c r="X352" t="s">
        <v>3867</v>
      </c>
      <c r="Y352" t="s">
        <v>3868</v>
      </c>
      <c r="Z352" s="8">
        <v>67445</v>
      </c>
      <c r="AA352" s="9">
        <v>9.0399999999999991</v>
      </c>
      <c r="AB352" s="8">
        <v>387799.96</v>
      </c>
      <c r="AD352" s="10">
        <v>4293003</v>
      </c>
      <c r="AE352" s="11">
        <v>44970</v>
      </c>
      <c r="AF352" s="8">
        <v>53660</v>
      </c>
      <c r="AG352" s="8">
        <v>515</v>
      </c>
      <c r="AH352" s="12">
        <v>3.6013986013986012E-2</v>
      </c>
      <c r="AI352" s="8">
        <v>56.969026548672574</v>
      </c>
      <c r="AJ352" s="11">
        <v>46281.969026539351</v>
      </c>
      <c r="AK352" s="11"/>
      <c r="AL352" s="10"/>
      <c r="AO352" s="40" t="str">
        <f>E352&amp;F352&amp;U352</f>
        <v>340ENG2RH</v>
      </c>
      <c r="AP352" s="40" t="str">
        <f>_xlfn.XLOOKUP(AO352,CrossRef!N:N,CrossRef!A:A,"NOT FOUND",0)</f>
        <v>3401000RI</v>
      </c>
      <c r="AQ352" s="40">
        <f>IFERROR(_xlfn.XLOOKUP(AO352,CrossRef!$N:$N,CrossRef!$E:$E,"Not Found"),"-")</f>
        <v>6060</v>
      </c>
      <c r="AR352" s="40" t="str">
        <f>IFERROR(_xlfn.XLOOKUP(AO352,CrossRef!$N:$N,CrossRef!$G:$G,"Not Found"),"-")</f>
        <v>1000 - ENGINE</v>
      </c>
      <c r="AS352" s="40" t="str">
        <f>IFERROR(_xlfn.XLOOKUP(AO352,CrossRef!$N:$N,CrossRef!$H:$H,"Not Found"),"-")</f>
        <v>RI - RIGHT</v>
      </c>
    </row>
    <row r="353" spans="1:45" hidden="1" x14ac:dyDescent="0.3">
      <c r="A353" s="38" t="str">
        <f>E353&amp;F353&amp;U353</f>
        <v>HCMBCKT</v>
      </c>
      <c r="B353" s="38" t="str">
        <f>I353&amp;D353&amp;C353</f>
        <v>EX7152</v>
      </c>
      <c r="C353" s="38" t="str">
        <f>_xlfn.XLOOKUP(A353,CrossRef!N:N,CrossRef!D:D,"",0)</f>
        <v/>
      </c>
      <c r="D353" s="38" t="str">
        <f>_xlfn.XLOOKUP(A353,CrossRef!N:N,CrossRef!C:C,"",0)</f>
        <v/>
      </c>
      <c r="E353" s="38" t="str">
        <f>LEFT(M353,3)</f>
        <v>HCM</v>
      </c>
      <c r="F353" s="38" t="str">
        <f>_xlfn.TEXTAFTER(J353,"-")</f>
        <v>BCKT</v>
      </c>
      <c r="G353" t="s">
        <v>2648</v>
      </c>
      <c r="H353" t="s">
        <v>2649</v>
      </c>
      <c r="I353" t="s">
        <v>3143</v>
      </c>
      <c r="J353" s="7" t="s">
        <v>1249</v>
      </c>
      <c r="K353" t="s">
        <v>2668</v>
      </c>
      <c r="L353" t="s">
        <v>3052</v>
      </c>
      <c r="M353" t="s">
        <v>3144</v>
      </c>
      <c r="N353" t="s">
        <v>2640</v>
      </c>
      <c r="O353" t="s">
        <v>2803</v>
      </c>
      <c r="P353" t="s">
        <v>2642</v>
      </c>
      <c r="Q353" t="s">
        <v>2640</v>
      </c>
      <c r="R353" t="s">
        <v>3869</v>
      </c>
      <c r="S353" t="s">
        <v>2671</v>
      </c>
      <c r="T353" t="s">
        <v>2672</v>
      </c>
      <c r="U353" t="s">
        <v>2657</v>
      </c>
      <c r="V353" s="7" t="s">
        <v>1102</v>
      </c>
      <c r="W353" s="8">
        <v>5000</v>
      </c>
      <c r="X353" t="s">
        <v>3870</v>
      </c>
      <c r="Y353" t="s">
        <v>3871</v>
      </c>
      <c r="Z353" s="8">
        <v>22599</v>
      </c>
      <c r="AA353" s="9">
        <v>14.8</v>
      </c>
      <c r="AB353" s="8">
        <v>247510</v>
      </c>
      <c r="AD353" s="10">
        <v>4893650</v>
      </c>
      <c r="AE353" s="11">
        <v>45882</v>
      </c>
      <c r="AF353" s="8">
        <v>18133.45</v>
      </c>
      <c r="AG353" s="8">
        <v>534.45000000000073</v>
      </c>
      <c r="AH353" s="12">
        <v>0.10689000000000015</v>
      </c>
      <c r="AI353" s="8">
        <v>36.111486486486534</v>
      </c>
      <c r="AJ353" s="11">
        <v>46261.111486493057</v>
      </c>
      <c r="AK353" s="11">
        <v>46246</v>
      </c>
      <c r="AL353" s="10">
        <v>15</v>
      </c>
      <c r="AM353">
        <v>22909.8</v>
      </c>
      <c r="AN353">
        <v>0.95526999999999973</v>
      </c>
      <c r="AO353" s="40" t="str">
        <f>E353&amp;F353&amp;U353</f>
        <v>HCMBCKT</v>
      </c>
      <c r="AP353" s="40" t="str">
        <f>_xlfn.XLOOKUP(AO353,CrossRef!N:N,CrossRef!A:A,"NOT FOUND",0)</f>
        <v>NOT FOUND</v>
      </c>
      <c r="AQ353" s="40" t="str">
        <f>IFERROR(_xlfn.XLOOKUP(AO353,CrossRef!$N:$N,CrossRef!$E:$E,"Not Found"),"-")</f>
        <v>Not Found</v>
      </c>
      <c r="AR353" s="40" t="str">
        <f>IFERROR(_xlfn.XLOOKUP(AO353,CrossRef!$N:$N,CrossRef!$G:$G,"Not Found"),"-")</f>
        <v>Not Found</v>
      </c>
      <c r="AS353" s="40" t="str">
        <f>IFERROR(_xlfn.XLOOKUP(AO353,CrossRef!$N:$N,CrossRef!$H:$H,"Not Found"),"-")</f>
        <v>Not Found</v>
      </c>
    </row>
    <row r="354" spans="1:45" hidden="1" x14ac:dyDescent="0.3">
      <c r="A354" s="38" t="str">
        <f>E354&amp;F354&amp;U354</f>
        <v>SSPDRIV-WHGPRHF</v>
      </c>
      <c r="B354" s="38" t="str">
        <f>I354&amp;D354&amp;C354</f>
        <v>TD63104008RF</v>
      </c>
      <c r="C354" s="38" t="str">
        <f>_xlfn.XLOOKUP(A354,CrossRef!N:N,CrossRef!D:D,"",0)</f>
        <v>RF</v>
      </c>
      <c r="D354" s="38" t="str">
        <f>_xlfn.XLOOKUP(A354,CrossRef!N:N,CrossRef!C:C,"",0)</f>
        <v>4008</v>
      </c>
      <c r="E354" s="38" t="str">
        <f>LEFT(M354,3)</f>
        <v>SSP</v>
      </c>
      <c r="F354" s="38" t="str">
        <f>_xlfn.TEXTAFTER(J354,"-")</f>
        <v>DRIV-WHGP</v>
      </c>
      <c r="G354" t="s">
        <v>2725</v>
      </c>
      <c r="H354" t="s">
        <v>2726</v>
      </c>
      <c r="I354" t="s">
        <v>2918</v>
      </c>
      <c r="J354" s="7" t="s">
        <v>948</v>
      </c>
      <c r="K354" t="s">
        <v>2638</v>
      </c>
      <c r="L354" t="s">
        <v>183</v>
      </c>
      <c r="M354" t="s">
        <v>2919</v>
      </c>
      <c r="N354" t="s">
        <v>2640</v>
      </c>
      <c r="O354" t="s">
        <v>2653</v>
      </c>
      <c r="P354" t="s">
        <v>2642</v>
      </c>
      <c r="Q354" t="s">
        <v>2640</v>
      </c>
      <c r="R354" t="s">
        <v>3872</v>
      </c>
      <c r="S354" t="s">
        <v>2655</v>
      </c>
      <c r="T354" t="s">
        <v>2688</v>
      </c>
      <c r="U354" t="s">
        <v>488</v>
      </c>
      <c r="V354" s="7" t="s">
        <v>946</v>
      </c>
      <c r="W354" s="8">
        <v>24000</v>
      </c>
      <c r="X354" t="s">
        <v>3873</v>
      </c>
      <c r="Y354" t="s">
        <v>3078</v>
      </c>
      <c r="Z354" s="8">
        <v>72634.850000000006</v>
      </c>
      <c r="AA354" s="9">
        <v>14.07</v>
      </c>
      <c r="AB354" s="8">
        <v>108623.9</v>
      </c>
      <c r="AD354" s="10">
        <v>4902574</v>
      </c>
      <c r="AE354" s="11"/>
      <c r="AF354" s="8">
        <v>49190</v>
      </c>
      <c r="AG354" s="8">
        <v>555.14999999999418</v>
      </c>
      <c r="AH354" s="12">
        <v>2.3131249999999756E-2</v>
      </c>
      <c r="AI354" s="8">
        <v>39.456289978677624</v>
      </c>
      <c r="AJ354" s="11">
        <v>46264.456289965281</v>
      </c>
      <c r="AK354" s="11">
        <v>46263</v>
      </c>
      <c r="AL354" s="10">
        <v>1</v>
      </c>
      <c r="AM354">
        <v>73169.510000000009</v>
      </c>
      <c r="AN354">
        <v>0.99914625000000035</v>
      </c>
      <c r="AO354" s="40" t="str">
        <f>E354&amp;F354&amp;U354</f>
        <v>SSPDRIV-WHGPRHF</v>
      </c>
      <c r="AP354" s="40" t="str">
        <f>_xlfn.XLOOKUP(AO354,CrossRef!N:N,CrossRef!A:A,"NOT FOUND",0)</f>
        <v>SSP4008RF</v>
      </c>
      <c r="AQ354" s="40" t="str">
        <f>IFERROR(_xlfn.XLOOKUP(AO354,CrossRef!$N:$N,CrossRef!$E:$E,"Not Found"),"-")</f>
        <v>793F</v>
      </c>
      <c r="AR354" s="40" t="str">
        <f>IFERROR(_xlfn.XLOOKUP(AO354,CrossRef!$N:$N,CrossRef!$G:$G,"Not Found"),"-")</f>
        <v>4008 - FINAL DRIVE, BRAKE &amp; WHEEL</v>
      </c>
      <c r="AS354" s="40" t="str">
        <f>IFERROR(_xlfn.XLOOKUP(AO354,CrossRef!$N:$N,CrossRef!$H:$H,"Not Found"),"-")</f>
        <v>RF - RIGHT FRONT</v>
      </c>
    </row>
    <row r="355" spans="1:45" hidden="1" x14ac:dyDescent="0.3">
      <c r="A355" s="38" t="str">
        <f>E355&amp;F355&amp;U355</f>
        <v>SSPDRIV-WHGPLHF</v>
      </c>
      <c r="B355" s="38" t="str">
        <f>I355&amp;D355&amp;C355</f>
        <v>TD63104008LF</v>
      </c>
      <c r="C355" s="38" t="str">
        <f>_xlfn.XLOOKUP(A355,CrossRef!N:N,CrossRef!D:D,"",0)</f>
        <v>LF</v>
      </c>
      <c r="D355" s="38" t="str">
        <f>_xlfn.XLOOKUP(A355,CrossRef!N:N,CrossRef!C:C,"",0)</f>
        <v>4008</v>
      </c>
      <c r="E355" s="38" t="str">
        <f>LEFT(M355,3)</f>
        <v>SSP</v>
      </c>
      <c r="F355" s="38" t="str">
        <f>_xlfn.TEXTAFTER(J355,"-")</f>
        <v>DRIV-WHGP</v>
      </c>
      <c r="G355" t="s">
        <v>2725</v>
      </c>
      <c r="H355" t="s">
        <v>2726</v>
      </c>
      <c r="I355" t="s">
        <v>2918</v>
      </c>
      <c r="J355" s="7" t="s">
        <v>948</v>
      </c>
      <c r="K355" t="s">
        <v>2638</v>
      </c>
      <c r="L355" t="s">
        <v>183</v>
      </c>
      <c r="M355" t="s">
        <v>2919</v>
      </c>
      <c r="N355" t="s">
        <v>2640</v>
      </c>
      <c r="O355" t="s">
        <v>2653</v>
      </c>
      <c r="P355" t="s">
        <v>2642</v>
      </c>
      <c r="Q355" t="s">
        <v>2640</v>
      </c>
      <c r="R355" t="s">
        <v>3874</v>
      </c>
      <c r="S355" t="s">
        <v>2655</v>
      </c>
      <c r="T355" t="s">
        <v>2688</v>
      </c>
      <c r="U355" t="s">
        <v>485</v>
      </c>
      <c r="V355" s="7" t="s">
        <v>945</v>
      </c>
      <c r="W355" s="8">
        <v>24000</v>
      </c>
      <c r="X355" t="s">
        <v>3875</v>
      </c>
      <c r="Y355" t="s">
        <v>3876</v>
      </c>
      <c r="Z355" s="8">
        <v>72634.850000000006</v>
      </c>
      <c r="AA355" s="9">
        <v>14.07</v>
      </c>
      <c r="AB355" s="8">
        <v>108623.9</v>
      </c>
      <c r="AD355" s="10">
        <v>4902575</v>
      </c>
      <c r="AE355" s="11"/>
      <c r="AF355" s="8">
        <v>49190</v>
      </c>
      <c r="AG355" s="8">
        <v>555.14999999999418</v>
      </c>
      <c r="AH355" s="12">
        <v>2.3131249999999756E-2</v>
      </c>
      <c r="AI355" s="8">
        <v>39.456289978677624</v>
      </c>
      <c r="AJ355" s="11">
        <v>46264.456289965281</v>
      </c>
      <c r="AK355" s="11">
        <v>46263</v>
      </c>
      <c r="AL355" s="10">
        <v>1</v>
      </c>
      <c r="AM355">
        <v>73169.510000000009</v>
      </c>
      <c r="AN355">
        <v>0.99914625000000035</v>
      </c>
      <c r="AO355" s="40" t="str">
        <f>E355&amp;F355&amp;U355</f>
        <v>SSPDRIV-WHGPLHF</v>
      </c>
      <c r="AP355" s="40" t="str">
        <f>_xlfn.XLOOKUP(AO355,CrossRef!N:N,CrossRef!A:A,"NOT FOUND",0)</f>
        <v>SSP4008LF</v>
      </c>
      <c r="AQ355" s="40" t="str">
        <f>IFERROR(_xlfn.XLOOKUP(AO355,CrossRef!$N:$N,CrossRef!$E:$E,"Not Found"),"-")</f>
        <v>793F</v>
      </c>
      <c r="AR355" s="40" t="str">
        <f>IFERROR(_xlfn.XLOOKUP(AO355,CrossRef!$N:$N,CrossRef!$G:$G,"Not Found"),"-")</f>
        <v>4008 - FINAL DRIVE, BRAKE &amp; WHEEL</v>
      </c>
      <c r="AS355" s="40" t="str">
        <f>IFERROR(_xlfn.XLOOKUP(AO355,CrossRef!$N:$N,CrossRef!$H:$H,"Not Found"),"-")</f>
        <v>LF - LEFT FRONT</v>
      </c>
    </row>
    <row r="356" spans="1:45" hidden="1" x14ac:dyDescent="0.3">
      <c r="A356" s="38" t="str">
        <f>E356&amp;F356&amp;U356</f>
        <v>SSPSURE-SPSNRHF</v>
      </c>
      <c r="B356" s="38" t="str">
        <f>I356&amp;D356&amp;C356</f>
        <v>TD6310</v>
      </c>
      <c r="C356" s="38" t="str">
        <f>_xlfn.XLOOKUP(A356,CrossRef!N:N,CrossRef!D:D,"",0)</f>
        <v/>
      </c>
      <c r="D356" s="38" t="str">
        <f>_xlfn.XLOOKUP(A356,CrossRef!N:N,CrossRef!C:C,"",0)</f>
        <v/>
      </c>
      <c r="E356" s="38" t="str">
        <f>LEFT(M356,3)</f>
        <v>SSP</v>
      </c>
      <c r="F356" s="38" t="str">
        <f>_xlfn.TEXTAFTER(J356,"-")</f>
        <v>SURE-SPSN</v>
      </c>
      <c r="G356" t="s">
        <v>2725</v>
      </c>
      <c r="H356" t="s">
        <v>2726</v>
      </c>
      <c r="I356" t="s">
        <v>2918</v>
      </c>
      <c r="J356" s="7" t="s">
        <v>949</v>
      </c>
      <c r="K356" t="s">
        <v>2638</v>
      </c>
      <c r="L356" t="s">
        <v>183</v>
      </c>
      <c r="M356" t="s">
        <v>2919</v>
      </c>
      <c r="N356" t="s">
        <v>2640</v>
      </c>
      <c r="O356" t="s">
        <v>2653</v>
      </c>
      <c r="P356" t="s">
        <v>2642</v>
      </c>
      <c r="Q356" t="s">
        <v>2640</v>
      </c>
      <c r="R356" t="s">
        <v>3877</v>
      </c>
      <c r="S356" t="s">
        <v>2644</v>
      </c>
      <c r="T356" t="s">
        <v>2720</v>
      </c>
      <c r="U356" t="s">
        <v>488</v>
      </c>
      <c r="V356" s="7" t="s">
        <v>1108</v>
      </c>
      <c r="W356" s="8">
        <v>24000</v>
      </c>
      <c r="X356" t="s">
        <v>3878</v>
      </c>
      <c r="Y356" t="s">
        <v>2825</v>
      </c>
      <c r="Z356" s="8">
        <v>72634.850000000006</v>
      </c>
      <c r="AA356" s="9">
        <v>14.07</v>
      </c>
      <c r="AB356" s="8">
        <v>68000.45</v>
      </c>
      <c r="AD356" s="10">
        <v>4902573</v>
      </c>
      <c r="AE356" s="11">
        <v>44422</v>
      </c>
      <c r="AF356" s="8">
        <v>49190</v>
      </c>
      <c r="AG356" s="8">
        <v>555.14999999999418</v>
      </c>
      <c r="AH356" s="12">
        <v>2.3131249999999756E-2</v>
      </c>
      <c r="AI356" s="8">
        <v>39.456289978677624</v>
      </c>
      <c r="AJ356" s="11">
        <v>46264.456289965281</v>
      </c>
      <c r="AK356" s="11">
        <v>46263</v>
      </c>
      <c r="AL356" s="10">
        <v>1</v>
      </c>
      <c r="AM356">
        <v>73169.510000000009</v>
      </c>
      <c r="AN356">
        <v>0.99914625000000035</v>
      </c>
      <c r="AO356" s="40" t="str">
        <f>E356&amp;F356&amp;U356</f>
        <v>SSPSURE-SPSNRHF</v>
      </c>
      <c r="AP356" s="40" t="str">
        <f>_xlfn.XLOOKUP(AO356,CrossRef!N:N,CrossRef!A:A,"NOT FOUND",0)</f>
        <v>NOT FOUND</v>
      </c>
      <c r="AQ356" s="40" t="str">
        <f>IFERROR(_xlfn.XLOOKUP(AO356,CrossRef!$N:$N,CrossRef!$E:$E,"Not Found"),"-")</f>
        <v>Not Found</v>
      </c>
      <c r="AR356" s="40" t="str">
        <f>IFERROR(_xlfn.XLOOKUP(AO356,CrossRef!$N:$N,CrossRef!$G:$G,"Not Found"),"-")</f>
        <v>Not Found</v>
      </c>
      <c r="AS356" s="40" t="str">
        <f>IFERROR(_xlfn.XLOOKUP(AO356,CrossRef!$N:$N,CrossRef!$H:$H,"Not Found"),"-")</f>
        <v>Not Found</v>
      </c>
    </row>
    <row r="357" spans="1:45" hidden="1" x14ac:dyDescent="0.3">
      <c r="A357" s="38" t="str">
        <f>E357&amp;F357&amp;U357</f>
        <v>2BWDRIV-DIFF</v>
      </c>
      <c r="B357" s="38" t="str">
        <f>I357&amp;D357&amp;C357</f>
        <v>TD6205325800</v>
      </c>
      <c r="C357" s="38" t="str">
        <f>_xlfn.XLOOKUP(A357,CrossRef!N:N,CrossRef!D:D,"",0)</f>
        <v>00</v>
      </c>
      <c r="D357" s="38" t="str">
        <f>_xlfn.XLOOKUP(A357,CrossRef!N:N,CrossRef!C:C,"",0)</f>
        <v>3258</v>
      </c>
      <c r="E357" s="38" t="str">
        <f>LEFT(M357,3)</f>
        <v>2BW</v>
      </c>
      <c r="F357" s="38" t="str">
        <f>_xlfn.TEXTAFTER(J357,"-")</f>
        <v>DRIV-DIFF</v>
      </c>
      <c r="G357" t="s">
        <v>2695</v>
      </c>
      <c r="H357" t="s">
        <v>2696</v>
      </c>
      <c r="I357" t="s">
        <v>3879</v>
      </c>
      <c r="J357" s="7" t="s">
        <v>1250</v>
      </c>
      <c r="K357" t="s">
        <v>2638</v>
      </c>
      <c r="L357" t="s">
        <v>180</v>
      </c>
      <c r="M357" t="s">
        <v>3880</v>
      </c>
      <c r="N357" t="s">
        <v>2640</v>
      </c>
      <c r="O357" t="s">
        <v>2871</v>
      </c>
      <c r="P357" t="s">
        <v>2642</v>
      </c>
      <c r="Q357" t="s">
        <v>2640</v>
      </c>
      <c r="R357" t="s">
        <v>3881</v>
      </c>
      <c r="S357" t="s">
        <v>2655</v>
      </c>
      <c r="T357" t="s">
        <v>2656</v>
      </c>
      <c r="U357" t="s">
        <v>2657</v>
      </c>
      <c r="V357" s="7" t="s">
        <v>471</v>
      </c>
      <c r="W357" s="8">
        <v>16000</v>
      </c>
      <c r="X357" t="s">
        <v>3882</v>
      </c>
      <c r="Y357" t="s">
        <v>3883</v>
      </c>
      <c r="Z357" s="8">
        <v>51016</v>
      </c>
      <c r="AA357" s="9">
        <v>13.35</v>
      </c>
      <c r="AB357" s="8">
        <v>107594.23</v>
      </c>
      <c r="AD357" s="10">
        <v>4944730</v>
      </c>
      <c r="AE357" s="11"/>
      <c r="AF357" s="8">
        <v>35580</v>
      </c>
      <c r="AG357" s="8">
        <v>564</v>
      </c>
      <c r="AH357" s="12">
        <v>3.5249999999999997E-2</v>
      </c>
      <c r="AI357" s="8">
        <v>42.247191011235955</v>
      </c>
      <c r="AJ357" s="11">
        <v>46267.247191006943</v>
      </c>
      <c r="AK357" s="11">
        <v>46335</v>
      </c>
      <c r="AL357" s="10">
        <v>-68</v>
      </c>
      <c r="AM357">
        <v>52484.5</v>
      </c>
      <c r="AN357">
        <v>1.0565312499999999</v>
      </c>
      <c r="AO357" s="40" t="str">
        <f>E357&amp;F357&amp;U357</f>
        <v>2BWDRIV-DIFF</v>
      </c>
      <c r="AP357" s="40" t="str">
        <f>_xlfn.XLOOKUP(AO357,CrossRef!N:N,CrossRef!A:A,"NOT FOUND",0)</f>
        <v>2BW325800</v>
      </c>
      <c r="AQ357" s="40" t="str">
        <f>IFERROR(_xlfn.XLOOKUP(AO357,CrossRef!$N:$N,CrossRef!$E:$E,"Not Found"),"-")</f>
        <v>789C</v>
      </c>
      <c r="AR357" s="40" t="str">
        <f>IFERROR(_xlfn.XLOOKUP(AO357,CrossRef!$N:$N,CrossRef!$G:$G,"Not Found"),"-")</f>
        <v>3258 - DIFFERENTIAL</v>
      </c>
      <c r="AS357" s="40" t="str">
        <f>IFERROR(_xlfn.XLOOKUP(AO357,CrossRef!$N:$N,CrossRef!$H:$H,"Not Found"),"-")</f>
        <v>00 - (NONE)</v>
      </c>
    </row>
    <row r="358" spans="1:45" hidden="1" x14ac:dyDescent="0.3">
      <c r="A358" s="38" t="str">
        <f>E358&amp;F358&amp;U358</f>
        <v>HCMHYSY-CYHY-CYKLLH</v>
      </c>
      <c r="B358" s="38" t="str">
        <f>I358&amp;D358&amp;C358</f>
        <v>EX7096</v>
      </c>
      <c r="C358" s="38" t="str">
        <f>_xlfn.XLOOKUP(A358,CrossRef!N:N,CrossRef!D:D,"",0)</f>
        <v/>
      </c>
      <c r="D358" s="38" t="str">
        <f>_xlfn.XLOOKUP(A358,CrossRef!N:N,CrossRef!C:C,"",0)</f>
        <v/>
      </c>
      <c r="E358" s="38" t="str">
        <f>LEFT(M358,3)</f>
        <v>HCM</v>
      </c>
      <c r="F358" s="38" t="str">
        <f>_xlfn.TEXTAFTER(J358,"-")</f>
        <v>HYSY-CYHY-CYKL</v>
      </c>
      <c r="G358" t="s">
        <v>2635</v>
      </c>
      <c r="H358" t="s">
        <v>2636</v>
      </c>
      <c r="I358" t="s">
        <v>2772</v>
      </c>
      <c r="J358" s="7" t="s">
        <v>1251</v>
      </c>
      <c r="K358" t="s">
        <v>2668</v>
      </c>
      <c r="L358" t="s">
        <v>227</v>
      </c>
      <c r="M358" t="s">
        <v>2773</v>
      </c>
      <c r="N358" t="s">
        <v>2640</v>
      </c>
      <c r="O358" t="s">
        <v>2653</v>
      </c>
      <c r="P358" t="s">
        <v>2642</v>
      </c>
      <c r="Q358" t="s">
        <v>2662</v>
      </c>
      <c r="R358" t="s">
        <v>3884</v>
      </c>
      <c r="S358" t="s">
        <v>2644</v>
      </c>
      <c r="T358" t="s">
        <v>3381</v>
      </c>
      <c r="U358" t="s">
        <v>59</v>
      </c>
      <c r="V358" s="7" t="s">
        <v>701</v>
      </c>
      <c r="W358" s="8">
        <v>10000</v>
      </c>
      <c r="X358" t="s">
        <v>3885</v>
      </c>
      <c r="Y358" t="s">
        <v>3570</v>
      </c>
      <c r="Z358" s="8">
        <v>49793</v>
      </c>
      <c r="AA358" s="9">
        <v>6.54</v>
      </c>
      <c r="AB358" s="8">
        <v>68443.839999999997</v>
      </c>
      <c r="AD358" s="10">
        <v>4604239</v>
      </c>
      <c r="AE358" s="11">
        <v>44915</v>
      </c>
      <c r="AF358" s="8">
        <v>40360</v>
      </c>
      <c r="AG358" s="8">
        <v>567</v>
      </c>
      <c r="AH358" s="12">
        <v>5.67E-2</v>
      </c>
      <c r="AI358" s="8">
        <v>86.697247706422019</v>
      </c>
      <c r="AJ358" s="11">
        <v>46311.697247719909</v>
      </c>
      <c r="AK358" s="11">
        <v>45718</v>
      </c>
      <c r="AL358" s="10">
        <v>593</v>
      </c>
      <c r="AM358">
        <v>46477.22</v>
      </c>
      <c r="AN358">
        <v>0.6117220000000001</v>
      </c>
      <c r="AO358" s="40" t="str">
        <f>E358&amp;F358&amp;U358</f>
        <v>HCMHYSY-CYHY-CYKLLH</v>
      </c>
      <c r="AP358" s="40" t="str">
        <f>_xlfn.XLOOKUP(AO358,CrossRef!N:N,CrossRef!A:A,"NOT FOUND",0)</f>
        <v>NOT FOUND</v>
      </c>
      <c r="AQ358" s="40" t="str">
        <f>IFERROR(_xlfn.XLOOKUP(AO358,CrossRef!$N:$N,CrossRef!$E:$E,"Not Found"),"-")</f>
        <v>Not Found</v>
      </c>
      <c r="AR358" s="40" t="str">
        <f>IFERROR(_xlfn.XLOOKUP(AO358,CrossRef!$N:$N,CrossRef!$G:$G,"Not Found"),"-")</f>
        <v>Not Found</v>
      </c>
      <c r="AS358" s="40" t="str">
        <f>IFERROR(_xlfn.XLOOKUP(AO358,CrossRef!$N:$N,CrossRef!$H:$H,"Not Found"),"-")</f>
        <v>Not Found</v>
      </c>
    </row>
    <row r="359" spans="1:45" hidden="1" x14ac:dyDescent="0.3">
      <c r="A359" s="38" t="str">
        <f>E359&amp;F359&amp;U359</f>
        <v>2BWDRIV-TMSN</v>
      </c>
      <c r="B359" s="38" t="str">
        <f>I359&amp;D359&amp;C359</f>
        <v>TD6205303000</v>
      </c>
      <c r="C359" s="38" t="str">
        <f>_xlfn.XLOOKUP(A359,CrossRef!N:N,CrossRef!D:D,"",0)</f>
        <v>00</v>
      </c>
      <c r="D359" s="38" t="str">
        <f>_xlfn.XLOOKUP(A359,CrossRef!N:N,CrossRef!C:C,"",0)</f>
        <v>3030</v>
      </c>
      <c r="E359" s="38" t="str">
        <f>LEFT(M359,3)</f>
        <v>2BW</v>
      </c>
      <c r="F359" s="38" t="str">
        <f>_xlfn.TEXTAFTER(J359,"-")</f>
        <v>DRIV-TMSN</v>
      </c>
      <c r="G359" t="s">
        <v>2695</v>
      </c>
      <c r="H359" t="s">
        <v>2696</v>
      </c>
      <c r="I359" t="s">
        <v>3879</v>
      </c>
      <c r="J359" s="7" t="s">
        <v>1252</v>
      </c>
      <c r="K359" t="s">
        <v>2638</v>
      </c>
      <c r="L359" t="s">
        <v>180</v>
      </c>
      <c r="M359" t="s">
        <v>3880</v>
      </c>
      <c r="N359" t="s">
        <v>2640</v>
      </c>
      <c r="O359" t="s">
        <v>2871</v>
      </c>
      <c r="P359" t="s">
        <v>2642</v>
      </c>
      <c r="Q359" t="s">
        <v>2640</v>
      </c>
      <c r="R359" t="s">
        <v>3886</v>
      </c>
      <c r="S359" t="s">
        <v>2655</v>
      </c>
      <c r="T359" t="s">
        <v>2818</v>
      </c>
      <c r="U359" t="s">
        <v>2657</v>
      </c>
      <c r="V359" s="7" t="s">
        <v>301</v>
      </c>
      <c r="W359" s="8">
        <v>16000</v>
      </c>
      <c r="X359" t="s">
        <v>3887</v>
      </c>
      <c r="Y359" t="s">
        <v>3888</v>
      </c>
      <c r="Z359" s="8">
        <v>51016</v>
      </c>
      <c r="AA359" s="9">
        <v>13.35</v>
      </c>
      <c r="AB359" s="8">
        <v>100188.96</v>
      </c>
      <c r="AD359" s="10">
        <v>4945249</v>
      </c>
      <c r="AE359" s="11"/>
      <c r="AF359" s="8">
        <v>35591</v>
      </c>
      <c r="AG359" s="8">
        <v>575</v>
      </c>
      <c r="AH359" s="12">
        <v>3.5937499999999997E-2</v>
      </c>
      <c r="AI359" s="8">
        <v>43.071161048689142</v>
      </c>
      <c r="AJ359" s="11">
        <v>46268.071161030093</v>
      </c>
      <c r="AK359" s="11">
        <v>46336</v>
      </c>
      <c r="AL359" s="10">
        <v>-68</v>
      </c>
      <c r="AM359">
        <v>52497.85</v>
      </c>
      <c r="AN359">
        <v>1.0566781249999999</v>
      </c>
      <c r="AO359" s="40" t="str">
        <f>E359&amp;F359&amp;U359</f>
        <v>2BWDRIV-TMSN</v>
      </c>
      <c r="AP359" s="40" t="str">
        <f>_xlfn.XLOOKUP(AO359,CrossRef!N:N,CrossRef!A:A,"NOT FOUND",0)</f>
        <v>2BW303000</v>
      </c>
      <c r="AQ359" s="40" t="str">
        <f>IFERROR(_xlfn.XLOOKUP(AO359,CrossRef!$N:$N,CrossRef!$E:$E,"Not Found"),"-")</f>
        <v>789C</v>
      </c>
      <c r="AR359" s="40" t="str">
        <f>IFERROR(_xlfn.XLOOKUP(AO359,CrossRef!$N:$N,CrossRef!$G:$G,"Not Found"),"-")</f>
        <v>3030 - TRANSMISSION</v>
      </c>
      <c r="AS359" s="40" t="str">
        <f>IFERROR(_xlfn.XLOOKUP(AO359,CrossRef!$N:$N,CrossRef!$H:$H,"Not Found"),"-")</f>
        <v>00 - (NONE)</v>
      </c>
    </row>
    <row r="360" spans="1:45" hidden="1" x14ac:dyDescent="0.3">
      <c r="A360" s="38" t="str">
        <f>E360&amp;F360&amp;U360</f>
        <v>FDBHYSY-CYHYRH</v>
      </c>
      <c r="B360" s="38" t="str">
        <f>I360&amp;D360&amp;C360</f>
        <v>QTD205102RI</v>
      </c>
      <c r="C360" s="38" t="str">
        <f>_xlfn.XLOOKUP(A360,CrossRef!N:N,CrossRef!D:D,"",0)</f>
        <v>RI</v>
      </c>
      <c r="D360" s="38" t="str">
        <f>_xlfn.XLOOKUP(A360,CrossRef!N:N,CrossRef!C:C,"",0)</f>
        <v>5102</v>
      </c>
      <c r="E360" s="38" t="str">
        <f>LEFT(M360,3)</f>
        <v>FDB</v>
      </c>
      <c r="F360" s="38" t="str">
        <f>_xlfn.TEXTAFTER(J360,"-")</f>
        <v>HYSY-CYHY</v>
      </c>
      <c r="G360" t="s">
        <v>2635</v>
      </c>
      <c r="H360" t="s">
        <v>2636</v>
      </c>
      <c r="I360" t="s">
        <v>2864</v>
      </c>
      <c r="J360" s="7" t="s">
        <v>730</v>
      </c>
      <c r="K360" t="s">
        <v>2638</v>
      </c>
      <c r="L360" t="s">
        <v>155</v>
      </c>
      <c r="M360" t="s">
        <v>2865</v>
      </c>
      <c r="N360" t="s">
        <v>2640</v>
      </c>
      <c r="O360" t="s">
        <v>2641</v>
      </c>
      <c r="P360" t="s">
        <v>2642</v>
      </c>
      <c r="Q360" t="s">
        <v>2640</v>
      </c>
      <c r="R360" t="s">
        <v>3889</v>
      </c>
      <c r="S360" t="s">
        <v>2644</v>
      </c>
      <c r="T360" t="s">
        <v>2645</v>
      </c>
      <c r="U360" t="s">
        <v>63</v>
      </c>
      <c r="V360" s="7" t="s">
        <v>728</v>
      </c>
      <c r="W360" s="8">
        <v>20000</v>
      </c>
      <c r="X360" t="s">
        <v>3890</v>
      </c>
      <c r="Y360" t="s">
        <v>3261</v>
      </c>
      <c r="Z360" s="8">
        <v>98993</v>
      </c>
      <c r="AA360" s="9">
        <v>12.97</v>
      </c>
      <c r="AB360" s="8">
        <v>20259.990000000002</v>
      </c>
      <c r="AD360" s="10">
        <v>4920650</v>
      </c>
      <c r="AE360" s="11">
        <v>44614</v>
      </c>
      <c r="AF360" s="8">
        <v>79574</v>
      </c>
      <c r="AG360" s="8">
        <v>581</v>
      </c>
      <c r="AH360" s="12">
        <v>2.9049999999999999E-2</v>
      </c>
      <c r="AI360" s="8">
        <v>44.795682343870467</v>
      </c>
      <c r="AJ360" s="11">
        <v>46269.795682326388</v>
      </c>
      <c r="AK360" s="11">
        <v>46290</v>
      </c>
      <c r="AL360" s="10">
        <v>-21</v>
      </c>
      <c r="AM360">
        <v>99836.05</v>
      </c>
      <c r="AN360">
        <v>1.0131025000000002</v>
      </c>
      <c r="AO360" s="40" t="str">
        <f>E360&amp;F360&amp;U360</f>
        <v>FDBHYSY-CYHYRH</v>
      </c>
      <c r="AP360" s="40" t="str">
        <f>_xlfn.XLOOKUP(AO360,CrossRef!N:N,CrossRef!A:A,"NOT FOUND",0)</f>
        <v>FDB5102RI</v>
      </c>
      <c r="AQ360" s="40" t="str">
        <f>IFERROR(_xlfn.XLOOKUP(AO360,CrossRef!$N:$N,CrossRef!$E:$E,"Not Found"),"-")</f>
        <v>793D</v>
      </c>
      <c r="AR360" s="40" t="str">
        <f>IFERROR(_xlfn.XLOOKUP(AO360,CrossRef!$N:$N,CrossRef!$G:$G,"Not Found"),"-")</f>
        <v>5102 - LIFT/HOIST CYLINDER</v>
      </c>
      <c r="AS360" s="40" t="str">
        <f>IFERROR(_xlfn.XLOOKUP(AO360,CrossRef!$N:$N,CrossRef!$H:$H,"Not Found"),"-")</f>
        <v>RI - RIGHT</v>
      </c>
    </row>
    <row r="361" spans="1:45" hidden="1" x14ac:dyDescent="0.3">
      <c r="A361" s="38" t="str">
        <f>E361&amp;F361&amp;U361</f>
        <v>JRPENGI</v>
      </c>
      <c r="B361" s="38" t="str">
        <f>I361&amp;D361&amp;C361</f>
        <v>TD2416100000</v>
      </c>
      <c r="C361" s="38" t="str">
        <f>_xlfn.XLOOKUP(A361,CrossRef!N:N,CrossRef!D:D,"",0)</f>
        <v>00</v>
      </c>
      <c r="D361" s="38" t="str">
        <f>_xlfn.XLOOKUP(A361,CrossRef!N:N,CrossRef!C:C,"",0)</f>
        <v>1000</v>
      </c>
      <c r="E361" s="38" t="str">
        <f>LEFT(M361,3)</f>
        <v>JRP</v>
      </c>
      <c r="F361" s="38" t="str">
        <f>_xlfn.TEXTAFTER(J361,"-")</f>
        <v>ENGI</v>
      </c>
      <c r="G361" t="s">
        <v>2813</v>
      </c>
      <c r="H361" t="s">
        <v>2814</v>
      </c>
      <c r="I361" t="s">
        <v>3820</v>
      </c>
      <c r="J361" s="7" t="s">
        <v>1253</v>
      </c>
      <c r="K361" t="s">
        <v>2638</v>
      </c>
      <c r="L361" t="s">
        <v>172</v>
      </c>
      <c r="M361" t="s">
        <v>3821</v>
      </c>
      <c r="N361" t="s">
        <v>2640</v>
      </c>
      <c r="O361" t="s">
        <v>2803</v>
      </c>
      <c r="P361" t="s">
        <v>2642</v>
      </c>
      <c r="Q361" t="s">
        <v>2662</v>
      </c>
      <c r="R361" t="s">
        <v>3891</v>
      </c>
      <c r="S361" t="s">
        <v>2655</v>
      </c>
      <c r="T361" t="s">
        <v>3265</v>
      </c>
      <c r="U361" t="s">
        <v>2657</v>
      </c>
      <c r="V361" s="7" t="s">
        <v>22</v>
      </c>
      <c r="W361" s="8">
        <v>20000</v>
      </c>
      <c r="X361" t="s">
        <v>3892</v>
      </c>
      <c r="Y361" t="s">
        <v>3893</v>
      </c>
      <c r="Z361" s="8">
        <v>41796</v>
      </c>
      <c r="AA361" s="9">
        <v>6.72</v>
      </c>
      <c r="AB361" s="8">
        <v>254605.26</v>
      </c>
      <c r="AD361" s="10">
        <v>4438075</v>
      </c>
      <c r="AE361" s="11">
        <v>43305</v>
      </c>
      <c r="AF361" s="8">
        <v>22406</v>
      </c>
      <c r="AG361" s="8">
        <v>610</v>
      </c>
      <c r="AH361" s="12">
        <v>3.0499999999999999E-2</v>
      </c>
      <c r="AI361" s="8">
        <v>90.773809523809533</v>
      </c>
      <c r="AJ361" s="11">
        <v>46315.773809525461</v>
      </c>
      <c r="AK361" s="11"/>
      <c r="AL361" s="10"/>
      <c r="AO361" s="40" t="str">
        <f>E361&amp;F361&amp;U361</f>
        <v>JRPENGI</v>
      </c>
      <c r="AP361" s="40" t="str">
        <f>_xlfn.XLOOKUP(AO361,CrossRef!N:N,CrossRef!A:A,"NOT FOUND",0)</f>
        <v>JRP100000</v>
      </c>
      <c r="AQ361" s="40" t="str">
        <f>IFERROR(_xlfn.XLOOKUP(AO361,CrossRef!$N:$N,CrossRef!$E:$E,"Not Found"),"-")</f>
        <v>777F</v>
      </c>
      <c r="AR361" s="40" t="str">
        <f>IFERROR(_xlfn.XLOOKUP(AO361,CrossRef!$N:$N,CrossRef!$G:$G,"Not Found"),"-")</f>
        <v>1000 - ENGINE</v>
      </c>
      <c r="AS361" s="40" t="str">
        <f>IFERROR(_xlfn.XLOOKUP(AO361,CrossRef!$N:$N,CrossRef!$H:$H,"Not Found"),"-")</f>
        <v>00 - (NONE)</v>
      </c>
    </row>
    <row r="362" spans="1:45" hidden="1" x14ac:dyDescent="0.3">
      <c r="A362" s="38" t="str">
        <f>E362&amp;F362&amp;U362</f>
        <v>ATYDRIV-TQCV</v>
      </c>
      <c r="B362" s="38" t="str">
        <f>I362&amp;D362&amp;C362</f>
        <v>QTD06310100</v>
      </c>
      <c r="C362" s="38" t="str">
        <f>_xlfn.XLOOKUP(A362,CrossRef!N:N,CrossRef!D:D,"",0)</f>
        <v>00</v>
      </c>
      <c r="D362" s="38" t="str">
        <f>_xlfn.XLOOKUP(A362,CrossRef!N:N,CrossRef!C:C,"",0)</f>
        <v>3101</v>
      </c>
      <c r="E362" s="38" t="str">
        <f>LEFT(M362,3)</f>
        <v>ATY</v>
      </c>
      <c r="F362" s="38" t="str">
        <f>_xlfn.TEXTAFTER(J362,"-")</f>
        <v>DRIV-TQCV</v>
      </c>
      <c r="G362" t="s">
        <v>2635</v>
      </c>
      <c r="H362" t="s">
        <v>2636</v>
      </c>
      <c r="I362" t="s">
        <v>3894</v>
      </c>
      <c r="J362" s="7" t="s">
        <v>1254</v>
      </c>
      <c r="K362" t="s">
        <v>2638</v>
      </c>
      <c r="L362" t="s">
        <v>151</v>
      </c>
      <c r="M362" t="s">
        <v>3895</v>
      </c>
      <c r="N362" t="s">
        <v>2640</v>
      </c>
      <c r="O362" t="s">
        <v>2641</v>
      </c>
      <c r="P362" t="s">
        <v>2642</v>
      </c>
      <c r="Q362" t="s">
        <v>2640</v>
      </c>
      <c r="R362" t="s">
        <v>3896</v>
      </c>
      <c r="S362" t="s">
        <v>2655</v>
      </c>
      <c r="T362" t="s">
        <v>2678</v>
      </c>
      <c r="U362" t="s">
        <v>2657</v>
      </c>
      <c r="V362" s="7" t="s">
        <v>390</v>
      </c>
      <c r="W362" s="8">
        <v>15400</v>
      </c>
      <c r="X362" t="s">
        <v>3897</v>
      </c>
      <c r="Y362" t="s">
        <v>3102</v>
      </c>
      <c r="Z362" s="8">
        <v>115053</v>
      </c>
      <c r="AA362" s="9">
        <v>16.420000000000002</v>
      </c>
      <c r="AB362" s="8">
        <v>53050.69</v>
      </c>
      <c r="AD362" s="10">
        <v>4932544</v>
      </c>
      <c r="AE362" s="11">
        <v>44482</v>
      </c>
      <c r="AF362" s="8">
        <v>100275</v>
      </c>
      <c r="AG362" s="8">
        <v>622</v>
      </c>
      <c r="AH362" s="12">
        <v>4.0389610389610392E-2</v>
      </c>
      <c r="AI362" s="8">
        <v>37.880633373934224</v>
      </c>
      <c r="AJ362" s="11">
        <v>46262.880633368055</v>
      </c>
      <c r="AK362" s="11">
        <v>46313</v>
      </c>
      <c r="AL362" s="10">
        <v>-51</v>
      </c>
      <c r="AM362">
        <v>116497.96</v>
      </c>
      <c r="AO362" s="40" t="str">
        <f>E362&amp;F362&amp;U362</f>
        <v>ATYDRIV-TQCV</v>
      </c>
      <c r="AP362" s="40" t="str">
        <f>_xlfn.XLOOKUP(AO362,CrossRef!N:N,CrossRef!A:A,"NOT FOUND",0)</f>
        <v>ATY310100</v>
      </c>
      <c r="AQ362" s="40" t="str">
        <f>IFERROR(_xlfn.XLOOKUP(AO362,CrossRef!$N:$N,CrossRef!$E:$E,"Not Found"),"-")</f>
        <v>793C</v>
      </c>
      <c r="AR362" s="40" t="str">
        <f>IFERROR(_xlfn.XLOOKUP(AO362,CrossRef!$N:$N,CrossRef!$G:$G,"Not Found"),"-")</f>
        <v>3101 - TORQUE CONVERTER</v>
      </c>
      <c r="AS362" s="40" t="str">
        <f>IFERROR(_xlfn.XLOOKUP(AO362,CrossRef!$N:$N,CrossRef!$H:$H,"Not Found"),"-")</f>
        <v>00 - (NONE)</v>
      </c>
    </row>
    <row r="363" spans="1:45" hidden="1" x14ac:dyDescent="0.3">
      <c r="A363" s="38" t="str">
        <f>E363&amp;F363&amp;U363</f>
        <v>ZSPENGI</v>
      </c>
      <c r="B363" s="38" t="str">
        <f>I363&amp;D363&amp;C363</f>
        <v>TD6732100000</v>
      </c>
      <c r="C363" s="38" t="str">
        <f>_xlfn.XLOOKUP(A363,CrossRef!N:N,CrossRef!D:D,"",0)</f>
        <v>00</v>
      </c>
      <c r="D363" s="38" t="str">
        <f>_xlfn.XLOOKUP(A363,CrossRef!N:N,CrossRef!C:C,"",0)</f>
        <v>1000</v>
      </c>
      <c r="E363" s="38" t="str">
        <f>LEFT(M363,3)</f>
        <v>ZSP</v>
      </c>
      <c r="F363" s="38" t="str">
        <f>_xlfn.TEXTAFTER(J363,"-")</f>
        <v>ENGI</v>
      </c>
      <c r="G363" t="s">
        <v>2648</v>
      </c>
      <c r="H363" t="s">
        <v>2649</v>
      </c>
      <c r="I363" t="s">
        <v>3898</v>
      </c>
      <c r="J363" s="7" t="s">
        <v>1255</v>
      </c>
      <c r="K363" t="s">
        <v>2638</v>
      </c>
      <c r="L363" t="s">
        <v>193</v>
      </c>
      <c r="M363" t="s">
        <v>3899</v>
      </c>
      <c r="N363" t="s">
        <v>2640</v>
      </c>
      <c r="O363" t="s">
        <v>2803</v>
      </c>
      <c r="P363" t="s">
        <v>2642</v>
      </c>
      <c r="Q363" t="s">
        <v>2640</v>
      </c>
      <c r="R363" t="s">
        <v>3900</v>
      </c>
      <c r="S363" t="s">
        <v>2655</v>
      </c>
      <c r="T363" t="s">
        <v>3087</v>
      </c>
      <c r="U363" t="s">
        <v>2657</v>
      </c>
      <c r="V363" s="7" t="s">
        <v>1256</v>
      </c>
      <c r="W363" s="8">
        <v>10000</v>
      </c>
      <c r="X363" t="s">
        <v>3901</v>
      </c>
      <c r="Y363" t="s">
        <v>3902</v>
      </c>
      <c r="Z363" s="8">
        <v>9365.64</v>
      </c>
      <c r="AA363" s="9">
        <v>18.5</v>
      </c>
      <c r="AB363" s="8">
        <v>65918.880000000005</v>
      </c>
      <c r="AD363" s="10">
        <v>4905952</v>
      </c>
      <c r="AE363" s="11"/>
      <c r="AF363" s="8"/>
      <c r="AG363" s="8">
        <v>634.36000000000058</v>
      </c>
      <c r="AH363" s="12">
        <v>6.3436000000000062E-2</v>
      </c>
      <c r="AI363" s="8">
        <v>34.289729729729764</v>
      </c>
      <c r="AJ363" s="11">
        <v>46259.289729745367</v>
      </c>
      <c r="AK363" s="11">
        <v>46270</v>
      </c>
      <c r="AL363" s="10">
        <v>-11</v>
      </c>
      <c r="AM363">
        <v>10198.14</v>
      </c>
      <c r="AO363" s="40" t="str">
        <f>E363&amp;F363&amp;U363</f>
        <v>ZSPENGI</v>
      </c>
      <c r="AP363" s="40" t="str">
        <f>_xlfn.XLOOKUP(AO363,CrossRef!N:N,CrossRef!A:A,"NOT FOUND",0)</f>
        <v>ZSP100000</v>
      </c>
      <c r="AQ363" s="40" t="str">
        <f>IFERROR(_xlfn.XLOOKUP(AO363,CrossRef!$N:$N,CrossRef!$E:$E,"Not Found"),"-")</f>
        <v>785D</v>
      </c>
      <c r="AR363" s="40" t="str">
        <f>IFERROR(_xlfn.XLOOKUP(AO363,CrossRef!$N:$N,CrossRef!$G:$G,"Not Found"),"-")</f>
        <v>1000 - ENGINE</v>
      </c>
      <c r="AS363" s="40" t="str">
        <f>IFERROR(_xlfn.XLOOKUP(AO363,CrossRef!$N:$N,CrossRef!$H:$H,"Not Found"),"-")</f>
        <v>00 - (NONE)</v>
      </c>
    </row>
    <row r="364" spans="1:45" hidden="1" x14ac:dyDescent="0.3">
      <c r="A364" s="38" t="str">
        <f>E364&amp;F364&amp;U364</f>
        <v>DHJSURE-TMSG-SGB3LHR</v>
      </c>
      <c r="B364" s="38" t="str">
        <f>I364&amp;D364&amp;C364</f>
        <v>EX7094</v>
      </c>
      <c r="C364" s="38" t="str">
        <f>_xlfn.XLOOKUP(A364,CrossRef!N:N,CrossRef!D:D,"",0)</f>
        <v/>
      </c>
      <c r="D364" s="38" t="str">
        <f>_xlfn.XLOOKUP(A364,CrossRef!N:N,CrossRef!C:C,"",0)</f>
        <v/>
      </c>
      <c r="E364" s="38" t="str">
        <f>MID(M364,FIND("DH",M364),3)</f>
        <v>DHJ</v>
      </c>
      <c r="F364" s="38" t="str">
        <f>_xlfn.TEXTAFTER(J364,"-")</f>
        <v>SURE-TMSG-SGB3</v>
      </c>
      <c r="G364" t="s">
        <v>2725</v>
      </c>
      <c r="H364" t="s">
        <v>2726</v>
      </c>
      <c r="I364" t="s">
        <v>2727</v>
      </c>
      <c r="J364" s="7" t="s">
        <v>985</v>
      </c>
      <c r="K364" t="s">
        <v>2638</v>
      </c>
      <c r="L364" t="s">
        <v>2728</v>
      </c>
      <c r="M364" t="s">
        <v>2729</v>
      </c>
      <c r="N364" t="s">
        <v>2640</v>
      </c>
      <c r="O364" t="s">
        <v>2653</v>
      </c>
      <c r="P364" t="s">
        <v>2642</v>
      </c>
      <c r="Q364" t="s">
        <v>2640</v>
      </c>
      <c r="R364" t="s">
        <v>3000</v>
      </c>
      <c r="S364" t="s">
        <v>2655</v>
      </c>
      <c r="T364" t="s">
        <v>2949</v>
      </c>
      <c r="U364" t="s">
        <v>491</v>
      </c>
      <c r="V364" s="7" t="s">
        <v>749</v>
      </c>
      <c r="W364" s="8">
        <v>15000</v>
      </c>
      <c r="X364" t="s">
        <v>3001</v>
      </c>
      <c r="Y364" t="s">
        <v>3002</v>
      </c>
      <c r="Z364" s="8">
        <v>70079</v>
      </c>
      <c r="AA364" s="9">
        <v>2.64</v>
      </c>
      <c r="AB364" s="8">
        <v>43471.76</v>
      </c>
      <c r="AD364" s="10">
        <v>4399783</v>
      </c>
      <c r="AE364" s="11">
        <v>44247</v>
      </c>
      <c r="AF364" s="8">
        <v>46593</v>
      </c>
      <c r="AG364" s="8">
        <v>-8486</v>
      </c>
      <c r="AH364" s="12">
        <v>-0.56573333333333331</v>
      </c>
      <c r="AI364" s="8">
        <v>-3214.393939393939</v>
      </c>
      <c r="AJ364" s="11">
        <v>43010.606060613427</v>
      </c>
      <c r="AK364" s="11">
        <v>45281</v>
      </c>
      <c r="AL364" s="10">
        <v>-2271</v>
      </c>
      <c r="AM364">
        <v>67586.84</v>
      </c>
      <c r="AN364">
        <v>1.3995893333333331</v>
      </c>
      <c r="AO364" s="40" t="str">
        <f>E364&amp;F364&amp;U364</f>
        <v>DHJSURE-TMSG-SGB3LHR</v>
      </c>
      <c r="AP364" s="40" t="str">
        <f>_xlfn.XLOOKUP(AO364,CrossRef!N:N,CrossRef!A:A,"NOT FOUND",0)</f>
        <v>NOT FOUND</v>
      </c>
      <c r="AQ364" s="40" t="str">
        <f>IFERROR(_xlfn.XLOOKUP(AO364,CrossRef!$N:$N,CrossRef!$E:$E,"Not Found"),"-")</f>
        <v>Not Found</v>
      </c>
      <c r="AR364" s="40" t="str">
        <f>IFERROR(_xlfn.XLOOKUP(AO364,CrossRef!$N:$N,CrossRef!$G:$G,"Not Found"),"-")</f>
        <v>Not Found</v>
      </c>
      <c r="AS364" s="40" t="str">
        <f>IFERROR(_xlfn.XLOOKUP(AO364,CrossRef!$N:$N,CrossRef!$H:$H,"Not Found"),"-")</f>
        <v>Not Found</v>
      </c>
    </row>
    <row r="365" spans="1:45" hidden="1" x14ac:dyDescent="0.3">
      <c r="A365" s="38" t="str">
        <f>E365&amp;F365&amp;U365</f>
        <v>APXDRIV-FIDVRHR</v>
      </c>
      <c r="B365" s="38" t="str">
        <f>I365&amp;D365&amp;C365</f>
        <v>TD60914008RI</v>
      </c>
      <c r="C365" s="38" t="str">
        <f>_xlfn.XLOOKUP(A365,CrossRef!N:N,CrossRef!D:D,"",0)</f>
        <v>RI</v>
      </c>
      <c r="D365" s="38" t="str">
        <f>_xlfn.XLOOKUP(A365,CrossRef!N:N,CrossRef!C:C,"",0)</f>
        <v>4008</v>
      </c>
      <c r="E365" s="38" t="str">
        <f>LEFT(M365,3)</f>
        <v>APX</v>
      </c>
      <c r="F365" s="38" t="str">
        <f>_xlfn.TEXTAFTER(J365,"-")</f>
        <v>DRIV-FIDV</v>
      </c>
      <c r="G365" t="s">
        <v>2648</v>
      </c>
      <c r="H365" t="s">
        <v>2649</v>
      </c>
      <c r="I365" t="s">
        <v>3490</v>
      </c>
      <c r="J365" s="7" t="s">
        <v>1257</v>
      </c>
      <c r="K365" t="s">
        <v>2638</v>
      </c>
      <c r="L365" t="s">
        <v>177</v>
      </c>
      <c r="M365" t="s">
        <v>3492</v>
      </c>
      <c r="N365" t="s">
        <v>2652</v>
      </c>
      <c r="O365" t="s">
        <v>2653</v>
      </c>
      <c r="P365" t="s">
        <v>2642</v>
      </c>
      <c r="Q365" t="s">
        <v>2640</v>
      </c>
      <c r="R365" t="s">
        <v>3905</v>
      </c>
      <c r="S365" t="s">
        <v>2655</v>
      </c>
      <c r="T365" t="s">
        <v>2682</v>
      </c>
      <c r="U365" t="s">
        <v>494</v>
      </c>
      <c r="V365" s="7" t="s">
        <v>590</v>
      </c>
      <c r="W365" s="8">
        <v>22000</v>
      </c>
      <c r="X365" t="s">
        <v>3906</v>
      </c>
      <c r="Y365" t="s">
        <v>3907</v>
      </c>
      <c r="Z365" s="8">
        <v>73739.199999999997</v>
      </c>
      <c r="AA365" s="9">
        <v>17.420000000000002</v>
      </c>
      <c r="AB365" s="8">
        <v>128611.53</v>
      </c>
      <c r="AD365" s="10">
        <v>4418984</v>
      </c>
      <c r="AE365" s="11">
        <v>44216</v>
      </c>
      <c r="AF365" s="8">
        <v>52424</v>
      </c>
      <c r="AG365" s="8">
        <v>684.80000000000291</v>
      </c>
      <c r="AH365" s="12">
        <v>3.1127272727272861E-2</v>
      </c>
      <c r="AI365" s="8">
        <v>39.31113662456962</v>
      </c>
      <c r="AJ365" s="11">
        <v>46264.311136608798</v>
      </c>
      <c r="AK365" s="11">
        <v>47971</v>
      </c>
      <c r="AL365" s="10">
        <v>-1707</v>
      </c>
      <c r="AM365">
        <v>104154.52</v>
      </c>
      <c r="AN365">
        <v>2.3513872727272731</v>
      </c>
      <c r="AO365" s="40" t="str">
        <f>E365&amp;F365&amp;U365</f>
        <v>APXDRIV-FIDVRHR</v>
      </c>
      <c r="AP365" s="40" t="str">
        <f>_xlfn.XLOOKUP(AO365,CrossRef!N:N,CrossRef!A:A,"NOT FOUND",0)</f>
        <v>APX4008RI</v>
      </c>
      <c r="AQ365" s="40" t="str">
        <f>IFERROR(_xlfn.XLOOKUP(AO365,CrossRef!$N:$N,CrossRef!$E:$E,"Not Found"),"-")</f>
        <v>785C</v>
      </c>
      <c r="AR365" s="40" t="str">
        <f>IFERROR(_xlfn.XLOOKUP(AO365,CrossRef!$N:$N,CrossRef!$G:$G,"Not Found"),"-")</f>
        <v>4008 - FINAL DRIVE, BRAKE &amp; WHEEL</v>
      </c>
      <c r="AS365" s="40" t="str">
        <f>IFERROR(_xlfn.XLOOKUP(AO365,CrossRef!$N:$N,CrossRef!$H:$H,"Not Found"),"-")</f>
        <v>RI - RIGHT</v>
      </c>
    </row>
    <row r="366" spans="1:45" hidden="1" x14ac:dyDescent="0.3">
      <c r="A366" s="38" t="str">
        <f>E366&amp;F366&amp;U366</f>
        <v>HCMUCRG-FIDV-FIDLLH</v>
      </c>
      <c r="B366" s="38" t="str">
        <f>I366&amp;D366&amp;C366</f>
        <v>EX7113</v>
      </c>
      <c r="C366" s="38" t="str">
        <f>_xlfn.XLOOKUP(A366,CrossRef!N:N,CrossRef!D:D,"",0)</f>
        <v/>
      </c>
      <c r="D366" s="38" t="str">
        <f>_xlfn.XLOOKUP(A366,CrossRef!N:N,CrossRef!C:C,"",0)</f>
        <v/>
      </c>
      <c r="E366" s="38" t="str">
        <f>LEFT(M366,3)</f>
        <v>HCM</v>
      </c>
      <c r="F366" s="38" t="str">
        <f>_xlfn.TEXTAFTER(J366,"-")</f>
        <v>UCRG-FIDV-FIDL</v>
      </c>
      <c r="G366" t="s">
        <v>2648</v>
      </c>
      <c r="H366" t="s">
        <v>2649</v>
      </c>
      <c r="I366" t="s">
        <v>3463</v>
      </c>
      <c r="J366" s="7" t="s">
        <v>1258</v>
      </c>
      <c r="K366" t="s">
        <v>2668</v>
      </c>
      <c r="L366" t="s">
        <v>415</v>
      </c>
      <c r="M366" t="s">
        <v>3465</v>
      </c>
      <c r="N366" t="s">
        <v>2640</v>
      </c>
      <c r="O366" t="s">
        <v>2803</v>
      </c>
      <c r="P366" t="s">
        <v>2642</v>
      </c>
      <c r="Q366" t="s">
        <v>2640</v>
      </c>
      <c r="R366" t="s">
        <v>3908</v>
      </c>
      <c r="S366" t="s">
        <v>2655</v>
      </c>
      <c r="T366" t="s">
        <v>3213</v>
      </c>
      <c r="U366" t="s">
        <v>59</v>
      </c>
      <c r="V366" s="7" t="s">
        <v>1259</v>
      </c>
      <c r="W366" s="8">
        <v>24000</v>
      </c>
      <c r="X366" t="s">
        <v>3909</v>
      </c>
      <c r="Y366" t="s">
        <v>3910</v>
      </c>
      <c r="Z366" s="8">
        <v>36071.949999999997</v>
      </c>
      <c r="AA366" s="9">
        <v>13.94</v>
      </c>
      <c r="AB366" s="8">
        <v>136464.63</v>
      </c>
      <c r="AD366" s="10">
        <v>4899004</v>
      </c>
      <c r="AE366" s="11">
        <v>44184</v>
      </c>
      <c r="AF366" s="8">
        <v>12787</v>
      </c>
      <c r="AG366" s="8">
        <v>715.05000000000291</v>
      </c>
      <c r="AH366" s="12">
        <v>2.9793750000000122E-2</v>
      </c>
      <c r="AI366" s="8">
        <v>51.294835007173809</v>
      </c>
      <c r="AJ366" s="11">
        <v>46276.294834988425</v>
      </c>
      <c r="AK366" s="11">
        <v>46258</v>
      </c>
      <c r="AL366" s="10">
        <v>18</v>
      </c>
      <c r="AM366">
        <v>36531.969999999994</v>
      </c>
      <c r="AN366">
        <v>0.98937374999999972</v>
      </c>
      <c r="AO366" s="40" t="str">
        <f>E366&amp;F366&amp;U366</f>
        <v>HCMUCRG-FIDV-FIDLLH</v>
      </c>
      <c r="AP366" s="40" t="str">
        <f>_xlfn.XLOOKUP(AO366,CrossRef!N:N,CrossRef!A:A,"NOT FOUND",0)</f>
        <v>NOT FOUND</v>
      </c>
      <c r="AQ366" s="40" t="str">
        <f>IFERROR(_xlfn.XLOOKUP(AO366,CrossRef!$N:$N,CrossRef!$E:$E,"Not Found"),"-")</f>
        <v>Not Found</v>
      </c>
      <c r="AR366" s="40" t="str">
        <f>IFERROR(_xlfn.XLOOKUP(AO366,CrossRef!$N:$N,CrossRef!$G:$G,"Not Found"),"-")</f>
        <v>Not Found</v>
      </c>
      <c r="AS366" s="40" t="str">
        <f>IFERROR(_xlfn.XLOOKUP(AO366,CrossRef!$N:$N,CrossRef!$H:$H,"Not Found"),"-")</f>
        <v>Not Found</v>
      </c>
    </row>
    <row r="367" spans="1:45" hidden="1" x14ac:dyDescent="0.3">
      <c r="A367" s="38" t="str">
        <f>E367&amp;F367&amp;U367</f>
        <v>HCMHYSY-CYHY-BCKLLH</v>
      </c>
      <c r="B367" s="38" t="str">
        <f>I367&amp;D367&amp;C367</f>
        <v>EX7112</v>
      </c>
      <c r="C367" s="38" t="str">
        <f>_xlfn.XLOOKUP(A367,CrossRef!N:N,CrossRef!D:D,"",0)</f>
        <v/>
      </c>
      <c r="D367" s="38" t="str">
        <f>_xlfn.XLOOKUP(A367,CrossRef!N:N,CrossRef!C:C,"",0)</f>
        <v/>
      </c>
      <c r="E367" s="38" t="str">
        <f>LEFT(M367,3)</f>
        <v>HCM</v>
      </c>
      <c r="F367" s="38" t="str">
        <f>_xlfn.TEXTAFTER(J367,"-")</f>
        <v>HYSY-CYHY-BCKL</v>
      </c>
      <c r="G367" t="s">
        <v>2648</v>
      </c>
      <c r="H367" t="s">
        <v>2649</v>
      </c>
      <c r="I367" t="s">
        <v>2849</v>
      </c>
      <c r="J367" s="7" t="s">
        <v>1260</v>
      </c>
      <c r="K367" t="s">
        <v>2668</v>
      </c>
      <c r="L367" t="s">
        <v>415</v>
      </c>
      <c r="M367" t="s">
        <v>2850</v>
      </c>
      <c r="N367" t="s">
        <v>2640</v>
      </c>
      <c r="O367" t="s">
        <v>2803</v>
      </c>
      <c r="P367" t="s">
        <v>2642</v>
      </c>
      <c r="Q367" t="s">
        <v>2640</v>
      </c>
      <c r="R367" t="s">
        <v>3911</v>
      </c>
      <c r="S367" t="s">
        <v>2644</v>
      </c>
      <c r="T367" t="s">
        <v>3381</v>
      </c>
      <c r="U367" t="s">
        <v>59</v>
      </c>
      <c r="V367" s="7" t="s">
        <v>709</v>
      </c>
      <c r="W367" s="8">
        <v>8000</v>
      </c>
      <c r="X367" t="s">
        <v>3912</v>
      </c>
      <c r="Y367" t="s">
        <v>3828</v>
      </c>
      <c r="Z367" s="8">
        <v>36668.800000000003</v>
      </c>
      <c r="AA367" s="9">
        <v>13.49</v>
      </c>
      <c r="AB367" s="8">
        <v>63085.77</v>
      </c>
      <c r="AD367" s="10">
        <v>4893594</v>
      </c>
      <c r="AE367" s="11">
        <v>45865</v>
      </c>
      <c r="AF367" s="8">
        <v>29395.7</v>
      </c>
      <c r="AG367" s="8">
        <v>726.89999999999418</v>
      </c>
      <c r="AH367" s="12">
        <v>9.0862499999999277E-2</v>
      </c>
      <c r="AI367" s="8">
        <v>53.884358784284224</v>
      </c>
      <c r="AJ367" s="11">
        <v>46278.884358796298</v>
      </c>
      <c r="AK367" s="11">
        <v>46246</v>
      </c>
      <c r="AL367" s="10">
        <v>32</v>
      </c>
      <c r="AM367">
        <v>36952.090000000004</v>
      </c>
      <c r="AN367">
        <v>0.94454875000000038</v>
      </c>
      <c r="AO367" s="40" t="str">
        <f>E367&amp;F367&amp;U367</f>
        <v>HCMHYSY-CYHY-BCKLLH</v>
      </c>
      <c r="AP367" s="40" t="str">
        <f>_xlfn.XLOOKUP(AO367,CrossRef!N:N,CrossRef!A:A,"NOT FOUND",0)</f>
        <v>NOT FOUND</v>
      </c>
      <c r="AQ367" s="40" t="str">
        <f>IFERROR(_xlfn.XLOOKUP(AO367,CrossRef!$N:$N,CrossRef!$E:$E,"Not Found"),"-")</f>
        <v>Not Found</v>
      </c>
      <c r="AR367" s="40" t="str">
        <f>IFERROR(_xlfn.XLOOKUP(AO367,CrossRef!$N:$N,CrossRef!$G:$G,"Not Found"),"-")</f>
        <v>Not Found</v>
      </c>
      <c r="AS367" s="40" t="str">
        <f>IFERROR(_xlfn.XLOOKUP(AO367,CrossRef!$N:$N,CrossRef!$H:$H,"Not Found"),"-")</f>
        <v>Not Found</v>
      </c>
    </row>
    <row r="368" spans="1:45" hidden="1" x14ac:dyDescent="0.3">
      <c r="A368" s="38" t="str">
        <f>E368&amp;F368&amp;U368</f>
        <v>RABENGI</v>
      </c>
      <c r="B368" s="38" t="str">
        <f>I368&amp;D368&amp;C368</f>
        <v>DZ8152100000</v>
      </c>
      <c r="C368" s="38" t="str">
        <f>_xlfn.XLOOKUP(A368,CrossRef!N:N,CrossRef!D:D,"",0)</f>
        <v>00</v>
      </c>
      <c r="D368" s="38" t="str">
        <f>_xlfn.XLOOKUP(A368,CrossRef!N:N,CrossRef!C:C,"",0)</f>
        <v>1000</v>
      </c>
      <c r="E368" s="38" t="str">
        <f>LEFT(M368,3)</f>
        <v>RAB</v>
      </c>
      <c r="F368" s="38" t="str">
        <f>_xlfn.TEXTAFTER(J368,"-")</f>
        <v>ENGI</v>
      </c>
      <c r="G368" t="s">
        <v>2648</v>
      </c>
      <c r="H368" t="s">
        <v>2649</v>
      </c>
      <c r="I368" t="s">
        <v>3913</v>
      </c>
      <c r="J368" s="7" t="s">
        <v>36</v>
      </c>
      <c r="K368" t="s">
        <v>2638</v>
      </c>
      <c r="L368" t="s">
        <v>34</v>
      </c>
      <c r="M368" t="s">
        <v>3914</v>
      </c>
      <c r="N368" t="s">
        <v>2640</v>
      </c>
      <c r="O368" t="s">
        <v>2803</v>
      </c>
      <c r="P368" t="s">
        <v>2642</v>
      </c>
      <c r="Q368" t="s">
        <v>2640</v>
      </c>
      <c r="R368" t="s">
        <v>3915</v>
      </c>
      <c r="S368" t="s">
        <v>2655</v>
      </c>
      <c r="T368" t="s">
        <v>3265</v>
      </c>
      <c r="U368" t="s">
        <v>2657</v>
      </c>
      <c r="V368" s="7" t="s">
        <v>26</v>
      </c>
      <c r="W368" s="8">
        <v>16000</v>
      </c>
      <c r="X368" t="s">
        <v>3916</v>
      </c>
      <c r="Y368" t="s">
        <v>3917</v>
      </c>
      <c r="Z368" s="8">
        <v>34607</v>
      </c>
      <c r="AA368" s="9">
        <v>15.07</v>
      </c>
      <c r="AB368" s="8">
        <v>315489.78999999998</v>
      </c>
      <c r="AD368" s="10">
        <v>4927507</v>
      </c>
      <c r="AE368" s="11">
        <v>44733</v>
      </c>
      <c r="AF368" s="8">
        <v>19348.3</v>
      </c>
      <c r="AG368" s="8">
        <v>741.30000000000291</v>
      </c>
      <c r="AH368" s="12">
        <v>4.6331250000000185E-2</v>
      </c>
      <c r="AI368" s="8">
        <v>49.190444591904637</v>
      </c>
      <c r="AJ368" s="11">
        <v>46274.190444594904</v>
      </c>
      <c r="AK368" s="11">
        <v>46304</v>
      </c>
      <c r="AL368" s="10">
        <v>-30</v>
      </c>
      <c r="AM368">
        <v>35797.53</v>
      </c>
      <c r="AN368">
        <v>1.028076875</v>
      </c>
      <c r="AO368" s="40" t="str">
        <f>E368&amp;F368&amp;U368</f>
        <v>RABENGI</v>
      </c>
      <c r="AP368" s="40" t="str">
        <f>_xlfn.XLOOKUP(AO368,CrossRef!N:N,CrossRef!A:A,"NOT FOUND",0)</f>
        <v>RAB100000</v>
      </c>
      <c r="AQ368" s="40" t="str">
        <f>IFERROR(_xlfn.XLOOKUP(AO368,CrossRef!$N:$N,CrossRef!$E:$E,"Not Found"),"-")</f>
        <v>D10T2</v>
      </c>
      <c r="AR368" s="40" t="str">
        <f>IFERROR(_xlfn.XLOOKUP(AO368,CrossRef!$N:$N,CrossRef!$G:$G,"Not Found"),"-")</f>
        <v>1000 - ENGINE</v>
      </c>
      <c r="AS368" s="40" t="str">
        <f>IFERROR(_xlfn.XLOOKUP(AO368,CrossRef!$N:$N,CrossRef!$H:$H,"Not Found"),"-")</f>
        <v>00 - (NONE)</v>
      </c>
    </row>
    <row r="369" spans="1:45" hidden="1" x14ac:dyDescent="0.3">
      <c r="A369" s="38" t="str">
        <f>E369&amp;F369&amp;U369</f>
        <v>HCMHYSY-CYHY-CYBLLH</v>
      </c>
      <c r="B369" s="38" t="str">
        <f>I369&amp;D369&amp;C369</f>
        <v>EX7152</v>
      </c>
      <c r="C369" s="38" t="str">
        <f>_xlfn.XLOOKUP(A369,CrossRef!N:N,CrossRef!D:D,"",0)</f>
        <v/>
      </c>
      <c r="D369" s="38" t="str">
        <f>_xlfn.XLOOKUP(A369,CrossRef!N:N,CrossRef!C:C,"",0)</f>
        <v/>
      </c>
      <c r="E369" s="38" t="str">
        <f>LEFT(M369,3)</f>
        <v>HCM</v>
      </c>
      <c r="F369" s="38" t="str">
        <f>_xlfn.TEXTAFTER(J369,"-")</f>
        <v>HYSY-CYHY-CYBL</v>
      </c>
      <c r="G369" t="s">
        <v>2648</v>
      </c>
      <c r="H369" t="s">
        <v>2649</v>
      </c>
      <c r="I369" t="s">
        <v>3143</v>
      </c>
      <c r="J369" s="7" t="s">
        <v>1261</v>
      </c>
      <c r="K369" t="s">
        <v>2668</v>
      </c>
      <c r="L369" t="s">
        <v>3052</v>
      </c>
      <c r="M369" t="s">
        <v>3144</v>
      </c>
      <c r="N369" t="s">
        <v>2640</v>
      </c>
      <c r="O369" t="s">
        <v>2803</v>
      </c>
      <c r="P369" t="s">
        <v>2642</v>
      </c>
      <c r="Q369" t="s">
        <v>2640</v>
      </c>
      <c r="R369" t="s">
        <v>3918</v>
      </c>
      <c r="S369" t="s">
        <v>2644</v>
      </c>
      <c r="T369" t="s">
        <v>2939</v>
      </c>
      <c r="U369" t="s">
        <v>59</v>
      </c>
      <c r="V369" s="7" t="s">
        <v>699</v>
      </c>
      <c r="W369" s="8">
        <v>10000</v>
      </c>
      <c r="X369" t="s">
        <v>3919</v>
      </c>
      <c r="Y369" t="s">
        <v>3920</v>
      </c>
      <c r="Z369" s="8">
        <v>22599</v>
      </c>
      <c r="AA369" s="9">
        <v>14.8</v>
      </c>
      <c r="AB369" s="8">
        <v>74928.5</v>
      </c>
      <c r="AD369" s="10">
        <v>4902239</v>
      </c>
      <c r="AE369" s="11"/>
      <c r="AF369" s="8">
        <v>13355</v>
      </c>
      <c r="AG369" s="8">
        <v>756</v>
      </c>
      <c r="AH369" s="12">
        <v>7.5600000000000001E-2</v>
      </c>
      <c r="AI369" s="8">
        <v>51.081081081081081</v>
      </c>
      <c r="AJ369" s="11">
        <v>46276.081081099539</v>
      </c>
      <c r="AK369" s="11">
        <v>46262</v>
      </c>
      <c r="AL369" s="10">
        <v>14</v>
      </c>
      <c r="AM369">
        <v>23146.6</v>
      </c>
      <c r="AN369">
        <v>0.97915999999999981</v>
      </c>
      <c r="AO369" s="40" t="str">
        <f>E369&amp;F369&amp;U369</f>
        <v>HCMHYSY-CYHY-CYBLLH</v>
      </c>
      <c r="AP369" s="40" t="str">
        <f>_xlfn.XLOOKUP(AO369,CrossRef!N:N,CrossRef!A:A,"NOT FOUND",0)</f>
        <v>NOT FOUND</v>
      </c>
      <c r="AQ369" s="40" t="str">
        <f>IFERROR(_xlfn.XLOOKUP(AO369,CrossRef!$N:$N,CrossRef!$E:$E,"Not Found"),"-")</f>
        <v>Not Found</v>
      </c>
      <c r="AR369" s="40" t="str">
        <f>IFERROR(_xlfn.XLOOKUP(AO369,CrossRef!$N:$N,CrossRef!$G:$G,"Not Found"),"-")</f>
        <v>Not Found</v>
      </c>
      <c r="AS369" s="40" t="str">
        <f>IFERROR(_xlfn.XLOOKUP(AO369,CrossRef!$N:$N,CrossRef!$H:$H,"Not Found"),"-")</f>
        <v>Not Found</v>
      </c>
    </row>
    <row r="370" spans="1:45" hidden="1" x14ac:dyDescent="0.3">
      <c r="A370" s="38" t="str">
        <f>E370&amp;F370&amp;U370</f>
        <v>170HYSY-MOHYLHF</v>
      </c>
      <c r="B370" s="38" t="str">
        <f>I370&amp;D370&amp;C370</f>
        <v>EX70904351LF</v>
      </c>
      <c r="C370" s="38" t="str">
        <f>_xlfn.XLOOKUP(A370,CrossRef!N:N,CrossRef!D:D,"",0)</f>
        <v>LF</v>
      </c>
      <c r="D370" s="38" t="str">
        <f>_xlfn.XLOOKUP(A370,CrossRef!N:N,CrossRef!C:C,"",0)</f>
        <v>4351</v>
      </c>
      <c r="E370" s="38" t="str">
        <f>LEFT(M370,3)</f>
        <v>170</v>
      </c>
      <c r="F370" s="38" t="str">
        <f>_xlfn.TEXTAFTER(J370,"-")</f>
        <v>HYSY-MOHY</v>
      </c>
      <c r="G370" t="s">
        <v>2725</v>
      </c>
      <c r="H370" t="s">
        <v>2726</v>
      </c>
      <c r="I370" t="s">
        <v>2930</v>
      </c>
      <c r="J370" s="7" t="s">
        <v>844</v>
      </c>
      <c r="K370" t="s">
        <v>2638</v>
      </c>
      <c r="L370" t="s">
        <v>2728</v>
      </c>
      <c r="M370" t="s">
        <v>2931</v>
      </c>
      <c r="N370" t="s">
        <v>2640</v>
      </c>
      <c r="O370" t="s">
        <v>2653</v>
      </c>
      <c r="P370" t="s">
        <v>2642</v>
      </c>
      <c r="Q370" t="s">
        <v>2640</v>
      </c>
      <c r="R370" t="s">
        <v>3921</v>
      </c>
      <c r="S370" t="s">
        <v>2655</v>
      </c>
      <c r="T370" t="s">
        <v>2882</v>
      </c>
      <c r="U370" t="s">
        <v>485</v>
      </c>
      <c r="V370" s="7" t="s">
        <v>845</v>
      </c>
      <c r="W370" s="8">
        <v>15000</v>
      </c>
      <c r="X370" t="s">
        <v>3922</v>
      </c>
      <c r="Y370" t="s">
        <v>2884</v>
      </c>
      <c r="Z370" s="8">
        <v>68606</v>
      </c>
      <c r="AA370" s="9">
        <v>12.6</v>
      </c>
      <c r="AB370" s="8">
        <v>46951.98</v>
      </c>
      <c r="AD370" s="10">
        <v>4920792</v>
      </c>
      <c r="AE370" s="11">
        <v>44490</v>
      </c>
      <c r="AF370" s="8">
        <v>54364</v>
      </c>
      <c r="AG370" s="8">
        <v>758</v>
      </c>
      <c r="AH370" s="12">
        <v>5.0533333333333333E-2</v>
      </c>
      <c r="AI370" s="8">
        <v>60.158730158730158</v>
      </c>
      <c r="AJ370" s="11">
        <v>46285.158730173614</v>
      </c>
      <c r="AK370" s="11">
        <v>46290</v>
      </c>
      <c r="AL370" s="10">
        <v>-5</v>
      </c>
      <c r="AM370">
        <v>69425</v>
      </c>
      <c r="AN370">
        <v>1.0040666666666667</v>
      </c>
      <c r="AO370" s="40" t="str">
        <f>E370&amp;F370&amp;U370</f>
        <v>170HYSY-MOHYLHF</v>
      </c>
      <c r="AP370" s="40" t="str">
        <f>_xlfn.XLOOKUP(AO370,CrossRef!N:N,CrossRef!A:A,"NOT FOUND",0)</f>
        <v>1704351LF</v>
      </c>
      <c r="AQ370" s="40">
        <f>IFERROR(_xlfn.XLOOKUP(AO370,CrossRef!$N:$N,CrossRef!$E:$E,"Not Found"),"-")</f>
        <v>6040</v>
      </c>
      <c r="AR370" s="40" t="str">
        <f>IFERROR(_xlfn.XLOOKUP(AO370,CrossRef!$N:$N,CrossRef!$G:$G,"Not Found"),"-")</f>
        <v>4351 - HYD PROPEL/DRIVE MOTOR</v>
      </c>
      <c r="AS370" s="40" t="str">
        <f>IFERROR(_xlfn.XLOOKUP(AO370,CrossRef!$N:$N,CrossRef!$H:$H,"Not Found"),"-")</f>
        <v>LF - LEFT FRONT</v>
      </c>
    </row>
    <row r="371" spans="1:45" hidden="1" x14ac:dyDescent="0.3">
      <c r="A371" s="38" t="str">
        <f>E371&amp;F371&amp;U371</f>
        <v>HCMHYSY-CYHYRH</v>
      </c>
      <c r="B371" s="38" t="str">
        <f>I371&amp;D371&amp;C371</f>
        <v>EX7172</v>
      </c>
      <c r="C371" s="38" t="str">
        <f>_xlfn.XLOOKUP(A371,CrossRef!N:N,CrossRef!D:D,"",0)</f>
        <v/>
      </c>
      <c r="D371" s="38" t="str">
        <f>_xlfn.XLOOKUP(A371,CrossRef!N:N,CrossRef!C:C,"",0)</f>
        <v/>
      </c>
      <c r="E371" s="38" t="str">
        <f>LEFT(M371,3)</f>
        <v>HCM</v>
      </c>
      <c r="F371" s="38" t="str">
        <f>_xlfn.TEXTAFTER(J371,"-")</f>
        <v>HYSY-CYHY</v>
      </c>
      <c r="G371" t="s">
        <v>2648</v>
      </c>
      <c r="H371" t="s">
        <v>2649</v>
      </c>
      <c r="I371" t="s">
        <v>3065</v>
      </c>
      <c r="J371" s="7" t="s">
        <v>1114</v>
      </c>
      <c r="K371" t="s">
        <v>2668</v>
      </c>
      <c r="L371" t="s">
        <v>2959</v>
      </c>
      <c r="M371" t="s">
        <v>3066</v>
      </c>
      <c r="N371" t="s">
        <v>2640</v>
      </c>
      <c r="O371" t="s">
        <v>3054</v>
      </c>
      <c r="P371" t="s">
        <v>2642</v>
      </c>
      <c r="Q371" t="s">
        <v>2640</v>
      </c>
      <c r="R371" t="s">
        <v>3923</v>
      </c>
      <c r="S371" t="s">
        <v>2644</v>
      </c>
      <c r="T371" t="s">
        <v>3381</v>
      </c>
      <c r="U371" t="s">
        <v>63</v>
      </c>
      <c r="V371" s="7" t="s">
        <v>696</v>
      </c>
      <c r="W371" s="8">
        <v>8000</v>
      </c>
      <c r="X371" t="s">
        <v>3924</v>
      </c>
      <c r="Y371" t="s">
        <v>3925</v>
      </c>
      <c r="Z371" s="8">
        <v>16387.599999999999</v>
      </c>
      <c r="AA371" s="9">
        <v>15.16</v>
      </c>
      <c r="AB371" s="8">
        <v>68443.839999999997</v>
      </c>
      <c r="AD371" s="10">
        <v>4888315</v>
      </c>
      <c r="AE371" s="11">
        <v>45751</v>
      </c>
      <c r="AF371" s="8">
        <v>9153.4</v>
      </c>
      <c r="AG371" s="8">
        <v>765.80000000000291</v>
      </c>
      <c r="AH371" s="12">
        <v>9.5725000000000365E-2</v>
      </c>
      <c r="AI371" s="8">
        <v>50.514511873351118</v>
      </c>
      <c r="AJ371" s="11">
        <v>46275.514511886577</v>
      </c>
      <c r="AK371" s="11">
        <v>46234</v>
      </c>
      <c r="AL371" s="10">
        <v>41</v>
      </c>
      <c r="AM371">
        <v>16524.039999999997</v>
      </c>
      <c r="AN371">
        <v>0.92132999999999965</v>
      </c>
      <c r="AO371" s="40" t="str">
        <f>E371&amp;F371&amp;U371</f>
        <v>HCMHYSY-CYHYRH</v>
      </c>
      <c r="AP371" s="40" t="str">
        <f>_xlfn.XLOOKUP(AO371,CrossRef!N:N,CrossRef!A:A,"NOT FOUND",0)</f>
        <v>NOT FOUND</v>
      </c>
      <c r="AQ371" s="40" t="str">
        <f>IFERROR(_xlfn.XLOOKUP(AO371,CrossRef!$N:$N,CrossRef!$E:$E,"Not Found"),"-")</f>
        <v>Not Found</v>
      </c>
      <c r="AR371" s="40" t="str">
        <f>IFERROR(_xlfn.XLOOKUP(AO371,CrossRef!$N:$N,CrossRef!$G:$G,"Not Found"),"-")</f>
        <v>Not Found</v>
      </c>
      <c r="AS371" s="40" t="str">
        <f>IFERROR(_xlfn.XLOOKUP(AO371,CrossRef!$N:$N,CrossRef!$H:$H,"Not Found"),"-")</f>
        <v>Not Found</v>
      </c>
    </row>
    <row r="372" spans="1:45" hidden="1" x14ac:dyDescent="0.3">
      <c r="A372" s="38" t="str">
        <f>E372&amp;F372&amp;U372</f>
        <v>442DRIV-TQCV</v>
      </c>
      <c r="B372" s="38" t="str">
        <f>I372&amp;D372&amp;C372</f>
        <v>QLO04310100</v>
      </c>
      <c r="C372" s="38" t="str">
        <f>_xlfn.XLOOKUP(A372,CrossRef!N:N,CrossRef!D:D,"",0)</f>
        <v>00</v>
      </c>
      <c r="D372" s="38" t="str">
        <f>_xlfn.XLOOKUP(A372,CrossRef!N:N,CrossRef!C:C,"",0)</f>
        <v>3101</v>
      </c>
      <c r="E372" s="38" t="str">
        <f>LEFT(M372,3)</f>
        <v>442</v>
      </c>
      <c r="F372" s="38" t="str">
        <f>_xlfn.TEXTAFTER(J372,"-")</f>
        <v>DRIV-TQCV</v>
      </c>
      <c r="G372" t="s">
        <v>2635</v>
      </c>
      <c r="H372" t="s">
        <v>2636</v>
      </c>
      <c r="I372" t="s">
        <v>3839</v>
      </c>
      <c r="J372" s="7" t="s">
        <v>385</v>
      </c>
      <c r="K372" t="s">
        <v>2638</v>
      </c>
      <c r="L372" t="s">
        <v>138</v>
      </c>
      <c r="M372" t="s">
        <v>3840</v>
      </c>
      <c r="N372" t="s">
        <v>2652</v>
      </c>
      <c r="O372" t="s">
        <v>2641</v>
      </c>
      <c r="P372" t="s">
        <v>2642</v>
      </c>
      <c r="Q372" t="s">
        <v>2662</v>
      </c>
      <c r="R372" t="s">
        <v>3926</v>
      </c>
      <c r="S372" t="s">
        <v>2655</v>
      </c>
      <c r="T372" t="s">
        <v>2678</v>
      </c>
      <c r="U372" t="s">
        <v>2657</v>
      </c>
      <c r="V372" s="7" t="s">
        <v>386</v>
      </c>
      <c r="W372" s="8">
        <v>19800</v>
      </c>
      <c r="X372" t="s">
        <v>3927</v>
      </c>
      <c r="Y372" t="s">
        <v>3928</v>
      </c>
      <c r="Z372" s="8">
        <v>66432</v>
      </c>
      <c r="AA372" s="9">
        <v>7.14</v>
      </c>
      <c r="AB372" s="8">
        <v>154296.13</v>
      </c>
      <c r="AD372" s="10">
        <v>4384655</v>
      </c>
      <c r="AE372" s="11">
        <v>43906</v>
      </c>
      <c r="AF372" s="8">
        <v>47399</v>
      </c>
      <c r="AG372" s="8">
        <v>767</v>
      </c>
      <c r="AH372" s="12">
        <v>3.8737373737373737E-2</v>
      </c>
      <c r="AI372" s="8">
        <v>107.42296918767508</v>
      </c>
      <c r="AJ372" s="11">
        <v>46332.422969178238</v>
      </c>
      <c r="AK372" s="11">
        <v>48039</v>
      </c>
      <c r="AL372" s="10">
        <v>-1707</v>
      </c>
      <c r="AM372">
        <v>79383.959999999992</v>
      </c>
      <c r="AO372" s="40" t="str">
        <f>E372&amp;F372&amp;U372</f>
        <v>442DRIV-TQCV</v>
      </c>
      <c r="AP372" s="40" t="str">
        <f>_xlfn.XLOOKUP(AO372,CrossRef!N:N,CrossRef!A:A,"NOT FOUND",0)</f>
        <v>442310100</v>
      </c>
      <c r="AQ372" s="40" t="str">
        <f>IFERROR(_xlfn.XLOOKUP(AO372,CrossRef!$N:$N,CrossRef!$E:$E,"Not Found"),"-")</f>
        <v>994F</v>
      </c>
      <c r="AR372" s="40" t="str">
        <f>IFERROR(_xlfn.XLOOKUP(AO372,CrossRef!$N:$N,CrossRef!$G:$G,"Not Found"),"-")</f>
        <v>3101 - TORQUE CONVERTER</v>
      </c>
      <c r="AS372" s="40" t="str">
        <f>IFERROR(_xlfn.XLOOKUP(AO372,CrossRef!$N:$N,CrossRef!$H:$H,"Not Found"),"-")</f>
        <v>00 - (NONE)</v>
      </c>
    </row>
    <row r="373" spans="1:45" hidden="1" x14ac:dyDescent="0.3">
      <c r="A373" s="38" t="str">
        <f>E373&amp;F373&amp;U373</f>
        <v>340HYSY-CYHY-CYKLLH</v>
      </c>
      <c r="B373" s="38" t="str">
        <f>I373&amp;D373&amp;C373</f>
        <v>QEX010</v>
      </c>
      <c r="C373" s="38" t="str">
        <f>_xlfn.XLOOKUP(A373,CrossRef!N:N,CrossRef!D:D,"",0)</f>
        <v/>
      </c>
      <c r="D373" s="38" t="str">
        <f>_xlfn.XLOOKUP(A373,CrossRef!N:N,CrossRef!C:C,"",0)</f>
        <v/>
      </c>
      <c r="E373" s="38" t="str">
        <f>LEFT(M373,3)</f>
        <v>340</v>
      </c>
      <c r="F373" s="38" t="str">
        <f>_xlfn.TEXTAFTER(J373,"-")</f>
        <v>HYSY-CYHY-CYKL</v>
      </c>
      <c r="G373" t="s">
        <v>2635</v>
      </c>
      <c r="H373" t="s">
        <v>2636</v>
      </c>
      <c r="I373" t="s">
        <v>2754</v>
      </c>
      <c r="J373" s="7" t="s">
        <v>719</v>
      </c>
      <c r="K373" t="s">
        <v>2638</v>
      </c>
      <c r="L373" t="s">
        <v>2755</v>
      </c>
      <c r="M373" t="s">
        <v>2756</v>
      </c>
      <c r="N373" t="s">
        <v>2652</v>
      </c>
      <c r="O373" t="s">
        <v>2641</v>
      </c>
      <c r="P373" t="s">
        <v>2642</v>
      </c>
      <c r="Q373" t="s">
        <v>2662</v>
      </c>
      <c r="R373" t="s">
        <v>3929</v>
      </c>
      <c r="S373" t="s">
        <v>2644</v>
      </c>
      <c r="T373" t="s">
        <v>3381</v>
      </c>
      <c r="U373" t="s">
        <v>59</v>
      </c>
      <c r="V373" s="7" t="s">
        <v>720</v>
      </c>
      <c r="W373" s="8">
        <v>8800</v>
      </c>
      <c r="X373" t="s">
        <v>3930</v>
      </c>
      <c r="Y373" t="s">
        <v>3931</v>
      </c>
      <c r="Z373" s="8">
        <v>67445</v>
      </c>
      <c r="AA373" s="9">
        <v>9.0399999999999991</v>
      </c>
      <c r="AB373" s="8">
        <v>103927.11</v>
      </c>
      <c r="AD373" s="10">
        <v>4512894</v>
      </c>
      <c r="AE373" s="11">
        <v>45383</v>
      </c>
      <c r="AF373" s="8">
        <v>59418</v>
      </c>
      <c r="AG373" s="8">
        <v>773</v>
      </c>
      <c r="AH373" s="12">
        <v>8.7840909090909094E-2</v>
      </c>
      <c r="AI373" s="8">
        <v>85.508849557522126</v>
      </c>
      <c r="AJ373" s="11">
        <v>46310.508849571757</v>
      </c>
      <c r="AK373" s="11">
        <v>47011</v>
      </c>
      <c r="AL373" s="10">
        <v>-701</v>
      </c>
      <c r="AM373">
        <v>74550.44</v>
      </c>
      <c r="AO373" s="40" t="str">
        <f>E373&amp;F373&amp;U373</f>
        <v>340HYSY-CYHY-CYKLLH</v>
      </c>
      <c r="AP373" s="40" t="str">
        <f>_xlfn.XLOOKUP(AO373,CrossRef!N:N,CrossRef!A:A,"NOT FOUND",0)</f>
        <v>NOT FOUND</v>
      </c>
      <c r="AQ373" s="40" t="str">
        <f>IFERROR(_xlfn.XLOOKUP(AO373,CrossRef!$N:$N,CrossRef!$E:$E,"Not Found"),"-")</f>
        <v>Not Found</v>
      </c>
      <c r="AR373" s="40" t="str">
        <f>IFERROR(_xlfn.XLOOKUP(AO373,CrossRef!$N:$N,CrossRef!$G:$G,"Not Found"),"-")</f>
        <v>Not Found</v>
      </c>
      <c r="AS373" s="40" t="str">
        <f>IFERROR(_xlfn.XLOOKUP(AO373,CrossRef!$N:$N,CrossRef!$H:$H,"Not Found"),"-")</f>
        <v>Not Found</v>
      </c>
    </row>
    <row r="374" spans="1:45" hidden="1" x14ac:dyDescent="0.3">
      <c r="A374" s="38" t="str">
        <f>E374&amp;F374&amp;U374</f>
        <v>SPDENGI</v>
      </c>
      <c r="B374" s="38" t="str">
        <f>I374&amp;D374&amp;C374</f>
        <v>TD6645100000</v>
      </c>
      <c r="C374" s="38" t="str">
        <f>_xlfn.XLOOKUP(A374,CrossRef!N:N,CrossRef!D:D,"",0)</f>
        <v>00</v>
      </c>
      <c r="D374" s="38" t="str">
        <f>_xlfn.XLOOKUP(A374,CrossRef!N:N,CrossRef!C:C,"",0)</f>
        <v>1000</v>
      </c>
      <c r="E374" s="38" t="str">
        <f>LEFT(M374,3)</f>
        <v>SPD</v>
      </c>
      <c r="F374" s="38" t="str">
        <f>_xlfn.TEXTAFTER(J374,"-")</f>
        <v>ENGI</v>
      </c>
      <c r="G374" t="s">
        <v>2695</v>
      </c>
      <c r="H374" t="s">
        <v>2696</v>
      </c>
      <c r="I374" t="s">
        <v>3932</v>
      </c>
      <c r="J374" s="7" t="s">
        <v>1262</v>
      </c>
      <c r="K374" t="s">
        <v>2638</v>
      </c>
      <c r="L374" t="s">
        <v>190</v>
      </c>
      <c r="M374" t="s">
        <v>3933</v>
      </c>
      <c r="N374" t="s">
        <v>2640</v>
      </c>
      <c r="O374" t="s">
        <v>3054</v>
      </c>
      <c r="P374" t="s">
        <v>2642</v>
      </c>
      <c r="Q374" t="s">
        <v>2640</v>
      </c>
      <c r="R374" t="s">
        <v>3934</v>
      </c>
      <c r="S374" t="s">
        <v>2655</v>
      </c>
      <c r="T374" t="s">
        <v>3265</v>
      </c>
      <c r="U374" t="s">
        <v>2657</v>
      </c>
      <c r="V374" s="7" t="s">
        <v>163</v>
      </c>
      <c r="W374" s="8">
        <v>22000</v>
      </c>
      <c r="X374" t="s">
        <v>3935</v>
      </c>
      <c r="Y374" t="s">
        <v>3809</v>
      </c>
      <c r="Z374" s="8">
        <v>21225.8</v>
      </c>
      <c r="AA374" s="9">
        <v>14.87</v>
      </c>
      <c r="AB374" s="8">
        <v>476355.23</v>
      </c>
      <c r="AD374" s="10">
        <v>4905685</v>
      </c>
      <c r="AE374" s="11"/>
      <c r="AF374" s="8"/>
      <c r="AG374" s="8">
        <v>774.20000000000073</v>
      </c>
      <c r="AH374" s="12">
        <v>3.5190909090909127E-2</v>
      </c>
      <c r="AI374" s="8">
        <v>52.06455951580368</v>
      </c>
      <c r="AJ374" s="11">
        <v>46277.064559525461</v>
      </c>
      <c r="AK374" s="11">
        <v>46307</v>
      </c>
      <c r="AL374" s="10">
        <v>-30</v>
      </c>
      <c r="AM374">
        <v>22445.14</v>
      </c>
      <c r="AO374" s="40" t="str">
        <f>E374&amp;F374&amp;U374</f>
        <v>SPDENGI</v>
      </c>
      <c r="AP374" s="40" t="str">
        <f>_xlfn.XLOOKUP(AO374,CrossRef!N:N,CrossRef!A:A,"NOT FOUND",0)</f>
        <v>SPD100000</v>
      </c>
      <c r="AQ374" s="40" t="str">
        <f>IFERROR(_xlfn.XLOOKUP(AO374,CrossRef!$N:$N,CrossRef!$E:$E,"Not Found"),"-")</f>
        <v>789D</v>
      </c>
      <c r="AR374" s="40" t="str">
        <f>IFERROR(_xlfn.XLOOKUP(AO374,CrossRef!$N:$N,CrossRef!$G:$G,"Not Found"),"-")</f>
        <v>1000 - ENGINE</v>
      </c>
      <c r="AS374" s="40" t="str">
        <f>IFERROR(_xlfn.XLOOKUP(AO374,CrossRef!$N:$N,CrossRef!$H:$H,"Not Found"),"-")</f>
        <v>00 - (NONE)</v>
      </c>
    </row>
    <row r="375" spans="1:45" hidden="1" x14ac:dyDescent="0.3">
      <c r="A375" s="38" t="str">
        <f>E375&amp;F375&amp;U375</f>
        <v>SPDENGI-COSY</v>
      </c>
      <c r="B375" s="38" t="str">
        <f>I375&amp;D375&amp;C375</f>
        <v>TD6645135300</v>
      </c>
      <c r="C375" s="38" t="str">
        <f>_xlfn.XLOOKUP(A375,CrossRef!N:N,CrossRef!D:D,"",0)</f>
        <v>00</v>
      </c>
      <c r="D375" s="38" t="str">
        <f>_xlfn.XLOOKUP(A375,CrossRef!N:N,CrossRef!C:C,"",0)</f>
        <v>1353</v>
      </c>
      <c r="E375" s="38" t="str">
        <f>LEFT(M375,3)</f>
        <v>SPD</v>
      </c>
      <c r="F375" s="38" t="str">
        <f>_xlfn.TEXTAFTER(J375,"-")</f>
        <v>ENGI-COSY</v>
      </c>
      <c r="G375" t="s">
        <v>2695</v>
      </c>
      <c r="H375" t="s">
        <v>2696</v>
      </c>
      <c r="I375" t="s">
        <v>3932</v>
      </c>
      <c r="J375" s="7" t="s">
        <v>1263</v>
      </c>
      <c r="K375" t="s">
        <v>2638</v>
      </c>
      <c r="L375" t="s">
        <v>190</v>
      </c>
      <c r="M375" t="s">
        <v>3933</v>
      </c>
      <c r="N375" t="s">
        <v>2640</v>
      </c>
      <c r="O375" t="s">
        <v>3054</v>
      </c>
      <c r="P375" t="s">
        <v>2642</v>
      </c>
      <c r="Q375" t="s">
        <v>2640</v>
      </c>
      <c r="R375" t="s">
        <v>3936</v>
      </c>
      <c r="S375" t="s">
        <v>2655</v>
      </c>
      <c r="T375" t="s">
        <v>3253</v>
      </c>
      <c r="U375" t="s">
        <v>2657</v>
      </c>
      <c r="V375" s="7" t="s">
        <v>291</v>
      </c>
      <c r="W375" s="8">
        <v>22000</v>
      </c>
      <c r="X375" t="s">
        <v>3937</v>
      </c>
      <c r="Y375" t="s">
        <v>3812</v>
      </c>
      <c r="Z375" s="8">
        <v>21225.8</v>
      </c>
      <c r="AA375" s="9">
        <v>14.87</v>
      </c>
      <c r="AB375" s="8">
        <v>53570.98</v>
      </c>
      <c r="AD375" s="10">
        <v>4905712</v>
      </c>
      <c r="AE375" s="11"/>
      <c r="AF375" s="8">
        <v>0</v>
      </c>
      <c r="AG375" s="8">
        <v>774.20000000000073</v>
      </c>
      <c r="AH375" s="12">
        <v>3.5190909090909127E-2</v>
      </c>
      <c r="AI375" s="8">
        <v>52.06455951580368</v>
      </c>
      <c r="AJ375" s="11">
        <v>46277.064559525461</v>
      </c>
      <c r="AK375" s="11">
        <v>46307</v>
      </c>
      <c r="AL375" s="10">
        <v>-30</v>
      </c>
      <c r="AM375">
        <v>22445.14</v>
      </c>
      <c r="AN375">
        <v>1.0202336363636364</v>
      </c>
      <c r="AO375" s="40" t="str">
        <f>E375&amp;F375&amp;U375</f>
        <v>SPDENGI-COSY</v>
      </c>
      <c r="AP375" s="40" t="str">
        <f>_xlfn.XLOOKUP(AO375,CrossRef!N:N,CrossRef!A:A,"NOT FOUND",0)</f>
        <v>SPD135300</v>
      </c>
      <c r="AQ375" s="40" t="str">
        <f>IFERROR(_xlfn.XLOOKUP(AO375,CrossRef!$N:$N,CrossRef!$E:$E,"Not Found"),"-")</f>
        <v>789D</v>
      </c>
      <c r="AR375" s="40" t="str">
        <f>IFERROR(_xlfn.XLOOKUP(AO375,CrossRef!$N:$N,CrossRef!$G:$G,"Not Found"),"-")</f>
        <v>1353 - RADIATOR</v>
      </c>
      <c r="AS375" s="40" t="str">
        <f>IFERROR(_xlfn.XLOOKUP(AO375,CrossRef!$N:$N,CrossRef!$H:$H,"Not Found"),"-")</f>
        <v>00 - (NONE)</v>
      </c>
    </row>
    <row r="376" spans="1:45" hidden="1" x14ac:dyDescent="0.3">
      <c r="A376" s="38" t="str">
        <f>E376&amp;F376&amp;U376</f>
        <v>SPDENGI</v>
      </c>
      <c r="B376" s="38" t="str">
        <f>I376&amp;D376&amp;C376</f>
        <v>TD6647100000</v>
      </c>
      <c r="C376" s="38" t="str">
        <f>_xlfn.XLOOKUP(A376,CrossRef!N:N,CrossRef!D:D,"",0)</f>
        <v>00</v>
      </c>
      <c r="D376" s="38" t="str">
        <f>_xlfn.XLOOKUP(A376,CrossRef!N:N,CrossRef!C:C,"",0)</f>
        <v>1000</v>
      </c>
      <c r="E376" s="38" t="str">
        <f>LEFT(M376,3)</f>
        <v>SPD</v>
      </c>
      <c r="F376" s="38" t="str">
        <f>_xlfn.TEXTAFTER(J376,"-")</f>
        <v>ENGI</v>
      </c>
      <c r="G376" t="s">
        <v>2695</v>
      </c>
      <c r="H376" t="s">
        <v>2696</v>
      </c>
      <c r="I376" t="s">
        <v>3938</v>
      </c>
      <c r="J376" s="7" t="s">
        <v>1264</v>
      </c>
      <c r="K376" t="s">
        <v>2638</v>
      </c>
      <c r="L376" t="s">
        <v>190</v>
      </c>
      <c r="M376" t="s">
        <v>3939</v>
      </c>
      <c r="N376" t="s">
        <v>2640</v>
      </c>
      <c r="O376" t="s">
        <v>3054</v>
      </c>
      <c r="P376" t="s">
        <v>2642</v>
      </c>
      <c r="Q376" t="s">
        <v>2640</v>
      </c>
      <c r="R376" t="s">
        <v>3940</v>
      </c>
      <c r="S376" t="s">
        <v>2655</v>
      </c>
      <c r="T376" t="s">
        <v>3265</v>
      </c>
      <c r="U376" t="s">
        <v>2657</v>
      </c>
      <c r="V376" s="7" t="s">
        <v>163</v>
      </c>
      <c r="W376" s="8">
        <v>22000</v>
      </c>
      <c r="X376" t="s">
        <v>3941</v>
      </c>
      <c r="Y376" t="s">
        <v>3809</v>
      </c>
      <c r="Z376" s="8">
        <v>21197.9</v>
      </c>
      <c r="AA376" s="9">
        <v>14.22</v>
      </c>
      <c r="AB376" s="8">
        <v>476355.23</v>
      </c>
      <c r="AD376" s="10">
        <v>4905706</v>
      </c>
      <c r="AE376" s="11"/>
      <c r="AF376" s="8"/>
      <c r="AG376" s="8">
        <v>802.09999999999854</v>
      </c>
      <c r="AH376" s="12">
        <v>3.6459090909090844E-2</v>
      </c>
      <c r="AI376" s="8">
        <v>56.406469760900038</v>
      </c>
      <c r="AJ376" s="11">
        <v>46281.406469756941</v>
      </c>
      <c r="AK376" s="11">
        <v>46306</v>
      </c>
      <c r="AL376" s="10">
        <v>-25</v>
      </c>
      <c r="AM376">
        <v>22349.72</v>
      </c>
      <c r="AO376" s="40" t="str">
        <f>E376&amp;F376&amp;U376</f>
        <v>SPDENGI</v>
      </c>
      <c r="AP376" s="40" t="str">
        <f>_xlfn.XLOOKUP(AO376,CrossRef!N:N,CrossRef!A:A,"NOT FOUND",0)</f>
        <v>SPD100000</v>
      </c>
      <c r="AQ376" s="40" t="str">
        <f>IFERROR(_xlfn.XLOOKUP(AO376,CrossRef!$N:$N,CrossRef!$E:$E,"Not Found"),"-")</f>
        <v>789D</v>
      </c>
      <c r="AR376" s="40" t="str">
        <f>IFERROR(_xlfn.XLOOKUP(AO376,CrossRef!$N:$N,CrossRef!$G:$G,"Not Found"),"-")</f>
        <v>1000 - ENGINE</v>
      </c>
      <c r="AS376" s="40" t="str">
        <f>IFERROR(_xlfn.XLOOKUP(AO376,CrossRef!$N:$N,CrossRef!$H:$H,"Not Found"),"-")</f>
        <v>00 - (NONE)</v>
      </c>
    </row>
    <row r="377" spans="1:45" hidden="1" x14ac:dyDescent="0.3">
      <c r="A377" s="38" t="str">
        <f>E377&amp;F377&amp;U377</f>
        <v>SPDENGI-COSY</v>
      </c>
      <c r="B377" s="38" t="str">
        <f>I377&amp;D377&amp;C377</f>
        <v>TD6647135300</v>
      </c>
      <c r="C377" s="38" t="str">
        <f>_xlfn.XLOOKUP(A377,CrossRef!N:N,CrossRef!D:D,"",0)</f>
        <v>00</v>
      </c>
      <c r="D377" s="38" t="str">
        <f>_xlfn.XLOOKUP(A377,CrossRef!N:N,CrossRef!C:C,"",0)</f>
        <v>1353</v>
      </c>
      <c r="E377" s="38" t="str">
        <f>LEFT(M377,3)</f>
        <v>SPD</v>
      </c>
      <c r="F377" s="38" t="str">
        <f>_xlfn.TEXTAFTER(J377,"-")</f>
        <v>ENGI-COSY</v>
      </c>
      <c r="G377" t="s">
        <v>2695</v>
      </c>
      <c r="H377" t="s">
        <v>2696</v>
      </c>
      <c r="I377" t="s">
        <v>3938</v>
      </c>
      <c r="J377" s="7" t="s">
        <v>1265</v>
      </c>
      <c r="K377" t="s">
        <v>2638</v>
      </c>
      <c r="L377" t="s">
        <v>190</v>
      </c>
      <c r="M377" t="s">
        <v>3939</v>
      </c>
      <c r="N377" t="s">
        <v>2640</v>
      </c>
      <c r="O377" t="s">
        <v>3054</v>
      </c>
      <c r="P377" t="s">
        <v>2642</v>
      </c>
      <c r="Q377" t="s">
        <v>2640</v>
      </c>
      <c r="R377" t="s">
        <v>3942</v>
      </c>
      <c r="S377" t="s">
        <v>2655</v>
      </c>
      <c r="T377" t="s">
        <v>3253</v>
      </c>
      <c r="U377" t="s">
        <v>2657</v>
      </c>
      <c r="V377" s="7" t="s">
        <v>291</v>
      </c>
      <c r="W377" s="8">
        <v>22000</v>
      </c>
      <c r="X377" t="s">
        <v>3943</v>
      </c>
      <c r="Y377" t="s">
        <v>3812</v>
      </c>
      <c r="Z377" s="8">
        <v>21197.9</v>
      </c>
      <c r="AA377" s="9">
        <v>14.22</v>
      </c>
      <c r="AB377" s="8">
        <v>53570.98</v>
      </c>
      <c r="AD377" s="10">
        <v>4905684</v>
      </c>
      <c r="AE377" s="11"/>
      <c r="AF377" s="8">
        <v>0</v>
      </c>
      <c r="AG377" s="8">
        <v>802.09999999999854</v>
      </c>
      <c r="AH377" s="12">
        <v>3.6459090909090844E-2</v>
      </c>
      <c r="AI377" s="8">
        <v>56.406469760900038</v>
      </c>
      <c r="AJ377" s="11">
        <v>46281.406469756941</v>
      </c>
      <c r="AK377" s="11">
        <v>46306</v>
      </c>
      <c r="AL377" s="10">
        <v>-25</v>
      </c>
      <c r="AM377">
        <v>22349.72</v>
      </c>
      <c r="AN377">
        <v>1.0158963636363636</v>
      </c>
      <c r="AO377" s="40" t="str">
        <f>E377&amp;F377&amp;U377</f>
        <v>SPDENGI-COSY</v>
      </c>
      <c r="AP377" s="40" t="str">
        <f>_xlfn.XLOOKUP(AO377,CrossRef!N:N,CrossRef!A:A,"NOT FOUND",0)</f>
        <v>SPD135300</v>
      </c>
      <c r="AQ377" s="40" t="str">
        <f>IFERROR(_xlfn.XLOOKUP(AO377,CrossRef!$N:$N,CrossRef!$E:$E,"Not Found"),"-")</f>
        <v>789D</v>
      </c>
      <c r="AR377" s="40" t="str">
        <f>IFERROR(_xlfn.XLOOKUP(AO377,CrossRef!$N:$N,CrossRef!$G:$G,"Not Found"),"-")</f>
        <v>1353 - RADIATOR</v>
      </c>
      <c r="AS377" s="40" t="str">
        <f>IFERROR(_xlfn.XLOOKUP(AO377,CrossRef!$N:$N,CrossRef!$H:$H,"Not Found"),"-")</f>
        <v>00 - (NONE)</v>
      </c>
    </row>
    <row r="378" spans="1:45" hidden="1" x14ac:dyDescent="0.3">
      <c r="A378" s="38" t="str">
        <f>E378&amp;F378&amp;U378</f>
        <v>SPDENGI</v>
      </c>
      <c r="B378" s="38" t="str">
        <f>I378&amp;D378&amp;C378</f>
        <v>TD6643100000</v>
      </c>
      <c r="C378" s="38" t="str">
        <f>_xlfn.XLOOKUP(A378,CrossRef!N:N,CrossRef!D:D,"",0)</f>
        <v>00</v>
      </c>
      <c r="D378" s="38" t="str">
        <f>_xlfn.XLOOKUP(A378,CrossRef!N:N,CrossRef!C:C,"",0)</f>
        <v>1000</v>
      </c>
      <c r="E378" s="38" t="str">
        <f>LEFT(M378,3)</f>
        <v>SPD</v>
      </c>
      <c r="F378" s="38" t="str">
        <f>_xlfn.TEXTAFTER(J378,"-")</f>
        <v>ENGI</v>
      </c>
      <c r="G378" t="s">
        <v>2695</v>
      </c>
      <c r="H378" t="s">
        <v>2696</v>
      </c>
      <c r="I378" t="s">
        <v>3944</v>
      </c>
      <c r="J378" s="7" t="s">
        <v>1266</v>
      </c>
      <c r="K378" t="s">
        <v>2638</v>
      </c>
      <c r="L378" t="s">
        <v>190</v>
      </c>
      <c r="M378" t="s">
        <v>3945</v>
      </c>
      <c r="N378" t="s">
        <v>2640</v>
      </c>
      <c r="O378" t="s">
        <v>3054</v>
      </c>
      <c r="P378" t="s">
        <v>2642</v>
      </c>
      <c r="Q378" t="s">
        <v>2640</v>
      </c>
      <c r="R378" t="s">
        <v>3946</v>
      </c>
      <c r="S378" t="s">
        <v>2655</v>
      </c>
      <c r="T378" t="s">
        <v>3265</v>
      </c>
      <c r="U378" t="s">
        <v>2657</v>
      </c>
      <c r="V378" s="7" t="s">
        <v>163</v>
      </c>
      <c r="W378" s="8">
        <v>22000</v>
      </c>
      <c r="X378" t="s">
        <v>3947</v>
      </c>
      <c r="Y378" t="s">
        <v>3809</v>
      </c>
      <c r="Z378" s="8">
        <v>21193.5</v>
      </c>
      <c r="AA378" s="9">
        <v>13.51</v>
      </c>
      <c r="AB378" s="8">
        <v>476355.23</v>
      </c>
      <c r="AD378" s="10">
        <v>4905618</v>
      </c>
      <c r="AE378" s="11"/>
      <c r="AF378" s="8"/>
      <c r="AG378" s="8">
        <v>806.5</v>
      </c>
      <c r="AH378" s="12">
        <v>3.6659090909090912E-2</v>
      </c>
      <c r="AI378" s="8">
        <v>59.696521095484826</v>
      </c>
      <c r="AJ378" s="11">
        <v>46284.69652109954</v>
      </c>
      <c r="AK378" s="11">
        <v>46297</v>
      </c>
      <c r="AL378" s="10">
        <v>-13</v>
      </c>
      <c r="AM378">
        <v>22166.22</v>
      </c>
      <c r="AO378" s="40" t="str">
        <f>E378&amp;F378&amp;U378</f>
        <v>SPDENGI</v>
      </c>
      <c r="AP378" s="40" t="str">
        <f>_xlfn.XLOOKUP(AO378,CrossRef!N:N,CrossRef!A:A,"NOT FOUND",0)</f>
        <v>SPD100000</v>
      </c>
      <c r="AQ378" s="40" t="str">
        <f>IFERROR(_xlfn.XLOOKUP(AO378,CrossRef!$N:$N,CrossRef!$E:$E,"Not Found"),"-")</f>
        <v>789D</v>
      </c>
      <c r="AR378" s="40" t="str">
        <f>IFERROR(_xlfn.XLOOKUP(AO378,CrossRef!$N:$N,CrossRef!$G:$G,"Not Found"),"-")</f>
        <v>1000 - ENGINE</v>
      </c>
      <c r="AS378" s="40" t="str">
        <f>IFERROR(_xlfn.XLOOKUP(AO378,CrossRef!$N:$N,CrossRef!$H:$H,"Not Found"),"-")</f>
        <v>00 - (NONE)</v>
      </c>
    </row>
    <row r="379" spans="1:45" hidden="1" x14ac:dyDescent="0.3">
      <c r="A379" s="38" t="str">
        <f>E379&amp;F379&amp;U379</f>
        <v>SPDENGI-COSY</v>
      </c>
      <c r="B379" s="38" t="str">
        <f>I379&amp;D379&amp;C379</f>
        <v>TD6643135300</v>
      </c>
      <c r="C379" s="38" t="str">
        <f>_xlfn.XLOOKUP(A379,CrossRef!N:N,CrossRef!D:D,"",0)</f>
        <v>00</v>
      </c>
      <c r="D379" s="38" t="str">
        <f>_xlfn.XLOOKUP(A379,CrossRef!N:N,CrossRef!C:C,"",0)</f>
        <v>1353</v>
      </c>
      <c r="E379" s="38" t="str">
        <f>LEFT(M379,3)</f>
        <v>SPD</v>
      </c>
      <c r="F379" s="38" t="str">
        <f>_xlfn.TEXTAFTER(J379,"-")</f>
        <v>ENGI-COSY</v>
      </c>
      <c r="G379" t="s">
        <v>2695</v>
      </c>
      <c r="H379" t="s">
        <v>2696</v>
      </c>
      <c r="I379" t="s">
        <v>3944</v>
      </c>
      <c r="J379" s="7" t="s">
        <v>1267</v>
      </c>
      <c r="K379" t="s">
        <v>2638</v>
      </c>
      <c r="L379" t="s">
        <v>190</v>
      </c>
      <c r="M379" t="s">
        <v>3945</v>
      </c>
      <c r="N379" t="s">
        <v>2640</v>
      </c>
      <c r="O379" t="s">
        <v>3054</v>
      </c>
      <c r="P379" t="s">
        <v>2642</v>
      </c>
      <c r="Q379" t="s">
        <v>2640</v>
      </c>
      <c r="R379" t="s">
        <v>3948</v>
      </c>
      <c r="S379" t="s">
        <v>2655</v>
      </c>
      <c r="T379" t="s">
        <v>3253</v>
      </c>
      <c r="U379" t="s">
        <v>2657</v>
      </c>
      <c r="V379" s="7" t="s">
        <v>291</v>
      </c>
      <c r="W379" s="8">
        <v>22000</v>
      </c>
      <c r="X379" t="s">
        <v>3949</v>
      </c>
      <c r="Y379" t="s">
        <v>3812</v>
      </c>
      <c r="Z379" s="8">
        <v>21193.5</v>
      </c>
      <c r="AA379" s="9">
        <v>13.51</v>
      </c>
      <c r="AB379" s="8">
        <v>53570.98</v>
      </c>
      <c r="AD379" s="10">
        <v>4905617</v>
      </c>
      <c r="AE379" s="11"/>
      <c r="AF379" s="8">
        <v>0</v>
      </c>
      <c r="AG379" s="8">
        <v>806.5</v>
      </c>
      <c r="AH379" s="12">
        <v>3.6659090909090912E-2</v>
      </c>
      <c r="AI379" s="8">
        <v>59.696521095484826</v>
      </c>
      <c r="AJ379" s="11">
        <v>46284.69652109954</v>
      </c>
      <c r="AK379" s="11">
        <v>46297</v>
      </c>
      <c r="AL379" s="10">
        <v>-13</v>
      </c>
      <c r="AM379">
        <v>22166.22</v>
      </c>
      <c r="AN379">
        <v>1.0075554545454546</v>
      </c>
      <c r="AO379" s="40" t="str">
        <f>E379&amp;F379&amp;U379</f>
        <v>SPDENGI-COSY</v>
      </c>
      <c r="AP379" s="40" t="str">
        <f>_xlfn.XLOOKUP(AO379,CrossRef!N:N,CrossRef!A:A,"NOT FOUND",0)</f>
        <v>SPD135300</v>
      </c>
      <c r="AQ379" s="40" t="str">
        <f>IFERROR(_xlfn.XLOOKUP(AO379,CrossRef!$N:$N,CrossRef!$E:$E,"Not Found"),"-")</f>
        <v>789D</v>
      </c>
      <c r="AR379" s="40" t="str">
        <f>IFERROR(_xlfn.XLOOKUP(AO379,CrossRef!$N:$N,CrossRef!$G:$G,"Not Found"),"-")</f>
        <v>1353 - RADIATOR</v>
      </c>
      <c r="AS379" s="40" t="str">
        <f>IFERROR(_xlfn.XLOOKUP(AO379,CrossRef!$N:$N,CrossRef!$H:$H,"Not Found"),"-")</f>
        <v>00 - (NONE)</v>
      </c>
    </row>
    <row r="380" spans="1:45" hidden="1" x14ac:dyDescent="0.3">
      <c r="A380" s="38" t="e">
        <f>E380&amp;F380&amp;U380</f>
        <v>#N/A</v>
      </c>
      <c r="B380" s="38" t="e">
        <f>I380&amp;D380&amp;C380</f>
        <v>#N/A</v>
      </c>
      <c r="C380" s="38" t="e">
        <f>_xlfn.XLOOKUP(A380,CrossRef!N:N,CrossRef!D:D,"",0)</f>
        <v>#N/A</v>
      </c>
      <c r="D380" s="38" t="e">
        <f>_xlfn.XLOOKUP(A380,CrossRef!N:N,CrossRef!C:C,"",0)</f>
        <v>#N/A</v>
      </c>
      <c r="E380" s="38" t="str">
        <f>LEFT(M380,3)</f>
        <v>VCE</v>
      </c>
      <c r="F380" s="38" t="e">
        <f>_xlfn.TEXTAFTER(J380,"-")</f>
        <v>#N/A</v>
      </c>
      <c r="G380" t="s">
        <v>2695</v>
      </c>
      <c r="H380" t="s">
        <v>2696</v>
      </c>
      <c r="I380" t="s">
        <v>3950</v>
      </c>
      <c r="J380" s="7" t="s">
        <v>927</v>
      </c>
      <c r="K380" t="s">
        <v>3951</v>
      </c>
      <c r="L380" t="s">
        <v>925</v>
      </c>
      <c r="M380" t="s">
        <v>3952</v>
      </c>
      <c r="N380" t="s">
        <v>2640</v>
      </c>
      <c r="O380" t="s">
        <v>2641</v>
      </c>
      <c r="P380" t="s">
        <v>2642</v>
      </c>
      <c r="Q380" t="s">
        <v>2640</v>
      </c>
      <c r="R380" t="s">
        <v>3953</v>
      </c>
      <c r="S380" t="s">
        <v>2655</v>
      </c>
      <c r="T380" t="s">
        <v>2657</v>
      </c>
      <c r="U380" t="s">
        <v>2657</v>
      </c>
      <c r="V380" s="7" t="s">
        <v>928</v>
      </c>
      <c r="W380" s="8">
        <v>8000</v>
      </c>
      <c r="X380" t="s">
        <v>3954</v>
      </c>
      <c r="Y380" t="s">
        <v>3955</v>
      </c>
      <c r="Z380" s="8">
        <v>7183</v>
      </c>
      <c r="AA380" s="9">
        <v>3</v>
      </c>
      <c r="AB380" s="8">
        <v>0</v>
      </c>
      <c r="AD380" s="10">
        <v>4946887</v>
      </c>
      <c r="AE380" s="11"/>
      <c r="AF380" s="8">
        <v>0</v>
      </c>
      <c r="AG380" s="8">
        <v>817</v>
      </c>
      <c r="AH380" s="12">
        <v>0.10212499999999999</v>
      </c>
      <c r="AI380" s="8">
        <v>272.33333333333331</v>
      </c>
      <c r="AJ380" s="11">
        <v>46497.333333333336</v>
      </c>
      <c r="AK380" s="11">
        <v>46220</v>
      </c>
      <c r="AL380" s="10">
        <v>277</v>
      </c>
      <c r="AM380">
        <v>7168</v>
      </c>
      <c r="AN380">
        <v>0.89600000000000002</v>
      </c>
      <c r="AO380" s="40" t="e">
        <f>E380&amp;F380&amp;U380</f>
        <v>#N/A</v>
      </c>
      <c r="AP380" s="40" t="e">
        <f>_xlfn.XLOOKUP(AO380,CrossRef!N:N,CrossRef!A:A,"NOT FOUND",0)</f>
        <v>#N/A</v>
      </c>
      <c r="AQ380" s="40" t="str">
        <f>IFERROR(_xlfn.XLOOKUP(AO380,CrossRef!$N:$N,CrossRef!$E:$E,"Not Found"),"-")</f>
        <v>-</v>
      </c>
      <c r="AR380" s="40" t="str">
        <f>IFERROR(_xlfn.XLOOKUP(AO380,CrossRef!$N:$N,CrossRef!$G:$G,"Not Found"),"-")</f>
        <v>-</v>
      </c>
      <c r="AS380" s="40" t="str">
        <f>IFERROR(_xlfn.XLOOKUP(AO380,CrossRef!$N:$N,CrossRef!$H:$H,"Not Found"),"-")</f>
        <v>-</v>
      </c>
    </row>
    <row r="381" spans="1:45" hidden="1" x14ac:dyDescent="0.3">
      <c r="A381" s="38" t="e">
        <f>E381&amp;F381&amp;U381</f>
        <v>#N/A</v>
      </c>
      <c r="B381" s="38" t="e">
        <f>I381&amp;D381&amp;C381</f>
        <v>#N/A</v>
      </c>
      <c r="C381" s="38" t="e">
        <f>_xlfn.XLOOKUP(A381,CrossRef!N:N,CrossRef!D:D,"",0)</f>
        <v>#N/A</v>
      </c>
      <c r="D381" s="38" t="e">
        <f>_xlfn.XLOOKUP(A381,CrossRef!N:N,CrossRef!C:C,"",0)</f>
        <v>#N/A</v>
      </c>
      <c r="E381" s="38" t="str">
        <f>LEFT(M381,3)</f>
        <v>VCE</v>
      </c>
      <c r="F381" s="38" t="e">
        <f>_xlfn.TEXTAFTER(J381,"-")</f>
        <v>#N/A</v>
      </c>
      <c r="G381" t="s">
        <v>2695</v>
      </c>
      <c r="H381" t="s">
        <v>2696</v>
      </c>
      <c r="I381" t="s">
        <v>3950</v>
      </c>
      <c r="J381" s="7" t="s">
        <v>927</v>
      </c>
      <c r="K381" t="s">
        <v>3951</v>
      </c>
      <c r="L381" t="s">
        <v>925</v>
      </c>
      <c r="M381" t="s">
        <v>3952</v>
      </c>
      <c r="N381" t="s">
        <v>2640</v>
      </c>
      <c r="O381" t="s">
        <v>2641</v>
      </c>
      <c r="P381" t="s">
        <v>2642</v>
      </c>
      <c r="Q381" t="s">
        <v>2640</v>
      </c>
      <c r="R381" t="s">
        <v>3956</v>
      </c>
      <c r="S381" t="s">
        <v>2655</v>
      </c>
      <c r="T381" t="s">
        <v>2657</v>
      </c>
      <c r="U381" t="s">
        <v>2657</v>
      </c>
      <c r="V381" s="7" t="s">
        <v>3957</v>
      </c>
      <c r="W381" s="8">
        <v>8000</v>
      </c>
      <c r="X381" t="s">
        <v>3958</v>
      </c>
      <c r="Y381" t="s">
        <v>3959</v>
      </c>
      <c r="Z381" s="8">
        <v>7183</v>
      </c>
      <c r="AA381" s="9">
        <v>3</v>
      </c>
      <c r="AB381" s="8">
        <v>0</v>
      </c>
      <c r="AD381" s="10">
        <v>4946888</v>
      </c>
      <c r="AE381" s="11"/>
      <c r="AF381" s="8">
        <v>0</v>
      </c>
      <c r="AG381" s="8">
        <v>817</v>
      </c>
      <c r="AH381" s="12">
        <v>0.10212499999999999</v>
      </c>
      <c r="AI381" s="8">
        <v>272.33333333333331</v>
      </c>
      <c r="AJ381" s="11">
        <v>46497.333333333336</v>
      </c>
      <c r="AK381" s="11">
        <v>46220</v>
      </c>
      <c r="AL381" s="10">
        <v>277</v>
      </c>
      <c r="AM381">
        <v>7168</v>
      </c>
      <c r="AN381">
        <v>0.89600000000000002</v>
      </c>
      <c r="AO381" s="40" t="e">
        <f>E381&amp;F381&amp;U381</f>
        <v>#N/A</v>
      </c>
      <c r="AP381" s="40" t="e">
        <f>_xlfn.XLOOKUP(AO381,CrossRef!N:N,CrossRef!A:A,"NOT FOUND",0)</f>
        <v>#N/A</v>
      </c>
      <c r="AQ381" s="40" t="str">
        <f>IFERROR(_xlfn.XLOOKUP(AO381,CrossRef!$N:$N,CrossRef!$E:$E,"Not Found"),"-")</f>
        <v>-</v>
      </c>
      <c r="AR381" s="40" t="str">
        <f>IFERROR(_xlfn.XLOOKUP(AO381,CrossRef!$N:$N,CrossRef!$G:$G,"Not Found"),"-")</f>
        <v>-</v>
      </c>
      <c r="AS381" s="40" t="str">
        <f>IFERROR(_xlfn.XLOOKUP(AO381,CrossRef!$N:$N,CrossRef!$H:$H,"Not Found"),"-")</f>
        <v>-</v>
      </c>
    </row>
    <row r="382" spans="1:45" hidden="1" x14ac:dyDescent="0.3">
      <c r="A382" s="38" t="str">
        <f>E382&amp;F382&amp;U382</f>
        <v>SPDENGI</v>
      </c>
      <c r="B382" s="38" t="str">
        <f>I382&amp;D382&amp;C382</f>
        <v>TD6639100000</v>
      </c>
      <c r="C382" s="38" t="str">
        <f>_xlfn.XLOOKUP(A382,CrossRef!N:N,CrossRef!D:D,"",0)</f>
        <v>00</v>
      </c>
      <c r="D382" s="38" t="str">
        <f>_xlfn.XLOOKUP(A382,CrossRef!N:N,CrossRef!C:C,"",0)</f>
        <v>1000</v>
      </c>
      <c r="E382" s="38" t="str">
        <f>LEFT(M382,3)</f>
        <v>SPD</v>
      </c>
      <c r="F382" s="38" t="str">
        <f>_xlfn.TEXTAFTER(J382,"-")</f>
        <v>ENGI</v>
      </c>
      <c r="G382" t="s">
        <v>2695</v>
      </c>
      <c r="H382" t="s">
        <v>2696</v>
      </c>
      <c r="I382" t="s">
        <v>3960</v>
      </c>
      <c r="J382" s="7" t="s">
        <v>1268</v>
      </c>
      <c r="K382" t="s">
        <v>2638</v>
      </c>
      <c r="L382" t="s">
        <v>190</v>
      </c>
      <c r="M382" t="s">
        <v>3961</v>
      </c>
      <c r="N382" t="s">
        <v>2640</v>
      </c>
      <c r="O382" t="s">
        <v>3054</v>
      </c>
      <c r="P382" t="s">
        <v>2642</v>
      </c>
      <c r="Q382" t="s">
        <v>2640</v>
      </c>
      <c r="R382" t="s">
        <v>3962</v>
      </c>
      <c r="S382" t="s">
        <v>2655</v>
      </c>
      <c r="T382" t="s">
        <v>3265</v>
      </c>
      <c r="U382" t="s">
        <v>2657</v>
      </c>
      <c r="V382" s="7" t="s">
        <v>163</v>
      </c>
      <c r="W382" s="8">
        <v>22000</v>
      </c>
      <c r="X382" t="s">
        <v>3963</v>
      </c>
      <c r="Y382" t="s">
        <v>3809</v>
      </c>
      <c r="Z382" s="8">
        <v>21178.5</v>
      </c>
      <c r="AA382" s="9">
        <v>13.4</v>
      </c>
      <c r="AB382" s="8">
        <v>476355.23</v>
      </c>
      <c r="AD382" s="10">
        <v>4905679</v>
      </c>
      <c r="AE382" s="11"/>
      <c r="AF382" s="8"/>
      <c r="AG382" s="8">
        <v>821.5</v>
      </c>
      <c r="AH382" s="12">
        <v>3.7340909090909091E-2</v>
      </c>
      <c r="AI382" s="8">
        <v>61.305970149253731</v>
      </c>
      <c r="AJ382" s="11">
        <v>46286.305970138892</v>
      </c>
      <c r="AK382" s="11">
        <v>46291</v>
      </c>
      <c r="AL382" s="10">
        <v>-5</v>
      </c>
      <c r="AM382">
        <v>22062.9</v>
      </c>
      <c r="AO382" s="40" t="str">
        <f>E382&amp;F382&amp;U382</f>
        <v>SPDENGI</v>
      </c>
      <c r="AP382" s="40" t="str">
        <f>_xlfn.XLOOKUP(AO382,CrossRef!N:N,CrossRef!A:A,"NOT FOUND",0)</f>
        <v>SPD100000</v>
      </c>
      <c r="AQ382" s="40" t="str">
        <f>IFERROR(_xlfn.XLOOKUP(AO382,CrossRef!$N:$N,CrossRef!$E:$E,"Not Found"),"-")</f>
        <v>789D</v>
      </c>
      <c r="AR382" s="40" t="str">
        <f>IFERROR(_xlfn.XLOOKUP(AO382,CrossRef!$N:$N,CrossRef!$G:$G,"Not Found"),"-")</f>
        <v>1000 - ENGINE</v>
      </c>
      <c r="AS382" s="40" t="str">
        <f>IFERROR(_xlfn.XLOOKUP(AO382,CrossRef!$N:$N,CrossRef!$H:$H,"Not Found"),"-")</f>
        <v>00 - (NONE)</v>
      </c>
    </row>
    <row r="383" spans="1:45" hidden="1" x14ac:dyDescent="0.3">
      <c r="A383" s="38" t="str">
        <f>E383&amp;F383&amp;U383</f>
        <v>SPDENGI-COSY</v>
      </c>
      <c r="B383" s="38" t="str">
        <f>I383&amp;D383&amp;C383</f>
        <v>TD6639135300</v>
      </c>
      <c r="C383" s="38" t="str">
        <f>_xlfn.XLOOKUP(A383,CrossRef!N:N,CrossRef!D:D,"",0)</f>
        <v>00</v>
      </c>
      <c r="D383" s="38" t="str">
        <f>_xlfn.XLOOKUP(A383,CrossRef!N:N,CrossRef!C:C,"",0)</f>
        <v>1353</v>
      </c>
      <c r="E383" s="38" t="str">
        <f>LEFT(M383,3)</f>
        <v>SPD</v>
      </c>
      <c r="F383" s="38" t="str">
        <f>_xlfn.TEXTAFTER(J383,"-")</f>
        <v>ENGI-COSY</v>
      </c>
      <c r="G383" t="s">
        <v>2695</v>
      </c>
      <c r="H383" t="s">
        <v>2696</v>
      </c>
      <c r="I383" t="s">
        <v>3960</v>
      </c>
      <c r="J383" s="7" t="s">
        <v>1269</v>
      </c>
      <c r="K383" t="s">
        <v>2638</v>
      </c>
      <c r="L383" t="s">
        <v>190</v>
      </c>
      <c r="M383" t="s">
        <v>3961</v>
      </c>
      <c r="N383" t="s">
        <v>2640</v>
      </c>
      <c r="O383" t="s">
        <v>3054</v>
      </c>
      <c r="P383" t="s">
        <v>2642</v>
      </c>
      <c r="Q383" t="s">
        <v>2640</v>
      </c>
      <c r="R383" t="s">
        <v>3964</v>
      </c>
      <c r="S383" t="s">
        <v>2655</v>
      </c>
      <c r="T383" t="s">
        <v>3253</v>
      </c>
      <c r="U383" t="s">
        <v>2657</v>
      </c>
      <c r="V383" s="7" t="s">
        <v>291</v>
      </c>
      <c r="W383" s="8">
        <v>22000</v>
      </c>
      <c r="X383" t="s">
        <v>3965</v>
      </c>
      <c r="Y383" t="s">
        <v>3812</v>
      </c>
      <c r="Z383" s="8">
        <v>21178.5</v>
      </c>
      <c r="AA383" s="9">
        <v>13.4</v>
      </c>
      <c r="AB383" s="8">
        <v>53570.98</v>
      </c>
      <c r="AD383" s="10">
        <v>4905678</v>
      </c>
      <c r="AE383" s="11"/>
      <c r="AF383" s="8">
        <v>0</v>
      </c>
      <c r="AG383" s="8">
        <v>821.5</v>
      </c>
      <c r="AH383" s="12">
        <v>3.7340909090909091E-2</v>
      </c>
      <c r="AI383" s="8">
        <v>61.305970149253731</v>
      </c>
      <c r="AJ383" s="11">
        <v>46286.305970138892</v>
      </c>
      <c r="AK383" s="11">
        <v>46291</v>
      </c>
      <c r="AL383" s="10">
        <v>-5</v>
      </c>
      <c r="AM383">
        <v>22062.9</v>
      </c>
      <c r="AN383">
        <v>1.0028590909090909</v>
      </c>
      <c r="AO383" s="40" t="str">
        <f>E383&amp;F383&amp;U383</f>
        <v>SPDENGI-COSY</v>
      </c>
      <c r="AP383" s="40" t="str">
        <f>_xlfn.XLOOKUP(AO383,CrossRef!N:N,CrossRef!A:A,"NOT FOUND",0)</f>
        <v>SPD135300</v>
      </c>
      <c r="AQ383" s="40" t="str">
        <f>IFERROR(_xlfn.XLOOKUP(AO383,CrossRef!$N:$N,CrossRef!$E:$E,"Not Found"),"-")</f>
        <v>789D</v>
      </c>
      <c r="AR383" s="40" t="str">
        <f>IFERROR(_xlfn.XLOOKUP(AO383,CrossRef!$N:$N,CrossRef!$G:$G,"Not Found"),"-")</f>
        <v>1353 - RADIATOR</v>
      </c>
      <c r="AS383" s="40" t="str">
        <f>IFERROR(_xlfn.XLOOKUP(AO383,CrossRef!$N:$N,CrossRef!$H:$H,"Not Found"),"-")</f>
        <v>00 - (NONE)</v>
      </c>
    </row>
    <row r="384" spans="1:45" hidden="1" x14ac:dyDescent="0.3">
      <c r="A384" s="38" t="str">
        <f>E384&amp;F384&amp;U384</f>
        <v>SSPSURE-SPSNLHF</v>
      </c>
      <c r="B384" s="38" t="str">
        <f>I384&amp;D384&amp;C384</f>
        <v>TD63137201LF</v>
      </c>
      <c r="C384" s="38" t="str">
        <f>_xlfn.XLOOKUP(A384,CrossRef!N:N,CrossRef!D:D,"",0)</f>
        <v>LF</v>
      </c>
      <c r="D384" s="38" t="str">
        <f>_xlfn.XLOOKUP(A384,CrossRef!N:N,CrossRef!C:C,"",0)</f>
        <v>7201</v>
      </c>
      <c r="E384" s="38" t="str">
        <f>LEFT(M384,3)</f>
        <v>SSP</v>
      </c>
      <c r="F384" s="38" t="str">
        <f>_xlfn.TEXTAFTER(J384,"-")</f>
        <v>SURE-SPSN</v>
      </c>
      <c r="G384" t="s">
        <v>2725</v>
      </c>
      <c r="H384" t="s">
        <v>2726</v>
      </c>
      <c r="I384" t="s">
        <v>3019</v>
      </c>
      <c r="J384" s="7" t="s">
        <v>1107</v>
      </c>
      <c r="K384" t="s">
        <v>2638</v>
      </c>
      <c r="L384" t="s">
        <v>183</v>
      </c>
      <c r="M384" t="s">
        <v>3020</v>
      </c>
      <c r="N384" t="s">
        <v>2640</v>
      </c>
      <c r="O384" t="s">
        <v>2653</v>
      </c>
      <c r="P384" t="s">
        <v>2642</v>
      </c>
      <c r="Q384" t="s">
        <v>2640</v>
      </c>
      <c r="R384" t="s">
        <v>3966</v>
      </c>
      <c r="S384" t="s">
        <v>2644</v>
      </c>
      <c r="T384" t="s">
        <v>2720</v>
      </c>
      <c r="U384" t="s">
        <v>485</v>
      </c>
      <c r="V384" s="7" t="s">
        <v>950</v>
      </c>
      <c r="W384" s="8">
        <v>24000</v>
      </c>
      <c r="X384" t="s">
        <v>3967</v>
      </c>
      <c r="Y384" t="s">
        <v>2825</v>
      </c>
      <c r="Z384" s="8">
        <v>71005</v>
      </c>
      <c r="AA384" s="9">
        <v>16.03</v>
      </c>
      <c r="AB384" s="8">
        <v>68000.45</v>
      </c>
      <c r="AD384" s="10">
        <v>4926465</v>
      </c>
      <c r="AE384" s="11">
        <v>44426</v>
      </c>
      <c r="AF384" s="8">
        <v>47837.599999999999</v>
      </c>
      <c r="AG384" s="8">
        <v>832.60000000000582</v>
      </c>
      <c r="AH384" s="12">
        <v>3.4691666666666912E-2</v>
      </c>
      <c r="AI384" s="8">
        <v>51.94011228945763</v>
      </c>
      <c r="AJ384" s="11">
        <v>46276.940112303244</v>
      </c>
      <c r="AK384" s="11">
        <v>46302</v>
      </c>
      <c r="AL384" s="10">
        <v>-26</v>
      </c>
      <c r="AM384">
        <v>72239.31</v>
      </c>
      <c r="AN384">
        <v>1.0167379166666666</v>
      </c>
      <c r="AO384" s="40" t="str">
        <f>E384&amp;F384&amp;U384</f>
        <v>SSPSURE-SPSNLHF</v>
      </c>
      <c r="AP384" s="40" t="str">
        <f>_xlfn.XLOOKUP(AO384,CrossRef!N:N,CrossRef!A:A,"NOT FOUND",0)</f>
        <v>SSP7201LF</v>
      </c>
      <c r="AQ384" s="40" t="str">
        <f>IFERROR(_xlfn.XLOOKUP(AO384,CrossRef!$N:$N,CrossRef!$E:$E,"Not Found"),"-")</f>
        <v>793F</v>
      </c>
      <c r="AR384" s="40" t="str">
        <f>IFERROR(_xlfn.XLOOKUP(AO384,CrossRef!$N:$N,CrossRef!$G:$G,"Not Found"),"-")</f>
        <v>7201 - SUSPENSION CYLINDER</v>
      </c>
      <c r="AS384" s="40" t="str">
        <f>IFERROR(_xlfn.XLOOKUP(AO384,CrossRef!$N:$N,CrossRef!$H:$H,"Not Found"),"-")</f>
        <v>LF - LEFT FRONT</v>
      </c>
    </row>
    <row r="385" spans="1:45" hidden="1" x14ac:dyDescent="0.3">
      <c r="A385" s="38" t="str">
        <f>E385&amp;F385&amp;U385</f>
        <v>HCMHYSY-CYHY-CYBRRH</v>
      </c>
      <c r="B385" s="38" t="str">
        <f>I385&amp;D385&amp;C385</f>
        <v>EX7150</v>
      </c>
      <c r="C385" s="38" t="str">
        <f>_xlfn.XLOOKUP(A385,CrossRef!N:N,CrossRef!D:D,"",0)</f>
        <v/>
      </c>
      <c r="D385" s="38" t="str">
        <f>_xlfn.XLOOKUP(A385,CrossRef!N:N,CrossRef!C:C,"",0)</f>
        <v/>
      </c>
      <c r="E385" s="38" t="str">
        <f>LEFT(M385,3)</f>
        <v>HCM</v>
      </c>
      <c r="F385" s="38" t="str">
        <f>_xlfn.TEXTAFTER(J385,"-")</f>
        <v>HYSY-CYHY-CYBR</v>
      </c>
      <c r="G385" t="s">
        <v>2695</v>
      </c>
      <c r="H385" t="s">
        <v>2696</v>
      </c>
      <c r="I385" t="s">
        <v>2958</v>
      </c>
      <c r="J385" s="7" t="s">
        <v>1270</v>
      </c>
      <c r="K385" t="s">
        <v>2668</v>
      </c>
      <c r="L385" t="s">
        <v>2959</v>
      </c>
      <c r="M385" t="s">
        <v>2960</v>
      </c>
      <c r="N385" t="s">
        <v>2640</v>
      </c>
      <c r="O385" t="s">
        <v>2803</v>
      </c>
      <c r="P385" t="s">
        <v>2642</v>
      </c>
      <c r="Q385" t="s">
        <v>2640</v>
      </c>
      <c r="R385" t="s">
        <v>3968</v>
      </c>
      <c r="S385" t="s">
        <v>2644</v>
      </c>
      <c r="T385" t="s">
        <v>2939</v>
      </c>
      <c r="U385" t="s">
        <v>63</v>
      </c>
      <c r="V385" s="7" t="s">
        <v>698</v>
      </c>
      <c r="W385" s="8">
        <v>10000</v>
      </c>
      <c r="X385" t="s">
        <v>3969</v>
      </c>
      <c r="Y385" t="s">
        <v>3970</v>
      </c>
      <c r="Z385" s="8">
        <v>28045.599999999999</v>
      </c>
      <c r="AA385" s="9">
        <v>16.739999999999998</v>
      </c>
      <c r="AB385" s="8">
        <v>90953.04</v>
      </c>
      <c r="AD385" s="10">
        <v>4906822</v>
      </c>
      <c r="AE385" s="11">
        <v>45698</v>
      </c>
      <c r="AF385" s="8">
        <v>18884.45</v>
      </c>
      <c r="AG385" s="8">
        <v>838.85000000000218</v>
      </c>
      <c r="AH385" s="12">
        <v>8.3885000000000223E-2</v>
      </c>
      <c r="AI385" s="8">
        <v>50.110513739546136</v>
      </c>
      <c r="AJ385" s="11">
        <v>46275.110513738429</v>
      </c>
      <c r="AK385" s="11">
        <v>46272</v>
      </c>
      <c r="AL385" s="10">
        <v>3</v>
      </c>
      <c r="AM385">
        <v>28832.379999999997</v>
      </c>
      <c r="AN385">
        <v>0.99479299999999971</v>
      </c>
      <c r="AO385" s="40" t="str">
        <f>E385&amp;F385&amp;U385</f>
        <v>HCMHYSY-CYHY-CYBRRH</v>
      </c>
      <c r="AP385" s="40" t="str">
        <f>_xlfn.XLOOKUP(AO385,CrossRef!N:N,CrossRef!A:A,"NOT FOUND",0)</f>
        <v>NOT FOUND</v>
      </c>
      <c r="AQ385" s="40" t="str">
        <f>IFERROR(_xlfn.XLOOKUP(AO385,CrossRef!$N:$N,CrossRef!$E:$E,"Not Found"),"-")</f>
        <v>Not Found</v>
      </c>
      <c r="AR385" s="40" t="str">
        <f>IFERROR(_xlfn.XLOOKUP(AO385,CrossRef!$N:$N,CrossRef!$G:$G,"Not Found"),"-")</f>
        <v>Not Found</v>
      </c>
      <c r="AS385" s="40" t="str">
        <f>IFERROR(_xlfn.XLOOKUP(AO385,CrossRef!$N:$N,CrossRef!$H:$H,"Not Found"),"-")</f>
        <v>Not Found</v>
      </c>
    </row>
    <row r="386" spans="1:45" hidden="1" x14ac:dyDescent="0.3">
      <c r="A386" s="38" t="str">
        <f>E386&amp;F386&amp;U386</f>
        <v>Z8ZDRIV-TMSN</v>
      </c>
      <c r="B386" s="38" t="str">
        <f>I386&amp;D386&amp;C386</f>
        <v>LO1649303000</v>
      </c>
      <c r="C386" s="38" t="str">
        <f>_xlfn.XLOOKUP(A386,CrossRef!N:N,CrossRef!D:D,"",0)</f>
        <v>00</v>
      </c>
      <c r="D386" s="38" t="str">
        <f>_xlfn.XLOOKUP(A386,CrossRef!N:N,CrossRef!C:C,"",0)</f>
        <v>3030</v>
      </c>
      <c r="E386" s="38" t="str">
        <f>LEFT(M386,3)</f>
        <v>Z8Z</v>
      </c>
      <c r="F386" s="38" t="str">
        <f>_xlfn.TEXTAFTER(J386,"-")</f>
        <v>DRIV-TMSN</v>
      </c>
      <c r="G386" t="s">
        <v>2725</v>
      </c>
      <c r="H386" t="s">
        <v>2726</v>
      </c>
      <c r="I386" t="s">
        <v>3156</v>
      </c>
      <c r="J386" s="7" t="s">
        <v>328</v>
      </c>
      <c r="K386" t="s">
        <v>2638</v>
      </c>
      <c r="L386" t="s">
        <v>118</v>
      </c>
      <c r="M386" t="s">
        <v>3157</v>
      </c>
      <c r="N386" t="s">
        <v>2640</v>
      </c>
      <c r="O386" t="s">
        <v>2803</v>
      </c>
      <c r="P386" t="s">
        <v>2642</v>
      </c>
      <c r="Q386" t="s">
        <v>2640</v>
      </c>
      <c r="R386" t="s">
        <v>3971</v>
      </c>
      <c r="S386" t="s">
        <v>2655</v>
      </c>
      <c r="T386" t="s">
        <v>2818</v>
      </c>
      <c r="U386" t="s">
        <v>2657</v>
      </c>
      <c r="V386" s="7" t="s">
        <v>303</v>
      </c>
      <c r="W386" s="8">
        <v>15000</v>
      </c>
      <c r="X386" t="s">
        <v>3972</v>
      </c>
      <c r="Y386" t="s">
        <v>3973</v>
      </c>
      <c r="Z386" s="8">
        <v>24589.200000000001</v>
      </c>
      <c r="AA386" s="9">
        <v>15.66</v>
      </c>
      <c r="AB386" s="8">
        <v>91792.84</v>
      </c>
      <c r="AD386" s="10">
        <v>5000774</v>
      </c>
      <c r="AE386" s="11">
        <v>45391</v>
      </c>
      <c r="AF386" s="8">
        <v>10456.4</v>
      </c>
      <c r="AG386" s="8">
        <v>867.20000000000073</v>
      </c>
      <c r="AH386" s="12">
        <v>5.7813333333333383E-2</v>
      </c>
      <c r="AI386" s="8">
        <v>55.376756066411282</v>
      </c>
      <c r="AJ386" s="11">
        <v>46280.376756053243</v>
      </c>
      <c r="AK386" s="11">
        <v>46314</v>
      </c>
      <c r="AL386" s="10">
        <v>-34</v>
      </c>
      <c r="AM386">
        <v>25982.940000000002</v>
      </c>
      <c r="AN386">
        <v>1.0351026666666669</v>
      </c>
      <c r="AO386" s="40" t="str">
        <f>E386&amp;F386&amp;U386</f>
        <v>Z8ZDRIV-TMSN</v>
      </c>
      <c r="AP386" s="40" t="str">
        <f>_xlfn.XLOOKUP(AO386,CrossRef!N:N,CrossRef!A:A,"NOT FOUND",0)</f>
        <v>Z8Z303000</v>
      </c>
      <c r="AQ386" s="40" t="str">
        <f>IFERROR(_xlfn.XLOOKUP(AO386,CrossRef!$N:$N,CrossRef!$E:$E,"Not Found"),"-")</f>
        <v>993K HL</v>
      </c>
      <c r="AR386" s="40" t="str">
        <f>IFERROR(_xlfn.XLOOKUP(AO386,CrossRef!$N:$N,CrossRef!$G:$G,"Not Found"),"-")</f>
        <v>3030 - TRANSMISSION</v>
      </c>
      <c r="AS386" s="40" t="str">
        <f>IFERROR(_xlfn.XLOOKUP(AO386,CrossRef!$N:$N,CrossRef!$H:$H,"Not Found"),"-")</f>
        <v>00 - (NONE)</v>
      </c>
    </row>
    <row r="387" spans="1:45" hidden="1" x14ac:dyDescent="0.3">
      <c r="A387" s="38" t="str">
        <f>E387&amp;F387&amp;U387</f>
        <v>APXDRIV-WHGPLHF</v>
      </c>
      <c r="B387" s="38" t="str">
        <f>I387&amp;D387&amp;C387</f>
        <v>TD60494006LF</v>
      </c>
      <c r="C387" s="38" t="str">
        <f>_xlfn.XLOOKUP(A387,CrossRef!N:N,CrossRef!D:D,"",0)</f>
        <v>LF</v>
      </c>
      <c r="D387" s="38" t="str">
        <f>_xlfn.XLOOKUP(A387,CrossRef!N:N,CrossRef!C:C,"",0)</f>
        <v>4006</v>
      </c>
      <c r="E387" s="38" t="str">
        <f>LEFT(M387,3)</f>
        <v>APX</v>
      </c>
      <c r="F387" s="38" t="str">
        <f>_xlfn.TEXTAFTER(J387,"-")</f>
        <v>DRIV-WHGP</v>
      </c>
      <c r="G387" t="s">
        <v>2648</v>
      </c>
      <c r="H387" t="s">
        <v>2649</v>
      </c>
      <c r="I387" t="s">
        <v>3974</v>
      </c>
      <c r="J387" s="7" t="s">
        <v>941</v>
      </c>
      <c r="K387" t="s">
        <v>2638</v>
      </c>
      <c r="L387" t="s">
        <v>177</v>
      </c>
      <c r="M387" t="s">
        <v>3975</v>
      </c>
      <c r="N387" t="s">
        <v>2640</v>
      </c>
      <c r="O387" t="s">
        <v>2653</v>
      </c>
      <c r="P387" t="s">
        <v>2642</v>
      </c>
      <c r="Q387" t="s">
        <v>2640</v>
      </c>
      <c r="R387" t="s">
        <v>3976</v>
      </c>
      <c r="S387" t="s">
        <v>2655</v>
      </c>
      <c r="T387" t="s">
        <v>2688</v>
      </c>
      <c r="U387" t="s">
        <v>485</v>
      </c>
      <c r="V387" s="7" t="s">
        <v>942</v>
      </c>
      <c r="W387" s="8">
        <v>22000</v>
      </c>
      <c r="X387" t="s">
        <v>3977</v>
      </c>
      <c r="Y387" t="s">
        <v>2690</v>
      </c>
      <c r="Z387" s="8">
        <v>79325.52</v>
      </c>
      <c r="AA387" s="9">
        <v>13.45</v>
      </c>
      <c r="AB387" s="8">
        <v>37793.870000000003</v>
      </c>
      <c r="AD387" s="10">
        <v>4865124</v>
      </c>
      <c r="AE387" s="11">
        <v>44239</v>
      </c>
      <c r="AF387" s="8">
        <v>58208</v>
      </c>
      <c r="AG387" s="8">
        <v>882.47999999999593</v>
      </c>
      <c r="AH387" s="12">
        <v>4.0112727272727085E-2</v>
      </c>
      <c r="AI387" s="8">
        <v>65.611895910780376</v>
      </c>
      <c r="AJ387" s="11">
        <v>46290.61189591435</v>
      </c>
      <c r="AK387" s="11">
        <v>46185</v>
      </c>
      <c r="AL387" s="10">
        <v>105</v>
      </c>
      <c r="AM387">
        <v>78787.520000000004</v>
      </c>
      <c r="AN387">
        <v>0.93543272727272742</v>
      </c>
      <c r="AO387" s="40" t="str">
        <f>E387&amp;F387&amp;U387</f>
        <v>APXDRIV-WHGPLHF</v>
      </c>
      <c r="AP387" s="40" t="str">
        <f>_xlfn.XLOOKUP(AO387,CrossRef!N:N,CrossRef!A:A,"NOT FOUND",0)</f>
        <v>APX4006LF</v>
      </c>
      <c r="AQ387" s="40" t="str">
        <f>IFERROR(_xlfn.XLOOKUP(AO387,CrossRef!$N:$N,CrossRef!$E:$E,"Not Found"),"-")</f>
        <v>785C</v>
      </c>
      <c r="AR387" s="40" t="str">
        <f>IFERROR(_xlfn.XLOOKUP(AO387,CrossRef!$N:$N,CrossRef!$G:$G,"Not Found"),"-")</f>
        <v>4006 - WHEEL &amp; BRAKE ASSEMBLY</v>
      </c>
      <c r="AS387" s="40" t="str">
        <f>IFERROR(_xlfn.XLOOKUP(AO387,CrossRef!$N:$N,CrossRef!$H:$H,"Not Found"),"-")</f>
        <v>LF - LEFT FRONT</v>
      </c>
    </row>
    <row r="388" spans="1:45" hidden="1" x14ac:dyDescent="0.3">
      <c r="A388" s="38" t="str">
        <f>E388&amp;F388&amp;U388</f>
        <v>APXDRIV-WHGPRHF</v>
      </c>
      <c r="B388" s="38" t="str">
        <f>I388&amp;D388&amp;C388</f>
        <v>TD60494008RF</v>
      </c>
      <c r="C388" s="38" t="str">
        <f>_xlfn.XLOOKUP(A388,CrossRef!N:N,CrossRef!D:D,"",0)</f>
        <v>RF</v>
      </c>
      <c r="D388" s="38" t="str">
        <f>_xlfn.XLOOKUP(A388,CrossRef!N:N,CrossRef!C:C,"",0)</f>
        <v>4008</v>
      </c>
      <c r="E388" s="38" t="str">
        <f>LEFT(M388,3)</f>
        <v>APX</v>
      </c>
      <c r="F388" s="38" t="str">
        <f>_xlfn.TEXTAFTER(J388,"-")</f>
        <v>DRIV-WHGP</v>
      </c>
      <c r="G388" t="s">
        <v>2648</v>
      </c>
      <c r="H388" t="s">
        <v>2649</v>
      </c>
      <c r="I388" t="s">
        <v>3974</v>
      </c>
      <c r="J388" s="7" t="s">
        <v>941</v>
      </c>
      <c r="K388" t="s">
        <v>2638</v>
      </c>
      <c r="L388" t="s">
        <v>177</v>
      </c>
      <c r="M388" t="s">
        <v>3975</v>
      </c>
      <c r="N388" t="s">
        <v>2640</v>
      </c>
      <c r="O388" t="s">
        <v>2653</v>
      </c>
      <c r="P388" t="s">
        <v>2642</v>
      </c>
      <c r="Q388" t="s">
        <v>2640</v>
      </c>
      <c r="R388" t="s">
        <v>3978</v>
      </c>
      <c r="S388" t="s">
        <v>2655</v>
      </c>
      <c r="T388" t="s">
        <v>2688</v>
      </c>
      <c r="U388" t="s">
        <v>488</v>
      </c>
      <c r="V388" s="7" t="s">
        <v>931</v>
      </c>
      <c r="W388" s="8">
        <v>22000</v>
      </c>
      <c r="X388" t="s">
        <v>3979</v>
      </c>
      <c r="Y388" t="s">
        <v>2690</v>
      </c>
      <c r="Z388" s="8">
        <v>79325.52</v>
      </c>
      <c r="AA388" s="9">
        <v>13.45</v>
      </c>
      <c r="AB388" s="8">
        <v>37793.870000000003</v>
      </c>
      <c r="AD388" s="10">
        <v>4865125</v>
      </c>
      <c r="AE388" s="11">
        <v>44239</v>
      </c>
      <c r="AF388" s="8">
        <v>58208</v>
      </c>
      <c r="AG388" s="8">
        <v>882.47999999999593</v>
      </c>
      <c r="AH388" s="12">
        <v>4.0112727272727085E-2</v>
      </c>
      <c r="AI388" s="8">
        <v>65.611895910780376</v>
      </c>
      <c r="AJ388" s="11">
        <v>46290.61189591435</v>
      </c>
      <c r="AK388" s="11">
        <v>46185</v>
      </c>
      <c r="AL388" s="10">
        <v>105</v>
      </c>
      <c r="AM388">
        <v>78787.520000000004</v>
      </c>
      <c r="AN388">
        <v>0.93543272727272742</v>
      </c>
      <c r="AO388" s="40" t="str">
        <f>E388&amp;F388&amp;U388</f>
        <v>APXDRIV-WHGPRHF</v>
      </c>
      <c r="AP388" s="40" t="str">
        <f>_xlfn.XLOOKUP(AO388,CrossRef!N:N,CrossRef!A:A,"NOT FOUND",0)</f>
        <v>APX4008RF</v>
      </c>
      <c r="AQ388" s="40" t="str">
        <f>IFERROR(_xlfn.XLOOKUP(AO388,CrossRef!$N:$N,CrossRef!$E:$E,"Not Found"),"-")</f>
        <v>785C</v>
      </c>
      <c r="AR388" s="40" t="str">
        <f>IFERROR(_xlfn.XLOOKUP(AO388,CrossRef!$N:$N,CrossRef!$G:$G,"Not Found"),"-")</f>
        <v>4008 - FINAL DRIVE, BRAKE &amp; WHEEL</v>
      </c>
      <c r="AS388" s="40" t="str">
        <f>IFERROR(_xlfn.XLOOKUP(AO388,CrossRef!$N:$N,CrossRef!$H:$H,"Not Found"),"-")</f>
        <v>RF - RIGHT FRONT</v>
      </c>
    </row>
    <row r="389" spans="1:45" hidden="1" x14ac:dyDescent="0.3">
      <c r="A389" s="38" t="str">
        <f>E389&amp;F389&amp;U389</f>
        <v>APXSURE-SPSNLHF</v>
      </c>
      <c r="B389" s="38" t="str">
        <f>I389&amp;D389&amp;C389</f>
        <v>TD60497201LF</v>
      </c>
      <c r="C389" s="38" t="str">
        <f>_xlfn.XLOOKUP(A389,CrossRef!N:N,CrossRef!D:D,"",0)</f>
        <v>LF</v>
      </c>
      <c r="D389" s="38" t="str">
        <f>_xlfn.XLOOKUP(A389,CrossRef!N:N,CrossRef!C:C,"",0)</f>
        <v>7201</v>
      </c>
      <c r="E389" s="38" t="str">
        <f>LEFT(M389,3)</f>
        <v>APX</v>
      </c>
      <c r="F389" s="38" t="str">
        <f>_xlfn.TEXTAFTER(J389,"-")</f>
        <v>SURE-SPSN</v>
      </c>
      <c r="G389" t="s">
        <v>2648</v>
      </c>
      <c r="H389" t="s">
        <v>2649</v>
      </c>
      <c r="I389" t="s">
        <v>3974</v>
      </c>
      <c r="J389" s="7" t="s">
        <v>943</v>
      </c>
      <c r="K389" t="s">
        <v>2638</v>
      </c>
      <c r="L389" t="s">
        <v>177</v>
      </c>
      <c r="M389" t="s">
        <v>3975</v>
      </c>
      <c r="N389" t="s">
        <v>2640</v>
      </c>
      <c r="O389" t="s">
        <v>2653</v>
      </c>
      <c r="P389" t="s">
        <v>2642</v>
      </c>
      <c r="Q389" t="s">
        <v>2640</v>
      </c>
      <c r="R389" t="s">
        <v>3422</v>
      </c>
      <c r="S389" t="s">
        <v>2644</v>
      </c>
      <c r="T389" t="s">
        <v>2720</v>
      </c>
      <c r="U389" t="s">
        <v>485</v>
      </c>
      <c r="V389" s="7" t="s">
        <v>935</v>
      </c>
      <c r="W389" s="8">
        <v>22000</v>
      </c>
      <c r="X389" t="s">
        <v>3980</v>
      </c>
      <c r="Y389" t="s">
        <v>2722</v>
      </c>
      <c r="Z389" s="8">
        <v>79325.52</v>
      </c>
      <c r="AA389" s="9">
        <v>13.45</v>
      </c>
      <c r="AB389" s="8">
        <v>29554.47</v>
      </c>
      <c r="AD389" s="10">
        <v>4865123</v>
      </c>
      <c r="AE389" s="11">
        <v>44239</v>
      </c>
      <c r="AF389" s="8">
        <v>58208</v>
      </c>
      <c r="AG389" s="8">
        <v>882.47999999999593</v>
      </c>
      <c r="AH389" s="12">
        <v>4.0112727272727085E-2</v>
      </c>
      <c r="AI389" s="8">
        <v>65.611895910780376</v>
      </c>
      <c r="AJ389" s="11">
        <v>46290.61189591435</v>
      </c>
      <c r="AK389" s="11">
        <v>46185</v>
      </c>
      <c r="AL389" s="10">
        <v>105</v>
      </c>
      <c r="AM389">
        <v>78787.520000000004</v>
      </c>
      <c r="AN389">
        <v>0.93543272727272742</v>
      </c>
      <c r="AO389" s="40" t="str">
        <f>E389&amp;F389&amp;U389</f>
        <v>APXSURE-SPSNLHF</v>
      </c>
      <c r="AP389" s="40" t="str">
        <f>_xlfn.XLOOKUP(AO389,CrossRef!N:N,CrossRef!A:A,"NOT FOUND",0)</f>
        <v>APX7201LF</v>
      </c>
      <c r="AQ389" s="40" t="str">
        <f>IFERROR(_xlfn.XLOOKUP(AO389,CrossRef!$N:$N,CrossRef!$E:$E,"Not Found"),"-")</f>
        <v>785C</v>
      </c>
      <c r="AR389" s="40" t="str">
        <f>IFERROR(_xlfn.XLOOKUP(AO389,CrossRef!$N:$N,CrossRef!$G:$G,"Not Found"),"-")</f>
        <v>7201 - SUSPENSION CYLINDER</v>
      </c>
      <c r="AS389" s="40" t="str">
        <f>IFERROR(_xlfn.XLOOKUP(AO389,CrossRef!$N:$N,CrossRef!$H:$H,"Not Found"),"-")</f>
        <v>LF - LEFT FRONT</v>
      </c>
    </row>
    <row r="390" spans="1:45" hidden="1" x14ac:dyDescent="0.3">
      <c r="A390" s="38" t="str">
        <f>E390&amp;F390&amp;U390</f>
        <v>RABDRIV-TMSN</v>
      </c>
      <c r="B390" s="38" t="str">
        <f>I390&amp;D390&amp;C390</f>
        <v>DZ8166300600</v>
      </c>
      <c r="C390" s="38" t="str">
        <f>_xlfn.XLOOKUP(A390,CrossRef!N:N,CrossRef!D:D,"",0)</f>
        <v>00</v>
      </c>
      <c r="D390" s="38" t="str">
        <f>_xlfn.XLOOKUP(A390,CrossRef!N:N,CrossRef!C:C,"",0)</f>
        <v>3006</v>
      </c>
      <c r="E390" s="38" t="str">
        <f>LEFT(M390,3)</f>
        <v>RAB</v>
      </c>
      <c r="F390" s="38" t="str">
        <f>_xlfn.TEXTAFTER(J390,"-")</f>
        <v>DRIV-TMSN</v>
      </c>
      <c r="G390" t="s">
        <v>2695</v>
      </c>
      <c r="H390" t="s">
        <v>2696</v>
      </c>
      <c r="I390" t="s">
        <v>2922</v>
      </c>
      <c r="J390" s="7" t="s">
        <v>1271</v>
      </c>
      <c r="K390" t="s">
        <v>2638</v>
      </c>
      <c r="L390" t="s">
        <v>34</v>
      </c>
      <c r="M390" t="s">
        <v>2923</v>
      </c>
      <c r="N390" t="s">
        <v>2640</v>
      </c>
      <c r="O390" t="s">
        <v>2803</v>
      </c>
      <c r="P390" t="s">
        <v>2642</v>
      </c>
      <c r="Q390" t="s">
        <v>2640</v>
      </c>
      <c r="R390" t="s">
        <v>3981</v>
      </c>
      <c r="S390" t="s">
        <v>2655</v>
      </c>
      <c r="T390" t="s">
        <v>2818</v>
      </c>
      <c r="U390" t="s">
        <v>2657</v>
      </c>
      <c r="V390" s="7" t="s">
        <v>301</v>
      </c>
      <c r="W390" s="8">
        <v>14000</v>
      </c>
      <c r="X390" t="s">
        <v>3982</v>
      </c>
      <c r="Y390" t="s">
        <v>3324</v>
      </c>
      <c r="Z390" s="8">
        <v>27423</v>
      </c>
      <c r="AA390" s="9">
        <v>13.39</v>
      </c>
      <c r="AB390" s="8">
        <v>88125.55</v>
      </c>
      <c r="AD390" s="10">
        <v>4918836</v>
      </c>
      <c r="AE390" s="11">
        <v>45126</v>
      </c>
      <c r="AF390" s="8">
        <v>14309</v>
      </c>
      <c r="AG390" s="8">
        <v>886</v>
      </c>
      <c r="AH390" s="12">
        <v>6.3285714285714292E-2</v>
      </c>
      <c r="AI390" s="8">
        <v>66.16878267363704</v>
      </c>
      <c r="AJ390" s="11">
        <v>46291.168782673609</v>
      </c>
      <c r="AK390" s="11">
        <v>46288</v>
      </c>
      <c r="AL390" s="10">
        <v>3</v>
      </c>
      <c r="AM390">
        <v>28266.57</v>
      </c>
      <c r="AN390">
        <v>0.99696928571428567</v>
      </c>
      <c r="AO390" s="40" t="str">
        <f>E390&amp;F390&amp;U390</f>
        <v>RABDRIV-TMSN</v>
      </c>
      <c r="AP390" s="40" t="str">
        <f>_xlfn.XLOOKUP(AO390,CrossRef!N:N,CrossRef!A:A,"NOT FOUND",0)</f>
        <v>RAB300600</v>
      </c>
      <c r="AQ390" s="40" t="str">
        <f>IFERROR(_xlfn.XLOOKUP(AO390,CrossRef!$N:$N,CrossRef!$E:$E,"Not Found"),"-")</f>
        <v>D10T2</v>
      </c>
      <c r="AR390" s="40" t="str">
        <f>IFERROR(_xlfn.XLOOKUP(AO390,CrossRef!$N:$N,CrossRef!$G:$G,"Not Found"),"-")</f>
        <v>3006 - TRANSMISSION &amp; DIFFERENTIAL UNIT</v>
      </c>
      <c r="AS390" s="40" t="str">
        <f>IFERROR(_xlfn.XLOOKUP(AO390,CrossRef!$N:$N,CrossRef!$H:$H,"Not Found"),"-")</f>
        <v>00 - (NONE)</v>
      </c>
    </row>
    <row r="391" spans="1:45" hidden="1" x14ac:dyDescent="0.3">
      <c r="A391" s="38" t="str">
        <f>E391&amp;F391&amp;U391</f>
        <v>SSPDRIV-DIFF</v>
      </c>
      <c r="B391" s="38" t="str">
        <f>I391&amp;D391&amp;C391</f>
        <v>TD6311325800</v>
      </c>
      <c r="C391" s="38" t="str">
        <f>_xlfn.XLOOKUP(A391,CrossRef!N:N,CrossRef!D:D,"",0)</f>
        <v>00</v>
      </c>
      <c r="D391" s="38" t="str">
        <f>_xlfn.XLOOKUP(A391,CrossRef!N:N,CrossRef!C:C,"",0)</f>
        <v>3258</v>
      </c>
      <c r="E391" s="38" t="str">
        <f>LEFT(M391,3)</f>
        <v>SSP</v>
      </c>
      <c r="F391" s="38" t="str">
        <f>_xlfn.TEXTAFTER(J391,"-")</f>
        <v>DRIV-DIFF</v>
      </c>
      <c r="G391" t="s">
        <v>2725</v>
      </c>
      <c r="H391" t="s">
        <v>2726</v>
      </c>
      <c r="I391" t="s">
        <v>3074</v>
      </c>
      <c r="J391" s="7" t="s">
        <v>1272</v>
      </c>
      <c r="K391" t="s">
        <v>2638</v>
      </c>
      <c r="L391" t="s">
        <v>183</v>
      </c>
      <c r="M391" t="s">
        <v>3075</v>
      </c>
      <c r="N391" t="s">
        <v>2640</v>
      </c>
      <c r="O391" t="s">
        <v>2653</v>
      </c>
      <c r="P391" t="s">
        <v>2642</v>
      </c>
      <c r="Q391" t="s">
        <v>2640</v>
      </c>
      <c r="R391" t="s">
        <v>3983</v>
      </c>
      <c r="S391" t="s">
        <v>2655</v>
      </c>
      <c r="T391" t="s">
        <v>2656</v>
      </c>
      <c r="U391" t="s">
        <v>2657</v>
      </c>
      <c r="V391" s="7" t="s">
        <v>473</v>
      </c>
      <c r="W391" s="8">
        <v>24000</v>
      </c>
      <c r="X391" t="s">
        <v>3984</v>
      </c>
      <c r="Y391" t="s">
        <v>3575</v>
      </c>
      <c r="Z391" s="8">
        <v>67977.070000000007</v>
      </c>
      <c r="AA391" s="9">
        <v>14.22</v>
      </c>
      <c r="AB391" s="8">
        <v>81159.33</v>
      </c>
      <c r="AD391" s="10">
        <v>4929607</v>
      </c>
      <c r="AE391" s="11"/>
      <c r="AF391" s="8">
        <v>44881</v>
      </c>
      <c r="AG391" s="8">
        <v>903.92999999999302</v>
      </c>
      <c r="AH391" s="12">
        <v>3.7663749999999711E-2</v>
      </c>
      <c r="AI391" s="8">
        <v>63.567510548522712</v>
      </c>
      <c r="AJ391" s="11">
        <v>46288.567510532404</v>
      </c>
      <c r="AK391" s="11">
        <v>46308</v>
      </c>
      <c r="AL391" s="10">
        <v>-20</v>
      </c>
      <c r="AM391">
        <v>69157.33</v>
      </c>
      <c r="AN391">
        <v>1.01151375</v>
      </c>
      <c r="AO391" s="40" t="str">
        <f>E391&amp;F391&amp;U391</f>
        <v>SSPDRIV-DIFF</v>
      </c>
      <c r="AP391" s="40" t="str">
        <f>_xlfn.XLOOKUP(AO391,CrossRef!N:N,CrossRef!A:A,"NOT FOUND",0)</f>
        <v>SSP325800</v>
      </c>
      <c r="AQ391" s="40" t="str">
        <f>IFERROR(_xlfn.XLOOKUP(AO391,CrossRef!$N:$N,CrossRef!$E:$E,"Not Found"),"-")</f>
        <v>793F</v>
      </c>
      <c r="AR391" s="40" t="str">
        <f>IFERROR(_xlfn.XLOOKUP(AO391,CrossRef!$N:$N,CrossRef!$G:$G,"Not Found"),"-")</f>
        <v>3258 - DIFFERENTIAL</v>
      </c>
      <c r="AS391" s="40" t="str">
        <f>IFERROR(_xlfn.XLOOKUP(AO391,CrossRef!$N:$N,CrossRef!$H:$H,"Not Found"),"-")</f>
        <v>00 - (NONE)</v>
      </c>
    </row>
    <row r="392" spans="1:45" hidden="1" x14ac:dyDescent="0.3">
      <c r="A392" s="38" t="str">
        <f>E392&amp;F392&amp;U392</f>
        <v>SSPDRIV-TMSN</v>
      </c>
      <c r="B392" s="38" t="str">
        <f>I392&amp;D392&amp;C392</f>
        <v>TD6340303000</v>
      </c>
      <c r="C392" s="38" t="str">
        <f>_xlfn.XLOOKUP(A392,CrossRef!N:N,CrossRef!D:D,"",0)</f>
        <v>00</v>
      </c>
      <c r="D392" s="38" t="str">
        <f>_xlfn.XLOOKUP(A392,CrossRef!N:N,CrossRef!C:C,"",0)</f>
        <v>3030</v>
      </c>
      <c r="E392" s="38" t="str">
        <f>LEFT(M392,3)</f>
        <v>SSP</v>
      </c>
      <c r="F392" s="38" t="str">
        <f>_xlfn.TEXTAFTER(J392,"-")</f>
        <v>DRIV-TMSN</v>
      </c>
      <c r="G392" t="s">
        <v>2725</v>
      </c>
      <c r="H392" t="s">
        <v>2726</v>
      </c>
      <c r="I392" t="s">
        <v>3108</v>
      </c>
      <c r="J392" s="7" t="s">
        <v>1273</v>
      </c>
      <c r="K392" t="s">
        <v>2638</v>
      </c>
      <c r="L392" t="s">
        <v>183</v>
      </c>
      <c r="M392" t="s">
        <v>3109</v>
      </c>
      <c r="N392" t="s">
        <v>2640</v>
      </c>
      <c r="O392" t="s">
        <v>2803</v>
      </c>
      <c r="P392" t="s">
        <v>2642</v>
      </c>
      <c r="Q392" t="s">
        <v>2640</v>
      </c>
      <c r="R392" t="s">
        <v>3985</v>
      </c>
      <c r="S392" t="s">
        <v>2655</v>
      </c>
      <c r="T392" t="s">
        <v>2818</v>
      </c>
      <c r="U392" t="s">
        <v>2657</v>
      </c>
      <c r="V392" s="7" t="s">
        <v>327</v>
      </c>
      <c r="W392" s="8">
        <v>18000</v>
      </c>
      <c r="X392" t="s">
        <v>3986</v>
      </c>
      <c r="Y392" t="s">
        <v>3417</v>
      </c>
      <c r="Z392" s="8">
        <v>50791.86</v>
      </c>
      <c r="AA392" s="9">
        <v>14.01</v>
      </c>
      <c r="AB392" s="8">
        <v>107273.16</v>
      </c>
      <c r="AD392" s="10">
        <v>4916211</v>
      </c>
      <c r="AE392" s="11">
        <v>45000</v>
      </c>
      <c r="AF392" s="8">
        <v>33698.300000000003</v>
      </c>
      <c r="AG392" s="8">
        <v>906.44000000000233</v>
      </c>
      <c r="AH392" s="12">
        <v>5.0357777777777904E-2</v>
      </c>
      <c r="AI392" s="8">
        <v>64.699500356888109</v>
      </c>
      <c r="AJ392" s="11">
        <v>46289.699500347226</v>
      </c>
      <c r="AK392" s="11">
        <v>46283</v>
      </c>
      <c r="AL392" s="10">
        <v>6</v>
      </c>
      <c r="AM392">
        <v>51604.44</v>
      </c>
      <c r="AN392">
        <v>0.99478555555555548</v>
      </c>
      <c r="AO392" s="40" t="str">
        <f>E392&amp;F392&amp;U392</f>
        <v>SSPDRIV-TMSN</v>
      </c>
      <c r="AP392" s="40" t="str">
        <f>_xlfn.XLOOKUP(AO392,CrossRef!N:N,CrossRef!A:A,"NOT FOUND",0)</f>
        <v>SSP303000</v>
      </c>
      <c r="AQ392" s="40" t="str">
        <f>IFERROR(_xlfn.XLOOKUP(AO392,CrossRef!$N:$N,CrossRef!$E:$E,"Not Found"),"-")</f>
        <v>793F</v>
      </c>
      <c r="AR392" s="40" t="str">
        <f>IFERROR(_xlfn.XLOOKUP(AO392,CrossRef!$N:$N,CrossRef!$G:$G,"Not Found"),"-")</f>
        <v>3030 - TRANSMISSION</v>
      </c>
      <c r="AS392" s="40" t="str">
        <f>IFERROR(_xlfn.XLOOKUP(AO392,CrossRef!$N:$N,CrossRef!$H:$H,"Not Found"),"-")</f>
        <v>00 - (NONE)</v>
      </c>
    </row>
    <row r="393" spans="1:45" hidden="1" x14ac:dyDescent="0.3">
      <c r="A393" s="38" t="str">
        <f>E393&amp;F393&amp;U393</f>
        <v>SPDENGI</v>
      </c>
      <c r="B393" s="38" t="str">
        <f>I393&amp;D393&amp;C393</f>
        <v>TD6646100000</v>
      </c>
      <c r="C393" s="38" t="str">
        <f>_xlfn.XLOOKUP(A393,CrossRef!N:N,CrossRef!D:D,"",0)</f>
        <v>00</v>
      </c>
      <c r="D393" s="38" t="str">
        <f>_xlfn.XLOOKUP(A393,CrossRef!N:N,CrossRef!C:C,"",0)</f>
        <v>1000</v>
      </c>
      <c r="E393" s="38" t="str">
        <f>LEFT(M393,3)</f>
        <v>SPD</v>
      </c>
      <c r="F393" s="38" t="str">
        <f>_xlfn.TEXTAFTER(J393,"-")</f>
        <v>ENGI</v>
      </c>
      <c r="G393" t="s">
        <v>2695</v>
      </c>
      <c r="H393" t="s">
        <v>2696</v>
      </c>
      <c r="I393" t="s">
        <v>3445</v>
      </c>
      <c r="J393" s="7" t="s">
        <v>1274</v>
      </c>
      <c r="K393" t="s">
        <v>2638</v>
      </c>
      <c r="L393" t="s">
        <v>190</v>
      </c>
      <c r="M393" t="s">
        <v>3446</v>
      </c>
      <c r="N393" t="s">
        <v>2640</v>
      </c>
      <c r="O393" t="s">
        <v>3054</v>
      </c>
      <c r="P393" t="s">
        <v>2642</v>
      </c>
      <c r="Q393" t="s">
        <v>2640</v>
      </c>
      <c r="R393" t="s">
        <v>3987</v>
      </c>
      <c r="S393" t="s">
        <v>2655</v>
      </c>
      <c r="T393" t="s">
        <v>3265</v>
      </c>
      <c r="U393" t="s">
        <v>2657</v>
      </c>
      <c r="V393" s="7" t="s">
        <v>163</v>
      </c>
      <c r="W393" s="8">
        <v>22000</v>
      </c>
      <c r="X393" t="s">
        <v>3988</v>
      </c>
      <c r="Y393" t="s">
        <v>3809</v>
      </c>
      <c r="Z393" s="8">
        <v>21093.5</v>
      </c>
      <c r="AA393" s="9">
        <v>13.81</v>
      </c>
      <c r="AB393" s="8">
        <v>476355.23</v>
      </c>
      <c r="AD393" s="10">
        <v>4905619</v>
      </c>
      <c r="AE393" s="11"/>
      <c r="AF393" s="8"/>
      <c r="AG393" s="8">
        <v>906.5</v>
      </c>
      <c r="AH393" s="12">
        <v>4.1204545454545452E-2</v>
      </c>
      <c r="AI393" s="8">
        <v>65.640839971035476</v>
      </c>
      <c r="AJ393" s="11">
        <v>46290.640839965279</v>
      </c>
      <c r="AK393" s="11">
        <v>46306</v>
      </c>
      <c r="AL393" s="10">
        <v>-16</v>
      </c>
      <c r="AM393">
        <v>22212.11</v>
      </c>
      <c r="AO393" s="40" t="str">
        <f>E393&amp;F393&amp;U393</f>
        <v>SPDENGI</v>
      </c>
      <c r="AP393" s="40" t="str">
        <f>_xlfn.XLOOKUP(AO393,CrossRef!N:N,CrossRef!A:A,"NOT FOUND",0)</f>
        <v>SPD100000</v>
      </c>
      <c r="AQ393" s="40" t="str">
        <f>IFERROR(_xlfn.XLOOKUP(AO393,CrossRef!$N:$N,CrossRef!$E:$E,"Not Found"),"-")</f>
        <v>789D</v>
      </c>
      <c r="AR393" s="40" t="str">
        <f>IFERROR(_xlfn.XLOOKUP(AO393,CrossRef!$N:$N,CrossRef!$G:$G,"Not Found"),"-")</f>
        <v>1000 - ENGINE</v>
      </c>
      <c r="AS393" s="40" t="str">
        <f>IFERROR(_xlfn.XLOOKUP(AO393,CrossRef!$N:$N,CrossRef!$H:$H,"Not Found"),"-")</f>
        <v>00 - (NONE)</v>
      </c>
    </row>
    <row r="394" spans="1:45" hidden="1" x14ac:dyDescent="0.3">
      <c r="A394" s="38" t="str">
        <f>E394&amp;F394&amp;U394</f>
        <v>SPDENGI-COSY</v>
      </c>
      <c r="B394" s="38" t="str">
        <f>I394&amp;D394&amp;C394</f>
        <v>TD6646135300</v>
      </c>
      <c r="C394" s="38" t="str">
        <f>_xlfn.XLOOKUP(A394,CrossRef!N:N,CrossRef!D:D,"",0)</f>
        <v>00</v>
      </c>
      <c r="D394" s="38" t="str">
        <f>_xlfn.XLOOKUP(A394,CrossRef!N:N,CrossRef!C:C,"",0)</f>
        <v>1353</v>
      </c>
      <c r="E394" s="38" t="str">
        <f>LEFT(M394,3)</f>
        <v>SPD</v>
      </c>
      <c r="F394" s="38" t="str">
        <f>_xlfn.TEXTAFTER(J394,"-")</f>
        <v>ENGI-COSY</v>
      </c>
      <c r="G394" t="s">
        <v>2695</v>
      </c>
      <c r="H394" t="s">
        <v>2696</v>
      </c>
      <c r="I394" t="s">
        <v>3445</v>
      </c>
      <c r="J394" s="7" t="s">
        <v>1275</v>
      </c>
      <c r="K394" t="s">
        <v>2638</v>
      </c>
      <c r="L394" t="s">
        <v>190</v>
      </c>
      <c r="M394" t="s">
        <v>3446</v>
      </c>
      <c r="N394" t="s">
        <v>2640</v>
      </c>
      <c r="O394" t="s">
        <v>3054</v>
      </c>
      <c r="P394" t="s">
        <v>2642</v>
      </c>
      <c r="Q394" t="s">
        <v>2640</v>
      </c>
      <c r="R394" t="s">
        <v>3989</v>
      </c>
      <c r="S394" t="s">
        <v>2655</v>
      </c>
      <c r="T394" t="s">
        <v>3253</v>
      </c>
      <c r="U394" t="s">
        <v>2657</v>
      </c>
      <c r="V394" s="7" t="s">
        <v>291</v>
      </c>
      <c r="W394" s="8">
        <v>22000</v>
      </c>
      <c r="X394" t="s">
        <v>3990</v>
      </c>
      <c r="Y394" t="s">
        <v>3812</v>
      </c>
      <c r="Z394" s="8">
        <v>21093.5</v>
      </c>
      <c r="AA394" s="9">
        <v>13.81</v>
      </c>
      <c r="AB394" s="8">
        <v>53570.98</v>
      </c>
      <c r="AD394" s="10">
        <v>4905683</v>
      </c>
      <c r="AE394" s="11"/>
      <c r="AF394" s="8">
        <v>0</v>
      </c>
      <c r="AG394" s="8">
        <v>906.5</v>
      </c>
      <c r="AH394" s="12">
        <v>4.1204545454545452E-2</v>
      </c>
      <c r="AI394" s="8">
        <v>65.640839971035476</v>
      </c>
      <c r="AJ394" s="11">
        <v>46290.640839965279</v>
      </c>
      <c r="AK394" s="11">
        <v>46306</v>
      </c>
      <c r="AL394" s="10">
        <v>-16</v>
      </c>
      <c r="AM394">
        <v>22212.11</v>
      </c>
      <c r="AN394">
        <v>1.0096413636363637</v>
      </c>
      <c r="AO394" s="40" t="str">
        <f>E394&amp;F394&amp;U394</f>
        <v>SPDENGI-COSY</v>
      </c>
      <c r="AP394" s="40" t="str">
        <f>_xlfn.XLOOKUP(AO394,CrossRef!N:N,CrossRef!A:A,"NOT FOUND",0)</f>
        <v>SPD135300</v>
      </c>
      <c r="AQ394" s="40" t="str">
        <f>IFERROR(_xlfn.XLOOKUP(AO394,CrossRef!$N:$N,CrossRef!$E:$E,"Not Found"),"-")</f>
        <v>789D</v>
      </c>
      <c r="AR394" s="40" t="str">
        <f>IFERROR(_xlfn.XLOOKUP(AO394,CrossRef!$N:$N,CrossRef!$G:$G,"Not Found"),"-")</f>
        <v>1353 - RADIATOR</v>
      </c>
      <c r="AS394" s="40" t="str">
        <f>IFERROR(_xlfn.XLOOKUP(AO394,CrossRef!$N:$N,CrossRef!$H:$H,"Not Found"),"-")</f>
        <v>00 - (NONE)</v>
      </c>
    </row>
    <row r="395" spans="1:45" hidden="1" x14ac:dyDescent="0.3">
      <c r="A395" s="38" t="str">
        <f>E395&amp;F395&amp;U395</f>
        <v>ATYDRIV-FIDVRHR</v>
      </c>
      <c r="B395" s="38" t="str">
        <f>I395&amp;D395&amp;C395</f>
        <v>QTD064008RI</v>
      </c>
      <c r="C395" s="38" t="str">
        <f>_xlfn.XLOOKUP(A395,CrossRef!N:N,CrossRef!D:D,"",0)</f>
        <v>RI</v>
      </c>
      <c r="D395" s="38" t="str">
        <f>_xlfn.XLOOKUP(A395,CrossRef!N:N,CrossRef!C:C,"",0)</f>
        <v>4008</v>
      </c>
      <c r="E395" s="38" t="str">
        <f>LEFT(M395,3)</f>
        <v>ATY</v>
      </c>
      <c r="F395" s="38" t="str">
        <f>_xlfn.TEXTAFTER(J395,"-")</f>
        <v>DRIV-FIDV</v>
      </c>
      <c r="G395" t="s">
        <v>2635</v>
      </c>
      <c r="H395" t="s">
        <v>2636</v>
      </c>
      <c r="I395" t="s">
        <v>3894</v>
      </c>
      <c r="J395" s="7" t="s">
        <v>1276</v>
      </c>
      <c r="K395" t="s">
        <v>2638</v>
      </c>
      <c r="L395" t="s">
        <v>151</v>
      </c>
      <c r="M395" t="s">
        <v>3895</v>
      </c>
      <c r="N395" t="s">
        <v>2640</v>
      </c>
      <c r="O395" t="s">
        <v>2641</v>
      </c>
      <c r="P395" t="s">
        <v>2642</v>
      </c>
      <c r="Q395" t="s">
        <v>2640</v>
      </c>
      <c r="R395" t="s">
        <v>3991</v>
      </c>
      <c r="S395" t="s">
        <v>2655</v>
      </c>
      <c r="T395" t="s">
        <v>2682</v>
      </c>
      <c r="U395" t="s">
        <v>494</v>
      </c>
      <c r="V395" s="7" t="s">
        <v>576</v>
      </c>
      <c r="W395" s="8">
        <v>19800</v>
      </c>
      <c r="X395" t="s">
        <v>3992</v>
      </c>
      <c r="Y395" t="s">
        <v>3993</v>
      </c>
      <c r="Z395" s="8">
        <v>115053</v>
      </c>
      <c r="AA395" s="9">
        <v>16.420000000000002</v>
      </c>
      <c r="AB395" s="8">
        <v>161627.01</v>
      </c>
      <c r="AD395" s="10">
        <v>4941477</v>
      </c>
      <c r="AE395" s="11">
        <v>44206</v>
      </c>
      <c r="AF395" s="8">
        <v>96162</v>
      </c>
      <c r="AG395" s="8">
        <v>909</v>
      </c>
      <c r="AH395" s="12">
        <v>4.5909090909090906E-2</v>
      </c>
      <c r="AI395" s="8">
        <v>55.359317904993901</v>
      </c>
      <c r="AJ395" s="11">
        <v>46280.359317905095</v>
      </c>
      <c r="AK395" s="11">
        <v>46329</v>
      </c>
      <c r="AL395" s="10">
        <v>-49</v>
      </c>
      <c r="AM395">
        <v>116760.68</v>
      </c>
      <c r="AO395" s="40" t="str">
        <f>E395&amp;F395&amp;U395</f>
        <v>ATYDRIV-FIDVRHR</v>
      </c>
      <c r="AP395" s="40" t="str">
        <f>_xlfn.XLOOKUP(AO395,CrossRef!N:N,CrossRef!A:A,"NOT FOUND",0)</f>
        <v>ATY4008RI</v>
      </c>
      <c r="AQ395" s="40" t="str">
        <f>IFERROR(_xlfn.XLOOKUP(AO395,CrossRef!$N:$N,CrossRef!$E:$E,"Not Found"),"-")</f>
        <v>793C</v>
      </c>
      <c r="AR395" s="40" t="str">
        <f>IFERROR(_xlfn.XLOOKUP(AO395,CrossRef!$N:$N,CrossRef!$G:$G,"Not Found"),"-")</f>
        <v>4008 - FINAL DRIVE, BRAKE &amp; WHEEL</v>
      </c>
      <c r="AS395" s="40" t="str">
        <f>IFERROR(_xlfn.XLOOKUP(AO395,CrossRef!$N:$N,CrossRef!$H:$H,"Not Found"),"-")</f>
        <v>RI - RIGHT</v>
      </c>
    </row>
    <row r="396" spans="1:45" hidden="1" x14ac:dyDescent="0.3">
      <c r="A396" s="38" t="str">
        <f>E396&amp;F396&amp;U396</f>
        <v>RABENGI-COSY</v>
      </c>
      <c r="B396" s="38" t="str">
        <f>I396&amp;D396&amp;C396</f>
        <v>DZ8184135300</v>
      </c>
      <c r="C396" s="38" t="str">
        <f>_xlfn.XLOOKUP(A396,CrossRef!N:N,CrossRef!D:D,"",0)</f>
        <v>00</v>
      </c>
      <c r="D396" s="38" t="str">
        <f>_xlfn.XLOOKUP(A396,CrossRef!N:N,CrossRef!C:C,"",0)</f>
        <v>1353</v>
      </c>
      <c r="E396" s="38" t="str">
        <f>LEFT(M396,3)</f>
        <v>RAB</v>
      </c>
      <c r="F396" s="38" t="str">
        <f>_xlfn.TEXTAFTER(J396,"-")</f>
        <v>ENGI-COSY</v>
      </c>
      <c r="G396" t="s">
        <v>2648</v>
      </c>
      <c r="H396" t="s">
        <v>2649</v>
      </c>
      <c r="I396" t="s">
        <v>3454</v>
      </c>
      <c r="J396" s="7" t="s">
        <v>1277</v>
      </c>
      <c r="K396" t="s">
        <v>2638</v>
      </c>
      <c r="L396" t="s">
        <v>34</v>
      </c>
      <c r="M396" t="s">
        <v>3456</v>
      </c>
      <c r="N396" t="s">
        <v>2640</v>
      </c>
      <c r="O396" t="s">
        <v>2803</v>
      </c>
      <c r="P396" t="s">
        <v>2642</v>
      </c>
      <c r="Q396" t="s">
        <v>2640</v>
      </c>
      <c r="R396" t="s">
        <v>3994</v>
      </c>
      <c r="S396" t="s">
        <v>2655</v>
      </c>
      <c r="T396" t="s">
        <v>3265</v>
      </c>
      <c r="U396" t="s">
        <v>2657</v>
      </c>
      <c r="V396" s="7" t="s">
        <v>26</v>
      </c>
      <c r="W396" s="8">
        <v>16000</v>
      </c>
      <c r="X396" t="s">
        <v>3995</v>
      </c>
      <c r="Y396" t="s">
        <v>3917</v>
      </c>
      <c r="Z396" s="8">
        <v>20428.5</v>
      </c>
      <c r="AA396" s="9">
        <v>14.6</v>
      </c>
      <c r="AB396" s="8">
        <v>315489.78999999998</v>
      </c>
      <c r="AD396" s="10">
        <v>4912758</v>
      </c>
      <c r="AE396" s="11">
        <v>45191</v>
      </c>
      <c r="AF396" s="8">
        <v>5337.61</v>
      </c>
      <c r="AG396" s="8">
        <v>909.11000000000058</v>
      </c>
      <c r="AH396" s="12">
        <v>5.6819375000000033E-2</v>
      </c>
      <c r="AI396" s="8">
        <v>62.267808219178121</v>
      </c>
      <c r="AJ396" s="11">
        <v>46287.267808217592</v>
      </c>
      <c r="AK396" s="11">
        <v>46278</v>
      </c>
      <c r="AL396" s="10">
        <v>9</v>
      </c>
      <c r="AM396">
        <v>21202.3</v>
      </c>
      <c r="AN396">
        <v>0.99154312499999997</v>
      </c>
      <c r="AO396" s="40" t="str">
        <f>E396&amp;F396&amp;U396</f>
        <v>RABENGI-COSY</v>
      </c>
      <c r="AP396" s="40" t="str">
        <f>_xlfn.XLOOKUP(AO396,CrossRef!N:N,CrossRef!A:A,"NOT FOUND",0)</f>
        <v>RAB135300</v>
      </c>
      <c r="AQ396" s="40" t="str">
        <f>IFERROR(_xlfn.XLOOKUP(AO396,CrossRef!$N:$N,CrossRef!$E:$E,"Not Found"),"-")</f>
        <v>D10T2</v>
      </c>
      <c r="AR396" s="40" t="str">
        <f>IFERROR(_xlfn.XLOOKUP(AO396,CrossRef!$N:$N,CrossRef!$G:$G,"Not Found"),"-")</f>
        <v>1353 - RADIATOR</v>
      </c>
      <c r="AS396" s="40" t="str">
        <f>IFERROR(_xlfn.XLOOKUP(AO396,CrossRef!$N:$N,CrossRef!$H:$H,"Not Found"),"-")</f>
        <v>00 - (NONE)</v>
      </c>
    </row>
    <row r="397" spans="1:45" hidden="1" x14ac:dyDescent="0.3">
      <c r="A397" s="38" t="str">
        <f>E397&amp;F397&amp;U397</f>
        <v>SSPENGI-COSY</v>
      </c>
      <c r="B397" s="38" t="str">
        <f>I397&amp;D397&amp;C397</f>
        <v>TD6347135300</v>
      </c>
      <c r="C397" s="38" t="str">
        <f>_xlfn.XLOOKUP(A397,CrossRef!N:N,CrossRef!D:D,"",0)</f>
        <v>00</v>
      </c>
      <c r="D397" s="38" t="str">
        <f>_xlfn.XLOOKUP(A397,CrossRef!N:N,CrossRef!C:C,"",0)</f>
        <v>1353</v>
      </c>
      <c r="E397" s="38" t="str">
        <f>LEFT(M397,3)</f>
        <v>SSP</v>
      </c>
      <c r="F397" s="38" t="str">
        <f>_xlfn.TEXTAFTER(J397,"-")</f>
        <v>ENGI-COSY</v>
      </c>
      <c r="G397" t="s">
        <v>2725</v>
      </c>
      <c r="H397" t="s">
        <v>2726</v>
      </c>
      <c r="I397" t="s">
        <v>2826</v>
      </c>
      <c r="J397" s="7" t="s">
        <v>1278</v>
      </c>
      <c r="K397" t="s">
        <v>2638</v>
      </c>
      <c r="L397" t="s">
        <v>183</v>
      </c>
      <c r="M397" t="s">
        <v>2827</v>
      </c>
      <c r="N397" t="s">
        <v>2640</v>
      </c>
      <c r="O397" t="s">
        <v>2803</v>
      </c>
      <c r="P397" t="s">
        <v>2642</v>
      </c>
      <c r="Q397" t="s">
        <v>2640</v>
      </c>
      <c r="R397" t="s">
        <v>3996</v>
      </c>
      <c r="S397" t="s">
        <v>2655</v>
      </c>
      <c r="T397" t="s">
        <v>3253</v>
      </c>
      <c r="U397" t="s">
        <v>2657</v>
      </c>
      <c r="V397" s="7" t="s">
        <v>291</v>
      </c>
      <c r="W397" s="8">
        <v>22000</v>
      </c>
      <c r="X397" t="s">
        <v>3997</v>
      </c>
      <c r="Y397" t="s">
        <v>3255</v>
      </c>
      <c r="Z397" s="8">
        <v>46546</v>
      </c>
      <c r="AA397" s="9">
        <v>12.55</v>
      </c>
      <c r="AB397" s="8">
        <v>155138.51999999999</v>
      </c>
      <c r="AD397" s="10">
        <v>4921741</v>
      </c>
      <c r="AE397" s="11"/>
      <c r="AF397" s="8">
        <v>25467</v>
      </c>
      <c r="AG397" s="8">
        <v>921</v>
      </c>
      <c r="AH397" s="12">
        <v>4.1863636363636367E-2</v>
      </c>
      <c r="AI397" s="8">
        <v>73.386454183266935</v>
      </c>
      <c r="AJ397" s="11">
        <v>46298.38645416667</v>
      </c>
      <c r="AK397" s="11">
        <v>46292</v>
      </c>
      <c r="AL397" s="10">
        <v>6</v>
      </c>
      <c r="AM397">
        <v>47386.85</v>
      </c>
      <c r="AN397">
        <v>0.99635681818181809</v>
      </c>
      <c r="AO397" s="40" t="str">
        <f>E397&amp;F397&amp;U397</f>
        <v>SSPENGI-COSY</v>
      </c>
      <c r="AP397" s="40" t="str">
        <f>_xlfn.XLOOKUP(AO397,CrossRef!N:N,CrossRef!A:A,"NOT FOUND",0)</f>
        <v>SSP135300</v>
      </c>
      <c r="AQ397" s="40" t="str">
        <f>IFERROR(_xlfn.XLOOKUP(AO397,CrossRef!$N:$N,CrossRef!$E:$E,"Not Found"),"-")</f>
        <v>793F</v>
      </c>
      <c r="AR397" s="40" t="str">
        <f>IFERROR(_xlfn.XLOOKUP(AO397,CrossRef!$N:$N,CrossRef!$G:$G,"Not Found"),"-")</f>
        <v>1353 - RADIATOR</v>
      </c>
      <c r="AS397" s="40" t="str">
        <f>IFERROR(_xlfn.XLOOKUP(AO397,CrossRef!$N:$N,CrossRef!$H:$H,"Not Found"),"-")</f>
        <v>00 - (NONE)</v>
      </c>
    </row>
    <row r="398" spans="1:45" hidden="1" x14ac:dyDescent="0.3">
      <c r="A398" s="38" t="str">
        <f>E398&amp;F398&amp;U398</f>
        <v>KMTDRIV-DIFFFR</v>
      </c>
      <c r="B398" s="38" t="str">
        <f>I398&amp;D398&amp;C398</f>
        <v>LO16503258FR</v>
      </c>
      <c r="C398" s="38" t="str">
        <f>_xlfn.XLOOKUP(A398,CrossRef!N:N,CrossRef!D:D,"",0)</f>
        <v>FR</v>
      </c>
      <c r="D398" s="38" t="str">
        <f>_xlfn.XLOOKUP(A398,CrossRef!N:N,CrossRef!C:C,"",0)</f>
        <v>3258</v>
      </c>
      <c r="E398" s="38" t="str">
        <f>LEFT(M398,3)</f>
        <v>KMT</v>
      </c>
      <c r="F398" s="38" t="str">
        <f>_xlfn.TEXTAFTER(J398,"-")</f>
        <v>DRIV-DIFF</v>
      </c>
      <c r="G398" t="s">
        <v>2695</v>
      </c>
      <c r="H398" t="s">
        <v>2696</v>
      </c>
      <c r="I398" t="s">
        <v>3998</v>
      </c>
      <c r="J398" s="7" t="s">
        <v>1279</v>
      </c>
      <c r="K398" t="s">
        <v>3397</v>
      </c>
      <c r="L398" t="s">
        <v>3999</v>
      </c>
      <c r="M398" t="s">
        <v>4000</v>
      </c>
      <c r="N398" t="s">
        <v>2640</v>
      </c>
      <c r="O398" t="s">
        <v>2803</v>
      </c>
      <c r="P398" t="s">
        <v>2642</v>
      </c>
      <c r="Q398" t="s">
        <v>2640</v>
      </c>
      <c r="R398" t="s">
        <v>4001</v>
      </c>
      <c r="S398" t="s">
        <v>2655</v>
      </c>
      <c r="T398" t="s">
        <v>2656</v>
      </c>
      <c r="U398" t="s">
        <v>233</v>
      </c>
      <c r="V398" s="7" t="s">
        <v>442</v>
      </c>
      <c r="W398" s="8">
        <v>20000</v>
      </c>
      <c r="X398" t="s">
        <v>4002</v>
      </c>
      <c r="Y398" t="s">
        <v>4003</v>
      </c>
      <c r="Z398" s="8">
        <v>23634.15</v>
      </c>
      <c r="AA398" s="9">
        <v>14.94</v>
      </c>
      <c r="AB398" s="8">
        <v>55804.43</v>
      </c>
      <c r="AD398" s="10">
        <v>4943717</v>
      </c>
      <c r="AE398" s="11">
        <v>44950</v>
      </c>
      <c r="AF398" s="8">
        <v>4581.1000000000004</v>
      </c>
      <c r="AG398" s="8">
        <v>946.94999999999709</v>
      </c>
      <c r="AH398" s="12">
        <v>4.7347499999999855E-2</v>
      </c>
      <c r="AI398" s="8">
        <v>63.38353413654599</v>
      </c>
      <c r="AJ398" s="11">
        <v>46288.383534143519</v>
      </c>
      <c r="AK398" s="11">
        <v>46334</v>
      </c>
      <c r="AL398" s="10">
        <v>-46</v>
      </c>
      <c r="AM398">
        <v>25262.61</v>
      </c>
      <c r="AN398">
        <v>1.0340755000000001</v>
      </c>
      <c r="AO398" s="40" t="str">
        <f>E398&amp;F398&amp;U398</f>
        <v>KMTDRIV-DIFFFR</v>
      </c>
      <c r="AP398" s="40" t="str">
        <f>_xlfn.XLOOKUP(AO398,CrossRef!N:N,CrossRef!A:A,"NOT FOUND",0)</f>
        <v>KMT3258FR</v>
      </c>
      <c r="AQ398" s="40" t="str">
        <f>IFERROR(_xlfn.XLOOKUP(AO398,CrossRef!$N:$N,CrossRef!$E:$E,"Not Found"),"-")</f>
        <v>WA600-6LC</v>
      </c>
      <c r="AR398" s="40" t="str">
        <f>IFERROR(_xlfn.XLOOKUP(AO398,CrossRef!$N:$N,CrossRef!$G:$G,"Not Found"),"-")</f>
        <v>3258 - DIFFERENTIAL</v>
      </c>
      <c r="AS398" s="40" t="str">
        <f>IFERROR(_xlfn.XLOOKUP(AO398,CrossRef!$N:$N,CrossRef!$H:$H,"Not Found"),"-")</f>
        <v>FR - FRONT</v>
      </c>
    </row>
    <row r="399" spans="1:45" hidden="1" x14ac:dyDescent="0.3">
      <c r="A399" s="38" t="str">
        <f>E399&amp;F399&amp;U399</f>
        <v>JRPENGI</v>
      </c>
      <c r="B399" s="38" t="str">
        <f>I399&amp;D399&amp;C399</f>
        <v>TD2418100000</v>
      </c>
      <c r="C399" s="38" t="str">
        <f>_xlfn.XLOOKUP(A399,CrossRef!N:N,CrossRef!D:D,"",0)</f>
        <v>00</v>
      </c>
      <c r="D399" s="38" t="str">
        <f>_xlfn.XLOOKUP(A399,CrossRef!N:N,CrossRef!C:C,"",0)</f>
        <v>1000</v>
      </c>
      <c r="E399" s="38" t="str">
        <f>LEFT(M399,3)</f>
        <v>JRP</v>
      </c>
      <c r="F399" s="38" t="str">
        <f>_xlfn.TEXTAFTER(J399,"-")</f>
        <v>ENGI</v>
      </c>
      <c r="G399" t="s">
        <v>2813</v>
      </c>
      <c r="H399" t="s">
        <v>2814</v>
      </c>
      <c r="I399" t="s">
        <v>2815</v>
      </c>
      <c r="J399" s="7" t="s">
        <v>1280</v>
      </c>
      <c r="K399" t="s">
        <v>2638</v>
      </c>
      <c r="L399" t="s">
        <v>172</v>
      </c>
      <c r="M399" t="s">
        <v>2816</v>
      </c>
      <c r="N399" t="s">
        <v>2640</v>
      </c>
      <c r="O399" t="s">
        <v>2803</v>
      </c>
      <c r="P399" t="s">
        <v>2642</v>
      </c>
      <c r="Q399" t="s">
        <v>2662</v>
      </c>
      <c r="R399" t="s">
        <v>4004</v>
      </c>
      <c r="S399" t="s">
        <v>2655</v>
      </c>
      <c r="T399" t="s">
        <v>3265</v>
      </c>
      <c r="U399" t="s">
        <v>2657</v>
      </c>
      <c r="V399" s="7" t="s">
        <v>22</v>
      </c>
      <c r="W399" s="8">
        <v>20000</v>
      </c>
      <c r="X399" t="s">
        <v>4005</v>
      </c>
      <c r="Y399" t="s">
        <v>3893</v>
      </c>
      <c r="Z399" s="8">
        <v>37823</v>
      </c>
      <c r="AA399" s="9">
        <v>7.74</v>
      </c>
      <c r="AB399" s="8">
        <v>254605.26</v>
      </c>
      <c r="AD399" s="10">
        <v>4438186</v>
      </c>
      <c r="AE399" s="11">
        <v>43516</v>
      </c>
      <c r="AF399" s="8">
        <v>18774</v>
      </c>
      <c r="AG399" s="8">
        <v>951</v>
      </c>
      <c r="AH399" s="12">
        <v>4.7550000000000002E-2</v>
      </c>
      <c r="AI399" s="8">
        <v>122.86821705426357</v>
      </c>
      <c r="AJ399" s="11">
        <v>46347.868217048614</v>
      </c>
      <c r="AK399" s="11">
        <v>46465</v>
      </c>
      <c r="AL399" s="10">
        <v>-118</v>
      </c>
      <c r="AM399">
        <v>39680.6</v>
      </c>
      <c r="AN399">
        <v>1.0453299999999999</v>
      </c>
      <c r="AO399" s="40" t="str">
        <f>E399&amp;F399&amp;U399</f>
        <v>JRPENGI</v>
      </c>
      <c r="AP399" s="40" t="str">
        <f>_xlfn.XLOOKUP(AO399,CrossRef!N:N,CrossRef!A:A,"NOT FOUND",0)</f>
        <v>JRP100000</v>
      </c>
      <c r="AQ399" s="40" t="str">
        <f>IFERROR(_xlfn.XLOOKUP(AO399,CrossRef!$N:$N,CrossRef!$E:$E,"Not Found"),"-")</f>
        <v>777F</v>
      </c>
      <c r="AR399" s="40" t="str">
        <f>IFERROR(_xlfn.XLOOKUP(AO399,CrossRef!$N:$N,CrossRef!$G:$G,"Not Found"),"-")</f>
        <v>1000 - ENGINE</v>
      </c>
      <c r="AS399" s="40" t="str">
        <f>IFERROR(_xlfn.XLOOKUP(AO399,CrossRef!$N:$N,CrossRef!$H:$H,"Not Found"),"-")</f>
        <v>00 - (NONE)</v>
      </c>
    </row>
    <row r="400" spans="1:45" hidden="1" x14ac:dyDescent="0.3">
      <c r="A400" s="38" t="str">
        <f>E400&amp;F400&amp;U400</f>
        <v>JRPENGI-COSY</v>
      </c>
      <c r="B400" s="38" t="str">
        <f>I400&amp;D400&amp;C400</f>
        <v>TD2418135300</v>
      </c>
      <c r="C400" s="38" t="str">
        <f>_xlfn.XLOOKUP(A400,CrossRef!N:N,CrossRef!D:D,"",0)</f>
        <v>00</v>
      </c>
      <c r="D400" s="38" t="str">
        <f>_xlfn.XLOOKUP(A400,CrossRef!N:N,CrossRef!C:C,"",0)</f>
        <v>1353</v>
      </c>
      <c r="E400" s="38" t="str">
        <f>LEFT(M400,3)</f>
        <v>JRP</v>
      </c>
      <c r="F400" s="38" t="str">
        <f>_xlfn.TEXTAFTER(J400,"-")</f>
        <v>ENGI-COSY</v>
      </c>
      <c r="G400" t="s">
        <v>2813</v>
      </c>
      <c r="H400" t="s">
        <v>2814</v>
      </c>
      <c r="I400" t="s">
        <v>2815</v>
      </c>
      <c r="J400" s="7" t="s">
        <v>1281</v>
      </c>
      <c r="K400" t="s">
        <v>2638</v>
      </c>
      <c r="L400" t="s">
        <v>172</v>
      </c>
      <c r="M400" t="s">
        <v>2816</v>
      </c>
      <c r="N400" t="s">
        <v>2640</v>
      </c>
      <c r="O400" t="s">
        <v>2803</v>
      </c>
      <c r="P400" t="s">
        <v>2642</v>
      </c>
      <c r="Q400" t="s">
        <v>2662</v>
      </c>
      <c r="R400" t="s">
        <v>4006</v>
      </c>
      <c r="S400" t="s">
        <v>2655</v>
      </c>
      <c r="T400" t="s">
        <v>3253</v>
      </c>
      <c r="U400" t="s">
        <v>2657</v>
      </c>
      <c r="V400" s="7" t="s">
        <v>264</v>
      </c>
      <c r="W400" s="8">
        <v>20000</v>
      </c>
      <c r="X400" t="s">
        <v>4007</v>
      </c>
      <c r="Y400" t="s">
        <v>3666</v>
      </c>
      <c r="Z400" s="8">
        <v>37823</v>
      </c>
      <c r="AA400" s="9">
        <v>7.74</v>
      </c>
      <c r="AB400" s="8">
        <v>27645.39</v>
      </c>
      <c r="AD400" s="10">
        <v>4439781</v>
      </c>
      <c r="AE400" s="11">
        <v>43516</v>
      </c>
      <c r="AF400" s="8">
        <v>18774</v>
      </c>
      <c r="AG400" s="8">
        <v>951</v>
      </c>
      <c r="AH400" s="12">
        <v>4.7550000000000002E-2</v>
      </c>
      <c r="AI400" s="8">
        <v>122.86821705426357</v>
      </c>
      <c r="AJ400" s="11">
        <v>46347.868217048614</v>
      </c>
      <c r="AK400" s="11">
        <v>47502</v>
      </c>
      <c r="AL400" s="10">
        <v>-1155</v>
      </c>
      <c r="AM400">
        <v>47706.979999999996</v>
      </c>
      <c r="AN400">
        <v>1.4466489999999999</v>
      </c>
      <c r="AO400" s="40" t="str">
        <f>E400&amp;F400&amp;U400</f>
        <v>JRPENGI-COSY</v>
      </c>
      <c r="AP400" s="40" t="str">
        <f>_xlfn.XLOOKUP(AO400,CrossRef!N:N,CrossRef!A:A,"NOT FOUND",0)</f>
        <v>JRP135300</v>
      </c>
      <c r="AQ400" s="40" t="str">
        <f>IFERROR(_xlfn.XLOOKUP(AO400,CrossRef!$N:$N,CrossRef!$E:$E,"Not Found"),"-")</f>
        <v>777F</v>
      </c>
      <c r="AR400" s="40" t="str">
        <f>IFERROR(_xlfn.XLOOKUP(AO400,CrossRef!$N:$N,CrossRef!$G:$G,"Not Found"),"-")</f>
        <v>1353 - RADIATOR</v>
      </c>
      <c r="AS400" s="40" t="str">
        <f>IFERROR(_xlfn.XLOOKUP(AO400,CrossRef!$N:$N,CrossRef!$H:$H,"Not Found"),"-")</f>
        <v>00 - (NONE)</v>
      </c>
    </row>
    <row r="401" spans="1:45" hidden="1" x14ac:dyDescent="0.3">
      <c r="A401" s="38" t="str">
        <f>E401&amp;F401&amp;U401</f>
        <v>RABDRIV-FIDVLH</v>
      </c>
      <c r="B401" s="38" t="str">
        <f>I401&amp;D401&amp;C401</f>
        <v>DZ81614050LT</v>
      </c>
      <c r="C401" s="38" t="str">
        <f>_xlfn.XLOOKUP(A401,CrossRef!N:N,CrossRef!D:D,"",0)</f>
        <v>LT</v>
      </c>
      <c r="D401" s="38" t="str">
        <f>_xlfn.XLOOKUP(A401,CrossRef!N:N,CrossRef!C:C,"",0)</f>
        <v>4050</v>
      </c>
      <c r="E401" s="38" t="str">
        <f>LEFT(M401,3)</f>
        <v>RAB</v>
      </c>
      <c r="F401" s="38" t="str">
        <f>_xlfn.TEXTAFTER(J401,"-")</f>
        <v>DRIV-FIDV</v>
      </c>
      <c r="G401" t="s">
        <v>2635</v>
      </c>
      <c r="H401" t="s">
        <v>2636</v>
      </c>
      <c r="I401" t="s">
        <v>3498</v>
      </c>
      <c r="J401" s="7" t="s">
        <v>1193</v>
      </c>
      <c r="K401" t="s">
        <v>2638</v>
      </c>
      <c r="L401" t="s">
        <v>34</v>
      </c>
      <c r="M401" t="s">
        <v>3500</v>
      </c>
      <c r="N401" t="s">
        <v>2640</v>
      </c>
      <c r="O401" t="s">
        <v>2653</v>
      </c>
      <c r="P401" t="s">
        <v>2642</v>
      </c>
      <c r="Q401" t="s">
        <v>2640</v>
      </c>
      <c r="R401" t="s">
        <v>4008</v>
      </c>
      <c r="S401" t="s">
        <v>2655</v>
      </c>
      <c r="T401" t="s">
        <v>3213</v>
      </c>
      <c r="U401" t="s">
        <v>59</v>
      </c>
      <c r="V401" s="7" t="s">
        <v>1169</v>
      </c>
      <c r="W401" s="8">
        <v>15000</v>
      </c>
      <c r="X401" t="s">
        <v>4009</v>
      </c>
      <c r="Y401" t="s">
        <v>3578</v>
      </c>
      <c r="Z401" s="8">
        <v>28581</v>
      </c>
      <c r="AA401" s="9">
        <v>10.83</v>
      </c>
      <c r="AB401" s="8">
        <v>77267.240000000005</v>
      </c>
      <c r="AD401" s="10">
        <v>4928597</v>
      </c>
      <c r="AE401" s="11">
        <v>44810</v>
      </c>
      <c r="AF401" s="8">
        <v>14556</v>
      </c>
      <c r="AG401" s="8">
        <v>975</v>
      </c>
      <c r="AH401" s="12">
        <v>6.5000000000000002E-2</v>
      </c>
      <c r="AI401" s="8">
        <v>90.02770083102493</v>
      </c>
      <c r="AJ401" s="11">
        <v>46315.027700844905</v>
      </c>
      <c r="AK401" s="11">
        <v>46306</v>
      </c>
      <c r="AL401" s="10">
        <v>9</v>
      </c>
      <c r="AM401">
        <v>29458.23</v>
      </c>
      <c r="AN401">
        <v>0.99348199999999998</v>
      </c>
      <c r="AO401" s="40" t="str">
        <f>E401&amp;F401&amp;U401</f>
        <v>RABDRIV-FIDVLH</v>
      </c>
      <c r="AP401" s="40" t="str">
        <f>_xlfn.XLOOKUP(AO401,CrossRef!N:N,CrossRef!A:A,"NOT FOUND",0)</f>
        <v>RAB4050LT</v>
      </c>
      <c r="AQ401" s="40" t="str">
        <f>IFERROR(_xlfn.XLOOKUP(AO401,CrossRef!$N:$N,CrossRef!$E:$E,"Not Found"),"-")</f>
        <v>D10T2</v>
      </c>
      <c r="AR401" s="40" t="str">
        <f>IFERROR(_xlfn.XLOOKUP(AO401,CrossRef!$N:$N,CrossRef!$G:$G,"Not Found"),"-")</f>
        <v>4050 - FINAL DRIVE</v>
      </c>
      <c r="AS401" s="40" t="str">
        <f>IFERROR(_xlfn.XLOOKUP(AO401,CrossRef!$N:$N,CrossRef!$H:$H,"Not Found"),"-")</f>
        <v>LT - LEFT</v>
      </c>
    </row>
    <row r="402" spans="1:45" hidden="1" x14ac:dyDescent="0.3">
      <c r="A402" s="38" t="str">
        <f>E402&amp;F402&amp;U402</f>
        <v>RM6DRIV-DIFFFR</v>
      </c>
      <c r="B402" s="38" t="str">
        <f>I402&amp;D402&amp;C402</f>
        <v>DZ82293258FR</v>
      </c>
      <c r="C402" s="38" t="str">
        <f>_xlfn.XLOOKUP(A402,CrossRef!N:N,CrossRef!D:D,"",0)</f>
        <v>FR</v>
      </c>
      <c r="D402" s="38" t="str">
        <f>_xlfn.XLOOKUP(A402,CrossRef!N:N,CrossRef!C:C,"",0)</f>
        <v>3258</v>
      </c>
      <c r="E402" s="38" t="str">
        <f>LEFT(M402,3)</f>
        <v>RM6</v>
      </c>
      <c r="F402" s="38" t="str">
        <f>_xlfn.TEXTAFTER(J402,"-")</f>
        <v>DRIV-DIFF</v>
      </c>
      <c r="G402" t="s">
        <v>2725</v>
      </c>
      <c r="H402" t="s">
        <v>2726</v>
      </c>
      <c r="I402" t="s">
        <v>4010</v>
      </c>
      <c r="J402" s="7" t="s">
        <v>425</v>
      </c>
      <c r="K402" t="s">
        <v>2638</v>
      </c>
      <c r="L402" t="s">
        <v>27</v>
      </c>
      <c r="M402" t="s">
        <v>4011</v>
      </c>
      <c r="N402" t="s">
        <v>2640</v>
      </c>
      <c r="O402" t="s">
        <v>2803</v>
      </c>
      <c r="P402" t="s">
        <v>2642</v>
      </c>
      <c r="Q402" t="s">
        <v>2640</v>
      </c>
      <c r="R402" t="s">
        <v>4012</v>
      </c>
      <c r="S402" t="s">
        <v>2655</v>
      </c>
      <c r="T402" t="s">
        <v>2656</v>
      </c>
      <c r="U402" t="s">
        <v>233</v>
      </c>
      <c r="V402" s="7" t="s">
        <v>424</v>
      </c>
      <c r="W402" s="8">
        <v>15000</v>
      </c>
      <c r="X402" t="s">
        <v>4013</v>
      </c>
      <c r="Y402" t="s">
        <v>4014</v>
      </c>
      <c r="Z402" s="8">
        <v>13995.9</v>
      </c>
      <c r="AA402" s="9">
        <v>13.1</v>
      </c>
      <c r="AB402" s="8">
        <v>42373.32</v>
      </c>
      <c r="AD402" s="10">
        <v>5012086</v>
      </c>
      <c r="AE402" s="11"/>
      <c r="AF402" s="8"/>
      <c r="AG402" s="8">
        <v>1004.1000000000004</v>
      </c>
      <c r="AH402" s="12">
        <v>6.6940000000000027E-2</v>
      </c>
      <c r="AI402" s="8">
        <v>76.648854961832086</v>
      </c>
      <c r="AJ402" s="11">
        <v>46301.648854976855</v>
      </c>
      <c r="AK402" s="11">
        <v>46373</v>
      </c>
      <c r="AL402" s="10">
        <v>-72</v>
      </c>
      <c r="AM402">
        <v>15934.699999999999</v>
      </c>
      <c r="AO402" s="40" t="str">
        <f>E402&amp;F402&amp;U402</f>
        <v>RM6DRIV-DIFFFR</v>
      </c>
      <c r="AP402" s="40" t="str">
        <f>_xlfn.XLOOKUP(AO402,CrossRef!N:N,CrossRef!A:A,"NOT FOUND",0)</f>
        <v>RM63258FR</v>
      </c>
      <c r="AQ402" s="40" t="str">
        <f>IFERROR(_xlfn.XLOOKUP(AO402,CrossRef!$N:$N,CrossRef!$E:$E,"Not Found"),"-")</f>
        <v>854K</v>
      </c>
      <c r="AR402" s="40" t="str">
        <f>IFERROR(_xlfn.XLOOKUP(AO402,CrossRef!$N:$N,CrossRef!$G:$G,"Not Found"),"-")</f>
        <v>3258 - DIFFERENTIAL</v>
      </c>
      <c r="AS402" s="40" t="str">
        <f>IFERROR(_xlfn.XLOOKUP(AO402,CrossRef!$N:$N,CrossRef!$H:$H,"Not Found"),"-")</f>
        <v>FR - FRONT</v>
      </c>
    </row>
    <row r="403" spans="1:45" hidden="1" x14ac:dyDescent="0.3">
      <c r="A403" s="38" t="str">
        <f>E403&amp;F403&amp;U403</f>
        <v>RM6DRIV-FIDVLHF</v>
      </c>
      <c r="B403" s="38" t="str">
        <f>I403&amp;D403&amp;C403</f>
        <v>DZ8229</v>
      </c>
      <c r="C403" s="38" t="str">
        <f>_xlfn.XLOOKUP(A403,CrossRef!N:N,CrossRef!D:D,"",0)</f>
        <v/>
      </c>
      <c r="D403" s="38" t="str">
        <f>_xlfn.XLOOKUP(A403,CrossRef!N:N,CrossRef!C:C,"",0)</f>
        <v/>
      </c>
      <c r="E403" s="38" t="str">
        <f>LEFT(M403,3)</f>
        <v>RM6</v>
      </c>
      <c r="F403" s="38" t="str">
        <f>_xlfn.TEXTAFTER(J403,"-")</f>
        <v>DRIV-FIDV</v>
      </c>
      <c r="G403" t="s">
        <v>2725</v>
      </c>
      <c r="H403" t="s">
        <v>2726</v>
      </c>
      <c r="I403" t="s">
        <v>4010</v>
      </c>
      <c r="J403" s="7" t="s">
        <v>514</v>
      </c>
      <c r="K403" t="s">
        <v>2638</v>
      </c>
      <c r="L403" t="s">
        <v>27</v>
      </c>
      <c r="M403" t="s">
        <v>4011</v>
      </c>
      <c r="N403" t="s">
        <v>2640</v>
      </c>
      <c r="O403" t="s">
        <v>2803</v>
      </c>
      <c r="P403" t="s">
        <v>2642</v>
      </c>
      <c r="Q403" t="s">
        <v>2640</v>
      </c>
      <c r="R403" t="s">
        <v>4015</v>
      </c>
      <c r="S403" t="s">
        <v>2655</v>
      </c>
      <c r="T403" t="s">
        <v>2682</v>
      </c>
      <c r="U403" t="s">
        <v>485</v>
      </c>
      <c r="V403" s="7" t="s">
        <v>500</v>
      </c>
      <c r="W403" s="8">
        <v>15000</v>
      </c>
      <c r="X403" t="s">
        <v>4016</v>
      </c>
      <c r="Y403" t="s">
        <v>4017</v>
      </c>
      <c r="Z403" s="8">
        <v>13995.9</v>
      </c>
      <c r="AA403" s="9">
        <v>13.1</v>
      </c>
      <c r="AB403" s="8">
        <v>44679.59</v>
      </c>
      <c r="AD403" s="10">
        <v>5012087</v>
      </c>
      <c r="AE403" s="11"/>
      <c r="AF403" s="8"/>
      <c r="AG403" s="8">
        <v>1004.1000000000004</v>
      </c>
      <c r="AH403" s="12">
        <v>6.6940000000000027E-2</v>
      </c>
      <c r="AI403" s="8">
        <v>76.648854961832086</v>
      </c>
      <c r="AJ403" s="11">
        <v>46301.648854976855</v>
      </c>
      <c r="AK403" s="11">
        <v>46373</v>
      </c>
      <c r="AL403" s="10">
        <v>-72</v>
      </c>
      <c r="AM403">
        <v>15934.699999999999</v>
      </c>
      <c r="AO403" s="40" t="str">
        <f>E403&amp;F403&amp;U403</f>
        <v>RM6DRIV-FIDVLHF</v>
      </c>
      <c r="AP403" s="40" t="str">
        <f>_xlfn.XLOOKUP(AO403,CrossRef!N:N,CrossRef!A:A,"NOT FOUND",0)</f>
        <v>NOT FOUND</v>
      </c>
      <c r="AQ403" s="40" t="str">
        <f>IFERROR(_xlfn.XLOOKUP(AO403,CrossRef!$N:$N,CrossRef!$E:$E,"Not Found"),"-")</f>
        <v>Not Found</v>
      </c>
      <c r="AR403" s="40" t="str">
        <f>IFERROR(_xlfn.XLOOKUP(AO403,CrossRef!$N:$N,CrossRef!$G:$G,"Not Found"),"-")</f>
        <v>Not Found</v>
      </c>
      <c r="AS403" s="40" t="str">
        <f>IFERROR(_xlfn.XLOOKUP(AO403,CrossRef!$N:$N,CrossRef!$H:$H,"Not Found"),"-")</f>
        <v>Not Found</v>
      </c>
    </row>
    <row r="404" spans="1:45" hidden="1" x14ac:dyDescent="0.3">
      <c r="A404" s="38" t="str">
        <f>E404&amp;F404&amp;U404</f>
        <v>RM6DRIV-FIDVRHF</v>
      </c>
      <c r="B404" s="38" t="str">
        <f>I404&amp;D404&amp;C404</f>
        <v>DZ8229</v>
      </c>
      <c r="C404" s="38" t="str">
        <f>_xlfn.XLOOKUP(A404,CrossRef!N:N,CrossRef!D:D,"",0)</f>
        <v/>
      </c>
      <c r="D404" s="38" t="str">
        <f>_xlfn.XLOOKUP(A404,CrossRef!N:N,CrossRef!C:C,"",0)</f>
        <v/>
      </c>
      <c r="E404" s="38" t="str">
        <f>LEFT(M404,3)</f>
        <v>RM6</v>
      </c>
      <c r="F404" s="38" t="str">
        <f>_xlfn.TEXTAFTER(J404,"-")</f>
        <v>DRIV-FIDV</v>
      </c>
      <c r="G404" t="s">
        <v>2725</v>
      </c>
      <c r="H404" t="s">
        <v>2726</v>
      </c>
      <c r="I404" t="s">
        <v>4010</v>
      </c>
      <c r="J404" s="7" t="s">
        <v>514</v>
      </c>
      <c r="K404" t="s">
        <v>2638</v>
      </c>
      <c r="L404" t="s">
        <v>27</v>
      </c>
      <c r="M404" t="s">
        <v>4011</v>
      </c>
      <c r="N404" t="s">
        <v>2640</v>
      </c>
      <c r="O404" t="s">
        <v>2803</v>
      </c>
      <c r="P404" t="s">
        <v>2642</v>
      </c>
      <c r="Q404" t="s">
        <v>2640</v>
      </c>
      <c r="R404" t="s">
        <v>4018</v>
      </c>
      <c r="S404" t="s">
        <v>2655</v>
      </c>
      <c r="T404" t="s">
        <v>2682</v>
      </c>
      <c r="U404" t="s">
        <v>488</v>
      </c>
      <c r="V404" s="7" t="s">
        <v>499</v>
      </c>
      <c r="W404" s="8">
        <v>15000</v>
      </c>
      <c r="X404" t="s">
        <v>4019</v>
      </c>
      <c r="Y404" t="s">
        <v>4017</v>
      </c>
      <c r="Z404" s="8">
        <v>13995.9</v>
      </c>
      <c r="AA404" s="9">
        <v>13.1</v>
      </c>
      <c r="AB404" s="8">
        <v>44679.59</v>
      </c>
      <c r="AD404" s="10">
        <v>5012088</v>
      </c>
      <c r="AE404" s="11"/>
      <c r="AF404" s="8"/>
      <c r="AG404" s="8">
        <v>1004.1000000000004</v>
      </c>
      <c r="AH404" s="12">
        <v>6.6940000000000027E-2</v>
      </c>
      <c r="AI404" s="8">
        <v>76.648854961832086</v>
      </c>
      <c r="AJ404" s="11">
        <v>46301.648854976855</v>
      </c>
      <c r="AK404" s="11">
        <v>46373</v>
      </c>
      <c r="AL404" s="10">
        <v>-72</v>
      </c>
      <c r="AM404">
        <v>15934.699999999999</v>
      </c>
      <c r="AO404" s="40" t="str">
        <f>E404&amp;F404&amp;U404</f>
        <v>RM6DRIV-FIDVRHF</v>
      </c>
      <c r="AP404" s="40" t="str">
        <f>_xlfn.XLOOKUP(AO404,CrossRef!N:N,CrossRef!A:A,"NOT FOUND",0)</f>
        <v>NOT FOUND</v>
      </c>
      <c r="AQ404" s="40" t="str">
        <f>IFERROR(_xlfn.XLOOKUP(AO404,CrossRef!$N:$N,CrossRef!$E:$E,"Not Found"),"-")</f>
        <v>Not Found</v>
      </c>
      <c r="AR404" s="40" t="str">
        <f>IFERROR(_xlfn.XLOOKUP(AO404,CrossRef!$N:$N,CrossRef!$G:$G,"Not Found"),"-")</f>
        <v>Not Found</v>
      </c>
      <c r="AS404" s="40" t="str">
        <f>IFERROR(_xlfn.XLOOKUP(AO404,CrossRef!$N:$N,CrossRef!$H:$H,"Not Found"),"-")</f>
        <v>Not Found</v>
      </c>
    </row>
    <row r="405" spans="1:45" hidden="1" x14ac:dyDescent="0.3">
      <c r="A405" s="38" t="str">
        <f>E405&amp;F405&amp;U405</f>
        <v>RM6DRIV-FIDVLHR</v>
      </c>
      <c r="B405" s="38" t="str">
        <f>I405&amp;D405&amp;C405</f>
        <v>DZ8229</v>
      </c>
      <c r="C405" s="38" t="str">
        <f>_xlfn.XLOOKUP(A405,CrossRef!N:N,CrossRef!D:D,"",0)</f>
        <v/>
      </c>
      <c r="D405" s="38" t="str">
        <f>_xlfn.XLOOKUP(A405,CrossRef!N:N,CrossRef!C:C,"",0)</f>
        <v/>
      </c>
      <c r="E405" s="38" t="str">
        <f>LEFT(M405,3)</f>
        <v>RM6</v>
      </c>
      <c r="F405" s="38" t="str">
        <f>_xlfn.TEXTAFTER(J405,"-")</f>
        <v>DRIV-FIDV</v>
      </c>
      <c r="G405" t="s">
        <v>2725</v>
      </c>
      <c r="H405" t="s">
        <v>2726</v>
      </c>
      <c r="I405" t="s">
        <v>4010</v>
      </c>
      <c r="J405" s="7" t="s">
        <v>514</v>
      </c>
      <c r="K405" t="s">
        <v>2638</v>
      </c>
      <c r="L405" t="s">
        <v>27</v>
      </c>
      <c r="M405" t="s">
        <v>4011</v>
      </c>
      <c r="N405" t="s">
        <v>2640</v>
      </c>
      <c r="O405" t="s">
        <v>2803</v>
      </c>
      <c r="P405" t="s">
        <v>2642</v>
      </c>
      <c r="Q405" t="s">
        <v>2640</v>
      </c>
      <c r="R405" t="s">
        <v>4020</v>
      </c>
      <c r="S405" t="s">
        <v>2655</v>
      </c>
      <c r="T405" t="s">
        <v>2682</v>
      </c>
      <c r="U405" t="s">
        <v>491</v>
      </c>
      <c r="V405" s="7" t="s">
        <v>498</v>
      </c>
      <c r="W405" s="8">
        <v>15000</v>
      </c>
      <c r="X405" t="s">
        <v>4021</v>
      </c>
      <c r="Y405" t="s">
        <v>4017</v>
      </c>
      <c r="Z405" s="8">
        <v>13995.9</v>
      </c>
      <c r="AA405" s="9">
        <v>13.1</v>
      </c>
      <c r="AB405" s="8">
        <v>44679.59</v>
      </c>
      <c r="AD405" s="10">
        <v>5012089</v>
      </c>
      <c r="AE405" s="11"/>
      <c r="AF405" s="8"/>
      <c r="AG405" s="8">
        <v>1004.1000000000004</v>
      </c>
      <c r="AH405" s="12">
        <v>6.6940000000000027E-2</v>
      </c>
      <c r="AI405" s="8">
        <v>76.648854961832086</v>
      </c>
      <c r="AJ405" s="11">
        <v>46301.648854976855</v>
      </c>
      <c r="AK405" s="11">
        <v>46373</v>
      </c>
      <c r="AL405" s="10">
        <v>-72</v>
      </c>
      <c r="AM405">
        <v>15934.699999999999</v>
      </c>
      <c r="AO405" s="40" t="str">
        <f>E405&amp;F405&amp;U405</f>
        <v>RM6DRIV-FIDVLHR</v>
      </c>
      <c r="AP405" s="40" t="str">
        <f>_xlfn.XLOOKUP(AO405,CrossRef!N:N,CrossRef!A:A,"NOT FOUND",0)</f>
        <v>NOT FOUND</v>
      </c>
      <c r="AQ405" s="40" t="str">
        <f>IFERROR(_xlfn.XLOOKUP(AO405,CrossRef!$N:$N,CrossRef!$E:$E,"Not Found"),"-")</f>
        <v>Not Found</v>
      </c>
      <c r="AR405" s="40" t="str">
        <f>IFERROR(_xlfn.XLOOKUP(AO405,CrossRef!$N:$N,CrossRef!$G:$G,"Not Found"),"-")</f>
        <v>Not Found</v>
      </c>
      <c r="AS405" s="40" t="str">
        <f>IFERROR(_xlfn.XLOOKUP(AO405,CrossRef!$N:$N,CrossRef!$H:$H,"Not Found"),"-")</f>
        <v>Not Found</v>
      </c>
    </row>
    <row r="406" spans="1:45" hidden="1" x14ac:dyDescent="0.3">
      <c r="A406" s="38" t="str">
        <f>E406&amp;F406&amp;U406</f>
        <v>RM6DRIV-FIDVRHR</v>
      </c>
      <c r="B406" s="38" t="str">
        <f>I406&amp;D406&amp;C406</f>
        <v>DZ8229</v>
      </c>
      <c r="C406" s="38" t="str">
        <f>_xlfn.XLOOKUP(A406,CrossRef!N:N,CrossRef!D:D,"",0)</f>
        <v/>
      </c>
      <c r="D406" s="38" t="str">
        <f>_xlfn.XLOOKUP(A406,CrossRef!N:N,CrossRef!C:C,"",0)</f>
        <v/>
      </c>
      <c r="E406" s="38" t="str">
        <f>LEFT(M406,3)</f>
        <v>RM6</v>
      </c>
      <c r="F406" s="38" t="str">
        <f>_xlfn.TEXTAFTER(J406,"-")</f>
        <v>DRIV-FIDV</v>
      </c>
      <c r="G406" t="s">
        <v>2725</v>
      </c>
      <c r="H406" t="s">
        <v>2726</v>
      </c>
      <c r="I406" t="s">
        <v>4010</v>
      </c>
      <c r="J406" s="7" t="s">
        <v>514</v>
      </c>
      <c r="K406" t="s">
        <v>2638</v>
      </c>
      <c r="L406" t="s">
        <v>27</v>
      </c>
      <c r="M406" t="s">
        <v>4011</v>
      </c>
      <c r="N406" t="s">
        <v>2640</v>
      </c>
      <c r="O406" t="s">
        <v>2803</v>
      </c>
      <c r="P406" t="s">
        <v>2642</v>
      </c>
      <c r="Q406" t="s">
        <v>2640</v>
      </c>
      <c r="R406" t="s">
        <v>4022</v>
      </c>
      <c r="S406" t="s">
        <v>2655</v>
      </c>
      <c r="T406" t="s">
        <v>2682</v>
      </c>
      <c r="U406" t="s">
        <v>494</v>
      </c>
      <c r="V406" s="7" t="s">
        <v>497</v>
      </c>
      <c r="W406" s="8">
        <v>15000</v>
      </c>
      <c r="X406" t="s">
        <v>4023</v>
      </c>
      <c r="Y406" t="s">
        <v>4017</v>
      </c>
      <c r="Z406" s="8">
        <v>13995.9</v>
      </c>
      <c r="AA406" s="9">
        <v>13.1</v>
      </c>
      <c r="AB406" s="8">
        <v>44679.59</v>
      </c>
      <c r="AD406" s="10"/>
      <c r="AE406" s="11"/>
      <c r="AF406" s="8"/>
      <c r="AG406" s="8">
        <v>1004.1000000000004</v>
      </c>
      <c r="AH406" s="12">
        <v>6.6940000000000027E-2</v>
      </c>
      <c r="AI406" s="8">
        <v>76.648854961832086</v>
      </c>
      <c r="AJ406" s="11">
        <v>46301.648854976855</v>
      </c>
      <c r="AK406" s="11"/>
      <c r="AL406" s="10"/>
      <c r="AO406" s="40" t="str">
        <f>E406&amp;F406&amp;U406</f>
        <v>RM6DRIV-FIDVRHR</v>
      </c>
      <c r="AP406" s="40" t="str">
        <f>_xlfn.XLOOKUP(AO406,CrossRef!N:N,CrossRef!A:A,"NOT FOUND",0)</f>
        <v>NOT FOUND</v>
      </c>
      <c r="AQ406" s="40" t="str">
        <f>IFERROR(_xlfn.XLOOKUP(AO406,CrossRef!$N:$N,CrossRef!$E:$E,"Not Found"),"-")</f>
        <v>Not Found</v>
      </c>
      <c r="AR406" s="40" t="str">
        <f>IFERROR(_xlfn.XLOOKUP(AO406,CrossRef!$N:$N,CrossRef!$G:$G,"Not Found"),"-")</f>
        <v>Not Found</v>
      </c>
      <c r="AS406" s="40" t="str">
        <f>IFERROR(_xlfn.XLOOKUP(AO406,CrossRef!$N:$N,CrossRef!$H:$H,"Not Found"),"-")</f>
        <v>Not Found</v>
      </c>
    </row>
    <row r="407" spans="1:45" hidden="1" x14ac:dyDescent="0.3">
      <c r="A407" s="38" t="str">
        <f>E407&amp;F407&amp;U407</f>
        <v>RM6DRIV-TMSN</v>
      </c>
      <c r="B407" s="38" t="str">
        <f>I407&amp;D407&amp;C407</f>
        <v>DZ8229303000</v>
      </c>
      <c r="C407" s="38" t="str">
        <f>_xlfn.XLOOKUP(A407,CrossRef!N:N,CrossRef!D:D,"",0)</f>
        <v>00</v>
      </c>
      <c r="D407" s="38" t="str">
        <f>_xlfn.XLOOKUP(A407,CrossRef!N:N,CrossRef!C:C,"",0)</f>
        <v>3030</v>
      </c>
      <c r="E407" s="38" t="str">
        <f>LEFT(M407,3)</f>
        <v>RM6</v>
      </c>
      <c r="F407" s="38" t="str">
        <f>_xlfn.TEXTAFTER(J407,"-")</f>
        <v>DRIV-TMSN</v>
      </c>
      <c r="G407" t="s">
        <v>2725</v>
      </c>
      <c r="H407" t="s">
        <v>2726</v>
      </c>
      <c r="I407" t="s">
        <v>4010</v>
      </c>
      <c r="J407" s="7" t="s">
        <v>312</v>
      </c>
      <c r="K407" t="s">
        <v>2638</v>
      </c>
      <c r="L407" t="s">
        <v>27</v>
      </c>
      <c r="M407" t="s">
        <v>4011</v>
      </c>
      <c r="N407" t="s">
        <v>2640</v>
      </c>
      <c r="O407" t="s">
        <v>2803</v>
      </c>
      <c r="P407" t="s">
        <v>2642</v>
      </c>
      <c r="Q407" t="s">
        <v>2640</v>
      </c>
      <c r="R407" t="s">
        <v>4024</v>
      </c>
      <c r="S407" t="s">
        <v>2655</v>
      </c>
      <c r="T407" t="s">
        <v>2818</v>
      </c>
      <c r="U407" t="s">
        <v>2657</v>
      </c>
      <c r="V407" s="7" t="s">
        <v>303</v>
      </c>
      <c r="W407" s="8">
        <v>15000</v>
      </c>
      <c r="X407" t="s">
        <v>4025</v>
      </c>
      <c r="Y407" t="s">
        <v>4026</v>
      </c>
      <c r="Z407" s="8">
        <v>13995.9</v>
      </c>
      <c r="AA407" s="9">
        <v>13.1</v>
      </c>
      <c r="AB407" s="8">
        <v>91551.26</v>
      </c>
      <c r="AD407" s="10">
        <v>5012084</v>
      </c>
      <c r="AE407" s="11"/>
      <c r="AF407" s="8"/>
      <c r="AG407" s="8">
        <v>1004.1000000000004</v>
      </c>
      <c r="AH407" s="12">
        <v>6.6940000000000027E-2</v>
      </c>
      <c r="AI407" s="8">
        <v>76.648854961832086</v>
      </c>
      <c r="AJ407" s="11">
        <v>46301.648854976855</v>
      </c>
      <c r="AK407" s="11">
        <v>46373</v>
      </c>
      <c r="AL407" s="10">
        <v>-72</v>
      </c>
      <c r="AM407">
        <v>15934.699999999999</v>
      </c>
      <c r="AO407" s="40" t="str">
        <f>E407&amp;F407&amp;U407</f>
        <v>RM6DRIV-TMSN</v>
      </c>
      <c r="AP407" s="40" t="str">
        <f>_xlfn.XLOOKUP(AO407,CrossRef!N:N,CrossRef!A:A,"NOT FOUND",0)</f>
        <v>RM6303000</v>
      </c>
      <c r="AQ407" s="40" t="str">
        <f>IFERROR(_xlfn.XLOOKUP(AO407,CrossRef!$N:$N,CrossRef!$E:$E,"Not Found"),"-")</f>
        <v>854K</v>
      </c>
      <c r="AR407" s="40" t="str">
        <f>IFERROR(_xlfn.XLOOKUP(AO407,CrossRef!$N:$N,CrossRef!$G:$G,"Not Found"),"-")</f>
        <v>3030 - TRANSMISSION</v>
      </c>
      <c r="AS407" s="40" t="str">
        <f>IFERROR(_xlfn.XLOOKUP(AO407,CrossRef!$N:$N,CrossRef!$H:$H,"Not Found"),"-")</f>
        <v>00 - (NONE)</v>
      </c>
    </row>
    <row r="408" spans="1:45" hidden="1" x14ac:dyDescent="0.3">
      <c r="A408" s="38" t="str">
        <f>E408&amp;F408&amp;U408</f>
        <v>RM6DRIV-TQCV</v>
      </c>
      <c r="B408" s="38" t="str">
        <f>I408&amp;D408&amp;C408</f>
        <v>DZ8229310100</v>
      </c>
      <c r="C408" s="38" t="str">
        <f>_xlfn.XLOOKUP(A408,CrossRef!N:N,CrossRef!D:D,"",0)</f>
        <v>00</v>
      </c>
      <c r="D408" s="38" t="str">
        <f>_xlfn.XLOOKUP(A408,CrossRef!N:N,CrossRef!C:C,"",0)</f>
        <v>3101</v>
      </c>
      <c r="E408" s="38" t="str">
        <f>LEFT(M408,3)</f>
        <v>RM6</v>
      </c>
      <c r="F408" s="38" t="str">
        <f>_xlfn.TEXTAFTER(J408,"-")</f>
        <v>DRIV-TQCV</v>
      </c>
      <c r="G408" t="s">
        <v>2725</v>
      </c>
      <c r="H408" t="s">
        <v>2726</v>
      </c>
      <c r="I408" t="s">
        <v>4010</v>
      </c>
      <c r="J408" s="7" t="s">
        <v>371</v>
      </c>
      <c r="K408" t="s">
        <v>2638</v>
      </c>
      <c r="L408" t="s">
        <v>27</v>
      </c>
      <c r="M408" t="s">
        <v>4011</v>
      </c>
      <c r="N408" t="s">
        <v>2640</v>
      </c>
      <c r="O408" t="s">
        <v>2803</v>
      </c>
      <c r="P408" t="s">
        <v>2642</v>
      </c>
      <c r="Q408" t="s">
        <v>2640</v>
      </c>
      <c r="R408" t="s">
        <v>4027</v>
      </c>
      <c r="S408" t="s">
        <v>2655</v>
      </c>
      <c r="T408" t="s">
        <v>2678</v>
      </c>
      <c r="U408" t="s">
        <v>2657</v>
      </c>
      <c r="V408" s="7" t="s">
        <v>362</v>
      </c>
      <c r="W408" s="8">
        <v>15000</v>
      </c>
      <c r="X408" t="s">
        <v>4028</v>
      </c>
      <c r="Y408" t="s">
        <v>4029</v>
      </c>
      <c r="Z408" s="8">
        <v>13995.9</v>
      </c>
      <c r="AA408" s="9">
        <v>13.1</v>
      </c>
      <c r="AB408" s="8">
        <v>52192.41</v>
      </c>
      <c r="AD408" s="10">
        <v>5012085</v>
      </c>
      <c r="AE408" s="11"/>
      <c r="AF408" s="8"/>
      <c r="AG408" s="8">
        <v>1004.1000000000004</v>
      </c>
      <c r="AH408" s="12">
        <v>6.6940000000000027E-2</v>
      </c>
      <c r="AI408" s="8">
        <v>76.648854961832086</v>
      </c>
      <c r="AJ408" s="11">
        <v>46301.648854976855</v>
      </c>
      <c r="AK408" s="11">
        <v>46373</v>
      </c>
      <c r="AL408" s="10">
        <v>-72</v>
      </c>
      <c r="AM408">
        <v>15934.699999999999</v>
      </c>
      <c r="AO408" s="40" t="str">
        <f>E408&amp;F408&amp;U408</f>
        <v>RM6DRIV-TQCV</v>
      </c>
      <c r="AP408" s="40" t="str">
        <f>_xlfn.XLOOKUP(AO408,CrossRef!N:N,CrossRef!A:A,"NOT FOUND",0)</f>
        <v>RM6310100</v>
      </c>
      <c r="AQ408" s="40" t="str">
        <f>IFERROR(_xlfn.XLOOKUP(AO408,CrossRef!$N:$N,CrossRef!$E:$E,"Not Found"),"-")</f>
        <v>854K</v>
      </c>
      <c r="AR408" s="40" t="str">
        <f>IFERROR(_xlfn.XLOOKUP(AO408,CrossRef!$N:$N,CrossRef!$G:$G,"Not Found"),"-")</f>
        <v>3101 - TORQUE CONVERTER</v>
      </c>
      <c r="AS408" s="40" t="str">
        <f>IFERROR(_xlfn.XLOOKUP(AO408,CrossRef!$N:$N,CrossRef!$H:$H,"Not Found"),"-")</f>
        <v>00 - (NONE)</v>
      </c>
    </row>
    <row r="409" spans="1:45" hidden="1" x14ac:dyDescent="0.3">
      <c r="A409" s="38" t="str">
        <f>E409&amp;F409&amp;U409</f>
        <v>RM6ENGI-COSY</v>
      </c>
      <c r="B409" s="38" t="str">
        <f>I409&amp;D409&amp;C409</f>
        <v>DZ8229135300</v>
      </c>
      <c r="C409" s="38" t="str">
        <f>_xlfn.XLOOKUP(A409,CrossRef!N:N,CrossRef!D:D,"",0)</f>
        <v>00</v>
      </c>
      <c r="D409" s="38" t="str">
        <f>_xlfn.XLOOKUP(A409,CrossRef!N:N,CrossRef!C:C,"",0)</f>
        <v>1353</v>
      </c>
      <c r="E409" s="38" t="str">
        <f>LEFT(M409,3)</f>
        <v>RM6</v>
      </c>
      <c r="F409" s="38" t="str">
        <f>_xlfn.TEXTAFTER(J409,"-")</f>
        <v>ENGI-COSY</v>
      </c>
      <c r="G409" t="s">
        <v>2725</v>
      </c>
      <c r="H409" t="s">
        <v>2726</v>
      </c>
      <c r="I409" t="s">
        <v>4010</v>
      </c>
      <c r="J409" s="7" t="s">
        <v>222</v>
      </c>
      <c r="K409" t="s">
        <v>2638</v>
      </c>
      <c r="L409" t="s">
        <v>27</v>
      </c>
      <c r="M409" t="s">
        <v>4011</v>
      </c>
      <c r="N409" t="s">
        <v>2640</v>
      </c>
      <c r="O409" t="s">
        <v>2803</v>
      </c>
      <c r="P409" t="s">
        <v>2642</v>
      </c>
      <c r="Q409" t="s">
        <v>2640</v>
      </c>
      <c r="R409" t="s">
        <v>4030</v>
      </c>
      <c r="S409" t="s">
        <v>2655</v>
      </c>
      <c r="T409" t="s">
        <v>3253</v>
      </c>
      <c r="U409" t="s">
        <v>2657</v>
      </c>
      <c r="V409" s="7" t="s">
        <v>223</v>
      </c>
      <c r="W409" s="8">
        <v>15000</v>
      </c>
      <c r="X409" t="s">
        <v>4031</v>
      </c>
      <c r="Y409" t="s">
        <v>4032</v>
      </c>
      <c r="Z409" s="8">
        <v>13995.9</v>
      </c>
      <c r="AA409" s="9">
        <v>13.1</v>
      </c>
      <c r="AB409" s="8">
        <v>33406.68</v>
      </c>
      <c r="AD409" s="10">
        <v>5012090</v>
      </c>
      <c r="AE409" s="11"/>
      <c r="AF409" s="8"/>
      <c r="AG409" s="8">
        <v>1004.1000000000004</v>
      </c>
      <c r="AH409" s="12">
        <v>6.6940000000000027E-2</v>
      </c>
      <c r="AI409" s="8">
        <v>76.648854961832086</v>
      </c>
      <c r="AJ409" s="11">
        <v>46301.648854976855</v>
      </c>
      <c r="AK409" s="11">
        <v>46373</v>
      </c>
      <c r="AL409" s="10">
        <v>-72</v>
      </c>
      <c r="AM409">
        <v>15934.699999999999</v>
      </c>
      <c r="AO409" s="40" t="str">
        <f>E409&amp;F409&amp;U409</f>
        <v>RM6ENGI-COSY</v>
      </c>
      <c r="AP409" s="40" t="str">
        <f>_xlfn.XLOOKUP(AO409,CrossRef!N:N,CrossRef!A:A,"NOT FOUND",0)</f>
        <v>RM6135300</v>
      </c>
      <c r="AQ409" s="40" t="str">
        <f>IFERROR(_xlfn.XLOOKUP(AO409,CrossRef!$N:$N,CrossRef!$E:$E,"Not Found"),"-")</f>
        <v>854K</v>
      </c>
      <c r="AR409" s="40" t="str">
        <f>IFERROR(_xlfn.XLOOKUP(AO409,CrossRef!$N:$N,CrossRef!$G:$G,"Not Found"),"-")</f>
        <v>1353 - RADIATOR</v>
      </c>
      <c r="AS409" s="40" t="str">
        <f>IFERROR(_xlfn.XLOOKUP(AO409,CrossRef!$N:$N,CrossRef!$H:$H,"Not Found"),"-")</f>
        <v>00 - (NONE)</v>
      </c>
    </row>
    <row r="410" spans="1:45" hidden="1" x14ac:dyDescent="0.3">
      <c r="A410" s="38" t="str">
        <f>E410&amp;F410&amp;U410</f>
        <v>RABUCRG-TCFSRH</v>
      </c>
      <c r="B410" s="38" t="str">
        <f>I410&amp;D410&amp;C410</f>
        <v>DZ82044028RI</v>
      </c>
      <c r="C410" s="38" t="str">
        <f>_xlfn.XLOOKUP(A410,CrossRef!N:N,CrossRef!D:D,"",0)</f>
        <v>RI</v>
      </c>
      <c r="D410" s="38" t="str">
        <f>_xlfn.XLOOKUP(A410,CrossRef!N:N,CrossRef!C:C,"",0)</f>
        <v>4028</v>
      </c>
      <c r="E410" s="38" t="str">
        <f>LEFT(M410,3)</f>
        <v>RAB</v>
      </c>
      <c r="F410" s="38" t="str">
        <f>_xlfn.TEXTAFTER(J410,"-")</f>
        <v>UCRG-TCFS</v>
      </c>
      <c r="G410" t="s">
        <v>2635</v>
      </c>
      <c r="H410" t="s">
        <v>2636</v>
      </c>
      <c r="I410" t="s">
        <v>4033</v>
      </c>
      <c r="J410" s="7" t="s">
        <v>1282</v>
      </c>
      <c r="K410" t="s">
        <v>2638</v>
      </c>
      <c r="L410" t="s">
        <v>34</v>
      </c>
      <c r="M410" t="s">
        <v>4034</v>
      </c>
      <c r="N410" t="s">
        <v>2640</v>
      </c>
      <c r="O410" t="s">
        <v>2803</v>
      </c>
      <c r="P410" t="s">
        <v>2642</v>
      </c>
      <c r="Q410" t="s">
        <v>2640</v>
      </c>
      <c r="R410" t="s">
        <v>4035</v>
      </c>
      <c r="S410" t="s">
        <v>2671</v>
      </c>
      <c r="T410" t="s">
        <v>2767</v>
      </c>
      <c r="U410" t="s">
        <v>63</v>
      </c>
      <c r="V410" s="7" t="s">
        <v>1091</v>
      </c>
      <c r="W410" s="8">
        <v>21000</v>
      </c>
      <c r="X410" t="s">
        <v>4036</v>
      </c>
      <c r="Y410" t="s">
        <v>4037</v>
      </c>
      <c r="Z410" s="8">
        <v>19966.5</v>
      </c>
      <c r="AA410" s="9">
        <v>9</v>
      </c>
      <c r="AB410" s="8">
        <v>184192.64000000001</v>
      </c>
      <c r="AD410" s="10">
        <v>4886743</v>
      </c>
      <c r="AE410" s="11">
        <v>44351</v>
      </c>
      <c r="AF410" s="8">
        <v>0</v>
      </c>
      <c r="AG410" s="8">
        <v>1033.5</v>
      </c>
      <c r="AH410" s="12">
        <v>4.9214285714285717E-2</v>
      </c>
      <c r="AI410" s="8">
        <v>114.83333333333333</v>
      </c>
      <c r="AJ410" s="11">
        <v>46339.833333333336</v>
      </c>
      <c r="AK410" s="11">
        <v>46231</v>
      </c>
      <c r="AL410" s="10">
        <v>108</v>
      </c>
      <c r="AM410">
        <v>20020.5</v>
      </c>
      <c r="AN410">
        <v>0.9533571428571429</v>
      </c>
      <c r="AO410" s="40" t="str">
        <f>E410&amp;F410&amp;U410</f>
        <v>RABUCRG-TCFSRH</v>
      </c>
      <c r="AP410" s="40" t="str">
        <f>_xlfn.XLOOKUP(AO410,CrossRef!N:N,CrossRef!A:A,"NOT FOUND",0)</f>
        <v>RAB4028RI</v>
      </c>
      <c r="AQ410" s="40" t="str">
        <f>IFERROR(_xlfn.XLOOKUP(AO410,CrossRef!$N:$N,CrossRef!$E:$E,"Not Found"),"-")</f>
        <v>D10T2</v>
      </c>
      <c r="AR410" s="40" t="str">
        <f>IFERROR(_xlfn.XLOOKUP(AO410,CrossRef!$N:$N,CrossRef!$G:$G,"Not Found"),"-")</f>
        <v>4028 - TRACK FRAME</v>
      </c>
      <c r="AS410" s="40" t="str">
        <f>IFERROR(_xlfn.XLOOKUP(AO410,CrossRef!$N:$N,CrossRef!$H:$H,"Not Found"),"-")</f>
        <v>RI - RIGHT</v>
      </c>
    </row>
    <row r="411" spans="1:45" hidden="1" x14ac:dyDescent="0.3">
      <c r="A411" s="38" t="str">
        <f>E411&amp;F411&amp;U411</f>
        <v>FDBDRIV-FIDVRHR</v>
      </c>
      <c r="B411" s="38" t="str">
        <f>I411&amp;D411&amp;C411</f>
        <v>QTD384008RI</v>
      </c>
      <c r="C411" s="38" t="str">
        <f>_xlfn.XLOOKUP(A411,CrossRef!N:N,CrossRef!D:D,"",0)</f>
        <v>RI</v>
      </c>
      <c r="D411" s="38" t="str">
        <f>_xlfn.XLOOKUP(A411,CrossRef!N:N,CrossRef!C:C,"",0)</f>
        <v>4008</v>
      </c>
      <c r="E411" s="38" t="str">
        <f>LEFT(M411,3)</f>
        <v>FDB</v>
      </c>
      <c r="F411" s="38" t="str">
        <f>_xlfn.TEXTAFTER(J411,"-")</f>
        <v>DRIV-FIDV</v>
      </c>
      <c r="G411" t="s">
        <v>2635</v>
      </c>
      <c r="H411" t="s">
        <v>2636</v>
      </c>
      <c r="I411" t="s">
        <v>2859</v>
      </c>
      <c r="J411" s="7" t="s">
        <v>1283</v>
      </c>
      <c r="K411" t="s">
        <v>2638</v>
      </c>
      <c r="L411" t="s">
        <v>155</v>
      </c>
      <c r="M411" t="s">
        <v>2860</v>
      </c>
      <c r="N411" t="s">
        <v>2640</v>
      </c>
      <c r="O411" t="s">
        <v>2641</v>
      </c>
      <c r="P411" t="s">
        <v>2642</v>
      </c>
      <c r="Q411" t="s">
        <v>2640</v>
      </c>
      <c r="R411" t="s">
        <v>4038</v>
      </c>
      <c r="S411" t="s">
        <v>2655</v>
      </c>
      <c r="T411" t="s">
        <v>2682</v>
      </c>
      <c r="U411" t="s">
        <v>494</v>
      </c>
      <c r="V411" s="7" t="s">
        <v>576</v>
      </c>
      <c r="W411" s="8">
        <v>19800</v>
      </c>
      <c r="X411" t="s">
        <v>4039</v>
      </c>
      <c r="Y411" t="s">
        <v>4040</v>
      </c>
      <c r="Z411" s="8">
        <v>74754</v>
      </c>
      <c r="AA411" s="9">
        <v>12.95</v>
      </c>
      <c r="AB411" s="8">
        <v>161627.01</v>
      </c>
      <c r="AD411" s="10">
        <v>4921210</v>
      </c>
      <c r="AE411" s="11">
        <v>44367</v>
      </c>
      <c r="AF411" s="8">
        <v>56027</v>
      </c>
      <c r="AG411" s="8">
        <v>1073</v>
      </c>
      <c r="AH411" s="12">
        <v>5.4191919191919194E-2</v>
      </c>
      <c r="AI411" s="8">
        <v>82.857142857142861</v>
      </c>
      <c r="AJ411" s="11">
        <v>46307.857142858797</v>
      </c>
      <c r="AK411" s="11">
        <v>46291</v>
      </c>
      <c r="AL411" s="10">
        <v>16</v>
      </c>
      <c r="AM411">
        <v>75608.7</v>
      </c>
      <c r="AO411" s="40" t="str">
        <f>E411&amp;F411&amp;U411</f>
        <v>FDBDRIV-FIDVRHR</v>
      </c>
      <c r="AP411" s="40" t="str">
        <f>_xlfn.XLOOKUP(AO411,CrossRef!N:N,CrossRef!A:A,"NOT FOUND",0)</f>
        <v>FDB4008RI</v>
      </c>
      <c r="AQ411" s="40" t="str">
        <f>IFERROR(_xlfn.XLOOKUP(AO411,CrossRef!$N:$N,CrossRef!$E:$E,"Not Found"),"-")</f>
        <v>793D</v>
      </c>
      <c r="AR411" s="40" t="str">
        <f>IFERROR(_xlfn.XLOOKUP(AO411,CrossRef!$N:$N,CrossRef!$G:$G,"Not Found"),"-")</f>
        <v>4008 - FINAL DRIVE, BRAKE &amp; WHEEL</v>
      </c>
      <c r="AS411" s="40" t="str">
        <f>IFERROR(_xlfn.XLOOKUP(AO411,CrossRef!$N:$N,CrossRef!$H:$H,"Not Found"),"-")</f>
        <v>RI - RIGHT</v>
      </c>
    </row>
    <row r="412" spans="1:45" hidden="1" x14ac:dyDescent="0.3">
      <c r="A412" s="38" t="str">
        <f>E412&amp;F412&amp;U412</f>
        <v>HCMENGI</v>
      </c>
      <c r="B412" s="38" t="str">
        <f>I412&amp;D412&amp;C412</f>
        <v>EX7151100000</v>
      </c>
      <c r="C412" s="38" t="str">
        <f>_xlfn.XLOOKUP(A412,CrossRef!N:N,CrossRef!D:D,"",0)</f>
        <v>00</v>
      </c>
      <c r="D412" s="38" t="str">
        <f>_xlfn.XLOOKUP(A412,CrossRef!N:N,CrossRef!C:C,"",0)</f>
        <v>1000</v>
      </c>
      <c r="E412" s="38" t="str">
        <f>LEFT(M412,3)</f>
        <v>HCM</v>
      </c>
      <c r="F412" s="38" t="str">
        <f>_xlfn.TEXTAFTER(J412,"-")</f>
        <v>ENGI</v>
      </c>
      <c r="G412" t="s">
        <v>2695</v>
      </c>
      <c r="H412" t="s">
        <v>2696</v>
      </c>
      <c r="I412" t="s">
        <v>3051</v>
      </c>
      <c r="J412" s="7" t="s">
        <v>1284</v>
      </c>
      <c r="K412" t="s">
        <v>2668</v>
      </c>
      <c r="L412" t="s">
        <v>3052</v>
      </c>
      <c r="M412" t="s">
        <v>3053</v>
      </c>
      <c r="N412" t="s">
        <v>2640</v>
      </c>
      <c r="O412" t="s">
        <v>3054</v>
      </c>
      <c r="P412" t="s">
        <v>2642</v>
      </c>
      <c r="Q412" t="s">
        <v>2640</v>
      </c>
      <c r="R412" t="s">
        <v>4041</v>
      </c>
      <c r="S412" t="s">
        <v>2655</v>
      </c>
      <c r="T412" t="s">
        <v>3087</v>
      </c>
      <c r="U412" t="s">
        <v>2657</v>
      </c>
      <c r="V412" s="7" t="s">
        <v>1160</v>
      </c>
      <c r="W412" s="8">
        <v>12000</v>
      </c>
      <c r="X412" t="s">
        <v>4042</v>
      </c>
      <c r="Y412" t="s">
        <v>4043</v>
      </c>
      <c r="Z412" s="8">
        <v>24587</v>
      </c>
      <c r="AA412" s="9">
        <v>15.34</v>
      </c>
      <c r="AB412" s="8">
        <v>186018.75</v>
      </c>
      <c r="AD412" s="10">
        <v>4486190</v>
      </c>
      <c r="AE412" s="11">
        <v>45550</v>
      </c>
      <c r="AF412" s="8">
        <v>13677.8</v>
      </c>
      <c r="AG412" s="8">
        <v>1090.7999999999993</v>
      </c>
      <c r="AH412" s="12">
        <v>9.0899999999999939E-2</v>
      </c>
      <c r="AI412" s="8">
        <v>71.108213820078177</v>
      </c>
      <c r="AJ412" s="11">
        <v>46296.108213807871</v>
      </c>
      <c r="AK412" s="11">
        <v>46918</v>
      </c>
      <c r="AL412" s="10">
        <v>-622</v>
      </c>
      <c r="AM412">
        <v>35217.620000000003</v>
      </c>
      <c r="AN412">
        <v>1.7949850000000003</v>
      </c>
      <c r="AO412" s="40" t="str">
        <f>E412&amp;F412&amp;U412</f>
        <v>HCMENGI</v>
      </c>
      <c r="AP412" s="40" t="str">
        <f>_xlfn.XLOOKUP(AO412,CrossRef!N:N,CrossRef!A:A,"NOT FOUND",0)</f>
        <v>HCM100000</v>
      </c>
      <c r="AQ412" s="40" t="str">
        <f>IFERROR(_xlfn.XLOOKUP(AO412,CrossRef!$N:$N,CrossRef!$E:$E,"Not Found"),"-")</f>
        <v>EX2500</v>
      </c>
      <c r="AR412" s="40" t="str">
        <f>IFERROR(_xlfn.XLOOKUP(AO412,CrossRef!$N:$N,CrossRef!$G:$G,"Not Found"),"-")</f>
        <v>1000 - ENGINE</v>
      </c>
      <c r="AS412" s="40" t="str">
        <f>IFERROR(_xlfn.XLOOKUP(AO412,CrossRef!$N:$N,CrossRef!$H:$H,"Not Found"),"-")</f>
        <v>00 - (NONE)</v>
      </c>
    </row>
    <row r="413" spans="1:45" hidden="1" x14ac:dyDescent="0.3">
      <c r="A413" s="38" t="str">
        <f>E413&amp;F413&amp;U413</f>
        <v>HCMENGI</v>
      </c>
      <c r="B413" s="38" t="str">
        <f>I413&amp;D413&amp;C413</f>
        <v>EX7055100000</v>
      </c>
      <c r="C413" s="38" t="str">
        <f>_xlfn.XLOOKUP(A413,CrossRef!N:N,CrossRef!D:D,"",0)</f>
        <v>00</v>
      </c>
      <c r="D413" s="38" t="str">
        <f>_xlfn.XLOOKUP(A413,CrossRef!N:N,CrossRef!C:C,"",0)</f>
        <v>1000</v>
      </c>
      <c r="E413" s="38" t="str">
        <f>LEFT(M413,3)</f>
        <v>HCM</v>
      </c>
      <c r="F413" s="38" t="str">
        <f>_xlfn.TEXTAFTER(J413,"-")</f>
        <v>ENGI</v>
      </c>
      <c r="G413" t="s">
        <v>2725</v>
      </c>
      <c r="H413" t="s">
        <v>2726</v>
      </c>
      <c r="I413" t="s">
        <v>4044</v>
      </c>
      <c r="J413" s="7" t="s">
        <v>1285</v>
      </c>
      <c r="K413" t="s">
        <v>2668</v>
      </c>
      <c r="L413" t="s">
        <v>800</v>
      </c>
      <c r="M413" t="s">
        <v>4045</v>
      </c>
      <c r="N413" t="s">
        <v>2640</v>
      </c>
      <c r="O413" t="s">
        <v>2653</v>
      </c>
      <c r="P413" t="s">
        <v>2642</v>
      </c>
      <c r="Q413" t="s">
        <v>2640</v>
      </c>
      <c r="R413" t="s">
        <v>4046</v>
      </c>
      <c r="S413" t="s">
        <v>2655</v>
      </c>
      <c r="T413" t="s">
        <v>3265</v>
      </c>
      <c r="U413" t="s">
        <v>2657</v>
      </c>
      <c r="V413" s="7" t="s">
        <v>22</v>
      </c>
      <c r="W413" s="8">
        <v>20000</v>
      </c>
      <c r="X413" t="s">
        <v>4047</v>
      </c>
      <c r="Y413" t="s">
        <v>4048</v>
      </c>
      <c r="Z413" s="8">
        <v>45667.8</v>
      </c>
      <c r="AA413" s="9">
        <v>8.25</v>
      </c>
      <c r="AB413" s="8">
        <v>570827.66</v>
      </c>
      <c r="AD413" s="10">
        <v>4862404</v>
      </c>
      <c r="AE413" s="11">
        <v>43218</v>
      </c>
      <c r="AF413" s="8">
        <v>26761</v>
      </c>
      <c r="AG413" s="8">
        <v>1093.1999999999971</v>
      </c>
      <c r="AH413" s="12">
        <v>5.4659999999999855E-2</v>
      </c>
      <c r="AI413" s="8">
        <v>132.50909090909056</v>
      </c>
      <c r="AJ413" s="11">
        <v>46357.509090891203</v>
      </c>
      <c r="AK413" s="11">
        <v>47895</v>
      </c>
      <c r="AL413" s="10">
        <v>-1538</v>
      </c>
      <c r="AM413">
        <v>59445.3</v>
      </c>
      <c r="AN413">
        <v>1.6342150000000002</v>
      </c>
      <c r="AO413" s="40" t="str">
        <f>E413&amp;F413&amp;U413</f>
        <v>HCMENGI</v>
      </c>
      <c r="AP413" s="40" t="str">
        <f>_xlfn.XLOOKUP(AO413,CrossRef!N:N,CrossRef!A:A,"NOT FOUND",0)</f>
        <v>HCM100000</v>
      </c>
      <c r="AQ413" s="40" t="str">
        <f>IFERROR(_xlfn.XLOOKUP(AO413,CrossRef!$N:$N,CrossRef!$E:$E,"Not Found"),"-")</f>
        <v>EX2500</v>
      </c>
      <c r="AR413" s="40" t="str">
        <f>IFERROR(_xlfn.XLOOKUP(AO413,CrossRef!$N:$N,CrossRef!$G:$G,"Not Found"),"-")</f>
        <v>1000 - ENGINE</v>
      </c>
      <c r="AS413" s="40" t="str">
        <f>IFERROR(_xlfn.XLOOKUP(AO413,CrossRef!$N:$N,CrossRef!$H:$H,"Not Found"),"-")</f>
        <v>00 - (NONE)</v>
      </c>
    </row>
    <row r="414" spans="1:45" hidden="1" x14ac:dyDescent="0.3">
      <c r="A414" s="38" t="str">
        <f>E414&amp;F414&amp;U414</f>
        <v>RABENGI</v>
      </c>
      <c r="B414" s="38" t="str">
        <f>I414&amp;D414&amp;C414</f>
        <v>DZ8153100000</v>
      </c>
      <c r="C414" s="38" t="str">
        <f>_xlfn.XLOOKUP(A414,CrossRef!N:N,CrossRef!D:D,"",0)</f>
        <v>00</v>
      </c>
      <c r="D414" s="38" t="str">
        <f>_xlfn.XLOOKUP(A414,CrossRef!N:N,CrossRef!C:C,"",0)</f>
        <v>1000</v>
      </c>
      <c r="E414" s="38" t="str">
        <f>LEFT(M414,3)</f>
        <v>RAB</v>
      </c>
      <c r="F414" s="38" t="str">
        <f>_xlfn.TEXTAFTER(J414,"-")</f>
        <v>ENGI</v>
      </c>
      <c r="G414" t="s">
        <v>2725</v>
      </c>
      <c r="H414" t="s">
        <v>2726</v>
      </c>
      <c r="I414" t="s">
        <v>3750</v>
      </c>
      <c r="J414" s="7" t="s">
        <v>1286</v>
      </c>
      <c r="K414" t="s">
        <v>2638</v>
      </c>
      <c r="L414" t="s">
        <v>34</v>
      </c>
      <c r="M414" t="s">
        <v>3751</v>
      </c>
      <c r="N414" t="s">
        <v>2640</v>
      </c>
      <c r="O414" t="s">
        <v>2803</v>
      </c>
      <c r="P414" t="s">
        <v>2642</v>
      </c>
      <c r="Q414" t="s">
        <v>2640</v>
      </c>
      <c r="R414" t="s">
        <v>4049</v>
      </c>
      <c r="S414" t="s">
        <v>2655</v>
      </c>
      <c r="T414" t="s">
        <v>3265</v>
      </c>
      <c r="U414" t="s">
        <v>2657</v>
      </c>
      <c r="V414" s="7" t="s">
        <v>26</v>
      </c>
      <c r="W414" s="8">
        <v>16000</v>
      </c>
      <c r="X414" t="s">
        <v>4050</v>
      </c>
      <c r="Y414" t="s">
        <v>3510</v>
      </c>
      <c r="Z414" s="8">
        <v>34178.699999999997</v>
      </c>
      <c r="AA414" s="9">
        <v>11.8</v>
      </c>
      <c r="AB414" s="8">
        <v>315489.78999999998</v>
      </c>
      <c r="AD414" s="10">
        <v>4949109</v>
      </c>
      <c r="AE414" s="11">
        <v>44879</v>
      </c>
      <c r="AF414" s="8">
        <v>19304.099999999999</v>
      </c>
      <c r="AG414" s="8">
        <v>1125.4000000000015</v>
      </c>
      <c r="AH414" s="12">
        <v>7.0337500000000094E-2</v>
      </c>
      <c r="AI414" s="8">
        <v>95.372881355932321</v>
      </c>
      <c r="AJ414" s="11">
        <v>46320.372881365744</v>
      </c>
      <c r="AK414" s="11">
        <v>46344</v>
      </c>
      <c r="AL414" s="10">
        <v>-24</v>
      </c>
      <c r="AM414">
        <v>35582.899999999994</v>
      </c>
      <c r="AN414">
        <v>1.0174249999999998</v>
      </c>
      <c r="AO414" s="40" t="str">
        <f>E414&amp;F414&amp;U414</f>
        <v>RABENGI</v>
      </c>
      <c r="AP414" s="40" t="str">
        <f>_xlfn.XLOOKUP(AO414,CrossRef!N:N,CrossRef!A:A,"NOT FOUND",0)</f>
        <v>RAB100000</v>
      </c>
      <c r="AQ414" s="40" t="str">
        <f>IFERROR(_xlfn.XLOOKUP(AO414,CrossRef!$N:$N,CrossRef!$E:$E,"Not Found"),"-")</f>
        <v>D10T2</v>
      </c>
      <c r="AR414" s="40" t="str">
        <f>IFERROR(_xlfn.XLOOKUP(AO414,CrossRef!$N:$N,CrossRef!$G:$G,"Not Found"),"-")</f>
        <v>1000 - ENGINE</v>
      </c>
      <c r="AS414" s="40" t="str">
        <f>IFERROR(_xlfn.XLOOKUP(AO414,CrossRef!$N:$N,CrossRef!$H:$H,"Not Found"),"-")</f>
        <v>00 - (NONE)</v>
      </c>
    </row>
    <row r="415" spans="1:45" hidden="1" x14ac:dyDescent="0.3">
      <c r="A415" s="38" t="str">
        <f>E415&amp;F415&amp;U415</f>
        <v>RABENGI-COSY</v>
      </c>
      <c r="B415" s="38" t="str">
        <f>I415&amp;D415&amp;C415</f>
        <v>DZ8153135300</v>
      </c>
      <c r="C415" s="38" t="str">
        <f>_xlfn.XLOOKUP(A415,CrossRef!N:N,CrossRef!D:D,"",0)</f>
        <v>00</v>
      </c>
      <c r="D415" s="38" t="str">
        <f>_xlfn.XLOOKUP(A415,CrossRef!N:N,CrossRef!C:C,"",0)</f>
        <v>1353</v>
      </c>
      <c r="E415" s="38" t="str">
        <f>LEFT(M415,3)</f>
        <v>RAB</v>
      </c>
      <c r="F415" s="38" t="str">
        <f>_xlfn.TEXTAFTER(J415,"-")</f>
        <v>ENGI-COSY</v>
      </c>
      <c r="G415" t="s">
        <v>2725</v>
      </c>
      <c r="H415" t="s">
        <v>2726</v>
      </c>
      <c r="I415" t="s">
        <v>3750</v>
      </c>
      <c r="J415" s="7" t="s">
        <v>1287</v>
      </c>
      <c r="K415" t="s">
        <v>2638</v>
      </c>
      <c r="L415" t="s">
        <v>34</v>
      </c>
      <c r="M415" t="s">
        <v>3751</v>
      </c>
      <c r="N415" t="s">
        <v>2640</v>
      </c>
      <c r="O415" t="s">
        <v>2803</v>
      </c>
      <c r="P415" t="s">
        <v>2642</v>
      </c>
      <c r="Q415" t="s">
        <v>2640</v>
      </c>
      <c r="R415" t="s">
        <v>4051</v>
      </c>
      <c r="S415" t="s">
        <v>2655</v>
      </c>
      <c r="T415" t="s">
        <v>3253</v>
      </c>
      <c r="U415" t="s">
        <v>2657</v>
      </c>
      <c r="V415" s="7" t="s">
        <v>211</v>
      </c>
      <c r="W415" s="8">
        <v>16000</v>
      </c>
      <c r="X415" t="s">
        <v>4052</v>
      </c>
      <c r="Y415" t="s">
        <v>3514</v>
      </c>
      <c r="Z415" s="8">
        <v>34178.699999999997</v>
      </c>
      <c r="AA415" s="9">
        <v>11.8</v>
      </c>
      <c r="AB415" s="8">
        <v>28100.71</v>
      </c>
      <c r="AD415" s="10">
        <v>4949230</v>
      </c>
      <c r="AE415" s="11">
        <v>44879</v>
      </c>
      <c r="AF415" s="8">
        <v>19304.099999999999</v>
      </c>
      <c r="AG415" s="8">
        <v>1125.4000000000015</v>
      </c>
      <c r="AH415" s="12">
        <v>7.0337500000000094E-2</v>
      </c>
      <c r="AI415" s="8">
        <v>95.372881355932321</v>
      </c>
      <c r="AJ415" s="11">
        <v>46320.372881365744</v>
      </c>
      <c r="AK415" s="11">
        <v>46344</v>
      </c>
      <c r="AL415" s="10">
        <v>-24</v>
      </c>
      <c r="AM415">
        <v>35582.899999999994</v>
      </c>
      <c r="AN415">
        <v>1.0174249999999998</v>
      </c>
      <c r="AO415" s="40" t="str">
        <f>E415&amp;F415&amp;U415</f>
        <v>RABENGI-COSY</v>
      </c>
      <c r="AP415" s="40" t="str">
        <f>_xlfn.XLOOKUP(AO415,CrossRef!N:N,CrossRef!A:A,"NOT FOUND",0)</f>
        <v>RAB135300</v>
      </c>
      <c r="AQ415" s="40" t="str">
        <f>IFERROR(_xlfn.XLOOKUP(AO415,CrossRef!$N:$N,CrossRef!$E:$E,"Not Found"),"-")</f>
        <v>D10T2</v>
      </c>
      <c r="AR415" s="40" t="str">
        <f>IFERROR(_xlfn.XLOOKUP(AO415,CrossRef!$N:$N,CrossRef!$G:$G,"Not Found"),"-")</f>
        <v>1353 - RADIATOR</v>
      </c>
      <c r="AS415" s="40" t="str">
        <f>IFERROR(_xlfn.XLOOKUP(AO415,CrossRef!$N:$N,CrossRef!$H:$H,"Not Found"),"-")</f>
        <v>00 - (NONE)</v>
      </c>
    </row>
    <row r="416" spans="1:45" hidden="1" x14ac:dyDescent="0.3">
      <c r="A416" s="38" t="str">
        <f>E416&amp;F416&amp;U416</f>
        <v>3TZDRIV-TMSN</v>
      </c>
      <c r="B416" s="38" t="str">
        <f>I416&amp;D416&amp;C416</f>
        <v>QLO06303000</v>
      </c>
      <c r="C416" s="38" t="str">
        <f>_xlfn.XLOOKUP(A416,CrossRef!N:N,CrossRef!D:D,"",0)</f>
        <v>00</v>
      </c>
      <c r="D416" s="38" t="str">
        <f>_xlfn.XLOOKUP(A416,CrossRef!N:N,CrossRef!C:C,"",0)</f>
        <v>3030</v>
      </c>
      <c r="E416" s="38" t="str">
        <f>LEFT(M416,3)</f>
        <v>3TZ</v>
      </c>
      <c r="F416" s="38" t="str">
        <f>_xlfn.TEXTAFTER(J416,"-")</f>
        <v>DRIV-TMSN</v>
      </c>
      <c r="G416" t="s">
        <v>2635</v>
      </c>
      <c r="H416" t="s">
        <v>2636</v>
      </c>
      <c r="I416" t="s">
        <v>2660</v>
      </c>
      <c r="J416" s="7" t="s">
        <v>335</v>
      </c>
      <c r="K416" t="s">
        <v>2638</v>
      </c>
      <c r="L416" t="s">
        <v>141</v>
      </c>
      <c r="M416" t="s">
        <v>2661</v>
      </c>
      <c r="N416" t="s">
        <v>2640</v>
      </c>
      <c r="O416" t="s">
        <v>2641</v>
      </c>
      <c r="P416" t="s">
        <v>2642</v>
      </c>
      <c r="Q416" t="s">
        <v>2662</v>
      </c>
      <c r="R416" t="s">
        <v>4053</v>
      </c>
      <c r="S416" t="s">
        <v>2655</v>
      </c>
      <c r="T416" t="s">
        <v>2818</v>
      </c>
      <c r="U416" t="s">
        <v>2657</v>
      </c>
      <c r="V416" s="7" t="s">
        <v>334</v>
      </c>
      <c r="W416" s="8">
        <v>11000</v>
      </c>
      <c r="X416" t="s">
        <v>4054</v>
      </c>
      <c r="Y416" t="s">
        <v>4055</v>
      </c>
      <c r="Z416" s="8">
        <v>88046</v>
      </c>
      <c r="AA416" s="9">
        <v>8.01</v>
      </c>
      <c r="AB416" s="8">
        <v>176690.93</v>
      </c>
      <c r="AD416" s="10">
        <v>4198278</v>
      </c>
      <c r="AE416" s="11">
        <v>44783</v>
      </c>
      <c r="AF416" s="8">
        <v>78192</v>
      </c>
      <c r="AG416" s="8">
        <v>1146</v>
      </c>
      <c r="AH416" s="12">
        <v>0.10418181818181818</v>
      </c>
      <c r="AI416" s="8">
        <v>143.07116104868913</v>
      </c>
      <c r="AJ416" s="11">
        <v>46368.071161030093</v>
      </c>
      <c r="AK416" s="11">
        <v>47586</v>
      </c>
      <c r="AL416" s="10">
        <v>-1218</v>
      </c>
      <c r="AM416">
        <v>98947.61</v>
      </c>
      <c r="AO416" s="40" t="str">
        <f>E416&amp;F416&amp;U416</f>
        <v>3TZDRIV-TMSN</v>
      </c>
      <c r="AP416" s="40" t="str">
        <f>_xlfn.XLOOKUP(AO416,CrossRef!N:N,CrossRef!A:A,"NOT FOUND",0)</f>
        <v>3TZ303000</v>
      </c>
      <c r="AQ416" s="40" t="str">
        <f>IFERROR(_xlfn.XLOOKUP(AO416,CrossRef!$N:$N,CrossRef!$E:$E,"Not Found"),"-")</f>
        <v>994D</v>
      </c>
      <c r="AR416" s="40" t="str">
        <f>IFERROR(_xlfn.XLOOKUP(AO416,CrossRef!$N:$N,CrossRef!$G:$G,"Not Found"),"-")</f>
        <v>3030 - TRANSMISSION</v>
      </c>
      <c r="AS416" s="40" t="str">
        <f>IFERROR(_xlfn.XLOOKUP(AO416,CrossRef!$N:$N,CrossRef!$H:$H,"Not Found"),"-")</f>
        <v>00 - (NONE)</v>
      </c>
    </row>
    <row r="417" spans="1:45" hidden="1" x14ac:dyDescent="0.3">
      <c r="A417" s="38" t="str">
        <f>E417&amp;F417&amp;U417</f>
        <v>SPDDRIV-TMSN</v>
      </c>
      <c r="B417" s="38" t="str">
        <f>I417&amp;D417&amp;C417</f>
        <v>TD6636303000</v>
      </c>
      <c r="C417" s="38" t="str">
        <f>_xlfn.XLOOKUP(A417,CrossRef!N:N,CrossRef!D:D,"",0)</f>
        <v>00</v>
      </c>
      <c r="D417" s="38" t="str">
        <f>_xlfn.XLOOKUP(A417,CrossRef!N:N,CrossRef!C:C,"",0)</f>
        <v>3030</v>
      </c>
      <c r="E417" s="38" t="str">
        <f>LEFT(M417,3)</f>
        <v>SPD</v>
      </c>
      <c r="F417" s="38" t="str">
        <f>_xlfn.TEXTAFTER(J417,"-")</f>
        <v>DRIV-TMSN</v>
      </c>
      <c r="G417" t="s">
        <v>2695</v>
      </c>
      <c r="H417" t="s">
        <v>2696</v>
      </c>
      <c r="I417" t="s">
        <v>4056</v>
      </c>
      <c r="J417" s="7" t="s">
        <v>1288</v>
      </c>
      <c r="K417" t="s">
        <v>2638</v>
      </c>
      <c r="L417" t="s">
        <v>190</v>
      </c>
      <c r="M417" t="s">
        <v>4057</v>
      </c>
      <c r="N417" t="s">
        <v>2640</v>
      </c>
      <c r="O417" t="s">
        <v>3054</v>
      </c>
      <c r="P417" t="s">
        <v>2642</v>
      </c>
      <c r="Q417" t="s">
        <v>2640</v>
      </c>
      <c r="R417" t="s">
        <v>4058</v>
      </c>
      <c r="S417" t="s">
        <v>2655</v>
      </c>
      <c r="T417" t="s">
        <v>2818</v>
      </c>
      <c r="U417" t="s">
        <v>2657</v>
      </c>
      <c r="V417" s="7" t="s">
        <v>352</v>
      </c>
      <c r="W417" s="8">
        <v>20000</v>
      </c>
      <c r="X417" t="s">
        <v>4059</v>
      </c>
      <c r="Y417" t="s">
        <v>3453</v>
      </c>
      <c r="Z417" s="8">
        <v>18845.900000000001</v>
      </c>
      <c r="AA417" s="9">
        <v>13.65</v>
      </c>
      <c r="AB417" s="8">
        <v>100188.96</v>
      </c>
      <c r="AD417" s="10">
        <v>4945341</v>
      </c>
      <c r="AE417" s="11"/>
      <c r="AF417" s="8">
        <v>0</v>
      </c>
      <c r="AG417" s="8">
        <v>1154.0999999999985</v>
      </c>
      <c r="AH417" s="12">
        <v>5.770499999999993E-2</v>
      </c>
      <c r="AI417" s="8">
        <v>84.549450549450441</v>
      </c>
      <c r="AJ417" s="11">
        <v>46309.549450543978</v>
      </c>
      <c r="AK417" s="11">
        <v>46337</v>
      </c>
      <c r="AL417" s="10">
        <v>-28</v>
      </c>
      <c r="AM417">
        <v>20374.7</v>
      </c>
      <c r="AN417">
        <v>1.0187349999999999</v>
      </c>
      <c r="AO417" s="40" t="str">
        <f>E417&amp;F417&amp;U417</f>
        <v>SPDDRIV-TMSN</v>
      </c>
      <c r="AP417" s="40" t="str">
        <f>_xlfn.XLOOKUP(AO417,CrossRef!N:N,CrossRef!A:A,"NOT FOUND",0)</f>
        <v>SPD303000</v>
      </c>
      <c r="AQ417" s="40" t="str">
        <f>IFERROR(_xlfn.XLOOKUP(AO417,CrossRef!$N:$N,CrossRef!$E:$E,"Not Found"),"-")</f>
        <v>789D</v>
      </c>
      <c r="AR417" s="40" t="str">
        <f>IFERROR(_xlfn.XLOOKUP(AO417,CrossRef!$N:$N,CrossRef!$G:$G,"Not Found"),"-")</f>
        <v>3030 - TRANSMISSION</v>
      </c>
      <c r="AS417" s="40" t="str">
        <f>IFERROR(_xlfn.XLOOKUP(AO417,CrossRef!$N:$N,CrossRef!$H:$H,"Not Found"),"-")</f>
        <v>00 - (NONE)</v>
      </c>
    </row>
    <row r="418" spans="1:45" hidden="1" x14ac:dyDescent="0.3">
      <c r="A418" s="38" t="str">
        <f>E418&amp;F418&amp;U418</f>
        <v>SSPDRIV-FIDVLHR</v>
      </c>
      <c r="B418" s="38" t="str">
        <f>I418&amp;D418&amp;C418</f>
        <v>TD63444008LR</v>
      </c>
      <c r="C418" s="38" t="str">
        <f>_xlfn.XLOOKUP(A418,CrossRef!N:N,CrossRef!D:D,"",0)</f>
        <v>LR</v>
      </c>
      <c r="D418" s="38" t="str">
        <f>_xlfn.XLOOKUP(A418,CrossRef!N:N,CrossRef!C:C,"",0)</f>
        <v>4008</v>
      </c>
      <c r="E418" s="38" t="str">
        <f>LEFT(M418,3)</f>
        <v>SSP</v>
      </c>
      <c r="F418" s="38" t="str">
        <f>_xlfn.TEXTAFTER(J418,"-")</f>
        <v>DRIV-FIDV</v>
      </c>
      <c r="G418" t="s">
        <v>2725</v>
      </c>
      <c r="H418" t="s">
        <v>2726</v>
      </c>
      <c r="I418" t="s">
        <v>3413</v>
      </c>
      <c r="J418" s="7" t="s">
        <v>1289</v>
      </c>
      <c r="K418" t="s">
        <v>2638</v>
      </c>
      <c r="L418" t="s">
        <v>183</v>
      </c>
      <c r="M418" t="s">
        <v>3414</v>
      </c>
      <c r="N418" t="s">
        <v>2640</v>
      </c>
      <c r="O418" t="s">
        <v>2803</v>
      </c>
      <c r="P418" t="s">
        <v>2642</v>
      </c>
      <c r="Q418" t="s">
        <v>2640</v>
      </c>
      <c r="R418" t="s">
        <v>4060</v>
      </c>
      <c r="S418" t="s">
        <v>2655</v>
      </c>
      <c r="T418" t="s">
        <v>2682</v>
      </c>
      <c r="U418" t="s">
        <v>491</v>
      </c>
      <c r="V418" s="7" t="s">
        <v>548</v>
      </c>
      <c r="W418" s="8">
        <v>24000</v>
      </c>
      <c r="X418" t="s">
        <v>4061</v>
      </c>
      <c r="Y418" t="s">
        <v>3131</v>
      </c>
      <c r="Z418" s="8">
        <v>46992</v>
      </c>
      <c r="AA418" s="9">
        <v>13.28</v>
      </c>
      <c r="AB418" s="8">
        <v>152733.69</v>
      </c>
      <c r="AD418" s="10">
        <v>4907269</v>
      </c>
      <c r="AE418" s="11">
        <v>44668</v>
      </c>
      <c r="AF418" s="8">
        <v>24154</v>
      </c>
      <c r="AG418" s="8">
        <v>1162</v>
      </c>
      <c r="AH418" s="12">
        <v>4.8416666666666663E-2</v>
      </c>
      <c r="AI418" s="8">
        <v>87.5</v>
      </c>
      <c r="AJ418" s="11">
        <v>46312.5</v>
      </c>
      <c r="AK418" s="11">
        <v>46273</v>
      </c>
      <c r="AL418" s="10">
        <v>39</v>
      </c>
      <c r="AM418">
        <v>47629.440000000002</v>
      </c>
      <c r="AN418">
        <v>0.97814333333333348</v>
      </c>
      <c r="AO418" s="40" t="str">
        <f>E418&amp;F418&amp;U418</f>
        <v>SSPDRIV-FIDVLHR</v>
      </c>
      <c r="AP418" s="40" t="str">
        <f>_xlfn.XLOOKUP(AO418,CrossRef!N:N,CrossRef!A:A,"NOT FOUND",0)</f>
        <v>SSP4008LR</v>
      </c>
      <c r="AQ418" s="40" t="str">
        <f>IFERROR(_xlfn.XLOOKUP(AO418,CrossRef!$N:$N,CrossRef!$E:$E,"Not Found"),"-")</f>
        <v>793F</v>
      </c>
      <c r="AR418" s="40" t="str">
        <f>IFERROR(_xlfn.XLOOKUP(AO418,CrossRef!$N:$N,CrossRef!$G:$G,"Not Found"),"-")</f>
        <v>4008 - FINAL DRIVE, BRAKE &amp; WHEEL</v>
      </c>
      <c r="AS418" s="40" t="str">
        <f>IFERROR(_xlfn.XLOOKUP(AO418,CrossRef!$N:$N,CrossRef!$H:$H,"Not Found"),"-")</f>
        <v>LR - LEFT REAR</v>
      </c>
    </row>
    <row r="419" spans="1:45" hidden="1" x14ac:dyDescent="0.3">
      <c r="A419" s="38" t="str">
        <f>E419&amp;F419&amp;U419</f>
        <v>E9YENGI-COSY</v>
      </c>
      <c r="B419" s="38" t="str">
        <f>I419&amp;D419&amp;C419</f>
        <v>GD1408135300</v>
      </c>
      <c r="C419" s="38" t="str">
        <f>_xlfn.XLOOKUP(A419,CrossRef!N:N,CrossRef!D:D,"",0)</f>
        <v>00</v>
      </c>
      <c r="D419" s="38" t="str">
        <f>_xlfn.XLOOKUP(A419,CrossRef!N:N,CrossRef!C:C,"",0)</f>
        <v>1353</v>
      </c>
      <c r="E419" s="38" t="str">
        <f>LEFT(M419,3)</f>
        <v>E9Y</v>
      </c>
      <c r="F419" s="38" t="str">
        <f>_xlfn.TEXTAFTER(J419,"-")</f>
        <v>ENGI-COSY</v>
      </c>
      <c r="G419" t="s">
        <v>2635</v>
      </c>
      <c r="H419" t="s">
        <v>2636</v>
      </c>
      <c r="I419" t="s">
        <v>3353</v>
      </c>
      <c r="J419" s="7" t="s">
        <v>255</v>
      </c>
      <c r="K419" t="s">
        <v>2638</v>
      </c>
      <c r="L419" t="s">
        <v>95</v>
      </c>
      <c r="M419" t="s">
        <v>3354</v>
      </c>
      <c r="N419" t="s">
        <v>2640</v>
      </c>
      <c r="O419" t="s">
        <v>2653</v>
      </c>
      <c r="P419" t="s">
        <v>2642</v>
      </c>
      <c r="Q419" t="s">
        <v>2640</v>
      </c>
      <c r="R419" t="s">
        <v>4062</v>
      </c>
      <c r="S419" t="s">
        <v>2655</v>
      </c>
      <c r="T419" t="s">
        <v>3253</v>
      </c>
      <c r="U419" t="s">
        <v>2657</v>
      </c>
      <c r="V419" s="7" t="s">
        <v>211</v>
      </c>
      <c r="W419" s="8">
        <v>12000</v>
      </c>
      <c r="X419" t="s">
        <v>4063</v>
      </c>
      <c r="Y419" t="s">
        <v>4064</v>
      </c>
      <c r="Z419" s="8">
        <v>25296</v>
      </c>
      <c r="AA419" s="9">
        <v>9.39</v>
      </c>
      <c r="AB419" s="8">
        <v>15163.5</v>
      </c>
      <c r="AD419" s="10">
        <v>4895642</v>
      </c>
      <c r="AE419" s="11"/>
      <c r="AF419" s="8">
        <v>14462</v>
      </c>
      <c r="AG419" s="8">
        <v>1166</v>
      </c>
      <c r="AH419" s="12">
        <v>9.7166666666666665E-2</v>
      </c>
      <c r="AI419" s="8">
        <v>124.17465388711395</v>
      </c>
      <c r="AJ419" s="11">
        <v>46349.17465390046</v>
      </c>
      <c r="AK419" s="11">
        <v>46069</v>
      </c>
      <c r="AL419" s="10">
        <v>280</v>
      </c>
      <c r="AM419">
        <v>23831.16</v>
      </c>
      <c r="AN419">
        <v>0.78076333333333336</v>
      </c>
      <c r="AO419" s="40" t="str">
        <f>E419&amp;F419&amp;U419</f>
        <v>E9YENGI-COSY</v>
      </c>
      <c r="AP419" s="40" t="str">
        <f>_xlfn.XLOOKUP(AO419,CrossRef!N:N,CrossRef!A:A,"NOT FOUND",0)</f>
        <v>E9Y135300</v>
      </c>
      <c r="AQ419" s="40" t="str">
        <f>IFERROR(_xlfn.XLOOKUP(AO419,CrossRef!$N:$N,CrossRef!$E:$E,"Not Found"),"-")</f>
        <v>16M3</v>
      </c>
      <c r="AR419" s="40" t="str">
        <f>IFERROR(_xlfn.XLOOKUP(AO419,CrossRef!$N:$N,CrossRef!$G:$G,"Not Found"),"-")</f>
        <v>1353 - RADIATOR</v>
      </c>
      <c r="AS419" s="40" t="str">
        <f>IFERROR(_xlfn.XLOOKUP(AO419,CrossRef!$N:$N,CrossRef!$H:$H,"Not Found"),"-")</f>
        <v>00 - (NONE)</v>
      </c>
    </row>
    <row r="420" spans="1:45" hidden="1" x14ac:dyDescent="0.3">
      <c r="A420" s="38" t="str">
        <f>E420&amp;F420&amp;U420</f>
        <v>ZSPENGI</v>
      </c>
      <c r="B420" s="38" t="str">
        <f>I420&amp;D420&amp;C420</f>
        <v>TD6733100000</v>
      </c>
      <c r="C420" s="38" t="str">
        <f>_xlfn.XLOOKUP(A420,CrossRef!N:N,CrossRef!D:D,"",0)</f>
        <v>00</v>
      </c>
      <c r="D420" s="38" t="str">
        <f>_xlfn.XLOOKUP(A420,CrossRef!N:N,CrossRef!C:C,"",0)</f>
        <v>1000</v>
      </c>
      <c r="E420" s="38" t="str">
        <f>LEFT(M420,3)</f>
        <v>ZSP</v>
      </c>
      <c r="F420" s="38" t="str">
        <f>_xlfn.TEXTAFTER(J420,"-")</f>
        <v>ENGI</v>
      </c>
      <c r="G420" t="s">
        <v>2648</v>
      </c>
      <c r="H420" t="s">
        <v>2649</v>
      </c>
      <c r="I420" t="s">
        <v>4065</v>
      </c>
      <c r="J420" s="7" t="s">
        <v>1290</v>
      </c>
      <c r="K420" t="s">
        <v>2638</v>
      </c>
      <c r="L420" t="s">
        <v>193</v>
      </c>
      <c r="M420" t="s">
        <v>4066</v>
      </c>
      <c r="N420" t="s">
        <v>2640</v>
      </c>
      <c r="O420" t="s">
        <v>2803</v>
      </c>
      <c r="P420" t="s">
        <v>2642</v>
      </c>
      <c r="Q420" t="s">
        <v>2640</v>
      </c>
      <c r="R420" t="s">
        <v>4067</v>
      </c>
      <c r="S420" t="s">
        <v>2655</v>
      </c>
      <c r="T420" t="s">
        <v>3087</v>
      </c>
      <c r="U420" t="s">
        <v>2657</v>
      </c>
      <c r="V420" s="7" t="s">
        <v>1256</v>
      </c>
      <c r="W420" s="8">
        <v>10000</v>
      </c>
      <c r="X420" t="s">
        <v>4068</v>
      </c>
      <c r="Y420" t="s">
        <v>3902</v>
      </c>
      <c r="Z420" s="8">
        <v>8830.65</v>
      </c>
      <c r="AA420" s="9">
        <v>16.45</v>
      </c>
      <c r="AB420" s="8">
        <v>65918.880000000005</v>
      </c>
      <c r="AD420" s="10">
        <v>4928667</v>
      </c>
      <c r="AE420" s="11"/>
      <c r="AF420" s="8"/>
      <c r="AG420" s="8">
        <v>1169.3500000000004</v>
      </c>
      <c r="AH420" s="12">
        <v>0.11693500000000004</v>
      </c>
      <c r="AI420" s="8">
        <v>71.085106382978751</v>
      </c>
      <c r="AJ420" s="11">
        <v>46296.085106365739</v>
      </c>
      <c r="AK420" s="11">
        <v>46306</v>
      </c>
      <c r="AL420" s="10">
        <v>-10</v>
      </c>
      <c r="AM420">
        <v>10163.1</v>
      </c>
      <c r="AO420" s="40" t="str">
        <f>E420&amp;F420&amp;U420</f>
        <v>ZSPENGI</v>
      </c>
      <c r="AP420" s="40" t="str">
        <f>_xlfn.XLOOKUP(AO420,CrossRef!N:N,CrossRef!A:A,"NOT FOUND",0)</f>
        <v>ZSP100000</v>
      </c>
      <c r="AQ420" s="40" t="str">
        <f>IFERROR(_xlfn.XLOOKUP(AO420,CrossRef!$N:$N,CrossRef!$E:$E,"Not Found"),"-")</f>
        <v>785D</v>
      </c>
      <c r="AR420" s="40" t="str">
        <f>IFERROR(_xlfn.XLOOKUP(AO420,CrossRef!$N:$N,CrossRef!$G:$G,"Not Found"),"-")</f>
        <v>1000 - ENGINE</v>
      </c>
      <c r="AS420" s="40" t="str">
        <f>IFERROR(_xlfn.XLOOKUP(AO420,CrossRef!$N:$N,CrossRef!$H:$H,"Not Found"),"-")</f>
        <v>00 - (NONE)</v>
      </c>
    </row>
    <row r="421" spans="1:45" hidden="1" x14ac:dyDescent="0.3">
      <c r="A421" s="38" t="str">
        <f>E421&amp;F421&amp;U421</f>
        <v>HCMBCKT</v>
      </c>
      <c r="B421" s="38" t="str">
        <f>I421&amp;D421&amp;C421</f>
        <v>EX7114</v>
      </c>
      <c r="C421" s="38" t="str">
        <f>_xlfn.XLOOKUP(A421,CrossRef!N:N,CrossRef!D:D,"",0)</f>
        <v/>
      </c>
      <c r="D421" s="38" t="str">
        <f>_xlfn.XLOOKUP(A421,CrossRef!N:N,CrossRef!C:C,"",0)</f>
        <v/>
      </c>
      <c r="E421" s="38" t="str">
        <f>LEFT(M421,3)</f>
        <v>HCM</v>
      </c>
      <c r="F421" s="38" t="str">
        <f>_xlfn.TEXTAFTER(J421,"-")</f>
        <v>BCKT</v>
      </c>
      <c r="G421" t="s">
        <v>2635</v>
      </c>
      <c r="H421" t="s">
        <v>2636</v>
      </c>
      <c r="I421" t="s">
        <v>2905</v>
      </c>
      <c r="J421" s="7" t="s">
        <v>1291</v>
      </c>
      <c r="K421" t="s">
        <v>2668</v>
      </c>
      <c r="L421" t="s">
        <v>2698</v>
      </c>
      <c r="M421" t="s">
        <v>2906</v>
      </c>
      <c r="N421" t="s">
        <v>2640</v>
      </c>
      <c r="O421" t="s">
        <v>2803</v>
      </c>
      <c r="P421" t="s">
        <v>2642</v>
      </c>
      <c r="Q421" t="s">
        <v>2640</v>
      </c>
      <c r="R421" t="s">
        <v>4069</v>
      </c>
      <c r="S421" t="s">
        <v>2671</v>
      </c>
      <c r="T421" t="s">
        <v>2672</v>
      </c>
      <c r="U421" t="s">
        <v>2657</v>
      </c>
      <c r="V421" s="7" t="s">
        <v>808</v>
      </c>
      <c r="W421" s="8">
        <v>10000</v>
      </c>
      <c r="X421" t="s">
        <v>4070</v>
      </c>
      <c r="Y421" t="s">
        <v>4071</v>
      </c>
      <c r="Z421" s="8">
        <v>30317</v>
      </c>
      <c r="AA421" s="9">
        <v>5.39</v>
      </c>
      <c r="AB421" s="8">
        <v>217480</v>
      </c>
      <c r="AD421" s="10">
        <v>4677625</v>
      </c>
      <c r="AE421" s="11">
        <v>44711</v>
      </c>
      <c r="AF421" s="8">
        <v>21490</v>
      </c>
      <c r="AG421" s="8">
        <v>1173</v>
      </c>
      <c r="AH421" s="12">
        <v>0.1173</v>
      </c>
      <c r="AI421" s="8">
        <v>217.62523191094621</v>
      </c>
      <c r="AJ421" s="11">
        <v>46442.625231909726</v>
      </c>
      <c r="AK421" s="11">
        <v>45854</v>
      </c>
      <c r="AL421" s="10">
        <v>588</v>
      </c>
      <c r="AM421">
        <v>28317.31</v>
      </c>
      <c r="AN421">
        <v>0.68273100000000009</v>
      </c>
      <c r="AO421" s="40" t="str">
        <f>E421&amp;F421&amp;U421</f>
        <v>HCMBCKT</v>
      </c>
      <c r="AP421" s="40" t="str">
        <f>_xlfn.XLOOKUP(AO421,CrossRef!N:N,CrossRef!A:A,"NOT FOUND",0)</f>
        <v>NOT FOUND</v>
      </c>
      <c r="AQ421" s="40" t="str">
        <f>IFERROR(_xlfn.XLOOKUP(AO421,CrossRef!$N:$N,CrossRef!$E:$E,"Not Found"),"-")</f>
        <v>Not Found</v>
      </c>
      <c r="AR421" s="40" t="str">
        <f>IFERROR(_xlfn.XLOOKUP(AO421,CrossRef!$N:$N,CrossRef!$G:$G,"Not Found"),"-")</f>
        <v>Not Found</v>
      </c>
      <c r="AS421" s="40" t="str">
        <f>IFERROR(_xlfn.XLOOKUP(AO421,CrossRef!$N:$N,CrossRef!$H:$H,"Not Found"),"-")</f>
        <v>Not Found</v>
      </c>
    </row>
    <row r="422" spans="1:45" hidden="1" x14ac:dyDescent="0.3">
      <c r="A422" s="38" t="str">
        <f>E422&amp;F422&amp;U422</f>
        <v>HCMSURE-TMSG-SGBFFR</v>
      </c>
      <c r="B422" s="38" t="str">
        <f>I422&amp;D422&amp;C422</f>
        <v>EX7113</v>
      </c>
      <c r="C422" s="38" t="str">
        <f>_xlfn.XLOOKUP(A422,CrossRef!N:N,CrossRef!D:D,"",0)</f>
        <v/>
      </c>
      <c r="D422" s="38" t="str">
        <f>_xlfn.XLOOKUP(A422,CrossRef!N:N,CrossRef!C:C,"",0)</f>
        <v/>
      </c>
      <c r="E422" s="38" t="str">
        <f>LEFT(M422,3)</f>
        <v>HCM</v>
      </c>
      <c r="F422" s="38" t="str">
        <f>_xlfn.TEXTAFTER(J422,"-")</f>
        <v>SURE-TMSG-SGBF</v>
      </c>
      <c r="G422" t="s">
        <v>2648</v>
      </c>
      <c r="H422" t="s">
        <v>2649</v>
      </c>
      <c r="I422" t="s">
        <v>3463</v>
      </c>
      <c r="J422" s="7" t="s">
        <v>1292</v>
      </c>
      <c r="K422" t="s">
        <v>2668</v>
      </c>
      <c r="L422" t="s">
        <v>415</v>
      </c>
      <c r="M422" t="s">
        <v>3465</v>
      </c>
      <c r="N422" t="s">
        <v>2640</v>
      </c>
      <c r="O422" t="s">
        <v>2803</v>
      </c>
      <c r="P422" t="s">
        <v>2642</v>
      </c>
      <c r="Q422" t="s">
        <v>2640</v>
      </c>
      <c r="R422" t="s">
        <v>4072</v>
      </c>
      <c r="S422" t="s">
        <v>2655</v>
      </c>
      <c r="T422" t="s">
        <v>2949</v>
      </c>
      <c r="U422" t="s">
        <v>233</v>
      </c>
      <c r="V422" s="7" t="s">
        <v>735</v>
      </c>
      <c r="W422" s="8">
        <v>18000</v>
      </c>
      <c r="X422" t="s">
        <v>4073</v>
      </c>
      <c r="Y422" t="s">
        <v>4074</v>
      </c>
      <c r="Z422" s="8">
        <v>36071.949999999997</v>
      </c>
      <c r="AA422" s="9">
        <v>13.94</v>
      </c>
      <c r="AB422" s="8">
        <v>72489.41</v>
      </c>
      <c r="AD422" s="10">
        <v>4923416</v>
      </c>
      <c r="AE422" s="11">
        <v>44589</v>
      </c>
      <c r="AF422" s="8">
        <v>19255.75</v>
      </c>
      <c r="AG422" s="8">
        <v>1183.8000000000029</v>
      </c>
      <c r="AH422" s="12">
        <v>6.5766666666666834E-2</v>
      </c>
      <c r="AI422" s="8">
        <v>84.921090387374676</v>
      </c>
      <c r="AJ422" s="11">
        <v>46309.921090393516</v>
      </c>
      <c r="AK422" s="11">
        <v>46295</v>
      </c>
      <c r="AL422" s="10">
        <v>14</v>
      </c>
      <c r="AM422">
        <v>37047.75</v>
      </c>
      <c r="AN422">
        <v>0.98844444444444446</v>
      </c>
      <c r="AO422" s="40" t="str">
        <f>E422&amp;F422&amp;U422</f>
        <v>HCMSURE-TMSG-SGBFFR</v>
      </c>
      <c r="AP422" s="40" t="str">
        <f>_xlfn.XLOOKUP(AO422,CrossRef!N:N,CrossRef!A:A,"NOT FOUND",0)</f>
        <v>NOT FOUND</v>
      </c>
      <c r="AQ422" s="40" t="str">
        <f>IFERROR(_xlfn.XLOOKUP(AO422,CrossRef!$N:$N,CrossRef!$E:$E,"Not Found"),"-")</f>
        <v>Not Found</v>
      </c>
      <c r="AR422" s="40" t="str">
        <f>IFERROR(_xlfn.XLOOKUP(AO422,CrossRef!$N:$N,CrossRef!$G:$G,"Not Found"),"-")</f>
        <v>Not Found</v>
      </c>
      <c r="AS422" s="40" t="str">
        <f>IFERROR(_xlfn.XLOOKUP(AO422,CrossRef!$N:$N,CrossRef!$H:$H,"Not Found"),"-")</f>
        <v>Not Found</v>
      </c>
    </row>
    <row r="423" spans="1:45" hidden="1" x14ac:dyDescent="0.3">
      <c r="A423" s="38" t="str">
        <f>E423&amp;F423&amp;U423</f>
        <v>HCMSURE-TMSG-SGBRRR</v>
      </c>
      <c r="B423" s="38" t="str">
        <f>I423&amp;D423&amp;C423</f>
        <v>EX7113</v>
      </c>
      <c r="C423" s="38" t="str">
        <f>_xlfn.XLOOKUP(A423,CrossRef!N:N,CrossRef!D:D,"",0)</f>
        <v/>
      </c>
      <c r="D423" s="38" t="str">
        <f>_xlfn.XLOOKUP(A423,CrossRef!N:N,CrossRef!C:C,"",0)</f>
        <v/>
      </c>
      <c r="E423" s="38" t="str">
        <f>LEFT(M423,3)</f>
        <v>HCM</v>
      </c>
      <c r="F423" s="38" t="str">
        <f>_xlfn.TEXTAFTER(J423,"-")</f>
        <v>SURE-TMSG-SGBR</v>
      </c>
      <c r="G423" t="s">
        <v>2648</v>
      </c>
      <c r="H423" t="s">
        <v>2649</v>
      </c>
      <c r="I423" t="s">
        <v>3463</v>
      </c>
      <c r="J423" s="7" t="s">
        <v>1293</v>
      </c>
      <c r="K423" t="s">
        <v>2668</v>
      </c>
      <c r="L423" t="s">
        <v>415</v>
      </c>
      <c r="M423" t="s">
        <v>3465</v>
      </c>
      <c r="N423" t="s">
        <v>2640</v>
      </c>
      <c r="O423" t="s">
        <v>2803</v>
      </c>
      <c r="P423" t="s">
        <v>2642</v>
      </c>
      <c r="Q423" t="s">
        <v>2640</v>
      </c>
      <c r="R423" t="s">
        <v>4075</v>
      </c>
      <c r="S423" t="s">
        <v>2655</v>
      </c>
      <c r="T423" t="s">
        <v>2949</v>
      </c>
      <c r="U423" t="s">
        <v>230</v>
      </c>
      <c r="V423" s="7" t="s">
        <v>734</v>
      </c>
      <c r="W423" s="8">
        <v>18000</v>
      </c>
      <c r="X423" t="s">
        <v>4076</v>
      </c>
      <c r="Y423" t="s">
        <v>4074</v>
      </c>
      <c r="Z423" s="8">
        <v>36071.949999999997</v>
      </c>
      <c r="AA423" s="9">
        <v>13.94</v>
      </c>
      <c r="AB423" s="8">
        <v>72489.41</v>
      </c>
      <c r="AD423" s="10">
        <v>4923415</v>
      </c>
      <c r="AE423" s="11">
        <v>44589</v>
      </c>
      <c r="AF423" s="8">
        <v>19255.75</v>
      </c>
      <c r="AG423" s="8">
        <v>1183.8000000000029</v>
      </c>
      <c r="AH423" s="12">
        <v>6.5766666666666834E-2</v>
      </c>
      <c r="AI423" s="8">
        <v>84.921090387374676</v>
      </c>
      <c r="AJ423" s="11">
        <v>46309.921090393516</v>
      </c>
      <c r="AK423" s="11">
        <v>46295</v>
      </c>
      <c r="AL423" s="10">
        <v>14</v>
      </c>
      <c r="AM423">
        <v>37047.75</v>
      </c>
      <c r="AN423">
        <v>0.98844444444444446</v>
      </c>
      <c r="AO423" s="40" t="str">
        <f>E423&amp;F423&amp;U423</f>
        <v>HCMSURE-TMSG-SGBRRR</v>
      </c>
      <c r="AP423" s="40" t="str">
        <f>_xlfn.XLOOKUP(AO423,CrossRef!N:N,CrossRef!A:A,"NOT FOUND",0)</f>
        <v>NOT FOUND</v>
      </c>
      <c r="AQ423" s="40" t="str">
        <f>IFERROR(_xlfn.XLOOKUP(AO423,CrossRef!$N:$N,CrossRef!$E:$E,"Not Found"),"-")</f>
        <v>Not Found</v>
      </c>
      <c r="AR423" s="40" t="str">
        <f>IFERROR(_xlfn.XLOOKUP(AO423,CrossRef!$N:$N,CrossRef!$G:$G,"Not Found"),"-")</f>
        <v>Not Found</v>
      </c>
      <c r="AS423" s="40" t="str">
        <f>IFERROR(_xlfn.XLOOKUP(AO423,CrossRef!$N:$N,CrossRef!$H:$H,"Not Found"),"-")</f>
        <v>Not Found</v>
      </c>
    </row>
    <row r="424" spans="1:45" hidden="1" x14ac:dyDescent="0.3">
      <c r="A424" s="38" t="str">
        <f>E424&amp;F424&amp;U424</f>
        <v>SSPDRIV</v>
      </c>
      <c r="B424" s="38" t="str">
        <f>I424&amp;D424&amp;C424</f>
        <v>TD6575</v>
      </c>
      <c r="C424" s="38" t="str">
        <f>_xlfn.XLOOKUP(A424,CrossRef!N:N,CrossRef!D:D,"",0)</f>
        <v/>
      </c>
      <c r="D424" s="38" t="str">
        <f>_xlfn.XLOOKUP(A424,CrossRef!N:N,CrossRef!C:C,"",0)</f>
        <v/>
      </c>
      <c r="E424" s="38" t="str">
        <f>LEFT(M424,3)</f>
        <v>SSP</v>
      </c>
      <c r="F424" s="38" t="str">
        <f>_xlfn.TEXTAFTER(J424,"-")</f>
        <v>DRIV</v>
      </c>
      <c r="G424" t="s">
        <v>2725</v>
      </c>
      <c r="H424" t="s">
        <v>2726</v>
      </c>
      <c r="I424" t="s">
        <v>2973</v>
      </c>
      <c r="J424" s="7" t="s">
        <v>1211</v>
      </c>
      <c r="K424" t="s">
        <v>2638</v>
      </c>
      <c r="L424" t="s">
        <v>183</v>
      </c>
      <c r="M424" t="s">
        <v>2974</v>
      </c>
      <c r="N424" t="s">
        <v>2640</v>
      </c>
      <c r="O424" t="s">
        <v>2871</v>
      </c>
      <c r="P424" t="s">
        <v>2642</v>
      </c>
      <c r="Q424" t="s">
        <v>2640</v>
      </c>
      <c r="R424" t="s">
        <v>4077</v>
      </c>
      <c r="S424" t="s">
        <v>2655</v>
      </c>
      <c r="T424" t="s">
        <v>2656</v>
      </c>
      <c r="U424" t="s">
        <v>2657</v>
      </c>
      <c r="V424" s="7" t="s">
        <v>4078</v>
      </c>
      <c r="W424" s="8">
        <v>25000</v>
      </c>
      <c r="X424" t="s">
        <v>4079</v>
      </c>
      <c r="Y424" t="s">
        <v>4080</v>
      </c>
      <c r="Z424" s="8">
        <v>65903.91</v>
      </c>
      <c r="AA424" s="9">
        <v>12.54</v>
      </c>
      <c r="AB424" s="8">
        <v>0</v>
      </c>
      <c r="AD424" s="10">
        <v>5000646</v>
      </c>
      <c r="AE424" s="11"/>
      <c r="AF424" s="8">
        <v>42119</v>
      </c>
      <c r="AG424" s="8">
        <v>1215.0899999999965</v>
      </c>
      <c r="AH424" s="12">
        <v>4.8603599999999858E-2</v>
      </c>
      <c r="AI424" s="8">
        <v>96.897129186602598</v>
      </c>
      <c r="AJ424" s="11">
        <v>46321.897129201388</v>
      </c>
      <c r="AK424" s="11">
        <v>46351</v>
      </c>
      <c r="AL424" s="10">
        <v>-30</v>
      </c>
      <c r="AM424">
        <v>67483.95</v>
      </c>
      <c r="AN424">
        <v>1.0145979999999999</v>
      </c>
      <c r="AO424" s="40" t="str">
        <f>E424&amp;F424&amp;U424</f>
        <v>SSPDRIV</v>
      </c>
      <c r="AP424" s="40" t="str">
        <f>_xlfn.XLOOKUP(AO424,CrossRef!N:N,CrossRef!A:A,"NOT FOUND",0)</f>
        <v>NOT FOUND</v>
      </c>
      <c r="AQ424" s="40" t="str">
        <f>IFERROR(_xlfn.XLOOKUP(AO424,CrossRef!$N:$N,CrossRef!$E:$E,"Not Found"),"-")</f>
        <v>Not Found</v>
      </c>
      <c r="AR424" s="40" t="str">
        <f>IFERROR(_xlfn.XLOOKUP(AO424,CrossRef!$N:$N,CrossRef!$G:$G,"Not Found"),"-")</f>
        <v>Not Found</v>
      </c>
      <c r="AS424" s="40" t="str">
        <f>IFERROR(_xlfn.XLOOKUP(AO424,CrossRef!$N:$N,CrossRef!$H:$H,"Not Found"),"-")</f>
        <v>Not Found</v>
      </c>
    </row>
    <row r="425" spans="1:45" hidden="1" x14ac:dyDescent="0.3">
      <c r="A425" s="38" t="str">
        <f>E425&amp;F425&amp;U425</f>
        <v>SSPSURE-SPSNLHR</v>
      </c>
      <c r="B425" s="38" t="str">
        <f>I425&amp;D425&amp;C425</f>
        <v>TD63107201LR</v>
      </c>
      <c r="C425" s="38" t="str">
        <f>_xlfn.XLOOKUP(A425,CrossRef!N:N,CrossRef!D:D,"",0)</f>
        <v>LR</v>
      </c>
      <c r="D425" s="38" t="str">
        <f>_xlfn.XLOOKUP(A425,CrossRef!N:N,CrossRef!C:C,"",0)</f>
        <v>7201</v>
      </c>
      <c r="E425" s="38" t="str">
        <f>LEFT(M425,3)</f>
        <v>SSP</v>
      </c>
      <c r="F425" s="38" t="str">
        <f>_xlfn.TEXTAFTER(J425,"-")</f>
        <v>SURE-SPSN</v>
      </c>
      <c r="G425" t="s">
        <v>2725</v>
      </c>
      <c r="H425" t="s">
        <v>2726</v>
      </c>
      <c r="I425" t="s">
        <v>2918</v>
      </c>
      <c r="J425" s="7" t="s">
        <v>949</v>
      </c>
      <c r="K425" t="s">
        <v>2638</v>
      </c>
      <c r="L425" t="s">
        <v>183</v>
      </c>
      <c r="M425" t="s">
        <v>2919</v>
      </c>
      <c r="N425" t="s">
        <v>2640</v>
      </c>
      <c r="O425" t="s">
        <v>2653</v>
      </c>
      <c r="P425" t="s">
        <v>2642</v>
      </c>
      <c r="Q425" t="s">
        <v>2640</v>
      </c>
      <c r="R425" t="s">
        <v>4081</v>
      </c>
      <c r="S425" t="s">
        <v>2644</v>
      </c>
      <c r="T425" t="s">
        <v>2720</v>
      </c>
      <c r="U425" t="s">
        <v>491</v>
      </c>
      <c r="V425" s="7" t="s">
        <v>951</v>
      </c>
      <c r="W425" s="8">
        <v>25000</v>
      </c>
      <c r="X425" t="s">
        <v>4082</v>
      </c>
      <c r="Y425" t="s">
        <v>2806</v>
      </c>
      <c r="Z425" s="8">
        <v>72634.850000000006</v>
      </c>
      <c r="AA425" s="9">
        <v>14.07</v>
      </c>
      <c r="AB425" s="8">
        <v>36270.04</v>
      </c>
      <c r="AD425" s="10">
        <v>4930090</v>
      </c>
      <c r="AE425" s="11"/>
      <c r="AF425" s="8">
        <v>48862</v>
      </c>
      <c r="AG425" s="8">
        <v>1227.1499999999942</v>
      </c>
      <c r="AH425" s="12">
        <v>4.9085999999999769E-2</v>
      </c>
      <c r="AI425" s="8">
        <v>87.217484008528373</v>
      </c>
      <c r="AJ425" s="11">
        <v>46312.21748402778</v>
      </c>
      <c r="AK425" s="11">
        <v>46309</v>
      </c>
      <c r="AL425" s="10">
        <v>3</v>
      </c>
      <c r="AM425">
        <v>73816.73000000001</v>
      </c>
      <c r="AN425">
        <v>0.99818920000000044</v>
      </c>
      <c r="AO425" s="40" t="str">
        <f>E425&amp;F425&amp;U425</f>
        <v>SSPSURE-SPSNLHR</v>
      </c>
      <c r="AP425" s="40" t="str">
        <f>_xlfn.XLOOKUP(AO425,CrossRef!N:N,CrossRef!A:A,"NOT FOUND",0)</f>
        <v>SSP7201LR</v>
      </c>
      <c r="AQ425" s="40" t="str">
        <f>IFERROR(_xlfn.XLOOKUP(AO425,CrossRef!$N:$N,CrossRef!$E:$E,"Not Found"),"-")</f>
        <v>793F</v>
      </c>
      <c r="AR425" s="40" t="str">
        <f>IFERROR(_xlfn.XLOOKUP(AO425,CrossRef!$N:$N,CrossRef!$G:$G,"Not Found"),"-")</f>
        <v>7201 - SUSPENSION CYLINDER</v>
      </c>
      <c r="AS425" s="40" t="str">
        <f>IFERROR(_xlfn.XLOOKUP(AO425,CrossRef!$N:$N,CrossRef!$H:$H,"Not Found"),"-")</f>
        <v>LR - LEFT REAR</v>
      </c>
    </row>
    <row r="426" spans="1:45" hidden="1" x14ac:dyDescent="0.3">
      <c r="A426" s="38" t="str">
        <f>E426&amp;F426&amp;U426</f>
        <v>SSPSURE-SPSNRHR</v>
      </c>
      <c r="B426" s="38" t="str">
        <f>I426&amp;D426&amp;C426</f>
        <v>TD63107213RR</v>
      </c>
      <c r="C426" s="38" t="str">
        <f>_xlfn.XLOOKUP(A426,CrossRef!N:N,CrossRef!D:D,"",0)</f>
        <v>RR</v>
      </c>
      <c r="D426" s="38" t="str">
        <f>_xlfn.XLOOKUP(A426,CrossRef!N:N,CrossRef!C:C,"",0)</f>
        <v>7213</v>
      </c>
      <c r="E426" s="38" t="str">
        <f>LEFT(M426,3)</f>
        <v>SSP</v>
      </c>
      <c r="F426" s="38" t="str">
        <f>_xlfn.TEXTAFTER(J426,"-")</f>
        <v>SURE-SPSN</v>
      </c>
      <c r="G426" t="s">
        <v>2725</v>
      </c>
      <c r="H426" t="s">
        <v>2726</v>
      </c>
      <c r="I426" t="s">
        <v>2918</v>
      </c>
      <c r="J426" s="7" t="s">
        <v>949</v>
      </c>
      <c r="K426" t="s">
        <v>2638</v>
      </c>
      <c r="L426" t="s">
        <v>183</v>
      </c>
      <c r="M426" t="s">
        <v>2919</v>
      </c>
      <c r="N426" t="s">
        <v>2640</v>
      </c>
      <c r="O426" t="s">
        <v>2653</v>
      </c>
      <c r="P426" t="s">
        <v>2642</v>
      </c>
      <c r="Q426" t="s">
        <v>2640</v>
      </c>
      <c r="R426" t="s">
        <v>4083</v>
      </c>
      <c r="S426" t="s">
        <v>2644</v>
      </c>
      <c r="T426" t="s">
        <v>2720</v>
      </c>
      <c r="U426" t="s">
        <v>494</v>
      </c>
      <c r="V426" s="7" t="s">
        <v>952</v>
      </c>
      <c r="W426" s="8">
        <v>25000</v>
      </c>
      <c r="X426" t="s">
        <v>4084</v>
      </c>
      <c r="Y426" t="s">
        <v>2806</v>
      </c>
      <c r="Z426" s="8">
        <v>72634.850000000006</v>
      </c>
      <c r="AA426" s="9">
        <v>14.07</v>
      </c>
      <c r="AB426" s="8">
        <v>36270.04</v>
      </c>
      <c r="AD426" s="10">
        <v>4930091</v>
      </c>
      <c r="AE426" s="11"/>
      <c r="AF426" s="8">
        <v>48862</v>
      </c>
      <c r="AG426" s="8">
        <v>1227.1499999999942</v>
      </c>
      <c r="AH426" s="12">
        <v>4.9085999999999769E-2</v>
      </c>
      <c r="AI426" s="8">
        <v>87.217484008528373</v>
      </c>
      <c r="AJ426" s="11">
        <v>46312.21748402778</v>
      </c>
      <c r="AK426" s="11">
        <v>46309</v>
      </c>
      <c r="AL426" s="10">
        <v>3</v>
      </c>
      <c r="AM426">
        <v>73816.73000000001</v>
      </c>
      <c r="AN426">
        <v>0.99818920000000044</v>
      </c>
      <c r="AO426" s="40" t="str">
        <f>E426&amp;F426&amp;U426</f>
        <v>SSPSURE-SPSNRHR</v>
      </c>
      <c r="AP426" s="40" t="str">
        <f>_xlfn.XLOOKUP(AO426,CrossRef!N:N,CrossRef!A:A,"NOT FOUND",0)</f>
        <v>SSP7213RR</v>
      </c>
      <c r="AQ426" s="40" t="str">
        <f>IFERROR(_xlfn.XLOOKUP(AO426,CrossRef!$N:$N,CrossRef!$E:$E,"Not Found"),"-")</f>
        <v>793F</v>
      </c>
      <c r="AR426" s="40" t="str">
        <f>IFERROR(_xlfn.XLOOKUP(AO426,CrossRef!$N:$N,CrossRef!$G:$G,"Not Found"),"-")</f>
        <v>7213 - REAR SUSPENSION CYLINDER</v>
      </c>
      <c r="AS426" s="40" t="str">
        <f>IFERROR(_xlfn.XLOOKUP(AO426,CrossRef!$N:$N,CrossRef!$H:$H,"Not Found"),"-")</f>
        <v>RR - RIGHT REAR</v>
      </c>
    </row>
    <row r="427" spans="1:45" hidden="1" x14ac:dyDescent="0.3">
      <c r="A427" s="38" t="str">
        <f>E427&amp;F427&amp;U427</f>
        <v>6HKSURE-SPSNLHF</v>
      </c>
      <c r="B427" s="38" t="str">
        <f>I427&amp;D427&amp;C427</f>
        <v>TD60397201LF</v>
      </c>
      <c r="C427" s="38" t="str">
        <f>_xlfn.XLOOKUP(A427,CrossRef!N:N,CrossRef!D:D,"",0)</f>
        <v>LF</v>
      </c>
      <c r="D427" s="38" t="str">
        <f>_xlfn.XLOOKUP(A427,CrossRef!N:N,CrossRef!C:C,"",0)</f>
        <v>7201</v>
      </c>
      <c r="E427" s="38" t="str">
        <f>LEFT(M427,3)</f>
        <v>6HK</v>
      </c>
      <c r="F427" s="38" t="str">
        <f>_xlfn.TEXTAFTER(J427,"-")</f>
        <v>SURE-SPSN</v>
      </c>
      <c r="G427" t="s">
        <v>2648</v>
      </c>
      <c r="H427" t="s">
        <v>2649</v>
      </c>
      <c r="I427" t="s">
        <v>2650</v>
      </c>
      <c r="J427" s="7" t="s">
        <v>934</v>
      </c>
      <c r="K427" t="s">
        <v>2638</v>
      </c>
      <c r="L427" t="s">
        <v>148</v>
      </c>
      <c r="M427" t="s">
        <v>2651</v>
      </c>
      <c r="N427" t="s">
        <v>2652</v>
      </c>
      <c r="O427" t="s">
        <v>2653</v>
      </c>
      <c r="P427" t="s">
        <v>2642</v>
      </c>
      <c r="Q427" t="s">
        <v>2640</v>
      </c>
      <c r="R427" t="s">
        <v>4085</v>
      </c>
      <c r="S427" t="s">
        <v>2644</v>
      </c>
      <c r="T427" t="s">
        <v>2720</v>
      </c>
      <c r="U427" t="s">
        <v>485</v>
      </c>
      <c r="V427" s="7" t="s">
        <v>935</v>
      </c>
      <c r="W427" s="8">
        <v>22000</v>
      </c>
      <c r="X427" t="s">
        <v>4086</v>
      </c>
      <c r="Y427" t="s">
        <v>2722</v>
      </c>
      <c r="Z427" s="8">
        <v>86728.9</v>
      </c>
      <c r="AA427" s="9">
        <v>17.5</v>
      </c>
      <c r="AB427" s="8">
        <v>29554.47</v>
      </c>
      <c r="AD427" s="10">
        <v>4574995</v>
      </c>
      <c r="AE427" s="11">
        <v>43635</v>
      </c>
      <c r="AF427" s="8">
        <v>65990</v>
      </c>
      <c r="AG427" s="8">
        <v>1261.1000000000058</v>
      </c>
      <c r="AH427" s="12">
        <v>5.7322727272727539E-2</v>
      </c>
      <c r="AI427" s="8">
        <v>72.062857142857482</v>
      </c>
      <c r="AJ427" s="11">
        <v>46297.062857141202</v>
      </c>
      <c r="AK427" s="11">
        <v>47769</v>
      </c>
      <c r="AL427" s="10">
        <v>-1472</v>
      </c>
      <c r="AM427">
        <v>113748.9</v>
      </c>
      <c r="AN427">
        <v>2.1708590909090906</v>
      </c>
      <c r="AO427" s="40" t="str">
        <f>E427&amp;F427&amp;U427</f>
        <v>6HKSURE-SPSNLHF</v>
      </c>
      <c r="AP427" s="40" t="str">
        <f>_xlfn.XLOOKUP(AO427,CrossRef!N:N,CrossRef!A:A,"NOT FOUND",0)</f>
        <v>6HK7201LF</v>
      </c>
      <c r="AQ427" s="40" t="str">
        <f>IFERROR(_xlfn.XLOOKUP(AO427,CrossRef!$N:$N,CrossRef!$E:$E,"Not Found"),"-")</f>
        <v>785B</v>
      </c>
      <c r="AR427" s="40" t="str">
        <f>IFERROR(_xlfn.XLOOKUP(AO427,CrossRef!$N:$N,CrossRef!$G:$G,"Not Found"),"-")</f>
        <v>7201 - SUSPENSION CYLINDER</v>
      </c>
      <c r="AS427" s="40" t="str">
        <f>IFERROR(_xlfn.XLOOKUP(AO427,CrossRef!$N:$N,CrossRef!$H:$H,"Not Found"),"-")</f>
        <v>LF - LEFT FRONT</v>
      </c>
    </row>
    <row r="428" spans="1:45" hidden="1" x14ac:dyDescent="0.3">
      <c r="A428" s="38" t="str">
        <f>E428&amp;F428&amp;U428</f>
        <v>B9HENGI-COSY</v>
      </c>
      <c r="B428" s="38" t="str">
        <f>I428&amp;D428&amp;C428</f>
        <v>GD1422135300</v>
      </c>
      <c r="C428" s="38" t="str">
        <f>_xlfn.XLOOKUP(A428,CrossRef!N:N,CrossRef!D:D,"",0)</f>
        <v>00</v>
      </c>
      <c r="D428" s="38" t="str">
        <f>_xlfn.XLOOKUP(A428,CrossRef!N:N,CrossRef!C:C,"",0)</f>
        <v>1353</v>
      </c>
      <c r="E428" s="38" t="str">
        <f>LEFT(M428,3)</f>
        <v>B9H</v>
      </c>
      <c r="F428" s="38" t="str">
        <f>_xlfn.TEXTAFTER(J428,"-")</f>
        <v>ENGI-COSY</v>
      </c>
      <c r="G428" t="s">
        <v>2695</v>
      </c>
      <c r="H428" t="s">
        <v>2696</v>
      </c>
      <c r="I428" t="s">
        <v>4087</v>
      </c>
      <c r="J428" s="7" t="s">
        <v>1294</v>
      </c>
      <c r="K428" t="s">
        <v>2638</v>
      </c>
      <c r="L428" t="s">
        <v>87</v>
      </c>
      <c r="M428" t="s">
        <v>4088</v>
      </c>
      <c r="N428" t="s">
        <v>2640</v>
      </c>
      <c r="O428" t="s">
        <v>2653</v>
      </c>
      <c r="P428" t="s">
        <v>2642</v>
      </c>
      <c r="Q428" t="s">
        <v>2640</v>
      </c>
      <c r="R428" t="s">
        <v>4089</v>
      </c>
      <c r="S428" t="s">
        <v>2655</v>
      </c>
      <c r="T428" t="s">
        <v>3253</v>
      </c>
      <c r="U428" t="s">
        <v>2657</v>
      </c>
      <c r="V428" s="7" t="s">
        <v>211</v>
      </c>
      <c r="W428" s="8">
        <v>16000</v>
      </c>
      <c r="X428" t="s">
        <v>4090</v>
      </c>
      <c r="Y428" t="s">
        <v>4091</v>
      </c>
      <c r="Z428" s="8">
        <v>27007</v>
      </c>
      <c r="AA428" s="9">
        <v>11.53</v>
      </c>
      <c r="AB428" s="8">
        <v>15163.5</v>
      </c>
      <c r="AD428" s="10">
        <v>5005112</v>
      </c>
      <c r="AE428" s="11"/>
      <c r="AF428" s="8">
        <v>12277</v>
      </c>
      <c r="AG428" s="8">
        <v>1270</v>
      </c>
      <c r="AH428" s="12">
        <v>7.9375000000000001E-2</v>
      </c>
      <c r="AI428" s="8">
        <v>110.14744145706852</v>
      </c>
      <c r="AJ428" s="11">
        <v>46335.147441469904</v>
      </c>
      <c r="AK428" s="11">
        <v>46360</v>
      </c>
      <c r="AL428" s="10">
        <v>-25</v>
      </c>
      <c r="AM428">
        <v>28563.55</v>
      </c>
      <c r="AN428">
        <v>1.0179093749999999</v>
      </c>
      <c r="AO428" s="40" t="str">
        <f>E428&amp;F428&amp;U428</f>
        <v>B9HENGI-COSY</v>
      </c>
      <c r="AP428" s="40" t="str">
        <f>_xlfn.XLOOKUP(AO428,CrossRef!N:N,CrossRef!A:A,"NOT FOUND",0)</f>
        <v>B9H135300</v>
      </c>
      <c r="AQ428" s="40" t="str">
        <f>IFERROR(_xlfn.XLOOKUP(AO428,CrossRef!$N:$N,CrossRef!$E:$E,"Not Found"),"-")</f>
        <v>16M</v>
      </c>
      <c r="AR428" s="40" t="str">
        <f>IFERROR(_xlfn.XLOOKUP(AO428,CrossRef!$N:$N,CrossRef!$G:$G,"Not Found"),"-")</f>
        <v>1353 - RADIATOR</v>
      </c>
      <c r="AS428" s="40" t="str">
        <f>IFERROR(_xlfn.XLOOKUP(AO428,CrossRef!$N:$N,CrossRef!$H:$H,"Not Found"),"-")</f>
        <v>00 - (NONE)</v>
      </c>
    </row>
    <row r="429" spans="1:45" hidden="1" x14ac:dyDescent="0.3">
      <c r="A429" s="38" t="str">
        <f>E429&amp;F429&amp;U429</f>
        <v>B9HENGI</v>
      </c>
      <c r="B429" s="38" t="str">
        <f>I429&amp;D429&amp;C429</f>
        <v>GD1422100000</v>
      </c>
      <c r="C429" s="38" t="str">
        <f>_xlfn.XLOOKUP(A429,CrossRef!N:N,CrossRef!D:D,"",0)</f>
        <v>00</v>
      </c>
      <c r="D429" s="38" t="str">
        <f>_xlfn.XLOOKUP(A429,CrossRef!N:N,CrossRef!C:C,"",0)</f>
        <v>1000</v>
      </c>
      <c r="E429" s="38" t="str">
        <f>LEFT(M429,3)</f>
        <v>B9H</v>
      </c>
      <c r="F429" s="38" t="str">
        <f>_xlfn.TEXTAFTER(J429,"-")</f>
        <v>ENGI</v>
      </c>
      <c r="G429" t="s">
        <v>2695</v>
      </c>
      <c r="H429" t="s">
        <v>2696</v>
      </c>
      <c r="I429" t="s">
        <v>4087</v>
      </c>
      <c r="J429" s="7" t="s">
        <v>1295</v>
      </c>
      <c r="K429" t="s">
        <v>2638</v>
      </c>
      <c r="L429" t="s">
        <v>87</v>
      </c>
      <c r="M429" t="s">
        <v>4088</v>
      </c>
      <c r="N429" t="s">
        <v>2640</v>
      </c>
      <c r="O429" t="s">
        <v>2653</v>
      </c>
      <c r="P429" t="s">
        <v>2642</v>
      </c>
      <c r="Q429" t="s">
        <v>2640</v>
      </c>
      <c r="R429" t="s">
        <v>4092</v>
      </c>
      <c r="S429" t="s">
        <v>2655</v>
      </c>
      <c r="T429" t="s">
        <v>3265</v>
      </c>
      <c r="U429" t="s">
        <v>2657</v>
      </c>
      <c r="V429" s="7" t="s">
        <v>26</v>
      </c>
      <c r="W429" s="8">
        <v>16000</v>
      </c>
      <c r="X429" t="s">
        <v>4093</v>
      </c>
      <c r="Y429" t="s">
        <v>4094</v>
      </c>
      <c r="Z429" s="8">
        <v>27007</v>
      </c>
      <c r="AA429" s="9">
        <v>11.53</v>
      </c>
      <c r="AB429" s="8">
        <v>129117.42</v>
      </c>
      <c r="AD429" s="10">
        <v>5005100</v>
      </c>
      <c r="AE429" s="11">
        <v>44926</v>
      </c>
      <c r="AF429" s="8">
        <v>12277.1</v>
      </c>
      <c r="AG429" s="8">
        <v>1270.0999999999985</v>
      </c>
      <c r="AH429" s="12">
        <v>7.9381249999999903E-2</v>
      </c>
      <c r="AI429" s="8">
        <v>110.15611448395478</v>
      </c>
      <c r="AJ429" s="11">
        <v>46335.156114467594</v>
      </c>
      <c r="AK429" s="11">
        <v>46360</v>
      </c>
      <c r="AL429" s="10">
        <v>-25</v>
      </c>
      <c r="AM429">
        <v>28563.55</v>
      </c>
      <c r="AN429">
        <v>1.0179031249999999</v>
      </c>
      <c r="AO429" s="40" t="str">
        <f>E429&amp;F429&amp;U429</f>
        <v>B9HENGI</v>
      </c>
      <c r="AP429" s="40" t="str">
        <f>_xlfn.XLOOKUP(AO429,CrossRef!N:N,CrossRef!A:A,"NOT FOUND",0)</f>
        <v>B9H100000</v>
      </c>
      <c r="AQ429" s="40" t="str">
        <f>IFERROR(_xlfn.XLOOKUP(AO429,CrossRef!$N:$N,CrossRef!$E:$E,"Not Found"),"-")</f>
        <v>16M</v>
      </c>
      <c r="AR429" s="40" t="str">
        <f>IFERROR(_xlfn.XLOOKUP(AO429,CrossRef!$N:$N,CrossRef!$G:$G,"Not Found"),"-")</f>
        <v>1000 - ENGINE</v>
      </c>
      <c r="AS429" s="40" t="str">
        <f>IFERROR(_xlfn.XLOOKUP(AO429,CrossRef!$N:$N,CrossRef!$H:$H,"Not Found"),"-")</f>
        <v>00 - (NONE)</v>
      </c>
    </row>
    <row r="430" spans="1:45" hidden="1" x14ac:dyDescent="0.3">
      <c r="A430" s="38" t="str">
        <f>E430&amp;F430&amp;U430</f>
        <v>ZMXDRIV-DIFFRR</v>
      </c>
      <c r="B430" s="38" t="str">
        <f>I430&amp;D430&amp;C430</f>
        <v>LO16123258RE</v>
      </c>
      <c r="C430" s="38" t="str">
        <f>_xlfn.XLOOKUP(A430,CrossRef!N:N,CrossRef!D:D,"",0)</f>
        <v>RE</v>
      </c>
      <c r="D430" s="38" t="str">
        <f>_xlfn.XLOOKUP(A430,CrossRef!N:N,CrossRef!C:C,"",0)</f>
        <v>3258</v>
      </c>
      <c r="E430" s="38" t="str">
        <f>LEFT(M430,3)</f>
        <v>ZMX</v>
      </c>
      <c r="F430" s="38" t="str">
        <f>_xlfn.TEXTAFTER(J430,"-")</f>
        <v>DRIV-DIFF</v>
      </c>
      <c r="G430" t="s">
        <v>2648</v>
      </c>
      <c r="H430" t="s">
        <v>2649</v>
      </c>
      <c r="I430" t="s">
        <v>4095</v>
      </c>
      <c r="J430" s="7" t="s">
        <v>439</v>
      </c>
      <c r="K430" t="s">
        <v>2638</v>
      </c>
      <c r="L430" t="s">
        <v>110</v>
      </c>
      <c r="M430" t="s">
        <v>4096</v>
      </c>
      <c r="N430" t="s">
        <v>2640</v>
      </c>
      <c r="O430" t="s">
        <v>2653</v>
      </c>
      <c r="P430" t="s">
        <v>2642</v>
      </c>
      <c r="Q430" t="s">
        <v>2640</v>
      </c>
      <c r="R430" t="s">
        <v>4097</v>
      </c>
      <c r="S430" t="s">
        <v>2655</v>
      </c>
      <c r="T430" t="s">
        <v>2656</v>
      </c>
      <c r="U430" t="s">
        <v>230</v>
      </c>
      <c r="V430" s="7" t="s">
        <v>423</v>
      </c>
      <c r="W430" s="8">
        <v>15000</v>
      </c>
      <c r="X430" t="s">
        <v>4098</v>
      </c>
      <c r="Y430" t="s">
        <v>4099</v>
      </c>
      <c r="Z430" s="8">
        <v>70970.3</v>
      </c>
      <c r="AA430" s="9">
        <v>18</v>
      </c>
      <c r="AB430" s="8">
        <v>57679.39</v>
      </c>
      <c r="AD430" s="10">
        <v>4924694</v>
      </c>
      <c r="AE430" s="11">
        <v>45428</v>
      </c>
      <c r="AF430" s="8">
        <v>57253</v>
      </c>
      <c r="AG430" s="8">
        <v>1282.6999999999971</v>
      </c>
      <c r="AH430" s="12">
        <v>8.5513333333333136E-2</v>
      </c>
      <c r="AI430" s="8">
        <v>71.261111111110949</v>
      </c>
      <c r="AJ430" s="11">
        <v>46296.261111111111</v>
      </c>
      <c r="AK430" s="11">
        <v>46298</v>
      </c>
      <c r="AL430" s="10">
        <v>-2</v>
      </c>
      <c r="AM430">
        <v>72284.3</v>
      </c>
      <c r="AN430">
        <v>1.0020866666666668</v>
      </c>
      <c r="AO430" s="40" t="str">
        <f>E430&amp;F430&amp;U430</f>
        <v>ZMXDRIV-DIFFRR</v>
      </c>
      <c r="AP430" s="40" t="str">
        <f>_xlfn.XLOOKUP(AO430,CrossRef!N:N,CrossRef!A:A,"NOT FOUND",0)</f>
        <v>ZMX3258RE</v>
      </c>
      <c r="AQ430" s="40" t="str">
        <f>IFERROR(_xlfn.XLOOKUP(AO430,CrossRef!$N:$N,CrossRef!$E:$E,"Not Found"),"-")</f>
        <v>992K</v>
      </c>
      <c r="AR430" s="40" t="str">
        <f>IFERROR(_xlfn.XLOOKUP(AO430,CrossRef!$N:$N,CrossRef!$G:$G,"Not Found"),"-")</f>
        <v>3258 - DIFFERENTIAL</v>
      </c>
      <c r="AS430" s="40" t="str">
        <f>IFERROR(_xlfn.XLOOKUP(AO430,CrossRef!$N:$N,CrossRef!$H:$H,"Not Found"),"-")</f>
        <v>RE - REAR</v>
      </c>
    </row>
    <row r="431" spans="1:45" hidden="1" x14ac:dyDescent="0.3">
      <c r="A431" s="38" t="str">
        <f>E431&amp;F431&amp;U431</f>
        <v>SSPDRIV-WHGPRHF</v>
      </c>
      <c r="B431" s="38" t="str">
        <f>I431&amp;D431&amp;C431</f>
        <v>TD63274008RF</v>
      </c>
      <c r="C431" s="38" t="str">
        <f>_xlfn.XLOOKUP(A431,CrossRef!N:N,CrossRef!D:D,"",0)</f>
        <v>RF</v>
      </c>
      <c r="D431" s="38" t="str">
        <f>_xlfn.XLOOKUP(A431,CrossRef!N:N,CrossRef!C:C,"",0)</f>
        <v>4008</v>
      </c>
      <c r="E431" s="38" t="str">
        <f>LEFT(M431,3)</f>
        <v>SSP</v>
      </c>
      <c r="F431" s="38" t="str">
        <f>_xlfn.TEXTAFTER(J431,"-")</f>
        <v>DRIV-WHGP</v>
      </c>
      <c r="G431" t="s">
        <v>2725</v>
      </c>
      <c r="H431" t="s">
        <v>2726</v>
      </c>
      <c r="I431" t="s">
        <v>3519</v>
      </c>
      <c r="J431" s="7" t="s">
        <v>1296</v>
      </c>
      <c r="K431" t="s">
        <v>2638</v>
      </c>
      <c r="L431" t="s">
        <v>183</v>
      </c>
      <c r="M431" t="s">
        <v>3521</v>
      </c>
      <c r="N431" t="s">
        <v>2640</v>
      </c>
      <c r="O431" t="s">
        <v>2803</v>
      </c>
      <c r="P431" t="s">
        <v>2642</v>
      </c>
      <c r="Q431" t="s">
        <v>2640</v>
      </c>
      <c r="R431" t="s">
        <v>4100</v>
      </c>
      <c r="S431" t="s">
        <v>2655</v>
      </c>
      <c r="T431" t="s">
        <v>2688</v>
      </c>
      <c r="U431" t="s">
        <v>488</v>
      </c>
      <c r="V431" s="7" t="s">
        <v>946</v>
      </c>
      <c r="W431" s="8">
        <v>24000</v>
      </c>
      <c r="X431" t="s">
        <v>4101</v>
      </c>
      <c r="Y431" t="s">
        <v>3078</v>
      </c>
      <c r="Z431" s="8">
        <v>47173</v>
      </c>
      <c r="AA431" s="9">
        <v>15.37</v>
      </c>
      <c r="AB431" s="8">
        <v>108623.9</v>
      </c>
      <c r="AD431" s="10">
        <v>4923745</v>
      </c>
      <c r="AE431" s="11">
        <v>44787</v>
      </c>
      <c r="AF431" s="8">
        <v>24518</v>
      </c>
      <c r="AG431" s="8">
        <v>1345</v>
      </c>
      <c r="AH431" s="12">
        <v>5.6041666666666663E-2</v>
      </c>
      <c r="AI431" s="8">
        <v>87.508132726089784</v>
      </c>
      <c r="AJ431" s="11">
        <v>46312.508132719908</v>
      </c>
      <c r="AK431" s="11">
        <v>46296</v>
      </c>
      <c r="AL431" s="10">
        <v>16</v>
      </c>
      <c r="AM431">
        <v>48264.27</v>
      </c>
      <c r="AN431">
        <v>0.98942791666666652</v>
      </c>
      <c r="AO431" s="40" t="str">
        <f>E431&amp;F431&amp;U431</f>
        <v>SSPDRIV-WHGPRHF</v>
      </c>
      <c r="AP431" s="40" t="str">
        <f>_xlfn.XLOOKUP(AO431,CrossRef!N:N,CrossRef!A:A,"NOT FOUND",0)</f>
        <v>SSP4008RF</v>
      </c>
      <c r="AQ431" s="40" t="str">
        <f>IFERROR(_xlfn.XLOOKUP(AO431,CrossRef!$N:$N,CrossRef!$E:$E,"Not Found"),"-")</f>
        <v>793F</v>
      </c>
      <c r="AR431" s="40" t="str">
        <f>IFERROR(_xlfn.XLOOKUP(AO431,CrossRef!$N:$N,CrossRef!$G:$G,"Not Found"),"-")</f>
        <v>4008 - FINAL DRIVE, BRAKE &amp; WHEEL</v>
      </c>
      <c r="AS431" s="40" t="str">
        <f>IFERROR(_xlfn.XLOOKUP(AO431,CrossRef!$N:$N,CrossRef!$H:$H,"Not Found"),"-")</f>
        <v>RF - RIGHT FRONT</v>
      </c>
    </row>
    <row r="432" spans="1:45" hidden="1" x14ac:dyDescent="0.3">
      <c r="A432" s="38" t="str">
        <f>E432&amp;F432&amp;U432</f>
        <v>SSPDRIV-WHGPLHF</v>
      </c>
      <c r="B432" s="38" t="str">
        <f>I432&amp;D432&amp;C432</f>
        <v>TD63274008LF</v>
      </c>
      <c r="C432" s="38" t="str">
        <f>_xlfn.XLOOKUP(A432,CrossRef!N:N,CrossRef!D:D,"",0)</f>
        <v>LF</v>
      </c>
      <c r="D432" s="38" t="str">
        <f>_xlfn.XLOOKUP(A432,CrossRef!N:N,CrossRef!C:C,"",0)</f>
        <v>4008</v>
      </c>
      <c r="E432" s="38" t="str">
        <f>LEFT(M432,3)</f>
        <v>SSP</v>
      </c>
      <c r="F432" s="38" t="str">
        <f>_xlfn.TEXTAFTER(J432,"-")</f>
        <v>DRIV-WHGP</v>
      </c>
      <c r="G432" t="s">
        <v>2725</v>
      </c>
      <c r="H432" t="s">
        <v>2726</v>
      </c>
      <c r="I432" t="s">
        <v>3519</v>
      </c>
      <c r="J432" s="7" t="s">
        <v>1296</v>
      </c>
      <c r="K432" t="s">
        <v>2638</v>
      </c>
      <c r="L432" t="s">
        <v>183</v>
      </c>
      <c r="M432" t="s">
        <v>3521</v>
      </c>
      <c r="N432" t="s">
        <v>2640</v>
      </c>
      <c r="O432" t="s">
        <v>2803</v>
      </c>
      <c r="P432" t="s">
        <v>2642</v>
      </c>
      <c r="Q432" t="s">
        <v>2640</v>
      </c>
      <c r="R432" t="s">
        <v>4102</v>
      </c>
      <c r="S432" t="s">
        <v>2655</v>
      </c>
      <c r="T432" t="s">
        <v>2688</v>
      </c>
      <c r="U432" t="s">
        <v>485</v>
      </c>
      <c r="V432" s="7" t="s">
        <v>945</v>
      </c>
      <c r="W432" s="8">
        <v>24000</v>
      </c>
      <c r="X432" t="s">
        <v>4103</v>
      </c>
      <c r="Y432" t="s">
        <v>3876</v>
      </c>
      <c r="Z432" s="8">
        <v>47173</v>
      </c>
      <c r="AA432" s="9">
        <v>15.37</v>
      </c>
      <c r="AB432" s="8">
        <v>108623.9</v>
      </c>
      <c r="AD432" s="10">
        <v>4923746</v>
      </c>
      <c r="AE432" s="11">
        <v>44790</v>
      </c>
      <c r="AF432" s="8">
        <v>24518</v>
      </c>
      <c r="AG432" s="8">
        <v>1345</v>
      </c>
      <c r="AH432" s="12">
        <v>5.6041666666666663E-2</v>
      </c>
      <c r="AI432" s="8">
        <v>87.508132726089784</v>
      </c>
      <c r="AJ432" s="11">
        <v>46312.508132719908</v>
      </c>
      <c r="AK432" s="11">
        <v>46296</v>
      </c>
      <c r="AL432" s="10">
        <v>16</v>
      </c>
      <c r="AM432">
        <v>48264.27</v>
      </c>
      <c r="AN432">
        <v>0.98942791666666652</v>
      </c>
      <c r="AO432" s="40" t="str">
        <f>E432&amp;F432&amp;U432</f>
        <v>SSPDRIV-WHGPLHF</v>
      </c>
      <c r="AP432" s="40" t="str">
        <f>_xlfn.XLOOKUP(AO432,CrossRef!N:N,CrossRef!A:A,"NOT FOUND",0)</f>
        <v>SSP4008LF</v>
      </c>
      <c r="AQ432" s="40" t="str">
        <f>IFERROR(_xlfn.XLOOKUP(AO432,CrossRef!$N:$N,CrossRef!$E:$E,"Not Found"),"-")</f>
        <v>793F</v>
      </c>
      <c r="AR432" s="40" t="str">
        <f>IFERROR(_xlfn.XLOOKUP(AO432,CrossRef!$N:$N,CrossRef!$G:$G,"Not Found"),"-")</f>
        <v>4008 - FINAL DRIVE, BRAKE &amp; WHEEL</v>
      </c>
      <c r="AS432" s="40" t="str">
        <f>IFERROR(_xlfn.XLOOKUP(AO432,CrossRef!$N:$N,CrossRef!$H:$H,"Not Found"),"-")</f>
        <v>LF - LEFT FRONT</v>
      </c>
    </row>
    <row r="433" spans="1:45" hidden="1" x14ac:dyDescent="0.3">
      <c r="A433" s="38" t="str">
        <f>E433&amp;F433&amp;U433</f>
        <v>SSPSURE-SPSNLHF</v>
      </c>
      <c r="B433" s="38" t="str">
        <f>I433&amp;D433&amp;C433</f>
        <v>TD63277201LF</v>
      </c>
      <c r="C433" s="38" t="str">
        <f>_xlfn.XLOOKUP(A433,CrossRef!N:N,CrossRef!D:D,"",0)</f>
        <v>LF</v>
      </c>
      <c r="D433" s="38" t="str">
        <f>_xlfn.XLOOKUP(A433,CrossRef!N:N,CrossRef!C:C,"",0)</f>
        <v>7201</v>
      </c>
      <c r="E433" s="38" t="str">
        <f>LEFT(M433,3)</f>
        <v>SSP</v>
      </c>
      <c r="F433" s="38" t="str">
        <f>_xlfn.TEXTAFTER(J433,"-")</f>
        <v>SURE-SPSN</v>
      </c>
      <c r="G433" t="s">
        <v>2725</v>
      </c>
      <c r="H433" t="s">
        <v>2726</v>
      </c>
      <c r="I433" t="s">
        <v>3519</v>
      </c>
      <c r="J433" s="7" t="s">
        <v>1297</v>
      </c>
      <c r="K433" t="s">
        <v>2638</v>
      </c>
      <c r="L433" t="s">
        <v>183</v>
      </c>
      <c r="M433" t="s">
        <v>3521</v>
      </c>
      <c r="N433" t="s">
        <v>2640</v>
      </c>
      <c r="O433" t="s">
        <v>2803</v>
      </c>
      <c r="P433" t="s">
        <v>2642</v>
      </c>
      <c r="Q433" t="s">
        <v>2640</v>
      </c>
      <c r="R433" t="s">
        <v>4104</v>
      </c>
      <c r="S433" t="s">
        <v>2644</v>
      </c>
      <c r="T433" t="s">
        <v>2720</v>
      </c>
      <c r="U433" t="s">
        <v>485</v>
      </c>
      <c r="V433" s="7" t="s">
        <v>950</v>
      </c>
      <c r="W433" s="8">
        <v>24000</v>
      </c>
      <c r="X433" t="s">
        <v>4105</v>
      </c>
      <c r="Y433" t="s">
        <v>2825</v>
      </c>
      <c r="Z433" s="8">
        <v>47173</v>
      </c>
      <c r="AA433" s="9">
        <v>15.37</v>
      </c>
      <c r="AB433" s="8">
        <v>68000.45</v>
      </c>
      <c r="AD433" s="10">
        <v>4944609</v>
      </c>
      <c r="AE433" s="11">
        <v>44787</v>
      </c>
      <c r="AF433" s="8">
        <v>24518</v>
      </c>
      <c r="AG433" s="8">
        <v>1345</v>
      </c>
      <c r="AH433" s="12">
        <v>5.6041666666666663E-2</v>
      </c>
      <c r="AI433" s="8">
        <v>87.508132726089784</v>
      </c>
      <c r="AJ433" s="11">
        <v>46312.508132719908</v>
      </c>
      <c r="AK433" s="11">
        <v>46335</v>
      </c>
      <c r="AL433" s="10">
        <v>-23</v>
      </c>
      <c r="AM433">
        <v>48863.7</v>
      </c>
      <c r="AN433">
        <v>1.0144041666666666</v>
      </c>
      <c r="AO433" s="40" t="str">
        <f>E433&amp;F433&amp;U433</f>
        <v>SSPSURE-SPSNLHF</v>
      </c>
      <c r="AP433" s="40" t="str">
        <f>_xlfn.XLOOKUP(AO433,CrossRef!N:N,CrossRef!A:A,"NOT FOUND",0)</f>
        <v>SSP7201LF</v>
      </c>
      <c r="AQ433" s="40" t="str">
        <f>IFERROR(_xlfn.XLOOKUP(AO433,CrossRef!$N:$N,CrossRef!$E:$E,"Not Found"),"-")</f>
        <v>793F</v>
      </c>
      <c r="AR433" s="40" t="str">
        <f>IFERROR(_xlfn.XLOOKUP(AO433,CrossRef!$N:$N,CrossRef!$G:$G,"Not Found"),"-")</f>
        <v>7201 - SUSPENSION CYLINDER</v>
      </c>
      <c r="AS433" s="40" t="str">
        <f>IFERROR(_xlfn.XLOOKUP(AO433,CrossRef!$N:$N,CrossRef!$H:$H,"Not Found"),"-")</f>
        <v>LF - LEFT FRONT</v>
      </c>
    </row>
    <row r="434" spans="1:45" hidden="1" x14ac:dyDescent="0.3">
      <c r="A434" s="38" t="str">
        <f>E434&amp;F434&amp;U434</f>
        <v>SSPSURE-SPSNRHF</v>
      </c>
      <c r="B434" s="38" t="str">
        <f>I434&amp;D434&amp;C434</f>
        <v>TD6327</v>
      </c>
      <c r="C434" s="38" t="str">
        <f>_xlfn.XLOOKUP(A434,CrossRef!N:N,CrossRef!D:D,"",0)</f>
        <v/>
      </c>
      <c r="D434" s="38" t="str">
        <f>_xlfn.XLOOKUP(A434,CrossRef!N:N,CrossRef!C:C,"",0)</f>
        <v/>
      </c>
      <c r="E434" s="38" t="str">
        <f>LEFT(M434,3)</f>
        <v>SSP</v>
      </c>
      <c r="F434" s="38" t="str">
        <f>_xlfn.TEXTAFTER(J434,"-")</f>
        <v>SURE-SPSN</v>
      </c>
      <c r="G434" t="s">
        <v>2725</v>
      </c>
      <c r="H434" t="s">
        <v>2726</v>
      </c>
      <c r="I434" t="s">
        <v>3519</v>
      </c>
      <c r="J434" s="7" t="s">
        <v>1297</v>
      </c>
      <c r="K434" t="s">
        <v>2638</v>
      </c>
      <c r="L434" t="s">
        <v>183</v>
      </c>
      <c r="M434" t="s">
        <v>3521</v>
      </c>
      <c r="N434" t="s">
        <v>2640</v>
      </c>
      <c r="O434" t="s">
        <v>2803</v>
      </c>
      <c r="P434" t="s">
        <v>2642</v>
      </c>
      <c r="Q434" t="s">
        <v>2640</v>
      </c>
      <c r="R434" t="s">
        <v>4106</v>
      </c>
      <c r="S434" t="s">
        <v>2644</v>
      </c>
      <c r="T434" t="s">
        <v>2720</v>
      </c>
      <c r="U434" t="s">
        <v>488</v>
      </c>
      <c r="V434" s="7" t="s">
        <v>1108</v>
      </c>
      <c r="W434" s="8">
        <v>24000</v>
      </c>
      <c r="X434" t="s">
        <v>4107</v>
      </c>
      <c r="Y434" t="s">
        <v>2825</v>
      </c>
      <c r="Z434" s="8">
        <v>47173</v>
      </c>
      <c r="AA434" s="9">
        <v>15.37</v>
      </c>
      <c r="AB434" s="8">
        <v>68000.45</v>
      </c>
      <c r="AD434" s="10">
        <v>4944610</v>
      </c>
      <c r="AE434" s="11">
        <v>44787</v>
      </c>
      <c r="AF434" s="8">
        <v>24518</v>
      </c>
      <c r="AG434" s="8">
        <v>1345</v>
      </c>
      <c r="AH434" s="12">
        <v>5.6041666666666663E-2</v>
      </c>
      <c r="AI434" s="8">
        <v>87.508132726089784</v>
      </c>
      <c r="AJ434" s="11">
        <v>46312.508132719908</v>
      </c>
      <c r="AK434" s="11">
        <v>46335</v>
      </c>
      <c r="AL434" s="10">
        <v>-23</v>
      </c>
      <c r="AM434">
        <v>48863.7</v>
      </c>
      <c r="AN434">
        <v>1.0144041666666666</v>
      </c>
      <c r="AO434" s="40" t="str">
        <f>E434&amp;F434&amp;U434</f>
        <v>SSPSURE-SPSNRHF</v>
      </c>
      <c r="AP434" s="40" t="str">
        <f>_xlfn.XLOOKUP(AO434,CrossRef!N:N,CrossRef!A:A,"NOT FOUND",0)</f>
        <v>NOT FOUND</v>
      </c>
      <c r="AQ434" s="40" t="str">
        <f>IFERROR(_xlfn.XLOOKUP(AO434,CrossRef!$N:$N,CrossRef!$E:$E,"Not Found"),"-")</f>
        <v>Not Found</v>
      </c>
      <c r="AR434" s="40" t="str">
        <f>IFERROR(_xlfn.XLOOKUP(AO434,CrossRef!$N:$N,CrossRef!$G:$G,"Not Found"),"-")</f>
        <v>Not Found</v>
      </c>
      <c r="AS434" s="40" t="str">
        <f>IFERROR(_xlfn.XLOOKUP(AO434,CrossRef!$N:$N,CrossRef!$H:$H,"Not Found"),"-")</f>
        <v>Not Found</v>
      </c>
    </row>
    <row r="435" spans="1:45" hidden="1" x14ac:dyDescent="0.3">
      <c r="A435" s="38" t="str">
        <f>E435&amp;F435&amp;U435</f>
        <v>TWGDRIV-TMSN</v>
      </c>
      <c r="B435" s="38" t="str">
        <f>I435&amp;D435&amp;C435</f>
        <v>DZ8206303000</v>
      </c>
      <c r="C435" s="38" t="str">
        <f>_xlfn.XLOOKUP(A435,CrossRef!N:N,CrossRef!D:D,"",0)</f>
        <v>00</v>
      </c>
      <c r="D435" s="38" t="str">
        <f>_xlfn.XLOOKUP(A435,CrossRef!N:N,CrossRef!C:C,"",0)</f>
        <v>3030</v>
      </c>
      <c r="E435" s="38" t="str">
        <f>LEFT(M435,3)</f>
        <v>TWG</v>
      </c>
      <c r="F435" s="38" t="str">
        <f>_xlfn.TEXTAFTER(J435,"-")</f>
        <v>DRIV-TMSN</v>
      </c>
      <c r="G435" t="s">
        <v>2813</v>
      </c>
      <c r="H435" t="s">
        <v>2814</v>
      </c>
      <c r="I435" t="s">
        <v>4108</v>
      </c>
      <c r="J435" s="7" t="s">
        <v>1298</v>
      </c>
      <c r="K435" t="s">
        <v>2638</v>
      </c>
      <c r="L435" t="s">
        <v>37</v>
      </c>
      <c r="M435" t="s">
        <v>4109</v>
      </c>
      <c r="N435" t="s">
        <v>2640</v>
      </c>
      <c r="O435" t="s">
        <v>2653</v>
      </c>
      <c r="P435" t="s">
        <v>2642</v>
      </c>
      <c r="Q435" t="s">
        <v>2662</v>
      </c>
      <c r="R435" t="s">
        <v>4110</v>
      </c>
      <c r="S435" t="s">
        <v>2655</v>
      </c>
      <c r="T435" t="s">
        <v>2818</v>
      </c>
      <c r="U435" t="s">
        <v>2657</v>
      </c>
      <c r="V435" s="7" t="s">
        <v>308</v>
      </c>
      <c r="W435" s="8">
        <v>12000</v>
      </c>
      <c r="X435" t="s">
        <v>4111</v>
      </c>
      <c r="Y435" t="s">
        <v>4112</v>
      </c>
      <c r="Z435" s="8">
        <v>19425</v>
      </c>
      <c r="AA435" s="9">
        <v>6.66</v>
      </c>
      <c r="AB435" s="8">
        <v>72718.740000000005</v>
      </c>
      <c r="AD435" s="10">
        <v>4858833</v>
      </c>
      <c r="AE435" s="11">
        <v>44863</v>
      </c>
      <c r="AF435" s="8">
        <v>8770</v>
      </c>
      <c r="AG435" s="8">
        <v>1345</v>
      </c>
      <c r="AH435" s="12">
        <v>0.11208333333333333</v>
      </c>
      <c r="AI435" s="8">
        <v>201.95195195195194</v>
      </c>
      <c r="AJ435" s="11">
        <v>46426.951951967596</v>
      </c>
      <c r="AK435" s="11">
        <v>47268</v>
      </c>
      <c r="AL435" s="10">
        <v>-842</v>
      </c>
      <c r="AM435">
        <v>26371.38</v>
      </c>
      <c r="AN435">
        <v>1.4667816666666667</v>
      </c>
      <c r="AO435" s="40" t="str">
        <f>E435&amp;F435&amp;U435</f>
        <v>TWGDRIV-TMSN</v>
      </c>
      <c r="AP435" s="40" t="str">
        <f>_xlfn.XLOOKUP(AO435,CrossRef!N:N,CrossRef!A:A,"NOT FOUND",0)</f>
        <v>TWG303000</v>
      </c>
      <c r="AQ435" s="40" t="str">
        <f>IFERROR(_xlfn.XLOOKUP(AO435,CrossRef!$N:$N,CrossRef!$E:$E,"Not Found"),"-")</f>
        <v>D9T</v>
      </c>
      <c r="AR435" s="40" t="str">
        <f>IFERROR(_xlfn.XLOOKUP(AO435,CrossRef!$N:$N,CrossRef!$G:$G,"Not Found"),"-")</f>
        <v>3030 - TRANSMISSION</v>
      </c>
      <c r="AS435" s="40" t="str">
        <f>IFERROR(_xlfn.XLOOKUP(AO435,CrossRef!$N:$N,CrossRef!$H:$H,"Not Found"),"-")</f>
        <v>00 - (NONE)</v>
      </c>
    </row>
    <row r="436" spans="1:45" hidden="1" x14ac:dyDescent="0.3">
      <c r="A436" s="38" t="str">
        <f>E436&amp;F436&amp;U436</f>
        <v>2BWDRIV-TMSN</v>
      </c>
      <c r="B436" s="38" t="str">
        <f>I436&amp;D436&amp;C436</f>
        <v>TD6650303000</v>
      </c>
      <c r="C436" s="38" t="str">
        <f>_xlfn.XLOOKUP(A436,CrossRef!N:N,CrossRef!D:D,"",0)</f>
        <v>00</v>
      </c>
      <c r="D436" s="38" t="str">
        <f>_xlfn.XLOOKUP(A436,CrossRef!N:N,CrossRef!C:C,"",0)</f>
        <v>3030</v>
      </c>
      <c r="E436" s="38" t="str">
        <f>LEFT(M436,3)</f>
        <v>2BW</v>
      </c>
      <c r="F436" s="38" t="str">
        <f>_xlfn.TEXTAFTER(J436,"-")</f>
        <v>DRIV-TMSN</v>
      </c>
      <c r="G436" t="s">
        <v>2695</v>
      </c>
      <c r="H436" t="s">
        <v>2696</v>
      </c>
      <c r="I436" t="s">
        <v>4113</v>
      </c>
      <c r="J436" s="7" t="s">
        <v>1299</v>
      </c>
      <c r="K436" t="s">
        <v>2638</v>
      </c>
      <c r="L436" t="s">
        <v>180</v>
      </c>
      <c r="M436" t="s">
        <v>4114</v>
      </c>
      <c r="N436" t="s">
        <v>2640</v>
      </c>
      <c r="O436" t="s">
        <v>2871</v>
      </c>
      <c r="P436" t="s">
        <v>2642</v>
      </c>
      <c r="Q436" t="s">
        <v>2640</v>
      </c>
      <c r="R436" t="s">
        <v>4115</v>
      </c>
      <c r="S436" t="s">
        <v>2657</v>
      </c>
      <c r="T436" t="s">
        <v>2657</v>
      </c>
      <c r="U436" t="s">
        <v>2657</v>
      </c>
      <c r="V436" s="7" t="s">
        <v>379</v>
      </c>
      <c r="W436" s="8">
        <v>18000</v>
      </c>
      <c r="X436" t="s">
        <v>4116</v>
      </c>
      <c r="Y436" t="s">
        <v>4117</v>
      </c>
      <c r="Z436" s="8">
        <v>39657</v>
      </c>
      <c r="AA436" s="9">
        <v>12.37</v>
      </c>
      <c r="AB436" s="8">
        <v>56899.99</v>
      </c>
      <c r="AD436" s="10">
        <v>5016394</v>
      </c>
      <c r="AE436" s="11"/>
      <c r="AF436" s="8">
        <v>23012</v>
      </c>
      <c r="AG436" s="8">
        <v>1355</v>
      </c>
      <c r="AH436" s="12">
        <v>7.5277777777777777E-2</v>
      </c>
      <c r="AI436" s="8">
        <v>109.53920776071141</v>
      </c>
      <c r="AJ436" s="11">
        <v>46334.539207754628</v>
      </c>
      <c r="AK436" s="11">
        <v>46380</v>
      </c>
      <c r="AL436" s="10">
        <v>-46</v>
      </c>
      <c r="AM436">
        <v>41574.35</v>
      </c>
      <c r="AN436">
        <v>1.0312416666666666</v>
      </c>
      <c r="AO436" s="40" t="str">
        <f>E436&amp;F436&amp;U436</f>
        <v>2BWDRIV-TMSN</v>
      </c>
      <c r="AP436" s="40" t="str">
        <f>_xlfn.XLOOKUP(AO436,CrossRef!N:N,CrossRef!A:A,"NOT FOUND",0)</f>
        <v>2BW303000</v>
      </c>
      <c r="AQ436" s="40" t="str">
        <f>IFERROR(_xlfn.XLOOKUP(AO436,CrossRef!$N:$N,CrossRef!$E:$E,"Not Found"),"-")</f>
        <v>789C</v>
      </c>
      <c r="AR436" s="40" t="str">
        <f>IFERROR(_xlfn.XLOOKUP(AO436,CrossRef!$N:$N,CrossRef!$G:$G,"Not Found"),"-")</f>
        <v>3030 - TRANSMISSION</v>
      </c>
      <c r="AS436" s="40" t="str">
        <f>IFERROR(_xlfn.XLOOKUP(AO436,CrossRef!$N:$N,CrossRef!$H:$H,"Not Found"),"-")</f>
        <v>00 - (NONE)</v>
      </c>
    </row>
    <row r="437" spans="1:45" hidden="1" x14ac:dyDescent="0.3">
      <c r="A437" s="38" t="str">
        <f>E437&amp;F437&amp;U437</f>
        <v>2BWDRIV-TMSN</v>
      </c>
      <c r="B437" s="38" t="str">
        <f>I437&amp;D437&amp;C437</f>
        <v>TD6650303000</v>
      </c>
      <c r="C437" s="38" t="str">
        <f>_xlfn.XLOOKUP(A437,CrossRef!N:N,CrossRef!D:D,"",0)</f>
        <v>00</v>
      </c>
      <c r="D437" s="38" t="str">
        <f>_xlfn.XLOOKUP(A437,CrossRef!N:N,CrossRef!C:C,"",0)</f>
        <v>3030</v>
      </c>
      <c r="E437" s="38" t="str">
        <f>LEFT(M437,3)</f>
        <v>2BW</v>
      </c>
      <c r="F437" s="38" t="str">
        <f>_xlfn.TEXTAFTER(J437,"-")</f>
        <v>DRIV-TMSN</v>
      </c>
      <c r="G437" t="s">
        <v>2695</v>
      </c>
      <c r="H437" t="s">
        <v>2696</v>
      </c>
      <c r="I437" t="s">
        <v>4113</v>
      </c>
      <c r="J437" s="7" t="s">
        <v>1299</v>
      </c>
      <c r="K437" t="s">
        <v>2638</v>
      </c>
      <c r="L437" t="s">
        <v>180</v>
      </c>
      <c r="M437" t="s">
        <v>4114</v>
      </c>
      <c r="N437" t="s">
        <v>2640</v>
      </c>
      <c r="O437" t="s">
        <v>2871</v>
      </c>
      <c r="P437" t="s">
        <v>2642</v>
      </c>
      <c r="Q437" t="s">
        <v>2640</v>
      </c>
      <c r="R437" t="s">
        <v>4118</v>
      </c>
      <c r="S437" t="s">
        <v>2657</v>
      </c>
      <c r="T437" t="s">
        <v>2657</v>
      </c>
      <c r="U437" t="s">
        <v>2657</v>
      </c>
      <c r="V437" s="7" t="s">
        <v>301</v>
      </c>
      <c r="W437" s="8">
        <v>16000</v>
      </c>
      <c r="X437" t="s">
        <v>4119</v>
      </c>
      <c r="Y437" t="s">
        <v>3888</v>
      </c>
      <c r="Z437" s="8">
        <v>39657</v>
      </c>
      <c r="AA437" s="9">
        <v>12.37</v>
      </c>
      <c r="AB437" s="8">
        <v>100188.96</v>
      </c>
      <c r="AD437" s="10">
        <v>5016395</v>
      </c>
      <c r="AE437" s="11"/>
      <c r="AF437" s="8">
        <v>25012</v>
      </c>
      <c r="AG437" s="8">
        <v>1355</v>
      </c>
      <c r="AH437" s="12">
        <v>8.4687499999999999E-2</v>
      </c>
      <c r="AI437" s="8">
        <v>109.53920776071141</v>
      </c>
      <c r="AJ437" s="11">
        <v>46334.539207754628</v>
      </c>
      <c r="AK437" s="11">
        <v>46380</v>
      </c>
      <c r="AL437" s="10">
        <v>-46</v>
      </c>
      <c r="AM437">
        <v>41574.35</v>
      </c>
      <c r="AN437">
        <v>1.0351468749999999</v>
      </c>
      <c r="AO437" s="40" t="str">
        <f>E437&amp;F437&amp;U437</f>
        <v>2BWDRIV-TMSN</v>
      </c>
      <c r="AP437" s="40" t="str">
        <f>_xlfn.XLOOKUP(AO437,CrossRef!N:N,CrossRef!A:A,"NOT FOUND",0)</f>
        <v>2BW303000</v>
      </c>
      <c r="AQ437" s="40" t="str">
        <f>IFERROR(_xlfn.XLOOKUP(AO437,CrossRef!$N:$N,CrossRef!$E:$E,"Not Found"),"-")</f>
        <v>789C</v>
      </c>
      <c r="AR437" s="40" t="str">
        <f>IFERROR(_xlfn.XLOOKUP(AO437,CrossRef!$N:$N,CrossRef!$G:$G,"Not Found"),"-")</f>
        <v>3030 - TRANSMISSION</v>
      </c>
      <c r="AS437" s="40" t="str">
        <f>IFERROR(_xlfn.XLOOKUP(AO437,CrossRef!$N:$N,CrossRef!$H:$H,"Not Found"),"-")</f>
        <v>00 - (NONE)</v>
      </c>
    </row>
    <row r="438" spans="1:45" hidden="1" x14ac:dyDescent="0.3">
      <c r="A438" s="38" t="str">
        <f>E438&amp;F438&amp;U438</f>
        <v>E9WDRIV</v>
      </c>
      <c r="B438" s="38" t="str">
        <f>I438&amp;D438&amp;C438</f>
        <v>GD1411325800</v>
      </c>
      <c r="C438" s="38" t="str">
        <f>_xlfn.XLOOKUP(A438,CrossRef!N:N,CrossRef!D:D,"",0)</f>
        <v>00</v>
      </c>
      <c r="D438" s="38" t="str">
        <f>_xlfn.XLOOKUP(A438,CrossRef!N:N,CrossRef!C:C,"",0)</f>
        <v>3258</v>
      </c>
      <c r="E438" s="38" t="str">
        <f>LEFT(M438,3)</f>
        <v>E9W</v>
      </c>
      <c r="F438" s="38" t="str">
        <f>_xlfn.TEXTAFTER(J438,"-")</f>
        <v>DRIV</v>
      </c>
      <c r="G438" t="s">
        <v>2725</v>
      </c>
      <c r="H438" t="s">
        <v>2726</v>
      </c>
      <c r="I438" t="s">
        <v>4120</v>
      </c>
      <c r="J438" s="7" t="s">
        <v>431</v>
      </c>
      <c r="K438" t="s">
        <v>2638</v>
      </c>
      <c r="L438" t="s">
        <v>101</v>
      </c>
      <c r="M438" t="s">
        <v>4121</v>
      </c>
      <c r="N438" t="s">
        <v>2640</v>
      </c>
      <c r="O438" t="s">
        <v>2803</v>
      </c>
      <c r="P438" t="s">
        <v>2642</v>
      </c>
      <c r="Q438" t="s">
        <v>2640</v>
      </c>
      <c r="R438" t="s">
        <v>4122</v>
      </c>
      <c r="S438" t="s">
        <v>2655</v>
      </c>
      <c r="T438" t="s">
        <v>2656</v>
      </c>
      <c r="U438" t="s">
        <v>2657</v>
      </c>
      <c r="V438" s="7" t="s">
        <v>427</v>
      </c>
      <c r="W438" s="8">
        <v>12000</v>
      </c>
      <c r="X438" t="s">
        <v>4123</v>
      </c>
      <c r="Y438" t="s">
        <v>4124</v>
      </c>
      <c r="Z438" s="8">
        <v>28205</v>
      </c>
      <c r="AA438" s="9">
        <v>10.84</v>
      </c>
      <c r="AB438" s="8">
        <v>34290.910000000003</v>
      </c>
      <c r="AD438" s="10">
        <v>4949079</v>
      </c>
      <c r="AE438" s="11">
        <v>45333</v>
      </c>
      <c r="AF438" s="8">
        <v>17560.8</v>
      </c>
      <c r="AG438" s="8">
        <v>1355.7999999999993</v>
      </c>
      <c r="AH438" s="12">
        <v>0.11298333333333327</v>
      </c>
      <c r="AI438" s="8">
        <v>125.07380073800732</v>
      </c>
      <c r="AJ438" s="11">
        <v>46350.073800729166</v>
      </c>
      <c r="AK438" s="11">
        <v>46344</v>
      </c>
      <c r="AL438" s="10">
        <v>6</v>
      </c>
      <c r="AM438">
        <v>29494.959999999999</v>
      </c>
      <c r="AN438">
        <v>0.99451333333333336</v>
      </c>
      <c r="AO438" s="40" t="str">
        <f>E438&amp;F438&amp;U438</f>
        <v>E9WDRIV</v>
      </c>
      <c r="AP438" s="40" t="str">
        <f>_xlfn.XLOOKUP(AO438,CrossRef!N:N,CrossRef!A:A,"NOT FOUND",0)</f>
        <v>E9W325800</v>
      </c>
      <c r="AQ438" s="40" t="str">
        <f>IFERROR(_xlfn.XLOOKUP(AO438,CrossRef!$N:$N,CrossRef!$E:$E,"Not Found"),"-")</f>
        <v>18M3</v>
      </c>
      <c r="AR438" s="40" t="str">
        <f>IFERROR(_xlfn.XLOOKUP(AO438,CrossRef!$N:$N,CrossRef!$G:$G,"Not Found"),"-")</f>
        <v>3258 - DIFFERENTIAL</v>
      </c>
      <c r="AS438" s="40" t="str">
        <f>IFERROR(_xlfn.XLOOKUP(AO438,CrossRef!$N:$N,CrossRef!$H:$H,"Not Found"),"-")</f>
        <v>00 - (NONE)</v>
      </c>
    </row>
    <row r="439" spans="1:45" hidden="1" x14ac:dyDescent="0.3">
      <c r="A439" s="38" t="str">
        <f>E439&amp;F439&amp;U439</f>
        <v>APXSURE-SPSNLHF</v>
      </c>
      <c r="B439" s="38" t="str">
        <f>I439&amp;D439&amp;C439</f>
        <v>TD61077201LF</v>
      </c>
      <c r="C439" s="38" t="str">
        <f>_xlfn.XLOOKUP(A439,CrossRef!N:N,CrossRef!D:D,"",0)</f>
        <v>LF</v>
      </c>
      <c r="D439" s="38" t="str">
        <f>_xlfn.XLOOKUP(A439,CrossRef!N:N,CrossRef!C:C,"",0)</f>
        <v>7201</v>
      </c>
      <c r="E439" s="38" t="str">
        <f>LEFT(M439,3)</f>
        <v>APX</v>
      </c>
      <c r="F439" s="38" t="str">
        <f>_xlfn.TEXTAFTER(J439,"-")</f>
        <v>SURE-SPSN</v>
      </c>
      <c r="G439" t="s">
        <v>2648</v>
      </c>
      <c r="H439" t="s">
        <v>2649</v>
      </c>
      <c r="I439" t="s">
        <v>3386</v>
      </c>
      <c r="J439" s="7" t="s">
        <v>1300</v>
      </c>
      <c r="K439" t="s">
        <v>2638</v>
      </c>
      <c r="L439" t="s">
        <v>177</v>
      </c>
      <c r="M439" t="s">
        <v>3387</v>
      </c>
      <c r="N439" t="s">
        <v>2640</v>
      </c>
      <c r="O439" t="s">
        <v>2653</v>
      </c>
      <c r="P439" t="s">
        <v>2642</v>
      </c>
      <c r="Q439" t="s">
        <v>2640</v>
      </c>
      <c r="R439" t="s">
        <v>4125</v>
      </c>
      <c r="S439" t="s">
        <v>2644</v>
      </c>
      <c r="T439" t="s">
        <v>2720</v>
      </c>
      <c r="U439" t="s">
        <v>485</v>
      </c>
      <c r="V439" s="7" t="s">
        <v>935</v>
      </c>
      <c r="W439" s="8">
        <v>22000</v>
      </c>
      <c r="X439" t="s">
        <v>4126</v>
      </c>
      <c r="Y439" t="s">
        <v>2722</v>
      </c>
      <c r="Z439" s="8">
        <v>74686.679999999993</v>
      </c>
      <c r="AA439" s="9">
        <v>15.22</v>
      </c>
      <c r="AB439" s="8">
        <v>29554.47</v>
      </c>
      <c r="AD439" s="10">
        <v>4901751</v>
      </c>
      <c r="AE439" s="11">
        <v>44363</v>
      </c>
      <c r="AF439" s="8">
        <v>54044.52</v>
      </c>
      <c r="AG439" s="8">
        <v>1357.8399999999965</v>
      </c>
      <c r="AH439" s="12">
        <v>6.1719999999999844E-2</v>
      </c>
      <c r="AI439" s="8">
        <v>89.214191852824996</v>
      </c>
      <c r="AJ439" s="11">
        <v>46314.214191863422</v>
      </c>
      <c r="AK439" s="11">
        <v>46261</v>
      </c>
      <c r="AL439" s="10">
        <v>53</v>
      </c>
      <c r="AM439">
        <v>75234.599999999991</v>
      </c>
      <c r="AN439">
        <v>0.96318545454545434</v>
      </c>
      <c r="AO439" s="40" t="str">
        <f>E439&amp;F439&amp;U439</f>
        <v>APXSURE-SPSNLHF</v>
      </c>
      <c r="AP439" s="40" t="str">
        <f>_xlfn.XLOOKUP(AO439,CrossRef!N:N,CrossRef!A:A,"NOT FOUND",0)</f>
        <v>APX7201LF</v>
      </c>
      <c r="AQ439" s="40" t="str">
        <f>IFERROR(_xlfn.XLOOKUP(AO439,CrossRef!$N:$N,CrossRef!$E:$E,"Not Found"),"-")</f>
        <v>785C</v>
      </c>
      <c r="AR439" s="40" t="str">
        <f>IFERROR(_xlfn.XLOOKUP(AO439,CrossRef!$N:$N,CrossRef!$G:$G,"Not Found"),"-")</f>
        <v>7201 - SUSPENSION CYLINDER</v>
      </c>
      <c r="AS439" s="40" t="str">
        <f>IFERROR(_xlfn.XLOOKUP(AO439,CrossRef!$N:$N,CrossRef!$H:$H,"Not Found"),"-")</f>
        <v>LF - LEFT FRONT</v>
      </c>
    </row>
    <row r="440" spans="1:45" hidden="1" x14ac:dyDescent="0.3">
      <c r="A440" s="38" t="str">
        <f>E440&amp;F440&amp;U440</f>
        <v>DH3ENG1LH</v>
      </c>
      <c r="B440" s="38" t="str">
        <f>I440&amp;D440&amp;C440</f>
        <v>EX70991000LT</v>
      </c>
      <c r="C440" s="38" t="str">
        <f>_xlfn.XLOOKUP(A440,CrossRef!N:N,CrossRef!D:D,"",0)</f>
        <v>LT</v>
      </c>
      <c r="D440" s="38" t="str">
        <f>_xlfn.XLOOKUP(A440,CrossRef!N:N,CrossRef!C:C,"",0)</f>
        <v>1000</v>
      </c>
      <c r="E440" s="38" t="str">
        <f>LEFT(M440,3)</f>
        <v>DH3</v>
      </c>
      <c r="F440" s="38" t="str">
        <f>_xlfn.TEXTAFTER(J440,"-")</f>
        <v>ENG1</v>
      </c>
      <c r="G440" t="s">
        <v>2967</v>
      </c>
      <c r="H440" t="s">
        <v>2814</v>
      </c>
      <c r="I440" t="s">
        <v>2968</v>
      </c>
      <c r="J440" s="7" t="s">
        <v>67</v>
      </c>
      <c r="K440" t="s">
        <v>2638</v>
      </c>
      <c r="L440" t="s">
        <v>65</v>
      </c>
      <c r="M440" t="s">
        <v>2969</v>
      </c>
      <c r="N440" t="s">
        <v>2640</v>
      </c>
      <c r="O440" t="s">
        <v>2653</v>
      </c>
      <c r="P440" t="s">
        <v>2642</v>
      </c>
      <c r="Q440" t="s">
        <v>2640</v>
      </c>
      <c r="R440" t="s">
        <v>4127</v>
      </c>
      <c r="S440" t="s">
        <v>2655</v>
      </c>
      <c r="T440" t="s">
        <v>3087</v>
      </c>
      <c r="U440" t="s">
        <v>59</v>
      </c>
      <c r="V440" s="7" t="s">
        <v>60</v>
      </c>
      <c r="W440" s="8">
        <v>9000</v>
      </c>
      <c r="X440" t="s">
        <v>4128</v>
      </c>
      <c r="Y440" t="s">
        <v>4129</v>
      </c>
      <c r="Z440" s="8">
        <v>52668.1</v>
      </c>
      <c r="AA440" s="9">
        <v>0</v>
      </c>
      <c r="AB440" s="8">
        <v>167740.88</v>
      </c>
      <c r="AD440" s="10">
        <v>4819978</v>
      </c>
      <c r="AE440" s="11">
        <v>45326</v>
      </c>
      <c r="AF440" s="8">
        <v>45030</v>
      </c>
      <c r="AG440" s="8">
        <v>1361.9000000000015</v>
      </c>
      <c r="AH440" s="12">
        <v>0.15132222222222239</v>
      </c>
      <c r="AI440" s="8">
        <v>0</v>
      </c>
      <c r="AJ440" s="11">
        <v>46225</v>
      </c>
      <c r="AK440" s="11">
        <v>46103</v>
      </c>
      <c r="AL440" s="10">
        <v>122</v>
      </c>
      <c r="AO440" s="40" t="str">
        <f>E440&amp;F440&amp;U440</f>
        <v>DH3ENG1LH</v>
      </c>
      <c r="AP440" s="40" t="str">
        <f>_xlfn.XLOOKUP(AO440,CrossRef!N:N,CrossRef!A:A,"NOT FOUND",0)</f>
        <v>DH31000LT</v>
      </c>
      <c r="AQ440" s="40" t="str">
        <f>IFERROR(_xlfn.XLOOKUP(AO440,CrossRef!$N:$N,CrossRef!$E:$E,"Not Found"),"-")</f>
        <v>6060 FS</v>
      </c>
      <c r="AR440" s="40" t="str">
        <f>IFERROR(_xlfn.XLOOKUP(AO440,CrossRef!$N:$N,CrossRef!$G:$G,"Not Found"),"-")</f>
        <v>1000 - ENGINE</v>
      </c>
      <c r="AS440" s="40" t="str">
        <f>IFERROR(_xlfn.XLOOKUP(AO440,CrossRef!$N:$N,CrossRef!$H:$H,"Not Found"),"-")</f>
        <v>LT - LEFT</v>
      </c>
    </row>
    <row r="441" spans="1:45" hidden="1" x14ac:dyDescent="0.3">
      <c r="A441" s="38" t="str">
        <f>E441&amp;F441&amp;U441</f>
        <v>DH3ENG2RH</v>
      </c>
      <c r="B441" s="38" t="str">
        <f>I441&amp;D441&amp;C441</f>
        <v>EX70991000RI</v>
      </c>
      <c r="C441" s="38" t="str">
        <f>_xlfn.XLOOKUP(A441,CrossRef!N:N,CrossRef!D:D,"",0)</f>
        <v>RI</v>
      </c>
      <c r="D441" s="38" t="str">
        <f>_xlfn.XLOOKUP(A441,CrossRef!N:N,CrossRef!C:C,"",0)</f>
        <v>1000</v>
      </c>
      <c r="E441" s="38" t="str">
        <f>LEFT(M441,3)</f>
        <v>DH3</v>
      </c>
      <c r="F441" s="38" t="str">
        <f>_xlfn.TEXTAFTER(J441,"-")</f>
        <v>ENG2</v>
      </c>
      <c r="G441" t="s">
        <v>2967</v>
      </c>
      <c r="H441" t="s">
        <v>2814</v>
      </c>
      <c r="I441" t="s">
        <v>2968</v>
      </c>
      <c r="J441" s="7" t="s">
        <v>68</v>
      </c>
      <c r="K441" t="s">
        <v>2638</v>
      </c>
      <c r="L441" t="s">
        <v>65</v>
      </c>
      <c r="M441" t="s">
        <v>2969</v>
      </c>
      <c r="N441" t="s">
        <v>2640</v>
      </c>
      <c r="O441" t="s">
        <v>2653</v>
      </c>
      <c r="P441" t="s">
        <v>2642</v>
      </c>
      <c r="Q441" t="s">
        <v>2640</v>
      </c>
      <c r="R441" t="s">
        <v>4130</v>
      </c>
      <c r="S441" t="s">
        <v>2655</v>
      </c>
      <c r="T441" t="s">
        <v>3087</v>
      </c>
      <c r="U441" t="s">
        <v>63</v>
      </c>
      <c r="V441" s="7" t="s">
        <v>64</v>
      </c>
      <c r="W441" s="8">
        <v>9000</v>
      </c>
      <c r="X441" t="s">
        <v>4131</v>
      </c>
      <c r="Y441" t="s">
        <v>4129</v>
      </c>
      <c r="Z441" s="8">
        <v>52668.1</v>
      </c>
      <c r="AA441" s="9">
        <v>0</v>
      </c>
      <c r="AB441" s="8">
        <v>167740.88</v>
      </c>
      <c r="AD441" s="10">
        <v>4819979</v>
      </c>
      <c r="AE441" s="11">
        <v>45326</v>
      </c>
      <c r="AF441" s="8">
        <v>45030</v>
      </c>
      <c r="AG441" s="8">
        <v>1361.9000000000015</v>
      </c>
      <c r="AH441" s="12">
        <v>0.15132222222222239</v>
      </c>
      <c r="AI441" s="8">
        <v>0</v>
      </c>
      <c r="AJ441" s="11">
        <v>46225</v>
      </c>
      <c r="AK441" s="11">
        <v>46103</v>
      </c>
      <c r="AL441" s="10">
        <v>122</v>
      </c>
      <c r="AO441" s="40" t="str">
        <f>E441&amp;F441&amp;U441</f>
        <v>DH3ENG2RH</v>
      </c>
      <c r="AP441" s="40" t="str">
        <f>_xlfn.XLOOKUP(AO441,CrossRef!N:N,CrossRef!A:A,"NOT FOUND",0)</f>
        <v>DH31000RI</v>
      </c>
      <c r="AQ441" s="40" t="str">
        <f>IFERROR(_xlfn.XLOOKUP(AO441,CrossRef!$N:$N,CrossRef!$E:$E,"Not Found"),"-")</f>
        <v>6060 FS</v>
      </c>
      <c r="AR441" s="40" t="str">
        <f>IFERROR(_xlfn.XLOOKUP(AO441,CrossRef!$N:$N,CrossRef!$G:$G,"Not Found"),"-")</f>
        <v>1000 - ENGINE</v>
      </c>
      <c r="AS441" s="40" t="str">
        <f>IFERROR(_xlfn.XLOOKUP(AO441,CrossRef!$N:$N,CrossRef!$H:$H,"Not Found"),"-")</f>
        <v>RI - RIGHT</v>
      </c>
    </row>
    <row r="442" spans="1:45" hidden="1" x14ac:dyDescent="0.3">
      <c r="A442" s="38" t="str">
        <f>E442&amp;F442&amp;U442</f>
        <v>4XJENGI-COSY</v>
      </c>
      <c r="B442" s="38" t="str">
        <f>I442&amp;D442&amp;C442</f>
        <v>QTW05135300</v>
      </c>
      <c r="C442" s="38" t="str">
        <f>_xlfn.XLOOKUP(A442,CrossRef!N:N,CrossRef!D:D,"",0)</f>
        <v>00</v>
      </c>
      <c r="D442" s="38" t="str">
        <f>_xlfn.XLOOKUP(A442,CrossRef!N:N,CrossRef!C:C,"",0)</f>
        <v>1353</v>
      </c>
      <c r="E442" s="38" t="str">
        <f>LEFT(M442,3)</f>
        <v>4XJ</v>
      </c>
      <c r="F442" s="38" t="str">
        <f>_xlfn.TEXTAFTER(J442,"-")</f>
        <v>ENGI-COSY</v>
      </c>
      <c r="G442" t="s">
        <v>2635</v>
      </c>
      <c r="H442" t="s">
        <v>2636</v>
      </c>
      <c r="I442" t="s">
        <v>4132</v>
      </c>
      <c r="J442" s="7" t="s">
        <v>281</v>
      </c>
      <c r="K442" t="s">
        <v>2638</v>
      </c>
      <c r="L442" t="s">
        <v>160</v>
      </c>
      <c r="M442" t="s">
        <v>4133</v>
      </c>
      <c r="N442" t="s">
        <v>2640</v>
      </c>
      <c r="O442" t="s">
        <v>2641</v>
      </c>
      <c r="P442" t="s">
        <v>2642</v>
      </c>
      <c r="Q442" t="s">
        <v>2640</v>
      </c>
      <c r="R442" t="s">
        <v>4134</v>
      </c>
      <c r="S442" t="s">
        <v>2655</v>
      </c>
      <c r="T442" t="s">
        <v>3253</v>
      </c>
      <c r="U442" t="s">
        <v>2657</v>
      </c>
      <c r="V442" s="7" t="s">
        <v>264</v>
      </c>
      <c r="W442" s="8">
        <v>20000</v>
      </c>
      <c r="X442" t="s">
        <v>4135</v>
      </c>
      <c r="Y442" t="s">
        <v>4136</v>
      </c>
      <c r="Z442" s="8">
        <v>63723</v>
      </c>
      <c r="AA442" s="9">
        <v>2.78</v>
      </c>
      <c r="AB442" s="8">
        <v>37022.46</v>
      </c>
      <c r="AD442" s="10">
        <v>4744357</v>
      </c>
      <c r="AE442" s="11"/>
      <c r="AF442" s="8">
        <v>45089</v>
      </c>
      <c r="AG442" s="8">
        <v>1366</v>
      </c>
      <c r="AH442" s="12">
        <v>6.83E-2</v>
      </c>
      <c r="AI442" s="8">
        <v>491.36690647482015</v>
      </c>
      <c r="AJ442" s="11">
        <v>46716.366906481482</v>
      </c>
      <c r="AK442" s="11">
        <v>45954</v>
      </c>
      <c r="AL442" s="10">
        <v>762</v>
      </c>
      <c r="AM442">
        <v>62969.62</v>
      </c>
      <c r="AN442">
        <v>0.89403100000000013</v>
      </c>
      <c r="AO442" s="40" t="str">
        <f>E442&amp;F442&amp;U442</f>
        <v>4XJENGI-COSY</v>
      </c>
      <c r="AP442" s="40" t="str">
        <f>_xlfn.XLOOKUP(AO442,CrossRef!N:N,CrossRef!A:A,"NOT FOUND",0)</f>
        <v>4XJ135300</v>
      </c>
      <c r="AQ442" s="40" t="str">
        <f>IFERROR(_xlfn.XLOOKUP(AO442,CrossRef!$N:$N,CrossRef!$E:$E,"Not Found"),"-")</f>
        <v>777C</v>
      </c>
      <c r="AR442" s="40" t="str">
        <f>IFERROR(_xlfn.XLOOKUP(AO442,CrossRef!$N:$N,CrossRef!$G:$G,"Not Found"),"-")</f>
        <v>1353 - RADIATOR</v>
      </c>
      <c r="AS442" s="40" t="str">
        <f>IFERROR(_xlfn.XLOOKUP(AO442,CrossRef!$N:$N,CrossRef!$H:$H,"Not Found"),"-")</f>
        <v>00 - (NONE)</v>
      </c>
    </row>
    <row r="443" spans="1:45" hidden="1" x14ac:dyDescent="0.3">
      <c r="A443" s="38" t="str">
        <f>E443&amp;F443&amp;U443</f>
        <v>B9HBKSYLHF</v>
      </c>
      <c r="B443" s="38" t="str">
        <f>I443&amp;D443&amp;C443</f>
        <v>GD14014006LF</v>
      </c>
      <c r="C443" s="38" t="str">
        <f>_xlfn.XLOOKUP(A443,CrossRef!N:N,CrossRef!D:D,"",0)</f>
        <v>LF</v>
      </c>
      <c r="D443" s="38" t="str">
        <f>_xlfn.XLOOKUP(A443,CrossRef!N:N,CrossRef!C:C,"",0)</f>
        <v>4006</v>
      </c>
      <c r="E443" s="38" t="str">
        <f>LEFT(M443,3)</f>
        <v>B9H</v>
      </c>
      <c r="F443" s="38" t="str">
        <f>_xlfn.TEXTAFTER(J443,"-")</f>
        <v>BKSY</v>
      </c>
      <c r="G443" t="s">
        <v>2635</v>
      </c>
      <c r="H443" t="s">
        <v>2636</v>
      </c>
      <c r="I443" t="s">
        <v>2854</v>
      </c>
      <c r="J443" s="7" t="s">
        <v>895</v>
      </c>
      <c r="K443" t="s">
        <v>2638</v>
      </c>
      <c r="L443" t="s">
        <v>87</v>
      </c>
      <c r="M443" t="s">
        <v>2855</v>
      </c>
      <c r="N443" t="s">
        <v>2640</v>
      </c>
      <c r="O443" t="s">
        <v>2653</v>
      </c>
      <c r="P443" t="s">
        <v>2642</v>
      </c>
      <c r="Q443" t="s">
        <v>2640</v>
      </c>
      <c r="R443" t="s">
        <v>4137</v>
      </c>
      <c r="S443" t="s">
        <v>2671</v>
      </c>
      <c r="T443" t="s">
        <v>2706</v>
      </c>
      <c r="U443" t="s">
        <v>485</v>
      </c>
      <c r="V443" s="7" t="s">
        <v>878</v>
      </c>
      <c r="W443" s="8">
        <v>12000</v>
      </c>
      <c r="X443" t="s">
        <v>4138</v>
      </c>
      <c r="Y443" t="s">
        <v>4139</v>
      </c>
      <c r="Z443" s="8">
        <v>42125</v>
      </c>
      <c r="AA443" s="9">
        <v>5.0599999999999996</v>
      </c>
      <c r="AB443" s="8">
        <v>23153.37</v>
      </c>
      <c r="AD443" s="10">
        <v>4236102</v>
      </c>
      <c r="AE443" s="11">
        <v>44484</v>
      </c>
      <c r="AF443" s="8">
        <v>31494</v>
      </c>
      <c r="AG443" s="8">
        <v>1369</v>
      </c>
      <c r="AH443" s="12">
        <v>0.11408333333333333</v>
      </c>
      <c r="AI443" s="8">
        <v>270.5533596837945</v>
      </c>
      <c r="AJ443" s="11">
        <v>46495.553359687503</v>
      </c>
      <c r="AK443" s="11">
        <v>48176</v>
      </c>
      <c r="AL443" s="10">
        <v>-1681</v>
      </c>
      <c r="AM443">
        <v>51997.06</v>
      </c>
      <c r="AN443">
        <v>1.7085883333333332</v>
      </c>
      <c r="AO443" s="40" t="str">
        <f>E443&amp;F443&amp;U443</f>
        <v>B9HBKSYLHF</v>
      </c>
      <c r="AP443" s="40" t="str">
        <f>_xlfn.XLOOKUP(AO443,CrossRef!N:N,CrossRef!A:A,"NOT FOUND",0)</f>
        <v>B9H4006LF</v>
      </c>
      <c r="AQ443" s="40" t="str">
        <f>IFERROR(_xlfn.XLOOKUP(AO443,CrossRef!$N:$N,CrossRef!$E:$E,"Not Found"),"-")</f>
        <v>16M</v>
      </c>
      <c r="AR443" s="40" t="str">
        <f>IFERROR(_xlfn.XLOOKUP(AO443,CrossRef!$N:$N,CrossRef!$G:$G,"Not Found"),"-")</f>
        <v>4006 - WHEEL &amp; BRAKE ASSEMBLY</v>
      </c>
      <c r="AS443" s="40" t="str">
        <f>IFERROR(_xlfn.XLOOKUP(AO443,CrossRef!$N:$N,CrossRef!$H:$H,"Not Found"),"-")</f>
        <v>LF - LEFT FRONT</v>
      </c>
    </row>
    <row r="444" spans="1:45" hidden="1" x14ac:dyDescent="0.3">
      <c r="A444" s="38" t="str">
        <f>E444&amp;F444&amp;U444</f>
        <v>E9YDRIV-TMSN</v>
      </c>
      <c r="B444" s="38" t="str">
        <f>I444&amp;D444&amp;C444</f>
        <v>GD1408303000</v>
      </c>
      <c r="C444" s="38" t="str">
        <f>_xlfn.XLOOKUP(A444,CrossRef!N:N,CrossRef!D:D,"",0)</f>
        <v>00</v>
      </c>
      <c r="D444" s="38" t="str">
        <f>_xlfn.XLOOKUP(A444,CrossRef!N:N,CrossRef!C:C,"",0)</f>
        <v>3030</v>
      </c>
      <c r="E444" s="38" t="str">
        <f>LEFT(M444,3)</f>
        <v>E9Y</v>
      </c>
      <c r="F444" s="38" t="str">
        <f>_xlfn.TEXTAFTER(J444,"-")</f>
        <v>DRIV-TMSN</v>
      </c>
      <c r="G444" t="s">
        <v>2635</v>
      </c>
      <c r="H444" t="s">
        <v>2636</v>
      </c>
      <c r="I444" t="s">
        <v>3353</v>
      </c>
      <c r="J444" s="7" t="s">
        <v>316</v>
      </c>
      <c r="K444" t="s">
        <v>2638</v>
      </c>
      <c r="L444" t="s">
        <v>95</v>
      </c>
      <c r="M444" t="s">
        <v>3354</v>
      </c>
      <c r="N444" t="s">
        <v>2640</v>
      </c>
      <c r="O444" t="s">
        <v>2653</v>
      </c>
      <c r="P444" t="s">
        <v>2642</v>
      </c>
      <c r="Q444" t="s">
        <v>2640</v>
      </c>
      <c r="R444" t="s">
        <v>4140</v>
      </c>
      <c r="S444" t="s">
        <v>2655</v>
      </c>
      <c r="T444" t="s">
        <v>2818</v>
      </c>
      <c r="U444" t="s">
        <v>2657</v>
      </c>
      <c r="V444" s="7" t="s">
        <v>308</v>
      </c>
      <c r="W444" s="8">
        <v>12000</v>
      </c>
      <c r="X444" t="s">
        <v>4141</v>
      </c>
      <c r="Y444" t="s">
        <v>4142</v>
      </c>
      <c r="Z444" s="8">
        <v>25296</v>
      </c>
      <c r="AA444" s="9">
        <v>9.39</v>
      </c>
      <c r="AB444" s="8">
        <v>87855.8</v>
      </c>
      <c r="AD444" s="10">
        <v>4838348</v>
      </c>
      <c r="AE444" s="11">
        <v>45221</v>
      </c>
      <c r="AF444" s="8">
        <v>14665</v>
      </c>
      <c r="AG444" s="8">
        <v>1369</v>
      </c>
      <c r="AH444" s="12">
        <v>0.11408333333333333</v>
      </c>
      <c r="AI444" s="8">
        <v>145.79339723109689</v>
      </c>
      <c r="AJ444" s="11">
        <v>46370.793397222224</v>
      </c>
      <c r="AK444" s="11">
        <v>46136</v>
      </c>
      <c r="AL444" s="10">
        <v>234</v>
      </c>
      <c r="AM444">
        <v>24460.29</v>
      </c>
      <c r="AN444">
        <v>0.81627416666666675</v>
      </c>
      <c r="AO444" s="40" t="str">
        <f>E444&amp;F444&amp;U444</f>
        <v>E9YDRIV-TMSN</v>
      </c>
      <c r="AP444" s="40" t="str">
        <f>_xlfn.XLOOKUP(AO444,CrossRef!N:N,CrossRef!A:A,"NOT FOUND",0)</f>
        <v>E9Y303000</v>
      </c>
      <c r="AQ444" s="40" t="str">
        <f>IFERROR(_xlfn.XLOOKUP(AO444,CrossRef!$N:$N,CrossRef!$E:$E,"Not Found"),"-")</f>
        <v>16M3</v>
      </c>
      <c r="AR444" s="40" t="str">
        <f>IFERROR(_xlfn.XLOOKUP(AO444,CrossRef!$N:$N,CrossRef!$G:$G,"Not Found"),"-")</f>
        <v>3030 - TRANSMISSION</v>
      </c>
      <c r="AS444" s="40" t="str">
        <f>IFERROR(_xlfn.XLOOKUP(AO444,CrossRef!$N:$N,CrossRef!$H:$H,"Not Found"),"-")</f>
        <v>00 - (NONE)</v>
      </c>
    </row>
    <row r="445" spans="1:45" hidden="1" x14ac:dyDescent="0.3">
      <c r="A445" s="38" t="str">
        <f>E445&amp;F445&amp;U445</f>
        <v>APXDRIV-TQCV</v>
      </c>
      <c r="B445" s="38" t="str">
        <f>I445&amp;D445&amp;C445</f>
        <v>TD6091310100</v>
      </c>
      <c r="C445" s="38" t="str">
        <f>_xlfn.XLOOKUP(A445,CrossRef!N:N,CrossRef!D:D,"",0)</f>
        <v>00</v>
      </c>
      <c r="D445" s="38" t="str">
        <f>_xlfn.XLOOKUP(A445,CrossRef!N:N,CrossRef!C:C,"",0)</f>
        <v>3101</v>
      </c>
      <c r="E445" s="38" t="str">
        <f>LEFT(M445,3)</f>
        <v>APX</v>
      </c>
      <c r="F445" s="38" t="str">
        <f>_xlfn.TEXTAFTER(J445,"-")</f>
        <v>DRIV-TQCV</v>
      </c>
      <c r="G445" t="s">
        <v>2648</v>
      </c>
      <c r="H445" t="s">
        <v>2649</v>
      </c>
      <c r="I445" t="s">
        <v>3490</v>
      </c>
      <c r="J445" s="7" t="s">
        <v>1301</v>
      </c>
      <c r="K445" t="s">
        <v>2638</v>
      </c>
      <c r="L445" t="s">
        <v>177</v>
      </c>
      <c r="M445" t="s">
        <v>3492</v>
      </c>
      <c r="N445" t="s">
        <v>2652</v>
      </c>
      <c r="O445" t="s">
        <v>2653</v>
      </c>
      <c r="P445" t="s">
        <v>2642</v>
      </c>
      <c r="Q445" t="s">
        <v>2640</v>
      </c>
      <c r="R445" t="s">
        <v>4143</v>
      </c>
      <c r="S445" t="s">
        <v>2655</v>
      </c>
      <c r="T445" t="s">
        <v>2678</v>
      </c>
      <c r="U445" t="s">
        <v>2657</v>
      </c>
      <c r="V445" s="7" t="s">
        <v>399</v>
      </c>
      <c r="W445" s="8">
        <v>20000</v>
      </c>
      <c r="X445" t="s">
        <v>4144</v>
      </c>
      <c r="Y445" t="s">
        <v>2680</v>
      </c>
      <c r="Z445" s="8">
        <v>73739.199999999997</v>
      </c>
      <c r="AA445" s="9">
        <v>17.420000000000002</v>
      </c>
      <c r="AB445" s="8">
        <v>44865.599999999999</v>
      </c>
      <c r="AD445" s="10">
        <v>4004023</v>
      </c>
      <c r="AE445" s="11">
        <v>44547</v>
      </c>
      <c r="AF445" s="8">
        <v>55126.7</v>
      </c>
      <c r="AG445" s="8">
        <v>1387.5</v>
      </c>
      <c r="AH445" s="12">
        <v>6.9375000000000006E-2</v>
      </c>
      <c r="AI445" s="8">
        <v>79.64982778415613</v>
      </c>
      <c r="AJ445" s="11">
        <v>46304.649827777779</v>
      </c>
      <c r="AK445" s="11">
        <v>47387</v>
      </c>
      <c r="AL445" s="10">
        <v>-1083</v>
      </c>
      <c r="AM445">
        <v>93981.239999999991</v>
      </c>
      <c r="AN445">
        <v>1.9427269999999996</v>
      </c>
      <c r="AO445" s="40" t="str">
        <f>E445&amp;F445&amp;U445</f>
        <v>APXDRIV-TQCV</v>
      </c>
      <c r="AP445" s="40" t="str">
        <f>_xlfn.XLOOKUP(AO445,CrossRef!N:N,CrossRef!A:A,"NOT FOUND",0)</f>
        <v>APX310100</v>
      </c>
      <c r="AQ445" s="40" t="str">
        <f>IFERROR(_xlfn.XLOOKUP(AO445,CrossRef!$N:$N,CrossRef!$E:$E,"Not Found"),"-")</f>
        <v>785C</v>
      </c>
      <c r="AR445" s="40" t="str">
        <f>IFERROR(_xlfn.XLOOKUP(AO445,CrossRef!$N:$N,CrossRef!$G:$G,"Not Found"),"-")</f>
        <v>3101 - TORQUE CONVERTER</v>
      </c>
      <c r="AS445" s="40" t="str">
        <f>IFERROR(_xlfn.XLOOKUP(AO445,CrossRef!$N:$N,CrossRef!$H:$H,"Not Found"),"-")</f>
        <v>00 - (NONE)</v>
      </c>
    </row>
    <row r="446" spans="1:45" hidden="1" x14ac:dyDescent="0.3">
      <c r="A446" s="38" t="str">
        <f>E446&amp;F446&amp;U446</f>
        <v>SSPDRIV-TQCV</v>
      </c>
      <c r="B446" s="38" t="str">
        <f>I446&amp;D446&amp;C446</f>
        <v>TD6349310100</v>
      </c>
      <c r="C446" s="38" t="str">
        <f>_xlfn.XLOOKUP(A446,CrossRef!N:N,CrossRef!D:D,"",0)</f>
        <v>00</v>
      </c>
      <c r="D446" s="38" t="str">
        <f>_xlfn.XLOOKUP(A446,CrossRef!N:N,CrossRef!C:C,"",0)</f>
        <v>3101</v>
      </c>
      <c r="E446" s="38" t="str">
        <f>LEFT(M446,3)</f>
        <v>SSP</v>
      </c>
      <c r="F446" s="38" t="str">
        <f>_xlfn.TEXTAFTER(J446,"-")</f>
        <v>DRIV-TQCV</v>
      </c>
      <c r="G446" t="s">
        <v>2725</v>
      </c>
      <c r="H446" t="s">
        <v>2726</v>
      </c>
      <c r="I446" t="s">
        <v>3248</v>
      </c>
      <c r="J446" s="7" t="s">
        <v>1302</v>
      </c>
      <c r="K446" t="s">
        <v>2638</v>
      </c>
      <c r="L446" t="s">
        <v>183</v>
      </c>
      <c r="M446" t="s">
        <v>3249</v>
      </c>
      <c r="N446" t="s">
        <v>2640</v>
      </c>
      <c r="O446" t="s">
        <v>2803</v>
      </c>
      <c r="P446" t="s">
        <v>2642</v>
      </c>
      <c r="Q446" t="s">
        <v>2640</v>
      </c>
      <c r="R446" t="s">
        <v>4145</v>
      </c>
      <c r="S446" t="s">
        <v>2655</v>
      </c>
      <c r="T446" t="s">
        <v>2678</v>
      </c>
      <c r="U446" t="s">
        <v>2657</v>
      </c>
      <c r="V446" s="7" t="s">
        <v>404</v>
      </c>
      <c r="W446" s="8">
        <v>22000</v>
      </c>
      <c r="X446" t="s">
        <v>4146</v>
      </c>
      <c r="Y446" t="s">
        <v>3333</v>
      </c>
      <c r="Z446" s="8">
        <v>46226</v>
      </c>
      <c r="AA446" s="9">
        <v>15.86</v>
      </c>
      <c r="AB446" s="8">
        <v>78005.240000000005</v>
      </c>
      <c r="AD446" s="10">
        <v>4942525</v>
      </c>
      <c r="AE446" s="11">
        <v>44816</v>
      </c>
      <c r="AF446" s="8">
        <v>25625.9</v>
      </c>
      <c r="AG446" s="8">
        <v>1399.9000000000015</v>
      </c>
      <c r="AH446" s="12">
        <v>6.3631818181818248E-2</v>
      </c>
      <c r="AI446" s="8">
        <v>88.266078184111066</v>
      </c>
      <c r="AJ446" s="11">
        <v>46313.266078206019</v>
      </c>
      <c r="AK446" s="11">
        <v>46332</v>
      </c>
      <c r="AL446" s="10">
        <v>-19</v>
      </c>
      <c r="AM446">
        <v>47923.02</v>
      </c>
      <c r="AN446">
        <v>1.0135054545454543</v>
      </c>
      <c r="AO446" s="40" t="str">
        <f>E446&amp;F446&amp;U446</f>
        <v>SSPDRIV-TQCV</v>
      </c>
      <c r="AP446" s="40" t="str">
        <f>_xlfn.XLOOKUP(AO446,CrossRef!N:N,CrossRef!A:A,"NOT FOUND",0)</f>
        <v>SSP310100</v>
      </c>
      <c r="AQ446" s="40" t="str">
        <f>IFERROR(_xlfn.XLOOKUP(AO446,CrossRef!$N:$N,CrossRef!$E:$E,"Not Found"),"-")</f>
        <v>793F</v>
      </c>
      <c r="AR446" s="40" t="str">
        <f>IFERROR(_xlfn.XLOOKUP(AO446,CrossRef!$N:$N,CrossRef!$G:$G,"Not Found"),"-")</f>
        <v>3101 - TORQUE CONVERTER</v>
      </c>
      <c r="AS446" s="40" t="str">
        <f>IFERROR(_xlfn.XLOOKUP(AO446,CrossRef!$N:$N,CrossRef!$H:$H,"Not Found"),"-")</f>
        <v>00 - (NONE)</v>
      </c>
    </row>
    <row r="447" spans="1:45" hidden="1" x14ac:dyDescent="0.3">
      <c r="A447" s="38" t="str">
        <f>E447&amp;F447&amp;U447</f>
        <v>3PRDRIV-FIDVRHR</v>
      </c>
      <c r="B447" s="38" t="str">
        <f>I447&amp;D447&amp;C447</f>
        <v>TD24024008RI</v>
      </c>
      <c r="C447" s="38" t="str">
        <f>_xlfn.XLOOKUP(A447,CrossRef!N:N,CrossRef!D:D,"",0)</f>
        <v>RI</v>
      </c>
      <c r="D447" s="38" t="str">
        <f>_xlfn.XLOOKUP(A447,CrossRef!N:N,CrossRef!C:C,"",0)</f>
        <v>4008</v>
      </c>
      <c r="E447" s="38" t="str">
        <f>LEFT(M447,3)</f>
        <v>3PR</v>
      </c>
      <c r="F447" s="38" t="str">
        <f>_xlfn.TEXTAFTER(J447,"-")</f>
        <v>DRIV-FIDV</v>
      </c>
      <c r="G447" t="s">
        <v>3418</v>
      </c>
      <c r="H447" t="s">
        <v>2636</v>
      </c>
      <c r="I447" t="s">
        <v>3624</v>
      </c>
      <c r="J447" s="7" t="s">
        <v>586</v>
      </c>
      <c r="K447" t="s">
        <v>2638</v>
      </c>
      <c r="L447" t="s">
        <v>167</v>
      </c>
      <c r="M447" t="s">
        <v>3625</v>
      </c>
      <c r="N447" t="s">
        <v>2640</v>
      </c>
      <c r="O447" t="s">
        <v>2653</v>
      </c>
      <c r="P447" t="s">
        <v>2642</v>
      </c>
      <c r="Q447" t="s">
        <v>2662</v>
      </c>
      <c r="R447" t="s">
        <v>4147</v>
      </c>
      <c r="S447" t="s">
        <v>2655</v>
      </c>
      <c r="T447" t="s">
        <v>2682</v>
      </c>
      <c r="U447" t="s">
        <v>494</v>
      </c>
      <c r="V447" s="7" t="s">
        <v>554</v>
      </c>
      <c r="W447" s="8">
        <v>18000</v>
      </c>
      <c r="X447" t="s">
        <v>4148</v>
      </c>
      <c r="Y447" t="s">
        <v>3423</v>
      </c>
      <c r="Z447" s="8">
        <v>67107.3</v>
      </c>
      <c r="AA447" s="9">
        <v>0</v>
      </c>
      <c r="AB447" s="8">
        <v>87283.76</v>
      </c>
      <c r="AD447" s="10">
        <v>4883983</v>
      </c>
      <c r="AE447" s="11"/>
      <c r="AF447" s="8">
        <v>50517</v>
      </c>
      <c r="AG447" s="8">
        <v>1409.6999999999971</v>
      </c>
      <c r="AH447" s="12">
        <v>7.8316666666666507E-2</v>
      </c>
      <c r="AI447" s="8">
        <v>0</v>
      </c>
      <c r="AJ447" s="11">
        <v>46225</v>
      </c>
      <c r="AK447" s="11">
        <v>46150</v>
      </c>
      <c r="AL447" s="10">
        <v>75</v>
      </c>
      <c r="AO447" s="40" t="str">
        <f>E447&amp;F447&amp;U447</f>
        <v>3PRDRIV-FIDVRHR</v>
      </c>
      <c r="AP447" s="40" t="str">
        <f>_xlfn.XLOOKUP(AO447,CrossRef!N:N,CrossRef!A:A,"NOT FOUND",0)</f>
        <v>3PR4008RI</v>
      </c>
      <c r="AQ447" s="40" t="str">
        <f>IFERROR(_xlfn.XLOOKUP(AO447,CrossRef!$N:$N,CrossRef!$E:$E,"Not Found"),"-")</f>
        <v>777D</v>
      </c>
      <c r="AR447" s="40" t="str">
        <f>IFERROR(_xlfn.XLOOKUP(AO447,CrossRef!$N:$N,CrossRef!$G:$G,"Not Found"),"-")</f>
        <v>4008 - FINAL DRIVE, BRAKE &amp; WHEEL</v>
      </c>
      <c r="AS447" s="40" t="str">
        <f>IFERROR(_xlfn.XLOOKUP(AO447,CrossRef!$N:$N,CrossRef!$H:$H,"Not Found"),"-")</f>
        <v>RI - RIGHT</v>
      </c>
    </row>
    <row r="448" spans="1:45" hidden="1" x14ac:dyDescent="0.3">
      <c r="A448" s="38" t="str">
        <f>E448&amp;F448&amp;U448</f>
        <v>APXDRIV-DIFF</v>
      </c>
      <c r="B448" s="38" t="str">
        <f>I448&amp;D448&amp;C448</f>
        <v>TD6660325800</v>
      </c>
      <c r="C448" s="38" t="str">
        <f>_xlfn.XLOOKUP(A448,CrossRef!N:N,CrossRef!D:D,"",0)</f>
        <v>00</v>
      </c>
      <c r="D448" s="38" t="str">
        <f>_xlfn.XLOOKUP(A448,CrossRef!N:N,CrossRef!C:C,"",0)</f>
        <v>3258</v>
      </c>
      <c r="E448" s="38" t="str">
        <f>LEFT(M448,3)</f>
        <v>APX</v>
      </c>
      <c r="F448" s="38" t="str">
        <f>_xlfn.TEXTAFTER(J448,"-")</f>
        <v>DRIV-DIFF</v>
      </c>
      <c r="G448" t="s">
        <v>2725</v>
      </c>
      <c r="H448" t="s">
        <v>2726</v>
      </c>
      <c r="I448" t="s">
        <v>2980</v>
      </c>
      <c r="J448" s="7" t="s">
        <v>1303</v>
      </c>
      <c r="K448" t="s">
        <v>2638</v>
      </c>
      <c r="L448" t="s">
        <v>177</v>
      </c>
      <c r="M448" t="s">
        <v>2981</v>
      </c>
      <c r="N448" t="s">
        <v>2640</v>
      </c>
      <c r="O448" t="s">
        <v>2871</v>
      </c>
      <c r="P448" t="s">
        <v>2642</v>
      </c>
      <c r="Q448" t="s">
        <v>2640</v>
      </c>
      <c r="R448" t="s">
        <v>4149</v>
      </c>
      <c r="S448" t="s">
        <v>2655</v>
      </c>
      <c r="T448" t="s">
        <v>2656</v>
      </c>
      <c r="U448" t="s">
        <v>2657</v>
      </c>
      <c r="V448" s="7" t="s">
        <v>476</v>
      </c>
      <c r="W448" s="8">
        <v>20000</v>
      </c>
      <c r="X448" t="s">
        <v>4150</v>
      </c>
      <c r="Y448" t="s">
        <v>4151</v>
      </c>
      <c r="Z448" s="8">
        <v>56323.68</v>
      </c>
      <c r="AA448" s="9">
        <v>11.74</v>
      </c>
      <c r="AB448" s="8">
        <v>64396.82</v>
      </c>
      <c r="AD448" s="10">
        <v>4925633</v>
      </c>
      <c r="AE448" s="11"/>
      <c r="AF448" s="8">
        <v>37734</v>
      </c>
      <c r="AG448" s="8">
        <v>1410.3199999999997</v>
      </c>
      <c r="AH448" s="12">
        <v>7.0515999999999981E-2</v>
      </c>
      <c r="AI448" s="8">
        <v>120.12947189097102</v>
      </c>
      <c r="AJ448" s="11">
        <v>46345.129471875</v>
      </c>
      <c r="AK448" s="11">
        <v>46300</v>
      </c>
      <c r="AL448" s="10">
        <v>45</v>
      </c>
      <c r="AM448">
        <v>57204.18</v>
      </c>
      <c r="AN448">
        <v>0.97350900000000007</v>
      </c>
      <c r="AO448" s="40" t="str">
        <f>E448&amp;F448&amp;U448</f>
        <v>APXDRIV-DIFF</v>
      </c>
      <c r="AP448" s="40" t="str">
        <f>_xlfn.XLOOKUP(AO448,CrossRef!N:N,CrossRef!A:A,"NOT FOUND",0)</f>
        <v>APX325800</v>
      </c>
      <c r="AQ448" s="40" t="str">
        <f>IFERROR(_xlfn.XLOOKUP(AO448,CrossRef!$N:$N,CrossRef!$E:$E,"Not Found"),"-")</f>
        <v>785C</v>
      </c>
      <c r="AR448" s="40" t="str">
        <f>IFERROR(_xlfn.XLOOKUP(AO448,CrossRef!$N:$N,CrossRef!$G:$G,"Not Found"),"-")</f>
        <v>3258 - DIFFERENTIAL</v>
      </c>
      <c r="AS448" s="40" t="str">
        <f>IFERROR(_xlfn.XLOOKUP(AO448,CrossRef!$N:$N,CrossRef!$H:$H,"Not Found"),"-")</f>
        <v>00 - (NONE)</v>
      </c>
    </row>
    <row r="449" spans="1:45" hidden="1" x14ac:dyDescent="0.3">
      <c r="A449" s="38" t="str">
        <f>E449&amp;F449&amp;U449</f>
        <v>HCMHYSY-CYHY-CYKLLH</v>
      </c>
      <c r="B449" s="38" t="str">
        <f>I449&amp;D449&amp;C449</f>
        <v>EX7061</v>
      </c>
      <c r="C449" s="38" t="str">
        <f>_xlfn.XLOOKUP(A449,CrossRef!N:N,CrossRef!D:D,"",0)</f>
        <v/>
      </c>
      <c r="D449" s="38" t="str">
        <f>_xlfn.XLOOKUP(A449,CrossRef!N:N,CrossRef!C:C,"",0)</f>
        <v/>
      </c>
      <c r="E449" s="38" t="str">
        <f>LEFT(M449,3)</f>
        <v>HCM</v>
      </c>
      <c r="F449" s="38" t="str">
        <f>_xlfn.TEXTAFTER(J449,"-")</f>
        <v>HYSY-CYHY-CYKL</v>
      </c>
      <c r="G449" t="s">
        <v>2635</v>
      </c>
      <c r="H449" t="s">
        <v>2636</v>
      </c>
      <c r="I449" t="s">
        <v>2667</v>
      </c>
      <c r="J449" s="7" t="s">
        <v>1304</v>
      </c>
      <c r="K449" t="s">
        <v>2668</v>
      </c>
      <c r="L449" t="s">
        <v>227</v>
      </c>
      <c r="M449" t="s">
        <v>2669</v>
      </c>
      <c r="N449" t="s">
        <v>2652</v>
      </c>
      <c r="O449" t="s">
        <v>2653</v>
      </c>
      <c r="P449" t="s">
        <v>2642</v>
      </c>
      <c r="Q449" t="s">
        <v>2662</v>
      </c>
      <c r="R449" t="s">
        <v>4152</v>
      </c>
      <c r="S449" t="s">
        <v>2644</v>
      </c>
      <c r="T449" t="s">
        <v>3381</v>
      </c>
      <c r="U449" t="s">
        <v>59</v>
      </c>
      <c r="V449" s="7" t="s">
        <v>701</v>
      </c>
      <c r="W449" s="8">
        <v>10000</v>
      </c>
      <c r="X449" t="s">
        <v>4153</v>
      </c>
      <c r="Y449" t="s">
        <v>3570</v>
      </c>
      <c r="Z449" s="8">
        <v>65494</v>
      </c>
      <c r="AA449" s="9">
        <v>0</v>
      </c>
      <c r="AB449" s="8">
        <v>68443.839999999997</v>
      </c>
      <c r="AD449" s="10">
        <v>4233480</v>
      </c>
      <c r="AE449" s="11">
        <v>44643</v>
      </c>
      <c r="AF449" s="8">
        <v>56905</v>
      </c>
      <c r="AG449" s="8">
        <v>1411</v>
      </c>
      <c r="AH449" s="12">
        <v>0.1411</v>
      </c>
      <c r="AI449" s="8">
        <v>0</v>
      </c>
      <c r="AJ449" s="11">
        <v>46225</v>
      </c>
      <c r="AK449" s="11">
        <v>47456</v>
      </c>
      <c r="AL449" s="10">
        <v>-1231</v>
      </c>
      <c r="AO449" s="40" t="str">
        <f>E449&amp;F449&amp;U449</f>
        <v>HCMHYSY-CYHY-CYKLLH</v>
      </c>
      <c r="AP449" s="40" t="str">
        <f>_xlfn.XLOOKUP(AO449,CrossRef!N:N,CrossRef!A:A,"NOT FOUND",0)</f>
        <v>NOT FOUND</v>
      </c>
      <c r="AQ449" s="40" t="str">
        <f>IFERROR(_xlfn.XLOOKUP(AO449,CrossRef!$N:$N,CrossRef!$E:$E,"Not Found"),"-")</f>
        <v>Not Found</v>
      </c>
      <c r="AR449" s="40" t="str">
        <f>IFERROR(_xlfn.XLOOKUP(AO449,CrossRef!$N:$N,CrossRef!$G:$G,"Not Found"),"-")</f>
        <v>Not Found</v>
      </c>
      <c r="AS449" s="40" t="str">
        <f>IFERROR(_xlfn.XLOOKUP(AO449,CrossRef!$N:$N,CrossRef!$H:$H,"Not Found"),"-")</f>
        <v>Not Found</v>
      </c>
    </row>
    <row r="450" spans="1:45" hidden="1" x14ac:dyDescent="0.3">
      <c r="A450" s="38" t="str">
        <f>E450&amp;F450&amp;U450</f>
        <v>KMTDRIV-DIFFFR</v>
      </c>
      <c r="B450" s="38" t="str">
        <f>I450&amp;D450&amp;C450</f>
        <v>LO16513258FR</v>
      </c>
      <c r="C450" s="38" t="str">
        <f>_xlfn.XLOOKUP(A450,CrossRef!N:N,CrossRef!D:D,"",0)</f>
        <v>FR</v>
      </c>
      <c r="D450" s="38" t="str">
        <f>_xlfn.XLOOKUP(A450,CrossRef!N:N,CrossRef!C:C,"",0)</f>
        <v>3258</v>
      </c>
      <c r="E450" s="38" t="str">
        <f>LEFT(M450,3)</f>
        <v>KMT</v>
      </c>
      <c r="F450" s="38" t="str">
        <f>_xlfn.TEXTAFTER(J450,"-")</f>
        <v>DRIV-DIFF</v>
      </c>
      <c r="G450" t="s">
        <v>2695</v>
      </c>
      <c r="H450" t="s">
        <v>2696</v>
      </c>
      <c r="I450" t="s">
        <v>4154</v>
      </c>
      <c r="J450" s="7" t="s">
        <v>1305</v>
      </c>
      <c r="K450" t="s">
        <v>3397</v>
      </c>
      <c r="L450" t="s">
        <v>3999</v>
      </c>
      <c r="M450" t="s">
        <v>4155</v>
      </c>
      <c r="N450" t="s">
        <v>2640</v>
      </c>
      <c r="O450" t="s">
        <v>2803</v>
      </c>
      <c r="P450" t="s">
        <v>2642</v>
      </c>
      <c r="Q450" t="s">
        <v>2640</v>
      </c>
      <c r="R450" t="s">
        <v>4156</v>
      </c>
      <c r="S450" t="s">
        <v>2655</v>
      </c>
      <c r="T450" t="s">
        <v>2656</v>
      </c>
      <c r="U450" t="s">
        <v>233</v>
      </c>
      <c r="V450" s="7" t="s">
        <v>442</v>
      </c>
      <c r="W450" s="8">
        <v>20000</v>
      </c>
      <c r="X450" t="s">
        <v>4157</v>
      </c>
      <c r="Y450" t="s">
        <v>4003</v>
      </c>
      <c r="Z450" s="8">
        <v>24972.55</v>
      </c>
      <c r="AA450" s="9">
        <v>13.97</v>
      </c>
      <c r="AB450" s="8">
        <v>55804.43</v>
      </c>
      <c r="AD450" s="10">
        <v>4942071</v>
      </c>
      <c r="AE450" s="11">
        <v>45068</v>
      </c>
      <c r="AF450" s="8">
        <v>6391.8</v>
      </c>
      <c r="AG450" s="8">
        <v>1419.25</v>
      </c>
      <c r="AH450" s="12">
        <v>7.0962499999999998E-2</v>
      </c>
      <c r="AI450" s="8">
        <v>101.59269863994272</v>
      </c>
      <c r="AJ450" s="11">
        <v>46326.592698645836</v>
      </c>
      <c r="AK450" s="11">
        <v>46331</v>
      </c>
      <c r="AL450" s="10">
        <v>-5</v>
      </c>
      <c r="AM450">
        <v>26453.37</v>
      </c>
      <c r="AN450">
        <v>1.0030785</v>
      </c>
      <c r="AO450" s="40" t="str">
        <f>E450&amp;F450&amp;U450</f>
        <v>KMTDRIV-DIFFFR</v>
      </c>
      <c r="AP450" s="40" t="str">
        <f>_xlfn.XLOOKUP(AO450,CrossRef!N:N,CrossRef!A:A,"NOT FOUND",0)</f>
        <v>KMT3258FR</v>
      </c>
      <c r="AQ450" s="40" t="str">
        <f>IFERROR(_xlfn.XLOOKUP(AO450,CrossRef!$N:$N,CrossRef!$E:$E,"Not Found"),"-")</f>
        <v>WA600-6LC</v>
      </c>
      <c r="AR450" s="40" t="str">
        <f>IFERROR(_xlfn.XLOOKUP(AO450,CrossRef!$N:$N,CrossRef!$G:$G,"Not Found"),"-")</f>
        <v>3258 - DIFFERENTIAL</v>
      </c>
      <c r="AS450" s="40" t="str">
        <f>IFERROR(_xlfn.XLOOKUP(AO450,CrossRef!$N:$N,CrossRef!$H:$H,"Not Found"),"-")</f>
        <v>FR - FRONT</v>
      </c>
    </row>
    <row r="451" spans="1:45" hidden="1" x14ac:dyDescent="0.3">
      <c r="A451" s="38" t="str">
        <f>E451&amp;F451&amp;U451</f>
        <v>HCMHYSY-CYHY-BOOLLH</v>
      </c>
      <c r="B451" s="38" t="str">
        <f>I451&amp;D451&amp;C451</f>
        <v>EX7113</v>
      </c>
      <c r="C451" s="38" t="str">
        <f>_xlfn.XLOOKUP(A451,CrossRef!N:N,CrossRef!D:D,"",0)</f>
        <v/>
      </c>
      <c r="D451" s="38" t="str">
        <f>_xlfn.XLOOKUP(A451,CrossRef!N:N,CrossRef!C:C,"",0)</f>
        <v/>
      </c>
      <c r="E451" s="38" t="str">
        <f>LEFT(M451,3)</f>
        <v>HCM</v>
      </c>
      <c r="F451" s="38" t="str">
        <f>_xlfn.TEXTAFTER(J451,"-")</f>
        <v>HYSY-CYHY-BOOL</v>
      </c>
      <c r="G451" t="s">
        <v>2648</v>
      </c>
      <c r="H451" t="s">
        <v>2649</v>
      </c>
      <c r="I451" t="s">
        <v>3463</v>
      </c>
      <c r="J451" s="7" t="s">
        <v>1306</v>
      </c>
      <c r="K451" t="s">
        <v>2668</v>
      </c>
      <c r="L451" t="s">
        <v>415</v>
      </c>
      <c r="M451" t="s">
        <v>3465</v>
      </c>
      <c r="N451" t="s">
        <v>2640</v>
      </c>
      <c r="O451" t="s">
        <v>2803</v>
      </c>
      <c r="P451" t="s">
        <v>2642</v>
      </c>
      <c r="Q451" t="s">
        <v>2640</v>
      </c>
      <c r="R451" t="s">
        <v>4158</v>
      </c>
      <c r="S451" t="s">
        <v>2644</v>
      </c>
      <c r="T451" t="s">
        <v>2939</v>
      </c>
      <c r="U451" t="s">
        <v>59</v>
      </c>
      <c r="V451" s="7" t="s">
        <v>699</v>
      </c>
      <c r="W451" s="8">
        <v>10000</v>
      </c>
      <c r="X451" t="s">
        <v>4159</v>
      </c>
      <c r="Y451" t="s">
        <v>3644</v>
      </c>
      <c r="Z451" s="8">
        <v>36071.949999999997</v>
      </c>
      <c r="AA451" s="9">
        <v>13.94</v>
      </c>
      <c r="AB451" s="8">
        <v>74928.5</v>
      </c>
      <c r="AD451" s="10">
        <v>4933821</v>
      </c>
      <c r="AE451" s="11">
        <v>45619</v>
      </c>
      <c r="AF451" s="8">
        <v>27547.3</v>
      </c>
      <c r="AG451" s="8">
        <v>1475.3500000000058</v>
      </c>
      <c r="AH451" s="12">
        <v>0.14753500000000058</v>
      </c>
      <c r="AI451" s="8">
        <v>105.83572453371634</v>
      </c>
      <c r="AJ451" s="11">
        <v>46330.835724537035</v>
      </c>
      <c r="AK451" s="11">
        <v>46316</v>
      </c>
      <c r="AL451" s="10">
        <v>14</v>
      </c>
      <c r="AM451">
        <v>37340.49</v>
      </c>
      <c r="AN451">
        <v>0.97931899999999983</v>
      </c>
      <c r="AO451" s="40" t="str">
        <f>E451&amp;F451&amp;U451</f>
        <v>HCMHYSY-CYHY-BOOLLH</v>
      </c>
      <c r="AP451" s="40" t="str">
        <f>_xlfn.XLOOKUP(AO451,CrossRef!N:N,CrossRef!A:A,"NOT FOUND",0)</f>
        <v>NOT FOUND</v>
      </c>
      <c r="AQ451" s="40" t="str">
        <f>IFERROR(_xlfn.XLOOKUP(AO451,CrossRef!$N:$N,CrossRef!$E:$E,"Not Found"),"-")</f>
        <v>Not Found</v>
      </c>
      <c r="AR451" s="40" t="str">
        <f>IFERROR(_xlfn.XLOOKUP(AO451,CrossRef!$N:$N,CrossRef!$G:$G,"Not Found"),"-")</f>
        <v>Not Found</v>
      </c>
      <c r="AS451" s="40" t="str">
        <f>IFERROR(_xlfn.XLOOKUP(AO451,CrossRef!$N:$N,CrossRef!$H:$H,"Not Found"),"-")</f>
        <v>Not Found</v>
      </c>
    </row>
    <row r="452" spans="1:45" hidden="1" x14ac:dyDescent="0.3">
      <c r="A452" s="38" t="str">
        <f>E452&amp;F452&amp;U452</f>
        <v>KMTDRIV-DIFFRR</v>
      </c>
      <c r="B452" s="38" t="str">
        <f>I452&amp;D452&amp;C452</f>
        <v>LO16433258RE</v>
      </c>
      <c r="C452" s="38" t="str">
        <f>_xlfn.XLOOKUP(A452,CrossRef!N:N,CrossRef!D:D,"",0)</f>
        <v>RE</v>
      </c>
      <c r="D452" s="38" t="str">
        <f>_xlfn.XLOOKUP(A452,CrossRef!N:N,CrossRef!C:C,"",0)</f>
        <v>3258</v>
      </c>
      <c r="E452" s="38" t="str">
        <f>LEFT(M452,3)</f>
        <v>KMT</v>
      </c>
      <c r="F452" s="38" t="str">
        <f>_xlfn.TEXTAFTER(J452,"-")</f>
        <v>DRIV-DIFF</v>
      </c>
      <c r="G452" t="s">
        <v>2648</v>
      </c>
      <c r="H452" t="s">
        <v>2649</v>
      </c>
      <c r="I452" t="s">
        <v>4160</v>
      </c>
      <c r="J452" s="7" t="s">
        <v>444</v>
      </c>
      <c r="K452" t="s">
        <v>3397</v>
      </c>
      <c r="L452" t="s">
        <v>126</v>
      </c>
      <c r="M452" t="s">
        <v>4161</v>
      </c>
      <c r="N452" t="s">
        <v>2640</v>
      </c>
      <c r="O452" t="s">
        <v>2653</v>
      </c>
      <c r="P452" t="s">
        <v>2642</v>
      </c>
      <c r="Q452" t="s">
        <v>2640</v>
      </c>
      <c r="R452" t="s">
        <v>4162</v>
      </c>
      <c r="S452" t="s">
        <v>2655</v>
      </c>
      <c r="T452" t="s">
        <v>2656</v>
      </c>
      <c r="U452" t="s">
        <v>230</v>
      </c>
      <c r="V452" s="7" t="s">
        <v>445</v>
      </c>
      <c r="W452" s="8">
        <v>18000</v>
      </c>
      <c r="X452" t="s">
        <v>4163</v>
      </c>
      <c r="Y452" t="s">
        <v>4164</v>
      </c>
      <c r="Z452" s="8">
        <v>16514.099999999999</v>
      </c>
      <c r="AA452" s="9">
        <v>11.17</v>
      </c>
      <c r="AB452" s="8">
        <v>55692.04</v>
      </c>
      <c r="AD452" s="10">
        <v>4949646</v>
      </c>
      <c r="AE452" s="11"/>
      <c r="AF452" s="8">
        <v>0</v>
      </c>
      <c r="AG452" s="8">
        <v>1485.9000000000015</v>
      </c>
      <c r="AH452" s="12">
        <v>8.2550000000000082E-2</v>
      </c>
      <c r="AI452" s="8">
        <v>133.02596239928394</v>
      </c>
      <c r="AJ452" s="11">
        <v>46358.025962384258</v>
      </c>
      <c r="AK452" s="11">
        <v>46345</v>
      </c>
      <c r="AL452" s="10">
        <v>13</v>
      </c>
      <c r="AM452">
        <v>17854.5</v>
      </c>
      <c r="AN452">
        <v>0.99191666666666667</v>
      </c>
      <c r="AO452" s="40" t="str">
        <f>E452&amp;F452&amp;U452</f>
        <v>KMTDRIV-DIFFRR</v>
      </c>
      <c r="AP452" s="40" t="str">
        <f>_xlfn.XLOOKUP(AO452,CrossRef!N:N,CrossRef!A:A,"NOT FOUND",0)</f>
        <v>KMT3258RE</v>
      </c>
      <c r="AQ452" s="40" t="str">
        <f>IFERROR(_xlfn.XLOOKUP(AO452,CrossRef!$N:$N,CrossRef!$E:$E,"Not Found"),"-")</f>
        <v>WA600-6LC</v>
      </c>
      <c r="AR452" s="40" t="str">
        <f>IFERROR(_xlfn.XLOOKUP(AO452,CrossRef!$N:$N,CrossRef!$G:$G,"Not Found"),"-")</f>
        <v>3258 - DIFFERENTIAL</v>
      </c>
      <c r="AS452" s="40" t="str">
        <f>IFERROR(_xlfn.XLOOKUP(AO452,CrossRef!$N:$N,CrossRef!$H:$H,"Not Found"),"-")</f>
        <v>RE - REAR</v>
      </c>
    </row>
    <row r="453" spans="1:45" hidden="1" x14ac:dyDescent="0.3">
      <c r="A453" s="38" t="str">
        <f>E453&amp;F453&amp;U453</f>
        <v>KMTDRIV-DIFFFR</v>
      </c>
      <c r="B453" s="38" t="str">
        <f>I453&amp;D453&amp;C453</f>
        <v>LO16433258FR</v>
      </c>
      <c r="C453" s="38" t="str">
        <f>_xlfn.XLOOKUP(A453,CrossRef!N:N,CrossRef!D:D,"",0)</f>
        <v>FR</v>
      </c>
      <c r="D453" s="38" t="str">
        <f>_xlfn.XLOOKUP(A453,CrossRef!N:N,CrossRef!C:C,"",0)</f>
        <v>3258</v>
      </c>
      <c r="E453" s="38" t="str">
        <f>LEFT(M453,3)</f>
        <v>KMT</v>
      </c>
      <c r="F453" s="38" t="str">
        <f>_xlfn.TEXTAFTER(J453,"-")</f>
        <v>DRIV-DIFF</v>
      </c>
      <c r="G453" t="s">
        <v>2648</v>
      </c>
      <c r="H453" t="s">
        <v>2649</v>
      </c>
      <c r="I453" t="s">
        <v>4160</v>
      </c>
      <c r="J453" s="7" t="s">
        <v>444</v>
      </c>
      <c r="K453" t="s">
        <v>3397</v>
      </c>
      <c r="L453" t="s">
        <v>126</v>
      </c>
      <c r="M453" t="s">
        <v>4161</v>
      </c>
      <c r="N453" t="s">
        <v>2640</v>
      </c>
      <c r="O453" t="s">
        <v>2653</v>
      </c>
      <c r="P453" t="s">
        <v>2642</v>
      </c>
      <c r="Q453" t="s">
        <v>2640</v>
      </c>
      <c r="R453" t="s">
        <v>4165</v>
      </c>
      <c r="S453" t="s">
        <v>2655</v>
      </c>
      <c r="T453" t="s">
        <v>2656</v>
      </c>
      <c r="U453" t="s">
        <v>233</v>
      </c>
      <c r="V453" s="7" t="s">
        <v>446</v>
      </c>
      <c r="W453" s="8">
        <v>18000</v>
      </c>
      <c r="X453" t="s">
        <v>4166</v>
      </c>
      <c r="Y453" t="s">
        <v>4167</v>
      </c>
      <c r="Z453" s="8">
        <v>16514.099999999999</v>
      </c>
      <c r="AA453" s="9">
        <v>11.17</v>
      </c>
      <c r="AB453" s="8">
        <v>57428.81</v>
      </c>
      <c r="AD453" s="10">
        <v>4949649</v>
      </c>
      <c r="AE453" s="11"/>
      <c r="AF453" s="8">
        <v>0</v>
      </c>
      <c r="AG453" s="8">
        <v>1485.9000000000015</v>
      </c>
      <c r="AH453" s="12">
        <v>8.2550000000000082E-2</v>
      </c>
      <c r="AI453" s="8">
        <v>133.02596239928394</v>
      </c>
      <c r="AJ453" s="11">
        <v>46358.025962384258</v>
      </c>
      <c r="AK453" s="11">
        <v>46345</v>
      </c>
      <c r="AL453" s="10">
        <v>13</v>
      </c>
      <c r="AM453">
        <v>17854.5</v>
      </c>
      <c r="AN453">
        <v>0.99191666666666667</v>
      </c>
      <c r="AO453" s="40" t="str">
        <f>E453&amp;F453&amp;U453</f>
        <v>KMTDRIV-DIFFFR</v>
      </c>
      <c r="AP453" s="40" t="str">
        <f>_xlfn.XLOOKUP(AO453,CrossRef!N:N,CrossRef!A:A,"NOT FOUND",0)</f>
        <v>KMT3258FR</v>
      </c>
      <c r="AQ453" s="40" t="str">
        <f>IFERROR(_xlfn.XLOOKUP(AO453,CrossRef!$N:$N,CrossRef!$E:$E,"Not Found"),"-")</f>
        <v>WA600-6LC</v>
      </c>
      <c r="AR453" s="40" t="str">
        <f>IFERROR(_xlfn.XLOOKUP(AO453,CrossRef!$N:$N,CrossRef!$G:$G,"Not Found"),"-")</f>
        <v>3258 - DIFFERENTIAL</v>
      </c>
      <c r="AS453" s="40" t="str">
        <f>IFERROR(_xlfn.XLOOKUP(AO453,CrossRef!$N:$N,CrossRef!$H:$H,"Not Found"),"-")</f>
        <v>FR - FRONT</v>
      </c>
    </row>
    <row r="454" spans="1:45" hidden="1" x14ac:dyDescent="0.3">
      <c r="A454" s="38" t="str">
        <f>E454&amp;F454&amp;U454</f>
        <v>KMTDRIV-FIDVLHR</v>
      </c>
      <c r="B454" s="38" t="str">
        <f>I454&amp;D454&amp;C454</f>
        <v>LO16434050LR</v>
      </c>
      <c r="C454" s="38" t="str">
        <f>_xlfn.XLOOKUP(A454,CrossRef!N:N,CrossRef!D:D,"",0)</f>
        <v>LR</v>
      </c>
      <c r="D454" s="38" t="str">
        <f>_xlfn.XLOOKUP(A454,CrossRef!N:N,CrossRef!C:C,"",0)</f>
        <v>4050</v>
      </c>
      <c r="E454" s="38" t="str">
        <f>LEFT(M454,3)</f>
        <v>KMT</v>
      </c>
      <c r="F454" s="38" t="str">
        <f>_xlfn.TEXTAFTER(J454,"-")</f>
        <v>DRIV-FIDV</v>
      </c>
      <c r="G454" t="s">
        <v>2648</v>
      </c>
      <c r="H454" t="s">
        <v>2649</v>
      </c>
      <c r="I454" t="s">
        <v>4160</v>
      </c>
      <c r="J454" s="7" t="s">
        <v>550</v>
      </c>
      <c r="K454" t="s">
        <v>3397</v>
      </c>
      <c r="L454" t="s">
        <v>126</v>
      </c>
      <c r="M454" t="s">
        <v>4161</v>
      </c>
      <c r="N454" t="s">
        <v>2640</v>
      </c>
      <c r="O454" t="s">
        <v>2653</v>
      </c>
      <c r="P454" t="s">
        <v>2642</v>
      </c>
      <c r="Q454" t="s">
        <v>2640</v>
      </c>
      <c r="R454" t="s">
        <v>4168</v>
      </c>
      <c r="S454" t="s">
        <v>2655</v>
      </c>
      <c r="T454" t="s">
        <v>2682</v>
      </c>
      <c r="U454" t="s">
        <v>491</v>
      </c>
      <c r="V454" s="7" t="s">
        <v>551</v>
      </c>
      <c r="W454" s="8">
        <v>18000</v>
      </c>
      <c r="X454" t="s">
        <v>4169</v>
      </c>
      <c r="Y454" t="s">
        <v>4170</v>
      </c>
      <c r="Z454" s="8">
        <v>16514.099999999999</v>
      </c>
      <c r="AA454" s="9">
        <v>11.17</v>
      </c>
      <c r="AB454" s="8">
        <v>63092.39</v>
      </c>
      <c r="AD454" s="10">
        <v>4949647</v>
      </c>
      <c r="AE454" s="11"/>
      <c r="AF454" s="8">
        <v>0</v>
      </c>
      <c r="AG454" s="8">
        <v>1485.9000000000015</v>
      </c>
      <c r="AH454" s="12">
        <v>8.2550000000000082E-2</v>
      </c>
      <c r="AI454" s="8">
        <v>133.02596239928394</v>
      </c>
      <c r="AJ454" s="11">
        <v>46358.025962384258</v>
      </c>
      <c r="AK454" s="11">
        <v>46345</v>
      </c>
      <c r="AL454" s="10">
        <v>13</v>
      </c>
      <c r="AM454">
        <v>17854.5</v>
      </c>
      <c r="AN454">
        <v>0.99191666666666667</v>
      </c>
      <c r="AO454" s="40" t="str">
        <f>E454&amp;F454&amp;U454</f>
        <v>KMTDRIV-FIDVLHR</v>
      </c>
      <c r="AP454" s="40" t="str">
        <f>_xlfn.XLOOKUP(AO454,CrossRef!N:N,CrossRef!A:A,"NOT FOUND",0)</f>
        <v>KMT4050LR</v>
      </c>
      <c r="AQ454" s="40" t="str">
        <f>IFERROR(_xlfn.XLOOKUP(AO454,CrossRef!$N:$N,CrossRef!$E:$E,"Not Found"),"-")</f>
        <v>WA600-6LC</v>
      </c>
      <c r="AR454" s="40" t="str">
        <f>IFERROR(_xlfn.XLOOKUP(AO454,CrossRef!$N:$N,CrossRef!$G:$G,"Not Found"),"-")</f>
        <v>4050 - FINAL DRIVE</v>
      </c>
      <c r="AS454" s="40" t="str">
        <f>IFERROR(_xlfn.XLOOKUP(AO454,CrossRef!$N:$N,CrossRef!$H:$H,"Not Found"),"-")</f>
        <v>LR - LEFT REAR</v>
      </c>
    </row>
    <row r="455" spans="1:45" hidden="1" x14ac:dyDescent="0.3">
      <c r="A455" s="38" t="str">
        <f>E455&amp;F455&amp;U455</f>
        <v>KMTDRIV-FIDVLHF</v>
      </c>
      <c r="B455" s="38" t="str">
        <f>I455&amp;D455&amp;C455</f>
        <v>LO16434050LF</v>
      </c>
      <c r="C455" s="38" t="str">
        <f>_xlfn.XLOOKUP(A455,CrossRef!N:N,CrossRef!D:D,"",0)</f>
        <v>LF</v>
      </c>
      <c r="D455" s="38" t="str">
        <f>_xlfn.XLOOKUP(A455,CrossRef!N:N,CrossRef!C:C,"",0)</f>
        <v>4050</v>
      </c>
      <c r="E455" s="38" t="str">
        <f>LEFT(M455,3)</f>
        <v>KMT</v>
      </c>
      <c r="F455" s="38" t="str">
        <f>_xlfn.TEXTAFTER(J455,"-")</f>
        <v>DRIV-FIDV</v>
      </c>
      <c r="G455" t="s">
        <v>2648</v>
      </c>
      <c r="H455" t="s">
        <v>2649</v>
      </c>
      <c r="I455" t="s">
        <v>4160</v>
      </c>
      <c r="J455" s="7" t="s">
        <v>550</v>
      </c>
      <c r="K455" t="s">
        <v>3397</v>
      </c>
      <c r="L455" t="s">
        <v>126</v>
      </c>
      <c r="M455" t="s">
        <v>4161</v>
      </c>
      <c r="N455" t="s">
        <v>2640</v>
      </c>
      <c r="O455" t="s">
        <v>2653</v>
      </c>
      <c r="P455" t="s">
        <v>2642</v>
      </c>
      <c r="Q455" t="s">
        <v>2640</v>
      </c>
      <c r="R455" t="s">
        <v>4171</v>
      </c>
      <c r="S455" t="s">
        <v>2655</v>
      </c>
      <c r="T455" t="s">
        <v>2682</v>
      </c>
      <c r="U455" t="s">
        <v>485</v>
      </c>
      <c r="V455" s="7" t="s">
        <v>552</v>
      </c>
      <c r="W455" s="8">
        <v>18000</v>
      </c>
      <c r="X455" t="s">
        <v>4172</v>
      </c>
      <c r="Y455" t="s">
        <v>4173</v>
      </c>
      <c r="Z455" s="8">
        <v>16514.099999999999</v>
      </c>
      <c r="AA455" s="9">
        <v>11.17</v>
      </c>
      <c r="AB455" s="8">
        <v>64071.99</v>
      </c>
      <c r="AD455" s="10">
        <v>4949648</v>
      </c>
      <c r="AE455" s="11"/>
      <c r="AF455" s="8">
        <v>0</v>
      </c>
      <c r="AG455" s="8">
        <v>1485.9000000000015</v>
      </c>
      <c r="AH455" s="12">
        <v>8.2550000000000082E-2</v>
      </c>
      <c r="AI455" s="8">
        <v>133.02596239928394</v>
      </c>
      <c r="AJ455" s="11">
        <v>46358.025962384258</v>
      </c>
      <c r="AK455" s="11">
        <v>46345</v>
      </c>
      <c r="AL455" s="10">
        <v>13</v>
      </c>
      <c r="AM455">
        <v>17854.5</v>
      </c>
      <c r="AN455">
        <v>0.99191666666666667</v>
      </c>
      <c r="AO455" s="40" t="str">
        <f>E455&amp;F455&amp;U455</f>
        <v>KMTDRIV-FIDVLHF</v>
      </c>
      <c r="AP455" s="40" t="str">
        <f>_xlfn.XLOOKUP(AO455,CrossRef!N:N,CrossRef!A:A,"NOT FOUND",0)</f>
        <v>KMT4050LF</v>
      </c>
      <c r="AQ455" s="40" t="str">
        <f>IFERROR(_xlfn.XLOOKUP(AO455,CrossRef!$N:$N,CrossRef!$E:$E,"Not Found"),"-")</f>
        <v>WA600-6LC</v>
      </c>
      <c r="AR455" s="40" t="str">
        <f>IFERROR(_xlfn.XLOOKUP(AO455,CrossRef!$N:$N,CrossRef!$G:$G,"Not Found"),"-")</f>
        <v>4050 - FINAL DRIVE</v>
      </c>
      <c r="AS455" s="40" t="str">
        <f>IFERROR(_xlfn.XLOOKUP(AO455,CrossRef!$N:$N,CrossRef!$H:$H,"Not Found"),"-")</f>
        <v>LF - LEFT FRONT</v>
      </c>
    </row>
    <row r="456" spans="1:45" hidden="1" x14ac:dyDescent="0.3">
      <c r="A456" s="38" t="str">
        <f>E456&amp;F456&amp;U456</f>
        <v>KMTDRIV-FIDVRHF</v>
      </c>
      <c r="B456" s="38" t="str">
        <f>I456&amp;D456&amp;C456</f>
        <v>LO16434050RF</v>
      </c>
      <c r="C456" s="38" t="str">
        <f>_xlfn.XLOOKUP(A456,CrossRef!N:N,CrossRef!D:D,"",0)</f>
        <v>RF</v>
      </c>
      <c r="D456" s="38" t="str">
        <f>_xlfn.XLOOKUP(A456,CrossRef!N:N,CrossRef!C:C,"",0)</f>
        <v>4050</v>
      </c>
      <c r="E456" s="38" t="str">
        <f>LEFT(M456,3)</f>
        <v>KMT</v>
      </c>
      <c r="F456" s="38" t="str">
        <f>_xlfn.TEXTAFTER(J456,"-")</f>
        <v>DRIV-FIDV</v>
      </c>
      <c r="G456" t="s">
        <v>2648</v>
      </c>
      <c r="H456" t="s">
        <v>2649</v>
      </c>
      <c r="I456" t="s">
        <v>4160</v>
      </c>
      <c r="J456" s="7" t="s">
        <v>550</v>
      </c>
      <c r="K456" t="s">
        <v>3397</v>
      </c>
      <c r="L456" t="s">
        <v>126</v>
      </c>
      <c r="M456" t="s">
        <v>4161</v>
      </c>
      <c r="N456" t="s">
        <v>2640</v>
      </c>
      <c r="O456" t="s">
        <v>2653</v>
      </c>
      <c r="P456" t="s">
        <v>2642</v>
      </c>
      <c r="Q456" t="s">
        <v>2640</v>
      </c>
      <c r="R456" t="s">
        <v>4174</v>
      </c>
      <c r="S456" t="s">
        <v>2655</v>
      </c>
      <c r="T456" t="s">
        <v>2682</v>
      </c>
      <c r="U456" t="s">
        <v>488</v>
      </c>
      <c r="V456" s="7" t="s">
        <v>553</v>
      </c>
      <c r="W456" s="8">
        <v>18000</v>
      </c>
      <c r="X456" t="s">
        <v>4175</v>
      </c>
      <c r="Y456" t="s">
        <v>4176</v>
      </c>
      <c r="Z456" s="8">
        <v>16514.099999999999</v>
      </c>
      <c r="AA456" s="9">
        <v>11.17</v>
      </c>
      <c r="AB456" s="8">
        <v>64071.99</v>
      </c>
      <c r="AD456" s="10">
        <v>4949651</v>
      </c>
      <c r="AE456" s="11"/>
      <c r="AF456" s="8">
        <v>0</v>
      </c>
      <c r="AG456" s="8">
        <v>1485.9000000000015</v>
      </c>
      <c r="AH456" s="12">
        <v>8.2550000000000082E-2</v>
      </c>
      <c r="AI456" s="8">
        <v>133.02596239928394</v>
      </c>
      <c r="AJ456" s="11">
        <v>46358.025962384258</v>
      </c>
      <c r="AK456" s="11">
        <v>46345</v>
      </c>
      <c r="AL456" s="10">
        <v>13</v>
      </c>
      <c r="AM456">
        <v>17854.5</v>
      </c>
      <c r="AN456">
        <v>0.99191666666666667</v>
      </c>
      <c r="AO456" s="40" t="str">
        <f>E456&amp;F456&amp;U456</f>
        <v>KMTDRIV-FIDVRHF</v>
      </c>
      <c r="AP456" s="40" t="str">
        <f>_xlfn.XLOOKUP(AO456,CrossRef!N:N,CrossRef!A:A,"NOT FOUND",0)</f>
        <v>KMT4050RF</v>
      </c>
      <c r="AQ456" s="40" t="str">
        <f>IFERROR(_xlfn.XLOOKUP(AO456,CrossRef!$N:$N,CrossRef!$E:$E,"Not Found"),"-")</f>
        <v>WA600-6LC</v>
      </c>
      <c r="AR456" s="40" t="str">
        <f>IFERROR(_xlfn.XLOOKUP(AO456,CrossRef!$N:$N,CrossRef!$G:$G,"Not Found"),"-")</f>
        <v>4050 - FINAL DRIVE</v>
      </c>
      <c r="AS456" s="40" t="str">
        <f>IFERROR(_xlfn.XLOOKUP(AO456,CrossRef!$N:$N,CrossRef!$H:$H,"Not Found"),"-")</f>
        <v>RF - RIGHT FRONT</v>
      </c>
    </row>
    <row r="457" spans="1:45" hidden="1" x14ac:dyDescent="0.3">
      <c r="A457" s="38" t="str">
        <f>E457&amp;F457&amp;U457</f>
        <v>KMTDRIV-FIDVRHR</v>
      </c>
      <c r="B457" s="38" t="str">
        <f>I457&amp;D457&amp;C457</f>
        <v>LO16434050RR</v>
      </c>
      <c r="C457" s="38" t="str">
        <f>_xlfn.XLOOKUP(A457,CrossRef!N:N,CrossRef!D:D,"",0)</f>
        <v>RR</v>
      </c>
      <c r="D457" s="38" t="str">
        <f>_xlfn.XLOOKUP(A457,CrossRef!N:N,CrossRef!C:C,"",0)</f>
        <v>4050</v>
      </c>
      <c r="E457" s="38" t="str">
        <f>LEFT(M457,3)</f>
        <v>KMT</v>
      </c>
      <c r="F457" s="38" t="str">
        <f>_xlfn.TEXTAFTER(J457,"-")</f>
        <v>DRIV-FIDV</v>
      </c>
      <c r="G457" t="s">
        <v>2648</v>
      </c>
      <c r="H457" t="s">
        <v>2649</v>
      </c>
      <c r="I457" t="s">
        <v>4160</v>
      </c>
      <c r="J457" s="7" t="s">
        <v>550</v>
      </c>
      <c r="K457" t="s">
        <v>3397</v>
      </c>
      <c r="L457" t="s">
        <v>126</v>
      </c>
      <c r="M457" t="s">
        <v>4161</v>
      </c>
      <c r="N457" t="s">
        <v>2640</v>
      </c>
      <c r="O457" t="s">
        <v>2653</v>
      </c>
      <c r="P457" t="s">
        <v>2642</v>
      </c>
      <c r="Q457" t="s">
        <v>2640</v>
      </c>
      <c r="R457" t="s">
        <v>4177</v>
      </c>
      <c r="S457" t="s">
        <v>2655</v>
      </c>
      <c r="T457" t="s">
        <v>2682</v>
      </c>
      <c r="U457" t="s">
        <v>494</v>
      </c>
      <c r="V457" s="7" t="s">
        <v>554</v>
      </c>
      <c r="W457" s="8">
        <v>18000</v>
      </c>
      <c r="X457" t="s">
        <v>4178</v>
      </c>
      <c r="Y457" t="s">
        <v>4179</v>
      </c>
      <c r="Z457" s="8">
        <v>16514.099999999999</v>
      </c>
      <c r="AA457" s="9">
        <v>11.17</v>
      </c>
      <c r="AB457" s="8">
        <v>63092.39</v>
      </c>
      <c r="AD457" s="10">
        <v>4949652</v>
      </c>
      <c r="AE457" s="11"/>
      <c r="AF457" s="8">
        <v>0</v>
      </c>
      <c r="AG457" s="8">
        <v>1485.9000000000015</v>
      </c>
      <c r="AH457" s="12">
        <v>8.2550000000000082E-2</v>
      </c>
      <c r="AI457" s="8">
        <v>133.02596239928394</v>
      </c>
      <c r="AJ457" s="11">
        <v>46358.025962384258</v>
      </c>
      <c r="AK457" s="11">
        <v>46345</v>
      </c>
      <c r="AL457" s="10">
        <v>13</v>
      </c>
      <c r="AM457">
        <v>17854.5</v>
      </c>
      <c r="AN457">
        <v>0.99191666666666667</v>
      </c>
      <c r="AO457" s="40" t="str">
        <f>E457&amp;F457&amp;U457</f>
        <v>KMTDRIV-FIDVRHR</v>
      </c>
      <c r="AP457" s="40" t="str">
        <f>_xlfn.XLOOKUP(AO457,CrossRef!N:N,CrossRef!A:A,"NOT FOUND",0)</f>
        <v>KMT4050RR</v>
      </c>
      <c r="AQ457" s="40" t="str">
        <f>IFERROR(_xlfn.XLOOKUP(AO457,CrossRef!$N:$N,CrossRef!$E:$E,"Not Found"),"-")</f>
        <v>WA600-6LC</v>
      </c>
      <c r="AR457" s="40" t="str">
        <f>IFERROR(_xlfn.XLOOKUP(AO457,CrossRef!$N:$N,CrossRef!$G:$G,"Not Found"),"-")</f>
        <v>4050 - FINAL DRIVE</v>
      </c>
      <c r="AS457" s="40" t="str">
        <f>IFERROR(_xlfn.XLOOKUP(AO457,CrossRef!$N:$N,CrossRef!$H:$H,"Not Found"),"-")</f>
        <v>RR - RIGHT REAR</v>
      </c>
    </row>
    <row r="458" spans="1:45" hidden="1" x14ac:dyDescent="0.3">
      <c r="A458" s="38" t="str">
        <f>E458&amp;F458&amp;U458</f>
        <v>KMTENGI</v>
      </c>
      <c r="B458" s="38" t="str">
        <f>I458&amp;D458&amp;C458</f>
        <v>LO1643100000</v>
      </c>
      <c r="C458" s="38" t="str">
        <f>_xlfn.XLOOKUP(A458,CrossRef!N:N,CrossRef!D:D,"",0)</f>
        <v>00</v>
      </c>
      <c r="D458" s="38" t="str">
        <f>_xlfn.XLOOKUP(A458,CrossRef!N:N,CrossRef!C:C,"",0)</f>
        <v>1000</v>
      </c>
      <c r="E458" s="38" t="str">
        <f>LEFT(M458,3)</f>
        <v>KMT</v>
      </c>
      <c r="F458" s="38" t="str">
        <f>_xlfn.TEXTAFTER(J458,"-")</f>
        <v>ENGI</v>
      </c>
      <c r="G458" t="s">
        <v>2648</v>
      </c>
      <c r="H458" t="s">
        <v>2649</v>
      </c>
      <c r="I458" t="s">
        <v>4160</v>
      </c>
      <c r="J458" s="7" t="s">
        <v>1307</v>
      </c>
      <c r="K458" t="s">
        <v>3397</v>
      </c>
      <c r="L458" t="s">
        <v>126</v>
      </c>
      <c r="M458" t="s">
        <v>4161</v>
      </c>
      <c r="N458" t="s">
        <v>2640</v>
      </c>
      <c r="O458" t="s">
        <v>2653</v>
      </c>
      <c r="P458" t="s">
        <v>2642</v>
      </c>
      <c r="Q458" t="s">
        <v>2640</v>
      </c>
      <c r="R458" t="s">
        <v>4180</v>
      </c>
      <c r="S458" t="s">
        <v>2655</v>
      </c>
      <c r="T458" t="s">
        <v>3265</v>
      </c>
      <c r="U458" t="s">
        <v>2657</v>
      </c>
      <c r="V458" s="7" t="s">
        <v>45</v>
      </c>
      <c r="W458" s="8">
        <v>18000</v>
      </c>
      <c r="X458" t="s">
        <v>4181</v>
      </c>
      <c r="Y458" t="s">
        <v>4182</v>
      </c>
      <c r="Z458" s="8">
        <v>16514.099999999999</v>
      </c>
      <c r="AA458" s="9">
        <v>11.17</v>
      </c>
      <c r="AB458" s="8">
        <v>233063.02</v>
      </c>
      <c r="AD458" s="10">
        <v>4949634</v>
      </c>
      <c r="AE458" s="11"/>
      <c r="AF458" s="8"/>
      <c r="AG458" s="8">
        <v>1485.9000000000015</v>
      </c>
      <c r="AH458" s="12">
        <v>8.2550000000000082E-2</v>
      </c>
      <c r="AI458" s="8">
        <v>133.02596239928394</v>
      </c>
      <c r="AJ458" s="11">
        <v>46358.025962384258</v>
      </c>
      <c r="AK458" s="11">
        <v>46345</v>
      </c>
      <c r="AL458" s="10">
        <v>13</v>
      </c>
      <c r="AM458">
        <v>17854.5</v>
      </c>
      <c r="AO458" s="40" t="str">
        <f>E458&amp;F458&amp;U458</f>
        <v>KMTENGI</v>
      </c>
      <c r="AP458" s="40" t="str">
        <f>_xlfn.XLOOKUP(AO458,CrossRef!N:N,CrossRef!A:A,"NOT FOUND",0)</f>
        <v>KMT100000</v>
      </c>
      <c r="AQ458" s="40" t="str">
        <f>IFERROR(_xlfn.XLOOKUP(AO458,CrossRef!$N:$N,CrossRef!$E:$E,"Not Found"),"-")</f>
        <v>D375A-8</v>
      </c>
      <c r="AR458" s="40" t="str">
        <f>IFERROR(_xlfn.XLOOKUP(AO458,CrossRef!$N:$N,CrossRef!$G:$G,"Not Found"),"-")</f>
        <v>1000 - ENGINE</v>
      </c>
      <c r="AS458" s="40" t="str">
        <f>IFERROR(_xlfn.XLOOKUP(AO458,CrossRef!$N:$N,CrossRef!$H:$H,"Not Found"),"-")</f>
        <v>00 - (NONE)</v>
      </c>
    </row>
    <row r="459" spans="1:45" hidden="1" x14ac:dyDescent="0.3">
      <c r="A459" s="38" t="str">
        <f>E459&amp;F459&amp;U459</f>
        <v>KMTENGI-COSY</v>
      </c>
      <c r="B459" s="38" t="str">
        <f>I459&amp;D459&amp;C459</f>
        <v>LO1643135300</v>
      </c>
      <c r="C459" s="38" t="str">
        <f>_xlfn.XLOOKUP(A459,CrossRef!N:N,CrossRef!D:D,"",0)</f>
        <v>00</v>
      </c>
      <c r="D459" s="38" t="str">
        <f>_xlfn.XLOOKUP(A459,CrossRef!N:N,CrossRef!C:C,"",0)</f>
        <v>1353</v>
      </c>
      <c r="E459" s="38" t="str">
        <f>LEFT(M459,3)</f>
        <v>KMT</v>
      </c>
      <c r="F459" s="38" t="str">
        <f>_xlfn.TEXTAFTER(J459,"-")</f>
        <v>ENGI-COSY</v>
      </c>
      <c r="G459" t="s">
        <v>2648</v>
      </c>
      <c r="H459" t="s">
        <v>2649</v>
      </c>
      <c r="I459" t="s">
        <v>4160</v>
      </c>
      <c r="J459" s="7" t="s">
        <v>1308</v>
      </c>
      <c r="K459" t="s">
        <v>3397</v>
      </c>
      <c r="L459" t="s">
        <v>126</v>
      </c>
      <c r="M459" t="s">
        <v>4161</v>
      </c>
      <c r="N459" t="s">
        <v>2640</v>
      </c>
      <c r="O459" t="s">
        <v>2653</v>
      </c>
      <c r="P459" t="s">
        <v>2642</v>
      </c>
      <c r="Q459" t="s">
        <v>2640</v>
      </c>
      <c r="R459" t="s">
        <v>4183</v>
      </c>
      <c r="S459" t="s">
        <v>2655</v>
      </c>
      <c r="T459" t="s">
        <v>3253</v>
      </c>
      <c r="U459" t="s">
        <v>2657</v>
      </c>
      <c r="V459" s="7" t="s">
        <v>220</v>
      </c>
      <c r="W459" s="8">
        <v>18000</v>
      </c>
      <c r="X459" t="s">
        <v>4184</v>
      </c>
      <c r="Y459" t="s">
        <v>3401</v>
      </c>
      <c r="Z459" s="8">
        <v>16514.099999999999</v>
      </c>
      <c r="AA459" s="9">
        <v>11.17</v>
      </c>
      <c r="AB459" s="8">
        <v>35636.44</v>
      </c>
      <c r="AD459" s="10">
        <v>5009992</v>
      </c>
      <c r="AE459" s="11"/>
      <c r="AF459" s="8">
        <v>0</v>
      </c>
      <c r="AG459" s="8">
        <v>1485.9000000000015</v>
      </c>
      <c r="AH459" s="12">
        <v>8.2550000000000082E-2</v>
      </c>
      <c r="AI459" s="8">
        <v>133.02596239928394</v>
      </c>
      <c r="AJ459" s="11">
        <v>46358.025962384258</v>
      </c>
      <c r="AK459" s="11">
        <v>46323</v>
      </c>
      <c r="AL459" s="10">
        <v>35</v>
      </c>
      <c r="AM459">
        <v>17608.759999999998</v>
      </c>
      <c r="AN459">
        <v>0.97826444444444438</v>
      </c>
      <c r="AO459" s="40" t="str">
        <f>E459&amp;F459&amp;U459</f>
        <v>KMTENGI-COSY</v>
      </c>
      <c r="AP459" s="40" t="str">
        <f>_xlfn.XLOOKUP(AO459,CrossRef!N:N,CrossRef!A:A,"NOT FOUND",0)</f>
        <v>KMT135300</v>
      </c>
      <c r="AQ459" s="40" t="str">
        <f>IFERROR(_xlfn.XLOOKUP(AO459,CrossRef!$N:$N,CrossRef!$E:$E,"Not Found"),"-")</f>
        <v>D375A-8</v>
      </c>
      <c r="AR459" s="40" t="str">
        <f>IFERROR(_xlfn.XLOOKUP(AO459,CrossRef!$N:$N,CrossRef!$G:$G,"Not Found"),"-")</f>
        <v>1353 - RADIATOR</v>
      </c>
      <c r="AS459" s="40" t="str">
        <f>IFERROR(_xlfn.XLOOKUP(AO459,CrossRef!$N:$N,CrossRef!$H:$H,"Not Found"),"-")</f>
        <v>00 - (NONE)</v>
      </c>
    </row>
    <row r="460" spans="1:45" hidden="1" x14ac:dyDescent="0.3">
      <c r="A460" s="38" t="str">
        <f>E460&amp;F460&amp;U460</f>
        <v>HCMHYSY-CYHYLH</v>
      </c>
      <c r="B460" s="38" t="str">
        <f>I460&amp;D460&amp;C460</f>
        <v>EX71505456LT</v>
      </c>
      <c r="C460" s="38" t="str">
        <f>_xlfn.XLOOKUP(A460,CrossRef!N:N,CrossRef!D:D,"",0)</f>
        <v>LT</v>
      </c>
      <c r="D460" s="38" t="str">
        <f>_xlfn.XLOOKUP(A460,CrossRef!N:N,CrossRef!C:C,"",0)</f>
        <v>5456</v>
      </c>
      <c r="E460" s="38" t="str">
        <f>LEFT(M460,3)</f>
        <v>HCM</v>
      </c>
      <c r="F460" s="38" t="str">
        <f>_xlfn.TEXTAFTER(J460,"-")</f>
        <v>HYSY-CYHY</v>
      </c>
      <c r="G460" t="s">
        <v>2695</v>
      </c>
      <c r="H460" t="s">
        <v>2696</v>
      </c>
      <c r="I460" t="s">
        <v>2958</v>
      </c>
      <c r="J460" s="7" t="s">
        <v>1309</v>
      </c>
      <c r="K460" t="s">
        <v>2668</v>
      </c>
      <c r="L460" t="s">
        <v>2959</v>
      </c>
      <c r="M460" t="s">
        <v>2960</v>
      </c>
      <c r="N460" t="s">
        <v>2640</v>
      </c>
      <c r="O460" t="s">
        <v>2803</v>
      </c>
      <c r="P460" t="s">
        <v>2642</v>
      </c>
      <c r="Q460" t="s">
        <v>2640</v>
      </c>
      <c r="R460" t="s">
        <v>4185</v>
      </c>
      <c r="S460" t="s">
        <v>2644</v>
      </c>
      <c r="T460" t="s">
        <v>3381</v>
      </c>
      <c r="U460" t="s">
        <v>59</v>
      </c>
      <c r="V460" s="7" t="s">
        <v>709</v>
      </c>
      <c r="W460" s="8">
        <v>8000</v>
      </c>
      <c r="X460" t="s">
        <v>4186</v>
      </c>
      <c r="Y460" t="s">
        <v>4187</v>
      </c>
      <c r="Z460" s="8">
        <v>28045.599999999999</v>
      </c>
      <c r="AA460" s="9">
        <v>16.739999999999998</v>
      </c>
      <c r="AB460" s="8">
        <v>68443.839999999997</v>
      </c>
      <c r="AD460" s="10">
        <v>4936574</v>
      </c>
      <c r="AE460" s="11">
        <v>45846</v>
      </c>
      <c r="AF460" s="8">
        <v>21542.799999999999</v>
      </c>
      <c r="AG460" s="8">
        <v>1497.2000000000007</v>
      </c>
      <c r="AH460" s="12">
        <v>0.18715000000000009</v>
      </c>
      <c r="AI460" s="8">
        <v>89.438470728793362</v>
      </c>
      <c r="AJ460" s="11">
        <v>46314.438470717592</v>
      </c>
      <c r="AK460" s="11">
        <v>46320</v>
      </c>
      <c r="AL460" s="10">
        <v>-6</v>
      </c>
      <c r="AM460">
        <v>29635.899999999998</v>
      </c>
      <c r="AN460">
        <v>1.0116374999999997</v>
      </c>
      <c r="AO460" s="40" t="str">
        <f>E460&amp;F460&amp;U460</f>
        <v>HCMHYSY-CYHYLH</v>
      </c>
      <c r="AP460" s="40" t="str">
        <f>_xlfn.XLOOKUP(AO460,CrossRef!N:N,CrossRef!A:A,"NOT FOUND",0)</f>
        <v>HCM5456LT</v>
      </c>
      <c r="AQ460" s="40" t="str">
        <f>IFERROR(_xlfn.XLOOKUP(AO460,CrossRef!$N:$N,CrossRef!$E:$E,"Not Found"),"-")</f>
        <v>EX2500</v>
      </c>
      <c r="AR460" s="40" t="str">
        <f>IFERROR(_xlfn.XLOOKUP(AO460,CrossRef!$N:$N,CrossRef!$G:$G,"Not Found"),"-")</f>
        <v>5456 - BOOM CYLINDER</v>
      </c>
      <c r="AS460" s="40" t="str">
        <f>IFERROR(_xlfn.XLOOKUP(AO460,CrossRef!$N:$N,CrossRef!$H:$H,"Not Found"),"-")</f>
        <v>LT - LEFT</v>
      </c>
    </row>
    <row r="461" spans="1:45" hidden="1" x14ac:dyDescent="0.3">
      <c r="A461" s="38" t="str">
        <f>E461&amp;F461&amp;U461</f>
        <v>FDBDRIV-FIDVRHR</v>
      </c>
      <c r="B461" s="38" t="str">
        <f>I461&amp;D461&amp;C461</f>
        <v>QTD204008RI</v>
      </c>
      <c r="C461" s="38" t="str">
        <f>_xlfn.XLOOKUP(A461,CrossRef!N:N,CrossRef!D:D,"",0)</f>
        <v>RI</v>
      </c>
      <c r="D461" s="38" t="str">
        <f>_xlfn.XLOOKUP(A461,CrossRef!N:N,CrossRef!C:C,"",0)</f>
        <v>4008</v>
      </c>
      <c r="E461" s="38" t="str">
        <f>LEFT(M461,3)</f>
        <v>FDB</v>
      </c>
      <c r="F461" s="38" t="str">
        <f>_xlfn.TEXTAFTER(J461,"-")</f>
        <v>DRIV-FIDV</v>
      </c>
      <c r="G461" t="s">
        <v>2635</v>
      </c>
      <c r="H461" t="s">
        <v>2636</v>
      </c>
      <c r="I461" t="s">
        <v>2864</v>
      </c>
      <c r="J461" s="7" t="s">
        <v>582</v>
      </c>
      <c r="K461" t="s">
        <v>2638</v>
      </c>
      <c r="L461" t="s">
        <v>155</v>
      </c>
      <c r="M461" t="s">
        <v>2865</v>
      </c>
      <c r="N461" t="s">
        <v>2640</v>
      </c>
      <c r="O461" t="s">
        <v>2641</v>
      </c>
      <c r="P461" t="s">
        <v>2642</v>
      </c>
      <c r="Q461" t="s">
        <v>2640</v>
      </c>
      <c r="R461" t="s">
        <v>4188</v>
      </c>
      <c r="S461" t="s">
        <v>2655</v>
      </c>
      <c r="T461" t="s">
        <v>2682</v>
      </c>
      <c r="U461" t="s">
        <v>494</v>
      </c>
      <c r="V461" s="7" t="s">
        <v>576</v>
      </c>
      <c r="W461" s="8">
        <v>19800</v>
      </c>
      <c r="X461" t="s">
        <v>4189</v>
      </c>
      <c r="Y461" t="s">
        <v>4040</v>
      </c>
      <c r="Z461" s="8">
        <v>98993</v>
      </c>
      <c r="AA461" s="9">
        <v>12.97</v>
      </c>
      <c r="AB461" s="8">
        <v>161627.01</v>
      </c>
      <c r="AD461" s="10">
        <v>5005018</v>
      </c>
      <c r="AE461" s="11">
        <v>44695</v>
      </c>
      <c r="AF461" s="8">
        <v>80698</v>
      </c>
      <c r="AG461" s="8">
        <v>1505</v>
      </c>
      <c r="AH461" s="12">
        <v>7.6010101010101014E-2</v>
      </c>
      <c r="AI461" s="8">
        <v>116.03700848111025</v>
      </c>
      <c r="AJ461" s="11">
        <v>46341.0370084838</v>
      </c>
      <c r="AK461" s="11">
        <v>46360</v>
      </c>
      <c r="AL461" s="10">
        <v>-19</v>
      </c>
      <c r="AM461">
        <v>100743.95</v>
      </c>
      <c r="AO461" s="40" t="str">
        <f>E461&amp;F461&amp;U461</f>
        <v>FDBDRIV-FIDVRHR</v>
      </c>
      <c r="AP461" s="40" t="str">
        <f>_xlfn.XLOOKUP(AO461,CrossRef!N:N,CrossRef!A:A,"NOT FOUND",0)</f>
        <v>FDB4008RI</v>
      </c>
      <c r="AQ461" s="40" t="str">
        <f>IFERROR(_xlfn.XLOOKUP(AO461,CrossRef!$N:$N,CrossRef!$E:$E,"Not Found"),"-")</f>
        <v>793D</v>
      </c>
      <c r="AR461" s="40" t="str">
        <f>IFERROR(_xlfn.XLOOKUP(AO461,CrossRef!$N:$N,CrossRef!$G:$G,"Not Found"),"-")</f>
        <v>4008 - FINAL DRIVE, BRAKE &amp; WHEEL</v>
      </c>
      <c r="AS461" s="40" t="str">
        <f>IFERROR(_xlfn.XLOOKUP(AO461,CrossRef!$N:$N,CrossRef!$H:$H,"Not Found"),"-")</f>
        <v>RI - RIGHT</v>
      </c>
    </row>
    <row r="462" spans="1:45" hidden="1" x14ac:dyDescent="0.3">
      <c r="A462" s="38" t="str">
        <f>E462&amp;F462&amp;U462</f>
        <v>HCMHYSY-CYHYRH</v>
      </c>
      <c r="B462" s="38" t="str">
        <f>I462&amp;D462&amp;C462</f>
        <v>EX7219</v>
      </c>
      <c r="C462" s="38" t="str">
        <f>_xlfn.XLOOKUP(A462,CrossRef!N:N,CrossRef!D:D,"",0)</f>
        <v/>
      </c>
      <c r="D462" s="38" t="str">
        <f>_xlfn.XLOOKUP(A462,CrossRef!N:N,CrossRef!C:C,"",0)</f>
        <v/>
      </c>
      <c r="E462" s="38" t="str">
        <f>LEFT(M462,3)</f>
        <v>HCM</v>
      </c>
      <c r="F462" s="38" t="str">
        <f>_xlfn.TEXTAFTER(J462,"-")</f>
        <v>HYSY-CYHY</v>
      </c>
      <c r="G462" t="s">
        <v>2695</v>
      </c>
      <c r="H462" t="s">
        <v>2696</v>
      </c>
      <c r="I462" t="s">
        <v>2697</v>
      </c>
      <c r="J462" s="7" t="s">
        <v>1310</v>
      </c>
      <c r="K462" t="s">
        <v>2668</v>
      </c>
      <c r="L462" t="s">
        <v>2698</v>
      </c>
      <c r="M462" t="s">
        <v>2699</v>
      </c>
      <c r="N462" t="s">
        <v>2640</v>
      </c>
      <c r="O462" t="s">
        <v>2653</v>
      </c>
      <c r="P462" t="s">
        <v>2642</v>
      </c>
      <c r="Q462" t="s">
        <v>2640</v>
      </c>
      <c r="R462" t="s">
        <v>4190</v>
      </c>
      <c r="S462" t="s">
        <v>2644</v>
      </c>
      <c r="T462" t="s">
        <v>2939</v>
      </c>
      <c r="U462" t="s">
        <v>63</v>
      </c>
      <c r="V462" s="7" t="s">
        <v>698</v>
      </c>
      <c r="W462" s="8">
        <v>10000</v>
      </c>
      <c r="X462" t="s">
        <v>4191</v>
      </c>
      <c r="Y462" t="s">
        <v>4192</v>
      </c>
      <c r="Z462" s="8">
        <v>55009.3</v>
      </c>
      <c r="AA462" s="9">
        <v>13.06</v>
      </c>
      <c r="AB462" s="8">
        <v>58609.24</v>
      </c>
      <c r="AD462" s="10">
        <v>0</v>
      </c>
      <c r="AE462" s="11"/>
      <c r="AF462" s="8">
        <v>46518</v>
      </c>
      <c r="AG462" s="8">
        <v>1508.6999999999971</v>
      </c>
      <c r="AH462" s="12">
        <v>0.1508699999999997</v>
      </c>
      <c r="AI462" s="8">
        <v>115.52067381316975</v>
      </c>
      <c r="AJ462" s="11">
        <v>46340.52067380787</v>
      </c>
      <c r="AK462" s="11">
        <v>46362</v>
      </c>
      <c r="AL462" s="10">
        <v>-22</v>
      </c>
      <c r="AM462">
        <v>56798.520000000004</v>
      </c>
      <c r="AN462">
        <v>1.0280520000000004</v>
      </c>
      <c r="AO462" s="40" t="str">
        <f>E462&amp;F462&amp;U462</f>
        <v>HCMHYSY-CYHYRH</v>
      </c>
      <c r="AP462" s="40" t="str">
        <f>_xlfn.XLOOKUP(AO462,CrossRef!N:N,CrossRef!A:A,"NOT FOUND",0)</f>
        <v>NOT FOUND</v>
      </c>
      <c r="AQ462" s="40" t="str">
        <f>IFERROR(_xlfn.XLOOKUP(AO462,CrossRef!$N:$N,CrossRef!$E:$E,"Not Found"),"-")</f>
        <v>Not Found</v>
      </c>
      <c r="AR462" s="40" t="str">
        <f>IFERROR(_xlfn.XLOOKUP(AO462,CrossRef!$N:$N,CrossRef!$G:$G,"Not Found"),"-")</f>
        <v>Not Found</v>
      </c>
      <c r="AS462" s="40" t="str">
        <f>IFERROR(_xlfn.XLOOKUP(AO462,CrossRef!$N:$N,CrossRef!$H:$H,"Not Found"),"-")</f>
        <v>Not Found</v>
      </c>
    </row>
    <row r="463" spans="1:45" hidden="1" x14ac:dyDescent="0.3">
      <c r="A463" s="38" t="str">
        <f>E463&amp;F463&amp;U463</f>
        <v>R9HENGI-COSY</v>
      </c>
      <c r="B463" s="38" t="str">
        <f>I463&amp;D463&amp;C463</f>
        <v>GD1344135300</v>
      </c>
      <c r="C463" s="38" t="str">
        <f>_xlfn.XLOOKUP(A463,CrossRef!N:N,CrossRef!D:D,"",0)</f>
        <v>00</v>
      </c>
      <c r="D463" s="38" t="str">
        <f>_xlfn.XLOOKUP(A463,CrossRef!N:N,CrossRef!C:C,"",0)</f>
        <v>1353</v>
      </c>
      <c r="E463" s="38" t="str">
        <f>LEFT(M463,3)</f>
        <v>R9H</v>
      </c>
      <c r="F463" s="38" t="str">
        <f>_xlfn.TEXTAFTER(J463,"-")</f>
        <v>ENGI-COSY</v>
      </c>
      <c r="G463" t="s">
        <v>2648</v>
      </c>
      <c r="H463" t="s">
        <v>2649</v>
      </c>
      <c r="I463" t="s">
        <v>2703</v>
      </c>
      <c r="J463" s="7" t="s">
        <v>252</v>
      </c>
      <c r="K463" t="s">
        <v>2638</v>
      </c>
      <c r="L463" t="s">
        <v>87</v>
      </c>
      <c r="M463" t="s">
        <v>2704</v>
      </c>
      <c r="N463" t="s">
        <v>2640</v>
      </c>
      <c r="O463" t="s">
        <v>2653</v>
      </c>
      <c r="P463" t="s">
        <v>2642</v>
      </c>
      <c r="Q463" t="s">
        <v>2640</v>
      </c>
      <c r="R463" t="s">
        <v>4193</v>
      </c>
      <c r="S463" t="s">
        <v>2655</v>
      </c>
      <c r="T463" t="s">
        <v>3253</v>
      </c>
      <c r="U463" t="s">
        <v>2657</v>
      </c>
      <c r="V463" s="7" t="s">
        <v>211</v>
      </c>
      <c r="W463" s="8">
        <v>16000</v>
      </c>
      <c r="X463" t="s">
        <v>4194</v>
      </c>
      <c r="Y463" t="s">
        <v>4195</v>
      </c>
      <c r="Z463" s="8">
        <v>55330.5</v>
      </c>
      <c r="AA463" s="9">
        <v>12.21</v>
      </c>
      <c r="AB463" s="8">
        <v>15163.5</v>
      </c>
      <c r="AD463" s="10">
        <v>0</v>
      </c>
      <c r="AE463" s="11"/>
      <c r="AF463" s="8">
        <v>40841</v>
      </c>
      <c r="AG463" s="8">
        <v>1510.5</v>
      </c>
      <c r="AH463" s="12">
        <v>9.4406249999999997E-2</v>
      </c>
      <c r="AI463" s="8">
        <v>123.7100737100737</v>
      </c>
      <c r="AJ463" s="11">
        <v>46348.710073726848</v>
      </c>
      <c r="AK463" s="11">
        <v>46408</v>
      </c>
      <c r="AL463" s="10">
        <v>-60</v>
      </c>
      <c r="AM463">
        <v>57564.93</v>
      </c>
      <c r="AN463">
        <v>1.045245625</v>
      </c>
      <c r="AO463" s="40" t="str">
        <f>E463&amp;F463&amp;U463</f>
        <v>R9HENGI-COSY</v>
      </c>
      <c r="AP463" s="40" t="str">
        <f>_xlfn.XLOOKUP(AO463,CrossRef!N:N,CrossRef!A:A,"NOT FOUND",0)</f>
        <v>R9H135300</v>
      </c>
      <c r="AQ463" s="40" t="str">
        <f>IFERROR(_xlfn.XLOOKUP(AO463,CrossRef!$N:$N,CrossRef!$E:$E,"Not Found"),"-")</f>
        <v>16M</v>
      </c>
      <c r="AR463" s="40" t="str">
        <f>IFERROR(_xlfn.XLOOKUP(AO463,CrossRef!$N:$N,CrossRef!$G:$G,"Not Found"),"-")</f>
        <v>1353 - RADIATOR</v>
      </c>
      <c r="AS463" s="40" t="str">
        <f>IFERROR(_xlfn.XLOOKUP(AO463,CrossRef!$N:$N,CrossRef!$H:$H,"Not Found"),"-")</f>
        <v>00 - (NONE)</v>
      </c>
    </row>
    <row r="464" spans="1:45" hidden="1" x14ac:dyDescent="0.3">
      <c r="A464" s="38" t="str">
        <f>E464&amp;F464&amp;U464</f>
        <v>R9HENGI</v>
      </c>
      <c r="B464" s="38" t="str">
        <f>I464&amp;D464&amp;C464</f>
        <v>GD1344100000</v>
      </c>
      <c r="C464" s="38" t="str">
        <f>_xlfn.XLOOKUP(A464,CrossRef!N:N,CrossRef!D:D,"",0)</f>
        <v>00</v>
      </c>
      <c r="D464" s="38" t="str">
        <f>_xlfn.XLOOKUP(A464,CrossRef!N:N,CrossRef!C:C,"",0)</f>
        <v>1000</v>
      </c>
      <c r="E464" s="38" t="str">
        <f>LEFT(M464,3)</f>
        <v>R9H</v>
      </c>
      <c r="F464" s="38" t="str">
        <f>_xlfn.TEXTAFTER(J464,"-")</f>
        <v>ENGI</v>
      </c>
      <c r="G464" t="s">
        <v>2648</v>
      </c>
      <c r="H464" t="s">
        <v>2649</v>
      </c>
      <c r="I464" t="s">
        <v>2703</v>
      </c>
      <c r="J464" s="7" t="s">
        <v>89</v>
      </c>
      <c r="K464" t="s">
        <v>2638</v>
      </c>
      <c r="L464" t="s">
        <v>87</v>
      </c>
      <c r="M464" t="s">
        <v>2704</v>
      </c>
      <c r="N464" t="s">
        <v>2640</v>
      </c>
      <c r="O464" t="s">
        <v>2653</v>
      </c>
      <c r="P464" t="s">
        <v>2642</v>
      </c>
      <c r="Q464" t="s">
        <v>2640</v>
      </c>
      <c r="R464" t="s">
        <v>4196</v>
      </c>
      <c r="S464" t="s">
        <v>2655</v>
      </c>
      <c r="T464" t="s">
        <v>3265</v>
      </c>
      <c r="U464" t="s">
        <v>2657</v>
      </c>
      <c r="V464" s="7" t="s">
        <v>26</v>
      </c>
      <c r="W464" s="8">
        <v>16000</v>
      </c>
      <c r="X464" t="s">
        <v>4197</v>
      </c>
      <c r="Y464" t="s">
        <v>4198</v>
      </c>
      <c r="Z464" s="8">
        <v>55330.5</v>
      </c>
      <c r="AA464" s="9">
        <v>12.21</v>
      </c>
      <c r="AB464" s="8">
        <v>129117.42</v>
      </c>
      <c r="AD464" s="10">
        <v>4198557</v>
      </c>
      <c r="AE464" s="11">
        <v>44795</v>
      </c>
      <c r="AF464" s="8">
        <v>40841.17</v>
      </c>
      <c r="AG464" s="8">
        <v>1510.6699999999983</v>
      </c>
      <c r="AH464" s="12">
        <v>9.4416874999999886E-2</v>
      </c>
      <c r="AI464" s="8">
        <v>123.72399672399658</v>
      </c>
      <c r="AJ464" s="11">
        <v>46348.72399672454</v>
      </c>
      <c r="AK464" s="11">
        <v>46408</v>
      </c>
      <c r="AL464" s="10">
        <v>-60</v>
      </c>
      <c r="AM464">
        <v>57564.93</v>
      </c>
      <c r="AN464">
        <v>1.0452350000000001</v>
      </c>
      <c r="AO464" s="40" t="str">
        <f>E464&amp;F464&amp;U464</f>
        <v>R9HENGI</v>
      </c>
      <c r="AP464" s="40" t="str">
        <f>_xlfn.XLOOKUP(AO464,CrossRef!N:N,CrossRef!A:A,"NOT FOUND",0)</f>
        <v>R9H100000</v>
      </c>
      <c r="AQ464" s="40" t="str">
        <f>IFERROR(_xlfn.XLOOKUP(AO464,CrossRef!$N:$N,CrossRef!$E:$E,"Not Found"),"-")</f>
        <v>16M</v>
      </c>
      <c r="AR464" s="40" t="str">
        <f>IFERROR(_xlfn.XLOOKUP(AO464,CrossRef!$N:$N,CrossRef!$G:$G,"Not Found"),"-")</f>
        <v>1000 - ENGINE</v>
      </c>
      <c r="AS464" s="40" t="str">
        <f>IFERROR(_xlfn.XLOOKUP(AO464,CrossRef!$N:$N,CrossRef!$H:$H,"Not Found"),"-")</f>
        <v>00 - (NONE)</v>
      </c>
    </row>
    <row r="465" spans="1:45" hidden="1" x14ac:dyDescent="0.3">
      <c r="A465" s="38" t="str">
        <f>E465&amp;F465&amp;U465</f>
        <v>SSPENGI</v>
      </c>
      <c r="B465" s="38" t="str">
        <f>I465&amp;D465&amp;C465</f>
        <v>TD6310100000</v>
      </c>
      <c r="C465" s="38" t="str">
        <f>_xlfn.XLOOKUP(A465,CrossRef!N:N,CrossRef!D:D,"",0)</f>
        <v>00</v>
      </c>
      <c r="D465" s="38" t="str">
        <f>_xlfn.XLOOKUP(A465,CrossRef!N:N,CrossRef!C:C,"",0)</f>
        <v>1000</v>
      </c>
      <c r="E465" s="38" t="str">
        <f>LEFT(M465,3)</f>
        <v>SSP</v>
      </c>
      <c r="F465" s="38" t="str">
        <f>_xlfn.TEXTAFTER(J465,"-")</f>
        <v>ENGI</v>
      </c>
      <c r="G465" t="s">
        <v>2725</v>
      </c>
      <c r="H465" t="s">
        <v>2726</v>
      </c>
      <c r="I465" t="s">
        <v>2918</v>
      </c>
      <c r="J465" s="7" t="s">
        <v>185</v>
      </c>
      <c r="K465" t="s">
        <v>2638</v>
      </c>
      <c r="L465" t="s">
        <v>183</v>
      </c>
      <c r="M465" t="s">
        <v>2919</v>
      </c>
      <c r="N465" t="s">
        <v>2640</v>
      </c>
      <c r="O465" t="s">
        <v>2653</v>
      </c>
      <c r="P465" t="s">
        <v>2642</v>
      </c>
      <c r="Q465" t="s">
        <v>2640</v>
      </c>
      <c r="R465" t="s">
        <v>4199</v>
      </c>
      <c r="S465" t="s">
        <v>2655</v>
      </c>
      <c r="T465" t="s">
        <v>3087</v>
      </c>
      <c r="U465" t="s">
        <v>2657</v>
      </c>
      <c r="V465" s="7" t="s">
        <v>186</v>
      </c>
      <c r="W465" s="8">
        <v>11000</v>
      </c>
      <c r="X465" t="s">
        <v>4200</v>
      </c>
      <c r="Y465" t="s">
        <v>3089</v>
      </c>
      <c r="Z465" s="8">
        <v>72634.850000000006</v>
      </c>
      <c r="AA465" s="9">
        <v>14.07</v>
      </c>
      <c r="AB465" s="8">
        <v>156565</v>
      </c>
      <c r="AD465" s="10">
        <v>4942105</v>
      </c>
      <c r="AE465" s="11">
        <v>45558</v>
      </c>
      <c r="AF465" s="8">
        <v>63163.55</v>
      </c>
      <c r="AG465" s="8">
        <v>1528.6999999999971</v>
      </c>
      <c r="AH465" s="12">
        <v>0.138972727272727</v>
      </c>
      <c r="AI465" s="8">
        <v>108.64960909737009</v>
      </c>
      <c r="AJ465" s="11">
        <v>46333.649609108797</v>
      </c>
      <c r="AK465" s="11">
        <v>46331</v>
      </c>
      <c r="AL465" s="10">
        <v>2</v>
      </c>
      <c r="AM465">
        <v>74126.27</v>
      </c>
      <c r="AN465">
        <v>0.99661090909090921</v>
      </c>
      <c r="AO465" s="40" t="str">
        <f>E465&amp;F465&amp;U465</f>
        <v>SSPENGI</v>
      </c>
      <c r="AP465" s="40" t="str">
        <f>_xlfn.XLOOKUP(AO465,CrossRef!N:N,CrossRef!A:A,"NOT FOUND",0)</f>
        <v>SSP100000</v>
      </c>
      <c r="AQ465" s="40" t="str">
        <f>IFERROR(_xlfn.XLOOKUP(AO465,CrossRef!$N:$N,CrossRef!$E:$E,"Not Found"),"-")</f>
        <v>793F</v>
      </c>
      <c r="AR465" s="40" t="str">
        <f>IFERROR(_xlfn.XLOOKUP(AO465,CrossRef!$N:$N,CrossRef!$G:$G,"Not Found"),"-")</f>
        <v>1000 - ENGINE</v>
      </c>
      <c r="AS465" s="40" t="str">
        <f>IFERROR(_xlfn.XLOOKUP(AO465,CrossRef!$N:$N,CrossRef!$H:$H,"Not Found"),"-")</f>
        <v>00 - (NONE)</v>
      </c>
    </row>
    <row r="466" spans="1:45" hidden="1" x14ac:dyDescent="0.3">
      <c r="A466" s="38" t="str">
        <f>E466&amp;F466&amp;U466</f>
        <v>MRKDRIV-DIFFFR</v>
      </c>
      <c r="B466" s="38" t="str">
        <f>I466&amp;D466&amp;C466</f>
        <v>LO16243258FR</v>
      </c>
      <c r="C466" s="38" t="str">
        <f>_xlfn.XLOOKUP(A466,CrossRef!N:N,CrossRef!D:D,"",0)</f>
        <v>FR</v>
      </c>
      <c r="D466" s="38" t="str">
        <f>_xlfn.XLOOKUP(A466,CrossRef!N:N,CrossRef!C:C,"",0)</f>
        <v>3258</v>
      </c>
      <c r="E466" s="38" t="str">
        <f>LEFT(M466,3)</f>
        <v>MRK</v>
      </c>
      <c r="F466" s="38" t="str">
        <f>_xlfn.TEXTAFTER(J466,"-")</f>
        <v>DRIV-DIFF</v>
      </c>
      <c r="G466" t="s">
        <v>2635</v>
      </c>
      <c r="H466" t="s">
        <v>2636</v>
      </c>
      <c r="I466" t="s">
        <v>3629</v>
      </c>
      <c r="J466" s="7" t="s">
        <v>443</v>
      </c>
      <c r="K466" t="s">
        <v>2638</v>
      </c>
      <c r="L466" t="s">
        <v>121</v>
      </c>
      <c r="M466" t="s">
        <v>3630</v>
      </c>
      <c r="N466" t="s">
        <v>2640</v>
      </c>
      <c r="O466" t="s">
        <v>2653</v>
      </c>
      <c r="P466" t="s">
        <v>2642</v>
      </c>
      <c r="Q466" t="s">
        <v>2640</v>
      </c>
      <c r="R466" t="s">
        <v>4201</v>
      </c>
      <c r="S466" t="s">
        <v>2655</v>
      </c>
      <c r="T466" t="s">
        <v>2656</v>
      </c>
      <c r="U466" t="s">
        <v>233</v>
      </c>
      <c r="V466" s="7" t="s">
        <v>442</v>
      </c>
      <c r="W466" s="8">
        <v>20000</v>
      </c>
      <c r="X466" t="s">
        <v>4202</v>
      </c>
      <c r="Y466" t="s">
        <v>4203</v>
      </c>
      <c r="Z466" s="8">
        <v>41428</v>
      </c>
      <c r="AA466" s="9">
        <v>10.19</v>
      </c>
      <c r="AB466" s="8">
        <v>76875.899999999994</v>
      </c>
      <c r="AD466" s="10">
        <v>4945313</v>
      </c>
      <c r="AE466" s="11">
        <v>44439</v>
      </c>
      <c r="AF466" s="8">
        <v>22967</v>
      </c>
      <c r="AG466" s="8">
        <v>1539</v>
      </c>
      <c r="AH466" s="12">
        <v>7.6950000000000005E-2</v>
      </c>
      <c r="AI466" s="8">
        <v>151.03042198233564</v>
      </c>
      <c r="AJ466" s="11">
        <v>46376.030421990741</v>
      </c>
      <c r="AK466" s="11">
        <v>46337</v>
      </c>
      <c r="AL466" s="10">
        <v>39</v>
      </c>
      <c r="AM466">
        <v>42569.279999999999</v>
      </c>
      <c r="AN466">
        <v>0.98011399999999993</v>
      </c>
      <c r="AO466" s="40" t="str">
        <f>E466&amp;F466&amp;U466</f>
        <v>MRKDRIV-DIFFFR</v>
      </c>
      <c r="AP466" s="40" t="str">
        <f>_xlfn.XLOOKUP(AO466,CrossRef!N:N,CrossRef!A:A,"NOT FOUND",0)</f>
        <v>MRK3258FR</v>
      </c>
      <c r="AQ466" s="40" t="str">
        <f>IFERROR(_xlfn.XLOOKUP(AO466,CrossRef!$N:$N,CrossRef!$E:$E,"Not Found"),"-")</f>
        <v>994K</v>
      </c>
      <c r="AR466" s="40" t="str">
        <f>IFERROR(_xlfn.XLOOKUP(AO466,CrossRef!$N:$N,CrossRef!$G:$G,"Not Found"),"-")</f>
        <v>3258 - DIFFERENTIAL</v>
      </c>
      <c r="AS466" s="40" t="str">
        <f>IFERROR(_xlfn.XLOOKUP(AO466,CrossRef!$N:$N,CrossRef!$H:$H,"Not Found"),"-")</f>
        <v>FR - FRONT</v>
      </c>
    </row>
    <row r="467" spans="1:45" hidden="1" x14ac:dyDescent="0.3">
      <c r="A467" s="38" t="str">
        <f>E467&amp;F467&amp;U467</f>
        <v>SSPDRIV-DIFF</v>
      </c>
      <c r="B467" s="38" t="str">
        <f>I467&amp;D467&amp;C467</f>
        <v>TD6327325800</v>
      </c>
      <c r="C467" s="38" t="str">
        <f>_xlfn.XLOOKUP(A467,CrossRef!N:N,CrossRef!D:D,"",0)</f>
        <v>00</v>
      </c>
      <c r="D467" s="38" t="str">
        <f>_xlfn.XLOOKUP(A467,CrossRef!N:N,CrossRef!C:C,"",0)</f>
        <v>3258</v>
      </c>
      <c r="E467" s="38" t="str">
        <f>LEFT(M467,3)</f>
        <v>SSP</v>
      </c>
      <c r="F467" s="38" t="str">
        <f>_xlfn.TEXTAFTER(J467,"-")</f>
        <v>DRIV-DIFF</v>
      </c>
      <c r="G467" t="s">
        <v>2725</v>
      </c>
      <c r="H467" t="s">
        <v>2726</v>
      </c>
      <c r="I467" t="s">
        <v>3519</v>
      </c>
      <c r="J467" s="7" t="s">
        <v>1311</v>
      </c>
      <c r="K467" t="s">
        <v>2638</v>
      </c>
      <c r="L467" t="s">
        <v>183</v>
      </c>
      <c r="M467" t="s">
        <v>3521</v>
      </c>
      <c r="N467" t="s">
        <v>2640</v>
      </c>
      <c r="O467" t="s">
        <v>2803</v>
      </c>
      <c r="P467" t="s">
        <v>2642</v>
      </c>
      <c r="Q467" t="s">
        <v>2640</v>
      </c>
      <c r="R467" t="s">
        <v>4204</v>
      </c>
      <c r="S467" t="s">
        <v>2655</v>
      </c>
      <c r="T467" t="s">
        <v>2656</v>
      </c>
      <c r="U467" t="s">
        <v>2657</v>
      </c>
      <c r="V467" s="7" t="s">
        <v>473</v>
      </c>
      <c r="W467" s="8">
        <v>24000</v>
      </c>
      <c r="X467" t="s">
        <v>4205</v>
      </c>
      <c r="Y467" t="s">
        <v>3575</v>
      </c>
      <c r="Z467" s="8">
        <v>47173</v>
      </c>
      <c r="AA467" s="9">
        <v>15.37</v>
      </c>
      <c r="AB467" s="8">
        <v>81159.33</v>
      </c>
      <c r="AD467" s="10">
        <v>4930227</v>
      </c>
      <c r="AE467" s="11"/>
      <c r="AF467" s="8">
        <v>24712</v>
      </c>
      <c r="AG467" s="8">
        <v>1539</v>
      </c>
      <c r="AH467" s="12">
        <v>6.4125000000000001E-2</v>
      </c>
      <c r="AI467" s="8">
        <v>100.13012361743657</v>
      </c>
      <c r="AJ467" s="11">
        <v>46325.13012361111</v>
      </c>
      <c r="AK467" s="11">
        <v>46309</v>
      </c>
      <c r="AL467" s="10">
        <v>16</v>
      </c>
      <c r="AM467">
        <v>48464.08</v>
      </c>
      <c r="AN467">
        <v>0.98967000000000005</v>
      </c>
      <c r="AO467" s="40" t="str">
        <f>E467&amp;F467&amp;U467</f>
        <v>SSPDRIV-DIFF</v>
      </c>
      <c r="AP467" s="40" t="str">
        <f>_xlfn.XLOOKUP(AO467,CrossRef!N:N,CrossRef!A:A,"NOT FOUND",0)</f>
        <v>SSP325800</v>
      </c>
      <c r="AQ467" s="40" t="str">
        <f>IFERROR(_xlfn.XLOOKUP(AO467,CrossRef!$N:$N,CrossRef!$E:$E,"Not Found"),"-")</f>
        <v>793F</v>
      </c>
      <c r="AR467" s="40" t="str">
        <f>IFERROR(_xlfn.XLOOKUP(AO467,CrossRef!$N:$N,CrossRef!$G:$G,"Not Found"),"-")</f>
        <v>3258 - DIFFERENTIAL</v>
      </c>
      <c r="AS467" s="40" t="str">
        <f>IFERROR(_xlfn.XLOOKUP(AO467,CrossRef!$N:$N,CrossRef!$H:$H,"Not Found"),"-")</f>
        <v>00 - (NONE)</v>
      </c>
    </row>
    <row r="468" spans="1:45" hidden="1" x14ac:dyDescent="0.3">
      <c r="A468" s="38" t="str">
        <f>E468&amp;F468&amp;U468</f>
        <v>WLHHYSY-CYHYRH</v>
      </c>
      <c r="B468" s="38" t="str">
        <f>I468&amp;D468&amp;C468</f>
        <v>EX7160</v>
      </c>
      <c r="C468" s="38" t="str">
        <f>_xlfn.XLOOKUP(A468,CrossRef!N:N,CrossRef!D:D,"",0)</f>
        <v/>
      </c>
      <c r="D468" s="38" t="str">
        <f>_xlfn.XLOOKUP(A468,CrossRef!N:N,CrossRef!C:C,"",0)</f>
        <v/>
      </c>
      <c r="E468" s="38" t="str">
        <f>LEFT(M468,3)</f>
        <v>WLH</v>
      </c>
      <c r="F468" s="38" t="str">
        <f>_xlfn.TEXTAFTER(J468,"-")</f>
        <v>HYSY-CYHY</v>
      </c>
      <c r="G468" t="s">
        <v>2813</v>
      </c>
      <c r="H468" t="s">
        <v>2814</v>
      </c>
      <c r="I468" t="s">
        <v>4206</v>
      </c>
      <c r="J468" s="7" t="s">
        <v>717</v>
      </c>
      <c r="K468" t="s">
        <v>3657</v>
      </c>
      <c r="L468" t="s">
        <v>716</v>
      </c>
      <c r="M468" t="s">
        <v>4207</v>
      </c>
      <c r="N468" t="s">
        <v>2640</v>
      </c>
      <c r="O468" t="s">
        <v>2803</v>
      </c>
      <c r="P468" t="s">
        <v>2642</v>
      </c>
      <c r="Q468" t="s">
        <v>2662</v>
      </c>
      <c r="R468" t="s">
        <v>4208</v>
      </c>
      <c r="S468" t="s">
        <v>2644</v>
      </c>
      <c r="T468" t="s">
        <v>2939</v>
      </c>
      <c r="U468" t="s">
        <v>63</v>
      </c>
      <c r="V468" s="7" t="s">
        <v>714</v>
      </c>
      <c r="W468" s="8">
        <v>12000</v>
      </c>
      <c r="X468" t="s">
        <v>4209</v>
      </c>
      <c r="Y468" t="s">
        <v>4210</v>
      </c>
      <c r="Z468" s="8">
        <v>14831</v>
      </c>
      <c r="AA468" s="9">
        <v>0.38</v>
      </c>
      <c r="AB468" s="8">
        <v>27097.94</v>
      </c>
      <c r="AD468" s="10">
        <v>4283001</v>
      </c>
      <c r="AE468" s="11">
        <v>44960</v>
      </c>
      <c r="AF468" s="8">
        <v>4373.3</v>
      </c>
      <c r="AG468" s="8">
        <v>1542.2999999999993</v>
      </c>
      <c r="AH468" s="12">
        <v>0.12852499999999994</v>
      </c>
      <c r="AI468" s="8">
        <v>4058.684210526314</v>
      </c>
      <c r="AJ468" s="11">
        <v>50283.68421053241</v>
      </c>
      <c r="AK468" s="11">
        <v>48538</v>
      </c>
      <c r="AL468" s="10">
        <v>1745</v>
      </c>
      <c r="AM468">
        <v>15709.94</v>
      </c>
      <c r="AN468">
        <v>0.94472</v>
      </c>
      <c r="AO468" s="40" t="str">
        <f>E468&amp;F468&amp;U468</f>
        <v>WLHHYSY-CYHYRH</v>
      </c>
      <c r="AP468" s="40" t="str">
        <f>_xlfn.XLOOKUP(AO468,CrossRef!N:N,CrossRef!A:A,"NOT FOUND",0)</f>
        <v>NOT FOUND</v>
      </c>
      <c r="AQ468" s="40" t="str">
        <f>IFERROR(_xlfn.XLOOKUP(AO468,CrossRef!$N:$N,CrossRef!$E:$E,"Not Found"),"-")</f>
        <v>Not Found</v>
      </c>
      <c r="AR468" s="40" t="str">
        <f>IFERROR(_xlfn.XLOOKUP(AO468,CrossRef!$N:$N,CrossRef!$G:$G,"Not Found"),"-")</f>
        <v>Not Found</v>
      </c>
      <c r="AS468" s="40" t="str">
        <f>IFERROR(_xlfn.XLOOKUP(AO468,CrossRef!$N:$N,CrossRef!$H:$H,"Not Found"),"-")</f>
        <v>Not Found</v>
      </c>
    </row>
    <row r="469" spans="1:45" hidden="1" x14ac:dyDescent="0.3">
      <c r="A469" s="38" t="str">
        <f>E469&amp;F469&amp;U469</f>
        <v>RABDRIV-TMSN</v>
      </c>
      <c r="B469" s="38" t="str">
        <f>I469&amp;D469&amp;C469</f>
        <v>DZ8162300600</v>
      </c>
      <c r="C469" s="38" t="str">
        <f>_xlfn.XLOOKUP(A469,CrossRef!N:N,CrossRef!D:D,"",0)</f>
        <v>00</v>
      </c>
      <c r="D469" s="38" t="str">
        <f>_xlfn.XLOOKUP(A469,CrossRef!N:N,CrossRef!C:C,"",0)</f>
        <v>3006</v>
      </c>
      <c r="E469" s="38" t="str">
        <f>LEFT(M469,3)</f>
        <v>RAB</v>
      </c>
      <c r="F469" s="38" t="str">
        <f>_xlfn.TEXTAFTER(J469,"-")</f>
        <v>DRIV-TMSN</v>
      </c>
      <c r="G469" t="s">
        <v>2635</v>
      </c>
      <c r="H469" t="s">
        <v>2636</v>
      </c>
      <c r="I469" t="s">
        <v>4211</v>
      </c>
      <c r="J469" s="7" t="s">
        <v>1312</v>
      </c>
      <c r="K469" t="s">
        <v>2638</v>
      </c>
      <c r="L469" t="s">
        <v>34</v>
      </c>
      <c r="M469" t="s">
        <v>4212</v>
      </c>
      <c r="N469" t="s">
        <v>2640</v>
      </c>
      <c r="O469" t="s">
        <v>2653</v>
      </c>
      <c r="P469" t="s">
        <v>2642</v>
      </c>
      <c r="Q469" t="s">
        <v>2662</v>
      </c>
      <c r="R469" t="s">
        <v>4213</v>
      </c>
      <c r="S469" t="s">
        <v>2655</v>
      </c>
      <c r="T469" t="s">
        <v>2818</v>
      </c>
      <c r="U469" t="s">
        <v>2657</v>
      </c>
      <c r="V469" s="7" t="s">
        <v>306</v>
      </c>
      <c r="W469" s="8">
        <v>14000</v>
      </c>
      <c r="X469" t="s">
        <v>4214</v>
      </c>
      <c r="Y469" t="s">
        <v>4215</v>
      </c>
      <c r="Z469" s="8">
        <v>27403</v>
      </c>
      <c r="AA469" s="9">
        <v>0</v>
      </c>
      <c r="AB469" s="8">
        <v>88125.55</v>
      </c>
      <c r="AD469" s="10">
        <v>4816658</v>
      </c>
      <c r="AE469" s="11"/>
      <c r="AF469" s="8">
        <v>14958</v>
      </c>
      <c r="AG469" s="8">
        <v>1555</v>
      </c>
      <c r="AH469" s="12">
        <v>0.11107142857142857</v>
      </c>
      <c r="AI469" s="8">
        <v>0</v>
      </c>
      <c r="AJ469" s="11">
        <v>46225</v>
      </c>
      <c r="AK469" s="11">
        <v>46097</v>
      </c>
      <c r="AL469" s="10">
        <v>128</v>
      </c>
      <c r="AO469" s="40" t="str">
        <f>E469&amp;F469&amp;U469</f>
        <v>RABDRIV-TMSN</v>
      </c>
      <c r="AP469" s="40" t="str">
        <f>_xlfn.XLOOKUP(AO469,CrossRef!N:N,CrossRef!A:A,"NOT FOUND",0)</f>
        <v>RAB300600</v>
      </c>
      <c r="AQ469" s="40" t="str">
        <f>IFERROR(_xlfn.XLOOKUP(AO469,CrossRef!$N:$N,CrossRef!$E:$E,"Not Found"),"-")</f>
        <v>D10T2</v>
      </c>
      <c r="AR469" s="40" t="str">
        <f>IFERROR(_xlfn.XLOOKUP(AO469,CrossRef!$N:$N,CrossRef!$G:$G,"Not Found"),"-")</f>
        <v>3006 - TRANSMISSION &amp; DIFFERENTIAL UNIT</v>
      </c>
      <c r="AS469" s="40" t="str">
        <f>IFERROR(_xlfn.XLOOKUP(AO469,CrossRef!$N:$N,CrossRef!$H:$H,"Not Found"),"-")</f>
        <v>00 - (NONE)</v>
      </c>
    </row>
    <row r="470" spans="1:45" hidden="1" x14ac:dyDescent="0.3">
      <c r="A470" s="38" t="str">
        <f>E470&amp;F470&amp;U470</f>
        <v>SPDDRIV-FIDVRHR</v>
      </c>
      <c r="B470" s="38" t="str">
        <f>I470&amp;D470&amp;C470</f>
        <v>TD66374008RI</v>
      </c>
      <c r="C470" s="38" t="str">
        <f>_xlfn.XLOOKUP(A470,CrossRef!N:N,CrossRef!D:D,"",0)</f>
        <v>RI</v>
      </c>
      <c r="D470" s="38" t="str">
        <f>_xlfn.XLOOKUP(A470,CrossRef!N:N,CrossRef!C:C,"",0)</f>
        <v>4008</v>
      </c>
      <c r="E470" s="38" t="str">
        <f>LEFT(M470,3)</f>
        <v>SPD</v>
      </c>
      <c r="F470" s="38" t="str">
        <f>_xlfn.TEXTAFTER(J470,"-")</f>
        <v>DRIV-FIDV</v>
      </c>
      <c r="G470" t="s">
        <v>2695</v>
      </c>
      <c r="H470" t="s">
        <v>2696</v>
      </c>
      <c r="I470" t="s">
        <v>4216</v>
      </c>
      <c r="J470" s="7" t="s">
        <v>1313</v>
      </c>
      <c r="K470" t="s">
        <v>2638</v>
      </c>
      <c r="L470" t="s">
        <v>190</v>
      </c>
      <c r="M470" t="s">
        <v>4217</v>
      </c>
      <c r="N470" t="s">
        <v>2640</v>
      </c>
      <c r="O470" t="s">
        <v>3054</v>
      </c>
      <c r="P470" t="s">
        <v>2642</v>
      </c>
      <c r="Q470" t="s">
        <v>2640</v>
      </c>
      <c r="R470" t="s">
        <v>4218</v>
      </c>
      <c r="S470" t="s">
        <v>2655</v>
      </c>
      <c r="T470" t="s">
        <v>2682</v>
      </c>
      <c r="U470" t="s">
        <v>494</v>
      </c>
      <c r="V470" s="7" t="s">
        <v>549</v>
      </c>
      <c r="W470" s="8">
        <v>24000</v>
      </c>
      <c r="X470" t="s">
        <v>4219</v>
      </c>
      <c r="Y470" t="s">
        <v>4220</v>
      </c>
      <c r="Z470" s="8">
        <v>22443.97</v>
      </c>
      <c r="AA470" s="9">
        <v>14.1</v>
      </c>
      <c r="AB470" s="8">
        <v>149660.49</v>
      </c>
      <c r="AD470" s="10">
        <v>5003330</v>
      </c>
      <c r="AE470" s="11"/>
      <c r="AF470" s="8">
        <v>0</v>
      </c>
      <c r="AG470" s="8">
        <v>1556.0299999999988</v>
      </c>
      <c r="AH470" s="12">
        <v>6.4834583333333279E-2</v>
      </c>
      <c r="AI470" s="8">
        <v>110.35673758865241</v>
      </c>
      <c r="AJ470" s="11">
        <v>46335.356737581016</v>
      </c>
      <c r="AK470" s="11">
        <v>46361</v>
      </c>
      <c r="AL470" s="10">
        <v>-26</v>
      </c>
      <c r="AM470">
        <v>24361.57</v>
      </c>
      <c r="AN470">
        <v>1.0150654166666666</v>
      </c>
      <c r="AO470" s="40" t="str">
        <f>E470&amp;F470&amp;U470</f>
        <v>SPDDRIV-FIDVRHR</v>
      </c>
      <c r="AP470" s="40" t="str">
        <f>_xlfn.XLOOKUP(AO470,CrossRef!N:N,CrossRef!A:A,"NOT FOUND",0)</f>
        <v>SPD4008RI</v>
      </c>
      <c r="AQ470" s="40" t="str">
        <f>IFERROR(_xlfn.XLOOKUP(AO470,CrossRef!$N:$N,CrossRef!$E:$E,"Not Found"),"-")</f>
        <v>789D</v>
      </c>
      <c r="AR470" s="40" t="str">
        <f>IFERROR(_xlfn.XLOOKUP(AO470,CrossRef!$N:$N,CrossRef!$G:$G,"Not Found"),"-")</f>
        <v>4008 - FINAL DRIVE, BRAKE &amp; WHEEL</v>
      </c>
      <c r="AS470" s="40" t="str">
        <f>IFERROR(_xlfn.XLOOKUP(AO470,CrossRef!$N:$N,CrossRef!$H:$H,"Not Found"),"-")</f>
        <v>RI - RIGHT</v>
      </c>
    </row>
    <row r="471" spans="1:45" hidden="1" x14ac:dyDescent="0.3">
      <c r="A471" s="38" t="str">
        <f>E471&amp;F471&amp;U471</f>
        <v>APXDRIV-TMSN</v>
      </c>
      <c r="B471" s="38" t="str">
        <f>I471&amp;D471&amp;C471</f>
        <v>TD6107303000</v>
      </c>
      <c r="C471" s="38" t="str">
        <f>_xlfn.XLOOKUP(A471,CrossRef!N:N,CrossRef!D:D,"",0)</f>
        <v>00</v>
      </c>
      <c r="D471" s="38" t="str">
        <f>_xlfn.XLOOKUP(A471,CrossRef!N:N,CrossRef!C:C,"",0)</f>
        <v>3030</v>
      </c>
      <c r="E471" s="38" t="str">
        <f>LEFT(M471,3)</f>
        <v>APX</v>
      </c>
      <c r="F471" s="38" t="str">
        <f>_xlfn.TEXTAFTER(J471,"-")</f>
        <v>DRIV-TMSN</v>
      </c>
      <c r="G471" t="s">
        <v>2648</v>
      </c>
      <c r="H471" t="s">
        <v>2649</v>
      </c>
      <c r="I471" t="s">
        <v>3386</v>
      </c>
      <c r="J471" s="7" t="s">
        <v>1314</v>
      </c>
      <c r="K471" t="s">
        <v>2638</v>
      </c>
      <c r="L471" t="s">
        <v>177</v>
      </c>
      <c r="M471" t="s">
        <v>3387</v>
      </c>
      <c r="N471" t="s">
        <v>2640</v>
      </c>
      <c r="O471" t="s">
        <v>2653</v>
      </c>
      <c r="P471" t="s">
        <v>2642</v>
      </c>
      <c r="Q471" t="s">
        <v>2640</v>
      </c>
      <c r="R471" t="s">
        <v>4221</v>
      </c>
      <c r="S471" t="s">
        <v>2655</v>
      </c>
      <c r="T471" t="s">
        <v>2818</v>
      </c>
      <c r="U471" t="s">
        <v>2657</v>
      </c>
      <c r="V471" s="7" t="s">
        <v>327</v>
      </c>
      <c r="W471" s="8">
        <v>18000</v>
      </c>
      <c r="X471" t="s">
        <v>4222</v>
      </c>
      <c r="Y471" t="s">
        <v>3489</v>
      </c>
      <c r="Z471" s="8">
        <v>74686.679999999993</v>
      </c>
      <c r="AA471" s="9">
        <v>15.22</v>
      </c>
      <c r="AB471" s="8">
        <v>79096.710000000006</v>
      </c>
      <c r="AD471" s="10">
        <v>4930635</v>
      </c>
      <c r="AE471" s="11">
        <v>44748</v>
      </c>
      <c r="AF471" s="8">
        <v>58251.53</v>
      </c>
      <c r="AG471" s="8">
        <v>1564.8500000000058</v>
      </c>
      <c r="AH471" s="12">
        <v>8.6936111111111436E-2</v>
      </c>
      <c r="AI471" s="8">
        <v>102.81537450722772</v>
      </c>
      <c r="AJ471" s="11">
        <v>46327.815374502316</v>
      </c>
      <c r="AK471" s="11">
        <v>46310</v>
      </c>
      <c r="AL471" s="10">
        <v>17</v>
      </c>
      <c r="AM471">
        <v>75980.37999999999</v>
      </c>
      <c r="AN471">
        <v>0.98493611111111068</v>
      </c>
      <c r="AO471" s="40" t="str">
        <f>E471&amp;F471&amp;U471</f>
        <v>APXDRIV-TMSN</v>
      </c>
      <c r="AP471" s="40" t="str">
        <f>_xlfn.XLOOKUP(AO471,CrossRef!N:N,CrossRef!A:A,"NOT FOUND",0)</f>
        <v>APX303000</v>
      </c>
      <c r="AQ471" s="40" t="str">
        <f>IFERROR(_xlfn.XLOOKUP(AO471,CrossRef!$N:$N,CrossRef!$E:$E,"Not Found"),"-")</f>
        <v>785C</v>
      </c>
      <c r="AR471" s="40" t="str">
        <f>IFERROR(_xlfn.XLOOKUP(AO471,CrossRef!$N:$N,CrossRef!$G:$G,"Not Found"),"-")</f>
        <v>3030 - TRANSMISSION</v>
      </c>
      <c r="AS471" s="40" t="str">
        <f>IFERROR(_xlfn.XLOOKUP(AO471,CrossRef!$N:$N,CrossRef!$H:$H,"Not Found"),"-")</f>
        <v>00 - (NONE)</v>
      </c>
    </row>
    <row r="472" spans="1:45" hidden="1" x14ac:dyDescent="0.3">
      <c r="A472" s="38" t="str">
        <f>E472&amp;F472&amp;U472</f>
        <v>APXDRIV-FIDVLHR</v>
      </c>
      <c r="B472" s="38" t="str">
        <f>I472&amp;D472&amp;C472</f>
        <v>TD66614008LR</v>
      </c>
      <c r="C472" s="38" t="str">
        <f>_xlfn.XLOOKUP(A472,CrossRef!N:N,CrossRef!D:D,"",0)</f>
        <v>LR</v>
      </c>
      <c r="D472" s="38" t="str">
        <f>_xlfn.XLOOKUP(A472,CrossRef!N:N,CrossRef!C:C,"",0)</f>
        <v>4008</v>
      </c>
      <c r="E472" s="38" t="str">
        <f>LEFT(M472,3)</f>
        <v>APX</v>
      </c>
      <c r="F472" s="38" t="str">
        <f>_xlfn.TEXTAFTER(J472,"-")</f>
        <v>DRIV-FIDV</v>
      </c>
      <c r="G472" t="s">
        <v>2725</v>
      </c>
      <c r="H472" t="s">
        <v>2726</v>
      </c>
      <c r="I472" t="s">
        <v>2869</v>
      </c>
      <c r="J472" s="7" t="s">
        <v>1315</v>
      </c>
      <c r="K472" t="s">
        <v>2638</v>
      </c>
      <c r="L472" t="s">
        <v>177</v>
      </c>
      <c r="M472" t="s">
        <v>2870</v>
      </c>
      <c r="N472" t="s">
        <v>2640</v>
      </c>
      <c r="O472" t="s">
        <v>2871</v>
      </c>
      <c r="P472" t="s">
        <v>2642</v>
      </c>
      <c r="Q472" t="s">
        <v>2640</v>
      </c>
      <c r="R472" t="s">
        <v>4223</v>
      </c>
      <c r="S472" t="s">
        <v>2655</v>
      </c>
      <c r="T472" t="s">
        <v>2682</v>
      </c>
      <c r="U472" t="s">
        <v>491</v>
      </c>
      <c r="V472" s="7" t="s">
        <v>598</v>
      </c>
      <c r="W472" s="8">
        <v>20000</v>
      </c>
      <c r="X472" t="s">
        <v>4224</v>
      </c>
      <c r="Y472" t="s">
        <v>3229</v>
      </c>
      <c r="Z472" s="8">
        <v>60494</v>
      </c>
      <c r="AA472" s="9">
        <v>10.92</v>
      </c>
      <c r="AB472" s="8">
        <v>128611.53</v>
      </c>
      <c r="AD472" s="10">
        <v>4912374</v>
      </c>
      <c r="AE472" s="11"/>
      <c r="AF472" s="8">
        <v>42060</v>
      </c>
      <c r="AG472" s="8">
        <v>1566</v>
      </c>
      <c r="AH472" s="12">
        <v>7.8299999999999995E-2</v>
      </c>
      <c r="AI472" s="8">
        <v>143.4065934065934</v>
      </c>
      <c r="AJ472" s="11">
        <v>46368.406593402775</v>
      </c>
      <c r="AK472" s="11">
        <v>46277</v>
      </c>
      <c r="AL472" s="10">
        <v>91</v>
      </c>
      <c r="AM472">
        <v>61061.84</v>
      </c>
      <c r="AN472">
        <v>0.95009199999999983</v>
      </c>
      <c r="AO472" s="40" t="str">
        <f>E472&amp;F472&amp;U472</f>
        <v>APXDRIV-FIDVLHR</v>
      </c>
      <c r="AP472" s="40" t="str">
        <f>_xlfn.XLOOKUP(AO472,CrossRef!N:N,CrossRef!A:A,"NOT FOUND",0)</f>
        <v>APX4008LR</v>
      </c>
      <c r="AQ472" s="40" t="str">
        <f>IFERROR(_xlfn.XLOOKUP(AO472,CrossRef!$N:$N,CrossRef!$E:$E,"Not Found"),"-")</f>
        <v>785C</v>
      </c>
      <c r="AR472" s="40" t="str">
        <f>IFERROR(_xlfn.XLOOKUP(AO472,CrossRef!$N:$N,CrossRef!$G:$G,"Not Found"),"-")</f>
        <v>4008 - FINAL DRIVE, BRAKE &amp; WHEEL</v>
      </c>
      <c r="AS472" s="40" t="str">
        <f>IFERROR(_xlfn.XLOOKUP(AO472,CrossRef!$N:$N,CrossRef!$H:$H,"Not Found"),"-")</f>
        <v>LR - LEFT REAR</v>
      </c>
    </row>
    <row r="473" spans="1:45" hidden="1" x14ac:dyDescent="0.3">
      <c r="A473" s="38" t="str">
        <f>E473&amp;F473&amp;U473</f>
        <v>APXDRIV-FIDVRHR</v>
      </c>
      <c r="B473" s="38" t="str">
        <f>I473&amp;D473&amp;C473</f>
        <v>TD66614008RI</v>
      </c>
      <c r="C473" s="38" t="str">
        <f>_xlfn.XLOOKUP(A473,CrossRef!N:N,CrossRef!D:D,"",0)</f>
        <v>RI</v>
      </c>
      <c r="D473" s="38" t="str">
        <f>_xlfn.XLOOKUP(A473,CrossRef!N:N,CrossRef!C:C,"",0)</f>
        <v>4008</v>
      </c>
      <c r="E473" s="38" t="str">
        <f>LEFT(M473,3)</f>
        <v>APX</v>
      </c>
      <c r="F473" s="38" t="str">
        <f>_xlfn.TEXTAFTER(J473,"-")</f>
        <v>DRIV-FIDV</v>
      </c>
      <c r="G473" t="s">
        <v>2725</v>
      </c>
      <c r="H473" t="s">
        <v>2726</v>
      </c>
      <c r="I473" t="s">
        <v>2869</v>
      </c>
      <c r="J473" s="7" t="s">
        <v>1315</v>
      </c>
      <c r="K473" t="s">
        <v>2638</v>
      </c>
      <c r="L473" t="s">
        <v>177</v>
      </c>
      <c r="M473" t="s">
        <v>2870</v>
      </c>
      <c r="N473" t="s">
        <v>2640</v>
      </c>
      <c r="O473" t="s">
        <v>2871</v>
      </c>
      <c r="P473" t="s">
        <v>2642</v>
      </c>
      <c r="Q473" t="s">
        <v>2640</v>
      </c>
      <c r="R473" t="s">
        <v>4225</v>
      </c>
      <c r="S473" t="s">
        <v>2655</v>
      </c>
      <c r="T473" t="s">
        <v>2682</v>
      </c>
      <c r="U473" t="s">
        <v>494</v>
      </c>
      <c r="V473" s="7" t="s">
        <v>597</v>
      </c>
      <c r="W473" s="8">
        <v>20000</v>
      </c>
      <c r="X473" t="s">
        <v>4226</v>
      </c>
      <c r="Y473" t="s">
        <v>3229</v>
      </c>
      <c r="Z473" s="8">
        <v>60494</v>
      </c>
      <c r="AA473" s="9">
        <v>10.92</v>
      </c>
      <c r="AB473" s="8">
        <v>128611.53</v>
      </c>
      <c r="AD473" s="10">
        <v>4912375</v>
      </c>
      <c r="AE473" s="11"/>
      <c r="AF473" s="8">
        <v>42060</v>
      </c>
      <c r="AG473" s="8">
        <v>1566</v>
      </c>
      <c r="AH473" s="12">
        <v>7.8299999999999995E-2</v>
      </c>
      <c r="AI473" s="8">
        <v>143.4065934065934</v>
      </c>
      <c r="AJ473" s="11">
        <v>46368.406593402775</v>
      </c>
      <c r="AK473" s="11">
        <v>46277</v>
      </c>
      <c r="AL473" s="10">
        <v>91</v>
      </c>
      <c r="AM473">
        <v>61061.84</v>
      </c>
      <c r="AN473">
        <v>0.95009199999999983</v>
      </c>
      <c r="AO473" s="40" t="str">
        <f>E473&amp;F473&amp;U473</f>
        <v>APXDRIV-FIDVRHR</v>
      </c>
      <c r="AP473" s="40" t="str">
        <f>_xlfn.XLOOKUP(AO473,CrossRef!N:N,CrossRef!A:A,"NOT FOUND",0)</f>
        <v>APX4008RI</v>
      </c>
      <c r="AQ473" s="40" t="str">
        <f>IFERROR(_xlfn.XLOOKUP(AO473,CrossRef!$N:$N,CrossRef!$E:$E,"Not Found"),"-")</f>
        <v>785C</v>
      </c>
      <c r="AR473" s="40" t="str">
        <f>IFERROR(_xlfn.XLOOKUP(AO473,CrossRef!$N:$N,CrossRef!$G:$G,"Not Found"),"-")</f>
        <v>4008 - FINAL DRIVE, BRAKE &amp; WHEEL</v>
      </c>
      <c r="AS473" s="40" t="str">
        <f>IFERROR(_xlfn.XLOOKUP(AO473,CrossRef!$N:$N,CrossRef!$H:$H,"Not Found"),"-")</f>
        <v>RI - RIGHT</v>
      </c>
    </row>
    <row r="474" spans="1:45" hidden="1" x14ac:dyDescent="0.3">
      <c r="A474" s="38" t="str">
        <f>E474&amp;F474&amp;U474</f>
        <v>APXDRIV-WHGPLHF</v>
      </c>
      <c r="B474" s="38" t="str">
        <f>I474&amp;D474&amp;C474</f>
        <v>TD66614006LF</v>
      </c>
      <c r="C474" s="38" t="str">
        <f>_xlfn.XLOOKUP(A474,CrossRef!N:N,CrossRef!D:D,"",0)</f>
        <v>LF</v>
      </c>
      <c r="D474" s="38" t="str">
        <f>_xlfn.XLOOKUP(A474,CrossRef!N:N,CrossRef!C:C,"",0)</f>
        <v>4006</v>
      </c>
      <c r="E474" s="38" t="str">
        <f>LEFT(M474,3)</f>
        <v>APX</v>
      </c>
      <c r="F474" s="38" t="str">
        <f>_xlfn.TEXTAFTER(J474,"-")</f>
        <v>DRIV-WHGP</v>
      </c>
      <c r="G474" t="s">
        <v>2725</v>
      </c>
      <c r="H474" t="s">
        <v>2726</v>
      </c>
      <c r="I474" t="s">
        <v>2869</v>
      </c>
      <c r="J474" s="7" t="s">
        <v>1316</v>
      </c>
      <c r="K474" t="s">
        <v>2638</v>
      </c>
      <c r="L474" t="s">
        <v>177</v>
      </c>
      <c r="M474" t="s">
        <v>2870</v>
      </c>
      <c r="N474" t="s">
        <v>2640</v>
      </c>
      <c r="O474" t="s">
        <v>2871</v>
      </c>
      <c r="P474" t="s">
        <v>2642</v>
      </c>
      <c r="Q474" t="s">
        <v>2640</v>
      </c>
      <c r="R474" t="s">
        <v>4227</v>
      </c>
      <c r="S474" t="s">
        <v>2655</v>
      </c>
      <c r="T474" t="s">
        <v>2688</v>
      </c>
      <c r="U474" t="s">
        <v>485</v>
      </c>
      <c r="V474" s="7" t="s">
        <v>1098</v>
      </c>
      <c r="W474" s="8">
        <v>20000</v>
      </c>
      <c r="X474" t="s">
        <v>4228</v>
      </c>
      <c r="Y474" t="s">
        <v>2984</v>
      </c>
      <c r="Z474" s="8">
        <v>60494</v>
      </c>
      <c r="AA474" s="9">
        <v>10.92</v>
      </c>
      <c r="AB474" s="8">
        <v>37793.870000000003</v>
      </c>
      <c r="AD474" s="10">
        <v>4912373</v>
      </c>
      <c r="AE474" s="11"/>
      <c r="AF474" s="8">
        <v>42060</v>
      </c>
      <c r="AG474" s="8">
        <v>1566</v>
      </c>
      <c r="AH474" s="12">
        <v>7.8299999999999995E-2</v>
      </c>
      <c r="AI474" s="8">
        <v>143.4065934065934</v>
      </c>
      <c r="AJ474" s="11">
        <v>46368.406593402775</v>
      </c>
      <c r="AK474" s="11">
        <v>46277</v>
      </c>
      <c r="AL474" s="10">
        <v>91</v>
      </c>
      <c r="AM474">
        <v>61061.84</v>
      </c>
      <c r="AN474">
        <v>0.95009199999999983</v>
      </c>
      <c r="AO474" s="40" t="str">
        <f>E474&amp;F474&amp;U474</f>
        <v>APXDRIV-WHGPLHF</v>
      </c>
      <c r="AP474" s="40" t="str">
        <f>_xlfn.XLOOKUP(AO474,CrossRef!N:N,CrossRef!A:A,"NOT FOUND",0)</f>
        <v>APX4006LF</v>
      </c>
      <c r="AQ474" s="40" t="str">
        <f>IFERROR(_xlfn.XLOOKUP(AO474,CrossRef!$N:$N,CrossRef!$E:$E,"Not Found"),"-")</f>
        <v>785C</v>
      </c>
      <c r="AR474" s="40" t="str">
        <f>IFERROR(_xlfn.XLOOKUP(AO474,CrossRef!$N:$N,CrossRef!$G:$G,"Not Found"),"-")</f>
        <v>4006 - WHEEL &amp; BRAKE ASSEMBLY</v>
      </c>
      <c r="AS474" s="40" t="str">
        <f>IFERROR(_xlfn.XLOOKUP(AO474,CrossRef!$N:$N,CrossRef!$H:$H,"Not Found"),"-")</f>
        <v>LF - LEFT FRONT</v>
      </c>
    </row>
    <row r="475" spans="1:45" hidden="1" x14ac:dyDescent="0.3">
      <c r="A475" s="38" t="str">
        <f>E475&amp;F475&amp;U475</f>
        <v>ATYDRIV-FIDVRHR</v>
      </c>
      <c r="B475" s="38" t="str">
        <f>I475&amp;D475&amp;C475</f>
        <v>QTD054008RI</v>
      </c>
      <c r="C475" s="38" t="str">
        <f>_xlfn.XLOOKUP(A475,CrossRef!N:N,CrossRef!D:D,"",0)</f>
        <v>RI</v>
      </c>
      <c r="D475" s="38" t="str">
        <f>_xlfn.XLOOKUP(A475,CrossRef!N:N,CrossRef!C:C,"",0)</f>
        <v>4008</v>
      </c>
      <c r="E475" s="38" t="str">
        <f>LEFT(M475,3)</f>
        <v>ATY</v>
      </c>
      <c r="F475" s="38" t="str">
        <f>_xlfn.TEXTAFTER(J475,"-")</f>
        <v>DRIV-FIDV</v>
      </c>
      <c r="G475" t="s">
        <v>2635</v>
      </c>
      <c r="H475" t="s">
        <v>2636</v>
      </c>
      <c r="I475" t="s">
        <v>4229</v>
      </c>
      <c r="J475" s="7" t="s">
        <v>1317</v>
      </c>
      <c r="K475" t="s">
        <v>2638</v>
      </c>
      <c r="L475" t="s">
        <v>151</v>
      </c>
      <c r="M475" t="s">
        <v>4230</v>
      </c>
      <c r="N475" t="s">
        <v>2640</v>
      </c>
      <c r="O475" t="s">
        <v>2641</v>
      </c>
      <c r="P475" t="s">
        <v>2642</v>
      </c>
      <c r="Q475" t="s">
        <v>2640</v>
      </c>
      <c r="R475" t="s">
        <v>4231</v>
      </c>
      <c r="S475" t="s">
        <v>2655</v>
      </c>
      <c r="T475" t="s">
        <v>2682</v>
      </c>
      <c r="U475" t="s">
        <v>494</v>
      </c>
      <c r="V475" s="7" t="s">
        <v>576</v>
      </c>
      <c r="W475" s="8">
        <v>19800</v>
      </c>
      <c r="X475" t="s">
        <v>4232</v>
      </c>
      <c r="Y475" t="s">
        <v>3993</v>
      </c>
      <c r="Z475" s="8">
        <v>122936</v>
      </c>
      <c r="AA475" s="9">
        <v>15.26</v>
      </c>
      <c r="AB475" s="8">
        <v>161627.01</v>
      </c>
      <c r="AD475" s="10">
        <v>4949731</v>
      </c>
      <c r="AE475" s="11">
        <v>44658</v>
      </c>
      <c r="AF475" s="8">
        <v>104714</v>
      </c>
      <c r="AG475" s="8">
        <v>1578</v>
      </c>
      <c r="AH475" s="12">
        <v>7.9696969696969697E-2</v>
      </c>
      <c r="AI475" s="8">
        <v>103.40760157273918</v>
      </c>
      <c r="AJ475" s="11">
        <v>46328.407601585648</v>
      </c>
      <c r="AK475" s="11">
        <v>46345</v>
      </c>
      <c r="AL475" s="10">
        <v>-17</v>
      </c>
      <c r="AM475">
        <v>124767.2</v>
      </c>
      <c r="AO475" s="40" t="str">
        <f>E475&amp;F475&amp;U475</f>
        <v>ATYDRIV-FIDVRHR</v>
      </c>
      <c r="AP475" s="40" t="str">
        <f>_xlfn.XLOOKUP(AO475,CrossRef!N:N,CrossRef!A:A,"NOT FOUND",0)</f>
        <v>ATY4008RI</v>
      </c>
      <c r="AQ475" s="40" t="str">
        <f>IFERROR(_xlfn.XLOOKUP(AO475,CrossRef!$N:$N,CrossRef!$E:$E,"Not Found"),"-")</f>
        <v>793C</v>
      </c>
      <c r="AR475" s="40" t="str">
        <f>IFERROR(_xlfn.XLOOKUP(AO475,CrossRef!$N:$N,CrossRef!$G:$G,"Not Found"),"-")</f>
        <v>4008 - FINAL DRIVE, BRAKE &amp; WHEEL</v>
      </c>
      <c r="AS475" s="40" t="str">
        <f>IFERROR(_xlfn.XLOOKUP(AO475,CrossRef!$N:$N,CrossRef!$H:$H,"Not Found"),"-")</f>
        <v>RI - RIGHT</v>
      </c>
    </row>
    <row r="476" spans="1:45" hidden="1" x14ac:dyDescent="0.3">
      <c r="A476" s="38" t="str">
        <f>E476&amp;F476&amp;U476</f>
        <v>3KRENGI</v>
      </c>
      <c r="B476" s="38" t="str">
        <f>I476&amp;D476&amp;C476</f>
        <v>DZ8191100000</v>
      </c>
      <c r="C476" s="38" t="str">
        <f>_xlfn.XLOOKUP(A476,CrossRef!N:N,CrossRef!D:D,"",0)</f>
        <v>00</v>
      </c>
      <c r="D476" s="38" t="str">
        <f>_xlfn.XLOOKUP(A476,CrossRef!N:N,CrossRef!C:C,"",0)</f>
        <v>1000</v>
      </c>
      <c r="E476" s="38" t="str">
        <f>LEFT(M476,3)</f>
        <v>3KR</v>
      </c>
      <c r="F476" s="38" t="str">
        <f>_xlfn.TEXTAFTER(J476,"-")</f>
        <v>ENGI</v>
      </c>
      <c r="G476" t="s">
        <v>2648</v>
      </c>
      <c r="H476" t="s">
        <v>2649</v>
      </c>
      <c r="I476" t="s">
        <v>4233</v>
      </c>
      <c r="J476" s="7" t="s">
        <v>44</v>
      </c>
      <c r="K476" t="s">
        <v>2638</v>
      </c>
      <c r="L476" t="s">
        <v>42</v>
      </c>
      <c r="M476" t="s">
        <v>4234</v>
      </c>
      <c r="N476" t="s">
        <v>2640</v>
      </c>
      <c r="O476" t="s">
        <v>2653</v>
      </c>
      <c r="P476" t="s">
        <v>2642</v>
      </c>
      <c r="Q476" t="s">
        <v>2640</v>
      </c>
      <c r="R476" t="s">
        <v>4235</v>
      </c>
      <c r="S476" t="s">
        <v>2655</v>
      </c>
      <c r="T476" t="s">
        <v>3265</v>
      </c>
      <c r="U476" t="s">
        <v>2657</v>
      </c>
      <c r="V476" s="7" t="s">
        <v>45</v>
      </c>
      <c r="W476" s="8">
        <v>18000</v>
      </c>
      <c r="X476" t="s">
        <v>4236</v>
      </c>
      <c r="Y476" t="s">
        <v>4237</v>
      </c>
      <c r="Z476" s="8">
        <v>41817.699999999997</v>
      </c>
      <c r="AA476" s="9">
        <v>11.88</v>
      </c>
      <c r="AB476" s="8">
        <v>315489.78999999998</v>
      </c>
      <c r="AD476" s="10">
        <v>4917842</v>
      </c>
      <c r="AE476" s="11"/>
      <c r="AF476" s="8">
        <v>25410</v>
      </c>
      <c r="AG476" s="8">
        <v>1592.3000000000029</v>
      </c>
      <c r="AH476" s="12">
        <v>8.8461111111111268E-2</v>
      </c>
      <c r="AI476" s="8">
        <v>134.03198653198677</v>
      </c>
      <c r="AJ476" s="11">
        <v>46359.031986539354</v>
      </c>
      <c r="AK476" s="11">
        <v>46286</v>
      </c>
      <c r="AL476" s="10">
        <v>73</v>
      </c>
      <c r="AM476">
        <v>42542.38</v>
      </c>
      <c r="AN476">
        <v>0.95179888888888875</v>
      </c>
      <c r="AO476" s="40" t="str">
        <f>E476&amp;F476&amp;U476</f>
        <v>3KRENGI</v>
      </c>
      <c r="AP476" s="40" t="str">
        <f>_xlfn.XLOOKUP(AO476,CrossRef!N:N,CrossRef!A:A,"NOT FOUND",0)</f>
        <v>3KR100000</v>
      </c>
      <c r="AQ476" s="40" t="str">
        <f>IFERROR(_xlfn.XLOOKUP(AO476,CrossRef!$N:$N,CrossRef!$E:$E,"Not Found"),"-")</f>
        <v>D10R</v>
      </c>
      <c r="AR476" s="40" t="str">
        <f>IFERROR(_xlfn.XLOOKUP(AO476,CrossRef!$N:$N,CrossRef!$G:$G,"Not Found"),"-")</f>
        <v>1000 - ENGINE</v>
      </c>
      <c r="AS476" s="40" t="str">
        <f>IFERROR(_xlfn.XLOOKUP(AO476,CrossRef!$N:$N,CrossRef!$H:$H,"Not Found"),"-")</f>
        <v>00 - (NONE)</v>
      </c>
    </row>
    <row r="477" spans="1:45" hidden="1" x14ac:dyDescent="0.3">
      <c r="A477" s="38" t="str">
        <f>E477&amp;F477&amp;U477</f>
        <v>3KRENGI-COSY</v>
      </c>
      <c r="B477" s="38" t="str">
        <f>I477&amp;D477&amp;C477</f>
        <v>DZ8191135300</v>
      </c>
      <c r="C477" s="38" t="str">
        <f>_xlfn.XLOOKUP(A477,CrossRef!N:N,CrossRef!D:D,"",0)</f>
        <v>00</v>
      </c>
      <c r="D477" s="38" t="str">
        <f>_xlfn.XLOOKUP(A477,CrossRef!N:N,CrossRef!C:C,"",0)</f>
        <v>1353</v>
      </c>
      <c r="E477" s="38" t="str">
        <f>LEFT(M477,3)</f>
        <v>3KR</v>
      </c>
      <c r="F477" s="38" t="str">
        <f>_xlfn.TEXTAFTER(J477,"-")</f>
        <v>ENGI-COSY</v>
      </c>
      <c r="G477" t="s">
        <v>2648</v>
      </c>
      <c r="H477" t="s">
        <v>2649</v>
      </c>
      <c r="I477" t="s">
        <v>4233</v>
      </c>
      <c r="J477" s="7" t="s">
        <v>219</v>
      </c>
      <c r="K477" t="s">
        <v>2638</v>
      </c>
      <c r="L477" t="s">
        <v>42</v>
      </c>
      <c r="M477" t="s">
        <v>4234</v>
      </c>
      <c r="N477" t="s">
        <v>2640</v>
      </c>
      <c r="O477" t="s">
        <v>2653</v>
      </c>
      <c r="P477" t="s">
        <v>2642</v>
      </c>
      <c r="Q477" t="s">
        <v>2640</v>
      </c>
      <c r="R477" t="s">
        <v>4238</v>
      </c>
      <c r="S477" t="s">
        <v>2655</v>
      </c>
      <c r="T477" t="s">
        <v>3253</v>
      </c>
      <c r="U477" t="s">
        <v>2657</v>
      </c>
      <c r="V477" s="7" t="s">
        <v>220</v>
      </c>
      <c r="W477" s="8">
        <v>18000</v>
      </c>
      <c r="X477" t="s">
        <v>4239</v>
      </c>
      <c r="Y477" t="s">
        <v>4240</v>
      </c>
      <c r="Z477" s="8">
        <v>41817.699999999997</v>
      </c>
      <c r="AA477" s="9">
        <v>11.88</v>
      </c>
      <c r="AB477" s="8">
        <v>28100.71</v>
      </c>
      <c r="AD477" s="10">
        <v>4917841</v>
      </c>
      <c r="AE477" s="11"/>
      <c r="AF477" s="8">
        <v>25410</v>
      </c>
      <c r="AG477" s="8">
        <v>1592.3000000000029</v>
      </c>
      <c r="AH477" s="12">
        <v>8.8461111111111268E-2</v>
      </c>
      <c r="AI477" s="8">
        <v>134.03198653198677</v>
      </c>
      <c r="AJ477" s="11">
        <v>46359.031986539354</v>
      </c>
      <c r="AK477" s="11">
        <v>46286</v>
      </c>
      <c r="AL477" s="10">
        <v>73</v>
      </c>
      <c r="AM477">
        <v>42542.38</v>
      </c>
      <c r="AN477">
        <v>0.95179888888888875</v>
      </c>
      <c r="AO477" s="40" t="str">
        <f>E477&amp;F477&amp;U477</f>
        <v>3KRENGI-COSY</v>
      </c>
      <c r="AP477" s="40" t="str">
        <f>_xlfn.XLOOKUP(AO477,CrossRef!N:N,CrossRef!A:A,"NOT FOUND",0)</f>
        <v>3KR135300</v>
      </c>
      <c r="AQ477" s="40" t="str">
        <f>IFERROR(_xlfn.XLOOKUP(AO477,CrossRef!$N:$N,CrossRef!$E:$E,"Not Found"),"-")</f>
        <v>D10R</v>
      </c>
      <c r="AR477" s="40" t="str">
        <f>IFERROR(_xlfn.XLOOKUP(AO477,CrossRef!$N:$N,CrossRef!$G:$G,"Not Found"),"-")</f>
        <v>1353 - RADIATOR</v>
      </c>
      <c r="AS477" s="40" t="str">
        <f>IFERROR(_xlfn.XLOOKUP(AO477,CrossRef!$N:$N,CrossRef!$H:$H,"Not Found"),"-")</f>
        <v>00 - (NONE)</v>
      </c>
    </row>
    <row r="478" spans="1:45" hidden="1" x14ac:dyDescent="0.3">
      <c r="A478" s="38" t="str">
        <f>E478&amp;F478&amp;U478</f>
        <v>HCMSURE-TMSG-SGBFFR</v>
      </c>
      <c r="B478" s="38" t="str">
        <f>I478&amp;D478&amp;C478</f>
        <v>EX7086</v>
      </c>
      <c r="C478" s="38" t="str">
        <f>_xlfn.XLOOKUP(A478,CrossRef!N:N,CrossRef!D:D,"",0)</f>
        <v/>
      </c>
      <c r="D478" s="38" t="str">
        <f>_xlfn.XLOOKUP(A478,CrossRef!N:N,CrossRef!C:C,"",0)</f>
        <v/>
      </c>
      <c r="E478" s="38" t="str">
        <f>LEFT(M478,3)</f>
        <v>HCM</v>
      </c>
      <c r="F478" s="38" t="str">
        <f>_xlfn.TEXTAFTER(J478,"-")</f>
        <v>SURE-TMSG-SGBF</v>
      </c>
      <c r="G478" t="s">
        <v>2725</v>
      </c>
      <c r="H478" t="s">
        <v>2726</v>
      </c>
      <c r="I478" t="s">
        <v>2913</v>
      </c>
      <c r="J478" s="7" t="s">
        <v>1318</v>
      </c>
      <c r="K478" t="s">
        <v>2668</v>
      </c>
      <c r="L478" t="s">
        <v>415</v>
      </c>
      <c r="M478" t="s">
        <v>2914</v>
      </c>
      <c r="N478" t="s">
        <v>2640</v>
      </c>
      <c r="O478" t="s">
        <v>2653</v>
      </c>
      <c r="P478" t="s">
        <v>2642</v>
      </c>
      <c r="Q478" t="s">
        <v>2640</v>
      </c>
      <c r="R478" t="s">
        <v>4241</v>
      </c>
      <c r="S478" t="s">
        <v>2655</v>
      </c>
      <c r="T478" t="s">
        <v>2949</v>
      </c>
      <c r="U478" t="s">
        <v>233</v>
      </c>
      <c r="V478" s="7" t="s">
        <v>735</v>
      </c>
      <c r="W478" s="8">
        <v>18000</v>
      </c>
      <c r="X478" t="s">
        <v>4242</v>
      </c>
      <c r="Y478" t="s">
        <v>4243</v>
      </c>
      <c r="Z478" s="8">
        <v>47875.8</v>
      </c>
      <c r="AA478" s="9">
        <v>8.51</v>
      </c>
      <c r="AB478" s="8">
        <v>72489.41</v>
      </c>
      <c r="AD478" s="10">
        <v>5011514</v>
      </c>
      <c r="AE478" s="11"/>
      <c r="AF478" s="8">
        <v>31481</v>
      </c>
      <c r="AG478" s="8">
        <v>1605.1999999999971</v>
      </c>
      <c r="AH478" s="12">
        <v>8.917777777777762E-2</v>
      </c>
      <c r="AI478" s="8">
        <v>188.62514688601613</v>
      </c>
      <c r="AJ478" s="11">
        <v>46413.625146874998</v>
      </c>
      <c r="AK478" s="11">
        <v>46372</v>
      </c>
      <c r="AL478" s="10">
        <v>41</v>
      </c>
      <c r="AM478">
        <v>49126.770000000004</v>
      </c>
      <c r="AN478">
        <v>0.98032055555555575</v>
      </c>
      <c r="AO478" s="40" t="str">
        <f>E478&amp;F478&amp;U478</f>
        <v>HCMSURE-TMSG-SGBFFR</v>
      </c>
      <c r="AP478" s="40" t="str">
        <f>_xlfn.XLOOKUP(AO478,CrossRef!N:N,CrossRef!A:A,"NOT FOUND",0)</f>
        <v>NOT FOUND</v>
      </c>
      <c r="AQ478" s="40" t="str">
        <f>IFERROR(_xlfn.XLOOKUP(AO478,CrossRef!$N:$N,CrossRef!$E:$E,"Not Found"),"-")</f>
        <v>Not Found</v>
      </c>
      <c r="AR478" s="40" t="str">
        <f>IFERROR(_xlfn.XLOOKUP(AO478,CrossRef!$N:$N,CrossRef!$G:$G,"Not Found"),"-")</f>
        <v>Not Found</v>
      </c>
      <c r="AS478" s="40" t="str">
        <f>IFERROR(_xlfn.XLOOKUP(AO478,CrossRef!$N:$N,CrossRef!$H:$H,"Not Found"),"-")</f>
        <v>Not Found</v>
      </c>
    </row>
    <row r="479" spans="1:45" hidden="1" x14ac:dyDescent="0.3">
      <c r="A479" s="38" t="str">
        <f>E479&amp;F479&amp;U479</f>
        <v>HCMIMAT-BOOM-BOOM</v>
      </c>
      <c r="B479" s="38" t="str">
        <f>I479&amp;D479&amp;C479</f>
        <v>EX7172</v>
      </c>
      <c r="C479" s="38" t="str">
        <f>_xlfn.XLOOKUP(A479,CrossRef!N:N,CrossRef!D:D,"",0)</f>
        <v/>
      </c>
      <c r="D479" s="38" t="str">
        <f>_xlfn.XLOOKUP(A479,CrossRef!N:N,CrossRef!C:C,"",0)</f>
        <v/>
      </c>
      <c r="E479" s="38" t="str">
        <f>LEFT(M479,3)</f>
        <v>HCM</v>
      </c>
      <c r="F479" s="38" t="str">
        <f>_xlfn.TEXTAFTER(J479,"-")</f>
        <v>IMAT-BOOM-BOOM</v>
      </c>
      <c r="G479" t="s">
        <v>2648</v>
      </c>
      <c r="H479" t="s">
        <v>2649</v>
      </c>
      <c r="I479" t="s">
        <v>3065</v>
      </c>
      <c r="J479" s="7" t="s">
        <v>1319</v>
      </c>
      <c r="K479" t="s">
        <v>2668</v>
      </c>
      <c r="L479" t="s">
        <v>2959</v>
      </c>
      <c r="M479" t="s">
        <v>3066</v>
      </c>
      <c r="N479" t="s">
        <v>2640</v>
      </c>
      <c r="O479" t="s">
        <v>3054</v>
      </c>
      <c r="P479" t="s">
        <v>2642</v>
      </c>
      <c r="Q479" t="s">
        <v>2640</v>
      </c>
      <c r="R479" t="s">
        <v>4244</v>
      </c>
      <c r="S479" t="s">
        <v>2671</v>
      </c>
      <c r="T479" t="s">
        <v>2739</v>
      </c>
      <c r="U479" t="s">
        <v>2657</v>
      </c>
      <c r="V479" s="7" t="s">
        <v>867</v>
      </c>
      <c r="W479" s="8">
        <v>18000</v>
      </c>
      <c r="X479" t="s">
        <v>4245</v>
      </c>
      <c r="Y479" t="s">
        <v>4246</v>
      </c>
      <c r="Z479" s="8">
        <v>16387.599999999999</v>
      </c>
      <c r="AA479" s="9">
        <v>15.16</v>
      </c>
      <c r="AB479" s="8">
        <v>343500</v>
      </c>
      <c r="AD479" s="10">
        <v>4924258</v>
      </c>
      <c r="AE479" s="11"/>
      <c r="AF479" s="8"/>
      <c r="AG479" s="8">
        <v>1612.4000000000015</v>
      </c>
      <c r="AH479" s="12">
        <v>8.9577777777777853E-2</v>
      </c>
      <c r="AI479" s="8">
        <v>106.35883905013202</v>
      </c>
      <c r="AJ479" s="11">
        <v>46331.358839039349</v>
      </c>
      <c r="AK479" s="11">
        <v>46297</v>
      </c>
      <c r="AL479" s="10">
        <v>34</v>
      </c>
      <c r="AM479">
        <v>17479.12</v>
      </c>
      <c r="AO479" s="40" t="str">
        <f>E479&amp;F479&amp;U479</f>
        <v>HCMIMAT-BOOM-BOOM</v>
      </c>
      <c r="AP479" s="40" t="str">
        <f>_xlfn.XLOOKUP(AO479,CrossRef!N:N,CrossRef!A:A,"NOT FOUND",0)</f>
        <v>NOT FOUND</v>
      </c>
      <c r="AQ479" s="40" t="str">
        <f>IFERROR(_xlfn.XLOOKUP(AO479,CrossRef!$N:$N,CrossRef!$E:$E,"Not Found"),"-")</f>
        <v>Not Found</v>
      </c>
      <c r="AR479" s="40" t="str">
        <f>IFERROR(_xlfn.XLOOKUP(AO479,CrossRef!$N:$N,CrossRef!$G:$G,"Not Found"),"-")</f>
        <v>Not Found</v>
      </c>
      <c r="AS479" s="40" t="str">
        <f>IFERROR(_xlfn.XLOOKUP(AO479,CrossRef!$N:$N,CrossRef!$H:$H,"Not Found"),"-")</f>
        <v>Not Found</v>
      </c>
    </row>
    <row r="480" spans="1:45" hidden="1" x14ac:dyDescent="0.3">
      <c r="A480" s="38" t="str">
        <f>E480&amp;F480&amp;U480</f>
        <v>Z9KDRIV-DIFFRR</v>
      </c>
      <c r="B480" s="38" t="str">
        <f>I480&amp;D480&amp;C480</f>
        <v>LO16233258RE</v>
      </c>
      <c r="C480" s="38" t="str">
        <f>_xlfn.XLOOKUP(A480,CrossRef!N:N,CrossRef!D:D,"",0)</f>
        <v>RE</v>
      </c>
      <c r="D480" s="38" t="str">
        <f>_xlfn.XLOOKUP(A480,CrossRef!N:N,CrossRef!C:C,"",0)</f>
        <v>3258</v>
      </c>
      <c r="E480" s="38" t="str">
        <f>LEFT(M480,3)</f>
        <v>Z9K</v>
      </c>
      <c r="F480" s="38" t="str">
        <f>_xlfn.TEXTAFTER(J480,"-")</f>
        <v>DRIV-DIFF</v>
      </c>
      <c r="G480" t="s">
        <v>2725</v>
      </c>
      <c r="H480" t="s">
        <v>2726</v>
      </c>
      <c r="I480" t="s">
        <v>3440</v>
      </c>
      <c r="J480" s="7" t="s">
        <v>440</v>
      </c>
      <c r="K480" t="s">
        <v>2638</v>
      </c>
      <c r="L480" t="s">
        <v>118</v>
      </c>
      <c r="M480" t="s">
        <v>3441</v>
      </c>
      <c r="N480" t="s">
        <v>2640</v>
      </c>
      <c r="O480" t="s">
        <v>2653</v>
      </c>
      <c r="P480" t="s">
        <v>2642</v>
      </c>
      <c r="Q480" t="s">
        <v>2640</v>
      </c>
      <c r="R480" t="s">
        <v>4247</v>
      </c>
      <c r="S480" t="s">
        <v>2655</v>
      </c>
      <c r="T480" t="s">
        <v>2656</v>
      </c>
      <c r="U480" t="s">
        <v>230</v>
      </c>
      <c r="V480" s="7" t="s">
        <v>441</v>
      </c>
      <c r="W480" s="8">
        <v>20000</v>
      </c>
      <c r="X480" t="s">
        <v>4248</v>
      </c>
      <c r="Y480" t="s">
        <v>4249</v>
      </c>
      <c r="Z480" s="8">
        <v>57268</v>
      </c>
      <c r="AA480" s="9">
        <v>13.68</v>
      </c>
      <c r="AB480" s="8">
        <v>35278.800000000003</v>
      </c>
      <c r="AD480" s="10">
        <v>5001089</v>
      </c>
      <c r="AE480" s="11">
        <v>44794</v>
      </c>
      <c r="AF480" s="8">
        <v>38882.699999999997</v>
      </c>
      <c r="AG480" s="8">
        <v>1614.6999999999971</v>
      </c>
      <c r="AH480" s="12">
        <v>8.0734999999999849E-2</v>
      </c>
      <c r="AI480" s="8">
        <v>118.03362573099395</v>
      </c>
      <c r="AJ480" s="11">
        <v>46343.033625729164</v>
      </c>
      <c r="AK480" s="11">
        <v>46352</v>
      </c>
      <c r="AL480" s="10">
        <v>-9</v>
      </c>
      <c r="AM480">
        <v>59005.36</v>
      </c>
      <c r="AN480">
        <v>1.0061330000000002</v>
      </c>
      <c r="AO480" s="40" t="str">
        <f>E480&amp;F480&amp;U480</f>
        <v>Z9KDRIV-DIFFRR</v>
      </c>
      <c r="AP480" s="40" t="str">
        <f>_xlfn.XLOOKUP(AO480,CrossRef!N:N,CrossRef!A:A,"NOT FOUND",0)</f>
        <v>Z9K3258RE</v>
      </c>
      <c r="AQ480" s="40" t="str">
        <f>IFERROR(_xlfn.XLOOKUP(AO480,CrossRef!$N:$N,CrossRef!$E:$E,"Not Found"),"-")</f>
        <v>993K HL</v>
      </c>
      <c r="AR480" s="40" t="str">
        <f>IFERROR(_xlfn.XLOOKUP(AO480,CrossRef!$N:$N,CrossRef!$G:$G,"Not Found"),"-")</f>
        <v>3258 - DIFFERENTIAL</v>
      </c>
      <c r="AS480" s="40" t="str">
        <f>IFERROR(_xlfn.XLOOKUP(AO480,CrossRef!$N:$N,CrossRef!$H:$H,"Not Found"),"-")</f>
        <v>RE - REAR</v>
      </c>
    </row>
    <row r="481" spans="1:45" hidden="1" x14ac:dyDescent="0.3">
      <c r="A481" s="38" t="str">
        <f>E481&amp;F481&amp;U481</f>
        <v>Z9KDRIV-DIFFFR</v>
      </c>
      <c r="B481" s="38" t="str">
        <f>I481&amp;D481&amp;C481</f>
        <v>LO16233258FR</v>
      </c>
      <c r="C481" s="38" t="str">
        <f>_xlfn.XLOOKUP(A481,CrossRef!N:N,CrossRef!D:D,"",0)</f>
        <v>FR</v>
      </c>
      <c r="D481" s="38" t="str">
        <f>_xlfn.XLOOKUP(A481,CrossRef!N:N,CrossRef!C:C,"",0)</f>
        <v>3258</v>
      </c>
      <c r="E481" s="38" t="str">
        <f>LEFT(M481,3)</f>
        <v>Z9K</v>
      </c>
      <c r="F481" s="38" t="str">
        <f>_xlfn.TEXTAFTER(J481,"-")</f>
        <v>DRIV-DIFF</v>
      </c>
      <c r="G481" t="s">
        <v>2725</v>
      </c>
      <c r="H481" t="s">
        <v>2726</v>
      </c>
      <c r="I481" t="s">
        <v>3440</v>
      </c>
      <c r="J481" s="7" t="s">
        <v>440</v>
      </c>
      <c r="K481" t="s">
        <v>2638</v>
      </c>
      <c r="L481" t="s">
        <v>118</v>
      </c>
      <c r="M481" t="s">
        <v>3441</v>
      </c>
      <c r="N481" t="s">
        <v>2640</v>
      </c>
      <c r="O481" t="s">
        <v>2653</v>
      </c>
      <c r="P481" t="s">
        <v>2642</v>
      </c>
      <c r="Q481" t="s">
        <v>2640</v>
      </c>
      <c r="R481" t="s">
        <v>4250</v>
      </c>
      <c r="S481" t="s">
        <v>2655</v>
      </c>
      <c r="T481" t="s">
        <v>2656</v>
      </c>
      <c r="U481" t="s">
        <v>233</v>
      </c>
      <c r="V481" s="7" t="s">
        <v>442</v>
      </c>
      <c r="W481" s="8">
        <v>20000</v>
      </c>
      <c r="X481" t="s">
        <v>4251</v>
      </c>
      <c r="Y481" t="s">
        <v>4252</v>
      </c>
      <c r="Z481" s="8">
        <v>57268</v>
      </c>
      <c r="AA481" s="9">
        <v>13.68</v>
      </c>
      <c r="AB481" s="8">
        <v>35278.800000000003</v>
      </c>
      <c r="AD481" s="10">
        <v>5001092</v>
      </c>
      <c r="AE481" s="11">
        <v>44797</v>
      </c>
      <c r="AF481" s="8">
        <v>38882.699999999997</v>
      </c>
      <c r="AG481" s="8">
        <v>1614.6999999999971</v>
      </c>
      <c r="AH481" s="12">
        <v>8.0734999999999849E-2</v>
      </c>
      <c r="AI481" s="8">
        <v>118.03362573099395</v>
      </c>
      <c r="AJ481" s="11">
        <v>46343.033625729164</v>
      </c>
      <c r="AK481" s="11">
        <v>46352</v>
      </c>
      <c r="AL481" s="10">
        <v>-9</v>
      </c>
      <c r="AM481">
        <v>59005.36</v>
      </c>
      <c r="AN481">
        <v>1.0061330000000002</v>
      </c>
      <c r="AO481" s="40" t="str">
        <f>E481&amp;F481&amp;U481</f>
        <v>Z9KDRIV-DIFFFR</v>
      </c>
      <c r="AP481" s="40" t="str">
        <f>_xlfn.XLOOKUP(AO481,CrossRef!N:N,CrossRef!A:A,"NOT FOUND",0)</f>
        <v>Z9K3258FR</v>
      </c>
      <c r="AQ481" s="40" t="str">
        <f>IFERROR(_xlfn.XLOOKUP(AO481,CrossRef!$N:$N,CrossRef!$E:$E,"Not Found"),"-")</f>
        <v>993K HL</v>
      </c>
      <c r="AR481" s="40" t="str">
        <f>IFERROR(_xlfn.XLOOKUP(AO481,CrossRef!$N:$N,CrossRef!$G:$G,"Not Found"),"-")</f>
        <v>3258 - DIFFERENTIAL</v>
      </c>
      <c r="AS481" s="40" t="str">
        <f>IFERROR(_xlfn.XLOOKUP(AO481,CrossRef!$N:$N,CrossRef!$H:$H,"Not Found"),"-")</f>
        <v>FR - FRONT</v>
      </c>
    </row>
    <row r="482" spans="1:45" hidden="1" x14ac:dyDescent="0.3">
      <c r="A482" s="38" t="str">
        <f>E482&amp;F482&amp;U482</f>
        <v>Z9KDRIV-FIDVRHR</v>
      </c>
      <c r="B482" s="38" t="str">
        <f>I482&amp;D482&amp;C482</f>
        <v>LO16234050RR</v>
      </c>
      <c r="C482" s="38" t="str">
        <f>_xlfn.XLOOKUP(A482,CrossRef!N:N,CrossRef!D:D,"",0)</f>
        <v>RR</v>
      </c>
      <c r="D482" s="38" t="str">
        <f>_xlfn.XLOOKUP(A482,CrossRef!N:N,CrossRef!C:C,"",0)</f>
        <v>4050</v>
      </c>
      <c r="E482" s="38" t="str">
        <f>LEFT(M482,3)</f>
        <v>Z9K</v>
      </c>
      <c r="F482" s="38" t="str">
        <f>_xlfn.TEXTAFTER(J482,"-")</f>
        <v>DRIV-FIDV</v>
      </c>
      <c r="G482" t="s">
        <v>2725</v>
      </c>
      <c r="H482" t="s">
        <v>2726</v>
      </c>
      <c r="I482" t="s">
        <v>3440</v>
      </c>
      <c r="J482" s="7" t="s">
        <v>541</v>
      </c>
      <c r="K482" t="s">
        <v>2638</v>
      </c>
      <c r="L482" t="s">
        <v>118</v>
      </c>
      <c r="M482" t="s">
        <v>3441</v>
      </c>
      <c r="N482" t="s">
        <v>2640</v>
      </c>
      <c r="O482" t="s">
        <v>2653</v>
      </c>
      <c r="P482" t="s">
        <v>2642</v>
      </c>
      <c r="Q482" t="s">
        <v>2640</v>
      </c>
      <c r="R482" t="s">
        <v>4253</v>
      </c>
      <c r="S482" t="s">
        <v>2655</v>
      </c>
      <c r="T482" t="s">
        <v>2682</v>
      </c>
      <c r="U482" t="s">
        <v>494</v>
      </c>
      <c r="V482" s="7" t="s">
        <v>542</v>
      </c>
      <c r="W482" s="8">
        <v>20000</v>
      </c>
      <c r="X482" t="s">
        <v>4254</v>
      </c>
      <c r="Y482" t="s">
        <v>3444</v>
      </c>
      <c r="Z482" s="8">
        <v>57268</v>
      </c>
      <c r="AA482" s="9">
        <v>13.68</v>
      </c>
      <c r="AB482" s="8">
        <v>43556.85</v>
      </c>
      <c r="AD482" s="10">
        <v>5001088</v>
      </c>
      <c r="AE482" s="11">
        <v>44910</v>
      </c>
      <c r="AF482" s="8">
        <v>38882.699999999997</v>
      </c>
      <c r="AG482" s="8">
        <v>1614.6999999999971</v>
      </c>
      <c r="AH482" s="12">
        <v>8.0734999999999849E-2</v>
      </c>
      <c r="AI482" s="8">
        <v>118.03362573099395</v>
      </c>
      <c r="AJ482" s="11">
        <v>46343.033625729164</v>
      </c>
      <c r="AK482" s="11">
        <v>46352</v>
      </c>
      <c r="AL482" s="10">
        <v>-9</v>
      </c>
      <c r="AM482">
        <v>59005.36</v>
      </c>
      <c r="AN482">
        <v>1.0061330000000002</v>
      </c>
      <c r="AO482" s="40" t="str">
        <f>E482&amp;F482&amp;U482</f>
        <v>Z9KDRIV-FIDVRHR</v>
      </c>
      <c r="AP482" s="40" t="str">
        <f>_xlfn.XLOOKUP(AO482,CrossRef!N:N,CrossRef!A:A,"NOT FOUND",0)</f>
        <v>Z9K4050RR</v>
      </c>
      <c r="AQ482" s="40" t="str">
        <f>IFERROR(_xlfn.XLOOKUP(AO482,CrossRef!$N:$N,CrossRef!$E:$E,"Not Found"),"-")</f>
        <v>993K HL</v>
      </c>
      <c r="AR482" s="40" t="str">
        <f>IFERROR(_xlfn.XLOOKUP(AO482,CrossRef!$N:$N,CrossRef!$G:$G,"Not Found"),"-")</f>
        <v>4050 - FINAL DRIVE</v>
      </c>
      <c r="AS482" s="40" t="str">
        <f>IFERROR(_xlfn.XLOOKUP(AO482,CrossRef!$N:$N,CrossRef!$H:$H,"Not Found"),"-")</f>
        <v>RR - RIGHT REAR</v>
      </c>
    </row>
    <row r="483" spans="1:45" hidden="1" x14ac:dyDescent="0.3">
      <c r="A483" s="38" t="str">
        <f>E483&amp;F483&amp;U483</f>
        <v>Z9KDRIV-FIDVRHF</v>
      </c>
      <c r="B483" s="38" t="str">
        <f>I483&amp;D483&amp;C483</f>
        <v>LO16234050RF</v>
      </c>
      <c r="C483" s="38" t="str">
        <f>_xlfn.XLOOKUP(A483,CrossRef!N:N,CrossRef!D:D,"",0)</f>
        <v>RF</v>
      </c>
      <c r="D483" s="38" t="str">
        <f>_xlfn.XLOOKUP(A483,CrossRef!N:N,CrossRef!C:C,"",0)</f>
        <v>4050</v>
      </c>
      <c r="E483" s="38" t="str">
        <f>LEFT(M483,3)</f>
        <v>Z9K</v>
      </c>
      <c r="F483" s="38" t="str">
        <f>_xlfn.TEXTAFTER(J483,"-")</f>
        <v>DRIV-FIDV</v>
      </c>
      <c r="G483" t="s">
        <v>2725</v>
      </c>
      <c r="H483" t="s">
        <v>2726</v>
      </c>
      <c r="I483" t="s">
        <v>3440</v>
      </c>
      <c r="J483" s="7" t="s">
        <v>541</v>
      </c>
      <c r="K483" t="s">
        <v>2638</v>
      </c>
      <c r="L483" t="s">
        <v>118</v>
      </c>
      <c r="M483" t="s">
        <v>3441</v>
      </c>
      <c r="N483" t="s">
        <v>2640</v>
      </c>
      <c r="O483" t="s">
        <v>2653</v>
      </c>
      <c r="P483" t="s">
        <v>2642</v>
      </c>
      <c r="Q483" t="s">
        <v>2640</v>
      </c>
      <c r="R483" t="s">
        <v>4255</v>
      </c>
      <c r="S483" t="s">
        <v>2655</v>
      </c>
      <c r="T483" t="s">
        <v>2682</v>
      </c>
      <c r="U483" t="s">
        <v>488</v>
      </c>
      <c r="V483" s="7" t="s">
        <v>543</v>
      </c>
      <c r="W483" s="8">
        <v>20000</v>
      </c>
      <c r="X483" t="s">
        <v>4256</v>
      </c>
      <c r="Y483" t="s">
        <v>3444</v>
      </c>
      <c r="Z483" s="8">
        <v>57268</v>
      </c>
      <c r="AA483" s="9">
        <v>13.68</v>
      </c>
      <c r="AB483" s="8">
        <v>43556.85</v>
      </c>
      <c r="AD483" s="10">
        <v>5001090</v>
      </c>
      <c r="AE483" s="11">
        <v>44797</v>
      </c>
      <c r="AF483" s="8">
        <v>38882.699999999997</v>
      </c>
      <c r="AG483" s="8">
        <v>1614.6999999999971</v>
      </c>
      <c r="AH483" s="12">
        <v>8.0734999999999849E-2</v>
      </c>
      <c r="AI483" s="8">
        <v>118.03362573099395</v>
      </c>
      <c r="AJ483" s="11">
        <v>46343.033625729164</v>
      </c>
      <c r="AK483" s="11">
        <v>46352</v>
      </c>
      <c r="AL483" s="10">
        <v>-9</v>
      </c>
      <c r="AM483">
        <v>59005.36</v>
      </c>
      <c r="AN483">
        <v>1.0061330000000002</v>
      </c>
      <c r="AO483" s="40" t="str">
        <f>E483&amp;F483&amp;U483</f>
        <v>Z9KDRIV-FIDVRHF</v>
      </c>
      <c r="AP483" s="40" t="str">
        <f>_xlfn.XLOOKUP(AO483,CrossRef!N:N,CrossRef!A:A,"NOT FOUND",0)</f>
        <v>Z9K4050RF</v>
      </c>
      <c r="AQ483" s="40" t="str">
        <f>IFERROR(_xlfn.XLOOKUP(AO483,CrossRef!$N:$N,CrossRef!$E:$E,"Not Found"),"-")</f>
        <v>993K HL</v>
      </c>
      <c r="AR483" s="40" t="str">
        <f>IFERROR(_xlfn.XLOOKUP(AO483,CrossRef!$N:$N,CrossRef!$G:$G,"Not Found"),"-")</f>
        <v>4050 - FINAL DRIVE</v>
      </c>
      <c r="AS483" s="40" t="str">
        <f>IFERROR(_xlfn.XLOOKUP(AO483,CrossRef!$N:$N,CrossRef!$H:$H,"Not Found"),"-")</f>
        <v>RF - RIGHT FRONT</v>
      </c>
    </row>
    <row r="484" spans="1:45" hidden="1" x14ac:dyDescent="0.3">
      <c r="A484" s="38" t="str">
        <f>E484&amp;F484&amp;U484</f>
        <v>Z9KDRIV-FIDVLHF</v>
      </c>
      <c r="B484" s="38" t="str">
        <f>I484&amp;D484&amp;C484</f>
        <v>LO16234050LF</v>
      </c>
      <c r="C484" s="38" t="str">
        <f>_xlfn.XLOOKUP(A484,CrossRef!N:N,CrossRef!D:D,"",0)</f>
        <v>LF</v>
      </c>
      <c r="D484" s="38" t="str">
        <f>_xlfn.XLOOKUP(A484,CrossRef!N:N,CrossRef!C:C,"",0)</f>
        <v>4050</v>
      </c>
      <c r="E484" s="38" t="str">
        <f>LEFT(M484,3)</f>
        <v>Z9K</v>
      </c>
      <c r="F484" s="38" t="str">
        <f>_xlfn.TEXTAFTER(J484,"-")</f>
        <v>DRIV-FIDV</v>
      </c>
      <c r="G484" t="s">
        <v>2725</v>
      </c>
      <c r="H484" t="s">
        <v>2726</v>
      </c>
      <c r="I484" t="s">
        <v>3440</v>
      </c>
      <c r="J484" s="7" t="s">
        <v>541</v>
      </c>
      <c r="K484" t="s">
        <v>2638</v>
      </c>
      <c r="L484" t="s">
        <v>118</v>
      </c>
      <c r="M484" t="s">
        <v>3441</v>
      </c>
      <c r="N484" t="s">
        <v>2640</v>
      </c>
      <c r="O484" t="s">
        <v>2653</v>
      </c>
      <c r="P484" t="s">
        <v>2642</v>
      </c>
      <c r="Q484" t="s">
        <v>2640</v>
      </c>
      <c r="R484" t="s">
        <v>4257</v>
      </c>
      <c r="S484" t="s">
        <v>2655</v>
      </c>
      <c r="T484" t="s">
        <v>2682</v>
      </c>
      <c r="U484" t="s">
        <v>485</v>
      </c>
      <c r="V484" s="7" t="s">
        <v>544</v>
      </c>
      <c r="W484" s="8">
        <v>20000</v>
      </c>
      <c r="X484" t="s">
        <v>4258</v>
      </c>
      <c r="Y484" t="s">
        <v>3444</v>
      </c>
      <c r="Z484" s="8">
        <v>57268</v>
      </c>
      <c r="AA484" s="9">
        <v>13.68</v>
      </c>
      <c r="AB484" s="8">
        <v>43556.85</v>
      </c>
      <c r="AD484" s="10">
        <v>5001091</v>
      </c>
      <c r="AE484" s="11">
        <v>44797</v>
      </c>
      <c r="AF484" s="8">
        <v>38882.699999999997</v>
      </c>
      <c r="AG484" s="8">
        <v>1614.6999999999971</v>
      </c>
      <c r="AH484" s="12">
        <v>8.0734999999999849E-2</v>
      </c>
      <c r="AI484" s="8">
        <v>118.03362573099395</v>
      </c>
      <c r="AJ484" s="11">
        <v>46343.033625729164</v>
      </c>
      <c r="AK484" s="11">
        <v>46352</v>
      </c>
      <c r="AL484" s="10">
        <v>-9</v>
      </c>
      <c r="AM484">
        <v>59005.36</v>
      </c>
      <c r="AN484">
        <v>1.0061330000000002</v>
      </c>
      <c r="AO484" s="40" t="str">
        <f>E484&amp;F484&amp;U484</f>
        <v>Z9KDRIV-FIDVLHF</v>
      </c>
      <c r="AP484" s="40" t="str">
        <f>_xlfn.XLOOKUP(AO484,CrossRef!N:N,CrossRef!A:A,"NOT FOUND",0)</f>
        <v>Z9K4050LF</v>
      </c>
      <c r="AQ484" s="40" t="str">
        <f>IFERROR(_xlfn.XLOOKUP(AO484,CrossRef!$N:$N,CrossRef!$E:$E,"Not Found"),"-")</f>
        <v>993K HL</v>
      </c>
      <c r="AR484" s="40" t="str">
        <f>IFERROR(_xlfn.XLOOKUP(AO484,CrossRef!$N:$N,CrossRef!$G:$G,"Not Found"),"-")</f>
        <v>4050 - FINAL DRIVE</v>
      </c>
      <c r="AS484" s="40" t="str">
        <f>IFERROR(_xlfn.XLOOKUP(AO484,CrossRef!$N:$N,CrossRef!$H:$H,"Not Found"),"-")</f>
        <v>LF - LEFT FRONT</v>
      </c>
    </row>
    <row r="485" spans="1:45" hidden="1" x14ac:dyDescent="0.3">
      <c r="A485" s="38" t="str">
        <f>E485&amp;F485&amp;U485</f>
        <v>SSPDRIV-TQCV</v>
      </c>
      <c r="B485" s="38" t="str">
        <f>I485&amp;D485&amp;C485</f>
        <v>TD6312310100</v>
      </c>
      <c r="C485" s="38" t="str">
        <f>_xlfn.XLOOKUP(A485,CrossRef!N:N,CrossRef!D:D,"",0)</f>
        <v>00</v>
      </c>
      <c r="D485" s="38" t="str">
        <f>_xlfn.XLOOKUP(A485,CrossRef!N:N,CrossRef!C:C,"",0)</f>
        <v>3101</v>
      </c>
      <c r="E485" s="38" t="str">
        <f>LEFT(M485,3)</f>
        <v>SSP</v>
      </c>
      <c r="F485" s="38" t="str">
        <f>_xlfn.TEXTAFTER(J485,"-")</f>
        <v>DRIV-TQCV</v>
      </c>
      <c r="G485" t="s">
        <v>2725</v>
      </c>
      <c r="H485" t="s">
        <v>2726</v>
      </c>
      <c r="I485" t="s">
        <v>3571</v>
      </c>
      <c r="J485" s="7" t="s">
        <v>1320</v>
      </c>
      <c r="K485" t="s">
        <v>2638</v>
      </c>
      <c r="L485" t="s">
        <v>183</v>
      </c>
      <c r="M485" t="s">
        <v>3572</v>
      </c>
      <c r="N485" t="s">
        <v>2640</v>
      </c>
      <c r="O485" t="s">
        <v>2653</v>
      </c>
      <c r="P485" t="s">
        <v>2642</v>
      </c>
      <c r="Q485" t="s">
        <v>2640</v>
      </c>
      <c r="R485" t="s">
        <v>4259</v>
      </c>
      <c r="S485" t="s">
        <v>2655</v>
      </c>
      <c r="T485" t="s">
        <v>2678</v>
      </c>
      <c r="U485" t="s">
        <v>2657</v>
      </c>
      <c r="V485" s="7" t="s">
        <v>404</v>
      </c>
      <c r="W485" s="8">
        <v>22000</v>
      </c>
      <c r="X485" t="s">
        <v>4260</v>
      </c>
      <c r="Y485" t="s">
        <v>3333</v>
      </c>
      <c r="Z485" s="8">
        <v>70305.59</v>
      </c>
      <c r="AA485" s="9">
        <v>15.12</v>
      </c>
      <c r="AB485" s="8">
        <v>78005.240000000005</v>
      </c>
      <c r="AD485" s="10">
        <v>5000766</v>
      </c>
      <c r="AE485" s="11">
        <v>44614</v>
      </c>
      <c r="AF485" s="8">
        <v>49929</v>
      </c>
      <c r="AG485" s="8">
        <v>1623.4100000000035</v>
      </c>
      <c r="AH485" s="12">
        <v>7.3791363636363794E-2</v>
      </c>
      <c r="AI485" s="8">
        <v>107.36838624338648</v>
      </c>
      <c r="AJ485" s="11">
        <v>46332.368386226852</v>
      </c>
      <c r="AK485" s="11">
        <v>46342</v>
      </c>
      <c r="AL485" s="10">
        <v>-10</v>
      </c>
      <c r="AM485">
        <v>72074.62999999999</v>
      </c>
      <c r="AN485">
        <v>1.006619545454545</v>
      </c>
      <c r="AO485" s="40" t="str">
        <f>E485&amp;F485&amp;U485</f>
        <v>SSPDRIV-TQCV</v>
      </c>
      <c r="AP485" s="40" t="str">
        <f>_xlfn.XLOOKUP(AO485,CrossRef!N:N,CrossRef!A:A,"NOT FOUND",0)</f>
        <v>SSP310100</v>
      </c>
      <c r="AQ485" s="40" t="str">
        <f>IFERROR(_xlfn.XLOOKUP(AO485,CrossRef!$N:$N,CrossRef!$E:$E,"Not Found"),"-")</f>
        <v>793F</v>
      </c>
      <c r="AR485" s="40" t="str">
        <f>IFERROR(_xlfn.XLOOKUP(AO485,CrossRef!$N:$N,CrossRef!$G:$G,"Not Found"),"-")</f>
        <v>3101 - TORQUE CONVERTER</v>
      </c>
      <c r="AS485" s="40" t="str">
        <f>IFERROR(_xlfn.XLOOKUP(AO485,CrossRef!$N:$N,CrossRef!$H:$H,"Not Found"),"-")</f>
        <v>00 - (NONE)</v>
      </c>
    </row>
    <row r="486" spans="1:45" hidden="1" x14ac:dyDescent="0.3">
      <c r="A486" s="38" t="str">
        <f>E486&amp;F486&amp;U486</f>
        <v>SPDENGI</v>
      </c>
      <c r="B486" s="38" t="str">
        <f>I486&amp;D486&amp;C486</f>
        <v>TD6640100000</v>
      </c>
      <c r="C486" s="38" t="str">
        <f>_xlfn.XLOOKUP(A486,CrossRef!N:N,CrossRef!D:D,"",0)</f>
        <v>00</v>
      </c>
      <c r="D486" s="38" t="str">
        <f>_xlfn.XLOOKUP(A486,CrossRef!N:N,CrossRef!C:C,"",0)</f>
        <v>1000</v>
      </c>
      <c r="E486" s="38" t="str">
        <f>LEFT(M486,3)</f>
        <v>SPD</v>
      </c>
      <c r="F486" s="38" t="str">
        <f>_xlfn.TEXTAFTER(J486,"-")</f>
        <v>ENGI</v>
      </c>
      <c r="G486" t="s">
        <v>2695</v>
      </c>
      <c r="H486" t="s">
        <v>2696</v>
      </c>
      <c r="I486" t="s">
        <v>3590</v>
      </c>
      <c r="J486" s="7" t="s">
        <v>1321</v>
      </c>
      <c r="K486" t="s">
        <v>2638</v>
      </c>
      <c r="L486" t="s">
        <v>190</v>
      </c>
      <c r="M486" t="s">
        <v>3591</v>
      </c>
      <c r="N486" t="s">
        <v>2640</v>
      </c>
      <c r="O486" t="s">
        <v>3054</v>
      </c>
      <c r="P486" t="s">
        <v>2642</v>
      </c>
      <c r="Q486" t="s">
        <v>2640</v>
      </c>
      <c r="R486" t="s">
        <v>4261</v>
      </c>
      <c r="S486" t="s">
        <v>2655</v>
      </c>
      <c r="T486" t="s">
        <v>3265</v>
      </c>
      <c r="U486" t="s">
        <v>2657</v>
      </c>
      <c r="V486" s="7" t="s">
        <v>163</v>
      </c>
      <c r="W486" s="8">
        <v>22000</v>
      </c>
      <c r="X486" t="s">
        <v>4262</v>
      </c>
      <c r="Y486" t="s">
        <v>3809</v>
      </c>
      <c r="Z486" s="8">
        <v>20362.37</v>
      </c>
      <c r="AA486" s="9">
        <v>10.31</v>
      </c>
      <c r="AB486" s="8">
        <v>476355.23</v>
      </c>
      <c r="AD486" s="10">
        <v>4905686</v>
      </c>
      <c r="AE486" s="11"/>
      <c r="AF486" s="8"/>
      <c r="AG486" s="8">
        <v>1637.630000000001</v>
      </c>
      <c r="AH486" s="12">
        <v>7.4437727272727322E-2</v>
      </c>
      <c r="AI486" s="8">
        <v>158.83899127061116</v>
      </c>
      <c r="AJ486" s="11">
        <v>46383.83899128472</v>
      </c>
      <c r="AK486" s="11">
        <v>46337</v>
      </c>
      <c r="AL486" s="10">
        <v>46</v>
      </c>
      <c r="AM486">
        <v>21517.09</v>
      </c>
      <c r="AO486" s="40" t="str">
        <f>E486&amp;F486&amp;U486</f>
        <v>SPDENGI</v>
      </c>
      <c r="AP486" s="40" t="str">
        <f>_xlfn.XLOOKUP(AO486,CrossRef!N:N,CrossRef!A:A,"NOT FOUND",0)</f>
        <v>SPD100000</v>
      </c>
      <c r="AQ486" s="40" t="str">
        <f>IFERROR(_xlfn.XLOOKUP(AO486,CrossRef!$N:$N,CrossRef!$E:$E,"Not Found"),"-")</f>
        <v>789D</v>
      </c>
      <c r="AR486" s="40" t="str">
        <f>IFERROR(_xlfn.XLOOKUP(AO486,CrossRef!$N:$N,CrossRef!$G:$G,"Not Found"),"-")</f>
        <v>1000 - ENGINE</v>
      </c>
      <c r="AS486" s="40" t="str">
        <f>IFERROR(_xlfn.XLOOKUP(AO486,CrossRef!$N:$N,CrossRef!$H:$H,"Not Found"),"-")</f>
        <v>00 - (NONE)</v>
      </c>
    </row>
    <row r="487" spans="1:45" hidden="1" x14ac:dyDescent="0.3">
      <c r="A487" s="38" t="str">
        <f>E487&amp;F487&amp;U487</f>
        <v>SPDENGI-COSY</v>
      </c>
      <c r="B487" s="38" t="str">
        <f>I487&amp;D487&amp;C487</f>
        <v>TD6640135300</v>
      </c>
      <c r="C487" s="38" t="str">
        <f>_xlfn.XLOOKUP(A487,CrossRef!N:N,CrossRef!D:D,"",0)</f>
        <v>00</v>
      </c>
      <c r="D487" s="38" t="str">
        <f>_xlfn.XLOOKUP(A487,CrossRef!N:N,CrossRef!C:C,"",0)</f>
        <v>1353</v>
      </c>
      <c r="E487" s="38" t="str">
        <f>LEFT(M487,3)</f>
        <v>SPD</v>
      </c>
      <c r="F487" s="38" t="str">
        <f>_xlfn.TEXTAFTER(J487,"-")</f>
        <v>ENGI-COSY</v>
      </c>
      <c r="G487" t="s">
        <v>2695</v>
      </c>
      <c r="H487" t="s">
        <v>2696</v>
      </c>
      <c r="I487" t="s">
        <v>3590</v>
      </c>
      <c r="J487" s="7" t="s">
        <v>1322</v>
      </c>
      <c r="K487" t="s">
        <v>2638</v>
      </c>
      <c r="L487" t="s">
        <v>190</v>
      </c>
      <c r="M487" t="s">
        <v>3591</v>
      </c>
      <c r="N487" t="s">
        <v>2640</v>
      </c>
      <c r="O487" t="s">
        <v>3054</v>
      </c>
      <c r="P487" t="s">
        <v>2642</v>
      </c>
      <c r="Q487" t="s">
        <v>2640</v>
      </c>
      <c r="R487" t="s">
        <v>4263</v>
      </c>
      <c r="S487" t="s">
        <v>2655</v>
      </c>
      <c r="T487" t="s">
        <v>3253</v>
      </c>
      <c r="U487" t="s">
        <v>2657</v>
      </c>
      <c r="V487" s="7" t="s">
        <v>291</v>
      </c>
      <c r="W487" s="8">
        <v>22000</v>
      </c>
      <c r="X487" t="s">
        <v>4264</v>
      </c>
      <c r="Y487" t="s">
        <v>3812</v>
      </c>
      <c r="Z487" s="8">
        <v>20362.37</v>
      </c>
      <c r="AA487" s="9">
        <v>10.31</v>
      </c>
      <c r="AB487" s="8">
        <v>53570.98</v>
      </c>
      <c r="AD487" s="10">
        <v>4905713</v>
      </c>
      <c r="AE487" s="11"/>
      <c r="AF487" s="8">
        <v>0</v>
      </c>
      <c r="AG487" s="8">
        <v>1637.630000000001</v>
      </c>
      <c r="AH487" s="12">
        <v>7.4437727272727322E-2</v>
      </c>
      <c r="AI487" s="8">
        <v>158.83899127061116</v>
      </c>
      <c r="AJ487" s="11">
        <v>46383.83899128472</v>
      </c>
      <c r="AK487" s="11">
        <v>46337</v>
      </c>
      <c r="AL487" s="10">
        <v>46</v>
      </c>
      <c r="AM487">
        <v>21517.09</v>
      </c>
      <c r="AN487">
        <v>0.97804954545454548</v>
      </c>
      <c r="AO487" s="40" t="str">
        <f>E487&amp;F487&amp;U487</f>
        <v>SPDENGI-COSY</v>
      </c>
      <c r="AP487" s="40" t="str">
        <f>_xlfn.XLOOKUP(AO487,CrossRef!N:N,CrossRef!A:A,"NOT FOUND",0)</f>
        <v>SPD135300</v>
      </c>
      <c r="AQ487" s="40" t="str">
        <f>IFERROR(_xlfn.XLOOKUP(AO487,CrossRef!$N:$N,CrossRef!$E:$E,"Not Found"),"-")</f>
        <v>789D</v>
      </c>
      <c r="AR487" s="40" t="str">
        <f>IFERROR(_xlfn.XLOOKUP(AO487,CrossRef!$N:$N,CrossRef!$G:$G,"Not Found"),"-")</f>
        <v>1353 - RADIATOR</v>
      </c>
      <c r="AS487" s="40" t="str">
        <f>IFERROR(_xlfn.XLOOKUP(AO487,CrossRef!$N:$N,CrossRef!$H:$H,"Not Found"),"-")</f>
        <v>00 - (NONE)</v>
      </c>
    </row>
    <row r="488" spans="1:45" hidden="1" x14ac:dyDescent="0.3">
      <c r="A488" s="38" t="str">
        <f>E488&amp;F488&amp;U488</f>
        <v>ATYDRIV-DIFF</v>
      </c>
      <c r="B488" s="38" t="str">
        <f>I488&amp;D488&amp;C488</f>
        <v>QTD19325800</v>
      </c>
      <c r="C488" s="38" t="str">
        <f>_xlfn.XLOOKUP(A488,CrossRef!N:N,CrossRef!D:D,"",0)</f>
        <v>00</v>
      </c>
      <c r="D488" s="38" t="str">
        <f>_xlfn.XLOOKUP(A488,CrossRef!N:N,CrossRef!C:C,"",0)</f>
        <v>3258</v>
      </c>
      <c r="E488" s="38" t="str">
        <f>LEFT(M488,3)</f>
        <v>ATY</v>
      </c>
      <c r="F488" s="38" t="str">
        <f>_xlfn.TEXTAFTER(J488,"-")</f>
        <v>DRIV-DIFF</v>
      </c>
      <c r="G488" t="s">
        <v>2635</v>
      </c>
      <c r="H488" t="s">
        <v>2636</v>
      </c>
      <c r="I488" t="s">
        <v>3299</v>
      </c>
      <c r="J488" s="7" t="s">
        <v>1323</v>
      </c>
      <c r="K488" t="s">
        <v>2638</v>
      </c>
      <c r="L488" t="s">
        <v>151</v>
      </c>
      <c r="M488" t="s">
        <v>3300</v>
      </c>
      <c r="N488" t="s">
        <v>2640</v>
      </c>
      <c r="O488" t="s">
        <v>2641</v>
      </c>
      <c r="P488" t="s">
        <v>2642</v>
      </c>
      <c r="Q488" t="s">
        <v>2640</v>
      </c>
      <c r="R488" t="s">
        <v>4265</v>
      </c>
      <c r="S488" t="s">
        <v>2655</v>
      </c>
      <c r="T488" t="s">
        <v>2656</v>
      </c>
      <c r="U488" t="s">
        <v>2657</v>
      </c>
      <c r="V488" s="7" t="s">
        <v>457</v>
      </c>
      <c r="W488" s="8">
        <v>16500</v>
      </c>
      <c r="X488" t="s">
        <v>4266</v>
      </c>
      <c r="Y488" t="s">
        <v>2990</v>
      </c>
      <c r="Z488" s="8">
        <v>125064</v>
      </c>
      <c r="AA488" s="9">
        <v>14.1</v>
      </c>
      <c r="AB488" s="8">
        <v>63540.55</v>
      </c>
      <c r="AD488" s="10">
        <v>4951083</v>
      </c>
      <c r="AE488" s="11">
        <v>44927</v>
      </c>
      <c r="AF488" s="8">
        <v>110208</v>
      </c>
      <c r="AG488" s="8">
        <v>1644</v>
      </c>
      <c r="AH488" s="12">
        <v>9.9636363636363634E-2</v>
      </c>
      <c r="AI488" s="8">
        <v>116.59574468085107</v>
      </c>
      <c r="AJ488" s="11">
        <v>46341.595744675928</v>
      </c>
      <c r="AK488" s="11">
        <v>46348</v>
      </c>
      <c r="AL488" s="10">
        <v>-7</v>
      </c>
      <c r="AM488">
        <v>126798.3</v>
      </c>
      <c r="AO488" s="40" t="str">
        <f>E488&amp;F488&amp;U488</f>
        <v>ATYDRIV-DIFF</v>
      </c>
      <c r="AP488" s="40" t="str">
        <f>_xlfn.XLOOKUP(AO488,CrossRef!N:N,CrossRef!A:A,"NOT FOUND",0)</f>
        <v>ATY325800</v>
      </c>
      <c r="AQ488" s="40" t="str">
        <f>IFERROR(_xlfn.XLOOKUP(AO488,CrossRef!$N:$N,CrossRef!$E:$E,"Not Found"),"-")</f>
        <v>793C</v>
      </c>
      <c r="AR488" s="40" t="str">
        <f>IFERROR(_xlfn.XLOOKUP(AO488,CrossRef!$N:$N,CrossRef!$G:$G,"Not Found"),"-")</f>
        <v>3258 - DIFFERENTIAL</v>
      </c>
      <c r="AS488" s="40" t="str">
        <f>IFERROR(_xlfn.XLOOKUP(AO488,CrossRef!$N:$N,CrossRef!$H:$H,"Not Found"),"-")</f>
        <v>00 - (NONE)</v>
      </c>
    </row>
    <row r="489" spans="1:45" hidden="1" x14ac:dyDescent="0.3">
      <c r="A489" s="38" t="str">
        <f>E489&amp;F489&amp;U489</f>
        <v>HCMENGI</v>
      </c>
      <c r="B489" s="38" t="str">
        <f>I489&amp;D489&amp;C489</f>
        <v>EX7114100000</v>
      </c>
      <c r="C489" s="38" t="str">
        <f>_xlfn.XLOOKUP(A489,CrossRef!N:N,CrossRef!D:D,"",0)</f>
        <v>00</v>
      </c>
      <c r="D489" s="38" t="str">
        <f>_xlfn.XLOOKUP(A489,CrossRef!N:N,CrossRef!C:C,"",0)</f>
        <v>1000</v>
      </c>
      <c r="E489" s="38" t="str">
        <f>LEFT(M489,3)</f>
        <v>HCM</v>
      </c>
      <c r="F489" s="38" t="str">
        <f>_xlfn.TEXTAFTER(J489,"-")</f>
        <v>ENGI</v>
      </c>
      <c r="G489" t="s">
        <v>2635</v>
      </c>
      <c r="H489" t="s">
        <v>2636</v>
      </c>
      <c r="I489" t="s">
        <v>2905</v>
      </c>
      <c r="J489" s="7" t="s">
        <v>1324</v>
      </c>
      <c r="K489" t="s">
        <v>2668</v>
      </c>
      <c r="L489" t="s">
        <v>2698</v>
      </c>
      <c r="M489" t="s">
        <v>2906</v>
      </c>
      <c r="N489" t="s">
        <v>2640</v>
      </c>
      <c r="O489" t="s">
        <v>2803</v>
      </c>
      <c r="P489" t="s">
        <v>2642</v>
      </c>
      <c r="Q489" t="s">
        <v>2640</v>
      </c>
      <c r="R489" t="s">
        <v>4267</v>
      </c>
      <c r="S489" t="s">
        <v>2655</v>
      </c>
      <c r="T489" t="s">
        <v>3265</v>
      </c>
      <c r="U489" t="s">
        <v>2657</v>
      </c>
      <c r="V489" s="7" t="s">
        <v>26</v>
      </c>
      <c r="W489" s="8">
        <v>16000</v>
      </c>
      <c r="X489" t="s">
        <v>4268</v>
      </c>
      <c r="Y489" t="s">
        <v>4269</v>
      </c>
      <c r="Z489" s="8">
        <v>30317</v>
      </c>
      <c r="AA489" s="9">
        <v>5.39</v>
      </c>
      <c r="AB489" s="8">
        <v>570827.66</v>
      </c>
      <c r="AD489" s="10">
        <v>4694420</v>
      </c>
      <c r="AE489" s="11">
        <v>43556</v>
      </c>
      <c r="AF489" s="8">
        <v>15968</v>
      </c>
      <c r="AG489" s="8">
        <v>1651</v>
      </c>
      <c r="AH489" s="12">
        <v>0.1031875</v>
      </c>
      <c r="AI489" s="8">
        <v>306.30797773654916</v>
      </c>
      <c r="AJ489" s="11">
        <v>46531.307977743054</v>
      </c>
      <c r="AK489" s="11">
        <v>45884</v>
      </c>
      <c r="AL489" s="10">
        <v>647</v>
      </c>
      <c r="AM489">
        <v>28479.010000000002</v>
      </c>
      <c r="AN489">
        <v>0.78193812500000015</v>
      </c>
      <c r="AO489" s="40" t="str">
        <f>E489&amp;F489&amp;U489</f>
        <v>HCMENGI</v>
      </c>
      <c r="AP489" s="40" t="str">
        <f>_xlfn.XLOOKUP(AO489,CrossRef!N:N,CrossRef!A:A,"NOT FOUND",0)</f>
        <v>HCM100000</v>
      </c>
      <c r="AQ489" s="40" t="str">
        <f>IFERROR(_xlfn.XLOOKUP(AO489,CrossRef!$N:$N,CrossRef!$E:$E,"Not Found"),"-")</f>
        <v>EX2500</v>
      </c>
      <c r="AR489" s="40" t="str">
        <f>IFERROR(_xlfn.XLOOKUP(AO489,CrossRef!$N:$N,CrossRef!$G:$G,"Not Found"),"-")</f>
        <v>1000 - ENGINE</v>
      </c>
      <c r="AS489" s="40" t="str">
        <f>IFERROR(_xlfn.XLOOKUP(AO489,CrossRef!$N:$N,CrossRef!$H:$H,"Not Found"),"-")</f>
        <v>00 - (NONE)</v>
      </c>
    </row>
    <row r="490" spans="1:45" hidden="1" x14ac:dyDescent="0.3">
      <c r="A490" s="38" t="str">
        <f>E490&amp;F490&amp;U490</f>
        <v>HCMENGI-COSY</v>
      </c>
      <c r="B490" s="38" t="str">
        <f>I490&amp;D490&amp;C490</f>
        <v>EX7114135300</v>
      </c>
      <c r="C490" s="38" t="str">
        <f>_xlfn.XLOOKUP(A490,CrossRef!N:N,CrossRef!D:D,"",0)</f>
        <v>00</v>
      </c>
      <c r="D490" s="38" t="str">
        <f>_xlfn.XLOOKUP(A490,CrossRef!N:N,CrossRef!C:C,"",0)</f>
        <v>1353</v>
      </c>
      <c r="E490" s="38" t="str">
        <f>LEFT(M490,3)</f>
        <v>HCM</v>
      </c>
      <c r="F490" s="38" t="str">
        <f>_xlfn.TEXTAFTER(J490,"-")</f>
        <v>ENGI-COSY</v>
      </c>
      <c r="G490" t="s">
        <v>2635</v>
      </c>
      <c r="H490" t="s">
        <v>2636</v>
      </c>
      <c r="I490" t="s">
        <v>2905</v>
      </c>
      <c r="J490" s="7" t="s">
        <v>1325</v>
      </c>
      <c r="K490" t="s">
        <v>2668</v>
      </c>
      <c r="L490" t="s">
        <v>2698</v>
      </c>
      <c r="M490" t="s">
        <v>2906</v>
      </c>
      <c r="N490" t="s">
        <v>2640</v>
      </c>
      <c r="O490" t="s">
        <v>2803</v>
      </c>
      <c r="P490" t="s">
        <v>2642</v>
      </c>
      <c r="Q490" t="s">
        <v>2640</v>
      </c>
      <c r="R490" t="s">
        <v>4270</v>
      </c>
      <c r="S490" t="s">
        <v>2655</v>
      </c>
      <c r="T490" t="s">
        <v>3253</v>
      </c>
      <c r="U490" t="s">
        <v>2657</v>
      </c>
      <c r="V490" s="7" t="s">
        <v>211</v>
      </c>
      <c r="W490" s="8">
        <v>16000</v>
      </c>
      <c r="X490" t="s">
        <v>4271</v>
      </c>
      <c r="Y490" t="s">
        <v>4272</v>
      </c>
      <c r="Z490" s="8">
        <v>30317</v>
      </c>
      <c r="AA490" s="9">
        <v>5.39</v>
      </c>
      <c r="AB490" s="8">
        <v>45937.120000000003</v>
      </c>
      <c r="AD490" s="10">
        <v>4694434</v>
      </c>
      <c r="AE490" s="11">
        <v>43557</v>
      </c>
      <c r="AF490" s="8">
        <v>15968</v>
      </c>
      <c r="AG490" s="8">
        <v>1651</v>
      </c>
      <c r="AH490" s="12">
        <v>0.1031875</v>
      </c>
      <c r="AI490" s="8">
        <v>306.30797773654916</v>
      </c>
      <c r="AJ490" s="11">
        <v>46531.307977743054</v>
      </c>
      <c r="AK490" s="11">
        <v>45884</v>
      </c>
      <c r="AL490" s="10">
        <v>647</v>
      </c>
      <c r="AM490">
        <v>28479.010000000002</v>
      </c>
      <c r="AN490">
        <v>0.78193812500000015</v>
      </c>
      <c r="AO490" s="40" t="str">
        <f>E490&amp;F490&amp;U490</f>
        <v>HCMENGI-COSY</v>
      </c>
      <c r="AP490" s="40" t="str">
        <f>_xlfn.XLOOKUP(AO490,CrossRef!N:N,CrossRef!A:A,"NOT FOUND",0)</f>
        <v>HCM135300</v>
      </c>
      <c r="AQ490" s="40" t="str">
        <f>IFERROR(_xlfn.XLOOKUP(AO490,CrossRef!$N:$N,CrossRef!$E:$E,"Not Found"),"-")</f>
        <v>EX1200-5D</v>
      </c>
      <c r="AR490" s="40" t="str">
        <f>IFERROR(_xlfn.XLOOKUP(AO490,CrossRef!$N:$N,CrossRef!$G:$G,"Not Found"),"-")</f>
        <v>1353 - RADIATOR</v>
      </c>
      <c r="AS490" s="40" t="str">
        <f>IFERROR(_xlfn.XLOOKUP(AO490,CrossRef!$N:$N,CrossRef!$H:$H,"Not Found"),"-")</f>
        <v>00 - (NONE)</v>
      </c>
    </row>
    <row r="491" spans="1:45" hidden="1" x14ac:dyDescent="0.3">
      <c r="A491" s="38" t="str">
        <f>E491&amp;F491&amp;U491</f>
        <v>ZSPENGI</v>
      </c>
      <c r="B491" s="38" t="str">
        <f>I491&amp;D491&amp;C491</f>
        <v>TD6735100000</v>
      </c>
      <c r="C491" s="38" t="str">
        <f>_xlfn.XLOOKUP(A491,CrossRef!N:N,CrossRef!D:D,"",0)</f>
        <v>00</v>
      </c>
      <c r="D491" s="38" t="str">
        <f>_xlfn.XLOOKUP(A491,CrossRef!N:N,CrossRef!C:C,"",0)</f>
        <v>1000</v>
      </c>
      <c r="E491" s="38" t="str">
        <f>LEFT(M491,3)</f>
        <v>ZSP</v>
      </c>
      <c r="F491" s="38" t="str">
        <f>_xlfn.TEXTAFTER(J491,"-")</f>
        <v>ENGI</v>
      </c>
      <c r="G491" t="s">
        <v>2648</v>
      </c>
      <c r="H491" t="s">
        <v>2649</v>
      </c>
      <c r="I491" t="s">
        <v>4273</v>
      </c>
      <c r="J491" s="7" t="s">
        <v>1326</v>
      </c>
      <c r="K491" t="s">
        <v>2638</v>
      </c>
      <c r="L491" t="s">
        <v>193</v>
      </c>
      <c r="M491" t="s">
        <v>4274</v>
      </c>
      <c r="N491" t="s">
        <v>2640</v>
      </c>
      <c r="O491" t="s">
        <v>3054</v>
      </c>
      <c r="P491" t="s">
        <v>2642</v>
      </c>
      <c r="Q491" t="s">
        <v>2640</v>
      </c>
      <c r="R491" t="s">
        <v>4275</v>
      </c>
      <c r="S491" t="s">
        <v>2655</v>
      </c>
      <c r="T491" t="s">
        <v>3087</v>
      </c>
      <c r="U491" t="s">
        <v>2657</v>
      </c>
      <c r="V491" s="7" t="s">
        <v>1256</v>
      </c>
      <c r="W491" s="8">
        <v>10000</v>
      </c>
      <c r="X491" t="s">
        <v>4276</v>
      </c>
      <c r="Y491" t="s">
        <v>3902</v>
      </c>
      <c r="Z491" s="8">
        <v>8338.91</v>
      </c>
      <c r="AA491" s="9">
        <v>18.59</v>
      </c>
      <c r="AB491" s="8">
        <v>65918.880000000005</v>
      </c>
      <c r="AD491" s="10">
        <v>4918533</v>
      </c>
      <c r="AE491" s="11"/>
      <c r="AF491" s="8"/>
      <c r="AG491" s="8">
        <v>1661.0900000000001</v>
      </c>
      <c r="AH491" s="12">
        <v>0.16610900000000001</v>
      </c>
      <c r="AI491" s="8">
        <v>89.353953738569132</v>
      </c>
      <c r="AJ491" s="11">
        <v>46314.353953738428</v>
      </c>
      <c r="AK491" s="11">
        <v>46330</v>
      </c>
      <c r="AL491" s="10">
        <v>-16</v>
      </c>
      <c r="AM491">
        <v>10290.86</v>
      </c>
      <c r="AO491" s="40" t="str">
        <f>E491&amp;F491&amp;U491</f>
        <v>ZSPENGI</v>
      </c>
      <c r="AP491" s="40" t="str">
        <f>_xlfn.XLOOKUP(AO491,CrossRef!N:N,CrossRef!A:A,"NOT FOUND",0)</f>
        <v>ZSP100000</v>
      </c>
      <c r="AQ491" s="40" t="str">
        <f>IFERROR(_xlfn.XLOOKUP(AO491,CrossRef!$N:$N,CrossRef!$E:$E,"Not Found"),"-")</f>
        <v>785D</v>
      </c>
      <c r="AR491" s="40" t="str">
        <f>IFERROR(_xlfn.XLOOKUP(AO491,CrossRef!$N:$N,CrossRef!$G:$G,"Not Found"),"-")</f>
        <v>1000 - ENGINE</v>
      </c>
      <c r="AS491" s="40" t="str">
        <f>IFERROR(_xlfn.XLOOKUP(AO491,CrossRef!$N:$N,CrossRef!$H:$H,"Not Found"),"-")</f>
        <v>00 - (NONE)</v>
      </c>
    </row>
    <row r="492" spans="1:45" hidden="1" x14ac:dyDescent="0.3">
      <c r="A492" s="38" t="str">
        <f>E492&amp;F492&amp;U492</f>
        <v>WLHHYSY-CYHYRH</v>
      </c>
      <c r="B492" s="38" t="str">
        <f>I492&amp;D492&amp;C492</f>
        <v>EX7123</v>
      </c>
      <c r="C492" s="38" t="str">
        <f>_xlfn.XLOOKUP(A492,CrossRef!N:N,CrossRef!D:D,"",0)</f>
        <v/>
      </c>
      <c r="D492" s="38" t="str">
        <f>_xlfn.XLOOKUP(A492,CrossRef!N:N,CrossRef!C:C,"",0)</f>
        <v/>
      </c>
      <c r="E492" s="38" t="str">
        <f>LEFT(M492,3)</f>
        <v>WLH</v>
      </c>
      <c r="F492" s="38" t="str">
        <f>_xlfn.TEXTAFTER(J492,"-")</f>
        <v>HYSY-CYHY</v>
      </c>
      <c r="G492" t="s">
        <v>2635</v>
      </c>
      <c r="H492" t="s">
        <v>2636</v>
      </c>
      <c r="I492" t="s">
        <v>3656</v>
      </c>
      <c r="J492" s="7" t="s">
        <v>710</v>
      </c>
      <c r="K492" t="s">
        <v>3657</v>
      </c>
      <c r="L492" t="s">
        <v>80</v>
      </c>
      <c r="M492" t="s">
        <v>3658</v>
      </c>
      <c r="N492" t="s">
        <v>2640</v>
      </c>
      <c r="O492" t="s">
        <v>2803</v>
      </c>
      <c r="P492" t="s">
        <v>2642</v>
      </c>
      <c r="Q492" t="s">
        <v>2662</v>
      </c>
      <c r="R492" t="s">
        <v>4277</v>
      </c>
      <c r="S492" t="s">
        <v>2644</v>
      </c>
      <c r="T492" t="s">
        <v>3381</v>
      </c>
      <c r="U492" t="s">
        <v>63</v>
      </c>
      <c r="V492" s="7" t="s">
        <v>711</v>
      </c>
      <c r="W492" s="8">
        <v>12000</v>
      </c>
      <c r="X492" t="s">
        <v>4278</v>
      </c>
      <c r="Y492" t="s">
        <v>4279</v>
      </c>
      <c r="Z492" s="8">
        <v>17685</v>
      </c>
      <c r="AA492" s="9">
        <v>0</v>
      </c>
      <c r="AB492" s="8">
        <v>31699.29</v>
      </c>
      <c r="AD492" s="10">
        <v>4571085</v>
      </c>
      <c r="AE492" s="11">
        <v>44864</v>
      </c>
      <c r="AF492" s="8">
        <v>7392.6</v>
      </c>
      <c r="AG492" s="8">
        <v>1707.5999999999985</v>
      </c>
      <c r="AH492" s="12">
        <v>0.14229999999999987</v>
      </c>
      <c r="AI492" s="8">
        <v>0</v>
      </c>
      <c r="AJ492" s="11">
        <v>46225</v>
      </c>
      <c r="AK492" s="11">
        <v>47163</v>
      </c>
      <c r="AL492" s="10">
        <v>-938</v>
      </c>
      <c r="AO492" s="40" t="str">
        <f>E492&amp;F492&amp;U492</f>
        <v>WLHHYSY-CYHYRH</v>
      </c>
      <c r="AP492" s="40" t="str">
        <f>_xlfn.XLOOKUP(AO492,CrossRef!N:N,CrossRef!A:A,"NOT FOUND",0)</f>
        <v>NOT FOUND</v>
      </c>
      <c r="AQ492" s="40" t="str">
        <f>IFERROR(_xlfn.XLOOKUP(AO492,CrossRef!$N:$N,CrossRef!$E:$E,"Not Found"),"-")</f>
        <v>Not Found</v>
      </c>
      <c r="AR492" s="40" t="str">
        <f>IFERROR(_xlfn.XLOOKUP(AO492,CrossRef!$N:$N,CrossRef!$G:$G,"Not Found"),"-")</f>
        <v>Not Found</v>
      </c>
      <c r="AS492" s="40" t="str">
        <f>IFERROR(_xlfn.XLOOKUP(AO492,CrossRef!$N:$N,CrossRef!$H:$H,"Not Found"),"-")</f>
        <v>Not Found</v>
      </c>
    </row>
    <row r="493" spans="1:45" hidden="1" x14ac:dyDescent="0.3">
      <c r="A493" s="38" t="str">
        <f>E493&amp;F493&amp;U493</f>
        <v>ZSPENGI</v>
      </c>
      <c r="B493" s="38" t="str">
        <f>I493&amp;D493&amp;C493</f>
        <v>TD6734100000</v>
      </c>
      <c r="C493" s="38" t="str">
        <f>_xlfn.XLOOKUP(A493,CrossRef!N:N,CrossRef!D:D,"",0)</f>
        <v>00</v>
      </c>
      <c r="D493" s="38" t="str">
        <f>_xlfn.XLOOKUP(A493,CrossRef!N:N,CrossRef!C:C,"",0)</f>
        <v>1000</v>
      </c>
      <c r="E493" s="38" t="str">
        <f>LEFT(M493,3)</f>
        <v>ZSP</v>
      </c>
      <c r="F493" s="38" t="str">
        <f>_xlfn.TEXTAFTER(J493,"-")</f>
        <v>ENGI</v>
      </c>
      <c r="G493" t="s">
        <v>2648</v>
      </c>
      <c r="H493" t="s">
        <v>2649</v>
      </c>
      <c r="I493" t="s">
        <v>4280</v>
      </c>
      <c r="J493" s="7" t="s">
        <v>1327</v>
      </c>
      <c r="K493" t="s">
        <v>2638</v>
      </c>
      <c r="L493" t="s">
        <v>193</v>
      </c>
      <c r="M493" t="s">
        <v>4281</v>
      </c>
      <c r="N493" t="s">
        <v>2640</v>
      </c>
      <c r="O493" t="s">
        <v>3054</v>
      </c>
      <c r="P493" t="s">
        <v>2642</v>
      </c>
      <c r="Q493" t="s">
        <v>2640</v>
      </c>
      <c r="R493" t="s">
        <v>4282</v>
      </c>
      <c r="S493" t="s">
        <v>2655</v>
      </c>
      <c r="T493" t="s">
        <v>3087</v>
      </c>
      <c r="U493" t="s">
        <v>2657</v>
      </c>
      <c r="V493" s="7" t="s">
        <v>1256</v>
      </c>
      <c r="W493" s="8">
        <v>10000</v>
      </c>
      <c r="X493" t="s">
        <v>4283</v>
      </c>
      <c r="Y493" t="s">
        <v>3902</v>
      </c>
      <c r="Z493" s="8">
        <v>8287.82</v>
      </c>
      <c r="AA493" s="9">
        <v>18.260000000000002</v>
      </c>
      <c r="AB493" s="8">
        <v>65918.880000000005</v>
      </c>
      <c r="AD493" s="10">
        <v>4941099</v>
      </c>
      <c r="AE493" s="11"/>
      <c r="AF493" s="8"/>
      <c r="AG493" s="8">
        <v>1712.1800000000003</v>
      </c>
      <c r="AH493" s="12">
        <v>0.17121800000000004</v>
      </c>
      <c r="AI493" s="8">
        <v>93.766703176341736</v>
      </c>
      <c r="AJ493" s="11">
        <v>46318.766703159723</v>
      </c>
      <c r="AK493" s="11">
        <v>46329</v>
      </c>
      <c r="AL493" s="10">
        <v>-11</v>
      </c>
      <c r="AM493">
        <v>10186.86</v>
      </c>
      <c r="AO493" s="40" t="str">
        <f>E493&amp;F493&amp;U493</f>
        <v>ZSPENGI</v>
      </c>
      <c r="AP493" s="40" t="str">
        <f>_xlfn.XLOOKUP(AO493,CrossRef!N:N,CrossRef!A:A,"NOT FOUND",0)</f>
        <v>ZSP100000</v>
      </c>
      <c r="AQ493" s="40" t="str">
        <f>IFERROR(_xlfn.XLOOKUP(AO493,CrossRef!$N:$N,CrossRef!$E:$E,"Not Found"),"-")</f>
        <v>785D</v>
      </c>
      <c r="AR493" s="40" t="str">
        <f>IFERROR(_xlfn.XLOOKUP(AO493,CrossRef!$N:$N,CrossRef!$G:$G,"Not Found"),"-")</f>
        <v>1000 - ENGINE</v>
      </c>
      <c r="AS493" s="40" t="str">
        <f>IFERROR(_xlfn.XLOOKUP(AO493,CrossRef!$N:$N,CrossRef!$H:$H,"Not Found"),"-")</f>
        <v>00 - (NONE)</v>
      </c>
    </row>
    <row r="494" spans="1:45" hidden="1" x14ac:dyDescent="0.3">
      <c r="A494" s="38" t="str">
        <f>E494&amp;F494&amp;U494</f>
        <v>SPDENGI</v>
      </c>
      <c r="B494" s="38" t="str">
        <f>I494&amp;D494&amp;C494</f>
        <v>TD6641100000</v>
      </c>
      <c r="C494" s="38" t="str">
        <f>_xlfn.XLOOKUP(A494,CrossRef!N:N,CrossRef!D:D,"",0)</f>
        <v>00</v>
      </c>
      <c r="D494" s="38" t="str">
        <f>_xlfn.XLOOKUP(A494,CrossRef!N:N,CrossRef!C:C,"",0)</f>
        <v>1000</v>
      </c>
      <c r="E494" s="38" t="str">
        <f>LEFT(M494,3)</f>
        <v>SPD</v>
      </c>
      <c r="F494" s="38" t="str">
        <f>_xlfn.TEXTAFTER(J494,"-")</f>
        <v>ENGI</v>
      </c>
      <c r="G494" t="s">
        <v>2695</v>
      </c>
      <c r="H494" t="s">
        <v>2696</v>
      </c>
      <c r="I494" t="s">
        <v>3616</v>
      </c>
      <c r="J494" s="7" t="s">
        <v>1328</v>
      </c>
      <c r="K494" t="s">
        <v>2638</v>
      </c>
      <c r="L494" t="s">
        <v>190</v>
      </c>
      <c r="M494" t="s">
        <v>3617</v>
      </c>
      <c r="N494" t="s">
        <v>2640</v>
      </c>
      <c r="O494" t="s">
        <v>3054</v>
      </c>
      <c r="P494" t="s">
        <v>2642</v>
      </c>
      <c r="Q494" t="s">
        <v>2640</v>
      </c>
      <c r="R494" t="s">
        <v>4284</v>
      </c>
      <c r="S494" t="s">
        <v>2655</v>
      </c>
      <c r="T494" t="s">
        <v>3265</v>
      </c>
      <c r="U494" t="s">
        <v>2657</v>
      </c>
      <c r="V494" s="7" t="s">
        <v>163</v>
      </c>
      <c r="W494" s="8">
        <v>22000</v>
      </c>
      <c r="X494" t="s">
        <v>4285</v>
      </c>
      <c r="Y494" t="s">
        <v>3809</v>
      </c>
      <c r="Z494" s="8">
        <v>20283.2</v>
      </c>
      <c r="AA494" s="9">
        <v>13.23</v>
      </c>
      <c r="AB494" s="8">
        <v>476355.23</v>
      </c>
      <c r="AD494" s="10">
        <v>4905714</v>
      </c>
      <c r="AE494" s="11"/>
      <c r="AF494" s="8"/>
      <c r="AG494" s="8">
        <v>1716.7999999999993</v>
      </c>
      <c r="AH494" s="12">
        <v>7.8036363636363598E-2</v>
      </c>
      <c r="AI494" s="8">
        <v>129.76568405139827</v>
      </c>
      <c r="AJ494" s="11">
        <v>46354.765684062499</v>
      </c>
      <c r="AK494" s="11">
        <v>46363</v>
      </c>
      <c r="AL494" s="10">
        <v>-9</v>
      </c>
      <c r="AM494">
        <v>22108.940000000002</v>
      </c>
      <c r="AO494" s="40" t="str">
        <f>E494&amp;F494&amp;U494</f>
        <v>SPDENGI</v>
      </c>
      <c r="AP494" s="40" t="str">
        <f>_xlfn.XLOOKUP(AO494,CrossRef!N:N,CrossRef!A:A,"NOT FOUND",0)</f>
        <v>SPD100000</v>
      </c>
      <c r="AQ494" s="40" t="str">
        <f>IFERROR(_xlfn.XLOOKUP(AO494,CrossRef!$N:$N,CrossRef!$E:$E,"Not Found"),"-")</f>
        <v>789D</v>
      </c>
      <c r="AR494" s="40" t="str">
        <f>IFERROR(_xlfn.XLOOKUP(AO494,CrossRef!$N:$N,CrossRef!$G:$G,"Not Found"),"-")</f>
        <v>1000 - ENGINE</v>
      </c>
      <c r="AS494" s="40" t="str">
        <f>IFERROR(_xlfn.XLOOKUP(AO494,CrossRef!$N:$N,CrossRef!$H:$H,"Not Found"),"-")</f>
        <v>00 - (NONE)</v>
      </c>
    </row>
    <row r="495" spans="1:45" hidden="1" x14ac:dyDescent="0.3">
      <c r="A495" s="38" t="str">
        <f>E495&amp;F495&amp;U495</f>
        <v>SPDENGI-COSY</v>
      </c>
      <c r="B495" s="38" t="str">
        <f>I495&amp;D495&amp;C495</f>
        <v>TD6641135300</v>
      </c>
      <c r="C495" s="38" t="str">
        <f>_xlfn.XLOOKUP(A495,CrossRef!N:N,CrossRef!D:D,"",0)</f>
        <v>00</v>
      </c>
      <c r="D495" s="38" t="str">
        <f>_xlfn.XLOOKUP(A495,CrossRef!N:N,CrossRef!C:C,"",0)</f>
        <v>1353</v>
      </c>
      <c r="E495" s="38" t="str">
        <f>LEFT(M495,3)</f>
        <v>SPD</v>
      </c>
      <c r="F495" s="38" t="str">
        <f>_xlfn.TEXTAFTER(J495,"-")</f>
        <v>ENGI-COSY</v>
      </c>
      <c r="G495" t="s">
        <v>2695</v>
      </c>
      <c r="H495" t="s">
        <v>2696</v>
      </c>
      <c r="I495" t="s">
        <v>3616</v>
      </c>
      <c r="J495" s="7" t="s">
        <v>1329</v>
      </c>
      <c r="K495" t="s">
        <v>2638</v>
      </c>
      <c r="L495" t="s">
        <v>190</v>
      </c>
      <c r="M495" t="s">
        <v>3617</v>
      </c>
      <c r="N495" t="s">
        <v>2640</v>
      </c>
      <c r="O495" t="s">
        <v>3054</v>
      </c>
      <c r="P495" t="s">
        <v>2642</v>
      </c>
      <c r="Q495" t="s">
        <v>2640</v>
      </c>
      <c r="R495" t="s">
        <v>4286</v>
      </c>
      <c r="S495" t="s">
        <v>2655</v>
      </c>
      <c r="T495" t="s">
        <v>3253</v>
      </c>
      <c r="U495" t="s">
        <v>2657</v>
      </c>
      <c r="V495" s="7" t="s">
        <v>291</v>
      </c>
      <c r="W495" s="8">
        <v>22000</v>
      </c>
      <c r="X495" t="s">
        <v>4287</v>
      </c>
      <c r="Y495" t="s">
        <v>3812</v>
      </c>
      <c r="Z495" s="8">
        <v>20283.2</v>
      </c>
      <c r="AA495" s="9">
        <v>13.23</v>
      </c>
      <c r="AB495" s="8">
        <v>53570.98</v>
      </c>
      <c r="AD495" s="10">
        <v>4905715</v>
      </c>
      <c r="AE495" s="11"/>
      <c r="AF495" s="8">
        <v>0</v>
      </c>
      <c r="AG495" s="8">
        <v>1716.7999999999993</v>
      </c>
      <c r="AH495" s="12">
        <v>7.8036363636363598E-2</v>
      </c>
      <c r="AI495" s="8">
        <v>129.76568405139827</v>
      </c>
      <c r="AJ495" s="11">
        <v>46354.765684062499</v>
      </c>
      <c r="AK495" s="11">
        <v>46363</v>
      </c>
      <c r="AL495" s="10">
        <v>-9</v>
      </c>
      <c r="AM495">
        <v>22108.940000000002</v>
      </c>
      <c r="AN495">
        <v>1.0049518181818182</v>
      </c>
      <c r="AO495" s="40" t="str">
        <f>E495&amp;F495&amp;U495</f>
        <v>SPDENGI-COSY</v>
      </c>
      <c r="AP495" s="40" t="str">
        <f>_xlfn.XLOOKUP(AO495,CrossRef!N:N,CrossRef!A:A,"NOT FOUND",0)</f>
        <v>SPD135300</v>
      </c>
      <c r="AQ495" s="40" t="str">
        <f>IFERROR(_xlfn.XLOOKUP(AO495,CrossRef!$N:$N,CrossRef!$E:$E,"Not Found"),"-")</f>
        <v>789D</v>
      </c>
      <c r="AR495" s="40" t="str">
        <f>IFERROR(_xlfn.XLOOKUP(AO495,CrossRef!$N:$N,CrossRef!$G:$G,"Not Found"),"-")</f>
        <v>1353 - RADIATOR</v>
      </c>
      <c r="AS495" s="40" t="str">
        <f>IFERROR(_xlfn.XLOOKUP(AO495,CrossRef!$N:$N,CrossRef!$H:$H,"Not Found"),"-")</f>
        <v>00 - (NONE)</v>
      </c>
    </row>
    <row r="496" spans="1:45" hidden="1" x14ac:dyDescent="0.3">
      <c r="A496" s="38" t="str">
        <f>E496&amp;F496&amp;U496</f>
        <v>7ERDRIV-TQCV</v>
      </c>
      <c r="B496" s="38" t="str">
        <f>I496&amp;D496&amp;C496</f>
        <v>TS2199310100</v>
      </c>
      <c r="C496" s="38" t="str">
        <f>_xlfn.XLOOKUP(A496,CrossRef!N:N,CrossRef!D:D,"",0)</f>
        <v>00</v>
      </c>
      <c r="D496" s="38" t="str">
        <f>_xlfn.XLOOKUP(A496,CrossRef!N:N,CrossRef!C:C,"",0)</f>
        <v>3101</v>
      </c>
      <c r="E496" s="38" t="str">
        <f>LEFT(M496,3)</f>
        <v>7ER</v>
      </c>
      <c r="F496" s="38" t="str">
        <f>_xlfn.TEXTAFTER(J496,"-")</f>
        <v>DRIV-TQCV</v>
      </c>
      <c r="G496" t="s">
        <v>2635</v>
      </c>
      <c r="H496" t="s">
        <v>2636</v>
      </c>
      <c r="I496" t="s">
        <v>4288</v>
      </c>
      <c r="J496" s="7" t="s">
        <v>1330</v>
      </c>
      <c r="K496" t="s">
        <v>2638</v>
      </c>
      <c r="L496" t="s">
        <v>196</v>
      </c>
      <c r="M496" t="s">
        <v>4289</v>
      </c>
      <c r="N496" t="s">
        <v>2640</v>
      </c>
      <c r="O496" t="s">
        <v>2653</v>
      </c>
      <c r="P496" t="s">
        <v>2642</v>
      </c>
      <c r="Q496" t="s">
        <v>2640</v>
      </c>
      <c r="R496" t="s">
        <v>4290</v>
      </c>
      <c r="S496" t="s">
        <v>2655</v>
      </c>
      <c r="T496" t="s">
        <v>2678</v>
      </c>
      <c r="U496" t="s">
        <v>2657</v>
      </c>
      <c r="V496" s="7" t="s">
        <v>399</v>
      </c>
      <c r="W496" s="8">
        <v>20000</v>
      </c>
      <c r="X496" t="s">
        <v>4291</v>
      </c>
      <c r="Y496" t="s">
        <v>4292</v>
      </c>
      <c r="Z496" s="8">
        <v>53902</v>
      </c>
      <c r="AA496" s="9">
        <v>5.14</v>
      </c>
      <c r="AB496" s="8">
        <v>27238.75</v>
      </c>
      <c r="AD496" s="10">
        <v>4491080</v>
      </c>
      <c r="AE496" s="11">
        <v>44232</v>
      </c>
      <c r="AF496" s="8">
        <v>35620</v>
      </c>
      <c r="AG496" s="8">
        <v>1718</v>
      </c>
      <c r="AH496" s="12">
        <v>8.5900000000000004E-2</v>
      </c>
      <c r="AI496" s="8">
        <v>334.24124513618682</v>
      </c>
      <c r="AJ496" s="11">
        <v>46559.241245138888</v>
      </c>
      <c r="AK496" s="11">
        <v>49391</v>
      </c>
      <c r="AL496" s="10">
        <v>-2832</v>
      </c>
      <c r="AM496">
        <v>70175.240000000005</v>
      </c>
      <c r="AN496">
        <v>1.7277620000000002</v>
      </c>
      <c r="AO496" s="40" t="str">
        <f>E496&amp;F496&amp;U496</f>
        <v>7ERDRIV-TQCV</v>
      </c>
      <c r="AP496" s="40" t="str">
        <f>_xlfn.XLOOKUP(AO496,CrossRef!N:N,CrossRef!A:A,"NOT FOUND",0)</f>
        <v>7ER310100</v>
      </c>
      <c r="AQ496" s="40" t="str">
        <f>IFERROR(_xlfn.XLOOKUP(AO496,CrossRef!$N:$N,CrossRef!$E:$E,"Not Found"),"-")</f>
        <v>773D</v>
      </c>
      <c r="AR496" s="40" t="str">
        <f>IFERROR(_xlfn.XLOOKUP(AO496,CrossRef!$N:$N,CrossRef!$G:$G,"Not Found"),"-")</f>
        <v>3101 - TORQUE CONVERTER</v>
      </c>
      <c r="AS496" s="40" t="str">
        <f>IFERROR(_xlfn.XLOOKUP(AO496,CrossRef!$N:$N,CrossRef!$H:$H,"Not Found"),"-")</f>
        <v>00 - (NONE)</v>
      </c>
    </row>
    <row r="497" spans="1:45" hidden="1" x14ac:dyDescent="0.3">
      <c r="A497" s="38" t="str">
        <f>E497&amp;F497&amp;U497</f>
        <v>7ERENGI</v>
      </c>
      <c r="B497" s="38" t="str">
        <f>I497&amp;D497&amp;C497</f>
        <v>TS2199100000</v>
      </c>
      <c r="C497" s="38" t="str">
        <f>_xlfn.XLOOKUP(A497,CrossRef!N:N,CrossRef!D:D,"",0)</f>
        <v>00</v>
      </c>
      <c r="D497" s="38" t="str">
        <f>_xlfn.XLOOKUP(A497,CrossRef!N:N,CrossRef!C:C,"",0)</f>
        <v>1000</v>
      </c>
      <c r="E497" s="38" t="str">
        <f>LEFT(M497,3)</f>
        <v>7ER</v>
      </c>
      <c r="F497" s="38" t="str">
        <f>_xlfn.TEXTAFTER(J497,"-")</f>
        <v>ENGI</v>
      </c>
      <c r="G497" t="s">
        <v>2635</v>
      </c>
      <c r="H497" t="s">
        <v>2636</v>
      </c>
      <c r="I497" t="s">
        <v>4288</v>
      </c>
      <c r="J497" s="7" t="s">
        <v>1331</v>
      </c>
      <c r="K497" t="s">
        <v>2638</v>
      </c>
      <c r="L497" t="s">
        <v>196</v>
      </c>
      <c r="M497" t="s">
        <v>4289</v>
      </c>
      <c r="N497" t="s">
        <v>2640</v>
      </c>
      <c r="O497" t="s">
        <v>2653</v>
      </c>
      <c r="P497" t="s">
        <v>2642</v>
      </c>
      <c r="Q497" t="s">
        <v>2640</v>
      </c>
      <c r="R497" t="s">
        <v>4293</v>
      </c>
      <c r="S497" t="s">
        <v>2655</v>
      </c>
      <c r="T497" t="s">
        <v>3265</v>
      </c>
      <c r="U497" t="s">
        <v>2657</v>
      </c>
      <c r="V497" s="7" t="s">
        <v>22</v>
      </c>
      <c r="W497" s="8">
        <v>20000</v>
      </c>
      <c r="X497" t="s">
        <v>4294</v>
      </c>
      <c r="Y497" t="s">
        <v>4295</v>
      </c>
      <c r="Z497" s="8">
        <v>53902</v>
      </c>
      <c r="AA497" s="9">
        <v>5.14</v>
      </c>
      <c r="AB497" s="8">
        <v>196080.75</v>
      </c>
      <c r="AD497" s="10">
        <v>4491168</v>
      </c>
      <c r="AE497" s="11">
        <v>44232</v>
      </c>
      <c r="AF497" s="8">
        <v>35620</v>
      </c>
      <c r="AG497" s="8">
        <v>1718</v>
      </c>
      <c r="AH497" s="12">
        <v>8.5900000000000004E-2</v>
      </c>
      <c r="AI497" s="8">
        <v>334.24124513618682</v>
      </c>
      <c r="AJ497" s="11">
        <v>46559.241245138888</v>
      </c>
      <c r="AK497" s="11">
        <v>46471</v>
      </c>
      <c r="AL497" s="10">
        <v>88</v>
      </c>
      <c r="AM497">
        <v>55166.44</v>
      </c>
      <c r="AN497">
        <v>0.97732200000000014</v>
      </c>
      <c r="AO497" s="40" t="str">
        <f>E497&amp;F497&amp;U497</f>
        <v>7ERENGI</v>
      </c>
      <c r="AP497" s="40" t="str">
        <f>_xlfn.XLOOKUP(AO497,CrossRef!N:N,CrossRef!A:A,"NOT FOUND",0)</f>
        <v>7ER100000</v>
      </c>
      <c r="AQ497" s="40" t="str">
        <f>IFERROR(_xlfn.XLOOKUP(AO497,CrossRef!$N:$N,CrossRef!$E:$E,"Not Found"),"-")</f>
        <v>773D</v>
      </c>
      <c r="AR497" s="40" t="str">
        <f>IFERROR(_xlfn.XLOOKUP(AO497,CrossRef!$N:$N,CrossRef!$G:$G,"Not Found"),"-")</f>
        <v>1000 - ENGINE</v>
      </c>
      <c r="AS497" s="40" t="str">
        <f>IFERROR(_xlfn.XLOOKUP(AO497,CrossRef!$N:$N,CrossRef!$H:$H,"Not Found"),"-")</f>
        <v>00 - (NONE)</v>
      </c>
    </row>
    <row r="498" spans="1:45" hidden="1" x14ac:dyDescent="0.3">
      <c r="A498" s="38" t="str">
        <f>E498&amp;F498&amp;U498</f>
        <v>7ERENGI-COSY</v>
      </c>
      <c r="B498" s="38" t="str">
        <f>I498&amp;D498&amp;C498</f>
        <v>TS2199135300</v>
      </c>
      <c r="C498" s="38" t="str">
        <f>_xlfn.XLOOKUP(A498,CrossRef!N:N,CrossRef!D:D,"",0)</f>
        <v>00</v>
      </c>
      <c r="D498" s="38" t="str">
        <f>_xlfn.XLOOKUP(A498,CrossRef!N:N,CrossRef!C:C,"",0)</f>
        <v>1353</v>
      </c>
      <c r="E498" s="38" t="str">
        <f>LEFT(M498,3)</f>
        <v>7ER</v>
      </c>
      <c r="F498" s="38" t="str">
        <f>_xlfn.TEXTAFTER(J498,"-")</f>
        <v>ENGI-COSY</v>
      </c>
      <c r="G498" t="s">
        <v>2635</v>
      </c>
      <c r="H498" t="s">
        <v>2636</v>
      </c>
      <c r="I498" t="s">
        <v>4288</v>
      </c>
      <c r="J498" s="7" t="s">
        <v>1332</v>
      </c>
      <c r="K498" t="s">
        <v>2638</v>
      </c>
      <c r="L498" t="s">
        <v>196</v>
      </c>
      <c r="M498" t="s">
        <v>4289</v>
      </c>
      <c r="N498" t="s">
        <v>2640</v>
      </c>
      <c r="O498" t="s">
        <v>2653</v>
      </c>
      <c r="P498" t="s">
        <v>2642</v>
      </c>
      <c r="Q498" t="s">
        <v>2640</v>
      </c>
      <c r="R498" t="s">
        <v>4296</v>
      </c>
      <c r="S498" t="s">
        <v>2655</v>
      </c>
      <c r="T498" t="s">
        <v>3253</v>
      </c>
      <c r="U498" t="s">
        <v>2657</v>
      </c>
      <c r="V498" s="7" t="s">
        <v>264</v>
      </c>
      <c r="W498" s="8">
        <v>20000</v>
      </c>
      <c r="X498" t="s">
        <v>4297</v>
      </c>
      <c r="Y498" t="s">
        <v>4298</v>
      </c>
      <c r="Z498" s="8">
        <v>53902</v>
      </c>
      <c r="AA498" s="9">
        <v>5.14</v>
      </c>
      <c r="AB498" s="8">
        <v>16337.58</v>
      </c>
      <c r="AD498" s="10">
        <v>0</v>
      </c>
      <c r="AE498" s="11"/>
      <c r="AF498" s="8">
        <v>35620</v>
      </c>
      <c r="AG498" s="8">
        <v>1718</v>
      </c>
      <c r="AH498" s="12">
        <v>8.5900000000000004E-2</v>
      </c>
      <c r="AI498" s="8">
        <v>334.24124513618682</v>
      </c>
      <c r="AJ498" s="11">
        <v>46559.241245138888</v>
      </c>
      <c r="AK498" s="11">
        <v>46471</v>
      </c>
      <c r="AL498" s="10">
        <v>88</v>
      </c>
      <c r="AM498">
        <v>55166.44</v>
      </c>
      <c r="AN498">
        <v>0.97732200000000014</v>
      </c>
      <c r="AO498" s="40" t="str">
        <f>E498&amp;F498&amp;U498</f>
        <v>7ERENGI-COSY</v>
      </c>
      <c r="AP498" s="40" t="str">
        <f>_xlfn.XLOOKUP(AO498,CrossRef!N:N,CrossRef!A:A,"NOT FOUND",0)</f>
        <v>7ER135300</v>
      </c>
      <c r="AQ498" s="40" t="str">
        <f>IFERROR(_xlfn.XLOOKUP(AO498,CrossRef!$N:$N,CrossRef!$E:$E,"Not Found"),"-")</f>
        <v>773D</v>
      </c>
      <c r="AR498" s="40" t="str">
        <f>IFERROR(_xlfn.XLOOKUP(AO498,CrossRef!$N:$N,CrossRef!$G:$G,"Not Found"),"-")</f>
        <v>1353 - RADIATOR</v>
      </c>
      <c r="AS498" s="40" t="str">
        <f>IFERROR(_xlfn.XLOOKUP(AO498,CrossRef!$N:$N,CrossRef!$H:$H,"Not Found"),"-")</f>
        <v>00 - (NONE)</v>
      </c>
    </row>
    <row r="499" spans="1:45" hidden="1" x14ac:dyDescent="0.3">
      <c r="A499" s="38" t="str">
        <f>E499&amp;F499&amp;U499</f>
        <v>JRPDRIV-TQCV</v>
      </c>
      <c r="B499" s="38" t="str">
        <f>I499&amp;D499&amp;C499</f>
        <v>TD2418310100</v>
      </c>
      <c r="C499" s="38" t="str">
        <f>_xlfn.XLOOKUP(A499,CrossRef!N:N,CrossRef!D:D,"",0)</f>
        <v>00</v>
      </c>
      <c r="D499" s="38" t="str">
        <f>_xlfn.XLOOKUP(A499,CrossRef!N:N,CrossRef!C:C,"",0)</f>
        <v>3101</v>
      </c>
      <c r="E499" s="38" t="str">
        <f>LEFT(M499,3)</f>
        <v>JRP</v>
      </c>
      <c r="F499" s="38" t="str">
        <f>_xlfn.TEXTAFTER(J499,"-")</f>
        <v>DRIV-TQCV</v>
      </c>
      <c r="G499" t="s">
        <v>2813</v>
      </c>
      <c r="H499" t="s">
        <v>2814</v>
      </c>
      <c r="I499" t="s">
        <v>2815</v>
      </c>
      <c r="J499" s="7" t="s">
        <v>1333</v>
      </c>
      <c r="K499" t="s">
        <v>2638</v>
      </c>
      <c r="L499" t="s">
        <v>172</v>
      </c>
      <c r="M499" t="s">
        <v>2816</v>
      </c>
      <c r="N499" t="s">
        <v>2640</v>
      </c>
      <c r="O499" t="s">
        <v>2803</v>
      </c>
      <c r="P499" t="s">
        <v>2642</v>
      </c>
      <c r="Q499" t="s">
        <v>2662</v>
      </c>
      <c r="R499" t="s">
        <v>4299</v>
      </c>
      <c r="S499" t="s">
        <v>2655</v>
      </c>
      <c r="T499" t="s">
        <v>2678</v>
      </c>
      <c r="U499" t="s">
        <v>2657</v>
      </c>
      <c r="V499" s="7" t="s">
        <v>399</v>
      </c>
      <c r="W499" s="8">
        <v>20000</v>
      </c>
      <c r="X499" t="s">
        <v>4300</v>
      </c>
      <c r="Y499" t="s">
        <v>4301</v>
      </c>
      <c r="Z499" s="8">
        <v>37823</v>
      </c>
      <c r="AA499" s="9">
        <v>7.74</v>
      </c>
      <c r="AB499" s="8">
        <v>38323.69</v>
      </c>
      <c r="AD499" s="10">
        <v>4439782</v>
      </c>
      <c r="AE499" s="11">
        <v>43532</v>
      </c>
      <c r="AF499" s="8">
        <v>19545</v>
      </c>
      <c r="AG499" s="8">
        <v>1722</v>
      </c>
      <c r="AH499" s="12">
        <v>8.6099999999999996E-2</v>
      </c>
      <c r="AI499" s="8">
        <v>222.48062015503876</v>
      </c>
      <c r="AJ499" s="11">
        <v>46447.480620138886</v>
      </c>
      <c r="AK499" s="11">
        <v>47558</v>
      </c>
      <c r="AL499" s="10">
        <v>-1111</v>
      </c>
      <c r="AM499">
        <v>48140.42</v>
      </c>
      <c r="AN499">
        <v>1.4297709999999999</v>
      </c>
      <c r="AO499" s="40" t="str">
        <f>E499&amp;F499&amp;U499</f>
        <v>JRPDRIV-TQCV</v>
      </c>
      <c r="AP499" s="40" t="str">
        <f>_xlfn.XLOOKUP(AO499,CrossRef!N:N,CrossRef!A:A,"NOT FOUND",0)</f>
        <v>JRP310100</v>
      </c>
      <c r="AQ499" s="40" t="str">
        <f>IFERROR(_xlfn.XLOOKUP(AO499,CrossRef!$N:$N,CrossRef!$E:$E,"Not Found"),"-")</f>
        <v>777F</v>
      </c>
      <c r="AR499" s="40" t="str">
        <f>IFERROR(_xlfn.XLOOKUP(AO499,CrossRef!$N:$N,CrossRef!$G:$G,"Not Found"),"-")</f>
        <v>3101 - TORQUE CONVERTER</v>
      </c>
      <c r="AS499" s="40" t="str">
        <f>IFERROR(_xlfn.XLOOKUP(AO499,CrossRef!$N:$N,CrossRef!$H:$H,"Not Found"),"-")</f>
        <v>00 - (NONE)</v>
      </c>
    </row>
    <row r="500" spans="1:45" hidden="1" x14ac:dyDescent="0.3">
      <c r="A500" s="38" t="str">
        <f>E500&amp;F500&amp;U500</f>
        <v>HCMHYSY-PUHYPOS.3-4</v>
      </c>
      <c r="B500" s="38" t="str">
        <f>I500&amp;D500&amp;C500</f>
        <v>EX7115</v>
      </c>
      <c r="C500" s="38" t="str">
        <f>_xlfn.XLOOKUP(A500,CrossRef!N:N,CrossRef!D:D,"",0)</f>
        <v/>
      </c>
      <c r="D500" s="38" t="str">
        <f>_xlfn.XLOOKUP(A500,CrossRef!N:N,CrossRef!C:C,"",0)</f>
        <v/>
      </c>
      <c r="E500" s="38" t="str">
        <f>LEFT(M500,3)</f>
        <v>HCM</v>
      </c>
      <c r="F500" s="38" t="str">
        <f>_xlfn.TEXTAFTER(J500,"-")</f>
        <v>HYSY-PUHY</v>
      </c>
      <c r="G500" t="s">
        <v>2725</v>
      </c>
      <c r="H500" t="s">
        <v>2726</v>
      </c>
      <c r="I500" t="s">
        <v>2832</v>
      </c>
      <c r="J500" s="7" t="s">
        <v>775</v>
      </c>
      <c r="K500" t="s">
        <v>2668</v>
      </c>
      <c r="L500" t="s">
        <v>75</v>
      </c>
      <c r="M500" t="s">
        <v>2833</v>
      </c>
      <c r="N500" t="s">
        <v>2640</v>
      </c>
      <c r="O500" t="s">
        <v>2803</v>
      </c>
      <c r="P500" t="s">
        <v>2642</v>
      </c>
      <c r="Q500" t="s">
        <v>2640</v>
      </c>
      <c r="R500" t="s">
        <v>4302</v>
      </c>
      <c r="S500" t="s">
        <v>2655</v>
      </c>
      <c r="T500" t="s">
        <v>3745</v>
      </c>
      <c r="U500" t="s">
        <v>665</v>
      </c>
      <c r="V500" s="7" t="s">
        <v>4303</v>
      </c>
      <c r="W500" s="8">
        <v>12000</v>
      </c>
      <c r="X500" t="s">
        <v>4304</v>
      </c>
      <c r="Y500" t="s">
        <v>4305</v>
      </c>
      <c r="Z500" s="8">
        <v>41257</v>
      </c>
      <c r="AA500" s="9">
        <v>14.67</v>
      </c>
      <c r="AB500" s="8">
        <v>63003.56</v>
      </c>
      <c r="AD500" s="10">
        <v>4932889</v>
      </c>
      <c r="AE500" s="11">
        <v>45478</v>
      </c>
      <c r="AF500" s="8">
        <v>31024.9</v>
      </c>
      <c r="AG500" s="8">
        <v>1767.9000000000015</v>
      </c>
      <c r="AH500" s="12">
        <v>0.14732500000000012</v>
      </c>
      <c r="AI500" s="8">
        <v>120.51124744376288</v>
      </c>
      <c r="AJ500" s="11">
        <v>46345.511247453702</v>
      </c>
      <c r="AK500" s="11">
        <v>46314</v>
      </c>
      <c r="AL500" s="10">
        <v>31</v>
      </c>
      <c r="AM500">
        <v>42562.63</v>
      </c>
      <c r="AN500">
        <v>0.96147749999999965</v>
      </c>
      <c r="AO500" s="40" t="str">
        <f>E500&amp;F500&amp;U500</f>
        <v>HCMHYSY-PUHYPOS.3-4</v>
      </c>
      <c r="AP500" s="40" t="str">
        <f>_xlfn.XLOOKUP(AO500,CrossRef!N:N,CrossRef!A:A,"NOT FOUND",0)</f>
        <v>NOT FOUND</v>
      </c>
      <c r="AQ500" s="40" t="str">
        <f>IFERROR(_xlfn.XLOOKUP(AO500,CrossRef!$N:$N,CrossRef!$E:$E,"Not Found"),"-")</f>
        <v>Not Found</v>
      </c>
      <c r="AR500" s="40" t="str">
        <f>IFERROR(_xlfn.XLOOKUP(AO500,CrossRef!$N:$N,CrossRef!$G:$G,"Not Found"),"-")</f>
        <v>Not Found</v>
      </c>
      <c r="AS500" s="40" t="str">
        <f>IFERROR(_xlfn.XLOOKUP(AO500,CrossRef!$N:$N,CrossRef!$H:$H,"Not Found"),"-")</f>
        <v>Not Found</v>
      </c>
    </row>
    <row r="501" spans="1:45" hidden="1" x14ac:dyDescent="0.3">
      <c r="A501" s="38" t="str">
        <f>E501&amp;F501&amp;U501</f>
        <v>MSYDRIV-DIFF</v>
      </c>
      <c r="B501" s="38" t="str">
        <f>I501&amp;D501&amp;C501</f>
        <v>TD6673325800</v>
      </c>
      <c r="C501" s="38" t="str">
        <f>_xlfn.XLOOKUP(A501,CrossRef!N:N,CrossRef!D:D,"",0)</f>
        <v>00</v>
      </c>
      <c r="D501" s="38" t="str">
        <f>_xlfn.XLOOKUP(A501,CrossRef!N:N,CrossRef!C:C,"",0)</f>
        <v>3258</v>
      </c>
      <c r="E501" s="38" t="str">
        <f>LEFT(M501,3)</f>
        <v>MSY</v>
      </c>
      <c r="F501" s="38" t="str">
        <f>_xlfn.TEXTAFTER(J501,"-")</f>
        <v>DRIV-DIFF</v>
      </c>
      <c r="G501" t="s">
        <v>2648</v>
      </c>
      <c r="H501" t="s">
        <v>2649</v>
      </c>
      <c r="I501" t="s">
        <v>4306</v>
      </c>
      <c r="J501" s="7" t="s">
        <v>1334</v>
      </c>
      <c r="K501" t="s">
        <v>2638</v>
      </c>
      <c r="L501" t="s">
        <v>193</v>
      </c>
      <c r="M501" t="s">
        <v>4307</v>
      </c>
      <c r="N501" t="s">
        <v>2640</v>
      </c>
      <c r="O501" t="s">
        <v>2803</v>
      </c>
      <c r="P501" t="s">
        <v>2642</v>
      </c>
      <c r="Q501" t="s">
        <v>2640</v>
      </c>
      <c r="R501" t="s">
        <v>4308</v>
      </c>
      <c r="S501" t="s">
        <v>2655</v>
      </c>
      <c r="T501" t="s">
        <v>2656</v>
      </c>
      <c r="U501" t="s">
        <v>2657</v>
      </c>
      <c r="V501" s="7" t="s">
        <v>464</v>
      </c>
      <c r="W501" s="8">
        <v>18000</v>
      </c>
      <c r="X501" t="s">
        <v>4309</v>
      </c>
      <c r="Y501" t="s">
        <v>4310</v>
      </c>
      <c r="Z501" s="8">
        <v>16189</v>
      </c>
      <c r="AA501" s="9">
        <v>18.72</v>
      </c>
      <c r="AB501" s="8">
        <v>82257.97</v>
      </c>
      <c r="AD501" s="10">
        <v>4945899</v>
      </c>
      <c r="AE501" s="11"/>
      <c r="AF501" s="8"/>
      <c r="AG501" s="8">
        <v>1811</v>
      </c>
      <c r="AH501" s="12">
        <v>0.10061111111111111</v>
      </c>
      <c r="AI501" s="8">
        <v>96.741452991453002</v>
      </c>
      <c r="AJ501" s="11">
        <v>46321.741453009257</v>
      </c>
      <c r="AK501" s="11">
        <v>46338</v>
      </c>
      <c r="AL501" s="10">
        <v>-17</v>
      </c>
      <c r="AM501">
        <v>18304.36</v>
      </c>
      <c r="AO501" s="40" t="str">
        <f>E501&amp;F501&amp;U501</f>
        <v>MSYDRIV-DIFF</v>
      </c>
      <c r="AP501" s="40" t="str">
        <f>_xlfn.XLOOKUP(AO501,CrossRef!N:N,CrossRef!A:A,"NOT FOUND",0)</f>
        <v>MSY325800</v>
      </c>
      <c r="AQ501" s="40" t="str">
        <f>IFERROR(_xlfn.XLOOKUP(AO501,CrossRef!$N:$N,CrossRef!$E:$E,"Not Found"),"-")</f>
        <v>785D WC</v>
      </c>
      <c r="AR501" s="40" t="str">
        <f>IFERROR(_xlfn.XLOOKUP(AO501,CrossRef!$N:$N,CrossRef!$G:$G,"Not Found"),"-")</f>
        <v>3258 - DIFFERENTIAL</v>
      </c>
      <c r="AS501" s="40" t="str">
        <f>IFERROR(_xlfn.XLOOKUP(AO501,CrossRef!$N:$N,CrossRef!$H:$H,"Not Found"),"-")</f>
        <v>00 - (NONE)</v>
      </c>
    </row>
    <row r="502" spans="1:45" hidden="1" x14ac:dyDescent="0.3">
      <c r="A502" s="38" t="str">
        <f>E502&amp;F502&amp;U502</f>
        <v>MSYDRIV-TMSN</v>
      </c>
      <c r="B502" s="38" t="str">
        <f>I502&amp;D502&amp;C502</f>
        <v>TD6673303000</v>
      </c>
      <c r="C502" s="38" t="str">
        <f>_xlfn.XLOOKUP(A502,CrossRef!N:N,CrossRef!D:D,"",0)</f>
        <v>00</v>
      </c>
      <c r="D502" s="38" t="str">
        <f>_xlfn.XLOOKUP(A502,CrossRef!N:N,CrossRef!C:C,"",0)</f>
        <v>3030</v>
      </c>
      <c r="E502" s="38" t="str">
        <f>LEFT(M502,3)</f>
        <v>MSY</v>
      </c>
      <c r="F502" s="38" t="str">
        <f>_xlfn.TEXTAFTER(J502,"-")</f>
        <v>DRIV-TMSN</v>
      </c>
      <c r="G502" t="s">
        <v>2648</v>
      </c>
      <c r="H502" t="s">
        <v>2649</v>
      </c>
      <c r="I502" t="s">
        <v>4306</v>
      </c>
      <c r="J502" s="7" t="s">
        <v>1335</v>
      </c>
      <c r="K502" t="s">
        <v>2638</v>
      </c>
      <c r="L502" t="s">
        <v>193</v>
      </c>
      <c r="M502" t="s">
        <v>4307</v>
      </c>
      <c r="N502" t="s">
        <v>2640</v>
      </c>
      <c r="O502" t="s">
        <v>2803</v>
      </c>
      <c r="P502" t="s">
        <v>2642</v>
      </c>
      <c r="Q502" t="s">
        <v>2640</v>
      </c>
      <c r="R502" t="s">
        <v>4311</v>
      </c>
      <c r="S502" t="s">
        <v>2655</v>
      </c>
      <c r="T502" t="s">
        <v>2818</v>
      </c>
      <c r="U502" t="s">
        <v>2657</v>
      </c>
      <c r="V502" s="7" t="s">
        <v>327</v>
      </c>
      <c r="W502" s="8">
        <v>18000</v>
      </c>
      <c r="X502" t="s">
        <v>4312</v>
      </c>
      <c r="Y502" t="s">
        <v>4313</v>
      </c>
      <c r="Z502" s="8">
        <v>16189</v>
      </c>
      <c r="AA502" s="9">
        <v>18.72</v>
      </c>
      <c r="AB502" s="8">
        <v>100881.4</v>
      </c>
      <c r="AD502" s="10">
        <v>4945898</v>
      </c>
      <c r="AE502" s="11"/>
      <c r="AF502" s="8"/>
      <c r="AG502" s="8">
        <v>1811</v>
      </c>
      <c r="AH502" s="12">
        <v>0.10061111111111111</v>
      </c>
      <c r="AI502" s="8">
        <v>96.741452991453002</v>
      </c>
      <c r="AJ502" s="11">
        <v>46321.741453009257</v>
      </c>
      <c r="AK502" s="11">
        <v>46338</v>
      </c>
      <c r="AL502" s="10">
        <v>-17</v>
      </c>
      <c r="AM502">
        <v>18304.36</v>
      </c>
      <c r="AO502" s="40" t="str">
        <f>E502&amp;F502&amp;U502</f>
        <v>MSYDRIV-TMSN</v>
      </c>
      <c r="AP502" s="40" t="str">
        <f>_xlfn.XLOOKUP(AO502,CrossRef!N:N,CrossRef!A:A,"NOT FOUND",0)</f>
        <v>MSY303000</v>
      </c>
      <c r="AQ502" s="40" t="str">
        <f>IFERROR(_xlfn.XLOOKUP(AO502,CrossRef!$N:$N,CrossRef!$E:$E,"Not Found"),"-")</f>
        <v>785D WC</v>
      </c>
      <c r="AR502" s="40" t="str">
        <f>IFERROR(_xlfn.XLOOKUP(AO502,CrossRef!$N:$N,CrossRef!$G:$G,"Not Found"),"-")</f>
        <v>3030 - TRANSMISSION</v>
      </c>
      <c r="AS502" s="40" t="str">
        <f>IFERROR(_xlfn.XLOOKUP(AO502,CrossRef!$N:$N,CrossRef!$H:$H,"Not Found"),"-")</f>
        <v>00 - (NONE)</v>
      </c>
    </row>
    <row r="503" spans="1:45" hidden="1" x14ac:dyDescent="0.3">
      <c r="A503" s="38" t="str">
        <f>E503&amp;F503&amp;U503</f>
        <v>ATYDRIV-DIFF</v>
      </c>
      <c r="B503" s="38" t="str">
        <f>I503&amp;D503&amp;C503</f>
        <v>QTD01325800</v>
      </c>
      <c r="C503" s="38" t="str">
        <f>_xlfn.XLOOKUP(A503,CrossRef!N:N,CrossRef!D:D,"",0)</f>
        <v>00</v>
      </c>
      <c r="D503" s="38" t="str">
        <f>_xlfn.XLOOKUP(A503,CrossRef!N:N,CrossRef!C:C,"",0)</f>
        <v>3258</v>
      </c>
      <c r="E503" s="38" t="str">
        <f>LEFT(M503,3)</f>
        <v>ATY</v>
      </c>
      <c r="F503" s="38" t="str">
        <f>_xlfn.TEXTAFTER(J503,"-")</f>
        <v>DRIV-DIFF</v>
      </c>
      <c r="G503" t="s">
        <v>2635</v>
      </c>
      <c r="H503" t="s">
        <v>2636</v>
      </c>
      <c r="I503" t="s">
        <v>3239</v>
      </c>
      <c r="J503" s="7" t="s">
        <v>458</v>
      </c>
      <c r="K503" t="s">
        <v>2638</v>
      </c>
      <c r="L503" t="s">
        <v>151</v>
      </c>
      <c r="M503" t="s">
        <v>3240</v>
      </c>
      <c r="N503" t="s">
        <v>2640</v>
      </c>
      <c r="O503" t="s">
        <v>2641</v>
      </c>
      <c r="P503" t="s">
        <v>2642</v>
      </c>
      <c r="Q503" t="s">
        <v>2640</v>
      </c>
      <c r="R503" t="s">
        <v>4314</v>
      </c>
      <c r="S503" t="s">
        <v>2655</v>
      </c>
      <c r="T503" t="s">
        <v>2656</v>
      </c>
      <c r="U503" t="s">
        <v>2657</v>
      </c>
      <c r="V503" s="7" t="s">
        <v>457</v>
      </c>
      <c r="W503" s="8">
        <v>16500</v>
      </c>
      <c r="X503" t="s">
        <v>4315</v>
      </c>
      <c r="Y503" t="s">
        <v>2990</v>
      </c>
      <c r="Z503" s="8">
        <v>114959</v>
      </c>
      <c r="AA503" s="9">
        <v>14.99</v>
      </c>
      <c r="AB503" s="8">
        <v>63540.55</v>
      </c>
      <c r="AD503" s="10">
        <v>5008361</v>
      </c>
      <c r="AE503" s="11">
        <v>44715</v>
      </c>
      <c r="AF503" s="8">
        <v>100271</v>
      </c>
      <c r="AG503" s="8">
        <v>1812</v>
      </c>
      <c r="AH503" s="12">
        <v>0.10981818181818181</v>
      </c>
      <c r="AI503" s="8">
        <v>120.88058705803869</v>
      </c>
      <c r="AJ503" s="11">
        <v>46345.880587071762</v>
      </c>
      <c r="AK503" s="11">
        <v>46366</v>
      </c>
      <c r="AL503" s="10">
        <v>-21</v>
      </c>
      <c r="AM503">
        <v>117072.59</v>
      </c>
      <c r="AO503" s="40" t="str">
        <f>E503&amp;F503&amp;U503</f>
        <v>ATYDRIV-DIFF</v>
      </c>
      <c r="AP503" s="40" t="str">
        <f>_xlfn.XLOOKUP(AO503,CrossRef!N:N,CrossRef!A:A,"NOT FOUND",0)</f>
        <v>ATY325800</v>
      </c>
      <c r="AQ503" s="40" t="str">
        <f>IFERROR(_xlfn.XLOOKUP(AO503,CrossRef!$N:$N,CrossRef!$E:$E,"Not Found"),"-")</f>
        <v>793C</v>
      </c>
      <c r="AR503" s="40" t="str">
        <f>IFERROR(_xlfn.XLOOKUP(AO503,CrossRef!$N:$N,CrossRef!$G:$G,"Not Found"),"-")</f>
        <v>3258 - DIFFERENTIAL</v>
      </c>
      <c r="AS503" s="40" t="str">
        <f>IFERROR(_xlfn.XLOOKUP(AO503,CrossRef!$N:$N,CrossRef!$H:$H,"Not Found"),"-")</f>
        <v>00 - (NONE)</v>
      </c>
    </row>
    <row r="504" spans="1:45" hidden="1" x14ac:dyDescent="0.3">
      <c r="A504" s="38" t="str">
        <f>E504&amp;F504&amp;U504</f>
        <v>170HYSY-CYHY-CYKLLH</v>
      </c>
      <c r="B504" s="38" t="str">
        <f>I504&amp;D504&amp;C504</f>
        <v>EX7090</v>
      </c>
      <c r="C504" s="38" t="str">
        <f>_xlfn.XLOOKUP(A504,CrossRef!N:N,CrossRef!D:D,"",0)</f>
        <v/>
      </c>
      <c r="D504" s="38" t="str">
        <f>_xlfn.XLOOKUP(A504,CrossRef!N:N,CrossRef!C:C,"",0)</f>
        <v/>
      </c>
      <c r="E504" s="38" t="str">
        <f>LEFT(M504,3)</f>
        <v>170</v>
      </c>
      <c r="F504" s="38" t="str">
        <f>_xlfn.TEXTAFTER(J504,"-")</f>
        <v>HYSY-CYHY-CYKL</v>
      </c>
      <c r="G504" t="s">
        <v>2725</v>
      </c>
      <c r="H504" t="s">
        <v>2726</v>
      </c>
      <c r="I504" t="s">
        <v>2930</v>
      </c>
      <c r="J504" s="7" t="s">
        <v>702</v>
      </c>
      <c r="K504" t="s">
        <v>2638</v>
      </c>
      <c r="L504" t="s">
        <v>2728</v>
      </c>
      <c r="M504" t="s">
        <v>2931</v>
      </c>
      <c r="N504" t="s">
        <v>2640</v>
      </c>
      <c r="O504" t="s">
        <v>2653</v>
      </c>
      <c r="P504" t="s">
        <v>2642</v>
      </c>
      <c r="Q504" t="s">
        <v>2640</v>
      </c>
      <c r="R504" t="s">
        <v>4316</v>
      </c>
      <c r="S504" t="s">
        <v>2644</v>
      </c>
      <c r="T504" t="s">
        <v>3381</v>
      </c>
      <c r="U504" t="s">
        <v>59</v>
      </c>
      <c r="V504" s="7" t="s">
        <v>701</v>
      </c>
      <c r="W504" s="8">
        <v>10000</v>
      </c>
      <c r="X504" t="s">
        <v>4317</v>
      </c>
      <c r="Y504" t="s">
        <v>3383</v>
      </c>
      <c r="Z504" s="8">
        <v>68606</v>
      </c>
      <c r="AA504" s="9">
        <v>12.6</v>
      </c>
      <c r="AB504" s="8">
        <v>55686.35</v>
      </c>
      <c r="AD504" s="10">
        <v>5010969</v>
      </c>
      <c r="AE504" s="11">
        <v>45465</v>
      </c>
      <c r="AF504" s="8">
        <v>60427.3</v>
      </c>
      <c r="AG504" s="8">
        <v>1821.3000000000029</v>
      </c>
      <c r="AH504" s="12">
        <v>0.18213000000000029</v>
      </c>
      <c r="AI504" s="8">
        <v>144.54761904761929</v>
      </c>
      <c r="AJ504" s="11">
        <v>46369.547619062498</v>
      </c>
      <c r="AK504" s="11">
        <v>46371</v>
      </c>
      <c r="AL504" s="10">
        <v>-2</v>
      </c>
      <c r="AM504">
        <v>70445.600000000006</v>
      </c>
      <c r="AN504">
        <v>1.0018300000000002</v>
      </c>
      <c r="AO504" s="40" t="str">
        <f>E504&amp;F504&amp;U504</f>
        <v>170HYSY-CYHY-CYKLLH</v>
      </c>
      <c r="AP504" s="40" t="str">
        <f>_xlfn.XLOOKUP(AO504,CrossRef!N:N,CrossRef!A:A,"NOT FOUND",0)</f>
        <v>NOT FOUND</v>
      </c>
      <c r="AQ504" s="40" t="str">
        <f>IFERROR(_xlfn.XLOOKUP(AO504,CrossRef!$N:$N,CrossRef!$E:$E,"Not Found"),"-")</f>
        <v>Not Found</v>
      </c>
      <c r="AR504" s="40" t="str">
        <f>IFERROR(_xlfn.XLOOKUP(AO504,CrossRef!$N:$N,CrossRef!$G:$G,"Not Found"),"-")</f>
        <v>Not Found</v>
      </c>
      <c r="AS504" s="40" t="str">
        <f>IFERROR(_xlfn.XLOOKUP(AO504,CrossRef!$N:$N,CrossRef!$H:$H,"Not Found"),"-")</f>
        <v>Not Found</v>
      </c>
    </row>
    <row r="505" spans="1:45" hidden="1" x14ac:dyDescent="0.3">
      <c r="A505" s="38" t="str">
        <f>E505&amp;F505&amp;U505</f>
        <v>HCMPUDR</v>
      </c>
      <c r="B505" s="38" t="str">
        <f>I505&amp;D505&amp;C505</f>
        <v>EX7096310800</v>
      </c>
      <c r="C505" s="38" t="str">
        <f>_xlfn.XLOOKUP(A505,CrossRef!N:N,CrossRef!D:D,"",0)</f>
        <v>00</v>
      </c>
      <c r="D505" s="38" t="str">
        <f>_xlfn.XLOOKUP(A505,CrossRef!N:N,CrossRef!C:C,"",0)</f>
        <v>3108</v>
      </c>
      <c r="E505" s="38" t="str">
        <f>LEFT(M505,3)</f>
        <v>HCM</v>
      </c>
      <c r="F505" s="38" t="str">
        <f>_xlfn.TEXTAFTER(J505,"-")</f>
        <v>PUDR</v>
      </c>
      <c r="G505" t="s">
        <v>2635</v>
      </c>
      <c r="H505" t="s">
        <v>2636</v>
      </c>
      <c r="I505" t="s">
        <v>2772</v>
      </c>
      <c r="J505" s="7" t="s">
        <v>1336</v>
      </c>
      <c r="K505" t="s">
        <v>2668</v>
      </c>
      <c r="L505" t="s">
        <v>227</v>
      </c>
      <c r="M505" t="s">
        <v>2773</v>
      </c>
      <c r="N505" t="s">
        <v>2640</v>
      </c>
      <c r="O505" t="s">
        <v>2653</v>
      </c>
      <c r="P505" t="s">
        <v>2642</v>
      </c>
      <c r="Q505" t="s">
        <v>2662</v>
      </c>
      <c r="R505" t="s">
        <v>4318</v>
      </c>
      <c r="S505" t="s">
        <v>2655</v>
      </c>
      <c r="T505" t="s">
        <v>3605</v>
      </c>
      <c r="U505" t="s">
        <v>2657</v>
      </c>
      <c r="V505" s="7" t="s">
        <v>1337</v>
      </c>
      <c r="W505" s="8">
        <v>18000</v>
      </c>
      <c r="X505" t="s">
        <v>4319</v>
      </c>
      <c r="Y505" t="s">
        <v>4320</v>
      </c>
      <c r="Z505" s="8">
        <v>49793</v>
      </c>
      <c r="AA505" s="9">
        <v>6.54</v>
      </c>
      <c r="AB505" s="8">
        <v>142748.73000000001</v>
      </c>
      <c r="AD505" s="10">
        <v>4748739</v>
      </c>
      <c r="AE505" s="11">
        <v>44271</v>
      </c>
      <c r="AF505" s="8">
        <v>33626</v>
      </c>
      <c r="AG505" s="8">
        <v>1833</v>
      </c>
      <c r="AH505" s="12">
        <v>0.10183333333333333</v>
      </c>
      <c r="AI505" s="8">
        <v>280.27522935779814</v>
      </c>
      <c r="AJ505" s="11">
        <v>46505.275229363426</v>
      </c>
      <c r="AK505" s="11">
        <v>45977</v>
      </c>
      <c r="AL505" s="10">
        <v>528</v>
      </c>
      <c r="AM505">
        <v>48171.08</v>
      </c>
      <c r="AN505">
        <v>0.80806000000000011</v>
      </c>
      <c r="AO505" s="40" t="str">
        <f>E505&amp;F505&amp;U505</f>
        <v>HCMPUDR</v>
      </c>
      <c r="AP505" s="40" t="str">
        <f>_xlfn.XLOOKUP(AO505,CrossRef!N:N,CrossRef!A:A,"NOT FOUND",0)</f>
        <v>HCM310800</v>
      </c>
      <c r="AQ505" s="40" t="str">
        <f>IFERROR(_xlfn.XLOOKUP(AO505,CrossRef!$N:$N,CrossRef!$E:$E,"Not Found"),"-")</f>
        <v>EX2600-6</v>
      </c>
      <c r="AR505" s="40" t="str">
        <f>IFERROR(_xlfn.XLOOKUP(AO505,CrossRef!$N:$N,CrossRef!$G:$G,"Not Found"),"-")</f>
        <v>3108 - Pump Drive</v>
      </c>
      <c r="AS505" s="40" t="str">
        <f>IFERROR(_xlfn.XLOOKUP(AO505,CrossRef!$N:$N,CrossRef!$H:$H,"Not Found"),"-")</f>
        <v>00 - (NONE)</v>
      </c>
    </row>
    <row r="506" spans="1:45" hidden="1" x14ac:dyDescent="0.3">
      <c r="A506" s="38" t="str">
        <f>E506&amp;F506&amp;U506</f>
        <v>APXSURE-SPSNLHR</v>
      </c>
      <c r="B506" s="38" t="str">
        <f>I506&amp;D506&amp;C506</f>
        <v>TD66607213LR</v>
      </c>
      <c r="C506" s="38" t="str">
        <f>_xlfn.XLOOKUP(A506,CrossRef!N:N,CrossRef!D:D,"",0)</f>
        <v>LR</v>
      </c>
      <c r="D506" s="38" t="str">
        <f>_xlfn.XLOOKUP(A506,CrossRef!N:N,CrossRef!C:C,"",0)</f>
        <v>7213</v>
      </c>
      <c r="E506" s="38" t="str">
        <f>LEFT(M506,3)</f>
        <v>APX</v>
      </c>
      <c r="F506" s="38" t="str">
        <f>_xlfn.TEXTAFTER(J506,"-")</f>
        <v>SURE-SPSN</v>
      </c>
      <c r="G506" t="s">
        <v>2725</v>
      </c>
      <c r="H506" t="s">
        <v>2726</v>
      </c>
      <c r="I506" t="s">
        <v>2980</v>
      </c>
      <c r="J506" s="7" t="s">
        <v>1143</v>
      </c>
      <c r="K506" t="s">
        <v>2638</v>
      </c>
      <c r="L506" t="s">
        <v>177</v>
      </c>
      <c r="M506" t="s">
        <v>2981</v>
      </c>
      <c r="N506" t="s">
        <v>2640</v>
      </c>
      <c r="O506" t="s">
        <v>2871</v>
      </c>
      <c r="P506" t="s">
        <v>2642</v>
      </c>
      <c r="Q506" t="s">
        <v>2640</v>
      </c>
      <c r="R506" t="s">
        <v>4321</v>
      </c>
      <c r="S506" t="s">
        <v>2644</v>
      </c>
      <c r="T506" t="s">
        <v>2720</v>
      </c>
      <c r="U506" t="s">
        <v>491</v>
      </c>
      <c r="V506" s="7" t="s">
        <v>951</v>
      </c>
      <c r="W506" s="8">
        <v>25000</v>
      </c>
      <c r="X506" t="s">
        <v>4322</v>
      </c>
      <c r="Y506" t="s">
        <v>2874</v>
      </c>
      <c r="Z506" s="8">
        <v>56323.68</v>
      </c>
      <c r="AA506" s="9">
        <v>11.74</v>
      </c>
      <c r="AB506" s="8">
        <v>19377.97</v>
      </c>
      <c r="AD506" s="10">
        <v>4940231</v>
      </c>
      <c r="AE506" s="11"/>
      <c r="AF506" s="8">
        <v>33164</v>
      </c>
      <c r="AG506" s="8">
        <v>1840.3199999999997</v>
      </c>
      <c r="AH506" s="12">
        <v>7.3612799999999992E-2</v>
      </c>
      <c r="AI506" s="8">
        <v>156.75638841567289</v>
      </c>
      <c r="AJ506" s="11">
        <v>46381.756388425929</v>
      </c>
      <c r="AK506" s="11">
        <v>46327</v>
      </c>
      <c r="AL506" s="10">
        <v>54</v>
      </c>
      <c r="AM506">
        <v>57521.16</v>
      </c>
      <c r="AN506">
        <v>0.97428640000000011</v>
      </c>
      <c r="AO506" s="40" t="str">
        <f>E506&amp;F506&amp;U506</f>
        <v>APXSURE-SPSNLHR</v>
      </c>
      <c r="AP506" s="40" t="str">
        <f>_xlfn.XLOOKUP(AO506,CrossRef!N:N,CrossRef!A:A,"NOT FOUND",0)</f>
        <v>APX7213LR</v>
      </c>
      <c r="AQ506" s="40" t="str">
        <f>IFERROR(_xlfn.XLOOKUP(AO506,CrossRef!$N:$N,CrossRef!$E:$E,"Not Found"),"-")</f>
        <v>785C</v>
      </c>
      <c r="AR506" s="40" t="str">
        <f>IFERROR(_xlfn.XLOOKUP(AO506,CrossRef!$N:$N,CrossRef!$G:$G,"Not Found"),"-")</f>
        <v>7213 - REAR SUSPENSION CYLINDER</v>
      </c>
      <c r="AS506" s="40" t="str">
        <f>IFERROR(_xlfn.XLOOKUP(AO506,CrossRef!$N:$N,CrossRef!$H:$H,"Not Found"),"-")</f>
        <v>LR - LEFT REAR</v>
      </c>
    </row>
    <row r="507" spans="1:45" hidden="1" x14ac:dyDescent="0.3">
      <c r="A507" s="38" t="str">
        <f>E507&amp;F507&amp;U507</f>
        <v>APXSURE-SPSNRHR</v>
      </c>
      <c r="B507" s="38" t="str">
        <f>I507&amp;D507&amp;C507</f>
        <v>TD66607213RR</v>
      </c>
      <c r="C507" s="38" t="str">
        <f>_xlfn.XLOOKUP(A507,CrossRef!N:N,CrossRef!D:D,"",0)</f>
        <v>RR</v>
      </c>
      <c r="D507" s="38" t="str">
        <f>_xlfn.XLOOKUP(A507,CrossRef!N:N,CrossRef!C:C,"",0)</f>
        <v>7213</v>
      </c>
      <c r="E507" s="38" t="str">
        <f>LEFT(M507,3)</f>
        <v>APX</v>
      </c>
      <c r="F507" s="38" t="str">
        <f>_xlfn.TEXTAFTER(J507,"-")</f>
        <v>SURE-SPSN</v>
      </c>
      <c r="G507" t="s">
        <v>2725</v>
      </c>
      <c r="H507" t="s">
        <v>2726</v>
      </c>
      <c r="I507" t="s">
        <v>2980</v>
      </c>
      <c r="J507" s="7" t="s">
        <v>1143</v>
      </c>
      <c r="K507" t="s">
        <v>2638</v>
      </c>
      <c r="L507" t="s">
        <v>177</v>
      </c>
      <c r="M507" t="s">
        <v>2981</v>
      </c>
      <c r="N507" t="s">
        <v>2640</v>
      </c>
      <c r="O507" t="s">
        <v>2871</v>
      </c>
      <c r="P507" t="s">
        <v>2642</v>
      </c>
      <c r="Q507" t="s">
        <v>2640</v>
      </c>
      <c r="R507" t="s">
        <v>4323</v>
      </c>
      <c r="S507" t="s">
        <v>2644</v>
      </c>
      <c r="T507" t="s">
        <v>2720</v>
      </c>
      <c r="U507" t="s">
        <v>494</v>
      </c>
      <c r="V507" s="7" t="s">
        <v>952</v>
      </c>
      <c r="W507" s="8">
        <v>25000</v>
      </c>
      <c r="X507" t="s">
        <v>4324</v>
      </c>
      <c r="Y507" t="s">
        <v>2874</v>
      </c>
      <c r="Z507" s="8">
        <v>56323.68</v>
      </c>
      <c r="AA507" s="9">
        <v>11.74</v>
      </c>
      <c r="AB507" s="8">
        <v>19377.97</v>
      </c>
      <c r="AD507" s="10">
        <v>4940232</v>
      </c>
      <c r="AE507" s="11"/>
      <c r="AF507" s="8">
        <v>33164</v>
      </c>
      <c r="AG507" s="8">
        <v>1840.3199999999997</v>
      </c>
      <c r="AH507" s="12">
        <v>7.3612799999999992E-2</v>
      </c>
      <c r="AI507" s="8">
        <v>156.75638841567289</v>
      </c>
      <c r="AJ507" s="11">
        <v>46381.756388425929</v>
      </c>
      <c r="AK507" s="11">
        <v>46327</v>
      </c>
      <c r="AL507" s="10">
        <v>54</v>
      </c>
      <c r="AM507">
        <v>57521.16</v>
      </c>
      <c r="AN507">
        <v>0.97428640000000011</v>
      </c>
      <c r="AO507" s="40" t="str">
        <f>E507&amp;F507&amp;U507</f>
        <v>APXSURE-SPSNRHR</v>
      </c>
      <c r="AP507" s="40" t="str">
        <f>_xlfn.XLOOKUP(AO507,CrossRef!N:N,CrossRef!A:A,"NOT FOUND",0)</f>
        <v>APX7213RR</v>
      </c>
      <c r="AQ507" s="40" t="str">
        <f>IFERROR(_xlfn.XLOOKUP(AO507,CrossRef!$N:$N,CrossRef!$E:$E,"Not Found"),"-")</f>
        <v>785C</v>
      </c>
      <c r="AR507" s="40" t="str">
        <f>IFERROR(_xlfn.XLOOKUP(AO507,CrossRef!$N:$N,CrossRef!$G:$G,"Not Found"),"-")</f>
        <v>7213 - REAR SUSPENSION CYLINDER</v>
      </c>
      <c r="AS507" s="40" t="str">
        <f>IFERROR(_xlfn.XLOOKUP(AO507,CrossRef!$N:$N,CrossRef!$H:$H,"Not Found"),"-")</f>
        <v>RR - RIGHT REAR</v>
      </c>
    </row>
    <row r="508" spans="1:45" hidden="1" x14ac:dyDescent="0.3">
      <c r="A508" s="38" t="str">
        <f>E508&amp;F508&amp;U508</f>
        <v>HCMHYSY-CYHYRH</v>
      </c>
      <c r="B508" s="38" t="str">
        <f>I508&amp;D508&amp;C508</f>
        <v>EX7055</v>
      </c>
      <c r="C508" s="38" t="str">
        <f>_xlfn.XLOOKUP(A508,CrossRef!N:N,CrossRef!D:D,"",0)</f>
        <v/>
      </c>
      <c r="D508" s="38" t="str">
        <f>_xlfn.XLOOKUP(A508,CrossRef!N:N,CrossRef!C:C,"",0)</f>
        <v/>
      </c>
      <c r="E508" s="38" t="str">
        <f>LEFT(M508,3)</f>
        <v>HCM</v>
      </c>
      <c r="F508" s="38" t="str">
        <f>_xlfn.TEXTAFTER(J508,"-")</f>
        <v>HYSY-CYHY</v>
      </c>
      <c r="G508" t="s">
        <v>2725</v>
      </c>
      <c r="H508" t="s">
        <v>2726</v>
      </c>
      <c r="I508" t="s">
        <v>4044</v>
      </c>
      <c r="J508" s="7" t="s">
        <v>1338</v>
      </c>
      <c r="K508" t="s">
        <v>2668</v>
      </c>
      <c r="L508" t="s">
        <v>800</v>
      </c>
      <c r="M508" t="s">
        <v>4045</v>
      </c>
      <c r="N508" t="s">
        <v>2640</v>
      </c>
      <c r="O508" t="s">
        <v>2653</v>
      </c>
      <c r="P508" t="s">
        <v>2642</v>
      </c>
      <c r="Q508" t="s">
        <v>2640</v>
      </c>
      <c r="R508" t="s">
        <v>4325</v>
      </c>
      <c r="S508" t="s">
        <v>2644</v>
      </c>
      <c r="T508" t="s">
        <v>3381</v>
      </c>
      <c r="U508" t="s">
        <v>63</v>
      </c>
      <c r="V508" s="7" t="s">
        <v>700</v>
      </c>
      <c r="W508" s="8">
        <v>10000</v>
      </c>
      <c r="X508" t="s">
        <v>4326</v>
      </c>
      <c r="Y508" t="s">
        <v>4327</v>
      </c>
      <c r="Z508" s="8">
        <v>45667.8</v>
      </c>
      <c r="AA508" s="9">
        <v>8.25</v>
      </c>
      <c r="AB508" s="8">
        <v>55052.94</v>
      </c>
      <c r="AD508" s="10">
        <v>4879157</v>
      </c>
      <c r="AE508" s="11"/>
      <c r="AF508" s="8">
        <v>37512</v>
      </c>
      <c r="AG508" s="8">
        <v>1844.1999999999971</v>
      </c>
      <c r="AH508" s="12">
        <v>0.1844199999999997</v>
      </c>
      <c r="AI508" s="8">
        <v>223.53939393939359</v>
      </c>
      <c r="AJ508" s="11">
        <v>46448.539393946761</v>
      </c>
      <c r="AK508" s="11">
        <v>46438</v>
      </c>
      <c r="AL508" s="10">
        <v>10</v>
      </c>
      <c r="AM508">
        <v>47425.05</v>
      </c>
      <c r="AN508">
        <v>0.99130500000000032</v>
      </c>
      <c r="AO508" s="40" t="str">
        <f>E508&amp;F508&amp;U508</f>
        <v>HCMHYSY-CYHYRH</v>
      </c>
      <c r="AP508" s="40" t="str">
        <f>_xlfn.XLOOKUP(AO508,CrossRef!N:N,CrossRef!A:A,"NOT FOUND",0)</f>
        <v>NOT FOUND</v>
      </c>
      <c r="AQ508" s="40" t="str">
        <f>IFERROR(_xlfn.XLOOKUP(AO508,CrossRef!$N:$N,CrossRef!$E:$E,"Not Found"),"-")</f>
        <v>Not Found</v>
      </c>
      <c r="AR508" s="40" t="str">
        <f>IFERROR(_xlfn.XLOOKUP(AO508,CrossRef!$N:$N,CrossRef!$G:$G,"Not Found"),"-")</f>
        <v>Not Found</v>
      </c>
      <c r="AS508" s="40" t="str">
        <f>IFERROR(_xlfn.XLOOKUP(AO508,CrossRef!$N:$N,CrossRef!$H:$H,"Not Found"),"-")</f>
        <v>Not Found</v>
      </c>
    </row>
    <row r="509" spans="1:45" hidden="1" x14ac:dyDescent="0.3">
      <c r="A509" s="38" t="str">
        <f>E509&amp;F509&amp;U509</f>
        <v>2BWDRIV-DIFF</v>
      </c>
      <c r="B509" s="38" t="str">
        <f>I509&amp;D509&amp;C509</f>
        <v>TD6207325800</v>
      </c>
      <c r="C509" s="38" t="str">
        <f>_xlfn.XLOOKUP(A509,CrossRef!N:N,CrossRef!D:D,"",0)</f>
        <v>00</v>
      </c>
      <c r="D509" s="38" t="str">
        <f>_xlfn.XLOOKUP(A509,CrossRef!N:N,CrossRef!C:C,"",0)</f>
        <v>3258</v>
      </c>
      <c r="E509" s="38" t="str">
        <f>LEFT(M509,3)</f>
        <v>2BW</v>
      </c>
      <c r="F509" s="38" t="str">
        <f>_xlfn.TEXTAFTER(J509,"-")</f>
        <v>DRIV-DIFF</v>
      </c>
      <c r="G509" t="s">
        <v>2695</v>
      </c>
      <c r="H509" t="s">
        <v>2696</v>
      </c>
      <c r="I509" t="s">
        <v>4328</v>
      </c>
      <c r="J509" s="7" t="s">
        <v>1339</v>
      </c>
      <c r="K509" t="s">
        <v>2638</v>
      </c>
      <c r="L509" t="s">
        <v>180</v>
      </c>
      <c r="M509" t="s">
        <v>4329</v>
      </c>
      <c r="N509" t="s">
        <v>2640</v>
      </c>
      <c r="O509" t="s">
        <v>2871</v>
      </c>
      <c r="P509" t="s">
        <v>2642</v>
      </c>
      <c r="Q509" t="s">
        <v>2640</v>
      </c>
      <c r="R509" t="s">
        <v>4330</v>
      </c>
      <c r="S509" t="s">
        <v>2655</v>
      </c>
      <c r="T509" t="s">
        <v>2656</v>
      </c>
      <c r="U509" t="s">
        <v>2657</v>
      </c>
      <c r="V509" s="7" t="s">
        <v>471</v>
      </c>
      <c r="W509" s="8">
        <v>16000</v>
      </c>
      <c r="X509" t="s">
        <v>4331</v>
      </c>
      <c r="Y509" t="s">
        <v>3883</v>
      </c>
      <c r="Z509" s="8">
        <v>53955.46</v>
      </c>
      <c r="AA509" s="9">
        <v>9.33</v>
      </c>
      <c r="AB509" s="8">
        <v>107594.23</v>
      </c>
      <c r="AD509" s="10">
        <v>4195141</v>
      </c>
      <c r="AE509" s="11">
        <v>45000</v>
      </c>
      <c r="AF509" s="8">
        <v>39800</v>
      </c>
      <c r="AG509" s="8">
        <v>1844.5400000000009</v>
      </c>
      <c r="AH509" s="12">
        <v>0.11528375000000006</v>
      </c>
      <c r="AI509" s="8">
        <v>197.69989281886396</v>
      </c>
      <c r="AJ509" s="11">
        <v>46422.699892824072</v>
      </c>
      <c r="AK509" s="11">
        <v>48085</v>
      </c>
      <c r="AL509" s="10">
        <v>-1663</v>
      </c>
      <c r="AM509">
        <v>71309.259999999995</v>
      </c>
      <c r="AN509">
        <v>1.9693287499999996</v>
      </c>
      <c r="AO509" s="40" t="str">
        <f>E509&amp;F509&amp;U509</f>
        <v>2BWDRIV-DIFF</v>
      </c>
      <c r="AP509" s="40" t="str">
        <f>_xlfn.XLOOKUP(AO509,CrossRef!N:N,CrossRef!A:A,"NOT FOUND",0)</f>
        <v>2BW325800</v>
      </c>
      <c r="AQ509" s="40" t="str">
        <f>IFERROR(_xlfn.XLOOKUP(AO509,CrossRef!$N:$N,CrossRef!$E:$E,"Not Found"),"-")</f>
        <v>789C</v>
      </c>
      <c r="AR509" s="40" t="str">
        <f>IFERROR(_xlfn.XLOOKUP(AO509,CrossRef!$N:$N,CrossRef!$G:$G,"Not Found"),"-")</f>
        <v>3258 - DIFFERENTIAL</v>
      </c>
      <c r="AS509" s="40" t="str">
        <f>IFERROR(_xlfn.XLOOKUP(AO509,CrossRef!$N:$N,CrossRef!$H:$H,"Not Found"),"-")</f>
        <v>00 - (NONE)</v>
      </c>
    </row>
    <row r="510" spans="1:45" hidden="1" x14ac:dyDescent="0.3">
      <c r="A510" s="38" t="str">
        <f>E510&amp;F510&amp;U510</f>
        <v>2BWDRIV-FIDVRHR</v>
      </c>
      <c r="B510" s="38" t="str">
        <f>I510&amp;D510&amp;C510</f>
        <v>TD62074008RI</v>
      </c>
      <c r="C510" s="38" t="str">
        <f>_xlfn.XLOOKUP(A510,CrossRef!N:N,CrossRef!D:D,"",0)</f>
        <v>RI</v>
      </c>
      <c r="D510" s="38" t="str">
        <f>_xlfn.XLOOKUP(A510,CrossRef!N:N,CrossRef!C:C,"",0)</f>
        <v>4008</v>
      </c>
      <c r="E510" s="38" t="str">
        <f>LEFT(M510,3)</f>
        <v>2BW</v>
      </c>
      <c r="F510" s="38" t="str">
        <f>_xlfn.TEXTAFTER(J510,"-")</f>
        <v>DRIV-FIDV</v>
      </c>
      <c r="G510" t="s">
        <v>2695</v>
      </c>
      <c r="H510" t="s">
        <v>2696</v>
      </c>
      <c r="I510" t="s">
        <v>4328</v>
      </c>
      <c r="J510" s="7" t="s">
        <v>1340</v>
      </c>
      <c r="K510" t="s">
        <v>2638</v>
      </c>
      <c r="L510" t="s">
        <v>180</v>
      </c>
      <c r="M510" t="s">
        <v>4329</v>
      </c>
      <c r="N510" t="s">
        <v>2640</v>
      </c>
      <c r="O510" t="s">
        <v>2871</v>
      </c>
      <c r="P510" t="s">
        <v>2642</v>
      </c>
      <c r="Q510" t="s">
        <v>2640</v>
      </c>
      <c r="R510" t="s">
        <v>4332</v>
      </c>
      <c r="S510" t="s">
        <v>2655</v>
      </c>
      <c r="T510" t="s">
        <v>2682</v>
      </c>
      <c r="U510" t="s">
        <v>494</v>
      </c>
      <c r="V510" s="7" t="s">
        <v>495</v>
      </c>
      <c r="W510" s="8">
        <v>16000</v>
      </c>
      <c r="X510" t="s">
        <v>4333</v>
      </c>
      <c r="Y510" t="s">
        <v>4334</v>
      </c>
      <c r="Z510" s="8">
        <v>53955.46</v>
      </c>
      <c r="AA510" s="9">
        <v>9.33</v>
      </c>
      <c r="AB510" s="8">
        <v>149660.49</v>
      </c>
      <c r="AD510" s="10">
        <v>4217760</v>
      </c>
      <c r="AE510" s="11">
        <v>44852</v>
      </c>
      <c r="AF510" s="8">
        <v>39800</v>
      </c>
      <c r="AG510" s="8">
        <v>1844.5400000000009</v>
      </c>
      <c r="AH510" s="12">
        <v>0.11528375000000006</v>
      </c>
      <c r="AI510" s="8">
        <v>197.69989281886396</v>
      </c>
      <c r="AJ510" s="11">
        <v>46422.699892824072</v>
      </c>
      <c r="AK510" s="11">
        <v>48085</v>
      </c>
      <c r="AL510" s="10">
        <v>-1663</v>
      </c>
      <c r="AM510">
        <v>71309.259999999995</v>
      </c>
      <c r="AN510">
        <v>1.9693287499999996</v>
      </c>
      <c r="AO510" s="40" t="str">
        <f>E510&amp;F510&amp;U510</f>
        <v>2BWDRIV-FIDVRHR</v>
      </c>
      <c r="AP510" s="40" t="str">
        <f>_xlfn.XLOOKUP(AO510,CrossRef!N:N,CrossRef!A:A,"NOT FOUND",0)</f>
        <v>2BW4008RI</v>
      </c>
      <c r="AQ510" s="40" t="str">
        <f>IFERROR(_xlfn.XLOOKUP(AO510,CrossRef!$N:$N,CrossRef!$E:$E,"Not Found"),"-")</f>
        <v>789C</v>
      </c>
      <c r="AR510" s="40" t="str">
        <f>IFERROR(_xlfn.XLOOKUP(AO510,CrossRef!$N:$N,CrossRef!$G:$G,"Not Found"),"-")</f>
        <v>4008 - FINAL DRIVE, BRAKE &amp; WHEEL</v>
      </c>
      <c r="AS510" s="40" t="str">
        <f>IFERROR(_xlfn.XLOOKUP(AO510,CrossRef!$N:$N,CrossRef!$H:$H,"Not Found"),"-")</f>
        <v>RI - RIGHT</v>
      </c>
    </row>
    <row r="511" spans="1:45" hidden="1" x14ac:dyDescent="0.3">
      <c r="A511" s="38" t="str">
        <f>E511&amp;F511&amp;U511</f>
        <v>2BWDRIV-TMSN</v>
      </c>
      <c r="B511" s="38" t="str">
        <f>I511&amp;D511&amp;C511</f>
        <v>TD6207303000</v>
      </c>
      <c r="C511" s="38" t="str">
        <f>_xlfn.XLOOKUP(A511,CrossRef!N:N,CrossRef!D:D,"",0)</f>
        <v>00</v>
      </c>
      <c r="D511" s="38" t="str">
        <f>_xlfn.XLOOKUP(A511,CrossRef!N:N,CrossRef!C:C,"",0)</f>
        <v>3030</v>
      </c>
      <c r="E511" s="38" t="str">
        <f>LEFT(M511,3)</f>
        <v>2BW</v>
      </c>
      <c r="F511" s="38" t="str">
        <f>_xlfn.TEXTAFTER(J511,"-")</f>
        <v>DRIV-TMSN</v>
      </c>
      <c r="G511" t="s">
        <v>2695</v>
      </c>
      <c r="H511" t="s">
        <v>2696</v>
      </c>
      <c r="I511" t="s">
        <v>4328</v>
      </c>
      <c r="J511" s="7" t="s">
        <v>1341</v>
      </c>
      <c r="K511" t="s">
        <v>2638</v>
      </c>
      <c r="L511" t="s">
        <v>180</v>
      </c>
      <c r="M511" t="s">
        <v>4329</v>
      </c>
      <c r="N511" t="s">
        <v>2640</v>
      </c>
      <c r="O511" t="s">
        <v>2871</v>
      </c>
      <c r="P511" t="s">
        <v>2642</v>
      </c>
      <c r="Q511" t="s">
        <v>2640</v>
      </c>
      <c r="R511" t="s">
        <v>4335</v>
      </c>
      <c r="S511" t="s">
        <v>2655</v>
      </c>
      <c r="T511" t="s">
        <v>2818</v>
      </c>
      <c r="U511" t="s">
        <v>2657</v>
      </c>
      <c r="V511" s="7" t="s">
        <v>301</v>
      </c>
      <c r="W511" s="8">
        <v>16000</v>
      </c>
      <c r="X511" t="s">
        <v>4336</v>
      </c>
      <c r="Y511" t="s">
        <v>3888</v>
      </c>
      <c r="Z511" s="8">
        <v>53955.46</v>
      </c>
      <c r="AA511" s="9">
        <v>9.33</v>
      </c>
      <c r="AB511" s="8">
        <v>100188.96</v>
      </c>
      <c r="AD511" s="10">
        <v>4195140</v>
      </c>
      <c r="AE511" s="11">
        <v>44852</v>
      </c>
      <c r="AF511" s="8">
        <v>39800</v>
      </c>
      <c r="AG511" s="8">
        <v>1844.5400000000009</v>
      </c>
      <c r="AH511" s="12">
        <v>0.11528375000000006</v>
      </c>
      <c r="AI511" s="8">
        <v>197.69989281886396</v>
      </c>
      <c r="AJ511" s="11">
        <v>46422.699892824072</v>
      </c>
      <c r="AK511" s="11">
        <v>48085</v>
      </c>
      <c r="AL511" s="10">
        <v>-1663</v>
      </c>
      <c r="AM511">
        <v>71309.259999999995</v>
      </c>
      <c r="AN511">
        <v>1.9693287499999996</v>
      </c>
      <c r="AO511" s="40" t="str">
        <f>E511&amp;F511&amp;U511</f>
        <v>2BWDRIV-TMSN</v>
      </c>
      <c r="AP511" s="40" t="str">
        <f>_xlfn.XLOOKUP(AO511,CrossRef!N:N,CrossRef!A:A,"NOT FOUND",0)</f>
        <v>2BW303000</v>
      </c>
      <c r="AQ511" s="40" t="str">
        <f>IFERROR(_xlfn.XLOOKUP(AO511,CrossRef!$N:$N,CrossRef!$E:$E,"Not Found"),"-")</f>
        <v>789C</v>
      </c>
      <c r="AR511" s="40" t="str">
        <f>IFERROR(_xlfn.XLOOKUP(AO511,CrossRef!$N:$N,CrossRef!$G:$G,"Not Found"),"-")</f>
        <v>3030 - TRANSMISSION</v>
      </c>
      <c r="AS511" s="40" t="str">
        <f>IFERROR(_xlfn.XLOOKUP(AO511,CrossRef!$N:$N,CrossRef!$H:$H,"Not Found"),"-")</f>
        <v>00 - (NONE)</v>
      </c>
    </row>
    <row r="512" spans="1:45" hidden="1" x14ac:dyDescent="0.3">
      <c r="A512" s="38" t="str">
        <f>E512&amp;F512&amp;U512</f>
        <v>MRKDRIV-DIFFRR</v>
      </c>
      <c r="B512" s="38" t="str">
        <f>I512&amp;D512&amp;C512</f>
        <v>LO16243258RE</v>
      </c>
      <c r="C512" s="38" t="str">
        <f>_xlfn.XLOOKUP(A512,CrossRef!N:N,CrossRef!D:D,"",0)</f>
        <v>RE</v>
      </c>
      <c r="D512" s="38" t="str">
        <f>_xlfn.XLOOKUP(A512,CrossRef!N:N,CrossRef!C:C,"",0)</f>
        <v>3258</v>
      </c>
      <c r="E512" s="38" t="str">
        <f>LEFT(M512,3)</f>
        <v>MRK</v>
      </c>
      <c r="F512" s="38" t="str">
        <f>_xlfn.TEXTAFTER(J512,"-")</f>
        <v>DRIV-DIFF</v>
      </c>
      <c r="G512" t="s">
        <v>2635</v>
      </c>
      <c r="H512" t="s">
        <v>2636</v>
      </c>
      <c r="I512" t="s">
        <v>3629</v>
      </c>
      <c r="J512" s="7" t="s">
        <v>443</v>
      </c>
      <c r="K512" t="s">
        <v>2638</v>
      </c>
      <c r="L512" t="s">
        <v>121</v>
      </c>
      <c r="M512" t="s">
        <v>3630</v>
      </c>
      <c r="N512" t="s">
        <v>2640</v>
      </c>
      <c r="O512" t="s">
        <v>2653</v>
      </c>
      <c r="P512" t="s">
        <v>2642</v>
      </c>
      <c r="Q512" t="s">
        <v>2640</v>
      </c>
      <c r="R512" t="s">
        <v>4337</v>
      </c>
      <c r="S512" t="s">
        <v>2655</v>
      </c>
      <c r="T512" t="s">
        <v>2656</v>
      </c>
      <c r="U512" t="s">
        <v>230</v>
      </c>
      <c r="V512" s="7" t="s">
        <v>441</v>
      </c>
      <c r="W512" s="8">
        <v>20000</v>
      </c>
      <c r="X512" t="s">
        <v>4338</v>
      </c>
      <c r="Y512" t="s">
        <v>4339</v>
      </c>
      <c r="Z512" s="8">
        <v>41428</v>
      </c>
      <c r="AA512" s="9">
        <v>10.19</v>
      </c>
      <c r="AB512" s="8">
        <v>76882.91</v>
      </c>
      <c r="AD512" s="10">
        <v>5008360</v>
      </c>
      <c r="AE512" s="11">
        <v>44464</v>
      </c>
      <c r="AF512" s="8">
        <v>23284</v>
      </c>
      <c r="AG512" s="8">
        <v>1856</v>
      </c>
      <c r="AH512" s="12">
        <v>9.2799999999999994E-2</v>
      </c>
      <c r="AI512" s="8">
        <v>182.13935230618253</v>
      </c>
      <c r="AJ512" s="11">
        <v>46407.139352314814</v>
      </c>
      <c r="AK512" s="11">
        <v>46366</v>
      </c>
      <c r="AL512" s="10">
        <v>41</v>
      </c>
      <c r="AM512">
        <v>42864.79</v>
      </c>
      <c r="AN512">
        <v>0.97903950000000006</v>
      </c>
      <c r="AO512" s="40" t="str">
        <f>E512&amp;F512&amp;U512</f>
        <v>MRKDRIV-DIFFRR</v>
      </c>
      <c r="AP512" s="40" t="str">
        <f>_xlfn.XLOOKUP(AO512,CrossRef!N:N,CrossRef!A:A,"NOT FOUND",0)</f>
        <v>MRK3258RE</v>
      </c>
      <c r="AQ512" s="40" t="str">
        <f>IFERROR(_xlfn.XLOOKUP(AO512,CrossRef!$N:$N,CrossRef!$E:$E,"Not Found"),"-")</f>
        <v>994K</v>
      </c>
      <c r="AR512" s="40" t="str">
        <f>IFERROR(_xlfn.XLOOKUP(AO512,CrossRef!$N:$N,CrossRef!$G:$G,"Not Found"),"-")</f>
        <v>3258 - DIFFERENTIAL</v>
      </c>
      <c r="AS512" s="40" t="str">
        <f>IFERROR(_xlfn.XLOOKUP(AO512,CrossRef!$N:$N,CrossRef!$H:$H,"Not Found"),"-")</f>
        <v>RE - REAR</v>
      </c>
    </row>
    <row r="513" spans="1:45" hidden="1" x14ac:dyDescent="0.3">
      <c r="A513" s="38" t="str">
        <f>E513&amp;F513&amp;U513</f>
        <v>ZSPENGI</v>
      </c>
      <c r="B513" s="38" t="str">
        <f>I513&amp;D513&amp;C513</f>
        <v>TD6741100000</v>
      </c>
      <c r="C513" s="38" t="str">
        <f>_xlfn.XLOOKUP(A513,CrossRef!N:N,CrossRef!D:D,"",0)</f>
        <v>00</v>
      </c>
      <c r="D513" s="38" t="str">
        <f>_xlfn.XLOOKUP(A513,CrossRef!N:N,CrossRef!C:C,"",0)</f>
        <v>1000</v>
      </c>
      <c r="E513" s="38" t="str">
        <f>LEFT(M513,3)</f>
        <v>ZSP</v>
      </c>
      <c r="F513" s="38" t="str">
        <f>_xlfn.TEXTAFTER(J513,"-")</f>
        <v>ENGI</v>
      </c>
      <c r="G513" t="s">
        <v>2648</v>
      </c>
      <c r="H513" t="s">
        <v>2649</v>
      </c>
      <c r="I513" t="s">
        <v>4340</v>
      </c>
      <c r="J513" s="7" t="s">
        <v>1342</v>
      </c>
      <c r="K513" t="s">
        <v>2638</v>
      </c>
      <c r="L513" t="s">
        <v>193</v>
      </c>
      <c r="M513" t="s">
        <v>4341</v>
      </c>
      <c r="N513" t="s">
        <v>2640</v>
      </c>
      <c r="O513" t="s">
        <v>3054</v>
      </c>
      <c r="P513" t="s">
        <v>2642</v>
      </c>
      <c r="Q513" t="s">
        <v>2640</v>
      </c>
      <c r="R513" t="s">
        <v>4342</v>
      </c>
      <c r="S513" t="s">
        <v>2655</v>
      </c>
      <c r="T513" t="s">
        <v>3087</v>
      </c>
      <c r="U513" t="s">
        <v>2657</v>
      </c>
      <c r="V513" s="7" t="s">
        <v>1256</v>
      </c>
      <c r="W513" s="8">
        <v>10000</v>
      </c>
      <c r="X513" t="s">
        <v>4343</v>
      </c>
      <c r="Y513" t="s">
        <v>3902</v>
      </c>
      <c r="Z513" s="8">
        <v>8119.73</v>
      </c>
      <c r="AA513" s="9">
        <v>18.95</v>
      </c>
      <c r="AB513" s="8">
        <v>65918.880000000005</v>
      </c>
      <c r="AD513" s="10">
        <v>4947458</v>
      </c>
      <c r="AE513" s="11"/>
      <c r="AF513" s="8"/>
      <c r="AG513" s="8">
        <v>1880.2700000000004</v>
      </c>
      <c r="AH513" s="12">
        <v>0.18802700000000006</v>
      </c>
      <c r="AI513" s="8">
        <v>99.222691292876021</v>
      </c>
      <c r="AJ513" s="11">
        <v>46324.222691284725</v>
      </c>
      <c r="AK513" s="11">
        <v>46341</v>
      </c>
      <c r="AL513" s="10">
        <v>-17</v>
      </c>
      <c r="AM513">
        <v>10317.93</v>
      </c>
      <c r="AO513" s="40" t="str">
        <f>E513&amp;F513&amp;U513</f>
        <v>ZSPENGI</v>
      </c>
      <c r="AP513" s="40" t="str">
        <f>_xlfn.XLOOKUP(AO513,CrossRef!N:N,CrossRef!A:A,"NOT FOUND",0)</f>
        <v>ZSP100000</v>
      </c>
      <c r="AQ513" s="40" t="str">
        <f>IFERROR(_xlfn.XLOOKUP(AO513,CrossRef!$N:$N,CrossRef!$E:$E,"Not Found"),"-")</f>
        <v>785D</v>
      </c>
      <c r="AR513" s="40" t="str">
        <f>IFERROR(_xlfn.XLOOKUP(AO513,CrossRef!$N:$N,CrossRef!$G:$G,"Not Found"),"-")</f>
        <v>1000 - ENGINE</v>
      </c>
      <c r="AS513" s="40" t="str">
        <f>IFERROR(_xlfn.XLOOKUP(AO513,CrossRef!$N:$N,CrossRef!$H:$H,"Not Found"),"-")</f>
        <v>00 - (NONE)</v>
      </c>
    </row>
    <row r="514" spans="1:45" hidden="1" x14ac:dyDescent="0.3">
      <c r="A514" s="38" t="str">
        <f>E514&amp;F514&amp;U514</f>
        <v>HCMHYSY-CYHY-CYSRRH</v>
      </c>
      <c r="B514" s="38" t="str">
        <f>I514&amp;D514&amp;C514</f>
        <v>EX7061</v>
      </c>
      <c r="C514" s="38" t="str">
        <f>_xlfn.XLOOKUP(A514,CrossRef!N:N,CrossRef!D:D,"",0)</f>
        <v/>
      </c>
      <c r="D514" s="38" t="str">
        <f>_xlfn.XLOOKUP(A514,CrossRef!N:N,CrossRef!C:C,"",0)</f>
        <v/>
      </c>
      <c r="E514" s="38" t="str">
        <f>LEFT(M514,3)</f>
        <v>HCM</v>
      </c>
      <c r="F514" s="38" t="str">
        <f>_xlfn.TEXTAFTER(J514,"-")</f>
        <v>HYSY-CYHY-CYSR</v>
      </c>
      <c r="G514" t="s">
        <v>2635</v>
      </c>
      <c r="H514" t="s">
        <v>2636</v>
      </c>
      <c r="I514" t="s">
        <v>2667</v>
      </c>
      <c r="J514" s="7" t="s">
        <v>1343</v>
      </c>
      <c r="K514" t="s">
        <v>2668</v>
      </c>
      <c r="L514" t="s">
        <v>227</v>
      </c>
      <c r="M514" t="s">
        <v>2669</v>
      </c>
      <c r="N514" t="s">
        <v>2652</v>
      </c>
      <c r="O514" t="s">
        <v>2653</v>
      </c>
      <c r="P514" t="s">
        <v>2642</v>
      </c>
      <c r="Q514" t="s">
        <v>2662</v>
      </c>
      <c r="R514" t="s">
        <v>4344</v>
      </c>
      <c r="S514" t="s">
        <v>2644</v>
      </c>
      <c r="T514" t="s">
        <v>2945</v>
      </c>
      <c r="U514" t="s">
        <v>63</v>
      </c>
      <c r="V514" s="7" t="s">
        <v>704</v>
      </c>
      <c r="W514" s="8">
        <v>10000</v>
      </c>
      <c r="X514" t="s">
        <v>4345</v>
      </c>
      <c r="Y514" t="s">
        <v>4346</v>
      </c>
      <c r="Z514" s="8">
        <v>65494</v>
      </c>
      <c r="AA514" s="9">
        <v>0</v>
      </c>
      <c r="AB514" s="8">
        <v>62776.94</v>
      </c>
      <c r="AD514" s="10">
        <v>4149466</v>
      </c>
      <c r="AE514" s="11">
        <v>44699</v>
      </c>
      <c r="AF514" s="8">
        <v>57381</v>
      </c>
      <c r="AG514" s="8">
        <v>1887</v>
      </c>
      <c r="AH514" s="12">
        <v>0.18870000000000001</v>
      </c>
      <c r="AI514" s="8">
        <v>0</v>
      </c>
      <c r="AJ514" s="11">
        <v>46225</v>
      </c>
      <c r="AK514" s="11">
        <v>47456</v>
      </c>
      <c r="AL514" s="10">
        <v>-1231</v>
      </c>
      <c r="AO514" s="40" t="str">
        <f>E514&amp;F514&amp;U514</f>
        <v>HCMHYSY-CYHY-CYSRRH</v>
      </c>
      <c r="AP514" s="40" t="str">
        <f>_xlfn.XLOOKUP(AO514,CrossRef!N:N,CrossRef!A:A,"NOT FOUND",0)</f>
        <v>NOT FOUND</v>
      </c>
      <c r="AQ514" s="40" t="str">
        <f>IFERROR(_xlfn.XLOOKUP(AO514,CrossRef!$N:$N,CrossRef!$E:$E,"Not Found"),"-")</f>
        <v>Not Found</v>
      </c>
      <c r="AR514" s="40" t="str">
        <f>IFERROR(_xlfn.XLOOKUP(AO514,CrossRef!$N:$N,CrossRef!$G:$G,"Not Found"),"-")</f>
        <v>Not Found</v>
      </c>
      <c r="AS514" s="40" t="str">
        <f>IFERROR(_xlfn.XLOOKUP(AO514,CrossRef!$N:$N,CrossRef!$H:$H,"Not Found"),"-")</f>
        <v>Not Found</v>
      </c>
    </row>
    <row r="515" spans="1:45" hidden="1" x14ac:dyDescent="0.3">
      <c r="A515" s="38" t="str">
        <f>E515&amp;F515&amp;U515</f>
        <v>340HYSY-PUHYRHP1</v>
      </c>
      <c r="B515" s="38" t="str">
        <f>I515&amp;D515&amp;C515</f>
        <v>QEX011</v>
      </c>
      <c r="C515" s="38" t="str">
        <f>_xlfn.XLOOKUP(A515,CrossRef!N:N,CrossRef!D:D,"",0)</f>
        <v/>
      </c>
      <c r="D515" s="38" t="str">
        <f>_xlfn.XLOOKUP(A515,CrossRef!N:N,CrossRef!C:C,"",0)</f>
        <v/>
      </c>
      <c r="E515" s="38" t="str">
        <f>LEFT(M515,3)</f>
        <v>340</v>
      </c>
      <c r="F515" s="38" t="str">
        <f>_xlfn.TEXTAFTER(J515,"-")</f>
        <v>HYSY-PUHY</v>
      </c>
      <c r="G515" t="s">
        <v>2635</v>
      </c>
      <c r="H515" t="s">
        <v>2636</v>
      </c>
      <c r="I515" t="s">
        <v>2838</v>
      </c>
      <c r="J515" s="7" t="s">
        <v>1344</v>
      </c>
      <c r="K515" t="s">
        <v>2638</v>
      </c>
      <c r="L515" t="s">
        <v>2755</v>
      </c>
      <c r="M515" t="s">
        <v>2839</v>
      </c>
      <c r="N515" t="s">
        <v>2640</v>
      </c>
      <c r="O515" t="s">
        <v>2641</v>
      </c>
      <c r="P515" t="s">
        <v>2642</v>
      </c>
      <c r="Q515" t="s">
        <v>2640</v>
      </c>
      <c r="R515" t="s">
        <v>4347</v>
      </c>
      <c r="S515" t="s">
        <v>2655</v>
      </c>
      <c r="T515" t="s">
        <v>4348</v>
      </c>
      <c r="U515" t="s">
        <v>1345</v>
      </c>
      <c r="V515" s="7" t="s">
        <v>1346</v>
      </c>
      <c r="W515" s="8">
        <v>13200</v>
      </c>
      <c r="X515" t="s">
        <v>4349</v>
      </c>
      <c r="Y515" t="s">
        <v>4350</v>
      </c>
      <c r="Z515" s="8">
        <v>69943.199999999997</v>
      </c>
      <c r="AA515" s="9">
        <v>13.19</v>
      </c>
      <c r="AB515" s="8">
        <v>28310.61</v>
      </c>
      <c r="AD515" s="10">
        <v>5010369</v>
      </c>
      <c r="AE515" s="11">
        <v>45684</v>
      </c>
      <c r="AF515" s="8">
        <v>58631</v>
      </c>
      <c r="AG515" s="8">
        <v>1887.8000000000029</v>
      </c>
      <c r="AH515" s="12">
        <v>0.14301515151515173</v>
      </c>
      <c r="AI515" s="8">
        <v>143.123578468537</v>
      </c>
      <c r="AJ515" s="11">
        <v>46368.123578472223</v>
      </c>
      <c r="AK515" s="11">
        <v>46370</v>
      </c>
      <c r="AL515" s="10">
        <v>-2</v>
      </c>
      <c r="AM515">
        <v>71855.75</v>
      </c>
      <c r="AO515" s="40" t="str">
        <f>E515&amp;F515&amp;U515</f>
        <v>340HYSY-PUHYRHP1</v>
      </c>
      <c r="AP515" s="40" t="str">
        <f>_xlfn.XLOOKUP(AO515,CrossRef!N:N,CrossRef!A:A,"NOT FOUND",0)</f>
        <v>NOT FOUND</v>
      </c>
      <c r="AQ515" s="40" t="str">
        <f>IFERROR(_xlfn.XLOOKUP(AO515,CrossRef!$N:$N,CrossRef!$E:$E,"Not Found"),"-")</f>
        <v>Not Found</v>
      </c>
      <c r="AR515" s="40" t="str">
        <f>IFERROR(_xlfn.XLOOKUP(AO515,CrossRef!$N:$N,CrossRef!$G:$G,"Not Found"),"-")</f>
        <v>Not Found</v>
      </c>
      <c r="AS515" s="40" t="str">
        <f>IFERROR(_xlfn.XLOOKUP(AO515,CrossRef!$N:$N,CrossRef!$H:$H,"Not Found"),"-")</f>
        <v>Not Found</v>
      </c>
    </row>
    <row r="516" spans="1:45" hidden="1" x14ac:dyDescent="0.3">
      <c r="A516" s="38" t="str">
        <f>E516&amp;F516&amp;U516</f>
        <v>2BWDRIV-DIFF</v>
      </c>
      <c r="B516" s="38" t="str">
        <f>I516&amp;D516&amp;C516</f>
        <v>TD6650325800</v>
      </c>
      <c r="C516" s="38" t="str">
        <f>_xlfn.XLOOKUP(A516,CrossRef!N:N,CrossRef!D:D,"",0)</f>
        <v>00</v>
      </c>
      <c r="D516" s="38" t="str">
        <f>_xlfn.XLOOKUP(A516,CrossRef!N:N,CrossRef!C:C,"",0)</f>
        <v>3258</v>
      </c>
      <c r="E516" s="38" t="str">
        <f>LEFT(M516,3)</f>
        <v>2BW</v>
      </c>
      <c r="F516" s="38" t="str">
        <f>_xlfn.TEXTAFTER(J516,"-")</f>
        <v>DRIV-DIFF</v>
      </c>
      <c r="G516" t="s">
        <v>2695</v>
      </c>
      <c r="H516" t="s">
        <v>2696</v>
      </c>
      <c r="I516" t="s">
        <v>4113</v>
      </c>
      <c r="J516" s="7" t="s">
        <v>1348</v>
      </c>
      <c r="K516" t="s">
        <v>2638</v>
      </c>
      <c r="L516" t="s">
        <v>180</v>
      </c>
      <c r="M516" t="s">
        <v>4114</v>
      </c>
      <c r="N516" t="s">
        <v>2640</v>
      </c>
      <c r="O516" t="s">
        <v>2871</v>
      </c>
      <c r="P516" t="s">
        <v>2642</v>
      </c>
      <c r="Q516" t="s">
        <v>2640</v>
      </c>
      <c r="R516" t="s">
        <v>4351</v>
      </c>
      <c r="S516" t="s">
        <v>2657</v>
      </c>
      <c r="T516" t="s">
        <v>2657</v>
      </c>
      <c r="U516" t="s">
        <v>2657</v>
      </c>
      <c r="V516" s="7" t="s">
        <v>464</v>
      </c>
      <c r="W516" s="8">
        <v>16000</v>
      </c>
      <c r="X516" t="s">
        <v>4352</v>
      </c>
      <c r="Y516" t="s">
        <v>3883</v>
      </c>
      <c r="Z516" s="8">
        <v>39657</v>
      </c>
      <c r="AA516" s="9">
        <v>12.37</v>
      </c>
      <c r="AB516" s="8">
        <v>76870.87</v>
      </c>
      <c r="AD516" s="10">
        <v>5021303</v>
      </c>
      <c r="AE516" s="11"/>
      <c r="AF516" s="8">
        <v>25564</v>
      </c>
      <c r="AG516" s="8">
        <v>1907</v>
      </c>
      <c r="AH516" s="12">
        <v>0.1191875</v>
      </c>
      <c r="AI516" s="8">
        <v>154.1632983023444</v>
      </c>
      <c r="AJ516" s="11">
        <v>46379.163298298612</v>
      </c>
      <c r="AK516" s="11">
        <v>46430</v>
      </c>
      <c r="AL516" s="10">
        <v>-51</v>
      </c>
      <c r="AM516">
        <v>42192.85</v>
      </c>
      <c r="AN516">
        <v>1.039303125</v>
      </c>
      <c r="AO516" s="40" t="str">
        <f>E516&amp;F516&amp;U516</f>
        <v>2BWDRIV-DIFF</v>
      </c>
      <c r="AP516" s="40" t="str">
        <f>_xlfn.XLOOKUP(AO516,CrossRef!N:N,CrossRef!A:A,"NOT FOUND",0)</f>
        <v>2BW325800</v>
      </c>
      <c r="AQ516" s="40" t="str">
        <f>IFERROR(_xlfn.XLOOKUP(AO516,CrossRef!$N:$N,CrossRef!$E:$E,"Not Found"),"-")</f>
        <v>789C</v>
      </c>
      <c r="AR516" s="40" t="str">
        <f>IFERROR(_xlfn.XLOOKUP(AO516,CrossRef!$N:$N,CrossRef!$G:$G,"Not Found"),"-")</f>
        <v>3258 - DIFFERENTIAL</v>
      </c>
      <c r="AS516" s="40" t="str">
        <f>IFERROR(_xlfn.XLOOKUP(AO516,CrossRef!$N:$N,CrossRef!$H:$H,"Not Found"),"-")</f>
        <v>00 - (NONE)</v>
      </c>
    </row>
    <row r="517" spans="1:45" hidden="1" x14ac:dyDescent="0.3">
      <c r="A517" s="38" t="str">
        <f>E517&amp;F517&amp;U517</f>
        <v>RABDRIV-FIDVRH</v>
      </c>
      <c r="B517" s="38" t="str">
        <f>I517&amp;D517&amp;C517</f>
        <v>DZ81584050RI</v>
      </c>
      <c r="C517" s="38" t="str">
        <f>_xlfn.XLOOKUP(A517,CrossRef!N:N,CrossRef!D:D,"",0)</f>
        <v>RI</v>
      </c>
      <c r="D517" s="38" t="str">
        <f>_xlfn.XLOOKUP(A517,CrossRef!N:N,CrossRef!C:C,"",0)</f>
        <v>4050</v>
      </c>
      <c r="E517" s="38" t="str">
        <f>LEFT(M517,3)</f>
        <v>RAB</v>
      </c>
      <c r="F517" s="38" t="str">
        <f>_xlfn.TEXTAFTER(J517,"-")</f>
        <v>DRIV-FIDV</v>
      </c>
      <c r="G517" t="s">
        <v>2725</v>
      </c>
      <c r="H517" t="s">
        <v>2726</v>
      </c>
      <c r="I517" t="s">
        <v>4353</v>
      </c>
      <c r="J517" s="7" t="s">
        <v>1349</v>
      </c>
      <c r="K517" t="s">
        <v>2638</v>
      </c>
      <c r="L517" t="s">
        <v>34</v>
      </c>
      <c r="M517" t="s">
        <v>4354</v>
      </c>
      <c r="N517" t="s">
        <v>2640</v>
      </c>
      <c r="O517" t="s">
        <v>2653</v>
      </c>
      <c r="P517" t="s">
        <v>2642</v>
      </c>
      <c r="Q517" t="s">
        <v>2640</v>
      </c>
      <c r="R517" t="s">
        <v>4355</v>
      </c>
      <c r="S517" t="s">
        <v>2655</v>
      </c>
      <c r="T517" t="s">
        <v>3213</v>
      </c>
      <c r="U517" t="s">
        <v>63</v>
      </c>
      <c r="V517" s="7" t="s">
        <v>1194</v>
      </c>
      <c r="W517" s="8">
        <v>15000</v>
      </c>
      <c r="X517" t="s">
        <v>4356</v>
      </c>
      <c r="Y517" t="s">
        <v>3366</v>
      </c>
      <c r="Z517" s="8">
        <v>29776</v>
      </c>
      <c r="AA517" s="9">
        <v>12.21</v>
      </c>
      <c r="AB517" s="8">
        <v>77267.240000000005</v>
      </c>
      <c r="AD517" s="10">
        <v>5009313</v>
      </c>
      <c r="AE517" s="11">
        <v>45088</v>
      </c>
      <c r="AF517" s="8">
        <v>16700</v>
      </c>
      <c r="AG517" s="8">
        <v>1924</v>
      </c>
      <c r="AH517" s="12">
        <v>0.12826666666666667</v>
      </c>
      <c r="AI517" s="8">
        <v>157.57575757575756</v>
      </c>
      <c r="AJ517" s="11">
        <v>46382.575757557868</v>
      </c>
      <c r="AK517" s="11">
        <v>46368</v>
      </c>
      <c r="AL517" s="10">
        <v>14</v>
      </c>
      <c r="AM517">
        <v>31522.03</v>
      </c>
      <c r="AN517">
        <v>0.98813533333333325</v>
      </c>
      <c r="AO517" s="40" t="str">
        <f>E517&amp;F517&amp;U517</f>
        <v>RABDRIV-FIDVRH</v>
      </c>
      <c r="AP517" s="40" t="str">
        <f>_xlfn.XLOOKUP(AO517,CrossRef!N:N,CrossRef!A:A,"NOT FOUND",0)</f>
        <v>RAB4050RI</v>
      </c>
      <c r="AQ517" s="40" t="str">
        <f>IFERROR(_xlfn.XLOOKUP(AO517,CrossRef!$N:$N,CrossRef!$E:$E,"Not Found"),"-")</f>
        <v>D10T2</v>
      </c>
      <c r="AR517" s="40" t="str">
        <f>IFERROR(_xlfn.XLOOKUP(AO517,CrossRef!$N:$N,CrossRef!$G:$G,"Not Found"),"-")</f>
        <v>4050 - FINAL DRIVE</v>
      </c>
      <c r="AS517" s="40" t="str">
        <f>IFERROR(_xlfn.XLOOKUP(AO517,CrossRef!$N:$N,CrossRef!$H:$H,"Not Found"),"-")</f>
        <v>RI - RIGHT</v>
      </c>
    </row>
    <row r="518" spans="1:45" hidden="1" x14ac:dyDescent="0.3">
      <c r="A518" s="38" t="str">
        <f>E518&amp;F518&amp;U518</f>
        <v>RABDRIV-FIDVLH</v>
      </c>
      <c r="B518" s="38" t="str">
        <f>I518&amp;D518&amp;C518</f>
        <v>DZ81584050LT</v>
      </c>
      <c r="C518" s="38" t="str">
        <f>_xlfn.XLOOKUP(A518,CrossRef!N:N,CrossRef!D:D,"",0)</f>
        <v>LT</v>
      </c>
      <c r="D518" s="38" t="str">
        <f>_xlfn.XLOOKUP(A518,CrossRef!N:N,CrossRef!C:C,"",0)</f>
        <v>4050</v>
      </c>
      <c r="E518" s="38" t="str">
        <f>LEFT(M518,3)</f>
        <v>RAB</v>
      </c>
      <c r="F518" s="38" t="str">
        <f>_xlfn.TEXTAFTER(J518,"-")</f>
        <v>DRIV-FIDV</v>
      </c>
      <c r="G518" t="s">
        <v>2725</v>
      </c>
      <c r="H518" t="s">
        <v>2726</v>
      </c>
      <c r="I518" t="s">
        <v>4353</v>
      </c>
      <c r="J518" s="7" t="s">
        <v>1349</v>
      </c>
      <c r="K518" t="s">
        <v>2638</v>
      </c>
      <c r="L518" t="s">
        <v>34</v>
      </c>
      <c r="M518" t="s">
        <v>4354</v>
      </c>
      <c r="N518" t="s">
        <v>2640</v>
      </c>
      <c r="O518" t="s">
        <v>2653</v>
      </c>
      <c r="P518" t="s">
        <v>2642</v>
      </c>
      <c r="Q518" t="s">
        <v>2640</v>
      </c>
      <c r="R518" t="s">
        <v>4357</v>
      </c>
      <c r="S518" t="s">
        <v>2655</v>
      </c>
      <c r="T518" t="s">
        <v>3213</v>
      </c>
      <c r="U518" t="s">
        <v>59</v>
      </c>
      <c r="V518" s="7" t="s">
        <v>1169</v>
      </c>
      <c r="W518" s="8">
        <v>15000</v>
      </c>
      <c r="X518" t="s">
        <v>4358</v>
      </c>
      <c r="Y518" t="s">
        <v>3366</v>
      </c>
      <c r="Z518" s="8">
        <v>29776</v>
      </c>
      <c r="AA518" s="9">
        <v>12.21</v>
      </c>
      <c r="AB518" s="8">
        <v>77267.240000000005</v>
      </c>
      <c r="AD518" s="10">
        <v>5009314</v>
      </c>
      <c r="AE518" s="11">
        <v>45088</v>
      </c>
      <c r="AF518" s="8">
        <v>16700</v>
      </c>
      <c r="AG518" s="8">
        <v>1924</v>
      </c>
      <c r="AH518" s="12">
        <v>0.12826666666666667</v>
      </c>
      <c r="AI518" s="8">
        <v>157.57575757575756</v>
      </c>
      <c r="AJ518" s="11">
        <v>46382.575757557868</v>
      </c>
      <c r="AK518" s="11">
        <v>46368</v>
      </c>
      <c r="AL518" s="10">
        <v>14</v>
      </c>
      <c r="AM518">
        <v>31522.03</v>
      </c>
      <c r="AN518">
        <v>0.98813533333333325</v>
      </c>
      <c r="AO518" s="40" t="str">
        <f>E518&amp;F518&amp;U518</f>
        <v>RABDRIV-FIDVLH</v>
      </c>
      <c r="AP518" s="40" t="str">
        <f>_xlfn.XLOOKUP(AO518,CrossRef!N:N,CrossRef!A:A,"NOT FOUND",0)</f>
        <v>RAB4050LT</v>
      </c>
      <c r="AQ518" s="40" t="str">
        <f>IFERROR(_xlfn.XLOOKUP(AO518,CrossRef!$N:$N,CrossRef!$E:$E,"Not Found"),"-")</f>
        <v>D10T2</v>
      </c>
      <c r="AR518" s="40" t="str">
        <f>IFERROR(_xlfn.XLOOKUP(AO518,CrossRef!$N:$N,CrossRef!$G:$G,"Not Found"),"-")</f>
        <v>4050 - FINAL DRIVE</v>
      </c>
      <c r="AS518" s="40" t="str">
        <f>IFERROR(_xlfn.XLOOKUP(AO518,CrossRef!$N:$N,CrossRef!$H:$H,"Not Found"),"-")</f>
        <v>LT - LEFT</v>
      </c>
    </row>
    <row r="519" spans="1:45" hidden="1" x14ac:dyDescent="0.3">
      <c r="A519" s="38" t="str">
        <f>E519&amp;F519&amp;U519</f>
        <v>JRPDRIV-TQCV</v>
      </c>
      <c r="B519" s="38" t="str">
        <f>I519&amp;D519&amp;C519</f>
        <v>TD2415310100</v>
      </c>
      <c r="C519" s="38" t="str">
        <f>_xlfn.XLOOKUP(A519,CrossRef!N:N,CrossRef!D:D,"",0)</f>
        <v>00</v>
      </c>
      <c r="D519" s="38" t="str">
        <f>_xlfn.XLOOKUP(A519,CrossRef!N:N,CrossRef!C:C,"",0)</f>
        <v>3101</v>
      </c>
      <c r="E519" s="38" t="str">
        <f>LEFT(M519,3)</f>
        <v>JRP</v>
      </c>
      <c r="F519" s="38" t="str">
        <f>_xlfn.TEXTAFTER(J519,"-")</f>
        <v>DRIV-TQCV</v>
      </c>
      <c r="G519" t="s">
        <v>2813</v>
      </c>
      <c r="H519" t="s">
        <v>2814</v>
      </c>
      <c r="I519" t="s">
        <v>3435</v>
      </c>
      <c r="J519" s="7" t="s">
        <v>398</v>
      </c>
      <c r="K519" t="s">
        <v>2638</v>
      </c>
      <c r="L519" t="s">
        <v>172</v>
      </c>
      <c r="M519" t="s">
        <v>3436</v>
      </c>
      <c r="N519" t="s">
        <v>2640</v>
      </c>
      <c r="O519" t="s">
        <v>2803</v>
      </c>
      <c r="P519" t="s">
        <v>2642</v>
      </c>
      <c r="Q519" t="s">
        <v>2662</v>
      </c>
      <c r="R519" t="s">
        <v>4359</v>
      </c>
      <c r="S519" t="s">
        <v>2655</v>
      </c>
      <c r="T519" t="s">
        <v>2678</v>
      </c>
      <c r="U519" t="s">
        <v>2657</v>
      </c>
      <c r="V519" s="7" t="s">
        <v>399</v>
      </c>
      <c r="W519" s="8">
        <v>20000</v>
      </c>
      <c r="X519" t="s">
        <v>4360</v>
      </c>
      <c r="Y519" t="s">
        <v>4301</v>
      </c>
      <c r="Z519" s="8">
        <v>40212</v>
      </c>
      <c r="AA519" s="9">
        <v>6.62</v>
      </c>
      <c r="AB519" s="8">
        <v>38323.69</v>
      </c>
      <c r="AD519" s="10">
        <v>4439993</v>
      </c>
      <c r="AE519" s="11">
        <v>43771</v>
      </c>
      <c r="AF519" s="8">
        <v>22149</v>
      </c>
      <c r="AG519" s="8">
        <v>1937</v>
      </c>
      <c r="AH519" s="12">
        <v>9.6850000000000006E-2</v>
      </c>
      <c r="AI519" s="8">
        <v>292.59818731117826</v>
      </c>
      <c r="AJ519" s="11">
        <v>46517.598187303243</v>
      </c>
      <c r="AK519" s="11">
        <v>47617</v>
      </c>
      <c r="AL519" s="10">
        <v>-1100</v>
      </c>
      <c r="AM519">
        <v>49427.040000000001</v>
      </c>
      <c r="AN519">
        <v>1.3639019999999999</v>
      </c>
      <c r="AO519" s="40" t="str">
        <f>E519&amp;F519&amp;U519</f>
        <v>JRPDRIV-TQCV</v>
      </c>
      <c r="AP519" s="40" t="str">
        <f>_xlfn.XLOOKUP(AO519,CrossRef!N:N,CrossRef!A:A,"NOT FOUND",0)</f>
        <v>JRP310100</v>
      </c>
      <c r="AQ519" s="40" t="str">
        <f>IFERROR(_xlfn.XLOOKUP(AO519,CrossRef!$N:$N,CrossRef!$E:$E,"Not Found"),"-")</f>
        <v>777F</v>
      </c>
      <c r="AR519" s="40" t="str">
        <f>IFERROR(_xlfn.XLOOKUP(AO519,CrossRef!$N:$N,CrossRef!$G:$G,"Not Found"),"-")</f>
        <v>3101 - TORQUE CONVERTER</v>
      </c>
      <c r="AS519" s="40" t="str">
        <f>IFERROR(_xlfn.XLOOKUP(AO519,CrossRef!$N:$N,CrossRef!$H:$H,"Not Found"),"-")</f>
        <v>00 - (NONE)</v>
      </c>
    </row>
    <row r="520" spans="1:45" hidden="1" x14ac:dyDescent="0.3">
      <c r="A520" s="38" t="str">
        <f>E520&amp;F520&amp;U520</f>
        <v>JRPENGI</v>
      </c>
      <c r="B520" s="38" t="str">
        <f>I520&amp;D520&amp;C520</f>
        <v>TD2415100000</v>
      </c>
      <c r="C520" s="38" t="str">
        <f>_xlfn.XLOOKUP(A520,CrossRef!N:N,CrossRef!D:D,"",0)</f>
        <v>00</v>
      </c>
      <c r="D520" s="38" t="str">
        <f>_xlfn.XLOOKUP(A520,CrossRef!N:N,CrossRef!C:C,"",0)</f>
        <v>1000</v>
      </c>
      <c r="E520" s="38" t="str">
        <f>LEFT(M520,3)</f>
        <v>JRP</v>
      </c>
      <c r="F520" s="38" t="str">
        <f>_xlfn.TEXTAFTER(J520,"-")</f>
        <v>ENGI</v>
      </c>
      <c r="G520" t="s">
        <v>2813</v>
      </c>
      <c r="H520" t="s">
        <v>2814</v>
      </c>
      <c r="I520" t="s">
        <v>3435</v>
      </c>
      <c r="J520" s="7" t="s">
        <v>174</v>
      </c>
      <c r="K520" t="s">
        <v>2638</v>
      </c>
      <c r="L520" t="s">
        <v>172</v>
      </c>
      <c r="M520" t="s">
        <v>3436</v>
      </c>
      <c r="N520" t="s">
        <v>2640</v>
      </c>
      <c r="O520" t="s">
        <v>2803</v>
      </c>
      <c r="P520" t="s">
        <v>2642</v>
      </c>
      <c r="Q520" t="s">
        <v>2662</v>
      </c>
      <c r="R520" t="s">
        <v>4361</v>
      </c>
      <c r="S520" t="s">
        <v>2655</v>
      </c>
      <c r="T520" t="s">
        <v>3265</v>
      </c>
      <c r="U520" t="s">
        <v>2657</v>
      </c>
      <c r="V520" s="7" t="s">
        <v>22</v>
      </c>
      <c r="W520" s="8">
        <v>20000</v>
      </c>
      <c r="X520" t="s">
        <v>4362</v>
      </c>
      <c r="Y520" t="s">
        <v>3893</v>
      </c>
      <c r="Z520" s="8">
        <v>40212</v>
      </c>
      <c r="AA520" s="9">
        <v>6.62</v>
      </c>
      <c r="AB520" s="8">
        <v>254605.26</v>
      </c>
      <c r="AD520" s="10">
        <v>4437342</v>
      </c>
      <c r="AE520" s="11">
        <v>43771</v>
      </c>
      <c r="AF520" s="8">
        <v>22149</v>
      </c>
      <c r="AG520" s="8">
        <v>1937</v>
      </c>
      <c r="AH520" s="12">
        <v>9.6850000000000006E-2</v>
      </c>
      <c r="AI520" s="8">
        <v>292.59818731117826</v>
      </c>
      <c r="AJ520" s="11">
        <v>46517.598187303243</v>
      </c>
      <c r="AK520" s="11"/>
      <c r="AL520" s="10"/>
      <c r="AO520" s="40" t="str">
        <f>E520&amp;F520&amp;U520</f>
        <v>JRPENGI</v>
      </c>
      <c r="AP520" s="40" t="str">
        <f>_xlfn.XLOOKUP(AO520,CrossRef!N:N,CrossRef!A:A,"NOT FOUND",0)</f>
        <v>JRP100000</v>
      </c>
      <c r="AQ520" s="40" t="str">
        <f>IFERROR(_xlfn.XLOOKUP(AO520,CrossRef!$N:$N,CrossRef!$E:$E,"Not Found"),"-")</f>
        <v>777F</v>
      </c>
      <c r="AR520" s="40" t="str">
        <f>IFERROR(_xlfn.XLOOKUP(AO520,CrossRef!$N:$N,CrossRef!$G:$G,"Not Found"),"-")</f>
        <v>1000 - ENGINE</v>
      </c>
      <c r="AS520" s="40" t="str">
        <f>IFERROR(_xlfn.XLOOKUP(AO520,CrossRef!$N:$N,CrossRef!$H:$H,"Not Found"),"-")</f>
        <v>00 - (NONE)</v>
      </c>
    </row>
    <row r="521" spans="1:45" hidden="1" x14ac:dyDescent="0.3">
      <c r="A521" s="38" t="str">
        <f>E521&amp;F521&amp;U521</f>
        <v>ZSPENGI</v>
      </c>
      <c r="B521" s="38" t="str">
        <f>I521&amp;D521&amp;C521</f>
        <v>TD6738100000</v>
      </c>
      <c r="C521" s="38" t="str">
        <f>_xlfn.XLOOKUP(A521,CrossRef!N:N,CrossRef!D:D,"",0)</f>
        <v>00</v>
      </c>
      <c r="D521" s="38" t="str">
        <f>_xlfn.XLOOKUP(A521,CrossRef!N:N,CrossRef!C:C,"",0)</f>
        <v>1000</v>
      </c>
      <c r="E521" s="38" t="str">
        <f>LEFT(M521,3)</f>
        <v>ZSP</v>
      </c>
      <c r="F521" s="38" t="str">
        <f>_xlfn.TEXTAFTER(J521,"-")</f>
        <v>ENGI</v>
      </c>
      <c r="G521" t="s">
        <v>2648</v>
      </c>
      <c r="H521" t="s">
        <v>2649</v>
      </c>
      <c r="I521" t="s">
        <v>4363</v>
      </c>
      <c r="J521" s="7" t="s">
        <v>1350</v>
      </c>
      <c r="K521" t="s">
        <v>2638</v>
      </c>
      <c r="L521" t="s">
        <v>193</v>
      </c>
      <c r="M521" t="s">
        <v>4364</v>
      </c>
      <c r="N521" t="s">
        <v>2640</v>
      </c>
      <c r="O521" t="s">
        <v>3054</v>
      </c>
      <c r="P521" t="s">
        <v>2642</v>
      </c>
      <c r="Q521" t="s">
        <v>2640</v>
      </c>
      <c r="R521" t="s">
        <v>4365</v>
      </c>
      <c r="S521" t="s">
        <v>2655</v>
      </c>
      <c r="T521" t="s">
        <v>3087</v>
      </c>
      <c r="U521" t="s">
        <v>2657</v>
      </c>
      <c r="V521" s="7" t="s">
        <v>1256</v>
      </c>
      <c r="W521" s="8">
        <v>10000</v>
      </c>
      <c r="X521" t="s">
        <v>4366</v>
      </c>
      <c r="Y521" t="s">
        <v>3902</v>
      </c>
      <c r="Z521" s="8">
        <v>8057.24</v>
      </c>
      <c r="AA521" s="9">
        <v>18.38</v>
      </c>
      <c r="AB521" s="8">
        <v>65918.880000000005</v>
      </c>
      <c r="AD521" s="10">
        <v>4948615</v>
      </c>
      <c r="AE521" s="11"/>
      <c r="AF521" s="8"/>
      <c r="AG521" s="8">
        <v>1942.7600000000002</v>
      </c>
      <c r="AH521" s="12">
        <v>0.19427600000000003</v>
      </c>
      <c r="AI521" s="8">
        <v>105.69967355821547</v>
      </c>
      <c r="AJ521" s="11">
        <v>46330.69967357639</v>
      </c>
      <c r="AK521" s="11">
        <v>46343</v>
      </c>
      <c r="AL521" s="10">
        <v>-13</v>
      </c>
      <c r="AM521">
        <v>10226.08</v>
      </c>
      <c r="AO521" s="40" t="str">
        <f>E521&amp;F521&amp;U521</f>
        <v>ZSPENGI</v>
      </c>
      <c r="AP521" s="40" t="str">
        <f>_xlfn.XLOOKUP(AO521,CrossRef!N:N,CrossRef!A:A,"NOT FOUND",0)</f>
        <v>ZSP100000</v>
      </c>
      <c r="AQ521" s="40" t="str">
        <f>IFERROR(_xlfn.XLOOKUP(AO521,CrossRef!$N:$N,CrossRef!$E:$E,"Not Found"),"-")</f>
        <v>785D</v>
      </c>
      <c r="AR521" s="40" t="str">
        <f>IFERROR(_xlfn.XLOOKUP(AO521,CrossRef!$N:$N,CrossRef!$G:$G,"Not Found"),"-")</f>
        <v>1000 - ENGINE</v>
      </c>
      <c r="AS521" s="40" t="str">
        <f>IFERROR(_xlfn.XLOOKUP(AO521,CrossRef!$N:$N,CrossRef!$H:$H,"Not Found"),"-")</f>
        <v>00 - (NONE)</v>
      </c>
    </row>
    <row r="522" spans="1:45" hidden="1" x14ac:dyDescent="0.3">
      <c r="A522" s="38" t="str">
        <f>E522&amp;F522&amp;U522</f>
        <v>RABENGI</v>
      </c>
      <c r="B522" s="38" t="str">
        <f>I522&amp;D522&amp;C522</f>
        <v>DZ8161100000</v>
      </c>
      <c r="C522" s="38" t="str">
        <f>_xlfn.XLOOKUP(A522,CrossRef!N:N,CrossRef!D:D,"",0)</f>
        <v>00</v>
      </c>
      <c r="D522" s="38" t="str">
        <f>_xlfn.XLOOKUP(A522,CrossRef!N:N,CrossRef!C:C,"",0)</f>
        <v>1000</v>
      </c>
      <c r="E522" s="38" t="str">
        <f>LEFT(M522,3)</f>
        <v>RAB</v>
      </c>
      <c r="F522" s="38" t="str">
        <f>_xlfn.TEXTAFTER(J522,"-")</f>
        <v>ENGI</v>
      </c>
      <c r="G522" t="s">
        <v>2635</v>
      </c>
      <c r="H522" t="s">
        <v>2636</v>
      </c>
      <c r="I522" t="s">
        <v>3498</v>
      </c>
      <c r="J522" s="7" t="s">
        <v>1351</v>
      </c>
      <c r="K522" t="s">
        <v>2638</v>
      </c>
      <c r="L522" t="s">
        <v>34</v>
      </c>
      <c r="M522" t="s">
        <v>3500</v>
      </c>
      <c r="N522" t="s">
        <v>2640</v>
      </c>
      <c r="O522" t="s">
        <v>2653</v>
      </c>
      <c r="P522" t="s">
        <v>2642</v>
      </c>
      <c r="Q522" t="s">
        <v>2662</v>
      </c>
      <c r="R522" t="s">
        <v>4367</v>
      </c>
      <c r="S522" t="s">
        <v>2655</v>
      </c>
      <c r="T522" t="s">
        <v>3265</v>
      </c>
      <c r="U522" t="s">
        <v>2657</v>
      </c>
      <c r="V522" s="7" t="s">
        <v>26</v>
      </c>
      <c r="W522" s="8">
        <v>16000</v>
      </c>
      <c r="X522" t="s">
        <v>4368</v>
      </c>
      <c r="Y522" t="s">
        <v>4369</v>
      </c>
      <c r="Z522" s="8">
        <v>28581</v>
      </c>
      <c r="AA522" s="9">
        <v>10.83</v>
      </c>
      <c r="AB522" s="8">
        <v>315489.78999999998</v>
      </c>
      <c r="AD522" s="10">
        <v>4163346</v>
      </c>
      <c r="AE522" s="11">
        <v>44813</v>
      </c>
      <c r="AF522" s="8">
        <v>14556</v>
      </c>
      <c r="AG522" s="8">
        <v>1975</v>
      </c>
      <c r="AH522" s="12">
        <v>0.12343750000000001</v>
      </c>
      <c r="AI522" s="8">
        <v>182.36380424746076</v>
      </c>
      <c r="AJ522" s="11">
        <v>46407.363804247689</v>
      </c>
      <c r="AK522" s="11">
        <v>46387</v>
      </c>
      <c r="AL522" s="10">
        <v>20</v>
      </c>
      <c r="AM522">
        <v>30335.46</v>
      </c>
      <c r="AN522">
        <v>0.98621624999999991</v>
      </c>
      <c r="AO522" s="40" t="str">
        <f>E522&amp;F522&amp;U522</f>
        <v>RABENGI</v>
      </c>
      <c r="AP522" s="40" t="str">
        <f>_xlfn.XLOOKUP(AO522,CrossRef!N:N,CrossRef!A:A,"NOT FOUND",0)</f>
        <v>RAB100000</v>
      </c>
      <c r="AQ522" s="40" t="str">
        <f>IFERROR(_xlfn.XLOOKUP(AO522,CrossRef!$N:$N,CrossRef!$E:$E,"Not Found"),"-")</f>
        <v>D10T2</v>
      </c>
      <c r="AR522" s="40" t="str">
        <f>IFERROR(_xlfn.XLOOKUP(AO522,CrossRef!$N:$N,CrossRef!$G:$G,"Not Found"),"-")</f>
        <v>1000 - ENGINE</v>
      </c>
      <c r="AS522" s="40" t="str">
        <f>IFERROR(_xlfn.XLOOKUP(AO522,CrossRef!$N:$N,CrossRef!$H:$H,"Not Found"),"-")</f>
        <v>00 - (NONE)</v>
      </c>
    </row>
    <row r="523" spans="1:45" hidden="1" x14ac:dyDescent="0.3">
      <c r="A523" s="38" t="str">
        <f>E523&amp;F523&amp;U523</f>
        <v>RABENGI-COSY</v>
      </c>
      <c r="B523" s="38" t="str">
        <f>I523&amp;D523&amp;C523</f>
        <v>DZ8161135300</v>
      </c>
      <c r="C523" s="38" t="str">
        <f>_xlfn.XLOOKUP(A523,CrossRef!N:N,CrossRef!D:D,"",0)</f>
        <v>00</v>
      </c>
      <c r="D523" s="38" t="str">
        <f>_xlfn.XLOOKUP(A523,CrossRef!N:N,CrossRef!C:C,"",0)</f>
        <v>1353</v>
      </c>
      <c r="E523" s="38" t="str">
        <f>LEFT(M523,3)</f>
        <v>RAB</v>
      </c>
      <c r="F523" s="38" t="str">
        <f>_xlfn.TEXTAFTER(J523,"-")</f>
        <v>ENGI-COSY</v>
      </c>
      <c r="G523" t="s">
        <v>2635</v>
      </c>
      <c r="H523" t="s">
        <v>2636</v>
      </c>
      <c r="I523" t="s">
        <v>3498</v>
      </c>
      <c r="J523" s="7" t="s">
        <v>1352</v>
      </c>
      <c r="K523" t="s">
        <v>2638</v>
      </c>
      <c r="L523" t="s">
        <v>34</v>
      </c>
      <c r="M523" t="s">
        <v>3500</v>
      </c>
      <c r="N523" t="s">
        <v>2640</v>
      </c>
      <c r="O523" t="s">
        <v>2653</v>
      </c>
      <c r="P523" t="s">
        <v>2642</v>
      </c>
      <c r="Q523" t="s">
        <v>2640</v>
      </c>
      <c r="R523" t="s">
        <v>4370</v>
      </c>
      <c r="S523" t="s">
        <v>2655</v>
      </c>
      <c r="T523" t="s">
        <v>3253</v>
      </c>
      <c r="U523" t="s">
        <v>2657</v>
      </c>
      <c r="V523" s="7" t="s">
        <v>211</v>
      </c>
      <c r="W523" s="8">
        <v>16000</v>
      </c>
      <c r="X523" t="s">
        <v>4371</v>
      </c>
      <c r="Y523" t="s">
        <v>4372</v>
      </c>
      <c r="Z523" s="8">
        <v>28581</v>
      </c>
      <c r="AA523" s="9">
        <v>10.83</v>
      </c>
      <c r="AB523" s="8">
        <v>28100.71</v>
      </c>
      <c r="AD523" s="10">
        <v>4164031</v>
      </c>
      <c r="AE523" s="11">
        <v>44813</v>
      </c>
      <c r="AF523" s="8">
        <v>14556</v>
      </c>
      <c r="AG523" s="8">
        <v>1975</v>
      </c>
      <c r="AH523" s="12">
        <v>0.12343750000000001</v>
      </c>
      <c r="AI523" s="8">
        <v>182.36380424746076</v>
      </c>
      <c r="AJ523" s="11">
        <v>46407.363804247689</v>
      </c>
      <c r="AK523" s="11">
        <v>48097</v>
      </c>
      <c r="AL523" s="10">
        <v>-1690</v>
      </c>
      <c r="AM523">
        <v>48854.759999999995</v>
      </c>
      <c r="AN523">
        <v>2.1436724999999996</v>
      </c>
      <c r="AO523" s="40" t="str">
        <f>E523&amp;F523&amp;U523</f>
        <v>RABENGI-COSY</v>
      </c>
      <c r="AP523" s="40" t="str">
        <f>_xlfn.XLOOKUP(AO523,CrossRef!N:N,CrossRef!A:A,"NOT FOUND",0)</f>
        <v>RAB135300</v>
      </c>
      <c r="AQ523" s="40" t="str">
        <f>IFERROR(_xlfn.XLOOKUP(AO523,CrossRef!$N:$N,CrossRef!$E:$E,"Not Found"),"-")</f>
        <v>D10T2</v>
      </c>
      <c r="AR523" s="40" t="str">
        <f>IFERROR(_xlfn.XLOOKUP(AO523,CrossRef!$N:$N,CrossRef!$G:$G,"Not Found"),"-")</f>
        <v>1353 - RADIATOR</v>
      </c>
      <c r="AS523" s="40" t="str">
        <f>IFERROR(_xlfn.XLOOKUP(AO523,CrossRef!$N:$N,CrossRef!$H:$H,"Not Found"),"-")</f>
        <v>00 - (NONE)</v>
      </c>
    </row>
    <row r="524" spans="1:45" hidden="1" x14ac:dyDescent="0.3">
      <c r="A524" s="38" t="str">
        <f>E524&amp;F524&amp;U524</f>
        <v>JRPDRIV-FIDVRHR</v>
      </c>
      <c r="B524" s="38" t="str">
        <f>I524&amp;D524&amp;C524</f>
        <v>TD24164008RI</v>
      </c>
      <c r="C524" s="38" t="str">
        <f>_xlfn.XLOOKUP(A524,CrossRef!N:N,CrossRef!D:D,"",0)</f>
        <v>RI</v>
      </c>
      <c r="D524" s="38" t="str">
        <f>_xlfn.XLOOKUP(A524,CrossRef!N:N,CrossRef!C:C,"",0)</f>
        <v>4008</v>
      </c>
      <c r="E524" s="38" t="str">
        <f>LEFT(M524,3)</f>
        <v>JRP</v>
      </c>
      <c r="F524" s="38" t="str">
        <f>_xlfn.TEXTAFTER(J524,"-")</f>
        <v>DRIV-FIDV</v>
      </c>
      <c r="G524" t="s">
        <v>2813</v>
      </c>
      <c r="H524" t="s">
        <v>2814</v>
      </c>
      <c r="I524" t="s">
        <v>3820</v>
      </c>
      <c r="J524" s="7" t="s">
        <v>1353</v>
      </c>
      <c r="K524" t="s">
        <v>2638</v>
      </c>
      <c r="L524" t="s">
        <v>172</v>
      </c>
      <c r="M524" t="s">
        <v>3821</v>
      </c>
      <c r="N524" t="s">
        <v>2640</v>
      </c>
      <c r="O524" t="s">
        <v>2803</v>
      </c>
      <c r="P524" t="s">
        <v>2642</v>
      </c>
      <c r="Q524" t="s">
        <v>2662</v>
      </c>
      <c r="R524" t="s">
        <v>4373</v>
      </c>
      <c r="S524" t="s">
        <v>2655</v>
      </c>
      <c r="T524" t="s">
        <v>2682</v>
      </c>
      <c r="U524" t="s">
        <v>494</v>
      </c>
      <c r="V524" s="7" t="s">
        <v>554</v>
      </c>
      <c r="W524" s="8">
        <v>18000</v>
      </c>
      <c r="X524" t="s">
        <v>4374</v>
      </c>
      <c r="Y524" t="s">
        <v>4375</v>
      </c>
      <c r="Z524" s="8">
        <v>41796</v>
      </c>
      <c r="AA524" s="9">
        <v>6.72</v>
      </c>
      <c r="AB524" s="8">
        <v>94067.36</v>
      </c>
      <c r="AD524" s="10">
        <v>4439762</v>
      </c>
      <c r="AE524" s="11">
        <v>44726</v>
      </c>
      <c r="AF524" s="8">
        <v>25777</v>
      </c>
      <c r="AG524" s="8">
        <v>1981</v>
      </c>
      <c r="AH524" s="12">
        <v>0.11005555555555556</v>
      </c>
      <c r="AI524" s="8">
        <v>294.79166666666669</v>
      </c>
      <c r="AJ524" s="11">
        <v>46519.791666666664</v>
      </c>
      <c r="AK524" s="11">
        <v>47470</v>
      </c>
      <c r="AL524" s="10">
        <v>-951</v>
      </c>
      <c r="AM524">
        <v>50162.400000000001</v>
      </c>
      <c r="AN524">
        <v>1.3547444444444445</v>
      </c>
      <c r="AO524" s="40" t="str">
        <f>E524&amp;F524&amp;U524</f>
        <v>JRPDRIV-FIDVRHR</v>
      </c>
      <c r="AP524" s="40" t="str">
        <f>_xlfn.XLOOKUP(AO524,CrossRef!N:N,CrossRef!A:A,"NOT FOUND",0)</f>
        <v>JRP4008RI</v>
      </c>
      <c r="AQ524" s="40" t="str">
        <f>IFERROR(_xlfn.XLOOKUP(AO524,CrossRef!$N:$N,CrossRef!$E:$E,"Not Found"),"-")</f>
        <v>777F</v>
      </c>
      <c r="AR524" s="40" t="str">
        <f>IFERROR(_xlfn.XLOOKUP(AO524,CrossRef!$N:$N,CrossRef!$G:$G,"Not Found"),"-")</f>
        <v>4008 - FINAL DRIVE, BRAKE &amp; WHEEL</v>
      </c>
      <c r="AS524" s="40" t="str">
        <f>IFERROR(_xlfn.XLOOKUP(AO524,CrossRef!$N:$N,CrossRef!$H:$H,"Not Found"),"-")</f>
        <v>RI - RIGHT</v>
      </c>
    </row>
    <row r="525" spans="1:45" hidden="1" x14ac:dyDescent="0.3">
      <c r="A525" s="38" t="str">
        <f>E525&amp;F525&amp;U525</f>
        <v>AMADRIV</v>
      </c>
      <c r="B525" s="38" t="str">
        <f>I525&amp;D525&amp;C525</f>
        <v>DZ8187300600</v>
      </c>
      <c r="C525" s="38" t="str">
        <f>_xlfn.XLOOKUP(A525,CrossRef!N:N,CrossRef!D:D,"",0)</f>
        <v>00</v>
      </c>
      <c r="D525" s="38" t="str">
        <f>_xlfn.XLOOKUP(A525,CrossRef!N:N,CrossRef!C:C,"",0)</f>
        <v>3006</v>
      </c>
      <c r="E525" s="38" t="str">
        <f>LEFT(M525,3)</f>
        <v>AMA</v>
      </c>
      <c r="F525" s="38" t="str">
        <f>_xlfn.TEXTAFTER(J525,"-")</f>
        <v>DRIV</v>
      </c>
      <c r="G525" t="s">
        <v>2725</v>
      </c>
      <c r="H525" t="s">
        <v>2726</v>
      </c>
      <c r="I525" t="s">
        <v>4376</v>
      </c>
      <c r="J525" s="7" t="s">
        <v>788</v>
      </c>
      <c r="K525" t="s">
        <v>2638</v>
      </c>
      <c r="L525" t="s">
        <v>216</v>
      </c>
      <c r="M525" t="s">
        <v>4377</v>
      </c>
      <c r="N525" t="s">
        <v>2640</v>
      </c>
      <c r="O525" t="s">
        <v>2803</v>
      </c>
      <c r="P525" t="s">
        <v>2642</v>
      </c>
      <c r="Q525" t="s">
        <v>2640</v>
      </c>
      <c r="R525" t="s">
        <v>4378</v>
      </c>
      <c r="S525" t="s">
        <v>2655</v>
      </c>
      <c r="T525" t="s">
        <v>4379</v>
      </c>
      <c r="U525" t="s">
        <v>2657</v>
      </c>
      <c r="V525" s="7" t="s">
        <v>789</v>
      </c>
      <c r="W525" s="8">
        <v>12000</v>
      </c>
      <c r="X525" t="s">
        <v>4380</v>
      </c>
      <c r="Y525" t="s">
        <v>4381</v>
      </c>
      <c r="Z525" s="8">
        <v>21296.9</v>
      </c>
      <c r="AA525" s="9">
        <v>11.08</v>
      </c>
      <c r="AB525" s="8">
        <v>48559.53</v>
      </c>
      <c r="AD525" s="10">
        <v>4436686</v>
      </c>
      <c r="AE525" s="11">
        <v>44934</v>
      </c>
      <c r="AF525" s="8">
        <v>11283</v>
      </c>
      <c r="AG525" s="8">
        <v>1986.0999999999985</v>
      </c>
      <c r="AH525" s="12">
        <v>0.1655083333333332</v>
      </c>
      <c r="AI525" s="8">
        <v>179.25090252707568</v>
      </c>
      <c r="AJ525" s="11">
        <v>46404.250902546293</v>
      </c>
      <c r="AK525" s="11">
        <v>51293</v>
      </c>
      <c r="AL525" s="10">
        <v>-4889</v>
      </c>
      <c r="AM525">
        <v>77450.34</v>
      </c>
      <c r="AN525">
        <v>5.5139449999999997</v>
      </c>
      <c r="AO525" s="40" t="str">
        <f>E525&amp;F525&amp;U525</f>
        <v>AMADRIV</v>
      </c>
      <c r="AP525" s="40" t="str">
        <f>_xlfn.XLOOKUP(AO525,CrossRef!N:N,CrossRef!A:A,"NOT FOUND",0)</f>
        <v>AMA300600</v>
      </c>
      <c r="AQ525" s="40" t="str">
        <f>IFERROR(_xlfn.XLOOKUP(AO525,CrossRef!$N:$N,CrossRef!$E:$E,"Not Found"),"-")</f>
        <v>D11T</v>
      </c>
      <c r="AR525" s="40" t="str">
        <f>IFERROR(_xlfn.XLOOKUP(AO525,CrossRef!$N:$N,CrossRef!$G:$G,"Not Found"),"-")</f>
        <v>3006 - TRANSMISSION &amp; DIFFERENTIAL UNIT</v>
      </c>
      <c r="AS525" s="40" t="str">
        <f>IFERROR(_xlfn.XLOOKUP(AO525,CrossRef!$N:$N,CrossRef!$H:$H,"Not Found"),"-")</f>
        <v>00 - (NONE)</v>
      </c>
    </row>
    <row r="526" spans="1:45" hidden="1" x14ac:dyDescent="0.3">
      <c r="A526" s="38" t="str">
        <f>E526&amp;F526&amp;U526</f>
        <v>AMADRIV-TMSN</v>
      </c>
      <c r="B526" s="38" t="str">
        <f>I526&amp;D526&amp;C526</f>
        <v>DZ8187303000</v>
      </c>
      <c r="C526" s="38" t="str">
        <f>_xlfn.XLOOKUP(A526,CrossRef!N:N,CrossRef!D:D,"",0)</f>
        <v>00</v>
      </c>
      <c r="D526" s="38" t="str">
        <f>_xlfn.XLOOKUP(A526,CrossRef!N:N,CrossRef!C:C,"",0)</f>
        <v>3030</v>
      </c>
      <c r="E526" s="38" t="str">
        <f>LEFT(M526,3)</f>
        <v>AMA</v>
      </c>
      <c r="F526" s="38" t="str">
        <f>_xlfn.TEXTAFTER(J526,"-")</f>
        <v>DRIV-TMSN</v>
      </c>
      <c r="G526" t="s">
        <v>2725</v>
      </c>
      <c r="H526" t="s">
        <v>2726</v>
      </c>
      <c r="I526" t="s">
        <v>4376</v>
      </c>
      <c r="J526" s="7" t="s">
        <v>310</v>
      </c>
      <c r="K526" t="s">
        <v>2638</v>
      </c>
      <c r="L526" t="s">
        <v>216</v>
      </c>
      <c r="M526" t="s">
        <v>4377</v>
      </c>
      <c r="N526" t="s">
        <v>2640</v>
      </c>
      <c r="O526" t="s">
        <v>2803</v>
      </c>
      <c r="P526" t="s">
        <v>2642</v>
      </c>
      <c r="Q526" t="s">
        <v>2640</v>
      </c>
      <c r="R526" t="s">
        <v>4382</v>
      </c>
      <c r="S526" t="s">
        <v>2655</v>
      </c>
      <c r="T526" t="s">
        <v>2818</v>
      </c>
      <c r="U526" t="s">
        <v>2657</v>
      </c>
      <c r="V526" s="7" t="s">
        <v>308</v>
      </c>
      <c r="W526" s="8">
        <v>12000</v>
      </c>
      <c r="X526" t="s">
        <v>4383</v>
      </c>
      <c r="Y526" t="s">
        <v>4384</v>
      </c>
      <c r="Z526" s="8">
        <v>21296.9</v>
      </c>
      <c r="AA526" s="9">
        <v>11.08</v>
      </c>
      <c r="AB526" s="8">
        <v>84207.42</v>
      </c>
      <c r="AD526" s="10">
        <v>4436683</v>
      </c>
      <c r="AE526" s="11">
        <v>45309</v>
      </c>
      <c r="AF526" s="8">
        <v>11283</v>
      </c>
      <c r="AG526" s="8">
        <v>1986.0999999999985</v>
      </c>
      <c r="AH526" s="12">
        <v>0.1655083333333332</v>
      </c>
      <c r="AI526" s="8">
        <v>179.25090252707568</v>
      </c>
      <c r="AJ526" s="11">
        <v>46404.250902546293</v>
      </c>
      <c r="AK526" s="11">
        <v>51293</v>
      </c>
      <c r="AL526" s="10">
        <v>-4889</v>
      </c>
      <c r="AM526">
        <v>77450.34</v>
      </c>
      <c r="AN526">
        <v>5.5139449999999997</v>
      </c>
      <c r="AO526" s="40" t="str">
        <f>E526&amp;F526&amp;U526</f>
        <v>AMADRIV-TMSN</v>
      </c>
      <c r="AP526" s="40" t="str">
        <f>_xlfn.XLOOKUP(AO526,CrossRef!N:N,CrossRef!A:A,"NOT FOUND",0)</f>
        <v>AMA303000</v>
      </c>
      <c r="AQ526" s="40" t="str">
        <f>IFERROR(_xlfn.XLOOKUP(AO526,CrossRef!$N:$N,CrossRef!$E:$E,"Not Found"),"-")</f>
        <v>D11T</v>
      </c>
      <c r="AR526" s="40" t="str">
        <f>IFERROR(_xlfn.XLOOKUP(AO526,CrossRef!$N:$N,CrossRef!$G:$G,"Not Found"),"-")</f>
        <v>3030 - TRANSMISSION</v>
      </c>
      <c r="AS526" s="40" t="str">
        <f>IFERROR(_xlfn.XLOOKUP(AO526,CrossRef!$N:$N,CrossRef!$H:$H,"Not Found"),"-")</f>
        <v>00 - (NONE)</v>
      </c>
    </row>
    <row r="527" spans="1:45" hidden="1" x14ac:dyDescent="0.3">
      <c r="A527" s="38" t="str">
        <f>E527&amp;F527&amp;U527</f>
        <v>AMADRIV-TQCV</v>
      </c>
      <c r="B527" s="38" t="str">
        <f>I527&amp;D527&amp;C527</f>
        <v>DZ8187310100</v>
      </c>
      <c r="C527" s="38" t="str">
        <f>_xlfn.XLOOKUP(A527,CrossRef!N:N,CrossRef!D:D,"",0)</f>
        <v>00</v>
      </c>
      <c r="D527" s="38" t="str">
        <f>_xlfn.XLOOKUP(A527,CrossRef!N:N,CrossRef!C:C,"",0)</f>
        <v>3101</v>
      </c>
      <c r="E527" s="38" t="str">
        <f>LEFT(M527,3)</f>
        <v>AMA</v>
      </c>
      <c r="F527" s="38" t="str">
        <f>_xlfn.TEXTAFTER(J527,"-")</f>
        <v>DRIV-TQCV</v>
      </c>
      <c r="G527" t="s">
        <v>2725</v>
      </c>
      <c r="H527" t="s">
        <v>2726</v>
      </c>
      <c r="I527" t="s">
        <v>4376</v>
      </c>
      <c r="J527" s="7" t="s">
        <v>369</v>
      </c>
      <c r="K527" t="s">
        <v>2638</v>
      </c>
      <c r="L527" t="s">
        <v>216</v>
      </c>
      <c r="M527" t="s">
        <v>4377</v>
      </c>
      <c r="N527" t="s">
        <v>2640</v>
      </c>
      <c r="O527" t="s">
        <v>2803</v>
      </c>
      <c r="P527" t="s">
        <v>2642</v>
      </c>
      <c r="Q527" t="s">
        <v>2640</v>
      </c>
      <c r="R527" t="s">
        <v>4385</v>
      </c>
      <c r="S527" t="s">
        <v>2655</v>
      </c>
      <c r="T527" t="s">
        <v>2678</v>
      </c>
      <c r="U527" t="s">
        <v>2657</v>
      </c>
      <c r="V527" s="7" t="s">
        <v>367</v>
      </c>
      <c r="W527" s="8">
        <v>12000</v>
      </c>
      <c r="X527" t="s">
        <v>4386</v>
      </c>
      <c r="Y527" t="s">
        <v>4387</v>
      </c>
      <c r="Z527" s="8">
        <v>21296.9</v>
      </c>
      <c r="AA527" s="9">
        <v>11.08</v>
      </c>
      <c r="AB527" s="8">
        <v>62991.56</v>
      </c>
      <c r="AD527" s="10">
        <v>4436684</v>
      </c>
      <c r="AE527" s="11">
        <v>45296</v>
      </c>
      <c r="AF527" s="8">
        <v>11283</v>
      </c>
      <c r="AG527" s="8">
        <v>1986.0999999999985</v>
      </c>
      <c r="AH527" s="12">
        <v>0.1655083333333332</v>
      </c>
      <c r="AI527" s="8">
        <v>179.25090252707568</v>
      </c>
      <c r="AJ527" s="11">
        <v>46404.250902546293</v>
      </c>
      <c r="AK527" s="11">
        <v>51293</v>
      </c>
      <c r="AL527" s="10">
        <v>-4889</v>
      </c>
      <c r="AM527">
        <v>77450.34</v>
      </c>
      <c r="AN527">
        <v>5.5139449999999997</v>
      </c>
      <c r="AO527" s="40" t="str">
        <f>E527&amp;F527&amp;U527</f>
        <v>AMADRIV-TQCV</v>
      </c>
      <c r="AP527" s="40" t="str">
        <f>_xlfn.XLOOKUP(AO527,CrossRef!N:N,CrossRef!A:A,"NOT FOUND",0)</f>
        <v>AMA310100</v>
      </c>
      <c r="AQ527" s="40" t="str">
        <f>IFERROR(_xlfn.XLOOKUP(AO527,CrossRef!$N:$N,CrossRef!$E:$E,"Not Found"),"-")</f>
        <v>D11T</v>
      </c>
      <c r="AR527" s="40" t="str">
        <f>IFERROR(_xlfn.XLOOKUP(AO527,CrossRef!$N:$N,CrossRef!$G:$G,"Not Found"),"-")</f>
        <v>3101 - TORQUE CONVERTER</v>
      </c>
      <c r="AS527" s="40" t="str">
        <f>IFERROR(_xlfn.XLOOKUP(AO527,CrossRef!$N:$N,CrossRef!$H:$H,"Not Found"),"-")</f>
        <v>00 - (NONE)</v>
      </c>
    </row>
    <row r="528" spans="1:45" hidden="1" x14ac:dyDescent="0.3">
      <c r="A528" s="38" t="str">
        <f>E528&amp;F528&amp;U528</f>
        <v>ZSPENGI</v>
      </c>
      <c r="B528" s="38" t="str">
        <f>I528&amp;D528&amp;C528</f>
        <v>TD6740100000</v>
      </c>
      <c r="C528" s="38" t="str">
        <f>_xlfn.XLOOKUP(A528,CrossRef!N:N,CrossRef!D:D,"",0)</f>
        <v>00</v>
      </c>
      <c r="D528" s="38" t="str">
        <f>_xlfn.XLOOKUP(A528,CrossRef!N:N,CrossRef!C:C,"",0)</f>
        <v>1000</v>
      </c>
      <c r="E528" s="38" t="str">
        <f>LEFT(M528,3)</f>
        <v>ZSP</v>
      </c>
      <c r="F528" s="38" t="str">
        <f>_xlfn.TEXTAFTER(J528,"-")</f>
        <v>ENGI</v>
      </c>
      <c r="G528" t="s">
        <v>2648</v>
      </c>
      <c r="H528" t="s">
        <v>2649</v>
      </c>
      <c r="I528" t="s">
        <v>4388</v>
      </c>
      <c r="J528" s="7" t="s">
        <v>1354</v>
      </c>
      <c r="K528" t="s">
        <v>2638</v>
      </c>
      <c r="L528" t="s">
        <v>193</v>
      </c>
      <c r="M528" t="s">
        <v>4389</v>
      </c>
      <c r="N528" t="s">
        <v>2640</v>
      </c>
      <c r="O528" t="s">
        <v>3054</v>
      </c>
      <c r="P528" t="s">
        <v>2642</v>
      </c>
      <c r="Q528" t="s">
        <v>2640</v>
      </c>
      <c r="R528" t="s">
        <v>4390</v>
      </c>
      <c r="S528" t="s">
        <v>2655</v>
      </c>
      <c r="T528" t="s">
        <v>3087</v>
      </c>
      <c r="U528" t="s">
        <v>2657</v>
      </c>
      <c r="V528" s="7" t="s">
        <v>1256</v>
      </c>
      <c r="W528" s="8">
        <v>10000</v>
      </c>
      <c r="X528" t="s">
        <v>4391</v>
      </c>
      <c r="Y528" t="s">
        <v>3902</v>
      </c>
      <c r="Z528" s="8">
        <v>8003.97</v>
      </c>
      <c r="AA528" s="9">
        <v>18.52</v>
      </c>
      <c r="AB528" s="8">
        <v>65918.880000000005</v>
      </c>
      <c r="AD528" s="10">
        <v>4949653</v>
      </c>
      <c r="AE528" s="11"/>
      <c r="AF528" s="8"/>
      <c r="AG528" s="8">
        <v>1996.0299999999997</v>
      </c>
      <c r="AH528" s="12">
        <v>0.19960299999999997</v>
      </c>
      <c r="AI528" s="8">
        <v>107.77699784017277</v>
      </c>
      <c r="AJ528" s="11">
        <v>46332.776997835645</v>
      </c>
      <c r="AK528" s="11">
        <v>46345</v>
      </c>
      <c r="AL528" s="10">
        <v>-13</v>
      </c>
      <c r="AM528">
        <v>10226.370000000001</v>
      </c>
      <c r="AO528" s="40" t="str">
        <f>E528&amp;F528&amp;U528</f>
        <v>ZSPENGI</v>
      </c>
      <c r="AP528" s="40" t="str">
        <f>_xlfn.XLOOKUP(AO528,CrossRef!N:N,CrossRef!A:A,"NOT FOUND",0)</f>
        <v>ZSP100000</v>
      </c>
      <c r="AQ528" s="40" t="str">
        <f>IFERROR(_xlfn.XLOOKUP(AO528,CrossRef!$N:$N,CrossRef!$E:$E,"Not Found"),"-")</f>
        <v>785D</v>
      </c>
      <c r="AR528" s="40" t="str">
        <f>IFERROR(_xlfn.XLOOKUP(AO528,CrossRef!$N:$N,CrossRef!$G:$G,"Not Found"),"-")</f>
        <v>1000 - ENGINE</v>
      </c>
      <c r="AS528" s="40" t="str">
        <f>IFERROR(_xlfn.XLOOKUP(AO528,CrossRef!$N:$N,CrossRef!$H:$H,"Not Found"),"-")</f>
        <v>00 - (NONE)</v>
      </c>
    </row>
    <row r="529" spans="1:45" hidden="1" x14ac:dyDescent="0.3">
      <c r="A529" s="38" t="str">
        <f>E529&amp;F529&amp;U529</f>
        <v>HCMENGI</v>
      </c>
      <c r="B529" s="38" t="str">
        <f>I529&amp;D529&amp;C529</f>
        <v>EX7152100000</v>
      </c>
      <c r="C529" s="38" t="str">
        <f>_xlfn.XLOOKUP(A529,CrossRef!N:N,CrossRef!D:D,"",0)</f>
        <v>00</v>
      </c>
      <c r="D529" s="38" t="str">
        <f>_xlfn.XLOOKUP(A529,CrossRef!N:N,CrossRef!C:C,"",0)</f>
        <v>1000</v>
      </c>
      <c r="E529" s="38" t="str">
        <f>LEFT(M529,3)</f>
        <v>HCM</v>
      </c>
      <c r="F529" s="38" t="str">
        <f>_xlfn.TEXTAFTER(J529,"-")</f>
        <v>ENGI</v>
      </c>
      <c r="G529" t="s">
        <v>2648</v>
      </c>
      <c r="H529" t="s">
        <v>2649</v>
      </c>
      <c r="I529" t="s">
        <v>3143</v>
      </c>
      <c r="J529" s="7" t="s">
        <v>1355</v>
      </c>
      <c r="K529" t="s">
        <v>2668</v>
      </c>
      <c r="L529" t="s">
        <v>3052</v>
      </c>
      <c r="M529" t="s">
        <v>3144</v>
      </c>
      <c r="N529" t="s">
        <v>2640</v>
      </c>
      <c r="O529" t="s">
        <v>2803</v>
      </c>
      <c r="P529" t="s">
        <v>2642</v>
      </c>
      <c r="Q529" t="s">
        <v>2640</v>
      </c>
      <c r="R529" t="s">
        <v>4392</v>
      </c>
      <c r="S529" t="s">
        <v>2655</v>
      </c>
      <c r="T529" t="s">
        <v>3087</v>
      </c>
      <c r="U529" t="s">
        <v>2657</v>
      </c>
      <c r="V529" s="7" t="s">
        <v>1160</v>
      </c>
      <c r="W529" s="8">
        <v>12000</v>
      </c>
      <c r="X529" t="s">
        <v>4393</v>
      </c>
      <c r="Y529" t="s">
        <v>4394</v>
      </c>
      <c r="Z529" s="8">
        <v>22599</v>
      </c>
      <c r="AA529" s="9">
        <v>14.8</v>
      </c>
      <c r="AB529" s="8">
        <v>186018.75</v>
      </c>
      <c r="AD529" s="10">
        <v>4480119</v>
      </c>
      <c r="AE529" s="11">
        <v>45482</v>
      </c>
      <c r="AF529" s="8">
        <v>12601.3</v>
      </c>
      <c r="AG529" s="8">
        <v>2002.2999999999993</v>
      </c>
      <c r="AH529" s="12">
        <v>0.16685833333333328</v>
      </c>
      <c r="AI529" s="8">
        <v>135.29054054054049</v>
      </c>
      <c r="AJ529" s="11">
        <v>46360.290540543981</v>
      </c>
      <c r="AK529" s="11">
        <v>47039</v>
      </c>
      <c r="AL529" s="10">
        <v>-679</v>
      </c>
      <c r="AM529">
        <v>34646.199999999997</v>
      </c>
      <c r="AN529">
        <v>1.8370749999999998</v>
      </c>
      <c r="AO529" s="40" t="str">
        <f>E529&amp;F529&amp;U529</f>
        <v>HCMENGI</v>
      </c>
      <c r="AP529" s="40" t="str">
        <f>_xlfn.XLOOKUP(AO529,CrossRef!N:N,CrossRef!A:A,"NOT FOUND",0)</f>
        <v>HCM100000</v>
      </c>
      <c r="AQ529" s="40" t="str">
        <f>IFERROR(_xlfn.XLOOKUP(AO529,CrossRef!$N:$N,CrossRef!$E:$E,"Not Found"),"-")</f>
        <v>EX2500</v>
      </c>
      <c r="AR529" s="40" t="str">
        <f>IFERROR(_xlfn.XLOOKUP(AO529,CrossRef!$N:$N,CrossRef!$G:$G,"Not Found"),"-")</f>
        <v>1000 - ENGINE</v>
      </c>
      <c r="AS529" s="40" t="str">
        <f>IFERROR(_xlfn.XLOOKUP(AO529,CrossRef!$N:$N,CrossRef!$H:$H,"Not Found"),"-")</f>
        <v>00 - (NONE)</v>
      </c>
    </row>
    <row r="530" spans="1:45" hidden="1" x14ac:dyDescent="0.3">
      <c r="A530" s="38" t="str">
        <f>E530&amp;F530&amp;U530</f>
        <v>ZSPENGI</v>
      </c>
      <c r="B530" s="38" t="str">
        <f>I530&amp;D530&amp;C530</f>
        <v>TD6736100000</v>
      </c>
      <c r="C530" s="38" t="str">
        <f>_xlfn.XLOOKUP(A530,CrossRef!N:N,CrossRef!D:D,"",0)</f>
        <v>00</v>
      </c>
      <c r="D530" s="38" t="str">
        <f>_xlfn.XLOOKUP(A530,CrossRef!N:N,CrossRef!C:C,"",0)</f>
        <v>1000</v>
      </c>
      <c r="E530" s="38" t="str">
        <f>LEFT(M530,3)</f>
        <v>ZSP</v>
      </c>
      <c r="F530" s="38" t="str">
        <f>_xlfn.TEXTAFTER(J530,"-")</f>
        <v>ENGI</v>
      </c>
      <c r="G530" t="s">
        <v>2648</v>
      </c>
      <c r="H530" t="s">
        <v>2649</v>
      </c>
      <c r="I530" t="s">
        <v>4395</v>
      </c>
      <c r="J530" s="7" t="s">
        <v>1356</v>
      </c>
      <c r="K530" t="s">
        <v>2638</v>
      </c>
      <c r="L530" t="s">
        <v>193</v>
      </c>
      <c r="M530" t="s">
        <v>4396</v>
      </c>
      <c r="N530" t="s">
        <v>2640</v>
      </c>
      <c r="O530" t="s">
        <v>3054</v>
      </c>
      <c r="P530" t="s">
        <v>2642</v>
      </c>
      <c r="Q530" t="s">
        <v>2640</v>
      </c>
      <c r="R530" t="s">
        <v>4397</v>
      </c>
      <c r="S530" t="s">
        <v>2655</v>
      </c>
      <c r="T530" t="s">
        <v>3087</v>
      </c>
      <c r="U530" t="s">
        <v>2657</v>
      </c>
      <c r="V530" s="7" t="s">
        <v>1256</v>
      </c>
      <c r="W530" s="8">
        <v>10000</v>
      </c>
      <c r="X530" t="s">
        <v>4398</v>
      </c>
      <c r="Y530" t="s">
        <v>3902</v>
      </c>
      <c r="Z530" s="8">
        <v>7985.17</v>
      </c>
      <c r="AA530" s="9">
        <v>18.93</v>
      </c>
      <c r="AB530" s="8">
        <v>65918.880000000005</v>
      </c>
      <c r="AD530" s="10">
        <v>4950710</v>
      </c>
      <c r="AE530" s="11"/>
      <c r="AF530" s="8"/>
      <c r="AG530" s="8">
        <v>2014.83</v>
      </c>
      <c r="AH530" s="12">
        <v>0.201483</v>
      </c>
      <c r="AI530" s="8">
        <v>106.43581616481775</v>
      </c>
      <c r="AJ530" s="11">
        <v>46331.435816168982</v>
      </c>
      <c r="AK530" s="11">
        <v>46347</v>
      </c>
      <c r="AL530" s="10">
        <v>-16</v>
      </c>
      <c r="AM530">
        <v>10294.630000000001</v>
      </c>
      <c r="AO530" s="40" t="str">
        <f>E530&amp;F530&amp;U530</f>
        <v>ZSPENGI</v>
      </c>
      <c r="AP530" s="40" t="str">
        <f>_xlfn.XLOOKUP(AO530,CrossRef!N:N,CrossRef!A:A,"NOT FOUND",0)</f>
        <v>ZSP100000</v>
      </c>
      <c r="AQ530" s="40" t="str">
        <f>IFERROR(_xlfn.XLOOKUP(AO530,CrossRef!$N:$N,CrossRef!$E:$E,"Not Found"),"-")</f>
        <v>785D</v>
      </c>
      <c r="AR530" s="40" t="str">
        <f>IFERROR(_xlfn.XLOOKUP(AO530,CrossRef!$N:$N,CrossRef!$G:$G,"Not Found"),"-")</f>
        <v>1000 - ENGINE</v>
      </c>
      <c r="AS530" s="40" t="str">
        <f>IFERROR(_xlfn.XLOOKUP(AO530,CrossRef!$N:$N,CrossRef!$H:$H,"Not Found"),"-")</f>
        <v>00 - (NONE)</v>
      </c>
    </row>
    <row r="531" spans="1:45" hidden="1" x14ac:dyDescent="0.3">
      <c r="A531" s="38" t="str">
        <f>E531&amp;F531&amp;U531</f>
        <v>HCMHYSY-CYHY-CYSLLH</v>
      </c>
      <c r="B531" s="38" t="str">
        <f>I531&amp;D531&amp;C531</f>
        <v>EX7115</v>
      </c>
      <c r="C531" s="38" t="str">
        <f>_xlfn.XLOOKUP(A531,CrossRef!N:N,CrossRef!D:D,"",0)</f>
        <v/>
      </c>
      <c r="D531" s="38" t="str">
        <f>_xlfn.XLOOKUP(A531,CrossRef!N:N,CrossRef!C:C,"",0)</f>
        <v/>
      </c>
      <c r="E531" s="38" t="str">
        <f>LEFT(M531,3)</f>
        <v>HCM</v>
      </c>
      <c r="F531" s="38" t="str">
        <f>_xlfn.TEXTAFTER(J531,"-")</f>
        <v>HYSY-CYHY-CYSL</v>
      </c>
      <c r="G531" t="s">
        <v>2725</v>
      </c>
      <c r="H531" t="s">
        <v>2726</v>
      </c>
      <c r="I531" t="s">
        <v>2832</v>
      </c>
      <c r="J531" s="7" t="s">
        <v>1357</v>
      </c>
      <c r="K531" t="s">
        <v>2668</v>
      </c>
      <c r="L531" t="s">
        <v>75</v>
      </c>
      <c r="M531" t="s">
        <v>2833</v>
      </c>
      <c r="N531" t="s">
        <v>2640</v>
      </c>
      <c r="O531" t="s">
        <v>2803</v>
      </c>
      <c r="P531" t="s">
        <v>2642</v>
      </c>
      <c r="Q531" t="s">
        <v>2640</v>
      </c>
      <c r="R531" t="s">
        <v>4399</v>
      </c>
      <c r="S531" t="s">
        <v>2644</v>
      </c>
      <c r="T531" t="s">
        <v>2945</v>
      </c>
      <c r="U531" t="s">
        <v>59</v>
      </c>
      <c r="V531" s="7" t="s">
        <v>706</v>
      </c>
      <c r="W531" s="8">
        <v>10000</v>
      </c>
      <c r="X531" t="s">
        <v>4400</v>
      </c>
      <c r="Y531" t="s">
        <v>4401</v>
      </c>
      <c r="Z531" s="8">
        <v>41257</v>
      </c>
      <c r="AA531" s="9">
        <v>14.67</v>
      </c>
      <c r="AB531" s="8">
        <v>109666.29</v>
      </c>
      <c r="AD531" s="10">
        <v>4940066</v>
      </c>
      <c r="AE531" s="11">
        <v>45630</v>
      </c>
      <c r="AF531" s="8">
        <v>33272.199999999997</v>
      </c>
      <c r="AG531" s="8">
        <v>2015.1999999999971</v>
      </c>
      <c r="AH531" s="12">
        <v>0.2015199999999997</v>
      </c>
      <c r="AI531" s="8">
        <v>137.36877982276735</v>
      </c>
      <c r="AJ531" s="11">
        <v>46362.368779826385</v>
      </c>
      <c r="AK531" s="11">
        <v>46327</v>
      </c>
      <c r="AL531" s="10">
        <v>35</v>
      </c>
      <c r="AM531">
        <v>42753.34</v>
      </c>
      <c r="AN531">
        <v>0.9481139999999999</v>
      </c>
      <c r="AO531" s="40" t="str">
        <f>E531&amp;F531&amp;U531</f>
        <v>HCMHYSY-CYHY-CYSLLH</v>
      </c>
      <c r="AP531" s="40" t="str">
        <f>_xlfn.XLOOKUP(AO531,CrossRef!N:N,CrossRef!A:A,"NOT FOUND",0)</f>
        <v>NOT FOUND</v>
      </c>
      <c r="AQ531" s="40" t="str">
        <f>IFERROR(_xlfn.XLOOKUP(AO531,CrossRef!$N:$N,CrossRef!$E:$E,"Not Found"),"-")</f>
        <v>Not Found</v>
      </c>
      <c r="AR531" s="40" t="str">
        <f>IFERROR(_xlfn.XLOOKUP(AO531,CrossRef!$N:$N,CrossRef!$G:$G,"Not Found"),"-")</f>
        <v>Not Found</v>
      </c>
      <c r="AS531" s="40" t="str">
        <f>IFERROR(_xlfn.XLOOKUP(AO531,CrossRef!$N:$N,CrossRef!$H:$H,"Not Found"),"-")</f>
        <v>Not Found</v>
      </c>
    </row>
    <row r="532" spans="1:45" hidden="1" x14ac:dyDescent="0.3">
      <c r="A532" s="38" t="str">
        <f>E532&amp;F532&amp;U532</f>
        <v>ZSPENGI</v>
      </c>
      <c r="B532" s="38" t="str">
        <f>I532&amp;D532&amp;C532</f>
        <v>TD6739100000</v>
      </c>
      <c r="C532" s="38" t="str">
        <f>_xlfn.XLOOKUP(A532,CrossRef!N:N,CrossRef!D:D,"",0)</f>
        <v>00</v>
      </c>
      <c r="D532" s="38" t="str">
        <f>_xlfn.XLOOKUP(A532,CrossRef!N:N,CrossRef!C:C,"",0)</f>
        <v>1000</v>
      </c>
      <c r="E532" s="38" t="str">
        <f>LEFT(M532,3)</f>
        <v>ZSP</v>
      </c>
      <c r="F532" s="38" t="str">
        <f>_xlfn.TEXTAFTER(J532,"-")</f>
        <v>ENGI</v>
      </c>
      <c r="G532" t="s">
        <v>2648</v>
      </c>
      <c r="H532" t="s">
        <v>2649</v>
      </c>
      <c r="I532" t="s">
        <v>4402</v>
      </c>
      <c r="J532" s="7" t="s">
        <v>1358</v>
      </c>
      <c r="K532" t="s">
        <v>2638</v>
      </c>
      <c r="L532" t="s">
        <v>193</v>
      </c>
      <c r="M532" t="s">
        <v>4403</v>
      </c>
      <c r="N532" t="s">
        <v>2640</v>
      </c>
      <c r="O532" t="s">
        <v>3054</v>
      </c>
      <c r="P532" t="s">
        <v>2642</v>
      </c>
      <c r="Q532" t="s">
        <v>2640</v>
      </c>
      <c r="R532" t="s">
        <v>4404</v>
      </c>
      <c r="S532" t="s">
        <v>2655</v>
      </c>
      <c r="T532" t="s">
        <v>3087</v>
      </c>
      <c r="U532" t="s">
        <v>2657</v>
      </c>
      <c r="V532" s="7" t="s">
        <v>1256</v>
      </c>
      <c r="W532" s="8">
        <v>10000</v>
      </c>
      <c r="X532" t="s">
        <v>4405</v>
      </c>
      <c r="Y532" t="s">
        <v>3902</v>
      </c>
      <c r="Z532" s="8">
        <v>7983.89</v>
      </c>
      <c r="AA532" s="9">
        <v>18.71</v>
      </c>
      <c r="AB532" s="8">
        <v>65918.880000000005</v>
      </c>
      <c r="AD532" s="10">
        <v>4951142</v>
      </c>
      <c r="AE532" s="11"/>
      <c r="AF532" s="8"/>
      <c r="AG532" s="8">
        <v>2016.1099999999997</v>
      </c>
      <c r="AH532" s="12">
        <v>0.20161099999999996</v>
      </c>
      <c r="AI532" s="8">
        <v>107.75574559059325</v>
      </c>
      <c r="AJ532" s="11">
        <v>46332.755745601855</v>
      </c>
      <c r="AK532" s="11">
        <v>46348</v>
      </c>
      <c r="AL532" s="10">
        <v>-16</v>
      </c>
      <c r="AM532">
        <v>10285.220000000001</v>
      </c>
      <c r="AO532" s="40" t="str">
        <f>E532&amp;F532&amp;U532</f>
        <v>ZSPENGI</v>
      </c>
      <c r="AP532" s="40" t="str">
        <f>_xlfn.XLOOKUP(AO532,CrossRef!N:N,CrossRef!A:A,"NOT FOUND",0)</f>
        <v>ZSP100000</v>
      </c>
      <c r="AQ532" s="40" t="str">
        <f>IFERROR(_xlfn.XLOOKUP(AO532,CrossRef!$N:$N,CrossRef!$E:$E,"Not Found"),"-")</f>
        <v>785D</v>
      </c>
      <c r="AR532" s="40" t="str">
        <f>IFERROR(_xlfn.XLOOKUP(AO532,CrossRef!$N:$N,CrossRef!$G:$G,"Not Found"),"-")</f>
        <v>1000 - ENGINE</v>
      </c>
      <c r="AS532" s="40" t="str">
        <f>IFERROR(_xlfn.XLOOKUP(AO532,CrossRef!$N:$N,CrossRef!$H:$H,"Not Found"),"-")</f>
        <v>00 - (NONE)</v>
      </c>
    </row>
    <row r="533" spans="1:45" hidden="1" x14ac:dyDescent="0.3">
      <c r="A533" s="38" t="str">
        <f>E533&amp;F533&amp;U533</f>
        <v>HCMENGI</v>
      </c>
      <c r="B533" s="38" t="str">
        <f>I533&amp;D533&amp;C533</f>
        <v>EX7061100000</v>
      </c>
      <c r="C533" s="38" t="str">
        <f>_xlfn.XLOOKUP(A533,CrossRef!N:N,CrossRef!D:D,"",0)</f>
        <v>00</v>
      </c>
      <c r="D533" s="38" t="str">
        <f>_xlfn.XLOOKUP(A533,CrossRef!N:N,CrossRef!C:C,"",0)</f>
        <v>1000</v>
      </c>
      <c r="E533" s="38" t="str">
        <f>LEFT(M533,3)</f>
        <v>HCM</v>
      </c>
      <c r="F533" s="38" t="str">
        <f>_xlfn.TEXTAFTER(J533,"-")</f>
        <v>ENGI</v>
      </c>
      <c r="G533" t="s">
        <v>2635</v>
      </c>
      <c r="H533" t="s">
        <v>2636</v>
      </c>
      <c r="I533" t="s">
        <v>2667</v>
      </c>
      <c r="J533" s="7" t="s">
        <v>1359</v>
      </c>
      <c r="K533" t="s">
        <v>2668</v>
      </c>
      <c r="L533" t="s">
        <v>227</v>
      </c>
      <c r="M533" t="s">
        <v>2669</v>
      </c>
      <c r="N533" t="s">
        <v>2652</v>
      </c>
      <c r="O533" t="s">
        <v>2653</v>
      </c>
      <c r="P533" t="s">
        <v>2642</v>
      </c>
      <c r="Q533" t="s">
        <v>2662</v>
      </c>
      <c r="R533" t="s">
        <v>4406</v>
      </c>
      <c r="S533" t="s">
        <v>2655</v>
      </c>
      <c r="T533" t="s">
        <v>3265</v>
      </c>
      <c r="U533" t="s">
        <v>2657</v>
      </c>
      <c r="V533" s="7" t="s">
        <v>22</v>
      </c>
      <c r="W533" s="8">
        <v>20000</v>
      </c>
      <c r="X533" t="s">
        <v>4407</v>
      </c>
      <c r="Y533" t="s">
        <v>4408</v>
      </c>
      <c r="Z533" s="8">
        <v>65494</v>
      </c>
      <c r="AA533" s="9">
        <v>0</v>
      </c>
      <c r="AB533" s="8">
        <v>934366.17</v>
      </c>
      <c r="AD533" s="10">
        <v>4347903</v>
      </c>
      <c r="AE533" s="11">
        <v>43785</v>
      </c>
      <c r="AF533" s="8">
        <v>47514</v>
      </c>
      <c r="AG533" s="8">
        <v>2020</v>
      </c>
      <c r="AH533" s="12">
        <v>0.10100000000000001</v>
      </c>
      <c r="AI533" s="8">
        <v>0</v>
      </c>
      <c r="AJ533" s="11">
        <v>46225</v>
      </c>
      <c r="AK533" s="11"/>
      <c r="AL533" s="10"/>
      <c r="AO533" s="40" t="str">
        <f>E533&amp;F533&amp;U533</f>
        <v>HCMENGI</v>
      </c>
      <c r="AP533" s="40" t="str">
        <f>_xlfn.XLOOKUP(AO533,CrossRef!N:N,CrossRef!A:A,"NOT FOUND",0)</f>
        <v>HCM100000</v>
      </c>
      <c r="AQ533" s="40" t="str">
        <f>IFERROR(_xlfn.XLOOKUP(AO533,CrossRef!$N:$N,CrossRef!$E:$E,"Not Found"),"-")</f>
        <v>EX2500</v>
      </c>
      <c r="AR533" s="40" t="str">
        <f>IFERROR(_xlfn.XLOOKUP(AO533,CrossRef!$N:$N,CrossRef!$G:$G,"Not Found"),"-")</f>
        <v>1000 - ENGINE</v>
      </c>
      <c r="AS533" s="40" t="str">
        <f>IFERROR(_xlfn.XLOOKUP(AO533,CrossRef!$N:$N,CrossRef!$H:$H,"Not Found"),"-")</f>
        <v>00 - (NONE)</v>
      </c>
    </row>
    <row r="534" spans="1:45" hidden="1" x14ac:dyDescent="0.3">
      <c r="A534" s="38" t="str">
        <f>E534&amp;F534&amp;U534</f>
        <v>ATYDRIV-DIFF</v>
      </c>
      <c r="B534" s="38" t="str">
        <f>I534&amp;D534&amp;C534</f>
        <v>QTD36325800</v>
      </c>
      <c r="C534" s="38" t="str">
        <f>_xlfn.XLOOKUP(A534,CrossRef!N:N,CrossRef!D:D,"",0)</f>
        <v>00</v>
      </c>
      <c r="D534" s="38" t="str">
        <f>_xlfn.XLOOKUP(A534,CrossRef!N:N,CrossRef!C:C,"",0)</f>
        <v>3258</v>
      </c>
      <c r="E534" s="38" t="str">
        <f>LEFT(M534,3)</f>
        <v>ATY</v>
      </c>
      <c r="F534" s="38" t="str">
        <f>_xlfn.TEXTAFTER(J534,"-")</f>
        <v>DRIV-DIFF</v>
      </c>
      <c r="G534" t="s">
        <v>2635</v>
      </c>
      <c r="H534" t="s">
        <v>2636</v>
      </c>
      <c r="I534" t="s">
        <v>3013</v>
      </c>
      <c r="J534" s="7" t="s">
        <v>1360</v>
      </c>
      <c r="K534" t="s">
        <v>2638</v>
      </c>
      <c r="L534" t="s">
        <v>151</v>
      </c>
      <c r="M534" t="s">
        <v>3014</v>
      </c>
      <c r="N534" t="s">
        <v>2640</v>
      </c>
      <c r="O534" t="s">
        <v>2641</v>
      </c>
      <c r="P534" t="s">
        <v>2642</v>
      </c>
      <c r="Q534" t="s">
        <v>2640</v>
      </c>
      <c r="R534" t="s">
        <v>4409</v>
      </c>
      <c r="S534" t="s">
        <v>2655</v>
      </c>
      <c r="T534" t="s">
        <v>2656</v>
      </c>
      <c r="U534" t="s">
        <v>2657</v>
      </c>
      <c r="V534" s="7" t="s">
        <v>457</v>
      </c>
      <c r="W534" s="8">
        <v>16500</v>
      </c>
      <c r="X534" t="s">
        <v>4410</v>
      </c>
      <c r="Y534" t="s">
        <v>2990</v>
      </c>
      <c r="Z534" s="8">
        <v>146948</v>
      </c>
      <c r="AA534" s="9">
        <v>10.62</v>
      </c>
      <c r="AB534" s="8">
        <v>63540.55</v>
      </c>
      <c r="AD534" s="10">
        <v>5017209</v>
      </c>
      <c r="AE534" s="11">
        <v>44671</v>
      </c>
      <c r="AF534" s="8">
        <v>132471</v>
      </c>
      <c r="AG534" s="8">
        <v>2023</v>
      </c>
      <c r="AH534" s="12">
        <v>0.12260606060606061</v>
      </c>
      <c r="AI534" s="8">
        <v>190.48964218455745</v>
      </c>
      <c r="AJ534" s="11">
        <v>46415.48964216435</v>
      </c>
      <c r="AK534" s="11">
        <v>46381</v>
      </c>
      <c r="AL534" s="10">
        <v>34</v>
      </c>
      <c r="AM534">
        <v>148604.72</v>
      </c>
      <c r="AO534" s="40" t="str">
        <f>E534&amp;F534&amp;U534</f>
        <v>ATYDRIV-DIFF</v>
      </c>
      <c r="AP534" s="40" t="str">
        <f>_xlfn.XLOOKUP(AO534,CrossRef!N:N,CrossRef!A:A,"NOT FOUND",0)</f>
        <v>ATY325800</v>
      </c>
      <c r="AQ534" s="40" t="str">
        <f>IFERROR(_xlfn.XLOOKUP(AO534,CrossRef!$N:$N,CrossRef!$E:$E,"Not Found"),"-")</f>
        <v>793C</v>
      </c>
      <c r="AR534" s="40" t="str">
        <f>IFERROR(_xlfn.XLOOKUP(AO534,CrossRef!$N:$N,CrossRef!$G:$G,"Not Found"),"-")</f>
        <v>3258 - DIFFERENTIAL</v>
      </c>
      <c r="AS534" s="40" t="str">
        <f>IFERROR(_xlfn.XLOOKUP(AO534,CrossRef!$N:$N,CrossRef!$H:$H,"Not Found"),"-")</f>
        <v>00 - (NONE)</v>
      </c>
    </row>
    <row r="535" spans="1:45" hidden="1" x14ac:dyDescent="0.3">
      <c r="A535" s="38" t="str">
        <f>E535&amp;F535&amp;U535</f>
        <v>JRPDRIV-DIFF</v>
      </c>
      <c r="B535" s="38" t="str">
        <f>I535&amp;D535&amp;C535</f>
        <v>TD2418325800</v>
      </c>
      <c r="C535" s="38" t="str">
        <f>_xlfn.XLOOKUP(A535,CrossRef!N:N,CrossRef!D:D,"",0)</f>
        <v>00</v>
      </c>
      <c r="D535" s="38" t="str">
        <f>_xlfn.XLOOKUP(A535,CrossRef!N:N,CrossRef!C:C,"",0)</f>
        <v>3258</v>
      </c>
      <c r="E535" s="38" t="str">
        <f>LEFT(M535,3)</f>
        <v>JRP</v>
      </c>
      <c r="F535" s="38" t="str">
        <f>_xlfn.TEXTAFTER(J535,"-")</f>
        <v>DRIV-DIFF</v>
      </c>
      <c r="G535" t="s">
        <v>2813</v>
      </c>
      <c r="H535" t="s">
        <v>2814</v>
      </c>
      <c r="I535" t="s">
        <v>2815</v>
      </c>
      <c r="J535" s="7" t="s">
        <v>1361</v>
      </c>
      <c r="K535" t="s">
        <v>2638</v>
      </c>
      <c r="L535" t="s">
        <v>172</v>
      </c>
      <c r="M535" t="s">
        <v>2816</v>
      </c>
      <c r="N535" t="s">
        <v>2640</v>
      </c>
      <c r="O535" t="s">
        <v>2803</v>
      </c>
      <c r="P535" t="s">
        <v>2642</v>
      </c>
      <c r="Q535" t="s">
        <v>2662</v>
      </c>
      <c r="R535" t="s">
        <v>4411</v>
      </c>
      <c r="S535" t="s">
        <v>2655</v>
      </c>
      <c r="T535" t="s">
        <v>2656</v>
      </c>
      <c r="U535" t="s">
        <v>2657</v>
      </c>
      <c r="V535" s="7" t="s">
        <v>464</v>
      </c>
      <c r="W535" s="8">
        <v>18000</v>
      </c>
      <c r="X535" t="s">
        <v>4412</v>
      </c>
      <c r="Y535" t="s">
        <v>2848</v>
      </c>
      <c r="Z535" s="8">
        <v>37823</v>
      </c>
      <c r="AA535" s="9">
        <v>7.74</v>
      </c>
      <c r="AB535" s="8">
        <v>59611.07</v>
      </c>
      <c r="AD535" s="10">
        <v>4813837</v>
      </c>
      <c r="AE535" s="11">
        <v>44602</v>
      </c>
      <c r="AF535" s="8">
        <v>21863</v>
      </c>
      <c r="AG535" s="8">
        <v>2040</v>
      </c>
      <c r="AH535" s="12">
        <v>0.11333333333333333</v>
      </c>
      <c r="AI535" s="8">
        <v>263.5658914728682</v>
      </c>
      <c r="AJ535" s="11">
        <v>46488.565891469909</v>
      </c>
      <c r="AK535" s="11">
        <v>47436</v>
      </c>
      <c r="AL535" s="10">
        <v>-948</v>
      </c>
      <c r="AM535">
        <v>47196.14</v>
      </c>
      <c r="AN535">
        <v>1.4073966666666666</v>
      </c>
      <c r="AO535" s="40" t="str">
        <f>E535&amp;F535&amp;U535</f>
        <v>JRPDRIV-DIFF</v>
      </c>
      <c r="AP535" s="40" t="str">
        <f>_xlfn.XLOOKUP(AO535,CrossRef!N:N,CrossRef!A:A,"NOT FOUND",0)</f>
        <v>JRP325800</v>
      </c>
      <c r="AQ535" s="40" t="str">
        <f>IFERROR(_xlfn.XLOOKUP(AO535,CrossRef!$N:$N,CrossRef!$E:$E,"Not Found"),"-")</f>
        <v>777F</v>
      </c>
      <c r="AR535" s="40" t="str">
        <f>IFERROR(_xlfn.XLOOKUP(AO535,CrossRef!$N:$N,CrossRef!$G:$G,"Not Found"),"-")</f>
        <v>3258 - DIFFERENTIAL</v>
      </c>
      <c r="AS535" s="40" t="str">
        <f>IFERROR(_xlfn.XLOOKUP(AO535,CrossRef!$N:$N,CrossRef!$H:$H,"Not Found"),"-")</f>
        <v>00 - (NONE)</v>
      </c>
    </row>
    <row r="536" spans="1:45" hidden="1" x14ac:dyDescent="0.3">
      <c r="A536" s="38" t="str">
        <f>E536&amp;F536&amp;U536</f>
        <v>JRPDRIV-FIDVRHR</v>
      </c>
      <c r="B536" s="38" t="str">
        <f>I536&amp;D536&amp;C536</f>
        <v>TD24184008RI</v>
      </c>
      <c r="C536" s="38" t="str">
        <f>_xlfn.XLOOKUP(A536,CrossRef!N:N,CrossRef!D:D,"",0)</f>
        <v>RI</v>
      </c>
      <c r="D536" s="38" t="str">
        <f>_xlfn.XLOOKUP(A536,CrossRef!N:N,CrossRef!C:C,"",0)</f>
        <v>4008</v>
      </c>
      <c r="E536" s="38" t="str">
        <f>LEFT(M536,3)</f>
        <v>JRP</v>
      </c>
      <c r="F536" s="38" t="str">
        <f>_xlfn.TEXTAFTER(J536,"-")</f>
        <v>DRIV-FIDV</v>
      </c>
      <c r="G536" t="s">
        <v>2813</v>
      </c>
      <c r="H536" t="s">
        <v>2814</v>
      </c>
      <c r="I536" t="s">
        <v>2815</v>
      </c>
      <c r="J536" s="7" t="s">
        <v>1362</v>
      </c>
      <c r="K536" t="s">
        <v>2638</v>
      </c>
      <c r="L536" t="s">
        <v>172</v>
      </c>
      <c r="M536" t="s">
        <v>2816</v>
      </c>
      <c r="N536" t="s">
        <v>2640</v>
      </c>
      <c r="O536" t="s">
        <v>2803</v>
      </c>
      <c r="P536" t="s">
        <v>2642</v>
      </c>
      <c r="Q536" t="s">
        <v>2662</v>
      </c>
      <c r="R536" t="s">
        <v>4413</v>
      </c>
      <c r="S536" t="s">
        <v>2655</v>
      </c>
      <c r="T536" t="s">
        <v>2682</v>
      </c>
      <c r="U536" t="s">
        <v>494</v>
      </c>
      <c r="V536" s="7" t="s">
        <v>554</v>
      </c>
      <c r="W536" s="8">
        <v>18000</v>
      </c>
      <c r="X536" t="s">
        <v>4414</v>
      </c>
      <c r="Y536" t="s">
        <v>4375</v>
      </c>
      <c r="Z536" s="8">
        <v>37823</v>
      </c>
      <c r="AA536" s="9">
        <v>7.74</v>
      </c>
      <c r="AB536" s="8">
        <v>94067.36</v>
      </c>
      <c r="AD536" s="10">
        <v>4439789</v>
      </c>
      <c r="AE536" s="11">
        <v>44602</v>
      </c>
      <c r="AF536" s="8">
        <v>21863</v>
      </c>
      <c r="AG536" s="8">
        <v>2040</v>
      </c>
      <c r="AH536" s="12">
        <v>0.11333333333333333</v>
      </c>
      <c r="AI536" s="8">
        <v>263.5658914728682</v>
      </c>
      <c r="AJ536" s="11">
        <v>46488.565891469909</v>
      </c>
      <c r="AK536" s="11">
        <v>47436</v>
      </c>
      <c r="AL536" s="10">
        <v>-948</v>
      </c>
      <c r="AM536">
        <v>47196.14</v>
      </c>
      <c r="AN536">
        <v>1.4073966666666666</v>
      </c>
      <c r="AO536" s="40" t="str">
        <f>E536&amp;F536&amp;U536</f>
        <v>JRPDRIV-FIDVRHR</v>
      </c>
      <c r="AP536" s="40" t="str">
        <f>_xlfn.XLOOKUP(AO536,CrossRef!N:N,CrossRef!A:A,"NOT FOUND",0)</f>
        <v>JRP4008RI</v>
      </c>
      <c r="AQ536" s="40" t="str">
        <f>IFERROR(_xlfn.XLOOKUP(AO536,CrossRef!$N:$N,CrossRef!$E:$E,"Not Found"),"-")</f>
        <v>777F</v>
      </c>
      <c r="AR536" s="40" t="str">
        <f>IFERROR(_xlfn.XLOOKUP(AO536,CrossRef!$N:$N,CrossRef!$G:$G,"Not Found"),"-")</f>
        <v>4008 - FINAL DRIVE, BRAKE &amp; WHEEL</v>
      </c>
      <c r="AS536" s="40" t="str">
        <f>IFERROR(_xlfn.XLOOKUP(AO536,CrossRef!$N:$N,CrossRef!$H:$H,"Not Found"),"-")</f>
        <v>RI - RIGHT</v>
      </c>
    </row>
    <row r="537" spans="1:45" hidden="1" x14ac:dyDescent="0.3">
      <c r="A537" s="38" t="str">
        <f>E537&amp;F537&amp;U537</f>
        <v>340HYSY-RYCN</v>
      </c>
      <c r="B537" s="38" t="str">
        <f>I537&amp;D537&amp;C537</f>
        <v>QEX011</v>
      </c>
      <c r="C537" s="38" t="str">
        <f>_xlfn.XLOOKUP(A537,CrossRef!N:N,CrossRef!D:D,"",0)</f>
        <v/>
      </c>
      <c r="D537" s="38" t="str">
        <f>_xlfn.XLOOKUP(A537,CrossRef!N:N,CrossRef!C:C,"",0)</f>
        <v/>
      </c>
      <c r="E537" s="38" t="str">
        <f>LEFT(M537,3)</f>
        <v>340</v>
      </c>
      <c r="F537" s="38" t="str">
        <f>_xlfn.TEXTAFTER(J537,"-")</f>
        <v>HYSY-RYCN</v>
      </c>
      <c r="G537" t="s">
        <v>2635</v>
      </c>
      <c r="H537" t="s">
        <v>2636</v>
      </c>
      <c r="I537" t="s">
        <v>2838</v>
      </c>
      <c r="J537" s="7" t="s">
        <v>1363</v>
      </c>
      <c r="K537" t="s">
        <v>2638</v>
      </c>
      <c r="L537" t="s">
        <v>2755</v>
      </c>
      <c r="M537" t="s">
        <v>2839</v>
      </c>
      <c r="N537" t="s">
        <v>2640</v>
      </c>
      <c r="O537" t="s">
        <v>2641</v>
      </c>
      <c r="P537" t="s">
        <v>2642</v>
      </c>
      <c r="Q537" t="s">
        <v>2640</v>
      </c>
      <c r="R537" t="s">
        <v>4415</v>
      </c>
      <c r="S537" t="s">
        <v>2655</v>
      </c>
      <c r="T537" t="s">
        <v>4416</v>
      </c>
      <c r="U537" t="s">
        <v>2657</v>
      </c>
      <c r="V537" s="7" t="s">
        <v>1364</v>
      </c>
      <c r="W537" s="8">
        <v>18000</v>
      </c>
      <c r="X537" t="s">
        <v>4417</v>
      </c>
      <c r="Y537" t="s">
        <v>4418</v>
      </c>
      <c r="Z537" s="8">
        <v>69943.199999999997</v>
      </c>
      <c r="AA537" s="9">
        <v>13.19</v>
      </c>
      <c r="AB537" s="8">
        <v>131546.16</v>
      </c>
      <c r="AD537" s="10">
        <v>5016123</v>
      </c>
      <c r="AE537" s="11">
        <v>45025</v>
      </c>
      <c r="AF537" s="8">
        <v>53993</v>
      </c>
      <c r="AG537" s="8">
        <v>2049.8000000000029</v>
      </c>
      <c r="AH537" s="12">
        <v>0.11387777777777794</v>
      </c>
      <c r="AI537" s="8">
        <v>155.40561031084178</v>
      </c>
      <c r="AJ537" s="11">
        <v>46380.405610300928</v>
      </c>
      <c r="AK537" s="11">
        <v>46380</v>
      </c>
      <c r="AL537" s="10">
        <v>0</v>
      </c>
      <c r="AM537">
        <v>71987.649999999994</v>
      </c>
      <c r="AN537">
        <v>0.9997027777777775</v>
      </c>
      <c r="AO537" s="40" t="str">
        <f>E537&amp;F537&amp;U537</f>
        <v>340HYSY-RYCN</v>
      </c>
      <c r="AP537" s="40" t="str">
        <f>_xlfn.XLOOKUP(AO537,CrossRef!N:N,CrossRef!A:A,"NOT FOUND",0)</f>
        <v>NOT FOUND</v>
      </c>
      <c r="AQ537" s="40" t="str">
        <f>IFERROR(_xlfn.XLOOKUP(AO537,CrossRef!$N:$N,CrossRef!$E:$E,"Not Found"),"-")</f>
        <v>Not Found</v>
      </c>
      <c r="AR537" s="40" t="str">
        <f>IFERROR(_xlfn.XLOOKUP(AO537,CrossRef!$N:$N,CrossRef!$G:$G,"Not Found"),"-")</f>
        <v>Not Found</v>
      </c>
      <c r="AS537" s="40" t="str">
        <f>IFERROR(_xlfn.XLOOKUP(AO537,CrossRef!$N:$N,CrossRef!$H:$H,"Not Found"),"-")</f>
        <v>Not Found</v>
      </c>
    </row>
    <row r="538" spans="1:45" hidden="1" x14ac:dyDescent="0.3">
      <c r="A538" s="38" t="str">
        <f>E538&amp;F538&amp;U538</f>
        <v>HCMENG1LH</v>
      </c>
      <c r="B538" s="38" t="str">
        <f>I538&amp;D538&amp;C538</f>
        <v>EX7115</v>
      </c>
      <c r="C538" s="38" t="str">
        <f>_xlfn.XLOOKUP(A538,CrossRef!N:N,CrossRef!D:D,"",0)</f>
        <v/>
      </c>
      <c r="D538" s="38" t="str">
        <f>_xlfn.XLOOKUP(A538,CrossRef!N:N,CrossRef!C:C,"",0)</f>
        <v/>
      </c>
      <c r="E538" s="38" t="str">
        <f>LEFT(M538,3)</f>
        <v>HCM</v>
      </c>
      <c r="F538" s="38" t="str">
        <f>_xlfn.TEXTAFTER(J538,"-")</f>
        <v>ENG1</v>
      </c>
      <c r="G538" t="s">
        <v>2725</v>
      </c>
      <c r="H538" t="s">
        <v>2726</v>
      </c>
      <c r="I538" t="s">
        <v>2832</v>
      </c>
      <c r="J538" s="7" t="s">
        <v>78</v>
      </c>
      <c r="K538" t="s">
        <v>2668</v>
      </c>
      <c r="L538" t="s">
        <v>75</v>
      </c>
      <c r="M538" t="s">
        <v>2833</v>
      </c>
      <c r="N538" t="s">
        <v>2640</v>
      </c>
      <c r="O538" t="s">
        <v>2803</v>
      </c>
      <c r="P538" t="s">
        <v>2642</v>
      </c>
      <c r="Q538" t="s">
        <v>2640</v>
      </c>
      <c r="R538" t="s">
        <v>4419</v>
      </c>
      <c r="S538" t="s">
        <v>2655</v>
      </c>
      <c r="T538" t="s">
        <v>3087</v>
      </c>
      <c r="U538" t="s">
        <v>59</v>
      </c>
      <c r="V538" s="7" t="s">
        <v>79</v>
      </c>
      <c r="W538" s="8">
        <v>8000</v>
      </c>
      <c r="X538" t="s">
        <v>4420</v>
      </c>
      <c r="Y538" t="s">
        <v>4421</v>
      </c>
      <c r="Z538" s="8">
        <v>41257</v>
      </c>
      <c r="AA538" s="9">
        <v>14.67</v>
      </c>
      <c r="AB538" s="8">
        <v>186018.75</v>
      </c>
      <c r="AD538" s="10">
        <v>4947322</v>
      </c>
      <c r="AE538" s="11">
        <v>45793</v>
      </c>
      <c r="AF538" s="8">
        <v>35314</v>
      </c>
      <c r="AG538" s="8">
        <v>2057</v>
      </c>
      <c r="AH538" s="12">
        <v>0.25712499999999999</v>
      </c>
      <c r="AI538" s="8">
        <v>140.21813224267211</v>
      </c>
      <c r="AJ538" s="11">
        <v>46365.218132256945</v>
      </c>
      <c r="AK538" s="11">
        <v>46341</v>
      </c>
      <c r="AL538" s="10">
        <v>24</v>
      </c>
      <c r="AM538">
        <v>42958.720000000001</v>
      </c>
      <c r="AN538">
        <v>0.95559000000000016</v>
      </c>
      <c r="AO538" s="40" t="str">
        <f>E538&amp;F538&amp;U538</f>
        <v>HCMENG1LH</v>
      </c>
      <c r="AP538" s="40" t="str">
        <f>_xlfn.XLOOKUP(AO538,CrossRef!N:N,CrossRef!A:A,"NOT FOUND",0)</f>
        <v>NOT FOUND</v>
      </c>
      <c r="AQ538" s="40" t="str">
        <f>IFERROR(_xlfn.XLOOKUP(AO538,CrossRef!$N:$N,CrossRef!$E:$E,"Not Found"),"-")</f>
        <v>Not Found</v>
      </c>
      <c r="AR538" s="40" t="str">
        <f>IFERROR(_xlfn.XLOOKUP(AO538,CrossRef!$N:$N,CrossRef!$G:$G,"Not Found"),"-")</f>
        <v>Not Found</v>
      </c>
      <c r="AS538" s="40" t="str">
        <f>IFERROR(_xlfn.XLOOKUP(AO538,CrossRef!$N:$N,CrossRef!$H:$H,"Not Found"),"-")</f>
        <v>Not Found</v>
      </c>
    </row>
    <row r="539" spans="1:45" hidden="1" x14ac:dyDescent="0.3">
      <c r="A539" s="38" t="str">
        <f>E539&amp;F539&amp;U539</f>
        <v>HCMIMAT-BOOM-BOOM</v>
      </c>
      <c r="B539" s="38" t="str">
        <f>I539&amp;D539&amp;C539</f>
        <v>EX7170</v>
      </c>
      <c r="C539" s="38" t="str">
        <f>_xlfn.XLOOKUP(A539,CrossRef!N:N,CrossRef!D:D,"",0)</f>
        <v/>
      </c>
      <c r="D539" s="38" t="str">
        <f>_xlfn.XLOOKUP(A539,CrossRef!N:N,CrossRef!C:C,"",0)</f>
        <v/>
      </c>
      <c r="E539" s="38" t="str">
        <f>LEFT(M539,3)</f>
        <v>HCM</v>
      </c>
      <c r="F539" s="38" t="str">
        <f>_xlfn.TEXTAFTER(J539,"-")</f>
        <v>IMAT-BOOM-BOOM</v>
      </c>
      <c r="G539" t="s">
        <v>2648</v>
      </c>
      <c r="H539" t="s">
        <v>2649</v>
      </c>
      <c r="I539" t="s">
        <v>3079</v>
      </c>
      <c r="J539" s="7" t="s">
        <v>1365</v>
      </c>
      <c r="K539" t="s">
        <v>2668</v>
      </c>
      <c r="L539" t="s">
        <v>3052</v>
      </c>
      <c r="M539" t="s">
        <v>3080</v>
      </c>
      <c r="N539" t="s">
        <v>2640</v>
      </c>
      <c r="O539" t="s">
        <v>3054</v>
      </c>
      <c r="P539" t="s">
        <v>2642</v>
      </c>
      <c r="Q539" t="s">
        <v>2640</v>
      </c>
      <c r="R539" t="s">
        <v>4422</v>
      </c>
      <c r="S539" t="s">
        <v>2671</v>
      </c>
      <c r="T539" t="s">
        <v>2739</v>
      </c>
      <c r="U539" t="s">
        <v>2657</v>
      </c>
      <c r="V539" s="7" t="s">
        <v>867</v>
      </c>
      <c r="W539" s="8">
        <v>18000</v>
      </c>
      <c r="X539" t="s">
        <v>4423</v>
      </c>
      <c r="Y539" t="s">
        <v>3147</v>
      </c>
      <c r="Z539" s="8">
        <v>15935.31</v>
      </c>
      <c r="AA539" s="9">
        <v>14.58</v>
      </c>
      <c r="AB539" s="8">
        <v>301300</v>
      </c>
      <c r="AD539" s="10">
        <v>5012112</v>
      </c>
      <c r="AE539" s="11"/>
      <c r="AF539" s="8">
        <v>0</v>
      </c>
      <c r="AG539" s="8">
        <v>2064.6900000000005</v>
      </c>
      <c r="AH539" s="12">
        <v>0.11470500000000003</v>
      </c>
      <c r="AI539" s="8">
        <v>141.61111111111114</v>
      </c>
      <c r="AJ539" s="11">
        <v>46366.611111111109</v>
      </c>
      <c r="AK539" s="11">
        <v>46373</v>
      </c>
      <c r="AL539" s="10">
        <v>-7</v>
      </c>
      <c r="AM539">
        <v>18093.150000000001</v>
      </c>
      <c r="AN539">
        <v>1.0051750000000002</v>
      </c>
      <c r="AO539" s="40" t="str">
        <f>E539&amp;F539&amp;U539</f>
        <v>HCMIMAT-BOOM-BOOM</v>
      </c>
      <c r="AP539" s="40" t="str">
        <f>_xlfn.XLOOKUP(AO539,CrossRef!N:N,CrossRef!A:A,"NOT FOUND",0)</f>
        <v>NOT FOUND</v>
      </c>
      <c r="AQ539" s="40" t="str">
        <f>IFERROR(_xlfn.XLOOKUP(AO539,CrossRef!$N:$N,CrossRef!$E:$E,"Not Found"),"-")</f>
        <v>Not Found</v>
      </c>
      <c r="AR539" s="40" t="str">
        <f>IFERROR(_xlfn.XLOOKUP(AO539,CrossRef!$N:$N,CrossRef!$G:$G,"Not Found"),"-")</f>
        <v>Not Found</v>
      </c>
      <c r="AS539" s="40" t="str">
        <f>IFERROR(_xlfn.XLOOKUP(AO539,CrossRef!$N:$N,CrossRef!$H:$H,"Not Found"),"-")</f>
        <v>Not Found</v>
      </c>
    </row>
    <row r="540" spans="1:45" hidden="1" x14ac:dyDescent="0.3">
      <c r="A540" s="38" t="str">
        <f>E540&amp;F540&amp;U540</f>
        <v>HCMIMAT-SICK</v>
      </c>
      <c r="B540" s="38" t="str">
        <f>I540&amp;D540&amp;C540</f>
        <v>EX7170</v>
      </c>
      <c r="C540" s="38" t="str">
        <f>_xlfn.XLOOKUP(A540,CrossRef!N:N,CrossRef!D:D,"",0)</f>
        <v/>
      </c>
      <c r="D540" s="38" t="str">
        <f>_xlfn.XLOOKUP(A540,CrossRef!N:N,CrossRef!C:C,"",0)</f>
        <v/>
      </c>
      <c r="E540" s="38" t="str">
        <f>LEFT(M540,3)</f>
        <v>HCM</v>
      </c>
      <c r="F540" s="38" t="str">
        <f>_xlfn.TEXTAFTER(J540,"-")</f>
        <v>IMAT-SICK</v>
      </c>
      <c r="G540" t="s">
        <v>2648</v>
      </c>
      <c r="H540" t="s">
        <v>2649</v>
      </c>
      <c r="I540" t="s">
        <v>3079</v>
      </c>
      <c r="J540" s="7" t="s">
        <v>1366</v>
      </c>
      <c r="K540" t="s">
        <v>2668</v>
      </c>
      <c r="L540" t="s">
        <v>3052</v>
      </c>
      <c r="M540" t="s">
        <v>3080</v>
      </c>
      <c r="N540" t="s">
        <v>2640</v>
      </c>
      <c r="O540" t="s">
        <v>3054</v>
      </c>
      <c r="P540" t="s">
        <v>2642</v>
      </c>
      <c r="Q540" t="s">
        <v>2640</v>
      </c>
      <c r="R540" t="s">
        <v>4424</v>
      </c>
      <c r="S540" t="s">
        <v>2671</v>
      </c>
      <c r="T540" t="s">
        <v>2835</v>
      </c>
      <c r="U540" t="s">
        <v>2657</v>
      </c>
      <c r="V540" s="7" t="s">
        <v>1075</v>
      </c>
      <c r="W540" s="8">
        <v>18000</v>
      </c>
      <c r="X540" t="s">
        <v>4425</v>
      </c>
      <c r="Y540" t="s">
        <v>3150</v>
      </c>
      <c r="Z540" s="8">
        <v>15935.31</v>
      </c>
      <c r="AA540" s="9">
        <v>14.58</v>
      </c>
      <c r="AB540" s="8">
        <v>206100</v>
      </c>
      <c r="AD540" s="10">
        <v>5012113</v>
      </c>
      <c r="AE540" s="11"/>
      <c r="AF540" s="8">
        <v>0</v>
      </c>
      <c r="AG540" s="8">
        <v>2064.6900000000005</v>
      </c>
      <c r="AH540" s="12">
        <v>0.11470500000000003</v>
      </c>
      <c r="AI540" s="8">
        <v>141.61111111111114</v>
      </c>
      <c r="AJ540" s="11">
        <v>46366.611111111109</v>
      </c>
      <c r="AK540" s="11">
        <v>46373</v>
      </c>
      <c r="AL540" s="10">
        <v>-7</v>
      </c>
      <c r="AM540">
        <v>18093.150000000001</v>
      </c>
      <c r="AN540">
        <v>1.0051750000000002</v>
      </c>
      <c r="AO540" s="40" t="str">
        <f>E540&amp;F540&amp;U540</f>
        <v>HCMIMAT-SICK</v>
      </c>
      <c r="AP540" s="40" t="str">
        <f>_xlfn.XLOOKUP(AO540,CrossRef!N:N,CrossRef!A:A,"NOT FOUND",0)</f>
        <v>NOT FOUND</v>
      </c>
      <c r="AQ540" s="40" t="str">
        <f>IFERROR(_xlfn.XLOOKUP(AO540,CrossRef!$N:$N,CrossRef!$E:$E,"Not Found"),"-")</f>
        <v>Not Found</v>
      </c>
      <c r="AR540" s="40" t="str">
        <f>IFERROR(_xlfn.XLOOKUP(AO540,CrossRef!$N:$N,CrossRef!$G:$G,"Not Found"),"-")</f>
        <v>Not Found</v>
      </c>
      <c r="AS540" s="40" t="str">
        <f>IFERROR(_xlfn.XLOOKUP(AO540,CrossRef!$N:$N,CrossRef!$H:$H,"Not Found"),"-")</f>
        <v>Not Found</v>
      </c>
    </row>
    <row r="541" spans="1:45" hidden="1" x14ac:dyDescent="0.3">
      <c r="A541" s="38" t="str">
        <f>E541&amp;F541&amp;U541</f>
        <v>HCMSURE-TMSG-SGBFFR</v>
      </c>
      <c r="B541" s="38" t="str">
        <f>I541&amp;D541&amp;C541</f>
        <v>EX7170</v>
      </c>
      <c r="C541" s="38" t="str">
        <f>_xlfn.XLOOKUP(A541,CrossRef!N:N,CrossRef!D:D,"",0)</f>
        <v/>
      </c>
      <c r="D541" s="38" t="str">
        <f>_xlfn.XLOOKUP(A541,CrossRef!N:N,CrossRef!C:C,"",0)</f>
        <v/>
      </c>
      <c r="E541" s="38" t="str">
        <f>LEFT(M541,3)</f>
        <v>HCM</v>
      </c>
      <c r="F541" s="38" t="str">
        <f>_xlfn.TEXTAFTER(J541,"-")</f>
        <v>SURE-TMSG-SGBF</v>
      </c>
      <c r="G541" t="s">
        <v>2648</v>
      </c>
      <c r="H541" t="s">
        <v>2649</v>
      </c>
      <c r="I541" t="s">
        <v>3079</v>
      </c>
      <c r="J541" s="7" t="s">
        <v>1367</v>
      </c>
      <c r="K541" t="s">
        <v>2668</v>
      </c>
      <c r="L541" t="s">
        <v>3052</v>
      </c>
      <c r="M541" t="s">
        <v>3080</v>
      </c>
      <c r="N541" t="s">
        <v>2640</v>
      </c>
      <c r="O541" t="s">
        <v>3054</v>
      </c>
      <c r="P541" t="s">
        <v>2642</v>
      </c>
      <c r="Q541" t="s">
        <v>2640</v>
      </c>
      <c r="R541" t="s">
        <v>4426</v>
      </c>
      <c r="S541" t="s">
        <v>2655</v>
      </c>
      <c r="T541" t="s">
        <v>2949</v>
      </c>
      <c r="U541" t="s">
        <v>233</v>
      </c>
      <c r="V541" s="7" t="s">
        <v>735</v>
      </c>
      <c r="W541" s="8">
        <v>18000</v>
      </c>
      <c r="X541" t="s">
        <v>4427</v>
      </c>
      <c r="Y541" t="s">
        <v>4428</v>
      </c>
      <c r="Z541" s="8">
        <v>15935.31</v>
      </c>
      <c r="AA541" s="9">
        <v>14.58</v>
      </c>
      <c r="AB541" s="8">
        <v>72489.41</v>
      </c>
      <c r="AD541" s="10">
        <v>5012115</v>
      </c>
      <c r="AE541" s="11"/>
      <c r="AF541" s="8">
        <v>0</v>
      </c>
      <c r="AG541" s="8">
        <v>2064.6900000000005</v>
      </c>
      <c r="AH541" s="12">
        <v>0.11470500000000003</v>
      </c>
      <c r="AI541" s="8">
        <v>141.61111111111114</v>
      </c>
      <c r="AJ541" s="11">
        <v>46366.611111111109</v>
      </c>
      <c r="AK541" s="11">
        <v>46373</v>
      </c>
      <c r="AL541" s="10">
        <v>-7</v>
      </c>
      <c r="AM541">
        <v>18093.150000000001</v>
      </c>
      <c r="AN541">
        <v>1.0051750000000002</v>
      </c>
      <c r="AO541" s="40" t="str">
        <f>E541&amp;F541&amp;U541</f>
        <v>HCMSURE-TMSG-SGBFFR</v>
      </c>
      <c r="AP541" s="40" t="str">
        <f>_xlfn.XLOOKUP(AO541,CrossRef!N:N,CrossRef!A:A,"NOT FOUND",0)</f>
        <v>NOT FOUND</v>
      </c>
      <c r="AQ541" s="40" t="str">
        <f>IFERROR(_xlfn.XLOOKUP(AO541,CrossRef!$N:$N,CrossRef!$E:$E,"Not Found"),"-")</f>
        <v>Not Found</v>
      </c>
      <c r="AR541" s="40" t="str">
        <f>IFERROR(_xlfn.XLOOKUP(AO541,CrossRef!$N:$N,CrossRef!$G:$G,"Not Found"),"-")</f>
        <v>Not Found</v>
      </c>
      <c r="AS541" s="40" t="str">
        <f>IFERROR(_xlfn.XLOOKUP(AO541,CrossRef!$N:$N,CrossRef!$H:$H,"Not Found"),"-")</f>
        <v>Not Found</v>
      </c>
    </row>
    <row r="542" spans="1:45" hidden="1" x14ac:dyDescent="0.3">
      <c r="A542" s="38" t="str">
        <f>E542&amp;F542&amp;U542</f>
        <v>HCMSURE-TMSG-SGBRRR</v>
      </c>
      <c r="B542" s="38" t="str">
        <f>I542&amp;D542&amp;C542</f>
        <v>EX7170</v>
      </c>
      <c r="C542" s="38" t="str">
        <f>_xlfn.XLOOKUP(A542,CrossRef!N:N,CrossRef!D:D,"",0)</f>
        <v/>
      </c>
      <c r="D542" s="38" t="str">
        <f>_xlfn.XLOOKUP(A542,CrossRef!N:N,CrossRef!C:C,"",0)</f>
        <v/>
      </c>
      <c r="E542" s="38" t="str">
        <f>LEFT(M542,3)</f>
        <v>HCM</v>
      </c>
      <c r="F542" s="38" t="str">
        <f>_xlfn.TEXTAFTER(J542,"-")</f>
        <v>SURE-TMSG-SGBR</v>
      </c>
      <c r="G542" t="s">
        <v>2648</v>
      </c>
      <c r="H542" t="s">
        <v>2649</v>
      </c>
      <c r="I542" t="s">
        <v>3079</v>
      </c>
      <c r="J542" s="7" t="s">
        <v>1368</v>
      </c>
      <c r="K542" t="s">
        <v>2668</v>
      </c>
      <c r="L542" t="s">
        <v>3052</v>
      </c>
      <c r="M542" t="s">
        <v>3080</v>
      </c>
      <c r="N542" t="s">
        <v>2640</v>
      </c>
      <c r="O542" t="s">
        <v>3054</v>
      </c>
      <c r="P542" t="s">
        <v>2642</v>
      </c>
      <c r="Q542" t="s">
        <v>2640</v>
      </c>
      <c r="R542" t="s">
        <v>4429</v>
      </c>
      <c r="S542" t="s">
        <v>2655</v>
      </c>
      <c r="T542" t="s">
        <v>2949</v>
      </c>
      <c r="U542" t="s">
        <v>230</v>
      </c>
      <c r="V542" s="7" t="s">
        <v>734</v>
      </c>
      <c r="W542" s="8">
        <v>18000</v>
      </c>
      <c r="X542" t="s">
        <v>4430</v>
      </c>
      <c r="Y542" t="s">
        <v>4428</v>
      </c>
      <c r="Z542" s="8">
        <v>15935.31</v>
      </c>
      <c r="AA542" s="9">
        <v>14.58</v>
      </c>
      <c r="AB542" s="8">
        <v>72489.41</v>
      </c>
      <c r="AD542" s="10">
        <v>5012116</v>
      </c>
      <c r="AE542" s="11"/>
      <c r="AF542" s="8">
        <v>0</v>
      </c>
      <c r="AG542" s="8">
        <v>2064.6900000000005</v>
      </c>
      <c r="AH542" s="12">
        <v>0.11470500000000003</v>
      </c>
      <c r="AI542" s="8">
        <v>141.61111111111114</v>
      </c>
      <c r="AJ542" s="11">
        <v>46366.611111111109</v>
      </c>
      <c r="AK542" s="11">
        <v>46373</v>
      </c>
      <c r="AL542" s="10">
        <v>-7</v>
      </c>
      <c r="AM542">
        <v>18093.150000000001</v>
      </c>
      <c r="AN542">
        <v>1.0051750000000002</v>
      </c>
      <c r="AO542" s="40" t="str">
        <f>E542&amp;F542&amp;U542</f>
        <v>HCMSURE-TMSG-SGBRRR</v>
      </c>
      <c r="AP542" s="40" t="str">
        <f>_xlfn.XLOOKUP(AO542,CrossRef!N:N,CrossRef!A:A,"NOT FOUND",0)</f>
        <v>NOT FOUND</v>
      </c>
      <c r="AQ542" s="40" t="str">
        <f>IFERROR(_xlfn.XLOOKUP(AO542,CrossRef!$N:$N,CrossRef!$E:$E,"Not Found"),"-")</f>
        <v>Not Found</v>
      </c>
      <c r="AR542" s="40" t="str">
        <f>IFERROR(_xlfn.XLOOKUP(AO542,CrossRef!$N:$N,CrossRef!$G:$G,"Not Found"),"-")</f>
        <v>Not Found</v>
      </c>
      <c r="AS542" s="40" t="str">
        <f>IFERROR(_xlfn.XLOOKUP(AO542,CrossRef!$N:$N,CrossRef!$H:$H,"Not Found"),"-")</f>
        <v>Not Found</v>
      </c>
    </row>
    <row r="543" spans="1:45" hidden="1" x14ac:dyDescent="0.3">
      <c r="A543" s="38" t="str">
        <f>E543&amp;F543&amp;U543</f>
        <v>SPDDRIV-FIDVLHR</v>
      </c>
      <c r="B543" s="38" t="str">
        <f>I543&amp;D543&amp;C543</f>
        <v>TD66384008LR</v>
      </c>
      <c r="C543" s="38" t="str">
        <f>_xlfn.XLOOKUP(A543,CrossRef!N:N,CrossRef!D:D,"",0)</f>
        <v>LR</v>
      </c>
      <c r="D543" s="38" t="str">
        <f>_xlfn.XLOOKUP(A543,CrossRef!N:N,CrossRef!C:C,"",0)</f>
        <v>4008</v>
      </c>
      <c r="E543" s="38" t="str">
        <f>LEFT(M543,3)</f>
        <v>SPD</v>
      </c>
      <c r="F543" s="38" t="str">
        <f>_xlfn.TEXTAFTER(J543,"-")</f>
        <v>DRIV-FIDV</v>
      </c>
      <c r="G543" t="s">
        <v>2695</v>
      </c>
      <c r="H543" t="s">
        <v>2696</v>
      </c>
      <c r="I543" t="s">
        <v>4431</v>
      </c>
      <c r="J543" s="7" t="s">
        <v>1369</v>
      </c>
      <c r="K543" t="s">
        <v>2638</v>
      </c>
      <c r="L543" t="s">
        <v>190</v>
      </c>
      <c r="M543" t="s">
        <v>4432</v>
      </c>
      <c r="N543" t="s">
        <v>2640</v>
      </c>
      <c r="O543" t="s">
        <v>3054</v>
      </c>
      <c r="P543" t="s">
        <v>2642</v>
      </c>
      <c r="Q543" t="s">
        <v>2640</v>
      </c>
      <c r="R543" t="s">
        <v>4433</v>
      </c>
      <c r="S543" t="s">
        <v>2655</v>
      </c>
      <c r="T543" t="s">
        <v>2682</v>
      </c>
      <c r="U543" t="s">
        <v>491</v>
      </c>
      <c r="V543" s="7" t="s">
        <v>548</v>
      </c>
      <c r="W543" s="8">
        <v>24000</v>
      </c>
      <c r="X543" t="s">
        <v>4434</v>
      </c>
      <c r="Y543" t="s">
        <v>4220</v>
      </c>
      <c r="Z543" s="8">
        <v>21915.4</v>
      </c>
      <c r="AA543" s="9">
        <v>13.24</v>
      </c>
      <c r="AB543" s="8">
        <v>149660.49</v>
      </c>
      <c r="AD543" s="10">
        <v>5021301</v>
      </c>
      <c r="AE543" s="11"/>
      <c r="AF543" s="8">
        <v>0</v>
      </c>
      <c r="AG543" s="8">
        <v>2084.5999999999985</v>
      </c>
      <c r="AH543" s="12">
        <v>8.6858333333333274E-2</v>
      </c>
      <c r="AI543" s="8">
        <v>157.44712990936546</v>
      </c>
      <c r="AJ543" s="11">
        <v>46382.447129895831</v>
      </c>
      <c r="AK543" s="11">
        <v>46395</v>
      </c>
      <c r="AL543" s="10">
        <v>-13</v>
      </c>
      <c r="AM543">
        <v>24166.2</v>
      </c>
      <c r="AN543">
        <v>1.0069250000000001</v>
      </c>
      <c r="AO543" s="40" t="str">
        <f>E543&amp;F543&amp;U543</f>
        <v>SPDDRIV-FIDVLHR</v>
      </c>
      <c r="AP543" s="40" t="str">
        <f>_xlfn.XLOOKUP(AO543,CrossRef!N:N,CrossRef!A:A,"NOT FOUND",0)</f>
        <v>SPD4008LR</v>
      </c>
      <c r="AQ543" s="40" t="str">
        <f>IFERROR(_xlfn.XLOOKUP(AO543,CrossRef!$N:$N,CrossRef!$E:$E,"Not Found"),"-")</f>
        <v>789D</v>
      </c>
      <c r="AR543" s="40" t="str">
        <f>IFERROR(_xlfn.XLOOKUP(AO543,CrossRef!$N:$N,CrossRef!$G:$G,"Not Found"),"-")</f>
        <v>4008 - FINAL DRIVE, BRAKE &amp; WHEEL</v>
      </c>
      <c r="AS543" s="40" t="str">
        <f>IFERROR(_xlfn.XLOOKUP(AO543,CrossRef!$N:$N,CrossRef!$H:$H,"Not Found"),"-")</f>
        <v>LR - LEFT REAR</v>
      </c>
    </row>
    <row r="544" spans="1:45" hidden="1" x14ac:dyDescent="0.3">
      <c r="A544" s="38" t="str">
        <f>E544&amp;F544&amp;U544</f>
        <v>HCMHYSY-CYHY-CYKLLH</v>
      </c>
      <c r="B544" s="38" t="str">
        <f>I544&amp;D544&amp;C544</f>
        <v>EX7170</v>
      </c>
      <c r="C544" s="38" t="str">
        <f>_xlfn.XLOOKUP(A544,CrossRef!N:N,CrossRef!D:D,"",0)</f>
        <v/>
      </c>
      <c r="D544" s="38" t="str">
        <f>_xlfn.XLOOKUP(A544,CrossRef!N:N,CrossRef!C:C,"",0)</f>
        <v/>
      </c>
      <c r="E544" s="38" t="str">
        <f>LEFT(M544,3)</f>
        <v>HCM</v>
      </c>
      <c r="F544" s="38" t="str">
        <f>_xlfn.TEXTAFTER(J544,"-")</f>
        <v>HYSY-CYHY-CYKL</v>
      </c>
      <c r="G544" t="s">
        <v>2648</v>
      </c>
      <c r="H544" t="s">
        <v>2649</v>
      </c>
      <c r="I544" t="s">
        <v>3079</v>
      </c>
      <c r="J544" s="7" t="s">
        <v>1370</v>
      </c>
      <c r="K544" t="s">
        <v>2668</v>
      </c>
      <c r="L544" t="s">
        <v>3052</v>
      </c>
      <c r="M544" t="s">
        <v>3080</v>
      </c>
      <c r="N544" t="s">
        <v>2640</v>
      </c>
      <c r="O544" t="s">
        <v>3054</v>
      </c>
      <c r="P544" t="s">
        <v>2642</v>
      </c>
      <c r="Q544" t="s">
        <v>2640</v>
      </c>
      <c r="R544" t="s">
        <v>4435</v>
      </c>
      <c r="S544" t="s">
        <v>2644</v>
      </c>
      <c r="T544" t="s">
        <v>3381</v>
      </c>
      <c r="U544" t="s">
        <v>59</v>
      </c>
      <c r="V544" s="7" t="s">
        <v>709</v>
      </c>
      <c r="W544" s="8">
        <v>8000</v>
      </c>
      <c r="X544" t="s">
        <v>4436</v>
      </c>
      <c r="Y544" t="s">
        <v>4437</v>
      </c>
      <c r="Z544" s="8">
        <v>15935.31</v>
      </c>
      <c r="AA544" s="9">
        <v>14.58</v>
      </c>
      <c r="AB544" s="8">
        <v>63085.77</v>
      </c>
      <c r="AD544" s="10">
        <v>5012496</v>
      </c>
      <c r="AE544" s="11">
        <v>45810</v>
      </c>
      <c r="AF544" s="8">
        <v>10020</v>
      </c>
      <c r="AG544" s="8">
        <v>2084.6900000000005</v>
      </c>
      <c r="AH544" s="12">
        <v>0.26058625000000007</v>
      </c>
      <c r="AI544" s="8">
        <v>142.98285322359399</v>
      </c>
      <c r="AJ544" s="11">
        <v>46367.982853240741</v>
      </c>
      <c r="AK544" s="11">
        <v>46374</v>
      </c>
      <c r="AL544" s="10">
        <v>-7</v>
      </c>
      <c r="AM544">
        <v>18107.73</v>
      </c>
      <c r="AN544">
        <v>1.0109662499999998</v>
      </c>
      <c r="AO544" s="40" t="str">
        <f>E544&amp;F544&amp;U544</f>
        <v>HCMHYSY-CYHY-CYKLLH</v>
      </c>
      <c r="AP544" s="40" t="str">
        <f>_xlfn.XLOOKUP(AO544,CrossRef!N:N,CrossRef!A:A,"NOT FOUND",0)</f>
        <v>NOT FOUND</v>
      </c>
      <c r="AQ544" s="40" t="str">
        <f>IFERROR(_xlfn.XLOOKUP(AO544,CrossRef!$N:$N,CrossRef!$E:$E,"Not Found"),"-")</f>
        <v>Not Found</v>
      </c>
      <c r="AR544" s="40" t="str">
        <f>IFERROR(_xlfn.XLOOKUP(AO544,CrossRef!$N:$N,CrossRef!$G:$G,"Not Found"),"-")</f>
        <v>Not Found</v>
      </c>
      <c r="AS544" s="40" t="str">
        <f>IFERROR(_xlfn.XLOOKUP(AO544,CrossRef!$N:$N,CrossRef!$H:$H,"Not Found"),"-")</f>
        <v>Not Found</v>
      </c>
    </row>
    <row r="545" spans="1:45" hidden="1" x14ac:dyDescent="0.3">
      <c r="A545" s="38" t="str">
        <f>E545&amp;F545&amp;U545</f>
        <v>2BWDRIV-WHGPRHF</v>
      </c>
      <c r="B545" s="38" t="str">
        <f>I545&amp;D545&amp;C545</f>
        <v>TD61354008RF</v>
      </c>
      <c r="C545" s="38" t="str">
        <f>_xlfn.XLOOKUP(A545,CrossRef!N:N,CrossRef!D:D,"",0)</f>
        <v>RF</v>
      </c>
      <c r="D545" s="38" t="str">
        <f>_xlfn.XLOOKUP(A545,CrossRef!N:N,CrossRef!C:C,"",0)</f>
        <v>4008</v>
      </c>
      <c r="E545" s="38" t="str">
        <f>LEFT(M545,3)</f>
        <v>2BW</v>
      </c>
      <c r="F545" s="38" t="str">
        <f>_xlfn.TEXTAFTER(J545,"-")</f>
        <v>DRIV-WHGP</v>
      </c>
      <c r="G545" t="s">
        <v>2695</v>
      </c>
      <c r="H545" t="s">
        <v>2696</v>
      </c>
      <c r="I545" t="s">
        <v>4438</v>
      </c>
      <c r="J545" s="7" t="s">
        <v>956</v>
      </c>
      <c r="K545" t="s">
        <v>2638</v>
      </c>
      <c r="L545" t="s">
        <v>180</v>
      </c>
      <c r="M545" t="s">
        <v>4439</v>
      </c>
      <c r="N545" t="s">
        <v>2640</v>
      </c>
      <c r="O545" t="s">
        <v>2653</v>
      </c>
      <c r="P545" t="s">
        <v>2642</v>
      </c>
      <c r="Q545" t="s">
        <v>2640</v>
      </c>
      <c r="R545" t="s">
        <v>4440</v>
      </c>
      <c r="S545" t="s">
        <v>2655</v>
      </c>
      <c r="T545" t="s">
        <v>2688</v>
      </c>
      <c r="U545" t="s">
        <v>488</v>
      </c>
      <c r="V545" s="7" t="s">
        <v>958</v>
      </c>
      <c r="W545" s="8">
        <v>20000</v>
      </c>
      <c r="X545" t="s">
        <v>4441</v>
      </c>
      <c r="Y545" t="s">
        <v>4442</v>
      </c>
      <c r="Z545" s="8">
        <v>62458.6</v>
      </c>
      <c r="AA545" s="9">
        <v>8.65</v>
      </c>
      <c r="AB545" s="8">
        <v>92668.32</v>
      </c>
      <c r="AD545" s="10">
        <v>4243498</v>
      </c>
      <c r="AE545" s="11">
        <v>44343</v>
      </c>
      <c r="AF545" s="8">
        <v>44554</v>
      </c>
      <c r="AG545" s="8">
        <v>2095.4000000000015</v>
      </c>
      <c r="AH545" s="12">
        <v>0.10477000000000007</v>
      </c>
      <c r="AI545" s="8">
        <v>242.24277456647414</v>
      </c>
      <c r="AJ545" s="11">
        <v>46467.242774571758</v>
      </c>
      <c r="AK545" s="11">
        <v>48528</v>
      </c>
      <c r="AL545" s="10">
        <v>-2061</v>
      </c>
      <c r="AM545">
        <v>82379.55</v>
      </c>
      <c r="AN545">
        <v>1.8912775000000002</v>
      </c>
      <c r="AO545" s="40" t="str">
        <f>E545&amp;F545&amp;U545</f>
        <v>2BWDRIV-WHGPRHF</v>
      </c>
      <c r="AP545" s="40" t="str">
        <f>_xlfn.XLOOKUP(AO545,CrossRef!N:N,CrossRef!A:A,"NOT FOUND",0)</f>
        <v>2BW4008RF</v>
      </c>
      <c r="AQ545" s="40" t="str">
        <f>IFERROR(_xlfn.XLOOKUP(AO545,CrossRef!$N:$N,CrossRef!$E:$E,"Not Found"),"-")</f>
        <v>789C</v>
      </c>
      <c r="AR545" s="40" t="str">
        <f>IFERROR(_xlfn.XLOOKUP(AO545,CrossRef!$N:$N,CrossRef!$G:$G,"Not Found"),"-")</f>
        <v>4008 - FINAL DRIVE, BRAKE &amp; WHEEL</v>
      </c>
      <c r="AS545" s="40" t="str">
        <f>IFERROR(_xlfn.XLOOKUP(AO545,CrossRef!$N:$N,CrossRef!$H:$H,"Not Found"),"-")</f>
        <v>RF - RIGHT FRONT</v>
      </c>
    </row>
    <row r="546" spans="1:45" hidden="1" x14ac:dyDescent="0.3">
      <c r="A546" s="38" t="str">
        <f>E546&amp;F546&amp;U546</f>
        <v>2BWSURE-SPSNRHF</v>
      </c>
      <c r="B546" s="38" t="str">
        <f>I546&amp;D546&amp;C546</f>
        <v>TD61357201RF</v>
      </c>
      <c r="C546" s="38" t="str">
        <f>_xlfn.XLOOKUP(A546,CrossRef!N:N,CrossRef!D:D,"",0)</f>
        <v>RF</v>
      </c>
      <c r="D546" s="38" t="str">
        <f>_xlfn.XLOOKUP(A546,CrossRef!N:N,CrossRef!C:C,"",0)</f>
        <v>7201</v>
      </c>
      <c r="E546" s="38" t="str">
        <f>LEFT(M546,3)</f>
        <v>2BW</v>
      </c>
      <c r="F546" s="38" t="str">
        <f>_xlfn.TEXTAFTER(J546,"-")</f>
        <v>SURE-SPSN</v>
      </c>
      <c r="G546" t="s">
        <v>2695</v>
      </c>
      <c r="H546" t="s">
        <v>2696</v>
      </c>
      <c r="I546" t="s">
        <v>4438</v>
      </c>
      <c r="J546" s="7" t="s">
        <v>959</v>
      </c>
      <c r="K546" t="s">
        <v>2638</v>
      </c>
      <c r="L546" t="s">
        <v>180</v>
      </c>
      <c r="M546" t="s">
        <v>4439</v>
      </c>
      <c r="N546" t="s">
        <v>2640</v>
      </c>
      <c r="O546" t="s">
        <v>2653</v>
      </c>
      <c r="P546" t="s">
        <v>2642</v>
      </c>
      <c r="Q546" t="s">
        <v>2640</v>
      </c>
      <c r="R546" t="s">
        <v>4443</v>
      </c>
      <c r="S546" t="s">
        <v>2644</v>
      </c>
      <c r="T546" t="s">
        <v>2720</v>
      </c>
      <c r="U546" t="s">
        <v>488</v>
      </c>
      <c r="V546" s="7" t="s">
        <v>966</v>
      </c>
      <c r="W546" s="8">
        <v>20000</v>
      </c>
      <c r="X546" t="s">
        <v>4444</v>
      </c>
      <c r="Y546" t="s">
        <v>4445</v>
      </c>
      <c r="Z546" s="8">
        <v>62458.6</v>
      </c>
      <c r="AA546" s="9">
        <v>8.65</v>
      </c>
      <c r="AB546" s="8">
        <v>179203.46</v>
      </c>
      <c r="AD546" s="10">
        <v>4243543</v>
      </c>
      <c r="AE546" s="11">
        <v>44343</v>
      </c>
      <c r="AF546" s="8">
        <v>44554</v>
      </c>
      <c r="AG546" s="8">
        <v>2095.4000000000015</v>
      </c>
      <c r="AH546" s="12">
        <v>0.10477000000000007</v>
      </c>
      <c r="AI546" s="8">
        <v>242.24277456647414</v>
      </c>
      <c r="AJ546" s="11">
        <v>46467.242774571758</v>
      </c>
      <c r="AK546" s="11">
        <v>48528</v>
      </c>
      <c r="AL546" s="10">
        <v>-2061</v>
      </c>
      <c r="AM546">
        <v>82379.55</v>
      </c>
      <c r="AN546">
        <v>1.8912775000000002</v>
      </c>
      <c r="AO546" s="40" t="str">
        <f>E546&amp;F546&amp;U546</f>
        <v>2BWSURE-SPSNRHF</v>
      </c>
      <c r="AP546" s="40" t="str">
        <f>_xlfn.XLOOKUP(AO546,CrossRef!N:N,CrossRef!A:A,"NOT FOUND",0)</f>
        <v>2BW7201RF</v>
      </c>
      <c r="AQ546" s="40" t="str">
        <f>IFERROR(_xlfn.XLOOKUP(AO546,CrossRef!$N:$N,CrossRef!$E:$E,"Not Found"),"-")</f>
        <v>789C</v>
      </c>
      <c r="AR546" s="40" t="str">
        <f>IFERROR(_xlfn.XLOOKUP(AO546,CrossRef!$N:$N,CrossRef!$G:$G,"Not Found"),"-")</f>
        <v>7201 - SUSPENSION CYLINDER</v>
      </c>
      <c r="AS546" s="40" t="str">
        <f>IFERROR(_xlfn.XLOOKUP(AO546,CrossRef!$N:$N,CrossRef!$H:$H,"Not Found"),"-")</f>
        <v>RF - RIGHT FRONT</v>
      </c>
    </row>
    <row r="547" spans="1:45" hidden="1" x14ac:dyDescent="0.3">
      <c r="A547" s="38" t="str">
        <f>E547&amp;F547&amp;U547</f>
        <v>APXDRIV-TMSN</v>
      </c>
      <c r="B547" s="38" t="str">
        <f>I547&amp;D547&amp;C547</f>
        <v>TD6133303000</v>
      </c>
      <c r="C547" s="38" t="str">
        <f>_xlfn.XLOOKUP(A547,CrossRef!N:N,CrossRef!D:D,"",0)</f>
        <v>00</v>
      </c>
      <c r="D547" s="38" t="str">
        <f>_xlfn.XLOOKUP(A547,CrossRef!N:N,CrossRef!C:C,"",0)</f>
        <v>3030</v>
      </c>
      <c r="E547" s="38" t="str">
        <f>LEFT(M547,3)</f>
        <v>APX</v>
      </c>
      <c r="F547" s="38" t="str">
        <f>_xlfn.TEXTAFTER(J547,"-")</f>
        <v>DRIV-TMSN</v>
      </c>
      <c r="G547" t="s">
        <v>2648</v>
      </c>
      <c r="H547" t="s">
        <v>2649</v>
      </c>
      <c r="I547" t="s">
        <v>4446</v>
      </c>
      <c r="J547" s="7" t="s">
        <v>1371</v>
      </c>
      <c r="K547" t="s">
        <v>2638</v>
      </c>
      <c r="L547" t="s">
        <v>177</v>
      </c>
      <c r="M547" t="s">
        <v>4447</v>
      </c>
      <c r="N547" t="s">
        <v>2640</v>
      </c>
      <c r="O547" t="s">
        <v>2653</v>
      </c>
      <c r="P547" t="s">
        <v>2642</v>
      </c>
      <c r="Q547" t="s">
        <v>2640</v>
      </c>
      <c r="R547" t="s">
        <v>4448</v>
      </c>
      <c r="S547" t="s">
        <v>2655</v>
      </c>
      <c r="T547" t="s">
        <v>2818</v>
      </c>
      <c r="U547" t="s">
        <v>2657</v>
      </c>
      <c r="V547" s="7" t="s">
        <v>327</v>
      </c>
      <c r="W547" s="8">
        <v>18000</v>
      </c>
      <c r="X547" t="s">
        <v>4449</v>
      </c>
      <c r="Y547" t="s">
        <v>3489</v>
      </c>
      <c r="Z547" s="8">
        <v>76275.86</v>
      </c>
      <c r="AA547" s="9">
        <v>15.94</v>
      </c>
      <c r="AB547" s="8">
        <v>79096.710000000006</v>
      </c>
      <c r="AD547" s="10">
        <v>5020772</v>
      </c>
      <c r="AE547" s="11">
        <v>44541</v>
      </c>
      <c r="AF547" s="8">
        <v>60374.58</v>
      </c>
      <c r="AG547" s="8">
        <v>2098.7200000000012</v>
      </c>
      <c r="AH547" s="12">
        <v>0.11659555555555562</v>
      </c>
      <c r="AI547" s="8">
        <v>131.66373902133006</v>
      </c>
      <c r="AJ547" s="11">
        <v>46356.663739004631</v>
      </c>
      <c r="AK547" s="11">
        <v>46388</v>
      </c>
      <c r="AL547" s="10">
        <v>-32</v>
      </c>
      <c r="AM547">
        <v>78874.080000000002</v>
      </c>
      <c r="AN547">
        <v>1.0277499999999999</v>
      </c>
      <c r="AO547" s="40" t="str">
        <f>E547&amp;F547&amp;U547</f>
        <v>APXDRIV-TMSN</v>
      </c>
      <c r="AP547" s="40" t="str">
        <f>_xlfn.XLOOKUP(AO547,CrossRef!N:N,CrossRef!A:A,"NOT FOUND",0)</f>
        <v>APX303000</v>
      </c>
      <c r="AQ547" s="40" t="str">
        <f>IFERROR(_xlfn.XLOOKUP(AO547,CrossRef!$N:$N,CrossRef!$E:$E,"Not Found"),"-")</f>
        <v>785C</v>
      </c>
      <c r="AR547" s="40" t="str">
        <f>IFERROR(_xlfn.XLOOKUP(AO547,CrossRef!$N:$N,CrossRef!$G:$G,"Not Found"),"-")</f>
        <v>3030 - TRANSMISSION</v>
      </c>
      <c r="AS547" s="40" t="str">
        <f>IFERROR(_xlfn.XLOOKUP(AO547,CrossRef!$N:$N,CrossRef!$H:$H,"Not Found"),"-")</f>
        <v>00 - (NONE)</v>
      </c>
    </row>
    <row r="548" spans="1:45" hidden="1" x14ac:dyDescent="0.3">
      <c r="A548" s="38" t="str">
        <f>E548&amp;F548&amp;U548</f>
        <v>HCMHYSY-CYHYRH</v>
      </c>
      <c r="B548" s="38" t="str">
        <f>I548&amp;D548&amp;C548</f>
        <v>EX7055</v>
      </c>
      <c r="C548" s="38" t="str">
        <f>_xlfn.XLOOKUP(A548,CrossRef!N:N,CrossRef!D:D,"",0)</f>
        <v/>
      </c>
      <c r="D548" s="38" t="str">
        <f>_xlfn.XLOOKUP(A548,CrossRef!N:N,CrossRef!C:C,"",0)</f>
        <v/>
      </c>
      <c r="E548" s="38" t="str">
        <f>LEFT(M548,3)</f>
        <v>HCM</v>
      </c>
      <c r="F548" s="38" t="str">
        <f>_xlfn.TEXTAFTER(J548,"-")</f>
        <v>HYSY-CYHY</v>
      </c>
      <c r="G548" t="s">
        <v>2725</v>
      </c>
      <c r="H548" t="s">
        <v>2726</v>
      </c>
      <c r="I548" t="s">
        <v>4044</v>
      </c>
      <c r="J548" s="7" t="s">
        <v>1338</v>
      </c>
      <c r="K548" t="s">
        <v>2668</v>
      </c>
      <c r="L548" t="s">
        <v>800</v>
      </c>
      <c r="M548" t="s">
        <v>4045</v>
      </c>
      <c r="N548" t="s">
        <v>2640</v>
      </c>
      <c r="O548" t="s">
        <v>2653</v>
      </c>
      <c r="P548" t="s">
        <v>2642</v>
      </c>
      <c r="Q548" t="s">
        <v>2640</v>
      </c>
      <c r="R548" t="s">
        <v>3584</v>
      </c>
      <c r="S548" t="s">
        <v>2644</v>
      </c>
      <c r="T548" t="s">
        <v>2939</v>
      </c>
      <c r="U548" t="s">
        <v>63</v>
      </c>
      <c r="V548" s="7" t="s">
        <v>698</v>
      </c>
      <c r="W548" s="8">
        <v>10000</v>
      </c>
      <c r="X548" t="s">
        <v>4450</v>
      </c>
      <c r="Y548" t="s">
        <v>4451</v>
      </c>
      <c r="Z548" s="8">
        <v>45667.8</v>
      </c>
      <c r="AA548" s="9">
        <v>8.25</v>
      </c>
      <c r="AB548" s="8">
        <v>58609.24</v>
      </c>
      <c r="AD548" s="10">
        <v>4897418</v>
      </c>
      <c r="AE548" s="11">
        <v>44939</v>
      </c>
      <c r="AF548" s="8">
        <v>37768.699999999997</v>
      </c>
      <c r="AG548" s="8">
        <v>2100.8999999999942</v>
      </c>
      <c r="AH548" s="12">
        <v>0.21008999999999942</v>
      </c>
      <c r="AI548" s="8">
        <v>254.65454545454475</v>
      </c>
      <c r="AJ548" s="11">
        <v>46479.654545451391</v>
      </c>
      <c r="AK548" s="11">
        <v>47481</v>
      </c>
      <c r="AL548" s="10">
        <v>-1002</v>
      </c>
      <c r="AM548">
        <v>56029.8</v>
      </c>
      <c r="AN548">
        <v>1.8261100000000006</v>
      </c>
      <c r="AO548" s="40" t="str">
        <f>E548&amp;F548&amp;U548</f>
        <v>HCMHYSY-CYHYRH</v>
      </c>
      <c r="AP548" s="40" t="str">
        <f>_xlfn.XLOOKUP(AO548,CrossRef!N:N,CrossRef!A:A,"NOT FOUND",0)</f>
        <v>NOT FOUND</v>
      </c>
      <c r="AQ548" s="40" t="str">
        <f>IFERROR(_xlfn.XLOOKUP(AO548,CrossRef!$N:$N,CrossRef!$E:$E,"Not Found"),"-")</f>
        <v>Not Found</v>
      </c>
      <c r="AR548" s="40" t="str">
        <f>IFERROR(_xlfn.XLOOKUP(AO548,CrossRef!$N:$N,CrossRef!$G:$G,"Not Found"),"-")</f>
        <v>Not Found</v>
      </c>
      <c r="AS548" s="40" t="str">
        <f>IFERROR(_xlfn.XLOOKUP(AO548,CrossRef!$N:$N,CrossRef!$H:$H,"Not Found"),"-")</f>
        <v>Not Found</v>
      </c>
    </row>
    <row r="549" spans="1:45" hidden="1" x14ac:dyDescent="0.3">
      <c r="A549" s="38" t="str">
        <f>E549&amp;F549&amp;U549</f>
        <v>SSPDRIV-FIDVRHR</v>
      </c>
      <c r="B549" s="38" t="str">
        <f>I549&amp;D549&amp;C549</f>
        <v>TD63424008RI</v>
      </c>
      <c r="C549" s="38" t="str">
        <f>_xlfn.XLOOKUP(A549,CrossRef!N:N,CrossRef!D:D,"",0)</f>
        <v>RI</v>
      </c>
      <c r="D549" s="38" t="str">
        <f>_xlfn.XLOOKUP(A549,CrossRef!N:N,CrossRef!C:C,"",0)</f>
        <v>4008</v>
      </c>
      <c r="E549" s="38" t="str">
        <f>LEFT(M549,3)</f>
        <v>SSP</v>
      </c>
      <c r="F549" s="38" t="str">
        <f>_xlfn.TEXTAFTER(J549,"-")</f>
        <v>DRIV-FIDV</v>
      </c>
      <c r="G549" t="s">
        <v>2725</v>
      </c>
      <c r="H549" t="s">
        <v>2726</v>
      </c>
      <c r="I549" t="s">
        <v>3138</v>
      </c>
      <c r="J549" s="7" t="s">
        <v>1372</v>
      </c>
      <c r="K549" t="s">
        <v>2638</v>
      </c>
      <c r="L549" t="s">
        <v>183</v>
      </c>
      <c r="M549" t="s">
        <v>3139</v>
      </c>
      <c r="N549" t="s">
        <v>2640</v>
      </c>
      <c r="O549" t="s">
        <v>2803</v>
      </c>
      <c r="P549" t="s">
        <v>2642</v>
      </c>
      <c r="Q549" t="s">
        <v>2640</v>
      </c>
      <c r="R549" t="s">
        <v>4452</v>
      </c>
      <c r="S549" t="s">
        <v>2655</v>
      </c>
      <c r="T549" t="s">
        <v>2682</v>
      </c>
      <c r="U549" t="s">
        <v>494</v>
      </c>
      <c r="V549" s="7" t="s">
        <v>549</v>
      </c>
      <c r="W549" s="8">
        <v>24000</v>
      </c>
      <c r="X549" t="s">
        <v>4453</v>
      </c>
      <c r="Y549" t="s">
        <v>3128</v>
      </c>
      <c r="Z549" s="8">
        <v>45428.25</v>
      </c>
      <c r="AA549" s="9">
        <v>10.5</v>
      </c>
      <c r="AB549" s="8">
        <v>152733.69</v>
      </c>
      <c r="AD549" s="10">
        <v>5017492</v>
      </c>
      <c r="AE549" s="11">
        <v>44679</v>
      </c>
      <c r="AF549" s="8">
        <v>23531</v>
      </c>
      <c r="AG549" s="8">
        <v>2102.75</v>
      </c>
      <c r="AH549" s="12">
        <v>8.7614583333333329E-2</v>
      </c>
      <c r="AI549" s="8">
        <v>200.26190476190476</v>
      </c>
      <c r="AJ549" s="11">
        <v>46425.26190474537</v>
      </c>
      <c r="AK549" s="11">
        <v>46383</v>
      </c>
      <c r="AL549" s="10">
        <v>42</v>
      </c>
      <c r="AM549">
        <v>47087.25</v>
      </c>
      <c r="AN549">
        <v>0.98151041666666672</v>
      </c>
      <c r="AO549" s="40" t="str">
        <f>E549&amp;F549&amp;U549</f>
        <v>SSPDRIV-FIDVRHR</v>
      </c>
      <c r="AP549" s="40" t="str">
        <f>_xlfn.XLOOKUP(AO549,CrossRef!N:N,CrossRef!A:A,"NOT FOUND",0)</f>
        <v>SSP4008RI</v>
      </c>
      <c r="AQ549" s="40" t="str">
        <f>IFERROR(_xlfn.XLOOKUP(AO549,CrossRef!$N:$N,CrossRef!$E:$E,"Not Found"),"-")</f>
        <v>793F</v>
      </c>
      <c r="AR549" s="40" t="str">
        <f>IFERROR(_xlfn.XLOOKUP(AO549,CrossRef!$N:$N,CrossRef!$G:$G,"Not Found"),"-")</f>
        <v>4008 - FINAL DRIVE, BRAKE &amp; WHEEL</v>
      </c>
      <c r="AS549" s="40" t="str">
        <f>IFERROR(_xlfn.XLOOKUP(AO549,CrossRef!$N:$N,CrossRef!$H:$H,"Not Found"),"-")</f>
        <v>RI - RIGHT</v>
      </c>
    </row>
    <row r="550" spans="1:45" hidden="1" x14ac:dyDescent="0.3">
      <c r="A550" s="38" t="str">
        <f>E550&amp;F550&amp;U550</f>
        <v>RABENGI-COSY</v>
      </c>
      <c r="B550" s="38" t="str">
        <f>I550&amp;D550&amp;C550</f>
        <v>DZ8152135300</v>
      </c>
      <c r="C550" s="38" t="str">
        <f>_xlfn.XLOOKUP(A550,CrossRef!N:N,CrossRef!D:D,"",0)</f>
        <v>00</v>
      </c>
      <c r="D550" s="38" t="str">
        <f>_xlfn.XLOOKUP(A550,CrossRef!N:N,CrossRef!C:C,"",0)</f>
        <v>1353</v>
      </c>
      <c r="E550" s="38" t="str">
        <f>LEFT(M550,3)</f>
        <v>RAB</v>
      </c>
      <c r="F550" s="38" t="str">
        <f>_xlfn.TEXTAFTER(J550,"-")</f>
        <v>ENGI-COSY</v>
      </c>
      <c r="G550" t="s">
        <v>2648</v>
      </c>
      <c r="H550" t="s">
        <v>2649</v>
      </c>
      <c r="I550" t="s">
        <v>3913</v>
      </c>
      <c r="J550" s="7" t="s">
        <v>215</v>
      </c>
      <c r="K550" t="s">
        <v>2638</v>
      </c>
      <c r="L550" t="s">
        <v>34</v>
      </c>
      <c r="M550" t="s">
        <v>3914</v>
      </c>
      <c r="N550" t="s">
        <v>2640</v>
      </c>
      <c r="O550" t="s">
        <v>2803</v>
      </c>
      <c r="P550" t="s">
        <v>2642</v>
      </c>
      <c r="Q550" t="s">
        <v>2640</v>
      </c>
      <c r="R550" t="s">
        <v>4454</v>
      </c>
      <c r="S550" t="s">
        <v>2655</v>
      </c>
      <c r="T550" t="s">
        <v>3253</v>
      </c>
      <c r="U550" t="s">
        <v>2657</v>
      </c>
      <c r="V550" s="7" t="s">
        <v>211</v>
      </c>
      <c r="W550" s="8">
        <v>16000</v>
      </c>
      <c r="X550" t="s">
        <v>4455</v>
      </c>
      <c r="Y550" t="s">
        <v>4456</v>
      </c>
      <c r="Z550" s="8">
        <v>34607</v>
      </c>
      <c r="AA550" s="9">
        <v>15.07</v>
      </c>
      <c r="AB550" s="8">
        <v>28100.71</v>
      </c>
      <c r="AD550" s="10">
        <v>5014821</v>
      </c>
      <c r="AE550" s="11">
        <v>44854</v>
      </c>
      <c r="AF550" s="8">
        <v>20710</v>
      </c>
      <c r="AG550" s="8">
        <v>2103</v>
      </c>
      <c r="AH550" s="12">
        <v>0.13143750000000001</v>
      </c>
      <c r="AI550" s="8">
        <v>139.54877239548773</v>
      </c>
      <c r="AJ550" s="11">
        <v>46364.548772372684</v>
      </c>
      <c r="AK550" s="11">
        <v>46392</v>
      </c>
      <c r="AL550" s="10">
        <v>-28</v>
      </c>
      <c r="AM550">
        <v>37123.69</v>
      </c>
      <c r="AN550">
        <v>1.0258556250000002</v>
      </c>
      <c r="AO550" s="40" t="str">
        <f>E550&amp;F550&amp;U550</f>
        <v>RABENGI-COSY</v>
      </c>
      <c r="AP550" s="40" t="str">
        <f>_xlfn.XLOOKUP(AO550,CrossRef!N:N,CrossRef!A:A,"NOT FOUND",0)</f>
        <v>RAB135300</v>
      </c>
      <c r="AQ550" s="40" t="str">
        <f>IFERROR(_xlfn.XLOOKUP(AO550,CrossRef!$N:$N,CrossRef!$E:$E,"Not Found"),"-")</f>
        <v>D10T2</v>
      </c>
      <c r="AR550" s="40" t="str">
        <f>IFERROR(_xlfn.XLOOKUP(AO550,CrossRef!$N:$N,CrossRef!$G:$G,"Not Found"),"-")</f>
        <v>1353 - RADIATOR</v>
      </c>
      <c r="AS550" s="40" t="str">
        <f>IFERROR(_xlfn.XLOOKUP(AO550,CrossRef!$N:$N,CrossRef!$H:$H,"Not Found"),"-")</f>
        <v>00 - (NONE)</v>
      </c>
    </row>
    <row r="551" spans="1:45" hidden="1" x14ac:dyDescent="0.3">
      <c r="A551" s="38" t="str">
        <f>E551&amp;F551&amp;U551</f>
        <v>ZSPDRIV-DIFF</v>
      </c>
      <c r="B551" s="38" t="str">
        <f>I551&amp;D551&amp;C551</f>
        <v>TD6677325800</v>
      </c>
      <c r="C551" s="38" t="str">
        <f>_xlfn.XLOOKUP(A551,CrossRef!N:N,CrossRef!D:D,"",0)</f>
        <v>00</v>
      </c>
      <c r="D551" s="38" t="str">
        <f>_xlfn.XLOOKUP(A551,CrossRef!N:N,CrossRef!C:C,"",0)</f>
        <v>3258</v>
      </c>
      <c r="E551" s="38" t="str">
        <f>LEFT(M551,3)</f>
        <v>ZSP</v>
      </c>
      <c r="F551" s="38" t="str">
        <f>_xlfn.TEXTAFTER(J551,"-")</f>
        <v>DRIV-DIFF</v>
      </c>
      <c r="G551" t="s">
        <v>2648</v>
      </c>
      <c r="H551" t="s">
        <v>2649</v>
      </c>
      <c r="I551" t="s">
        <v>4457</v>
      </c>
      <c r="J551" s="7" t="s">
        <v>1373</v>
      </c>
      <c r="K551" t="s">
        <v>2638</v>
      </c>
      <c r="L551" t="s">
        <v>193</v>
      </c>
      <c r="M551" t="s">
        <v>4458</v>
      </c>
      <c r="N551" t="s">
        <v>2640</v>
      </c>
      <c r="O551" t="s">
        <v>2803</v>
      </c>
      <c r="P551" t="s">
        <v>2642</v>
      </c>
      <c r="Q551" t="s">
        <v>2640</v>
      </c>
      <c r="R551" t="s">
        <v>4459</v>
      </c>
      <c r="S551" t="s">
        <v>2655</v>
      </c>
      <c r="T551" t="s">
        <v>2656</v>
      </c>
      <c r="U551" t="s">
        <v>2657</v>
      </c>
      <c r="V551" s="7" t="s">
        <v>464</v>
      </c>
      <c r="W551" s="8">
        <v>18000</v>
      </c>
      <c r="X551" t="s">
        <v>4460</v>
      </c>
      <c r="Y551" t="s">
        <v>4310</v>
      </c>
      <c r="Z551" s="8">
        <v>15848.31</v>
      </c>
      <c r="AA551" s="9">
        <v>18.59</v>
      </c>
      <c r="AB551" s="8">
        <v>82257.97</v>
      </c>
      <c r="AD551" s="10">
        <v>5003104</v>
      </c>
      <c r="AE551" s="11"/>
      <c r="AF551" s="8"/>
      <c r="AG551" s="8">
        <v>2151.6900000000005</v>
      </c>
      <c r="AH551" s="12">
        <v>0.11953833333333336</v>
      </c>
      <c r="AI551" s="8">
        <v>115.74448628294785</v>
      </c>
      <c r="AJ551" s="11">
        <v>46340.744486261574</v>
      </c>
      <c r="AK551" s="11">
        <v>46356</v>
      </c>
      <c r="AL551" s="10">
        <v>-16</v>
      </c>
      <c r="AM551">
        <v>18283.599999999999</v>
      </c>
      <c r="AO551" s="40" t="str">
        <f>E551&amp;F551&amp;U551</f>
        <v>ZSPDRIV-DIFF</v>
      </c>
      <c r="AP551" s="40" t="str">
        <f>_xlfn.XLOOKUP(AO551,CrossRef!N:N,CrossRef!A:A,"NOT FOUND",0)</f>
        <v>ZSP325800</v>
      </c>
      <c r="AQ551" s="40" t="str">
        <f>IFERROR(_xlfn.XLOOKUP(AO551,CrossRef!$N:$N,CrossRef!$E:$E,"Not Found"),"-")</f>
        <v>785D</v>
      </c>
      <c r="AR551" s="40" t="str">
        <f>IFERROR(_xlfn.XLOOKUP(AO551,CrossRef!$N:$N,CrossRef!$G:$G,"Not Found"),"-")</f>
        <v>3258 - DIFFERENTIAL</v>
      </c>
      <c r="AS551" s="40" t="str">
        <f>IFERROR(_xlfn.XLOOKUP(AO551,CrossRef!$N:$N,CrossRef!$H:$H,"Not Found"),"-")</f>
        <v>00 - (NONE)</v>
      </c>
    </row>
    <row r="552" spans="1:45" hidden="1" x14ac:dyDescent="0.3">
      <c r="A552" s="38" t="str">
        <f>E552&amp;F552&amp;U552</f>
        <v>ZSPDRIV-TMSN</v>
      </c>
      <c r="B552" s="38" t="str">
        <f>I552&amp;D552&amp;C552</f>
        <v>TD6677303000</v>
      </c>
      <c r="C552" s="38" t="str">
        <f>_xlfn.XLOOKUP(A552,CrossRef!N:N,CrossRef!D:D,"",0)</f>
        <v>00</v>
      </c>
      <c r="D552" s="38" t="str">
        <f>_xlfn.XLOOKUP(A552,CrossRef!N:N,CrossRef!C:C,"",0)</f>
        <v>3030</v>
      </c>
      <c r="E552" s="38" t="str">
        <f>LEFT(M552,3)</f>
        <v>ZSP</v>
      </c>
      <c r="F552" s="38" t="str">
        <f>_xlfn.TEXTAFTER(J552,"-")</f>
        <v>DRIV-TMSN</v>
      </c>
      <c r="G552" t="s">
        <v>2648</v>
      </c>
      <c r="H552" t="s">
        <v>2649</v>
      </c>
      <c r="I552" t="s">
        <v>4457</v>
      </c>
      <c r="J552" s="7" t="s">
        <v>1374</v>
      </c>
      <c r="K552" t="s">
        <v>2638</v>
      </c>
      <c r="L552" t="s">
        <v>193</v>
      </c>
      <c r="M552" t="s">
        <v>4458</v>
      </c>
      <c r="N552" t="s">
        <v>2640</v>
      </c>
      <c r="O552" t="s">
        <v>2803</v>
      </c>
      <c r="P552" t="s">
        <v>2642</v>
      </c>
      <c r="Q552" t="s">
        <v>2640</v>
      </c>
      <c r="R552" t="s">
        <v>4461</v>
      </c>
      <c r="S552" t="s">
        <v>2655</v>
      </c>
      <c r="T552" t="s">
        <v>2818</v>
      </c>
      <c r="U552" t="s">
        <v>2657</v>
      </c>
      <c r="V552" s="7" t="s">
        <v>327</v>
      </c>
      <c r="W552" s="8">
        <v>18000</v>
      </c>
      <c r="X552" t="s">
        <v>4462</v>
      </c>
      <c r="Y552" t="s">
        <v>4313</v>
      </c>
      <c r="Z552" s="8">
        <v>15848.31</v>
      </c>
      <c r="AA552" s="9">
        <v>18.59</v>
      </c>
      <c r="AB552" s="8">
        <v>100881.4</v>
      </c>
      <c r="AD552" s="10">
        <v>5003103</v>
      </c>
      <c r="AE552" s="11"/>
      <c r="AF552" s="8"/>
      <c r="AG552" s="8">
        <v>2151.6900000000005</v>
      </c>
      <c r="AH552" s="12">
        <v>0.11953833333333336</v>
      </c>
      <c r="AI552" s="8">
        <v>115.74448628294785</v>
      </c>
      <c r="AJ552" s="11">
        <v>46340.744486261574</v>
      </c>
      <c r="AK552" s="11">
        <v>46356</v>
      </c>
      <c r="AL552" s="10">
        <v>-16</v>
      </c>
      <c r="AM552">
        <v>18283.599999999999</v>
      </c>
      <c r="AO552" s="40" t="str">
        <f>E552&amp;F552&amp;U552</f>
        <v>ZSPDRIV-TMSN</v>
      </c>
      <c r="AP552" s="40" t="str">
        <f>_xlfn.XLOOKUP(AO552,CrossRef!N:N,CrossRef!A:A,"NOT FOUND",0)</f>
        <v>ZSP303000</v>
      </c>
      <c r="AQ552" s="40" t="str">
        <f>IFERROR(_xlfn.XLOOKUP(AO552,CrossRef!$N:$N,CrossRef!$E:$E,"Not Found"),"-")</f>
        <v>785D</v>
      </c>
      <c r="AR552" s="40" t="str">
        <f>IFERROR(_xlfn.XLOOKUP(AO552,CrossRef!$N:$N,CrossRef!$G:$G,"Not Found"),"-")</f>
        <v>3030 - TRANSMISSION</v>
      </c>
      <c r="AS552" s="40" t="str">
        <f>IFERROR(_xlfn.XLOOKUP(AO552,CrossRef!$N:$N,CrossRef!$H:$H,"Not Found"),"-")</f>
        <v>00 - (NONE)</v>
      </c>
    </row>
    <row r="553" spans="1:45" hidden="1" x14ac:dyDescent="0.3">
      <c r="A553" s="38" t="str">
        <f>E553&amp;F553&amp;U553</f>
        <v>RABDRIV-FIDVRH</v>
      </c>
      <c r="B553" s="38" t="str">
        <f>I553&amp;D553&amp;C553</f>
        <v>DZ81524050RI</v>
      </c>
      <c r="C553" s="38" t="str">
        <f>_xlfn.XLOOKUP(A553,CrossRef!N:N,CrossRef!D:D,"",0)</f>
        <v>RI</v>
      </c>
      <c r="D553" s="38" t="str">
        <f>_xlfn.XLOOKUP(A553,CrossRef!N:N,CrossRef!C:C,"",0)</f>
        <v>4050</v>
      </c>
      <c r="E553" s="38" t="str">
        <f>LEFT(M553,3)</f>
        <v>RAB</v>
      </c>
      <c r="F553" s="38" t="str">
        <f>_xlfn.TEXTAFTER(J553,"-")</f>
        <v>DRIV-FIDV</v>
      </c>
      <c r="G553" t="s">
        <v>2648</v>
      </c>
      <c r="H553" t="s">
        <v>2649</v>
      </c>
      <c r="I553" t="s">
        <v>3913</v>
      </c>
      <c r="J553" s="7" t="s">
        <v>504</v>
      </c>
      <c r="K553" t="s">
        <v>2638</v>
      </c>
      <c r="L553" t="s">
        <v>34</v>
      </c>
      <c r="M553" t="s">
        <v>3914</v>
      </c>
      <c r="N553" t="s">
        <v>2640</v>
      </c>
      <c r="O553" t="s">
        <v>2803</v>
      </c>
      <c r="P553" t="s">
        <v>2642</v>
      </c>
      <c r="Q553" t="s">
        <v>2640</v>
      </c>
      <c r="R553" t="s">
        <v>4463</v>
      </c>
      <c r="S553" t="s">
        <v>2655</v>
      </c>
      <c r="T553" t="s">
        <v>3213</v>
      </c>
      <c r="U553" t="s">
        <v>63</v>
      </c>
      <c r="V553" s="7" t="s">
        <v>502</v>
      </c>
      <c r="W553" s="8">
        <v>16000</v>
      </c>
      <c r="X553" t="s">
        <v>4464</v>
      </c>
      <c r="Y553" t="s">
        <v>4465</v>
      </c>
      <c r="Z553" s="8">
        <v>34607</v>
      </c>
      <c r="AA553" s="9">
        <v>15.07</v>
      </c>
      <c r="AB553" s="8">
        <v>77267.240000000005</v>
      </c>
      <c r="AD553" s="10">
        <v>5015049</v>
      </c>
      <c r="AE553" s="11">
        <v>44849</v>
      </c>
      <c r="AF553" s="8">
        <v>20759.5</v>
      </c>
      <c r="AG553" s="8">
        <v>2152.5</v>
      </c>
      <c r="AH553" s="12">
        <v>0.13453124999999999</v>
      </c>
      <c r="AI553" s="8">
        <v>142.83344392833445</v>
      </c>
      <c r="AJ553" s="11">
        <v>46367.833443946758</v>
      </c>
      <c r="AK553" s="11">
        <v>46389</v>
      </c>
      <c r="AL553" s="10">
        <v>-22</v>
      </c>
      <c r="AM553">
        <v>37078.480000000003</v>
      </c>
      <c r="AN553">
        <v>1.0199362500000002</v>
      </c>
      <c r="AO553" s="40" t="str">
        <f>E553&amp;F553&amp;U553</f>
        <v>RABDRIV-FIDVRH</v>
      </c>
      <c r="AP553" s="40" t="str">
        <f>_xlfn.XLOOKUP(AO553,CrossRef!N:N,CrossRef!A:A,"NOT FOUND",0)</f>
        <v>RAB4050RI</v>
      </c>
      <c r="AQ553" s="40" t="str">
        <f>IFERROR(_xlfn.XLOOKUP(AO553,CrossRef!$N:$N,CrossRef!$E:$E,"Not Found"),"-")</f>
        <v>D10T2</v>
      </c>
      <c r="AR553" s="40" t="str">
        <f>IFERROR(_xlfn.XLOOKUP(AO553,CrossRef!$N:$N,CrossRef!$G:$G,"Not Found"),"-")</f>
        <v>4050 - FINAL DRIVE</v>
      </c>
      <c r="AS553" s="40" t="str">
        <f>IFERROR(_xlfn.XLOOKUP(AO553,CrossRef!$N:$N,CrossRef!$H:$H,"Not Found"),"-")</f>
        <v>RI - RIGHT</v>
      </c>
    </row>
    <row r="554" spans="1:45" hidden="1" x14ac:dyDescent="0.3">
      <c r="A554" s="38" t="str">
        <f>E554&amp;F554&amp;U554</f>
        <v>RABDRIV-FIDVLH</v>
      </c>
      <c r="B554" s="38" t="str">
        <f>I554&amp;D554&amp;C554</f>
        <v>DZ81524050LT</v>
      </c>
      <c r="C554" s="38" t="str">
        <f>_xlfn.XLOOKUP(A554,CrossRef!N:N,CrossRef!D:D,"",0)</f>
        <v>LT</v>
      </c>
      <c r="D554" s="38" t="str">
        <f>_xlfn.XLOOKUP(A554,CrossRef!N:N,CrossRef!C:C,"",0)</f>
        <v>4050</v>
      </c>
      <c r="E554" s="38" t="str">
        <f>LEFT(M554,3)</f>
        <v>RAB</v>
      </c>
      <c r="F554" s="38" t="str">
        <f>_xlfn.TEXTAFTER(J554,"-")</f>
        <v>DRIV-FIDV</v>
      </c>
      <c r="G554" t="s">
        <v>2648</v>
      </c>
      <c r="H554" t="s">
        <v>2649</v>
      </c>
      <c r="I554" t="s">
        <v>3913</v>
      </c>
      <c r="J554" s="7" t="s">
        <v>504</v>
      </c>
      <c r="K554" t="s">
        <v>2638</v>
      </c>
      <c r="L554" t="s">
        <v>34</v>
      </c>
      <c r="M554" t="s">
        <v>3914</v>
      </c>
      <c r="N554" t="s">
        <v>2640</v>
      </c>
      <c r="O554" t="s">
        <v>2803</v>
      </c>
      <c r="P554" t="s">
        <v>2642</v>
      </c>
      <c r="Q554" t="s">
        <v>2640</v>
      </c>
      <c r="R554" t="s">
        <v>4466</v>
      </c>
      <c r="S554" t="s">
        <v>2655</v>
      </c>
      <c r="T554" t="s">
        <v>3213</v>
      </c>
      <c r="U554" t="s">
        <v>59</v>
      </c>
      <c r="V554" s="7" t="s">
        <v>503</v>
      </c>
      <c r="W554" s="8">
        <v>16000</v>
      </c>
      <c r="X554" t="s">
        <v>4467</v>
      </c>
      <c r="Y554" t="s">
        <v>4465</v>
      </c>
      <c r="Z554" s="8">
        <v>34607</v>
      </c>
      <c r="AA554" s="9">
        <v>15.07</v>
      </c>
      <c r="AB554" s="8">
        <v>77267.240000000005</v>
      </c>
      <c r="AD554" s="10">
        <v>5015047</v>
      </c>
      <c r="AE554" s="11">
        <v>44849</v>
      </c>
      <c r="AF554" s="8">
        <v>20759.5</v>
      </c>
      <c r="AG554" s="8">
        <v>2152.5</v>
      </c>
      <c r="AH554" s="12">
        <v>0.13453124999999999</v>
      </c>
      <c r="AI554" s="8">
        <v>142.83344392833445</v>
      </c>
      <c r="AJ554" s="11">
        <v>46367.833443946758</v>
      </c>
      <c r="AK554" s="11">
        <v>46389</v>
      </c>
      <c r="AL554" s="10">
        <v>-22</v>
      </c>
      <c r="AM554">
        <v>37078.480000000003</v>
      </c>
      <c r="AN554">
        <v>1.0199362500000002</v>
      </c>
      <c r="AO554" s="40" t="str">
        <f>E554&amp;F554&amp;U554</f>
        <v>RABDRIV-FIDVLH</v>
      </c>
      <c r="AP554" s="40" t="str">
        <f>_xlfn.XLOOKUP(AO554,CrossRef!N:N,CrossRef!A:A,"NOT FOUND",0)</f>
        <v>RAB4050LT</v>
      </c>
      <c r="AQ554" s="40" t="str">
        <f>IFERROR(_xlfn.XLOOKUP(AO554,CrossRef!$N:$N,CrossRef!$E:$E,"Not Found"),"-")</f>
        <v>D10T2</v>
      </c>
      <c r="AR554" s="40" t="str">
        <f>IFERROR(_xlfn.XLOOKUP(AO554,CrossRef!$N:$N,CrossRef!$G:$G,"Not Found"),"-")</f>
        <v>4050 - FINAL DRIVE</v>
      </c>
      <c r="AS554" s="40" t="str">
        <f>IFERROR(_xlfn.XLOOKUP(AO554,CrossRef!$N:$N,CrossRef!$H:$H,"Not Found"),"-")</f>
        <v>LT - LEFT</v>
      </c>
    </row>
    <row r="555" spans="1:45" hidden="1" x14ac:dyDescent="0.3">
      <c r="A555" s="38" t="str">
        <f>E555&amp;F555&amp;U555</f>
        <v>HCMHYSY-PUHYPOS.1-2</v>
      </c>
      <c r="B555" s="38" t="str">
        <f>I555&amp;D555&amp;C555</f>
        <v>EX7115</v>
      </c>
      <c r="C555" s="38" t="str">
        <f>_xlfn.XLOOKUP(A555,CrossRef!N:N,CrossRef!D:D,"",0)</f>
        <v/>
      </c>
      <c r="D555" s="38" t="str">
        <f>_xlfn.XLOOKUP(A555,CrossRef!N:N,CrossRef!C:C,"",0)</f>
        <v/>
      </c>
      <c r="E555" s="38" t="str">
        <f>LEFT(M555,3)</f>
        <v>HCM</v>
      </c>
      <c r="F555" s="38" t="str">
        <f>_xlfn.TEXTAFTER(J555,"-")</f>
        <v>HYSY-PUHY</v>
      </c>
      <c r="G555" t="s">
        <v>2725</v>
      </c>
      <c r="H555" t="s">
        <v>2726</v>
      </c>
      <c r="I555" t="s">
        <v>2832</v>
      </c>
      <c r="J555" s="7" t="s">
        <v>775</v>
      </c>
      <c r="K555" t="s">
        <v>2668</v>
      </c>
      <c r="L555" t="s">
        <v>75</v>
      </c>
      <c r="M555" t="s">
        <v>2833</v>
      </c>
      <c r="N555" t="s">
        <v>2640</v>
      </c>
      <c r="O555" t="s">
        <v>2803</v>
      </c>
      <c r="P555" t="s">
        <v>2642</v>
      </c>
      <c r="Q555" t="s">
        <v>2640</v>
      </c>
      <c r="R555" t="s">
        <v>4468</v>
      </c>
      <c r="S555" t="s">
        <v>2655</v>
      </c>
      <c r="T555" t="s">
        <v>3745</v>
      </c>
      <c r="U555" t="s">
        <v>674</v>
      </c>
      <c r="V555" s="7" t="s">
        <v>675</v>
      </c>
      <c r="W555" s="8">
        <v>12000</v>
      </c>
      <c r="X555" t="s">
        <v>4469</v>
      </c>
      <c r="Y555" t="s">
        <v>4470</v>
      </c>
      <c r="Z555" s="8">
        <v>41257</v>
      </c>
      <c r="AA555" s="9">
        <v>14.67</v>
      </c>
      <c r="AB555" s="8">
        <v>63029.59</v>
      </c>
      <c r="AD555" s="10">
        <v>5000624</v>
      </c>
      <c r="AE555" s="11">
        <v>45508</v>
      </c>
      <c r="AF555" s="8">
        <v>31429.7</v>
      </c>
      <c r="AG555" s="8">
        <v>2172.6999999999971</v>
      </c>
      <c r="AH555" s="12">
        <v>0.1810583333333331</v>
      </c>
      <c r="AI555" s="8">
        <v>148.10497614178576</v>
      </c>
      <c r="AJ555" s="11">
        <v>46373.10497615741</v>
      </c>
      <c r="AK555" s="11">
        <v>46351</v>
      </c>
      <c r="AL555" s="10">
        <v>22</v>
      </c>
      <c r="AM555">
        <v>43105.42</v>
      </c>
      <c r="AN555">
        <v>0.97297666666666649</v>
      </c>
      <c r="AO555" s="40" t="str">
        <f>E555&amp;F555&amp;U555</f>
        <v>HCMHYSY-PUHYPOS.1-2</v>
      </c>
      <c r="AP555" s="40" t="str">
        <f>_xlfn.XLOOKUP(AO555,CrossRef!N:N,CrossRef!A:A,"NOT FOUND",0)</f>
        <v>NOT FOUND</v>
      </c>
      <c r="AQ555" s="40" t="str">
        <f>IFERROR(_xlfn.XLOOKUP(AO555,CrossRef!$N:$N,CrossRef!$E:$E,"Not Found"),"-")</f>
        <v>Not Found</v>
      </c>
      <c r="AR555" s="40" t="str">
        <f>IFERROR(_xlfn.XLOOKUP(AO555,CrossRef!$N:$N,CrossRef!$G:$G,"Not Found"),"-")</f>
        <v>Not Found</v>
      </c>
      <c r="AS555" s="40" t="str">
        <f>IFERROR(_xlfn.XLOOKUP(AO555,CrossRef!$N:$N,CrossRef!$H:$H,"Not Found"),"-")</f>
        <v>Not Found</v>
      </c>
    </row>
    <row r="556" spans="1:45" hidden="1" x14ac:dyDescent="0.3">
      <c r="A556" s="38" t="str">
        <f>E556&amp;F556&amp;U556</f>
        <v>3TZDRIV-DIFFFR</v>
      </c>
      <c r="B556" s="38" t="str">
        <f>I556&amp;D556&amp;C556</f>
        <v>QLO063258FR</v>
      </c>
      <c r="C556" s="38" t="str">
        <f>_xlfn.XLOOKUP(A556,CrossRef!N:N,CrossRef!D:D,"",0)</f>
        <v>FR</v>
      </c>
      <c r="D556" s="38" t="str">
        <f>_xlfn.XLOOKUP(A556,CrossRef!N:N,CrossRef!C:C,"",0)</f>
        <v>3258</v>
      </c>
      <c r="E556" s="38" t="str">
        <f>LEFT(M556,3)</f>
        <v>3TZ</v>
      </c>
      <c r="F556" s="38" t="str">
        <f>_xlfn.TEXTAFTER(J556,"-")</f>
        <v>DRIV-DIFF</v>
      </c>
      <c r="G556" t="s">
        <v>2635</v>
      </c>
      <c r="H556" t="s">
        <v>2636</v>
      </c>
      <c r="I556" t="s">
        <v>2660</v>
      </c>
      <c r="J556" s="7" t="s">
        <v>455</v>
      </c>
      <c r="K556" t="s">
        <v>2638</v>
      </c>
      <c r="L556" t="s">
        <v>141</v>
      </c>
      <c r="M556" t="s">
        <v>2661</v>
      </c>
      <c r="N556" t="s">
        <v>2640</v>
      </c>
      <c r="O556" t="s">
        <v>2641</v>
      </c>
      <c r="P556" t="s">
        <v>2642</v>
      </c>
      <c r="Q556" t="s">
        <v>2662</v>
      </c>
      <c r="R556" t="s">
        <v>4471</v>
      </c>
      <c r="S556" t="s">
        <v>2655</v>
      </c>
      <c r="T556" t="s">
        <v>2656</v>
      </c>
      <c r="U556" t="s">
        <v>233</v>
      </c>
      <c r="V556" s="7" t="s">
        <v>454</v>
      </c>
      <c r="W556" s="8">
        <v>16500</v>
      </c>
      <c r="X556" t="s">
        <v>4472</v>
      </c>
      <c r="Y556" t="s">
        <v>4473</v>
      </c>
      <c r="Z556" s="8">
        <v>88046</v>
      </c>
      <c r="AA556" s="9">
        <v>8.01</v>
      </c>
      <c r="AB556" s="8">
        <v>110277.03</v>
      </c>
      <c r="AD556" s="10">
        <v>4381803</v>
      </c>
      <c r="AE556" s="11">
        <v>44158</v>
      </c>
      <c r="AF556" s="8">
        <v>73725</v>
      </c>
      <c r="AG556" s="8">
        <v>2179</v>
      </c>
      <c r="AH556" s="12">
        <v>0.13206060606060607</v>
      </c>
      <c r="AI556" s="8">
        <v>272.03495630461924</v>
      </c>
      <c r="AJ556" s="11">
        <v>46497.034956284719</v>
      </c>
      <c r="AK556" s="11">
        <v>48331</v>
      </c>
      <c r="AL556" s="10">
        <v>-1834</v>
      </c>
      <c r="AM556">
        <v>104915.06</v>
      </c>
      <c r="AO556" s="40" t="str">
        <f>E556&amp;F556&amp;U556</f>
        <v>3TZDRIV-DIFFFR</v>
      </c>
      <c r="AP556" s="40" t="str">
        <f>_xlfn.XLOOKUP(AO556,CrossRef!N:N,CrossRef!A:A,"NOT FOUND",0)</f>
        <v>3TZ3258FR</v>
      </c>
      <c r="AQ556" s="40" t="str">
        <f>IFERROR(_xlfn.XLOOKUP(AO556,CrossRef!$N:$N,CrossRef!$E:$E,"Not Found"),"-")</f>
        <v>994D</v>
      </c>
      <c r="AR556" s="40" t="str">
        <f>IFERROR(_xlfn.XLOOKUP(AO556,CrossRef!$N:$N,CrossRef!$G:$G,"Not Found"),"-")</f>
        <v>3258 - DIFFERENTIAL</v>
      </c>
      <c r="AS556" s="40" t="str">
        <f>IFERROR(_xlfn.XLOOKUP(AO556,CrossRef!$N:$N,CrossRef!$H:$H,"Not Found"),"-")</f>
        <v>FR - FRONT</v>
      </c>
    </row>
    <row r="557" spans="1:45" hidden="1" x14ac:dyDescent="0.3">
      <c r="A557" s="38" t="str">
        <f>E557&amp;F557&amp;U557</f>
        <v>3TZDRIV-DRSH</v>
      </c>
      <c r="B557" s="38" t="str">
        <f>I557&amp;D557&amp;C557</f>
        <v>QLO06</v>
      </c>
      <c r="C557" s="38" t="str">
        <f>_xlfn.XLOOKUP(A557,CrossRef!N:N,CrossRef!D:D,"",0)</f>
        <v/>
      </c>
      <c r="D557" s="38" t="str">
        <f>_xlfn.XLOOKUP(A557,CrossRef!N:N,CrossRef!C:C,"",0)</f>
        <v/>
      </c>
      <c r="E557" s="38" t="str">
        <f>LEFT(M557,3)</f>
        <v>3TZ</v>
      </c>
      <c r="F557" s="38" t="str">
        <f>_xlfn.TEXTAFTER(J557,"-")</f>
        <v>DRIV-DRSH</v>
      </c>
      <c r="G557" t="s">
        <v>2635</v>
      </c>
      <c r="H557" t="s">
        <v>2636</v>
      </c>
      <c r="I557" t="s">
        <v>2660</v>
      </c>
      <c r="J557" s="7" t="s">
        <v>1375</v>
      </c>
      <c r="K557" t="s">
        <v>2638</v>
      </c>
      <c r="L557" t="s">
        <v>141</v>
      </c>
      <c r="M557" t="s">
        <v>2661</v>
      </c>
      <c r="N557" t="s">
        <v>2640</v>
      </c>
      <c r="O557" t="s">
        <v>2641</v>
      </c>
      <c r="P557" t="s">
        <v>2642</v>
      </c>
      <c r="Q557" t="s">
        <v>2662</v>
      </c>
      <c r="R557" t="s">
        <v>4474</v>
      </c>
      <c r="S557" t="s">
        <v>2655</v>
      </c>
      <c r="T557" t="s">
        <v>4475</v>
      </c>
      <c r="U557" t="s">
        <v>2657</v>
      </c>
      <c r="V557" s="7" t="s">
        <v>1376</v>
      </c>
      <c r="W557" s="8">
        <v>16500</v>
      </c>
      <c r="X557" t="s">
        <v>4476</v>
      </c>
      <c r="Y557" t="s">
        <v>4477</v>
      </c>
      <c r="Z557" s="8">
        <v>88046</v>
      </c>
      <c r="AA557" s="9">
        <v>8.01</v>
      </c>
      <c r="AB557" s="8">
        <v>18993.39</v>
      </c>
      <c r="AD557" s="10">
        <v>4387814</v>
      </c>
      <c r="AE557" s="11">
        <v>44158</v>
      </c>
      <c r="AF557" s="8">
        <v>73725</v>
      </c>
      <c r="AG557" s="8">
        <v>2179</v>
      </c>
      <c r="AH557" s="12">
        <v>0.13206060606060607</v>
      </c>
      <c r="AI557" s="8">
        <v>272.03495630461924</v>
      </c>
      <c r="AJ557" s="11">
        <v>46497.034956284719</v>
      </c>
      <c r="AK557" s="11">
        <v>48331</v>
      </c>
      <c r="AL557" s="10">
        <v>-1834</v>
      </c>
      <c r="AM557">
        <v>104915.06</v>
      </c>
      <c r="AO557" s="40" t="str">
        <f>E557&amp;F557&amp;U557</f>
        <v>3TZDRIV-DRSH</v>
      </c>
      <c r="AP557" s="40" t="str">
        <f>_xlfn.XLOOKUP(AO557,CrossRef!N:N,CrossRef!A:A,"NOT FOUND",0)</f>
        <v>NOT FOUND</v>
      </c>
      <c r="AQ557" s="40" t="str">
        <f>IFERROR(_xlfn.XLOOKUP(AO557,CrossRef!$N:$N,CrossRef!$E:$E,"Not Found"),"-")</f>
        <v>Not Found</v>
      </c>
      <c r="AR557" s="40" t="str">
        <f>IFERROR(_xlfn.XLOOKUP(AO557,CrossRef!$N:$N,CrossRef!$G:$G,"Not Found"),"-")</f>
        <v>Not Found</v>
      </c>
      <c r="AS557" s="40" t="str">
        <f>IFERROR(_xlfn.XLOOKUP(AO557,CrossRef!$N:$N,CrossRef!$H:$H,"Not Found"),"-")</f>
        <v>Not Found</v>
      </c>
    </row>
    <row r="558" spans="1:45" hidden="1" x14ac:dyDescent="0.3">
      <c r="A558" s="38" t="str">
        <f>E558&amp;F558&amp;U558</f>
        <v>A4WDRIV</v>
      </c>
      <c r="B558" s="38" t="str">
        <f>I558&amp;D558&amp;C558</f>
        <v>QDZ04310800</v>
      </c>
      <c r="C558" s="38" t="str">
        <f>_xlfn.XLOOKUP(A558,CrossRef!N:N,CrossRef!D:D,"",0)</f>
        <v>00</v>
      </c>
      <c r="D558" s="38" t="str">
        <f>_xlfn.XLOOKUP(A558,CrossRef!N:N,CrossRef!C:C,"",0)</f>
        <v>3108</v>
      </c>
      <c r="E558" s="38" t="str">
        <f>LEFT(M558,3)</f>
        <v>A4W</v>
      </c>
      <c r="F558" s="38" t="str">
        <f>_xlfn.TEXTAFTER(J558,"-")</f>
        <v>DRIV</v>
      </c>
      <c r="G558" t="s">
        <v>2635</v>
      </c>
      <c r="H558" t="s">
        <v>2636</v>
      </c>
      <c r="I558" t="s">
        <v>3173</v>
      </c>
      <c r="J558" s="7" t="s">
        <v>1378</v>
      </c>
      <c r="K558" t="s">
        <v>2638</v>
      </c>
      <c r="L558" t="s">
        <v>130</v>
      </c>
      <c r="M558" t="s">
        <v>3174</v>
      </c>
      <c r="N558" t="s">
        <v>2640</v>
      </c>
      <c r="O558" t="s">
        <v>2641</v>
      </c>
      <c r="P558" t="s">
        <v>2642</v>
      </c>
      <c r="Q558" t="s">
        <v>2640</v>
      </c>
      <c r="R558" t="s">
        <v>4478</v>
      </c>
      <c r="S558" t="s">
        <v>2655</v>
      </c>
      <c r="T558" t="s">
        <v>3605</v>
      </c>
      <c r="U558" t="s">
        <v>2657</v>
      </c>
      <c r="V558" s="7" t="s">
        <v>1379</v>
      </c>
      <c r="W558" s="8">
        <v>15000</v>
      </c>
      <c r="X558" t="s">
        <v>4479</v>
      </c>
      <c r="Y558" t="s">
        <v>4480</v>
      </c>
      <c r="Z558" s="8">
        <v>97141</v>
      </c>
      <c r="AA558" s="9">
        <v>11.27</v>
      </c>
      <c r="AB558" s="8">
        <v>25773.65</v>
      </c>
      <c r="AD558" s="10">
        <v>4714126</v>
      </c>
      <c r="AE558" s="11">
        <v>45086</v>
      </c>
      <c r="AF558" s="8">
        <v>84329</v>
      </c>
      <c r="AG558" s="8">
        <v>2188</v>
      </c>
      <c r="AH558" s="12">
        <v>0.14586666666666667</v>
      </c>
      <c r="AI558" s="8">
        <v>194.14374445430346</v>
      </c>
      <c r="AJ558" s="11">
        <v>46419.143744444445</v>
      </c>
      <c r="AK558" s="11">
        <v>47792</v>
      </c>
      <c r="AL558" s="10">
        <v>-1373</v>
      </c>
      <c r="AM558">
        <v>114801.09</v>
      </c>
      <c r="AN558">
        <v>2.0314726666666663</v>
      </c>
      <c r="AO558" s="40" t="str">
        <f>E558&amp;F558&amp;U558</f>
        <v>A4WDRIV</v>
      </c>
      <c r="AP558" s="40" t="str">
        <f>_xlfn.XLOOKUP(AO558,CrossRef!N:N,CrossRef!A:A,"NOT FOUND",0)</f>
        <v>A4W310800</v>
      </c>
      <c r="AQ558" s="40" t="str">
        <f>IFERROR(_xlfn.XLOOKUP(AO558,CrossRef!$N:$N,CrossRef!$E:$E,"Not Found"),"-")</f>
        <v>854G</v>
      </c>
      <c r="AR558" s="40" t="str">
        <f>IFERROR(_xlfn.XLOOKUP(AO558,CrossRef!$N:$N,CrossRef!$G:$G,"Not Found"),"-")</f>
        <v>3108 - PUMP DRIVE GRP</v>
      </c>
      <c r="AS558" s="40" t="str">
        <f>IFERROR(_xlfn.XLOOKUP(AO558,CrossRef!$N:$N,CrossRef!$H:$H,"Not Found"),"-")</f>
        <v>00 - (NONE)</v>
      </c>
    </row>
    <row r="559" spans="1:45" hidden="1" x14ac:dyDescent="0.3">
      <c r="A559" s="38" t="str">
        <f>E559&amp;F559&amp;U559</f>
        <v>RABDRIV-TMSN</v>
      </c>
      <c r="B559" s="38" t="str">
        <f>I559&amp;D559&amp;C559</f>
        <v>DZ8152300600</v>
      </c>
      <c r="C559" s="38" t="str">
        <f>_xlfn.XLOOKUP(A559,CrossRef!N:N,CrossRef!D:D,"",0)</f>
        <v>00</v>
      </c>
      <c r="D559" s="38" t="str">
        <f>_xlfn.XLOOKUP(A559,CrossRef!N:N,CrossRef!C:C,"",0)</f>
        <v>3006</v>
      </c>
      <c r="E559" s="38" t="str">
        <f>LEFT(M559,3)</f>
        <v>RAB</v>
      </c>
      <c r="F559" s="38" t="str">
        <f>_xlfn.TEXTAFTER(J559,"-")</f>
        <v>DRIV-TMSN</v>
      </c>
      <c r="G559" t="s">
        <v>2648</v>
      </c>
      <c r="H559" t="s">
        <v>2649</v>
      </c>
      <c r="I559" t="s">
        <v>3913</v>
      </c>
      <c r="J559" s="7" t="s">
        <v>305</v>
      </c>
      <c r="K559" t="s">
        <v>2638</v>
      </c>
      <c r="L559" t="s">
        <v>34</v>
      </c>
      <c r="M559" t="s">
        <v>3914</v>
      </c>
      <c r="N559" t="s">
        <v>2640</v>
      </c>
      <c r="O559" t="s">
        <v>2803</v>
      </c>
      <c r="P559" t="s">
        <v>2642</v>
      </c>
      <c r="Q559" t="s">
        <v>2640</v>
      </c>
      <c r="R559" t="s">
        <v>4481</v>
      </c>
      <c r="S559" t="s">
        <v>2655</v>
      </c>
      <c r="T559" t="s">
        <v>2818</v>
      </c>
      <c r="U559" t="s">
        <v>2657</v>
      </c>
      <c r="V559" s="7" t="s">
        <v>306</v>
      </c>
      <c r="W559" s="8">
        <v>14000</v>
      </c>
      <c r="X559" t="s">
        <v>4482</v>
      </c>
      <c r="Y559" t="s">
        <v>4483</v>
      </c>
      <c r="Z559" s="8">
        <v>34607</v>
      </c>
      <c r="AA559" s="9">
        <v>15.07</v>
      </c>
      <c r="AB559" s="8">
        <v>88125.55</v>
      </c>
      <c r="AD559" s="10">
        <v>5015050</v>
      </c>
      <c r="AE559" s="11">
        <v>45044</v>
      </c>
      <c r="AF559" s="8">
        <v>22795.5</v>
      </c>
      <c r="AG559" s="8">
        <v>2188.5</v>
      </c>
      <c r="AH559" s="12">
        <v>0.15632142857142858</v>
      </c>
      <c r="AI559" s="8">
        <v>145.22229595222296</v>
      </c>
      <c r="AJ559" s="11">
        <v>46370.222295949075</v>
      </c>
      <c r="AK559" s="11">
        <v>46391</v>
      </c>
      <c r="AL559" s="10">
        <v>-21</v>
      </c>
      <c r="AM559">
        <v>37108.620000000003</v>
      </c>
      <c r="AN559">
        <v>1.0223657142857145</v>
      </c>
      <c r="AO559" s="40" t="str">
        <f>E559&amp;F559&amp;U559</f>
        <v>RABDRIV-TMSN</v>
      </c>
      <c r="AP559" s="40" t="str">
        <f>_xlfn.XLOOKUP(AO559,CrossRef!N:N,CrossRef!A:A,"NOT FOUND",0)</f>
        <v>RAB300600</v>
      </c>
      <c r="AQ559" s="40" t="str">
        <f>IFERROR(_xlfn.XLOOKUP(AO559,CrossRef!$N:$N,CrossRef!$E:$E,"Not Found"),"-")</f>
        <v>D10T2</v>
      </c>
      <c r="AR559" s="40" t="str">
        <f>IFERROR(_xlfn.XLOOKUP(AO559,CrossRef!$N:$N,CrossRef!$G:$G,"Not Found"),"-")</f>
        <v>3006 - TRANSMISSION &amp; DIFFERENTIAL UNIT</v>
      </c>
      <c r="AS559" s="40" t="str">
        <f>IFERROR(_xlfn.XLOOKUP(AO559,CrossRef!$N:$N,CrossRef!$H:$H,"Not Found"),"-")</f>
        <v>00 - (NONE)</v>
      </c>
    </row>
    <row r="560" spans="1:45" hidden="1" x14ac:dyDescent="0.3">
      <c r="A560" s="38" t="str">
        <f>E560&amp;F560&amp;U560</f>
        <v>SSPDRIV-FIDVLHR</v>
      </c>
      <c r="B560" s="38" t="str">
        <f>I560&amp;D560&amp;C560</f>
        <v>TD63474008LR</v>
      </c>
      <c r="C560" s="38" t="str">
        <f>_xlfn.XLOOKUP(A560,CrossRef!N:N,CrossRef!D:D,"",0)</f>
        <v>LR</v>
      </c>
      <c r="D560" s="38" t="str">
        <f>_xlfn.XLOOKUP(A560,CrossRef!N:N,CrossRef!C:C,"",0)</f>
        <v>4008</v>
      </c>
      <c r="E560" s="38" t="str">
        <f>LEFT(M560,3)</f>
        <v>SSP</v>
      </c>
      <c r="F560" s="38" t="str">
        <f>_xlfn.TEXTAFTER(J560,"-")</f>
        <v>DRIV-FIDV</v>
      </c>
      <c r="G560" t="s">
        <v>2725</v>
      </c>
      <c r="H560" t="s">
        <v>2726</v>
      </c>
      <c r="I560" t="s">
        <v>2826</v>
      </c>
      <c r="J560" s="7" t="s">
        <v>1380</v>
      </c>
      <c r="K560" t="s">
        <v>2638</v>
      </c>
      <c r="L560" t="s">
        <v>183</v>
      </c>
      <c r="M560" t="s">
        <v>2827</v>
      </c>
      <c r="N560" t="s">
        <v>2640</v>
      </c>
      <c r="O560" t="s">
        <v>2803</v>
      </c>
      <c r="P560" t="s">
        <v>2642</v>
      </c>
      <c r="Q560" t="s">
        <v>2640</v>
      </c>
      <c r="R560" t="s">
        <v>4484</v>
      </c>
      <c r="S560" t="s">
        <v>2655</v>
      </c>
      <c r="T560" t="s">
        <v>2682</v>
      </c>
      <c r="U560" t="s">
        <v>491</v>
      </c>
      <c r="V560" s="7" t="s">
        <v>548</v>
      </c>
      <c r="W560" s="8">
        <v>24000</v>
      </c>
      <c r="X560" t="s">
        <v>4485</v>
      </c>
      <c r="Y560" t="s">
        <v>3131</v>
      </c>
      <c r="Z560" s="8">
        <v>46546</v>
      </c>
      <c r="AA560" s="9">
        <v>12.55</v>
      </c>
      <c r="AB560" s="8">
        <v>152733.69</v>
      </c>
      <c r="AD560" s="10">
        <v>4892744</v>
      </c>
      <c r="AE560" s="11">
        <v>44714</v>
      </c>
      <c r="AF560" s="8">
        <v>24760</v>
      </c>
      <c r="AG560" s="8">
        <v>2214</v>
      </c>
      <c r="AH560" s="12">
        <v>9.2249999999999999E-2</v>
      </c>
      <c r="AI560" s="8">
        <v>176.41434262948206</v>
      </c>
      <c r="AJ560" s="11">
        <v>46401.414342627315</v>
      </c>
      <c r="AK560" s="11">
        <v>46368</v>
      </c>
      <c r="AL560" s="10">
        <v>33</v>
      </c>
      <c r="AM560">
        <v>48340.65</v>
      </c>
      <c r="AN560">
        <v>0.98252708333333338</v>
      </c>
      <c r="AO560" s="40" t="str">
        <f>E560&amp;F560&amp;U560</f>
        <v>SSPDRIV-FIDVLHR</v>
      </c>
      <c r="AP560" s="40" t="str">
        <f>_xlfn.XLOOKUP(AO560,CrossRef!N:N,CrossRef!A:A,"NOT FOUND",0)</f>
        <v>SSP4008LR</v>
      </c>
      <c r="AQ560" s="40" t="str">
        <f>IFERROR(_xlfn.XLOOKUP(AO560,CrossRef!$N:$N,CrossRef!$E:$E,"Not Found"),"-")</f>
        <v>793F</v>
      </c>
      <c r="AR560" s="40" t="str">
        <f>IFERROR(_xlfn.XLOOKUP(AO560,CrossRef!$N:$N,CrossRef!$G:$G,"Not Found"),"-")</f>
        <v>4008 - FINAL DRIVE, BRAKE &amp; WHEEL</v>
      </c>
      <c r="AS560" s="40" t="str">
        <f>IFERROR(_xlfn.XLOOKUP(AO560,CrossRef!$N:$N,CrossRef!$H:$H,"Not Found"),"-")</f>
        <v>LR - LEFT REAR</v>
      </c>
    </row>
    <row r="561" spans="1:45" hidden="1" x14ac:dyDescent="0.3">
      <c r="A561" s="38" t="str">
        <f>E561&amp;F561&amp;U561</f>
        <v>MSYDRIV-DIFF</v>
      </c>
      <c r="B561" s="38" t="str">
        <f>I561&amp;D561&amp;C561</f>
        <v>TD6672325800</v>
      </c>
      <c r="C561" s="38" t="str">
        <f>_xlfn.XLOOKUP(A561,CrossRef!N:N,CrossRef!D:D,"",0)</f>
        <v>00</v>
      </c>
      <c r="D561" s="38" t="str">
        <f>_xlfn.XLOOKUP(A561,CrossRef!N:N,CrossRef!C:C,"",0)</f>
        <v>3258</v>
      </c>
      <c r="E561" s="38" t="str">
        <f>LEFT(M561,3)</f>
        <v>MSY</v>
      </c>
      <c r="F561" s="38" t="str">
        <f>_xlfn.TEXTAFTER(J561,"-")</f>
        <v>DRIV-DIFF</v>
      </c>
      <c r="G561" t="s">
        <v>2648</v>
      </c>
      <c r="H561" t="s">
        <v>2649</v>
      </c>
      <c r="I561" t="s">
        <v>4486</v>
      </c>
      <c r="J561" s="7" t="s">
        <v>1381</v>
      </c>
      <c r="K561" t="s">
        <v>2638</v>
      </c>
      <c r="L561" t="s">
        <v>193</v>
      </c>
      <c r="M561" t="s">
        <v>4487</v>
      </c>
      <c r="N561" t="s">
        <v>2640</v>
      </c>
      <c r="O561" t="s">
        <v>2803</v>
      </c>
      <c r="P561" t="s">
        <v>2642</v>
      </c>
      <c r="Q561" t="s">
        <v>2640</v>
      </c>
      <c r="R561" t="s">
        <v>4488</v>
      </c>
      <c r="S561" t="s">
        <v>2655</v>
      </c>
      <c r="T561" t="s">
        <v>2656</v>
      </c>
      <c r="U561" t="s">
        <v>2657</v>
      </c>
      <c r="V561" s="7" t="s">
        <v>464</v>
      </c>
      <c r="W561" s="8">
        <v>18000</v>
      </c>
      <c r="X561" t="s">
        <v>4489</v>
      </c>
      <c r="Y561" t="s">
        <v>4310</v>
      </c>
      <c r="Z561" s="8">
        <v>15773.38</v>
      </c>
      <c r="AA561" s="9">
        <v>18.079999999999998</v>
      </c>
      <c r="AB561" s="8">
        <v>82257.97</v>
      </c>
      <c r="AD561" s="10">
        <v>5004602</v>
      </c>
      <c r="AE561" s="11"/>
      <c r="AF561" s="8"/>
      <c r="AG561" s="8">
        <v>2226.6200000000008</v>
      </c>
      <c r="AH561" s="12">
        <v>0.12370111111111115</v>
      </c>
      <c r="AI561" s="8">
        <v>123.15376106194695</v>
      </c>
      <c r="AJ561" s="11">
        <v>46348.153761076392</v>
      </c>
      <c r="AK561" s="11">
        <v>46359</v>
      </c>
      <c r="AL561" s="10">
        <v>-11</v>
      </c>
      <c r="AM561">
        <v>18196.099999999999</v>
      </c>
      <c r="AO561" s="40" t="str">
        <f>E561&amp;F561&amp;U561</f>
        <v>MSYDRIV-DIFF</v>
      </c>
      <c r="AP561" s="40" t="str">
        <f>_xlfn.XLOOKUP(AO561,CrossRef!N:N,CrossRef!A:A,"NOT FOUND",0)</f>
        <v>MSY325800</v>
      </c>
      <c r="AQ561" s="40" t="str">
        <f>IFERROR(_xlfn.XLOOKUP(AO561,CrossRef!$N:$N,CrossRef!$E:$E,"Not Found"),"-")</f>
        <v>785D WC</v>
      </c>
      <c r="AR561" s="40" t="str">
        <f>IFERROR(_xlfn.XLOOKUP(AO561,CrossRef!$N:$N,CrossRef!$G:$G,"Not Found"),"-")</f>
        <v>3258 - DIFFERENTIAL</v>
      </c>
      <c r="AS561" s="40" t="str">
        <f>IFERROR(_xlfn.XLOOKUP(AO561,CrossRef!$N:$N,CrossRef!$H:$H,"Not Found"),"-")</f>
        <v>00 - (NONE)</v>
      </c>
    </row>
    <row r="562" spans="1:45" hidden="1" x14ac:dyDescent="0.3">
      <c r="A562" s="38" t="str">
        <f>E562&amp;F562&amp;U562</f>
        <v>MSYDRIV-TMSN</v>
      </c>
      <c r="B562" s="38" t="str">
        <f>I562&amp;D562&amp;C562</f>
        <v>TD6672303000</v>
      </c>
      <c r="C562" s="38" t="str">
        <f>_xlfn.XLOOKUP(A562,CrossRef!N:N,CrossRef!D:D,"",0)</f>
        <v>00</v>
      </c>
      <c r="D562" s="38" t="str">
        <f>_xlfn.XLOOKUP(A562,CrossRef!N:N,CrossRef!C:C,"",0)</f>
        <v>3030</v>
      </c>
      <c r="E562" s="38" t="str">
        <f>LEFT(M562,3)</f>
        <v>MSY</v>
      </c>
      <c r="F562" s="38" t="str">
        <f>_xlfn.TEXTAFTER(J562,"-")</f>
        <v>DRIV-TMSN</v>
      </c>
      <c r="G562" t="s">
        <v>2648</v>
      </c>
      <c r="H562" t="s">
        <v>2649</v>
      </c>
      <c r="I562" t="s">
        <v>4486</v>
      </c>
      <c r="J562" s="7" t="s">
        <v>1382</v>
      </c>
      <c r="K562" t="s">
        <v>2638</v>
      </c>
      <c r="L562" t="s">
        <v>193</v>
      </c>
      <c r="M562" t="s">
        <v>4487</v>
      </c>
      <c r="N562" t="s">
        <v>2640</v>
      </c>
      <c r="O562" t="s">
        <v>2803</v>
      </c>
      <c r="P562" t="s">
        <v>2642</v>
      </c>
      <c r="Q562" t="s">
        <v>2640</v>
      </c>
      <c r="R562" t="s">
        <v>4490</v>
      </c>
      <c r="S562" t="s">
        <v>2655</v>
      </c>
      <c r="T562" t="s">
        <v>2818</v>
      </c>
      <c r="U562" t="s">
        <v>2657</v>
      </c>
      <c r="V562" s="7" t="s">
        <v>327</v>
      </c>
      <c r="W562" s="8">
        <v>18000</v>
      </c>
      <c r="X562" t="s">
        <v>4491</v>
      </c>
      <c r="Y562" t="s">
        <v>4313</v>
      </c>
      <c r="Z562" s="8">
        <v>15773.38</v>
      </c>
      <c r="AA562" s="9">
        <v>18.079999999999998</v>
      </c>
      <c r="AB562" s="8">
        <v>100881.4</v>
      </c>
      <c r="AD562" s="10">
        <v>5004603</v>
      </c>
      <c r="AE562" s="11"/>
      <c r="AF562" s="8"/>
      <c r="AG562" s="8">
        <v>2226.6200000000008</v>
      </c>
      <c r="AH562" s="12">
        <v>0.12370111111111115</v>
      </c>
      <c r="AI562" s="8">
        <v>123.15376106194695</v>
      </c>
      <c r="AJ562" s="11">
        <v>46348.153761076392</v>
      </c>
      <c r="AK562" s="11">
        <v>46359</v>
      </c>
      <c r="AL562" s="10">
        <v>-11</v>
      </c>
      <c r="AM562">
        <v>18196.099999999999</v>
      </c>
      <c r="AO562" s="40" t="str">
        <f>E562&amp;F562&amp;U562</f>
        <v>MSYDRIV-TMSN</v>
      </c>
      <c r="AP562" s="40" t="str">
        <f>_xlfn.XLOOKUP(AO562,CrossRef!N:N,CrossRef!A:A,"NOT FOUND",0)</f>
        <v>MSY303000</v>
      </c>
      <c r="AQ562" s="40" t="str">
        <f>IFERROR(_xlfn.XLOOKUP(AO562,CrossRef!$N:$N,CrossRef!$E:$E,"Not Found"),"-")</f>
        <v>785D WC</v>
      </c>
      <c r="AR562" s="40" t="str">
        <f>IFERROR(_xlfn.XLOOKUP(AO562,CrossRef!$N:$N,CrossRef!$G:$G,"Not Found"),"-")</f>
        <v>3030 - TRANSMISSION</v>
      </c>
      <c r="AS562" s="40" t="str">
        <f>IFERROR(_xlfn.XLOOKUP(AO562,CrossRef!$N:$N,CrossRef!$H:$H,"Not Found"),"-")</f>
        <v>00 - (NONE)</v>
      </c>
    </row>
    <row r="563" spans="1:45" hidden="1" x14ac:dyDescent="0.3">
      <c r="A563" s="38" t="str">
        <f>E563&amp;F563&amp;U563</f>
        <v>4ARDRIV-FIDVRHR</v>
      </c>
      <c r="B563" s="38" t="str">
        <f>I563&amp;D563&amp;C563</f>
        <v>QTD294050RR</v>
      </c>
      <c r="C563" s="38" t="str">
        <f>_xlfn.XLOOKUP(A563,CrossRef!N:N,CrossRef!D:D,"",0)</f>
        <v>RR</v>
      </c>
      <c r="D563" s="38" t="str">
        <f>_xlfn.XLOOKUP(A563,CrossRef!N:N,CrossRef!C:C,"",0)</f>
        <v>4050</v>
      </c>
      <c r="E563" s="38" t="str">
        <f>LEFT(M563,3)</f>
        <v>4AR</v>
      </c>
      <c r="F563" s="38" t="str">
        <f>_xlfn.TEXTAFTER(J563,"-")</f>
        <v>DRIV-FIDV</v>
      </c>
      <c r="G563" t="s">
        <v>2635</v>
      </c>
      <c r="H563" t="s">
        <v>2636</v>
      </c>
      <c r="I563" t="s">
        <v>2885</v>
      </c>
      <c r="J563" s="7" t="s">
        <v>583</v>
      </c>
      <c r="K563" t="s">
        <v>2638</v>
      </c>
      <c r="L563" t="s">
        <v>151</v>
      </c>
      <c r="M563" t="s">
        <v>2886</v>
      </c>
      <c r="N563" t="s">
        <v>2640</v>
      </c>
      <c r="O563" t="s">
        <v>2641</v>
      </c>
      <c r="P563" t="s">
        <v>2642</v>
      </c>
      <c r="Q563" t="s">
        <v>2640</v>
      </c>
      <c r="R563" t="s">
        <v>4492</v>
      </c>
      <c r="S563" t="s">
        <v>2655</v>
      </c>
      <c r="T563" t="s">
        <v>2682</v>
      </c>
      <c r="U563" t="s">
        <v>494</v>
      </c>
      <c r="V563" s="7" t="s">
        <v>576</v>
      </c>
      <c r="W563" s="8">
        <v>19800</v>
      </c>
      <c r="X563" t="s">
        <v>4493</v>
      </c>
      <c r="Y563" t="s">
        <v>3993</v>
      </c>
      <c r="Z563" s="8">
        <v>146656</v>
      </c>
      <c r="AA563" s="9">
        <v>13.35</v>
      </c>
      <c r="AB563" s="8">
        <v>161627.01</v>
      </c>
      <c r="AD563" s="10">
        <v>5018046</v>
      </c>
      <c r="AE563" s="11">
        <v>44470</v>
      </c>
      <c r="AF563" s="8">
        <v>129090</v>
      </c>
      <c r="AG563" s="8">
        <v>2234</v>
      </c>
      <c r="AH563" s="12">
        <v>0.11282828282828283</v>
      </c>
      <c r="AI563" s="8">
        <v>167.34082397003746</v>
      </c>
      <c r="AJ563" s="11">
        <v>46392.340823958337</v>
      </c>
      <c r="AK563" s="11">
        <v>46384</v>
      </c>
      <c r="AL563" s="10">
        <v>8</v>
      </c>
      <c r="AM563">
        <v>148778.65</v>
      </c>
      <c r="AO563" s="40" t="str">
        <f>E563&amp;F563&amp;U563</f>
        <v>4ARDRIV-FIDVRHR</v>
      </c>
      <c r="AP563" s="40" t="str">
        <f>_xlfn.XLOOKUP(AO563,CrossRef!N:N,CrossRef!A:A,"NOT FOUND",0)</f>
        <v>4AR4050RR</v>
      </c>
      <c r="AQ563" s="40" t="str">
        <f>IFERROR(_xlfn.XLOOKUP(AO563,CrossRef!$N:$N,CrossRef!$E:$E,"Not Found"),"-")</f>
        <v>793C</v>
      </c>
      <c r="AR563" s="40" t="str">
        <f>IFERROR(_xlfn.XLOOKUP(AO563,CrossRef!$N:$N,CrossRef!$G:$G,"Not Found"),"-")</f>
        <v>4050 - FINAL DRIVE</v>
      </c>
      <c r="AS563" s="40" t="str">
        <f>IFERROR(_xlfn.XLOOKUP(AO563,CrossRef!$N:$N,CrossRef!$H:$H,"Not Found"),"-")</f>
        <v>RR - RIGHT REAR</v>
      </c>
    </row>
    <row r="564" spans="1:45" hidden="1" x14ac:dyDescent="0.3">
      <c r="A564" s="38" t="str">
        <f>E564&amp;F564&amp;U564</f>
        <v>4ARDRIV-FIDVLHR</v>
      </c>
      <c r="B564" s="38" t="str">
        <f>I564&amp;D564&amp;C564</f>
        <v>QTD294050LR</v>
      </c>
      <c r="C564" s="38" t="str">
        <f>_xlfn.XLOOKUP(A564,CrossRef!N:N,CrossRef!D:D,"",0)</f>
        <v>LR</v>
      </c>
      <c r="D564" s="38" t="str">
        <f>_xlfn.XLOOKUP(A564,CrossRef!N:N,CrossRef!C:C,"",0)</f>
        <v>4050</v>
      </c>
      <c r="E564" s="38" t="str">
        <f>LEFT(M564,3)</f>
        <v>4AR</v>
      </c>
      <c r="F564" s="38" t="str">
        <f>_xlfn.TEXTAFTER(J564,"-")</f>
        <v>DRIV-FIDV</v>
      </c>
      <c r="G564" t="s">
        <v>2635</v>
      </c>
      <c r="H564" t="s">
        <v>2636</v>
      </c>
      <c r="I564" t="s">
        <v>2885</v>
      </c>
      <c r="J564" s="7" t="s">
        <v>583</v>
      </c>
      <c r="K564" t="s">
        <v>2638</v>
      </c>
      <c r="L564" t="s">
        <v>151</v>
      </c>
      <c r="M564" t="s">
        <v>2886</v>
      </c>
      <c r="N564" t="s">
        <v>2640</v>
      </c>
      <c r="O564" t="s">
        <v>2641</v>
      </c>
      <c r="P564" t="s">
        <v>2642</v>
      </c>
      <c r="Q564" t="s">
        <v>2640</v>
      </c>
      <c r="R564" t="s">
        <v>4494</v>
      </c>
      <c r="S564" t="s">
        <v>2655</v>
      </c>
      <c r="T564" t="s">
        <v>2682</v>
      </c>
      <c r="U564" t="s">
        <v>491</v>
      </c>
      <c r="V564" s="7" t="s">
        <v>573</v>
      </c>
      <c r="W564" s="8">
        <v>19800</v>
      </c>
      <c r="X564" t="s">
        <v>4495</v>
      </c>
      <c r="Y564" t="s">
        <v>3181</v>
      </c>
      <c r="Z564" s="8">
        <v>146656</v>
      </c>
      <c r="AA564" s="9">
        <v>13.35</v>
      </c>
      <c r="AB564" s="8">
        <v>161627.01</v>
      </c>
      <c r="AD564" s="10">
        <v>5018047</v>
      </c>
      <c r="AE564" s="11">
        <v>44470</v>
      </c>
      <c r="AF564" s="8">
        <v>129090</v>
      </c>
      <c r="AG564" s="8">
        <v>2234</v>
      </c>
      <c r="AH564" s="12">
        <v>0.11282828282828283</v>
      </c>
      <c r="AI564" s="8">
        <v>167.34082397003746</v>
      </c>
      <c r="AJ564" s="11">
        <v>46392.340823958337</v>
      </c>
      <c r="AK564" s="11">
        <v>46384</v>
      </c>
      <c r="AL564" s="10">
        <v>8</v>
      </c>
      <c r="AM564">
        <v>148778.65</v>
      </c>
      <c r="AO564" s="40" t="str">
        <f>E564&amp;F564&amp;U564</f>
        <v>4ARDRIV-FIDVLHR</v>
      </c>
      <c r="AP564" s="40" t="str">
        <f>_xlfn.XLOOKUP(AO564,CrossRef!N:N,CrossRef!A:A,"NOT FOUND",0)</f>
        <v>4AR4050LR</v>
      </c>
      <c r="AQ564" s="40" t="str">
        <f>IFERROR(_xlfn.XLOOKUP(AO564,CrossRef!$N:$N,CrossRef!$E:$E,"Not Found"),"-")</f>
        <v>793C</v>
      </c>
      <c r="AR564" s="40" t="str">
        <f>IFERROR(_xlfn.XLOOKUP(AO564,CrossRef!$N:$N,CrossRef!$G:$G,"Not Found"),"-")</f>
        <v>4050 - FINAL DRIVE</v>
      </c>
      <c r="AS564" s="40" t="str">
        <f>IFERROR(_xlfn.XLOOKUP(AO564,CrossRef!$N:$N,CrossRef!$H:$H,"Not Found"),"-")</f>
        <v>LR - LEFT REAR</v>
      </c>
    </row>
    <row r="565" spans="1:45" hidden="1" x14ac:dyDescent="0.3">
      <c r="A565" s="38" t="str">
        <f>E565&amp;F565&amp;U565</f>
        <v>340IMAT</v>
      </c>
      <c r="B565" s="38" t="str">
        <f>I565&amp;D565&amp;C565</f>
        <v>QEX010</v>
      </c>
      <c r="C565" s="38" t="str">
        <f>_xlfn.XLOOKUP(A565,CrossRef!N:N,CrossRef!D:D,"",0)</f>
        <v/>
      </c>
      <c r="D565" s="38" t="str">
        <f>_xlfn.XLOOKUP(A565,CrossRef!N:N,CrossRef!C:C,"",0)</f>
        <v/>
      </c>
      <c r="E565" s="38" t="str">
        <f>LEFT(M565,3)</f>
        <v>340</v>
      </c>
      <c r="F565" s="38" t="str">
        <f>_xlfn.TEXTAFTER(J565,"-")</f>
        <v>IMAT</v>
      </c>
      <c r="G565" t="s">
        <v>2635</v>
      </c>
      <c r="H565" t="s">
        <v>2636</v>
      </c>
      <c r="I565" t="s">
        <v>2754</v>
      </c>
      <c r="J565" s="7" t="s">
        <v>1383</v>
      </c>
      <c r="K565" t="s">
        <v>2638</v>
      </c>
      <c r="L565" t="s">
        <v>2755</v>
      </c>
      <c r="M565" t="s">
        <v>2756</v>
      </c>
      <c r="N565" t="s">
        <v>2652</v>
      </c>
      <c r="O565" t="s">
        <v>2641</v>
      </c>
      <c r="P565" t="s">
        <v>2642</v>
      </c>
      <c r="Q565" t="s">
        <v>2662</v>
      </c>
      <c r="R565" t="s">
        <v>4496</v>
      </c>
      <c r="S565" t="s">
        <v>2655</v>
      </c>
      <c r="T565" t="s">
        <v>4497</v>
      </c>
      <c r="U565" t="s">
        <v>2657</v>
      </c>
      <c r="V565" s="7" t="s">
        <v>1384</v>
      </c>
      <c r="W565" s="8">
        <v>11000</v>
      </c>
      <c r="X565" t="s">
        <v>4498</v>
      </c>
      <c r="Y565" t="s">
        <v>4499</v>
      </c>
      <c r="Z565" s="8">
        <v>67445</v>
      </c>
      <c r="AA565" s="9">
        <v>9.0399999999999991</v>
      </c>
      <c r="AB565" s="8">
        <v>125731.82</v>
      </c>
      <c r="AD565" s="10">
        <v>4463747</v>
      </c>
      <c r="AE565" s="11">
        <v>45312</v>
      </c>
      <c r="AF565" s="8">
        <v>58685</v>
      </c>
      <c r="AG565" s="8">
        <v>2240</v>
      </c>
      <c r="AH565" s="12">
        <v>0.20363636363636364</v>
      </c>
      <c r="AI565" s="8">
        <v>247.78761061946906</v>
      </c>
      <c r="AJ565" s="11">
        <v>46472.787610613428</v>
      </c>
      <c r="AK565" s="11">
        <v>47134</v>
      </c>
      <c r="AL565" s="10">
        <v>-662</v>
      </c>
      <c r="AM565">
        <v>75662.36</v>
      </c>
      <c r="AO565" s="40" t="str">
        <f>E565&amp;F565&amp;U565</f>
        <v>340IMAT</v>
      </c>
      <c r="AP565" s="40" t="str">
        <f>_xlfn.XLOOKUP(AO565,CrossRef!N:N,CrossRef!A:A,"NOT FOUND",0)</f>
        <v>NOT FOUND</v>
      </c>
      <c r="AQ565" s="40" t="str">
        <f>IFERROR(_xlfn.XLOOKUP(AO565,CrossRef!$N:$N,CrossRef!$E:$E,"Not Found"),"-")</f>
        <v>Not Found</v>
      </c>
      <c r="AR565" s="40" t="str">
        <f>IFERROR(_xlfn.XLOOKUP(AO565,CrossRef!$N:$N,CrossRef!$G:$G,"Not Found"),"-")</f>
        <v>Not Found</v>
      </c>
      <c r="AS565" s="40" t="str">
        <f>IFERROR(_xlfn.XLOOKUP(AO565,CrossRef!$N:$N,CrossRef!$H:$H,"Not Found"),"-")</f>
        <v>Not Found</v>
      </c>
    </row>
    <row r="566" spans="1:45" hidden="1" x14ac:dyDescent="0.3">
      <c r="A566" s="38" t="str">
        <f>E566&amp;F566&amp;U566</f>
        <v>ZSPENGI</v>
      </c>
      <c r="B566" s="38" t="str">
        <f>I566&amp;D566&amp;C566</f>
        <v>TD6737100000</v>
      </c>
      <c r="C566" s="38" t="str">
        <f>_xlfn.XLOOKUP(A566,CrossRef!N:N,CrossRef!D:D,"",0)</f>
        <v>00</v>
      </c>
      <c r="D566" s="38" t="str">
        <f>_xlfn.XLOOKUP(A566,CrossRef!N:N,CrossRef!C:C,"",0)</f>
        <v>1000</v>
      </c>
      <c r="E566" s="38" t="str">
        <f>LEFT(M566,3)</f>
        <v>ZSP</v>
      </c>
      <c r="F566" s="38" t="str">
        <f>_xlfn.TEXTAFTER(J566,"-")</f>
        <v>ENGI</v>
      </c>
      <c r="G566" t="s">
        <v>2648</v>
      </c>
      <c r="H566" t="s">
        <v>2649</v>
      </c>
      <c r="I566" t="s">
        <v>4500</v>
      </c>
      <c r="J566" s="7" t="s">
        <v>1385</v>
      </c>
      <c r="K566" t="s">
        <v>2638</v>
      </c>
      <c r="L566" t="s">
        <v>193</v>
      </c>
      <c r="M566" t="s">
        <v>4501</v>
      </c>
      <c r="N566" t="s">
        <v>2640</v>
      </c>
      <c r="O566" t="s">
        <v>3054</v>
      </c>
      <c r="P566" t="s">
        <v>2642</v>
      </c>
      <c r="Q566" t="s">
        <v>2640</v>
      </c>
      <c r="R566" t="s">
        <v>4502</v>
      </c>
      <c r="S566" t="s">
        <v>2655</v>
      </c>
      <c r="T566" t="s">
        <v>3087</v>
      </c>
      <c r="U566" t="s">
        <v>2657</v>
      </c>
      <c r="V566" s="7" t="s">
        <v>1256</v>
      </c>
      <c r="W566" s="8">
        <v>10000</v>
      </c>
      <c r="X566" t="s">
        <v>4503</v>
      </c>
      <c r="Y566" t="s">
        <v>3902</v>
      </c>
      <c r="Z566" s="8">
        <v>7713.06</v>
      </c>
      <c r="AA566" s="9">
        <v>18.72</v>
      </c>
      <c r="AB566" s="8">
        <v>65918.880000000005</v>
      </c>
      <c r="AD566" s="10">
        <v>5006119</v>
      </c>
      <c r="AE566" s="11"/>
      <c r="AF566" s="8"/>
      <c r="AG566" s="8">
        <v>2286.9399999999996</v>
      </c>
      <c r="AH566" s="12">
        <v>0.22869399999999995</v>
      </c>
      <c r="AI566" s="8">
        <v>122.16559829059828</v>
      </c>
      <c r="AJ566" s="11">
        <v>46347.165598298612</v>
      </c>
      <c r="AK566" s="11">
        <v>46362</v>
      </c>
      <c r="AL566" s="10">
        <v>-15</v>
      </c>
      <c r="AM566">
        <v>10277.700000000001</v>
      </c>
      <c r="AO566" s="40" t="str">
        <f>E566&amp;F566&amp;U566</f>
        <v>ZSPENGI</v>
      </c>
      <c r="AP566" s="40" t="str">
        <f>_xlfn.XLOOKUP(AO566,CrossRef!N:N,CrossRef!A:A,"NOT FOUND",0)</f>
        <v>ZSP100000</v>
      </c>
      <c r="AQ566" s="40" t="str">
        <f>IFERROR(_xlfn.XLOOKUP(AO566,CrossRef!$N:$N,CrossRef!$E:$E,"Not Found"),"-")</f>
        <v>785D</v>
      </c>
      <c r="AR566" s="40" t="str">
        <f>IFERROR(_xlfn.XLOOKUP(AO566,CrossRef!$N:$N,CrossRef!$G:$G,"Not Found"),"-")</f>
        <v>1000 - ENGINE</v>
      </c>
      <c r="AS566" s="40" t="str">
        <f>IFERROR(_xlfn.XLOOKUP(AO566,CrossRef!$N:$N,CrossRef!$H:$H,"Not Found"),"-")</f>
        <v>00 - (NONE)</v>
      </c>
    </row>
    <row r="567" spans="1:45" hidden="1" x14ac:dyDescent="0.3">
      <c r="A567" s="38" t="str">
        <f>E567&amp;F567&amp;U567</f>
        <v>SSPDRIV-WHGPRHF</v>
      </c>
      <c r="B567" s="38" t="str">
        <f>I567&amp;D567&amp;C567</f>
        <v>TD63134008RF</v>
      </c>
      <c r="C567" s="38" t="str">
        <f>_xlfn.XLOOKUP(A567,CrossRef!N:N,CrossRef!D:D,"",0)</f>
        <v>RF</v>
      </c>
      <c r="D567" s="38" t="str">
        <f>_xlfn.XLOOKUP(A567,CrossRef!N:N,CrossRef!C:C,"",0)</f>
        <v>4008</v>
      </c>
      <c r="E567" s="38" t="str">
        <f>LEFT(M567,3)</f>
        <v>SSP</v>
      </c>
      <c r="F567" s="38" t="str">
        <f>_xlfn.TEXTAFTER(J567,"-")</f>
        <v>DRIV-WHGP</v>
      </c>
      <c r="G567" t="s">
        <v>2725</v>
      </c>
      <c r="H567" t="s">
        <v>2726</v>
      </c>
      <c r="I567" t="s">
        <v>3019</v>
      </c>
      <c r="J567" s="7" t="s">
        <v>1386</v>
      </c>
      <c r="K567" t="s">
        <v>2638</v>
      </c>
      <c r="L567" t="s">
        <v>183</v>
      </c>
      <c r="M567" t="s">
        <v>3020</v>
      </c>
      <c r="N567" t="s">
        <v>2640</v>
      </c>
      <c r="O567" t="s">
        <v>2653</v>
      </c>
      <c r="P567" t="s">
        <v>2642</v>
      </c>
      <c r="Q567" t="s">
        <v>2640</v>
      </c>
      <c r="R567" t="s">
        <v>4504</v>
      </c>
      <c r="S567" t="s">
        <v>2655</v>
      </c>
      <c r="T567" t="s">
        <v>2688</v>
      </c>
      <c r="U567" t="s">
        <v>488</v>
      </c>
      <c r="V567" s="7" t="s">
        <v>946</v>
      </c>
      <c r="W567" s="8">
        <v>24000</v>
      </c>
      <c r="X567" t="s">
        <v>4505</v>
      </c>
      <c r="Y567" t="s">
        <v>3078</v>
      </c>
      <c r="Z567" s="8">
        <v>71005</v>
      </c>
      <c r="AA567" s="9">
        <v>16.03</v>
      </c>
      <c r="AB567" s="8">
        <v>108623.9</v>
      </c>
      <c r="AD567" s="10">
        <v>5018441</v>
      </c>
      <c r="AE567" s="11">
        <v>44535</v>
      </c>
      <c r="AF567" s="8">
        <v>49342</v>
      </c>
      <c r="AG567" s="8">
        <v>2337</v>
      </c>
      <c r="AH567" s="12">
        <v>9.7375000000000003E-2</v>
      </c>
      <c r="AI567" s="8">
        <v>145.78914535246412</v>
      </c>
      <c r="AJ567" s="11">
        <v>46370.789145370371</v>
      </c>
      <c r="AK567" s="11">
        <v>46384</v>
      </c>
      <c r="AL567" s="10">
        <v>-14</v>
      </c>
      <c r="AM567">
        <v>73553.77</v>
      </c>
      <c r="AN567">
        <v>1.0088237500000001</v>
      </c>
      <c r="AO567" s="40" t="str">
        <f>E567&amp;F567&amp;U567</f>
        <v>SSPDRIV-WHGPRHF</v>
      </c>
      <c r="AP567" s="40" t="str">
        <f>_xlfn.XLOOKUP(AO567,CrossRef!N:N,CrossRef!A:A,"NOT FOUND",0)</f>
        <v>SSP4008RF</v>
      </c>
      <c r="AQ567" s="40" t="str">
        <f>IFERROR(_xlfn.XLOOKUP(AO567,CrossRef!$N:$N,CrossRef!$E:$E,"Not Found"),"-")</f>
        <v>793F</v>
      </c>
      <c r="AR567" s="40" t="str">
        <f>IFERROR(_xlfn.XLOOKUP(AO567,CrossRef!$N:$N,CrossRef!$G:$G,"Not Found"),"-")</f>
        <v>4008 - FINAL DRIVE, BRAKE &amp; WHEEL</v>
      </c>
      <c r="AS567" s="40" t="str">
        <f>IFERROR(_xlfn.XLOOKUP(AO567,CrossRef!$N:$N,CrossRef!$H:$H,"Not Found"),"-")</f>
        <v>RF - RIGHT FRONT</v>
      </c>
    </row>
    <row r="568" spans="1:45" hidden="1" x14ac:dyDescent="0.3">
      <c r="A568" s="38" t="str">
        <f>E568&amp;F568&amp;U568</f>
        <v>SSPDRIV-WHGPLHF</v>
      </c>
      <c r="B568" s="38" t="str">
        <f>I568&amp;D568&amp;C568</f>
        <v>TD63134008LF</v>
      </c>
      <c r="C568" s="38" t="str">
        <f>_xlfn.XLOOKUP(A568,CrossRef!N:N,CrossRef!D:D,"",0)</f>
        <v>LF</v>
      </c>
      <c r="D568" s="38" t="str">
        <f>_xlfn.XLOOKUP(A568,CrossRef!N:N,CrossRef!C:C,"",0)</f>
        <v>4008</v>
      </c>
      <c r="E568" s="38" t="str">
        <f>LEFT(M568,3)</f>
        <v>SSP</v>
      </c>
      <c r="F568" s="38" t="str">
        <f>_xlfn.TEXTAFTER(J568,"-")</f>
        <v>DRIV-WHGP</v>
      </c>
      <c r="G568" t="s">
        <v>2725</v>
      </c>
      <c r="H568" t="s">
        <v>2726</v>
      </c>
      <c r="I568" t="s">
        <v>3019</v>
      </c>
      <c r="J568" s="7" t="s">
        <v>1386</v>
      </c>
      <c r="K568" t="s">
        <v>2638</v>
      </c>
      <c r="L568" t="s">
        <v>183</v>
      </c>
      <c r="M568" t="s">
        <v>3020</v>
      </c>
      <c r="N568" t="s">
        <v>2640</v>
      </c>
      <c r="O568" t="s">
        <v>2653</v>
      </c>
      <c r="P568" t="s">
        <v>2642</v>
      </c>
      <c r="Q568" t="s">
        <v>2640</v>
      </c>
      <c r="R568" t="s">
        <v>4506</v>
      </c>
      <c r="S568" t="s">
        <v>2655</v>
      </c>
      <c r="T568" t="s">
        <v>2688</v>
      </c>
      <c r="U568" t="s">
        <v>485</v>
      </c>
      <c r="V568" s="7" t="s">
        <v>945</v>
      </c>
      <c r="W568" s="8">
        <v>24000</v>
      </c>
      <c r="X568" t="s">
        <v>4507</v>
      </c>
      <c r="Y568" t="s">
        <v>3876</v>
      </c>
      <c r="Z568" s="8">
        <v>71005</v>
      </c>
      <c r="AA568" s="9">
        <v>16.03</v>
      </c>
      <c r="AB568" s="8">
        <v>108623.9</v>
      </c>
      <c r="AD568" s="10">
        <v>5018442</v>
      </c>
      <c r="AE568" s="11">
        <v>44535</v>
      </c>
      <c r="AF568" s="8">
        <v>49342</v>
      </c>
      <c r="AG568" s="8">
        <v>2337</v>
      </c>
      <c r="AH568" s="12">
        <v>9.7375000000000003E-2</v>
      </c>
      <c r="AI568" s="8">
        <v>145.78914535246412</v>
      </c>
      <c r="AJ568" s="11">
        <v>46370.789145370371</v>
      </c>
      <c r="AK568" s="11">
        <v>46384</v>
      </c>
      <c r="AL568" s="10">
        <v>-14</v>
      </c>
      <c r="AM568">
        <v>73553.77</v>
      </c>
      <c r="AN568">
        <v>1.0088237500000001</v>
      </c>
      <c r="AO568" s="40" t="str">
        <f>E568&amp;F568&amp;U568</f>
        <v>SSPDRIV-WHGPLHF</v>
      </c>
      <c r="AP568" s="40" t="str">
        <f>_xlfn.XLOOKUP(AO568,CrossRef!N:N,CrossRef!A:A,"NOT FOUND",0)</f>
        <v>SSP4008LF</v>
      </c>
      <c r="AQ568" s="40" t="str">
        <f>IFERROR(_xlfn.XLOOKUP(AO568,CrossRef!$N:$N,CrossRef!$E:$E,"Not Found"),"-")</f>
        <v>793F</v>
      </c>
      <c r="AR568" s="40" t="str">
        <f>IFERROR(_xlfn.XLOOKUP(AO568,CrossRef!$N:$N,CrossRef!$G:$G,"Not Found"),"-")</f>
        <v>4008 - FINAL DRIVE, BRAKE &amp; WHEEL</v>
      </c>
      <c r="AS568" s="40" t="str">
        <f>IFERROR(_xlfn.XLOOKUP(AO568,CrossRef!$N:$N,CrossRef!$H:$H,"Not Found"),"-")</f>
        <v>LF - LEFT FRONT</v>
      </c>
    </row>
    <row r="569" spans="1:45" hidden="1" x14ac:dyDescent="0.3">
      <c r="A569" s="38" t="str">
        <f>E569&amp;F569&amp;U569</f>
        <v>170HYSY-PUHYPOS.3</v>
      </c>
      <c r="B569" s="38" t="str">
        <f>I569&amp;D569&amp;C569</f>
        <v>EX7090508400</v>
      </c>
      <c r="C569" s="38" t="str">
        <f>_xlfn.XLOOKUP(A569,CrossRef!N:N,CrossRef!D:D,"",0)</f>
        <v>00</v>
      </c>
      <c r="D569" s="38" t="str">
        <f>_xlfn.XLOOKUP(A569,CrossRef!N:N,CrossRef!C:C,"",0)</f>
        <v>5084</v>
      </c>
      <c r="E569" s="38" t="str">
        <f>LEFT(M569,3)</f>
        <v>170</v>
      </c>
      <c r="F569" s="38" t="str">
        <f>_xlfn.TEXTAFTER(J569,"-")</f>
        <v>HYSY-PUHY</v>
      </c>
      <c r="G569" t="s">
        <v>2725</v>
      </c>
      <c r="H569" t="s">
        <v>2726</v>
      </c>
      <c r="I569" t="s">
        <v>2930</v>
      </c>
      <c r="J569" s="7" t="s">
        <v>667</v>
      </c>
      <c r="K569" t="s">
        <v>2638</v>
      </c>
      <c r="L569" t="s">
        <v>2728</v>
      </c>
      <c r="M569" t="s">
        <v>2931</v>
      </c>
      <c r="N569" t="s">
        <v>2640</v>
      </c>
      <c r="O569" t="s">
        <v>2653</v>
      </c>
      <c r="P569" t="s">
        <v>2642</v>
      </c>
      <c r="Q569" t="s">
        <v>2640</v>
      </c>
      <c r="R569" t="s">
        <v>4508</v>
      </c>
      <c r="S569" t="s">
        <v>2655</v>
      </c>
      <c r="T569" t="s">
        <v>3745</v>
      </c>
      <c r="U569" t="s">
        <v>659</v>
      </c>
      <c r="V569" s="7" t="s">
        <v>668</v>
      </c>
      <c r="W569" s="8">
        <v>12000</v>
      </c>
      <c r="X569" t="s">
        <v>4509</v>
      </c>
      <c r="Y569" t="s">
        <v>4510</v>
      </c>
      <c r="Z569" s="8">
        <v>68606</v>
      </c>
      <c r="AA569" s="9">
        <v>12.6</v>
      </c>
      <c r="AB569" s="8">
        <v>60967.99</v>
      </c>
      <c r="AD569" s="10">
        <v>4437862</v>
      </c>
      <c r="AE569" s="11">
        <v>45351</v>
      </c>
      <c r="AF569" s="8">
        <v>58946.2</v>
      </c>
      <c r="AG569" s="8">
        <v>2340.1999999999971</v>
      </c>
      <c r="AH569" s="12">
        <v>0.19501666666666642</v>
      </c>
      <c r="AI569" s="8">
        <v>185.73015873015851</v>
      </c>
      <c r="AJ569" s="11">
        <v>46410.730158715276</v>
      </c>
      <c r="AK569" s="11">
        <v>47387</v>
      </c>
      <c r="AL569" s="10">
        <v>-977</v>
      </c>
      <c r="AM569">
        <v>83247.199999999997</v>
      </c>
      <c r="AN569">
        <v>2.0250833333333333</v>
      </c>
      <c r="AO569" s="40" t="str">
        <f>E569&amp;F569&amp;U569</f>
        <v>170HYSY-PUHYPOS.3</v>
      </c>
      <c r="AP569" s="40" t="str">
        <f>_xlfn.XLOOKUP(AO569,CrossRef!N:N,CrossRef!A:A,"NOT FOUND",0)</f>
        <v>170508400</v>
      </c>
      <c r="AQ569" s="40">
        <f>IFERROR(_xlfn.XLOOKUP(AO569,CrossRef!$N:$N,CrossRef!$E:$E,"Not Found"),"-")</f>
        <v>6040</v>
      </c>
      <c r="AR569" s="40" t="str">
        <f>IFERROR(_xlfn.XLOOKUP(AO569,CrossRef!$N:$N,CrossRef!$G:$G,"Not Found"),"-")</f>
        <v>5084 - IMPLEMENT PUMP</v>
      </c>
      <c r="AS569" s="40" t="str">
        <f>IFERROR(_xlfn.XLOOKUP(AO569,CrossRef!$N:$N,CrossRef!$H:$H,"Not Found"),"-")</f>
        <v>00 - (NONE)</v>
      </c>
    </row>
    <row r="570" spans="1:45" hidden="1" x14ac:dyDescent="0.3">
      <c r="A570" s="38" t="str">
        <f>E570&amp;F570&amp;U570</f>
        <v>170HYSY-PUHYPOS.2</v>
      </c>
      <c r="B570" s="38" t="str">
        <f>I570&amp;D570&amp;C570</f>
        <v>EX70905084P0</v>
      </c>
      <c r="C570" s="38" t="str">
        <f>_xlfn.XLOOKUP(A570,CrossRef!N:N,CrossRef!D:D,"",0)</f>
        <v>P0</v>
      </c>
      <c r="D570" s="38" t="str">
        <f>_xlfn.XLOOKUP(A570,CrossRef!N:N,CrossRef!C:C,"",0)</f>
        <v>5084</v>
      </c>
      <c r="E570" s="38" t="str">
        <f>LEFT(M570,3)</f>
        <v>170</v>
      </c>
      <c r="F570" s="38" t="str">
        <f>_xlfn.TEXTAFTER(J570,"-")</f>
        <v>HYSY-PUHY</v>
      </c>
      <c r="G570" t="s">
        <v>2725</v>
      </c>
      <c r="H570" t="s">
        <v>2726</v>
      </c>
      <c r="I570" t="s">
        <v>2930</v>
      </c>
      <c r="J570" s="7" t="s">
        <v>667</v>
      </c>
      <c r="K570" t="s">
        <v>2638</v>
      </c>
      <c r="L570" t="s">
        <v>2728</v>
      </c>
      <c r="M570" t="s">
        <v>2931</v>
      </c>
      <c r="N570" t="s">
        <v>2640</v>
      </c>
      <c r="O570" t="s">
        <v>2653</v>
      </c>
      <c r="P570" t="s">
        <v>2642</v>
      </c>
      <c r="Q570" t="s">
        <v>2640</v>
      </c>
      <c r="R570" t="s">
        <v>4511</v>
      </c>
      <c r="S570" t="s">
        <v>2655</v>
      </c>
      <c r="T570" t="s">
        <v>3745</v>
      </c>
      <c r="U570" t="s">
        <v>657</v>
      </c>
      <c r="V570" s="7" t="s">
        <v>669</v>
      </c>
      <c r="W570" s="8">
        <v>12000</v>
      </c>
      <c r="X570" t="s">
        <v>4512</v>
      </c>
      <c r="Y570" t="s">
        <v>4513</v>
      </c>
      <c r="Z570" s="8">
        <v>68606</v>
      </c>
      <c r="AA570" s="9">
        <v>12.6</v>
      </c>
      <c r="AB570" s="8">
        <v>60967.99</v>
      </c>
      <c r="AD570" s="10">
        <v>4437863</v>
      </c>
      <c r="AE570" s="11">
        <v>45351</v>
      </c>
      <c r="AF570" s="8">
        <v>58946.2</v>
      </c>
      <c r="AG570" s="8">
        <v>2340.1999999999971</v>
      </c>
      <c r="AH570" s="12">
        <v>0.19501666666666642</v>
      </c>
      <c r="AI570" s="8">
        <v>185.73015873015851</v>
      </c>
      <c r="AJ570" s="11">
        <v>46410.730158715276</v>
      </c>
      <c r="AK570" s="11">
        <v>47387</v>
      </c>
      <c r="AL570" s="10">
        <v>-977</v>
      </c>
      <c r="AM570">
        <v>83247.199999999997</v>
      </c>
      <c r="AN570">
        <v>2.0250833333333333</v>
      </c>
      <c r="AO570" s="40" t="str">
        <f>E570&amp;F570&amp;U570</f>
        <v>170HYSY-PUHYPOS.2</v>
      </c>
      <c r="AP570" s="40" t="str">
        <f>_xlfn.XLOOKUP(AO570,CrossRef!N:N,CrossRef!A:A,"NOT FOUND",0)</f>
        <v>1705084P0</v>
      </c>
      <c r="AQ570" s="40">
        <f>IFERROR(_xlfn.XLOOKUP(AO570,CrossRef!$N:$N,CrossRef!$E:$E,"Not Found"),"-")</f>
        <v>6040</v>
      </c>
      <c r="AR570" s="40" t="str">
        <f>IFERROR(_xlfn.XLOOKUP(AO570,CrossRef!$N:$N,CrossRef!$G:$G,"Not Found"),"-")</f>
        <v>5084 - IMPLEMENT PUMP</v>
      </c>
      <c r="AS570" s="40" t="str">
        <f>IFERROR(_xlfn.XLOOKUP(AO570,CrossRef!$N:$N,CrossRef!$H:$H,"Not Found"),"-")</f>
        <v>P02</v>
      </c>
    </row>
    <row r="571" spans="1:45" hidden="1" x14ac:dyDescent="0.3">
      <c r="A571" s="38" t="str">
        <f>E571&amp;F571&amp;U571</f>
        <v>170HYSY-PUHYPOS.1</v>
      </c>
      <c r="B571" s="38" t="str">
        <f>I571&amp;D571&amp;C571</f>
        <v>EX7090</v>
      </c>
      <c r="C571" s="38" t="str">
        <f>_xlfn.XLOOKUP(A571,CrossRef!N:N,CrossRef!D:D,"",0)</f>
        <v/>
      </c>
      <c r="D571" s="38" t="str">
        <f>_xlfn.XLOOKUP(A571,CrossRef!N:N,CrossRef!C:C,"",0)</f>
        <v/>
      </c>
      <c r="E571" s="38" t="str">
        <f>LEFT(M571,3)</f>
        <v>170</v>
      </c>
      <c r="F571" s="38" t="str">
        <f>_xlfn.TEXTAFTER(J571,"-")</f>
        <v>HYSY-PUHY</v>
      </c>
      <c r="G571" t="s">
        <v>2725</v>
      </c>
      <c r="H571" t="s">
        <v>2726</v>
      </c>
      <c r="I571" t="s">
        <v>2930</v>
      </c>
      <c r="J571" s="7" t="s">
        <v>667</v>
      </c>
      <c r="K571" t="s">
        <v>2638</v>
      </c>
      <c r="L571" t="s">
        <v>2728</v>
      </c>
      <c r="M571" t="s">
        <v>2931</v>
      </c>
      <c r="N571" t="s">
        <v>2640</v>
      </c>
      <c r="O571" t="s">
        <v>2653</v>
      </c>
      <c r="P571" t="s">
        <v>2642</v>
      </c>
      <c r="Q571" t="s">
        <v>2640</v>
      </c>
      <c r="R571" t="s">
        <v>4514</v>
      </c>
      <c r="S571" t="s">
        <v>2655</v>
      </c>
      <c r="T571" t="s">
        <v>3745</v>
      </c>
      <c r="U571" t="s">
        <v>662</v>
      </c>
      <c r="V571" s="7" t="s">
        <v>670</v>
      </c>
      <c r="W571" s="8">
        <v>12000</v>
      </c>
      <c r="X571" t="s">
        <v>4515</v>
      </c>
      <c r="Y571" t="s">
        <v>3846</v>
      </c>
      <c r="Z571" s="8">
        <v>68606</v>
      </c>
      <c r="AA571" s="9">
        <v>12.6</v>
      </c>
      <c r="AB571" s="8">
        <v>60967.99</v>
      </c>
      <c r="AD571" s="10">
        <v>4437864</v>
      </c>
      <c r="AE571" s="11">
        <v>45351</v>
      </c>
      <c r="AF571" s="8">
        <v>58946.2</v>
      </c>
      <c r="AG571" s="8">
        <v>2340.1999999999971</v>
      </c>
      <c r="AH571" s="12">
        <v>0.19501666666666642</v>
      </c>
      <c r="AI571" s="8">
        <v>185.73015873015851</v>
      </c>
      <c r="AJ571" s="11">
        <v>46410.730158715276</v>
      </c>
      <c r="AK571" s="11">
        <v>47387</v>
      </c>
      <c r="AL571" s="10">
        <v>-977</v>
      </c>
      <c r="AM571">
        <v>83247.199999999997</v>
      </c>
      <c r="AN571">
        <v>2.0250833333333333</v>
      </c>
      <c r="AO571" s="40" t="str">
        <f>E571&amp;F571&amp;U571</f>
        <v>170HYSY-PUHYPOS.1</v>
      </c>
      <c r="AP571" s="40" t="str">
        <f>_xlfn.XLOOKUP(AO571,CrossRef!N:N,CrossRef!A:A,"NOT FOUND",0)</f>
        <v>NOT FOUND</v>
      </c>
      <c r="AQ571" s="40" t="str">
        <f>IFERROR(_xlfn.XLOOKUP(AO571,CrossRef!$N:$N,CrossRef!$E:$E,"Not Found"),"-")</f>
        <v>Not Found</v>
      </c>
      <c r="AR571" s="40" t="str">
        <f>IFERROR(_xlfn.XLOOKUP(AO571,CrossRef!$N:$N,CrossRef!$G:$G,"Not Found"),"-")</f>
        <v>Not Found</v>
      </c>
      <c r="AS571" s="40" t="str">
        <f>IFERROR(_xlfn.XLOOKUP(AO571,CrossRef!$N:$N,CrossRef!$H:$H,"Not Found"),"-")</f>
        <v>Not Found</v>
      </c>
    </row>
    <row r="572" spans="1:45" hidden="1" x14ac:dyDescent="0.3">
      <c r="A572" s="38" t="str">
        <f>E572&amp;F572&amp;U572</f>
        <v>SPDDRIV-FIDVLHR</v>
      </c>
      <c r="B572" s="38" t="str">
        <f>I572&amp;D572&amp;C572</f>
        <v>TD66444008LR</v>
      </c>
      <c r="C572" s="38" t="str">
        <f>_xlfn.XLOOKUP(A572,CrossRef!N:N,CrossRef!D:D,"",0)</f>
        <v>LR</v>
      </c>
      <c r="D572" s="38" t="str">
        <f>_xlfn.XLOOKUP(A572,CrossRef!N:N,CrossRef!C:C,"",0)</f>
        <v>4008</v>
      </c>
      <c r="E572" s="38" t="str">
        <f>LEFT(M572,3)</f>
        <v>SPD</v>
      </c>
      <c r="F572" s="38" t="str">
        <f>_xlfn.TEXTAFTER(J572,"-")</f>
        <v>DRIV-FIDV</v>
      </c>
      <c r="G572" t="s">
        <v>2695</v>
      </c>
      <c r="H572" t="s">
        <v>2696</v>
      </c>
      <c r="I572" t="s">
        <v>3805</v>
      </c>
      <c r="J572" s="7" t="s">
        <v>1387</v>
      </c>
      <c r="K572" t="s">
        <v>2638</v>
      </c>
      <c r="L572" t="s">
        <v>190</v>
      </c>
      <c r="M572" t="s">
        <v>3806</v>
      </c>
      <c r="N572" t="s">
        <v>2640</v>
      </c>
      <c r="O572" t="s">
        <v>3054</v>
      </c>
      <c r="P572" t="s">
        <v>2642</v>
      </c>
      <c r="Q572" t="s">
        <v>2640</v>
      </c>
      <c r="R572" t="s">
        <v>4516</v>
      </c>
      <c r="S572" t="s">
        <v>2655</v>
      </c>
      <c r="T572" t="s">
        <v>2682</v>
      </c>
      <c r="U572" t="s">
        <v>491</v>
      </c>
      <c r="V572" s="7" t="s">
        <v>548</v>
      </c>
      <c r="W572" s="8">
        <v>24000</v>
      </c>
      <c r="X572" t="s">
        <v>4517</v>
      </c>
      <c r="Y572" t="s">
        <v>4220</v>
      </c>
      <c r="Z572" s="8">
        <v>21653.13</v>
      </c>
      <c r="AA572" s="9">
        <v>13.45</v>
      </c>
      <c r="AB572" s="8">
        <v>149660.49</v>
      </c>
      <c r="AD572" s="10">
        <v>0</v>
      </c>
      <c r="AE572" s="11"/>
      <c r="AF572" s="8">
        <v>0</v>
      </c>
      <c r="AG572" s="8">
        <v>2346.869999999999</v>
      </c>
      <c r="AH572" s="12">
        <v>9.7786249999999963E-2</v>
      </c>
      <c r="AI572" s="8">
        <v>174.48847583643115</v>
      </c>
      <c r="AJ572" s="11">
        <v>46399.488475844904</v>
      </c>
      <c r="AK572" s="11">
        <v>46414</v>
      </c>
      <c r="AL572" s="10">
        <v>-15</v>
      </c>
      <c r="AM572">
        <v>24195.18</v>
      </c>
      <c r="AN572">
        <v>1.0081325000000001</v>
      </c>
      <c r="AO572" s="40" t="str">
        <f>E572&amp;F572&amp;U572</f>
        <v>SPDDRIV-FIDVLHR</v>
      </c>
      <c r="AP572" s="40" t="str">
        <f>_xlfn.XLOOKUP(AO572,CrossRef!N:N,CrossRef!A:A,"NOT FOUND",0)</f>
        <v>SPD4008LR</v>
      </c>
      <c r="AQ572" s="40" t="str">
        <f>IFERROR(_xlfn.XLOOKUP(AO572,CrossRef!$N:$N,CrossRef!$E:$E,"Not Found"),"-")</f>
        <v>789D</v>
      </c>
      <c r="AR572" s="40" t="str">
        <f>IFERROR(_xlfn.XLOOKUP(AO572,CrossRef!$N:$N,CrossRef!$G:$G,"Not Found"),"-")</f>
        <v>4008 - FINAL DRIVE, BRAKE &amp; WHEEL</v>
      </c>
      <c r="AS572" s="40" t="str">
        <f>IFERROR(_xlfn.XLOOKUP(AO572,CrossRef!$N:$N,CrossRef!$H:$H,"Not Found"),"-")</f>
        <v>LR - LEFT REAR</v>
      </c>
    </row>
    <row r="573" spans="1:45" hidden="1" x14ac:dyDescent="0.3">
      <c r="A573" s="38" t="str">
        <f>E573&amp;F573&amp;U573</f>
        <v>ELZENG1LH</v>
      </c>
      <c r="B573" s="38" t="str">
        <f>I573&amp;D573&amp;C573</f>
        <v>EX7128</v>
      </c>
      <c r="C573" s="38" t="str">
        <f>_xlfn.XLOOKUP(A573,CrossRef!N:N,CrossRef!D:D,"",0)</f>
        <v/>
      </c>
      <c r="D573" s="38" t="str">
        <f>_xlfn.XLOOKUP(A573,CrossRef!N:N,CrossRef!C:C,"",0)</f>
        <v/>
      </c>
      <c r="E573" s="38" t="str">
        <f>LEFT(M573,3)</f>
        <v>ELZ</v>
      </c>
      <c r="F573" s="38" t="str">
        <f>_xlfn.TEXTAFTER(J573,"-")</f>
        <v>ENG1</v>
      </c>
      <c r="G573" t="s">
        <v>2725</v>
      </c>
      <c r="H573" t="s">
        <v>2726</v>
      </c>
      <c r="I573" t="s">
        <v>2936</v>
      </c>
      <c r="J573" s="7" t="s">
        <v>85</v>
      </c>
      <c r="K573" t="s">
        <v>2638</v>
      </c>
      <c r="L573" t="s">
        <v>2728</v>
      </c>
      <c r="M573" t="s">
        <v>2937</v>
      </c>
      <c r="N573" t="s">
        <v>2640</v>
      </c>
      <c r="O573" t="s">
        <v>2803</v>
      </c>
      <c r="P573" t="s">
        <v>2642</v>
      </c>
      <c r="Q573" t="s">
        <v>2640</v>
      </c>
      <c r="R573" t="s">
        <v>4518</v>
      </c>
      <c r="S573" t="s">
        <v>2655</v>
      </c>
      <c r="T573" t="s">
        <v>3087</v>
      </c>
      <c r="U573" t="s">
        <v>59</v>
      </c>
      <c r="V573" s="7" t="s">
        <v>60</v>
      </c>
      <c r="W573" s="8">
        <v>9000</v>
      </c>
      <c r="X573" t="s">
        <v>4519</v>
      </c>
      <c r="Y573" t="s">
        <v>3530</v>
      </c>
      <c r="Z573" s="8">
        <v>22566.400000000001</v>
      </c>
      <c r="AA573" s="9">
        <v>14.49</v>
      </c>
      <c r="AB573" s="8">
        <v>40535.199999999997</v>
      </c>
      <c r="AD573" s="10">
        <v>5011188</v>
      </c>
      <c r="AE573" s="11">
        <v>45692</v>
      </c>
      <c r="AF573" s="8">
        <v>15915.77</v>
      </c>
      <c r="AG573" s="8">
        <v>2349.369999999999</v>
      </c>
      <c r="AH573" s="12">
        <v>0.261041111111111</v>
      </c>
      <c r="AI573" s="8">
        <v>162.13733609385775</v>
      </c>
      <c r="AJ573" s="11">
        <v>46387.137336111111</v>
      </c>
      <c r="AK573" s="11">
        <v>46371</v>
      </c>
      <c r="AL573" s="10">
        <v>16</v>
      </c>
      <c r="AM573">
        <v>24681.940000000002</v>
      </c>
      <c r="AN573">
        <v>0.9740188888888891</v>
      </c>
      <c r="AO573" s="40" t="str">
        <f>E573&amp;F573&amp;U573</f>
        <v>ELZENG1LH</v>
      </c>
      <c r="AP573" s="40" t="str">
        <f>_xlfn.XLOOKUP(AO573,CrossRef!N:N,CrossRef!A:A,"NOT FOUND",0)</f>
        <v>NOT FOUND</v>
      </c>
      <c r="AQ573" s="40" t="str">
        <f>IFERROR(_xlfn.XLOOKUP(AO573,CrossRef!$N:$N,CrossRef!$E:$E,"Not Found"),"-")</f>
        <v>Not Found</v>
      </c>
      <c r="AR573" s="40" t="str">
        <f>IFERROR(_xlfn.XLOOKUP(AO573,CrossRef!$N:$N,CrossRef!$G:$G,"Not Found"),"-")</f>
        <v>Not Found</v>
      </c>
      <c r="AS573" s="40" t="str">
        <f>IFERROR(_xlfn.XLOOKUP(AO573,CrossRef!$N:$N,CrossRef!$H:$H,"Not Found"),"-")</f>
        <v>Not Found</v>
      </c>
    </row>
    <row r="574" spans="1:45" hidden="1" x14ac:dyDescent="0.3">
      <c r="A574" s="38" t="str">
        <f>E574&amp;F574&amp;U574</f>
        <v>ELZENG2RH</v>
      </c>
      <c r="B574" s="38" t="str">
        <f>I574&amp;D574&amp;C574</f>
        <v>EX7128</v>
      </c>
      <c r="C574" s="38" t="str">
        <f>_xlfn.XLOOKUP(A574,CrossRef!N:N,CrossRef!D:D,"",0)</f>
        <v/>
      </c>
      <c r="D574" s="38" t="str">
        <f>_xlfn.XLOOKUP(A574,CrossRef!N:N,CrossRef!C:C,"",0)</f>
        <v/>
      </c>
      <c r="E574" s="38" t="str">
        <f>LEFT(M574,3)</f>
        <v>ELZ</v>
      </c>
      <c r="F574" s="38" t="str">
        <f>_xlfn.TEXTAFTER(J574,"-")</f>
        <v>ENG2</v>
      </c>
      <c r="G574" t="s">
        <v>2725</v>
      </c>
      <c r="H574" t="s">
        <v>2726</v>
      </c>
      <c r="I574" t="s">
        <v>2936</v>
      </c>
      <c r="J574" s="7" t="s">
        <v>86</v>
      </c>
      <c r="K574" t="s">
        <v>2638</v>
      </c>
      <c r="L574" t="s">
        <v>2728</v>
      </c>
      <c r="M574" t="s">
        <v>2937</v>
      </c>
      <c r="N574" t="s">
        <v>2640</v>
      </c>
      <c r="O574" t="s">
        <v>2803</v>
      </c>
      <c r="P574" t="s">
        <v>2642</v>
      </c>
      <c r="Q574" t="s">
        <v>2640</v>
      </c>
      <c r="R574" t="s">
        <v>4520</v>
      </c>
      <c r="S574" t="s">
        <v>2655</v>
      </c>
      <c r="T574" t="s">
        <v>3087</v>
      </c>
      <c r="U574" t="s">
        <v>63</v>
      </c>
      <c r="V574" s="7" t="s">
        <v>64</v>
      </c>
      <c r="W574" s="8">
        <v>9000</v>
      </c>
      <c r="X574" t="s">
        <v>4521</v>
      </c>
      <c r="Y574" t="s">
        <v>3530</v>
      </c>
      <c r="Z574" s="8">
        <v>22566.400000000001</v>
      </c>
      <c r="AA574" s="9">
        <v>14.49</v>
      </c>
      <c r="AB574" s="8">
        <v>40535.199999999997</v>
      </c>
      <c r="AD574" s="10">
        <v>5011189</v>
      </c>
      <c r="AE574" s="11">
        <v>45692</v>
      </c>
      <c r="AF574" s="8">
        <v>15915.77</v>
      </c>
      <c r="AG574" s="8">
        <v>2349.369999999999</v>
      </c>
      <c r="AH574" s="12">
        <v>0.261041111111111</v>
      </c>
      <c r="AI574" s="8">
        <v>162.13733609385775</v>
      </c>
      <c r="AJ574" s="11">
        <v>46387.137336111111</v>
      </c>
      <c r="AK574" s="11">
        <v>46371</v>
      </c>
      <c r="AL574" s="10">
        <v>16</v>
      </c>
      <c r="AM574">
        <v>24681.940000000002</v>
      </c>
      <c r="AN574">
        <v>0.9740188888888891</v>
      </c>
      <c r="AO574" s="40" t="str">
        <f>E574&amp;F574&amp;U574</f>
        <v>ELZENG2RH</v>
      </c>
      <c r="AP574" s="40" t="str">
        <f>_xlfn.XLOOKUP(AO574,CrossRef!N:N,CrossRef!A:A,"NOT FOUND",0)</f>
        <v>NOT FOUND</v>
      </c>
      <c r="AQ574" s="40" t="str">
        <f>IFERROR(_xlfn.XLOOKUP(AO574,CrossRef!$N:$N,CrossRef!$E:$E,"Not Found"),"-")</f>
        <v>Not Found</v>
      </c>
      <c r="AR574" s="40" t="str">
        <f>IFERROR(_xlfn.XLOOKUP(AO574,CrossRef!$N:$N,CrossRef!$G:$G,"Not Found"),"-")</f>
        <v>Not Found</v>
      </c>
      <c r="AS574" s="40" t="str">
        <f>IFERROR(_xlfn.XLOOKUP(AO574,CrossRef!$N:$N,CrossRef!$H:$H,"Not Found"),"-")</f>
        <v>Not Found</v>
      </c>
    </row>
    <row r="575" spans="1:45" hidden="1" x14ac:dyDescent="0.3">
      <c r="A575" s="38" t="str">
        <f>E575&amp;F575&amp;U575</f>
        <v>MSYDRIV-DIFF</v>
      </c>
      <c r="B575" s="38" t="str">
        <f>I575&amp;D575&amp;C575</f>
        <v>TD6670325800</v>
      </c>
      <c r="C575" s="38" t="str">
        <f>_xlfn.XLOOKUP(A575,CrossRef!N:N,CrossRef!D:D,"",0)</f>
        <v>00</v>
      </c>
      <c r="D575" s="38" t="str">
        <f>_xlfn.XLOOKUP(A575,CrossRef!N:N,CrossRef!C:C,"",0)</f>
        <v>3258</v>
      </c>
      <c r="E575" s="38" t="str">
        <f>LEFT(M575,3)</f>
        <v>MSY</v>
      </c>
      <c r="F575" s="38" t="str">
        <f>_xlfn.TEXTAFTER(J575,"-")</f>
        <v>DRIV-DIFF</v>
      </c>
      <c r="G575" t="s">
        <v>2648</v>
      </c>
      <c r="H575" t="s">
        <v>2649</v>
      </c>
      <c r="I575" t="s">
        <v>4522</v>
      </c>
      <c r="J575" s="7" t="s">
        <v>1388</v>
      </c>
      <c r="K575" t="s">
        <v>2638</v>
      </c>
      <c r="L575" t="s">
        <v>193</v>
      </c>
      <c r="M575" t="s">
        <v>4523</v>
      </c>
      <c r="N575" t="s">
        <v>2640</v>
      </c>
      <c r="O575" t="s">
        <v>2803</v>
      </c>
      <c r="P575" t="s">
        <v>2642</v>
      </c>
      <c r="Q575" t="s">
        <v>2640</v>
      </c>
      <c r="R575" t="s">
        <v>4524</v>
      </c>
      <c r="S575" t="s">
        <v>2655</v>
      </c>
      <c r="T575" t="s">
        <v>2656</v>
      </c>
      <c r="U575" t="s">
        <v>2657</v>
      </c>
      <c r="V575" s="7" t="s">
        <v>464</v>
      </c>
      <c r="W575" s="8">
        <v>18000</v>
      </c>
      <c r="X575" t="s">
        <v>4525</v>
      </c>
      <c r="Y575" t="s">
        <v>4310</v>
      </c>
      <c r="Z575" s="8">
        <v>15649.78</v>
      </c>
      <c r="AA575" s="9">
        <v>18.100000000000001</v>
      </c>
      <c r="AB575" s="8">
        <v>82257.97</v>
      </c>
      <c r="AD575" s="10">
        <v>5008413</v>
      </c>
      <c r="AE575" s="11"/>
      <c r="AF575" s="8"/>
      <c r="AG575" s="8">
        <v>2350.2199999999993</v>
      </c>
      <c r="AH575" s="12">
        <v>0.13056777777777775</v>
      </c>
      <c r="AI575" s="8">
        <v>129.84640883977895</v>
      </c>
      <c r="AJ575" s="11">
        <v>46354.846408831021</v>
      </c>
      <c r="AK575" s="11">
        <v>46366</v>
      </c>
      <c r="AL575" s="10">
        <v>-12</v>
      </c>
      <c r="AM575">
        <v>18201.88</v>
      </c>
      <c r="AO575" s="40" t="str">
        <f>E575&amp;F575&amp;U575</f>
        <v>MSYDRIV-DIFF</v>
      </c>
      <c r="AP575" s="40" t="str">
        <f>_xlfn.XLOOKUP(AO575,CrossRef!N:N,CrossRef!A:A,"NOT FOUND",0)</f>
        <v>MSY325800</v>
      </c>
      <c r="AQ575" s="40" t="str">
        <f>IFERROR(_xlfn.XLOOKUP(AO575,CrossRef!$N:$N,CrossRef!$E:$E,"Not Found"),"-")</f>
        <v>785D WC</v>
      </c>
      <c r="AR575" s="40" t="str">
        <f>IFERROR(_xlfn.XLOOKUP(AO575,CrossRef!$N:$N,CrossRef!$G:$G,"Not Found"),"-")</f>
        <v>3258 - DIFFERENTIAL</v>
      </c>
      <c r="AS575" s="40" t="str">
        <f>IFERROR(_xlfn.XLOOKUP(AO575,CrossRef!$N:$N,CrossRef!$H:$H,"Not Found"),"-")</f>
        <v>00 - (NONE)</v>
      </c>
    </row>
    <row r="576" spans="1:45" hidden="1" x14ac:dyDescent="0.3">
      <c r="A576" s="38" t="str">
        <f>E576&amp;F576&amp;U576</f>
        <v>MSYDRIV-TMSN</v>
      </c>
      <c r="B576" s="38" t="str">
        <f>I576&amp;D576&amp;C576</f>
        <v>TD6670303000</v>
      </c>
      <c r="C576" s="38" t="str">
        <f>_xlfn.XLOOKUP(A576,CrossRef!N:N,CrossRef!D:D,"",0)</f>
        <v>00</v>
      </c>
      <c r="D576" s="38" t="str">
        <f>_xlfn.XLOOKUP(A576,CrossRef!N:N,CrossRef!C:C,"",0)</f>
        <v>3030</v>
      </c>
      <c r="E576" s="38" t="str">
        <f>LEFT(M576,3)</f>
        <v>MSY</v>
      </c>
      <c r="F576" s="38" t="str">
        <f>_xlfn.TEXTAFTER(J576,"-")</f>
        <v>DRIV-TMSN</v>
      </c>
      <c r="G576" t="s">
        <v>2648</v>
      </c>
      <c r="H576" t="s">
        <v>2649</v>
      </c>
      <c r="I576" t="s">
        <v>4522</v>
      </c>
      <c r="J576" s="7" t="s">
        <v>1389</v>
      </c>
      <c r="K576" t="s">
        <v>2638</v>
      </c>
      <c r="L576" t="s">
        <v>193</v>
      </c>
      <c r="M576" t="s">
        <v>4523</v>
      </c>
      <c r="N576" t="s">
        <v>2640</v>
      </c>
      <c r="O576" t="s">
        <v>2803</v>
      </c>
      <c r="P576" t="s">
        <v>2642</v>
      </c>
      <c r="Q576" t="s">
        <v>2640</v>
      </c>
      <c r="R576" t="s">
        <v>4526</v>
      </c>
      <c r="S576" t="s">
        <v>2655</v>
      </c>
      <c r="T576" t="s">
        <v>2818</v>
      </c>
      <c r="U576" t="s">
        <v>2657</v>
      </c>
      <c r="V576" s="7" t="s">
        <v>327</v>
      </c>
      <c r="W576" s="8">
        <v>18000</v>
      </c>
      <c r="X576" t="s">
        <v>4527</v>
      </c>
      <c r="Y576" t="s">
        <v>4313</v>
      </c>
      <c r="Z576" s="8">
        <v>15649.78</v>
      </c>
      <c r="AA576" s="9">
        <v>18.100000000000001</v>
      </c>
      <c r="AB576" s="8">
        <v>100881.4</v>
      </c>
      <c r="AD576" s="10">
        <v>5008414</v>
      </c>
      <c r="AE576" s="11"/>
      <c r="AF576" s="8"/>
      <c r="AG576" s="8">
        <v>2350.2199999999993</v>
      </c>
      <c r="AH576" s="12">
        <v>0.13056777777777775</v>
      </c>
      <c r="AI576" s="8">
        <v>129.84640883977895</v>
      </c>
      <c r="AJ576" s="11">
        <v>46354.846408831021</v>
      </c>
      <c r="AK576" s="11">
        <v>46366</v>
      </c>
      <c r="AL576" s="10">
        <v>-12</v>
      </c>
      <c r="AM576">
        <v>18201.88</v>
      </c>
      <c r="AO576" s="40" t="str">
        <f>E576&amp;F576&amp;U576</f>
        <v>MSYDRIV-TMSN</v>
      </c>
      <c r="AP576" s="40" t="str">
        <f>_xlfn.XLOOKUP(AO576,CrossRef!N:N,CrossRef!A:A,"NOT FOUND",0)</f>
        <v>MSY303000</v>
      </c>
      <c r="AQ576" s="40" t="str">
        <f>IFERROR(_xlfn.XLOOKUP(AO576,CrossRef!$N:$N,CrossRef!$E:$E,"Not Found"),"-")</f>
        <v>785D WC</v>
      </c>
      <c r="AR576" s="40" t="str">
        <f>IFERROR(_xlfn.XLOOKUP(AO576,CrossRef!$N:$N,CrossRef!$G:$G,"Not Found"),"-")</f>
        <v>3030 - TRANSMISSION</v>
      </c>
      <c r="AS576" s="40" t="str">
        <f>IFERROR(_xlfn.XLOOKUP(AO576,CrossRef!$N:$N,CrossRef!$H:$H,"Not Found"),"-")</f>
        <v>00 - (NONE)</v>
      </c>
    </row>
    <row r="577" spans="1:45" hidden="1" x14ac:dyDescent="0.3">
      <c r="A577" s="38" t="str">
        <f>E577&amp;F577&amp;U577</f>
        <v>RJSENGI</v>
      </c>
      <c r="B577" s="38" t="str">
        <f>I577&amp;D577&amp;C577</f>
        <v>DZ8208100000</v>
      </c>
      <c r="C577" s="38" t="str">
        <f>_xlfn.XLOOKUP(A577,CrossRef!N:N,CrossRef!D:D,"",0)</f>
        <v>00</v>
      </c>
      <c r="D577" s="38" t="str">
        <f>_xlfn.XLOOKUP(A577,CrossRef!N:N,CrossRef!C:C,"",0)</f>
        <v>1000</v>
      </c>
      <c r="E577" s="38" t="str">
        <f>LEFT(M577,3)</f>
        <v>RJS</v>
      </c>
      <c r="F577" s="38" t="str">
        <f>_xlfn.TEXTAFTER(J577,"-")</f>
        <v>ENGI</v>
      </c>
      <c r="G577" t="s">
        <v>2813</v>
      </c>
      <c r="H577" t="s">
        <v>2814</v>
      </c>
      <c r="I577" t="s">
        <v>4528</v>
      </c>
      <c r="J577" s="7" t="s">
        <v>1390</v>
      </c>
      <c r="K577" t="s">
        <v>2638</v>
      </c>
      <c r="L577" t="s">
        <v>37</v>
      </c>
      <c r="M577" t="s">
        <v>4529</v>
      </c>
      <c r="N577" t="s">
        <v>2640</v>
      </c>
      <c r="O577" t="s">
        <v>2653</v>
      </c>
      <c r="P577" t="s">
        <v>2642</v>
      </c>
      <c r="Q577" t="s">
        <v>2662</v>
      </c>
      <c r="R577" t="s">
        <v>4530</v>
      </c>
      <c r="S577" t="s">
        <v>2655</v>
      </c>
      <c r="T577" t="s">
        <v>3265</v>
      </c>
      <c r="U577" t="s">
        <v>2657</v>
      </c>
      <c r="V577" s="7" t="s">
        <v>18</v>
      </c>
      <c r="W577" s="8">
        <v>12000</v>
      </c>
      <c r="X577" t="s">
        <v>4531</v>
      </c>
      <c r="Y577" t="s">
        <v>4532</v>
      </c>
      <c r="Z577" s="8">
        <v>21830</v>
      </c>
      <c r="AA577" s="9">
        <v>4.0599999999999996</v>
      </c>
      <c r="AB577" s="8">
        <v>131810.16</v>
      </c>
      <c r="AD577" s="10">
        <v>4305651</v>
      </c>
      <c r="AE577" s="11">
        <v>44998</v>
      </c>
      <c r="AF577" s="8">
        <v>12183.9</v>
      </c>
      <c r="AG577" s="8">
        <v>2353.9000000000015</v>
      </c>
      <c r="AH577" s="12">
        <v>0.19615833333333346</v>
      </c>
      <c r="AI577" s="8">
        <v>579.77832512315308</v>
      </c>
      <c r="AJ577" s="11">
        <v>46804.778325115738</v>
      </c>
      <c r="AK577" s="11">
        <v>47050</v>
      </c>
      <c r="AL577" s="10">
        <v>-246</v>
      </c>
      <c r="AM577">
        <v>25179.5</v>
      </c>
      <c r="AN577">
        <v>1.0829666666666666</v>
      </c>
      <c r="AO577" s="40" t="str">
        <f>E577&amp;F577&amp;U577</f>
        <v>RJSENGI</v>
      </c>
      <c r="AP577" s="40" t="str">
        <f>_xlfn.XLOOKUP(AO577,CrossRef!N:N,CrossRef!A:A,"NOT FOUND",0)</f>
        <v>RJS100000</v>
      </c>
      <c r="AQ577" s="40" t="str">
        <f>IFERROR(_xlfn.XLOOKUP(AO577,CrossRef!$N:$N,CrossRef!$E:$E,"Not Found"),"-")</f>
        <v>D9T</v>
      </c>
      <c r="AR577" s="40" t="str">
        <f>IFERROR(_xlfn.XLOOKUP(AO577,CrossRef!$N:$N,CrossRef!$G:$G,"Not Found"),"-")</f>
        <v>1000 - ENGINE</v>
      </c>
      <c r="AS577" s="40" t="str">
        <f>IFERROR(_xlfn.XLOOKUP(AO577,CrossRef!$N:$N,CrossRef!$H:$H,"Not Found"),"-")</f>
        <v>00 - (NONE)</v>
      </c>
    </row>
    <row r="578" spans="1:45" hidden="1" x14ac:dyDescent="0.3">
      <c r="A578" s="38" t="str">
        <f>E578&amp;F578&amp;U578</f>
        <v>2BWDRIV-DIFF</v>
      </c>
      <c r="B578" s="38" t="str">
        <f>I578&amp;D578&amp;C578</f>
        <v>TD6651325800</v>
      </c>
      <c r="C578" s="38" t="str">
        <f>_xlfn.XLOOKUP(A578,CrossRef!N:N,CrossRef!D:D,"",0)</f>
        <v>00</v>
      </c>
      <c r="D578" s="38" t="str">
        <f>_xlfn.XLOOKUP(A578,CrossRef!N:N,CrossRef!C:C,"",0)</f>
        <v>3258</v>
      </c>
      <c r="E578" s="38" t="str">
        <f>LEFT(M578,3)</f>
        <v>2BW</v>
      </c>
      <c r="F578" s="38" t="str">
        <f>_xlfn.TEXTAFTER(J578,"-")</f>
        <v>DRIV-DIFF</v>
      </c>
      <c r="G578" t="s">
        <v>2695</v>
      </c>
      <c r="H578" t="s">
        <v>2696</v>
      </c>
      <c r="I578" t="s">
        <v>4533</v>
      </c>
      <c r="J578" s="7" t="s">
        <v>1391</v>
      </c>
      <c r="K578" t="s">
        <v>2638</v>
      </c>
      <c r="L578" t="s">
        <v>180</v>
      </c>
      <c r="M578" t="s">
        <v>4534</v>
      </c>
      <c r="N578" t="s">
        <v>2640</v>
      </c>
      <c r="O578" t="s">
        <v>2871</v>
      </c>
      <c r="P578" t="s">
        <v>2642</v>
      </c>
      <c r="Q578" t="s">
        <v>2640</v>
      </c>
      <c r="R578" t="s">
        <v>4535</v>
      </c>
      <c r="S578" t="s">
        <v>2657</v>
      </c>
      <c r="T578" t="s">
        <v>2657</v>
      </c>
      <c r="U578" t="s">
        <v>2657</v>
      </c>
      <c r="V578" s="7" t="s">
        <v>464</v>
      </c>
      <c r="W578" s="8">
        <v>16000</v>
      </c>
      <c r="X578" t="s">
        <v>4536</v>
      </c>
      <c r="Y578" t="s">
        <v>3883</v>
      </c>
      <c r="Z578" s="8">
        <v>43358</v>
      </c>
      <c r="AA578" s="9">
        <v>14.42</v>
      </c>
      <c r="AB578" s="8">
        <v>76870.87</v>
      </c>
      <c r="AD578" s="10">
        <v>0</v>
      </c>
      <c r="AE578" s="11"/>
      <c r="AF578" s="8">
        <v>29721</v>
      </c>
      <c r="AG578" s="8">
        <v>2363</v>
      </c>
      <c r="AH578" s="12">
        <v>0.1476875</v>
      </c>
      <c r="AI578" s="8">
        <v>163.86962552011096</v>
      </c>
      <c r="AJ578" s="11">
        <v>46388.869625497682</v>
      </c>
      <c r="AK578" s="11">
        <v>46470</v>
      </c>
      <c r="AL578" s="10">
        <v>-82</v>
      </c>
      <c r="AM578">
        <v>46890.9</v>
      </c>
      <c r="AN578">
        <v>1.0731187500000001</v>
      </c>
      <c r="AO578" s="40" t="str">
        <f>E578&amp;F578&amp;U578</f>
        <v>2BWDRIV-DIFF</v>
      </c>
      <c r="AP578" s="40" t="str">
        <f>_xlfn.XLOOKUP(AO578,CrossRef!N:N,CrossRef!A:A,"NOT FOUND",0)</f>
        <v>2BW325800</v>
      </c>
      <c r="AQ578" s="40" t="str">
        <f>IFERROR(_xlfn.XLOOKUP(AO578,CrossRef!$N:$N,CrossRef!$E:$E,"Not Found"),"-")</f>
        <v>789C</v>
      </c>
      <c r="AR578" s="40" t="str">
        <f>IFERROR(_xlfn.XLOOKUP(AO578,CrossRef!$N:$N,CrossRef!$G:$G,"Not Found"),"-")</f>
        <v>3258 - DIFFERENTIAL</v>
      </c>
      <c r="AS578" s="40" t="str">
        <f>IFERROR(_xlfn.XLOOKUP(AO578,CrossRef!$N:$N,CrossRef!$H:$H,"Not Found"),"-")</f>
        <v>00 - (NONE)</v>
      </c>
    </row>
    <row r="579" spans="1:45" hidden="1" x14ac:dyDescent="0.3">
      <c r="A579" s="38" t="str">
        <f>E579&amp;F579&amp;U579</f>
        <v>APXENGI-COSY</v>
      </c>
      <c r="B579" s="38" t="str">
        <f>I579&amp;D579&amp;C579</f>
        <v>TD6133135300</v>
      </c>
      <c r="C579" s="38" t="str">
        <f>_xlfn.XLOOKUP(A579,CrossRef!N:N,CrossRef!D:D,"",0)</f>
        <v>00</v>
      </c>
      <c r="D579" s="38" t="str">
        <f>_xlfn.XLOOKUP(A579,CrossRef!N:N,CrossRef!C:C,"",0)</f>
        <v>1353</v>
      </c>
      <c r="E579" s="38" t="str">
        <f>LEFT(M579,3)</f>
        <v>APX</v>
      </c>
      <c r="F579" s="38" t="str">
        <f>_xlfn.TEXTAFTER(J579,"-")</f>
        <v>ENGI-COSY</v>
      </c>
      <c r="G579" t="s">
        <v>2648</v>
      </c>
      <c r="H579" t="s">
        <v>2649</v>
      </c>
      <c r="I579" t="s">
        <v>4446</v>
      </c>
      <c r="J579" s="7" t="s">
        <v>1392</v>
      </c>
      <c r="K579" t="s">
        <v>2638</v>
      </c>
      <c r="L579" t="s">
        <v>177</v>
      </c>
      <c r="M579" t="s">
        <v>4447</v>
      </c>
      <c r="N579" t="s">
        <v>2640</v>
      </c>
      <c r="O579" t="s">
        <v>2653</v>
      </c>
      <c r="P579" t="s">
        <v>2642</v>
      </c>
      <c r="Q579" t="s">
        <v>2640</v>
      </c>
      <c r="R579" t="s">
        <v>4537</v>
      </c>
      <c r="S579" t="s">
        <v>2655</v>
      </c>
      <c r="T579" t="s">
        <v>3253</v>
      </c>
      <c r="U579" t="s">
        <v>2657</v>
      </c>
      <c r="V579" s="7" t="s">
        <v>264</v>
      </c>
      <c r="W579" s="8">
        <v>20000</v>
      </c>
      <c r="X579" t="s">
        <v>4538</v>
      </c>
      <c r="Y579" t="s">
        <v>3589</v>
      </c>
      <c r="Z579" s="8">
        <v>76275.86</v>
      </c>
      <c r="AA579" s="9">
        <v>15.94</v>
      </c>
      <c r="AB579" s="8">
        <v>26993.9</v>
      </c>
      <c r="AD579" s="10">
        <v>0</v>
      </c>
      <c r="AE579" s="11">
        <v>44705</v>
      </c>
      <c r="AF579" s="8">
        <v>58667.6</v>
      </c>
      <c r="AG579" s="8">
        <v>2391.7400000000052</v>
      </c>
      <c r="AH579" s="12">
        <v>0.11958700000000026</v>
      </c>
      <c r="AI579" s="8">
        <v>150.04642409033912</v>
      </c>
      <c r="AJ579" s="11">
        <v>46375.046424074077</v>
      </c>
      <c r="AK579" s="11">
        <v>46406</v>
      </c>
      <c r="AL579" s="10">
        <v>-31</v>
      </c>
      <c r="AM579">
        <v>79161</v>
      </c>
      <c r="AN579">
        <v>1.02467</v>
      </c>
      <c r="AO579" s="40" t="str">
        <f>E579&amp;F579&amp;U579</f>
        <v>APXENGI-COSY</v>
      </c>
      <c r="AP579" s="40" t="str">
        <f>_xlfn.XLOOKUP(AO579,CrossRef!N:N,CrossRef!A:A,"NOT FOUND",0)</f>
        <v>APX135300</v>
      </c>
      <c r="AQ579" s="40" t="str">
        <f>IFERROR(_xlfn.XLOOKUP(AO579,CrossRef!$N:$N,CrossRef!$E:$E,"Not Found"),"-")</f>
        <v>785C</v>
      </c>
      <c r="AR579" s="40" t="str">
        <f>IFERROR(_xlfn.XLOOKUP(AO579,CrossRef!$N:$N,CrossRef!$G:$G,"Not Found"),"-")</f>
        <v>1353 - RADIATOR</v>
      </c>
      <c r="AS579" s="40" t="str">
        <f>IFERROR(_xlfn.XLOOKUP(AO579,CrossRef!$N:$N,CrossRef!$H:$H,"Not Found"),"-")</f>
        <v>00 - (NONE)</v>
      </c>
    </row>
    <row r="580" spans="1:45" hidden="1" x14ac:dyDescent="0.3">
      <c r="A580" s="38" t="str">
        <f>E580&amp;F580&amp;U580</f>
        <v>SSPSURE-SPSNRHF</v>
      </c>
      <c r="B580" s="38" t="str">
        <f>I580&amp;D580&amp;C580</f>
        <v>TD6341</v>
      </c>
      <c r="C580" s="38" t="str">
        <f>_xlfn.XLOOKUP(A580,CrossRef!N:N,CrossRef!D:D,"",0)</f>
        <v/>
      </c>
      <c r="D580" s="38" t="str">
        <f>_xlfn.XLOOKUP(A580,CrossRef!N:N,CrossRef!C:C,"",0)</f>
        <v/>
      </c>
      <c r="E580" s="38" t="str">
        <f>LEFT(M580,3)</f>
        <v>SSP</v>
      </c>
      <c r="F580" s="38" t="str">
        <f>_xlfn.TEXTAFTER(J580,"-")</f>
        <v>SURE-SPSN</v>
      </c>
      <c r="G580" t="s">
        <v>2725</v>
      </c>
      <c r="H580" t="s">
        <v>2726</v>
      </c>
      <c r="I580" t="s">
        <v>2801</v>
      </c>
      <c r="J580" s="7" t="s">
        <v>1064</v>
      </c>
      <c r="K580" t="s">
        <v>2638</v>
      </c>
      <c r="L580" t="s">
        <v>183</v>
      </c>
      <c r="M580" t="s">
        <v>2802</v>
      </c>
      <c r="N580" t="s">
        <v>2640</v>
      </c>
      <c r="O580" t="s">
        <v>2803</v>
      </c>
      <c r="P580" t="s">
        <v>2642</v>
      </c>
      <c r="Q580" t="s">
        <v>2640</v>
      </c>
      <c r="R580" t="s">
        <v>4539</v>
      </c>
      <c r="S580" t="s">
        <v>2644</v>
      </c>
      <c r="T580" t="s">
        <v>2720</v>
      </c>
      <c r="U580" t="s">
        <v>488</v>
      </c>
      <c r="V580" s="7" t="s">
        <v>1108</v>
      </c>
      <c r="W580" s="8">
        <v>24000</v>
      </c>
      <c r="X580" t="s">
        <v>4540</v>
      </c>
      <c r="Y580" t="s">
        <v>3142</v>
      </c>
      <c r="Z580" s="8">
        <v>49448.06</v>
      </c>
      <c r="AA580" s="9">
        <v>14.81</v>
      </c>
      <c r="AB580" s="8">
        <v>68000.45</v>
      </c>
      <c r="AD580" s="10">
        <v>5020475</v>
      </c>
      <c r="AE580" s="11">
        <v>44759</v>
      </c>
      <c r="AF580" s="8">
        <v>27841</v>
      </c>
      <c r="AG580" s="8">
        <v>2392.9400000000023</v>
      </c>
      <c r="AH580" s="12">
        <v>9.9705833333333424E-2</v>
      </c>
      <c r="AI580" s="8">
        <v>161.57596218771116</v>
      </c>
      <c r="AJ580" s="11">
        <v>46386.575962187497</v>
      </c>
      <c r="AK580" s="11">
        <v>46388</v>
      </c>
      <c r="AL580" s="10">
        <v>-2</v>
      </c>
      <c r="AM580">
        <v>51862.09</v>
      </c>
      <c r="AN580">
        <v>1.0008787499999998</v>
      </c>
      <c r="AO580" s="40" t="str">
        <f>E580&amp;F580&amp;U580</f>
        <v>SSPSURE-SPSNRHF</v>
      </c>
      <c r="AP580" s="40" t="str">
        <f>_xlfn.XLOOKUP(AO580,CrossRef!N:N,CrossRef!A:A,"NOT FOUND",0)</f>
        <v>NOT FOUND</v>
      </c>
      <c r="AQ580" s="40" t="str">
        <f>IFERROR(_xlfn.XLOOKUP(AO580,CrossRef!$N:$N,CrossRef!$E:$E,"Not Found"),"-")</f>
        <v>Not Found</v>
      </c>
      <c r="AR580" s="40" t="str">
        <f>IFERROR(_xlfn.XLOOKUP(AO580,CrossRef!$N:$N,CrossRef!$G:$G,"Not Found"),"-")</f>
        <v>Not Found</v>
      </c>
      <c r="AS580" s="40" t="str">
        <f>IFERROR(_xlfn.XLOOKUP(AO580,CrossRef!$N:$N,CrossRef!$H:$H,"Not Found"),"-")</f>
        <v>Not Found</v>
      </c>
    </row>
    <row r="581" spans="1:45" hidden="1" x14ac:dyDescent="0.3">
      <c r="A581" s="38" t="str">
        <f>E581&amp;F581&amp;U581</f>
        <v>ATYDRIV-TQCV</v>
      </c>
      <c r="B581" s="38" t="str">
        <f>I581&amp;D581&amp;C581</f>
        <v>QTD07310100</v>
      </c>
      <c r="C581" s="38" t="str">
        <f>_xlfn.XLOOKUP(A581,CrossRef!N:N,CrossRef!D:D,"",0)</f>
        <v>00</v>
      </c>
      <c r="D581" s="38" t="str">
        <f>_xlfn.XLOOKUP(A581,CrossRef!N:N,CrossRef!C:C,"",0)</f>
        <v>3101</v>
      </c>
      <c r="E581" s="38" t="str">
        <f>LEFT(M581,3)</f>
        <v>ATY</v>
      </c>
      <c r="F581" s="38" t="str">
        <f>_xlfn.TEXTAFTER(J581,"-")</f>
        <v>DRIV-TQCV</v>
      </c>
      <c r="G581" t="s">
        <v>2635</v>
      </c>
      <c r="H581" t="s">
        <v>2636</v>
      </c>
      <c r="I581" t="s">
        <v>4541</v>
      </c>
      <c r="J581" s="7" t="s">
        <v>1393</v>
      </c>
      <c r="K581" t="s">
        <v>2638</v>
      </c>
      <c r="L581" t="s">
        <v>151</v>
      </c>
      <c r="M581" t="s">
        <v>4542</v>
      </c>
      <c r="N581" t="s">
        <v>2640</v>
      </c>
      <c r="O581" t="s">
        <v>2641</v>
      </c>
      <c r="P581" t="s">
        <v>2642</v>
      </c>
      <c r="Q581" t="s">
        <v>2640</v>
      </c>
      <c r="R581" t="s">
        <v>4543</v>
      </c>
      <c r="S581" t="s">
        <v>2655</v>
      </c>
      <c r="T581" t="s">
        <v>2678</v>
      </c>
      <c r="U581" t="s">
        <v>2657</v>
      </c>
      <c r="V581" s="7" t="s">
        <v>390</v>
      </c>
      <c r="W581" s="8">
        <v>15400</v>
      </c>
      <c r="X581" t="s">
        <v>4544</v>
      </c>
      <c r="Y581" t="s">
        <v>3102</v>
      </c>
      <c r="Z581" s="8">
        <v>118097</v>
      </c>
      <c r="AA581" s="9">
        <v>12.95</v>
      </c>
      <c r="AB581" s="8">
        <v>53050.69</v>
      </c>
      <c r="AD581" s="10">
        <v>0</v>
      </c>
      <c r="AE581" s="11">
        <v>45145</v>
      </c>
      <c r="AF581" s="8">
        <v>105101</v>
      </c>
      <c r="AG581" s="8">
        <v>2404</v>
      </c>
      <c r="AH581" s="12">
        <v>0.15610389610389611</v>
      </c>
      <c r="AI581" s="8">
        <v>185.63706563706566</v>
      </c>
      <c r="AJ581" s="11">
        <v>46410.637065625</v>
      </c>
      <c r="AK581" s="11">
        <v>46406</v>
      </c>
      <c r="AL581" s="10">
        <v>4</v>
      </c>
      <c r="AM581">
        <v>120440.95</v>
      </c>
      <c r="AO581" s="40" t="str">
        <f>E581&amp;F581&amp;U581</f>
        <v>ATYDRIV-TQCV</v>
      </c>
      <c r="AP581" s="40" t="str">
        <f>_xlfn.XLOOKUP(AO581,CrossRef!N:N,CrossRef!A:A,"NOT FOUND",0)</f>
        <v>ATY310100</v>
      </c>
      <c r="AQ581" s="40" t="str">
        <f>IFERROR(_xlfn.XLOOKUP(AO581,CrossRef!$N:$N,CrossRef!$E:$E,"Not Found"),"-")</f>
        <v>793C</v>
      </c>
      <c r="AR581" s="40" t="str">
        <f>IFERROR(_xlfn.XLOOKUP(AO581,CrossRef!$N:$N,CrossRef!$G:$G,"Not Found"),"-")</f>
        <v>3101 - TORQUE CONVERTER</v>
      </c>
      <c r="AS581" s="40" t="str">
        <f>IFERROR(_xlfn.XLOOKUP(AO581,CrossRef!$N:$N,CrossRef!$H:$H,"Not Found"),"-")</f>
        <v>00 - (NONE)</v>
      </c>
    </row>
    <row r="582" spans="1:45" hidden="1" x14ac:dyDescent="0.3">
      <c r="A582" s="38" t="str">
        <f>E582&amp;F582&amp;U582</f>
        <v>SNDENGI</v>
      </c>
      <c r="B582" s="38" t="str">
        <f>I582&amp;D582&amp;C582</f>
        <v>TD6321100000</v>
      </c>
      <c r="C582" s="38" t="str">
        <f>_xlfn.XLOOKUP(A582,CrossRef!N:N,CrossRef!D:D,"",0)</f>
        <v>00</v>
      </c>
      <c r="D582" s="38" t="str">
        <f>_xlfn.XLOOKUP(A582,CrossRef!N:N,CrossRef!C:C,"",0)</f>
        <v>1000</v>
      </c>
      <c r="E582" s="38" t="str">
        <f>LEFT(M582,3)</f>
        <v>SND</v>
      </c>
      <c r="F582" s="38" t="str">
        <f>_xlfn.TEXTAFTER(J582,"-")</f>
        <v>ENGI</v>
      </c>
      <c r="G582" t="s">
        <v>2725</v>
      </c>
      <c r="H582" t="s">
        <v>2726</v>
      </c>
      <c r="I582" t="s">
        <v>3124</v>
      </c>
      <c r="J582" s="7" t="s">
        <v>1394</v>
      </c>
      <c r="K582" t="s">
        <v>2638</v>
      </c>
      <c r="L582" t="s">
        <v>187</v>
      </c>
      <c r="M582" t="s">
        <v>3125</v>
      </c>
      <c r="N582" t="s">
        <v>2640</v>
      </c>
      <c r="O582" t="s">
        <v>2653</v>
      </c>
      <c r="P582" t="s">
        <v>2642</v>
      </c>
      <c r="Q582" t="s">
        <v>2640</v>
      </c>
      <c r="R582" t="s">
        <v>4545</v>
      </c>
      <c r="S582" t="s">
        <v>2655</v>
      </c>
      <c r="T582" t="s">
        <v>2657</v>
      </c>
      <c r="U582" t="s">
        <v>2657</v>
      </c>
      <c r="V582" s="7" t="s">
        <v>186</v>
      </c>
      <c r="W582" s="8">
        <v>11000</v>
      </c>
      <c r="X582" t="s">
        <v>4546</v>
      </c>
      <c r="Y582" t="s">
        <v>3771</v>
      </c>
      <c r="Z582" s="8">
        <v>52832</v>
      </c>
      <c r="AA582" s="9">
        <v>15.07</v>
      </c>
      <c r="AB582" s="8">
        <v>156565</v>
      </c>
      <c r="AD582" s="10">
        <v>5015095</v>
      </c>
      <c r="AE582" s="11">
        <v>45647</v>
      </c>
      <c r="AF582" s="8">
        <v>44241.72</v>
      </c>
      <c r="AG582" s="8">
        <v>2409.7200000000012</v>
      </c>
      <c r="AH582" s="12">
        <v>0.21906545454545465</v>
      </c>
      <c r="AI582" s="8">
        <v>159.901791639018</v>
      </c>
      <c r="AJ582" s="11">
        <v>46384.901791631943</v>
      </c>
      <c r="AK582" s="11">
        <v>46379</v>
      </c>
      <c r="AL582" s="10">
        <v>5</v>
      </c>
      <c r="AM582">
        <v>55152.78</v>
      </c>
      <c r="AN582">
        <v>0.99191454545454527</v>
      </c>
      <c r="AO582" s="40" t="str">
        <f>E582&amp;F582&amp;U582</f>
        <v>SNDENGI</v>
      </c>
      <c r="AP582" s="40" t="str">
        <f>_xlfn.XLOOKUP(AO582,CrossRef!N:N,CrossRef!A:A,"NOT FOUND",0)</f>
        <v>SND100000</v>
      </c>
      <c r="AQ582" s="40" t="str">
        <f>IFERROR(_xlfn.XLOOKUP(AO582,CrossRef!$N:$N,CrossRef!$E:$E,"Not Found"),"-")</f>
        <v>793F XQ</v>
      </c>
      <c r="AR582" s="40" t="str">
        <f>IFERROR(_xlfn.XLOOKUP(AO582,CrossRef!$N:$N,CrossRef!$G:$G,"Not Found"),"-")</f>
        <v>1000 - ENGINE</v>
      </c>
      <c r="AS582" s="40" t="str">
        <f>IFERROR(_xlfn.XLOOKUP(AO582,CrossRef!$N:$N,CrossRef!$H:$H,"Not Found"),"-")</f>
        <v>00 - (NONE)</v>
      </c>
    </row>
    <row r="583" spans="1:45" hidden="1" x14ac:dyDescent="0.3">
      <c r="A583" s="38" t="str">
        <f>E583&amp;F583&amp;U583</f>
        <v>HCMHYSY-CYHYRH</v>
      </c>
      <c r="B583" s="38" t="str">
        <f>I583&amp;D583&amp;C583</f>
        <v>EX7055</v>
      </c>
      <c r="C583" s="38" t="str">
        <f>_xlfn.XLOOKUP(A583,CrossRef!N:N,CrossRef!D:D,"",0)</f>
        <v/>
      </c>
      <c r="D583" s="38" t="str">
        <f>_xlfn.XLOOKUP(A583,CrossRef!N:N,CrossRef!C:C,"",0)</f>
        <v/>
      </c>
      <c r="E583" s="38" t="str">
        <f>LEFT(M583,3)</f>
        <v>HCM</v>
      </c>
      <c r="F583" s="38" t="str">
        <f>_xlfn.TEXTAFTER(J583,"-")</f>
        <v>HYSY-CYHY</v>
      </c>
      <c r="G583" t="s">
        <v>2725</v>
      </c>
      <c r="H583" t="s">
        <v>2726</v>
      </c>
      <c r="I583" t="s">
        <v>4044</v>
      </c>
      <c r="J583" s="7" t="s">
        <v>1338</v>
      </c>
      <c r="K583" t="s">
        <v>2668</v>
      </c>
      <c r="L583" t="s">
        <v>800</v>
      </c>
      <c r="M583" t="s">
        <v>4045</v>
      </c>
      <c r="N583" t="s">
        <v>2640</v>
      </c>
      <c r="O583" t="s">
        <v>2653</v>
      </c>
      <c r="P583" t="s">
        <v>2642</v>
      </c>
      <c r="Q583" t="s">
        <v>2640</v>
      </c>
      <c r="R583" t="s">
        <v>4547</v>
      </c>
      <c r="S583" t="s">
        <v>2644</v>
      </c>
      <c r="T583" t="s">
        <v>2945</v>
      </c>
      <c r="U583" t="s">
        <v>63</v>
      </c>
      <c r="V583" s="7" t="s">
        <v>704</v>
      </c>
      <c r="W583" s="8">
        <v>10000</v>
      </c>
      <c r="X583" t="s">
        <v>4548</v>
      </c>
      <c r="Y583" t="s">
        <v>4549</v>
      </c>
      <c r="Z583" s="8">
        <v>45667.8</v>
      </c>
      <c r="AA583" s="9">
        <v>8.25</v>
      </c>
      <c r="AB583" s="8">
        <v>59372.41</v>
      </c>
      <c r="AD583" s="10">
        <v>4879192</v>
      </c>
      <c r="AE583" s="11">
        <v>44969</v>
      </c>
      <c r="AF583" s="8">
        <v>38088</v>
      </c>
      <c r="AG583" s="8">
        <v>2420.1999999999971</v>
      </c>
      <c r="AH583" s="12">
        <v>0.24201999999999971</v>
      </c>
      <c r="AI583" s="8">
        <v>293.35757575757543</v>
      </c>
      <c r="AJ583" s="11">
        <v>46518.357575775466</v>
      </c>
      <c r="AK583" s="11">
        <v>46508</v>
      </c>
      <c r="AL583" s="10">
        <v>10</v>
      </c>
      <c r="AM583">
        <v>48002.55</v>
      </c>
      <c r="AN583">
        <v>0.99145500000000031</v>
      </c>
      <c r="AO583" s="40" t="str">
        <f>E583&amp;F583&amp;U583</f>
        <v>HCMHYSY-CYHYRH</v>
      </c>
      <c r="AP583" s="40" t="str">
        <f>_xlfn.XLOOKUP(AO583,CrossRef!N:N,CrossRef!A:A,"NOT FOUND",0)</f>
        <v>NOT FOUND</v>
      </c>
      <c r="AQ583" s="40" t="str">
        <f>IFERROR(_xlfn.XLOOKUP(AO583,CrossRef!$N:$N,CrossRef!$E:$E,"Not Found"),"-")</f>
        <v>Not Found</v>
      </c>
      <c r="AR583" s="40" t="str">
        <f>IFERROR(_xlfn.XLOOKUP(AO583,CrossRef!$N:$N,CrossRef!$G:$G,"Not Found"),"-")</f>
        <v>Not Found</v>
      </c>
      <c r="AS583" s="40" t="str">
        <f>IFERROR(_xlfn.XLOOKUP(AO583,CrossRef!$N:$N,CrossRef!$H:$H,"Not Found"),"-")</f>
        <v>Not Found</v>
      </c>
    </row>
    <row r="584" spans="1:45" hidden="1" x14ac:dyDescent="0.3">
      <c r="A584" s="38" t="str">
        <f>E584&amp;F584&amp;U584</f>
        <v>HCMHYSY-CYHYLH</v>
      </c>
      <c r="B584" s="38" t="str">
        <f>I584&amp;D584&amp;C584</f>
        <v>EX70555456LT</v>
      </c>
      <c r="C584" s="38" t="str">
        <f>_xlfn.XLOOKUP(A584,CrossRef!N:N,CrossRef!D:D,"",0)</f>
        <v>LT</v>
      </c>
      <c r="D584" s="38" t="str">
        <f>_xlfn.XLOOKUP(A584,CrossRef!N:N,CrossRef!C:C,"",0)</f>
        <v>5456</v>
      </c>
      <c r="E584" s="38" t="str">
        <f>LEFT(M584,3)</f>
        <v>HCM</v>
      </c>
      <c r="F584" s="38" t="str">
        <f>_xlfn.TEXTAFTER(J584,"-")</f>
        <v>HYSY-CYHY</v>
      </c>
      <c r="G584" t="s">
        <v>2725</v>
      </c>
      <c r="H584" t="s">
        <v>2726</v>
      </c>
      <c r="I584" t="s">
        <v>4044</v>
      </c>
      <c r="J584" s="7" t="s">
        <v>1338</v>
      </c>
      <c r="K584" t="s">
        <v>2668</v>
      </c>
      <c r="L584" t="s">
        <v>800</v>
      </c>
      <c r="M584" t="s">
        <v>4045</v>
      </c>
      <c r="N584" t="s">
        <v>2640</v>
      </c>
      <c r="O584" t="s">
        <v>2653</v>
      </c>
      <c r="P584" t="s">
        <v>2642</v>
      </c>
      <c r="Q584" t="s">
        <v>2640</v>
      </c>
      <c r="R584" t="s">
        <v>4550</v>
      </c>
      <c r="S584" t="s">
        <v>2644</v>
      </c>
      <c r="T584" t="s">
        <v>2945</v>
      </c>
      <c r="U584" t="s">
        <v>59</v>
      </c>
      <c r="V584" s="7" t="s">
        <v>706</v>
      </c>
      <c r="W584" s="8">
        <v>10000</v>
      </c>
      <c r="X584" t="s">
        <v>4551</v>
      </c>
      <c r="Y584" t="s">
        <v>4549</v>
      </c>
      <c r="Z584" s="8">
        <v>45667.8</v>
      </c>
      <c r="AA584" s="9">
        <v>8.25</v>
      </c>
      <c r="AB584" s="8">
        <v>59372.41</v>
      </c>
      <c r="AD584" s="10">
        <v>4278019</v>
      </c>
      <c r="AE584" s="11">
        <v>44969</v>
      </c>
      <c r="AF584" s="8">
        <v>38088</v>
      </c>
      <c r="AG584" s="8">
        <v>2420.1999999999971</v>
      </c>
      <c r="AH584" s="12">
        <v>0.24201999999999971</v>
      </c>
      <c r="AI584" s="8">
        <v>293.35757575757543</v>
      </c>
      <c r="AJ584" s="11">
        <v>46518.357575775466</v>
      </c>
      <c r="AK584" s="11">
        <v>47514</v>
      </c>
      <c r="AL584" s="10">
        <v>-996</v>
      </c>
      <c r="AM584">
        <v>56302.05</v>
      </c>
      <c r="AN584">
        <v>1.8214050000000004</v>
      </c>
      <c r="AO584" s="40" t="str">
        <f>E584&amp;F584&amp;U584</f>
        <v>HCMHYSY-CYHYLH</v>
      </c>
      <c r="AP584" s="40" t="str">
        <f>_xlfn.XLOOKUP(AO584,CrossRef!N:N,CrossRef!A:A,"NOT FOUND",0)</f>
        <v>HCM5456LT</v>
      </c>
      <c r="AQ584" s="40" t="str">
        <f>IFERROR(_xlfn.XLOOKUP(AO584,CrossRef!$N:$N,CrossRef!$E:$E,"Not Found"),"-")</f>
        <v>EX2500</v>
      </c>
      <c r="AR584" s="40" t="str">
        <f>IFERROR(_xlfn.XLOOKUP(AO584,CrossRef!$N:$N,CrossRef!$G:$G,"Not Found"),"-")</f>
        <v>5456 - BOOM CYLINDER</v>
      </c>
      <c r="AS584" s="40" t="str">
        <f>IFERROR(_xlfn.XLOOKUP(AO584,CrossRef!$N:$N,CrossRef!$H:$H,"Not Found"),"-")</f>
        <v>LT - LEFT</v>
      </c>
    </row>
    <row r="585" spans="1:45" hidden="1" x14ac:dyDescent="0.3">
      <c r="A585" s="38" t="str">
        <f>E585&amp;F585&amp;U585</f>
        <v>ELZIMAT-SICK</v>
      </c>
      <c r="B585" s="38" t="str">
        <f>I585&amp;D585&amp;C585</f>
        <v>EX7128545800</v>
      </c>
      <c r="C585" s="38" t="str">
        <f>_xlfn.XLOOKUP(A585,CrossRef!N:N,CrossRef!D:D,"",0)</f>
        <v>00</v>
      </c>
      <c r="D585" s="38" t="str">
        <f>_xlfn.XLOOKUP(A585,CrossRef!N:N,CrossRef!C:C,"",0)</f>
        <v>5458</v>
      </c>
      <c r="E585" s="38" t="str">
        <f>LEFT(M585,3)</f>
        <v>ELZ</v>
      </c>
      <c r="F585" s="38" t="str">
        <f>_xlfn.TEXTAFTER(J585,"-")</f>
        <v>IMAT-SICK</v>
      </c>
      <c r="G585" t="s">
        <v>2725</v>
      </c>
      <c r="H585" t="s">
        <v>2726</v>
      </c>
      <c r="I585" t="s">
        <v>2936</v>
      </c>
      <c r="J585" s="7" t="s">
        <v>859</v>
      </c>
      <c r="K585" t="s">
        <v>2638</v>
      </c>
      <c r="L585" t="s">
        <v>2728</v>
      </c>
      <c r="M585" t="s">
        <v>2937</v>
      </c>
      <c r="N585" t="s">
        <v>2640</v>
      </c>
      <c r="O585" t="s">
        <v>2803</v>
      </c>
      <c r="P585" t="s">
        <v>2642</v>
      </c>
      <c r="Q585" t="s">
        <v>2640</v>
      </c>
      <c r="R585" t="s">
        <v>4552</v>
      </c>
      <c r="S585" t="s">
        <v>2671</v>
      </c>
      <c r="T585" t="s">
        <v>2835</v>
      </c>
      <c r="U585" t="s">
        <v>2657</v>
      </c>
      <c r="V585" s="7" t="s">
        <v>860</v>
      </c>
      <c r="W585" s="8">
        <v>25000</v>
      </c>
      <c r="X585" t="s">
        <v>4553</v>
      </c>
      <c r="Y585" t="s">
        <v>4554</v>
      </c>
      <c r="Z585" s="8">
        <v>22566.400000000001</v>
      </c>
      <c r="AA585" s="9">
        <v>14.49</v>
      </c>
      <c r="AB585" s="8">
        <v>332700</v>
      </c>
      <c r="AD585" s="10">
        <v>4651127</v>
      </c>
      <c r="AE585" s="11"/>
      <c r="AF585" s="8"/>
      <c r="AG585" s="8">
        <v>2433.5999999999985</v>
      </c>
      <c r="AH585" s="12">
        <v>9.7343999999999944E-2</v>
      </c>
      <c r="AI585" s="8">
        <v>167.95031055900611</v>
      </c>
      <c r="AJ585" s="11">
        <v>46392.950310567132</v>
      </c>
      <c r="AK585" s="11">
        <v>46247</v>
      </c>
      <c r="AL585" s="10">
        <v>145</v>
      </c>
      <c r="AM585">
        <v>22885.18</v>
      </c>
      <c r="AO585" s="40" t="str">
        <f>E585&amp;F585&amp;U585</f>
        <v>ELZIMAT-SICK</v>
      </c>
      <c r="AP585" s="40" t="str">
        <f>_xlfn.XLOOKUP(AO585,CrossRef!N:N,CrossRef!A:A,"NOT FOUND",0)</f>
        <v>ELZ545800</v>
      </c>
      <c r="AQ585" s="40" t="str">
        <f>IFERROR(_xlfn.XLOOKUP(AO585,CrossRef!$N:$N,CrossRef!$E:$E,"Not Found"),"-")</f>
        <v>6040</v>
      </c>
      <c r="AR585" s="40" t="str">
        <f>IFERROR(_xlfn.XLOOKUP(AO585,CrossRef!$N:$N,CrossRef!$G:$G,"Not Found"),"-")</f>
        <v>5458 - STICK CYLINDER</v>
      </c>
      <c r="AS585" s="40" t="str">
        <f>IFERROR(_xlfn.XLOOKUP(AO585,CrossRef!$N:$N,CrossRef!$H:$H,"Not Found"),"-")</f>
        <v>00 - (NONE)</v>
      </c>
    </row>
    <row r="586" spans="1:45" hidden="1" x14ac:dyDescent="0.3">
      <c r="A586" s="38" t="str">
        <f>E586&amp;F586&amp;U586</f>
        <v>APXDRIV-DIFF</v>
      </c>
      <c r="B586" s="38" t="str">
        <f>I586&amp;D586&amp;C586</f>
        <v>TD6091325800</v>
      </c>
      <c r="C586" s="38" t="str">
        <f>_xlfn.XLOOKUP(A586,CrossRef!N:N,CrossRef!D:D,"",0)</f>
        <v>00</v>
      </c>
      <c r="D586" s="38" t="str">
        <f>_xlfn.XLOOKUP(A586,CrossRef!N:N,CrossRef!C:C,"",0)</f>
        <v>3258</v>
      </c>
      <c r="E586" s="38" t="str">
        <f>LEFT(M586,3)</f>
        <v>APX</v>
      </c>
      <c r="F586" s="38" t="str">
        <f>_xlfn.TEXTAFTER(J586,"-")</f>
        <v>DRIV-DIFF</v>
      </c>
      <c r="G586" t="s">
        <v>2648</v>
      </c>
      <c r="H586" t="s">
        <v>2649</v>
      </c>
      <c r="I586" t="s">
        <v>3490</v>
      </c>
      <c r="J586" s="7" t="s">
        <v>1395</v>
      </c>
      <c r="K586" t="s">
        <v>2638</v>
      </c>
      <c r="L586" t="s">
        <v>177</v>
      </c>
      <c r="M586" t="s">
        <v>3492</v>
      </c>
      <c r="N586" t="s">
        <v>2652</v>
      </c>
      <c r="O586" t="s">
        <v>2653</v>
      </c>
      <c r="P586" t="s">
        <v>2642</v>
      </c>
      <c r="Q586" t="s">
        <v>2640</v>
      </c>
      <c r="R586" t="s">
        <v>4555</v>
      </c>
      <c r="S586" t="s">
        <v>2655</v>
      </c>
      <c r="T586" t="s">
        <v>2656</v>
      </c>
      <c r="U586" t="s">
        <v>2657</v>
      </c>
      <c r="V586" s="7" t="s">
        <v>464</v>
      </c>
      <c r="W586" s="8">
        <v>18000</v>
      </c>
      <c r="X586" t="s">
        <v>4556</v>
      </c>
      <c r="Y586" t="s">
        <v>2659</v>
      </c>
      <c r="Z586" s="8">
        <v>73739.199999999997</v>
      </c>
      <c r="AA586" s="9">
        <v>17.420000000000002</v>
      </c>
      <c r="AB586" s="8">
        <v>64396.82</v>
      </c>
      <c r="AD586" s="10">
        <v>4946346</v>
      </c>
      <c r="AE586" s="11">
        <v>44995</v>
      </c>
      <c r="AF586" s="8">
        <v>58199</v>
      </c>
      <c r="AG586" s="8">
        <v>2459.8000000000029</v>
      </c>
      <c r="AH586" s="12">
        <v>0.13665555555555572</v>
      </c>
      <c r="AI586" s="8">
        <v>141.2055109070036</v>
      </c>
      <c r="AJ586" s="11">
        <v>46366.205510914355</v>
      </c>
      <c r="AK586" s="11">
        <v>46339</v>
      </c>
      <c r="AL586" s="10">
        <v>27</v>
      </c>
      <c r="AM586">
        <v>75725.08</v>
      </c>
      <c r="AN586">
        <v>0.97367111111111115</v>
      </c>
      <c r="AO586" s="40" t="str">
        <f>E586&amp;F586&amp;U586</f>
        <v>APXDRIV-DIFF</v>
      </c>
      <c r="AP586" s="40" t="str">
        <f>_xlfn.XLOOKUP(AO586,CrossRef!N:N,CrossRef!A:A,"NOT FOUND",0)</f>
        <v>APX325800</v>
      </c>
      <c r="AQ586" s="40" t="str">
        <f>IFERROR(_xlfn.XLOOKUP(AO586,CrossRef!$N:$N,CrossRef!$E:$E,"Not Found"),"-")</f>
        <v>785C</v>
      </c>
      <c r="AR586" s="40" t="str">
        <f>IFERROR(_xlfn.XLOOKUP(AO586,CrossRef!$N:$N,CrossRef!$G:$G,"Not Found"),"-")</f>
        <v>3258 - DIFFERENTIAL</v>
      </c>
      <c r="AS586" s="40" t="str">
        <f>IFERROR(_xlfn.XLOOKUP(AO586,CrossRef!$N:$N,CrossRef!$H:$H,"Not Found"),"-")</f>
        <v>00 - (NONE)</v>
      </c>
    </row>
    <row r="587" spans="1:45" hidden="1" x14ac:dyDescent="0.3">
      <c r="A587" s="38" t="str">
        <f>E587&amp;F587&amp;U587</f>
        <v>AMAENGI</v>
      </c>
      <c r="B587" s="38" t="str">
        <f>I587&amp;D587&amp;C587</f>
        <v>DZ8187135300</v>
      </c>
      <c r="C587" s="38" t="str">
        <f>_xlfn.XLOOKUP(A587,CrossRef!N:N,CrossRef!D:D,"",0)</f>
        <v>00</v>
      </c>
      <c r="D587" s="38" t="str">
        <f>_xlfn.XLOOKUP(A587,CrossRef!N:N,CrossRef!C:C,"",0)</f>
        <v>1353</v>
      </c>
      <c r="E587" s="38" t="str">
        <f>LEFT(M587,3)</f>
        <v>AMA</v>
      </c>
      <c r="F587" s="38" t="str">
        <f>_xlfn.TEXTAFTER(J587,"-")</f>
        <v>ENGI</v>
      </c>
      <c r="G587" t="s">
        <v>2725</v>
      </c>
      <c r="H587" t="s">
        <v>2726</v>
      </c>
      <c r="I587" t="s">
        <v>4376</v>
      </c>
      <c r="J587" s="7" t="s">
        <v>218</v>
      </c>
      <c r="K587" t="s">
        <v>2638</v>
      </c>
      <c r="L587" t="s">
        <v>216</v>
      </c>
      <c r="M587" t="s">
        <v>4377</v>
      </c>
      <c r="N587" t="s">
        <v>2640</v>
      </c>
      <c r="O587" t="s">
        <v>2803</v>
      </c>
      <c r="P587" t="s">
        <v>2642</v>
      </c>
      <c r="Q587" t="s">
        <v>2640</v>
      </c>
      <c r="R587" t="s">
        <v>4557</v>
      </c>
      <c r="S587" t="s">
        <v>2655</v>
      </c>
      <c r="T587" t="s">
        <v>3253</v>
      </c>
      <c r="U587" t="s">
        <v>2657</v>
      </c>
      <c r="V587" s="7" t="s">
        <v>209</v>
      </c>
      <c r="W587" s="8">
        <v>12000</v>
      </c>
      <c r="X587" t="s">
        <v>4558</v>
      </c>
      <c r="Y587" t="s">
        <v>4559</v>
      </c>
      <c r="Z587" s="8">
        <v>21296.9</v>
      </c>
      <c r="AA587" s="9">
        <v>11.08</v>
      </c>
      <c r="AB587" s="8">
        <v>35486.65</v>
      </c>
      <c r="AD587" s="10">
        <v>5011975</v>
      </c>
      <c r="AE587" s="11">
        <v>45348</v>
      </c>
      <c r="AF587" s="8">
        <v>11762</v>
      </c>
      <c r="AG587" s="8">
        <v>2465.0999999999985</v>
      </c>
      <c r="AH587" s="12">
        <v>0.20542499999999989</v>
      </c>
      <c r="AI587" s="8">
        <v>222.48194945848363</v>
      </c>
      <c r="AJ587" s="11">
        <v>46447.481949456022</v>
      </c>
      <c r="AK587" s="11">
        <v>47088</v>
      </c>
      <c r="AL587" s="10">
        <v>-641</v>
      </c>
      <c r="AM587">
        <v>30858.940000000002</v>
      </c>
      <c r="AN587">
        <v>1.5914116666666669</v>
      </c>
      <c r="AO587" s="40" t="str">
        <f>E587&amp;F587&amp;U587</f>
        <v>AMAENGI</v>
      </c>
      <c r="AP587" s="40" t="str">
        <f>_xlfn.XLOOKUP(AO587,CrossRef!N:N,CrossRef!A:A,"NOT FOUND",0)</f>
        <v>AMA135300</v>
      </c>
      <c r="AQ587" s="40" t="str">
        <f>IFERROR(_xlfn.XLOOKUP(AO587,CrossRef!$N:$N,CrossRef!$E:$E,"Not Found"),"-")</f>
        <v>D11T</v>
      </c>
      <c r="AR587" s="40" t="str">
        <f>IFERROR(_xlfn.XLOOKUP(AO587,CrossRef!$N:$N,CrossRef!$G:$G,"Not Found"),"-")</f>
        <v>1353 - RADIATOR</v>
      </c>
      <c r="AS587" s="40" t="str">
        <f>IFERROR(_xlfn.XLOOKUP(AO587,CrossRef!$N:$N,CrossRef!$H:$H,"Not Found"),"-")</f>
        <v>00 - (NONE)</v>
      </c>
    </row>
    <row r="588" spans="1:45" hidden="1" x14ac:dyDescent="0.3">
      <c r="A588" s="38" t="str">
        <f>E588&amp;F588&amp;U588</f>
        <v>HCMUCRG-TCID-TCIRRH</v>
      </c>
      <c r="B588" s="38" t="str">
        <f>I588&amp;D588&amp;C588</f>
        <v>EX70554159RI</v>
      </c>
      <c r="C588" s="38" t="str">
        <f>_xlfn.XLOOKUP(A588,CrossRef!N:N,CrossRef!D:D,"",0)</f>
        <v>RI</v>
      </c>
      <c r="D588" s="38" t="str">
        <f>_xlfn.XLOOKUP(A588,CrossRef!N:N,CrossRef!C:C,"",0)</f>
        <v>4159</v>
      </c>
      <c r="E588" s="38" t="str">
        <f>LEFT(M588,3)</f>
        <v>HCM</v>
      </c>
      <c r="F588" s="38" t="str">
        <f>_xlfn.TEXTAFTER(J588,"-")</f>
        <v>UCRG-TCID-TCIR</v>
      </c>
      <c r="G588" t="s">
        <v>2725</v>
      </c>
      <c r="H588" t="s">
        <v>2726</v>
      </c>
      <c r="I588" t="s">
        <v>4044</v>
      </c>
      <c r="J588" s="7" t="s">
        <v>805</v>
      </c>
      <c r="K588" t="s">
        <v>2668</v>
      </c>
      <c r="L588" t="s">
        <v>800</v>
      </c>
      <c r="M588" t="s">
        <v>4045</v>
      </c>
      <c r="N588" t="s">
        <v>2640</v>
      </c>
      <c r="O588" t="s">
        <v>2653</v>
      </c>
      <c r="P588" t="s">
        <v>2642</v>
      </c>
      <c r="Q588" t="s">
        <v>2640</v>
      </c>
      <c r="R588" t="s">
        <v>4560</v>
      </c>
      <c r="S588" t="s">
        <v>2671</v>
      </c>
      <c r="T588" t="s">
        <v>2933</v>
      </c>
      <c r="U588" t="s">
        <v>63</v>
      </c>
      <c r="V588" s="7" t="s">
        <v>806</v>
      </c>
      <c r="W588" s="8">
        <v>16000</v>
      </c>
      <c r="X588" t="s">
        <v>4561</v>
      </c>
      <c r="Y588" t="s">
        <v>4562</v>
      </c>
      <c r="Z588" s="8">
        <v>45667.8</v>
      </c>
      <c r="AA588" s="9">
        <v>8.25</v>
      </c>
      <c r="AB588" s="8">
        <v>36387.68</v>
      </c>
      <c r="AD588" s="10">
        <v>4527524</v>
      </c>
      <c r="AE588" s="11">
        <v>44006</v>
      </c>
      <c r="AF588" s="8">
        <v>32133</v>
      </c>
      <c r="AG588" s="8">
        <v>2465.1999999999971</v>
      </c>
      <c r="AH588" s="12">
        <v>0.15407499999999982</v>
      </c>
      <c r="AI588" s="8">
        <v>298.81212121212087</v>
      </c>
      <c r="AJ588" s="11">
        <v>46523.812121215276</v>
      </c>
      <c r="AK588" s="11">
        <v>46252</v>
      </c>
      <c r="AL588" s="10">
        <v>271</v>
      </c>
      <c r="AM588">
        <v>45890.55</v>
      </c>
      <c r="AN588">
        <v>0.85984687500000023</v>
      </c>
      <c r="AO588" s="40" t="str">
        <f>E588&amp;F588&amp;U588</f>
        <v>HCMUCRG-TCID-TCIRRH</v>
      </c>
      <c r="AP588" s="40" t="str">
        <f>_xlfn.XLOOKUP(AO588,CrossRef!N:N,CrossRef!A:A,"NOT FOUND",0)</f>
        <v>HCM4159RI</v>
      </c>
      <c r="AQ588" s="40" t="str">
        <f>IFERROR(_xlfn.XLOOKUP(AO588,CrossRef!$N:$N,CrossRef!$E:$E,"Not Found"),"-")</f>
        <v>EX1900-6BE</v>
      </c>
      <c r="AR588" s="40" t="str">
        <f>IFERROR(_xlfn.XLOOKUP(AO588,CrossRef!$N:$N,CrossRef!$G:$G,"Not Found"),"-")</f>
        <v>4159 - IDLER/IDLER WHEEL</v>
      </c>
      <c r="AS588" s="40" t="str">
        <f>IFERROR(_xlfn.XLOOKUP(AO588,CrossRef!$N:$N,CrossRef!$H:$H,"Not Found"),"-")</f>
        <v>RI - RIGHT</v>
      </c>
    </row>
    <row r="589" spans="1:45" hidden="1" x14ac:dyDescent="0.3">
      <c r="A589" s="38" t="str">
        <f>E589&amp;F589&amp;U589</f>
        <v>R9HDRIV-DIFF</v>
      </c>
      <c r="B589" s="38" t="str">
        <f>I589&amp;D589&amp;C589</f>
        <v>GD1424325800</v>
      </c>
      <c r="C589" s="38" t="str">
        <f>_xlfn.XLOOKUP(A589,CrossRef!N:N,CrossRef!D:D,"",0)</f>
        <v>00</v>
      </c>
      <c r="D589" s="38" t="str">
        <f>_xlfn.XLOOKUP(A589,CrossRef!N:N,CrossRef!C:C,"",0)</f>
        <v>3258</v>
      </c>
      <c r="E589" s="38" t="str">
        <f>LEFT(M589,3)</f>
        <v>R9H</v>
      </c>
      <c r="F589" s="38" t="str">
        <f>_xlfn.TEXTAFTER(J589,"-")</f>
        <v>DRIV-DIFF</v>
      </c>
      <c r="G589" t="s">
        <v>2635</v>
      </c>
      <c r="H589" t="s">
        <v>2636</v>
      </c>
      <c r="I589" t="s">
        <v>4563</v>
      </c>
      <c r="J589" s="7" t="s">
        <v>1396</v>
      </c>
      <c r="K589" t="s">
        <v>2638</v>
      </c>
      <c r="L589" t="s">
        <v>87</v>
      </c>
      <c r="M589" t="s">
        <v>4564</v>
      </c>
      <c r="N589" t="s">
        <v>2640</v>
      </c>
      <c r="O589" t="s">
        <v>2653</v>
      </c>
      <c r="P589" t="s">
        <v>2642</v>
      </c>
      <c r="Q589" t="s">
        <v>2640</v>
      </c>
      <c r="R589" t="s">
        <v>4565</v>
      </c>
      <c r="S589" t="s">
        <v>2655</v>
      </c>
      <c r="T589" t="s">
        <v>2656</v>
      </c>
      <c r="U589" t="s">
        <v>2657</v>
      </c>
      <c r="V589" s="7" t="s">
        <v>427</v>
      </c>
      <c r="W589" s="8">
        <v>12000</v>
      </c>
      <c r="X589" t="s">
        <v>4566</v>
      </c>
      <c r="Y589" t="s">
        <v>4567</v>
      </c>
      <c r="Z589" s="8">
        <v>23103</v>
      </c>
      <c r="AA589" s="9">
        <v>9.86</v>
      </c>
      <c r="AB589" s="8">
        <v>50576.32</v>
      </c>
      <c r="AD589" s="10">
        <v>4322411</v>
      </c>
      <c r="AE589" s="11">
        <v>45257</v>
      </c>
      <c r="AF589" s="8">
        <v>13579</v>
      </c>
      <c r="AG589" s="8">
        <v>2476</v>
      </c>
      <c r="AH589" s="12">
        <v>0.20633333333333334</v>
      </c>
      <c r="AI589" s="8">
        <v>251.11561866125763</v>
      </c>
      <c r="AJ589" s="11">
        <v>46476.115618668984</v>
      </c>
      <c r="AK589" s="11">
        <v>48303</v>
      </c>
      <c r="AL589" s="10">
        <v>-1827</v>
      </c>
      <c r="AM589">
        <v>43592.08</v>
      </c>
      <c r="AN589">
        <v>2.50109</v>
      </c>
      <c r="AO589" s="40" t="str">
        <f>E589&amp;F589&amp;U589</f>
        <v>R9HDRIV-DIFF</v>
      </c>
      <c r="AP589" s="40" t="str">
        <f>_xlfn.XLOOKUP(AO589,CrossRef!N:N,CrossRef!A:A,"NOT FOUND",0)</f>
        <v>R9H325800</v>
      </c>
      <c r="AQ589" s="40" t="str">
        <f>IFERROR(_xlfn.XLOOKUP(AO589,CrossRef!$N:$N,CrossRef!$E:$E,"Not Found"),"-")</f>
        <v>16M</v>
      </c>
      <c r="AR589" s="40" t="str">
        <f>IFERROR(_xlfn.XLOOKUP(AO589,CrossRef!$N:$N,CrossRef!$G:$G,"Not Found"),"-")</f>
        <v>3258 - DIFFERENTIAL</v>
      </c>
      <c r="AS589" s="40" t="str">
        <f>IFERROR(_xlfn.XLOOKUP(AO589,CrossRef!$N:$N,CrossRef!$H:$H,"Not Found"),"-")</f>
        <v>00 - (NONE)</v>
      </c>
    </row>
    <row r="590" spans="1:45" hidden="1" x14ac:dyDescent="0.3">
      <c r="A590" s="38" t="str">
        <f>E590&amp;F590&amp;U590</f>
        <v>R9HDRIV-FIDVLH</v>
      </c>
      <c r="B590" s="38" t="str">
        <f>I590&amp;D590&amp;C590</f>
        <v>GD14244050LT</v>
      </c>
      <c r="C590" s="38" t="str">
        <f>_xlfn.XLOOKUP(A590,CrossRef!N:N,CrossRef!D:D,"",0)</f>
        <v>LT</v>
      </c>
      <c r="D590" s="38" t="str">
        <f>_xlfn.XLOOKUP(A590,CrossRef!N:N,CrossRef!C:C,"",0)</f>
        <v>4050</v>
      </c>
      <c r="E590" s="38" t="str">
        <f>LEFT(M590,3)</f>
        <v>R9H</v>
      </c>
      <c r="F590" s="38" t="str">
        <f>_xlfn.TEXTAFTER(J590,"-")</f>
        <v>DRIV-FIDV</v>
      </c>
      <c r="G590" t="s">
        <v>2635</v>
      </c>
      <c r="H590" t="s">
        <v>2636</v>
      </c>
      <c r="I590" t="s">
        <v>4563</v>
      </c>
      <c r="J590" s="7" t="s">
        <v>1397</v>
      </c>
      <c r="K590" t="s">
        <v>2638</v>
      </c>
      <c r="L590" t="s">
        <v>87</v>
      </c>
      <c r="M590" t="s">
        <v>4564</v>
      </c>
      <c r="N590" t="s">
        <v>2640</v>
      </c>
      <c r="O590" t="s">
        <v>2653</v>
      </c>
      <c r="P590" t="s">
        <v>2642</v>
      </c>
      <c r="Q590" t="s">
        <v>2640</v>
      </c>
      <c r="R590" t="s">
        <v>4568</v>
      </c>
      <c r="S590" t="s">
        <v>2655</v>
      </c>
      <c r="T590" t="s">
        <v>3213</v>
      </c>
      <c r="U590" t="s">
        <v>59</v>
      </c>
      <c r="V590" s="7" t="s">
        <v>507</v>
      </c>
      <c r="W590" s="8">
        <v>12000</v>
      </c>
      <c r="X590" t="s">
        <v>4569</v>
      </c>
      <c r="Y590" t="s">
        <v>4570</v>
      </c>
      <c r="Z590" s="8">
        <v>23103</v>
      </c>
      <c r="AA590" s="9">
        <v>9.86</v>
      </c>
      <c r="AB590" s="8">
        <v>28107.98</v>
      </c>
      <c r="AD590" s="10">
        <v>4322409</v>
      </c>
      <c r="AE590" s="11">
        <v>45269</v>
      </c>
      <c r="AF590" s="8">
        <v>13579</v>
      </c>
      <c r="AG590" s="8">
        <v>2476</v>
      </c>
      <c r="AH590" s="12">
        <v>0.20633333333333334</v>
      </c>
      <c r="AI590" s="8">
        <v>251.11561866125763</v>
      </c>
      <c r="AJ590" s="11">
        <v>46476.115618668984</v>
      </c>
      <c r="AK590" s="11">
        <v>48303</v>
      </c>
      <c r="AL590" s="10">
        <v>-1827</v>
      </c>
      <c r="AM590">
        <v>43592.08</v>
      </c>
      <c r="AN590">
        <v>2.50109</v>
      </c>
      <c r="AO590" s="40" t="str">
        <f>E590&amp;F590&amp;U590</f>
        <v>R9HDRIV-FIDVLH</v>
      </c>
      <c r="AP590" s="40" t="str">
        <f>_xlfn.XLOOKUP(AO590,CrossRef!N:N,CrossRef!A:A,"NOT FOUND",0)</f>
        <v>R9H4050LT</v>
      </c>
      <c r="AQ590" s="40" t="str">
        <f>IFERROR(_xlfn.XLOOKUP(AO590,CrossRef!$N:$N,CrossRef!$E:$E,"Not Found"),"-")</f>
        <v>16M</v>
      </c>
      <c r="AR590" s="40" t="str">
        <f>IFERROR(_xlfn.XLOOKUP(AO590,CrossRef!$N:$N,CrossRef!$G:$G,"Not Found"),"-")</f>
        <v>4050 - FINAL DRIVE</v>
      </c>
      <c r="AS590" s="40" t="str">
        <f>IFERROR(_xlfn.XLOOKUP(AO590,CrossRef!$N:$N,CrossRef!$H:$H,"Not Found"),"-")</f>
        <v>LT - LEFT</v>
      </c>
    </row>
    <row r="591" spans="1:45" hidden="1" x14ac:dyDescent="0.3">
      <c r="A591" s="38" t="str">
        <f>E591&amp;F591&amp;U591</f>
        <v>R9HDRIV-FIDVRH</v>
      </c>
      <c r="B591" s="38" t="str">
        <f>I591&amp;D591&amp;C591</f>
        <v>GD14244050RI</v>
      </c>
      <c r="C591" s="38" t="str">
        <f>_xlfn.XLOOKUP(A591,CrossRef!N:N,CrossRef!D:D,"",0)</f>
        <v>RI</v>
      </c>
      <c r="D591" s="38" t="str">
        <f>_xlfn.XLOOKUP(A591,CrossRef!N:N,CrossRef!C:C,"",0)</f>
        <v>4050</v>
      </c>
      <c r="E591" s="38" t="str">
        <f>LEFT(M591,3)</f>
        <v>R9H</v>
      </c>
      <c r="F591" s="38" t="str">
        <f>_xlfn.TEXTAFTER(J591,"-")</f>
        <v>DRIV-FIDV</v>
      </c>
      <c r="G591" t="s">
        <v>2635</v>
      </c>
      <c r="H591" t="s">
        <v>2636</v>
      </c>
      <c r="I591" t="s">
        <v>4563</v>
      </c>
      <c r="J591" s="7" t="s">
        <v>1397</v>
      </c>
      <c r="K591" t="s">
        <v>2638</v>
      </c>
      <c r="L591" t="s">
        <v>87</v>
      </c>
      <c r="M591" t="s">
        <v>4564</v>
      </c>
      <c r="N591" t="s">
        <v>2640</v>
      </c>
      <c r="O591" t="s">
        <v>2653</v>
      </c>
      <c r="P591" t="s">
        <v>2642</v>
      </c>
      <c r="Q591" t="s">
        <v>2640</v>
      </c>
      <c r="R591" t="s">
        <v>4571</v>
      </c>
      <c r="S591" t="s">
        <v>2655</v>
      </c>
      <c r="T591" t="s">
        <v>3213</v>
      </c>
      <c r="U591" t="s">
        <v>63</v>
      </c>
      <c r="V591" s="7" t="s">
        <v>506</v>
      </c>
      <c r="W591" s="8">
        <v>12000</v>
      </c>
      <c r="X591" t="s">
        <v>4572</v>
      </c>
      <c r="Y591" t="s">
        <v>4573</v>
      </c>
      <c r="Z591" s="8">
        <v>23103</v>
      </c>
      <c r="AA591" s="9">
        <v>9.86</v>
      </c>
      <c r="AB591" s="8">
        <v>28107.98</v>
      </c>
      <c r="AD591" s="10">
        <v>4322410</v>
      </c>
      <c r="AE591" s="11">
        <v>45269</v>
      </c>
      <c r="AF591" s="8">
        <v>13579</v>
      </c>
      <c r="AG591" s="8">
        <v>2476</v>
      </c>
      <c r="AH591" s="12">
        <v>0.20633333333333334</v>
      </c>
      <c r="AI591" s="8">
        <v>251.11561866125763</v>
      </c>
      <c r="AJ591" s="11">
        <v>46476.115618668984</v>
      </c>
      <c r="AK591" s="11">
        <v>48303</v>
      </c>
      <c r="AL591" s="10">
        <v>-1827</v>
      </c>
      <c r="AM591">
        <v>43592.08</v>
      </c>
      <c r="AN591">
        <v>2.50109</v>
      </c>
      <c r="AO591" s="40" t="str">
        <f>E591&amp;F591&amp;U591</f>
        <v>R9HDRIV-FIDVRH</v>
      </c>
      <c r="AP591" s="40" t="str">
        <f>_xlfn.XLOOKUP(AO591,CrossRef!N:N,CrossRef!A:A,"NOT FOUND",0)</f>
        <v>R9H4050RI</v>
      </c>
      <c r="AQ591" s="40" t="str">
        <f>IFERROR(_xlfn.XLOOKUP(AO591,CrossRef!$N:$N,CrossRef!$E:$E,"Not Found"),"-")</f>
        <v>16M</v>
      </c>
      <c r="AR591" s="40" t="str">
        <f>IFERROR(_xlfn.XLOOKUP(AO591,CrossRef!$N:$N,CrossRef!$G:$G,"Not Found"),"-")</f>
        <v>4050 - FINAL DRIVE</v>
      </c>
      <c r="AS591" s="40" t="str">
        <f>IFERROR(_xlfn.XLOOKUP(AO591,CrossRef!$N:$N,CrossRef!$H:$H,"Not Found"),"-")</f>
        <v>RI - RIGHT</v>
      </c>
    </row>
    <row r="592" spans="1:45" hidden="1" x14ac:dyDescent="0.3">
      <c r="A592" s="38" t="str">
        <f>E592&amp;F592&amp;U592</f>
        <v>R9HDRIV-TMSN</v>
      </c>
      <c r="B592" s="38" t="str">
        <f>I592&amp;D592&amp;C592</f>
        <v>GD1424303000</v>
      </c>
      <c r="C592" s="38" t="str">
        <f>_xlfn.XLOOKUP(A592,CrossRef!N:N,CrossRef!D:D,"",0)</f>
        <v>00</v>
      </c>
      <c r="D592" s="38" t="str">
        <f>_xlfn.XLOOKUP(A592,CrossRef!N:N,CrossRef!C:C,"",0)</f>
        <v>3030</v>
      </c>
      <c r="E592" s="38" t="str">
        <f>LEFT(M592,3)</f>
        <v>R9H</v>
      </c>
      <c r="F592" s="38" t="str">
        <f>_xlfn.TEXTAFTER(J592,"-")</f>
        <v>DRIV-TMSN</v>
      </c>
      <c r="G592" t="s">
        <v>2635</v>
      </c>
      <c r="H592" t="s">
        <v>2636</v>
      </c>
      <c r="I592" t="s">
        <v>4563</v>
      </c>
      <c r="J592" s="7" t="s">
        <v>1398</v>
      </c>
      <c r="K592" t="s">
        <v>2638</v>
      </c>
      <c r="L592" t="s">
        <v>87</v>
      </c>
      <c r="M592" t="s">
        <v>4564</v>
      </c>
      <c r="N592" t="s">
        <v>2640</v>
      </c>
      <c r="O592" t="s">
        <v>2653</v>
      </c>
      <c r="P592" t="s">
        <v>2642</v>
      </c>
      <c r="Q592" t="s">
        <v>2640</v>
      </c>
      <c r="R592" t="s">
        <v>4574</v>
      </c>
      <c r="S592" t="s">
        <v>2655</v>
      </c>
      <c r="T592" t="s">
        <v>2818</v>
      </c>
      <c r="U592" t="s">
        <v>2657</v>
      </c>
      <c r="V592" s="7" t="s">
        <v>308</v>
      </c>
      <c r="W592" s="8">
        <v>12000</v>
      </c>
      <c r="X592" t="s">
        <v>4575</v>
      </c>
      <c r="Y592" t="s">
        <v>4576</v>
      </c>
      <c r="Z592" s="8">
        <v>23103</v>
      </c>
      <c r="AA592" s="9">
        <v>9.86</v>
      </c>
      <c r="AB592" s="8">
        <v>87855.8</v>
      </c>
      <c r="AD592" s="10">
        <v>4322397</v>
      </c>
      <c r="AE592" s="11">
        <v>45257</v>
      </c>
      <c r="AF592" s="8">
        <v>13579</v>
      </c>
      <c r="AG592" s="8">
        <v>2476</v>
      </c>
      <c r="AH592" s="12">
        <v>0.20633333333333334</v>
      </c>
      <c r="AI592" s="8">
        <v>251.11561866125763</v>
      </c>
      <c r="AJ592" s="11">
        <v>46476.115618668984</v>
      </c>
      <c r="AK592" s="11">
        <v>48303</v>
      </c>
      <c r="AL592" s="10">
        <v>-1827</v>
      </c>
      <c r="AM592">
        <v>43592.08</v>
      </c>
      <c r="AN592">
        <v>2.50109</v>
      </c>
      <c r="AO592" s="40" t="str">
        <f>E592&amp;F592&amp;U592</f>
        <v>R9HDRIV-TMSN</v>
      </c>
      <c r="AP592" s="40" t="str">
        <f>_xlfn.XLOOKUP(AO592,CrossRef!N:N,CrossRef!A:A,"NOT FOUND",0)</f>
        <v>R9H303000</v>
      </c>
      <c r="AQ592" s="40" t="str">
        <f>IFERROR(_xlfn.XLOOKUP(AO592,CrossRef!$N:$N,CrossRef!$E:$E,"Not Found"),"-")</f>
        <v>16M</v>
      </c>
      <c r="AR592" s="40" t="str">
        <f>IFERROR(_xlfn.XLOOKUP(AO592,CrossRef!$N:$N,CrossRef!$G:$G,"Not Found"),"-")</f>
        <v>3030 - TRANSMISSION</v>
      </c>
      <c r="AS592" s="40" t="str">
        <f>IFERROR(_xlfn.XLOOKUP(AO592,CrossRef!$N:$N,CrossRef!$H:$H,"Not Found"),"-")</f>
        <v>00 - (NONE)</v>
      </c>
    </row>
    <row r="593" spans="1:45" hidden="1" x14ac:dyDescent="0.3">
      <c r="A593" s="38" t="str">
        <f>E593&amp;F593&amp;U593</f>
        <v>ZSPDRIV-DIFF</v>
      </c>
      <c r="B593" s="38" t="str">
        <f>I593&amp;D593&amp;C593</f>
        <v>TD6674325800</v>
      </c>
      <c r="C593" s="38" t="str">
        <f>_xlfn.XLOOKUP(A593,CrossRef!N:N,CrossRef!D:D,"",0)</f>
        <v>00</v>
      </c>
      <c r="D593" s="38" t="str">
        <f>_xlfn.XLOOKUP(A593,CrossRef!N:N,CrossRef!C:C,"",0)</f>
        <v>3258</v>
      </c>
      <c r="E593" s="38" t="str">
        <f>LEFT(M593,3)</f>
        <v>ZSP</v>
      </c>
      <c r="F593" s="38" t="str">
        <f>_xlfn.TEXTAFTER(J593,"-")</f>
        <v>DRIV-DIFF</v>
      </c>
      <c r="G593" t="s">
        <v>2648</v>
      </c>
      <c r="H593" t="s">
        <v>2649</v>
      </c>
      <c r="I593" t="s">
        <v>4577</v>
      </c>
      <c r="J593" s="7" t="s">
        <v>477</v>
      </c>
      <c r="K593" t="s">
        <v>2638</v>
      </c>
      <c r="L593" t="s">
        <v>193</v>
      </c>
      <c r="M593" t="s">
        <v>4578</v>
      </c>
      <c r="N593" t="s">
        <v>2640</v>
      </c>
      <c r="O593" t="s">
        <v>2803</v>
      </c>
      <c r="P593" t="s">
        <v>2642</v>
      </c>
      <c r="Q593" t="s">
        <v>2640</v>
      </c>
      <c r="R593" t="s">
        <v>4579</v>
      </c>
      <c r="S593" t="s">
        <v>2655</v>
      </c>
      <c r="T593" t="s">
        <v>2656</v>
      </c>
      <c r="U593" t="s">
        <v>2657</v>
      </c>
      <c r="V593" s="7" t="s">
        <v>464</v>
      </c>
      <c r="W593" s="8">
        <v>18000</v>
      </c>
      <c r="X593" t="s">
        <v>4580</v>
      </c>
      <c r="Y593" t="s">
        <v>4310</v>
      </c>
      <c r="Z593" s="8">
        <v>15494.46</v>
      </c>
      <c r="AA593" s="9">
        <v>18.87</v>
      </c>
      <c r="AB593" s="8">
        <v>82257.97</v>
      </c>
      <c r="AD593" s="10">
        <v>5013533</v>
      </c>
      <c r="AE593" s="11"/>
      <c r="AF593" s="8"/>
      <c r="AG593" s="8">
        <v>2505.5400000000009</v>
      </c>
      <c r="AH593" s="12">
        <v>0.13919666666666672</v>
      </c>
      <c r="AI593" s="8">
        <v>132.7790143084261</v>
      </c>
      <c r="AJ593" s="11">
        <v>46357.77901431713</v>
      </c>
      <c r="AK593" s="11">
        <v>46376</v>
      </c>
      <c r="AL593" s="10">
        <v>-19</v>
      </c>
      <c r="AM593">
        <v>18343.829999999998</v>
      </c>
      <c r="AO593" s="40" t="str">
        <f>E593&amp;F593&amp;U593</f>
        <v>ZSPDRIV-DIFF</v>
      </c>
      <c r="AP593" s="40" t="str">
        <f>_xlfn.XLOOKUP(AO593,CrossRef!N:N,CrossRef!A:A,"NOT FOUND",0)</f>
        <v>ZSP325800</v>
      </c>
      <c r="AQ593" s="40" t="str">
        <f>IFERROR(_xlfn.XLOOKUP(AO593,CrossRef!$N:$N,CrossRef!$E:$E,"Not Found"),"-")</f>
        <v>785D</v>
      </c>
      <c r="AR593" s="40" t="str">
        <f>IFERROR(_xlfn.XLOOKUP(AO593,CrossRef!$N:$N,CrossRef!$G:$G,"Not Found"),"-")</f>
        <v>3258 - DIFFERENTIAL</v>
      </c>
      <c r="AS593" s="40" t="str">
        <f>IFERROR(_xlfn.XLOOKUP(AO593,CrossRef!$N:$N,CrossRef!$H:$H,"Not Found"),"-")</f>
        <v>00 - (NONE)</v>
      </c>
    </row>
    <row r="594" spans="1:45" hidden="1" x14ac:dyDescent="0.3">
      <c r="A594" s="38" t="str">
        <f>E594&amp;F594&amp;U594</f>
        <v>ZSPDRIV-TMSN</v>
      </c>
      <c r="B594" s="38" t="str">
        <f>I594&amp;D594&amp;C594</f>
        <v>TD6674303000</v>
      </c>
      <c r="C594" s="38" t="str">
        <f>_xlfn.XLOOKUP(A594,CrossRef!N:N,CrossRef!D:D,"",0)</f>
        <v>00</v>
      </c>
      <c r="D594" s="38" t="str">
        <f>_xlfn.XLOOKUP(A594,CrossRef!N:N,CrossRef!C:C,"",0)</f>
        <v>3030</v>
      </c>
      <c r="E594" s="38" t="str">
        <f>LEFT(M594,3)</f>
        <v>ZSP</v>
      </c>
      <c r="F594" s="38" t="str">
        <f>_xlfn.TEXTAFTER(J594,"-")</f>
        <v>DRIV-TMSN</v>
      </c>
      <c r="G594" t="s">
        <v>2648</v>
      </c>
      <c r="H594" t="s">
        <v>2649</v>
      </c>
      <c r="I594" t="s">
        <v>4577</v>
      </c>
      <c r="J594" s="7" t="s">
        <v>353</v>
      </c>
      <c r="K594" t="s">
        <v>2638</v>
      </c>
      <c r="L594" t="s">
        <v>193</v>
      </c>
      <c r="M594" t="s">
        <v>4578</v>
      </c>
      <c r="N594" t="s">
        <v>2640</v>
      </c>
      <c r="O594" t="s">
        <v>2803</v>
      </c>
      <c r="P594" t="s">
        <v>2642</v>
      </c>
      <c r="Q594" t="s">
        <v>2640</v>
      </c>
      <c r="R594" t="s">
        <v>4581</v>
      </c>
      <c r="S594" t="s">
        <v>2655</v>
      </c>
      <c r="T594" t="s">
        <v>2818</v>
      </c>
      <c r="U594" t="s">
        <v>2657</v>
      </c>
      <c r="V594" s="7" t="s">
        <v>327</v>
      </c>
      <c r="W594" s="8">
        <v>18000</v>
      </c>
      <c r="X594" t="s">
        <v>4582</v>
      </c>
      <c r="Y594" t="s">
        <v>4313</v>
      </c>
      <c r="Z594" s="8">
        <v>15494.46</v>
      </c>
      <c r="AA594" s="9">
        <v>18.87</v>
      </c>
      <c r="AB594" s="8">
        <v>100881.4</v>
      </c>
      <c r="AD594" s="10">
        <v>5013531</v>
      </c>
      <c r="AE594" s="11"/>
      <c r="AF594" s="8"/>
      <c r="AG594" s="8">
        <v>2505.5400000000009</v>
      </c>
      <c r="AH594" s="12">
        <v>0.13919666666666672</v>
      </c>
      <c r="AI594" s="8">
        <v>132.7790143084261</v>
      </c>
      <c r="AJ594" s="11">
        <v>46357.77901431713</v>
      </c>
      <c r="AK594" s="11">
        <v>46376</v>
      </c>
      <c r="AL594" s="10">
        <v>-19</v>
      </c>
      <c r="AM594">
        <v>18343.829999999998</v>
      </c>
      <c r="AO594" s="40" t="str">
        <f>E594&amp;F594&amp;U594</f>
        <v>ZSPDRIV-TMSN</v>
      </c>
      <c r="AP594" s="40" t="str">
        <f>_xlfn.XLOOKUP(AO594,CrossRef!N:N,CrossRef!A:A,"NOT FOUND",0)</f>
        <v>ZSP303000</v>
      </c>
      <c r="AQ594" s="40" t="str">
        <f>IFERROR(_xlfn.XLOOKUP(AO594,CrossRef!$N:$N,CrossRef!$E:$E,"Not Found"),"-")</f>
        <v>785D</v>
      </c>
      <c r="AR594" s="40" t="str">
        <f>IFERROR(_xlfn.XLOOKUP(AO594,CrossRef!$N:$N,CrossRef!$G:$G,"Not Found"),"-")</f>
        <v>3030 - TRANSMISSION</v>
      </c>
      <c r="AS594" s="40" t="str">
        <f>IFERROR(_xlfn.XLOOKUP(AO594,CrossRef!$N:$N,CrossRef!$H:$H,"Not Found"),"-")</f>
        <v>00 - (NONE)</v>
      </c>
    </row>
    <row r="595" spans="1:45" hidden="1" x14ac:dyDescent="0.3">
      <c r="A595" s="38" t="str">
        <f>E595&amp;F595&amp;U595</f>
        <v>FARUCRG-FIDVLH</v>
      </c>
      <c r="B595" s="38" t="str">
        <f>I595&amp;D595&amp;C595</f>
        <v>QEX034050LT</v>
      </c>
      <c r="C595" s="38" t="str">
        <f>_xlfn.XLOOKUP(A595,CrossRef!N:N,CrossRef!D:D,"",0)</f>
        <v>LT</v>
      </c>
      <c r="D595" s="38" t="str">
        <f>_xlfn.XLOOKUP(A595,CrossRef!N:N,CrossRef!C:C,"",0)</f>
        <v>4050</v>
      </c>
      <c r="E595" s="38" t="str">
        <f>LEFT(M595,3)</f>
        <v>FAR</v>
      </c>
      <c r="F595" s="38" t="str">
        <f>_xlfn.TEXTAFTER(J595,"-")</f>
        <v>UCRG-FIDV</v>
      </c>
      <c r="G595" t="s">
        <v>2635</v>
      </c>
      <c r="H595" t="s">
        <v>2636</v>
      </c>
      <c r="I595" t="s">
        <v>2942</v>
      </c>
      <c r="J595" s="7" t="s">
        <v>569</v>
      </c>
      <c r="K595" t="s">
        <v>2638</v>
      </c>
      <c r="L595" t="s">
        <v>567</v>
      </c>
      <c r="M595" t="s">
        <v>2943</v>
      </c>
      <c r="N595" t="s">
        <v>2640</v>
      </c>
      <c r="O595" t="s">
        <v>2641</v>
      </c>
      <c r="P595" t="s">
        <v>2642</v>
      </c>
      <c r="Q595" t="s">
        <v>2640</v>
      </c>
      <c r="R595" t="s">
        <v>4583</v>
      </c>
      <c r="S595" t="s">
        <v>2655</v>
      </c>
      <c r="T595" t="s">
        <v>3213</v>
      </c>
      <c r="U595" t="s">
        <v>59</v>
      </c>
      <c r="V595" s="7" t="s">
        <v>570</v>
      </c>
      <c r="W595" s="8">
        <v>10000</v>
      </c>
      <c r="X595" t="s">
        <v>4584</v>
      </c>
      <c r="Y595" t="s">
        <v>4585</v>
      </c>
      <c r="Z595" s="8">
        <v>18543</v>
      </c>
      <c r="AA595" s="9">
        <v>1.77</v>
      </c>
      <c r="AB595" s="8">
        <v>28826</v>
      </c>
      <c r="AD595" s="10">
        <v>4385064</v>
      </c>
      <c r="AE595" s="11">
        <v>43504</v>
      </c>
      <c r="AF595" s="8">
        <v>11077</v>
      </c>
      <c r="AG595" s="8">
        <v>2534</v>
      </c>
      <c r="AH595" s="12">
        <v>0.25340000000000001</v>
      </c>
      <c r="AI595" s="8">
        <v>1431.638418079096</v>
      </c>
      <c r="AJ595" s="11">
        <v>47656.638418090275</v>
      </c>
      <c r="AK595" s="11">
        <v>49632</v>
      </c>
      <c r="AL595" s="10">
        <v>-1976</v>
      </c>
      <c r="AM595">
        <v>24573.39</v>
      </c>
      <c r="AN595">
        <v>1.349639</v>
      </c>
      <c r="AO595" s="40" t="str">
        <f>E595&amp;F595&amp;U595</f>
        <v>FARUCRG-FIDVLH</v>
      </c>
      <c r="AP595" s="40" t="str">
        <f>_xlfn.XLOOKUP(AO595,CrossRef!N:N,CrossRef!A:A,"NOT FOUND",0)</f>
        <v>FAR4050LT</v>
      </c>
      <c r="AQ595" s="40" t="str">
        <f>IFERROR(_xlfn.XLOOKUP(AO595,CrossRef!$N:$N,CrossRef!$E:$E,"Not Found"),"-")</f>
        <v>336DL</v>
      </c>
      <c r="AR595" s="40" t="str">
        <f>IFERROR(_xlfn.XLOOKUP(AO595,CrossRef!$N:$N,CrossRef!$G:$G,"Not Found"),"-")</f>
        <v>4050 - FINAL DRIVE</v>
      </c>
      <c r="AS595" s="40" t="str">
        <f>IFERROR(_xlfn.XLOOKUP(AO595,CrossRef!$N:$N,CrossRef!$H:$H,"Not Found"),"-")</f>
        <v>LT - LEFT</v>
      </c>
    </row>
    <row r="596" spans="1:45" hidden="1" x14ac:dyDescent="0.3">
      <c r="A596" s="38" t="str">
        <f>E596&amp;F596&amp;U596</f>
        <v>RJSDRIV-FIDVRH</v>
      </c>
      <c r="B596" s="38" t="str">
        <f>I596&amp;D596&amp;C596</f>
        <v>DZ81854050RI</v>
      </c>
      <c r="C596" s="38" t="str">
        <f>_xlfn.XLOOKUP(A596,CrossRef!N:N,CrossRef!D:D,"",0)</f>
        <v>RI</v>
      </c>
      <c r="D596" s="38" t="str">
        <f>_xlfn.XLOOKUP(A596,CrossRef!N:N,CrossRef!C:C,"",0)</f>
        <v>4050</v>
      </c>
      <c r="E596" s="38" t="str">
        <f>LEFT(M596,3)</f>
        <v>RJS</v>
      </c>
      <c r="F596" s="38" t="str">
        <f>_xlfn.TEXTAFTER(J596,"-")</f>
        <v>DRIV-FIDV</v>
      </c>
      <c r="G596" t="s">
        <v>2813</v>
      </c>
      <c r="H596" t="s">
        <v>2814</v>
      </c>
      <c r="I596" t="s">
        <v>4586</v>
      </c>
      <c r="J596" s="7" t="s">
        <v>508</v>
      </c>
      <c r="K596" t="s">
        <v>2638</v>
      </c>
      <c r="L596" t="s">
        <v>37</v>
      </c>
      <c r="M596" t="s">
        <v>4587</v>
      </c>
      <c r="N596" t="s">
        <v>2640</v>
      </c>
      <c r="O596" t="s">
        <v>2653</v>
      </c>
      <c r="P596" t="s">
        <v>2642</v>
      </c>
      <c r="Q596" t="s">
        <v>2662</v>
      </c>
      <c r="R596" t="s">
        <v>4588</v>
      </c>
      <c r="S596" t="s">
        <v>2655</v>
      </c>
      <c r="T596" t="s">
        <v>3213</v>
      </c>
      <c r="U596" t="s">
        <v>63</v>
      </c>
      <c r="V596" s="7" t="s">
        <v>506</v>
      </c>
      <c r="W596" s="8">
        <v>12000</v>
      </c>
      <c r="X596" t="s">
        <v>4589</v>
      </c>
      <c r="Y596" t="s">
        <v>4590</v>
      </c>
      <c r="Z596" s="8">
        <v>28000</v>
      </c>
      <c r="AA596" s="9">
        <v>7.19</v>
      </c>
      <c r="AB596" s="8">
        <v>28195.22</v>
      </c>
      <c r="AD596" s="10">
        <v>4362286</v>
      </c>
      <c r="AE596" s="11">
        <v>44712</v>
      </c>
      <c r="AF596" s="8">
        <v>18536</v>
      </c>
      <c r="AG596" s="8">
        <v>2536</v>
      </c>
      <c r="AH596" s="12">
        <v>0.21133333333333335</v>
      </c>
      <c r="AI596" s="8">
        <v>352.71210013908205</v>
      </c>
      <c r="AJ596" s="11">
        <v>46577.712100150464</v>
      </c>
      <c r="AK596" s="11">
        <v>47135</v>
      </c>
      <c r="AL596" s="10">
        <v>-558</v>
      </c>
      <c r="AM596">
        <v>34542.9</v>
      </c>
      <c r="AN596">
        <v>1.3339083333333335</v>
      </c>
      <c r="AO596" s="40" t="str">
        <f>E596&amp;F596&amp;U596</f>
        <v>RJSDRIV-FIDVRH</v>
      </c>
      <c r="AP596" s="40" t="str">
        <f>_xlfn.XLOOKUP(AO596,CrossRef!N:N,CrossRef!A:A,"NOT FOUND",0)</f>
        <v>RJS4050RI</v>
      </c>
      <c r="AQ596" s="40" t="str">
        <f>IFERROR(_xlfn.XLOOKUP(AO596,CrossRef!$N:$N,CrossRef!$E:$E,"Not Found"),"-")</f>
        <v>D9T</v>
      </c>
      <c r="AR596" s="40" t="str">
        <f>IFERROR(_xlfn.XLOOKUP(AO596,CrossRef!$N:$N,CrossRef!$G:$G,"Not Found"),"-")</f>
        <v>4050 - FINAL DRIVE</v>
      </c>
      <c r="AS596" s="40" t="str">
        <f>IFERROR(_xlfn.XLOOKUP(AO596,CrossRef!$N:$N,CrossRef!$H:$H,"Not Found"),"-")</f>
        <v>RI - RIGHT</v>
      </c>
    </row>
    <row r="597" spans="1:45" hidden="1" x14ac:dyDescent="0.3">
      <c r="A597" s="38" t="str">
        <f>E597&amp;F597&amp;U597</f>
        <v>RJSDRIV-FIDVLH</v>
      </c>
      <c r="B597" s="38" t="str">
        <f>I597&amp;D597&amp;C597</f>
        <v>DZ81854050LT</v>
      </c>
      <c r="C597" s="38" t="str">
        <f>_xlfn.XLOOKUP(A597,CrossRef!N:N,CrossRef!D:D,"",0)</f>
        <v>LT</v>
      </c>
      <c r="D597" s="38" t="str">
        <f>_xlfn.XLOOKUP(A597,CrossRef!N:N,CrossRef!C:C,"",0)</f>
        <v>4050</v>
      </c>
      <c r="E597" s="38" t="str">
        <f>LEFT(M597,3)</f>
        <v>RJS</v>
      </c>
      <c r="F597" s="38" t="str">
        <f>_xlfn.TEXTAFTER(J597,"-")</f>
        <v>DRIV-FIDV</v>
      </c>
      <c r="G597" t="s">
        <v>2813</v>
      </c>
      <c r="H597" t="s">
        <v>2814</v>
      </c>
      <c r="I597" t="s">
        <v>4586</v>
      </c>
      <c r="J597" s="7" t="s">
        <v>508</v>
      </c>
      <c r="K597" t="s">
        <v>2638</v>
      </c>
      <c r="L597" t="s">
        <v>37</v>
      </c>
      <c r="M597" t="s">
        <v>4587</v>
      </c>
      <c r="N597" t="s">
        <v>2640</v>
      </c>
      <c r="O597" t="s">
        <v>2653</v>
      </c>
      <c r="P597" t="s">
        <v>2642</v>
      </c>
      <c r="Q597" t="s">
        <v>2662</v>
      </c>
      <c r="R597" t="s">
        <v>4591</v>
      </c>
      <c r="S597" t="s">
        <v>2655</v>
      </c>
      <c r="T597" t="s">
        <v>3213</v>
      </c>
      <c r="U597" t="s">
        <v>59</v>
      </c>
      <c r="V597" s="7" t="s">
        <v>507</v>
      </c>
      <c r="W597" s="8">
        <v>12000</v>
      </c>
      <c r="X597" t="s">
        <v>4592</v>
      </c>
      <c r="Y597" t="s">
        <v>4590</v>
      </c>
      <c r="Z597" s="8">
        <v>28000</v>
      </c>
      <c r="AA597" s="9">
        <v>7.19</v>
      </c>
      <c r="AB597" s="8">
        <v>28195.22</v>
      </c>
      <c r="AD597" s="10">
        <v>4362288</v>
      </c>
      <c r="AE597" s="11">
        <v>44712</v>
      </c>
      <c r="AF597" s="8">
        <v>18536</v>
      </c>
      <c r="AG597" s="8">
        <v>2536</v>
      </c>
      <c r="AH597" s="12">
        <v>0.21133333333333335</v>
      </c>
      <c r="AI597" s="8">
        <v>352.71210013908205</v>
      </c>
      <c r="AJ597" s="11">
        <v>46577.712100150464</v>
      </c>
      <c r="AK597" s="11">
        <v>47135</v>
      </c>
      <c r="AL597" s="10">
        <v>-558</v>
      </c>
      <c r="AM597">
        <v>34542.9</v>
      </c>
      <c r="AN597">
        <v>1.3339083333333335</v>
      </c>
      <c r="AO597" s="40" t="str">
        <f>E597&amp;F597&amp;U597</f>
        <v>RJSDRIV-FIDVLH</v>
      </c>
      <c r="AP597" s="40" t="str">
        <f>_xlfn.XLOOKUP(AO597,CrossRef!N:N,CrossRef!A:A,"NOT FOUND",0)</f>
        <v>RJS4050LT</v>
      </c>
      <c r="AQ597" s="40" t="str">
        <f>IFERROR(_xlfn.XLOOKUP(AO597,CrossRef!$N:$N,CrossRef!$E:$E,"Not Found"),"-")</f>
        <v>D9T</v>
      </c>
      <c r="AR597" s="40" t="str">
        <f>IFERROR(_xlfn.XLOOKUP(AO597,CrossRef!$N:$N,CrossRef!$G:$G,"Not Found"),"-")</f>
        <v>4050 - FINAL DRIVE</v>
      </c>
      <c r="AS597" s="40" t="str">
        <f>IFERROR(_xlfn.XLOOKUP(AO597,CrossRef!$N:$N,CrossRef!$H:$H,"Not Found"),"-")</f>
        <v>LT - LEFT</v>
      </c>
    </row>
    <row r="598" spans="1:45" hidden="1" x14ac:dyDescent="0.3">
      <c r="A598" s="38" t="str">
        <f>E598&amp;F598&amp;U598</f>
        <v>SSPDRIV-WHGPLHF</v>
      </c>
      <c r="B598" s="38" t="str">
        <f>I598&amp;D598&amp;C598</f>
        <v>TD63144008LF</v>
      </c>
      <c r="C598" s="38" t="str">
        <f>_xlfn.XLOOKUP(A598,CrossRef!N:N,CrossRef!D:D,"",0)</f>
        <v>LF</v>
      </c>
      <c r="D598" s="38" t="str">
        <f>_xlfn.XLOOKUP(A598,CrossRef!N:N,CrossRef!C:C,"",0)</f>
        <v>4008</v>
      </c>
      <c r="E598" s="38" t="str">
        <f>LEFT(M598,3)</f>
        <v>SSP</v>
      </c>
      <c r="F598" s="38" t="str">
        <f>_xlfn.TEXTAFTER(J598,"-")</f>
        <v>DRIV-WHGP</v>
      </c>
      <c r="G598" t="s">
        <v>2725</v>
      </c>
      <c r="H598" t="s">
        <v>2726</v>
      </c>
      <c r="I598" t="s">
        <v>3182</v>
      </c>
      <c r="J598" s="7" t="s">
        <v>1399</v>
      </c>
      <c r="K598" t="s">
        <v>2638</v>
      </c>
      <c r="L598" t="s">
        <v>183</v>
      </c>
      <c r="M598" t="s">
        <v>3183</v>
      </c>
      <c r="N598" t="s">
        <v>2640</v>
      </c>
      <c r="O598" t="s">
        <v>2653</v>
      </c>
      <c r="P598" t="s">
        <v>2642</v>
      </c>
      <c r="Q598" t="s">
        <v>2640</v>
      </c>
      <c r="R598" t="s">
        <v>4593</v>
      </c>
      <c r="S598" t="s">
        <v>2655</v>
      </c>
      <c r="T598" t="s">
        <v>2688</v>
      </c>
      <c r="U598" t="s">
        <v>485</v>
      </c>
      <c r="V598" s="7" t="s">
        <v>945</v>
      </c>
      <c r="W598" s="8">
        <v>24000</v>
      </c>
      <c r="X598" t="s">
        <v>4594</v>
      </c>
      <c r="Y598" t="s">
        <v>3876</v>
      </c>
      <c r="Z598" s="8">
        <v>69034</v>
      </c>
      <c r="AA598" s="9">
        <v>12.23</v>
      </c>
      <c r="AB598" s="8">
        <v>108623.9</v>
      </c>
      <c r="AD598" s="10">
        <v>4108352</v>
      </c>
      <c r="AE598" s="11">
        <v>44498</v>
      </c>
      <c r="AF598" s="8">
        <v>47592</v>
      </c>
      <c r="AG598" s="8">
        <v>2558</v>
      </c>
      <c r="AH598" s="12">
        <v>0.10658333333333334</v>
      </c>
      <c r="AI598" s="8">
        <v>209.15780866721175</v>
      </c>
      <c r="AJ598" s="11">
        <v>46434.157808680553</v>
      </c>
      <c r="AK598" s="11">
        <v>48244</v>
      </c>
      <c r="AL598" s="10">
        <v>-1810</v>
      </c>
      <c r="AM598">
        <v>93726.37</v>
      </c>
      <c r="AN598">
        <v>1.9222654166666664</v>
      </c>
      <c r="AO598" s="40" t="str">
        <f>E598&amp;F598&amp;U598</f>
        <v>SSPDRIV-WHGPLHF</v>
      </c>
      <c r="AP598" s="40" t="str">
        <f>_xlfn.XLOOKUP(AO598,CrossRef!N:N,CrossRef!A:A,"NOT FOUND",0)</f>
        <v>SSP4008LF</v>
      </c>
      <c r="AQ598" s="40" t="str">
        <f>IFERROR(_xlfn.XLOOKUP(AO598,CrossRef!$N:$N,CrossRef!$E:$E,"Not Found"),"-")</f>
        <v>793F</v>
      </c>
      <c r="AR598" s="40" t="str">
        <f>IFERROR(_xlfn.XLOOKUP(AO598,CrossRef!$N:$N,CrossRef!$G:$G,"Not Found"),"-")</f>
        <v>4008 - FINAL DRIVE, BRAKE &amp; WHEEL</v>
      </c>
      <c r="AS598" s="40" t="str">
        <f>IFERROR(_xlfn.XLOOKUP(AO598,CrossRef!$N:$N,CrossRef!$H:$H,"Not Found"),"-")</f>
        <v>LF - LEFT FRONT</v>
      </c>
    </row>
    <row r="599" spans="1:45" hidden="1" x14ac:dyDescent="0.3">
      <c r="A599" s="38" t="str">
        <f>E599&amp;F599&amp;U599</f>
        <v>ZSPDRIV-DIFF</v>
      </c>
      <c r="B599" s="38" t="str">
        <f>I599&amp;D599&amp;C599</f>
        <v>TD6675325800</v>
      </c>
      <c r="C599" s="38" t="str">
        <f>_xlfn.XLOOKUP(A599,CrossRef!N:N,CrossRef!D:D,"",0)</f>
        <v>00</v>
      </c>
      <c r="D599" s="38" t="str">
        <f>_xlfn.XLOOKUP(A599,CrossRef!N:N,CrossRef!C:C,"",0)</f>
        <v>3258</v>
      </c>
      <c r="E599" s="38" t="str">
        <f>LEFT(M599,3)</f>
        <v>ZSP</v>
      </c>
      <c r="F599" s="38" t="str">
        <f>_xlfn.TEXTAFTER(J599,"-")</f>
        <v>DRIV-DIFF</v>
      </c>
      <c r="G599" t="s">
        <v>2648</v>
      </c>
      <c r="H599" t="s">
        <v>2649</v>
      </c>
      <c r="I599" t="s">
        <v>4595</v>
      </c>
      <c r="J599" s="7" t="s">
        <v>1400</v>
      </c>
      <c r="K599" t="s">
        <v>2638</v>
      </c>
      <c r="L599" t="s">
        <v>193</v>
      </c>
      <c r="M599" t="s">
        <v>4596</v>
      </c>
      <c r="N599" t="s">
        <v>2640</v>
      </c>
      <c r="O599" t="s">
        <v>2803</v>
      </c>
      <c r="P599" t="s">
        <v>2642</v>
      </c>
      <c r="Q599" t="s">
        <v>2640</v>
      </c>
      <c r="R599" t="s">
        <v>4597</v>
      </c>
      <c r="S599" t="s">
        <v>2655</v>
      </c>
      <c r="T599" t="s">
        <v>2656</v>
      </c>
      <c r="U599" t="s">
        <v>2657</v>
      </c>
      <c r="V599" s="7" t="s">
        <v>464</v>
      </c>
      <c r="W599" s="8">
        <v>18000</v>
      </c>
      <c r="X599" t="s">
        <v>4598</v>
      </c>
      <c r="Y599" t="s">
        <v>4310</v>
      </c>
      <c r="Z599" s="8">
        <v>15418.96</v>
      </c>
      <c r="AA599" s="9">
        <v>16.75</v>
      </c>
      <c r="AB599" s="8">
        <v>82257.97</v>
      </c>
      <c r="AD599" s="10">
        <v>5015638</v>
      </c>
      <c r="AE599" s="11"/>
      <c r="AF599" s="8"/>
      <c r="AG599" s="8">
        <v>2581.0400000000009</v>
      </c>
      <c r="AH599" s="12">
        <v>0.14339111111111116</v>
      </c>
      <c r="AI599" s="8">
        <v>154.09194029850752</v>
      </c>
      <c r="AJ599" s="11">
        <v>46379.091940312501</v>
      </c>
      <c r="AK599" s="11">
        <v>46380</v>
      </c>
      <c r="AL599" s="10">
        <v>-1</v>
      </c>
      <c r="AM599">
        <v>18015.21</v>
      </c>
      <c r="AO599" s="40" t="str">
        <f>E599&amp;F599&amp;U599</f>
        <v>ZSPDRIV-DIFF</v>
      </c>
      <c r="AP599" s="40" t="str">
        <f>_xlfn.XLOOKUP(AO599,CrossRef!N:N,CrossRef!A:A,"NOT FOUND",0)</f>
        <v>ZSP325800</v>
      </c>
      <c r="AQ599" s="40" t="str">
        <f>IFERROR(_xlfn.XLOOKUP(AO599,CrossRef!$N:$N,CrossRef!$E:$E,"Not Found"),"-")</f>
        <v>785D</v>
      </c>
      <c r="AR599" s="40" t="str">
        <f>IFERROR(_xlfn.XLOOKUP(AO599,CrossRef!$N:$N,CrossRef!$G:$G,"Not Found"),"-")</f>
        <v>3258 - DIFFERENTIAL</v>
      </c>
      <c r="AS599" s="40" t="str">
        <f>IFERROR(_xlfn.XLOOKUP(AO599,CrossRef!$N:$N,CrossRef!$H:$H,"Not Found"),"-")</f>
        <v>00 - (NONE)</v>
      </c>
    </row>
    <row r="600" spans="1:45" hidden="1" x14ac:dyDescent="0.3">
      <c r="A600" s="38" t="str">
        <f>E600&amp;F600&amp;U600</f>
        <v>ZSPDRIV-TMSN</v>
      </c>
      <c r="B600" s="38" t="str">
        <f>I600&amp;D600&amp;C600</f>
        <v>TD6675303000</v>
      </c>
      <c r="C600" s="38" t="str">
        <f>_xlfn.XLOOKUP(A600,CrossRef!N:N,CrossRef!D:D,"",0)</f>
        <v>00</v>
      </c>
      <c r="D600" s="38" t="str">
        <f>_xlfn.XLOOKUP(A600,CrossRef!N:N,CrossRef!C:C,"",0)</f>
        <v>3030</v>
      </c>
      <c r="E600" s="38" t="str">
        <f>LEFT(M600,3)</f>
        <v>ZSP</v>
      </c>
      <c r="F600" s="38" t="str">
        <f>_xlfn.TEXTAFTER(J600,"-")</f>
        <v>DRIV-TMSN</v>
      </c>
      <c r="G600" t="s">
        <v>2648</v>
      </c>
      <c r="H600" t="s">
        <v>2649</v>
      </c>
      <c r="I600" t="s">
        <v>4595</v>
      </c>
      <c r="J600" s="7" t="s">
        <v>1401</v>
      </c>
      <c r="K600" t="s">
        <v>2638</v>
      </c>
      <c r="L600" t="s">
        <v>193</v>
      </c>
      <c r="M600" t="s">
        <v>4596</v>
      </c>
      <c r="N600" t="s">
        <v>2640</v>
      </c>
      <c r="O600" t="s">
        <v>2803</v>
      </c>
      <c r="P600" t="s">
        <v>2642</v>
      </c>
      <c r="Q600" t="s">
        <v>2640</v>
      </c>
      <c r="R600" t="s">
        <v>4599</v>
      </c>
      <c r="S600" t="s">
        <v>2655</v>
      </c>
      <c r="T600" t="s">
        <v>2818</v>
      </c>
      <c r="U600" t="s">
        <v>2657</v>
      </c>
      <c r="V600" s="7" t="s">
        <v>327</v>
      </c>
      <c r="W600" s="8">
        <v>18000</v>
      </c>
      <c r="X600" t="s">
        <v>4600</v>
      </c>
      <c r="Y600" t="s">
        <v>4313</v>
      </c>
      <c r="Z600" s="8">
        <v>15418.96</v>
      </c>
      <c r="AA600" s="9">
        <v>16.75</v>
      </c>
      <c r="AB600" s="8">
        <v>100881.4</v>
      </c>
      <c r="AD600" s="10">
        <v>5015681</v>
      </c>
      <c r="AE600" s="11"/>
      <c r="AF600" s="8"/>
      <c r="AG600" s="8">
        <v>2581.0400000000009</v>
      </c>
      <c r="AH600" s="12">
        <v>0.14339111111111116</v>
      </c>
      <c r="AI600" s="8">
        <v>154.09194029850752</v>
      </c>
      <c r="AJ600" s="11">
        <v>46379.091940312501</v>
      </c>
      <c r="AK600" s="11">
        <v>46380</v>
      </c>
      <c r="AL600" s="10">
        <v>-1</v>
      </c>
      <c r="AM600">
        <v>18015.21</v>
      </c>
      <c r="AO600" s="40" t="str">
        <f>E600&amp;F600&amp;U600</f>
        <v>ZSPDRIV-TMSN</v>
      </c>
      <c r="AP600" s="40" t="str">
        <f>_xlfn.XLOOKUP(AO600,CrossRef!N:N,CrossRef!A:A,"NOT FOUND",0)</f>
        <v>ZSP303000</v>
      </c>
      <c r="AQ600" s="40" t="str">
        <f>IFERROR(_xlfn.XLOOKUP(AO600,CrossRef!$N:$N,CrossRef!$E:$E,"Not Found"),"-")</f>
        <v>785D</v>
      </c>
      <c r="AR600" s="40" t="str">
        <f>IFERROR(_xlfn.XLOOKUP(AO600,CrossRef!$N:$N,CrossRef!$G:$G,"Not Found"),"-")</f>
        <v>3030 - TRANSMISSION</v>
      </c>
      <c r="AS600" s="40" t="str">
        <f>IFERROR(_xlfn.XLOOKUP(AO600,CrossRef!$N:$N,CrossRef!$H:$H,"Not Found"),"-")</f>
        <v>00 - (NONE)</v>
      </c>
    </row>
    <row r="601" spans="1:45" hidden="1" x14ac:dyDescent="0.3">
      <c r="A601" s="38" t="str">
        <f>E601&amp;F601&amp;U601</f>
        <v>HCMHYSY-PUHYPOS.5-6</v>
      </c>
      <c r="B601" s="38" t="str">
        <f>I601&amp;D601&amp;C601</f>
        <v>EX7115</v>
      </c>
      <c r="C601" s="38" t="str">
        <f>_xlfn.XLOOKUP(A601,CrossRef!N:N,CrossRef!D:D,"",0)</f>
        <v/>
      </c>
      <c r="D601" s="38" t="str">
        <f>_xlfn.XLOOKUP(A601,CrossRef!N:N,CrossRef!C:C,"",0)</f>
        <v/>
      </c>
      <c r="E601" s="38" t="str">
        <f>LEFT(M601,3)</f>
        <v>HCM</v>
      </c>
      <c r="F601" s="38" t="str">
        <f>_xlfn.TEXTAFTER(J601,"-")</f>
        <v>HYSY-PUHY</v>
      </c>
      <c r="G601" t="s">
        <v>2725</v>
      </c>
      <c r="H601" t="s">
        <v>2726</v>
      </c>
      <c r="I601" t="s">
        <v>2832</v>
      </c>
      <c r="J601" s="7" t="s">
        <v>775</v>
      </c>
      <c r="K601" t="s">
        <v>2668</v>
      </c>
      <c r="L601" t="s">
        <v>75</v>
      </c>
      <c r="M601" t="s">
        <v>2833</v>
      </c>
      <c r="N601" t="s">
        <v>2640</v>
      </c>
      <c r="O601" t="s">
        <v>2803</v>
      </c>
      <c r="P601" t="s">
        <v>2642</v>
      </c>
      <c r="Q601" t="s">
        <v>2640</v>
      </c>
      <c r="R601" t="s">
        <v>4601</v>
      </c>
      <c r="S601" t="s">
        <v>2655</v>
      </c>
      <c r="T601" t="s">
        <v>3745</v>
      </c>
      <c r="U601" t="s">
        <v>672</v>
      </c>
      <c r="V601" s="7" t="s">
        <v>4602</v>
      </c>
      <c r="W601" s="8">
        <v>12000</v>
      </c>
      <c r="X601" t="s">
        <v>4603</v>
      </c>
      <c r="Y601" t="s">
        <v>4604</v>
      </c>
      <c r="Z601" s="8">
        <v>41257</v>
      </c>
      <c r="AA601" s="9">
        <v>14.67</v>
      </c>
      <c r="AB601" s="8">
        <v>62968.99</v>
      </c>
      <c r="AD601" s="10">
        <v>5023213</v>
      </c>
      <c r="AE601" s="11">
        <v>45550</v>
      </c>
      <c r="AF601" s="8">
        <v>31847.599999999999</v>
      </c>
      <c r="AG601" s="8">
        <v>2590.5999999999985</v>
      </c>
      <c r="AH601" s="12">
        <v>0.2158833333333332</v>
      </c>
      <c r="AI601" s="8">
        <v>176.59168370824804</v>
      </c>
      <c r="AJ601" s="11">
        <v>46401.591683715276</v>
      </c>
      <c r="AK601" s="11">
        <v>46393</v>
      </c>
      <c r="AL601" s="10">
        <v>8</v>
      </c>
      <c r="AM601">
        <v>43721.56</v>
      </c>
      <c r="AN601">
        <v>0.98949666666666658</v>
      </c>
      <c r="AO601" s="40" t="str">
        <f>E601&amp;F601&amp;U601</f>
        <v>HCMHYSY-PUHYPOS.5-6</v>
      </c>
      <c r="AP601" s="40" t="str">
        <f>_xlfn.XLOOKUP(AO601,CrossRef!N:N,CrossRef!A:A,"NOT FOUND",0)</f>
        <v>NOT FOUND</v>
      </c>
      <c r="AQ601" s="40" t="str">
        <f>IFERROR(_xlfn.XLOOKUP(AO601,CrossRef!$N:$N,CrossRef!$E:$E,"Not Found"),"-")</f>
        <v>Not Found</v>
      </c>
      <c r="AR601" s="40" t="str">
        <f>IFERROR(_xlfn.XLOOKUP(AO601,CrossRef!$N:$N,CrossRef!$G:$G,"Not Found"),"-")</f>
        <v>Not Found</v>
      </c>
      <c r="AS601" s="40" t="str">
        <f>IFERROR(_xlfn.XLOOKUP(AO601,CrossRef!$N:$N,CrossRef!$H:$H,"Not Found"),"-")</f>
        <v>Not Found</v>
      </c>
    </row>
    <row r="602" spans="1:45" hidden="1" x14ac:dyDescent="0.3">
      <c r="A602" s="38" t="str">
        <f>E602&amp;F602&amp;U602</f>
        <v>HCMHYSY-CYHY-CYKRRH</v>
      </c>
      <c r="B602" s="38" t="str">
        <f>I602&amp;D602&amp;C602</f>
        <v>EX7170</v>
      </c>
      <c r="C602" s="38" t="str">
        <f>_xlfn.XLOOKUP(A602,CrossRef!N:N,CrossRef!D:D,"",0)</f>
        <v/>
      </c>
      <c r="D602" s="38" t="str">
        <f>_xlfn.XLOOKUP(A602,CrossRef!N:N,CrossRef!C:C,"",0)</f>
        <v/>
      </c>
      <c r="E602" s="38" t="str">
        <f>LEFT(M602,3)</f>
        <v>HCM</v>
      </c>
      <c r="F602" s="38" t="str">
        <f>_xlfn.TEXTAFTER(J602,"-")</f>
        <v>HYSY-CYHY-CYKR</v>
      </c>
      <c r="G602" t="s">
        <v>2648</v>
      </c>
      <c r="H602" t="s">
        <v>2649</v>
      </c>
      <c r="I602" t="s">
        <v>3079</v>
      </c>
      <c r="J602" s="7" t="s">
        <v>1402</v>
      </c>
      <c r="K602" t="s">
        <v>2668</v>
      </c>
      <c r="L602" t="s">
        <v>3052</v>
      </c>
      <c r="M602" t="s">
        <v>3080</v>
      </c>
      <c r="N602" t="s">
        <v>2640</v>
      </c>
      <c r="O602" t="s">
        <v>3054</v>
      </c>
      <c r="P602" t="s">
        <v>2642</v>
      </c>
      <c r="Q602" t="s">
        <v>2640</v>
      </c>
      <c r="R602" t="s">
        <v>4605</v>
      </c>
      <c r="S602" t="s">
        <v>2644</v>
      </c>
      <c r="T602" t="s">
        <v>3381</v>
      </c>
      <c r="U602" t="s">
        <v>63</v>
      </c>
      <c r="V602" s="7" t="s">
        <v>696</v>
      </c>
      <c r="W602" s="8">
        <v>8000</v>
      </c>
      <c r="X602" t="s">
        <v>4606</v>
      </c>
      <c r="Y602" t="s">
        <v>4437</v>
      </c>
      <c r="Z602" s="8">
        <v>15935.31</v>
      </c>
      <c r="AA602" s="9">
        <v>14.58</v>
      </c>
      <c r="AB602" s="8">
        <v>63085.77</v>
      </c>
      <c r="AD602" s="10">
        <v>5019540</v>
      </c>
      <c r="AE602" s="11">
        <v>45851</v>
      </c>
      <c r="AF602" s="8">
        <v>10539</v>
      </c>
      <c r="AG602" s="8">
        <v>2603.6900000000005</v>
      </c>
      <c r="AH602" s="12">
        <v>0.32546125000000009</v>
      </c>
      <c r="AI602" s="8">
        <v>178.57956104252403</v>
      </c>
      <c r="AJ602" s="11">
        <v>46403.579561030092</v>
      </c>
      <c r="AK602" s="11">
        <v>46379</v>
      </c>
      <c r="AL602" s="10">
        <v>24</v>
      </c>
      <c r="AM602">
        <v>18180.63</v>
      </c>
      <c r="AN602">
        <v>0.95520375000000013</v>
      </c>
      <c r="AO602" s="40" t="str">
        <f>E602&amp;F602&amp;U602</f>
        <v>HCMHYSY-CYHY-CYKRRH</v>
      </c>
      <c r="AP602" s="40" t="str">
        <f>_xlfn.XLOOKUP(AO602,CrossRef!N:N,CrossRef!A:A,"NOT FOUND",0)</f>
        <v>NOT FOUND</v>
      </c>
      <c r="AQ602" s="40" t="str">
        <f>IFERROR(_xlfn.XLOOKUP(AO602,CrossRef!$N:$N,CrossRef!$E:$E,"Not Found"),"-")</f>
        <v>Not Found</v>
      </c>
      <c r="AR602" s="40" t="str">
        <f>IFERROR(_xlfn.XLOOKUP(AO602,CrossRef!$N:$N,CrossRef!$G:$G,"Not Found"),"-")</f>
        <v>Not Found</v>
      </c>
      <c r="AS602" s="40" t="str">
        <f>IFERROR(_xlfn.XLOOKUP(AO602,CrossRef!$N:$N,CrossRef!$H:$H,"Not Found"),"-")</f>
        <v>Not Found</v>
      </c>
    </row>
    <row r="603" spans="1:45" hidden="1" x14ac:dyDescent="0.3">
      <c r="A603" s="38" t="str">
        <f>E603&amp;F603&amp;U603</f>
        <v>DHNHYSYRH</v>
      </c>
      <c r="B603" s="38" t="str">
        <f>I603&amp;D603&amp;C603</f>
        <v>EX7108</v>
      </c>
      <c r="C603" s="38" t="str">
        <f>_xlfn.XLOOKUP(A603,CrossRef!N:N,CrossRef!D:D,"",0)</f>
        <v/>
      </c>
      <c r="D603" s="38" t="str">
        <f>_xlfn.XLOOKUP(A603,CrossRef!N:N,CrossRef!C:C,"",0)</f>
        <v/>
      </c>
      <c r="E603" s="38" t="str">
        <f>LEFT(M603,3)</f>
        <v>DHN</v>
      </c>
      <c r="F603" s="38" t="str">
        <f>_xlfn.TEXTAFTER(J603,"-")</f>
        <v>HYSY</v>
      </c>
      <c r="G603" t="s">
        <v>2725</v>
      </c>
      <c r="H603" t="s">
        <v>2726</v>
      </c>
      <c r="I603" t="s">
        <v>2742</v>
      </c>
      <c r="J603" s="7" t="s">
        <v>708</v>
      </c>
      <c r="K603" t="s">
        <v>2638</v>
      </c>
      <c r="L603" t="s">
        <v>69</v>
      </c>
      <c r="M603" t="s">
        <v>2743</v>
      </c>
      <c r="N603" t="s">
        <v>2640</v>
      </c>
      <c r="O603" t="s">
        <v>2653</v>
      </c>
      <c r="P603" t="s">
        <v>2642</v>
      </c>
      <c r="Q603" t="s">
        <v>2640</v>
      </c>
      <c r="R603" t="s">
        <v>4607</v>
      </c>
      <c r="S603" t="s">
        <v>2644</v>
      </c>
      <c r="T603" t="s">
        <v>2939</v>
      </c>
      <c r="U603" t="s">
        <v>63</v>
      </c>
      <c r="V603" s="7" t="s">
        <v>714</v>
      </c>
      <c r="W603" s="8">
        <v>12000</v>
      </c>
      <c r="X603" t="s">
        <v>4608</v>
      </c>
      <c r="Y603" t="s">
        <v>4609</v>
      </c>
      <c r="Z603" s="8">
        <v>51971.6</v>
      </c>
      <c r="AA603" s="9">
        <v>13.9</v>
      </c>
      <c r="AB603" s="8">
        <v>83262.97</v>
      </c>
      <c r="AD603" s="10">
        <v>5013482</v>
      </c>
      <c r="AE603" s="11">
        <v>45587</v>
      </c>
      <c r="AF603" s="8">
        <v>42584</v>
      </c>
      <c r="AG603" s="8">
        <v>2612.4000000000015</v>
      </c>
      <c r="AH603" s="12">
        <v>0.21770000000000012</v>
      </c>
      <c r="AI603" s="8">
        <v>187.94244604316557</v>
      </c>
      <c r="AJ603" s="11">
        <v>46412.942446030094</v>
      </c>
      <c r="AK603" s="11">
        <v>46376</v>
      </c>
      <c r="AL603" s="10">
        <v>36</v>
      </c>
      <c r="AM603">
        <v>54070.5</v>
      </c>
      <c r="AN603">
        <v>0.95720833333333333</v>
      </c>
      <c r="AO603" s="40" t="str">
        <f>E603&amp;F603&amp;U603</f>
        <v>DHNHYSYRH</v>
      </c>
      <c r="AP603" s="40" t="str">
        <f>_xlfn.XLOOKUP(AO603,CrossRef!N:N,CrossRef!A:A,"NOT FOUND",0)</f>
        <v>NOT FOUND</v>
      </c>
      <c r="AQ603" s="40" t="str">
        <f>IFERROR(_xlfn.XLOOKUP(AO603,CrossRef!$N:$N,CrossRef!$E:$E,"Not Found"),"-")</f>
        <v>Not Found</v>
      </c>
      <c r="AR603" s="40" t="str">
        <f>IFERROR(_xlfn.XLOOKUP(AO603,CrossRef!$N:$N,CrossRef!$G:$G,"Not Found"),"-")</f>
        <v>Not Found</v>
      </c>
      <c r="AS603" s="40" t="str">
        <f>IFERROR(_xlfn.XLOOKUP(AO603,CrossRef!$N:$N,CrossRef!$H:$H,"Not Found"),"-")</f>
        <v>Not Found</v>
      </c>
    </row>
    <row r="604" spans="1:45" hidden="1" x14ac:dyDescent="0.3">
      <c r="A604" s="38" t="str">
        <f>E604&amp;F604&amp;U604</f>
        <v>DHNHYSY-PUHYPOS.5-6</v>
      </c>
      <c r="B604" s="38" t="str">
        <f>I604&amp;D604&amp;C604</f>
        <v>EX7108508400</v>
      </c>
      <c r="C604" s="38" t="str">
        <f>_xlfn.XLOOKUP(A604,CrossRef!N:N,CrossRef!D:D,"",0)</f>
        <v>00</v>
      </c>
      <c r="D604" s="38" t="str">
        <f>_xlfn.XLOOKUP(A604,CrossRef!N:N,CrossRef!C:C,"",0)</f>
        <v>5084</v>
      </c>
      <c r="E604" s="38" t="str">
        <f>LEFT(M604,3)</f>
        <v>DHN</v>
      </c>
      <c r="F604" s="38" t="str">
        <f>_xlfn.TEXTAFTER(J604,"-")</f>
        <v>HYSY-PUHY</v>
      </c>
      <c r="G604" t="s">
        <v>2725</v>
      </c>
      <c r="H604" t="s">
        <v>2726</v>
      </c>
      <c r="I604" t="s">
        <v>2742</v>
      </c>
      <c r="J604" s="7" t="s">
        <v>676</v>
      </c>
      <c r="K604" t="s">
        <v>2638</v>
      </c>
      <c r="L604" t="s">
        <v>69</v>
      </c>
      <c r="M604" t="s">
        <v>2743</v>
      </c>
      <c r="N604" t="s">
        <v>2640</v>
      </c>
      <c r="O604" t="s">
        <v>2653</v>
      </c>
      <c r="P604" t="s">
        <v>2642</v>
      </c>
      <c r="Q604" t="s">
        <v>2640</v>
      </c>
      <c r="R604" t="s">
        <v>4610</v>
      </c>
      <c r="S604" t="s">
        <v>2655</v>
      </c>
      <c r="T604" t="s">
        <v>3745</v>
      </c>
      <c r="U604" t="s">
        <v>672</v>
      </c>
      <c r="V604" s="7" t="s">
        <v>673</v>
      </c>
      <c r="W604" s="8">
        <v>12000</v>
      </c>
      <c r="X604" t="s">
        <v>4611</v>
      </c>
      <c r="Y604" t="s">
        <v>4612</v>
      </c>
      <c r="Z604" s="8">
        <v>51971.6</v>
      </c>
      <c r="AA604" s="9">
        <v>13.9</v>
      </c>
      <c r="AB604" s="8">
        <v>109320.63</v>
      </c>
      <c r="AD604" s="10">
        <v>5013490</v>
      </c>
      <c r="AE604" s="11">
        <v>45593</v>
      </c>
      <c r="AF604" s="8">
        <v>42584</v>
      </c>
      <c r="AG604" s="8">
        <v>2612.4000000000015</v>
      </c>
      <c r="AH604" s="12">
        <v>0.21770000000000012</v>
      </c>
      <c r="AI604" s="8">
        <v>187.94244604316557</v>
      </c>
      <c r="AJ604" s="11">
        <v>46412.942446030094</v>
      </c>
      <c r="AK604" s="11">
        <v>46376</v>
      </c>
      <c r="AL604" s="10">
        <v>36</v>
      </c>
      <c r="AM604">
        <v>54070.5</v>
      </c>
      <c r="AN604">
        <v>0.95720833333333333</v>
      </c>
      <c r="AO604" s="40" t="str">
        <f>E604&amp;F604&amp;U604</f>
        <v>DHNHYSY-PUHYPOS.5-6</v>
      </c>
      <c r="AP604" s="40" t="str">
        <f>_xlfn.XLOOKUP(AO604,CrossRef!N:N,CrossRef!A:A,"NOT FOUND",0)</f>
        <v>DHN508400</v>
      </c>
      <c r="AQ604" s="40" t="str">
        <f>IFERROR(_xlfn.XLOOKUP(AO604,CrossRef!$N:$N,CrossRef!$E:$E,"Not Found"),"-")</f>
        <v>6060 BH</v>
      </c>
      <c r="AR604" s="40" t="str">
        <f>IFERROR(_xlfn.XLOOKUP(AO604,CrossRef!$N:$N,CrossRef!$G:$G,"Not Found"),"-")</f>
        <v>5084 - IMPLEMENT PUMP</v>
      </c>
      <c r="AS604" s="40" t="str">
        <f>IFERROR(_xlfn.XLOOKUP(AO604,CrossRef!$N:$N,CrossRef!$H:$H,"Not Found"),"-")</f>
        <v>00 - (NONE)</v>
      </c>
    </row>
    <row r="605" spans="1:45" hidden="1" x14ac:dyDescent="0.3">
      <c r="A605" s="38" t="str">
        <f>E605&amp;F605&amp;U605</f>
        <v>DHNHYSY-PUHYPOS.3-4</v>
      </c>
      <c r="B605" s="38" t="str">
        <f>I605&amp;D605&amp;C605</f>
        <v>EX7108</v>
      </c>
      <c r="C605" s="38" t="str">
        <f>_xlfn.XLOOKUP(A605,CrossRef!N:N,CrossRef!D:D,"",0)</f>
        <v/>
      </c>
      <c r="D605" s="38" t="str">
        <f>_xlfn.XLOOKUP(A605,CrossRef!N:N,CrossRef!C:C,"",0)</f>
        <v/>
      </c>
      <c r="E605" s="38" t="str">
        <f>LEFT(M605,3)</f>
        <v>DHN</v>
      </c>
      <c r="F605" s="38" t="str">
        <f>_xlfn.TEXTAFTER(J605,"-")</f>
        <v>HYSY-PUHY</v>
      </c>
      <c r="G605" t="s">
        <v>2725</v>
      </c>
      <c r="H605" t="s">
        <v>2726</v>
      </c>
      <c r="I605" t="s">
        <v>2742</v>
      </c>
      <c r="J605" s="7" t="s">
        <v>676</v>
      </c>
      <c r="K605" t="s">
        <v>2638</v>
      </c>
      <c r="L605" t="s">
        <v>69</v>
      </c>
      <c r="M605" t="s">
        <v>2743</v>
      </c>
      <c r="N605" t="s">
        <v>2640</v>
      </c>
      <c r="O605" t="s">
        <v>2653</v>
      </c>
      <c r="P605" t="s">
        <v>2642</v>
      </c>
      <c r="Q605" t="s">
        <v>2640</v>
      </c>
      <c r="R605" t="s">
        <v>4613</v>
      </c>
      <c r="S605" t="s">
        <v>2655</v>
      </c>
      <c r="T605" t="s">
        <v>3745</v>
      </c>
      <c r="U605" t="s">
        <v>665</v>
      </c>
      <c r="V605" s="7" t="s">
        <v>4303</v>
      </c>
      <c r="W605" s="8">
        <v>12000</v>
      </c>
      <c r="X605" t="s">
        <v>4614</v>
      </c>
      <c r="Y605" t="s">
        <v>4615</v>
      </c>
      <c r="Z605" s="8">
        <v>51971.6</v>
      </c>
      <c r="AA605" s="9">
        <v>13.9</v>
      </c>
      <c r="AB605" s="8">
        <v>109320.63</v>
      </c>
      <c r="AD605" s="10">
        <v>5013491</v>
      </c>
      <c r="AE605" s="11">
        <v>45584</v>
      </c>
      <c r="AF605" s="8">
        <v>42584</v>
      </c>
      <c r="AG605" s="8">
        <v>2612.4000000000015</v>
      </c>
      <c r="AH605" s="12">
        <v>0.21770000000000012</v>
      </c>
      <c r="AI605" s="8">
        <v>187.94244604316557</v>
      </c>
      <c r="AJ605" s="11">
        <v>46412.942446030094</v>
      </c>
      <c r="AK605" s="11">
        <v>46376</v>
      </c>
      <c r="AL605" s="10">
        <v>36</v>
      </c>
      <c r="AM605">
        <v>54070.5</v>
      </c>
      <c r="AN605">
        <v>0.95720833333333333</v>
      </c>
      <c r="AO605" s="40" t="str">
        <f>E605&amp;F605&amp;U605</f>
        <v>DHNHYSY-PUHYPOS.3-4</v>
      </c>
      <c r="AP605" s="40" t="str">
        <f>_xlfn.XLOOKUP(AO605,CrossRef!N:N,CrossRef!A:A,"NOT FOUND",0)</f>
        <v>NOT FOUND</v>
      </c>
      <c r="AQ605" s="40" t="str">
        <f>IFERROR(_xlfn.XLOOKUP(AO605,CrossRef!$N:$N,CrossRef!$E:$E,"Not Found"),"-")</f>
        <v>Not Found</v>
      </c>
      <c r="AR605" s="40" t="str">
        <f>IFERROR(_xlfn.XLOOKUP(AO605,CrossRef!$N:$N,CrossRef!$G:$G,"Not Found"),"-")</f>
        <v>Not Found</v>
      </c>
      <c r="AS605" s="40" t="str">
        <f>IFERROR(_xlfn.XLOOKUP(AO605,CrossRef!$N:$N,CrossRef!$H:$H,"Not Found"),"-")</f>
        <v>Not Found</v>
      </c>
    </row>
    <row r="606" spans="1:45" hidden="1" x14ac:dyDescent="0.3">
      <c r="A606" s="38" t="str">
        <f>E606&amp;F606&amp;U606</f>
        <v>442DRIV-DIFFFR</v>
      </c>
      <c r="B606" s="38" t="str">
        <f>I606&amp;D606&amp;C606</f>
        <v>QLO043258FR</v>
      </c>
      <c r="C606" s="38" t="str">
        <f>_xlfn.XLOOKUP(A606,CrossRef!N:N,CrossRef!D:D,"",0)</f>
        <v>FR</v>
      </c>
      <c r="D606" s="38" t="str">
        <f>_xlfn.XLOOKUP(A606,CrossRef!N:N,CrossRef!C:C,"",0)</f>
        <v>3258</v>
      </c>
      <c r="E606" s="38" t="str">
        <f>LEFT(M606,3)</f>
        <v>442</v>
      </c>
      <c r="F606" s="38" t="str">
        <f>_xlfn.TEXTAFTER(J606,"-")</f>
        <v>DRIV-DIFF</v>
      </c>
      <c r="G606" t="s">
        <v>2635</v>
      </c>
      <c r="H606" t="s">
        <v>2636</v>
      </c>
      <c r="I606" t="s">
        <v>3839</v>
      </c>
      <c r="J606" s="7" t="s">
        <v>452</v>
      </c>
      <c r="K606" t="s">
        <v>2638</v>
      </c>
      <c r="L606" t="s">
        <v>138</v>
      </c>
      <c r="M606" t="s">
        <v>3840</v>
      </c>
      <c r="N606" t="s">
        <v>2652</v>
      </c>
      <c r="O606" t="s">
        <v>2641</v>
      </c>
      <c r="P606" t="s">
        <v>2642</v>
      </c>
      <c r="Q606" t="s">
        <v>2662</v>
      </c>
      <c r="R606" t="s">
        <v>4616</v>
      </c>
      <c r="S606" t="s">
        <v>2655</v>
      </c>
      <c r="T606" t="s">
        <v>2656</v>
      </c>
      <c r="U606" t="s">
        <v>233</v>
      </c>
      <c r="V606" s="7" t="s">
        <v>454</v>
      </c>
      <c r="W606" s="8">
        <v>16500</v>
      </c>
      <c r="X606" t="s">
        <v>4617</v>
      </c>
      <c r="Y606" t="s">
        <v>4618</v>
      </c>
      <c r="Z606" s="8">
        <v>66432</v>
      </c>
      <c r="AA606" s="9">
        <v>7.14</v>
      </c>
      <c r="AB606" s="8">
        <v>110277.03</v>
      </c>
      <c r="AD606" s="10">
        <v>4384047</v>
      </c>
      <c r="AE606" s="11">
        <v>44410</v>
      </c>
      <c r="AF606" s="8">
        <v>52562</v>
      </c>
      <c r="AG606" s="8">
        <v>2630</v>
      </c>
      <c r="AH606" s="12">
        <v>0.15939393939393939</v>
      </c>
      <c r="AI606" s="8">
        <v>368.34733893557427</v>
      </c>
      <c r="AJ606" s="11">
        <v>46593.34733892361</v>
      </c>
      <c r="AK606" s="11">
        <v>47908</v>
      </c>
      <c r="AL606" s="10">
        <v>-1315</v>
      </c>
      <c r="AM606">
        <v>78448.62</v>
      </c>
      <c r="AO606" s="40" t="str">
        <f>E606&amp;F606&amp;U606</f>
        <v>442DRIV-DIFFFR</v>
      </c>
      <c r="AP606" s="40" t="str">
        <f>_xlfn.XLOOKUP(AO606,CrossRef!N:N,CrossRef!A:A,"NOT FOUND",0)</f>
        <v>4423258FR</v>
      </c>
      <c r="AQ606" s="40" t="str">
        <f>IFERROR(_xlfn.XLOOKUP(AO606,CrossRef!$N:$N,CrossRef!$E:$E,"Not Found"),"-")</f>
        <v>994F</v>
      </c>
      <c r="AR606" s="40" t="str">
        <f>IFERROR(_xlfn.XLOOKUP(AO606,CrossRef!$N:$N,CrossRef!$G:$G,"Not Found"),"-")</f>
        <v>3258 - DIFFERENTIAL</v>
      </c>
      <c r="AS606" s="40" t="str">
        <f>IFERROR(_xlfn.XLOOKUP(AO606,CrossRef!$N:$N,CrossRef!$H:$H,"Not Found"),"-")</f>
        <v>FR - FRONT</v>
      </c>
    </row>
    <row r="607" spans="1:45" hidden="1" x14ac:dyDescent="0.3">
      <c r="A607" s="38" t="str">
        <f>E607&amp;F607&amp;U607</f>
        <v>HCMBCKT</v>
      </c>
      <c r="B607" s="38" t="str">
        <f>I607&amp;D607&amp;C607</f>
        <v>EX7113</v>
      </c>
      <c r="C607" s="38" t="str">
        <f>_xlfn.XLOOKUP(A607,CrossRef!N:N,CrossRef!D:D,"",0)</f>
        <v/>
      </c>
      <c r="D607" s="38" t="str">
        <f>_xlfn.XLOOKUP(A607,CrossRef!N:N,CrossRef!C:C,"",0)</f>
        <v/>
      </c>
      <c r="E607" s="38" t="str">
        <f>LEFT(M607,3)</f>
        <v>HCM</v>
      </c>
      <c r="F607" s="38" t="str">
        <f>_xlfn.TEXTAFTER(J607,"-")</f>
        <v>BCKT</v>
      </c>
      <c r="G607" t="s">
        <v>2648</v>
      </c>
      <c r="H607" t="s">
        <v>2649</v>
      </c>
      <c r="I607" t="s">
        <v>3463</v>
      </c>
      <c r="J607" s="7" t="s">
        <v>1403</v>
      </c>
      <c r="K607" t="s">
        <v>2668</v>
      </c>
      <c r="L607" t="s">
        <v>415</v>
      </c>
      <c r="M607" t="s">
        <v>3465</v>
      </c>
      <c r="N607" t="s">
        <v>2640</v>
      </c>
      <c r="O607" t="s">
        <v>2803</v>
      </c>
      <c r="P607" t="s">
        <v>2642</v>
      </c>
      <c r="Q607" t="s">
        <v>2640</v>
      </c>
      <c r="R607" t="s">
        <v>4619</v>
      </c>
      <c r="S607" t="s">
        <v>2671</v>
      </c>
      <c r="T607" t="s">
        <v>2672</v>
      </c>
      <c r="U607" t="s">
        <v>2657</v>
      </c>
      <c r="V607" s="7" t="s">
        <v>1102</v>
      </c>
      <c r="W607" s="8">
        <v>5000</v>
      </c>
      <c r="X607" t="s">
        <v>4620</v>
      </c>
      <c r="Y607" t="s">
        <v>3005</v>
      </c>
      <c r="Z607" s="8">
        <v>36071.949999999997</v>
      </c>
      <c r="AA607" s="9">
        <v>13.94</v>
      </c>
      <c r="AB607" s="8">
        <v>247510</v>
      </c>
      <c r="AD607" s="10">
        <v>5021120</v>
      </c>
      <c r="AE607" s="11">
        <v>46065</v>
      </c>
      <c r="AF607" s="8">
        <v>33732.199999999997</v>
      </c>
      <c r="AG607" s="8">
        <v>2660.25</v>
      </c>
      <c r="AH607" s="12">
        <v>0.53205000000000002</v>
      </c>
      <c r="AI607" s="8">
        <v>190.83572453371593</v>
      </c>
      <c r="AJ607" s="11">
        <v>46415.835724537035</v>
      </c>
      <c r="AK607" s="11">
        <v>46389</v>
      </c>
      <c r="AL607" s="10">
        <v>26</v>
      </c>
      <c r="AM607">
        <v>38358.11</v>
      </c>
      <c r="AN607">
        <v>0.92518200000000073</v>
      </c>
      <c r="AO607" s="40" t="str">
        <f>E607&amp;F607&amp;U607</f>
        <v>HCMBCKT</v>
      </c>
      <c r="AP607" s="40" t="str">
        <f>_xlfn.XLOOKUP(AO607,CrossRef!N:N,CrossRef!A:A,"NOT FOUND",0)</f>
        <v>NOT FOUND</v>
      </c>
      <c r="AQ607" s="40" t="str">
        <f>IFERROR(_xlfn.XLOOKUP(AO607,CrossRef!$N:$N,CrossRef!$E:$E,"Not Found"),"-")</f>
        <v>Not Found</v>
      </c>
      <c r="AR607" s="40" t="str">
        <f>IFERROR(_xlfn.XLOOKUP(AO607,CrossRef!$N:$N,CrossRef!$G:$G,"Not Found"),"-")</f>
        <v>Not Found</v>
      </c>
      <c r="AS607" s="40" t="str">
        <f>IFERROR(_xlfn.XLOOKUP(AO607,CrossRef!$N:$N,CrossRef!$H:$H,"Not Found"),"-")</f>
        <v>Not Found</v>
      </c>
    </row>
    <row r="608" spans="1:45" hidden="1" x14ac:dyDescent="0.3">
      <c r="A608" s="38" t="str">
        <f>E608&amp;F608&amp;U608</f>
        <v>A4WDRIV-FIDVRHR</v>
      </c>
      <c r="B608" s="38" t="str">
        <f>I608&amp;D608&amp;C608</f>
        <v>QDZ044050RR</v>
      </c>
      <c r="C608" s="38" t="str">
        <f>_xlfn.XLOOKUP(A608,CrossRef!N:N,CrossRef!D:D,"",0)</f>
        <v>RR</v>
      </c>
      <c r="D608" s="38" t="str">
        <f>_xlfn.XLOOKUP(A608,CrossRef!N:N,CrossRef!C:C,"",0)</f>
        <v>4050</v>
      </c>
      <c r="E608" s="38" t="str">
        <f>LEFT(M608,3)</f>
        <v>A4W</v>
      </c>
      <c r="F608" s="38" t="str">
        <f>_xlfn.TEXTAFTER(J608,"-")</f>
        <v>DRIV-FIDV</v>
      </c>
      <c r="G608" t="s">
        <v>2635</v>
      </c>
      <c r="H608" t="s">
        <v>2636</v>
      </c>
      <c r="I608" t="s">
        <v>3173</v>
      </c>
      <c r="J608" s="7" t="s">
        <v>558</v>
      </c>
      <c r="K608" t="s">
        <v>2638</v>
      </c>
      <c r="L608" t="s">
        <v>130</v>
      </c>
      <c r="M608" t="s">
        <v>3174</v>
      </c>
      <c r="N608" t="s">
        <v>2640</v>
      </c>
      <c r="O608" t="s">
        <v>2641</v>
      </c>
      <c r="P608" t="s">
        <v>2642</v>
      </c>
      <c r="Q608" t="s">
        <v>2640</v>
      </c>
      <c r="R608" t="s">
        <v>4621</v>
      </c>
      <c r="S608" t="s">
        <v>2655</v>
      </c>
      <c r="T608" t="s">
        <v>3213</v>
      </c>
      <c r="U608" t="s">
        <v>494</v>
      </c>
      <c r="V608" s="7" t="s">
        <v>561</v>
      </c>
      <c r="W608" s="8">
        <v>12000</v>
      </c>
      <c r="X608" t="s">
        <v>4622</v>
      </c>
      <c r="Y608" t="s">
        <v>3215</v>
      </c>
      <c r="Z608" s="8">
        <v>97141</v>
      </c>
      <c r="AA608" s="9">
        <v>11.27</v>
      </c>
      <c r="AB608" s="8">
        <v>41565.129999999997</v>
      </c>
      <c r="AD608" s="10">
        <v>4320687</v>
      </c>
      <c r="AE608" s="11">
        <v>45358</v>
      </c>
      <c r="AF608" s="8">
        <v>87819</v>
      </c>
      <c r="AG608" s="8">
        <v>2678</v>
      </c>
      <c r="AH608" s="12">
        <v>0.22316666666666668</v>
      </c>
      <c r="AI608" s="8">
        <v>237.62200532386868</v>
      </c>
      <c r="AJ608" s="11">
        <v>46462.622005324076</v>
      </c>
      <c r="AK608" s="11">
        <v>47563</v>
      </c>
      <c r="AL608" s="10">
        <v>-1101</v>
      </c>
      <c r="AM608">
        <v>112220.26</v>
      </c>
      <c r="AN608">
        <v>2.0334383333333328</v>
      </c>
      <c r="AO608" s="40" t="str">
        <f>E608&amp;F608&amp;U608</f>
        <v>A4WDRIV-FIDVRHR</v>
      </c>
      <c r="AP608" s="40" t="str">
        <f>_xlfn.XLOOKUP(AO608,CrossRef!N:N,CrossRef!A:A,"NOT FOUND",0)</f>
        <v>A4W4050RR</v>
      </c>
      <c r="AQ608" s="40" t="str">
        <f>IFERROR(_xlfn.XLOOKUP(AO608,CrossRef!$N:$N,CrossRef!$E:$E,"Not Found"),"-")</f>
        <v>854G</v>
      </c>
      <c r="AR608" s="40" t="str">
        <f>IFERROR(_xlfn.XLOOKUP(AO608,CrossRef!$N:$N,CrossRef!$G:$G,"Not Found"),"-")</f>
        <v>4050 - FINAL DRIVE</v>
      </c>
      <c r="AS608" s="40" t="str">
        <f>IFERROR(_xlfn.XLOOKUP(AO608,CrossRef!$N:$N,CrossRef!$H:$H,"Not Found"),"-")</f>
        <v>RR - RIGHT REAR</v>
      </c>
    </row>
    <row r="609" spans="1:45" hidden="1" x14ac:dyDescent="0.3">
      <c r="A609" s="38" t="str">
        <f>E609&amp;F609&amp;U609</f>
        <v>A4WDRIV-FIDVLHR</v>
      </c>
      <c r="B609" s="38" t="str">
        <f>I609&amp;D609&amp;C609</f>
        <v>QDZ044050LR</v>
      </c>
      <c r="C609" s="38" t="str">
        <f>_xlfn.XLOOKUP(A609,CrossRef!N:N,CrossRef!D:D,"",0)</f>
        <v>LR</v>
      </c>
      <c r="D609" s="38" t="str">
        <f>_xlfn.XLOOKUP(A609,CrossRef!N:N,CrossRef!C:C,"",0)</f>
        <v>4050</v>
      </c>
      <c r="E609" s="38" t="str">
        <f>LEFT(M609,3)</f>
        <v>A4W</v>
      </c>
      <c r="F609" s="38" t="str">
        <f>_xlfn.TEXTAFTER(J609,"-")</f>
        <v>DRIV-FIDV</v>
      </c>
      <c r="G609" t="s">
        <v>2635</v>
      </c>
      <c r="H609" t="s">
        <v>2636</v>
      </c>
      <c r="I609" t="s">
        <v>3173</v>
      </c>
      <c r="J609" s="7" t="s">
        <v>558</v>
      </c>
      <c r="K609" t="s">
        <v>2638</v>
      </c>
      <c r="L609" t="s">
        <v>130</v>
      </c>
      <c r="M609" t="s">
        <v>3174</v>
      </c>
      <c r="N609" t="s">
        <v>2640</v>
      </c>
      <c r="O609" t="s">
        <v>2641</v>
      </c>
      <c r="P609" t="s">
        <v>2642</v>
      </c>
      <c r="Q609" t="s">
        <v>2640</v>
      </c>
      <c r="R609" t="s">
        <v>4623</v>
      </c>
      <c r="S609" t="s">
        <v>2655</v>
      </c>
      <c r="T609" t="s">
        <v>3213</v>
      </c>
      <c r="U609" t="s">
        <v>491</v>
      </c>
      <c r="V609" s="7" t="s">
        <v>562</v>
      </c>
      <c r="W609" s="8">
        <v>12000</v>
      </c>
      <c r="X609" t="s">
        <v>4624</v>
      </c>
      <c r="Y609" t="s">
        <v>3215</v>
      </c>
      <c r="Z609" s="8">
        <v>97141</v>
      </c>
      <c r="AA609" s="9">
        <v>11.27</v>
      </c>
      <c r="AB609" s="8">
        <v>41565.129999999997</v>
      </c>
      <c r="AD609" s="10">
        <v>5017325</v>
      </c>
      <c r="AE609" s="11">
        <v>45385</v>
      </c>
      <c r="AF609" s="8">
        <v>87819</v>
      </c>
      <c r="AG609" s="8">
        <v>2678</v>
      </c>
      <c r="AH609" s="12">
        <v>0.22316666666666668</v>
      </c>
      <c r="AI609" s="8">
        <v>237.62200532386868</v>
      </c>
      <c r="AJ609" s="11">
        <v>46462.622005324076</v>
      </c>
      <c r="AK609" s="11">
        <v>46467</v>
      </c>
      <c r="AL609" s="10">
        <v>-5</v>
      </c>
      <c r="AM609">
        <v>99868.34</v>
      </c>
      <c r="AN609">
        <v>1.0041116666666663</v>
      </c>
      <c r="AO609" s="40" t="str">
        <f>E609&amp;F609&amp;U609</f>
        <v>A4WDRIV-FIDVLHR</v>
      </c>
      <c r="AP609" s="40" t="str">
        <f>_xlfn.XLOOKUP(AO609,CrossRef!N:N,CrossRef!A:A,"NOT FOUND",0)</f>
        <v>A4W4050LR</v>
      </c>
      <c r="AQ609" s="40" t="str">
        <f>IFERROR(_xlfn.XLOOKUP(AO609,CrossRef!$N:$N,CrossRef!$E:$E,"Not Found"),"-")</f>
        <v>854G</v>
      </c>
      <c r="AR609" s="40" t="str">
        <f>IFERROR(_xlfn.XLOOKUP(AO609,CrossRef!$N:$N,CrossRef!$G:$G,"Not Found"),"-")</f>
        <v>4050 - FINAL DRIVE</v>
      </c>
      <c r="AS609" s="40" t="str">
        <f>IFERROR(_xlfn.XLOOKUP(AO609,CrossRef!$N:$N,CrossRef!$H:$H,"Not Found"),"-")</f>
        <v>LR - LEFT REAR</v>
      </c>
    </row>
    <row r="610" spans="1:45" hidden="1" x14ac:dyDescent="0.3">
      <c r="A610" s="38" t="str">
        <f>E610&amp;F610&amp;U610</f>
        <v>HCMUCRG-FIDV-FIDLLH</v>
      </c>
      <c r="B610" s="38" t="str">
        <f>I610&amp;D610&amp;C610</f>
        <v>EX7096</v>
      </c>
      <c r="C610" s="38" t="str">
        <f>_xlfn.XLOOKUP(A610,CrossRef!N:N,CrossRef!D:D,"",0)</f>
        <v/>
      </c>
      <c r="D610" s="38" t="str">
        <f>_xlfn.XLOOKUP(A610,CrossRef!N:N,CrossRef!C:C,"",0)</f>
        <v/>
      </c>
      <c r="E610" s="38" t="str">
        <f>LEFT(M610,3)</f>
        <v>HCM</v>
      </c>
      <c r="F610" s="38" t="str">
        <f>_xlfn.TEXTAFTER(J610,"-")</f>
        <v>UCRG-FIDV-FIDL</v>
      </c>
      <c r="G610" t="s">
        <v>2635</v>
      </c>
      <c r="H610" t="s">
        <v>2636</v>
      </c>
      <c r="I610" t="s">
        <v>2772</v>
      </c>
      <c r="J610" s="7" t="s">
        <v>1404</v>
      </c>
      <c r="K610" t="s">
        <v>2668</v>
      </c>
      <c r="L610" t="s">
        <v>227</v>
      </c>
      <c r="M610" t="s">
        <v>2773</v>
      </c>
      <c r="N610" t="s">
        <v>2640</v>
      </c>
      <c r="O610" t="s">
        <v>2653</v>
      </c>
      <c r="P610" t="s">
        <v>2642</v>
      </c>
      <c r="Q610" t="s">
        <v>2662</v>
      </c>
      <c r="R610" t="s">
        <v>4625</v>
      </c>
      <c r="S610" t="s">
        <v>2655</v>
      </c>
      <c r="T610" t="s">
        <v>3213</v>
      </c>
      <c r="U610" t="s">
        <v>59</v>
      </c>
      <c r="V610" s="7" t="s">
        <v>1405</v>
      </c>
      <c r="W610" s="8">
        <v>17500</v>
      </c>
      <c r="X610" t="s">
        <v>4626</v>
      </c>
      <c r="Y610" t="s">
        <v>4627</v>
      </c>
      <c r="Z610" s="8">
        <v>49793</v>
      </c>
      <c r="AA610" s="9">
        <v>6.54</v>
      </c>
      <c r="AB610" s="8">
        <v>207610.52</v>
      </c>
      <c r="AD610" s="10">
        <v>4779076</v>
      </c>
      <c r="AE610" s="11">
        <v>44373</v>
      </c>
      <c r="AF610" s="8">
        <v>34978</v>
      </c>
      <c r="AG610" s="8">
        <v>2685</v>
      </c>
      <c r="AH610" s="12">
        <v>0.15342857142857144</v>
      </c>
      <c r="AI610" s="8">
        <v>410.55045871559633</v>
      </c>
      <c r="AJ610" s="11">
        <v>46635.550458715275</v>
      </c>
      <c r="AK610" s="11">
        <v>46030</v>
      </c>
      <c r="AL610" s="10">
        <v>605</v>
      </c>
      <c r="AM610">
        <v>48517.7</v>
      </c>
      <c r="AN610">
        <v>0.77369714285714264</v>
      </c>
      <c r="AO610" s="40" t="str">
        <f>E610&amp;F610&amp;U610</f>
        <v>HCMUCRG-FIDV-FIDLLH</v>
      </c>
      <c r="AP610" s="40" t="str">
        <f>_xlfn.XLOOKUP(AO610,CrossRef!N:N,CrossRef!A:A,"NOT FOUND",0)</f>
        <v>NOT FOUND</v>
      </c>
      <c r="AQ610" s="40" t="str">
        <f>IFERROR(_xlfn.XLOOKUP(AO610,CrossRef!$N:$N,CrossRef!$E:$E,"Not Found"),"-")</f>
        <v>Not Found</v>
      </c>
      <c r="AR610" s="40" t="str">
        <f>IFERROR(_xlfn.XLOOKUP(AO610,CrossRef!$N:$N,CrossRef!$G:$G,"Not Found"),"-")</f>
        <v>Not Found</v>
      </c>
      <c r="AS610" s="40" t="str">
        <f>IFERROR(_xlfn.XLOOKUP(AO610,CrossRef!$N:$N,CrossRef!$H:$H,"Not Found"),"-")</f>
        <v>Not Found</v>
      </c>
    </row>
    <row r="611" spans="1:45" hidden="1" x14ac:dyDescent="0.3">
      <c r="A611" s="38" t="str">
        <f>E611&amp;F611&amp;U611</f>
        <v>E9YDRIV-DIFF</v>
      </c>
      <c r="B611" s="38" t="str">
        <f>I611&amp;D611&amp;C611</f>
        <v>GD1408325800</v>
      </c>
      <c r="C611" s="38" t="str">
        <f>_xlfn.XLOOKUP(A611,CrossRef!N:N,CrossRef!D:D,"",0)</f>
        <v>00</v>
      </c>
      <c r="D611" s="38" t="str">
        <f>_xlfn.XLOOKUP(A611,CrossRef!N:N,CrossRef!C:C,"",0)</f>
        <v>3258</v>
      </c>
      <c r="E611" s="38" t="str">
        <f>LEFT(M611,3)</f>
        <v>E9Y</v>
      </c>
      <c r="F611" s="38" t="str">
        <f>_xlfn.TEXTAFTER(J611,"-")</f>
        <v>DRIV-DIFF</v>
      </c>
      <c r="G611" t="s">
        <v>2635</v>
      </c>
      <c r="H611" t="s">
        <v>2636</v>
      </c>
      <c r="I611" t="s">
        <v>3353</v>
      </c>
      <c r="J611" s="7" t="s">
        <v>430</v>
      </c>
      <c r="K611" t="s">
        <v>2638</v>
      </c>
      <c r="L611" t="s">
        <v>95</v>
      </c>
      <c r="M611" t="s">
        <v>3354</v>
      </c>
      <c r="N611" t="s">
        <v>2640</v>
      </c>
      <c r="O611" t="s">
        <v>2653</v>
      </c>
      <c r="P611" t="s">
        <v>2642</v>
      </c>
      <c r="Q611" t="s">
        <v>2640</v>
      </c>
      <c r="R611" t="s">
        <v>4628</v>
      </c>
      <c r="S611" t="s">
        <v>2655</v>
      </c>
      <c r="T611" t="s">
        <v>2656</v>
      </c>
      <c r="U611" t="s">
        <v>2657</v>
      </c>
      <c r="V611" s="7" t="s">
        <v>427</v>
      </c>
      <c r="W611" s="8">
        <v>12000</v>
      </c>
      <c r="X611" t="s">
        <v>4629</v>
      </c>
      <c r="Y611" t="s">
        <v>4630</v>
      </c>
      <c r="Z611" s="8">
        <v>25296</v>
      </c>
      <c r="AA611" s="9">
        <v>9.39</v>
      </c>
      <c r="AB611" s="8">
        <v>50576.32</v>
      </c>
      <c r="AD611" s="10">
        <v>4937636</v>
      </c>
      <c r="AE611" s="11">
        <v>45217</v>
      </c>
      <c r="AF611" s="8">
        <v>15985</v>
      </c>
      <c r="AG611" s="8">
        <v>2689</v>
      </c>
      <c r="AH611" s="12">
        <v>0.22408333333333333</v>
      </c>
      <c r="AI611" s="8">
        <v>286.36847710330136</v>
      </c>
      <c r="AJ611" s="11">
        <v>46511.368477118056</v>
      </c>
      <c r="AK611" s="11">
        <v>46322</v>
      </c>
      <c r="AL611" s="10">
        <v>189</v>
      </c>
      <c r="AM611">
        <v>26206.83</v>
      </c>
      <c r="AN611">
        <v>0.85181916666666679</v>
      </c>
      <c r="AO611" s="40" t="str">
        <f>E611&amp;F611&amp;U611</f>
        <v>E9YDRIV-DIFF</v>
      </c>
      <c r="AP611" s="40" t="str">
        <f>_xlfn.XLOOKUP(AO611,CrossRef!N:N,CrossRef!A:A,"NOT FOUND",0)</f>
        <v>E9Y325800</v>
      </c>
      <c r="AQ611" s="40" t="str">
        <f>IFERROR(_xlfn.XLOOKUP(AO611,CrossRef!$N:$N,CrossRef!$E:$E,"Not Found"),"-")</f>
        <v>16M3</v>
      </c>
      <c r="AR611" s="40" t="str">
        <f>IFERROR(_xlfn.XLOOKUP(AO611,CrossRef!$N:$N,CrossRef!$G:$G,"Not Found"),"-")</f>
        <v>3258 - DIFFERENTIAL</v>
      </c>
      <c r="AS611" s="40" t="str">
        <f>IFERROR(_xlfn.XLOOKUP(AO611,CrossRef!$N:$N,CrossRef!$H:$H,"Not Found"),"-")</f>
        <v>00 - (NONE)</v>
      </c>
    </row>
    <row r="612" spans="1:45" hidden="1" x14ac:dyDescent="0.3">
      <c r="A612" s="38" t="str">
        <f>E612&amp;F612&amp;U612</f>
        <v>HCMHYSY-CYHYRH</v>
      </c>
      <c r="B612" s="38" t="str">
        <f>I612&amp;D612&amp;C612</f>
        <v>EX7085</v>
      </c>
      <c r="C612" s="38" t="str">
        <f>_xlfn.XLOOKUP(A612,CrossRef!N:N,CrossRef!D:D,"",0)</f>
        <v/>
      </c>
      <c r="D612" s="38" t="str">
        <f>_xlfn.XLOOKUP(A612,CrossRef!N:N,CrossRef!C:C,"",0)</f>
        <v/>
      </c>
      <c r="E612" s="38" t="str">
        <f>LEFT(M612,3)</f>
        <v>HCM</v>
      </c>
      <c r="F612" s="38" t="str">
        <f>_xlfn.TEXTAFTER(J612,"-")</f>
        <v>HYSY-CYHY</v>
      </c>
      <c r="G612" t="s">
        <v>2648</v>
      </c>
      <c r="H612" t="s">
        <v>2649</v>
      </c>
      <c r="I612" t="s">
        <v>3119</v>
      </c>
      <c r="J612" s="7" t="s">
        <v>1174</v>
      </c>
      <c r="K612" t="s">
        <v>2668</v>
      </c>
      <c r="L612" t="s">
        <v>772</v>
      </c>
      <c r="M612" t="s">
        <v>3120</v>
      </c>
      <c r="N612" t="s">
        <v>2640</v>
      </c>
      <c r="O612" t="s">
        <v>2653</v>
      </c>
      <c r="P612" t="s">
        <v>2642</v>
      </c>
      <c r="Q612" t="s">
        <v>2640</v>
      </c>
      <c r="R612" t="s">
        <v>4631</v>
      </c>
      <c r="S612" t="s">
        <v>2644</v>
      </c>
      <c r="T612" t="s">
        <v>2939</v>
      </c>
      <c r="U612" t="s">
        <v>63</v>
      </c>
      <c r="V612" s="7" t="s">
        <v>698</v>
      </c>
      <c r="W612" s="8">
        <v>10000</v>
      </c>
      <c r="X612" t="s">
        <v>4632</v>
      </c>
      <c r="Y612" t="s">
        <v>3392</v>
      </c>
      <c r="Z612" s="8">
        <v>39816.800000000003</v>
      </c>
      <c r="AA612" s="9">
        <v>6.36</v>
      </c>
      <c r="AB612" s="8">
        <v>55802.43</v>
      </c>
      <c r="AD612" s="10">
        <v>4276983</v>
      </c>
      <c r="AE612" s="11">
        <v>45294</v>
      </c>
      <c r="AF612" s="8">
        <v>32544.1</v>
      </c>
      <c r="AG612" s="8">
        <v>2727.2999999999956</v>
      </c>
      <c r="AH612" s="12">
        <v>0.27272999999999958</v>
      </c>
      <c r="AI612" s="8">
        <v>428.82075471698045</v>
      </c>
      <c r="AJ612" s="11">
        <v>46653.82075471065</v>
      </c>
      <c r="AK612" s="11">
        <v>48011</v>
      </c>
      <c r="AL612" s="10">
        <v>-1358</v>
      </c>
      <c r="AM612">
        <v>51175.76</v>
      </c>
      <c r="AN612">
        <v>1.8631660000000003</v>
      </c>
      <c r="AO612" s="40" t="str">
        <f>E612&amp;F612&amp;U612</f>
        <v>HCMHYSY-CYHYRH</v>
      </c>
      <c r="AP612" s="40" t="str">
        <f>_xlfn.XLOOKUP(AO612,CrossRef!N:N,CrossRef!A:A,"NOT FOUND",0)</f>
        <v>NOT FOUND</v>
      </c>
      <c r="AQ612" s="40" t="str">
        <f>IFERROR(_xlfn.XLOOKUP(AO612,CrossRef!$N:$N,CrossRef!$E:$E,"Not Found"),"-")</f>
        <v>Not Found</v>
      </c>
      <c r="AR612" s="40" t="str">
        <f>IFERROR(_xlfn.XLOOKUP(AO612,CrossRef!$N:$N,CrossRef!$G:$G,"Not Found"),"-")</f>
        <v>Not Found</v>
      </c>
      <c r="AS612" s="40" t="str">
        <f>IFERROR(_xlfn.XLOOKUP(AO612,CrossRef!$N:$N,CrossRef!$H:$H,"Not Found"),"-")</f>
        <v>Not Found</v>
      </c>
    </row>
    <row r="613" spans="1:45" hidden="1" x14ac:dyDescent="0.3">
      <c r="A613" s="38" t="str">
        <f>E613&amp;F613&amp;U613</f>
        <v>RABDRIV-TMSN</v>
      </c>
      <c r="B613" s="38" t="str">
        <f>I613&amp;D613&amp;C613</f>
        <v>DZ8161300600</v>
      </c>
      <c r="C613" s="38" t="str">
        <f>_xlfn.XLOOKUP(A613,CrossRef!N:N,CrossRef!D:D,"",0)</f>
        <v>00</v>
      </c>
      <c r="D613" s="38" t="str">
        <f>_xlfn.XLOOKUP(A613,CrossRef!N:N,CrossRef!C:C,"",0)</f>
        <v>3006</v>
      </c>
      <c r="E613" s="38" t="str">
        <f>LEFT(M613,3)</f>
        <v>RAB</v>
      </c>
      <c r="F613" s="38" t="str">
        <f>_xlfn.TEXTAFTER(J613,"-")</f>
        <v>DRIV-TMSN</v>
      </c>
      <c r="G613" t="s">
        <v>2635</v>
      </c>
      <c r="H613" t="s">
        <v>2636</v>
      </c>
      <c r="I613" t="s">
        <v>3498</v>
      </c>
      <c r="J613" s="7" t="s">
        <v>1406</v>
      </c>
      <c r="K613" t="s">
        <v>2638</v>
      </c>
      <c r="L613" t="s">
        <v>34</v>
      </c>
      <c r="M613" t="s">
        <v>3500</v>
      </c>
      <c r="N613" t="s">
        <v>2640</v>
      </c>
      <c r="O613" t="s">
        <v>2653</v>
      </c>
      <c r="P613" t="s">
        <v>2642</v>
      </c>
      <c r="Q613" t="s">
        <v>2640</v>
      </c>
      <c r="R613" t="s">
        <v>4633</v>
      </c>
      <c r="S613" t="s">
        <v>2655</v>
      </c>
      <c r="T613" t="s">
        <v>2818</v>
      </c>
      <c r="U613" t="s">
        <v>2657</v>
      </c>
      <c r="V613" s="7" t="s">
        <v>306</v>
      </c>
      <c r="W613" s="8">
        <v>14000</v>
      </c>
      <c r="X613" t="s">
        <v>4634</v>
      </c>
      <c r="Y613" t="s">
        <v>4215</v>
      </c>
      <c r="Z613" s="8">
        <v>28581</v>
      </c>
      <c r="AA613" s="9">
        <v>10.83</v>
      </c>
      <c r="AB613" s="8">
        <v>88125.55</v>
      </c>
      <c r="AD613" s="10">
        <v>4335969</v>
      </c>
      <c r="AE613" s="11">
        <v>45061</v>
      </c>
      <c r="AF613" s="8">
        <v>17315</v>
      </c>
      <c r="AG613" s="8">
        <v>2734</v>
      </c>
      <c r="AH613" s="12">
        <v>0.19528571428571428</v>
      </c>
      <c r="AI613" s="8">
        <v>252.44690674053555</v>
      </c>
      <c r="AJ613" s="11">
        <v>46477.446906747682</v>
      </c>
      <c r="AK613" s="11">
        <v>47967</v>
      </c>
      <c r="AL613" s="10">
        <v>-1490</v>
      </c>
      <c r="AM613">
        <v>47446.86</v>
      </c>
      <c r="AN613">
        <v>2.1522757142857145</v>
      </c>
      <c r="AO613" s="40" t="str">
        <f>E613&amp;F613&amp;U613</f>
        <v>RABDRIV-TMSN</v>
      </c>
      <c r="AP613" s="40" t="str">
        <f>_xlfn.XLOOKUP(AO613,CrossRef!N:N,CrossRef!A:A,"NOT FOUND",0)</f>
        <v>RAB300600</v>
      </c>
      <c r="AQ613" s="40" t="str">
        <f>IFERROR(_xlfn.XLOOKUP(AO613,CrossRef!$N:$N,CrossRef!$E:$E,"Not Found"),"-")</f>
        <v>D10T2</v>
      </c>
      <c r="AR613" s="40" t="str">
        <f>IFERROR(_xlfn.XLOOKUP(AO613,CrossRef!$N:$N,CrossRef!$G:$G,"Not Found"),"-")</f>
        <v>3006 - TRANSMISSION &amp; DIFFERENTIAL UNIT</v>
      </c>
      <c r="AS613" s="40" t="str">
        <f>IFERROR(_xlfn.XLOOKUP(AO613,CrossRef!$N:$N,CrossRef!$H:$H,"Not Found"),"-")</f>
        <v>00 - (NONE)</v>
      </c>
    </row>
    <row r="614" spans="1:45" hidden="1" x14ac:dyDescent="0.3">
      <c r="A614" s="38" t="str">
        <f>E614&amp;F614&amp;U614</f>
        <v>HCMHYSY-PUHYPOS.3-4</v>
      </c>
      <c r="B614" s="38" t="str">
        <f>I614&amp;D614&amp;C614</f>
        <v>EX7086</v>
      </c>
      <c r="C614" s="38" t="str">
        <f>_xlfn.XLOOKUP(A614,CrossRef!N:N,CrossRef!D:D,"",0)</f>
        <v/>
      </c>
      <c r="D614" s="38" t="str">
        <f>_xlfn.XLOOKUP(A614,CrossRef!N:N,CrossRef!C:C,"",0)</f>
        <v/>
      </c>
      <c r="E614" s="38" t="str">
        <f>LEFT(M614,3)</f>
        <v>HCM</v>
      </c>
      <c r="F614" s="38" t="str">
        <f>_xlfn.TEXTAFTER(J614,"-")</f>
        <v>HYSY-PUHY</v>
      </c>
      <c r="G614" t="s">
        <v>2725</v>
      </c>
      <c r="H614" t="s">
        <v>2726</v>
      </c>
      <c r="I614" t="s">
        <v>2913</v>
      </c>
      <c r="J614" s="7" t="s">
        <v>1407</v>
      </c>
      <c r="K614" t="s">
        <v>2668</v>
      </c>
      <c r="L614" t="s">
        <v>415</v>
      </c>
      <c r="M614" t="s">
        <v>2914</v>
      </c>
      <c r="N614" t="s">
        <v>2640</v>
      </c>
      <c r="O614" t="s">
        <v>2653</v>
      </c>
      <c r="P614" t="s">
        <v>2642</v>
      </c>
      <c r="Q614" t="s">
        <v>2640</v>
      </c>
      <c r="R614" t="s">
        <v>4635</v>
      </c>
      <c r="S614" t="s">
        <v>2655</v>
      </c>
      <c r="T614" t="s">
        <v>3745</v>
      </c>
      <c r="U614" t="s">
        <v>665</v>
      </c>
      <c r="V614" s="7" t="s">
        <v>1408</v>
      </c>
      <c r="W614" s="8">
        <v>14000</v>
      </c>
      <c r="X614" t="s">
        <v>4636</v>
      </c>
      <c r="Y614" t="s">
        <v>4637</v>
      </c>
      <c r="Z614" s="8">
        <v>47875.8</v>
      </c>
      <c r="AA614" s="9">
        <v>8.51</v>
      </c>
      <c r="AB614" s="8">
        <v>62675.96</v>
      </c>
      <c r="AD614" s="10">
        <v>4189344</v>
      </c>
      <c r="AE614" s="11">
        <v>45011</v>
      </c>
      <c r="AF614" s="8">
        <v>36611.599999999999</v>
      </c>
      <c r="AG614" s="8">
        <v>2735.7999999999956</v>
      </c>
      <c r="AH614" s="12">
        <v>0.1954142857142854</v>
      </c>
      <c r="AI614" s="8">
        <v>321.48061104582791</v>
      </c>
      <c r="AJ614" s="11">
        <v>46546.480611030092</v>
      </c>
      <c r="AK614" s="11">
        <v>47969</v>
      </c>
      <c r="AL614" s="10">
        <v>-1423</v>
      </c>
      <c r="AM614">
        <v>62717.240000000005</v>
      </c>
      <c r="AN614">
        <v>1.8646885714285719</v>
      </c>
      <c r="AO614" s="40" t="str">
        <f>E614&amp;F614&amp;U614</f>
        <v>HCMHYSY-PUHYPOS.3-4</v>
      </c>
      <c r="AP614" s="40" t="str">
        <f>_xlfn.XLOOKUP(AO614,CrossRef!N:N,CrossRef!A:A,"NOT FOUND",0)</f>
        <v>NOT FOUND</v>
      </c>
      <c r="AQ614" s="40" t="str">
        <f>IFERROR(_xlfn.XLOOKUP(AO614,CrossRef!$N:$N,CrossRef!$E:$E,"Not Found"),"-")</f>
        <v>Not Found</v>
      </c>
      <c r="AR614" s="40" t="str">
        <f>IFERROR(_xlfn.XLOOKUP(AO614,CrossRef!$N:$N,CrossRef!$G:$G,"Not Found"),"-")</f>
        <v>Not Found</v>
      </c>
      <c r="AS614" s="40" t="str">
        <f>IFERROR(_xlfn.XLOOKUP(AO614,CrossRef!$N:$N,CrossRef!$H:$H,"Not Found"),"-")</f>
        <v>Not Found</v>
      </c>
    </row>
    <row r="615" spans="1:45" hidden="1" x14ac:dyDescent="0.3">
      <c r="A615" s="38" t="str">
        <f>E615&amp;F615&amp;U615</f>
        <v>HCMHYSY-PUHYPOS.1-2</v>
      </c>
      <c r="B615" s="38" t="str">
        <f>I615&amp;D615&amp;C615</f>
        <v>EX7086</v>
      </c>
      <c r="C615" s="38" t="str">
        <f>_xlfn.XLOOKUP(A615,CrossRef!N:N,CrossRef!D:D,"",0)</f>
        <v/>
      </c>
      <c r="D615" s="38" t="str">
        <f>_xlfn.XLOOKUP(A615,CrossRef!N:N,CrossRef!C:C,"",0)</f>
        <v/>
      </c>
      <c r="E615" s="38" t="str">
        <f>LEFT(M615,3)</f>
        <v>HCM</v>
      </c>
      <c r="F615" s="38" t="str">
        <f>_xlfn.TEXTAFTER(J615,"-")</f>
        <v>HYSY-PUHY</v>
      </c>
      <c r="G615" t="s">
        <v>2725</v>
      </c>
      <c r="H615" t="s">
        <v>2726</v>
      </c>
      <c r="I615" t="s">
        <v>2913</v>
      </c>
      <c r="J615" s="7" t="s">
        <v>1407</v>
      </c>
      <c r="K615" t="s">
        <v>2668</v>
      </c>
      <c r="L615" t="s">
        <v>415</v>
      </c>
      <c r="M615" t="s">
        <v>2914</v>
      </c>
      <c r="N615" t="s">
        <v>2640</v>
      </c>
      <c r="O615" t="s">
        <v>2653</v>
      </c>
      <c r="P615" t="s">
        <v>2642</v>
      </c>
      <c r="Q615" t="s">
        <v>2640</v>
      </c>
      <c r="R615" t="s">
        <v>4638</v>
      </c>
      <c r="S615" t="s">
        <v>2655</v>
      </c>
      <c r="T615" t="s">
        <v>3745</v>
      </c>
      <c r="U615" t="s">
        <v>674</v>
      </c>
      <c r="V615" s="7" t="s">
        <v>1596</v>
      </c>
      <c r="W615" s="8">
        <v>14000</v>
      </c>
      <c r="X615" t="s">
        <v>4639</v>
      </c>
      <c r="Y615" t="s">
        <v>4640</v>
      </c>
      <c r="Z615" s="8">
        <v>47875.8</v>
      </c>
      <c r="AA615" s="9">
        <v>8.51</v>
      </c>
      <c r="AB615" s="8">
        <v>62675.96</v>
      </c>
      <c r="AD615" s="10">
        <v>4189345</v>
      </c>
      <c r="AE615" s="11">
        <v>45011</v>
      </c>
      <c r="AF615" s="8">
        <v>36611.599999999999</v>
      </c>
      <c r="AG615" s="8">
        <v>2735.7999999999956</v>
      </c>
      <c r="AH615" s="12">
        <v>0.1954142857142854</v>
      </c>
      <c r="AI615" s="8">
        <v>321.48061104582791</v>
      </c>
      <c r="AJ615" s="11">
        <v>46546.480611030092</v>
      </c>
      <c r="AK615" s="11">
        <v>47969</v>
      </c>
      <c r="AL615" s="10">
        <v>-1423</v>
      </c>
      <c r="AM615">
        <v>62717.240000000005</v>
      </c>
      <c r="AN615">
        <v>1.8646885714285719</v>
      </c>
      <c r="AO615" s="40" t="str">
        <f>E615&amp;F615&amp;U615</f>
        <v>HCMHYSY-PUHYPOS.1-2</v>
      </c>
      <c r="AP615" s="40" t="str">
        <f>_xlfn.XLOOKUP(AO615,CrossRef!N:N,CrossRef!A:A,"NOT FOUND",0)</f>
        <v>NOT FOUND</v>
      </c>
      <c r="AQ615" s="40" t="str">
        <f>IFERROR(_xlfn.XLOOKUP(AO615,CrossRef!$N:$N,CrossRef!$E:$E,"Not Found"),"-")</f>
        <v>Not Found</v>
      </c>
      <c r="AR615" s="40" t="str">
        <f>IFERROR(_xlfn.XLOOKUP(AO615,CrossRef!$N:$N,CrossRef!$G:$G,"Not Found"),"-")</f>
        <v>Not Found</v>
      </c>
      <c r="AS615" s="40" t="str">
        <f>IFERROR(_xlfn.XLOOKUP(AO615,CrossRef!$N:$N,CrossRef!$H:$H,"Not Found"),"-")</f>
        <v>Not Found</v>
      </c>
    </row>
    <row r="616" spans="1:45" hidden="1" x14ac:dyDescent="0.3">
      <c r="A616" s="38" t="str">
        <f>E616&amp;F616&amp;U616</f>
        <v>SPDDRIV-FIDVLHR</v>
      </c>
      <c r="B616" s="38" t="str">
        <f>I616&amp;D616&amp;C616</f>
        <v>TD66454008LR</v>
      </c>
      <c r="C616" s="38" t="str">
        <f>_xlfn.XLOOKUP(A616,CrossRef!N:N,CrossRef!D:D,"",0)</f>
        <v>LR</v>
      </c>
      <c r="D616" s="38" t="str">
        <f>_xlfn.XLOOKUP(A616,CrossRef!N:N,CrossRef!C:C,"",0)</f>
        <v>4008</v>
      </c>
      <c r="E616" s="38" t="str">
        <f>LEFT(M616,3)</f>
        <v>SPD</v>
      </c>
      <c r="F616" s="38" t="str">
        <f>_xlfn.TEXTAFTER(J616,"-")</f>
        <v>DRIV-FIDV</v>
      </c>
      <c r="G616" t="s">
        <v>2695</v>
      </c>
      <c r="H616" t="s">
        <v>2696</v>
      </c>
      <c r="I616" t="s">
        <v>3932</v>
      </c>
      <c r="J616" s="7" t="s">
        <v>1409</v>
      </c>
      <c r="K616" t="s">
        <v>2638</v>
      </c>
      <c r="L616" t="s">
        <v>190</v>
      </c>
      <c r="M616" t="s">
        <v>3933</v>
      </c>
      <c r="N616" t="s">
        <v>2640</v>
      </c>
      <c r="O616" t="s">
        <v>3054</v>
      </c>
      <c r="P616" t="s">
        <v>2642</v>
      </c>
      <c r="Q616" t="s">
        <v>2640</v>
      </c>
      <c r="R616" t="s">
        <v>4641</v>
      </c>
      <c r="S616" t="s">
        <v>2655</v>
      </c>
      <c r="T616" t="s">
        <v>2682</v>
      </c>
      <c r="U616" t="s">
        <v>491</v>
      </c>
      <c r="V616" s="7" t="s">
        <v>548</v>
      </c>
      <c r="W616" s="8">
        <v>24000</v>
      </c>
      <c r="X616" t="s">
        <v>4642</v>
      </c>
      <c r="Y616" t="s">
        <v>4220</v>
      </c>
      <c r="Z616" s="8">
        <v>21225.8</v>
      </c>
      <c r="AA616" s="9">
        <v>14.87</v>
      </c>
      <c r="AB616" s="8">
        <v>149660.49</v>
      </c>
      <c r="AD616" s="10">
        <v>0</v>
      </c>
      <c r="AE616" s="11"/>
      <c r="AF616" s="8">
        <v>0</v>
      </c>
      <c r="AG616" s="8">
        <v>2774.2000000000007</v>
      </c>
      <c r="AH616" s="12">
        <v>0.1155916666666667</v>
      </c>
      <c r="AI616" s="8">
        <v>186.56355077336926</v>
      </c>
      <c r="AJ616" s="11">
        <v>46411.563550775463</v>
      </c>
      <c r="AK616" s="11">
        <v>46449</v>
      </c>
      <c r="AL616" s="10">
        <v>-38</v>
      </c>
      <c r="AM616">
        <v>24556.68</v>
      </c>
      <c r="AN616">
        <v>1.0231950000000001</v>
      </c>
      <c r="AO616" s="40" t="str">
        <f>E616&amp;F616&amp;U616</f>
        <v>SPDDRIV-FIDVLHR</v>
      </c>
      <c r="AP616" s="40" t="str">
        <f>_xlfn.XLOOKUP(AO616,CrossRef!N:N,CrossRef!A:A,"NOT FOUND",0)</f>
        <v>SPD4008LR</v>
      </c>
      <c r="AQ616" s="40" t="str">
        <f>IFERROR(_xlfn.XLOOKUP(AO616,CrossRef!$N:$N,CrossRef!$E:$E,"Not Found"),"-")</f>
        <v>789D</v>
      </c>
      <c r="AR616" s="40" t="str">
        <f>IFERROR(_xlfn.XLOOKUP(AO616,CrossRef!$N:$N,CrossRef!$G:$G,"Not Found"),"-")</f>
        <v>4008 - FINAL DRIVE, BRAKE &amp; WHEEL</v>
      </c>
      <c r="AS616" s="40" t="str">
        <f>IFERROR(_xlfn.XLOOKUP(AO616,CrossRef!$N:$N,CrossRef!$H:$H,"Not Found"),"-")</f>
        <v>LR - LEFT REAR</v>
      </c>
    </row>
    <row r="617" spans="1:45" hidden="1" x14ac:dyDescent="0.3">
      <c r="A617" s="38" t="str">
        <f>E617&amp;F617&amp;U617</f>
        <v>MSYDRIV-WHGPLHF</v>
      </c>
      <c r="B617" s="38" t="str">
        <f>I617&amp;D617&amp;C617</f>
        <v>TD66634006LF</v>
      </c>
      <c r="C617" s="38" t="str">
        <f>_xlfn.XLOOKUP(A617,CrossRef!N:N,CrossRef!D:D,"",0)</f>
        <v>LF</v>
      </c>
      <c r="D617" s="38" t="str">
        <f>_xlfn.XLOOKUP(A617,CrossRef!N:N,CrossRef!C:C,"",0)</f>
        <v>4006</v>
      </c>
      <c r="E617" s="38" t="str">
        <f>LEFT(M617,3)</f>
        <v>MSY</v>
      </c>
      <c r="F617" s="38" t="str">
        <f>_xlfn.TEXTAFTER(J617,"-")</f>
        <v>DRIV-WHGP</v>
      </c>
      <c r="G617" t="s">
        <v>2725</v>
      </c>
      <c r="H617" t="s">
        <v>2726</v>
      </c>
      <c r="I617" t="s">
        <v>3044</v>
      </c>
      <c r="J617" s="7" t="s">
        <v>1410</v>
      </c>
      <c r="K617" t="s">
        <v>2638</v>
      </c>
      <c r="L617" t="s">
        <v>193</v>
      </c>
      <c r="M617" t="s">
        <v>3045</v>
      </c>
      <c r="N617" t="s">
        <v>2640</v>
      </c>
      <c r="O617" t="s">
        <v>2871</v>
      </c>
      <c r="P617" t="s">
        <v>2642</v>
      </c>
      <c r="Q617" t="s">
        <v>2640</v>
      </c>
      <c r="R617" t="s">
        <v>4643</v>
      </c>
      <c r="S617" t="s">
        <v>2655</v>
      </c>
      <c r="T617" t="s">
        <v>2688</v>
      </c>
      <c r="U617" t="s">
        <v>485</v>
      </c>
      <c r="V617" s="7" t="s">
        <v>1098</v>
      </c>
      <c r="W617" s="8">
        <v>20000</v>
      </c>
      <c r="X617" t="s">
        <v>4644</v>
      </c>
      <c r="Y617" t="s">
        <v>4645</v>
      </c>
      <c r="Z617" s="8">
        <v>60760.61</v>
      </c>
      <c r="AA617" s="9">
        <v>13.98</v>
      </c>
      <c r="AB617" s="8">
        <v>0</v>
      </c>
      <c r="AD617" s="10">
        <v>0</v>
      </c>
      <c r="AE617" s="11"/>
      <c r="AF617" s="8">
        <v>43545</v>
      </c>
      <c r="AG617" s="8">
        <v>2784.3899999999994</v>
      </c>
      <c r="AH617" s="12">
        <v>0.13921949999999997</v>
      </c>
      <c r="AI617" s="8">
        <v>199.16952789699567</v>
      </c>
      <c r="AJ617" s="11">
        <v>46424.169527893515</v>
      </c>
      <c r="AK617" s="11">
        <v>46409</v>
      </c>
      <c r="AL617" s="10">
        <v>15</v>
      </c>
      <c r="AM617">
        <v>63332.93</v>
      </c>
      <c r="AN617">
        <v>0.98939650000000001</v>
      </c>
      <c r="AO617" s="40" t="str">
        <f>E617&amp;F617&amp;U617</f>
        <v>MSYDRIV-WHGPLHF</v>
      </c>
      <c r="AP617" s="40" t="str">
        <f>_xlfn.XLOOKUP(AO617,CrossRef!N:N,CrossRef!A:A,"NOT FOUND",0)</f>
        <v>MSY4006LF</v>
      </c>
      <c r="AQ617" s="40" t="str">
        <f>IFERROR(_xlfn.XLOOKUP(AO617,CrossRef!$N:$N,CrossRef!$E:$E,"Not Found"),"-")</f>
        <v>785D WC</v>
      </c>
      <c r="AR617" s="40" t="str">
        <f>IFERROR(_xlfn.XLOOKUP(AO617,CrossRef!$N:$N,CrossRef!$G:$G,"Not Found"),"-")</f>
        <v>4006 - WHEEL &amp; BRAKE ASSEMBLY</v>
      </c>
      <c r="AS617" s="40" t="str">
        <f>IFERROR(_xlfn.XLOOKUP(AO617,CrossRef!$N:$N,CrossRef!$H:$H,"Not Found"),"-")</f>
        <v>LF - LEFT FRONT</v>
      </c>
    </row>
    <row r="618" spans="1:45" hidden="1" x14ac:dyDescent="0.3">
      <c r="A618" s="38" t="str">
        <f>E618&amp;F618&amp;U618</f>
        <v>DH3HYSY-PUHYPOS.5-6</v>
      </c>
      <c r="B618" s="38" t="str">
        <f>I618&amp;D618&amp;C618</f>
        <v>EX7099508400</v>
      </c>
      <c r="C618" s="38" t="str">
        <f>_xlfn.XLOOKUP(A618,CrossRef!N:N,CrossRef!D:D,"",0)</f>
        <v>00</v>
      </c>
      <c r="D618" s="38" t="str">
        <f>_xlfn.XLOOKUP(A618,CrossRef!N:N,CrossRef!C:C,"",0)</f>
        <v>5084</v>
      </c>
      <c r="E618" s="38" t="str">
        <f>LEFT(M618,3)</f>
        <v>DH3</v>
      </c>
      <c r="F618" s="38" t="str">
        <f>_xlfn.TEXTAFTER(J618,"-")</f>
        <v>HYSY-PUHY</v>
      </c>
      <c r="G618" t="s">
        <v>2967</v>
      </c>
      <c r="H618" t="s">
        <v>2814</v>
      </c>
      <c r="I618" t="s">
        <v>2968</v>
      </c>
      <c r="J618" s="7" t="s">
        <v>671</v>
      </c>
      <c r="K618" t="s">
        <v>2638</v>
      </c>
      <c r="L618" t="s">
        <v>65</v>
      </c>
      <c r="M618" t="s">
        <v>2969</v>
      </c>
      <c r="N618" t="s">
        <v>2640</v>
      </c>
      <c r="O618" t="s">
        <v>2653</v>
      </c>
      <c r="P618" t="s">
        <v>2642</v>
      </c>
      <c r="Q618" t="s">
        <v>2640</v>
      </c>
      <c r="R618" t="s">
        <v>4646</v>
      </c>
      <c r="S618" t="s">
        <v>2655</v>
      </c>
      <c r="T618" t="s">
        <v>3745</v>
      </c>
      <c r="U618" t="s">
        <v>672</v>
      </c>
      <c r="V618" s="7" t="s">
        <v>673</v>
      </c>
      <c r="W618" s="8">
        <v>12000</v>
      </c>
      <c r="X618" t="s">
        <v>4647</v>
      </c>
      <c r="Y618" t="s">
        <v>4648</v>
      </c>
      <c r="Z618" s="8">
        <v>52668.1</v>
      </c>
      <c r="AA618" s="9">
        <v>0</v>
      </c>
      <c r="AB618" s="8">
        <v>109320.63</v>
      </c>
      <c r="AD618" s="10">
        <v>4872488</v>
      </c>
      <c r="AE618" s="11">
        <v>45220</v>
      </c>
      <c r="AF618" s="8">
        <v>43458.2</v>
      </c>
      <c r="AG618" s="8">
        <v>2790.0999999999985</v>
      </c>
      <c r="AH618" s="12">
        <v>0.23250833333333321</v>
      </c>
      <c r="AI618" s="8">
        <v>0</v>
      </c>
      <c r="AJ618" s="11">
        <v>46225</v>
      </c>
      <c r="AK618" s="11">
        <v>46201</v>
      </c>
      <c r="AL618" s="10">
        <v>24</v>
      </c>
      <c r="AO618" s="40" t="str">
        <f>E618&amp;F618&amp;U618</f>
        <v>DH3HYSY-PUHYPOS.5-6</v>
      </c>
      <c r="AP618" s="40" t="str">
        <f>_xlfn.XLOOKUP(AO618,CrossRef!N:N,CrossRef!A:A,"NOT FOUND",0)</f>
        <v>DH3508400</v>
      </c>
      <c r="AQ618" s="40" t="str">
        <f>IFERROR(_xlfn.XLOOKUP(AO618,CrossRef!$N:$N,CrossRef!$E:$E,"Not Found"),"-")</f>
        <v>6060 FACE SHOVEL</v>
      </c>
      <c r="AR618" s="40" t="str">
        <f>IFERROR(_xlfn.XLOOKUP(AO618,CrossRef!$N:$N,CrossRef!$G:$G,"Not Found"),"-")</f>
        <v>5084 - IMPLEMENT PUMP</v>
      </c>
      <c r="AS618" s="40" t="str">
        <f>IFERROR(_xlfn.XLOOKUP(AO618,CrossRef!$N:$N,CrossRef!$H:$H,"Not Found"),"-")</f>
        <v>00 - (NONE)</v>
      </c>
    </row>
    <row r="619" spans="1:45" hidden="1" x14ac:dyDescent="0.3">
      <c r="A619" s="38" t="str">
        <f>E619&amp;F619&amp;U619</f>
        <v>ELZHYSY-CYHY-CYSRRH</v>
      </c>
      <c r="B619" s="38" t="str">
        <f>I619&amp;D619&amp;C619</f>
        <v>EX7128</v>
      </c>
      <c r="C619" s="38" t="str">
        <f>_xlfn.XLOOKUP(A619,CrossRef!N:N,CrossRef!D:D,"",0)</f>
        <v/>
      </c>
      <c r="D619" s="38" t="str">
        <f>_xlfn.XLOOKUP(A619,CrossRef!N:N,CrossRef!C:C,"",0)</f>
        <v/>
      </c>
      <c r="E619" s="38" t="str">
        <f>LEFT(M619,3)</f>
        <v>ELZ</v>
      </c>
      <c r="F619" s="38" t="str">
        <f>_xlfn.TEXTAFTER(J619,"-")</f>
        <v>HYSY-CYHY-CYSR</v>
      </c>
      <c r="G619" t="s">
        <v>2725</v>
      </c>
      <c r="H619" t="s">
        <v>2726</v>
      </c>
      <c r="I619" t="s">
        <v>2936</v>
      </c>
      <c r="J619" s="7" t="s">
        <v>1411</v>
      </c>
      <c r="K619" t="s">
        <v>2638</v>
      </c>
      <c r="L619" t="s">
        <v>2728</v>
      </c>
      <c r="M619" t="s">
        <v>2937</v>
      </c>
      <c r="N619" t="s">
        <v>2640</v>
      </c>
      <c r="O619" t="s">
        <v>2803</v>
      </c>
      <c r="P619" t="s">
        <v>2642</v>
      </c>
      <c r="Q619" t="s">
        <v>2640</v>
      </c>
      <c r="R619" t="s">
        <v>4649</v>
      </c>
      <c r="S619" t="s">
        <v>2644</v>
      </c>
      <c r="T619" t="s">
        <v>2945</v>
      </c>
      <c r="U619" t="s">
        <v>63</v>
      </c>
      <c r="V619" s="7" t="s">
        <v>704</v>
      </c>
      <c r="W619" s="8">
        <v>10000</v>
      </c>
      <c r="X619" t="s">
        <v>4650</v>
      </c>
      <c r="Y619" t="s">
        <v>4651</v>
      </c>
      <c r="Z619" s="8">
        <v>22566.400000000001</v>
      </c>
      <c r="AA619" s="9">
        <v>14.49</v>
      </c>
      <c r="AB619" s="8">
        <v>68221.86</v>
      </c>
      <c r="AD619" s="10">
        <v>5028033</v>
      </c>
      <c r="AE619" s="11">
        <v>45647</v>
      </c>
      <c r="AF619" s="8">
        <v>15357.23</v>
      </c>
      <c r="AG619" s="8">
        <v>2790.8299999999981</v>
      </c>
      <c r="AH619" s="12">
        <v>0.2790829999999998</v>
      </c>
      <c r="AI619" s="8">
        <v>192.60386473429938</v>
      </c>
      <c r="AJ619" s="11">
        <v>46417.603864733799</v>
      </c>
      <c r="AK619" s="11">
        <v>46402</v>
      </c>
      <c r="AL619" s="10">
        <v>15</v>
      </c>
      <c r="AM619">
        <v>25131.13</v>
      </c>
      <c r="AN619">
        <v>0.97739000000000009</v>
      </c>
      <c r="AO619" s="40" t="str">
        <f>E619&amp;F619&amp;U619</f>
        <v>ELZHYSY-CYHY-CYSRRH</v>
      </c>
      <c r="AP619" s="40" t="str">
        <f>_xlfn.XLOOKUP(AO619,CrossRef!N:N,CrossRef!A:A,"NOT FOUND",0)</f>
        <v>NOT FOUND</v>
      </c>
      <c r="AQ619" s="40" t="str">
        <f>IFERROR(_xlfn.XLOOKUP(AO619,CrossRef!$N:$N,CrossRef!$E:$E,"Not Found"),"-")</f>
        <v>Not Found</v>
      </c>
      <c r="AR619" s="40" t="str">
        <f>IFERROR(_xlfn.XLOOKUP(AO619,CrossRef!$N:$N,CrossRef!$G:$G,"Not Found"),"-")</f>
        <v>Not Found</v>
      </c>
      <c r="AS619" s="40" t="str">
        <f>IFERROR(_xlfn.XLOOKUP(AO619,CrossRef!$N:$N,CrossRef!$H:$H,"Not Found"),"-")</f>
        <v>Not Found</v>
      </c>
    </row>
    <row r="620" spans="1:45" hidden="1" x14ac:dyDescent="0.3">
      <c r="A620" s="38" t="str">
        <f>E620&amp;F620&amp;U620</f>
        <v>MSYDRIV-FIDVLHR</v>
      </c>
      <c r="B620" s="38" t="str">
        <f>I620&amp;D620&amp;C620</f>
        <v>TD66624008LR</v>
      </c>
      <c r="C620" s="38" t="str">
        <f>_xlfn.XLOOKUP(A620,CrossRef!N:N,CrossRef!D:D,"",0)</f>
        <v>LR</v>
      </c>
      <c r="D620" s="38" t="str">
        <f>_xlfn.XLOOKUP(A620,CrossRef!N:N,CrossRef!C:C,"",0)</f>
        <v>4008</v>
      </c>
      <c r="E620" s="38" t="str">
        <f>LEFT(M620,3)</f>
        <v>MSY</v>
      </c>
      <c r="F620" s="38" t="str">
        <f>_xlfn.TEXTAFTER(J620,"-")</f>
        <v>DRIV-FIDV</v>
      </c>
      <c r="G620" t="s">
        <v>2725</v>
      </c>
      <c r="H620" t="s">
        <v>2726</v>
      </c>
      <c r="I620" t="s">
        <v>3070</v>
      </c>
      <c r="J620" s="7" t="s">
        <v>1412</v>
      </c>
      <c r="K620" t="s">
        <v>2638</v>
      </c>
      <c r="L620" t="s">
        <v>193</v>
      </c>
      <c r="M620" t="s">
        <v>3071</v>
      </c>
      <c r="N620" t="s">
        <v>2640</v>
      </c>
      <c r="O620" t="s">
        <v>2871</v>
      </c>
      <c r="P620" t="s">
        <v>2642</v>
      </c>
      <c r="Q620" t="s">
        <v>2640</v>
      </c>
      <c r="R620" t="s">
        <v>4652</v>
      </c>
      <c r="S620" t="s">
        <v>2655</v>
      </c>
      <c r="T620" t="s">
        <v>2682</v>
      </c>
      <c r="U620" t="s">
        <v>491</v>
      </c>
      <c r="V620" s="7" t="s">
        <v>598</v>
      </c>
      <c r="W620" s="8">
        <v>20000</v>
      </c>
      <c r="X620" t="s">
        <v>4653</v>
      </c>
      <c r="Y620" t="s">
        <v>3639</v>
      </c>
      <c r="Z620" s="8">
        <v>57041</v>
      </c>
      <c r="AA620" s="9">
        <v>13.31</v>
      </c>
      <c r="AB620" s="8">
        <v>120409.45</v>
      </c>
      <c r="AD620" s="10">
        <v>0</v>
      </c>
      <c r="AE620" s="11"/>
      <c r="AF620" s="8">
        <v>39842</v>
      </c>
      <c r="AG620" s="8">
        <v>2801</v>
      </c>
      <c r="AH620" s="12">
        <v>0.14005000000000001</v>
      </c>
      <c r="AI620" s="8">
        <v>210.44327573253193</v>
      </c>
      <c r="AJ620" s="11">
        <v>46435.443275729165</v>
      </c>
      <c r="AK620" s="11">
        <v>46565</v>
      </c>
      <c r="AL620" s="10">
        <v>-130</v>
      </c>
      <c r="AM620">
        <v>61566.400000000001</v>
      </c>
      <c r="AN620">
        <v>1.08622</v>
      </c>
      <c r="AO620" s="40" t="str">
        <f>E620&amp;F620&amp;U620</f>
        <v>MSYDRIV-FIDVLHR</v>
      </c>
      <c r="AP620" s="40" t="str">
        <f>_xlfn.XLOOKUP(AO620,CrossRef!N:N,CrossRef!A:A,"NOT FOUND",0)</f>
        <v>MSY4008LR</v>
      </c>
      <c r="AQ620" s="40" t="str">
        <f>IFERROR(_xlfn.XLOOKUP(AO620,CrossRef!$N:$N,CrossRef!$E:$E,"Not Found"),"-")</f>
        <v>785D WC</v>
      </c>
      <c r="AR620" s="40" t="str">
        <f>IFERROR(_xlfn.XLOOKUP(AO620,CrossRef!$N:$N,CrossRef!$G:$G,"Not Found"),"-")</f>
        <v>4008 - FINAL DRIVE, BRAKE &amp; WHEEL</v>
      </c>
      <c r="AS620" s="40" t="str">
        <f>IFERROR(_xlfn.XLOOKUP(AO620,CrossRef!$N:$N,CrossRef!$H:$H,"Not Found"),"-")</f>
        <v>LR - LEFT REAR</v>
      </c>
    </row>
    <row r="621" spans="1:45" hidden="1" x14ac:dyDescent="0.3">
      <c r="A621" s="38" t="str">
        <f>E621&amp;F621&amp;U621</f>
        <v>MSYDRIV-FIDVRHR</v>
      </c>
      <c r="B621" s="38" t="str">
        <f>I621&amp;D621&amp;C621</f>
        <v>TD66624008RI</v>
      </c>
      <c r="C621" s="38" t="str">
        <f>_xlfn.XLOOKUP(A621,CrossRef!N:N,CrossRef!D:D,"",0)</f>
        <v>RI</v>
      </c>
      <c r="D621" s="38" t="str">
        <f>_xlfn.XLOOKUP(A621,CrossRef!N:N,CrossRef!C:C,"",0)</f>
        <v>4008</v>
      </c>
      <c r="E621" s="38" t="str">
        <f>LEFT(M621,3)</f>
        <v>MSY</v>
      </c>
      <c r="F621" s="38" t="str">
        <f>_xlfn.TEXTAFTER(J621,"-")</f>
        <v>DRIV-FIDV</v>
      </c>
      <c r="G621" t="s">
        <v>2725</v>
      </c>
      <c r="H621" t="s">
        <v>2726</v>
      </c>
      <c r="I621" t="s">
        <v>3070</v>
      </c>
      <c r="J621" s="7" t="s">
        <v>1412</v>
      </c>
      <c r="K621" t="s">
        <v>2638</v>
      </c>
      <c r="L621" t="s">
        <v>193</v>
      </c>
      <c r="M621" t="s">
        <v>3071</v>
      </c>
      <c r="N621" t="s">
        <v>2640</v>
      </c>
      <c r="O621" t="s">
        <v>2871</v>
      </c>
      <c r="P621" t="s">
        <v>2642</v>
      </c>
      <c r="Q621" t="s">
        <v>2640</v>
      </c>
      <c r="R621" t="s">
        <v>4654</v>
      </c>
      <c r="S621" t="s">
        <v>2655</v>
      </c>
      <c r="T621" t="s">
        <v>2682</v>
      </c>
      <c r="U621" t="s">
        <v>494</v>
      </c>
      <c r="V621" s="7" t="s">
        <v>597</v>
      </c>
      <c r="W621" s="8">
        <v>20000</v>
      </c>
      <c r="X621" t="s">
        <v>4655</v>
      </c>
      <c r="Y621" t="s">
        <v>3639</v>
      </c>
      <c r="Z621" s="8">
        <v>57041</v>
      </c>
      <c r="AA621" s="9">
        <v>13.31</v>
      </c>
      <c r="AB621" s="8">
        <v>120409.45</v>
      </c>
      <c r="AD621" s="10">
        <v>0</v>
      </c>
      <c r="AE621" s="11"/>
      <c r="AF621" s="8">
        <v>39842</v>
      </c>
      <c r="AG621" s="8">
        <v>2801</v>
      </c>
      <c r="AH621" s="12">
        <v>0.14005000000000001</v>
      </c>
      <c r="AI621" s="8">
        <v>210.44327573253193</v>
      </c>
      <c r="AJ621" s="11">
        <v>46435.443275729165</v>
      </c>
      <c r="AK621" s="11">
        <v>46565</v>
      </c>
      <c r="AL621" s="10">
        <v>-130</v>
      </c>
      <c r="AM621">
        <v>61566.400000000001</v>
      </c>
      <c r="AN621">
        <v>1.08622</v>
      </c>
      <c r="AO621" s="40" t="str">
        <f>E621&amp;F621&amp;U621</f>
        <v>MSYDRIV-FIDVRHR</v>
      </c>
      <c r="AP621" s="40" t="str">
        <f>_xlfn.XLOOKUP(AO621,CrossRef!N:N,CrossRef!A:A,"NOT FOUND",0)</f>
        <v>MSY4008RI</v>
      </c>
      <c r="AQ621" s="40" t="str">
        <f>IFERROR(_xlfn.XLOOKUP(AO621,CrossRef!$N:$N,CrossRef!$E:$E,"Not Found"),"-")</f>
        <v>785D WC</v>
      </c>
      <c r="AR621" s="40" t="str">
        <f>IFERROR(_xlfn.XLOOKUP(AO621,CrossRef!$N:$N,CrossRef!$G:$G,"Not Found"),"-")</f>
        <v>4008 - FINAL DRIVE, BRAKE &amp; WHEEL</v>
      </c>
      <c r="AS621" s="40" t="str">
        <f>IFERROR(_xlfn.XLOOKUP(AO621,CrossRef!$N:$N,CrossRef!$H:$H,"Not Found"),"-")</f>
        <v>RI - RIGHT</v>
      </c>
    </row>
    <row r="622" spans="1:45" hidden="1" x14ac:dyDescent="0.3">
      <c r="A622" s="38" t="str">
        <f>E622&amp;F622&amp;U622</f>
        <v>MSYDRIV-WHGPLHF</v>
      </c>
      <c r="B622" s="38" t="str">
        <f>I622&amp;D622&amp;C622</f>
        <v>TD66624006LF</v>
      </c>
      <c r="C622" s="38" t="str">
        <f>_xlfn.XLOOKUP(A622,CrossRef!N:N,CrossRef!D:D,"",0)</f>
        <v>LF</v>
      </c>
      <c r="D622" s="38" t="str">
        <f>_xlfn.XLOOKUP(A622,CrossRef!N:N,CrossRef!C:C,"",0)</f>
        <v>4006</v>
      </c>
      <c r="E622" s="38" t="str">
        <f>LEFT(M622,3)</f>
        <v>MSY</v>
      </c>
      <c r="F622" s="38" t="str">
        <f>_xlfn.TEXTAFTER(J622,"-")</f>
        <v>DRIV-WHGP</v>
      </c>
      <c r="G622" t="s">
        <v>2725</v>
      </c>
      <c r="H622" t="s">
        <v>2726</v>
      </c>
      <c r="I622" t="s">
        <v>3070</v>
      </c>
      <c r="J622" s="7" t="s">
        <v>1413</v>
      </c>
      <c r="K622" t="s">
        <v>2638</v>
      </c>
      <c r="L622" t="s">
        <v>193</v>
      </c>
      <c r="M622" t="s">
        <v>3071</v>
      </c>
      <c r="N622" t="s">
        <v>2640</v>
      </c>
      <c r="O622" t="s">
        <v>2871</v>
      </c>
      <c r="P622" t="s">
        <v>2642</v>
      </c>
      <c r="Q622" t="s">
        <v>2640</v>
      </c>
      <c r="R622" t="s">
        <v>4656</v>
      </c>
      <c r="S622" t="s">
        <v>2655</v>
      </c>
      <c r="T622" t="s">
        <v>2688</v>
      </c>
      <c r="U622" t="s">
        <v>485</v>
      </c>
      <c r="V622" s="7" t="s">
        <v>1098</v>
      </c>
      <c r="W622" s="8">
        <v>20000</v>
      </c>
      <c r="X622" t="s">
        <v>4657</v>
      </c>
      <c r="Y622" t="s">
        <v>4645</v>
      </c>
      <c r="Z622" s="8">
        <v>57041</v>
      </c>
      <c r="AA622" s="9">
        <v>13.31</v>
      </c>
      <c r="AB622" s="8">
        <v>0</v>
      </c>
      <c r="AD622" s="10">
        <v>0</v>
      </c>
      <c r="AE622" s="11"/>
      <c r="AF622" s="8">
        <v>39842</v>
      </c>
      <c r="AG622" s="8">
        <v>2801</v>
      </c>
      <c r="AH622" s="12">
        <v>0.14005000000000001</v>
      </c>
      <c r="AI622" s="8">
        <v>210.44327573253193</v>
      </c>
      <c r="AJ622" s="11">
        <v>46435.443275729165</v>
      </c>
      <c r="AK622" s="11">
        <v>46565</v>
      </c>
      <c r="AL622" s="10">
        <v>-130</v>
      </c>
      <c r="AM622">
        <v>61566.400000000001</v>
      </c>
      <c r="AN622">
        <v>1.08622</v>
      </c>
      <c r="AO622" s="40" t="str">
        <f>E622&amp;F622&amp;U622</f>
        <v>MSYDRIV-WHGPLHF</v>
      </c>
      <c r="AP622" s="40" t="str">
        <f>_xlfn.XLOOKUP(AO622,CrossRef!N:N,CrossRef!A:A,"NOT FOUND",0)</f>
        <v>MSY4006LF</v>
      </c>
      <c r="AQ622" s="40" t="str">
        <f>IFERROR(_xlfn.XLOOKUP(AO622,CrossRef!$N:$N,CrossRef!$E:$E,"Not Found"),"-")</f>
        <v>785D WC</v>
      </c>
      <c r="AR622" s="40" t="str">
        <f>IFERROR(_xlfn.XLOOKUP(AO622,CrossRef!$N:$N,CrossRef!$G:$G,"Not Found"),"-")</f>
        <v>4006 - WHEEL &amp; BRAKE ASSEMBLY</v>
      </c>
      <c r="AS622" s="40" t="str">
        <f>IFERROR(_xlfn.XLOOKUP(AO622,CrossRef!$N:$N,CrossRef!$H:$H,"Not Found"),"-")</f>
        <v>LF - LEFT FRONT</v>
      </c>
    </row>
    <row r="623" spans="1:45" hidden="1" x14ac:dyDescent="0.3">
      <c r="A623" s="38" t="str">
        <f>E623&amp;F623&amp;U623</f>
        <v>MSYDRIV-WHGPRHF</v>
      </c>
      <c r="B623" s="38" t="str">
        <f>I623&amp;D623&amp;C623</f>
        <v>TD66624008RF</v>
      </c>
      <c r="C623" s="38" t="str">
        <f>_xlfn.XLOOKUP(A623,CrossRef!N:N,CrossRef!D:D,"",0)</f>
        <v>RF</v>
      </c>
      <c r="D623" s="38" t="str">
        <f>_xlfn.XLOOKUP(A623,CrossRef!N:N,CrossRef!C:C,"",0)</f>
        <v>4008</v>
      </c>
      <c r="E623" s="38" t="str">
        <f>LEFT(M623,3)</f>
        <v>MSY</v>
      </c>
      <c r="F623" s="38" t="str">
        <f>_xlfn.TEXTAFTER(J623,"-")</f>
        <v>DRIV-WHGP</v>
      </c>
      <c r="G623" t="s">
        <v>2725</v>
      </c>
      <c r="H623" t="s">
        <v>2726</v>
      </c>
      <c r="I623" t="s">
        <v>3070</v>
      </c>
      <c r="J623" s="7" t="s">
        <v>1413</v>
      </c>
      <c r="K623" t="s">
        <v>2638</v>
      </c>
      <c r="L623" t="s">
        <v>193</v>
      </c>
      <c r="M623" t="s">
        <v>3071</v>
      </c>
      <c r="N623" t="s">
        <v>2640</v>
      </c>
      <c r="O623" t="s">
        <v>2871</v>
      </c>
      <c r="P623" t="s">
        <v>2642</v>
      </c>
      <c r="Q623" t="s">
        <v>2640</v>
      </c>
      <c r="R623" t="s">
        <v>4658</v>
      </c>
      <c r="S623" t="s">
        <v>2655</v>
      </c>
      <c r="T623" t="s">
        <v>2688</v>
      </c>
      <c r="U623" t="s">
        <v>488</v>
      </c>
      <c r="V623" s="7" t="s">
        <v>2986</v>
      </c>
      <c r="W623" s="8">
        <v>20000</v>
      </c>
      <c r="X623" t="s">
        <v>4659</v>
      </c>
      <c r="Y623" t="s">
        <v>4645</v>
      </c>
      <c r="Z623" s="8">
        <v>57041</v>
      </c>
      <c r="AA623" s="9">
        <v>13.31</v>
      </c>
      <c r="AB623" s="8">
        <v>0</v>
      </c>
      <c r="AD623" s="10">
        <v>0</v>
      </c>
      <c r="AE623" s="11"/>
      <c r="AF623" s="8">
        <v>39842</v>
      </c>
      <c r="AG623" s="8">
        <v>2801</v>
      </c>
      <c r="AH623" s="12">
        <v>0.14005000000000001</v>
      </c>
      <c r="AI623" s="8">
        <v>210.44327573253193</v>
      </c>
      <c r="AJ623" s="11">
        <v>46435.443275729165</v>
      </c>
      <c r="AK623" s="11">
        <v>46565</v>
      </c>
      <c r="AL623" s="10">
        <v>-130</v>
      </c>
      <c r="AM623">
        <v>61566.400000000001</v>
      </c>
      <c r="AN623">
        <v>1.08622</v>
      </c>
      <c r="AO623" s="40" t="str">
        <f>E623&amp;F623&amp;U623</f>
        <v>MSYDRIV-WHGPRHF</v>
      </c>
      <c r="AP623" s="40" t="str">
        <f>_xlfn.XLOOKUP(AO623,CrossRef!N:N,CrossRef!A:A,"NOT FOUND",0)</f>
        <v>MSY4008RF</v>
      </c>
      <c r="AQ623" s="40" t="str">
        <f>IFERROR(_xlfn.XLOOKUP(AO623,CrossRef!$N:$N,CrossRef!$E:$E,"Not Found"),"-")</f>
        <v>785D WC</v>
      </c>
      <c r="AR623" s="40" t="str">
        <f>IFERROR(_xlfn.XLOOKUP(AO623,CrossRef!$N:$N,CrossRef!$G:$G,"Not Found"),"-")</f>
        <v>4008 - FINAL DRIVE, BRAKE &amp; WHEEL</v>
      </c>
      <c r="AS623" s="40" t="str">
        <f>IFERROR(_xlfn.XLOOKUP(AO623,CrossRef!$N:$N,CrossRef!$H:$H,"Not Found"),"-")</f>
        <v>RF - RIGHT FRONT</v>
      </c>
    </row>
    <row r="624" spans="1:45" hidden="1" x14ac:dyDescent="0.3">
      <c r="A624" s="38" t="str">
        <f>E624&amp;F624&amp;U624</f>
        <v>SPDDRIV-FIDVRHR</v>
      </c>
      <c r="B624" s="38" t="str">
        <f>I624&amp;D624&amp;C624</f>
        <v>TD66474008RI</v>
      </c>
      <c r="C624" s="38" t="str">
        <f>_xlfn.XLOOKUP(A624,CrossRef!N:N,CrossRef!D:D,"",0)</f>
        <v>RI</v>
      </c>
      <c r="D624" s="38" t="str">
        <f>_xlfn.XLOOKUP(A624,CrossRef!N:N,CrossRef!C:C,"",0)</f>
        <v>4008</v>
      </c>
      <c r="E624" s="38" t="str">
        <f>LEFT(M624,3)</f>
        <v>SPD</v>
      </c>
      <c r="F624" s="38" t="str">
        <f>_xlfn.TEXTAFTER(J624,"-")</f>
        <v>DRIV-FIDV</v>
      </c>
      <c r="G624" t="s">
        <v>2695</v>
      </c>
      <c r="H624" t="s">
        <v>2696</v>
      </c>
      <c r="I624" t="s">
        <v>3938</v>
      </c>
      <c r="J624" s="7" t="s">
        <v>1414</v>
      </c>
      <c r="K624" t="s">
        <v>2638</v>
      </c>
      <c r="L624" t="s">
        <v>190</v>
      </c>
      <c r="M624" t="s">
        <v>3939</v>
      </c>
      <c r="N624" t="s">
        <v>2640</v>
      </c>
      <c r="O624" t="s">
        <v>3054</v>
      </c>
      <c r="P624" t="s">
        <v>2642</v>
      </c>
      <c r="Q624" t="s">
        <v>2640</v>
      </c>
      <c r="R624" t="s">
        <v>4660</v>
      </c>
      <c r="S624" t="s">
        <v>2655</v>
      </c>
      <c r="T624" t="s">
        <v>2682</v>
      </c>
      <c r="U624" t="s">
        <v>494</v>
      </c>
      <c r="V624" s="7" t="s">
        <v>549</v>
      </c>
      <c r="W624" s="8">
        <v>24000</v>
      </c>
      <c r="X624" t="s">
        <v>4661</v>
      </c>
      <c r="Y624" t="s">
        <v>4220</v>
      </c>
      <c r="Z624" s="8">
        <v>21197.9</v>
      </c>
      <c r="AA624" s="9">
        <v>14.22</v>
      </c>
      <c r="AB624" s="8">
        <v>149660.49</v>
      </c>
      <c r="AD624" s="10">
        <v>0</v>
      </c>
      <c r="AE624" s="11"/>
      <c r="AF624" s="8">
        <v>0</v>
      </c>
      <c r="AG624" s="8">
        <v>2802.0999999999985</v>
      </c>
      <c r="AH624" s="12">
        <v>0.1167541666666666</v>
      </c>
      <c r="AI624" s="8">
        <v>197.0534458509141</v>
      </c>
      <c r="AJ624" s="11">
        <v>46422.053445833335</v>
      </c>
      <c r="AK624" s="11">
        <v>46451</v>
      </c>
      <c r="AL624" s="10">
        <v>-29</v>
      </c>
      <c r="AM624">
        <v>24411.620000000003</v>
      </c>
      <c r="AN624">
        <v>1.0171508333333334</v>
      </c>
      <c r="AO624" s="40" t="str">
        <f>E624&amp;F624&amp;U624</f>
        <v>SPDDRIV-FIDVRHR</v>
      </c>
      <c r="AP624" s="40" t="str">
        <f>_xlfn.XLOOKUP(AO624,CrossRef!N:N,CrossRef!A:A,"NOT FOUND",0)</f>
        <v>SPD4008RI</v>
      </c>
      <c r="AQ624" s="40" t="str">
        <f>IFERROR(_xlfn.XLOOKUP(AO624,CrossRef!$N:$N,CrossRef!$E:$E,"Not Found"),"-")</f>
        <v>789D</v>
      </c>
      <c r="AR624" s="40" t="str">
        <f>IFERROR(_xlfn.XLOOKUP(AO624,CrossRef!$N:$N,CrossRef!$G:$G,"Not Found"),"-")</f>
        <v>4008 - FINAL DRIVE, BRAKE &amp; WHEEL</v>
      </c>
      <c r="AS624" s="40" t="str">
        <f>IFERROR(_xlfn.XLOOKUP(AO624,CrossRef!$N:$N,CrossRef!$H:$H,"Not Found"),"-")</f>
        <v>RI - RIGHT</v>
      </c>
    </row>
    <row r="625" spans="1:45" hidden="1" x14ac:dyDescent="0.3">
      <c r="A625" s="38" t="str">
        <f>E625&amp;F625&amp;U625</f>
        <v>FDBDRIV-FIDVRHR</v>
      </c>
      <c r="B625" s="38" t="str">
        <f>I625&amp;D625&amp;C625</f>
        <v>QTD254008RI</v>
      </c>
      <c r="C625" s="38" t="str">
        <f>_xlfn.XLOOKUP(A625,CrossRef!N:N,CrossRef!D:D,"",0)</f>
        <v>RI</v>
      </c>
      <c r="D625" s="38" t="str">
        <f>_xlfn.XLOOKUP(A625,CrossRef!N:N,CrossRef!C:C,"",0)</f>
        <v>4008</v>
      </c>
      <c r="E625" s="38" t="str">
        <f>LEFT(M625,3)</f>
        <v>FDB</v>
      </c>
      <c r="F625" s="38" t="str">
        <f>_xlfn.TEXTAFTER(J625,"-")</f>
        <v>DRIV-FIDV</v>
      </c>
      <c r="G625" t="s">
        <v>2635</v>
      </c>
      <c r="H625" t="s">
        <v>2636</v>
      </c>
      <c r="I625" t="s">
        <v>3779</v>
      </c>
      <c r="J625" s="7" t="s">
        <v>1235</v>
      </c>
      <c r="K625" t="s">
        <v>2638</v>
      </c>
      <c r="L625" t="s">
        <v>155</v>
      </c>
      <c r="M625" t="s">
        <v>3780</v>
      </c>
      <c r="N625" t="s">
        <v>2640</v>
      </c>
      <c r="O625" t="s">
        <v>2641</v>
      </c>
      <c r="P625" t="s">
        <v>2642</v>
      </c>
      <c r="Q625" t="s">
        <v>2640</v>
      </c>
      <c r="R625" t="s">
        <v>4662</v>
      </c>
      <c r="S625" t="s">
        <v>2655</v>
      </c>
      <c r="T625" t="s">
        <v>2682</v>
      </c>
      <c r="U625" t="s">
        <v>494</v>
      </c>
      <c r="V625" s="7" t="s">
        <v>576</v>
      </c>
      <c r="W625" s="8">
        <v>19800</v>
      </c>
      <c r="X625" t="s">
        <v>4663</v>
      </c>
      <c r="Y625" t="s">
        <v>4040</v>
      </c>
      <c r="Z625" s="8">
        <v>100857</v>
      </c>
      <c r="AA625" s="9">
        <v>14.23</v>
      </c>
      <c r="AB625" s="8">
        <v>161627.01</v>
      </c>
      <c r="AD625" s="10">
        <v>4144805</v>
      </c>
      <c r="AE625" s="11">
        <v>44777</v>
      </c>
      <c r="AF625" s="8">
        <v>83864</v>
      </c>
      <c r="AG625" s="8">
        <v>2807</v>
      </c>
      <c r="AH625" s="12">
        <v>0.14176767676767676</v>
      </c>
      <c r="AI625" s="8">
        <v>197.25931131412509</v>
      </c>
      <c r="AJ625" s="11">
        <v>46422.259311307869</v>
      </c>
      <c r="AK625" s="11">
        <v>48287</v>
      </c>
      <c r="AL625" s="10">
        <v>-1865</v>
      </c>
      <c r="AM625">
        <v>130199.26000000001</v>
      </c>
      <c r="AO625" s="40" t="str">
        <f>E625&amp;F625&amp;U625</f>
        <v>FDBDRIV-FIDVRHR</v>
      </c>
      <c r="AP625" s="40" t="str">
        <f>_xlfn.XLOOKUP(AO625,CrossRef!N:N,CrossRef!A:A,"NOT FOUND",0)</f>
        <v>FDB4008RI</v>
      </c>
      <c r="AQ625" s="40" t="str">
        <f>IFERROR(_xlfn.XLOOKUP(AO625,CrossRef!$N:$N,CrossRef!$E:$E,"Not Found"),"-")</f>
        <v>793D</v>
      </c>
      <c r="AR625" s="40" t="str">
        <f>IFERROR(_xlfn.XLOOKUP(AO625,CrossRef!$N:$N,CrossRef!$G:$G,"Not Found"),"-")</f>
        <v>4008 - FINAL DRIVE, BRAKE &amp; WHEEL</v>
      </c>
      <c r="AS625" s="40" t="str">
        <f>IFERROR(_xlfn.XLOOKUP(AO625,CrossRef!$N:$N,CrossRef!$H:$H,"Not Found"),"-")</f>
        <v>RI - RIGHT</v>
      </c>
    </row>
    <row r="626" spans="1:45" hidden="1" x14ac:dyDescent="0.3">
      <c r="A626" s="38" t="str">
        <f>E626&amp;F626&amp;U626</f>
        <v>DHJSURE-TMSG-SGB2RHF</v>
      </c>
      <c r="B626" s="38" t="str">
        <f>I626&amp;D626&amp;C626</f>
        <v>EX7094</v>
      </c>
      <c r="C626" s="38" t="str">
        <f>_xlfn.XLOOKUP(A626,CrossRef!N:N,CrossRef!D:D,"",0)</f>
        <v/>
      </c>
      <c r="D626" s="38" t="str">
        <f>_xlfn.XLOOKUP(A626,CrossRef!N:N,CrossRef!C:C,"",0)</f>
        <v/>
      </c>
      <c r="E626" s="38" t="str">
        <f>MID(M626,FIND("DH",M626),3)</f>
        <v>DHJ</v>
      </c>
      <c r="F626" s="38" t="str">
        <f>_xlfn.TEXTAFTER(J626,"-")</f>
        <v>SURE-TMSG-SGB2</v>
      </c>
      <c r="G626" t="s">
        <v>2725</v>
      </c>
      <c r="H626" t="s">
        <v>2726</v>
      </c>
      <c r="I626" t="s">
        <v>2727</v>
      </c>
      <c r="J626" s="7" t="s">
        <v>984</v>
      </c>
      <c r="K626" t="s">
        <v>2638</v>
      </c>
      <c r="L626" t="s">
        <v>2728</v>
      </c>
      <c r="M626" t="s">
        <v>2729</v>
      </c>
      <c r="N626" t="s">
        <v>2640</v>
      </c>
      <c r="O626" t="s">
        <v>2653</v>
      </c>
      <c r="P626" t="s">
        <v>2642</v>
      </c>
      <c r="Q626" t="s">
        <v>2640</v>
      </c>
      <c r="R626" t="s">
        <v>2997</v>
      </c>
      <c r="S626" t="s">
        <v>2655</v>
      </c>
      <c r="T626" t="s">
        <v>2949</v>
      </c>
      <c r="U626" t="s">
        <v>488</v>
      </c>
      <c r="V626" s="7" t="s">
        <v>747</v>
      </c>
      <c r="W626" s="8">
        <v>15000</v>
      </c>
      <c r="X626" t="s">
        <v>2998</v>
      </c>
      <c r="Y626" t="s">
        <v>2999</v>
      </c>
      <c r="Z626" s="8">
        <v>70079</v>
      </c>
      <c r="AA626" s="9">
        <v>2.64</v>
      </c>
      <c r="AB626" s="8">
        <v>43471.76</v>
      </c>
      <c r="AD626" s="10">
        <v>4399782</v>
      </c>
      <c r="AE626" s="11">
        <v>44247</v>
      </c>
      <c r="AF626" s="8">
        <v>46593</v>
      </c>
      <c r="AG626" s="8">
        <v>-8486</v>
      </c>
      <c r="AH626" s="12">
        <v>-0.56573333333333331</v>
      </c>
      <c r="AI626" s="8">
        <v>-3214.393939393939</v>
      </c>
      <c r="AJ626" s="11">
        <v>43010.606060613427</v>
      </c>
      <c r="AK626" s="11">
        <v>45281</v>
      </c>
      <c r="AL626" s="10">
        <v>-2271</v>
      </c>
      <c r="AM626">
        <v>67586.84</v>
      </c>
      <c r="AN626">
        <v>1.3995893333333331</v>
      </c>
      <c r="AO626" s="40" t="str">
        <f>E626&amp;F626&amp;U626</f>
        <v>DHJSURE-TMSG-SGB2RHF</v>
      </c>
      <c r="AP626" s="40" t="str">
        <f>_xlfn.XLOOKUP(AO626,CrossRef!N:N,CrossRef!A:A,"NOT FOUND",0)</f>
        <v>NOT FOUND</v>
      </c>
      <c r="AQ626" s="40" t="str">
        <f>IFERROR(_xlfn.XLOOKUP(AO626,CrossRef!$N:$N,CrossRef!$E:$E,"Not Found"),"-")</f>
        <v>Not Found</v>
      </c>
      <c r="AR626" s="40" t="str">
        <f>IFERROR(_xlfn.XLOOKUP(AO626,CrossRef!$N:$N,CrossRef!$G:$G,"Not Found"),"-")</f>
        <v>Not Found</v>
      </c>
      <c r="AS626" s="40" t="str">
        <f>IFERROR(_xlfn.XLOOKUP(AO626,CrossRef!$N:$N,CrossRef!$H:$H,"Not Found"),"-")</f>
        <v>Not Found</v>
      </c>
    </row>
    <row r="627" spans="1:45" hidden="1" x14ac:dyDescent="0.3">
      <c r="A627" s="38" t="e">
        <f>E627&amp;F627&amp;U627</f>
        <v>#N/A</v>
      </c>
      <c r="B627" s="38" t="e">
        <f>I627&amp;D627&amp;C627</f>
        <v>#N/A</v>
      </c>
      <c r="C627" s="38" t="e">
        <f>_xlfn.XLOOKUP(A627,CrossRef!N:N,CrossRef!D:D,"",0)</f>
        <v>#N/A</v>
      </c>
      <c r="D627" s="38" t="e">
        <f>_xlfn.XLOOKUP(A627,CrossRef!N:N,CrossRef!C:C,"",0)</f>
        <v>#N/A</v>
      </c>
      <c r="E627" s="38" t="str">
        <f>LEFT(M627,3)</f>
        <v>VCE</v>
      </c>
      <c r="F627" s="38" t="e">
        <f>_xlfn.TEXTAFTER(J627,"-")</f>
        <v>#N/A</v>
      </c>
      <c r="G627" t="s">
        <v>2695</v>
      </c>
      <c r="H627" t="s">
        <v>2696</v>
      </c>
      <c r="I627" t="s">
        <v>3950</v>
      </c>
      <c r="J627" s="7" t="s">
        <v>927</v>
      </c>
      <c r="K627" t="s">
        <v>3951</v>
      </c>
      <c r="L627" t="s">
        <v>925</v>
      </c>
      <c r="M627" t="s">
        <v>3952</v>
      </c>
      <c r="N627" t="s">
        <v>2640</v>
      </c>
      <c r="O627" t="s">
        <v>2641</v>
      </c>
      <c r="P627" t="s">
        <v>2642</v>
      </c>
      <c r="Q627" t="s">
        <v>2640</v>
      </c>
      <c r="R627" t="s">
        <v>4666</v>
      </c>
      <c r="S627" t="s">
        <v>2655</v>
      </c>
      <c r="T627" t="s">
        <v>2657</v>
      </c>
      <c r="U627" t="s">
        <v>2657</v>
      </c>
      <c r="V627" s="7" t="s">
        <v>4667</v>
      </c>
      <c r="W627" s="8">
        <v>10000</v>
      </c>
      <c r="X627" t="s">
        <v>4668</v>
      </c>
      <c r="Y627" t="s">
        <v>4669</v>
      </c>
      <c r="Z627" s="8">
        <v>7183</v>
      </c>
      <c r="AA627" s="9">
        <v>3</v>
      </c>
      <c r="AB627" s="8">
        <v>0</v>
      </c>
      <c r="AD627" s="10">
        <v>0</v>
      </c>
      <c r="AE627" s="11"/>
      <c r="AF627" s="8">
        <v>0</v>
      </c>
      <c r="AG627" s="8">
        <v>2817</v>
      </c>
      <c r="AH627" s="12">
        <v>0.28170000000000001</v>
      </c>
      <c r="AI627" s="8">
        <v>939</v>
      </c>
      <c r="AJ627" s="11">
        <v>47164</v>
      </c>
      <c r="AK627" s="11">
        <v>46585</v>
      </c>
      <c r="AL627" s="10">
        <v>579</v>
      </c>
      <c r="AM627">
        <v>8263</v>
      </c>
      <c r="AN627">
        <v>0.82630000000000003</v>
      </c>
      <c r="AO627" s="40" t="e">
        <f>E627&amp;F627&amp;U627</f>
        <v>#N/A</v>
      </c>
      <c r="AP627" s="40" t="e">
        <f>_xlfn.XLOOKUP(AO627,CrossRef!N:N,CrossRef!A:A,"NOT FOUND",0)</f>
        <v>#N/A</v>
      </c>
      <c r="AQ627" s="40" t="str">
        <f>IFERROR(_xlfn.XLOOKUP(AO627,CrossRef!$N:$N,CrossRef!$E:$E,"Not Found"),"-")</f>
        <v>-</v>
      </c>
      <c r="AR627" s="40" t="str">
        <f>IFERROR(_xlfn.XLOOKUP(AO627,CrossRef!$N:$N,CrossRef!$G:$G,"Not Found"),"-")</f>
        <v>-</v>
      </c>
      <c r="AS627" s="40" t="str">
        <f>IFERROR(_xlfn.XLOOKUP(AO627,CrossRef!$N:$N,CrossRef!$H:$H,"Not Found"),"-")</f>
        <v>-</v>
      </c>
    </row>
    <row r="628" spans="1:45" hidden="1" x14ac:dyDescent="0.3">
      <c r="A628" s="38" t="e">
        <f>E628&amp;F628&amp;U628</f>
        <v>#N/A</v>
      </c>
      <c r="B628" s="38" t="e">
        <f>I628&amp;D628&amp;C628</f>
        <v>#N/A</v>
      </c>
      <c r="C628" s="38" t="e">
        <f>_xlfn.XLOOKUP(A628,CrossRef!N:N,CrossRef!D:D,"",0)</f>
        <v>#N/A</v>
      </c>
      <c r="D628" s="38" t="e">
        <f>_xlfn.XLOOKUP(A628,CrossRef!N:N,CrossRef!C:C,"",0)</f>
        <v>#N/A</v>
      </c>
      <c r="E628" s="38" t="str">
        <f>LEFT(M628,3)</f>
        <v>VCE</v>
      </c>
      <c r="F628" s="38" t="e">
        <f>_xlfn.TEXTAFTER(J628,"-")</f>
        <v>#N/A</v>
      </c>
      <c r="G628" t="s">
        <v>2695</v>
      </c>
      <c r="H628" t="s">
        <v>2696</v>
      </c>
      <c r="I628" t="s">
        <v>3950</v>
      </c>
      <c r="J628" s="7" t="s">
        <v>927</v>
      </c>
      <c r="K628" t="s">
        <v>3951</v>
      </c>
      <c r="L628" t="s">
        <v>925</v>
      </c>
      <c r="M628" t="s">
        <v>3952</v>
      </c>
      <c r="N628" t="s">
        <v>2640</v>
      </c>
      <c r="O628" t="s">
        <v>2641</v>
      </c>
      <c r="P628" t="s">
        <v>2642</v>
      </c>
      <c r="Q628" t="s">
        <v>2640</v>
      </c>
      <c r="R628" t="s">
        <v>4670</v>
      </c>
      <c r="S628" t="s">
        <v>2655</v>
      </c>
      <c r="T628" t="s">
        <v>2657</v>
      </c>
      <c r="U628" t="s">
        <v>2657</v>
      </c>
      <c r="V628" s="7" t="s">
        <v>4671</v>
      </c>
      <c r="W628" s="8">
        <v>10000</v>
      </c>
      <c r="X628" t="s">
        <v>4672</v>
      </c>
      <c r="Y628" t="s">
        <v>4673</v>
      </c>
      <c r="Z628" s="8">
        <v>7183</v>
      </c>
      <c r="AA628" s="9">
        <v>3</v>
      </c>
      <c r="AB628" s="8">
        <v>0</v>
      </c>
      <c r="AD628" s="10">
        <v>0</v>
      </c>
      <c r="AE628" s="11"/>
      <c r="AF628" s="8">
        <v>0</v>
      </c>
      <c r="AG628" s="8">
        <v>2817</v>
      </c>
      <c r="AH628" s="12">
        <v>0.28170000000000001</v>
      </c>
      <c r="AI628" s="8">
        <v>939</v>
      </c>
      <c r="AJ628" s="11">
        <v>47164</v>
      </c>
      <c r="AK628" s="11">
        <v>46585</v>
      </c>
      <c r="AL628" s="10">
        <v>579</v>
      </c>
      <c r="AM628">
        <v>8263</v>
      </c>
      <c r="AN628">
        <v>0.82630000000000003</v>
      </c>
      <c r="AO628" s="40" t="e">
        <f>E628&amp;F628&amp;U628</f>
        <v>#N/A</v>
      </c>
      <c r="AP628" s="40" t="e">
        <f>_xlfn.XLOOKUP(AO628,CrossRef!N:N,CrossRef!A:A,"NOT FOUND",0)</f>
        <v>#N/A</v>
      </c>
      <c r="AQ628" s="40" t="str">
        <f>IFERROR(_xlfn.XLOOKUP(AO628,CrossRef!$N:$N,CrossRef!$E:$E,"Not Found"),"-")</f>
        <v>-</v>
      </c>
      <c r="AR628" s="40" t="str">
        <f>IFERROR(_xlfn.XLOOKUP(AO628,CrossRef!$N:$N,CrossRef!$G:$G,"Not Found"),"-")</f>
        <v>-</v>
      </c>
      <c r="AS628" s="40" t="str">
        <f>IFERROR(_xlfn.XLOOKUP(AO628,CrossRef!$N:$N,CrossRef!$H:$H,"Not Found"),"-")</f>
        <v>-</v>
      </c>
    </row>
    <row r="629" spans="1:45" hidden="1" x14ac:dyDescent="0.3">
      <c r="A629" s="38" t="e">
        <f>E629&amp;F629&amp;U629</f>
        <v>#N/A</v>
      </c>
      <c r="B629" s="38" t="e">
        <f>I629&amp;D629&amp;C629</f>
        <v>#N/A</v>
      </c>
      <c r="C629" s="38" t="e">
        <f>_xlfn.XLOOKUP(A629,CrossRef!N:N,CrossRef!D:D,"",0)</f>
        <v>#N/A</v>
      </c>
      <c r="D629" s="38" t="e">
        <f>_xlfn.XLOOKUP(A629,CrossRef!N:N,CrossRef!C:C,"",0)</f>
        <v>#N/A</v>
      </c>
      <c r="E629" s="38" t="str">
        <f>LEFT(M629,3)</f>
        <v>VCE</v>
      </c>
      <c r="F629" s="38" t="e">
        <f>_xlfn.TEXTAFTER(J629,"-")</f>
        <v>#N/A</v>
      </c>
      <c r="G629" t="s">
        <v>2695</v>
      </c>
      <c r="H629" t="s">
        <v>2696</v>
      </c>
      <c r="I629" t="s">
        <v>3950</v>
      </c>
      <c r="J629" s="7" t="s">
        <v>927</v>
      </c>
      <c r="K629" t="s">
        <v>3951</v>
      </c>
      <c r="L629" t="s">
        <v>925</v>
      </c>
      <c r="M629" t="s">
        <v>3952</v>
      </c>
      <c r="N629" t="s">
        <v>2640</v>
      </c>
      <c r="O629" t="s">
        <v>2641</v>
      </c>
      <c r="P629" t="s">
        <v>2642</v>
      </c>
      <c r="Q629" t="s">
        <v>2640</v>
      </c>
      <c r="R629" t="s">
        <v>4674</v>
      </c>
      <c r="S629" t="s">
        <v>2655</v>
      </c>
      <c r="T629" t="s">
        <v>2657</v>
      </c>
      <c r="U629" t="s">
        <v>2657</v>
      </c>
      <c r="V629" s="7" t="s">
        <v>4675</v>
      </c>
      <c r="W629" s="8">
        <v>10000</v>
      </c>
      <c r="X629" t="s">
        <v>4676</v>
      </c>
      <c r="Y629" t="s">
        <v>4677</v>
      </c>
      <c r="Z629" s="8">
        <v>7183</v>
      </c>
      <c r="AA629" s="9">
        <v>3</v>
      </c>
      <c r="AB629" s="8">
        <v>0</v>
      </c>
      <c r="AD629" s="10">
        <v>0</v>
      </c>
      <c r="AE629" s="11"/>
      <c r="AF629" s="8">
        <v>0</v>
      </c>
      <c r="AG629" s="8">
        <v>2817</v>
      </c>
      <c r="AH629" s="12">
        <v>0.28170000000000001</v>
      </c>
      <c r="AI629" s="8">
        <v>939</v>
      </c>
      <c r="AJ629" s="11">
        <v>47164</v>
      </c>
      <c r="AK629" s="11">
        <v>46585</v>
      </c>
      <c r="AL629" s="10">
        <v>579</v>
      </c>
      <c r="AM629">
        <v>8263</v>
      </c>
      <c r="AN629">
        <v>0.82630000000000003</v>
      </c>
      <c r="AO629" s="40" t="e">
        <f>E629&amp;F629&amp;U629</f>
        <v>#N/A</v>
      </c>
      <c r="AP629" s="40" t="e">
        <f>_xlfn.XLOOKUP(AO629,CrossRef!N:N,CrossRef!A:A,"NOT FOUND",0)</f>
        <v>#N/A</v>
      </c>
      <c r="AQ629" s="40" t="str">
        <f>IFERROR(_xlfn.XLOOKUP(AO629,CrossRef!$N:$N,CrossRef!$E:$E,"Not Found"),"-")</f>
        <v>-</v>
      </c>
      <c r="AR629" s="40" t="str">
        <f>IFERROR(_xlfn.XLOOKUP(AO629,CrossRef!$N:$N,CrossRef!$G:$G,"Not Found"),"-")</f>
        <v>-</v>
      </c>
      <c r="AS629" s="40" t="str">
        <f>IFERROR(_xlfn.XLOOKUP(AO629,CrossRef!$N:$N,CrossRef!$H:$H,"Not Found"),"-")</f>
        <v>-</v>
      </c>
    </row>
    <row r="630" spans="1:45" hidden="1" x14ac:dyDescent="0.3">
      <c r="A630" s="38" t="str">
        <f>E630&amp;F630&amp;U630</f>
        <v>SPDDRIV-FIDVRHR</v>
      </c>
      <c r="B630" s="38" t="str">
        <f>I630&amp;D630&amp;C630</f>
        <v>TD66394008RI</v>
      </c>
      <c r="C630" s="38" t="str">
        <f>_xlfn.XLOOKUP(A630,CrossRef!N:N,CrossRef!D:D,"",0)</f>
        <v>RI</v>
      </c>
      <c r="D630" s="38" t="str">
        <f>_xlfn.XLOOKUP(A630,CrossRef!N:N,CrossRef!C:C,"",0)</f>
        <v>4008</v>
      </c>
      <c r="E630" s="38" t="str">
        <f>LEFT(M630,3)</f>
        <v>SPD</v>
      </c>
      <c r="F630" s="38" t="str">
        <f>_xlfn.TEXTAFTER(J630,"-")</f>
        <v>DRIV-FIDV</v>
      </c>
      <c r="G630" t="s">
        <v>2695</v>
      </c>
      <c r="H630" t="s">
        <v>2696</v>
      </c>
      <c r="I630" t="s">
        <v>3960</v>
      </c>
      <c r="J630" s="7" t="s">
        <v>1415</v>
      </c>
      <c r="K630" t="s">
        <v>2638</v>
      </c>
      <c r="L630" t="s">
        <v>190</v>
      </c>
      <c r="M630" t="s">
        <v>3961</v>
      </c>
      <c r="N630" t="s">
        <v>2640</v>
      </c>
      <c r="O630" t="s">
        <v>3054</v>
      </c>
      <c r="P630" t="s">
        <v>2642</v>
      </c>
      <c r="Q630" t="s">
        <v>2640</v>
      </c>
      <c r="R630" t="s">
        <v>4678</v>
      </c>
      <c r="S630" t="s">
        <v>2655</v>
      </c>
      <c r="T630" t="s">
        <v>2682</v>
      </c>
      <c r="U630" t="s">
        <v>494</v>
      </c>
      <c r="V630" s="7" t="s">
        <v>549</v>
      </c>
      <c r="W630" s="8">
        <v>24000</v>
      </c>
      <c r="X630" t="s">
        <v>4679</v>
      </c>
      <c r="Y630" t="s">
        <v>4220</v>
      </c>
      <c r="Z630" s="8">
        <v>21178.5</v>
      </c>
      <c r="AA630" s="9">
        <v>13.4</v>
      </c>
      <c r="AB630" s="8">
        <v>149660.49</v>
      </c>
      <c r="AD630" s="10">
        <v>0</v>
      </c>
      <c r="AE630" s="11"/>
      <c r="AF630" s="8">
        <v>0</v>
      </c>
      <c r="AG630" s="8">
        <v>2821.5</v>
      </c>
      <c r="AH630" s="12">
        <v>0.1175625</v>
      </c>
      <c r="AI630" s="8">
        <v>210.5597014925373</v>
      </c>
      <c r="AJ630" s="11">
        <v>46435.55970150463</v>
      </c>
      <c r="AK630" s="11">
        <v>46453</v>
      </c>
      <c r="AL630" s="10">
        <v>-18</v>
      </c>
      <c r="AM630">
        <v>24233.7</v>
      </c>
      <c r="AN630">
        <v>1.0097375</v>
      </c>
      <c r="AO630" s="40" t="str">
        <f>E630&amp;F630&amp;U630</f>
        <v>SPDDRIV-FIDVRHR</v>
      </c>
      <c r="AP630" s="40" t="str">
        <f>_xlfn.XLOOKUP(AO630,CrossRef!N:N,CrossRef!A:A,"NOT FOUND",0)</f>
        <v>SPD4008RI</v>
      </c>
      <c r="AQ630" s="40" t="str">
        <f>IFERROR(_xlfn.XLOOKUP(AO630,CrossRef!$N:$N,CrossRef!$E:$E,"Not Found"),"-")</f>
        <v>789D</v>
      </c>
      <c r="AR630" s="40" t="str">
        <f>IFERROR(_xlfn.XLOOKUP(AO630,CrossRef!$N:$N,CrossRef!$G:$G,"Not Found"),"-")</f>
        <v>4008 - FINAL DRIVE, BRAKE &amp; WHEEL</v>
      </c>
      <c r="AS630" s="40" t="str">
        <f>IFERROR(_xlfn.XLOOKUP(AO630,CrossRef!$N:$N,CrossRef!$H:$H,"Not Found"),"-")</f>
        <v>RI - RIGHT</v>
      </c>
    </row>
    <row r="631" spans="1:45" hidden="1" x14ac:dyDescent="0.3">
      <c r="A631" s="38" t="str">
        <f>E631&amp;F631&amp;U631</f>
        <v>HCMHYSY-CYHYLH</v>
      </c>
      <c r="B631" s="38" t="str">
        <f>I631&amp;D631&amp;C631</f>
        <v>EX71725456LT</v>
      </c>
      <c r="C631" s="38" t="str">
        <f>_xlfn.XLOOKUP(A631,CrossRef!N:N,CrossRef!D:D,"",0)</f>
        <v>LT</v>
      </c>
      <c r="D631" s="38" t="str">
        <f>_xlfn.XLOOKUP(A631,CrossRef!N:N,CrossRef!C:C,"",0)</f>
        <v>5456</v>
      </c>
      <c r="E631" s="38" t="str">
        <f>LEFT(M631,3)</f>
        <v>HCM</v>
      </c>
      <c r="F631" s="38" t="str">
        <f>_xlfn.TEXTAFTER(J631,"-")</f>
        <v>HYSY-CYHY</v>
      </c>
      <c r="G631" t="s">
        <v>2648</v>
      </c>
      <c r="H631" t="s">
        <v>2649</v>
      </c>
      <c r="I631" t="s">
        <v>3065</v>
      </c>
      <c r="J631" s="7" t="s">
        <v>1114</v>
      </c>
      <c r="K631" t="s">
        <v>2668</v>
      </c>
      <c r="L631" t="s">
        <v>2959</v>
      </c>
      <c r="M631" t="s">
        <v>3066</v>
      </c>
      <c r="N631" t="s">
        <v>2640</v>
      </c>
      <c r="O631" t="s">
        <v>3054</v>
      </c>
      <c r="P631" t="s">
        <v>2642</v>
      </c>
      <c r="Q631" t="s">
        <v>2640</v>
      </c>
      <c r="R631" t="s">
        <v>4680</v>
      </c>
      <c r="S631" t="s">
        <v>2644</v>
      </c>
      <c r="T631" t="s">
        <v>3381</v>
      </c>
      <c r="U631" t="s">
        <v>59</v>
      </c>
      <c r="V631" s="7" t="s">
        <v>709</v>
      </c>
      <c r="W631" s="8">
        <v>8000</v>
      </c>
      <c r="X631" t="s">
        <v>4681</v>
      </c>
      <c r="Y631" t="s">
        <v>3925</v>
      </c>
      <c r="Z631" s="8">
        <v>16387.599999999999</v>
      </c>
      <c r="AA631" s="9">
        <v>15.16</v>
      </c>
      <c r="AB631" s="8">
        <v>68443.839999999997</v>
      </c>
      <c r="AD631" s="10">
        <v>5015112</v>
      </c>
      <c r="AE631" s="11">
        <v>45878</v>
      </c>
      <c r="AF631" s="8">
        <v>11213.1</v>
      </c>
      <c r="AG631" s="8">
        <v>2825.5</v>
      </c>
      <c r="AH631" s="12">
        <v>0.35318749999999999</v>
      </c>
      <c r="AI631" s="8">
        <v>186.37862796833772</v>
      </c>
      <c r="AJ631" s="11">
        <v>46411.37862797454</v>
      </c>
      <c r="AK631" s="11">
        <v>46379</v>
      </c>
      <c r="AL631" s="10">
        <v>32</v>
      </c>
      <c r="AM631">
        <v>18722.239999999998</v>
      </c>
      <c r="AN631">
        <v>0.93864249999999971</v>
      </c>
      <c r="AO631" s="40" t="str">
        <f>E631&amp;F631&amp;U631</f>
        <v>HCMHYSY-CYHYLH</v>
      </c>
      <c r="AP631" s="40" t="str">
        <f>_xlfn.XLOOKUP(AO631,CrossRef!N:N,CrossRef!A:A,"NOT FOUND",0)</f>
        <v>HCM5456LT</v>
      </c>
      <c r="AQ631" s="40" t="str">
        <f>IFERROR(_xlfn.XLOOKUP(AO631,CrossRef!$N:$N,CrossRef!$E:$E,"Not Found"),"-")</f>
        <v>EX2500</v>
      </c>
      <c r="AR631" s="40" t="str">
        <f>IFERROR(_xlfn.XLOOKUP(AO631,CrossRef!$N:$N,CrossRef!$G:$G,"Not Found"),"-")</f>
        <v>5456 - BOOM CYLINDER</v>
      </c>
      <c r="AS631" s="40" t="str">
        <f>IFERROR(_xlfn.XLOOKUP(AO631,CrossRef!$N:$N,CrossRef!$H:$H,"Not Found"),"-")</f>
        <v>LT - LEFT</v>
      </c>
    </row>
    <row r="632" spans="1:45" hidden="1" x14ac:dyDescent="0.3">
      <c r="A632" s="38" t="str">
        <f>E632&amp;F632&amp;U632</f>
        <v>ATSBKSY-SVBKRHR</v>
      </c>
      <c r="B632" s="38" t="str">
        <f>I632&amp;D632&amp;C632</f>
        <v>GD14064006RR</v>
      </c>
      <c r="C632" s="38" t="str">
        <f>_xlfn.XLOOKUP(A632,CrossRef!N:N,CrossRef!D:D,"",0)</f>
        <v>RR</v>
      </c>
      <c r="D632" s="38" t="str">
        <f>_xlfn.XLOOKUP(A632,CrossRef!N:N,CrossRef!C:C,"",0)</f>
        <v>4006</v>
      </c>
      <c r="E632" s="38" t="str">
        <f>LEFT(M632,3)</f>
        <v>ATS</v>
      </c>
      <c r="F632" s="38" t="str">
        <f>_xlfn.TEXTAFTER(J632,"-")</f>
        <v>BKSY-SVBK</v>
      </c>
      <c r="G632" t="s">
        <v>2648</v>
      </c>
      <c r="H632" t="s">
        <v>2649</v>
      </c>
      <c r="I632" t="s">
        <v>4682</v>
      </c>
      <c r="J632" s="7" t="s">
        <v>877</v>
      </c>
      <c r="K632" t="s">
        <v>2638</v>
      </c>
      <c r="L632" t="s">
        <v>92</v>
      </c>
      <c r="M632" t="s">
        <v>4683</v>
      </c>
      <c r="N632" t="s">
        <v>2640</v>
      </c>
      <c r="O632" t="s">
        <v>2803</v>
      </c>
      <c r="P632" t="s">
        <v>2642</v>
      </c>
      <c r="Q632" t="s">
        <v>2640</v>
      </c>
      <c r="R632" t="s">
        <v>4684</v>
      </c>
      <c r="S632" t="s">
        <v>2671</v>
      </c>
      <c r="T632" t="s">
        <v>2706</v>
      </c>
      <c r="U632" t="s">
        <v>494</v>
      </c>
      <c r="V632" s="7" t="s">
        <v>882</v>
      </c>
      <c r="W632" s="8">
        <v>12000</v>
      </c>
      <c r="X632" t="s">
        <v>4685</v>
      </c>
      <c r="Y632" t="s">
        <v>4686</v>
      </c>
      <c r="Z632" s="8">
        <v>39193</v>
      </c>
      <c r="AA632" s="9">
        <v>7.08</v>
      </c>
      <c r="AB632" s="8">
        <v>16480.87</v>
      </c>
      <c r="AD632" s="10">
        <v>4123715</v>
      </c>
      <c r="AE632" s="11">
        <v>44680</v>
      </c>
      <c r="AF632" s="8">
        <v>30030</v>
      </c>
      <c r="AG632" s="8">
        <v>2837</v>
      </c>
      <c r="AH632" s="12">
        <v>0.23641666666666666</v>
      </c>
      <c r="AI632" s="8">
        <v>400.70621468926555</v>
      </c>
      <c r="AJ632" s="11">
        <v>46625.706214699072</v>
      </c>
      <c r="AK632" s="11">
        <v>47817</v>
      </c>
      <c r="AL632" s="10">
        <v>-1192</v>
      </c>
      <c r="AM632">
        <v>50464.36</v>
      </c>
      <c r="AN632">
        <v>1.7028633333333334</v>
      </c>
      <c r="AO632" s="40" t="str">
        <f>E632&amp;F632&amp;U632</f>
        <v>ATSBKSY-SVBKRHR</v>
      </c>
      <c r="AP632" s="40" t="str">
        <f>_xlfn.XLOOKUP(AO632,CrossRef!N:N,CrossRef!A:A,"NOT FOUND",0)</f>
        <v>ATS4006RR</v>
      </c>
      <c r="AQ632" s="40" t="str">
        <f>IFERROR(_xlfn.XLOOKUP(AO632,CrossRef!$N:$N,CrossRef!$E:$E,"Not Found"),"-")</f>
        <v>16H</v>
      </c>
      <c r="AR632" s="40" t="str">
        <f>IFERROR(_xlfn.XLOOKUP(AO632,CrossRef!$N:$N,CrossRef!$G:$G,"Not Found"),"-")</f>
        <v>4006 - WHEEL &amp; BRAKE ASSEMBLY</v>
      </c>
      <c r="AS632" s="40" t="str">
        <f>IFERROR(_xlfn.XLOOKUP(AO632,CrossRef!$N:$N,CrossRef!$H:$H,"Not Found"),"-")</f>
        <v>RR - RIGHT REAR</v>
      </c>
    </row>
    <row r="633" spans="1:45" hidden="1" x14ac:dyDescent="0.3">
      <c r="A633" s="38" t="str">
        <f>E633&amp;F633&amp;U633</f>
        <v>ATSBKSY-SVBKRHF</v>
      </c>
      <c r="B633" s="38" t="str">
        <f>I633&amp;D633&amp;C633</f>
        <v>GD14064006RF</v>
      </c>
      <c r="C633" s="38" t="str">
        <f>_xlfn.XLOOKUP(A633,CrossRef!N:N,CrossRef!D:D,"",0)</f>
        <v>RF</v>
      </c>
      <c r="D633" s="38" t="str">
        <f>_xlfn.XLOOKUP(A633,CrossRef!N:N,CrossRef!C:C,"",0)</f>
        <v>4006</v>
      </c>
      <c r="E633" s="38" t="str">
        <f>LEFT(M633,3)</f>
        <v>ATS</v>
      </c>
      <c r="F633" s="38" t="str">
        <f>_xlfn.TEXTAFTER(J633,"-")</f>
        <v>BKSY-SVBK</v>
      </c>
      <c r="G633" t="s">
        <v>2648</v>
      </c>
      <c r="H633" t="s">
        <v>2649</v>
      </c>
      <c r="I633" t="s">
        <v>4682</v>
      </c>
      <c r="J633" s="7" t="s">
        <v>877</v>
      </c>
      <c r="K633" t="s">
        <v>2638</v>
      </c>
      <c r="L633" t="s">
        <v>92</v>
      </c>
      <c r="M633" t="s">
        <v>4683</v>
      </c>
      <c r="N633" t="s">
        <v>2640</v>
      </c>
      <c r="O633" t="s">
        <v>2803</v>
      </c>
      <c r="P633" t="s">
        <v>2642</v>
      </c>
      <c r="Q633" t="s">
        <v>2640</v>
      </c>
      <c r="R633" t="s">
        <v>4687</v>
      </c>
      <c r="S633" t="s">
        <v>2671</v>
      </c>
      <c r="T633" t="s">
        <v>2706</v>
      </c>
      <c r="U633" t="s">
        <v>488</v>
      </c>
      <c r="V633" s="7" t="s">
        <v>881</v>
      </c>
      <c r="W633" s="8">
        <v>12000</v>
      </c>
      <c r="X633" t="s">
        <v>4688</v>
      </c>
      <c r="Y633" t="s">
        <v>4686</v>
      </c>
      <c r="Z633" s="8">
        <v>39193</v>
      </c>
      <c r="AA633" s="9">
        <v>7.08</v>
      </c>
      <c r="AB633" s="8">
        <v>16480.87</v>
      </c>
      <c r="AD633" s="10">
        <v>4108439</v>
      </c>
      <c r="AE633" s="11">
        <v>44680</v>
      </c>
      <c r="AF633" s="8">
        <v>30030</v>
      </c>
      <c r="AG633" s="8">
        <v>2837</v>
      </c>
      <c r="AH633" s="12">
        <v>0.23641666666666666</v>
      </c>
      <c r="AI633" s="8">
        <v>400.70621468926555</v>
      </c>
      <c r="AJ633" s="11">
        <v>46625.706214699072</v>
      </c>
      <c r="AK633" s="11">
        <v>47817</v>
      </c>
      <c r="AL633" s="10">
        <v>-1192</v>
      </c>
      <c r="AM633">
        <v>50464.36</v>
      </c>
      <c r="AN633">
        <v>1.7028633333333334</v>
      </c>
      <c r="AO633" s="40" t="str">
        <f>E633&amp;F633&amp;U633</f>
        <v>ATSBKSY-SVBKRHF</v>
      </c>
      <c r="AP633" s="40" t="str">
        <f>_xlfn.XLOOKUP(AO633,CrossRef!N:N,CrossRef!A:A,"NOT FOUND",0)</f>
        <v>ATS4006RF</v>
      </c>
      <c r="AQ633" s="40" t="str">
        <f>IFERROR(_xlfn.XLOOKUP(AO633,CrossRef!$N:$N,CrossRef!$E:$E,"Not Found"),"-")</f>
        <v>16H</v>
      </c>
      <c r="AR633" s="40" t="str">
        <f>IFERROR(_xlfn.XLOOKUP(AO633,CrossRef!$N:$N,CrossRef!$G:$G,"Not Found"),"-")</f>
        <v>4006 - WHEEL &amp; BRAKE ASSEMBLY</v>
      </c>
      <c r="AS633" s="40" t="str">
        <f>IFERROR(_xlfn.XLOOKUP(AO633,CrossRef!$N:$N,CrossRef!$H:$H,"Not Found"),"-")</f>
        <v>RF - RIGHT FRONT</v>
      </c>
    </row>
    <row r="634" spans="1:45" hidden="1" x14ac:dyDescent="0.3">
      <c r="A634" s="38" t="str">
        <f>E634&amp;F634&amp;U634</f>
        <v>ATSBKSY-SVBKLHR</v>
      </c>
      <c r="B634" s="38" t="str">
        <f>I634&amp;D634&amp;C634</f>
        <v>GD14064006LR</v>
      </c>
      <c r="C634" s="38" t="str">
        <f>_xlfn.XLOOKUP(A634,CrossRef!N:N,CrossRef!D:D,"",0)</f>
        <v>LR</v>
      </c>
      <c r="D634" s="38" t="str">
        <f>_xlfn.XLOOKUP(A634,CrossRef!N:N,CrossRef!C:C,"",0)</f>
        <v>4006</v>
      </c>
      <c r="E634" s="38" t="str">
        <f>LEFT(M634,3)</f>
        <v>ATS</v>
      </c>
      <c r="F634" s="38" t="str">
        <f>_xlfn.TEXTAFTER(J634,"-")</f>
        <v>BKSY-SVBK</v>
      </c>
      <c r="G634" t="s">
        <v>2648</v>
      </c>
      <c r="H634" t="s">
        <v>2649</v>
      </c>
      <c r="I634" t="s">
        <v>4682</v>
      </c>
      <c r="J634" s="7" t="s">
        <v>877</v>
      </c>
      <c r="K634" t="s">
        <v>2638</v>
      </c>
      <c r="L634" t="s">
        <v>92</v>
      </c>
      <c r="M634" t="s">
        <v>4683</v>
      </c>
      <c r="N634" t="s">
        <v>2640</v>
      </c>
      <c r="O634" t="s">
        <v>2803</v>
      </c>
      <c r="P634" t="s">
        <v>2642</v>
      </c>
      <c r="Q634" t="s">
        <v>2640</v>
      </c>
      <c r="R634" t="s">
        <v>4689</v>
      </c>
      <c r="S634" t="s">
        <v>2671</v>
      </c>
      <c r="T634" t="s">
        <v>2706</v>
      </c>
      <c r="U634" t="s">
        <v>491</v>
      </c>
      <c r="V634" s="7" t="s">
        <v>880</v>
      </c>
      <c r="W634" s="8">
        <v>12000</v>
      </c>
      <c r="X634" t="s">
        <v>4690</v>
      </c>
      <c r="Y634" t="s">
        <v>4686</v>
      </c>
      <c r="Z634" s="8">
        <v>39193</v>
      </c>
      <c r="AA634" s="9">
        <v>7.08</v>
      </c>
      <c r="AB634" s="8">
        <v>16480.87</v>
      </c>
      <c r="AD634" s="10">
        <v>4123717</v>
      </c>
      <c r="AE634" s="11">
        <v>44680</v>
      </c>
      <c r="AF634" s="8">
        <v>30030</v>
      </c>
      <c r="AG634" s="8">
        <v>2837</v>
      </c>
      <c r="AH634" s="12">
        <v>0.23641666666666666</v>
      </c>
      <c r="AI634" s="8">
        <v>400.70621468926555</v>
      </c>
      <c r="AJ634" s="11">
        <v>46625.706214699072</v>
      </c>
      <c r="AK634" s="11">
        <v>47817</v>
      </c>
      <c r="AL634" s="10">
        <v>-1192</v>
      </c>
      <c r="AM634">
        <v>50464.36</v>
      </c>
      <c r="AN634">
        <v>1.7028633333333334</v>
      </c>
      <c r="AO634" s="40" t="str">
        <f>E634&amp;F634&amp;U634</f>
        <v>ATSBKSY-SVBKLHR</v>
      </c>
      <c r="AP634" s="40" t="str">
        <f>_xlfn.XLOOKUP(AO634,CrossRef!N:N,CrossRef!A:A,"NOT FOUND",0)</f>
        <v>ATS4006LR</v>
      </c>
      <c r="AQ634" s="40" t="str">
        <f>IFERROR(_xlfn.XLOOKUP(AO634,CrossRef!$N:$N,CrossRef!$E:$E,"Not Found"),"-")</f>
        <v>16H</v>
      </c>
      <c r="AR634" s="40" t="str">
        <f>IFERROR(_xlfn.XLOOKUP(AO634,CrossRef!$N:$N,CrossRef!$G:$G,"Not Found"),"-")</f>
        <v>4006 - WHEEL &amp; BRAKE ASSEMBLY</v>
      </c>
      <c r="AS634" s="40" t="str">
        <f>IFERROR(_xlfn.XLOOKUP(AO634,CrossRef!$N:$N,CrossRef!$H:$H,"Not Found"),"-")</f>
        <v>LR - LEFT REAR</v>
      </c>
    </row>
    <row r="635" spans="1:45" hidden="1" x14ac:dyDescent="0.3">
      <c r="A635" s="38" t="str">
        <f>E635&amp;F635&amp;U635</f>
        <v>ATSBKSY-SVBKLHF</v>
      </c>
      <c r="B635" s="38" t="str">
        <f>I635&amp;D635&amp;C635</f>
        <v>GD14064006LF</v>
      </c>
      <c r="C635" s="38" t="str">
        <f>_xlfn.XLOOKUP(A635,CrossRef!N:N,CrossRef!D:D,"",0)</f>
        <v>LF</v>
      </c>
      <c r="D635" s="38" t="str">
        <f>_xlfn.XLOOKUP(A635,CrossRef!N:N,CrossRef!C:C,"",0)</f>
        <v>4006</v>
      </c>
      <c r="E635" s="38" t="str">
        <f>LEFT(M635,3)</f>
        <v>ATS</v>
      </c>
      <c r="F635" s="38" t="str">
        <f>_xlfn.TEXTAFTER(J635,"-")</f>
        <v>BKSY-SVBK</v>
      </c>
      <c r="G635" t="s">
        <v>2648</v>
      </c>
      <c r="H635" t="s">
        <v>2649</v>
      </c>
      <c r="I635" t="s">
        <v>4682</v>
      </c>
      <c r="J635" s="7" t="s">
        <v>877</v>
      </c>
      <c r="K635" t="s">
        <v>2638</v>
      </c>
      <c r="L635" t="s">
        <v>92</v>
      </c>
      <c r="M635" t="s">
        <v>4683</v>
      </c>
      <c r="N635" t="s">
        <v>2640</v>
      </c>
      <c r="O635" t="s">
        <v>2803</v>
      </c>
      <c r="P635" t="s">
        <v>2642</v>
      </c>
      <c r="Q635" t="s">
        <v>2640</v>
      </c>
      <c r="R635" t="s">
        <v>4691</v>
      </c>
      <c r="S635" t="s">
        <v>2671</v>
      </c>
      <c r="T635" t="s">
        <v>2706</v>
      </c>
      <c r="U635" t="s">
        <v>485</v>
      </c>
      <c r="V635" s="7" t="s">
        <v>878</v>
      </c>
      <c r="W635" s="8">
        <v>12000</v>
      </c>
      <c r="X635" t="s">
        <v>4692</v>
      </c>
      <c r="Y635" t="s">
        <v>4686</v>
      </c>
      <c r="Z635" s="8">
        <v>39193</v>
      </c>
      <c r="AA635" s="9">
        <v>7.08</v>
      </c>
      <c r="AB635" s="8">
        <v>16480.87</v>
      </c>
      <c r="AD635" s="10">
        <v>4108461</v>
      </c>
      <c r="AE635" s="11">
        <v>44680</v>
      </c>
      <c r="AF635" s="8">
        <v>30030</v>
      </c>
      <c r="AG635" s="8">
        <v>2837</v>
      </c>
      <c r="AH635" s="12">
        <v>0.23641666666666666</v>
      </c>
      <c r="AI635" s="8">
        <v>400.70621468926555</v>
      </c>
      <c r="AJ635" s="11">
        <v>46625.706214699072</v>
      </c>
      <c r="AK635" s="11">
        <v>47817</v>
      </c>
      <c r="AL635" s="10">
        <v>-1192</v>
      </c>
      <c r="AM635">
        <v>50464.36</v>
      </c>
      <c r="AN635">
        <v>1.7028633333333334</v>
      </c>
      <c r="AO635" s="40" t="str">
        <f>E635&amp;F635&amp;U635</f>
        <v>ATSBKSY-SVBKLHF</v>
      </c>
      <c r="AP635" s="40" t="str">
        <f>_xlfn.XLOOKUP(AO635,CrossRef!N:N,CrossRef!A:A,"NOT FOUND",0)</f>
        <v>ATS4006LF</v>
      </c>
      <c r="AQ635" s="40" t="str">
        <f>IFERROR(_xlfn.XLOOKUP(AO635,CrossRef!$N:$N,CrossRef!$E:$E,"Not Found"),"-")</f>
        <v>16H</v>
      </c>
      <c r="AR635" s="40" t="str">
        <f>IFERROR(_xlfn.XLOOKUP(AO635,CrossRef!$N:$N,CrossRef!$G:$G,"Not Found"),"-")</f>
        <v>4006 - WHEEL &amp; BRAKE ASSEMBLY</v>
      </c>
      <c r="AS635" s="40" t="str">
        <f>IFERROR(_xlfn.XLOOKUP(AO635,CrossRef!$N:$N,CrossRef!$H:$H,"Not Found"),"-")</f>
        <v>LF - LEFT FRONT</v>
      </c>
    </row>
    <row r="636" spans="1:45" hidden="1" x14ac:dyDescent="0.3">
      <c r="A636" s="38" t="str">
        <f>E636&amp;F636&amp;U636</f>
        <v>SSPDRIV</v>
      </c>
      <c r="B636" s="38" t="str">
        <f>I636&amp;D636&amp;C636</f>
        <v>TD6576</v>
      </c>
      <c r="C636" s="38" t="str">
        <f>_xlfn.XLOOKUP(A636,CrossRef!N:N,CrossRef!D:D,"",0)</f>
        <v/>
      </c>
      <c r="D636" s="38" t="str">
        <f>_xlfn.XLOOKUP(A636,CrossRef!N:N,CrossRef!C:C,"",0)</f>
        <v/>
      </c>
      <c r="E636" s="38" t="str">
        <f>LEFT(M636,3)</f>
        <v>SSP</v>
      </c>
      <c r="F636" s="38" t="str">
        <f>_xlfn.TEXTAFTER(J636,"-")</f>
        <v>DRIV</v>
      </c>
      <c r="G636" t="s">
        <v>2725</v>
      </c>
      <c r="H636" t="s">
        <v>2726</v>
      </c>
      <c r="I636" t="s">
        <v>2895</v>
      </c>
      <c r="J636" s="7" t="s">
        <v>1416</v>
      </c>
      <c r="K636" t="s">
        <v>2638</v>
      </c>
      <c r="L636" t="s">
        <v>183</v>
      </c>
      <c r="M636" t="s">
        <v>2896</v>
      </c>
      <c r="N636" t="s">
        <v>2640</v>
      </c>
      <c r="O636" t="s">
        <v>2871</v>
      </c>
      <c r="P636" t="s">
        <v>2642</v>
      </c>
      <c r="Q636" t="s">
        <v>2640</v>
      </c>
      <c r="R636" t="s">
        <v>4693</v>
      </c>
      <c r="S636" t="s">
        <v>2655</v>
      </c>
      <c r="T636" t="s">
        <v>2818</v>
      </c>
      <c r="U636" t="s">
        <v>2657</v>
      </c>
      <c r="V636" s="7" t="s">
        <v>327</v>
      </c>
      <c r="W636" s="8">
        <v>18000</v>
      </c>
      <c r="X636" t="s">
        <v>4694</v>
      </c>
      <c r="Y636" t="s">
        <v>3647</v>
      </c>
      <c r="Z636" s="8">
        <v>68886</v>
      </c>
      <c r="AA636" s="9">
        <v>14.49</v>
      </c>
      <c r="AB636" s="8">
        <v>0</v>
      </c>
      <c r="AD636" s="10">
        <v>0</v>
      </c>
      <c r="AE636" s="11"/>
      <c r="AF636" s="8">
        <v>53726</v>
      </c>
      <c r="AG636" s="8">
        <v>2840</v>
      </c>
      <c r="AH636" s="12">
        <v>0.15777777777777777</v>
      </c>
      <c r="AI636" s="8">
        <v>195.99723947550035</v>
      </c>
      <c r="AJ636" s="11">
        <v>46420.997239467593</v>
      </c>
      <c r="AK636" s="11">
        <v>46440</v>
      </c>
      <c r="AL636" s="10">
        <v>-20</v>
      </c>
      <c r="AM636">
        <v>72001.350000000006</v>
      </c>
      <c r="AN636">
        <v>1.0152972222222225</v>
      </c>
      <c r="AO636" s="40" t="str">
        <f>E636&amp;F636&amp;U636</f>
        <v>SSPDRIV</v>
      </c>
      <c r="AP636" s="40" t="str">
        <f>_xlfn.XLOOKUP(AO636,CrossRef!N:N,CrossRef!A:A,"NOT FOUND",0)</f>
        <v>NOT FOUND</v>
      </c>
      <c r="AQ636" s="40" t="str">
        <f>IFERROR(_xlfn.XLOOKUP(AO636,CrossRef!$N:$N,CrossRef!$E:$E,"Not Found"),"-")</f>
        <v>Not Found</v>
      </c>
      <c r="AR636" s="40" t="str">
        <f>IFERROR(_xlfn.XLOOKUP(AO636,CrossRef!$N:$N,CrossRef!$G:$G,"Not Found"),"-")</f>
        <v>Not Found</v>
      </c>
      <c r="AS636" s="40" t="str">
        <f>IFERROR(_xlfn.XLOOKUP(AO636,CrossRef!$N:$N,CrossRef!$H:$H,"Not Found"),"-")</f>
        <v>Not Found</v>
      </c>
    </row>
    <row r="637" spans="1:45" hidden="1" x14ac:dyDescent="0.3">
      <c r="A637" s="38" t="str">
        <f>E637&amp;F637&amp;U637</f>
        <v>ATYDRIV-TQCV</v>
      </c>
      <c r="B637" s="38" t="str">
        <f>I637&amp;D637&amp;C637</f>
        <v>QTD36310100</v>
      </c>
      <c r="C637" s="38" t="str">
        <f>_xlfn.XLOOKUP(A637,CrossRef!N:N,CrossRef!D:D,"",0)</f>
        <v>00</v>
      </c>
      <c r="D637" s="38" t="str">
        <f>_xlfn.XLOOKUP(A637,CrossRef!N:N,CrossRef!C:C,"",0)</f>
        <v>3101</v>
      </c>
      <c r="E637" s="38" t="str">
        <f>LEFT(M637,3)</f>
        <v>ATY</v>
      </c>
      <c r="F637" s="38" t="str">
        <f>_xlfn.TEXTAFTER(J637,"-")</f>
        <v>DRIV-TQCV</v>
      </c>
      <c r="G637" t="s">
        <v>2635</v>
      </c>
      <c r="H637" t="s">
        <v>2636</v>
      </c>
      <c r="I637" t="s">
        <v>3013</v>
      </c>
      <c r="J637" s="7" t="s">
        <v>1417</v>
      </c>
      <c r="K637" t="s">
        <v>2638</v>
      </c>
      <c r="L637" t="s">
        <v>151</v>
      </c>
      <c r="M637" t="s">
        <v>3014</v>
      </c>
      <c r="N637" t="s">
        <v>2640</v>
      </c>
      <c r="O637" t="s">
        <v>2641</v>
      </c>
      <c r="P637" t="s">
        <v>2642</v>
      </c>
      <c r="Q637" t="s">
        <v>2640</v>
      </c>
      <c r="R637" t="s">
        <v>4695</v>
      </c>
      <c r="S637" t="s">
        <v>2655</v>
      </c>
      <c r="T637" t="s">
        <v>2678</v>
      </c>
      <c r="U637" t="s">
        <v>2657</v>
      </c>
      <c r="V637" s="7" t="s">
        <v>390</v>
      </c>
      <c r="W637" s="8">
        <v>15400</v>
      </c>
      <c r="X637" t="s">
        <v>4696</v>
      </c>
      <c r="Y637" t="s">
        <v>3102</v>
      </c>
      <c r="Z637" s="8">
        <v>146948</v>
      </c>
      <c r="AA637" s="9">
        <v>10.62</v>
      </c>
      <c r="AB637" s="8">
        <v>53050.69</v>
      </c>
      <c r="AD637" s="10">
        <v>4270048</v>
      </c>
      <c r="AE637" s="11">
        <v>44925</v>
      </c>
      <c r="AF637" s="8">
        <v>134391</v>
      </c>
      <c r="AG637" s="8">
        <v>2843</v>
      </c>
      <c r="AH637" s="12">
        <v>0.18461038961038961</v>
      </c>
      <c r="AI637" s="8">
        <v>267.7024482109228</v>
      </c>
      <c r="AJ637" s="11">
        <v>46492.702448229167</v>
      </c>
      <c r="AK637" s="11">
        <v>47611</v>
      </c>
      <c r="AL637" s="10">
        <v>-1119</v>
      </c>
      <c r="AM637">
        <v>161667.32</v>
      </c>
      <c r="AO637" s="40" t="str">
        <f>E637&amp;F637&amp;U637</f>
        <v>ATYDRIV-TQCV</v>
      </c>
      <c r="AP637" s="40" t="str">
        <f>_xlfn.XLOOKUP(AO637,CrossRef!N:N,CrossRef!A:A,"NOT FOUND",0)</f>
        <v>ATY310100</v>
      </c>
      <c r="AQ637" s="40" t="str">
        <f>IFERROR(_xlfn.XLOOKUP(AO637,CrossRef!$N:$N,CrossRef!$E:$E,"Not Found"),"-")</f>
        <v>793C</v>
      </c>
      <c r="AR637" s="40" t="str">
        <f>IFERROR(_xlfn.XLOOKUP(AO637,CrossRef!$N:$N,CrossRef!$G:$G,"Not Found"),"-")</f>
        <v>3101 - TORQUE CONVERTER</v>
      </c>
      <c r="AS637" s="40" t="str">
        <f>IFERROR(_xlfn.XLOOKUP(AO637,CrossRef!$N:$N,CrossRef!$H:$H,"Not Found"),"-")</f>
        <v>00 - (NONE)</v>
      </c>
    </row>
    <row r="638" spans="1:45" hidden="1" x14ac:dyDescent="0.3">
      <c r="A638" s="38" t="str">
        <f>E638&amp;F638&amp;U638</f>
        <v>FDBENGI</v>
      </c>
      <c r="B638" s="38" t="str">
        <f>I638&amp;D638&amp;C638</f>
        <v>QTD21100000</v>
      </c>
      <c r="C638" s="38" t="str">
        <f>_xlfn.XLOOKUP(A638,CrossRef!N:N,CrossRef!D:D,"",0)</f>
        <v>00</v>
      </c>
      <c r="D638" s="38" t="str">
        <f>_xlfn.XLOOKUP(A638,CrossRef!N:N,CrossRef!C:C,"",0)</f>
        <v>1000</v>
      </c>
      <c r="E638" s="38" t="str">
        <f>LEFT(M638,3)</f>
        <v>FDB</v>
      </c>
      <c r="F638" s="38" t="str">
        <f>_xlfn.TEXTAFTER(J638,"-")</f>
        <v>ENGI</v>
      </c>
      <c r="G638" t="s">
        <v>2635</v>
      </c>
      <c r="H638" t="s">
        <v>2636</v>
      </c>
      <c r="I638" t="s">
        <v>3061</v>
      </c>
      <c r="J638" s="7" t="s">
        <v>1418</v>
      </c>
      <c r="K638" t="s">
        <v>2638</v>
      </c>
      <c r="L638" t="s">
        <v>155</v>
      </c>
      <c r="M638" t="s">
        <v>3062</v>
      </c>
      <c r="N638" t="s">
        <v>2640</v>
      </c>
      <c r="O638" t="s">
        <v>2641</v>
      </c>
      <c r="P638" t="s">
        <v>2642</v>
      </c>
      <c r="Q638" t="s">
        <v>2640</v>
      </c>
      <c r="R638" t="s">
        <v>4697</v>
      </c>
      <c r="S638" t="s">
        <v>2655</v>
      </c>
      <c r="T638" t="s">
        <v>3265</v>
      </c>
      <c r="U638" t="s">
        <v>2657</v>
      </c>
      <c r="V638" s="7" t="s">
        <v>154</v>
      </c>
      <c r="W638" s="8">
        <v>17600</v>
      </c>
      <c r="X638" t="s">
        <v>4698</v>
      </c>
      <c r="Y638" t="s">
        <v>3406</v>
      </c>
      <c r="Z638" s="8">
        <v>96281</v>
      </c>
      <c r="AA638" s="9">
        <v>14.85</v>
      </c>
      <c r="AB638" s="8">
        <v>606271.82999999996</v>
      </c>
      <c r="AD638" s="10">
        <v>4316202</v>
      </c>
      <c r="AE638" s="11">
        <v>45012</v>
      </c>
      <c r="AF638" s="8">
        <v>81545</v>
      </c>
      <c r="AG638" s="8">
        <v>2864</v>
      </c>
      <c r="AH638" s="12">
        <v>0.16272727272727272</v>
      </c>
      <c r="AI638" s="8">
        <v>192.86195286195286</v>
      </c>
      <c r="AJ638" s="11">
        <v>46417.861952858795</v>
      </c>
      <c r="AK638" s="11">
        <v>46667</v>
      </c>
      <c r="AL638" s="10">
        <v>-250</v>
      </c>
      <c r="AM638">
        <v>102844.7</v>
      </c>
      <c r="AN638">
        <v>1.2102102272727271</v>
      </c>
      <c r="AO638" s="40" t="str">
        <f>E638&amp;F638&amp;U638</f>
        <v>FDBENGI</v>
      </c>
      <c r="AP638" s="40" t="str">
        <f>_xlfn.XLOOKUP(AO638,CrossRef!N:N,CrossRef!A:A,"NOT FOUND",0)</f>
        <v>FDB100000</v>
      </c>
      <c r="AQ638" s="40" t="str">
        <f>IFERROR(_xlfn.XLOOKUP(AO638,CrossRef!$N:$N,CrossRef!$E:$E,"Not Found"),"-")</f>
        <v>793D</v>
      </c>
      <c r="AR638" s="40" t="str">
        <f>IFERROR(_xlfn.XLOOKUP(AO638,CrossRef!$N:$N,CrossRef!$G:$G,"Not Found"),"-")</f>
        <v>1000 - ENGINE</v>
      </c>
      <c r="AS638" s="40" t="str">
        <f>IFERROR(_xlfn.XLOOKUP(AO638,CrossRef!$N:$N,CrossRef!$H:$H,"Not Found"),"-")</f>
        <v>00 - (NONE)</v>
      </c>
    </row>
    <row r="639" spans="1:45" hidden="1" x14ac:dyDescent="0.3">
      <c r="A639" s="38" t="str">
        <f>E639&amp;F639&amp;U639</f>
        <v>340HYSY-VAHY-VAACRH</v>
      </c>
      <c r="B639" s="38" t="str">
        <f>I639&amp;D639&amp;C639</f>
        <v>QEX011</v>
      </c>
      <c r="C639" s="38" t="str">
        <f>_xlfn.XLOOKUP(A639,CrossRef!N:N,CrossRef!D:D,"",0)</f>
        <v/>
      </c>
      <c r="D639" s="38" t="str">
        <f>_xlfn.XLOOKUP(A639,CrossRef!N:N,CrossRef!C:C,"",0)</f>
        <v/>
      </c>
      <c r="E639" s="38" t="str">
        <f>LEFT(M639,3)</f>
        <v>340</v>
      </c>
      <c r="F639" s="38" t="str">
        <f>_xlfn.TEXTAFTER(J639,"-")</f>
        <v>HYSY-VAHY-VAAC</v>
      </c>
      <c r="G639" t="s">
        <v>2635</v>
      </c>
      <c r="H639" t="s">
        <v>2636</v>
      </c>
      <c r="I639" t="s">
        <v>2838</v>
      </c>
      <c r="J639" s="7" t="s">
        <v>1419</v>
      </c>
      <c r="K639" t="s">
        <v>2638</v>
      </c>
      <c r="L639" t="s">
        <v>2755</v>
      </c>
      <c r="M639" t="s">
        <v>2839</v>
      </c>
      <c r="N639" t="s">
        <v>2640</v>
      </c>
      <c r="O639" t="s">
        <v>2641</v>
      </c>
      <c r="P639" t="s">
        <v>2642</v>
      </c>
      <c r="Q639" t="s">
        <v>2640</v>
      </c>
      <c r="R639" t="s">
        <v>4699</v>
      </c>
      <c r="S639" t="s">
        <v>2655</v>
      </c>
      <c r="T639" t="s">
        <v>3430</v>
      </c>
      <c r="U639" t="s">
        <v>63</v>
      </c>
      <c r="V639" s="7" t="s">
        <v>1420</v>
      </c>
      <c r="W639" s="8">
        <v>29700</v>
      </c>
      <c r="X639" t="s">
        <v>4700</v>
      </c>
      <c r="Y639" t="s">
        <v>4701</v>
      </c>
      <c r="Z639" s="8">
        <v>69943.199999999997</v>
      </c>
      <c r="AA639" s="9">
        <v>13.19</v>
      </c>
      <c r="AB639" s="8">
        <v>62482.55</v>
      </c>
      <c r="AD639" s="10">
        <v>4752122</v>
      </c>
      <c r="AE639" s="11">
        <v>44312</v>
      </c>
      <c r="AF639" s="8">
        <v>43114</v>
      </c>
      <c r="AG639" s="8">
        <v>2870.8000000000029</v>
      </c>
      <c r="AH639" s="12">
        <v>9.6659932659932751E-2</v>
      </c>
      <c r="AI639" s="8">
        <v>217.64973464746043</v>
      </c>
      <c r="AJ639" s="11">
        <v>46442.649734641207</v>
      </c>
      <c r="AK639" s="11">
        <v>48650</v>
      </c>
      <c r="AL639" s="10">
        <v>-2208</v>
      </c>
      <c r="AM639">
        <v>101928.95</v>
      </c>
      <c r="AO639" s="40" t="str">
        <f>E639&amp;F639&amp;U639</f>
        <v>340HYSY-VAHY-VAACRH</v>
      </c>
      <c r="AP639" s="40" t="str">
        <f>_xlfn.XLOOKUP(AO639,CrossRef!N:N,CrossRef!A:A,"NOT FOUND",0)</f>
        <v>NOT FOUND</v>
      </c>
      <c r="AQ639" s="40" t="str">
        <f>IFERROR(_xlfn.XLOOKUP(AO639,CrossRef!$N:$N,CrossRef!$E:$E,"Not Found"),"-")</f>
        <v>Not Found</v>
      </c>
      <c r="AR639" s="40" t="str">
        <f>IFERROR(_xlfn.XLOOKUP(AO639,CrossRef!$N:$N,CrossRef!$G:$G,"Not Found"),"-")</f>
        <v>Not Found</v>
      </c>
      <c r="AS639" s="40" t="str">
        <f>IFERROR(_xlfn.XLOOKUP(AO639,CrossRef!$N:$N,CrossRef!$H:$H,"Not Found"),"-")</f>
        <v>Not Found</v>
      </c>
    </row>
    <row r="640" spans="1:45" hidden="1" x14ac:dyDescent="0.3">
      <c r="A640" s="38" t="str">
        <f>E640&amp;F640&amp;U640</f>
        <v>340HYSY-VAHY-VAACLH</v>
      </c>
      <c r="B640" s="38" t="str">
        <f>I640&amp;D640&amp;C640</f>
        <v>QEX011</v>
      </c>
      <c r="C640" s="38" t="str">
        <f>_xlfn.XLOOKUP(A640,CrossRef!N:N,CrossRef!D:D,"",0)</f>
        <v/>
      </c>
      <c r="D640" s="38" t="str">
        <f>_xlfn.XLOOKUP(A640,CrossRef!N:N,CrossRef!C:C,"",0)</f>
        <v/>
      </c>
      <c r="E640" s="38" t="str">
        <f>LEFT(M640,3)</f>
        <v>340</v>
      </c>
      <c r="F640" s="38" t="str">
        <f>_xlfn.TEXTAFTER(J640,"-")</f>
        <v>HYSY-VAHY-VAAC</v>
      </c>
      <c r="G640" t="s">
        <v>2635</v>
      </c>
      <c r="H640" t="s">
        <v>2636</v>
      </c>
      <c r="I640" t="s">
        <v>2838</v>
      </c>
      <c r="J640" s="7" t="s">
        <v>1419</v>
      </c>
      <c r="K640" t="s">
        <v>2638</v>
      </c>
      <c r="L640" t="s">
        <v>2755</v>
      </c>
      <c r="M640" t="s">
        <v>2839</v>
      </c>
      <c r="N640" t="s">
        <v>2640</v>
      </c>
      <c r="O640" t="s">
        <v>2641</v>
      </c>
      <c r="P640" t="s">
        <v>2642</v>
      </c>
      <c r="Q640" t="s">
        <v>2640</v>
      </c>
      <c r="R640" t="s">
        <v>4702</v>
      </c>
      <c r="S640" t="s">
        <v>2655</v>
      </c>
      <c r="T640" t="s">
        <v>3430</v>
      </c>
      <c r="U640" t="s">
        <v>59</v>
      </c>
      <c r="V640" s="7" t="s">
        <v>834</v>
      </c>
      <c r="W640" s="8">
        <v>29700</v>
      </c>
      <c r="X640" t="s">
        <v>4703</v>
      </c>
      <c r="Y640" t="s">
        <v>3432</v>
      </c>
      <c r="Z640" s="8">
        <v>69943.199999999997</v>
      </c>
      <c r="AA640" s="9">
        <v>13.19</v>
      </c>
      <c r="AB640" s="8">
        <v>62482.55</v>
      </c>
      <c r="AD640" s="10">
        <v>4752285</v>
      </c>
      <c r="AE640" s="11">
        <v>44312</v>
      </c>
      <c r="AF640" s="8">
        <v>43114</v>
      </c>
      <c r="AG640" s="8">
        <v>2870.8000000000029</v>
      </c>
      <c r="AH640" s="12">
        <v>9.6659932659932751E-2</v>
      </c>
      <c r="AI640" s="8">
        <v>217.64973464746043</v>
      </c>
      <c r="AJ640" s="11">
        <v>46442.649734641207</v>
      </c>
      <c r="AK640" s="11">
        <v>48650</v>
      </c>
      <c r="AL640" s="10">
        <v>-2208</v>
      </c>
      <c r="AM640">
        <v>101928.95</v>
      </c>
      <c r="AO640" s="40" t="str">
        <f>E640&amp;F640&amp;U640</f>
        <v>340HYSY-VAHY-VAACLH</v>
      </c>
      <c r="AP640" s="40" t="str">
        <f>_xlfn.XLOOKUP(AO640,CrossRef!N:N,CrossRef!A:A,"NOT FOUND",0)</f>
        <v>NOT FOUND</v>
      </c>
      <c r="AQ640" s="40" t="str">
        <f>IFERROR(_xlfn.XLOOKUP(AO640,CrossRef!$N:$N,CrossRef!$E:$E,"Not Found"),"-")</f>
        <v>Not Found</v>
      </c>
      <c r="AR640" s="40" t="str">
        <f>IFERROR(_xlfn.XLOOKUP(AO640,CrossRef!$N:$N,CrossRef!$G:$G,"Not Found"),"-")</f>
        <v>Not Found</v>
      </c>
      <c r="AS640" s="40" t="str">
        <f>IFERROR(_xlfn.XLOOKUP(AO640,CrossRef!$N:$N,CrossRef!$H:$H,"Not Found"),"-")</f>
        <v>Not Found</v>
      </c>
    </row>
    <row r="641" spans="1:45" hidden="1" x14ac:dyDescent="0.3">
      <c r="A641" s="38" t="str">
        <f>E641&amp;F641&amp;U641</f>
        <v>RABDRIV-FIDVRH</v>
      </c>
      <c r="B641" s="38" t="str">
        <f>I641&amp;D641&amp;C641</f>
        <v>DZ81664050RI</v>
      </c>
      <c r="C641" s="38" t="str">
        <f>_xlfn.XLOOKUP(A641,CrossRef!N:N,CrossRef!D:D,"",0)</f>
        <v>RI</v>
      </c>
      <c r="D641" s="38" t="str">
        <f>_xlfn.XLOOKUP(A641,CrossRef!N:N,CrossRef!C:C,"",0)</f>
        <v>4050</v>
      </c>
      <c r="E641" s="38" t="str">
        <f>LEFT(M641,3)</f>
        <v>RAB</v>
      </c>
      <c r="F641" s="38" t="str">
        <f>_xlfn.TEXTAFTER(J641,"-")</f>
        <v>DRIV-FIDV</v>
      </c>
      <c r="G641" t="s">
        <v>2695</v>
      </c>
      <c r="H641" t="s">
        <v>2696</v>
      </c>
      <c r="I641" t="s">
        <v>2922</v>
      </c>
      <c r="J641" s="7" t="s">
        <v>1421</v>
      </c>
      <c r="K641" t="s">
        <v>2638</v>
      </c>
      <c r="L641" t="s">
        <v>34</v>
      </c>
      <c r="M641" t="s">
        <v>2923</v>
      </c>
      <c r="N641" t="s">
        <v>2640</v>
      </c>
      <c r="O641" t="s">
        <v>2803</v>
      </c>
      <c r="P641" t="s">
        <v>2642</v>
      </c>
      <c r="Q641" t="s">
        <v>2640</v>
      </c>
      <c r="R641" t="s">
        <v>4704</v>
      </c>
      <c r="S641" t="s">
        <v>2655</v>
      </c>
      <c r="T641" t="s">
        <v>3213</v>
      </c>
      <c r="U641" t="s">
        <v>63</v>
      </c>
      <c r="V641" s="7" t="s">
        <v>502</v>
      </c>
      <c r="W641" s="8">
        <v>16000</v>
      </c>
      <c r="X641" t="s">
        <v>4705</v>
      </c>
      <c r="Y641" t="s">
        <v>4706</v>
      </c>
      <c r="Z641" s="8">
        <v>27423</v>
      </c>
      <c r="AA641" s="9">
        <v>13.39</v>
      </c>
      <c r="AB641" s="8">
        <v>77267.240000000005</v>
      </c>
      <c r="AD641" s="10">
        <v>4451738</v>
      </c>
      <c r="AE641" s="11">
        <v>45126</v>
      </c>
      <c r="AF641" s="8">
        <v>14309</v>
      </c>
      <c r="AG641" s="8">
        <v>2886</v>
      </c>
      <c r="AH641" s="12">
        <v>0.18037500000000001</v>
      </c>
      <c r="AI641" s="8">
        <v>215.53398058252426</v>
      </c>
      <c r="AJ641" s="11">
        <v>46440.533980590277</v>
      </c>
      <c r="AK641" s="11">
        <v>48062</v>
      </c>
      <c r="AL641" s="10">
        <v>-1622</v>
      </c>
      <c r="AM641">
        <v>52020.43</v>
      </c>
      <c r="AN641">
        <v>2.356964375</v>
      </c>
      <c r="AO641" s="40" t="str">
        <f>E641&amp;F641&amp;U641</f>
        <v>RABDRIV-FIDVRH</v>
      </c>
      <c r="AP641" s="40" t="str">
        <f>_xlfn.XLOOKUP(AO641,CrossRef!N:N,CrossRef!A:A,"NOT FOUND",0)</f>
        <v>RAB4050RI</v>
      </c>
      <c r="AQ641" s="40" t="str">
        <f>IFERROR(_xlfn.XLOOKUP(AO641,CrossRef!$N:$N,CrossRef!$E:$E,"Not Found"),"-")</f>
        <v>D10T2</v>
      </c>
      <c r="AR641" s="40" t="str">
        <f>IFERROR(_xlfn.XLOOKUP(AO641,CrossRef!$N:$N,CrossRef!$G:$G,"Not Found"),"-")</f>
        <v>4050 - FINAL DRIVE</v>
      </c>
      <c r="AS641" s="40" t="str">
        <f>IFERROR(_xlfn.XLOOKUP(AO641,CrossRef!$N:$N,CrossRef!$H:$H,"Not Found"),"-")</f>
        <v>RI - RIGHT</v>
      </c>
    </row>
    <row r="642" spans="1:45" hidden="1" x14ac:dyDescent="0.3">
      <c r="A642" s="38" t="str">
        <f>E642&amp;F642&amp;U642</f>
        <v>RABDRIV-TQCV</v>
      </c>
      <c r="B642" s="38" t="str">
        <f>I642&amp;D642&amp;C642</f>
        <v>DZ8166310100</v>
      </c>
      <c r="C642" s="38" t="str">
        <f>_xlfn.XLOOKUP(A642,CrossRef!N:N,CrossRef!D:D,"",0)</f>
        <v>00</v>
      </c>
      <c r="D642" s="38" t="str">
        <f>_xlfn.XLOOKUP(A642,CrossRef!N:N,CrossRef!C:C,"",0)</f>
        <v>3101</v>
      </c>
      <c r="E642" s="38" t="str">
        <f>LEFT(M642,3)</f>
        <v>RAB</v>
      </c>
      <c r="F642" s="38" t="str">
        <f>_xlfn.TEXTAFTER(J642,"-")</f>
        <v>DRIV-TQCV</v>
      </c>
      <c r="G642" t="s">
        <v>2695</v>
      </c>
      <c r="H642" t="s">
        <v>2696</v>
      </c>
      <c r="I642" t="s">
        <v>2922</v>
      </c>
      <c r="J642" s="7" t="s">
        <v>1422</v>
      </c>
      <c r="K642" t="s">
        <v>2638</v>
      </c>
      <c r="L642" t="s">
        <v>34</v>
      </c>
      <c r="M642" t="s">
        <v>2923</v>
      </c>
      <c r="N642" t="s">
        <v>2640</v>
      </c>
      <c r="O642" t="s">
        <v>2803</v>
      </c>
      <c r="P642" t="s">
        <v>2642</v>
      </c>
      <c r="Q642" t="s">
        <v>2640</v>
      </c>
      <c r="R642" t="s">
        <v>4707</v>
      </c>
      <c r="S642" t="s">
        <v>2655</v>
      </c>
      <c r="T642" t="s">
        <v>2678</v>
      </c>
      <c r="U642" t="s">
        <v>2657</v>
      </c>
      <c r="V642" s="7" t="s">
        <v>360</v>
      </c>
      <c r="W642" s="8">
        <v>16000</v>
      </c>
      <c r="X642" t="s">
        <v>4708</v>
      </c>
      <c r="Y642" t="s">
        <v>4709</v>
      </c>
      <c r="Z642" s="8">
        <v>27423</v>
      </c>
      <c r="AA642" s="9">
        <v>13.39</v>
      </c>
      <c r="AB642" s="8">
        <v>62991.56</v>
      </c>
      <c r="AD642" s="10">
        <v>4298352</v>
      </c>
      <c r="AE642" s="11">
        <v>45128</v>
      </c>
      <c r="AF642" s="8">
        <v>14309</v>
      </c>
      <c r="AG642" s="8">
        <v>2886</v>
      </c>
      <c r="AH642" s="12">
        <v>0.18037500000000001</v>
      </c>
      <c r="AI642" s="8">
        <v>215.53398058252426</v>
      </c>
      <c r="AJ642" s="11">
        <v>46440.533980590277</v>
      </c>
      <c r="AK642" s="11">
        <v>48062</v>
      </c>
      <c r="AL642" s="10">
        <v>-1622</v>
      </c>
      <c r="AM642">
        <v>52020.43</v>
      </c>
      <c r="AN642">
        <v>2.356964375</v>
      </c>
      <c r="AO642" s="40" t="str">
        <f>E642&amp;F642&amp;U642</f>
        <v>RABDRIV-TQCV</v>
      </c>
      <c r="AP642" s="40" t="str">
        <f>_xlfn.XLOOKUP(AO642,CrossRef!N:N,CrossRef!A:A,"NOT FOUND",0)</f>
        <v>RAB310100</v>
      </c>
      <c r="AQ642" s="40" t="str">
        <f>IFERROR(_xlfn.XLOOKUP(AO642,CrossRef!$N:$N,CrossRef!$E:$E,"Not Found"),"-")</f>
        <v>D10T2</v>
      </c>
      <c r="AR642" s="40" t="str">
        <f>IFERROR(_xlfn.XLOOKUP(AO642,CrossRef!$N:$N,CrossRef!$G:$G,"Not Found"),"-")</f>
        <v>3101 - TORQUE CONVERTER</v>
      </c>
      <c r="AS642" s="40" t="str">
        <f>IFERROR(_xlfn.XLOOKUP(AO642,CrossRef!$N:$N,CrossRef!$H:$H,"Not Found"),"-")</f>
        <v>00 - (NONE)</v>
      </c>
    </row>
    <row r="643" spans="1:45" hidden="1" x14ac:dyDescent="0.3">
      <c r="A643" s="38" t="str">
        <f>E643&amp;F643&amp;U643</f>
        <v>RABENGI-COSY</v>
      </c>
      <c r="B643" s="38" t="str">
        <f>I643&amp;D643&amp;C643</f>
        <v>DZ8166135300</v>
      </c>
      <c r="C643" s="38" t="str">
        <f>_xlfn.XLOOKUP(A643,CrossRef!N:N,CrossRef!D:D,"",0)</f>
        <v>00</v>
      </c>
      <c r="D643" s="38" t="str">
        <f>_xlfn.XLOOKUP(A643,CrossRef!N:N,CrossRef!C:C,"",0)</f>
        <v>1353</v>
      </c>
      <c r="E643" s="38" t="str">
        <f>LEFT(M643,3)</f>
        <v>RAB</v>
      </c>
      <c r="F643" s="38" t="str">
        <f>_xlfn.TEXTAFTER(J643,"-")</f>
        <v>ENGI-COSY</v>
      </c>
      <c r="G643" t="s">
        <v>2695</v>
      </c>
      <c r="H643" t="s">
        <v>2696</v>
      </c>
      <c r="I643" t="s">
        <v>2922</v>
      </c>
      <c r="J643" s="7" t="s">
        <v>1423</v>
      </c>
      <c r="K643" t="s">
        <v>2638</v>
      </c>
      <c r="L643" t="s">
        <v>34</v>
      </c>
      <c r="M643" t="s">
        <v>2923</v>
      </c>
      <c r="N643" t="s">
        <v>2640</v>
      </c>
      <c r="O643" t="s">
        <v>2803</v>
      </c>
      <c r="P643" t="s">
        <v>2642</v>
      </c>
      <c r="Q643" t="s">
        <v>2640</v>
      </c>
      <c r="R643" t="s">
        <v>4710</v>
      </c>
      <c r="S643" t="s">
        <v>2655</v>
      </c>
      <c r="T643" t="s">
        <v>3253</v>
      </c>
      <c r="U643" t="s">
        <v>2657</v>
      </c>
      <c r="V643" s="7" t="s">
        <v>211</v>
      </c>
      <c r="W643" s="8">
        <v>16000</v>
      </c>
      <c r="X643" t="s">
        <v>4711</v>
      </c>
      <c r="Y643" t="s">
        <v>4712</v>
      </c>
      <c r="Z643" s="8">
        <v>27423</v>
      </c>
      <c r="AA643" s="9">
        <v>13.39</v>
      </c>
      <c r="AB643" s="8">
        <v>28100.71</v>
      </c>
      <c r="AD643" s="10">
        <v>4298351</v>
      </c>
      <c r="AE643" s="11">
        <v>45126</v>
      </c>
      <c r="AF643" s="8">
        <v>14309</v>
      </c>
      <c r="AG643" s="8">
        <v>2886</v>
      </c>
      <c r="AH643" s="12">
        <v>0.18037500000000001</v>
      </c>
      <c r="AI643" s="8">
        <v>215.53398058252426</v>
      </c>
      <c r="AJ643" s="11">
        <v>46440.533980590277</v>
      </c>
      <c r="AK643" s="11">
        <v>48062</v>
      </c>
      <c r="AL643" s="10">
        <v>-1622</v>
      </c>
      <c r="AM643">
        <v>52020.43</v>
      </c>
      <c r="AN643">
        <v>2.356964375</v>
      </c>
      <c r="AO643" s="40" t="str">
        <f>E643&amp;F643&amp;U643</f>
        <v>RABENGI-COSY</v>
      </c>
      <c r="AP643" s="40" t="str">
        <f>_xlfn.XLOOKUP(AO643,CrossRef!N:N,CrossRef!A:A,"NOT FOUND",0)</f>
        <v>RAB135300</v>
      </c>
      <c r="AQ643" s="40" t="str">
        <f>IFERROR(_xlfn.XLOOKUP(AO643,CrossRef!$N:$N,CrossRef!$E:$E,"Not Found"),"-")</f>
        <v>D10T2</v>
      </c>
      <c r="AR643" s="40" t="str">
        <f>IFERROR(_xlfn.XLOOKUP(AO643,CrossRef!$N:$N,CrossRef!$G:$G,"Not Found"),"-")</f>
        <v>1353 - RADIATOR</v>
      </c>
      <c r="AS643" s="40" t="str">
        <f>IFERROR(_xlfn.XLOOKUP(AO643,CrossRef!$N:$N,CrossRef!$H:$H,"Not Found"),"-")</f>
        <v>00 - (NONE)</v>
      </c>
    </row>
    <row r="644" spans="1:45" hidden="1" x14ac:dyDescent="0.3">
      <c r="A644" s="38" t="str">
        <f>E644&amp;F644&amp;U644</f>
        <v>DHNENG1LH</v>
      </c>
      <c r="B644" s="38" t="str">
        <f>I644&amp;D644&amp;C644</f>
        <v>EX7108</v>
      </c>
      <c r="C644" s="38" t="str">
        <f>_xlfn.XLOOKUP(A644,CrossRef!N:N,CrossRef!D:D,"",0)</f>
        <v/>
      </c>
      <c r="D644" s="38" t="str">
        <f>_xlfn.XLOOKUP(A644,CrossRef!N:N,CrossRef!C:C,"",0)</f>
        <v/>
      </c>
      <c r="E644" s="38" t="str">
        <f>LEFT(M644,3)</f>
        <v>DHN</v>
      </c>
      <c r="F644" s="38" t="str">
        <f>_xlfn.TEXTAFTER(J644,"-")</f>
        <v>ENG1</v>
      </c>
      <c r="G644" t="s">
        <v>2725</v>
      </c>
      <c r="H644" t="s">
        <v>2726</v>
      </c>
      <c r="I644" t="s">
        <v>2742</v>
      </c>
      <c r="J644" s="7" t="s">
        <v>71</v>
      </c>
      <c r="K644" t="s">
        <v>2638</v>
      </c>
      <c r="L644" t="s">
        <v>69</v>
      </c>
      <c r="M644" t="s">
        <v>2743</v>
      </c>
      <c r="N644" t="s">
        <v>2640</v>
      </c>
      <c r="O644" t="s">
        <v>2653</v>
      </c>
      <c r="P644" t="s">
        <v>2642</v>
      </c>
      <c r="Q644" t="s">
        <v>2640</v>
      </c>
      <c r="R644" t="s">
        <v>4713</v>
      </c>
      <c r="S644" t="s">
        <v>2655</v>
      </c>
      <c r="T644" t="s">
        <v>3265</v>
      </c>
      <c r="U644" t="s">
        <v>59</v>
      </c>
      <c r="V644" s="7" t="s">
        <v>72</v>
      </c>
      <c r="W644" s="8">
        <v>15000</v>
      </c>
      <c r="X644" t="s">
        <v>4714</v>
      </c>
      <c r="Y644" t="s">
        <v>4715</v>
      </c>
      <c r="Z644" s="8">
        <v>51971.6</v>
      </c>
      <c r="AA644" s="9">
        <v>13.9</v>
      </c>
      <c r="AB644" s="8">
        <v>577444.11</v>
      </c>
      <c r="AD644" s="10">
        <v>5021706</v>
      </c>
      <c r="AE644" s="11">
        <v>45392</v>
      </c>
      <c r="AF644" s="8">
        <v>39859.5</v>
      </c>
      <c r="AG644" s="8">
        <v>2887.9000000000015</v>
      </c>
      <c r="AH644" s="12">
        <v>0.19252666666666676</v>
      </c>
      <c r="AI644" s="8">
        <v>207.76258992805765</v>
      </c>
      <c r="AJ644" s="11">
        <v>46432.762589930557</v>
      </c>
      <c r="AK644" s="11">
        <v>46390</v>
      </c>
      <c r="AL644" s="10">
        <v>42</v>
      </c>
      <c r="AM644">
        <v>54265.1</v>
      </c>
      <c r="AN644">
        <v>0.96037333333333319</v>
      </c>
      <c r="AO644" s="40" t="str">
        <f>E644&amp;F644&amp;U644</f>
        <v>DHNENG1LH</v>
      </c>
      <c r="AP644" s="40" t="str">
        <f>_xlfn.XLOOKUP(AO644,CrossRef!N:N,CrossRef!A:A,"NOT FOUND",0)</f>
        <v>NOT FOUND</v>
      </c>
      <c r="AQ644" s="40" t="str">
        <f>IFERROR(_xlfn.XLOOKUP(AO644,CrossRef!$N:$N,CrossRef!$E:$E,"Not Found"),"-")</f>
        <v>Not Found</v>
      </c>
      <c r="AR644" s="40" t="str">
        <f>IFERROR(_xlfn.XLOOKUP(AO644,CrossRef!$N:$N,CrossRef!$G:$G,"Not Found"),"-")</f>
        <v>Not Found</v>
      </c>
      <c r="AS644" s="40" t="str">
        <f>IFERROR(_xlfn.XLOOKUP(AO644,CrossRef!$N:$N,CrossRef!$H:$H,"Not Found"),"-")</f>
        <v>Not Found</v>
      </c>
    </row>
    <row r="645" spans="1:45" hidden="1" x14ac:dyDescent="0.3">
      <c r="A645" s="38" t="str">
        <f>E645&amp;F645&amp;U645</f>
        <v>B9HENGI</v>
      </c>
      <c r="B645" s="38" t="str">
        <f>I645&amp;D645&amp;C645</f>
        <v>GD1423100000</v>
      </c>
      <c r="C645" s="38" t="str">
        <f>_xlfn.XLOOKUP(A645,CrossRef!N:N,CrossRef!D:D,"",0)</f>
        <v>00</v>
      </c>
      <c r="D645" s="38" t="str">
        <f>_xlfn.XLOOKUP(A645,CrossRef!N:N,CrossRef!C:C,"",0)</f>
        <v>1000</v>
      </c>
      <c r="E645" s="38" t="str">
        <f>LEFT(M645,3)</f>
        <v>B9H</v>
      </c>
      <c r="F645" s="38" t="str">
        <f>_xlfn.TEXTAFTER(J645,"-")</f>
        <v>ENGI</v>
      </c>
      <c r="G645" t="s">
        <v>2695</v>
      </c>
      <c r="H645" t="s">
        <v>2696</v>
      </c>
      <c r="I645" t="s">
        <v>4716</v>
      </c>
      <c r="J645" s="7" t="s">
        <v>1424</v>
      </c>
      <c r="K645" t="s">
        <v>2638</v>
      </c>
      <c r="L645" t="s">
        <v>87</v>
      </c>
      <c r="M645" t="s">
        <v>4717</v>
      </c>
      <c r="N645" t="s">
        <v>2640</v>
      </c>
      <c r="O645" t="s">
        <v>2653</v>
      </c>
      <c r="P645" t="s">
        <v>2642</v>
      </c>
      <c r="Q645" t="s">
        <v>2640</v>
      </c>
      <c r="R645" t="s">
        <v>4718</v>
      </c>
      <c r="S645" t="s">
        <v>2655</v>
      </c>
      <c r="T645" t="s">
        <v>3265</v>
      </c>
      <c r="U645" t="s">
        <v>2657</v>
      </c>
      <c r="V645" s="7" t="s">
        <v>26</v>
      </c>
      <c r="W645" s="8">
        <v>16000</v>
      </c>
      <c r="X645" t="s">
        <v>4719</v>
      </c>
      <c r="Y645" t="s">
        <v>4094</v>
      </c>
      <c r="Z645" s="8">
        <v>38885.199999999997</v>
      </c>
      <c r="AA645" s="9">
        <v>10.84</v>
      </c>
      <c r="AB645" s="8">
        <v>129117.42</v>
      </c>
      <c r="AD645" s="10">
        <v>4324861</v>
      </c>
      <c r="AE645" s="11">
        <v>45064</v>
      </c>
      <c r="AF645" s="8">
        <v>25790</v>
      </c>
      <c r="AG645" s="8">
        <v>2904.8000000000029</v>
      </c>
      <c r="AH645" s="12">
        <v>0.18155000000000018</v>
      </c>
      <c r="AI645" s="8">
        <v>267.9704797047973</v>
      </c>
      <c r="AJ645" s="11">
        <v>46492.970479710646</v>
      </c>
      <c r="AK645" s="11">
        <v>46527</v>
      </c>
      <c r="AL645" s="10">
        <v>-35</v>
      </c>
      <c r="AM645">
        <v>42158.879999999997</v>
      </c>
      <c r="AN645">
        <v>1.0230549999999998</v>
      </c>
      <c r="AO645" s="40" t="str">
        <f>E645&amp;F645&amp;U645</f>
        <v>B9HENGI</v>
      </c>
      <c r="AP645" s="40" t="str">
        <f>_xlfn.XLOOKUP(AO645,CrossRef!N:N,CrossRef!A:A,"NOT FOUND",0)</f>
        <v>B9H100000</v>
      </c>
      <c r="AQ645" s="40" t="str">
        <f>IFERROR(_xlfn.XLOOKUP(AO645,CrossRef!$N:$N,CrossRef!$E:$E,"Not Found"),"-")</f>
        <v>16M</v>
      </c>
      <c r="AR645" s="40" t="str">
        <f>IFERROR(_xlfn.XLOOKUP(AO645,CrossRef!$N:$N,CrossRef!$G:$G,"Not Found"),"-")</f>
        <v>1000 - ENGINE</v>
      </c>
      <c r="AS645" s="40" t="str">
        <f>IFERROR(_xlfn.XLOOKUP(AO645,CrossRef!$N:$N,CrossRef!$H:$H,"Not Found"),"-")</f>
        <v>00 - (NONE)</v>
      </c>
    </row>
    <row r="646" spans="1:45" hidden="1" x14ac:dyDescent="0.3">
      <c r="A646" s="38" t="str">
        <f>E646&amp;F646&amp;U646</f>
        <v>B9HENGI-COSY</v>
      </c>
      <c r="B646" s="38" t="str">
        <f>I646&amp;D646&amp;C646</f>
        <v>GD1423135300</v>
      </c>
      <c r="C646" s="38" t="str">
        <f>_xlfn.XLOOKUP(A646,CrossRef!N:N,CrossRef!D:D,"",0)</f>
        <v>00</v>
      </c>
      <c r="D646" s="38" t="str">
        <f>_xlfn.XLOOKUP(A646,CrossRef!N:N,CrossRef!C:C,"",0)</f>
        <v>1353</v>
      </c>
      <c r="E646" s="38" t="str">
        <f>LEFT(M646,3)</f>
        <v>B9H</v>
      </c>
      <c r="F646" s="38" t="str">
        <f>_xlfn.TEXTAFTER(J646,"-")</f>
        <v>ENGI-COSY</v>
      </c>
      <c r="G646" t="s">
        <v>2695</v>
      </c>
      <c r="H646" t="s">
        <v>2696</v>
      </c>
      <c r="I646" t="s">
        <v>4716</v>
      </c>
      <c r="J646" s="7" t="s">
        <v>1425</v>
      </c>
      <c r="K646" t="s">
        <v>2638</v>
      </c>
      <c r="L646" t="s">
        <v>87</v>
      </c>
      <c r="M646" t="s">
        <v>4717</v>
      </c>
      <c r="N646" t="s">
        <v>2640</v>
      </c>
      <c r="O646" t="s">
        <v>2653</v>
      </c>
      <c r="P646" t="s">
        <v>2642</v>
      </c>
      <c r="Q646" t="s">
        <v>2640</v>
      </c>
      <c r="R646" t="s">
        <v>4720</v>
      </c>
      <c r="S646" t="s">
        <v>2655</v>
      </c>
      <c r="T646" t="s">
        <v>3253</v>
      </c>
      <c r="U646" t="s">
        <v>2657</v>
      </c>
      <c r="V646" s="7" t="s">
        <v>211</v>
      </c>
      <c r="W646" s="8">
        <v>16000</v>
      </c>
      <c r="X646" t="s">
        <v>4721</v>
      </c>
      <c r="Y646" t="s">
        <v>4091</v>
      </c>
      <c r="Z646" s="8">
        <v>38885.199999999997</v>
      </c>
      <c r="AA646" s="9">
        <v>10.84</v>
      </c>
      <c r="AB646" s="8">
        <v>15163.5</v>
      </c>
      <c r="AD646" s="10">
        <v>0</v>
      </c>
      <c r="AE646" s="11"/>
      <c r="AF646" s="8">
        <v>25790</v>
      </c>
      <c r="AG646" s="8">
        <v>2904.8000000000029</v>
      </c>
      <c r="AH646" s="12">
        <v>0.18155000000000018</v>
      </c>
      <c r="AI646" s="8">
        <v>267.9704797047973</v>
      </c>
      <c r="AJ646" s="11">
        <v>46492.970479710646</v>
      </c>
      <c r="AK646" s="11">
        <v>46527</v>
      </c>
      <c r="AL646" s="10">
        <v>-35</v>
      </c>
      <c r="AM646">
        <v>42158.879999999997</v>
      </c>
      <c r="AN646">
        <v>1.0230549999999998</v>
      </c>
      <c r="AO646" s="40" t="str">
        <f>E646&amp;F646&amp;U646</f>
        <v>B9HENGI-COSY</v>
      </c>
      <c r="AP646" s="40" t="str">
        <f>_xlfn.XLOOKUP(AO646,CrossRef!N:N,CrossRef!A:A,"NOT FOUND",0)</f>
        <v>B9H135300</v>
      </c>
      <c r="AQ646" s="40" t="str">
        <f>IFERROR(_xlfn.XLOOKUP(AO646,CrossRef!$N:$N,CrossRef!$E:$E,"Not Found"),"-")</f>
        <v>16M</v>
      </c>
      <c r="AR646" s="40" t="str">
        <f>IFERROR(_xlfn.XLOOKUP(AO646,CrossRef!$N:$N,CrossRef!$G:$G,"Not Found"),"-")</f>
        <v>1353 - RADIATOR</v>
      </c>
      <c r="AS646" s="40" t="str">
        <f>IFERROR(_xlfn.XLOOKUP(AO646,CrossRef!$N:$N,CrossRef!$H:$H,"Not Found"),"-")</f>
        <v>00 - (NONE)</v>
      </c>
    </row>
    <row r="647" spans="1:45" hidden="1" x14ac:dyDescent="0.3">
      <c r="A647" s="38" t="str">
        <f>E647&amp;F647&amp;U647</f>
        <v>SPDDRIV-FIDVLHR</v>
      </c>
      <c r="B647" s="38" t="str">
        <f>I647&amp;D647&amp;C647</f>
        <v>TD66464008LR</v>
      </c>
      <c r="C647" s="38" t="str">
        <f>_xlfn.XLOOKUP(A647,CrossRef!N:N,CrossRef!D:D,"",0)</f>
        <v>LR</v>
      </c>
      <c r="D647" s="38" t="str">
        <f>_xlfn.XLOOKUP(A647,CrossRef!N:N,CrossRef!C:C,"",0)</f>
        <v>4008</v>
      </c>
      <c r="E647" s="38" t="str">
        <f>LEFT(M647,3)</f>
        <v>SPD</v>
      </c>
      <c r="F647" s="38" t="str">
        <f>_xlfn.TEXTAFTER(J647,"-")</f>
        <v>DRIV-FIDV</v>
      </c>
      <c r="G647" t="s">
        <v>2695</v>
      </c>
      <c r="H647" t="s">
        <v>2696</v>
      </c>
      <c r="I647" t="s">
        <v>3445</v>
      </c>
      <c r="J647" s="7" t="s">
        <v>1426</v>
      </c>
      <c r="K647" t="s">
        <v>2638</v>
      </c>
      <c r="L647" t="s">
        <v>190</v>
      </c>
      <c r="M647" t="s">
        <v>3446</v>
      </c>
      <c r="N647" t="s">
        <v>2640</v>
      </c>
      <c r="O647" t="s">
        <v>3054</v>
      </c>
      <c r="P647" t="s">
        <v>2642</v>
      </c>
      <c r="Q647" t="s">
        <v>2640</v>
      </c>
      <c r="R647" t="s">
        <v>4722</v>
      </c>
      <c r="S647" t="s">
        <v>2655</v>
      </c>
      <c r="T647" t="s">
        <v>2682</v>
      </c>
      <c r="U647" t="s">
        <v>491</v>
      </c>
      <c r="V647" s="7" t="s">
        <v>548</v>
      </c>
      <c r="W647" s="8">
        <v>24000</v>
      </c>
      <c r="X647" t="s">
        <v>4723</v>
      </c>
      <c r="Y647" t="s">
        <v>4220</v>
      </c>
      <c r="Z647" s="8">
        <v>21093.5</v>
      </c>
      <c r="AA647" s="9">
        <v>13.81</v>
      </c>
      <c r="AB647" s="8">
        <v>149660.49</v>
      </c>
      <c r="AD647" s="10">
        <v>0</v>
      </c>
      <c r="AE647" s="11"/>
      <c r="AF647" s="8">
        <v>0</v>
      </c>
      <c r="AG647" s="8">
        <v>2906.5</v>
      </c>
      <c r="AH647" s="12">
        <v>0.12110416666666667</v>
      </c>
      <c r="AI647" s="8">
        <v>210.46343229543808</v>
      </c>
      <c r="AJ647" s="11">
        <v>46435.463432291668</v>
      </c>
      <c r="AK647" s="11">
        <v>46460</v>
      </c>
      <c r="AL647" s="10">
        <v>-25</v>
      </c>
      <c r="AM647">
        <v>24338.85</v>
      </c>
      <c r="AN647">
        <v>1.01411875</v>
      </c>
      <c r="AO647" s="40" t="str">
        <f>E647&amp;F647&amp;U647</f>
        <v>SPDDRIV-FIDVLHR</v>
      </c>
      <c r="AP647" s="40" t="str">
        <f>_xlfn.XLOOKUP(AO647,CrossRef!N:N,CrossRef!A:A,"NOT FOUND",0)</f>
        <v>SPD4008LR</v>
      </c>
      <c r="AQ647" s="40" t="str">
        <f>IFERROR(_xlfn.XLOOKUP(AO647,CrossRef!$N:$N,CrossRef!$E:$E,"Not Found"),"-")</f>
        <v>789D</v>
      </c>
      <c r="AR647" s="40" t="str">
        <f>IFERROR(_xlfn.XLOOKUP(AO647,CrossRef!$N:$N,CrossRef!$G:$G,"Not Found"),"-")</f>
        <v>4008 - FINAL DRIVE, BRAKE &amp; WHEEL</v>
      </c>
      <c r="AS647" s="40" t="str">
        <f>IFERROR(_xlfn.XLOOKUP(AO647,CrossRef!$N:$N,CrossRef!$H:$H,"Not Found"),"-")</f>
        <v>LR - LEFT REAR</v>
      </c>
    </row>
    <row r="648" spans="1:45" hidden="1" x14ac:dyDescent="0.3">
      <c r="A648" s="38" t="str">
        <f>E648&amp;F648&amp;U648</f>
        <v>SPDDRIV-FIDVRHR</v>
      </c>
      <c r="B648" s="38" t="str">
        <f>I648&amp;D648&amp;C648</f>
        <v>TD66464008RI</v>
      </c>
      <c r="C648" s="38" t="str">
        <f>_xlfn.XLOOKUP(A648,CrossRef!N:N,CrossRef!D:D,"",0)</f>
        <v>RI</v>
      </c>
      <c r="D648" s="38" t="str">
        <f>_xlfn.XLOOKUP(A648,CrossRef!N:N,CrossRef!C:C,"",0)</f>
        <v>4008</v>
      </c>
      <c r="E648" s="38" t="str">
        <f>LEFT(M648,3)</f>
        <v>SPD</v>
      </c>
      <c r="F648" s="38" t="str">
        <f>_xlfn.TEXTAFTER(J648,"-")</f>
        <v>DRIV-FIDV</v>
      </c>
      <c r="G648" t="s">
        <v>2695</v>
      </c>
      <c r="H648" t="s">
        <v>2696</v>
      </c>
      <c r="I648" t="s">
        <v>3445</v>
      </c>
      <c r="J648" s="7" t="s">
        <v>1426</v>
      </c>
      <c r="K648" t="s">
        <v>2638</v>
      </c>
      <c r="L648" t="s">
        <v>190</v>
      </c>
      <c r="M648" t="s">
        <v>3446</v>
      </c>
      <c r="N648" t="s">
        <v>2640</v>
      </c>
      <c r="O648" t="s">
        <v>3054</v>
      </c>
      <c r="P648" t="s">
        <v>2642</v>
      </c>
      <c r="Q648" t="s">
        <v>2640</v>
      </c>
      <c r="R648" t="s">
        <v>4724</v>
      </c>
      <c r="S648" t="s">
        <v>2655</v>
      </c>
      <c r="T648" t="s">
        <v>2682</v>
      </c>
      <c r="U648" t="s">
        <v>494</v>
      </c>
      <c r="V648" s="7" t="s">
        <v>549</v>
      </c>
      <c r="W648" s="8">
        <v>24000</v>
      </c>
      <c r="X648" t="s">
        <v>4725</v>
      </c>
      <c r="Y648" t="s">
        <v>4220</v>
      </c>
      <c r="Z648" s="8">
        <v>21093.5</v>
      </c>
      <c r="AA648" s="9">
        <v>13.81</v>
      </c>
      <c r="AB648" s="8">
        <v>149660.49</v>
      </c>
      <c r="AD648" s="10">
        <v>0</v>
      </c>
      <c r="AE648" s="11"/>
      <c r="AF648" s="8">
        <v>0</v>
      </c>
      <c r="AG648" s="8">
        <v>2906.5</v>
      </c>
      <c r="AH648" s="12">
        <v>0.12110416666666667</v>
      </c>
      <c r="AI648" s="8">
        <v>210.46343229543808</v>
      </c>
      <c r="AJ648" s="11">
        <v>46435.463432291668</v>
      </c>
      <c r="AK648" s="11">
        <v>46460</v>
      </c>
      <c r="AL648" s="10">
        <v>-25</v>
      </c>
      <c r="AM648">
        <v>24338.85</v>
      </c>
      <c r="AN648">
        <v>1.01411875</v>
      </c>
      <c r="AO648" s="40" t="str">
        <f>E648&amp;F648&amp;U648</f>
        <v>SPDDRIV-FIDVRHR</v>
      </c>
      <c r="AP648" s="40" t="str">
        <f>_xlfn.XLOOKUP(AO648,CrossRef!N:N,CrossRef!A:A,"NOT FOUND",0)</f>
        <v>SPD4008RI</v>
      </c>
      <c r="AQ648" s="40" t="str">
        <f>IFERROR(_xlfn.XLOOKUP(AO648,CrossRef!$N:$N,CrossRef!$E:$E,"Not Found"),"-")</f>
        <v>789D</v>
      </c>
      <c r="AR648" s="40" t="str">
        <f>IFERROR(_xlfn.XLOOKUP(AO648,CrossRef!$N:$N,CrossRef!$G:$G,"Not Found"),"-")</f>
        <v>4008 - FINAL DRIVE, BRAKE &amp; WHEEL</v>
      </c>
      <c r="AS648" s="40" t="str">
        <f>IFERROR(_xlfn.XLOOKUP(AO648,CrossRef!$N:$N,CrossRef!$H:$H,"Not Found"),"-")</f>
        <v>RI - RIGHT</v>
      </c>
    </row>
    <row r="649" spans="1:45" hidden="1" x14ac:dyDescent="0.3">
      <c r="A649" s="38" t="str">
        <f>E649&amp;F649&amp;U649</f>
        <v>HCMHYSY-CYHYRH</v>
      </c>
      <c r="B649" s="38" t="str">
        <f>I649&amp;D649&amp;C649</f>
        <v>EX7052</v>
      </c>
      <c r="C649" s="38" t="str">
        <f>_xlfn.XLOOKUP(A649,CrossRef!N:N,CrossRef!D:D,"",0)</f>
        <v/>
      </c>
      <c r="D649" s="38" t="str">
        <f>_xlfn.XLOOKUP(A649,CrossRef!N:N,CrossRef!C:C,"",0)</f>
        <v/>
      </c>
      <c r="E649" s="38" t="str">
        <f>LEFT(M649,3)</f>
        <v>HCM</v>
      </c>
      <c r="F649" s="38" t="str">
        <f>_xlfn.TEXTAFTER(J649,"-")</f>
        <v>HYSY-CYHY</v>
      </c>
      <c r="G649" t="s">
        <v>2648</v>
      </c>
      <c r="H649" t="s">
        <v>2649</v>
      </c>
      <c r="I649" t="s">
        <v>3774</v>
      </c>
      <c r="J649" s="7" t="s">
        <v>697</v>
      </c>
      <c r="K649" t="s">
        <v>2668</v>
      </c>
      <c r="L649" t="s">
        <v>224</v>
      </c>
      <c r="M649" t="s">
        <v>3775</v>
      </c>
      <c r="N649" t="s">
        <v>2640</v>
      </c>
      <c r="O649" t="s">
        <v>2653</v>
      </c>
      <c r="P649" t="s">
        <v>2642</v>
      </c>
      <c r="Q649" t="s">
        <v>2640</v>
      </c>
      <c r="R649" t="s">
        <v>4726</v>
      </c>
      <c r="S649" t="s">
        <v>2644</v>
      </c>
      <c r="T649" t="s">
        <v>2939</v>
      </c>
      <c r="U649" t="s">
        <v>63</v>
      </c>
      <c r="V649" s="7" t="s">
        <v>698</v>
      </c>
      <c r="W649" s="8">
        <v>10000</v>
      </c>
      <c r="X649" t="s">
        <v>4727</v>
      </c>
      <c r="Y649" t="s">
        <v>4728</v>
      </c>
      <c r="Z649" s="8">
        <v>43135.9</v>
      </c>
      <c r="AA649" s="9">
        <v>5.94</v>
      </c>
      <c r="AB649" s="8">
        <v>55802.43</v>
      </c>
      <c r="AD649" s="10">
        <v>4297246</v>
      </c>
      <c r="AE649" s="11">
        <v>45344</v>
      </c>
      <c r="AF649" s="8">
        <v>36062</v>
      </c>
      <c r="AG649" s="8">
        <v>2926.0999999999985</v>
      </c>
      <c r="AH649" s="12">
        <v>0.29260999999999987</v>
      </c>
      <c r="AI649" s="8">
        <v>492.60942760942731</v>
      </c>
      <c r="AJ649" s="11">
        <v>46717.609427627314</v>
      </c>
      <c r="AK649" s="11">
        <v>47909</v>
      </c>
      <c r="AL649" s="10">
        <v>-1192</v>
      </c>
      <c r="AM649">
        <v>53138.86</v>
      </c>
      <c r="AN649">
        <v>1.707686</v>
      </c>
      <c r="AO649" s="40" t="str">
        <f>E649&amp;F649&amp;U649</f>
        <v>HCMHYSY-CYHYRH</v>
      </c>
      <c r="AP649" s="40" t="str">
        <f>_xlfn.XLOOKUP(AO649,CrossRef!N:N,CrossRef!A:A,"NOT FOUND",0)</f>
        <v>NOT FOUND</v>
      </c>
      <c r="AQ649" s="40" t="str">
        <f>IFERROR(_xlfn.XLOOKUP(AO649,CrossRef!$N:$N,CrossRef!$E:$E,"Not Found"),"-")</f>
        <v>Not Found</v>
      </c>
      <c r="AR649" s="40" t="str">
        <f>IFERROR(_xlfn.XLOOKUP(AO649,CrossRef!$N:$N,CrossRef!$G:$G,"Not Found"),"-")</f>
        <v>Not Found</v>
      </c>
      <c r="AS649" s="40" t="str">
        <f>IFERROR(_xlfn.XLOOKUP(AO649,CrossRef!$N:$N,CrossRef!$H:$H,"Not Found"),"-")</f>
        <v>Not Found</v>
      </c>
    </row>
    <row r="650" spans="1:45" hidden="1" x14ac:dyDescent="0.3">
      <c r="A650" s="38" t="str">
        <f>E650&amp;F650&amp;U650</f>
        <v>H9KDRIV-TQCV</v>
      </c>
      <c r="B650" s="38" t="str">
        <f>I650&amp;D650&amp;C650</f>
        <v>DZ8145310100</v>
      </c>
      <c r="C650" s="38" t="str">
        <f>_xlfn.XLOOKUP(A650,CrossRef!N:N,CrossRef!D:D,"",0)</f>
        <v>00</v>
      </c>
      <c r="D650" s="38" t="str">
        <f>_xlfn.XLOOKUP(A650,CrossRef!N:N,CrossRef!C:C,"",0)</f>
        <v>3101</v>
      </c>
      <c r="E650" s="38" t="str">
        <f>LEFT(M650,3)</f>
        <v>H9K</v>
      </c>
      <c r="F650" s="38" t="str">
        <f>_xlfn.TEXTAFTER(J650,"-")</f>
        <v>DRIV-TQCV</v>
      </c>
      <c r="G650" t="s">
        <v>2648</v>
      </c>
      <c r="H650" t="s">
        <v>2649</v>
      </c>
      <c r="I650" t="s">
        <v>4729</v>
      </c>
      <c r="J650" s="7" t="s">
        <v>361</v>
      </c>
      <c r="K650" t="s">
        <v>2638</v>
      </c>
      <c r="L650" t="s">
        <v>27</v>
      </c>
      <c r="M650" t="s">
        <v>4730</v>
      </c>
      <c r="N650" t="s">
        <v>2640</v>
      </c>
      <c r="O650" t="s">
        <v>2653</v>
      </c>
      <c r="P650" t="s">
        <v>2642</v>
      </c>
      <c r="Q650" t="s">
        <v>2640</v>
      </c>
      <c r="R650" t="s">
        <v>4731</v>
      </c>
      <c r="S650" t="s">
        <v>2655</v>
      </c>
      <c r="T650" t="s">
        <v>2678</v>
      </c>
      <c r="U650" t="s">
        <v>2657</v>
      </c>
      <c r="V650" s="7" t="s">
        <v>362</v>
      </c>
      <c r="W650" s="8">
        <v>15000</v>
      </c>
      <c r="X650" t="s">
        <v>4732</v>
      </c>
      <c r="Y650" t="s">
        <v>4733</v>
      </c>
      <c r="Z650" s="8">
        <v>71106.8</v>
      </c>
      <c r="AA650" s="9">
        <v>18.059999999999999</v>
      </c>
      <c r="AB650" s="8">
        <v>52192.41</v>
      </c>
      <c r="AD650" s="10">
        <v>4575243</v>
      </c>
      <c r="AE650" s="11">
        <v>45481</v>
      </c>
      <c r="AF650" s="8">
        <v>59048</v>
      </c>
      <c r="AG650" s="8">
        <v>2941.1999999999971</v>
      </c>
      <c r="AH650" s="12">
        <v>0.19607999999999981</v>
      </c>
      <c r="AI650" s="8">
        <v>162.85714285714272</v>
      </c>
      <c r="AJ650" s="11">
        <v>46387.857142858797</v>
      </c>
      <c r="AK650" s="11">
        <v>47437</v>
      </c>
      <c r="AL650" s="10">
        <v>-1050</v>
      </c>
      <c r="AM650">
        <v>92995.520000000004</v>
      </c>
      <c r="AN650">
        <v>2.2631680000000003</v>
      </c>
      <c r="AO650" s="40" t="str">
        <f>E650&amp;F650&amp;U650</f>
        <v>H9KDRIV-TQCV</v>
      </c>
      <c r="AP650" s="40" t="str">
        <f>_xlfn.XLOOKUP(AO650,CrossRef!N:N,CrossRef!A:A,"NOT FOUND",0)</f>
        <v>H9K310100</v>
      </c>
      <c r="AQ650" s="40" t="str">
        <f>IFERROR(_xlfn.XLOOKUP(AO650,CrossRef!$N:$N,CrossRef!$E:$E,"Not Found"),"-")</f>
        <v>854K</v>
      </c>
      <c r="AR650" s="40" t="str">
        <f>IFERROR(_xlfn.XLOOKUP(AO650,CrossRef!$N:$N,CrossRef!$G:$G,"Not Found"),"-")</f>
        <v>3101 - TORQUE CONVERTER</v>
      </c>
      <c r="AS650" s="40" t="str">
        <f>IFERROR(_xlfn.XLOOKUP(AO650,CrossRef!$N:$N,CrossRef!$H:$H,"Not Found"),"-")</f>
        <v>00 - (NONE)</v>
      </c>
    </row>
    <row r="651" spans="1:45" hidden="1" x14ac:dyDescent="0.3">
      <c r="A651" s="38" t="str">
        <f>E651&amp;F651&amp;U651</f>
        <v>HCMIMAT-BOOM-BOOM</v>
      </c>
      <c r="B651" s="38" t="str">
        <f>I651&amp;D651&amp;C651</f>
        <v>EX7113</v>
      </c>
      <c r="C651" s="38" t="str">
        <f>_xlfn.XLOOKUP(A651,CrossRef!N:N,CrossRef!D:D,"",0)</f>
        <v/>
      </c>
      <c r="D651" s="38" t="str">
        <f>_xlfn.XLOOKUP(A651,CrossRef!N:N,CrossRef!C:C,"",0)</f>
        <v/>
      </c>
      <c r="E651" s="38" t="str">
        <f>LEFT(M651,3)</f>
        <v>HCM</v>
      </c>
      <c r="F651" s="38" t="str">
        <f>_xlfn.TEXTAFTER(J651,"-")</f>
        <v>IMAT-BOOM-BOOM</v>
      </c>
      <c r="G651" t="s">
        <v>2648</v>
      </c>
      <c r="H651" t="s">
        <v>2649</v>
      </c>
      <c r="I651" t="s">
        <v>3463</v>
      </c>
      <c r="J651" s="7" t="s">
        <v>1427</v>
      </c>
      <c r="K651" t="s">
        <v>2668</v>
      </c>
      <c r="L651" t="s">
        <v>415</v>
      </c>
      <c r="M651" t="s">
        <v>3465</v>
      </c>
      <c r="N651" t="s">
        <v>2640</v>
      </c>
      <c r="O651" t="s">
        <v>2803</v>
      </c>
      <c r="P651" t="s">
        <v>2642</v>
      </c>
      <c r="Q651" t="s">
        <v>2640</v>
      </c>
      <c r="R651" t="s">
        <v>4734</v>
      </c>
      <c r="S651" t="s">
        <v>2671</v>
      </c>
      <c r="T651" t="s">
        <v>2739</v>
      </c>
      <c r="U651" t="s">
        <v>2657</v>
      </c>
      <c r="V651" s="7" t="s">
        <v>867</v>
      </c>
      <c r="W651" s="8">
        <v>18000</v>
      </c>
      <c r="X651" t="s">
        <v>4735</v>
      </c>
      <c r="Y651" t="s">
        <v>4736</v>
      </c>
      <c r="Z651" s="8">
        <v>36071.949999999997</v>
      </c>
      <c r="AA651" s="9">
        <v>13.94</v>
      </c>
      <c r="AB651" s="8">
        <v>301300</v>
      </c>
      <c r="AD651" s="10">
        <v>0</v>
      </c>
      <c r="AE651" s="11">
        <v>44924</v>
      </c>
      <c r="AF651" s="8">
        <v>21037</v>
      </c>
      <c r="AG651" s="8">
        <v>2965.0500000000029</v>
      </c>
      <c r="AH651" s="12">
        <v>0.16472500000000015</v>
      </c>
      <c r="AI651" s="8">
        <v>212.70086083213795</v>
      </c>
      <c r="AJ651" s="11">
        <v>46437.70086084491</v>
      </c>
      <c r="AK651" s="11">
        <v>46405</v>
      </c>
      <c r="AL651" s="10">
        <v>32</v>
      </c>
      <c r="AM651">
        <v>38581.149999999994</v>
      </c>
      <c r="AN651">
        <v>0.97467499999999963</v>
      </c>
      <c r="AO651" s="40" t="str">
        <f>E651&amp;F651&amp;U651</f>
        <v>HCMIMAT-BOOM-BOOM</v>
      </c>
      <c r="AP651" s="40" t="str">
        <f>_xlfn.XLOOKUP(AO651,CrossRef!N:N,CrossRef!A:A,"NOT FOUND",0)</f>
        <v>NOT FOUND</v>
      </c>
      <c r="AQ651" s="40" t="str">
        <f>IFERROR(_xlfn.XLOOKUP(AO651,CrossRef!$N:$N,CrossRef!$E:$E,"Not Found"),"-")</f>
        <v>Not Found</v>
      </c>
      <c r="AR651" s="40" t="str">
        <f>IFERROR(_xlfn.XLOOKUP(AO651,CrossRef!$N:$N,CrossRef!$G:$G,"Not Found"),"-")</f>
        <v>Not Found</v>
      </c>
      <c r="AS651" s="40" t="str">
        <f>IFERROR(_xlfn.XLOOKUP(AO651,CrossRef!$N:$N,CrossRef!$H:$H,"Not Found"),"-")</f>
        <v>Not Found</v>
      </c>
    </row>
    <row r="652" spans="1:45" hidden="1" x14ac:dyDescent="0.3">
      <c r="A652" s="38" t="str">
        <f>E652&amp;F652&amp;U652</f>
        <v>340HYSY-CYHY-CYSLLH</v>
      </c>
      <c r="B652" s="38" t="str">
        <f>I652&amp;D652&amp;C652</f>
        <v>QEX010</v>
      </c>
      <c r="C652" s="38" t="str">
        <f>_xlfn.XLOOKUP(A652,CrossRef!N:N,CrossRef!D:D,"",0)</f>
        <v/>
      </c>
      <c r="D652" s="38" t="str">
        <f>_xlfn.XLOOKUP(A652,CrossRef!N:N,CrossRef!C:C,"",0)</f>
        <v/>
      </c>
      <c r="E652" s="38" t="str">
        <f>LEFT(M652,3)</f>
        <v>340</v>
      </c>
      <c r="F652" s="38" t="str">
        <f>_xlfn.TEXTAFTER(J652,"-")</f>
        <v>HYSY-CYHY-CYSL</v>
      </c>
      <c r="G652" t="s">
        <v>2635</v>
      </c>
      <c r="H652" t="s">
        <v>2636</v>
      </c>
      <c r="I652" t="s">
        <v>2754</v>
      </c>
      <c r="J652" s="7" t="s">
        <v>1428</v>
      </c>
      <c r="K652" t="s">
        <v>2638</v>
      </c>
      <c r="L652" t="s">
        <v>2755</v>
      </c>
      <c r="M652" t="s">
        <v>2756</v>
      </c>
      <c r="N652" t="s">
        <v>2652</v>
      </c>
      <c r="O652" t="s">
        <v>2641</v>
      </c>
      <c r="P652" t="s">
        <v>2642</v>
      </c>
      <c r="Q652" t="s">
        <v>2662</v>
      </c>
      <c r="R652" t="s">
        <v>4737</v>
      </c>
      <c r="S652" t="s">
        <v>2644</v>
      </c>
      <c r="T652" t="s">
        <v>2945</v>
      </c>
      <c r="U652" t="s">
        <v>59</v>
      </c>
      <c r="V652" s="7" t="s">
        <v>1429</v>
      </c>
      <c r="W652" s="8">
        <v>13200</v>
      </c>
      <c r="X652" t="s">
        <v>4738</v>
      </c>
      <c r="Y652" t="s">
        <v>4739</v>
      </c>
      <c r="Z652" s="8">
        <v>67445</v>
      </c>
      <c r="AA652" s="9">
        <v>9.0399999999999991</v>
      </c>
      <c r="AB652" s="8">
        <v>99120.03</v>
      </c>
      <c r="AD652" s="10">
        <v>4512912</v>
      </c>
      <c r="AE652" s="11">
        <v>45218</v>
      </c>
      <c r="AF652" s="8">
        <v>57212</v>
      </c>
      <c r="AG652" s="8">
        <v>2967</v>
      </c>
      <c r="AH652" s="12">
        <v>0.22477272727272726</v>
      </c>
      <c r="AI652" s="8">
        <v>328.20796460176996</v>
      </c>
      <c r="AJ652" s="11">
        <v>46553.207964583336</v>
      </c>
      <c r="AK652" s="11">
        <v>47613</v>
      </c>
      <c r="AL652" s="10">
        <v>-1060</v>
      </c>
      <c r="AM652">
        <v>79992.52</v>
      </c>
      <c r="AO652" s="40" t="str">
        <f>E652&amp;F652&amp;U652</f>
        <v>340HYSY-CYHY-CYSLLH</v>
      </c>
      <c r="AP652" s="40" t="str">
        <f>_xlfn.XLOOKUP(AO652,CrossRef!N:N,CrossRef!A:A,"NOT FOUND",0)</f>
        <v>NOT FOUND</v>
      </c>
      <c r="AQ652" s="40" t="str">
        <f>IFERROR(_xlfn.XLOOKUP(AO652,CrossRef!$N:$N,CrossRef!$E:$E,"Not Found"),"-")</f>
        <v>Not Found</v>
      </c>
      <c r="AR652" s="40" t="str">
        <f>IFERROR(_xlfn.XLOOKUP(AO652,CrossRef!$N:$N,CrossRef!$G:$G,"Not Found"),"-")</f>
        <v>Not Found</v>
      </c>
      <c r="AS652" s="40" t="str">
        <f>IFERROR(_xlfn.XLOOKUP(AO652,CrossRef!$N:$N,CrossRef!$H:$H,"Not Found"),"-")</f>
        <v>Not Found</v>
      </c>
    </row>
    <row r="653" spans="1:45" hidden="1" x14ac:dyDescent="0.3">
      <c r="A653" s="38" t="str">
        <f>E653&amp;F653&amp;U653</f>
        <v>340ENG2-COSY-RADTRH</v>
      </c>
      <c r="B653" s="38" t="str">
        <f>I653&amp;D653&amp;C653</f>
        <v>QEX0111353RI</v>
      </c>
      <c r="C653" s="38" t="str">
        <f>_xlfn.XLOOKUP(A653,CrossRef!N:N,CrossRef!D:D,"",0)</f>
        <v>RI</v>
      </c>
      <c r="D653" s="38" t="str">
        <f>_xlfn.XLOOKUP(A653,CrossRef!N:N,CrossRef!C:C,"",0)</f>
        <v>1353</v>
      </c>
      <c r="E653" s="38" t="str">
        <f>LEFT(M653,3)</f>
        <v>340</v>
      </c>
      <c r="F653" s="38" t="str">
        <f>_xlfn.TEXTAFTER(J653,"-")</f>
        <v>ENG2-COSY-RADT</v>
      </c>
      <c r="G653" t="s">
        <v>2635</v>
      </c>
      <c r="H653" t="s">
        <v>2636</v>
      </c>
      <c r="I653" t="s">
        <v>2838</v>
      </c>
      <c r="J653" s="7" t="s">
        <v>1430</v>
      </c>
      <c r="K653" t="s">
        <v>2638</v>
      </c>
      <c r="L653" t="s">
        <v>2755</v>
      </c>
      <c r="M653" t="s">
        <v>2839</v>
      </c>
      <c r="N653" t="s">
        <v>2640</v>
      </c>
      <c r="O653" t="s">
        <v>2641</v>
      </c>
      <c r="P653" t="s">
        <v>2642</v>
      </c>
      <c r="Q653" t="s">
        <v>2640</v>
      </c>
      <c r="R653" t="s">
        <v>4740</v>
      </c>
      <c r="S653" t="s">
        <v>2655</v>
      </c>
      <c r="T653" t="s">
        <v>3253</v>
      </c>
      <c r="U653" t="s">
        <v>63</v>
      </c>
      <c r="V653" s="7" t="s">
        <v>272</v>
      </c>
      <c r="W653" s="8">
        <v>14300</v>
      </c>
      <c r="X653" t="s">
        <v>4741</v>
      </c>
      <c r="Y653" t="s">
        <v>4742</v>
      </c>
      <c r="Z653" s="8">
        <v>69943.199999999997</v>
      </c>
      <c r="AA653" s="9">
        <v>13.19</v>
      </c>
      <c r="AB653" s="8">
        <v>90956.65</v>
      </c>
      <c r="AD653" s="10">
        <v>4379498</v>
      </c>
      <c r="AE653" s="11">
        <v>45318</v>
      </c>
      <c r="AF653" s="8">
        <v>58631</v>
      </c>
      <c r="AG653" s="8">
        <v>2987.8000000000029</v>
      </c>
      <c r="AH653" s="12">
        <v>0.20893706293706313</v>
      </c>
      <c r="AI653" s="8">
        <v>226.52009097801388</v>
      </c>
      <c r="AJ653" s="11">
        <v>46451.520090972219</v>
      </c>
      <c r="AK653" s="11">
        <v>47512</v>
      </c>
      <c r="AL653" s="10">
        <v>-1061</v>
      </c>
      <c r="AM653">
        <v>86918.73</v>
      </c>
      <c r="AO653" s="40" t="str">
        <f>E653&amp;F653&amp;U653</f>
        <v>340ENG2-COSY-RADTRH</v>
      </c>
      <c r="AP653" s="40" t="str">
        <f>_xlfn.XLOOKUP(AO653,CrossRef!N:N,CrossRef!A:A,"NOT FOUND",0)</f>
        <v>3401353RI</v>
      </c>
      <c r="AQ653" s="40">
        <f>IFERROR(_xlfn.XLOOKUP(AO653,CrossRef!$N:$N,CrossRef!$E:$E,"Not Found"),"-")</f>
        <v>6060</v>
      </c>
      <c r="AR653" s="40" t="str">
        <f>IFERROR(_xlfn.XLOOKUP(AO653,CrossRef!$N:$N,CrossRef!$G:$G,"Not Found"),"-")</f>
        <v>1353 - RADIATOR</v>
      </c>
      <c r="AS653" s="40" t="str">
        <f>IFERROR(_xlfn.XLOOKUP(AO653,CrossRef!$N:$N,CrossRef!$H:$H,"Not Found"),"-")</f>
        <v>RI - RIGHT</v>
      </c>
    </row>
    <row r="654" spans="1:45" hidden="1" x14ac:dyDescent="0.3">
      <c r="A654" s="38" t="str">
        <f>E654&amp;F654&amp;U654</f>
        <v>340ENG2RH</v>
      </c>
      <c r="B654" s="38" t="str">
        <f>I654&amp;D654&amp;C654</f>
        <v>QEX0111000RI</v>
      </c>
      <c r="C654" s="38" t="str">
        <f>_xlfn.XLOOKUP(A654,CrossRef!N:N,CrossRef!D:D,"",0)</f>
        <v>RI</v>
      </c>
      <c r="D654" s="38" t="str">
        <f>_xlfn.XLOOKUP(A654,CrossRef!N:N,CrossRef!C:C,"",0)</f>
        <v>1000</v>
      </c>
      <c r="E654" s="38" t="str">
        <f>LEFT(M654,3)</f>
        <v>340</v>
      </c>
      <c r="F654" s="38" t="str">
        <f>_xlfn.TEXTAFTER(J654,"-")</f>
        <v>ENG2</v>
      </c>
      <c r="G654" t="s">
        <v>2635</v>
      </c>
      <c r="H654" t="s">
        <v>2636</v>
      </c>
      <c r="I654" t="s">
        <v>2838</v>
      </c>
      <c r="J654" s="7" t="s">
        <v>1431</v>
      </c>
      <c r="K654" t="s">
        <v>2638</v>
      </c>
      <c r="L654" t="s">
        <v>2755</v>
      </c>
      <c r="M654" t="s">
        <v>2839</v>
      </c>
      <c r="N654" t="s">
        <v>2640</v>
      </c>
      <c r="O654" t="s">
        <v>2641</v>
      </c>
      <c r="P654" t="s">
        <v>2642</v>
      </c>
      <c r="Q654" t="s">
        <v>2640</v>
      </c>
      <c r="R654" t="s">
        <v>4743</v>
      </c>
      <c r="S654" t="s">
        <v>2655</v>
      </c>
      <c r="T654" t="s">
        <v>3265</v>
      </c>
      <c r="U654" t="s">
        <v>63</v>
      </c>
      <c r="V654" s="7" t="s">
        <v>135</v>
      </c>
      <c r="W654" s="8">
        <v>14300</v>
      </c>
      <c r="X654" t="s">
        <v>4744</v>
      </c>
      <c r="Y654" t="s">
        <v>3868</v>
      </c>
      <c r="Z654" s="8">
        <v>69943.199999999997</v>
      </c>
      <c r="AA654" s="9">
        <v>13.19</v>
      </c>
      <c r="AB654" s="8">
        <v>387799.96</v>
      </c>
      <c r="AD654" s="10">
        <v>4380822</v>
      </c>
      <c r="AE654" s="11">
        <v>45314</v>
      </c>
      <c r="AF654" s="8">
        <v>58632</v>
      </c>
      <c r="AG654" s="8">
        <v>2988.8000000000029</v>
      </c>
      <c r="AH654" s="12">
        <v>0.20900699300699321</v>
      </c>
      <c r="AI654" s="8">
        <v>226.59590598938613</v>
      </c>
      <c r="AJ654" s="11">
        <v>46451.595905983799</v>
      </c>
      <c r="AK654" s="11">
        <v>46447</v>
      </c>
      <c r="AL654" s="10">
        <v>4</v>
      </c>
      <c r="AM654">
        <v>72871.37999999999</v>
      </c>
      <c r="AN654">
        <v>0.99576083916083846</v>
      </c>
      <c r="AO654" s="40" t="str">
        <f>E654&amp;F654&amp;U654</f>
        <v>340ENG2RH</v>
      </c>
      <c r="AP654" s="40" t="str">
        <f>_xlfn.XLOOKUP(AO654,CrossRef!N:N,CrossRef!A:A,"NOT FOUND",0)</f>
        <v>3401000RI</v>
      </c>
      <c r="AQ654" s="40">
        <f>IFERROR(_xlfn.XLOOKUP(AO654,CrossRef!$N:$N,CrossRef!$E:$E,"Not Found"),"-")</f>
        <v>6060</v>
      </c>
      <c r="AR654" s="40" t="str">
        <f>IFERROR(_xlfn.XLOOKUP(AO654,CrossRef!$N:$N,CrossRef!$G:$G,"Not Found"),"-")</f>
        <v>1000 - ENGINE</v>
      </c>
      <c r="AS654" s="40" t="str">
        <f>IFERROR(_xlfn.XLOOKUP(AO654,CrossRef!$N:$N,CrossRef!$H:$H,"Not Found"),"-")</f>
        <v>RI - RIGHT</v>
      </c>
    </row>
    <row r="655" spans="1:45" hidden="1" x14ac:dyDescent="0.3">
      <c r="A655" s="38" t="str">
        <f>E655&amp;F655&amp;U655</f>
        <v>ATYENGI</v>
      </c>
      <c r="B655" s="38" t="str">
        <f>I655&amp;D655&amp;C655</f>
        <v>QTD10100000</v>
      </c>
      <c r="C655" s="38" t="str">
        <f>_xlfn.XLOOKUP(A655,CrossRef!N:N,CrossRef!D:D,"",0)</f>
        <v>00</v>
      </c>
      <c r="D655" s="38" t="str">
        <f>_xlfn.XLOOKUP(A655,CrossRef!N:N,CrossRef!C:C,"",0)</f>
        <v>1000</v>
      </c>
      <c r="E655" s="38" t="str">
        <f>LEFT(M655,3)</f>
        <v>ATY</v>
      </c>
      <c r="F655" s="38" t="str">
        <f>_xlfn.TEXTAFTER(J655,"-")</f>
        <v>ENGI</v>
      </c>
      <c r="G655" t="s">
        <v>2635</v>
      </c>
      <c r="H655" t="s">
        <v>2636</v>
      </c>
      <c r="I655" t="s">
        <v>4745</v>
      </c>
      <c r="J655" s="7" t="s">
        <v>1432</v>
      </c>
      <c r="K655" t="s">
        <v>2638</v>
      </c>
      <c r="L655" t="s">
        <v>151</v>
      </c>
      <c r="M655" t="s">
        <v>4746</v>
      </c>
      <c r="N655" t="s">
        <v>2640</v>
      </c>
      <c r="O655" t="s">
        <v>2641</v>
      </c>
      <c r="P655" t="s">
        <v>2642</v>
      </c>
      <c r="Q655" t="s">
        <v>2640</v>
      </c>
      <c r="R655" t="s">
        <v>4747</v>
      </c>
      <c r="S655" t="s">
        <v>2655</v>
      </c>
      <c r="T655" t="s">
        <v>3265</v>
      </c>
      <c r="U655" t="s">
        <v>2657</v>
      </c>
      <c r="V655" s="7" t="s">
        <v>154</v>
      </c>
      <c r="W655" s="8">
        <v>17600</v>
      </c>
      <c r="X655" t="s">
        <v>4748</v>
      </c>
      <c r="Y655" t="s">
        <v>3267</v>
      </c>
      <c r="Z655" s="8">
        <v>126054</v>
      </c>
      <c r="AA655" s="9">
        <v>12.76</v>
      </c>
      <c r="AB655" s="8">
        <v>606271.82999999996</v>
      </c>
      <c r="AD655" s="10">
        <v>5024877</v>
      </c>
      <c r="AE655" s="11">
        <v>45056</v>
      </c>
      <c r="AF655" s="8">
        <v>111444</v>
      </c>
      <c r="AG655" s="8">
        <v>2990</v>
      </c>
      <c r="AH655" s="12">
        <v>0.16988636363636364</v>
      </c>
      <c r="AI655" s="8">
        <v>234.32601880877743</v>
      </c>
      <c r="AJ655" s="11">
        <v>46459.326018831016</v>
      </c>
      <c r="AK655" s="11">
        <v>46396</v>
      </c>
      <c r="AL655" s="10">
        <v>63</v>
      </c>
      <c r="AM655">
        <v>128235.96</v>
      </c>
      <c r="AN655">
        <v>0.95408863636363672</v>
      </c>
      <c r="AO655" s="40" t="str">
        <f>E655&amp;F655&amp;U655</f>
        <v>ATYENGI</v>
      </c>
      <c r="AP655" s="40" t="str">
        <f>_xlfn.XLOOKUP(AO655,CrossRef!N:N,CrossRef!A:A,"NOT FOUND",0)</f>
        <v>ATY100000</v>
      </c>
      <c r="AQ655" s="40" t="str">
        <f>IFERROR(_xlfn.XLOOKUP(AO655,CrossRef!$N:$N,CrossRef!$E:$E,"Not Found"),"-")</f>
        <v>793C</v>
      </c>
      <c r="AR655" s="40" t="str">
        <f>IFERROR(_xlfn.XLOOKUP(AO655,CrossRef!$N:$N,CrossRef!$G:$G,"Not Found"),"-")</f>
        <v>1000 - ENGINE</v>
      </c>
      <c r="AS655" s="40" t="str">
        <f>IFERROR(_xlfn.XLOOKUP(AO655,CrossRef!$N:$N,CrossRef!$H:$H,"Not Found"),"-")</f>
        <v>00 - (NONE)</v>
      </c>
    </row>
    <row r="656" spans="1:45" hidden="1" x14ac:dyDescent="0.3">
      <c r="A656" s="38" t="str">
        <f>E656&amp;F656&amp;U656</f>
        <v>340IMAT-BOOM</v>
      </c>
      <c r="B656" s="38" t="str">
        <f>I656&amp;D656&amp;C656</f>
        <v>QEX010</v>
      </c>
      <c r="C656" s="38" t="str">
        <f>_xlfn.XLOOKUP(A656,CrossRef!N:N,CrossRef!D:D,"",0)</f>
        <v/>
      </c>
      <c r="D656" s="38" t="str">
        <f>_xlfn.XLOOKUP(A656,CrossRef!N:N,CrossRef!C:C,"",0)</f>
        <v/>
      </c>
      <c r="E656" s="38" t="str">
        <f>LEFT(M656,3)</f>
        <v>340</v>
      </c>
      <c r="F656" s="38" t="str">
        <f>_xlfn.TEXTAFTER(J656,"-")</f>
        <v>IMAT-BOOM</v>
      </c>
      <c r="G656" t="s">
        <v>2635</v>
      </c>
      <c r="H656" t="s">
        <v>2636</v>
      </c>
      <c r="I656" t="s">
        <v>2754</v>
      </c>
      <c r="J656" s="7" t="s">
        <v>1433</v>
      </c>
      <c r="K656" t="s">
        <v>2638</v>
      </c>
      <c r="L656" t="s">
        <v>2755</v>
      </c>
      <c r="M656" t="s">
        <v>2756</v>
      </c>
      <c r="N656" t="s">
        <v>2652</v>
      </c>
      <c r="O656" t="s">
        <v>2641</v>
      </c>
      <c r="P656" t="s">
        <v>2642</v>
      </c>
      <c r="Q656" t="s">
        <v>2662</v>
      </c>
      <c r="R656" t="s">
        <v>4749</v>
      </c>
      <c r="S656" t="s">
        <v>2671</v>
      </c>
      <c r="T656" t="s">
        <v>2739</v>
      </c>
      <c r="U656" t="s">
        <v>2657</v>
      </c>
      <c r="V656" s="7" t="s">
        <v>867</v>
      </c>
      <c r="W656" s="8">
        <v>18000</v>
      </c>
      <c r="X656" t="s">
        <v>4750</v>
      </c>
      <c r="Y656" t="s">
        <v>4751</v>
      </c>
      <c r="Z656" s="8">
        <v>67445</v>
      </c>
      <c r="AA656" s="9">
        <v>9.0399999999999991</v>
      </c>
      <c r="AB656" s="8">
        <v>563769.27</v>
      </c>
      <c r="AD656" s="10">
        <v>4180871</v>
      </c>
      <c r="AE656" s="11">
        <v>44887</v>
      </c>
      <c r="AF656" s="8">
        <v>52473</v>
      </c>
      <c r="AG656" s="8">
        <v>3028</v>
      </c>
      <c r="AH656" s="12">
        <v>0.16822222222222222</v>
      </c>
      <c r="AI656" s="8">
        <v>334.95575221238943</v>
      </c>
      <c r="AJ656" s="11">
        <v>46559.955752199072</v>
      </c>
      <c r="AK656" s="11">
        <v>48056</v>
      </c>
      <c r="AL656" s="10">
        <v>-1497</v>
      </c>
      <c r="AM656">
        <v>83997.239999999991</v>
      </c>
      <c r="AN656">
        <v>1.7513466666666662</v>
      </c>
      <c r="AO656" s="40" t="str">
        <f>E656&amp;F656&amp;U656</f>
        <v>340IMAT-BOOM</v>
      </c>
      <c r="AP656" s="40" t="str">
        <f>_xlfn.XLOOKUP(AO656,CrossRef!N:N,CrossRef!A:A,"NOT FOUND",0)</f>
        <v>NOT FOUND</v>
      </c>
      <c r="AQ656" s="40" t="str">
        <f>IFERROR(_xlfn.XLOOKUP(AO656,CrossRef!$N:$N,CrossRef!$E:$E,"Not Found"),"-")</f>
        <v>Not Found</v>
      </c>
      <c r="AR656" s="40" t="str">
        <f>IFERROR(_xlfn.XLOOKUP(AO656,CrossRef!$N:$N,CrossRef!$G:$G,"Not Found"),"-")</f>
        <v>Not Found</v>
      </c>
      <c r="AS656" s="40" t="str">
        <f>IFERROR(_xlfn.XLOOKUP(AO656,CrossRef!$N:$N,CrossRef!$H:$H,"Not Found"),"-")</f>
        <v>Not Found</v>
      </c>
    </row>
    <row r="657" spans="1:45" hidden="1" x14ac:dyDescent="0.3">
      <c r="A657" s="38" t="str">
        <f>E657&amp;F657&amp;U657</f>
        <v>ZSPDRIV-DIFF</v>
      </c>
      <c r="B657" s="38" t="str">
        <f>I657&amp;D657&amp;C657</f>
        <v>TD6676325800</v>
      </c>
      <c r="C657" s="38" t="str">
        <f>_xlfn.XLOOKUP(A657,CrossRef!N:N,CrossRef!D:D,"",0)</f>
        <v>00</v>
      </c>
      <c r="D657" s="38" t="str">
        <f>_xlfn.XLOOKUP(A657,CrossRef!N:N,CrossRef!C:C,"",0)</f>
        <v>3258</v>
      </c>
      <c r="E657" s="38" t="str">
        <f>LEFT(M657,3)</f>
        <v>ZSP</v>
      </c>
      <c r="F657" s="38" t="str">
        <f>_xlfn.TEXTAFTER(J657,"-")</f>
        <v>DRIV-DIFF</v>
      </c>
      <c r="G657" t="s">
        <v>2648</v>
      </c>
      <c r="H657" t="s">
        <v>2649</v>
      </c>
      <c r="I657" t="s">
        <v>4752</v>
      </c>
      <c r="J657" s="7" t="s">
        <v>1434</v>
      </c>
      <c r="K657" t="s">
        <v>2638</v>
      </c>
      <c r="L657" t="s">
        <v>193</v>
      </c>
      <c r="M657" t="s">
        <v>4753</v>
      </c>
      <c r="N657" t="s">
        <v>2640</v>
      </c>
      <c r="O657" t="s">
        <v>2803</v>
      </c>
      <c r="P657" t="s">
        <v>2642</v>
      </c>
      <c r="Q657" t="s">
        <v>2640</v>
      </c>
      <c r="R657" t="s">
        <v>4754</v>
      </c>
      <c r="S657" t="s">
        <v>2655</v>
      </c>
      <c r="T657" t="s">
        <v>2656</v>
      </c>
      <c r="U657" t="s">
        <v>2657</v>
      </c>
      <c r="V657" s="7" t="s">
        <v>464</v>
      </c>
      <c r="W657" s="8">
        <v>18000</v>
      </c>
      <c r="X657" t="s">
        <v>4755</v>
      </c>
      <c r="Y657" t="s">
        <v>4310</v>
      </c>
      <c r="Z657" s="8">
        <v>14969.7</v>
      </c>
      <c r="AA657" s="9">
        <v>18.04</v>
      </c>
      <c r="AB657" s="8">
        <v>82257.97</v>
      </c>
      <c r="AD657" s="10">
        <v>5019380</v>
      </c>
      <c r="AE657" s="11"/>
      <c r="AF657" s="8"/>
      <c r="AG657" s="8">
        <v>3030.2999999999993</v>
      </c>
      <c r="AH657" s="12">
        <v>0.16834999999999997</v>
      </c>
      <c r="AI657" s="8">
        <v>167.97671840354764</v>
      </c>
      <c r="AJ657" s="11">
        <v>46392.976718402781</v>
      </c>
      <c r="AK657" s="11">
        <v>46378</v>
      </c>
      <c r="AL657" s="10">
        <v>14</v>
      </c>
      <c r="AM657">
        <v>17729.82</v>
      </c>
      <c r="AO657" s="40" t="str">
        <f>E657&amp;F657&amp;U657</f>
        <v>ZSPDRIV-DIFF</v>
      </c>
      <c r="AP657" s="40" t="str">
        <f>_xlfn.XLOOKUP(AO657,CrossRef!N:N,CrossRef!A:A,"NOT FOUND",0)</f>
        <v>ZSP325800</v>
      </c>
      <c r="AQ657" s="40" t="str">
        <f>IFERROR(_xlfn.XLOOKUP(AO657,CrossRef!$N:$N,CrossRef!$E:$E,"Not Found"),"-")</f>
        <v>785D</v>
      </c>
      <c r="AR657" s="40" t="str">
        <f>IFERROR(_xlfn.XLOOKUP(AO657,CrossRef!$N:$N,CrossRef!$G:$G,"Not Found"),"-")</f>
        <v>3258 - DIFFERENTIAL</v>
      </c>
      <c r="AS657" s="40" t="str">
        <f>IFERROR(_xlfn.XLOOKUP(AO657,CrossRef!$N:$N,CrossRef!$H:$H,"Not Found"),"-")</f>
        <v>00 - (NONE)</v>
      </c>
    </row>
    <row r="658" spans="1:45" hidden="1" x14ac:dyDescent="0.3">
      <c r="A658" s="38" t="str">
        <f>E658&amp;F658&amp;U658</f>
        <v>ZSPDRIV-TMSN</v>
      </c>
      <c r="B658" s="38" t="str">
        <f>I658&amp;D658&amp;C658</f>
        <v>TD6676303000</v>
      </c>
      <c r="C658" s="38" t="str">
        <f>_xlfn.XLOOKUP(A658,CrossRef!N:N,CrossRef!D:D,"",0)</f>
        <v>00</v>
      </c>
      <c r="D658" s="38" t="str">
        <f>_xlfn.XLOOKUP(A658,CrossRef!N:N,CrossRef!C:C,"",0)</f>
        <v>3030</v>
      </c>
      <c r="E658" s="38" t="str">
        <f>LEFT(M658,3)</f>
        <v>ZSP</v>
      </c>
      <c r="F658" s="38" t="str">
        <f>_xlfn.TEXTAFTER(J658,"-")</f>
        <v>DRIV-TMSN</v>
      </c>
      <c r="G658" t="s">
        <v>2648</v>
      </c>
      <c r="H658" t="s">
        <v>2649</v>
      </c>
      <c r="I658" t="s">
        <v>4752</v>
      </c>
      <c r="J658" s="7" t="s">
        <v>1435</v>
      </c>
      <c r="K658" t="s">
        <v>2638</v>
      </c>
      <c r="L658" t="s">
        <v>193</v>
      </c>
      <c r="M658" t="s">
        <v>4753</v>
      </c>
      <c r="N658" t="s">
        <v>2640</v>
      </c>
      <c r="O658" t="s">
        <v>2803</v>
      </c>
      <c r="P658" t="s">
        <v>2642</v>
      </c>
      <c r="Q658" t="s">
        <v>2640</v>
      </c>
      <c r="R658" t="s">
        <v>4756</v>
      </c>
      <c r="S658" t="s">
        <v>2655</v>
      </c>
      <c r="T658" t="s">
        <v>2818</v>
      </c>
      <c r="U658" t="s">
        <v>2657</v>
      </c>
      <c r="V658" s="7" t="s">
        <v>327</v>
      </c>
      <c r="W658" s="8">
        <v>18000</v>
      </c>
      <c r="X658" t="s">
        <v>4757</v>
      </c>
      <c r="Y658" t="s">
        <v>4313</v>
      </c>
      <c r="Z658" s="8">
        <v>14969.7</v>
      </c>
      <c r="AA658" s="9">
        <v>18.04</v>
      </c>
      <c r="AB658" s="8">
        <v>100881.4</v>
      </c>
      <c r="AD658" s="10">
        <v>5019379</v>
      </c>
      <c r="AE658" s="11"/>
      <c r="AF658" s="8"/>
      <c r="AG658" s="8">
        <v>3030.2999999999993</v>
      </c>
      <c r="AH658" s="12">
        <v>0.16834999999999997</v>
      </c>
      <c r="AI658" s="8">
        <v>167.97671840354764</v>
      </c>
      <c r="AJ658" s="11">
        <v>46392.976718402781</v>
      </c>
      <c r="AK658" s="11">
        <v>46378</v>
      </c>
      <c r="AL658" s="10">
        <v>14</v>
      </c>
      <c r="AM658">
        <v>17729.82</v>
      </c>
      <c r="AO658" s="40" t="str">
        <f>E658&amp;F658&amp;U658</f>
        <v>ZSPDRIV-TMSN</v>
      </c>
      <c r="AP658" s="40" t="str">
        <f>_xlfn.XLOOKUP(AO658,CrossRef!N:N,CrossRef!A:A,"NOT FOUND",0)</f>
        <v>ZSP303000</v>
      </c>
      <c r="AQ658" s="40" t="str">
        <f>IFERROR(_xlfn.XLOOKUP(AO658,CrossRef!$N:$N,CrossRef!$E:$E,"Not Found"),"-")</f>
        <v>785D</v>
      </c>
      <c r="AR658" s="40" t="str">
        <f>IFERROR(_xlfn.XLOOKUP(AO658,CrossRef!$N:$N,CrossRef!$G:$G,"Not Found"),"-")</f>
        <v>3030 - TRANSMISSION</v>
      </c>
      <c r="AS658" s="40" t="str">
        <f>IFERROR(_xlfn.XLOOKUP(AO658,CrossRef!$N:$N,CrossRef!$H:$H,"Not Found"),"-")</f>
        <v>00 - (NONE)</v>
      </c>
    </row>
    <row r="659" spans="1:45" hidden="1" x14ac:dyDescent="0.3">
      <c r="A659" s="38" t="str">
        <f>E659&amp;F659&amp;U659</f>
        <v>HCMHYSY-CYHY-SICLLH</v>
      </c>
      <c r="B659" s="38" t="str">
        <f>I659&amp;D659&amp;C659</f>
        <v>EX7112</v>
      </c>
      <c r="C659" s="38" t="str">
        <f>_xlfn.XLOOKUP(A659,CrossRef!N:N,CrossRef!D:D,"",0)</f>
        <v/>
      </c>
      <c r="D659" s="38" t="str">
        <f>_xlfn.XLOOKUP(A659,CrossRef!N:N,CrossRef!C:C,"",0)</f>
        <v/>
      </c>
      <c r="E659" s="38" t="str">
        <f>LEFT(M659,3)</f>
        <v>HCM</v>
      </c>
      <c r="F659" s="38" t="str">
        <f>_xlfn.TEXTAFTER(J659,"-")</f>
        <v>HYSY-CYHY-SICL</v>
      </c>
      <c r="G659" t="s">
        <v>2648</v>
      </c>
      <c r="H659" t="s">
        <v>2649</v>
      </c>
      <c r="I659" t="s">
        <v>2849</v>
      </c>
      <c r="J659" s="7" t="s">
        <v>1436</v>
      </c>
      <c r="K659" t="s">
        <v>2668</v>
      </c>
      <c r="L659" t="s">
        <v>415</v>
      </c>
      <c r="M659" t="s">
        <v>2850</v>
      </c>
      <c r="N659" t="s">
        <v>2640</v>
      </c>
      <c r="O659" t="s">
        <v>2803</v>
      </c>
      <c r="P659" t="s">
        <v>2642</v>
      </c>
      <c r="Q659" t="s">
        <v>2640</v>
      </c>
      <c r="R659" t="s">
        <v>4758</v>
      </c>
      <c r="S659" t="s">
        <v>2644</v>
      </c>
      <c r="T659" t="s">
        <v>2945</v>
      </c>
      <c r="U659" t="s">
        <v>59</v>
      </c>
      <c r="V659" s="7" t="s">
        <v>706</v>
      </c>
      <c r="W659" s="8">
        <v>10000</v>
      </c>
      <c r="X659" t="s">
        <v>4759</v>
      </c>
      <c r="Y659" t="s">
        <v>4760</v>
      </c>
      <c r="Z659" s="8">
        <v>36668.800000000003</v>
      </c>
      <c r="AA659" s="9">
        <v>13.49</v>
      </c>
      <c r="AB659" s="8">
        <v>61645.99</v>
      </c>
      <c r="AD659" s="10">
        <v>4679856</v>
      </c>
      <c r="AE659" s="11">
        <v>45712</v>
      </c>
      <c r="AF659" s="8">
        <v>29759</v>
      </c>
      <c r="AG659" s="8">
        <v>3090.1999999999971</v>
      </c>
      <c r="AH659" s="12">
        <v>0.30901999999999968</v>
      </c>
      <c r="AI659" s="8">
        <v>229.07338769458838</v>
      </c>
      <c r="AJ659" s="11">
        <v>46454.073387696757</v>
      </c>
      <c r="AK659" s="11">
        <v>47020</v>
      </c>
      <c r="AL659" s="10">
        <v>-566</v>
      </c>
      <c r="AM659">
        <v>47393.350000000006</v>
      </c>
      <c r="AN659">
        <v>1.7634350000000005</v>
      </c>
      <c r="AO659" s="40" t="str">
        <f>E659&amp;F659&amp;U659</f>
        <v>HCMHYSY-CYHY-SICLLH</v>
      </c>
      <c r="AP659" s="40" t="str">
        <f>_xlfn.XLOOKUP(AO659,CrossRef!N:N,CrossRef!A:A,"NOT FOUND",0)</f>
        <v>NOT FOUND</v>
      </c>
      <c r="AQ659" s="40" t="str">
        <f>IFERROR(_xlfn.XLOOKUP(AO659,CrossRef!$N:$N,CrossRef!$E:$E,"Not Found"),"-")</f>
        <v>Not Found</v>
      </c>
      <c r="AR659" s="40" t="str">
        <f>IFERROR(_xlfn.XLOOKUP(AO659,CrossRef!$N:$N,CrossRef!$G:$G,"Not Found"),"-")</f>
        <v>Not Found</v>
      </c>
      <c r="AS659" s="40" t="str">
        <f>IFERROR(_xlfn.XLOOKUP(AO659,CrossRef!$N:$N,CrossRef!$H:$H,"Not Found"),"-")</f>
        <v>Not Found</v>
      </c>
    </row>
    <row r="660" spans="1:45" hidden="1" x14ac:dyDescent="0.3">
      <c r="A660" s="38" t="str">
        <f>E660&amp;F660&amp;U660</f>
        <v>340HYSY-VAHY-CTB2RHF</v>
      </c>
      <c r="B660" s="38" t="str">
        <f>I660&amp;D660&amp;C660</f>
        <v>QEX010</v>
      </c>
      <c r="C660" s="38" t="str">
        <f>_xlfn.XLOOKUP(A660,CrossRef!N:N,CrossRef!D:D,"",0)</f>
        <v/>
      </c>
      <c r="D660" s="38" t="str">
        <f>_xlfn.XLOOKUP(A660,CrossRef!N:N,CrossRef!C:C,"",0)</f>
        <v/>
      </c>
      <c r="E660" s="38" t="str">
        <f>LEFT(M660,3)</f>
        <v>340</v>
      </c>
      <c r="F660" s="38" t="str">
        <f>_xlfn.TEXTAFTER(J660,"-")</f>
        <v>HYSY-VAHY-CTB2</v>
      </c>
      <c r="G660" t="s">
        <v>2635</v>
      </c>
      <c r="H660" t="s">
        <v>2636</v>
      </c>
      <c r="I660" t="s">
        <v>2754</v>
      </c>
      <c r="J660" s="7" t="s">
        <v>827</v>
      </c>
      <c r="K660" t="s">
        <v>2638</v>
      </c>
      <c r="L660" t="s">
        <v>2755</v>
      </c>
      <c r="M660" t="s">
        <v>2756</v>
      </c>
      <c r="N660" t="s">
        <v>2652</v>
      </c>
      <c r="O660" t="s">
        <v>2641</v>
      </c>
      <c r="P660" t="s">
        <v>2642</v>
      </c>
      <c r="Q660" t="s">
        <v>2662</v>
      </c>
      <c r="R660" t="s">
        <v>4761</v>
      </c>
      <c r="S660" t="s">
        <v>2655</v>
      </c>
      <c r="T660" t="s">
        <v>2731</v>
      </c>
      <c r="U660" t="s">
        <v>488</v>
      </c>
      <c r="V660" s="7" t="s">
        <v>828</v>
      </c>
      <c r="W660" s="8">
        <v>29700</v>
      </c>
      <c r="X660" t="s">
        <v>4762</v>
      </c>
      <c r="Y660" t="s">
        <v>3743</v>
      </c>
      <c r="Z660" s="8">
        <v>67445</v>
      </c>
      <c r="AA660" s="9">
        <v>9.0399999999999991</v>
      </c>
      <c r="AB660" s="8">
        <v>81506</v>
      </c>
      <c r="AD660" s="10">
        <v>4396374</v>
      </c>
      <c r="AE660" s="11">
        <v>44125</v>
      </c>
      <c r="AF660" s="8">
        <v>40859</v>
      </c>
      <c r="AG660" s="8">
        <v>3114</v>
      </c>
      <c r="AH660" s="12">
        <v>0.10484848484848484</v>
      </c>
      <c r="AI660" s="8">
        <v>344.46902654867262</v>
      </c>
      <c r="AJ660" s="11">
        <v>46569.469026539351</v>
      </c>
      <c r="AK660" s="11">
        <v>49132</v>
      </c>
      <c r="AL660" s="10">
        <v>-2563</v>
      </c>
      <c r="AM660">
        <v>93724.28</v>
      </c>
      <c r="AO660" s="40" t="str">
        <f>E660&amp;F660&amp;U660</f>
        <v>340HYSY-VAHY-CTB2RHF</v>
      </c>
      <c r="AP660" s="40" t="str">
        <f>_xlfn.XLOOKUP(AO660,CrossRef!N:N,CrossRef!A:A,"NOT FOUND",0)</f>
        <v>NOT FOUND</v>
      </c>
      <c r="AQ660" s="40" t="str">
        <f>IFERROR(_xlfn.XLOOKUP(AO660,CrossRef!$N:$N,CrossRef!$E:$E,"Not Found"),"-")</f>
        <v>Not Found</v>
      </c>
      <c r="AR660" s="40" t="str">
        <f>IFERROR(_xlfn.XLOOKUP(AO660,CrossRef!$N:$N,CrossRef!$G:$G,"Not Found"),"-")</f>
        <v>Not Found</v>
      </c>
      <c r="AS660" s="40" t="str">
        <f>IFERROR(_xlfn.XLOOKUP(AO660,CrossRef!$N:$N,CrossRef!$H:$H,"Not Found"),"-")</f>
        <v>Not Found</v>
      </c>
    </row>
    <row r="661" spans="1:45" hidden="1" x14ac:dyDescent="0.3">
      <c r="A661" s="38" t="str">
        <f>E661&amp;F661&amp;U661</f>
        <v>MWHDRIV-TQCV</v>
      </c>
      <c r="B661" s="38" t="str">
        <f>I661&amp;D661&amp;C661</f>
        <v>TS2506310100</v>
      </c>
      <c r="C661" s="38" t="str">
        <f>_xlfn.XLOOKUP(A661,CrossRef!N:N,CrossRef!D:D,"",0)</f>
        <v>00</v>
      </c>
      <c r="D661" s="38" t="str">
        <f>_xlfn.XLOOKUP(A661,CrossRef!N:N,CrossRef!C:C,"",0)</f>
        <v>3101</v>
      </c>
      <c r="E661" s="38" t="str">
        <f>LEFT(M661,3)</f>
        <v>MWH</v>
      </c>
      <c r="F661" s="38" t="str">
        <f>_xlfn.TEXTAFTER(J661,"-")</f>
        <v>DRIV-TQCV</v>
      </c>
      <c r="G661" t="s">
        <v>2635</v>
      </c>
      <c r="H661" t="s">
        <v>2636</v>
      </c>
      <c r="I661" t="s">
        <v>4763</v>
      </c>
      <c r="J661" s="7" t="s">
        <v>1437</v>
      </c>
      <c r="K661" t="s">
        <v>2638</v>
      </c>
      <c r="L661" t="s">
        <v>199</v>
      </c>
      <c r="M661" t="s">
        <v>4764</v>
      </c>
      <c r="N661" t="s">
        <v>2640</v>
      </c>
      <c r="O661" t="s">
        <v>2653</v>
      </c>
      <c r="P661" t="s">
        <v>2642</v>
      </c>
      <c r="Q661" t="s">
        <v>2640</v>
      </c>
      <c r="R661" t="s">
        <v>4765</v>
      </c>
      <c r="S661" t="s">
        <v>2655</v>
      </c>
      <c r="T661" t="s">
        <v>2678</v>
      </c>
      <c r="U661" t="s">
        <v>2657</v>
      </c>
      <c r="V661" s="7" t="s">
        <v>399</v>
      </c>
      <c r="W661" s="8">
        <v>20000</v>
      </c>
      <c r="X661" t="s">
        <v>4766</v>
      </c>
      <c r="Y661" t="s">
        <v>4767</v>
      </c>
      <c r="Z661" s="8">
        <v>47473</v>
      </c>
      <c r="AA661" s="9">
        <v>18.11</v>
      </c>
      <c r="AB661" s="8">
        <v>27238.75</v>
      </c>
      <c r="AD661" s="10">
        <v>4327596</v>
      </c>
      <c r="AE661" s="11">
        <v>45040</v>
      </c>
      <c r="AF661" s="8">
        <v>30587</v>
      </c>
      <c r="AG661" s="8">
        <v>3114</v>
      </c>
      <c r="AH661" s="12">
        <v>0.15570000000000001</v>
      </c>
      <c r="AI661" s="8">
        <v>171.94919933738268</v>
      </c>
      <c r="AJ661" s="11">
        <v>46396.949199340277</v>
      </c>
      <c r="AK661" s="11">
        <v>47677</v>
      </c>
      <c r="AL661" s="10">
        <v>-1281</v>
      </c>
      <c r="AM661">
        <v>73768.72</v>
      </c>
      <c r="AN661">
        <v>2.1590859999999998</v>
      </c>
      <c r="AO661" s="40" t="str">
        <f>E661&amp;F661&amp;U661</f>
        <v>MWHDRIV-TQCV</v>
      </c>
      <c r="AP661" s="40" t="str">
        <f>_xlfn.XLOOKUP(AO661,CrossRef!N:N,CrossRef!A:A,"NOT FOUND",0)</f>
        <v>MWH310100</v>
      </c>
      <c r="AQ661" s="40" t="str">
        <f>IFERROR(_xlfn.XLOOKUP(AO661,CrossRef!$N:$N,CrossRef!$E:$E,"Not Found"),"-")</f>
        <v>773G</v>
      </c>
      <c r="AR661" s="40" t="str">
        <f>IFERROR(_xlfn.XLOOKUP(AO661,CrossRef!$N:$N,CrossRef!$G:$G,"Not Found"),"-")</f>
        <v>3101 - TORQUE CONVERTER</v>
      </c>
      <c r="AS661" s="40" t="str">
        <f>IFERROR(_xlfn.XLOOKUP(AO661,CrossRef!$N:$N,CrossRef!$H:$H,"Not Found"),"-")</f>
        <v>00 - (NONE)</v>
      </c>
    </row>
    <row r="662" spans="1:45" hidden="1" x14ac:dyDescent="0.3">
      <c r="A662" s="38" t="str">
        <f>E662&amp;F662&amp;U662</f>
        <v>340HYSY-CYHY-CYSRRH</v>
      </c>
      <c r="B662" s="38" t="str">
        <f>I662&amp;D662&amp;C662</f>
        <v>QEX010</v>
      </c>
      <c r="C662" s="38" t="str">
        <f>_xlfn.XLOOKUP(A662,CrossRef!N:N,CrossRef!D:D,"",0)</f>
        <v/>
      </c>
      <c r="D662" s="38" t="str">
        <f>_xlfn.XLOOKUP(A662,CrossRef!N:N,CrossRef!C:C,"",0)</f>
        <v/>
      </c>
      <c r="E662" s="38" t="str">
        <f>LEFT(M662,3)</f>
        <v>340</v>
      </c>
      <c r="F662" s="38" t="str">
        <f>_xlfn.TEXTAFTER(J662,"-")</f>
        <v>HYSY-CYHY-CYSR</v>
      </c>
      <c r="G662" t="s">
        <v>2635</v>
      </c>
      <c r="H662" t="s">
        <v>2636</v>
      </c>
      <c r="I662" t="s">
        <v>2754</v>
      </c>
      <c r="J662" s="7" t="s">
        <v>721</v>
      </c>
      <c r="K662" t="s">
        <v>2638</v>
      </c>
      <c r="L662" t="s">
        <v>2755</v>
      </c>
      <c r="M662" t="s">
        <v>2756</v>
      </c>
      <c r="N662" t="s">
        <v>2652</v>
      </c>
      <c r="O662" t="s">
        <v>2641</v>
      </c>
      <c r="P662" t="s">
        <v>2642</v>
      </c>
      <c r="Q662" t="s">
        <v>2662</v>
      </c>
      <c r="R662" t="s">
        <v>4768</v>
      </c>
      <c r="S662" t="s">
        <v>2644</v>
      </c>
      <c r="T662" t="s">
        <v>2945</v>
      </c>
      <c r="U662" t="s">
        <v>63</v>
      </c>
      <c r="V662" s="7" t="s">
        <v>722</v>
      </c>
      <c r="W662" s="8">
        <v>13200</v>
      </c>
      <c r="X662" t="s">
        <v>4769</v>
      </c>
      <c r="Y662" t="s">
        <v>4770</v>
      </c>
      <c r="Z662" s="8">
        <v>67445</v>
      </c>
      <c r="AA662" s="9">
        <v>9.0399999999999991</v>
      </c>
      <c r="AB662" s="8">
        <v>99120.03</v>
      </c>
      <c r="AD662" s="10">
        <v>4434928</v>
      </c>
      <c r="AE662" s="11">
        <v>45229</v>
      </c>
      <c r="AF662" s="8">
        <v>57382</v>
      </c>
      <c r="AG662" s="8">
        <v>3137</v>
      </c>
      <c r="AH662" s="12">
        <v>0.23765151515151514</v>
      </c>
      <c r="AI662" s="8">
        <v>347.01327433628325</v>
      </c>
      <c r="AJ662" s="11">
        <v>46572.013274340279</v>
      </c>
      <c r="AK662" s="11">
        <v>47628</v>
      </c>
      <c r="AL662" s="10">
        <v>-1056</v>
      </c>
      <c r="AM662">
        <v>80128.12</v>
      </c>
      <c r="AO662" s="40" t="str">
        <f>E662&amp;F662&amp;U662</f>
        <v>340HYSY-CYHY-CYSRRH</v>
      </c>
      <c r="AP662" s="40" t="str">
        <f>_xlfn.XLOOKUP(AO662,CrossRef!N:N,CrossRef!A:A,"NOT FOUND",0)</f>
        <v>NOT FOUND</v>
      </c>
      <c r="AQ662" s="40" t="str">
        <f>IFERROR(_xlfn.XLOOKUP(AO662,CrossRef!$N:$N,CrossRef!$E:$E,"Not Found"),"-")</f>
        <v>Not Found</v>
      </c>
      <c r="AR662" s="40" t="str">
        <f>IFERROR(_xlfn.XLOOKUP(AO662,CrossRef!$N:$N,CrossRef!$G:$G,"Not Found"),"-")</f>
        <v>Not Found</v>
      </c>
      <c r="AS662" s="40" t="str">
        <f>IFERROR(_xlfn.XLOOKUP(AO662,CrossRef!$N:$N,CrossRef!$H:$H,"Not Found"),"-")</f>
        <v>Not Found</v>
      </c>
    </row>
    <row r="663" spans="1:45" hidden="1" x14ac:dyDescent="0.3">
      <c r="A663" s="38" t="str">
        <f>E663&amp;F663&amp;U663</f>
        <v>SPDDRIV-TQCV</v>
      </c>
      <c r="B663" s="38" t="str">
        <f>I663&amp;D663&amp;C663</f>
        <v>TD6636310100</v>
      </c>
      <c r="C663" s="38" t="str">
        <f>_xlfn.XLOOKUP(A663,CrossRef!N:N,CrossRef!D:D,"",0)</f>
        <v>00</v>
      </c>
      <c r="D663" s="38" t="str">
        <f>_xlfn.XLOOKUP(A663,CrossRef!N:N,CrossRef!C:C,"",0)</f>
        <v>3101</v>
      </c>
      <c r="E663" s="38" t="str">
        <f>LEFT(M663,3)</f>
        <v>SPD</v>
      </c>
      <c r="F663" s="38" t="str">
        <f>_xlfn.TEXTAFTER(J663,"-")</f>
        <v>DRIV-TQCV</v>
      </c>
      <c r="G663" t="s">
        <v>2695</v>
      </c>
      <c r="H663" t="s">
        <v>2696</v>
      </c>
      <c r="I663" t="s">
        <v>4056</v>
      </c>
      <c r="J663" s="7" t="s">
        <v>1438</v>
      </c>
      <c r="K663" t="s">
        <v>2638</v>
      </c>
      <c r="L663" t="s">
        <v>190</v>
      </c>
      <c r="M663" t="s">
        <v>4057</v>
      </c>
      <c r="N663" t="s">
        <v>2640</v>
      </c>
      <c r="O663" t="s">
        <v>3054</v>
      </c>
      <c r="P663" t="s">
        <v>2642</v>
      </c>
      <c r="Q663" t="s">
        <v>2640</v>
      </c>
      <c r="R663" t="s">
        <v>4771</v>
      </c>
      <c r="S663" t="s">
        <v>2655</v>
      </c>
      <c r="T663" t="s">
        <v>2678</v>
      </c>
      <c r="U663" t="s">
        <v>2657</v>
      </c>
      <c r="V663" s="7" t="s">
        <v>404</v>
      </c>
      <c r="W663" s="8">
        <v>22000</v>
      </c>
      <c r="X663" t="s">
        <v>4772</v>
      </c>
      <c r="Y663" t="s">
        <v>4773</v>
      </c>
      <c r="Z663" s="8">
        <v>18845.900000000001</v>
      </c>
      <c r="AA663" s="9">
        <v>13.65</v>
      </c>
      <c r="AB663" s="8">
        <v>56899.99</v>
      </c>
      <c r="AD663" s="10">
        <v>0</v>
      </c>
      <c r="AE663" s="11"/>
      <c r="AF663" s="8">
        <v>0</v>
      </c>
      <c r="AG663" s="8">
        <v>3154.0999999999985</v>
      </c>
      <c r="AH663" s="12">
        <v>0.14336818181818176</v>
      </c>
      <c r="AI663" s="8">
        <v>231.06959706959697</v>
      </c>
      <c r="AJ663" s="11">
        <v>46456.069597071757</v>
      </c>
      <c r="AK663" s="11">
        <v>46480</v>
      </c>
      <c r="AL663" s="10">
        <v>-24</v>
      </c>
      <c r="AM663">
        <v>22326.65</v>
      </c>
      <c r="AN663">
        <v>1.0148477272727274</v>
      </c>
      <c r="AO663" s="40" t="str">
        <f>E663&amp;F663&amp;U663</f>
        <v>SPDDRIV-TQCV</v>
      </c>
      <c r="AP663" s="40" t="str">
        <f>_xlfn.XLOOKUP(AO663,CrossRef!N:N,CrossRef!A:A,"NOT FOUND",0)</f>
        <v>SPD310100</v>
      </c>
      <c r="AQ663" s="40" t="str">
        <f>IFERROR(_xlfn.XLOOKUP(AO663,CrossRef!$N:$N,CrossRef!$E:$E,"Not Found"),"-")</f>
        <v>789D</v>
      </c>
      <c r="AR663" s="40" t="str">
        <f>IFERROR(_xlfn.XLOOKUP(AO663,CrossRef!$N:$N,CrossRef!$G:$G,"Not Found"),"-")</f>
        <v>3101 - TORQUE CONVERTER</v>
      </c>
      <c r="AS663" s="40" t="str">
        <f>IFERROR(_xlfn.XLOOKUP(AO663,CrossRef!$N:$N,CrossRef!$H:$H,"Not Found"),"-")</f>
        <v>00 - (NONE)</v>
      </c>
    </row>
    <row r="664" spans="1:45" hidden="1" x14ac:dyDescent="0.3">
      <c r="A664" s="38" t="str">
        <f>E664&amp;F664&amp;U664</f>
        <v>SPDENGI</v>
      </c>
      <c r="B664" s="38" t="str">
        <f>I664&amp;D664&amp;C664</f>
        <v>TD6636100000</v>
      </c>
      <c r="C664" s="38" t="str">
        <f>_xlfn.XLOOKUP(A664,CrossRef!N:N,CrossRef!D:D,"",0)</f>
        <v>00</v>
      </c>
      <c r="D664" s="38" t="str">
        <f>_xlfn.XLOOKUP(A664,CrossRef!N:N,CrossRef!C:C,"",0)</f>
        <v>1000</v>
      </c>
      <c r="E664" s="38" t="str">
        <f>LEFT(M664,3)</f>
        <v>SPD</v>
      </c>
      <c r="F664" s="38" t="str">
        <f>_xlfn.TEXTAFTER(J664,"-")</f>
        <v>ENGI</v>
      </c>
      <c r="G664" t="s">
        <v>2695</v>
      </c>
      <c r="H664" t="s">
        <v>2696</v>
      </c>
      <c r="I664" t="s">
        <v>4056</v>
      </c>
      <c r="J664" s="7" t="s">
        <v>1439</v>
      </c>
      <c r="K664" t="s">
        <v>2638</v>
      </c>
      <c r="L664" t="s">
        <v>190</v>
      </c>
      <c r="M664" t="s">
        <v>4057</v>
      </c>
      <c r="N664" t="s">
        <v>2640</v>
      </c>
      <c r="O664" t="s">
        <v>3054</v>
      </c>
      <c r="P664" t="s">
        <v>2642</v>
      </c>
      <c r="Q664" t="s">
        <v>2640</v>
      </c>
      <c r="R664" t="s">
        <v>4774</v>
      </c>
      <c r="S664" t="s">
        <v>2655</v>
      </c>
      <c r="T664" t="s">
        <v>3265</v>
      </c>
      <c r="U664" t="s">
        <v>2657</v>
      </c>
      <c r="V664" s="7" t="s">
        <v>163</v>
      </c>
      <c r="W664" s="8">
        <v>22000</v>
      </c>
      <c r="X664" t="s">
        <v>4775</v>
      </c>
      <c r="Y664" t="s">
        <v>3809</v>
      </c>
      <c r="Z664" s="8">
        <v>18845.900000000001</v>
      </c>
      <c r="AA664" s="9">
        <v>13.65</v>
      </c>
      <c r="AB664" s="8">
        <v>476355.23</v>
      </c>
      <c r="AD664" s="10">
        <v>4769899</v>
      </c>
      <c r="AE664" s="11"/>
      <c r="AF664" s="8"/>
      <c r="AG664" s="8">
        <v>3154.0999999999985</v>
      </c>
      <c r="AH664" s="12">
        <v>0.14336818181818176</v>
      </c>
      <c r="AI664" s="8">
        <v>231.06959706959697</v>
      </c>
      <c r="AJ664" s="11">
        <v>46456.069597071757</v>
      </c>
      <c r="AK664" s="11">
        <v>46697</v>
      </c>
      <c r="AL664" s="10">
        <v>-241</v>
      </c>
      <c r="AM664">
        <v>25288.7</v>
      </c>
      <c r="AO664" s="40" t="str">
        <f>E664&amp;F664&amp;U664</f>
        <v>SPDENGI</v>
      </c>
      <c r="AP664" s="40" t="str">
        <f>_xlfn.XLOOKUP(AO664,CrossRef!N:N,CrossRef!A:A,"NOT FOUND",0)</f>
        <v>SPD100000</v>
      </c>
      <c r="AQ664" s="40" t="str">
        <f>IFERROR(_xlfn.XLOOKUP(AO664,CrossRef!$N:$N,CrossRef!$E:$E,"Not Found"),"-")</f>
        <v>789D</v>
      </c>
      <c r="AR664" s="40" t="str">
        <f>IFERROR(_xlfn.XLOOKUP(AO664,CrossRef!$N:$N,CrossRef!$G:$G,"Not Found"),"-")</f>
        <v>1000 - ENGINE</v>
      </c>
      <c r="AS664" s="40" t="str">
        <f>IFERROR(_xlfn.XLOOKUP(AO664,CrossRef!$N:$N,CrossRef!$H:$H,"Not Found"),"-")</f>
        <v>00 - (NONE)</v>
      </c>
    </row>
    <row r="665" spans="1:45" hidden="1" x14ac:dyDescent="0.3">
      <c r="A665" s="38" t="str">
        <f>E665&amp;F665&amp;U665</f>
        <v>SPDENGI-COSY</v>
      </c>
      <c r="B665" s="38" t="str">
        <f>I665&amp;D665&amp;C665</f>
        <v>TD6636135300</v>
      </c>
      <c r="C665" s="38" t="str">
        <f>_xlfn.XLOOKUP(A665,CrossRef!N:N,CrossRef!D:D,"",0)</f>
        <v>00</v>
      </c>
      <c r="D665" s="38" t="str">
        <f>_xlfn.XLOOKUP(A665,CrossRef!N:N,CrossRef!C:C,"",0)</f>
        <v>1353</v>
      </c>
      <c r="E665" s="38" t="str">
        <f>LEFT(M665,3)</f>
        <v>SPD</v>
      </c>
      <c r="F665" s="38" t="str">
        <f>_xlfn.TEXTAFTER(J665,"-")</f>
        <v>ENGI-COSY</v>
      </c>
      <c r="G665" t="s">
        <v>2695</v>
      </c>
      <c r="H665" t="s">
        <v>2696</v>
      </c>
      <c r="I665" t="s">
        <v>4056</v>
      </c>
      <c r="J665" s="7" t="s">
        <v>1440</v>
      </c>
      <c r="K665" t="s">
        <v>2638</v>
      </c>
      <c r="L665" t="s">
        <v>190</v>
      </c>
      <c r="M665" t="s">
        <v>4057</v>
      </c>
      <c r="N665" t="s">
        <v>2640</v>
      </c>
      <c r="O665" t="s">
        <v>3054</v>
      </c>
      <c r="P665" t="s">
        <v>2642</v>
      </c>
      <c r="Q665" t="s">
        <v>2640</v>
      </c>
      <c r="R665" t="s">
        <v>4776</v>
      </c>
      <c r="S665" t="s">
        <v>2655</v>
      </c>
      <c r="T665" t="s">
        <v>3253</v>
      </c>
      <c r="U665" t="s">
        <v>2657</v>
      </c>
      <c r="V665" s="7" t="s">
        <v>291</v>
      </c>
      <c r="W665" s="8">
        <v>22000</v>
      </c>
      <c r="X665" t="s">
        <v>4777</v>
      </c>
      <c r="Y665" t="s">
        <v>3812</v>
      </c>
      <c r="Z665" s="8">
        <v>18845.900000000001</v>
      </c>
      <c r="AA665" s="9">
        <v>13.65</v>
      </c>
      <c r="AB665" s="8">
        <v>53570.98</v>
      </c>
      <c r="AD665" s="10">
        <v>0</v>
      </c>
      <c r="AE665" s="11"/>
      <c r="AF665" s="8">
        <v>0</v>
      </c>
      <c r="AG665" s="8">
        <v>3154.0999999999985</v>
      </c>
      <c r="AH665" s="12">
        <v>0.14336818181818176</v>
      </c>
      <c r="AI665" s="8">
        <v>231.06959706959697</v>
      </c>
      <c r="AJ665" s="11">
        <v>46456.069597071757</v>
      </c>
      <c r="AK665" s="11">
        <v>46480</v>
      </c>
      <c r="AL665" s="10">
        <v>-24</v>
      </c>
      <c r="AM665">
        <v>22326.65</v>
      </c>
      <c r="AN665">
        <v>1.0148477272727274</v>
      </c>
      <c r="AO665" s="40" t="str">
        <f>E665&amp;F665&amp;U665</f>
        <v>SPDENGI-COSY</v>
      </c>
      <c r="AP665" s="40" t="str">
        <f>_xlfn.XLOOKUP(AO665,CrossRef!N:N,CrossRef!A:A,"NOT FOUND",0)</f>
        <v>SPD135300</v>
      </c>
      <c r="AQ665" s="40" t="str">
        <f>IFERROR(_xlfn.XLOOKUP(AO665,CrossRef!$N:$N,CrossRef!$E:$E,"Not Found"),"-")</f>
        <v>789D</v>
      </c>
      <c r="AR665" s="40" t="str">
        <f>IFERROR(_xlfn.XLOOKUP(AO665,CrossRef!$N:$N,CrossRef!$G:$G,"Not Found"),"-")</f>
        <v>1353 - RADIATOR</v>
      </c>
      <c r="AS665" s="40" t="str">
        <f>IFERROR(_xlfn.XLOOKUP(AO665,CrossRef!$N:$N,CrossRef!$H:$H,"Not Found"),"-")</f>
        <v>00 - (NONE)</v>
      </c>
    </row>
    <row r="666" spans="1:45" hidden="1" x14ac:dyDescent="0.3">
      <c r="A666" s="38" t="str">
        <f>E666&amp;F666&amp;U666</f>
        <v>WLHENGI</v>
      </c>
      <c r="B666" s="38" t="str">
        <f>I666&amp;D666&amp;C666</f>
        <v>EX7160100000</v>
      </c>
      <c r="C666" s="38" t="str">
        <f>_xlfn.XLOOKUP(A666,CrossRef!N:N,CrossRef!D:D,"",0)</f>
        <v>00</v>
      </c>
      <c r="D666" s="38" t="str">
        <f>_xlfn.XLOOKUP(A666,CrossRef!N:N,CrossRef!C:C,"",0)</f>
        <v>1000</v>
      </c>
      <c r="E666" s="38" t="str">
        <f>LEFT(M666,3)</f>
        <v>WLH</v>
      </c>
      <c r="F666" s="38" t="str">
        <f>_xlfn.TEXTAFTER(J666,"-")</f>
        <v>ENGI</v>
      </c>
      <c r="G666" t="s">
        <v>2813</v>
      </c>
      <c r="H666" t="s">
        <v>2814</v>
      </c>
      <c r="I666" t="s">
        <v>4206</v>
      </c>
      <c r="J666" s="7" t="s">
        <v>1441</v>
      </c>
      <c r="K666" t="s">
        <v>3657</v>
      </c>
      <c r="L666" t="s">
        <v>716</v>
      </c>
      <c r="M666" t="s">
        <v>4207</v>
      </c>
      <c r="N666" t="s">
        <v>2640</v>
      </c>
      <c r="O666" t="s">
        <v>2803</v>
      </c>
      <c r="P666" t="s">
        <v>2642</v>
      </c>
      <c r="Q666" t="s">
        <v>2662</v>
      </c>
      <c r="R666" t="s">
        <v>4778</v>
      </c>
      <c r="S666" t="s">
        <v>2655</v>
      </c>
      <c r="T666" t="s">
        <v>3265</v>
      </c>
      <c r="U666" t="s">
        <v>2657</v>
      </c>
      <c r="V666" s="7" t="s">
        <v>45</v>
      </c>
      <c r="W666" s="8">
        <v>18000</v>
      </c>
      <c r="X666" t="s">
        <v>4779</v>
      </c>
      <c r="Y666" t="s">
        <v>4780</v>
      </c>
      <c r="Z666" s="8">
        <v>14831</v>
      </c>
      <c r="AA666" s="9">
        <v>0.38</v>
      </c>
      <c r="AB666" s="8">
        <v>202008.41</v>
      </c>
      <c r="AD666" s="10">
        <v>0</v>
      </c>
      <c r="AE666" s="11"/>
      <c r="AF666" s="8"/>
      <c r="AG666" s="8">
        <v>3169</v>
      </c>
      <c r="AH666" s="12">
        <v>0.17605555555555555</v>
      </c>
      <c r="AI666" s="8">
        <v>8339.4736842105267</v>
      </c>
      <c r="AJ666" s="11">
        <v>54564.47368422454</v>
      </c>
      <c r="AK666" s="11">
        <v>46645</v>
      </c>
      <c r="AL666" s="10">
        <v>7919</v>
      </c>
      <c r="AM666">
        <v>14990.6</v>
      </c>
      <c r="AO666" s="40" t="str">
        <f>E666&amp;F666&amp;U666</f>
        <v>WLHENGI</v>
      </c>
      <c r="AP666" s="40" t="str">
        <f>_xlfn.XLOOKUP(AO666,CrossRef!N:N,CrossRef!A:A,"NOT FOUND",0)</f>
        <v>WLH100000</v>
      </c>
      <c r="AQ666" s="40" t="str">
        <f>IFERROR(_xlfn.XLOOKUP(AO666,CrossRef!$N:$N,CrossRef!$E:$E,"Not Found"),"-")</f>
        <v>R9200</v>
      </c>
      <c r="AR666" s="40" t="str">
        <f>IFERROR(_xlfn.XLOOKUP(AO666,CrossRef!$N:$N,CrossRef!$G:$G,"Not Found"),"-")</f>
        <v>1000 - ENGINE</v>
      </c>
      <c r="AS666" s="40" t="str">
        <f>IFERROR(_xlfn.XLOOKUP(AO666,CrossRef!$N:$N,CrossRef!$H:$H,"Not Found"),"-")</f>
        <v>00 - (NONE)</v>
      </c>
    </row>
    <row r="667" spans="1:45" hidden="1" x14ac:dyDescent="0.3">
      <c r="A667" s="38" t="str">
        <f>E667&amp;F667&amp;U667</f>
        <v>WLHIMAT-BOOM</v>
      </c>
      <c r="B667" s="38" t="str">
        <f>I667&amp;D667&amp;C667</f>
        <v>EX7160</v>
      </c>
      <c r="C667" s="38" t="str">
        <f>_xlfn.XLOOKUP(A667,CrossRef!N:N,CrossRef!D:D,"",0)</f>
        <v/>
      </c>
      <c r="D667" s="38" t="str">
        <f>_xlfn.XLOOKUP(A667,CrossRef!N:N,CrossRef!C:C,"",0)</f>
        <v/>
      </c>
      <c r="E667" s="38" t="str">
        <f>LEFT(M667,3)</f>
        <v>WLH</v>
      </c>
      <c r="F667" s="38" t="str">
        <f>_xlfn.TEXTAFTER(J667,"-")</f>
        <v>IMAT-BOOM</v>
      </c>
      <c r="G667" t="s">
        <v>2813</v>
      </c>
      <c r="H667" t="s">
        <v>2814</v>
      </c>
      <c r="I667" t="s">
        <v>4206</v>
      </c>
      <c r="J667" s="7" t="s">
        <v>1442</v>
      </c>
      <c r="K667" t="s">
        <v>3657</v>
      </c>
      <c r="L667" t="s">
        <v>716</v>
      </c>
      <c r="M667" t="s">
        <v>4207</v>
      </c>
      <c r="N667" t="s">
        <v>2640</v>
      </c>
      <c r="O667" t="s">
        <v>2803</v>
      </c>
      <c r="P667" t="s">
        <v>2642</v>
      </c>
      <c r="Q667" t="s">
        <v>2662</v>
      </c>
      <c r="R667" t="s">
        <v>4781</v>
      </c>
      <c r="S667" t="s">
        <v>2671</v>
      </c>
      <c r="T667" t="s">
        <v>2739</v>
      </c>
      <c r="U667" t="s">
        <v>2657</v>
      </c>
      <c r="V667" s="7" t="s">
        <v>867</v>
      </c>
      <c r="W667" s="8">
        <v>18000</v>
      </c>
      <c r="X667" t="s">
        <v>4782</v>
      </c>
      <c r="Y667" t="s">
        <v>4783</v>
      </c>
      <c r="Z667" s="8">
        <v>14831</v>
      </c>
      <c r="AA667" s="9">
        <v>0.38</v>
      </c>
      <c r="AB667" s="8">
        <v>206100</v>
      </c>
      <c r="AD667" s="10">
        <v>0</v>
      </c>
      <c r="AE667" s="11"/>
      <c r="AF667" s="8"/>
      <c r="AG667" s="8">
        <v>3169</v>
      </c>
      <c r="AH667" s="12">
        <v>0.17605555555555555</v>
      </c>
      <c r="AI667" s="8">
        <v>8339.4736842105267</v>
      </c>
      <c r="AJ667" s="11">
        <v>54564.47368422454</v>
      </c>
      <c r="AK667" s="11">
        <v>46645</v>
      </c>
      <c r="AL667" s="10">
        <v>7919</v>
      </c>
      <c r="AM667">
        <v>14990.6</v>
      </c>
      <c r="AO667" s="40" t="str">
        <f>E667&amp;F667&amp;U667</f>
        <v>WLHIMAT-BOOM</v>
      </c>
      <c r="AP667" s="40" t="str">
        <f>_xlfn.XLOOKUP(AO667,CrossRef!N:N,CrossRef!A:A,"NOT FOUND",0)</f>
        <v>NOT FOUND</v>
      </c>
      <c r="AQ667" s="40" t="str">
        <f>IFERROR(_xlfn.XLOOKUP(AO667,CrossRef!$N:$N,CrossRef!$E:$E,"Not Found"),"-")</f>
        <v>Not Found</v>
      </c>
      <c r="AR667" s="40" t="str">
        <f>IFERROR(_xlfn.XLOOKUP(AO667,CrossRef!$N:$N,CrossRef!$G:$G,"Not Found"),"-")</f>
        <v>Not Found</v>
      </c>
      <c r="AS667" s="40" t="str">
        <f>IFERROR(_xlfn.XLOOKUP(AO667,CrossRef!$N:$N,CrossRef!$H:$H,"Not Found"),"-")</f>
        <v>Not Found</v>
      </c>
    </row>
    <row r="668" spans="1:45" hidden="1" x14ac:dyDescent="0.3">
      <c r="A668" s="38" t="str">
        <f>E668&amp;F668&amp;U668</f>
        <v>WLHIMAT-SICK</v>
      </c>
      <c r="B668" s="38" t="str">
        <f>I668&amp;D668&amp;C668</f>
        <v>EX7160</v>
      </c>
      <c r="C668" s="38" t="str">
        <f>_xlfn.XLOOKUP(A668,CrossRef!N:N,CrossRef!D:D,"",0)</f>
        <v/>
      </c>
      <c r="D668" s="38" t="str">
        <f>_xlfn.XLOOKUP(A668,CrossRef!N:N,CrossRef!C:C,"",0)</f>
        <v/>
      </c>
      <c r="E668" s="38" t="str">
        <f>LEFT(M668,3)</f>
        <v>WLH</v>
      </c>
      <c r="F668" s="38" t="str">
        <f>_xlfn.TEXTAFTER(J668,"-")</f>
        <v>IMAT-SICK</v>
      </c>
      <c r="G668" t="s">
        <v>2813</v>
      </c>
      <c r="H668" t="s">
        <v>2814</v>
      </c>
      <c r="I668" t="s">
        <v>4206</v>
      </c>
      <c r="J668" s="7" t="s">
        <v>1443</v>
      </c>
      <c r="K668" t="s">
        <v>3657</v>
      </c>
      <c r="L668" t="s">
        <v>716</v>
      </c>
      <c r="M668" t="s">
        <v>4207</v>
      </c>
      <c r="N668" t="s">
        <v>2640</v>
      </c>
      <c r="O668" t="s">
        <v>2803</v>
      </c>
      <c r="P668" t="s">
        <v>2642</v>
      </c>
      <c r="Q668" t="s">
        <v>2662</v>
      </c>
      <c r="R668" t="s">
        <v>4784</v>
      </c>
      <c r="S668" t="s">
        <v>2671</v>
      </c>
      <c r="T668" t="s">
        <v>2835</v>
      </c>
      <c r="U668" t="s">
        <v>2657</v>
      </c>
      <c r="V668" s="7" t="s">
        <v>1075</v>
      </c>
      <c r="W668" s="8">
        <v>18000</v>
      </c>
      <c r="X668" t="s">
        <v>4785</v>
      </c>
      <c r="Y668" t="s">
        <v>4786</v>
      </c>
      <c r="Z668" s="8">
        <v>14831</v>
      </c>
      <c r="AA668" s="9">
        <v>0.38</v>
      </c>
      <c r="AB668" s="8">
        <v>133080</v>
      </c>
      <c r="AD668" s="10">
        <v>0</v>
      </c>
      <c r="AE668" s="11"/>
      <c r="AF668" s="8"/>
      <c r="AG668" s="8">
        <v>3169</v>
      </c>
      <c r="AH668" s="12">
        <v>0.17605555555555555</v>
      </c>
      <c r="AI668" s="8">
        <v>8339.4736842105267</v>
      </c>
      <c r="AJ668" s="11">
        <v>54564.47368422454</v>
      </c>
      <c r="AK668" s="11">
        <v>46645</v>
      </c>
      <c r="AL668" s="10">
        <v>7919</v>
      </c>
      <c r="AM668">
        <v>14990.6</v>
      </c>
      <c r="AO668" s="40" t="str">
        <f>E668&amp;F668&amp;U668</f>
        <v>WLHIMAT-SICK</v>
      </c>
      <c r="AP668" s="40" t="str">
        <f>_xlfn.XLOOKUP(AO668,CrossRef!N:N,CrossRef!A:A,"NOT FOUND",0)</f>
        <v>NOT FOUND</v>
      </c>
      <c r="AQ668" s="40" t="str">
        <f>IFERROR(_xlfn.XLOOKUP(AO668,CrossRef!$N:$N,CrossRef!$E:$E,"Not Found"),"-")</f>
        <v>Not Found</v>
      </c>
      <c r="AR668" s="40" t="str">
        <f>IFERROR(_xlfn.XLOOKUP(AO668,CrossRef!$N:$N,CrossRef!$G:$G,"Not Found"),"-")</f>
        <v>Not Found</v>
      </c>
      <c r="AS668" s="40" t="str">
        <f>IFERROR(_xlfn.XLOOKUP(AO668,CrossRef!$N:$N,CrossRef!$H:$H,"Not Found"),"-")</f>
        <v>Not Found</v>
      </c>
    </row>
    <row r="669" spans="1:45" hidden="1" x14ac:dyDescent="0.3">
      <c r="A669" s="38" t="str">
        <f>E669&amp;F669&amp;U669</f>
        <v>WLHPUDR</v>
      </c>
      <c r="B669" s="38" t="str">
        <f>I669&amp;D669&amp;C669</f>
        <v>EX7160</v>
      </c>
      <c r="C669" s="38" t="str">
        <f>_xlfn.XLOOKUP(A669,CrossRef!N:N,CrossRef!D:D,"",0)</f>
        <v/>
      </c>
      <c r="D669" s="38" t="str">
        <f>_xlfn.XLOOKUP(A669,CrossRef!N:N,CrossRef!C:C,"",0)</f>
        <v/>
      </c>
      <c r="E669" s="38" t="str">
        <f>LEFT(M669,3)</f>
        <v>WLH</v>
      </c>
      <c r="F669" s="38" t="str">
        <f>_xlfn.TEXTAFTER(J669,"-")</f>
        <v>PUDR</v>
      </c>
      <c r="G669" t="s">
        <v>2813</v>
      </c>
      <c r="H669" t="s">
        <v>2814</v>
      </c>
      <c r="I669" t="s">
        <v>4206</v>
      </c>
      <c r="J669" s="7" t="s">
        <v>1444</v>
      </c>
      <c r="K669" t="s">
        <v>3657</v>
      </c>
      <c r="L669" t="s">
        <v>716</v>
      </c>
      <c r="M669" t="s">
        <v>4207</v>
      </c>
      <c r="N669" t="s">
        <v>2640</v>
      </c>
      <c r="O669" t="s">
        <v>2803</v>
      </c>
      <c r="P669" t="s">
        <v>2642</v>
      </c>
      <c r="Q669" t="s">
        <v>2662</v>
      </c>
      <c r="R669" t="s">
        <v>4787</v>
      </c>
      <c r="S669" t="s">
        <v>2655</v>
      </c>
      <c r="T669" t="s">
        <v>3605</v>
      </c>
      <c r="U669" t="s">
        <v>2657</v>
      </c>
      <c r="V669" s="7" t="s">
        <v>1337</v>
      </c>
      <c r="W669" s="8">
        <v>18000</v>
      </c>
      <c r="X669" t="s">
        <v>4788</v>
      </c>
      <c r="Y669" t="s">
        <v>4789</v>
      </c>
      <c r="Z669" s="8">
        <v>14831</v>
      </c>
      <c r="AA669" s="9">
        <v>0.38</v>
      </c>
      <c r="AB669" s="8">
        <v>20301.34</v>
      </c>
      <c r="AD669" s="10">
        <v>0</v>
      </c>
      <c r="AE669" s="11"/>
      <c r="AF669" s="8"/>
      <c r="AG669" s="8">
        <v>3169</v>
      </c>
      <c r="AH669" s="12">
        <v>0.17605555555555555</v>
      </c>
      <c r="AI669" s="8">
        <v>8339.4736842105267</v>
      </c>
      <c r="AJ669" s="11">
        <v>54564.47368422454</v>
      </c>
      <c r="AK669" s="11">
        <v>46645</v>
      </c>
      <c r="AL669" s="10">
        <v>7919</v>
      </c>
      <c r="AM669">
        <v>14990.6</v>
      </c>
      <c r="AO669" s="40" t="str">
        <f>E669&amp;F669&amp;U669</f>
        <v>WLHPUDR</v>
      </c>
      <c r="AP669" s="40" t="str">
        <f>_xlfn.XLOOKUP(AO669,CrossRef!N:N,CrossRef!A:A,"NOT FOUND",0)</f>
        <v>NOT FOUND</v>
      </c>
      <c r="AQ669" s="40" t="str">
        <f>IFERROR(_xlfn.XLOOKUP(AO669,CrossRef!$N:$N,CrossRef!$E:$E,"Not Found"),"-")</f>
        <v>Not Found</v>
      </c>
      <c r="AR669" s="40" t="str">
        <f>IFERROR(_xlfn.XLOOKUP(AO669,CrossRef!$N:$N,CrossRef!$G:$G,"Not Found"),"-")</f>
        <v>Not Found</v>
      </c>
      <c r="AS669" s="40" t="str">
        <f>IFERROR(_xlfn.XLOOKUP(AO669,CrossRef!$N:$N,CrossRef!$H:$H,"Not Found"),"-")</f>
        <v>Not Found</v>
      </c>
    </row>
    <row r="670" spans="1:45" hidden="1" x14ac:dyDescent="0.3">
      <c r="A670" s="38" t="str">
        <f>E670&amp;F670&amp;U670</f>
        <v>WLHSURE-TMSGFR</v>
      </c>
      <c r="B670" s="38" t="str">
        <f>I670&amp;D670&amp;C670</f>
        <v>EX71605459FR</v>
      </c>
      <c r="C670" s="38" t="str">
        <f>_xlfn.XLOOKUP(A670,CrossRef!N:N,CrossRef!D:D,"",0)</f>
        <v>FR</v>
      </c>
      <c r="D670" s="38" t="str">
        <f>_xlfn.XLOOKUP(A670,CrossRef!N:N,CrossRef!C:C,"",0)</f>
        <v>5459</v>
      </c>
      <c r="E670" s="38" t="str">
        <f>LEFT(M670,3)</f>
        <v>WLH</v>
      </c>
      <c r="F670" s="38" t="str">
        <f>_xlfn.TEXTAFTER(J670,"-")</f>
        <v>SURE-TMSG</v>
      </c>
      <c r="G670" t="s">
        <v>2813</v>
      </c>
      <c r="H670" t="s">
        <v>2814</v>
      </c>
      <c r="I670" t="s">
        <v>4206</v>
      </c>
      <c r="J670" s="7" t="s">
        <v>1445</v>
      </c>
      <c r="K670" t="s">
        <v>3657</v>
      </c>
      <c r="L670" t="s">
        <v>716</v>
      </c>
      <c r="M670" t="s">
        <v>4207</v>
      </c>
      <c r="N670" t="s">
        <v>2640</v>
      </c>
      <c r="O670" t="s">
        <v>2803</v>
      </c>
      <c r="P670" t="s">
        <v>2642</v>
      </c>
      <c r="Q670" t="s">
        <v>2662</v>
      </c>
      <c r="R670" t="s">
        <v>4790</v>
      </c>
      <c r="S670" t="s">
        <v>2655</v>
      </c>
      <c r="T670" t="s">
        <v>2949</v>
      </c>
      <c r="U670" t="s">
        <v>233</v>
      </c>
      <c r="V670" s="7" t="s">
        <v>735</v>
      </c>
      <c r="W670" s="8">
        <v>18000</v>
      </c>
      <c r="X670" t="s">
        <v>4791</v>
      </c>
      <c r="Y670" t="s">
        <v>4792</v>
      </c>
      <c r="Z670" s="8">
        <v>14831</v>
      </c>
      <c r="AA670" s="9">
        <v>0.38</v>
      </c>
      <c r="AB670" s="8">
        <v>47120.18</v>
      </c>
      <c r="AD670" s="10">
        <v>0</v>
      </c>
      <c r="AE670" s="11"/>
      <c r="AF670" s="8"/>
      <c r="AG670" s="8">
        <v>3169</v>
      </c>
      <c r="AH670" s="12">
        <v>0.17605555555555555</v>
      </c>
      <c r="AI670" s="8">
        <v>8339.4736842105267</v>
      </c>
      <c r="AJ670" s="11">
        <v>54564.47368422454</v>
      </c>
      <c r="AK670" s="11">
        <v>46645</v>
      </c>
      <c r="AL670" s="10">
        <v>7919</v>
      </c>
      <c r="AM670">
        <v>14990.6</v>
      </c>
      <c r="AO670" s="40" t="str">
        <f>E670&amp;F670&amp;U670</f>
        <v>WLHSURE-TMSGFR</v>
      </c>
      <c r="AP670" s="40" t="str">
        <f>_xlfn.XLOOKUP(AO670,CrossRef!N:N,CrossRef!A:A,"NOT FOUND",0)</f>
        <v>WLH5459FR</v>
      </c>
      <c r="AQ670" s="40" t="str">
        <f>IFERROR(_xlfn.XLOOKUP(AO670,CrossRef!$N:$N,CrossRef!$E:$E,"Not Found"),"-")</f>
        <v>R9200</v>
      </c>
      <c r="AR670" s="40" t="str">
        <f>IFERROR(_xlfn.XLOOKUP(AO670,CrossRef!$N:$N,CrossRef!$G:$G,"Not Found"),"-")</f>
        <v>5459 - SWING DRIVE</v>
      </c>
      <c r="AS670" s="40" t="str">
        <f>IFERROR(_xlfn.XLOOKUP(AO670,CrossRef!$N:$N,CrossRef!$H:$H,"Not Found"),"-")</f>
        <v>FR - FRONT</v>
      </c>
    </row>
    <row r="671" spans="1:45" hidden="1" x14ac:dyDescent="0.3">
      <c r="A671" s="38" t="str">
        <f>E671&amp;F671&amp;U671</f>
        <v>WLHSURE-TMSGRR</v>
      </c>
      <c r="B671" s="38" t="str">
        <f>I671&amp;D671&amp;C671</f>
        <v>EX71605459RE</v>
      </c>
      <c r="C671" s="38" t="str">
        <f>_xlfn.XLOOKUP(A671,CrossRef!N:N,CrossRef!D:D,"",0)</f>
        <v>RE</v>
      </c>
      <c r="D671" s="38" t="str">
        <f>_xlfn.XLOOKUP(A671,CrossRef!N:N,CrossRef!C:C,"",0)</f>
        <v>5459</v>
      </c>
      <c r="E671" s="38" t="str">
        <f>LEFT(M671,3)</f>
        <v>WLH</v>
      </c>
      <c r="F671" s="38" t="str">
        <f>_xlfn.TEXTAFTER(J671,"-")</f>
        <v>SURE-TMSG</v>
      </c>
      <c r="G671" t="s">
        <v>2813</v>
      </c>
      <c r="H671" t="s">
        <v>2814</v>
      </c>
      <c r="I671" t="s">
        <v>4206</v>
      </c>
      <c r="J671" s="7" t="s">
        <v>1445</v>
      </c>
      <c r="K671" t="s">
        <v>3657</v>
      </c>
      <c r="L671" t="s">
        <v>716</v>
      </c>
      <c r="M671" t="s">
        <v>4207</v>
      </c>
      <c r="N671" t="s">
        <v>2640</v>
      </c>
      <c r="O671" t="s">
        <v>2803</v>
      </c>
      <c r="P671" t="s">
        <v>2642</v>
      </c>
      <c r="Q671" t="s">
        <v>2662</v>
      </c>
      <c r="R671" t="s">
        <v>4793</v>
      </c>
      <c r="S671" t="s">
        <v>2655</v>
      </c>
      <c r="T671" t="s">
        <v>2949</v>
      </c>
      <c r="U671" t="s">
        <v>230</v>
      </c>
      <c r="V671" s="7" t="s">
        <v>734</v>
      </c>
      <c r="W671" s="8">
        <v>18000</v>
      </c>
      <c r="X671" t="s">
        <v>4794</v>
      </c>
      <c r="Y671" t="s">
        <v>4795</v>
      </c>
      <c r="Z671" s="8">
        <v>14831</v>
      </c>
      <c r="AA671" s="9">
        <v>0.38</v>
      </c>
      <c r="AB671" s="8">
        <v>47120.18</v>
      </c>
      <c r="AD671" s="10">
        <v>0</v>
      </c>
      <c r="AE671" s="11"/>
      <c r="AF671" s="8"/>
      <c r="AG671" s="8">
        <v>3169</v>
      </c>
      <c r="AH671" s="12">
        <v>0.17605555555555555</v>
      </c>
      <c r="AI671" s="8">
        <v>8339.4736842105267</v>
      </c>
      <c r="AJ671" s="11">
        <v>54564.47368422454</v>
      </c>
      <c r="AK671" s="11">
        <v>46645</v>
      </c>
      <c r="AL671" s="10">
        <v>7919</v>
      </c>
      <c r="AM671">
        <v>14990.6</v>
      </c>
      <c r="AO671" s="40" t="str">
        <f>E671&amp;F671&amp;U671</f>
        <v>WLHSURE-TMSGRR</v>
      </c>
      <c r="AP671" s="40" t="str">
        <f>_xlfn.XLOOKUP(AO671,CrossRef!N:N,CrossRef!A:A,"NOT FOUND",0)</f>
        <v>WLH5459RE</v>
      </c>
      <c r="AQ671" s="40" t="str">
        <f>IFERROR(_xlfn.XLOOKUP(AO671,CrossRef!$N:$N,CrossRef!$E:$E,"Not Found"),"-")</f>
        <v>R9200</v>
      </c>
      <c r="AR671" s="40" t="str">
        <f>IFERROR(_xlfn.XLOOKUP(AO671,CrossRef!$N:$N,CrossRef!$G:$G,"Not Found"),"-")</f>
        <v>5459 - SWING DRIVE</v>
      </c>
      <c r="AS671" s="40" t="str">
        <f>IFERROR(_xlfn.XLOOKUP(AO671,CrossRef!$N:$N,CrossRef!$H:$H,"Not Found"),"-")</f>
        <v>RE - REAR</v>
      </c>
    </row>
    <row r="672" spans="1:45" hidden="1" x14ac:dyDescent="0.3">
      <c r="A672" s="38" t="str">
        <f>E672&amp;F672&amp;U672</f>
        <v>WLHTCKS-TCKLLH</v>
      </c>
      <c r="B672" s="38" t="str">
        <f>I672&amp;D672&amp;C672</f>
        <v>EX71604028LT</v>
      </c>
      <c r="C672" s="38" t="str">
        <f>_xlfn.XLOOKUP(A672,CrossRef!N:N,CrossRef!D:D,"",0)</f>
        <v>LT</v>
      </c>
      <c r="D672" s="38" t="str">
        <f>_xlfn.XLOOKUP(A672,CrossRef!N:N,CrossRef!C:C,"",0)</f>
        <v>4028</v>
      </c>
      <c r="E672" s="38" t="str">
        <f>LEFT(M672,3)</f>
        <v>WLH</v>
      </c>
      <c r="F672" s="38" t="str">
        <f>_xlfn.TEXTAFTER(J672,"-")</f>
        <v>TCKS-TCKL</v>
      </c>
      <c r="G672" t="s">
        <v>2813</v>
      </c>
      <c r="H672" t="s">
        <v>2814</v>
      </c>
      <c r="I672" t="s">
        <v>4206</v>
      </c>
      <c r="J672" s="7" t="s">
        <v>1446</v>
      </c>
      <c r="K672" t="s">
        <v>3657</v>
      </c>
      <c r="L672" t="s">
        <v>716</v>
      </c>
      <c r="M672" t="s">
        <v>4207</v>
      </c>
      <c r="N672" t="s">
        <v>2640</v>
      </c>
      <c r="O672" t="s">
        <v>2803</v>
      </c>
      <c r="P672" t="s">
        <v>2642</v>
      </c>
      <c r="Q672" t="s">
        <v>2662</v>
      </c>
      <c r="R672" t="s">
        <v>4796</v>
      </c>
      <c r="S672" t="s">
        <v>2671</v>
      </c>
      <c r="T672" t="s">
        <v>2745</v>
      </c>
      <c r="U672" t="s">
        <v>59</v>
      </c>
      <c r="V672" s="7" t="s">
        <v>632</v>
      </c>
      <c r="W672" s="8">
        <v>18000</v>
      </c>
      <c r="X672" t="s">
        <v>4797</v>
      </c>
      <c r="Y672" t="s">
        <v>4798</v>
      </c>
      <c r="Z672" s="8">
        <v>14831</v>
      </c>
      <c r="AA672" s="9">
        <v>0.38</v>
      </c>
      <c r="AB672" s="8">
        <v>62183.59</v>
      </c>
      <c r="AD672" s="10">
        <v>0</v>
      </c>
      <c r="AE672" s="11"/>
      <c r="AF672" s="8"/>
      <c r="AG672" s="8">
        <v>3169</v>
      </c>
      <c r="AH672" s="12">
        <v>0.17605555555555555</v>
      </c>
      <c r="AI672" s="8">
        <v>8339.4736842105267</v>
      </c>
      <c r="AJ672" s="11">
        <v>54564.47368422454</v>
      </c>
      <c r="AK672" s="11">
        <v>46645</v>
      </c>
      <c r="AL672" s="10">
        <v>7919</v>
      </c>
      <c r="AM672">
        <v>14990.6</v>
      </c>
      <c r="AO672" s="40" t="str">
        <f>E672&amp;F672&amp;U672</f>
        <v>WLHTCKS-TCKLLH</v>
      </c>
      <c r="AP672" s="40" t="str">
        <f>_xlfn.XLOOKUP(AO672,CrossRef!N:N,CrossRef!A:A,"NOT FOUND",0)</f>
        <v>WLH4028LT</v>
      </c>
      <c r="AQ672" s="40" t="str">
        <f>IFERROR(_xlfn.XLOOKUP(AO672,CrossRef!$N:$N,CrossRef!$E:$E,"Not Found"),"-")</f>
        <v>R9200</v>
      </c>
      <c r="AR672" s="40" t="str">
        <f>IFERROR(_xlfn.XLOOKUP(AO672,CrossRef!$N:$N,CrossRef!$G:$G,"Not Found"),"-")</f>
        <v>4028 - TRACK FRAME</v>
      </c>
      <c r="AS672" s="40" t="str">
        <f>IFERROR(_xlfn.XLOOKUP(AO672,CrossRef!$N:$N,CrossRef!$H:$H,"Not Found"),"-")</f>
        <v>LT - LEFT</v>
      </c>
    </row>
    <row r="673" spans="1:45" hidden="1" x14ac:dyDescent="0.3">
      <c r="A673" s="38" t="str">
        <f>E673&amp;F673&amp;U673</f>
        <v>WLHTCKS-TCKRRH</v>
      </c>
      <c r="B673" s="38" t="str">
        <f>I673&amp;D673&amp;C673</f>
        <v>EX71604028RI</v>
      </c>
      <c r="C673" s="38" t="str">
        <f>_xlfn.XLOOKUP(A673,CrossRef!N:N,CrossRef!D:D,"",0)</f>
        <v>RI</v>
      </c>
      <c r="D673" s="38" t="str">
        <f>_xlfn.XLOOKUP(A673,CrossRef!N:N,CrossRef!C:C,"",0)</f>
        <v>4028</v>
      </c>
      <c r="E673" s="38" t="str">
        <f>LEFT(M673,3)</f>
        <v>WLH</v>
      </c>
      <c r="F673" s="38" t="str">
        <f>_xlfn.TEXTAFTER(J673,"-")</f>
        <v>TCKS-TCKR</v>
      </c>
      <c r="G673" t="s">
        <v>2813</v>
      </c>
      <c r="H673" t="s">
        <v>2814</v>
      </c>
      <c r="I673" t="s">
        <v>4206</v>
      </c>
      <c r="J673" s="7" t="s">
        <v>1448</v>
      </c>
      <c r="K673" t="s">
        <v>3657</v>
      </c>
      <c r="L673" t="s">
        <v>716</v>
      </c>
      <c r="M673" t="s">
        <v>4207</v>
      </c>
      <c r="N673" t="s">
        <v>2640</v>
      </c>
      <c r="O673" t="s">
        <v>2803</v>
      </c>
      <c r="P673" t="s">
        <v>2642</v>
      </c>
      <c r="Q673" t="s">
        <v>2662</v>
      </c>
      <c r="R673" t="s">
        <v>4799</v>
      </c>
      <c r="S673" t="s">
        <v>2671</v>
      </c>
      <c r="T673" t="s">
        <v>2745</v>
      </c>
      <c r="U673" t="s">
        <v>63</v>
      </c>
      <c r="V673" s="7" t="s">
        <v>631</v>
      </c>
      <c r="W673" s="8">
        <v>18000</v>
      </c>
      <c r="X673" t="s">
        <v>4800</v>
      </c>
      <c r="Y673" t="s">
        <v>4801</v>
      </c>
      <c r="Z673" s="8">
        <v>14831</v>
      </c>
      <c r="AA673" s="9">
        <v>0.38</v>
      </c>
      <c r="AB673" s="8">
        <v>62183.59</v>
      </c>
      <c r="AD673" s="10">
        <v>0</v>
      </c>
      <c r="AE673" s="11"/>
      <c r="AF673" s="8"/>
      <c r="AG673" s="8">
        <v>3169</v>
      </c>
      <c r="AH673" s="12">
        <v>0.17605555555555555</v>
      </c>
      <c r="AI673" s="8">
        <v>8339.4736842105267</v>
      </c>
      <c r="AJ673" s="11">
        <v>54564.47368422454</v>
      </c>
      <c r="AK673" s="11">
        <v>46645</v>
      </c>
      <c r="AL673" s="10">
        <v>7919</v>
      </c>
      <c r="AM673">
        <v>14990.6</v>
      </c>
      <c r="AO673" s="40" t="str">
        <f>E673&amp;F673&amp;U673</f>
        <v>WLHTCKS-TCKRRH</v>
      </c>
      <c r="AP673" s="40" t="str">
        <f>_xlfn.XLOOKUP(AO673,CrossRef!N:N,CrossRef!A:A,"NOT FOUND",0)</f>
        <v>WLH4028RI</v>
      </c>
      <c r="AQ673" s="40" t="str">
        <f>IFERROR(_xlfn.XLOOKUP(AO673,CrossRef!$N:$N,CrossRef!$E:$E,"Not Found"),"-")</f>
        <v>R9200</v>
      </c>
      <c r="AR673" s="40" t="str">
        <f>IFERROR(_xlfn.XLOOKUP(AO673,CrossRef!$N:$N,CrossRef!$G:$G,"Not Found"),"-")</f>
        <v>4028 - TRACK FRAME</v>
      </c>
      <c r="AS673" s="40" t="str">
        <f>IFERROR(_xlfn.XLOOKUP(AO673,CrossRef!$N:$N,CrossRef!$H:$H,"Not Found"),"-")</f>
        <v>RI - RIGHT</v>
      </c>
    </row>
    <row r="674" spans="1:45" hidden="1" x14ac:dyDescent="0.3">
      <c r="A674" s="38" t="str">
        <f>E674&amp;F674&amp;U674</f>
        <v>WLHUCRG-FIDVLH</v>
      </c>
      <c r="B674" s="38" t="str">
        <f>I674&amp;D674&amp;C674</f>
        <v>EX71604050LT</v>
      </c>
      <c r="C674" s="38" t="str">
        <f>_xlfn.XLOOKUP(A674,CrossRef!N:N,CrossRef!D:D,"",0)</f>
        <v>LT</v>
      </c>
      <c r="D674" s="38" t="str">
        <f>_xlfn.XLOOKUP(A674,CrossRef!N:N,CrossRef!C:C,"",0)</f>
        <v>4050</v>
      </c>
      <c r="E674" s="38" t="str">
        <f>LEFT(M674,3)</f>
        <v>WLH</v>
      </c>
      <c r="F674" s="38" t="str">
        <f>_xlfn.TEXTAFTER(J674,"-")</f>
        <v>UCRG-FIDV</v>
      </c>
      <c r="G674" t="s">
        <v>2813</v>
      </c>
      <c r="H674" t="s">
        <v>2814</v>
      </c>
      <c r="I674" t="s">
        <v>4206</v>
      </c>
      <c r="J674" s="7" t="s">
        <v>1449</v>
      </c>
      <c r="K674" t="s">
        <v>3657</v>
      </c>
      <c r="L674" t="s">
        <v>716</v>
      </c>
      <c r="M674" t="s">
        <v>4207</v>
      </c>
      <c r="N674" t="s">
        <v>2640</v>
      </c>
      <c r="O674" t="s">
        <v>2803</v>
      </c>
      <c r="P674" t="s">
        <v>2642</v>
      </c>
      <c r="Q674" t="s">
        <v>2662</v>
      </c>
      <c r="R674" t="s">
        <v>4802</v>
      </c>
      <c r="S674" t="s">
        <v>2655</v>
      </c>
      <c r="T674" t="s">
        <v>3213</v>
      </c>
      <c r="U674" t="s">
        <v>59</v>
      </c>
      <c r="V674" s="7" t="s">
        <v>512</v>
      </c>
      <c r="W674" s="8">
        <v>18000</v>
      </c>
      <c r="X674" t="s">
        <v>4803</v>
      </c>
      <c r="Y674" t="s">
        <v>4804</v>
      </c>
      <c r="Z674" s="8">
        <v>14831</v>
      </c>
      <c r="AA674" s="9">
        <v>0.38</v>
      </c>
      <c r="AB674" s="8">
        <v>64155.8</v>
      </c>
      <c r="AD674" s="10">
        <v>0</v>
      </c>
      <c r="AE674" s="11"/>
      <c r="AF674" s="8"/>
      <c r="AG674" s="8">
        <v>3169</v>
      </c>
      <c r="AH674" s="12">
        <v>0.17605555555555555</v>
      </c>
      <c r="AI674" s="8">
        <v>8339.4736842105267</v>
      </c>
      <c r="AJ674" s="11">
        <v>54564.47368422454</v>
      </c>
      <c r="AK674" s="11">
        <v>46645</v>
      </c>
      <c r="AL674" s="10">
        <v>7919</v>
      </c>
      <c r="AM674">
        <v>14990.6</v>
      </c>
      <c r="AO674" s="40" t="str">
        <f>E674&amp;F674&amp;U674</f>
        <v>WLHUCRG-FIDVLH</v>
      </c>
      <c r="AP674" s="40" t="str">
        <f>_xlfn.XLOOKUP(AO674,CrossRef!N:N,CrossRef!A:A,"NOT FOUND",0)</f>
        <v>WLH4050LT</v>
      </c>
      <c r="AQ674" s="40" t="str">
        <f>IFERROR(_xlfn.XLOOKUP(AO674,CrossRef!$N:$N,CrossRef!$E:$E,"Not Found"),"-")</f>
        <v>R9200</v>
      </c>
      <c r="AR674" s="40" t="str">
        <f>IFERROR(_xlfn.XLOOKUP(AO674,CrossRef!$N:$N,CrossRef!$G:$G,"Not Found"),"-")</f>
        <v>4050 - FINAL DRIVE</v>
      </c>
      <c r="AS674" s="40" t="str">
        <f>IFERROR(_xlfn.XLOOKUP(AO674,CrossRef!$N:$N,CrossRef!$H:$H,"Not Found"),"-")</f>
        <v>LT - LEFT</v>
      </c>
    </row>
    <row r="675" spans="1:45" hidden="1" x14ac:dyDescent="0.3">
      <c r="A675" s="38" t="str">
        <f>E675&amp;F675&amp;U675</f>
        <v>WLHUCRG-FIDVRH</v>
      </c>
      <c r="B675" s="38" t="str">
        <f>I675&amp;D675&amp;C675</f>
        <v>EX71604050RI</v>
      </c>
      <c r="C675" s="38" t="str">
        <f>_xlfn.XLOOKUP(A675,CrossRef!N:N,CrossRef!D:D,"",0)</f>
        <v>RI</v>
      </c>
      <c r="D675" s="38" t="str">
        <f>_xlfn.XLOOKUP(A675,CrossRef!N:N,CrossRef!C:C,"",0)</f>
        <v>4050</v>
      </c>
      <c r="E675" s="38" t="str">
        <f>LEFT(M675,3)</f>
        <v>WLH</v>
      </c>
      <c r="F675" s="38" t="str">
        <f>_xlfn.TEXTAFTER(J675,"-")</f>
        <v>UCRG-FIDV</v>
      </c>
      <c r="G675" t="s">
        <v>2813</v>
      </c>
      <c r="H675" t="s">
        <v>2814</v>
      </c>
      <c r="I675" t="s">
        <v>4206</v>
      </c>
      <c r="J675" s="7" t="s">
        <v>1449</v>
      </c>
      <c r="K675" t="s">
        <v>3657</v>
      </c>
      <c r="L675" t="s">
        <v>716</v>
      </c>
      <c r="M675" t="s">
        <v>4207</v>
      </c>
      <c r="N675" t="s">
        <v>2640</v>
      </c>
      <c r="O675" t="s">
        <v>2803</v>
      </c>
      <c r="P675" t="s">
        <v>2642</v>
      </c>
      <c r="Q675" t="s">
        <v>2662</v>
      </c>
      <c r="R675" t="s">
        <v>4805</v>
      </c>
      <c r="S675" t="s">
        <v>2655</v>
      </c>
      <c r="T675" t="s">
        <v>3213</v>
      </c>
      <c r="U675" t="s">
        <v>63</v>
      </c>
      <c r="V675" s="7" t="s">
        <v>511</v>
      </c>
      <c r="W675" s="8">
        <v>18000</v>
      </c>
      <c r="X675" t="s">
        <v>4806</v>
      </c>
      <c r="Y675" t="s">
        <v>4807</v>
      </c>
      <c r="Z675" s="8">
        <v>14831</v>
      </c>
      <c r="AA675" s="9">
        <v>0.38</v>
      </c>
      <c r="AB675" s="8">
        <v>64155.8</v>
      </c>
      <c r="AD675" s="10">
        <v>0</v>
      </c>
      <c r="AE675" s="11"/>
      <c r="AF675" s="8"/>
      <c r="AG675" s="8">
        <v>3169</v>
      </c>
      <c r="AH675" s="12">
        <v>0.17605555555555555</v>
      </c>
      <c r="AI675" s="8">
        <v>8339.4736842105267</v>
      </c>
      <c r="AJ675" s="11">
        <v>54564.47368422454</v>
      </c>
      <c r="AK675" s="11">
        <v>46645</v>
      </c>
      <c r="AL675" s="10">
        <v>7919</v>
      </c>
      <c r="AM675">
        <v>14990.6</v>
      </c>
      <c r="AO675" s="40" t="str">
        <f>E675&amp;F675&amp;U675</f>
        <v>WLHUCRG-FIDVRH</v>
      </c>
      <c r="AP675" s="40" t="str">
        <f>_xlfn.XLOOKUP(AO675,CrossRef!N:N,CrossRef!A:A,"NOT FOUND",0)</f>
        <v>WLH4050RI</v>
      </c>
      <c r="AQ675" s="40" t="str">
        <f>IFERROR(_xlfn.XLOOKUP(AO675,CrossRef!$N:$N,CrossRef!$E:$E,"Not Found"),"-")</f>
        <v>R9200</v>
      </c>
      <c r="AR675" s="40" t="str">
        <f>IFERROR(_xlfn.XLOOKUP(AO675,CrossRef!$N:$N,CrossRef!$G:$G,"Not Found"),"-")</f>
        <v>4050 - FINAL DRIVE</v>
      </c>
      <c r="AS675" s="40" t="str">
        <f>IFERROR(_xlfn.XLOOKUP(AO675,CrossRef!$N:$N,CrossRef!$H:$H,"Not Found"),"-")</f>
        <v>RI - RIGHT</v>
      </c>
    </row>
    <row r="676" spans="1:45" hidden="1" x14ac:dyDescent="0.3">
      <c r="A676" s="38" t="str">
        <f>E676&amp;F676&amp;U676</f>
        <v>JRPDRIV-TQCV</v>
      </c>
      <c r="B676" s="38" t="str">
        <f>I676&amp;D676&amp;C676</f>
        <v>TD2419310100</v>
      </c>
      <c r="C676" s="38" t="str">
        <f>_xlfn.XLOOKUP(A676,CrossRef!N:N,CrossRef!D:D,"",0)</f>
        <v>00</v>
      </c>
      <c r="D676" s="38" t="str">
        <f>_xlfn.XLOOKUP(A676,CrossRef!N:N,CrossRef!C:C,"",0)</f>
        <v>3101</v>
      </c>
      <c r="E676" s="38" t="str">
        <f>LEFT(M676,3)</f>
        <v>JRP</v>
      </c>
      <c r="F676" s="38" t="str">
        <f>_xlfn.TEXTAFTER(J676,"-")</f>
        <v>DRIV-TQCV</v>
      </c>
      <c r="G676" t="s">
        <v>2813</v>
      </c>
      <c r="H676" t="s">
        <v>2814</v>
      </c>
      <c r="I676" t="s">
        <v>2844</v>
      </c>
      <c r="J676" s="7" t="s">
        <v>1450</v>
      </c>
      <c r="K676" t="s">
        <v>2638</v>
      </c>
      <c r="L676" t="s">
        <v>172</v>
      </c>
      <c r="M676" t="s">
        <v>2845</v>
      </c>
      <c r="N676" t="s">
        <v>2640</v>
      </c>
      <c r="O676" t="s">
        <v>2803</v>
      </c>
      <c r="P676" t="s">
        <v>2642</v>
      </c>
      <c r="Q676" t="s">
        <v>2662</v>
      </c>
      <c r="R676" t="s">
        <v>4808</v>
      </c>
      <c r="S676" t="s">
        <v>2655</v>
      </c>
      <c r="T676" t="s">
        <v>2678</v>
      </c>
      <c r="U676" t="s">
        <v>2657</v>
      </c>
      <c r="V676" s="7" t="s">
        <v>399</v>
      </c>
      <c r="W676" s="8">
        <v>20000</v>
      </c>
      <c r="X676" t="s">
        <v>4809</v>
      </c>
      <c r="Y676" t="s">
        <v>4301</v>
      </c>
      <c r="Z676" s="8">
        <v>38972</v>
      </c>
      <c r="AA676" s="9">
        <v>2.95</v>
      </c>
      <c r="AB676" s="8">
        <v>38323.69</v>
      </c>
      <c r="AD676" s="10">
        <v>4439795</v>
      </c>
      <c r="AE676" s="11">
        <v>43771</v>
      </c>
      <c r="AF676" s="8">
        <v>22149</v>
      </c>
      <c r="AG676" s="8">
        <v>3177</v>
      </c>
      <c r="AH676" s="12">
        <v>0.15884999999999999</v>
      </c>
      <c r="AI676" s="8">
        <v>1076.9491525423728</v>
      </c>
      <c r="AJ676" s="11">
        <v>47301.949152546294</v>
      </c>
      <c r="AK676" s="11">
        <v>47703</v>
      </c>
      <c r="AL676" s="10">
        <v>-402</v>
      </c>
      <c r="AM676">
        <v>43332.1</v>
      </c>
      <c r="AN676">
        <v>1.0591549999999998</v>
      </c>
      <c r="AO676" s="40" t="str">
        <f>E676&amp;F676&amp;U676</f>
        <v>JRPDRIV-TQCV</v>
      </c>
      <c r="AP676" s="40" t="str">
        <f>_xlfn.XLOOKUP(AO676,CrossRef!N:N,CrossRef!A:A,"NOT FOUND",0)</f>
        <v>JRP310100</v>
      </c>
      <c r="AQ676" s="40" t="str">
        <f>IFERROR(_xlfn.XLOOKUP(AO676,CrossRef!$N:$N,CrossRef!$E:$E,"Not Found"),"-")</f>
        <v>777F</v>
      </c>
      <c r="AR676" s="40" t="str">
        <f>IFERROR(_xlfn.XLOOKUP(AO676,CrossRef!$N:$N,CrossRef!$G:$G,"Not Found"),"-")</f>
        <v>3101 - TORQUE CONVERTER</v>
      </c>
      <c r="AS676" s="40" t="str">
        <f>IFERROR(_xlfn.XLOOKUP(AO676,CrossRef!$N:$N,CrossRef!$H:$H,"Not Found"),"-")</f>
        <v>00 - (NONE)</v>
      </c>
    </row>
    <row r="677" spans="1:45" hidden="1" x14ac:dyDescent="0.3">
      <c r="A677" s="38" t="str">
        <f>E677&amp;F677&amp;U677</f>
        <v>JRPENGI-COSY</v>
      </c>
      <c r="B677" s="38" t="str">
        <f>I677&amp;D677&amp;C677</f>
        <v>TD2419135300</v>
      </c>
      <c r="C677" s="38" t="str">
        <f>_xlfn.XLOOKUP(A677,CrossRef!N:N,CrossRef!D:D,"",0)</f>
        <v>00</v>
      </c>
      <c r="D677" s="38" t="str">
        <f>_xlfn.XLOOKUP(A677,CrossRef!N:N,CrossRef!C:C,"",0)</f>
        <v>1353</v>
      </c>
      <c r="E677" s="38" t="str">
        <f>LEFT(M677,3)</f>
        <v>JRP</v>
      </c>
      <c r="F677" s="38" t="str">
        <f>_xlfn.TEXTAFTER(J677,"-")</f>
        <v>ENGI-COSY</v>
      </c>
      <c r="G677" t="s">
        <v>2813</v>
      </c>
      <c r="H677" t="s">
        <v>2814</v>
      </c>
      <c r="I677" t="s">
        <v>2844</v>
      </c>
      <c r="J677" s="7" t="s">
        <v>1451</v>
      </c>
      <c r="K677" t="s">
        <v>2638</v>
      </c>
      <c r="L677" t="s">
        <v>172</v>
      </c>
      <c r="M677" t="s">
        <v>2845</v>
      </c>
      <c r="N677" t="s">
        <v>2640</v>
      </c>
      <c r="O677" t="s">
        <v>2803</v>
      </c>
      <c r="P677" t="s">
        <v>2642</v>
      </c>
      <c r="Q677" t="s">
        <v>2662</v>
      </c>
      <c r="R677" t="s">
        <v>4810</v>
      </c>
      <c r="S677" t="s">
        <v>2655</v>
      </c>
      <c r="T677" t="s">
        <v>3253</v>
      </c>
      <c r="U677" t="s">
        <v>2657</v>
      </c>
      <c r="V677" s="7" t="s">
        <v>264</v>
      </c>
      <c r="W677" s="8">
        <v>20000</v>
      </c>
      <c r="X677" t="s">
        <v>4811</v>
      </c>
      <c r="Y677" t="s">
        <v>3666</v>
      </c>
      <c r="Z677" s="8">
        <v>38972</v>
      </c>
      <c r="AA677" s="9">
        <v>2.95</v>
      </c>
      <c r="AB677" s="8">
        <v>27645.39</v>
      </c>
      <c r="AD677" s="10">
        <v>4439793</v>
      </c>
      <c r="AE677" s="11">
        <v>43771</v>
      </c>
      <c r="AF677" s="8">
        <v>22149</v>
      </c>
      <c r="AG677" s="8">
        <v>3177</v>
      </c>
      <c r="AH677" s="12">
        <v>0.15884999999999999</v>
      </c>
      <c r="AI677" s="8">
        <v>1076.9491525423728</v>
      </c>
      <c r="AJ677" s="11">
        <v>47301.949152546294</v>
      </c>
      <c r="AK677" s="11">
        <v>47703</v>
      </c>
      <c r="AL677" s="10">
        <v>-402</v>
      </c>
      <c r="AM677">
        <v>43332.1</v>
      </c>
      <c r="AN677">
        <v>1.0591549999999998</v>
      </c>
      <c r="AO677" s="40" t="str">
        <f>E677&amp;F677&amp;U677</f>
        <v>JRPENGI-COSY</v>
      </c>
      <c r="AP677" s="40" t="str">
        <f>_xlfn.XLOOKUP(AO677,CrossRef!N:N,CrossRef!A:A,"NOT FOUND",0)</f>
        <v>JRP135300</v>
      </c>
      <c r="AQ677" s="40" t="str">
        <f>IFERROR(_xlfn.XLOOKUP(AO677,CrossRef!$N:$N,CrossRef!$E:$E,"Not Found"),"-")</f>
        <v>777F</v>
      </c>
      <c r="AR677" s="40" t="str">
        <f>IFERROR(_xlfn.XLOOKUP(AO677,CrossRef!$N:$N,CrossRef!$G:$G,"Not Found"),"-")</f>
        <v>1353 - RADIATOR</v>
      </c>
      <c r="AS677" s="40" t="str">
        <f>IFERROR(_xlfn.XLOOKUP(AO677,CrossRef!$N:$N,CrossRef!$H:$H,"Not Found"),"-")</f>
        <v>00 - (NONE)</v>
      </c>
    </row>
    <row r="678" spans="1:45" hidden="1" x14ac:dyDescent="0.3">
      <c r="A678" s="38" t="str">
        <f>E678&amp;F678&amp;U678</f>
        <v>SSPDRIV-DIFF</v>
      </c>
      <c r="B678" s="38" t="str">
        <f>I678&amp;D678&amp;C678</f>
        <v>TD6346325800</v>
      </c>
      <c r="C678" s="38" t="str">
        <f>_xlfn.XLOOKUP(A678,CrossRef!N:N,CrossRef!D:D,"",0)</f>
        <v>00</v>
      </c>
      <c r="D678" s="38" t="str">
        <f>_xlfn.XLOOKUP(A678,CrossRef!N:N,CrossRef!C:C,"",0)</f>
        <v>3258</v>
      </c>
      <c r="E678" s="38" t="str">
        <f>LEFT(M678,3)</f>
        <v>SSP</v>
      </c>
      <c r="F678" s="38" t="str">
        <f>_xlfn.TEXTAFTER(J678,"-")</f>
        <v>DRIV-DIFF</v>
      </c>
      <c r="G678" t="s">
        <v>2725</v>
      </c>
      <c r="H678" t="s">
        <v>2726</v>
      </c>
      <c r="I678" t="s">
        <v>3084</v>
      </c>
      <c r="J678" s="7" t="s">
        <v>1452</v>
      </c>
      <c r="K678" t="s">
        <v>2638</v>
      </c>
      <c r="L678" t="s">
        <v>183</v>
      </c>
      <c r="M678" t="s">
        <v>3085</v>
      </c>
      <c r="N678" t="s">
        <v>2640</v>
      </c>
      <c r="O678" t="s">
        <v>2803</v>
      </c>
      <c r="P678" t="s">
        <v>2642</v>
      </c>
      <c r="Q678" t="s">
        <v>2640</v>
      </c>
      <c r="R678" t="s">
        <v>4812</v>
      </c>
      <c r="S678" t="s">
        <v>2655</v>
      </c>
      <c r="T678" t="s">
        <v>2656</v>
      </c>
      <c r="U678" t="s">
        <v>2657</v>
      </c>
      <c r="V678" s="7" t="s">
        <v>473</v>
      </c>
      <c r="W678" s="8">
        <v>24000</v>
      </c>
      <c r="X678" t="s">
        <v>4813</v>
      </c>
      <c r="Y678" t="s">
        <v>3575</v>
      </c>
      <c r="Z678" s="8">
        <v>47554.91</v>
      </c>
      <c r="AA678" s="9">
        <v>14.87</v>
      </c>
      <c r="AB678" s="8">
        <v>81159.33</v>
      </c>
      <c r="AD678" s="10">
        <v>0</v>
      </c>
      <c r="AE678" s="11"/>
      <c r="AF678" s="8">
        <v>26734</v>
      </c>
      <c r="AG678" s="8">
        <v>3179.0899999999965</v>
      </c>
      <c r="AH678" s="12">
        <v>0.13246208333333317</v>
      </c>
      <c r="AI678" s="8">
        <v>213.79219905850684</v>
      </c>
      <c r="AJ678" s="11">
        <v>46438.792199074072</v>
      </c>
      <c r="AK678" s="11">
        <v>46423</v>
      </c>
      <c r="AL678" s="10">
        <v>15</v>
      </c>
      <c r="AM678">
        <v>50499.170000000006</v>
      </c>
      <c r="AN678">
        <v>0.9902154166666669</v>
      </c>
      <c r="AO678" s="40" t="str">
        <f>E678&amp;F678&amp;U678</f>
        <v>SSPDRIV-DIFF</v>
      </c>
      <c r="AP678" s="40" t="str">
        <f>_xlfn.XLOOKUP(AO678,CrossRef!N:N,CrossRef!A:A,"NOT FOUND",0)</f>
        <v>SSP325800</v>
      </c>
      <c r="AQ678" s="40" t="str">
        <f>IFERROR(_xlfn.XLOOKUP(AO678,CrossRef!$N:$N,CrossRef!$E:$E,"Not Found"),"-")</f>
        <v>793F</v>
      </c>
      <c r="AR678" s="40" t="str">
        <f>IFERROR(_xlfn.XLOOKUP(AO678,CrossRef!$N:$N,CrossRef!$G:$G,"Not Found"),"-")</f>
        <v>3258 - DIFFERENTIAL</v>
      </c>
      <c r="AS678" s="40" t="str">
        <f>IFERROR(_xlfn.XLOOKUP(AO678,CrossRef!$N:$N,CrossRef!$H:$H,"Not Found"),"-")</f>
        <v>00 - (NONE)</v>
      </c>
    </row>
    <row r="679" spans="1:45" hidden="1" x14ac:dyDescent="0.3">
      <c r="A679" s="38" t="str">
        <f>E679&amp;F679&amp;U679</f>
        <v>JRPDRIV-DIFF</v>
      </c>
      <c r="B679" s="38" t="str">
        <f>I679&amp;D679&amp;C679</f>
        <v>TD2417325800</v>
      </c>
      <c r="C679" s="38" t="str">
        <f>_xlfn.XLOOKUP(A679,CrossRef!N:N,CrossRef!D:D,"",0)</f>
        <v>00</v>
      </c>
      <c r="D679" s="38" t="str">
        <f>_xlfn.XLOOKUP(A679,CrossRef!N:N,CrossRef!C:C,"",0)</f>
        <v>3258</v>
      </c>
      <c r="E679" s="38" t="str">
        <f>LEFT(M679,3)</f>
        <v>JRP</v>
      </c>
      <c r="F679" s="38" t="str">
        <f>_xlfn.TEXTAFTER(J679,"-")</f>
        <v>DRIV-DIFF</v>
      </c>
      <c r="G679" t="s">
        <v>2813</v>
      </c>
      <c r="H679" t="s">
        <v>2814</v>
      </c>
      <c r="I679" t="s">
        <v>4814</v>
      </c>
      <c r="J679" s="7" t="s">
        <v>1453</v>
      </c>
      <c r="K679" t="s">
        <v>2638</v>
      </c>
      <c r="L679" t="s">
        <v>172</v>
      </c>
      <c r="M679" t="s">
        <v>4815</v>
      </c>
      <c r="N679" t="s">
        <v>2640</v>
      </c>
      <c r="O679" t="s">
        <v>2803</v>
      </c>
      <c r="P679" t="s">
        <v>2642</v>
      </c>
      <c r="Q679" t="s">
        <v>2662</v>
      </c>
      <c r="R679" t="s">
        <v>4816</v>
      </c>
      <c r="S679" t="s">
        <v>2655</v>
      </c>
      <c r="T679" t="s">
        <v>2656</v>
      </c>
      <c r="U679" t="s">
        <v>2657</v>
      </c>
      <c r="V679" s="7" t="s">
        <v>464</v>
      </c>
      <c r="W679" s="8">
        <v>18000</v>
      </c>
      <c r="X679" t="s">
        <v>4817</v>
      </c>
      <c r="Y679" t="s">
        <v>4818</v>
      </c>
      <c r="Z679" s="8">
        <v>42701</v>
      </c>
      <c r="AA679" s="9">
        <v>3.56</v>
      </c>
      <c r="AB679" s="8">
        <v>59611.07</v>
      </c>
      <c r="AD679" s="10">
        <v>4439766</v>
      </c>
      <c r="AE679" s="11">
        <v>45236</v>
      </c>
      <c r="AF679" s="8">
        <v>27895</v>
      </c>
      <c r="AG679" s="8">
        <v>3194</v>
      </c>
      <c r="AH679" s="12">
        <v>0.17744444444444443</v>
      </c>
      <c r="AI679" s="8">
        <v>897.19101123595499</v>
      </c>
      <c r="AJ679" s="11">
        <v>47122.191011226852</v>
      </c>
      <c r="AK679" s="11">
        <v>47232</v>
      </c>
      <c r="AL679" s="10">
        <v>-110</v>
      </c>
      <c r="AM679">
        <v>46285.919999999998</v>
      </c>
      <c r="AN679">
        <v>1.0217177777777777</v>
      </c>
      <c r="AO679" s="40" t="str">
        <f>E679&amp;F679&amp;U679</f>
        <v>JRPDRIV-DIFF</v>
      </c>
      <c r="AP679" s="40" t="str">
        <f>_xlfn.XLOOKUP(AO679,CrossRef!N:N,CrossRef!A:A,"NOT FOUND",0)</f>
        <v>JRP325800</v>
      </c>
      <c r="AQ679" s="40" t="str">
        <f>IFERROR(_xlfn.XLOOKUP(AO679,CrossRef!$N:$N,CrossRef!$E:$E,"Not Found"),"-")</f>
        <v>777F</v>
      </c>
      <c r="AR679" s="40" t="str">
        <f>IFERROR(_xlfn.XLOOKUP(AO679,CrossRef!$N:$N,CrossRef!$G:$G,"Not Found"),"-")</f>
        <v>3258 - DIFFERENTIAL</v>
      </c>
      <c r="AS679" s="40" t="str">
        <f>IFERROR(_xlfn.XLOOKUP(AO679,CrossRef!$N:$N,CrossRef!$H:$H,"Not Found"),"-")</f>
        <v>00 - (NONE)</v>
      </c>
    </row>
    <row r="680" spans="1:45" hidden="1" x14ac:dyDescent="0.3">
      <c r="A680" s="38" t="str">
        <f>E680&amp;F680&amp;U680</f>
        <v>JRPDRIV-FIDVRHR</v>
      </c>
      <c r="B680" s="38" t="str">
        <f>I680&amp;D680&amp;C680</f>
        <v>TD24174008RI</v>
      </c>
      <c r="C680" s="38" t="str">
        <f>_xlfn.XLOOKUP(A680,CrossRef!N:N,CrossRef!D:D,"",0)</f>
        <v>RI</v>
      </c>
      <c r="D680" s="38" t="str">
        <f>_xlfn.XLOOKUP(A680,CrossRef!N:N,CrossRef!C:C,"",0)</f>
        <v>4008</v>
      </c>
      <c r="E680" s="38" t="str">
        <f>LEFT(M680,3)</f>
        <v>JRP</v>
      </c>
      <c r="F680" s="38" t="str">
        <f>_xlfn.TEXTAFTER(J680,"-")</f>
        <v>DRIV-FIDV</v>
      </c>
      <c r="G680" t="s">
        <v>2813</v>
      </c>
      <c r="H680" t="s">
        <v>2814</v>
      </c>
      <c r="I680" t="s">
        <v>4814</v>
      </c>
      <c r="J680" s="7" t="s">
        <v>1454</v>
      </c>
      <c r="K680" t="s">
        <v>2638</v>
      </c>
      <c r="L680" t="s">
        <v>172</v>
      </c>
      <c r="M680" t="s">
        <v>4815</v>
      </c>
      <c r="N680" t="s">
        <v>2640</v>
      </c>
      <c r="O680" t="s">
        <v>2803</v>
      </c>
      <c r="P680" t="s">
        <v>2642</v>
      </c>
      <c r="Q680" t="s">
        <v>2662</v>
      </c>
      <c r="R680" t="s">
        <v>4819</v>
      </c>
      <c r="S680" t="s">
        <v>2655</v>
      </c>
      <c r="T680" t="s">
        <v>2682</v>
      </c>
      <c r="U680" t="s">
        <v>494</v>
      </c>
      <c r="V680" s="7" t="s">
        <v>554</v>
      </c>
      <c r="W680" s="8">
        <v>18000</v>
      </c>
      <c r="X680" t="s">
        <v>4820</v>
      </c>
      <c r="Y680" t="s">
        <v>4821</v>
      </c>
      <c r="Z680" s="8">
        <v>42701</v>
      </c>
      <c r="AA680" s="9">
        <v>3.56</v>
      </c>
      <c r="AB680" s="8">
        <v>94067.36</v>
      </c>
      <c r="AD680" s="10">
        <v>4439776</v>
      </c>
      <c r="AE680" s="11">
        <v>44531</v>
      </c>
      <c r="AF680" s="8">
        <v>27895</v>
      </c>
      <c r="AG680" s="8">
        <v>3194</v>
      </c>
      <c r="AH680" s="12">
        <v>0.17744444444444443</v>
      </c>
      <c r="AI680" s="8">
        <v>897.19101123595499</v>
      </c>
      <c r="AJ680" s="11">
        <v>47122.191011226852</v>
      </c>
      <c r="AK680" s="11">
        <v>47232</v>
      </c>
      <c r="AL680" s="10">
        <v>-110</v>
      </c>
      <c r="AM680">
        <v>46285.919999999998</v>
      </c>
      <c r="AN680">
        <v>1.0217177777777777</v>
      </c>
      <c r="AO680" s="40" t="str">
        <f>E680&amp;F680&amp;U680</f>
        <v>JRPDRIV-FIDVRHR</v>
      </c>
      <c r="AP680" s="40" t="str">
        <f>_xlfn.XLOOKUP(AO680,CrossRef!N:N,CrossRef!A:A,"NOT FOUND",0)</f>
        <v>JRP4008RI</v>
      </c>
      <c r="AQ680" s="40" t="str">
        <f>IFERROR(_xlfn.XLOOKUP(AO680,CrossRef!$N:$N,CrossRef!$E:$E,"Not Found"),"-")</f>
        <v>777F</v>
      </c>
      <c r="AR680" s="40" t="str">
        <f>IFERROR(_xlfn.XLOOKUP(AO680,CrossRef!$N:$N,CrossRef!$G:$G,"Not Found"),"-")</f>
        <v>4008 - FINAL DRIVE, BRAKE &amp; WHEEL</v>
      </c>
      <c r="AS680" s="40" t="str">
        <f>IFERROR(_xlfn.XLOOKUP(AO680,CrossRef!$N:$N,CrossRef!$H:$H,"Not Found"),"-")</f>
        <v>RI - RIGHT</v>
      </c>
    </row>
    <row r="681" spans="1:45" hidden="1" x14ac:dyDescent="0.3">
      <c r="A681" s="38" t="str">
        <f>E681&amp;F681&amp;U681</f>
        <v>KMTDRIV</v>
      </c>
      <c r="B681" s="38" t="str">
        <f>I681&amp;D681&amp;C681</f>
        <v>DZ8223325800</v>
      </c>
      <c r="C681" s="38" t="str">
        <f>_xlfn.XLOOKUP(A681,CrossRef!N:N,CrossRef!D:D,"",0)</f>
        <v>00</v>
      </c>
      <c r="D681" s="38" t="str">
        <f>_xlfn.XLOOKUP(A681,CrossRef!N:N,CrossRef!C:C,"",0)</f>
        <v>3258</v>
      </c>
      <c r="E681" s="38" t="str">
        <f>LEFT(M681,3)</f>
        <v>KMT</v>
      </c>
      <c r="F681" s="38" t="str">
        <f>_xlfn.TEXTAFTER(J681,"-")</f>
        <v>DRIV</v>
      </c>
      <c r="G681" t="s">
        <v>2813</v>
      </c>
      <c r="H681" t="s">
        <v>2814</v>
      </c>
      <c r="I681" t="s">
        <v>4822</v>
      </c>
      <c r="J681" s="7" t="s">
        <v>1455</v>
      </c>
      <c r="K681" t="s">
        <v>3397</v>
      </c>
      <c r="L681" t="s">
        <v>46</v>
      </c>
      <c r="M681" t="s">
        <v>4823</v>
      </c>
      <c r="N681" t="s">
        <v>2640</v>
      </c>
      <c r="O681" t="s">
        <v>2803</v>
      </c>
      <c r="P681" t="s">
        <v>2642</v>
      </c>
      <c r="Q681" t="s">
        <v>2662</v>
      </c>
      <c r="R681" t="s">
        <v>4824</v>
      </c>
      <c r="S681" t="s">
        <v>2655</v>
      </c>
      <c r="T681" t="s">
        <v>3704</v>
      </c>
      <c r="U681" t="s">
        <v>2657</v>
      </c>
      <c r="V681" s="7" t="s">
        <v>786</v>
      </c>
      <c r="W681" s="8">
        <v>18000</v>
      </c>
      <c r="X681" t="s">
        <v>4825</v>
      </c>
      <c r="Y681" t="s">
        <v>4826</v>
      </c>
      <c r="Z681" s="8">
        <v>14799</v>
      </c>
      <c r="AA681" s="9">
        <v>2.2799999999999998</v>
      </c>
      <c r="AB681" s="8">
        <v>180746.52</v>
      </c>
      <c r="AD681" s="10">
        <v>0</v>
      </c>
      <c r="AE681" s="11"/>
      <c r="AF681" s="8">
        <v>0</v>
      </c>
      <c r="AG681" s="8">
        <v>3201</v>
      </c>
      <c r="AH681" s="12">
        <v>0.17783333333333334</v>
      </c>
      <c r="AI681" s="8">
        <v>1403.9473684210527</v>
      </c>
      <c r="AJ681" s="11">
        <v>47628.947368402776</v>
      </c>
      <c r="AK681" s="11">
        <v>46192</v>
      </c>
      <c r="AL681" s="10">
        <v>1436</v>
      </c>
      <c r="AM681">
        <v>14723.76</v>
      </c>
      <c r="AN681">
        <v>0.81798666666666664</v>
      </c>
      <c r="AO681" s="40" t="str">
        <f>E681&amp;F681&amp;U681</f>
        <v>KMTDRIV</v>
      </c>
      <c r="AP681" s="40" t="str">
        <f>_xlfn.XLOOKUP(AO681,CrossRef!N:N,CrossRef!A:A,"NOT FOUND",0)</f>
        <v>KMT325800</v>
      </c>
      <c r="AQ681" s="40" t="str">
        <f>IFERROR(_xlfn.XLOOKUP(AO681,CrossRef!$N:$N,CrossRef!$E:$E,"Not Found"),"-")</f>
        <v>D375A-8</v>
      </c>
      <c r="AR681" s="40" t="str">
        <f>IFERROR(_xlfn.XLOOKUP(AO681,CrossRef!$N:$N,CrossRef!$G:$G,"Not Found"),"-")</f>
        <v>3258 - DIFFERENTIAL</v>
      </c>
      <c r="AS681" s="40" t="str">
        <f>IFERROR(_xlfn.XLOOKUP(AO681,CrossRef!$N:$N,CrossRef!$H:$H,"Not Found"),"-")</f>
        <v>00 - (NONE)</v>
      </c>
    </row>
    <row r="682" spans="1:45" hidden="1" x14ac:dyDescent="0.3">
      <c r="A682" s="38" t="str">
        <f>E682&amp;F682&amp;U682</f>
        <v>KMTDRIV-FIDVLH</v>
      </c>
      <c r="B682" s="38" t="str">
        <f>I682&amp;D682&amp;C682</f>
        <v>DZ82234050LT</v>
      </c>
      <c r="C682" s="38" t="str">
        <f>_xlfn.XLOOKUP(A682,CrossRef!N:N,CrossRef!D:D,"",0)</f>
        <v>LT</v>
      </c>
      <c r="D682" s="38" t="str">
        <f>_xlfn.XLOOKUP(A682,CrossRef!N:N,CrossRef!C:C,"",0)</f>
        <v>4050</v>
      </c>
      <c r="E682" s="38" t="str">
        <f>LEFT(M682,3)</f>
        <v>KMT</v>
      </c>
      <c r="F682" s="38" t="str">
        <f>_xlfn.TEXTAFTER(J682,"-")</f>
        <v>DRIV-FIDV</v>
      </c>
      <c r="G682" t="s">
        <v>2813</v>
      </c>
      <c r="H682" t="s">
        <v>2814</v>
      </c>
      <c r="I682" t="s">
        <v>4822</v>
      </c>
      <c r="J682" s="7" t="s">
        <v>1456</v>
      </c>
      <c r="K682" t="s">
        <v>3397</v>
      </c>
      <c r="L682" t="s">
        <v>46</v>
      </c>
      <c r="M682" t="s">
        <v>4823</v>
      </c>
      <c r="N682" t="s">
        <v>2640</v>
      </c>
      <c r="O682" t="s">
        <v>2803</v>
      </c>
      <c r="P682" t="s">
        <v>2642</v>
      </c>
      <c r="Q682" t="s">
        <v>2662</v>
      </c>
      <c r="R682" t="s">
        <v>4827</v>
      </c>
      <c r="S682" t="s">
        <v>2655</v>
      </c>
      <c r="T682" t="s">
        <v>3213</v>
      </c>
      <c r="U682" t="s">
        <v>59</v>
      </c>
      <c r="V682" s="7" t="s">
        <v>512</v>
      </c>
      <c r="W682" s="8">
        <v>18000</v>
      </c>
      <c r="X682" t="s">
        <v>4828</v>
      </c>
      <c r="Y682" t="s">
        <v>4829</v>
      </c>
      <c r="Z682" s="8">
        <v>14799</v>
      </c>
      <c r="AA682" s="9">
        <v>2.2799999999999998</v>
      </c>
      <c r="AB682" s="8">
        <v>84405.71</v>
      </c>
      <c r="AD682" s="10">
        <v>0</v>
      </c>
      <c r="AE682" s="11"/>
      <c r="AF682" s="8">
        <v>0</v>
      </c>
      <c r="AG682" s="8">
        <v>3201</v>
      </c>
      <c r="AH682" s="12">
        <v>0.17783333333333334</v>
      </c>
      <c r="AI682" s="8">
        <v>1403.9473684210527</v>
      </c>
      <c r="AJ682" s="11">
        <v>47628.947368402776</v>
      </c>
      <c r="AK682" s="11">
        <v>46192</v>
      </c>
      <c r="AL682" s="10">
        <v>1436</v>
      </c>
      <c r="AM682">
        <v>14723.76</v>
      </c>
      <c r="AN682">
        <v>0.81798666666666664</v>
      </c>
      <c r="AO682" s="40" t="str">
        <f>E682&amp;F682&amp;U682</f>
        <v>KMTDRIV-FIDVLH</v>
      </c>
      <c r="AP682" s="40" t="str">
        <f>_xlfn.XLOOKUP(AO682,CrossRef!N:N,CrossRef!A:A,"NOT FOUND",0)</f>
        <v>KMT4050LT</v>
      </c>
      <c r="AQ682" s="40" t="str">
        <f>IFERROR(_xlfn.XLOOKUP(AO682,CrossRef!$N:$N,CrossRef!$E:$E,"Not Found"),"-")</f>
        <v>D375A-8</v>
      </c>
      <c r="AR682" s="40" t="str">
        <f>IFERROR(_xlfn.XLOOKUP(AO682,CrossRef!$N:$N,CrossRef!$G:$G,"Not Found"),"-")</f>
        <v>4050 - FINAL DRIVE</v>
      </c>
      <c r="AS682" s="40" t="str">
        <f>IFERROR(_xlfn.XLOOKUP(AO682,CrossRef!$N:$N,CrossRef!$H:$H,"Not Found"),"-")</f>
        <v>LT - LEFT</v>
      </c>
    </row>
    <row r="683" spans="1:45" hidden="1" x14ac:dyDescent="0.3">
      <c r="A683" s="38" t="str">
        <f>E683&amp;F683&amp;U683</f>
        <v>KMTDRIV-FIDVRH</v>
      </c>
      <c r="B683" s="38" t="str">
        <f>I683&amp;D683&amp;C683</f>
        <v>DZ82234050RI</v>
      </c>
      <c r="C683" s="38" t="str">
        <f>_xlfn.XLOOKUP(A683,CrossRef!N:N,CrossRef!D:D,"",0)</f>
        <v>RI</v>
      </c>
      <c r="D683" s="38" t="str">
        <f>_xlfn.XLOOKUP(A683,CrossRef!N:N,CrossRef!C:C,"",0)</f>
        <v>4050</v>
      </c>
      <c r="E683" s="38" t="str">
        <f>LEFT(M683,3)</f>
        <v>KMT</v>
      </c>
      <c r="F683" s="38" t="str">
        <f>_xlfn.TEXTAFTER(J683,"-")</f>
        <v>DRIV-FIDV</v>
      </c>
      <c r="G683" t="s">
        <v>2813</v>
      </c>
      <c r="H683" t="s">
        <v>2814</v>
      </c>
      <c r="I683" t="s">
        <v>4822</v>
      </c>
      <c r="J683" s="7" t="s">
        <v>1456</v>
      </c>
      <c r="K683" t="s">
        <v>3397</v>
      </c>
      <c r="L683" t="s">
        <v>46</v>
      </c>
      <c r="M683" t="s">
        <v>4823</v>
      </c>
      <c r="N683" t="s">
        <v>2640</v>
      </c>
      <c r="O683" t="s">
        <v>2803</v>
      </c>
      <c r="P683" t="s">
        <v>2642</v>
      </c>
      <c r="Q683" t="s">
        <v>2662</v>
      </c>
      <c r="R683" t="s">
        <v>4830</v>
      </c>
      <c r="S683" t="s">
        <v>2655</v>
      </c>
      <c r="T683" t="s">
        <v>3213</v>
      </c>
      <c r="U683" t="s">
        <v>63</v>
      </c>
      <c r="V683" s="7" t="s">
        <v>511</v>
      </c>
      <c r="W683" s="8">
        <v>18000</v>
      </c>
      <c r="X683" t="s">
        <v>4831</v>
      </c>
      <c r="Y683" t="s">
        <v>4829</v>
      </c>
      <c r="Z683" s="8">
        <v>14799</v>
      </c>
      <c r="AA683" s="9">
        <v>2.2799999999999998</v>
      </c>
      <c r="AB683" s="8">
        <v>84405.71</v>
      </c>
      <c r="AD683" s="10">
        <v>4552315</v>
      </c>
      <c r="AE683" s="11">
        <v>44198</v>
      </c>
      <c r="AF683" s="8">
        <v>0</v>
      </c>
      <c r="AG683" s="8">
        <v>3201</v>
      </c>
      <c r="AH683" s="12">
        <v>0.17783333333333334</v>
      </c>
      <c r="AI683" s="8">
        <v>1403.9473684210527</v>
      </c>
      <c r="AJ683" s="11">
        <v>47628.947368402776</v>
      </c>
      <c r="AK683" s="11">
        <v>47621</v>
      </c>
      <c r="AL683" s="10">
        <v>7</v>
      </c>
      <c r="AM683">
        <v>17981.88</v>
      </c>
      <c r="AN683">
        <v>0.9989933333333334</v>
      </c>
      <c r="AO683" s="40" t="str">
        <f>E683&amp;F683&amp;U683</f>
        <v>KMTDRIV-FIDVRH</v>
      </c>
      <c r="AP683" s="40" t="str">
        <f>_xlfn.XLOOKUP(AO683,CrossRef!N:N,CrossRef!A:A,"NOT FOUND",0)</f>
        <v>KMT4050RI</v>
      </c>
      <c r="AQ683" s="40" t="str">
        <f>IFERROR(_xlfn.XLOOKUP(AO683,CrossRef!$N:$N,CrossRef!$E:$E,"Not Found"),"-")</f>
        <v>D375A-8</v>
      </c>
      <c r="AR683" s="40" t="str">
        <f>IFERROR(_xlfn.XLOOKUP(AO683,CrossRef!$N:$N,CrossRef!$G:$G,"Not Found"),"-")</f>
        <v>4050 - FINAL DRIVE</v>
      </c>
      <c r="AS683" s="40" t="str">
        <f>IFERROR(_xlfn.XLOOKUP(AO683,CrossRef!$N:$N,CrossRef!$H:$H,"Not Found"),"-")</f>
        <v>RI - RIGHT</v>
      </c>
    </row>
    <row r="684" spans="1:45" hidden="1" x14ac:dyDescent="0.3">
      <c r="A684" s="38" t="str">
        <f>E684&amp;F684&amp;U684</f>
        <v>KMTENGI</v>
      </c>
      <c r="B684" s="38" t="str">
        <f>I684&amp;D684&amp;C684</f>
        <v>DZ8223100000</v>
      </c>
      <c r="C684" s="38" t="str">
        <f>_xlfn.XLOOKUP(A684,CrossRef!N:N,CrossRef!D:D,"",0)</f>
        <v>00</v>
      </c>
      <c r="D684" s="38" t="str">
        <f>_xlfn.XLOOKUP(A684,CrossRef!N:N,CrossRef!C:C,"",0)</f>
        <v>1000</v>
      </c>
      <c r="E684" s="38" t="str">
        <f>LEFT(M684,3)</f>
        <v>KMT</v>
      </c>
      <c r="F684" s="38" t="str">
        <f>_xlfn.TEXTAFTER(J684,"-")</f>
        <v>ENGI</v>
      </c>
      <c r="G684" t="s">
        <v>2813</v>
      </c>
      <c r="H684" t="s">
        <v>2814</v>
      </c>
      <c r="I684" t="s">
        <v>4822</v>
      </c>
      <c r="J684" s="7" t="s">
        <v>1457</v>
      </c>
      <c r="K684" t="s">
        <v>3397</v>
      </c>
      <c r="L684" t="s">
        <v>46</v>
      </c>
      <c r="M684" t="s">
        <v>4823</v>
      </c>
      <c r="N684" t="s">
        <v>2640</v>
      </c>
      <c r="O684" t="s">
        <v>2803</v>
      </c>
      <c r="P684" t="s">
        <v>2642</v>
      </c>
      <c r="Q684" t="s">
        <v>2662</v>
      </c>
      <c r="R684" t="s">
        <v>4832</v>
      </c>
      <c r="S684" t="s">
        <v>2655</v>
      </c>
      <c r="T684" t="s">
        <v>3265</v>
      </c>
      <c r="U684" t="s">
        <v>2657</v>
      </c>
      <c r="V684" s="7" t="s">
        <v>45</v>
      </c>
      <c r="W684" s="8">
        <v>18000</v>
      </c>
      <c r="X684" t="s">
        <v>4833</v>
      </c>
      <c r="Y684" t="s">
        <v>4834</v>
      </c>
      <c r="Z684" s="8">
        <v>14799</v>
      </c>
      <c r="AA684" s="9">
        <v>2.2799999999999998</v>
      </c>
      <c r="AB684" s="8">
        <v>197788.82</v>
      </c>
      <c r="AD684" s="10"/>
      <c r="AE684" s="11"/>
      <c r="AF684" s="8"/>
      <c r="AG684" s="8">
        <v>3201</v>
      </c>
      <c r="AH684" s="12">
        <v>0.17783333333333334</v>
      </c>
      <c r="AI684" s="8">
        <v>1403.9473684210527</v>
      </c>
      <c r="AJ684" s="11">
        <v>47628.947368402776</v>
      </c>
      <c r="AK684" s="11"/>
      <c r="AL684" s="10"/>
      <c r="AO684" s="40" t="str">
        <f>E684&amp;F684&amp;U684</f>
        <v>KMTENGI</v>
      </c>
      <c r="AP684" s="40" t="str">
        <f>_xlfn.XLOOKUP(AO684,CrossRef!N:N,CrossRef!A:A,"NOT FOUND",0)</f>
        <v>KMT100000</v>
      </c>
      <c r="AQ684" s="40" t="str">
        <f>IFERROR(_xlfn.XLOOKUP(AO684,CrossRef!$N:$N,CrossRef!$E:$E,"Not Found"),"-")</f>
        <v>D375A-8</v>
      </c>
      <c r="AR684" s="40" t="str">
        <f>IFERROR(_xlfn.XLOOKUP(AO684,CrossRef!$N:$N,CrossRef!$G:$G,"Not Found"),"-")</f>
        <v>1000 - ENGINE</v>
      </c>
      <c r="AS684" s="40" t="str">
        <f>IFERROR(_xlfn.XLOOKUP(AO684,CrossRef!$N:$N,CrossRef!$H:$H,"Not Found"),"-")</f>
        <v>00 - (NONE)</v>
      </c>
    </row>
    <row r="685" spans="1:45" hidden="1" x14ac:dyDescent="0.3">
      <c r="A685" s="38" t="str">
        <f>E685&amp;F685&amp;U685</f>
        <v>KMTENGI-COSY</v>
      </c>
      <c r="B685" s="38" t="str">
        <f>I685&amp;D685&amp;C685</f>
        <v>DZ8223135300</v>
      </c>
      <c r="C685" s="38" t="str">
        <f>_xlfn.XLOOKUP(A685,CrossRef!N:N,CrossRef!D:D,"",0)</f>
        <v>00</v>
      </c>
      <c r="D685" s="38" t="str">
        <f>_xlfn.XLOOKUP(A685,CrossRef!N:N,CrossRef!C:C,"",0)</f>
        <v>1353</v>
      </c>
      <c r="E685" s="38" t="str">
        <f>LEFT(M685,3)</f>
        <v>KMT</v>
      </c>
      <c r="F685" s="38" t="str">
        <f>_xlfn.TEXTAFTER(J685,"-")</f>
        <v>ENGI-COSY</v>
      </c>
      <c r="G685" t="s">
        <v>2813</v>
      </c>
      <c r="H685" t="s">
        <v>2814</v>
      </c>
      <c r="I685" t="s">
        <v>4822</v>
      </c>
      <c r="J685" s="7" t="s">
        <v>1458</v>
      </c>
      <c r="K685" t="s">
        <v>3397</v>
      </c>
      <c r="L685" t="s">
        <v>46</v>
      </c>
      <c r="M685" t="s">
        <v>4823</v>
      </c>
      <c r="N685" t="s">
        <v>2640</v>
      </c>
      <c r="O685" t="s">
        <v>2803</v>
      </c>
      <c r="P685" t="s">
        <v>2642</v>
      </c>
      <c r="Q685" t="s">
        <v>2662</v>
      </c>
      <c r="R685" t="s">
        <v>4835</v>
      </c>
      <c r="S685" t="s">
        <v>2655</v>
      </c>
      <c r="T685" t="s">
        <v>3253</v>
      </c>
      <c r="U685" t="s">
        <v>2657</v>
      </c>
      <c r="V685" s="7" t="s">
        <v>220</v>
      </c>
      <c r="W685" s="8">
        <v>18000</v>
      </c>
      <c r="X685" t="s">
        <v>4836</v>
      </c>
      <c r="Y685" t="s">
        <v>4837</v>
      </c>
      <c r="Z685" s="8">
        <v>14799</v>
      </c>
      <c r="AA685" s="9">
        <v>2.2799999999999998</v>
      </c>
      <c r="AB685" s="8">
        <v>33631.620000000003</v>
      </c>
      <c r="AD685" s="10">
        <v>0</v>
      </c>
      <c r="AE685" s="11"/>
      <c r="AF685" s="8">
        <v>0</v>
      </c>
      <c r="AG685" s="8">
        <v>3201</v>
      </c>
      <c r="AH685" s="12">
        <v>0.17783333333333334</v>
      </c>
      <c r="AI685" s="8">
        <v>1403.9473684210527</v>
      </c>
      <c r="AJ685" s="11">
        <v>47628.947368402776</v>
      </c>
      <c r="AK685" s="11">
        <v>46192</v>
      </c>
      <c r="AL685" s="10">
        <v>1436</v>
      </c>
      <c r="AM685">
        <v>14723.76</v>
      </c>
      <c r="AN685">
        <v>0.81798666666666664</v>
      </c>
      <c r="AO685" s="40" t="str">
        <f>E685&amp;F685&amp;U685</f>
        <v>KMTENGI-COSY</v>
      </c>
      <c r="AP685" s="40" t="str">
        <f>_xlfn.XLOOKUP(AO685,CrossRef!N:N,CrossRef!A:A,"NOT FOUND",0)</f>
        <v>KMT135300</v>
      </c>
      <c r="AQ685" s="40" t="str">
        <f>IFERROR(_xlfn.XLOOKUP(AO685,CrossRef!$N:$N,CrossRef!$E:$E,"Not Found"),"-")</f>
        <v>D375A-8</v>
      </c>
      <c r="AR685" s="40" t="str">
        <f>IFERROR(_xlfn.XLOOKUP(AO685,CrossRef!$N:$N,CrossRef!$G:$G,"Not Found"),"-")</f>
        <v>1353 - RADIATOR</v>
      </c>
      <c r="AS685" s="40" t="str">
        <f>IFERROR(_xlfn.XLOOKUP(AO685,CrossRef!$N:$N,CrossRef!$H:$H,"Not Found"),"-")</f>
        <v>00 - (NONE)</v>
      </c>
    </row>
    <row r="686" spans="1:45" hidden="1" x14ac:dyDescent="0.3">
      <c r="A686" s="38" t="str">
        <f>E686&amp;F686&amp;U686</f>
        <v>KMTUCRGLH</v>
      </c>
      <c r="B686" s="38" t="str">
        <f>I686&amp;D686&amp;C686</f>
        <v>DZ82234028LT</v>
      </c>
      <c r="C686" s="38" t="str">
        <f>_xlfn.XLOOKUP(A686,CrossRef!N:N,CrossRef!D:D,"",0)</f>
        <v>LT</v>
      </c>
      <c r="D686" s="38" t="str">
        <f>_xlfn.XLOOKUP(A686,CrossRef!N:N,CrossRef!C:C,"",0)</f>
        <v>4028</v>
      </c>
      <c r="E686" s="38" t="str">
        <f>LEFT(M686,3)</f>
        <v>KMT</v>
      </c>
      <c r="F686" s="38" t="str">
        <f>_xlfn.TEXTAFTER(J686,"-")</f>
        <v>UCRG</v>
      </c>
      <c r="G686" t="s">
        <v>2813</v>
      </c>
      <c r="H686" t="s">
        <v>2814</v>
      </c>
      <c r="I686" t="s">
        <v>4822</v>
      </c>
      <c r="J686" s="7" t="s">
        <v>1459</v>
      </c>
      <c r="K686" t="s">
        <v>3397</v>
      </c>
      <c r="L686" t="s">
        <v>46</v>
      </c>
      <c r="M686" t="s">
        <v>4823</v>
      </c>
      <c r="N686" t="s">
        <v>2640</v>
      </c>
      <c r="O686" t="s">
        <v>2803</v>
      </c>
      <c r="P686" t="s">
        <v>2642</v>
      </c>
      <c r="Q686" t="s">
        <v>2662</v>
      </c>
      <c r="R686" t="s">
        <v>4838</v>
      </c>
      <c r="S686" t="s">
        <v>2671</v>
      </c>
      <c r="T686" t="s">
        <v>2767</v>
      </c>
      <c r="U686" t="s">
        <v>59</v>
      </c>
      <c r="V686" s="7" t="s">
        <v>626</v>
      </c>
      <c r="W686" s="8">
        <v>18000</v>
      </c>
      <c r="X686" t="s">
        <v>4839</v>
      </c>
      <c r="Y686" t="s">
        <v>4840</v>
      </c>
      <c r="Z686" s="8">
        <v>14799</v>
      </c>
      <c r="AA686" s="9">
        <v>2.2799999999999998</v>
      </c>
      <c r="AB686" s="8">
        <v>207473.7</v>
      </c>
      <c r="AD686" s="10">
        <v>0</v>
      </c>
      <c r="AE686" s="11"/>
      <c r="AF686" s="8">
        <v>0</v>
      </c>
      <c r="AG686" s="8">
        <v>3201</v>
      </c>
      <c r="AH686" s="12">
        <v>0.17783333333333334</v>
      </c>
      <c r="AI686" s="8">
        <v>1403.9473684210527</v>
      </c>
      <c r="AJ686" s="11">
        <v>47628.947368402776</v>
      </c>
      <c r="AK686" s="11">
        <v>46192</v>
      </c>
      <c r="AL686" s="10">
        <v>1436</v>
      </c>
      <c r="AM686">
        <v>14723.76</v>
      </c>
      <c r="AN686">
        <v>0.81798666666666664</v>
      </c>
      <c r="AO686" s="40" t="str">
        <f>E686&amp;F686&amp;U686</f>
        <v>KMTUCRGLH</v>
      </c>
      <c r="AP686" s="40" t="str">
        <f>_xlfn.XLOOKUP(AO686,CrossRef!N:N,CrossRef!A:A,"NOT FOUND",0)</f>
        <v>KMT4028LT</v>
      </c>
      <c r="AQ686" s="40" t="str">
        <f>IFERROR(_xlfn.XLOOKUP(AO686,CrossRef!$N:$N,CrossRef!$E:$E,"Not Found"),"-")</f>
        <v>D375A-8</v>
      </c>
      <c r="AR686" s="40" t="str">
        <f>IFERROR(_xlfn.XLOOKUP(AO686,CrossRef!$N:$N,CrossRef!$G:$G,"Not Found"),"-")</f>
        <v>4028 - TRACK FRAME</v>
      </c>
      <c r="AS686" s="40" t="str">
        <f>IFERROR(_xlfn.XLOOKUP(AO686,CrossRef!$N:$N,CrossRef!$H:$H,"Not Found"),"-")</f>
        <v>LT - LEFT</v>
      </c>
    </row>
    <row r="687" spans="1:45" hidden="1" x14ac:dyDescent="0.3">
      <c r="A687" s="38" t="str">
        <f>E687&amp;F687&amp;U687</f>
        <v>KMTUCRGRH</v>
      </c>
      <c r="B687" s="38" t="str">
        <f>I687&amp;D687&amp;C687</f>
        <v>DZ8223</v>
      </c>
      <c r="C687" s="38" t="str">
        <f>_xlfn.XLOOKUP(A687,CrossRef!N:N,CrossRef!D:D,"",0)</f>
        <v/>
      </c>
      <c r="D687" s="38" t="str">
        <f>_xlfn.XLOOKUP(A687,CrossRef!N:N,CrossRef!C:C,"",0)</f>
        <v/>
      </c>
      <c r="E687" s="38" t="str">
        <f>LEFT(M687,3)</f>
        <v>KMT</v>
      </c>
      <c r="F687" s="38" t="str">
        <f>_xlfn.TEXTAFTER(J687,"-")</f>
        <v>UCRG</v>
      </c>
      <c r="G687" t="s">
        <v>2813</v>
      </c>
      <c r="H687" t="s">
        <v>2814</v>
      </c>
      <c r="I687" t="s">
        <v>4822</v>
      </c>
      <c r="J687" s="7" t="s">
        <v>1459</v>
      </c>
      <c r="K687" t="s">
        <v>3397</v>
      </c>
      <c r="L687" t="s">
        <v>46</v>
      </c>
      <c r="M687" t="s">
        <v>4823</v>
      </c>
      <c r="N687" t="s">
        <v>2640</v>
      </c>
      <c r="O687" t="s">
        <v>2803</v>
      </c>
      <c r="P687" t="s">
        <v>2642</v>
      </c>
      <c r="Q687" t="s">
        <v>2662</v>
      </c>
      <c r="R687" t="s">
        <v>4841</v>
      </c>
      <c r="S687" t="s">
        <v>2671</v>
      </c>
      <c r="T687" t="s">
        <v>2767</v>
      </c>
      <c r="U687" t="s">
        <v>63</v>
      </c>
      <c r="V687" s="7" t="s">
        <v>627</v>
      </c>
      <c r="W687" s="8">
        <v>18000</v>
      </c>
      <c r="X687" t="s">
        <v>4842</v>
      </c>
      <c r="Y687" t="s">
        <v>4840</v>
      </c>
      <c r="Z687" s="8">
        <v>14799</v>
      </c>
      <c r="AA687" s="9">
        <v>2.2799999999999998</v>
      </c>
      <c r="AB687" s="8">
        <v>207473.7</v>
      </c>
      <c r="AD687" s="10">
        <v>0</v>
      </c>
      <c r="AE687" s="11"/>
      <c r="AF687" s="8">
        <v>0</v>
      </c>
      <c r="AG687" s="8">
        <v>3201</v>
      </c>
      <c r="AH687" s="12">
        <v>0.17783333333333334</v>
      </c>
      <c r="AI687" s="8">
        <v>1403.9473684210527</v>
      </c>
      <c r="AJ687" s="11">
        <v>47628.947368402776</v>
      </c>
      <c r="AK687" s="11">
        <v>46192</v>
      </c>
      <c r="AL687" s="10">
        <v>1436</v>
      </c>
      <c r="AM687">
        <v>14723.76</v>
      </c>
      <c r="AN687">
        <v>0.81798666666666664</v>
      </c>
      <c r="AO687" s="40" t="str">
        <f>E687&amp;F687&amp;U687</f>
        <v>KMTUCRGRH</v>
      </c>
      <c r="AP687" s="40" t="str">
        <f>_xlfn.XLOOKUP(AO687,CrossRef!N:N,CrossRef!A:A,"NOT FOUND",0)</f>
        <v>NOT FOUND</v>
      </c>
      <c r="AQ687" s="40" t="str">
        <f>IFERROR(_xlfn.XLOOKUP(AO687,CrossRef!$N:$N,CrossRef!$E:$E,"Not Found"),"-")</f>
        <v>Not Found</v>
      </c>
      <c r="AR687" s="40" t="str">
        <f>IFERROR(_xlfn.XLOOKUP(AO687,CrossRef!$N:$N,CrossRef!$G:$G,"Not Found"),"-")</f>
        <v>Not Found</v>
      </c>
      <c r="AS687" s="40" t="str">
        <f>IFERROR(_xlfn.XLOOKUP(AO687,CrossRef!$N:$N,CrossRef!$H:$H,"Not Found"),"-")</f>
        <v>Not Found</v>
      </c>
    </row>
    <row r="688" spans="1:45" hidden="1" x14ac:dyDescent="0.3">
      <c r="A688" s="38" t="str">
        <f>E688&amp;F688&amp;U688</f>
        <v>APXENGI</v>
      </c>
      <c r="B688" s="38" t="str">
        <f>I688&amp;D688&amp;C688</f>
        <v>TD6133100000</v>
      </c>
      <c r="C688" s="38" t="str">
        <f>_xlfn.XLOOKUP(A688,CrossRef!N:N,CrossRef!D:D,"",0)</f>
        <v>00</v>
      </c>
      <c r="D688" s="38" t="str">
        <f>_xlfn.XLOOKUP(A688,CrossRef!N:N,CrossRef!C:C,"",0)</f>
        <v>1000</v>
      </c>
      <c r="E688" s="38" t="str">
        <f>LEFT(M688,3)</f>
        <v>APX</v>
      </c>
      <c r="F688" s="38" t="str">
        <f>_xlfn.TEXTAFTER(J688,"-")</f>
        <v>ENGI</v>
      </c>
      <c r="G688" t="s">
        <v>2648</v>
      </c>
      <c r="H688" t="s">
        <v>2649</v>
      </c>
      <c r="I688" t="s">
        <v>4446</v>
      </c>
      <c r="J688" s="7" t="s">
        <v>1460</v>
      </c>
      <c r="K688" t="s">
        <v>2638</v>
      </c>
      <c r="L688" t="s">
        <v>177</v>
      </c>
      <c r="M688" t="s">
        <v>4447</v>
      </c>
      <c r="N688" t="s">
        <v>2640</v>
      </c>
      <c r="O688" t="s">
        <v>2653</v>
      </c>
      <c r="P688" t="s">
        <v>2642</v>
      </c>
      <c r="Q688" t="s">
        <v>2640</v>
      </c>
      <c r="R688" t="s">
        <v>4843</v>
      </c>
      <c r="S688" t="s">
        <v>2655</v>
      </c>
      <c r="T688" t="s">
        <v>3265</v>
      </c>
      <c r="U688" t="s">
        <v>2657</v>
      </c>
      <c r="V688" s="7" t="s">
        <v>22</v>
      </c>
      <c r="W688" s="8">
        <v>20000</v>
      </c>
      <c r="X688" t="s">
        <v>4844</v>
      </c>
      <c r="Y688" t="s">
        <v>3495</v>
      </c>
      <c r="Z688" s="8">
        <v>76275.86</v>
      </c>
      <c r="AA688" s="9">
        <v>15.94</v>
      </c>
      <c r="AB688" s="8">
        <v>457582.46</v>
      </c>
      <c r="AD688" s="10">
        <v>4020949</v>
      </c>
      <c r="AE688" s="11">
        <v>44469</v>
      </c>
      <c r="AF688" s="8">
        <v>59499.8</v>
      </c>
      <c r="AG688" s="8">
        <v>3223.9400000000023</v>
      </c>
      <c r="AH688" s="12">
        <v>0.16119700000000012</v>
      </c>
      <c r="AI688" s="8">
        <v>202.25470514429125</v>
      </c>
      <c r="AJ688" s="11">
        <v>46427.254705127314</v>
      </c>
      <c r="AK688" s="11">
        <v>46469</v>
      </c>
      <c r="AL688" s="10">
        <v>-42</v>
      </c>
      <c r="AM688">
        <v>80165.22</v>
      </c>
      <c r="AN688">
        <v>1.0332709999999998</v>
      </c>
      <c r="AO688" s="40" t="str">
        <f>E688&amp;F688&amp;U688</f>
        <v>APXENGI</v>
      </c>
      <c r="AP688" s="40" t="str">
        <f>_xlfn.XLOOKUP(AO688,CrossRef!N:N,CrossRef!A:A,"NOT FOUND",0)</f>
        <v>APX100000</v>
      </c>
      <c r="AQ688" s="40" t="str">
        <f>IFERROR(_xlfn.XLOOKUP(AO688,CrossRef!$N:$N,CrossRef!$E:$E,"Not Found"),"-")</f>
        <v>785C</v>
      </c>
      <c r="AR688" s="40" t="str">
        <f>IFERROR(_xlfn.XLOOKUP(AO688,CrossRef!$N:$N,CrossRef!$G:$G,"Not Found"),"-")</f>
        <v>1000 - ENGINE</v>
      </c>
      <c r="AS688" s="40" t="str">
        <f>IFERROR(_xlfn.XLOOKUP(AO688,CrossRef!$N:$N,CrossRef!$H:$H,"Not Found"),"-")</f>
        <v>00 - (NONE)</v>
      </c>
    </row>
    <row r="689" spans="1:45" hidden="1" x14ac:dyDescent="0.3">
      <c r="A689" s="38" t="str">
        <f>E689&amp;F689&amp;U689</f>
        <v>ATSENGI-COSY</v>
      </c>
      <c r="B689" s="38" t="str">
        <f>I689&amp;D689&amp;C689</f>
        <v>GD1406135300</v>
      </c>
      <c r="C689" s="38" t="str">
        <f>_xlfn.XLOOKUP(A689,CrossRef!N:N,CrossRef!D:D,"",0)</f>
        <v>00</v>
      </c>
      <c r="D689" s="38" t="str">
        <f>_xlfn.XLOOKUP(A689,CrossRef!N:N,CrossRef!C:C,"",0)</f>
        <v>1353</v>
      </c>
      <c r="E689" s="38" t="str">
        <f>LEFT(M689,3)</f>
        <v>ATS</v>
      </c>
      <c r="F689" s="38" t="str">
        <f>_xlfn.TEXTAFTER(J689,"-")</f>
        <v>ENGI-COSY</v>
      </c>
      <c r="G689" t="s">
        <v>2648</v>
      </c>
      <c r="H689" t="s">
        <v>2649</v>
      </c>
      <c r="I689" t="s">
        <v>4682</v>
      </c>
      <c r="J689" s="7" t="s">
        <v>254</v>
      </c>
      <c r="K689" t="s">
        <v>2638</v>
      </c>
      <c r="L689" t="s">
        <v>92</v>
      </c>
      <c r="M689" t="s">
        <v>4683</v>
      </c>
      <c r="N689" t="s">
        <v>2640</v>
      </c>
      <c r="O689" t="s">
        <v>2803</v>
      </c>
      <c r="P689" t="s">
        <v>2642</v>
      </c>
      <c r="Q689" t="s">
        <v>2640</v>
      </c>
      <c r="R689" t="s">
        <v>4845</v>
      </c>
      <c r="S689" t="s">
        <v>2655</v>
      </c>
      <c r="T689" t="s">
        <v>3253</v>
      </c>
      <c r="U689" t="s">
        <v>2657</v>
      </c>
      <c r="V689" s="7" t="s">
        <v>209</v>
      </c>
      <c r="W689" s="8">
        <v>12000</v>
      </c>
      <c r="X689" t="s">
        <v>4846</v>
      </c>
      <c r="Y689" t="s">
        <v>4847</v>
      </c>
      <c r="Z689" s="8">
        <v>39193</v>
      </c>
      <c r="AA689" s="9">
        <v>7.08</v>
      </c>
      <c r="AB689" s="8">
        <v>14353.5</v>
      </c>
      <c r="AD689" s="10">
        <v>4608733</v>
      </c>
      <c r="AE689" s="11">
        <v>44972</v>
      </c>
      <c r="AF689" s="8">
        <v>30421</v>
      </c>
      <c r="AG689" s="8">
        <v>3228</v>
      </c>
      <c r="AH689" s="12">
        <v>0.26900000000000002</v>
      </c>
      <c r="AI689" s="8">
        <v>455.93220338983048</v>
      </c>
      <c r="AJ689" s="11">
        <v>46680.932203391203</v>
      </c>
      <c r="AK689" s="11">
        <v>47859</v>
      </c>
      <c r="AL689" s="10">
        <v>-1179</v>
      </c>
      <c r="AM689">
        <v>50761.72</v>
      </c>
      <c r="AN689">
        <v>1.69506</v>
      </c>
      <c r="AO689" s="40" t="str">
        <f>E689&amp;F689&amp;U689</f>
        <v>ATSENGI-COSY</v>
      </c>
      <c r="AP689" s="40" t="str">
        <f>_xlfn.XLOOKUP(AO689,CrossRef!N:N,CrossRef!A:A,"NOT FOUND",0)</f>
        <v>ATS135300</v>
      </c>
      <c r="AQ689" s="40" t="str">
        <f>IFERROR(_xlfn.XLOOKUP(AO689,CrossRef!$N:$N,CrossRef!$E:$E,"Not Found"),"-")</f>
        <v>16H</v>
      </c>
      <c r="AR689" s="40" t="str">
        <f>IFERROR(_xlfn.XLOOKUP(AO689,CrossRef!$N:$N,CrossRef!$G:$G,"Not Found"),"-")</f>
        <v>1353 - RADIATOR</v>
      </c>
      <c r="AS689" s="40" t="str">
        <f>IFERROR(_xlfn.XLOOKUP(AO689,CrossRef!$N:$N,CrossRef!$H:$H,"Not Found"),"-")</f>
        <v>00 - (NONE)</v>
      </c>
    </row>
    <row r="690" spans="1:45" hidden="1" x14ac:dyDescent="0.3">
      <c r="A690" s="38" t="str">
        <f>E690&amp;F690&amp;U690</f>
        <v>340ENG1-COSY-RADTLH</v>
      </c>
      <c r="B690" s="38" t="str">
        <f>I690&amp;D690&amp;C690</f>
        <v>QEX0101353LT</v>
      </c>
      <c r="C690" s="38" t="str">
        <f>_xlfn.XLOOKUP(A690,CrossRef!N:N,CrossRef!D:D,"",0)</f>
        <v>LT</v>
      </c>
      <c r="D690" s="38" t="str">
        <f>_xlfn.XLOOKUP(A690,CrossRef!N:N,CrossRef!C:C,"",0)</f>
        <v>1353</v>
      </c>
      <c r="E690" s="38" t="str">
        <f>LEFT(M690,3)</f>
        <v>340</v>
      </c>
      <c r="F690" s="38" t="str">
        <f>_xlfn.TEXTAFTER(J690,"-")</f>
        <v>ENG1-COSY-RADT</v>
      </c>
      <c r="G690" t="s">
        <v>2635</v>
      </c>
      <c r="H690" t="s">
        <v>2636</v>
      </c>
      <c r="I690" t="s">
        <v>2754</v>
      </c>
      <c r="J690" s="7" t="s">
        <v>269</v>
      </c>
      <c r="K690" t="s">
        <v>2638</v>
      </c>
      <c r="L690" t="s">
        <v>2755</v>
      </c>
      <c r="M690" t="s">
        <v>2756</v>
      </c>
      <c r="N690" t="s">
        <v>2652</v>
      </c>
      <c r="O690" t="s">
        <v>2641</v>
      </c>
      <c r="P690" t="s">
        <v>2642</v>
      </c>
      <c r="Q690" t="s">
        <v>2662</v>
      </c>
      <c r="R690" t="s">
        <v>4848</v>
      </c>
      <c r="S690" t="s">
        <v>2655</v>
      </c>
      <c r="T690" t="s">
        <v>3253</v>
      </c>
      <c r="U690" t="s">
        <v>59</v>
      </c>
      <c r="V690" s="7" t="s">
        <v>270</v>
      </c>
      <c r="W690" s="8">
        <v>14300</v>
      </c>
      <c r="X690" t="s">
        <v>4849</v>
      </c>
      <c r="Y690" t="s">
        <v>4850</v>
      </c>
      <c r="Z690" s="8">
        <v>67445</v>
      </c>
      <c r="AA690" s="9">
        <v>9.0399999999999991</v>
      </c>
      <c r="AB690" s="8">
        <v>90956.65</v>
      </c>
      <c r="AD690" s="10">
        <v>4327341</v>
      </c>
      <c r="AE690" s="11">
        <v>45165</v>
      </c>
      <c r="AF690" s="8">
        <v>56379</v>
      </c>
      <c r="AG690" s="8">
        <v>3234</v>
      </c>
      <c r="AH690" s="12">
        <v>0.22615384615384615</v>
      </c>
      <c r="AI690" s="8">
        <v>357.74336283185846</v>
      </c>
      <c r="AJ690" s="11">
        <v>46582.743362847221</v>
      </c>
      <c r="AK690" s="11">
        <v>47738</v>
      </c>
      <c r="AL690" s="10">
        <v>-1156</v>
      </c>
      <c r="AM690">
        <v>81122.52</v>
      </c>
      <c r="AO690" s="40" t="str">
        <f>E690&amp;F690&amp;U690</f>
        <v>340ENG1-COSY-RADTLH</v>
      </c>
      <c r="AP690" s="40" t="str">
        <f>_xlfn.XLOOKUP(AO690,CrossRef!N:N,CrossRef!A:A,"NOT FOUND",0)</f>
        <v>3401353LT</v>
      </c>
      <c r="AQ690" s="40">
        <f>IFERROR(_xlfn.XLOOKUP(AO690,CrossRef!$N:$N,CrossRef!$E:$E,"Not Found"),"-")</f>
        <v>6060</v>
      </c>
      <c r="AR690" s="40" t="str">
        <f>IFERROR(_xlfn.XLOOKUP(AO690,CrossRef!$N:$N,CrossRef!$G:$G,"Not Found"),"-")</f>
        <v>1353 - RADIATOR</v>
      </c>
      <c r="AS690" s="40" t="str">
        <f>IFERROR(_xlfn.XLOOKUP(AO690,CrossRef!$N:$N,CrossRef!$H:$H,"Not Found"),"-")</f>
        <v>LT - LEFT</v>
      </c>
    </row>
    <row r="691" spans="1:45" hidden="1" x14ac:dyDescent="0.3">
      <c r="A691" s="38" t="str">
        <f>E691&amp;F691&amp;U691</f>
        <v>340BCKT</v>
      </c>
      <c r="B691" s="38" t="str">
        <f>I691&amp;D691&amp;C691</f>
        <v>QEX010</v>
      </c>
      <c r="C691" s="38" t="str">
        <f>_xlfn.XLOOKUP(A691,CrossRef!N:N,CrossRef!D:D,"",0)</f>
        <v/>
      </c>
      <c r="D691" s="38" t="str">
        <f>_xlfn.XLOOKUP(A691,CrossRef!N:N,CrossRef!C:C,"",0)</f>
        <v/>
      </c>
      <c r="E691" s="38" t="str">
        <f>LEFT(M691,3)</f>
        <v>340</v>
      </c>
      <c r="F691" s="38" t="str">
        <f>_xlfn.TEXTAFTER(J691,"-")</f>
        <v>BCKT</v>
      </c>
      <c r="G691" t="s">
        <v>2635</v>
      </c>
      <c r="H691" t="s">
        <v>2636</v>
      </c>
      <c r="I691" t="s">
        <v>2754</v>
      </c>
      <c r="J691" s="7" t="s">
        <v>1461</v>
      </c>
      <c r="K691" t="s">
        <v>2638</v>
      </c>
      <c r="L691" t="s">
        <v>2755</v>
      </c>
      <c r="M691" t="s">
        <v>2756</v>
      </c>
      <c r="N691" t="s">
        <v>2652</v>
      </c>
      <c r="O691" t="s">
        <v>2641</v>
      </c>
      <c r="P691" t="s">
        <v>2642</v>
      </c>
      <c r="Q691" t="s">
        <v>2662</v>
      </c>
      <c r="R691" t="s">
        <v>4851</v>
      </c>
      <c r="S691" t="s">
        <v>2671</v>
      </c>
      <c r="T691" t="s">
        <v>2672</v>
      </c>
      <c r="U691" t="s">
        <v>2657</v>
      </c>
      <c r="V691" s="7" t="s">
        <v>1462</v>
      </c>
      <c r="W691" s="8">
        <v>20000</v>
      </c>
      <c r="X691" t="s">
        <v>4852</v>
      </c>
      <c r="Y691" t="s">
        <v>4853</v>
      </c>
      <c r="Z691" s="8">
        <v>67445</v>
      </c>
      <c r="AA691" s="9">
        <v>9.0399999999999991</v>
      </c>
      <c r="AB691" s="8">
        <v>751692.35</v>
      </c>
      <c r="AD691" s="10">
        <v>4170985</v>
      </c>
      <c r="AE691" s="11">
        <v>44779</v>
      </c>
      <c r="AF691" s="8">
        <v>50683</v>
      </c>
      <c r="AG691" s="8">
        <v>3238</v>
      </c>
      <c r="AH691" s="12">
        <v>0.16189999999999999</v>
      </c>
      <c r="AI691" s="8">
        <v>358.18584070796464</v>
      </c>
      <c r="AJ691" s="11">
        <v>46583.185840706021</v>
      </c>
      <c r="AK691" s="11">
        <v>48258</v>
      </c>
      <c r="AL691" s="10">
        <v>-1675</v>
      </c>
      <c r="AM691">
        <v>85823.32</v>
      </c>
      <c r="AN691">
        <v>1.7570160000000004</v>
      </c>
      <c r="AO691" s="40" t="str">
        <f>E691&amp;F691&amp;U691</f>
        <v>340BCKT</v>
      </c>
      <c r="AP691" s="40" t="str">
        <f>_xlfn.XLOOKUP(AO691,CrossRef!N:N,CrossRef!A:A,"NOT FOUND",0)</f>
        <v>NOT FOUND</v>
      </c>
      <c r="AQ691" s="40" t="str">
        <f>IFERROR(_xlfn.XLOOKUP(AO691,CrossRef!$N:$N,CrossRef!$E:$E,"Not Found"),"-")</f>
        <v>Not Found</v>
      </c>
      <c r="AR691" s="40" t="str">
        <f>IFERROR(_xlfn.XLOOKUP(AO691,CrossRef!$N:$N,CrossRef!$G:$G,"Not Found"),"-")</f>
        <v>Not Found</v>
      </c>
      <c r="AS691" s="40" t="str">
        <f>IFERROR(_xlfn.XLOOKUP(AO691,CrossRef!$N:$N,CrossRef!$H:$H,"Not Found"),"-")</f>
        <v>Not Found</v>
      </c>
    </row>
    <row r="692" spans="1:45" hidden="1" x14ac:dyDescent="0.3">
      <c r="A692" s="38" t="str">
        <f>E692&amp;F692&amp;U692</f>
        <v>DH3HYSY-CYHYRH</v>
      </c>
      <c r="B692" s="38" t="str">
        <f>I692&amp;D692&amp;C692</f>
        <v>EX7099</v>
      </c>
      <c r="C692" s="38" t="str">
        <f>_xlfn.XLOOKUP(A692,CrossRef!N:N,CrossRef!D:D,"",0)</f>
        <v/>
      </c>
      <c r="D692" s="38" t="str">
        <f>_xlfn.XLOOKUP(A692,CrossRef!N:N,CrossRef!C:C,"",0)</f>
        <v/>
      </c>
      <c r="E692" s="38" t="str">
        <f>LEFT(M692,3)</f>
        <v>DH3</v>
      </c>
      <c r="F692" s="38" t="str">
        <f>_xlfn.TEXTAFTER(J692,"-")</f>
        <v>HYSY-CYHY</v>
      </c>
      <c r="G692" t="s">
        <v>2967</v>
      </c>
      <c r="H692" t="s">
        <v>2814</v>
      </c>
      <c r="I692" t="s">
        <v>2968</v>
      </c>
      <c r="J692" s="7" t="s">
        <v>871</v>
      </c>
      <c r="K692" t="s">
        <v>2638</v>
      </c>
      <c r="L692" t="s">
        <v>65</v>
      </c>
      <c r="M692" t="s">
        <v>2969</v>
      </c>
      <c r="N692" t="s">
        <v>2640</v>
      </c>
      <c r="O692" t="s">
        <v>2653</v>
      </c>
      <c r="P692" t="s">
        <v>2642</v>
      </c>
      <c r="Q692" t="s">
        <v>2640</v>
      </c>
      <c r="R692" t="s">
        <v>4854</v>
      </c>
      <c r="S692" t="s">
        <v>2644</v>
      </c>
      <c r="T692" t="s">
        <v>4855</v>
      </c>
      <c r="U692" t="s">
        <v>63</v>
      </c>
      <c r="V692" s="7" t="s">
        <v>4856</v>
      </c>
      <c r="W692" s="8">
        <v>5000</v>
      </c>
      <c r="X692" t="s">
        <v>4857</v>
      </c>
      <c r="Y692" t="s">
        <v>4858</v>
      </c>
      <c r="Z692" s="8">
        <v>52668.1</v>
      </c>
      <c r="AA692" s="9">
        <v>0</v>
      </c>
      <c r="AB692" s="8">
        <v>22536.34</v>
      </c>
      <c r="AD692" s="10">
        <v>4885965</v>
      </c>
      <c r="AE692" s="11">
        <v>45925</v>
      </c>
      <c r="AF692" s="8">
        <v>50909.1</v>
      </c>
      <c r="AG692" s="8">
        <v>3241</v>
      </c>
      <c r="AH692" s="12">
        <v>0.6482</v>
      </c>
      <c r="AI692" s="8">
        <v>0</v>
      </c>
      <c r="AJ692" s="11">
        <v>46225</v>
      </c>
      <c r="AK692" s="11">
        <v>46229</v>
      </c>
      <c r="AL692" s="10">
        <v>-4</v>
      </c>
      <c r="AO692" s="40" t="str">
        <f>E692&amp;F692&amp;U692</f>
        <v>DH3HYSY-CYHYRH</v>
      </c>
      <c r="AP692" s="40" t="str">
        <f>_xlfn.XLOOKUP(AO692,CrossRef!N:N,CrossRef!A:A,"NOT FOUND",0)</f>
        <v>NOT FOUND</v>
      </c>
      <c r="AQ692" s="40" t="str">
        <f>IFERROR(_xlfn.XLOOKUP(AO692,CrossRef!$N:$N,CrossRef!$E:$E,"Not Found"),"-")</f>
        <v>Not Found</v>
      </c>
      <c r="AR692" s="40" t="str">
        <f>IFERROR(_xlfn.XLOOKUP(AO692,CrossRef!$N:$N,CrossRef!$G:$G,"Not Found"),"-")</f>
        <v>Not Found</v>
      </c>
      <c r="AS692" s="40" t="str">
        <f>IFERROR(_xlfn.XLOOKUP(AO692,CrossRef!$N:$N,CrossRef!$H:$H,"Not Found"),"-")</f>
        <v>Not Found</v>
      </c>
    </row>
    <row r="693" spans="1:45" hidden="1" x14ac:dyDescent="0.3">
      <c r="A693" s="38" t="str">
        <f>E693&amp;F693&amp;U693</f>
        <v>DH3HYSY-CYHYLH</v>
      </c>
      <c r="B693" s="38" t="str">
        <f>I693&amp;D693&amp;C693</f>
        <v>EX7099</v>
      </c>
      <c r="C693" s="38" t="str">
        <f>_xlfn.XLOOKUP(A693,CrossRef!N:N,CrossRef!D:D,"",0)</f>
        <v/>
      </c>
      <c r="D693" s="38" t="str">
        <f>_xlfn.XLOOKUP(A693,CrossRef!N:N,CrossRef!C:C,"",0)</f>
        <v/>
      </c>
      <c r="E693" s="38" t="str">
        <f>LEFT(M693,3)</f>
        <v>DH3</v>
      </c>
      <c r="F693" s="38" t="str">
        <f>_xlfn.TEXTAFTER(J693,"-")</f>
        <v>HYSY-CYHY</v>
      </c>
      <c r="G693" t="s">
        <v>2967</v>
      </c>
      <c r="H693" t="s">
        <v>2814</v>
      </c>
      <c r="I693" t="s">
        <v>2968</v>
      </c>
      <c r="J693" s="7" t="s">
        <v>871</v>
      </c>
      <c r="K693" t="s">
        <v>2638</v>
      </c>
      <c r="L693" t="s">
        <v>65</v>
      </c>
      <c r="M693" t="s">
        <v>2969</v>
      </c>
      <c r="N693" t="s">
        <v>2640</v>
      </c>
      <c r="O693" t="s">
        <v>2653</v>
      </c>
      <c r="P693" t="s">
        <v>2642</v>
      </c>
      <c r="Q693" t="s">
        <v>2640</v>
      </c>
      <c r="R693" t="s">
        <v>4859</v>
      </c>
      <c r="S693" t="s">
        <v>2644</v>
      </c>
      <c r="T693" t="s">
        <v>4855</v>
      </c>
      <c r="U693" t="s">
        <v>59</v>
      </c>
      <c r="V693" s="7" t="s">
        <v>872</v>
      </c>
      <c r="W693" s="8">
        <v>5000</v>
      </c>
      <c r="X693" t="s">
        <v>4860</v>
      </c>
      <c r="Y693" t="s">
        <v>4858</v>
      </c>
      <c r="Z693" s="8">
        <v>52668.1</v>
      </c>
      <c r="AA693" s="9">
        <v>0</v>
      </c>
      <c r="AB693" s="8">
        <v>22536.34</v>
      </c>
      <c r="AD693" s="10">
        <v>4885988</v>
      </c>
      <c r="AE693" s="11">
        <v>45925</v>
      </c>
      <c r="AF693" s="8">
        <v>50909.1</v>
      </c>
      <c r="AG693" s="8">
        <v>3241</v>
      </c>
      <c r="AH693" s="12">
        <v>0.6482</v>
      </c>
      <c r="AI693" s="8">
        <v>0</v>
      </c>
      <c r="AJ693" s="11">
        <v>46225</v>
      </c>
      <c r="AK693" s="11">
        <v>46229</v>
      </c>
      <c r="AL693" s="10">
        <v>-4</v>
      </c>
      <c r="AO693" s="40" t="str">
        <f>E693&amp;F693&amp;U693</f>
        <v>DH3HYSY-CYHYLH</v>
      </c>
      <c r="AP693" s="40" t="str">
        <f>_xlfn.XLOOKUP(AO693,CrossRef!N:N,CrossRef!A:A,"NOT FOUND",0)</f>
        <v>NOT FOUND</v>
      </c>
      <c r="AQ693" s="40" t="str">
        <f>IFERROR(_xlfn.XLOOKUP(AO693,CrossRef!$N:$N,CrossRef!$E:$E,"Not Found"),"-")</f>
        <v>Not Found</v>
      </c>
      <c r="AR693" s="40" t="str">
        <f>IFERROR(_xlfn.XLOOKUP(AO693,CrossRef!$N:$N,CrossRef!$G:$G,"Not Found"),"-")</f>
        <v>Not Found</v>
      </c>
      <c r="AS693" s="40" t="str">
        <f>IFERROR(_xlfn.XLOOKUP(AO693,CrossRef!$N:$N,CrossRef!$H:$H,"Not Found"),"-")</f>
        <v>Not Found</v>
      </c>
    </row>
    <row r="694" spans="1:45" hidden="1" x14ac:dyDescent="0.3">
      <c r="A694" s="38" t="str">
        <f>E694&amp;F694&amp;U694</f>
        <v>B9HENGI</v>
      </c>
      <c r="B694" s="38" t="str">
        <f>I694&amp;D694&amp;C694</f>
        <v>GD1401100000</v>
      </c>
      <c r="C694" s="38" t="str">
        <f>_xlfn.XLOOKUP(A694,CrossRef!N:N,CrossRef!D:D,"",0)</f>
        <v>00</v>
      </c>
      <c r="D694" s="38" t="str">
        <f>_xlfn.XLOOKUP(A694,CrossRef!N:N,CrossRef!C:C,"",0)</f>
        <v>1000</v>
      </c>
      <c r="E694" s="38" t="str">
        <f>LEFT(M694,3)</f>
        <v>B9H</v>
      </c>
      <c r="F694" s="38" t="str">
        <f>_xlfn.TEXTAFTER(J694,"-")</f>
        <v>ENGI</v>
      </c>
      <c r="G694" t="s">
        <v>2635</v>
      </c>
      <c r="H694" t="s">
        <v>2636</v>
      </c>
      <c r="I694" t="s">
        <v>2854</v>
      </c>
      <c r="J694" s="7" t="s">
        <v>91</v>
      </c>
      <c r="K694" t="s">
        <v>2638</v>
      </c>
      <c r="L694" t="s">
        <v>87</v>
      </c>
      <c r="M694" t="s">
        <v>2855</v>
      </c>
      <c r="N694" t="s">
        <v>2640</v>
      </c>
      <c r="O694" t="s">
        <v>2653</v>
      </c>
      <c r="P694" t="s">
        <v>2642</v>
      </c>
      <c r="Q694" t="s">
        <v>2640</v>
      </c>
      <c r="R694" t="s">
        <v>4861</v>
      </c>
      <c r="S694" t="s">
        <v>2655</v>
      </c>
      <c r="T694" t="s">
        <v>3265</v>
      </c>
      <c r="U694" t="s">
        <v>2657</v>
      </c>
      <c r="V694" s="7" t="s">
        <v>26</v>
      </c>
      <c r="W694" s="8">
        <v>16000</v>
      </c>
      <c r="X694" t="s">
        <v>4862</v>
      </c>
      <c r="Y694" t="s">
        <v>4863</v>
      </c>
      <c r="Z694" s="8">
        <v>42125</v>
      </c>
      <c r="AA694" s="9">
        <v>5.0599999999999996</v>
      </c>
      <c r="AB694" s="8">
        <v>129117.42</v>
      </c>
      <c r="AD694" s="10">
        <v>4556944</v>
      </c>
      <c r="AE694" s="11">
        <v>44584</v>
      </c>
      <c r="AF694" s="8">
        <v>29389</v>
      </c>
      <c r="AG694" s="8">
        <v>3264</v>
      </c>
      <c r="AH694" s="12">
        <v>0.20399999999999999</v>
      </c>
      <c r="AI694" s="8">
        <v>645.05928853754949</v>
      </c>
      <c r="AJ694" s="11">
        <v>46870.05928854167</v>
      </c>
      <c r="AK694" s="11">
        <v>46701</v>
      </c>
      <c r="AL694" s="10">
        <v>169</v>
      </c>
      <c r="AM694">
        <v>44533.56</v>
      </c>
      <c r="AN694">
        <v>0.9465349999999999</v>
      </c>
      <c r="AO694" s="40" t="str">
        <f>E694&amp;F694&amp;U694</f>
        <v>B9HENGI</v>
      </c>
      <c r="AP694" s="40" t="str">
        <f>_xlfn.XLOOKUP(AO694,CrossRef!N:N,CrossRef!A:A,"NOT FOUND",0)</f>
        <v>B9H100000</v>
      </c>
      <c r="AQ694" s="40" t="str">
        <f>IFERROR(_xlfn.XLOOKUP(AO694,CrossRef!$N:$N,CrossRef!$E:$E,"Not Found"),"-")</f>
        <v>16M</v>
      </c>
      <c r="AR694" s="40" t="str">
        <f>IFERROR(_xlfn.XLOOKUP(AO694,CrossRef!$N:$N,CrossRef!$G:$G,"Not Found"),"-")</f>
        <v>1000 - ENGINE</v>
      </c>
      <c r="AS694" s="40" t="str">
        <f>IFERROR(_xlfn.XLOOKUP(AO694,CrossRef!$N:$N,CrossRef!$H:$H,"Not Found"),"-")</f>
        <v>00 - (NONE)</v>
      </c>
    </row>
    <row r="695" spans="1:45" hidden="1" x14ac:dyDescent="0.3">
      <c r="A695" s="38" t="str">
        <f>E695&amp;F695&amp;U695</f>
        <v>RJSDRIV-FIDVLH</v>
      </c>
      <c r="B695" s="38" t="str">
        <f>I695&amp;D695&amp;C695</f>
        <v>DZ82084050LT</v>
      </c>
      <c r="C695" s="38" t="str">
        <f>_xlfn.XLOOKUP(A695,CrossRef!N:N,CrossRef!D:D,"",0)</f>
        <v>LT</v>
      </c>
      <c r="D695" s="38" t="str">
        <f>_xlfn.XLOOKUP(A695,CrossRef!N:N,CrossRef!C:C,"",0)</f>
        <v>4050</v>
      </c>
      <c r="E695" s="38" t="str">
        <f>LEFT(M695,3)</f>
        <v>RJS</v>
      </c>
      <c r="F695" s="38" t="str">
        <f>_xlfn.TEXTAFTER(J695,"-")</f>
        <v>DRIV-FIDV</v>
      </c>
      <c r="G695" t="s">
        <v>2813</v>
      </c>
      <c r="H695" t="s">
        <v>2814</v>
      </c>
      <c r="I695" t="s">
        <v>4528</v>
      </c>
      <c r="J695" s="7" t="s">
        <v>1463</v>
      </c>
      <c r="K695" t="s">
        <v>2638</v>
      </c>
      <c r="L695" t="s">
        <v>37</v>
      </c>
      <c r="M695" t="s">
        <v>4529</v>
      </c>
      <c r="N695" t="s">
        <v>2640</v>
      </c>
      <c r="O695" t="s">
        <v>2653</v>
      </c>
      <c r="P695" t="s">
        <v>2642</v>
      </c>
      <c r="Q695" t="s">
        <v>2662</v>
      </c>
      <c r="R695" t="s">
        <v>4864</v>
      </c>
      <c r="S695" t="s">
        <v>2655</v>
      </c>
      <c r="T695" t="s">
        <v>3213</v>
      </c>
      <c r="U695" t="s">
        <v>59</v>
      </c>
      <c r="V695" s="7" t="s">
        <v>507</v>
      </c>
      <c r="W695" s="8">
        <v>12000</v>
      </c>
      <c r="X695" t="s">
        <v>4865</v>
      </c>
      <c r="Y695" t="s">
        <v>4590</v>
      </c>
      <c r="Z695" s="8">
        <v>21830</v>
      </c>
      <c r="AA695" s="9">
        <v>4.0599999999999996</v>
      </c>
      <c r="AB695" s="8">
        <v>28195.22</v>
      </c>
      <c r="AD695" s="10">
        <v>4375564</v>
      </c>
      <c r="AE695" s="11">
        <v>45121</v>
      </c>
      <c r="AF695" s="8">
        <v>13110.6</v>
      </c>
      <c r="AG695" s="8">
        <v>3280.5999999999985</v>
      </c>
      <c r="AH695" s="12">
        <v>0.2733833333333332</v>
      </c>
      <c r="AI695" s="8">
        <v>808.02955665024604</v>
      </c>
      <c r="AJ695" s="11">
        <v>47033.029556631947</v>
      </c>
      <c r="AK695" s="11">
        <v>47322</v>
      </c>
      <c r="AL695" s="10">
        <v>-289</v>
      </c>
      <c r="AM695">
        <v>26283.82</v>
      </c>
      <c r="AN695">
        <v>1.0977683333333332</v>
      </c>
      <c r="AO695" s="40" t="str">
        <f>E695&amp;F695&amp;U695</f>
        <v>RJSDRIV-FIDVLH</v>
      </c>
      <c r="AP695" s="40" t="str">
        <f>_xlfn.XLOOKUP(AO695,CrossRef!N:N,CrossRef!A:A,"NOT FOUND",0)</f>
        <v>RJS4050LT</v>
      </c>
      <c r="AQ695" s="40" t="str">
        <f>IFERROR(_xlfn.XLOOKUP(AO695,CrossRef!$N:$N,CrossRef!$E:$E,"Not Found"),"-")</f>
        <v>D9T</v>
      </c>
      <c r="AR695" s="40" t="str">
        <f>IFERROR(_xlfn.XLOOKUP(AO695,CrossRef!$N:$N,CrossRef!$G:$G,"Not Found"),"-")</f>
        <v>4050 - FINAL DRIVE</v>
      </c>
      <c r="AS695" s="40" t="str">
        <f>IFERROR(_xlfn.XLOOKUP(AO695,CrossRef!$N:$N,CrossRef!$H:$H,"Not Found"),"-")</f>
        <v>LT - LEFT</v>
      </c>
    </row>
    <row r="696" spans="1:45" hidden="1" x14ac:dyDescent="0.3">
      <c r="A696" s="38" t="str">
        <f>E696&amp;F696&amp;U696</f>
        <v>2BWENGI</v>
      </c>
      <c r="B696" s="38" t="str">
        <f>I696&amp;D696&amp;C696</f>
        <v>TD6651100000</v>
      </c>
      <c r="C696" s="38" t="str">
        <f>_xlfn.XLOOKUP(A696,CrossRef!N:N,CrossRef!D:D,"",0)</f>
        <v>00</v>
      </c>
      <c r="D696" s="38" t="str">
        <f>_xlfn.XLOOKUP(A696,CrossRef!N:N,CrossRef!C:C,"",0)</f>
        <v>1000</v>
      </c>
      <c r="E696" s="38" t="str">
        <f>LEFT(M696,3)</f>
        <v>2BW</v>
      </c>
      <c r="F696" s="38" t="str">
        <f>_xlfn.TEXTAFTER(J696,"-")</f>
        <v>ENGI</v>
      </c>
      <c r="G696" t="s">
        <v>2695</v>
      </c>
      <c r="H696" t="s">
        <v>2696</v>
      </c>
      <c r="I696" t="s">
        <v>4533</v>
      </c>
      <c r="J696" s="7" t="s">
        <v>1464</v>
      </c>
      <c r="K696" t="s">
        <v>2638</v>
      </c>
      <c r="L696" t="s">
        <v>180</v>
      </c>
      <c r="M696" t="s">
        <v>4534</v>
      </c>
      <c r="N696" t="s">
        <v>2640</v>
      </c>
      <c r="O696" t="s">
        <v>2871</v>
      </c>
      <c r="P696" t="s">
        <v>2642</v>
      </c>
      <c r="Q696" t="s">
        <v>2640</v>
      </c>
      <c r="R696" t="s">
        <v>4866</v>
      </c>
      <c r="S696" t="s">
        <v>2657</v>
      </c>
      <c r="T696" t="s">
        <v>2657</v>
      </c>
      <c r="U696" t="s">
        <v>2657</v>
      </c>
      <c r="V696" s="7" t="s">
        <v>45</v>
      </c>
      <c r="W696" s="8">
        <v>18000</v>
      </c>
      <c r="X696" t="s">
        <v>4867</v>
      </c>
      <c r="Y696" t="s">
        <v>4868</v>
      </c>
      <c r="Z696" s="8">
        <v>43358</v>
      </c>
      <c r="AA696" s="9">
        <v>14.42</v>
      </c>
      <c r="AB696" s="8">
        <v>476355.23</v>
      </c>
      <c r="AD696" s="10">
        <v>0</v>
      </c>
      <c r="AE696" s="11"/>
      <c r="AF696" s="8">
        <v>28641</v>
      </c>
      <c r="AG696" s="8">
        <v>3283</v>
      </c>
      <c r="AH696" s="12">
        <v>0.18238888888888888</v>
      </c>
      <c r="AI696" s="8">
        <v>227.66990291262135</v>
      </c>
      <c r="AJ696" s="11">
        <v>46452.669902893518</v>
      </c>
      <c r="AK696" s="11">
        <v>46566</v>
      </c>
      <c r="AL696" s="10">
        <v>-114</v>
      </c>
      <c r="AM696">
        <v>48275.22</v>
      </c>
      <c r="AN696">
        <v>1.0907900000000001</v>
      </c>
      <c r="AO696" s="40" t="str">
        <f>E696&amp;F696&amp;U696</f>
        <v>2BWENGI</v>
      </c>
      <c r="AP696" s="40" t="str">
        <f>_xlfn.XLOOKUP(AO696,CrossRef!N:N,CrossRef!A:A,"NOT FOUND",0)</f>
        <v>2BW100000</v>
      </c>
      <c r="AQ696" s="40" t="str">
        <f>IFERROR(_xlfn.XLOOKUP(AO696,CrossRef!$N:$N,CrossRef!$E:$E,"Not Found"),"-")</f>
        <v>789C</v>
      </c>
      <c r="AR696" s="40" t="str">
        <f>IFERROR(_xlfn.XLOOKUP(AO696,CrossRef!$N:$N,CrossRef!$G:$G,"Not Found"),"-")</f>
        <v>1000 - ENGINE</v>
      </c>
      <c r="AS696" s="40" t="str">
        <f>IFERROR(_xlfn.XLOOKUP(AO696,CrossRef!$N:$N,CrossRef!$H:$H,"Not Found"),"-")</f>
        <v>00 - (NONE)</v>
      </c>
    </row>
    <row r="697" spans="1:45" hidden="1" x14ac:dyDescent="0.3">
      <c r="A697" s="38" t="str">
        <f>E697&amp;F697&amp;U697</f>
        <v>2BWENGI-COSY</v>
      </c>
      <c r="B697" s="38" t="str">
        <f>I697&amp;D697&amp;C697</f>
        <v>TD6651135300</v>
      </c>
      <c r="C697" s="38" t="str">
        <f>_xlfn.XLOOKUP(A697,CrossRef!N:N,CrossRef!D:D,"",0)</f>
        <v>00</v>
      </c>
      <c r="D697" s="38" t="str">
        <f>_xlfn.XLOOKUP(A697,CrossRef!N:N,CrossRef!C:C,"",0)</f>
        <v>1353</v>
      </c>
      <c r="E697" s="38" t="str">
        <f>LEFT(M697,3)</f>
        <v>2BW</v>
      </c>
      <c r="F697" s="38" t="str">
        <f>_xlfn.TEXTAFTER(J697,"-")</f>
        <v>ENGI-COSY</v>
      </c>
      <c r="G697" t="s">
        <v>2695</v>
      </c>
      <c r="H697" t="s">
        <v>2696</v>
      </c>
      <c r="I697" t="s">
        <v>4533</v>
      </c>
      <c r="J697" s="7" t="s">
        <v>1465</v>
      </c>
      <c r="K697" t="s">
        <v>2638</v>
      </c>
      <c r="L697" t="s">
        <v>180</v>
      </c>
      <c r="M697" t="s">
        <v>4534</v>
      </c>
      <c r="N697" t="s">
        <v>2640</v>
      </c>
      <c r="O697" t="s">
        <v>2871</v>
      </c>
      <c r="P697" t="s">
        <v>2642</v>
      </c>
      <c r="Q697" t="s">
        <v>2640</v>
      </c>
      <c r="R697" t="s">
        <v>4869</v>
      </c>
      <c r="S697" t="s">
        <v>2657</v>
      </c>
      <c r="T697" t="s">
        <v>2657</v>
      </c>
      <c r="U697" t="s">
        <v>2657</v>
      </c>
      <c r="V697" s="7" t="s">
        <v>220</v>
      </c>
      <c r="W697" s="8">
        <v>18000</v>
      </c>
      <c r="X697" t="s">
        <v>4870</v>
      </c>
      <c r="Y697" t="s">
        <v>4871</v>
      </c>
      <c r="Z697" s="8">
        <v>43358</v>
      </c>
      <c r="AA697" s="9">
        <v>14.42</v>
      </c>
      <c r="AB697" s="8">
        <v>53570.98</v>
      </c>
      <c r="AD697" s="10">
        <v>0</v>
      </c>
      <c r="AE697" s="11"/>
      <c r="AF697" s="8">
        <v>28641</v>
      </c>
      <c r="AG697" s="8">
        <v>3283</v>
      </c>
      <c r="AH697" s="12">
        <v>0.18238888888888888</v>
      </c>
      <c r="AI697" s="8">
        <v>227.66990291262135</v>
      </c>
      <c r="AJ697" s="11">
        <v>46452.669902893518</v>
      </c>
      <c r="AK697" s="11">
        <v>46566</v>
      </c>
      <c r="AL697" s="10">
        <v>-114</v>
      </c>
      <c r="AM697">
        <v>48275.22</v>
      </c>
      <c r="AN697">
        <v>1.0907900000000001</v>
      </c>
      <c r="AO697" s="40" t="str">
        <f>E697&amp;F697&amp;U697</f>
        <v>2BWENGI-COSY</v>
      </c>
      <c r="AP697" s="40" t="str">
        <f>_xlfn.XLOOKUP(AO697,CrossRef!N:N,CrossRef!A:A,"NOT FOUND",0)</f>
        <v>2BW135300</v>
      </c>
      <c r="AQ697" s="40" t="str">
        <f>IFERROR(_xlfn.XLOOKUP(AO697,CrossRef!$N:$N,CrossRef!$E:$E,"Not Found"),"-")</f>
        <v>789C</v>
      </c>
      <c r="AR697" s="40" t="str">
        <f>IFERROR(_xlfn.XLOOKUP(AO697,CrossRef!$N:$N,CrossRef!$G:$G,"Not Found"),"-")</f>
        <v>1353 - RADIATOR</v>
      </c>
      <c r="AS697" s="40" t="str">
        <f>IFERROR(_xlfn.XLOOKUP(AO697,CrossRef!$N:$N,CrossRef!$H:$H,"Not Found"),"-")</f>
        <v>00 - (NONE)</v>
      </c>
    </row>
    <row r="698" spans="1:45" hidden="1" x14ac:dyDescent="0.3">
      <c r="A698" s="38" t="str">
        <f>E698&amp;F698&amp;U698</f>
        <v>340UCRG-FIDV-FIDRRH</v>
      </c>
      <c r="B698" s="38" t="str">
        <f>I698&amp;D698&amp;C698</f>
        <v>QEX0104050RI</v>
      </c>
      <c r="C698" s="38" t="str">
        <f>_xlfn.XLOOKUP(A698,CrossRef!N:N,CrossRef!D:D,"",0)</f>
        <v>RI</v>
      </c>
      <c r="D698" s="38" t="str">
        <f>_xlfn.XLOOKUP(A698,CrossRef!N:N,CrossRef!C:C,"",0)</f>
        <v>4050</v>
      </c>
      <c r="E698" s="38" t="str">
        <f>LEFT(M698,3)</f>
        <v>340</v>
      </c>
      <c r="F698" s="38" t="str">
        <f>_xlfn.TEXTAFTER(J698,"-")</f>
        <v>UCRG-FIDV-FIDR</v>
      </c>
      <c r="G698" t="s">
        <v>2635</v>
      </c>
      <c r="H698" t="s">
        <v>2636</v>
      </c>
      <c r="I698" t="s">
        <v>2754</v>
      </c>
      <c r="J698" s="7" t="s">
        <v>563</v>
      </c>
      <c r="K698" t="s">
        <v>2638</v>
      </c>
      <c r="L698" t="s">
        <v>2755</v>
      </c>
      <c r="M698" t="s">
        <v>2756</v>
      </c>
      <c r="N698" t="s">
        <v>2652</v>
      </c>
      <c r="O698" t="s">
        <v>2641</v>
      </c>
      <c r="P698" t="s">
        <v>2642</v>
      </c>
      <c r="Q698" t="s">
        <v>2662</v>
      </c>
      <c r="R698" t="s">
        <v>4872</v>
      </c>
      <c r="S698" t="s">
        <v>2655</v>
      </c>
      <c r="T698" t="s">
        <v>3213</v>
      </c>
      <c r="U698" t="s">
        <v>63</v>
      </c>
      <c r="V698" s="7" t="s">
        <v>564</v>
      </c>
      <c r="W698" s="8">
        <v>33000</v>
      </c>
      <c r="X698" t="s">
        <v>4873</v>
      </c>
      <c r="Y698" t="s">
        <v>4874</v>
      </c>
      <c r="Z698" s="8">
        <v>67445</v>
      </c>
      <c r="AA698" s="9">
        <v>9.0399999999999991</v>
      </c>
      <c r="AB698" s="8">
        <v>1026274.3</v>
      </c>
      <c r="AD698" s="10">
        <v>4385973</v>
      </c>
      <c r="AE698" s="11">
        <v>43951</v>
      </c>
      <c r="AF698" s="8">
        <v>37730.400000000001</v>
      </c>
      <c r="AG698" s="8">
        <v>3285.3999999999942</v>
      </c>
      <c r="AH698" s="12">
        <v>9.9557575757575581E-2</v>
      </c>
      <c r="AI698" s="8">
        <v>363.42920353982242</v>
      </c>
      <c r="AJ698" s="11">
        <v>46588.429203553242</v>
      </c>
      <c r="AK698" s="11">
        <v>49449</v>
      </c>
      <c r="AL698" s="10">
        <v>-2861</v>
      </c>
      <c r="AM698">
        <v>96589.959999999992</v>
      </c>
      <c r="AO698" s="40" t="str">
        <f>E698&amp;F698&amp;U698</f>
        <v>340UCRG-FIDV-FIDRRH</v>
      </c>
      <c r="AP698" s="40" t="str">
        <f>_xlfn.XLOOKUP(AO698,CrossRef!N:N,CrossRef!A:A,"NOT FOUND",0)</f>
        <v>3404050RI</v>
      </c>
      <c r="AQ698" s="40">
        <f>IFERROR(_xlfn.XLOOKUP(AO698,CrossRef!$N:$N,CrossRef!$E:$E,"Not Found"),"-")</f>
        <v>6060</v>
      </c>
      <c r="AR698" s="40" t="str">
        <f>IFERROR(_xlfn.XLOOKUP(AO698,CrossRef!$N:$N,CrossRef!$G:$G,"Not Found"),"-")</f>
        <v>4050 - FINAL DRIVE</v>
      </c>
      <c r="AS698" s="40" t="str">
        <f>IFERROR(_xlfn.XLOOKUP(AO698,CrossRef!$N:$N,CrossRef!$H:$H,"Not Found"),"-")</f>
        <v>RI - RIGHT</v>
      </c>
    </row>
    <row r="699" spans="1:45" hidden="1" x14ac:dyDescent="0.3">
      <c r="A699" s="38" t="str">
        <f>E699&amp;F699&amp;U699</f>
        <v>HCMHYSY-CYHYLH</v>
      </c>
      <c r="B699" s="38" t="str">
        <f>I699&amp;D699&amp;C699</f>
        <v>EX70525456LT</v>
      </c>
      <c r="C699" s="38" t="str">
        <f>_xlfn.XLOOKUP(A699,CrossRef!N:N,CrossRef!D:D,"",0)</f>
        <v>LT</v>
      </c>
      <c r="D699" s="38" t="str">
        <f>_xlfn.XLOOKUP(A699,CrossRef!N:N,CrossRef!C:C,"",0)</f>
        <v>5456</v>
      </c>
      <c r="E699" s="38" t="str">
        <f>LEFT(M699,3)</f>
        <v>HCM</v>
      </c>
      <c r="F699" s="38" t="str">
        <f>_xlfn.TEXTAFTER(J699,"-")</f>
        <v>HYSY-CYHY</v>
      </c>
      <c r="G699" t="s">
        <v>2648</v>
      </c>
      <c r="H699" t="s">
        <v>2649</v>
      </c>
      <c r="I699" t="s">
        <v>3774</v>
      </c>
      <c r="J699" s="7" t="s">
        <v>697</v>
      </c>
      <c r="K699" t="s">
        <v>2668</v>
      </c>
      <c r="L699" t="s">
        <v>224</v>
      </c>
      <c r="M699" t="s">
        <v>3775</v>
      </c>
      <c r="N699" t="s">
        <v>2640</v>
      </c>
      <c r="O699" t="s">
        <v>2653</v>
      </c>
      <c r="P699" t="s">
        <v>2642</v>
      </c>
      <c r="Q699" t="s">
        <v>2640</v>
      </c>
      <c r="R699" t="s">
        <v>4875</v>
      </c>
      <c r="S699" t="s">
        <v>2644</v>
      </c>
      <c r="T699" t="s">
        <v>2939</v>
      </c>
      <c r="U699" t="s">
        <v>59</v>
      </c>
      <c r="V699" s="7" t="s">
        <v>699</v>
      </c>
      <c r="W699" s="8">
        <v>10000</v>
      </c>
      <c r="X699" t="s">
        <v>4876</v>
      </c>
      <c r="Y699" t="s">
        <v>4728</v>
      </c>
      <c r="Z699" s="8">
        <v>43135.9</v>
      </c>
      <c r="AA699" s="9">
        <v>5.94</v>
      </c>
      <c r="AB699" s="8">
        <v>55802.43</v>
      </c>
      <c r="AD699" s="10">
        <v>4491738</v>
      </c>
      <c r="AE699" s="11">
        <v>45358</v>
      </c>
      <c r="AF699" s="8">
        <v>36459</v>
      </c>
      <c r="AG699" s="8">
        <v>3323.0999999999985</v>
      </c>
      <c r="AH699" s="12">
        <v>0.33230999999999983</v>
      </c>
      <c r="AI699" s="8">
        <v>559.44444444444412</v>
      </c>
      <c r="AJ699" s="11">
        <v>46784.444444444445</v>
      </c>
      <c r="AK699" s="11">
        <v>47961</v>
      </c>
      <c r="AL699" s="10">
        <v>-1177</v>
      </c>
      <c r="AM699">
        <v>53447.740000000005</v>
      </c>
      <c r="AN699">
        <v>1.6988740000000004</v>
      </c>
      <c r="AO699" s="40" t="str">
        <f>E699&amp;F699&amp;U699</f>
        <v>HCMHYSY-CYHYLH</v>
      </c>
      <c r="AP699" s="40" t="str">
        <f>_xlfn.XLOOKUP(AO699,CrossRef!N:N,CrossRef!A:A,"NOT FOUND",0)</f>
        <v>HCM5456LT</v>
      </c>
      <c r="AQ699" s="40" t="str">
        <f>IFERROR(_xlfn.XLOOKUP(AO699,CrossRef!$N:$N,CrossRef!$E:$E,"Not Found"),"-")</f>
        <v>EX2500</v>
      </c>
      <c r="AR699" s="40" t="str">
        <f>IFERROR(_xlfn.XLOOKUP(AO699,CrossRef!$N:$N,CrossRef!$G:$G,"Not Found"),"-")</f>
        <v>5456 - BOOM CYLINDER</v>
      </c>
      <c r="AS699" s="40" t="str">
        <f>IFERROR(_xlfn.XLOOKUP(AO699,CrossRef!$N:$N,CrossRef!$H:$H,"Not Found"),"-")</f>
        <v>LT - LEFT</v>
      </c>
    </row>
    <row r="700" spans="1:45" hidden="1" x14ac:dyDescent="0.3">
      <c r="A700" s="38" t="str">
        <f>E700&amp;F700&amp;U700</f>
        <v>DHJSURE-TMSG-SGB4RHR</v>
      </c>
      <c r="B700" s="38" t="str">
        <f>I700&amp;D700&amp;C700</f>
        <v>EX7094</v>
      </c>
      <c r="C700" s="38" t="str">
        <f>_xlfn.XLOOKUP(A700,CrossRef!N:N,CrossRef!D:D,"",0)</f>
        <v/>
      </c>
      <c r="D700" s="38" t="str">
        <f>_xlfn.XLOOKUP(A700,CrossRef!N:N,CrossRef!C:C,"",0)</f>
        <v/>
      </c>
      <c r="E700" s="38" t="str">
        <f>MID(M700,FIND("DH",M700),3)</f>
        <v>DHJ</v>
      </c>
      <c r="F700" s="38" t="str">
        <f>_xlfn.TEXTAFTER(J700,"-")</f>
        <v>SURE-TMSG-SGB4</v>
      </c>
      <c r="G700" t="s">
        <v>2725</v>
      </c>
      <c r="H700" t="s">
        <v>2726</v>
      </c>
      <c r="I700" t="s">
        <v>2727</v>
      </c>
      <c r="J700" s="7" t="s">
        <v>986</v>
      </c>
      <c r="K700" t="s">
        <v>2638</v>
      </c>
      <c r="L700" t="s">
        <v>2728</v>
      </c>
      <c r="M700" t="s">
        <v>2729</v>
      </c>
      <c r="N700" t="s">
        <v>2640</v>
      </c>
      <c r="O700" t="s">
        <v>2653</v>
      </c>
      <c r="P700" t="s">
        <v>2642</v>
      </c>
      <c r="Q700" t="s">
        <v>2640</v>
      </c>
      <c r="R700" t="s">
        <v>2948</v>
      </c>
      <c r="S700" t="s">
        <v>2655</v>
      </c>
      <c r="T700" t="s">
        <v>2949</v>
      </c>
      <c r="U700" t="s">
        <v>494</v>
      </c>
      <c r="V700" s="7" t="s">
        <v>751</v>
      </c>
      <c r="W700" s="8">
        <v>15000</v>
      </c>
      <c r="X700" t="s">
        <v>2950</v>
      </c>
      <c r="Y700" t="s">
        <v>2951</v>
      </c>
      <c r="Z700" s="8">
        <v>70079</v>
      </c>
      <c r="AA700" s="9">
        <v>2.64</v>
      </c>
      <c r="AB700" s="8">
        <v>43471.76</v>
      </c>
      <c r="AD700" s="10">
        <v>4326588</v>
      </c>
      <c r="AE700" s="11">
        <v>44107</v>
      </c>
      <c r="AF700" s="8">
        <v>44569.2</v>
      </c>
      <c r="AG700" s="8">
        <v>-10509.800000000003</v>
      </c>
      <c r="AH700" s="12">
        <v>-0.70065333333333357</v>
      </c>
      <c r="AI700" s="8">
        <v>-3980.9848484848494</v>
      </c>
      <c r="AJ700" s="11">
        <v>42244.015151504631</v>
      </c>
      <c r="AK700" s="11">
        <v>45146</v>
      </c>
      <c r="AL700" s="10">
        <v>-2902</v>
      </c>
      <c r="AM700">
        <v>67230.44</v>
      </c>
      <c r="AN700">
        <v>1.5107493333333337</v>
      </c>
      <c r="AO700" s="40" t="str">
        <f>E700&amp;F700&amp;U700</f>
        <v>DHJSURE-TMSG-SGB4RHR</v>
      </c>
      <c r="AP700" s="40" t="str">
        <f>_xlfn.XLOOKUP(AO700,CrossRef!N:N,CrossRef!A:A,"NOT FOUND",0)</f>
        <v>NOT FOUND</v>
      </c>
      <c r="AQ700" s="40" t="str">
        <f>IFERROR(_xlfn.XLOOKUP(AO700,CrossRef!$N:$N,CrossRef!$E:$E,"Not Found"),"-")</f>
        <v>Not Found</v>
      </c>
      <c r="AR700" s="40" t="str">
        <f>IFERROR(_xlfn.XLOOKUP(AO700,CrossRef!$N:$N,CrossRef!$G:$G,"Not Found"),"-")</f>
        <v>Not Found</v>
      </c>
      <c r="AS700" s="40" t="str">
        <f>IFERROR(_xlfn.XLOOKUP(AO700,CrossRef!$N:$N,CrossRef!$H:$H,"Not Found"),"-")</f>
        <v>Not Found</v>
      </c>
    </row>
    <row r="701" spans="1:45" hidden="1" x14ac:dyDescent="0.3">
      <c r="A701" s="38" t="str">
        <f>E701&amp;F701&amp;U701</f>
        <v>SSPDRIV-DIFF</v>
      </c>
      <c r="B701" s="38" t="str">
        <f>I701&amp;D701&amp;C701</f>
        <v>TD6347325800</v>
      </c>
      <c r="C701" s="38" t="str">
        <f>_xlfn.XLOOKUP(A701,CrossRef!N:N,CrossRef!D:D,"",0)</f>
        <v>00</v>
      </c>
      <c r="D701" s="38" t="str">
        <f>_xlfn.XLOOKUP(A701,CrossRef!N:N,CrossRef!C:C,"",0)</f>
        <v>3258</v>
      </c>
      <c r="E701" s="38" t="str">
        <f>LEFT(M701,3)</f>
        <v>SSP</v>
      </c>
      <c r="F701" s="38" t="str">
        <f>_xlfn.TEXTAFTER(J701,"-")</f>
        <v>DRIV-DIFF</v>
      </c>
      <c r="G701" t="s">
        <v>2725</v>
      </c>
      <c r="H701" t="s">
        <v>2726</v>
      </c>
      <c r="I701" t="s">
        <v>2826</v>
      </c>
      <c r="J701" s="7" t="s">
        <v>1467</v>
      </c>
      <c r="K701" t="s">
        <v>2638</v>
      </c>
      <c r="L701" t="s">
        <v>183</v>
      </c>
      <c r="M701" t="s">
        <v>2827</v>
      </c>
      <c r="N701" t="s">
        <v>2640</v>
      </c>
      <c r="O701" t="s">
        <v>2803</v>
      </c>
      <c r="P701" t="s">
        <v>2642</v>
      </c>
      <c r="Q701" t="s">
        <v>2640</v>
      </c>
      <c r="R701" t="s">
        <v>4879</v>
      </c>
      <c r="S701" t="s">
        <v>2655</v>
      </c>
      <c r="T701" t="s">
        <v>2656</v>
      </c>
      <c r="U701" t="s">
        <v>2657</v>
      </c>
      <c r="V701" s="7" t="s">
        <v>473</v>
      </c>
      <c r="W701" s="8">
        <v>24000</v>
      </c>
      <c r="X701" t="s">
        <v>4880</v>
      </c>
      <c r="Y701" t="s">
        <v>3575</v>
      </c>
      <c r="Z701" s="8">
        <v>46546</v>
      </c>
      <c r="AA701" s="9">
        <v>12.55</v>
      </c>
      <c r="AB701" s="8">
        <v>81159.33</v>
      </c>
      <c r="AD701" s="10">
        <v>0</v>
      </c>
      <c r="AE701" s="11"/>
      <c r="AF701" s="8">
        <v>25892</v>
      </c>
      <c r="AG701" s="8">
        <v>3346</v>
      </c>
      <c r="AH701" s="12">
        <v>0.13941666666666666</v>
      </c>
      <c r="AI701" s="8">
        <v>266.61354581673305</v>
      </c>
      <c r="AJ701" s="11">
        <v>46491.61354583333</v>
      </c>
      <c r="AK701" s="11">
        <v>46465</v>
      </c>
      <c r="AL701" s="10">
        <v>26</v>
      </c>
      <c r="AM701">
        <v>49558</v>
      </c>
      <c r="AN701">
        <v>0.98608333333333331</v>
      </c>
      <c r="AO701" s="40" t="str">
        <f>E701&amp;F701&amp;U701</f>
        <v>SSPDRIV-DIFF</v>
      </c>
      <c r="AP701" s="40" t="str">
        <f>_xlfn.XLOOKUP(AO701,CrossRef!N:N,CrossRef!A:A,"NOT FOUND",0)</f>
        <v>SSP325800</v>
      </c>
      <c r="AQ701" s="40" t="str">
        <f>IFERROR(_xlfn.XLOOKUP(AO701,CrossRef!$N:$N,CrossRef!$E:$E,"Not Found"),"-")</f>
        <v>793F</v>
      </c>
      <c r="AR701" s="40" t="str">
        <f>IFERROR(_xlfn.XLOOKUP(AO701,CrossRef!$N:$N,CrossRef!$G:$G,"Not Found"),"-")</f>
        <v>3258 - DIFFERENTIAL</v>
      </c>
      <c r="AS701" s="40" t="str">
        <f>IFERROR(_xlfn.XLOOKUP(AO701,CrossRef!$N:$N,CrossRef!$H:$H,"Not Found"),"-")</f>
        <v>00 - (NONE)</v>
      </c>
    </row>
    <row r="702" spans="1:45" hidden="1" x14ac:dyDescent="0.3">
      <c r="A702" s="38" t="str">
        <f>E702&amp;F702&amp;U702</f>
        <v>FDBENGI</v>
      </c>
      <c r="B702" s="38" t="str">
        <f>I702&amp;D702&amp;C702</f>
        <v>QTD23100000</v>
      </c>
      <c r="C702" s="38" t="str">
        <f>_xlfn.XLOOKUP(A702,CrossRef!N:N,CrossRef!D:D,"",0)</f>
        <v>00</v>
      </c>
      <c r="D702" s="38" t="str">
        <f>_xlfn.XLOOKUP(A702,CrossRef!N:N,CrossRef!C:C,"",0)</f>
        <v>1000</v>
      </c>
      <c r="E702" s="38" t="str">
        <f>LEFT(M702,3)</f>
        <v>FDB</v>
      </c>
      <c r="F702" s="38" t="str">
        <f>_xlfn.TEXTAFTER(J702,"-")</f>
        <v>ENGI</v>
      </c>
      <c r="G702" t="s">
        <v>2635</v>
      </c>
      <c r="H702" t="s">
        <v>2636</v>
      </c>
      <c r="I702" t="s">
        <v>3006</v>
      </c>
      <c r="J702" s="7" t="s">
        <v>1468</v>
      </c>
      <c r="K702" t="s">
        <v>2638</v>
      </c>
      <c r="L702" t="s">
        <v>155</v>
      </c>
      <c r="M702" t="s">
        <v>3007</v>
      </c>
      <c r="N702" t="s">
        <v>2640</v>
      </c>
      <c r="O702" t="s">
        <v>2641</v>
      </c>
      <c r="P702" t="s">
        <v>2642</v>
      </c>
      <c r="Q702" t="s">
        <v>2640</v>
      </c>
      <c r="R702" t="s">
        <v>4881</v>
      </c>
      <c r="S702" t="s">
        <v>2655</v>
      </c>
      <c r="T702" t="s">
        <v>3265</v>
      </c>
      <c r="U702" t="s">
        <v>2657</v>
      </c>
      <c r="V702" s="7" t="s">
        <v>154</v>
      </c>
      <c r="W702" s="8">
        <v>17600</v>
      </c>
      <c r="X702" t="s">
        <v>4882</v>
      </c>
      <c r="Y702" t="s">
        <v>3406</v>
      </c>
      <c r="Z702" s="8">
        <v>95814</v>
      </c>
      <c r="AA702" s="9">
        <v>12.78</v>
      </c>
      <c r="AB702" s="8">
        <v>606271.82999999996</v>
      </c>
      <c r="AD702" s="10">
        <v>4315221</v>
      </c>
      <c r="AE702" s="11">
        <v>44937</v>
      </c>
      <c r="AF702" s="8">
        <v>81562</v>
      </c>
      <c r="AG702" s="8">
        <v>3348</v>
      </c>
      <c r="AH702" s="12">
        <v>0.19022727272727272</v>
      </c>
      <c r="AI702" s="8">
        <v>261.97183098591552</v>
      </c>
      <c r="AJ702" s="11">
        <v>46486.971830983799</v>
      </c>
      <c r="AK702" s="11">
        <v>46514</v>
      </c>
      <c r="AL702" s="10">
        <v>-28</v>
      </c>
      <c r="AM702">
        <v>99507.42</v>
      </c>
      <c r="AN702">
        <v>1.0196261363636363</v>
      </c>
      <c r="AO702" s="40" t="str">
        <f>E702&amp;F702&amp;U702</f>
        <v>FDBENGI</v>
      </c>
      <c r="AP702" s="40" t="str">
        <f>_xlfn.XLOOKUP(AO702,CrossRef!N:N,CrossRef!A:A,"NOT FOUND",0)</f>
        <v>FDB100000</v>
      </c>
      <c r="AQ702" s="40" t="str">
        <f>IFERROR(_xlfn.XLOOKUP(AO702,CrossRef!$N:$N,CrossRef!$E:$E,"Not Found"),"-")</f>
        <v>793D</v>
      </c>
      <c r="AR702" s="40" t="str">
        <f>IFERROR(_xlfn.XLOOKUP(AO702,CrossRef!$N:$N,CrossRef!$G:$G,"Not Found"),"-")</f>
        <v>1000 - ENGINE</v>
      </c>
      <c r="AS702" s="40" t="str">
        <f>IFERROR(_xlfn.XLOOKUP(AO702,CrossRef!$N:$N,CrossRef!$H:$H,"Not Found"),"-")</f>
        <v>00 - (NONE)</v>
      </c>
    </row>
    <row r="703" spans="1:45" hidden="1" x14ac:dyDescent="0.3">
      <c r="A703" s="38" t="str">
        <f>E703&amp;F703&amp;U703</f>
        <v>2BWENGI</v>
      </c>
      <c r="B703" s="38" t="str">
        <f>I703&amp;D703&amp;C703</f>
        <v>TD6650100000</v>
      </c>
      <c r="C703" s="38" t="str">
        <f>_xlfn.XLOOKUP(A703,CrossRef!N:N,CrossRef!D:D,"",0)</f>
        <v>00</v>
      </c>
      <c r="D703" s="38" t="str">
        <f>_xlfn.XLOOKUP(A703,CrossRef!N:N,CrossRef!C:C,"",0)</f>
        <v>1000</v>
      </c>
      <c r="E703" s="38" t="str">
        <f>LEFT(M703,3)</f>
        <v>2BW</v>
      </c>
      <c r="F703" s="38" t="str">
        <f>_xlfn.TEXTAFTER(J703,"-")</f>
        <v>ENGI</v>
      </c>
      <c r="G703" t="s">
        <v>2695</v>
      </c>
      <c r="H703" t="s">
        <v>2696</v>
      </c>
      <c r="I703" t="s">
        <v>4113</v>
      </c>
      <c r="J703" s="7" t="s">
        <v>1469</v>
      </c>
      <c r="K703" t="s">
        <v>2638</v>
      </c>
      <c r="L703" t="s">
        <v>180</v>
      </c>
      <c r="M703" t="s">
        <v>4114</v>
      </c>
      <c r="N703" t="s">
        <v>2640</v>
      </c>
      <c r="O703" t="s">
        <v>2871</v>
      </c>
      <c r="P703" t="s">
        <v>2642</v>
      </c>
      <c r="Q703" t="s">
        <v>2640</v>
      </c>
      <c r="R703" t="s">
        <v>4883</v>
      </c>
      <c r="S703" t="s">
        <v>2657</v>
      </c>
      <c r="T703" t="s">
        <v>2657</v>
      </c>
      <c r="U703" t="s">
        <v>2657</v>
      </c>
      <c r="V703" s="7" t="s">
        <v>45</v>
      </c>
      <c r="W703" s="8">
        <v>18000</v>
      </c>
      <c r="X703" t="s">
        <v>4884</v>
      </c>
      <c r="Y703" t="s">
        <v>4868</v>
      </c>
      <c r="Z703" s="8">
        <v>39657</v>
      </c>
      <c r="AA703" s="9">
        <v>12.37</v>
      </c>
      <c r="AB703" s="8">
        <v>476355.23</v>
      </c>
      <c r="AD703" s="10">
        <v>0</v>
      </c>
      <c r="AE703" s="11"/>
      <c r="AF703" s="8">
        <v>25012</v>
      </c>
      <c r="AG703" s="8">
        <v>3355</v>
      </c>
      <c r="AH703" s="12">
        <v>0.18638888888888888</v>
      </c>
      <c r="AI703" s="8">
        <v>271.22069523039613</v>
      </c>
      <c r="AJ703" s="11">
        <v>46496.220695219905</v>
      </c>
      <c r="AK703" s="11">
        <v>46573</v>
      </c>
      <c r="AL703" s="10">
        <v>-77</v>
      </c>
      <c r="AM703">
        <v>43961.760000000002</v>
      </c>
      <c r="AN703">
        <v>1.0527644444444446</v>
      </c>
      <c r="AO703" s="40" t="str">
        <f>E703&amp;F703&amp;U703</f>
        <v>2BWENGI</v>
      </c>
      <c r="AP703" s="40" t="str">
        <f>_xlfn.XLOOKUP(AO703,CrossRef!N:N,CrossRef!A:A,"NOT FOUND",0)</f>
        <v>2BW100000</v>
      </c>
      <c r="AQ703" s="40" t="str">
        <f>IFERROR(_xlfn.XLOOKUP(AO703,CrossRef!$N:$N,CrossRef!$E:$E,"Not Found"),"-")</f>
        <v>789C</v>
      </c>
      <c r="AR703" s="40" t="str">
        <f>IFERROR(_xlfn.XLOOKUP(AO703,CrossRef!$N:$N,CrossRef!$G:$G,"Not Found"),"-")</f>
        <v>1000 - ENGINE</v>
      </c>
      <c r="AS703" s="40" t="str">
        <f>IFERROR(_xlfn.XLOOKUP(AO703,CrossRef!$N:$N,CrossRef!$H:$H,"Not Found"),"-")</f>
        <v>00 - (NONE)</v>
      </c>
    </row>
    <row r="704" spans="1:45" hidden="1" x14ac:dyDescent="0.3">
      <c r="A704" s="38" t="str">
        <f>E704&amp;F704&amp;U704</f>
        <v>2BWENGI-COSY</v>
      </c>
      <c r="B704" s="38" t="str">
        <f>I704&amp;D704&amp;C704</f>
        <v>TD6650135300</v>
      </c>
      <c r="C704" s="38" t="str">
        <f>_xlfn.XLOOKUP(A704,CrossRef!N:N,CrossRef!D:D,"",0)</f>
        <v>00</v>
      </c>
      <c r="D704" s="38" t="str">
        <f>_xlfn.XLOOKUP(A704,CrossRef!N:N,CrossRef!C:C,"",0)</f>
        <v>1353</v>
      </c>
      <c r="E704" s="38" t="str">
        <f>LEFT(M704,3)</f>
        <v>2BW</v>
      </c>
      <c r="F704" s="38" t="str">
        <f>_xlfn.TEXTAFTER(J704,"-")</f>
        <v>ENGI-COSY</v>
      </c>
      <c r="G704" t="s">
        <v>2695</v>
      </c>
      <c r="H704" t="s">
        <v>2696</v>
      </c>
      <c r="I704" t="s">
        <v>4113</v>
      </c>
      <c r="J704" s="7" t="s">
        <v>1470</v>
      </c>
      <c r="K704" t="s">
        <v>2638</v>
      </c>
      <c r="L704" t="s">
        <v>180</v>
      </c>
      <c r="M704" t="s">
        <v>4114</v>
      </c>
      <c r="N704" t="s">
        <v>2640</v>
      </c>
      <c r="O704" t="s">
        <v>2871</v>
      </c>
      <c r="P704" t="s">
        <v>2642</v>
      </c>
      <c r="Q704" t="s">
        <v>2640</v>
      </c>
      <c r="R704" t="s">
        <v>4885</v>
      </c>
      <c r="S704" t="s">
        <v>2657</v>
      </c>
      <c r="T704" t="s">
        <v>2657</v>
      </c>
      <c r="U704" t="s">
        <v>2657</v>
      </c>
      <c r="V704" s="7" t="s">
        <v>220</v>
      </c>
      <c r="W704" s="8">
        <v>18000</v>
      </c>
      <c r="X704" t="s">
        <v>4886</v>
      </c>
      <c r="Y704" t="s">
        <v>4871</v>
      </c>
      <c r="Z704" s="8">
        <v>39657</v>
      </c>
      <c r="AA704" s="9">
        <v>12.37</v>
      </c>
      <c r="AB704" s="8">
        <v>53570.98</v>
      </c>
      <c r="AD704" s="10">
        <v>0</v>
      </c>
      <c r="AE704" s="11"/>
      <c r="AF704" s="8">
        <v>25012</v>
      </c>
      <c r="AG704" s="8">
        <v>3355</v>
      </c>
      <c r="AH704" s="12">
        <v>0.18638888888888888</v>
      </c>
      <c r="AI704" s="8">
        <v>271.22069523039613</v>
      </c>
      <c r="AJ704" s="11">
        <v>46496.220695219905</v>
      </c>
      <c r="AK704" s="11">
        <v>46573</v>
      </c>
      <c r="AL704" s="10">
        <v>-77</v>
      </c>
      <c r="AM704">
        <v>43961.760000000002</v>
      </c>
      <c r="AN704">
        <v>1.0527644444444446</v>
      </c>
      <c r="AO704" s="40" t="str">
        <f>E704&amp;F704&amp;U704</f>
        <v>2BWENGI-COSY</v>
      </c>
      <c r="AP704" s="40" t="str">
        <f>_xlfn.XLOOKUP(AO704,CrossRef!N:N,CrossRef!A:A,"NOT FOUND",0)</f>
        <v>2BW135300</v>
      </c>
      <c r="AQ704" s="40" t="str">
        <f>IFERROR(_xlfn.XLOOKUP(AO704,CrossRef!$N:$N,CrossRef!$E:$E,"Not Found"),"-")</f>
        <v>789C</v>
      </c>
      <c r="AR704" s="40" t="str">
        <f>IFERROR(_xlfn.XLOOKUP(AO704,CrossRef!$N:$N,CrossRef!$G:$G,"Not Found"),"-")</f>
        <v>1353 - RADIATOR</v>
      </c>
      <c r="AS704" s="40" t="str">
        <f>IFERROR(_xlfn.XLOOKUP(AO704,CrossRef!$N:$N,CrossRef!$H:$H,"Not Found"),"-")</f>
        <v>00 - (NONE)</v>
      </c>
    </row>
    <row r="705" spans="1:45" hidden="1" x14ac:dyDescent="0.3">
      <c r="A705" s="38" t="str">
        <f>E705&amp;F705&amp;U705</f>
        <v>HCMUCRG-FIDV-FIDRRH</v>
      </c>
      <c r="B705" s="38" t="str">
        <f>I705&amp;D705&amp;C705</f>
        <v>EX7096</v>
      </c>
      <c r="C705" s="38" t="str">
        <f>_xlfn.XLOOKUP(A705,CrossRef!N:N,CrossRef!D:D,"",0)</f>
        <v/>
      </c>
      <c r="D705" s="38" t="str">
        <f>_xlfn.XLOOKUP(A705,CrossRef!N:N,CrossRef!C:C,"",0)</f>
        <v/>
      </c>
      <c r="E705" s="38" t="str">
        <f>LEFT(M705,3)</f>
        <v>HCM</v>
      </c>
      <c r="F705" s="38" t="str">
        <f>_xlfn.TEXTAFTER(J705,"-")</f>
        <v>UCRG-FIDV-FIDR</v>
      </c>
      <c r="G705" t="s">
        <v>2635</v>
      </c>
      <c r="H705" t="s">
        <v>2636</v>
      </c>
      <c r="I705" t="s">
        <v>2772</v>
      </c>
      <c r="J705" s="7" t="s">
        <v>1471</v>
      </c>
      <c r="K705" t="s">
        <v>2668</v>
      </c>
      <c r="L705" t="s">
        <v>227</v>
      </c>
      <c r="M705" t="s">
        <v>2773</v>
      </c>
      <c r="N705" t="s">
        <v>2640</v>
      </c>
      <c r="O705" t="s">
        <v>2653</v>
      </c>
      <c r="P705" t="s">
        <v>2642</v>
      </c>
      <c r="Q705" t="s">
        <v>2662</v>
      </c>
      <c r="R705" t="s">
        <v>4887</v>
      </c>
      <c r="S705" t="s">
        <v>2655</v>
      </c>
      <c r="T705" t="s">
        <v>3213</v>
      </c>
      <c r="U705" t="s">
        <v>63</v>
      </c>
      <c r="V705" s="7" t="s">
        <v>1472</v>
      </c>
      <c r="W705" s="8">
        <v>17500</v>
      </c>
      <c r="X705" t="s">
        <v>4888</v>
      </c>
      <c r="Y705" t="s">
        <v>4627</v>
      </c>
      <c r="Z705" s="8">
        <v>49793</v>
      </c>
      <c r="AA705" s="9">
        <v>6.54</v>
      </c>
      <c r="AB705" s="8">
        <v>207610.52</v>
      </c>
      <c r="AD705" s="10">
        <v>4803572</v>
      </c>
      <c r="AE705" s="11">
        <v>44468</v>
      </c>
      <c r="AF705" s="8">
        <v>35666</v>
      </c>
      <c r="AG705" s="8">
        <v>3373</v>
      </c>
      <c r="AH705" s="12">
        <v>0.19274285714285713</v>
      </c>
      <c r="AI705" s="8">
        <v>515.74923547400613</v>
      </c>
      <c r="AJ705" s="11">
        <v>46740.749235451389</v>
      </c>
      <c r="AK705" s="11">
        <v>46074</v>
      </c>
      <c r="AL705" s="10">
        <v>666</v>
      </c>
      <c r="AM705">
        <v>48805.46</v>
      </c>
      <c r="AN705">
        <v>0.75082628571428567</v>
      </c>
      <c r="AO705" s="40" t="str">
        <f>E705&amp;F705&amp;U705</f>
        <v>HCMUCRG-FIDV-FIDRRH</v>
      </c>
      <c r="AP705" s="40" t="str">
        <f>_xlfn.XLOOKUP(AO705,CrossRef!N:N,CrossRef!A:A,"NOT FOUND",0)</f>
        <v>NOT FOUND</v>
      </c>
      <c r="AQ705" s="40" t="str">
        <f>IFERROR(_xlfn.XLOOKUP(AO705,CrossRef!$N:$N,CrossRef!$E:$E,"Not Found"),"-")</f>
        <v>Not Found</v>
      </c>
      <c r="AR705" s="40" t="str">
        <f>IFERROR(_xlfn.XLOOKUP(AO705,CrossRef!$N:$N,CrossRef!$G:$G,"Not Found"),"-")</f>
        <v>Not Found</v>
      </c>
      <c r="AS705" s="40" t="str">
        <f>IFERROR(_xlfn.XLOOKUP(AO705,CrossRef!$N:$N,CrossRef!$H:$H,"Not Found"),"-")</f>
        <v>Not Found</v>
      </c>
    </row>
    <row r="706" spans="1:45" hidden="1" x14ac:dyDescent="0.3">
      <c r="A706" s="38" t="str">
        <f>E706&amp;F706&amp;U706</f>
        <v>MSYDRIV-TQCV</v>
      </c>
      <c r="B706" s="38" t="str">
        <f>I706&amp;D706&amp;C706</f>
        <v>TD6663310100</v>
      </c>
      <c r="C706" s="38" t="str">
        <f>_xlfn.XLOOKUP(A706,CrossRef!N:N,CrossRef!D:D,"",0)</f>
        <v>00</v>
      </c>
      <c r="D706" s="38" t="str">
        <f>_xlfn.XLOOKUP(A706,CrossRef!N:N,CrossRef!C:C,"",0)</f>
        <v>3101</v>
      </c>
      <c r="E706" s="38" t="str">
        <f>LEFT(M706,3)</f>
        <v>MSY</v>
      </c>
      <c r="F706" s="38" t="str">
        <f>_xlfn.TEXTAFTER(J706,"-")</f>
        <v>DRIV-TQCV</v>
      </c>
      <c r="G706" t="s">
        <v>2725</v>
      </c>
      <c r="H706" t="s">
        <v>2726</v>
      </c>
      <c r="I706" t="s">
        <v>3044</v>
      </c>
      <c r="J706" s="7" t="s">
        <v>1473</v>
      </c>
      <c r="K706" t="s">
        <v>2638</v>
      </c>
      <c r="L706" t="s">
        <v>193</v>
      </c>
      <c r="M706" t="s">
        <v>3045</v>
      </c>
      <c r="N706" t="s">
        <v>2640</v>
      </c>
      <c r="O706" t="s">
        <v>2871</v>
      </c>
      <c r="P706" t="s">
        <v>2642</v>
      </c>
      <c r="Q706" t="s">
        <v>2640</v>
      </c>
      <c r="R706" t="s">
        <v>4889</v>
      </c>
      <c r="S706" t="s">
        <v>2655</v>
      </c>
      <c r="T706" t="s">
        <v>2678</v>
      </c>
      <c r="U706" t="s">
        <v>2657</v>
      </c>
      <c r="V706" s="7" t="s">
        <v>399</v>
      </c>
      <c r="W706" s="8">
        <v>20000</v>
      </c>
      <c r="X706" t="s">
        <v>4890</v>
      </c>
      <c r="Y706" t="s">
        <v>4891</v>
      </c>
      <c r="Z706" s="8">
        <v>60760.61</v>
      </c>
      <c r="AA706" s="9">
        <v>13.98</v>
      </c>
      <c r="AB706" s="8">
        <v>0</v>
      </c>
      <c r="AD706" s="10">
        <v>0</v>
      </c>
      <c r="AE706" s="11"/>
      <c r="AF706" s="8">
        <v>44144</v>
      </c>
      <c r="AG706" s="8">
        <v>3383.3899999999994</v>
      </c>
      <c r="AH706" s="12">
        <v>0.16916949999999997</v>
      </c>
      <c r="AI706" s="8">
        <v>242.01645207439194</v>
      </c>
      <c r="AJ706" s="11">
        <v>46467.016452083335</v>
      </c>
      <c r="AK706" s="11">
        <v>46449</v>
      </c>
      <c r="AL706" s="10">
        <v>18</v>
      </c>
      <c r="AM706">
        <v>63892.13</v>
      </c>
      <c r="AN706">
        <v>0.98740649999999985</v>
      </c>
      <c r="AO706" s="40" t="str">
        <f>E706&amp;F706&amp;U706</f>
        <v>MSYDRIV-TQCV</v>
      </c>
      <c r="AP706" s="40" t="str">
        <f>_xlfn.XLOOKUP(AO706,CrossRef!N:N,CrossRef!A:A,"NOT FOUND",0)</f>
        <v>MSY310100</v>
      </c>
      <c r="AQ706" s="40" t="str">
        <f>IFERROR(_xlfn.XLOOKUP(AO706,CrossRef!$N:$N,CrossRef!$E:$E,"Not Found"),"-")</f>
        <v>785D WC</v>
      </c>
      <c r="AR706" s="40" t="str">
        <f>IFERROR(_xlfn.XLOOKUP(AO706,CrossRef!$N:$N,CrossRef!$G:$G,"Not Found"),"-")</f>
        <v>3101 - TORQUE CONVERTER</v>
      </c>
      <c r="AS706" s="40" t="str">
        <f>IFERROR(_xlfn.XLOOKUP(AO706,CrossRef!$N:$N,CrossRef!$H:$H,"Not Found"),"-")</f>
        <v>00 - (NONE)</v>
      </c>
    </row>
    <row r="707" spans="1:45" hidden="1" x14ac:dyDescent="0.3">
      <c r="A707" s="38" t="str">
        <f>E707&amp;F707&amp;U707</f>
        <v>MSYENGI</v>
      </c>
      <c r="B707" s="38" t="str">
        <f>I707&amp;D707&amp;C707</f>
        <v>TD6663100000</v>
      </c>
      <c r="C707" s="38" t="str">
        <f>_xlfn.XLOOKUP(A707,CrossRef!N:N,CrossRef!D:D,"",0)</f>
        <v>00</v>
      </c>
      <c r="D707" s="38" t="str">
        <f>_xlfn.XLOOKUP(A707,CrossRef!N:N,CrossRef!C:C,"",0)</f>
        <v>1000</v>
      </c>
      <c r="E707" s="38" t="str">
        <f>LEFT(M707,3)</f>
        <v>MSY</v>
      </c>
      <c r="F707" s="38" t="str">
        <f>_xlfn.TEXTAFTER(J707,"-")</f>
        <v>ENGI</v>
      </c>
      <c r="G707" t="s">
        <v>2725</v>
      </c>
      <c r="H707" t="s">
        <v>2726</v>
      </c>
      <c r="I707" t="s">
        <v>3044</v>
      </c>
      <c r="J707" s="7" t="s">
        <v>1474</v>
      </c>
      <c r="K707" t="s">
        <v>2638</v>
      </c>
      <c r="L707" t="s">
        <v>193</v>
      </c>
      <c r="M707" t="s">
        <v>3045</v>
      </c>
      <c r="N707" t="s">
        <v>2640</v>
      </c>
      <c r="O707" t="s">
        <v>2871</v>
      </c>
      <c r="P707" t="s">
        <v>2642</v>
      </c>
      <c r="Q707" t="s">
        <v>2640</v>
      </c>
      <c r="R707" t="s">
        <v>4892</v>
      </c>
      <c r="S707" t="s">
        <v>2655</v>
      </c>
      <c r="T707" t="s">
        <v>3265</v>
      </c>
      <c r="U707" t="s">
        <v>2657</v>
      </c>
      <c r="V707" s="7" t="s">
        <v>22</v>
      </c>
      <c r="W707" s="8">
        <v>20000</v>
      </c>
      <c r="X707" t="s">
        <v>4893</v>
      </c>
      <c r="Y707" t="s">
        <v>4894</v>
      </c>
      <c r="Z707" s="8">
        <v>60760.61</v>
      </c>
      <c r="AA707" s="9">
        <v>13.98</v>
      </c>
      <c r="AB707" s="8">
        <v>0</v>
      </c>
      <c r="AD707" s="10">
        <v>0</v>
      </c>
      <c r="AE707" s="11"/>
      <c r="AF707" s="8">
        <v>44144</v>
      </c>
      <c r="AG707" s="8">
        <v>3383.3899999999994</v>
      </c>
      <c r="AH707" s="12">
        <v>0.16916949999999997</v>
      </c>
      <c r="AI707" s="8">
        <v>242.01645207439194</v>
      </c>
      <c r="AJ707" s="11">
        <v>46467.016452083335</v>
      </c>
      <c r="AK707" s="11">
        <v>46449</v>
      </c>
      <c r="AL707" s="10">
        <v>18</v>
      </c>
      <c r="AM707">
        <v>63892.13</v>
      </c>
      <c r="AN707">
        <v>0.98740649999999985</v>
      </c>
      <c r="AO707" s="40" t="str">
        <f>E707&amp;F707&amp;U707</f>
        <v>MSYENGI</v>
      </c>
      <c r="AP707" s="40" t="str">
        <f>_xlfn.XLOOKUP(AO707,CrossRef!N:N,CrossRef!A:A,"NOT FOUND",0)</f>
        <v>MSY100000</v>
      </c>
      <c r="AQ707" s="40" t="str">
        <f>IFERROR(_xlfn.XLOOKUP(AO707,CrossRef!$N:$N,CrossRef!$E:$E,"Not Found"),"-")</f>
        <v>785D WC</v>
      </c>
      <c r="AR707" s="40" t="str">
        <f>IFERROR(_xlfn.XLOOKUP(AO707,CrossRef!$N:$N,CrossRef!$G:$G,"Not Found"),"-")</f>
        <v>1000 - ENGINE</v>
      </c>
      <c r="AS707" s="40" t="str">
        <f>IFERROR(_xlfn.XLOOKUP(AO707,CrossRef!$N:$N,CrossRef!$H:$H,"Not Found"),"-")</f>
        <v>00 - (NONE)</v>
      </c>
    </row>
    <row r="708" spans="1:45" hidden="1" x14ac:dyDescent="0.3">
      <c r="A708" s="38" t="str">
        <f>E708&amp;F708&amp;U708</f>
        <v>HCMBCKT</v>
      </c>
      <c r="B708" s="38" t="str">
        <f>I708&amp;D708&amp;C708</f>
        <v>EX7085</v>
      </c>
      <c r="C708" s="38" t="str">
        <f>_xlfn.XLOOKUP(A708,CrossRef!N:N,CrossRef!D:D,"",0)</f>
        <v/>
      </c>
      <c r="D708" s="38" t="str">
        <f>_xlfn.XLOOKUP(A708,CrossRef!N:N,CrossRef!C:C,"",0)</f>
        <v/>
      </c>
      <c r="E708" s="38" t="str">
        <f>LEFT(M708,3)</f>
        <v>HCM</v>
      </c>
      <c r="F708" s="38" t="str">
        <f>_xlfn.TEXTAFTER(J708,"-")</f>
        <v>BCKT</v>
      </c>
      <c r="G708" t="s">
        <v>2648</v>
      </c>
      <c r="H708" t="s">
        <v>2649</v>
      </c>
      <c r="I708" t="s">
        <v>3119</v>
      </c>
      <c r="J708" s="7" t="s">
        <v>1475</v>
      </c>
      <c r="K708" t="s">
        <v>2668</v>
      </c>
      <c r="L708" t="s">
        <v>772</v>
      </c>
      <c r="M708" t="s">
        <v>3120</v>
      </c>
      <c r="N708" t="s">
        <v>2640</v>
      </c>
      <c r="O708" t="s">
        <v>2653</v>
      </c>
      <c r="P708" t="s">
        <v>2642</v>
      </c>
      <c r="Q708" t="s">
        <v>2640</v>
      </c>
      <c r="R708" t="s">
        <v>4895</v>
      </c>
      <c r="S708" t="s">
        <v>2671</v>
      </c>
      <c r="T708" t="s">
        <v>2672</v>
      </c>
      <c r="U708" t="s">
        <v>2657</v>
      </c>
      <c r="V708" s="7" t="s">
        <v>808</v>
      </c>
      <c r="W708" s="8">
        <v>10000</v>
      </c>
      <c r="X708" t="s">
        <v>4896</v>
      </c>
      <c r="Y708" t="s">
        <v>4897</v>
      </c>
      <c r="Z708" s="8">
        <v>39816.800000000003</v>
      </c>
      <c r="AA708" s="9">
        <v>6.36</v>
      </c>
      <c r="AB708" s="8">
        <v>164730</v>
      </c>
      <c r="AD708" s="10">
        <v>4472918</v>
      </c>
      <c r="AE708" s="11">
        <v>45490</v>
      </c>
      <c r="AF708" s="8">
        <v>33216.400000000001</v>
      </c>
      <c r="AG708" s="8">
        <v>3399.5999999999985</v>
      </c>
      <c r="AH708" s="12">
        <v>0.33995999999999987</v>
      </c>
      <c r="AI708" s="8">
        <v>534.52830188679218</v>
      </c>
      <c r="AJ708" s="11">
        <v>46759.528301886574</v>
      </c>
      <c r="AK708" s="11">
        <v>48105</v>
      </c>
      <c r="AL708" s="10">
        <v>-1346</v>
      </c>
      <c r="AM708">
        <v>51773.600000000006</v>
      </c>
      <c r="AN708">
        <v>1.8557200000000005</v>
      </c>
      <c r="AO708" s="40" t="str">
        <f>E708&amp;F708&amp;U708</f>
        <v>HCMBCKT</v>
      </c>
      <c r="AP708" s="40" t="str">
        <f>_xlfn.XLOOKUP(AO708,CrossRef!N:N,CrossRef!A:A,"NOT FOUND",0)</f>
        <v>NOT FOUND</v>
      </c>
      <c r="AQ708" s="40" t="str">
        <f>IFERROR(_xlfn.XLOOKUP(AO708,CrossRef!$N:$N,CrossRef!$E:$E,"Not Found"),"-")</f>
        <v>Not Found</v>
      </c>
      <c r="AR708" s="40" t="str">
        <f>IFERROR(_xlfn.XLOOKUP(AO708,CrossRef!$N:$N,CrossRef!$G:$G,"Not Found"),"-")</f>
        <v>Not Found</v>
      </c>
      <c r="AS708" s="40" t="str">
        <f>IFERROR(_xlfn.XLOOKUP(AO708,CrossRef!$N:$N,CrossRef!$H:$H,"Not Found"),"-")</f>
        <v>Not Found</v>
      </c>
    </row>
    <row r="709" spans="1:45" hidden="1" x14ac:dyDescent="0.3">
      <c r="A709" s="38" t="str">
        <f>E709&amp;F709&amp;U709</f>
        <v>7ERDRIV-TMSN</v>
      </c>
      <c r="B709" s="38" t="str">
        <f>I709&amp;D709&amp;C709</f>
        <v>TS2199303000</v>
      </c>
      <c r="C709" s="38" t="str">
        <f>_xlfn.XLOOKUP(A709,CrossRef!N:N,CrossRef!D:D,"",0)</f>
        <v>00</v>
      </c>
      <c r="D709" s="38" t="str">
        <f>_xlfn.XLOOKUP(A709,CrossRef!N:N,CrossRef!C:C,"",0)</f>
        <v>3030</v>
      </c>
      <c r="E709" s="38" t="str">
        <f>LEFT(M709,3)</f>
        <v>7ER</v>
      </c>
      <c r="F709" s="38" t="str">
        <f>_xlfn.TEXTAFTER(J709,"-")</f>
        <v>DRIV-TMSN</v>
      </c>
      <c r="G709" t="s">
        <v>2635</v>
      </c>
      <c r="H709" t="s">
        <v>2636</v>
      </c>
      <c r="I709" t="s">
        <v>4288</v>
      </c>
      <c r="J709" s="7" t="s">
        <v>1476</v>
      </c>
      <c r="K709" t="s">
        <v>2638</v>
      </c>
      <c r="L709" t="s">
        <v>196</v>
      </c>
      <c r="M709" t="s">
        <v>4289</v>
      </c>
      <c r="N709" t="s">
        <v>2640</v>
      </c>
      <c r="O709" t="s">
        <v>2653</v>
      </c>
      <c r="P709" t="s">
        <v>2642</v>
      </c>
      <c r="Q709" t="s">
        <v>2640</v>
      </c>
      <c r="R709" t="s">
        <v>4898</v>
      </c>
      <c r="S709" t="s">
        <v>2655</v>
      </c>
      <c r="T709" t="s">
        <v>2818</v>
      </c>
      <c r="U709" t="s">
        <v>2657</v>
      </c>
      <c r="V709" s="7" t="s">
        <v>327</v>
      </c>
      <c r="W709" s="8">
        <v>18000</v>
      </c>
      <c r="X709" t="s">
        <v>4899</v>
      </c>
      <c r="Y709" t="s">
        <v>4900</v>
      </c>
      <c r="Z709" s="8">
        <v>53902</v>
      </c>
      <c r="AA709" s="9">
        <v>5.14</v>
      </c>
      <c r="AB709" s="8">
        <v>61387.68</v>
      </c>
      <c r="AD709" s="10">
        <v>4535933</v>
      </c>
      <c r="AE709" s="11">
        <v>44502</v>
      </c>
      <c r="AF709" s="8">
        <v>39318</v>
      </c>
      <c r="AG709" s="8">
        <v>3416</v>
      </c>
      <c r="AH709" s="12">
        <v>0.18977777777777777</v>
      </c>
      <c r="AI709" s="8">
        <v>664.59143968871604</v>
      </c>
      <c r="AJ709" s="11">
        <v>46889.591439699077</v>
      </c>
      <c r="AK709" s="11">
        <v>49347</v>
      </c>
      <c r="AL709" s="10">
        <v>-2458</v>
      </c>
      <c r="AM709">
        <v>69949.08</v>
      </c>
      <c r="AN709">
        <v>1.7017266666666668</v>
      </c>
      <c r="AO709" s="40" t="str">
        <f>E709&amp;F709&amp;U709</f>
        <v>7ERDRIV-TMSN</v>
      </c>
      <c r="AP709" s="40" t="str">
        <f>_xlfn.XLOOKUP(AO709,CrossRef!N:N,CrossRef!A:A,"NOT FOUND",0)</f>
        <v>7ER303000</v>
      </c>
      <c r="AQ709" s="40" t="str">
        <f>IFERROR(_xlfn.XLOOKUP(AO709,CrossRef!$N:$N,CrossRef!$E:$E,"Not Found"),"-")</f>
        <v>773D</v>
      </c>
      <c r="AR709" s="40" t="str">
        <f>IFERROR(_xlfn.XLOOKUP(AO709,CrossRef!$N:$N,CrossRef!$G:$G,"Not Found"),"-")</f>
        <v>3030 - TRANSMISSION</v>
      </c>
      <c r="AS709" s="40" t="str">
        <f>IFERROR(_xlfn.XLOOKUP(AO709,CrossRef!$N:$N,CrossRef!$H:$H,"Not Found"),"-")</f>
        <v>00 - (NONE)</v>
      </c>
    </row>
    <row r="710" spans="1:45" hidden="1" x14ac:dyDescent="0.3">
      <c r="A710" s="38" t="str">
        <f>E710&amp;F710&amp;U710</f>
        <v>KMTDRIV</v>
      </c>
      <c r="B710" s="38" t="str">
        <f>I710&amp;D710&amp;C710</f>
        <v>DZ8221325800</v>
      </c>
      <c r="C710" s="38" t="str">
        <f>_xlfn.XLOOKUP(A710,CrossRef!N:N,CrossRef!D:D,"",0)</f>
        <v>00</v>
      </c>
      <c r="D710" s="38" t="str">
        <f>_xlfn.XLOOKUP(A710,CrossRef!N:N,CrossRef!C:C,"",0)</f>
        <v>3258</v>
      </c>
      <c r="E710" s="38" t="str">
        <f>LEFT(M710,3)</f>
        <v>KMT</v>
      </c>
      <c r="F710" s="38" t="str">
        <f>_xlfn.TEXTAFTER(J710,"-")</f>
        <v>DRIV</v>
      </c>
      <c r="G710" t="s">
        <v>2813</v>
      </c>
      <c r="H710" t="s">
        <v>2814</v>
      </c>
      <c r="I710" t="s">
        <v>4901</v>
      </c>
      <c r="J710" s="7" t="s">
        <v>1477</v>
      </c>
      <c r="K710" t="s">
        <v>3397</v>
      </c>
      <c r="L710" t="s">
        <v>46</v>
      </c>
      <c r="M710" t="s">
        <v>4902</v>
      </c>
      <c r="N710" t="s">
        <v>2640</v>
      </c>
      <c r="O710" t="s">
        <v>2803</v>
      </c>
      <c r="P710" t="s">
        <v>2642</v>
      </c>
      <c r="Q710" t="s">
        <v>2662</v>
      </c>
      <c r="R710" t="s">
        <v>4903</v>
      </c>
      <c r="S710" t="s">
        <v>2655</v>
      </c>
      <c r="T710" t="s">
        <v>3704</v>
      </c>
      <c r="U710" t="s">
        <v>2657</v>
      </c>
      <c r="V710" s="7" t="s">
        <v>786</v>
      </c>
      <c r="W710" s="8">
        <v>18000</v>
      </c>
      <c r="X710" t="s">
        <v>4904</v>
      </c>
      <c r="Y710" t="s">
        <v>3706</v>
      </c>
      <c r="Z710" s="8">
        <v>14579</v>
      </c>
      <c r="AA710" s="9">
        <v>1.85</v>
      </c>
      <c r="AB710" s="8">
        <v>180746.52</v>
      </c>
      <c r="AD710" s="10">
        <v>0</v>
      </c>
      <c r="AE710" s="11"/>
      <c r="AF710" s="8"/>
      <c r="AG710" s="8">
        <v>3421</v>
      </c>
      <c r="AH710" s="12">
        <v>0.19005555555555556</v>
      </c>
      <c r="AI710" s="8">
        <v>1849.1891891891892</v>
      </c>
      <c r="AJ710" s="11">
        <v>48074.189189201388</v>
      </c>
      <c r="AK710" s="11">
        <v>46370</v>
      </c>
      <c r="AL710" s="10">
        <v>1704</v>
      </c>
      <c r="AM710">
        <v>14847.25</v>
      </c>
      <c r="AO710" s="40" t="str">
        <f>E710&amp;F710&amp;U710</f>
        <v>KMTDRIV</v>
      </c>
      <c r="AP710" s="40" t="str">
        <f>_xlfn.XLOOKUP(AO710,CrossRef!N:N,CrossRef!A:A,"NOT FOUND",0)</f>
        <v>KMT325800</v>
      </c>
      <c r="AQ710" s="40" t="str">
        <f>IFERROR(_xlfn.XLOOKUP(AO710,CrossRef!$N:$N,CrossRef!$E:$E,"Not Found"),"-")</f>
        <v>D375A-8</v>
      </c>
      <c r="AR710" s="40" t="str">
        <f>IFERROR(_xlfn.XLOOKUP(AO710,CrossRef!$N:$N,CrossRef!$G:$G,"Not Found"),"-")</f>
        <v>3258 - DIFFERENTIAL</v>
      </c>
      <c r="AS710" s="40" t="str">
        <f>IFERROR(_xlfn.XLOOKUP(AO710,CrossRef!$N:$N,CrossRef!$H:$H,"Not Found"),"-")</f>
        <v>00 - (NONE)</v>
      </c>
    </row>
    <row r="711" spans="1:45" hidden="1" x14ac:dyDescent="0.3">
      <c r="A711" s="38" t="str">
        <f>E711&amp;F711&amp;U711</f>
        <v>KMTDRIVLH</v>
      </c>
      <c r="B711" s="38" t="str">
        <f>I711&amp;D711&amp;C711</f>
        <v>DZ8221</v>
      </c>
      <c r="C711" s="38" t="str">
        <f>_xlfn.XLOOKUP(A711,CrossRef!N:N,CrossRef!D:D,"",0)</f>
        <v/>
      </c>
      <c r="D711" s="38" t="str">
        <f>_xlfn.XLOOKUP(A711,CrossRef!N:N,CrossRef!C:C,"",0)</f>
        <v/>
      </c>
      <c r="E711" s="38" t="str">
        <f>LEFT(M711,3)</f>
        <v>KMT</v>
      </c>
      <c r="F711" s="38" t="str">
        <f>_xlfn.TEXTAFTER(J711,"-")</f>
        <v>DRIV</v>
      </c>
      <c r="G711" t="s">
        <v>2813</v>
      </c>
      <c r="H711" t="s">
        <v>2814</v>
      </c>
      <c r="I711" t="s">
        <v>4901</v>
      </c>
      <c r="J711" s="7" t="s">
        <v>1477</v>
      </c>
      <c r="K711" t="s">
        <v>3397</v>
      </c>
      <c r="L711" t="s">
        <v>46</v>
      </c>
      <c r="M711" t="s">
        <v>4902</v>
      </c>
      <c r="N711" t="s">
        <v>2640</v>
      </c>
      <c r="O711" t="s">
        <v>2803</v>
      </c>
      <c r="P711" t="s">
        <v>2642</v>
      </c>
      <c r="Q711" t="s">
        <v>2662</v>
      </c>
      <c r="R711" t="s">
        <v>4905</v>
      </c>
      <c r="S711" t="s">
        <v>2655</v>
      </c>
      <c r="T711" t="s">
        <v>3213</v>
      </c>
      <c r="U711" t="s">
        <v>59</v>
      </c>
      <c r="V711" s="7" t="s">
        <v>512</v>
      </c>
      <c r="W711" s="8">
        <v>18000</v>
      </c>
      <c r="X711" t="s">
        <v>4906</v>
      </c>
      <c r="Y711" t="s">
        <v>3709</v>
      </c>
      <c r="Z711" s="8">
        <v>14579</v>
      </c>
      <c r="AA711" s="9">
        <v>1.85</v>
      </c>
      <c r="AB711" s="8">
        <v>84405.71</v>
      </c>
      <c r="AD711" s="10">
        <v>0</v>
      </c>
      <c r="AE711" s="11"/>
      <c r="AF711" s="8"/>
      <c r="AG711" s="8">
        <v>3421</v>
      </c>
      <c r="AH711" s="12">
        <v>0.19005555555555556</v>
      </c>
      <c r="AI711" s="8">
        <v>1849.1891891891892</v>
      </c>
      <c r="AJ711" s="11">
        <v>48074.189189201388</v>
      </c>
      <c r="AK711" s="11">
        <v>46370</v>
      </c>
      <c r="AL711" s="10">
        <v>1704</v>
      </c>
      <c r="AM711">
        <v>14847.25</v>
      </c>
      <c r="AO711" s="40" t="str">
        <f>E711&amp;F711&amp;U711</f>
        <v>KMTDRIVLH</v>
      </c>
      <c r="AP711" s="40" t="str">
        <f>_xlfn.XLOOKUP(AO711,CrossRef!N:N,CrossRef!A:A,"NOT FOUND",0)</f>
        <v>NOT FOUND</v>
      </c>
      <c r="AQ711" s="40" t="str">
        <f>IFERROR(_xlfn.XLOOKUP(AO711,CrossRef!$N:$N,CrossRef!$E:$E,"Not Found"),"-")</f>
        <v>Not Found</v>
      </c>
      <c r="AR711" s="40" t="str">
        <f>IFERROR(_xlfn.XLOOKUP(AO711,CrossRef!$N:$N,CrossRef!$G:$G,"Not Found"),"-")</f>
        <v>Not Found</v>
      </c>
      <c r="AS711" s="40" t="str">
        <f>IFERROR(_xlfn.XLOOKUP(AO711,CrossRef!$N:$N,CrossRef!$H:$H,"Not Found"),"-")</f>
        <v>Not Found</v>
      </c>
    </row>
    <row r="712" spans="1:45" hidden="1" x14ac:dyDescent="0.3">
      <c r="A712" s="38" t="str">
        <f>E712&amp;F712&amp;U712</f>
        <v>KMTDRIVRH</v>
      </c>
      <c r="B712" s="38" t="str">
        <f>I712&amp;D712&amp;C712</f>
        <v>DZ8221</v>
      </c>
      <c r="C712" s="38" t="str">
        <f>_xlfn.XLOOKUP(A712,CrossRef!N:N,CrossRef!D:D,"",0)</f>
        <v/>
      </c>
      <c r="D712" s="38" t="str">
        <f>_xlfn.XLOOKUP(A712,CrossRef!N:N,CrossRef!C:C,"",0)</f>
        <v/>
      </c>
      <c r="E712" s="38" t="str">
        <f>LEFT(M712,3)</f>
        <v>KMT</v>
      </c>
      <c r="F712" s="38" t="str">
        <f>_xlfn.TEXTAFTER(J712,"-")</f>
        <v>DRIV</v>
      </c>
      <c r="G712" t="s">
        <v>2813</v>
      </c>
      <c r="H712" t="s">
        <v>2814</v>
      </c>
      <c r="I712" t="s">
        <v>4901</v>
      </c>
      <c r="J712" s="7" t="s">
        <v>1477</v>
      </c>
      <c r="K712" t="s">
        <v>3397</v>
      </c>
      <c r="L712" t="s">
        <v>46</v>
      </c>
      <c r="M712" t="s">
        <v>4902</v>
      </c>
      <c r="N712" t="s">
        <v>2640</v>
      </c>
      <c r="O712" t="s">
        <v>2803</v>
      </c>
      <c r="P712" t="s">
        <v>2642</v>
      </c>
      <c r="Q712" t="s">
        <v>2662</v>
      </c>
      <c r="R712" t="s">
        <v>4907</v>
      </c>
      <c r="S712" t="s">
        <v>2655</v>
      </c>
      <c r="T712" t="s">
        <v>3213</v>
      </c>
      <c r="U712" t="s">
        <v>63</v>
      </c>
      <c r="V712" s="7" t="s">
        <v>511</v>
      </c>
      <c r="W712" s="8">
        <v>18000</v>
      </c>
      <c r="X712" t="s">
        <v>4908</v>
      </c>
      <c r="Y712" t="s">
        <v>3709</v>
      </c>
      <c r="Z712" s="8">
        <v>14579</v>
      </c>
      <c r="AA712" s="9">
        <v>1.85</v>
      </c>
      <c r="AB712" s="8">
        <v>84405.71</v>
      </c>
      <c r="AD712" s="10">
        <v>0</v>
      </c>
      <c r="AE712" s="11"/>
      <c r="AF712" s="8"/>
      <c r="AG712" s="8">
        <v>3421</v>
      </c>
      <c r="AH712" s="12">
        <v>0.19005555555555556</v>
      </c>
      <c r="AI712" s="8">
        <v>1849.1891891891892</v>
      </c>
      <c r="AJ712" s="11">
        <v>48074.189189201388</v>
      </c>
      <c r="AK712" s="11">
        <v>46370</v>
      </c>
      <c r="AL712" s="10">
        <v>1704</v>
      </c>
      <c r="AM712">
        <v>14847.25</v>
      </c>
      <c r="AO712" s="40" t="str">
        <f>E712&amp;F712&amp;U712</f>
        <v>KMTDRIVRH</v>
      </c>
      <c r="AP712" s="40" t="str">
        <f>_xlfn.XLOOKUP(AO712,CrossRef!N:N,CrossRef!A:A,"NOT FOUND",0)</f>
        <v>NOT FOUND</v>
      </c>
      <c r="AQ712" s="40" t="str">
        <f>IFERROR(_xlfn.XLOOKUP(AO712,CrossRef!$N:$N,CrossRef!$E:$E,"Not Found"),"-")</f>
        <v>Not Found</v>
      </c>
      <c r="AR712" s="40" t="str">
        <f>IFERROR(_xlfn.XLOOKUP(AO712,CrossRef!$N:$N,CrossRef!$G:$G,"Not Found"),"-")</f>
        <v>Not Found</v>
      </c>
      <c r="AS712" s="40" t="str">
        <f>IFERROR(_xlfn.XLOOKUP(AO712,CrossRef!$N:$N,CrossRef!$H:$H,"Not Found"),"-")</f>
        <v>Not Found</v>
      </c>
    </row>
    <row r="713" spans="1:45" hidden="1" x14ac:dyDescent="0.3">
      <c r="A713" s="38" t="str">
        <f>E713&amp;F713&amp;U713</f>
        <v>KMTENGI</v>
      </c>
      <c r="B713" s="38" t="str">
        <f>I713&amp;D713&amp;C713</f>
        <v>DZ8221100000</v>
      </c>
      <c r="C713" s="38" t="str">
        <f>_xlfn.XLOOKUP(A713,CrossRef!N:N,CrossRef!D:D,"",0)</f>
        <v>00</v>
      </c>
      <c r="D713" s="38" t="str">
        <f>_xlfn.XLOOKUP(A713,CrossRef!N:N,CrossRef!C:C,"",0)</f>
        <v>1000</v>
      </c>
      <c r="E713" s="38" t="str">
        <f>LEFT(M713,3)</f>
        <v>KMT</v>
      </c>
      <c r="F713" s="38" t="str">
        <f>_xlfn.TEXTAFTER(J713,"-")</f>
        <v>ENGI</v>
      </c>
      <c r="G713" t="s">
        <v>2813</v>
      </c>
      <c r="H713" t="s">
        <v>2814</v>
      </c>
      <c r="I713" t="s">
        <v>4901</v>
      </c>
      <c r="J713" s="7" t="s">
        <v>1478</v>
      </c>
      <c r="K713" t="s">
        <v>3397</v>
      </c>
      <c r="L713" t="s">
        <v>46</v>
      </c>
      <c r="M713" t="s">
        <v>4902</v>
      </c>
      <c r="N713" t="s">
        <v>2640</v>
      </c>
      <c r="O713" t="s">
        <v>2803</v>
      </c>
      <c r="P713" t="s">
        <v>2642</v>
      </c>
      <c r="Q713" t="s">
        <v>2662</v>
      </c>
      <c r="R713" t="s">
        <v>4909</v>
      </c>
      <c r="S713" t="s">
        <v>2655</v>
      </c>
      <c r="T713" t="s">
        <v>3253</v>
      </c>
      <c r="U713" t="s">
        <v>2657</v>
      </c>
      <c r="V713" s="7" t="s">
        <v>220</v>
      </c>
      <c r="W713" s="8">
        <v>18000</v>
      </c>
      <c r="X713" t="s">
        <v>4910</v>
      </c>
      <c r="Y713" t="s">
        <v>3717</v>
      </c>
      <c r="Z713" s="8">
        <v>14579</v>
      </c>
      <c r="AA713" s="9">
        <v>1.85</v>
      </c>
      <c r="AB713" s="8">
        <v>33631.620000000003</v>
      </c>
      <c r="AD713" s="10">
        <v>0</v>
      </c>
      <c r="AE713" s="11"/>
      <c r="AF713" s="8"/>
      <c r="AG713" s="8">
        <v>3421</v>
      </c>
      <c r="AH713" s="12">
        <v>0.19005555555555556</v>
      </c>
      <c r="AI713" s="8">
        <v>1849.1891891891892</v>
      </c>
      <c r="AJ713" s="11">
        <v>48074.189189201388</v>
      </c>
      <c r="AK713" s="11">
        <v>46370</v>
      </c>
      <c r="AL713" s="10">
        <v>1704</v>
      </c>
      <c r="AM713">
        <v>14847.25</v>
      </c>
      <c r="AO713" s="40" t="str">
        <f>E713&amp;F713&amp;U713</f>
        <v>KMTENGI</v>
      </c>
      <c r="AP713" s="40" t="str">
        <f>_xlfn.XLOOKUP(AO713,CrossRef!N:N,CrossRef!A:A,"NOT FOUND",0)</f>
        <v>KMT100000</v>
      </c>
      <c r="AQ713" s="40" t="str">
        <f>IFERROR(_xlfn.XLOOKUP(AO713,CrossRef!$N:$N,CrossRef!$E:$E,"Not Found"),"-")</f>
        <v>D375A-8</v>
      </c>
      <c r="AR713" s="40" t="str">
        <f>IFERROR(_xlfn.XLOOKUP(AO713,CrossRef!$N:$N,CrossRef!$G:$G,"Not Found"),"-")</f>
        <v>1000 - ENGINE</v>
      </c>
      <c r="AS713" s="40" t="str">
        <f>IFERROR(_xlfn.XLOOKUP(AO713,CrossRef!$N:$N,CrossRef!$H:$H,"Not Found"),"-")</f>
        <v>00 - (NONE)</v>
      </c>
    </row>
    <row r="714" spans="1:45" hidden="1" x14ac:dyDescent="0.3">
      <c r="A714" s="38" t="str">
        <f>E714&amp;F714&amp;U714</f>
        <v>KMTENGI</v>
      </c>
      <c r="B714" s="38" t="str">
        <f>I714&amp;D714&amp;C714</f>
        <v>DZ8221100000</v>
      </c>
      <c r="C714" s="38" t="str">
        <f>_xlfn.XLOOKUP(A714,CrossRef!N:N,CrossRef!D:D,"",0)</f>
        <v>00</v>
      </c>
      <c r="D714" s="38" t="str">
        <f>_xlfn.XLOOKUP(A714,CrossRef!N:N,CrossRef!C:C,"",0)</f>
        <v>1000</v>
      </c>
      <c r="E714" s="38" t="str">
        <f>LEFT(M714,3)</f>
        <v>KMT</v>
      </c>
      <c r="F714" s="38" t="str">
        <f>_xlfn.TEXTAFTER(J714,"-")</f>
        <v>ENGI</v>
      </c>
      <c r="G714" t="s">
        <v>2813</v>
      </c>
      <c r="H714" t="s">
        <v>2814</v>
      </c>
      <c r="I714" t="s">
        <v>4901</v>
      </c>
      <c r="J714" s="7" t="s">
        <v>1478</v>
      </c>
      <c r="K714" t="s">
        <v>3397</v>
      </c>
      <c r="L714" t="s">
        <v>46</v>
      </c>
      <c r="M714" t="s">
        <v>4902</v>
      </c>
      <c r="N714" t="s">
        <v>2640</v>
      </c>
      <c r="O714" t="s">
        <v>2803</v>
      </c>
      <c r="P714" t="s">
        <v>2642</v>
      </c>
      <c r="Q714" t="s">
        <v>2662</v>
      </c>
      <c r="R714" t="s">
        <v>4911</v>
      </c>
      <c r="S714" t="s">
        <v>2655</v>
      </c>
      <c r="T714" t="s">
        <v>3265</v>
      </c>
      <c r="U714" t="s">
        <v>2657</v>
      </c>
      <c r="V714" s="7" t="s">
        <v>45</v>
      </c>
      <c r="W714" s="8">
        <v>18000</v>
      </c>
      <c r="X714" t="s">
        <v>4912</v>
      </c>
      <c r="Y714" t="s">
        <v>3714</v>
      </c>
      <c r="Z714" s="8">
        <v>14579</v>
      </c>
      <c r="AA714" s="9">
        <v>1.85</v>
      </c>
      <c r="AB714" s="8">
        <v>197788.82</v>
      </c>
      <c r="AD714" s="10">
        <v>4694372</v>
      </c>
      <c r="AE714" s="11">
        <v>44198</v>
      </c>
      <c r="AF714" s="8">
        <v>0</v>
      </c>
      <c r="AG714" s="8">
        <v>3421</v>
      </c>
      <c r="AH714" s="12">
        <v>0.19005555555555556</v>
      </c>
      <c r="AI714" s="8">
        <v>1849.1891891891892</v>
      </c>
      <c r="AJ714" s="11">
        <v>48074.189189201388</v>
      </c>
      <c r="AK714" s="11">
        <v>46368</v>
      </c>
      <c r="AL714" s="10">
        <v>1706</v>
      </c>
      <c r="AM714">
        <v>14843.55</v>
      </c>
      <c r="AN714">
        <v>0.82464166666666661</v>
      </c>
      <c r="AO714" s="40" t="str">
        <f>E714&amp;F714&amp;U714</f>
        <v>KMTENGI</v>
      </c>
      <c r="AP714" s="40" t="str">
        <f>_xlfn.XLOOKUP(AO714,CrossRef!N:N,CrossRef!A:A,"NOT FOUND",0)</f>
        <v>KMT100000</v>
      </c>
      <c r="AQ714" s="40" t="str">
        <f>IFERROR(_xlfn.XLOOKUP(AO714,CrossRef!$N:$N,CrossRef!$E:$E,"Not Found"),"-")</f>
        <v>D375A-8</v>
      </c>
      <c r="AR714" s="40" t="str">
        <f>IFERROR(_xlfn.XLOOKUP(AO714,CrossRef!$N:$N,CrossRef!$G:$G,"Not Found"),"-")</f>
        <v>1000 - ENGINE</v>
      </c>
      <c r="AS714" s="40" t="str">
        <f>IFERROR(_xlfn.XLOOKUP(AO714,CrossRef!$N:$N,CrossRef!$H:$H,"Not Found"),"-")</f>
        <v>00 - (NONE)</v>
      </c>
    </row>
    <row r="715" spans="1:45" hidden="1" x14ac:dyDescent="0.3">
      <c r="A715" s="38" t="str">
        <f>E715&amp;F715&amp;U715</f>
        <v>KMTUCRGLH</v>
      </c>
      <c r="B715" s="38" t="str">
        <f>I715&amp;D715&amp;C715</f>
        <v>DZ82214028LT</v>
      </c>
      <c r="C715" s="38" t="str">
        <f>_xlfn.XLOOKUP(A715,CrossRef!N:N,CrossRef!D:D,"",0)</f>
        <v>LT</v>
      </c>
      <c r="D715" s="38" t="str">
        <f>_xlfn.XLOOKUP(A715,CrossRef!N:N,CrossRef!C:C,"",0)</f>
        <v>4028</v>
      </c>
      <c r="E715" s="38" t="str">
        <f>LEFT(M715,3)</f>
        <v>KMT</v>
      </c>
      <c r="F715" s="38" t="str">
        <f>_xlfn.TEXTAFTER(J715,"-")</f>
        <v>UCRG</v>
      </c>
      <c r="G715" t="s">
        <v>2813</v>
      </c>
      <c r="H715" t="s">
        <v>2814</v>
      </c>
      <c r="I715" t="s">
        <v>4901</v>
      </c>
      <c r="J715" s="7" t="s">
        <v>1479</v>
      </c>
      <c r="K715" t="s">
        <v>3397</v>
      </c>
      <c r="L715" t="s">
        <v>46</v>
      </c>
      <c r="M715" t="s">
        <v>4902</v>
      </c>
      <c r="N715" t="s">
        <v>2640</v>
      </c>
      <c r="O715" t="s">
        <v>2803</v>
      </c>
      <c r="P715" t="s">
        <v>2642</v>
      </c>
      <c r="Q715" t="s">
        <v>2640</v>
      </c>
      <c r="R715" t="s">
        <v>4913</v>
      </c>
      <c r="S715" t="s">
        <v>2671</v>
      </c>
      <c r="T715" t="s">
        <v>2767</v>
      </c>
      <c r="U715" t="s">
        <v>59</v>
      </c>
      <c r="V715" s="7" t="s">
        <v>626</v>
      </c>
      <c r="W715" s="8">
        <v>18000</v>
      </c>
      <c r="X715" t="s">
        <v>4914</v>
      </c>
      <c r="Y715" t="s">
        <v>3720</v>
      </c>
      <c r="Z715" s="8">
        <v>14579</v>
      </c>
      <c r="AA715" s="9">
        <v>1.85</v>
      </c>
      <c r="AB715" s="8">
        <v>207473.7</v>
      </c>
      <c r="AD715" s="10">
        <v>4947453</v>
      </c>
      <c r="AE715" s="11"/>
      <c r="AF715" s="8"/>
      <c r="AG715" s="8">
        <v>3421</v>
      </c>
      <c r="AH715" s="12">
        <v>0.19005555555555556</v>
      </c>
      <c r="AI715" s="8">
        <v>1849.1891891891892</v>
      </c>
      <c r="AJ715" s="11">
        <v>48074.189189201388</v>
      </c>
      <c r="AK715" s="11">
        <v>46505</v>
      </c>
      <c r="AL715" s="10">
        <v>1569</v>
      </c>
      <c r="AM715">
        <v>15097</v>
      </c>
      <c r="AO715" s="40" t="str">
        <f>E715&amp;F715&amp;U715</f>
        <v>KMTUCRGLH</v>
      </c>
      <c r="AP715" s="40" t="str">
        <f>_xlfn.XLOOKUP(AO715,CrossRef!N:N,CrossRef!A:A,"NOT FOUND",0)</f>
        <v>KMT4028LT</v>
      </c>
      <c r="AQ715" s="40" t="str">
        <f>IFERROR(_xlfn.XLOOKUP(AO715,CrossRef!$N:$N,CrossRef!$E:$E,"Not Found"),"-")</f>
        <v>D375A-8</v>
      </c>
      <c r="AR715" s="40" t="str">
        <f>IFERROR(_xlfn.XLOOKUP(AO715,CrossRef!$N:$N,CrossRef!$G:$G,"Not Found"),"-")</f>
        <v>4028 - TRACK FRAME</v>
      </c>
      <c r="AS715" s="40" t="str">
        <f>IFERROR(_xlfn.XLOOKUP(AO715,CrossRef!$N:$N,CrossRef!$H:$H,"Not Found"),"-")</f>
        <v>LT - LEFT</v>
      </c>
    </row>
    <row r="716" spans="1:45" hidden="1" x14ac:dyDescent="0.3">
      <c r="A716" s="38" t="str">
        <f>E716&amp;F716&amp;U716</f>
        <v>KMTUCRGRH</v>
      </c>
      <c r="B716" s="38" t="str">
        <f>I716&amp;D716&amp;C716</f>
        <v>DZ8221</v>
      </c>
      <c r="C716" s="38" t="str">
        <f>_xlfn.XLOOKUP(A716,CrossRef!N:N,CrossRef!D:D,"",0)</f>
        <v/>
      </c>
      <c r="D716" s="38" t="str">
        <f>_xlfn.XLOOKUP(A716,CrossRef!N:N,CrossRef!C:C,"",0)</f>
        <v/>
      </c>
      <c r="E716" s="38" t="str">
        <f>LEFT(M716,3)</f>
        <v>KMT</v>
      </c>
      <c r="F716" s="38" t="str">
        <f>_xlfn.TEXTAFTER(J716,"-")</f>
        <v>UCRG</v>
      </c>
      <c r="G716" t="s">
        <v>2813</v>
      </c>
      <c r="H716" t="s">
        <v>2814</v>
      </c>
      <c r="I716" t="s">
        <v>4901</v>
      </c>
      <c r="J716" s="7" t="s">
        <v>1479</v>
      </c>
      <c r="K716" t="s">
        <v>3397</v>
      </c>
      <c r="L716" t="s">
        <v>46</v>
      </c>
      <c r="M716" t="s">
        <v>4902</v>
      </c>
      <c r="N716" t="s">
        <v>2640</v>
      </c>
      <c r="O716" t="s">
        <v>2803</v>
      </c>
      <c r="P716" t="s">
        <v>2642</v>
      </c>
      <c r="Q716" t="s">
        <v>2640</v>
      </c>
      <c r="R716" t="s">
        <v>4915</v>
      </c>
      <c r="S716" t="s">
        <v>2671</v>
      </c>
      <c r="T716" t="s">
        <v>2767</v>
      </c>
      <c r="U716" t="s">
        <v>63</v>
      </c>
      <c r="V716" s="7" t="s">
        <v>627</v>
      </c>
      <c r="W716" s="8">
        <v>18000</v>
      </c>
      <c r="X716" t="s">
        <v>4916</v>
      </c>
      <c r="Y716" t="s">
        <v>3720</v>
      </c>
      <c r="Z716" s="8">
        <v>14579</v>
      </c>
      <c r="AA716" s="9">
        <v>1.85</v>
      </c>
      <c r="AB716" s="8">
        <v>207473.7</v>
      </c>
      <c r="AD716" s="10">
        <v>4947456</v>
      </c>
      <c r="AE716" s="11"/>
      <c r="AF716" s="8"/>
      <c r="AG716" s="8">
        <v>3421</v>
      </c>
      <c r="AH716" s="12">
        <v>0.19005555555555556</v>
      </c>
      <c r="AI716" s="8">
        <v>1849.1891891891892</v>
      </c>
      <c r="AJ716" s="11">
        <v>48074.189189201388</v>
      </c>
      <c r="AK716" s="11">
        <v>46505</v>
      </c>
      <c r="AL716" s="10">
        <v>1569</v>
      </c>
      <c r="AM716">
        <v>15097</v>
      </c>
      <c r="AO716" s="40" t="str">
        <f>E716&amp;F716&amp;U716</f>
        <v>KMTUCRGRH</v>
      </c>
      <c r="AP716" s="40" t="str">
        <f>_xlfn.XLOOKUP(AO716,CrossRef!N:N,CrossRef!A:A,"NOT FOUND",0)</f>
        <v>NOT FOUND</v>
      </c>
      <c r="AQ716" s="40" t="str">
        <f>IFERROR(_xlfn.XLOOKUP(AO716,CrossRef!$N:$N,CrossRef!$E:$E,"Not Found"),"-")</f>
        <v>Not Found</v>
      </c>
      <c r="AR716" s="40" t="str">
        <f>IFERROR(_xlfn.XLOOKUP(AO716,CrossRef!$N:$N,CrossRef!$G:$G,"Not Found"),"-")</f>
        <v>Not Found</v>
      </c>
      <c r="AS716" s="40" t="str">
        <f>IFERROR(_xlfn.XLOOKUP(AO716,CrossRef!$N:$N,CrossRef!$H:$H,"Not Found"),"-")</f>
        <v>Not Found</v>
      </c>
    </row>
    <row r="717" spans="1:45" hidden="1" x14ac:dyDescent="0.3">
      <c r="A717" s="38" t="str">
        <f>E717&amp;F717&amp;U717</f>
        <v>HCMSURE-TMSG-SGBRRR</v>
      </c>
      <c r="B717" s="38" t="str">
        <f>I717&amp;D717&amp;C717</f>
        <v>EX7086</v>
      </c>
      <c r="C717" s="38" t="str">
        <f>_xlfn.XLOOKUP(A717,CrossRef!N:N,CrossRef!D:D,"",0)</f>
        <v/>
      </c>
      <c r="D717" s="38" t="str">
        <f>_xlfn.XLOOKUP(A717,CrossRef!N:N,CrossRef!C:C,"",0)</f>
        <v/>
      </c>
      <c r="E717" s="38" t="str">
        <f>LEFT(M717,3)</f>
        <v>HCM</v>
      </c>
      <c r="F717" s="38" t="str">
        <f>_xlfn.TEXTAFTER(J717,"-")</f>
        <v>SURE-TMSG-SGBR</v>
      </c>
      <c r="G717" t="s">
        <v>2725</v>
      </c>
      <c r="H717" t="s">
        <v>2726</v>
      </c>
      <c r="I717" t="s">
        <v>2913</v>
      </c>
      <c r="J717" s="7" t="s">
        <v>1480</v>
      </c>
      <c r="K717" t="s">
        <v>2668</v>
      </c>
      <c r="L717" t="s">
        <v>415</v>
      </c>
      <c r="M717" t="s">
        <v>2914</v>
      </c>
      <c r="N717" t="s">
        <v>2640</v>
      </c>
      <c r="O717" t="s">
        <v>2653</v>
      </c>
      <c r="P717" t="s">
        <v>2642</v>
      </c>
      <c r="Q717" t="s">
        <v>2640</v>
      </c>
      <c r="R717" t="s">
        <v>4917</v>
      </c>
      <c r="S717" t="s">
        <v>2655</v>
      </c>
      <c r="T717" t="s">
        <v>2949</v>
      </c>
      <c r="U717" t="s">
        <v>230</v>
      </c>
      <c r="V717" s="7" t="s">
        <v>734</v>
      </c>
      <c r="W717" s="8">
        <v>18000</v>
      </c>
      <c r="X717" t="s">
        <v>4918</v>
      </c>
      <c r="Y717" t="s">
        <v>4243</v>
      </c>
      <c r="Z717" s="8">
        <v>47875.8</v>
      </c>
      <c r="AA717" s="9">
        <v>8.51</v>
      </c>
      <c r="AB717" s="8">
        <v>72489.41</v>
      </c>
      <c r="AD717" s="10">
        <v>4388909</v>
      </c>
      <c r="AE717" s="11">
        <v>44627</v>
      </c>
      <c r="AF717" s="8">
        <v>33324.300000000003</v>
      </c>
      <c r="AG717" s="8">
        <v>3448.5</v>
      </c>
      <c r="AH717" s="12">
        <v>0.19158333333333333</v>
      </c>
      <c r="AI717" s="8">
        <v>405.22914218566393</v>
      </c>
      <c r="AJ717" s="11">
        <v>46630.229142164353</v>
      </c>
      <c r="AK717" s="11">
        <v>48461</v>
      </c>
      <c r="AL717" s="10">
        <v>-1831</v>
      </c>
      <c r="AM717">
        <v>66904.160000000003</v>
      </c>
      <c r="AN717">
        <v>1.8655477777777778</v>
      </c>
      <c r="AO717" s="40" t="str">
        <f>E717&amp;F717&amp;U717</f>
        <v>HCMSURE-TMSG-SGBRRR</v>
      </c>
      <c r="AP717" s="40" t="str">
        <f>_xlfn.XLOOKUP(AO717,CrossRef!N:N,CrossRef!A:A,"NOT FOUND",0)</f>
        <v>NOT FOUND</v>
      </c>
      <c r="AQ717" s="40" t="str">
        <f>IFERROR(_xlfn.XLOOKUP(AO717,CrossRef!$N:$N,CrossRef!$E:$E,"Not Found"),"-")</f>
        <v>Not Found</v>
      </c>
      <c r="AR717" s="40" t="str">
        <f>IFERROR(_xlfn.XLOOKUP(AO717,CrossRef!$N:$N,CrossRef!$G:$G,"Not Found"),"-")</f>
        <v>Not Found</v>
      </c>
      <c r="AS717" s="40" t="str">
        <f>IFERROR(_xlfn.XLOOKUP(AO717,CrossRef!$N:$N,CrossRef!$H:$H,"Not Found"),"-")</f>
        <v>Not Found</v>
      </c>
    </row>
    <row r="718" spans="1:45" hidden="1" x14ac:dyDescent="0.3">
      <c r="A718" s="38" t="str">
        <f>E718&amp;F718&amp;U718</f>
        <v>340UCRG-FIDV-FIDLLH</v>
      </c>
      <c r="B718" s="38" t="str">
        <f>I718&amp;D718&amp;C718</f>
        <v>QEX0114050LT</v>
      </c>
      <c r="C718" s="38" t="str">
        <f>_xlfn.XLOOKUP(A718,CrossRef!N:N,CrossRef!D:D,"",0)</f>
        <v>LT</v>
      </c>
      <c r="D718" s="38" t="str">
        <f>_xlfn.XLOOKUP(A718,CrossRef!N:N,CrossRef!C:C,"",0)</f>
        <v>4050</v>
      </c>
      <c r="E718" s="38" t="str">
        <f>LEFT(M718,3)</f>
        <v>340</v>
      </c>
      <c r="F718" s="38" t="str">
        <f>_xlfn.TEXTAFTER(J718,"-")</f>
        <v>UCRG-FIDV-FIDL</v>
      </c>
      <c r="G718" t="s">
        <v>2635</v>
      </c>
      <c r="H718" t="s">
        <v>2636</v>
      </c>
      <c r="I718" t="s">
        <v>2838</v>
      </c>
      <c r="J718" s="7" t="s">
        <v>1481</v>
      </c>
      <c r="K718" t="s">
        <v>2638</v>
      </c>
      <c r="L718" t="s">
        <v>2755</v>
      </c>
      <c r="M718" t="s">
        <v>2839</v>
      </c>
      <c r="N718" t="s">
        <v>2640</v>
      </c>
      <c r="O718" t="s">
        <v>2641</v>
      </c>
      <c r="P718" t="s">
        <v>2642</v>
      </c>
      <c r="Q718" t="s">
        <v>2640</v>
      </c>
      <c r="R718" t="s">
        <v>4919</v>
      </c>
      <c r="S718" t="s">
        <v>2655</v>
      </c>
      <c r="T718" t="s">
        <v>3213</v>
      </c>
      <c r="U718" t="s">
        <v>59</v>
      </c>
      <c r="V718" s="7" t="s">
        <v>566</v>
      </c>
      <c r="W718" s="8">
        <v>33000</v>
      </c>
      <c r="X718" t="s">
        <v>4920</v>
      </c>
      <c r="Y718" t="s">
        <v>4921</v>
      </c>
      <c r="Z718" s="8">
        <v>69943.199999999997</v>
      </c>
      <c r="AA718" s="9">
        <v>13.19</v>
      </c>
      <c r="AB718" s="8">
        <v>1026274.3</v>
      </c>
      <c r="AD718" s="10">
        <v>4369893</v>
      </c>
      <c r="AE718" s="11">
        <v>44312</v>
      </c>
      <c r="AF718" s="8">
        <v>40410</v>
      </c>
      <c r="AG718" s="8">
        <v>3466.8000000000029</v>
      </c>
      <c r="AH718" s="12">
        <v>0.10505454545454554</v>
      </c>
      <c r="AI718" s="8">
        <v>262.83548142532243</v>
      </c>
      <c r="AJ718" s="11">
        <v>46487.83548144676</v>
      </c>
      <c r="AK718" s="11">
        <v>48940</v>
      </c>
      <c r="AL718" s="10">
        <v>-2453</v>
      </c>
      <c r="AM718">
        <v>105754.04999999999</v>
      </c>
      <c r="AO718" s="40" t="str">
        <f>E718&amp;F718&amp;U718</f>
        <v>340UCRG-FIDV-FIDLLH</v>
      </c>
      <c r="AP718" s="40" t="str">
        <f>_xlfn.XLOOKUP(AO718,CrossRef!N:N,CrossRef!A:A,"NOT FOUND",0)</f>
        <v>3404050LT</v>
      </c>
      <c r="AQ718" s="40">
        <f>IFERROR(_xlfn.XLOOKUP(AO718,CrossRef!$N:$N,CrossRef!$E:$E,"Not Found"),"-")</f>
        <v>6060</v>
      </c>
      <c r="AR718" s="40" t="str">
        <f>IFERROR(_xlfn.XLOOKUP(AO718,CrossRef!$N:$N,CrossRef!$G:$G,"Not Found"),"-")</f>
        <v>4050 - FINAL DRIVE</v>
      </c>
      <c r="AS718" s="40" t="str">
        <f>IFERROR(_xlfn.XLOOKUP(AO718,CrossRef!$N:$N,CrossRef!$H:$H,"Not Found"),"-")</f>
        <v>LT - LEFT</v>
      </c>
    </row>
    <row r="719" spans="1:45" hidden="1" x14ac:dyDescent="0.3">
      <c r="A719" s="38" t="str">
        <f>E719&amp;F719&amp;U719</f>
        <v>340UCRG-FIDV-FIDRRH</v>
      </c>
      <c r="B719" s="38" t="str">
        <f>I719&amp;D719&amp;C719</f>
        <v>QEX0114050RI</v>
      </c>
      <c r="C719" s="38" t="str">
        <f>_xlfn.XLOOKUP(A719,CrossRef!N:N,CrossRef!D:D,"",0)</f>
        <v>RI</v>
      </c>
      <c r="D719" s="38" t="str">
        <f>_xlfn.XLOOKUP(A719,CrossRef!N:N,CrossRef!C:C,"",0)</f>
        <v>4050</v>
      </c>
      <c r="E719" s="38" t="str">
        <f>LEFT(M719,3)</f>
        <v>340</v>
      </c>
      <c r="F719" s="38" t="str">
        <f>_xlfn.TEXTAFTER(J719,"-")</f>
        <v>UCRG-FIDV-FIDR</v>
      </c>
      <c r="G719" t="s">
        <v>2635</v>
      </c>
      <c r="H719" t="s">
        <v>2636</v>
      </c>
      <c r="I719" t="s">
        <v>2838</v>
      </c>
      <c r="J719" s="7" t="s">
        <v>1482</v>
      </c>
      <c r="K719" t="s">
        <v>2638</v>
      </c>
      <c r="L719" t="s">
        <v>2755</v>
      </c>
      <c r="M719" t="s">
        <v>2839</v>
      </c>
      <c r="N719" t="s">
        <v>2640</v>
      </c>
      <c r="O719" t="s">
        <v>2641</v>
      </c>
      <c r="P719" t="s">
        <v>2642</v>
      </c>
      <c r="Q719" t="s">
        <v>2640</v>
      </c>
      <c r="R719" t="s">
        <v>4922</v>
      </c>
      <c r="S719" t="s">
        <v>2655</v>
      </c>
      <c r="T719" t="s">
        <v>3213</v>
      </c>
      <c r="U719" t="s">
        <v>63</v>
      </c>
      <c r="V719" s="7" t="s">
        <v>564</v>
      </c>
      <c r="W719" s="8">
        <v>33000</v>
      </c>
      <c r="X719" t="s">
        <v>4923</v>
      </c>
      <c r="Y719" t="s">
        <v>4874</v>
      </c>
      <c r="Z719" s="8">
        <v>69943.199999999997</v>
      </c>
      <c r="AA719" s="9">
        <v>13.19</v>
      </c>
      <c r="AB719" s="8">
        <v>1026274.3</v>
      </c>
      <c r="AD719" s="10">
        <v>4369897</v>
      </c>
      <c r="AE719" s="11">
        <v>44304</v>
      </c>
      <c r="AF719" s="8">
        <v>40410</v>
      </c>
      <c r="AG719" s="8">
        <v>3466.8000000000029</v>
      </c>
      <c r="AH719" s="12">
        <v>0.10505454545454554</v>
      </c>
      <c r="AI719" s="8">
        <v>262.83548142532243</v>
      </c>
      <c r="AJ719" s="11">
        <v>46487.83548144676</v>
      </c>
      <c r="AK719" s="11">
        <v>48940</v>
      </c>
      <c r="AL719" s="10">
        <v>-2453</v>
      </c>
      <c r="AM719">
        <v>105754.04999999999</v>
      </c>
      <c r="AO719" s="40" t="str">
        <f>E719&amp;F719&amp;U719</f>
        <v>340UCRG-FIDV-FIDRRH</v>
      </c>
      <c r="AP719" s="40" t="str">
        <f>_xlfn.XLOOKUP(AO719,CrossRef!N:N,CrossRef!A:A,"NOT FOUND",0)</f>
        <v>3404050RI</v>
      </c>
      <c r="AQ719" s="40">
        <f>IFERROR(_xlfn.XLOOKUP(AO719,CrossRef!$N:$N,CrossRef!$E:$E,"Not Found"),"-")</f>
        <v>6060</v>
      </c>
      <c r="AR719" s="40" t="str">
        <f>IFERROR(_xlfn.XLOOKUP(AO719,CrossRef!$N:$N,CrossRef!$G:$G,"Not Found"),"-")</f>
        <v>4050 - FINAL DRIVE</v>
      </c>
      <c r="AS719" s="40" t="str">
        <f>IFERROR(_xlfn.XLOOKUP(AO719,CrossRef!$N:$N,CrossRef!$H:$H,"Not Found"),"-")</f>
        <v>RI - RIGHT</v>
      </c>
    </row>
    <row r="720" spans="1:45" hidden="1" x14ac:dyDescent="0.3">
      <c r="A720" s="38" t="str">
        <f>E720&amp;F720&amp;U720</f>
        <v>HCMIMAT-BOOM-BOOM</v>
      </c>
      <c r="B720" s="38" t="str">
        <f>I720&amp;D720&amp;C720</f>
        <v>EX7112</v>
      </c>
      <c r="C720" s="38" t="str">
        <f>_xlfn.XLOOKUP(A720,CrossRef!N:N,CrossRef!D:D,"",0)</f>
        <v/>
      </c>
      <c r="D720" s="38" t="str">
        <f>_xlfn.XLOOKUP(A720,CrossRef!N:N,CrossRef!C:C,"",0)</f>
        <v/>
      </c>
      <c r="E720" s="38" t="str">
        <f>LEFT(M720,3)</f>
        <v>HCM</v>
      </c>
      <c r="F720" s="38" t="str">
        <f>_xlfn.TEXTAFTER(J720,"-")</f>
        <v>IMAT-BOOM-BOOM</v>
      </c>
      <c r="G720" t="s">
        <v>2648</v>
      </c>
      <c r="H720" t="s">
        <v>2649</v>
      </c>
      <c r="I720" t="s">
        <v>2849</v>
      </c>
      <c r="J720" s="7" t="s">
        <v>1483</v>
      </c>
      <c r="K720" t="s">
        <v>2668</v>
      </c>
      <c r="L720" t="s">
        <v>415</v>
      </c>
      <c r="M720" t="s">
        <v>2850</v>
      </c>
      <c r="N720" t="s">
        <v>2640</v>
      </c>
      <c r="O720" t="s">
        <v>2803</v>
      </c>
      <c r="P720" t="s">
        <v>2642</v>
      </c>
      <c r="Q720" t="s">
        <v>2640</v>
      </c>
      <c r="R720" t="s">
        <v>4924</v>
      </c>
      <c r="S720" t="s">
        <v>2671</v>
      </c>
      <c r="T720" t="s">
        <v>2739</v>
      </c>
      <c r="U720" t="s">
        <v>2657</v>
      </c>
      <c r="V720" s="7" t="s">
        <v>867</v>
      </c>
      <c r="W720" s="8">
        <v>18000</v>
      </c>
      <c r="X720" t="s">
        <v>4925</v>
      </c>
      <c r="Y720" t="s">
        <v>4736</v>
      </c>
      <c r="Z720" s="8">
        <v>36668.800000000003</v>
      </c>
      <c r="AA720" s="9">
        <v>13.49</v>
      </c>
      <c r="AB720" s="8">
        <v>301300</v>
      </c>
      <c r="AD720" s="10">
        <v>4937796</v>
      </c>
      <c r="AE720" s="11">
        <v>45006</v>
      </c>
      <c r="AF720" s="8">
        <v>22148</v>
      </c>
      <c r="AG720" s="8">
        <v>3479.1999999999971</v>
      </c>
      <c r="AH720" s="12">
        <v>0.19328888888888873</v>
      </c>
      <c r="AI720" s="8">
        <v>257.90956263899164</v>
      </c>
      <c r="AJ720" s="11">
        <v>46482.909562650464</v>
      </c>
      <c r="AK720" s="11">
        <v>46432</v>
      </c>
      <c r="AL720" s="10">
        <v>50</v>
      </c>
      <c r="AM720">
        <v>39461.230000000003</v>
      </c>
      <c r="AN720">
        <v>0.96184611111111129</v>
      </c>
      <c r="AO720" s="40" t="str">
        <f>E720&amp;F720&amp;U720</f>
        <v>HCMIMAT-BOOM-BOOM</v>
      </c>
      <c r="AP720" s="40" t="str">
        <f>_xlfn.XLOOKUP(AO720,CrossRef!N:N,CrossRef!A:A,"NOT FOUND",0)</f>
        <v>NOT FOUND</v>
      </c>
      <c r="AQ720" s="40" t="str">
        <f>IFERROR(_xlfn.XLOOKUP(AO720,CrossRef!$N:$N,CrossRef!$E:$E,"Not Found"),"-")</f>
        <v>Not Found</v>
      </c>
      <c r="AR720" s="40" t="str">
        <f>IFERROR(_xlfn.XLOOKUP(AO720,CrossRef!$N:$N,CrossRef!$G:$G,"Not Found"),"-")</f>
        <v>Not Found</v>
      </c>
      <c r="AS720" s="40" t="str">
        <f>IFERROR(_xlfn.XLOOKUP(AO720,CrossRef!$N:$N,CrossRef!$H:$H,"Not Found"),"-")</f>
        <v>Not Found</v>
      </c>
    </row>
    <row r="721" spans="1:45" hidden="1" x14ac:dyDescent="0.3">
      <c r="A721" s="38" t="str">
        <f>E721&amp;F721&amp;U721</f>
        <v>SSPENGI</v>
      </c>
      <c r="B721" s="38" t="str">
        <f>I721&amp;D721&amp;C721</f>
        <v>TD6576100000</v>
      </c>
      <c r="C721" s="38" t="str">
        <f>_xlfn.XLOOKUP(A721,CrossRef!N:N,CrossRef!D:D,"",0)</f>
        <v>00</v>
      </c>
      <c r="D721" s="38" t="str">
        <f>_xlfn.XLOOKUP(A721,CrossRef!N:N,CrossRef!C:C,"",0)</f>
        <v>1000</v>
      </c>
      <c r="E721" s="38" t="str">
        <f>LEFT(M721,3)</f>
        <v>SSP</v>
      </c>
      <c r="F721" s="38" t="str">
        <f>_xlfn.TEXTAFTER(J721,"-")</f>
        <v>ENGI</v>
      </c>
      <c r="G721" t="s">
        <v>2725</v>
      </c>
      <c r="H721" t="s">
        <v>2726</v>
      </c>
      <c r="I721" t="s">
        <v>2895</v>
      </c>
      <c r="J721" s="7" t="s">
        <v>1484</v>
      </c>
      <c r="K721" t="s">
        <v>2638</v>
      </c>
      <c r="L721" t="s">
        <v>183</v>
      </c>
      <c r="M721" t="s">
        <v>2896</v>
      </c>
      <c r="N721" t="s">
        <v>2640</v>
      </c>
      <c r="O721" t="s">
        <v>2871</v>
      </c>
      <c r="P721" t="s">
        <v>2642</v>
      </c>
      <c r="Q721" t="s">
        <v>2640</v>
      </c>
      <c r="R721" t="s">
        <v>4926</v>
      </c>
      <c r="S721" t="s">
        <v>2655</v>
      </c>
      <c r="T721" t="s">
        <v>3253</v>
      </c>
      <c r="U721" t="s">
        <v>2657</v>
      </c>
      <c r="V721" s="7" t="s">
        <v>291</v>
      </c>
      <c r="W721" s="8">
        <v>22000</v>
      </c>
      <c r="X721" t="s">
        <v>4927</v>
      </c>
      <c r="Y721" t="s">
        <v>4928</v>
      </c>
      <c r="Z721" s="8">
        <v>68886</v>
      </c>
      <c r="AA721" s="9">
        <v>14.49</v>
      </c>
      <c r="AB721" s="8">
        <v>0</v>
      </c>
      <c r="AD721" s="10">
        <v>0</v>
      </c>
      <c r="AE721" s="11"/>
      <c r="AF721" s="8">
        <v>50389</v>
      </c>
      <c r="AG721" s="8">
        <v>3503</v>
      </c>
      <c r="AH721" s="12">
        <v>0.15922727272727272</v>
      </c>
      <c r="AI721" s="8">
        <v>241.75293305728087</v>
      </c>
      <c r="AJ721" s="11">
        <v>46466.752933067131</v>
      </c>
      <c r="AK721" s="11">
        <v>46490</v>
      </c>
      <c r="AL721" s="10">
        <v>-24</v>
      </c>
      <c r="AM721">
        <v>72725.850000000006</v>
      </c>
      <c r="AN721">
        <v>1.015311363636364</v>
      </c>
      <c r="AO721" s="40" t="str">
        <f>E721&amp;F721&amp;U721</f>
        <v>SSPENGI</v>
      </c>
      <c r="AP721" s="40" t="str">
        <f>_xlfn.XLOOKUP(AO721,CrossRef!N:N,CrossRef!A:A,"NOT FOUND",0)</f>
        <v>SSP100000</v>
      </c>
      <c r="AQ721" s="40" t="str">
        <f>IFERROR(_xlfn.XLOOKUP(AO721,CrossRef!$N:$N,CrossRef!$E:$E,"Not Found"),"-")</f>
        <v>793F</v>
      </c>
      <c r="AR721" s="40" t="str">
        <f>IFERROR(_xlfn.XLOOKUP(AO721,CrossRef!$N:$N,CrossRef!$G:$G,"Not Found"),"-")</f>
        <v>1000 - ENGINE</v>
      </c>
      <c r="AS721" s="40" t="str">
        <f>IFERROR(_xlfn.XLOOKUP(AO721,CrossRef!$N:$N,CrossRef!$H:$H,"Not Found"),"-")</f>
        <v>00 - (NONE)</v>
      </c>
    </row>
    <row r="722" spans="1:45" hidden="1" x14ac:dyDescent="0.3">
      <c r="A722" s="38" t="str">
        <f>E722&amp;F722&amp;U722</f>
        <v>APXSURE-SPSNRHR</v>
      </c>
      <c r="B722" s="38" t="str">
        <f>I722&amp;D722&amp;C722</f>
        <v>TD61077213RR</v>
      </c>
      <c r="C722" s="38" t="str">
        <f>_xlfn.XLOOKUP(A722,CrossRef!N:N,CrossRef!D:D,"",0)</f>
        <v>RR</v>
      </c>
      <c r="D722" s="38" t="str">
        <f>_xlfn.XLOOKUP(A722,CrossRef!N:N,CrossRef!C:C,"",0)</f>
        <v>7213</v>
      </c>
      <c r="E722" s="38" t="str">
        <f>LEFT(M722,3)</f>
        <v>APX</v>
      </c>
      <c r="F722" s="38" t="str">
        <f>_xlfn.TEXTAFTER(J722,"-")</f>
        <v>SURE-SPSN</v>
      </c>
      <c r="G722" t="s">
        <v>2648</v>
      </c>
      <c r="H722" t="s">
        <v>2649</v>
      </c>
      <c r="I722" t="s">
        <v>3386</v>
      </c>
      <c r="J722" s="7" t="s">
        <v>1300</v>
      </c>
      <c r="K722" t="s">
        <v>2638</v>
      </c>
      <c r="L722" t="s">
        <v>177</v>
      </c>
      <c r="M722" t="s">
        <v>3387</v>
      </c>
      <c r="N722" t="s">
        <v>2640</v>
      </c>
      <c r="O722" t="s">
        <v>2653</v>
      </c>
      <c r="P722" t="s">
        <v>2642</v>
      </c>
      <c r="Q722" t="s">
        <v>2640</v>
      </c>
      <c r="R722" t="s">
        <v>4929</v>
      </c>
      <c r="S722" t="s">
        <v>2644</v>
      </c>
      <c r="T722" t="s">
        <v>2720</v>
      </c>
      <c r="U722" t="s">
        <v>494</v>
      </c>
      <c r="V722" s="7" t="s">
        <v>940</v>
      </c>
      <c r="W722" s="8">
        <v>24000</v>
      </c>
      <c r="X722" t="s">
        <v>4930</v>
      </c>
      <c r="Y722" t="s">
        <v>4931</v>
      </c>
      <c r="Z722" s="8">
        <v>74686.679999999993</v>
      </c>
      <c r="AA722" s="9">
        <v>15.22</v>
      </c>
      <c r="AB722" s="8">
        <v>19377.97</v>
      </c>
      <c r="AD722" s="10">
        <v>4026625</v>
      </c>
      <c r="AE722" s="11">
        <v>44377</v>
      </c>
      <c r="AF722" s="8">
        <v>54192.02</v>
      </c>
      <c r="AG722" s="8">
        <v>3505.3399999999965</v>
      </c>
      <c r="AH722" s="12">
        <v>0.14605583333333319</v>
      </c>
      <c r="AI722" s="8">
        <v>230.31143232588676</v>
      </c>
      <c r="AJ722" s="11">
        <v>46455.311432326387</v>
      </c>
      <c r="AK722" s="11">
        <v>47953</v>
      </c>
      <c r="AL722" s="10">
        <v>-1498</v>
      </c>
      <c r="AM722">
        <v>100986.84</v>
      </c>
      <c r="AN722">
        <v>1.9497841666666667</v>
      </c>
      <c r="AO722" s="40" t="str">
        <f>E722&amp;F722&amp;U722</f>
        <v>APXSURE-SPSNRHR</v>
      </c>
      <c r="AP722" s="40" t="str">
        <f>_xlfn.XLOOKUP(AO722,CrossRef!N:N,CrossRef!A:A,"NOT FOUND",0)</f>
        <v>APX7213RR</v>
      </c>
      <c r="AQ722" s="40" t="str">
        <f>IFERROR(_xlfn.XLOOKUP(AO722,CrossRef!$N:$N,CrossRef!$E:$E,"Not Found"),"-")</f>
        <v>785C</v>
      </c>
      <c r="AR722" s="40" t="str">
        <f>IFERROR(_xlfn.XLOOKUP(AO722,CrossRef!$N:$N,CrossRef!$G:$G,"Not Found"),"-")</f>
        <v>7213 - REAR SUSPENSION CYLINDER</v>
      </c>
      <c r="AS722" s="40" t="str">
        <f>IFERROR(_xlfn.XLOOKUP(AO722,CrossRef!$N:$N,CrossRef!$H:$H,"Not Found"),"-")</f>
        <v>RR - RIGHT REAR</v>
      </c>
    </row>
    <row r="723" spans="1:45" hidden="1" x14ac:dyDescent="0.3">
      <c r="A723" s="38" t="str">
        <f>E723&amp;F723&amp;U723</f>
        <v>APXSURE-SPSNLHR</v>
      </c>
      <c r="B723" s="38" t="str">
        <f>I723&amp;D723&amp;C723</f>
        <v>TD61077213LR</v>
      </c>
      <c r="C723" s="38" t="str">
        <f>_xlfn.XLOOKUP(A723,CrossRef!N:N,CrossRef!D:D,"",0)</f>
        <v>LR</v>
      </c>
      <c r="D723" s="38" t="str">
        <f>_xlfn.XLOOKUP(A723,CrossRef!N:N,CrossRef!C:C,"",0)</f>
        <v>7213</v>
      </c>
      <c r="E723" s="38" t="str">
        <f>LEFT(M723,3)</f>
        <v>APX</v>
      </c>
      <c r="F723" s="38" t="str">
        <f>_xlfn.TEXTAFTER(J723,"-")</f>
        <v>SURE-SPSN</v>
      </c>
      <c r="G723" t="s">
        <v>2648</v>
      </c>
      <c r="H723" t="s">
        <v>2649</v>
      </c>
      <c r="I723" t="s">
        <v>3386</v>
      </c>
      <c r="J723" s="7" t="s">
        <v>1300</v>
      </c>
      <c r="K723" t="s">
        <v>2638</v>
      </c>
      <c r="L723" t="s">
        <v>177</v>
      </c>
      <c r="M723" t="s">
        <v>3387</v>
      </c>
      <c r="N723" t="s">
        <v>2640</v>
      </c>
      <c r="O723" t="s">
        <v>2653</v>
      </c>
      <c r="P723" t="s">
        <v>2642</v>
      </c>
      <c r="Q723" t="s">
        <v>2640</v>
      </c>
      <c r="R723" t="s">
        <v>4932</v>
      </c>
      <c r="S723" t="s">
        <v>2644</v>
      </c>
      <c r="T723" t="s">
        <v>2720</v>
      </c>
      <c r="U723" t="s">
        <v>491</v>
      </c>
      <c r="V723" s="7" t="s">
        <v>938</v>
      </c>
      <c r="W723" s="8">
        <v>24000</v>
      </c>
      <c r="X723" t="s">
        <v>4933</v>
      </c>
      <c r="Y723" t="s">
        <v>4931</v>
      </c>
      <c r="Z723" s="8">
        <v>74686.679999999993</v>
      </c>
      <c r="AA723" s="9">
        <v>15.22</v>
      </c>
      <c r="AB723" s="8">
        <v>19377.97</v>
      </c>
      <c r="AD723" s="10">
        <v>4026626</v>
      </c>
      <c r="AE723" s="11">
        <v>44377</v>
      </c>
      <c r="AF723" s="8">
        <v>54192.02</v>
      </c>
      <c r="AG723" s="8">
        <v>3505.3399999999965</v>
      </c>
      <c r="AH723" s="12">
        <v>0.14605583333333319</v>
      </c>
      <c r="AI723" s="8">
        <v>230.31143232588676</v>
      </c>
      <c r="AJ723" s="11">
        <v>46455.311432326387</v>
      </c>
      <c r="AK723" s="11">
        <v>47953</v>
      </c>
      <c r="AL723" s="10">
        <v>-1498</v>
      </c>
      <c r="AM723">
        <v>100986.84</v>
      </c>
      <c r="AN723">
        <v>1.9497841666666667</v>
      </c>
      <c r="AO723" s="40" t="str">
        <f>E723&amp;F723&amp;U723</f>
        <v>APXSURE-SPSNLHR</v>
      </c>
      <c r="AP723" s="40" t="str">
        <f>_xlfn.XLOOKUP(AO723,CrossRef!N:N,CrossRef!A:A,"NOT FOUND",0)</f>
        <v>APX7213LR</v>
      </c>
      <c r="AQ723" s="40" t="str">
        <f>IFERROR(_xlfn.XLOOKUP(AO723,CrossRef!$N:$N,CrossRef!$E:$E,"Not Found"),"-")</f>
        <v>785C</v>
      </c>
      <c r="AR723" s="40" t="str">
        <f>IFERROR(_xlfn.XLOOKUP(AO723,CrossRef!$N:$N,CrossRef!$G:$G,"Not Found"),"-")</f>
        <v>7213 - REAR SUSPENSION CYLINDER</v>
      </c>
      <c r="AS723" s="40" t="str">
        <f>IFERROR(_xlfn.XLOOKUP(AO723,CrossRef!$N:$N,CrossRef!$H:$H,"Not Found"),"-")</f>
        <v>LR - LEFT REAR</v>
      </c>
    </row>
    <row r="724" spans="1:45" hidden="1" x14ac:dyDescent="0.3">
      <c r="A724" s="38" t="str">
        <f>E724&amp;F724&amp;U724</f>
        <v>FDBDRIV-TQCV</v>
      </c>
      <c r="B724" s="38" t="str">
        <f>I724&amp;D724&amp;C724</f>
        <v>QTD20310100</v>
      </c>
      <c r="C724" s="38" t="str">
        <f>_xlfn.XLOOKUP(A724,CrossRef!N:N,CrossRef!D:D,"",0)</f>
        <v>00</v>
      </c>
      <c r="D724" s="38" t="str">
        <f>_xlfn.XLOOKUP(A724,CrossRef!N:N,CrossRef!C:C,"",0)</f>
        <v>3101</v>
      </c>
      <c r="E724" s="38" t="str">
        <f>LEFT(M724,3)</f>
        <v>FDB</v>
      </c>
      <c r="F724" s="38" t="str">
        <f>_xlfn.TEXTAFTER(J724,"-")</f>
        <v>DRIV-TQCV</v>
      </c>
      <c r="G724" t="s">
        <v>2635</v>
      </c>
      <c r="H724" t="s">
        <v>2636</v>
      </c>
      <c r="I724" t="s">
        <v>2864</v>
      </c>
      <c r="J724" s="7" t="s">
        <v>391</v>
      </c>
      <c r="K724" t="s">
        <v>2638</v>
      </c>
      <c r="L724" t="s">
        <v>155</v>
      </c>
      <c r="M724" t="s">
        <v>2865</v>
      </c>
      <c r="N724" t="s">
        <v>2640</v>
      </c>
      <c r="O724" t="s">
        <v>2641</v>
      </c>
      <c r="P724" t="s">
        <v>2642</v>
      </c>
      <c r="Q724" t="s">
        <v>2640</v>
      </c>
      <c r="R724" t="s">
        <v>4934</v>
      </c>
      <c r="S724" t="s">
        <v>2655</v>
      </c>
      <c r="T724" t="s">
        <v>2678</v>
      </c>
      <c r="U724" t="s">
        <v>2657</v>
      </c>
      <c r="V724" s="7" t="s">
        <v>390</v>
      </c>
      <c r="W724" s="8">
        <v>15400</v>
      </c>
      <c r="X724" t="s">
        <v>4935</v>
      </c>
      <c r="Y724" t="s">
        <v>4936</v>
      </c>
      <c r="Z724" s="8">
        <v>98993</v>
      </c>
      <c r="AA724" s="9">
        <v>12.97</v>
      </c>
      <c r="AB724" s="8">
        <v>53050.69</v>
      </c>
      <c r="AD724" s="10">
        <v>4151953</v>
      </c>
      <c r="AE724" s="11">
        <v>45244</v>
      </c>
      <c r="AF724" s="8">
        <v>87104</v>
      </c>
      <c r="AG724" s="8">
        <v>3511</v>
      </c>
      <c r="AH724" s="12">
        <v>0.22798701298701299</v>
      </c>
      <c r="AI724" s="8">
        <v>270.70161912104857</v>
      </c>
      <c r="AJ724" s="11">
        <v>46495.701619131942</v>
      </c>
      <c r="AK724" s="11">
        <v>47950</v>
      </c>
      <c r="AL724" s="10">
        <v>-1455</v>
      </c>
      <c r="AM724">
        <v>121366.25</v>
      </c>
      <c r="AO724" s="40" t="str">
        <f>E724&amp;F724&amp;U724</f>
        <v>FDBDRIV-TQCV</v>
      </c>
      <c r="AP724" s="40" t="str">
        <f>_xlfn.XLOOKUP(AO724,CrossRef!N:N,CrossRef!A:A,"NOT FOUND",0)</f>
        <v>FDB310100</v>
      </c>
      <c r="AQ724" s="40" t="str">
        <f>IFERROR(_xlfn.XLOOKUP(AO724,CrossRef!$N:$N,CrossRef!$E:$E,"Not Found"),"-")</f>
        <v>793D</v>
      </c>
      <c r="AR724" s="40" t="str">
        <f>IFERROR(_xlfn.XLOOKUP(AO724,CrossRef!$N:$N,CrossRef!$G:$G,"Not Found"),"-")</f>
        <v>3101 - TORQUE CONVERTER</v>
      </c>
      <c r="AS724" s="40" t="str">
        <f>IFERROR(_xlfn.XLOOKUP(AO724,CrossRef!$N:$N,CrossRef!$H:$H,"Not Found"),"-")</f>
        <v>00 - (NONE)</v>
      </c>
    </row>
    <row r="725" spans="1:45" hidden="1" x14ac:dyDescent="0.3">
      <c r="A725" s="38" t="str">
        <f>E725&amp;F725&amp;U725</f>
        <v>RJGDRIV-FIDVRH</v>
      </c>
      <c r="B725" s="38" t="str">
        <f>I725&amp;D725&amp;C725</f>
        <v>DZ81514050RI</v>
      </c>
      <c r="C725" s="38" t="str">
        <f>_xlfn.XLOOKUP(A725,CrossRef!N:N,CrossRef!D:D,"",0)</f>
        <v>RI</v>
      </c>
      <c r="D725" s="38" t="str">
        <f>_xlfn.XLOOKUP(A725,CrossRef!N:N,CrossRef!C:C,"",0)</f>
        <v>4050</v>
      </c>
      <c r="E725" s="38" t="str">
        <f>LEFT(M725,3)</f>
        <v>RJG</v>
      </c>
      <c r="F725" s="38" t="str">
        <f>_xlfn.TEXTAFTER(J725,"-")</f>
        <v>DRIV-FIDV</v>
      </c>
      <c r="G725" t="s">
        <v>2648</v>
      </c>
      <c r="H725" t="s">
        <v>2649</v>
      </c>
      <c r="I725" t="s">
        <v>4937</v>
      </c>
      <c r="J725" s="7" t="s">
        <v>501</v>
      </c>
      <c r="K725" t="s">
        <v>2638</v>
      </c>
      <c r="L725" t="s">
        <v>31</v>
      </c>
      <c r="M725" t="s">
        <v>4938</v>
      </c>
      <c r="N725" t="s">
        <v>2640</v>
      </c>
      <c r="O725" t="s">
        <v>2803</v>
      </c>
      <c r="P725" t="s">
        <v>2642</v>
      </c>
      <c r="Q725" t="s">
        <v>2640</v>
      </c>
      <c r="R725" t="s">
        <v>4939</v>
      </c>
      <c r="S725" t="s">
        <v>2655</v>
      </c>
      <c r="T725" t="s">
        <v>3213</v>
      </c>
      <c r="U725" t="s">
        <v>63</v>
      </c>
      <c r="V725" s="7" t="s">
        <v>502</v>
      </c>
      <c r="W725" s="8">
        <v>16000</v>
      </c>
      <c r="X725" t="s">
        <v>4940</v>
      </c>
      <c r="Y725" t="s">
        <v>4941</v>
      </c>
      <c r="Z725" s="8">
        <v>37372.699999999997</v>
      </c>
      <c r="AA725" s="9">
        <v>13.62</v>
      </c>
      <c r="AB725" s="8">
        <v>77267.240000000005</v>
      </c>
      <c r="AD725" s="10">
        <v>4495569</v>
      </c>
      <c r="AE725" s="11">
        <v>45348</v>
      </c>
      <c r="AF725" s="8">
        <v>24886</v>
      </c>
      <c r="AG725" s="8">
        <v>3513.3000000000029</v>
      </c>
      <c r="AH725" s="12">
        <v>0.21958125000000017</v>
      </c>
      <c r="AI725" s="8">
        <v>257.95154185022051</v>
      </c>
      <c r="AJ725" s="11">
        <v>46482.951541863426</v>
      </c>
      <c r="AK725" s="11">
        <v>47807</v>
      </c>
      <c r="AL725" s="10">
        <v>-1325</v>
      </c>
      <c r="AM725">
        <v>58919.539999999994</v>
      </c>
      <c r="AN725">
        <v>2.1270962499999997</v>
      </c>
      <c r="AO725" s="40" t="str">
        <f>E725&amp;F725&amp;U725</f>
        <v>RJGDRIV-FIDVRH</v>
      </c>
      <c r="AP725" s="40" t="str">
        <f>_xlfn.XLOOKUP(AO725,CrossRef!N:N,CrossRef!A:A,"NOT FOUND",0)</f>
        <v>RJG4050RI</v>
      </c>
      <c r="AQ725" s="40" t="str">
        <f>IFERROR(_xlfn.XLOOKUP(AO725,CrossRef!$N:$N,CrossRef!$E:$E,"Not Found"),"-")</f>
        <v>D10T</v>
      </c>
      <c r="AR725" s="40" t="str">
        <f>IFERROR(_xlfn.XLOOKUP(AO725,CrossRef!$N:$N,CrossRef!$G:$G,"Not Found"),"-")</f>
        <v>4050 - FINAL DRIVE</v>
      </c>
      <c r="AS725" s="40" t="str">
        <f>IFERROR(_xlfn.XLOOKUP(AO725,CrossRef!$N:$N,CrossRef!$H:$H,"Not Found"),"-")</f>
        <v>RI - RIGHT</v>
      </c>
    </row>
    <row r="726" spans="1:45" hidden="1" x14ac:dyDescent="0.3">
      <c r="A726" s="38" t="str">
        <f>E726&amp;F726&amp;U726</f>
        <v>RJGUCRG-TCFSLH</v>
      </c>
      <c r="B726" s="38" t="str">
        <f>I726&amp;D726&amp;C726</f>
        <v>DZ8151</v>
      </c>
      <c r="C726" s="38" t="str">
        <f>_xlfn.XLOOKUP(A726,CrossRef!N:N,CrossRef!D:D,"",0)</f>
        <v/>
      </c>
      <c r="D726" s="38" t="str">
        <f>_xlfn.XLOOKUP(A726,CrossRef!N:N,CrossRef!C:C,"",0)</f>
        <v/>
      </c>
      <c r="E726" s="38" t="str">
        <f>LEFT(M726,3)</f>
        <v>RJG</v>
      </c>
      <c r="F726" s="38" t="str">
        <f>_xlfn.TEXTAFTER(J726,"-")</f>
        <v>UCRG-TCFS</v>
      </c>
      <c r="G726" t="s">
        <v>2648</v>
      </c>
      <c r="H726" t="s">
        <v>2649</v>
      </c>
      <c r="I726" t="s">
        <v>4937</v>
      </c>
      <c r="J726" s="7" t="s">
        <v>615</v>
      </c>
      <c r="K726" t="s">
        <v>2638</v>
      </c>
      <c r="L726" t="s">
        <v>31</v>
      </c>
      <c r="M726" t="s">
        <v>4938</v>
      </c>
      <c r="N726" t="s">
        <v>2640</v>
      </c>
      <c r="O726" t="s">
        <v>2803</v>
      </c>
      <c r="P726" t="s">
        <v>2642</v>
      </c>
      <c r="Q726" t="s">
        <v>2640</v>
      </c>
      <c r="R726" t="s">
        <v>4942</v>
      </c>
      <c r="S726" t="s">
        <v>2671</v>
      </c>
      <c r="T726" t="s">
        <v>2767</v>
      </c>
      <c r="U726" t="s">
        <v>59</v>
      </c>
      <c r="V726" s="7" t="s">
        <v>616</v>
      </c>
      <c r="W726" s="8">
        <v>16000</v>
      </c>
      <c r="X726" t="s">
        <v>4943</v>
      </c>
      <c r="Y726" t="s">
        <v>4944</v>
      </c>
      <c r="Z726" s="8">
        <v>37372.699999999997</v>
      </c>
      <c r="AA726" s="9">
        <v>13.62</v>
      </c>
      <c r="AB726" s="8">
        <v>184192.64000000001</v>
      </c>
      <c r="AD726" s="10">
        <v>4496706</v>
      </c>
      <c r="AE726" s="11">
        <v>45349</v>
      </c>
      <c r="AF726" s="8">
        <v>24886</v>
      </c>
      <c r="AG726" s="8">
        <v>3513.3000000000029</v>
      </c>
      <c r="AH726" s="12">
        <v>0.21958125000000017</v>
      </c>
      <c r="AI726" s="8">
        <v>257.95154185022051</v>
      </c>
      <c r="AJ726" s="11">
        <v>46482.951541863426</v>
      </c>
      <c r="AK726" s="11">
        <v>47807</v>
      </c>
      <c r="AL726" s="10">
        <v>-1325</v>
      </c>
      <c r="AM726">
        <v>58919.539999999994</v>
      </c>
      <c r="AN726">
        <v>2.1270962499999997</v>
      </c>
      <c r="AO726" s="40" t="str">
        <f>E726&amp;F726&amp;U726</f>
        <v>RJGUCRG-TCFSLH</v>
      </c>
      <c r="AP726" s="40" t="str">
        <f>_xlfn.XLOOKUP(AO726,CrossRef!N:N,CrossRef!A:A,"NOT FOUND",0)</f>
        <v>NOT FOUND</v>
      </c>
      <c r="AQ726" s="40" t="str">
        <f>IFERROR(_xlfn.XLOOKUP(AO726,CrossRef!$N:$N,CrossRef!$E:$E,"Not Found"),"-")</f>
        <v>Not Found</v>
      </c>
      <c r="AR726" s="40" t="str">
        <f>IFERROR(_xlfn.XLOOKUP(AO726,CrossRef!$N:$N,CrossRef!$G:$G,"Not Found"),"-")</f>
        <v>Not Found</v>
      </c>
      <c r="AS726" s="40" t="str">
        <f>IFERROR(_xlfn.XLOOKUP(AO726,CrossRef!$N:$N,CrossRef!$H:$H,"Not Found"),"-")</f>
        <v>Not Found</v>
      </c>
    </row>
    <row r="727" spans="1:45" hidden="1" x14ac:dyDescent="0.3">
      <c r="A727" s="38" t="str">
        <f>E727&amp;F727&amp;U727</f>
        <v>RJGUCRG-TCFSRH</v>
      </c>
      <c r="B727" s="38" t="str">
        <f>I727&amp;D727&amp;C727</f>
        <v>DZ81514028RI</v>
      </c>
      <c r="C727" s="38" t="str">
        <f>_xlfn.XLOOKUP(A727,CrossRef!N:N,CrossRef!D:D,"",0)</f>
        <v>RI</v>
      </c>
      <c r="D727" s="38" t="str">
        <f>_xlfn.XLOOKUP(A727,CrossRef!N:N,CrossRef!C:C,"",0)</f>
        <v>4028</v>
      </c>
      <c r="E727" s="38" t="str">
        <f>LEFT(M727,3)</f>
        <v>RJG</v>
      </c>
      <c r="F727" s="38" t="str">
        <f>_xlfn.TEXTAFTER(J727,"-")</f>
        <v>UCRG-TCFS</v>
      </c>
      <c r="G727" t="s">
        <v>2648</v>
      </c>
      <c r="H727" t="s">
        <v>2649</v>
      </c>
      <c r="I727" t="s">
        <v>4937</v>
      </c>
      <c r="J727" s="7" t="s">
        <v>615</v>
      </c>
      <c r="K727" t="s">
        <v>2638</v>
      </c>
      <c r="L727" t="s">
        <v>31</v>
      </c>
      <c r="M727" t="s">
        <v>4938</v>
      </c>
      <c r="N727" t="s">
        <v>2640</v>
      </c>
      <c r="O727" t="s">
        <v>2803</v>
      </c>
      <c r="P727" t="s">
        <v>2642</v>
      </c>
      <c r="Q727" t="s">
        <v>2640</v>
      </c>
      <c r="R727" t="s">
        <v>4945</v>
      </c>
      <c r="S727" t="s">
        <v>2671</v>
      </c>
      <c r="T727" t="s">
        <v>2767</v>
      </c>
      <c r="U727" t="s">
        <v>63</v>
      </c>
      <c r="V727" s="7" t="s">
        <v>617</v>
      </c>
      <c r="W727" s="8">
        <v>16000</v>
      </c>
      <c r="X727" t="s">
        <v>4946</v>
      </c>
      <c r="Y727" t="s">
        <v>4944</v>
      </c>
      <c r="Z727" s="8">
        <v>37372.699999999997</v>
      </c>
      <c r="AA727" s="9">
        <v>13.62</v>
      </c>
      <c r="AB727" s="8">
        <v>184192.64000000001</v>
      </c>
      <c r="AD727" s="10">
        <v>4496707</v>
      </c>
      <c r="AE727" s="11">
        <v>45349</v>
      </c>
      <c r="AF727" s="8">
        <v>24886</v>
      </c>
      <c r="AG727" s="8">
        <v>3513.3000000000029</v>
      </c>
      <c r="AH727" s="12">
        <v>0.21958125000000017</v>
      </c>
      <c r="AI727" s="8">
        <v>257.95154185022051</v>
      </c>
      <c r="AJ727" s="11">
        <v>46482.951541863426</v>
      </c>
      <c r="AK727" s="11">
        <v>47807</v>
      </c>
      <c r="AL727" s="10">
        <v>-1325</v>
      </c>
      <c r="AM727">
        <v>58919.539999999994</v>
      </c>
      <c r="AN727">
        <v>2.1270962499999997</v>
      </c>
      <c r="AO727" s="40" t="str">
        <f>E727&amp;F727&amp;U727</f>
        <v>RJGUCRG-TCFSRH</v>
      </c>
      <c r="AP727" s="40" t="str">
        <f>_xlfn.XLOOKUP(AO727,CrossRef!N:N,CrossRef!A:A,"NOT FOUND",0)</f>
        <v>RJG4028RI</v>
      </c>
      <c r="AQ727" s="40" t="str">
        <f>IFERROR(_xlfn.XLOOKUP(AO727,CrossRef!$N:$N,CrossRef!$E:$E,"Not Found"),"-")</f>
        <v>D10T</v>
      </c>
      <c r="AR727" s="40" t="str">
        <f>IFERROR(_xlfn.XLOOKUP(AO727,CrossRef!$N:$N,CrossRef!$G:$G,"Not Found"),"-")</f>
        <v>4028 - TRACK FRAME</v>
      </c>
      <c r="AS727" s="40" t="str">
        <f>IFERROR(_xlfn.XLOOKUP(AO727,CrossRef!$N:$N,CrossRef!$H:$H,"Not Found"),"-")</f>
        <v>RI - RIGHT</v>
      </c>
    </row>
    <row r="728" spans="1:45" hidden="1" x14ac:dyDescent="0.3">
      <c r="A728" s="38" t="str">
        <f>E728&amp;F728&amp;U728</f>
        <v>JRPDRIV-TMSN</v>
      </c>
      <c r="B728" s="38" t="str">
        <f>I728&amp;D728&amp;C728</f>
        <v>TD2417303000</v>
      </c>
      <c r="C728" s="38" t="str">
        <f>_xlfn.XLOOKUP(A728,CrossRef!N:N,CrossRef!D:D,"",0)</f>
        <v>00</v>
      </c>
      <c r="D728" s="38" t="str">
        <f>_xlfn.XLOOKUP(A728,CrossRef!N:N,CrossRef!C:C,"",0)</f>
        <v>3030</v>
      </c>
      <c r="E728" s="38" t="str">
        <f>LEFT(M728,3)</f>
        <v>JRP</v>
      </c>
      <c r="F728" s="38" t="str">
        <f>_xlfn.TEXTAFTER(J728,"-")</f>
        <v>DRIV-TMSN</v>
      </c>
      <c r="G728" t="s">
        <v>2813</v>
      </c>
      <c r="H728" t="s">
        <v>2814</v>
      </c>
      <c r="I728" t="s">
        <v>4814</v>
      </c>
      <c r="J728" s="7" t="s">
        <v>1485</v>
      </c>
      <c r="K728" t="s">
        <v>2638</v>
      </c>
      <c r="L728" t="s">
        <v>172</v>
      </c>
      <c r="M728" t="s">
        <v>4815</v>
      </c>
      <c r="N728" t="s">
        <v>2640</v>
      </c>
      <c r="O728" t="s">
        <v>2803</v>
      </c>
      <c r="P728" t="s">
        <v>2642</v>
      </c>
      <c r="Q728" t="s">
        <v>2662</v>
      </c>
      <c r="R728" t="s">
        <v>4947</v>
      </c>
      <c r="S728" t="s">
        <v>2655</v>
      </c>
      <c r="T728" t="s">
        <v>2818</v>
      </c>
      <c r="U728" t="s">
        <v>2657</v>
      </c>
      <c r="V728" s="7" t="s">
        <v>301</v>
      </c>
      <c r="W728" s="8">
        <v>16000</v>
      </c>
      <c r="X728" t="s">
        <v>4948</v>
      </c>
      <c r="Y728" t="s">
        <v>4949</v>
      </c>
      <c r="Z728" s="8">
        <v>42701</v>
      </c>
      <c r="AA728" s="9">
        <v>3.56</v>
      </c>
      <c r="AB728" s="8">
        <v>94475.98</v>
      </c>
      <c r="AD728" s="10">
        <v>4439771</v>
      </c>
      <c r="AE728" s="11">
        <v>44823</v>
      </c>
      <c r="AF728" s="8">
        <v>30215.5</v>
      </c>
      <c r="AG728" s="8">
        <v>3514.5</v>
      </c>
      <c r="AH728" s="12">
        <v>0.21965625</v>
      </c>
      <c r="AI728" s="8">
        <v>987.21910112359546</v>
      </c>
      <c r="AJ728" s="11">
        <v>47212.219101122682</v>
      </c>
      <c r="AK728" s="11">
        <v>47109</v>
      </c>
      <c r="AL728" s="10">
        <v>103</v>
      </c>
      <c r="AM728">
        <v>45848.04</v>
      </c>
      <c r="AN728">
        <v>0.97703375000000003</v>
      </c>
      <c r="AO728" s="40" t="str">
        <f>E728&amp;F728&amp;U728</f>
        <v>JRPDRIV-TMSN</v>
      </c>
      <c r="AP728" s="40" t="str">
        <f>_xlfn.XLOOKUP(AO728,CrossRef!N:N,CrossRef!A:A,"NOT FOUND",0)</f>
        <v>JRP303000</v>
      </c>
      <c r="AQ728" s="40" t="str">
        <f>IFERROR(_xlfn.XLOOKUP(AO728,CrossRef!$N:$N,CrossRef!$E:$E,"Not Found"),"-")</f>
        <v>777F</v>
      </c>
      <c r="AR728" s="40" t="str">
        <f>IFERROR(_xlfn.XLOOKUP(AO728,CrossRef!$N:$N,CrossRef!$G:$G,"Not Found"),"-")</f>
        <v>3030 - TRANSMISSION</v>
      </c>
      <c r="AS728" s="40" t="str">
        <f>IFERROR(_xlfn.XLOOKUP(AO728,CrossRef!$N:$N,CrossRef!$H:$H,"Not Found"),"-")</f>
        <v>00 - (NONE)</v>
      </c>
    </row>
    <row r="729" spans="1:45" hidden="1" x14ac:dyDescent="0.3">
      <c r="A729" s="38" t="str">
        <f>E729&amp;F729&amp;U729</f>
        <v>340SURE-TMSG-SGB1LHF</v>
      </c>
      <c r="B729" s="38" t="str">
        <f>I729&amp;D729&amp;C729</f>
        <v>QEX0105459LF</v>
      </c>
      <c r="C729" s="38" t="str">
        <f>_xlfn.XLOOKUP(A729,CrossRef!N:N,CrossRef!D:D,"",0)</f>
        <v>LF</v>
      </c>
      <c r="D729" s="38" t="str">
        <f>_xlfn.XLOOKUP(A729,CrossRef!N:N,CrossRef!C:C,"",0)</f>
        <v>5459</v>
      </c>
      <c r="E729" s="38" t="str">
        <f>LEFT(M729,3)</f>
        <v>340</v>
      </c>
      <c r="F729" s="38" t="str">
        <f>_xlfn.TEXTAFTER(J729,"-")</f>
        <v>SURE-TMSG-SGB1</v>
      </c>
      <c r="G729" t="s">
        <v>2635</v>
      </c>
      <c r="H729" t="s">
        <v>2636</v>
      </c>
      <c r="I729" t="s">
        <v>2754</v>
      </c>
      <c r="J729" s="7" t="s">
        <v>762</v>
      </c>
      <c r="K729" t="s">
        <v>2638</v>
      </c>
      <c r="L729" t="s">
        <v>2755</v>
      </c>
      <c r="M729" t="s">
        <v>2756</v>
      </c>
      <c r="N729" t="s">
        <v>2652</v>
      </c>
      <c r="O729" t="s">
        <v>2641</v>
      </c>
      <c r="P729" t="s">
        <v>2642</v>
      </c>
      <c r="Q729" t="s">
        <v>2662</v>
      </c>
      <c r="R729" t="s">
        <v>4950</v>
      </c>
      <c r="S729" t="s">
        <v>2655</v>
      </c>
      <c r="T729" t="s">
        <v>2949</v>
      </c>
      <c r="U729" t="s">
        <v>485</v>
      </c>
      <c r="V729" s="7" t="s">
        <v>763</v>
      </c>
      <c r="W729" s="8">
        <v>16500</v>
      </c>
      <c r="X729" t="s">
        <v>4951</v>
      </c>
      <c r="Y729" t="s">
        <v>4952</v>
      </c>
      <c r="Z729" s="8">
        <v>67445</v>
      </c>
      <c r="AA729" s="9">
        <v>9.0399999999999991</v>
      </c>
      <c r="AB729" s="8">
        <v>137926.15</v>
      </c>
      <c r="AD729" s="10">
        <v>4229779</v>
      </c>
      <c r="AE729" s="11">
        <v>45023</v>
      </c>
      <c r="AF729" s="8">
        <v>54472</v>
      </c>
      <c r="AG729" s="8">
        <v>3527</v>
      </c>
      <c r="AH729" s="12">
        <v>0.21375757575757576</v>
      </c>
      <c r="AI729" s="8">
        <v>390.1548672566372</v>
      </c>
      <c r="AJ729" s="11">
        <v>46615.154867245372</v>
      </c>
      <c r="AK729" s="11">
        <v>47965</v>
      </c>
      <c r="AL729" s="10">
        <v>-1350</v>
      </c>
      <c r="AM729">
        <v>83174.600000000006</v>
      </c>
      <c r="AO729" s="40" t="str">
        <f>E729&amp;F729&amp;U729</f>
        <v>340SURE-TMSG-SGB1LHF</v>
      </c>
      <c r="AP729" s="40" t="str">
        <f>_xlfn.XLOOKUP(AO729,CrossRef!N:N,CrossRef!A:A,"NOT FOUND",0)</f>
        <v>3405459LF</v>
      </c>
      <c r="AQ729" s="40">
        <f>IFERROR(_xlfn.XLOOKUP(AO729,CrossRef!$N:$N,CrossRef!$E:$E,"Not Found"),"-")</f>
        <v>6060</v>
      </c>
      <c r="AR729" s="40" t="str">
        <f>IFERROR(_xlfn.XLOOKUP(AO729,CrossRef!$N:$N,CrossRef!$G:$G,"Not Found"),"-")</f>
        <v>5459 - SWING DRIVE</v>
      </c>
      <c r="AS729" s="40" t="str">
        <f>IFERROR(_xlfn.XLOOKUP(AO729,CrossRef!$N:$N,CrossRef!$H:$H,"Not Found"),"-")</f>
        <v>LF - LEFT FRONT</v>
      </c>
    </row>
    <row r="730" spans="1:45" hidden="1" x14ac:dyDescent="0.3">
      <c r="A730" s="38" t="str">
        <f>E730&amp;F730&amp;U730</f>
        <v>340SURE-TMSG-SGB2RHF</v>
      </c>
      <c r="B730" s="38" t="str">
        <f>I730&amp;D730&amp;C730</f>
        <v>QEX0105459RF</v>
      </c>
      <c r="C730" s="38" t="str">
        <f>_xlfn.XLOOKUP(A730,CrossRef!N:N,CrossRef!D:D,"",0)</f>
        <v>RF</v>
      </c>
      <c r="D730" s="38" t="str">
        <f>_xlfn.XLOOKUP(A730,CrossRef!N:N,CrossRef!C:C,"",0)</f>
        <v>5459</v>
      </c>
      <c r="E730" s="38" t="str">
        <f>LEFT(M730,3)</f>
        <v>340</v>
      </c>
      <c r="F730" s="38" t="str">
        <f>_xlfn.TEXTAFTER(J730,"-")</f>
        <v>SURE-TMSG-SGB2</v>
      </c>
      <c r="G730" t="s">
        <v>2635</v>
      </c>
      <c r="H730" t="s">
        <v>2636</v>
      </c>
      <c r="I730" t="s">
        <v>2754</v>
      </c>
      <c r="J730" s="7" t="s">
        <v>764</v>
      </c>
      <c r="K730" t="s">
        <v>2638</v>
      </c>
      <c r="L730" t="s">
        <v>2755</v>
      </c>
      <c r="M730" t="s">
        <v>2756</v>
      </c>
      <c r="N730" t="s">
        <v>2652</v>
      </c>
      <c r="O730" t="s">
        <v>2641</v>
      </c>
      <c r="P730" t="s">
        <v>2642</v>
      </c>
      <c r="Q730" t="s">
        <v>2662</v>
      </c>
      <c r="R730" t="s">
        <v>4953</v>
      </c>
      <c r="S730" t="s">
        <v>2655</v>
      </c>
      <c r="T730" t="s">
        <v>2949</v>
      </c>
      <c r="U730" t="s">
        <v>488</v>
      </c>
      <c r="V730" s="7" t="s">
        <v>765</v>
      </c>
      <c r="W730" s="8">
        <v>16500</v>
      </c>
      <c r="X730" t="s">
        <v>4954</v>
      </c>
      <c r="Y730" t="s">
        <v>4955</v>
      </c>
      <c r="Z730" s="8">
        <v>67445</v>
      </c>
      <c r="AA730" s="9">
        <v>9.0399999999999991</v>
      </c>
      <c r="AB730" s="8">
        <v>137926.15</v>
      </c>
      <c r="AD730" s="10">
        <v>4229783</v>
      </c>
      <c r="AE730" s="11">
        <v>45024</v>
      </c>
      <c r="AF730" s="8">
        <v>54472</v>
      </c>
      <c r="AG730" s="8">
        <v>3527</v>
      </c>
      <c r="AH730" s="12">
        <v>0.21375757575757576</v>
      </c>
      <c r="AI730" s="8">
        <v>390.1548672566372</v>
      </c>
      <c r="AJ730" s="11">
        <v>46615.154867245372</v>
      </c>
      <c r="AK730" s="11">
        <v>47965</v>
      </c>
      <c r="AL730" s="10">
        <v>-1350</v>
      </c>
      <c r="AM730">
        <v>83174.600000000006</v>
      </c>
      <c r="AO730" s="40" t="str">
        <f>E730&amp;F730&amp;U730</f>
        <v>340SURE-TMSG-SGB2RHF</v>
      </c>
      <c r="AP730" s="40" t="str">
        <f>_xlfn.XLOOKUP(AO730,CrossRef!N:N,CrossRef!A:A,"NOT FOUND",0)</f>
        <v>3405459RF</v>
      </c>
      <c r="AQ730" s="40">
        <f>IFERROR(_xlfn.XLOOKUP(AO730,CrossRef!$N:$N,CrossRef!$E:$E,"Not Found"),"-")</f>
        <v>6060</v>
      </c>
      <c r="AR730" s="40" t="str">
        <f>IFERROR(_xlfn.XLOOKUP(AO730,CrossRef!$N:$N,CrossRef!$G:$G,"Not Found"),"-")</f>
        <v>5459 - SWING DRIVE</v>
      </c>
      <c r="AS730" s="40" t="str">
        <f>IFERROR(_xlfn.XLOOKUP(AO730,CrossRef!$N:$N,CrossRef!$H:$H,"Not Found"),"-")</f>
        <v>RF - RIGHT FRONT</v>
      </c>
    </row>
    <row r="731" spans="1:45" hidden="1" x14ac:dyDescent="0.3">
      <c r="A731" s="38" t="str">
        <f>E731&amp;F731&amp;U731</f>
        <v>ATYDRIV-DIFF</v>
      </c>
      <c r="B731" s="38" t="str">
        <f>I731&amp;D731&amp;C731</f>
        <v>QTD07325800</v>
      </c>
      <c r="C731" s="38" t="str">
        <f>_xlfn.XLOOKUP(A731,CrossRef!N:N,CrossRef!D:D,"",0)</f>
        <v>00</v>
      </c>
      <c r="D731" s="38" t="str">
        <f>_xlfn.XLOOKUP(A731,CrossRef!N:N,CrossRef!C:C,"",0)</f>
        <v>3258</v>
      </c>
      <c r="E731" s="38" t="str">
        <f>LEFT(M731,3)</f>
        <v>ATY</v>
      </c>
      <c r="F731" s="38" t="str">
        <f>_xlfn.TEXTAFTER(J731,"-")</f>
        <v>DRIV-DIFF</v>
      </c>
      <c r="G731" t="s">
        <v>2635</v>
      </c>
      <c r="H731" t="s">
        <v>2636</v>
      </c>
      <c r="I731" t="s">
        <v>4541</v>
      </c>
      <c r="J731" s="7" t="s">
        <v>1486</v>
      </c>
      <c r="K731" t="s">
        <v>2638</v>
      </c>
      <c r="L731" t="s">
        <v>151</v>
      </c>
      <c r="M731" t="s">
        <v>4542</v>
      </c>
      <c r="N731" t="s">
        <v>2640</v>
      </c>
      <c r="O731" t="s">
        <v>2641</v>
      </c>
      <c r="P731" t="s">
        <v>2642</v>
      </c>
      <c r="Q731" t="s">
        <v>2640</v>
      </c>
      <c r="R731" t="s">
        <v>4956</v>
      </c>
      <c r="S731" t="s">
        <v>2655</v>
      </c>
      <c r="T731" t="s">
        <v>2656</v>
      </c>
      <c r="U731" t="s">
        <v>2657</v>
      </c>
      <c r="V731" s="7" t="s">
        <v>457</v>
      </c>
      <c r="W731" s="8">
        <v>16500</v>
      </c>
      <c r="X731" t="s">
        <v>4957</v>
      </c>
      <c r="Y731" t="s">
        <v>2990</v>
      </c>
      <c r="Z731" s="8">
        <v>118097</v>
      </c>
      <c r="AA731" s="9">
        <v>12.95</v>
      </c>
      <c r="AB731" s="8">
        <v>63540.55</v>
      </c>
      <c r="AD731" s="10">
        <v>4306945</v>
      </c>
      <c r="AE731" s="11">
        <v>45158</v>
      </c>
      <c r="AF731" s="8">
        <v>105139</v>
      </c>
      <c r="AG731" s="8">
        <v>3542</v>
      </c>
      <c r="AH731" s="12">
        <v>0.21466666666666667</v>
      </c>
      <c r="AI731" s="8">
        <v>273.51351351351354</v>
      </c>
      <c r="AJ731" s="11">
        <v>46498.513513506943</v>
      </c>
      <c r="AK731" s="11">
        <v>47747</v>
      </c>
      <c r="AL731" s="10">
        <v>-1249</v>
      </c>
      <c r="AM731">
        <v>137806.9</v>
      </c>
      <c r="AO731" s="40" t="str">
        <f>E731&amp;F731&amp;U731</f>
        <v>ATYDRIV-DIFF</v>
      </c>
      <c r="AP731" s="40" t="str">
        <f>_xlfn.XLOOKUP(AO731,CrossRef!N:N,CrossRef!A:A,"NOT FOUND",0)</f>
        <v>ATY325800</v>
      </c>
      <c r="AQ731" s="40" t="str">
        <f>IFERROR(_xlfn.XLOOKUP(AO731,CrossRef!$N:$N,CrossRef!$E:$E,"Not Found"),"-")</f>
        <v>793C</v>
      </c>
      <c r="AR731" s="40" t="str">
        <f>IFERROR(_xlfn.XLOOKUP(AO731,CrossRef!$N:$N,CrossRef!$G:$G,"Not Found"),"-")</f>
        <v>3258 - DIFFERENTIAL</v>
      </c>
      <c r="AS731" s="40" t="str">
        <f>IFERROR(_xlfn.XLOOKUP(AO731,CrossRef!$N:$N,CrossRef!$H:$H,"Not Found"),"-")</f>
        <v>00 - (NONE)</v>
      </c>
    </row>
    <row r="732" spans="1:45" hidden="1" x14ac:dyDescent="0.3">
      <c r="A732" s="38" t="str">
        <f>E732&amp;F732&amp;U732</f>
        <v>ATYDRIV-TMSN</v>
      </c>
      <c r="B732" s="38" t="str">
        <f>I732&amp;D732&amp;C732</f>
        <v>QTD07303000</v>
      </c>
      <c r="C732" s="38" t="str">
        <f>_xlfn.XLOOKUP(A732,CrossRef!N:N,CrossRef!D:D,"",0)</f>
        <v>00</v>
      </c>
      <c r="D732" s="38" t="str">
        <f>_xlfn.XLOOKUP(A732,CrossRef!N:N,CrossRef!C:C,"",0)</f>
        <v>3030</v>
      </c>
      <c r="E732" s="38" t="str">
        <f>LEFT(M732,3)</f>
        <v>ATY</v>
      </c>
      <c r="F732" s="38" t="str">
        <f>_xlfn.TEXTAFTER(J732,"-")</f>
        <v>DRIV-TMSN</v>
      </c>
      <c r="G732" t="s">
        <v>2635</v>
      </c>
      <c r="H732" t="s">
        <v>2636</v>
      </c>
      <c r="I732" t="s">
        <v>4541</v>
      </c>
      <c r="J732" s="7" t="s">
        <v>1487</v>
      </c>
      <c r="K732" t="s">
        <v>2638</v>
      </c>
      <c r="L732" t="s">
        <v>151</v>
      </c>
      <c r="M732" t="s">
        <v>4542</v>
      </c>
      <c r="N732" t="s">
        <v>2640</v>
      </c>
      <c r="O732" t="s">
        <v>2641</v>
      </c>
      <c r="P732" t="s">
        <v>2642</v>
      </c>
      <c r="Q732" t="s">
        <v>2640</v>
      </c>
      <c r="R732" t="s">
        <v>4958</v>
      </c>
      <c r="S732" t="s">
        <v>2655</v>
      </c>
      <c r="T732" t="s">
        <v>2818</v>
      </c>
      <c r="U732" t="s">
        <v>2657</v>
      </c>
      <c r="V732" s="7" t="s">
        <v>337</v>
      </c>
      <c r="W732" s="8">
        <v>16500</v>
      </c>
      <c r="X732" t="s">
        <v>4959</v>
      </c>
      <c r="Y732" t="s">
        <v>3107</v>
      </c>
      <c r="Z732" s="8">
        <v>118097</v>
      </c>
      <c r="AA732" s="9">
        <v>12.95</v>
      </c>
      <c r="AB732" s="8">
        <v>105430.49</v>
      </c>
      <c r="AD732" s="10">
        <v>4331898</v>
      </c>
      <c r="AE732" s="11">
        <v>45158</v>
      </c>
      <c r="AF732" s="8">
        <v>105139</v>
      </c>
      <c r="AG732" s="8">
        <v>3542</v>
      </c>
      <c r="AH732" s="12">
        <v>0.21466666666666667</v>
      </c>
      <c r="AI732" s="8">
        <v>273.51351351351354</v>
      </c>
      <c r="AJ732" s="11">
        <v>46498.513513506943</v>
      </c>
      <c r="AK732" s="11">
        <v>47747</v>
      </c>
      <c r="AL732" s="10">
        <v>-1249</v>
      </c>
      <c r="AM732">
        <v>137806.9</v>
      </c>
      <c r="AO732" s="40" t="str">
        <f>E732&amp;F732&amp;U732</f>
        <v>ATYDRIV-TMSN</v>
      </c>
      <c r="AP732" s="40" t="str">
        <f>_xlfn.XLOOKUP(AO732,CrossRef!N:N,CrossRef!A:A,"NOT FOUND",0)</f>
        <v>ATY303000</v>
      </c>
      <c r="AQ732" s="40" t="str">
        <f>IFERROR(_xlfn.XLOOKUP(AO732,CrossRef!$N:$N,CrossRef!$E:$E,"Not Found"),"-")</f>
        <v>793C</v>
      </c>
      <c r="AR732" s="40" t="str">
        <f>IFERROR(_xlfn.XLOOKUP(AO732,CrossRef!$N:$N,CrossRef!$G:$G,"Not Found"),"-")</f>
        <v>3030 - TRANSMISSION</v>
      </c>
      <c r="AS732" s="40" t="str">
        <f>IFERROR(_xlfn.XLOOKUP(AO732,CrossRef!$N:$N,CrossRef!$H:$H,"Not Found"),"-")</f>
        <v>00 - (NONE)</v>
      </c>
    </row>
    <row r="733" spans="1:45" hidden="1" x14ac:dyDescent="0.3">
      <c r="A733" s="38" t="str">
        <f>E733&amp;F733&amp;U733</f>
        <v>RABDRIV-TMSN</v>
      </c>
      <c r="B733" s="38" t="str">
        <f>I733&amp;D733&amp;C733</f>
        <v>DZ8170300600</v>
      </c>
      <c r="C733" s="38" t="str">
        <f>_xlfn.XLOOKUP(A733,CrossRef!N:N,CrossRef!D:D,"",0)</f>
        <v>00</v>
      </c>
      <c r="D733" s="38" t="str">
        <f>_xlfn.XLOOKUP(A733,CrossRef!N:N,CrossRef!C:C,"",0)</f>
        <v>3006</v>
      </c>
      <c r="E733" s="38" t="str">
        <f>LEFT(M733,3)</f>
        <v>RAB</v>
      </c>
      <c r="F733" s="38" t="str">
        <f>_xlfn.TEXTAFTER(J733,"-")</f>
        <v>DRIV-TMSN</v>
      </c>
      <c r="G733" t="s">
        <v>2725</v>
      </c>
      <c r="H733" t="s">
        <v>2726</v>
      </c>
      <c r="I733" t="s">
        <v>4960</v>
      </c>
      <c r="J733" s="7" t="s">
        <v>1488</v>
      </c>
      <c r="K733" t="s">
        <v>2638</v>
      </c>
      <c r="L733" t="s">
        <v>34</v>
      </c>
      <c r="M733" t="s">
        <v>4961</v>
      </c>
      <c r="N733" t="s">
        <v>2640</v>
      </c>
      <c r="O733" t="s">
        <v>2803</v>
      </c>
      <c r="P733" t="s">
        <v>2642</v>
      </c>
      <c r="Q733" t="s">
        <v>2640</v>
      </c>
      <c r="R733" t="s">
        <v>4962</v>
      </c>
      <c r="S733" t="s">
        <v>2655</v>
      </c>
      <c r="T733" t="s">
        <v>2818</v>
      </c>
      <c r="U733" t="s">
        <v>2657</v>
      </c>
      <c r="V733" s="7" t="s">
        <v>306</v>
      </c>
      <c r="W733" s="8">
        <v>14000</v>
      </c>
      <c r="X733" t="s">
        <v>4963</v>
      </c>
      <c r="Y733" t="s">
        <v>3281</v>
      </c>
      <c r="Z733" s="8">
        <v>25767</v>
      </c>
      <c r="AA733" s="9">
        <v>13.43</v>
      </c>
      <c r="AB733" s="8">
        <v>88125.55</v>
      </c>
      <c r="AD733" s="10">
        <v>4464697</v>
      </c>
      <c r="AE733" s="11">
        <v>45314</v>
      </c>
      <c r="AF733" s="8">
        <v>15309</v>
      </c>
      <c r="AG733" s="8">
        <v>3542</v>
      </c>
      <c r="AH733" s="12">
        <v>0.253</v>
      </c>
      <c r="AI733" s="8">
        <v>263.73790022338051</v>
      </c>
      <c r="AJ733" s="11">
        <v>46488.737900231485</v>
      </c>
      <c r="AK733" s="11">
        <v>47554</v>
      </c>
      <c r="AL733" s="10">
        <v>-1066</v>
      </c>
      <c r="AM733">
        <v>43615.47</v>
      </c>
      <c r="AN733">
        <v>2.0218907142857145</v>
      </c>
      <c r="AO733" s="40" t="str">
        <f>E733&amp;F733&amp;U733</f>
        <v>RABDRIV-TMSN</v>
      </c>
      <c r="AP733" s="40" t="str">
        <f>_xlfn.XLOOKUP(AO733,CrossRef!N:N,CrossRef!A:A,"NOT FOUND",0)</f>
        <v>RAB300600</v>
      </c>
      <c r="AQ733" s="40" t="str">
        <f>IFERROR(_xlfn.XLOOKUP(AO733,CrossRef!$N:$N,CrossRef!$E:$E,"Not Found"),"-")</f>
        <v>D10T2</v>
      </c>
      <c r="AR733" s="40" t="str">
        <f>IFERROR(_xlfn.XLOOKUP(AO733,CrossRef!$N:$N,CrossRef!$G:$G,"Not Found"),"-")</f>
        <v>3006 - TRANSMISSION &amp; DIFFERENTIAL UNIT</v>
      </c>
      <c r="AS733" s="40" t="str">
        <f>IFERROR(_xlfn.XLOOKUP(AO733,CrossRef!$N:$N,CrossRef!$H:$H,"Not Found"),"-")</f>
        <v>00 - (NONE)</v>
      </c>
    </row>
    <row r="734" spans="1:45" hidden="1" x14ac:dyDescent="0.3">
      <c r="A734" s="38" t="str">
        <f>E734&amp;F734&amp;U734</f>
        <v>SSPSURE-SPSNLHF</v>
      </c>
      <c r="B734" s="38" t="str">
        <f>I734&amp;D734&amp;C734</f>
        <v>TD63417201LF</v>
      </c>
      <c r="C734" s="38" t="str">
        <f>_xlfn.XLOOKUP(A734,CrossRef!N:N,CrossRef!D:D,"",0)</f>
        <v>LF</v>
      </c>
      <c r="D734" s="38" t="str">
        <f>_xlfn.XLOOKUP(A734,CrossRef!N:N,CrossRef!C:C,"",0)</f>
        <v>7201</v>
      </c>
      <c r="E734" s="38" t="str">
        <f>LEFT(M734,3)</f>
        <v>SSP</v>
      </c>
      <c r="F734" s="38" t="str">
        <f>_xlfn.TEXTAFTER(J734,"-")</f>
        <v>SURE-SPSN</v>
      </c>
      <c r="G734" t="s">
        <v>2725</v>
      </c>
      <c r="H734" t="s">
        <v>2726</v>
      </c>
      <c r="I734" t="s">
        <v>2801</v>
      </c>
      <c r="J734" s="7" t="s">
        <v>1064</v>
      </c>
      <c r="K734" t="s">
        <v>2638</v>
      </c>
      <c r="L734" t="s">
        <v>183</v>
      </c>
      <c r="M734" t="s">
        <v>2802</v>
      </c>
      <c r="N734" t="s">
        <v>2640</v>
      </c>
      <c r="O734" t="s">
        <v>2803</v>
      </c>
      <c r="P734" t="s">
        <v>2642</v>
      </c>
      <c r="Q734" t="s">
        <v>2640</v>
      </c>
      <c r="R734" t="s">
        <v>4964</v>
      </c>
      <c r="S734" t="s">
        <v>2644</v>
      </c>
      <c r="T734" t="s">
        <v>2720</v>
      </c>
      <c r="U734" t="s">
        <v>485</v>
      </c>
      <c r="V734" s="7" t="s">
        <v>950</v>
      </c>
      <c r="W734" s="8">
        <v>24000</v>
      </c>
      <c r="X734" t="s">
        <v>4965</v>
      </c>
      <c r="Y734" t="s">
        <v>3142</v>
      </c>
      <c r="Z734" s="8">
        <v>49448.06</v>
      </c>
      <c r="AA734" s="9">
        <v>14.81</v>
      </c>
      <c r="AB734" s="8">
        <v>68000.45</v>
      </c>
      <c r="AD734" s="10">
        <v>4855090</v>
      </c>
      <c r="AE734" s="11">
        <v>44823</v>
      </c>
      <c r="AF734" s="8">
        <v>28993.5</v>
      </c>
      <c r="AG734" s="8">
        <v>3545.4400000000023</v>
      </c>
      <c r="AH734" s="12">
        <v>0.14772666666666676</v>
      </c>
      <c r="AI734" s="8">
        <v>239.39500337609738</v>
      </c>
      <c r="AJ734" s="11">
        <v>46464.395003391204</v>
      </c>
      <c r="AK734" s="11">
        <v>46167</v>
      </c>
      <c r="AL734" s="10">
        <v>297</v>
      </c>
      <c r="AM734">
        <v>48589.079999999994</v>
      </c>
      <c r="AN734">
        <v>0.81648249999999978</v>
      </c>
      <c r="AO734" s="40" t="str">
        <f>E734&amp;F734&amp;U734</f>
        <v>SSPSURE-SPSNLHF</v>
      </c>
      <c r="AP734" s="40" t="str">
        <f>_xlfn.XLOOKUP(AO734,CrossRef!N:N,CrossRef!A:A,"NOT FOUND",0)</f>
        <v>SSP7201LF</v>
      </c>
      <c r="AQ734" s="40" t="str">
        <f>IFERROR(_xlfn.XLOOKUP(AO734,CrossRef!$N:$N,CrossRef!$E:$E,"Not Found"),"-")</f>
        <v>793F</v>
      </c>
      <c r="AR734" s="40" t="str">
        <f>IFERROR(_xlfn.XLOOKUP(AO734,CrossRef!$N:$N,CrossRef!$G:$G,"Not Found"),"-")</f>
        <v>7201 - SUSPENSION CYLINDER</v>
      </c>
      <c r="AS734" s="40" t="str">
        <f>IFERROR(_xlfn.XLOOKUP(AO734,CrossRef!$N:$N,CrossRef!$H:$H,"Not Found"),"-")</f>
        <v>LF - LEFT FRONT</v>
      </c>
    </row>
    <row r="735" spans="1:45" hidden="1" x14ac:dyDescent="0.3">
      <c r="A735" s="38" t="str">
        <f>E735&amp;F735&amp;U735</f>
        <v>SPDDRIV-FIDVRHR</v>
      </c>
      <c r="B735" s="38" t="str">
        <f>I735&amp;D735&amp;C735</f>
        <v>TD66454008RI</v>
      </c>
      <c r="C735" s="38" t="str">
        <f>_xlfn.XLOOKUP(A735,CrossRef!N:N,CrossRef!D:D,"",0)</f>
        <v>RI</v>
      </c>
      <c r="D735" s="38" t="str">
        <f>_xlfn.XLOOKUP(A735,CrossRef!N:N,CrossRef!C:C,"",0)</f>
        <v>4008</v>
      </c>
      <c r="E735" s="38" t="str">
        <f>LEFT(M735,3)</f>
        <v>SPD</v>
      </c>
      <c r="F735" s="38" t="str">
        <f>_xlfn.TEXTAFTER(J735,"-")</f>
        <v>DRIV-FIDV</v>
      </c>
      <c r="G735" t="s">
        <v>2695</v>
      </c>
      <c r="H735" t="s">
        <v>2696</v>
      </c>
      <c r="I735" t="s">
        <v>3932</v>
      </c>
      <c r="J735" s="7" t="s">
        <v>1409</v>
      </c>
      <c r="K735" t="s">
        <v>2638</v>
      </c>
      <c r="L735" t="s">
        <v>190</v>
      </c>
      <c r="M735" t="s">
        <v>3933</v>
      </c>
      <c r="N735" t="s">
        <v>2640</v>
      </c>
      <c r="O735" t="s">
        <v>3054</v>
      </c>
      <c r="P735" t="s">
        <v>2642</v>
      </c>
      <c r="Q735" t="s">
        <v>2640</v>
      </c>
      <c r="R735" t="s">
        <v>4966</v>
      </c>
      <c r="S735" t="s">
        <v>2655</v>
      </c>
      <c r="T735" t="s">
        <v>2682</v>
      </c>
      <c r="U735" t="s">
        <v>494</v>
      </c>
      <c r="V735" s="7" t="s">
        <v>549</v>
      </c>
      <c r="W735" s="8">
        <v>24000</v>
      </c>
      <c r="X735" t="s">
        <v>4967</v>
      </c>
      <c r="Y735" t="s">
        <v>4220</v>
      </c>
      <c r="Z735" s="8">
        <v>21225.8</v>
      </c>
      <c r="AA735" s="9">
        <v>14.87</v>
      </c>
      <c r="AB735" s="8">
        <v>149660.49</v>
      </c>
      <c r="AD735" s="10">
        <v>4857577</v>
      </c>
      <c r="AE735" s="11">
        <v>44718</v>
      </c>
      <c r="AF735" s="8">
        <v>772.8</v>
      </c>
      <c r="AG735" s="8">
        <v>3547</v>
      </c>
      <c r="AH735" s="12">
        <v>0.14779166666666665</v>
      </c>
      <c r="AI735" s="8">
        <v>238.53396099529255</v>
      </c>
      <c r="AJ735" s="11">
        <v>46463.533960995373</v>
      </c>
      <c r="AK735" s="11">
        <v>48458</v>
      </c>
      <c r="AL735" s="10">
        <v>-1995</v>
      </c>
      <c r="AM735">
        <v>54430.509999999995</v>
      </c>
      <c r="AN735">
        <v>2.2357379166666664</v>
      </c>
      <c r="AO735" s="40" t="str">
        <f>E735&amp;F735&amp;U735</f>
        <v>SPDDRIV-FIDVRHR</v>
      </c>
      <c r="AP735" s="40" t="str">
        <f>_xlfn.XLOOKUP(AO735,CrossRef!N:N,CrossRef!A:A,"NOT FOUND",0)</f>
        <v>SPD4008RI</v>
      </c>
      <c r="AQ735" s="40" t="str">
        <f>IFERROR(_xlfn.XLOOKUP(AO735,CrossRef!$N:$N,CrossRef!$E:$E,"Not Found"),"-")</f>
        <v>789D</v>
      </c>
      <c r="AR735" s="40" t="str">
        <f>IFERROR(_xlfn.XLOOKUP(AO735,CrossRef!$N:$N,CrossRef!$G:$G,"Not Found"),"-")</f>
        <v>4008 - FINAL DRIVE, BRAKE &amp; WHEEL</v>
      </c>
      <c r="AS735" s="40" t="str">
        <f>IFERROR(_xlfn.XLOOKUP(AO735,CrossRef!$N:$N,CrossRef!$H:$H,"Not Found"),"-")</f>
        <v>RI - RIGHT</v>
      </c>
    </row>
    <row r="736" spans="1:45" hidden="1" x14ac:dyDescent="0.3">
      <c r="A736" s="38" t="str">
        <f>E736&amp;F736&amp;U736</f>
        <v>SSPENGI</v>
      </c>
      <c r="B736" s="38" t="str">
        <f>I736&amp;D736&amp;C736</f>
        <v>TD6340100000</v>
      </c>
      <c r="C736" s="38" t="str">
        <f>_xlfn.XLOOKUP(A736,CrossRef!N:N,CrossRef!D:D,"",0)</f>
        <v>00</v>
      </c>
      <c r="D736" s="38" t="str">
        <f>_xlfn.XLOOKUP(A736,CrossRef!N:N,CrossRef!C:C,"",0)</f>
        <v>1000</v>
      </c>
      <c r="E736" s="38" t="str">
        <f>LEFT(M736,3)</f>
        <v>SSP</v>
      </c>
      <c r="F736" s="38" t="str">
        <f>_xlfn.TEXTAFTER(J736,"-")</f>
        <v>ENGI</v>
      </c>
      <c r="G736" t="s">
        <v>2725</v>
      </c>
      <c r="H736" t="s">
        <v>2726</v>
      </c>
      <c r="I736" t="s">
        <v>3108</v>
      </c>
      <c r="J736" s="7" t="s">
        <v>1489</v>
      </c>
      <c r="K736" t="s">
        <v>2638</v>
      </c>
      <c r="L736" t="s">
        <v>183</v>
      </c>
      <c r="M736" t="s">
        <v>3109</v>
      </c>
      <c r="N736" t="s">
        <v>2640</v>
      </c>
      <c r="O736" t="s">
        <v>2803</v>
      </c>
      <c r="P736" t="s">
        <v>2642</v>
      </c>
      <c r="Q736" t="s">
        <v>2640</v>
      </c>
      <c r="R736" t="s">
        <v>4968</v>
      </c>
      <c r="S736" t="s">
        <v>2655</v>
      </c>
      <c r="T736" t="s">
        <v>3087</v>
      </c>
      <c r="U736" t="s">
        <v>2657</v>
      </c>
      <c r="V736" s="7" t="s">
        <v>186</v>
      </c>
      <c r="W736" s="8">
        <v>11000</v>
      </c>
      <c r="X736" t="s">
        <v>4969</v>
      </c>
      <c r="Y736" t="s">
        <v>4970</v>
      </c>
      <c r="Z736" s="8">
        <v>50791.86</v>
      </c>
      <c r="AA736" s="9">
        <v>14.01</v>
      </c>
      <c r="AB736" s="8">
        <v>156565</v>
      </c>
      <c r="AD736" s="10">
        <v>4773373</v>
      </c>
      <c r="AE736" s="11">
        <v>45714</v>
      </c>
      <c r="AF736" s="8">
        <v>43353.13</v>
      </c>
      <c r="AG736" s="8">
        <v>3561.2699999999968</v>
      </c>
      <c r="AH736" s="12">
        <v>0.32375181818181786</v>
      </c>
      <c r="AI736" s="8">
        <v>254.19486081370428</v>
      </c>
      <c r="AJ736" s="11">
        <v>46479.194860798612</v>
      </c>
      <c r="AK736" s="11">
        <v>46464</v>
      </c>
      <c r="AL736" s="10">
        <v>15</v>
      </c>
      <c r="AM736">
        <v>54140.25</v>
      </c>
      <c r="AN736">
        <v>0.98064727272727292</v>
      </c>
      <c r="AO736" s="40" t="str">
        <f>E736&amp;F736&amp;U736</f>
        <v>SSPENGI</v>
      </c>
      <c r="AP736" s="40" t="str">
        <f>_xlfn.XLOOKUP(AO736,CrossRef!N:N,CrossRef!A:A,"NOT FOUND",0)</f>
        <v>SSP100000</v>
      </c>
      <c r="AQ736" s="40" t="str">
        <f>IFERROR(_xlfn.XLOOKUP(AO736,CrossRef!$N:$N,CrossRef!$E:$E,"Not Found"),"-")</f>
        <v>793F</v>
      </c>
      <c r="AR736" s="40" t="str">
        <f>IFERROR(_xlfn.XLOOKUP(AO736,CrossRef!$N:$N,CrossRef!$G:$G,"Not Found"),"-")</f>
        <v>1000 - ENGINE</v>
      </c>
      <c r="AS736" s="40" t="str">
        <f>IFERROR(_xlfn.XLOOKUP(AO736,CrossRef!$N:$N,CrossRef!$H:$H,"Not Found"),"-")</f>
        <v>00 - (NONE)</v>
      </c>
    </row>
    <row r="737" spans="1:45" hidden="1" x14ac:dyDescent="0.3">
      <c r="A737" s="38" t="str">
        <f>E737&amp;F737&amp;U737</f>
        <v>340SURE-TMSG-SGB1LHF</v>
      </c>
      <c r="B737" s="38" t="str">
        <f>I737&amp;D737&amp;C737</f>
        <v>QEX0115459LF</v>
      </c>
      <c r="C737" s="38" t="str">
        <f>_xlfn.XLOOKUP(A737,CrossRef!N:N,CrossRef!D:D,"",0)</f>
        <v>LF</v>
      </c>
      <c r="D737" s="38" t="str">
        <f>_xlfn.XLOOKUP(A737,CrossRef!N:N,CrossRef!C:C,"",0)</f>
        <v>5459</v>
      </c>
      <c r="E737" s="38" t="str">
        <f>LEFT(M737,3)</f>
        <v>340</v>
      </c>
      <c r="F737" s="38" t="str">
        <f>_xlfn.TEXTAFTER(J737,"-")</f>
        <v>SURE-TMSG-SGB1</v>
      </c>
      <c r="G737" t="s">
        <v>2635</v>
      </c>
      <c r="H737" t="s">
        <v>2636</v>
      </c>
      <c r="I737" t="s">
        <v>2838</v>
      </c>
      <c r="J737" s="7" t="s">
        <v>1490</v>
      </c>
      <c r="K737" t="s">
        <v>2638</v>
      </c>
      <c r="L737" t="s">
        <v>2755</v>
      </c>
      <c r="M737" t="s">
        <v>2839</v>
      </c>
      <c r="N737" t="s">
        <v>2640</v>
      </c>
      <c r="O737" t="s">
        <v>2641</v>
      </c>
      <c r="P737" t="s">
        <v>2642</v>
      </c>
      <c r="Q737" t="s">
        <v>2640</v>
      </c>
      <c r="R737" t="s">
        <v>4971</v>
      </c>
      <c r="S737" t="s">
        <v>2655</v>
      </c>
      <c r="T737" t="s">
        <v>2949</v>
      </c>
      <c r="U737" t="s">
        <v>485</v>
      </c>
      <c r="V737" s="7" t="s">
        <v>763</v>
      </c>
      <c r="W737" s="8">
        <v>16500</v>
      </c>
      <c r="X737" t="s">
        <v>4972</v>
      </c>
      <c r="Y737" t="s">
        <v>4952</v>
      </c>
      <c r="Z737" s="8">
        <v>69943.199999999997</v>
      </c>
      <c r="AA737" s="9">
        <v>13.19</v>
      </c>
      <c r="AB737" s="8">
        <v>137926.15</v>
      </c>
      <c r="AD737" s="10">
        <v>4431160</v>
      </c>
      <c r="AE737" s="11">
        <v>45221</v>
      </c>
      <c r="AF737" s="8">
        <v>57005</v>
      </c>
      <c r="AG737" s="8">
        <v>3561.8000000000029</v>
      </c>
      <c r="AH737" s="12">
        <v>0.21586666666666685</v>
      </c>
      <c r="AI737" s="8">
        <v>270.03790750568635</v>
      </c>
      <c r="AJ737" s="11">
        <v>46495.037907523147</v>
      </c>
      <c r="AK737" s="11">
        <v>47718</v>
      </c>
      <c r="AL737" s="10">
        <v>-1223</v>
      </c>
      <c r="AM737">
        <v>89635.87</v>
      </c>
      <c r="AO737" s="40" t="str">
        <f>E737&amp;F737&amp;U737</f>
        <v>340SURE-TMSG-SGB1LHF</v>
      </c>
      <c r="AP737" s="40" t="str">
        <f>_xlfn.XLOOKUP(AO737,CrossRef!N:N,CrossRef!A:A,"NOT FOUND",0)</f>
        <v>3405459LF</v>
      </c>
      <c r="AQ737" s="40">
        <f>IFERROR(_xlfn.XLOOKUP(AO737,CrossRef!$N:$N,CrossRef!$E:$E,"Not Found"),"-")</f>
        <v>6060</v>
      </c>
      <c r="AR737" s="40" t="str">
        <f>IFERROR(_xlfn.XLOOKUP(AO737,CrossRef!$N:$N,CrossRef!$G:$G,"Not Found"),"-")</f>
        <v>5459 - SWING DRIVE</v>
      </c>
      <c r="AS737" s="40" t="str">
        <f>IFERROR(_xlfn.XLOOKUP(AO737,CrossRef!$N:$N,CrossRef!$H:$H,"Not Found"),"-")</f>
        <v>LF - LEFT FRONT</v>
      </c>
    </row>
    <row r="738" spans="1:45" hidden="1" x14ac:dyDescent="0.3">
      <c r="A738" s="38" t="str">
        <f>E738&amp;F738&amp;U738</f>
        <v>HCMHYSY-CYHYRH</v>
      </c>
      <c r="B738" s="38" t="str">
        <f>I738&amp;D738&amp;C738</f>
        <v>EX7150</v>
      </c>
      <c r="C738" s="38" t="str">
        <f>_xlfn.XLOOKUP(A738,CrossRef!N:N,CrossRef!D:D,"",0)</f>
        <v/>
      </c>
      <c r="D738" s="38" t="str">
        <f>_xlfn.XLOOKUP(A738,CrossRef!N:N,CrossRef!C:C,"",0)</f>
        <v/>
      </c>
      <c r="E738" s="38" t="str">
        <f>LEFT(M738,3)</f>
        <v>HCM</v>
      </c>
      <c r="F738" s="38" t="str">
        <f>_xlfn.TEXTAFTER(J738,"-")</f>
        <v>HYSY-CYHY</v>
      </c>
      <c r="G738" t="s">
        <v>2695</v>
      </c>
      <c r="H738" t="s">
        <v>2696</v>
      </c>
      <c r="I738" t="s">
        <v>2958</v>
      </c>
      <c r="J738" s="7" t="s">
        <v>1309</v>
      </c>
      <c r="K738" t="s">
        <v>2668</v>
      </c>
      <c r="L738" t="s">
        <v>2959</v>
      </c>
      <c r="M738" t="s">
        <v>2960</v>
      </c>
      <c r="N738" t="s">
        <v>2640</v>
      </c>
      <c r="O738" t="s">
        <v>2803</v>
      </c>
      <c r="P738" t="s">
        <v>2642</v>
      </c>
      <c r="Q738" t="s">
        <v>2640</v>
      </c>
      <c r="R738" t="s">
        <v>4973</v>
      </c>
      <c r="S738" t="s">
        <v>2644</v>
      </c>
      <c r="T738" t="s">
        <v>3381</v>
      </c>
      <c r="U738" t="s">
        <v>63</v>
      </c>
      <c r="V738" s="7" t="s">
        <v>696</v>
      </c>
      <c r="W738" s="8">
        <v>8000</v>
      </c>
      <c r="X738" t="s">
        <v>4974</v>
      </c>
      <c r="Y738" t="s">
        <v>4187</v>
      </c>
      <c r="Z738" s="8">
        <v>28045.599999999999</v>
      </c>
      <c r="AA738" s="9">
        <v>16.739999999999998</v>
      </c>
      <c r="AB738" s="8">
        <v>68443.839999999997</v>
      </c>
      <c r="AD738" s="10">
        <v>4713447</v>
      </c>
      <c r="AE738" s="11">
        <v>45962</v>
      </c>
      <c r="AF738" s="8">
        <v>23620</v>
      </c>
      <c r="AG738" s="8">
        <v>3574.4000000000015</v>
      </c>
      <c r="AH738" s="12">
        <v>0.4468000000000002</v>
      </c>
      <c r="AI738" s="8">
        <v>213.52449223416977</v>
      </c>
      <c r="AJ738" s="11">
        <v>46438.524492245371</v>
      </c>
      <c r="AK738" s="11">
        <v>47414</v>
      </c>
      <c r="AL738" s="10">
        <v>-976</v>
      </c>
      <c r="AM738">
        <v>47949.459999999992</v>
      </c>
      <c r="AN738">
        <v>3.0411824999999988</v>
      </c>
      <c r="AO738" s="40" t="str">
        <f>E738&amp;F738&amp;U738</f>
        <v>HCMHYSY-CYHYRH</v>
      </c>
      <c r="AP738" s="40" t="str">
        <f>_xlfn.XLOOKUP(AO738,CrossRef!N:N,CrossRef!A:A,"NOT FOUND",0)</f>
        <v>NOT FOUND</v>
      </c>
      <c r="AQ738" s="40" t="str">
        <f>IFERROR(_xlfn.XLOOKUP(AO738,CrossRef!$N:$N,CrossRef!$E:$E,"Not Found"),"-")</f>
        <v>Not Found</v>
      </c>
      <c r="AR738" s="40" t="str">
        <f>IFERROR(_xlfn.XLOOKUP(AO738,CrossRef!$N:$N,CrossRef!$G:$G,"Not Found"),"-")</f>
        <v>Not Found</v>
      </c>
      <c r="AS738" s="40" t="str">
        <f>IFERROR(_xlfn.XLOOKUP(AO738,CrossRef!$N:$N,CrossRef!$H:$H,"Not Found"),"-")</f>
        <v>Not Found</v>
      </c>
    </row>
    <row r="739" spans="1:45" hidden="1" x14ac:dyDescent="0.3">
      <c r="A739" s="38" t="str">
        <f>E739&amp;F739&amp;U739</f>
        <v>ZMXDRIVRHF</v>
      </c>
      <c r="B739" s="38" t="str">
        <f>I739&amp;D739&amp;C739</f>
        <v>LO45704008RF</v>
      </c>
      <c r="C739" s="38" t="str">
        <f>_xlfn.XLOOKUP(A739,CrossRef!N:N,CrossRef!D:D,"",0)</f>
        <v>RF</v>
      </c>
      <c r="D739" s="38" t="str">
        <f>_xlfn.XLOOKUP(A739,CrossRef!N:N,CrossRef!C:C,"",0)</f>
        <v>4008</v>
      </c>
      <c r="E739" s="38" t="str">
        <f>LEFT(M739,3)</f>
        <v>ZMX</v>
      </c>
      <c r="F739" s="38" t="str">
        <f>_xlfn.TEXTAFTER(J739,"-")</f>
        <v>DRIV</v>
      </c>
      <c r="G739" t="s">
        <v>2725</v>
      </c>
      <c r="H739" t="s">
        <v>2726</v>
      </c>
      <c r="I739" t="s">
        <v>3532</v>
      </c>
      <c r="J739" s="7" t="s">
        <v>924</v>
      </c>
      <c r="K739" t="s">
        <v>2638</v>
      </c>
      <c r="L739" t="s">
        <v>110</v>
      </c>
      <c r="M739" t="s">
        <v>3533</v>
      </c>
      <c r="N739" t="s">
        <v>2640</v>
      </c>
      <c r="O739" t="s">
        <v>2653</v>
      </c>
      <c r="P739" t="s">
        <v>2642</v>
      </c>
      <c r="Q739" t="s">
        <v>2640</v>
      </c>
      <c r="R739" t="s">
        <v>4975</v>
      </c>
      <c r="S739" t="s">
        <v>2655</v>
      </c>
      <c r="T739" t="s">
        <v>2682</v>
      </c>
      <c r="U739" t="s">
        <v>488</v>
      </c>
      <c r="V739" s="7" t="s">
        <v>499</v>
      </c>
      <c r="W739" s="8">
        <v>15000</v>
      </c>
      <c r="X739" t="s">
        <v>4976</v>
      </c>
      <c r="Y739" t="s">
        <v>3536</v>
      </c>
      <c r="Z739" s="8">
        <v>41383.4</v>
      </c>
      <c r="AA739" s="9">
        <v>11.27</v>
      </c>
      <c r="AB739" s="8">
        <v>46674.74</v>
      </c>
      <c r="AD739" s="10">
        <v>4431280</v>
      </c>
      <c r="AE739" s="11">
        <v>45270</v>
      </c>
      <c r="AF739" s="8">
        <v>29992</v>
      </c>
      <c r="AG739" s="8">
        <v>3608.5999999999985</v>
      </c>
      <c r="AH739" s="12">
        <v>0.24057333333333322</v>
      </c>
      <c r="AI739" s="8">
        <v>320.19520851818976</v>
      </c>
      <c r="AJ739" s="11">
        <v>46545.195208530095</v>
      </c>
      <c r="AK739" s="11">
        <v>47723</v>
      </c>
      <c r="AL739" s="10">
        <v>-1178</v>
      </c>
      <c r="AM739">
        <v>58265.86</v>
      </c>
      <c r="AN739">
        <v>1.884924</v>
      </c>
      <c r="AO739" s="40" t="str">
        <f>E739&amp;F739&amp;U739</f>
        <v>ZMXDRIVRHF</v>
      </c>
      <c r="AP739" s="40" t="str">
        <f>_xlfn.XLOOKUP(AO739,CrossRef!N:N,CrossRef!A:A,"NOT FOUND",0)</f>
        <v>ZMX4008RF</v>
      </c>
      <c r="AQ739" s="40" t="str">
        <f>IFERROR(_xlfn.XLOOKUP(AO739,CrossRef!$N:$N,CrossRef!$E:$E,"Not Found"),"-")</f>
        <v>992K</v>
      </c>
      <c r="AR739" s="40" t="str">
        <f>IFERROR(_xlfn.XLOOKUP(AO739,CrossRef!$N:$N,CrossRef!$G:$G,"Not Found"),"-")</f>
        <v>4008 - FINAL DRIVE, BRAKE &amp; WHEEL</v>
      </c>
      <c r="AS739" s="40" t="str">
        <f>IFERROR(_xlfn.XLOOKUP(AO739,CrossRef!$N:$N,CrossRef!$H:$H,"Not Found"),"-")</f>
        <v>RF - RIGHT FRONT</v>
      </c>
    </row>
    <row r="740" spans="1:45" hidden="1" x14ac:dyDescent="0.3">
      <c r="A740" s="38" t="str">
        <f>E740&amp;F740&amp;U740</f>
        <v>ZMXDRIVLHF</v>
      </c>
      <c r="B740" s="38" t="str">
        <f>I740&amp;D740&amp;C740</f>
        <v>LO45704008LF</v>
      </c>
      <c r="C740" s="38" t="str">
        <f>_xlfn.XLOOKUP(A740,CrossRef!N:N,CrossRef!D:D,"",0)</f>
        <v>LF</v>
      </c>
      <c r="D740" s="38" t="str">
        <f>_xlfn.XLOOKUP(A740,CrossRef!N:N,CrossRef!C:C,"",0)</f>
        <v>4008</v>
      </c>
      <c r="E740" s="38" t="str">
        <f>LEFT(M740,3)</f>
        <v>ZMX</v>
      </c>
      <c r="F740" s="38" t="str">
        <f>_xlfn.TEXTAFTER(J740,"-")</f>
        <v>DRIV</v>
      </c>
      <c r="G740" t="s">
        <v>2725</v>
      </c>
      <c r="H740" t="s">
        <v>2726</v>
      </c>
      <c r="I740" t="s">
        <v>3532</v>
      </c>
      <c r="J740" s="7" t="s">
        <v>924</v>
      </c>
      <c r="K740" t="s">
        <v>2638</v>
      </c>
      <c r="L740" t="s">
        <v>110</v>
      </c>
      <c r="M740" t="s">
        <v>3533</v>
      </c>
      <c r="N740" t="s">
        <v>2640</v>
      </c>
      <c r="O740" t="s">
        <v>2653</v>
      </c>
      <c r="P740" t="s">
        <v>2642</v>
      </c>
      <c r="Q740" t="s">
        <v>2640</v>
      </c>
      <c r="R740" t="s">
        <v>4977</v>
      </c>
      <c r="S740" t="s">
        <v>2655</v>
      </c>
      <c r="T740" t="s">
        <v>2682</v>
      </c>
      <c r="U740" t="s">
        <v>485</v>
      </c>
      <c r="V740" s="7" t="s">
        <v>500</v>
      </c>
      <c r="W740" s="8">
        <v>15000</v>
      </c>
      <c r="X740" t="s">
        <v>4978</v>
      </c>
      <c r="Y740" t="s">
        <v>3536</v>
      </c>
      <c r="Z740" s="8">
        <v>41383.4</v>
      </c>
      <c r="AA740" s="9">
        <v>11.27</v>
      </c>
      <c r="AB740" s="8">
        <v>46674.74</v>
      </c>
      <c r="AD740" s="10">
        <v>4315323</v>
      </c>
      <c r="AE740" s="11">
        <v>45269</v>
      </c>
      <c r="AF740" s="8">
        <v>29992</v>
      </c>
      <c r="AG740" s="8">
        <v>3608.5999999999985</v>
      </c>
      <c r="AH740" s="12">
        <v>0.24057333333333322</v>
      </c>
      <c r="AI740" s="8">
        <v>320.19520851818976</v>
      </c>
      <c r="AJ740" s="11">
        <v>46545.195208530095</v>
      </c>
      <c r="AK740" s="11">
        <v>47723</v>
      </c>
      <c r="AL740" s="10">
        <v>-1178</v>
      </c>
      <c r="AM740">
        <v>58265.86</v>
      </c>
      <c r="AN740">
        <v>1.884924</v>
      </c>
      <c r="AO740" s="40" t="str">
        <f>E740&amp;F740&amp;U740</f>
        <v>ZMXDRIVLHF</v>
      </c>
      <c r="AP740" s="40" t="str">
        <f>_xlfn.XLOOKUP(AO740,CrossRef!N:N,CrossRef!A:A,"NOT FOUND",0)</f>
        <v>ZMX4008LF</v>
      </c>
      <c r="AQ740" s="40" t="str">
        <f>IFERROR(_xlfn.XLOOKUP(AO740,CrossRef!$N:$N,CrossRef!$E:$E,"Not Found"),"-")</f>
        <v>992K</v>
      </c>
      <c r="AR740" s="40" t="str">
        <f>IFERROR(_xlfn.XLOOKUP(AO740,CrossRef!$N:$N,CrossRef!$G:$G,"Not Found"),"-")</f>
        <v>4008 - FINAL DRIVE, BRAKE &amp; WHEEL</v>
      </c>
      <c r="AS740" s="40" t="str">
        <f>IFERROR(_xlfn.XLOOKUP(AO740,CrossRef!$N:$N,CrossRef!$H:$H,"Not Found"),"-")</f>
        <v>LF - LEFT FRONT</v>
      </c>
    </row>
    <row r="741" spans="1:45" hidden="1" x14ac:dyDescent="0.3">
      <c r="A741" s="38" t="str">
        <f>E741&amp;F741&amp;U741</f>
        <v>ZMXDRIV-DIFFFR</v>
      </c>
      <c r="B741" s="38" t="str">
        <f>I741&amp;D741&amp;C741</f>
        <v>LO45703258FR</v>
      </c>
      <c r="C741" s="38" t="str">
        <f>_xlfn.XLOOKUP(A741,CrossRef!N:N,CrossRef!D:D,"",0)</f>
        <v>FR</v>
      </c>
      <c r="D741" s="38" t="str">
        <f>_xlfn.XLOOKUP(A741,CrossRef!N:N,CrossRef!C:C,"",0)</f>
        <v>3258</v>
      </c>
      <c r="E741" s="38" t="str">
        <f>LEFT(M741,3)</f>
        <v>ZMX</v>
      </c>
      <c r="F741" s="38" t="str">
        <f>_xlfn.TEXTAFTER(J741,"-")</f>
        <v>DRIV-DIFF</v>
      </c>
      <c r="G741" t="s">
        <v>2725</v>
      </c>
      <c r="H741" t="s">
        <v>2726</v>
      </c>
      <c r="I741" t="s">
        <v>3532</v>
      </c>
      <c r="J741" s="7" t="s">
        <v>1491</v>
      </c>
      <c r="K741" t="s">
        <v>2638</v>
      </c>
      <c r="L741" t="s">
        <v>110</v>
      </c>
      <c r="M741" t="s">
        <v>3533</v>
      </c>
      <c r="N741" t="s">
        <v>2640</v>
      </c>
      <c r="O741" t="s">
        <v>2653</v>
      </c>
      <c r="P741" t="s">
        <v>2642</v>
      </c>
      <c r="Q741" t="s">
        <v>2640</v>
      </c>
      <c r="R741" t="s">
        <v>4979</v>
      </c>
      <c r="S741" t="s">
        <v>2655</v>
      </c>
      <c r="T741" t="s">
        <v>2656</v>
      </c>
      <c r="U741" t="s">
        <v>233</v>
      </c>
      <c r="V741" s="7" t="s">
        <v>424</v>
      </c>
      <c r="W741" s="8">
        <v>15000</v>
      </c>
      <c r="X741" t="s">
        <v>4980</v>
      </c>
      <c r="Y741" t="s">
        <v>4981</v>
      </c>
      <c r="Z741" s="8">
        <v>41383.4</v>
      </c>
      <c r="AA741" s="9">
        <v>11.27</v>
      </c>
      <c r="AB741" s="8">
        <v>48855.9</v>
      </c>
      <c r="AD741" s="10">
        <v>4431281</v>
      </c>
      <c r="AE741" s="11">
        <v>45272</v>
      </c>
      <c r="AF741" s="8">
        <v>29992</v>
      </c>
      <c r="AG741" s="8">
        <v>3608.5999999999985</v>
      </c>
      <c r="AH741" s="12">
        <v>0.24057333333333322</v>
      </c>
      <c r="AI741" s="8">
        <v>320.19520851818976</v>
      </c>
      <c r="AJ741" s="11">
        <v>46545.195208530095</v>
      </c>
      <c r="AK741" s="11">
        <v>47723</v>
      </c>
      <c r="AL741" s="10">
        <v>-1178</v>
      </c>
      <c r="AM741">
        <v>58265.86</v>
      </c>
      <c r="AN741">
        <v>1.884924</v>
      </c>
      <c r="AO741" s="40" t="str">
        <f>E741&amp;F741&amp;U741</f>
        <v>ZMXDRIV-DIFFFR</v>
      </c>
      <c r="AP741" s="40" t="str">
        <f>_xlfn.XLOOKUP(AO741,CrossRef!N:N,CrossRef!A:A,"NOT FOUND",0)</f>
        <v>ZMX3258FR</v>
      </c>
      <c r="AQ741" s="40" t="str">
        <f>IFERROR(_xlfn.XLOOKUP(AO741,CrossRef!$N:$N,CrossRef!$E:$E,"Not Found"),"-")</f>
        <v>992K</v>
      </c>
      <c r="AR741" s="40" t="str">
        <f>IFERROR(_xlfn.XLOOKUP(AO741,CrossRef!$N:$N,CrossRef!$G:$G,"Not Found"),"-")</f>
        <v>3258 - DIFFERENTIAL</v>
      </c>
      <c r="AS741" s="40" t="str">
        <f>IFERROR(_xlfn.XLOOKUP(AO741,CrossRef!$N:$N,CrossRef!$H:$H,"Not Found"),"-")</f>
        <v>FR - FRONT</v>
      </c>
    </row>
    <row r="742" spans="1:45" hidden="1" x14ac:dyDescent="0.3">
      <c r="A742" s="38" t="str">
        <f>E742&amp;F742&amp;U742</f>
        <v>HCMUCRGLH</v>
      </c>
      <c r="B742" s="38" t="str">
        <f>I742&amp;D742&amp;C742</f>
        <v>EX7172</v>
      </c>
      <c r="C742" s="38" t="str">
        <f>_xlfn.XLOOKUP(A742,CrossRef!N:N,CrossRef!D:D,"",0)</f>
        <v/>
      </c>
      <c r="D742" s="38" t="str">
        <f>_xlfn.XLOOKUP(A742,CrossRef!N:N,CrossRef!C:C,"",0)</f>
        <v/>
      </c>
      <c r="E742" s="38" t="str">
        <f>LEFT(M742,3)</f>
        <v>HCM</v>
      </c>
      <c r="F742" s="38" t="str">
        <f>_xlfn.TEXTAFTER(J742,"-")</f>
        <v>UCRG</v>
      </c>
      <c r="G742" t="s">
        <v>2648</v>
      </c>
      <c r="H742" t="s">
        <v>2649</v>
      </c>
      <c r="I742" t="s">
        <v>3065</v>
      </c>
      <c r="J742" s="7" t="s">
        <v>1492</v>
      </c>
      <c r="K742" t="s">
        <v>2668</v>
      </c>
      <c r="L742" t="s">
        <v>2959</v>
      </c>
      <c r="M742" t="s">
        <v>3066</v>
      </c>
      <c r="N742" t="s">
        <v>2640</v>
      </c>
      <c r="O742" t="s">
        <v>3054</v>
      </c>
      <c r="P742" t="s">
        <v>2642</v>
      </c>
      <c r="Q742" t="s">
        <v>2640</v>
      </c>
      <c r="R742" t="s">
        <v>4982</v>
      </c>
      <c r="S742" t="s">
        <v>2671</v>
      </c>
      <c r="T742" t="s">
        <v>3337</v>
      </c>
      <c r="U742" t="s">
        <v>59</v>
      </c>
      <c r="V742" s="7" t="s">
        <v>1493</v>
      </c>
      <c r="W742" s="8">
        <v>20000</v>
      </c>
      <c r="X742" t="s">
        <v>4983</v>
      </c>
      <c r="Y742" t="s">
        <v>4984</v>
      </c>
      <c r="Z742" s="8">
        <v>16387.599999999999</v>
      </c>
      <c r="AA742" s="9">
        <v>15.16</v>
      </c>
      <c r="AB742" s="8">
        <v>119876.84</v>
      </c>
      <c r="AD742" s="10">
        <v>0</v>
      </c>
      <c r="AE742" s="11"/>
      <c r="AF742" s="8"/>
      <c r="AG742" s="8">
        <v>3612.4000000000015</v>
      </c>
      <c r="AH742" s="12">
        <v>0.18062000000000009</v>
      </c>
      <c r="AI742" s="8">
        <v>238.28496042216369</v>
      </c>
      <c r="AJ742" s="11">
        <v>46463.284960416669</v>
      </c>
      <c r="AK742" s="11">
        <v>46420</v>
      </c>
      <c r="AL742" s="10">
        <v>43</v>
      </c>
      <c r="AM742">
        <v>19343.8</v>
      </c>
      <c r="AO742" s="40" t="str">
        <f>E742&amp;F742&amp;U742</f>
        <v>HCMUCRGLH</v>
      </c>
      <c r="AP742" s="40" t="str">
        <f>_xlfn.XLOOKUP(AO742,CrossRef!N:N,CrossRef!A:A,"NOT FOUND",0)</f>
        <v>NOT FOUND</v>
      </c>
      <c r="AQ742" s="40" t="str">
        <f>IFERROR(_xlfn.XLOOKUP(AO742,CrossRef!$N:$N,CrossRef!$E:$E,"Not Found"),"-")</f>
        <v>Not Found</v>
      </c>
      <c r="AR742" s="40" t="str">
        <f>IFERROR(_xlfn.XLOOKUP(AO742,CrossRef!$N:$N,CrossRef!$G:$G,"Not Found"),"-")</f>
        <v>Not Found</v>
      </c>
      <c r="AS742" s="40" t="str">
        <f>IFERROR(_xlfn.XLOOKUP(AO742,CrossRef!$N:$N,CrossRef!$H:$H,"Not Found"),"-")</f>
        <v>Not Found</v>
      </c>
    </row>
    <row r="743" spans="1:45" hidden="1" x14ac:dyDescent="0.3">
      <c r="A743" s="38" t="str">
        <f>E743&amp;F743&amp;U743</f>
        <v>HCMUCRGRH</v>
      </c>
      <c r="B743" s="38" t="str">
        <f>I743&amp;D743&amp;C743</f>
        <v>EX7172</v>
      </c>
      <c r="C743" s="38" t="str">
        <f>_xlfn.XLOOKUP(A743,CrossRef!N:N,CrossRef!D:D,"",0)</f>
        <v/>
      </c>
      <c r="D743" s="38" t="str">
        <f>_xlfn.XLOOKUP(A743,CrossRef!N:N,CrossRef!C:C,"",0)</f>
        <v/>
      </c>
      <c r="E743" s="38" t="str">
        <f>LEFT(M743,3)</f>
        <v>HCM</v>
      </c>
      <c r="F743" s="38" t="str">
        <f>_xlfn.TEXTAFTER(J743,"-")</f>
        <v>UCRG</v>
      </c>
      <c r="G743" t="s">
        <v>2648</v>
      </c>
      <c r="H743" t="s">
        <v>2649</v>
      </c>
      <c r="I743" t="s">
        <v>3065</v>
      </c>
      <c r="J743" s="7" t="s">
        <v>1492</v>
      </c>
      <c r="K743" t="s">
        <v>2668</v>
      </c>
      <c r="L743" t="s">
        <v>2959</v>
      </c>
      <c r="M743" t="s">
        <v>3066</v>
      </c>
      <c r="N743" t="s">
        <v>2640</v>
      </c>
      <c r="O743" t="s">
        <v>3054</v>
      </c>
      <c r="P743" t="s">
        <v>2642</v>
      </c>
      <c r="Q743" t="s">
        <v>2640</v>
      </c>
      <c r="R743" t="s">
        <v>4985</v>
      </c>
      <c r="S743" t="s">
        <v>2671</v>
      </c>
      <c r="T743" t="s">
        <v>3337</v>
      </c>
      <c r="U743" t="s">
        <v>63</v>
      </c>
      <c r="V743" s="7" t="s">
        <v>4986</v>
      </c>
      <c r="W743" s="8">
        <v>20000</v>
      </c>
      <c r="X743" t="s">
        <v>4987</v>
      </c>
      <c r="Y743" t="s">
        <v>4984</v>
      </c>
      <c r="Z743" s="8">
        <v>16387.599999999999</v>
      </c>
      <c r="AA743" s="9">
        <v>15.16</v>
      </c>
      <c r="AB743" s="8">
        <v>119876.84</v>
      </c>
      <c r="AD743" s="10">
        <v>0</v>
      </c>
      <c r="AE743" s="11"/>
      <c r="AF743" s="8"/>
      <c r="AG743" s="8">
        <v>3612.4000000000015</v>
      </c>
      <c r="AH743" s="12">
        <v>0.18062000000000009</v>
      </c>
      <c r="AI743" s="8">
        <v>238.28496042216369</v>
      </c>
      <c r="AJ743" s="11">
        <v>46463.284960416669</v>
      </c>
      <c r="AK743" s="11">
        <v>46420</v>
      </c>
      <c r="AL743" s="10">
        <v>43</v>
      </c>
      <c r="AM743">
        <v>19343.8</v>
      </c>
      <c r="AO743" s="40" t="str">
        <f>E743&amp;F743&amp;U743</f>
        <v>HCMUCRGRH</v>
      </c>
      <c r="AP743" s="40" t="str">
        <f>_xlfn.XLOOKUP(AO743,CrossRef!N:N,CrossRef!A:A,"NOT FOUND",0)</f>
        <v>NOT FOUND</v>
      </c>
      <c r="AQ743" s="40" t="str">
        <f>IFERROR(_xlfn.XLOOKUP(AO743,CrossRef!$N:$N,CrossRef!$E:$E,"Not Found"),"-")</f>
        <v>Not Found</v>
      </c>
      <c r="AR743" s="40" t="str">
        <f>IFERROR(_xlfn.XLOOKUP(AO743,CrossRef!$N:$N,CrossRef!$G:$G,"Not Found"),"-")</f>
        <v>Not Found</v>
      </c>
      <c r="AS743" s="40" t="str">
        <f>IFERROR(_xlfn.XLOOKUP(AO743,CrossRef!$N:$N,CrossRef!$H:$H,"Not Found"),"-")</f>
        <v>Not Found</v>
      </c>
    </row>
    <row r="744" spans="1:45" hidden="1" x14ac:dyDescent="0.3">
      <c r="A744" s="38" t="str">
        <f>E744&amp;F744&amp;U744</f>
        <v>HCMUCRG-TCID-TCIRRH</v>
      </c>
      <c r="B744" s="38" t="str">
        <f>I744&amp;D744&amp;C744</f>
        <v>EX71724159RI</v>
      </c>
      <c r="C744" s="38" t="str">
        <f>_xlfn.XLOOKUP(A744,CrossRef!N:N,CrossRef!D:D,"",0)</f>
        <v>RI</v>
      </c>
      <c r="D744" s="38" t="str">
        <f>_xlfn.XLOOKUP(A744,CrossRef!N:N,CrossRef!C:C,"",0)</f>
        <v>4159</v>
      </c>
      <c r="E744" s="38" t="str">
        <f>LEFT(M744,3)</f>
        <v>HCM</v>
      </c>
      <c r="F744" s="38" t="str">
        <f>_xlfn.TEXTAFTER(J744,"-")</f>
        <v>UCRG-TCID-TCIR</v>
      </c>
      <c r="G744" t="s">
        <v>2648</v>
      </c>
      <c r="H744" t="s">
        <v>2649</v>
      </c>
      <c r="I744" t="s">
        <v>3065</v>
      </c>
      <c r="J744" s="7" t="s">
        <v>1494</v>
      </c>
      <c r="K744" t="s">
        <v>2668</v>
      </c>
      <c r="L744" t="s">
        <v>2959</v>
      </c>
      <c r="M744" t="s">
        <v>3066</v>
      </c>
      <c r="N744" t="s">
        <v>2640</v>
      </c>
      <c r="O744" t="s">
        <v>3054</v>
      </c>
      <c r="P744" t="s">
        <v>2642</v>
      </c>
      <c r="Q744" t="s">
        <v>2640</v>
      </c>
      <c r="R744" t="s">
        <v>4988</v>
      </c>
      <c r="S744" t="s">
        <v>2671</v>
      </c>
      <c r="T744" t="s">
        <v>2933</v>
      </c>
      <c r="U744" t="s">
        <v>63</v>
      </c>
      <c r="V744" s="7" t="s">
        <v>1495</v>
      </c>
      <c r="W744" s="8">
        <v>20000</v>
      </c>
      <c r="X744" t="s">
        <v>4989</v>
      </c>
      <c r="Y744" t="s">
        <v>4990</v>
      </c>
      <c r="Z744" s="8">
        <v>16387.599999999999</v>
      </c>
      <c r="AA744" s="9">
        <v>15.16</v>
      </c>
      <c r="AB744" s="8">
        <v>72536.44</v>
      </c>
      <c r="AD744" s="10">
        <v>0</v>
      </c>
      <c r="AE744" s="11"/>
      <c r="AF744" s="8"/>
      <c r="AG744" s="8">
        <v>3612.4000000000015</v>
      </c>
      <c r="AH744" s="12">
        <v>0.18062000000000009</v>
      </c>
      <c r="AI744" s="8">
        <v>238.28496042216369</v>
      </c>
      <c r="AJ744" s="11">
        <v>46463.284960416669</v>
      </c>
      <c r="AK744" s="11">
        <v>46420</v>
      </c>
      <c r="AL744" s="10">
        <v>43</v>
      </c>
      <c r="AM744">
        <v>19343.8</v>
      </c>
      <c r="AO744" s="40" t="str">
        <f>E744&amp;F744&amp;U744</f>
        <v>HCMUCRG-TCID-TCIRRH</v>
      </c>
      <c r="AP744" s="40" t="str">
        <f>_xlfn.XLOOKUP(AO744,CrossRef!N:N,CrossRef!A:A,"NOT FOUND",0)</f>
        <v>HCM4159RI</v>
      </c>
      <c r="AQ744" s="40" t="str">
        <f>IFERROR(_xlfn.XLOOKUP(AO744,CrossRef!$N:$N,CrossRef!$E:$E,"Not Found"),"-")</f>
        <v>EX1900-6BE</v>
      </c>
      <c r="AR744" s="40" t="str">
        <f>IFERROR(_xlfn.XLOOKUP(AO744,CrossRef!$N:$N,CrossRef!$G:$G,"Not Found"),"-")</f>
        <v>4159 - IDLER/IDLER WHEEL</v>
      </c>
      <c r="AS744" s="40" t="str">
        <f>IFERROR(_xlfn.XLOOKUP(AO744,CrossRef!$N:$N,CrossRef!$H:$H,"Not Found"),"-")</f>
        <v>RI - RIGHT</v>
      </c>
    </row>
    <row r="745" spans="1:45" hidden="1" x14ac:dyDescent="0.3">
      <c r="A745" s="38" t="str">
        <f>E745&amp;F745&amp;U745</f>
        <v>3PRDRIV-DIFF</v>
      </c>
      <c r="B745" s="38" t="str">
        <f>I745&amp;D745&amp;C745</f>
        <v>TW0378325800</v>
      </c>
      <c r="C745" s="38" t="str">
        <f>_xlfn.XLOOKUP(A745,CrossRef!N:N,CrossRef!D:D,"",0)</f>
        <v>00</v>
      </c>
      <c r="D745" s="38" t="str">
        <f>_xlfn.XLOOKUP(A745,CrossRef!N:N,CrossRef!C:C,"",0)</f>
        <v>3258</v>
      </c>
      <c r="E745" s="38" t="str">
        <f>LEFT(M745,3)</f>
        <v>3PR</v>
      </c>
      <c r="F745" s="38" t="str">
        <f>_xlfn.TEXTAFTER(J745,"-")</f>
        <v>DRIV-DIFF</v>
      </c>
      <c r="G745" t="s">
        <v>2648</v>
      </c>
      <c r="H745" t="s">
        <v>2649</v>
      </c>
      <c r="I745" t="s">
        <v>4991</v>
      </c>
      <c r="J745" s="7" t="s">
        <v>1496</v>
      </c>
      <c r="K745" t="s">
        <v>2638</v>
      </c>
      <c r="L745" t="s">
        <v>167</v>
      </c>
      <c r="M745" t="s">
        <v>4992</v>
      </c>
      <c r="N745" t="s">
        <v>2640</v>
      </c>
      <c r="O745" t="s">
        <v>2653</v>
      </c>
      <c r="P745" t="s">
        <v>2642</v>
      </c>
      <c r="Q745" t="s">
        <v>2640</v>
      </c>
      <c r="R745" t="s">
        <v>4993</v>
      </c>
      <c r="S745" t="s">
        <v>2655</v>
      </c>
      <c r="T745" t="s">
        <v>2656</v>
      </c>
      <c r="U745" t="s">
        <v>2657</v>
      </c>
      <c r="V745" s="7" t="s">
        <v>464</v>
      </c>
      <c r="W745" s="8">
        <v>18000</v>
      </c>
      <c r="X745" t="s">
        <v>4994</v>
      </c>
      <c r="Y745" t="s">
        <v>4995</v>
      </c>
      <c r="Z745" s="8">
        <v>36598.699999999997</v>
      </c>
      <c r="AA745" s="9">
        <v>8.36</v>
      </c>
      <c r="AB745" s="8">
        <v>41738.15</v>
      </c>
      <c r="AD745" s="10">
        <v>0</v>
      </c>
      <c r="AE745" s="11"/>
      <c r="AF745" s="8">
        <v>22212</v>
      </c>
      <c r="AG745" s="8">
        <v>3613.3000000000029</v>
      </c>
      <c r="AH745" s="12">
        <v>0.20073888888888905</v>
      </c>
      <c r="AI745" s="8">
        <v>432.21291866028747</v>
      </c>
      <c r="AJ745" s="11">
        <v>46657.212918668978</v>
      </c>
      <c r="AK745" s="11">
        <v>46636</v>
      </c>
      <c r="AL745" s="10">
        <v>21</v>
      </c>
      <c r="AM745">
        <v>40034.659999999996</v>
      </c>
      <c r="AN745">
        <v>0.99014777777777752</v>
      </c>
      <c r="AO745" s="40" t="str">
        <f>E745&amp;F745&amp;U745</f>
        <v>3PRDRIV-DIFF</v>
      </c>
      <c r="AP745" s="40" t="str">
        <f>_xlfn.XLOOKUP(AO745,CrossRef!N:N,CrossRef!A:A,"NOT FOUND",0)</f>
        <v>3PR325800</v>
      </c>
      <c r="AQ745" s="40" t="str">
        <f>IFERROR(_xlfn.XLOOKUP(AO745,CrossRef!$N:$N,CrossRef!$E:$E,"Not Found"),"-")</f>
        <v>777D</v>
      </c>
      <c r="AR745" s="40" t="str">
        <f>IFERROR(_xlfn.XLOOKUP(AO745,CrossRef!$N:$N,CrossRef!$G:$G,"Not Found"),"-")</f>
        <v>3258 - DIFFERENTIAL</v>
      </c>
      <c r="AS745" s="40" t="str">
        <f>IFERROR(_xlfn.XLOOKUP(AO745,CrossRef!$N:$N,CrossRef!$H:$H,"Not Found"),"-")</f>
        <v>00 - (NONE)</v>
      </c>
    </row>
    <row r="746" spans="1:45" hidden="1" x14ac:dyDescent="0.3">
      <c r="A746" s="38" t="str">
        <f>E746&amp;F746&amp;U746</f>
        <v>SPDDRIV-FIDVLHR</v>
      </c>
      <c r="B746" s="38" t="str">
        <f>I746&amp;D746&amp;C746</f>
        <v>TD66404008LR</v>
      </c>
      <c r="C746" s="38" t="str">
        <f>_xlfn.XLOOKUP(A746,CrossRef!N:N,CrossRef!D:D,"",0)</f>
        <v>LR</v>
      </c>
      <c r="D746" s="38" t="str">
        <f>_xlfn.XLOOKUP(A746,CrossRef!N:N,CrossRef!C:C,"",0)</f>
        <v>4008</v>
      </c>
      <c r="E746" s="38" t="str">
        <f>LEFT(M746,3)</f>
        <v>SPD</v>
      </c>
      <c r="F746" s="38" t="str">
        <f>_xlfn.TEXTAFTER(J746,"-")</f>
        <v>DRIV-FIDV</v>
      </c>
      <c r="G746" t="s">
        <v>2695</v>
      </c>
      <c r="H746" t="s">
        <v>2696</v>
      </c>
      <c r="I746" t="s">
        <v>3590</v>
      </c>
      <c r="J746" s="7" t="s">
        <v>1497</v>
      </c>
      <c r="K746" t="s">
        <v>2638</v>
      </c>
      <c r="L746" t="s">
        <v>190</v>
      </c>
      <c r="M746" t="s">
        <v>3591</v>
      </c>
      <c r="N746" t="s">
        <v>2640</v>
      </c>
      <c r="O746" t="s">
        <v>3054</v>
      </c>
      <c r="P746" t="s">
        <v>2642</v>
      </c>
      <c r="Q746" t="s">
        <v>2640</v>
      </c>
      <c r="R746" t="s">
        <v>4996</v>
      </c>
      <c r="S746" t="s">
        <v>2655</v>
      </c>
      <c r="T746" t="s">
        <v>2682</v>
      </c>
      <c r="U746" t="s">
        <v>491</v>
      </c>
      <c r="V746" s="7" t="s">
        <v>548</v>
      </c>
      <c r="W746" s="8">
        <v>24000</v>
      </c>
      <c r="X746" t="s">
        <v>4997</v>
      </c>
      <c r="Y746" t="s">
        <v>4220</v>
      </c>
      <c r="Z746" s="8">
        <v>20362.37</v>
      </c>
      <c r="AA746" s="9">
        <v>10.31</v>
      </c>
      <c r="AB746" s="8">
        <v>149660.49</v>
      </c>
      <c r="AD746" s="10">
        <v>0</v>
      </c>
      <c r="AE746" s="11"/>
      <c r="AF746" s="8">
        <v>0</v>
      </c>
      <c r="AG746" s="8">
        <v>3637.630000000001</v>
      </c>
      <c r="AH746" s="12">
        <v>0.15156791666666672</v>
      </c>
      <c r="AI746" s="8">
        <v>352.82541222114457</v>
      </c>
      <c r="AJ746" s="11">
        <v>46577.825412233797</v>
      </c>
      <c r="AK746" s="11">
        <v>46519</v>
      </c>
      <c r="AL746" s="10">
        <v>58</v>
      </c>
      <c r="AM746">
        <v>23393.51</v>
      </c>
      <c r="AN746">
        <v>0.97472958333333326</v>
      </c>
      <c r="AO746" s="40" t="str">
        <f>E746&amp;F746&amp;U746</f>
        <v>SPDDRIV-FIDVLHR</v>
      </c>
      <c r="AP746" s="40" t="str">
        <f>_xlfn.XLOOKUP(AO746,CrossRef!N:N,CrossRef!A:A,"NOT FOUND",0)</f>
        <v>SPD4008LR</v>
      </c>
      <c r="AQ746" s="40" t="str">
        <f>IFERROR(_xlfn.XLOOKUP(AO746,CrossRef!$N:$N,CrossRef!$E:$E,"Not Found"),"-")</f>
        <v>789D</v>
      </c>
      <c r="AR746" s="40" t="str">
        <f>IFERROR(_xlfn.XLOOKUP(AO746,CrossRef!$N:$N,CrossRef!$G:$G,"Not Found"),"-")</f>
        <v>4008 - FINAL DRIVE, BRAKE &amp; WHEEL</v>
      </c>
      <c r="AS746" s="40" t="str">
        <f>IFERROR(_xlfn.XLOOKUP(AO746,CrossRef!$N:$N,CrossRef!$H:$H,"Not Found"),"-")</f>
        <v>LR - LEFT REAR</v>
      </c>
    </row>
    <row r="747" spans="1:45" hidden="1" x14ac:dyDescent="0.3">
      <c r="A747" s="38" t="str">
        <f>E747&amp;F747&amp;U747</f>
        <v>SPDDRIV-FIDVRHR</v>
      </c>
      <c r="B747" s="38" t="str">
        <f>I747&amp;D747&amp;C747</f>
        <v>TD66404008RI</v>
      </c>
      <c r="C747" s="38" t="str">
        <f>_xlfn.XLOOKUP(A747,CrossRef!N:N,CrossRef!D:D,"",0)</f>
        <v>RI</v>
      </c>
      <c r="D747" s="38" t="str">
        <f>_xlfn.XLOOKUP(A747,CrossRef!N:N,CrossRef!C:C,"",0)</f>
        <v>4008</v>
      </c>
      <c r="E747" s="38" t="str">
        <f>LEFT(M747,3)</f>
        <v>SPD</v>
      </c>
      <c r="F747" s="38" t="str">
        <f>_xlfn.TEXTAFTER(J747,"-")</f>
        <v>DRIV-FIDV</v>
      </c>
      <c r="G747" t="s">
        <v>2695</v>
      </c>
      <c r="H747" t="s">
        <v>2696</v>
      </c>
      <c r="I747" t="s">
        <v>3590</v>
      </c>
      <c r="J747" s="7" t="s">
        <v>1497</v>
      </c>
      <c r="K747" t="s">
        <v>2638</v>
      </c>
      <c r="L747" t="s">
        <v>190</v>
      </c>
      <c r="M747" t="s">
        <v>3591</v>
      </c>
      <c r="N747" t="s">
        <v>2640</v>
      </c>
      <c r="O747" t="s">
        <v>3054</v>
      </c>
      <c r="P747" t="s">
        <v>2642</v>
      </c>
      <c r="Q747" t="s">
        <v>2640</v>
      </c>
      <c r="R747" t="s">
        <v>4998</v>
      </c>
      <c r="S747" t="s">
        <v>2655</v>
      </c>
      <c r="T747" t="s">
        <v>2682</v>
      </c>
      <c r="U747" t="s">
        <v>494</v>
      </c>
      <c r="V747" s="7" t="s">
        <v>549</v>
      </c>
      <c r="W747" s="8">
        <v>24000</v>
      </c>
      <c r="X747" t="s">
        <v>4999</v>
      </c>
      <c r="Y747" t="s">
        <v>4220</v>
      </c>
      <c r="Z747" s="8">
        <v>20362.37</v>
      </c>
      <c r="AA747" s="9">
        <v>10.31</v>
      </c>
      <c r="AB747" s="8">
        <v>149660.49</v>
      </c>
      <c r="AD747" s="10">
        <v>0</v>
      </c>
      <c r="AE747" s="11"/>
      <c r="AF747" s="8">
        <v>0</v>
      </c>
      <c r="AG747" s="8">
        <v>3637.630000000001</v>
      </c>
      <c r="AH747" s="12">
        <v>0.15156791666666672</v>
      </c>
      <c r="AI747" s="8">
        <v>352.82541222114457</v>
      </c>
      <c r="AJ747" s="11">
        <v>46577.825412233797</v>
      </c>
      <c r="AK747" s="11">
        <v>46519</v>
      </c>
      <c r="AL747" s="10">
        <v>58</v>
      </c>
      <c r="AM747">
        <v>23393.51</v>
      </c>
      <c r="AN747">
        <v>0.97472958333333326</v>
      </c>
      <c r="AO747" s="40" t="str">
        <f>E747&amp;F747&amp;U747</f>
        <v>SPDDRIV-FIDVRHR</v>
      </c>
      <c r="AP747" s="40" t="str">
        <f>_xlfn.XLOOKUP(AO747,CrossRef!N:N,CrossRef!A:A,"NOT FOUND",0)</f>
        <v>SPD4008RI</v>
      </c>
      <c r="AQ747" s="40" t="str">
        <f>IFERROR(_xlfn.XLOOKUP(AO747,CrossRef!$N:$N,CrossRef!$E:$E,"Not Found"),"-")</f>
        <v>789D</v>
      </c>
      <c r="AR747" s="40" t="str">
        <f>IFERROR(_xlfn.XLOOKUP(AO747,CrossRef!$N:$N,CrossRef!$G:$G,"Not Found"),"-")</f>
        <v>4008 - FINAL DRIVE, BRAKE &amp; WHEEL</v>
      </c>
      <c r="AS747" s="40" t="str">
        <f>IFERROR(_xlfn.XLOOKUP(AO747,CrossRef!$N:$N,CrossRef!$H:$H,"Not Found"),"-")</f>
        <v>RI - RIGHT</v>
      </c>
    </row>
    <row r="748" spans="1:45" hidden="1" x14ac:dyDescent="0.3">
      <c r="A748" s="38" t="str">
        <f>E748&amp;F748&amp;U748</f>
        <v>615ENGI</v>
      </c>
      <c r="B748" s="38" t="str">
        <f>I748&amp;D748&amp;C748</f>
        <v>LO1654100000</v>
      </c>
      <c r="C748" s="38" t="str">
        <f>_xlfn.XLOOKUP(A748,CrossRef!N:N,CrossRef!D:D,"",0)</f>
        <v>00</v>
      </c>
      <c r="D748" s="38" t="str">
        <f>_xlfn.XLOOKUP(A748,CrossRef!N:N,CrossRef!C:C,"",0)</f>
        <v>1000</v>
      </c>
      <c r="E748" s="38" t="str">
        <f>LEFT(M748,3)</f>
        <v>615</v>
      </c>
      <c r="F748" s="38" t="str">
        <f>_xlfn.TEXTAFTER(J748,"-")</f>
        <v>ENGI</v>
      </c>
      <c r="G748" t="s">
        <v>2648</v>
      </c>
      <c r="H748" t="s">
        <v>2649</v>
      </c>
      <c r="I748" t="s">
        <v>3396</v>
      </c>
      <c r="J748" s="7" t="s">
        <v>1498</v>
      </c>
      <c r="K748" t="s">
        <v>3397</v>
      </c>
      <c r="L748" t="s">
        <v>126</v>
      </c>
      <c r="M748" t="s">
        <v>3398</v>
      </c>
      <c r="N748" t="s">
        <v>2640</v>
      </c>
      <c r="O748" t="s">
        <v>2803</v>
      </c>
      <c r="P748" t="s">
        <v>2642</v>
      </c>
      <c r="Q748" t="s">
        <v>2640</v>
      </c>
      <c r="R748" t="s">
        <v>5000</v>
      </c>
      <c r="S748" t="s">
        <v>2655</v>
      </c>
      <c r="T748" t="s">
        <v>3265</v>
      </c>
      <c r="U748" t="s">
        <v>2657</v>
      </c>
      <c r="V748" s="7" t="s">
        <v>45</v>
      </c>
      <c r="W748" s="8">
        <v>18000</v>
      </c>
      <c r="X748" t="s">
        <v>5001</v>
      </c>
      <c r="Y748" t="s">
        <v>4182</v>
      </c>
      <c r="Z748" s="8">
        <v>19425.2</v>
      </c>
      <c r="AA748" s="9">
        <v>14.39</v>
      </c>
      <c r="AB748" s="8">
        <v>233063.02</v>
      </c>
      <c r="AD748" s="10">
        <v>4403855</v>
      </c>
      <c r="AE748" s="11">
        <v>44988</v>
      </c>
      <c r="AF748" s="8">
        <v>5082.3999999999996</v>
      </c>
      <c r="AG748" s="8">
        <v>3657.2000000000007</v>
      </c>
      <c r="AH748" s="12">
        <v>0.20317777777777782</v>
      </c>
      <c r="AI748" s="8">
        <v>254.1487143849896</v>
      </c>
      <c r="AJ748" s="11">
        <v>46479.148714386574</v>
      </c>
      <c r="AK748" s="11">
        <v>46479</v>
      </c>
      <c r="AL748" s="10">
        <v>0</v>
      </c>
      <c r="AM748">
        <v>23080.260000000002</v>
      </c>
      <c r="AN748">
        <v>0.99988111111111111</v>
      </c>
      <c r="AO748" s="40" t="str">
        <f>E748&amp;F748&amp;U748</f>
        <v>615ENGI</v>
      </c>
      <c r="AP748" s="40" t="str">
        <f>_xlfn.XLOOKUP(AO748,CrossRef!N:N,CrossRef!A:A,"NOT FOUND",0)</f>
        <v>615100000</v>
      </c>
      <c r="AQ748" s="40" t="str">
        <f>IFERROR(_xlfn.XLOOKUP(AO748,CrossRef!$N:$N,CrossRef!$E:$E,"Not Found"),"-")</f>
        <v>WA600-6LC</v>
      </c>
      <c r="AR748" s="40" t="str">
        <f>IFERROR(_xlfn.XLOOKUP(AO748,CrossRef!$N:$N,CrossRef!$G:$G,"Not Found"),"-")</f>
        <v>1000 - ENGINE</v>
      </c>
      <c r="AS748" s="40" t="str">
        <f>IFERROR(_xlfn.XLOOKUP(AO748,CrossRef!$N:$N,CrossRef!$H:$H,"Not Found"),"-")</f>
        <v>00 - (NONE)</v>
      </c>
    </row>
    <row r="749" spans="1:45" hidden="1" x14ac:dyDescent="0.3">
      <c r="A749" s="38" t="str">
        <f>E749&amp;F749&amp;U749</f>
        <v>RABDRIV-TQCV</v>
      </c>
      <c r="B749" s="38" t="str">
        <f>I749&amp;D749&amp;C749</f>
        <v>DZ8162310100</v>
      </c>
      <c r="C749" s="38" t="str">
        <f>_xlfn.XLOOKUP(A749,CrossRef!N:N,CrossRef!D:D,"",0)</f>
        <v>00</v>
      </c>
      <c r="D749" s="38" t="str">
        <f>_xlfn.XLOOKUP(A749,CrossRef!N:N,CrossRef!C:C,"",0)</f>
        <v>3101</v>
      </c>
      <c r="E749" s="38" t="str">
        <f>LEFT(M749,3)</f>
        <v>RAB</v>
      </c>
      <c r="F749" s="38" t="str">
        <f>_xlfn.TEXTAFTER(J749,"-")</f>
        <v>DRIV-TQCV</v>
      </c>
      <c r="G749" t="s">
        <v>2635</v>
      </c>
      <c r="H749" t="s">
        <v>2636</v>
      </c>
      <c r="I749" t="s">
        <v>4211</v>
      </c>
      <c r="J749" s="7" t="s">
        <v>1499</v>
      </c>
      <c r="K749" t="s">
        <v>2638</v>
      </c>
      <c r="L749" t="s">
        <v>34</v>
      </c>
      <c r="M749" t="s">
        <v>4212</v>
      </c>
      <c r="N749" t="s">
        <v>2640</v>
      </c>
      <c r="O749" t="s">
        <v>2653</v>
      </c>
      <c r="P749" t="s">
        <v>2642</v>
      </c>
      <c r="Q749" t="s">
        <v>2662</v>
      </c>
      <c r="R749" t="s">
        <v>5002</v>
      </c>
      <c r="S749" t="s">
        <v>2655</v>
      </c>
      <c r="T749" t="s">
        <v>2678</v>
      </c>
      <c r="U749" t="s">
        <v>2657</v>
      </c>
      <c r="V749" s="7" t="s">
        <v>365</v>
      </c>
      <c r="W749" s="8">
        <v>14000</v>
      </c>
      <c r="X749" t="s">
        <v>5003</v>
      </c>
      <c r="Y749" t="s">
        <v>3503</v>
      </c>
      <c r="Z749" s="8">
        <v>27403</v>
      </c>
      <c r="AA749" s="9">
        <v>0</v>
      </c>
      <c r="AB749" s="8">
        <v>62991.56</v>
      </c>
      <c r="AD749" s="10">
        <v>4141800</v>
      </c>
      <c r="AE749" s="11">
        <v>45013</v>
      </c>
      <c r="AF749" s="8">
        <v>17062</v>
      </c>
      <c r="AG749" s="8">
        <v>3659</v>
      </c>
      <c r="AH749" s="12">
        <v>0.26135714285714284</v>
      </c>
      <c r="AI749" s="8">
        <v>0</v>
      </c>
      <c r="AJ749" s="11">
        <v>46225</v>
      </c>
      <c r="AK749" s="11">
        <v>47399</v>
      </c>
      <c r="AL749" s="10">
        <v>-1174</v>
      </c>
      <c r="AO749" s="40" t="str">
        <f>E749&amp;F749&amp;U749</f>
        <v>RABDRIV-TQCV</v>
      </c>
      <c r="AP749" s="40" t="str">
        <f>_xlfn.XLOOKUP(AO749,CrossRef!N:N,CrossRef!A:A,"NOT FOUND",0)</f>
        <v>RAB310100</v>
      </c>
      <c r="AQ749" s="40" t="str">
        <f>IFERROR(_xlfn.XLOOKUP(AO749,CrossRef!$N:$N,CrossRef!$E:$E,"Not Found"),"-")</f>
        <v>D10T2</v>
      </c>
      <c r="AR749" s="40" t="str">
        <f>IFERROR(_xlfn.XLOOKUP(AO749,CrossRef!$N:$N,CrossRef!$G:$G,"Not Found"),"-")</f>
        <v>3101 - TORQUE CONVERTER</v>
      </c>
      <c r="AS749" s="40" t="str">
        <f>IFERROR(_xlfn.XLOOKUP(AO749,CrossRef!$N:$N,CrossRef!$H:$H,"Not Found"),"-")</f>
        <v>00 - (NONE)</v>
      </c>
    </row>
    <row r="750" spans="1:45" hidden="1" x14ac:dyDescent="0.3">
      <c r="A750" s="38" t="str">
        <f>E750&amp;F750&amp;U750</f>
        <v>B9HDRIV-DIFF</v>
      </c>
      <c r="B750" s="38" t="str">
        <f>I750&amp;D750&amp;C750</f>
        <v>GD1422325800</v>
      </c>
      <c r="C750" s="38" t="str">
        <f>_xlfn.XLOOKUP(A750,CrossRef!N:N,CrossRef!D:D,"",0)</f>
        <v>00</v>
      </c>
      <c r="D750" s="38" t="str">
        <f>_xlfn.XLOOKUP(A750,CrossRef!N:N,CrossRef!C:C,"",0)</f>
        <v>3258</v>
      </c>
      <c r="E750" s="38" t="str">
        <f>LEFT(M750,3)</f>
        <v>B9H</v>
      </c>
      <c r="F750" s="38" t="str">
        <f>_xlfn.TEXTAFTER(J750,"-")</f>
        <v>DRIV-DIFF</v>
      </c>
      <c r="G750" t="s">
        <v>2695</v>
      </c>
      <c r="H750" t="s">
        <v>2696</v>
      </c>
      <c r="I750" t="s">
        <v>4087</v>
      </c>
      <c r="J750" s="7" t="s">
        <v>1500</v>
      </c>
      <c r="K750" t="s">
        <v>2638</v>
      </c>
      <c r="L750" t="s">
        <v>87</v>
      </c>
      <c r="M750" t="s">
        <v>4088</v>
      </c>
      <c r="N750" t="s">
        <v>2640</v>
      </c>
      <c r="O750" t="s">
        <v>2653</v>
      </c>
      <c r="P750" t="s">
        <v>2642</v>
      </c>
      <c r="Q750" t="s">
        <v>2640</v>
      </c>
      <c r="R750" t="s">
        <v>5004</v>
      </c>
      <c r="S750" t="s">
        <v>2655</v>
      </c>
      <c r="T750" t="s">
        <v>2656</v>
      </c>
      <c r="U750" t="s">
        <v>2657</v>
      </c>
      <c r="V750" s="7" t="s">
        <v>427</v>
      </c>
      <c r="W750" s="8">
        <v>12000</v>
      </c>
      <c r="X750" t="s">
        <v>5005</v>
      </c>
      <c r="Y750" t="s">
        <v>5006</v>
      </c>
      <c r="Z750" s="8">
        <v>27007</v>
      </c>
      <c r="AA750" s="9">
        <v>11.53</v>
      </c>
      <c r="AB750" s="8">
        <v>50576.32</v>
      </c>
      <c r="AD750" s="10">
        <v>4244046</v>
      </c>
      <c r="AE750" s="11">
        <v>45444</v>
      </c>
      <c r="AF750" s="8">
        <v>18667</v>
      </c>
      <c r="AG750" s="8">
        <v>3660</v>
      </c>
      <c r="AH750" s="12">
        <v>0.30499999999999999</v>
      </c>
      <c r="AI750" s="8">
        <v>317.43278404163055</v>
      </c>
      <c r="AJ750" s="11">
        <v>46542.432784027777</v>
      </c>
      <c r="AK750" s="11">
        <v>47857</v>
      </c>
      <c r="AL750" s="10">
        <v>-1315</v>
      </c>
      <c r="AM750">
        <v>45823.96</v>
      </c>
      <c r="AN750">
        <v>2.26308</v>
      </c>
      <c r="AO750" s="40" t="str">
        <f>E750&amp;F750&amp;U750</f>
        <v>B9HDRIV-DIFF</v>
      </c>
      <c r="AP750" s="40" t="str">
        <f>_xlfn.XLOOKUP(AO750,CrossRef!N:N,CrossRef!A:A,"NOT FOUND",0)</f>
        <v>B9H325800</v>
      </c>
      <c r="AQ750" s="40" t="str">
        <f>IFERROR(_xlfn.XLOOKUP(AO750,CrossRef!$N:$N,CrossRef!$E:$E,"Not Found"),"-")</f>
        <v>16M</v>
      </c>
      <c r="AR750" s="40" t="str">
        <f>IFERROR(_xlfn.XLOOKUP(AO750,CrossRef!$N:$N,CrossRef!$G:$G,"Not Found"),"-")</f>
        <v>3258 - DIFFERENTIAL</v>
      </c>
      <c r="AS750" s="40" t="str">
        <f>IFERROR(_xlfn.XLOOKUP(AO750,CrossRef!$N:$N,CrossRef!$H:$H,"Not Found"),"-")</f>
        <v>00 - (NONE)</v>
      </c>
    </row>
    <row r="751" spans="1:45" hidden="1" x14ac:dyDescent="0.3">
      <c r="A751" s="38" t="str">
        <f>E751&amp;F751&amp;U751</f>
        <v>RABDRIV-FIDVRH</v>
      </c>
      <c r="B751" s="38" t="str">
        <f>I751&amp;D751&amp;C751</f>
        <v>DZ81654050RI</v>
      </c>
      <c r="C751" s="38" t="str">
        <f>_xlfn.XLOOKUP(A751,CrossRef!N:N,CrossRef!D:D,"",0)</f>
        <v>RI</v>
      </c>
      <c r="D751" s="38" t="str">
        <f>_xlfn.XLOOKUP(A751,CrossRef!N:N,CrossRef!C:C,"",0)</f>
        <v>4050</v>
      </c>
      <c r="E751" s="38" t="str">
        <f>LEFT(M751,3)</f>
        <v>RAB</v>
      </c>
      <c r="F751" s="38" t="str">
        <f>_xlfn.TEXTAFTER(J751,"-")</f>
        <v>DRIV-FIDV</v>
      </c>
      <c r="G751" t="s">
        <v>2695</v>
      </c>
      <c r="H751" t="s">
        <v>2696</v>
      </c>
      <c r="I751" t="s">
        <v>2952</v>
      </c>
      <c r="J751" s="7" t="s">
        <v>1501</v>
      </c>
      <c r="K751" t="s">
        <v>2638</v>
      </c>
      <c r="L751" t="s">
        <v>34</v>
      </c>
      <c r="M751" t="s">
        <v>2953</v>
      </c>
      <c r="N751" t="s">
        <v>2640</v>
      </c>
      <c r="O751" t="s">
        <v>2803</v>
      </c>
      <c r="P751" t="s">
        <v>2642</v>
      </c>
      <c r="Q751" t="s">
        <v>2640</v>
      </c>
      <c r="R751" t="s">
        <v>5007</v>
      </c>
      <c r="S751" t="s">
        <v>2655</v>
      </c>
      <c r="T751" t="s">
        <v>3213</v>
      </c>
      <c r="U751" t="s">
        <v>63</v>
      </c>
      <c r="V751" s="7" t="s">
        <v>502</v>
      </c>
      <c r="W751" s="8">
        <v>16000</v>
      </c>
      <c r="X751" t="s">
        <v>5008</v>
      </c>
      <c r="Y751" t="s">
        <v>4706</v>
      </c>
      <c r="Z751" s="8">
        <v>26343.85</v>
      </c>
      <c r="AA751" s="9">
        <v>10.54</v>
      </c>
      <c r="AB751" s="8">
        <v>77267.240000000005</v>
      </c>
      <c r="AD751" s="10">
        <v>4297298</v>
      </c>
      <c r="AE751" s="11">
        <v>45063</v>
      </c>
      <c r="AF751" s="8">
        <v>14010</v>
      </c>
      <c r="AG751" s="8">
        <v>3666.1500000000015</v>
      </c>
      <c r="AH751" s="12">
        <v>0.22913437500000008</v>
      </c>
      <c r="AI751" s="8">
        <v>347.8320683111956</v>
      </c>
      <c r="AJ751" s="11">
        <v>46572.832068321761</v>
      </c>
      <c r="AK751" s="11">
        <v>48137</v>
      </c>
      <c r="AL751" s="10">
        <v>-1565</v>
      </c>
      <c r="AM751">
        <v>46496.33</v>
      </c>
      <c r="AN751">
        <v>2.0303956250000001</v>
      </c>
      <c r="AO751" s="40" t="str">
        <f>E751&amp;F751&amp;U751</f>
        <v>RABDRIV-FIDVRH</v>
      </c>
      <c r="AP751" s="40" t="str">
        <f>_xlfn.XLOOKUP(AO751,CrossRef!N:N,CrossRef!A:A,"NOT FOUND",0)</f>
        <v>RAB4050RI</v>
      </c>
      <c r="AQ751" s="40" t="str">
        <f>IFERROR(_xlfn.XLOOKUP(AO751,CrossRef!$N:$N,CrossRef!$E:$E,"Not Found"),"-")</f>
        <v>D10T2</v>
      </c>
      <c r="AR751" s="40" t="str">
        <f>IFERROR(_xlfn.XLOOKUP(AO751,CrossRef!$N:$N,CrossRef!$G:$G,"Not Found"),"-")</f>
        <v>4050 - FINAL DRIVE</v>
      </c>
      <c r="AS751" s="40" t="str">
        <f>IFERROR(_xlfn.XLOOKUP(AO751,CrossRef!$N:$N,CrossRef!$H:$H,"Not Found"),"-")</f>
        <v>RI - RIGHT</v>
      </c>
    </row>
    <row r="752" spans="1:45" hidden="1" x14ac:dyDescent="0.3">
      <c r="A752" s="38" t="str">
        <f>E752&amp;F752&amp;U752</f>
        <v>RABDRIV-FIDVLH</v>
      </c>
      <c r="B752" s="38" t="str">
        <f>I752&amp;D752&amp;C752</f>
        <v>DZ81654050LT</v>
      </c>
      <c r="C752" s="38" t="str">
        <f>_xlfn.XLOOKUP(A752,CrossRef!N:N,CrossRef!D:D,"",0)</f>
        <v>LT</v>
      </c>
      <c r="D752" s="38" t="str">
        <f>_xlfn.XLOOKUP(A752,CrossRef!N:N,CrossRef!C:C,"",0)</f>
        <v>4050</v>
      </c>
      <c r="E752" s="38" t="str">
        <f>LEFT(M752,3)</f>
        <v>RAB</v>
      </c>
      <c r="F752" s="38" t="str">
        <f>_xlfn.TEXTAFTER(J752,"-")</f>
        <v>DRIV-FIDV</v>
      </c>
      <c r="G752" t="s">
        <v>2695</v>
      </c>
      <c r="H752" t="s">
        <v>2696</v>
      </c>
      <c r="I752" t="s">
        <v>2952</v>
      </c>
      <c r="J752" s="7" t="s">
        <v>1501</v>
      </c>
      <c r="K752" t="s">
        <v>2638</v>
      </c>
      <c r="L752" t="s">
        <v>34</v>
      </c>
      <c r="M752" t="s">
        <v>2953</v>
      </c>
      <c r="N752" t="s">
        <v>2640</v>
      </c>
      <c r="O752" t="s">
        <v>2803</v>
      </c>
      <c r="P752" t="s">
        <v>2642</v>
      </c>
      <c r="Q752" t="s">
        <v>2640</v>
      </c>
      <c r="R752" t="s">
        <v>5009</v>
      </c>
      <c r="S752" t="s">
        <v>2655</v>
      </c>
      <c r="T752" t="s">
        <v>3213</v>
      </c>
      <c r="U752" t="s">
        <v>59</v>
      </c>
      <c r="V752" s="7" t="s">
        <v>503</v>
      </c>
      <c r="W752" s="8">
        <v>16000</v>
      </c>
      <c r="X752" t="s">
        <v>5010</v>
      </c>
      <c r="Y752" t="s">
        <v>4706</v>
      </c>
      <c r="Z752" s="8">
        <v>26343.85</v>
      </c>
      <c r="AA752" s="9">
        <v>10.54</v>
      </c>
      <c r="AB752" s="8">
        <v>77267.240000000005</v>
      </c>
      <c r="AD752" s="10">
        <v>4297297</v>
      </c>
      <c r="AE752" s="11">
        <v>45063</v>
      </c>
      <c r="AF752" s="8">
        <v>14010</v>
      </c>
      <c r="AG752" s="8">
        <v>3666.1500000000015</v>
      </c>
      <c r="AH752" s="12">
        <v>0.22913437500000008</v>
      </c>
      <c r="AI752" s="8">
        <v>347.8320683111956</v>
      </c>
      <c r="AJ752" s="11">
        <v>46572.832068321761</v>
      </c>
      <c r="AK752" s="11">
        <v>48137</v>
      </c>
      <c r="AL752" s="10">
        <v>-1565</v>
      </c>
      <c r="AM752">
        <v>46496.33</v>
      </c>
      <c r="AN752">
        <v>2.0303956250000001</v>
      </c>
      <c r="AO752" s="40" t="str">
        <f>E752&amp;F752&amp;U752</f>
        <v>RABDRIV-FIDVLH</v>
      </c>
      <c r="AP752" s="40" t="str">
        <f>_xlfn.XLOOKUP(AO752,CrossRef!N:N,CrossRef!A:A,"NOT FOUND",0)</f>
        <v>RAB4050LT</v>
      </c>
      <c r="AQ752" s="40" t="str">
        <f>IFERROR(_xlfn.XLOOKUP(AO752,CrossRef!$N:$N,CrossRef!$E:$E,"Not Found"),"-")</f>
        <v>D10T2</v>
      </c>
      <c r="AR752" s="40" t="str">
        <f>IFERROR(_xlfn.XLOOKUP(AO752,CrossRef!$N:$N,CrossRef!$G:$G,"Not Found"),"-")</f>
        <v>4050 - FINAL DRIVE</v>
      </c>
      <c r="AS752" s="40" t="str">
        <f>IFERROR(_xlfn.XLOOKUP(AO752,CrossRef!$N:$N,CrossRef!$H:$H,"Not Found"),"-")</f>
        <v>LT - LEFT</v>
      </c>
    </row>
    <row r="753" spans="1:45" hidden="1" x14ac:dyDescent="0.3">
      <c r="A753" s="38" t="str">
        <f>E753&amp;F753&amp;U753</f>
        <v>RABENGI</v>
      </c>
      <c r="B753" s="38" t="str">
        <f>I753&amp;D753&amp;C753</f>
        <v>DZ8165100000</v>
      </c>
      <c r="C753" s="38" t="str">
        <f>_xlfn.XLOOKUP(A753,CrossRef!N:N,CrossRef!D:D,"",0)</f>
        <v>00</v>
      </c>
      <c r="D753" s="38" t="str">
        <f>_xlfn.XLOOKUP(A753,CrossRef!N:N,CrossRef!C:C,"",0)</f>
        <v>1000</v>
      </c>
      <c r="E753" s="38" t="str">
        <f>LEFT(M753,3)</f>
        <v>RAB</v>
      </c>
      <c r="F753" s="38" t="str">
        <f>_xlfn.TEXTAFTER(J753,"-")</f>
        <v>ENGI</v>
      </c>
      <c r="G753" t="s">
        <v>2695</v>
      </c>
      <c r="H753" t="s">
        <v>2696</v>
      </c>
      <c r="I753" t="s">
        <v>2952</v>
      </c>
      <c r="J753" s="7" t="s">
        <v>1502</v>
      </c>
      <c r="K753" t="s">
        <v>2638</v>
      </c>
      <c r="L753" t="s">
        <v>34</v>
      </c>
      <c r="M753" t="s">
        <v>2953</v>
      </c>
      <c r="N753" t="s">
        <v>2640</v>
      </c>
      <c r="O753" t="s">
        <v>2803</v>
      </c>
      <c r="P753" t="s">
        <v>2642</v>
      </c>
      <c r="Q753" t="s">
        <v>2640</v>
      </c>
      <c r="R753" t="s">
        <v>5011</v>
      </c>
      <c r="S753" t="s">
        <v>2655</v>
      </c>
      <c r="T753" t="s">
        <v>3265</v>
      </c>
      <c r="U753" t="s">
        <v>2657</v>
      </c>
      <c r="V753" s="7" t="s">
        <v>26</v>
      </c>
      <c r="W753" s="8">
        <v>16000</v>
      </c>
      <c r="X753" t="s">
        <v>5012</v>
      </c>
      <c r="Y753" t="s">
        <v>5013</v>
      </c>
      <c r="Z753" s="8">
        <v>26343.85</v>
      </c>
      <c r="AA753" s="9">
        <v>10.54</v>
      </c>
      <c r="AB753" s="8">
        <v>315489.78999999998</v>
      </c>
      <c r="AD753" s="10">
        <v>4862683</v>
      </c>
      <c r="AE753" s="11">
        <v>45063</v>
      </c>
      <c r="AF753" s="8">
        <v>14010</v>
      </c>
      <c r="AG753" s="8">
        <v>3666.1500000000015</v>
      </c>
      <c r="AH753" s="12">
        <v>0.22913437500000008</v>
      </c>
      <c r="AI753" s="8">
        <v>347.8320683111956</v>
      </c>
      <c r="AJ753" s="11">
        <v>46572.832068321761</v>
      </c>
      <c r="AK753" s="11">
        <v>46806</v>
      </c>
      <c r="AL753" s="10">
        <v>-234</v>
      </c>
      <c r="AM753">
        <v>32467.589999999997</v>
      </c>
      <c r="AN753">
        <v>1.1535993749999998</v>
      </c>
      <c r="AO753" s="40" t="str">
        <f>E753&amp;F753&amp;U753</f>
        <v>RABENGI</v>
      </c>
      <c r="AP753" s="40" t="str">
        <f>_xlfn.XLOOKUP(AO753,CrossRef!N:N,CrossRef!A:A,"NOT FOUND",0)</f>
        <v>RAB100000</v>
      </c>
      <c r="AQ753" s="40" t="str">
        <f>IFERROR(_xlfn.XLOOKUP(AO753,CrossRef!$N:$N,CrossRef!$E:$E,"Not Found"),"-")</f>
        <v>D10T2</v>
      </c>
      <c r="AR753" s="40" t="str">
        <f>IFERROR(_xlfn.XLOOKUP(AO753,CrossRef!$N:$N,CrossRef!$G:$G,"Not Found"),"-")</f>
        <v>1000 - ENGINE</v>
      </c>
      <c r="AS753" s="40" t="str">
        <f>IFERROR(_xlfn.XLOOKUP(AO753,CrossRef!$N:$N,CrossRef!$H:$H,"Not Found"),"-")</f>
        <v>00 - (NONE)</v>
      </c>
    </row>
    <row r="754" spans="1:45" hidden="1" x14ac:dyDescent="0.3">
      <c r="A754" s="38" t="str">
        <f>E754&amp;F754&amp;U754</f>
        <v>RABENGI-COSY</v>
      </c>
      <c r="B754" s="38" t="str">
        <f>I754&amp;D754&amp;C754</f>
        <v>DZ8165135300</v>
      </c>
      <c r="C754" s="38" t="str">
        <f>_xlfn.XLOOKUP(A754,CrossRef!N:N,CrossRef!D:D,"",0)</f>
        <v>00</v>
      </c>
      <c r="D754" s="38" t="str">
        <f>_xlfn.XLOOKUP(A754,CrossRef!N:N,CrossRef!C:C,"",0)</f>
        <v>1353</v>
      </c>
      <c r="E754" s="38" t="str">
        <f>LEFT(M754,3)</f>
        <v>RAB</v>
      </c>
      <c r="F754" s="38" t="str">
        <f>_xlfn.TEXTAFTER(J754,"-")</f>
        <v>ENGI-COSY</v>
      </c>
      <c r="G754" t="s">
        <v>2695</v>
      </c>
      <c r="H754" t="s">
        <v>2696</v>
      </c>
      <c r="I754" t="s">
        <v>2952</v>
      </c>
      <c r="J754" s="7" t="s">
        <v>1503</v>
      </c>
      <c r="K754" t="s">
        <v>2638</v>
      </c>
      <c r="L754" t="s">
        <v>34</v>
      </c>
      <c r="M754" t="s">
        <v>2953</v>
      </c>
      <c r="N754" t="s">
        <v>2640</v>
      </c>
      <c r="O754" t="s">
        <v>2803</v>
      </c>
      <c r="P754" t="s">
        <v>2642</v>
      </c>
      <c r="Q754" t="s">
        <v>2640</v>
      </c>
      <c r="R754" t="s">
        <v>5014</v>
      </c>
      <c r="S754" t="s">
        <v>2655</v>
      </c>
      <c r="T754" t="s">
        <v>3253</v>
      </c>
      <c r="U754" t="s">
        <v>2657</v>
      </c>
      <c r="V754" s="7" t="s">
        <v>211</v>
      </c>
      <c r="W754" s="8">
        <v>16000</v>
      </c>
      <c r="X754" t="s">
        <v>5015</v>
      </c>
      <c r="Y754" t="s">
        <v>4712</v>
      </c>
      <c r="Z754" s="8">
        <v>26343.85</v>
      </c>
      <c r="AA754" s="9">
        <v>10.54</v>
      </c>
      <c r="AB754" s="8">
        <v>28100.71</v>
      </c>
      <c r="AD754" s="10">
        <v>4297294</v>
      </c>
      <c r="AE754" s="11">
        <v>45063</v>
      </c>
      <c r="AF754" s="8">
        <v>14010</v>
      </c>
      <c r="AG754" s="8">
        <v>3666.1500000000015</v>
      </c>
      <c r="AH754" s="12">
        <v>0.22913437500000008</v>
      </c>
      <c r="AI754" s="8">
        <v>347.8320683111956</v>
      </c>
      <c r="AJ754" s="11">
        <v>46572.832068321761</v>
      </c>
      <c r="AK754" s="11">
        <v>48137</v>
      </c>
      <c r="AL754" s="10">
        <v>-1565</v>
      </c>
      <c r="AM754">
        <v>46496.33</v>
      </c>
      <c r="AN754">
        <v>2.0303956250000001</v>
      </c>
      <c r="AO754" s="40" t="str">
        <f>E754&amp;F754&amp;U754</f>
        <v>RABENGI-COSY</v>
      </c>
      <c r="AP754" s="40" t="str">
        <f>_xlfn.XLOOKUP(AO754,CrossRef!N:N,CrossRef!A:A,"NOT FOUND",0)</f>
        <v>RAB135300</v>
      </c>
      <c r="AQ754" s="40" t="str">
        <f>IFERROR(_xlfn.XLOOKUP(AO754,CrossRef!$N:$N,CrossRef!$E:$E,"Not Found"),"-")</f>
        <v>D10T2</v>
      </c>
      <c r="AR754" s="40" t="str">
        <f>IFERROR(_xlfn.XLOOKUP(AO754,CrossRef!$N:$N,CrossRef!$G:$G,"Not Found"),"-")</f>
        <v>1353 - RADIATOR</v>
      </c>
      <c r="AS754" s="40" t="str">
        <f>IFERROR(_xlfn.XLOOKUP(AO754,CrossRef!$N:$N,CrossRef!$H:$H,"Not Found"),"-")</f>
        <v>00 - (NONE)</v>
      </c>
    </row>
    <row r="755" spans="1:45" hidden="1" x14ac:dyDescent="0.3">
      <c r="A755" s="38" t="str">
        <f>E755&amp;F755&amp;U755</f>
        <v>MSYENGI</v>
      </c>
      <c r="B755" s="38" t="str">
        <f>I755&amp;D755&amp;C755</f>
        <v>TD6672100000</v>
      </c>
      <c r="C755" s="38" t="str">
        <f>_xlfn.XLOOKUP(A755,CrossRef!N:N,CrossRef!D:D,"",0)</f>
        <v>00</v>
      </c>
      <c r="D755" s="38" t="str">
        <f>_xlfn.XLOOKUP(A755,CrossRef!N:N,CrossRef!C:C,"",0)</f>
        <v>1000</v>
      </c>
      <c r="E755" s="38" t="str">
        <f>LEFT(M755,3)</f>
        <v>MSY</v>
      </c>
      <c r="F755" s="38" t="str">
        <f>_xlfn.TEXTAFTER(J755,"-")</f>
        <v>ENGI</v>
      </c>
      <c r="G755" t="s">
        <v>2648</v>
      </c>
      <c r="H755" t="s">
        <v>2649</v>
      </c>
      <c r="I755" t="s">
        <v>4486</v>
      </c>
      <c r="J755" s="7" t="s">
        <v>1504</v>
      </c>
      <c r="K755" t="s">
        <v>2638</v>
      </c>
      <c r="L755" t="s">
        <v>193</v>
      </c>
      <c r="M755" t="s">
        <v>4487</v>
      </c>
      <c r="N755" t="s">
        <v>2640</v>
      </c>
      <c r="O755" t="s">
        <v>2803</v>
      </c>
      <c r="P755" t="s">
        <v>2642</v>
      </c>
      <c r="Q755" t="s">
        <v>2640</v>
      </c>
      <c r="R755" t="s">
        <v>5016</v>
      </c>
      <c r="S755" t="s">
        <v>2655</v>
      </c>
      <c r="T755" t="s">
        <v>3087</v>
      </c>
      <c r="U755" t="s">
        <v>2657</v>
      </c>
      <c r="V755" s="7" t="s">
        <v>1256</v>
      </c>
      <c r="W755" s="8">
        <v>10000</v>
      </c>
      <c r="X755" t="s">
        <v>5017</v>
      </c>
      <c r="Y755" t="s">
        <v>5018</v>
      </c>
      <c r="Z755" s="8">
        <v>15773.38</v>
      </c>
      <c r="AA755" s="9">
        <v>18.079999999999998</v>
      </c>
      <c r="AB755" s="8">
        <v>65918.880000000005</v>
      </c>
      <c r="AD755" s="10">
        <v>4690229</v>
      </c>
      <c r="AE755" s="11">
        <v>45846</v>
      </c>
      <c r="AF755" s="8">
        <v>9441.2900000000009</v>
      </c>
      <c r="AG755" s="8">
        <v>3667.9100000000017</v>
      </c>
      <c r="AH755" s="12">
        <v>0.36679100000000014</v>
      </c>
      <c r="AI755" s="8">
        <v>202.87112831858417</v>
      </c>
      <c r="AJ755" s="11">
        <v>46427.871128321756</v>
      </c>
      <c r="AK755" s="11">
        <v>46966</v>
      </c>
      <c r="AL755" s="10">
        <v>-539</v>
      </c>
      <c r="AM755">
        <v>29170.659999999996</v>
      </c>
      <c r="AN755">
        <v>1.9729369999999995</v>
      </c>
      <c r="AO755" s="40" t="str">
        <f>E755&amp;F755&amp;U755</f>
        <v>MSYENGI</v>
      </c>
      <c r="AP755" s="40" t="str">
        <f>_xlfn.XLOOKUP(AO755,CrossRef!N:N,CrossRef!A:A,"NOT FOUND",0)</f>
        <v>MSY100000</v>
      </c>
      <c r="AQ755" s="40" t="str">
        <f>IFERROR(_xlfn.XLOOKUP(AO755,CrossRef!$N:$N,CrossRef!$E:$E,"Not Found"),"-")</f>
        <v>785D WC</v>
      </c>
      <c r="AR755" s="40" t="str">
        <f>IFERROR(_xlfn.XLOOKUP(AO755,CrossRef!$N:$N,CrossRef!$G:$G,"Not Found"),"-")</f>
        <v>1000 - ENGINE</v>
      </c>
      <c r="AS755" s="40" t="str">
        <f>IFERROR(_xlfn.XLOOKUP(AO755,CrossRef!$N:$N,CrossRef!$H:$H,"Not Found"),"-")</f>
        <v>00 - (NONE)</v>
      </c>
    </row>
    <row r="756" spans="1:45" hidden="1" x14ac:dyDescent="0.3">
      <c r="A756" s="38" t="str">
        <f>E756&amp;F756&amp;U756</f>
        <v>2BWENGI-COSY</v>
      </c>
      <c r="B756" s="38" t="str">
        <f>I756&amp;D756&amp;C756</f>
        <v>TD6207135300</v>
      </c>
      <c r="C756" s="38" t="str">
        <f>_xlfn.XLOOKUP(A756,CrossRef!N:N,CrossRef!D:D,"",0)</f>
        <v>00</v>
      </c>
      <c r="D756" s="38" t="str">
        <f>_xlfn.XLOOKUP(A756,CrossRef!N:N,CrossRef!C:C,"",0)</f>
        <v>1353</v>
      </c>
      <c r="E756" s="38" t="str">
        <f>LEFT(M756,3)</f>
        <v>2BW</v>
      </c>
      <c r="F756" s="38" t="str">
        <f>_xlfn.TEXTAFTER(J756,"-")</f>
        <v>ENGI-COSY</v>
      </c>
      <c r="G756" t="s">
        <v>2695</v>
      </c>
      <c r="H756" t="s">
        <v>2696</v>
      </c>
      <c r="I756" t="s">
        <v>4328</v>
      </c>
      <c r="J756" s="7" t="s">
        <v>1505</v>
      </c>
      <c r="K756" t="s">
        <v>2638</v>
      </c>
      <c r="L756" t="s">
        <v>180</v>
      </c>
      <c r="M756" t="s">
        <v>4329</v>
      </c>
      <c r="N756" t="s">
        <v>2640</v>
      </c>
      <c r="O756" t="s">
        <v>2871</v>
      </c>
      <c r="P756" t="s">
        <v>2642</v>
      </c>
      <c r="Q756" t="s">
        <v>2640</v>
      </c>
      <c r="R756" t="s">
        <v>5019</v>
      </c>
      <c r="S756" t="s">
        <v>2655</v>
      </c>
      <c r="T756" t="s">
        <v>3253</v>
      </c>
      <c r="U756" t="s">
        <v>2657</v>
      </c>
      <c r="V756" s="7" t="s">
        <v>220</v>
      </c>
      <c r="W756" s="8">
        <v>18000</v>
      </c>
      <c r="X756" t="s">
        <v>5020</v>
      </c>
      <c r="Y756" t="s">
        <v>4871</v>
      </c>
      <c r="Z756" s="8">
        <v>53955.46</v>
      </c>
      <c r="AA756" s="9">
        <v>9.33</v>
      </c>
      <c r="AB756" s="8">
        <v>101144.23</v>
      </c>
      <c r="AD756" s="10">
        <v>4138393</v>
      </c>
      <c r="AE756" s="11">
        <v>44684</v>
      </c>
      <c r="AF756" s="8">
        <v>39625.9</v>
      </c>
      <c r="AG756" s="8">
        <v>3670.4400000000023</v>
      </c>
      <c r="AH756" s="12">
        <v>0.20391333333333347</v>
      </c>
      <c r="AI756" s="8">
        <v>393.4019292604504</v>
      </c>
      <c r="AJ756" s="11">
        <v>46618.401929247688</v>
      </c>
      <c r="AK756" s="11">
        <v>48484</v>
      </c>
      <c r="AL756" s="10">
        <v>-1866</v>
      </c>
      <c r="AM756">
        <v>75031.929999999993</v>
      </c>
      <c r="AN756">
        <v>1.9670016666666661</v>
      </c>
      <c r="AO756" s="40" t="str">
        <f>E756&amp;F756&amp;U756</f>
        <v>2BWENGI-COSY</v>
      </c>
      <c r="AP756" s="40" t="str">
        <f>_xlfn.XLOOKUP(AO756,CrossRef!N:N,CrossRef!A:A,"NOT FOUND",0)</f>
        <v>2BW135300</v>
      </c>
      <c r="AQ756" s="40" t="str">
        <f>IFERROR(_xlfn.XLOOKUP(AO756,CrossRef!$N:$N,CrossRef!$E:$E,"Not Found"),"-")</f>
        <v>789C</v>
      </c>
      <c r="AR756" s="40" t="str">
        <f>IFERROR(_xlfn.XLOOKUP(AO756,CrossRef!$N:$N,CrossRef!$G:$G,"Not Found"),"-")</f>
        <v>1353 - RADIATOR</v>
      </c>
      <c r="AS756" s="40" t="str">
        <f>IFERROR(_xlfn.XLOOKUP(AO756,CrossRef!$N:$N,CrossRef!$H:$H,"Not Found"),"-")</f>
        <v>00 - (NONE)</v>
      </c>
    </row>
    <row r="757" spans="1:45" hidden="1" x14ac:dyDescent="0.3">
      <c r="A757" s="38" t="str">
        <f>E757&amp;F757&amp;U757</f>
        <v>RABDRIV-TQCV</v>
      </c>
      <c r="B757" s="38" t="str">
        <f>I757&amp;D757&amp;C757</f>
        <v>DZ8165310100</v>
      </c>
      <c r="C757" s="38" t="str">
        <f>_xlfn.XLOOKUP(A757,CrossRef!N:N,CrossRef!D:D,"",0)</f>
        <v>00</v>
      </c>
      <c r="D757" s="38" t="str">
        <f>_xlfn.XLOOKUP(A757,CrossRef!N:N,CrossRef!C:C,"",0)</f>
        <v>3101</v>
      </c>
      <c r="E757" s="38" t="str">
        <f>LEFT(M757,3)</f>
        <v>RAB</v>
      </c>
      <c r="F757" s="38" t="str">
        <f>_xlfn.TEXTAFTER(J757,"-")</f>
        <v>DRIV-TQCV</v>
      </c>
      <c r="G757" t="s">
        <v>2695</v>
      </c>
      <c r="H757" t="s">
        <v>2696</v>
      </c>
      <c r="I757" t="s">
        <v>2952</v>
      </c>
      <c r="J757" s="7" t="s">
        <v>1506</v>
      </c>
      <c r="K757" t="s">
        <v>2638</v>
      </c>
      <c r="L757" t="s">
        <v>34</v>
      </c>
      <c r="M757" t="s">
        <v>2953</v>
      </c>
      <c r="N757" t="s">
        <v>2640</v>
      </c>
      <c r="O757" t="s">
        <v>2803</v>
      </c>
      <c r="P757" t="s">
        <v>2642</v>
      </c>
      <c r="Q757" t="s">
        <v>2640</v>
      </c>
      <c r="R757" t="s">
        <v>5021</v>
      </c>
      <c r="S757" t="s">
        <v>2655</v>
      </c>
      <c r="T757" t="s">
        <v>2678</v>
      </c>
      <c r="U757" t="s">
        <v>2657</v>
      </c>
      <c r="V757" s="7" t="s">
        <v>360</v>
      </c>
      <c r="W757" s="8">
        <v>16000</v>
      </c>
      <c r="X757" t="s">
        <v>5022</v>
      </c>
      <c r="Y757" t="s">
        <v>4709</v>
      </c>
      <c r="Z757" s="8">
        <v>26343.85</v>
      </c>
      <c r="AA757" s="9">
        <v>10.54</v>
      </c>
      <c r="AB757" s="8">
        <v>62991.56</v>
      </c>
      <c r="AD757" s="10">
        <v>4297295</v>
      </c>
      <c r="AE757" s="11">
        <v>45064</v>
      </c>
      <c r="AF757" s="8">
        <v>14019.8</v>
      </c>
      <c r="AG757" s="8">
        <v>3675.9500000000007</v>
      </c>
      <c r="AH757" s="12">
        <v>0.22974687500000004</v>
      </c>
      <c r="AI757" s="8">
        <v>348.7618595825428</v>
      </c>
      <c r="AJ757" s="11">
        <v>46573.761859571758</v>
      </c>
      <c r="AK757" s="11">
        <v>48138</v>
      </c>
      <c r="AL757" s="10">
        <v>-1565</v>
      </c>
      <c r="AM757">
        <v>46506.869999999995</v>
      </c>
      <c r="AN757">
        <v>2.0304418749999997</v>
      </c>
      <c r="AO757" s="40" t="str">
        <f>E757&amp;F757&amp;U757</f>
        <v>RABDRIV-TQCV</v>
      </c>
      <c r="AP757" s="40" t="str">
        <f>_xlfn.XLOOKUP(AO757,CrossRef!N:N,CrossRef!A:A,"NOT FOUND",0)</f>
        <v>RAB310100</v>
      </c>
      <c r="AQ757" s="40" t="str">
        <f>IFERROR(_xlfn.XLOOKUP(AO757,CrossRef!$N:$N,CrossRef!$E:$E,"Not Found"),"-")</f>
        <v>D10T2</v>
      </c>
      <c r="AR757" s="40" t="str">
        <f>IFERROR(_xlfn.XLOOKUP(AO757,CrossRef!$N:$N,CrossRef!$G:$G,"Not Found"),"-")</f>
        <v>3101 - TORQUE CONVERTER</v>
      </c>
      <c r="AS757" s="40" t="str">
        <f>IFERROR(_xlfn.XLOOKUP(AO757,CrossRef!$N:$N,CrossRef!$H:$H,"Not Found"),"-")</f>
        <v>00 - (NONE)</v>
      </c>
    </row>
    <row r="758" spans="1:45" hidden="1" x14ac:dyDescent="0.3">
      <c r="A758" s="38" t="str">
        <f>E758&amp;F758&amp;U758</f>
        <v>DHJHYSY-MOHY-TRLLLHF</v>
      </c>
      <c r="B758" s="38" t="str">
        <f>I758&amp;D758&amp;C758</f>
        <v>EX7094</v>
      </c>
      <c r="C758" s="38" t="str">
        <f>_xlfn.XLOOKUP(A758,CrossRef!N:N,CrossRef!D:D,"",0)</f>
        <v/>
      </c>
      <c r="D758" s="38" t="str">
        <f>_xlfn.XLOOKUP(A758,CrossRef!N:N,CrossRef!C:C,"",0)</f>
        <v/>
      </c>
      <c r="E758" s="38" t="str">
        <f>MID(M758,FIND("DH",M758),3)</f>
        <v>DHJ</v>
      </c>
      <c r="F758" s="38" t="str">
        <f>_xlfn.TEXTAFTER(J758,"-")</f>
        <v>HYSY-MOHY-TRLL</v>
      </c>
      <c r="G758" t="s">
        <v>2725</v>
      </c>
      <c r="H758" t="s">
        <v>2726</v>
      </c>
      <c r="I758" t="s">
        <v>2727</v>
      </c>
      <c r="J758" s="7" t="s">
        <v>1081</v>
      </c>
      <c r="K758" t="s">
        <v>2638</v>
      </c>
      <c r="L758" t="s">
        <v>2728</v>
      </c>
      <c r="M758" t="s">
        <v>2729</v>
      </c>
      <c r="N758" t="s">
        <v>2640</v>
      </c>
      <c r="O758" t="s">
        <v>2653</v>
      </c>
      <c r="P758" t="s">
        <v>2642</v>
      </c>
      <c r="Q758" t="s">
        <v>2640</v>
      </c>
      <c r="R758" t="s">
        <v>2881</v>
      </c>
      <c r="S758" t="s">
        <v>2655</v>
      </c>
      <c r="T758" t="s">
        <v>2882</v>
      </c>
      <c r="U758" t="s">
        <v>485</v>
      </c>
      <c r="V758" s="7" t="s">
        <v>845</v>
      </c>
      <c r="W758" s="8">
        <v>15000</v>
      </c>
      <c r="X758" t="s">
        <v>2883</v>
      </c>
      <c r="Y758" t="s">
        <v>2884</v>
      </c>
      <c r="Z758" s="8">
        <v>70079</v>
      </c>
      <c r="AA758" s="9">
        <v>2.64</v>
      </c>
      <c r="AB758" s="8">
        <v>46951.98</v>
      </c>
      <c r="AD758" s="10">
        <v>4808084</v>
      </c>
      <c r="AE758" s="11">
        <v>43800</v>
      </c>
      <c r="AF758" s="8">
        <v>40441.599999999999</v>
      </c>
      <c r="AG758" s="8">
        <v>-14637.400000000001</v>
      </c>
      <c r="AH758" s="12">
        <v>-0.97582666666666673</v>
      </c>
      <c r="AI758" s="8">
        <v>-5544.469696969697</v>
      </c>
      <c r="AJ758" s="11">
        <v>40680.530303043983</v>
      </c>
      <c r="AK758" s="11">
        <v>44880</v>
      </c>
      <c r="AL758" s="10">
        <v>-4200</v>
      </c>
      <c r="AM758">
        <v>66528.2</v>
      </c>
      <c r="AN758">
        <v>1.7391066666666666</v>
      </c>
      <c r="AO758" s="40" t="str">
        <f>E758&amp;F758&amp;U758</f>
        <v>DHJHYSY-MOHY-TRLLLHF</v>
      </c>
      <c r="AP758" s="40" t="str">
        <f>_xlfn.XLOOKUP(AO758,CrossRef!N:N,CrossRef!A:A,"NOT FOUND",0)</f>
        <v>NOT FOUND</v>
      </c>
      <c r="AQ758" s="40" t="str">
        <f>IFERROR(_xlfn.XLOOKUP(AO758,CrossRef!$N:$N,CrossRef!$E:$E,"Not Found"),"-")</f>
        <v>Not Found</v>
      </c>
      <c r="AR758" s="40" t="str">
        <f>IFERROR(_xlfn.XLOOKUP(AO758,CrossRef!$N:$N,CrossRef!$G:$G,"Not Found"),"-")</f>
        <v>Not Found</v>
      </c>
      <c r="AS758" s="40" t="str">
        <f>IFERROR(_xlfn.XLOOKUP(AO758,CrossRef!$N:$N,CrossRef!$H:$H,"Not Found"),"-")</f>
        <v>Not Found</v>
      </c>
    </row>
    <row r="759" spans="1:45" hidden="1" x14ac:dyDescent="0.3">
      <c r="A759" s="38" t="str">
        <f>E759&amp;F759&amp;U759</f>
        <v>SSPSURE-SPSNRHR</v>
      </c>
      <c r="B759" s="38" t="str">
        <f>I759&amp;D759&amp;C759</f>
        <v>TD63487213RR</v>
      </c>
      <c r="C759" s="38" t="str">
        <f>_xlfn.XLOOKUP(A759,CrossRef!N:N,CrossRef!D:D,"",0)</f>
        <v>RR</v>
      </c>
      <c r="D759" s="38" t="str">
        <f>_xlfn.XLOOKUP(A759,CrossRef!N:N,CrossRef!C:C,"",0)</f>
        <v>7213</v>
      </c>
      <c r="E759" s="38" t="str">
        <f>LEFT(M759,3)</f>
        <v>SSP</v>
      </c>
      <c r="F759" s="38" t="str">
        <f>_xlfn.TEXTAFTER(J759,"-")</f>
        <v>SURE-SPSN</v>
      </c>
      <c r="G759" t="s">
        <v>2725</v>
      </c>
      <c r="H759" t="s">
        <v>2726</v>
      </c>
      <c r="I759" t="s">
        <v>3303</v>
      </c>
      <c r="J759" s="7" t="s">
        <v>1155</v>
      </c>
      <c r="K759" t="s">
        <v>2638</v>
      </c>
      <c r="L759" t="s">
        <v>183</v>
      </c>
      <c r="M759" t="s">
        <v>3304</v>
      </c>
      <c r="N759" t="s">
        <v>2640</v>
      </c>
      <c r="O759" t="s">
        <v>2803</v>
      </c>
      <c r="P759" t="s">
        <v>2642</v>
      </c>
      <c r="Q759" t="s">
        <v>2640</v>
      </c>
      <c r="R759" t="s">
        <v>5025</v>
      </c>
      <c r="S759" t="s">
        <v>2644</v>
      </c>
      <c r="T759" t="s">
        <v>2720</v>
      </c>
      <c r="U759" t="s">
        <v>494</v>
      </c>
      <c r="V759" s="7" t="s">
        <v>952</v>
      </c>
      <c r="W759" s="8">
        <v>25000</v>
      </c>
      <c r="X759" t="s">
        <v>5026</v>
      </c>
      <c r="Y759" t="s">
        <v>2806</v>
      </c>
      <c r="Z759" s="8">
        <v>48600.38</v>
      </c>
      <c r="AA759" s="9">
        <v>13</v>
      </c>
      <c r="AB759" s="8">
        <v>36270.04</v>
      </c>
      <c r="AD759" s="10">
        <v>4107743</v>
      </c>
      <c r="AE759" s="11">
        <v>44857</v>
      </c>
      <c r="AF759" s="8">
        <v>27293.9</v>
      </c>
      <c r="AG759" s="8">
        <v>3693.5200000000041</v>
      </c>
      <c r="AH759" s="12">
        <v>0.14774080000000017</v>
      </c>
      <c r="AI759" s="8">
        <v>284.1169230769234</v>
      </c>
      <c r="AJ759" s="11">
        <v>46509.116923067129</v>
      </c>
      <c r="AK759" s="11">
        <v>48219</v>
      </c>
      <c r="AL759" s="10">
        <v>-1710</v>
      </c>
      <c r="AM759">
        <v>74522.38</v>
      </c>
      <c r="AN759">
        <v>1.8891392</v>
      </c>
      <c r="AO759" s="40" t="str">
        <f>E759&amp;F759&amp;U759</f>
        <v>SSPSURE-SPSNRHR</v>
      </c>
      <c r="AP759" s="40" t="str">
        <f>_xlfn.XLOOKUP(AO759,CrossRef!N:N,CrossRef!A:A,"NOT FOUND",0)</f>
        <v>SSP7213RR</v>
      </c>
      <c r="AQ759" s="40" t="str">
        <f>IFERROR(_xlfn.XLOOKUP(AO759,CrossRef!$N:$N,CrossRef!$E:$E,"Not Found"),"-")</f>
        <v>793F</v>
      </c>
      <c r="AR759" s="40" t="str">
        <f>IFERROR(_xlfn.XLOOKUP(AO759,CrossRef!$N:$N,CrossRef!$G:$G,"Not Found"),"-")</f>
        <v>7213 - REAR SUSPENSION CYLINDER</v>
      </c>
      <c r="AS759" s="40" t="str">
        <f>IFERROR(_xlfn.XLOOKUP(AO759,CrossRef!$N:$N,CrossRef!$H:$H,"Not Found"),"-")</f>
        <v>RR - RIGHT REAR</v>
      </c>
    </row>
    <row r="760" spans="1:45" hidden="1" x14ac:dyDescent="0.3">
      <c r="A760" s="38" t="str">
        <f>E760&amp;F760&amp;U760</f>
        <v>HCMHYSY-CYHY-CYSLLH</v>
      </c>
      <c r="B760" s="38" t="str">
        <f>I760&amp;D760&amp;C760</f>
        <v>EX7096</v>
      </c>
      <c r="C760" s="38" t="str">
        <f>_xlfn.XLOOKUP(A760,CrossRef!N:N,CrossRef!D:D,"",0)</f>
        <v/>
      </c>
      <c r="D760" s="38" t="str">
        <f>_xlfn.XLOOKUP(A760,CrossRef!N:N,CrossRef!C:C,"",0)</f>
        <v/>
      </c>
      <c r="E760" s="38" t="str">
        <f>LEFT(M760,3)</f>
        <v>HCM</v>
      </c>
      <c r="F760" s="38" t="str">
        <f>_xlfn.TEXTAFTER(J760,"-")</f>
        <v>HYSY-CYHY-CYSL</v>
      </c>
      <c r="G760" t="s">
        <v>2635</v>
      </c>
      <c r="H760" t="s">
        <v>2636</v>
      </c>
      <c r="I760" t="s">
        <v>2772</v>
      </c>
      <c r="J760" s="7" t="s">
        <v>1509</v>
      </c>
      <c r="K760" t="s">
        <v>2668</v>
      </c>
      <c r="L760" t="s">
        <v>227</v>
      </c>
      <c r="M760" t="s">
        <v>2773</v>
      </c>
      <c r="N760" t="s">
        <v>2640</v>
      </c>
      <c r="O760" t="s">
        <v>2653</v>
      </c>
      <c r="P760" t="s">
        <v>2642</v>
      </c>
      <c r="Q760" t="s">
        <v>2662</v>
      </c>
      <c r="R760" t="s">
        <v>5027</v>
      </c>
      <c r="S760" t="s">
        <v>2644</v>
      </c>
      <c r="T760" t="s">
        <v>2945</v>
      </c>
      <c r="U760" t="s">
        <v>59</v>
      </c>
      <c r="V760" s="7" t="s">
        <v>706</v>
      </c>
      <c r="W760" s="8">
        <v>10000</v>
      </c>
      <c r="X760" t="s">
        <v>5028</v>
      </c>
      <c r="Y760" t="s">
        <v>4346</v>
      </c>
      <c r="Z760" s="8">
        <v>49793</v>
      </c>
      <c r="AA760" s="9">
        <v>6.54</v>
      </c>
      <c r="AB760" s="8">
        <v>62776.94</v>
      </c>
      <c r="AD760" s="10">
        <v>4815004</v>
      </c>
      <c r="AE760" s="11">
        <v>45163</v>
      </c>
      <c r="AF760" s="8">
        <v>43492</v>
      </c>
      <c r="AG760" s="8">
        <v>3699</v>
      </c>
      <c r="AH760" s="12">
        <v>0.36990000000000001</v>
      </c>
      <c r="AI760" s="8">
        <v>565.59633027522932</v>
      </c>
      <c r="AJ760" s="11">
        <v>46790.596330289351</v>
      </c>
      <c r="AK760" s="11">
        <v>46094</v>
      </c>
      <c r="AL760" s="10">
        <v>696</v>
      </c>
      <c r="AM760">
        <v>48936.26</v>
      </c>
      <c r="AN760">
        <v>0.54442600000000019</v>
      </c>
      <c r="AO760" s="40" t="str">
        <f>E760&amp;F760&amp;U760</f>
        <v>HCMHYSY-CYHY-CYSLLH</v>
      </c>
      <c r="AP760" s="40" t="str">
        <f>_xlfn.XLOOKUP(AO760,CrossRef!N:N,CrossRef!A:A,"NOT FOUND",0)</f>
        <v>NOT FOUND</v>
      </c>
      <c r="AQ760" s="40" t="str">
        <f>IFERROR(_xlfn.XLOOKUP(AO760,CrossRef!$N:$N,CrossRef!$E:$E,"Not Found"),"-")</f>
        <v>Not Found</v>
      </c>
      <c r="AR760" s="40" t="str">
        <f>IFERROR(_xlfn.XLOOKUP(AO760,CrossRef!$N:$N,CrossRef!$G:$G,"Not Found"),"-")</f>
        <v>Not Found</v>
      </c>
      <c r="AS760" s="40" t="str">
        <f>IFERROR(_xlfn.XLOOKUP(AO760,CrossRef!$N:$N,CrossRef!$H:$H,"Not Found"),"-")</f>
        <v>Not Found</v>
      </c>
    </row>
    <row r="761" spans="1:45" hidden="1" x14ac:dyDescent="0.3">
      <c r="A761" s="38" t="str">
        <f>E761&amp;F761&amp;U761</f>
        <v>FDBDRIV-FIDVRHR</v>
      </c>
      <c r="B761" s="38" t="str">
        <f>I761&amp;D761&amp;C761</f>
        <v>QTD234008RI</v>
      </c>
      <c r="C761" s="38" t="str">
        <f>_xlfn.XLOOKUP(A761,CrossRef!N:N,CrossRef!D:D,"",0)</f>
        <v>RI</v>
      </c>
      <c r="D761" s="38" t="str">
        <f>_xlfn.XLOOKUP(A761,CrossRef!N:N,CrossRef!C:C,"",0)</f>
        <v>4008</v>
      </c>
      <c r="E761" s="38" t="str">
        <f>LEFT(M761,3)</f>
        <v>FDB</v>
      </c>
      <c r="F761" s="38" t="str">
        <f>_xlfn.TEXTAFTER(J761,"-")</f>
        <v>DRIV-FIDV</v>
      </c>
      <c r="G761" t="s">
        <v>2635</v>
      </c>
      <c r="H761" t="s">
        <v>2636</v>
      </c>
      <c r="I761" t="s">
        <v>3006</v>
      </c>
      <c r="J761" s="7" t="s">
        <v>1510</v>
      </c>
      <c r="K761" t="s">
        <v>2638</v>
      </c>
      <c r="L761" t="s">
        <v>155</v>
      </c>
      <c r="M761" t="s">
        <v>3007</v>
      </c>
      <c r="N761" t="s">
        <v>2640</v>
      </c>
      <c r="O761" t="s">
        <v>2641</v>
      </c>
      <c r="P761" t="s">
        <v>2642</v>
      </c>
      <c r="Q761" t="s">
        <v>2640</v>
      </c>
      <c r="R761" t="s">
        <v>5029</v>
      </c>
      <c r="S761" t="s">
        <v>2655</v>
      </c>
      <c r="T761" t="s">
        <v>2682</v>
      </c>
      <c r="U761" t="s">
        <v>494</v>
      </c>
      <c r="V761" s="7" t="s">
        <v>576</v>
      </c>
      <c r="W761" s="8">
        <v>19800</v>
      </c>
      <c r="X761" t="s">
        <v>5030</v>
      </c>
      <c r="Y761" t="s">
        <v>4040</v>
      </c>
      <c r="Z761" s="8">
        <v>95814</v>
      </c>
      <c r="AA761" s="9">
        <v>12.78</v>
      </c>
      <c r="AB761" s="8">
        <v>161627.01</v>
      </c>
      <c r="AD761" s="10">
        <v>4110894</v>
      </c>
      <c r="AE761" s="11">
        <v>44764</v>
      </c>
      <c r="AF761" s="8">
        <v>79716</v>
      </c>
      <c r="AG761" s="8">
        <v>3702</v>
      </c>
      <c r="AH761" s="12">
        <v>0.18696969696969698</v>
      </c>
      <c r="AI761" s="8">
        <v>289.67136150234745</v>
      </c>
      <c r="AJ761" s="11">
        <v>46514.671361493056</v>
      </c>
      <c r="AK761" s="11">
        <v>48353</v>
      </c>
      <c r="AL761" s="10">
        <v>-1839</v>
      </c>
      <c r="AM761">
        <v>123009.84</v>
      </c>
      <c r="AO761" s="40" t="str">
        <f>E761&amp;F761&amp;U761</f>
        <v>FDBDRIV-FIDVRHR</v>
      </c>
      <c r="AP761" s="40" t="str">
        <f>_xlfn.XLOOKUP(AO761,CrossRef!N:N,CrossRef!A:A,"NOT FOUND",0)</f>
        <v>FDB4008RI</v>
      </c>
      <c r="AQ761" s="40" t="str">
        <f>IFERROR(_xlfn.XLOOKUP(AO761,CrossRef!$N:$N,CrossRef!$E:$E,"Not Found"),"-")</f>
        <v>793D</v>
      </c>
      <c r="AR761" s="40" t="str">
        <f>IFERROR(_xlfn.XLOOKUP(AO761,CrossRef!$N:$N,CrossRef!$G:$G,"Not Found"),"-")</f>
        <v>4008 - FINAL DRIVE, BRAKE &amp; WHEEL</v>
      </c>
      <c r="AS761" s="40" t="str">
        <f>IFERROR(_xlfn.XLOOKUP(AO761,CrossRef!$N:$N,CrossRef!$H:$H,"Not Found"),"-")</f>
        <v>RI - RIGHT</v>
      </c>
    </row>
    <row r="762" spans="1:45" hidden="1" x14ac:dyDescent="0.3">
      <c r="A762" s="38" t="str">
        <f>E762&amp;F762&amp;U762</f>
        <v>FDBDRIV-FIDVLHR</v>
      </c>
      <c r="B762" s="38" t="str">
        <f>I762&amp;D762&amp;C762</f>
        <v>QTD234008LR</v>
      </c>
      <c r="C762" s="38" t="str">
        <f>_xlfn.XLOOKUP(A762,CrossRef!N:N,CrossRef!D:D,"",0)</f>
        <v>LR</v>
      </c>
      <c r="D762" s="38" t="str">
        <f>_xlfn.XLOOKUP(A762,CrossRef!N:N,CrossRef!C:C,"",0)</f>
        <v>4008</v>
      </c>
      <c r="E762" s="38" t="str">
        <f>LEFT(M762,3)</f>
        <v>FDB</v>
      </c>
      <c r="F762" s="38" t="str">
        <f>_xlfn.TEXTAFTER(J762,"-")</f>
        <v>DRIV-FIDV</v>
      </c>
      <c r="G762" t="s">
        <v>2635</v>
      </c>
      <c r="H762" t="s">
        <v>2636</v>
      </c>
      <c r="I762" t="s">
        <v>3006</v>
      </c>
      <c r="J762" s="7" t="s">
        <v>1510</v>
      </c>
      <c r="K762" t="s">
        <v>2638</v>
      </c>
      <c r="L762" t="s">
        <v>155</v>
      </c>
      <c r="M762" t="s">
        <v>3007</v>
      </c>
      <c r="N762" t="s">
        <v>2640</v>
      </c>
      <c r="O762" t="s">
        <v>2641</v>
      </c>
      <c r="P762" t="s">
        <v>2642</v>
      </c>
      <c r="Q762" t="s">
        <v>2640</v>
      </c>
      <c r="R762" t="s">
        <v>5031</v>
      </c>
      <c r="S762" t="s">
        <v>2655</v>
      </c>
      <c r="T762" t="s">
        <v>2682</v>
      </c>
      <c r="U762" t="s">
        <v>491</v>
      </c>
      <c r="V762" s="7" t="s">
        <v>573</v>
      </c>
      <c r="W762" s="8">
        <v>19800</v>
      </c>
      <c r="X762" t="s">
        <v>5032</v>
      </c>
      <c r="Y762" t="s">
        <v>3783</v>
      </c>
      <c r="Z762" s="8">
        <v>95814</v>
      </c>
      <c r="AA762" s="9">
        <v>12.78</v>
      </c>
      <c r="AB762" s="8">
        <v>161627.01</v>
      </c>
      <c r="AD762" s="10">
        <v>4110895</v>
      </c>
      <c r="AE762" s="11">
        <v>44765</v>
      </c>
      <c r="AF762" s="8">
        <v>79716</v>
      </c>
      <c r="AG762" s="8">
        <v>3702</v>
      </c>
      <c r="AH762" s="12">
        <v>0.18696969696969698</v>
      </c>
      <c r="AI762" s="8">
        <v>289.67136150234745</v>
      </c>
      <c r="AJ762" s="11">
        <v>46514.671361493056</v>
      </c>
      <c r="AK762" s="11">
        <v>48353</v>
      </c>
      <c r="AL762" s="10">
        <v>-1839</v>
      </c>
      <c r="AM762">
        <v>123009.84</v>
      </c>
      <c r="AO762" s="40" t="str">
        <f>E762&amp;F762&amp;U762</f>
        <v>FDBDRIV-FIDVLHR</v>
      </c>
      <c r="AP762" s="40" t="str">
        <f>_xlfn.XLOOKUP(AO762,CrossRef!N:N,CrossRef!A:A,"NOT FOUND",0)</f>
        <v>FDB4008LR</v>
      </c>
      <c r="AQ762" s="40" t="str">
        <f>IFERROR(_xlfn.XLOOKUP(AO762,CrossRef!$N:$N,CrossRef!$E:$E,"Not Found"),"-")</f>
        <v>793D</v>
      </c>
      <c r="AR762" s="40" t="str">
        <f>IFERROR(_xlfn.XLOOKUP(AO762,CrossRef!$N:$N,CrossRef!$G:$G,"Not Found"),"-")</f>
        <v>4008 - FINAL DRIVE, BRAKE &amp; WHEEL</v>
      </c>
      <c r="AS762" s="40" t="str">
        <f>IFERROR(_xlfn.XLOOKUP(AO762,CrossRef!$N:$N,CrossRef!$H:$H,"Not Found"),"-")</f>
        <v>LR - LEFT REAR</v>
      </c>
    </row>
    <row r="763" spans="1:45" hidden="1" x14ac:dyDescent="0.3">
      <c r="A763" s="38" t="str">
        <f>E763&amp;F763&amp;U763</f>
        <v>APXDRIV-WHGPLHF</v>
      </c>
      <c r="B763" s="38" t="str">
        <f>I763&amp;D763&amp;C763</f>
        <v>TD60914006LF</v>
      </c>
      <c r="C763" s="38" t="str">
        <f>_xlfn.XLOOKUP(A763,CrossRef!N:N,CrossRef!D:D,"",0)</f>
        <v>LF</v>
      </c>
      <c r="D763" s="38" t="str">
        <f>_xlfn.XLOOKUP(A763,CrossRef!N:N,CrossRef!C:C,"",0)</f>
        <v>4006</v>
      </c>
      <c r="E763" s="38" t="str">
        <f>LEFT(M763,3)</f>
        <v>APX</v>
      </c>
      <c r="F763" s="38" t="str">
        <f>_xlfn.TEXTAFTER(J763,"-")</f>
        <v>DRIV-WHGP</v>
      </c>
      <c r="G763" t="s">
        <v>2648</v>
      </c>
      <c r="H763" t="s">
        <v>2649</v>
      </c>
      <c r="I763" t="s">
        <v>3490</v>
      </c>
      <c r="J763" s="7" t="s">
        <v>1511</v>
      </c>
      <c r="K763" t="s">
        <v>2638</v>
      </c>
      <c r="L763" t="s">
        <v>177</v>
      </c>
      <c r="M763" t="s">
        <v>3492</v>
      </c>
      <c r="N763" t="s">
        <v>2652</v>
      </c>
      <c r="O763" t="s">
        <v>2653</v>
      </c>
      <c r="P763" t="s">
        <v>2642</v>
      </c>
      <c r="Q763" t="s">
        <v>2640</v>
      </c>
      <c r="R763" t="s">
        <v>5033</v>
      </c>
      <c r="S763" t="s">
        <v>2655</v>
      </c>
      <c r="T763" t="s">
        <v>2688</v>
      </c>
      <c r="U763" t="s">
        <v>485</v>
      </c>
      <c r="V763" s="7" t="s">
        <v>942</v>
      </c>
      <c r="W763" s="8">
        <v>22000</v>
      </c>
      <c r="X763" t="s">
        <v>5034</v>
      </c>
      <c r="Y763" t="s">
        <v>2690</v>
      </c>
      <c r="Z763" s="8">
        <v>73739.199999999997</v>
      </c>
      <c r="AA763" s="9">
        <v>17.420000000000002</v>
      </c>
      <c r="AB763" s="8">
        <v>37793.870000000003</v>
      </c>
      <c r="AD763" s="10">
        <v>4043567</v>
      </c>
      <c r="AE763" s="11">
        <v>44465</v>
      </c>
      <c r="AF763" s="8">
        <v>55454.34</v>
      </c>
      <c r="AG763" s="8">
        <v>3715.1399999999994</v>
      </c>
      <c r="AH763" s="12">
        <v>0.16886999999999996</v>
      </c>
      <c r="AI763" s="8">
        <v>213.26865671641787</v>
      </c>
      <c r="AJ763" s="11">
        <v>46438.268656712964</v>
      </c>
      <c r="AK763" s="11">
        <v>47798</v>
      </c>
      <c r="AL763" s="10">
        <v>-1360</v>
      </c>
      <c r="AM763">
        <v>101140.86</v>
      </c>
      <c r="AN763">
        <v>2.0766600000000004</v>
      </c>
      <c r="AO763" s="40" t="str">
        <f>E763&amp;F763&amp;U763</f>
        <v>APXDRIV-WHGPLHF</v>
      </c>
      <c r="AP763" s="40" t="str">
        <f>_xlfn.XLOOKUP(AO763,CrossRef!N:N,CrossRef!A:A,"NOT FOUND",0)</f>
        <v>APX4006LF</v>
      </c>
      <c r="AQ763" s="40" t="str">
        <f>IFERROR(_xlfn.XLOOKUP(AO763,CrossRef!$N:$N,CrossRef!$E:$E,"Not Found"),"-")</f>
        <v>785C</v>
      </c>
      <c r="AR763" s="40" t="str">
        <f>IFERROR(_xlfn.XLOOKUP(AO763,CrossRef!$N:$N,CrossRef!$G:$G,"Not Found"),"-")</f>
        <v>4006 - WHEEL &amp; BRAKE ASSEMBLY</v>
      </c>
      <c r="AS763" s="40" t="str">
        <f>IFERROR(_xlfn.XLOOKUP(AO763,CrossRef!$N:$N,CrossRef!$H:$H,"Not Found"),"-")</f>
        <v>LF - LEFT FRONT</v>
      </c>
    </row>
    <row r="764" spans="1:45" hidden="1" x14ac:dyDescent="0.3">
      <c r="A764" s="38" t="str">
        <f>E764&amp;F764&amp;U764</f>
        <v>DHJHYSY-MOHY-TRLLLHR</v>
      </c>
      <c r="B764" s="38" t="str">
        <f>I764&amp;D764&amp;C764</f>
        <v>EX7094</v>
      </c>
      <c r="C764" s="38" t="str">
        <f>_xlfn.XLOOKUP(A764,CrossRef!N:N,CrossRef!D:D,"",0)</f>
        <v/>
      </c>
      <c r="D764" s="38" t="str">
        <f>_xlfn.XLOOKUP(A764,CrossRef!N:N,CrossRef!C:C,"",0)</f>
        <v/>
      </c>
      <c r="E764" s="38" t="str">
        <f>MID(M764,FIND("DH",M764),3)</f>
        <v>DHJ</v>
      </c>
      <c r="F764" s="38" t="str">
        <f>_xlfn.TEXTAFTER(J764,"-")</f>
        <v>HYSY-MOHY-TRLL</v>
      </c>
      <c r="G764" t="s">
        <v>2725</v>
      </c>
      <c r="H764" t="s">
        <v>2726</v>
      </c>
      <c r="I764" t="s">
        <v>2727</v>
      </c>
      <c r="J764" s="7" t="s">
        <v>1081</v>
      </c>
      <c r="K764" t="s">
        <v>2638</v>
      </c>
      <c r="L764" t="s">
        <v>2728</v>
      </c>
      <c r="M764" t="s">
        <v>2729</v>
      </c>
      <c r="N764" t="s">
        <v>2640</v>
      </c>
      <c r="O764" t="s">
        <v>2653</v>
      </c>
      <c r="P764" t="s">
        <v>2642</v>
      </c>
      <c r="Q764" t="s">
        <v>2640</v>
      </c>
      <c r="R764" t="s">
        <v>2991</v>
      </c>
      <c r="S764" t="s">
        <v>2655</v>
      </c>
      <c r="T764" t="s">
        <v>2882</v>
      </c>
      <c r="U764" t="s">
        <v>491</v>
      </c>
      <c r="V764" s="7" t="s">
        <v>846</v>
      </c>
      <c r="W764" s="8">
        <v>15000</v>
      </c>
      <c r="X764" t="s">
        <v>2992</v>
      </c>
      <c r="Y764" t="s">
        <v>2993</v>
      </c>
      <c r="Z764" s="8">
        <v>70079</v>
      </c>
      <c r="AA764" s="9">
        <v>2.64</v>
      </c>
      <c r="AB764" s="8">
        <v>46951.98</v>
      </c>
      <c r="AD764" s="10">
        <v>4399797</v>
      </c>
      <c r="AE764" s="11">
        <v>44247</v>
      </c>
      <c r="AF764" s="8">
        <v>46593</v>
      </c>
      <c r="AG764" s="8">
        <v>-8486</v>
      </c>
      <c r="AH764" s="12">
        <v>-0.56573333333333331</v>
      </c>
      <c r="AI764" s="8">
        <v>-3214.393939393939</v>
      </c>
      <c r="AJ764" s="11">
        <v>43010.606060613427</v>
      </c>
      <c r="AK764" s="11">
        <v>45281</v>
      </c>
      <c r="AL764" s="10">
        <v>-2271</v>
      </c>
      <c r="AM764">
        <v>67586.84</v>
      </c>
      <c r="AN764">
        <v>1.3995893333333331</v>
      </c>
      <c r="AO764" s="40" t="str">
        <f>E764&amp;F764&amp;U764</f>
        <v>DHJHYSY-MOHY-TRLLLHR</v>
      </c>
      <c r="AP764" s="40" t="str">
        <f>_xlfn.XLOOKUP(AO764,CrossRef!N:N,CrossRef!A:A,"NOT FOUND",0)</f>
        <v>NOT FOUND</v>
      </c>
      <c r="AQ764" s="40" t="str">
        <f>IFERROR(_xlfn.XLOOKUP(AO764,CrossRef!$N:$N,CrossRef!$E:$E,"Not Found"),"-")</f>
        <v>Not Found</v>
      </c>
      <c r="AR764" s="40" t="str">
        <f>IFERROR(_xlfn.XLOOKUP(AO764,CrossRef!$N:$N,CrossRef!$G:$G,"Not Found"),"-")</f>
        <v>Not Found</v>
      </c>
      <c r="AS764" s="40" t="str">
        <f>IFERROR(_xlfn.XLOOKUP(AO764,CrossRef!$N:$N,CrossRef!$H:$H,"Not Found"),"-")</f>
        <v>Not Found</v>
      </c>
    </row>
    <row r="765" spans="1:45" hidden="1" x14ac:dyDescent="0.3">
      <c r="A765" s="38" t="str">
        <f>E765&amp;F765&amp;U765</f>
        <v>SPDDRIV-FIDVLHR</v>
      </c>
      <c r="B765" s="38" t="str">
        <f>I765&amp;D765&amp;C765</f>
        <v>TD66414008LR</v>
      </c>
      <c r="C765" s="38" t="str">
        <f>_xlfn.XLOOKUP(A765,CrossRef!N:N,CrossRef!D:D,"",0)</f>
        <v>LR</v>
      </c>
      <c r="D765" s="38" t="str">
        <f>_xlfn.XLOOKUP(A765,CrossRef!N:N,CrossRef!C:C,"",0)</f>
        <v>4008</v>
      </c>
      <c r="E765" s="38" t="str">
        <f>LEFT(M765,3)</f>
        <v>SPD</v>
      </c>
      <c r="F765" s="38" t="str">
        <f>_xlfn.TEXTAFTER(J765,"-")</f>
        <v>DRIV-FIDV</v>
      </c>
      <c r="G765" t="s">
        <v>2695</v>
      </c>
      <c r="H765" t="s">
        <v>2696</v>
      </c>
      <c r="I765" t="s">
        <v>3616</v>
      </c>
      <c r="J765" s="7" t="s">
        <v>1513</v>
      </c>
      <c r="K765" t="s">
        <v>2638</v>
      </c>
      <c r="L765" t="s">
        <v>190</v>
      </c>
      <c r="M765" t="s">
        <v>3617</v>
      </c>
      <c r="N765" t="s">
        <v>2640</v>
      </c>
      <c r="O765" t="s">
        <v>3054</v>
      </c>
      <c r="P765" t="s">
        <v>2642</v>
      </c>
      <c r="Q765" t="s">
        <v>2640</v>
      </c>
      <c r="R765" t="s">
        <v>5037</v>
      </c>
      <c r="S765" t="s">
        <v>2655</v>
      </c>
      <c r="T765" t="s">
        <v>2682</v>
      </c>
      <c r="U765" t="s">
        <v>491</v>
      </c>
      <c r="V765" s="7" t="s">
        <v>548</v>
      </c>
      <c r="W765" s="8">
        <v>24000</v>
      </c>
      <c r="X765" t="s">
        <v>5038</v>
      </c>
      <c r="Y765" t="s">
        <v>4220</v>
      </c>
      <c r="Z765" s="8">
        <v>20283.2</v>
      </c>
      <c r="AA765" s="9">
        <v>13.23</v>
      </c>
      <c r="AB765" s="8">
        <v>149660.49</v>
      </c>
      <c r="AD765" s="10">
        <v>4505306</v>
      </c>
      <c r="AE765" s="11">
        <v>44211</v>
      </c>
      <c r="AF765" s="8">
        <v>0</v>
      </c>
      <c r="AG765" s="8">
        <v>3716.7999999999993</v>
      </c>
      <c r="AH765" s="12">
        <v>0.15486666666666662</v>
      </c>
      <c r="AI765" s="8">
        <v>280.93726379440659</v>
      </c>
      <c r="AJ765" s="11">
        <v>46505.937263807871</v>
      </c>
      <c r="AK765" s="11">
        <v>48472</v>
      </c>
      <c r="AL765" s="10">
        <v>-1967</v>
      </c>
      <c r="AM765">
        <v>50011.01</v>
      </c>
      <c r="AN765">
        <v>2.0837920833333334</v>
      </c>
      <c r="AO765" s="40" t="str">
        <f>E765&amp;F765&amp;U765</f>
        <v>SPDDRIV-FIDVLHR</v>
      </c>
      <c r="AP765" s="40" t="str">
        <f>_xlfn.XLOOKUP(AO765,CrossRef!N:N,CrossRef!A:A,"NOT FOUND",0)</f>
        <v>SPD4008LR</v>
      </c>
      <c r="AQ765" s="40" t="str">
        <f>IFERROR(_xlfn.XLOOKUP(AO765,CrossRef!$N:$N,CrossRef!$E:$E,"Not Found"),"-")</f>
        <v>789D</v>
      </c>
      <c r="AR765" s="40" t="str">
        <f>IFERROR(_xlfn.XLOOKUP(AO765,CrossRef!$N:$N,CrossRef!$G:$G,"Not Found"),"-")</f>
        <v>4008 - FINAL DRIVE, BRAKE &amp; WHEEL</v>
      </c>
      <c r="AS765" s="40" t="str">
        <f>IFERROR(_xlfn.XLOOKUP(AO765,CrossRef!$N:$N,CrossRef!$H:$H,"Not Found"),"-")</f>
        <v>LR - LEFT REAR</v>
      </c>
    </row>
    <row r="766" spans="1:45" hidden="1" x14ac:dyDescent="0.3">
      <c r="A766" s="38" t="str">
        <f>E766&amp;F766&amp;U766</f>
        <v>RABDRIV-TQCV</v>
      </c>
      <c r="B766" s="38" t="str">
        <f>I766&amp;D766&amp;C766</f>
        <v>DZ8170310100</v>
      </c>
      <c r="C766" s="38" t="str">
        <f>_xlfn.XLOOKUP(A766,CrossRef!N:N,CrossRef!D:D,"",0)</f>
        <v>00</v>
      </c>
      <c r="D766" s="38" t="str">
        <f>_xlfn.XLOOKUP(A766,CrossRef!N:N,CrossRef!C:C,"",0)</f>
        <v>3101</v>
      </c>
      <c r="E766" s="38" t="str">
        <f>LEFT(M766,3)</f>
        <v>RAB</v>
      </c>
      <c r="F766" s="38" t="str">
        <f>_xlfn.TEXTAFTER(J766,"-")</f>
        <v>DRIV-TQCV</v>
      </c>
      <c r="G766" t="s">
        <v>2725</v>
      </c>
      <c r="H766" t="s">
        <v>2726</v>
      </c>
      <c r="I766" t="s">
        <v>4960</v>
      </c>
      <c r="J766" s="7" t="s">
        <v>1514</v>
      </c>
      <c r="K766" t="s">
        <v>2638</v>
      </c>
      <c r="L766" t="s">
        <v>34</v>
      </c>
      <c r="M766" t="s">
        <v>4961</v>
      </c>
      <c r="N766" t="s">
        <v>2640</v>
      </c>
      <c r="O766" t="s">
        <v>2803</v>
      </c>
      <c r="P766" t="s">
        <v>2642</v>
      </c>
      <c r="Q766" t="s">
        <v>2640</v>
      </c>
      <c r="R766" t="s">
        <v>5039</v>
      </c>
      <c r="S766" t="s">
        <v>2655</v>
      </c>
      <c r="T766" t="s">
        <v>2678</v>
      </c>
      <c r="U766" t="s">
        <v>2657</v>
      </c>
      <c r="V766" s="7" t="s">
        <v>365</v>
      </c>
      <c r="W766" s="8">
        <v>14000</v>
      </c>
      <c r="X766" t="s">
        <v>5040</v>
      </c>
      <c r="Y766" t="s">
        <v>3284</v>
      </c>
      <c r="Z766" s="8">
        <v>25767</v>
      </c>
      <c r="AA766" s="9">
        <v>13.43</v>
      </c>
      <c r="AB766" s="8">
        <v>62991.56</v>
      </c>
      <c r="AD766" s="10">
        <v>4479855</v>
      </c>
      <c r="AE766" s="11">
        <v>45314</v>
      </c>
      <c r="AF766" s="8">
        <v>15486</v>
      </c>
      <c r="AG766" s="8">
        <v>3719</v>
      </c>
      <c r="AH766" s="12">
        <v>0.26564285714285713</v>
      </c>
      <c r="AI766" s="8">
        <v>276.91734921816828</v>
      </c>
      <c r="AJ766" s="11">
        <v>46501.917349224539</v>
      </c>
      <c r="AK766" s="11">
        <v>47567</v>
      </c>
      <c r="AL766" s="10">
        <v>-1066</v>
      </c>
      <c r="AM766">
        <v>43790.06</v>
      </c>
      <c r="AN766">
        <v>2.0217185714285715</v>
      </c>
      <c r="AO766" s="40" t="str">
        <f>E766&amp;F766&amp;U766</f>
        <v>RABDRIV-TQCV</v>
      </c>
      <c r="AP766" s="40" t="str">
        <f>_xlfn.XLOOKUP(AO766,CrossRef!N:N,CrossRef!A:A,"NOT FOUND",0)</f>
        <v>RAB310100</v>
      </c>
      <c r="AQ766" s="40" t="str">
        <f>IFERROR(_xlfn.XLOOKUP(AO766,CrossRef!$N:$N,CrossRef!$E:$E,"Not Found"),"-")</f>
        <v>D10T2</v>
      </c>
      <c r="AR766" s="40" t="str">
        <f>IFERROR(_xlfn.XLOOKUP(AO766,CrossRef!$N:$N,CrossRef!$G:$G,"Not Found"),"-")</f>
        <v>3101 - TORQUE CONVERTER</v>
      </c>
      <c r="AS766" s="40" t="str">
        <f>IFERROR(_xlfn.XLOOKUP(AO766,CrossRef!$N:$N,CrossRef!$H:$H,"Not Found"),"-")</f>
        <v>00 - (NONE)</v>
      </c>
    </row>
    <row r="767" spans="1:45" hidden="1" x14ac:dyDescent="0.3">
      <c r="A767" s="38" t="str">
        <f>E767&amp;F767&amp;U767</f>
        <v>RJSDRIV-TMSN</v>
      </c>
      <c r="B767" s="38" t="str">
        <f>I767&amp;D767&amp;C767</f>
        <v>DZ8208303000</v>
      </c>
      <c r="C767" s="38" t="str">
        <f>_xlfn.XLOOKUP(A767,CrossRef!N:N,CrossRef!D:D,"",0)</f>
        <v>00</v>
      </c>
      <c r="D767" s="38" t="str">
        <f>_xlfn.XLOOKUP(A767,CrossRef!N:N,CrossRef!C:C,"",0)</f>
        <v>3030</v>
      </c>
      <c r="E767" s="38" t="str">
        <f>LEFT(M767,3)</f>
        <v>RJS</v>
      </c>
      <c r="F767" s="38" t="str">
        <f>_xlfn.TEXTAFTER(J767,"-")</f>
        <v>DRIV-TMSN</v>
      </c>
      <c r="G767" t="s">
        <v>2813</v>
      </c>
      <c r="H767" t="s">
        <v>2814</v>
      </c>
      <c r="I767" t="s">
        <v>4528</v>
      </c>
      <c r="J767" s="7" t="s">
        <v>1515</v>
      </c>
      <c r="K767" t="s">
        <v>2638</v>
      </c>
      <c r="L767" t="s">
        <v>37</v>
      </c>
      <c r="M767" t="s">
        <v>4529</v>
      </c>
      <c r="N767" t="s">
        <v>2640</v>
      </c>
      <c r="O767" t="s">
        <v>2653</v>
      </c>
      <c r="P767" t="s">
        <v>2642</v>
      </c>
      <c r="Q767" t="s">
        <v>2662</v>
      </c>
      <c r="R767" t="s">
        <v>5041</v>
      </c>
      <c r="S767" t="s">
        <v>2655</v>
      </c>
      <c r="T767" t="s">
        <v>2818</v>
      </c>
      <c r="U767" t="s">
        <v>2657</v>
      </c>
      <c r="V767" s="7" t="s">
        <v>308</v>
      </c>
      <c r="W767" s="8">
        <v>12000</v>
      </c>
      <c r="X767" t="s">
        <v>5042</v>
      </c>
      <c r="Y767" t="s">
        <v>4112</v>
      </c>
      <c r="Z767" s="8">
        <v>21830</v>
      </c>
      <c r="AA767" s="9">
        <v>4.0599999999999996</v>
      </c>
      <c r="AB767" s="8">
        <v>72718.740000000005</v>
      </c>
      <c r="AD767" s="10">
        <v>4403400</v>
      </c>
      <c r="AE767" s="11">
        <v>45188</v>
      </c>
      <c r="AF767" s="8">
        <v>13558.6</v>
      </c>
      <c r="AG767" s="8">
        <v>3728.5999999999985</v>
      </c>
      <c r="AH767" s="12">
        <v>0.31071666666666653</v>
      </c>
      <c r="AI767" s="8">
        <v>918.3743842364529</v>
      </c>
      <c r="AJ767" s="11">
        <v>47143.374384224539</v>
      </c>
      <c r="AK767" s="11">
        <v>47359</v>
      </c>
      <c r="AL767" s="10">
        <v>-216</v>
      </c>
      <c r="AM767">
        <v>26434.04</v>
      </c>
      <c r="AN767">
        <v>1.0729533333333334</v>
      </c>
      <c r="AO767" s="40" t="str">
        <f>E767&amp;F767&amp;U767</f>
        <v>RJSDRIV-TMSN</v>
      </c>
      <c r="AP767" s="40" t="str">
        <f>_xlfn.XLOOKUP(AO767,CrossRef!N:N,CrossRef!A:A,"NOT FOUND",0)</f>
        <v>RJS303000</v>
      </c>
      <c r="AQ767" s="40" t="str">
        <f>IFERROR(_xlfn.XLOOKUP(AO767,CrossRef!$N:$N,CrossRef!$E:$E,"Not Found"),"-")</f>
        <v>D9T</v>
      </c>
      <c r="AR767" s="40" t="str">
        <f>IFERROR(_xlfn.XLOOKUP(AO767,CrossRef!$N:$N,CrossRef!$G:$G,"Not Found"),"-")</f>
        <v>3030 - TRANSMISSION</v>
      </c>
      <c r="AS767" s="40" t="str">
        <f>IFERROR(_xlfn.XLOOKUP(AO767,CrossRef!$N:$N,CrossRef!$H:$H,"Not Found"),"-")</f>
        <v>00 - (NONE)</v>
      </c>
    </row>
    <row r="768" spans="1:45" hidden="1" x14ac:dyDescent="0.3">
      <c r="A768" s="38" t="str">
        <f>E768&amp;F768&amp;U768</f>
        <v>DH3HYSY-CYHYRH</v>
      </c>
      <c r="B768" s="38" t="str">
        <f>I768&amp;D768&amp;C768</f>
        <v>EX7099</v>
      </c>
      <c r="C768" s="38" t="str">
        <f>_xlfn.XLOOKUP(A768,CrossRef!N:N,CrossRef!D:D,"",0)</f>
        <v/>
      </c>
      <c r="D768" s="38" t="str">
        <f>_xlfn.XLOOKUP(A768,CrossRef!N:N,CrossRef!C:C,"",0)</f>
        <v/>
      </c>
      <c r="E768" s="38" t="str">
        <f>LEFT(M768,3)</f>
        <v>DH3</v>
      </c>
      <c r="F768" s="38" t="str">
        <f>_xlfn.TEXTAFTER(J768,"-")</f>
        <v>HYSY-CYHY</v>
      </c>
      <c r="G768" t="s">
        <v>2967</v>
      </c>
      <c r="H768" t="s">
        <v>2814</v>
      </c>
      <c r="I768" t="s">
        <v>2968</v>
      </c>
      <c r="J768" s="7" t="s">
        <v>871</v>
      </c>
      <c r="K768" t="s">
        <v>2638</v>
      </c>
      <c r="L768" t="s">
        <v>65</v>
      </c>
      <c r="M768" t="s">
        <v>2969</v>
      </c>
      <c r="N768" t="s">
        <v>2640</v>
      </c>
      <c r="O768" t="s">
        <v>2653</v>
      </c>
      <c r="P768" t="s">
        <v>2642</v>
      </c>
      <c r="Q768" t="s">
        <v>2640</v>
      </c>
      <c r="R768" t="s">
        <v>5043</v>
      </c>
      <c r="S768" t="s">
        <v>2644</v>
      </c>
      <c r="T768" t="s">
        <v>3381</v>
      </c>
      <c r="U768" t="s">
        <v>63</v>
      </c>
      <c r="V768" s="7" t="s">
        <v>696</v>
      </c>
      <c r="W768" s="8">
        <v>8000</v>
      </c>
      <c r="X768" t="s">
        <v>5044</v>
      </c>
      <c r="Y768" t="s">
        <v>5045</v>
      </c>
      <c r="Z768" s="8">
        <v>52668.1</v>
      </c>
      <c r="AA768" s="9">
        <v>0</v>
      </c>
      <c r="AB768" s="8">
        <v>54920.95</v>
      </c>
      <c r="AD768" s="10">
        <v>4900085</v>
      </c>
      <c r="AE768" s="11">
        <v>45822</v>
      </c>
      <c r="AF768" s="8">
        <v>48400</v>
      </c>
      <c r="AG768" s="8">
        <v>3731.9000000000015</v>
      </c>
      <c r="AH768" s="12">
        <v>0.46648750000000017</v>
      </c>
      <c r="AI768" s="8">
        <v>0</v>
      </c>
      <c r="AJ768" s="11">
        <v>46225</v>
      </c>
      <c r="AK768" s="11">
        <v>46259</v>
      </c>
      <c r="AL768" s="10">
        <v>-34</v>
      </c>
      <c r="AO768" s="40" t="str">
        <f>E768&amp;F768&amp;U768</f>
        <v>DH3HYSY-CYHYRH</v>
      </c>
      <c r="AP768" s="40" t="str">
        <f>_xlfn.XLOOKUP(AO768,CrossRef!N:N,CrossRef!A:A,"NOT FOUND",0)</f>
        <v>NOT FOUND</v>
      </c>
      <c r="AQ768" s="40" t="str">
        <f>IFERROR(_xlfn.XLOOKUP(AO768,CrossRef!$N:$N,CrossRef!$E:$E,"Not Found"),"-")</f>
        <v>Not Found</v>
      </c>
      <c r="AR768" s="40" t="str">
        <f>IFERROR(_xlfn.XLOOKUP(AO768,CrossRef!$N:$N,CrossRef!$G:$G,"Not Found"),"-")</f>
        <v>Not Found</v>
      </c>
      <c r="AS768" s="40" t="str">
        <f>IFERROR(_xlfn.XLOOKUP(AO768,CrossRef!$N:$N,CrossRef!$H:$H,"Not Found"),"-")</f>
        <v>Not Found</v>
      </c>
    </row>
    <row r="769" spans="1:45" hidden="1" x14ac:dyDescent="0.3">
      <c r="A769" s="38" t="str">
        <f>E769&amp;F769&amp;U769</f>
        <v>MSYENGI</v>
      </c>
      <c r="B769" s="38" t="str">
        <f>I769&amp;D769&amp;C769</f>
        <v>TD6670100000</v>
      </c>
      <c r="C769" s="38" t="str">
        <f>_xlfn.XLOOKUP(A769,CrossRef!N:N,CrossRef!D:D,"",0)</f>
        <v>00</v>
      </c>
      <c r="D769" s="38" t="str">
        <f>_xlfn.XLOOKUP(A769,CrossRef!N:N,CrossRef!C:C,"",0)</f>
        <v>1000</v>
      </c>
      <c r="E769" s="38" t="str">
        <f>LEFT(M769,3)</f>
        <v>MSY</v>
      </c>
      <c r="F769" s="38" t="str">
        <f>_xlfn.TEXTAFTER(J769,"-")</f>
        <v>ENGI</v>
      </c>
      <c r="G769" t="s">
        <v>2648</v>
      </c>
      <c r="H769" t="s">
        <v>2649</v>
      </c>
      <c r="I769" t="s">
        <v>4522</v>
      </c>
      <c r="J769" s="7" t="s">
        <v>1516</v>
      </c>
      <c r="K769" t="s">
        <v>2638</v>
      </c>
      <c r="L769" t="s">
        <v>193</v>
      </c>
      <c r="M769" t="s">
        <v>4523</v>
      </c>
      <c r="N769" t="s">
        <v>2640</v>
      </c>
      <c r="O769" t="s">
        <v>2803</v>
      </c>
      <c r="P769" t="s">
        <v>2642</v>
      </c>
      <c r="Q769" t="s">
        <v>2640</v>
      </c>
      <c r="R769" t="s">
        <v>5046</v>
      </c>
      <c r="S769" t="s">
        <v>2655</v>
      </c>
      <c r="T769" t="s">
        <v>3087</v>
      </c>
      <c r="U769" t="s">
        <v>2657</v>
      </c>
      <c r="V769" s="7" t="s">
        <v>1256</v>
      </c>
      <c r="W769" s="8">
        <v>10000</v>
      </c>
      <c r="X769" t="s">
        <v>5047</v>
      </c>
      <c r="Y769" t="s">
        <v>5018</v>
      </c>
      <c r="Z769" s="8">
        <v>15649.78</v>
      </c>
      <c r="AA769" s="9">
        <v>18.100000000000001</v>
      </c>
      <c r="AB769" s="8">
        <v>65918.880000000005</v>
      </c>
      <c r="AD769" s="10">
        <v>4688248</v>
      </c>
      <c r="AE769" s="11">
        <v>45839</v>
      </c>
      <c r="AF769" s="8">
        <v>9390.4699999999993</v>
      </c>
      <c r="AG769" s="8">
        <v>3740.6900000000005</v>
      </c>
      <c r="AH769" s="12">
        <v>0.37406900000000004</v>
      </c>
      <c r="AI769" s="8">
        <v>206.66795580110499</v>
      </c>
      <c r="AJ769" s="11">
        <v>46431.667955787037</v>
      </c>
      <c r="AK769" s="11">
        <v>46972</v>
      </c>
      <c r="AL769" s="10">
        <v>-541</v>
      </c>
      <c r="AM769">
        <v>29170.480000000003</v>
      </c>
      <c r="AN769">
        <v>1.9780010000000001</v>
      </c>
      <c r="AO769" s="40" t="str">
        <f>E769&amp;F769&amp;U769</f>
        <v>MSYENGI</v>
      </c>
      <c r="AP769" s="40" t="str">
        <f>_xlfn.XLOOKUP(AO769,CrossRef!N:N,CrossRef!A:A,"NOT FOUND",0)</f>
        <v>MSY100000</v>
      </c>
      <c r="AQ769" s="40" t="str">
        <f>IFERROR(_xlfn.XLOOKUP(AO769,CrossRef!$N:$N,CrossRef!$E:$E,"Not Found"),"-")</f>
        <v>785D WC</v>
      </c>
      <c r="AR769" s="40" t="str">
        <f>IFERROR(_xlfn.XLOOKUP(AO769,CrossRef!$N:$N,CrossRef!$G:$G,"Not Found"),"-")</f>
        <v>1000 - ENGINE</v>
      </c>
      <c r="AS769" s="40" t="str">
        <f>IFERROR(_xlfn.XLOOKUP(AO769,CrossRef!$N:$N,CrossRef!$H:$H,"Not Found"),"-")</f>
        <v>00 - (NONE)</v>
      </c>
    </row>
    <row r="770" spans="1:45" hidden="1" x14ac:dyDescent="0.3">
      <c r="A770" s="38" t="str">
        <f>E770&amp;F770&amp;U770</f>
        <v>RJGDRIV-TMSN</v>
      </c>
      <c r="B770" s="38" t="str">
        <f>I770&amp;D770&amp;C770</f>
        <v>DZ8156303000</v>
      </c>
      <c r="C770" s="38" t="str">
        <f>_xlfn.XLOOKUP(A770,CrossRef!N:N,CrossRef!D:D,"",0)</f>
        <v>00</v>
      </c>
      <c r="D770" s="38" t="str">
        <f>_xlfn.XLOOKUP(A770,CrossRef!N:N,CrossRef!C:C,"",0)</f>
        <v>3030</v>
      </c>
      <c r="E770" s="38" t="str">
        <f>LEFT(M770,3)</f>
        <v>RJG</v>
      </c>
      <c r="F770" s="38" t="str">
        <f>_xlfn.TEXTAFTER(J770,"-")</f>
        <v>DRIV-TMSN</v>
      </c>
      <c r="G770" t="s">
        <v>2695</v>
      </c>
      <c r="H770" t="s">
        <v>2696</v>
      </c>
      <c r="I770" t="s">
        <v>5048</v>
      </c>
      <c r="J770" s="7" t="s">
        <v>1517</v>
      </c>
      <c r="K770" t="s">
        <v>2638</v>
      </c>
      <c r="L770" t="s">
        <v>31</v>
      </c>
      <c r="M770" t="s">
        <v>5049</v>
      </c>
      <c r="N770" t="s">
        <v>2640</v>
      </c>
      <c r="O770" t="s">
        <v>2653</v>
      </c>
      <c r="P770" t="s">
        <v>2642</v>
      </c>
      <c r="Q770" t="s">
        <v>2640</v>
      </c>
      <c r="R770" t="s">
        <v>5050</v>
      </c>
      <c r="S770" t="s">
        <v>2655</v>
      </c>
      <c r="T770" t="s">
        <v>2818</v>
      </c>
      <c r="U770" t="s">
        <v>2657</v>
      </c>
      <c r="V770" s="7" t="s">
        <v>306</v>
      </c>
      <c r="W770" s="8">
        <v>16000</v>
      </c>
      <c r="X770" t="s">
        <v>5051</v>
      </c>
      <c r="Y770" t="s">
        <v>5052</v>
      </c>
      <c r="Z770" s="8">
        <v>34500</v>
      </c>
      <c r="AA770" s="9">
        <v>8.31</v>
      </c>
      <c r="AB770" s="8">
        <v>88125.55</v>
      </c>
      <c r="AD770" s="10">
        <v>4299270</v>
      </c>
      <c r="AE770" s="11">
        <v>44975</v>
      </c>
      <c r="AF770" s="8">
        <v>22255</v>
      </c>
      <c r="AG770" s="8">
        <v>3755</v>
      </c>
      <c r="AH770" s="12">
        <v>0.23468749999999999</v>
      </c>
      <c r="AI770" s="8">
        <v>451.86522262334535</v>
      </c>
      <c r="AJ770" s="11">
        <v>46676.865222604167</v>
      </c>
      <c r="AK770" s="11">
        <v>48267</v>
      </c>
      <c r="AL770" s="10">
        <v>-1591</v>
      </c>
      <c r="AM770">
        <v>51469.020000000004</v>
      </c>
      <c r="AN770">
        <v>1.8258762500000003</v>
      </c>
      <c r="AO770" s="40" t="str">
        <f>E770&amp;F770&amp;U770</f>
        <v>RJGDRIV-TMSN</v>
      </c>
      <c r="AP770" s="40" t="str">
        <f>_xlfn.XLOOKUP(AO770,CrossRef!N:N,CrossRef!A:A,"NOT FOUND",0)</f>
        <v>RJG303000</v>
      </c>
      <c r="AQ770" s="40" t="str">
        <f>IFERROR(_xlfn.XLOOKUP(AO770,CrossRef!$N:$N,CrossRef!$E:$E,"Not Found"),"-")</f>
        <v>D10T</v>
      </c>
      <c r="AR770" s="40" t="str">
        <f>IFERROR(_xlfn.XLOOKUP(AO770,CrossRef!$N:$N,CrossRef!$G:$G,"Not Found"),"-")</f>
        <v>3030 - TRANSMISSION</v>
      </c>
      <c r="AS770" s="40" t="str">
        <f>IFERROR(_xlfn.XLOOKUP(AO770,CrossRef!$N:$N,CrossRef!$H:$H,"Not Found"),"-")</f>
        <v>00 - (NONE)</v>
      </c>
    </row>
    <row r="771" spans="1:45" hidden="1" x14ac:dyDescent="0.3">
      <c r="A771" s="38" t="str">
        <f>E771&amp;F771&amp;U771</f>
        <v>TWGDRIV-FIDVRH</v>
      </c>
      <c r="B771" s="38" t="str">
        <f>I771&amp;D771&amp;C771</f>
        <v>DZ81694050RI</v>
      </c>
      <c r="C771" s="38" t="str">
        <f>_xlfn.XLOOKUP(A771,CrossRef!N:N,CrossRef!D:D,"",0)</f>
        <v>RI</v>
      </c>
      <c r="D771" s="38" t="str">
        <f>_xlfn.XLOOKUP(A771,CrossRef!N:N,CrossRef!C:C,"",0)</f>
        <v>4050</v>
      </c>
      <c r="E771" s="38" t="str">
        <f>LEFT(M771,3)</f>
        <v>TWG</v>
      </c>
      <c r="F771" s="38" t="str">
        <f>_xlfn.TEXTAFTER(J771,"-")</f>
        <v>DRIV-FIDV</v>
      </c>
      <c r="G771" t="s">
        <v>2813</v>
      </c>
      <c r="H771" t="s">
        <v>2814</v>
      </c>
      <c r="I771" t="s">
        <v>5053</v>
      </c>
      <c r="J771" s="7" t="s">
        <v>505</v>
      </c>
      <c r="K771" t="s">
        <v>2638</v>
      </c>
      <c r="L771" t="s">
        <v>37</v>
      </c>
      <c r="M771" t="s">
        <v>5054</v>
      </c>
      <c r="N771" t="s">
        <v>2640</v>
      </c>
      <c r="O771" t="s">
        <v>2653</v>
      </c>
      <c r="P771" t="s">
        <v>2642</v>
      </c>
      <c r="Q771" t="s">
        <v>2662</v>
      </c>
      <c r="R771" t="s">
        <v>5055</v>
      </c>
      <c r="S771" t="s">
        <v>2655</v>
      </c>
      <c r="T771" t="s">
        <v>3213</v>
      </c>
      <c r="U771" t="s">
        <v>63</v>
      </c>
      <c r="V771" s="7" t="s">
        <v>506</v>
      </c>
      <c r="W771" s="8">
        <v>12000</v>
      </c>
      <c r="X771" t="s">
        <v>5056</v>
      </c>
      <c r="Y771" t="s">
        <v>5057</v>
      </c>
      <c r="Z771" s="8">
        <v>24616</v>
      </c>
      <c r="AA771" s="9">
        <v>6.96</v>
      </c>
      <c r="AB771" s="8">
        <v>28195.22</v>
      </c>
      <c r="AD771" s="10">
        <v>4028386</v>
      </c>
      <c r="AE771" s="11">
        <v>44586</v>
      </c>
      <c r="AF771" s="8">
        <v>16419.099999999999</v>
      </c>
      <c r="AG771" s="8">
        <v>3803.0999999999985</v>
      </c>
      <c r="AH771" s="12">
        <v>0.3169249999999999</v>
      </c>
      <c r="AI771" s="8">
        <v>546.42241379310326</v>
      </c>
      <c r="AJ771" s="11">
        <v>46771.422413807872</v>
      </c>
      <c r="AK771" s="11">
        <v>46282</v>
      </c>
      <c r="AL771" s="10">
        <v>489</v>
      </c>
      <c r="AM771">
        <v>25012.720000000001</v>
      </c>
      <c r="AN771">
        <v>0.71613500000000019</v>
      </c>
      <c r="AO771" s="40" t="str">
        <f>E771&amp;F771&amp;U771</f>
        <v>TWGDRIV-FIDVRH</v>
      </c>
      <c r="AP771" s="40" t="str">
        <f>_xlfn.XLOOKUP(AO771,CrossRef!N:N,CrossRef!A:A,"NOT FOUND",0)</f>
        <v>TWG4050RI</v>
      </c>
      <c r="AQ771" s="40" t="str">
        <f>IFERROR(_xlfn.XLOOKUP(AO771,CrossRef!$N:$N,CrossRef!$E:$E,"Not Found"),"-")</f>
        <v>D9T</v>
      </c>
      <c r="AR771" s="40" t="str">
        <f>IFERROR(_xlfn.XLOOKUP(AO771,CrossRef!$N:$N,CrossRef!$G:$G,"Not Found"),"-")</f>
        <v>4050 - FINAL DRIVE</v>
      </c>
      <c r="AS771" s="40" t="str">
        <f>IFERROR(_xlfn.XLOOKUP(AO771,CrossRef!$N:$N,CrossRef!$H:$H,"Not Found"),"-")</f>
        <v>RI - RIGHT</v>
      </c>
    </row>
    <row r="772" spans="1:45" hidden="1" x14ac:dyDescent="0.3">
      <c r="A772" s="38" t="str">
        <f>E772&amp;F772&amp;U772</f>
        <v>TWGDRIV-FIDVLH</v>
      </c>
      <c r="B772" s="38" t="str">
        <f>I772&amp;D772&amp;C772</f>
        <v>DZ81694050LT</v>
      </c>
      <c r="C772" s="38" t="str">
        <f>_xlfn.XLOOKUP(A772,CrossRef!N:N,CrossRef!D:D,"",0)</f>
        <v>LT</v>
      </c>
      <c r="D772" s="38" t="str">
        <f>_xlfn.XLOOKUP(A772,CrossRef!N:N,CrossRef!C:C,"",0)</f>
        <v>4050</v>
      </c>
      <c r="E772" s="38" t="str">
        <f>LEFT(M772,3)</f>
        <v>TWG</v>
      </c>
      <c r="F772" s="38" t="str">
        <f>_xlfn.TEXTAFTER(J772,"-")</f>
        <v>DRIV-FIDV</v>
      </c>
      <c r="G772" t="s">
        <v>2813</v>
      </c>
      <c r="H772" t="s">
        <v>2814</v>
      </c>
      <c r="I772" t="s">
        <v>5053</v>
      </c>
      <c r="J772" s="7" t="s">
        <v>505</v>
      </c>
      <c r="K772" t="s">
        <v>2638</v>
      </c>
      <c r="L772" t="s">
        <v>37</v>
      </c>
      <c r="M772" t="s">
        <v>5054</v>
      </c>
      <c r="N772" t="s">
        <v>2640</v>
      </c>
      <c r="O772" t="s">
        <v>2653</v>
      </c>
      <c r="P772" t="s">
        <v>2642</v>
      </c>
      <c r="Q772" t="s">
        <v>2662</v>
      </c>
      <c r="R772" t="s">
        <v>5058</v>
      </c>
      <c r="S772" t="s">
        <v>2655</v>
      </c>
      <c r="T772" t="s">
        <v>3213</v>
      </c>
      <c r="U772" t="s">
        <v>59</v>
      </c>
      <c r="V772" s="7" t="s">
        <v>507</v>
      </c>
      <c r="W772" s="8">
        <v>12000</v>
      </c>
      <c r="X772" t="s">
        <v>5059</v>
      </c>
      <c r="Y772" t="s">
        <v>5057</v>
      </c>
      <c r="Z772" s="8">
        <v>24616</v>
      </c>
      <c r="AA772" s="9">
        <v>6.96</v>
      </c>
      <c r="AB772" s="8">
        <v>28195.22</v>
      </c>
      <c r="AD772" s="10">
        <v>4028387</v>
      </c>
      <c r="AE772" s="11">
        <v>44586</v>
      </c>
      <c r="AF772" s="8">
        <v>16419.099999999999</v>
      </c>
      <c r="AG772" s="8">
        <v>3803.0999999999985</v>
      </c>
      <c r="AH772" s="12">
        <v>0.3169249999999999</v>
      </c>
      <c r="AI772" s="8">
        <v>546.42241379310326</v>
      </c>
      <c r="AJ772" s="11">
        <v>46771.422413807872</v>
      </c>
      <c r="AK772" s="11">
        <v>46282</v>
      </c>
      <c r="AL772" s="10">
        <v>489</v>
      </c>
      <c r="AM772">
        <v>25012.720000000001</v>
      </c>
      <c r="AN772">
        <v>0.71613500000000019</v>
      </c>
      <c r="AO772" s="40" t="str">
        <f>E772&amp;F772&amp;U772</f>
        <v>TWGDRIV-FIDVLH</v>
      </c>
      <c r="AP772" s="40" t="str">
        <f>_xlfn.XLOOKUP(AO772,CrossRef!N:N,CrossRef!A:A,"NOT FOUND",0)</f>
        <v>TWG4050LT</v>
      </c>
      <c r="AQ772" s="40" t="str">
        <f>IFERROR(_xlfn.XLOOKUP(AO772,CrossRef!$N:$N,CrossRef!$E:$E,"Not Found"),"-")</f>
        <v>D9T</v>
      </c>
      <c r="AR772" s="40" t="str">
        <f>IFERROR(_xlfn.XLOOKUP(AO772,CrossRef!$N:$N,CrossRef!$G:$G,"Not Found"),"-")</f>
        <v>4050 - FINAL DRIVE</v>
      </c>
      <c r="AS772" s="40" t="str">
        <f>IFERROR(_xlfn.XLOOKUP(AO772,CrossRef!$N:$N,CrossRef!$H:$H,"Not Found"),"-")</f>
        <v>LT - LEFT</v>
      </c>
    </row>
    <row r="773" spans="1:45" hidden="1" x14ac:dyDescent="0.3">
      <c r="A773" s="38" t="str">
        <f>E773&amp;F773&amp;U773</f>
        <v>TWGDRIV-TMSN</v>
      </c>
      <c r="B773" s="38" t="str">
        <f>I773&amp;D773&amp;C773</f>
        <v>DZ8169303000</v>
      </c>
      <c r="C773" s="38" t="str">
        <f>_xlfn.XLOOKUP(A773,CrossRef!N:N,CrossRef!D:D,"",0)</f>
        <v>00</v>
      </c>
      <c r="D773" s="38" t="str">
        <f>_xlfn.XLOOKUP(A773,CrossRef!N:N,CrossRef!C:C,"",0)</f>
        <v>3030</v>
      </c>
      <c r="E773" s="38" t="str">
        <f>LEFT(M773,3)</f>
        <v>TWG</v>
      </c>
      <c r="F773" s="38" t="str">
        <f>_xlfn.TEXTAFTER(J773,"-")</f>
        <v>DRIV-TMSN</v>
      </c>
      <c r="G773" t="s">
        <v>2813</v>
      </c>
      <c r="H773" t="s">
        <v>2814</v>
      </c>
      <c r="I773" t="s">
        <v>5053</v>
      </c>
      <c r="J773" s="7" t="s">
        <v>307</v>
      </c>
      <c r="K773" t="s">
        <v>2638</v>
      </c>
      <c r="L773" t="s">
        <v>37</v>
      </c>
      <c r="M773" t="s">
        <v>5054</v>
      </c>
      <c r="N773" t="s">
        <v>2640</v>
      </c>
      <c r="O773" t="s">
        <v>2653</v>
      </c>
      <c r="P773" t="s">
        <v>2642</v>
      </c>
      <c r="Q773" t="s">
        <v>2662</v>
      </c>
      <c r="R773" t="s">
        <v>5060</v>
      </c>
      <c r="S773" t="s">
        <v>2655</v>
      </c>
      <c r="T773" t="s">
        <v>2818</v>
      </c>
      <c r="U773" t="s">
        <v>2657</v>
      </c>
      <c r="V773" s="7" t="s">
        <v>308</v>
      </c>
      <c r="W773" s="8">
        <v>12000</v>
      </c>
      <c r="X773" t="s">
        <v>5061</v>
      </c>
      <c r="Y773" t="s">
        <v>5062</v>
      </c>
      <c r="Z773" s="8">
        <v>24616</v>
      </c>
      <c r="AA773" s="9">
        <v>6.96</v>
      </c>
      <c r="AB773" s="8">
        <v>72718.740000000005</v>
      </c>
      <c r="AD773" s="10">
        <v>4004177</v>
      </c>
      <c r="AE773" s="11">
        <v>44586</v>
      </c>
      <c r="AF773" s="8">
        <v>16419.099999999999</v>
      </c>
      <c r="AG773" s="8">
        <v>3803.0999999999985</v>
      </c>
      <c r="AH773" s="12">
        <v>0.3169249999999999</v>
      </c>
      <c r="AI773" s="8">
        <v>546.42241379310326</v>
      </c>
      <c r="AJ773" s="11">
        <v>46771.422413807872</v>
      </c>
      <c r="AK773" s="11">
        <v>46282</v>
      </c>
      <c r="AL773" s="10">
        <v>489</v>
      </c>
      <c r="AM773">
        <v>25012.720000000001</v>
      </c>
      <c r="AN773">
        <v>0.71613500000000019</v>
      </c>
      <c r="AO773" s="40" t="str">
        <f>E773&amp;F773&amp;U773</f>
        <v>TWGDRIV-TMSN</v>
      </c>
      <c r="AP773" s="40" t="str">
        <f>_xlfn.XLOOKUP(AO773,CrossRef!N:N,CrossRef!A:A,"NOT FOUND",0)</f>
        <v>TWG303000</v>
      </c>
      <c r="AQ773" s="40" t="str">
        <f>IFERROR(_xlfn.XLOOKUP(AO773,CrossRef!$N:$N,CrossRef!$E:$E,"Not Found"),"-")</f>
        <v>D9T</v>
      </c>
      <c r="AR773" s="40" t="str">
        <f>IFERROR(_xlfn.XLOOKUP(AO773,CrossRef!$N:$N,CrossRef!$G:$G,"Not Found"),"-")</f>
        <v>3030 - TRANSMISSION</v>
      </c>
      <c r="AS773" s="40" t="str">
        <f>IFERROR(_xlfn.XLOOKUP(AO773,CrossRef!$N:$N,CrossRef!$H:$H,"Not Found"),"-")</f>
        <v>00 - (NONE)</v>
      </c>
    </row>
    <row r="774" spans="1:45" hidden="1" x14ac:dyDescent="0.3">
      <c r="A774" s="38" t="str">
        <f>E774&amp;F774&amp;U774</f>
        <v>TWGDRIV-TQCV</v>
      </c>
      <c r="B774" s="38" t="str">
        <f>I774&amp;D774&amp;C774</f>
        <v>DZ8169310100</v>
      </c>
      <c r="C774" s="38" t="str">
        <f>_xlfn.XLOOKUP(A774,CrossRef!N:N,CrossRef!D:D,"",0)</f>
        <v>00</v>
      </c>
      <c r="D774" s="38" t="str">
        <f>_xlfn.XLOOKUP(A774,CrossRef!N:N,CrossRef!C:C,"",0)</f>
        <v>3101</v>
      </c>
      <c r="E774" s="38" t="str">
        <f>LEFT(M774,3)</f>
        <v>TWG</v>
      </c>
      <c r="F774" s="38" t="str">
        <f>_xlfn.TEXTAFTER(J774,"-")</f>
        <v>DRIV-TQCV</v>
      </c>
      <c r="G774" t="s">
        <v>2813</v>
      </c>
      <c r="H774" t="s">
        <v>2814</v>
      </c>
      <c r="I774" t="s">
        <v>5053</v>
      </c>
      <c r="J774" s="7" t="s">
        <v>366</v>
      </c>
      <c r="K774" t="s">
        <v>2638</v>
      </c>
      <c r="L774" t="s">
        <v>37</v>
      </c>
      <c r="M774" t="s">
        <v>5054</v>
      </c>
      <c r="N774" t="s">
        <v>2640</v>
      </c>
      <c r="O774" t="s">
        <v>2653</v>
      </c>
      <c r="P774" t="s">
        <v>2642</v>
      </c>
      <c r="Q774" t="s">
        <v>2662</v>
      </c>
      <c r="R774" t="s">
        <v>5063</v>
      </c>
      <c r="S774" t="s">
        <v>2655</v>
      </c>
      <c r="T774" t="s">
        <v>2678</v>
      </c>
      <c r="U774" t="s">
        <v>2657</v>
      </c>
      <c r="V774" s="7" t="s">
        <v>367</v>
      </c>
      <c r="W774" s="8">
        <v>12000</v>
      </c>
      <c r="X774" t="s">
        <v>5064</v>
      </c>
      <c r="Y774" t="s">
        <v>5065</v>
      </c>
      <c r="Z774" s="8">
        <v>24616</v>
      </c>
      <c r="AA774" s="9">
        <v>6.96</v>
      </c>
      <c r="AB774" s="8">
        <v>20167.25</v>
      </c>
      <c r="AD774" s="10">
        <v>4004176</v>
      </c>
      <c r="AE774" s="11">
        <v>44586</v>
      </c>
      <c r="AF774" s="8">
        <v>16419.099999999999</v>
      </c>
      <c r="AG774" s="8">
        <v>3803.0999999999985</v>
      </c>
      <c r="AH774" s="12">
        <v>0.3169249999999999</v>
      </c>
      <c r="AI774" s="8">
        <v>546.42241379310326</v>
      </c>
      <c r="AJ774" s="11">
        <v>46771.422413807872</v>
      </c>
      <c r="AK774" s="11">
        <v>46282</v>
      </c>
      <c r="AL774" s="10">
        <v>489</v>
      </c>
      <c r="AM774">
        <v>25012.720000000001</v>
      </c>
      <c r="AN774">
        <v>0.71613500000000019</v>
      </c>
      <c r="AO774" s="40" t="str">
        <f>E774&amp;F774&amp;U774</f>
        <v>TWGDRIV-TQCV</v>
      </c>
      <c r="AP774" s="40" t="str">
        <f>_xlfn.XLOOKUP(AO774,CrossRef!N:N,CrossRef!A:A,"NOT FOUND",0)</f>
        <v>TWG310100</v>
      </c>
      <c r="AQ774" s="40" t="str">
        <f>IFERROR(_xlfn.XLOOKUP(AO774,CrossRef!$N:$N,CrossRef!$E:$E,"Not Found"),"-")</f>
        <v>D9T</v>
      </c>
      <c r="AR774" s="40" t="str">
        <f>IFERROR(_xlfn.XLOOKUP(AO774,CrossRef!$N:$N,CrossRef!$G:$G,"Not Found"),"-")</f>
        <v>3101 - TORQUE CONVERTER</v>
      </c>
      <c r="AS774" s="40" t="str">
        <f>IFERROR(_xlfn.XLOOKUP(AO774,CrossRef!$N:$N,CrossRef!$H:$H,"Not Found"),"-")</f>
        <v>00 - (NONE)</v>
      </c>
    </row>
    <row r="775" spans="1:45" hidden="1" x14ac:dyDescent="0.3">
      <c r="A775" s="38" t="str">
        <f>E775&amp;F775&amp;U775</f>
        <v>MSYDRIV-TQCV</v>
      </c>
      <c r="B775" s="38" t="str">
        <f>I775&amp;D775&amp;C775</f>
        <v>TD6673310100</v>
      </c>
      <c r="C775" s="38" t="str">
        <f>_xlfn.XLOOKUP(A775,CrossRef!N:N,CrossRef!D:D,"",0)</f>
        <v>00</v>
      </c>
      <c r="D775" s="38" t="str">
        <f>_xlfn.XLOOKUP(A775,CrossRef!N:N,CrossRef!C:C,"",0)</f>
        <v>3101</v>
      </c>
      <c r="E775" s="38" t="str">
        <f>LEFT(M775,3)</f>
        <v>MSY</v>
      </c>
      <c r="F775" s="38" t="str">
        <f>_xlfn.TEXTAFTER(J775,"-")</f>
        <v>DRIV-TQCV</v>
      </c>
      <c r="G775" t="s">
        <v>2648</v>
      </c>
      <c r="H775" t="s">
        <v>2649</v>
      </c>
      <c r="I775" t="s">
        <v>4306</v>
      </c>
      <c r="J775" s="7" t="s">
        <v>1518</v>
      </c>
      <c r="K775" t="s">
        <v>2638</v>
      </c>
      <c r="L775" t="s">
        <v>193</v>
      </c>
      <c r="M775" t="s">
        <v>4307</v>
      </c>
      <c r="N775" t="s">
        <v>2640</v>
      </c>
      <c r="O775" t="s">
        <v>2803</v>
      </c>
      <c r="P775" t="s">
        <v>2642</v>
      </c>
      <c r="Q775" t="s">
        <v>2640</v>
      </c>
      <c r="R775" t="s">
        <v>5066</v>
      </c>
      <c r="S775" t="s">
        <v>2655</v>
      </c>
      <c r="T775" t="s">
        <v>2678</v>
      </c>
      <c r="U775" t="s">
        <v>2657</v>
      </c>
      <c r="V775" s="7" t="s">
        <v>399</v>
      </c>
      <c r="W775" s="8">
        <v>20000</v>
      </c>
      <c r="X775" t="s">
        <v>5067</v>
      </c>
      <c r="Y775" t="s">
        <v>5068</v>
      </c>
      <c r="Z775" s="8">
        <v>16189</v>
      </c>
      <c r="AA775" s="9">
        <v>18.72</v>
      </c>
      <c r="AB775" s="8">
        <v>56867.28</v>
      </c>
      <c r="AD775" s="10">
        <v>0</v>
      </c>
      <c r="AE775" s="11"/>
      <c r="AF775" s="8"/>
      <c r="AG775" s="8">
        <v>3811</v>
      </c>
      <c r="AH775" s="12">
        <v>0.19055</v>
      </c>
      <c r="AI775" s="8">
        <v>203.57905982905984</v>
      </c>
      <c r="AJ775" s="11">
        <v>46428.579059837961</v>
      </c>
      <c r="AK775" s="11">
        <v>46423</v>
      </c>
      <c r="AL775" s="10">
        <v>5</v>
      </c>
      <c r="AM775">
        <v>19895.560000000001</v>
      </c>
      <c r="AO775" s="40" t="str">
        <f>E775&amp;F775&amp;U775</f>
        <v>MSYDRIV-TQCV</v>
      </c>
      <c r="AP775" s="40" t="str">
        <f>_xlfn.XLOOKUP(AO775,CrossRef!N:N,CrossRef!A:A,"NOT FOUND",0)</f>
        <v>MSY310100</v>
      </c>
      <c r="AQ775" s="40" t="str">
        <f>IFERROR(_xlfn.XLOOKUP(AO775,CrossRef!$N:$N,CrossRef!$E:$E,"Not Found"),"-")</f>
        <v>785D WC</v>
      </c>
      <c r="AR775" s="40" t="str">
        <f>IFERROR(_xlfn.XLOOKUP(AO775,CrossRef!$N:$N,CrossRef!$G:$G,"Not Found"),"-")</f>
        <v>3101 - TORQUE CONVERTER</v>
      </c>
      <c r="AS775" s="40" t="str">
        <f>IFERROR(_xlfn.XLOOKUP(AO775,CrossRef!$N:$N,CrossRef!$H:$H,"Not Found"),"-")</f>
        <v>00 - (NONE)</v>
      </c>
    </row>
    <row r="776" spans="1:45" hidden="1" x14ac:dyDescent="0.3">
      <c r="A776" s="38" t="str">
        <f>E776&amp;F776&amp;U776</f>
        <v>MSYENGI</v>
      </c>
      <c r="B776" s="38" t="str">
        <f>I776&amp;D776&amp;C776</f>
        <v>TD6673100000</v>
      </c>
      <c r="C776" s="38" t="str">
        <f>_xlfn.XLOOKUP(A776,CrossRef!N:N,CrossRef!D:D,"",0)</f>
        <v>00</v>
      </c>
      <c r="D776" s="38" t="str">
        <f>_xlfn.XLOOKUP(A776,CrossRef!N:N,CrossRef!C:C,"",0)</f>
        <v>1000</v>
      </c>
      <c r="E776" s="38" t="str">
        <f>LEFT(M776,3)</f>
        <v>MSY</v>
      </c>
      <c r="F776" s="38" t="str">
        <f>_xlfn.TEXTAFTER(J776,"-")</f>
        <v>ENGI</v>
      </c>
      <c r="G776" t="s">
        <v>2648</v>
      </c>
      <c r="H776" t="s">
        <v>2649</v>
      </c>
      <c r="I776" t="s">
        <v>4306</v>
      </c>
      <c r="J776" s="7" t="s">
        <v>1519</v>
      </c>
      <c r="K776" t="s">
        <v>2638</v>
      </c>
      <c r="L776" t="s">
        <v>193</v>
      </c>
      <c r="M776" t="s">
        <v>4307</v>
      </c>
      <c r="N776" t="s">
        <v>2640</v>
      </c>
      <c r="O776" t="s">
        <v>2803</v>
      </c>
      <c r="P776" t="s">
        <v>2642</v>
      </c>
      <c r="Q776" t="s">
        <v>2640</v>
      </c>
      <c r="R776" t="s">
        <v>5069</v>
      </c>
      <c r="S776" t="s">
        <v>2655</v>
      </c>
      <c r="T776" t="s">
        <v>3265</v>
      </c>
      <c r="U776" t="s">
        <v>2657</v>
      </c>
      <c r="V776" s="7" t="s">
        <v>22</v>
      </c>
      <c r="W776" s="8">
        <v>20000</v>
      </c>
      <c r="X776" t="s">
        <v>5070</v>
      </c>
      <c r="Y776" t="s">
        <v>5071</v>
      </c>
      <c r="Z776" s="8">
        <v>16189</v>
      </c>
      <c r="AA776" s="9">
        <v>18.72</v>
      </c>
      <c r="AB776" s="8">
        <v>589997.62</v>
      </c>
      <c r="AD776" s="10"/>
      <c r="AE776" s="11"/>
      <c r="AF776" s="8"/>
      <c r="AG776" s="8">
        <v>3811</v>
      </c>
      <c r="AH776" s="12">
        <v>0.19055</v>
      </c>
      <c r="AI776" s="8">
        <v>203.57905982905984</v>
      </c>
      <c r="AJ776" s="11">
        <v>46428.579059837961</v>
      </c>
      <c r="AK776" s="11"/>
      <c r="AL776" s="10"/>
      <c r="AO776" s="40" t="str">
        <f>E776&amp;F776&amp;U776</f>
        <v>MSYENGI</v>
      </c>
      <c r="AP776" s="40" t="str">
        <f>_xlfn.XLOOKUP(AO776,CrossRef!N:N,CrossRef!A:A,"NOT FOUND",0)</f>
        <v>MSY100000</v>
      </c>
      <c r="AQ776" s="40" t="str">
        <f>IFERROR(_xlfn.XLOOKUP(AO776,CrossRef!$N:$N,CrossRef!$E:$E,"Not Found"),"-")</f>
        <v>785D WC</v>
      </c>
      <c r="AR776" s="40" t="str">
        <f>IFERROR(_xlfn.XLOOKUP(AO776,CrossRef!$N:$N,CrossRef!$G:$G,"Not Found"),"-")</f>
        <v>1000 - ENGINE</v>
      </c>
      <c r="AS776" s="40" t="str">
        <f>IFERROR(_xlfn.XLOOKUP(AO776,CrossRef!$N:$N,CrossRef!$H:$H,"Not Found"),"-")</f>
        <v>00 - (NONE)</v>
      </c>
    </row>
    <row r="777" spans="1:45" hidden="1" x14ac:dyDescent="0.3">
      <c r="A777" s="38" t="str">
        <f>E777&amp;F777&amp;U777</f>
        <v>MSYENGI-COSY</v>
      </c>
      <c r="B777" s="38" t="str">
        <f>I777&amp;D777&amp;C777</f>
        <v>TD6673135300</v>
      </c>
      <c r="C777" s="38" t="str">
        <f>_xlfn.XLOOKUP(A777,CrossRef!N:N,CrossRef!D:D,"",0)</f>
        <v>00</v>
      </c>
      <c r="D777" s="38" t="str">
        <f>_xlfn.XLOOKUP(A777,CrossRef!N:N,CrossRef!C:C,"",0)</f>
        <v>1353</v>
      </c>
      <c r="E777" s="38" t="str">
        <f>LEFT(M777,3)</f>
        <v>MSY</v>
      </c>
      <c r="F777" s="38" t="str">
        <f>_xlfn.TEXTAFTER(J777,"-")</f>
        <v>ENGI-COSY</v>
      </c>
      <c r="G777" t="s">
        <v>2648</v>
      </c>
      <c r="H777" t="s">
        <v>2649</v>
      </c>
      <c r="I777" t="s">
        <v>4306</v>
      </c>
      <c r="J777" s="7" t="s">
        <v>1520</v>
      </c>
      <c r="K777" t="s">
        <v>2638</v>
      </c>
      <c r="L777" t="s">
        <v>193</v>
      </c>
      <c r="M777" t="s">
        <v>4307</v>
      </c>
      <c r="N777" t="s">
        <v>2640</v>
      </c>
      <c r="O777" t="s">
        <v>2803</v>
      </c>
      <c r="P777" t="s">
        <v>2642</v>
      </c>
      <c r="Q777" t="s">
        <v>2640</v>
      </c>
      <c r="R777" t="s">
        <v>5072</v>
      </c>
      <c r="S777" t="s">
        <v>2655</v>
      </c>
      <c r="T777" t="s">
        <v>3253</v>
      </c>
      <c r="U777" t="s">
        <v>2657</v>
      </c>
      <c r="V777" s="7" t="s">
        <v>264</v>
      </c>
      <c r="W777" s="8">
        <v>20000</v>
      </c>
      <c r="X777" t="s">
        <v>5073</v>
      </c>
      <c r="Y777" t="s">
        <v>5074</v>
      </c>
      <c r="Z777" s="8">
        <v>16189</v>
      </c>
      <c r="AA777" s="9">
        <v>18.72</v>
      </c>
      <c r="AB777" s="8">
        <v>33634.07</v>
      </c>
      <c r="AD777" s="10">
        <v>0</v>
      </c>
      <c r="AE777" s="11"/>
      <c r="AF777" s="8"/>
      <c r="AG777" s="8">
        <v>3811</v>
      </c>
      <c r="AH777" s="12">
        <v>0.19055</v>
      </c>
      <c r="AI777" s="8">
        <v>203.57905982905984</v>
      </c>
      <c r="AJ777" s="11">
        <v>46428.579059837961</v>
      </c>
      <c r="AK777" s="11">
        <v>46423</v>
      </c>
      <c r="AL777" s="10">
        <v>5</v>
      </c>
      <c r="AM777">
        <v>19895.560000000001</v>
      </c>
      <c r="AO777" s="40" t="str">
        <f>E777&amp;F777&amp;U777</f>
        <v>MSYENGI-COSY</v>
      </c>
      <c r="AP777" s="40" t="str">
        <f>_xlfn.XLOOKUP(AO777,CrossRef!N:N,CrossRef!A:A,"NOT FOUND",0)</f>
        <v>MSY135300</v>
      </c>
      <c r="AQ777" s="40" t="str">
        <f>IFERROR(_xlfn.XLOOKUP(AO777,CrossRef!$N:$N,CrossRef!$E:$E,"Not Found"),"-")</f>
        <v>785D WC</v>
      </c>
      <c r="AR777" s="40" t="str">
        <f>IFERROR(_xlfn.XLOOKUP(AO777,CrossRef!$N:$N,CrossRef!$G:$G,"Not Found"),"-")</f>
        <v>1353 - RADIATOR</v>
      </c>
      <c r="AS777" s="40" t="str">
        <f>IFERROR(_xlfn.XLOOKUP(AO777,CrossRef!$N:$N,CrossRef!$H:$H,"Not Found"),"-")</f>
        <v>00 - (NONE)</v>
      </c>
    </row>
    <row r="778" spans="1:45" hidden="1" x14ac:dyDescent="0.3">
      <c r="A778" s="38" t="str">
        <f>E778&amp;F778&amp;U778</f>
        <v>HCMENGI</v>
      </c>
      <c r="B778" s="38" t="str">
        <f>I778&amp;D778&amp;C778</f>
        <v>EX7096100000</v>
      </c>
      <c r="C778" s="38" t="str">
        <f>_xlfn.XLOOKUP(A778,CrossRef!N:N,CrossRef!D:D,"",0)</f>
        <v>00</v>
      </c>
      <c r="D778" s="38" t="str">
        <f>_xlfn.XLOOKUP(A778,CrossRef!N:N,CrossRef!C:C,"",0)</f>
        <v>1000</v>
      </c>
      <c r="E778" s="38" t="str">
        <f>LEFT(M778,3)</f>
        <v>HCM</v>
      </c>
      <c r="F778" s="38" t="str">
        <f>_xlfn.TEXTAFTER(J778,"-")</f>
        <v>ENGI</v>
      </c>
      <c r="G778" t="s">
        <v>2635</v>
      </c>
      <c r="H778" t="s">
        <v>2636</v>
      </c>
      <c r="I778" t="s">
        <v>2772</v>
      </c>
      <c r="J778" s="7" t="s">
        <v>1521</v>
      </c>
      <c r="K778" t="s">
        <v>2668</v>
      </c>
      <c r="L778" t="s">
        <v>227</v>
      </c>
      <c r="M778" t="s">
        <v>2773</v>
      </c>
      <c r="N778" t="s">
        <v>2640</v>
      </c>
      <c r="O778" t="s">
        <v>2653</v>
      </c>
      <c r="P778" t="s">
        <v>2642</v>
      </c>
      <c r="Q778" t="s">
        <v>2662</v>
      </c>
      <c r="R778" t="s">
        <v>5075</v>
      </c>
      <c r="S778" t="s">
        <v>2655</v>
      </c>
      <c r="T778" t="s">
        <v>3265</v>
      </c>
      <c r="U778" t="s">
        <v>2657</v>
      </c>
      <c r="V778" s="7" t="s">
        <v>22</v>
      </c>
      <c r="W778" s="8">
        <v>20000</v>
      </c>
      <c r="X778" t="s">
        <v>5076</v>
      </c>
      <c r="Y778" t="s">
        <v>4408</v>
      </c>
      <c r="Z778" s="8">
        <v>49793</v>
      </c>
      <c r="AA778" s="9">
        <v>6.54</v>
      </c>
      <c r="AB778" s="8">
        <v>934366.17</v>
      </c>
      <c r="AD778" s="10">
        <v>4819966</v>
      </c>
      <c r="AE778" s="11">
        <v>44269</v>
      </c>
      <c r="AF778" s="8">
        <v>33626</v>
      </c>
      <c r="AG778" s="8">
        <v>3833</v>
      </c>
      <c r="AH778" s="12">
        <v>0.19164999999999999</v>
      </c>
      <c r="AI778" s="8">
        <v>586.08562691131499</v>
      </c>
      <c r="AJ778" s="11">
        <v>46811.085626932872</v>
      </c>
      <c r="AK778" s="11">
        <v>46103</v>
      </c>
      <c r="AL778" s="10">
        <v>708</v>
      </c>
      <c r="AM778">
        <v>48995.12</v>
      </c>
      <c r="AN778">
        <v>0.76845600000000014</v>
      </c>
      <c r="AO778" s="40" t="str">
        <f>E778&amp;F778&amp;U778</f>
        <v>HCMENGI</v>
      </c>
      <c r="AP778" s="40" t="str">
        <f>_xlfn.XLOOKUP(AO778,CrossRef!N:N,CrossRef!A:A,"NOT FOUND",0)</f>
        <v>HCM100000</v>
      </c>
      <c r="AQ778" s="40" t="str">
        <f>IFERROR(_xlfn.XLOOKUP(AO778,CrossRef!$N:$N,CrossRef!$E:$E,"Not Found"),"-")</f>
        <v>EX2500</v>
      </c>
      <c r="AR778" s="40" t="str">
        <f>IFERROR(_xlfn.XLOOKUP(AO778,CrossRef!$N:$N,CrossRef!$G:$G,"Not Found"),"-")</f>
        <v>1000 - ENGINE</v>
      </c>
      <c r="AS778" s="40" t="str">
        <f>IFERROR(_xlfn.XLOOKUP(AO778,CrossRef!$N:$N,CrossRef!$H:$H,"Not Found"),"-")</f>
        <v>00 - (NONE)</v>
      </c>
    </row>
    <row r="779" spans="1:45" hidden="1" x14ac:dyDescent="0.3">
      <c r="A779" s="38" t="str">
        <f>E779&amp;F779&amp;U779</f>
        <v>HCMENGI-COSY-RADTRR</v>
      </c>
      <c r="B779" s="38" t="str">
        <f>I779&amp;D779&amp;C779</f>
        <v>EX70961353RE</v>
      </c>
      <c r="C779" s="38" t="str">
        <f>_xlfn.XLOOKUP(A779,CrossRef!N:N,CrossRef!D:D,"",0)</f>
        <v>RE</v>
      </c>
      <c r="D779" s="38" t="str">
        <f>_xlfn.XLOOKUP(A779,CrossRef!N:N,CrossRef!C:C,"",0)</f>
        <v>1353</v>
      </c>
      <c r="E779" s="38" t="str">
        <f>LEFT(M779,3)</f>
        <v>HCM</v>
      </c>
      <c r="F779" s="38" t="str">
        <f>_xlfn.TEXTAFTER(J779,"-")</f>
        <v>ENGI-COSY-RADT</v>
      </c>
      <c r="G779" t="s">
        <v>2635</v>
      </c>
      <c r="H779" t="s">
        <v>2636</v>
      </c>
      <c r="I779" t="s">
        <v>2772</v>
      </c>
      <c r="J779" s="7" t="s">
        <v>1522</v>
      </c>
      <c r="K779" t="s">
        <v>2668</v>
      </c>
      <c r="L779" t="s">
        <v>227</v>
      </c>
      <c r="M779" t="s">
        <v>2773</v>
      </c>
      <c r="N779" t="s">
        <v>2640</v>
      </c>
      <c r="O779" t="s">
        <v>2653</v>
      </c>
      <c r="P779" t="s">
        <v>2642</v>
      </c>
      <c r="Q779" t="s">
        <v>2662</v>
      </c>
      <c r="R779" t="s">
        <v>5077</v>
      </c>
      <c r="S779" t="s">
        <v>2655</v>
      </c>
      <c r="T779" t="s">
        <v>3253</v>
      </c>
      <c r="U779" t="s">
        <v>230</v>
      </c>
      <c r="V779" s="7" t="s">
        <v>1523</v>
      </c>
      <c r="W779" s="8">
        <v>20000</v>
      </c>
      <c r="X779" t="s">
        <v>5078</v>
      </c>
      <c r="Y779" t="s">
        <v>5079</v>
      </c>
      <c r="Z779" s="8">
        <v>49793</v>
      </c>
      <c r="AA779" s="9">
        <v>6.54</v>
      </c>
      <c r="AB779" s="8">
        <v>51010.58</v>
      </c>
      <c r="AD779" s="10">
        <v>4819933</v>
      </c>
      <c r="AE779" s="11">
        <v>44269</v>
      </c>
      <c r="AF779" s="8">
        <v>33626</v>
      </c>
      <c r="AG779" s="8">
        <v>3833</v>
      </c>
      <c r="AH779" s="12">
        <v>0.19164999999999999</v>
      </c>
      <c r="AI779" s="8">
        <v>586.08562691131499</v>
      </c>
      <c r="AJ779" s="11">
        <v>46811.085626932872</v>
      </c>
      <c r="AK779" s="11">
        <v>46103</v>
      </c>
      <c r="AL779" s="10">
        <v>708</v>
      </c>
      <c r="AM779">
        <v>48995.12</v>
      </c>
      <c r="AN779">
        <v>0.76845600000000014</v>
      </c>
      <c r="AO779" s="40" t="str">
        <f>E779&amp;F779&amp;U779</f>
        <v>HCMENGI-COSY-RADTRR</v>
      </c>
      <c r="AP779" s="40" t="str">
        <f>_xlfn.XLOOKUP(AO779,CrossRef!N:N,CrossRef!A:A,"NOT FOUND",0)</f>
        <v>HCM1353RE</v>
      </c>
      <c r="AQ779" s="40" t="str">
        <f>IFERROR(_xlfn.XLOOKUP(AO779,CrossRef!$N:$N,CrossRef!$E:$E,"Not Found"),"-")</f>
        <v>EX3600-6</v>
      </c>
      <c r="AR779" s="40" t="str">
        <f>IFERROR(_xlfn.XLOOKUP(AO779,CrossRef!$N:$N,CrossRef!$G:$G,"Not Found"),"-")</f>
        <v>1353 - RADIATOR</v>
      </c>
      <c r="AS779" s="40" t="str">
        <f>IFERROR(_xlfn.XLOOKUP(AO779,CrossRef!$N:$N,CrossRef!$H:$H,"Not Found"),"-")</f>
        <v>RE - REAR</v>
      </c>
    </row>
    <row r="780" spans="1:45" hidden="1" x14ac:dyDescent="0.3">
      <c r="A780" s="38" t="str">
        <f>E780&amp;F780&amp;U780</f>
        <v>HCMENGI-COSY-RADTFR</v>
      </c>
      <c r="B780" s="38" t="str">
        <f>I780&amp;D780&amp;C780</f>
        <v>EX70961353FR</v>
      </c>
      <c r="C780" s="38" t="str">
        <f>_xlfn.XLOOKUP(A780,CrossRef!N:N,CrossRef!D:D,"",0)</f>
        <v>FR</v>
      </c>
      <c r="D780" s="38" t="str">
        <f>_xlfn.XLOOKUP(A780,CrossRef!N:N,CrossRef!C:C,"",0)</f>
        <v>1353</v>
      </c>
      <c r="E780" s="38" t="str">
        <f>LEFT(M780,3)</f>
        <v>HCM</v>
      </c>
      <c r="F780" s="38" t="str">
        <f>_xlfn.TEXTAFTER(J780,"-")</f>
        <v>ENGI-COSY-RADT</v>
      </c>
      <c r="G780" t="s">
        <v>2635</v>
      </c>
      <c r="H780" t="s">
        <v>2636</v>
      </c>
      <c r="I780" t="s">
        <v>2772</v>
      </c>
      <c r="J780" s="7" t="s">
        <v>1522</v>
      </c>
      <c r="K780" t="s">
        <v>2668</v>
      </c>
      <c r="L780" t="s">
        <v>227</v>
      </c>
      <c r="M780" t="s">
        <v>2773</v>
      </c>
      <c r="N780" t="s">
        <v>2640</v>
      </c>
      <c r="O780" t="s">
        <v>2653</v>
      </c>
      <c r="P780" t="s">
        <v>2642</v>
      </c>
      <c r="Q780" t="s">
        <v>2662</v>
      </c>
      <c r="R780" t="s">
        <v>5080</v>
      </c>
      <c r="S780" t="s">
        <v>2655</v>
      </c>
      <c r="T780" t="s">
        <v>3253</v>
      </c>
      <c r="U780" t="s">
        <v>233</v>
      </c>
      <c r="V780" s="7" t="s">
        <v>5081</v>
      </c>
      <c r="W780" s="8">
        <v>20000</v>
      </c>
      <c r="X780" t="s">
        <v>5082</v>
      </c>
      <c r="Y780" t="s">
        <v>5079</v>
      </c>
      <c r="Z780" s="8">
        <v>49793</v>
      </c>
      <c r="AA780" s="9">
        <v>6.54</v>
      </c>
      <c r="AB780" s="8">
        <v>44704.7</v>
      </c>
      <c r="AD780" s="10">
        <v>4819961</v>
      </c>
      <c r="AE780" s="11">
        <v>44270</v>
      </c>
      <c r="AF780" s="8">
        <v>33626</v>
      </c>
      <c r="AG780" s="8">
        <v>3833</v>
      </c>
      <c r="AH780" s="12">
        <v>0.19164999999999999</v>
      </c>
      <c r="AI780" s="8">
        <v>586.08562691131499</v>
      </c>
      <c r="AJ780" s="11">
        <v>46811.085626932872</v>
      </c>
      <c r="AK780" s="11">
        <v>46103</v>
      </c>
      <c r="AL780" s="10">
        <v>708</v>
      </c>
      <c r="AM780">
        <v>48995.12</v>
      </c>
      <c r="AN780">
        <v>0.76845600000000014</v>
      </c>
      <c r="AO780" s="40" t="str">
        <f>E780&amp;F780&amp;U780</f>
        <v>HCMENGI-COSY-RADTFR</v>
      </c>
      <c r="AP780" s="40" t="str">
        <f>_xlfn.XLOOKUP(AO780,CrossRef!N:N,CrossRef!A:A,"NOT FOUND",0)</f>
        <v>HCM1353FR</v>
      </c>
      <c r="AQ780" s="40" t="str">
        <f>IFERROR(_xlfn.XLOOKUP(AO780,CrossRef!$N:$N,CrossRef!$E:$E,"Not Found"),"-")</f>
        <v>EX3600-6</v>
      </c>
      <c r="AR780" s="40" t="str">
        <f>IFERROR(_xlfn.XLOOKUP(AO780,CrossRef!$N:$N,CrossRef!$G:$G,"Not Found"),"-")</f>
        <v>1353 - RADIATOR</v>
      </c>
      <c r="AS780" s="40" t="str">
        <f>IFERROR(_xlfn.XLOOKUP(AO780,CrossRef!$N:$N,CrossRef!$H:$H,"Not Found"),"-")</f>
        <v>FR - FRONT</v>
      </c>
    </row>
    <row r="781" spans="1:45" hidden="1" x14ac:dyDescent="0.3">
      <c r="A781" s="38" t="str">
        <f>E781&amp;F781&amp;U781</f>
        <v>MWHDRIV-FIDVLHR</v>
      </c>
      <c r="B781" s="38" t="str">
        <f>I781&amp;D781&amp;C781</f>
        <v>TS25064008LR</v>
      </c>
      <c r="C781" s="38" t="str">
        <f>_xlfn.XLOOKUP(A781,CrossRef!N:N,CrossRef!D:D,"",0)</f>
        <v>LR</v>
      </c>
      <c r="D781" s="38" t="str">
        <f>_xlfn.XLOOKUP(A781,CrossRef!N:N,CrossRef!C:C,"",0)</f>
        <v>4008</v>
      </c>
      <c r="E781" s="38" t="str">
        <f>LEFT(M781,3)</f>
        <v>MWH</v>
      </c>
      <c r="F781" s="38" t="str">
        <f>_xlfn.TEXTAFTER(J781,"-")</f>
        <v>DRIV-FIDV</v>
      </c>
      <c r="G781" t="s">
        <v>2635</v>
      </c>
      <c r="H781" t="s">
        <v>2636</v>
      </c>
      <c r="I781" t="s">
        <v>4763</v>
      </c>
      <c r="J781" s="7" t="s">
        <v>1524</v>
      </c>
      <c r="K781" t="s">
        <v>2638</v>
      </c>
      <c r="L781" t="s">
        <v>199</v>
      </c>
      <c r="M781" t="s">
        <v>4764</v>
      </c>
      <c r="N781" t="s">
        <v>2640</v>
      </c>
      <c r="O781" t="s">
        <v>2653</v>
      </c>
      <c r="P781" t="s">
        <v>2642</v>
      </c>
      <c r="Q781" t="s">
        <v>2640</v>
      </c>
      <c r="R781" t="s">
        <v>5083</v>
      </c>
      <c r="S781" t="s">
        <v>2655</v>
      </c>
      <c r="T781" t="s">
        <v>2682</v>
      </c>
      <c r="U781" t="s">
        <v>491</v>
      </c>
      <c r="V781" s="7" t="s">
        <v>551</v>
      </c>
      <c r="W781" s="8">
        <v>18000</v>
      </c>
      <c r="X781" t="s">
        <v>5084</v>
      </c>
      <c r="Y781" t="s">
        <v>5085</v>
      </c>
      <c r="Z781" s="8">
        <v>47473</v>
      </c>
      <c r="AA781" s="9">
        <v>18.11</v>
      </c>
      <c r="AB781" s="8">
        <v>60804.41</v>
      </c>
      <c r="AD781" s="10">
        <v>4443421</v>
      </c>
      <c r="AE781" s="11">
        <v>45298</v>
      </c>
      <c r="AF781" s="8">
        <v>33322</v>
      </c>
      <c r="AG781" s="8">
        <v>3849</v>
      </c>
      <c r="AH781" s="12">
        <v>0.21383333333333332</v>
      </c>
      <c r="AI781" s="8">
        <v>212.53451131971286</v>
      </c>
      <c r="AJ781" s="11">
        <v>46437.534511307873</v>
      </c>
      <c r="AK781" s="11">
        <v>47597</v>
      </c>
      <c r="AL781" s="10">
        <v>-1160</v>
      </c>
      <c r="AM781">
        <v>72319.92</v>
      </c>
      <c r="AN781">
        <v>2.1665511111111111</v>
      </c>
      <c r="AO781" s="40" t="str">
        <f>E781&amp;F781&amp;U781</f>
        <v>MWHDRIV-FIDVLHR</v>
      </c>
      <c r="AP781" s="40" t="str">
        <f>_xlfn.XLOOKUP(AO781,CrossRef!N:N,CrossRef!A:A,"NOT FOUND",0)</f>
        <v>MWH4008LR</v>
      </c>
      <c r="AQ781" s="40" t="str">
        <f>IFERROR(_xlfn.XLOOKUP(AO781,CrossRef!$N:$N,CrossRef!$E:$E,"Not Found"),"-")</f>
        <v>773G</v>
      </c>
      <c r="AR781" s="40" t="str">
        <f>IFERROR(_xlfn.XLOOKUP(AO781,CrossRef!$N:$N,CrossRef!$G:$G,"Not Found"),"-")</f>
        <v>4008 - FINAL DRIVE, BRAKE &amp; WHEEL</v>
      </c>
      <c r="AS781" s="40" t="str">
        <f>IFERROR(_xlfn.XLOOKUP(AO781,CrossRef!$N:$N,CrossRef!$H:$H,"Not Found"),"-")</f>
        <v>LR - LEFT REAR</v>
      </c>
    </row>
    <row r="782" spans="1:45" hidden="1" x14ac:dyDescent="0.3">
      <c r="A782" s="38" t="str">
        <f>E782&amp;F782&amp;U782</f>
        <v>MWHDRIV-FIDVRHR</v>
      </c>
      <c r="B782" s="38" t="str">
        <f>I782&amp;D782&amp;C782</f>
        <v>TS25064050RR</v>
      </c>
      <c r="C782" s="38" t="str">
        <f>_xlfn.XLOOKUP(A782,CrossRef!N:N,CrossRef!D:D,"",0)</f>
        <v>RR</v>
      </c>
      <c r="D782" s="38" t="str">
        <f>_xlfn.XLOOKUP(A782,CrossRef!N:N,CrossRef!C:C,"",0)</f>
        <v>4050</v>
      </c>
      <c r="E782" s="38" t="str">
        <f>LEFT(M782,3)</f>
        <v>MWH</v>
      </c>
      <c r="F782" s="38" t="str">
        <f>_xlfn.TEXTAFTER(J782,"-")</f>
        <v>DRIV-FIDV</v>
      </c>
      <c r="G782" t="s">
        <v>2635</v>
      </c>
      <c r="H782" t="s">
        <v>2636</v>
      </c>
      <c r="I782" t="s">
        <v>4763</v>
      </c>
      <c r="J782" s="7" t="s">
        <v>1524</v>
      </c>
      <c r="K782" t="s">
        <v>2638</v>
      </c>
      <c r="L782" t="s">
        <v>199</v>
      </c>
      <c r="M782" t="s">
        <v>4764</v>
      </c>
      <c r="N782" t="s">
        <v>2640</v>
      </c>
      <c r="O782" t="s">
        <v>2653</v>
      </c>
      <c r="P782" t="s">
        <v>2642</v>
      </c>
      <c r="Q782" t="s">
        <v>2640</v>
      </c>
      <c r="R782" t="s">
        <v>5086</v>
      </c>
      <c r="S782" t="s">
        <v>2655</v>
      </c>
      <c r="T782" t="s">
        <v>2682</v>
      </c>
      <c r="U782" t="s">
        <v>494</v>
      </c>
      <c r="V782" s="7" t="s">
        <v>554</v>
      </c>
      <c r="W782" s="8">
        <v>18000</v>
      </c>
      <c r="X782" t="s">
        <v>5087</v>
      </c>
      <c r="Y782" t="s">
        <v>5085</v>
      </c>
      <c r="Z782" s="8">
        <v>47473</v>
      </c>
      <c r="AA782" s="9">
        <v>18.11</v>
      </c>
      <c r="AB782" s="8">
        <v>59184.41</v>
      </c>
      <c r="AD782" s="10">
        <v>4452303</v>
      </c>
      <c r="AE782" s="11">
        <v>45298</v>
      </c>
      <c r="AF782" s="8">
        <v>33322</v>
      </c>
      <c r="AG782" s="8">
        <v>3849</v>
      </c>
      <c r="AH782" s="12">
        <v>0.21383333333333332</v>
      </c>
      <c r="AI782" s="8">
        <v>212.53451131971286</v>
      </c>
      <c r="AJ782" s="11">
        <v>46437.534511307873</v>
      </c>
      <c r="AK782" s="11">
        <v>47597</v>
      </c>
      <c r="AL782" s="10">
        <v>-1160</v>
      </c>
      <c r="AM782">
        <v>72319.92</v>
      </c>
      <c r="AN782">
        <v>2.1665511111111111</v>
      </c>
      <c r="AO782" s="40" t="str">
        <f>E782&amp;F782&amp;U782</f>
        <v>MWHDRIV-FIDVRHR</v>
      </c>
      <c r="AP782" s="40" t="str">
        <f>_xlfn.XLOOKUP(AO782,CrossRef!N:N,CrossRef!A:A,"NOT FOUND",0)</f>
        <v>MWH4050RR</v>
      </c>
      <c r="AQ782" s="40" t="str">
        <f>IFERROR(_xlfn.XLOOKUP(AO782,CrossRef!$N:$N,CrossRef!$E:$E,"Not Found"),"-")</f>
        <v>773G</v>
      </c>
      <c r="AR782" s="40" t="str">
        <f>IFERROR(_xlfn.XLOOKUP(AO782,CrossRef!$N:$N,CrossRef!$G:$G,"Not Found"),"-")</f>
        <v>4050 - FINAL DRIVE</v>
      </c>
      <c r="AS782" s="40" t="str">
        <f>IFERROR(_xlfn.XLOOKUP(AO782,CrossRef!$N:$N,CrossRef!$H:$H,"Not Found"),"-")</f>
        <v>RR - RIGHT REAR</v>
      </c>
    </row>
    <row r="783" spans="1:45" hidden="1" x14ac:dyDescent="0.3">
      <c r="A783" s="38" t="str">
        <f>E783&amp;F783&amp;U783</f>
        <v>HCMHYSY-CYHYRH</v>
      </c>
      <c r="B783" s="38" t="str">
        <f>I783&amp;D783&amp;C783</f>
        <v>EX7219</v>
      </c>
      <c r="C783" s="38" t="str">
        <f>_xlfn.XLOOKUP(A783,CrossRef!N:N,CrossRef!D:D,"",0)</f>
        <v/>
      </c>
      <c r="D783" s="38" t="str">
        <f>_xlfn.XLOOKUP(A783,CrossRef!N:N,CrossRef!C:C,"",0)</f>
        <v/>
      </c>
      <c r="E783" s="38" t="str">
        <f>LEFT(M783,3)</f>
        <v>HCM</v>
      </c>
      <c r="F783" s="38" t="str">
        <f>_xlfn.TEXTAFTER(J783,"-")</f>
        <v>HYSY-CYHY</v>
      </c>
      <c r="G783" t="s">
        <v>2695</v>
      </c>
      <c r="H783" t="s">
        <v>2696</v>
      </c>
      <c r="I783" t="s">
        <v>2697</v>
      </c>
      <c r="J783" s="7" t="s">
        <v>1310</v>
      </c>
      <c r="K783" t="s">
        <v>2668</v>
      </c>
      <c r="L783" t="s">
        <v>2698</v>
      </c>
      <c r="M783" t="s">
        <v>2699</v>
      </c>
      <c r="N783" t="s">
        <v>2640</v>
      </c>
      <c r="O783" t="s">
        <v>2653</v>
      </c>
      <c r="P783" t="s">
        <v>2642</v>
      </c>
      <c r="Q783" t="s">
        <v>2640</v>
      </c>
      <c r="R783" t="s">
        <v>5088</v>
      </c>
      <c r="S783" t="s">
        <v>2644</v>
      </c>
      <c r="T783" t="s">
        <v>2945</v>
      </c>
      <c r="U783" t="s">
        <v>63</v>
      </c>
      <c r="V783" s="7" t="s">
        <v>704</v>
      </c>
      <c r="W783" s="8">
        <v>10000</v>
      </c>
      <c r="X783" t="s">
        <v>5089</v>
      </c>
      <c r="Y783" t="s">
        <v>5090</v>
      </c>
      <c r="Z783" s="8">
        <v>55009.3</v>
      </c>
      <c r="AA783" s="9">
        <v>13.06</v>
      </c>
      <c r="AB783" s="8">
        <v>59372.41</v>
      </c>
      <c r="AD783" s="10">
        <v>4621666</v>
      </c>
      <c r="AE783" s="11">
        <v>45609</v>
      </c>
      <c r="AF783" s="8">
        <v>48869</v>
      </c>
      <c r="AG783" s="8">
        <v>3859.6999999999971</v>
      </c>
      <c r="AH783" s="12">
        <v>0.3859699999999997</v>
      </c>
      <c r="AI783" s="8">
        <v>295.5359877488512</v>
      </c>
      <c r="AJ783" s="11">
        <v>46520.535987731484</v>
      </c>
      <c r="AK783" s="11">
        <v>47489</v>
      </c>
      <c r="AL783" s="10">
        <v>-969</v>
      </c>
      <c r="AM783">
        <v>71517.14</v>
      </c>
      <c r="AN783">
        <v>2.2648139999999999</v>
      </c>
      <c r="AO783" s="40" t="str">
        <f>E783&amp;F783&amp;U783</f>
        <v>HCMHYSY-CYHYRH</v>
      </c>
      <c r="AP783" s="40" t="str">
        <f>_xlfn.XLOOKUP(AO783,CrossRef!N:N,CrossRef!A:A,"NOT FOUND",0)</f>
        <v>NOT FOUND</v>
      </c>
      <c r="AQ783" s="40" t="str">
        <f>IFERROR(_xlfn.XLOOKUP(AO783,CrossRef!$N:$N,CrossRef!$E:$E,"Not Found"),"-")</f>
        <v>Not Found</v>
      </c>
      <c r="AR783" s="40" t="str">
        <f>IFERROR(_xlfn.XLOOKUP(AO783,CrossRef!$N:$N,CrossRef!$G:$G,"Not Found"),"-")</f>
        <v>Not Found</v>
      </c>
      <c r="AS783" s="40" t="str">
        <f>IFERROR(_xlfn.XLOOKUP(AO783,CrossRef!$N:$N,CrossRef!$H:$H,"Not Found"),"-")</f>
        <v>Not Found</v>
      </c>
    </row>
    <row r="784" spans="1:45" hidden="1" x14ac:dyDescent="0.3">
      <c r="A784" s="38" t="str">
        <f>E784&amp;F784&amp;U784</f>
        <v>HCMHYSY-CYHYLH</v>
      </c>
      <c r="B784" s="38" t="str">
        <f>I784&amp;D784&amp;C784</f>
        <v>EX72195456LT</v>
      </c>
      <c r="C784" s="38" t="str">
        <f>_xlfn.XLOOKUP(A784,CrossRef!N:N,CrossRef!D:D,"",0)</f>
        <v>LT</v>
      </c>
      <c r="D784" s="38" t="str">
        <f>_xlfn.XLOOKUP(A784,CrossRef!N:N,CrossRef!C:C,"",0)</f>
        <v>5456</v>
      </c>
      <c r="E784" s="38" t="str">
        <f>LEFT(M784,3)</f>
        <v>HCM</v>
      </c>
      <c r="F784" s="38" t="str">
        <f>_xlfn.TEXTAFTER(J784,"-")</f>
        <v>HYSY-CYHY</v>
      </c>
      <c r="G784" t="s">
        <v>2695</v>
      </c>
      <c r="H784" t="s">
        <v>2696</v>
      </c>
      <c r="I784" t="s">
        <v>2697</v>
      </c>
      <c r="J784" s="7" t="s">
        <v>1310</v>
      </c>
      <c r="K784" t="s">
        <v>2668</v>
      </c>
      <c r="L784" t="s">
        <v>2698</v>
      </c>
      <c r="M784" t="s">
        <v>2699</v>
      </c>
      <c r="N784" t="s">
        <v>2640</v>
      </c>
      <c r="O784" t="s">
        <v>2653</v>
      </c>
      <c r="P784" t="s">
        <v>2642</v>
      </c>
      <c r="Q784" t="s">
        <v>2640</v>
      </c>
      <c r="R784" t="s">
        <v>5091</v>
      </c>
      <c r="S784" t="s">
        <v>2644</v>
      </c>
      <c r="T784" t="s">
        <v>2945</v>
      </c>
      <c r="U784" t="s">
        <v>59</v>
      </c>
      <c r="V784" s="7" t="s">
        <v>706</v>
      </c>
      <c r="W784" s="8">
        <v>10000</v>
      </c>
      <c r="X784" t="s">
        <v>5092</v>
      </c>
      <c r="Y784" t="s">
        <v>5090</v>
      </c>
      <c r="Z784" s="8">
        <v>55009.3</v>
      </c>
      <c r="AA784" s="9">
        <v>13.06</v>
      </c>
      <c r="AB784" s="8">
        <v>59372.41</v>
      </c>
      <c r="AD784" s="10">
        <v>4621653</v>
      </c>
      <c r="AE784" s="11">
        <v>45610</v>
      </c>
      <c r="AF784" s="8">
        <v>48869</v>
      </c>
      <c r="AG784" s="8">
        <v>3859.6999999999971</v>
      </c>
      <c r="AH784" s="12">
        <v>0.3859699999999997</v>
      </c>
      <c r="AI784" s="8">
        <v>295.5359877488512</v>
      </c>
      <c r="AJ784" s="11">
        <v>46520.535987731484</v>
      </c>
      <c r="AK784" s="11">
        <v>47489</v>
      </c>
      <c r="AL784" s="10">
        <v>-969</v>
      </c>
      <c r="AM784">
        <v>71517.14</v>
      </c>
      <c r="AN784">
        <v>2.2648139999999999</v>
      </c>
      <c r="AO784" s="40" t="str">
        <f>E784&amp;F784&amp;U784</f>
        <v>HCMHYSY-CYHYLH</v>
      </c>
      <c r="AP784" s="40" t="str">
        <f>_xlfn.XLOOKUP(AO784,CrossRef!N:N,CrossRef!A:A,"NOT FOUND",0)</f>
        <v>HCM5456LT</v>
      </c>
      <c r="AQ784" s="40" t="str">
        <f>IFERROR(_xlfn.XLOOKUP(AO784,CrossRef!$N:$N,CrossRef!$E:$E,"Not Found"),"-")</f>
        <v>EX2500</v>
      </c>
      <c r="AR784" s="40" t="str">
        <f>IFERROR(_xlfn.XLOOKUP(AO784,CrossRef!$N:$N,CrossRef!$G:$G,"Not Found"),"-")</f>
        <v>5456 - BOOM CYLINDER</v>
      </c>
      <c r="AS784" s="40" t="str">
        <f>IFERROR(_xlfn.XLOOKUP(AO784,CrossRef!$N:$N,CrossRef!$H:$H,"Not Found"),"-")</f>
        <v>LT - LEFT</v>
      </c>
    </row>
    <row r="785" spans="1:45" hidden="1" x14ac:dyDescent="0.3">
      <c r="A785" s="38" t="str">
        <f>E785&amp;F785&amp;U785</f>
        <v>SSPDRIV</v>
      </c>
      <c r="B785" s="38" t="str">
        <f>I785&amp;D785&amp;C785</f>
        <v>TD6575</v>
      </c>
      <c r="C785" s="38" t="str">
        <f>_xlfn.XLOOKUP(A785,CrossRef!N:N,CrossRef!D:D,"",0)</f>
        <v/>
      </c>
      <c r="D785" s="38" t="str">
        <f>_xlfn.XLOOKUP(A785,CrossRef!N:N,CrossRef!C:C,"",0)</f>
        <v/>
      </c>
      <c r="E785" s="38" t="str">
        <f>LEFT(M785,3)</f>
        <v>SSP</v>
      </c>
      <c r="F785" s="38" t="str">
        <f>_xlfn.TEXTAFTER(J785,"-")</f>
        <v>DRIV</v>
      </c>
      <c r="G785" t="s">
        <v>2725</v>
      </c>
      <c r="H785" t="s">
        <v>2726</v>
      </c>
      <c r="I785" t="s">
        <v>2973</v>
      </c>
      <c r="J785" s="7" t="s">
        <v>1211</v>
      </c>
      <c r="K785" t="s">
        <v>2638</v>
      </c>
      <c r="L785" t="s">
        <v>183</v>
      </c>
      <c r="M785" t="s">
        <v>2974</v>
      </c>
      <c r="N785" t="s">
        <v>2640</v>
      </c>
      <c r="O785" t="s">
        <v>2871</v>
      </c>
      <c r="P785" t="s">
        <v>2642</v>
      </c>
      <c r="Q785" t="s">
        <v>2640</v>
      </c>
      <c r="R785" t="s">
        <v>5093</v>
      </c>
      <c r="S785" t="s">
        <v>2655</v>
      </c>
      <c r="T785" t="s">
        <v>2678</v>
      </c>
      <c r="U785" t="s">
        <v>2657</v>
      </c>
      <c r="V785" s="7" t="s">
        <v>404</v>
      </c>
      <c r="W785" s="8">
        <v>22000</v>
      </c>
      <c r="X785" t="s">
        <v>5094</v>
      </c>
      <c r="Y785" t="s">
        <v>5095</v>
      </c>
      <c r="Z785" s="8">
        <v>65903.91</v>
      </c>
      <c r="AA785" s="9">
        <v>12.54</v>
      </c>
      <c r="AB785" s="8">
        <v>0</v>
      </c>
      <c r="AD785" s="10">
        <v>0</v>
      </c>
      <c r="AE785" s="11"/>
      <c r="AF785" s="8">
        <v>47778</v>
      </c>
      <c r="AG785" s="8">
        <v>3874.0899999999965</v>
      </c>
      <c r="AH785" s="12">
        <v>0.17609499999999983</v>
      </c>
      <c r="AI785" s="8">
        <v>308.93859649122783</v>
      </c>
      <c r="AJ785" s="11">
        <v>46533.938596493055</v>
      </c>
      <c r="AK785" s="11">
        <v>46493</v>
      </c>
      <c r="AL785" s="10">
        <v>40</v>
      </c>
      <c r="AM785">
        <v>69264.63</v>
      </c>
      <c r="AN785">
        <v>0.97666500000000023</v>
      </c>
      <c r="AO785" s="40" t="str">
        <f>E785&amp;F785&amp;U785</f>
        <v>SSPDRIV</v>
      </c>
      <c r="AP785" s="40" t="str">
        <f>_xlfn.XLOOKUP(AO785,CrossRef!N:N,CrossRef!A:A,"NOT FOUND",0)</f>
        <v>NOT FOUND</v>
      </c>
      <c r="AQ785" s="40" t="str">
        <f>IFERROR(_xlfn.XLOOKUP(AO785,CrossRef!$N:$N,CrossRef!$E:$E,"Not Found"),"-")</f>
        <v>Not Found</v>
      </c>
      <c r="AR785" s="40" t="str">
        <f>IFERROR(_xlfn.XLOOKUP(AO785,CrossRef!$N:$N,CrossRef!$G:$G,"Not Found"),"-")</f>
        <v>Not Found</v>
      </c>
      <c r="AS785" s="40" t="str">
        <f>IFERROR(_xlfn.XLOOKUP(AO785,CrossRef!$N:$N,CrossRef!$H:$H,"Not Found"),"-")</f>
        <v>Not Found</v>
      </c>
    </row>
    <row r="786" spans="1:45" hidden="1" x14ac:dyDescent="0.3">
      <c r="A786" s="38" t="str">
        <f>E786&amp;F786&amp;U786</f>
        <v>2BWDRIV-DIFF</v>
      </c>
      <c r="B786" s="38" t="str">
        <f>I786&amp;D786&amp;C786</f>
        <v>TD6135325800</v>
      </c>
      <c r="C786" s="38" t="str">
        <f>_xlfn.XLOOKUP(A786,CrossRef!N:N,CrossRef!D:D,"",0)</f>
        <v>00</v>
      </c>
      <c r="D786" s="38" t="str">
        <f>_xlfn.XLOOKUP(A786,CrossRef!N:N,CrossRef!C:C,"",0)</f>
        <v>3258</v>
      </c>
      <c r="E786" s="38" t="str">
        <f>LEFT(M786,3)</f>
        <v>2BW</v>
      </c>
      <c r="F786" s="38" t="str">
        <f>_xlfn.TEXTAFTER(J786,"-")</f>
        <v>DRIV-DIFF</v>
      </c>
      <c r="G786" t="s">
        <v>2695</v>
      </c>
      <c r="H786" t="s">
        <v>2696</v>
      </c>
      <c r="I786" t="s">
        <v>4438</v>
      </c>
      <c r="J786" s="7" t="s">
        <v>470</v>
      </c>
      <c r="K786" t="s">
        <v>2638</v>
      </c>
      <c r="L786" t="s">
        <v>180</v>
      </c>
      <c r="M786" t="s">
        <v>4439</v>
      </c>
      <c r="N786" t="s">
        <v>2640</v>
      </c>
      <c r="O786" t="s">
        <v>2653</v>
      </c>
      <c r="P786" t="s">
        <v>2642</v>
      </c>
      <c r="Q786" t="s">
        <v>2640</v>
      </c>
      <c r="R786" t="s">
        <v>5096</v>
      </c>
      <c r="S786" t="s">
        <v>2655</v>
      </c>
      <c r="T786" t="s">
        <v>2656</v>
      </c>
      <c r="U786" t="s">
        <v>2657</v>
      </c>
      <c r="V786" s="7" t="s">
        <v>471</v>
      </c>
      <c r="W786" s="8">
        <v>16000</v>
      </c>
      <c r="X786" t="s">
        <v>5097</v>
      </c>
      <c r="Y786" t="s">
        <v>3883</v>
      </c>
      <c r="Z786" s="8">
        <v>62458.6</v>
      </c>
      <c r="AA786" s="9">
        <v>8.65</v>
      </c>
      <c r="AB786" s="8">
        <v>107594.23</v>
      </c>
      <c r="AD786" s="10">
        <v>4326516</v>
      </c>
      <c r="AE786" s="11">
        <v>45068</v>
      </c>
      <c r="AF786" s="8">
        <v>50349.2</v>
      </c>
      <c r="AG786" s="8">
        <v>3890.5999999999985</v>
      </c>
      <c r="AH786" s="12">
        <v>0.24316249999999992</v>
      </c>
      <c r="AI786" s="8">
        <v>449.78034682080909</v>
      </c>
      <c r="AJ786" s="11">
        <v>46674.780346840278</v>
      </c>
      <c r="AK786" s="11">
        <v>48298</v>
      </c>
      <c r="AL786" s="10">
        <v>-1624</v>
      </c>
      <c r="AM786">
        <v>80390.05</v>
      </c>
      <c r="AN786">
        <v>1.8775531250000004</v>
      </c>
      <c r="AO786" s="40" t="str">
        <f>E786&amp;F786&amp;U786</f>
        <v>2BWDRIV-DIFF</v>
      </c>
      <c r="AP786" s="40" t="str">
        <f>_xlfn.XLOOKUP(AO786,CrossRef!N:N,CrossRef!A:A,"NOT FOUND",0)</f>
        <v>2BW325800</v>
      </c>
      <c r="AQ786" s="40" t="str">
        <f>IFERROR(_xlfn.XLOOKUP(AO786,CrossRef!$N:$N,CrossRef!$E:$E,"Not Found"),"-")</f>
        <v>789C</v>
      </c>
      <c r="AR786" s="40" t="str">
        <f>IFERROR(_xlfn.XLOOKUP(AO786,CrossRef!$N:$N,CrossRef!$G:$G,"Not Found"),"-")</f>
        <v>3258 - DIFFERENTIAL</v>
      </c>
      <c r="AS786" s="40" t="str">
        <f>IFERROR(_xlfn.XLOOKUP(AO786,CrossRef!$N:$N,CrossRef!$H:$H,"Not Found"),"-")</f>
        <v>00 - (NONE)</v>
      </c>
    </row>
    <row r="787" spans="1:45" hidden="1" x14ac:dyDescent="0.3">
      <c r="A787" s="38" t="str">
        <f>E787&amp;F787&amp;U787</f>
        <v>2BWDRIV-FIDVRHR</v>
      </c>
      <c r="B787" s="38" t="str">
        <f>I787&amp;D787&amp;C787</f>
        <v>TD61354008RI</v>
      </c>
      <c r="C787" s="38" t="str">
        <f>_xlfn.XLOOKUP(A787,CrossRef!N:N,CrossRef!D:D,"",0)</f>
        <v>RI</v>
      </c>
      <c r="D787" s="38" t="str">
        <f>_xlfn.XLOOKUP(A787,CrossRef!N:N,CrossRef!C:C,"",0)</f>
        <v>4008</v>
      </c>
      <c r="E787" s="38" t="str">
        <f>LEFT(M787,3)</f>
        <v>2BW</v>
      </c>
      <c r="F787" s="38" t="str">
        <f>_xlfn.TEXTAFTER(J787,"-")</f>
        <v>DRIV-FIDV</v>
      </c>
      <c r="G787" t="s">
        <v>2695</v>
      </c>
      <c r="H787" t="s">
        <v>2696</v>
      </c>
      <c r="I787" t="s">
        <v>4438</v>
      </c>
      <c r="J787" s="7" t="s">
        <v>593</v>
      </c>
      <c r="K787" t="s">
        <v>2638</v>
      </c>
      <c r="L787" t="s">
        <v>180</v>
      </c>
      <c r="M787" t="s">
        <v>4439</v>
      </c>
      <c r="N787" t="s">
        <v>2640</v>
      </c>
      <c r="O787" t="s">
        <v>2653</v>
      </c>
      <c r="P787" t="s">
        <v>2642</v>
      </c>
      <c r="Q787" t="s">
        <v>2640</v>
      </c>
      <c r="R787" t="s">
        <v>5098</v>
      </c>
      <c r="S787" t="s">
        <v>2655</v>
      </c>
      <c r="T787" t="s">
        <v>2682</v>
      </c>
      <c r="U787" t="s">
        <v>494</v>
      </c>
      <c r="V787" s="7" t="s">
        <v>495</v>
      </c>
      <c r="W787" s="8">
        <v>16000</v>
      </c>
      <c r="X787" t="s">
        <v>5099</v>
      </c>
      <c r="Y787" t="s">
        <v>4334</v>
      </c>
      <c r="Z787" s="8">
        <v>62458.6</v>
      </c>
      <c r="AA787" s="9">
        <v>8.65</v>
      </c>
      <c r="AB787" s="8">
        <v>149660.49</v>
      </c>
      <c r="AD787" s="10">
        <v>4336716</v>
      </c>
      <c r="AE787" s="11">
        <v>45063</v>
      </c>
      <c r="AF787" s="8">
        <v>50349.2</v>
      </c>
      <c r="AG787" s="8">
        <v>3890.5999999999985</v>
      </c>
      <c r="AH787" s="12">
        <v>0.24316249999999992</v>
      </c>
      <c r="AI787" s="8">
        <v>449.78034682080909</v>
      </c>
      <c r="AJ787" s="11">
        <v>46674.780346840278</v>
      </c>
      <c r="AK787" s="11">
        <v>48298</v>
      </c>
      <c r="AL787" s="10">
        <v>-1624</v>
      </c>
      <c r="AM787">
        <v>80390.05</v>
      </c>
      <c r="AN787">
        <v>1.8775531250000004</v>
      </c>
      <c r="AO787" s="40" t="str">
        <f>E787&amp;F787&amp;U787</f>
        <v>2BWDRIV-FIDVRHR</v>
      </c>
      <c r="AP787" s="40" t="str">
        <f>_xlfn.XLOOKUP(AO787,CrossRef!N:N,CrossRef!A:A,"NOT FOUND",0)</f>
        <v>2BW4008RI</v>
      </c>
      <c r="AQ787" s="40" t="str">
        <f>IFERROR(_xlfn.XLOOKUP(AO787,CrossRef!$N:$N,CrossRef!$E:$E,"Not Found"),"-")</f>
        <v>789C</v>
      </c>
      <c r="AR787" s="40" t="str">
        <f>IFERROR(_xlfn.XLOOKUP(AO787,CrossRef!$N:$N,CrossRef!$G:$G,"Not Found"),"-")</f>
        <v>4008 - FINAL DRIVE, BRAKE &amp; WHEEL</v>
      </c>
      <c r="AS787" s="40" t="str">
        <f>IFERROR(_xlfn.XLOOKUP(AO787,CrossRef!$N:$N,CrossRef!$H:$H,"Not Found"),"-")</f>
        <v>RI - RIGHT</v>
      </c>
    </row>
    <row r="788" spans="1:45" hidden="1" x14ac:dyDescent="0.3">
      <c r="A788" s="38" t="str">
        <f>E788&amp;F788&amp;U788</f>
        <v>R9HDRIV-FIDVLH</v>
      </c>
      <c r="B788" s="38" t="str">
        <f>I788&amp;D788&amp;C788</f>
        <v>GD13444050LT</v>
      </c>
      <c r="C788" s="38" t="str">
        <f>_xlfn.XLOOKUP(A788,CrossRef!N:N,CrossRef!D:D,"",0)</f>
        <v>LT</v>
      </c>
      <c r="D788" s="38" t="str">
        <f>_xlfn.XLOOKUP(A788,CrossRef!N:N,CrossRef!C:C,"",0)</f>
        <v>4050</v>
      </c>
      <c r="E788" s="38" t="str">
        <f>LEFT(M788,3)</f>
        <v>R9H</v>
      </c>
      <c r="F788" s="38" t="str">
        <f>_xlfn.TEXTAFTER(J788,"-")</f>
        <v>DRIV-FIDV</v>
      </c>
      <c r="G788" t="s">
        <v>2648</v>
      </c>
      <c r="H788" t="s">
        <v>2649</v>
      </c>
      <c r="I788" t="s">
        <v>2703</v>
      </c>
      <c r="J788" s="7" t="s">
        <v>526</v>
      </c>
      <c r="K788" t="s">
        <v>2638</v>
      </c>
      <c r="L788" t="s">
        <v>87</v>
      </c>
      <c r="M788" t="s">
        <v>2704</v>
      </c>
      <c r="N788" t="s">
        <v>2640</v>
      </c>
      <c r="O788" t="s">
        <v>2653</v>
      </c>
      <c r="P788" t="s">
        <v>2642</v>
      </c>
      <c r="Q788" t="s">
        <v>2640</v>
      </c>
      <c r="R788" t="s">
        <v>5100</v>
      </c>
      <c r="S788" t="s">
        <v>2655</v>
      </c>
      <c r="T788" t="s">
        <v>3213</v>
      </c>
      <c r="U788" t="s">
        <v>59</v>
      </c>
      <c r="V788" s="7" t="s">
        <v>503</v>
      </c>
      <c r="W788" s="8">
        <v>16000</v>
      </c>
      <c r="X788" t="s">
        <v>5101</v>
      </c>
      <c r="Y788" t="s">
        <v>5102</v>
      </c>
      <c r="Z788" s="8">
        <v>55330.5</v>
      </c>
      <c r="AA788" s="9">
        <v>12.21</v>
      </c>
      <c r="AB788" s="8">
        <v>28107.98</v>
      </c>
      <c r="AD788" s="10">
        <v>0</v>
      </c>
      <c r="AE788" s="11"/>
      <c r="AF788" s="8">
        <v>43245</v>
      </c>
      <c r="AG788" s="8">
        <v>3914.5</v>
      </c>
      <c r="AH788" s="12">
        <v>0.24465624999999999</v>
      </c>
      <c r="AI788" s="8">
        <v>320.59787059787055</v>
      </c>
      <c r="AJ788" s="11">
        <v>46545.59787060185</v>
      </c>
      <c r="AK788" s="11">
        <v>46700</v>
      </c>
      <c r="AL788" s="10">
        <v>-155</v>
      </c>
      <c r="AM788">
        <v>61130.25</v>
      </c>
      <c r="AN788">
        <v>1.117828125</v>
      </c>
      <c r="AO788" s="40" t="str">
        <f>E788&amp;F788&amp;U788</f>
        <v>R9HDRIV-FIDVLH</v>
      </c>
      <c r="AP788" s="40" t="str">
        <f>_xlfn.XLOOKUP(AO788,CrossRef!N:N,CrossRef!A:A,"NOT FOUND",0)</f>
        <v>R9H4050LT</v>
      </c>
      <c r="AQ788" s="40" t="str">
        <f>IFERROR(_xlfn.XLOOKUP(AO788,CrossRef!$N:$N,CrossRef!$E:$E,"Not Found"),"-")</f>
        <v>16M</v>
      </c>
      <c r="AR788" s="40" t="str">
        <f>IFERROR(_xlfn.XLOOKUP(AO788,CrossRef!$N:$N,CrossRef!$G:$G,"Not Found"),"-")</f>
        <v>4050 - FINAL DRIVE</v>
      </c>
      <c r="AS788" s="40" t="str">
        <f>IFERROR(_xlfn.XLOOKUP(AO788,CrossRef!$N:$N,CrossRef!$H:$H,"Not Found"),"-")</f>
        <v>LT - LEFT</v>
      </c>
    </row>
    <row r="789" spans="1:45" hidden="1" x14ac:dyDescent="0.3">
      <c r="A789" s="38" t="str">
        <f>E789&amp;F789&amp;U789</f>
        <v>R9HDRIV-FIDVRH</v>
      </c>
      <c r="B789" s="38" t="str">
        <f>I789&amp;D789&amp;C789</f>
        <v>GD13444050RI</v>
      </c>
      <c r="C789" s="38" t="str">
        <f>_xlfn.XLOOKUP(A789,CrossRef!N:N,CrossRef!D:D,"",0)</f>
        <v>RI</v>
      </c>
      <c r="D789" s="38" t="str">
        <f>_xlfn.XLOOKUP(A789,CrossRef!N:N,CrossRef!C:C,"",0)</f>
        <v>4050</v>
      </c>
      <c r="E789" s="38" t="str">
        <f>LEFT(M789,3)</f>
        <v>R9H</v>
      </c>
      <c r="F789" s="38" t="str">
        <f>_xlfn.TEXTAFTER(J789,"-")</f>
        <v>DRIV-FIDV</v>
      </c>
      <c r="G789" t="s">
        <v>2648</v>
      </c>
      <c r="H789" t="s">
        <v>2649</v>
      </c>
      <c r="I789" t="s">
        <v>2703</v>
      </c>
      <c r="J789" s="7" t="s">
        <v>526</v>
      </c>
      <c r="K789" t="s">
        <v>2638</v>
      </c>
      <c r="L789" t="s">
        <v>87</v>
      </c>
      <c r="M789" t="s">
        <v>2704</v>
      </c>
      <c r="N789" t="s">
        <v>2640</v>
      </c>
      <c r="O789" t="s">
        <v>2653</v>
      </c>
      <c r="P789" t="s">
        <v>2642</v>
      </c>
      <c r="Q789" t="s">
        <v>2640</v>
      </c>
      <c r="R789" t="s">
        <v>5103</v>
      </c>
      <c r="S789" t="s">
        <v>2655</v>
      </c>
      <c r="T789" t="s">
        <v>3213</v>
      </c>
      <c r="U789" t="s">
        <v>63</v>
      </c>
      <c r="V789" s="7" t="s">
        <v>502</v>
      </c>
      <c r="W789" s="8">
        <v>16000</v>
      </c>
      <c r="X789" t="s">
        <v>5104</v>
      </c>
      <c r="Y789" t="s">
        <v>5105</v>
      </c>
      <c r="Z789" s="8">
        <v>55330.5</v>
      </c>
      <c r="AA789" s="9">
        <v>12.21</v>
      </c>
      <c r="AB789" s="8">
        <v>28107.98</v>
      </c>
      <c r="AD789" s="10">
        <v>0</v>
      </c>
      <c r="AE789" s="11"/>
      <c r="AF789" s="8">
        <v>43245</v>
      </c>
      <c r="AG789" s="8">
        <v>3914.5</v>
      </c>
      <c r="AH789" s="12">
        <v>0.24465624999999999</v>
      </c>
      <c r="AI789" s="8">
        <v>320.59787059787055</v>
      </c>
      <c r="AJ789" s="11">
        <v>46545.59787060185</v>
      </c>
      <c r="AK789" s="11">
        <v>46700</v>
      </c>
      <c r="AL789" s="10">
        <v>-155</v>
      </c>
      <c r="AM789">
        <v>61130.25</v>
      </c>
      <c r="AN789">
        <v>1.117828125</v>
      </c>
      <c r="AO789" s="40" t="str">
        <f>E789&amp;F789&amp;U789</f>
        <v>R9HDRIV-FIDVRH</v>
      </c>
      <c r="AP789" s="40" t="str">
        <f>_xlfn.XLOOKUP(AO789,CrossRef!N:N,CrossRef!A:A,"NOT FOUND",0)</f>
        <v>R9H4050RI</v>
      </c>
      <c r="AQ789" s="40" t="str">
        <f>IFERROR(_xlfn.XLOOKUP(AO789,CrossRef!$N:$N,CrossRef!$E:$E,"Not Found"),"-")</f>
        <v>16M</v>
      </c>
      <c r="AR789" s="40" t="str">
        <f>IFERROR(_xlfn.XLOOKUP(AO789,CrossRef!$N:$N,CrossRef!$G:$G,"Not Found"),"-")</f>
        <v>4050 - FINAL DRIVE</v>
      </c>
      <c r="AS789" s="40" t="str">
        <f>IFERROR(_xlfn.XLOOKUP(AO789,CrossRef!$N:$N,CrossRef!$H:$H,"Not Found"),"-")</f>
        <v>RI - RIGHT</v>
      </c>
    </row>
    <row r="790" spans="1:45" hidden="1" x14ac:dyDescent="0.3">
      <c r="A790" s="38" t="str">
        <f>E790&amp;F790&amp;U790</f>
        <v>R9HDRIV-TANDLH</v>
      </c>
      <c r="B790" s="38" t="str">
        <f>I790&amp;D790&amp;C790</f>
        <v>GD1344</v>
      </c>
      <c r="C790" s="38" t="str">
        <f>_xlfn.XLOOKUP(A790,CrossRef!N:N,CrossRef!D:D,"",0)</f>
        <v/>
      </c>
      <c r="D790" s="38" t="str">
        <f>_xlfn.XLOOKUP(A790,CrossRef!N:N,CrossRef!C:C,"",0)</f>
        <v/>
      </c>
      <c r="E790" s="38" t="str">
        <f>LEFT(M790,3)</f>
        <v>R9H</v>
      </c>
      <c r="F790" s="38" t="str">
        <f>_xlfn.TEXTAFTER(J790,"-")</f>
        <v>DRIV-TAND</v>
      </c>
      <c r="G790" t="s">
        <v>2648</v>
      </c>
      <c r="H790" t="s">
        <v>2649</v>
      </c>
      <c r="I790" t="s">
        <v>2703</v>
      </c>
      <c r="J790" s="7" t="s">
        <v>891</v>
      </c>
      <c r="K790" t="s">
        <v>2638</v>
      </c>
      <c r="L790" t="s">
        <v>87</v>
      </c>
      <c r="M790" t="s">
        <v>2704</v>
      </c>
      <c r="N790" t="s">
        <v>2640</v>
      </c>
      <c r="O790" t="s">
        <v>2653</v>
      </c>
      <c r="P790" t="s">
        <v>2642</v>
      </c>
      <c r="Q790" t="s">
        <v>2640</v>
      </c>
      <c r="R790" t="s">
        <v>5106</v>
      </c>
      <c r="S790" t="s">
        <v>2671</v>
      </c>
      <c r="T790" t="s">
        <v>5107</v>
      </c>
      <c r="U790" t="s">
        <v>59</v>
      </c>
      <c r="V790" s="7" t="s">
        <v>884</v>
      </c>
      <c r="W790" s="8">
        <v>16000</v>
      </c>
      <c r="X790" t="s">
        <v>5108</v>
      </c>
      <c r="Y790" t="s">
        <v>5109</v>
      </c>
      <c r="Z790" s="8">
        <v>55330.5</v>
      </c>
      <c r="AA790" s="9">
        <v>12.21</v>
      </c>
      <c r="AB790" s="8">
        <v>17954.09</v>
      </c>
      <c r="AD790" s="10">
        <v>0</v>
      </c>
      <c r="AE790" s="11"/>
      <c r="AF790" s="8">
        <v>43245</v>
      </c>
      <c r="AG790" s="8">
        <v>3914.5</v>
      </c>
      <c r="AH790" s="12">
        <v>0.24465624999999999</v>
      </c>
      <c r="AI790" s="8">
        <v>320.59787059787055</v>
      </c>
      <c r="AJ790" s="11">
        <v>46545.59787060185</v>
      </c>
      <c r="AK790" s="11">
        <v>46700</v>
      </c>
      <c r="AL790" s="10">
        <v>-155</v>
      </c>
      <c r="AM790">
        <v>61130.25</v>
      </c>
      <c r="AN790">
        <v>1.117828125</v>
      </c>
      <c r="AO790" s="40" t="str">
        <f>E790&amp;F790&amp;U790</f>
        <v>R9HDRIV-TANDLH</v>
      </c>
      <c r="AP790" s="40" t="str">
        <f>_xlfn.XLOOKUP(AO790,CrossRef!N:N,CrossRef!A:A,"NOT FOUND",0)</f>
        <v>NOT FOUND</v>
      </c>
      <c r="AQ790" s="40" t="str">
        <f>IFERROR(_xlfn.XLOOKUP(AO790,CrossRef!$N:$N,CrossRef!$E:$E,"Not Found"),"-")</f>
        <v>Not Found</v>
      </c>
      <c r="AR790" s="40" t="str">
        <f>IFERROR(_xlfn.XLOOKUP(AO790,CrossRef!$N:$N,CrossRef!$G:$G,"Not Found"),"-")</f>
        <v>Not Found</v>
      </c>
      <c r="AS790" s="40" t="str">
        <f>IFERROR(_xlfn.XLOOKUP(AO790,CrossRef!$N:$N,CrossRef!$H:$H,"Not Found"),"-")</f>
        <v>Not Found</v>
      </c>
    </row>
    <row r="791" spans="1:45" hidden="1" x14ac:dyDescent="0.3">
      <c r="A791" s="38" t="str">
        <f>E791&amp;F791&amp;U791</f>
        <v>R9HDRIV-TANDRH</v>
      </c>
      <c r="B791" s="38" t="str">
        <f>I791&amp;D791&amp;C791</f>
        <v>GD1344</v>
      </c>
      <c r="C791" s="38" t="str">
        <f>_xlfn.XLOOKUP(A791,CrossRef!N:N,CrossRef!D:D,"",0)</f>
        <v/>
      </c>
      <c r="D791" s="38" t="str">
        <f>_xlfn.XLOOKUP(A791,CrossRef!N:N,CrossRef!C:C,"",0)</f>
        <v/>
      </c>
      <c r="E791" s="38" t="str">
        <f>LEFT(M791,3)</f>
        <v>R9H</v>
      </c>
      <c r="F791" s="38" t="str">
        <f>_xlfn.TEXTAFTER(J791,"-")</f>
        <v>DRIV-TAND</v>
      </c>
      <c r="G791" t="s">
        <v>2648</v>
      </c>
      <c r="H791" t="s">
        <v>2649</v>
      </c>
      <c r="I791" t="s">
        <v>2703</v>
      </c>
      <c r="J791" s="7" t="s">
        <v>891</v>
      </c>
      <c r="K791" t="s">
        <v>2638</v>
      </c>
      <c r="L791" t="s">
        <v>87</v>
      </c>
      <c r="M791" t="s">
        <v>2704</v>
      </c>
      <c r="N791" t="s">
        <v>2640</v>
      </c>
      <c r="O791" t="s">
        <v>2653</v>
      </c>
      <c r="P791" t="s">
        <v>2642</v>
      </c>
      <c r="Q791" t="s">
        <v>2640</v>
      </c>
      <c r="R791" t="s">
        <v>5110</v>
      </c>
      <c r="S791" t="s">
        <v>2671</v>
      </c>
      <c r="T791" t="s">
        <v>5107</v>
      </c>
      <c r="U791" t="s">
        <v>63</v>
      </c>
      <c r="V791" s="7" t="s">
        <v>886</v>
      </c>
      <c r="W791" s="8">
        <v>16000</v>
      </c>
      <c r="X791" t="s">
        <v>5111</v>
      </c>
      <c r="Y791" t="s">
        <v>5112</v>
      </c>
      <c r="Z791" s="8">
        <v>55330.5</v>
      </c>
      <c r="AA791" s="9">
        <v>12.21</v>
      </c>
      <c r="AB791" s="8">
        <v>17954.09</v>
      </c>
      <c r="AD791" s="10">
        <v>0</v>
      </c>
      <c r="AE791" s="11"/>
      <c r="AF791" s="8">
        <v>43245</v>
      </c>
      <c r="AG791" s="8">
        <v>3914.5</v>
      </c>
      <c r="AH791" s="12">
        <v>0.24465624999999999</v>
      </c>
      <c r="AI791" s="8">
        <v>320.59787059787055</v>
      </c>
      <c r="AJ791" s="11">
        <v>46545.59787060185</v>
      </c>
      <c r="AK791" s="11">
        <v>46700</v>
      </c>
      <c r="AL791" s="10">
        <v>-155</v>
      </c>
      <c r="AM791">
        <v>61130.25</v>
      </c>
      <c r="AN791">
        <v>1.117828125</v>
      </c>
      <c r="AO791" s="40" t="str">
        <f>E791&amp;F791&amp;U791</f>
        <v>R9HDRIV-TANDRH</v>
      </c>
      <c r="AP791" s="40" t="str">
        <f>_xlfn.XLOOKUP(AO791,CrossRef!N:N,CrossRef!A:A,"NOT FOUND",0)</f>
        <v>NOT FOUND</v>
      </c>
      <c r="AQ791" s="40" t="str">
        <f>IFERROR(_xlfn.XLOOKUP(AO791,CrossRef!$N:$N,CrossRef!$E:$E,"Not Found"),"-")</f>
        <v>Not Found</v>
      </c>
      <c r="AR791" s="40" t="str">
        <f>IFERROR(_xlfn.XLOOKUP(AO791,CrossRef!$N:$N,CrossRef!$G:$G,"Not Found"),"-")</f>
        <v>Not Found</v>
      </c>
      <c r="AS791" s="40" t="str">
        <f>IFERROR(_xlfn.XLOOKUP(AO791,CrossRef!$N:$N,CrossRef!$H:$H,"Not Found"),"-")</f>
        <v>Not Found</v>
      </c>
    </row>
    <row r="792" spans="1:45" hidden="1" x14ac:dyDescent="0.3">
      <c r="A792" s="38" t="str">
        <f>E792&amp;F792&amp;U792</f>
        <v>SPDSURE-SPSNLHF</v>
      </c>
      <c r="B792" s="38" t="str">
        <f>I792&amp;D792&amp;C792</f>
        <v>TD66537201LF</v>
      </c>
      <c r="C792" s="38" t="str">
        <f>_xlfn.XLOOKUP(A792,CrossRef!N:N,CrossRef!D:D,"",0)</f>
        <v>LF</v>
      </c>
      <c r="D792" s="38" t="str">
        <f>_xlfn.XLOOKUP(A792,CrossRef!N:N,CrossRef!C:C,"",0)</f>
        <v>7201</v>
      </c>
      <c r="E792" s="38" t="str">
        <f>LEFT(M792,3)</f>
        <v>SPD</v>
      </c>
      <c r="F792" s="38" t="str">
        <f>_xlfn.TEXTAFTER(J792,"-")</f>
        <v>SURE-SPSN</v>
      </c>
      <c r="G792" t="s">
        <v>2725</v>
      </c>
      <c r="H792" t="s">
        <v>2726</v>
      </c>
      <c r="I792" t="s">
        <v>5113</v>
      </c>
      <c r="J792" s="7" t="s">
        <v>1525</v>
      </c>
      <c r="K792" t="s">
        <v>2638</v>
      </c>
      <c r="L792" t="s">
        <v>190</v>
      </c>
      <c r="M792" t="s">
        <v>5114</v>
      </c>
      <c r="N792" t="s">
        <v>2640</v>
      </c>
      <c r="O792" t="s">
        <v>2871</v>
      </c>
      <c r="P792" t="s">
        <v>2642</v>
      </c>
      <c r="Q792" t="s">
        <v>2640</v>
      </c>
      <c r="R792" t="s">
        <v>5115</v>
      </c>
      <c r="S792" t="s">
        <v>2657</v>
      </c>
      <c r="T792" t="s">
        <v>2657</v>
      </c>
      <c r="U792" t="s">
        <v>485</v>
      </c>
      <c r="V792" s="7" t="s">
        <v>1526</v>
      </c>
      <c r="W792" s="8">
        <v>18000</v>
      </c>
      <c r="X792" t="s">
        <v>5116</v>
      </c>
      <c r="Y792" t="s">
        <v>5117</v>
      </c>
      <c r="Z792" s="8">
        <v>38083</v>
      </c>
      <c r="AA792" s="9">
        <v>6.68</v>
      </c>
      <c r="AB792" s="8">
        <v>33408.620000000003</v>
      </c>
      <c r="AD792" s="10">
        <v>0</v>
      </c>
      <c r="AE792" s="11"/>
      <c r="AF792" s="8">
        <v>24000</v>
      </c>
      <c r="AG792" s="8">
        <v>3917</v>
      </c>
      <c r="AH792" s="12">
        <v>0.21761111111111112</v>
      </c>
      <c r="AI792" s="8">
        <v>586.37724550898201</v>
      </c>
      <c r="AJ792" s="11">
        <v>46811.377245520831</v>
      </c>
      <c r="AK792" s="11">
        <v>46632</v>
      </c>
      <c r="AL792" s="10">
        <v>179</v>
      </c>
      <c r="AM792">
        <v>40801.760000000002</v>
      </c>
      <c r="AN792">
        <v>0.93343111111111121</v>
      </c>
      <c r="AO792" s="40" t="str">
        <f>E792&amp;F792&amp;U792</f>
        <v>SPDSURE-SPSNLHF</v>
      </c>
      <c r="AP792" s="40" t="str">
        <f>_xlfn.XLOOKUP(AO792,CrossRef!N:N,CrossRef!A:A,"NOT FOUND",0)</f>
        <v>SPD7201LF</v>
      </c>
      <c r="AQ792" s="40" t="str">
        <f>IFERROR(_xlfn.XLOOKUP(AO792,CrossRef!$N:$N,CrossRef!$E:$E,"Not Found"),"-")</f>
        <v>789D</v>
      </c>
      <c r="AR792" s="40" t="str">
        <f>IFERROR(_xlfn.XLOOKUP(AO792,CrossRef!$N:$N,CrossRef!$G:$G,"Not Found"),"-")</f>
        <v>7201 - SUSPENSION CYLINDER</v>
      </c>
      <c r="AS792" s="40" t="str">
        <f>IFERROR(_xlfn.XLOOKUP(AO792,CrossRef!$N:$N,CrossRef!$H:$H,"Not Found"),"-")</f>
        <v>LF - LEFT FRONT</v>
      </c>
    </row>
    <row r="793" spans="1:45" hidden="1" x14ac:dyDescent="0.3">
      <c r="A793" s="38" t="str">
        <f>E793&amp;F793&amp;U793</f>
        <v>SPDSURE-SPSNRHF</v>
      </c>
      <c r="B793" s="38" t="str">
        <f>I793&amp;D793&amp;C793</f>
        <v>TD6653</v>
      </c>
      <c r="C793" s="38" t="str">
        <f>_xlfn.XLOOKUP(A793,CrossRef!N:N,CrossRef!D:D,"",0)</f>
        <v/>
      </c>
      <c r="D793" s="38" t="str">
        <f>_xlfn.XLOOKUP(A793,CrossRef!N:N,CrossRef!C:C,"",0)</f>
        <v/>
      </c>
      <c r="E793" s="38" t="str">
        <f>LEFT(M793,3)</f>
        <v>SPD</v>
      </c>
      <c r="F793" s="38" t="str">
        <f>_xlfn.TEXTAFTER(J793,"-")</f>
        <v>SURE-SPSN</v>
      </c>
      <c r="G793" t="s">
        <v>2725</v>
      </c>
      <c r="H793" t="s">
        <v>2726</v>
      </c>
      <c r="I793" t="s">
        <v>5113</v>
      </c>
      <c r="J793" s="7" t="s">
        <v>1525</v>
      </c>
      <c r="K793" t="s">
        <v>2638</v>
      </c>
      <c r="L793" t="s">
        <v>190</v>
      </c>
      <c r="M793" t="s">
        <v>5114</v>
      </c>
      <c r="N793" t="s">
        <v>2640</v>
      </c>
      <c r="O793" t="s">
        <v>2871</v>
      </c>
      <c r="P793" t="s">
        <v>2642</v>
      </c>
      <c r="Q793" t="s">
        <v>2640</v>
      </c>
      <c r="R793" t="s">
        <v>5118</v>
      </c>
      <c r="S793" t="s">
        <v>2657</v>
      </c>
      <c r="T793" t="s">
        <v>2657</v>
      </c>
      <c r="U793" t="s">
        <v>488</v>
      </c>
      <c r="V793" s="7" t="s">
        <v>5119</v>
      </c>
      <c r="W793" s="8">
        <v>18000</v>
      </c>
      <c r="X793" t="s">
        <v>5120</v>
      </c>
      <c r="Y793" t="s">
        <v>5121</v>
      </c>
      <c r="Z793" s="8">
        <v>38083</v>
      </c>
      <c r="AA793" s="9">
        <v>6.68</v>
      </c>
      <c r="AB793" s="8">
        <v>33408.620000000003</v>
      </c>
      <c r="AD793" s="10">
        <v>0</v>
      </c>
      <c r="AE793" s="11"/>
      <c r="AF793" s="8">
        <v>24000</v>
      </c>
      <c r="AG793" s="8">
        <v>3917</v>
      </c>
      <c r="AH793" s="12">
        <v>0.21761111111111112</v>
      </c>
      <c r="AI793" s="8">
        <v>586.37724550898201</v>
      </c>
      <c r="AJ793" s="11">
        <v>46811.377245520831</v>
      </c>
      <c r="AK793" s="11">
        <v>46632</v>
      </c>
      <c r="AL793" s="10">
        <v>179</v>
      </c>
      <c r="AM793">
        <v>40801.760000000002</v>
      </c>
      <c r="AN793">
        <v>0.93343111111111121</v>
      </c>
      <c r="AO793" s="40" t="str">
        <f>E793&amp;F793&amp;U793</f>
        <v>SPDSURE-SPSNRHF</v>
      </c>
      <c r="AP793" s="40" t="str">
        <f>_xlfn.XLOOKUP(AO793,CrossRef!N:N,CrossRef!A:A,"NOT FOUND",0)</f>
        <v>NOT FOUND</v>
      </c>
      <c r="AQ793" s="40" t="str">
        <f>IFERROR(_xlfn.XLOOKUP(AO793,CrossRef!$N:$N,CrossRef!$E:$E,"Not Found"),"-")</f>
        <v>Not Found</v>
      </c>
      <c r="AR793" s="40" t="str">
        <f>IFERROR(_xlfn.XLOOKUP(AO793,CrossRef!$N:$N,CrossRef!$G:$G,"Not Found"),"-")</f>
        <v>Not Found</v>
      </c>
      <c r="AS793" s="40" t="str">
        <f>IFERROR(_xlfn.XLOOKUP(AO793,CrossRef!$N:$N,CrossRef!$H:$H,"Not Found"),"-")</f>
        <v>Not Found</v>
      </c>
    </row>
    <row r="794" spans="1:45" hidden="1" x14ac:dyDescent="0.3">
      <c r="A794" s="38" t="str">
        <f>E794&amp;F794&amp;U794</f>
        <v>RABDRIV-TMSN</v>
      </c>
      <c r="B794" s="38" t="str">
        <f>I794&amp;D794&amp;C794</f>
        <v>DZ8188300600</v>
      </c>
      <c r="C794" s="38" t="str">
        <f>_xlfn.XLOOKUP(A794,CrossRef!N:N,CrossRef!D:D,"",0)</f>
        <v>00</v>
      </c>
      <c r="D794" s="38" t="str">
        <f>_xlfn.XLOOKUP(A794,CrossRef!N:N,CrossRef!C:C,"",0)</f>
        <v>3006</v>
      </c>
      <c r="E794" s="38" t="str">
        <f>LEFT(M794,3)</f>
        <v>RAB</v>
      </c>
      <c r="F794" s="38" t="str">
        <f>_xlfn.TEXTAFTER(J794,"-")</f>
        <v>DRIV-TMSN</v>
      </c>
      <c r="G794" t="s">
        <v>2648</v>
      </c>
      <c r="H794" t="s">
        <v>2649</v>
      </c>
      <c r="I794" t="s">
        <v>5122</v>
      </c>
      <c r="J794" s="7" t="s">
        <v>1527</v>
      </c>
      <c r="K794" t="s">
        <v>2638</v>
      </c>
      <c r="L794" t="s">
        <v>34</v>
      </c>
      <c r="M794" t="s">
        <v>5123</v>
      </c>
      <c r="N794" t="s">
        <v>2640</v>
      </c>
      <c r="O794" t="s">
        <v>2653</v>
      </c>
      <c r="P794" t="s">
        <v>2642</v>
      </c>
      <c r="Q794" t="s">
        <v>2640</v>
      </c>
      <c r="R794" t="s">
        <v>5124</v>
      </c>
      <c r="S794" t="s">
        <v>2655</v>
      </c>
      <c r="T794" t="s">
        <v>2818</v>
      </c>
      <c r="U794" t="s">
        <v>2657</v>
      </c>
      <c r="V794" s="7" t="s">
        <v>306</v>
      </c>
      <c r="W794" s="8">
        <v>14000</v>
      </c>
      <c r="X794" t="s">
        <v>5125</v>
      </c>
      <c r="Y794" t="s">
        <v>4483</v>
      </c>
      <c r="Z794" s="8">
        <v>25419</v>
      </c>
      <c r="AA794" s="9">
        <v>13.09</v>
      </c>
      <c r="AB794" s="8">
        <v>88125.55</v>
      </c>
      <c r="AD794" s="10">
        <v>4568892</v>
      </c>
      <c r="AE794" s="11">
        <v>45538</v>
      </c>
      <c r="AF794" s="8">
        <v>15346.3</v>
      </c>
      <c r="AG794" s="8">
        <v>3927.2999999999993</v>
      </c>
      <c r="AH794" s="12">
        <v>0.28052142857142853</v>
      </c>
      <c r="AI794" s="8">
        <v>300.02291825821231</v>
      </c>
      <c r="AJ794" s="11">
        <v>46525.022918252318</v>
      </c>
      <c r="AK794" s="11">
        <v>47436</v>
      </c>
      <c r="AL794" s="10">
        <v>-911</v>
      </c>
      <c r="AM794">
        <v>41270.99</v>
      </c>
      <c r="AN794">
        <v>1.8517635714285714</v>
      </c>
      <c r="AO794" s="40" t="str">
        <f>E794&amp;F794&amp;U794</f>
        <v>RABDRIV-TMSN</v>
      </c>
      <c r="AP794" s="40" t="str">
        <f>_xlfn.XLOOKUP(AO794,CrossRef!N:N,CrossRef!A:A,"NOT FOUND",0)</f>
        <v>RAB300600</v>
      </c>
      <c r="AQ794" s="40" t="str">
        <f>IFERROR(_xlfn.XLOOKUP(AO794,CrossRef!$N:$N,CrossRef!$E:$E,"Not Found"),"-")</f>
        <v>D10T2</v>
      </c>
      <c r="AR794" s="40" t="str">
        <f>IFERROR(_xlfn.XLOOKUP(AO794,CrossRef!$N:$N,CrossRef!$G:$G,"Not Found"),"-")</f>
        <v>3006 - TRANSMISSION &amp; DIFFERENTIAL UNIT</v>
      </c>
      <c r="AS794" s="40" t="str">
        <f>IFERROR(_xlfn.XLOOKUP(AO794,CrossRef!$N:$N,CrossRef!$H:$H,"Not Found"),"-")</f>
        <v>00 - (NONE)</v>
      </c>
    </row>
    <row r="795" spans="1:45" hidden="1" x14ac:dyDescent="0.3">
      <c r="A795" s="38" t="str">
        <f>E795&amp;F795&amp;U795</f>
        <v>RABDRIV-TQCV</v>
      </c>
      <c r="B795" s="38" t="str">
        <f>I795&amp;D795&amp;C795</f>
        <v>DZ8188310100</v>
      </c>
      <c r="C795" s="38" t="str">
        <f>_xlfn.XLOOKUP(A795,CrossRef!N:N,CrossRef!D:D,"",0)</f>
        <v>00</v>
      </c>
      <c r="D795" s="38" t="str">
        <f>_xlfn.XLOOKUP(A795,CrossRef!N:N,CrossRef!C:C,"",0)</f>
        <v>3101</v>
      </c>
      <c r="E795" s="38" t="str">
        <f>LEFT(M795,3)</f>
        <v>RAB</v>
      </c>
      <c r="F795" s="38" t="str">
        <f>_xlfn.TEXTAFTER(J795,"-")</f>
        <v>DRIV-TQCV</v>
      </c>
      <c r="G795" t="s">
        <v>2648</v>
      </c>
      <c r="H795" t="s">
        <v>2649</v>
      </c>
      <c r="I795" t="s">
        <v>5122</v>
      </c>
      <c r="J795" s="7" t="s">
        <v>1528</v>
      </c>
      <c r="K795" t="s">
        <v>2638</v>
      </c>
      <c r="L795" t="s">
        <v>34</v>
      </c>
      <c r="M795" t="s">
        <v>5123</v>
      </c>
      <c r="N795" t="s">
        <v>2640</v>
      </c>
      <c r="O795" t="s">
        <v>2653</v>
      </c>
      <c r="P795" t="s">
        <v>2642</v>
      </c>
      <c r="Q795" t="s">
        <v>2640</v>
      </c>
      <c r="R795" t="s">
        <v>5126</v>
      </c>
      <c r="S795" t="s">
        <v>2655</v>
      </c>
      <c r="T795" t="s">
        <v>2678</v>
      </c>
      <c r="U795" t="s">
        <v>2657</v>
      </c>
      <c r="V795" s="7" t="s">
        <v>365</v>
      </c>
      <c r="W795" s="8">
        <v>14000</v>
      </c>
      <c r="X795" t="s">
        <v>5127</v>
      </c>
      <c r="Y795" t="s">
        <v>3459</v>
      </c>
      <c r="Z795" s="8">
        <v>25419</v>
      </c>
      <c r="AA795" s="9">
        <v>13.09</v>
      </c>
      <c r="AB795" s="8">
        <v>62991.56</v>
      </c>
      <c r="AD795" s="10">
        <v>4568889</v>
      </c>
      <c r="AE795" s="11">
        <v>45536</v>
      </c>
      <c r="AF795" s="8">
        <v>15346.3</v>
      </c>
      <c r="AG795" s="8">
        <v>3927.2999999999993</v>
      </c>
      <c r="AH795" s="12">
        <v>0.28052142857142853</v>
      </c>
      <c r="AI795" s="8">
        <v>300.02291825821231</v>
      </c>
      <c r="AJ795" s="11">
        <v>46525.022918252318</v>
      </c>
      <c r="AK795" s="11">
        <v>47436</v>
      </c>
      <c r="AL795" s="10">
        <v>-911</v>
      </c>
      <c r="AM795">
        <v>41270.99</v>
      </c>
      <c r="AN795">
        <v>1.8517635714285714</v>
      </c>
      <c r="AO795" s="40" t="str">
        <f>E795&amp;F795&amp;U795</f>
        <v>RABDRIV-TQCV</v>
      </c>
      <c r="AP795" s="40" t="str">
        <f>_xlfn.XLOOKUP(AO795,CrossRef!N:N,CrossRef!A:A,"NOT FOUND",0)</f>
        <v>RAB310100</v>
      </c>
      <c r="AQ795" s="40" t="str">
        <f>IFERROR(_xlfn.XLOOKUP(AO795,CrossRef!$N:$N,CrossRef!$E:$E,"Not Found"),"-")</f>
        <v>D10T2</v>
      </c>
      <c r="AR795" s="40" t="str">
        <f>IFERROR(_xlfn.XLOOKUP(AO795,CrossRef!$N:$N,CrossRef!$G:$G,"Not Found"),"-")</f>
        <v>3101 - TORQUE CONVERTER</v>
      </c>
      <c r="AS795" s="40" t="str">
        <f>IFERROR(_xlfn.XLOOKUP(AO795,CrossRef!$N:$N,CrossRef!$H:$H,"Not Found"),"-")</f>
        <v>00 - (NONE)</v>
      </c>
    </row>
    <row r="796" spans="1:45" hidden="1" x14ac:dyDescent="0.3">
      <c r="A796" s="38" t="str">
        <f>E796&amp;F796&amp;U796</f>
        <v>FDBENGI-COSY</v>
      </c>
      <c r="B796" s="38" t="str">
        <f>I796&amp;D796&amp;C796</f>
        <v>QTD25135300</v>
      </c>
      <c r="C796" s="38" t="str">
        <f>_xlfn.XLOOKUP(A796,CrossRef!N:N,CrossRef!D:D,"",0)</f>
        <v>00</v>
      </c>
      <c r="D796" s="38" t="str">
        <f>_xlfn.XLOOKUP(A796,CrossRef!N:N,CrossRef!C:C,"",0)</f>
        <v>1353</v>
      </c>
      <c r="E796" s="38" t="str">
        <f>LEFT(M796,3)</f>
        <v>FDB</v>
      </c>
      <c r="F796" s="38" t="str">
        <f>_xlfn.TEXTAFTER(J796,"-")</f>
        <v>ENGI-COSY</v>
      </c>
      <c r="G796" t="s">
        <v>2635</v>
      </c>
      <c r="H796" t="s">
        <v>2636</v>
      </c>
      <c r="I796" t="s">
        <v>3779</v>
      </c>
      <c r="J796" s="7" t="s">
        <v>1529</v>
      </c>
      <c r="K796" t="s">
        <v>2638</v>
      </c>
      <c r="L796" t="s">
        <v>155</v>
      </c>
      <c r="M796" t="s">
        <v>3780</v>
      </c>
      <c r="N796" t="s">
        <v>2640</v>
      </c>
      <c r="O796" t="s">
        <v>2641</v>
      </c>
      <c r="P796" t="s">
        <v>2642</v>
      </c>
      <c r="Q796" t="s">
        <v>2640</v>
      </c>
      <c r="R796" t="s">
        <v>5128</v>
      </c>
      <c r="S796" t="s">
        <v>2655</v>
      </c>
      <c r="T796" t="s">
        <v>3253</v>
      </c>
      <c r="U796" t="s">
        <v>2657</v>
      </c>
      <c r="V796" s="7" t="s">
        <v>278</v>
      </c>
      <c r="W796" s="8">
        <v>17600</v>
      </c>
      <c r="X796" t="s">
        <v>5129</v>
      </c>
      <c r="Y796" t="s">
        <v>3409</v>
      </c>
      <c r="Z796" s="8">
        <v>100857</v>
      </c>
      <c r="AA796" s="9">
        <v>14.23</v>
      </c>
      <c r="AB796" s="8">
        <v>25273.78</v>
      </c>
      <c r="AD796" s="10">
        <v>4348947</v>
      </c>
      <c r="AE796" s="11">
        <v>45078</v>
      </c>
      <c r="AF796" s="8">
        <v>87189</v>
      </c>
      <c r="AG796" s="8">
        <v>3932</v>
      </c>
      <c r="AH796" s="12">
        <v>0.22340909090909092</v>
      </c>
      <c r="AI796" s="8">
        <v>276.31763879128602</v>
      </c>
      <c r="AJ796" s="11">
        <v>46501.317638773151</v>
      </c>
      <c r="AK796" s="11">
        <v>48189</v>
      </c>
      <c r="AL796" s="10">
        <v>-1688</v>
      </c>
      <c r="AM796">
        <v>128804.72</v>
      </c>
      <c r="AO796" s="40" t="str">
        <f>E796&amp;F796&amp;U796</f>
        <v>FDBENGI-COSY</v>
      </c>
      <c r="AP796" s="40" t="str">
        <f>_xlfn.XLOOKUP(AO796,CrossRef!N:N,CrossRef!A:A,"NOT FOUND",0)</f>
        <v>FDB135300</v>
      </c>
      <c r="AQ796" s="40" t="str">
        <f>IFERROR(_xlfn.XLOOKUP(AO796,CrossRef!$N:$N,CrossRef!$E:$E,"Not Found"),"-")</f>
        <v>793D</v>
      </c>
      <c r="AR796" s="40" t="str">
        <f>IFERROR(_xlfn.XLOOKUP(AO796,CrossRef!$N:$N,CrossRef!$G:$G,"Not Found"),"-")</f>
        <v>1353 - RADIATOR</v>
      </c>
      <c r="AS796" s="40" t="str">
        <f>IFERROR(_xlfn.XLOOKUP(AO796,CrossRef!$N:$N,CrossRef!$H:$H,"Not Found"),"-")</f>
        <v>00 - (NONE)</v>
      </c>
    </row>
    <row r="797" spans="1:45" hidden="1" x14ac:dyDescent="0.3">
      <c r="A797" s="38" t="str">
        <f>E797&amp;F797&amp;U797</f>
        <v>FDBENGI-COSY</v>
      </c>
      <c r="B797" s="38" t="str">
        <f>I797&amp;D797&amp;C797</f>
        <v>QTD22135300</v>
      </c>
      <c r="C797" s="38" t="str">
        <f>_xlfn.XLOOKUP(A797,CrossRef!N:N,CrossRef!D:D,"",0)</f>
        <v>00</v>
      </c>
      <c r="D797" s="38" t="str">
        <f>_xlfn.XLOOKUP(A797,CrossRef!N:N,CrossRef!C:C,"",0)</f>
        <v>1353</v>
      </c>
      <c r="E797" s="38" t="str">
        <f>LEFT(M797,3)</f>
        <v>FDB</v>
      </c>
      <c r="F797" s="38" t="str">
        <f>_xlfn.TEXTAFTER(J797,"-")</f>
        <v>ENGI-COSY</v>
      </c>
      <c r="G797" t="s">
        <v>2635</v>
      </c>
      <c r="H797" t="s">
        <v>2636</v>
      </c>
      <c r="I797" t="s">
        <v>5130</v>
      </c>
      <c r="J797" s="7" t="s">
        <v>1530</v>
      </c>
      <c r="K797" t="s">
        <v>2638</v>
      </c>
      <c r="L797" t="s">
        <v>155</v>
      </c>
      <c r="M797" t="s">
        <v>5131</v>
      </c>
      <c r="N797" t="s">
        <v>2640</v>
      </c>
      <c r="O797" t="s">
        <v>2641</v>
      </c>
      <c r="P797" t="s">
        <v>2642</v>
      </c>
      <c r="Q797" t="s">
        <v>2640</v>
      </c>
      <c r="R797" t="s">
        <v>5132</v>
      </c>
      <c r="S797" t="s">
        <v>2655</v>
      </c>
      <c r="T797" t="s">
        <v>3253</v>
      </c>
      <c r="U797" t="s">
        <v>2657</v>
      </c>
      <c r="V797" s="7" t="s">
        <v>278</v>
      </c>
      <c r="W797" s="8">
        <v>17600</v>
      </c>
      <c r="X797" t="s">
        <v>5133</v>
      </c>
      <c r="Y797" t="s">
        <v>3409</v>
      </c>
      <c r="Z797" s="8">
        <v>90894</v>
      </c>
      <c r="AA797" s="9">
        <v>15.63</v>
      </c>
      <c r="AB797" s="8">
        <v>25273.78</v>
      </c>
      <c r="AD797" s="10">
        <v>4413390</v>
      </c>
      <c r="AE797" s="11">
        <v>44857</v>
      </c>
      <c r="AF797" s="8">
        <v>77237</v>
      </c>
      <c r="AG797" s="8">
        <v>3943</v>
      </c>
      <c r="AH797" s="12">
        <v>0.2240340909090909</v>
      </c>
      <c r="AI797" s="8">
        <v>252.27127319257835</v>
      </c>
      <c r="AJ797" s="11">
        <v>46477.271273182872</v>
      </c>
      <c r="AK797" s="11">
        <v>47797</v>
      </c>
      <c r="AL797" s="10">
        <v>-1320</v>
      </c>
      <c r="AM797">
        <v>115464.36</v>
      </c>
      <c r="AO797" s="40" t="str">
        <f>E797&amp;F797&amp;U797</f>
        <v>FDBENGI-COSY</v>
      </c>
      <c r="AP797" s="40" t="str">
        <f>_xlfn.XLOOKUP(AO797,CrossRef!N:N,CrossRef!A:A,"NOT FOUND",0)</f>
        <v>FDB135300</v>
      </c>
      <c r="AQ797" s="40" t="str">
        <f>IFERROR(_xlfn.XLOOKUP(AO797,CrossRef!$N:$N,CrossRef!$E:$E,"Not Found"),"-")</f>
        <v>793D</v>
      </c>
      <c r="AR797" s="40" t="str">
        <f>IFERROR(_xlfn.XLOOKUP(AO797,CrossRef!$N:$N,CrossRef!$G:$G,"Not Found"),"-")</f>
        <v>1353 - RADIATOR</v>
      </c>
      <c r="AS797" s="40" t="str">
        <f>IFERROR(_xlfn.XLOOKUP(AO797,CrossRef!$N:$N,CrossRef!$H:$H,"Not Found"),"-")</f>
        <v>00 - (NONE)</v>
      </c>
    </row>
    <row r="798" spans="1:45" hidden="1" x14ac:dyDescent="0.3">
      <c r="A798" s="38" t="str">
        <f>E798&amp;F798&amp;U798</f>
        <v>HCMHYSY-MOHYRH</v>
      </c>
      <c r="B798" s="38" t="str">
        <f>I798&amp;D798&amp;C798</f>
        <v>EX70554351RI</v>
      </c>
      <c r="C798" s="38" t="str">
        <f>_xlfn.XLOOKUP(A798,CrossRef!N:N,CrossRef!D:D,"",0)</f>
        <v>RI</v>
      </c>
      <c r="D798" s="38" t="str">
        <f>_xlfn.XLOOKUP(A798,CrossRef!N:N,CrossRef!C:C,"",0)</f>
        <v>4351</v>
      </c>
      <c r="E798" s="38" t="str">
        <f>LEFT(M798,3)</f>
        <v>HCM</v>
      </c>
      <c r="F798" s="38" t="str">
        <f>_xlfn.TEXTAFTER(J798,"-")</f>
        <v>HYSY-MOHY</v>
      </c>
      <c r="G798" t="s">
        <v>2725</v>
      </c>
      <c r="H798" t="s">
        <v>2726</v>
      </c>
      <c r="I798" t="s">
        <v>4044</v>
      </c>
      <c r="J798" s="7" t="s">
        <v>1531</v>
      </c>
      <c r="K798" t="s">
        <v>2668</v>
      </c>
      <c r="L798" t="s">
        <v>800</v>
      </c>
      <c r="M798" t="s">
        <v>4045</v>
      </c>
      <c r="N798" t="s">
        <v>2640</v>
      </c>
      <c r="O798" t="s">
        <v>2653</v>
      </c>
      <c r="P798" t="s">
        <v>2642</v>
      </c>
      <c r="Q798" t="s">
        <v>2640</v>
      </c>
      <c r="R798" t="s">
        <v>5034</v>
      </c>
      <c r="S798" t="s">
        <v>2655</v>
      </c>
      <c r="T798" t="s">
        <v>2882</v>
      </c>
      <c r="U798" t="s">
        <v>63</v>
      </c>
      <c r="V798" s="7" t="s">
        <v>1532</v>
      </c>
      <c r="W798" s="8">
        <v>16000</v>
      </c>
      <c r="X798" t="s">
        <v>5134</v>
      </c>
      <c r="Y798" t="s">
        <v>5135</v>
      </c>
      <c r="Z798" s="8">
        <v>45667.8</v>
      </c>
      <c r="AA798" s="9">
        <v>8.25</v>
      </c>
      <c r="AB798" s="8">
        <v>23156.28</v>
      </c>
      <c r="AD798" s="10">
        <v>0</v>
      </c>
      <c r="AE798" s="11">
        <v>44373</v>
      </c>
      <c r="AF798" s="8">
        <v>33633</v>
      </c>
      <c r="AG798" s="8">
        <v>3965.1999999999971</v>
      </c>
      <c r="AH798" s="12">
        <v>0.24782499999999982</v>
      </c>
      <c r="AI798" s="8">
        <v>480.63030303030268</v>
      </c>
      <c r="AJ798" s="11">
        <v>46705.630303043981</v>
      </c>
      <c r="AK798" s="11">
        <v>46633</v>
      </c>
      <c r="AL798" s="10">
        <v>72</v>
      </c>
      <c r="AM798">
        <v>49033.8</v>
      </c>
      <c r="AN798">
        <v>0.96255000000000013</v>
      </c>
      <c r="AO798" s="40" t="str">
        <f>E798&amp;F798&amp;U798</f>
        <v>HCMHYSY-MOHYRH</v>
      </c>
      <c r="AP798" s="40" t="str">
        <f>_xlfn.XLOOKUP(AO798,CrossRef!N:N,CrossRef!A:A,"NOT FOUND",0)</f>
        <v>HCM4351RI</v>
      </c>
      <c r="AQ798" s="40" t="str">
        <f>IFERROR(_xlfn.XLOOKUP(AO798,CrossRef!$N:$N,CrossRef!$E:$E,"Not Found"),"-")</f>
        <v>EX2500</v>
      </c>
      <c r="AR798" s="40" t="str">
        <f>IFERROR(_xlfn.XLOOKUP(AO798,CrossRef!$N:$N,CrossRef!$G:$G,"Not Found"),"-")</f>
        <v>4351 - HYD PROPEL/DRIVE MOTOR</v>
      </c>
      <c r="AS798" s="40" t="str">
        <f>IFERROR(_xlfn.XLOOKUP(AO798,CrossRef!$N:$N,CrossRef!$H:$H,"Not Found"),"-")</f>
        <v>RI - RIGHT</v>
      </c>
    </row>
    <row r="799" spans="1:45" hidden="1" x14ac:dyDescent="0.3">
      <c r="A799" s="38" t="str">
        <f>E799&amp;F799&amp;U799</f>
        <v>340UCRG-FIDV-FIDLLH</v>
      </c>
      <c r="B799" s="38" t="str">
        <f>I799&amp;D799&amp;C799</f>
        <v>QEX0104050LT</v>
      </c>
      <c r="C799" s="38" t="str">
        <f>_xlfn.XLOOKUP(A799,CrossRef!N:N,CrossRef!D:D,"",0)</f>
        <v>LT</v>
      </c>
      <c r="D799" s="38" t="str">
        <f>_xlfn.XLOOKUP(A799,CrossRef!N:N,CrossRef!C:C,"",0)</f>
        <v>4050</v>
      </c>
      <c r="E799" s="38" t="str">
        <f>LEFT(M799,3)</f>
        <v>340</v>
      </c>
      <c r="F799" s="38" t="str">
        <f>_xlfn.TEXTAFTER(J799,"-")</f>
        <v>UCRG-FIDV-FIDL</v>
      </c>
      <c r="G799" t="s">
        <v>2635</v>
      </c>
      <c r="H799" t="s">
        <v>2636</v>
      </c>
      <c r="I799" t="s">
        <v>2754</v>
      </c>
      <c r="J799" s="7" t="s">
        <v>565</v>
      </c>
      <c r="K799" t="s">
        <v>2638</v>
      </c>
      <c r="L799" t="s">
        <v>2755</v>
      </c>
      <c r="M799" t="s">
        <v>2756</v>
      </c>
      <c r="N799" t="s">
        <v>2652</v>
      </c>
      <c r="O799" t="s">
        <v>2641</v>
      </c>
      <c r="P799" t="s">
        <v>2642</v>
      </c>
      <c r="Q799" t="s">
        <v>2662</v>
      </c>
      <c r="R799" t="s">
        <v>5136</v>
      </c>
      <c r="S799" t="s">
        <v>2655</v>
      </c>
      <c r="T799" t="s">
        <v>3213</v>
      </c>
      <c r="U799" t="s">
        <v>59</v>
      </c>
      <c r="V799" s="7" t="s">
        <v>566</v>
      </c>
      <c r="W799" s="8">
        <v>33000</v>
      </c>
      <c r="X799" t="s">
        <v>5137</v>
      </c>
      <c r="Y799" t="s">
        <v>4921</v>
      </c>
      <c r="Z799" s="8">
        <v>67445</v>
      </c>
      <c r="AA799" s="9">
        <v>9.0399999999999991</v>
      </c>
      <c r="AB799" s="8">
        <v>1026274.3</v>
      </c>
      <c r="AD799" s="10">
        <v>4385968</v>
      </c>
      <c r="AE799" s="11">
        <v>43990</v>
      </c>
      <c r="AF799" s="8">
        <v>38435.4</v>
      </c>
      <c r="AG799" s="8">
        <v>3990.3999999999942</v>
      </c>
      <c r="AH799" s="12">
        <v>0.12092121212121194</v>
      </c>
      <c r="AI799" s="8">
        <v>441.41592920353924</v>
      </c>
      <c r="AJ799" s="11">
        <v>46666.415929201386</v>
      </c>
      <c r="AK799" s="11">
        <v>49513</v>
      </c>
      <c r="AL799" s="10">
        <v>-2847</v>
      </c>
      <c r="AM799">
        <v>97168.51999999999</v>
      </c>
      <c r="AO799" s="40" t="str">
        <f>E799&amp;F799&amp;U799</f>
        <v>340UCRG-FIDV-FIDLLH</v>
      </c>
      <c r="AP799" s="40" t="str">
        <f>_xlfn.XLOOKUP(AO799,CrossRef!N:N,CrossRef!A:A,"NOT FOUND",0)</f>
        <v>3404050LT</v>
      </c>
      <c r="AQ799" s="40">
        <f>IFERROR(_xlfn.XLOOKUP(AO799,CrossRef!$N:$N,CrossRef!$E:$E,"Not Found"),"-")</f>
        <v>6060</v>
      </c>
      <c r="AR799" s="40" t="str">
        <f>IFERROR(_xlfn.XLOOKUP(AO799,CrossRef!$N:$N,CrossRef!$G:$G,"Not Found"),"-")</f>
        <v>4050 - FINAL DRIVE</v>
      </c>
      <c r="AS799" s="40" t="str">
        <f>IFERROR(_xlfn.XLOOKUP(AO799,CrossRef!$N:$N,CrossRef!$H:$H,"Not Found"),"-")</f>
        <v>LT - LEFT</v>
      </c>
    </row>
    <row r="800" spans="1:45" hidden="1" x14ac:dyDescent="0.3">
      <c r="A800" s="38" t="str">
        <f>E800&amp;F800&amp;U800</f>
        <v>HCMHYSY-PUHYPOS.5-6</v>
      </c>
      <c r="B800" s="38" t="str">
        <f>I800&amp;D800&amp;C800</f>
        <v>EX7152</v>
      </c>
      <c r="C800" s="38" t="str">
        <f>_xlfn.XLOOKUP(A800,CrossRef!N:N,CrossRef!D:D,"",0)</f>
        <v/>
      </c>
      <c r="D800" s="38" t="str">
        <f>_xlfn.XLOOKUP(A800,CrossRef!N:N,CrossRef!C:C,"",0)</f>
        <v/>
      </c>
      <c r="E800" s="38" t="str">
        <f>LEFT(M800,3)</f>
        <v>HCM</v>
      </c>
      <c r="F800" s="38" t="str">
        <f>_xlfn.TEXTAFTER(J800,"-")</f>
        <v>HYSY-PUHY</v>
      </c>
      <c r="G800" t="s">
        <v>2648</v>
      </c>
      <c r="H800" t="s">
        <v>2649</v>
      </c>
      <c r="I800" t="s">
        <v>3143</v>
      </c>
      <c r="J800" s="7" t="s">
        <v>1533</v>
      </c>
      <c r="K800" t="s">
        <v>2668</v>
      </c>
      <c r="L800" t="s">
        <v>3052</v>
      </c>
      <c r="M800" t="s">
        <v>3144</v>
      </c>
      <c r="N800" t="s">
        <v>2640</v>
      </c>
      <c r="O800" t="s">
        <v>2803</v>
      </c>
      <c r="P800" t="s">
        <v>2642</v>
      </c>
      <c r="Q800" t="s">
        <v>2640</v>
      </c>
      <c r="R800" t="s">
        <v>5138</v>
      </c>
      <c r="S800" t="s">
        <v>2655</v>
      </c>
      <c r="T800" t="s">
        <v>3745</v>
      </c>
      <c r="U800" t="s">
        <v>672</v>
      </c>
      <c r="V800" s="7" t="s">
        <v>1534</v>
      </c>
      <c r="W800" s="8">
        <v>14000</v>
      </c>
      <c r="X800" t="s">
        <v>5139</v>
      </c>
      <c r="Y800" t="s">
        <v>5140</v>
      </c>
      <c r="Z800" s="8">
        <v>22599</v>
      </c>
      <c r="AA800" s="9">
        <v>14.8</v>
      </c>
      <c r="AB800" s="8">
        <v>62675.96</v>
      </c>
      <c r="AD800" s="10">
        <v>4480033</v>
      </c>
      <c r="AE800" s="11">
        <v>45482</v>
      </c>
      <c r="AF800" s="8">
        <v>12601.3</v>
      </c>
      <c r="AG800" s="8">
        <v>4002.2999999999993</v>
      </c>
      <c r="AH800" s="12">
        <v>0.28587857142857137</v>
      </c>
      <c r="AI800" s="8">
        <v>270.42567567567562</v>
      </c>
      <c r="AJ800" s="11">
        <v>46495.425675694445</v>
      </c>
      <c r="AK800" s="11">
        <v>47319</v>
      </c>
      <c r="AL800" s="10">
        <v>-824</v>
      </c>
      <c r="AM800">
        <v>38790.199999999997</v>
      </c>
      <c r="AN800">
        <v>1.8706357142857142</v>
      </c>
      <c r="AO800" s="40" t="str">
        <f>E800&amp;F800&amp;U800</f>
        <v>HCMHYSY-PUHYPOS.5-6</v>
      </c>
      <c r="AP800" s="40" t="str">
        <f>_xlfn.XLOOKUP(AO800,CrossRef!N:N,CrossRef!A:A,"NOT FOUND",0)</f>
        <v>NOT FOUND</v>
      </c>
      <c r="AQ800" s="40" t="str">
        <f>IFERROR(_xlfn.XLOOKUP(AO800,CrossRef!$N:$N,CrossRef!$E:$E,"Not Found"),"-")</f>
        <v>Not Found</v>
      </c>
      <c r="AR800" s="40" t="str">
        <f>IFERROR(_xlfn.XLOOKUP(AO800,CrossRef!$N:$N,CrossRef!$G:$G,"Not Found"),"-")</f>
        <v>Not Found</v>
      </c>
      <c r="AS800" s="40" t="str">
        <f>IFERROR(_xlfn.XLOOKUP(AO800,CrossRef!$N:$N,CrossRef!$H:$H,"Not Found"),"-")</f>
        <v>Not Found</v>
      </c>
    </row>
    <row r="801" spans="1:45" hidden="1" x14ac:dyDescent="0.3">
      <c r="A801" s="38" t="str">
        <f>E801&amp;F801&amp;U801</f>
        <v>HCMHYSY-PUHYPOS.1-2</v>
      </c>
      <c r="B801" s="38" t="str">
        <f>I801&amp;D801&amp;C801</f>
        <v>EX7152</v>
      </c>
      <c r="C801" s="38" t="str">
        <f>_xlfn.XLOOKUP(A801,CrossRef!N:N,CrossRef!D:D,"",0)</f>
        <v/>
      </c>
      <c r="D801" s="38" t="str">
        <f>_xlfn.XLOOKUP(A801,CrossRef!N:N,CrossRef!C:C,"",0)</f>
        <v/>
      </c>
      <c r="E801" s="38" t="str">
        <f>LEFT(M801,3)</f>
        <v>HCM</v>
      </c>
      <c r="F801" s="38" t="str">
        <f>_xlfn.TEXTAFTER(J801,"-")</f>
        <v>HYSY-PUHY</v>
      </c>
      <c r="G801" t="s">
        <v>2648</v>
      </c>
      <c r="H801" t="s">
        <v>2649</v>
      </c>
      <c r="I801" t="s">
        <v>3143</v>
      </c>
      <c r="J801" s="7" t="s">
        <v>1533</v>
      </c>
      <c r="K801" t="s">
        <v>2668</v>
      </c>
      <c r="L801" t="s">
        <v>3052</v>
      </c>
      <c r="M801" t="s">
        <v>3144</v>
      </c>
      <c r="N801" t="s">
        <v>2640</v>
      </c>
      <c r="O801" t="s">
        <v>2803</v>
      </c>
      <c r="P801" t="s">
        <v>2642</v>
      </c>
      <c r="Q801" t="s">
        <v>2640</v>
      </c>
      <c r="R801" t="s">
        <v>5141</v>
      </c>
      <c r="S801" t="s">
        <v>2655</v>
      </c>
      <c r="T801" t="s">
        <v>3745</v>
      </c>
      <c r="U801" t="s">
        <v>674</v>
      </c>
      <c r="V801" s="7" t="s">
        <v>1596</v>
      </c>
      <c r="W801" s="8">
        <v>14000</v>
      </c>
      <c r="X801" t="s">
        <v>5142</v>
      </c>
      <c r="Y801" t="s">
        <v>5143</v>
      </c>
      <c r="Z801" s="8">
        <v>22599</v>
      </c>
      <c r="AA801" s="9">
        <v>14.8</v>
      </c>
      <c r="AB801" s="8">
        <v>62675.96</v>
      </c>
      <c r="AD801" s="10">
        <v>4480035</v>
      </c>
      <c r="AE801" s="11">
        <v>45483</v>
      </c>
      <c r="AF801" s="8">
        <v>12601.3</v>
      </c>
      <c r="AG801" s="8">
        <v>4002.2999999999993</v>
      </c>
      <c r="AH801" s="12">
        <v>0.28587857142857137</v>
      </c>
      <c r="AI801" s="8">
        <v>270.42567567567562</v>
      </c>
      <c r="AJ801" s="11">
        <v>46495.425675694445</v>
      </c>
      <c r="AK801" s="11">
        <v>47319</v>
      </c>
      <c r="AL801" s="10">
        <v>-824</v>
      </c>
      <c r="AM801">
        <v>38790.199999999997</v>
      </c>
      <c r="AN801">
        <v>1.8706357142857142</v>
      </c>
      <c r="AO801" s="40" t="str">
        <f>E801&amp;F801&amp;U801</f>
        <v>HCMHYSY-PUHYPOS.1-2</v>
      </c>
      <c r="AP801" s="40" t="str">
        <f>_xlfn.XLOOKUP(AO801,CrossRef!N:N,CrossRef!A:A,"NOT FOUND",0)</f>
        <v>NOT FOUND</v>
      </c>
      <c r="AQ801" s="40" t="str">
        <f>IFERROR(_xlfn.XLOOKUP(AO801,CrossRef!$N:$N,CrossRef!$E:$E,"Not Found"),"-")</f>
        <v>Not Found</v>
      </c>
      <c r="AR801" s="40" t="str">
        <f>IFERROR(_xlfn.XLOOKUP(AO801,CrossRef!$N:$N,CrossRef!$G:$G,"Not Found"),"-")</f>
        <v>Not Found</v>
      </c>
      <c r="AS801" s="40" t="str">
        <f>IFERROR(_xlfn.XLOOKUP(AO801,CrossRef!$N:$N,CrossRef!$H:$H,"Not Found"),"-")</f>
        <v>Not Found</v>
      </c>
    </row>
    <row r="802" spans="1:45" hidden="1" x14ac:dyDescent="0.3">
      <c r="A802" s="38" t="str">
        <f>E802&amp;F802&amp;U802</f>
        <v>HCMHYSY-PUHYPOS.3-4</v>
      </c>
      <c r="B802" s="38" t="str">
        <f>I802&amp;D802&amp;C802</f>
        <v>EX7152</v>
      </c>
      <c r="C802" s="38" t="str">
        <f>_xlfn.XLOOKUP(A802,CrossRef!N:N,CrossRef!D:D,"",0)</f>
        <v/>
      </c>
      <c r="D802" s="38" t="str">
        <f>_xlfn.XLOOKUP(A802,CrossRef!N:N,CrossRef!C:C,"",0)</f>
        <v/>
      </c>
      <c r="E802" s="38" t="str">
        <f>LEFT(M802,3)</f>
        <v>HCM</v>
      </c>
      <c r="F802" s="38" t="str">
        <f>_xlfn.TEXTAFTER(J802,"-")</f>
        <v>HYSY-PUHY</v>
      </c>
      <c r="G802" t="s">
        <v>2648</v>
      </c>
      <c r="H802" t="s">
        <v>2649</v>
      </c>
      <c r="I802" t="s">
        <v>3143</v>
      </c>
      <c r="J802" s="7" t="s">
        <v>1533</v>
      </c>
      <c r="K802" t="s">
        <v>2668</v>
      </c>
      <c r="L802" t="s">
        <v>3052</v>
      </c>
      <c r="M802" t="s">
        <v>3144</v>
      </c>
      <c r="N802" t="s">
        <v>2640</v>
      </c>
      <c r="O802" t="s">
        <v>2803</v>
      </c>
      <c r="P802" t="s">
        <v>2642</v>
      </c>
      <c r="Q802" t="s">
        <v>2640</v>
      </c>
      <c r="R802" t="s">
        <v>5144</v>
      </c>
      <c r="S802" t="s">
        <v>2655</v>
      </c>
      <c r="T802" t="s">
        <v>3745</v>
      </c>
      <c r="U802" t="s">
        <v>665</v>
      </c>
      <c r="V802" s="7" t="s">
        <v>1408</v>
      </c>
      <c r="W802" s="8">
        <v>14000</v>
      </c>
      <c r="X802" t="s">
        <v>5145</v>
      </c>
      <c r="Y802" t="s">
        <v>5146</v>
      </c>
      <c r="Z802" s="8">
        <v>22599</v>
      </c>
      <c r="AA802" s="9">
        <v>14.8</v>
      </c>
      <c r="AB802" s="8">
        <v>62675.96</v>
      </c>
      <c r="AD802" s="10">
        <v>4480036</v>
      </c>
      <c r="AE802" s="11">
        <v>45482</v>
      </c>
      <c r="AF802" s="8">
        <v>12601.3</v>
      </c>
      <c r="AG802" s="8">
        <v>4002.2999999999993</v>
      </c>
      <c r="AH802" s="12">
        <v>0.28587857142857137</v>
      </c>
      <c r="AI802" s="8">
        <v>270.42567567567562</v>
      </c>
      <c r="AJ802" s="11">
        <v>46495.425675694445</v>
      </c>
      <c r="AK802" s="11">
        <v>47319</v>
      </c>
      <c r="AL802" s="10">
        <v>-824</v>
      </c>
      <c r="AM802">
        <v>38790.199999999997</v>
      </c>
      <c r="AN802">
        <v>1.8706357142857142</v>
      </c>
      <c r="AO802" s="40" t="str">
        <f>E802&amp;F802&amp;U802</f>
        <v>HCMHYSY-PUHYPOS.3-4</v>
      </c>
      <c r="AP802" s="40" t="str">
        <f>_xlfn.XLOOKUP(AO802,CrossRef!N:N,CrossRef!A:A,"NOT FOUND",0)</f>
        <v>NOT FOUND</v>
      </c>
      <c r="AQ802" s="40" t="str">
        <f>IFERROR(_xlfn.XLOOKUP(AO802,CrossRef!$N:$N,CrossRef!$E:$E,"Not Found"),"-")</f>
        <v>Not Found</v>
      </c>
      <c r="AR802" s="40" t="str">
        <f>IFERROR(_xlfn.XLOOKUP(AO802,CrossRef!$N:$N,CrossRef!$G:$G,"Not Found"),"-")</f>
        <v>Not Found</v>
      </c>
      <c r="AS802" s="40" t="str">
        <f>IFERROR(_xlfn.XLOOKUP(AO802,CrossRef!$N:$N,CrossRef!$H:$H,"Not Found"),"-")</f>
        <v>Not Found</v>
      </c>
    </row>
    <row r="803" spans="1:45" hidden="1" x14ac:dyDescent="0.3">
      <c r="A803" s="38" t="str">
        <f>E803&amp;F803&amp;U803</f>
        <v>DHNENG1LH</v>
      </c>
      <c r="B803" s="38" t="str">
        <f>I803&amp;D803&amp;C803</f>
        <v>EX7108</v>
      </c>
      <c r="C803" s="38" t="str">
        <f>_xlfn.XLOOKUP(A803,CrossRef!N:N,CrossRef!D:D,"",0)</f>
        <v/>
      </c>
      <c r="D803" s="38" t="str">
        <f>_xlfn.XLOOKUP(A803,CrossRef!N:N,CrossRef!C:C,"",0)</f>
        <v/>
      </c>
      <c r="E803" s="38" t="str">
        <f>LEFT(M803,3)</f>
        <v>DHN</v>
      </c>
      <c r="F803" s="38" t="str">
        <f>_xlfn.TEXTAFTER(J803,"-")</f>
        <v>ENG1</v>
      </c>
      <c r="G803" t="s">
        <v>2725</v>
      </c>
      <c r="H803" t="s">
        <v>2726</v>
      </c>
      <c r="I803" t="s">
        <v>2742</v>
      </c>
      <c r="J803" s="7" t="s">
        <v>71</v>
      </c>
      <c r="K803" t="s">
        <v>2638</v>
      </c>
      <c r="L803" t="s">
        <v>69</v>
      </c>
      <c r="M803" t="s">
        <v>2743</v>
      </c>
      <c r="N803" t="s">
        <v>2640</v>
      </c>
      <c r="O803" t="s">
        <v>2653</v>
      </c>
      <c r="P803" t="s">
        <v>2642</v>
      </c>
      <c r="Q803" t="s">
        <v>2640</v>
      </c>
      <c r="R803" t="s">
        <v>5147</v>
      </c>
      <c r="S803" t="s">
        <v>2655</v>
      </c>
      <c r="T803" t="s">
        <v>3087</v>
      </c>
      <c r="U803" t="s">
        <v>59</v>
      </c>
      <c r="V803" s="7" t="s">
        <v>5148</v>
      </c>
      <c r="W803" s="8">
        <v>7500</v>
      </c>
      <c r="X803" t="s">
        <v>4714</v>
      </c>
      <c r="Y803" t="s">
        <v>5149</v>
      </c>
      <c r="Z803" s="8">
        <v>51971.6</v>
      </c>
      <c r="AA803" s="9">
        <v>13.9</v>
      </c>
      <c r="AB803" s="8">
        <v>76478.87</v>
      </c>
      <c r="AD803" s="10">
        <v>4769879</v>
      </c>
      <c r="AE803" s="11">
        <v>45932</v>
      </c>
      <c r="AF803" s="8">
        <v>48482.36</v>
      </c>
      <c r="AG803" s="8">
        <v>4010.760000000002</v>
      </c>
      <c r="AH803" s="12">
        <v>0.53476800000000024</v>
      </c>
      <c r="AI803" s="8">
        <v>288.54388489208645</v>
      </c>
      <c r="AJ803" s="11">
        <v>46513.543884872684</v>
      </c>
      <c r="AK803" s="11">
        <v>46852</v>
      </c>
      <c r="AL803" s="10">
        <v>-339</v>
      </c>
      <c r="AM803">
        <v>60686.9</v>
      </c>
      <c r="AN803">
        <v>1.6272720000000001</v>
      </c>
      <c r="AO803" s="40" t="str">
        <f>E803&amp;F803&amp;U803</f>
        <v>DHNENG1LH</v>
      </c>
      <c r="AP803" s="40" t="str">
        <f>_xlfn.XLOOKUP(AO803,CrossRef!N:N,CrossRef!A:A,"NOT FOUND",0)</f>
        <v>NOT FOUND</v>
      </c>
      <c r="AQ803" s="40" t="str">
        <f>IFERROR(_xlfn.XLOOKUP(AO803,CrossRef!$N:$N,CrossRef!$E:$E,"Not Found"),"-")</f>
        <v>Not Found</v>
      </c>
      <c r="AR803" s="40" t="str">
        <f>IFERROR(_xlfn.XLOOKUP(AO803,CrossRef!$N:$N,CrossRef!$G:$G,"Not Found"),"-")</f>
        <v>Not Found</v>
      </c>
      <c r="AS803" s="40" t="str">
        <f>IFERROR(_xlfn.XLOOKUP(AO803,CrossRef!$N:$N,CrossRef!$H:$H,"Not Found"),"-")</f>
        <v>Not Found</v>
      </c>
    </row>
    <row r="804" spans="1:45" hidden="1" x14ac:dyDescent="0.3">
      <c r="A804" s="38" t="str">
        <f>E804&amp;F804&amp;U804</f>
        <v>DHNENG2RH</v>
      </c>
      <c r="B804" s="38" t="str">
        <f>I804&amp;D804&amp;C804</f>
        <v>EX7108</v>
      </c>
      <c r="C804" s="38" t="str">
        <f>_xlfn.XLOOKUP(A804,CrossRef!N:N,CrossRef!D:D,"",0)</f>
        <v/>
      </c>
      <c r="D804" s="38" t="str">
        <f>_xlfn.XLOOKUP(A804,CrossRef!N:N,CrossRef!C:C,"",0)</f>
        <v/>
      </c>
      <c r="E804" s="38" t="str">
        <f>LEFT(M804,3)</f>
        <v>DHN</v>
      </c>
      <c r="F804" s="38" t="str">
        <f>_xlfn.TEXTAFTER(J804,"-")</f>
        <v>ENG2</v>
      </c>
      <c r="G804" t="s">
        <v>2725</v>
      </c>
      <c r="H804" t="s">
        <v>2726</v>
      </c>
      <c r="I804" t="s">
        <v>2742</v>
      </c>
      <c r="J804" s="7" t="s">
        <v>73</v>
      </c>
      <c r="K804" t="s">
        <v>2638</v>
      </c>
      <c r="L804" t="s">
        <v>69</v>
      </c>
      <c r="M804" t="s">
        <v>2743</v>
      </c>
      <c r="N804" t="s">
        <v>2640</v>
      </c>
      <c r="O804" t="s">
        <v>2653</v>
      </c>
      <c r="P804" t="s">
        <v>2642</v>
      </c>
      <c r="Q804" t="s">
        <v>2640</v>
      </c>
      <c r="R804" t="s">
        <v>5150</v>
      </c>
      <c r="S804" t="s">
        <v>2655</v>
      </c>
      <c r="T804" t="s">
        <v>3087</v>
      </c>
      <c r="U804" t="s">
        <v>63</v>
      </c>
      <c r="V804" s="7" t="s">
        <v>74</v>
      </c>
      <c r="W804" s="8">
        <v>7500</v>
      </c>
      <c r="X804" t="s">
        <v>5151</v>
      </c>
      <c r="Y804" t="s">
        <v>5149</v>
      </c>
      <c r="Z804" s="8">
        <v>51971.6</v>
      </c>
      <c r="AA804" s="9">
        <v>13.9</v>
      </c>
      <c r="AB804" s="8">
        <v>76478.87</v>
      </c>
      <c r="AD804" s="10">
        <v>4770161</v>
      </c>
      <c r="AE804" s="11">
        <v>45938</v>
      </c>
      <c r="AF804" s="8">
        <v>48482.879999999997</v>
      </c>
      <c r="AG804" s="8">
        <v>4011.2799999999988</v>
      </c>
      <c r="AH804" s="12">
        <v>0.53483733333333316</v>
      </c>
      <c r="AI804" s="8">
        <v>288.5812949640287</v>
      </c>
      <c r="AJ804" s="11">
        <v>46513.581294942131</v>
      </c>
      <c r="AK804" s="11">
        <v>46852</v>
      </c>
      <c r="AL804" s="10">
        <v>-339</v>
      </c>
      <c r="AM804">
        <v>60686.9</v>
      </c>
      <c r="AN804">
        <v>1.6272026666666672</v>
      </c>
      <c r="AO804" s="40" t="str">
        <f>E804&amp;F804&amp;U804</f>
        <v>DHNENG2RH</v>
      </c>
      <c r="AP804" s="40" t="str">
        <f>_xlfn.XLOOKUP(AO804,CrossRef!N:N,CrossRef!A:A,"NOT FOUND",0)</f>
        <v>NOT FOUND</v>
      </c>
      <c r="AQ804" s="40" t="str">
        <f>IFERROR(_xlfn.XLOOKUP(AO804,CrossRef!$N:$N,CrossRef!$E:$E,"Not Found"),"-")</f>
        <v>Not Found</v>
      </c>
      <c r="AR804" s="40" t="str">
        <f>IFERROR(_xlfn.XLOOKUP(AO804,CrossRef!$N:$N,CrossRef!$G:$G,"Not Found"),"-")</f>
        <v>Not Found</v>
      </c>
      <c r="AS804" s="40" t="str">
        <f>IFERROR(_xlfn.XLOOKUP(AO804,CrossRef!$N:$N,CrossRef!$H:$H,"Not Found"),"-")</f>
        <v>Not Found</v>
      </c>
    </row>
    <row r="805" spans="1:45" hidden="1" x14ac:dyDescent="0.3">
      <c r="A805" s="38" t="str">
        <f>E805&amp;F805&amp;U805</f>
        <v>HCMUCRG-TCFS-TCFLLH</v>
      </c>
      <c r="B805" s="38" t="str">
        <f>I805&amp;D805&amp;C805</f>
        <v>EX70864028LT</v>
      </c>
      <c r="C805" s="38" t="str">
        <f>_xlfn.XLOOKUP(A805,CrossRef!N:N,CrossRef!D:D,"",0)</f>
        <v>LT</v>
      </c>
      <c r="D805" s="38" t="str">
        <f>_xlfn.XLOOKUP(A805,CrossRef!N:N,CrossRef!C:C,"",0)</f>
        <v>4028</v>
      </c>
      <c r="E805" s="38" t="str">
        <f>LEFT(M805,3)</f>
        <v>HCM</v>
      </c>
      <c r="F805" s="38" t="str">
        <f>_xlfn.TEXTAFTER(J805,"-")</f>
        <v>UCRG-TCFS-TCFL</v>
      </c>
      <c r="G805" t="s">
        <v>2725</v>
      </c>
      <c r="H805" t="s">
        <v>2726</v>
      </c>
      <c r="I805" t="s">
        <v>2913</v>
      </c>
      <c r="J805" s="7" t="s">
        <v>1535</v>
      </c>
      <c r="K805" t="s">
        <v>2668</v>
      </c>
      <c r="L805" t="s">
        <v>415</v>
      </c>
      <c r="M805" t="s">
        <v>2914</v>
      </c>
      <c r="N805" t="s">
        <v>2640</v>
      </c>
      <c r="O805" t="s">
        <v>2653</v>
      </c>
      <c r="P805" t="s">
        <v>2642</v>
      </c>
      <c r="Q805" t="s">
        <v>2640</v>
      </c>
      <c r="R805" t="s">
        <v>5152</v>
      </c>
      <c r="S805" t="s">
        <v>2671</v>
      </c>
      <c r="T805" t="s">
        <v>2767</v>
      </c>
      <c r="U805" t="s">
        <v>59</v>
      </c>
      <c r="V805" s="7" t="s">
        <v>634</v>
      </c>
      <c r="W805" s="8">
        <v>35000</v>
      </c>
      <c r="X805" t="s">
        <v>5153</v>
      </c>
      <c r="Y805" t="s">
        <v>5154</v>
      </c>
      <c r="Z805" s="8">
        <v>47875.8</v>
      </c>
      <c r="AA805" s="9">
        <v>8.51</v>
      </c>
      <c r="AB805" s="8">
        <v>297810</v>
      </c>
      <c r="AD805" s="10">
        <v>4389155</v>
      </c>
      <c r="AE805" s="11">
        <v>42764</v>
      </c>
      <c r="AF805" s="8">
        <v>16896</v>
      </c>
      <c r="AG805" s="8">
        <v>4020.1999999999971</v>
      </c>
      <c r="AH805" s="12">
        <v>0.11486285714285706</v>
      </c>
      <c r="AI805" s="8">
        <v>472.40893066979993</v>
      </c>
      <c r="AJ805" s="11">
        <v>46697.408930671299</v>
      </c>
      <c r="AK805" s="11">
        <v>50293</v>
      </c>
      <c r="AL805" s="10">
        <v>-3596</v>
      </c>
      <c r="AM805">
        <v>82494.48000000001</v>
      </c>
      <c r="AN805">
        <v>1.874242285714286</v>
      </c>
      <c r="AO805" s="40" t="str">
        <f>E805&amp;F805&amp;U805</f>
        <v>HCMUCRG-TCFS-TCFLLH</v>
      </c>
      <c r="AP805" s="40" t="str">
        <f>_xlfn.XLOOKUP(AO805,CrossRef!N:N,CrossRef!A:A,"NOT FOUND",0)</f>
        <v>HCM4028LT</v>
      </c>
      <c r="AQ805" s="40" t="str">
        <f>IFERROR(_xlfn.XLOOKUP(AO805,CrossRef!$N:$N,CrossRef!$E:$E,"Not Found"),"-")</f>
        <v>EX2500</v>
      </c>
      <c r="AR805" s="40" t="str">
        <f>IFERROR(_xlfn.XLOOKUP(AO805,CrossRef!$N:$N,CrossRef!$G:$G,"Not Found"),"-")</f>
        <v>4028 - TRACK FRAME</v>
      </c>
      <c r="AS805" s="40" t="str">
        <f>IFERROR(_xlfn.XLOOKUP(AO805,CrossRef!$N:$N,CrossRef!$H:$H,"Not Found"),"-")</f>
        <v>LT - LEFT</v>
      </c>
    </row>
    <row r="806" spans="1:45" hidden="1" x14ac:dyDescent="0.3">
      <c r="A806" s="38" t="str">
        <f>E806&amp;F806&amp;U806</f>
        <v>HCMUCRG-TCFS-TCFRRH</v>
      </c>
      <c r="B806" s="38" t="str">
        <f>I806&amp;D806&amp;C806</f>
        <v>EX70864028RI</v>
      </c>
      <c r="C806" s="38" t="str">
        <f>_xlfn.XLOOKUP(A806,CrossRef!N:N,CrossRef!D:D,"",0)</f>
        <v>RI</v>
      </c>
      <c r="D806" s="38" t="str">
        <f>_xlfn.XLOOKUP(A806,CrossRef!N:N,CrossRef!C:C,"",0)</f>
        <v>4028</v>
      </c>
      <c r="E806" s="38" t="str">
        <f>LEFT(M806,3)</f>
        <v>HCM</v>
      </c>
      <c r="F806" s="38" t="str">
        <f>_xlfn.TEXTAFTER(J806,"-")</f>
        <v>UCRG-TCFS-TCFR</v>
      </c>
      <c r="G806" t="s">
        <v>2725</v>
      </c>
      <c r="H806" t="s">
        <v>2726</v>
      </c>
      <c r="I806" t="s">
        <v>2913</v>
      </c>
      <c r="J806" s="7" t="s">
        <v>1536</v>
      </c>
      <c r="K806" t="s">
        <v>2668</v>
      </c>
      <c r="L806" t="s">
        <v>415</v>
      </c>
      <c r="M806" t="s">
        <v>2914</v>
      </c>
      <c r="N806" t="s">
        <v>2640</v>
      </c>
      <c r="O806" t="s">
        <v>2653</v>
      </c>
      <c r="P806" t="s">
        <v>2642</v>
      </c>
      <c r="Q806" t="s">
        <v>2640</v>
      </c>
      <c r="R806" t="s">
        <v>5155</v>
      </c>
      <c r="S806" t="s">
        <v>2671</v>
      </c>
      <c r="T806" t="s">
        <v>2767</v>
      </c>
      <c r="U806" t="s">
        <v>63</v>
      </c>
      <c r="V806" s="7" t="s">
        <v>633</v>
      </c>
      <c r="W806" s="8">
        <v>35000</v>
      </c>
      <c r="X806" t="s">
        <v>5156</v>
      </c>
      <c r="Y806" t="s">
        <v>5154</v>
      </c>
      <c r="Z806" s="8">
        <v>47875.8</v>
      </c>
      <c r="AA806" s="9">
        <v>8.51</v>
      </c>
      <c r="AB806" s="8">
        <v>297810</v>
      </c>
      <c r="AD806" s="10">
        <v>4389157</v>
      </c>
      <c r="AE806" s="11">
        <v>42764</v>
      </c>
      <c r="AF806" s="8">
        <v>16896</v>
      </c>
      <c r="AG806" s="8">
        <v>4020.1999999999971</v>
      </c>
      <c r="AH806" s="12">
        <v>0.11486285714285706</v>
      </c>
      <c r="AI806" s="8">
        <v>472.40893066979993</v>
      </c>
      <c r="AJ806" s="11">
        <v>46697.408930671299</v>
      </c>
      <c r="AK806" s="11">
        <v>50293</v>
      </c>
      <c r="AL806" s="10">
        <v>-3596</v>
      </c>
      <c r="AM806">
        <v>82494.48000000001</v>
      </c>
      <c r="AN806">
        <v>1.874242285714286</v>
      </c>
      <c r="AO806" s="40" t="str">
        <f>E806&amp;F806&amp;U806</f>
        <v>HCMUCRG-TCFS-TCFRRH</v>
      </c>
      <c r="AP806" s="40" t="str">
        <f>_xlfn.XLOOKUP(AO806,CrossRef!N:N,CrossRef!A:A,"NOT FOUND",0)</f>
        <v>HCM4028RI</v>
      </c>
      <c r="AQ806" s="40" t="str">
        <f>IFERROR(_xlfn.XLOOKUP(AO806,CrossRef!$N:$N,CrossRef!$E:$E,"Not Found"),"-")</f>
        <v>EX2500</v>
      </c>
      <c r="AR806" s="40" t="str">
        <f>IFERROR(_xlfn.XLOOKUP(AO806,CrossRef!$N:$N,CrossRef!$G:$G,"Not Found"),"-")</f>
        <v>4028 - TRACK FRAME</v>
      </c>
      <c r="AS806" s="40" t="str">
        <f>IFERROR(_xlfn.XLOOKUP(AO806,CrossRef!$N:$N,CrossRef!$H:$H,"Not Found"),"-")</f>
        <v>RI - RIGHT</v>
      </c>
    </row>
    <row r="807" spans="1:45" hidden="1" x14ac:dyDescent="0.3">
      <c r="A807" s="38" t="str">
        <f>E807&amp;F807&amp;U807</f>
        <v>2BWDRIV-FIDVLHR</v>
      </c>
      <c r="B807" s="38" t="str">
        <f>I807&amp;D807&amp;C807</f>
        <v>TD62074050LR</v>
      </c>
      <c r="C807" s="38" t="str">
        <f>_xlfn.XLOOKUP(A807,CrossRef!N:N,CrossRef!D:D,"",0)</f>
        <v>LR</v>
      </c>
      <c r="D807" s="38" t="str">
        <f>_xlfn.XLOOKUP(A807,CrossRef!N:N,CrossRef!C:C,"",0)</f>
        <v>4050</v>
      </c>
      <c r="E807" s="38" t="str">
        <f>LEFT(M807,3)</f>
        <v>2BW</v>
      </c>
      <c r="F807" s="38" t="str">
        <f>_xlfn.TEXTAFTER(J807,"-")</f>
        <v>DRIV-FIDV</v>
      </c>
      <c r="G807" t="s">
        <v>2695</v>
      </c>
      <c r="H807" t="s">
        <v>2696</v>
      </c>
      <c r="I807" t="s">
        <v>4328</v>
      </c>
      <c r="J807" s="7" t="s">
        <v>1340</v>
      </c>
      <c r="K807" t="s">
        <v>2638</v>
      </c>
      <c r="L807" t="s">
        <v>180</v>
      </c>
      <c r="M807" t="s">
        <v>4329</v>
      </c>
      <c r="N807" t="s">
        <v>2640</v>
      </c>
      <c r="O807" t="s">
        <v>2871</v>
      </c>
      <c r="P807" t="s">
        <v>2642</v>
      </c>
      <c r="Q807" t="s">
        <v>2640</v>
      </c>
      <c r="R807" t="s">
        <v>5157</v>
      </c>
      <c r="S807" t="s">
        <v>2655</v>
      </c>
      <c r="T807" t="s">
        <v>2682</v>
      </c>
      <c r="U807" t="s">
        <v>491</v>
      </c>
      <c r="V807" s="7" t="s">
        <v>492</v>
      </c>
      <c r="W807" s="8">
        <v>16000</v>
      </c>
      <c r="X807" t="s">
        <v>5158</v>
      </c>
      <c r="Y807" t="s">
        <v>5159</v>
      </c>
      <c r="Z807" s="8">
        <v>53955.46</v>
      </c>
      <c r="AA807" s="9">
        <v>9.33</v>
      </c>
      <c r="AB807" s="8">
        <v>149660.49</v>
      </c>
      <c r="AD807" s="10">
        <v>4372449</v>
      </c>
      <c r="AE807" s="11">
        <v>45108</v>
      </c>
      <c r="AF807" s="8">
        <v>41997.8</v>
      </c>
      <c r="AG807" s="8">
        <v>4042.3400000000038</v>
      </c>
      <c r="AH807" s="12">
        <v>0.25264625000000024</v>
      </c>
      <c r="AI807" s="8">
        <v>433.26259378349448</v>
      </c>
      <c r="AJ807" s="11">
        <v>46658.262593784719</v>
      </c>
      <c r="AK807" s="11">
        <v>48314</v>
      </c>
      <c r="AL807" s="10">
        <v>-1656</v>
      </c>
      <c r="AM807">
        <v>73445.83</v>
      </c>
      <c r="AN807">
        <v>1.965501875</v>
      </c>
      <c r="AO807" s="40" t="str">
        <f>E807&amp;F807&amp;U807</f>
        <v>2BWDRIV-FIDVLHR</v>
      </c>
      <c r="AP807" s="40" t="str">
        <f>_xlfn.XLOOKUP(AO807,CrossRef!N:N,CrossRef!A:A,"NOT FOUND",0)</f>
        <v>2BW4050LR</v>
      </c>
      <c r="AQ807" s="40" t="str">
        <f>IFERROR(_xlfn.XLOOKUP(AO807,CrossRef!$N:$N,CrossRef!$E:$E,"Not Found"),"-")</f>
        <v>789C</v>
      </c>
      <c r="AR807" s="40" t="str">
        <f>IFERROR(_xlfn.XLOOKUP(AO807,CrossRef!$N:$N,CrossRef!$G:$G,"Not Found"),"-")</f>
        <v>4050 - FINAL DRIVE</v>
      </c>
      <c r="AS807" s="40" t="str">
        <f>IFERROR(_xlfn.XLOOKUP(AO807,CrossRef!$N:$N,CrossRef!$H:$H,"Not Found"),"-")</f>
        <v>LR - LEFT REAR</v>
      </c>
    </row>
    <row r="808" spans="1:45" hidden="1" x14ac:dyDescent="0.3">
      <c r="A808" s="38" t="str">
        <f>E808&amp;F808&amp;U808</f>
        <v>APXDRIV-WHGPRHF</v>
      </c>
      <c r="B808" s="38" t="str">
        <f>I808&amp;D808&amp;C808</f>
        <v>TD60914008RF</v>
      </c>
      <c r="C808" s="38" t="str">
        <f>_xlfn.XLOOKUP(A808,CrossRef!N:N,CrossRef!D:D,"",0)</f>
        <v>RF</v>
      </c>
      <c r="D808" s="38" t="str">
        <f>_xlfn.XLOOKUP(A808,CrossRef!N:N,CrossRef!C:C,"",0)</f>
        <v>4008</v>
      </c>
      <c r="E808" s="38" t="str">
        <f>LEFT(M808,3)</f>
        <v>APX</v>
      </c>
      <c r="F808" s="38" t="str">
        <f>_xlfn.TEXTAFTER(J808,"-")</f>
        <v>DRIV-WHGP</v>
      </c>
      <c r="G808" t="s">
        <v>2648</v>
      </c>
      <c r="H808" t="s">
        <v>2649</v>
      </c>
      <c r="I808" t="s">
        <v>3490</v>
      </c>
      <c r="J808" s="7" t="s">
        <v>1511</v>
      </c>
      <c r="K808" t="s">
        <v>2638</v>
      </c>
      <c r="L808" t="s">
        <v>177</v>
      </c>
      <c r="M808" t="s">
        <v>3492</v>
      </c>
      <c r="N808" t="s">
        <v>2652</v>
      </c>
      <c r="O808" t="s">
        <v>2653</v>
      </c>
      <c r="P808" t="s">
        <v>2642</v>
      </c>
      <c r="Q808" t="s">
        <v>2640</v>
      </c>
      <c r="R808" t="s">
        <v>5160</v>
      </c>
      <c r="S808" t="s">
        <v>2655</v>
      </c>
      <c r="T808" t="s">
        <v>2688</v>
      </c>
      <c r="U808" t="s">
        <v>488</v>
      </c>
      <c r="V808" s="7" t="s">
        <v>931</v>
      </c>
      <c r="W808" s="8">
        <v>22000</v>
      </c>
      <c r="X808" t="s">
        <v>5161</v>
      </c>
      <c r="Y808" t="s">
        <v>2690</v>
      </c>
      <c r="Z808" s="8">
        <v>73739.199999999997</v>
      </c>
      <c r="AA808" s="9">
        <v>17.420000000000002</v>
      </c>
      <c r="AB808" s="8">
        <v>37793.870000000003</v>
      </c>
      <c r="AD808" s="10">
        <v>4048414</v>
      </c>
      <c r="AE808" s="11">
        <v>44558</v>
      </c>
      <c r="AF808" s="8">
        <v>55796.55</v>
      </c>
      <c r="AG808" s="8">
        <v>4057.3500000000058</v>
      </c>
      <c r="AH808" s="12">
        <v>0.18442500000000026</v>
      </c>
      <c r="AI808" s="8">
        <v>232.91331802525863</v>
      </c>
      <c r="AJ808" s="11">
        <v>46457.91331802083</v>
      </c>
      <c r="AK808" s="11">
        <v>47820</v>
      </c>
      <c r="AL808" s="10">
        <v>-1363</v>
      </c>
      <c r="AM808">
        <v>101524.1</v>
      </c>
      <c r="AN808">
        <v>2.078525</v>
      </c>
      <c r="AO808" s="40" t="str">
        <f>E808&amp;F808&amp;U808</f>
        <v>APXDRIV-WHGPRHF</v>
      </c>
      <c r="AP808" s="40" t="str">
        <f>_xlfn.XLOOKUP(AO808,CrossRef!N:N,CrossRef!A:A,"NOT FOUND",0)</f>
        <v>APX4008RF</v>
      </c>
      <c r="AQ808" s="40" t="str">
        <f>IFERROR(_xlfn.XLOOKUP(AO808,CrossRef!$N:$N,CrossRef!$E:$E,"Not Found"),"-")</f>
        <v>785C</v>
      </c>
      <c r="AR808" s="40" t="str">
        <f>IFERROR(_xlfn.XLOOKUP(AO808,CrossRef!$N:$N,CrossRef!$G:$G,"Not Found"),"-")</f>
        <v>4008 - FINAL DRIVE, BRAKE &amp; WHEEL</v>
      </c>
      <c r="AS808" s="40" t="str">
        <f>IFERROR(_xlfn.XLOOKUP(AO808,CrossRef!$N:$N,CrossRef!$H:$H,"Not Found"),"-")</f>
        <v>RF - RIGHT FRONT</v>
      </c>
    </row>
    <row r="809" spans="1:45" hidden="1" x14ac:dyDescent="0.3">
      <c r="A809" s="38" t="str">
        <f>E809&amp;F809&amp;U809</f>
        <v>HCMPUDR</v>
      </c>
      <c r="B809" s="38" t="str">
        <f>I809&amp;D809&amp;C809</f>
        <v>EX7170310800</v>
      </c>
      <c r="C809" s="38" t="str">
        <f>_xlfn.XLOOKUP(A809,CrossRef!N:N,CrossRef!D:D,"",0)</f>
        <v>00</v>
      </c>
      <c r="D809" s="38" t="str">
        <f>_xlfn.XLOOKUP(A809,CrossRef!N:N,CrossRef!C:C,"",0)</f>
        <v>3108</v>
      </c>
      <c r="E809" s="38" t="str">
        <f>LEFT(M809,3)</f>
        <v>HCM</v>
      </c>
      <c r="F809" s="38" t="str">
        <f>_xlfn.TEXTAFTER(J809,"-")</f>
        <v>PUDR</v>
      </c>
      <c r="G809" t="s">
        <v>2648</v>
      </c>
      <c r="H809" t="s">
        <v>2649</v>
      </c>
      <c r="I809" t="s">
        <v>3079</v>
      </c>
      <c r="J809" s="7" t="s">
        <v>1537</v>
      </c>
      <c r="K809" t="s">
        <v>2668</v>
      </c>
      <c r="L809" t="s">
        <v>3052</v>
      </c>
      <c r="M809" t="s">
        <v>3080</v>
      </c>
      <c r="N809" t="s">
        <v>2640</v>
      </c>
      <c r="O809" t="s">
        <v>3054</v>
      </c>
      <c r="P809" t="s">
        <v>2642</v>
      </c>
      <c r="Q809" t="s">
        <v>2640</v>
      </c>
      <c r="R809" t="s">
        <v>5162</v>
      </c>
      <c r="S809" t="s">
        <v>2655</v>
      </c>
      <c r="T809" t="s">
        <v>3605</v>
      </c>
      <c r="U809" t="s">
        <v>2657</v>
      </c>
      <c r="V809" s="7" t="s">
        <v>417</v>
      </c>
      <c r="W809" s="8">
        <v>20000</v>
      </c>
      <c r="X809" t="s">
        <v>5163</v>
      </c>
      <c r="Y809" t="s">
        <v>5164</v>
      </c>
      <c r="Z809" s="8">
        <v>15935.31</v>
      </c>
      <c r="AA809" s="9">
        <v>14.58</v>
      </c>
      <c r="AB809" s="8">
        <v>74062.47</v>
      </c>
      <c r="AD809" s="10">
        <v>0</v>
      </c>
      <c r="AE809" s="11"/>
      <c r="AF809" s="8">
        <v>0</v>
      </c>
      <c r="AG809" s="8">
        <v>4064.6900000000005</v>
      </c>
      <c r="AH809" s="12">
        <v>0.20323450000000001</v>
      </c>
      <c r="AI809" s="8">
        <v>278.78532235939645</v>
      </c>
      <c r="AJ809" s="11">
        <v>46503.785322372685</v>
      </c>
      <c r="AK809" s="11">
        <v>46471</v>
      </c>
      <c r="AL809" s="10">
        <v>32</v>
      </c>
      <c r="AM809">
        <v>19521.989999999998</v>
      </c>
      <c r="AN809">
        <v>0.9760994999999999</v>
      </c>
      <c r="AO809" s="40" t="str">
        <f>E809&amp;F809&amp;U809</f>
        <v>HCMPUDR</v>
      </c>
      <c r="AP809" s="40" t="str">
        <f>_xlfn.XLOOKUP(AO809,CrossRef!N:N,CrossRef!A:A,"NOT FOUND",0)</f>
        <v>HCM310800</v>
      </c>
      <c r="AQ809" s="40" t="str">
        <f>IFERROR(_xlfn.XLOOKUP(AO809,CrossRef!$N:$N,CrossRef!$E:$E,"Not Found"),"-")</f>
        <v>EX2600-6</v>
      </c>
      <c r="AR809" s="40" t="str">
        <f>IFERROR(_xlfn.XLOOKUP(AO809,CrossRef!$N:$N,CrossRef!$G:$G,"Not Found"),"-")</f>
        <v>3108 - Pump Drive</v>
      </c>
      <c r="AS809" s="40" t="str">
        <f>IFERROR(_xlfn.XLOOKUP(AO809,CrossRef!$N:$N,CrossRef!$H:$H,"Not Found"),"-")</f>
        <v>00 - (NONE)</v>
      </c>
    </row>
    <row r="810" spans="1:45" hidden="1" x14ac:dyDescent="0.3">
      <c r="A810" s="38" t="str">
        <f>E810&amp;F810&amp;U810</f>
        <v>R9JDRIV-TANDRH</v>
      </c>
      <c r="B810" s="38" t="str">
        <f>I810&amp;D810&amp;C810</f>
        <v>GD14094050RI</v>
      </c>
      <c r="C810" s="38" t="str">
        <f>_xlfn.XLOOKUP(A810,CrossRef!N:N,CrossRef!D:D,"",0)</f>
        <v>RI</v>
      </c>
      <c r="D810" s="38" t="str">
        <f>_xlfn.XLOOKUP(A810,CrossRef!N:N,CrossRef!C:C,"",0)</f>
        <v>4050</v>
      </c>
      <c r="E810" s="38" t="str">
        <f>LEFT(M810,3)</f>
        <v>R9J</v>
      </c>
      <c r="F810" s="38" t="str">
        <f>_xlfn.TEXTAFTER(J810,"-")</f>
        <v>DRIV-TAND</v>
      </c>
      <c r="G810" t="s">
        <v>2813</v>
      </c>
      <c r="H810" t="s">
        <v>2814</v>
      </c>
      <c r="I810" t="s">
        <v>5165</v>
      </c>
      <c r="J810" s="7" t="s">
        <v>887</v>
      </c>
      <c r="K810" t="s">
        <v>2638</v>
      </c>
      <c r="L810" t="s">
        <v>98</v>
      </c>
      <c r="M810" t="s">
        <v>5166</v>
      </c>
      <c r="N810" t="s">
        <v>2640</v>
      </c>
      <c r="O810" t="s">
        <v>2653</v>
      </c>
      <c r="P810" t="s">
        <v>2642</v>
      </c>
      <c r="Q810" t="s">
        <v>2662</v>
      </c>
      <c r="R810" t="s">
        <v>5167</v>
      </c>
      <c r="S810" t="s">
        <v>2671</v>
      </c>
      <c r="T810" t="s">
        <v>5107</v>
      </c>
      <c r="U810" t="s">
        <v>63</v>
      </c>
      <c r="V810" s="7" t="s">
        <v>889</v>
      </c>
      <c r="W810" s="8">
        <v>12000</v>
      </c>
      <c r="X810" t="s">
        <v>5168</v>
      </c>
      <c r="Y810" t="s">
        <v>5169</v>
      </c>
      <c r="Z810" s="8">
        <v>19834</v>
      </c>
      <c r="AA810" s="9">
        <v>2.5</v>
      </c>
      <c r="AB810" s="8">
        <v>31386.76</v>
      </c>
      <c r="AD810" s="10">
        <v>4772838</v>
      </c>
      <c r="AE810" s="11">
        <v>44627</v>
      </c>
      <c r="AF810" s="8">
        <v>11911.2</v>
      </c>
      <c r="AG810" s="8">
        <v>4077.2000000000007</v>
      </c>
      <c r="AH810" s="12">
        <v>0.33976666666666672</v>
      </c>
      <c r="AI810" s="8">
        <v>1630.8800000000003</v>
      </c>
      <c r="AJ810" s="11">
        <v>47855.88</v>
      </c>
      <c r="AK810" s="11">
        <v>47373</v>
      </c>
      <c r="AL810" s="10">
        <v>482</v>
      </c>
      <c r="AM810">
        <v>22704</v>
      </c>
      <c r="AN810">
        <v>0.89939999999999998</v>
      </c>
      <c r="AO810" s="40" t="str">
        <f>E810&amp;F810&amp;U810</f>
        <v>R9JDRIV-TANDRH</v>
      </c>
      <c r="AP810" s="40" t="str">
        <f>_xlfn.XLOOKUP(AO810,CrossRef!N:N,CrossRef!A:A,"NOT FOUND",0)</f>
        <v>R9J4050RI</v>
      </c>
      <c r="AQ810" s="40" t="str">
        <f>IFERROR(_xlfn.XLOOKUP(AO810,CrossRef!$N:$N,CrossRef!$E:$E,"Not Found"),"-")</f>
        <v>14M</v>
      </c>
      <c r="AR810" s="40" t="str">
        <f>IFERROR(_xlfn.XLOOKUP(AO810,CrossRef!$N:$N,CrossRef!$G:$G,"Not Found"),"-")</f>
        <v>4050 - FINAL DRIVE</v>
      </c>
      <c r="AS810" s="40" t="str">
        <f>IFERROR(_xlfn.XLOOKUP(AO810,CrossRef!$N:$N,CrossRef!$H:$H,"Not Found"),"-")</f>
        <v>RI - RIGHT</v>
      </c>
    </row>
    <row r="811" spans="1:45" hidden="1" x14ac:dyDescent="0.3">
      <c r="A811" s="38" t="str">
        <f>E811&amp;F811&amp;U811</f>
        <v>R9JDRIV-TANDLH</v>
      </c>
      <c r="B811" s="38" t="str">
        <f>I811&amp;D811&amp;C811</f>
        <v>GD14094050LT</v>
      </c>
      <c r="C811" s="38" t="str">
        <f>_xlfn.XLOOKUP(A811,CrossRef!N:N,CrossRef!D:D,"",0)</f>
        <v>LT</v>
      </c>
      <c r="D811" s="38" t="str">
        <f>_xlfn.XLOOKUP(A811,CrossRef!N:N,CrossRef!C:C,"",0)</f>
        <v>4050</v>
      </c>
      <c r="E811" s="38" t="str">
        <f>LEFT(M811,3)</f>
        <v>R9J</v>
      </c>
      <c r="F811" s="38" t="str">
        <f>_xlfn.TEXTAFTER(J811,"-")</f>
        <v>DRIV-TAND</v>
      </c>
      <c r="G811" t="s">
        <v>2813</v>
      </c>
      <c r="H811" t="s">
        <v>2814</v>
      </c>
      <c r="I811" t="s">
        <v>5165</v>
      </c>
      <c r="J811" s="7" t="s">
        <v>887</v>
      </c>
      <c r="K811" t="s">
        <v>2638</v>
      </c>
      <c r="L811" t="s">
        <v>98</v>
      </c>
      <c r="M811" t="s">
        <v>5166</v>
      </c>
      <c r="N811" t="s">
        <v>2640</v>
      </c>
      <c r="O811" t="s">
        <v>2653</v>
      </c>
      <c r="P811" t="s">
        <v>2642</v>
      </c>
      <c r="Q811" t="s">
        <v>2662</v>
      </c>
      <c r="R811" t="s">
        <v>5170</v>
      </c>
      <c r="S811" t="s">
        <v>2671</v>
      </c>
      <c r="T811" t="s">
        <v>5107</v>
      </c>
      <c r="U811" t="s">
        <v>59</v>
      </c>
      <c r="V811" s="7" t="s">
        <v>888</v>
      </c>
      <c r="W811" s="8">
        <v>12000</v>
      </c>
      <c r="X811" t="s">
        <v>5171</v>
      </c>
      <c r="Y811" t="s">
        <v>5169</v>
      </c>
      <c r="Z811" s="8">
        <v>19834</v>
      </c>
      <c r="AA811" s="9">
        <v>2.5</v>
      </c>
      <c r="AB811" s="8">
        <v>31386.76</v>
      </c>
      <c r="AD811" s="10">
        <v>4772880</v>
      </c>
      <c r="AE811" s="11">
        <v>44627</v>
      </c>
      <c r="AF811" s="8">
        <v>11911.2</v>
      </c>
      <c r="AG811" s="8">
        <v>4077.2000000000007</v>
      </c>
      <c r="AH811" s="12">
        <v>0.33976666666666672</v>
      </c>
      <c r="AI811" s="8">
        <v>1630.8800000000003</v>
      </c>
      <c r="AJ811" s="11">
        <v>47855.88</v>
      </c>
      <c r="AK811" s="11">
        <v>47373</v>
      </c>
      <c r="AL811" s="10">
        <v>482</v>
      </c>
      <c r="AM811">
        <v>22704</v>
      </c>
      <c r="AN811">
        <v>0.89939999999999998</v>
      </c>
      <c r="AO811" s="40" t="str">
        <f>E811&amp;F811&amp;U811</f>
        <v>R9JDRIV-TANDLH</v>
      </c>
      <c r="AP811" s="40" t="str">
        <f>_xlfn.XLOOKUP(AO811,CrossRef!N:N,CrossRef!A:A,"NOT FOUND",0)</f>
        <v>R9J4050LT</v>
      </c>
      <c r="AQ811" s="40" t="str">
        <f>IFERROR(_xlfn.XLOOKUP(AO811,CrossRef!$N:$N,CrossRef!$E:$E,"Not Found"),"-")</f>
        <v>14M</v>
      </c>
      <c r="AR811" s="40" t="str">
        <f>IFERROR(_xlfn.XLOOKUP(AO811,CrossRef!$N:$N,CrossRef!$G:$G,"Not Found"),"-")</f>
        <v>4050 - FINAL DRIVE</v>
      </c>
      <c r="AS811" s="40" t="str">
        <f>IFERROR(_xlfn.XLOOKUP(AO811,CrossRef!$N:$N,CrossRef!$H:$H,"Not Found"),"-")</f>
        <v>LT - LEFT</v>
      </c>
    </row>
    <row r="812" spans="1:45" hidden="1" x14ac:dyDescent="0.3">
      <c r="A812" s="38" t="str">
        <f>E812&amp;F812&amp;U812</f>
        <v>R9JDRIV-TMSN</v>
      </c>
      <c r="B812" s="38" t="str">
        <f>I812&amp;D812&amp;C812</f>
        <v>GD1409303000</v>
      </c>
      <c r="C812" s="38" t="str">
        <f>_xlfn.XLOOKUP(A812,CrossRef!N:N,CrossRef!D:D,"",0)</f>
        <v>00</v>
      </c>
      <c r="D812" s="38" t="str">
        <f>_xlfn.XLOOKUP(A812,CrossRef!N:N,CrossRef!C:C,"",0)</f>
        <v>3030</v>
      </c>
      <c r="E812" s="38" t="str">
        <f>LEFT(M812,3)</f>
        <v>R9J</v>
      </c>
      <c r="F812" s="38" t="str">
        <f>_xlfn.TEXTAFTER(J812,"-")</f>
        <v>DRIV-TMSN</v>
      </c>
      <c r="G812" t="s">
        <v>2813</v>
      </c>
      <c r="H812" t="s">
        <v>2814</v>
      </c>
      <c r="I812" t="s">
        <v>5165</v>
      </c>
      <c r="J812" s="7" t="s">
        <v>317</v>
      </c>
      <c r="K812" t="s">
        <v>2638</v>
      </c>
      <c r="L812" t="s">
        <v>98</v>
      </c>
      <c r="M812" t="s">
        <v>5166</v>
      </c>
      <c r="N812" t="s">
        <v>2640</v>
      </c>
      <c r="O812" t="s">
        <v>2653</v>
      </c>
      <c r="P812" t="s">
        <v>2642</v>
      </c>
      <c r="Q812" t="s">
        <v>2662</v>
      </c>
      <c r="R812" t="s">
        <v>5172</v>
      </c>
      <c r="S812" t="s">
        <v>2655</v>
      </c>
      <c r="T812" t="s">
        <v>2818</v>
      </c>
      <c r="U812" t="s">
        <v>2657</v>
      </c>
      <c r="V812" s="7" t="s">
        <v>308</v>
      </c>
      <c r="W812" s="8">
        <v>12000</v>
      </c>
      <c r="X812" t="s">
        <v>5173</v>
      </c>
      <c r="Y812" t="s">
        <v>5174</v>
      </c>
      <c r="Z812" s="8">
        <v>19834</v>
      </c>
      <c r="AA812" s="9">
        <v>2.5</v>
      </c>
      <c r="AB812" s="8">
        <v>91674.77</v>
      </c>
      <c r="AD812" s="10">
        <v>4021388</v>
      </c>
      <c r="AE812" s="11">
        <v>44628</v>
      </c>
      <c r="AF812" s="8">
        <v>11914.7</v>
      </c>
      <c r="AG812" s="8">
        <v>4080.7000000000007</v>
      </c>
      <c r="AH812" s="12">
        <v>0.34005833333333341</v>
      </c>
      <c r="AI812" s="8">
        <v>1632.2800000000002</v>
      </c>
      <c r="AJ812" s="11">
        <v>47857.279999999999</v>
      </c>
      <c r="AK812" s="11">
        <v>47373</v>
      </c>
      <c r="AL812" s="10">
        <v>484</v>
      </c>
      <c r="AM812">
        <v>22704</v>
      </c>
      <c r="AN812">
        <v>0.89910833333333329</v>
      </c>
      <c r="AO812" s="40" t="str">
        <f>E812&amp;F812&amp;U812</f>
        <v>R9JDRIV-TMSN</v>
      </c>
      <c r="AP812" s="40" t="str">
        <f>_xlfn.XLOOKUP(AO812,CrossRef!N:N,CrossRef!A:A,"NOT FOUND",0)</f>
        <v>R9J303000</v>
      </c>
      <c r="AQ812" s="40" t="str">
        <f>IFERROR(_xlfn.XLOOKUP(AO812,CrossRef!$N:$N,CrossRef!$E:$E,"Not Found"),"-")</f>
        <v>14M</v>
      </c>
      <c r="AR812" s="40" t="str">
        <f>IFERROR(_xlfn.XLOOKUP(AO812,CrossRef!$N:$N,CrossRef!$G:$G,"Not Found"),"-")</f>
        <v>3030 - TRANSMISSION</v>
      </c>
      <c r="AS812" s="40" t="str">
        <f>IFERROR(_xlfn.XLOOKUP(AO812,CrossRef!$N:$N,CrossRef!$H:$H,"Not Found"),"-")</f>
        <v>00 - (NONE)</v>
      </c>
    </row>
    <row r="813" spans="1:45" hidden="1" x14ac:dyDescent="0.3">
      <c r="A813" s="38" t="str">
        <f>E813&amp;F813&amp;U813</f>
        <v>SSPDRIVRHR</v>
      </c>
      <c r="B813" s="38" t="str">
        <f>I813&amp;D813&amp;C813</f>
        <v>TD6576</v>
      </c>
      <c r="C813" s="38" t="str">
        <f>_xlfn.XLOOKUP(A813,CrossRef!N:N,CrossRef!D:D,"",0)</f>
        <v/>
      </c>
      <c r="D813" s="38" t="str">
        <f>_xlfn.XLOOKUP(A813,CrossRef!N:N,CrossRef!C:C,"",0)</f>
        <v/>
      </c>
      <c r="E813" s="38" t="str">
        <f>LEFT(M813,3)</f>
        <v>SSP</v>
      </c>
      <c r="F813" s="38" t="str">
        <f>_xlfn.TEXTAFTER(J813,"-")</f>
        <v>DRIV</v>
      </c>
      <c r="G813" t="s">
        <v>2725</v>
      </c>
      <c r="H813" t="s">
        <v>2726</v>
      </c>
      <c r="I813" t="s">
        <v>2895</v>
      </c>
      <c r="J813" s="7" t="s">
        <v>1416</v>
      </c>
      <c r="K813" t="s">
        <v>2638</v>
      </c>
      <c r="L813" t="s">
        <v>183</v>
      </c>
      <c r="M813" t="s">
        <v>2896</v>
      </c>
      <c r="N813" t="s">
        <v>2640</v>
      </c>
      <c r="O813" t="s">
        <v>2871</v>
      </c>
      <c r="P813" t="s">
        <v>2642</v>
      </c>
      <c r="Q813" t="s">
        <v>2640</v>
      </c>
      <c r="R813" t="s">
        <v>5175</v>
      </c>
      <c r="S813" t="s">
        <v>2655</v>
      </c>
      <c r="T813" t="s">
        <v>2682</v>
      </c>
      <c r="U813" t="s">
        <v>494</v>
      </c>
      <c r="V813" s="7" t="s">
        <v>5176</v>
      </c>
      <c r="W813" s="8">
        <v>25000</v>
      </c>
      <c r="X813" t="s">
        <v>5177</v>
      </c>
      <c r="Y813" t="s">
        <v>5178</v>
      </c>
      <c r="Z813" s="8">
        <v>68886</v>
      </c>
      <c r="AA813" s="9">
        <v>14.49</v>
      </c>
      <c r="AB813" s="8">
        <v>0</v>
      </c>
      <c r="AD813" s="10">
        <v>0</v>
      </c>
      <c r="AE813" s="11"/>
      <c r="AF813" s="8">
        <v>47976</v>
      </c>
      <c r="AG813" s="8">
        <v>4090</v>
      </c>
      <c r="AH813" s="12">
        <v>0.1636</v>
      </c>
      <c r="AI813" s="8">
        <v>282.26363008971703</v>
      </c>
      <c r="AJ813" s="11">
        <v>46507.263630092595</v>
      </c>
      <c r="AK813" s="11">
        <v>46535</v>
      </c>
      <c r="AL813" s="10">
        <v>-28</v>
      </c>
      <c r="AM813">
        <v>73377.899999999994</v>
      </c>
      <c r="AN813">
        <v>1.0160759999999998</v>
      </c>
      <c r="AO813" s="40" t="str">
        <f>E813&amp;F813&amp;U813</f>
        <v>SSPDRIVRHR</v>
      </c>
      <c r="AP813" s="40" t="str">
        <f>_xlfn.XLOOKUP(AO813,CrossRef!N:N,CrossRef!A:A,"NOT FOUND",0)</f>
        <v>NOT FOUND</v>
      </c>
      <c r="AQ813" s="40" t="str">
        <f>IFERROR(_xlfn.XLOOKUP(AO813,CrossRef!$N:$N,CrossRef!$E:$E,"Not Found"),"-")</f>
        <v>Not Found</v>
      </c>
      <c r="AR813" s="40" t="str">
        <f>IFERROR(_xlfn.XLOOKUP(AO813,CrossRef!$N:$N,CrossRef!$G:$G,"Not Found"),"-")</f>
        <v>Not Found</v>
      </c>
      <c r="AS813" s="40" t="str">
        <f>IFERROR(_xlfn.XLOOKUP(AO813,CrossRef!$N:$N,CrossRef!$H:$H,"Not Found"),"-")</f>
        <v>Not Found</v>
      </c>
    </row>
    <row r="814" spans="1:45" hidden="1" x14ac:dyDescent="0.3">
      <c r="A814" s="38" t="str">
        <f>E814&amp;F814&amp;U814</f>
        <v>SSPDRIV-TMSN</v>
      </c>
      <c r="B814" s="38" t="str">
        <f>I814&amp;D814&amp;C814</f>
        <v>TD6328303000</v>
      </c>
      <c r="C814" s="38" t="str">
        <f>_xlfn.XLOOKUP(A814,CrossRef!N:N,CrossRef!D:D,"",0)</f>
        <v>00</v>
      </c>
      <c r="D814" s="38" t="str">
        <f>_xlfn.XLOOKUP(A814,CrossRef!N:N,CrossRef!C:C,"",0)</f>
        <v>3030</v>
      </c>
      <c r="E814" s="38" t="str">
        <f>LEFT(M814,3)</f>
        <v>SSP</v>
      </c>
      <c r="F814" s="38" t="str">
        <f>_xlfn.TEXTAFTER(J814,"-")</f>
        <v>DRIV-TMSN</v>
      </c>
      <c r="G814" t="s">
        <v>2725</v>
      </c>
      <c r="H814" t="s">
        <v>2726</v>
      </c>
      <c r="I814" t="s">
        <v>5179</v>
      </c>
      <c r="J814" s="7" t="s">
        <v>1538</v>
      </c>
      <c r="K814" t="s">
        <v>2638</v>
      </c>
      <c r="L814" t="s">
        <v>183</v>
      </c>
      <c r="M814" t="s">
        <v>5180</v>
      </c>
      <c r="N814" t="s">
        <v>2640</v>
      </c>
      <c r="O814" t="s">
        <v>2803</v>
      </c>
      <c r="P814" t="s">
        <v>2642</v>
      </c>
      <c r="Q814" t="s">
        <v>2640</v>
      </c>
      <c r="R814" t="s">
        <v>5181</v>
      </c>
      <c r="S814" t="s">
        <v>2655</v>
      </c>
      <c r="T814" t="s">
        <v>2818</v>
      </c>
      <c r="U814" t="s">
        <v>2657</v>
      </c>
      <c r="V814" s="7" t="s">
        <v>327</v>
      </c>
      <c r="W814" s="8">
        <v>18000</v>
      </c>
      <c r="X814" t="s">
        <v>5182</v>
      </c>
      <c r="Y814" t="s">
        <v>3417</v>
      </c>
      <c r="Z814" s="8">
        <v>44830</v>
      </c>
      <c r="AA814" s="9">
        <v>13.06</v>
      </c>
      <c r="AB814" s="8">
        <v>107273.16</v>
      </c>
      <c r="AD814" s="10">
        <v>4430128</v>
      </c>
      <c r="AE814" s="11">
        <v>45221</v>
      </c>
      <c r="AF814" s="8">
        <v>30923</v>
      </c>
      <c r="AG814" s="8">
        <v>4093</v>
      </c>
      <c r="AH814" s="12">
        <v>0.22738888888888889</v>
      </c>
      <c r="AI814" s="8">
        <v>313.39969372128638</v>
      </c>
      <c r="AJ814" s="11">
        <v>46538.399693715277</v>
      </c>
      <c r="AK814" s="11">
        <v>48065</v>
      </c>
      <c r="AL814" s="10">
        <v>-1527</v>
      </c>
      <c r="AM814">
        <v>68860.399999999994</v>
      </c>
      <c r="AN814">
        <v>2.1076333333333328</v>
      </c>
      <c r="AO814" s="40" t="str">
        <f>E814&amp;F814&amp;U814</f>
        <v>SSPDRIV-TMSN</v>
      </c>
      <c r="AP814" s="40" t="str">
        <f>_xlfn.XLOOKUP(AO814,CrossRef!N:N,CrossRef!A:A,"NOT FOUND",0)</f>
        <v>SSP303000</v>
      </c>
      <c r="AQ814" s="40" t="str">
        <f>IFERROR(_xlfn.XLOOKUP(AO814,CrossRef!$N:$N,CrossRef!$E:$E,"Not Found"),"-")</f>
        <v>793F</v>
      </c>
      <c r="AR814" s="40" t="str">
        <f>IFERROR(_xlfn.XLOOKUP(AO814,CrossRef!$N:$N,CrossRef!$G:$G,"Not Found"),"-")</f>
        <v>3030 - TRANSMISSION</v>
      </c>
      <c r="AS814" s="40" t="str">
        <f>IFERROR(_xlfn.XLOOKUP(AO814,CrossRef!$N:$N,CrossRef!$H:$H,"Not Found"),"-")</f>
        <v>00 - (NONE)</v>
      </c>
    </row>
    <row r="815" spans="1:45" hidden="1" x14ac:dyDescent="0.3">
      <c r="A815" s="38" t="str">
        <f>E815&amp;F815&amp;U815</f>
        <v>FDBENGI</v>
      </c>
      <c r="B815" s="38" t="str">
        <f>I815&amp;D815&amp;C815</f>
        <v>QTD28100000</v>
      </c>
      <c r="C815" s="38" t="str">
        <f>_xlfn.XLOOKUP(A815,CrossRef!N:N,CrossRef!D:D,"",0)</f>
        <v>00</v>
      </c>
      <c r="D815" s="38" t="str">
        <f>_xlfn.XLOOKUP(A815,CrossRef!N:N,CrossRef!C:C,"",0)</f>
        <v>1000</v>
      </c>
      <c r="E815" s="38" t="str">
        <f>LEFT(M815,3)</f>
        <v>FDB</v>
      </c>
      <c r="F815" s="38" t="str">
        <f>_xlfn.TEXTAFTER(J815,"-")</f>
        <v>ENGI</v>
      </c>
      <c r="G815" t="s">
        <v>2635</v>
      </c>
      <c r="H815" t="s">
        <v>2636</v>
      </c>
      <c r="I815" t="s">
        <v>5183</v>
      </c>
      <c r="J815" s="7" t="s">
        <v>1539</v>
      </c>
      <c r="K815" t="s">
        <v>2638</v>
      </c>
      <c r="L815" t="s">
        <v>155</v>
      </c>
      <c r="M815" t="s">
        <v>5184</v>
      </c>
      <c r="N815" t="s">
        <v>2640</v>
      </c>
      <c r="O815" t="s">
        <v>2641</v>
      </c>
      <c r="P815" t="s">
        <v>2642</v>
      </c>
      <c r="Q815" t="s">
        <v>2662</v>
      </c>
      <c r="R815" t="s">
        <v>5185</v>
      </c>
      <c r="S815" t="s">
        <v>2655</v>
      </c>
      <c r="T815" t="s">
        <v>3265</v>
      </c>
      <c r="U815" t="s">
        <v>2657</v>
      </c>
      <c r="V815" s="7" t="s">
        <v>154</v>
      </c>
      <c r="W815" s="8">
        <v>17600</v>
      </c>
      <c r="X815" t="s">
        <v>5186</v>
      </c>
      <c r="Y815" t="s">
        <v>3406</v>
      </c>
      <c r="Z815" s="8">
        <v>90164</v>
      </c>
      <c r="AA815" s="9">
        <v>1.75</v>
      </c>
      <c r="AB815" s="8">
        <v>606271.82999999996</v>
      </c>
      <c r="AD815" s="10">
        <v>4315235</v>
      </c>
      <c r="AE815" s="11">
        <v>44965</v>
      </c>
      <c r="AF815" s="8">
        <v>76673</v>
      </c>
      <c r="AG815" s="8">
        <v>4109</v>
      </c>
      <c r="AH815" s="12">
        <v>0.23346590909090909</v>
      </c>
      <c r="AI815" s="8">
        <v>2348</v>
      </c>
      <c r="AJ815" s="11">
        <v>48573</v>
      </c>
      <c r="AK815" s="11">
        <v>46599</v>
      </c>
      <c r="AL815" s="10">
        <v>1974</v>
      </c>
      <c r="AM815">
        <v>90818.5</v>
      </c>
      <c r="AN815">
        <v>0.8037215909090909</v>
      </c>
      <c r="AO815" s="40" t="str">
        <f>E815&amp;F815&amp;U815</f>
        <v>FDBENGI</v>
      </c>
      <c r="AP815" s="40" t="str">
        <f>_xlfn.XLOOKUP(AO815,CrossRef!N:N,CrossRef!A:A,"NOT FOUND",0)</f>
        <v>FDB100000</v>
      </c>
      <c r="AQ815" s="40" t="str">
        <f>IFERROR(_xlfn.XLOOKUP(AO815,CrossRef!$N:$N,CrossRef!$E:$E,"Not Found"),"-")</f>
        <v>793D</v>
      </c>
      <c r="AR815" s="40" t="str">
        <f>IFERROR(_xlfn.XLOOKUP(AO815,CrossRef!$N:$N,CrossRef!$G:$G,"Not Found"),"-")</f>
        <v>1000 - ENGINE</v>
      </c>
      <c r="AS815" s="40" t="str">
        <f>IFERROR(_xlfn.XLOOKUP(AO815,CrossRef!$N:$N,CrossRef!$H:$H,"Not Found"),"-")</f>
        <v>00 - (NONE)</v>
      </c>
    </row>
    <row r="816" spans="1:45" hidden="1" x14ac:dyDescent="0.3">
      <c r="A816" s="38" t="str">
        <f>E816&amp;F816&amp;U816</f>
        <v>HCMHYSY-PUHYPOS.11-12</v>
      </c>
      <c r="B816" s="38" t="str">
        <f>I816&amp;D816&amp;C816</f>
        <v>EX71155473</v>
      </c>
      <c r="C816" s="38" t="str">
        <f>_xlfn.XLOOKUP(A816,CrossRef!N:N,CrossRef!D:D,"",0)</f>
        <v/>
      </c>
      <c r="D816" s="38" t="str">
        <f>_xlfn.XLOOKUP(A816,CrossRef!N:N,CrossRef!C:C,"",0)</f>
        <v>5473</v>
      </c>
      <c r="E816" s="38" t="str">
        <f>LEFT(M816,3)</f>
        <v>HCM</v>
      </c>
      <c r="F816" s="38" t="str">
        <f>_xlfn.TEXTAFTER(J816,"-")</f>
        <v>HYSY-PUHY</v>
      </c>
      <c r="G816" t="s">
        <v>2725</v>
      </c>
      <c r="H816" t="s">
        <v>2726</v>
      </c>
      <c r="I816" t="s">
        <v>2832</v>
      </c>
      <c r="J816" s="7" t="s">
        <v>775</v>
      </c>
      <c r="K816" t="s">
        <v>2668</v>
      </c>
      <c r="L816" t="s">
        <v>75</v>
      </c>
      <c r="M816" t="s">
        <v>2833</v>
      </c>
      <c r="N816" t="s">
        <v>2640</v>
      </c>
      <c r="O816" t="s">
        <v>2803</v>
      </c>
      <c r="P816" t="s">
        <v>2642</v>
      </c>
      <c r="Q816" t="s">
        <v>2640</v>
      </c>
      <c r="R816" t="s">
        <v>5187</v>
      </c>
      <c r="S816" t="s">
        <v>2655</v>
      </c>
      <c r="T816" t="s">
        <v>4348</v>
      </c>
      <c r="U816" t="s">
        <v>776</v>
      </c>
      <c r="V816" s="7" t="s">
        <v>777</v>
      </c>
      <c r="W816" s="8">
        <v>12000</v>
      </c>
      <c r="X816" t="s">
        <v>5188</v>
      </c>
      <c r="Y816" t="s">
        <v>5189</v>
      </c>
      <c r="Z816" s="8">
        <v>41257</v>
      </c>
      <c r="AA816" s="9">
        <v>14.67</v>
      </c>
      <c r="AB816" s="8">
        <v>56488.99</v>
      </c>
      <c r="AD816" s="10">
        <v>4671034</v>
      </c>
      <c r="AE816" s="11">
        <v>45637</v>
      </c>
      <c r="AF816" s="8">
        <v>33366.400000000001</v>
      </c>
      <c r="AG816" s="8">
        <v>4109.4000000000015</v>
      </c>
      <c r="AH816" s="12">
        <v>0.34245000000000014</v>
      </c>
      <c r="AI816" s="8">
        <v>280.12269938650314</v>
      </c>
      <c r="AJ816" s="11">
        <v>46505.122699386571</v>
      </c>
      <c r="AK816" s="11">
        <v>47288</v>
      </c>
      <c r="AL816" s="10">
        <v>-783</v>
      </c>
      <c r="AM816">
        <v>56851.21</v>
      </c>
      <c r="AN816">
        <v>1.9570674999999997</v>
      </c>
      <c r="AO816" s="40" t="str">
        <f>E816&amp;F816&amp;U816</f>
        <v>HCMHYSY-PUHYPOS.11-12</v>
      </c>
      <c r="AP816" s="40" t="str">
        <f>_xlfn.XLOOKUP(AO816,CrossRef!N:N,CrossRef!A:A,"NOT FOUND",0)</f>
        <v>HCM5473</v>
      </c>
      <c r="AQ816" s="40" t="str">
        <f>IFERROR(_xlfn.XLOOKUP(AO816,CrossRef!$N:$N,CrossRef!$E:$E,"Not Found"),"-")</f>
        <v>EX5600-6 BH</v>
      </c>
      <c r="AR816" s="40" t="str">
        <f>IFERROR(_xlfn.XLOOKUP(AO816,CrossRef!$N:$N,CrossRef!$G:$G,"Not Found"),"-")</f>
        <v>5473 - SWING PUMP</v>
      </c>
      <c r="AS816" s="40">
        <f>IFERROR(_xlfn.XLOOKUP(AO816,CrossRef!$N:$N,CrossRef!$H:$H,"Not Found"),"-")</f>
        <v>0</v>
      </c>
    </row>
    <row r="817" spans="1:45" hidden="1" x14ac:dyDescent="0.3">
      <c r="A817" s="38" t="str">
        <f>E817&amp;F817&amp;U817</f>
        <v>RABENGI</v>
      </c>
      <c r="B817" s="38" t="str">
        <f>I817&amp;D817&amp;C817</f>
        <v>DZ8166100000</v>
      </c>
      <c r="C817" s="38" t="str">
        <f>_xlfn.XLOOKUP(A817,CrossRef!N:N,CrossRef!D:D,"",0)</f>
        <v>00</v>
      </c>
      <c r="D817" s="38" t="str">
        <f>_xlfn.XLOOKUP(A817,CrossRef!N:N,CrossRef!C:C,"",0)</f>
        <v>1000</v>
      </c>
      <c r="E817" s="38" t="str">
        <f>LEFT(M817,3)</f>
        <v>RAB</v>
      </c>
      <c r="F817" s="38" t="str">
        <f>_xlfn.TEXTAFTER(J817,"-")</f>
        <v>ENGI</v>
      </c>
      <c r="G817" t="s">
        <v>2695</v>
      </c>
      <c r="H817" t="s">
        <v>2696</v>
      </c>
      <c r="I817" t="s">
        <v>2922</v>
      </c>
      <c r="J817" s="7" t="s">
        <v>1540</v>
      </c>
      <c r="K817" t="s">
        <v>2638</v>
      </c>
      <c r="L817" t="s">
        <v>34</v>
      </c>
      <c r="M817" t="s">
        <v>2923</v>
      </c>
      <c r="N817" t="s">
        <v>2640</v>
      </c>
      <c r="O817" t="s">
        <v>2803</v>
      </c>
      <c r="P817" t="s">
        <v>2642</v>
      </c>
      <c r="Q817" t="s">
        <v>2640</v>
      </c>
      <c r="R817" t="s">
        <v>5190</v>
      </c>
      <c r="S817" t="s">
        <v>2655</v>
      </c>
      <c r="T817" t="s">
        <v>3265</v>
      </c>
      <c r="U817" t="s">
        <v>2657</v>
      </c>
      <c r="V817" s="7" t="s">
        <v>26</v>
      </c>
      <c r="W817" s="8">
        <v>16000</v>
      </c>
      <c r="X817" t="s">
        <v>5191</v>
      </c>
      <c r="Y817" t="s">
        <v>5013</v>
      </c>
      <c r="Z817" s="8">
        <v>26343.85</v>
      </c>
      <c r="AA817" s="9">
        <v>10.54</v>
      </c>
      <c r="AB817" s="8">
        <v>315489.78999999998</v>
      </c>
      <c r="AD817" s="10">
        <v>4862691</v>
      </c>
      <c r="AE817" s="11">
        <v>45118</v>
      </c>
      <c r="AF817" s="8">
        <v>14478</v>
      </c>
      <c r="AG817" s="8">
        <v>4134.1500000000015</v>
      </c>
      <c r="AH817" s="12">
        <v>0.25838437500000011</v>
      </c>
      <c r="AI817" s="8">
        <v>392.23434535104383</v>
      </c>
      <c r="AJ817" s="11">
        <v>46617.234345335652</v>
      </c>
      <c r="AK817" s="11">
        <v>46847</v>
      </c>
      <c r="AL817" s="10">
        <v>-230</v>
      </c>
      <c r="AM817">
        <v>32899.729999999996</v>
      </c>
      <c r="AN817">
        <v>1.1513581249999998</v>
      </c>
      <c r="AO817" s="40" t="str">
        <f>E817&amp;F817&amp;U817</f>
        <v>RABENGI</v>
      </c>
      <c r="AP817" s="40" t="str">
        <f>_xlfn.XLOOKUP(AO817,CrossRef!N:N,CrossRef!A:A,"NOT FOUND",0)</f>
        <v>RAB100000</v>
      </c>
      <c r="AQ817" s="40" t="str">
        <f>IFERROR(_xlfn.XLOOKUP(AO817,CrossRef!$N:$N,CrossRef!$E:$E,"Not Found"),"-")</f>
        <v>D10T2</v>
      </c>
      <c r="AR817" s="40" t="str">
        <f>IFERROR(_xlfn.XLOOKUP(AO817,CrossRef!$N:$N,CrossRef!$G:$G,"Not Found"),"-")</f>
        <v>1000 - ENGINE</v>
      </c>
      <c r="AS817" s="40" t="str">
        <f>IFERROR(_xlfn.XLOOKUP(AO817,CrossRef!$N:$N,CrossRef!$H:$H,"Not Found"),"-")</f>
        <v>00 - (NONE)</v>
      </c>
    </row>
    <row r="818" spans="1:45" hidden="1" x14ac:dyDescent="0.3">
      <c r="A818" s="38" t="str">
        <f>E818&amp;F818&amp;U818</f>
        <v>ZSPENGI</v>
      </c>
      <c r="B818" s="38" t="str">
        <f>I818&amp;D818&amp;C818</f>
        <v>TD6677100000</v>
      </c>
      <c r="C818" s="38" t="str">
        <f>_xlfn.XLOOKUP(A818,CrossRef!N:N,CrossRef!D:D,"",0)</f>
        <v>00</v>
      </c>
      <c r="D818" s="38" t="str">
        <f>_xlfn.XLOOKUP(A818,CrossRef!N:N,CrossRef!C:C,"",0)</f>
        <v>1000</v>
      </c>
      <c r="E818" s="38" t="str">
        <f>LEFT(M818,3)</f>
        <v>ZSP</v>
      </c>
      <c r="F818" s="38" t="str">
        <f>_xlfn.TEXTAFTER(J818,"-")</f>
        <v>ENGI</v>
      </c>
      <c r="G818" t="s">
        <v>2648</v>
      </c>
      <c r="H818" t="s">
        <v>2649</v>
      </c>
      <c r="I818" t="s">
        <v>4457</v>
      </c>
      <c r="J818" s="7" t="s">
        <v>1541</v>
      </c>
      <c r="K818" t="s">
        <v>2638</v>
      </c>
      <c r="L818" t="s">
        <v>193</v>
      </c>
      <c r="M818" t="s">
        <v>4458</v>
      </c>
      <c r="N818" t="s">
        <v>2640</v>
      </c>
      <c r="O818" t="s">
        <v>2803</v>
      </c>
      <c r="P818" t="s">
        <v>2642</v>
      </c>
      <c r="Q818" t="s">
        <v>2640</v>
      </c>
      <c r="R818" t="s">
        <v>5192</v>
      </c>
      <c r="S818" t="s">
        <v>2655</v>
      </c>
      <c r="T818" t="s">
        <v>3265</v>
      </c>
      <c r="U818" t="s">
        <v>2657</v>
      </c>
      <c r="V818" s="7" t="s">
        <v>22</v>
      </c>
      <c r="W818" s="8">
        <v>20000</v>
      </c>
      <c r="X818" t="s">
        <v>5193</v>
      </c>
      <c r="Y818" t="s">
        <v>5194</v>
      </c>
      <c r="Z818" s="8">
        <v>15848.31</v>
      </c>
      <c r="AA818" s="9">
        <v>18.59</v>
      </c>
      <c r="AB818" s="8">
        <v>589997.62</v>
      </c>
      <c r="AD818" s="10"/>
      <c r="AE818" s="11"/>
      <c r="AF818" s="8"/>
      <c r="AG818" s="8">
        <v>4151.6900000000005</v>
      </c>
      <c r="AH818" s="12">
        <v>0.20758450000000003</v>
      </c>
      <c r="AI818" s="8">
        <v>223.3292092522862</v>
      </c>
      <c r="AJ818" s="11">
        <v>46448.32920925926</v>
      </c>
      <c r="AK818" s="11"/>
      <c r="AL818" s="10"/>
      <c r="AO818" s="40" t="str">
        <f>E818&amp;F818&amp;U818</f>
        <v>ZSPENGI</v>
      </c>
      <c r="AP818" s="40" t="str">
        <f>_xlfn.XLOOKUP(AO818,CrossRef!N:N,CrossRef!A:A,"NOT FOUND",0)</f>
        <v>ZSP100000</v>
      </c>
      <c r="AQ818" s="40" t="str">
        <f>IFERROR(_xlfn.XLOOKUP(AO818,CrossRef!$N:$N,CrossRef!$E:$E,"Not Found"),"-")</f>
        <v>785D</v>
      </c>
      <c r="AR818" s="40" t="str">
        <f>IFERROR(_xlfn.XLOOKUP(AO818,CrossRef!$N:$N,CrossRef!$G:$G,"Not Found"),"-")</f>
        <v>1000 - ENGINE</v>
      </c>
      <c r="AS818" s="40" t="str">
        <f>IFERROR(_xlfn.XLOOKUP(AO818,CrossRef!$N:$N,CrossRef!$H:$H,"Not Found"),"-")</f>
        <v>00 - (NONE)</v>
      </c>
    </row>
    <row r="819" spans="1:45" hidden="1" x14ac:dyDescent="0.3">
      <c r="A819" s="38" t="str">
        <f>E819&amp;F819&amp;U819</f>
        <v>ZSPENGI-COSY</v>
      </c>
      <c r="B819" s="38" t="str">
        <f>I819&amp;D819&amp;C819</f>
        <v>TD6677135300</v>
      </c>
      <c r="C819" s="38" t="str">
        <f>_xlfn.XLOOKUP(A819,CrossRef!N:N,CrossRef!D:D,"",0)</f>
        <v>00</v>
      </c>
      <c r="D819" s="38" t="str">
        <f>_xlfn.XLOOKUP(A819,CrossRef!N:N,CrossRef!C:C,"",0)</f>
        <v>1353</v>
      </c>
      <c r="E819" s="38" t="str">
        <f>LEFT(M819,3)</f>
        <v>ZSP</v>
      </c>
      <c r="F819" s="38" t="str">
        <f>_xlfn.TEXTAFTER(J819,"-")</f>
        <v>ENGI-COSY</v>
      </c>
      <c r="G819" t="s">
        <v>2648</v>
      </c>
      <c r="H819" t="s">
        <v>2649</v>
      </c>
      <c r="I819" t="s">
        <v>4457</v>
      </c>
      <c r="J819" s="7" t="s">
        <v>1542</v>
      </c>
      <c r="K819" t="s">
        <v>2638</v>
      </c>
      <c r="L819" t="s">
        <v>193</v>
      </c>
      <c r="M819" t="s">
        <v>4458</v>
      </c>
      <c r="N819" t="s">
        <v>2640</v>
      </c>
      <c r="O819" t="s">
        <v>2803</v>
      </c>
      <c r="P819" t="s">
        <v>2642</v>
      </c>
      <c r="Q819" t="s">
        <v>2640</v>
      </c>
      <c r="R819" t="s">
        <v>5195</v>
      </c>
      <c r="S819" t="s">
        <v>2655</v>
      </c>
      <c r="T819" t="s">
        <v>3253</v>
      </c>
      <c r="U819" t="s">
        <v>2657</v>
      </c>
      <c r="V819" s="7" t="s">
        <v>264</v>
      </c>
      <c r="W819" s="8">
        <v>20000</v>
      </c>
      <c r="X819" t="s">
        <v>5196</v>
      </c>
      <c r="Y819" t="s">
        <v>5197</v>
      </c>
      <c r="Z819" s="8">
        <v>15848.31</v>
      </c>
      <c r="AA819" s="9">
        <v>18.59</v>
      </c>
      <c r="AB819" s="8">
        <v>33634.07</v>
      </c>
      <c r="AD819" s="10">
        <v>0</v>
      </c>
      <c r="AE819" s="11"/>
      <c r="AF819" s="8"/>
      <c r="AG819" s="8">
        <v>4151.6900000000005</v>
      </c>
      <c r="AH819" s="12">
        <v>0.20758450000000003</v>
      </c>
      <c r="AI819" s="8">
        <v>223.3292092522862</v>
      </c>
      <c r="AJ819" s="11">
        <v>46448.32920925926</v>
      </c>
      <c r="AK819" s="11">
        <v>46440</v>
      </c>
      <c r="AL819" s="10">
        <v>8</v>
      </c>
      <c r="AM819">
        <v>19845.16</v>
      </c>
      <c r="AO819" s="40" t="str">
        <f>E819&amp;F819&amp;U819</f>
        <v>ZSPENGI-COSY</v>
      </c>
      <c r="AP819" s="40" t="str">
        <f>_xlfn.XLOOKUP(AO819,CrossRef!N:N,CrossRef!A:A,"NOT FOUND",0)</f>
        <v>ZSP135300</v>
      </c>
      <c r="AQ819" s="40" t="str">
        <f>IFERROR(_xlfn.XLOOKUP(AO819,CrossRef!$N:$N,CrossRef!$E:$E,"Not Found"),"-")</f>
        <v>785D</v>
      </c>
      <c r="AR819" s="40" t="str">
        <f>IFERROR(_xlfn.XLOOKUP(AO819,CrossRef!$N:$N,CrossRef!$G:$G,"Not Found"),"-")</f>
        <v>1353 - RADIATOR</v>
      </c>
      <c r="AS819" s="40" t="str">
        <f>IFERROR(_xlfn.XLOOKUP(AO819,CrossRef!$N:$N,CrossRef!$H:$H,"Not Found"),"-")</f>
        <v>00 - (NONE)</v>
      </c>
    </row>
    <row r="820" spans="1:45" hidden="1" x14ac:dyDescent="0.3">
      <c r="A820" s="38" t="str">
        <f>E820&amp;F820&amp;U820</f>
        <v>SNDDRIV-TQCV</v>
      </c>
      <c r="B820" s="38" t="str">
        <f>I820&amp;D820&amp;C820</f>
        <v>TD6315310100</v>
      </c>
      <c r="C820" s="38" t="str">
        <f>_xlfn.XLOOKUP(A820,CrossRef!N:N,CrossRef!D:D,"",0)</f>
        <v>00</v>
      </c>
      <c r="D820" s="38" t="str">
        <f>_xlfn.XLOOKUP(A820,CrossRef!N:N,CrossRef!C:C,"",0)</f>
        <v>3101</v>
      </c>
      <c r="E820" s="38" t="str">
        <f>LEFT(M820,3)</f>
        <v>SND</v>
      </c>
      <c r="F820" s="38" t="str">
        <f>_xlfn.TEXTAFTER(J820,"-")</f>
        <v>DRIV-TQCV</v>
      </c>
      <c r="G820" t="s">
        <v>2725</v>
      </c>
      <c r="H820" t="s">
        <v>2726</v>
      </c>
      <c r="I820" t="s">
        <v>3620</v>
      </c>
      <c r="J820" s="7" t="s">
        <v>405</v>
      </c>
      <c r="K820" t="s">
        <v>2638</v>
      </c>
      <c r="L820" t="s">
        <v>187</v>
      </c>
      <c r="M820" t="s">
        <v>3621</v>
      </c>
      <c r="N820" t="s">
        <v>2640</v>
      </c>
      <c r="O820" t="s">
        <v>2653</v>
      </c>
      <c r="P820" t="s">
        <v>2642</v>
      </c>
      <c r="Q820" t="s">
        <v>2640</v>
      </c>
      <c r="R820" t="s">
        <v>5198</v>
      </c>
      <c r="S820" t="s">
        <v>2655</v>
      </c>
      <c r="T820" t="s">
        <v>2678</v>
      </c>
      <c r="U820" t="s">
        <v>2657</v>
      </c>
      <c r="V820" s="7" t="s">
        <v>404</v>
      </c>
      <c r="W820" s="8">
        <v>22000</v>
      </c>
      <c r="X820" t="s">
        <v>5199</v>
      </c>
      <c r="Y820" t="s">
        <v>3333</v>
      </c>
      <c r="Z820" s="8">
        <v>60938</v>
      </c>
      <c r="AA820" s="9">
        <v>14.57</v>
      </c>
      <c r="AB820" s="8">
        <v>78005.240000000005</v>
      </c>
      <c r="AD820" s="10">
        <v>4163017</v>
      </c>
      <c r="AE820" s="11">
        <v>44993</v>
      </c>
      <c r="AF820" s="8">
        <v>43111</v>
      </c>
      <c r="AG820" s="8">
        <v>4173</v>
      </c>
      <c r="AH820" s="12">
        <v>0.18968181818181817</v>
      </c>
      <c r="AI820" s="8">
        <v>286.41043239533286</v>
      </c>
      <c r="AJ820" s="11">
        <v>46511.410432407407</v>
      </c>
      <c r="AK820" s="11">
        <v>48044</v>
      </c>
      <c r="AL820" s="10">
        <v>-1533</v>
      </c>
      <c r="AM820">
        <v>87440.83</v>
      </c>
      <c r="AN820">
        <v>2.0149922727272727</v>
      </c>
      <c r="AO820" s="40" t="str">
        <f>E820&amp;F820&amp;U820</f>
        <v>SNDDRIV-TQCV</v>
      </c>
      <c r="AP820" s="40" t="str">
        <f>_xlfn.XLOOKUP(AO820,CrossRef!N:N,CrossRef!A:A,"NOT FOUND",0)</f>
        <v>SND310100</v>
      </c>
      <c r="AQ820" s="40" t="str">
        <f>IFERROR(_xlfn.XLOOKUP(AO820,CrossRef!$N:$N,CrossRef!$E:$E,"Not Found"),"-")</f>
        <v>793F XQ</v>
      </c>
      <c r="AR820" s="40" t="str">
        <f>IFERROR(_xlfn.XLOOKUP(AO820,CrossRef!$N:$N,CrossRef!$G:$G,"Not Found"),"-")</f>
        <v>3101 - TORQUE CONVERTER</v>
      </c>
      <c r="AS820" s="40" t="str">
        <f>IFERROR(_xlfn.XLOOKUP(AO820,CrossRef!$N:$N,CrossRef!$H:$H,"Not Found"),"-")</f>
        <v>00 - (NONE)</v>
      </c>
    </row>
    <row r="821" spans="1:45" hidden="1" x14ac:dyDescent="0.3">
      <c r="A821" s="38" t="str">
        <f>E821&amp;F821&amp;U821</f>
        <v>SNDENGI</v>
      </c>
      <c r="B821" s="38" t="str">
        <f>I821&amp;D821&amp;C821</f>
        <v>TD6315100000</v>
      </c>
      <c r="C821" s="38" t="str">
        <f>_xlfn.XLOOKUP(A821,CrossRef!N:N,CrossRef!D:D,"",0)</f>
        <v>00</v>
      </c>
      <c r="D821" s="38" t="str">
        <f>_xlfn.XLOOKUP(A821,CrossRef!N:N,CrossRef!C:C,"",0)</f>
        <v>1000</v>
      </c>
      <c r="E821" s="38" t="str">
        <f>LEFT(M821,3)</f>
        <v>SND</v>
      </c>
      <c r="F821" s="38" t="str">
        <f>_xlfn.TEXTAFTER(J821,"-")</f>
        <v>ENGI</v>
      </c>
      <c r="G821" t="s">
        <v>2725</v>
      </c>
      <c r="H821" t="s">
        <v>2726</v>
      </c>
      <c r="I821" t="s">
        <v>3620</v>
      </c>
      <c r="J821" s="7" t="s">
        <v>189</v>
      </c>
      <c r="K821" t="s">
        <v>2638</v>
      </c>
      <c r="L821" t="s">
        <v>187</v>
      </c>
      <c r="M821" t="s">
        <v>3621</v>
      </c>
      <c r="N821" t="s">
        <v>2640</v>
      </c>
      <c r="O821" t="s">
        <v>2653</v>
      </c>
      <c r="P821" t="s">
        <v>2642</v>
      </c>
      <c r="Q821" t="s">
        <v>2640</v>
      </c>
      <c r="R821" t="s">
        <v>5200</v>
      </c>
      <c r="S821" t="s">
        <v>2655</v>
      </c>
      <c r="T821" t="s">
        <v>3265</v>
      </c>
      <c r="U821" t="s">
        <v>2657</v>
      </c>
      <c r="V821" s="7" t="s">
        <v>163</v>
      </c>
      <c r="W821" s="8">
        <v>22000</v>
      </c>
      <c r="X821" t="s">
        <v>5201</v>
      </c>
      <c r="Y821" t="s">
        <v>3276</v>
      </c>
      <c r="Z821" s="8">
        <v>60938</v>
      </c>
      <c r="AA821" s="9">
        <v>14.57</v>
      </c>
      <c r="AB821" s="8">
        <v>734479.95</v>
      </c>
      <c r="AD821" s="10">
        <v>4388223</v>
      </c>
      <c r="AE821" s="11">
        <v>44993</v>
      </c>
      <c r="AF821" s="8">
        <v>43111</v>
      </c>
      <c r="AG821" s="8">
        <v>4173</v>
      </c>
      <c r="AH821" s="12">
        <v>0.18968181818181817</v>
      </c>
      <c r="AI821" s="8">
        <v>286.41043239533286</v>
      </c>
      <c r="AJ821" s="11">
        <v>46511.410432407407</v>
      </c>
      <c r="AK821" s="11">
        <v>46653</v>
      </c>
      <c r="AL821" s="10">
        <v>-142</v>
      </c>
      <c r="AM821">
        <v>67173.960000000006</v>
      </c>
      <c r="AN821">
        <v>1.0937709090909093</v>
      </c>
      <c r="AO821" s="40" t="str">
        <f>E821&amp;F821&amp;U821</f>
        <v>SNDENGI</v>
      </c>
      <c r="AP821" s="40" t="str">
        <f>_xlfn.XLOOKUP(AO821,CrossRef!N:N,CrossRef!A:A,"NOT FOUND",0)</f>
        <v>SND100000</v>
      </c>
      <c r="AQ821" s="40" t="str">
        <f>IFERROR(_xlfn.XLOOKUP(AO821,CrossRef!$N:$N,CrossRef!$E:$E,"Not Found"),"-")</f>
        <v>793F XQ</v>
      </c>
      <c r="AR821" s="40" t="str">
        <f>IFERROR(_xlfn.XLOOKUP(AO821,CrossRef!$N:$N,CrossRef!$G:$G,"Not Found"),"-")</f>
        <v>1000 - ENGINE</v>
      </c>
      <c r="AS821" s="40" t="str">
        <f>IFERROR(_xlfn.XLOOKUP(AO821,CrossRef!$N:$N,CrossRef!$H:$H,"Not Found"),"-")</f>
        <v>00 - (NONE)</v>
      </c>
    </row>
    <row r="822" spans="1:45" hidden="1" x14ac:dyDescent="0.3">
      <c r="A822" s="38" t="str">
        <f>E822&amp;F822&amp;U822</f>
        <v>SNDENGI-COSY</v>
      </c>
      <c r="B822" s="38" t="str">
        <f>I822&amp;D822&amp;C822</f>
        <v>TD6315135300</v>
      </c>
      <c r="C822" s="38" t="str">
        <f>_xlfn.XLOOKUP(A822,CrossRef!N:N,CrossRef!D:D,"",0)</f>
        <v>00</v>
      </c>
      <c r="D822" s="38" t="str">
        <f>_xlfn.XLOOKUP(A822,CrossRef!N:N,CrossRef!C:C,"",0)</f>
        <v>1353</v>
      </c>
      <c r="E822" s="38" t="str">
        <f>LEFT(M822,3)</f>
        <v>SND</v>
      </c>
      <c r="F822" s="38" t="str">
        <f>_xlfn.TEXTAFTER(J822,"-")</f>
        <v>ENGI-COSY</v>
      </c>
      <c r="G822" t="s">
        <v>2725</v>
      </c>
      <c r="H822" t="s">
        <v>2726</v>
      </c>
      <c r="I822" t="s">
        <v>3620</v>
      </c>
      <c r="J822" s="7" t="s">
        <v>292</v>
      </c>
      <c r="K822" t="s">
        <v>2638</v>
      </c>
      <c r="L822" t="s">
        <v>187</v>
      </c>
      <c r="M822" t="s">
        <v>3621</v>
      </c>
      <c r="N822" t="s">
        <v>2640</v>
      </c>
      <c r="O822" t="s">
        <v>2653</v>
      </c>
      <c r="P822" t="s">
        <v>2642</v>
      </c>
      <c r="Q822" t="s">
        <v>2640</v>
      </c>
      <c r="R822" t="s">
        <v>5202</v>
      </c>
      <c r="S822" t="s">
        <v>2655</v>
      </c>
      <c r="T822" t="s">
        <v>3253</v>
      </c>
      <c r="U822" t="s">
        <v>2657</v>
      </c>
      <c r="V822" s="7" t="s">
        <v>291</v>
      </c>
      <c r="W822" s="8">
        <v>22000</v>
      </c>
      <c r="X822" t="s">
        <v>5203</v>
      </c>
      <c r="Y822" t="s">
        <v>3255</v>
      </c>
      <c r="Z822" s="8">
        <v>60938</v>
      </c>
      <c r="AA822" s="9">
        <v>14.57</v>
      </c>
      <c r="AB822" s="8">
        <v>155138.51999999999</v>
      </c>
      <c r="AD822" s="10">
        <v>4201928</v>
      </c>
      <c r="AE822" s="11">
        <v>45039</v>
      </c>
      <c r="AF822" s="8">
        <v>43111</v>
      </c>
      <c r="AG822" s="8">
        <v>4173</v>
      </c>
      <c r="AH822" s="12">
        <v>0.18968181818181817</v>
      </c>
      <c r="AI822" s="8">
        <v>286.41043239533286</v>
      </c>
      <c r="AJ822" s="11">
        <v>46511.410432407407</v>
      </c>
      <c r="AK822" s="11">
        <v>48044</v>
      </c>
      <c r="AL822" s="10">
        <v>-1533</v>
      </c>
      <c r="AM822">
        <v>87440.83</v>
      </c>
      <c r="AN822">
        <v>2.0149922727272727</v>
      </c>
      <c r="AO822" s="40" t="str">
        <f>E822&amp;F822&amp;U822</f>
        <v>SNDENGI-COSY</v>
      </c>
      <c r="AP822" s="40" t="str">
        <f>_xlfn.XLOOKUP(AO822,CrossRef!N:N,CrossRef!A:A,"NOT FOUND",0)</f>
        <v>SND135300</v>
      </c>
      <c r="AQ822" s="40" t="str">
        <f>IFERROR(_xlfn.XLOOKUP(AO822,CrossRef!$N:$N,CrossRef!$E:$E,"Not Found"),"-")</f>
        <v>793F XQ</v>
      </c>
      <c r="AR822" s="40" t="str">
        <f>IFERROR(_xlfn.XLOOKUP(AO822,CrossRef!$N:$N,CrossRef!$G:$G,"Not Found"),"-")</f>
        <v>1353 - RADIATOR</v>
      </c>
      <c r="AS822" s="40" t="str">
        <f>IFERROR(_xlfn.XLOOKUP(AO822,CrossRef!$N:$N,CrossRef!$H:$H,"Not Found"),"-")</f>
        <v>00 - (NONE)</v>
      </c>
    </row>
    <row r="823" spans="1:45" hidden="1" x14ac:dyDescent="0.3">
      <c r="A823" s="38" t="str">
        <f>E823&amp;F823&amp;U823</f>
        <v>SPDDRIV-DIFF</v>
      </c>
      <c r="B823" s="38" t="str">
        <f>I823&amp;D823&amp;C823</f>
        <v>TD6495325800</v>
      </c>
      <c r="C823" s="38" t="str">
        <f>_xlfn.XLOOKUP(A823,CrossRef!N:N,CrossRef!D:D,"",0)</f>
        <v>00</v>
      </c>
      <c r="D823" s="38" t="str">
        <f>_xlfn.XLOOKUP(A823,CrossRef!N:N,CrossRef!C:C,"",0)</f>
        <v>3258</v>
      </c>
      <c r="E823" s="38" t="str">
        <f>LEFT(M823,3)</f>
        <v>SPD</v>
      </c>
      <c r="F823" s="38" t="str">
        <f>_xlfn.TEXTAFTER(J823,"-")</f>
        <v>DRIV-DIFF</v>
      </c>
      <c r="G823" t="s">
        <v>2725</v>
      </c>
      <c r="H823" t="s">
        <v>2726</v>
      </c>
      <c r="I823" t="s">
        <v>5204</v>
      </c>
      <c r="J823" s="7" t="s">
        <v>475</v>
      </c>
      <c r="K823" t="s">
        <v>2638</v>
      </c>
      <c r="L823" t="s">
        <v>190</v>
      </c>
      <c r="M823" t="s">
        <v>5205</v>
      </c>
      <c r="N823" t="s">
        <v>2640</v>
      </c>
      <c r="O823" t="s">
        <v>2871</v>
      </c>
      <c r="P823" t="s">
        <v>2642</v>
      </c>
      <c r="Q823" t="s">
        <v>2640</v>
      </c>
      <c r="R823" t="s">
        <v>5206</v>
      </c>
      <c r="S823" t="s">
        <v>2655</v>
      </c>
      <c r="T823" t="s">
        <v>2656</v>
      </c>
      <c r="U823" t="s">
        <v>2657</v>
      </c>
      <c r="V823" s="7" t="s">
        <v>476</v>
      </c>
      <c r="W823" s="8">
        <v>20000</v>
      </c>
      <c r="X823" t="s">
        <v>5207</v>
      </c>
      <c r="Y823" t="s">
        <v>5208</v>
      </c>
      <c r="Z823" s="8">
        <v>35974</v>
      </c>
      <c r="AA823" s="9">
        <v>13.57</v>
      </c>
      <c r="AB823" s="8">
        <v>0</v>
      </c>
      <c r="AD823" s="10">
        <v>0</v>
      </c>
      <c r="AE823" s="11"/>
      <c r="AF823" s="8">
        <v>20186</v>
      </c>
      <c r="AG823" s="8">
        <v>4212</v>
      </c>
      <c r="AH823" s="12">
        <v>0.21060000000000001</v>
      </c>
      <c r="AI823" s="8">
        <v>310.39056742815035</v>
      </c>
      <c r="AJ823" s="11">
        <v>46535.390567442133</v>
      </c>
      <c r="AK823" s="11">
        <v>46531</v>
      </c>
      <c r="AL823" s="10">
        <v>4</v>
      </c>
      <c r="AM823">
        <v>40126.42</v>
      </c>
      <c r="AN823">
        <v>0.99702099999999994</v>
      </c>
      <c r="AO823" s="40" t="str">
        <f>E823&amp;F823&amp;U823</f>
        <v>SPDDRIV-DIFF</v>
      </c>
      <c r="AP823" s="40" t="str">
        <f>_xlfn.XLOOKUP(AO823,CrossRef!N:N,CrossRef!A:A,"NOT FOUND",0)</f>
        <v>SPD325800</v>
      </c>
      <c r="AQ823" s="40" t="str">
        <f>IFERROR(_xlfn.XLOOKUP(AO823,CrossRef!$N:$N,CrossRef!$E:$E,"Not Found"),"-")</f>
        <v>789D</v>
      </c>
      <c r="AR823" s="40" t="str">
        <f>IFERROR(_xlfn.XLOOKUP(AO823,CrossRef!$N:$N,CrossRef!$G:$G,"Not Found"),"-")</f>
        <v>3258 - DIFFERENTIAL</v>
      </c>
      <c r="AS823" s="40" t="str">
        <f>IFERROR(_xlfn.XLOOKUP(AO823,CrossRef!$N:$N,CrossRef!$H:$H,"Not Found"),"-")</f>
        <v>00 - (NONE)</v>
      </c>
    </row>
    <row r="824" spans="1:45" hidden="1" x14ac:dyDescent="0.3">
      <c r="A824" s="38" t="str">
        <f>E824&amp;F824&amp;U824</f>
        <v>MSYDRIV-TQCV</v>
      </c>
      <c r="B824" s="38" t="str">
        <f>I824&amp;D824&amp;C824</f>
        <v>TD6672310100</v>
      </c>
      <c r="C824" s="38" t="str">
        <f>_xlfn.XLOOKUP(A824,CrossRef!N:N,CrossRef!D:D,"",0)</f>
        <v>00</v>
      </c>
      <c r="D824" s="38" t="str">
        <f>_xlfn.XLOOKUP(A824,CrossRef!N:N,CrossRef!C:C,"",0)</f>
        <v>3101</v>
      </c>
      <c r="E824" s="38" t="str">
        <f>LEFT(M824,3)</f>
        <v>MSY</v>
      </c>
      <c r="F824" s="38" t="str">
        <f>_xlfn.TEXTAFTER(J824,"-")</f>
        <v>DRIV-TQCV</v>
      </c>
      <c r="G824" t="s">
        <v>2648</v>
      </c>
      <c r="H824" t="s">
        <v>2649</v>
      </c>
      <c r="I824" t="s">
        <v>4486</v>
      </c>
      <c r="J824" s="7" t="s">
        <v>1543</v>
      </c>
      <c r="K824" t="s">
        <v>2638</v>
      </c>
      <c r="L824" t="s">
        <v>193</v>
      </c>
      <c r="M824" t="s">
        <v>4487</v>
      </c>
      <c r="N824" t="s">
        <v>2640</v>
      </c>
      <c r="O824" t="s">
        <v>2803</v>
      </c>
      <c r="P824" t="s">
        <v>2642</v>
      </c>
      <c r="Q824" t="s">
        <v>2640</v>
      </c>
      <c r="R824" t="s">
        <v>5209</v>
      </c>
      <c r="S824" t="s">
        <v>2655</v>
      </c>
      <c r="T824" t="s">
        <v>2678</v>
      </c>
      <c r="U824" t="s">
        <v>2657</v>
      </c>
      <c r="V824" s="7" t="s">
        <v>399</v>
      </c>
      <c r="W824" s="8">
        <v>20000</v>
      </c>
      <c r="X824" t="s">
        <v>5210</v>
      </c>
      <c r="Y824" t="s">
        <v>5068</v>
      </c>
      <c r="Z824" s="8">
        <v>15773.38</v>
      </c>
      <c r="AA824" s="9">
        <v>18.079999999999998</v>
      </c>
      <c r="AB824" s="8">
        <v>56867.28</v>
      </c>
      <c r="AD824" s="10">
        <v>0</v>
      </c>
      <c r="AE824" s="11"/>
      <c r="AF824" s="8"/>
      <c r="AG824" s="8">
        <v>4226.6200000000008</v>
      </c>
      <c r="AH824" s="12">
        <v>0.21133100000000005</v>
      </c>
      <c r="AI824" s="8">
        <v>233.77323008849564</v>
      </c>
      <c r="AJ824" s="11">
        <v>46458.773230092593</v>
      </c>
      <c r="AK824" s="11">
        <v>46444</v>
      </c>
      <c r="AL824" s="10">
        <v>14</v>
      </c>
      <c r="AM824">
        <v>19732.899999999998</v>
      </c>
      <c r="AO824" s="40" t="str">
        <f>E824&amp;F824&amp;U824</f>
        <v>MSYDRIV-TQCV</v>
      </c>
      <c r="AP824" s="40" t="str">
        <f>_xlfn.XLOOKUP(AO824,CrossRef!N:N,CrossRef!A:A,"NOT FOUND",0)</f>
        <v>MSY310100</v>
      </c>
      <c r="AQ824" s="40" t="str">
        <f>IFERROR(_xlfn.XLOOKUP(AO824,CrossRef!$N:$N,CrossRef!$E:$E,"Not Found"),"-")</f>
        <v>785D WC</v>
      </c>
      <c r="AR824" s="40" t="str">
        <f>IFERROR(_xlfn.XLOOKUP(AO824,CrossRef!$N:$N,CrossRef!$G:$G,"Not Found"),"-")</f>
        <v>3101 - TORQUE CONVERTER</v>
      </c>
      <c r="AS824" s="40" t="str">
        <f>IFERROR(_xlfn.XLOOKUP(AO824,CrossRef!$N:$N,CrossRef!$H:$H,"Not Found"),"-")</f>
        <v>00 - (NONE)</v>
      </c>
    </row>
    <row r="825" spans="1:45" hidden="1" x14ac:dyDescent="0.3">
      <c r="A825" s="38" t="str">
        <f>E825&amp;F825&amp;U825</f>
        <v>MSYENGI</v>
      </c>
      <c r="B825" s="38" t="str">
        <f>I825&amp;D825&amp;C825</f>
        <v>TD6672100000</v>
      </c>
      <c r="C825" s="38" t="str">
        <f>_xlfn.XLOOKUP(A825,CrossRef!N:N,CrossRef!D:D,"",0)</f>
        <v>00</v>
      </c>
      <c r="D825" s="38" t="str">
        <f>_xlfn.XLOOKUP(A825,CrossRef!N:N,CrossRef!C:C,"",0)</f>
        <v>1000</v>
      </c>
      <c r="E825" s="38" t="str">
        <f>LEFT(M825,3)</f>
        <v>MSY</v>
      </c>
      <c r="F825" s="38" t="str">
        <f>_xlfn.TEXTAFTER(J825,"-")</f>
        <v>ENGI</v>
      </c>
      <c r="G825" t="s">
        <v>2648</v>
      </c>
      <c r="H825" t="s">
        <v>2649</v>
      </c>
      <c r="I825" t="s">
        <v>4486</v>
      </c>
      <c r="J825" s="7" t="s">
        <v>1504</v>
      </c>
      <c r="K825" t="s">
        <v>2638</v>
      </c>
      <c r="L825" t="s">
        <v>193</v>
      </c>
      <c r="M825" t="s">
        <v>4487</v>
      </c>
      <c r="N825" t="s">
        <v>2640</v>
      </c>
      <c r="O825" t="s">
        <v>2803</v>
      </c>
      <c r="P825" t="s">
        <v>2642</v>
      </c>
      <c r="Q825" t="s">
        <v>2640</v>
      </c>
      <c r="R825" t="s">
        <v>5211</v>
      </c>
      <c r="S825" t="s">
        <v>2655</v>
      </c>
      <c r="T825" t="s">
        <v>3265</v>
      </c>
      <c r="U825" t="s">
        <v>2657</v>
      </c>
      <c r="V825" s="7" t="s">
        <v>22</v>
      </c>
      <c r="W825" s="8">
        <v>20000</v>
      </c>
      <c r="X825" t="s">
        <v>5017</v>
      </c>
      <c r="Y825" t="s">
        <v>5071</v>
      </c>
      <c r="Z825" s="8">
        <v>15773.38</v>
      </c>
      <c r="AA825" s="9">
        <v>18.079999999999998</v>
      </c>
      <c r="AB825" s="8">
        <v>589997.62</v>
      </c>
      <c r="AD825" s="10"/>
      <c r="AE825" s="11"/>
      <c r="AF825" s="8"/>
      <c r="AG825" s="8">
        <v>4226.6200000000008</v>
      </c>
      <c r="AH825" s="12">
        <v>0.21133100000000005</v>
      </c>
      <c r="AI825" s="8">
        <v>233.77323008849564</v>
      </c>
      <c r="AJ825" s="11">
        <v>46458.773230092593</v>
      </c>
      <c r="AK825" s="11"/>
      <c r="AL825" s="10"/>
      <c r="AO825" s="40" t="str">
        <f>E825&amp;F825&amp;U825</f>
        <v>MSYENGI</v>
      </c>
      <c r="AP825" s="40" t="str">
        <f>_xlfn.XLOOKUP(AO825,CrossRef!N:N,CrossRef!A:A,"NOT FOUND",0)</f>
        <v>MSY100000</v>
      </c>
      <c r="AQ825" s="40" t="str">
        <f>IFERROR(_xlfn.XLOOKUP(AO825,CrossRef!$N:$N,CrossRef!$E:$E,"Not Found"),"-")</f>
        <v>785D WC</v>
      </c>
      <c r="AR825" s="40" t="str">
        <f>IFERROR(_xlfn.XLOOKUP(AO825,CrossRef!$N:$N,CrossRef!$G:$G,"Not Found"),"-")</f>
        <v>1000 - ENGINE</v>
      </c>
      <c r="AS825" s="40" t="str">
        <f>IFERROR(_xlfn.XLOOKUP(AO825,CrossRef!$N:$N,CrossRef!$H:$H,"Not Found"),"-")</f>
        <v>00 - (NONE)</v>
      </c>
    </row>
    <row r="826" spans="1:45" hidden="1" x14ac:dyDescent="0.3">
      <c r="A826" s="38" t="str">
        <f>E826&amp;F826&amp;U826</f>
        <v>SSPENGI</v>
      </c>
      <c r="B826" s="38" t="str">
        <f>I826&amp;D826&amp;C826</f>
        <v>TD6347100000</v>
      </c>
      <c r="C826" s="38" t="str">
        <f>_xlfn.XLOOKUP(A826,CrossRef!N:N,CrossRef!D:D,"",0)</f>
        <v>00</v>
      </c>
      <c r="D826" s="38" t="str">
        <f>_xlfn.XLOOKUP(A826,CrossRef!N:N,CrossRef!C:C,"",0)</f>
        <v>1000</v>
      </c>
      <c r="E826" s="38" t="str">
        <f>LEFT(M826,3)</f>
        <v>SSP</v>
      </c>
      <c r="F826" s="38" t="str">
        <f>_xlfn.TEXTAFTER(J826,"-")</f>
        <v>ENGI</v>
      </c>
      <c r="G826" t="s">
        <v>2725</v>
      </c>
      <c r="H826" t="s">
        <v>2726</v>
      </c>
      <c r="I826" t="s">
        <v>2826</v>
      </c>
      <c r="J826" s="7" t="s">
        <v>1544</v>
      </c>
      <c r="K826" t="s">
        <v>2638</v>
      </c>
      <c r="L826" t="s">
        <v>183</v>
      </c>
      <c r="M826" t="s">
        <v>2827</v>
      </c>
      <c r="N826" t="s">
        <v>2640</v>
      </c>
      <c r="O826" t="s">
        <v>2803</v>
      </c>
      <c r="P826" t="s">
        <v>2642</v>
      </c>
      <c r="Q826" t="s">
        <v>2640</v>
      </c>
      <c r="R826" t="s">
        <v>5212</v>
      </c>
      <c r="S826" t="s">
        <v>2655</v>
      </c>
      <c r="T826" t="s">
        <v>3087</v>
      </c>
      <c r="U826" t="s">
        <v>2657</v>
      </c>
      <c r="V826" s="7" t="s">
        <v>186</v>
      </c>
      <c r="W826" s="8">
        <v>11000</v>
      </c>
      <c r="X826" t="s">
        <v>5213</v>
      </c>
      <c r="Y826" t="s">
        <v>3771</v>
      </c>
      <c r="Z826" s="8">
        <v>46546</v>
      </c>
      <c r="AA826" s="9">
        <v>12.55</v>
      </c>
      <c r="AB826" s="8">
        <v>156565</v>
      </c>
      <c r="AD826" s="10">
        <v>4708640</v>
      </c>
      <c r="AE826" s="11">
        <v>45708</v>
      </c>
      <c r="AF826" s="8">
        <v>39795.35</v>
      </c>
      <c r="AG826" s="8">
        <v>4249.3499999999985</v>
      </c>
      <c r="AH826" s="12">
        <v>0.38630454545454534</v>
      </c>
      <c r="AI826" s="8">
        <v>338.59362549800784</v>
      </c>
      <c r="AJ826" s="11">
        <v>46563.593625497684</v>
      </c>
      <c r="AK826" s="11">
        <v>46532</v>
      </c>
      <c r="AL826" s="10">
        <v>31</v>
      </c>
      <c r="AM826">
        <v>50398.85</v>
      </c>
      <c r="AN826">
        <v>0.96395454545454551</v>
      </c>
      <c r="AO826" s="40" t="str">
        <f>E826&amp;F826&amp;U826</f>
        <v>SSPENGI</v>
      </c>
      <c r="AP826" s="40" t="str">
        <f>_xlfn.XLOOKUP(AO826,CrossRef!N:N,CrossRef!A:A,"NOT FOUND",0)</f>
        <v>SSP100000</v>
      </c>
      <c r="AQ826" s="40" t="str">
        <f>IFERROR(_xlfn.XLOOKUP(AO826,CrossRef!$N:$N,CrossRef!$E:$E,"Not Found"),"-")</f>
        <v>793F</v>
      </c>
      <c r="AR826" s="40" t="str">
        <f>IFERROR(_xlfn.XLOOKUP(AO826,CrossRef!$N:$N,CrossRef!$G:$G,"Not Found"),"-")</f>
        <v>1000 - ENGINE</v>
      </c>
      <c r="AS826" s="40" t="str">
        <f>IFERROR(_xlfn.XLOOKUP(AO826,CrossRef!$N:$N,CrossRef!$H:$H,"Not Found"),"-")</f>
        <v>00 - (NONE)</v>
      </c>
    </row>
    <row r="827" spans="1:45" hidden="1" x14ac:dyDescent="0.3">
      <c r="A827" s="38" t="str">
        <f>E827&amp;F827&amp;U827</f>
        <v>170UCRG-FIDV-FIDLLH</v>
      </c>
      <c r="B827" s="38" t="str">
        <f>I827&amp;D827&amp;C827</f>
        <v>EX70904050LT</v>
      </c>
      <c r="C827" s="38" t="str">
        <f>_xlfn.XLOOKUP(A827,CrossRef!N:N,CrossRef!D:D,"",0)</f>
        <v>LT</v>
      </c>
      <c r="D827" s="38" t="str">
        <f>_xlfn.XLOOKUP(A827,CrossRef!N:N,CrossRef!C:C,"",0)</f>
        <v>4050</v>
      </c>
      <c r="E827" s="38" t="str">
        <f>LEFT(M827,3)</f>
        <v>170</v>
      </c>
      <c r="F827" s="38" t="str">
        <f>_xlfn.TEXTAFTER(J827,"-")</f>
        <v>UCRG-FIDV-FIDL</v>
      </c>
      <c r="G827" t="s">
        <v>2725</v>
      </c>
      <c r="H827" t="s">
        <v>2726</v>
      </c>
      <c r="I827" t="s">
        <v>2930</v>
      </c>
      <c r="J827" s="7" t="s">
        <v>517</v>
      </c>
      <c r="K827" t="s">
        <v>2638</v>
      </c>
      <c r="L827" t="s">
        <v>2728</v>
      </c>
      <c r="M827" t="s">
        <v>2931</v>
      </c>
      <c r="N827" t="s">
        <v>2640</v>
      </c>
      <c r="O827" t="s">
        <v>2653</v>
      </c>
      <c r="P827" t="s">
        <v>2642</v>
      </c>
      <c r="Q827" t="s">
        <v>2640</v>
      </c>
      <c r="R827" t="s">
        <v>5214</v>
      </c>
      <c r="S827" t="s">
        <v>2655</v>
      </c>
      <c r="T827" t="s">
        <v>3213</v>
      </c>
      <c r="U827" t="s">
        <v>59</v>
      </c>
      <c r="V827" s="7" t="s">
        <v>512</v>
      </c>
      <c r="W827" s="8">
        <v>18000</v>
      </c>
      <c r="X827" t="s">
        <v>5215</v>
      </c>
      <c r="Y827" t="s">
        <v>5216</v>
      </c>
      <c r="Z827" s="8">
        <v>68606</v>
      </c>
      <c r="AA827" s="9">
        <v>12.6</v>
      </c>
      <c r="AB827" s="8">
        <v>223761.76</v>
      </c>
      <c r="AD827" s="10">
        <v>4391288</v>
      </c>
      <c r="AE827" s="11">
        <v>44458</v>
      </c>
      <c r="AF827" s="8">
        <v>54856</v>
      </c>
      <c r="AG827" s="8">
        <v>4250</v>
      </c>
      <c r="AH827" s="12">
        <v>0.2361111111111111</v>
      </c>
      <c r="AI827" s="8">
        <v>337.30158730158729</v>
      </c>
      <c r="AJ827" s="11">
        <v>46562.301587303242</v>
      </c>
      <c r="AK827" s="11">
        <v>48029</v>
      </c>
      <c r="AL827" s="10">
        <v>-1467</v>
      </c>
      <c r="AM827">
        <v>91336.4</v>
      </c>
      <c r="AN827">
        <v>2.0266888888888888</v>
      </c>
      <c r="AO827" s="40" t="str">
        <f>E827&amp;F827&amp;U827</f>
        <v>170UCRG-FIDV-FIDLLH</v>
      </c>
      <c r="AP827" s="40" t="str">
        <f>_xlfn.XLOOKUP(AO827,CrossRef!N:N,CrossRef!A:A,"NOT FOUND",0)</f>
        <v>1704050LT</v>
      </c>
      <c r="AQ827" s="40">
        <f>IFERROR(_xlfn.XLOOKUP(AO827,CrossRef!$N:$N,CrossRef!$E:$E,"Not Found"),"-")</f>
        <v>6040</v>
      </c>
      <c r="AR827" s="40" t="str">
        <f>IFERROR(_xlfn.XLOOKUP(AO827,CrossRef!$N:$N,CrossRef!$G:$G,"Not Found"),"-")</f>
        <v>4050 - FINAL DRIVE</v>
      </c>
      <c r="AS827" s="40" t="str">
        <f>IFERROR(_xlfn.XLOOKUP(AO827,CrossRef!$N:$N,CrossRef!$H:$H,"Not Found"),"-")</f>
        <v>LT - LEFT</v>
      </c>
    </row>
    <row r="828" spans="1:45" hidden="1" x14ac:dyDescent="0.3">
      <c r="A828" s="38" t="str">
        <f>E828&amp;F828&amp;U828</f>
        <v>ELZHYSY-CYHY-CYSLLH</v>
      </c>
      <c r="B828" s="38" t="str">
        <f>I828&amp;D828&amp;C828</f>
        <v>EX7128</v>
      </c>
      <c r="C828" s="38" t="str">
        <f>_xlfn.XLOOKUP(A828,CrossRef!N:N,CrossRef!D:D,"",0)</f>
        <v/>
      </c>
      <c r="D828" s="38" t="str">
        <f>_xlfn.XLOOKUP(A828,CrossRef!N:N,CrossRef!C:C,"",0)</f>
        <v/>
      </c>
      <c r="E828" s="38" t="str">
        <f>LEFT(M828,3)</f>
        <v>ELZ</v>
      </c>
      <c r="F828" s="38" t="str">
        <f>_xlfn.TEXTAFTER(J828,"-")</f>
        <v>HYSY-CYHY-CYSL</v>
      </c>
      <c r="G828" t="s">
        <v>2725</v>
      </c>
      <c r="H828" t="s">
        <v>2726</v>
      </c>
      <c r="I828" t="s">
        <v>2936</v>
      </c>
      <c r="J828" s="7" t="s">
        <v>1545</v>
      </c>
      <c r="K828" t="s">
        <v>2638</v>
      </c>
      <c r="L828" t="s">
        <v>2728</v>
      </c>
      <c r="M828" t="s">
        <v>2937</v>
      </c>
      <c r="N828" t="s">
        <v>2640</v>
      </c>
      <c r="O828" t="s">
        <v>2803</v>
      </c>
      <c r="P828" t="s">
        <v>2642</v>
      </c>
      <c r="Q828" t="s">
        <v>2640</v>
      </c>
      <c r="R828" t="s">
        <v>5217</v>
      </c>
      <c r="S828" t="s">
        <v>2644</v>
      </c>
      <c r="T828" t="s">
        <v>2945</v>
      </c>
      <c r="U828" t="s">
        <v>59</v>
      </c>
      <c r="V828" s="7" t="s">
        <v>706</v>
      </c>
      <c r="W828" s="8">
        <v>10000</v>
      </c>
      <c r="X828" t="s">
        <v>5218</v>
      </c>
      <c r="Y828" t="s">
        <v>5219</v>
      </c>
      <c r="Z828" s="8">
        <v>22566.400000000001</v>
      </c>
      <c r="AA828" s="9">
        <v>14.49</v>
      </c>
      <c r="AB828" s="8">
        <v>68221.86</v>
      </c>
      <c r="AD828" s="10">
        <v>4383327</v>
      </c>
      <c r="AE828" s="11">
        <v>45775</v>
      </c>
      <c r="AF828" s="8">
        <v>16819.5</v>
      </c>
      <c r="AG828" s="8">
        <v>4253.0999999999985</v>
      </c>
      <c r="AH828" s="12">
        <v>0.42530999999999985</v>
      </c>
      <c r="AI828" s="8">
        <v>293.51966873705993</v>
      </c>
      <c r="AJ828" s="11">
        <v>46518.519668749999</v>
      </c>
      <c r="AK828" s="11">
        <v>47121</v>
      </c>
      <c r="AL828" s="10">
        <v>-603</v>
      </c>
      <c r="AM828">
        <v>35549.440000000002</v>
      </c>
      <c r="AN828">
        <v>1.8729940000000003</v>
      </c>
      <c r="AO828" s="40" t="str">
        <f>E828&amp;F828&amp;U828</f>
        <v>ELZHYSY-CYHY-CYSLLH</v>
      </c>
      <c r="AP828" s="40" t="str">
        <f>_xlfn.XLOOKUP(AO828,CrossRef!N:N,CrossRef!A:A,"NOT FOUND",0)</f>
        <v>NOT FOUND</v>
      </c>
      <c r="AQ828" s="40" t="str">
        <f>IFERROR(_xlfn.XLOOKUP(AO828,CrossRef!$N:$N,CrossRef!$E:$E,"Not Found"),"-")</f>
        <v>Not Found</v>
      </c>
      <c r="AR828" s="40" t="str">
        <f>IFERROR(_xlfn.XLOOKUP(AO828,CrossRef!$N:$N,CrossRef!$G:$G,"Not Found"),"-")</f>
        <v>Not Found</v>
      </c>
      <c r="AS828" s="40" t="str">
        <f>IFERROR(_xlfn.XLOOKUP(AO828,CrossRef!$N:$N,CrossRef!$H:$H,"Not Found"),"-")</f>
        <v>Not Found</v>
      </c>
    </row>
    <row r="829" spans="1:45" hidden="1" x14ac:dyDescent="0.3">
      <c r="A829" s="38" t="str">
        <f>E829&amp;F829&amp;U829</f>
        <v>3PRENGI-COSY</v>
      </c>
      <c r="B829" s="38" t="str">
        <f>I829&amp;D829&amp;C829</f>
        <v>TW2394135300</v>
      </c>
      <c r="C829" s="38" t="str">
        <f>_xlfn.XLOOKUP(A829,CrossRef!N:N,CrossRef!D:D,"",0)</f>
        <v>00</v>
      </c>
      <c r="D829" s="38" t="str">
        <f>_xlfn.XLOOKUP(A829,CrossRef!N:N,CrossRef!C:C,"",0)</f>
        <v>1353</v>
      </c>
      <c r="E829" s="38" t="str">
        <f>LEFT(M829,3)</f>
        <v>3PR</v>
      </c>
      <c r="F829" s="38" t="str">
        <f>_xlfn.TEXTAFTER(J829,"-")</f>
        <v>ENGI-COSY</v>
      </c>
      <c r="G829" t="s">
        <v>2635</v>
      </c>
      <c r="H829" t="s">
        <v>2636</v>
      </c>
      <c r="I829" t="s">
        <v>5220</v>
      </c>
      <c r="J829" s="7" t="s">
        <v>1546</v>
      </c>
      <c r="K829" t="s">
        <v>2638</v>
      </c>
      <c r="L829" t="s">
        <v>167</v>
      </c>
      <c r="M829" t="s">
        <v>5221</v>
      </c>
      <c r="N829" t="s">
        <v>2640</v>
      </c>
      <c r="O829" t="s">
        <v>2653</v>
      </c>
      <c r="P829" t="s">
        <v>2642</v>
      </c>
      <c r="Q829" t="s">
        <v>2640</v>
      </c>
      <c r="R829" t="s">
        <v>5222</v>
      </c>
      <c r="S829" t="s">
        <v>2655</v>
      </c>
      <c r="T829" t="s">
        <v>3253</v>
      </c>
      <c r="U829" t="s">
        <v>2657</v>
      </c>
      <c r="V829" s="7" t="s">
        <v>264</v>
      </c>
      <c r="W829" s="8">
        <v>20000</v>
      </c>
      <c r="X829" t="s">
        <v>5223</v>
      </c>
      <c r="Y829" t="s">
        <v>5224</v>
      </c>
      <c r="Z829" s="8">
        <v>26236</v>
      </c>
      <c r="AA829" s="9">
        <v>2.96</v>
      </c>
      <c r="AB829" s="8">
        <v>38062.93</v>
      </c>
      <c r="AD829" s="10">
        <v>0</v>
      </c>
      <c r="AE829" s="11">
        <v>44145</v>
      </c>
      <c r="AF829" s="8">
        <v>10508.4</v>
      </c>
      <c r="AG829" s="8">
        <v>4272.4000000000015</v>
      </c>
      <c r="AH829" s="12">
        <v>0.21362000000000006</v>
      </c>
      <c r="AI829" s="8">
        <v>1443.3783783783788</v>
      </c>
      <c r="AJ829" s="11">
        <v>47668.3783783912</v>
      </c>
      <c r="AK829" s="11">
        <v>46995</v>
      </c>
      <c r="AL829" s="10">
        <v>673</v>
      </c>
      <c r="AM829">
        <v>28515.200000000001</v>
      </c>
      <c r="AN829">
        <v>0.90034000000000014</v>
      </c>
      <c r="AO829" s="40" t="str">
        <f>E829&amp;F829&amp;U829</f>
        <v>3PRENGI-COSY</v>
      </c>
      <c r="AP829" s="40" t="str">
        <f>_xlfn.XLOOKUP(AO829,CrossRef!N:N,CrossRef!A:A,"NOT FOUND",0)</f>
        <v>3PR135300</v>
      </c>
      <c r="AQ829" s="40" t="str">
        <f>IFERROR(_xlfn.XLOOKUP(AO829,CrossRef!$N:$N,CrossRef!$E:$E,"Not Found"),"-")</f>
        <v>777D</v>
      </c>
      <c r="AR829" s="40" t="str">
        <f>IFERROR(_xlfn.XLOOKUP(AO829,CrossRef!$N:$N,CrossRef!$G:$G,"Not Found"),"-")</f>
        <v>1353 - RADIATOR</v>
      </c>
      <c r="AS829" s="40" t="str">
        <f>IFERROR(_xlfn.XLOOKUP(AO829,CrossRef!$N:$N,CrossRef!$H:$H,"Not Found"),"-")</f>
        <v>00 - (NONE)</v>
      </c>
    </row>
    <row r="830" spans="1:45" hidden="1" x14ac:dyDescent="0.3">
      <c r="A830" s="38" t="str">
        <f>E830&amp;F830&amp;U830</f>
        <v>RABENGI-COSY</v>
      </c>
      <c r="B830" s="38" t="str">
        <f>I830&amp;D830&amp;C830</f>
        <v>DZ8170135300</v>
      </c>
      <c r="C830" s="38" t="str">
        <f>_xlfn.XLOOKUP(A830,CrossRef!N:N,CrossRef!D:D,"",0)</f>
        <v>00</v>
      </c>
      <c r="D830" s="38" t="str">
        <f>_xlfn.XLOOKUP(A830,CrossRef!N:N,CrossRef!C:C,"",0)</f>
        <v>1353</v>
      </c>
      <c r="E830" s="38" t="str">
        <f>LEFT(M830,3)</f>
        <v>RAB</v>
      </c>
      <c r="F830" s="38" t="str">
        <f>_xlfn.TEXTAFTER(J830,"-")</f>
        <v>ENGI-COSY</v>
      </c>
      <c r="G830" t="s">
        <v>2725</v>
      </c>
      <c r="H830" t="s">
        <v>2726</v>
      </c>
      <c r="I830" t="s">
        <v>4960</v>
      </c>
      <c r="J830" s="7" t="s">
        <v>1547</v>
      </c>
      <c r="K830" t="s">
        <v>2638</v>
      </c>
      <c r="L830" t="s">
        <v>34</v>
      </c>
      <c r="M830" t="s">
        <v>4961</v>
      </c>
      <c r="N830" t="s">
        <v>2640</v>
      </c>
      <c r="O830" t="s">
        <v>2803</v>
      </c>
      <c r="P830" t="s">
        <v>2642</v>
      </c>
      <c r="Q830" t="s">
        <v>2640</v>
      </c>
      <c r="R830" t="s">
        <v>5225</v>
      </c>
      <c r="S830" t="s">
        <v>2655</v>
      </c>
      <c r="T830" t="s">
        <v>3253</v>
      </c>
      <c r="U830" t="s">
        <v>2657</v>
      </c>
      <c r="V830" s="7" t="s">
        <v>211</v>
      </c>
      <c r="W830" s="8">
        <v>16000</v>
      </c>
      <c r="X830" t="s">
        <v>5226</v>
      </c>
      <c r="Y830" t="s">
        <v>3514</v>
      </c>
      <c r="Z830" s="8">
        <v>25767</v>
      </c>
      <c r="AA830" s="9">
        <v>13.43</v>
      </c>
      <c r="AB830" s="8">
        <v>28100.71</v>
      </c>
      <c r="AD830" s="10">
        <v>4410488</v>
      </c>
      <c r="AE830" s="11">
        <v>45183</v>
      </c>
      <c r="AF830" s="8">
        <v>14042.4</v>
      </c>
      <c r="AG830" s="8">
        <v>4275.4000000000015</v>
      </c>
      <c r="AH830" s="12">
        <v>0.26721250000000007</v>
      </c>
      <c r="AI830" s="8">
        <v>318.34698436336572</v>
      </c>
      <c r="AJ830" s="11">
        <v>46543.346984374999</v>
      </c>
      <c r="AK830" s="11">
        <v>47762</v>
      </c>
      <c r="AL830" s="10">
        <v>-1219</v>
      </c>
      <c r="AM830">
        <v>46408.91</v>
      </c>
      <c r="AN830">
        <v>2.0229068750000003</v>
      </c>
      <c r="AO830" s="40" t="str">
        <f>E830&amp;F830&amp;U830</f>
        <v>RABENGI-COSY</v>
      </c>
      <c r="AP830" s="40" t="str">
        <f>_xlfn.XLOOKUP(AO830,CrossRef!N:N,CrossRef!A:A,"NOT FOUND",0)</f>
        <v>RAB135300</v>
      </c>
      <c r="AQ830" s="40" t="str">
        <f>IFERROR(_xlfn.XLOOKUP(AO830,CrossRef!$N:$N,CrossRef!$E:$E,"Not Found"),"-")</f>
        <v>D10T2</v>
      </c>
      <c r="AR830" s="40" t="str">
        <f>IFERROR(_xlfn.XLOOKUP(AO830,CrossRef!$N:$N,CrossRef!$G:$G,"Not Found"),"-")</f>
        <v>1353 - RADIATOR</v>
      </c>
      <c r="AS830" s="40" t="str">
        <f>IFERROR(_xlfn.XLOOKUP(AO830,CrossRef!$N:$N,CrossRef!$H:$H,"Not Found"),"-")</f>
        <v>00 - (NONE)</v>
      </c>
    </row>
    <row r="831" spans="1:45" hidden="1" x14ac:dyDescent="0.3">
      <c r="A831" s="38" t="str">
        <f>E831&amp;F831&amp;U831</f>
        <v>3PRDRIV-TQCV</v>
      </c>
      <c r="B831" s="38" t="str">
        <f>I831&amp;D831&amp;C831</f>
        <v>TW2391310100</v>
      </c>
      <c r="C831" s="38" t="str">
        <f>_xlfn.XLOOKUP(A831,CrossRef!N:N,CrossRef!D:D,"",0)</f>
        <v>00</v>
      </c>
      <c r="D831" s="38" t="str">
        <f>_xlfn.XLOOKUP(A831,CrossRef!N:N,CrossRef!C:C,"",0)</f>
        <v>3101</v>
      </c>
      <c r="E831" s="38" t="str">
        <f>LEFT(M831,3)</f>
        <v>3PR</v>
      </c>
      <c r="F831" s="38" t="str">
        <f>_xlfn.TEXTAFTER(J831,"-")</f>
        <v>DRIV-TQCV</v>
      </c>
      <c r="G831" t="s">
        <v>2635</v>
      </c>
      <c r="H831" t="s">
        <v>2636</v>
      </c>
      <c r="I831" t="s">
        <v>5227</v>
      </c>
      <c r="J831" s="7" t="s">
        <v>1548</v>
      </c>
      <c r="K831" t="s">
        <v>2638</v>
      </c>
      <c r="L831" t="s">
        <v>167</v>
      </c>
      <c r="M831" t="s">
        <v>5228</v>
      </c>
      <c r="N831" t="s">
        <v>2640</v>
      </c>
      <c r="O831" t="s">
        <v>2653</v>
      </c>
      <c r="P831" t="s">
        <v>2642</v>
      </c>
      <c r="Q831" t="s">
        <v>2640</v>
      </c>
      <c r="R831" t="s">
        <v>5229</v>
      </c>
      <c r="S831" t="s">
        <v>2655</v>
      </c>
      <c r="T831" t="s">
        <v>2678</v>
      </c>
      <c r="U831" t="s">
        <v>2657</v>
      </c>
      <c r="V831" s="7" t="s">
        <v>379</v>
      </c>
      <c r="W831" s="8">
        <v>18000</v>
      </c>
      <c r="X831" t="s">
        <v>5230</v>
      </c>
      <c r="Y831" t="s">
        <v>5231</v>
      </c>
      <c r="Z831" s="8">
        <v>83784</v>
      </c>
      <c r="AA831" s="9">
        <v>0</v>
      </c>
      <c r="AB831" s="8">
        <v>36722.22</v>
      </c>
      <c r="AD831" s="10">
        <v>4434438</v>
      </c>
      <c r="AE831" s="11">
        <v>44321</v>
      </c>
      <c r="AF831" s="8">
        <v>70085</v>
      </c>
      <c r="AG831" s="8">
        <v>4301</v>
      </c>
      <c r="AH831" s="12">
        <v>0.23894444444444443</v>
      </c>
      <c r="AI831" s="8">
        <v>0</v>
      </c>
      <c r="AJ831" s="11">
        <v>46225</v>
      </c>
      <c r="AK831" s="11">
        <v>47618</v>
      </c>
      <c r="AL831" s="10">
        <v>-1393</v>
      </c>
      <c r="AO831" s="40" t="str">
        <f>E831&amp;F831&amp;U831</f>
        <v>3PRDRIV-TQCV</v>
      </c>
      <c r="AP831" s="40" t="str">
        <f>_xlfn.XLOOKUP(AO831,CrossRef!N:N,CrossRef!A:A,"NOT FOUND",0)</f>
        <v>3PR310100</v>
      </c>
      <c r="AQ831" s="40" t="str">
        <f>IFERROR(_xlfn.XLOOKUP(AO831,CrossRef!$N:$N,CrossRef!$E:$E,"Not Found"),"-")</f>
        <v>777D</v>
      </c>
      <c r="AR831" s="40" t="str">
        <f>IFERROR(_xlfn.XLOOKUP(AO831,CrossRef!$N:$N,CrossRef!$G:$G,"Not Found"),"-")</f>
        <v>3101 - TORQUE CONVERTER</v>
      </c>
      <c r="AS831" s="40" t="str">
        <f>IFERROR(_xlfn.XLOOKUP(AO831,CrossRef!$N:$N,CrossRef!$H:$H,"Not Found"),"-")</f>
        <v>00 - (NONE)</v>
      </c>
    </row>
    <row r="832" spans="1:45" hidden="1" x14ac:dyDescent="0.3">
      <c r="A832" s="38" t="str">
        <f>E832&amp;F832&amp;U832</f>
        <v>6HKENGI-COSY</v>
      </c>
      <c r="B832" s="38" t="str">
        <f>I832&amp;D832&amp;C832</f>
        <v>TD6100135300</v>
      </c>
      <c r="C832" s="38" t="str">
        <f>_xlfn.XLOOKUP(A832,CrossRef!N:N,CrossRef!D:D,"",0)</f>
        <v>00</v>
      </c>
      <c r="D832" s="38" t="str">
        <f>_xlfn.XLOOKUP(A832,CrossRef!N:N,CrossRef!C:C,"",0)</f>
        <v>1353</v>
      </c>
      <c r="E832" s="38" t="str">
        <f>LEFT(M832,3)</f>
        <v>6HK</v>
      </c>
      <c r="F832" s="38" t="str">
        <f>_xlfn.TEXTAFTER(J832,"-")</f>
        <v>ENGI-COSY</v>
      </c>
      <c r="G832" t="s">
        <v>2648</v>
      </c>
      <c r="H832" t="s">
        <v>2649</v>
      </c>
      <c r="I832" t="s">
        <v>2691</v>
      </c>
      <c r="J832" s="7" t="s">
        <v>1549</v>
      </c>
      <c r="K832" t="s">
        <v>2638</v>
      </c>
      <c r="L832" t="s">
        <v>148</v>
      </c>
      <c r="M832" t="s">
        <v>2692</v>
      </c>
      <c r="N832" t="s">
        <v>2652</v>
      </c>
      <c r="O832" t="s">
        <v>2653</v>
      </c>
      <c r="P832" t="s">
        <v>2642</v>
      </c>
      <c r="Q832" t="s">
        <v>2640</v>
      </c>
      <c r="R832" t="s">
        <v>5232</v>
      </c>
      <c r="S832" t="s">
        <v>2655</v>
      </c>
      <c r="T832" t="s">
        <v>3253</v>
      </c>
      <c r="U832" t="s">
        <v>2657</v>
      </c>
      <c r="V832" s="7" t="s">
        <v>264</v>
      </c>
      <c r="W832" s="8">
        <v>20000</v>
      </c>
      <c r="X832" t="s">
        <v>5233</v>
      </c>
      <c r="Y832" t="s">
        <v>3589</v>
      </c>
      <c r="Z832" s="8">
        <v>63465.2</v>
      </c>
      <c r="AA832" s="9">
        <v>9.89</v>
      </c>
      <c r="AB832" s="8">
        <v>26993.9</v>
      </c>
      <c r="AD832" s="10">
        <v>4867449</v>
      </c>
      <c r="AE832" s="11">
        <v>43701</v>
      </c>
      <c r="AF832" s="8">
        <v>47800.2</v>
      </c>
      <c r="AG832" s="8">
        <v>4335</v>
      </c>
      <c r="AH832" s="12">
        <v>0.21675</v>
      </c>
      <c r="AI832" s="8">
        <v>438.32153690596562</v>
      </c>
      <c r="AJ832" s="11">
        <v>46663.321536921299</v>
      </c>
      <c r="AK832" s="11">
        <v>46422</v>
      </c>
      <c r="AL832" s="10">
        <v>241</v>
      </c>
      <c r="AM832">
        <v>65413.53</v>
      </c>
      <c r="AN832">
        <v>0.88066650000000013</v>
      </c>
      <c r="AO832" s="40" t="str">
        <f>E832&amp;F832&amp;U832</f>
        <v>6HKENGI-COSY</v>
      </c>
      <c r="AP832" s="40" t="str">
        <f>_xlfn.XLOOKUP(AO832,CrossRef!N:N,CrossRef!A:A,"NOT FOUND",0)</f>
        <v>6HK135300</v>
      </c>
      <c r="AQ832" s="40" t="str">
        <f>IFERROR(_xlfn.XLOOKUP(AO832,CrossRef!$N:$N,CrossRef!$E:$E,"Not Found"),"-")</f>
        <v>785B</v>
      </c>
      <c r="AR832" s="40" t="str">
        <f>IFERROR(_xlfn.XLOOKUP(AO832,CrossRef!$N:$N,CrossRef!$G:$G,"Not Found"),"-")</f>
        <v>1353 - RADIATOR</v>
      </c>
      <c r="AS832" s="40" t="str">
        <f>IFERROR(_xlfn.XLOOKUP(AO832,CrossRef!$N:$N,CrossRef!$H:$H,"Not Found"),"-")</f>
        <v>00 - (NONE)</v>
      </c>
    </row>
    <row r="833" spans="1:45" hidden="1" x14ac:dyDescent="0.3">
      <c r="A833" s="38" t="str">
        <f>E833&amp;F833&amp;U833</f>
        <v>MSYDRIV-TQCV</v>
      </c>
      <c r="B833" s="38" t="str">
        <f>I833&amp;D833&amp;C833</f>
        <v>TD6670310100</v>
      </c>
      <c r="C833" s="38" t="str">
        <f>_xlfn.XLOOKUP(A833,CrossRef!N:N,CrossRef!D:D,"",0)</f>
        <v>00</v>
      </c>
      <c r="D833" s="38" t="str">
        <f>_xlfn.XLOOKUP(A833,CrossRef!N:N,CrossRef!C:C,"",0)</f>
        <v>3101</v>
      </c>
      <c r="E833" s="38" t="str">
        <f>LEFT(M833,3)</f>
        <v>MSY</v>
      </c>
      <c r="F833" s="38" t="str">
        <f>_xlfn.TEXTAFTER(J833,"-")</f>
        <v>DRIV-TQCV</v>
      </c>
      <c r="G833" t="s">
        <v>2648</v>
      </c>
      <c r="H833" t="s">
        <v>2649</v>
      </c>
      <c r="I833" t="s">
        <v>4522</v>
      </c>
      <c r="J833" s="7" t="s">
        <v>1550</v>
      </c>
      <c r="K833" t="s">
        <v>2638</v>
      </c>
      <c r="L833" t="s">
        <v>193</v>
      </c>
      <c r="M833" t="s">
        <v>4523</v>
      </c>
      <c r="N833" t="s">
        <v>2640</v>
      </c>
      <c r="O833" t="s">
        <v>2803</v>
      </c>
      <c r="P833" t="s">
        <v>2642</v>
      </c>
      <c r="Q833" t="s">
        <v>2640</v>
      </c>
      <c r="R833" t="s">
        <v>5234</v>
      </c>
      <c r="S833" t="s">
        <v>2655</v>
      </c>
      <c r="T833" t="s">
        <v>2678</v>
      </c>
      <c r="U833" t="s">
        <v>2657</v>
      </c>
      <c r="V833" s="7" t="s">
        <v>399</v>
      </c>
      <c r="W833" s="8">
        <v>20000</v>
      </c>
      <c r="X833" t="s">
        <v>5235</v>
      </c>
      <c r="Y833" t="s">
        <v>5068</v>
      </c>
      <c r="Z833" s="8">
        <v>15649.78</v>
      </c>
      <c r="AA833" s="9">
        <v>18.100000000000001</v>
      </c>
      <c r="AB833" s="8">
        <v>56867.28</v>
      </c>
      <c r="AD833" s="10">
        <v>0</v>
      </c>
      <c r="AE833" s="11"/>
      <c r="AF833" s="8"/>
      <c r="AG833" s="8">
        <v>4350.2199999999993</v>
      </c>
      <c r="AH833" s="12">
        <v>0.21751099999999995</v>
      </c>
      <c r="AI833" s="8">
        <v>240.34364640883973</v>
      </c>
      <c r="AJ833" s="11">
        <v>46465.343646412039</v>
      </c>
      <c r="AK833" s="11">
        <v>46451</v>
      </c>
      <c r="AL833" s="10">
        <v>14</v>
      </c>
      <c r="AM833">
        <v>19740.38</v>
      </c>
      <c r="AO833" s="40" t="str">
        <f>E833&amp;F833&amp;U833</f>
        <v>MSYDRIV-TQCV</v>
      </c>
      <c r="AP833" s="40" t="str">
        <f>_xlfn.XLOOKUP(AO833,CrossRef!N:N,CrossRef!A:A,"NOT FOUND",0)</f>
        <v>MSY310100</v>
      </c>
      <c r="AQ833" s="40" t="str">
        <f>IFERROR(_xlfn.XLOOKUP(AO833,CrossRef!$N:$N,CrossRef!$E:$E,"Not Found"),"-")</f>
        <v>785D WC</v>
      </c>
      <c r="AR833" s="40" t="str">
        <f>IFERROR(_xlfn.XLOOKUP(AO833,CrossRef!$N:$N,CrossRef!$G:$G,"Not Found"),"-")</f>
        <v>3101 - TORQUE CONVERTER</v>
      </c>
      <c r="AS833" s="40" t="str">
        <f>IFERROR(_xlfn.XLOOKUP(AO833,CrossRef!$N:$N,CrossRef!$H:$H,"Not Found"),"-")</f>
        <v>00 - (NONE)</v>
      </c>
    </row>
    <row r="834" spans="1:45" hidden="1" x14ac:dyDescent="0.3">
      <c r="A834" s="38" t="str">
        <f>E834&amp;F834&amp;U834</f>
        <v>MSYENGI</v>
      </c>
      <c r="B834" s="38" t="str">
        <f>I834&amp;D834&amp;C834</f>
        <v>TD6670100000</v>
      </c>
      <c r="C834" s="38" t="str">
        <f>_xlfn.XLOOKUP(A834,CrossRef!N:N,CrossRef!D:D,"",0)</f>
        <v>00</v>
      </c>
      <c r="D834" s="38" t="str">
        <f>_xlfn.XLOOKUP(A834,CrossRef!N:N,CrossRef!C:C,"",0)</f>
        <v>1000</v>
      </c>
      <c r="E834" s="38" t="str">
        <f>LEFT(M834,3)</f>
        <v>MSY</v>
      </c>
      <c r="F834" s="38" t="str">
        <f>_xlfn.TEXTAFTER(J834,"-")</f>
        <v>ENGI</v>
      </c>
      <c r="G834" t="s">
        <v>2648</v>
      </c>
      <c r="H834" t="s">
        <v>2649</v>
      </c>
      <c r="I834" t="s">
        <v>4522</v>
      </c>
      <c r="J834" s="7" t="s">
        <v>1516</v>
      </c>
      <c r="K834" t="s">
        <v>2638</v>
      </c>
      <c r="L834" t="s">
        <v>193</v>
      </c>
      <c r="M834" t="s">
        <v>4523</v>
      </c>
      <c r="N834" t="s">
        <v>2640</v>
      </c>
      <c r="O834" t="s">
        <v>2803</v>
      </c>
      <c r="P834" t="s">
        <v>2642</v>
      </c>
      <c r="Q834" t="s">
        <v>2640</v>
      </c>
      <c r="R834" t="s">
        <v>5236</v>
      </c>
      <c r="S834" t="s">
        <v>2655</v>
      </c>
      <c r="T834" t="s">
        <v>3265</v>
      </c>
      <c r="U834" t="s">
        <v>2657</v>
      </c>
      <c r="V834" s="7" t="s">
        <v>22</v>
      </c>
      <c r="W834" s="8">
        <v>20000</v>
      </c>
      <c r="X834" t="s">
        <v>5047</v>
      </c>
      <c r="Y834" t="s">
        <v>5071</v>
      </c>
      <c r="Z834" s="8">
        <v>15649.78</v>
      </c>
      <c r="AA834" s="9">
        <v>18.100000000000001</v>
      </c>
      <c r="AB834" s="8">
        <v>589997.62</v>
      </c>
      <c r="AD834" s="10"/>
      <c r="AE834" s="11"/>
      <c r="AF834" s="8"/>
      <c r="AG834" s="8">
        <v>4350.2199999999993</v>
      </c>
      <c r="AH834" s="12">
        <v>0.21751099999999995</v>
      </c>
      <c r="AI834" s="8">
        <v>240.34364640883973</v>
      </c>
      <c r="AJ834" s="11">
        <v>46465.343646412039</v>
      </c>
      <c r="AK834" s="11"/>
      <c r="AL834" s="10"/>
      <c r="AO834" s="40" t="str">
        <f>E834&amp;F834&amp;U834</f>
        <v>MSYENGI</v>
      </c>
      <c r="AP834" s="40" t="str">
        <f>_xlfn.XLOOKUP(AO834,CrossRef!N:N,CrossRef!A:A,"NOT FOUND",0)</f>
        <v>MSY100000</v>
      </c>
      <c r="AQ834" s="40" t="str">
        <f>IFERROR(_xlfn.XLOOKUP(AO834,CrossRef!$N:$N,CrossRef!$E:$E,"Not Found"),"-")</f>
        <v>785D WC</v>
      </c>
      <c r="AR834" s="40" t="str">
        <f>IFERROR(_xlfn.XLOOKUP(AO834,CrossRef!$N:$N,CrossRef!$G:$G,"Not Found"),"-")</f>
        <v>1000 - ENGINE</v>
      </c>
      <c r="AS834" s="40" t="str">
        <f>IFERROR(_xlfn.XLOOKUP(AO834,CrossRef!$N:$N,CrossRef!$H:$H,"Not Found"),"-")</f>
        <v>00 - (NONE)</v>
      </c>
    </row>
    <row r="835" spans="1:45" hidden="1" x14ac:dyDescent="0.3">
      <c r="A835" s="38" t="str">
        <f>E835&amp;F835&amp;U835</f>
        <v>MSYENGI-COSY</v>
      </c>
      <c r="B835" s="38" t="str">
        <f>I835&amp;D835&amp;C835</f>
        <v>TD6670135300</v>
      </c>
      <c r="C835" s="38" t="str">
        <f>_xlfn.XLOOKUP(A835,CrossRef!N:N,CrossRef!D:D,"",0)</f>
        <v>00</v>
      </c>
      <c r="D835" s="38" t="str">
        <f>_xlfn.XLOOKUP(A835,CrossRef!N:N,CrossRef!C:C,"",0)</f>
        <v>1353</v>
      </c>
      <c r="E835" s="38" t="str">
        <f>LEFT(M835,3)</f>
        <v>MSY</v>
      </c>
      <c r="F835" s="38" t="str">
        <f>_xlfn.TEXTAFTER(J835,"-")</f>
        <v>ENGI-COSY</v>
      </c>
      <c r="G835" t="s">
        <v>2648</v>
      </c>
      <c r="H835" t="s">
        <v>2649</v>
      </c>
      <c r="I835" t="s">
        <v>4522</v>
      </c>
      <c r="J835" s="7" t="s">
        <v>1551</v>
      </c>
      <c r="K835" t="s">
        <v>2638</v>
      </c>
      <c r="L835" t="s">
        <v>193</v>
      </c>
      <c r="M835" t="s">
        <v>4523</v>
      </c>
      <c r="N835" t="s">
        <v>2640</v>
      </c>
      <c r="O835" t="s">
        <v>2803</v>
      </c>
      <c r="P835" t="s">
        <v>2642</v>
      </c>
      <c r="Q835" t="s">
        <v>2640</v>
      </c>
      <c r="R835" t="s">
        <v>5237</v>
      </c>
      <c r="S835" t="s">
        <v>2655</v>
      </c>
      <c r="T835" t="s">
        <v>3253</v>
      </c>
      <c r="U835" t="s">
        <v>2657</v>
      </c>
      <c r="V835" s="7" t="s">
        <v>264</v>
      </c>
      <c r="W835" s="8">
        <v>20000</v>
      </c>
      <c r="X835" t="s">
        <v>5238</v>
      </c>
      <c r="Y835" t="s">
        <v>5074</v>
      </c>
      <c r="Z835" s="8">
        <v>15649.78</v>
      </c>
      <c r="AA835" s="9">
        <v>18.100000000000001</v>
      </c>
      <c r="AB835" s="8">
        <v>33634.07</v>
      </c>
      <c r="AD835" s="10">
        <v>0</v>
      </c>
      <c r="AE835" s="11"/>
      <c r="AF835" s="8"/>
      <c r="AG835" s="8">
        <v>4350.2199999999993</v>
      </c>
      <c r="AH835" s="12">
        <v>0.21751099999999995</v>
      </c>
      <c r="AI835" s="8">
        <v>240.34364640883973</v>
      </c>
      <c r="AJ835" s="11">
        <v>46465.343646412039</v>
      </c>
      <c r="AK835" s="11">
        <v>46451</v>
      </c>
      <c r="AL835" s="10">
        <v>14</v>
      </c>
      <c r="AM835">
        <v>19740.38</v>
      </c>
      <c r="AO835" s="40" t="str">
        <f>E835&amp;F835&amp;U835</f>
        <v>MSYENGI-COSY</v>
      </c>
      <c r="AP835" s="40" t="str">
        <f>_xlfn.XLOOKUP(AO835,CrossRef!N:N,CrossRef!A:A,"NOT FOUND",0)</f>
        <v>MSY135300</v>
      </c>
      <c r="AQ835" s="40" t="str">
        <f>IFERROR(_xlfn.XLOOKUP(AO835,CrossRef!$N:$N,CrossRef!$E:$E,"Not Found"),"-")</f>
        <v>785D WC</v>
      </c>
      <c r="AR835" s="40" t="str">
        <f>IFERROR(_xlfn.XLOOKUP(AO835,CrossRef!$N:$N,CrossRef!$G:$G,"Not Found"),"-")</f>
        <v>1353 - RADIATOR</v>
      </c>
      <c r="AS835" s="40" t="str">
        <f>IFERROR(_xlfn.XLOOKUP(AO835,CrossRef!$N:$N,CrossRef!$H:$H,"Not Found"),"-")</f>
        <v>00 - (NONE)</v>
      </c>
    </row>
    <row r="836" spans="1:45" hidden="1" x14ac:dyDescent="0.3">
      <c r="A836" s="38" t="str">
        <f>E836&amp;F836&amp;U836</f>
        <v>SSPDRIV-WHGPRHF</v>
      </c>
      <c r="B836" s="38" t="str">
        <f>I836&amp;D836&amp;C836</f>
        <v>TD63284008RF</v>
      </c>
      <c r="C836" s="38" t="str">
        <f>_xlfn.XLOOKUP(A836,CrossRef!N:N,CrossRef!D:D,"",0)</f>
        <v>RF</v>
      </c>
      <c r="D836" s="38" t="str">
        <f>_xlfn.XLOOKUP(A836,CrossRef!N:N,CrossRef!C:C,"",0)</f>
        <v>4008</v>
      </c>
      <c r="E836" s="38" t="str">
        <f>LEFT(M836,3)</f>
        <v>SSP</v>
      </c>
      <c r="F836" s="38" t="str">
        <f>_xlfn.TEXTAFTER(J836,"-")</f>
        <v>DRIV-WHGP</v>
      </c>
      <c r="G836" t="s">
        <v>2725</v>
      </c>
      <c r="H836" t="s">
        <v>2726</v>
      </c>
      <c r="I836" t="s">
        <v>5179</v>
      </c>
      <c r="J836" s="7" t="s">
        <v>1552</v>
      </c>
      <c r="K836" t="s">
        <v>2638</v>
      </c>
      <c r="L836" t="s">
        <v>183</v>
      </c>
      <c r="M836" t="s">
        <v>5180</v>
      </c>
      <c r="N836" t="s">
        <v>2640</v>
      </c>
      <c r="O836" t="s">
        <v>2803</v>
      </c>
      <c r="P836" t="s">
        <v>2642</v>
      </c>
      <c r="Q836" t="s">
        <v>2640</v>
      </c>
      <c r="R836" t="s">
        <v>5239</v>
      </c>
      <c r="S836" t="s">
        <v>2655</v>
      </c>
      <c r="T836" t="s">
        <v>2688</v>
      </c>
      <c r="U836" t="s">
        <v>488</v>
      </c>
      <c r="V836" s="7" t="s">
        <v>946</v>
      </c>
      <c r="W836" s="8">
        <v>24000</v>
      </c>
      <c r="X836" t="s">
        <v>5240</v>
      </c>
      <c r="Y836" t="s">
        <v>3078</v>
      </c>
      <c r="Z836" s="8">
        <v>44830</v>
      </c>
      <c r="AA836" s="9">
        <v>13.06</v>
      </c>
      <c r="AB836" s="8">
        <v>108623.9</v>
      </c>
      <c r="AD836" s="10">
        <v>4152981</v>
      </c>
      <c r="AE836" s="11">
        <v>44878</v>
      </c>
      <c r="AF836" s="8">
        <v>25182</v>
      </c>
      <c r="AG836" s="8">
        <v>4352</v>
      </c>
      <c r="AH836" s="12">
        <v>0.18133333333333335</v>
      </c>
      <c r="AI836" s="8">
        <v>333.23124042879016</v>
      </c>
      <c r="AJ836" s="11">
        <v>46558.231240428242</v>
      </c>
      <c r="AK836" s="11">
        <v>48380</v>
      </c>
      <c r="AL836" s="10">
        <v>-1822</v>
      </c>
      <c r="AM836">
        <v>72974.3</v>
      </c>
      <c r="AN836">
        <v>1.9913458333333334</v>
      </c>
      <c r="AO836" s="40" t="str">
        <f>E836&amp;F836&amp;U836</f>
        <v>SSPDRIV-WHGPRHF</v>
      </c>
      <c r="AP836" s="40" t="str">
        <f>_xlfn.XLOOKUP(AO836,CrossRef!N:N,CrossRef!A:A,"NOT FOUND",0)</f>
        <v>SSP4008RF</v>
      </c>
      <c r="AQ836" s="40" t="str">
        <f>IFERROR(_xlfn.XLOOKUP(AO836,CrossRef!$N:$N,CrossRef!$E:$E,"Not Found"),"-")</f>
        <v>793F</v>
      </c>
      <c r="AR836" s="40" t="str">
        <f>IFERROR(_xlfn.XLOOKUP(AO836,CrossRef!$N:$N,CrossRef!$G:$G,"Not Found"),"-")</f>
        <v>4008 - FINAL DRIVE, BRAKE &amp; WHEEL</v>
      </c>
      <c r="AS836" s="40" t="str">
        <f>IFERROR(_xlfn.XLOOKUP(AO836,CrossRef!$N:$N,CrossRef!$H:$H,"Not Found"),"-")</f>
        <v>RF - RIGHT FRONT</v>
      </c>
    </row>
    <row r="837" spans="1:45" hidden="1" x14ac:dyDescent="0.3">
      <c r="A837" s="38" t="str">
        <f>E837&amp;F837&amp;U837</f>
        <v>JRPDRIV-FIDVRHR</v>
      </c>
      <c r="B837" s="38" t="str">
        <f>I837&amp;D837&amp;C837</f>
        <v>TD24194008RI</v>
      </c>
      <c r="C837" s="38" t="str">
        <f>_xlfn.XLOOKUP(A837,CrossRef!N:N,CrossRef!D:D,"",0)</f>
        <v>RI</v>
      </c>
      <c r="D837" s="38" t="str">
        <f>_xlfn.XLOOKUP(A837,CrossRef!N:N,CrossRef!C:C,"",0)</f>
        <v>4008</v>
      </c>
      <c r="E837" s="38" t="str">
        <f>LEFT(M837,3)</f>
        <v>JRP</v>
      </c>
      <c r="F837" s="38" t="str">
        <f>_xlfn.TEXTAFTER(J837,"-")</f>
        <v>DRIV-FIDV</v>
      </c>
      <c r="G837" t="s">
        <v>2813</v>
      </c>
      <c r="H837" t="s">
        <v>2814</v>
      </c>
      <c r="I837" t="s">
        <v>2844</v>
      </c>
      <c r="J837" s="7" t="s">
        <v>1553</v>
      </c>
      <c r="K837" t="s">
        <v>2638</v>
      </c>
      <c r="L837" t="s">
        <v>172</v>
      </c>
      <c r="M837" t="s">
        <v>2845</v>
      </c>
      <c r="N837" t="s">
        <v>2640</v>
      </c>
      <c r="O837" t="s">
        <v>2803</v>
      </c>
      <c r="P837" t="s">
        <v>2642</v>
      </c>
      <c r="Q837" t="s">
        <v>2662</v>
      </c>
      <c r="R837" t="s">
        <v>5241</v>
      </c>
      <c r="S837" t="s">
        <v>2655</v>
      </c>
      <c r="T837" t="s">
        <v>2682</v>
      </c>
      <c r="U837" t="s">
        <v>494</v>
      </c>
      <c r="V837" s="7" t="s">
        <v>554</v>
      </c>
      <c r="W837" s="8">
        <v>18000</v>
      </c>
      <c r="X837" t="s">
        <v>5242</v>
      </c>
      <c r="Y837" t="s">
        <v>4375</v>
      </c>
      <c r="Z837" s="8">
        <v>38972</v>
      </c>
      <c r="AA837" s="9">
        <v>2.95</v>
      </c>
      <c r="AB837" s="8">
        <v>94067.36</v>
      </c>
      <c r="AD837" s="10">
        <v>4439802</v>
      </c>
      <c r="AE837" s="11">
        <v>44722</v>
      </c>
      <c r="AF837" s="8">
        <v>25327</v>
      </c>
      <c r="AG837" s="8">
        <v>4355</v>
      </c>
      <c r="AH837" s="12">
        <v>0.24194444444444443</v>
      </c>
      <c r="AI837" s="8">
        <v>1476.2711864406779</v>
      </c>
      <c r="AJ837" s="11">
        <v>47701.271186458333</v>
      </c>
      <c r="AK837" s="11">
        <v>47643</v>
      </c>
      <c r="AL837" s="10">
        <v>58</v>
      </c>
      <c r="AM837">
        <v>43155.1</v>
      </c>
      <c r="AN837">
        <v>0.99044999999999994</v>
      </c>
      <c r="AO837" s="40" t="str">
        <f>E837&amp;F837&amp;U837</f>
        <v>JRPDRIV-FIDVRHR</v>
      </c>
      <c r="AP837" s="40" t="str">
        <f>_xlfn.XLOOKUP(AO837,CrossRef!N:N,CrossRef!A:A,"NOT FOUND",0)</f>
        <v>JRP4008RI</v>
      </c>
      <c r="AQ837" s="40" t="str">
        <f>IFERROR(_xlfn.XLOOKUP(AO837,CrossRef!$N:$N,CrossRef!$E:$E,"Not Found"),"-")</f>
        <v>777F</v>
      </c>
      <c r="AR837" s="40" t="str">
        <f>IFERROR(_xlfn.XLOOKUP(AO837,CrossRef!$N:$N,CrossRef!$G:$G,"Not Found"),"-")</f>
        <v>4008 - FINAL DRIVE, BRAKE &amp; WHEEL</v>
      </c>
      <c r="AS837" s="40" t="str">
        <f>IFERROR(_xlfn.XLOOKUP(AO837,CrossRef!$N:$N,CrossRef!$H:$H,"Not Found"),"-")</f>
        <v>RI - RIGHT</v>
      </c>
    </row>
    <row r="838" spans="1:45" hidden="1" x14ac:dyDescent="0.3">
      <c r="A838" s="38" t="str">
        <f>E838&amp;F838&amp;U838</f>
        <v>ATYENGI-COSY</v>
      </c>
      <c r="B838" s="38" t="str">
        <f>I838&amp;D838&amp;C838</f>
        <v>QTD07135300</v>
      </c>
      <c r="C838" s="38" t="str">
        <f>_xlfn.XLOOKUP(A838,CrossRef!N:N,CrossRef!D:D,"",0)</f>
        <v>00</v>
      </c>
      <c r="D838" s="38" t="str">
        <f>_xlfn.XLOOKUP(A838,CrossRef!N:N,CrossRef!C:C,"",0)</f>
        <v>1353</v>
      </c>
      <c r="E838" s="38" t="str">
        <f>LEFT(M838,3)</f>
        <v>ATY</v>
      </c>
      <c r="F838" s="38" t="str">
        <f>_xlfn.TEXTAFTER(J838,"-")</f>
        <v>ENGI-COSY</v>
      </c>
      <c r="G838" t="s">
        <v>2635</v>
      </c>
      <c r="H838" t="s">
        <v>2636</v>
      </c>
      <c r="I838" t="s">
        <v>4541</v>
      </c>
      <c r="J838" s="7" t="s">
        <v>1554</v>
      </c>
      <c r="K838" t="s">
        <v>2638</v>
      </c>
      <c r="L838" t="s">
        <v>151</v>
      </c>
      <c r="M838" t="s">
        <v>4542</v>
      </c>
      <c r="N838" t="s">
        <v>2640</v>
      </c>
      <c r="O838" t="s">
        <v>2641</v>
      </c>
      <c r="P838" t="s">
        <v>2642</v>
      </c>
      <c r="Q838" t="s">
        <v>2640</v>
      </c>
      <c r="R838" t="s">
        <v>5243</v>
      </c>
      <c r="S838" t="s">
        <v>2655</v>
      </c>
      <c r="T838" t="s">
        <v>3253</v>
      </c>
      <c r="U838" t="s">
        <v>2657</v>
      </c>
      <c r="V838" s="7" t="s">
        <v>278</v>
      </c>
      <c r="W838" s="8">
        <v>17600</v>
      </c>
      <c r="X838" t="s">
        <v>5244</v>
      </c>
      <c r="Y838" t="s">
        <v>5245</v>
      </c>
      <c r="Z838" s="8">
        <v>118097</v>
      </c>
      <c r="AA838" s="9">
        <v>12.95</v>
      </c>
      <c r="AB838" s="8">
        <v>25273.78</v>
      </c>
      <c r="AD838" s="10">
        <v>4358683</v>
      </c>
      <c r="AE838" s="11">
        <v>45088</v>
      </c>
      <c r="AF838" s="8">
        <v>104854</v>
      </c>
      <c r="AG838" s="8">
        <v>4357</v>
      </c>
      <c r="AH838" s="12">
        <v>0.24755681818181818</v>
      </c>
      <c r="AI838" s="8">
        <v>336.44787644787647</v>
      </c>
      <c r="AJ838" s="11">
        <v>46561.447876469909</v>
      </c>
      <c r="AK838" s="11">
        <v>47893</v>
      </c>
      <c r="AL838" s="10">
        <v>-1332</v>
      </c>
      <c r="AM838">
        <v>139697.60000000001</v>
      </c>
      <c r="AO838" s="40" t="str">
        <f>E838&amp;F838&amp;U838</f>
        <v>ATYENGI-COSY</v>
      </c>
      <c r="AP838" s="40" t="str">
        <f>_xlfn.XLOOKUP(AO838,CrossRef!N:N,CrossRef!A:A,"NOT FOUND",0)</f>
        <v>ATY135300</v>
      </c>
      <c r="AQ838" s="40" t="str">
        <f>IFERROR(_xlfn.XLOOKUP(AO838,CrossRef!$N:$N,CrossRef!$E:$E,"Not Found"),"-")</f>
        <v>793C</v>
      </c>
      <c r="AR838" s="40" t="str">
        <f>IFERROR(_xlfn.XLOOKUP(AO838,CrossRef!$N:$N,CrossRef!$G:$G,"Not Found"),"-")</f>
        <v>1353 - RADIATOR</v>
      </c>
      <c r="AS838" s="40" t="str">
        <f>IFERROR(_xlfn.XLOOKUP(AO838,CrossRef!$N:$N,CrossRef!$H:$H,"Not Found"),"-")</f>
        <v>00 - (NONE)</v>
      </c>
    </row>
    <row r="839" spans="1:45" hidden="1" x14ac:dyDescent="0.3">
      <c r="A839" s="38" t="str">
        <f>E839&amp;F839&amp;U839</f>
        <v>HCMHYSY-CYHY-BOORRH</v>
      </c>
      <c r="B839" s="38" t="str">
        <f>I839&amp;D839&amp;C839</f>
        <v>EX7113</v>
      </c>
      <c r="C839" s="38" t="str">
        <f>_xlfn.XLOOKUP(A839,CrossRef!N:N,CrossRef!D:D,"",0)</f>
        <v/>
      </c>
      <c r="D839" s="38" t="str">
        <f>_xlfn.XLOOKUP(A839,CrossRef!N:N,CrossRef!C:C,"",0)</f>
        <v/>
      </c>
      <c r="E839" s="38" t="str">
        <f>LEFT(M839,3)</f>
        <v>HCM</v>
      </c>
      <c r="F839" s="38" t="str">
        <f>_xlfn.TEXTAFTER(J839,"-")</f>
        <v>HYSY-CYHY-BOOR</v>
      </c>
      <c r="G839" t="s">
        <v>2648</v>
      </c>
      <c r="H839" t="s">
        <v>2649</v>
      </c>
      <c r="I839" t="s">
        <v>3463</v>
      </c>
      <c r="J839" s="7" t="s">
        <v>1555</v>
      </c>
      <c r="K839" t="s">
        <v>2668</v>
      </c>
      <c r="L839" t="s">
        <v>415</v>
      </c>
      <c r="M839" t="s">
        <v>3465</v>
      </c>
      <c r="N839" t="s">
        <v>2640</v>
      </c>
      <c r="O839" t="s">
        <v>2803</v>
      </c>
      <c r="P839" t="s">
        <v>2642</v>
      </c>
      <c r="Q839" t="s">
        <v>2640</v>
      </c>
      <c r="R839" t="s">
        <v>5246</v>
      </c>
      <c r="S839" t="s">
        <v>2644</v>
      </c>
      <c r="T839" t="s">
        <v>2939</v>
      </c>
      <c r="U839" t="s">
        <v>63</v>
      </c>
      <c r="V839" s="7" t="s">
        <v>698</v>
      </c>
      <c r="W839" s="8">
        <v>10000</v>
      </c>
      <c r="X839" t="s">
        <v>5247</v>
      </c>
      <c r="Y839" t="s">
        <v>3644</v>
      </c>
      <c r="Z839" s="8">
        <v>36071.949999999997</v>
      </c>
      <c r="AA839" s="9">
        <v>13.94</v>
      </c>
      <c r="AB839" s="8">
        <v>74928.5</v>
      </c>
      <c r="AD839" s="10">
        <v>4624952</v>
      </c>
      <c r="AE839" s="11">
        <v>45800</v>
      </c>
      <c r="AF839" s="8">
        <v>30430.95</v>
      </c>
      <c r="AG839" s="8">
        <v>4359</v>
      </c>
      <c r="AH839" s="12">
        <v>0.43590000000000001</v>
      </c>
      <c r="AI839" s="8">
        <v>312.69727403156384</v>
      </c>
      <c r="AJ839" s="11">
        <v>46537.697274039354</v>
      </c>
      <c r="AK839" s="11">
        <v>47098</v>
      </c>
      <c r="AL839" s="10">
        <v>-561</v>
      </c>
      <c r="AM839">
        <v>48241.569999999992</v>
      </c>
      <c r="AN839">
        <v>1.7810619999999993</v>
      </c>
      <c r="AO839" s="40" t="str">
        <f>E839&amp;F839&amp;U839</f>
        <v>HCMHYSY-CYHY-BOORRH</v>
      </c>
      <c r="AP839" s="40" t="str">
        <f>_xlfn.XLOOKUP(AO839,CrossRef!N:N,CrossRef!A:A,"NOT FOUND",0)</f>
        <v>NOT FOUND</v>
      </c>
      <c r="AQ839" s="40" t="str">
        <f>IFERROR(_xlfn.XLOOKUP(AO839,CrossRef!$N:$N,CrossRef!$E:$E,"Not Found"),"-")</f>
        <v>Not Found</v>
      </c>
      <c r="AR839" s="40" t="str">
        <f>IFERROR(_xlfn.XLOOKUP(AO839,CrossRef!$N:$N,CrossRef!$G:$G,"Not Found"),"-")</f>
        <v>Not Found</v>
      </c>
      <c r="AS839" s="40" t="str">
        <f>IFERROR(_xlfn.XLOOKUP(AO839,CrossRef!$N:$N,CrossRef!$H:$H,"Not Found"),"-")</f>
        <v>Not Found</v>
      </c>
    </row>
    <row r="840" spans="1:45" hidden="1" x14ac:dyDescent="0.3">
      <c r="A840" s="38" t="str">
        <f>E840&amp;F840&amp;U840</f>
        <v>DH3HYSY-PUHYPOS.7-8</v>
      </c>
      <c r="B840" s="38" t="str">
        <f>I840&amp;D840&amp;C840</f>
        <v>EX7099</v>
      </c>
      <c r="C840" s="38" t="str">
        <f>_xlfn.XLOOKUP(A840,CrossRef!N:N,CrossRef!D:D,"",0)</f>
        <v/>
      </c>
      <c r="D840" s="38" t="str">
        <f>_xlfn.XLOOKUP(A840,CrossRef!N:N,CrossRef!C:C,"",0)</f>
        <v/>
      </c>
      <c r="E840" s="38" t="str">
        <f>LEFT(M840,3)</f>
        <v>DH3</v>
      </c>
      <c r="F840" s="38" t="str">
        <f>_xlfn.TEXTAFTER(J840,"-")</f>
        <v>HYSY-PUHY</v>
      </c>
      <c r="G840" t="s">
        <v>2967</v>
      </c>
      <c r="H840" t="s">
        <v>2814</v>
      </c>
      <c r="I840" t="s">
        <v>2968</v>
      </c>
      <c r="J840" s="7" t="s">
        <v>671</v>
      </c>
      <c r="K840" t="s">
        <v>2638</v>
      </c>
      <c r="L840" t="s">
        <v>65</v>
      </c>
      <c r="M840" t="s">
        <v>2969</v>
      </c>
      <c r="N840" t="s">
        <v>2640</v>
      </c>
      <c r="O840" t="s">
        <v>2653</v>
      </c>
      <c r="P840" t="s">
        <v>2642</v>
      </c>
      <c r="Q840" t="s">
        <v>2640</v>
      </c>
      <c r="R840" t="s">
        <v>5248</v>
      </c>
      <c r="S840" t="s">
        <v>2655</v>
      </c>
      <c r="T840" t="s">
        <v>3745</v>
      </c>
      <c r="U840" t="s">
        <v>3765</v>
      </c>
      <c r="V840" s="7" t="s">
        <v>5249</v>
      </c>
      <c r="W840" s="8">
        <v>12000</v>
      </c>
      <c r="X840" t="s">
        <v>5250</v>
      </c>
      <c r="Y840" t="s">
        <v>5251</v>
      </c>
      <c r="Z840" s="8">
        <v>52668.1</v>
      </c>
      <c r="AA840" s="9">
        <v>0</v>
      </c>
      <c r="AB840" s="8">
        <v>109320.63</v>
      </c>
      <c r="AD840" s="10">
        <v>4926476</v>
      </c>
      <c r="AE840" s="11">
        <v>45326</v>
      </c>
      <c r="AF840" s="8">
        <v>45030</v>
      </c>
      <c r="AG840" s="8">
        <v>4361.9000000000015</v>
      </c>
      <c r="AH840" s="12">
        <v>0.36349166666666677</v>
      </c>
      <c r="AI840" s="8">
        <v>0</v>
      </c>
      <c r="AJ840" s="11">
        <v>46225</v>
      </c>
      <c r="AK840" s="11">
        <v>46302</v>
      </c>
      <c r="AL840" s="10">
        <v>-77</v>
      </c>
      <c r="AO840" s="40" t="str">
        <f>E840&amp;F840&amp;U840</f>
        <v>DH3HYSY-PUHYPOS.7-8</v>
      </c>
      <c r="AP840" s="40" t="str">
        <f>_xlfn.XLOOKUP(AO840,CrossRef!N:N,CrossRef!A:A,"NOT FOUND",0)</f>
        <v>NOT FOUND</v>
      </c>
      <c r="AQ840" s="40" t="str">
        <f>IFERROR(_xlfn.XLOOKUP(AO840,CrossRef!$N:$N,CrossRef!$E:$E,"Not Found"),"-")</f>
        <v>Not Found</v>
      </c>
      <c r="AR840" s="40" t="str">
        <f>IFERROR(_xlfn.XLOOKUP(AO840,CrossRef!$N:$N,CrossRef!$G:$G,"Not Found"),"-")</f>
        <v>Not Found</v>
      </c>
      <c r="AS840" s="40" t="str">
        <f>IFERROR(_xlfn.XLOOKUP(AO840,CrossRef!$N:$N,CrossRef!$H:$H,"Not Found"),"-")</f>
        <v>Not Found</v>
      </c>
    </row>
    <row r="841" spans="1:45" hidden="1" x14ac:dyDescent="0.3">
      <c r="A841" s="38" t="str">
        <f>E841&amp;F841&amp;U841</f>
        <v>DH3HYSY-PUHYPOS.1-2</v>
      </c>
      <c r="B841" s="38" t="str">
        <f>I841&amp;D841&amp;C841</f>
        <v>EX70995084P0</v>
      </c>
      <c r="C841" s="38" t="str">
        <f>_xlfn.XLOOKUP(A841,CrossRef!N:N,CrossRef!D:D,"",0)</f>
        <v>P0</v>
      </c>
      <c r="D841" s="38" t="str">
        <f>_xlfn.XLOOKUP(A841,CrossRef!N:N,CrossRef!C:C,"",0)</f>
        <v>5084</v>
      </c>
      <c r="E841" s="38" t="str">
        <f>LEFT(M841,3)</f>
        <v>DH3</v>
      </c>
      <c r="F841" s="38" t="str">
        <f>_xlfn.TEXTAFTER(J841,"-")</f>
        <v>HYSY-PUHY</v>
      </c>
      <c r="G841" t="s">
        <v>2967</v>
      </c>
      <c r="H841" t="s">
        <v>2814</v>
      </c>
      <c r="I841" t="s">
        <v>2968</v>
      </c>
      <c r="J841" s="7" t="s">
        <v>671</v>
      </c>
      <c r="K841" t="s">
        <v>2638</v>
      </c>
      <c r="L841" t="s">
        <v>65</v>
      </c>
      <c r="M841" t="s">
        <v>2969</v>
      </c>
      <c r="N841" t="s">
        <v>2640</v>
      </c>
      <c r="O841" t="s">
        <v>2653</v>
      </c>
      <c r="P841" t="s">
        <v>2642</v>
      </c>
      <c r="Q841" t="s">
        <v>2640</v>
      </c>
      <c r="R841" t="s">
        <v>5252</v>
      </c>
      <c r="S841" t="s">
        <v>2655</v>
      </c>
      <c r="T841" t="s">
        <v>3745</v>
      </c>
      <c r="U841" t="s">
        <v>674</v>
      </c>
      <c r="V841" s="7" t="s">
        <v>675</v>
      </c>
      <c r="W841" s="8">
        <v>12000</v>
      </c>
      <c r="X841" t="s">
        <v>5253</v>
      </c>
      <c r="Y841" t="s">
        <v>5254</v>
      </c>
      <c r="Z841" s="8">
        <v>52668.1</v>
      </c>
      <c r="AA841" s="9">
        <v>0</v>
      </c>
      <c r="AB841" s="8">
        <v>109320.63</v>
      </c>
      <c r="AD841" s="10">
        <v>4926477</v>
      </c>
      <c r="AE841" s="11">
        <v>45326</v>
      </c>
      <c r="AF841" s="8">
        <v>45030</v>
      </c>
      <c r="AG841" s="8">
        <v>4361.9000000000015</v>
      </c>
      <c r="AH841" s="12">
        <v>0.36349166666666677</v>
      </c>
      <c r="AI841" s="8">
        <v>0</v>
      </c>
      <c r="AJ841" s="11">
        <v>46225</v>
      </c>
      <c r="AK841" s="11">
        <v>46302</v>
      </c>
      <c r="AL841" s="10">
        <v>-77</v>
      </c>
      <c r="AO841" s="40" t="str">
        <f>E841&amp;F841&amp;U841</f>
        <v>DH3HYSY-PUHYPOS.1-2</v>
      </c>
      <c r="AP841" s="40" t="str">
        <f>_xlfn.XLOOKUP(AO841,CrossRef!N:N,CrossRef!A:A,"NOT FOUND",0)</f>
        <v>DH35084P0</v>
      </c>
      <c r="AQ841" s="40" t="str">
        <f>IFERROR(_xlfn.XLOOKUP(AO841,CrossRef!$N:$N,CrossRef!$E:$E,"Not Found"),"-")</f>
        <v>6060 FACE SHOVEL</v>
      </c>
      <c r="AR841" s="40" t="str">
        <f>IFERROR(_xlfn.XLOOKUP(AO841,CrossRef!$N:$N,CrossRef!$G:$G,"Not Found"),"-")</f>
        <v>5084 - IMPLEMENT PUMP</v>
      </c>
      <c r="AS841" s="40" t="str">
        <f>IFERROR(_xlfn.XLOOKUP(AO841,CrossRef!$N:$N,CrossRef!$H:$H,"Not Found"),"-")</f>
        <v>P01</v>
      </c>
    </row>
    <row r="842" spans="1:45" hidden="1" x14ac:dyDescent="0.3">
      <c r="A842" s="38" t="str">
        <f>E842&amp;F842&amp;U842</f>
        <v>HCMHYSY-CYHY</v>
      </c>
      <c r="B842" s="38" t="str">
        <f>I842&amp;D842&amp;C842</f>
        <v>EX7064</v>
      </c>
      <c r="C842" s="38" t="str">
        <f>_xlfn.XLOOKUP(A842,CrossRef!N:N,CrossRef!D:D,"",0)</f>
        <v/>
      </c>
      <c r="D842" s="38" t="str">
        <f>_xlfn.XLOOKUP(A842,CrossRef!N:N,CrossRef!C:C,"",0)</f>
        <v/>
      </c>
      <c r="E842" s="38" t="str">
        <f>LEFT(M842,3)</f>
        <v>HCM</v>
      </c>
      <c r="F842" s="38" t="str">
        <f>_xlfn.TEXTAFTER(J842,"-")</f>
        <v>HYSY-CYHY</v>
      </c>
      <c r="G842" t="s">
        <v>2695</v>
      </c>
      <c r="H842" t="s">
        <v>2696</v>
      </c>
      <c r="I842" t="s">
        <v>5255</v>
      </c>
      <c r="J842" s="7" t="s">
        <v>1556</v>
      </c>
      <c r="K842" t="s">
        <v>2668</v>
      </c>
      <c r="L842" t="s">
        <v>772</v>
      </c>
      <c r="M842" t="s">
        <v>5256</v>
      </c>
      <c r="N842" t="s">
        <v>2640</v>
      </c>
      <c r="O842" t="s">
        <v>2653</v>
      </c>
      <c r="P842" t="s">
        <v>2642</v>
      </c>
      <c r="Q842" t="s">
        <v>2640</v>
      </c>
      <c r="R842" t="s">
        <v>5257</v>
      </c>
      <c r="S842" t="s">
        <v>2644</v>
      </c>
      <c r="T842" t="s">
        <v>3381</v>
      </c>
      <c r="U842" t="s">
        <v>2657</v>
      </c>
      <c r="V842" s="7" t="s">
        <v>1557</v>
      </c>
      <c r="W842" s="8">
        <v>8000</v>
      </c>
      <c r="X842" t="s">
        <v>5258</v>
      </c>
      <c r="Y842" t="s">
        <v>5259</v>
      </c>
      <c r="Z842" s="8">
        <v>25417.1</v>
      </c>
      <c r="AA842" s="9">
        <v>5.33</v>
      </c>
      <c r="AB842" s="8">
        <v>66352.639999999999</v>
      </c>
      <c r="AD842" s="10">
        <v>4551480</v>
      </c>
      <c r="AE842" s="11">
        <v>45532</v>
      </c>
      <c r="AF842" s="8">
        <v>21849.3</v>
      </c>
      <c r="AG842" s="8">
        <v>4432.2000000000007</v>
      </c>
      <c r="AH842" s="12">
        <v>0.5540250000000001</v>
      </c>
      <c r="AI842" s="8">
        <v>831.55722326454043</v>
      </c>
      <c r="AJ842" s="11">
        <v>47056.557223263888</v>
      </c>
      <c r="AK842" s="11">
        <v>47303</v>
      </c>
      <c r="AL842" s="10">
        <v>-247</v>
      </c>
      <c r="AM842">
        <v>31162.839999999997</v>
      </c>
      <c r="AN842">
        <v>1.1641924999999997</v>
      </c>
      <c r="AO842" s="40" t="str">
        <f>E842&amp;F842&amp;U842</f>
        <v>HCMHYSY-CYHY</v>
      </c>
      <c r="AP842" s="40" t="str">
        <f>_xlfn.XLOOKUP(AO842,CrossRef!N:N,CrossRef!A:A,"NOT FOUND",0)</f>
        <v>HCM</v>
      </c>
      <c r="AQ842" s="40" t="str">
        <f>IFERROR(_xlfn.XLOOKUP(AO842,CrossRef!$N:$N,CrossRef!$E:$E,"Not Found"),"-")</f>
        <v>EX3600-7</v>
      </c>
      <c r="AR842" s="40" t="str">
        <f>IFERROR(_xlfn.XLOOKUP(AO842,CrossRef!$N:$N,CrossRef!$G:$G,"Not Found"),"-")</f>
        <v/>
      </c>
      <c r="AS842" s="40">
        <f>IFERROR(_xlfn.XLOOKUP(AO842,CrossRef!$N:$N,CrossRef!$H:$H,"Not Found"),"-")</f>
        <v>0</v>
      </c>
    </row>
    <row r="843" spans="1:45" hidden="1" x14ac:dyDescent="0.3">
      <c r="A843" s="38" t="str">
        <f>E843&amp;F843&amp;U843</f>
        <v>HCMHYSY-CYHY-CYKLLH</v>
      </c>
      <c r="B843" s="38" t="str">
        <f>I843&amp;D843&amp;C843</f>
        <v>EX7152</v>
      </c>
      <c r="C843" s="38" t="str">
        <f>_xlfn.XLOOKUP(A843,CrossRef!N:N,CrossRef!D:D,"",0)</f>
        <v/>
      </c>
      <c r="D843" s="38" t="str">
        <f>_xlfn.XLOOKUP(A843,CrossRef!N:N,CrossRef!C:C,"",0)</f>
        <v/>
      </c>
      <c r="E843" s="38" t="str">
        <f>LEFT(M843,3)</f>
        <v>HCM</v>
      </c>
      <c r="F843" s="38" t="str">
        <f>_xlfn.TEXTAFTER(J843,"-")</f>
        <v>HYSY-CYHY-CYKL</v>
      </c>
      <c r="G843" t="s">
        <v>2648</v>
      </c>
      <c r="H843" t="s">
        <v>2649</v>
      </c>
      <c r="I843" t="s">
        <v>3143</v>
      </c>
      <c r="J843" s="7" t="s">
        <v>1558</v>
      </c>
      <c r="K843" t="s">
        <v>2668</v>
      </c>
      <c r="L843" t="s">
        <v>3052</v>
      </c>
      <c r="M843" t="s">
        <v>3144</v>
      </c>
      <c r="N843" t="s">
        <v>2640</v>
      </c>
      <c r="O843" t="s">
        <v>2803</v>
      </c>
      <c r="P843" t="s">
        <v>2642</v>
      </c>
      <c r="Q843" t="s">
        <v>2640</v>
      </c>
      <c r="R843" t="s">
        <v>5260</v>
      </c>
      <c r="S843" t="s">
        <v>2644</v>
      </c>
      <c r="T843" t="s">
        <v>3381</v>
      </c>
      <c r="U843" t="s">
        <v>59</v>
      </c>
      <c r="V843" s="7" t="s">
        <v>709</v>
      </c>
      <c r="W843" s="8">
        <v>8000</v>
      </c>
      <c r="X843" t="s">
        <v>5261</v>
      </c>
      <c r="Y843" t="s">
        <v>4437</v>
      </c>
      <c r="Z843" s="8">
        <v>22599</v>
      </c>
      <c r="AA843" s="9">
        <v>14.8</v>
      </c>
      <c r="AB843" s="8">
        <v>63085.77</v>
      </c>
      <c r="AD843" s="10">
        <v>4849042</v>
      </c>
      <c r="AE843" s="11">
        <v>45963</v>
      </c>
      <c r="AF843" s="8">
        <v>19055.3</v>
      </c>
      <c r="AG843" s="8">
        <v>4456.2999999999993</v>
      </c>
      <c r="AH843" s="12">
        <v>0.55703749999999996</v>
      </c>
      <c r="AI843" s="8">
        <v>301.1013513513513</v>
      </c>
      <c r="AJ843" s="11">
        <v>46526.101351354169</v>
      </c>
      <c r="AK843" s="11">
        <v>46982</v>
      </c>
      <c r="AL843" s="10">
        <v>-456</v>
      </c>
      <c r="AM843">
        <v>33802.6</v>
      </c>
      <c r="AN843">
        <v>1.8434124999999999</v>
      </c>
      <c r="AO843" s="40" t="str">
        <f>E843&amp;F843&amp;U843</f>
        <v>HCMHYSY-CYHY-CYKLLH</v>
      </c>
      <c r="AP843" s="40" t="str">
        <f>_xlfn.XLOOKUP(AO843,CrossRef!N:N,CrossRef!A:A,"NOT FOUND",0)</f>
        <v>NOT FOUND</v>
      </c>
      <c r="AQ843" s="40" t="str">
        <f>IFERROR(_xlfn.XLOOKUP(AO843,CrossRef!$N:$N,CrossRef!$E:$E,"Not Found"),"-")</f>
        <v>Not Found</v>
      </c>
      <c r="AR843" s="40" t="str">
        <f>IFERROR(_xlfn.XLOOKUP(AO843,CrossRef!$N:$N,CrossRef!$G:$G,"Not Found"),"-")</f>
        <v>Not Found</v>
      </c>
      <c r="AS843" s="40" t="str">
        <f>IFERROR(_xlfn.XLOOKUP(AO843,CrossRef!$N:$N,CrossRef!$H:$H,"Not Found"),"-")</f>
        <v>Not Found</v>
      </c>
    </row>
    <row r="844" spans="1:45" hidden="1" x14ac:dyDescent="0.3">
      <c r="A844" s="38" t="str">
        <f>E844&amp;F844&amp;U844</f>
        <v>SNDENGI</v>
      </c>
      <c r="B844" s="38" t="str">
        <f>I844&amp;D844&amp;C844</f>
        <v>TD6315100000</v>
      </c>
      <c r="C844" s="38" t="str">
        <f>_xlfn.XLOOKUP(A844,CrossRef!N:N,CrossRef!D:D,"",0)</f>
        <v>00</v>
      </c>
      <c r="D844" s="38" t="str">
        <f>_xlfn.XLOOKUP(A844,CrossRef!N:N,CrossRef!C:C,"",0)</f>
        <v>1000</v>
      </c>
      <c r="E844" s="38" t="str">
        <f>LEFT(M844,3)</f>
        <v>SND</v>
      </c>
      <c r="F844" s="38" t="str">
        <f>_xlfn.TEXTAFTER(J844,"-")</f>
        <v>ENGI</v>
      </c>
      <c r="G844" t="s">
        <v>2725</v>
      </c>
      <c r="H844" t="s">
        <v>2726</v>
      </c>
      <c r="I844" t="s">
        <v>3620</v>
      </c>
      <c r="J844" s="7" t="s">
        <v>189</v>
      </c>
      <c r="K844" t="s">
        <v>2638</v>
      </c>
      <c r="L844" t="s">
        <v>187</v>
      </c>
      <c r="M844" t="s">
        <v>3621</v>
      </c>
      <c r="N844" t="s">
        <v>2640</v>
      </c>
      <c r="O844" t="s">
        <v>2653</v>
      </c>
      <c r="P844" t="s">
        <v>2642</v>
      </c>
      <c r="Q844" t="s">
        <v>2640</v>
      </c>
      <c r="R844" t="s">
        <v>5262</v>
      </c>
      <c r="S844" t="s">
        <v>2655</v>
      </c>
      <c r="T844" t="s">
        <v>3087</v>
      </c>
      <c r="U844" t="s">
        <v>2657</v>
      </c>
      <c r="V844" s="7" t="s">
        <v>186</v>
      </c>
      <c r="W844" s="8">
        <v>11000</v>
      </c>
      <c r="X844" t="s">
        <v>5201</v>
      </c>
      <c r="Y844" t="s">
        <v>3771</v>
      </c>
      <c r="Z844" s="8">
        <v>60938</v>
      </c>
      <c r="AA844" s="9">
        <v>14.57</v>
      </c>
      <c r="AB844" s="8">
        <v>156565</v>
      </c>
      <c r="AD844" s="10">
        <v>4662210</v>
      </c>
      <c r="AE844" s="11">
        <v>45810</v>
      </c>
      <c r="AF844" s="8">
        <v>54411.55</v>
      </c>
      <c r="AG844" s="8">
        <v>4473.5500000000029</v>
      </c>
      <c r="AH844" s="12">
        <v>0.4066863636363639</v>
      </c>
      <c r="AI844" s="8">
        <v>307.03843514070024</v>
      </c>
      <c r="AJ844" s="11">
        <v>46532.038435150462</v>
      </c>
      <c r="AK844" s="11"/>
      <c r="AL844" s="10"/>
      <c r="AO844" s="40" t="str">
        <f>E844&amp;F844&amp;U844</f>
        <v>SNDENGI</v>
      </c>
      <c r="AP844" s="40" t="str">
        <f>_xlfn.XLOOKUP(AO844,CrossRef!N:N,CrossRef!A:A,"NOT FOUND",0)</f>
        <v>SND100000</v>
      </c>
      <c r="AQ844" s="40" t="str">
        <f>IFERROR(_xlfn.XLOOKUP(AO844,CrossRef!$N:$N,CrossRef!$E:$E,"Not Found"),"-")</f>
        <v>793F XQ</v>
      </c>
      <c r="AR844" s="40" t="str">
        <f>IFERROR(_xlfn.XLOOKUP(AO844,CrossRef!$N:$N,CrossRef!$G:$G,"Not Found"),"-")</f>
        <v>1000 - ENGINE</v>
      </c>
      <c r="AS844" s="40" t="str">
        <f>IFERROR(_xlfn.XLOOKUP(AO844,CrossRef!$N:$N,CrossRef!$H:$H,"Not Found"),"-")</f>
        <v>00 - (NONE)</v>
      </c>
    </row>
    <row r="845" spans="1:45" hidden="1" x14ac:dyDescent="0.3">
      <c r="A845" s="38" t="str">
        <f>E845&amp;F845&amp;U845</f>
        <v>JRPDRIV-TMSN</v>
      </c>
      <c r="B845" s="38" t="str">
        <f>I845&amp;D845&amp;C845</f>
        <v>TD2415303000</v>
      </c>
      <c r="C845" s="38" t="str">
        <f>_xlfn.XLOOKUP(A845,CrossRef!N:N,CrossRef!D:D,"",0)</f>
        <v>00</v>
      </c>
      <c r="D845" s="38" t="str">
        <f>_xlfn.XLOOKUP(A845,CrossRef!N:N,CrossRef!C:C,"",0)</f>
        <v>3030</v>
      </c>
      <c r="E845" s="38" t="str">
        <f>LEFT(M845,3)</f>
        <v>JRP</v>
      </c>
      <c r="F845" s="38" t="str">
        <f>_xlfn.TEXTAFTER(J845,"-")</f>
        <v>DRIV-TMSN</v>
      </c>
      <c r="G845" t="s">
        <v>2813</v>
      </c>
      <c r="H845" t="s">
        <v>2814</v>
      </c>
      <c r="I845" t="s">
        <v>3435</v>
      </c>
      <c r="J845" s="7" t="s">
        <v>345</v>
      </c>
      <c r="K845" t="s">
        <v>2638</v>
      </c>
      <c r="L845" t="s">
        <v>172</v>
      </c>
      <c r="M845" t="s">
        <v>3436</v>
      </c>
      <c r="N845" t="s">
        <v>2640</v>
      </c>
      <c r="O845" t="s">
        <v>2803</v>
      </c>
      <c r="P845" t="s">
        <v>2642</v>
      </c>
      <c r="Q845" t="s">
        <v>2662</v>
      </c>
      <c r="R845" t="s">
        <v>5263</v>
      </c>
      <c r="S845" t="s">
        <v>2655</v>
      </c>
      <c r="T845" t="s">
        <v>2818</v>
      </c>
      <c r="U845" t="s">
        <v>2657</v>
      </c>
      <c r="V845" s="7" t="s">
        <v>301</v>
      </c>
      <c r="W845" s="8">
        <v>16000</v>
      </c>
      <c r="X845" t="s">
        <v>5264</v>
      </c>
      <c r="Y845" t="s">
        <v>2820</v>
      </c>
      <c r="Z845" s="8">
        <v>40212</v>
      </c>
      <c r="AA845" s="9">
        <v>6.62</v>
      </c>
      <c r="AB845" s="8">
        <v>94475.98</v>
      </c>
      <c r="AD845" s="10">
        <v>4439713</v>
      </c>
      <c r="AE845" s="11">
        <v>45236</v>
      </c>
      <c r="AF845" s="8">
        <v>28694</v>
      </c>
      <c r="AG845" s="8">
        <v>4482</v>
      </c>
      <c r="AH845" s="12">
        <v>0.28012500000000001</v>
      </c>
      <c r="AI845" s="8">
        <v>677.03927492447133</v>
      </c>
      <c r="AJ845" s="11">
        <v>46902.039274918985</v>
      </c>
      <c r="AK845" s="11">
        <v>47510</v>
      </c>
      <c r="AL845" s="10">
        <v>-608</v>
      </c>
      <c r="AM845">
        <v>48718.7</v>
      </c>
      <c r="AN845">
        <v>1.2515437499999997</v>
      </c>
      <c r="AO845" s="40" t="str">
        <f>E845&amp;F845&amp;U845</f>
        <v>JRPDRIV-TMSN</v>
      </c>
      <c r="AP845" s="40" t="str">
        <f>_xlfn.XLOOKUP(AO845,CrossRef!N:N,CrossRef!A:A,"NOT FOUND",0)</f>
        <v>JRP303000</v>
      </c>
      <c r="AQ845" s="40" t="str">
        <f>IFERROR(_xlfn.XLOOKUP(AO845,CrossRef!$N:$N,CrossRef!$E:$E,"Not Found"),"-")</f>
        <v>777F</v>
      </c>
      <c r="AR845" s="40" t="str">
        <f>IFERROR(_xlfn.XLOOKUP(AO845,CrossRef!$N:$N,CrossRef!$G:$G,"Not Found"),"-")</f>
        <v>3030 - TRANSMISSION</v>
      </c>
      <c r="AS845" s="40" t="str">
        <f>IFERROR(_xlfn.XLOOKUP(AO845,CrossRef!$N:$N,CrossRef!$H:$H,"Not Found"),"-")</f>
        <v>00 - (NONE)</v>
      </c>
    </row>
    <row r="846" spans="1:45" hidden="1" x14ac:dyDescent="0.3">
      <c r="A846" s="38" t="str">
        <f>E846&amp;F846&amp;U846</f>
        <v>ZSPDRIV-TQCV</v>
      </c>
      <c r="B846" s="38" t="str">
        <f>I846&amp;D846&amp;C846</f>
        <v>TD6674310100</v>
      </c>
      <c r="C846" s="38" t="str">
        <f>_xlfn.XLOOKUP(A846,CrossRef!N:N,CrossRef!D:D,"",0)</f>
        <v>00</v>
      </c>
      <c r="D846" s="38" t="str">
        <f>_xlfn.XLOOKUP(A846,CrossRef!N:N,CrossRef!C:C,"",0)</f>
        <v>3101</v>
      </c>
      <c r="E846" s="38" t="str">
        <f>LEFT(M846,3)</f>
        <v>ZSP</v>
      </c>
      <c r="F846" s="38" t="str">
        <f>_xlfn.TEXTAFTER(J846,"-")</f>
        <v>DRIV-TQCV</v>
      </c>
      <c r="G846" t="s">
        <v>2648</v>
      </c>
      <c r="H846" t="s">
        <v>2649</v>
      </c>
      <c r="I846" t="s">
        <v>4577</v>
      </c>
      <c r="J846" s="7" t="s">
        <v>407</v>
      </c>
      <c r="K846" t="s">
        <v>2638</v>
      </c>
      <c r="L846" t="s">
        <v>193</v>
      </c>
      <c r="M846" t="s">
        <v>4578</v>
      </c>
      <c r="N846" t="s">
        <v>2640</v>
      </c>
      <c r="O846" t="s">
        <v>2803</v>
      </c>
      <c r="P846" t="s">
        <v>2642</v>
      </c>
      <c r="Q846" t="s">
        <v>2640</v>
      </c>
      <c r="R846" t="s">
        <v>5265</v>
      </c>
      <c r="S846" t="s">
        <v>2655</v>
      </c>
      <c r="T846" t="s">
        <v>2678</v>
      </c>
      <c r="U846" t="s">
        <v>2657</v>
      </c>
      <c r="V846" s="7" t="s">
        <v>399</v>
      </c>
      <c r="W846" s="8">
        <v>20000</v>
      </c>
      <c r="X846" t="s">
        <v>5266</v>
      </c>
      <c r="Y846" t="s">
        <v>5068</v>
      </c>
      <c r="Z846" s="8">
        <v>15494.46</v>
      </c>
      <c r="AA846" s="9">
        <v>18.87</v>
      </c>
      <c r="AB846" s="8">
        <v>56867.28</v>
      </c>
      <c r="AD846" s="10">
        <v>0</v>
      </c>
      <c r="AE846" s="11"/>
      <c r="AF846" s="8"/>
      <c r="AG846" s="8">
        <v>4505.5400000000009</v>
      </c>
      <c r="AH846" s="12">
        <v>0.22527700000000003</v>
      </c>
      <c r="AI846" s="8">
        <v>238.76735559088505</v>
      </c>
      <c r="AJ846" s="11">
        <v>46463.76735559028</v>
      </c>
      <c r="AK846" s="11">
        <v>46459</v>
      </c>
      <c r="AL846" s="10">
        <v>4</v>
      </c>
      <c r="AM846">
        <v>19910.04</v>
      </c>
      <c r="AO846" s="40" t="str">
        <f>E846&amp;F846&amp;U846</f>
        <v>ZSPDRIV-TQCV</v>
      </c>
      <c r="AP846" s="40" t="str">
        <f>_xlfn.XLOOKUP(AO846,CrossRef!N:N,CrossRef!A:A,"NOT FOUND",0)</f>
        <v>ZSP310100</v>
      </c>
      <c r="AQ846" s="40" t="str">
        <f>IFERROR(_xlfn.XLOOKUP(AO846,CrossRef!$N:$N,CrossRef!$E:$E,"Not Found"),"-")</f>
        <v>785D</v>
      </c>
      <c r="AR846" s="40" t="str">
        <f>IFERROR(_xlfn.XLOOKUP(AO846,CrossRef!$N:$N,CrossRef!$G:$G,"Not Found"),"-")</f>
        <v>3101 - TORQUE CONVERTER</v>
      </c>
      <c r="AS846" s="40" t="str">
        <f>IFERROR(_xlfn.XLOOKUP(AO846,CrossRef!$N:$N,CrossRef!$H:$H,"Not Found"),"-")</f>
        <v>00 - (NONE)</v>
      </c>
    </row>
    <row r="847" spans="1:45" hidden="1" x14ac:dyDescent="0.3">
      <c r="A847" s="38" t="str">
        <f>E847&amp;F847&amp;U847</f>
        <v>ZSPENGI</v>
      </c>
      <c r="B847" s="38" t="str">
        <f>I847&amp;D847&amp;C847</f>
        <v>TD6674100000</v>
      </c>
      <c r="C847" s="38" t="str">
        <f>_xlfn.XLOOKUP(A847,CrossRef!N:N,CrossRef!D:D,"",0)</f>
        <v>00</v>
      </c>
      <c r="D847" s="38" t="str">
        <f>_xlfn.XLOOKUP(A847,CrossRef!N:N,CrossRef!C:C,"",0)</f>
        <v>1000</v>
      </c>
      <c r="E847" s="38" t="str">
        <f>LEFT(M847,3)</f>
        <v>ZSP</v>
      </c>
      <c r="F847" s="38" t="str">
        <f>_xlfn.TEXTAFTER(J847,"-")</f>
        <v>ENGI</v>
      </c>
      <c r="G847" t="s">
        <v>2648</v>
      </c>
      <c r="H847" t="s">
        <v>2649</v>
      </c>
      <c r="I847" t="s">
        <v>4577</v>
      </c>
      <c r="J847" s="7" t="s">
        <v>195</v>
      </c>
      <c r="K847" t="s">
        <v>2638</v>
      </c>
      <c r="L847" t="s">
        <v>193</v>
      </c>
      <c r="M847" t="s">
        <v>4578</v>
      </c>
      <c r="N847" t="s">
        <v>2640</v>
      </c>
      <c r="O847" t="s">
        <v>2803</v>
      </c>
      <c r="P847" t="s">
        <v>2642</v>
      </c>
      <c r="Q847" t="s">
        <v>2640</v>
      </c>
      <c r="R847" t="s">
        <v>5267</v>
      </c>
      <c r="S847" t="s">
        <v>2655</v>
      </c>
      <c r="T847" t="s">
        <v>3265</v>
      </c>
      <c r="U847" t="s">
        <v>2657</v>
      </c>
      <c r="V847" s="7" t="s">
        <v>22</v>
      </c>
      <c r="W847" s="8">
        <v>20000</v>
      </c>
      <c r="X847" t="s">
        <v>5268</v>
      </c>
      <c r="Y847" t="s">
        <v>5194</v>
      </c>
      <c r="Z847" s="8">
        <v>15494.46</v>
      </c>
      <c r="AA847" s="9">
        <v>18.87</v>
      </c>
      <c r="AB847" s="8">
        <v>589997.62</v>
      </c>
      <c r="AD847" s="10"/>
      <c r="AE847" s="11"/>
      <c r="AF847" s="8"/>
      <c r="AG847" s="8">
        <v>4505.5400000000009</v>
      </c>
      <c r="AH847" s="12">
        <v>0.22527700000000003</v>
      </c>
      <c r="AI847" s="8">
        <v>238.76735559088505</v>
      </c>
      <c r="AJ847" s="11">
        <v>46463.76735559028</v>
      </c>
      <c r="AK847" s="11"/>
      <c r="AL847" s="10"/>
      <c r="AO847" s="40" t="str">
        <f>E847&amp;F847&amp;U847</f>
        <v>ZSPENGI</v>
      </c>
      <c r="AP847" s="40" t="str">
        <f>_xlfn.XLOOKUP(AO847,CrossRef!N:N,CrossRef!A:A,"NOT FOUND",0)</f>
        <v>ZSP100000</v>
      </c>
      <c r="AQ847" s="40" t="str">
        <f>IFERROR(_xlfn.XLOOKUP(AO847,CrossRef!$N:$N,CrossRef!$E:$E,"Not Found"),"-")</f>
        <v>785D</v>
      </c>
      <c r="AR847" s="40" t="str">
        <f>IFERROR(_xlfn.XLOOKUP(AO847,CrossRef!$N:$N,CrossRef!$G:$G,"Not Found"),"-")</f>
        <v>1000 - ENGINE</v>
      </c>
      <c r="AS847" s="40" t="str">
        <f>IFERROR(_xlfn.XLOOKUP(AO847,CrossRef!$N:$N,CrossRef!$H:$H,"Not Found"),"-")</f>
        <v>00 - (NONE)</v>
      </c>
    </row>
    <row r="848" spans="1:45" hidden="1" x14ac:dyDescent="0.3">
      <c r="A848" s="38" t="str">
        <f>E848&amp;F848&amp;U848</f>
        <v>ZSPENGI-COSY</v>
      </c>
      <c r="B848" s="38" t="str">
        <f>I848&amp;D848&amp;C848</f>
        <v>TD6674135300</v>
      </c>
      <c r="C848" s="38" t="str">
        <f>_xlfn.XLOOKUP(A848,CrossRef!N:N,CrossRef!D:D,"",0)</f>
        <v>00</v>
      </c>
      <c r="D848" s="38" t="str">
        <f>_xlfn.XLOOKUP(A848,CrossRef!N:N,CrossRef!C:C,"",0)</f>
        <v>1353</v>
      </c>
      <c r="E848" s="38" t="str">
        <f>LEFT(M848,3)</f>
        <v>ZSP</v>
      </c>
      <c r="F848" s="38" t="str">
        <f>_xlfn.TEXTAFTER(J848,"-")</f>
        <v>ENGI-COSY</v>
      </c>
      <c r="G848" t="s">
        <v>2648</v>
      </c>
      <c r="H848" t="s">
        <v>2649</v>
      </c>
      <c r="I848" t="s">
        <v>4577</v>
      </c>
      <c r="J848" s="7" t="s">
        <v>294</v>
      </c>
      <c r="K848" t="s">
        <v>2638</v>
      </c>
      <c r="L848" t="s">
        <v>193</v>
      </c>
      <c r="M848" t="s">
        <v>4578</v>
      </c>
      <c r="N848" t="s">
        <v>2640</v>
      </c>
      <c r="O848" t="s">
        <v>2803</v>
      </c>
      <c r="P848" t="s">
        <v>2642</v>
      </c>
      <c r="Q848" t="s">
        <v>2640</v>
      </c>
      <c r="R848" t="s">
        <v>5269</v>
      </c>
      <c r="S848" t="s">
        <v>2655</v>
      </c>
      <c r="T848" t="s">
        <v>3253</v>
      </c>
      <c r="U848" t="s">
        <v>2657</v>
      </c>
      <c r="V848" s="7" t="s">
        <v>264</v>
      </c>
      <c r="W848" s="8">
        <v>20000</v>
      </c>
      <c r="X848" t="s">
        <v>5270</v>
      </c>
      <c r="Y848" t="s">
        <v>5197</v>
      </c>
      <c r="Z848" s="8">
        <v>15494.46</v>
      </c>
      <c r="AA848" s="9">
        <v>18.87</v>
      </c>
      <c r="AB848" s="8">
        <v>33634.07</v>
      </c>
      <c r="AD848" s="10">
        <v>0</v>
      </c>
      <c r="AE848" s="11"/>
      <c r="AF848" s="8"/>
      <c r="AG848" s="8">
        <v>4505.5400000000009</v>
      </c>
      <c r="AH848" s="12">
        <v>0.22527700000000003</v>
      </c>
      <c r="AI848" s="8">
        <v>238.76735559088505</v>
      </c>
      <c r="AJ848" s="11">
        <v>46463.76735559028</v>
      </c>
      <c r="AK848" s="11">
        <v>46459</v>
      </c>
      <c r="AL848" s="10">
        <v>4</v>
      </c>
      <c r="AM848">
        <v>19910.04</v>
      </c>
      <c r="AO848" s="40" t="str">
        <f>E848&amp;F848&amp;U848</f>
        <v>ZSPENGI-COSY</v>
      </c>
      <c r="AP848" s="40" t="str">
        <f>_xlfn.XLOOKUP(AO848,CrossRef!N:N,CrossRef!A:A,"NOT FOUND",0)</f>
        <v>ZSP135300</v>
      </c>
      <c r="AQ848" s="40" t="str">
        <f>IFERROR(_xlfn.XLOOKUP(AO848,CrossRef!$N:$N,CrossRef!$E:$E,"Not Found"),"-")</f>
        <v>785D</v>
      </c>
      <c r="AR848" s="40" t="str">
        <f>IFERROR(_xlfn.XLOOKUP(AO848,CrossRef!$N:$N,CrossRef!$G:$G,"Not Found"),"-")</f>
        <v>1353 - RADIATOR</v>
      </c>
      <c r="AS848" s="40" t="str">
        <f>IFERROR(_xlfn.XLOOKUP(AO848,CrossRef!$N:$N,CrossRef!$H:$H,"Not Found"),"-")</f>
        <v>00 - (NONE)</v>
      </c>
    </row>
    <row r="849" spans="1:45" hidden="1" x14ac:dyDescent="0.3">
      <c r="A849" s="38" t="str">
        <f>E849&amp;F849&amp;U849</f>
        <v>APXENGI-COSY</v>
      </c>
      <c r="B849" s="38" t="str">
        <f>I849&amp;D849&amp;C849</f>
        <v>TD6091135300</v>
      </c>
      <c r="C849" s="38" t="str">
        <f>_xlfn.XLOOKUP(A849,CrossRef!N:N,CrossRef!D:D,"",0)</f>
        <v>00</v>
      </c>
      <c r="D849" s="38" t="str">
        <f>_xlfn.XLOOKUP(A849,CrossRef!N:N,CrossRef!C:C,"",0)</f>
        <v>1353</v>
      </c>
      <c r="E849" s="38" t="str">
        <f>LEFT(M849,3)</f>
        <v>APX</v>
      </c>
      <c r="F849" s="38" t="str">
        <f>_xlfn.TEXTAFTER(J849,"-")</f>
        <v>ENGI-COSY</v>
      </c>
      <c r="G849" t="s">
        <v>2648</v>
      </c>
      <c r="H849" t="s">
        <v>2649</v>
      </c>
      <c r="I849" t="s">
        <v>3490</v>
      </c>
      <c r="J849" s="7" t="s">
        <v>1559</v>
      </c>
      <c r="K849" t="s">
        <v>2638</v>
      </c>
      <c r="L849" t="s">
        <v>177</v>
      </c>
      <c r="M849" t="s">
        <v>3492</v>
      </c>
      <c r="N849" t="s">
        <v>2652</v>
      </c>
      <c r="O849" t="s">
        <v>2653</v>
      </c>
      <c r="P849" t="s">
        <v>2642</v>
      </c>
      <c r="Q849" t="s">
        <v>2640</v>
      </c>
      <c r="R849" t="s">
        <v>5271</v>
      </c>
      <c r="S849" t="s">
        <v>2655</v>
      </c>
      <c r="T849" t="s">
        <v>3253</v>
      </c>
      <c r="U849" t="s">
        <v>2657</v>
      </c>
      <c r="V849" s="7" t="s">
        <v>264</v>
      </c>
      <c r="W849" s="8">
        <v>20000</v>
      </c>
      <c r="X849" t="s">
        <v>5272</v>
      </c>
      <c r="Y849" t="s">
        <v>3589</v>
      </c>
      <c r="Z849" s="8">
        <v>73739.199999999997</v>
      </c>
      <c r="AA849" s="9">
        <v>17.420000000000002</v>
      </c>
      <c r="AB849" s="8">
        <v>26993.9</v>
      </c>
      <c r="AD849" s="10">
        <v>4378025</v>
      </c>
      <c r="AE849" s="11">
        <v>45129</v>
      </c>
      <c r="AF849" s="8">
        <v>58247</v>
      </c>
      <c r="AG849" s="8">
        <v>4507.8000000000029</v>
      </c>
      <c r="AH849" s="12">
        <v>0.22539000000000015</v>
      </c>
      <c r="AI849" s="8">
        <v>258.77152698048235</v>
      </c>
      <c r="AJ849" s="11">
        <v>46483.77152696759</v>
      </c>
      <c r="AK849" s="11">
        <v>47722</v>
      </c>
      <c r="AL849" s="10">
        <v>-1239</v>
      </c>
      <c r="AM849">
        <v>99816.94</v>
      </c>
      <c r="AN849">
        <v>2.078497</v>
      </c>
      <c r="AO849" s="40" t="str">
        <f>E849&amp;F849&amp;U849</f>
        <v>APXENGI-COSY</v>
      </c>
      <c r="AP849" s="40" t="str">
        <f>_xlfn.XLOOKUP(AO849,CrossRef!N:N,CrossRef!A:A,"NOT FOUND",0)</f>
        <v>APX135300</v>
      </c>
      <c r="AQ849" s="40" t="str">
        <f>IFERROR(_xlfn.XLOOKUP(AO849,CrossRef!$N:$N,CrossRef!$E:$E,"Not Found"),"-")</f>
        <v>785C</v>
      </c>
      <c r="AR849" s="40" t="str">
        <f>IFERROR(_xlfn.XLOOKUP(AO849,CrossRef!$N:$N,CrossRef!$G:$G,"Not Found"),"-")</f>
        <v>1353 - RADIATOR</v>
      </c>
      <c r="AS849" s="40" t="str">
        <f>IFERROR(_xlfn.XLOOKUP(AO849,CrossRef!$N:$N,CrossRef!$H:$H,"Not Found"),"-")</f>
        <v>00 - (NONE)</v>
      </c>
    </row>
    <row r="850" spans="1:45" hidden="1" x14ac:dyDescent="0.3">
      <c r="A850" s="38" t="str">
        <f>E850&amp;F850&amp;U850</f>
        <v>DHNHYSYLH</v>
      </c>
      <c r="B850" s="38" t="str">
        <f>I850&amp;D850&amp;C850</f>
        <v>EX7108</v>
      </c>
      <c r="C850" s="38" t="str">
        <f>_xlfn.XLOOKUP(A850,CrossRef!N:N,CrossRef!D:D,"",0)</f>
        <v/>
      </c>
      <c r="D850" s="38" t="str">
        <f>_xlfn.XLOOKUP(A850,CrossRef!N:N,CrossRef!C:C,"",0)</f>
        <v/>
      </c>
      <c r="E850" s="38" t="str">
        <f>LEFT(M850,3)</f>
        <v>DHN</v>
      </c>
      <c r="F850" s="38" t="str">
        <f>_xlfn.TEXTAFTER(J850,"-")</f>
        <v>HYSY</v>
      </c>
      <c r="G850" t="s">
        <v>2725</v>
      </c>
      <c r="H850" t="s">
        <v>2726</v>
      </c>
      <c r="I850" t="s">
        <v>2742</v>
      </c>
      <c r="J850" s="7" t="s">
        <v>708</v>
      </c>
      <c r="K850" t="s">
        <v>2638</v>
      </c>
      <c r="L850" t="s">
        <v>69</v>
      </c>
      <c r="M850" t="s">
        <v>2743</v>
      </c>
      <c r="N850" t="s">
        <v>2640</v>
      </c>
      <c r="O850" t="s">
        <v>2653</v>
      </c>
      <c r="P850" t="s">
        <v>2642</v>
      </c>
      <c r="Q850" t="s">
        <v>2640</v>
      </c>
      <c r="R850" t="s">
        <v>5273</v>
      </c>
      <c r="S850" t="s">
        <v>2644</v>
      </c>
      <c r="T850" t="s">
        <v>3381</v>
      </c>
      <c r="U850" t="s">
        <v>59</v>
      </c>
      <c r="V850" s="7" t="s">
        <v>709</v>
      </c>
      <c r="W850" s="8">
        <v>8000</v>
      </c>
      <c r="X850" t="s">
        <v>5274</v>
      </c>
      <c r="Y850" t="s">
        <v>5275</v>
      </c>
      <c r="Z850" s="8">
        <v>51971.6</v>
      </c>
      <c r="AA850" s="9">
        <v>13.9</v>
      </c>
      <c r="AB850" s="8">
        <v>54920.95</v>
      </c>
      <c r="AD850" s="10">
        <v>4797430</v>
      </c>
      <c r="AE850" s="11">
        <v>45977</v>
      </c>
      <c r="AF850" s="8">
        <v>48491.23</v>
      </c>
      <c r="AG850" s="8">
        <v>4519.6300000000047</v>
      </c>
      <c r="AH850" s="12">
        <v>0.56495375000000059</v>
      </c>
      <c r="AI850" s="8">
        <v>325.15323741007228</v>
      </c>
      <c r="AJ850" s="11">
        <v>46550.153237418985</v>
      </c>
      <c r="AK850" s="11">
        <v>46984</v>
      </c>
      <c r="AL850" s="10">
        <v>-434</v>
      </c>
      <c r="AM850">
        <v>62521.7</v>
      </c>
      <c r="AN850">
        <v>1.7538087499999993</v>
      </c>
      <c r="AO850" s="40" t="str">
        <f>E850&amp;F850&amp;U850</f>
        <v>DHNHYSYLH</v>
      </c>
      <c r="AP850" s="40" t="str">
        <f>_xlfn.XLOOKUP(AO850,CrossRef!N:N,CrossRef!A:A,"NOT FOUND",0)</f>
        <v>NOT FOUND</v>
      </c>
      <c r="AQ850" s="40" t="str">
        <f>IFERROR(_xlfn.XLOOKUP(AO850,CrossRef!$N:$N,CrossRef!$E:$E,"Not Found"),"-")</f>
        <v>Not Found</v>
      </c>
      <c r="AR850" s="40" t="str">
        <f>IFERROR(_xlfn.XLOOKUP(AO850,CrossRef!$N:$N,CrossRef!$G:$G,"Not Found"),"-")</f>
        <v>Not Found</v>
      </c>
      <c r="AS850" s="40" t="str">
        <f>IFERROR(_xlfn.XLOOKUP(AO850,CrossRef!$N:$N,CrossRef!$H:$H,"Not Found"),"-")</f>
        <v>Not Found</v>
      </c>
    </row>
    <row r="851" spans="1:45" hidden="1" x14ac:dyDescent="0.3">
      <c r="A851" s="38" t="str">
        <f>E851&amp;F851&amp;U851</f>
        <v>DHNHYSYRH</v>
      </c>
      <c r="B851" s="38" t="str">
        <f>I851&amp;D851&amp;C851</f>
        <v>EX7108</v>
      </c>
      <c r="C851" s="38" t="str">
        <f>_xlfn.XLOOKUP(A851,CrossRef!N:N,CrossRef!D:D,"",0)</f>
        <v/>
      </c>
      <c r="D851" s="38" t="str">
        <f>_xlfn.XLOOKUP(A851,CrossRef!N:N,CrossRef!C:C,"",0)</f>
        <v/>
      </c>
      <c r="E851" s="38" t="str">
        <f>LEFT(M851,3)</f>
        <v>DHN</v>
      </c>
      <c r="F851" s="38" t="str">
        <f>_xlfn.TEXTAFTER(J851,"-")</f>
        <v>HYSY</v>
      </c>
      <c r="G851" t="s">
        <v>2725</v>
      </c>
      <c r="H851" t="s">
        <v>2726</v>
      </c>
      <c r="I851" t="s">
        <v>2742</v>
      </c>
      <c r="J851" s="7" t="s">
        <v>708</v>
      </c>
      <c r="K851" t="s">
        <v>2638</v>
      </c>
      <c r="L851" t="s">
        <v>69</v>
      </c>
      <c r="M851" t="s">
        <v>2743</v>
      </c>
      <c r="N851" t="s">
        <v>2640</v>
      </c>
      <c r="O851" t="s">
        <v>2653</v>
      </c>
      <c r="P851" t="s">
        <v>2642</v>
      </c>
      <c r="Q851" t="s">
        <v>2640</v>
      </c>
      <c r="R851" t="s">
        <v>5276</v>
      </c>
      <c r="S851" t="s">
        <v>2644</v>
      </c>
      <c r="T851" t="s">
        <v>3381</v>
      </c>
      <c r="U851" t="s">
        <v>63</v>
      </c>
      <c r="V851" s="7" t="s">
        <v>696</v>
      </c>
      <c r="W851" s="8">
        <v>8000</v>
      </c>
      <c r="X851" t="s">
        <v>5277</v>
      </c>
      <c r="Y851" t="s">
        <v>5275</v>
      </c>
      <c r="Z851" s="8">
        <v>51971.6</v>
      </c>
      <c r="AA851" s="9">
        <v>13.9</v>
      </c>
      <c r="AB851" s="8">
        <v>54920.95</v>
      </c>
      <c r="AD851" s="10">
        <v>4797431</v>
      </c>
      <c r="AE851" s="11">
        <v>45977</v>
      </c>
      <c r="AF851" s="8">
        <v>48491.23</v>
      </c>
      <c r="AG851" s="8">
        <v>4519.6300000000047</v>
      </c>
      <c r="AH851" s="12">
        <v>0.56495375000000059</v>
      </c>
      <c r="AI851" s="8">
        <v>325.15323741007228</v>
      </c>
      <c r="AJ851" s="11">
        <v>46550.153237418985</v>
      </c>
      <c r="AK851" s="11">
        <v>46984</v>
      </c>
      <c r="AL851" s="10">
        <v>-434</v>
      </c>
      <c r="AM851">
        <v>62521.7</v>
      </c>
      <c r="AN851">
        <v>1.7538087499999993</v>
      </c>
      <c r="AO851" s="40" t="str">
        <f>E851&amp;F851&amp;U851</f>
        <v>DHNHYSYRH</v>
      </c>
      <c r="AP851" s="40" t="str">
        <f>_xlfn.XLOOKUP(AO851,CrossRef!N:N,CrossRef!A:A,"NOT FOUND",0)</f>
        <v>NOT FOUND</v>
      </c>
      <c r="AQ851" s="40" t="str">
        <f>IFERROR(_xlfn.XLOOKUP(AO851,CrossRef!$N:$N,CrossRef!$E:$E,"Not Found"),"-")</f>
        <v>Not Found</v>
      </c>
      <c r="AR851" s="40" t="str">
        <f>IFERROR(_xlfn.XLOOKUP(AO851,CrossRef!$N:$N,CrossRef!$G:$G,"Not Found"),"-")</f>
        <v>Not Found</v>
      </c>
      <c r="AS851" s="40" t="str">
        <f>IFERROR(_xlfn.XLOOKUP(AO851,CrossRef!$N:$N,CrossRef!$H:$H,"Not Found"),"-")</f>
        <v>Not Found</v>
      </c>
    </row>
    <row r="852" spans="1:45" hidden="1" x14ac:dyDescent="0.3">
      <c r="A852" s="38" t="str">
        <f>E852&amp;F852&amp;U852</f>
        <v>HCMIMAT-BOOM</v>
      </c>
      <c r="B852" s="38" t="str">
        <f>I852&amp;D852&amp;C852</f>
        <v>EX7173</v>
      </c>
      <c r="C852" s="38" t="str">
        <f>_xlfn.XLOOKUP(A852,CrossRef!N:N,CrossRef!D:D,"",0)</f>
        <v/>
      </c>
      <c r="D852" s="38" t="str">
        <f>_xlfn.XLOOKUP(A852,CrossRef!N:N,CrossRef!C:C,"",0)</f>
        <v/>
      </c>
      <c r="E852" s="38" t="str">
        <f>LEFT(M852,3)</f>
        <v>HCM</v>
      </c>
      <c r="F852" s="38" t="str">
        <f>_xlfn.TEXTAFTER(J852,"-")</f>
        <v>IMAT-BOOM</v>
      </c>
      <c r="G852" t="s">
        <v>2648</v>
      </c>
      <c r="H852" t="s">
        <v>2649</v>
      </c>
      <c r="I852" t="s">
        <v>3221</v>
      </c>
      <c r="J852" s="7" t="s">
        <v>1560</v>
      </c>
      <c r="K852" t="s">
        <v>2668</v>
      </c>
      <c r="L852" t="s">
        <v>2959</v>
      </c>
      <c r="M852" t="s">
        <v>3222</v>
      </c>
      <c r="N852" t="s">
        <v>2640</v>
      </c>
      <c r="O852" t="s">
        <v>3054</v>
      </c>
      <c r="P852" t="s">
        <v>2642</v>
      </c>
      <c r="Q852" t="s">
        <v>2640</v>
      </c>
      <c r="R852" t="s">
        <v>5278</v>
      </c>
      <c r="S852" t="s">
        <v>2671</v>
      </c>
      <c r="T852" t="s">
        <v>2739</v>
      </c>
      <c r="U852" t="s">
        <v>2657</v>
      </c>
      <c r="V852" s="7" t="s">
        <v>1561</v>
      </c>
      <c r="W852" s="8">
        <v>18000</v>
      </c>
      <c r="X852" t="s">
        <v>5279</v>
      </c>
      <c r="Y852" t="s">
        <v>4246</v>
      </c>
      <c r="Z852" s="8">
        <v>13474.8</v>
      </c>
      <c r="AA852" s="9">
        <v>12.75</v>
      </c>
      <c r="AB852" s="8">
        <v>343500</v>
      </c>
      <c r="AD852" s="10">
        <v>0</v>
      </c>
      <c r="AE852" s="11"/>
      <c r="AF852" s="8"/>
      <c r="AG852" s="8">
        <v>4525.2000000000007</v>
      </c>
      <c r="AH852" s="12">
        <v>0.25140000000000007</v>
      </c>
      <c r="AI852" s="8">
        <v>354.9176470588236</v>
      </c>
      <c r="AJ852" s="11">
        <v>46579.917647071758</v>
      </c>
      <c r="AK852" s="11">
        <v>46483</v>
      </c>
      <c r="AL852" s="10">
        <v>96</v>
      </c>
      <c r="AM852">
        <v>16764.3</v>
      </c>
      <c r="AO852" s="40" t="str">
        <f>E852&amp;F852&amp;U852</f>
        <v>HCMIMAT-BOOM</v>
      </c>
      <c r="AP852" s="40" t="str">
        <f>_xlfn.XLOOKUP(AO852,CrossRef!N:N,CrossRef!A:A,"NOT FOUND",0)</f>
        <v>NOT FOUND</v>
      </c>
      <c r="AQ852" s="40" t="str">
        <f>IFERROR(_xlfn.XLOOKUP(AO852,CrossRef!$N:$N,CrossRef!$E:$E,"Not Found"),"-")</f>
        <v>Not Found</v>
      </c>
      <c r="AR852" s="40" t="str">
        <f>IFERROR(_xlfn.XLOOKUP(AO852,CrossRef!$N:$N,CrossRef!$G:$G,"Not Found"),"-")</f>
        <v>Not Found</v>
      </c>
      <c r="AS852" s="40" t="str">
        <f>IFERROR(_xlfn.XLOOKUP(AO852,CrossRef!$N:$N,CrossRef!$H:$H,"Not Found"),"-")</f>
        <v>Not Found</v>
      </c>
    </row>
    <row r="853" spans="1:45" hidden="1" x14ac:dyDescent="0.3">
      <c r="A853" s="38" t="str">
        <f>E853&amp;F853&amp;U853</f>
        <v>HCMSURE-TMSG-SGB3LHR</v>
      </c>
      <c r="B853" s="38" t="str">
        <f>I853&amp;D853&amp;C853</f>
        <v>EX7115</v>
      </c>
      <c r="C853" s="38" t="str">
        <f>_xlfn.XLOOKUP(A853,CrossRef!N:N,CrossRef!D:D,"",0)</f>
        <v/>
      </c>
      <c r="D853" s="38" t="str">
        <f>_xlfn.XLOOKUP(A853,CrossRef!N:N,CrossRef!C:C,"",0)</f>
        <v/>
      </c>
      <c r="E853" s="38" t="str">
        <f>LEFT(M853,3)</f>
        <v>HCM</v>
      </c>
      <c r="F853" s="38" t="str">
        <f>_xlfn.TEXTAFTER(J853,"-")</f>
        <v>SURE-TMSG-SGB3</v>
      </c>
      <c r="G853" t="s">
        <v>2725</v>
      </c>
      <c r="H853" t="s">
        <v>2726</v>
      </c>
      <c r="I853" t="s">
        <v>2832</v>
      </c>
      <c r="J853" s="7" t="s">
        <v>1562</v>
      </c>
      <c r="K853" t="s">
        <v>2668</v>
      </c>
      <c r="L853" t="s">
        <v>75</v>
      </c>
      <c r="M853" t="s">
        <v>2833</v>
      </c>
      <c r="N853" t="s">
        <v>2640</v>
      </c>
      <c r="O853" t="s">
        <v>2803</v>
      </c>
      <c r="P853" t="s">
        <v>2642</v>
      </c>
      <c r="Q853" t="s">
        <v>2640</v>
      </c>
      <c r="R853" t="s">
        <v>5280</v>
      </c>
      <c r="S853" t="s">
        <v>2655</v>
      </c>
      <c r="T853" t="s">
        <v>2949</v>
      </c>
      <c r="U853" t="s">
        <v>491</v>
      </c>
      <c r="V853" s="7" t="s">
        <v>745</v>
      </c>
      <c r="W853" s="8">
        <v>18000</v>
      </c>
      <c r="X853" t="s">
        <v>5281</v>
      </c>
      <c r="Y853" t="s">
        <v>5282</v>
      </c>
      <c r="Z853" s="8">
        <v>41257</v>
      </c>
      <c r="AA853" s="9">
        <v>14.67</v>
      </c>
      <c r="AB853" s="8">
        <v>87950.18</v>
      </c>
      <c r="AD853" s="10">
        <v>4348493</v>
      </c>
      <c r="AE853" s="11">
        <v>45263</v>
      </c>
      <c r="AF853" s="8">
        <v>27784</v>
      </c>
      <c r="AG853" s="8">
        <v>4527</v>
      </c>
      <c r="AH853" s="12">
        <v>0.2515</v>
      </c>
      <c r="AI853" s="8">
        <v>308.58895705521473</v>
      </c>
      <c r="AJ853" s="11">
        <v>46533.588957060187</v>
      </c>
      <c r="AK853" s="11">
        <v>47714</v>
      </c>
      <c r="AL853" s="10">
        <v>-1181</v>
      </c>
      <c r="AM853">
        <v>63100.630000000005</v>
      </c>
      <c r="AN853">
        <v>1.9620350000000002</v>
      </c>
      <c r="AO853" s="40" t="str">
        <f>E853&amp;F853&amp;U853</f>
        <v>HCMSURE-TMSG-SGB3LHR</v>
      </c>
      <c r="AP853" s="40" t="str">
        <f>_xlfn.XLOOKUP(AO853,CrossRef!N:N,CrossRef!A:A,"NOT FOUND",0)</f>
        <v>NOT FOUND</v>
      </c>
      <c r="AQ853" s="40" t="str">
        <f>IFERROR(_xlfn.XLOOKUP(AO853,CrossRef!$N:$N,CrossRef!$E:$E,"Not Found"),"-")</f>
        <v>Not Found</v>
      </c>
      <c r="AR853" s="40" t="str">
        <f>IFERROR(_xlfn.XLOOKUP(AO853,CrossRef!$N:$N,CrossRef!$G:$G,"Not Found"),"-")</f>
        <v>Not Found</v>
      </c>
      <c r="AS853" s="40" t="str">
        <f>IFERROR(_xlfn.XLOOKUP(AO853,CrossRef!$N:$N,CrossRef!$H:$H,"Not Found"),"-")</f>
        <v>Not Found</v>
      </c>
    </row>
    <row r="854" spans="1:45" hidden="1" x14ac:dyDescent="0.3">
      <c r="A854" s="38" t="str">
        <f>E854&amp;F854&amp;U854</f>
        <v>RJGDRIV-FIDVLH</v>
      </c>
      <c r="B854" s="38" t="str">
        <f>I854&amp;D854&amp;C854</f>
        <v>DZ81564050LT</v>
      </c>
      <c r="C854" s="38" t="str">
        <f>_xlfn.XLOOKUP(A854,CrossRef!N:N,CrossRef!D:D,"",0)</f>
        <v>LT</v>
      </c>
      <c r="D854" s="38" t="str">
        <f>_xlfn.XLOOKUP(A854,CrossRef!N:N,CrossRef!C:C,"",0)</f>
        <v>4050</v>
      </c>
      <c r="E854" s="38" t="str">
        <f>LEFT(M854,3)</f>
        <v>RJG</v>
      </c>
      <c r="F854" s="38" t="str">
        <f>_xlfn.TEXTAFTER(J854,"-")</f>
        <v>DRIV-FIDV</v>
      </c>
      <c r="G854" t="s">
        <v>2695</v>
      </c>
      <c r="H854" t="s">
        <v>2696</v>
      </c>
      <c r="I854" t="s">
        <v>5048</v>
      </c>
      <c r="J854" s="7" t="s">
        <v>1563</v>
      </c>
      <c r="K854" t="s">
        <v>2638</v>
      </c>
      <c r="L854" t="s">
        <v>31</v>
      </c>
      <c r="M854" t="s">
        <v>5049</v>
      </c>
      <c r="N854" t="s">
        <v>2640</v>
      </c>
      <c r="O854" t="s">
        <v>2653</v>
      </c>
      <c r="P854" t="s">
        <v>2642</v>
      </c>
      <c r="Q854" t="s">
        <v>2640</v>
      </c>
      <c r="R854" t="s">
        <v>5283</v>
      </c>
      <c r="S854" t="s">
        <v>2655</v>
      </c>
      <c r="T854" t="s">
        <v>3213</v>
      </c>
      <c r="U854" t="s">
        <v>59</v>
      </c>
      <c r="V854" s="7" t="s">
        <v>503</v>
      </c>
      <c r="W854" s="8">
        <v>16000</v>
      </c>
      <c r="X854" t="s">
        <v>5284</v>
      </c>
      <c r="Y854" t="s">
        <v>5285</v>
      </c>
      <c r="Z854" s="8">
        <v>34500</v>
      </c>
      <c r="AA854" s="9">
        <v>8.31</v>
      </c>
      <c r="AB854" s="8">
        <v>77267.240000000005</v>
      </c>
      <c r="AD854" s="10">
        <v>4332076</v>
      </c>
      <c r="AE854" s="11">
        <v>45039</v>
      </c>
      <c r="AF854" s="8">
        <v>23028.3</v>
      </c>
      <c r="AG854" s="8">
        <v>4528.3000000000029</v>
      </c>
      <c r="AH854" s="12">
        <v>0.28301875000000021</v>
      </c>
      <c r="AI854" s="8">
        <v>544.92178098676322</v>
      </c>
      <c r="AJ854" s="11">
        <v>46769.921780983794</v>
      </c>
      <c r="AK854" s="11">
        <v>48346</v>
      </c>
      <c r="AL854" s="10">
        <v>-1577</v>
      </c>
      <c r="AM854">
        <v>52125.51</v>
      </c>
      <c r="AN854">
        <v>1.8185756250000003</v>
      </c>
      <c r="AO854" s="40" t="str">
        <f>E854&amp;F854&amp;U854</f>
        <v>RJGDRIV-FIDVLH</v>
      </c>
      <c r="AP854" s="40" t="str">
        <f>_xlfn.XLOOKUP(AO854,CrossRef!N:N,CrossRef!A:A,"NOT FOUND",0)</f>
        <v>RJG4050LT</v>
      </c>
      <c r="AQ854" s="40" t="str">
        <f>IFERROR(_xlfn.XLOOKUP(AO854,CrossRef!$N:$N,CrossRef!$E:$E,"Not Found"),"-")</f>
        <v>D10T</v>
      </c>
      <c r="AR854" s="40" t="str">
        <f>IFERROR(_xlfn.XLOOKUP(AO854,CrossRef!$N:$N,CrossRef!$G:$G,"Not Found"),"-")</f>
        <v>4050 - FINAL DRIVE</v>
      </c>
      <c r="AS854" s="40" t="str">
        <f>IFERROR(_xlfn.XLOOKUP(AO854,CrossRef!$N:$N,CrossRef!$H:$H,"Not Found"),"-")</f>
        <v>LT - LEFT</v>
      </c>
    </row>
    <row r="855" spans="1:45" hidden="1" x14ac:dyDescent="0.3">
      <c r="A855" s="38" t="str">
        <f>E855&amp;F855&amp;U855</f>
        <v>170ENG2RH</v>
      </c>
      <c r="B855" s="38" t="str">
        <f>I855&amp;D855&amp;C855</f>
        <v>EX7090</v>
      </c>
      <c r="C855" s="38" t="str">
        <f>_xlfn.XLOOKUP(A855,CrossRef!N:N,CrossRef!D:D,"",0)</f>
        <v/>
      </c>
      <c r="D855" s="38" t="str">
        <f>_xlfn.XLOOKUP(A855,CrossRef!N:N,CrossRef!C:C,"",0)</f>
        <v/>
      </c>
      <c r="E855" s="38" t="str">
        <f>LEFT(M855,3)</f>
        <v>170</v>
      </c>
      <c r="F855" s="38" t="str">
        <f>_xlfn.TEXTAFTER(J855,"-")</f>
        <v>ENG2</v>
      </c>
      <c r="G855" t="s">
        <v>2725</v>
      </c>
      <c r="H855" t="s">
        <v>2726</v>
      </c>
      <c r="I855" t="s">
        <v>2930</v>
      </c>
      <c r="J855" s="7" t="s">
        <v>62</v>
      </c>
      <c r="K855" t="s">
        <v>2638</v>
      </c>
      <c r="L855" t="s">
        <v>2728</v>
      </c>
      <c r="M855" t="s">
        <v>2931</v>
      </c>
      <c r="N855" t="s">
        <v>2640</v>
      </c>
      <c r="O855" t="s">
        <v>2653</v>
      </c>
      <c r="P855" t="s">
        <v>2642</v>
      </c>
      <c r="Q855" t="s">
        <v>2640</v>
      </c>
      <c r="R855" t="s">
        <v>5286</v>
      </c>
      <c r="S855" t="s">
        <v>2655</v>
      </c>
      <c r="T855" t="s">
        <v>3087</v>
      </c>
      <c r="U855" t="s">
        <v>63</v>
      </c>
      <c r="V855" s="7" t="s">
        <v>64</v>
      </c>
      <c r="W855" s="8">
        <v>9000</v>
      </c>
      <c r="X855" t="s">
        <v>5287</v>
      </c>
      <c r="Y855" t="s">
        <v>3530</v>
      </c>
      <c r="Z855" s="8">
        <v>68606</v>
      </c>
      <c r="AA855" s="9">
        <v>12.6</v>
      </c>
      <c r="AB855" s="8">
        <v>40535.199999999997</v>
      </c>
      <c r="AD855" s="10">
        <v>4830442</v>
      </c>
      <c r="AE855" s="11">
        <v>45748</v>
      </c>
      <c r="AF855" s="8">
        <v>64164.6</v>
      </c>
      <c r="AG855" s="8">
        <v>4558.6000000000058</v>
      </c>
      <c r="AH855" s="12">
        <v>0.5065111111111118</v>
      </c>
      <c r="AI855" s="8">
        <v>361.79365079365124</v>
      </c>
      <c r="AJ855" s="11">
        <v>46586.793650810185</v>
      </c>
      <c r="AK855" s="11">
        <v>46572</v>
      </c>
      <c r="AL855" s="10">
        <v>14</v>
      </c>
      <c r="AM855">
        <v>72978.2</v>
      </c>
      <c r="AN855">
        <v>0.97928888888888876</v>
      </c>
      <c r="AO855" s="40" t="str">
        <f>E855&amp;F855&amp;U855</f>
        <v>170ENG2RH</v>
      </c>
      <c r="AP855" s="40" t="str">
        <f>_xlfn.XLOOKUP(AO855,CrossRef!N:N,CrossRef!A:A,"NOT FOUND",0)</f>
        <v>NOT FOUND</v>
      </c>
      <c r="AQ855" s="40" t="str">
        <f>IFERROR(_xlfn.XLOOKUP(AO855,CrossRef!$N:$N,CrossRef!$E:$E,"Not Found"),"-")</f>
        <v>Not Found</v>
      </c>
      <c r="AR855" s="40" t="str">
        <f>IFERROR(_xlfn.XLOOKUP(AO855,CrossRef!$N:$N,CrossRef!$G:$G,"Not Found"),"-")</f>
        <v>Not Found</v>
      </c>
      <c r="AS855" s="40" t="str">
        <f>IFERROR(_xlfn.XLOOKUP(AO855,CrossRef!$N:$N,CrossRef!$H:$H,"Not Found"),"-")</f>
        <v>Not Found</v>
      </c>
    </row>
    <row r="856" spans="1:45" hidden="1" x14ac:dyDescent="0.3">
      <c r="A856" s="38" t="str">
        <f>E856&amp;F856&amp;U856</f>
        <v>APXENGI</v>
      </c>
      <c r="B856" s="38" t="str">
        <f>I856&amp;D856&amp;C856</f>
        <v>TD6660100000</v>
      </c>
      <c r="C856" s="38" t="str">
        <f>_xlfn.XLOOKUP(A856,CrossRef!N:N,CrossRef!D:D,"",0)</f>
        <v>00</v>
      </c>
      <c r="D856" s="38" t="str">
        <f>_xlfn.XLOOKUP(A856,CrossRef!N:N,CrossRef!C:C,"",0)</f>
        <v>1000</v>
      </c>
      <c r="E856" s="38" t="str">
        <f>LEFT(M856,3)</f>
        <v>APX</v>
      </c>
      <c r="F856" s="38" t="str">
        <f>_xlfn.TEXTAFTER(J856,"-")</f>
        <v>ENGI</v>
      </c>
      <c r="G856" t="s">
        <v>2725</v>
      </c>
      <c r="H856" t="s">
        <v>2726</v>
      </c>
      <c r="I856" t="s">
        <v>2980</v>
      </c>
      <c r="J856" s="7" t="s">
        <v>1564</v>
      </c>
      <c r="K856" t="s">
        <v>2638</v>
      </c>
      <c r="L856" t="s">
        <v>177</v>
      </c>
      <c r="M856" t="s">
        <v>2981</v>
      </c>
      <c r="N856" t="s">
        <v>2640</v>
      </c>
      <c r="O856" t="s">
        <v>2871</v>
      </c>
      <c r="P856" t="s">
        <v>2642</v>
      </c>
      <c r="Q856" t="s">
        <v>2640</v>
      </c>
      <c r="R856" t="s">
        <v>5288</v>
      </c>
      <c r="S856" t="s">
        <v>2655</v>
      </c>
      <c r="T856" t="s">
        <v>3265</v>
      </c>
      <c r="U856" t="s">
        <v>2657</v>
      </c>
      <c r="V856" s="7" t="s">
        <v>22</v>
      </c>
      <c r="W856" s="8">
        <v>20000</v>
      </c>
      <c r="X856" t="s">
        <v>5289</v>
      </c>
      <c r="Y856" t="s">
        <v>5290</v>
      </c>
      <c r="Z856" s="8">
        <v>56323.68</v>
      </c>
      <c r="AA856" s="9">
        <v>11.74</v>
      </c>
      <c r="AB856" s="8">
        <v>457582.46</v>
      </c>
      <c r="AD856" s="10">
        <v>0</v>
      </c>
      <c r="AE856" s="11"/>
      <c r="AF856" s="8">
        <v>40887</v>
      </c>
      <c r="AG856" s="8">
        <v>4563.32</v>
      </c>
      <c r="AH856" s="12">
        <v>0.22816599999999998</v>
      </c>
      <c r="AI856" s="8">
        <v>388.69846678023845</v>
      </c>
      <c r="AJ856" s="11">
        <v>46613.698466782407</v>
      </c>
      <c r="AK856" s="11">
        <v>46525</v>
      </c>
      <c r="AL856" s="10">
        <v>88</v>
      </c>
      <c r="AM856">
        <v>59845.68</v>
      </c>
      <c r="AN856">
        <v>0.94793400000000005</v>
      </c>
      <c r="AO856" s="40" t="str">
        <f>E856&amp;F856&amp;U856</f>
        <v>APXENGI</v>
      </c>
      <c r="AP856" s="40" t="str">
        <f>_xlfn.XLOOKUP(AO856,CrossRef!N:N,CrossRef!A:A,"NOT FOUND",0)</f>
        <v>APX100000</v>
      </c>
      <c r="AQ856" s="40" t="str">
        <f>IFERROR(_xlfn.XLOOKUP(AO856,CrossRef!$N:$N,CrossRef!$E:$E,"Not Found"),"-")</f>
        <v>785C</v>
      </c>
      <c r="AR856" s="40" t="str">
        <f>IFERROR(_xlfn.XLOOKUP(AO856,CrossRef!$N:$N,CrossRef!$G:$G,"Not Found"),"-")</f>
        <v>1000 - ENGINE</v>
      </c>
      <c r="AS856" s="40" t="str">
        <f>IFERROR(_xlfn.XLOOKUP(AO856,CrossRef!$N:$N,CrossRef!$H:$H,"Not Found"),"-")</f>
        <v>00 - (NONE)</v>
      </c>
    </row>
    <row r="857" spans="1:45" hidden="1" x14ac:dyDescent="0.3">
      <c r="A857" s="38" t="str">
        <f>E857&amp;F857&amp;U857</f>
        <v>SPDDRIV-FIDVRHR</v>
      </c>
      <c r="B857" s="38" t="str">
        <f>I857&amp;D857&amp;C857</f>
        <v>TD64954008RI</v>
      </c>
      <c r="C857" s="38" t="str">
        <f>_xlfn.XLOOKUP(A857,CrossRef!N:N,CrossRef!D:D,"",0)</f>
        <v>RI</v>
      </c>
      <c r="D857" s="38" t="str">
        <f>_xlfn.XLOOKUP(A857,CrossRef!N:N,CrossRef!C:C,"",0)</f>
        <v>4008</v>
      </c>
      <c r="E857" s="38" t="str">
        <f>LEFT(M857,3)</f>
        <v>SPD</v>
      </c>
      <c r="F857" s="38" t="str">
        <f>_xlfn.TEXTAFTER(J857,"-")</f>
        <v>DRIV-FIDV</v>
      </c>
      <c r="G857" t="s">
        <v>2725</v>
      </c>
      <c r="H857" t="s">
        <v>2726</v>
      </c>
      <c r="I857" t="s">
        <v>5204</v>
      </c>
      <c r="J857" s="7" t="s">
        <v>596</v>
      </c>
      <c r="K857" t="s">
        <v>2638</v>
      </c>
      <c r="L857" t="s">
        <v>190</v>
      </c>
      <c r="M857" t="s">
        <v>5205</v>
      </c>
      <c r="N857" t="s">
        <v>2640</v>
      </c>
      <c r="O857" t="s">
        <v>2871</v>
      </c>
      <c r="P857" t="s">
        <v>2642</v>
      </c>
      <c r="Q857" t="s">
        <v>2640</v>
      </c>
      <c r="R857" t="s">
        <v>5291</v>
      </c>
      <c r="S857" t="s">
        <v>2655</v>
      </c>
      <c r="T857" t="s">
        <v>2682</v>
      </c>
      <c r="U857" t="s">
        <v>494</v>
      </c>
      <c r="V857" s="7" t="s">
        <v>597</v>
      </c>
      <c r="W857" s="8">
        <v>20000</v>
      </c>
      <c r="X857" t="s">
        <v>5292</v>
      </c>
      <c r="Y857" t="s">
        <v>5293</v>
      </c>
      <c r="Z857" s="8">
        <v>35974</v>
      </c>
      <c r="AA857" s="9">
        <v>13.57</v>
      </c>
      <c r="AB857" s="8">
        <v>0</v>
      </c>
      <c r="AD857" s="10">
        <v>0</v>
      </c>
      <c r="AE857" s="11"/>
      <c r="AF857" s="8">
        <v>20552</v>
      </c>
      <c r="AG857" s="8">
        <v>4578</v>
      </c>
      <c r="AH857" s="12">
        <v>0.22889999999999999</v>
      </c>
      <c r="AI857" s="8">
        <v>337.36182756079586</v>
      </c>
      <c r="AJ857" s="11">
        <v>46562.361827546294</v>
      </c>
      <c r="AK857" s="11">
        <v>46558</v>
      </c>
      <c r="AL857" s="10">
        <v>4</v>
      </c>
      <c r="AM857">
        <v>40492.81</v>
      </c>
      <c r="AN857">
        <v>0.99704049999999989</v>
      </c>
      <c r="AO857" s="40" t="str">
        <f>E857&amp;F857&amp;U857</f>
        <v>SPDDRIV-FIDVRHR</v>
      </c>
      <c r="AP857" s="40" t="str">
        <f>_xlfn.XLOOKUP(AO857,CrossRef!N:N,CrossRef!A:A,"NOT FOUND",0)</f>
        <v>SPD4008RI</v>
      </c>
      <c r="AQ857" s="40" t="str">
        <f>IFERROR(_xlfn.XLOOKUP(AO857,CrossRef!$N:$N,CrossRef!$E:$E,"Not Found"),"-")</f>
        <v>789D</v>
      </c>
      <c r="AR857" s="40" t="str">
        <f>IFERROR(_xlfn.XLOOKUP(AO857,CrossRef!$N:$N,CrossRef!$G:$G,"Not Found"),"-")</f>
        <v>4008 - FINAL DRIVE, BRAKE &amp; WHEEL</v>
      </c>
      <c r="AS857" s="40" t="str">
        <f>IFERROR(_xlfn.XLOOKUP(AO857,CrossRef!$N:$N,CrossRef!$H:$H,"Not Found"),"-")</f>
        <v>RI - RIGHT</v>
      </c>
    </row>
    <row r="858" spans="1:45" hidden="1" x14ac:dyDescent="0.3">
      <c r="A858" s="38" t="str">
        <f>E858&amp;F858&amp;U858</f>
        <v>SPDDRIV-FIDVLHR</v>
      </c>
      <c r="B858" s="38" t="str">
        <f>I858&amp;D858&amp;C858</f>
        <v>TD64954008LR</v>
      </c>
      <c r="C858" s="38" t="str">
        <f>_xlfn.XLOOKUP(A858,CrossRef!N:N,CrossRef!D:D,"",0)</f>
        <v>LR</v>
      </c>
      <c r="D858" s="38" t="str">
        <f>_xlfn.XLOOKUP(A858,CrossRef!N:N,CrossRef!C:C,"",0)</f>
        <v>4008</v>
      </c>
      <c r="E858" s="38" t="str">
        <f>LEFT(M858,3)</f>
        <v>SPD</v>
      </c>
      <c r="F858" s="38" t="str">
        <f>_xlfn.TEXTAFTER(J858,"-")</f>
        <v>DRIV-FIDV</v>
      </c>
      <c r="G858" t="s">
        <v>2725</v>
      </c>
      <c r="H858" t="s">
        <v>2726</v>
      </c>
      <c r="I858" t="s">
        <v>5204</v>
      </c>
      <c r="J858" s="7" t="s">
        <v>596</v>
      </c>
      <c r="K858" t="s">
        <v>2638</v>
      </c>
      <c r="L858" t="s">
        <v>190</v>
      </c>
      <c r="M858" t="s">
        <v>5205</v>
      </c>
      <c r="N858" t="s">
        <v>2640</v>
      </c>
      <c r="O858" t="s">
        <v>2871</v>
      </c>
      <c r="P858" t="s">
        <v>2642</v>
      </c>
      <c r="Q858" t="s">
        <v>2640</v>
      </c>
      <c r="R858" t="s">
        <v>5294</v>
      </c>
      <c r="S858" t="s">
        <v>2655</v>
      </c>
      <c r="T858" t="s">
        <v>2682</v>
      </c>
      <c r="U858" t="s">
        <v>491</v>
      </c>
      <c r="V858" s="7" t="s">
        <v>598</v>
      </c>
      <c r="W858" s="8">
        <v>20000</v>
      </c>
      <c r="X858" t="s">
        <v>5295</v>
      </c>
      <c r="Y858" t="s">
        <v>5293</v>
      </c>
      <c r="Z858" s="8">
        <v>35974</v>
      </c>
      <c r="AA858" s="9">
        <v>13.57</v>
      </c>
      <c r="AB858" s="8">
        <v>0</v>
      </c>
      <c r="AD858" s="10">
        <v>0</v>
      </c>
      <c r="AE858" s="11"/>
      <c r="AF858" s="8">
        <v>20552</v>
      </c>
      <c r="AG858" s="8">
        <v>4578</v>
      </c>
      <c r="AH858" s="12">
        <v>0.22889999999999999</v>
      </c>
      <c r="AI858" s="8">
        <v>337.36182756079586</v>
      </c>
      <c r="AJ858" s="11">
        <v>46562.361827546294</v>
      </c>
      <c r="AK858" s="11">
        <v>46558</v>
      </c>
      <c r="AL858" s="10">
        <v>4</v>
      </c>
      <c r="AM858">
        <v>40492.81</v>
      </c>
      <c r="AN858">
        <v>0.99704049999999989</v>
      </c>
      <c r="AO858" s="40" t="str">
        <f>E858&amp;F858&amp;U858</f>
        <v>SPDDRIV-FIDVLHR</v>
      </c>
      <c r="AP858" s="40" t="str">
        <f>_xlfn.XLOOKUP(AO858,CrossRef!N:N,CrossRef!A:A,"NOT FOUND",0)</f>
        <v>SPD4008LR</v>
      </c>
      <c r="AQ858" s="40" t="str">
        <f>IFERROR(_xlfn.XLOOKUP(AO858,CrossRef!$N:$N,CrossRef!$E:$E,"Not Found"),"-")</f>
        <v>789D</v>
      </c>
      <c r="AR858" s="40" t="str">
        <f>IFERROR(_xlfn.XLOOKUP(AO858,CrossRef!$N:$N,CrossRef!$G:$G,"Not Found"),"-")</f>
        <v>4008 - FINAL DRIVE, BRAKE &amp; WHEEL</v>
      </c>
      <c r="AS858" s="40" t="str">
        <f>IFERROR(_xlfn.XLOOKUP(AO858,CrossRef!$N:$N,CrossRef!$H:$H,"Not Found"),"-")</f>
        <v>LR - LEFT REAR</v>
      </c>
    </row>
    <row r="859" spans="1:45" hidden="1" x14ac:dyDescent="0.3">
      <c r="A859" s="38" t="str">
        <f>E859&amp;F859&amp;U859</f>
        <v>SPDDRIV-TMSN</v>
      </c>
      <c r="B859" s="38" t="str">
        <f>I859&amp;D859&amp;C859</f>
        <v>TD6495303000</v>
      </c>
      <c r="C859" s="38" t="str">
        <f>_xlfn.XLOOKUP(A859,CrossRef!N:N,CrossRef!D:D,"",0)</f>
        <v>00</v>
      </c>
      <c r="D859" s="38" t="str">
        <f>_xlfn.XLOOKUP(A859,CrossRef!N:N,CrossRef!C:C,"",0)</f>
        <v>3030</v>
      </c>
      <c r="E859" s="38" t="str">
        <f>LEFT(M859,3)</f>
        <v>SPD</v>
      </c>
      <c r="F859" s="38" t="str">
        <f>_xlfn.TEXTAFTER(J859,"-")</f>
        <v>DRIV-TMSN</v>
      </c>
      <c r="G859" t="s">
        <v>2725</v>
      </c>
      <c r="H859" t="s">
        <v>2726</v>
      </c>
      <c r="I859" t="s">
        <v>5204</v>
      </c>
      <c r="J859" s="7" t="s">
        <v>351</v>
      </c>
      <c r="K859" t="s">
        <v>2638</v>
      </c>
      <c r="L859" t="s">
        <v>190</v>
      </c>
      <c r="M859" t="s">
        <v>5205</v>
      </c>
      <c r="N859" t="s">
        <v>2640</v>
      </c>
      <c r="O859" t="s">
        <v>2871</v>
      </c>
      <c r="P859" t="s">
        <v>2642</v>
      </c>
      <c r="Q859" t="s">
        <v>2640</v>
      </c>
      <c r="R859" t="s">
        <v>5296</v>
      </c>
      <c r="S859" t="s">
        <v>2655</v>
      </c>
      <c r="T859" t="s">
        <v>2818</v>
      </c>
      <c r="U859" t="s">
        <v>2657</v>
      </c>
      <c r="V859" s="7" t="s">
        <v>352</v>
      </c>
      <c r="W859" s="8">
        <v>20000</v>
      </c>
      <c r="X859" t="s">
        <v>5297</v>
      </c>
      <c r="Y859" t="s">
        <v>5298</v>
      </c>
      <c r="Z859" s="8">
        <v>35974</v>
      </c>
      <c r="AA859" s="9">
        <v>13.57</v>
      </c>
      <c r="AB859" s="8">
        <v>0</v>
      </c>
      <c r="AD859" s="10">
        <v>0</v>
      </c>
      <c r="AE859" s="11"/>
      <c r="AF859" s="8">
        <v>20552</v>
      </c>
      <c r="AG859" s="8">
        <v>4578</v>
      </c>
      <c r="AH859" s="12">
        <v>0.22889999999999999</v>
      </c>
      <c r="AI859" s="8">
        <v>337.36182756079586</v>
      </c>
      <c r="AJ859" s="11">
        <v>46562.361827546294</v>
      </c>
      <c r="AK859" s="11">
        <v>46558</v>
      </c>
      <c r="AL859" s="10">
        <v>4</v>
      </c>
      <c r="AM859">
        <v>40492.81</v>
      </c>
      <c r="AN859">
        <v>0.99704049999999989</v>
      </c>
      <c r="AO859" s="40" t="str">
        <f>E859&amp;F859&amp;U859</f>
        <v>SPDDRIV-TMSN</v>
      </c>
      <c r="AP859" s="40" t="str">
        <f>_xlfn.XLOOKUP(AO859,CrossRef!N:N,CrossRef!A:A,"NOT FOUND",0)</f>
        <v>SPD303000</v>
      </c>
      <c r="AQ859" s="40" t="str">
        <f>IFERROR(_xlfn.XLOOKUP(AO859,CrossRef!$N:$N,CrossRef!$E:$E,"Not Found"),"-")</f>
        <v>789D</v>
      </c>
      <c r="AR859" s="40" t="str">
        <f>IFERROR(_xlfn.XLOOKUP(AO859,CrossRef!$N:$N,CrossRef!$G:$G,"Not Found"),"-")</f>
        <v>3030 - TRANSMISSION</v>
      </c>
      <c r="AS859" s="40" t="str">
        <f>IFERROR(_xlfn.XLOOKUP(AO859,CrossRef!$N:$N,CrossRef!$H:$H,"Not Found"),"-")</f>
        <v>00 - (NONE)</v>
      </c>
    </row>
    <row r="860" spans="1:45" hidden="1" x14ac:dyDescent="0.3">
      <c r="A860" s="38" t="str">
        <f>E860&amp;F860&amp;U860</f>
        <v>SPDDRIV-TQCV</v>
      </c>
      <c r="B860" s="38" t="str">
        <f>I860&amp;D860&amp;C860</f>
        <v>TD6495310100</v>
      </c>
      <c r="C860" s="38" t="str">
        <f>_xlfn.XLOOKUP(A860,CrossRef!N:N,CrossRef!D:D,"",0)</f>
        <v>00</v>
      </c>
      <c r="D860" s="38" t="str">
        <f>_xlfn.XLOOKUP(A860,CrossRef!N:N,CrossRef!C:C,"",0)</f>
        <v>3101</v>
      </c>
      <c r="E860" s="38" t="str">
        <f>LEFT(M860,3)</f>
        <v>SPD</v>
      </c>
      <c r="F860" s="38" t="str">
        <f>_xlfn.TEXTAFTER(J860,"-")</f>
        <v>DRIV-TQCV</v>
      </c>
      <c r="G860" t="s">
        <v>2725</v>
      </c>
      <c r="H860" t="s">
        <v>2726</v>
      </c>
      <c r="I860" t="s">
        <v>5204</v>
      </c>
      <c r="J860" s="7" t="s">
        <v>406</v>
      </c>
      <c r="K860" t="s">
        <v>2638</v>
      </c>
      <c r="L860" t="s">
        <v>190</v>
      </c>
      <c r="M860" t="s">
        <v>5205</v>
      </c>
      <c r="N860" t="s">
        <v>2640</v>
      </c>
      <c r="O860" t="s">
        <v>2871</v>
      </c>
      <c r="P860" t="s">
        <v>2642</v>
      </c>
      <c r="Q860" t="s">
        <v>2640</v>
      </c>
      <c r="R860" t="s">
        <v>5299</v>
      </c>
      <c r="S860" t="s">
        <v>2655</v>
      </c>
      <c r="T860" t="s">
        <v>2678</v>
      </c>
      <c r="U860" t="s">
        <v>2657</v>
      </c>
      <c r="V860" s="7" t="s">
        <v>399</v>
      </c>
      <c r="W860" s="8">
        <v>20000</v>
      </c>
      <c r="X860" t="s">
        <v>5300</v>
      </c>
      <c r="Y860" t="s">
        <v>5301</v>
      </c>
      <c r="Z860" s="8">
        <v>35974</v>
      </c>
      <c r="AA860" s="9">
        <v>13.57</v>
      </c>
      <c r="AB860" s="8">
        <v>0</v>
      </c>
      <c r="AD860" s="10">
        <v>0</v>
      </c>
      <c r="AE860" s="11"/>
      <c r="AF860" s="8">
        <v>20552</v>
      </c>
      <c r="AG860" s="8">
        <v>4578</v>
      </c>
      <c r="AH860" s="12">
        <v>0.22889999999999999</v>
      </c>
      <c r="AI860" s="8">
        <v>337.36182756079586</v>
      </c>
      <c r="AJ860" s="11">
        <v>46562.361827546294</v>
      </c>
      <c r="AK860" s="11">
        <v>46558</v>
      </c>
      <c r="AL860" s="10">
        <v>4</v>
      </c>
      <c r="AM860">
        <v>40492.81</v>
      </c>
      <c r="AN860">
        <v>0.99704049999999989</v>
      </c>
      <c r="AO860" s="40" t="str">
        <f>E860&amp;F860&amp;U860</f>
        <v>SPDDRIV-TQCV</v>
      </c>
      <c r="AP860" s="40" t="str">
        <f>_xlfn.XLOOKUP(AO860,CrossRef!N:N,CrossRef!A:A,"NOT FOUND",0)</f>
        <v>SPD310100</v>
      </c>
      <c r="AQ860" s="40" t="str">
        <f>IFERROR(_xlfn.XLOOKUP(AO860,CrossRef!$N:$N,CrossRef!$E:$E,"Not Found"),"-")</f>
        <v>789D</v>
      </c>
      <c r="AR860" s="40" t="str">
        <f>IFERROR(_xlfn.XLOOKUP(AO860,CrossRef!$N:$N,CrossRef!$G:$G,"Not Found"),"-")</f>
        <v>3101 - TORQUE CONVERTER</v>
      </c>
      <c r="AS860" s="40" t="str">
        <f>IFERROR(_xlfn.XLOOKUP(AO860,CrossRef!$N:$N,CrossRef!$H:$H,"Not Found"),"-")</f>
        <v>00 - (NONE)</v>
      </c>
    </row>
    <row r="861" spans="1:45" hidden="1" x14ac:dyDescent="0.3">
      <c r="A861" s="38" t="str">
        <f>E861&amp;F861&amp;U861</f>
        <v>SPDDRIV-WHGPLHF</v>
      </c>
      <c r="B861" s="38" t="str">
        <f>I861&amp;D861&amp;C861</f>
        <v>TD64954006LF</v>
      </c>
      <c r="C861" s="38" t="str">
        <f>_xlfn.XLOOKUP(A861,CrossRef!N:N,CrossRef!D:D,"",0)</f>
        <v>LF</v>
      </c>
      <c r="D861" s="38" t="str">
        <f>_xlfn.XLOOKUP(A861,CrossRef!N:N,CrossRef!C:C,"",0)</f>
        <v>4006</v>
      </c>
      <c r="E861" s="38" t="str">
        <f>LEFT(M861,3)</f>
        <v>SPD</v>
      </c>
      <c r="F861" s="38" t="str">
        <f>_xlfn.TEXTAFTER(J861,"-")</f>
        <v>DRIV-WHGP</v>
      </c>
      <c r="G861" t="s">
        <v>2725</v>
      </c>
      <c r="H861" t="s">
        <v>2726</v>
      </c>
      <c r="I861" t="s">
        <v>5204</v>
      </c>
      <c r="J861" s="7" t="s">
        <v>970</v>
      </c>
      <c r="K861" t="s">
        <v>2638</v>
      </c>
      <c r="L861" t="s">
        <v>190</v>
      </c>
      <c r="M861" t="s">
        <v>5205</v>
      </c>
      <c r="N861" t="s">
        <v>2640</v>
      </c>
      <c r="O861" t="s">
        <v>2871</v>
      </c>
      <c r="P861" t="s">
        <v>2642</v>
      </c>
      <c r="Q861" t="s">
        <v>2640</v>
      </c>
      <c r="R861" t="s">
        <v>5302</v>
      </c>
      <c r="S861" t="s">
        <v>2655</v>
      </c>
      <c r="T861" t="s">
        <v>2688</v>
      </c>
      <c r="U861" t="s">
        <v>485</v>
      </c>
      <c r="V861" s="7" t="s">
        <v>971</v>
      </c>
      <c r="W861" s="8">
        <v>20000</v>
      </c>
      <c r="X861" t="s">
        <v>5303</v>
      </c>
      <c r="Y861" t="s">
        <v>5304</v>
      </c>
      <c r="Z861" s="8">
        <v>35974</v>
      </c>
      <c r="AA861" s="9">
        <v>13.57</v>
      </c>
      <c r="AB861" s="8">
        <v>0</v>
      </c>
      <c r="AD861" s="10">
        <v>0</v>
      </c>
      <c r="AE861" s="11"/>
      <c r="AF861" s="8">
        <v>20552</v>
      </c>
      <c r="AG861" s="8">
        <v>4578</v>
      </c>
      <c r="AH861" s="12">
        <v>0.22889999999999999</v>
      </c>
      <c r="AI861" s="8">
        <v>337.36182756079586</v>
      </c>
      <c r="AJ861" s="11">
        <v>46562.361827546294</v>
      </c>
      <c r="AK861" s="11">
        <v>46558</v>
      </c>
      <c r="AL861" s="10">
        <v>4</v>
      </c>
      <c r="AM861">
        <v>40492.81</v>
      </c>
      <c r="AN861">
        <v>0.99704049999999989</v>
      </c>
      <c r="AO861" s="40" t="str">
        <f>E861&amp;F861&amp;U861</f>
        <v>SPDDRIV-WHGPLHF</v>
      </c>
      <c r="AP861" s="40" t="str">
        <f>_xlfn.XLOOKUP(AO861,CrossRef!N:N,CrossRef!A:A,"NOT FOUND",0)</f>
        <v>SPD4006LF</v>
      </c>
      <c r="AQ861" s="40" t="str">
        <f>IFERROR(_xlfn.XLOOKUP(AO861,CrossRef!$N:$N,CrossRef!$E:$E,"Not Found"),"-")</f>
        <v>789D</v>
      </c>
      <c r="AR861" s="40" t="str">
        <f>IFERROR(_xlfn.XLOOKUP(AO861,CrossRef!$N:$N,CrossRef!$G:$G,"Not Found"),"-")</f>
        <v>4006 - WHEEL &amp; BRAKE ASSEMBLY</v>
      </c>
      <c r="AS861" s="40" t="str">
        <f>IFERROR(_xlfn.XLOOKUP(AO861,CrossRef!$N:$N,CrossRef!$H:$H,"Not Found"),"-")</f>
        <v>LF - LEFT FRONT</v>
      </c>
    </row>
    <row r="862" spans="1:45" hidden="1" x14ac:dyDescent="0.3">
      <c r="A862" s="38" t="str">
        <f>E862&amp;F862&amp;U862</f>
        <v>SPDDRIV-WHGPRHF</v>
      </c>
      <c r="B862" s="38" t="str">
        <f>I862&amp;D862&amp;C862</f>
        <v>TD64954006RF</v>
      </c>
      <c r="C862" s="38" t="str">
        <f>_xlfn.XLOOKUP(A862,CrossRef!N:N,CrossRef!D:D,"",0)</f>
        <v>RF</v>
      </c>
      <c r="D862" s="38" t="str">
        <f>_xlfn.XLOOKUP(A862,CrossRef!N:N,CrossRef!C:C,"",0)</f>
        <v>4006</v>
      </c>
      <c r="E862" s="38" t="str">
        <f>LEFT(M862,3)</f>
        <v>SPD</v>
      </c>
      <c r="F862" s="38" t="str">
        <f>_xlfn.TEXTAFTER(J862,"-")</f>
        <v>DRIV-WHGP</v>
      </c>
      <c r="G862" t="s">
        <v>2725</v>
      </c>
      <c r="H862" t="s">
        <v>2726</v>
      </c>
      <c r="I862" t="s">
        <v>5204</v>
      </c>
      <c r="J862" s="7" t="s">
        <v>970</v>
      </c>
      <c r="K862" t="s">
        <v>2638</v>
      </c>
      <c r="L862" t="s">
        <v>190</v>
      </c>
      <c r="M862" t="s">
        <v>5205</v>
      </c>
      <c r="N862" t="s">
        <v>2640</v>
      </c>
      <c r="O862" t="s">
        <v>2871</v>
      </c>
      <c r="P862" t="s">
        <v>2642</v>
      </c>
      <c r="Q862" t="s">
        <v>2640</v>
      </c>
      <c r="R862" t="s">
        <v>5305</v>
      </c>
      <c r="S862" t="s">
        <v>2655</v>
      </c>
      <c r="T862" t="s">
        <v>2688</v>
      </c>
      <c r="U862" t="s">
        <v>488</v>
      </c>
      <c r="V862" s="7" t="s">
        <v>973</v>
      </c>
      <c r="W862" s="8">
        <v>20000</v>
      </c>
      <c r="X862" t="s">
        <v>5306</v>
      </c>
      <c r="Y862" t="s">
        <v>5304</v>
      </c>
      <c r="Z862" s="8">
        <v>35974</v>
      </c>
      <c r="AA862" s="9">
        <v>13.57</v>
      </c>
      <c r="AB862" s="8">
        <v>0</v>
      </c>
      <c r="AD862" s="10">
        <v>0</v>
      </c>
      <c r="AE862" s="11"/>
      <c r="AF862" s="8">
        <v>20552</v>
      </c>
      <c r="AG862" s="8">
        <v>4578</v>
      </c>
      <c r="AH862" s="12">
        <v>0.22889999999999999</v>
      </c>
      <c r="AI862" s="8">
        <v>337.36182756079586</v>
      </c>
      <c r="AJ862" s="11">
        <v>46562.361827546294</v>
      </c>
      <c r="AK862" s="11">
        <v>46558</v>
      </c>
      <c r="AL862" s="10">
        <v>4</v>
      </c>
      <c r="AM862">
        <v>40492.81</v>
      </c>
      <c r="AN862">
        <v>0.99704049999999989</v>
      </c>
      <c r="AO862" s="40" t="str">
        <f>E862&amp;F862&amp;U862</f>
        <v>SPDDRIV-WHGPRHF</v>
      </c>
      <c r="AP862" s="40" t="str">
        <f>_xlfn.XLOOKUP(AO862,CrossRef!N:N,CrossRef!A:A,"NOT FOUND",0)</f>
        <v>SPD4006RF</v>
      </c>
      <c r="AQ862" s="40" t="str">
        <f>IFERROR(_xlfn.XLOOKUP(AO862,CrossRef!$N:$N,CrossRef!$E:$E,"Not Found"),"-")</f>
        <v>789D</v>
      </c>
      <c r="AR862" s="40" t="str">
        <f>IFERROR(_xlfn.XLOOKUP(AO862,CrossRef!$N:$N,CrossRef!$G:$G,"Not Found"),"-")</f>
        <v>4006 - WHEEL &amp; BRAKE ASSEMBLY</v>
      </c>
      <c r="AS862" s="40" t="str">
        <f>IFERROR(_xlfn.XLOOKUP(AO862,CrossRef!$N:$N,CrossRef!$H:$H,"Not Found"),"-")</f>
        <v>RF - RIGHT FRONT</v>
      </c>
    </row>
    <row r="863" spans="1:45" hidden="1" x14ac:dyDescent="0.3">
      <c r="A863" s="38" t="str">
        <f>E863&amp;F863&amp;U863</f>
        <v>SPDENGI</v>
      </c>
      <c r="B863" s="38" t="str">
        <f>I863&amp;D863&amp;C863</f>
        <v>TD6495100000</v>
      </c>
      <c r="C863" s="38" t="str">
        <f>_xlfn.XLOOKUP(A863,CrossRef!N:N,CrossRef!D:D,"",0)</f>
        <v>00</v>
      </c>
      <c r="D863" s="38" t="str">
        <f>_xlfn.XLOOKUP(A863,CrossRef!N:N,CrossRef!C:C,"",0)</f>
        <v>1000</v>
      </c>
      <c r="E863" s="38" t="str">
        <f>LEFT(M863,3)</f>
        <v>SPD</v>
      </c>
      <c r="F863" s="38" t="str">
        <f>_xlfn.TEXTAFTER(J863,"-")</f>
        <v>ENGI</v>
      </c>
      <c r="G863" t="s">
        <v>2725</v>
      </c>
      <c r="H863" t="s">
        <v>2726</v>
      </c>
      <c r="I863" t="s">
        <v>5204</v>
      </c>
      <c r="J863" s="7" t="s">
        <v>192</v>
      </c>
      <c r="K863" t="s">
        <v>2638</v>
      </c>
      <c r="L863" t="s">
        <v>190</v>
      </c>
      <c r="M863" t="s">
        <v>5205</v>
      </c>
      <c r="N863" t="s">
        <v>2640</v>
      </c>
      <c r="O863" t="s">
        <v>2871</v>
      </c>
      <c r="P863" t="s">
        <v>2642</v>
      </c>
      <c r="Q863" t="s">
        <v>2640</v>
      </c>
      <c r="R863" t="s">
        <v>5307</v>
      </c>
      <c r="S863" t="s">
        <v>2655</v>
      </c>
      <c r="T863" t="s">
        <v>3265</v>
      </c>
      <c r="U863" t="s">
        <v>2657</v>
      </c>
      <c r="V863" s="7" t="s">
        <v>22</v>
      </c>
      <c r="W863" s="8">
        <v>20000</v>
      </c>
      <c r="X863" t="s">
        <v>5308</v>
      </c>
      <c r="Y863" t="s">
        <v>5309</v>
      </c>
      <c r="Z863" s="8">
        <v>35974</v>
      </c>
      <c r="AA863" s="9">
        <v>13.57</v>
      </c>
      <c r="AB863" s="8">
        <v>0</v>
      </c>
      <c r="AD863" s="10">
        <v>0</v>
      </c>
      <c r="AE863" s="11"/>
      <c r="AF863" s="8">
        <v>20552</v>
      </c>
      <c r="AG863" s="8">
        <v>4578</v>
      </c>
      <c r="AH863" s="12">
        <v>0.22889999999999999</v>
      </c>
      <c r="AI863" s="8">
        <v>337.36182756079586</v>
      </c>
      <c r="AJ863" s="11">
        <v>46562.361827546294</v>
      </c>
      <c r="AK863" s="11">
        <v>46558</v>
      </c>
      <c r="AL863" s="10">
        <v>4</v>
      </c>
      <c r="AM863">
        <v>40492.81</v>
      </c>
      <c r="AN863">
        <v>0.99704049999999989</v>
      </c>
      <c r="AO863" s="40" t="str">
        <f>E863&amp;F863&amp;U863</f>
        <v>SPDENGI</v>
      </c>
      <c r="AP863" s="40" t="str">
        <f>_xlfn.XLOOKUP(AO863,CrossRef!N:N,CrossRef!A:A,"NOT FOUND",0)</f>
        <v>SPD100000</v>
      </c>
      <c r="AQ863" s="40" t="str">
        <f>IFERROR(_xlfn.XLOOKUP(AO863,CrossRef!$N:$N,CrossRef!$E:$E,"Not Found"),"-")</f>
        <v>789D</v>
      </c>
      <c r="AR863" s="40" t="str">
        <f>IFERROR(_xlfn.XLOOKUP(AO863,CrossRef!$N:$N,CrossRef!$G:$G,"Not Found"),"-")</f>
        <v>1000 - ENGINE</v>
      </c>
      <c r="AS863" s="40" t="str">
        <f>IFERROR(_xlfn.XLOOKUP(AO863,CrossRef!$N:$N,CrossRef!$H:$H,"Not Found"),"-")</f>
        <v>00 - (NONE)</v>
      </c>
    </row>
    <row r="864" spans="1:45" hidden="1" x14ac:dyDescent="0.3">
      <c r="A864" s="38" t="str">
        <f>E864&amp;F864&amp;U864</f>
        <v>SPDENGI-COSY</v>
      </c>
      <c r="B864" s="38" t="str">
        <f>I864&amp;D864&amp;C864</f>
        <v>TD6495135300</v>
      </c>
      <c r="C864" s="38" t="str">
        <f>_xlfn.XLOOKUP(A864,CrossRef!N:N,CrossRef!D:D,"",0)</f>
        <v>00</v>
      </c>
      <c r="D864" s="38" t="str">
        <f>_xlfn.XLOOKUP(A864,CrossRef!N:N,CrossRef!C:C,"",0)</f>
        <v>1353</v>
      </c>
      <c r="E864" s="38" t="str">
        <f>LEFT(M864,3)</f>
        <v>SPD</v>
      </c>
      <c r="F864" s="38" t="str">
        <f>_xlfn.TEXTAFTER(J864,"-")</f>
        <v>ENGI-COSY</v>
      </c>
      <c r="G864" t="s">
        <v>2725</v>
      </c>
      <c r="H864" t="s">
        <v>2726</v>
      </c>
      <c r="I864" t="s">
        <v>5204</v>
      </c>
      <c r="J864" s="7" t="s">
        <v>293</v>
      </c>
      <c r="K864" t="s">
        <v>2638</v>
      </c>
      <c r="L864" t="s">
        <v>190</v>
      </c>
      <c r="M864" t="s">
        <v>5205</v>
      </c>
      <c r="N864" t="s">
        <v>2640</v>
      </c>
      <c r="O864" t="s">
        <v>2871</v>
      </c>
      <c r="P864" t="s">
        <v>2642</v>
      </c>
      <c r="Q864" t="s">
        <v>2640</v>
      </c>
      <c r="R864" t="s">
        <v>5310</v>
      </c>
      <c r="S864" t="s">
        <v>2655</v>
      </c>
      <c r="T864" t="s">
        <v>3253</v>
      </c>
      <c r="U864" t="s">
        <v>2657</v>
      </c>
      <c r="V864" s="7" t="s">
        <v>264</v>
      </c>
      <c r="W864" s="8">
        <v>20000</v>
      </c>
      <c r="X864" t="s">
        <v>5311</v>
      </c>
      <c r="Y864" t="s">
        <v>5312</v>
      </c>
      <c r="Z864" s="8">
        <v>35974</v>
      </c>
      <c r="AA864" s="9">
        <v>13.57</v>
      </c>
      <c r="AB864" s="8">
        <v>0</v>
      </c>
      <c r="AD864" s="10">
        <v>0</v>
      </c>
      <c r="AE864" s="11"/>
      <c r="AF864" s="8">
        <v>20552</v>
      </c>
      <c r="AG864" s="8">
        <v>4578</v>
      </c>
      <c r="AH864" s="12">
        <v>0.22889999999999999</v>
      </c>
      <c r="AI864" s="8">
        <v>337.36182756079586</v>
      </c>
      <c r="AJ864" s="11">
        <v>46562.361827546294</v>
      </c>
      <c r="AK864" s="11">
        <v>46558</v>
      </c>
      <c r="AL864" s="10">
        <v>4</v>
      </c>
      <c r="AM864">
        <v>40492.81</v>
      </c>
      <c r="AN864">
        <v>0.99704049999999989</v>
      </c>
      <c r="AO864" s="40" t="str">
        <f>E864&amp;F864&amp;U864</f>
        <v>SPDENGI-COSY</v>
      </c>
      <c r="AP864" s="40" t="str">
        <f>_xlfn.XLOOKUP(AO864,CrossRef!N:N,CrossRef!A:A,"NOT FOUND",0)</f>
        <v>SPD135300</v>
      </c>
      <c r="AQ864" s="40" t="str">
        <f>IFERROR(_xlfn.XLOOKUP(AO864,CrossRef!$N:$N,CrossRef!$E:$E,"Not Found"),"-")</f>
        <v>789D</v>
      </c>
      <c r="AR864" s="40" t="str">
        <f>IFERROR(_xlfn.XLOOKUP(AO864,CrossRef!$N:$N,CrossRef!$G:$G,"Not Found"),"-")</f>
        <v>1353 - RADIATOR</v>
      </c>
      <c r="AS864" s="40" t="str">
        <f>IFERROR(_xlfn.XLOOKUP(AO864,CrossRef!$N:$N,CrossRef!$H:$H,"Not Found"),"-")</f>
        <v>00 - (NONE)</v>
      </c>
    </row>
    <row r="865" spans="1:45" hidden="1" x14ac:dyDescent="0.3">
      <c r="A865" s="38" t="str">
        <f>E865&amp;F865&amp;U865</f>
        <v>HCMHYSY-MOHYLH</v>
      </c>
      <c r="B865" s="38" t="str">
        <f>I865&amp;D865&amp;C865</f>
        <v>EX70864351LT</v>
      </c>
      <c r="C865" s="38" t="str">
        <f>_xlfn.XLOOKUP(A865,CrossRef!N:N,CrossRef!D:D,"",0)</f>
        <v>LT</v>
      </c>
      <c r="D865" s="38" t="str">
        <f>_xlfn.XLOOKUP(A865,CrossRef!N:N,CrossRef!C:C,"",0)</f>
        <v>4351</v>
      </c>
      <c r="E865" s="38" t="str">
        <f>LEFT(M865,3)</f>
        <v>HCM</v>
      </c>
      <c r="F865" s="38" t="str">
        <f>_xlfn.TEXTAFTER(J865,"-")</f>
        <v>HYSY-MOHY</v>
      </c>
      <c r="G865" t="s">
        <v>2725</v>
      </c>
      <c r="H865" t="s">
        <v>2726</v>
      </c>
      <c r="I865" t="s">
        <v>2913</v>
      </c>
      <c r="J865" s="7" t="s">
        <v>1565</v>
      </c>
      <c r="K865" t="s">
        <v>2668</v>
      </c>
      <c r="L865" t="s">
        <v>415</v>
      </c>
      <c r="M865" t="s">
        <v>2914</v>
      </c>
      <c r="N865" t="s">
        <v>2640</v>
      </c>
      <c r="O865" t="s">
        <v>2653</v>
      </c>
      <c r="P865" t="s">
        <v>2642</v>
      </c>
      <c r="Q865" t="s">
        <v>2640</v>
      </c>
      <c r="R865" t="s">
        <v>5313</v>
      </c>
      <c r="S865" t="s">
        <v>2655</v>
      </c>
      <c r="T865" t="s">
        <v>2882</v>
      </c>
      <c r="U865" t="s">
        <v>59</v>
      </c>
      <c r="V865" s="7" t="s">
        <v>1566</v>
      </c>
      <c r="W865" s="8">
        <v>24000</v>
      </c>
      <c r="X865" t="s">
        <v>5314</v>
      </c>
      <c r="Y865" t="s">
        <v>5315</v>
      </c>
      <c r="Z865" s="8">
        <v>47875.8</v>
      </c>
      <c r="AA865" s="9">
        <v>8.51</v>
      </c>
      <c r="AB865" s="8">
        <v>29192.05</v>
      </c>
      <c r="AD865" s="10">
        <v>4389158</v>
      </c>
      <c r="AE865" s="11">
        <v>44117</v>
      </c>
      <c r="AF865" s="8">
        <v>28455</v>
      </c>
      <c r="AG865" s="8">
        <v>4579.1999999999971</v>
      </c>
      <c r="AH865" s="12">
        <v>0.19079999999999989</v>
      </c>
      <c r="AI865" s="8">
        <v>538.09635722679172</v>
      </c>
      <c r="AJ865" s="11">
        <v>46763.096357210648</v>
      </c>
      <c r="AK865" s="11">
        <v>49204</v>
      </c>
      <c r="AL865" s="10">
        <v>-2441</v>
      </c>
      <c r="AM865">
        <v>73227.09</v>
      </c>
      <c r="AN865">
        <v>1.8655037499999998</v>
      </c>
      <c r="AO865" s="40" t="str">
        <f>E865&amp;F865&amp;U865</f>
        <v>HCMHYSY-MOHYLH</v>
      </c>
      <c r="AP865" s="40" t="str">
        <f>_xlfn.XLOOKUP(AO865,CrossRef!N:N,CrossRef!A:A,"NOT FOUND",0)</f>
        <v>HCM4351LT</v>
      </c>
      <c r="AQ865" s="40" t="str">
        <f>IFERROR(_xlfn.XLOOKUP(AO865,CrossRef!$N:$N,CrossRef!$E:$E,"Not Found"),"-")</f>
        <v>EX2500</v>
      </c>
      <c r="AR865" s="40" t="str">
        <f>IFERROR(_xlfn.XLOOKUP(AO865,CrossRef!$N:$N,CrossRef!$G:$G,"Not Found"),"-")</f>
        <v>4351 - HYD PROPEL/DRIVE MOTOR</v>
      </c>
      <c r="AS865" s="40" t="str">
        <f>IFERROR(_xlfn.XLOOKUP(AO865,CrossRef!$N:$N,CrossRef!$H:$H,"Not Found"),"-")</f>
        <v>LT - LEFT</v>
      </c>
    </row>
    <row r="866" spans="1:45" hidden="1" x14ac:dyDescent="0.3">
      <c r="A866" s="38" t="str">
        <f>E866&amp;F866&amp;U866</f>
        <v>ZSPDRIV-TQCV</v>
      </c>
      <c r="B866" s="38" t="str">
        <f>I866&amp;D866&amp;C866</f>
        <v>TD6675310100</v>
      </c>
      <c r="C866" s="38" t="str">
        <f>_xlfn.XLOOKUP(A866,CrossRef!N:N,CrossRef!D:D,"",0)</f>
        <v>00</v>
      </c>
      <c r="D866" s="38" t="str">
        <f>_xlfn.XLOOKUP(A866,CrossRef!N:N,CrossRef!C:C,"",0)</f>
        <v>3101</v>
      </c>
      <c r="E866" s="38" t="str">
        <f>LEFT(M866,3)</f>
        <v>ZSP</v>
      </c>
      <c r="F866" s="38" t="str">
        <f>_xlfn.TEXTAFTER(J866,"-")</f>
        <v>DRIV-TQCV</v>
      </c>
      <c r="G866" t="s">
        <v>2648</v>
      </c>
      <c r="H866" t="s">
        <v>2649</v>
      </c>
      <c r="I866" t="s">
        <v>4595</v>
      </c>
      <c r="J866" s="7" t="s">
        <v>1567</v>
      </c>
      <c r="K866" t="s">
        <v>2638</v>
      </c>
      <c r="L866" t="s">
        <v>193</v>
      </c>
      <c r="M866" t="s">
        <v>4596</v>
      </c>
      <c r="N866" t="s">
        <v>2640</v>
      </c>
      <c r="O866" t="s">
        <v>2803</v>
      </c>
      <c r="P866" t="s">
        <v>2642</v>
      </c>
      <c r="Q866" t="s">
        <v>2640</v>
      </c>
      <c r="R866" t="s">
        <v>5316</v>
      </c>
      <c r="S866" t="s">
        <v>2655</v>
      </c>
      <c r="T866" t="s">
        <v>2678</v>
      </c>
      <c r="U866" t="s">
        <v>2657</v>
      </c>
      <c r="V866" s="7" t="s">
        <v>399</v>
      </c>
      <c r="W866" s="8">
        <v>20000</v>
      </c>
      <c r="X866" t="s">
        <v>5317</v>
      </c>
      <c r="Y866" t="s">
        <v>5068</v>
      </c>
      <c r="Z866" s="8">
        <v>15418.96</v>
      </c>
      <c r="AA866" s="9">
        <v>16.75</v>
      </c>
      <c r="AB866" s="8">
        <v>56867.28</v>
      </c>
      <c r="AD866" s="10">
        <v>0</v>
      </c>
      <c r="AE866" s="11"/>
      <c r="AF866" s="8"/>
      <c r="AG866" s="8">
        <v>4581.0400000000009</v>
      </c>
      <c r="AH866" s="12">
        <v>0.22905200000000003</v>
      </c>
      <c r="AI866" s="8">
        <v>273.49492537313438</v>
      </c>
      <c r="AJ866" s="11">
        <v>46498.494925381943</v>
      </c>
      <c r="AK866" s="11">
        <v>46463</v>
      </c>
      <c r="AL866" s="10">
        <v>35</v>
      </c>
      <c r="AM866">
        <v>19405.46</v>
      </c>
      <c r="AO866" s="40" t="str">
        <f>E866&amp;F866&amp;U866</f>
        <v>ZSPDRIV-TQCV</v>
      </c>
      <c r="AP866" s="40" t="str">
        <f>_xlfn.XLOOKUP(AO866,CrossRef!N:N,CrossRef!A:A,"NOT FOUND",0)</f>
        <v>ZSP310100</v>
      </c>
      <c r="AQ866" s="40" t="str">
        <f>IFERROR(_xlfn.XLOOKUP(AO866,CrossRef!$N:$N,CrossRef!$E:$E,"Not Found"),"-")</f>
        <v>785D</v>
      </c>
      <c r="AR866" s="40" t="str">
        <f>IFERROR(_xlfn.XLOOKUP(AO866,CrossRef!$N:$N,CrossRef!$G:$G,"Not Found"),"-")</f>
        <v>3101 - TORQUE CONVERTER</v>
      </c>
      <c r="AS866" s="40" t="str">
        <f>IFERROR(_xlfn.XLOOKUP(AO866,CrossRef!$N:$N,CrossRef!$H:$H,"Not Found"),"-")</f>
        <v>00 - (NONE)</v>
      </c>
    </row>
    <row r="867" spans="1:45" hidden="1" x14ac:dyDescent="0.3">
      <c r="A867" s="38" t="str">
        <f>E867&amp;F867&amp;U867</f>
        <v>ZSPENGI</v>
      </c>
      <c r="B867" s="38" t="str">
        <f>I867&amp;D867&amp;C867</f>
        <v>TD6675100000</v>
      </c>
      <c r="C867" s="38" t="str">
        <f>_xlfn.XLOOKUP(A867,CrossRef!N:N,CrossRef!D:D,"",0)</f>
        <v>00</v>
      </c>
      <c r="D867" s="38" t="str">
        <f>_xlfn.XLOOKUP(A867,CrossRef!N:N,CrossRef!C:C,"",0)</f>
        <v>1000</v>
      </c>
      <c r="E867" s="38" t="str">
        <f>LEFT(M867,3)</f>
        <v>ZSP</v>
      </c>
      <c r="F867" s="38" t="str">
        <f>_xlfn.TEXTAFTER(J867,"-")</f>
        <v>ENGI</v>
      </c>
      <c r="G867" t="s">
        <v>2648</v>
      </c>
      <c r="H867" t="s">
        <v>2649</v>
      </c>
      <c r="I867" t="s">
        <v>4595</v>
      </c>
      <c r="J867" s="7" t="s">
        <v>1568</v>
      </c>
      <c r="K867" t="s">
        <v>2638</v>
      </c>
      <c r="L867" t="s">
        <v>193</v>
      </c>
      <c r="M867" t="s">
        <v>4596</v>
      </c>
      <c r="N867" t="s">
        <v>2640</v>
      </c>
      <c r="O867" t="s">
        <v>2803</v>
      </c>
      <c r="P867" t="s">
        <v>2642</v>
      </c>
      <c r="Q867" t="s">
        <v>2640</v>
      </c>
      <c r="R867" t="s">
        <v>5318</v>
      </c>
      <c r="S867" t="s">
        <v>2655</v>
      </c>
      <c r="T867" t="s">
        <v>3265</v>
      </c>
      <c r="U867" t="s">
        <v>2657</v>
      </c>
      <c r="V867" s="7" t="s">
        <v>22</v>
      </c>
      <c r="W867" s="8">
        <v>20000</v>
      </c>
      <c r="X867" t="s">
        <v>5319</v>
      </c>
      <c r="Y867" t="s">
        <v>5194</v>
      </c>
      <c r="Z867" s="8">
        <v>15418.96</v>
      </c>
      <c r="AA867" s="9">
        <v>16.75</v>
      </c>
      <c r="AB867" s="8">
        <v>589997.62</v>
      </c>
      <c r="AD867" s="10"/>
      <c r="AE867" s="11"/>
      <c r="AF867" s="8"/>
      <c r="AG867" s="8">
        <v>4581.0400000000009</v>
      </c>
      <c r="AH867" s="12">
        <v>0.22905200000000003</v>
      </c>
      <c r="AI867" s="8">
        <v>273.49492537313438</v>
      </c>
      <c r="AJ867" s="11">
        <v>46498.494925381943</v>
      </c>
      <c r="AK867" s="11"/>
      <c r="AL867" s="10"/>
      <c r="AO867" s="40" t="str">
        <f>E867&amp;F867&amp;U867</f>
        <v>ZSPENGI</v>
      </c>
      <c r="AP867" s="40" t="str">
        <f>_xlfn.XLOOKUP(AO867,CrossRef!N:N,CrossRef!A:A,"NOT FOUND",0)</f>
        <v>ZSP100000</v>
      </c>
      <c r="AQ867" s="40" t="str">
        <f>IFERROR(_xlfn.XLOOKUP(AO867,CrossRef!$N:$N,CrossRef!$E:$E,"Not Found"),"-")</f>
        <v>785D</v>
      </c>
      <c r="AR867" s="40" t="str">
        <f>IFERROR(_xlfn.XLOOKUP(AO867,CrossRef!$N:$N,CrossRef!$G:$G,"Not Found"),"-")</f>
        <v>1000 - ENGINE</v>
      </c>
      <c r="AS867" s="40" t="str">
        <f>IFERROR(_xlfn.XLOOKUP(AO867,CrossRef!$N:$N,CrossRef!$H:$H,"Not Found"),"-")</f>
        <v>00 - (NONE)</v>
      </c>
    </row>
    <row r="868" spans="1:45" hidden="1" x14ac:dyDescent="0.3">
      <c r="A868" s="38" t="str">
        <f>E868&amp;F868&amp;U868</f>
        <v>ZSPENGI-COSY</v>
      </c>
      <c r="B868" s="38" t="str">
        <f>I868&amp;D868&amp;C868</f>
        <v>TD6675135300</v>
      </c>
      <c r="C868" s="38" t="str">
        <f>_xlfn.XLOOKUP(A868,CrossRef!N:N,CrossRef!D:D,"",0)</f>
        <v>00</v>
      </c>
      <c r="D868" s="38" t="str">
        <f>_xlfn.XLOOKUP(A868,CrossRef!N:N,CrossRef!C:C,"",0)</f>
        <v>1353</v>
      </c>
      <c r="E868" s="38" t="str">
        <f>LEFT(M868,3)</f>
        <v>ZSP</v>
      </c>
      <c r="F868" s="38" t="str">
        <f>_xlfn.TEXTAFTER(J868,"-")</f>
        <v>ENGI-COSY</v>
      </c>
      <c r="G868" t="s">
        <v>2648</v>
      </c>
      <c r="H868" t="s">
        <v>2649</v>
      </c>
      <c r="I868" t="s">
        <v>4595</v>
      </c>
      <c r="J868" s="7" t="s">
        <v>1569</v>
      </c>
      <c r="K868" t="s">
        <v>2638</v>
      </c>
      <c r="L868" t="s">
        <v>193</v>
      </c>
      <c r="M868" t="s">
        <v>4596</v>
      </c>
      <c r="N868" t="s">
        <v>2640</v>
      </c>
      <c r="O868" t="s">
        <v>2803</v>
      </c>
      <c r="P868" t="s">
        <v>2642</v>
      </c>
      <c r="Q868" t="s">
        <v>2640</v>
      </c>
      <c r="R868" t="s">
        <v>5320</v>
      </c>
      <c r="S868" t="s">
        <v>2655</v>
      </c>
      <c r="T868" t="s">
        <v>3253</v>
      </c>
      <c r="U868" t="s">
        <v>2657</v>
      </c>
      <c r="V868" s="7" t="s">
        <v>264</v>
      </c>
      <c r="W868" s="8">
        <v>20000</v>
      </c>
      <c r="X868" t="s">
        <v>5321</v>
      </c>
      <c r="Y868" t="s">
        <v>5197</v>
      </c>
      <c r="Z868" s="8">
        <v>15418.96</v>
      </c>
      <c r="AA868" s="9">
        <v>16.75</v>
      </c>
      <c r="AB868" s="8">
        <v>33634.07</v>
      </c>
      <c r="AD868" s="10">
        <v>0</v>
      </c>
      <c r="AE868" s="11"/>
      <c r="AF868" s="8"/>
      <c r="AG868" s="8">
        <v>4581.0400000000009</v>
      </c>
      <c r="AH868" s="12">
        <v>0.22905200000000003</v>
      </c>
      <c r="AI868" s="8">
        <v>273.49492537313438</v>
      </c>
      <c r="AJ868" s="11">
        <v>46498.494925381943</v>
      </c>
      <c r="AK868" s="11">
        <v>46463</v>
      </c>
      <c r="AL868" s="10">
        <v>35</v>
      </c>
      <c r="AM868">
        <v>19405.46</v>
      </c>
      <c r="AO868" s="40" t="str">
        <f>E868&amp;F868&amp;U868</f>
        <v>ZSPENGI-COSY</v>
      </c>
      <c r="AP868" s="40" t="str">
        <f>_xlfn.XLOOKUP(AO868,CrossRef!N:N,CrossRef!A:A,"NOT FOUND",0)</f>
        <v>ZSP135300</v>
      </c>
      <c r="AQ868" s="40" t="str">
        <f>IFERROR(_xlfn.XLOOKUP(AO868,CrossRef!$N:$N,CrossRef!$E:$E,"Not Found"),"-")</f>
        <v>785D</v>
      </c>
      <c r="AR868" s="40" t="str">
        <f>IFERROR(_xlfn.XLOOKUP(AO868,CrossRef!$N:$N,CrossRef!$G:$G,"Not Found"),"-")</f>
        <v>1353 - RADIATOR</v>
      </c>
      <c r="AS868" s="40" t="str">
        <f>IFERROR(_xlfn.XLOOKUP(AO868,CrossRef!$N:$N,CrossRef!$H:$H,"Not Found"),"-")</f>
        <v>00 - (NONE)</v>
      </c>
    </row>
    <row r="869" spans="1:45" hidden="1" x14ac:dyDescent="0.3">
      <c r="A869" s="38" t="str">
        <f>E869&amp;F869&amp;U869</f>
        <v>ATYENGI</v>
      </c>
      <c r="B869" s="38" t="str">
        <f>I869&amp;D869&amp;C869</f>
        <v>QTD07100000</v>
      </c>
      <c r="C869" s="38" t="str">
        <f>_xlfn.XLOOKUP(A869,CrossRef!N:N,CrossRef!D:D,"",0)</f>
        <v>00</v>
      </c>
      <c r="D869" s="38" t="str">
        <f>_xlfn.XLOOKUP(A869,CrossRef!N:N,CrossRef!C:C,"",0)</f>
        <v>1000</v>
      </c>
      <c r="E869" s="38" t="str">
        <f>LEFT(M869,3)</f>
        <v>ATY</v>
      </c>
      <c r="F869" s="38" t="str">
        <f>_xlfn.TEXTAFTER(J869,"-")</f>
        <v>ENGI</v>
      </c>
      <c r="G869" t="s">
        <v>2635</v>
      </c>
      <c r="H869" t="s">
        <v>2636</v>
      </c>
      <c r="I869" t="s">
        <v>4541</v>
      </c>
      <c r="J869" s="7" t="s">
        <v>1570</v>
      </c>
      <c r="K869" t="s">
        <v>2638</v>
      </c>
      <c r="L869" t="s">
        <v>151</v>
      </c>
      <c r="M869" t="s">
        <v>4542</v>
      </c>
      <c r="N869" t="s">
        <v>2640</v>
      </c>
      <c r="O869" t="s">
        <v>2641</v>
      </c>
      <c r="P869" t="s">
        <v>2642</v>
      </c>
      <c r="Q869" t="s">
        <v>2640</v>
      </c>
      <c r="R869" t="s">
        <v>5322</v>
      </c>
      <c r="S869" t="s">
        <v>2655</v>
      </c>
      <c r="T869" t="s">
        <v>3265</v>
      </c>
      <c r="U869" t="s">
        <v>2657</v>
      </c>
      <c r="V869" s="7" t="s">
        <v>154</v>
      </c>
      <c r="W869" s="8">
        <v>17600</v>
      </c>
      <c r="X869" t="s">
        <v>5323</v>
      </c>
      <c r="Y869" t="s">
        <v>3267</v>
      </c>
      <c r="Z869" s="8">
        <v>118097</v>
      </c>
      <c r="AA869" s="9">
        <v>12.95</v>
      </c>
      <c r="AB869" s="8">
        <v>606271.82999999996</v>
      </c>
      <c r="AD869" s="10">
        <v>4373954</v>
      </c>
      <c r="AE869" s="11">
        <v>45145</v>
      </c>
      <c r="AF869" s="8">
        <v>105095</v>
      </c>
      <c r="AG869" s="8">
        <v>4598</v>
      </c>
      <c r="AH869" s="12">
        <v>0.26124999999999998</v>
      </c>
      <c r="AI869" s="8">
        <v>355.05791505791507</v>
      </c>
      <c r="AJ869" s="11">
        <v>46580.057915046295</v>
      </c>
      <c r="AK869" s="11">
        <v>46573</v>
      </c>
      <c r="AL869" s="10">
        <v>7</v>
      </c>
      <c r="AM869">
        <v>122603.6</v>
      </c>
      <c r="AN869">
        <v>0.99480681818181849</v>
      </c>
      <c r="AO869" s="40" t="str">
        <f>E869&amp;F869&amp;U869</f>
        <v>ATYENGI</v>
      </c>
      <c r="AP869" s="40" t="str">
        <f>_xlfn.XLOOKUP(AO869,CrossRef!N:N,CrossRef!A:A,"NOT FOUND",0)</f>
        <v>ATY100000</v>
      </c>
      <c r="AQ869" s="40" t="str">
        <f>IFERROR(_xlfn.XLOOKUP(AO869,CrossRef!$N:$N,CrossRef!$E:$E,"Not Found"),"-")</f>
        <v>793C</v>
      </c>
      <c r="AR869" s="40" t="str">
        <f>IFERROR(_xlfn.XLOOKUP(AO869,CrossRef!$N:$N,CrossRef!$G:$G,"Not Found"),"-")</f>
        <v>1000 - ENGINE</v>
      </c>
      <c r="AS869" s="40" t="str">
        <f>IFERROR(_xlfn.XLOOKUP(AO869,CrossRef!$N:$N,CrossRef!$H:$H,"Not Found"),"-")</f>
        <v>00 - (NONE)</v>
      </c>
    </row>
    <row r="870" spans="1:45" hidden="1" x14ac:dyDescent="0.3">
      <c r="A870" s="38" t="str">
        <f>E870&amp;F870&amp;U870</f>
        <v>HCMHYSY-CYHY-CYBLLH</v>
      </c>
      <c r="B870" s="38" t="str">
        <f>I870&amp;D870&amp;C870</f>
        <v>EX7170</v>
      </c>
      <c r="C870" s="38" t="str">
        <f>_xlfn.XLOOKUP(A870,CrossRef!N:N,CrossRef!D:D,"",0)</f>
        <v/>
      </c>
      <c r="D870" s="38" t="str">
        <f>_xlfn.XLOOKUP(A870,CrossRef!N:N,CrossRef!C:C,"",0)</f>
        <v/>
      </c>
      <c r="E870" s="38" t="str">
        <f>LEFT(M870,3)</f>
        <v>HCM</v>
      </c>
      <c r="F870" s="38" t="str">
        <f>_xlfn.TEXTAFTER(J870,"-")</f>
        <v>HYSY-CYHY-CYBL</v>
      </c>
      <c r="G870" t="s">
        <v>2648</v>
      </c>
      <c r="H870" t="s">
        <v>2649</v>
      </c>
      <c r="I870" t="s">
        <v>3079</v>
      </c>
      <c r="J870" s="7" t="s">
        <v>1571</v>
      </c>
      <c r="K870" t="s">
        <v>2668</v>
      </c>
      <c r="L870" t="s">
        <v>3052</v>
      </c>
      <c r="M870" t="s">
        <v>3080</v>
      </c>
      <c r="N870" t="s">
        <v>2640</v>
      </c>
      <c r="O870" t="s">
        <v>3054</v>
      </c>
      <c r="P870" t="s">
        <v>2642</v>
      </c>
      <c r="Q870" t="s">
        <v>2640</v>
      </c>
      <c r="R870" t="s">
        <v>5324</v>
      </c>
      <c r="S870" t="s">
        <v>2644</v>
      </c>
      <c r="T870" t="s">
        <v>2939</v>
      </c>
      <c r="U870" t="s">
        <v>59</v>
      </c>
      <c r="V870" s="7" t="s">
        <v>699</v>
      </c>
      <c r="W870" s="8">
        <v>10000</v>
      </c>
      <c r="X870" t="s">
        <v>5325</v>
      </c>
      <c r="Y870" t="s">
        <v>3920</v>
      </c>
      <c r="Z870" s="8">
        <v>15935.31</v>
      </c>
      <c r="AA870" s="9">
        <v>14.58</v>
      </c>
      <c r="AB870" s="8">
        <v>74928.5</v>
      </c>
      <c r="AD870" s="10">
        <v>4661885</v>
      </c>
      <c r="AE870" s="11">
        <v>45848</v>
      </c>
      <c r="AF870" s="8">
        <v>10535</v>
      </c>
      <c r="AG870" s="8">
        <v>4599.6900000000005</v>
      </c>
      <c r="AH870" s="12">
        <v>0.45996900000000007</v>
      </c>
      <c r="AI870" s="8">
        <v>315.47942386831278</v>
      </c>
      <c r="AJ870" s="11">
        <v>46540.479423877317</v>
      </c>
      <c r="AK870" s="11">
        <v>47112</v>
      </c>
      <c r="AL870" s="10">
        <v>-572</v>
      </c>
      <c r="AM870">
        <v>28867.77</v>
      </c>
      <c r="AN870">
        <v>1.833277</v>
      </c>
      <c r="AO870" s="40" t="str">
        <f>E870&amp;F870&amp;U870</f>
        <v>HCMHYSY-CYHY-CYBLLH</v>
      </c>
      <c r="AP870" s="40" t="str">
        <f>_xlfn.XLOOKUP(AO870,CrossRef!N:N,CrossRef!A:A,"NOT FOUND",0)</f>
        <v>NOT FOUND</v>
      </c>
      <c r="AQ870" s="40" t="str">
        <f>IFERROR(_xlfn.XLOOKUP(AO870,CrossRef!$N:$N,CrossRef!$E:$E,"Not Found"),"-")</f>
        <v>Not Found</v>
      </c>
      <c r="AR870" s="40" t="str">
        <f>IFERROR(_xlfn.XLOOKUP(AO870,CrossRef!$N:$N,CrossRef!$G:$G,"Not Found"),"-")</f>
        <v>Not Found</v>
      </c>
      <c r="AS870" s="40" t="str">
        <f>IFERROR(_xlfn.XLOOKUP(AO870,CrossRef!$N:$N,CrossRef!$H:$H,"Not Found"),"-")</f>
        <v>Not Found</v>
      </c>
    </row>
    <row r="871" spans="1:45" hidden="1" x14ac:dyDescent="0.3">
      <c r="A871" s="38" t="str">
        <f>E871&amp;F871&amp;U871</f>
        <v>SSPENGI</v>
      </c>
      <c r="B871" s="38" t="str">
        <f>I871&amp;D871&amp;C871</f>
        <v>TD6327100000</v>
      </c>
      <c r="C871" s="38" t="str">
        <f>_xlfn.XLOOKUP(A871,CrossRef!N:N,CrossRef!D:D,"",0)</f>
        <v>00</v>
      </c>
      <c r="D871" s="38" t="str">
        <f>_xlfn.XLOOKUP(A871,CrossRef!N:N,CrossRef!C:C,"",0)</f>
        <v>1000</v>
      </c>
      <c r="E871" s="38" t="str">
        <f>LEFT(M871,3)</f>
        <v>SSP</v>
      </c>
      <c r="F871" s="38" t="str">
        <f>_xlfn.TEXTAFTER(J871,"-")</f>
        <v>ENGI</v>
      </c>
      <c r="G871" t="s">
        <v>2725</v>
      </c>
      <c r="H871" t="s">
        <v>2726</v>
      </c>
      <c r="I871" t="s">
        <v>3519</v>
      </c>
      <c r="J871" s="7" t="s">
        <v>3520</v>
      </c>
      <c r="K871" t="s">
        <v>2638</v>
      </c>
      <c r="L871" t="s">
        <v>183</v>
      </c>
      <c r="M871" t="s">
        <v>3521</v>
      </c>
      <c r="N871" t="s">
        <v>2640</v>
      </c>
      <c r="O871" t="s">
        <v>2803</v>
      </c>
      <c r="P871" t="s">
        <v>2642</v>
      </c>
      <c r="Q871" t="s">
        <v>2640</v>
      </c>
      <c r="R871" t="s">
        <v>5326</v>
      </c>
      <c r="S871" t="s">
        <v>2655</v>
      </c>
      <c r="T871" t="s">
        <v>3087</v>
      </c>
      <c r="U871" t="s">
        <v>2657</v>
      </c>
      <c r="V871" s="7" t="s">
        <v>186</v>
      </c>
      <c r="W871" s="8">
        <v>11000</v>
      </c>
      <c r="X871" t="s">
        <v>3523</v>
      </c>
      <c r="Y871" t="s">
        <v>3089</v>
      </c>
      <c r="Z871" s="8">
        <v>47173</v>
      </c>
      <c r="AA871" s="9">
        <v>15.37</v>
      </c>
      <c r="AB871" s="8">
        <v>156565</v>
      </c>
      <c r="AD871" s="10">
        <v>4658210</v>
      </c>
      <c r="AE871" s="11">
        <v>45834</v>
      </c>
      <c r="AF871" s="8">
        <v>40796.44</v>
      </c>
      <c r="AG871" s="8">
        <v>4623.4400000000023</v>
      </c>
      <c r="AH871" s="12">
        <v>0.4203127272727275</v>
      </c>
      <c r="AI871" s="8">
        <v>300.80936890045558</v>
      </c>
      <c r="AJ871" s="11">
        <v>46525.80936890046</v>
      </c>
      <c r="AK871" s="11">
        <v>46860</v>
      </c>
      <c r="AL871" s="10">
        <v>-335</v>
      </c>
      <c r="AM871">
        <v>56932.95</v>
      </c>
      <c r="AN871">
        <v>1.4669554545454542</v>
      </c>
      <c r="AO871" s="40" t="str">
        <f>E871&amp;F871&amp;U871</f>
        <v>SSPENGI</v>
      </c>
      <c r="AP871" s="40" t="str">
        <f>_xlfn.XLOOKUP(AO871,CrossRef!N:N,CrossRef!A:A,"NOT FOUND",0)</f>
        <v>SSP100000</v>
      </c>
      <c r="AQ871" s="40" t="str">
        <f>IFERROR(_xlfn.XLOOKUP(AO871,CrossRef!$N:$N,CrossRef!$E:$E,"Not Found"),"-")</f>
        <v>793F</v>
      </c>
      <c r="AR871" s="40" t="str">
        <f>IFERROR(_xlfn.XLOOKUP(AO871,CrossRef!$N:$N,CrossRef!$G:$G,"Not Found"),"-")</f>
        <v>1000 - ENGINE</v>
      </c>
      <c r="AS871" s="40" t="str">
        <f>IFERROR(_xlfn.XLOOKUP(AO871,CrossRef!$N:$N,CrossRef!$H:$H,"Not Found"),"-")</f>
        <v>00 - (NONE)</v>
      </c>
    </row>
    <row r="872" spans="1:45" hidden="1" x14ac:dyDescent="0.3">
      <c r="A872" s="38" t="str">
        <f>E872&amp;F872&amp;U872</f>
        <v>RABDRIV-FIDVRH</v>
      </c>
      <c r="B872" s="38" t="str">
        <f>I872&amp;D872&amp;C872</f>
        <v>DZ81624050RI</v>
      </c>
      <c r="C872" s="38" t="str">
        <f>_xlfn.XLOOKUP(A872,CrossRef!N:N,CrossRef!D:D,"",0)</f>
        <v>RI</v>
      </c>
      <c r="D872" s="38" t="str">
        <f>_xlfn.XLOOKUP(A872,CrossRef!N:N,CrossRef!C:C,"",0)</f>
        <v>4050</v>
      </c>
      <c r="E872" s="38" t="str">
        <f>LEFT(M872,3)</f>
        <v>RAB</v>
      </c>
      <c r="F872" s="38" t="str">
        <f>_xlfn.TEXTAFTER(J872,"-")</f>
        <v>DRIV-FIDV</v>
      </c>
      <c r="G872" t="s">
        <v>2635</v>
      </c>
      <c r="H872" t="s">
        <v>2636</v>
      </c>
      <c r="I872" t="s">
        <v>4211</v>
      </c>
      <c r="J872" s="7" t="s">
        <v>1572</v>
      </c>
      <c r="K872" t="s">
        <v>2638</v>
      </c>
      <c r="L872" t="s">
        <v>34</v>
      </c>
      <c r="M872" t="s">
        <v>4212</v>
      </c>
      <c r="N872" t="s">
        <v>2640</v>
      </c>
      <c r="O872" t="s">
        <v>2653</v>
      </c>
      <c r="P872" t="s">
        <v>2642</v>
      </c>
      <c r="Q872" t="s">
        <v>2662</v>
      </c>
      <c r="R872" t="s">
        <v>5327</v>
      </c>
      <c r="S872" t="s">
        <v>2655</v>
      </c>
      <c r="T872" t="s">
        <v>3213</v>
      </c>
      <c r="U872" t="s">
        <v>63</v>
      </c>
      <c r="V872" s="7" t="s">
        <v>1194</v>
      </c>
      <c r="W872" s="8">
        <v>15000</v>
      </c>
      <c r="X872" t="s">
        <v>5328</v>
      </c>
      <c r="Y872" t="s">
        <v>3578</v>
      </c>
      <c r="Z872" s="8">
        <v>27403</v>
      </c>
      <c r="AA872" s="9">
        <v>0</v>
      </c>
      <c r="AB872" s="8">
        <v>77267.240000000005</v>
      </c>
      <c r="AD872" s="10">
        <v>4165308</v>
      </c>
      <c r="AE872" s="11">
        <v>45010</v>
      </c>
      <c r="AF872" s="8">
        <v>17062</v>
      </c>
      <c r="AG872" s="8">
        <v>4659</v>
      </c>
      <c r="AH872" s="12">
        <v>0.31059999999999999</v>
      </c>
      <c r="AI872" s="8">
        <v>0</v>
      </c>
      <c r="AJ872" s="11">
        <v>46225</v>
      </c>
      <c r="AK872" s="11">
        <v>47643</v>
      </c>
      <c r="AL872" s="10">
        <v>-1418</v>
      </c>
      <c r="AO872" s="40" t="str">
        <f>E872&amp;F872&amp;U872</f>
        <v>RABDRIV-FIDVRH</v>
      </c>
      <c r="AP872" s="40" t="str">
        <f>_xlfn.XLOOKUP(AO872,CrossRef!N:N,CrossRef!A:A,"NOT FOUND",0)</f>
        <v>RAB4050RI</v>
      </c>
      <c r="AQ872" s="40" t="str">
        <f>IFERROR(_xlfn.XLOOKUP(AO872,CrossRef!$N:$N,CrossRef!$E:$E,"Not Found"),"-")</f>
        <v>D10T2</v>
      </c>
      <c r="AR872" s="40" t="str">
        <f>IFERROR(_xlfn.XLOOKUP(AO872,CrossRef!$N:$N,CrossRef!$G:$G,"Not Found"),"-")</f>
        <v>4050 - FINAL DRIVE</v>
      </c>
      <c r="AS872" s="40" t="str">
        <f>IFERROR(_xlfn.XLOOKUP(AO872,CrossRef!$N:$N,CrossRef!$H:$H,"Not Found"),"-")</f>
        <v>RI - RIGHT</v>
      </c>
    </row>
    <row r="873" spans="1:45" hidden="1" x14ac:dyDescent="0.3">
      <c r="A873" s="38" t="str">
        <f>E873&amp;F873&amp;U873</f>
        <v>RABDRIV-FIDVLH</v>
      </c>
      <c r="B873" s="38" t="str">
        <f>I873&amp;D873&amp;C873</f>
        <v>DZ81624050LT</v>
      </c>
      <c r="C873" s="38" t="str">
        <f>_xlfn.XLOOKUP(A873,CrossRef!N:N,CrossRef!D:D,"",0)</f>
        <v>LT</v>
      </c>
      <c r="D873" s="38" t="str">
        <f>_xlfn.XLOOKUP(A873,CrossRef!N:N,CrossRef!C:C,"",0)</f>
        <v>4050</v>
      </c>
      <c r="E873" s="38" t="str">
        <f>LEFT(M873,3)</f>
        <v>RAB</v>
      </c>
      <c r="F873" s="38" t="str">
        <f>_xlfn.TEXTAFTER(J873,"-")</f>
        <v>DRIV-FIDV</v>
      </c>
      <c r="G873" t="s">
        <v>2635</v>
      </c>
      <c r="H873" t="s">
        <v>2636</v>
      </c>
      <c r="I873" t="s">
        <v>4211</v>
      </c>
      <c r="J873" s="7" t="s">
        <v>1572</v>
      </c>
      <c r="K873" t="s">
        <v>2638</v>
      </c>
      <c r="L873" t="s">
        <v>34</v>
      </c>
      <c r="M873" t="s">
        <v>4212</v>
      </c>
      <c r="N873" t="s">
        <v>2640</v>
      </c>
      <c r="O873" t="s">
        <v>2653</v>
      </c>
      <c r="P873" t="s">
        <v>2642</v>
      </c>
      <c r="Q873" t="s">
        <v>2662</v>
      </c>
      <c r="R873" t="s">
        <v>5329</v>
      </c>
      <c r="S873" t="s">
        <v>2655</v>
      </c>
      <c r="T873" t="s">
        <v>3213</v>
      </c>
      <c r="U873" t="s">
        <v>59</v>
      </c>
      <c r="V873" s="7" t="s">
        <v>1169</v>
      </c>
      <c r="W873" s="8">
        <v>15000</v>
      </c>
      <c r="X873" t="s">
        <v>5330</v>
      </c>
      <c r="Y873" t="s">
        <v>3578</v>
      </c>
      <c r="Z873" s="8">
        <v>27403</v>
      </c>
      <c r="AA873" s="9">
        <v>0</v>
      </c>
      <c r="AB873" s="8">
        <v>77267.240000000005</v>
      </c>
      <c r="AD873" s="10">
        <v>4165309</v>
      </c>
      <c r="AE873" s="11">
        <v>45010</v>
      </c>
      <c r="AF873" s="8">
        <v>17062</v>
      </c>
      <c r="AG873" s="8">
        <v>4659</v>
      </c>
      <c r="AH873" s="12">
        <v>0.31059999999999999</v>
      </c>
      <c r="AI873" s="8">
        <v>0</v>
      </c>
      <c r="AJ873" s="11">
        <v>46225</v>
      </c>
      <c r="AK873" s="11">
        <v>47643</v>
      </c>
      <c r="AL873" s="10">
        <v>-1418</v>
      </c>
      <c r="AO873" s="40" t="str">
        <f>E873&amp;F873&amp;U873</f>
        <v>RABDRIV-FIDVLH</v>
      </c>
      <c r="AP873" s="40" t="str">
        <f>_xlfn.XLOOKUP(AO873,CrossRef!N:N,CrossRef!A:A,"NOT FOUND",0)</f>
        <v>RAB4050LT</v>
      </c>
      <c r="AQ873" s="40" t="str">
        <f>IFERROR(_xlfn.XLOOKUP(AO873,CrossRef!$N:$N,CrossRef!$E:$E,"Not Found"),"-")</f>
        <v>D10T2</v>
      </c>
      <c r="AR873" s="40" t="str">
        <f>IFERROR(_xlfn.XLOOKUP(AO873,CrossRef!$N:$N,CrossRef!$G:$G,"Not Found"),"-")</f>
        <v>4050 - FINAL DRIVE</v>
      </c>
      <c r="AS873" s="40" t="str">
        <f>IFERROR(_xlfn.XLOOKUP(AO873,CrossRef!$N:$N,CrossRef!$H:$H,"Not Found"),"-")</f>
        <v>LT - LEFT</v>
      </c>
    </row>
    <row r="874" spans="1:45" hidden="1" x14ac:dyDescent="0.3">
      <c r="A874" s="38" t="str">
        <f>E874&amp;F874&amp;U874</f>
        <v>SSPENGI</v>
      </c>
      <c r="B874" s="38" t="str">
        <f>I874&amp;D874&amp;C874</f>
        <v>TD6345100000</v>
      </c>
      <c r="C874" s="38" t="str">
        <f>_xlfn.XLOOKUP(A874,CrossRef!N:N,CrossRef!D:D,"",0)</f>
        <v>00</v>
      </c>
      <c r="D874" s="38" t="str">
        <f>_xlfn.XLOOKUP(A874,CrossRef!N:N,CrossRef!C:C,"",0)</f>
        <v>1000</v>
      </c>
      <c r="E874" s="38" t="str">
        <f>LEFT(M874,3)</f>
        <v>SSP</v>
      </c>
      <c r="F874" s="38" t="str">
        <f>_xlfn.TEXTAFTER(J874,"-")</f>
        <v>ENGI</v>
      </c>
      <c r="G874" t="s">
        <v>2725</v>
      </c>
      <c r="H874" t="s">
        <v>2726</v>
      </c>
      <c r="I874" t="s">
        <v>5331</v>
      </c>
      <c r="J874" s="7" t="s">
        <v>1573</v>
      </c>
      <c r="K874" t="s">
        <v>2638</v>
      </c>
      <c r="L874" t="s">
        <v>183</v>
      </c>
      <c r="M874" t="s">
        <v>5332</v>
      </c>
      <c r="N874" t="s">
        <v>2640</v>
      </c>
      <c r="O874" t="s">
        <v>2803</v>
      </c>
      <c r="P874" t="s">
        <v>2642</v>
      </c>
      <c r="Q874" t="s">
        <v>2640</v>
      </c>
      <c r="R874" t="s">
        <v>5333</v>
      </c>
      <c r="S874" t="s">
        <v>2655</v>
      </c>
      <c r="T874" t="s">
        <v>3087</v>
      </c>
      <c r="U874" t="s">
        <v>2657</v>
      </c>
      <c r="V874" s="7" t="s">
        <v>186</v>
      </c>
      <c r="W874" s="8">
        <v>11000</v>
      </c>
      <c r="X874" t="s">
        <v>5334</v>
      </c>
      <c r="Y874" t="s">
        <v>3089</v>
      </c>
      <c r="Z874" s="8">
        <v>47686.720000000001</v>
      </c>
      <c r="AA874" s="9">
        <v>14.04</v>
      </c>
      <c r="AB874" s="8">
        <v>156565</v>
      </c>
      <c r="AD874" s="10">
        <v>4772098</v>
      </c>
      <c r="AE874" s="11">
        <v>45802</v>
      </c>
      <c r="AF874" s="8">
        <v>41357.730000000003</v>
      </c>
      <c r="AG874" s="8">
        <v>4671.010000000002</v>
      </c>
      <c r="AH874" s="12">
        <v>0.42463727272727292</v>
      </c>
      <c r="AI874" s="8">
        <v>332.69301994302009</v>
      </c>
      <c r="AJ874" s="11">
        <v>46557.693019942133</v>
      </c>
      <c r="AK874" s="11">
        <v>46580</v>
      </c>
      <c r="AL874" s="10">
        <v>-23</v>
      </c>
      <c r="AM874">
        <v>52670.92</v>
      </c>
      <c r="AN874">
        <v>1.0284718181818178</v>
      </c>
      <c r="AO874" s="40" t="str">
        <f>E874&amp;F874&amp;U874</f>
        <v>SSPENGI</v>
      </c>
      <c r="AP874" s="40" t="str">
        <f>_xlfn.XLOOKUP(AO874,CrossRef!N:N,CrossRef!A:A,"NOT FOUND",0)</f>
        <v>SSP100000</v>
      </c>
      <c r="AQ874" s="40" t="str">
        <f>IFERROR(_xlfn.XLOOKUP(AO874,CrossRef!$N:$N,CrossRef!$E:$E,"Not Found"),"-")</f>
        <v>793F</v>
      </c>
      <c r="AR874" s="40" t="str">
        <f>IFERROR(_xlfn.XLOOKUP(AO874,CrossRef!$N:$N,CrossRef!$G:$G,"Not Found"),"-")</f>
        <v>1000 - ENGINE</v>
      </c>
      <c r="AS874" s="40" t="str">
        <f>IFERROR(_xlfn.XLOOKUP(AO874,CrossRef!$N:$N,CrossRef!$H:$H,"Not Found"),"-")</f>
        <v>00 - (NONE)</v>
      </c>
    </row>
    <row r="875" spans="1:45" hidden="1" x14ac:dyDescent="0.3">
      <c r="A875" s="38" t="str">
        <f>E875&amp;F875&amp;U875</f>
        <v>3TZDRIVRR</v>
      </c>
      <c r="B875" s="38" t="str">
        <f>I875&amp;D875&amp;C875</f>
        <v>QLO063108RE</v>
      </c>
      <c r="C875" s="38" t="str">
        <f>_xlfn.XLOOKUP(A875,CrossRef!N:N,CrossRef!D:D,"",0)</f>
        <v>RE</v>
      </c>
      <c r="D875" s="38" t="str">
        <f>_xlfn.XLOOKUP(A875,CrossRef!N:N,CrossRef!C:C,"",0)</f>
        <v>3108</v>
      </c>
      <c r="E875" s="38" t="str">
        <f>LEFT(M875,3)</f>
        <v>3TZ</v>
      </c>
      <c r="F875" s="38" t="str">
        <f>_xlfn.TEXTAFTER(J875,"-")</f>
        <v>DRIV</v>
      </c>
      <c r="G875" t="s">
        <v>2635</v>
      </c>
      <c r="H875" t="s">
        <v>2636</v>
      </c>
      <c r="I875" t="s">
        <v>2660</v>
      </c>
      <c r="J875" s="7" t="s">
        <v>920</v>
      </c>
      <c r="K875" t="s">
        <v>2638</v>
      </c>
      <c r="L875" t="s">
        <v>141</v>
      </c>
      <c r="M875" t="s">
        <v>2661</v>
      </c>
      <c r="N875" t="s">
        <v>2640</v>
      </c>
      <c r="O875" t="s">
        <v>2641</v>
      </c>
      <c r="P875" t="s">
        <v>2642</v>
      </c>
      <c r="Q875" t="s">
        <v>2662</v>
      </c>
      <c r="R875" t="s">
        <v>5335</v>
      </c>
      <c r="S875" t="s">
        <v>2655</v>
      </c>
      <c r="T875" t="s">
        <v>3605</v>
      </c>
      <c r="U875" t="s">
        <v>230</v>
      </c>
      <c r="V875" s="7" t="s">
        <v>919</v>
      </c>
      <c r="W875" s="8">
        <v>16500</v>
      </c>
      <c r="X875" t="s">
        <v>5336</v>
      </c>
      <c r="Y875" t="s">
        <v>5337</v>
      </c>
      <c r="Z875" s="8">
        <v>88046</v>
      </c>
      <c r="AA875" s="9">
        <v>8.01</v>
      </c>
      <c r="AB875" s="8">
        <v>20038.240000000002</v>
      </c>
      <c r="AD875" s="10">
        <v>4413358</v>
      </c>
      <c r="AE875" s="11">
        <v>44563</v>
      </c>
      <c r="AF875" s="8">
        <v>76241</v>
      </c>
      <c r="AG875" s="8">
        <v>4695</v>
      </c>
      <c r="AH875" s="12">
        <v>0.28454545454545455</v>
      </c>
      <c r="AI875" s="8">
        <v>586.14232209737827</v>
      </c>
      <c r="AJ875" s="11">
        <v>46811.142322106483</v>
      </c>
      <c r="AK875" s="11">
        <v>48220</v>
      </c>
      <c r="AL875" s="10">
        <v>-1409</v>
      </c>
      <c r="AM875">
        <v>104025.95</v>
      </c>
      <c r="AN875">
        <v>1.6839363636363636</v>
      </c>
      <c r="AO875" s="40" t="str">
        <f>E875&amp;F875&amp;U875</f>
        <v>3TZDRIVRR</v>
      </c>
      <c r="AP875" s="40" t="str">
        <f>_xlfn.XLOOKUP(AO875,CrossRef!N:N,CrossRef!A:A,"NOT FOUND",0)</f>
        <v>3TZ3108RE</v>
      </c>
      <c r="AQ875" s="40" t="str">
        <f>IFERROR(_xlfn.XLOOKUP(AO875,CrossRef!$N:$N,CrossRef!$E:$E,"Not Found"),"-")</f>
        <v>994D</v>
      </c>
      <c r="AR875" s="40" t="str">
        <f>IFERROR(_xlfn.XLOOKUP(AO875,CrossRef!$N:$N,CrossRef!$G:$G,"Not Found"),"-")</f>
        <v>3108 - PUMP DRIVE GRP</v>
      </c>
      <c r="AS875" s="40" t="str">
        <f>IFERROR(_xlfn.XLOOKUP(AO875,CrossRef!$N:$N,CrossRef!$H:$H,"Not Found"),"-")</f>
        <v>RE - REAR</v>
      </c>
    </row>
    <row r="876" spans="1:45" hidden="1" x14ac:dyDescent="0.3">
      <c r="A876" s="38" t="str">
        <f>E876&amp;F876&amp;U876</f>
        <v>APXDRIV-DIFF</v>
      </c>
      <c r="B876" s="38" t="str">
        <f>I876&amp;D876&amp;C876</f>
        <v>TD6106325800</v>
      </c>
      <c r="C876" s="38" t="str">
        <f>_xlfn.XLOOKUP(A876,CrossRef!N:N,CrossRef!D:D,"",0)</f>
        <v>00</v>
      </c>
      <c r="D876" s="38" t="str">
        <f>_xlfn.XLOOKUP(A876,CrossRef!N:N,CrossRef!C:C,"",0)</f>
        <v>3258</v>
      </c>
      <c r="E876" s="38" t="str">
        <f>LEFT(M876,3)</f>
        <v>APX</v>
      </c>
      <c r="F876" s="38" t="str">
        <f>_xlfn.TEXTAFTER(J876,"-")</f>
        <v>DRIV-DIFF</v>
      </c>
      <c r="G876" t="s">
        <v>2648</v>
      </c>
      <c r="H876" t="s">
        <v>2649</v>
      </c>
      <c r="I876" t="s">
        <v>5338</v>
      </c>
      <c r="J876" s="7" t="s">
        <v>1574</v>
      </c>
      <c r="K876" t="s">
        <v>2638</v>
      </c>
      <c r="L876" t="s">
        <v>177</v>
      </c>
      <c r="M876" t="s">
        <v>5339</v>
      </c>
      <c r="N876" t="s">
        <v>2652</v>
      </c>
      <c r="O876" t="s">
        <v>2653</v>
      </c>
      <c r="P876" t="s">
        <v>2642</v>
      </c>
      <c r="Q876" t="s">
        <v>2640</v>
      </c>
      <c r="R876" t="s">
        <v>5340</v>
      </c>
      <c r="S876" t="s">
        <v>2655</v>
      </c>
      <c r="T876" t="s">
        <v>2656</v>
      </c>
      <c r="U876" t="s">
        <v>2657</v>
      </c>
      <c r="V876" s="7" t="s">
        <v>464</v>
      </c>
      <c r="W876" s="8">
        <v>18000</v>
      </c>
      <c r="X876" t="s">
        <v>5341</v>
      </c>
      <c r="Y876" t="s">
        <v>2659</v>
      </c>
      <c r="Z876" s="8">
        <v>73575.570000000007</v>
      </c>
      <c r="AA876" s="9">
        <v>0.04</v>
      </c>
      <c r="AB876" s="8">
        <v>64396.82</v>
      </c>
      <c r="AD876" s="10">
        <v>4261694</v>
      </c>
      <c r="AE876" s="11">
        <v>45066</v>
      </c>
      <c r="AF876" s="8">
        <v>60274</v>
      </c>
      <c r="AG876" s="8">
        <v>4698.429999999993</v>
      </c>
      <c r="AH876" s="12">
        <v>0.2610238888888885</v>
      </c>
      <c r="AI876" s="8">
        <v>117460.74999999983</v>
      </c>
      <c r="AJ876" s="11"/>
      <c r="AK876" s="11">
        <v>48914</v>
      </c>
      <c r="AL876" s="10"/>
      <c r="AM876">
        <v>73683.13</v>
      </c>
      <c r="AN876">
        <v>0.7449516666666669</v>
      </c>
      <c r="AO876" s="40" t="str">
        <f>E876&amp;F876&amp;U876</f>
        <v>APXDRIV-DIFF</v>
      </c>
      <c r="AP876" s="40" t="str">
        <f>_xlfn.XLOOKUP(AO876,CrossRef!N:N,CrossRef!A:A,"NOT FOUND",0)</f>
        <v>APX325800</v>
      </c>
      <c r="AQ876" s="40" t="str">
        <f>IFERROR(_xlfn.XLOOKUP(AO876,CrossRef!$N:$N,CrossRef!$E:$E,"Not Found"),"-")</f>
        <v>785C</v>
      </c>
      <c r="AR876" s="40" t="str">
        <f>IFERROR(_xlfn.XLOOKUP(AO876,CrossRef!$N:$N,CrossRef!$G:$G,"Not Found"),"-")</f>
        <v>3258 - DIFFERENTIAL</v>
      </c>
      <c r="AS876" s="40" t="str">
        <f>IFERROR(_xlfn.XLOOKUP(AO876,CrossRef!$N:$N,CrossRef!$H:$H,"Not Found"),"-")</f>
        <v>00 - (NONE)</v>
      </c>
    </row>
    <row r="877" spans="1:45" hidden="1" x14ac:dyDescent="0.3">
      <c r="A877" s="38" t="str">
        <f>E877&amp;F877&amp;U877</f>
        <v>E9YBKSYRHF</v>
      </c>
      <c r="B877" s="38" t="str">
        <f>I877&amp;D877&amp;C877</f>
        <v>GD14084006RF</v>
      </c>
      <c r="C877" s="38" t="str">
        <f>_xlfn.XLOOKUP(A877,CrossRef!N:N,CrossRef!D:D,"",0)</f>
        <v>RF</v>
      </c>
      <c r="D877" s="38" t="str">
        <f>_xlfn.XLOOKUP(A877,CrossRef!N:N,CrossRef!C:C,"",0)</f>
        <v>4006</v>
      </c>
      <c r="E877" s="38" t="str">
        <f>LEFT(M877,3)</f>
        <v>E9Y</v>
      </c>
      <c r="F877" s="38" t="str">
        <f>_xlfn.TEXTAFTER(J877,"-")</f>
        <v>BKSY</v>
      </c>
      <c r="G877" t="s">
        <v>2635</v>
      </c>
      <c r="H877" t="s">
        <v>2636</v>
      </c>
      <c r="I877" t="s">
        <v>3353</v>
      </c>
      <c r="J877" s="7" t="s">
        <v>898</v>
      </c>
      <c r="K877" t="s">
        <v>2638</v>
      </c>
      <c r="L877" t="s">
        <v>95</v>
      </c>
      <c r="M877" t="s">
        <v>3354</v>
      </c>
      <c r="N877" t="s">
        <v>2640</v>
      </c>
      <c r="O877" t="s">
        <v>2653</v>
      </c>
      <c r="P877" t="s">
        <v>2642</v>
      </c>
      <c r="Q877" t="s">
        <v>2640</v>
      </c>
      <c r="R877" t="s">
        <v>5342</v>
      </c>
      <c r="S877" t="s">
        <v>2671</v>
      </c>
      <c r="T877" t="s">
        <v>2706</v>
      </c>
      <c r="U877" t="s">
        <v>488</v>
      </c>
      <c r="V877" s="7" t="s">
        <v>881</v>
      </c>
      <c r="W877" s="8">
        <v>12000</v>
      </c>
      <c r="X877" t="s">
        <v>5343</v>
      </c>
      <c r="Y877" t="s">
        <v>5344</v>
      </c>
      <c r="Z877" s="8">
        <v>25296</v>
      </c>
      <c r="AA877" s="9">
        <v>9.39</v>
      </c>
      <c r="AB877" s="8">
        <v>35457.449999999997</v>
      </c>
      <c r="AD877" s="10">
        <v>4521921</v>
      </c>
      <c r="AE877" s="11">
        <v>45388</v>
      </c>
      <c r="AF877" s="8">
        <v>18017</v>
      </c>
      <c r="AG877" s="8">
        <v>4721</v>
      </c>
      <c r="AH877" s="12">
        <v>0.39341666666666669</v>
      </c>
      <c r="AI877" s="8">
        <v>502.76890308839188</v>
      </c>
      <c r="AJ877" s="11">
        <v>46727.768903090277</v>
      </c>
      <c r="AK877" s="11">
        <v>47903</v>
      </c>
      <c r="AL877" s="10">
        <v>-1176</v>
      </c>
      <c r="AM877">
        <v>41052.42</v>
      </c>
      <c r="AN877">
        <v>1.9196183333333332</v>
      </c>
      <c r="AO877" s="40" t="str">
        <f>E877&amp;F877&amp;U877</f>
        <v>E9YBKSYRHF</v>
      </c>
      <c r="AP877" s="40" t="str">
        <f>_xlfn.XLOOKUP(AO877,CrossRef!N:N,CrossRef!A:A,"NOT FOUND",0)</f>
        <v>E9Y4006RF</v>
      </c>
      <c r="AQ877" s="40" t="str">
        <f>IFERROR(_xlfn.XLOOKUP(AO877,CrossRef!$N:$N,CrossRef!$E:$E,"Not Found"),"-")</f>
        <v>16M3</v>
      </c>
      <c r="AR877" s="40" t="str">
        <f>IFERROR(_xlfn.XLOOKUP(AO877,CrossRef!$N:$N,CrossRef!$G:$G,"Not Found"),"-")</f>
        <v>4006 - WHEEL &amp; BRAKE ASSEMBLY</v>
      </c>
      <c r="AS877" s="40" t="str">
        <f>IFERROR(_xlfn.XLOOKUP(AO877,CrossRef!$N:$N,CrossRef!$H:$H,"Not Found"),"-")</f>
        <v>RF - RIGHT FRONT</v>
      </c>
    </row>
    <row r="878" spans="1:45" hidden="1" x14ac:dyDescent="0.3">
      <c r="A878" s="38" t="str">
        <f>E878&amp;F878&amp;U878</f>
        <v>ELZHYSY-CYHY-CYBLLH</v>
      </c>
      <c r="B878" s="38" t="str">
        <f>I878&amp;D878&amp;C878</f>
        <v>EX71285456LT</v>
      </c>
      <c r="C878" s="38" t="str">
        <f>_xlfn.XLOOKUP(A878,CrossRef!N:N,CrossRef!D:D,"",0)</f>
        <v>LT</v>
      </c>
      <c r="D878" s="38" t="str">
        <f>_xlfn.XLOOKUP(A878,CrossRef!N:N,CrossRef!C:C,"",0)</f>
        <v>5456</v>
      </c>
      <c r="E878" s="38" t="str">
        <f>LEFT(M878,3)</f>
        <v>ELZ</v>
      </c>
      <c r="F878" s="38" t="str">
        <f>_xlfn.TEXTAFTER(J878,"-")</f>
        <v>HYSY-CYHY-CYBL</v>
      </c>
      <c r="G878" t="s">
        <v>2725</v>
      </c>
      <c r="H878" t="s">
        <v>2726</v>
      </c>
      <c r="I878" t="s">
        <v>2936</v>
      </c>
      <c r="J878" s="7" t="s">
        <v>1575</v>
      </c>
      <c r="K878" t="s">
        <v>2638</v>
      </c>
      <c r="L878" t="s">
        <v>2728</v>
      </c>
      <c r="M878" t="s">
        <v>2937</v>
      </c>
      <c r="N878" t="s">
        <v>2640</v>
      </c>
      <c r="O878" t="s">
        <v>2803</v>
      </c>
      <c r="P878" t="s">
        <v>2642</v>
      </c>
      <c r="Q878" t="s">
        <v>2640</v>
      </c>
      <c r="R878" t="s">
        <v>5345</v>
      </c>
      <c r="S878" t="s">
        <v>2644</v>
      </c>
      <c r="T878" t="s">
        <v>2939</v>
      </c>
      <c r="U878" t="s">
        <v>59</v>
      </c>
      <c r="V878" s="7" t="s">
        <v>1508</v>
      </c>
      <c r="W878" s="8">
        <v>12000</v>
      </c>
      <c r="X878" t="s">
        <v>5346</v>
      </c>
      <c r="Y878" t="s">
        <v>2941</v>
      </c>
      <c r="Z878" s="8">
        <v>22566.400000000001</v>
      </c>
      <c r="AA878" s="9">
        <v>14.49</v>
      </c>
      <c r="AB878" s="8">
        <v>96075.11</v>
      </c>
      <c r="AD878" s="10">
        <v>4445347</v>
      </c>
      <c r="AE878" s="11">
        <v>45677</v>
      </c>
      <c r="AF878" s="8">
        <v>15352.13</v>
      </c>
      <c r="AG878" s="8">
        <v>4785.7299999999959</v>
      </c>
      <c r="AH878" s="12">
        <v>0.398810833333333</v>
      </c>
      <c r="AI878" s="8">
        <v>330.27812284333993</v>
      </c>
      <c r="AJ878" s="11">
        <v>46555.278122835647</v>
      </c>
      <c r="AK878" s="11">
        <v>47280</v>
      </c>
      <c r="AL878" s="10">
        <v>-725</v>
      </c>
      <c r="AM878">
        <v>37853.350000000006</v>
      </c>
      <c r="AN878">
        <v>1.8751016666666673</v>
      </c>
      <c r="AO878" s="40" t="str">
        <f>E878&amp;F878&amp;U878</f>
        <v>ELZHYSY-CYHY-CYBLLH</v>
      </c>
      <c r="AP878" s="40" t="str">
        <f>_xlfn.XLOOKUP(AO878,CrossRef!N:N,CrossRef!A:A,"NOT FOUND",0)</f>
        <v>ELZ5456LT</v>
      </c>
      <c r="AQ878" s="40">
        <f>IFERROR(_xlfn.XLOOKUP(AO878,CrossRef!$N:$N,CrossRef!$E:$E,"Not Found"),"-")</f>
        <v>6040</v>
      </c>
      <c r="AR878" s="40" t="str">
        <f>IFERROR(_xlfn.XLOOKUP(AO878,CrossRef!$N:$N,CrossRef!$G:$G,"Not Found"),"-")</f>
        <v>5456 - BOOM CYLINDER</v>
      </c>
      <c r="AS878" s="40" t="str">
        <f>IFERROR(_xlfn.XLOOKUP(AO878,CrossRef!$N:$N,CrossRef!$H:$H,"Not Found"),"-")</f>
        <v>LT - LEFT</v>
      </c>
    </row>
    <row r="879" spans="1:45" hidden="1" x14ac:dyDescent="0.3">
      <c r="A879" s="38" t="str">
        <f>E879&amp;F879&amp;U879</f>
        <v>HCMHYSY-CYHY-SICRRH</v>
      </c>
      <c r="B879" s="38" t="str">
        <f>I879&amp;D879&amp;C879</f>
        <v>EX7113</v>
      </c>
      <c r="C879" s="38" t="str">
        <f>_xlfn.XLOOKUP(A879,CrossRef!N:N,CrossRef!D:D,"",0)</f>
        <v/>
      </c>
      <c r="D879" s="38" t="str">
        <f>_xlfn.XLOOKUP(A879,CrossRef!N:N,CrossRef!C:C,"",0)</f>
        <v/>
      </c>
      <c r="E879" s="38" t="str">
        <f>LEFT(M879,3)</f>
        <v>HCM</v>
      </c>
      <c r="F879" s="38" t="str">
        <f>_xlfn.TEXTAFTER(J879,"-")</f>
        <v>HYSY-CYHY-SICR</v>
      </c>
      <c r="G879" t="s">
        <v>2648</v>
      </c>
      <c r="H879" t="s">
        <v>2649</v>
      </c>
      <c r="I879" t="s">
        <v>3463</v>
      </c>
      <c r="J879" s="7" t="s">
        <v>1576</v>
      </c>
      <c r="K879" t="s">
        <v>2668</v>
      </c>
      <c r="L879" t="s">
        <v>415</v>
      </c>
      <c r="M879" t="s">
        <v>3465</v>
      </c>
      <c r="N879" t="s">
        <v>2640</v>
      </c>
      <c r="O879" t="s">
        <v>2803</v>
      </c>
      <c r="P879" t="s">
        <v>2642</v>
      </c>
      <c r="Q879" t="s">
        <v>2640</v>
      </c>
      <c r="R879" t="s">
        <v>5347</v>
      </c>
      <c r="S879" t="s">
        <v>2644</v>
      </c>
      <c r="T879" t="s">
        <v>2945</v>
      </c>
      <c r="U879" t="s">
        <v>63</v>
      </c>
      <c r="V879" s="7" t="s">
        <v>704</v>
      </c>
      <c r="W879" s="8">
        <v>10000</v>
      </c>
      <c r="X879" t="s">
        <v>5348</v>
      </c>
      <c r="Y879" t="s">
        <v>4760</v>
      </c>
      <c r="Z879" s="8">
        <v>36071.949999999997</v>
      </c>
      <c r="AA879" s="9">
        <v>13.94</v>
      </c>
      <c r="AB879" s="8">
        <v>61645.99</v>
      </c>
      <c r="AD879" s="10">
        <v>4718972</v>
      </c>
      <c r="AE879" s="11">
        <v>45831</v>
      </c>
      <c r="AF879" s="8">
        <v>30869.5</v>
      </c>
      <c r="AG879" s="8">
        <v>4797.5500000000029</v>
      </c>
      <c r="AH879" s="12">
        <v>0.47975500000000026</v>
      </c>
      <c r="AI879" s="8">
        <v>344.1571018651365</v>
      </c>
      <c r="AJ879" s="11">
        <v>46569.157101851852</v>
      </c>
      <c r="AK879" s="11">
        <v>47124</v>
      </c>
      <c r="AL879" s="10">
        <v>-555</v>
      </c>
      <c r="AM879">
        <v>48604.009999999995</v>
      </c>
      <c r="AN879">
        <v>1.7734509999999994</v>
      </c>
      <c r="AO879" s="40" t="str">
        <f>E879&amp;F879&amp;U879</f>
        <v>HCMHYSY-CYHY-SICRRH</v>
      </c>
      <c r="AP879" s="40" t="str">
        <f>_xlfn.XLOOKUP(AO879,CrossRef!N:N,CrossRef!A:A,"NOT FOUND",0)</f>
        <v>NOT FOUND</v>
      </c>
      <c r="AQ879" s="40" t="str">
        <f>IFERROR(_xlfn.XLOOKUP(AO879,CrossRef!$N:$N,CrossRef!$E:$E,"Not Found"),"-")</f>
        <v>Not Found</v>
      </c>
      <c r="AR879" s="40" t="str">
        <f>IFERROR(_xlfn.XLOOKUP(AO879,CrossRef!$N:$N,CrossRef!$G:$G,"Not Found"),"-")</f>
        <v>Not Found</v>
      </c>
      <c r="AS879" s="40" t="str">
        <f>IFERROR(_xlfn.XLOOKUP(AO879,CrossRef!$N:$N,CrossRef!$H:$H,"Not Found"),"-")</f>
        <v>Not Found</v>
      </c>
    </row>
    <row r="880" spans="1:45" hidden="1" x14ac:dyDescent="0.3">
      <c r="A880" s="38" t="str">
        <f>E880&amp;F880&amp;U880</f>
        <v>HCMBCKT</v>
      </c>
      <c r="B880" s="38" t="str">
        <f>I880&amp;D880&amp;C880</f>
        <v>EX7170</v>
      </c>
      <c r="C880" s="38" t="str">
        <f>_xlfn.XLOOKUP(A880,CrossRef!N:N,CrossRef!D:D,"",0)</f>
        <v/>
      </c>
      <c r="D880" s="38" t="str">
        <f>_xlfn.XLOOKUP(A880,CrossRef!N:N,CrossRef!C:C,"",0)</f>
        <v/>
      </c>
      <c r="E880" s="38" t="str">
        <f>LEFT(M880,3)</f>
        <v>HCM</v>
      </c>
      <c r="F880" s="38" t="str">
        <f>_xlfn.TEXTAFTER(J880,"-")</f>
        <v>BCKT</v>
      </c>
      <c r="G880" t="s">
        <v>2648</v>
      </c>
      <c r="H880" t="s">
        <v>2649</v>
      </c>
      <c r="I880" t="s">
        <v>3079</v>
      </c>
      <c r="J880" s="7" t="s">
        <v>1577</v>
      </c>
      <c r="K880" t="s">
        <v>2668</v>
      </c>
      <c r="L880" t="s">
        <v>3052</v>
      </c>
      <c r="M880" t="s">
        <v>3080</v>
      </c>
      <c r="N880" t="s">
        <v>2640</v>
      </c>
      <c r="O880" t="s">
        <v>3054</v>
      </c>
      <c r="P880" t="s">
        <v>2642</v>
      </c>
      <c r="Q880" t="s">
        <v>2640</v>
      </c>
      <c r="R880" t="s">
        <v>5349</v>
      </c>
      <c r="S880" t="s">
        <v>2671</v>
      </c>
      <c r="T880" t="s">
        <v>2672</v>
      </c>
      <c r="U880" t="s">
        <v>2657</v>
      </c>
      <c r="V880" s="7" t="s">
        <v>1102</v>
      </c>
      <c r="W880" s="8">
        <v>5000</v>
      </c>
      <c r="X880" t="s">
        <v>5350</v>
      </c>
      <c r="Y880" t="s">
        <v>3871</v>
      </c>
      <c r="Z880" s="8">
        <v>15935.31</v>
      </c>
      <c r="AA880" s="9">
        <v>14.58</v>
      </c>
      <c r="AB880" s="8">
        <v>247510</v>
      </c>
      <c r="AD880" s="10">
        <v>4813370</v>
      </c>
      <c r="AE880" s="11">
        <v>46214</v>
      </c>
      <c r="AF880" s="8">
        <v>15733.91</v>
      </c>
      <c r="AG880" s="8">
        <v>4798.6000000000004</v>
      </c>
      <c r="AH880" s="12">
        <v>0.95972000000000002</v>
      </c>
      <c r="AI880" s="8">
        <v>329.122085048011</v>
      </c>
      <c r="AJ880" s="11">
        <v>46554.122085034724</v>
      </c>
      <c r="AK880" s="11">
        <v>47124</v>
      </c>
      <c r="AL880" s="10">
        <v>-570</v>
      </c>
      <c r="AM880">
        <v>29042.73</v>
      </c>
      <c r="AN880">
        <v>2.6617639999999998</v>
      </c>
      <c r="AO880" s="40" t="str">
        <f>E880&amp;F880&amp;U880</f>
        <v>HCMBCKT</v>
      </c>
      <c r="AP880" s="40" t="str">
        <f>_xlfn.XLOOKUP(AO880,CrossRef!N:N,CrossRef!A:A,"NOT FOUND",0)</f>
        <v>NOT FOUND</v>
      </c>
      <c r="AQ880" s="40" t="str">
        <f>IFERROR(_xlfn.XLOOKUP(AO880,CrossRef!$N:$N,CrossRef!$E:$E,"Not Found"),"-")</f>
        <v>Not Found</v>
      </c>
      <c r="AR880" s="40" t="str">
        <f>IFERROR(_xlfn.XLOOKUP(AO880,CrossRef!$N:$N,CrossRef!$G:$G,"Not Found"),"-")</f>
        <v>Not Found</v>
      </c>
      <c r="AS880" s="40" t="str">
        <f>IFERROR(_xlfn.XLOOKUP(AO880,CrossRef!$N:$N,CrossRef!$H:$H,"Not Found"),"-")</f>
        <v>Not Found</v>
      </c>
    </row>
    <row r="881" spans="1:45" hidden="1" x14ac:dyDescent="0.3">
      <c r="A881" s="38" t="str">
        <f>E881&amp;F881&amp;U881</f>
        <v>HCMHYSY-CYHYLH</v>
      </c>
      <c r="B881" s="38" t="str">
        <f>I881&amp;D881&amp;C881</f>
        <v>EX71725456LT</v>
      </c>
      <c r="C881" s="38" t="str">
        <f>_xlfn.XLOOKUP(A881,CrossRef!N:N,CrossRef!D:D,"",0)</f>
        <v>LT</v>
      </c>
      <c r="D881" s="38" t="str">
        <f>_xlfn.XLOOKUP(A881,CrossRef!N:N,CrossRef!C:C,"",0)</f>
        <v>5456</v>
      </c>
      <c r="E881" s="38" t="str">
        <f>LEFT(M881,3)</f>
        <v>HCM</v>
      </c>
      <c r="F881" s="38" t="str">
        <f>_xlfn.TEXTAFTER(J881,"-")</f>
        <v>HYSY-CYHY</v>
      </c>
      <c r="G881" t="s">
        <v>2648</v>
      </c>
      <c r="H881" t="s">
        <v>2649</v>
      </c>
      <c r="I881" t="s">
        <v>3065</v>
      </c>
      <c r="J881" s="7" t="s">
        <v>1114</v>
      </c>
      <c r="K881" t="s">
        <v>2668</v>
      </c>
      <c r="L881" t="s">
        <v>2959</v>
      </c>
      <c r="M881" t="s">
        <v>3066</v>
      </c>
      <c r="N881" t="s">
        <v>2640</v>
      </c>
      <c r="O881" t="s">
        <v>3054</v>
      </c>
      <c r="P881" t="s">
        <v>2642</v>
      </c>
      <c r="Q881" t="s">
        <v>2640</v>
      </c>
      <c r="R881" t="s">
        <v>5351</v>
      </c>
      <c r="S881" t="s">
        <v>2644</v>
      </c>
      <c r="T881" t="s">
        <v>2945</v>
      </c>
      <c r="U881" t="s">
        <v>59</v>
      </c>
      <c r="V881" s="7" t="s">
        <v>706</v>
      </c>
      <c r="W881" s="8">
        <v>10000</v>
      </c>
      <c r="X881" t="s">
        <v>5352</v>
      </c>
      <c r="Y881" t="s">
        <v>5353</v>
      </c>
      <c r="Z881" s="8">
        <v>16387.599999999999</v>
      </c>
      <c r="AA881" s="9">
        <v>15.16</v>
      </c>
      <c r="AB881" s="8">
        <v>62776.94</v>
      </c>
      <c r="AD881" s="10">
        <v>4648608</v>
      </c>
      <c r="AE881" s="11">
        <v>45861</v>
      </c>
      <c r="AF881" s="8">
        <v>11188.8</v>
      </c>
      <c r="AG881" s="8">
        <v>4801.2000000000007</v>
      </c>
      <c r="AH881" s="12">
        <v>0.48012000000000005</v>
      </c>
      <c r="AI881" s="8">
        <v>316.70184696569925</v>
      </c>
      <c r="AJ881" s="11">
        <v>46541.701846956021</v>
      </c>
      <c r="AK881" s="11">
        <v>47032</v>
      </c>
      <c r="AL881" s="10">
        <v>-491</v>
      </c>
      <c r="AM881">
        <v>28621.72</v>
      </c>
      <c r="AN881">
        <v>1.7432920000000003</v>
      </c>
      <c r="AO881" s="40" t="str">
        <f>E881&amp;F881&amp;U881</f>
        <v>HCMHYSY-CYHYLH</v>
      </c>
      <c r="AP881" s="40" t="str">
        <f>_xlfn.XLOOKUP(AO881,CrossRef!N:N,CrossRef!A:A,"NOT FOUND",0)</f>
        <v>HCM5456LT</v>
      </c>
      <c r="AQ881" s="40" t="str">
        <f>IFERROR(_xlfn.XLOOKUP(AO881,CrossRef!$N:$N,CrossRef!$E:$E,"Not Found"),"-")</f>
        <v>EX2500</v>
      </c>
      <c r="AR881" s="40" t="str">
        <f>IFERROR(_xlfn.XLOOKUP(AO881,CrossRef!$N:$N,CrossRef!$G:$G,"Not Found"),"-")</f>
        <v>5456 - BOOM CYLINDER</v>
      </c>
      <c r="AS881" s="40" t="str">
        <f>IFERROR(_xlfn.XLOOKUP(AO881,CrossRef!$N:$N,CrossRef!$H:$H,"Not Found"),"-")</f>
        <v>LT - LEFT</v>
      </c>
    </row>
    <row r="882" spans="1:45" hidden="1" x14ac:dyDescent="0.3">
      <c r="A882" s="38" t="str">
        <f>E882&amp;F882&amp;U882</f>
        <v>340HYSY-CYHY-CYSRRH</v>
      </c>
      <c r="B882" s="38" t="str">
        <f>I882&amp;D882&amp;C882</f>
        <v>QEX011</v>
      </c>
      <c r="C882" s="38" t="str">
        <f>_xlfn.XLOOKUP(A882,CrossRef!N:N,CrossRef!D:D,"",0)</f>
        <v/>
      </c>
      <c r="D882" s="38" t="str">
        <f>_xlfn.XLOOKUP(A882,CrossRef!N:N,CrossRef!C:C,"",0)</f>
        <v/>
      </c>
      <c r="E882" s="38" t="str">
        <f>LEFT(M882,3)</f>
        <v>340</v>
      </c>
      <c r="F882" s="38" t="str">
        <f>_xlfn.TEXTAFTER(J882,"-")</f>
        <v>HYSY-CYHY-CYSR</v>
      </c>
      <c r="G882" t="s">
        <v>2635</v>
      </c>
      <c r="H882" t="s">
        <v>2636</v>
      </c>
      <c r="I882" t="s">
        <v>2838</v>
      </c>
      <c r="J882" s="7" t="s">
        <v>1578</v>
      </c>
      <c r="K882" t="s">
        <v>2638</v>
      </c>
      <c r="L882" t="s">
        <v>2755</v>
      </c>
      <c r="M882" t="s">
        <v>2839</v>
      </c>
      <c r="N882" t="s">
        <v>2640</v>
      </c>
      <c r="O882" t="s">
        <v>2641</v>
      </c>
      <c r="P882" t="s">
        <v>2642</v>
      </c>
      <c r="Q882" t="s">
        <v>2640</v>
      </c>
      <c r="R882" t="s">
        <v>5354</v>
      </c>
      <c r="S882" t="s">
        <v>2644</v>
      </c>
      <c r="T882" t="s">
        <v>2945</v>
      </c>
      <c r="U882" t="s">
        <v>63</v>
      </c>
      <c r="V882" s="7" t="s">
        <v>722</v>
      </c>
      <c r="W882" s="8">
        <v>13200</v>
      </c>
      <c r="X882" t="s">
        <v>5355</v>
      </c>
      <c r="Y882" t="s">
        <v>4770</v>
      </c>
      <c r="Z882" s="8">
        <v>69943.199999999997</v>
      </c>
      <c r="AA882" s="9">
        <v>13.19</v>
      </c>
      <c r="AB882" s="8">
        <v>99120.03</v>
      </c>
      <c r="AD882" s="10">
        <v>5002387</v>
      </c>
      <c r="AE882" s="11">
        <v>45583</v>
      </c>
      <c r="AF882" s="8">
        <v>61546</v>
      </c>
      <c r="AG882" s="8">
        <v>4802.8000000000029</v>
      </c>
      <c r="AH882" s="12">
        <v>0.36384848484848509</v>
      </c>
      <c r="AI882" s="8">
        <v>364.12433661865072</v>
      </c>
      <c r="AJ882" s="11">
        <v>46589.124336608795</v>
      </c>
      <c r="AK882" s="11">
        <v>46591</v>
      </c>
      <c r="AL882" s="10">
        <v>-2</v>
      </c>
      <c r="AM882">
        <v>74770.739999999991</v>
      </c>
      <c r="AO882" s="40" t="str">
        <f>E882&amp;F882&amp;U882</f>
        <v>340HYSY-CYHY-CYSRRH</v>
      </c>
      <c r="AP882" s="40" t="str">
        <f>_xlfn.XLOOKUP(AO882,CrossRef!N:N,CrossRef!A:A,"NOT FOUND",0)</f>
        <v>NOT FOUND</v>
      </c>
      <c r="AQ882" s="40" t="str">
        <f>IFERROR(_xlfn.XLOOKUP(AO882,CrossRef!$N:$N,CrossRef!$E:$E,"Not Found"),"-")</f>
        <v>Not Found</v>
      </c>
      <c r="AR882" s="40" t="str">
        <f>IFERROR(_xlfn.XLOOKUP(AO882,CrossRef!$N:$N,CrossRef!$G:$G,"Not Found"),"-")</f>
        <v>Not Found</v>
      </c>
      <c r="AS882" s="40" t="str">
        <f>IFERROR(_xlfn.XLOOKUP(AO882,CrossRef!$N:$N,CrossRef!$H:$H,"Not Found"),"-")</f>
        <v>Not Found</v>
      </c>
    </row>
    <row r="883" spans="1:45" hidden="1" x14ac:dyDescent="0.3">
      <c r="A883" s="38" t="str">
        <f>E883&amp;F883&amp;U883</f>
        <v>3TZDRIV-DIFFRR</v>
      </c>
      <c r="B883" s="38" t="str">
        <f>I883&amp;D883&amp;C883</f>
        <v>QLO063258RE</v>
      </c>
      <c r="C883" s="38" t="str">
        <f>_xlfn.XLOOKUP(A883,CrossRef!N:N,CrossRef!D:D,"",0)</f>
        <v>RE</v>
      </c>
      <c r="D883" s="38" t="str">
        <f>_xlfn.XLOOKUP(A883,CrossRef!N:N,CrossRef!C:C,"",0)</f>
        <v>3258</v>
      </c>
      <c r="E883" s="38" t="str">
        <f>LEFT(M883,3)</f>
        <v>3TZ</v>
      </c>
      <c r="F883" s="38" t="str">
        <f>_xlfn.TEXTAFTER(J883,"-")</f>
        <v>DRIV-DIFF</v>
      </c>
      <c r="G883" t="s">
        <v>2635</v>
      </c>
      <c r="H883" t="s">
        <v>2636</v>
      </c>
      <c r="I883" t="s">
        <v>2660</v>
      </c>
      <c r="J883" s="7" t="s">
        <v>455</v>
      </c>
      <c r="K883" t="s">
        <v>2638</v>
      </c>
      <c r="L883" t="s">
        <v>141</v>
      </c>
      <c r="M883" t="s">
        <v>2661</v>
      </c>
      <c r="N883" t="s">
        <v>2640</v>
      </c>
      <c r="O883" t="s">
        <v>2641</v>
      </c>
      <c r="P883" t="s">
        <v>2642</v>
      </c>
      <c r="Q883" t="s">
        <v>2662</v>
      </c>
      <c r="R883" t="s">
        <v>5356</v>
      </c>
      <c r="S883" t="s">
        <v>2655</v>
      </c>
      <c r="T883" t="s">
        <v>2656</v>
      </c>
      <c r="U883" t="s">
        <v>230</v>
      </c>
      <c r="V883" s="7" t="s">
        <v>453</v>
      </c>
      <c r="W883" s="8">
        <v>16500</v>
      </c>
      <c r="X883" t="s">
        <v>5357</v>
      </c>
      <c r="Y883" t="s">
        <v>5358</v>
      </c>
      <c r="Z883" s="8">
        <v>88046</v>
      </c>
      <c r="AA883" s="9">
        <v>8.01</v>
      </c>
      <c r="AB883" s="8">
        <v>110277.03</v>
      </c>
      <c r="AD883" s="10">
        <v>4381640</v>
      </c>
      <c r="AE883" s="11">
        <v>44582</v>
      </c>
      <c r="AF883" s="8">
        <v>76349</v>
      </c>
      <c r="AG883" s="8">
        <v>4803</v>
      </c>
      <c r="AH883" s="12">
        <v>0.29109090909090907</v>
      </c>
      <c r="AI883" s="8">
        <v>599.62546816479403</v>
      </c>
      <c r="AJ883" s="11">
        <v>46824.625468171296</v>
      </c>
      <c r="AK883" s="11">
        <v>48630</v>
      </c>
      <c r="AL883" s="10">
        <v>-1806</v>
      </c>
      <c r="AM883">
        <v>107310.05</v>
      </c>
      <c r="AO883" s="40" t="str">
        <f>E883&amp;F883&amp;U883</f>
        <v>3TZDRIV-DIFFRR</v>
      </c>
      <c r="AP883" s="40" t="str">
        <f>_xlfn.XLOOKUP(AO883,CrossRef!N:N,CrossRef!A:A,"NOT FOUND",0)</f>
        <v>3TZ3258RE</v>
      </c>
      <c r="AQ883" s="40" t="str">
        <f>IFERROR(_xlfn.XLOOKUP(AO883,CrossRef!$N:$N,CrossRef!$E:$E,"Not Found"),"-")</f>
        <v>994D</v>
      </c>
      <c r="AR883" s="40" t="str">
        <f>IFERROR(_xlfn.XLOOKUP(AO883,CrossRef!$N:$N,CrossRef!$G:$G,"Not Found"),"-")</f>
        <v>3258 - DIFFERENTIAL</v>
      </c>
      <c r="AS883" s="40" t="str">
        <f>IFERROR(_xlfn.XLOOKUP(AO883,CrossRef!$N:$N,CrossRef!$H:$H,"Not Found"),"-")</f>
        <v>RE - REAR</v>
      </c>
    </row>
    <row r="884" spans="1:45" hidden="1" x14ac:dyDescent="0.3">
      <c r="A884" s="38" t="str">
        <f>E884&amp;F884&amp;U884</f>
        <v>SSPDRIV-WHGPLHF</v>
      </c>
      <c r="B884" s="38" t="str">
        <f>I884&amp;D884&amp;C884</f>
        <v>TD63414008LF</v>
      </c>
      <c r="C884" s="38" t="str">
        <f>_xlfn.XLOOKUP(A884,CrossRef!N:N,CrossRef!D:D,"",0)</f>
        <v>LF</v>
      </c>
      <c r="D884" s="38" t="str">
        <f>_xlfn.XLOOKUP(A884,CrossRef!N:N,CrossRef!C:C,"",0)</f>
        <v>4008</v>
      </c>
      <c r="E884" s="38" t="str">
        <f>LEFT(M884,3)</f>
        <v>SSP</v>
      </c>
      <c r="F884" s="38" t="str">
        <f>_xlfn.TEXTAFTER(J884,"-")</f>
        <v>DRIV-WHGP</v>
      </c>
      <c r="G884" t="s">
        <v>2725</v>
      </c>
      <c r="H884" t="s">
        <v>2726</v>
      </c>
      <c r="I884" t="s">
        <v>2801</v>
      </c>
      <c r="J884" s="7" t="s">
        <v>1579</v>
      </c>
      <c r="K884" t="s">
        <v>2638</v>
      </c>
      <c r="L884" t="s">
        <v>183</v>
      </c>
      <c r="M884" t="s">
        <v>2802</v>
      </c>
      <c r="N884" t="s">
        <v>2640</v>
      </c>
      <c r="O884" t="s">
        <v>2803</v>
      </c>
      <c r="P884" t="s">
        <v>2642</v>
      </c>
      <c r="Q884" t="s">
        <v>2640</v>
      </c>
      <c r="R884" t="s">
        <v>5359</v>
      </c>
      <c r="S884" t="s">
        <v>2655</v>
      </c>
      <c r="T884" t="s">
        <v>2688</v>
      </c>
      <c r="U884" t="s">
        <v>485</v>
      </c>
      <c r="V884" s="7" t="s">
        <v>945</v>
      </c>
      <c r="W884" s="8">
        <v>24000</v>
      </c>
      <c r="X884" t="s">
        <v>5360</v>
      </c>
      <c r="Y884" t="s">
        <v>5361</v>
      </c>
      <c r="Z884" s="8">
        <v>49448.06</v>
      </c>
      <c r="AA884" s="9">
        <v>14.81</v>
      </c>
      <c r="AB884" s="8">
        <v>108623.9</v>
      </c>
      <c r="AD884" s="10">
        <v>4245388</v>
      </c>
      <c r="AE884" s="11">
        <v>45093</v>
      </c>
      <c r="AF884" s="8">
        <v>30272.2</v>
      </c>
      <c r="AG884" s="8">
        <v>4824.1399999999994</v>
      </c>
      <c r="AH884" s="12">
        <v>0.2010058333333333</v>
      </c>
      <c r="AI884" s="8">
        <v>325.73531397704249</v>
      </c>
      <c r="AJ884" s="11">
        <v>46550.735313969904</v>
      </c>
      <c r="AK884" s="11">
        <v>48228</v>
      </c>
      <c r="AL884" s="10">
        <v>-1678</v>
      </c>
      <c r="AM884">
        <v>79112.489999999991</v>
      </c>
      <c r="AN884">
        <v>2.0350120833333332</v>
      </c>
      <c r="AO884" s="40" t="str">
        <f>E884&amp;F884&amp;U884</f>
        <v>SSPDRIV-WHGPLHF</v>
      </c>
      <c r="AP884" s="40" t="str">
        <f>_xlfn.XLOOKUP(AO884,CrossRef!N:N,CrossRef!A:A,"NOT FOUND",0)</f>
        <v>SSP4008LF</v>
      </c>
      <c r="AQ884" s="40" t="str">
        <f>IFERROR(_xlfn.XLOOKUP(AO884,CrossRef!$N:$N,CrossRef!$E:$E,"Not Found"),"-")</f>
        <v>793F</v>
      </c>
      <c r="AR884" s="40" t="str">
        <f>IFERROR(_xlfn.XLOOKUP(AO884,CrossRef!$N:$N,CrossRef!$G:$G,"Not Found"),"-")</f>
        <v>4008 - FINAL DRIVE, BRAKE &amp; WHEEL</v>
      </c>
      <c r="AS884" s="40" t="str">
        <f>IFERROR(_xlfn.XLOOKUP(AO884,CrossRef!$N:$N,CrossRef!$H:$H,"Not Found"),"-")</f>
        <v>LF - LEFT FRONT</v>
      </c>
    </row>
    <row r="885" spans="1:45" hidden="1" x14ac:dyDescent="0.3">
      <c r="A885" s="38" t="str">
        <f>E885&amp;F885&amp;U885</f>
        <v>HCMHYSY-CYHYRH</v>
      </c>
      <c r="B885" s="38" t="str">
        <f>I885&amp;D885&amp;C885</f>
        <v>EX7114</v>
      </c>
      <c r="C885" s="38" t="str">
        <f>_xlfn.XLOOKUP(A885,CrossRef!N:N,CrossRef!D:D,"",0)</f>
        <v/>
      </c>
      <c r="D885" s="38" t="str">
        <f>_xlfn.XLOOKUP(A885,CrossRef!N:N,CrossRef!C:C,"",0)</f>
        <v/>
      </c>
      <c r="E885" s="38" t="str">
        <f>LEFT(M885,3)</f>
        <v>HCM</v>
      </c>
      <c r="F885" s="38" t="str">
        <f>_xlfn.TEXTAFTER(J885,"-")</f>
        <v>HYSY-CYHY</v>
      </c>
      <c r="G885" t="s">
        <v>2635</v>
      </c>
      <c r="H885" t="s">
        <v>2636</v>
      </c>
      <c r="I885" t="s">
        <v>2905</v>
      </c>
      <c r="J885" s="7" t="s">
        <v>1580</v>
      </c>
      <c r="K885" t="s">
        <v>2668</v>
      </c>
      <c r="L885" t="s">
        <v>2698</v>
      </c>
      <c r="M885" t="s">
        <v>2906</v>
      </c>
      <c r="N885" t="s">
        <v>2640</v>
      </c>
      <c r="O885" t="s">
        <v>2803</v>
      </c>
      <c r="P885" t="s">
        <v>2642</v>
      </c>
      <c r="Q885" t="s">
        <v>2640</v>
      </c>
      <c r="R885" t="s">
        <v>5362</v>
      </c>
      <c r="S885" t="s">
        <v>2644</v>
      </c>
      <c r="T885" t="s">
        <v>2945</v>
      </c>
      <c r="U885" t="s">
        <v>63</v>
      </c>
      <c r="V885" s="7" t="s">
        <v>704</v>
      </c>
      <c r="W885" s="8">
        <v>10000</v>
      </c>
      <c r="X885" t="s">
        <v>5363</v>
      </c>
      <c r="Y885" t="s">
        <v>5364</v>
      </c>
      <c r="Z885" s="8">
        <v>30317</v>
      </c>
      <c r="AA885" s="9">
        <v>5.39</v>
      </c>
      <c r="AB885" s="8">
        <v>59372.41</v>
      </c>
      <c r="AD885" s="10">
        <v>4376291</v>
      </c>
      <c r="AE885" s="11">
        <v>45269</v>
      </c>
      <c r="AF885" s="8">
        <v>25142</v>
      </c>
      <c r="AG885" s="8">
        <v>4825</v>
      </c>
      <c r="AH885" s="12">
        <v>0.48249999999999998</v>
      </c>
      <c r="AI885" s="8">
        <v>895.17625231910949</v>
      </c>
      <c r="AJ885" s="11">
        <v>47120.176252314814</v>
      </c>
      <c r="AK885" s="11">
        <v>48388</v>
      </c>
      <c r="AL885" s="10">
        <v>-1268</v>
      </c>
      <c r="AM885">
        <v>41975.57</v>
      </c>
      <c r="AN885">
        <v>1.683357</v>
      </c>
      <c r="AO885" s="40" t="str">
        <f>E885&amp;F885&amp;U885</f>
        <v>HCMHYSY-CYHYRH</v>
      </c>
      <c r="AP885" s="40" t="str">
        <f>_xlfn.XLOOKUP(AO885,CrossRef!N:N,CrossRef!A:A,"NOT FOUND",0)</f>
        <v>NOT FOUND</v>
      </c>
      <c r="AQ885" s="40" t="str">
        <f>IFERROR(_xlfn.XLOOKUP(AO885,CrossRef!$N:$N,CrossRef!$E:$E,"Not Found"),"-")</f>
        <v>Not Found</v>
      </c>
      <c r="AR885" s="40" t="str">
        <f>IFERROR(_xlfn.XLOOKUP(AO885,CrossRef!$N:$N,CrossRef!$G:$G,"Not Found"),"-")</f>
        <v>Not Found</v>
      </c>
      <c r="AS885" s="40" t="str">
        <f>IFERROR(_xlfn.XLOOKUP(AO885,CrossRef!$N:$N,CrossRef!$H:$H,"Not Found"),"-")</f>
        <v>Not Found</v>
      </c>
    </row>
    <row r="886" spans="1:45" hidden="1" x14ac:dyDescent="0.3">
      <c r="A886" s="38" t="str">
        <f>E886&amp;F886&amp;U886</f>
        <v>HCMHYSY-CYHYRH</v>
      </c>
      <c r="B886" s="38" t="str">
        <f>I886&amp;D886&amp;C886</f>
        <v>EX7172</v>
      </c>
      <c r="C886" s="38" t="str">
        <f>_xlfn.XLOOKUP(A886,CrossRef!N:N,CrossRef!D:D,"",0)</f>
        <v/>
      </c>
      <c r="D886" s="38" t="str">
        <f>_xlfn.XLOOKUP(A886,CrossRef!N:N,CrossRef!C:C,"",0)</f>
        <v/>
      </c>
      <c r="E886" s="38" t="str">
        <f>LEFT(M886,3)</f>
        <v>HCM</v>
      </c>
      <c r="F886" s="38" t="str">
        <f>_xlfn.TEXTAFTER(J886,"-")</f>
        <v>HYSY-CYHY</v>
      </c>
      <c r="G886" t="s">
        <v>2648</v>
      </c>
      <c r="H886" t="s">
        <v>2649</v>
      </c>
      <c r="I886" t="s">
        <v>3065</v>
      </c>
      <c r="J886" s="7" t="s">
        <v>1114</v>
      </c>
      <c r="K886" t="s">
        <v>2668</v>
      </c>
      <c r="L886" t="s">
        <v>2959</v>
      </c>
      <c r="M886" t="s">
        <v>3066</v>
      </c>
      <c r="N886" t="s">
        <v>2640</v>
      </c>
      <c r="O886" t="s">
        <v>3054</v>
      </c>
      <c r="P886" t="s">
        <v>2642</v>
      </c>
      <c r="Q886" t="s">
        <v>2640</v>
      </c>
      <c r="R886" t="s">
        <v>5365</v>
      </c>
      <c r="S886" t="s">
        <v>2644</v>
      </c>
      <c r="T886" t="s">
        <v>2945</v>
      </c>
      <c r="U886" t="s">
        <v>63</v>
      </c>
      <c r="V886" s="7" t="s">
        <v>704</v>
      </c>
      <c r="W886" s="8">
        <v>10000</v>
      </c>
      <c r="X886" t="s">
        <v>5366</v>
      </c>
      <c r="Y886" t="s">
        <v>5353</v>
      </c>
      <c r="Z886" s="8">
        <v>16387.599999999999</v>
      </c>
      <c r="AA886" s="9">
        <v>15.16</v>
      </c>
      <c r="AB886" s="8">
        <v>62776.94</v>
      </c>
      <c r="AD886" s="10">
        <v>4648607</v>
      </c>
      <c r="AE886" s="11">
        <v>45866</v>
      </c>
      <c r="AF886" s="8">
        <v>11215.25</v>
      </c>
      <c r="AG886" s="8">
        <v>4827.6500000000015</v>
      </c>
      <c r="AH886" s="12">
        <v>0.48276500000000017</v>
      </c>
      <c r="AI886" s="8">
        <v>318.44656992084441</v>
      </c>
      <c r="AJ886" s="11">
        <v>46543.446569907406</v>
      </c>
      <c r="AK886" s="11">
        <v>47033</v>
      </c>
      <c r="AL886" s="10">
        <v>-490</v>
      </c>
      <c r="AM886">
        <v>28636.879999999997</v>
      </c>
      <c r="AN886">
        <v>1.7421629999999997</v>
      </c>
      <c r="AO886" s="40" t="str">
        <f>E886&amp;F886&amp;U886</f>
        <v>HCMHYSY-CYHYRH</v>
      </c>
      <c r="AP886" s="40" t="str">
        <f>_xlfn.XLOOKUP(AO886,CrossRef!N:N,CrossRef!A:A,"NOT FOUND",0)</f>
        <v>NOT FOUND</v>
      </c>
      <c r="AQ886" s="40" t="str">
        <f>IFERROR(_xlfn.XLOOKUP(AO886,CrossRef!$N:$N,CrossRef!$E:$E,"Not Found"),"-")</f>
        <v>Not Found</v>
      </c>
      <c r="AR886" s="40" t="str">
        <f>IFERROR(_xlfn.XLOOKUP(AO886,CrossRef!$N:$N,CrossRef!$G:$G,"Not Found"),"-")</f>
        <v>Not Found</v>
      </c>
      <c r="AS886" s="40" t="str">
        <f>IFERROR(_xlfn.XLOOKUP(AO886,CrossRef!$N:$N,CrossRef!$H:$H,"Not Found"),"-")</f>
        <v>Not Found</v>
      </c>
    </row>
    <row r="887" spans="1:45" hidden="1" x14ac:dyDescent="0.3">
      <c r="A887" s="38" t="str">
        <f>E887&amp;F887&amp;U887</f>
        <v>AMAUCRG-TCFSRH</v>
      </c>
      <c r="B887" s="38" t="str">
        <f>I887&amp;D887&amp;C887</f>
        <v>DZ8187</v>
      </c>
      <c r="C887" s="38" t="str">
        <f>_xlfn.XLOOKUP(A887,CrossRef!N:N,CrossRef!D:D,"",0)</f>
        <v/>
      </c>
      <c r="D887" s="38" t="str">
        <f>_xlfn.XLOOKUP(A887,CrossRef!N:N,CrossRef!C:C,"",0)</f>
        <v/>
      </c>
      <c r="E887" s="38" t="str">
        <f>LEFT(M887,3)</f>
        <v>AMA</v>
      </c>
      <c r="F887" s="38" t="str">
        <f>_xlfn.TEXTAFTER(J887,"-")</f>
        <v>UCRG-TCFS</v>
      </c>
      <c r="G887" t="s">
        <v>2725</v>
      </c>
      <c r="H887" t="s">
        <v>2726</v>
      </c>
      <c r="I887" t="s">
        <v>4376</v>
      </c>
      <c r="J887" s="7" t="s">
        <v>619</v>
      </c>
      <c r="K887" t="s">
        <v>2638</v>
      </c>
      <c r="L887" t="s">
        <v>216</v>
      </c>
      <c r="M887" t="s">
        <v>4377</v>
      </c>
      <c r="N887" t="s">
        <v>2640</v>
      </c>
      <c r="O887" t="s">
        <v>2803</v>
      </c>
      <c r="P887" t="s">
        <v>2642</v>
      </c>
      <c r="Q887" t="s">
        <v>2640</v>
      </c>
      <c r="R887" t="s">
        <v>5367</v>
      </c>
      <c r="S887" t="s">
        <v>2671</v>
      </c>
      <c r="T887" t="s">
        <v>2767</v>
      </c>
      <c r="U887" t="s">
        <v>63</v>
      </c>
      <c r="V887" s="7" t="s">
        <v>620</v>
      </c>
      <c r="W887" s="8">
        <v>12000</v>
      </c>
      <c r="X887" t="s">
        <v>5368</v>
      </c>
      <c r="Y887" t="s">
        <v>5369</v>
      </c>
      <c r="Z887" s="8">
        <v>21296.9</v>
      </c>
      <c r="AA887" s="9">
        <v>11.08</v>
      </c>
      <c r="AB887" s="8">
        <v>184192.64000000001</v>
      </c>
      <c r="AD887" s="10">
        <v>4436672</v>
      </c>
      <c r="AE887" s="11">
        <v>45537</v>
      </c>
      <c r="AF887" s="8">
        <v>14128.2</v>
      </c>
      <c r="AG887" s="8">
        <v>4831.2999999999993</v>
      </c>
      <c r="AH887" s="12">
        <v>0.40260833333333329</v>
      </c>
      <c r="AI887" s="8">
        <v>436.03790613718405</v>
      </c>
      <c r="AJ887" s="11">
        <v>46661.037906134261</v>
      </c>
      <c r="AK887" s="11">
        <v>47951</v>
      </c>
      <c r="AL887" s="10">
        <v>-1290</v>
      </c>
      <c r="AM887">
        <v>40420.980000000003</v>
      </c>
      <c r="AN887">
        <v>2.191065</v>
      </c>
      <c r="AO887" s="40" t="str">
        <f>E887&amp;F887&amp;U887</f>
        <v>AMAUCRG-TCFSRH</v>
      </c>
      <c r="AP887" s="40" t="str">
        <f>_xlfn.XLOOKUP(AO887,CrossRef!N:N,CrossRef!A:A,"NOT FOUND",0)</f>
        <v>NOT FOUND</v>
      </c>
      <c r="AQ887" s="40" t="str">
        <f>IFERROR(_xlfn.XLOOKUP(AO887,CrossRef!$N:$N,CrossRef!$E:$E,"Not Found"),"-")</f>
        <v>Not Found</v>
      </c>
      <c r="AR887" s="40" t="str">
        <f>IFERROR(_xlfn.XLOOKUP(AO887,CrossRef!$N:$N,CrossRef!$G:$G,"Not Found"),"-")</f>
        <v>Not Found</v>
      </c>
      <c r="AS887" s="40" t="str">
        <f>IFERROR(_xlfn.XLOOKUP(AO887,CrossRef!$N:$N,CrossRef!$H:$H,"Not Found"),"-")</f>
        <v>Not Found</v>
      </c>
    </row>
    <row r="888" spans="1:45" hidden="1" x14ac:dyDescent="0.3">
      <c r="A888" s="38" t="str">
        <f>E888&amp;F888&amp;U888</f>
        <v>AMAUCRG-TCFSLH</v>
      </c>
      <c r="B888" s="38" t="str">
        <f>I888&amp;D888&amp;C888</f>
        <v>DZ8187</v>
      </c>
      <c r="C888" s="38" t="str">
        <f>_xlfn.XLOOKUP(A888,CrossRef!N:N,CrossRef!D:D,"",0)</f>
        <v/>
      </c>
      <c r="D888" s="38" t="str">
        <f>_xlfn.XLOOKUP(A888,CrossRef!N:N,CrossRef!C:C,"",0)</f>
        <v/>
      </c>
      <c r="E888" s="38" t="str">
        <f>LEFT(M888,3)</f>
        <v>AMA</v>
      </c>
      <c r="F888" s="38" t="str">
        <f>_xlfn.TEXTAFTER(J888,"-")</f>
        <v>UCRG-TCFS</v>
      </c>
      <c r="G888" t="s">
        <v>2725</v>
      </c>
      <c r="H888" t="s">
        <v>2726</v>
      </c>
      <c r="I888" t="s">
        <v>4376</v>
      </c>
      <c r="J888" s="7" t="s">
        <v>619</v>
      </c>
      <c r="K888" t="s">
        <v>2638</v>
      </c>
      <c r="L888" t="s">
        <v>216</v>
      </c>
      <c r="M888" t="s">
        <v>4377</v>
      </c>
      <c r="N888" t="s">
        <v>2640</v>
      </c>
      <c r="O888" t="s">
        <v>2803</v>
      </c>
      <c r="P888" t="s">
        <v>2642</v>
      </c>
      <c r="Q888" t="s">
        <v>2640</v>
      </c>
      <c r="R888" t="s">
        <v>5370</v>
      </c>
      <c r="S888" t="s">
        <v>2671</v>
      </c>
      <c r="T888" t="s">
        <v>2767</v>
      </c>
      <c r="U888" t="s">
        <v>59</v>
      </c>
      <c r="V888" s="7" t="s">
        <v>621</v>
      </c>
      <c r="W888" s="8">
        <v>12000</v>
      </c>
      <c r="X888" t="s">
        <v>5371</v>
      </c>
      <c r="Y888" t="s">
        <v>5369</v>
      </c>
      <c r="Z888" s="8">
        <v>21296.9</v>
      </c>
      <c r="AA888" s="9">
        <v>11.08</v>
      </c>
      <c r="AB888" s="8">
        <v>184192.64000000001</v>
      </c>
      <c r="AD888" s="10">
        <v>4436673</v>
      </c>
      <c r="AE888" s="11">
        <v>45537</v>
      </c>
      <c r="AF888" s="8">
        <v>14128.2</v>
      </c>
      <c r="AG888" s="8">
        <v>4831.2999999999993</v>
      </c>
      <c r="AH888" s="12">
        <v>0.40260833333333329</v>
      </c>
      <c r="AI888" s="8">
        <v>436.03790613718405</v>
      </c>
      <c r="AJ888" s="11">
        <v>46661.037906134261</v>
      </c>
      <c r="AK888" s="11">
        <v>47951</v>
      </c>
      <c r="AL888" s="10">
        <v>-1290</v>
      </c>
      <c r="AM888">
        <v>40420.980000000003</v>
      </c>
      <c r="AN888">
        <v>2.191065</v>
      </c>
      <c r="AO888" s="40" t="str">
        <f>E888&amp;F888&amp;U888</f>
        <v>AMAUCRG-TCFSLH</v>
      </c>
      <c r="AP888" s="40" t="str">
        <f>_xlfn.XLOOKUP(AO888,CrossRef!N:N,CrossRef!A:A,"NOT FOUND",0)</f>
        <v>NOT FOUND</v>
      </c>
      <c r="AQ888" s="40" t="str">
        <f>IFERROR(_xlfn.XLOOKUP(AO888,CrossRef!$N:$N,CrossRef!$E:$E,"Not Found"),"-")</f>
        <v>Not Found</v>
      </c>
      <c r="AR888" s="40" t="str">
        <f>IFERROR(_xlfn.XLOOKUP(AO888,CrossRef!$N:$N,CrossRef!$G:$G,"Not Found"),"-")</f>
        <v>Not Found</v>
      </c>
      <c r="AS888" s="40" t="str">
        <f>IFERROR(_xlfn.XLOOKUP(AO888,CrossRef!$N:$N,CrossRef!$H:$H,"Not Found"),"-")</f>
        <v>Not Found</v>
      </c>
    </row>
    <row r="889" spans="1:45" hidden="1" x14ac:dyDescent="0.3">
      <c r="A889" s="38" t="str">
        <f>E889&amp;F889&amp;U889</f>
        <v>ELZUCRG-FIDV-FIDLLH</v>
      </c>
      <c r="B889" s="38" t="str">
        <f>I889&amp;D889&amp;C889</f>
        <v>EX71284050LT</v>
      </c>
      <c r="C889" s="38" t="str">
        <f>_xlfn.XLOOKUP(A889,CrossRef!N:N,CrossRef!D:D,"",0)</f>
        <v>LT</v>
      </c>
      <c r="D889" s="38" t="str">
        <f>_xlfn.XLOOKUP(A889,CrossRef!N:N,CrossRef!C:C,"",0)</f>
        <v>4050</v>
      </c>
      <c r="E889" s="38" t="str">
        <f>LEFT(M889,3)</f>
        <v>ELZ</v>
      </c>
      <c r="F889" s="38" t="str">
        <f>_xlfn.TEXTAFTER(J889,"-")</f>
        <v>UCRG-FIDV-FIDL</v>
      </c>
      <c r="G889" t="s">
        <v>2725</v>
      </c>
      <c r="H889" t="s">
        <v>2726</v>
      </c>
      <c r="I889" t="s">
        <v>2936</v>
      </c>
      <c r="J889" s="7" t="s">
        <v>524</v>
      </c>
      <c r="K889" t="s">
        <v>2638</v>
      </c>
      <c r="L889" t="s">
        <v>2728</v>
      </c>
      <c r="M889" t="s">
        <v>2937</v>
      </c>
      <c r="N889" t="s">
        <v>2640</v>
      </c>
      <c r="O889" t="s">
        <v>2803</v>
      </c>
      <c r="P889" t="s">
        <v>2642</v>
      </c>
      <c r="Q889" t="s">
        <v>2640</v>
      </c>
      <c r="R889" t="s">
        <v>5372</v>
      </c>
      <c r="S889" t="s">
        <v>2655</v>
      </c>
      <c r="T889" t="s">
        <v>3213</v>
      </c>
      <c r="U889" t="s">
        <v>59</v>
      </c>
      <c r="V889" s="7" t="s">
        <v>512</v>
      </c>
      <c r="W889" s="8">
        <v>18000</v>
      </c>
      <c r="X889" t="s">
        <v>5373</v>
      </c>
      <c r="Y889" t="s">
        <v>5216</v>
      </c>
      <c r="Z889" s="8">
        <v>22566.400000000001</v>
      </c>
      <c r="AA889" s="9">
        <v>14.49</v>
      </c>
      <c r="AB889" s="8">
        <v>223761.76</v>
      </c>
      <c r="AD889" s="10">
        <v>5021858</v>
      </c>
      <c r="AE889" s="11">
        <v>45215</v>
      </c>
      <c r="AF889" s="8">
        <v>9422.7000000000007</v>
      </c>
      <c r="AG889" s="8">
        <v>4856.2999999999993</v>
      </c>
      <c r="AH889" s="12">
        <v>0.26979444444444439</v>
      </c>
      <c r="AI889" s="8">
        <v>335.14837819185641</v>
      </c>
      <c r="AJ889" s="11">
        <v>46560.148378206017</v>
      </c>
      <c r="AK889" s="11">
        <v>46535</v>
      </c>
      <c r="AL889" s="10">
        <v>25</v>
      </c>
      <c r="AM889">
        <v>27058.300000000003</v>
      </c>
      <c r="AN889">
        <v>0.97975555555555571</v>
      </c>
      <c r="AO889" s="40" t="str">
        <f>E889&amp;F889&amp;U889</f>
        <v>ELZUCRG-FIDV-FIDLLH</v>
      </c>
      <c r="AP889" s="40" t="str">
        <f>_xlfn.XLOOKUP(AO889,CrossRef!N:N,CrossRef!A:A,"NOT FOUND",0)</f>
        <v>ELZ4050LT</v>
      </c>
      <c r="AQ889" s="40">
        <f>IFERROR(_xlfn.XLOOKUP(AO889,CrossRef!$N:$N,CrossRef!$E:$E,"Not Found"),"-")</f>
        <v>6040</v>
      </c>
      <c r="AR889" s="40" t="str">
        <f>IFERROR(_xlfn.XLOOKUP(AO889,CrossRef!$N:$N,CrossRef!$G:$G,"Not Found"),"-")</f>
        <v>4050 - FINAL DRIVE</v>
      </c>
      <c r="AS889" s="40" t="str">
        <f>IFERROR(_xlfn.XLOOKUP(AO889,CrossRef!$N:$N,CrossRef!$H:$H,"Not Found"),"-")</f>
        <v>LT - LEFT</v>
      </c>
    </row>
    <row r="890" spans="1:45" hidden="1" x14ac:dyDescent="0.3">
      <c r="A890" s="38" t="str">
        <f>E890&amp;F890&amp;U890</f>
        <v>ELZUCRG-FIDV-FIDRRH</v>
      </c>
      <c r="B890" s="38" t="str">
        <f>I890&amp;D890&amp;C890</f>
        <v>EX71284050RI</v>
      </c>
      <c r="C890" s="38" t="str">
        <f>_xlfn.XLOOKUP(A890,CrossRef!N:N,CrossRef!D:D,"",0)</f>
        <v>RI</v>
      </c>
      <c r="D890" s="38" t="str">
        <f>_xlfn.XLOOKUP(A890,CrossRef!N:N,CrossRef!C:C,"",0)</f>
        <v>4050</v>
      </c>
      <c r="E890" s="38" t="str">
        <f>LEFT(M890,3)</f>
        <v>ELZ</v>
      </c>
      <c r="F890" s="38" t="str">
        <f>_xlfn.TEXTAFTER(J890,"-")</f>
        <v>UCRG-FIDV-FIDR</v>
      </c>
      <c r="G890" t="s">
        <v>2725</v>
      </c>
      <c r="H890" t="s">
        <v>2726</v>
      </c>
      <c r="I890" t="s">
        <v>2936</v>
      </c>
      <c r="J890" s="7" t="s">
        <v>525</v>
      </c>
      <c r="K890" t="s">
        <v>2638</v>
      </c>
      <c r="L890" t="s">
        <v>2728</v>
      </c>
      <c r="M890" t="s">
        <v>2937</v>
      </c>
      <c r="N890" t="s">
        <v>2640</v>
      </c>
      <c r="O890" t="s">
        <v>2803</v>
      </c>
      <c r="P890" t="s">
        <v>2642</v>
      </c>
      <c r="Q890" t="s">
        <v>2640</v>
      </c>
      <c r="R890" t="s">
        <v>5374</v>
      </c>
      <c r="S890" t="s">
        <v>2655</v>
      </c>
      <c r="T890" t="s">
        <v>3213</v>
      </c>
      <c r="U890" t="s">
        <v>63</v>
      </c>
      <c r="V890" s="7" t="s">
        <v>511</v>
      </c>
      <c r="W890" s="8">
        <v>18000</v>
      </c>
      <c r="X890" t="s">
        <v>5375</v>
      </c>
      <c r="Y890" t="s">
        <v>5216</v>
      </c>
      <c r="Z890" s="8">
        <v>22566.400000000001</v>
      </c>
      <c r="AA890" s="9">
        <v>14.49</v>
      </c>
      <c r="AB890" s="8">
        <v>223761.76</v>
      </c>
      <c r="AD890" s="10">
        <v>4366218</v>
      </c>
      <c r="AE890" s="11">
        <v>45215</v>
      </c>
      <c r="AF890" s="8">
        <v>9422.7000000000007</v>
      </c>
      <c r="AG890" s="8">
        <v>4856.2999999999993</v>
      </c>
      <c r="AH890" s="12">
        <v>0.26979444444444439</v>
      </c>
      <c r="AI890" s="8">
        <v>335.14837819185641</v>
      </c>
      <c r="AJ890" s="11">
        <v>46560.148378206017</v>
      </c>
      <c r="AK890" s="11">
        <v>47662</v>
      </c>
      <c r="AL890" s="10">
        <v>-1102</v>
      </c>
      <c r="AM890">
        <v>43388.53</v>
      </c>
      <c r="AN890">
        <v>1.8869905555555557</v>
      </c>
      <c r="AO890" s="40" t="str">
        <f>E890&amp;F890&amp;U890</f>
        <v>ELZUCRG-FIDV-FIDRRH</v>
      </c>
      <c r="AP890" s="40" t="str">
        <f>_xlfn.XLOOKUP(AO890,CrossRef!N:N,CrossRef!A:A,"NOT FOUND",0)</f>
        <v>ELZ4050RI</v>
      </c>
      <c r="AQ890" s="40">
        <f>IFERROR(_xlfn.XLOOKUP(AO890,CrossRef!$N:$N,CrossRef!$E:$E,"Not Found"),"-")</f>
        <v>6040</v>
      </c>
      <c r="AR890" s="40" t="str">
        <f>IFERROR(_xlfn.XLOOKUP(AO890,CrossRef!$N:$N,CrossRef!$G:$G,"Not Found"),"-")</f>
        <v>4050 - FINAL DRIVE</v>
      </c>
      <c r="AS890" s="40" t="str">
        <f>IFERROR(_xlfn.XLOOKUP(AO890,CrossRef!$N:$N,CrossRef!$H:$H,"Not Found"),"-")</f>
        <v>RI - RIGHT</v>
      </c>
    </row>
    <row r="891" spans="1:45" hidden="1" x14ac:dyDescent="0.3">
      <c r="A891" s="38" t="str">
        <f>E891&amp;F891&amp;U891</f>
        <v>SSPENGI</v>
      </c>
      <c r="B891" s="38" t="str">
        <f>I891&amp;D891&amp;C891</f>
        <v>TD6349100000</v>
      </c>
      <c r="C891" s="38" t="str">
        <f>_xlfn.XLOOKUP(A891,CrossRef!N:N,CrossRef!D:D,"",0)</f>
        <v>00</v>
      </c>
      <c r="D891" s="38" t="str">
        <f>_xlfn.XLOOKUP(A891,CrossRef!N:N,CrossRef!C:C,"",0)</f>
        <v>1000</v>
      </c>
      <c r="E891" s="38" t="str">
        <f>LEFT(M891,3)</f>
        <v>SSP</v>
      </c>
      <c r="F891" s="38" t="str">
        <f>_xlfn.TEXTAFTER(J891,"-")</f>
        <v>ENGI</v>
      </c>
      <c r="G891" t="s">
        <v>2725</v>
      </c>
      <c r="H891" t="s">
        <v>2726</v>
      </c>
      <c r="I891" t="s">
        <v>3248</v>
      </c>
      <c r="J891" s="7" t="s">
        <v>1581</v>
      </c>
      <c r="K891" t="s">
        <v>2638</v>
      </c>
      <c r="L891" t="s">
        <v>183</v>
      </c>
      <c r="M891" t="s">
        <v>3249</v>
      </c>
      <c r="N891" t="s">
        <v>2640</v>
      </c>
      <c r="O891" t="s">
        <v>2803</v>
      </c>
      <c r="P891" t="s">
        <v>2642</v>
      </c>
      <c r="Q891" t="s">
        <v>2640</v>
      </c>
      <c r="R891" t="s">
        <v>5376</v>
      </c>
      <c r="S891" t="s">
        <v>2655</v>
      </c>
      <c r="T891" t="s">
        <v>3265</v>
      </c>
      <c r="U891" t="s">
        <v>2657</v>
      </c>
      <c r="V891" s="7" t="s">
        <v>163</v>
      </c>
      <c r="W891" s="8">
        <v>22000</v>
      </c>
      <c r="X891" t="s">
        <v>5377</v>
      </c>
      <c r="Y891" t="s">
        <v>3276</v>
      </c>
      <c r="Z891" s="8">
        <v>46226</v>
      </c>
      <c r="AA891" s="9">
        <v>15.86</v>
      </c>
      <c r="AB891" s="8">
        <v>734479.95</v>
      </c>
      <c r="AD891" s="10">
        <v>4384639</v>
      </c>
      <c r="AE891" s="11">
        <v>45027</v>
      </c>
      <c r="AF891" s="8">
        <v>29111</v>
      </c>
      <c r="AG891" s="8">
        <v>4885</v>
      </c>
      <c r="AH891" s="12">
        <v>0.22204545454545455</v>
      </c>
      <c r="AI891" s="8">
        <v>308.00756620428751</v>
      </c>
      <c r="AJ891" s="11">
        <v>46533.007566203705</v>
      </c>
      <c r="AK891" s="11">
        <v>46703</v>
      </c>
      <c r="AL891" s="10">
        <v>-170</v>
      </c>
      <c r="AM891">
        <v>53807.08</v>
      </c>
      <c r="AN891">
        <v>1.1225490909090909</v>
      </c>
      <c r="AO891" s="40" t="str">
        <f>E891&amp;F891&amp;U891</f>
        <v>SSPENGI</v>
      </c>
      <c r="AP891" s="40" t="str">
        <f>_xlfn.XLOOKUP(AO891,CrossRef!N:N,CrossRef!A:A,"NOT FOUND",0)</f>
        <v>SSP100000</v>
      </c>
      <c r="AQ891" s="40" t="str">
        <f>IFERROR(_xlfn.XLOOKUP(AO891,CrossRef!$N:$N,CrossRef!$E:$E,"Not Found"),"-")</f>
        <v>793F</v>
      </c>
      <c r="AR891" s="40" t="str">
        <f>IFERROR(_xlfn.XLOOKUP(AO891,CrossRef!$N:$N,CrossRef!$G:$G,"Not Found"),"-")</f>
        <v>1000 - ENGINE</v>
      </c>
      <c r="AS891" s="40" t="str">
        <f>IFERROR(_xlfn.XLOOKUP(AO891,CrossRef!$N:$N,CrossRef!$H:$H,"Not Found"),"-")</f>
        <v>00 - (NONE)</v>
      </c>
    </row>
    <row r="892" spans="1:45" hidden="1" x14ac:dyDescent="0.3">
      <c r="A892" s="38" t="str">
        <f>E892&amp;F892&amp;U892</f>
        <v>SSPENGI-COSY</v>
      </c>
      <c r="B892" s="38" t="str">
        <f>I892&amp;D892&amp;C892</f>
        <v>TD6349135300</v>
      </c>
      <c r="C892" s="38" t="str">
        <f>_xlfn.XLOOKUP(A892,CrossRef!N:N,CrossRef!D:D,"",0)</f>
        <v>00</v>
      </c>
      <c r="D892" s="38" t="str">
        <f>_xlfn.XLOOKUP(A892,CrossRef!N:N,CrossRef!C:C,"",0)</f>
        <v>1353</v>
      </c>
      <c r="E892" s="38" t="str">
        <f>LEFT(M892,3)</f>
        <v>SSP</v>
      </c>
      <c r="F892" s="38" t="str">
        <f>_xlfn.TEXTAFTER(J892,"-")</f>
        <v>ENGI-COSY</v>
      </c>
      <c r="G892" t="s">
        <v>2725</v>
      </c>
      <c r="H892" t="s">
        <v>2726</v>
      </c>
      <c r="I892" t="s">
        <v>3248</v>
      </c>
      <c r="J892" s="7" t="s">
        <v>1582</v>
      </c>
      <c r="K892" t="s">
        <v>2638</v>
      </c>
      <c r="L892" t="s">
        <v>183</v>
      </c>
      <c r="M892" t="s">
        <v>3249</v>
      </c>
      <c r="N892" t="s">
        <v>2640</v>
      </c>
      <c r="O892" t="s">
        <v>2803</v>
      </c>
      <c r="P892" t="s">
        <v>2642</v>
      </c>
      <c r="Q892" t="s">
        <v>2640</v>
      </c>
      <c r="R892" t="s">
        <v>5378</v>
      </c>
      <c r="S892" t="s">
        <v>2655</v>
      </c>
      <c r="T892" t="s">
        <v>3253</v>
      </c>
      <c r="U892" t="s">
        <v>2657</v>
      </c>
      <c r="V892" s="7" t="s">
        <v>291</v>
      </c>
      <c r="W892" s="8">
        <v>22000</v>
      </c>
      <c r="X892" t="s">
        <v>5379</v>
      </c>
      <c r="Y892" t="s">
        <v>3255</v>
      </c>
      <c r="Z892" s="8">
        <v>46226</v>
      </c>
      <c r="AA892" s="9">
        <v>15.86</v>
      </c>
      <c r="AB892" s="8">
        <v>155138.51999999999</v>
      </c>
      <c r="AD892" s="10">
        <v>0</v>
      </c>
      <c r="AE892" s="11"/>
      <c r="AF892" s="8">
        <v>29111</v>
      </c>
      <c r="AG892" s="8">
        <v>4885</v>
      </c>
      <c r="AH892" s="12">
        <v>0.22204545454545455</v>
      </c>
      <c r="AI892" s="8">
        <v>308.00756620428751</v>
      </c>
      <c r="AJ892" s="11">
        <v>46533.007566203705</v>
      </c>
      <c r="AK892" s="11">
        <v>46564</v>
      </c>
      <c r="AL892" s="10">
        <v>-31</v>
      </c>
      <c r="AM892">
        <v>51602.54</v>
      </c>
      <c r="AN892">
        <v>1.0223427272727272</v>
      </c>
      <c r="AO892" s="40" t="str">
        <f>E892&amp;F892&amp;U892</f>
        <v>SSPENGI-COSY</v>
      </c>
      <c r="AP892" s="40" t="str">
        <f>_xlfn.XLOOKUP(AO892,CrossRef!N:N,CrossRef!A:A,"NOT FOUND",0)</f>
        <v>SSP135300</v>
      </c>
      <c r="AQ892" s="40" t="str">
        <f>IFERROR(_xlfn.XLOOKUP(AO892,CrossRef!$N:$N,CrossRef!$E:$E,"Not Found"),"-")</f>
        <v>793F</v>
      </c>
      <c r="AR892" s="40" t="str">
        <f>IFERROR(_xlfn.XLOOKUP(AO892,CrossRef!$N:$N,CrossRef!$G:$G,"Not Found"),"-")</f>
        <v>1353 - RADIATOR</v>
      </c>
      <c r="AS892" s="40" t="str">
        <f>IFERROR(_xlfn.XLOOKUP(AO892,CrossRef!$N:$N,CrossRef!$H:$H,"Not Found"),"-")</f>
        <v>00 - (NONE)</v>
      </c>
    </row>
    <row r="893" spans="1:45" hidden="1" x14ac:dyDescent="0.3">
      <c r="A893" s="38" t="str">
        <f>E893&amp;F893&amp;U893</f>
        <v>SSPDRIV-TQCV</v>
      </c>
      <c r="B893" s="38" t="str">
        <f>I893&amp;D893&amp;C893</f>
        <v>TD6328310100</v>
      </c>
      <c r="C893" s="38" t="str">
        <f>_xlfn.XLOOKUP(A893,CrossRef!N:N,CrossRef!D:D,"",0)</f>
        <v>00</v>
      </c>
      <c r="D893" s="38" t="str">
        <f>_xlfn.XLOOKUP(A893,CrossRef!N:N,CrossRef!C:C,"",0)</f>
        <v>3101</v>
      </c>
      <c r="E893" s="38" t="str">
        <f>LEFT(M893,3)</f>
        <v>SSP</v>
      </c>
      <c r="F893" s="38" t="str">
        <f>_xlfn.TEXTAFTER(J893,"-")</f>
        <v>DRIV-TQCV</v>
      </c>
      <c r="G893" t="s">
        <v>2725</v>
      </c>
      <c r="H893" t="s">
        <v>2726</v>
      </c>
      <c r="I893" t="s">
        <v>5179</v>
      </c>
      <c r="J893" s="7" t="s">
        <v>1583</v>
      </c>
      <c r="K893" t="s">
        <v>2638</v>
      </c>
      <c r="L893" t="s">
        <v>183</v>
      </c>
      <c r="M893" t="s">
        <v>5180</v>
      </c>
      <c r="N893" t="s">
        <v>2640</v>
      </c>
      <c r="O893" t="s">
        <v>2803</v>
      </c>
      <c r="P893" t="s">
        <v>2642</v>
      </c>
      <c r="Q893" t="s">
        <v>2640</v>
      </c>
      <c r="R893" t="s">
        <v>5380</v>
      </c>
      <c r="S893" t="s">
        <v>2655</v>
      </c>
      <c r="T893" t="s">
        <v>2678</v>
      </c>
      <c r="U893" t="s">
        <v>2657</v>
      </c>
      <c r="V893" s="7" t="s">
        <v>404</v>
      </c>
      <c r="W893" s="8">
        <v>22000</v>
      </c>
      <c r="X893" t="s">
        <v>5381</v>
      </c>
      <c r="Y893" t="s">
        <v>3333</v>
      </c>
      <c r="Z893" s="8">
        <v>44830</v>
      </c>
      <c r="AA893" s="9">
        <v>13.06</v>
      </c>
      <c r="AB893" s="8">
        <v>78005.240000000005</v>
      </c>
      <c r="AD893" s="10">
        <v>4202782</v>
      </c>
      <c r="AE893" s="11">
        <v>45053</v>
      </c>
      <c r="AF893" s="8">
        <v>27717</v>
      </c>
      <c r="AG893" s="8">
        <v>4887</v>
      </c>
      <c r="AH893" s="12">
        <v>0.22213636363636363</v>
      </c>
      <c r="AI893" s="8">
        <v>374.1960183767228</v>
      </c>
      <c r="AJ893" s="11">
        <v>46599.196018368057</v>
      </c>
      <c r="AK893" s="11">
        <v>48269</v>
      </c>
      <c r="AL893" s="10">
        <v>-1670</v>
      </c>
      <c r="AM893">
        <v>71524.639999999999</v>
      </c>
      <c r="AN893">
        <v>1.9912563636363636</v>
      </c>
      <c r="AO893" s="40" t="str">
        <f>E893&amp;F893&amp;U893</f>
        <v>SSPDRIV-TQCV</v>
      </c>
      <c r="AP893" s="40" t="str">
        <f>_xlfn.XLOOKUP(AO893,CrossRef!N:N,CrossRef!A:A,"NOT FOUND",0)</f>
        <v>SSP310100</v>
      </c>
      <c r="AQ893" s="40" t="str">
        <f>IFERROR(_xlfn.XLOOKUP(AO893,CrossRef!$N:$N,CrossRef!$E:$E,"Not Found"),"-")</f>
        <v>793F</v>
      </c>
      <c r="AR893" s="40" t="str">
        <f>IFERROR(_xlfn.XLOOKUP(AO893,CrossRef!$N:$N,CrossRef!$G:$G,"Not Found"),"-")</f>
        <v>3101 - TORQUE CONVERTER</v>
      </c>
      <c r="AS893" s="40" t="str">
        <f>IFERROR(_xlfn.XLOOKUP(AO893,CrossRef!$N:$N,CrossRef!$H:$H,"Not Found"),"-")</f>
        <v>00 - (NONE)</v>
      </c>
    </row>
    <row r="894" spans="1:45" hidden="1" x14ac:dyDescent="0.3">
      <c r="A894" s="38" t="str">
        <f>E894&amp;F894&amp;U894</f>
        <v>340HYSY-CYHY-CYKLLH</v>
      </c>
      <c r="B894" s="38" t="str">
        <f>I894&amp;D894&amp;C894</f>
        <v>QEX011</v>
      </c>
      <c r="C894" s="38" t="str">
        <f>_xlfn.XLOOKUP(A894,CrossRef!N:N,CrossRef!D:D,"",0)</f>
        <v/>
      </c>
      <c r="D894" s="38" t="str">
        <f>_xlfn.XLOOKUP(A894,CrossRef!N:N,CrossRef!C:C,"",0)</f>
        <v/>
      </c>
      <c r="E894" s="38" t="str">
        <f>LEFT(M894,3)</f>
        <v>340</v>
      </c>
      <c r="F894" s="38" t="str">
        <f>_xlfn.TEXTAFTER(J894,"-")</f>
        <v>HYSY-CYHY-CYKL</v>
      </c>
      <c r="G894" t="s">
        <v>2635</v>
      </c>
      <c r="H894" t="s">
        <v>2636</v>
      </c>
      <c r="I894" t="s">
        <v>2838</v>
      </c>
      <c r="J894" s="7" t="s">
        <v>1584</v>
      </c>
      <c r="K894" t="s">
        <v>2638</v>
      </c>
      <c r="L894" t="s">
        <v>2755</v>
      </c>
      <c r="M894" t="s">
        <v>2839</v>
      </c>
      <c r="N894" t="s">
        <v>2640</v>
      </c>
      <c r="O894" t="s">
        <v>2641</v>
      </c>
      <c r="P894" t="s">
        <v>2642</v>
      </c>
      <c r="Q894" t="s">
        <v>2640</v>
      </c>
      <c r="R894" t="s">
        <v>5382</v>
      </c>
      <c r="S894" t="s">
        <v>2644</v>
      </c>
      <c r="T894" t="s">
        <v>3381</v>
      </c>
      <c r="U894" t="s">
        <v>59</v>
      </c>
      <c r="V894" s="7" t="s">
        <v>720</v>
      </c>
      <c r="W894" s="8">
        <v>8800</v>
      </c>
      <c r="X894" t="s">
        <v>5383</v>
      </c>
      <c r="Y894" t="s">
        <v>3931</v>
      </c>
      <c r="Z894" s="8">
        <v>69943.199999999997</v>
      </c>
      <c r="AA894" s="9">
        <v>13.19</v>
      </c>
      <c r="AB894" s="8">
        <v>103927.11</v>
      </c>
      <c r="AD894" s="10">
        <v>4835114</v>
      </c>
      <c r="AE894" s="11">
        <v>45950</v>
      </c>
      <c r="AF894" s="8">
        <v>66033</v>
      </c>
      <c r="AG894" s="8">
        <v>4889.8000000000029</v>
      </c>
      <c r="AH894" s="12">
        <v>0.55565909090909127</v>
      </c>
      <c r="AI894" s="8">
        <v>370.72024260803664</v>
      </c>
      <c r="AJ894" s="11">
        <v>46595.720242592593</v>
      </c>
      <c r="AK894" s="11">
        <v>47244</v>
      </c>
      <c r="AL894" s="10">
        <v>-649</v>
      </c>
      <c r="AM894">
        <v>83383.81</v>
      </c>
      <c r="AO894" s="40" t="str">
        <f>E894&amp;F894&amp;U894</f>
        <v>340HYSY-CYHY-CYKLLH</v>
      </c>
      <c r="AP894" s="40" t="str">
        <f>_xlfn.XLOOKUP(AO894,CrossRef!N:N,CrossRef!A:A,"NOT FOUND",0)</f>
        <v>NOT FOUND</v>
      </c>
      <c r="AQ894" s="40" t="str">
        <f>IFERROR(_xlfn.XLOOKUP(AO894,CrossRef!$N:$N,CrossRef!$E:$E,"Not Found"),"-")</f>
        <v>Not Found</v>
      </c>
      <c r="AR894" s="40" t="str">
        <f>IFERROR(_xlfn.XLOOKUP(AO894,CrossRef!$N:$N,CrossRef!$G:$G,"Not Found"),"-")</f>
        <v>Not Found</v>
      </c>
      <c r="AS894" s="40" t="str">
        <f>IFERROR(_xlfn.XLOOKUP(AO894,CrossRef!$N:$N,CrossRef!$H:$H,"Not Found"),"-")</f>
        <v>Not Found</v>
      </c>
    </row>
    <row r="895" spans="1:45" hidden="1" x14ac:dyDescent="0.3">
      <c r="A895" s="38" t="str">
        <f>E895&amp;F895&amp;U895</f>
        <v>HCMHYSY-PUHYPOS.2</v>
      </c>
      <c r="B895" s="38" t="str">
        <f>I895&amp;D895&amp;C895</f>
        <v>EX70645084P0</v>
      </c>
      <c r="C895" s="38" t="str">
        <f>_xlfn.XLOOKUP(A895,CrossRef!N:N,CrossRef!D:D,"",0)</f>
        <v>P0</v>
      </c>
      <c r="D895" s="38" t="str">
        <f>_xlfn.XLOOKUP(A895,CrossRef!N:N,CrossRef!C:C,"",0)</f>
        <v>5084</v>
      </c>
      <c r="E895" s="38" t="str">
        <f>LEFT(M895,3)</f>
        <v>HCM</v>
      </c>
      <c r="F895" s="38" t="str">
        <f>_xlfn.TEXTAFTER(J895,"-")</f>
        <v>HYSY-PUHY</v>
      </c>
      <c r="G895" t="s">
        <v>2695</v>
      </c>
      <c r="H895" t="s">
        <v>2696</v>
      </c>
      <c r="I895" t="s">
        <v>5255</v>
      </c>
      <c r="J895" s="7" t="s">
        <v>1585</v>
      </c>
      <c r="K895" t="s">
        <v>2668</v>
      </c>
      <c r="L895" t="s">
        <v>772</v>
      </c>
      <c r="M895" t="s">
        <v>5256</v>
      </c>
      <c r="N895" t="s">
        <v>2640</v>
      </c>
      <c r="O895" t="s">
        <v>2653</v>
      </c>
      <c r="P895" t="s">
        <v>2642</v>
      </c>
      <c r="Q895" t="s">
        <v>2640</v>
      </c>
      <c r="R895" t="s">
        <v>5384</v>
      </c>
      <c r="S895" t="s">
        <v>2655</v>
      </c>
      <c r="T895" t="s">
        <v>3745</v>
      </c>
      <c r="U895" t="s">
        <v>657</v>
      </c>
      <c r="V895" s="7" t="s">
        <v>1586</v>
      </c>
      <c r="W895" s="8">
        <v>14000</v>
      </c>
      <c r="X895" t="s">
        <v>5385</v>
      </c>
      <c r="Y895" t="s">
        <v>5386</v>
      </c>
      <c r="Z895" s="8">
        <v>25417.1</v>
      </c>
      <c r="AA895" s="9">
        <v>5.33</v>
      </c>
      <c r="AB895" s="8">
        <v>36629.769999999997</v>
      </c>
      <c r="AD895" s="10">
        <v>4241226</v>
      </c>
      <c r="AE895" s="11">
        <v>44335</v>
      </c>
      <c r="AF895" s="8">
        <v>16308</v>
      </c>
      <c r="AG895" s="8">
        <v>4890.9000000000015</v>
      </c>
      <c r="AH895" s="12">
        <v>0.3493500000000001</v>
      </c>
      <c r="AI895" s="8">
        <v>917.61726078799279</v>
      </c>
      <c r="AJ895" s="11">
        <v>47142.617260798608</v>
      </c>
      <c r="AK895" s="11">
        <v>47414</v>
      </c>
      <c r="AL895" s="10">
        <v>-272</v>
      </c>
      <c r="AM895">
        <v>31754.469999999998</v>
      </c>
      <c r="AN895">
        <v>1.1033192857142855</v>
      </c>
      <c r="AO895" s="40" t="str">
        <f>E895&amp;F895&amp;U895</f>
        <v>HCMHYSY-PUHYPOS.2</v>
      </c>
      <c r="AP895" s="40" t="str">
        <f>_xlfn.XLOOKUP(AO895,CrossRef!N:N,CrossRef!A:A,"NOT FOUND",0)</f>
        <v>HCM5084P0</v>
      </c>
      <c r="AQ895" s="40" t="str">
        <f>IFERROR(_xlfn.XLOOKUP(AO895,CrossRef!$N:$N,CrossRef!$E:$E,"Not Found"),"-")</f>
        <v>EX1200-5D</v>
      </c>
      <c r="AR895" s="40" t="str">
        <f>IFERROR(_xlfn.XLOOKUP(AO895,CrossRef!$N:$N,CrossRef!$G:$G,"Not Found"),"-")</f>
        <v>5084 - IMPLEMENT PUMP</v>
      </c>
      <c r="AS895" s="40" t="str">
        <f>IFERROR(_xlfn.XLOOKUP(AO895,CrossRef!$N:$N,CrossRef!$H:$H,"Not Found"),"-")</f>
        <v>P02</v>
      </c>
    </row>
    <row r="896" spans="1:45" hidden="1" x14ac:dyDescent="0.3">
      <c r="A896" s="38" t="str">
        <f>E896&amp;F896&amp;U896</f>
        <v>HCMHYSY-PUHYPOS.1</v>
      </c>
      <c r="B896" s="38" t="str">
        <f>I896&amp;D896&amp;C896</f>
        <v>EX7064</v>
      </c>
      <c r="C896" s="38" t="str">
        <f>_xlfn.XLOOKUP(A896,CrossRef!N:N,CrossRef!D:D,"",0)</f>
        <v/>
      </c>
      <c r="D896" s="38" t="str">
        <f>_xlfn.XLOOKUP(A896,CrossRef!N:N,CrossRef!C:C,"",0)</f>
        <v/>
      </c>
      <c r="E896" s="38" t="str">
        <f>LEFT(M896,3)</f>
        <v>HCM</v>
      </c>
      <c r="F896" s="38" t="str">
        <f>_xlfn.TEXTAFTER(J896,"-")</f>
        <v>HYSY-PUHY</v>
      </c>
      <c r="G896" t="s">
        <v>2695</v>
      </c>
      <c r="H896" t="s">
        <v>2696</v>
      </c>
      <c r="I896" t="s">
        <v>5255</v>
      </c>
      <c r="J896" s="7" t="s">
        <v>1585</v>
      </c>
      <c r="K896" t="s">
        <v>2668</v>
      </c>
      <c r="L896" t="s">
        <v>772</v>
      </c>
      <c r="M896" t="s">
        <v>5256</v>
      </c>
      <c r="N896" t="s">
        <v>2640</v>
      </c>
      <c r="O896" t="s">
        <v>2653</v>
      </c>
      <c r="P896" t="s">
        <v>2642</v>
      </c>
      <c r="Q896" t="s">
        <v>2640</v>
      </c>
      <c r="R896" t="s">
        <v>5387</v>
      </c>
      <c r="S896" t="s">
        <v>2655</v>
      </c>
      <c r="T896" t="s">
        <v>3745</v>
      </c>
      <c r="U896" t="s">
        <v>662</v>
      </c>
      <c r="V896" s="7" t="s">
        <v>5388</v>
      </c>
      <c r="W896" s="8">
        <v>14000</v>
      </c>
      <c r="X896" t="s">
        <v>5389</v>
      </c>
      <c r="Y896" t="s">
        <v>5390</v>
      </c>
      <c r="Z896" s="8">
        <v>25417.1</v>
      </c>
      <c r="AA896" s="9">
        <v>5.33</v>
      </c>
      <c r="AB896" s="8">
        <v>36629.769999999997</v>
      </c>
      <c r="AD896" s="10">
        <v>4241227</v>
      </c>
      <c r="AE896" s="11">
        <v>44335</v>
      </c>
      <c r="AF896" s="8">
        <v>16308</v>
      </c>
      <c r="AG896" s="8">
        <v>4890.9000000000015</v>
      </c>
      <c r="AH896" s="12">
        <v>0.3493500000000001</v>
      </c>
      <c r="AI896" s="8">
        <v>917.61726078799279</v>
      </c>
      <c r="AJ896" s="11">
        <v>47142.617260798608</v>
      </c>
      <c r="AK896" s="11">
        <v>47414</v>
      </c>
      <c r="AL896" s="10">
        <v>-272</v>
      </c>
      <c r="AM896">
        <v>31754.469999999998</v>
      </c>
      <c r="AN896">
        <v>1.1033192857142855</v>
      </c>
      <c r="AO896" s="40" t="str">
        <f>E896&amp;F896&amp;U896</f>
        <v>HCMHYSY-PUHYPOS.1</v>
      </c>
      <c r="AP896" s="40" t="str">
        <f>_xlfn.XLOOKUP(AO896,CrossRef!N:N,CrossRef!A:A,"NOT FOUND",0)</f>
        <v>NOT FOUND</v>
      </c>
      <c r="AQ896" s="40" t="str">
        <f>IFERROR(_xlfn.XLOOKUP(AO896,CrossRef!$N:$N,CrossRef!$E:$E,"Not Found"),"-")</f>
        <v>Not Found</v>
      </c>
      <c r="AR896" s="40" t="str">
        <f>IFERROR(_xlfn.XLOOKUP(AO896,CrossRef!$N:$N,CrossRef!$G:$G,"Not Found"),"-")</f>
        <v>Not Found</v>
      </c>
      <c r="AS896" s="40" t="str">
        <f>IFERROR(_xlfn.XLOOKUP(AO896,CrossRef!$N:$N,CrossRef!$H:$H,"Not Found"),"-")</f>
        <v>Not Found</v>
      </c>
    </row>
    <row r="897" spans="1:45" hidden="1" x14ac:dyDescent="0.3">
      <c r="A897" s="38" t="str">
        <f>E897&amp;F897&amp;U897</f>
        <v>RJSDRIV-TQCV</v>
      </c>
      <c r="B897" s="38" t="str">
        <f>I897&amp;D897&amp;C897</f>
        <v>DZ8208310100</v>
      </c>
      <c r="C897" s="38" t="str">
        <f>_xlfn.XLOOKUP(A897,CrossRef!N:N,CrossRef!D:D,"",0)</f>
        <v>00</v>
      </c>
      <c r="D897" s="38" t="str">
        <f>_xlfn.XLOOKUP(A897,CrossRef!N:N,CrossRef!C:C,"",0)</f>
        <v>3101</v>
      </c>
      <c r="E897" s="38" t="str">
        <f>LEFT(M897,3)</f>
        <v>RJS</v>
      </c>
      <c r="F897" s="38" t="str">
        <f>_xlfn.TEXTAFTER(J897,"-")</f>
        <v>DRIV-TQCV</v>
      </c>
      <c r="G897" t="s">
        <v>2813</v>
      </c>
      <c r="H897" t="s">
        <v>2814</v>
      </c>
      <c r="I897" t="s">
        <v>4528</v>
      </c>
      <c r="J897" s="7" t="s">
        <v>1587</v>
      </c>
      <c r="K897" t="s">
        <v>2638</v>
      </c>
      <c r="L897" t="s">
        <v>37</v>
      </c>
      <c r="M897" t="s">
        <v>4529</v>
      </c>
      <c r="N897" t="s">
        <v>2640</v>
      </c>
      <c r="O897" t="s">
        <v>2653</v>
      </c>
      <c r="P897" t="s">
        <v>2642</v>
      </c>
      <c r="Q897" t="s">
        <v>2662</v>
      </c>
      <c r="R897" t="s">
        <v>5391</v>
      </c>
      <c r="S897" t="s">
        <v>2655</v>
      </c>
      <c r="T897" t="s">
        <v>2678</v>
      </c>
      <c r="U897" t="s">
        <v>2657</v>
      </c>
      <c r="V897" s="7" t="s">
        <v>367</v>
      </c>
      <c r="W897" s="8">
        <v>12000</v>
      </c>
      <c r="X897" t="s">
        <v>5392</v>
      </c>
      <c r="Y897" t="s">
        <v>5393</v>
      </c>
      <c r="Z897" s="8">
        <v>21830</v>
      </c>
      <c r="AA897" s="9">
        <v>4.0599999999999996</v>
      </c>
      <c r="AB897" s="8">
        <v>20167.25</v>
      </c>
      <c r="AD897" s="10">
        <v>4403378</v>
      </c>
      <c r="AE897" s="11">
        <v>45356</v>
      </c>
      <c r="AF897" s="8">
        <v>14722</v>
      </c>
      <c r="AG897" s="8">
        <v>4892</v>
      </c>
      <c r="AH897" s="12">
        <v>0.40766666666666668</v>
      </c>
      <c r="AI897" s="8">
        <v>1204.9261083743843</v>
      </c>
      <c r="AJ897" s="11">
        <v>47429.926108368054</v>
      </c>
      <c r="AK897" s="11">
        <v>47453</v>
      </c>
      <c r="AL897" s="10">
        <v>-24</v>
      </c>
      <c r="AM897">
        <v>26815.68</v>
      </c>
      <c r="AN897">
        <v>1.0078066666666667</v>
      </c>
      <c r="AO897" s="40" t="str">
        <f>E897&amp;F897&amp;U897</f>
        <v>RJSDRIV-TQCV</v>
      </c>
      <c r="AP897" s="40" t="str">
        <f>_xlfn.XLOOKUP(AO897,CrossRef!N:N,CrossRef!A:A,"NOT FOUND",0)</f>
        <v>RJS310100</v>
      </c>
      <c r="AQ897" s="40" t="str">
        <f>IFERROR(_xlfn.XLOOKUP(AO897,CrossRef!$N:$N,CrossRef!$E:$E,"Not Found"),"-")</f>
        <v>D9T</v>
      </c>
      <c r="AR897" s="40" t="str">
        <f>IFERROR(_xlfn.XLOOKUP(AO897,CrossRef!$N:$N,CrossRef!$G:$G,"Not Found"),"-")</f>
        <v>3101 - TORQUE CONVERTER</v>
      </c>
      <c r="AS897" s="40" t="str">
        <f>IFERROR(_xlfn.XLOOKUP(AO897,CrossRef!$N:$N,CrossRef!$H:$H,"Not Found"),"-")</f>
        <v>00 - (NONE)</v>
      </c>
    </row>
    <row r="898" spans="1:45" hidden="1" x14ac:dyDescent="0.3">
      <c r="A898" s="38" t="str">
        <f>E898&amp;F898&amp;U898</f>
        <v>HCMHYSY-MOHYRH</v>
      </c>
      <c r="B898" s="38" t="str">
        <f>I898&amp;D898&amp;C898</f>
        <v>EX72194351RI</v>
      </c>
      <c r="C898" s="38" t="str">
        <f>_xlfn.XLOOKUP(A898,CrossRef!N:N,CrossRef!D:D,"",0)</f>
        <v>RI</v>
      </c>
      <c r="D898" s="38" t="str">
        <f>_xlfn.XLOOKUP(A898,CrossRef!N:N,CrossRef!C:C,"",0)</f>
        <v>4351</v>
      </c>
      <c r="E898" s="38" t="str">
        <f>LEFT(M898,3)</f>
        <v>HCM</v>
      </c>
      <c r="F898" s="38" t="str">
        <f>_xlfn.TEXTAFTER(J898,"-")</f>
        <v>HYSY-MOHY</v>
      </c>
      <c r="G898" t="s">
        <v>2695</v>
      </c>
      <c r="H898" t="s">
        <v>2696</v>
      </c>
      <c r="I898" t="s">
        <v>2697</v>
      </c>
      <c r="J898" s="7" t="s">
        <v>1588</v>
      </c>
      <c r="K898" t="s">
        <v>2668</v>
      </c>
      <c r="L898" t="s">
        <v>2698</v>
      </c>
      <c r="M898" t="s">
        <v>2699</v>
      </c>
      <c r="N898" t="s">
        <v>2640</v>
      </c>
      <c r="O898" t="s">
        <v>2653</v>
      </c>
      <c r="P898" t="s">
        <v>2642</v>
      </c>
      <c r="Q898" t="s">
        <v>2640</v>
      </c>
      <c r="R898" t="s">
        <v>5394</v>
      </c>
      <c r="S898" t="s">
        <v>2655</v>
      </c>
      <c r="T898" t="s">
        <v>2882</v>
      </c>
      <c r="U898" t="s">
        <v>63</v>
      </c>
      <c r="V898" s="7" t="s">
        <v>1589</v>
      </c>
      <c r="W898" s="8">
        <v>18000</v>
      </c>
      <c r="X898" t="s">
        <v>5395</v>
      </c>
      <c r="Y898" t="s">
        <v>5396</v>
      </c>
      <c r="Z898" s="8">
        <v>55009.3</v>
      </c>
      <c r="AA898" s="9">
        <v>13.06</v>
      </c>
      <c r="AB898" s="8">
        <v>23156.28</v>
      </c>
      <c r="AD898" s="10">
        <v>0</v>
      </c>
      <c r="AE898" s="11"/>
      <c r="AF898" s="8">
        <v>41904</v>
      </c>
      <c r="AG898" s="8">
        <v>4894.6999999999971</v>
      </c>
      <c r="AH898" s="12">
        <v>0.2719277777777776</v>
      </c>
      <c r="AI898" s="8">
        <v>374.78560490045919</v>
      </c>
      <c r="AJ898" s="11">
        <v>46599.785604895835</v>
      </c>
      <c r="AK898" s="11">
        <v>46671</v>
      </c>
      <c r="AL898" s="10">
        <v>-72</v>
      </c>
      <c r="AM898">
        <v>60834.060000000005</v>
      </c>
      <c r="AN898">
        <v>1.0516700000000003</v>
      </c>
      <c r="AO898" s="40" t="str">
        <f>E898&amp;F898&amp;U898</f>
        <v>HCMHYSY-MOHYRH</v>
      </c>
      <c r="AP898" s="40" t="str">
        <f>_xlfn.XLOOKUP(AO898,CrossRef!N:N,CrossRef!A:A,"NOT FOUND",0)</f>
        <v>HCM4351RI</v>
      </c>
      <c r="AQ898" s="40" t="str">
        <f>IFERROR(_xlfn.XLOOKUP(AO898,CrossRef!$N:$N,CrossRef!$E:$E,"Not Found"),"-")</f>
        <v>EX2500</v>
      </c>
      <c r="AR898" s="40" t="str">
        <f>IFERROR(_xlfn.XLOOKUP(AO898,CrossRef!$N:$N,CrossRef!$G:$G,"Not Found"),"-")</f>
        <v>4351 - HYD PROPEL/DRIVE MOTOR</v>
      </c>
      <c r="AS898" s="40" t="str">
        <f>IFERROR(_xlfn.XLOOKUP(AO898,CrossRef!$N:$N,CrossRef!$H:$H,"Not Found"),"-")</f>
        <v>RI - RIGHT</v>
      </c>
    </row>
    <row r="899" spans="1:45" hidden="1" x14ac:dyDescent="0.3">
      <c r="A899" s="38" t="str">
        <f>E899&amp;F899&amp;U899</f>
        <v>HCMPUDR</v>
      </c>
      <c r="B899" s="38" t="str">
        <f>I899&amp;D899&amp;C899</f>
        <v>EX7055310800</v>
      </c>
      <c r="C899" s="38" t="str">
        <f>_xlfn.XLOOKUP(A899,CrossRef!N:N,CrossRef!D:D,"",0)</f>
        <v>00</v>
      </c>
      <c r="D899" s="38" t="str">
        <f>_xlfn.XLOOKUP(A899,CrossRef!N:N,CrossRef!C:C,"",0)</f>
        <v>3108</v>
      </c>
      <c r="E899" s="38" t="str">
        <f>LEFT(M899,3)</f>
        <v>HCM</v>
      </c>
      <c r="F899" s="38" t="str">
        <f>_xlfn.TEXTAFTER(J899,"-")</f>
        <v>PUDR</v>
      </c>
      <c r="G899" t="s">
        <v>2725</v>
      </c>
      <c r="H899" t="s">
        <v>2726</v>
      </c>
      <c r="I899" t="s">
        <v>4044</v>
      </c>
      <c r="J899" s="7" t="s">
        <v>1590</v>
      </c>
      <c r="K899" t="s">
        <v>2668</v>
      </c>
      <c r="L899" t="s">
        <v>800</v>
      </c>
      <c r="M899" t="s">
        <v>4045</v>
      </c>
      <c r="N899" t="s">
        <v>2640</v>
      </c>
      <c r="O899" t="s">
        <v>2653</v>
      </c>
      <c r="P899" t="s">
        <v>2642</v>
      </c>
      <c r="Q899" t="s">
        <v>2640</v>
      </c>
      <c r="R899" t="s">
        <v>5397</v>
      </c>
      <c r="S899" t="s">
        <v>2655</v>
      </c>
      <c r="T899" t="s">
        <v>3605</v>
      </c>
      <c r="U899" t="s">
        <v>2657</v>
      </c>
      <c r="V899" s="7" t="s">
        <v>417</v>
      </c>
      <c r="W899" s="8">
        <v>20000</v>
      </c>
      <c r="X899" t="s">
        <v>5398</v>
      </c>
      <c r="Y899" t="s">
        <v>5399</v>
      </c>
      <c r="Z899" s="8">
        <v>45667.8</v>
      </c>
      <c r="AA899" s="9">
        <v>8.25</v>
      </c>
      <c r="AB899" s="8">
        <v>57639.99</v>
      </c>
      <c r="AD899" s="10">
        <v>4389308</v>
      </c>
      <c r="AE899" s="11">
        <v>43764</v>
      </c>
      <c r="AF899" s="8">
        <v>30612</v>
      </c>
      <c r="AG899" s="8">
        <v>4944.1999999999971</v>
      </c>
      <c r="AH899" s="12">
        <v>0.24720999999999985</v>
      </c>
      <c r="AI899" s="8">
        <v>599.29696969696931</v>
      </c>
      <c r="AJ899" s="11">
        <v>46824.296969710645</v>
      </c>
      <c r="AK899" s="11">
        <v>48820</v>
      </c>
      <c r="AL899" s="10">
        <v>-1996</v>
      </c>
      <c r="AM899">
        <v>67076.55</v>
      </c>
      <c r="AN899">
        <v>1.8232275000000002</v>
      </c>
      <c r="AO899" s="40" t="str">
        <f>E899&amp;F899&amp;U899</f>
        <v>HCMPUDR</v>
      </c>
      <c r="AP899" s="40" t="str">
        <f>_xlfn.XLOOKUP(AO899,CrossRef!N:N,CrossRef!A:A,"NOT FOUND",0)</f>
        <v>HCM310800</v>
      </c>
      <c r="AQ899" s="40" t="str">
        <f>IFERROR(_xlfn.XLOOKUP(AO899,CrossRef!$N:$N,CrossRef!$E:$E,"Not Found"),"-")</f>
        <v>EX2600-6</v>
      </c>
      <c r="AR899" s="40" t="str">
        <f>IFERROR(_xlfn.XLOOKUP(AO899,CrossRef!$N:$N,CrossRef!$G:$G,"Not Found"),"-")</f>
        <v>3108 - Pump Drive</v>
      </c>
      <c r="AS899" s="40" t="str">
        <f>IFERROR(_xlfn.XLOOKUP(AO899,CrossRef!$N:$N,CrossRef!$H:$H,"Not Found"),"-")</f>
        <v>00 - (NONE)</v>
      </c>
    </row>
    <row r="900" spans="1:45" hidden="1" x14ac:dyDescent="0.3">
      <c r="A900" s="38" t="str">
        <f>E900&amp;F900&amp;U900</f>
        <v>DHNENG1-COSYLH</v>
      </c>
      <c r="B900" s="38" t="str">
        <f>I900&amp;D900&amp;C900</f>
        <v>EX7108</v>
      </c>
      <c r="C900" s="38" t="str">
        <f>_xlfn.XLOOKUP(A900,CrossRef!N:N,CrossRef!D:D,"",0)</f>
        <v/>
      </c>
      <c r="D900" s="38" t="str">
        <f>_xlfn.XLOOKUP(A900,CrossRef!N:N,CrossRef!C:C,"",0)</f>
        <v/>
      </c>
      <c r="E900" s="38" t="str">
        <f>LEFT(M900,3)</f>
        <v>DHN</v>
      </c>
      <c r="F900" s="38" t="str">
        <f>_xlfn.TEXTAFTER(J900,"-")</f>
        <v>ENG1-COSY</v>
      </c>
      <c r="G900" t="s">
        <v>2725</v>
      </c>
      <c r="H900" t="s">
        <v>2726</v>
      </c>
      <c r="I900" t="s">
        <v>2742</v>
      </c>
      <c r="J900" s="7" t="s">
        <v>241</v>
      </c>
      <c r="K900" t="s">
        <v>2638</v>
      </c>
      <c r="L900" t="s">
        <v>69</v>
      </c>
      <c r="M900" t="s">
        <v>2743</v>
      </c>
      <c r="N900" t="s">
        <v>2640</v>
      </c>
      <c r="O900" t="s">
        <v>2653</v>
      </c>
      <c r="P900" t="s">
        <v>2642</v>
      </c>
      <c r="Q900" t="s">
        <v>2640</v>
      </c>
      <c r="R900" t="s">
        <v>5400</v>
      </c>
      <c r="S900" t="s">
        <v>2655</v>
      </c>
      <c r="T900" t="s">
        <v>3253</v>
      </c>
      <c r="U900" t="s">
        <v>59</v>
      </c>
      <c r="V900" s="7" t="s">
        <v>242</v>
      </c>
      <c r="W900" s="8">
        <v>15000</v>
      </c>
      <c r="X900" t="s">
        <v>5401</v>
      </c>
      <c r="Y900" t="s">
        <v>5402</v>
      </c>
      <c r="Z900" s="8">
        <v>51971.6</v>
      </c>
      <c r="AA900" s="9">
        <v>13.9</v>
      </c>
      <c r="AB900" s="8">
        <v>71868.5</v>
      </c>
      <c r="AD900" s="10">
        <v>4900721</v>
      </c>
      <c r="AE900" s="11">
        <v>45534</v>
      </c>
      <c r="AF900" s="8">
        <v>41943</v>
      </c>
      <c r="AG900" s="8">
        <v>4971.4000000000015</v>
      </c>
      <c r="AH900" s="12">
        <v>0.33142666666666676</v>
      </c>
      <c r="AI900" s="8">
        <v>357.65467625899288</v>
      </c>
      <c r="AJ900" s="11">
        <v>46582.654676273145</v>
      </c>
      <c r="AK900" s="11">
        <v>46506</v>
      </c>
      <c r="AL900" s="10">
        <v>76</v>
      </c>
      <c r="AM900">
        <v>55877.5</v>
      </c>
      <c r="AN900">
        <v>0.92896666666666672</v>
      </c>
      <c r="AO900" s="40" t="str">
        <f>E900&amp;F900&amp;U900</f>
        <v>DHNENG1-COSYLH</v>
      </c>
      <c r="AP900" s="40" t="str">
        <f>_xlfn.XLOOKUP(AO900,CrossRef!N:N,CrossRef!A:A,"NOT FOUND",0)</f>
        <v>NOT FOUND</v>
      </c>
      <c r="AQ900" s="40" t="str">
        <f>IFERROR(_xlfn.XLOOKUP(AO900,CrossRef!$N:$N,CrossRef!$E:$E,"Not Found"),"-")</f>
        <v>Not Found</v>
      </c>
      <c r="AR900" s="40" t="str">
        <f>IFERROR(_xlfn.XLOOKUP(AO900,CrossRef!$N:$N,CrossRef!$G:$G,"Not Found"),"-")</f>
        <v>Not Found</v>
      </c>
      <c r="AS900" s="40" t="str">
        <f>IFERROR(_xlfn.XLOOKUP(AO900,CrossRef!$N:$N,CrossRef!$H:$H,"Not Found"),"-")</f>
        <v>Not Found</v>
      </c>
    </row>
    <row r="901" spans="1:45" hidden="1" x14ac:dyDescent="0.3">
      <c r="A901" s="38" t="str">
        <f>E901&amp;F901&amp;U901</f>
        <v>2BWDRIV-TQCV</v>
      </c>
      <c r="B901" s="38" t="str">
        <f>I901&amp;D901&amp;C901</f>
        <v>TD6205310100</v>
      </c>
      <c r="C901" s="38" t="str">
        <f>_xlfn.XLOOKUP(A901,CrossRef!N:N,CrossRef!D:D,"",0)</f>
        <v>00</v>
      </c>
      <c r="D901" s="38" t="str">
        <f>_xlfn.XLOOKUP(A901,CrossRef!N:N,CrossRef!C:C,"",0)</f>
        <v>3101</v>
      </c>
      <c r="E901" s="38" t="str">
        <f>LEFT(M901,3)</f>
        <v>2BW</v>
      </c>
      <c r="F901" s="38" t="str">
        <f>_xlfn.TEXTAFTER(J901,"-")</f>
        <v>DRIV-TQCV</v>
      </c>
      <c r="G901" t="s">
        <v>2695</v>
      </c>
      <c r="H901" t="s">
        <v>2696</v>
      </c>
      <c r="I901" t="s">
        <v>3879</v>
      </c>
      <c r="J901" s="7" t="s">
        <v>1591</v>
      </c>
      <c r="K901" t="s">
        <v>2638</v>
      </c>
      <c r="L901" t="s">
        <v>180</v>
      </c>
      <c r="M901" t="s">
        <v>3880</v>
      </c>
      <c r="N901" t="s">
        <v>2640</v>
      </c>
      <c r="O901" t="s">
        <v>2871</v>
      </c>
      <c r="P901" t="s">
        <v>2642</v>
      </c>
      <c r="Q901" t="s">
        <v>2640</v>
      </c>
      <c r="R901" t="s">
        <v>5403</v>
      </c>
      <c r="S901" t="s">
        <v>2655</v>
      </c>
      <c r="T901" t="s">
        <v>2678</v>
      </c>
      <c r="U901" t="s">
        <v>2657</v>
      </c>
      <c r="V901" s="7" t="s">
        <v>379</v>
      </c>
      <c r="W901" s="8">
        <v>18000</v>
      </c>
      <c r="X901" t="s">
        <v>5404</v>
      </c>
      <c r="Y901" t="s">
        <v>4117</v>
      </c>
      <c r="Z901" s="8">
        <v>51016</v>
      </c>
      <c r="AA901" s="9">
        <v>13.35</v>
      </c>
      <c r="AB901" s="8">
        <v>132521.01</v>
      </c>
      <c r="AD901" s="10">
        <v>0</v>
      </c>
      <c r="AE901" s="11"/>
      <c r="AF901" s="8">
        <v>37992</v>
      </c>
      <c r="AG901" s="8">
        <v>4976</v>
      </c>
      <c r="AH901" s="12">
        <v>0.27644444444444444</v>
      </c>
      <c r="AI901" s="8">
        <v>372.73408239700376</v>
      </c>
      <c r="AJ901" s="11">
        <v>46597.734082407405</v>
      </c>
      <c r="AK901" s="11">
        <v>46743</v>
      </c>
      <c r="AL901" s="10">
        <v>-146</v>
      </c>
      <c r="AM901">
        <v>57931.3</v>
      </c>
      <c r="AN901">
        <v>1.1077388888888891</v>
      </c>
      <c r="AO901" s="40" t="str">
        <f>E901&amp;F901&amp;U901</f>
        <v>2BWDRIV-TQCV</v>
      </c>
      <c r="AP901" s="40" t="str">
        <f>_xlfn.XLOOKUP(AO901,CrossRef!N:N,CrossRef!A:A,"NOT FOUND",0)</f>
        <v>2BW310100</v>
      </c>
      <c r="AQ901" s="40" t="str">
        <f>IFERROR(_xlfn.XLOOKUP(AO901,CrossRef!$N:$N,CrossRef!$E:$E,"Not Found"),"-")</f>
        <v>789C</v>
      </c>
      <c r="AR901" s="40" t="str">
        <f>IFERROR(_xlfn.XLOOKUP(AO901,CrossRef!$N:$N,CrossRef!$G:$G,"Not Found"),"-")</f>
        <v>3101 - TORQUE CONVERTER</v>
      </c>
      <c r="AS901" s="40" t="str">
        <f>IFERROR(_xlfn.XLOOKUP(AO901,CrossRef!$N:$N,CrossRef!$H:$H,"Not Found"),"-")</f>
        <v>00 - (NONE)</v>
      </c>
    </row>
    <row r="902" spans="1:45" hidden="1" x14ac:dyDescent="0.3">
      <c r="A902" s="38" t="str">
        <f>E902&amp;F902&amp;U902</f>
        <v>ZSPENGI</v>
      </c>
      <c r="B902" s="38" t="str">
        <f>I902&amp;D902&amp;C902</f>
        <v>TD6674100000</v>
      </c>
      <c r="C902" s="38" t="str">
        <f>_xlfn.XLOOKUP(A902,CrossRef!N:N,CrossRef!D:D,"",0)</f>
        <v>00</v>
      </c>
      <c r="D902" s="38" t="str">
        <f>_xlfn.XLOOKUP(A902,CrossRef!N:N,CrossRef!C:C,"",0)</f>
        <v>1000</v>
      </c>
      <c r="E902" s="38" t="str">
        <f>LEFT(M902,3)</f>
        <v>ZSP</v>
      </c>
      <c r="F902" s="38" t="str">
        <f>_xlfn.TEXTAFTER(J902,"-")</f>
        <v>ENGI</v>
      </c>
      <c r="G902" t="s">
        <v>2648</v>
      </c>
      <c r="H902" t="s">
        <v>2649</v>
      </c>
      <c r="I902" t="s">
        <v>4577</v>
      </c>
      <c r="J902" s="7" t="s">
        <v>195</v>
      </c>
      <c r="K902" t="s">
        <v>2638</v>
      </c>
      <c r="L902" t="s">
        <v>193</v>
      </c>
      <c r="M902" t="s">
        <v>4578</v>
      </c>
      <c r="N902" t="s">
        <v>2640</v>
      </c>
      <c r="O902" t="s">
        <v>2803</v>
      </c>
      <c r="P902" t="s">
        <v>2642</v>
      </c>
      <c r="Q902" t="s">
        <v>2640</v>
      </c>
      <c r="R902" t="s">
        <v>5405</v>
      </c>
      <c r="S902" t="s">
        <v>2655</v>
      </c>
      <c r="T902" t="s">
        <v>3087</v>
      </c>
      <c r="U902" t="s">
        <v>2657</v>
      </c>
      <c r="V902" s="7" t="s">
        <v>1256</v>
      </c>
      <c r="W902" s="8">
        <v>10000</v>
      </c>
      <c r="X902" t="s">
        <v>5268</v>
      </c>
      <c r="Y902" t="s">
        <v>3902</v>
      </c>
      <c r="Z902" s="8">
        <v>15494.46</v>
      </c>
      <c r="AA902" s="9">
        <v>18.87</v>
      </c>
      <c r="AB902" s="8">
        <v>65918.880000000005</v>
      </c>
      <c r="AD902" s="10">
        <v>4705049</v>
      </c>
      <c r="AE902" s="11">
        <v>45950</v>
      </c>
      <c r="AF902" s="8">
        <v>10516.91</v>
      </c>
      <c r="AG902" s="8">
        <v>5022.4500000000007</v>
      </c>
      <c r="AH902" s="12">
        <v>0.50224500000000005</v>
      </c>
      <c r="AI902" s="8">
        <v>266.16057233704294</v>
      </c>
      <c r="AJ902" s="11">
        <v>46491.160572337962</v>
      </c>
      <c r="AK902" s="11">
        <v>46980</v>
      </c>
      <c r="AL902" s="10">
        <v>-489</v>
      </c>
      <c r="AM902">
        <v>29741.309999999998</v>
      </c>
      <c r="AN902">
        <v>1.9224399999999997</v>
      </c>
      <c r="AO902" s="40" t="str">
        <f>E902&amp;F902&amp;U902</f>
        <v>ZSPENGI</v>
      </c>
      <c r="AP902" s="40" t="str">
        <f>_xlfn.XLOOKUP(AO902,CrossRef!N:N,CrossRef!A:A,"NOT FOUND",0)</f>
        <v>ZSP100000</v>
      </c>
      <c r="AQ902" s="40" t="str">
        <f>IFERROR(_xlfn.XLOOKUP(AO902,CrossRef!$N:$N,CrossRef!$E:$E,"Not Found"),"-")</f>
        <v>785D</v>
      </c>
      <c r="AR902" s="40" t="str">
        <f>IFERROR(_xlfn.XLOOKUP(AO902,CrossRef!$N:$N,CrossRef!$G:$G,"Not Found"),"-")</f>
        <v>1000 - ENGINE</v>
      </c>
      <c r="AS902" s="40" t="str">
        <f>IFERROR(_xlfn.XLOOKUP(AO902,CrossRef!$N:$N,CrossRef!$H:$H,"Not Found"),"-")</f>
        <v>00 - (NONE)</v>
      </c>
    </row>
    <row r="903" spans="1:45" hidden="1" x14ac:dyDescent="0.3">
      <c r="A903" s="38" t="str">
        <f>E903&amp;F903&amp;U903</f>
        <v>ZSPDRIV-TQCV</v>
      </c>
      <c r="B903" s="38" t="str">
        <f>I903&amp;D903&amp;C903</f>
        <v>TD6676310100</v>
      </c>
      <c r="C903" s="38" t="str">
        <f>_xlfn.XLOOKUP(A903,CrossRef!N:N,CrossRef!D:D,"",0)</f>
        <v>00</v>
      </c>
      <c r="D903" s="38" t="str">
        <f>_xlfn.XLOOKUP(A903,CrossRef!N:N,CrossRef!C:C,"",0)</f>
        <v>3101</v>
      </c>
      <c r="E903" s="38" t="str">
        <f>LEFT(M903,3)</f>
        <v>ZSP</v>
      </c>
      <c r="F903" s="38" t="str">
        <f>_xlfn.TEXTAFTER(J903,"-")</f>
        <v>DRIV-TQCV</v>
      </c>
      <c r="G903" t="s">
        <v>2648</v>
      </c>
      <c r="H903" t="s">
        <v>2649</v>
      </c>
      <c r="I903" t="s">
        <v>4752</v>
      </c>
      <c r="J903" s="7" t="s">
        <v>1592</v>
      </c>
      <c r="K903" t="s">
        <v>2638</v>
      </c>
      <c r="L903" t="s">
        <v>193</v>
      </c>
      <c r="M903" t="s">
        <v>4753</v>
      </c>
      <c r="N903" t="s">
        <v>2640</v>
      </c>
      <c r="O903" t="s">
        <v>2803</v>
      </c>
      <c r="P903" t="s">
        <v>2642</v>
      </c>
      <c r="Q903" t="s">
        <v>2640</v>
      </c>
      <c r="R903" t="s">
        <v>5406</v>
      </c>
      <c r="S903" t="s">
        <v>2655</v>
      </c>
      <c r="T903" t="s">
        <v>2678</v>
      </c>
      <c r="U903" t="s">
        <v>2657</v>
      </c>
      <c r="V903" s="7" t="s">
        <v>399</v>
      </c>
      <c r="W903" s="8">
        <v>20000</v>
      </c>
      <c r="X903" t="s">
        <v>5407</v>
      </c>
      <c r="Y903" t="s">
        <v>5068</v>
      </c>
      <c r="Z903" s="8">
        <v>14969.7</v>
      </c>
      <c r="AA903" s="9">
        <v>18.04</v>
      </c>
      <c r="AB903" s="8">
        <v>56867.28</v>
      </c>
      <c r="AD903" s="10">
        <v>0</v>
      </c>
      <c r="AE903" s="11"/>
      <c r="AF903" s="8"/>
      <c r="AG903" s="8">
        <v>5030.2999999999993</v>
      </c>
      <c r="AH903" s="12">
        <v>0.25151499999999999</v>
      </c>
      <c r="AI903" s="8">
        <v>278.84146341463412</v>
      </c>
      <c r="AJ903" s="11">
        <v>46503.841463425924</v>
      </c>
      <c r="AK903" s="11">
        <v>46486</v>
      </c>
      <c r="AL903" s="10">
        <v>17</v>
      </c>
      <c r="AM903">
        <v>19678.14</v>
      </c>
      <c r="AO903" s="40" t="str">
        <f>E903&amp;F903&amp;U903</f>
        <v>ZSPDRIV-TQCV</v>
      </c>
      <c r="AP903" s="40" t="str">
        <f>_xlfn.XLOOKUP(AO903,CrossRef!N:N,CrossRef!A:A,"NOT FOUND",0)</f>
        <v>ZSP310100</v>
      </c>
      <c r="AQ903" s="40" t="str">
        <f>IFERROR(_xlfn.XLOOKUP(AO903,CrossRef!$N:$N,CrossRef!$E:$E,"Not Found"),"-")</f>
        <v>785D</v>
      </c>
      <c r="AR903" s="40" t="str">
        <f>IFERROR(_xlfn.XLOOKUP(AO903,CrossRef!$N:$N,CrossRef!$G:$G,"Not Found"),"-")</f>
        <v>3101 - TORQUE CONVERTER</v>
      </c>
      <c r="AS903" s="40" t="str">
        <f>IFERROR(_xlfn.XLOOKUP(AO903,CrossRef!$N:$N,CrossRef!$H:$H,"Not Found"),"-")</f>
        <v>00 - (NONE)</v>
      </c>
    </row>
    <row r="904" spans="1:45" hidden="1" x14ac:dyDescent="0.3">
      <c r="A904" s="38" t="str">
        <f>E904&amp;F904&amp;U904</f>
        <v>ZSPENGI</v>
      </c>
      <c r="B904" s="38" t="str">
        <f>I904&amp;D904&amp;C904</f>
        <v>TD6676100000</v>
      </c>
      <c r="C904" s="38" t="str">
        <f>_xlfn.XLOOKUP(A904,CrossRef!N:N,CrossRef!D:D,"",0)</f>
        <v>00</v>
      </c>
      <c r="D904" s="38" t="str">
        <f>_xlfn.XLOOKUP(A904,CrossRef!N:N,CrossRef!C:C,"",0)</f>
        <v>1000</v>
      </c>
      <c r="E904" s="38" t="str">
        <f>LEFT(M904,3)</f>
        <v>ZSP</v>
      </c>
      <c r="F904" s="38" t="str">
        <f>_xlfn.TEXTAFTER(J904,"-")</f>
        <v>ENGI</v>
      </c>
      <c r="G904" t="s">
        <v>2648</v>
      </c>
      <c r="H904" t="s">
        <v>2649</v>
      </c>
      <c r="I904" t="s">
        <v>4752</v>
      </c>
      <c r="J904" s="7" t="s">
        <v>1593</v>
      </c>
      <c r="K904" t="s">
        <v>2638</v>
      </c>
      <c r="L904" t="s">
        <v>193</v>
      </c>
      <c r="M904" t="s">
        <v>4753</v>
      </c>
      <c r="N904" t="s">
        <v>2640</v>
      </c>
      <c r="O904" t="s">
        <v>2803</v>
      </c>
      <c r="P904" t="s">
        <v>2642</v>
      </c>
      <c r="Q904" t="s">
        <v>2640</v>
      </c>
      <c r="R904" t="s">
        <v>5408</v>
      </c>
      <c r="S904" t="s">
        <v>2655</v>
      </c>
      <c r="T904" t="s">
        <v>3265</v>
      </c>
      <c r="U904" t="s">
        <v>2657</v>
      </c>
      <c r="V904" s="7" t="s">
        <v>22</v>
      </c>
      <c r="W904" s="8">
        <v>20000</v>
      </c>
      <c r="X904" t="s">
        <v>5409</v>
      </c>
      <c r="Y904" t="s">
        <v>5194</v>
      </c>
      <c r="Z904" s="8">
        <v>14969.7</v>
      </c>
      <c r="AA904" s="9">
        <v>18.04</v>
      </c>
      <c r="AB904" s="8">
        <v>589997.62</v>
      </c>
      <c r="AD904" s="10"/>
      <c r="AE904" s="11"/>
      <c r="AF904" s="8"/>
      <c r="AG904" s="8">
        <v>5030.2999999999993</v>
      </c>
      <c r="AH904" s="12">
        <v>0.25151499999999999</v>
      </c>
      <c r="AI904" s="8">
        <v>278.84146341463412</v>
      </c>
      <c r="AJ904" s="11">
        <v>46503.841463425924</v>
      </c>
      <c r="AK904" s="11"/>
      <c r="AL904" s="10"/>
      <c r="AO904" s="40" t="str">
        <f>E904&amp;F904&amp;U904</f>
        <v>ZSPENGI</v>
      </c>
      <c r="AP904" s="40" t="str">
        <f>_xlfn.XLOOKUP(AO904,CrossRef!N:N,CrossRef!A:A,"NOT FOUND",0)</f>
        <v>ZSP100000</v>
      </c>
      <c r="AQ904" s="40" t="str">
        <f>IFERROR(_xlfn.XLOOKUP(AO904,CrossRef!$N:$N,CrossRef!$E:$E,"Not Found"),"-")</f>
        <v>785D</v>
      </c>
      <c r="AR904" s="40" t="str">
        <f>IFERROR(_xlfn.XLOOKUP(AO904,CrossRef!$N:$N,CrossRef!$G:$G,"Not Found"),"-")</f>
        <v>1000 - ENGINE</v>
      </c>
      <c r="AS904" s="40" t="str">
        <f>IFERROR(_xlfn.XLOOKUP(AO904,CrossRef!$N:$N,CrossRef!$H:$H,"Not Found"),"-")</f>
        <v>00 - (NONE)</v>
      </c>
    </row>
    <row r="905" spans="1:45" hidden="1" x14ac:dyDescent="0.3">
      <c r="A905" s="38" t="str">
        <f>E905&amp;F905&amp;U905</f>
        <v>SPDSURE-SPSNLHR</v>
      </c>
      <c r="B905" s="38" t="str">
        <f>I905&amp;D905&amp;C905</f>
        <v>TD66427213LR</v>
      </c>
      <c r="C905" s="38" t="str">
        <f>_xlfn.XLOOKUP(A905,CrossRef!N:N,CrossRef!D:D,"",0)</f>
        <v>LR</v>
      </c>
      <c r="D905" s="38" t="str">
        <f>_xlfn.XLOOKUP(A905,CrossRef!N:N,CrossRef!C:C,"",0)</f>
        <v>7213</v>
      </c>
      <c r="E905" s="38" t="str">
        <f>LEFT(M905,3)</f>
        <v>SPD</v>
      </c>
      <c r="F905" s="38" t="str">
        <f>_xlfn.TEXTAFTER(J905,"-")</f>
        <v>SURE-SPSN</v>
      </c>
      <c r="G905" t="s">
        <v>2695</v>
      </c>
      <c r="H905" t="s">
        <v>2696</v>
      </c>
      <c r="I905" t="s">
        <v>3829</v>
      </c>
      <c r="J905" s="7" t="s">
        <v>1594</v>
      </c>
      <c r="K905" t="s">
        <v>2638</v>
      </c>
      <c r="L905" t="s">
        <v>190</v>
      </c>
      <c r="M905" t="s">
        <v>3830</v>
      </c>
      <c r="N905" t="s">
        <v>2640</v>
      </c>
      <c r="O905" t="s">
        <v>3054</v>
      </c>
      <c r="P905" t="s">
        <v>2642</v>
      </c>
      <c r="Q905" t="s">
        <v>2640</v>
      </c>
      <c r="R905" t="s">
        <v>5410</v>
      </c>
      <c r="S905" t="s">
        <v>2644</v>
      </c>
      <c r="T905" t="s">
        <v>2720</v>
      </c>
      <c r="U905" t="s">
        <v>491</v>
      </c>
      <c r="V905" s="7" t="s">
        <v>954</v>
      </c>
      <c r="W905" s="8">
        <v>14000</v>
      </c>
      <c r="X905" t="s">
        <v>5411</v>
      </c>
      <c r="Y905" t="s">
        <v>5412</v>
      </c>
      <c r="Z905" s="8">
        <v>21588.6</v>
      </c>
      <c r="AA905" s="9">
        <v>13.19</v>
      </c>
      <c r="AB905" s="8">
        <v>24194.41</v>
      </c>
      <c r="AD905" s="10">
        <v>4571038</v>
      </c>
      <c r="AE905" s="11">
        <v>45537</v>
      </c>
      <c r="AF905" s="8">
        <v>12627.04</v>
      </c>
      <c r="AG905" s="8">
        <v>5038.4400000000023</v>
      </c>
      <c r="AH905" s="12">
        <v>0.35988857142857161</v>
      </c>
      <c r="AI905" s="8">
        <v>381.9893858984081</v>
      </c>
      <c r="AJ905" s="11">
        <v>46606.989385879628</v>
      </c>
      <c r="AK905" s="11">
        <v>47768</v>
      </c>
      <c r="AL905" s="10">
        <v>-1162</v>
      </c>
      <c r="AM905">
        <v>41940.769999999997</v>
      </c>
      <c r="AN905">
        <v>2.0938378571428569</v>
      </c>
      <c r="AO905" s="40" t="str">
        <f>E905&amp;F905&amp;U905</f>
        <v>SPDSURE-SPSNLHR</v>
      </c>
      <c r="AP905" s="40" t="str">
        <f>_xlfn.XLOOKUP(AO905,CrossRef!N:N,CrossRef!A:A,"NOT FOUND",0)</f>
        <v>SPD7213LR</v>
      </c>
      <c r="AQ905" s="40" t="str">
        <f>IFERROR(_xlfn.XLOOKUP(AO905,CrossRef!$N:$N,CrossRef!$E:$E,"Not Found"),"-")</f>
        <v>789D</v>
      </c>
      <c r="AR905" s="40" t="str">
        <f>IFERROR(_xlfn.XLOOKUP(AO905,CrossRef!$N:$N,CrossRef!$G:$G,"Not Found"),"-")</f>
        <v>7213 - REAR SUSPENSION CYLINDER</v>
      </c>
      <c r="AS905" s="40" t="str">
        <f>IFERROR(_xlfn.XLOOKUP(AO905,CrossRef!$N:$N,CrossRef!$H:$H,"Not Found"),"-")</f>
        <v>LR - LEFT REAR</v>
      </c>
    </row>
    <row r="906" spans="1:45" hidden="1" x14ac:dyDescent="0.3">
      <c r="A906" s="38" t="str">
        <f>E906&amp;F906&amp;U906</f>
        <v>SPDSURE-SPSNRHR</v>
      </c>
      <c r="B906" s="38" t="str">
        <f>I906&amp;D906&amp;C906</f>
        <v>TD66427213RR</v>
      </c>
      <c r="C906" s="38" t="str">
        <f>_xlfn.XLOOKUP(A906,CrossRef!N:N,CrossRef!D:D,"",0)</f>
        <v>RR</v>
      </c>
      <c r="D906" s="38" t="str">
        <f>_xlfn.XLOOKUP(A906,CrossRef!N:N,CrossRef!C:C,"",0)</f>
        <v>7213</v>
      </c>
      <c r="E906" s="38" t="str">
        <f>LEFT(M906,3)</f>
        <v>SPD</v>
      </c>
      <c r="F906" s="38" t="str">
        <f>_xlfn.TEXTAFTER(J906,"-")</f>
        <v>SURE-SPSN</v>
      </c>
      <c r="G906" t="s">
        <v>2695</v>
      </c>
      <c r="H906" t="s">
        <v>2696</v>
      </c>
      <c r="I906" t="s">
        <v>3829</v>
      </c>
      <c r="J906" s="7" t="s">
        <v>1594</v>
      </c>
      <c r="K906" t="s">
        <v>2638</v>
      </c>
      <c r="L906" t="s">
        <v>190</v>
      </c>
      <c r="M906" t="s">
        <v>3830</v>
      </c>
      <c r="N906" t="s">
        <v>2640</v>
      </c>
      <c r="O906" t="s">
        <v>3054</v>
      </c>
      <c r="P906" t="s">
        <v>2642</v>
      </c>
      <c r="Q906" t="s">
        <v>2640</v>
      </c>
      <c r="R906" t="s">
        <v>5413</v>
      </c>
      <c r="S906" t="s">
        <v>2644</v>
      </c>
      <c r="T906" t="s">
        <v>2720</v>
      </c>
      <c r="U906" t="s">
        <v>494</v>
      </c>
      <c r="V906" s="7" t="s">
        <v>955</v>
      </c>
      <c r="W906" s="8">
        <v>14000</v>
      </c>
      <c r="X906" t="s">
        <v>5414</v>
      </c>
      <c r="Y906" t="s">
        <v>5412</v>
      </c>
      <c r="Z906" s="8">
        <v>21588.6</v>
      </c>
      <c r="AA906" s="9">
        <v>13.19</v>
      </c>
      <c r="AB906" s="8">
        <v>24194.41</v>
      </c>
      <c r="AD906" s="10">
        <v>4571039</v>
      </c>
      <c r="AE906" s="11">
        <v>45537</v>
      </c>
      <c r="AF906" s="8">
        <v>12627.04</v>
      </c>
      <c r="AG906" s="8">
        <v>5038.4400000000023</v>
      </c>
      <c r="AH906" s="12">
        <v>0.35988857142857161</v>
      </c>
      <c r="AI906" s="8">
        <v>381.9893858984081</v>
      </c>
      <c r="AJ906" s="11">
        <v>46606.989385879628</v>
      </c>
      <c r="AK906" s="11">
        <v>47768</v>
      </c>
      <c r="AL906" s="10">
        <v>-1162</v>
      </c>
      <c r="AM906">
        <v>41940.769999999997</v>
      </c>
      <c r="AN906">
        <v>2.0938378571428569</v>
      </c>
      <c r="AO906" s="40" t="str">
        <f>E906&amp;F906&amp;U906</f>
        <v>SPDSURE-SPSNRHR</v>
      </c>
      <c r="AP906" s="40" t="str">
        <f>_xlfn.XLOOKUP(AO906,CrossRef!N:N,CrossRef!A:A,"NOT FOUND",0)</f>
        <v>SPD7213RR</v>
      </c>
      <c r="AQ906" s="40" t="str">
        <f>IFERROR(_xlfn.XLOOKUP(AO906,CrossRef!$N:$N,CrossRef!$E:$E,"Not Found"),"-")</f>
        <v>789D</v>
      </c>
      <c r="AR906" s="40" t="str">
        <f>IFERROR(_xlfn.XLOOKUP(AO906,CrossRef!$N:$N,CrossRef!$G:$G,"Not Found"),"-")</f>
        <v>7213 - REAR SUSPENSION CYLINDER</v>
      </c>
      <c r="AS906" s="40" t="str">
        <f>IFERROR(_xlfn.XLOOKUP(AO906,CrossRef!$N:$N,CrossRef!$H:$H,"Not Found"),"-")</f>
        <v>RR - RIGHT REAR</v>
      </c>
    </row>
    <row r="907" spans="1:45" hidden="1" x14ac:dyDescent="0.3">
      <c r="A907" s="38" t="str">
        <f>E907&amp;F907&amp;U907</f>
        <v>HCMHYSY-PUHYPOS.1-2</v>
      </c>
      <c r="B907" s="38" t="str">
        <f>I907&amp;D907&amp;C907</f>
        <v>EX7113</v>
      </c>
      <c r="C907" s="38" t="str">
        <f>_xlfn.XLOOKUP(A907,CrossRef!N:N,CrossRef!D:D,"",0)</f>
        <v/>
      </c>
      <c r="D907" s="38" t="str">
        <f>_xlfn.XLOOKUP(A907,CrossRef!N:N,CrossRef!C:C,"",0)</f>
        <v/>
      </c>
      <c r="E907" s="38" t="str">
        <f>LEFT(M907,3)</f>
        <v>HCM</v>
      </c>
      <c r="F907" s="38" t="str">
        <f>_xlfn.TEXTAFTER(J907,"-")</f>
        <v>HYSY-PUHY</v>
      </c>
      <c r="G907" t="s">
        <v>2648</v>
      </c>
      <c r="H907" t="s">
        <v>2649</v>
      </c>
      <c r="I907" t="s">
        <v>3463</v>
      </c>
      <c r="J907" s="7" t="s">
        <v>1595</v>
      </c>
      <c r="K907" t="s">
        <v>2668</v>
      </c>
      <c r="L907" t="s">
        <v>415</v>
      </c>
      <c r="M907" t="s">
        <v>3465</v>
      </c>
      <c r="N907" t="s">
        <v>2640</v>
      </c>
      <c r="O907" t="s">
        <v>2803</v>
      </c>
      <c r="P907" t="s">
        <v>2642</v>
      </c>
      <c r="Q907" t="s">
        <v>2640</v>
      </c>
      <c r="R907" t="s">
        <v>5415</v>
      </c>
      <c r="S907" t="s">
        <v>2655</v>
      </c>
      <c r="T907" t="s">
        <v>3745</v>
      </c>
      <c r="U907" t="s">
        <v>674</v>
      </c>
      <c r="V907" s="7" t="s">
        <v>1596</v>
      </c>
      <c r="W907" s="8">
        <v>14000</v>
      </c>
      <c r="X907" t="s">
        <v>5416</v>
      </c>
      <c r="Y907" t="s">
        <v>5417</v>
      </c>
      <c r="Z907" s="8">
        <v>36071.949999999997</v>
      </c>
      <c r="AA907" s="9">
        <v>13.94</v>
      </c>
      <c r="AB907" s="8">
        <v>62675.96</v>
      </c>
      <c r="AD907" s="10">
        <v>4569471</v>
      </c>
      <c r="AE907" s="11">
        <v>45596</v>
      </c>
      <c r="AF907" s="8">
        <v>27112.2</v>
      </c>
      <c r="AG907" s="8">
        <v>5040.25</v>
      </c>
      <c r="AH907" s="12">
        <v>0.36001785714285717</v>
      </c>
      <c r="AI907" s="8">
        <v>361.56743185078909</v>
      </c>
      <c r="AJ907" s="11">
        <v>46586.567431863426</v>
      </c>
      <c r="AK907" s="11">
        <v>47382</v>
      </c>
      <c r="AL907" s="10">
        <v>-796</v>
      </c>
      <c r="AM907">
        <v>52200.53</v>
      </c>
      <c r="AN907">
        <v>1.7920235714285713</v>
      </c>
      <c r="AO907" s="40" t="str">
        <f>E907&amp;F907&amp;U907</f>
        <v>HCMHYSY-PUHYPOS.1-2</v>
      </c>
      <c r="AP907" s="40" t="str">
        <f>_xlfn.XLOOKUP(AO907,CrossRef!N:N,CrossRef!A:A,"NOT FOUND",0)</f>
        <v>NOT FOUND</v>
      </c>
      <c r="AQ907" s="40" t="str">
        <f>IFERROR(_xlfn.XLOOKUP(AO907,CrossRef!$N:$N,CrossRef!$E:$E,"Not Found"),"-")</f>
        <v>Not Found</v>
      </c>
      <c r="AR907" s="40" t="str">
        <f>IFERROR(_xlfn.XLOOKUP(AO907,CrossRef!$N:$N,CrossRef!$G:$G,"Not Found"),"-")</f>
        <v>Not Found</v>
      </c>
      <c r="AS907" s="40" t="str">
        <f>IFERROR(_xlfn.XLOOKUP(AO907,CrossRef!$N:$N,CrossRef!$H:$H,"Not Found"),"-")</f>
        <v>Not Found</v>
      </c>
    </row>
    <row r="908" spans="1:45" hidden="1" x14ac:dyDescent="0.3">
      <c r="A908" s="38" t="str">
        <f>E908&amp;F908&amp;U908</f>
        <v>ATYDRIV-FIDVLHR</v>
      </c>
      <c r="B908" s="38" t="str">
        <f>I908&amp;D908&amp;C908</f>
        <v>QTD104008LR</v>
      </c>
      <c r="C908" s="38" t="str">
        <f>_xlfn.XLOOKUP(A908,CrossRef!N:N,CrossRef!D:D,"",0)</f>
        <v>LR</v>
      </c>
      <c r="D908" s="38" t="str">
        <f>_xlfn.XLOOKUP(A908,CrossRef!N:N,CrossRef!C:C,"",0)</f>
        <v>4008</v>
      </c>
      <c r="E908" s="38" t="str">
        <f>LEFT(M908,3)</f>
        <v>ATY</v>
      </c>
      <c r="F908" s="38" t="str">
        <f>_xlfn.TEXTAFTER(J908,"-")</f>
        <v>DRIV-FIDV</v>
      </c>
      <c r="G908" t="s">
        <v>2635</v>
      </c>
      <c r="H908" t="s">
        <v>2636</v>
      </c>
      <c r="I908" t="s">
        <v>4745</v>
      </c>
      <c r="J908" s="7" t="s">
        <v>1597</v>
      </c>
      <c r="K908" t="s">
        <v>2638</v>
      </c>
      <c r="L908" t="s">
        <v>151</v>
      </c>
      <c r="M908" t="s">
        <v>4746</v>
      </c>
      <c r="N908" t="s">
        <v>2640</v>
      </c>
      <c r="O908" t="s">
        <v>2641</v>
      </c>
      <c r="P908" t="s">
        <v>2642</v>
      </c>
      <c r="Q908" t="s">
        <v>2640</v>
      </c>
      <c r="R908" t="s">
        <v>5418</v>
      </c>
      <c r="S908" t="s">
        <v>2655</v>
      </c>
      <c r="T908" t="s">
        <v>2682</v>
      </c>
      <c r="U908" t="s">
        <v>491</v>
      </c>
      <c r="V908" s="7" t="s">
        <v>573</v>
      </c>
      <c r="W908" s="8">
        <v>19800</v>
      </c>
      <c r="X908" t="s">
        <v>5419</v>
      </c>
      <c r="Y908" t="s">
        <v>3181</v>
      </c>
      <c r="Z908" s="8">
        <v>126054</v>
      </c>
      <c r="AA908" s="9">
        <v>12.76</v>
      </c>
      <c r="AB908" s="8">
        <v>161627.01</v>
      </c>
      <c r="AD908" s="10">
        <v>4252218</v>
      </c>
      <c r="AE908" s="11">
        <v>45362</v>
      </c>
      <c r="AF908" s="8">
        <v>111309</v>
      </c>
      <c r="AG908" s="8">
        <v>5055</v>
      </c>
      <c r="AH908" s="12">
        <v>0.25530303030303031</v>
      </c>
      <c r="AI908" s="8">
        <v>396.15987460815046</v>
      </c>
      <c r="AJ908" s="11">
        <v>46621.159874618053</v>
      </c>
      <c r="AK908" s="11">
        <v>48114</v>
      </c>
      <c r="AL908" s="10">
        <v>-1493</v>
      </c>
      <c r="AM908">
        <v>150157.64000000001</v>
      </c>
      <c r="AO908" s="40" t="str">
        <f>E908&amp;F908&amp;U908</f>
        <v>ATYDRIV-FIDVLHR</v>
      </c>
      <c r="AP908" s="40" t="str">
        <f>_xlfn.XLOOKUP(AO908,CrossRef!N:N,CrossRef!A:A,"NOT FOUND",0)</f>
        <v>ATY4008LR</v>
      </c>
      <c r="AQ908" s="40" t="str">
        <f>IFERROR(_xlfn.XLOOKUP(AO908,CrossRef!$N:$N,CrossRef!$E:$E,"Not Found"),"-")</f>
        <v>793C</v>
      </c>
      <c r="AR908" s="40" t="str">
        <f>IFERROR(_xlfn.XLOOKUP(AO908,CrossRef!$N:$N,CrossRef!$G:$G,"Not Found"),"-")</f>
        <v>4008 - FINAL DRIVE, BRAKE &amp; WHEEL</v>
      </c>
      <c r="AS908" s="40" t="str">
        <f>IFERROR(_xlfn.XLOOKUP(AO908,CrossRef!$N:$N,CrossRef!$H:$H,"Not Found"),"-")</f>
        <v>LR - LEFT REAR</v>
      </c>
    </row>
    <row r="909" spans="1:45" hidden="1" x14ac:dyDescent="0.3">
      <c r="A909" s="38" t="str">
        <f>E909&amp;F909&amp;U909</f>
        <v>HCMHYSY-CYHYRH</v>
      </c>
      <c r="B909" s="38" t="str">
        <f>I909&amp;D909&amp;C909</f>
        <v>EX7219</v>
      </c>
      <c r="C909" s="38" t="str">
        <f>_xlfn.XLOOKUP(A909,CrossRef!N:N,CrossRef!D:D,"",0)</f>
        <v/>
      </c>
      <c r="D909" s="38" t="str">
        <f>_xlfn.XLOOKUP(A909,CrossRef!N:N,CrossRef!C:C,"",0)</f>
        <v/>
      </c>
      <c r="E909" s="38" t="str">
        <f>LEFT(M909,3)</f>
        <v>HCM</v>
      </c>
      <c r="F909" s="38" t="str">
        <f>_xlfn.TEXTAFTER(J909,"-")</f>
        <v>HYSY-CYHY</v>
      </c>
      <c r="G909" t="s">
        <v>2695</v>
      </c>
      <c r="H909" t="s">
        <v>2696</v>
      </c>
      <c r="I909" t="s">
        <v>2697</v>
      </c>
      <c r="J909" s="7" t="s">
        <v>1310</v>
      </c>
      <c r="K909" t="s">
        <v>2668</v>
      </c>
      <c r="L909" t="s">
        <v>2698</v>
      </c>
      <c r="M909" t="s">
        <v>2699</v>
      </c>
      <c r="N909" t="s">
        <v>2640</v>
      </c>
      <c r="O909" t="s">
        <v>2653</v>
      </c>
      <c r="P909" t="s">
        <v>2642</v>
      </c>
      <c r="Q909" t="s">
        <v>2640</v>
      </c>
      <c r="R909" t="s">
        <v>5420</v>
      </c>
      <c r="S909" t="s">
        <v>2644</v>
      </c>
      <c r="T909" t="s">
        <v>3381</v>
      </c>
      <c r="U909" t="s">
        <v>63</v>
      </c>
      <c r="V909" s="7" t="s">
        <v>700</v>
      </c>
      <c r="W909" s="8">
        <v>10000</v>
      </c>
      <c r="X909" t="s">
        <v>5421</v>
      </c>
      <c r="Y909" t="s">
        <v>5422</v>
      </c>
      <c r="Z909" s="8">
        <v>55009.3</v>
      </c>
      <c r="AA909" s="9">
        <v>13.06</v>
      </c>
      <c r="AB909" s="8">
        <v>55052.94</v>
      </c>
      <c r="AD909" s="10">
        <v>4708499</v>
      </c>
      <c r="AE909" s="11">
        <v>45774</v>
      </c>
      <c r="AF909" s="8">
        <v>50072.35</v>
      </c>
      <c r="AG909" s="8">
        <v>5063.0499999999956</v>
      </c>
      <c r="AH909" s="12">
        <v>0.50630499999999956</v>
      </c>
      <c r="AI909" s="8">
        <v>387.67611026033654</v>
      </c>
      <c r="AJ909" s="11">
        <v>46612.676110266206</v>
      </c>
      <c r="AK909" s="11">
        <v>47599</v>
      </c>
      <c r="AL909" s="10">
        <v>-987</v>
      </c>
      <c r="AM909">
        <v>72953.740000000005</v>
      </c>
      <c r="AN909">
        <v>2.2881390000000006</v>
      </c>
      <c r="AO909" s="40" t="str">
        <f>E909&amp;F909&amp;U909</f>
        <v>HCMHYSY-CYHYRH</v>
      </c>
      <c r="AP909" s="40" t="str">
        <f>_xlfn.XLOOKUP(AO909,CrossRef!N:N,CrossRef!A:A,"NOT FOUND",0)</f>
        <v>NOT FOUND</v>
      </c>
      <c r="AQ909" s="40" t="str">
        <f>IFERROR(_xlfn.XLOOKUP(AO909,CrossRef!$N:$N,CrossRef!$E:$E,"Not Found"),"-")</f>
        <v>Not Found</v>
      </c>
      <c r="AR909" s="40" t="str">
        <f>IFERROR(_xlfn.XLOOKUP(AO909,CrossRef!$N:$N,CrossRef!$G:$G,"Not Found"),"-")</f>
        <v>Not Found</v>
      </c>
      <c r="AS909" s="40" t="str">
        <f>IFERROR(_xlfn.XLOOKUP(AO909,CrossRef!$N:$N,CrossRef!$H:$H,"Not Found"),"-")</f>
        <v>Not Found</v>
      </c>
    </row>
    <row r="910" spans="1:45" hidden="1" x14ac:dyDescent="0.3">
      <c r="A910" s="38" t="str">
        <f>E910&amp;F910&amp;U910</f>
        <v>HCMHYSY-CYHYLH</v>
      </c>
      <c r="B910" s="38" t="str">
        <f>I910&amp;D910&amp;C910</f>
        <v>EX72195456LT</v>
      </c>
      <c r="C910" s="38" t="str">
        <f>_xlfn.XLOOKUP(A910,CrossRef!N:N,CrossRef!D:D,"",0)</f>
        <v>LT</v>
      </c>
      <c r="D910" s="38" t="str">
        <f>_xlfn.XLOOKUP(A910,CrossRef!N:N,CrossRef!C:C,"",0)</f>
        <v>5456</v>
      </c>
      <c r="E910" s="38" t="str">
        <f>LEFT(M910,3)</f>
        <v>HCM</v>
      </c>
      <c r="F910" s="38" t="str">
        <f>_xlfn.TEXTAFTER(J910,"-")</f>
        <v>HYSY-CYHY</v>
      </c>
      <c r="G910" t="s">
        <v>2695</v>
      </c>
      <c r="H910" t="s">
        <v>2696</v>
      </c>
      <c r="I910" t="s">
        <v>2697</v>
      </c>
      <c r="J910" s="7" t="s">
        <v>1310</v>
      </c>
      <c r="K910" t="s">
        <v>2668</v>
      </c>
      <c r="L910" t="s">
        <v>2698</v>
      </c>
      <c r="M910" t="s">
        <v>2699</v>
      </c>
      <c r="N910" t="s">
        <v>2640</v>
      </c>
      <c r="O910" t="s">
        <v>2653</v>
      </c>
      <c r="P910" t="s">
        <v>2642</v>
      </c>
      <c r="Q910" t="s">
        <v>2640</v>
      </c>
      <c r="R910" t="s">
        <v>5423</v>
      </c>
      <c r="S910" t="s">
        <v>2644</v>
      </c>
      <c r="T910" t="s">
        <v>2939</v>
      </c>
      <c r="U910" t="s">
        <v>59</v>
      </c>
      <c r="V910" s="7" t="s">
        <v>699</v>
      </c>
      <c r="W910" s="8">
        <v>10000</v>
      </c>
      <c r="X910" t="s">
        <v>5424</v>
      </c>
      <c r="Y910" t="s">
        <v>4192</v>
      </c>
      <c r="Z910" s="8">
        <v>55009.3</v>
      </c>
      <c r="AA910" s="9">
        <v>13.06</v>
      </c>
      <c r="AB910" s="8">
        <v>58609.24</v>
      </c>
      <c r="AD910" s="10">
        <v>4621665</v>
      </c>
      <c r="AE910" s="11">
        <v>45735</v>
      </c>
      <c r="AF910" s="8">
        <v>50072.35</v>
      </c>
      <c r="AG910" s="8">
        <v>5063.0499999999956</v>
      </c>
      <c r="AH910" s="12">
        <v>0.50630499999999956</v>
      </c>
      <c r="AI910" s="8">
        <v>387.67611026033654</v>
      </c>
      <c r="AJ910" s="11">
        <v>46612.676110266206</v>
      </c>
      <c r="AK910" s="11">
        <v>47599</v>
      </c>
      <c r="AL910" s="10">
        <v>-987</v>
      </c>
      <c r="AM910">
        <v>72953.740000000005</v>
      </c>
      <c r="AN910">
        <v>2.2881390000000006</v>
      </c>
      <c r="AO910" s="40" t="str">
        <f>E910&amp;F910&amp;U910</f>
        <v>HCMHYSY-CYHYLH</v>
      </c>
      <c r="AP910" s="40" t="str">
        <f>_xlfn.XLOOKUP(AO910,CrossRef!N:N,CrossRef!A:A,"NOT FOUND",0)</f>
        <v>HCM5456LT</v>
      </c>
      <c r="AQ910" s="40" t="str">
        <f>IFERROR(_xlfn.XLOOKUP(AO910,CrossRef!$N:$N,CrossRef!$E:$E,"Not Found"),"-")</f>
        <v>EX2500</v>
      </c>
      <c r="AR910" s="40" t="str">
        <f>IFERROR(_xlfn.XLOOKUP(AO910,CrossRef!$N:$N,CrossRef!$G:$G,"Not Found"),"-")</f>
        <v>5456 - BOOM CYLINDER</v>
      </c>
      <c r="AS910" s="40" t="str">
        <f>IFERROR(_xlfn.XLOOKUP(AO910,CrossRef!$N:$N,CrossRef!$H:$H,"Not Found"),"-")</f>
        <v>LT - LEFT</v>
      </c>
    </row>
    <row r="911" spans="1:45" hidden="1" x14ac:dyDescent="0.3">
      <c r="A911" s="38" t="str">
        <f>E911&amp;F911&amp;U911</f>
        <v>442DRIV</v>
      </c>
      <c r="B911" s="38" t="str">
        <f>I911&amp;D911&amp;C911</f>
        <v>QLO04300600</v>
      </c>
      <c r="C911" s="38" t="str">
        <f>_xlfn.XLOOKUP(A911,CrossRef!N:N,CrossRef!D:D,"",0)</f>
        <v>00</v>
      </c>
      <c r="D911" s="38" t="str">
        <f>_xlfn.XLOOKUP(A911,CrossRef!N:N,CrossRef!C:C,"",0)</f>
        <v>3006</v>
      </c>
      <c r="E911" s="38" t="str">
        <f>LEFT(M911,3)</f>
        <v>442</v>
      </c>
      <c r="F911" s="38" t="str">
        <f>_xlfn.TEXTAFTER(J911,"-")</f>
        <v>DRIV</v>
      </c>
      <c r="G911" t="s">
        <v>2635</v>
      </c>
      <c r="H911" t="s">
        <v>2636</v>
      </c>
      <c r="I911" t="s">
        <v>3839</v>
      </c>
      <c r="J911" s="7" t="s">
        <v>916</v>
      </c>
      <c r="K911" t="s">
        <v>2638</v>
      </c>
      <c r="L911" t="s">
        <v>138</v>
      </c>
      <c r="M911" t="s">
        <v>3840</v>
      </c>
      <c r="N911" t="s">
        <v>2652</v>
      </c>
      <c r="O911" t="s">
        <v>2641</v>
      </c>
      <c r="P911" t="s">
        <v>2642</v>
      </c>
      <c r="Q911" t="s">
        <v>2662</v>
      </c>
      <c r="R911" t="s">
        <v>5425</v>
      </c>
      <c r="S911" t="s">
        <v>2655</v>
      </c>
      <c r="T911" t="s">
        <v>3231</v>
      </c>
      <c r="U911" t="s">
        <v>2657</v>
      </c>
      <c r="V911" s="7" t="s">
        <v>917</v>
      </c>
      <c r="W911" s="8">
        <v>11000</v>
      </c>
      <c r="X911" t="s">
        <v>5426</v>
      </c>
      <c r="Y911" t="s">
        <v>5427</v>
      </c>
      <c r="Z911" s="8">
        <v>66432</v>
      </c>
      <c r="AA911" s="9">
        <v>7.14</v>
      </c>
      <c r="AB911" s="8">
        <v>43229.83</v>
      </c>
      <c r="AD911" s="10">
        <v>4167236</v>
      </c>
      <c r="AE911" s="11">
        <v>45143</v>
      </c>
      <c r="AF911" s="8">
        <v>60500</v>
      </c>
      <c r="AG911" s="8">
        <v>5068</v>
      </c>
      <c r="AH911" s="12">
        <v>0.46072727272727271</v>
      </c>
      <c r="AI911" s="8">
        <v>709.80392156862752</v>
      </c>
      <c r="AJ911" s="11">
        <v>46934.803921562503</v>
      </c>
      <c r="AK911" s="11">
        <v>47628</v>
      </c>
      <c r="AL911" s="10">
        <v>-694</v>
      </c>
      <c r="AM911">
        <v>76449.42</v>
      </c>
      <c r="AO911" s="40" t="str">
        <f>E911&amp;F911&amp;U911</f>
        <v>442DRIV</v>
      </c>
      <c r="AP911" s="40" t="str">
        <f>_xlfn.XLOOKUP(AO911,CrossRef!N:N,CrossRef!A:A,"NOT FOUND",0)</f>
        <v>442300600</v>
      </c>
      <c r="AQ911" s="40" t="str">
        <f>IFERROR(_xlfn.XLOOKUP(AO911,CrossRef!$N:$N,CrossRef!$E:$E,"Not Found"),"-")</f>
        <v>994F</v>
      </c>
      <c r="AR911" s="40" t="str">
        <f>IFERROR(_xlfn.XLOOKUP(AO911,CrossRef!$N:$N,CrossRef!$G:$G,"Not Found"),"-")</f>
        <v>3006 - TRANSMISSION &amp; DIFFERENTIAL UNIT</v>
      </c>
      <c r="AS911" s="40" t="str">
        <f>IFERROR(_xlfn.XLOOKUP(AO911,CrossRef!$N:$N,CrossRef!$H:$H,"Not Found"),"-")</f>
        <v>00 - (NONE)</v>
      </c>
    </row>
    <row r="912" spans="1:45" hidden="1" x14ac:dyDescent="0.3">
      <c r="A912" s="38" t="str">
        <f>E912&amp;F912&amp;U912</f>
        <v>442DRIV-TMSN</v>
      </c>
      <c r="B912" s="38" t="str">
        <f>I912&amp;D912&amp;C912</f>
        <v>QLO04303000</v>
      </c>
      <c r="C912" s="38" t="str">
        <f>_xlfn.XLOOKUP(A912,CrossRef!N:N,CrossRef!D:D,"",0)</f>
        <v>00</v>
      </c>
      <c r="D912" s="38" t="str">
        <f>_xlfn.XLOOKUP(A912,CrossRef!N:N,CrossRef!C:C,"",0)</f>
        <v>3030</v>
      </c>
      <c r="E912" s="38" t="str">
        <f>LEFT(M912,3)</f>
        <v>442</v>
      </c>
      <c r="F912" s="38" t="str">
        <f>_xlfn.TEXTAFTER(J912,"-")</f>
        <v>DRIV-TMSN</v>
      </c>
      <c r="G912" t="s">
        <v>2635</v>
      </c>
      <c r="H912" t="s">
        <v>2636</v>
      </c>
      <c r="I912" t="s">
        <v>3839</v>
      </c>
      <c r="J912" s="7" t="s">
        <v>333</v>
      </c>
      <c r="K912" t="s">
        <v>2638</v>
      </c>
      <c r="L912" t="s">
        <v>138</v>
      </c>
      <c r="M912" t="s">
        <v>3840</v>
      </c>
      <c r="N912" t="s">
        <v>2652</v>
      </c>
      <c r="O912" t="s">
        <v>2641</v>
      </c>
      <c r="P912" t="s">
        <v>2642</v>
      </c>
      <c r="Q912" t="s">
        <v>2662</v>
      </c>
      <c r="R912" t="s">
        <v>5428</v>
      </c>
      <c r="S912" t="s">
        <v>2655</v>
      </c>
      <c r="T912" t="s">
        <v>2818</v>
      </c>
      <c r="U912" t="s">
        <v>2657</v>
      </c>
      <c r="V912" s="7" t="s">
        <v>334</v>
      </c>
      <c r="W912" s="8">
        <v>11000</v>
      </c>
      <c r="X912" t="s">
        <v>5429</v>
      </c>
      <c r="Y912" t="s">
        <v>5430</v>
      </c>
      <c r="Z912" s="8">
        <v>66432</v>
      </c>
      <c r="AA912" s="9">
        <v>7.14</v>
      </c>
      <c r="AB912" s="8">
        <v>176690.93</v>
      </c>
      <c r="AD912" s="10">
        <v>4167237</v>
      </c>
      <c r="AE912" s="11">
        <v>45144</v>
      </c>
      <c r="AF912" s="8">
        <v>60500</v>
      </c>
      <c r="AG912" s="8">
        <v>5068</v>
      </c>
      <c r="AH912" s="12">
        <v>0.46072727272727271</v>
      </c>
      <c r="AI912" s="8">
        <v>709.80392156862752</v>
      </c>
      <c r="AJ912" s="11">
        <v>46934.803921562503</v>
      </c>
      <c r="AK912" s="11">
        <v>47628</v>
      </c>
      <c r="AL912" s="10">
        <v>-694</v>
      </c>
      <c r="AM912">
        <v>76449.42</v>
      </c>
      <c r="AO912" s="40" t="str">
        <f>E912&amp;F912&amp;U912</f>
        <v>442DRIV-TMSN</v>
      </c>
      <c r="AP912" s="40" t="str">
        <f>_xlfn.XLOOKUP(AO912,CrossRef!N:N,CrossRef!A:A,"NOT FOUND",0)</f>
        <v>442303000</v>
      </c>
      <c r="AQ912" s="40" t="str">
        <f>IFERROR(_xlfn.XLOOKUP(AO912,CrossRef!$N:$N,CrossRef!$E:$E,"Not Found"),"-")</f>
        <v>994F</v>
      </c>
      <c r="AR912" s="40" t="str">
        <f>IFERROR(_xlfn.XLOOKUP(AO912,CrossRef!$N:$N,CrossRef!$G:$G,"Not Found"),"-")</f>
        <v>3030 - TRANSMISSION</v>
      </c>
      <c r="AS912" s="40" t="str">
        <f>IFERROR(_xlfn.XLOOKUP(AO912,CrossRef!$N:$N,CrossRef!$H:$H,"Not Found"),"-")</f>
        <v>00 - (NONE)</v>
      </c>
    </row>
    <row r="913" spans="1:45" hidden="1" x14ac:dyDescent="0.3">
      <c r="A913" s="38" t="str">
        <f>E913&amp;F913&amp;U913</f>
        <v>2BWDRIV-TQCV</v>
      </c>
      <c r="B913" s="38" t="str">
        <f>I913&amp;D913&amp;C913</f>
        <v>TD6207310100</v>
      </c>
      <c r="C913" s="38" t="str">
        <f>_xlfn.XLOOKUP(A913,CrossRef!N:N,CrossRef!D:D,"",0)</f>
        <v>00</v>
      </c>
      <c r="D913" s="38" t="str">
        <f>_xlfn.XLOOKUP(A913,CrossRef!N:N,CrossRef!C:C,"",0)</f>
        <v>3101</v>
      </c>
      <c r="E913" s="38" t="str">
        <f>LEFT(M913,3)</f>
        <v>2BW</v>
      </c>
      <c r="F913" s="38" t="str">
        <f>_xlfn.TEXTAFTER(J913,"-")</f>
        <v>DRIV-TQCV</v>
      </c>
      <c r="G913" t="s">
        <v>2695</v>
      </c>
      <c r="H913" t="s">
        <v>2696</v>
      </c>
      <c r="I913" t="s">
        <v>4328</v>
      </c>
      <c r="J913" s="7" t="s">
        <v>1598</v>
      </c>
      <c r="K913" t="s">
        <v>2638</v>
      </c>
      <c r="L913" t="s">
        <v>180</v>
      </c>
      <c r="M913" t="s">
        <v>4329</v>
      </c>
      <c r="N913" t="s">
        <v>2640</v>
      </c>
      <c r="O913" t="s">
        <v>2871</v>
      </c>
      <c r="P913" t="s">
        <v>2642</v>
      </c>
      <c r="Q913" t="s">
        <v>2640</v>
      </c>
      <c r="R913" t="s">
        <v>5431</v>
      </c>
      <c r="S913" t="s">
        <v>2655</v>
      </c>
      <c r="T913" t="s">
        <v>2678</v>
      </c>
      <c r="U913" t="s">
        <v>2657</v>
      </c>
      <c r="V913" s="7" t="s">
        <v>379</v>
      </c>
      <c r="W913" s="8">
        <v>18000</v>
      </c>
      <c r="X913" t="s">
        <v>5432</v>
      </c>
      <c r="Y913" t="s">
        <v>4117</v>
      </c>
      <c r="Z913" s="8">
        <v>53955.46</v>
      </c>
      <c r="AA913" s="9">
        <v>9.33</v>
      </c>
      <c r="AB913" s="8">
        <v>132521.01</v>
      </c>
      <c r="AD913" s="10">
        <v>4214619</v>
      </c>
      <c r="AE913" s="11">
        <v>45002</v>
      </c>
      <c r="AF913" s="8">
        <v>41049</v>
      </c>
      <c r="AG913" s="8">
        <v>5093.5400000000009</v>
      </c>
      <c r="AH913" s="12">
        <v>0.28297444444444447</v>
      </c>
      <c r="AI913" s="8">
        <v>545.93140407288331</v>
      </c>
      <c r="AJ913" s="11">
        <v>46770.931404085648</v>
      </c>
      <c r="AK913" s="11">
        <v>48632</v>
      </c>
      <c r="AL913" s="10">
        <v>-1862</v>
      </c>
      <c r="AM913">
        <v>76412.77</v>
      </c>
      <c r="AN913">
        <v>1.9646538888888891</v>
      </c>
      <c r="AO913" s="40" t="str">
        <f>E913&amp;F913&amp;U913</f>
        <v>2BWDRIV-TQCV</v>
      </c>
      <c r="AP913" s="40" t="str">
        <f>_xlfn.XLOOKUP(AO913,CrossRef!N:N,CrossRef!A:A,"NOT FOUND",0)</f>
        <v>2BW310100</v>
      </c>
      <c r="AQ913" s="40" t="str">
        <f>IFERROR(_xlfn.XLOOKUP(AO913,CrossRef!$N:$N,CrossRef!$E:$E,"Not Found"),"-")</f>
        <v>789C</v>
      </c>
      <c r="AR913" s="40" t="str">
        <f>IFERROR(_xlfn.XLOOKUP(AO913,CrossRef!$N:$N,CrossRef!$G:$G,"Not Found"),"-")</f>
        <v>3101 - TORQUE CONVERTER</v>
      </c>
      <c r="AS913" s="40" t="str">
        <f>IFERROR(_xlfn.XLOOKUP(AO913,CrossRef!$N:$N,CrossRef!$H:$H,"Not Found"),"-")</f>
        <v>00 - (NONE)</v>
      </c>
    </row>
    <row r="914" spans="1:45" hidden="1" x14ac:dyDescent="0.3">
      <c r="A914" s="38" t="str">
        <f>E914&amp;F914&amp;U914</f>
        <v>2BWENGI</v>
      </c>
      <c r="B914" s="38" t="str">
        <f>I914&amp;D914&amp;C914</f>
        <v>TD6207100000</v>
      </c>
      <c r="C914" s="38" t="str">
        <f>_xlfn.XLOOKUP(A914,CrossRef!N:N,CrossRef!D:D,"",0)</f>
        <v>00</v>
      </c>
      <c r="D914" s="38" t="str">
        <f>_xlfn.XLOOKUP(A914,CrossRef!N:N,CrossRef!C:C,"",0)</f>
        <v>1000</v>
      </c>
      <c r="E914" s="38" t="str">
        <f>LEFT(M914,3)</f>
        <v>2BW</v>
      </c>
      <c r="F914" s="38" t="str">
        <f>_xlfn.TEXTAFTER(J914,"-")</f>
        <v>ENGI</v>
      </c>
      <c r="G914" t="s">
        <v>2695</v>
      </c>
      <c r="H914" t="s">
        <v>2696</v>
      </c>
      <c r="I914" t="s">
        <v>4328</v>
      </c>
      <c r="J914" s="7" t="s">
        <v>1599</v>
      </c>
      <c r="K914" t="s">
        <v>2638</v>
      </c>
      <c r="L914" t="s">
        <v>180</v>
      </c>
      <c r="M914" t="s">
        <v>4329</v>
      </c>
      <c r="N914" t="s">
        <v>2640</v>
      </c>
      <c r="O914" t="s">
        <v>2871</v>
      </c>
      <c r="P914" t="s">
        <v>2642</v>
      </c>
      <c r="Q914" t="s">
        <v>2640</v>
      </c>
      <c r="R914" t="s">
        <v>5433</v>
      </c>
      <c r="S914" t="s">
        <v>2655</v>
      </c>
      <c r="T914" t="s">
        <v>3265</v>
      </c>
      <c r="U914" t="s">
        <v>2657</v>
      </c>
      <c r="V914" s="7" t="s">
        <v>45</v>
      </c>
      <c r="W914" s="8">
        <v>18000</v>
      </c>
      <c r="X914" t="s">
        <v>5434</v>
      </c>
      <c r="Y914" t="s">
        <v>4868</v>
      </c>
      <c r="Z914" s="8">
        <v>53955.46</v>
      </c>
      <c r="AA914" s="9">
        <v>9.33</v>
      </c>
      <c r="AB914" s="8">
        <v>476355.23</v>
      </c>
      <c r="AD914" s="10">
        <v>4216347</v>
      </c>
      <c r="AE914" s="11">
        <v>44991</v>
      </c>
      <c r="AF914" s="8">
        <v>41049</v>
      </c>
      <c r="AG914" s="8">
        <v>5093.5400000000009</v>
      </c>
      <c r="AH914" s="12">
        <v>0.28297444444444447</v>
      </c>
      <c r="AI914" s="8">
        <v>545.93140407288331</v>
      </c>
      <c r="AJ914" s="11">
        <v>46770.931404085648</v>
      </c>
      <c r="AK914" s="11">
        <v>48762</v>
      </c>
      <c r="AL914" s="10">
        <v>-1992</v>
      </c>
      <c r="AM914">
        <v>77625.67</v>
      </c>
      <c r="AN914">
        <v>2.0320372222222223</v>
      </c>
      <c r="AO914" s="40" t="str">
        <f>E914&amp;F914&amp;U914</f>
        <v>2BWENGI</v>
      </c>
      <c r="AP914" s="40" t="str">
        <f>_xlfn.XLOOKUP(AO914,CrossRef!N:N,CrossRef!A:A,"NOT FOUND",0)</f>
        <v>2BW100000</v>
      </c>
      <c r="AQ914" s="40" t="str">
        <f>IFERROR(_xlfn.XLOOKUP(AO914,CrossRef!$N:$N,CrossRef!$E:$E,"Not Found"),"-")</f>
        <v>789C</v>
      </c>
      <c r="AR914" s="40" t="str">
        <f>IFERROR(_xlfn.XLOOKUP(AO914,CrossRef!$N:$N,CrossRef!$G:$G,"Not Found"),"-")</f>
        <v>1000 - ENGINE</v>
      </c>
      <c r="AS914" s="40" t="str">
        <f>IFERROR(_xlfn.XLOOKUP(AO914,CrossRef!$N:$N,CrossRef!$H:$H,"Not Found"),"-")</f>
        <v>00 - (NONE)</v>
      </c>
    </row>
    <row r="915" spans="1:45" hidden="1" x14ac:dyDescent="0.3">
      <c r="A915" s="38" t="str">
        <f>E915&amp;F915&amp;U915</f>
        <v>MSYENGI</v>
      </c>
      <c r="B915" s="38" t="str">
        <f>I915&amp;D915&amp;C915</f>
        <v>TD6673100000</v>
      </c>
      <c r="C915" s="38" t="str">
        <f>_xlfn.XLOOKUP(A915,CrossRef!N:N,CrossRef!D:D,"",0)</f>
        <v>00</v>
      </c>
      <c r="D915" s="38" t="str">
        <f>_xlfn.XLOOKUP(A915,CrossRef!N:N,CrossRef!C:C,"",0)</f>
        <v>1000</v>
      </c>
      <c r="E915" s="38" t="str">
        <f>LEFT(M915,3)</f>
        <v>MSY</v>
      </c>
      <c r="F915" s="38" t="str">
        <f>_xlfn.TEXTAFTER(J915,"-")</f>
        <v>ENGI</v>
      </c>
      <c r="G915" t="s">
        <v>2648</v>
      </c>
      <c r="H915" t="s">
        <v>2649</v>
      </c>
      <c r="I915" t="s">
        <v>4306</v>
      </c>
      <c r="J915" s="7" t="s">
        <v>1519</v>
      </c>
      <c r="K915" t="s">
        <v>2638</v>
      </c>
      <c r="L915" t="s">
        <v>193</v>
      </c>
      <c r="M915" t="s">
        <v>4307</v>
      </c>
      <c r="N915" t="s">
        <v>2640</v>
      </c>
      <c r="O915" t="s">
        <v>2803</v>
      </c>
      <c r="P915" t="s">
        <v>2642</v>
      </c>
      <c r="Q915" t="s">
        <v>2640</v>
      </c>
      <c r="R915" t="s">
        <v>5435</v>
      </c>
      <c r="S915" t="s">
        <v>2655</v>
      </c>
      <c r="T915" t="s">
        <v>3087</v>
      </c>
      <c r="U915" t="s">
        <v>2657</v>
      </c>
      <c r="V915" s="7" t="s">
        <v>1256</v>
      </c>
      <c r="W915" s="8">
        <v>10000</v>
      </c>
      <c r="X915" t="s">
        <v>5070</v>
      </c>
      <c r="Y915" t="s">
        <v>5018</v>
      </c>
      <c r="Z915" s="8">
        <v>16189</v>
      </c>
      <c r="AA915" s="9">
        <v>18.72</v>
      </c>
      <c r="AB915" s="8">
        <v>65918.880000000005</v>
      </c>
      <c r="AD915" s="10">
        <v>4685340</v>
      </c>
      <c r="AE915" s="11">
        <v>45949</v>
      </c>
      <c r="AF915" s="8">
        <v>11286.2</v>
      </c>
      <c r="AG915" s="8">
        <v>5097.2000000000007</v>
      </c>
      <c r="AH915" s="12">
        <v>0.50972000000000006</v>
      </c>
      <c r="AI915" s="8">
        <v>272.28632478632483</v>
      </c>
      <c r="AJ915" s="11">
        <v>46497.286324768516</v>
      </c>
      <c r="AK915" s="11">
        <v>46944</v>
      </c>
      <c r="AL915" s="10">
        <v>-447</v>
      </c>
      <c r="AM915">
        <v>29648.68</v>
      </c>
      <c r="AN915">
        <v>1.8362479999999999</v>
      </c>
      <c r="AO915" s="40" t="str">
        <f>E915&amp;F915&amp;U915</f>
        <v>MSYENGI</v>
      </c>
      <c r="AP915" s="40" t="str">
        <f>_xlfn.XLOOKUP(AO915,CrossRef!N:N,CrossRef!A:A,"NOT FOUND",0)</f>
        <v>MSY100000</v>
      </c>
      <c r="AQ915" s="40" t="str">
        <f>IFERROR(_xlfn.XLOOKUP(AO915,CrossRef!$N:$N,CrossRef!$E:$E,"Not Found"),"-")</f>
        <v>785D WC</v>
      </c>
      <c r="AR915" s="40" t="str">
        <f>IFERROR(_xlfn.XLOOKUP(AO915,CrossRef!$N:$N,CrossRef!$G:$G,"Not Found"),"-")</f>
        <v>1000 - ENGINE</v>
      </c>
      <c r="AS915" s="40" t="str">
        <f>IFERROR(_xlfn.XLOOKUP(AO915,CrossRef!$N:$N,CrossRef!$H:$H,"Not Found"),"-")</f>
        <v>00 - (NONE)</v>
      </c>
    </row>
    <row r="916" spans="1:45" hidden="1" x14ac:dyDescent="0.3">
      <c r="A916" s="38" t="str">
        <f>E916&amp;F916&amp;U916</f>
        <v>APXDRIV-FIDVLHR</v>
      </c>
      <c r="B916" s="38" t="str">
        <f>I916&amp;D916&amp;C916</f>
        <v>TD61074008LR</v>
      </c>
      <c r="C916" s="38" t="str">
        <f>_xlfn.XLOOKUP(A916,CrossRef!N:N,CrossRef!D:D,"",0)</f>
        <v>LR</v>
      </c>
      <c r="D916" s="38" t="str">
        <f>_xlfn.XLOOKUP(A916,CrossRef!N:N,CrossRef!C:C,"",0)</f>
        <v>4008</v>
      </c>
      <c r="E916" s="38" t="str">
        <f>LEFT(M916,3)</f>
        <v>APX</v>
      </c>
      <c r="F916" s="38" t="str">
        <f>_xlfn.TEXTAFTER(J916,"-")</f>
        <v>DRIV-FIDV</v>
      </c>
      <c r="G916" t="s">
        <v>2648</v>
      </c>
      <c r="H916" t="s">
        <v>2649</v>
      </c>
      <c r="I916" t="s">
        <v>3386</v>
      </c>
      <c r="J916" s="7" t="s">
        <v>1600</v>
      </c>
      <c r="K916" t="s">
        <v>2638</v>
      </c>
      <c r="L916" t="s">
        <v>177</v>
      </c>
      <c r="M916" t="s">
        <v>3387</v>
      </c>
      <c r="N916" t="s">
        <v>2640</v>
      </c>
      <c r="O916" t="s">
        <v>2653</v>
      </c>
      <c r="P916" t="s">
        <v>2642</v>
      </c>
      <c r="Q916" t="s">
        <v>2640</v>
      </c>
      <c r="R916" t="s">
        <v>5436</v>
      </c>
      <c r="S916" t="s">
        <v>2655</v>
      </c>
      <c r="T916" t="s">
        <v>2682</v>
      </c>
      <c r="U916" t="s">
        <v>491</v>
      </c>
      <c r="V916" s="7" t="s">
        <v>591</v>
      </c>
      <c r="W916" s="8">
        <v>22000</v>
      </c>
      <c r="X916" t="s">
        <v>5437</v>
      </c>
      <c r="Y916" t="s">
        <v>3907</v>
      </c>
      <c r="Z916" s="8">
        <v>74686.679999999993</v>
      </c>
      <c r="AA916" s="9">
        <v>15.22</v>
      </c>
      <c r="AB916" s="8">
        <v>128611.53</v>
      </c>
      <c r="AD916" s="10">
        <v>4040652</v>
      </c>
      <c r="AE916" s="11">
        <v>44684</v>
      </c>
      <c r="AF916" s="8">
        <v>57787.67</v>
      </c>
      <c r="AG916" s="8">
        <v>5100.9900000000052</v>
      </c>
      <c r="AH916" s="12">
        <v>0.23186318181818205</v>
      </c>
      <c r="AI916" s="8">
        <v>335.15045992115671</v>
      </c>
      <c r="AJ916" s="11">
        <v>46560.150459918979</v>
      </c>
      <c r="AK916" s="11">
        <v>47927</v>
      </c>
      <c r="AL916" s="10">
        <v>-1367</v>
      </c>
      <c r="AM916">
        <v>100591.12</v>
      </c>
      <c r="AN916">
        <v>1.9456113636363634</v>
      </c>
      <c r="AO916" s="40" t="str">
        <f>E916&amp;F916&amp;U916</f>
        <v>APXDRIV-FIDVLHR</v>
      </c>
      <c r="AP916" s="40" t="str">
        <f>_xlfn.XLOOKUP(AO916,CrossRef!N:N,CrossRef!A:A,"NOT FOUND",0)</f>
        <v>APX4008LR</v>
      </c>
      <c r="AQ916" s="40" t="str">
        <f>IFERROR(_xlfn.XLOOKUP(AO916,CrossRef!$N:$N,CrossRef!$E:$E,"Not Found"),"-")</f>
        <v>785C</v>
      </c>
      <c r="AR916" s="40" t="str">
        <f>IFERROR(_xlfn.XLOOKUP(AO916,CrossRef!$N:$N,CrossRef!$G:$G,"Not Found"),"-")</f>
        <v>4008 - FINAL DRIVE, BRAKE &amp; WHEEL</v>
      </c>
      <c r="AS916" s="40" t="str">
        <f>IFERROR(_xlfn.XLOOKUP(AO916,CrossRef!$N:$N,CrossRef!$H:$H,"Not Found"),"-")</f>
        <v>LR - LEFT REAR</v>
      </c>
    </row>
    <row r="917" spans="1:45" hidden="1" x14ac:dyDescent="0.3">
      <c r="A917" s="38" t="str">
        <f>E917&amp;F917&amp;U917</f>
        <v>HCMHYSY-CYHYRH</v>
      </c>
      <c r="B917" s="38" t="str">
        <f>I917&amp;D917&amp;C917</f>
        <v>EX7173</v>
      </c>
      <c r="C917" s="38" t="str">
        <f>_xlfn.XLOOKUP(A917,CrossRef!N:N,CrossRef!D:D,"",0)</f>
        <v/>
      </c>
      <c r="D917" s="38" t="str">
        <f>_xlfn.XLOOKUP(A917,CrossRef!N:N,CrossRef!C:C,"",0)</f>
        <v/>
      </c>
      <c r="E917" s="38" t="str">
        <f>LEFT(M917,3)</f>
        <v>HCM</v>
      </c>
      <c r="F917" s="38" t="str">
        <f>_xlfn.TEXTAFTER(J917,"-")</f>
        <v>HYSY-CYHY</v>
      </c>
      <c r="G917" t="s">
        <v>2648</v>
      </c>
      <c r="H917" t="s">
        <v>2649</v>
      </c>
      <c r="I917" t="s">
        <v>3221</v>
      </c>
      <c r="J917" s="7" t="s">
        <v>1141</v>
      </c>
      <c r="K917" t="s">
        <v>2668</v>
      </c>
      <c r="L917" t="s">
        <v>2959</v>
      </c>
      <c r="M917" t="s">
        <v>3222</v>
      </c>
      <c r="N917" t="s">
        <v>2640</v>
      </c>
      <c r="O917" t="s">
        <v>3054</v>
      </c>
      <c r="P917" t="s">
        <v>2642</v>
      </c>
      <c r="Q917" t="s">
        <v>2640</v>
      </c>
      <c r="R917" t="s">
        <v>5438</v>
      </c>
      <c r="S917" t="s">
        <v>2644</v>
      </c>
      <c r="T917" t="s">
        <v>3381</v>
      </c>
      <c r="U917" t="s">
        <v>63</v>
      </c>
      <c r="V917" s="7" t="s">
        <v>696</v>
      </c>
      <c r="W917" s="8">
        <v>8000</v>
      </c>
      <c r="X917" t="s">
        <v>5439</v>
      </c>
      <c r="Y917" t="s">
        <v>3925</v>
      </c>
      <c r="Z917" s="8">
        <v>13474.8</v>
      </c>
      <c r="AA917" s="9">
        <v>12.75</v>
      </c>
      <c r="AB917" s="8">
        <v>68443.839999999997</v>
      </c>
      <c r="AD917" s="10">
        <v>4660723</v>
      </c>
      <c r="AE917" s="11">
        <v>46052</v>
      </c>
      <c r="AF917" s="8">
        <v>10601</v>
      </c>
      <c r="AG917" s="8">
        <v>5126.2000000000007</v>
      </c>
      <c r="AH917" s="12">
        <v>0.64077500000000009</v>
      </c>
      <c r="AI917" s="8">
        <v>402.05490196078438</v>
      </c>
      <c r="AJ917" s="11">
        <v>46627.054901967589</v>
      </c>
      <c r="AK917" s="11">
        <v>47044</v>
      </c>
      <c r="AL917" s="10">
        <v>-417</v>
      </c>
      <c r="AM917">
        <v>23917.05</v>
      </c>
      <c r="AN917">
        <v>1.6645062499999999</v>
      </c>
      <c r="AO917" s="40" t="str">
        <f>E917&amp;F917&amp;U917</f>
        <v>HCMHYSY-CYHYRH</v>
      </c>
      <c r="AP917" s="40" t="str">
        <f>_xlfn.XLOOKUP(AO917,CrossRef!N:N,CrossRef!A:A,"NOT FOUND",0)</f>
        <v>NOT FOUND</v>
      </c>
      <c r="AQ917" s="40" t="str">
        <f>IFERROR(_xlfn.XLOOKUP(AO917,CrossRef!$N:$N,CrossRef!$E:$E,"Not Found"),"-")</f>
        <v>Not Found</v>
      </c>
      <c r="AR917" s="40" t="str">
        <f>IFERROR(_xlfn.XLOOKUP(AO917,CrossRef!$N:$N,CrossRef!$G:$G,"Not Found"),"-")</f>
        <v>Not Found</v>
      </c>
      <c r="AS917" s="40" t="str">
        <f>IFERROR(_xlfn.XLOOKUP(AO917,CrossRef!$N:$N,CrossRef!$H:$H,"Not Found"),"-")</f>
        <v>Not Found</v>
      </c>
    </row>
    <row r="918" spans="1:45" hidden="1" x14ac:dyDescent="0.3">
      <c r="A918" s="38" t="str">
        <f>E918&amp;F918&amp;U918</f>
        <v>170HYSY-CYHY-CYBLLH</v>
      </c>
      <c r="B918" s="38" t="str">
        <f>I918&amp;D918&amp;C918</f>
        <v>EX7090</v>
      </c>
      <c r="C918" s="38" t="str">
        <f>_xlfn.XLOOKUP(A918,CrossRef!N:N,CrossRef!D:D,"",0)</f>
        <v/>
      </c>
      <c r="D918" s="38" t="str">
        <f>_xlfn.XLOOKUP(A918,CrossRef!N:N,CrossRef!C:C,"",0)</f>
        <v/>
      </c>
      <c r="E918" s="38" t="str">
        <f>LEFT(M918,3)</f>
        <v>170</v>
      </c>
      <c r="F918" s="38" t="str">
        <f>_xlfn.TEXTAFTER(J918,"-")</f>
        <v>HYSY-CYHY-CYBL</v>
      </c>
      <c r="G918" t="s">
        <v>2725</v>
      </c>
      <c r="H918" t="s">
        <v>2726</v>
      </c>
      <c r="I918" t="s">
        <v>2930</v>
      </c>
      <c r="J918" s="7" t="s">
        <v>1601</v>
      </c>
      <c r="K918" t="s">
        <v>2638</v>
      </c>
      <c r="L918" t="s">
        <v>2728</v>
      </c>
      <c r="M918" t="s">
        <v>2931</v>
      </c>
      <c r="N918" t="s">
        <v>2640</v>
      </c>
      <c r="O918" t="s">
        <v>2653</v>
      </c>
      <c r="P918" t="s">
        <v>2642</v>
      </c>
      <c r="Q918" t="s">
        <v>2640</v>
      </c>
      <c r="R918" t="s">
        <v>5440</v>
      </c>
      <c r="S918" t="s">
        <v>2644</v>
      </c>
      <c r="T918" t="s">
        <v>2939</v>
      </c>
      <c r="U918" t="s">
        <v>59</v>
      </c>
      <c r="V918" s="7" t="s">
        <v>1508</v>
      </c>
      <c r="W918" s="8">
        <v>12000</v>
      </c>
      <c r="X918" t="s">
        <v>5441</v>
      </c>
      <c r="Y918" t="s">
        <v>2941</v>
      </c>
      <c r="Z918" s="8">
        <v>68606</v>
      </c>
      <c r="AA918" s="9">
        <v>12.6</v>
      </c>
      <c r="AB918" s="8">
        <v>96075.11</v>
      </c>
      <c r="AD918" s="10">
        <v>4590743</v>
      </c>
      <c r="AE918" s="11">
        <v>45553</v>
      </c>
      <c r="AF918" s="8">
        <v>61749.1</v>
      </c>
      <c r="AG918" s="8">
        <v>5143.1000000000058</v>
      </c>
      <c r="AH918" s="12">
        <v>0.42859166666666715</v>
      </c>
      <c r="AI918" s="8">
        <v>408.18253968254015</v>
      </c>
      <c r="AJ918" s="11">
        <v>46633.182539699075</v>
      </c>
      <c r="AK918" s="11">
        <v>47614</v>
      </c>
      <c r="AL918" s="10">
        <v>-981</v>
      </c>
      <c r="AM918">
        <v>86107.4</v>
      </c>
      <c r="AN918">
        <v>2.0298583333333329</v>
      </c>
      <c r="AO918" s="40" t="str">
        <f>E918&amp;F918&amp;U918</f>
        <v>170HYSY-CYHY-CYBLLH</v>
      </c>
      <c r="AP918" s="40" t="str">
        <f>_xlfn.XLOOKUP(AO918,CrossRef!N:N,CrossRef!A:A,"NOT FOUND",0)</f>
        <v>NOT FOUND</v>
      </c>
      <c r="AQ918" s="40" t="str">
        <f>IFERROR(_xlfn.XLOOKUP(AO918,CrossRef!$N:$N,CrossRef!$E:$E,"Not Found"),"-")</f>
        <v>Not Found</v>
      </c>
      <c r="AR918" s="40" t="str">
        <f>IFERROR(_xlfn.XLOOKUP(AO918,CrossRef!$N:$N,CrossRef!$G:$G,"Not Found"),"-")</f>
        <v>Not Found</v>
      </c>
      <c r="AS918" s="40" t="str">
        <f>IFERROR(_xlfn.XLOOKUP(AO918,CrossRef!$N:$N,CrossRef!$H:$H,"Not Found"),"-")</f>
        <v>Not Found</v>
      </c>
    </row>
    <row r="919" spans="1:45" hidden="1" x14ac:dyDescent="0.3">
      <c r="A919" s="38" t="str">
        <f>E919&amp;F919&amp;U919</f>
        <v>2BWENGI</v>
      </c>
      <c r="B919" s="38" t="str">
        <f>I919&amp;D919&amp;C919</f>
        <v>TD6205100000</v>
      </c>
      <c r="C919" s="38" t="str">
        <f>_xlfn.XLOOKUP(A919,CrossRef!N:N,CrossRef!D:D,"",0)</f>
        <v>00</v>
      </c>
      <c r="D919" s="38" t="str">
        <f>_xlfn.XLOOKUP(A919,CrossRef!N:N,CrossRef!C:C,"",0)</f>
        <v>1000</v>
      </c>
      <c r="E919" s="38" t="str">
        <f>LEFT(M919,3)</f>
        <v>2BW</v>
      </c>
      <c r="F919" s="38" t="str">
        <f>_xlfn.TEXTAFTER(J919,"-")</f>
        <v>ENGI</v>
      </c>
      <c r="G919" t="s">
        <v>2695</v>
      </c>
      <c r="H919" t="s">
        <v>2696</v>
      </c>
      <c r="I919" t="s">
        <v>3879</v>
      </c>
      <c r="J919" s="7" t="s">
        <v>1602</v>
      </c>
      <c r="K919" t="s">
        <v>2638</v>
      </c>
      <c r="L919" t="s">
        <v>180</v>
      </c>
      <c r="M919" t="s">
        <v>3880</v>
      </c>
      <c r="N919" t="s">
        <v>2640</v>
      </c>
      <c r="O919" t="s">
        <v>2871</v>
      </c>
      <c r="P919" t="s">
        <v>2642</v>
      </c>
      <c r="Q919" t="s">
        <v>2640</v>
      </c>
      <c r="R919" t="s">
        <v>5442</v>
      </c>
      <c r="S919" t="s">
        <v>2655</v>
      </c>
      <c r="T919" t="s">
        <v>3265</v>
      </c>
      <c r="U919" t="s">
        <v>2657</v>
      </c>
      <c r="V919" s="7" t="s">
        <v>45</v>
      </c>
      <c r="W919" s="8">
        <v>18000</v>
      </c>
      <c r="X919" t="s">
        <v>5443</v>
      </c>
      <c r="Y919" t="s">
        <v>4868</v>
      </c>
      <c r="Z919" s="8">
        <v>51016</v>
      </c>
      <c r="AA919" s="9">
        <v>13.35</v>
      </c>
      <c r="AB919" s="8">
        <v>476355.23</v>
      </c>
      <c r="AD919" s="10">
        <v>4333571</v>
      </c>
      <c r="AE919" s="11">
        <v>44382</v>
      </c>
      <c r="AF919" s="8">
        <v>38162</v>
      </c>
      <c r="AG919" s="8">
        <v>5146</v>
      </c>
      <c r="AH919" s="12">
        <v>0.28588888888888891</v>
      </c>
      <c r="AI919" s="8">
        <v>385.46816479400752</v>
      </c>
      <c r="AJ919" s="11">
        <v>46610.46816478009</v>
      </c>
      <c r="AK919" s="11">
        <v>48638</v>
      </c>
      <c r="AL919" s="10">
        <v>-2028</v>
      </c>
      <c r="AM919">
        <v>83229.55</v>
      </c>
      <c r="AN919">
        <v>2.5037527777777782</v>
      </c>
      <c r="AO919" s="40" t="str">
        <f>E919&amp;F919&amp;U919</f>
        <v>2BWENGI</v>
      </c>
      <c r="AP919" s="40" t="str">
        <f>_xlfn.XLOOKUP(AO919,CrossRef!N:N,CrossRef!A:A,"NOT FOUND",0)</f>
        <v>2BW100000</v>
      </c>
      <c r="AQ919" s="40" t="str">
        <f>IFERROR(_xlfn.XLOOKUP(AO919,CrossRef!$N:$N,CrossRef!$E:$E,"Not Found"),"-")</f>
        <v>789C</v>
      </c>
      <c r="AR919" s="40" t="str">
        <f>IFERROR(_xlfn.XLOOKUP(AO919,CrossRef!$N:$N,CrossRef!$G:$G,"Not Found"),"-")</f>
        <v>1000 - ENGINE</v>
      </c>
      <c r="AS919" s="40" t="str">
        <f>IFERROR(_xlfn.XLOOKUP(AO919,CrossRef!$N:$N,CrossRef!$H:$H,"Not Found"),"-")</f>
        <v>00 - (NONE)</v>
      </c>
    </row>
    <row r="920" spans="1:45" hidden="1" x14ac:dyDescent="0.3">
      <c r="A920" s="38" t="str">
        <f>E920&amp;F920&amp;U920</f>
        <v>SPDSURE-SPSNLHR</v>
      </c>
      <c r="B920" s="38" t="str">
        <f>I920&amp;D920&amp;C920</f>
        <v>TD66377213LR</v>
      </c>
      <c r="C920" s="38" t="str">
        <f>_xlfn.XLOOKUP(A920,CrossRef!N:N,CrossRef!D:D,"",0)</f>
        <v>LR</v>
      </c>
      <c r="D920" s="38" t="str">
        <f>_xlfn.XLOOKUP(A920,CrossRef!N:N,CrossRef!C:C,"",0)</f>
        <v>7213</v>
      </c>
      <c r="E920" s="38" t="str">
        <f>LEFT(M920,3)</f>
        <v>SPD</v>
      </c>
      <c r="F920" s="38" t="str">
        <f>_xlfn.TEXTAFTER(J920,"-")</f>
        <v>SURE-SPSN</v>
      </c>
      <c r="G920" t="s">
        <v>2695</v>
      </c>
      <c r="H920" t="s">
        <v>2696</v>
      </c>
      <c r="I920" t="s">
        <v>4216</v>
      </c>
      <c r="J920" s="7" t="s">
        <v>1603</v>
      </c>
      <c r="K920" t="s">
        <v>2638</v>
      </c>
      <c r="L920" t="s">
        <v>190</v>
      </c>
      <c r="M920" t="s">
        <v>4217</v>
      </c>
      <c r="N920" t="s">
        <v>2640</v>
      </c>
      <c r="O920" t="s">
        <v>3054</v>
      </c>
      <c r="P920" t="s">
        <v>2642</v>
      </c>
      <c r="Q920" t="s">
        <v>2640</v>
      </c>
      <c r="R920" t="s">
        <v>5444</v>
      </c>
      <c r="S920" t="s">
        <v>2644</v>
      </c>
      <c r="T920" t="s">
        <v>2720</v>
      </c>
      <c r="U920" t="s">
        <v>491</v>
      </c>
      <c r="V920" s="7" t="s">
        <v>954</v>
      </c>
      <c r="W920" s="8">
        <v>14000</v>
      </c>
      <c r="X920" t="s">
        <v>5445</v>
      </c>
      <c r="Y920" t="s">
        <v>5412</v>
      </c>
      <c r="Z920" s="8">
        <v>22443.97</v>
      </c>
      <c r="AA920" s="9">
        <v>14.1</v>
      </c>
      <c r="AB920" s="8">
        <v>24194.41</v>
      </c>
      <c r="AD920" s="10">
        <v>4615427</v>
      </c>
      <c r="AE920" s="11">
        <v>45585</v>
      </c>
      <c r="AF920" s="8">
        <v>13595.25</v>
      </c>
      <c r="AG920" s="8">
        <v>5151.2799999999988</v>
      </c>
      <c r="AH920" s="12">
        <v>0.36794857142857135</v>
      </c>
      <c r="AI920" s="8">
        <v>365.33900709219853</v>
      </c>
      <c r="AJ920" s="11">
        <v>46590.33900709491</v>
      </c>
      <c r="AK920" s="11">
        <v>47777</v>
      </c>
      <c r="AL920" s="10">
        <v>-1187</v>
      </c>
      <c r="AM920">
        <v>44327.17</v>
      </c>
      <c r="AN920">
        <v>2.1951371428571429</v>
      </c>
      <c r="AO920" s="40" t="str">
        <f>E920&amp;F920&amp;U920</f>
        <v>SPDSURE-SPSNLHR</v>
      </c>
      <c r="AP920" s="40" t="str">
        <f>_xlfn.XLOOKUP(AO920,CrossRef!N:N,CrossRef!A:A,"NOT FOUND",0)</f>
        <v>SPD7213LR</v>
      </c>
      <c r="AQ920" s="40" t="str">
        <f>IFERROR(_xlfn.XLOOKUP(AO920,CrossRef!$N:$N,CrossRef!$E:$E,"Not Found"),"-")</f>
        <v>789D</v>
      </c>
      <c r="AR920" s="40" t="str">
        <f>IFERROR(_xlfn.XLOOKUP(AO920,CrossRef!$N:$N,CrossRef!$G:$G,"Not Found"),"-")</f>
        <v>7213 - REAR SUSPENSION CYLINDER</v>
      </c>
      <c r="AS920" s="40" t="str">
        <f>IFERROR(_xlfn.XLOOKUP(AO920,CrossRef!$N:$N,CrossRef!$H:$H,"Not Found"),"-")</f>
        <v>LR - LEFT REAR</v>
      </c>
    </row>
    <row r="921" spans="1:45" hidden="1" x14ac:dyDescent="0.3">
      <c r="A921" s="38" t="str">
        <f>E921&amp;F921&amp;U921</f>
        <v>SPDSURE-SPSNRHR</v>
      </c>
      <c r="B921" s="38" t="str">
        <f>I921&amp;D921&amp;C921</f>
        <v>TD66377213RR</v>
      </c>
      <c r="C921" s="38" t="str">
        <f>_xlfn.XLOOKUP(A921,CrossRef!N:N,CrossRef!D:D,"",0)</f>
        <v>RR</v>
      </c>
      <c r="D921" s="38" t="str">
        <f>_xlfn.XLOOKUP(A921,CrossRef!N:N,CrossRef!C:C,"",0)</f>
        <v>7213</v>
      </c>
      <c r="E921" s="38" t="str">
        <f>LEFT(M921,3)</f>
        <v>SPD</v>
      </c>
      <c r="F921" s="38" t="str">
        <f>_xlfn.TEXTAFTER(J921,"-")</f>
        <v>SURE-SPSN</v>
      </c>
      <c r="G921" t="s">
        <v>2695</v>
      </c>
      <c r="H921" t="s">
        <v>2696</v>
      </c>
      <c r="I921" t="s">
        <v>4216</v>
      </c>
      <c r="J921" s="7" t="s">
        <v>1603</v>
      </c>
      <c r="K921" t="s">
        <v>2638</v>
      </c>
      <c r="L921" t="s">
        <v>190</v>
      </c>
      <c r="M921" t="s">
        <v>4217</v>
      </c>
      <c r="N921" t="s">
        <v>2640</v>
      </c>
      <c r="O921" t="s">
        <v>3054</v>
      </c>
      <c r="P921" t="s">
        <v>2642</v>
      </c>
      <c r="Q921" t="s">
        <v>2640</v>
      </c>
      <c r="R921" t="s">
        <v>5446</v>
      </c>
      <c r="S921" t="s">
        <v>2644</v>
      </c>
      <c r="T921" t="s">
        <v>2720</v>
      </c>
      <c r="U921" t="s">
        <v>494</v>
      </c>
      <c r="V921" s="7" t="s">
        <v>955</v>
      </c>
      <c r="W921" s="8">
        <v>14000</v>
      </c>
      <c r="X921" t="s">
        <v>5447</v>
      </c>
      <c r="Y921" t="s">
        <v>5412</v>
      </c>
      <c r="Z921" s="8">
        <v>22443.97</v>
      </c>
      <c r="AA921" s="9">
        <v>14.1</v>
      </c>
      <c r="AB921" s="8">
        <v>24194.41</v>
      </c>
      <c r="AD921" s="10">
        <v>4615481</v>
      </c>
      <c r="AE921" s="11">
        <v>45585</v>
      </c>
      <c r="AF921" s="8">
        <v>13595.25</v>
      </c>
      <c r="AG921" s="8">
        <v>5151.2799999999988</v>
      </c>
      <c r="AH921" s="12">
        <v>0.36794857142857135</v>
      </c>
      <c r="AI921" s="8">
        <v>365.33900709219853</v>
      </c>
      <c r="AJ921" s="11">
        <v>46590.33900709491</v>
      </c>
      <c r="AK921" s="11">
        <v>47777</v>
      </c>
      <c r="AL921" s="10">
        <v>-1187</v>
      </c>
      <c r="AM921">
        <v>44327.17</v>
      </c>
      <c r="AN921">
        <v>2.1951371428571429</v>
      </c>
      <c r="AO921" s="40" t="str">
        <f>E921&amp;F921&amp;U921</f>
        <v>SPDSURE-SPSNRHR</v>
      </c>
      <c r="AP921" s="40" t="str">
        <f>_xlfn.XLOOKUP(AO921,CrossRef!N:N,CrossRef!A:A,"NOT FOUND",0)</f>
        <v>SPD7213RR</v>
      </c>
      <c r="AQ921" s="40" t="str">
        <f>IFERROR(_xlfn.XLOOKUP(AO921,CrossRef!$N:$N,CrossRef!$E:$E,"Not Found"),"-")</f>
        <v>789D</v>
      </c>
      <c r="AR921" s="40" t="str">
        <f>IFERROR(_xlfn.XLOOKUP(AO921,CrossRef!$N:$N,CrossRef!$G:$G,"Not Found"),"-")</f>
        <v>7213 - REAR SUSPENSION CYLINDER</v>
      </c>
      <c r="AS921" s="40" t="str">
        <f>IFERROR(_xlfn.XLOOKUP(AO921,CrossRef!$N:$N,CrossRef!$H:$H,"Not Found"),"-")</f>
        <v>RR - RIGHT REAR</v>
      </c>
    </row>
    <row r="922" spans="1:45" hidden="1" x14ac:dyDescent="0.3">
      <c r="A922" s="38" t="str">
        <f>E922&amp;F922&amp;U922</f>
        <v>E9YENGI</v>
      </c>
      <c r="B922" s="38" t="str">
        <f>I922&amp;D922&amp;C922</f>
        <v>GD1408100000</v>
      </c>
      <c r="C922" s="38" t="str">
        <f>_xlfn.XLOOKUP(A922,CrossRef!N:N,CrossRef!D:D,"",0)</f>
        <v>00</v>
      </c>
      <c r="D922" s="38" t="str">
        <f>_xlfn.XLOOKUP(A922,CrossRef!N:N,CrossRef!C:C,"",0)</f>
        <v>1000</v>
      </c>
      <c r="E922" s="38" t="str">
        <f>LEFT(M922,3)</f>
        <v>E9Y</v>
      </c>
      <c r="F922" s="38" t="str">
        <f>_xlfn.TEXTAFTER(J922,"-")</f>
        <v>ENGI</v>
      </c>
      <c r="G922" t="s">
        <v>2635</v>
      </c>
      <c r="H922" t="s">
        <v>2636</v>
      </c>
      <c r="I922" t="s">
        <v>3353</v>
      </c>
      <c r="J922" s="7" t="s">
        <v>97</v>
      </c>
      <c r="K922" t="s">
        <v>2638</v>
      </c>
      <c r="L922" t="s">
        <v>95</v>
      </c>
      <c r="M922" t="s">
        <v>3354</v>
      </c>
      <c r="N922" t="s">
        <v>2640</v>
      </c>
      <c r="O922" t="s">
        <v>2653</v>
      </c>
      <c r="P922" t="s">
        <v>2642</v>
      </c>
      <c r="Q922" t="s">
        <v>2640</v>
      </c>
      <c r="R922" t="s">
        <v>5448</v>
      </c>
      <c r="S922" t="s">
        <v>2655</v>
      </c>
      <c r="T922" t="s">
        <v>3265</v>
      </c>
      <c r="U922" t="s">
        <v>2657</v>
      </c>
      <c r="V922" s="7" t="s">
        <v>26</v>
      </c>
      <c r="W922" s="8">
        <v>16000</v>
      </c>
      <c r="X922" t="s">
        <v>5449</v>
      </c>
      <c r="Y922" t="s">
        <v>5450</v>
      </c>
      <c r="Z922" s="8">
        <v>25296</v>
      </c>
      <c r="AA922" s="9">
        <v>9.39</v>
      </c>
      <c r="AB922" s="8">
        <v>129117.42</v>
      </c>
      <c r="AD922" s="10">
        <v>4947047</v>
      </c>
      <c r="AE922" s="11">
        <v>45076</v>
      </c>
      <c r="AF922" s="8">
        <v>14462</v>
      </c>
      <c r="AG922" s="8">
        <v>5166</v>
      </c>
      <c r="AH922" s="12">
        <v>0.32287500000000002</v>
      </c>
      <c r="AI922" s="8">
        <v>550.1597444089457</v>
      </c>
      <c r="AJ922" s="11">
        <v>46775.159744409721</v>
      </c>
      <c r="AK922" s="11">
        <v>46684</v>
      </c>
      <c r="AL922" s="10">
        <v>91</v>
      </c>
      <c r="AM922">
        <v>29606.010000000002</v>
      </c>
      <c r="AN922">
        <v>0.9465006250000001</v>
      </c>
      <c r="AO922" s="40" t="str">
        <f>E922&amp;F922&amp;U922</f>
        <v>E9YENGI</v>
      </c>
      <c r="AP922" s="40" t="str">
        <f>_xlfn.XLOOKUP(AO922,CrossRef!N:N,CrossRef!A:A,"NOT FOUND",0)</f>
        <v>E9Y100000</v>
      </c>
      <c r="AQ922" s="40" t="str">
        <f>IFERROR(_xlfn.XLOOKUP(AO922,CrossRef!$N:$N,CrossRef!$E:$E,"Not Found"),"-")</f>
        <v>16M3</v>
      </c>
      <c r="AR922" s="40" t="str">
        <f>IFERROR(_xlfn.XLOOKUP(AO922,CrossRef!$N:$N,CrossRef!$G:$G,"Not Found"),"-")</f>
        <v>1000 - ENGINE</v>
      </c>
      <c r="AS922" s="40" t="str">
        <f>IFERROR(_xlfn.XLOOKUP(AO922,CrossRef!$N:$N,CrossRef!$H:$H,"Not Found"),"-")</f>
        <v>00 - (NONE)</v>
      </c>
    </row>
    <row r="923" spans="1:45" hidden="1" x14ac:dyDescent="0.3">
      <c r="A923" s="38" t="str">
        <f>E923&amp;F923&amp;U923</f>
        <v>340HYSY-CYHY-CYBLLH</v>
      </c>
      <c r="B923" s="38" t="str">
        <f>I923&amp;D923&amp;C923</f>
        <v>QEX0105456LT</v>
      </c>
      <c r="C923" s="38" t="str">
        <f>_xlfn.XLOOKUP(A923,CrossRef!N:N,CrossRef!D:D,"",0)</f>
        <v>LT</v>
      </c>
      <c r="D923" s="38" t="str">
        <f>_xlfn.XLOOKUP(A923,CrossRef!N:N,CrossRef!C:C,"",0)</f>
        <v>5456</v>
      </c>
      <c r="E923" s="38" t="str">
        <f>LEFT(M923,3)</f>
        <v>340</v>
      </c>
      <c r="F923" s="38" t="str">
        <f>_xlfn.TEXTAFTER(J923,"-")</f>
        <v>HYSY-CYHY-CYBL</v>
      </c>
      <c r="G923" t="s">
        <v>2635</v>
      </c>
      <c r="H923" t="s">
        <v>2636</v>
      </c>
      <c r="I923" t="s">
        <v>2754</v>
      </c>
      <c r="J923" s="7" t="s">
        <v>1604</v>
      </c>
      <c r="K923" t="s">
        <v>2638</v>
      </c>
      <c r="L923" t="s">
        <v>2755</v>
      </c>
      <c r="M923" t="s">
        <v>2756</v>
      </c>
      <c r="N923" t="s">
        <v>2652</v>
      </c>
      <c r="O923" t="s">
        <v>2641</v>
      </c>
      <c r="P923" t="s">
        <v>2642</v>
      </c>
      <c r="Q923" t="s">
        <v>2662</v>
      </c>
      <c r="R923" t="s">
        <v>5451</v>
      </c>
      <c r="S923" t="s">
        <v>2644</v>
      </c>
      <c r="T923" t="s">
        <v>2939</v>
      </c>
      <c r="U923" t="s">
        <v>59</v>
      </c>
      <c r="V923" s="7" t="s">
        <v>1605</v>
      </c>
      <c r="W923" s="8">
        <v>13200</v>
      </c>
      <c r="X923" t="s">
        <v>5452</v>
      </c>
      <c r="Y923" t="s">
        <v>5453</v>
      </c>
      <c r="Z923" s="8">
        <v>67445</v>
      </c>
      <c r="AA923" s="9">
        <v>9.0399999999999991</v>
      </c>
      <c r="AB923" s="8">
        <v>170418.05</v>
      </c>
      <c r="AD923" s="10">
        <v>4469565</v>
      </c>
      <c r="AE923" s="11">
        <v>45386</v>
      </c>
      <c r="AF923" s="8">
        <v>59418</v>
      </c>
      <c r="AG923" s="8">
        <v>5173</v>
      </c>
      <c r="AH923" s="12">
        <v>0.39189393939393941</v>
      </c>
      <c r="AI923" s="8">
        <v>572.23451327433634</v>
      </c>
      <c r="AJ923" s="11">
        <v>46797.234513275464</v>
      </c>
      <c r="AK923" s="11">
        <v>47814</v>
      </c>
      <c r="AL923" s="10">
        <v>-1017</v>
      </c>
      <c r="AM923">
        <v>81809.56</v>
      </c>
      <c r="AO923" s="40" t="str">
        <f>E923&amp;F923&amp;U923</f>
        <v>340HYSY-CYHY-CYBLLH</v>
      </c>
      <c r="AP923" s="40" t="str">
        <f>_xlfn.XLOOKUP(AO923,CrossRef!N:N,CrossRef!A:A,"NOT FOUND",0)</f>
        <v>3405456LT</v>
      </c>
      <c r="AQ923" s="40">
        <f>IFERROR(_xlfn.XLOOKUP(AO923,CrossRef!$N:$N,CrossRef!$E:$E,"Not Found"),"-")</f>
        <v>6060</v>
      </c>
      <c r="AR923" s="40" t="str">
        <f>IFERROR(_xlfn.XLOOKUP(AO923,CrossRef!$N:$N,CrossRef!$G:$G,"Not Found"),"-")</f>
        <v>5456 - BOOM CYLINDER</v>
      </c>
      <c r="AS923" s="40" t="str">
        <f>IFERROR(_xlfn.XLOOKUP(AO923,CrossRef!$N:$N,CrossRef!$H:$H,"Not Found"),"-")</f>
        <v>LT - LEFT</v>
      </c>
    </row>
    <row r="924" spans="1:45" hidden="1" x14ac:dyDescent="0.3">
      <c r="A924" s="38" t="str">
        <f>E924&amp;F924&amp;U924</f>
        <v>340HYSY-CYHY-CYKRRH</v>
      </c>
      <c r="B924" s="38" t="str">
        <f>I924&amp;D924&amp;C924</f>
        <v>QEX010</v>
      </c>
      <c r="C924" s="38" t="str">
        <f>_xlfn.XLOOKUP(A924,CrossRef!N:N,CrossRef!D:D,"",0)</f>
        <v/>
      </c>
      <c r="D924" s="38" t="str">
        <f>_xlfn.XLOOKUP(A924,CrossRef!N:N,CrossRef!C:C,"",0)</f>
        <v/>
      </c>
      <c r="E924" s="38" t="str">
        <f>LEFT(M924,3)</f>
        <v>340</v>
      </c>
      <c r="F924" s="38" t="str">
        <f>_xlfn.TEXTAFTER(J924,"-")</f>
        <v>HYSY-CYHY-CYKR</v>
      </c>
      <c r="G924" t="s">
        <v>2635</v>
      </c>
      <c r="H924" t="s">
        <v>2636</v>
      </c>
      <c r="I924" t="s">
        <v>2754</v>
      </c>
      <c r="J924" s="7" t="s">
        <v>1606</v>
      </c>
      <c r="K924" t="s">
        <v>2638</v>
      </c>
      <c r="L924" t="s">
        <v>2755</v>
      </c>
      <c r="M924" t="s">
        <v>2756</v>
      </c>
      <c r="N924" t="s">
        <v>2652</v>
      </c>
      <c r="O924" t="s">
        <v>2641</v>
      </c>
      <c r="P924" t="s">
        <v>2642</v>
      </c>
      <c r="Q924" t="s">
        <v>2662</v>
      </c>
      <c r="R924" t="s">
        <v>5454</v>
      </c>
      <c r="S924" t="s">
        <v>2644</v>
      </c>
      <c r="T924" t="s">
        <v>3381</v>
      </c>
      <c r="U924" t="s">
        <v>63</v>
      </c>
      <c r="V924" s="7" t="s">
        <v>1607</v>
      </c>
      <c r="W924" s="8">
        <v>8800</v>
      </c>
      <c r="X924" t="s">
        <v>5455</v>
      </c>
      <c r="Y924" t="s">
        <v>5456</v>
      </c>
      <c r="Z924" s="8">
        <v>67445</v>
      </c>
      <c r="AA924" s="9">
        <v>9.0399999999999991</v>
      </c>
      <c r="AB924" s="8">
        <v>103927.11</v>
      </c>
      <c r="AD924" s="10">
        <v>4608426</v>
      </c>
      <c r="AE924" s="11">
        <v>45778</v>
      </c>
      <c r="AF924" s="8">
        <v>63824</v>
      </c>
      <c r="AG924" s="8">
        <v>5179</v>
      </c>
      <c r="AH924" s="12">
        <v>0.58852272727272725</v>
      </c>
      <c r="AI924" s="8">
        <v>572.89823008849567</v>
      </c>
      <c r="AJ924" s="11">
        <v>46797.898230092593</v>
      </c>
      <c r="AK924" s="11">
        <v>47413</v>
      </c>
      <c r="AL924" s="10">
        <v>-616</v>
      </c>
      <c r="AM924">
        <v>78184.52</v>
      </c>
      <c r="AO924" s="40" t="str">
        <f>E924&amp;F924&amp;U924</f>
        <v>340HYSY-CYHY-CYKRRH</v>
      </c>
      <c r="AP924" s="40" t="str">
        <f>_xlfn.XLOOKUP(AO924,CrossRef!N:N,CrossRef!A:A,"NOT FOUND",0)</f>
        <v>NOT FOUND</v>
      </c>
      <c r="AQ924" s="40" t="str">
        <f>IFERROR(_xlfn.XLOOKUP(AO924,CrossRef!$N:$N,CrossRef!$E:$E,"Not Found"),"-")</f>
        <v>Not Found</v>
      </c>
      <c r="AR924" s="40" t="str">
        <f>IFERROR(_xlfn.XLOOKUP(AO924,CrossRef!$N:$N,CrossRef!$G:$G,"Not Found"),"-")</f>
        <v>Not Found</v>
      </c>
      <c r="AS924" s="40" t="str">
        <f>IFERROR(_xlfn.XLOOKUP(AO924,CrossRef!$N:$N,CrossRef!$H:$H,"Not Found"),"-")</f>
        <v>Not Found</v>
      </c>
    </row>
    <row r="925" spans="1:45" hidden="1" x14ac:dyDescent="0.3">
      <c r="A925" s="38" t="str">
        <f>E925&amp;F925&amp;U925</f>
        <v>SSPENGI</v>
      </c>
      <c r="B925" s="38" t="str">
        <f>I925&amp;D925&amp;C925</f>
        <v>TD6314100000</v>
      </c>
      <c r="C925" s="38" t="str">
        <f>_xlfn.XLOOKUP(A925,CrossRef!N:N,CrossRef!D:D,"",0)</f>
        <v>00</v>
      </c>
      <c r="D925" s="38" t="str">
        <f>_xlfn.XLOOKUP(A925,CrossRef!N:N,CrossRef!C:C,"",0)</f>
        <v>1000</v>
      </c>
      <c r="E925" s="38" t="str">
        <f>LEFT(M925,3)</f>
        <v>SSP</v>
      </c>
      <c r="F925" s="38" t="str">
        <f>_xlfn.TEXTAFTER(J925,"-")</f>
        <v>ENGI</v>
      </c>
      <c r="G925" t="s">
        <v>2725</v>
      </c>
      <c r="H925" t="s">
        <v>2726</v>
      </c>
      <c r="I925" t="s">
        <v>3182</v>
      </c>
      <c r="J925" s="7" t="s">
        <v>1608</v>
      </c>
      <c r="K925" t="s">
        <v>2638</v>
      </c>
      <c r="L925" t="s">
        <v>183</v>
      </c>
      <c r="M925" t="s">
        <v>3183</v>
      </c>
      <c r="N925" t="s">
        <v>2640</v>
      </c>
      <c r="O925" t="s">
        <v>2653</v>
      </c>
      <c r="P925" t="s">
        <v>2642</v>
      </c>
      <c r="Q925" t="s">
        <v>2640</v>
      </c>
      <c r="R925" t="s">
        <v>5457</v>
      </c>
      <c r="S925" t="s">
        <v>2655</v>
      </c>
      <c r="T925" t="s">
        <v>3087</v>
      </c>
      <c r="U925" t="s">
        <v>2657</v>
      </c>
      <c r="V925" s="7" t="s">
        <v>186</v>
      </c>
      <c r="W925" s="8">
        <v>11000</v>
      </c>
      <c r="X925" t="s">
        <v>5458</v>
      </c>
      <c r="Y925" t="s">
        <v>3089</v>
      </c>
      <c r="Z925" s="8">
        <v>69034</v>
      </c>
      <c r="AA925" s="9">
        <v>12.23</v>
      </c>
      <c r="AB925" s="8">
        <v>156565</v>
      </c>
      <c r="AD925" s="10">
        <v>4772135</v>
      </c>
      <c r="AE925" s="11">
        <v>45787</v>
      </c>
      <c r="AF925" s="8">
        <v>63214.91</v>
      </c>
      <c r="AG925" s="8">
        <v>5180.9100000000035</v>
      </c>
      <c r="AH925" s="12">
        <v>0.47099181818181851</v>
      </c>
      <c r="AI925" s="8">
        <v>423.62305805396591</v>
      </c>
      <c r="AJ925" s="11">
        <v>46648.623058067133</v>
      </c>
      <c r="AK925" s="11">
        <v>46623</v>
      </c>
      <c r="AL925" s="10">
        <v>25</v>
      </c>
      <c r="AM925">
        <v>73901.539999999994</v>
      </c>
      <c r="AN925">
        <v>0.97151181818181731</v>
      </c>
      <c r="AO925" s="40" t="str">
        <f>E925&amp;F925&amp;U925</f>
        <v>SSPENGI</v>
      </c>
      <c r="AP925" s="40" t="str">
        <f>_xlfn.XLOOKUP(AO925,CrossRef!N:N,CrossRef!A:A,"NOT FOUND",0)</f>
        <v>SSP100000</v>
      </c>
      <c r="AQ925" s="40" t="str">
        <f>IFERROR(_xlfn.XLOOKUP(AO925,CrossRef!$N:$N,CrossRef!$E:$E,"Not Found"),"-")</f>
        <v>793F</v>
      </c>
      <c r="AR925" s="40" t="str">
        <f>IFERROR(_xlfn.XLOOKUP(AO925,CrossRef!$N:$N,CrossRef!$G:$G,"Not Found"),"-")</f>
        <v>1000 - ENGINE</v>
      </c>
      <c r="AS925" s="40" t="str">
        <f>IFERROR(_xlfn.XLOOKUP(AO925,CrossRef!$N:$N,CrossRef!$H:$H,"Not Found"),"-")</f>
        <v>00 - (NONE)</v>
      </c>
    </row>
    <row r="926" spans="1:45" hidden="1" x14ac:dyDescent="0.3">
      <c r="A926" s="38" t="str">
        <f>E926&amp;F926&amp;U926</f>
        <v>HCMHYSY-MOHYRH</v>
      </c>
      <c r="B926" s="38" t="str">
        <f>I926&amp;D926&amp;C926</f>
        <v>EX71514351RI</v>
      </c>
      <c r="C926" s="38" t="str">
        <f>_xlfn.XLOOKUP(A926,CrossRef!N:N,CrossRef!D:D,"",0)</f>
        <v>RI</v>
      </c>
      <c r="D926" s="38" t="str">
        <f>_xlfn.XLOOKUP(A926,CrossRef!N:N,CrossRef!C:C,"",0)</f>
        <v>4351</v>
      </c>
      <c r="E926" s="38" t="str">
        <f>LEFT(M926,3)</f>
        <v>HCM</v>
      </c>
      <c r="F926" s="38" t="str">
        <f>_xlfn.TEXTAFTER(J926,"-")</f>
        <v>HYSY-MOHY</v>
      </c>
      <c r="G926" t="s">
        <v>2695</v>
      </c>
      <c r="H926" t="s">
        <v>2696</v>
      </c>
      <c r="I926" t="s">
        <v>3051</v>
      </c>
      <c r="J926" s="7" t="s">
        <v>3539</v>
      </c>
      <c r="K926" t="s">
        <v>2668</v>
      </c>
      <c r="L926" t="s">
        <v>3052</v>
      </c>
      <c r="M926" t="s">
        <v>3053</v>
      </c>
      <c r="N926" t="s">
        <v>2640</v>
      </c>
      <c r="O926" t="s">
        <v>3054</v>
      </c>
      <c r="P926" t="s">
        <v>2642</v>
      </c>
      <c r="Q926" t="s">
        <v>2640</v>
      </c>
      <c r="R926" t="s">
        <v>5459</v>
      </c>
      <c r="S926" t="s">
        <v>2655</v>
      </c>
      <c r="T926" t="s">
        <v>2882</v>
      </c>
      <c r="U926" t="s">
        <v>63</v>
      </c>
      <c r="V926" s="7" t="s">
        <v>1918</v>
      </c>
      <c r="W926" s="8">
        <v>24000</v>
      </c>
      <c r="X926" t="s">
        <v>5460</v>
      </c>
      <c r="Y926" t="s">
        <v>3542</v>
      </c>
      <c r="Z926" s="8">
        <v>24587</v>
      </c>
      <c r="AA926" s="9">
        <v>15.34</v>
      </c>
      <c r="AB926" s="8">
        <v>29192.05</v>
      </c>
      <c r="AD926" s="10">
        <v>4344216</v>
      </c>
      <c r="AE926" s="11">
        <v>45055</v>
      </c>
      <c r="AF926" s="8">
        <v>5770</v>
      </c>
      <c r="AG926" s="8">
        <v>5183</v>
      </c>
      <c r="AH926" s="12">
        <v>0.21595833333333334</v>
      </c>
      <c r="AI926" s="8">
        <v>337.87483702737939</v>
      </c>
      <c r="AJ926" s="11">
        <v>46562.874837037038</v>
      </c>
      <c r="AK926" s="11">
        <v>47999</v>
      </c>
      <c r="AL926" s="10">
        <v>-1437</v>
      </c>
      <c r="AM926">
        <v>51800.160000000003</v>
      </c>
      <c r="AN926">
        <v>1.9179233333333334</v>
      </c>
      <c r="AO926" s="40" t="str">
        <f>E926&amp;F926&amp;U926</f>
        <v>HCMHYSY-MOHYRH</v>
      </c>
      <c r="AP926" s="40" t="str">
        <f>_xlfn.XLOOKUP(AO926,CrossRef!N:N,CrossRef!A:A,"NOT FOUND",0)</f>
        <v>HCM4351RI</v>
      </c>
      <c r="AQ926" s="40" t="str">
        <f>IFERROR(_xlfn.XLOOKUP(AO926,CrossRef!$N:$N,CrossRef!$E:$E,"Not Found"),"-")</f>
        <v>EX2500</v>
      </c>
      <c r="AR926" s="40" t="str">
        <f>IFERROR(_xlfn.XLOOKUP(AO926,CrossRef!$N:$N,CrossRef!$G:$G,"Not Found"),"-")</f>
        <v>4351 - HYD PROPEL/DRIVE MOTOR</v>
      </c>
      <c r="AS926" s="40" t="str">
        <f>IFERROR(_xlfn.XLOOKUP(AO926,CrossRef!$N:$N,CrossRef!$H:$H,"Not Found"),"-")</f>
        <v>RI - RIGHT</v>
      </c>
    </row>
    <row r="927" spans="1:45" hidden="1" x14ac:dyDescent="0.3">
      <c r="A927" s="38" t="str">
        <f>E927&amp;F927&amp;U927</f>
        <v>340HYSY-MOHY-TRLLLHR</v>
      </c>
      <c r="B927" s="38" t="str">
        <f>I927&amp;D927&amp;C927</f>
        <v>QEX0114351LR</v>
      </c>
      <c r="C927" s="38" t="str">
        <f>_xlfn.XLOOKUP(A927,CrossRef!N:N,CrossRef!D:D,"",0)</f>
        <v>LR</v>
      </c>
      <c r="D927" s="38" t="str">
        <f>_xlfn.XLOOKUP(A927,CrossRef!N:N,CrossRef!C:C,"",0)</f>
        <v>4351</v>
      </c>
      <c r="E927" s="38" t="str">
        <f>LEFT(M927,3)</f>
        <v>340</v>
      </c>
      <c r="F927" s="38" t="str">
        <f>_xlfn.TEXTAFTER(J927,"-")</f>
        <v>HYSY-MOHY-TRLL</v>
      </c>
      <c r="G927" t="s">
        <v>2635</v>
      </c>
      <c r="H927" t="s">
        <v>2636</v>
      </c>
      <c r="I927" t="s">
        <v>2838</v>
      </c>
      <c r="J927" s="7" t="s">
        <v>1609</v>
      </c>
      <c r="K927" t="s">
        <v>2638</v>
      </c>
      <c r="L927" t="s">
        <v>2755</v>
      </c>
      <c r="M927" t="s">
        <v>2839</v>
      </c>
      <c r="N927" t="s">
        <v>2640</v>
      </c>
      <c r="O927" t="s">
        <v>2641</v>
      </c>
      <c r="P927" t="s">
        <v>2642</v>
      </c>
      <c r="Q927" t="s">
        <v>2640</v>
      </c>
      <c r="R927" t="s">
        <v>5461</v>
      </c>
      <c r="S927" t="s">
        <v>2655</v>
      </c>
      <c r="T927" t="s">
        <v>2882</v>
      </c>
      <c r="U927" t="s">
        <v>491</v>
      </c>
      <c r="V927" s="7" t="s">
        <v>1610</v>
      </c>
      <c r="W927" s="8">
        <v>16500</v>
      </c>
      <c r="X927" t="s">
        <v>5462</v>
      </c>
      <c r="Y927" t="s">
        <v>5463</v>
      </c>
      <c r="Z927" s="8">
        <v>69943.199999999997</v>
      </c>
      <c r="AA927" s="9">
        <v>13.19</v>
      </c>
      <c r="AB927" s="8">
        <v>28403.33</v>
      </c>
      <c r="AD927" s="10">
        <v>4370638</v>
      </c>
      <c r="AE927" s="11">
        <v>45318</v>
      </c>
      <c r="AF927" s="8">
        <v>58631</v>
      </c>
      <c r="AG927" s="8">
        <v>5187.8000000000029</v>
      </c>
      <c r="AH927" s="12">
        <v>0.31441212121212136</v>
      </c>
      <c r="AI927" s="8">
        <v>393.31311599696761</v>
      </c>
      <c r="AJ927" s="11">
        <v>46618.313116006946</v>
      </c>
      <c r="AK927" s="11">
        <v>47840</v>
      </c>
      <c r="AL927" s="10">
        <v>-1222</v>
      </c>
      <c r="AM927">
        <v>91245.049999999988</v>
      </c>
      <c r="AO927" s="40" t="str">
        <f>E927&amp;F927&amp;U927</f>
        <v>340HYSY-MOHY-TRLLLHR</v>
      </c>
      <c r="AP927" s="40" t="str">
        <f>_xlfn.XLOOKUP(AO927,CrossRef!N:N,CrossRef!A:A,"NOT FOUND",0)</f>
        <v>3404351LR</v>
      </c>
      <c r="AQ927" s="40">
        <f>IFERROR(_xlfn.XLOOKUP(AO927,CrossRef!$N:$N,CrossRef!$E:$E,"Not Found"),"-")</f>
        <v>6060</v>
      </c>
      <c r="AR927" s="40" t="str">
        <f>IFERROR(_xlfn.XLOOKUP(AO927,CrossRef!$N:$N,CrossRef!$G:$G,"Not Found"),"-")</f>
        <v>4351 - HYD PROPEL/DRIVE MOTOR</v>
      </c>
      <c r="AS927" s="40" t="str">
        <f>IFERROR(_xlfn.XLOOKUP(AO927,CrossRef!$N:$N,CrossRef!$H:$H,"Not Found"),"-")</f>
        <v>LR - LEFT REAR</v>
      </c>
    </row>
    <row r="928" spans="1:45" hidden="1" x14ac:dyDescent="0.3">
      <c r="A928" s="38" t="str">
        <f>E928&amp;F928&amp;U928</f>
        <v>340HYSY-MOHY-TRLRRHF</v>
      </c>
      <c r="B928" s="38" t="str">
        <f>I928&amp;D928&amp;C928</f>
        <v>QEX0114351RF</v>
      </c>
      <c r="C928" s="38" t="str">
        <f>_xlfn.XLOOKUP(A928,CrossRef!N:N,CrossRef!D:D,"",0)</f>
        <v>RF</v>
      </c>
      <c r="D928" s="38" t="str">
        <f>_xlfn.XLOOKUP(A928,CrossRef!N:N,CrossRef!C:C,"",0)</f>
        <v>4351</v>
      </c>
      <c r="E928" s="38" t="str">
        <f>LEFT(M928,3)</f>
        <v>340</v>
      </c>
      <c r="F928" s="38" t="str">
        <f>_xlfn.TEXTAFTER(J928,"-")</f>
        <v>HYSY-MOHY-TRLR</v>
      </c>
      <c r="G928" t="s">
        <v>2635</v>
      </c>
      <c r="H928" t="s">
        <v>2636</v>
      </c>
      <c r="I928" t="s">
        <v>2838</v>
      </c>
      <c r="J928" s="7" t="s">
        <v>1611</v>
      </c>
      <c r="K928" t="s">
        <v>2638</v>
      </c>
      <c r="L928" t="s">
        <v>2755</v>
      </c>
      <c r="M928" t="s">
        <v>2839</v>
      </c>
      <c r="N928" t="s">
        <v>2640</v>
      </c>
      <c r="O928" t="s">
        <v>2641</v>
      </c>
      <c r="P928" t="s">
        <v>2642</v>
      </c>
      <c r="Q928" t="s">
        <v>2640</v>
      </c>
      <c r="R928" t="s">
        <v>5464</v>
      </c>
      <c r="S928" t="s">
        <v>2655</v>
      </c>
      <c r="T928" t="s">
        <v>2882</v>
      </c>
      <c r="U928" t="s">
        <v>488</v>
      </c>
      <c r="V928" s="7" t="s">
        <v>1612</v>
      </c>
      <c r="W928" s="8">
        <v>16500</v>
      </c>
      <c r="X928" t="s">
        <v>5465</v>
      </c>
      <c r="Y928" t="s">
        <v>5466</v>
      </c>
      <c r="Z928" s="8">
        <v>69943.199999999997</v>
      </c>
      <c r="AA928" s="9">
        <v>13.19</v>
      </c>
      <c r="AB928" s="8">
        <v>28403.33</v>
      </c>
      <c r="AD928" s="10">
        <v>4370637</v>
      </c>
      <c r="AE928" s="11">
        <v>45317</v>
      </c>
      <c r="AF928" s="8">
        <v>58631</v>
      </c>
      <c r="AG928" s="8">
        <v>5187.8000000000029</v>
      </c>
      <c r="AH928" s="12">
        <v>0.31441212121212136</v>
      </c>
      <c r="AI928" s="8">
        <v>393.31311599696761</v>
      </c>
      <c r="AJ928" s="11">
        <v>46618.313116006946</v>
      </c>
      <c r="AK928" s="11">
        <v>47840</v>
      </c>
      <c r="AL928" s="10">
        <v>-1222</v>
      </c>
      <c r="AM928">
        <v>91245.049999999988</v>
      </c>
      <c r="AO928" s="40" t="str">
        <f>E928&amp;F928&amp;U928</f>
        <v>340HYSY-MOHY-TRLRRHF</v>
      </c>
      <c r="AP928" s="40" t="str">
        <f>_xlfn.XLOOKUP(AO928,CrossRef!N:N,CrossRef!A:A,"NOT FOUND",0)</f>
        <v>3404351RF</v>
      </c>
      <c r="AQ928" s="40">
        <f>IFERROR(_xlfn.XLOOKUP(AO928,CrossRef!$N:$N,CrossRef!$E:$E,"Not Found"),"-")</f>
        <v>6060</v>
      </c>
      <c r="AR928" s="40" t="str">
        <f>IFERROR(_xlfn.XLOOKUP(AO928,CrossRef!$N:$N,CrossRef!$G:$G,"Not Found"),"-")</f>
        <v>4351 - HYD PROPEL/DRIVE MOTOR</v>
      </c>
      <c r="AS928" s="40" t="str">
        <f>IFERROR(_xlfn.XLOOKUP(AO928,CrossRef!$N:$N,CrossRef!$H:$H,"Not Found"),"-")</f>
        <v>RF - RIGHT FRONT</v>
      </c>
    </row>
    <row r="929" spans="1:45" hidden="1" x14ac:dyDescent="0.3">
      <c r="A929" s="38" t="str">
        <f>E929&amp;F929&amp;U929</f>
        <v>340PUD1LH</v>
      </c>
      <c r="B929" s="38" t="str">
        <f>I929&amp;D929&amp;C929</f>
        <v>QEX011</v>
      </c>
      <c r="C929" s="38" t="str">
        <f>_xlfn.XLOOKUP(A929,CrossRef!N:N,CrossRef!D:D,"",0)</f>
        <v/>
      </c>
      <c r="D929" s="38" t="str">
        <f>_xlfn.XLOOKUP(A929,CrossRef!N:N,CrossRef!C:C,"",0)</f>
        <v/>
      </c>
      <c r="E929" s="38" t="str">
        <f>LEFT(M929,3)</f>
        <v>340</v>
      </c>
      <c r="F929" s="38" t="str">
        <f>_xlfn.TEXTAFTER(J929,"-")</f>
        <v>PUD1</v>
      </c>
      <c r="G929" t="s">
        <v>2635</v>
      </c>
      <c r="H929" t="s">
        <v>2636</v>
      </c>
      <c r="I929" t="s">
        <v>2838</v>
      </c>
      <c r="J929" s="7" t="s">
        <v>1613</v>
      </c>
      <c r="K929" t="s">
        <v>2638</v>
      </c>
      <c r="L929" t="s">
        <v>2755</v>
      </c>
      <c r="M929" t="s">
        <v>2839</v>
      </c>
      <c r="N929" t="s">
        <v>2640</v>
      </c>
      <c r="O929" t="s">
        <v>2641</v>
      </c>
      <c r="P929" t="s">
        <v>2642</v>
      </c>
      <c r="Q929" t="s">
        <v>2640</v>
      </c>
      <c r="R929" t="s">
        <v>5467</v>
      </c>
      <c r="S929" t="s">
        <v>2655</v>
      </c>
      <c r="T929" t="s">
        <v>3605</v>
      </c>
      <c r="U929" t="s">
        <v>59</v>
      </c>
      <c r="V929" s="7" t="s">
        <v>1614</v>
      </c>
      <c r="W929" s="8">
        <v>16500</v>
      </c>
      <c r="X929" t="s">
        <v>5468</v>
      </c>
      <c r="Y929" t="s">
        <v>5469</v>
      </c>
      <c r="Z929" s="8">
        <v>69943.199999999997</v>
      </c>
      <c r="AA929" s="9">
        <v>13.19</v>
      </c>
      <c r="AB929" s="8">
        <v>145537.04</v>
      </c>
      <c r="AD929" s="10">
        <v>4479399</v>
      </c>
      <c r="AE929" s="11">
        <v>45316</v>
      </c>
      <c r="AF929" s="8">
        <v>58631</v>
      </c>
      <c r="AG929" s="8">
        <v>5187.8000000000029</v>
      </c>
      <c r="AH929" s="12">
        <v>0.31441212121212136</v>
      </c>
      <c r="AI929" s="8">
        <v>393.31311599696761</v>
      </c>
      <c r="AJ929" s="11">
        <v>46618.313116006946</v>
      </c>
      <c r="AK929" s="11">
        <v>47840</v>
      </c>
      <c r="AL929" s="10">
        <v>-1222</v>
      </c>
      <c r="AM929">
        <v>91245.049999999988</v>
      </c>
      <c r="AO929" s="40" t="str">
        <f>E929&amp;F929&amp;U929</f>
        <v>340PUD1LH</v>
      </c>
      <c r="AP929" s="40" t="str">
        <f>_xlfn.XLOOKUP(AO929,CrossRef!N:N,CrossRef!A:A,"NOT FOUND",0)</f>
        <v>NOT FOUND</v>
      </c>
      <c r="AQ929" s="40" t="str">
        <f>IFERROR(_xlfn.XLOOKUP(AO929,CrossRef!$N:$N,CrossRef!$E:$E,"Not Found"),"-")</f>
        <v>Not Found</v>
      </c>
      <c r="AR929" s="40" t="str">
        <f>IFERROR(_xlfn.XLOOKUP(AO929,CrossRef!$N:$N,CrossRef!$G:$G,"Not Found"),"-")</f>
        <v>Not Found</v>
      </c>
      <c r="AS929" s="40" t="str">
        <f>IFERROR(_xlfn.XLOOKUP(AO929,CrossRef!$N:$N,CrossRef!$H:$H,"Not Found"),"-")</f>
        <v>Not Found</v>
      </c>
    </row>
    <row r="930" spans="1:45" hidden="1" x14ac:dyDescent="0.3">
      <c r="A930" s="38" t="str">
        <f>E930&amp;F930&amp;U930</f>
        <v>JRPENGI</v>
      </c>
      <c r="B930" s="38" t="str">
        <f>I930&amp;D930&amp;C930</f>
        <v>TD2417100000</v>
      </c>
      <c r="C930" s="38" t="str">
        <f>_xlfn.XLOOKUP(A930,CrossRef!N:N,CrossRef!D:D,"",0)</f>
        <v>00</v>
      </c>
      <c r="D930" s="38" t="str">
        <f>_xlfn.XLOOKUP(A930,CrossRef!N:N,CrossRef!C:C,"",0)</f>
        <v>1000</v>
      </c>
      <c r="E930" s="38" t="str">
        <f>LEFT(M930,3)</f>
        <v>JRP</v>
      </c>
      <c r="F930" s="38" t="str">
        <f>_xlfn.TEXTAFTER(J930,"-")</f>
        <v>ENGI</v>
      </c>
      <c r="G930" t="s">
        <v>2813</v>
      </c>
      <c r="H930" t="s">
        <v>2814</v>
      </c>
      <c r="I930" t="s">
        <v>4814</v>
      </c>
      <c r="J930" s="7" t="s">
        <v>1615</v>
      </c>
      <c r="K930" t="s">
        <v>2638</v>
      </c>
      <c r="L930" t="s">
        <v>172</v>
      </c>
      <c r="M930" t="s">
        <v>4815</v>
      </c>
      <c r="N930" t="s">
        <v>2640</v>
      </c>
      <c r="O930" t="s">
        <v>2803</v>
      </c>
      <c r="P930" t="s">
        <v>2642</v>
      </c>
      <c r="Q930" t="s">
        <v>2662</v>
      </c>
      <c r="R930" t="s">
        <v>5470</v>
      </c>
      <c r="S930" t="s">
        <v>2655</v>
      </c>
      <c r="T930" t="s">
        <v>3265</v>
      </c>
      <c r="U930" t="s">
        <v>2657</v>
      </c>
      <c r="V930" s="7" t="s">
        <v>22</v>
      </c>
      <c r="W930" s="8">
        <v>20000</v>
      </c>
      <c r="X930" t="s">
        <v>5471</v>
      </c>
      <c r="Y930" t="s">
        <v>5472</v>
      </c>
      <c r="Z930" s="8">
        <v>42701</v>
      </c>
      <c r="AA930" s="9">
        <v>3.56</v>
      </c>
      <c r="AB930" s="8">
        <v>376247.48</v>
      </c>
      <c r="AD930" s="10">
        <v>4438100</v>
      </c>
      <c r="AE930" s="11">
        <v>44530</v>
      </c>
      <c r="AF930" s="8">
        <v>27894</v>
      </c>
      <c r="AG930" s="8">
        <v>5193</v>
      </c>
      <c r="AH930" s="12">
        <v>0.25964999999999999</v>
      </c>
      <c r="AI930" s="8">
        <v>1458.7078651685392</v>
      </c>
      <c r="AJ930" s="11">
        <v>47683.70786516204</v>
      </c>
      <c r="AK930" s="11">
        <v>46064</v>
      </c>
      <c r="AL930" s="10">
        <v>1619</v>
      </c>
      <c r="AM930">
        <v>42127.839999999997</v>
      </c>
      <c r="AN930">
        <v>0.71169199999999988</v>
      </c>
      <c r="AO930" s="40" t="str">
        <f>E930&amp;F930&amp;U930</f>
        <v>JRPENGI</v>
      </c>
      <c r="AP930" s="40" t="str">
        <f>_xlfn.XLOOKUP(AO930,CrossRef!N:N,CrossRef!A:A,"NOT FOUND",0)</f>
        <v>JRP100000</v>
      </c>
      <c r="AQ930" s="40" t="str">
        <f>IFERROR(_xlfn.XLOOKUP(AO930,CrossRef!$N:$N,CrossRef!$E:$E,"Not Found"),"-")</f>
        <v>777F</v>
      </c>
      <c r="AR930" s="40" t="str">
        <f>IFERROR(_xlfn.XLOOKUP(AO930,CrossRef!$N:$N,CrossRef!$G:$G,"Not Found"),"-")</f>
        <v>1000 - ENGINE</v>
      </c>
      <c r="AS930" s="40" t="str">
        <f>IFERROR(_xlfn.XLOOKUP(AO930,CrossRef!$N:$N,CrossRef!$H:$H,"Not Found"),"-")</f>
        <v>00 - (NONE)</v>
      </c>
    </row>
    <row r="931" spans="1:45" hidden="1" x14ac:dyDescent="0.3">
      <c r="A931" s="38" t="str">
        <f>E931&amp;F931&amp;U931</f>
        <v>HCMENGI</v>
      </c>
      <c r="B931" s="38" t="str">
        <f>I931&amp;D931&amp;C931</f>
        <v>EX7112100000</v>
      </c>
      <c r="C931" s="38" t="str">
        <f>_xlfn.XLOOKUP(A931,CrossRef!N:N,CrossRef!D:D,"",0)</f>
        <v>00</v>
      </c>
      <c r="D931" s="38" t="str">
        <f>_xlfn.XLOOKUP(A931,CrossRef!N:N,CrossRef!C:C,"",0)</f>
        <v>1000</v>
      </c>
      <c r="E931" s="38" t="str">
        <f>LEFT(M931,3)</f>
        <v>HCM</v>
      </c>
      <c r="F931" s="38" t="str">
        <f>_xlfn.TEXTAFTER(J931,"-")</f>
        <v>ENGI</v>
      </c>
      <c r="G931" t="s">
        <v>2648</v>
      </c>
      <c r="H931" t="s">
        <v>2649</v>
      </c>
      <c r="I931" t="s">
        <v>2849</v>
      </c>
      <c r="J931" s="7" t="s">
        <v>1616</v>
      </c>
      <c r="K931" t="s">
        <v>2668</v>
      </c>
      <c r="L931" t="s">
        <v>415</v>
      </c>
      <c r="M931" t="s">
        <v>2850</v>
      </c>
      <c r="N931" t="s">
        <v>2640</v>
      </c>
      <c r="O931" t="s">
        <v>2803</v>
      </c>
      <c r="P931" t="s">
        <v>2642</v>
      </c>
      <c r="Q931" t="s">
        <v>2640</v>
      </c>
      <c r="R931" t="s">
        <v>5473</v>
      </c>
      <c r="S931" t="s">
        <v>2655</v>
      </c>
      <c r="T931" t="s">
        <v>3087</v>
      </c>
      <c r="U931" t="s">
        <v>2657</v>
      </c>
      <c r="V931" s="7" t="s">
        <v>1160</v>
      </c>
      <c r="W931" s="8">
        <v>12000</v>
      </c>
      <c r="X931" t="s">
        <v>5474</v>
      </c>
      <c r="Y931" t="s">
        <v>5475</v>
      </c>
      <c r="Z931" s="8">
        <v>36668.800000000003</v>
      </c>
      <c r="AA931" s="9">
        <v>13.49</v>
      </c>
      <c r="AB931" s="8">
        <v>186018.75</v>
      </c>
      <c r="AD931" s="10">
        <v>4608290</v>
      </c>
      <c r="AE931" s="11">
        <v>45725</v>
      </c>
      <c r="AF931" s="8">
        <v>29889.5</v>
      </c>
      <c r="AG931" s="8">
        <v>5220.6999999999971</v>
      </c>
      <c r="AH931" s="12">
        <v>0.4350583333333331</v>
      </c>
      <c r="AI931" s="8">
        <v>387.00518902891008</v>
      </c>
      <c r="AJ931" s="11">
        <v>46612.005189039352</v>
      </c>
      <c r="AK931" s="11">
        <v>47294</v>
      </c>
      <c r="AL931" s="10">
        <v>-682</v>
      </c>
      <c r="AM931">
        <v>51089.61</v>
      </c>
      <c r="AN931">
        <v>1.7666758333333334</v>
      </c>
      <c r="AO931" s="40" t="str">
        <f>E931&amp;F931&amp;U931</f>
        <v>HCMENGI</v>
      </c>
      <c r="AP931" s="40" t="str">
        <f>_xlfn.XLOOKUP(AO931,CrossRef!N:N,CrossRef!A:A,"NOT FOUND",0)</f>
        <v>HCM100000</v>
      </c>
      <c r="AQ931" s="40" t="str">
        <f>IFERROR(_xlfn.XLOOKUP(AO931,CrossRef!$N:$N,CrossRef!$E:$E,"Not Found"),"-")</f>
        <v>EX2500</v>
      </c>
      <c r="AR931" s="40" t="str">
        <f>IFERROR(_xlfn.XLOOKUP(AO931,CrossRef!$N:$N,CrossRef!$G:$G,"Not Found"),"-")</f>
        <v>1000 - ENGINE</v>
      </c>
      <c r="AS931" s="40" t="str">
        <f>IFERROR(_xlfn.XLOOKUP(AO931,CrossRef!$N:$N,CrossRef!$H:$H,"Not Found"),"-")</f>
        <v>00 - (NONE)</v>
      </c>
    </row>
    <row r="932" spans="1:45" hidden="1" x14ac:dyDescent="0.3">
      <c r="A932" s="38" t="str">
        <f>E932&amp;F932&amp;U932</f>
        <v>AGCDRIV-DIFF</v>
      </c>
      <c r="B932" s="38" t="str">
        <f>I932&amp;D932&amp;C932</f>
        <v>TD2404325800</v>
      </c>
      <c r="C932" s="38" t="str">
        <f>_xlfn.XLOOKUP(A932,CrossRef!N:N,CrossRef!D:D,"",0)</f>
        <v>00</v>
      </c>
      <c r="D932" s="38" t="str">
        <f>_xlfn.XLOOKUP(A932,CrossRef!N:N,CrossRef!C:C,"",0)</f>
        <v>3258</v>
      </c>
      <c r="E932" s="38" t="str">
        <f>LEFT(M932,3)</f>
        <v>AGC</v>
      </c>
      <c r="F932" s="38" t="str">
        <f>_xlfn.TEXTAFTER(J932,"-")</f>
        <v>DRIV-DIFF</v>
      </c>
      <c r="G932" t="s">
        <v>2813</v>
      </c>
      <c r="H932" t="s">
        <v>2814</v>
      </c>
      <c r="I932" t="s">
        <v>5476</v>
      </c>
      <c r="J932" s="7" t="s">
        <v>1617</v>
      </c>
      <c r="K932" t="s">
        <v>2638</v>
      </c>
      <c r="L932" t="s">
        <v>167</v>
      </c>
      <c r="M932" t="s">
        <v>5477</v>
      </c>
      <c r="N932" t="s">
        <v>2640</v>
      </c>
      <c r="O932" t="s">
        <v>2653</v>
      </c>
      <c r="P932" t="s">
        <v>2642</v>
      </c>
      <c r="Q932" t="s">
        <v>2662</v>
      </c>
      <c r="R932" t="s">
        <v>5478</v>
      </c>
      <c r="S932" t="s">
        <v>2655</v>
      </c>
      <c r="T932" t="s">
        <v>2656</v>
      </c>
      <c r="U932" t="s">
        <v>2657</v>
      </c>
      <c r="V932" s="7" t="s">
        <v>464</v>
      </c>
      <c r="W932" s="8">
        <v>18000</v>
      </c>
      <c r="X932" t="s">
        <v>5479</v>
      </c>
      <c r="Y932" t="s">
        <v>3674</v>
      </c>
      <c r="Z932" s="8">
        <v>57759</v>
      </c>
      <c r="AA932" s="9">
        <v>0.88</v>
      </c>
      <c r="AB932" s="8">
        <v>41738.15</v>
      </c>
      <c r="AD932" s="10">
        <v>4400989</v>
      </c>
      <c r="AE932" s="11">
        <v>44242</v>
      </c>
      <c r="AF932" s="8">
        <v>44980</v>
      </c>
      <c r="AG932" s="8">
        <v>5221</v>
      </c>
      <c r="AH932" s="12">
        <v>0.29005555555555557</v>
      </c>
      <c r="AI932" s="8">
        <v>5932.954545454545</v>
      </c>
      <c r="AJ932" s="11">
        <v>52157.954545451386</v>
      </c>
      <c r="AK932" s="11">
        <v>47781</v>
      </c>
      <c r="AL932" s="10">
        <v>4376</v>
      </c>
      <c r="AM932">
        <v>59128.28</v>
      </c>
      <c r="AN932">
        <v>0.78601555555555547</v>
      </c>
      <c r="AO932" s="40" t="str">
        <f>E932&amp;F932&amp;U932</f>
        <v>AGCDRIV-DIFF</v>
      </c>
      <c r="AP932" s="40" t="str">
        <f>_xlfn.XLOOKUP(AO932,CrossRef!N:N,CrossRef!A:A,"NOT FOUND",0)</f>
        <v>AGC325800</v>
      </c>
      <c r="AQ932" s="40" t="str">
        <f>IFERROR(_xlfn.XLOOKUP(AO932,CrossRef!$N:$N,CrossRef!$E:$E,"Not Found"),"-")</f>
        <v>777D</v>
      </c>
      <c r="AR932" s="40" t="str">
        <f>IFERROR(_xlfn.XLOOKUP(AO932,CrossRef!$N:$N,CrossRef!$G:$G,"Not Found"),"-")</f>
        <v>3258 - DIFFERENTIAL</v>
      </c>
      <c r="AS932" s="40" t="str">
        <f>IFERROR(_xlfn.XLOOKUP(AO932,CrossRef!$N:$N,CrossRef!$H:$H,"Not Found"),"-")</f>
        <v>00 - (NONE)</v>
      </c>
    </row>
    <row r="933" spans="1:45" hidden="1" x14ac:dyDescent="0.3">
      <c r="A933" s="38" t="str">
        <f>E933&amp;F933&amp;U933</f>
        <v>AGCDRIV-FIDVLHR</v>
      </c>
      <c r="B933" s="38" t="str">
        <f>I933&amp;D933&amp;C933</f>
        <v>TD24044008LR</v>
      </c>
      <c r="C933" s="38" t="str">
        <f>_xlfn.XLOOKUP(A933,CrossRef!N:N,CrossRef!D:D,"",0)</f>
        <v>LR</v>
      </c>
      <c r="D933" s="38" t="str">
        <f>_xlfn.XLOOKUP(A933,CrossRef!N:N,CrossRef!C:C,"",0)</f>
        <v>4008</v>
      </c>
      <c r="E933" s="38" t="str">
        <f>LEFT(M933,3)</f>
        <v>AGC</v>
      </c>
      <c r="F933" s="38" t="str">
        <f>_xlfn.TEXTAFTER(J933,"-")</f>
        <v>DRIV-FIDV</v>
      </c>
      <c r="G933" t="s">
        <v>2813</v>
      </c>
      <c r="H933" t="s">
        <v>2814</v>
      </c>
      <c r="I933" t="s">
        <v>5476</v>
      </c>
      <c r="J933" s="7" t="s">
        <v>1618</v>
      </c>
      <c r="K933" t="s">
        <v>2638</v>
      </c>
      <c r="L933" t="s">
        <v>167</v>
      </c>
      <c r="M933" t="s">
        <v>5477</v>
      </c>
      <c r="N933" t="s">
        <v>2640</v>
      </c>
      <c r="O933" t="s">
        <v>2653</v>
      </c>
      <c r="P933" t="s">
        <v>2642</v>
      </c>
      <c r="Q933" t="s">
        <v>2662</v>
      </c>
      <c r="R933" t="s">
        <v>5480</v>
      </c>
      <c r="S933" t="s">
        <v>2655</v>
      </c>
      <c r="T933" t="s">
        <v>2682</v>
      </c>
      <c r="U933" t="s">
        <v>491</v>
      </c>
      <c r="V933" s="7" t="s">
        <v>551</v>
      </c>
      <c r="W933" s="8">
        <v>18000</v>
      </c>
      <c r="X933" t="s">
        <v>5481</v>
      </c>
      <c r="Y933" t="s">
        <v>3423</v>
      </c>
      <c r="Z933" s="8">
        <v>57759</v>
      </c>
      <c r="AA933" s="9">
        <v>0.88</v>
      </c>
      <c r="AB933" s="8">
        <v>87283.76</v>
      </c>
      <c r="AD933" s="10">
        <v>4400992</v>
      </c>
      <c r="AE933" s="11">
        <v>44242</v>
      </c>
      <c r="AF933" s="8">
        <v>44980</v>
      </c>
      <c r="AG933" s="8">
        <v>5221</v>
      </c>
      <c r="AH933" s="12">
        <v>0.29005555555555557</v>
      </c>
      <c r="AI933" s="8">
        <v>5932.954545454545</v>
      </c>
      <c r="AJ933" s="11">
        <v>52157.954545451386</v>
      </c>
      <c r="AK933" s="11">
        <v>47781</v>
      </c>
      <c r="AL933" s="10">
        <v>4376</v>
      </c>
      <c r="AM933">
        <v>59128.28</v>
      </c>
      <c r="AN933">
        <v>0.78601555555555547</v>
      </c>
      <c r="AO933" s="40" t="str">
        <f>E933&amp;F933&amp;U933</f>
        <v>AGCDRIV-FIDVLHR</v>
      </c>
      <c r="AP933" s="40" t="str">
        <f>_xlfn.XLOOKUP(AO933,CrossRef!N:N,CrossRef!A:A,"NOT FOUND",0)</f>
        <v>AGC4008LR</v>
      </c>
      <c r="AQ933" s="40" t="str">
        <f>IFERROR(_xlfn.XLOOKUP(AO933,CrossRef!$N:$N,CrossRef!$E:$E,"Not Found"),"-")</f>
        <v>777D</v>
      </c>
      <c r="AR933" s="40" t="str">
        <f>IFERROR(_xlfn.XLOOKUP(AO933,CrossRef!$N:$N,CrossRef!$G:$G,"Not Found"),"-")</f>
        <v>4008 - FINAL DRIVE, BRAKE &amp; WHEEL</v>
      </c>
      <c r="AS933" s="40" t="str">
        <f>IFERROR(_xlfn.XLOOKUP(AO933,CrossRef!$N:$N,CrossRef!$H:$H,"Not Found"),"-")</f>
        <v>LR - LEFT REAR</v>
      </c>
    </row>
    <row r="934" spans="1:45" hidden="1" x14ac:dyDescent="0.3">
      <c r="A934" s="38" t="str">
        <f>E934&amp;F934&amp;U934</f>
        <v>SPDSURE-SPSNLHR</v>
      </c>
      <c r="B934" s="38" t="str">
        <f>I934&amp;D934&amp;C934</f>
        <v>TD66447213LR</v>
      </c>
      <c r="C934" s="38" t="str">
        <f>_xlfn.XLOOKUP(A934,CrossRef!N:N,CrossRef!D:D,"",0)</f>
        <v>LR</v>
      </c>
      <c r="D934" s="38" t="str">
        <f>_xlfn.XLOOKUP(A934,CrossRef!N:N,CrossRef!C:C,"",0)</f>
        <v>7213</v>
      </c>
      <c r="E934" s="38" t="str">
        <f>LEFT(M934,3)</f>
        <v>SPD</v>
      </c>
      <c r="F934" s="38" t="str">
        <f>_xlfn.TEXTAFTER(J934,"-")</f>
        <v>SURE-SPSN</v>
      </c>
      <c r="G934" t="s">
        <v>2695</v>
      </c>
      <c r="H934" t="s">
        <v>2696</v>
      </c>
      <c r="I934" t="s">
        <v>3805</v>
      </c>
      <c r="J934" s="7" t="s">
        <v>1619</v>
      </c>
      <c r="K934" t="s">
        <v>2638</v>
      </c>
      <c r="L934" t="s">
        <v>190</v>
      </c>
      <c r="M934" t="s">
        <v>3806</v>
      </c>
      <c r="N934" t="s">
        <v>2640</v>
      </c>
      <c r="O934" t="s">
        <v>3054</v>
      </c>
      <c r="P934" t="s">
        <v>2642</v>
      </c>
      <c r="Q934" t="s">
        <v>2640</v>
      </c>
      <c r="R934" t="s">
        <v>5482</v>
      </c>
      <c r="S934" t="s">
        <v>2644</v>
      </c>
      <c r="T934" t="s">
        <v>2720</v>
      </c>
      <c r="U934" t="s">
        <v>491</v>
      </c>
      <c r="V934" s="7" t="s">
        <v>954</v>
      </c>
      <c r="W934" s="8">
        <v>14000</v>
      </c>
      <c r="X934" t="s">
        <v>5483</v>
      </c>
      <c r="Y934" t="s">
        <v>5412</v>
      </c>
      <c r="Z934" s="8">
        <v>21653.13</v>
      </c>
      <c r="AA934" s="9">
        <v>13.45</v>
      </c>
      <c r="AB934" s="8">
        <v>24194.41</v>
      </c>
      <c r="AD934" s="10">
        <v>4560725</v>
      </c>
      <c r="AE934" s="11">
        <v>45538</v>
      </c>
      <c r="AF934" s="8">
        <v>12907.7</v>
      </c>
      <c r="AG934" s="8">
        <v>5254.57</v>
      </c>
      <c r="AH934" s="12">
        <v>0.37532642857142856</v>
      </c>
      <c r="AI934" s="8">
        <v>390.6743494423792</v>
      </c>
      <c r="AJ934" s="11">
        <v>46615.674349456021</v>
      </c>
      <c r="AK934" s="11">
        <v>47786</v>
      </c>
      <c r="AL934" s="10">
        <v>-1171</v>
      </c>
      <c r="AM934">
        <v>42648.58</v>
      </c>
      <c r="AN934">
        <v>2.1243485714285715</v>
      </c>
      <c r="AO934" s="40" t="str">
        <f>E934&amp;F934&amp;U934</f>
        <v>SPDSURE-SPSNLHR</v>
      </c>
      <c r="AP934" s="40" t="str">
        <f>_xlfn.XLOOKUP(AO934,CrossRef!N:N,CrossRef!A:A,"NOT FOUND",0)</f>
        <v>SPD7213LR</v>
      </c>
      <c r="AQ934" s="40" t="str">
        <f>IFERROR(_xlfn.XLOOKUP(AO934,CrossRef!$N:$N,CrossRef!$E:$E,"Not Found"),"-")</f>
        <v>789D</v>
      </c>
      <c r="AR934" s="40" t="str">
        <f>IFERROR(_xlfn.XLOOKUP(AO934,CrossRef!$N:$N,CrossRef!$G:$G,"Not Found"),"-")</f>
        <v>7213 - REAR SUSPENSION CYLINDER</v>
      </c>
      <c r="AS934" s="40" t="str">
        <f>IFERROR(_xlfn.XLOOKUP(AO934,CrossRef!$N:$N,CrossRef!$H:$H,"Not Found"),"-")</f>
        <v>LR - LEFT REAR</v>
      </c>
    </row>
    <row r="935" spans="1:45" hidden="1" x14ac:dyDescent="0.3">
      <c r="A935" s="38" t="str">
        <f>E935&amp;F935&amp;U935</f>
        <v>DH3HYSY-CYHYLH</v>
      </c>
      <c r="B935" s="38" t="str">
        <f>I935&amp;D935&amp;C935</f>
        <v>EX7099</v>
      </c>
      <c r="C935" s="38" t="str">
        <f>_xlfn.XLOOKUP(A935,CrossRef!N:N,CrossRef!D:D,"",0)</f>
        <v/>
      </c>
      <c r="D935" s="38" t="str">
        <f>_xlfn.XLOOKUP(A935,CrossRef!N:N,CrossRef!C:C,"",0)</f>
        <v/>
      </c>
      <c r="E935" s="38" t="str">
        <f>LEFT(M935,3)</f>
        <v>DH3</v>
      </c>
      <c r="F935" s="38" t="str">
        <f>_xlfn.TEXTAFTER(J935,"-")</f>
        <v>HYSY-CYHY</v>
      </c>
      <c r="G935" t="s">
        <v>2967</v>
      </c>
      <c r="H935" t="s">
        <v>2814</v>
      </c>
      <c r="I935" t="s">
        <v>2968</v>
      </c>
      <c r="J935" s="7" t="s">
        <v>871</v>
      </c>
      <c r="K935" t="s">
        <v>2638</v>
      </c>
      <c r="L935" t="s">
        <v>65</v>
      </c>
      <c r="M935" t="s">
        <v>2969</v>
      </c>
      <c r="N935" t="s">
        <v>2640</v>
      </c>
      <c r="O935" t="s">
        <v>2653</v>
      </c>
      <c r="P935" t="s">
        <v>2642</v>
      </c>
      <c r="Q935" t="s">
        <v>2640</v>
      </c>
      <c r="R935" t="s">
        <v>5484</v>
      </c>
      <c r="S935" t="s">
        <v>2644</v>
      </c>
      <c r="T935" t="s">
        <v>3381</v>
      </c>
      <c r="U935" t="s">
        <v>59</v>
      </c>
      <c r="V935" s="7" t="s">
        <v>709</v>
      </c>
      <c r="W935" s="8">
        <v>8000</v>
      </c>
      <c r="X935" t="s">
        <v>5485</v>
      </c>
      <c r="Y935" t="s">
        <v>5486</v>
      </c>
      <c r="Z935" s="8">
        <v>52668.1</v>
      </c>
      <c r="AA935" s="9">
        <v>0</v>
      </c>
      <c r="AB935" s="8">
        <v>54920.95</v>
      </c>
      <c r="AD935" s="10">
        <v>4777851</v>
      </c>
      <c r="AE935" s="11">
        <v>45856</v>
      </c>
      <c r="AF935" s="8">
        <v>49937.9</v>
      </c>
      <c r="AG935" s="8">
        <v>5269.8000000000029</v>
      </c>
      <c r="AH935" s="12">
        <v>0.65872500000000034</v>
      </c>
      <c r="AI935" s="8">
        <v>0</v>
      </c>
      <c r="AJ935" s="11">
        <v>46225</v>
      </c>
      <c r="AK935" s="11">
        <v>46978</v>
      </c>
      <c r="AL935" s="10">
        <v>-753</v>
      </c>
      <c r="AO935" s="40" t="str">
        <f>E935&amp;F935&amp;U935</f>
        <v>DH3HYSY-CYHYLH</v>
      </c>
      <c r="AP935" s="40" t="str">
        <f>_xlfn.XLOOKUP(AO935,CrossRef!N:N,CrossRef!A:A,"NOT FOUND",0)</f>
        <v>NOT FOUND</v>
      </c>
      <c r="AQ935" s="40" t="str">
        <f>IFERROR(_xlfn.XLOOKUP(AO935,CrossRef!$N:$N,CrossRef!$E:$E,"Not Found"),"-")</f>
        <v>Not Found</v>
      </c>
      <c r="AR935" s="40" t="str">
        <f>IFERROR(_xlfn.XLOOKUP(AO935,CrossRef!$N:$N,CrossRef!$G:$G,"Not Found"),"-")</f>
        <v>Not Found</v>
      </c>
      <c r="AS935" s="40" t="str">
        <f>IFERROR(_xlfn.XLOOKUP(AO935,CrossRef!$N:$N,CrossRef!$H:$H,"Not Found"),"-")</f>
        <v>Not Found</v>
      </c>
    </row>
    <row r="936" spans="1:45" hidden="1" x14ac:dyDescent="0.3">
      <c r="A936" s="38" t="str">
        <f>E936&amp;F936&amp;U936</f>
        <v>ATYDRIV-FIDVRHR</v>
      </c>
      <c r="B936" s="38" t="str">
        <f>I936&amp;D936&amp;C936</f>
        <v>QTD374008RI</v>
      </c>
      <c r="C936" s="38" t="str">
        <f>_xlfn.XLOOKUP(A936,CrossRef!N:N,CrossRef!D:D,"",0)</f>
        <v>RI</v>
      </c>
      <c r="D936" s="38" t="str">
        <f>_xlfn.XLOOKUP(A936,CrossRef!N:N,CrossRef!C:C,"",0)</f>
        <v>4008</v>
      </c>
      <c r="E936" s="38" t="str">
        <f>LEFT(M936,3)</f>
        <v>ATY</v>
      </c>
      <c r="F936" s="38" t="str">
        <f>_xlfn.TEXTAFTER(J936,"-")</f>
        <v>DRIV-FIDV</v>
      </c>
      <c r="G936" t="s">
        <v>2635</v>
      </c>
      <c r="H936" t="s">
        <v>2636</v>
      </c>
      <c r="I936" t="s">
        <v>5487</v>
      </c>
      <c r="J936" s="7" t="s">
        <v>1620</v>
      </c>
      <c r="K936" t="s">
        <v>2638</v>
      </c>
      <c r="L936" t="s">
        <v>151</v>
      </c>
      <c r="M936" t="s">
        <v>5488</v>
      </c>
      <c r="N936" t="s">
        <v>2640</v>
      </c>
      <c r="O936" t="s">
        <v>2641</v>
      </c>
      <c r="P936" t="s">
        <v>2642</v>
      </c>
      <c r="Q936" t="s">
        <v>2662</v>
      </c>
      <c r="R936" t="s">
        <v>5489</v>
      </c>
      <c r="S936" t="s">
        <v>2655</v>
      </c>
      <c r="T936" t="s">
        <v>2682</v>
      </c>
      <c r="U936" t="s">
        <v>494</v>
      </c>
      <c r="V936" s="7" t="s">
        <v>576</v>
      </c>
      <c r="W936" s="8">
        <v>19800</v>
      </c>
      <c r="X936" t="s">
        <v>5490</v>
      </c>
      <c r="Y936" t="s">
        <v>3993</v>
      </c>
      <c r="Z936" s="8">
        <v>74606</v>
      </c>
      <c r="AA936" s="9">
        <v>1.17</v>
      </c>
      <c r="AB936" s="8">
        <v>161627.01</v>
      </c>
      <c r="AD936" s="10">
        <v>4199598</v>
      </c>
      <c r="AE936" s="11">
        <v>44794</v>
      </c>
      <c r="AF936" s="8">
        <v>60094</v>
      </c>
      <c r="AG936" s="8">
        <v>5288</v>
      </c>
      <c r="AH936" s="12">
        <v>0.26707070707070707</v>
      </c>
      <c r="AI936" s="8">
        <v>4519.6581196581201</v>
      </c>
      <c r="AJ936" s="11">
        <v>50744.658119675929</v>
      </c>
      <c r="AK936" s="11">
        <v>48126</v>
      </c>
      <c r="AL936" s="10">
        <v>2618</v>
      </c>
      <c r="AM936">
        <v>76830.17</v>
      </c>
      <c r="AO936" s="40" t="str">
        <f>E936&amp;F936&amp;U936</f>
        <v>ATYDRIV-FIDVRHR</v>
      </c>
      <c r="AP936" s="40" t="str">
        <f>_xlfn.XLOOKUP(AO936,CrossRef!N:N,CrossRef!A:A,"NOT FOUND",0)</f>
        <v>ATY4008RI</v>
      </c>
      <c r="AQ936" s="40" t="str">
        <f>IFERROR(_xlfn.XLOOKUP(AO936,CrossRef!$N:$N,CrossRef!$E:$E,"Not Found"),"-")</f>
        <v>793C</v>
      </c>
      <c r="AR936" s="40" t="str">
        <f>IFERROR(_xlfn.XLOOKUP(AO936,CrossRef!$N:$N,CrossRef!$G:$G,"Not Found"),"-")</f>
        <v>4008 - FINAL DRIVE, BRAKE &amp; WHEEL</v>
      </c>
      <c r="AS936" s="40" t="str">
        <f>IFERROR(_xlfn.XLOOKUP(AO936,CrossRef!$N:$N,CrossRef!$H:$H,"Not Found"),"-")</f>
        <v>RI - RIGHT</v>
      </c>
    </row>
    <row r="937" spans="1:45" hidden="1" x14ac:dyDescent="0.3">
      <c r="A937" s="38" t="str">
        <f>E937&amp;F937&amp;U937</f>
        <v>170HYSY-CYHY-CYSRRH</v>
      </c>
      <c r="B937" s="38" t="str">
        <f>I937&amp;D937&amp;C937</f>
        <v>EX7090</v>
      </c>
      <c r="C937" s="38" t="str">
        <f>_xlfn.XLOOKUP(A937,CrossRef!N:N,CrossRef!D:D,"",0)</f>
        <v/>
      </c>
      <c r="D937" s="38" t="str">
        <f>_xlfn.XLOOKUP(A937,CrossRef!N:N,CrossRef!C:C,"",0)</f>
        <v/>
      </c>
      <c r="E937" s="38" t="str">
        <f>LEFT(M937,3)</f>
        <v>170</v>
      </c>
      <c r="F937" s="38" t="str">
        <f>_xlfn.TEXTAFTER(J937,"-")</f>
        <v>HYSY-CYHY-CYSR</v>
      </c>
      <c r="G937" t="s">
        <v>2725</v>
      </c>
      <c r="H937" t="s">
        <v>2726</v>
      </c>
      <c r="I937" t="s">
        <v>2930</v>
      </c>
      <c r="J937" s="7" t="s">
        <v>703</v>
      </c>
      <c r="K937" t="s">
        <v>2638</v>
      </c>
      <c r="L937" t="s">
        <v>2728</v>
      </c>
      <c r="M937" t="s">
        <v>2931</v>
      </c>
      <c r="N937" t="s">
        <v>2640</v>
      </c>
      <c r="O937" t="s">
        <v>2653</v>
      </c>
      <c r="P937" t="s">
        <v>2642</v>
      </c>
      <c r="Q937" t="s">
        <v>2640</v>
      </c>
      <c r="R937" t="s">
        <v>5491</v>
      </c>
      <c r="S937" t="s">
        <v>2644</v>
      </c>
      <c r="T937" t="s">
        <v>2945</v>
      </c>
      <c r="U937" t="s">
        <v>63</v>
      </c>
      <c r="V937" s="7" t="s">
        <v>704</v>
      </c>
      <c r="W937" s="8">
        <v>10000</v>
      </c>
      <c r="X937" t="s">
        <v>5492</v>
      </c>
      <c r="Y937" t="s">
        <v>4651</v>
      </c>
      <c r="Z937" s="8">
        <v>68606</v>
      </c>
      <c r="AA937" s="9">
        <v>12.6</v>
      </c>
      <c r="AB937" s="8">
        <v>68221.86</v>
      </c>
      <c r="AD937" s="10">
        <v>4581735</v>
      </c>
      <c r="AE937" s="11">
        <v>45749</v>
      </c>
      <c r="AF937" s="8">
        <v>63894.6</v>
      </c>
      <c r="AG937" s="8">
        <v>5288.6000000000058</v>
      </c>
      <c r="AH937" s="12">
        <v>0.52886000000000055</v>
      </c>
      <c r="AI937" s="8">
        <v>419.73015873015919</v>
      </c>
      <c r="AJ937" s="11">
        <v>46644.730158715276</v>
      </c>
      <c r="AK937" s="11">
        <v>47464</v>
      </c>
      <c r="AL937" s="10">
        <v>-820</v>
      </c>
      <c r="AM937">
        <v>84217.4</v>
      </c>
      <c r="AN937">
        <v>2.0322799999999996</v>
      </c>
      <c r="AO937" s="40" t="str">
        <f>E937&amp;F937&amp;U937</f>
        <v>170HYSY-CYHY-CYSRRH</v>
      </c>
      <c r="AP937" s="40" t="str">
        <f>_xlfn.XLOOKUP(AO937,CrossRef!N:N,CrossRef!A:A,"NOT FOUND",0)</f>
        <v>NOT FOUND</v>
      </c>
      <c r="AQ937" s="40" t="str">
        <f>IFERROR(_xlfn.XLOOKUP(AO937,CrossRef!$N:$N,CrossRef!$E:$E,"Not Found"),"-")</f>
        <v>Not Found</v>
      </c>
      <c r="AR937" s="40" t="str">
        <f>IFERROR(_xlfn.XLOOKUP(AO937,CrossRef!$N:$N,CrossRef!$G:$G,"Not Found"),"-")</f>
        <v>Not Found</v>
      </c>
      <c r="AS937" s="40" t="str">
        <f>IFERROR(_xlfn.XLOOKUP(AO937,CrossRef!$N:$N,CrossRef!$H:$H,"Not Found"),"-")</f>
        <v>Not Found</v>
      </c>
    </row>
    <row r="938" spans="1:45" hidden="1" x14ac:dyDescent="0.3">
      <c r="A938" s="38" t="str">
        <f>E938&amp;F938&amp;U938</f>
        <v>HCMHYSY-CYHY-CYSRRH</v>
      </c>
      <c r="B938" s="38" t="str">
        <f>I938&amp;D938&amp;C938</f>
        <v>EX7115</v>
      </c>
      <c r="C938" s="38" t="str">
        <f>_xlfn.XLOOKUP(A938,CrossRef!N:N,CrossRef!D:D,"",0)</f>
        <v/>
      </c>
      <c r="D938" s="38" t="str">
        <f>_xlfn.XLOOKUP(A938,CrossRef!N:N,CrossRef!C:C,"",0)</f>
        <v/>
      </c>
      <c r="E938" s="38" t="str">
        <f>LEFT(M938,3)</f>
        <v>HCM</v>
      </c>
      <c r="F938" s="38" t="str">
        <f>_xlfn.TEXTAFTER(J938,"-")</f>
        <v>HYSY-CYHY-CYSR</v>
      </c>
      <c r="G938" t="s">
        <v>2725</v>
      </c>
      <c r="H938" t="s">
        <v>2726</v>
      </c>
      <c r="I938" t="s">
        <v>2832</v>
      </c>
      <c r="J938" s="7" t="s">
        <v>1621</v>
      </c>
      <c r="K938" t="s">
        <v>2668</v>
      </c>
      <c r="L938" t="s">
        <v>75</v>
      </c>
      <c r="M938" t="s">
        <v>2833</v>
      </c>
      <c r="N938" t="s">
        <v>2640</v>
      </c>
      <c r="O938" t="s">
        <v>2803</v>
      </c>
      <c r="P938" t="s">
        <v>2642</v>
      </c>
      <c r="Q938" t="s">
        <v>2640</v>
      </c>
      <c r="R938" t="s">
        <v>5493</v>
      </c>
      <c r="S938" t="s">
        <v>2644</v>
      </c>
      <c r="T938" t="s">
        <v>2945</v>
      </c>
      <c r="U938" t="s">
        <v>63</v>
      </c>
      <c r="V938" s="7" t="s">
        <v>704</v>
      </c>
      <c r="W938" s="8">
        <v>10000</v>
      </c>
      <c r="X938" t="s">
        <v>5494</v>
      </c>
      <c r="Y938" t="s">
        <v>5495</v>
      </c>
      <c r="Z938" s="8">
        <v>41257</v>
      </c>
      <c r="AA938" s="9">
        <v>14.67</v>
      </c>
      <c r="AB938" s="8">
        <v>109666.29</v>
      </c>
      <c r="AD938" s="10">
        <v>4803512</v>
      </c>
      <c r="AE938" s="11">
        <v>45897</v>
      </c>
      <c r="AF938" s="8">
        <v>36550.9</v>
      </c>
      <c r="AG938" s="8">
        <v>5293.9000000000015</v>
      </c>
      <c r="AH938" s="12">
        <v>0.52939000000000014</v>
      </c>
      <c r="AI938" s="8">
        <v>360.86571233810508</v>
      </c>
      <c r="AJ938" s="11">
        <v>46585.865712349536</v>
      </c>
      <c r="AK938" s="11">
        <v>47234</v>
      </c>
      <c r="AL938" s="10">
        <v>-649</v>
      </c>
      <c r="AM938">
        <v>56059.03</v>
      </c>
      <c r="AN938">
        <v>1.9508129999999997</v>
      </c>
      <c r="AO938" s="40" t="str">
        <f>E938&amp;F938&amp;U938</f>
        <v>HCMHYSY-CYHY-CYSRRH</v>
      </c>
      <c r="AP938" s="40" t="str">
        <f>_xlfn.XLOOKUP(AO938,CrossRef!N:N,CrossRef!A:A,"NOT FOUND",0)</f>
        <v>NOT FOUND</v>
      </c>
      <c r="AQ938" s="40" t="str">
        <f>IFERROR(_xlfn.XLOOKUP(AO938,CrossRef!$N:$N,CrossRef!$E:$E,"Not Found"),"-")</f>
        <v>Not Found</v>
      </c>
      <c r="AR938" s="40" t="str">
        <f>IFERROR(_xlfn.XLOOKUP(AO938,CrossRef!$N:$N,CrossRef!$G:$G,"Not Found"),"-")</f>
        <v>Not Found</v>
      </c>
      <c r="AS938" s="40" t="str">
        <f>IFERROR(_xlfn.XLOOKUP(AO938,CrossRef!$N:$N,CrossRef!$H:$H,"Not Found"),"-")</f>
        <v>Not Found</v>
      </c>
    </row>
    <row r="939" spans="1:45" hidden="1" x14ac:dyDescent="0.3">
      <c r="A939" s="38" t="str">
        <f>E939&amp;F939&amp;U939</f>
        <v>HCMHYSY-PUHYPOS.5-6</v>
      </c>
      <c r="B939" s="38" t="str">
        <f>I939&amp;D939&amp;C939</f>
        <v>EX7086</v>
      </c>
      <c r="C939" s="38" t="str">
        <f>_xlfn.XLOOKUP(A939,CrossRef!N:N,CrossRef!D:D,"",0)</f>
        <v/>
      </c>
      <c r="D939" s="38" t="str">
        <f>_xlfn.XLOOKUP(A939,CrossRef!N:N,CrossRef!C:C,"",0)</f>
        <v/>
      </c>
      <c r="E939" s="38" t="str">
        <f>LEFT(M939,3)</f>
        <v>HCM</v>
      </c>
      <c r="F939" s="38" t="str">
        <f>_xlfn.TEXTAFTER(J939,"-")</f>
        <v>HYSY-PUHY</v>
      </c>
      <c r="G939" t="s">
        <v>2725</v>
      </c>
      <c r="H939" t="s">
        <v>2726</v>
      </c>
      <c r="I939" t="s">
        <v>2913</v>
      </c>
      <c r="J939" s="7" t="s">
        <v>1407</v>
      </c>
      <c r="K939" t="s">
        <v>2668</v>
      </c>
      <c r="L939" t="s">
        <v>415</v>
      </c>
      <c r="M939" t="s">
        <v>2914</v>
      </c>
      <c r="N939" t="s">
        <v>2640</v>
      </c>
      <c r="O939" t="s">
        <v>2653</v>
      </c>
      <c r="P939" t="s">
        <v>2642</v>
      </c>
      <c r="Q939" t="s">
        <v>2640</v>
      </c>
      <c r="R939" t="s">
        <v>5496</v>
      </c>
      <c r="S939" t="s">
        <v>2655</v>
      </c>
      <c r="T939" t="s">
        <v>4348</v>
      </c>
      <c r="U939" t="s">
        <v>672</v>
      </c>
      <c r="V939" s="7" t="s">
        <v>1534</v>
      </c>
      <c r="W939" s="8">
        <v>14000</v>
      </c>
      <c r="X939" t="s">
        <v>5497</v>
      </c>
      <c r="Y939" t="s">
        <v>5498</v>
      </c>
      <c r="Z939" s="8">
        <v>47875.8</v>
      </c>
      <c r="AA939" s="9">
        <v>8.51</v>
      </c>
      <c r="AB939" s="8">
        <v>56195.96</v>
      </c>
      <c r="AD939" s="10">
        <v>4428068</v>
      </c>
      <c r="AE939" s="11">
        <v>45334</v>
      </c>
      <c r="AF939" s="8">
        <v>39199</v>
      </c>
      <c r="AG939" s="8">
        <v>5323.1999999999971</v>
      </c>
      <c r="AH939" s="12">
        <v>0.38022857142857119</v>
      </c>
      <c r="AI939" s="8">
        <v>625.52291421856603</v>
      </c>
      <c r="AJ939" s="11">
        <v>46850.522914236113</v>
      </c>
      <c r="AK939" s="11">
        <v>48239</v>
      </c>
      <c r="AL939" s="10">
        <v>-1389</v>
      </c>
      <c r="AM939">
        <v>65014.94</v>
      </c>
      <c r="AN939">
        <v>1.8439957142857144</v>
      </c>
      <c r="AO939" s="40" t="str">
        <f>E939&amp;F939&amp;U939</f>
        <v>HCMHYSY-PUHYPOS.5-6</v>
      </c>
      <c r="AP939" s="40" t="str">
        <f>_xlfn.XLOOKUP(AO939,CrossRef!N:N,CrossRef!A:A,"NOT FOUND",0)</f>
        <v>NOT FOUND</v>
      </c>
      <c r="AQ939" s="40" t="str">
        <f>IFERROR(_xlfn.XLOOKUP(AO939,CrossRef!$N:$N,CrossRef!$E:$E,"Not Found"),"-")</f>
        <v>Not Found</v>
      </c>
      <c r="AR939" s="40" t="str">
        <f>IFERROR(_xlfn.XLOOKUP(AO939,CrossRef!$N:$N,CrossRef!$G:$G,"Not Found"),"-")</f>
        <v>Not Found</v>
      </c>
      <c r="AS939" s="40" t="str">
        <f>IFERROR(_xlfn.XLOOKUP(AO939,CrossRef!$N:$N,CrossRef!$H:$H,"Not Found"),"-")</f>
        <v>Not Found</v>
      </c>
    </row>
    <row r="940" spans="1:45" hidden="1" x14ac:dyDescent="0.3">
      <c r="A940" s="38" t="str">
        <f>E940&amp;F940&amp;U940</f>
        <v>HCMSURELH</v>
      </c>
      <c r="B940" s="38" t="str">
        <f>I940&amp;D940&amp;C940</f>
        <v>EX7086</v>
      </c>
      <c r="C940" s="38" t="str">
        <f>_xlfn.XLOOKUP(A940,CrossRef!N:N,CrossRef!D:D,"",0)</f>
        <v/>
      </c>
      <c r="D940" s="38" t="str">
        <f>_xlfn.XLOOKUP(A940,CrossRef!N:N,CrossRef!C:C,"",0)</f>
        <v/>
      </c>
      <c r="E940" s="38" t="str">
        <f>LEFT(M940,3)</f>
        <v>HCM</v>
      </c>
      <c r="F940" s="38" t="str">
        <f>_xlfn.TEXTAFTER(J940,"-")</f>
        <v>SURE</v>
      </c>
      <c r="G940" t="s">
        <v>2725</v>
      </c>
      <c r="H940" t="s">
        <v>2726</v>
      </c>
      <c r="I940" t="s">
        <v>2913</v>
      </c>
      <c r="J940" s="7" t="s">
        <v>1622</v>
      </c>
      <c r="K940" t="s">
        <v>2668</v>
      </c>
      <c r="L940" t="s">
        <v>415</v>
      </c>
      <c r="M940" t="s">
        <v>2914</v>
      </c>
      <c r="N940" t="s">
        <v>2640</v>
      </c>
      <c r="O940" t="s">
        <v>2653</v>
      </c>
      <c r="P940" t="s">
        <v>2642</v>
      </c>
      <c r="Q940" t="s">
        <v>2640</v>
      </c>
      <c r="R940" t="s">
        <v>5499</v>
      </c>
      <c r="S940" t="s">
        <v>2644</v>
      </c>
      <c r="T940" t="s">
        <v>3381</v>
      </c>
      <c r="U940" t="s">
        <v>59</v>
      </c>
      <c r="V940" s="7" t="s">
        <v>709</v>
      </c>
      <c r="W940" s="8">
        <v>8000</v>
      </c>
      <c r="X940" t="s">
        <v>5500</v>
      </c>
      <c r="Y940" t="s">
        <v>5501</v>
      </c>
      <c r="Z940" s="8">
        <v>47875.8</v>
      </c>
      <c r="AA940" s="9">
        <v>8.51</v>
      </c>
      <c r="AB940" s="8">
        <v>63085.77</v>
      </c>
      <c r="AD940" s="10">
        <v>4825656</v>
      </c>
      <c r="AE940" s="11">
        <v>45928</v>
      </c>
      <c r="AF940" s="8">
        <v>45207.6</v>
      </c>
      <c r="AG940" s="8">
        <v>5331.7999999999956</v>
      </c>
      <c r="AH940" s="12">
        <v>0.66647499999999948</v>
      </c>
      <c r="AI940" s="8">
        <v>626.53349001175036</v>
      </c>
      <c r="AJ940" s="11">
        <v>46851.533490011578</v>
      </c>
      <c r="AK940" s="11">
        <v>47614</v>
      </c>
      <c r="AL940" s="10">
        <v>-763</v>
      </c>
      <c r="AM940">
        <v>59696.19</v>
      </c>
      <c r="AN940">
        <v>1.8110737500000005</v>
      </c>
      <c r="AO940" s="40" t="str">
        <f>E940&amp;F940&amp;U940</f>
        <v>HCMSURELH</v>
      </c>
      <c r="AP940" s="40" t="str">
        <f>_xlfn.XLOOKUP(AO940,CrossRef!N:N,CrossRef!A:A,"NOT FOUND",0)</f>
        <v>NOT FOUND</v>
      </c>
      <c r="AQ940" s="40" t="str">
        <f>IFERROR(_xlfn.XLOOKUP(AO940,CrossRef!$N:$N,CrossRef!$E:$E,"Not Found"),"-")</f>
        <v>Not Found</v>
      </c>
      <c r="AR940" s="40" t="str">
        <f>IFERROR(_xlfn.XLOOKUP(AO940,CrossRef!$N:$N,CrossRef!$G:$G,"Not Found"),"-")</f>
        <v>Not Found</v>
      </c>
      <c r="AS940" s="40" t="str">
        <f>IFERROR(_xlfn.XLOOKUP(AO940,CrossRef!$N:$N,CrossRef!$H:$H,"Not Found"),"-")</f>
        <v>Not Found</v>
      </c>
    </row>
    <row r="941" spans="1:45" hidden="1" x14ac:dyDescent="0.3">
      <c r="A941" s="38" t="str">
        <f>E941&amp;F941&amp;U941</f>
        <v>DHJHYSY-MOHY-TRLRRHF</v>
      </c>
      <c r="B941" s="38" t="str">
        <f>I941&amp;D941&amp;C941</f>
        <v>EX7094</v>
      </c>
      <c r="C941" s="38" t="str">
        <f>_xlfn.XLOOKUP(A941,CrossRef!N:N,CrossRef!D:D,"",0)</f>
        <v/>
      </c>
      <c r="D941" s="38" t="str">
        <f>_xlfn.XLOOKUP(A941,CrossRef!N:N,CrossRef!C:C,"",0)</f>
        <v/>
      </c>
      <c r="E941" s="38" t="str">
        <f t="shared" ref="E941:E944" si="6">MID(M941,FIND("DH",M941),3)</f>
        <v>DHJ</v>
      </c>
      <c r="F941" s="38" t="str">
        <f>_xlfn.TEXTAFTER(J941,"-")</f>
        <v>HYSY-MOHY-TRLR</v>
      </c>
      <c r="G941" t="s">
        <v>2725</v>
      </c>
      <c r="H941" t="s">
        <v>2726</v>
      </c>
      <c r="I941" t="s">
        <v>2727</v>
      </c>
      <c r="J941" s="7" t="s">
        <v>1100</v>
      </c>
      <c r="K941" t="s">
        <v>2638</v>
      </c>
      <c r="L941" t="s">
        <v>2728</v>
      </c>
      <c r="M941" t="s">
        <v>2729</v>
      </c>
      <c r="N941" t="s">
        <v>2640</v>
      </c>
      <c r="O941" t="s">
        <v>2653</v>
      </c>
      <c r="P941" t="s">
        <v>2642</v>
      </c>
      <c r="Q941" t="s">
        <v>2640</v>
      </c>
      <c r="R941" t="s">
        <v>2994</v>
      </c>
      <c r="S941" t="s">
        <v>2655</v>
      </c>
      <c r="T941" t="s">
        <v>2882</v>
      </c>
      <c r="U941" t="s">
        <v>488</v>
      </c>
      <c r="V941" s="7" t="s">
        <v>847</v>
      </c>
      <c r="W941" s="8">
        <v>15000</v>
      </c>
      <c r="X941" t="s">
        <v>2995</v>
      </c>
      <c r="Y941" t="s">
        <v>2996</v>
      </c>
      <c r="Z941" s="8">
        <v>70079</v>
      </c>
      <c r="AA941" s="9">
        <v>2.64</v>
      </c>
      <c r="AB941" s="8">
        <v>46951.98</v>
      </c>
      <c r="AD941" s="10">
        <v>4511436</v>
      </c>
      <c r="AE941" s="11">
        <v>44349</v>
      </c>
      <c r="AF941" s="8">
        <v>46593</v>
      </c>
      <c r="AG941" s="8">
        <v>-8486</v>
      </c>
      <c r="AH941" s="12">
        <v>-0.56573333333333331</v>
      </c>
      <c r="AI941" s="8">
        <v>-3214.393939393939</v>
      </c>
      <c r="AJ941" s="11">
        <v>43010.606060613427</v>
      </c>
      <c r="AK941" s="11">
        <v>45370</v>
      </c>
      <c r="AL941" s="10">
        <v>-2360</v>
      </c>
      <c r="AM941">
        <v>67821.8</v>
      </c>
      <c r="AN941">
        <v>1.4152533333333335</v>
      </c>
      <c r="AO941" s="40" t="str">
        <f>E941&amp;F941&amp;U941</f>
        <v>DHJHYSY-MOHY-TRLRRHF</v>
      </c>
      <c r="AP941" s="40" t="str">
        <f>_xlfn.XLOOKUP(AO941,CrossRef!N:N,CrossRef!A:A,"NOT FOUND",0)</f>
        <v>NOT FOUND</v>
      </c>
      <c r="AQ941" s="40" t="str">
        <f>IFERROR(_xlfn.XLOOKUP(AO941,CrossRef!$N:$N,CrossRef!$E:$E,"Not Found"),"-")</f>
        <v>Not Found</v>
      </c>
      <c r="AR941" s="40" t="str">
        <f>IFERROR(_xlfn.XLOOKUP(AO941,CrossRef!$N:$N,CrossRef!$G:$G,"Not Found"),"-")</f>
        <v>Not Found</v>
      </c>
      <c r="AS941" s="40" t="str">
        <f>IFERROR(_xlfn.XLOOKUP(AO941,CrossRef!$N:$N,CrossRef!$H:$H,"Not Found"),"-")</f>
        <v>Not Found</v>
      </c>
    </row>
    <row r="942" spans="1:45" hidden="1" x14ac:dyDescent="0.3">
      <c r="A942" s="38" t="str">
        <f>E942&amp;F942&amp;U942</f>
        <v>DHJHYSY-MOHYRHR</v>
      </c>
      <c r="B942" s="38" t="str">
        <f>I942&amp;D942&amp;C942</f>
        <v>EX7094RR</v>
      </c>
      <c r="C942" s="38" t="str">
        <f>_xlfn.XLOOKUP(A942,CrossRef!N:N,CrossRef!D:D,"",0)</f>
        <v>RR</v>
      </c>
      <c r="D942" s="38" t="str">
        <f>_xlfn.XLOOKUP(A942,CrossRef!N:N,CrossRef!C:C,"",0)</f>
        <v/>
      </c>
      <c r="E942" s="38" t="str">
        <f t="shared" si="6"/>
        <v>DHJ</v>
      </c>
      <c r="F942" s="38" t="str">
        <f>_xlfn.TEXTAFTER(J942,"-")</f>
        <v>HYSY-MOHY</v>
      </c>
      <c r="G942" t="s">
        <v>2725</v>
      </c>
      <c r="H942" t="s">
        <v>2726</v>
      </c>
      <c r="I942" t="s">
        <v>2727</v>
      </c>
      <c r="J942" s="7" t="s">
        <v>987</v>
      </c>
      <c r="K942" t="s">
        <v>2638</v>
      </c>
      <c r="L942" t="s">
        <v>2728</v>
      </c>
      <c r="M942" t="s">
        <v>2729</v>
      </c>
      <c r="N942" t="s">
        <v>2640</v>
      </c>
      <c r="O942" t="s">
        <v>2653</v>
      </c>
      <c r="P942" t="s">
        <v>2642</v>
      </c>
      <c r="Q942" t="s">
        <v>2640</v>
      </c>
      <c r="R942" t="s">
        <v>8871</v>
      </c>
      <c r="S942" t="s">
        <v>2655</v>
      </c>
      <c r="T942" t="s">
        <v>2882</v>
      </c>
      <c r="U942" t="s">
        <v>494</v>
      </c>
      <c r="V942" s="7" t="s">
        <v>848</v>
      </c>
      <c r="W942" s="8">
        <v>15000</v>
      </c>
      <c r="X942" t="s">
        <v>8872</v>
      </c>
      <c r="Y942" t="s">
        <v>8081</v>
      </c>
      <c r="Z942" s="8">
        <v>70079</v>
      </c>
      <c r="AA942" s="9">
        <v>2.64</v>
      </c>
      <c r="AB942" s="8">
        <v>46951.98</v>
      </c>
      <c r="AD942" s="10">
        <v>4456919</v>
      </c>
      <c r="AE942" s="11">
        <v>46146</v>
      </c>
      <c r="AF942" s="8">
        <v>69823.5</v>
      </c>
      <c r="AG942" s="8">
        <v>14744.5</v>
      </c>
      <c r="AH942" s="12">
        <v>0.98296666666666666</v>
      </c>
      <c r="AI942" s="8">
        <v>5585.0378787878781</v>
      </c>
      <c r="AJ942" s="11">
        <v>51810.037878784722</v>
      </c>
      <c r="AK942" s="11">
        <v>47304</v>
      </c>
      <c r="AL942" s="10">
        <v>4506</v>
      </c>
      <c r="AM942">
        <v>72927.56</v>
      </c>
      <c r="AN942">
        <v>0.20693733333333317</v>
      </c>
      <c r="AO942" s="40" t="str">
        <f>E942&amp;F942&amp;U942</f>
        <v>DHJHYSY-MOHYRHR</v>
      </c>
      <c r="AP942" s="40" t="str">
        <f>_xlfn.XLOOKUP(AO942,CrossRef!N:N,CrossRef!A:A,"NOT FOUND",0)</f>
        <v>DHJRR</v>
      </c>
      <c r="AQ942" s="40">
        <f>IFERROR(_xlfn.XLOOKUP(AO942,CrossRef!$N:$N,CrossRef!$E:$E,"Not Found"),"-")</f>
        <v>6040</v>
      </c>
      <c r="AR942" s="40">
        <f>IFERROR(_xlfn.XLOOKUP(AO942,CrossRef!$N:$N,CrossRef!$G:$G,"Not Found"),"-")</f>
        <v>0</v>
      </c>
      <c r="AS942" s="40" t="str">
        <f>IFERROR(_xlfn.XLOOKUP(AO942,CrossRef!$N:$N,CrossRef!$H:$H,"Not Found"),"-")</f>
        <v>RR - RIGHT REAR</v>
      </c>
    </row>
    <row r="943" spans="1:45" hidden="1" x14ac:dyDescent="0.3">
      <c r="A943" s="38" t="str">
        <f>E943&amp;F943&amp;U943</f>
        <v>DHJTCKS-TCKLLH</v>
      </c>
      <c r="B943" s="38" t="str">
        <f>I943&amp;D943&amp;C943</f>
        <v>EX70944028LT</v>
      </c>
      <c r="C943" s="38" t="str">
        <f>_xlfn.XLOOKUP(A943,CrossRef!N:N,CrossRef!D:D,"",0)</f>
        <v>LT</v>
      </c>
      <c r="D943" s="38" t="str">
        <f>_xlfn.XLOOKUP(A943,CrossRef!N:N,CrossRef!C:C,"",0)</f>
        <v>4028</v>
      </c>
      <c r="E943" s="38" t="str">
        <f t="shared" si="6"/>
        <v>DHJ</v>
      </c>
      <c r="F943" s="38" t="str">
        <f>_xlfn.TEXTAFTER(J943,"-")</f>
        <v>TCKS-TCKL</v>
      </c>
      <c r="G943" t="s">
        <v>2725</v>
      </c>
      <c r="H943" t="s">
        <v>2726</v>
      </c>
      <c r="I943" t="s">
        <v>2727</v>
      </c>
      <c r="J943" s="7" t="s">
        <v>1906</v>
      </c>
      <c r="K943" t="s">
        <v>2638</v>
      </c>
      <c r="L943" t="s">
        <v>2728</v>
      </c>
      <c r="M943" t="s">
        <v>2729</v>
      </c>
      <c r="N943" t="s">
        <v>2640</v>
      </c>
      <c r="O943" t="s">
        <v>2653</v>
      </c>
      <c r="P943" t="s">
        <v>2642</v>
      </c>
      <c r="Q943" t="s">
        <v>2640</v>
      </c>
      <c r="R943" t="s">
        <v>6948</v>
      </c>
      <c r="S943" t="s">
        <v>2671</v>
      </c>
      <c r="T943" t="s">
        <v>2745</v>
      </c>
      <c r="U943" t="s">
        <v>59</v>
      </c>
      <c r="V943" s="7" t="s">
        <v>637</v>
      </c>
      <c r="W943" s="8">
        <v>16000</v>
      </c>
      <c r="X943" t="s">
        <v>6949</v>
      </c>
      <c r="Y943" t="s">
        <v>6021</v>
      </c>
      <c r="Z943" s="8">
        <v>70079</v>
      </c>
      <c r="AA943" s="9">
        <v>2.64</v>
      </c>
      <c r="AB943" s="8">
        <v>521966.81</v>
      </c>
      <c r="AD943" s="10">
        <v>4496566</v>
      </c>
      <c r="AE943" s="11">
        <v>45526</v>
      </c>
      <c r="AF943" s="8">
        <v>63412.2</v>
      </c>
      <c r="AG943" s="8">
        <v>9333.1999999999971</v>
      </c>
      <c r="AH943" s="12">
        <v>0.58332499999999987</v>
      </c>
      <c r="AI943" s="8">
        <v>3535.3030303030291</v>
      </c>
      <c r="AJ943" s="11">
        <v>49760.303030289353</v>
      </c>
      <c r="AK943" s="11">
        <v>48079</v>
      </c>
      <c r="AL943" s="10">
        <v>1681</v>
      </c>
      <c r="AM943">
        <v>74973.56</v>
      </c>
      <c r="AN943">
        <v>0.72258500000000003</v>
      </c>
      <c r="AO943" s="40" t="str">
        <f>E943&amp;F943&amp;U943</f>
        <v>DHJTCKS-TCKLLH</v>
      </c>
      <c r="AP943" s="40" t="str">
        <f>_xlfn.XLOOKUP(AO943,CrossRef!N:N,CrossRef!A:A,"NOT FOUND",0)</f>
        <v>DHJ4028LT</v>
      </c>
      <c r="AQ943" s="40">
        <f>IFERROR(_xlfn.XLOOKUP(AO943,CrossRef!$N:$N,CrossRef!$E:$E,"Not Found"),"-")</f>
        <v>6040</v>
      </c>
      <c r="AR943" s="40" t="str">
        <f>IFERROR(_xlfn.XLOOKUP(AO943,CrossRef!$N:$N,CrossRef!$G:$G,"Not Found"),"-")</f>
        <v>4028 - TRACK FRAME</v>
      </c>
      <c r="AS943" s="40" t="str">
        <f>IFERROR(_xlfn.XLOOKUP(AO943,CrossRef!$N:$N,CrossRef!$H:$H,"Not Found"),"-")</f>
        <v>LT - LEFT</v>
      </c>
    </row>
    <row r="944" spans="1:45" hidden="1" x14ac:dyDescent="0.3">
      <c r="A944" s="38" t="str">
        <f>E944&amp;F944&amp;U944</f>
        <v>DHJTCKS-TCKRRH</v>
      </c>
      <c r="B944" s="38" t="str">
        <f>I944&amp;D944&amp;C944</f>
        <v>EX70944028RI</v>
      </c>
      <c r="C944" s="38" t="str">
        <f>_xlfn.XLOOKUP(A944,CrossRef!N:N,CrossRef!D:D,"",0)</f>
        <v>RI</v>
      </c>
      <c r="D944" s="38" t="str">
        <f>_xlfn.XLOOKUP(A944,CrossRef!N:N,CrossRef!C:C,"",0)</f>
        <v>4028</v>
      </c>
      <c r="E944" s="38" t="str">
        <f t="shared" si="6"/>
        <v>DHJ</v>
      </c>
      <c r="F944" s="38" t="str">
        <f>_xlfn.TEXTAFTER(J944,"-")</f>
        <v>TCKS-TCKR</v>
      </c>
      <c r="G944" t="s">
        <v>2725</v>
      </c>
      <c r="H944" t="s">
        <v>2726</v>
      </c>
      <c r="I944" t="s">
        <v>2727</v>
      </c>
      <c r="J944" s="7" t="s">
        <v>1907</v>
      </c>
      <c r="K944" t="s">
        <v>2638</v>
      </c>
      <c r="L944" t="s">
        <v>2728</v>
      </c>
      <c r="M944" t="s">
        <v>2729</v>
      </c>
      <c r="N944" t="s">
        <v>2640</v>
      </c>
      <c r="O944" t="s">
        <v>2653</v>
      </c>
      <c r="P944" t="s">
        <v>2642</v>
      </c>
      <c r="Q944" t="s">
        <v>2640</v>
      </c>
      <c r="R944" t="s">
        <v>6950</v>
      </c>
      <c r="S944" t="s">
        <v>2671</v>
      </c>
      <c r="T944" t="s">
        <v>2745</v>
      </c>
      <c r="U944" t="s">
        <v>63</v>
      </c>
      <c r="V944" s="7" t="s">
        <v>636</v>
      </c>
      <c r="W944" s="8">
        <v>16000</v>
      </c>
      <c r="X944" t="s">
        <v>6951</v>
      </c>
      <c r="Y944" t="s">
        <v>6021</v>
      </c>
      <c r="Z944" s="8">
        <v>70079</v>
      </c>
      <c r="AA944" s="9">
        <v>2.64</v>
      </c>
      <c r="AB944" s="8">
        <v>521966.81</v>
      </c>
      <c r="AD944" s="10">
        <v>4841934</v>
      </c>
      <c r="AE944" s="11">
        <v>45526</v>
      </c>
      <c r="AF944" s="8">
        <v>63412.2</v>
      </c>
      <c r="AG944" s="8">
        <v>9333.1999999999971</v>
      </c>
      <c r="AH944" s="12">
        <v>0.58332499999999987</v>
      </c>
      <c r="AI944" s="8">
        <v>3535.3030303030291</v>
      </c>
      <c r="AJ944" s="11">
        <v>49760.303030289353</v>
      </c>
      <c r="AK944" s="11">
        <v>46753</v>
      </c>
      <c r="AL944" s="10">
        <v>3007</v>
      </c>
      <c r="AM944">
        <v>71472.92</v>
      </c>
      <c r="AN944">
        <v>0.5037950000000001</v>
      </c>
      <c r="AO944" s="40" t="str">
        <f>E944&amp;F944&amp;U944</f>
        <v>DHJTCKS-TCKRRH</v>
      </c>
      <c r="AP944" s="40" t="str">
        <f>_xlfn.XLOOKUP(AO944,CrossRef!N:N,CrossRef!A:A,"NOT FOUND",0)</f>
        <v>DHJ4028RI</v>
      </c>
      <c r="AQ944" s="40">
        <f>IFERROR(_xlfn.XLOOKUP(AO944,CrossRef!$N:$N,CrossRef!$E:$E,"Not Found"),"-")</f>
        <v>6040</v>
      </c>
      <c r="AR944" s="40" t="str">
        <f>IFERROR(_xlfn.XLOOKUP(AO944,CrossRef!$N:$N,CrossRef!$G:$G,"Not Found"),"-")</f>
        <v>4028 - TRACK FRAME</v>
      </c>
      <c r="AS944" s="40" t="str">
        <f>IFERROR(_xlfn.XLOOKUP(AO944,CrossRef!$N:$N,CrossRef!$H:$H,"Not Found"),"-")</f>
        <v>RI - RIGHT</v>
      </c>
    </row>
    <row r="945" spans="1:45" hidden="1" x14ac:dyDescent="0.3">
      <c r="A945" s="38" t="str">
        <f>E945&amp;F945&amp;U945</f>
        <v>170HYSY-MOHYRHF</v>
      </c>
      <c r="B945" s="38" t="str">
        <f>I945&amp;D945&amp;C945</f>
        <v>EX70904351RF</v>
      </c>
      <c r="C945" s="38" t="str">
        <f>_xlfn.XLOOKUP(A945,CrossRef!N:N,CrossRef!D:D,"",0)</f>
        <v>RF</v>
      </c>
      <c r="D945" s="38" t="str">
        <f>_xlfn.XLOOKUP(A945,CrossRef!N:N,CrossRef!C:C,"",0)</f>
        <v>4351</v>
      </c>
      <c r="E945" s="38" t="str">
        <f>LEFT(M945,3)</f>
        <v>170</v>
      </c>
      <c r="F945" s="38" t="str">
        <f>_xlfn.TEXTAFTER(J945,"-")</f>
        <v>HYSY-MOHY</v>
      </c>
      <c r="G945" t="s">
        <v>2725</v>
      </c>
      <c r="H945" t="s">
        <v>2726</v>
      </c>
      <c r="I945" t="s">
        <v>2930</v>
      </c>
      <c r="J945" s="7" t="s">
        <v>844</v>
      </c>
      <c r="K945" t="s">
        <v>2638</v>
      </c>
      <c r="L945" t="s">
        <v>2728</v>
      </c>
      <c r="M945" t="s">
        <v>2931</v>
      </c>
      <c r="N945" t="s">
        <v>2640</v>
      </c>
      <c r="O945" t="s">
        <v>2653</v>
      </c>
      <c r="P945" t="s">
        <v>2642</v>
      </c>
      <c r="Q945" t="s">
        <v>2640</v>
      </c>
      <c r="R945" t="s">
        <v>5510</v>
      </c>
      <c r="S945" t="s">
        <v>2655</v>
      </c>
      <c r="T945" t="s">
        <v>2882</v>
      </c>
      <c r="U945" t="s">
        <v>488</v>
      </c>
      <c r="V945" s="7" t="s">
        <v>847</v>
      </c>
      <c r="W945" s="8">
        <v>15000</v>
      </c>
      <c r="X945" t="s">
        <v>5511</v>
      </c>
      <c r="Y945" t="s">
        <v>2996</v>
      </c>
      <c r="Z945" s="8">
        <v>68606</v>
      </c>
      <c r="AA945" s="9">
        <v>12.6</v>
      </c>
      <c r="AB945" s="8">
        <v>46951.98</v>
      </c>
      <c r="AD945" s="10">
        <v>4455556</v>
      </c>
      <c r="AE945" s="11">
        <v>45336</v>
      </c>
      <c r="AF945" s="8">
        <v>58946.2</v>
      </c>
      <c r="AG945" s="8">
        <v>5340.1999999999971</v>
      </c>
      <c r="AH945" s="12">
        <v>0.35601333333333313</v>
      </c>
      <c r="AI945" s="8">
        <v>423.82539682539658</v>
      </c>
      <c r="AJ945" s="11">
        <v>46648.825396840279</v>
      </c>
      <c r="AK945" s="11">
        <v>47874</v>
      </c>
      <c r="AL945" s="10">
        <v>-1226</v>
      </c>
      <c r="AM945">
        <v>89383.4</v>
      </c>
      <c r="AN945">
        <v>2.0291466666666667</v>
      </c>
      <c r="AO945" s="40" t="str">
        <f>E945&amp;F945&amp;U945</f>
        <v>170HYSY-MOHYRHF</v>
      </c>
      <c r="AP945" s="40" t="str">
        <f>_xlfn.XLOOKUP(AO945,CrossRef!N:N,CrossRef!A:A,"NOT FOUND",0)</f>
        <v>1704351RF</v>
      </c>
      <c r="AQ945" s="40">
        <f>IFERROR(_xlfn.XLOOKUP(AO945,CrossRef!$N:$N,CrossRef!$E:$E,"Not Found"),"-")</f>
        <v>6040</v>
      </c>
      <c r="AR945" s="40" t="str">
        <f>IFERROR(_xlfn.XLOOKUP(AO945,CrossRef!$N:$N,CrossRef!$G:$G,"Not Found"),"-")</f>
        <v>4351 - HYD PROPEL/DRIVE MOTOR</v>
      </c>
      <c r="AS945" s="40" t="str">
        <f>IFERROR(_xlfn.XLOOKUP(AO945,CrossRef!$N:$N,CrossRef!$H:$H,"Not Found"),"-")</f>
        <v>RF - RIGHT FRONT</v>
      </c>
    </row>
    <row r="946" spans="1:45" hidden="1" x14ac:dyDescent="0.3">
      <c r="A946" s="38" t="str">
        <f>E946&amp;F946&amp;U946</f>
        <v>170SURE-TMSG-SGB2RHF</v>
      </c>
      <c r="B946" s="38" t="str">
        <f>I946&amp;D946&amp;C946</f>
        <v>EX70905459RF</v>
      </c>
      <c r="C946" s="38" t="str">
        <f>_xlfn.XLOOKUP(A946,CrossRef!N:N,CrossRef!D:D,"",0)</f>
        <v>RF</v>
      </c>
      <c r="D946" s="38" t="str">
        <f>_xlfn.XLOOKUP(A946,CrossRef!N:N,CrossRef!C:C,"",0)</f>
        <v>5459</v>
      </c>
      <c r="E946" s="38" t="str">
        <f>LEFT(M946,3)</f>
        <v>170</v>
      </c>
      <c r="F946" s="38" t="str">
        <f>_xlfn.TEXTAFTER(J946,"-")</f>
        <v>SURE-TMSG-SGB2</v>
      </c>
      <c r="G946" t="s">
        <v>2725</v>
      </c>
      <c r="H946" t="s">
        <v>2726</v>
      </c>
      <c r="I946" t="s">
        <v>2930</v>
      </c>
      <c r="J946" s="7" t="s">
        <v>746</v>
      </c>
      <c r="K946" t="s">
        <v>2638</v>
      </c>
      <c r="L946" t="s">
        <v>2728</v>
      </c>
      <c r="M946" t="s">
        <v>2931</v>
      </c>
      <c r="N946" t="s">
        <v>2640</v>
      </c>
      <c r="O946" t="s">
        <v>2653</v>
      </c>
      <c r="P946" t="s">
        <v>2642</v>
      </c>
      <c r="Q946" t="s">
        <v>2640</v>
      </c>
      <c r="R946" t="s">
        <v>5512</v>
      </c>
      <c r="S946" t="s">
        <v>2655</v>
      </c>
      <c r="T946" t="s">
        <v>2949</v>
      </c>
      <c r="U946" t="s">
        <v>488</v>
      </c>
      <c r="V946" s="7" t="s">
        <v>747</v>
      </c>
      <c r="W946" s="8">
        <v>15000</v>
      </c>
      <c r="X946" t="s">
        <v>5513</v>
      </c>
      <c r="Y946" t="s">
        <v>2999</v>
      </c>
      <c r="Z946" s="8">
        <v>68606</v>
      </c>
      <c r="AA946" s="9">
        <v>12.6</v>
      </c>
      <c r="AB946" s="8">
        <v>43471.76</v>
      </c>
      <c r="AD946" s="10">
        <v>4437677</v>
      </c>
      <c r="AE946" s="11">
        <v>45333</v>
      </c>
      <c r="AF946" s="8">
        <v>58946.2</v>
      </c>
      <c r="AG946" s="8">
        <v>5340.1999999999971</v>
      </c>
      <c r="AH946" s="12">
        <v>0.35601333333333313</v>
      </c>
      <c r="AI946" s="8">
        <v>423.82539682539658</v>
      </c>
      <c r="AJ946" s="11">
        <v>46648.825396840279</v>
      </c>
      <c r="AK946" s="11">
        <v>47874</v>
      </c>
      <c r="AL946" s="10">
        <v>-1226</v>
      </c>
      <c r="AM946">
        <v>89383.4</v>
      </c>
      <c r="AN946">
        <v>2.0291466666666667</v>
      </c>
      <c r="AO946" s="40" t="str">
        <f>E946&amp;F946&amp;U946</f>
        <v>170SURE-TMSG-SGB2RHF</v>
      </c>
      <c r="AP946" s="40" t="str">
        <f>_xlfn.XLOOKUP(AO946,CrossRef!N:N,CrossRef!A:A,"NOT FOUND",0)</f>
        <v>1705459RF</v>
      </c>
      <c r="AQ946" s="40">
        <f>IFERROR(_xlfn.XLOOKUP(AO946,CrossRef!$N:$N,CrossRef!$E:$E,"Not Found"),"-")</f>
        <v>6040</v>
      </c>
      <c r="AR946" s="40" t="str">
        <f>IFERROR(_xlfn.XLOOKUP(AO946,CrossRef!$N:$N,CrossRef!$G:$G,"Not Found"),"-")</f>
        <v>5459 - SWING DRIVE</v>
      </c>
      <c r="AS946" s="40" t="str">
        <f>IFERROR(_xlfn.XLOOKUP(AO946,CrossRef!$N:$N,CrossRef!$H:$H,"Not Found"),"-")</f>
        <v>RF - RIGHT FRONT</v>
      </c>
    </row>
    <row r="947" spans="1:45" hidden="1" x14ac:dyDescent="0.3">
      <c r="A947" s="38" t="str">
        <f>E947&amp;F947&amp;U947</f>
        <v>ELZHYSY-PUHY-PUM2POS.2</v>
      </c>
      <c r="B947" s="38" t="str">
        <f>I947&amp;D947&amp;C947</f>
        <v>EX7128</v>
      </c>
      <c r="C947" s="38" t="str">
        <f>_xlfn.XLOOKUP(A947,CrossRef!N:N,CrossRef!D:D,"",0)</f>
        <v/>
      </c>
      <c r="D947" s="38" t="str">
        <f>_xlfn.XLOOKUP(A947,CrossRef!N:N,CrossRef!C:C,"",0)</f>
        <v/>
      </c>
      <c r="E947" s="38" t="str">
        <f>LEFT(M947,3)</f>
        <v>ELZ</v>
      </c>
      <c r="F947" s="38" t="str">
        <f>_xlfn.TEXTAFTER(J947,"-")</f>
        <v>HYSY-PUHY-PUM2</v>
      </c>
      <c r="G947" t="s">
        <v>2725</v>
      </c>
      <c r="H947" t="s">
        <v>2726</v>
      </c>
      <c r="I947" t="s">
        <v>2936</v>
      </c>
      <c r="J947" s="7" t="s">
        <v>685</v>
      </c>
      <c r="K947" t="s">
        <v>2638</v>
      </c>
      <c r="L947" t="s">
        <v>2728</v>
      </c>
      <c r="M947" t="s">
        <v>2937</v>
      </c>
      <c r="N947" t="s">
        <v>2640</v>
      </c>
      <c r="O947" t="s">
        <v>2803</v>
      </c>
      <c r="P947" t="s">
        <v>2642</v>
      </c>
      <c r="Q947" t="s">
        <v>2640</v>
      </c>
      <c r="R947" t="s">
        <v>5514</v>
      </c>
      <c r="S947" t="s">
        <v>2655</v>
      </c>
      <c r="T947" t="s">
        <v>3745</v>
      </c>
      <c r="U947" t="s">
        <v>657</v>
      </c>
      <c r="V947" s="7" t="s">
        <v>669</v>
      </c>
      <c r="W947" s="8">
        <v>12000</v>
      </c>
      <c r="X947" t="s">
        <v>5515</v>
      </c>
      <c r="Y947" t="s">
        <v>4513</v>
      </c>
      <c r="Z947" s="8">
        <v>22566.400000000001</v>
      </c>
      <c r="AA947" s="9">
        <v>14.49</v>
      </c>
      <c r="AB947" s="8">
        <v>60967.99</v>
      </c>
      <c r="AD947" s="10">
        <v>4571072</v>
      </c>
      <c r="AE947" s="11">
        <v>45692</v>
      </c>
      <c r="AF947" s="8">
        <v>15910.91</v>
      </c>
      <c r="AG947" s="8">
        <v>5344.5099999999984</v>
      </c>
      <c r="AH947" s="12">
        <v>0.44537583333333319</v>
      </c>
      <c r="AI947" s="8">
        <v>368.84126984126971</v>
      </c>
      <c r="AJ947" s="11">
        <v>46593.841269826386</v>
      </c>
      <c r="AK947" s="11">
        <v>47316</v>
      </c>
      <c r="AL947" s="10">
        <v>-723</v>
      </c>
      <c r="AM947">
        <v>38374.990000000005</v>
      </c>
      <c r="AN947">
        <v>1.872006666666667</v>
      </c>
      <c r="AO947" s="40" t="str">
        <f>E947&amp;F947&amp;U947</f>
        <v>ELZHYSY-PUHY-PUM2POS.2</v>
      </c>
      <c r="AP947" s="40" t="str">
        <f>_xlfn.XLOOKUP(AO947,CrossRef!N:N,CrossRef!A:A,"NOT FOUND",0)</f>
        <v>NOT FOUND</v>
      </c>
      <c r="AQ947" s="40" t="str">
        <f>IFERROR(_xlfn.XLOOKUP(AO947,CrossRef!$N:$N,CrossRef!$E:$E,"Not Found"),"-")</f>
        <v>Not Found</v>
      </c>
      <c r="AR947" s="40" t="str">
        <f>IFERROR(_xlfn.XLOOKUP(AO947,CrossRef!$N:$N,CrossRef!$G:$G,"Not Found"),"-")</f>
        <v>Not Found</v>
      </c>
      <c r="AS947" s="40" t="str">
        <f>IFERROR(_xlfn.XLOOKUP(AO947,CrossRef!$N:$N,CrossRef!$H:$H,"Not Found"),"-")</f>
        <v>Not Found</v>
      </c>
    </row>
    <row r="948" spans="1:45" hidden="1" x14ac:dyDescent="0.3">
      <c r="A948" s="38" t="str">
        <f>E948&amp;F948&amp;U948</f>
        <v>2BWHYSY</v>
      </c>
      <c r="B948" s="38" t="str">
        <f>I948&amp;D948&amp;C948</f>
        <v>TD66507201LT</v>
      </c>
      <c r="C948" s="38" t="str">
        <f>_xlfn.XLOOKUP(A948,CrossRef!N:N,CrossRef!D:D,"",0)</f>
        <v>LT</v>
      </c>
      <c r="D948" s="38" t="str">
        <f>_xlfn.XLOOKUP(A948,CrossRef!N:N,CrossRef!C:C,"",0)</f>
        <v>7201</v>
      </c>
      <c r="E948" s="38" t="str">
        <f>LEFT(M948,3)</f>
        <v>2BW</v>
      </c>
      <c r="F948" s="38" t="str">
        <f>_xlfn.TEXTAFTER(J948,"-")</f>
        <v>HYSY</v>
      </c>
      <c r="G948" t="s">
        <v>2695</v>
      </c>
      <c r="H948" t="s">
        <v>2696</v>
      </c>
      <c r="I948" t="s">
        <v>4113</v>
      </c>
      <c r="J948" s="7" t="s">
        <v>1627</v>
      </c>
      <c r="K948" t="s">
        <v>2638</v>
      </c>
      <c r="L948" t="s">
        <v>180</v>
      </c>
      <c r="M948" t="s">
        <v>4114</v>
      </c>
      <c r="N948" t="s">
        <v>2640</v>
      </c>
      <c r="O948" t="s">
        <v>2871</v>
      </c>
      <c r="P948" t="s">
        <v>2642</v>
      </c>
      <c r="Q948" t="s">
        <v>2640</v>
      </c>
      <c r="R948" t="s">
        <v>5516</v>
      </c>
      <c r="S948" t="s">
        <v>2657</v>
      </c>
      <c r="T948" t="s">
        <v>2657</v>
      </c>
      <c r="U948" t="s">
        <v>2657</v>
      </c>
      <c r="V948" s="7" t="s">
        <v>965</v>
      </c>
      <c r="W948" s="8">
        <v>20000</v>
      </c>
      <c r="X948" t="s">
        <v>5517</v>
      </c>
      <c r="Y948" t="s">
        <v>5518</v>
      </c>
      <c r="Z948" s="8">
        <v>39657</v>
      </c>
      <c r="AA948" s="9">
        <v>12.37</v>
      </c>
      <c r="AB948" s="8">
        <v>33408.620000000003</v>
      </c>
      <c r="AD948" s="10">
        <v>0</v>
      </c>
      <c r="AE948" s="11"/>
      <c r="AF948" s="8">
        <v>25012</v>
      </c>
      <c r="AG948" s="8">
        <v>5355</v>
      </c>
      <c r="AH948" s="12">
        <v>0.26774999999999999</v>
      </c>
      <c r="AI948" s="8">
        <v>432.90218270008086</v>
      </c>
      <c r="AJ948" s="11">
        <v>46657.90218271991</v>
      </c>
      <c r="AK948" s="11">
        <v>46781</v>
      </c>
      <c r="AL948" s="10">
        <v>-124</v>
      </c>
      <c r="AM948">
        <v>46534.720000000001</v>
      </c>
      <c r="AN948">
        <v>1.076136</v>
      </c>
      <c r="AO948" s="40" t="str">
        <f>E948&amp;F948&amp;U948</f>
        <v>2BWHYSY</v>
      </c>
      <c r="AP948" s="40" t="str">
        <f>_xlfn.XLOOKUP(AO948,CrossRef!N:N,CrossRef!A:A,"NOT FOUND",0)</f>
        <v>2BW7201LT</v>
      </c>
      <c r="AQ948" s="40" t="str">
        <f>IFERROR(_xlfn.XLOOKUP(AO948,CrossRef!$N:$N,CrossRef!$E:$E,"Not Found"),"-")</f>
        <v>789C</v>
      </c>
      <c r="AR948" s="40" t="str">
        <f>IFERROR(_xlfn.XLOOKUP(AO948,CrossRef!$N:$N,CrossRef!$G:$G,"Not Found"),"-")</f>
        <v>7201 - SUSPENSION CYLINDER</v>
      </c>
      <c r="AS948" s="40" t="str">
        <f>IFERROR(_xlfn.XLOOKUP(AO948,CrossRef!$N:$N,CrossRef!$H:$H,"Not Found"),"-")</f>
        <v>LT - LEFT</v>
      </c>
    </row>
    <row r="949" spans="1:45" hidden="1" x14ac:dyDescent="0.3">
      <c r="A949" s="38" t="str">
        <f>E949&amp;F949&amp;U949</f>
        <v>2BWSURE-SPSNRHF</v>
      </c>
      <c r="B949" s="38" t="str">
        <f>I949&amp;D949&amp;C949</f>
        <v>TD66507201RF</v>
      </c>
      <c r="C949" s="38" t="str">
        <f>_xlfn.XLOOKUP(A949,CrossRef!N:N,CrossRef!D:D,"",0)</f>
        <v>RF</v>
      </c>
      <c r="D949" s="38" t="str">
        <f>_xlfn.XLOOKUP(A949,CrossRef!N:N,CrossRef!C:C,"",0)</f>
        <v>7201</v>
      </c>
      <c r="E949" s="38" t="str">
        <f>LEFT(M949,3)</f>
        <v>2BW</v>
      </c>
      <c r="F949" s="38" t="str">
        <f>_xlfn.TEXTAFTER(J949,"-")</f>
        <v>SURE-SPSN</v>
      </c>
      <c r="G949" t="s">
        <v>2695</v>
      </c>
      <c r="H949" t="s">
        <v>2696</v>
      </c>
      <c r="I949" t="s">
        <v>4113</v>
      </c>
      <c r="J949" s="7" t="s">
        <v>1628</v>
      </c>
      <c r="K949" t="s">
        <v>2638</v>
      </c>
      <c r="L949" t="s">
        <v>180</v>
      </c>
      <c r="M949" t="s">
        <v>4114</v>
      </c>
      <c r="N949" t="s">
        <v>2640</v>
      </c>
      <c r="O949" t="s">
        <v>2871</v>
      </c>
      <c r="P949" t="s">
        <v>2642</v>
      </c>
      <c r="Q949" t="s">
        <v>2640</v>
      </c>
      <c r="R949" t="s">
        <v>5519</v>
      </c>
      <c r="S949" t="s">
        <v>2657</v>
      </c>
      <c r="T949" t="s">
        <v>2657</v>
      </c>
      <c r="U949" t="s">
        <v>488</v>
      </c>
      <c r="V949" s="7" t="s">
        <v>966</v>
      </c>
      <c r="W949" s="8">
        <v>20000</v>
      </c>
      <c r="X949" t="s">
        <v>5520</v>
      </c>
      <c r="Y949" t="s">
        <v>4445</v>
      </c>
      <c r="Z949" s="8">
        <v>39657</v>
      </c>
      <c r="AA949" s="9">
        <v>12.37</v>
      </c>
      <c r="AB949" s="8">
        <v>33408.620000000003</v>
      </c>
      <c r="AD949" s="10">
        <v>0</v>
      </c>
      <c r="AE949" s="11"/>
      <c r="AF949" s="8">
        <v>25012</v>
      </c>
      <c r="AG949" s="8">
        <v>5355</v>
      </c>
      <c r="AH949" s="12">
        <v>0.26774999999999999</v>
      </c>
      <c r="AI949" s="8">
        <v>432.90218270008086</v>
      </c>
      <c r="AJ949" s="11">
        <v>46657.90218271991</v>
      </c>
      <c r="AK949" s="11">
        <v>46781</v>
      </c>
      <c r="AL949" s="10">
        <v>-124</v>
      </c>
      <c r="AM949">
        <v>46534.720000000001</v>
      </c>
      <c r="AN949">
        <v>1.076136</v>
      </c>
      <c r="AO949" s="40" t="str">
        <f>E949&amp;F949&amp;U949</f>
        <v>2BWSURE-SPSNRHF</v>
      </c>
      <c r="AP949" s="40" t="str">
        <f>_xlfn.XLOOKUP(AO949,CrossRef!N:N,CrossRef!A:A,"NOT FOUND",0)</f>
        <v>2BW7201RF</v>
      </c>
      <c r="AQ949" s="40" t="str">
        <f>IFERROR(_xlfn.XLOOKUP(AO949,CrossRef!$N:$N,CrossRef!$E:$E,"Not Found"),"-")</f>
        <v>789C</v>
      </c>
      <c r="AR949" s="40" t="str">
        <f>IFERROR(_xlfn.XLOOKUP(AO949,CrossRef!$N:$N,CrossRef!$G:$G,"Not Found"),"-")</f>
        <v>7201 - SUSPENSION CYLINDER</v>
      </c>
      <c r="AS949" s="40" t="str">
        <f>IFERROR(_xlfn.XLOOKUP(AO949,CrossRef!$N:$N,CrossRef!$H:$H,"Not Found"),"-")</f>
        <v>RF - RIGHT FRONT</v>
      </c>
    </row>
    <row r="950" spans="1:45" hidden="1" x14ac:dyDescent="0.3">
      <c r="A950" s="38" t="str">
        <f>E950&amp;F950&amp;U950</f>
        <v>FDBENGI</v>
      </c>
      <c r="B950" s="38" t="str">
        <f>I950&amp;D950&amp;C950</f>
        <v>QTD38100000</v>
      </c>
      <c r="C950" s="38" t="str">
        <f>_xlfn.XLOOKUP(A950,CrossRef!N:N,CrossRef!D:D,"",0)</f>
        <v>00</v>
      </c>
      <c r="D950" s="38" t="str">
        <f>_xlfn.XLOOKUP(A950,CrossRef!N:N,CrossRef!C:C,"",0)</f>
        <v>1000</v>
      </c>
      <c r="E950" s="38" t="str">
        <f>LEFT(M950,3)</f>
        <v>FDB</v>
      </c>
      <c r="F950" s="38" t="str">
        <f>_xlfn.TEXTAFTER(J950,"-")</f>
        <v>ENGI</v>
      </c>
      <c r="G950" t="s">
        <v>2635</v>
      </c>
      <c r="H950" t="s">
        <v>2636</v>
      </c>
      <c r="I950" t="s">
        <v>2859</v>
      </c>
      <c r="J950" s="7" t="s">
        <v>1629</v>
      </c>
      <c r="K950" t="s">
        <v>2638</v>
      </c>
      <c r="L950" t="s">
        <v>155</v>
      </c>
      <c r="M950" t="s">
        <v>2860</v>
      </c>
      <c r="N950" t="s">
        <v>2640</v>
      </c>
      <c r="O950" t="s">
        <v>2641</v>
      </c>
      <c r="P950" t="s">
        <v>2642</v>
      </c>
      <c r="Q950" t="s">
        <v>2640</v>
      </c>
      <c r="R950" t="s">
        <v>5521</v>
      </c>
      <c r="S950" t="s">
        <v>2655</v>
      </c>
      <c r="T950" t="s">
        <v>3265</v>
      </c>
      <c r="U950" t="s">
        <v>2657</v>
      </c>
      <c r="V950" s="7" t="s">
        <v>154</v>
      </c>
      <c r="W950" s="8">
        <v>17600</v>
      </c>
      <c r="X950" t="s">
        <v>5522</v>
      </c>
      <c r="Y950" t="s">
        <v>3406</v>
      </c>
      <c r="Z950" s="8">
        <v>74754</v>
      </c>
      <c r="AA950" s="9">
        <v>12.95</v>
      </c>
      <c r="AB950" s="8">
        <v>606271.82999999996</v>
      </c>
      <c r="AD950" s="10">
        <v>4348694</v>
      </c>
      <c r="AE950" s="11">
        <v>45101</v>
      </c>
      <c r="AF950" s="8">
        <v>62509</v>
      </c>
      <c r="AG950" s="8">
        <v>5355</v>
      </c>
      <c r="AH950" s="12">
        <v>0.30426136363636364</v>
      </c>
      <c r="AI950" s="8">
        <v>413.51351351351354</v>
      </c>
      <c r="AJ950" s="11">
        <v>46638.513513506943</v>
      </c>
      <c r="AK950" s="11">
        <v>46858</v>
      </c>
      <c r="AL950" s="10">
        <v>-220</v>
      </c>
      <c r="AM950">
        <v>82951.350000000006</v>
      </c>
      <c r="AN950">
        <v>1.1614971590909093</v>
      </c>
      <c r="AO950" s="40" t="str">
        <f>E950&amp;F950&amp;U950</f>
        <v>FDBENGI</v>
      </c>
      <c r="AP950" s="40" t="str">
        <f>_xlfn.XLOOKUP(AO950,CrossRef!N:N,CrossRef!A:A,"NOT FOUND",0)</f>
        <v>FDB100000</v>
      </c>
      <c r="AQ950" s="40" t="str">
        <f>IFERROR(_xlfn.XLOOKUP(AO950,CrossRef!$N:$N,CrossRef!$E:$E,"Not Found"),"-")</f>
        <v>793D</v>
      </c>
      <c r="AR950" s="40" t="str">
        <f>IFERROR(_xlfn.XLOOKUP(AO950,CrossRef!$N:$N,CrossRef!$G:$G,"Not Found"),"-")</f>
        <v>1000 - ENGINE</v>
      </c>
      <c r="AS950" s="40" t="str">
        <f>IFERROR(_xlfn.XLOOKUP(AO950,CrossRef!$N:$N,CrossRef!$H:$H,"Not Found"),"-")</f>
        <v>00 - (NONE)</v>
      </c>
    </row>
    <row r="951" spans="1:45" hidden="1" x14ac:dyDescent="0.3">
      <c r="A951" s="38" t="str">
        <f>E951&amp;F951&amp;U951</f>
        <v>E9WDRIV-FIDVRH</v>
      </c>
      <c r="B951" s="38" t="str">
        <f>I951&amp;D951&amp;C951</f>
        <v>GD14114050RI</v>
      </c>
      <c r="C951" s="38" t="str">
        <f>_xlfn.XLOOKUP(A951,CrossRef!N:N,CrossRef!D:D,"",0)</f>
        <v>RI</v>
      </c>
      <c r="D951" s="38" t="str">
        <f>_xlfn.XLOOKUP(A951,CrossRef!N:N,CrossRef!C:C,"",0)</f>
        <v>4050</v>
      </c>
      <c r="E951" s="38" t="str">
        <f>LEFT(M951,3)</f>
        <v>E9W</v>
      </c>
      <c r="F951" s="38" t="str">
        <f>_xlfn.TEXTAFTER(J951,"-")</f>
        <v>DRIV-FIDV</v>
      </c>
      <c r="G951" t="s">
        <v>2725</v>
      </c>
      <c r="H951" t="s">
        <v>2726</v>
      </c>
      <c r="I951" t="s">
        <v>4120</v>
      </c>
      <c r="J951" s="7" t="s">
        <v>530</v>
      </c>
      <c r="K951" t="s">
        <v>2638</v>
      </c>
      <c r="L951" t="s">
        <v>101</v>
      </c>
      <c r="M951" t="s">
        <v>4121</v>
      </c>
      <c r="N951" t="s">
        <v>2640</v>
      </c>
      <c r="O951" t="s">
        <v>2803</v>
      </c>
      <c r="P951" t="s">
        <v>2642</v>
      </c>
      <c r="Q951" t="s">
        <v>2640</v>
      </c>
      <c r="R951" t="s">
        <v>5523</v>
      </c>
      <c r="S951" t="s">
        <v>2655</v>
      </c>
      <c r="T951" t="s">
        <v>3213</v>
      </c>
      <c r="U951" t="s">
        <v>63</v>
      </c>
      <c r="V951" s="7" t="s">
        <v>502</v>
      </c>
      <c r="W951" s="8">
        <v>16000</v>
      </c>
      <c r="X951" t="s">
        <v>5524</v>
      </c>
      <c r="Y951" t="s">
        <v>5525</v>
      </c>
      <c r="Z951" s="8">
        <v>28205</v>
      </c>
      <c r="AA951" s="9">
        <v>10.84</v>
      </c>
      <c r="AB951" s="8">
        <v>27905.67</v>
      </c>
      <c r="AD951" s="10">
        <v>4305380</v>
      </c>
      <c r="AE951" s="11">
        <v>45331</v>
      </c>
      <c r="AF951" s="8">
        <v>17560.8</v>
      </c>
      <c r="AG951" s="8">
        <v>5355.8000000000029</v>
      </c>
      <c r="AH951" s="12">
        <v>0.33473750000000019</v>
      </c>
      <c r="AI951" s="8">
        <v>494.07749077490797</v>
      </c>
      <c r="AJ951" s="11">
        <v>46719.07749077546</v>
      </c>
      <c r="AK951" s="11">
        <v>48173</v>
      </c>
      <c r="AL951" s="10">
        <v>-1454</v>
      </c>
      <c r="AM951">
        <v>49321.32</v>
      </c>
      <c r="AN951">
        <v>1.9850325</v>
      </c>
      <c r="AO951" s="40" t="str">
        <f>E951&amp;F951&amp;U951</f>
        <v>E9WDRIV-FIDVRH</v>
      </c>
      <c r="AP951" s="40" t="str">
        <f>_xlfn.XLOOKUP(AO951,CrossRef!N:N,CrossRef!A:A,"NOT FOUND",0)</f>
        <v>E9W4050RI</v>
      </c>
      <c r="AQ951" s="40" t="str">
        <f>IFERROR(_xlfn.XLOOKUP(AO951,CrossRef!$N:$N,CrossRef!$E:$E,"Not Found"),"-")</f>
        <v>18M3</v>
      </c>
      <c r="AR951" s="40" t="str">
        <f>IFERROR(_xlfn.XLOOKUP(AO951,CrossRef!$N:$N,CrossRef!$G:$G,"Not Found"),"-")</f>
        <v>4050 - FINAL DRIVE</v>
      </c>
      <c r="AS951" s="40" t="str">
        <f>IFERROR(_xlfn.XLOOKUP(AO951,CrossRef!$N:$N,CrossRef!$H:$H,"Not Found"),"-")</f>
        <v>RI - RIGHT</v>
      </c>
    </row>
    <row r="952" spans="1:45" hidden="1" x14ac:dyDescent="0.3">
      <c r="A952" s="38" t="str">
        <f>E952&amp;F952&amp;U952</f>
        <v>E9WDRIV-FIDVLH</v>
      </c>
      <c r="B952" s="38" t="str">
        <f>I952&amp;D952&amp;C952</f>
        <v>GD14114050LT</v>
      </c>
      <c r="C952" s="38" t="str">
        <f>_xlfn.XLOOKUP(A952,CrossRef!N:N,CrossRef!D:D,"",0)</f>
        <v>LT</v>
      </c>
      <c r="D952" s="38" t="str">
        <f>_xlfn.XLOOKUP(A952,CrossRef!N:N,CrossRef!C:C,"",0)</f>
        <v>4050</v>
      </c>
      <c r="E952" s="38" t="str">
        <f>LEFT(M952,3)</f>
        <v>E9W</v>
      </c>
      <c r="F952" s="38" t="str">
        <f>_xlfn.TEXTAFTER(J952,"-")</f>
        <v>DRIV-FIDV</v>
      </c>
      <c r="G952" t="s">
        <v>2725</v>
      </c>
      <c r="H952" t="s">
        <v>2726</v>
      </c>
      <c r="I952" t="s">
        <v>4120</v>
      </c>
      <c r="J952" s="7" t="s">
        <v>530</v>
      </c>
      <c r="K952" t="s">
        <v>2638</v>
      </c>
      <c r="L952" t="s">
        <v>101</v>
      </c>
      <c r="M952" t="s">
        <v>4121</v>
      </c>
      <c r="N952" t="s">
        <v>2640</v>
      </c>
      <c r="O952" t="s">
        <v>2803</v>
      </c>
      <c r="P952" t="s">
        <v>2642</v>
      </c>
      <c r="Q952" t="s">
        <v>2640</v>
      </c>
      <c r="R952" t="s">
        <v>5526</v>
      </c>
      <c r="S952" t="s">
        <v>2655</v>
      </c>
      <c r="T952" t="s">
        <v>3213</v>
      </c>
      <c r="U952" t="s">
        <v>59</v>
      </c>
      <c r="V952" s="7" t="s">
        <v>503</v>
      </c>
      <c r="W952" s="8">
        <v>16000</v>
      </c>
      <c r="X952" t="s">
        <v>5527</v>
      </c>
      <c r="Y952" t="s">
        <v>5525</v>
      </c>
      <c r="Z952" s="8">
        <v>28205</v>
      </c>
      <c r="AA952" s="9">
        <v>10.84</v>
      </c>
      <c r="AB952" s="8">
        <v>27905.67</v>
      </c>
      <c r="AD952" s="10">
        <v>4305406</v>
      </c>
      <c r="AE952" s="11">
        <v>45331</v>
      </c>
      <c r="AF952" s="8">
        <v>17560.8</v>
      </c>
      <c r="AG952" s="8">
        <v>5355.8000000000029</v>
      </c>
      <c r="AH952" s="12">
        <v>0.33473750000000019</v>
      </c>
      <c r="AI952" s="8">
        <v>494.07749077490797</v>
      </c>
      <c r="AJ952" s="11">
        <v>46719.07749077546</v>
      </c>
      <c r="AK952" s="11">
        <v>48173</v>
      </c>
      <c r="AL952" s="10">
        <v>-1454</v>
      </c>
      <c r="AM952">
        <v>49321.32</v>
      </c>
      <c r="AN952">
        <v>1.9850325</v>
      </c>
      <c r="AO952" s="40" t="str">
        <f>E952&amp;F952&amp;U952</f>
        <v>E9WDRIV-FIDVLH</v>
      </c>
      <c r="AP952" s="40" t="str">
        <f>_xlfn.XLOOKUP(AO952,CrossRef!N:N,CrossRef!A:A,"NOT FOUND",0)</f>
        <v>E9W4050LT</v>
      </c>
      <c r="AQ952" s="40" t="str">
        <f>IFERROR(_xlfn.XLOOKUP(AO952,CrossRef!$N:$N,CrossRef!$E:$E,"Not Found"),"-")</f>
        <v>18M3</v>
      </c>
      <c r="AR952" s="40" t="str">
        <f>IFERROR(_xlfn.XLOOKUP(AO952,CrossRef!$N:$N,CrossRef!$G:$G,"Not Found"),"-")</f>
        <v>4050 - FINAL DRIVE</v>
      </c>
      <c r="AS952" s="40" t="str">
        <f>IFERROR(_xlfn.XLOOKUP(AO952,CrossRef!$N:$N,CrossRef!$H:$H,"Not Found"),"-")</f>
        <v>LT - LEFT</v>
      </c>
    </row>
    <row r="953" spans="1:45" hidden="1" x14ac:dyDescent="0.3">
      <c r="A953" s="38" t="str">
        <f>E953&amp;F953&amp;U953</f>
        <v>RABDRIV-FIDVRH</v>
      </c>
      <c r="B953" s="38" t="str">
        <f>I953&amp;D953&amp;C953</f>
        <v>DZ81604050RI</v>
      </c>
      <c r="C953" s="38" t="str">
        <f>_xlfn.XLOOKUP(A953,CrossRef!N:N,CrossRef!D:D,"",0)</f>
        <v>RI</v>
      </c>
      <c r="D953" s="38" t="str">
        <f>_xlfn.XLOOKUP(A953,CrossRef!N:N,CrossRef!C:C,"",0)</f>
        <v>4050</v>
      </c>
      <c r="E953" s="38" t="str">
        <f>LEFT(M953,3)</f>
        <v>RAB</v>
      </c>
      <c r="F953" s="38" t="str">
        <f>_xlfn.TEXTAFTER(J953,"-")</f>
        <v>DRIV-FIDV</v>
      </c>
      <c r="G953" t="s">
        <v>2725</v>
      </c>
      <c r="H953" t="s">
        <v>2726</v>
      </c>
      <c r="I953" t="s">
        <v>5528</v>
      </c>
      <c r="J953" s="7" t="s">
        <v>1630</v>
      </c>
      <c r="K953" t="s">
        <v>2638</v>
      </c>
      <c r="L953" t="s">
        <v>34</v>
      </c>
      <c r="M953" t="s">
        <v>5529</v>
      </c>
      <c r="N953" t="s">
        <v>2640</v>
      </c>
      <c r="O953" t="s">
        <v>2653</v>
      </c>
      <c r="P953" t="s">
        <v>2642</v>
      </c>
      <c r="Q953" t="s">
        <v>2640</v>
      </c>
      <c r="R953" t="s">
        <v>5530</v>
      </c>
      <c r="S953" t="s">
        <v>2655</v>
      </c>
      <c r="T953" t="s">
        <v>3213</v>
      </c>
      <c r="U953" t="s">
        <v>63</v>
      </c>
      <c r="V953" s="7" t="s">
        <v>1194</v>
      </c>
      <c r="W953" s="8">
        <v>15000</v>
      </c>
      <c r="X953" t="s">
        <v>5531</v>
      </c>
      <c r="Y953" t="s">
        <v>3366</v>
      </c>
      <c r="Z953" s="8">
        <v>28128</v>
      </c>
      <c r="AA953" s="9">
        <v>12.28</v>
      </c>
      <c r="AB953" s="8">
        <v>77267.240000000005</v>
      </c>
      <c r="AD953" s="10">
        <v>4241117</v>
      </c>
      <c r="AE953" s="11">
        <v>45271</v>
      </c>
      <c r="AF953" s="8">
        <v>18486</v>
      </c>
      <c r="AG953" s="8">
        <v>5358</v>
      </c>
      <c r="AH953" s="12">
        <v>0.35720000000000002</v>
      </c>
      <c r="AI953" s="8">
        <v>436.31921824104239</v>
      </c>
      <c r="AJ953" s="11">
        <v>46661.319218252313</v>
      </c>
      <c r="AK953" s="11">
        <v>47772</v>
      </c>
      <c r="AL953" s="10">
        <v>-1111</v>
      </c>
      <c r="AM953">
        <v>47125.16</v>
      </c>
      <c r="AN953">
        <v>1.9092773333333335</v>
      </c>
      <c r="AO953" s="40" t="str">
        <f>E953&amp;F953&amp;U953</f>
        <v>RABDRIV-FIDVRH</v>
      </c>
      <c r="AP953" s="40" t="str">
        <f>_xlfn.XLOOKUP(AO953,CrossRef!N:N,CrossRef!A:A,"NOT FOUND",0)</f>
        <v>RAB4050RI</v>
      </c>
      <c r="AQ953" s="40" t="str">
        <f>IFERROR(_xlfn.XLOOKUP(AO953,CrossRef!$N:$N,CrossRef!$E:$E,"Not Found"),"-")</f>
        <v>D10T2</v>
      </c>
      <c r="AR953" s="40" t="str">
        <f>IFERROR(_xlfn.XLOOKUP(AO953,CrossRef!$N:$N,CrossRef!$G:$G,"Not Found"),"-")</f>
        <v>4050 - FINAL DRIVE</v>
      </c>
      <c r="AS953" s="40" t="str">
        <f>IFERROR(_xlfn.XLOOKUP(AO953,CrossRef!$N:$N,CrossRef!$H:$H,"Not Found"),"-")</f>
        <v>RI - RIGHT</v>
      </c>
    </row>
    <row r="954" spans="1:45" hidden="1" x14ac:dyDescent="0.3">
      <c r="A954" s="38" t="str">
        <f>E954&amp;F954&amp;U954</f>
        <v>APXDRIV-DIFF</v>
      </c>
      <c r="B954" s="38" t="str">
        <f>I954&amp;D954&amp;C954</f>
        <v>TD6051325800</v>
      </c>
      <c r="C954" s="38" t="str">
        <f>_xlfn.XLOOKUP(A954,CrossRef!N:N,CrossRef!D:D,"",0)</f>
        <v>00</v>
      </c>
      <c r="D954" s="38" t="str">
        <f>_xlfn.XLOOKUP(A954,CrossRef!N:N,CrossRef!C:C,"",0)</f>
        <v>3258</v>
      </c>
      <c r="E954" s="38" t="str">
        <f>LEFT(M954,3)</f>
        <v>APX</v>
      </c>
      <c r="F954" s="38" t="str">
        <f>_xlfn.TEXTAFTER(J954,"-")</f>
        <v>DRIV-DIFF</v>
      </c>
      <c r="G954" t="s">
        <v>2648</v>
      </c>
      <c r="H954" t="s">
        <v>2649</v>
      </c>
      <c r="I954" t="s">
        <v>3115</v>
      </c>
      <c r="J954" s="7" t="s">
        <v>1631</v>
      </c>
      <c r="K954" t="s">
        <v>2638</v>
      </c>
      <c r="L954" t="s">
        <v>177</v>
      </c>
      <c r="M954" t="s">
        <v>3116</v>
      </c>
      <c r="N954" t="s">
        <v>2640</v>
      </c>
      <c r="O954" t="s">
        <v>2653</v>
      </c>
      <c r="P954" t="s">
        <v>2642</v>
      </c>
      <c r="Q954" t="s">
        <v>2640</v>
      </c>
      <c r="R954" t="s">
        <v>5532</v>
      </c>
      <c r="S954" t="s">
        <v>2655</v>
      </c>
      <c r="T954" t="s">
        <v>2656</v>
      </c>
      <c r="U954" t="s">
        <v>2657</v>
      </c>
      <c r="V954" s="7" t="s">
        <v>464</v>
      </c>
      <c r="W954" s="8">
        <v>18000</v>
      </c>
      <c r="X954" t="s">
        <v>5533</v>
      </c>
      <c r="Y954" t="s">
        <v>2659</v>
      </c>
      <c r="Z954" s="8">
        <v>79600.2</v>
      </c>
      <c r="AA954" s="9">
        <v>8.31</v>
      </c>
      <c r="AB954" s="8">
        <v>64396.82</v>
      </c>
      <c r="AD954" s="10">
        <v>4800390</v>
      </c>
      <c r="AE954" s="11">
        <v>44268</v>
      </c>
      <c r="AF954" s="8">
        <v>66958.69</v>
      </c>
      <c r="AG954" s="8">
        <v>5358.4900000000052</v>
      </c>
      <c r="AH954" s="12">
        <v>0.2976938888888892</v>
      </c>
      <c r="AI954" s="8">
        <v>644.82430806257582</v>
      </c>
      <c r="AJ954" s="11">
        <v>46869.824308067131</v>
      </c>
      <c r="AK954" s="11">
        <v>46271</v>
      </c>
      <c r="AL954" s="10">
        <v>598</v>
      </c>
      <c r="AM954">
        <v>79982.459999999992</v>
      </c>
      <c r="AN954">
        <v>0.7235427777777772</v>
      </c>
      <c r="AO954" s="40" t="str">
        <f>E954&amp;F954&amp;U954</f>
        <v>APXDRIV-DIFF</v>
      </c>
      <c r="AP954" s="40" t="str">
        <f>_xlfn.XLOOKUP(AO954,CrossRef!N:N,CrossRef!A:A,"NOT FOUND",0)</f>
        <v>APX325800</v>
      </c>
      <c r="AQ954" s="40" t="str">
        <f>IFERROR(_xlfn.XLOOKUP(AO954,CrossRef!$N:$N,CrossRef!$E:$E,"Not Found"),"-")</f>
        <v>785C</v>
      </c>
      <c r="AR954" s="40" t="str">
        <f>IFERROR(_xlfn.XLOOKUP(AO954,CrossRef!$N:$N,CrossRef!$G:$G,"Not Found"),"-")</f>
        <v>3258 - DIFFERENTIAL</v>
      </c>
      <c r="AS954" s="40" t="str">
        <f>IFERROR(_xlfn.XLOOKUP(AO954,CrossRef!$N:$N,CrossRef!$H:$H,"Not Found"),"-")</f>
        <v>00 - (NONE)</v>
      </c>
    </row>
    <row r="955" spans="1:45" hidden="1" x14ac:dyDescent="0.3">
      <c r="A955" s="38" t="str">
        <f>E955&amp;F955&amp;U955</f>
        <v>APXDRIV-TMSN</v>
      </c>
      <c r="B955" s="38" t="str">
        <f>I955&amp;D955&amp;C955</f>
        <v>TD6051303000</v>
      </c>
      <c r="C955" s="38" t="str">
        <f>_xlfn.XLOOKUP(A955,CrossRef!N:N,CrossRef!D:D,"",0)</f>
        <v>00</v>
      </c>
      <c r="D955" s="38" t="str">
        <f>_xlfn.XLOOKUP(A955,CrossRef!N:N,CrossRef!C:C,"",0)</f>
        <v>3030</v>
      </c>
      <c r="E955" s="38" t="str">
        <f>LEFT(M955,3)</f>
        <v>APX</v>
      </c>
      <c r="F955" s="38" t="str">
        <f>_xlfn.TEXTAFTER(J955,"-")</f>
        <v>DRIV-TMSN</v>
      </c>
      <c r="G955" t="s">
        <v>2648</v>
      </c>
      <c r="H955" t="s">
        <v>2649</v>
      </c>
      <c r="I955" t="s">
        <v>3115</v>
      </c>
      <c r="J955" s="7" t="s">
        <v>1632</v>
      </c>
      <c r="K955" t="s">
        <v>2638</v>
      </c>
      <c r="L955" t="s">
        <v>177</v>
      </c>
      <c r="M955" t="s">
        <v>3116</v>
      </c>
      <c r="N955" t="s">
        <v>2640</v>
      </c>
      <c r="O955" t="s">
        <v>2653</v>
      </c>
      <c r="P955" t="s">
        <v>2642</v>
      </c>
      <c r="Q955" t="s">
        <v>2640</v>
      </c>
      <c r="R955" t="s">
        <v>5534</v>
      </c>
      <c r="S955" t="s">
        <v>2655</v>
      </c>
      <c r="T955" t="s">
        <v>2818</v>
      </c>
      <c r="U955" t="s">
        <v>2657</v>
      </c>
      <c r="V955" s="7" t="s">
        <v>327</v>
      </c>
      <c r="W955" s="8">
        <v>18000</v>
      </c>
      <c r="X955" t="s">
        <v>5535</v>
      </c>
      <c r="Y955" t="s">
        <v>3489</v>
      </c>
      <c r="Z955" s="8">
        <v>79600.2</v>
      </c>
      <c r="AA955" s="9">
        <v>8.31</v>
      </c>
      <c r="AB955" s="8">
        <v>79096.710000000006</v>
      </c>
      <c r="AD955" s="10">
        <v>4027469</v>
      </c>
      <c r="AE955" s="11">
        <v>44633</v>
      </c>
      <c r="AF955" s="8">
        <v>66958.69</v>
      </c>
      <c r="AG955" s="8">
        <v>5358.4900000000052</v>
      </c>
      <c r="AH955" s="12">
        <v>0.2976938888888892</v>
      </c>
      <c r="AI955" s="8">
        <v>644.82430806257582</v>
      </c>
      <c r="AJ955" s="11">
        <v>46869.824308067131</v>
      </c>
      <c r="AK955" s="11">
        <v>47621</v>
      </c>
      <c r="AL955" s="10">
        <v>-752</v>
      </c>
      <c r="AM955">
        <v>91200.959999999992</v>
      </c>
      <c r="AN955">
        <v>1.3467927777777773</v>
      </c>
      <c r="AO955" s="40" t="str">
        <f>E955&amp;F955&amp;U955</f>
        <v>APXDRIV-TMSN</v>
      </c>
      <c r="AP955" s="40" t="str">
        <f>_xlfn.XLOOKUP(AO955,CrossRef!N:N,CrossRef!A:A,"NOT FOUND",0)</f>
        <v>APX303000</v>
      </c>
      <c r="AQ955" s="40" t="str">
        <f>IFERROR(_xlfn.XLOOKUP(AO955,CrossRef!$N:$N,CrossRef!$E:$E,"Not Found"),"-")</f>
        <v>785C</v>
      </c>
      <c r="AR955" s="40" t="str">
        <f>IFERROR(_xlfn.XLOOKUP(AO955,CrossRef!$N:$N,CrossRef!$G:$G,"Not Found"),"-")</f>
        <v>3030 - TRANSMISSION</v>
      </c>
      <c r="AS955" s="40" t="str">
        <f>IFERROR(_xlfn.XLOOKUP(AO955,CrossRef!$N:$N,CrossRef!$H:$H,"Not Found"),"-")</f>
        <v>00 - (NONE)</v>
      </c>
    </row>
    <row r="956" spans="1:45" hidden="1" x14ac:dyDescent="0.3">
      <c r="A956" s="38" t="str">
        <f>E956&amp;F956&amp;U956</f>
        <v>AMADRIV-FIDVRH</v>
      </c>
      <c r="B956" s="38" t="str">
        <f>I956&amp;D956&amp;C956</f>
        <v>DZ81874050RI</v>
      </c>
      <c r="C956" s="38" t="str">
        <f>_xlfn.XLOOKUP(A956,CrossRef!N:N,CrossRef!D:D,"",0)</f>
        <v>RI</v>
      </c>
      <c r="D956" s="38" t="str">
        <f>_xlfn.XLOOKUP(A956,CrossRef!N:N,CrossRef!C:C,"",0)</f>
        <v>4050</v>
      </c>
      <c r="E956" s="38" t="str">
        <f>LEFT(M956,3)</f>
        <v>AMA</v>
      </c>
      <c r="F956" s="38" t="str">
        <f>_xlfn.TEXTAFTER(J956,"-")</f>
        <v>DRIV-FIDV</v>
      </c>
      <c r="G956" t="s">
        <v>2725</v>
      </c>
      <c r="H956" t="s">
        <v>2726</v>
      </c>
      <c r="I956" t="s">
        <v>4376</v>
      </c>
      <c r="J956" s="7" t="s">
        <v>509</v>
      </c>
      <c r="K956" t="s">
        <v>2638</v>
      </c>
      <c r="L956" t="s">
        <v>216</v>
      </c>
      <c r="M956" t="s">
        <v>4377</v>
      </c>
      <c r="N956" t="s">
        <v>2640</v>
      </c>
      <c r="O956" t="s">
        <v>2803</v>
      </c>
      <c r="P956" t="s">
        <v>2642</v>
      </c>
      <c r="Q956" t="s">
        <v>2640</v>
      </c>
      <c r="R956" t="s">
        <v>5536</v>
      </c>
      <c r="S956" t="s">
        <v>2655</v>
      </c>
      <c r="T956" t="s">
        <v>3213</v>
      </c>
      <c r="U956" t="s">
        <v>63</v>
      </c>
      <c r="V956" s="7" t="s">
        <v>506</v>
      </c>
      <c r="W956" s="8">
        <v>12000</v>
      </c>
      <c r="X956" t="s">
        <v>5537</v>
      </c>
      <c r="Y956" t="s">
        <v>5538</v>
      </c>
      <c r="Z956" s="8">
        <v>21296.9</v>
      </c>
      <c r="AA956" s="9">
        <v>11.08</v>
      </c>
      <c r="AB956" s="8">
        <v>54991.66</v>
      </c>
      <c r="AD956" s="10">
        <v>4436676</v>
      </c>
      <c r="AE956" s="11">
        <v>45591</v>
      </c>
      <c r="AF956" s="8">
        <v>14676.2</v>
      </c>
      <c r="AG956" s="8">
        <v>5379.2999999999993</v>
      </c>
      <c r="AH956" s="12">
        <v>0.44827499999999992</v>
      </c>
      <c r="AI956" s="8">
        <v>485.49638989169671</v>
      </c>
      <c r="AJ956" s="11">
        <v>46710.49638989583</v>
      </c>
      <c r="AK956" s="11">
        <v>48151</v>
      </c>
      <c r="AL956" s="10">
        <v>-1441</v>
      </c>
      <c r="AM956">
        <v>42636.98</v>
      </c>
      <c r="AN956">
        <v>2.3300650000000003</v>
      </c>
      <c r="AO956" s="40" t="str">
        <f>E956&amp;F956&amp;U956</f>
        <v>AMADRIV-FIDVRH</v>
      </c>
      <c r="AP956" s="40" t="str">
        <f>_xlfn.XLOOKUP(AO956,CrossRef!N:N,CrossRef!A:A,"NOT FOUND",0)</f>
        <v>AMA4050RI</v>
      </c>
      <c r="AQ956" s="40" t="str">
        <f>IFERROR(_xlfn.XLOOKUP(AO956,CrossRef!$N:$N,CrossRef!$E:$E,"Not Found"),"-")</f>
        <v>D11T</v>
      </c>
      <c r="AR956" s="40" t="str">
        <f>IFERROR(_xlfn.XLOOKUP(AO956,CrossRef!$N:$N,CrossRef!$G:$G,"Not Found"),"-")</f>
        <v>4050 - FINAL DRIVE</v>
      </c>
      <c r="AS956" s="40" t="str">
        <f>IFERROR(_xlfn.XLOOKUP(AO956,CrossRef!$N:$N,CrossRef!$H:$H,"Not Found"),"-")</f>
        <v>RI - RIGHT</v>
      </c>
    </row>
    <row r="957" spans="1:45" hidden="1" x14ac:dyDescent="0.3">
      <c r="A957" s="38" t="str">
        <f>E957&amp;F957&amp;U957</f>
        <v>AMADRIV-FIDVLH</v>
      </c>
      <c r="B957" s="38" t="str">
        <f>I957&amp;D957&amp;C957</f>
        <v>DZ81874050LT</v>
      </c>
      <c r="C957" s="38" t="str">
        <f>_xlfn.XLOOKUP(A957,CrossRef!N:N,CrossRef!D:D,"",0)</f>
        <v>LT</v>
      </c>
      <c r="D957" s="38" t="str">
        <f>_xlfn.XLOOKUP(A957,CrossRef!N:N,CrossRef!C:C,"",0)</f>
        <v>4050</v>
      </c>
      <c r="E957" s="38" t="str">
        <f>LEFT(M957,3)</f>
        <v>AMA</v>
      </c>
      <c r="F957" s="38" t="str">
        <f>_xlfn.TEXTAFTER(J957,"-")</f>
        <v>DRIV-FIDV</v>
      </c>
      <c r="G957" t="s">
        <v>2725</v>
      </c>
      <c r="H957" t="s">
        <v>2726</v>
      </c>
      <c r="I957" t="s">
        <v>4376</v>
      </c>
      <c r="J957" s="7" t="s">
        <v>509</v>
      </c>
      <c r="K957" t="s">
        <v>2638</v>
      </c>
      <c r="L957" t="s">
        <v>216</v>
      </c>
      <c r="M957" t="s">
        <v>4377</v>
      </c>
      <c r="N957" t="s">
        <v>2640</v>
      </c>
      <c r="O957" t="s">
        <v>2803</v>
      </c>
      <c r="P957" t="s">
        <v>2642</v>
      </c>
      <c r="Q957" t="s">
        <v>2640</v>
      </c>
      <c r="R957" t="s">
        <v>5539</v>
      </c>
      <c r="S957" t="s">
        <v>2655</v>
      </c>
      <c r="T957" t="s">
        <v>3213</v>
      </c>
      <c r="U957" t="s">
        <v>59</v>
      </c>
      <c r="V957" s="7" t="s">
        <v>507</v>
      </c>
      <c r="W957" s="8">
        <v>12000</v>
      </c>
      <c r="X957" t="s">
        <v>5540</v>
      </c>
      <c r="Y957" t="s">
        <v>5538</v>
      </c>
      <c r="Z957" s="8">
        <v>21296.9</v>
      </c>
      <c r="AA957" s="9">
        <v>11.08</v>
      </c>
      <c r="AB957" s="8">
        <v>54991.66</v>
      </c>
      <c r="AD957" s="10">
        <v>4436677</v>
      </c>
      <c r="AE957" s="11">
        <v>45591</v>
      </c>
      <c r="AF957" s="8">
        <v>14676.2</v>
      </c>
      <c r="AG957" s="8">
        <v>5379.2999999999993</v>
      </c>
      <c r="AH957" s="12">
        <v>0.44827499999999992</v>
      </c>
      <c r="AI957" s="8">
        <v>485.49638989169671</v>
      </c>
      <c r="AJ957" s="11">
        <v>46710.49638989583</v>
      </c>
      <c r="AK957" s="11">
        <v>48151</v>
      </c>
      <c r="AL957" s="10">
        <v>-1441</v>
      </c>
      <c r="AM957">
        <v>42636.98</v>
      </c>
      <c r="AN957">
        <v>2.3300650000000003</v>
      </c>
      <c r="AO957" s="40" t="str">
        <f>E957&amp;F957&amp;U957</f>
        <v>AMADRIV-FIDVLH</v>
      </c>
      <c r="AP957" s="40" t="str">
        <f>_xlfn.XLOOKUP(AO957,CrossRef!N:N,CrossRef!A:A,"NOT FOUND",0)</f>
        <v>AMA4050LT</v>
      </c>
      <c r="AQ957" s="40" t="str">
        <f>IFERROR(_xlfn.XLOOKUP(AO957,CrossRef!$N:$N,CrossRef!$E:$E,"Not Found"),"-")</f>
        <v>D11T</v>
      </c>
      <c r="AR957" s="40" t="str">
        <f>IFERROR(_xlfn.XLOOKUP(AO957,CrossRef!$N:$N,CrossRef!$G:$G,"Not Found"),"-")</f>
        <v>4050 - FINAL DRIVE</v>
      </c>
      <c r="AS957" s="40" t="str">
        <f>IFERROR(_xlfn.XLOOKUP(AO957,CrossRef!$N:$N,CrossRef!$H:$H,"Not Found"),"-")</f>
        <v>LT - LEFT</v>
      </c>
    </row>
    <row r="958" spans="1:45" hidden="1" x14ac:dyDescent="0.3">
      <c r="A958" s="38" t="str">
        <f>E958&amp;F958&amp;U958</f>
        <v>SSPDRIV-FIDVLHR</v>
      </c>
      <c r="B958" s="38" t="str">
        <f>I958&amp;D958&amp;C958</f>
        <v>TD63464008LR</v>
      </c>
      <c r="C958" s="38" t="str">
        <f>_xlfn.XLOOKUP(A958,CrossRef!N:N,CrossRef!D:D,"",0)</f>
        <v>LR</v>
      </c>
      <c r="D958" s="38" t="str">
        <f>_xlfn.XLOOKUP(A958,CrossRef!N:N,CrossRef!C:C,"",0)</f>
        <v>4008</v>
      </c>
      <c r="E958" s="38" t="str">
        <f>LEFT(M958,3)</f>
        <v>SSP</v>
      </c>
      <c r="F958" s="38" t="str">
        <f>_xlfn.TEXTAFTER(J958,"-")</f>
        <v>DRIV-FIDV</v>
      </c>
      <c r="G958" t="s">
        <v>2725</v>
      </c>
      <c r="H958" t="s">
        <v>2726</v>
      </c>
      <c r="I958" t="s">
        <v>3084</v>
      </c>
      <c r="J958" s="7" t="s">
        <v>1195</v>
      </c>
      <c r="K958" t="s">
        <v>2638</v>
      </c>
      <c r="L958" t="s">
        <v>183</v>
      </c>
      <c r="M958" t="s">
        <v>3085</v>
      </c>
      <c r="N958" t="s">
        <v>2640</v>
      </c>
      <c r="O958" t="s">
        <v>2803</v>
      </c>
      <c r="P958" t="s">
        <v>2642</v>
      </c>
      <c r="Q958" t="s">
        <v>2640</v>
      </c>
      <c r="R958" t="s">
        <v>5541</v>
      </c>
      <c r="S958" t="s">
        <v>2655</v>
      </c>
      <c r="T958" t="s">
        <v>2682</v>
      </c>
      <c r="U958" t="s">
        <v>491</v>
      </c>
      <c r="V958" s="7" t="s">
        <v>548</v>
      </c>
      <c r="W958" s="8">
        <v>24000</v>
      </c>
      <c r="X958" t="s">
        <v>5542</v>
      </c>
      <c r="Y958" t="s">
        <v>3131</v>
      </c>
      <c r="Z958" s="8">
        <v>47554.91</v>
      </c>
      <c r="AA958" s="9">
        <v>14.87</v>
      </c>
      <c r="AB958" s="8">
        <v>152733.69</v>
      </c>
      <c r="AD958" s="10">
        <v>4057760</v>
      </c>
      <c r="AE958" s="11">
        <v>44966</v>
      </c>
      <c r="AF958" s="8">
        <v>28941</v>
      </c>
      <c r="AG958" s="8">
        <v>5386.0899999999965</v>
      </c>
      <c r="AH958" s="12">
        <v>0.22442041666666651</v>
      </c>
      <c r="AI958" s="8">
        <v>362.21183591123042</v>
      </c>
      <c r="AJ958" s="11">
        <v>46587.21183591435</v>
      </c>
      <c r="AK958" s="11">
        <v>48066</v>
      </c>
      <c r="AL958" s="10">
        <v>-1479</v>
      </c>
      <c r="AM958">
        <v>74930.58</v>
      </c>
      <c r="AN958">
        <v>1.9162325</v>
      </c>
      <c r="AO958" s="40" t="str">
        <f>E958&amp;F958&amp;U958</f>
        <v>SSPDRIV-FIDVLHR</v>
      </c>
      <c r="AP958" s="40" t="str">
        <f>_xlfn.XLOOKUP(AO958,CrossRef!N:N,CrossRef!A:A,"NOT FOUND",0)</f>
        <v>SSP4008LR</v>
      </c>
      <c r="AQ958" s="40" t="str">
        <f>IFERROR(_xlfn.XLOOKUP(AO958,CrossRef!$N:$N,CrossRef!$E:$E,"Not Found"),"-")</f>
        <v>793F</v>
      </c>
      <c r="AR958" s="40" t="str">
        <f>IFERROR(_xlfn.XLOOKUP(AO958,CrossRef!$N:$N,CrossRef!$G:$G,"Not Found"),"-")</f>
        <v>4008 - FINAL DRIVE, BRAKE &amp; WHEEL</v>
      </c>
      <c r="AS958" s="40" t="str">
        <f>IFERROR(_xlfn.XLOOKUP(AO958,CrossRef!$N:$N,CrossRef!$H:$H,"Not Found"),"-")</f>
        <v>LR - LEFT REAR</v>
      </c>
    </row>
    <row r="959" spans="1:45" hidden="1" x14ac:dyDescent="0.3">
      <c r="A959" s="38" t="str">
        <f>E959&amp;F959&amp;U959</f>
        <v>HCMHYSY-CYHY-SICRRH</v>
      </c>
      <c r="B959" s="38" t="str">
        <f>I959&amp;D959&amp;C959</f>
        <v>EX7112</v>
      </c>
      <c r="C959" s="38" t="str">
        <f>_xlfn.XLOOKUP(A959,CrossRef!N:N,CrossRef!D:D,"",0)</f>
        <v/>
      </c>
      <c r="D959" s="38" t="str">
        <f>_xlfn.XLOOKUP(A959,CrossRef!N:N,CrossRef!C:C,"",0)</f>
        <v/>
      </c>
      <c r="E959" s="38" t="str">
        <f>LEFT(M959,3)</f>
        <v>HCM</v>
      </c>
      <c r="F959" s="38" t="str">
        <f>_xlfn.TEXTAFTER(J959,"-")</f>
        <v>HYSY-CYHY-SICR</v>
      </c>
      <c r="G959" t="s">
        <v>2648</v>
      </c>
      <c r="H959" t="s">
        <v>2649</v>
      </c>
      <c r="I959" t="s">
        <v>2849</v>
      </c>
      <c r="J959" s="7" t="s">
        <v>1633</v>
      </c>
      <c r="K959" t="s">
        <v>2668</v>
      </c>
      <c r="L959" t="s">
        <v>415</v>
      </c>
      <c r="M959" t="s">
        <v>2850</v>
      </c>
      <c r="N959" t="s">
        <v>2640</v>
      </c>
      <c r="O959" t="s">
        <v>2803</v>
      </c>
      <c r="P959" t="s">
        <v>2642</v>
      </c>
      <c r="Q959" t="s">
        <v>2640</v>
      </c>
      <c r="R959" t="s">
        <v>5543</v>
      </c>
      <c r="S959" t="s">
        <v>2644</v>
      </c>
      <c r="T959" t="s">
        <v>2945</v>
      </c>
      <c r="U959" t="s">
        <v>63</v>
      </c>
      <c r="V959" s="7" t="s">
        <v>704</v>
      </c>
      <c r="W959" s="8">
        <v>10000</v>
      </c>
      <c r="X959" t="s">
        <v>5544</v>
      </c>
      <c r="Y959" t="s">
        <v>4760</v>
      </c>
      <c r="Z959" s="8">
        <v>36668.800000000003</v>
      </c>
      <c r="AA959" s="9">
        <v>13.49</v>
      </c>
      <c r="AB959" s="8">
        <v>61645.99</v>
      </c>
      <c r="AD959" s="10">
        <v>4679347</v>
      </c>
      <c r="AE959" s="11">
        <v>45883</v>
      </c>
      <c r="AF959" s="8">
        <v>32060.25</v>
      </c>
      <c r="AG959" s="8">
        <v>5391.4499999999971</v>
      </c>
      <c r="AH959" s="12">
        <v>0.53914499999999976</v>
      </c>
      <c r="AI959" s="8">
        <v>399.66271312083001</v>
      </c>
      <c r="AJ959" s="11">
        <v>46624.662713113423</v>
      </c>
      <c r="AK959" s="11">
        <v>47160</v>
      </c>
      <c r="AL959" s="10">
        <v>-536</v>
      </c>
      <c r="AM959">
        <v>49281.950000000004</v>
      </c>
      <c r="AN959">
        <v>1.7221700000000004</v>
      </c>
      <c r="AO959" s="40" t="str">
        <f>E959&amp;F959&amp;U959</f>
        <v>HCMHYSY-CYHY-SICRRH</v>
      </c>
      <c r="AP959" s="40" t="str">
        <f>_xlfn.XLOOKUP(AO959,CrossRef!N:N,CrossRef!A:A,"NOT FOUND",0)</f>
        <v>NOT FOUND</v>
      </c>
      <c r="AQ959" s="40" t="str">
        <f>IFERROR(_xlfn.XLOOKUP(AO959,CrossRef!$N:$N,CrossRef!$E:$E,"Not Found"),"-")</f>
        <v>Not Found</v>
      </c>
      <c r="AR959" s="40" t="str">
        <f>IFERROR(_xlfn.XLOOKUP(AO959,CrossRef!$N:$N,CrossRef!$G:$G,"Not Found"),"-")</f>
        <v>Not Found</v>
      </c>
      <c r="AS959" s="40" t="str">
        <f>IFERROR(_xlfn.XLOOKUP(AO959,CrossRef!$N:$N,CrossRef!$H:$H,"Not Found"),"-")</f>
        <v>Not Found</v>
      </c>
    </row>
    <row r="960" spans="1:45" hidden="1" x14ac:dyDescent="0.3">
      <c r="A960" s="38" t="str">
        <f>E960&amp;F960&amp;U960</f>
        <v>R9HDRIV-TMSN</v>
      </c>
      <c r="B960" s="38" t="str">
        <f>I960&amp;D960&amp;C960</f>
        <v>GD1344303000</v>
      </c>
      <c r="C960" s="38" t="str">
        <f>_xlfn.XLOOKUP(A960,CrossRef!N:N,CrossRef!D:D,"",0)</f>
        <v>00</v>
      </c>
      <c r="D960" s="38" t="str">
        <f>_xlfn.XLOOKUP(A960,CrossRef!N:N,CrossRef!C:C,"",0)</f>
        <v>3030</v>
      </c>
      <c r="E960" s="38" t="str">
        <f>LEFT(M960,3)</f>
        <v>R9H</v>
      </c>
      <c r="F960" s="38" t="str">
        <f>_xlfn.TEXTAFTER(J960,"-")</f>
        <v>DRIV-TMSN</v>
      </c>
      <c r="G960" t="s">
        <v>2648</v>
      </c>
      <c r="H960" t="s">
        <v>2649</v>
      </c>
      <c r="I960" t="s">
        <v>2703</v>
      </c>
      <c r="J960" s="7" t="s">
        <v>313</v>
      </c>
      <c r="K960" t="s">
        <v>2638</v>
      </c>
      <c r="L960" t="s">
        <v>87</v>
      </c>
      <c r="M960" t="s">
        <v>2704</v>
      </c>
      <c r="N960" t="s">
        <v>2640</v>
      </c>
      <c r="O960" t="s">
        <v>2653</v>
      </c>
      <c r="P960" t="s">
        <v>2642</v>
      </c>
      <c r="Q960" t="s">
        <v>2640</v>
      </c>
      <c r="R960" t="s">
        <v>5545</v>
      </c>
      <c r="S960" t="s">
        <v>2655</v>
      </c>
      <c r="T960" t="s">
        <v>2818</v>
      </c>
      <c r="U960" t="s">
        <v>2657</v>
      </c>
      <c r="V960" s="7" t="s">
        <v>308</v>
      </c>
      <c r="W960" s="8">
        <v>12000</v>
      </c>
      <c r="X960" t="s">
        <v>5546</v>
      </c>
      <c r="Y960" t="s">
        <v>5547</v>
      </c>
      <c r="Z960" s="8">
        <v>55330.5</v>
      </c>
      <c r="AA960" s="9">
        <v>12.21</v>
      </c>
      <c r="AB960" s="8">
        <v>87855.8</v>
      </c>
      <c r="AD960" s="10">
        <v>4659475</v>
      </c>
      <c r="AE960" s="11">
        <v>45641</v>
      </c>
      <c r="AF960" s="8">
        <v>48725.5</v>
      </c>
      <c r="AG960" s="8">
        <v>5395</v>
      </c>
      <c r="AH960" s="12">
        <v>0.44958333333333333</v>
      </c>
      <c r="AI960" s="8">
        <v>441.85094185094181</v>
      </c>
      <c r="AJ960" s="11">
        <v>46666.850941863428</v>
      </c>
      <c r="AK960" s="11">
        <v>48340</v>
      </c>
      <c r="AL960" s="10">
        <v>-1674</v>
      </c>
      <c r="AM960">
        <v>81154.649999999994</v>
      </c>
      <c r="AN960">
        <v>2.7024291666666662</v>
      </c>
      <c r="AO960" s="40" t="str">
        <f>E960&amp;F960&amp;U960</f>
        <v>R9HDRIV-TMSN</v>
      </c>
      <c r="AP960" s="40" t="str">
        <f>_xlfn.XLOOKUP(AO960,CrossRef!N:N,CrossRef!A:A,"NOT FOUND",0)</f>
        <v>R9H303000</v>
      </c>
      <c r="AQ960" s="40" t="str">
        <f>IFERROR(_xlfn.XLOOKUP(AO960,CrossRef!$N:$N,CrossRef!$E:$E,"Not Found"),"-")</f>
        <v>16M</v>
      </c>
      <c r="AR960" s="40" t="str">
        <f>IFERROR(_xlfn.XLOOKUP(AO960,CrossRef!$N:$N,CrossRef!$G:$G,"Not Found"),"-")</f>
        <v>3030 - TRANSMISSION</v>
      </c>
      <c r="AS960" s="40" t="str">
        <f>IFERROR(_xlfn.XLOOKUP(AO960,CrossRef!$N:$N,CrossRef!$H:$H,"Not Found"),"-")</f>
        <v>00 - (NONE)</v>
      </c>
    </row>
    <row r="961" spans="1:45" hidden="1" x14ac:dyDescent="0.3">
      <c r="A961" s="38" t="str">
        <f>E961&amp;F961&amp;U961</f>
        <v>340HYSY-VAHY-CTB3LHR</v>
      </c>
      <c r="B961" s="38" t="str">
        <f>I961&amp;D961&amp;C961</f>
        <v>QEX011</v>
      </c>
      <c r="C961" s="38" t="str">
        <f>_xlfn.XLOOKUP(A961,CrossRef!N:N,CrossRef!D:D,"",0)</f>
        <v/>
      </c>
      <c r="D961" s="38" t="str">
        <f>_xlfn.XLOOKUP(A961,CrossRef!N:N,CrossRef!C:C,"",0)</f>
        <v/>
      </c>
      <c r="E961" s="38" t="str">
        <f>LEFT(M961,3)</f>
        <v>340</v>
      </c>
      <c r="F961" s="38" t="str">
        <f>_xlfn.TEXTAFTER(J961,"-")</f>
        <v>HYSY-VAHY-CTB3</v>
      </c>
      <c r="G961" t="s">
        <v>2635</v>
      </c>
      <c r="H961" t="s">
        <v>2636</v>
      </c>
      <c r="I961" t="s">
        <v>2838</v>
      </c>
      <c r="J961" s="7" t="s">
        <v>1634</v>
      </c>
      <c r="K961" t="s">
        <v>2638</v>
      </c>
      <c r="L961" t="s">
        <v>2755</v>
      </c>
      <c r="M961" t="s">
        <v>2839</v>
      </c>
      <c r="N961" t="s">
        <v>2640</v>
      </c>
      <c r="O961" t="s">
        <v>2641</v>
      </c>
      <c r="P961" t="s">
        <v>2642</v>
      </c>
      <c r="Q961" t="s">
        <v>2640</v>
      </c>
      <c r="R961" t="s">
        <v>5548</v>
      </c>
      <c r="S961" t="s">
        <v>2655</v>
      </c>
      <c r="T961" t="s">
        <v>2731</v>
      </c>
      <c r="U961" t="s">
        <v>491</v>
      </c>
      <c r="V961" s="7" t="s">
        <v>830</v>
      </c>
      <c r="W961" s="8">
        <v>29700</v>
      </c>
      <c r="X961" t="s">
        <v>5549</v>
      </c>
      <c r="Y961" t="s">
        <v>5550</v>
      </c>
      <c r="Z961" s="8">
        <v>69943.199999999997</v>
      </c>
      <c r="AA961" s="9">
        <v>13.19</v>
      </c>
      <c r="AB961" s="8">
        <v>81506</v>
      </c>
      <c r="AD961" s="10">
        <v>4399194</v>
      </c>
      <c r="AE961" s="11">
        <v>44458</v>
      </c>
      <c r="AF961" s="8">
        <v>45666</v>
      </c>
      <c r="AG961" s="8">
        <v>5422.8000000000029</v>
      </c>
      <c r="AH961" s="12">
        <v>0.18258585858585868</v>
      </c>
      <c r="AI961" s="8">
        <v>411.12964366944681</v>
      </c>
      <c r="AJ961" s="11">
        <v>46636.129643668981</v>
      </c>
      <c r="AK961" s="11">
        <v>48840</v>
      </c>
      <c r="AL961" s="10">
        <v>-2204</v>
      </c>
      <c r="AM961">
        <v>104435.04999999999</v>
      </c>
      <c r="AO961" s="40" t="str">
        <f>E961&amp;F961&amp;U961</f>
        <v>340HYSY-VAHY-CTB3LHR</v>
      </c>
      <c r="AP961" s="40" t="str">
        <f>_xlfn.XLOOKUP(AO961,CrossRef!N:N,CrossRef!A:A,"NOT FOUND",0)</f>
        <v>NOT FOUND</v>
      </c>
      <c r="AQ961" s="40" t="str">
        <f>IFERROR(_xlfn.XLOOKUP(AO961,CrossRef!$N:$N,CrossRef!$E:$E,"Not Found"),"-")</f>
        <v>Not Found</v>
      </c>
      <c r="AR961" s="40" t="str">
        <f>IFERROR(_xlfn.XLOOKUP(AO961,CrossRef!$N:$N,CrossRef!$G:$G,"Not Found"),"-")</f>
        <v>Not Found</v>
      </c>
      <c r="AS961" s="40" t="str">
        <f>IFERROR(_xlfn.XLOOKUP(AO961,CrossRef!$N:$N,CrossRef!$H:$H,"Not Found"),"-")</f>
        <v>Not Found</v>
      </c>
    </row>
    <row r="962" spans="1:45" hidden="1" x14ac:dyDescent="0.3">
      <c r="A962" s="38" t="str">
        <f>E962&amp;F962&amp;U962</f>
        <v>340HYSY-VAHY-CTB4RHR</v>
      </c>
      <c r="B962" s="38" t="str">
        <f>I962&amp;D962&amp;C962</f>
        <v>QEX011</v>
      </c>
      <c r="C962" s="38" t="str">
        <f>_xlfn.XLOOKUP(A962,CrossRef!N:N,CrossRef!D:D,"",0)</f>
        <v/>
      </c>
      <c r="D962" s="38" t="str">
        <f>_xlfn.XLOOKUP(A962,CrossRef!N:N,CrossRef!C:C,"",0)</f>
        <v/>
      </c>
      <c r="E962" s="38" t="str">
        <f>LEFT(M962,3)</f>
        <v>340</v>
      </c>
      <c r="F962" s="38" t="str">
        <f>_xlfn.TEXTAFTER(J962,"-")</f>
        <v>HYSY-VAHY-CTB4</v>
      </c>
      <c r="G962" t="s">
        <v>2635</v>
      </c>
      <c r="H962" t="s">
        <v>2636</v>
      </c>
      <c r="I962" t="s">
        <v>2838</v>
      </c>
      <c r="J962" s="7" t="s">
        <v>1635</v>
      </c>
      <c r="K962" t="s">
        <v>2638</v>
      </c>
      <c r="L962" t="s">
        <v>2755</v>
      </c>
      <c r="M962" t="s">
        <v>2839</v>
      </c>
      <c r="N962" t="s">
        <v>2640</v>
      </c>
      <c r="O962" t="s">
        <v>2641</v>
      </c>
      <c r="P962" t="s">
        <v>2642</v>
      </c>
      <c r="Q962" t="s">
        <v>2640</v>
      </c>
      <c r="R962" t="s">
        <v>5551</v>
      </c>
      <c r="S962" t="s">
        <v>2655</v>
      </c>
      <c r="T962" t="s">
        <v>2731</v>
      </c>
      <c r="U962" t="s">
        <v>494</v>
      </c>
      <c r="V962" s="7" t="s">
        <v>832</v>
      </c>
      <c r="W962" s="8">
        <v>29700</v>
      </c>
      <c r="X962" t="s">
        <v>5552</v>
      </c>
      <c r="Y962" t="s">
        <v>5553</v>
      </c>
      <c r="Z962" s="8">
        <v>69943.199999999997</v>
      </c>
      <c r="AA962" s="9">
        <v>13.19</v>
      </c>
      <c r="AB962" s="8">
        <v>81506</v>
      </c>
      <c r="AD962" s="10">
        <v>4399149</v>
      </c>
      <c r="AE962" s="11">
        <v>44458</v>
      </c>
      <c r="AF962" s="8">
        <v>45666</v>
      </c>
      <c r="AG962" s="8">
        <v>5422.8000000000029</v>
      </c>
      <c r="AH962" s="12">
        <v>0.18258585858585868</v>
      </c>
      <c r="AI962" s="8">
        <v>411.12964366944681</v>
      </c>
      <c r="AJ962" s="11">
        <v>46636.129643668981</v>
      </c>
      <c r="AK962" s="11">
        <v>48840</v>
      </c>
      <c r="AL962" s="10">
        <v>-2204</v>
      </c>
      <c r="AM962">
        <v>104435.04999999999</v>
      </c>
      <c r="AO962" s="40" t="str">
        <f>E962&amp;F962&amp;U962</f>
        <v>340HYSY-VAHY-CTB4RHR</v>
      </c>
      <c r="AP962" s="40" t="str">
        <f>_xlfn.XLOOKUP(AO962,CrossRef!N:N,CrossRef!A:A,"NOT FOUND",0)</f>
        <v>NOT FOUND</v>
      </c>
      <c r="AQ962" s="40" t="str">
        <f>IFERROR(_xlfn.XLOOKUP(AO962,CrossRef!$N:$N,CrossRef!$E:$E,"Not Found"),"-")</f>
        <v>Not Found</v>
      </c>
      <c r="AR962" s="40" t="str">
        <f>IFERROR(_xlfn.XLOOKUP(AO962,CrossRef!$N:$N,CrossRef!$G:$G,"Not Found"),"-")</f>
        <v>Not Found</v>
      </c>
      <c r="AS962" s="40" t="str">
        <f>IFERROR(_xlfn.XLOOKUP(AO962,CrossRef!$N:$N,CrossRef!$H:$H,"Not Found"),"-")</f>
        <v>Not Found</v>
      </c>
    </row>
    <row r="963" spans="1:45" hidden="1" x14ac:dyDescent="0.3">
      <c r="A963" s="38" t="str">
        <f>E963&amp;F963&amp;U963</f>
        <v>340PUD2RH</v>
      </c>
      <c r="B963" s="38" t="str">
        <f>I963&amp;D963&amp;C963</f>
        <v>QEX0103108RI</v>
      </c>
      <c r="C963" s="38" t="str">
        <f>_xlfn.XLOOKUP(A963,CrossRef!N:N,CrossRef!D:D,"",0)</f>
        <v>RI</v>
      </c>
      <c r="D963" s="38" t="str">
        <f>_xlfn.XLOOKUP(A963,CrossRef!N:N,CrossRef!C:C,"",0)</f>
        <v>3108</v>
      </c>
      <c r="E963" s="38" t="str">
        <f>LEFT(M963,3)</f>
        <v>340</v>
      </c>
      <c r="F963" s="38" t="str">
        <f>_xlfn.TEXTAFTER(J963,"-")</f>
        <v>PUD2</v>
      </c>
      <c r="G963" t="s">
        <v>2635</v>
      </c>
      <c r="H963" t="s">
        <v>2636</v>
      </c>
      <c r="I963" t="s">
        <v>2754</v>
      </c>
      <c r="J963" s="7" t="s">
        <v>837</v>
      </c>
      <c r="K963" t="s">
        <v>2638</v>
      </c>
      <c r="L963" t="s">
        <v>2755</v>
      </c>
      <c r="M963" t="s">
        <v>2756</v>
      </c>
      <c r="N963" t="s">
        <v>2652</v>
      </c>
      <c r="O963" t="s">
        <v>2641</v>
      </c>
      <c r="P963" t="s">
        <v>2642</v>
      </c>
      <c r="Q963" t="s">
        <v>2662</v>
      </c>
      <c r="R963" t="s">
        <v>5554</v>
      </c>
      <c r="S963" t="s">
        <v>2655</v>
      </c>
      <c r="T963" t="s">
        <v>3605</v>
      </c>
      <c r="U963" t="s">
        <v>63</v>
      </c>
      <c r="V963" s="7" t="s">
        <v>838</v>
      </c>
      <c r="W963" s="8">
        <v>16500</v>
      </c>
      <c r="X963" t="s">
        <v>5555</v>
      </c>
      <c r="Y963" t="s">
        <v>5556</v>
      </c>
      <c r="Z963" s="8">
        <v>67445</v>
      </c>
      <c r="AA963" s="9">
        <v>9.0399999999999991</v>
      </c>
      <c r="AB963" s="8">
        <v>145537.04</v>
      </c>
      <c r="AD963" s="10">
        <v>4317337</v>
      </c>
      <c r="AE963" s="11">
        <v>45170</v>
      </c>
      <c r="AF963" s="8">
        <v>56379</v>
      </c>
      <c r="AG963" s="8">
        <v>5434</v>
      </c>
      <c r="AH963" s="12">
        <v>0.32933333333333331</v>
      </c>
      <c r="AI963" s="8">
        <v>601.10619469026551</v>
      </c>
      <c r="AJ963" s="11">
        <v>46826.106194675929</v>
      </c>
      <c r="AK963" s="11">
        <v>48139</v>
      </c>
      <c r="AL963" s="10">
        <v>-1313</v>
      </c>
      <c r="AM963">
        <v>84747.56</v>
      </c>
      <c r="AO963" s="40" t="str">
        <f>E963&amp;F963&amp;U963</f>
        <v>340PUD2RH</v>
      </c>
      <c r="AP963" s="40" t="str">
        <f>_xlfn.XLOOKUP(AO963,CrossRef!N:N,CrossRef!A:A,"NOT FOUND",0)</f>
        <v>3403108RI</v>
      </c>
      <c r="AQ963" s="40">
        <f>IFERROR(_xlfn.XLOOKUP(AO963,CrossRef!$N:$N,CrossRef!$E:$E,"Not Found"),"-")</f>
        <v>6060</v>
      </c>
      <c r="AR963" s="40" t="str">
        <f>IFERROR(_xlfn.XLOOKUP(AO963,CrossRef!$N:$N,CrossRef!$G:$G,"Not Found"),"-")</f>
        <v>3108 - PUMP DRIVE GRP</v>
      </c>
      <c r="AS963" s="40" t="str">
        <f>IFERROR(_xlfn.XLOOKUP(AO963,CrossRef!$N:$N,CrossRef!$H:$H,"Not Found"),"-")</f>
        <v>RI - RIGHT</v>
      </c>
    </row>
    <row r="964" spans="1:45" hidden="1" x14ac:dyDescent="0.3">
      <c r="A964" s="38" t="str">
        <f>E964&amp;F964&amp;U964</f>
        <v>340SURE-TMSG-SGB3LHR</v>
      </c>
      <c r="B964" s="38" t="str">
        <f>I964&amp;D964&amp;C964</f>
        <v>QEX0105459LR</v>
      </c>
      <c r="C964" s="38" t="str">
        <f>_xlfn.XLOOKUP(A964,CrossRef!N:N,CrossRef!D:D,"",0)</f>
        <v>LR</v>
      </c>
      <c r="D964" s="38" t="str">
        <f>_xlfn.XLOOKUP(A964,CrossRef!N:N,CrossRef!C:C,"",0)</f>
        <v>5459</v>
      </c>
      <c r="E964" s="38" t="str">
        <f>LEFT(M964,3)</f>
        <v>340</v>
      </c>
      <c r="F964" s="38" t="str">
        <f>_xlfn.TEXTAFTER(J964,"-")</f>
        <v>SURE-TMSG-SGB3</v>
      </c>
      <c r="G964" t="s">
        <v>2635</v>
      </c>
      <c r="H964" t="s">
        <v>2636</v>
      </c>
      <c r="I964" t="s">
        <v>2754</v>
      </c>
      <c r="J964" s="7" t="s">
        <v>766</v>
      </c>
      <c r="K964" t="s">
        <v>2638</v>
      </c>
      <c r="L964" t="s">
        <v>2755</v>
      </c>
      <c r="M964" t="s">
        <v>2756</v>
      </c>
      <c r="N964" t="s">
        <v>2652</v>
      </c>
      <c r="O964" t="s">
        <v>2641</v>
      </c>
      <c r="P964" t="s">
        <v>2642</v>
      </c>
      <c r="Q964" t="s">
        <v>2662</v>
      </c>
      <c r="R964" t="s">
        <v>5557</v>
      </c>
      <c r="S964" t="s">
        <v>2655</v>
      </c>
      <c r="T964" t="s">
        <v>2949</v>
      </c>
      <c r="U964" t="s">
        <v>491</v>
      </c>
      <c r="V964" s="7" t="s">
        <v>767</v>
      </c>
      <c r="W964" s="8">
        <v>16500</v>
      </c>
      <c r="X964" t="s">
        <v>5558</v>
      </c>
      <c r="Y964" t="s">
        <v>5559</v>
      </c>
      <c r="Z964" s="8">
        <v>67445</v>
      </c>
      <c r="AA964" s="9">
        <v>9.0399999999999991</v>
      </c>
      <c r="AB964" s="8">
        <v>137926.15</v>
      </c>
      <c r="AD964" s="10">
        <v>4273023</v>
      </c>
      <c r="AE964" s="11">
        <v>45170</v>
      </c>
      <c r="AF964" s="8">
        <v>56379</v>
      </c>
      <c r="AG964" s="8">
        <v>5434</v>
      </c>
      <c r="AH964" s="12">
        <v>0.32933333333333331</v>
      </c>
      <c r="AI964" s="8">
        <v>601.10619469026551</v>
      </c>
      <c r="AJ964" s="11">
        <v>46826.106194675929</v>
      </c>
      <c r="AK964" s="11">
        <v>48139</v>
      </c>
      <c r="AL964" s="10">
        <v>-1313</v>
      </c>
      <c r="AM964">
        <v>84747.56</v>
      </c>
      <c r="AO964" s="40" t="str">
        <f>E964&amp;F964&amp;U964</f>
        <v>340SURE-TMSG-SGB3LHR</v>
      </c>
      <c r="AP964" s="40" t="str">
        <f>_xlfn.XLOOKUP(AO964,CrossRef!N:N,CrossRef!A:A,"NOT FOUND",0)</f>
        <v>3405459LR</v>
      </c>
      <c r="AQ964" s="40">
        <f>IFERROR(_xlfn.XLOOKUP(AO964,CrossRef!$N:$N,CrossRef!$E:$E,"Not Found"),"-")</f>
        <v>6060</v>
      </c>
      <c r="AR964" s="40" t="str">
        <f>IFERROR(_xlfn.XLOOKUP(AO964,CrossRef!$N:$N,CrossRef!$G:$G,"Not Found"),"-")</f>
        <v>5459 - SWING DRIVE</v>
      </c>
      <c r="AS964" s="40" t="str">
        <f>IFERROR(_xlfn.XLOOKUP(AO964,CrossRef!$N:$N,CrossRef!$H:$H,"Not Found"),"-")</f>
        <v>LR - LEFT REAR</v>
      </c>
    </row>
    <row r="965" spans="1:45" hidden="1" x14ac:dyDescent="0.3">
      <c r="A965" s="38" t="str">
        <f>E965&amp;F965&amp;U965</f>
        <v>HCMHYSYRH</v>
      </c>
      <c r="B965" s="38" t="str">
        <f>I965&amp;D965&amp;C965</f>
        <v>EX70965456RI</v>
      </c>
      <c r="C965" s="38" t="str">
        <f>_xlfn.XLOOKUP(A965,CrossRef!N:N,CrossRef!D:D,"",0)</f>
        <v>RI</v>
      </c>
      <c r="D965" s="38" t="str">
        <f>_xlfn.XLOOKUP(A965,CrossRef!N:N,CrossRef!C:C,"",0)</f>
        <v>5456</v>
      </c>
      <c r="E965" s="38" t="str">
        <f>LEFT(M965,3)</f>
        <v>HCM</v>
      </c>
      <c r="F965" s="38" t="str">
        <f>_xlfn.TEXTAFTER(J965,"-")</f>
        <v>HYSY</v>
      </c>
      <c r="G965" t="s">
        <v>2635</v>
      </c>
      <c r="H965" t="s">
        <v>2636</v>
      </c>
      <c r="I965" t="s">
        <v>2772</v>
      </c>
      <c r="J965" s="7" t="s">
        <v>1636</v>
      </c>
      <c r="K965" t="s">
        <v>2668</v>
      </c>
      <c r="L965" t="s">
        <v>227</v>
      </c>
      <c r="M965" t="s">
        <v>2773</v>
      </c>
      <c r="N965" t="s">
        <v>2640</v>
      </c>
      <c r="O965" t="s">
        <v>2653</v>
      </c>
      <c r="P965" t="s">
        <v>2642</v>
      </c>
      <c r="Q965" t="s">
        <v>2662</v>
      </c>
      <c r="R965" t="s">
        <v>5560</v>
      </c>
      <c r="S965" t="s">
        <v>2644</v>
      </c>
      <c r="T965" t="s">
        <v>2945</v>
      </c>
      <c r="U965" t="s">
        <v>63</v>
      </c>
      <c r="V965" s="7" t="s">
        <v>704</v>
      </c>
      <c r="W965" s="8">
        <v>10000</v>
      </c>
      <c r="X965" t="s">
        <v>5561</v>
      </c>
      <c r="Y965" t="s">
        <v>4346</v>
      </c>
      <c r="Z965" s="8">
        <v>49793</v>
      </c>
      <c r="AA965" s="9">
        <v>6.54</v>
      </c>
      <c r="AB965" s="8">
        <v>62776.94</v>
      </c>
      <c r="AD965" s="10">
        <v>4474986</v>
      </c>
      <c r="AE965" s="11">
        <v>45305</v>
      </c>
      <c r="AF965" s="8">
        <v>45235</v>
      </c>
      <c r="AG965" s="8">
        <v>5442</v>
      </c>
      <c r="AH965" s="12">
        <v>0.54420000000000002</v>
      </c>
      <c r="AI965" s="8">
        <v>832.11009174311926</v>
      </c>
      <c r="AJ965" s="11">
        <v>47057.110091747687</v>
      </c>
      <c r="AK965" s="11">
        <v>46833</v>
      </c>
      <c r="AL965" s="10">
        <v>224</v>
      </c>
      <c r="AM965">
        <v>53769.32</v>
      </c>
      <c r="AN965">
        <v>0.85343199999999997</v>
      </c>
      <c r="AO965" s="40" t="str">
        <f>E965&amp;F965&amp;U965</f>
        <v>HCMHYSYRH</v>
      </c>
      <c r="AP965" s="40" t="str">
        <f>_xlfn.XLOOKUP(AO965,CrossRef!N:N,CrossRef!A:A,"NOT FOUND",0)</f>
        <v>HCM5456RI</v>
      </c>
      <c r="AQ965" s="40" t="str">
        <f>IFERROR(_xlfn.XLOOKUP(AO965,CrossRef!$N:$N,CrossRef!$E:$E,"Not Found"),"-")</f>
        <v>EX2500</v>
      </c>
      <c r="AR965" s="40" t="str">
        <f>IFERROR(_xlfn.XLOOKUP(AO965,CrossRef!$N:$N,CrossRef!$G:$G,"Not Found"),"-")</f>
        <v>5456 - BOOM CYLINDER</v>
      </c>
      <c r="AS965" s="40" t="str">
        <f>IFERROR(_xlfn.XLOOKUP(AO965,CrossRef!$N:$N,CrossRef!$H:$H,"Not Found"),"-")</f>
        <v>RI - RIGHT</v>
      </c>
    </row>
    <row r="966" spans="1:45" hidden="1" x14ac:dyDescent="0.3">
      <c r="A966" s="38" t="str">
        <f>E966&amp;F966&amp;U966</f>
        <v>HCMHYSY-CYHY-CYBRRH</v>
      </c>
      <c r="B966" s="38" t="str">
        <f>I966&amp;D966&amp;C966</f>
        <v>EX7096</v>
      </c>
      <c r="C966" s="38" t="str">
        <f>_xlfn.XLOOKUP(A966,CrossRef!N:N,CrossRef!D:D,"",0)</f>
        <v/>
      </c>
      <c r="D966" s="38" t="str">
        <f>_xlfn.XLOOKUP(A966,CrossRef!N:N,CrossRef!C:C,"",0)</f>
        <v/>
      </c>
      <c r="E966" s="38" t="str">
        <f>LEFT(M966,3)</f>
        <v>HCM</v>
      </c>
      <c r="F966" s="38" t="str">
        <f>_xlfn.TEXTAFTER(J966,"-")</f>
        <v>HYSY-CYHY-CYBR</v>
      </c>
      <c r="G966" t="s">
        <v>2635</v>
      </c>
      <c r="H966" t="s">
        <v>2636</v>
      </c>
      <c r="I966" t="s">
        <v>2772</v>
      </c>
      <c r="J966" s="7" t="s">
        <v>1637</v>
      </c>
      <c r="K966" t="s">
        <v>2668</v>
      </c>
      <c r="L966" t="s">
        <v>227</v>
      </c>
      <c r="M966" t="s">
        <v>2773</v>
      </c>
      <c r="N966" t="s">
        <v>2640</v>
      </c>
      <c r="O966" t="s">
        <v>2653</v>
      </c>
      <c r="P966" t="s">
        <v>2642</v>
      </c>
      <c r="Q966" t="s">
        <v>2662</v>
      </c>
      <c r="R966" t="s">
        <v>5562</v>
      </c>
      <c r="S966" t="s">
        <v>2644</v>
      </c>
      <c r="T966" t="s">
        <v>2939</v>
      </c>
      <c r="U966" t="s">
        <v>63</v>
      </c>
      <c r="V966" s="7" t="s">
        <v>698</v>
      </c>
      <c r="W966" s="8">
        <v>10000</v>
      </c>
      <c r="X966" t="s">
        <v>5563</v>
      </c>
      <c r="Y966" t="s">
        <v>5564</v>
      </c>
      <c r="Z966" s="8">
        <v>49793</v>
      </c>
      <c r="AA966" s="9">
        <v>6.54</v>
      </c>
      <c r="AB966" s="8">
        <v>90953.04</v>
      </c>
      <c r="AD966" s="10">
        <v>5025468</v>
      </c>
      <c r="AE966" s="11">
        <v>45305</v>
      </c>
      <c r="AF966" s="8">
        <v>45235</v>
      </c>
      <c r="AG966" s="8">
        <v>5442</v>
      </c>
      <c r="AH966" s="12">
        <v>0.54420000000000002</v>
      </c>
      <c r="AI966" s="8">
        <v>832.11009174311926</v>
      </c>
      <c r="AJ966" s="11">
        <v>47057.110091747687</v>
      </c>
      <c r="AK966" s="11">
        <v>47009</v>
      </c>
      <c r="AL966" s="10">
        <v>48</v>
      </c>
      <c r="AM966">
        <v>54920.36</v>
      </c>
      <c r="AN966">
        <v>0.96853600000000006</v>
      </c>
      <c r="AO966" s="40" t="str">
        <f>E966&amp;F966&amp;U966</f>
        <v>HCMHYSY-CYHY-CYBRRH</v>
      </c>
      <c r="AP966" s="40" t="str">
        <f>_xlfn.XLOOKUP(AO966,CrossRef!N:N,CrossRef!A:A,"NOT FOUND",0)</f>
        <v>NOT FOUND</v>
      </c>
      <c r="AQ966" s="40" t="str">
        <f>IFERROR(_xlfn.XLOOKUP(AO966,CrossRef!$N:$N,CrossRef!$E:$E,"Not Found"),"-")</f>
        <v>Not Found</v>
      </c>
      <c r="AR966" s="40" t="str">
        <f>IFERROR(_xlfn.XLOOKUP(AO966,CrossRef!$N:$N,CrossRef!$G:$G,"Not Found"),"-")</f>
        <v>Not Found</v>
      </c>
      <c r="AS966" s="40" t="str">
        <f>IFERROR(_xlfn.XLOOKUP(AO966,CrossRef!$N:$N,CrossRef!$H:$H,"Not Found"),"-")</f>
        <v>Not Found</v>
      </c>
    </row>
    <row r="967" spans="1:45" hidden="1" x14ac:dyDescent="0.3">
      <c r="A967" s="38" t="str">
        <f>E967&amp;F967&amp;U967</f>
        <v>APXENGI-COSY</v>
      </c>
      <c r="B967" s="38" t="str">
        <f>I967&amp;D967&amp;C967</f>
        <v>TD6049135300</v>
      </c>
      <c r="C967" s="38" t="str">
        <f>_xlfn.XLOOKUP(A967,CrossRef!N:N,CrossRef!D:D,"",0)</f>
        <v>00</v>
      </c>
      <c r="D967" s="38" t="str">
        <f>_xlfn.XLOOKUP(A967,CrossRef!N:N,CrossRef!C:C,"",0)</f>
        <v>1353</v>
      </c>
      <c r="E967" s="38" t="str">
        <f>LEFT(M967,3)</f>
        <v>APX</v>
      </c>
      <c r="F967" s="38" t="str">
        <f>_xlfn.TEXTAFTER(J967,"-")</f>
        <v>ENGI-COSY</v>
      </c>
      <c r="G967" t="s">
        <v>2648</v>
      </c>
      <c r="H967" t="s">
        <v>2649</v>
      </c>
      <c r="I967" t="s">
        <v>3974</v>
      </c>
      <c r="J967" s="7" t="s">
        <v>288</v>
      </c>
      <c r="K967" t="s">
        <v>2638</v>
      </c>
      <c r="L967" t="s">
        <v>177</v>
      </c>
      <c r="M967" t="s">
        <v>3975</v>
      </c>
      <c r="N967" t="s">
        <v>2640</v>
      </c>
      <c r="O967" t="s">
        <v>2653</v>
      </c>
      <c r="P967" t="s">
        <v>2642</v>
      </c>
      <c r="Q967" t="s">
        <v>2640</v>
      </c>
      <c r="R967" t="s">
        <v>5565</v>
      </c>
      <c r="S967" t="s">
        <v>2655</v>
      </c>
      <c r="T967" t="s">
        <v>3253</v>
      </c>
      <c r="U967" t="s">
        <v>2657</v>
      </c>
      <c r="V967" s="7" t="s">
        <v>264</v>
      </c>
      <c r="W967" s="8">
        <v>20000</v>
      </c>
      <c r="X967" t="s">
        <v>4726</v>
      </c>
      <c r="Y967" t="s">
        <v>3589</v>
      </c>
      <c r="Z967" s="8">
        <v>79325.52</v>
      </c>
      <c r="AA967" s="9">
        <v>13.45</v>
      </c>
      <c r="AB967" s="8">
        <v>26993.9</v>
      </c>
      <c r="AD967" s="10">
        <v>4260598</v>
      </c>
      <c r="AE967" s="11">
        <v>44812</v>
      </c>
      <c r="AF967" s="8">
        <v>64780.38</v>
      </c>
      <c r="AG967" s="8">
        <v>5454.8600000000006</v>
      </c>
      <c r="AH967" s="12">
        <v>0.27274300000000001</v>
      </c>
      <c r="AI967" s="8">
        <v>405.56579925650561</v>
      </c>
      <c r="AJ967" s="11">
        <v>46630.565799270837</v>
      </c>
      <c r="AK967" s="11">
        <v>47826</v>
      </c>
      <c r="AL967" s="10">
        <v>-1196</v>
      </c>
      <c r="AM967">
        <v>100858.97</v>
      </c>
      <c r="AN967">
        <v>1.8039295000000002</v>
      </c>
      <c r="AO967" s="40" t="str">
        <f>E967&amp;F967&amp;U967</f>
        <v>APXENGI-COSY</v>
      </c>
      <c r="AP967" s="40" t="str">
        <f>_xlfn.XLOOKUP(AO967,CrossRef!N:N,CrossRef!A:A,"NOT FOUND",0)</f>
        <v>APX135300</v>
      </c>
      <c r="AQ967" s="40" t="str">
        <f>IFERROR(_xlfn.XLOOKUP(AO967,CrossRef!$N:$N,CrossRef!$E:$E,"Not Found"),"-")</f>
        <v>785C</v>
      </c>
      <c r="AR967" s="40" t="str">
        <f>IFERROR(_xlfn.XLOOKUP(AO967,CrossRef!$N:$N,CrossRef!$G:$G,"Not Found"),"-")</f>
        <v>1353 - RADIATOR</v>
      </c>
      <c r="AS967" s="40" t="str">
        <f>IFERROR(_xlfn.XLOOKUP(AO967,CrossRef!$N:$N,CrossRef!$H:$H,"Not Found"),"-")</f>
        <v>00 - (NONE)</v>
      </c>
    </row>
    <row r="968" spans="1:45" hidden="1" x14ac:dyDescent="0.3">
      <c r="A968" s="38" t="str">
        <f>E968&amp;F968&amp;U968</f>
        <v>HCMHYSY-PUHYPOS.3-4</v>
      </c>
      <c r="B968" s="38" t="str">
        <f>I968&amp;D968&amp;C968</f>
        <v>EX7096</v>
      </c>
      <c r="C968" s="38" t="str">
        <f>_xlfn.XLOOKUP(A968,CrossRef!N:N,CrossRef!D:D,"",0)</f>
        <v/>
      </c>
      <c r="D968" s="38" t="str">
        <f>_xlfn.XLOOKUP(A968,CrossRef!N:N,CrossRef!C:C,"",0)</f>
        <v/>
      </c>
      <c r="E968" s="38" t="str">
        <f>LEFT(M968,3)</f>
        <v>HCM</v>
      </c>
      <c r="F968" s="38" t="str">
        <f>_xlfn.TEXTAFTER(J968,"-")</f>
        <v>HYSY-PUHY</v>
      </c>
      <c r="G968" t="s">
        <v>2635</v>
      </c>
      <c r="H968" t="s">
        <v>2636</v>
      </c>
      <c r="I968" t="s">
        <v>2772</v>
      </c>
      <c r="J968" s="7" t="s">
        <v>1638</v>
      </c>
      <c r="K968" t="s">
        <v>2668</v>
      </c>
      <c r="L968" t="s">
        <v>227</v>
      </c>
      <c r="M968" t="s">
        <v>2773</v>
      </c>
      <c r="N968" t="s">
        <v>2640</v>
      </c>
      <c r="O968" t="s">
        <v>2653</v>
      </c>
      <c r="P968" t="s">
        <v>2642</v>
      </c>
      <c r="Q968" t="s">
        <v>2662</v>
      </c>
      <c r="R968" t="s">
        <v>5566</v>
      </c>
      <c r="S968" t="s">
        <v>2655</v>
      </c>
      <c r="T968" t="s">
        <v>3745</v>
      </c>
      <c r="U968" t="s">
        <v>665</v>
      </c>
      <c r="V968" s="7" t="s">
        <v>1408</v>
      </c>
      <c r="W968" s="8">
        <v>14000</v>
      </c>
      <c r="X968" t="s">
        <v>5567</v>
      </c>
      <c r="Y968" t="s">
        <v>5568</v>
      </c>
      <c r="Z968" s="8">
        <v>49793</v>
      </c>
      <c r="AA968" s="9">
        <v>6.54</v>
      </c>
      <c r="AB968" s="8">
        <v>52328.41</v>
      </c>
      <c r="AD968" s="10">
        <v>4213886</v>
      </c>
      <c r="AE968" s="11">
        <v>44980</v>
      </c>
      <c r="AF968" s="8">
        <v>41250</v>
      </c>
      <c r="AG968" s="8">
        <v>5457</v>
      </c>
      <c r="AH968" s="12">
        <v>0.38978571428571429</v>
      </c>
      <c r="AI968" s="8">
        <v>834.40366972477068</v>
      </c>
      <c r="AJ968" s="11">
        <v>47059.403669710649</v>
      </c>
      <c r="AK968" s="11">
        <v>47086</v>
      </c>
      <c r="AL968" s="10">
        <v>-27</v>
      </c>
      <c r="AM968">
        <v>55423.94</v>
      </c>
      <c r="AN968">
        <v>1.0124242857142858</v>
      </c>
      <c r="AO968" s="40" t="str">
        <f>E968&amp;F968&amp;U968</f>
        <v>HCMHYSY-PUHYPOS.3-4</v>
      </c>
      <c r="AP968" s="40" t="str">
        <f>_xlfn.XLOOKUP(AO968,CrossRef!N:N,CrossRef!A:A,"NOT FOUND",0)</f>
        <v>NOT FOUND</v>
      </c>
      <c r="AQ968" s="40" t="str">
        <f>IFERROR(_xlfn.XLOOKUP(AO968,CrossRef!$N:$N,CrossRef!$E:$E,"Not Found"),"-")</f>
        <v>Not Found</v>
      </c>
      <c r="AR968" s="40" t="str">
        <f>IFERROR(_xlfn.XLOOKUP(AO968,CrossRef!$N:$N,CrossRef!$G:$G,"Not Found"),"-")</f>
        <v>Not Found</v>
      </c>
      <c r="AS968" s="40" t="str">
        <f>IFERROR(_xlfn.XLOOKUP(AO968,CrossRef!$N:$N,CrossRef!$H:$H,"Not Found"),"-")</f>
        <v>Not Found</v>
      </c>
    </row>
    <row r="969" spans="1:45" hidden="1" x14ac:dyDescent="0.3">
      <c r="A969" s="38" t="str">
        <f>E969&amp;F969&amp;U969</f>
        <v>HCMHYSY-PUHYPOS.1-2</v>
      </c>
      <c r="B969" s="38" t="str">
        <f>I969&amp;D969&amp;C969</f>
        <v>EX7096</v>
      </c>
      <c r="C969" s="38" t="str">
        <f>_xlfn.XLOOKUP(A969,CrossRef!N:N,CrossRef!D:D,"",0)</f>
        <v/>
      </c>
      <c r="D969" s="38" t="str">
        <f>_xlfn.XLOOKUP(A969,CrossRef!N:N,CrossRef!C:C,"",0)</f>
        <v/>
      </c>
      <c r="E969" s="38" t="str">
        <f>LEFT(M969,3)</f>
        <v>HCM</v>
      </c>
      <c r="F969" s="38" t="str">
        <f>_xlfn.TEXTAFTER(J969,"-")</f>
        <v>HYSY-PUHY</v>
      </c>
      <c r="G969" t="s">
        <v>2635</v>
      </c>
      <c r="H969" t="s">
        <v>2636</v>
      </c>
      <c r="I969" t="s">
        <v>2772</v>
      </c>
      <c r="J969" s="7" t="s">
        <v>1638</v>
      </c>
      <c r="K969" t="s">
        <v>2668</v>
      </c>
      <c r="L969" t="s">
        <v>227</v>
      </c>
      <c r="M969" t="s">
        <v>2773</v>
      </c>
      <c r="N969" t="s">
        <v>2640</v>
      </c>
      <c r="O969" t="s">
        <v>2653</v>
      </c>
      <c r="P969" t="s">
        <v>2642</v>
      </c>
      <c r="Q969" t="s">
        <v>2662</v>
      </c>
      <c r="R969" t="s">
        <v>5569</v>
      </c>
      <c r="S969" t="s">
        <v>2655</v>
      </c>
      <c r="T969" t="s">
        <v>3745</v>
      </c>
      <c r="U969" t="s">
        <v>674</v>
      </c>
      <c r="V969" s="7" t="s">
        <v>1596</v>
      </c>
      <c r="W969" s="8">
        <v>14000</v>
      </c>
      <c r="X969" t="s">
        <v>5570</v>
      </c>
      <c r="Y969" t="s">
        <v>5571</v>
      </c>
      <c r="Z969" s="8">
        <v>49793</v>
      </c>
      <c r="AA969" s="9">
        <v>6.54</v>
      </c>
      <c r="AB969" s="8">
        <v>52328.41</v>
      </c>
      <c r="AD969" s="10">
        <v>4213887</v>
      </c>
      <c r="AE969" s="11">
        <v>44979</v>
      </c>
      <c r="AF969" s="8">
        <v>41250</v>
      </c>
      <c r="AG969" s="8">
        <v>5457</v>
      </c>
      <c r="AH969" s="12">
        <v>0.38978571428571429</v>
      </c>
      <c r="AI969" s="8">
        <v>834.40366972477068</v>
      </c>
      <c r="AJ969" s="11">
        <v>47059.403669710649</v>
      </c>
      <c r="AK969" s="11">
        <v>47086</v>
      </c>
      <c r="AL969" s="10">
        <v>-27</v>
      </c>
      <c r="AM969">
        <v>55423.94</v>
      </c>
      <c r="AN969">
        <v>1.0124242857142858</v>
      </c>
      <c r="AO969" s="40" t="str">
        <f>E969&amp;F969&amp;U969</f>
        <v>HCMHYSY-PUHYPOS.1-2</v>
      </c>
      <c r="AP969" s="40" t="str">
        <f>_xlfn.XLOOKUP(AO969,CrossRef!N:N,CrossRef!A:A,"NOT FOUND",0)</f>
        <v>NOT FOUND</v>
      </c>
      <c r="AQ969" s="40" t="str">
        <f>IFERROR(_xlfn.XLOOKUP(AO969,CrossRef!$N:$N,CrossRef!$E:$E,"Not Found"),"-")</f>
        <v>Not Found</v>
      </c>
      <c r="AR969" s="40" t="str">
        <f>IFERROR(_xlfn.XLOOKUP(AO969,CrossRef!$N:$N,CrossRef!$G:$G,"Not Found"),"-")</f>
        <v>Not Found</v>
      </c>
      <c r="AS969" s="40" t="str">
        <f>IFERROR(_xlfn.XLOOKUP(AO969,CrossRef!$N:$N,CrossRef!$H:$H,"Not Found"),"-")</f>
        <v>Not Found</v>
      </c>
    </row>
    <row r="970" spans="1:45" hidden="1" x14ac:dyDescent="0.3">
      <c r="A970" s="38" t="str">
        <f>E970&amp;F970&amp;U970</f>
        <v>APXDRIV-TQCV</v>
      </c>
      <c r="B970" s="38" t="str">
        <f>I970&amp;D970&amp;C970</f>
        <v>TD6049310100</v>
      </c>
      <c r="C970" s="38" t="str">
        <f>_xlfn.XLOOKUP(A970,CrossRef!N:N,CrossRef!D:D,"",0)</f>
        <v>00</v>
      </c>
      <c r="D970" s="38" t="str">
        <f>_xlfn.XLOOKUP(A970,CrossRef!N:N,CrossRef!C:C,"",0)</f>
        <v>3101</v>
      </c>
      <c r="E970" s="38" t="str">
        <f>LEFT(M970,3)</f>
        <v>APX</v>
      </c>
      <c r="F970" s="38" t="str">
        <f>_xlfn.TEXTAFTER(J970,"-")</f>
        <v>DRIV-TQCV</v>
      </c>
      <c r="G970" t="s">
        <v>2648</v>
      </c>
      <c r="H970" t="s">
        <v>2649</v>
      </c>
      <c r="I970" t="s">
        <v>3974</v>
      </c>
      <c r="J970" s="7" t="s">
        <v>401</v>
      </c>
      <c r="K970" t="s">
        <v>2638</v>
      </c>
      <c r="L970" t="s">
        <v>177</v>
      </c>
      <c r="M970" t="s">
        <v>3975</v>
      </c>
      <c r="N970" t="s">
        <v>2640</v>
      </c>
      <c r="O970" t="s">
        <v>2653</v>
      </c>
      <c r="P970" t="s">
        <v>2642</v>
      </c>
      <c r="Q970" t="s">
        <v>2640</v>
      </c>
      <c r="R970" t="s">
        <v>5572</v>
      </c>
      <c r="S970" t="s">
        <v>2655</v>
      </c>
      <c r="T970" t="s">
        <v>2678</v>
      </c>
      <c r="U970" t="s">
        <v>2657</v>
      </c>
      <c r="V970" s="7" t="s">
        <v>399</v>
      </c>
      <c r="W970" s="8">
        <v>20000</v>
      </c>
      <c r="X970" t="s">
        <v>4875</v>
      </c>
      <c r="Y970" t="s">
        <v>2680</v>
      </c>
      <c r="Z970" s="8">
        <v>79325.52</v>
      </c>
      <c r="AA970" s="9">
        <v>13.45</v>
      </c>
      <c r="AB970" s="8">
        <v>44865.599999999999</v>
      </c>
      <c r="AD970" s="10">
        <v>4260820</v>
      </c>
      <c r="AE970" s="11">
        <v>45048</v>
      </c>
      <c r="AF970" s="8">
        <v>64785</v>
      </c>
      <c r="AG970" s="8">
        <v>5459.4799999999959</v>
      </c>
      <c r="AH970" s="12">
        <v>0.27297399999999977</v>
      </c>
      <c r="AI970" s="8">
        <v>405.90929368029714</v>
      </c>
      <c r="AJ970" s="11">
        <v>46630.909293668985</v>
      </c>
      <c r="AK970" s="11">
        <v>47826</v>
      </c>
      <c r="AL970" s="10">
        <v>-1196</v>
      </c>
      <c r="AM970">
        <v>100858.97</v>
      </c>
      <c r="AN970">
        <v>1.8036985000000001</v>
      </c>
      <c r="AO970" s="40" t="str">
        <f>E970&amp;F970&amp;U970</f>
        <v>APXDRIV-TQCV</v>
      </c>
      <c r="AP970" s="40" t="str">
        <f>_xlfn.XLOOKUP(AO970,CrossRef!N:N,CrossRef!A:A,"NOT FOUND",0)</f>
        <v>APX310100</v>
      </c>
      <c r="AQ970" s="40" t="str">
        <f>IFERROR(_xlfn.XLOOKUP(AO970,CrossRef!$N:$N,CrossRef!$E:$E,"Not Found"),"-")</f>
        <v>785C</v>
      </c>
      <c r="AR970" s="40" t="str">
        <f>IFERROR(_xlfn.XLOOKUP(AO970,CrossRef!$N:$N,CrossRef!$G:$G,"Not Found"),"-")</f>
        <v>3101 - TORQUE CONVERTER</v>
      </c>
      <c r="AS970" s="40" t="str">
        <f>IFERROR(_xlfn.XLOOKUP(AO970,CrossRef!$N:$N,CrossRef!$H:$H,"Not Found"),"-")</f>
        <v>00 - (NONE)</v>
      </c>
    </row>
    <row r="971" spans="1:45" hidden="1" x14ac:dyDescent="0.3">
      <c r="A971" s="38" t="str">
        <f>E971&amp;F971&amp;U971</f>
        <v>APXENGI</v>
      </c>
      <c r="B971" s="38" t="str">
        <f>I971&amp;D971&amp;C971</f>
        <v>TD6049100000</v>
      </c>
      <c r="C971" s="38" t="str">
        <f>_xlfn.XLOOKUP(A971,CrossRef!N:N,CrossRef!D:D,"",0)</f>
        <v>00</v>
      </c>
      <c r="D971" s="38" t="str">
        <f>_xlfn.XLOOKUP(A971,CrossRef!N:N,CrossRef!C:C,"",0)</f>
        <v>1000</v>
      </c>
      <c r="E971" s="38" t="str">
        <f>LEFT(M971,3)</f>
        <v>APX</v>
      </c>
      <c r="F971" s="38" t="str">
        <f>_xlfn.TEXTAFTER(J971,"-")</f>
        <v>ENGI</v>
      </c>
      <c r="G971" t="s">
        <v>2648</v>
      </c>
      <c r="H971" t="s">
        <v>2649</v>
      </c>
      <c r="I971" t="s">
        <v>3974</v>
      </c>
      <c r="J971" s="7" t="s">
        <v>179</v>
      </c>
      <c r="K971" t="s">
        <v>2638</v>
      </c>
      <c r="L971" t="s">
        <v>177</v>
      </c>
      <c r="M971" t="s">
        <v>3975</v>
      </c>
      <c r="N971" t="s">
        <v>2640</v>
      </c>
      <c r="O971" t="s">
        <v>2653</v>
      </c>
      <c r="P971" t="s">
        <v>2642</v>
      </c>
      <c r="Q971" t="s">
        <v>2640</v>
      </c>
      <c r="R971" t="s">
        <v>5573</v>
      </c>
      <c r="S971" t="s">
        <v>2655</v>
      </c>
      <c r="T971" t="s">
        <v>3265</v>
      </c>
      <c r="U971" t="s">
        <v>2657</v>
      </c>
      <c r="V971" s="7" t="s">
        <v>22</v>
      </c>
      <c r="W971" s="8">
        <v>20000</v>
      </c>
      <c r="X971" t="s">
        <v>5574</v>
      </c>
      <c r="Y971" t="s">
        <v>3495</v>
      </c>
      <c r="Z971" s="8">
        <v>79325.52</v>
      </c>
      <c r="AA971" s="9">
        <v>13.45</v>
      </c>
      <c r="AB971" s="8">
        <v>457582.46</v>
      </c>
      <c r="AD971" s="10">
        <v>4260587</v>
      </c>
      <c r="AE971" s="11">
        <v>45048</v>
      </c>
      <c r="AF971" s="8">
        <v>64785</v>
      </c>
      <c r="AG971" s="8">
        <v>5459.4799999999959</v>
      </c>
      <c r="AH971" s="12">
        <v>0.27297399999999977</v>
      </c>
      <c r="AI971" s="8">
        <v>405.90929368029714</v>
      </c>
      <c r="AJ971" s="11">
        <v>46630.909293668985</v>
      </c>
      <c r="AK971" s="11">
        <v>46568</v>
      </c>
      <c r="AL971" s="10">
        <v>62</v>
      </c>
      <c r="AM971">
        <v>83938.87000000001</v>
      </c>
      <c r="AN971">
        <v>0.95769350000000053</v>
      </c>
      <c r="AO971" s="40" t="str">
        <f>E971&amp;F971&amp;U971</f>
        <v>APXENGI</v>
      </c>
      <c r="AP971" s="40" t="str">
        <f>_xlfn.XLOOKUP(AO971,CrossRef!N:N,CrossRef!A:A,"NOT FOUND",0)</f>
        <v>APX100000</v>
      </c>
      <c r="AQ971" s="40" t="str">
        <f>IFERROR(_xlfn.XLOOKUP(AO971,CrossRef!$N:$N,CrossRef!$E:$E,"Not Found"),"-")</f>
        <v>785C</v>
      </c>
      <c r="AR971" s="40" t="str">
        <f>IFERROR(_xlfn.XLOOKUP(AO971,CrossRef!$N:$N,CrossRef!$G:$G,"Not Found"),"-")</f>
        <v>1000 - ENGINE</v>
      </c>
      <c r="AS971" s="40" t="str">
        <f>IFERROR(_xlfn.XLOOKUP(AO971,CrossRef!$N:$N,CrossRef!$H:$H,"Not Found"),"-")</f>
        <v>00 - (NONE)</v>
      </c>
    </row>
    <row r="972" spans="1:45" hidden="1" x14ac:dyDescent="0.3">
      <c r="A972" s="38" t="str">
        <f>E972&amp;F972&amp;U972</f>
        <v>SSPDRIV-TMSN</v>
      </c>
      <c r="B972" s="38" t="str">
        <f>I972&amp;D972&amp;C972</f>
        <v>TD6343303000</v>
      </c>
      <c r="C972" s="38" t="str">
        <f>_xlfn.XLOOKUP(A972,CrossRef!N:N,CrossRef!D:D,"",0)</f>
        <v>00</v>
      </c>
      <c r="D972" s="38" t="str">
        <f>_xlfn.XLOOKUP(A972,CrossRef!N:N,CrossRef!C:C,"",0)</f>
        <v>3030</v>
      </c>
      <c r="E972" s="38" t="str">
        <f>LEFT(M972,3)</f>
        <v>SSP</v>
      </c>
      <c r="F972" s="38" t="str">
        <f>_xlfn.TEXTAFTER(J972,"-")</f>
        <v>DRIV-TMSN</v>
      </c>
      <c r="G972" t="s">
        <v>2725</v>
      </c>
      <c r="H972" t="s">
        <v>2726</v>
      </c>
      <c r="I972" t="s">
        <v>3208</v>
      </c>
      <c r="J972" s="7" t="s">
        <v>1639</v>
      </c>
      <c r="K972" t="s">
        <v>2638</v>
      </c>
      <c r="L972" t="s">
        <v>183</v>
      </c>
      <c r="M972" t="s">
        <v>3209</v>
      </c>
      <c r="N972" t="s">
        <v>2640</v>
      </c>
      <c r="O972" t="s">
        <v>2803</v>
      </c>
      <c r="P972" t="s">
        <v>2642</v>
      </c>
      <c r="Q972" t="s">
        <v>2640</v>
      </c>
      <c r="R972" t="s">
        <v>5575</v>
      </c>
      <c r="S972" t="s">
        <v>2655</v>
      </c>
      <c r="T972" t="s">
        <v>2818</v>
      </c>
      <c r="U972" t="s">
        <v>2657</v>
      </c>
      <c r="V972" s="7" t="s">
        <v>327</v>
      </c>
      <c r="W972" s="8">
        <v>18000</v>
      </c>
      <c r="X972" t="s">
        <v>5576</v>
      </c>
      <c r="Y972" t="s">
        <v>3417</v>
      </c>
      <c r="Z972" s="8">
        <v>46545</v>
      </c>
      <c r="AA972" s="9">
        <v>11.38</v>
      </c>
      <c r="AB972" s="8">
        <v>107273.16</v>
      </c>
      <c r="AD972" s="10">
        <v>4456604</v>
      </c>
      <c r="AE972" s="11">
        <v>45329</v>
      </c>
      <c r="AF972" s="8">
        <v>34006</v>
      </c>
      <c r="AG972" s="8">
        <v>5461</v>
      </c>
      <c r="AH972" s="12">
        <v>0.30338888888888887</v>
      </c>
      <c r="AI972" s="8">
        <v>479.87697715289977</v>
      </c>
      <c r="AJ972" s="11">
        <v>46704.876977164349</v>
      </c>
      <c r="AK972" s="11">
        <v>48041</v>
      </c>
      <c r="AL972" s="10">
        <v>-1337</v>
      </c>
      <c r="AM972">
        <v>67211.08</v>
      </c>
      <c r="AN972">
        <v>1.8447266666666668</v>
      </c>
      <c r="AO972" s="40" t="str">
        <f>E972&amp;F972&amp;U972</f>
        <v>SSPDRIV-TMSN</v>
      </c>
      <c r="AP972" s="40" t="str">
        <f>_xlfn.XLOOKUP(AO972,CrossRef!N:N,CrossRef!A:A,"NOT FOUND",0)</f>
        <v>SSP303000</v>
      </c>
      <c r="AQ972" s="40" t="str">
        <f>IFERROR(_xlfn.XLOOKUP(AO972,CrossRef!$N:$N,CrossRef!$E:$E,"Not Found"),"-")</f>
        <v>793F</v>
      </c>
      <c r="AR972" s="40" t="str">
        <f>IFERROR(_xlfn.XLOOKUP(AO972,CrossRef!$N:$N,CrossRef!$G:$G,"Not Found"),"-")</f>
        <v>3030 - TRANSMISSION</v>
      </c>
      <c r="AS972" s="40" t="str">
        <f>IFERROR(_xlfn.XLOOKUP(AO972,CrossRef!$N:$N,CrossRef!$H:$H,"Not Found"),"-")</f>
        <v>00 - (NONE)</v>
      </c>
    </row>
    <row r="973" spans="1:45" hidden="1" x14ac:dyDescent="0.3">
      <c r="A973" s="38" t="str">
        <f>E973&amp;F973&amp;U973</f>
        <v>HCMSURE-TMSGFR</v>
      </c>
      <c r="B973" s="38" t="str">
        <f>I973&amp;D973&amp;C973</f>
        <v>EX72195459FR</v>
      </c>
      <c r="C973" s="38" t="str">
        <f>_xlfn.XLOOKUP(A973,CrossRef!N:N,CrossRef!D:D,"",0)</f>
        <v>FR</v>
      </c>
      <c r="D973" s="38" t="str">
        <f>_xlfn.XLOOKUP(A973,CrossRef!N:N,CrossRef!C:C,"",0)</f>
        <v>5459</v>
      </c>
      <c r="E973" s="38" t="str">
        <f>LEFT(M973,3)</f>
        <v>HCM</v>
      </c>
      <c r="F973" s="38" t="str">
        <f>_xlfn.TEXTAFTER(J973,"-")</f>
        <v>SURE-TMSG</v>
      </c>
      <c r="G973" t="s">
        <v>2695</v>
      </c>
      <c r="H973" t="s">
        <v>2696</v>
      </c>
      <c r="I973" t="s">
        <v>2697</v>
      </c>
      <c r="J973" s="7" t="s">
        <v>1640</v>
      </c>
      <c r="K973" t="s">
        <v>2668</v>
      </c>
      <c r="L973" t="s">
        <v>2698</v>
      </c>
      <c r="M973" t="s">
        <v>2699</v>
      </c>
      <c r="N973" t="s">
        <v>2640</v>
      </c>
      <c r="O973" t="s">
        <v>2653</v>
      </c>
      <c r="P973" t="s">
        <v>2642</v>
      </c>
      <c r="Q973" t="s">
        <v>2640</v>
      </c>
      <c r="R973" t="s">
        <v>5577</v>
      </c>
      <c r="S973" t="s">
        <v>2655</v>
      </c>
      <c r="T973" t="s">
        <v>2949</v>
      </c>
      <c r="U973" t="s">
        <v>233</v>
      </c>
      <c r="V973" s="7" t="s">
        <v>1641</v>
      </c>
      <c r="W973" s="8">
        <v>15000</v>
      </c>
      <c r="X973" t="s">
        <v>5578</v>
      </c>
      <c r="Y973" t="s">
        <v>5579</v>
      </c>
      <c r="Z973" s="8">
        <v>55009.3</v>
      </c>
      <c r="AA973" s="9">
        <v>13.06</v>
      </c>
      <c r="AB973" s="8">
        <v>61639.64</v>
      </c>
      <c r="AD973" s="10">
        <v>0</v>
      </c>
      <c r="AE973" s="11"/>
      <c r="AF973" s="8">
        <v>45476</v>
      </c>
      <c r="AG973" s="8">
        <v>5466.6999999999971</v>
      </c>
      <c r="AH973" s="12">
        <v>0.36444666666666647</v>
      </c>
      <c r="AI973" s="8">
        <v>418.58346094946376</v>
      </c>
      <c r="AJ973" s="11">
        <v>46643.583460960646</v>
      </c>
      <c r="AK973" s="11">
        <v>46723</v>
      </c>
      <c r="AL973" s="10">
        <v>-80</v>
      </c>
      <c r="AM973">
        <v>61513.18</v>
      </c>
      <c r="AN973">
        <v>1.0691453333333334</v>
      </c>
      <c r="AO973" s="40" t="str">
        <f>E973&amp;F973&amp;U973</f>
        <v>HCMSURE-TMSGFR</v>
      </c>
      <c r="AP973" s="40" t="str">
        <f>_xlfn.XLOOKUP(AO973,CrossRef!N:N,CrossRef!A:A,"NOT FOUND",0)</f>
        <v>HCM5459FR</v>
      </c>
      <c r="AQ973" s="40" t="str">
        <f>IFERROR(_xlfn.XLOOKUP(AO973,CrossRef!$N:$N,CrossRef!$E:$E,"Not Found"),"-")</f>
        <v>EX1200-5D</v>
      </c>
      <c r="AR973" s="40" t="str">
        <f>IFERROR(_xlfn.XLOOKUP(AO973,CrossRef!$N:$N,CrossRef!$G:$G,"Not Found"),"-")</f>
        <v>5459 - SWING DRIVE</v>
      </c>
      <c r="AS973" s="40" t="str">
        <f>IFERROR(_xlfn.XLOOKUP(AO973,CrossRef!$N:$N,CrossRef!$H:$H,"Not Found"),"-")</f>
        <v>FR - FRONT</v>
      </c>
    </row>
    <row r="974" spans="1:45" hidden="1" x14ac:dyDescent="0.3">
      <c r="A974" s="38" t="str">
        <f>E974&amp;F974&amp;U974</f>
        <v>MSYSURE-SPSNLHR</v>
      </c>
      <c r="B974" s="38" t="str">
        <f>I974&amp;D974&amp;C974</f>
        <v>TD66627213LR</v>
      </c>
      <c r="C974" s="38" t="str">
        <f>_xlfn.XLOOKUP(A974,CrossRef!N:N,CrossRef!D:D,"",0)</f>
        <v>LR</v>
      </c>
      <c r="D974" s="38" t="str">
        <f>_xlfn.XLOOKUP(A974,CrossRef!N:N,CrossRef!C:C,"",0)</f>
        <v>7213</v>
      </c>
      <c r="E974" s="38" t="str">
        <f>LEFT(M974,3)</f>
        <v>MSY</v>
      </c>
      <c r="F974" s="38" t="str">
        <f>_xlfn.TEXTAFTER(J974,"-")</f>
        <v>SURE-SPSN</v>
      </c>
      <c r="G974" t="s">
        <v>2725</v>
      </c>
      <c r="H974" t="s">
        <v>2726</v>
      </c>
      <c r="I974" t="s">
        <v>3070</v>
      </c>
      <c r="J974" s="7" t="s">
        <v>964</v>
      </c>
      <c r="K974" t="s">
        <v>2638</v>
      </c>
      <c r="L974" t="s">
        <v>193</v>
      </c>
      <c r="M974" t="s">
        <v>3071</v>
      </c>
      <c r="N974" t="s">
        <v>2640</v>
      </c>
      <c r="O974" t="s">
        <v>2871</v>
      </c>
      <c r="P974" t="s">
        <v>2642</v>
      </c>
      <c r="Q974" t="s">
        <v>2640</v>
      </c>
      <c r="R974" t="s">
        <v>5580</v>
      </c>
      <c r="S974" t="s">
        <v>2644</v>
      </c>
      <c r="T974" t="s">
        <v>2720</v>
      </c>
      <c r="U974" t="s">
        <v>491</v>
      </c>
      <c r="V974" s="7" t="s">
        <v>951</v>
      </c>
      <c r="W974" s="8">
        <v>25000</v>
      </c>
      <c r="X974" t="s">
        <v>5581</v>
      </c>
      <c r="Y974" t="s">
        <v>2874</v>
      </c>
      <c r="Z974" s="8">
        <v>57041</v>
      </c>
      <c r="AA974" s="9">
        <v>13.31</v>
      </c>
      <c r="AB974" s="8">
        <v>31905.41</v>
      </c>
      <c r="AD974" s="10">
        <v>0</v>
      </c>
      <c r="AE974" s="11"/>
      <c r="AF974" s="8">
        <v>37545</v>
      </c>
      <c r="AG974" s="8">
        <v>5504</v>
      </c>
      <c r="AH974" s="12">
        <v>0.22015999999999999</v>
      </c>
      <c r="AI974" s="8">
        <v>413.52366641622837</v>
      </c>
      <c r="AJ974" s="11">
        <v>46638.523666435183</v>
      </c>
      <c r="AK974" s="11">
        <v>46894</v>
      </c>
      <c r="AL974" s="10">
        <v>-256</v>
      </c>
      <c r="AM974">
        <v>65945.39</v>
      </c>
      <c r="AN974">
        <v>1.1360155999999999</v>
      </c>
      <c r="AO974" s="40" t="str">
        <f>E974&amp;F974&amp;U974</f>
        <v>MSYSURE-SPSNLHR</v>
      </c>
      <c r="AP974" s="40" t="str">
        <f>_xlfn.XLOOKUP(AO974,CrossRef!N:N,CrossRef!A:A,"NOT FOUND",0)</f>
        <v>MSY7213LR</v>
      </c>
      <c r="AQ974" s="40" t="str">
        <f>IFERROR(_xlfn.XLOOKUP(AO974,CrossRef!$N:$N,CrossRef!$E:$E,"Not Found"),"-")</f>
        <v>785D</v>
      </c>
      <c r="AR974" s="40" t="str">
        <f>IFERROR(_xlfn.XLOOKUP(AO974,CrossRef!$N:$N,CrossRef!$G:$G,"Not Found"),"-")</f>
        <v>7213 - REAR SUSPENSION CYLINDER</v>
      </c>
      <c r="AS974" s="40" t="str">
        <f>IFERROR(_xlfn.XLOOKUP(AO974,CrossRef!$N:$N,CrossRef!$H:$H,"Not Found"),"-")</f>
        <v>LR - LEFT REAR</v>
      </c>
    </row>
    <row r="975" spans="1:45" hidden="1" x14ac:dyDescent="0.3">
      <c r="A975" s="38" t="str">
        <f>E975&amp;F975&amp;U975</f>
        <v>MRKDRIV-FIDVLHF</v>
      </c>
      <c r="B975" s="38" t="str">
        <f>I975&amp;D975&amp;C975</f>
        <v>LO16244050LF</v>
      </c>
      <c r="C975" s="38" t="str">
        <f>_xlfn.XLOOKUP(A975,CrossRef!N:N,CrossRef!D:D,"",0)</f>
        <v>LF</v>
      </c>
      <c r="D975" s="38" t="str">
        <f>_xlfn.XLOOKUP(A975,CrossRef!N:N,CrossRef!C:C,"",0)</f>
        <v>4050</v>
      </c>
      <c r="E975" s="38" t="str">
        <f>LEFT(M975,3)</f>
        <v>MRK</v>
      </c>
      <c r="F975" s="38" t="str">
        <f>_xlfn.TEXTAFTER(J975,"-")</f>
        <v>DRIV-FIDV</v>
      </c>
      <c r="G975" t="s">
        <v>2635</v>
      </c>
      <c r="H975" t="s">
        <v>2636</v>
      </c>
      <c r="I975" t="s">
        <v>3629</v>
      </c>
      <c r="J975" s="7" t="s">
        <v>545</v>
      </c>
      <c r="K975" t="s">
        <v>2638</v>
      </c>
      <c r="L975" t="s">
        <v>121</v>
      </c>
      <c r="M975" t="s">
        <v>3630</v>
      </c>
      <c r="N975" t="s">
        <v>2640</v>
      </c>
      <c r="O975" t="s">
        <v>2653</v>
      </c>
      <c r="P975" t="s">
        <v>2642</v>
      </c>
      <c r="Q975" t="s">
        <v>2640</v>
      </c>
      <c r="R975" t="s">
        <v>5582</v>
      </c>
      <c r="S975" t="s">
        <v>2655</v>
      </c>
      <c r="T975" t="s">
        <v>2682</v>
      </c>
      <c r="U975" t="s">
        <v>485</v>
      </c>
      <c r="V975" s="7" t="s">
        <v>546</v>
      </c>
      <c r="W975" s="8">
        <v>24000</v>
      </c>
      <c r="X975" t="s">
        <v>5583</v>
      </c>
      <c r="Y975" t="s">
        <v>5584</v>
      </c>
      <c r="Z975" s="8">
        <v>41428</v>
      </c>
      <c r="AA975" s="9">
        <v>10.19</v>
      </c>
      <c r="AB975" s="8">
        <v>151407.99</v>
      </c>
      <c r="AD975" s="10">
        <v>0</v>
      </c>
      <c r="AE975" s="11">
        <v>44436</v>
      </c>
      <c r="AF975" s="8">
        <v>22955</v>
      </c>
      <c r="AG975" s="8">
        <v>5527</v>
      </c>
      <c r="AH975" s="12">
        <v>0.23029166666666667</v>
      </c>
      <c r="AI975" s="8">
        <v>542.39450441609426</v>
      </c>
      <c r="AJ975" s="11">
        <v>46767.394504398151</v>
      </c>
      <c r="AK975" s="11">
        <v>46670</v>
      </c>
      <c r="AL975" s="10">
        <v>97</v>
      </c>
      <c r="AM975">
        <v>45962.55</v>
      </c>
      <c r="AN975">
        <v>0.95864791666666682</v>
      </c>
      <c r="AO975" s="40" t="str">
        <f>E975&amp;F975&amp;U975</f>
        <v>MRKDRIV-FIDVLHF</v>
      </c>
      <c r="AP975" s="40" t="str">
        <f>_xlfn.XLOOKUP(AO975,CrossRef!N:N,CrossRef!A:A,"NOT FOUND",0)</f>
        <v>MRK4050LF</v>
      </c>
      <c r="AQ975" s="40" t="str">
        <f>IFERROR(_xlfn.XLOOKUP(AO975,CrossRef!$N:$N,CrossRef!$E:$E,"Not Found"),"-")</f>
        <v>994K</v>
      </c>
      <c r="AR975" s="40" t="str">
        <f>IFERROR(_xlfn.XLOOKUP(AO975,CrossRef!$N:$N,CrossRef!$G:$G,"Not Found"),"-")</f>
        <v>4050 - FINAL DRIVE</v>
      </c>
      <c r="AS975" s="40" t="str">
        <f>IFERROR(_xlfn.XLOOKUP(AO975,CrossRef!$N:$N,CrossRef!$H:$H,"Not Found"),"-")</f>
        <v>LF - LEFT FRONT</v>
      </c>
    </row>
    <row r="976" spans="1:45" hidden="1" x14ac:dyDescent="0.3">
      <c r="A976" s="38" t="str">
        <f>E976&amp;F976&amp;U976</f>
        <v>MRKDRIV-FIDVRHF</v>
      </c>
      <c r="B976" s="38" t="str">
        <f>I976&amp;D976&amp;C976</f>
        <v>LO16244050RF</v>
      </c>
      <c r="C976" s="38" t="str">
        <f>_xlfn.XLOOKUP(A976,CrossRef!N:N,CrossRef!D:D,"",0)</f>
        <v>RF</v>
      </c>
      <c r="D976" s="38" t="str">
        <f>_xlfn.XLOOKUP(A976,CrossRef!N:N,CrossRef!C:C,"",0)</f>
        <v>4050</v>
      </c>
      <c r="E976" s="38" t="str">
        <f>LEFT(M976,3)</f>
        <v>MRK</v>
      </c>
      <c r="F976" s="38" t="str">
        <f>_xlfn.TEXTAFTER(J976,"-")</f>
        <v>DRIV-FIDV</v>
      </c>
      <c r="G976" t="s">
        <v>2635</v>
      </c>
      <c r="H976" t="s">
        <v>2636</v>
      </c>
      <c r="I976" t="s">
        <v>3629</v>
      </c>
      <c r="J976" s="7" t="s">
        <v>545</v>
      </c>
      <c r="K976" t="s">
        <v>2638</v>
      </c>
      <c r="L976" t="s">
        <v>121</v>
      </c>
      <c r="M976" t="s">
        <v>3630</v>
      </c>
      <c r="N976" t="s">
        <v>2640</v>
      </c>
      <c r="O976" t="s">
        <v>2653</v>
      </c>
      <c r="P976" t="s">
        <v>2642</v>
      </c>
      <c r="Q976" t="s">
        <v>2640</v>
      </c>
      <c r="R976" t="s">
        <v>5585</v>
      </c>
      <c r="S976" t="s">
        <v>2655</v>
      </c>
      <c r="T976" t="s">
        <v>2682</v>
      </c>
      <c r="U976" t="s">
        <v>488</v>
      </c>
      <c r="V976" s="7" t="s">
        <v>547</v>
      </c>
      <c r="W976" s="8">
        <v>24000</v>
      </c>
      <c r="X976" t="s">
        <v>5586</v>
      </c>
      <c r="Y976" t="s">
        <v>5584</v>
      </c>
      <c r="Z976" s="8">
        <v>41428</v>
      </c>
      <c r="AA976" s="9">
        <v>10.19</v>
      </c>
      <c r="AB976" s="8">
        <v>151407.99</v>
      </c>
      <c r="AD976" s="10">
        <v>0</v>
      </c>
      <c r="AE976" s="11">
        <v>44436</v>
      </c>
      <c r="AF976" s="8">
        <v>22955</v>
      </c>
      <c r="AG976" s="8">
        <v>5527</v>
      </c>
      <c r="AH976" s="12">
        <v>0.23029166666666667</v>
      </c>
      <c r="AI976" s="8">
        <v>542.39450441609426</v>
      </c>
      <c r="AJ976" s="11">
        <v>46767.394504398151</v>
      </c>
      <c r="AK976" s="11">
        <v>46670</v>
      </c>
      <c r="AL976" s="10">
        <v>97</v>
      </c>
      <c r="AM976">
        <v>45962.55</v>
      </c>
      <c r="AN976">
        <v>0.95864791666666682</v>
      </c>
      <c r="AO976" s="40" t="str">
        <f>E976&amp;F976&amp;U976</f>
        <v>MRKDRIV-FIDVRHF</v>
      </c>
      <c r="AP976" s="40" t="str">
        <f>_xlfn.XLOOKUP(AO976,CrossRef!N:N,CrossRef!A:A,"NOT FOUND",0)</f>
        <v>MRK4050RF</v>
      </c>
      <c r="AQ976" s="40" t="str">
        <f>IFERROR(_xlfn.XLOOKUP(AO976,CrossRef!$N:$N,CrossRef!$E:$E,"Not Found"),"-")</f>
        <v>994K</v>
      </c>
      <c r="AR976" s="40" t="str">
        <f>IFERROR(_xlfn.XLOOKUP(AO976,CrossRef!$N:$N,CrossRef!$G:$G,"Not Found"),"-")</f>
        <v>4050 - FINAL DRIVE</v>
      </c>
      <c r="AS976" s="40" t="str">
        <f>IFERROR(_xlfn.XLOOKUP(AO976,CrossRef!$N:$N,CrossRef!$H:$H,"Not Found"),"-")</f>
        <v>RF - RIGHT FRONT</v>
      </c>
    </row>
    <row r="977" spans="1:45" hidden="1" x14ac:dyDescent="0.3">
      <c r="A977" s="38" t="str">
        <f>E977&amp;F977&amp;U977</f>
        <v>HCMENGI-COSY</v>
      </c>
      <c r="B977" s="38" t="str">
        <f>I977&amp;D977&amp;C977</f>
        <v>EX7052135300</v>
      </c>
      <c r="C977" s="38" t="str">
        <f>_xlfn.XLOOKUP(A977,CrossRef!N:N,CrossRef!D:D,"",0)</f>
        <v>00</v>
      </c>
      <c r="D977" s="38" t="str">
        <f>_xlfn.XLOOKUP(A977,CrossRef!N:N,CrossRef!C:C,"",0)</f>
        <v>1353</v>
      </c>
      <c r="E977" s="38" t="str">
        <f>LEFT(M977,3)</f>
        <v>HCM</v>
      </c>
      <c r="F977" s="38" t="str">
        <f>_xlfn.TEXTAFTER(J977,"-")</f>
        <v>ENGI-COSY</v>
      </c>
      <c r="G977" t="s">
        <v>2648</v>
      </c>
      <c r="H977" t="s">
        <v>2649</v>
      </c>
      <c r="I977" t="s">
        <v>3774</v>
      </c>
      <c r="J977" s="7" t="s">
        <v>225</v>
      </c>
      <c r="K977" t="s">
        <v>2668</v>
      </c>
      <c r="L977" t="s">
        <v>224</v>
      </c>
      <c r="M977" t="s">
        <v>3775</v>
      </c>
      <c r="N977" t="s">
        <v>2640</v>
      </c>
      <c r="O977" t="s">
        <v>2653</v>
      </c>
      <c r="P977" t="s">
        <v>2642</v>
      </c>
      <c r="Q977" t="s">
        <v>2640</v>
      </c>
      <c r="R977" t="s">
        <v>5587</v>
      </c>
      <c r="S977" t="s">
        <v>2655</v>
      </c>
      <c r="T977" t="s">
        <v>3253</v>
      </c>
      <c r="U977" t="s">
        <v>2657</v>
      </c>
      <c r="V977" s="7" t="s">
        <v>220</v>
      </c>
      <c r="W977" s="8">
        <v>16000</v>
      </c>
      <c r="X977" t="s">
        <v>5588</v>
      </c>
      <c r="Y977" t="s">
        <v>5589</v>
      </c>
      <c r="Z977" s="8">
        <v>43135.9</v>
      </c>
      <c r="AA977" s="9">
        <v>5.94</v>
      </c>
      <c r="AB977" s="8">
        <v>81615.009999999995</v>
      </c>
      <c r="AD977" s="10">
        <v>4187350</v>
      </c>
      <c r="AE977" s="11">
        <v>44616</v>
      </c>
      <c r="AF977" s="8">
        <v>32664.05</v>
      </c>
      <c r="AG977" s="8">
        <v>5528.1500000000015</v>
      </c>
      <c r="AH977" s="12">
        <v>0.34550937500000012</v>
      </c>
      <c r="AI977" s="8">
        <v>930.66498316498337</v>
      </c>
      <c r="AJ977" s="11">
        <v>47155.664983182869</v>
      </c>
      <c r="AK977" s="11">
        <v>48770</v>
      </c>
      <c r="AL977" s="10">
        <v>-1615</v>
      </c>
      <c r="AM977">
        <v>58253.200000000004</v>
      </c>
      <c r="AN977">
        <v>1.5993218750000002</v>
      </c>
      <c r="AO977" s="40" t="str">
        <f>E977&amp;F977&amp;U977</f>
        <v>HCMENGI-COSY</v>
      </c>
      <c r="AP977" s="40" t="str">
        <f>_xlfn.XLOOKUP(AO977,CrossRef!N:N,CrossRef!A:A,"NOT FOUND",0)</f>
        <v>HCM135300</v>
      </c>
      <c r="AQ977" s="40" t="str">
        <f>IFERROR(_xlfn.XLOOKUP(AO977,CrossRef!$N:$N,CrossRef!$E:$E,"Not Found"),"-")</f>
        <v>EX1200-5D</v>
      </c>
      <c r="AR977" s="40" t="str">
        <f>IFERROR(_xlfn.XLOOKUP(AO977,CrossRef!$N:$N,CrossRef!$G:$G,"Not Found"),"-")</f>
        <v>1353 - RADIATOR</v>
      </c>
      <c r="AS977" s="40" t="str">
        <f>IFERROR(_xlfn.XLOOKUP(AO977,CrossRef!$N:$N,CrossRef!$H:$H,"Not Found"),"-")</f>
        <v>00 - (NONE)</v>
      </c>
    </row>
    <row r="978" spans="1:45" hidden="1" x14ac:dyDescent="0.3">
      <c r="A978" s="38" t="str">
        <f>E978&amp;F978&amp;U978</f>
        <v>ATYDRIV-FIDVLHR</v>
      </c>
      <c r="B978" s="38" t="str">
        <f>I978&amp;D978&amp;C978</f>
        <v>QTD024008LR</v>
      </c>
      <c r="C978" s="38" t="str">
        <f>_xlfn.XLOOKUP(A978,CrossRef!N:N,CrossRef!D:D,"",0)</f>
        <v>LR</v>
      </c>
      <c r="D978" s="38" t="str">
        <f>_xlfn.XLOOKUP(A978,CrossRef!N:N,CrossRef!C:C,"",0)</f>
        <v>4008</v>
      </c>
      <c r="E978" s="38" t="str">
        <f>LEFT(M978,3)</f>
        <v>ATY</v>
      </c>
      <c r="F978" s="38" t="str">
        <f>_xlfn.TEXTAFTER(J978,"-")</f>
        <v>DRIV-FIDV</v>
      </c>
      <c r="G978" t="s">
        <v>2635</v>
      </c>
      <c r="H978" t="s">
        <v>2636</v>
      </c>
      <c r="I978" t="s">
        <v>5590</v>
      </c>
      <c r="J978" s="7" t="s">
        <v>1642</v>
      </c>
      <c r="K978" t="s">
        <v>2638</v>
      </c>
      <c r="L978" t="s">
        <v>151</v>
      </c>
      <c r="M978" t="s">
        <v>5591</v>
      </c>
      <c r="N978" t="s">
        <v>2640</v>
      </c>
      <c r="O978" t="s">
        <v>2641</v>
      </c>
      <c r="P978" t="s">
        <v>2642</v>
      </c>
      <c r="Q978" t="s">
        <v>2640</v>
      </c>
      <c r="R978" t="s">
        <v>5592</v>
      </c>
      <c r="S978" t="s">
        <v>2655</v>
      </c>
      <c r="T978" t="s">
        <v>2682</v>
      </c>
      <c r="U978" t="s">
        <v>491</v>
      </c>
      <c r="V978" s="7" t="s">
        <v>573</v>
      </c>
      <c r="W978" s="8">
        <v>19800</v>
      </c>
      <c r="X978" t="s">
        <v>5593</v>
      </c>
      <c r="Y978" t="s">
        <v>3181</v>
      </c>
      <c r="Z978" s="8">
        <v>122059</v>
      </c>
      <c r="AA978" s="9">
        <v>16.239999999999998</v>
      </c>
      <c r="AB978" s="8">
        <v>161627.01</v>
      </c>
      <c r="AD978" s="10">
        <v>4276952</v>
      </c>
      <c r="AE978" s="11">
        <v>44933</v>
      </c>
      <c r="AF978" s="8">
        <v>107826</v>
      </c>
      <c r="AG978" s="8">
        <v>5567</v>
      </c>
      <c r="AH978" s="12">
        <v>0.28116161616161617</v>
      </c>
      <c r="AI978" s="8">
        <v>342.79556650246309</v>
      </c>
      <c r="AJ978" s="11">
        <v>46567.795566516201</v>
      </c>
      <c r="AK978" s="11">
        <v>48153</v>
      </c>
      <c r="AL978" s="10">
        <v>-1586</v>
      </c>
      <c r="AM978">
        <v>153369.72</v>
      </c>
      <c r="AO978" s="40" t="str">
        <f>E978&amp;F978&amp;U978</f>
        <v>ATYDRIV-FIDVLHR</v>
      </c>
      <c r="AP978" s="40" t="str">
        <f>_xlfn.XLOOKUP(AO978,CrossRef!N:N,CrossRef!A:A,"NOT FOUND",0)</f>
        <v>ATY4008LR</v>
      </c>
      <c r="AQ978" s="40" t="str">
        <f>IFERROR(_xlfn.XLOOKUP(AO978,CrossRef!$N:$N,CrossRef!$E:$E,"Not Found"),"-")</f>
        <v>793C</v>
      </c>
      <c r="AR978" s="40" t="str">
        <f>IFERROR(_xlfn.XLOOKUP(AO978,CrossRef!$N:$N,CrossRef!$G:$G,"Not Found"),"-")</f>
        <v>4008 - FINAL DRIVE, BRAKE &amp; WHEEL</v>
      </c>
      <c r="AS978" s="40" t="str">
        <f>IFERROR(_xlfn.XLOOKUP(AO978,CrossRef!$N:$N,CrossRef!$H:$H,"Not Found"),"-")</f>
        <v>LR - LEFT REAR</v>
      </c>
    </row>
    <row r="979" spans="1:45" hidden="1" x14ac:dyDescent="0.3">
      <c r="A979" s="38" t="str">
        <f>E979&amp;F979&amp;U979</f>
        <v>SSPENGI</v>
      </c>
      <c r="B979" s="38" t="str">
        <f>I979&amp;D979&amp;C979</f>
        <v>TD6313100000</v>
      </c>
      <c r="C979" s="38" t="str">
        <f>_xlfn.XLOOKUP(A979,CrossRef!N:N,CrossRef!D:D,"",0)</f>
        <v>00</v>
      </c>
      <c r="D979" s="38" t="str">
        <f>_xlfn.XLOOKUP(A979,CrossRef!N:N,CrossRef!C:C,"",0)</f>
        <v>1000</v>
      </c>
      <c r="E979" s="38" t="str">
        <f>LEFT(M979,3)</f>
        <v>SSP</v>
      </c>
      <c r="F979" s="38" t="str">
        <f>_xlfn.TEXTAFTER(J979,"-")</f>
        <v>ENGI</v>
      </c>
      <c r="G979" t="s">
        <v>2725</v>
      </c>
      <c r="H979" t="s">
        <v>2726</v>
      </c>
      <c r="I979" t="s">
        <v>3019</v>
      </c>
      <c r="J979" s="7" t="s">
        <v>1643</v>
      </c>
      <c r="K979" t="s">
        <v>2638</v>
      </c>
      <c r="L979" t="s">
        <v>183</v>
      </c>
      <c r="M979" t="s">
        <v>3020</v>
      </c>
      <c r="N979" t="s">
        <v>2640</v>
      </c>
      <c r="O979" t="s">
        <v>2653</v>
      </c>
      <c r="P979" t="s">
        <v>2642</v>
      </c>
      <c r="Q979" t="s">
        <v>2640</v>
      </c>
      <c r="R979" t="s">
        <v>5594</v>
      </c>
      <c r="S979" t="s">
        <v>2655</v>
      </c>
      <c r="T979" t="s">
        <v>3087</v>
      </c>
      <c r="U979" t="s">
        <v>2657</v>
      </c>
      <c r="V979" s="7" t="s">
        <v>186</v>
      </c>
      <c r="W979" s="8">
        <v>11000</v>
      </c>
      <c r="X979" t="s">
        <v>5595</v>
      </c>
      <c r="Y979" t="s">
        <v>3089</v>
      </c>
      <c r="Z979" s="8">
        <v>71005</v>
      </c>
      <c r="AA979" s="9">
        <v>16.03</v>
      </c>
      <c r="AB979" s="8">
        <v>156565</v>
      </c>
      <c r="AD979" s="10">
        <v>4771845</v>
      </c>
      <c r="AE979" s="11">
        <v>45876</v>
      </c>
      <c r="AF979" s="8">
        <v>65572</v>
      </c>
      <c r="AG979" s="8">
        <v>5567</v>
      </c>
      <c r="AH979" s="12">
        <v>0.50609090909090904</v>
      </c>
      <c r="AI979" s="8">
        <v>347.28633811603243</v>
      </c>
      <c r="AJ979" s="11">
        <v>46572.286338113423</v>
      </c>
      <c r="AK979" s="11">
        <v>46632</v>
      </c>
      <c r="AL979" s="10">
        <v>-60</v>
      </c>
      <c r="AM979">
        <v>77529.210000000006</v>
      </c>
      <c r="AN979">
        <v>1.0870190909090915</v>
      </c>
      <c r="AO979" s="40" t="str">
        <f>E979&amp;F979&amp;U979</f>
        <v>SSPENGI</v>
      </c>
      <c r="AP979" s="40" t="str">
        <f>_xlfn.XLOOKUP(AO979,CrossRef!N:N,CrossRef!A:A,"NOT FOUND",0)</f>
        <v>SSP100000</v>
      </c>
      <c r="AQ979" s="40" t="str">
        <f>IFERROR(_xlfn.XLOOKUP(AO979,CrossRef!$N:$N,CrossRef!$E:$E,"Not Found"),"-")</f>
        <v>793F</v>
      </c>
      <c r="AR979" s="40" t="str">
        <f>IFERROR(_xlfn.XLOOKUP(AO979,CrossRef!$N:$N,CrossRef!$G:$G,"Not Found"),"-")</f>
        <v>1000 - ENGINE</v>
      </c>
      <c r="AS979" s="40" t="str">
        <f>IFERROR(_xlfn.XLOOKUP(AO979,CrossRef!$N:$N,CrossRef!$H:$H,"Not Found"),"-")</f>
        <v>00 - (NONE)</v>
      </c>
    </row>
    <row r="980" spans="1:45" hidden="1" x14ac:dyDescent="0.3">
      <c r="A980" s="38" t="str">
        <f>E980&amp;F980&amp;U980</f>
        <v>APXDRIV-WHGPLHF</v>
      </c>
      <c r="B980" s="38" t="str">
        <f>I980&amp;D980&amp;C980</f>
        <v>TD61074006LF</v>
      </c>
      <c r="C980" s="38" t="str">
        <f>_xlfn.XLOOKUP(A980,CrossRef!N:N,CrossRef!D:D,"",0)</f>
        <v>LF</v>
      </c>
      <c r="D980" s="38" t="str">
        <f>_xlfn.XLOOKUP(A980,CrossRef!N:N,CrossRef!C:C,"",0)</f>
        <v>4006</v>
      </c>
      <c r="E980" s="38" t="str">
        <f>LEFT(M980,3)</f>
        <v>APX</v>
      </c>
      <c r="F980" s="38" t="str">
        <f>_xlfn.TEXTAFTER(J980,"-")</f>
        <v>DRIV-WHGP</v>
      </c>
      <c r="G980" t="s">
        <v>2648</v>
      </c>
      <c r="H980" t="s">
        <v>2649</v>
      </c>
      <c r="I980" t="s">
        <v>3386</v>
      </c>
      <c r="J980" s="7" t="s">
        <v>1644</v>
      </c>
      <c r="K980" t="s">
        <v>2638</v>
      </c>
      <c r="L980" t="s">
        <v>177</v>
      </c>
      <c r="M980" t="s">
        <v>3387</v>
      </c>
      <c r="N980" t="s">
        <v>2640</v>
      </c>
      <c r="O980" t="s">
        <v>2653</v>
      </c>
      <c r="P980" t="s">
        <v>2642</v>
      </c>
      <c r="Q980" t="s">
        <v>2640</v>
      </c>
      <c r="R980" t="s">
        <v>5596</v>
      </c>
      <c r="S980" t="s">
        <v>2655</v>
      </c>
      <c r="T980" t="s">
        <v>2688</v>
      </c>
      <c r="U980" t="s">
        <v>485</v>
      </c>
      <c r="V980" s="7" t="s">
        <v>942</v>
      </c>
      <c r="W980" s="8">
        <v>22000</v>
      </c>
      <c r="X980" t="s">
        <v>5597</v>
      </c>
      <c r="Y980" t="s">
        <v>2690</v>
      </c>
      <c r="Z980" s="8">
        <v>74686.679999999993</v>
      </c>
      <c r="AA980" s="9">
        <v>15.22</v>
      </c>
      <c r="AB980" s="8">
        <v>37793.870000000003</v>
      </c>
      <c r="AD980" s="10">
        <v>4287326</v>
      </c>
      <c r="AE980" s="11">
        <v>45080</v>
      </c>
      <c r="AF980" s="8">
        <v>58254</v>
      </c>
      <c r="AG980" s="8">
        <v>5567.320000000007</v>
      </c>
      <c r="AH980" s="12">
        <v>0.25306000000000034</v>
      </c>
      <c r="AI980" s="8">
        <v>365.78975032851554</v>
      </c>
      <c r="AJ980" s="11">
        <v>46590.78975034722</v>
      </c>
      <c r="AK980" s="11">
        <v>47957</v>
      </c>
      <c r="AL980" s="10">
        <v>-1367</v>
      </c>
      <c r="AM980">
        <v>101047.72</v>
      </c>
      <c r="AN980">
        <v>1.9451690909090911</v>
      </c>
      <c r="AO980" s="40" t="str">
        <f>E980&amp;F980&amp;U980</f>
        <v>APXDRIV-WHGPLHF</v>
      </c>
      <c r="AP980" s="40" t="str">
        <f>_xlfn.XLOOKUP(AO980,CrossRef!N:N,CrossRef!A:A,"NOT FOUND",0)</f>
        <v>APX4006LF</v>
      </c>
      <c r="AQ980" s="40" t="str">
        <f>IFERROR(_xlfn.XLOOKUP(AO980,CrossRef!$N:$N,CrossRef!$E:$E,"Not Found"),"-")</f>
        <v>785C</v>
      </c>
      <c r="AR980" s="40" t="str">
        <f>IFERROR(_xlfn.XLOOKUP(AO980,CrossRef!$N:$N,CrossRef!$G:$G,"Not Found"),"-")</f>
        <v>4006 - WHEEL &amp; BRAKE ASSEMBLY</v>
      </c>
      <c r="AS980" s="40" t="str">
        <f>IFERROR(_xlfn.XLOOKUP(AO980,CrossRef!$N:$N,CrossRef!$H:$H,"Not Found"),"-")</f>
        <v>LF - LEFT FRONT</v>
      </c>
    </row>
    <row r="981" spans="1:45" hidden="1" x14ac:dyDescent="0.3">
      <c r="A981" s="38" t="str">
        <f>E981&amp;F981&amp;U981</f>
        <v>APXDRIV-WHGPRHF</v>
      </c>
      <c r="B981" s="38" t="str">
        <f>I981&amp;D981&amp;C981</f>
        <v>TD61074008RF</v>
      </c>
      <c r="C981" s="38" t="str">
        <f>_xlfn.XLOOKUP(A981,CrossRef!N:N,CrossRef!D:D,"",0)</f>
        <v>RF</v>
      </c>
      <c r="D981" s="38" t="str">
        <f>_xlfn.XLOOKUP(A981,CrossRef!N:N,CrossRef!C:C,"",0)</f>
        <v>4008</v>
      </c>
      <c r="E981" s="38" t="str">
        <f>LEFT(M981,3)</f>
        <v>APX</v>
      </c>
      <c r="F981" s="38" t="str">
        <f>_xlfn.TEXTAFTER(J981,"-")</f>
        <v>DRIV-WHGP</v>
      </c>
      <c r="G981" t="s">
        <v>2648</v>
      </c>
      <c r="H981" t="s">
        <v>2649</v>
      </c>
      <c r="I981" t="s">
        <v>3386</v>
      </c>
      <c r="J981" s="7" t="s">
        <v>1644</v>
      </c>
      <c r="K981" t="s">
        <v>2638</v>
      </c>
      <c r="L981" t="s">
        <v>177</v>
      </c>
      <c r="M981" t="s">
        <v>3387</v>
      </c>
      <c r="N981" t="s">
        <v>2640</v>
      </c>
      <c r="O981" t="s">
        <v>2653</v>
      </c>
      <c r="P981" t="s">
        <v>2642</v>
      </c>
      <c r="Q981" t="s">
        <v>2640</v>
      </c>
      <c r="R981" t="s">
        <v>5598</v>
      </c>
      <c r="S981" t="s">
        <v>2655</v>
      </c>
      <c r="T981" t="s">
        <v>2688</v>
      </c>
      <c r="U981" t="s">
        <v>488</v>
      </c>
      <c r="V981" s="7" t="s">
        <v>931</v>
      </c>
      <c r="W981" s="8">
        <v>22000</v>
      </c>
      <c r="X981" t="s">
        <v>5599</v>
      </c>
      <c r="Y981" t="s">
        <v>2690</v>
      </c>
      <c r="Z981" s="8">
        <v>74686.679999999993</v>
      </c>
      <c r="AA981" s="9">
        <v>15.22</v>
      </c>
      <c r="AB981" s="8">
        <v>37793.870000000003</v>
      </c>
      <c r="AD981" s="10">
        <v>4287348</v>
      </c>
      <c r="AE981" s="11">
        <v>45080</v>
      </c>
      <c r="AF981" s="8">
        <v>58254</v>
      </c>
      <c r="AG981" s="8">
        <v>5567.320000000007</v>
      </c>
      <c r="AH981" s="12">
        <v>0.25306000000000034</v>
      </c>
      <c r="AI981" s="8">
        <v>365.78975032851554</v>
      </c>
      <c r="AJ981" s="11">
        <v>46590.78975034722</v>
      </c>
      <c r="AK981" s="11">
        <v>47957</v>
      </c>
      <c r="AL981" s="10">
        <v>-1367</v>
      </c>
      <c r="AM981">
        <v>101047.72</v>
      </c>
      <c r="AN981">
        <v>1.9451690909090911</v>
      </c>
      <c r="AO981" s="40" t="str">
        <f>E981&amp;F981&amp;U981</f>
        <v>APXDRIV-WHGPRHF</v>
      </c>
      <c r="AP981" s="40" t="str">
        <f>_xlfn.XLOOKUP(AO981,CrossRef!N:N,CrossRef!A:A,"NOT FOUND",0)</f>
        <v>APX4008RF</v>
      </c>
      <c r="AQ981" s="40" t="str">
        <f>IFERROR(_xlfn.XLOOKUP(AO981,CrossRef!$N:$N,CrossRef!$E:$E,"Not Found"),"-")</f>
        <v>785C</v>
      </c>
      <c r="AR981" s="40" t="str">
        <f>IFERROR(_xlfn.XLOOKUP(AO981,CrossRef!$N:$N,CrossRef!$G:$G,"Not Found"),"-")</f>
        <v>4008 - FINAL DRIVE, BRAKE &amp; WHEEL</v>
      </c>
      <c r="AS981" s="40" t="str">
        <f>IFERROR(_xlfn.XLOOKUP(AO981,CrossRef!$N:$N,CrossRef!$H:$H,"Not Found"),"-")</f>
        <v>RF - RIGHT FRONT</v>
      </c>
    </row>
    <row r="982" spans="1:45" hidden="1" x14ac:dyDescent="0.3">
      <c r="A982" s="38" t="str">
        <f>E982&amp;F982&amp;U982</f>
        <v>APXSURE-SPSNRHF</v>
      </c>
      <c r="B982" s="38" t="str">
        <f>I982&amp;D982&amp;C982</f>
        <v>TD61077201RF</v>
      </c>
      <c r="C982" s="38" t="str">
        <f>_xlfn.XLOOKUP(A982,CrossRef!N:N,CrossRef!D:D,"",0)</f>
        <v>RF</v>
      </c>
      <c r="D982" s="38" t="str">
        <f>_xlfn.XLOOKUP(A982,CrossRef!N:N,CrossRef!C:C,"",0)</f>
        <v>7201</v>
      </c>
      <c r="E982" s="38" t="str">
        <f>LEFT(M982,3)</f>
        <v>APX</v>
      </c>
      <c r="F982" s="38" t="str">
        <f>_xlfn.TEXTAFTER(J982,"-")</f>
        <v>SURE-SPSN</v>
      </c>
      <c r="G982" t="s">
        <v>2648</v>
      </c>
      <c r="H982" t="s">
        <v>2649</v>
      </c>
      <c r="I982" t="s">
        <v>3386</v>
      </c>
      <c r="J982" s="7" t="s">
        <v>1300</v>
      </c>
      <c r="K982" t="s">
        <v>2638</v>
      </c>
      <c r="L982" t="s">
        <v>177</v>
      </c>
      <c r="M982" t="s">
        <v>3387</v>
      </c>
      <c r="N982" t="s">
        <v>2640</v>
      </c>
      <c r="O982" t="s">
        <v>2653</v>
      </c>
      <c r="P982" t="s">
        <v>2642</v>
      </c>
      <c r="Q982" t="s">
        <v>2640</v>
      </c>
      <c r="R982" t="s">
        <v>5600</v>
      </c>
      <c r="S982" t="s">
        <v>2644</v>
      </c>
      <c r="T982" t="s">
        <v>2720</v>
      </c>
      <c r="U982" t="s">
        <v>488</v>
      </c>
      <c r="V982" s="7" t="s">
        <v>1042</v>
      </c>
      <c r="W982" s="8">
        <v>22000</v>
      </c>
      <c r="X982" t="s">
        <v>5601</v>
      </c>
      <c r="Y982" t="s">
        <v>2722</v>
      </c>
      <c r="Z982" s="8">
        <v>74686.679999999993</v>
      </c>
      <c r="AA982" s="9">
        <v>15.22</v>
      </c>
      <c r="AB982" s="8">
        <v>29554.47</v>
      </c>
      <c r="AD982" s="10">
        <v>4287395</v>
      </c>
      <c r="AE982" s="11">
        <v>45096</v>
      </c>
      <c r="AF982" s="8">
        <v>58254</v>
      </c>
      <c r="AG982" s="8">
        <v>5567.320000000007</v>
      </c>
      <c r="AH982" s="12">
        <v>0.25306000000000034</v>
      </c>
      <c r="AI982" s="8">
        <v>365.78975032851554</v>
      </c>
      <c r="AJ982" s="11">
        <v>46590.78975034722</v>
      </c>
      <c r="AK982" s="11">
        <v>47957</v>
      </c>
      <c r="AL982" s="10">
        <v>-1367</v>
      </c>
      <c r="AM982">
        <v>101047.72</v>
      </c>
      <c r="AN982">
        <v>1.9451690909090911</v>
      </c>
      <c r="AO982" s="40" t="str">
        <f>E982&amp;F982&amp;U982</f>
        <v>APXSURE-SPSNRHF</v>
      </c>
      <c r="AP982" s="40" t="str">
        <f>_xlfn.XLOOKUP(AO982,CrossRef!N:N,CrossRef!A:A,"NOT FOUND",0)</f>
        <v>APX7201RF</v>
      </c>
      <c r="AQ982" s="40" t="str">
        <f>IFERROR(_xlfn.XLOOKUP(AO982,CrossRef!$N:$N,CrossRef!$E:$E,"Not Found"),"-")</f>
        <v>785C</v>
      </c>
      <c r="AR982" s="40" t="str">
        <f>IFERROR(_xlfn.XLOOKUP(AO982,CrossRef!$N:$N,CrossRef!$G:$G,"Not Found"),"-")</f>
        <v>7201 - SUSPENSION CYLINDER</v>
      </c>
      <c r="AS982" s="40" t="str">
        <f>IFERROR(_xlfn.XLOOKUP(AO982,CrossRef!$N:$N,CrossRef!$H:$H,"Not Found"),"-")</f>
        <v>RF - RIGHT FRONT</v>
      </c>
    </row>
    <row r="983" spans="1:45" hidden="1" x14ac:dyDescent="0.3">
      <c r="A983" s="38" t="str">
        <f>E983&amp;F983&amp;U983</f>
        <v>SNDDRIV-DIFF</v>
      </c>
      <c r="B983" s="38" t="str">
        <f>I983&amp;D983&amp;C983</f>
        <v>TD6316325800</v>
      </c>
      <c r="C983" s="38" t="str">
        <f>_xlfn.XLOOKUP(A983,CrossRef!N:N,CrossRef!D:D,"",0)</f>
        <v>00</v>
      </c>
      <c r="D983" s="38" t="str">
        <f>_xlfn.XLOOKUP(A983,CrossRef!N:N,CrossRef!C:C,"",0)</f>
        <v>3258</v>
      </c>
      <c r="E983" s="38" t="str">
        <f>LEFT(M983,3)</f>
        <v>SND</v>
      </c>
      <c r="F983" s="38" t="str">
        <f>_xlfn.TEXTAFTER(J983,"-")</f>
        <v>DRIV-DIFF</v>
      </c>
      <c r="G983" t="s">
        <v>2725</v>
      </c>
      <c r="H983" t="s">
        <v>2726</v>
      </c>
      <c r="I983" t="s">
        <v>3835</v>
      </c>
      <c r="J983" s="7" t="s">
        <v>1645</v>
      </c>
      <c r="K983" t="s">
        <v>2638</v>
      </c>
      <c r="L983" t="s">
        <v>187</v>
      </c>
      <c r="M983" t="s">
        <v>3836</v>
      </c>
      <c r="N983" t="s">
        <v>2640</v>
      </c>
      <c r="O983" t="s">
        <v>2653</v>
      </c>
      <c r="P983" t="s">
        <v>2642</v>
      </c>
      <c r="Q983" t="s">
        <v>2640</v>
      </c>
      <c r="R983" t="s">
        <v>5602</v>
      </c>
      <c r="S983" t="s">
        <v>2655</v>
      </c>
      <c r="T983" t="s">
        <v>2656</v>
      </c>
      <c r="U983" t="s">
        <v>2657</v>
      </c>
      <c r="V983" s="7" t="s">
        <v>473</v>
      </c>
      <c r="W983" s="8">
        <v>24000</v>
      </c>
      <c r="X983" t="s">
        <v>5603</v>
      </c>
      <c r="Y983" t="s">
        <v>3575</v>
      </c>
      <c r="Z983" s="8">
        <v>55010</v>
      </c>
      <c r="AA983" s="9">
        <v>16.96</v>
      </c>
      <c r="AB983" s="8">
        <v>81159.33</v>
      </c>
      <c r="AD983" s="10">
        <v>0</v>
      </c>
      <c r="AE983" s="11"/>
      <c r="AF983" s="8">
        <v>36579</v>
      </c>
      <c r="AG983" s="8">
        <v>5569</v>
      </c>
      <c r="AH983" s="12">
        <v>0.23204166666666667</v>
      </c>
      <c r="AI983" s="8">
        <v>328.36084905660374</v>
      </c>
      <c r="AJ983" s="11">
        <v>46553.360849074073</v>
      </c>
      <c r="AK983" s="11">
        <v>46611</v>
      </c>
      <c r="AL983" s="10">
        <v>-58</v>
      </c>
      <c r="AM983">
        <v>61556.56</v>
      </c>
      <c r="AN983">
        <v>1.0407316666666666</v>
      </c>
      <c r="AO983" s="40" t="str">
        <f>E983&amp;F983&amp;U983</f>
        <v>SNDDRIV-DIFF</v>
      </c>
      <c r="AP983" s="40" t="str">
        <f>_xlfn.XLOOKUP(AO983,CrossRef!N:N,CrossRef!A:A,"NOT FOUND",0)</f>
        <v>SND325800</v>
      </c>
      <c r="AQ983" s="40" t="str">
        <f>IFERROR(_xlfn.XLOOKUP(AO983,CrossRef!$N:$N,CrossRef!$E:$E,"Not Found"),"-")</f>
        <v>793F XQ</v>
      </c>
      <c r="AR983" s="40" t="str">
        <f>IFERROR(_xlfn.XLOOKUP(AO983,CrossRef!$N:$N,CrossRef!$G:$G,"Not Found"),"-")</f>
        <v>3258 - DIFFERENTIAL</v>
      </c>
      <c r="AS983" s="40" t="str">
        <f>IFERROR(_xlfn.XLOOKUP(AO983,CrossRef!$N:$N,CrossRef!$H:$H,"Not Found"),"-")</f>
        <v>00 - (NONE)</v>
      </c>
    </row>
    <row r="984" spans="1:45" hidden="1" x14ac:dyDescent="0.3">
      <c r="A984" s="38" t="str">
        <f>E984&amp;F984&amp;U984</f>
        <v>ZMXDRIV</v>
      </c>
      <c r="B984" s="38" t="str">
        <f>I984&amp;D984&amp;C984</f>
        <v>LO45704001LR</v>
      </c>
      <c r="C984" s="38" t="str">
        <f>_xlfn.XLOOKUP(A984,CrossRef!N:N,CrossRef!D:D,"",0)</f>
        <v>LR</v>
      </c>
      <c r="D984" s="38" t="str">
        <f>_xlfn.XLOOKUP(A984,CrossRef!N:N,CrossRef!C:C,"",0)</f>
        <v>4001</v>
      </c>
      <c r="E984" s="38" t="str">
        <f>LEFT(M984,3)</f>
        <v>ZMX</v>
      </c>
      <c r="F984" s="38" t="str">
        <f>_xlfn.TEXTAFTER(J984,"-")</f>
        <v>DRIV</v>
      </c>
      <c r="G984" t="s">
        <v>2725</v>
      </c>
      <c r="H984" t="s">
        <v>2726</v>
      </c>
      <c r="I984" t="s">
        <v>3532</v>
      </c>
      <c r="J984" s="7" t="s">
        <v>924</v>
      </c>
      <c r="K984" t="s">
        <v>2638</v>
      </c>
      <c r="L984" t="s">
        <v>110</v>
      </c>
      <c r="M984" t="s">
        <v>3533</v>
      </c>
      <c r="N984" t="s">
        <v>2640</v>
      </c>
      <c r="O984" t="s">
        <v>2653</v>
      </c>
      <c r="P984" t="s">
        <v>2642</v>
      </c>
      <c r="Q984" t="s">
        <v>2640</v>
      </c>
      <c r="R984" t="s">
        <v>5604</v>
      </c>
      <c r="S984" t="s">
        <v>2655</v>
      </c>
      <c r="T984" t="s">
        <v>2678</v>
      </c>
      <c r="U984" t="s">
        <v>2657</v>
      </c>
      <c r="V984" s="7" t="s">
        <v>362</v>
      </c>
      <c r="W984" s="8">
        <v>15000</v>
      </c>
      <c r="X984" t="s">
        <v>5605</v>
      </c>
      <c r="Y984" t="s">
        <v>5606</v>
      </c>
      <c r="Z984" s="8">
        <v>41383.4</v>
      </c>
      <c r="AA984" s="9">
        <v>11.27</v>
      </c>
      <c r="AB984" s="8">
        <v>43169.78</v>
      </c>
      <c r="AD984" s="10">
        <v>4407286</v>
      </c>
      <c r="AE984" s="11">
        <v>45418</v>
      </c>
      <c r="AF984" s="8">
        <v>31962</v>
      </c>
      <c r="AG984" s="8">
        <v>5578.5999999999985</v>
      </c>
      <c r="AH984" s="12">
        <v>0.37190666666666655</v>
      </c>
      <c r="AI984" s="8">
        <v>494.99556344276829</v>
      </c>
      <c r="AJ984" s="11">
        <v>46719.995563425924</v>
      </c>
      <c r="AK984" s="11">
        <v>47883</v>
      </c>
      <c r="AL984" s="10">
        <v>-1164</v>
      </c>
      <c r="AM984">
        <v>60069.06</v>
      </c>
      <c r="AN984">
        <v>1.8738039999999998</v>
      </c>
      <c r="AO984" s="40" t="str">
        <f>E984&amp;F984&amp;U984</f>
        <v>ZMXDRIV</v>
      </c>
      <c r="AP984" s="40" t="str">
        <f>_xlfn.XLOOKUP(AO984,CrossRef!N:N,CrossRef!A:A,"NOT FOUND",0)</f>
        <v>ZMX4001LR</v>
      </c>
      <c r="AQ984" s="40" t="str">
        <f>IFERROR(_xlfn.XLOOKUP(AO984,CrossRef!$N:$N,CrossRef!$E:$E,"Not Found"),"-")</f>
        <v>992K</v>
      </c>
      <c r="AR984" s="40" t="str">
        <f>IFERROR(_xlfn.XLOOKUP(AO984,CrossRef!$N:$N,CrossRef!$G:$G,"Not Found"),"-")</f>
        <v>4001 - FINAL DRIVE &amp; BRAKE WHEEL</v>
      </c>
      <c r="AS984" s="40" t="str">
        <f>IFERROR(_xlfn.XLOOKUP(AO984,CrossRef!$N:$N,CrossRef!$H:$H,"Not Found"),"-")</f>
        <v>LR - LEFT REAR</v>
      </c>
    </row>
    <row r="985" spans="1:45" hidden="1" x14ac:dyDescent="0.3">
      <c r="A985" s="38" t="str">
        <f>E985&amp;F985&amp;U985</f>
        <v>ZMXDRIV-TMSN</v>
      </c>
      <c r="B985" s="38" t="str">
        <f>I985&amp;D985&amp;C985</f>
        <v>LO4570303000</v>
      </c>
      <c r="C985" s="38" t="str">
        <f>_xlfn.XLOOKUP(A985,CrossRef!N:N,CrossRef!D:D,"",0)</f>
        <v>00</v>
      </c>
      <c r="D985" s="38" t="str">
        <f>_xlfn.XLOOKUP(A985,CrossRef!N:N,CrossRef!C:C,"",0)</f>
        <v>3030</v>
      </c>
      <c r="E985" s="38" t="str">
        <f>LEFT(M985,3)</f>
        <v>ZMX</v>
      </c>
      <c r="F985" s="38" t="str">
        <f>_xlfn.TEXTAFTER(J985,"-")</f>
        <v>DRIV-TMSN</v>
      </c>
      <c r="G985" t="s">
        <v>2725</v>
      </c>
      <c r="H985" t="s">
        <v>2726</v>
      </c>
      <c r="I985" t="s">
        <v>3532</v>
      </c>
      <c r="J985" s="7" t="s">
        <v>1646</v>
      </c>
      <c r="K985" t="s">
        <v>2638</v>
      </c>
      <c r="L985" t="s">
        <v>110</v>
      </c>
      <c r="M985" t="s">
        <v>3533</v>
      </c>
      <c r="N985" t="s">
        <v>2640</v>
      </c>
      <c r="O985" t="s">
        <v>2653</v>
      </c>
      <c r="P985" t="s">
        <v>2642</v>
      </c>
      <c r="Q985" t="s">
        <v>2640</v>
      </c>
      <c r="R985" t="s">
        <v>5607</v>
      </c>
      <c r="S985" t="s">
        <v>2655</v>
      </c>
      <c r="T985" t="s">
        <v>2818</v>
      </c>
      <c r="U985" t="s">
        <v>2657</v>
      </c>
      <c r="V985" s="7" t="s">
        <v>303</v>
      </c>
      <c r="W985" s="8">
        <v>15000</v>
      </c>
      <c r="X985" t="s">
        <v>5608</v>
      </c>
      <c r="Y985" t="s">
        <v>5609</v>
      </c>
      <c r="Z985" s="8">
        <v>41383.4</v>
      </c>
      <c r="AA985" s="9">
        <v>11.27</v>
      </c>
      <c r="AB985" s="8">
        <v>85705.44</v>
      </c>
      <c r="AD985" s="10">
        <v>4590974</v>
      </c>
      <c r="AE985" s="11">
        <v>45425</v>
      </c>
      <c r="AF985" s="8">
        <v>31962</v>
      </c>
      <c r="AG985" s="8">
        <v>5578.5999999999985</v>
      </c>
      <c r="AH985" s="12">
        <v>0.37190666666666655</v>
      </c>
      <c r="AI985" s="8">
        <v>494.99556344276829</v>
      </c>
      <c r="AJ985" s="11">
        <v>46719.995563425924</v>
      </c>
      <c r="AK985" s="11">
        <v>47883</v>
      </c>
      <c r="AL985" s="10">
        <v>-1164</v>
      </c>
      <c r="AM985">
        <v>60069.06</v>
      </c>
      <c r="AN985">
        <v>1.8738039999999998</v>
      </c>
      <c r="AO985" s="40" t="str">
        <f>E985&amp;F985&amp;U985</f>
        <v>ZMXDRIV-TMSN</v>
      </c>
      <c r="AP985" s="40" t="str">
        <f>_xlfn.XLOOKUP(AO985,CrossRef!N:N,CrossRef!A:A,"NOT FOUND",0)</f>
        <v>ZMX303000</v>
      </c>
      <c r="AQ985" s="40" t="str">
        <f>IFERROR(_xlfn.XLOOKUP(AO985,CrossRef!$N:$N,CrossRef!$E:$E,"Not Found"),"-")</f>
        <v>992K</v>
      </c>
      <c r="AR985" s="40" t="str">
        <f>IFERROR(_xlfn.XLOOKUP(AO985,CrossRef!$N:$N,CrossRef!$G:$G,"Not Found"),"-")</f>
        <v>3030 - TRANSMISSION</v>
      </c>
      <c r="AS985" s="40" t="str">
        <f>IFERROR(_xlfn.XLOOKUP(AO985,CrossRef!$N:$N,CrossRef!$H:$H,"Not Found"),"-")</f>
        <v>00 - (NONE)</v>
      </c>
    </row>
    <row r="986" spans="1:45" hidden="1" x14ac:dyDescent="0.3">
      <c r="A986" s="38" t="str">
        <f>E986&amp;F986&amp;U986</f>
        <v>ZMXENGI</v>
      </c>
      <c r="B986" s="38" t="str">
        <f>I986&amp;D986&amp;C986</f>
        <v>LO4570100000</v>
      </c>
      <c r="C986" s="38" t="str">
        <f>_xlfn.XLOOKUP(A986,CrossRef!N:N,CrossRef!D:D,"",0)</f>
        <v>00</v>
      </c>
      <c r="D986" s="38" t="str">
        <f>_xlfn.XLOOKUP(A986,CrossRef!N:N,CrossRef!C:C,"",0)</f>
        <v>1000</v>
      </c>
      <c r="E986" s="38" t="str">
        <f>LEFT(M986,3)</f>
        <v>ZMX</v>
      </c>
      <c r="F986" s="38" t="str">
        <f>_xlfn.TEXTAFTER(J986,"-")</f>
        <v>ENGI</v>
      </c>
      <c r="G986" t="s">
        <v>2725</v>
      </c>
      <c r="H986" t="s">
        <v>2726</v>
      </c>
      <c r="I986" t="s">
        <v>3532</v>
      </c>
      <c r="J986" s="7" t="s">
        <v>1647</v>
      </c>
      <c r="K986" t="s">
        <v>2638</v>
      </c>
      <c r="L986" t="s">
        <v>110</v>
      </c>
      <c r="M986" t="s">
        <v>3533</v>
      </c>
      <c r="N986" t="s">
        <v>2640</v>
      </c>
      <c r="O986" t="s">
        <v>2653</v>
      </c>
      <c r="P986" t="s">
        <v>2642</v>
      </c>
      <c r="Q986" t="s">
        <v>2640</v>
      </c>
      <c r="R986" t="s">
        <v>5610</v>
      </c>
      <c r="S986" t="s">
        <v>2655</v>
      </c>
      <c r="T986" t="s">
        <v>3265</v>
      </c>
      <c r="U986" t="s">
        <v>2657</v>
      </c>
      <c r="V986" s="7" t="s">
        <v>30</v>
      </c>
      <c r="W986" s="8">
        <v>15000</v>
      </c>
      <c r="X986" t="s">
        <v>5611</v>
      </c>
      <c r="Y986" t="s">
        <v>5612</v>
      </c>
      <c r="Z986" s="8">
        <v>41383.4</v>
      </c>
      <c r="AA986" s="9">
        <v>11.27</v>
      </c>
      <c r="AB986" s="8">
        <v>255510.97</v>
      </c>
      <c r="AD986" s="10">
        <v>4407306</v>
      </c>
      <c r="AE986" s="11">
        <v>45434</v>
      </c>
      <c r="AF986" s="8">
        <v>31962</v>
      </c>
      <c r="AG986" s="8">
        <v>5578.5999999999985</v>
      </c>
      <c r="AH986" s="12">
        <v>0.37190666666666655</v>
      </c>
      <c r="AI986" s="8">
        <v>494.99556344276829</v>
      </c>
      <c r="AJ986" s="11">
        <v>46719.995563425924</v>
      </c>
      <c r="AK986" s="11">
        <v>46551</v>
      </c>
      <c r="AL986" s="10">
        <v>168</v>
      </c>
      <c r="AM986">
        <v>45057.42</v>
      </c>
      <c r="AN986">
        <v>0.87302799999999992</v>
      </c>
      <c r="AO986" s="40" t="str">
        <f>E986&amp;F986&amp;U986</f>
        <v>ZMXENGI</v>
      </c>
      <c r="AP986" s="40" t="str">
        <f>_xlfn.XLOOKUP(AO986,CrossRef!N:N,CrossRef!A:A,"NOT FOUND",0)</f>
        <v>ZMX100000</v>
      </c>
      <c r="AQ986" s="40" t="str">
        <f>IFERROR(_xlfn.XLOOKUP(AO986,CrossRef!$N:$N,CrossRef!$E:$E,"Not Found"),"-")</f>
        <v>992K</v>
      </c>
      <c r="AR986" s="40" t="str">
        <f>IFERROR(_xlfn.XLOOKUP(AO986,CrossRef!$N:$N,CrossRef!$G:$G,"Not Found"),"-")</f>
        <v>1000 - ENGINE</v>
      </c>
      <c r="AS986" s="40" t="str">
        <f>IFERROR(_xlfn.XLOOKUP(AO986,CrossRef!$N:$N,CrossRef!$H:$H,"Not Found"),"-")</f>
        <v>00 - (NONE)</v>
      </c>
    </row>
    <row r="987" spans="1:45" hidden="1" x14ac:dyDescent="0.3">
      <c r="A987" s="38" t="str">
        <f>E987&amp;F987&amp;U987</f>
        <v>ZMXENGI-COSY</v>
      </c>
      <c r="B987" s="38" t="str">
        <f>I987&amp;D987&amp;C987</f>
        <v>LO4570135300</v>
      </c>
      <c r="C987" s="38" t="str">
        <f>_xlfn.XLOOKUP(A987,CrossRef!N:N,CrossRef!D:D,"",0)</f>
        <v>00</v>
      </c>
      <c r="D987" s="38" t="str">
        <f>_xlfn.XLOOKUP(A987,CrossRef!N:N,CrossRef!C:C,"",0)</f>
        <v>1353</v>
      </c>
      <c r="E987" s="38" t="str">
        <f>LEFT(M987,3)</f>
        <v>ZMX</v>
      </c>
      <c r="F987" s="38" t="str">
        <f>_xlfn.TEXTAFTER(J987,"-")</f>
        <v>ENGI-COSY</v>
      </c>
      <c r="G987" t="s">
        <v>2725</v>
      </c>
      <c r="H987" t="s">
        <v>2726</v>
      </c>
      <c r="I987" t="s">
        <v>3532</v>
      </c>
      <c r="J987" s="7" t="s">
        <v>1648</v>
      </c>
      <c r="K987" t="s">
        <v>2638</v>
      </c>
      <c r="L987" t="s">
        <v>110</v>
      </c>
      <c r="M987" t="s">
        <v>3533</v>
      </c>
      <c r="N987" t="s">
        <v>2640</v>
      </c>
      <c r="O987" t="s">
        <v>2653</v>
      </c>
      <c r="P987" t="s">
        <v>2642</v>
      </c>
      <c r="Q987" t="s">
        <v>2640</v>
      </c>
      <c r="R987" t="s">
        <v>5613</v>
      </c>
      <c r="S987" t="s">
        <v>2655</v>
      </c>
      <c r="T987" t="s">
        <v>2657</v>
      </c>
      <c r="U987" t="s">
        <v>2657</v>
      </c>
      <c r="V987" s="7" t="s">
        <v>223</v>
      </c>
      <c r="W987" s="8">
        <v>15000</v>
      </c>
      <c r="X987" t="s">
        <v>5614</v>
      </c>
      <c r="Y987" t="s">
        <v>5615</v>
      </c>
      <c r="Z987" s="8">
        <v>41383.4</v>
      </c>
      <c r="AA987" s="9">
        <v>11.27</v>
      </c>
      <c r="AB987" s="8">
        <v>45677.45</v>
      </c>
      <c r="AD987" s="10">
        <v>0</v>
      </c>
      <c r="AE987" s="11"/>
      <c r="AF987" s="8">
        <v>31962</v>
      </c>
      <c r="AG987" s="8">
        <v>5578.5999999999985</v>
      </c>
      <c r="AH987" s="12">
        <v>0.37190666666666655</v>
      </c>
      <c r="AI987" s="8">
        <v>494.99556344276829</v>
      </c>
      <c r="AJ987" s="11">
        <v>46719.995563425924</v>
      </c>
      <c r="AK987" s="11">
        <v>46666</v>
      </c>
      <c r="AL987" s="10">
        <v>53</v>
      </c>
      <c r="AM987">
        <v>46353.47</v>
      </c>
      <c r="AN987">
        <v>0.95943133333333341</v>
      </c>
      <c r="AO987" s="40" t="str">
        <f>E987&amp;F987&amp;U987</f>
        <v>ZMXENGI-COSY</v>
      </c>
      <c r="AP987" s="40" t="str">
        <f>_xlfn.XLOOKUP(AO987,CrossRef!N:N,CrossRef!A:A,"NOT FOUND",0)</f>
        <v>ZMX135300</v>
      </c>
      <c r="AQ987" s="40" t="str">
        <f>IFERROR(_xlfn.XLOOKUP(AO987,CrossRef!$N:$N,CrossRef!$E:$E,"Not Found"),"-")</f>
        <v>992K</v>
      </c>
      <c r="AR987" s="40" t="str">
        <f>IFERROR(_xlfn.XLOOKUP(AO987,CrossRef!$N:$N,CrossRef!$G:$G,"Not Found"),"-")</f>
        <v>1353 - RADIATOR</v>
      </c>
      <c r="AS987" s="40" t="str">
        <f>IFERROR(_xlfn.XLOOKUP(AO987,CrossRef!$N:$N,CrossRef!$H:$H,"Not Found"),"-")</f>
        <v>00 - (NONE)</v>
      </c>
    </row>
    <row r="988" spans="1:45" hidden="1" x14ac:dyDescent="0.3">
      <c r="A988" s="38" t="str">
        <f>E988&amp;F988&amp;U988</f>
        <v>7ERDRIV-TMSN</v>
      </c>
      <c r="B988" s="38" t="str">
        <f>I988&amp;D988&amp;C988</f>
        <v>TS2197303000</v>
      </c>
      <c r="C988" s="38" t="str">
        <f>_xlfn.XLOOKUP(A988,CrossRef!N:N,CrossRef!D:D,"",0)</f>
        <v>00</v>
      </c>
      <c r="D988" s="38" t="str">
        <f>_xlfn.XLOOKUP(A988,CrossRef!N:N,CrossRef!C:C,"",0)</f>
        <v>3030</v>
      </c>
      <c r="E988" s="38" t="str">
        <f>LEFT(M988,3)</f>
        <v>7ER</v>
      </c>
      <c r="F988" s="38" t="str">
        <f>_xlfn.TEXTAFTER(J988,"-")</f>
        <v>DRIV-TMSN</v>
      </c>
      <c r="G988" t="s">
        <v>2725</v>
      </c>
      <c r="H988" t="s">
        <v>2726</v>
      </c>
      <c r="I988" t="s">
        <v>3594</v>
      </c>
      <c r="J988" s="7" t="s">
        <v>354</v>
      </c>
      <c r="K988" t="s">
        <v>2638</v>
      </c>
      <c r="L988" t="s">
        <v>196</v>
      </c>
      <c r="M988" t="s">
        <v>3595</v>
      </c>
      <c r="N988" t="s">
        <v>2640</v>
      </c>
      <c r="O988" t="s">
        <v>2653</v>
      </c>
      <c r="P988" t="s">
        <v>2642</v>
      </c>
      <c r="Q988" t="s">
        <v>2640</v>
      </c>
      <c r="R988" t="s">
        <v>5616</v>
      </c>
      <c r="S988" t="s">
        <v>2655</v>
      </c>
      <c r="T988" t="s">
        <v>2818</v>
      </c>
      <c r="U988" t="s">
        <v>2657</v>
      </c>
      <c r="V988" s="7" t="s">
        <v>327</v>
      </c>
      <c r="W988" s="8">
        <v>18000</v>
      </c>
      <c r="X988" t="s">
        <v>5617</v>
      </c>
      <c r="Y988" t="s">
        <v>5618</v>
      </c>
      <c r="Z988" s="8">
        <v>56654</v>
      </c>
      <c r="AA988" s="9">
        <v>13.47</v>
      </c>
      <c r="AB988" s="8">
        <v>61387.68</v>
      </c>
      <c r="AD988" s="10">
        <v>4395153</v>
      </c>
      <c r="AE988" s="11">
        <v>45186</v>
      </c>
      <c r="AF988" s="8">
        <v>44236</v>
      </c>
      <c r="AG988" s="8">
        <v>5582</v>
      </c>
      <c r="AH988" s="12">
        <v>0.31011111111111112</v>
      </c>
      <c r="AI988" s="8">
        <v>414.40237564959165</v>
      </c>
      <c r="AJ988" s="11">
        <v>46639.402375659723</v>
      </c>
      <c r="AK988" s="11">
        <v>47039</v>
      </c>
      <c r="AL988" s="10">
        <v>-400</v>
      </c>
      <c r="AM988">
        <v>67618.58</v>
      </c>
      <c r="AN988">
        <v>1.2990322222222224</v>
      </c>
      <c r="AO988" s="40" t="str">
        <f>E988&amp;F988&amp;U988</f>
        <v>7ERDRIV-TMSN</v>
      </c>
      <c r="AP988" s="40" t="str">
        <f>_xlfn.XLOOKUP(AO988,CrossRef!N:N,CrossRef!A:A,"NOT FOUND",0)</f>
        <v>7ER303000</v>
      </c>
      <c r="AQ988" s="40" t="str">
        <f>IFERROR(_xlfn.XLOOKUP(AO988,CrossRef!$N:$N,CrossRef!$E:$E,"Not Found"),"-")</f>
        <v>773D</v>
      </c>
      <c r="AR988" s="40" t="str">
        <f>IFERROR(_xlfn.XLOOKUP(AO988,CrossRef!$N:$N,CrossRef!$G:$G,"Not Found"),"-")</f>
        <v>3030 - TRANSMISSION</v>
      </c>
      <c r="AS988" s="40" t="str">
        <f>IFERROR(_xlfn.XLOOKUP(AO988,CrossRef!$N:$N,CrossRef!$H:$H,"Not Found"),"-")</f>
        <v>00 - (NONE)</v>
      </c>
    </row>
    <row r="989" spans="1:45" hidden="1" x14ac:dyDescent="0.3">
      <c r="A989" s="38" t="str">
        <f>E989&amp;F989&amp;U989</f>
        <v>HCMENGI</v>
      </c>
      <c r="B989" s="38" t="str">
        <f>I989&amp;D989&amp;C989</f>
        <v>EX7112100000</v>
      </c>
      <c r="C989" s="38" t="str">
        <f>_xlfn.XLOOKUP(A989,CrossRef!N:N,CrossRef!D:D,"",0)</f>
        <v>00</v>
      </c>
      <c r="D989" s="38" t="str">
        <f>_xlfn.XLOOKUP(A989,CrossRef!N:N,CrossRef!C:C,"",0)</f>
        <v>1000</v>
      </c>
      <c r="E989" s="38" t="str">
        <f>LEFT(M989,3)</f>
        <v>HCM</v>
      </c>
      <c r="F989" s="38" t="str">
        <f>_xlfn.TEXTAFTER(J989,"-")</f>
        <v>ENGI</v>
      </c>
      <c r="G989" t="s">
        <v>2648</v>
      </c>
      <c r="H989" t="s">
        <v>2649</v>
      </c>
      <c r="I989" t="s">
        <v>2849</v>
      </c>
      <c r="J989" s="7" t="s">
        <v>1616</v>
      </c>
      <c r="K989" t="s">
        <v>2668</v>
      </c>
      <c r="L989" t="s">
        <v>415</v>
      </c>
      <c r="M989" t="s">
        <v>2850</v>
      </c>
      <c r="N989" t="s">
        <v>2640</v>
      </c>
      <c r="O989" t="s">
        <v>2803</v>
      </c>
      <c r="P989" t="s">
        <v>2642</v>
      </c>
      <c r="Q989" t="s">
        <v>2640</v>
      </c>
      <c r="R989" t="s">
        <v>5619</v>
      </c>
      <c r="S989" t="s">
        <v>2655</v>
      </c>
      <c r="T989" t="s">
        <v>3265</v>
      </c>
      <c r="U989" t="s">
        <v>2657</v>
      </c>
      <c r="V989" s="7" t="s">
        <v>1716</v>
      </c>
      <c r="W989" s="8">
        <v>24000</v>
      </c>
      <c r="X989" t="s">
        <v>5474</v>
      </c>
      <c r="Y989" t="s">
        <v>5620</v>
      </c>
      <c r="Z989" s="8">
        <v>36668.800000000003</v>
      </c>
      <c r="AA989" s="9">
        <v>13.49</v>
      </c>
      <c r="AB989" s="8">
        <v>717321.17</v>
      </c>
      <c r="AD989" s="10">
        <v>4381961</v>
      </c>
      <c r="AE989" s="11">
        <v>44533</v>
      </c>
      <c r="AF989" s="8">
        <v>18262.349999999999</v>
      </c>
      <c r="AG989" s="8">
        <v>5593.5499999999956</v>
      </c>
      <c r="AH989" s="12">
        <v>0.23306458333333316</v>
      </c>
      <c r="AI989" s="8">
        <v>414.64418087472171</v>
      </c>
      <c r="AJ989" s="11">
        <v>46639.644180868054</v>
      </c>
      <c r="AK989" s="11">
        <v>46564</v>
      </c>
      <c r="AL989" s="10">
        <v>75</v>
      </c>
      <c r="AM989">
        <v>41241.910000000003</v>
      </c>
      <c r="AN989">
        <v>0.9574816666666669</v>
      </c>
      <c r="AO989" s="40" t="str">
        <f>E989&amp;F989&amp;U989</f>
        <v>HCMENGI</v>
      </c>
      <c r="AP989" s="40" t="str">
        <f>_xlfn.XLOOKUP(AO989,CrossRef!N:N,CrossRef!A:A,"NOT FOUND",0)</f>
        <v>HCM100000</v>
      </c>
      <c r="AQ989" s="40" t="str">
        <f>IFERROR(_xlfn.XLOOKUP(AO989,CrossRef!$N:$N,CrossRef!$E:$E,"Not Found"),"-")</f>
        <v>EX2500</v>
      </c>
      <c r="AR989" s="40" t="str">
        <f>IFERROR(_xlfn.XLOOKUP(AO989,CrossRef!$N:$N,CrossRef!$G:$G,"Not Found"),"-")</f>
        <v>1000 - ENGINE</v>
      </c>
      <c r="AS989" s="40" t="str">
        <f>IFERROR(_xlfn.XLOOKUP(AO989,CrossRef!$N:$N,CrossRef!$H:$H,"Not Found"),"-")</f>
        <v>00 - (NONE)</v>
      </c>
    </row>
    <row r="990" spans="1:45" hidden="1" x14ac:dyDescent="0.3">
      <c r="A990" s="38" t="str">
        <f>E990&amp;F990&amp;U990</f>
        <v>3PRDRIV-TMSN</v>
      </c>
      <c r="B990" s="38" t="str">
        <f>I990&amp;D990&amp;C990</f>
        <v>TW2391303000</v>
      </c>
      <c r="C990" s="38" t="str">
        <f>_xlfn.XLOOKUP(A990,CrossRef!N:N,CrossRef!D:D,"",0)</f>
        <v>00</v>
      </c>
      <c r="D990" s="38" t="str">
        <f>_xlfn.XLOOKUP(A990,CrossRef!N:N,CrossRef!C:C,"",0)</f>
        <v>3030</v>
      </c>
      <c r="E990" s="38" t="str">
        <f>LEFT(M990,3)</f>
        <v>3PR</v>
      </c>
      <c r="F990" s="38" t="str">
        <f>_xlfn.TEXTAFTER(J990,"-")</f>
        <v>DRIV-TMSN</v>
      </c>
      <c r="G990" t="s">
        <v>2635</v>
      </c>
      <c r="H990" t="s">
        <v>2636</v>
      </c>
      <c r="I990" t="s">
        <v>5227</v>
      </c>
      <c r="J990" s="7" t="s">
        <v>1649</v>
      </c>
      <c r="K990" t="s">
        <v>2638</v>
      </c>
      <c r="L990" t="s">
        <v>167</v>
      </c>
      <c r="M990" t="s">
        <v>5228</v>
      </c>
      <c r="N990" t="s">
        <v>2640</v>
      </c>
      <c r="O990" t="s">
        <v>2653</v>
      </c>
      <c r="P990" t="s">
        <v>2642</v>
      </c>
      <c r="Q990" t="s">
        <v>2640</v>
      </c>
      <c r="R990" t="s">
        <v>5621</v>
      </c>
      <c r="S990" t="s">
        <v>2655</v>
      </c>
      <c r="T990" t="s">
        <v>2818</v>
      </c>
      <c r="U990" t="s">
        <v>2657</v>
      </c>
      <c r="V990" s="7" t="s">
        <v>301</v>
      </c>
      <c r="W990" s="8">
        <v>16000</v>
      </c>
      <c r="X990" t="s">
        <v>5622</v>
      </c>
      <c r="Y990" t="s">
        <v>5623</v>
      </c>
      <c r="Z990" s="8">
        <v>83784</v>
      </c>
      <c r="AA990" s="9">
        <v>0</v>
      </c>
      <c r="AB990" s="8">
        <v>85495.97</v>
      </c>
      <c r="AD990" s="10">
        <v>4451087</v>
      </c>
      <c r="AE990" s="11">
        <v>44703</v>
      </c>
      <c r="AF990" s="8">
        <v>73380</v>
      </c>
      <c r="AG990" s="8">
        <v>5596</v>
      </c>
      <c r="AH990" s="12">
        <v>0.34975000000000001</v>
      </c>
      <c r="AI990" s="8">
        <v>0</v>
      </c>
      <c r="AJ990" s="11">
        <v>46225</v>
      </c>
      <c r="AK990" s="11">
        <v>48091</v>
      </c>
      <c r="AL990" s="10">
        <v>-1866</v>
      </c>
      <c r="AO990" s="40" t="str">
        <f>E990&amp;F990&amp;U990</f>
        <v>3PRDRIV-TMSN</v>
      </c>
      <c r="AP990" s="40" t="str">
        <f>_xlfn.XLOOKUP(AO990,CrossRef!N:N,CrossRef!A:A,"NOT FOUND",0)</f>
        <v>3PR303000</v>
      </c>
      <c r="AQ990" s="40" t="str">
        <f>IFERROR(_xlfn.XLOOKUP(AO990,CrossRef!$N:$N,CrossRef!$E:$E,"Not Found"),"-")</f>
        <v>777D</v>
      </c>
      <c r="AR990" s="40" t="str">
        <f>IFERROR(_xlfn.XLOOKUP(AO990,CrossRef!$N:$N,CrossRef!$G:$G,"Not Found"),"-")</f>
        <v>3030 - TRANSMISSION</v>
      </c>
      <c r="AS990" s="40" t="str">
        <f>IFERROR(_xlfn.XLOOKUP(AO990,CrossRef!$N:$N,CrossRef!$H:$H,"Not Found"),"-")</f>
        <v>00 - (NONE)</v>
      </c>
    </row>
    <row r="991" spans="1:45" hidden="1" x14ac:dyDescent="0.3">
      <c r="A991" s="38" t="str">
        <f>E991&amp;F991&amp;U991</f>
        <v>ELZSURE-TMSG-SGB4RHR</v>
      </c>
      <c r="B991" s="38" t="str">
        <f>I991&amp;D991&amp;C991</f>
        <v>EX71285459RR</v>
      </c>
      <c r="C991" s="38" t="str">
        <f>_xlfn.XLOOKUP(A991,CrossRef!N:N,CrossRef!D:D,"",0)</f>
        <v>RR</v>
      </c>
      <c r="D991" s="38" t="str">
        <f>_xlfn.XLOOKUP(A991,CrossRef!N:N,CrossRef!C:C,"",0)</f>
        <v>5459</v>
      </c>
      <c r="E991" s="38" t="str">
        <f>LEFT(M991,3)</f>
        <v>ELZ</v>
      </c>
      <c r="F991" s="38" t="str">
        <f>_xlfn.TEXTAFTER(J991,"-")</f>
        <v>SURE-TMSG-SGB4</v>
      </c>
      <c r="G991" t="s">
        <v>2725</v>
      </c>
      <c r="H991" t="s">
        <v>2726</v>
      </c>
      <c r="I991" t="s">
        <v>2936</v>
      </c>
      <c r="J991" s="7" t="s">
        <v>759</v>
      </c>
      <c r="K991" t="s">
        <v>2638</v>
      </c>
      <c r="L991" t="s">
        <v>2728</v>
      </c>
      <c r="M991" t="s">
        <v>2937</v>
      </c>
      <c r="N991" t="s">
        <v>2640</v>
      </c>
      <c r="O991" t="s">
        <v>2803</v>
      </c>
      <c r="P991" t="s">
        <v>2642</v>
      </c>
      <c r="Q991" t="s">
        <v>2640</v>
      </c>
      <c r="R991" t="s">
        <v>5624</v>
      </c>
      <c r="S991" t="s">
        <v>2655</v>
      </c>
      <c r="T991" t="s">
        <v>2949</v>
      </c>
      <c r="U991" t="s">
        <v>494</v>
      </c>
      <c r="V991" s="7" t="s">
        <v>751</v>
      </c>
      <c r="W991" s="8">
        <v>15000</v>
      </c>
      <c r="X991" t="s">
        <v>5625</v>
      </c>
      <c r="Y991" t="s">
        <v>2951</v>
      </c>
      <c r="Z991" s="8">
        <v>22566.400000000001</v>
      </c>
      <c r="AA991" s="9">
        <v>14.49</v>
      </c>
      <c r="AB991" s="8">
        <v>43471.76</v>
      </c>
      <c r="AD991" s="10">
        <v>4465063</v>
      </c>
      <c r="AE991" s="11">
        <v>45511</v>
      </c>
      <c r="AF991" s="8">
        <v>13167.8</v>
      </c>
      <c r="AG991" s="8">
        <v>5601.3999999999978</v>
      </c>
      <c r="AH991" s="12">
        <v>0.37342666666666652</v>
      </c>
      <c r="AI991" s="8">
        <v>386.57004830917856</v>
      </c>
      <c r="AJ991" s="11">
        <v>46611.570048298614</v>
      </c>
      <c r="AK991" s="11">
        <v>47520</v>
      </c>
      <c r="AL991" s="10">
        <v>-909</v>
      </c>
      <c r="AM991">
        <v>41330.949999999997</v>
      </c>
      <c r="AN991">
        <v>1.8775433333333331</v>
      </c>
      <c r="AO991" s="40" t="str">
        <f>E991&amp;F991&amp;U991</f>
        <v>ELZSURE-TMSG-SGB4RHR</v>
      </c>
      <c r="AP991" s="40" t="str">
        <f>_xlfn.XLOOKUP(AO991,CrossRef!N:N,CrossRef!A:A,"NOT FOUND",0)</f>
        <v>ELZ5459RR</v>
      </c>
      <c r="AQ991" s="40">
        <f>IFERROR(_xlfn.XLOOKUP(AO991,CrossRef!$N:$N,CrossRef!$E:$E,"Not Found"),"-")</f>
        <v>6040</v>
      </c>
      <c r="AR991" s="40" t="str">
        <f>IFERROR(_xlfn.XLOOKUP(AO991,CrossRef!$N:$N,CrossRef!$G:$G,"Not Found"),"-")</f>
        <v>5459 - SWING DRIVE</v>
      </c>
      <c r="AS991" s="40" t="str">
        <f>IFERROR(_xlfn.XLOOKUP(AO991,CrossRef!$N:$N,CrossRef!$H:$H,"Not Found"),"-")</f>
        <v>RR - RIGHT REAR</v>
      </c>
    </row>
    <row r="992" spans="1:45" hidden="1" x14ac:dyDescent="0.3">
      <c r="A992" s="38" t="str">
        <f>E992&amp;F992&amp;U992</f>
        <v>DHNHYSYLH</v>
      </c>
      <c r="B992" s="38" t="str">
        <f>I992&amp;D992&amp;C992</f>
        <v>EX7108</v>
      </c>
      <c r="C992" s="38" t="str">
        <f>_xlfn.XLOOKUP(A992,CrossRef!N:N,CrossRef!D:D,"",0)</f>
        <v/>
      </c>
      <c r="D992" s="38" t="str">
        <f>_xlfn.XLOOKUP(A992,CrossRef!N:N,CrossRef!C:C,"",0)</f>
        <v/>
      </c>
      <c r="E992" s="38" t="str">
        <f>LEFT(M992,3)</f>
        <v>DHN</v>
      </c>
      <c r="F992" s="38" t="str">
        <f>_xlfn.TEXTAFTER(J992,"-")</f>
        <v>HYSY</v>
      </c>
      <c r="G992" t="s">
        <v>2725</v>
      </c>
      <c r="H992" t="s">
        <v>2726</v>
      </c>
      <c r="I992" t="s">
        <v>2742</v>
      </c>
      <c r="J992" s="7" t="s">
        <v>708</v>
      </c>
      <c r="K992" t="s">
        <v>2638</v>
      </c>
      <c r="L992" t="s">
        <v>69</v>
      </c>
      <c r="M992" t="s">
        <v>2743</v>
      </c>
      <c r="N992" t="s">
        <v>2640</v>
      </c>
      <c r="O992" t="s">
        <v>2653</v>
      </c>
      <c r="P992" t="s">
        <v>2642</v>
      </c>
      <c r="Q992" t="s">
        <v>2640</v>
      </c>
      <c r="R992" t="s">
        <v>5626</v>
      </c>
      <c r="S992" t="s">
        <v>2655</v>
      </c>
      <c r="T992" t="s">
        <v>3605</v>
      </c>
      <c r="U992" t="s">
        <v>59</v>
      </c>
      <c r="V992" s="7" t="s">
        <v>5627</v>
      </c>
      <c r="W992" s="8">
        <v>15000</v>
      </c>
      <c r="X992" t="s">
        <v>5628</v>
      </c>
      <c r="Y992" t="s">
        <v>5629</v>
      </c>
      <c r="Z992" s="8">
        <v>51971.6</v>
      </c>
      <c r="AA992" s="9">
        <v>13.9</v>
      </c>
      <c r="AB992" s="8">
        <v>101056.11</v>
      </c>
      <c r="AD992" s="10">
        <v>4584011</v>
      </c>
      <c r="AE992" s="11">
        <v>45583</v>
      </c>
      <c r="AF992" s="8">
        <v>42584</v>
      </c>
      <c r="AG992" s="8">
        <v>5612.4000000000015</v>
      </c>
      <c r="AH992" s="12">
        <v>0.3741600000000001</v>
      </c>
      <c r="AI992" s="8">
        <v>403.76978417266196</v>
      </c>
      <c r="AJ992" s="11">
        <v>46628.769784178243</v>
      </c>
      <c r="AK992" s="11">
        <v>47476</v>
      </c>
      <c r="AL992" s="10">
        <v>-848</v>
      </c>
      <c r="AM992">
        <v>69360.5</v>
      </c>
      <c r="AN992">
        <v>1.7850999999999999</v>
      </c>
      <c r="AO992" s="40" t="str">
        <f>E992&amp;F992&amp;U992</f>
        <v>DHNHYSYLH</v>
      </c>
      <c r="AP992" s="40" t="str">
        <f>_xlfn.XLOOKUP(AO992,CrossRef!N:N,CrossRef!A:A,"NOT FOUND",0)</f>
        <v>NOT FOUND</v>
      </c>
      <c r="AQ992" s="40" t="str">
        <f>IFERROR(_xlfn.XLOOKUP(AO992,CrossRef!$N:$N,CrossRef!$E:$E,"Not Found"),"-")</f>
        <v>Not Found</v>
      </c>
      <c r="AR992" s="40" t="str">
        <f>IFERROR(_xlfn.XLOOKUP(AO992,CrossRef!$N:$N,CrossRef!$G:$G,"Not Found"),"-")</f>
        <v>Not Found</v>
      </c>
      <c r="AS992" s="40" t="str">
        <f>IFERROR(_xlfn.XLOOKUP(AO992,CrossRef!$N:$N,CrossRef!$H:$H,"Not Found"),"-")</f>
        <v>Not Found</v>
      </c>
    </row>
    <row r="993" spans="1:45" hidden="1" x14ac:dyDescent="0.3">
      <c r="A993" s="38" t="str">
        <f>E993&amp;F993&amp;U993</f>
        <v>2BWDRIV-DIFF</v>
      </c>
      <c r="B993" s="38" t="str">
        <f>I993&amp;D993&amp;C993</f>
        <v>TD6206325800</v>
      </c>
      <c r="C993" s="38" t="str">
        <f>_xlfn.XLOOKUP(A993,CrossRef!N:N,CrossRef!D:D,"",0)</f>
        <v>00</v>
      </c>
      <c r="D993" s="38" t="str">
        <f>_xlfn.XLOOKUP(A993,CrossRef!N:N,CrossRef!C:C,"",0)</f>
        <v>3258</v>
      </c>
      <c r="E993" s="38" t="str">
        <f>LEFT(M993,3)</f>
        <v>2BW</v>
      </c>
      <c r="F993" s="38" t="str">
        <f>_xlfn.TEXTAFTER(J993,"-")</f>
        <v>DRIV-DIFF</v>
      </c>
      <c r="G993" t="s">
        <v>2695</v>
      </c>
      <c r="H993" t="s">
        <v>2696</v>
      </c>
      <c r="I993" t="s">
        <v>5630</v>
      </c>
      <c r="J993" s="7" t="s">
        <v>1650</v>
      </c>
      <c r="K993" t="s">
        <v>2638</v>
      </c>
      <c r="L993" t="s">
        <v>180</v>
      </c>
      <c r="M993" t="s">
        <v>5631</v>
      </c>
      <c r="N993" t="s">
        <v>2640</v>
      </c>
      <c r="O993" t="s">
        <v>2871</v>
      </c>
      <c r="P993" t="s">
        <v>2642</v>
      </c>
      <c r="Q993" t="s">
        <v>2640</v>
      </c>
      <c r="R993" t="s">
        <v>5632</v>
      </c>
      <c r="S993" t="s">
        <v>2655</v>
      </c>
      <c r="T993" t="s">
        <v>2656</v>
      </c>
      <c r="U993" t="s">
        <v>2657</v>
      </c>
      <c r="V993" s="7" t="s">
        <v>471</v>
      </c>
      <c r="W993" s="8">
        <v>16000</v>
      </c>
      <c r="X993" t="s">
        <v>5633</v>
      </c>
      <c r="Y993" t="s">
        <v>3883</v>
      </c>
      <c r="Z993" s="8">
        <v>55501.23</v>
      </c>
      <c r="AA993" s="9">
        <v>7.75</v>
      </c>
      <c r="AB993" s="8">
        <v>107594.23</v>
      </c>
      <c r="AD993" s="10">
        <v>4214627</v>
      </c>
      <c r="AE993" s="11">
        <v>45212</v>
      </c>
      <c r="AF993" s="8">
        <v>45116</v>
      </c>
      <c r="AG993" s="8">
        <v>5614.7699999999968</v>
      </c>
      <c r="AH993" s="12">
        <v>0.35092312499999978</v>
      </c>
      <c r="AI993" s="8">
        <v>724.48645161290278</v>
      </c>
      <c r="AJ993" s="11">
        <v>46949.486451620367</v>
      </c>
      <c r="AK993" s="11">
        <v>48478</v>
      </c>
      <c r="AL993" s="10">
        <v>-1529</v>
      </c>
      <c r="AM993">
        <v>72961.98000000001</v>
      </c>
      <c r="AN993">
        <v>1.7403737500000007</v>
      </c>
      <c r="AO993" s="40" t="str">
        <f>E993&amp;F993&amp;U993</f>
        <v>2BWDRIV-DIFF</v>
      </c>
      <c r="AP993" s="40" t="str">
        <f>_xlfn.XLOOKUP(AO993,CrossRef!N:N,CrossRef!A:A,"NOT FOUND",0)</f>
        <v>2BW325800</v>
      </c>
      <c r="AQ993" s="40" t="str">
        <f>IFERROR(_xlfn.XLOOKUP(AO993,CrossRef!$N:$N,CrossRef!$E:$E,"Not Found"),"-")</f>
        <v>789C</v>
      </c>
      <c r="AR993" s="40" t="str">
        <f>IFERROR(_xlfn.XLOOKUP(AO993,CrossRef!$N:$N,CrossRef!$G:$G,"Not Found"),"-")</f>
        <v>3258 - DIFFERENTIAL</v>
      </c>
      <c r="AS993" s="40" t="str">
        <f>IFERROR(_xlfn.XLOOKUP(AO993,CrossRef!$N:$N,CrossRef!$H:$H,"Not Found"),"-")</f>
        <v>00 - (NONE)</v>
      </c>
    </row>
    <row r="994" spans="1:45" hidden="1" x14ac:dyDescent="0.3">
      <c r="A994" s="38" t="str">
        <f>E994&amp;F994&amp;U994</f>
        <v>340ENG1LH</v>
      </c>
      <c r="B994" s="38" t="str">
        <f>I994&amp;D994&amp;C994</f>
        <v>QEX0111000LT</v>
      </c>
      <c r="C994" s="38" t="str">
        <f>_xlfn.XLOOKUP(A994,CrossRef!N:N,CrossRef!D:D,"",0)</f>
        <v>LT</v>
      </c>
      <c r="D994" s="38" t="str">
        <f>_xlfn.XLOOKUP(A994,CrossRef!N:N,CrossRef!C:C,"",0)</f>
        <v>1000</v>
      </c>
      <c r="E994" s="38" t="str">
        <f>LEFT(M994,3)</f>
        <v>340</v>
      </c>
      <c r="F994" s="38" t="str">
        <f>_xlfn.TEXTAFTER(J994,"-")</f>
        <v>ENG1</v>
      </c>
      <c r="G994" t="s">
        <v>2635</v>
      </c>
      <c r="H994" t="s">
        <v>2636</v>
      </c>
      <c r="I994" t="s">
        <v>2838</v>
      </c>
      <c r="J994" s="7" t="s">
        <v>1651</v>
      </c>
      <c r="K994" t="s">
        <v>2638</v>
      </c>
      <c r="L994" t="s">
        <v>2755</v>
      </c>
      <c r="M994" t="s">
        <v>2839</v>
      </c>
      <c r="N994" t="s">
        <v>2640</v>
      </c>
      <c r="O994" t="s">
        <v>2641</v>
      </c>
      <c r="P994" t="s">
        <v>2642</v>
      </c>
      <c r="Q994" t="s">
        <v>2640</v>
      </c>
      <c r="R994" t="s">
        <v>5634</v>
      </c>
      <c r="S994" t="s">
        <v>2655</v>
      </c>
      <c r="T994" t="s">
        <v>3265</v>
      </c>
      <c r="U994" t="s">
        <v>59</v>
      </c>
      <c r="V994" s="7" t="s">
        <v>137</v>
      </c>
      <c r="W994" s="8">
        <v>14300</v>
      </c>
      <c r="X994" t="s">
        <v>5635</v>
      </c>
      <c r="Y994" t="s">
        <v>3868</v>
      </c>
      <c r="Z994" s="8">
        <v>69943.199999999997</v>
      </c>
      <c r="AA994" s="9">
        <v>13.19</v>
      </c>
      <c r="AB994" s="8">
        <v>448425.83</v>
      </c>
      <c r="AD994" s="10">
        <v>4407509</v>
      </c>
      <c r="AE994" s="11">
        <v>45527</v>
      </c>
      <c r="AF994" s="8">
        <v>61265</v>
      </c>
      <c r="AG994" s="8">
        <v>5621.8000000000029</v>
      </c>
      <c r="AH994" s="12">
        <v>0.39313286713286733</v>
      </c>
      <c r="AI994" s="8">
        <v>426.21683093252489</v>
      </c>
      <c r="AJ994" s="11">
        <v>46651.216830937497</v>
      </c>
      <c r="AK994" s="11">
        <v>46643</v>
      </c>
      <c r="AL994" s="10">
        <v>8</v>
      </c>
      <c r="AM994">
        <v>75456.62</v>
      </c>
      <c r="AN994">
        <v>0.9924209790209787</v>
      </c>
      <c r="AO994" s="40" t="str">
        <f>E994&amp;F994&amp;U994</f>
        <v>340ENG1LH</v>
      </c>
      <c r="AP994" s="40" t="str">
        <f>_xlfn.XLOOKUP(AO994,CrossRef!N:N,CrossRef!A:A,"NOT FOUND",0)</f>
        <v>3401000LT</v>
      </c>
      <c r="AQ994" s="40">
        <f>IFERROR(_xlfn.XLOOKUP(AO994,CrossRef!$N:$N,CrossRef!$E:$E,"Not Found"),"-")</f>
        <v>6060</v>
      </c>
      <c r="AR994" s="40" t="str">
        <f>IFERROR(_xlfn.XLOOKUP(AO994,CrossRef!$N:$N,CrossRef!$G:$G,"Not Found"),"-")</f>
        <v>1000 - ENGINE</v>
      </c>
      <c r="AS994" s="40" t="str">
        <f>IFERROR(_xlfn.XLOOKUP(AO994,CrossRef!$N:$N,CrossRef!$H:$H,"Not Found"),"-")</f>
        <v>LT - LEFT</v>
      </c>
    </row>
    <row r="995" spans="1:45" hidden="1" x14ac:dyDescent="0.3">
      <c r="A995" s="38" t="str">
        <f>E995&amp;F995&amp;U995</f>
        <v>HCMHYSY-CYHY-CYSLLH</v>
      </c>
      <c r="B995" s="38" t="str">
        <f>I995&amp;D995&amp;C995</f>
        <v>EX7061</v>
      </c>
      <c r="C995" s="38" t="str">
        <f>_xlfn.XLOOKUP(A995,CrossRef!N:N,CrossRef!D:D,"",0)</f>
        <v/>
      </c>
      <c r="D995" s="38" t="str">
        <f>_xlfn.XLOOKUP(A995,CrossRef!N:N,CrossRef!C:C,"",0)</f>
        <v/>
      </c>
      <c r="E995" s="38" t="str">
        <f>LEFT(M995,3)</f>
        <v>HCM</v>
      </c>
      <c r="F995" s="38" t="str">
        <f>_xlfn.TEXTAFTER(J995,"-")</f>
        <v>HYSY-CYHY-CYSL</v>
      </c>
      <c r="G995" t="s">
        <v>2635</v>
      </c>
      <c r="H995" t="s">
        <v>2636</v>
      </c>
      <c r="I995" t="s">
        <v>2667</v>
      </c>
      <c r="J995" s="7" t="s">
        <v>1652</v>
      </c>
      <c r="K995" t="s">
        <v>2668</v>
      </c>
      <c r="L995" t="s">
        <v>227</v>
      </c>
      <c r="M995" t="s">
        <v>2669</v>
      </c>
      <c r="N995" t="s">
        <v>2652</v>
      </c>
      <c r="O995" t="s">
        <v>2653</v>
      </c>
      <c r="P995" t="s">
        <v>2642</v>
      </c>
      <c r="Q995" t="s">
        <v>2662</v>
      </c>
      <c r="R995" t="s">
        <v>5636</v>
      </c>
      <c r="S995" t="s">
        <v>2644</v>
      </c>
      <c r="T995" t="s">
        <v>2945</v>
      </c>
      <c r="U995" t="s">
        <v>59</v>
      </c>
      <c r="V995" s="7" t="s">
        <v>706</v>
      </c>
      <c r="W995" s="8">
        <v>10000</v>
      </c>
      <c r="X995" t="s">
        <v>5637</v>
      </c>
      <c r="Y995" t="s">
        <v>4346</v>
      </c>
      <c r="Z995" s="8">
        <v>65494</v>
      </c>
      <c r="AA995" s="9">
        <v>0</v>
      </c>
      <c r="AB995" s="8">
        <v>62776.94</v>
      </c>
      <c r="AD995" s="10">
        <v>4297788</v>
      </c>
      <c r="AE995" s="11">
        <v>44975</v>
      </c>
      <c r="AF995" s="8">
        <v>61121</v>
      </c>
      <c r="AG995" s="8">
        <v>5627</v>
      </c>
      <c r="AH995" s="12">
        <v>0.56269999999999998</v>
      </c>
      <c r="AI995" s="8">
        <v>0</v>
      </c>
      <c r="AJ995" s="11">
        <v>46225</v>
      </c>
      <c r="AK995" s="11">
        <v>47456</v>
      </c>
      <c r="AL995" s="10">
        <v>-1231</v>
      </c>
      <c r="AO995" s="40" t="str">
        <f>E995&amp;F995&amp;U995</f>
        <v>HCMHYSY-CYHY-CYSLLH</v>
      </c>
      <c r="AP995" s="40" t="str">
        <f>_xlfn.XLOOKUP(AO995,CrossRef!N:N,CrossRef!A:A,"NOT FOUND",0)</f>
        <v>NOT FOUND</v>
      </c>
      <c r="AQ995" s="40" t="str">
        <f>IFERROR(_xlfn.XLOOKUP(AO995,CrossRef!$N:$N,CrossRef!$E:$E,"Not Found"),"-")</f>
        <v>Not Found</v>
      </c>
      <c r="AR995" s="40" t="str">
        <f>IFERROR(_xlfn.XLOOKUP(AO995,CrossRef!$N:$N,CrossRef!$G:$G,"Not Found"),"-")</f>
        <v>Not Found</v>
      </c>
      <c r="AS995" s="40" t="str">
        <f>IFERROR(_xlfn.XLOOKUP(AO995,CrossRef!$N:$N,CrossRef!$H:$H,"Not Found"),"-")</f>
        <v>Not Found</v>
      </c>
    </row>
    <row r="996" spans="1:45" hidden="1" x14ac:dyDescent="0.3">
      <c r="A996" s="38" t="str">
        <f>E996&amp;F996&amp;U996</f>
        <v>SPDSURE-SPSNLHR</v>
      </c>
      <c r="B996" s="38" t="str">
        <f>I996&amp;D996&amp;C996</f>
        <v>TD66387213LR</v>
      </c>
      <c r="C996" s="38" t="str">
        <f>_xlfn.XLOOKUP(A996,CrossRef!N:N,CrossRef!D:D,"",0)</f>
        <v>LR</v>
      </c>
      <c r="D996" s="38" t="str">
        <f>_xlfn.XLOOKUP(A996,CrossRef!N:N,CrossRef!C:C,"",0)</f>
        <v>7213</v>
      </c>
      <c r="E996" s="38" t="str">
        <f>LEFT(M996,3)</f>
        <v>SPD</v>
      </c>
      <c r="F996" s="38" t="str">
        <f>_xlfn.TEXTAFTER(J996,"-")</f>
        <v>SURE-SPSN</v>
      </c>
      <c r="G996" t="s">
        <v>2695</v>
      </c>
      <c r="H996" t="s">
        <v>2696</v>
      </c>
      <c r="I996" t="s">
        <v>4431</v>
      </c>
      <c r="J996" s="7" t="s">
        <v>1653</v>
      </c>
      <c r="K996" t="s">
        <v>2638</v>
      </c>
      <c r="L996" t="s">
        <v>190</v>
      </c>
      <c r="M996" t="s">
        <v>4432</v>
      </c>
      <c r="N996" t="s">
        <v>2640</v>
      </c>
      <c r="O996" t="s">
        <v>3054</v>
      </c>
      <c r="P996" t="s">
        <v>2642</v>
      </c>
      <c r="Q996" t="s">
        <v>2640</v>
      </c>
      <c r="R996" t="s">
        <v>5638</v>
      </c>
      <c r="S996" t="s">
        <v>2644</v>
      </c>
      <c r="T996" t="s">
        <v>2720</v>
      </c>
      <c r="U996" t="s">
        <v>491</v>
      </c>
      <c r="V996" s="7" t="s">
        <v>954</v>
      </c>
      <c r="W996" s="8">
        <v>14000</v>
      </c>
      <c r="X996" t="s">
        <v>5639</v>
      </c>
      <c r="Y996" t="s">
        <v>5412</v>
      </c>
      <c r="Z996" s="8">
        <v>21915.4</v>
      </c>
      <c r="AA996" s="9">
        <v>13.24</v>
      </c>
      <c r="AB996" s="8">
        <v>24194.41</v>
      </c>
      <c r="AD996" s="10">
        <v>4571031</v>
      </c>
      <c r="AE996" s="11">
        <v>45617</v>
      </c>
      <c r="AF996" s="8">
        <v>13545.36</v>
      </c>
      <c r="AG996" s="8">
        <v>5629.9599999999991</v>
      </c>
      <c r="AH996" s="12">
        <v>0.40213999999999994</v>
      </c>
      <c r="AI996" s="8">
        <v>425.22356495468273</v>
      </c>
      <c r="AJ996" s="11">
        <v>46650.223564965279</v>
      </c>
      <c r="AK996" s="11">
        <v>47816</v>
      </c>
      <c r="AL996" s="10">
        <v>-1166</v>
      </c>
      <c r="AM996">
        <v>42980.240000000005</v>
      </c>
      <c r="AN996">
        <v>2.1024914285714291</v>
      </c>
      <c r="AO996" s="40" t="str">
        <f>E996&amp;F996&amp;U996</f>
        <v>SPDSURE-SPSNLHR</v>
      </c>
      <c r="AP996" s="40" t="str">
        <f>_xlfn.XLOOKUP(AO996,CrossRef!N:N,CrossRef!A:A,"NOT FOUND",0)</f>
        <v>SPD7213LR</v>
      </c>
      <c r="AQ996" s="40" t="str">
        <f>IFERROR(_xlfn.XLOOKUP(AO996,CrossRef!$N:$N,CrossRef!$E:$E,"Not Found"),"-")</f>
        <v>789D</v>
      </c>
      <c r="AR996" s="40" t="str">
        <f>IFERROR(_xlfn.XLOOKUP(AO996,CrossRef!$N:$N,CrossRef!$G:$G,"Not Found"),"-")</f>
        <v>7213 - REAR SUSPENSION CYLINDER</v>
      </c>
      <c r="AS996" s="40" t="str">
        <f>IFERROR(_xlfn.XLOOKUP(AO996,CrossRef!$N:$N,CrossRef!$H:$H,"Not Found"),"-")</f>
        <v>LR - LEFT REAR</v>
      </c>
    </row>
    <row r="997" spans="1:45" hidden="1" x14ac:dyDescent="0.3">
      <c r="A997" s="38" t="str">
        <f>E997&amp;F997&amp;U997</f>
        <v>HCMUCRG-FIDVLH</v>
      </c>
      <c r="B997" s="38" t="str">
        <f>I997&amp;D997&amp;C997</f>
        <v>EX71144050LT</v>
      </c>
      <c r="C997" s="38" t="str">
        <f>_xlfn.XLOOKUP(A997,CrossRef!N:N,CrossRef!D:D,"",0)</f>
        <v>LT</v>
      </c>
      <c r="D997" s="38" t="str">
        <f>_xlfn.XLOOKUP(A997,CrossRef!N:N,CrossRef!C:C,"",0)</f>
        <v>4050</v>
      </c>
      <c r="E997" s="38" t="str">
        <f>LEFT(M997,3)</f>
        <v>HCM</v>
      </c>
      <c r="F997" s="38" t="str">
        <f>_xlfn.TEXTAFTER(J997,"-")</f>
        <v>UCRG-FIDV</v>
      </c>
      <c r="G997" t="s">
        <v>2635</v>
      </c>
      <c r="H997" t="s">
        <v>2636</v>
      </c>
      <c r="I997" t="s">
        <v>2905</v>
      </c>
      <c r="J997" s="7" t="s">
        <v>1654</v>
      </c>
      <c r="K997" t="s">
        <v>2668</v>
      </c>
      <c r="L997" t="s">
        <v>2698</v>
      </c>
      <c r="M997" t="s">
        <v>2906</v>
      </c>
      <c r="N997" t="s">
        <v>2640</v>
      </c>
      <c r="O997" t="s">
        <v>2803</v>
      </c>
      <c r="P997" t="s">
        <v>2642</v>
      </c>
      <c r="Q997" t="s">
        <v>2640</v>
      </c>
      <c r="R997" t="s">
        <v>5640</v>
      </c>
      <c r="S997" t="s">
        <v>2655</v>
      </c>
      <c r="T997" t="s">
        <v>3213</v>
      </c>
      <c r="U997" t="s">
        <v>59</v>
      </c>
      <c r="V997" s="7" t="s">
        <v>520</v>
      </c>
      <c r="W997" s="8">
        <v>20000</v>
      </c>
      <c r="X997" t="s">
        <v>5641</v>
      </c>
      <c r="Y997" t="s">
        <v>5642</v>
      </c>
      <c r="Z997" s="8">
        <v>30317</v>
      </c>
      <c r="AA997" s="9">
        <v>5.39</v>
      </c>
      <c r="AB997" s="8">
        <v>123200.22</v>
      </c>
      <c r="AD997" s="10">
        <v>4432206</v>
      </c>
      <c r="AE997" s="11">
        <v>43557</v>
      </c>
      <c r="AF997" s="8">
        <v>15968</v>
      </c>
      <c r="AG997" s="8">
        <v>5651</v>
      </c>
      <c r="AH997" s="12">
        <v>0.28255000000000002</v>
      </c>
      <c r="AI997" s="8">
        <v>1048.4230055658627</v>
      </c>
      <c r="AJ997" s="11">
        <v>47273.423005555553</v>
      </c>
      <c r="AK997" s="11">
        <v>47049</v>
      </c>
      <c r="AL997" s="10">
        <v>224</v>
      </c>
      <c r="AM997">
        <v>34758.36</v>
      </c>
      <c r="AN997">
        <v>0.93951800000000008</v>
      </c>
      <c r="AO997" s="40" t="str">
        <f>E997&amp;F997&amp;U997</f>
        <v>HCMUCRG-FIDVLH</v>
      </c>
      <c r="AP997" s="40" t="str">
        <f>_xlfn.XLOOKUP(AO997,CrossRef!N:N,CrossRef!A:A,"NOT FOUND",0)</f>
        <v>HCM4050LT</v>
      </c>
      <c r="AQ997" s="40" t="str">
        <f>IFERROR(_xlfn.XLOOKUP(AO997,CrossRef!$N:$N,CrossRef!$E:$E,"Not Found"),"-")</f>
        <v>EX1200-5D</v>
      </c>
      <c r="AR997" s="40" t="str">
        <f>IFERROR(_xlfn.XLOOKUP(AO997,CrossRef!$N:$N,CrossRef!$G:$G,"Not Found"),"-")</f>
        <v>4050 - FINAL DRIVE</v>
      </c>
      <c r="AS997" s="40" t="str">
        <f>IFERROR(_xlfn.XLOOKUP(AO997,CrossRef!$N:$N,CrossRef!$H:$H,"Not Found"),"-")</f>
        <v>LT - LEFT</v>
      </c>
    </row>
    <row r="998" spans="1:45" hidden="1" x14ac:dyDescent="0.3">
      <c r="A998" s="38" t="str">
        <f>E998&amp;F998&amp;U998</f>
        <v>HCMUCRG-FIDVRH</v>
      </c>
      <c r="B998" s="38" t="str">
        <f>I998&amp;D998&amp;C998</f>
        <v>EX71144050RI</v>
      </c>
      <c r="C998" s="38" t="str">
        <f>_xlfn.XLOOKUP(A998,CrossRef!N:N,CrossRef!D:D,"",0)</f>
        <v>RI</v>
      </c>
      <c r="D998" s="38" t="str">
        <f>_xlfn.XLOOKUP(A998,CrossRef!N:N,CrossRef!C:C,"",0)</f>
        <v>4050</v>
      </c>
      <c r="E998" s="38" t="str">
        <f>LEFT(M998,3)</f>
        <v>HCM</v>
      </c>
      <c r="F998" s="38" t="str">
        <f>_xlfn.TEXTAFTER(J998,"-")</f>
        <v>UCRG-FIDV</v>
      </c>
      <c r="G998" t="s">
        <v>2635</v>
      </c>
      <c r="H998" t="s">
        <v>2636</v>
      </c>
      <c r="I998" t="s">
        <v>2905</v>
      </c>
      <c r="J998" s="7" t="s">
        <v>1654</v>
      </c>
      <c r="K998" t="s">
        <v>2668</v>
      </c>
      <c r="L998" t="s">
        <v>2698</v>
      </c>
      <c r="M998" t="s">
        <v>2906</v>
      </c>
      <c r="N998" t="s">
        <v>2640</v>
      </c>
      <c r="O998" t="s">
        <v>2803</v>
      </c>
      <c r="P998" t="s">
        <v>2642</v>
      </c>
      <c r="Q998" t="s">
        <v>2640</v>
      </c>
      <c r="R998" t="s">
        <v>5643</v>
      </c>
      <c r="S998" t="s">
        <v>2655</v>
      </c>
      <c r="T998" t="s">
        <v>3213</v>
      </c>
      <c r="U998" t="s">
        <v>63</v>
      </c>
      <c r="V998" s="7" t="s">
        <v>521</v>
      </c>
      <c r="W998" s="8">
        <v>20000</v>
      </c>
      <c r="X998" t="s">
        <v>5644</v>
      </c>
      <c r="Y998" t="s">
        <v>5642</v>
      </c>
      <c r="Z998" s="8">
        <v>30317</v>
      </c>
      <c r="AA998" s="9">
        <v>5.39</v>
      </c>
      <c r="AB998" s="8">
        <v>123200.22</v>
      </c>
      <c r="AD998" s="10">
        <v>4432207</v>
      </c>
      <c r="AE998" s="11">
        <v>43557</v>
      </c>
      <c r="AF998" s="8">
        <v>15968</v>
      </c>
      <c r="AG998" s="8">
        <v>5651</v>
      </c>
      <c r="AH998" s="12">
        <v>0.28255000000000002</v>
      </c>
      <c r="AI998" s="8">
        <v>1048.4230055658627</v>
      </c>
      <c r="AJ998" s="11">
        <v>47273.423005555553</v>
      </c>
      <c r="AK998" s="11">
        <v>47049</v>
      </c>
      <c r="AL998" s="10">
        <v>224</v>
      </c>
      <c r="AM998">
        <v>34758.36</v>
      </c>
      <c r="AN998">
        <v>0.93951800000000008</v>
      </c>
      <c r="AO998" s="40" t="str">
        <f>E998&amp;F998&amp;U998</f>
        <v>HCMUCRG-FIDVRH</v>
      </c>
      <c r="AP998" s="40" t="str">
        <f>_xlfn.XLOOKUP(AO998,CrossRef!N:N,CrossRef!A:A,"NOT FOUND",0)</f>
        <v>HCM4050RI</v>
      </c>
      <c r="AQ998" s="40" t="str">
        <f>IFERROR(_xlfn.XLOOKUP(AO998,CrossRef!$N:$N,CrossRef!$E:$E,"Not Found"),"-")</f>
        <v>EX1200-5D</v>
      </c>
      <c r="AR998" s="40" t="str">
        <f>IFERROR(_xlfn.XLOOKUP(AO998,CrossRef!$N:$N,CrossRef!$G:$G,"Not Found"),"-")</f>
        <v>4050 - FINAL DRIVE</v>
      </c>
      <c r="AS998" s="40" t="str">
        <f>IFERROR(_xlfn.XLOOKUP(AO998,CrossRef!$N:$N,CrossRef!$H:$H,"Not Found"),"-")</f>
        <v>RI - RIGHT</v>
      </c>
    </row>
    <row r="999" spans="1:45" hidden="1" x14ac:dyDescent="0.3">
      <c r="A999" s="38" t="str">
        <f>E999&amp;F999&amp;U999</f>
        <v>ZSPENGI-COSY</v>
      </c>
      <c r="B999" s="38" t="str">
        <f>I999&amp;D999&amp;C999</f>
        <v>TD6676135300</v>
      </c>
      <c r="C999" s="38" t="str">
        <f>_xlfn.XLOOKUP(A999,CrossRef!N:N,CrossRef!D:D,"",0)</f>
        <v>00</v>
      </c>
      <c r="D999" s="38" t="str">
        <f>_xlfn.XLOOKUP(A999,CrossRef!N:N,CrossRef!C:C,"",0)</f>
        <v>1353</v>
      </c>
      <c r="E999" s="38" t="str">
        <f>LEFT(M999,3)</f>
        <v>ZSP</v>
      </c>
      <c r="F999" s="38" t="str">
        <f>_xlfn.TEXTAFTER(J999,"-")</f>
        <v>ENGI-COSY</v>
      </c>
      <c r="G999" t="s">
        <v>2648</v>
      </c>
      <c r="H999" t="s">
        <v>2649</v>
      </c>
      <c r="I999" t="s">
        <v>4752</v>
      </c>
      <c r="J999" s="7" t="s">
        <v>1655</v>
      </c>
      <c r="K999" t="s">
        <v>2638</v>
      </c>
      <c r="L999" t="s">
        <v>193</v>
      </c>
      <c r="M999" t="s">
        <v>4753</v>
      </c>
      <c r="N999" t="s">
        <v>2640</v>
      </c>
      <c r="O999" t="s">
        <v>2803</v>
      </c>
      <c r="P999" t="s">
        <v>2642</v>
      </c>
      <c r="Q999" t="s">
        <v>2640</v>
      </c>
      <c r="R999" t="s">
        <v>5645</v>
      </c>
      <c r="S999" t="s">
        <v>2655</v>
      </c>
      <c r="T999" t="s">
        <v>3253</v>
      </c>
      <c r="U999" t="s">
        <v>2657</v>
      </c>
      <c r="V999" s="7" t="s">
        <v>264</v>
      </c>
      <c r="W999" s="8">
        <v>20000</v>
      </c>
      <c r="X999" t="s">
        <v>5646</v>
      </c>
      <c r="Y999" t="s">
        <v>5197</v>
      </c>
      <c r="Z999" s="8">
        <v>14969.7</v>
      </c>
      <c r="AA999" s="9">
        <v>18.04</v>
      </c>
      <c r="AB999" s="8">
        <v>33634.07</v>
      </c>
      <c r="AD999" s="10">
        <v>4492408</v>
      </c>
      <c r="AE999" s="11">
        <v>45336</v>
      </c>
      <c r="AF999" s="8">
        <v>628</v>
      </c>
      <c r="AG999" s="8">
        <v>5658.2999999999993</v>
      </c>
      <c r="AH999" s="12">
        <v>0.28291499999999997</v>
      </c>
      <c r="AI999" s="8">
        <v>313.65299334811527</v>
      </c>
      <c r="AJ999" s="11">
        <v>46538.652993368058</v>
      </c>
      <c r="AK999" s="11">
        <v>47562</v>
      </c>
      <c r="AL999" s="10">
        <v>-1024</v>
      </c>
      <c r="AM999">
        <v>39089.18</v>
      </c>
      <c r="AN999">
        <v>1.9230590000000001</v>
      </c>
      <c r="AO999" s="40" t="str">
        <f>E999&amp;F999&amp;U999</f>
        <v>ZSPENGI-COSY</v>
      </c>
      <c r="AP999" s="40" t="str">
        <f>_xlfn.XLOOKUP(AO999,CrossRef!N:N,CrossRef!A:A,"NOT FOUND",0)</f>
        <v>ZSP135300</v>
      </c>
      <c r="AQ999" s="40" t="str">
        <f>IFERROR(_xlfn.XLOOKUP(AO999,CrossRef!$N:$N,CrossRef!$E:$E,"Not Found"),"-")</f>
        <v>785D</v>
      </c>
      <c r="AR999" s="40" t="str">
        <f>IFERROR(_xlfn.XLOOKUP(AO999,CrossRef!$N:$N,CrossRef!$G:$G,"Not Found"),"-")</f>
        <v>1353 - RADIATOR</v>
      </c>
      <c r="AS999" s="40" t="str">
        <f>IFERROR(_xlfn.XLOOKUP(AO999,CrossRef!$N:$N,CrossRef!$H:$H,"Not Found"),"-")</f>
        <v>00 - (NONE)</v>
      </c>
    </row>
    <row r="1000" spans="1:45" hidden="1" x14ac:dyDescent="0.3">
      <c r="A1000" s="38" t="str">
        <f>E1000&amp;F1000&amp;U1000</f>
        <v>2BWDRIV-TMSN</v>
      </c>
      <c r="B1000" s="38" t="str">
        <f>I1000&amp;D1000&amp;C1000</f>
        <v>TD6651303000</v>
      </c>
      <c r="C1000" s="38" t="str">
        <f>_xlfn.XLOOKUP(A1000,CrossRef!N:N,CrossRef!D:D,"",0)</f>
        <v>00</v>
      </c>
      <c r="D1000" s="38" t="str">
        <f>_xlfn.XLOOKUP(A1000,CrossRef!N:N,CrossRef!C:C,"",0)</f>
        <v>3030</v>
      </c>
      <c r="E1000" s="38" t="str">
        <f>LEFT(M1000,3)</f>
        <v>2BW</v>
      </c>
      <c r="F1000" s="38" t="str">
        <f>_xlfn.TEXTAFTER(J1000,"-")</f>
        <v>DRIV-TMSN</v>
      </c>
      <c r="G1000" t="s">
        <v>2695</v>
      </c>
      <c r="H1000" t="s">
        <v>2696</v>
      </c>
      <c r="I1000" t="s">
        <v>4533</v>
      </c>
      <c r="J1000" s="7" t="s">
        <v>1656</v>
      </c>
      <c r="K1000" t="s">
        <v>2638</v>
      </c>
      <c r="L1000" t="s">
        <v>180</v>
      </c>
      <c r="M1000" t="s">
        <v>4534</v>
      </c>
      <c r="N1000" t="s">
        <v>2640</v>
      </c>
      <c r="O1000" t="s">
        <v>2871</v>
      </c>
      <c r="P1000" t="s">
        <v>2642</v>
      </c>
      <c r="Q1000" t="s">
        <v>2640</v>
      </c>
      <c r="R1000" t="s">
        <v>5647</v>
      </c>
      <c r="S1000" t="s">
        <v>2657</v>
      </c>
      <c r="T1000" t="s">
        <v>2657</v>
      </c>
      <c r="U1000" t="s">
        <v>2657</v>
      </c>
      <c r="V1000" s="7" t="s">
        <v>301</v>
      </c>
      <c r="W1000" s="8">
        <v>16000</v>
      </c>
      <c r="X1000" t="s">
        <v>5648</v>
      </c>
      <c r="Y1000" t="s">
        <v>3888</v>
      </c>
      <c r="Z1000" s="8">
        <v>43358</v>
      </c>
      <c r="AA1000" s="9">
        <v>14.42</v>
      </c>
      <c r="AB1000" s="8">
        <v>100188.96</v>
      </c>
      <c r="AD1000" s="10">
        <v>0</v>
      </c>
      <c r="AE1000" s="11"/>
      <c r="AF1000" s="8">
        <v>33017</v>
      </c>
      <c r="AG1000" s="8">
        <v>5659</v>
      </c>
      <c r="AH1000" s="12">
        <v>0.35368749999999999</v>
      </c>
      <c r="AI1000" s="8">
        <v>392.44105409153951</v>
      </c>
      <c r="AJ1000" s="11">
        <v>46617.441054085648</v>
      </c>
      <c r="AK1000" s="11">
        <v>46814</v>
      </c>
      <c r="AL1000" s="10">
        <v>-197</v>
      </c>
      <c r="AM1000">
        <v>51851.38</v>
      </c>
      <c r="AN1000">
        <v>1.1771487499999997</v>
      </c>
      <c r="AO1000" s="40" t="str">
        <f>E1000&amp;F1000&amp;U1000</f>
        <v>2BWDRIV-TMSN</v>
      </c>
      <c r="AP1000" s="40" t="str">
        <f>_xlfn.XLOOKUP(AO1000,CrossRef!N:N,CrossRef!A:A,"NOT FOUND",0)</f>
        <v>2BW303000</v>
      </c>
      <c r="AQ1000" s="40" t="str">
        <f>IFERROR(_xlfn.XLOOKUP(AO1000,CrossRef!$N:$N,CrossRef!$E:$E,"Not Found"),"-")</f>
        <v>789C</v>
      </c>
      <c r="AR1000" s="40" t="str">
        <f>IFERROR(_xlfn.XLOOKUP(AO1000,CrossRef!$N:$N,CrossRef!$G:$G,"Not Found"),"-")</f>
        <v>3030 - TRANSMISSION</v>
      </c>
      <c r="AS1000" s="40" t="str">
        <f>IFERROR(_xlfn.XLOOKUP(AO1000,CrossRef!$N:$N,CrossRef!$H:$H,"Not Found"),"-")</f>
        <v>00 - (NONE)</v>
      </c>
    </row>
    <row r="1001" spans="1:45" hidden="1" x14ac:dyDescent="0.3">
      <c r="A1001" s="38" t="str">
        <f>E1001&amp;F1001&amp;U1001</f>
        <v>RABENGI</v>
      </c>
      <c r="B1001" s="38" t="str">
        <f>I1001&amp;D1001&amp;C1001</f>
        <v>DZ8162100000</v>
      </c>
      <c r="C1001" s="38" t="str">
        <f>_xlfn.XLOOKUP(A1001,CrossRef!N:N,CrossRef!D:D,"",0)</f>
        <v>00</v>
      </c>
      <c r="D1001" s="38" t="str">
        <f>_xlfn.XLOOKUP(A1001,CrossRef!N:N,CrossRef!C:C,"",0)</f>
        <v>1000</v>
      </c>
      <c r="E1001" s="38" t="str">
        <f>LEFT(M1001,3)</f>
        <v>RAB</v>
      </c>
      <c r="F1001" s="38" t="str">
        <f>_xlfn.TEXTAFTER(J1001,"-")</f>
        <v>ENGI</v>
      </c>
      <c r="G1001" t="s">
        <v>2635</v>
      </c>
      <c r="H1001" t="s">
        <v>2636</v>
      </c>
      <c r="I1001" t="s">
        <v>4211</v>
      </c>
      <c r="J1001" s="7" t="s">
        <v>1657</v>
      </c>
      <c r="K1001" t="s">
        <v>2638</v>
      </c>
      <c r="L1001" t="s">
        <v>34</v>
      </c>
      <c r="M1001" t="s">
        <v>4212</v>
      </c>
      <c r="N1001" t="s">
        <v>2640</v>
      </c>
      <c r="O1001" t="s">
        <v>2653</v>
      </c>
      <c r="P1001" t="s">
        <v>2642</v>
      </c>
      <c r="Q1001" t="s">
        <v>2662</v>
      </c>
      <c r="R1001" t="s">
        <v>5649</v>
      </c>
      <c r="S1001" t="s">
        <v>2655</v>
      </c>
      <c r="T1001" t="s">
        <v>3265</v>
      </c>
      <c r="U1001" t="s">
        <v>2657</v>
      </c>
      <c r="V1001" s="7" t="s">
        <v>26</v>
      </c>
      <c r="W1001" s="8">
        <v>16000</v>
      </c>
      <c r="X1001" t="s">
        <v>5650</v>
      </c>
      <c r="Y1001" t="s">
        <v>4369</v>
      </c>
      <c r="Z1001" s="8">
        <v>27403</v>
      </c>
      <c r="AA1001" s="9">
        <v>0</v>
      </c>
      <c r="AB1001" s="8">
        <v>315489.78999999998</v>
      </c>
      <c r="AD1001" s="10">
        <v>4164119</v>
      </c>
      <c r="AE1001" s="11">
        <v>45014</v>
      </c>
      <c r="AF1001" s="8">
        <v>17062</v>
      </c>
      <c r="AG1001" s="8">
        <v>5659</v>
      </c>
      <c r="AH1001" s="12">
        <v>0.35368749999999999</v>
      </c>
      <c r="AI1001" s="8">
        <v>0</v>
      </c>
      <c r="AJ1001" s="11">
        <v>46225</v>
      </c>
      <c r="AK1001" s="11">
        <v>46507</v>
      </c>
      <c r="AL1001" s="10">
        <v>-282</v>
      </c>
      <c r="AO1001" s="40" t="str">
        <f>E1001&amp;F1001&amp;U1001</f>
        <v>RABENGI</v>
      </c>
      <c r="AP1001" s="40" t="str">
        <f>_xlfn.XLOOKUP(AO1001,CrossRef!N:N,CrossRef!A:A,"NOT FOUND",0)</f>
        <v>RAB100000</v>
      </c>
      <c r="AQ1001" s="40" t="str">
        <f>IFERROR(_xlfn.XLOOKUP(AO1001,CrossRef!$N:$N,CrossRef!$E:$E,"Not Found"),"-")</f>
        <v>D10T2</v>
      </c>
      <c r="AR1001" s="40" t="str">
        <f>IFERROR(_xlfn.XLOOKUP(AO1001,CrossRef!$N:$N,CrossRef!$G:$G,"Not Found"),"-")</f>
        <v>1000 - ENGINE</v>
      </c>
      <c r="AS1001" s="40" t="str">
        <f>IFERROR(_xlfn.XLOOKUP(AO1001,CrossRef!$N:$N,CrossRef!$H:$H,"Not Found"),"-")</f>
        <v>00 - (NONE)</v>
      </c>
    </row>
    <row r="1002" spans="1:45" hidden="1" x14ac:dyDescent="0.3">
      <c r="A1002" s="38" t="str">
        <f>E1002&amp;F1002&amp;U1002</f>
        <v>RABENGI-COSY</v>
      </c>
      <c r="B1002" s="38" t="str">
        <f>I1002&amp;D1002&amp;C1002</f>
        <v>DZ8162135300</v>
      </c>
      <c r="C1002" s="38" t="str">
        <f>_xlfn.XLOOKUP(A1002,CrossRef!N:N,CrossRef!D:D,"",0)</f>
        <v>00</v>
      </c>
      <c r="D1002" s="38" t="str">
        <f>_xlfn.XLOOKUP(A1002,CrossRef!N:N,CrossRef!C:C,"",0)</f>
        <v>1353</v>
      </c>
      <c r="E1002" s="38" t="str">
        <f>LEFT(M1002,3)</f>
        <v>RAB</v>
      </c>
      <c r="F1002" s="38" t="str">
        <f>_xlfn.TEXTAFTER(J1002,"-")</f>
        <v>ENGI-COSY</v>
      </c>
      <c r="G1002" t="s">
        <v>2635</v>
      </c>
      <c r="H1002" t="s">
        <v>2636</v>
      </c>
      <c r="I1002" t="s">
        <v>4211</v>
      </c>
      <c r="J1002" s="7" t="s">
        <v>1658</v>
      </c>
      <c r="K1002" t="s">
        <v>2638</v>
      </c>
      <c r="L1002" t="s">
        <v>34</v>
      </c>
      <c r="M1002" t="s">
        <v>4212</v>
      </c>
      <c r="N1002" t="s">
        <v>2640</v>
      </c>
      <c r="O1002" t="s">
        <v>2653</v>
      </c>
      <c r="P1002" t="s">
        <v>2642</v>
      </c>
      <c r="Q1002" t="s">
        <v>2662</v>
      </c>
      <c r="R1002" t="s">
        <v>5651</v>
      </c>
      <c r="S1002" t="s">
        <v>2655</v>
      </c>
      <c r="T1002" t="s">
        <v>3253</v>
      </c>
      <c r="U1002" t="s">
        <v>2657</v>
      </c>
      <c r="V1002" s="7" t="s">
        <v>211</v>
      </c>
      <c r="W1002" s="8">
        <v>16000</v>
      </c>
      <c r="X1002" t="s">
        <v>5652</v>
      </c>
      <c r="Y1002" t="s">
        <v>4372</v>
      </c>
      <c r="Z1002" s="8">
        <v>27403</v>
      </c>
      <c r="AA1002" s="9">
        <v>0</v>
      </c>
      <c r="AB1002" s="8">
        <v>28100.71</v>
      </c>
      <c r="AD1002" s="10">
        <v>4164074</v>
      </c>
      <c r="AE1002" s="11">
        <v>45018</v>
      </c>
      <c r="AF1002" s="8">
        <v>17062</v>
      </c>
      <c r="AG1002" s="8">
        <v>5659</v>
      </c>
      <c r="AH1002" s="12">
        <v>0.35368749999999999</v>
      </c>
      <c r="AI1002" s="8">
        <v>0</v>
      </c>
      <c r="AJ1002" s="11">
        <v>46225</v>
      </c>
      <c r="AK1002" s="11">
        <v>47805</v>
      </c>
      <c r="AL1002" s="10">
        <v>-1580</v>
      </c>
      <c r="AO1002" s="40" t="str">
        <f>E1002&amp;F1002&amp;U1002</f>
        <v>RABENGI-COSY</v>
      </c>
      <c r="AP1002" s="40" t="str">
        <f>_xlfn.XLOOKUP(AO1002,CrossRef!N:N,CrossRef!A:A,"NOT FOUND",0)</f>
        <v>RAB135300</v>
      </c>
      <c r="AQ1002" s="40" t="str">
        <f>IFERROR(_xlfn.XLOOKUP(AO1002,CrossRef!$N:$N,CrossRef!$E:$E,"Not Found"),"-")</f>
        <v>D10T2</v>
      </c>
      <c r="AR1002" s="40" t="str">
        <f>IFERROR(_xlfn.XLOOKUP(AO1002,CrossRef!$N:$N,CrossRef!$G:$G,"Not Found"),"-")</f>
        <v>1353 - RADIATOR</v>
      </c>
      <c r="AS1002" s="40" t="str">
        <f>IFERROR(_xlfn.XLOOKUP(AO1002,CrossRef!$N:$N,CrossRef!$H:$H,"Not Found"),"-")</f>
        <v>00 - (NONE)</v>
      </c>
    </row>
    <row r="1003" spans="1:45" hidden="1" x14ac:dyDescent="0.3">
      <c r="A1003" s="38" t="str">
        <f>E1003&amp;F1003&amp;U1003</f>
        <v>HCMHYSY-CYHY-BCKLLH</v>
      </c>
      <c r="B1003" s="38" t="str">
        <f>I1003&amp;D1003&amp;C1003</f>
        <v>EX7113</v>
      </c>
      <c r="C1003" s="38" t="str">
        <f>_xlfn.XLOOKUP(A1003,CrossRef!N:N,CrossRef!D:D,"",0)</f>
        <v/>
      </c>
      <c r="D1003" s="38" t="str">
        <f>_xlfn.XLOOKUP(A1003,CrossRef!N:N,CrossRef!C:C,"",0)</f>
        <v/>
      </c>
      <c r="E1003" s="38" t="str">
        <f>LEFT(M1003,3)</f>
        <v>HCM</v>
      </c>
      <c r="F1003" s="38" t="str">
        <f>_xlfn.TEXTAFTER(J1003,"-")</f>
        <v>HYSY-CYHY-BCKL</v>
      </c>
      <c r="G1003" t="s">
        <v>2648</v>
      </c>
      <c r="H1003" t="s">
        <v>2649</v>
      </c>
      <c r="I1003" t="s">
        <v>3463</v>
      </c>
      <c r="J1003" s="7" t="s">
        <v>1659</v>
      </c>
      <c r="K1003" t="s">
        <v>2668</v>
      </c>
      <c r="L1003" t="s">
        <v>415</v>
      </c>
      <c r="M1003" t="s">
        <v>3465</v>
      </c>
      <c r="N1003" t="s">
        <v>2640</v>
      </c>
      <c r="O1003" t="s">
        <v>2803</v>
      </c>
      <c r="P1003" t="s">
        <v>2642</v>
      </c>
      <c r="Q1003" t="s">
        <v>2640</v>
      </c>
      <c r="R1003" t="s">
        <v>5653</v>
      </c>
      <c r="S1003" t="s">
        <v>2644</v>
      </c>
      <c r="T1003" t="s">
        <v>3381</v>
      </c>
      <c r="U1003" t="s">
        <v>59</v>
      </c>
      <c r="V1003" s="7" t="s">
        <v>709</v>
      </c>
      <c r="W1003" s="8">
        <v>8000</v>
      </c>
      <c r="X1003" t="s">
        <v>5654</v>
      </c>
      <c r="Y1003" t="s">
        <v>3828</v>
      </c>
      <c r="Z1003" s="8">
        <v>36071.949999999997</v>
      </c>
      <c r="AA1003" s="9">
        <v>13.94</v>
      </c>
      <c r="AB1003" s="8">
        <v>63085.77</v>
      </c>
      <c r="AD1003" s="10">
        <v>4780628</v>
      </c>
      <c r="AE1003" s="11">
        <v>46064</v>
      </c>
      <c r="AF1003" s="8">
        <v>33732.199999999997</v>
      </c>
      <c r="AG1003" s="8">
        <v>5660.25</v>
      </c>
      <c r="AH1003" s="12">
        <v>0.70753124999999994</v>
      </c>
      <c r="AI1003" s="8">
        <v>406.04375896700145</v>
      </c>
      <c r="AJ1003" s="11">
        <v>46631.043758946762</v>
      </c>
      <c r="AK1003" s="11">
        <v>47055</v>
      </c>
      <c r="AL1003" s="10">
        <v>-424</v>
      </c>
      <c r="AM1003">
        <v>47642.149999999994</v>
      </c>
      <c r="AN1003">
        <v>1.7387437499999996</v>
      </c>
      <c r="AO1003" s="40" t="str">
        <f>E1003&amp;F1003&amp;U1003</f>
        <v>HCMHYSY-CYHY-BCKLLH</v>
      </c>
      <c r="AP1003" s="40" t="str">
        <f>_xlfn.XLOOKUP(AO1003,CrossRef!N:N,CrossRef!A:A,"NOT FOUND",0)</f>
        <v>NOT FOUND</v>
      </c>
      <c r="AQ1003" s="40" t="str">
        <f>IFERROR(_xlfn.XLOOKUP(AO1003,CrossRef!$N:$N,CrossRef!$E:$E,"Not Found"),"-")</f>
        <v>Not Found</v>
      </c>
      <c r="AR1003" s="40" t="str">
        <f>IFERROR(_xlfn.XLOOKUP(AO1003,CrossRef!$N:$N,CrossRef!$G:$G,"Not Found"),"-")</f>
        <v>Not Found</v>
      </c>
      <c r="AS1003" s="40" t="str">
        <f>IFERROR(_xlfn.XLOOKUP(AO1003,CrossRef!$N:$N,CrossRef!$H:$H,"Not Found"),"-")</f>
        <v>Not Found</v>
      </c>
    </row>
    <row r="1004" spans="1:45" hidden="1" x14ac:dyDescent="0.3">
      <c r="A1004" s="38" t="str">
        <f>E1004&amp;F1004&amp;U1004</f>
        <v>HCMHYSY-CYHY-BCKRRH</v>
      </c>
      <c r="B1004" s="38" t="str">
        <f>I1004&amp;D1004&amp;C1004</f>
        <v>EX7113</v>
      </c>
      <c r="C1004" s="38" t="str">
        <f>_xlfn.XLOOKUP(A1004,CrossRef!N:N,CrossRef!D:D,"",0)</f>
        <v/>
      </c>
      <c r="D1004" s="38" t="str">
        <f>_xlfn.XLOOKUP(A1004,CrossRef!N:N,CrossRef!C:C,"",0)</f>
        <v/>
      </c>
      <c r="E1004" s="38" t="str">
        <f>LEFT(M1004,3)</f>
        <v>HCM</v>
      </c>
      <c r="F1004" s="38" t="str">
        <f>_xlfn.TEXTAFTER(J1004,"-")</f>
        <v>HYSY-CYHY-BCKR</v>
      </c>
      <c r="G1004" t="s">
        <v>2648</v>
      </c>
      <c r="H1004" t="s">
        <v>2649</v>
      </c>
      <c r="I1004" t="s">
        <v>3463</v>
      </c>
      <c r="J1004" s="7" t="s">
        <v>1660</v>
      </c>
      <c r="K1004" t="s">
        <v>2668</v>
      </c>
      <c r="L1004" t="s">
        <v>415</v>
      </c>
      <c r="M1004" t="s">
        <v>3465</v>
      </c>
      <c r="N1004" t="s">
        <v>2640</v>
      </c>
      <c r="O1004" t="s">
        <v>2803</v>
      </c>
      <c r="P1004" t="s">
        <v>2642</v>
      </c>
      <c r="Q1004" t="s">
        <v>2640</v>
      </c>
      <c r="R1004" t="s">
        <v>5655</v>
      </c>
      <c r="S1004" t="s">
        <v>2644</v>
      </c>
      <c r="T1004" t="s">
        <v>3381</v>
      </c>
      <c r="U1004" t="s">
        <v>63</v>
      </c>
      <c r="V1004" s="7" t="s">
        <v>696</v>
      </c>
      <c r="W1004" s="8">
        <v>8000</v>
      </c>
      <c r="X1004" t="s">
        <v>5656</v>
      </c>
      <c r="Y1004" t="s">
        <v>3828</v>
      </c>
      <c r="Z1004" s="8">
        <v>36071.949999999997</v>
      </c>
      <c r="AA1004" s="9">
        <v>13.94</v>
      </c>
      <c r="AB1004" s="8">
        <v>63085.77</v>
      </c>
      <c r="AD1004" s="10">
        <v>4790343</v>
      </c>
      <c r="AE1004" s="11">
        <v>46064</v>
      </c>
      <c r="AF1004" s="8">
        <v>33732.199999999997</v>
      </c>
      <c r="AG1004" s="8">
        <v>5660.25</v>
      </c>
      <c r="AH1004" s="12">
        <v>0.70753124999999994</v>
      </c>
      <c r="AI1004" s="8">
        <v>406.04375896700145</v>
      </c>
      <c r="AJ1004" s="11">
        <v>46631.043758946762</v>
      </c>
      <c r="AK1004" s="11">
        <v>47055</v>
      </c>
      <c r="AL1004" s="10">
        <v>-424</v>
      </c>
      <c r="AM1004">
        <v>47642.149999999994</v>
      </c>
      <c r="AN1004">
        <v>1.7387437499999996</v>
      </c>
      <c r="AO1004" s="40" t="str">
        <f>E1004&amp;F1004&amp;U1004</f>
        <v>HCMHYSY-CYHY-BCKRRH</v>
      </c>
      <c r="AP1004" s="40" t="str">
        <f>_xlfn.XLOOKUP(AO1004,CrossRef!N:N,CrossRef!A:A,"NOT FOUND",0)</f>
        <v>NOT FOUND</v>
      </c>
      <c r="AQ1004" s="40" t="str">
        <f>IFERROR(_xlfn.XLOOKUP(AO1004,CrossRef!$N:$N,CrossRef!$E:$E,"Not Found"),"-")</f>
        <v>Not Found</v>
      </c>
      <c r="AR1004" s="40" t="str">
        <f>IFERROR(_xlfn.XLOOKUP(AO1004,CrossRef!$N:$N,CrossRef!$G:$G,"Not Found"),"-")</f>
        <v>Not Found</v>
      </c>
      <c r="AS1004" s="40" t="str">
        <f>IFERROR(_xlfn.XLOOKUP(AO1004,CrossRef!$N:$N,CrossRef!$H:$H,"Not Found"),"-")</f>
        <v>Not Found</v>
      </c>
    </row>
    <row r="1005" spans="1:45" hidden="1" x14ac:dyDescent="0.3">
      <c r="A1005" s="38" t="str">
        <f>E1005&amp;F1005&amp;U1005</f>
        <v>ATYDRIV-FIDVRHR</v>
      </c>
      <c r="B1005" s="38" t="str">
        <f>I1005&amp;D1005&amp;C1005</f>
        <v>QTD014008RI</v>
      </c>
      <c r="C1005" s="38" t="str">
        <f>_xlfn.XLOOKUP(A1005,CrossRef!N:N,CrossRef!D:D,"",0)</f>
        <v>RI</v>
      </c>
      <c r="D1005" s="38" t="str">
        <f>_xlfn.XLOOKUP(A1005,CrossRef!N:N,CrossRef!C:C,"",0)</f>
        <v>4008</v>
      </c>
      <c r="E1005" s="38" t="str">
        <f>LEFT(M1005,3)</f>
        <v>ATY</v>
      </c>
      <c r="F1005" s="38" t="str">
        <f>_xlfn.TEXTAFTER(J1005,"-")</f>
        <v>DRIV-FIDV</v>
      </c>
      <c r="G1005" t="s">
        <v>2635</v>
      </c>
      <c r="H1005" t="s">
        <v>2636</v>
      </c>
      <c r="I1005" t="s">
        <v>3239</v>
      </c>
      <c r="J1005" s="7" t="s">
        <v>581</v>
      </c>
      <c r="K1005" t="s">
        <v>2638</v>
      </c>
      <c r="L1005" t="s">
        <v>151</v>
      </c>
      <c r="M1005" t="s">
        <v>3240</v>
      </c>
      <c r="N1005" t="s">
        <v>2640</v>
      </c>
      <c r="O1005" t="s">
        <v>2641</v>
      </c>
      <c r="P1005" t="s">
        <v>2642</v>
      </c>
      <c r="Q1005" t="s">
        <v>2640</v>
      </c>
      <c r="R1005" t="s">
        <v>5657</v>
      </c>
      <c r="S1005" t="s">
        <v>2655</v>
      </c>
      <c r="T1005" t="s">
        <v>2682</v>
      </c>
      <c r="U1005" t="s">
        <v>494</v>
      </c>
      <c r="V1005" s="7" t="s">
        <v>576</v>
      </c>
      <c r="W1005" s="8">
        <v>19800</v>
      </c>
      <c r="X1005" t="s">
        <v>5658</v>
      </c>
      <c r="Y1005" t="s">
        <v>3993</v>
      </c>
      <c r="Z1005" s="8">
        <v>114959</v>
      </c>
      <c r="AA1005" s="9">
        <v>14.99</v>
      </c>
      <c r="AB1005" s="8">
        <v>161627.01</v>
      </c>
      <c r="AD1005" s="10">
        <v>4213286</v>
      </c>
      <c r="AE1005" s="11">
        <v>44824</v>
      </c>
      <c r="AF1005" s="8">
        <v>100826</v>
      </c>
      <c r="AG1005" s="8">
        <v>5667</v>
      </c>
      <c r="AH1005" s="12">
        <v>0.2862121212121212</v>
      </c>
      <c r="AI1005" s="8">
        <v>378.05203468979317</v>
      </c>
      <c r="AJ1005" s="11">
        <v>46603.052034687498</v>
      </c>
      <c r="AK1005" s="11">
        <v>48161</v>
      </c>
      <c r="AL1005" s="10">
        <v>-1558</v>
      </c>
      <c r="AM1005">
        <v>143979.64000000001</v>
      </c>
      <c r="AO1005" s="40" t="str">
        <f>E1005&amp;F1005&amp;U1005</f>
        <v>ATYDRIV-FIDVRHR</v>
      </c>
      <c r="AP1005" s="40" t="str">
        <f>_xlfn.XLOOKUP(AO1005,CrossRef!N:N,CrossRef!A:A,"NOT FOUND",0)</f>
        <v>ATY4008RI</v>
      </c>
      <c r="AQ1005" s="40" t="str">
        <f>IFERROR(_xlfn.XLOOKUP(AO1005,CrossRef!$N:$N,CrossRef!$E:$E,"Not Found"),"-")</f>
        <v>793C</v>
      </c>
      <c r="AR1005" s="40" t="str">
        <f>IFERROR(_xlfn.XLOOKUP(AO1005,CrossRef!$N:$N,CrossRef!$G:$G,"Not Found"),"-")</f>
        <v>4008 - FINAL DRIVE, BRAKE &amp; WHEEL</v>
      </c>
      <c r="AS1005" s="40" t="str">
        <f>IFERROR(_xlfn.XLOOKUP(AO1005,CrossRef!$N:$N,CrossRef!$H:$H,"Not Found"),"-")</f>
        <v>RI - RIGHT</v>
      </c>
    </row>
    <row r="1006" spans="1:45" hidden="1" x14ac:dyDescent="0.3">
      <c r="A1006" s="38" t="str">
        <f>E1006&amp;F1006&amp;U1006</f>
        <v>RABDRIV-FIDVRH</v>
      </c>
      <c r="B1006" s="38" t="str">
        <f>I1006&amp;D1006&amp;C1006</f>
        <v>DZ81724050RI</v>
      </c>
      <c r="C1006" s="38" t="str">
        <f>_xlfn.XLOOKUP(A1006,CrossRef!N:N,CrossRef!D:D,"",0)</f>
        <v>RI</v>
      </c>
      <c r="D1006" s="38" t="str">
        <f>_xlfn.XLOOKUP(A1006,CrossRef!N:N,CrossRef!C:C,"",0)</f>
        <v>4050</v>
      </c>
      <c r="E1006" s="38" t="str">
        <f>LEFT(M1006,3)</f>
        <v>RAB</v>
      </c>
      <c r="F1006" s="38" t="str">
        <f>_xlfn.TEXTAFTER(J1006,"-")</f>
        <v>DRIV-FIDV</v>
      </c>
      <c r="G1006" t="s">
        <v>2695</v>
      </c>
      <c r="H1006" t="s">
        <v>2696</v>
      </c>
      <c r="I1006" t="s">
        <v>3320</v>
      </c>
      <c r="J1006" s="7" t="s">
        <v>1661</v>
      </c>
      <c r="K1006" t="s">
        <v>2638</v>
      </c>
      <c r="L1006" t="s">
        <v>34</v>
      </c>
      <c r="M1006" t="s">
        <v>3321</v>
      </c>
      <c r="N1006" t="s">
        <v>2640</v>
      </c>
      <c r="O1006" t="s">
        <v>2653</v>
      </c>
      <c r="P1006" t="s">
        <v>2642</v>
      </c>
      <c r="Q1006" t="s">
        <v>2640</v>
      </c>
      <c r="R1006" t="s">
        <v>5659</v>
      </c>
      <c r="S1006" t="s">
        <v>2655</v>
      </c>
      <c r="T1006" t="s">
        <v>3213</v>
      </c>
      <c r="U1006" t="s">
        <v>63</v>
      </c>
      <c r="V1006" s="7" t="s">
        <v>502</v>
      </c>
      <c r="W1006" s="8">
        <v>16000</v>
      </c>
      <c r="X1006" t="s">
        <v>5660</v>
      </c>
      <c r="Y1006" t="s">
        <v>4706</v>
      </c>
      <c r="Z1006" s="8">
        <v>25652.400000000001</v>
      </c>
      <c r="AA1006" s="9">
        <v>9.75</v>
      </c>
      <c r="AB1006" s="8">
        <v>77267.240000000005</v>
      </c>
      <c r="AD1006" s="10">
        <v>4904170</v>
      </c>
      <c r="AE1006" s="11">
        <v>45179</v>
      </c>
      <c r="AF1006" s="8">
        <v>15322</v>
      </c>
      <c r="AG1006" s="8">
        <v>5669.5999999999985</v>
      </c>
      <c r="AH1006" s="12">
        <v>0.35434999999999989</v>
      </c>
      <c r="AI1006" s="8">
        <v>581.49743589743571</v>
      </c>
      <c r="AJ1006" s="11">
        <v>46806.497435879632</v>
      </c>
      <c r="AK1006" s="11">
        <v>47757</v>
      </c>
      <c r="AL1006" s="10">
        <v>-951</v>
      </c>
      <c r="AM1006">
        <v>40589.4</v>
      </c>
      <c r="AN1006">
        <v>1.5792125000000001</v>
      </c>
      <c r="AO1006" s="40" t="str">
        <f>E1006&amp;F1006&amp;U1006</f>
        <v>RABDRIV-FIDVRH</v>
      </c>
      <c r="AP1006" s="40" t="str">
        <f>_xlfn.XLOOKUP(AO1006,CrossRef!N:N,CrossRef!A:A,"NOT FOUND",0)</f>
        <v>RAB4050RI</v>
      </c>
      <c r="AQ1006" s="40" t="str">
        <f>IFERROR(_xlfn.XLOOKUP(AO1006,CrossRef!$N:$N,CrossRef!$E:$E,"Not Found"),"-")</f>
        <v>D10T2</v>
      </c>
      <c r="AR1006" s="40" t="str">
        <f>IFERROR(_xlfn.XLOOKUP(AO1006,CrossRef!$N:$N,CrossRef!$G:$G,"Not Found"),"-")</f>
        <v>4050 - FINAL DRIVE</v>
      </c>
      <c r="AS1006" s="40" t="str">
        <f>IFERROR(_xlfn.XLOOKUP(AO1006,CrossRef!$N:$N,CrossRef!$H:$H,"Not Found"),"-")</f>
        <v>RI - RIGHT</v>
      </c>
    </row>
    <row r="1007" spans="1:45" hidden="1" x14ac:dyDescent="0.3">
      <c r="A1007" s="38" t="str">
        <f>E1007&amp;F1007&amp;U1007</f>
        <v>RABDRIV-FIDVLH</v>
      </c>
      <c r="B1007" s="38" t="str">
        <f>I1007&amp;D1007&amp;C1007</f>
        <v>DZ81724050LT</v>
      </c>
      <c r="C1007" s="38" t="str">
        <f>_xlfn.XLOOKUP(A1007,CrossRef!N:N,CrossRef!D:D,"",0)</f>
        <v>LT</v>
      </c>
      <c r="D1007" s="38" t="str">
        <f>_xlfn.XLOOKUP(A1007,CrossRef!N:N,CrossRef!C:C,"",0)</f>
        <v>4050</v>
      </c>
      <c r="E1007" s="38" t="str">
        <f>LEFT(M1007,3)</f>
        <v>RAB</v>
      </c>
      <c r="F1007" s="38" t="str">
        <f>_xlfn.TEXTAFTER(J1007,"-")</f>
        <v>DRIV-FIDV</v>
      </c>
      <c r="G1007" t="s">
        <v>2695</v>
      </c>
      <c r="H1007" t="s">
        <v>2696</v>
      </c>
      <c r="I1007" t="s">
        <v>3320</v>
      </c>
      <c r="J1007" s="7" t="s">
        <v>1661</v>
      </c>
      <c r="K1007" t="s">
        <v>2638</v>
      </c>
      <c r="L1007" t="s">
        <v>34</v>
      </c>
      <c r="M1007" t="s">
        <v>3321</v>
      </c>
      <c r="N1007" t="s">
        <v>2640</v>
      </c>
      <c r="O1007" t="s">
        <v>2653</v>
      </c>
      <c r="P1007" t="s">
        <v>2642</v>
      </c>
      <c r="Q1007" t="s">
        <v>2640</v>
      </c>
      <c r="R1007" t="s">
        <v>5661</v>
      </c>
      <c r="S1007" t="s">
        <v>2655</v>
      </c>
      <c r="T1007" t="s">
        <v>3213</v>
      </c>
      <c r="U1007" t="s">
        <v>59</v>
      </c>
      <c r="V1007" s="7" t="s">
        <v>503</v>
      </c>
      <c r="W1007" s="8">
        <v>16000</v>
      </c>
      <c r="X1007" t="s">
        <v>5662</v>
      </c>
      <c r="Y1007" t="s">
        <v>4706</v>
      </c>
      <c r="Z1007" s="8">
        <v>25652.400000000001</v>
      </c>
      <c r="AA1007" s="9">
        <v>9.75</v>
      </c>
      <c r="AB1007" s="8">
        <v>77267.240000000005</v>
      </c>
      <c r="AD1007" s="10">
        <v>4904195</v>
      </c>
      <c r="AE1007" s="11">
        <v>45179</v>
      </c>
      <c r="AF1007" s="8">
        <v>15322</v>
      </c>
      <c r="AG1007" s="8">
        <v>5669.5999999999985</v>
      </c>
      <c r="AH1007" s="12">
        <v>0.35434999999999989</v>
      </c>
      <c r="AI1007" s="8">
        <v>581.49743589743571</v>
      </c>
      <c r="AJ1007" s="11">
        <v>46806.497435879632</v>
      </c>
      <c r="AK1007" s="11">
        <v>47757</v>
      </c>
      <c r="AL1007" s="10">
        <v>-951</v>
      </c>
      <c r="AM1007">
        <v>40589.4</v>
      </c>
      <c r="AN1007">
        <v>1.5792125000000001</v>
      </c>
      <c r="AO1007" s="40" t="str">
        <f>E1007&amp;F1007&amp;U1007</f>
        <v>RABDRIV-FIDVLH</v>
      </c>
      <c r="AP1007" s="40" t="str">
        <f>_xlfn.XLOOKUP(AO1007,CrossRef!N:N,CrossRef!A:A,"NOT FOUND",0)</f>
        <v>RAB4050LT</v>
      </c>
      <c r="AQ1007" s="40" t="str">
        <f>IFERROR(_xlfn.XLOOKUP(AO1007,CrossRef!$N:$N,CrossRef!$E:$E,"Not Found"),"-")</f>
        <v>D10T2</v>
      </c>
      <c r="AR1007" s="40" t="str">
        <f>IFERROR(_xlfn.XLOOKUP(AO1007,CrossRef!$N:$N,CrossRef!$G:$G,"Not Found"),"-")</f>
        <v>4050 - FINAL DRIVE</v>
      </c>
      <c r="AS1007" s="40" t="str">
        <f>IFERROR(_xlfn.XLOOKUP(AO1007,CrossRef!$N:$N,CrossRef!$H:$H,"Not Found"),"-")</f>
        <v>LT - LEFT</v>
      </c>
    </row>
    <row r="1008" spans="1:45" hidden="1" x14ac:dyDescent="0.3">
      <c r="A1008" s="38" t="str">
        <f>E1008&amp;F1008&amp;U1008</f>
        <v>SPDSURE-SPSNRHR</v>
      </c>
      <c r="B1008" s="38" t="str">
        <f>I1008&amp;D1008&amp;C1008</f>
        <v>TD66387213RR</v>
      </c>
      <c r="C1008" s="38" t="str">
        <f>_xlfn.XLOOKUP(A1008,CrossRef!N:N,CrossRef!D:D,"",0)</f>
        <v>RR</v>
      </c>
      <c r="D1008" s="38" t="str">
        <f>_xlfn.XLOOKUP(A1008,CrossRef!N:N,CrossRef!C:C,"",0)</f>
        <v>7213</v>
      </c>
      <c r="E1008" s="38" t="str">
        <f>LEFT(M1008,3)</f>
        <v>SPD</v>
      </c>
      <c r="F1008" s="38" t="str">
        <f>_xlfn.TEXTAFTER(J1008,"-")</f>
        <v>SURE-SPSN</v>
      </c>
      <c r="G1008" t="s">
        <v>2695</v>
      </c>
      <c r="H1008" t="s">
        <v>2696</v>
      </c>
      <c r="I1008" t="s">
        <v>4431</v>
      </c>
      <c r="J1008" s="7" t="s">
        <v>1653</v>
      </c>
      <c r="K1008" t="s">
        <v>2638</v>
      </c>
      <c r="L1008" t="s">
        <v>190</v>
      </c>
      <c r="M1008" t="s">
        <v>4432</v>
      </c>
      <c r="N1008" t="s">
        <v>2640</v>
      </c>
      <c r="O1008" t="s">
        <v>3054</v>
      </c>
      <c r="P1008" t="s">
        <v>2642</v>
      </c>
      <c r="Q1008" t="s">
        <v>2640</v>
      </c>
      <c r="R1008" t="s">
        <v>5663</v>
      </c>
      <c r="S1008" t="s">
        <v>2644</v>
      </c>
      <c r="T1008" t="s">
        <v>2720</v>
      </c>
      <c r="U1008" t="s">
        <v>494</v>
      </c>
      <c r="V1008" s="7" t="s">
        <v>955</v>
      </c>
      <c r="W1008" s="8">
        <v>14000</v>
      </c>
      <c r="X1008" t="s">
        <v>5664</v>
      </c>
      <c r="Y1008" t="s">
        <v>5412</v>
      </c>
      <c r="Z1008" s="8">
        <v>21915.4</v>
      </c>
      <c r="AA1008" s="9">
        <v>13.24</v>
      </c>
      <c r="AB1008" s="8">
        <v>24194.41</v>
      </c>
      <c r="AD1008" s="10">
        <v>4571032</v>
      </c>
      <c r="AE1008" s="11">
        <v>45608</v>
      </c>
      <c r="AF1008" s="8">
        <v>13586.24</v>
      </c>
      <c r="AG1008" s="8">
        <v>5670.8399999999965</v>
      </c>
      <c r="AH1008" s="12">
        <v>0.40505999999999975</v>
      </c>
      <c r="AI1008" s="8">
        <v>428.31117824773389</v>
      </c>
      <c r="AJ1008" s="11">
        <v>46653.311178240743</v>
      </c>
      <c r="AK1008" s="11">
        <v>47820</v>
      </c>
      <c r="AL1008" s="10">
        <v>-1167</v>
      </c>
      <c r="AM1008">
        <v>43033.2</v>
      </c>
      <c r="AN1008">
        <v>2.1033542857142855</v>
      </c>
      <c r="AO1008" s="40" t="str">
        <f>E1008&amp;F1008&amp;U1008</f>
        <v>SPDSURE-SPSNRHR</v>
      </c>
      <c r="AP1008" s="40" t="str">
        <f>_xlfn.XLOOKUP(AO1008,CrossRef!N:N,CrossRef!A:A,"NOT FOUND",0)</f>
        <v>SPD7213RR</v>
      </c>
      <c r="AQ1008" s="40" t="str">
        <f>IFERROR(_xlfn.XLOOKUP(AO1008,CrossRef!$N:$N,CrossRef!$E:$E,"Not Found"),"-")</f>
        <v>789D</v>
      </c>
      <c r="AR1008" s="40" t="str">
        <f>IFERROR(_xlfn.XLOOKUP(AO1008,CrossRef!$N:$N,CrossRef!$G:$G,"Not Found"),"-")</f>
        <v>7213 - REAR SUSPENSION CYLINDER</v>
      </c>
      <c r="AS1008" s="40" t="str">
        <f>IFERROR(_xlfn.XLOOKUP(AO1008,CrossRef!$N:$N,CrossRef!$H:$H,"Not Found"),"-")</f>
        <v>RR - RIGHT REAR</v>
      </c>
    </row>
    <row r="1009" spans="1:45" hidden="1" x14ac:dyDescent="0.3">
      <c r="A1009" s="38" t="str">
        <f>E1009&amp;F1009&amp;U1009</f>
        <v>WLHHYSY-MOHYFR</v>
      </c>
      <c r="B1009" s="38" t="str">
        <f>I1009&amp;D1009&amp;C1009</f>
        <v>EX712379PAFR</v>
      </c>
      <c r="C1009" s="38" t="str">
        <f>_xlfn.XLOOKUP(A1009,CrossRef!N:N,CrossRef!D:D,"",0)</f>
        <v>FR</v>
      </c>
      <c r="D1009" s="38" t="str">
        <f>_xlfn.XLOOKUP(A1009,CrossRef!N:N,CrossRef!C:C,"",0)</f>
        <v>79PA</v>
      </c>
      <c r="E1009" s="38" t="str">
        <f>LEFT(M1009,3)</f>
        <v>WLH</v>
      </c>
      <c r="F1009" s="38" t="str">
        <f>_xlfn.TEXTAFTER(J1009,"-")</f>
        <v>HYSY-MOHY</v>
      </c>
      <c r="G1009" t="s">
        <v>2635</v>
      </c>
      <c r="H1009" t="s">
        <v>2636</v>
      </c>
      <c r="I1009" t="s">
        <v>3656</v>
      </c>
      <c r="J1009" s="7" t="s">
        <v>863</v>
      </c>
      <c r="K1009" t="s">
        <v>3657</v>
      </c>
      <c r="L1009" t="s">
        <v>80</v>
      </c>
      <c r="M1009" t="s">
        <v>3658</v>
      </c>
      <c r="N1009" t="s">
        <v>2640</v>
      </c>
      <c r="O1009" t="s">
        <v>2803</v>
      </c>
      <c r="P1009" t="s">
        <v>2642</v>
      </c>
      <c r="Q1009" t="s">
        <v>2662</v>
      </c>
      <c r="R1009" t="s">
        <v>5665</v>
      </c>
      <c r="S1009" t="s">
        <v>2655</v>
      </c>
      <c r="T1009" t="s">
        <v>5666</v>
      </c>
      <c r="U1009" t="s">
        <v>233</v>
      </c>
      <c r="V1009" s="7" t="s">
        <v>864</v>
      </c>
      <c r="W1009" s="8">
        <v>15000</v>
      </c>
      <c r="X1009" t="s">
        <v>5667</v>
      </c>
      <c r="Y1009" t="s">
        <v>5668</v>
      </c>
      <c r="Z1009" s="8">
        <v>17685</v>
      </c>
      <c r="AA1009" s="9">
        <v>0</v>
      </c>
      <c r="AB1009" s="8">
        <v>23600.5</v>
      </c>
      <c r="AD1009" s="10">
        <v>4272417</v>
      </c>
      <c r="AE1009" s="11">
        <v>44928</v>
      </c>
      <c r="AF1009" s="8">
        <v>8363.9</v>
      </c>
      <c r="AG1009" s="8">
        <v>5678.9000000000015</v>
      </c>
      <c r="AH1009" s="12">
        <v>0.37859333333333345</v>
      </c>
      <c r="AI1009" s="8">
        <v>0</v>
      </c>
      <c r="AJ1009" s="11">
        <v>46225</v>
      </c>
      <c r="AK1009" s="11">
        <v>46813</v>
      </c>
      <c r="AL1009" s="10">
        <v>-588</v>
      </c>
      <c r="AO1009" s="40" t="str">
        <f>E1009&amp;F1009&amp;U1009</f>
        <v>WLHHYSY-MOHYFR</v>
      </c>
      <c r="AP1009" s="40" t="str">
        <f>_xlfn.XLOOKUP(AO1009,CrossRef!N:N,CrossRef!A:A,"NOT FOUND",0)</f>
        <v>WLH79PAFR</v>
      </c>
      <c r="AQ1009" s="40" t="str">
        <f>IFERROR(_xlfn.XLOOKUP(AO1009,CrossRef!$N:$N,CrossRef!$E:$E,"Not Found"),"-")</f>
        <v>R9200</v>
      </c>
      <c r="AR1009" s="40" t="str">
        <f>IFERROR(_xlfn.XLOOKUP(AO1009,CrossRef!$N:$N,CrossRef!$G:$G,"Not Found"),"-")</f>
        <v>79PA - SWING DRIVE MOTOR</v>
      </c>
      <c r="AS1009" s="40" t="str">
        <f>IFERROR(_xlfn.XLOOKUP(AO1009,CrossRef!$N:$N,CrossRef!$H:$H,"Not Found"),"-")</f>
        <v>FR - FRONT</v>
      </c>
    </row>
    <row r="1010" spans="1:45" hidden="1" x14ac:dyDescent="0.3">
      <c r="A1010" s="38" t="str">
        <f>E1010&amp;F1010&amp;U1010</f>
        <v>WLHHYSY-MOHYRR</v>
      </c>
      <c r="B1010" s="38" t="str">
        <f>I1010&amp;D1010&amp;C1010</f>
        <v>EX712379PARE</v>
      </c>
      <c r="C1010" s="38" t="str">
        <f>_xlfn.XLOOKUP(A1010,CrossRef!N:N,CrossRef!D:D,"",0)</f>
        <v>RE</v>
      </c>
      <c r="D1010" s="38" t="str">
        <f>_xlfn.XLOOKUP(A1010,CrossRef!N:N,CrossRef!C:C,"",0)</f>
        <v>79PA</v>
      </c>
      <c r="E1010" s="38" t="str">
        <f>LEFT(M1010,3)</f>
        <v>WLH</v>
      </c>
      <c r="F1010" s="38" t="str">
        <f>_xlfn.TEXTAFTER(J1010,"-")</f>
        <v>HYSY-MOHY</v>
      </c>
      <c r="G1010" t="s">
        <v>2635</v>
      </c>
      <c r="H1010" t="s">
        <v>2636</v>
      </c>
      <c r="I1010" t="s">
        <v>3656</v>
      </c>
      <c r="J1010" s="7" t="s">
        <v>863</v>
      </c>
      <c r="K1010" t="s">
        <v>3657</v>
      </c>
      <c r="L1010" t="s">
        <v>80</v>
      </c>
      <c r="M1010" t="s">
        <v>3658</v>
      </c>
      <c r="N1010" t="s">
        <v>2640</v>
      </c>
      <c r="O1010" t="s">
        <v>2803</v>
      </c>
      <c r="P1010" t="s">
        <v>2642</v>
      </c>
      <c r="Q1010" t="s">
        <v>2662</v>
      </c>
      <c r="R1010" t="s">
        <v>5669</v>
      </c>
      <c r="S1010" t="s">
        <v>2655</v>
      </c>
      <c r="T1010" t="s">
        <v>5666</v>
      </c>
      <c r="U1010" t="s">
        <v>230</v>
      </c>
      <c r="V1010" s="7" t="s">
        <v>865</v>
      </c>
      <c r="W1010" s="8">
        <v>15000</v>
      </c>
      <c r="X1010" t="s">
        <v>5670</v>
      </c>
      <c r="Y1010" t="s">
        <v>5668</v>
      </c>
      <c r="Z1010" s="8">
        <v>17685</v>
      </c>
      <c r="AA1010" s="9">
        <v>0</v>
      </c>
      <c r="AB1010" s="8">
        <v>23600.5</v>
      </c>
      <c r="AD1010" s="10">
        <v>4272452</v>
      </c>
      <c r="AE1010" s="11">
        <v>44928</v>
      </c>
      <c r="AF1010" s="8">
        <v>8363.9</v>
      </c>
      <c r="AG1010" s="8">
        <v>5678.9000000000015</v>
      </c>
      <c r="AH1010" s="12">
        <v>0.37859333333333345</v>
      </c>
      <c r="AI1010" s="8">
        <v>0</v>
      </c>
      <c r="AJ1010" s="11">
        <v>46225</v>
      </c>
      <c r="AK1010" s="11">
        <v>46813</v>
      </c>
      <c r="AL1010" s="10">
        <v>-588</v>
      </c>
      <c r="AO1010" s="40" t="str">
        <f>E1010&amp;F1010&amp;U1010</f>
        <v>WLHHYSY-MOHYRR</v>
      </c>
      <c r="AP1010" s="40" t="str">
        <f>_xlfn.XLOOKUP(AO1010,CrossRef!N:N,CrossRef!A:A,"NOT FOUND",0)</f>
        <v>WLH79PARE</v>
      </c>
      <c r="AQ1010" s="40" t="str">
        <f>IFERROR(_xlfn.XLOOKUP(AO1010,CrossRef!$N:$N,CrossRef!$E:$E,"Not Found"),"-")</f>
        <v>R9200</v>
      </c>
      <c r="AR1010" s="40" t="str">
        <f>IFERROR(_xlfn.XLOOKUP(AO1010,CrossRef!$N:$N,CrossRef!$G:$G,"Not Found"),"-")</f>
        <v>79PA - SWING DRIVE MOTOR</v>
      </c>
      <c r="AS1010" s="40" t="str">
        <f>IFERROR(_xlfn.XLOOKUP(AO1010,CrossRef!$N:$N,CrossRef!$H:$H,"Not Found"),"-")</f>
        <v>RE - REAR</v>
      </c>
    </row>
    <row r="1011" spans="1:45" hidden="1" x14ac:dyDescent="0.3">
      <c r="A1011" s="38" t="str">
        <f>E1011&amp;F1011&amp;U1011</f>
        <v>HCMHYSY-CYHYLH</v>
      </c>
      <c r="B1011" s="38" t="str">
        <f>I1011&amp;D1011&amp;C1011</f>
        <v>EX71145456LT</v>
      </c>
      <c r="C1011" s="38" t="str">
        <f>_xlfn.XLOOKUP(A1011,CrossRef!N:N,CrossRef!D:D,"",0)</f>
        <v>LT</v>
      </c>
      <c r="D1011" s="38" t="str">
        <f>_xlfn.XLOOKUP(A1011,CrossRef!N:N,CrossRef!C:C,"",0)</f>
        <v>5456</v>
      </c>
      <c r="E1011" s="38" t="str">
        <f>LEFT(M1011,3)</f>
        <v>HCM</v>
      </c>
      <c r="F1011" s="38" t="str">
        <f>_xlfn.TEXTAFTER(J1011,"-")</f>
        <v>HYSY-CYHY</v>
      </c>
      <c r="G1011" t="s">
        <v>2635</v>
      </c>
      <c r="H1011" t="s">
        <v>2636</v>
      </c>
      <c r="I1011" t="s">
        <v>2905</v>
      </c>
      <c r="J1011" s="7" t="s">
        <v>1580</v>
      </c>
      <c r="K1011" t="s">
        <v>2668</v>
      </c>
      <c r="L1011" t="s">
        <v>2698</v>
      </c>
      <c r="M1011" t="s">
        <v>2906</v>
      </c>
      <c r="N1011" t="s">
        <v>2640</v>
      </c>
      <c r="O1011" t="s">
        <v>2803</v>
      </c>
      <c r="P1011" t="s">
        <v>2642</v>
      </c>
      <c r="Q1011" t="s">
        <v>2640</v>
      </c>
      <c r="R1011" t="s">
        <v>5671</v>
      </c>
      <c r="S1011" t="s">
        <v>2644</v>
      </c>
      <c r="T1011" t="s">
        <v>3381</v>
      </c>
      <c r="U1011" t="s">
        <v>59</v>
      </c>
      <c r="V1011" s="7" t="s">
        <v>701</v>
      </c>
      <c r="W1011" s="8">
        <v>10000</v>
      </c>
      <c r="X1011" t="s">
        <v>5672</v>
      </c>
      <c r="Y1011" t="s">
        <v>5673</v>
      </c>
      <c r="Z1011" s="8">
        <v>30317</v>
      </c>
      <c r="AA1011" s="9">
        <v>5.39</v>
      </c>
      <c r="AB1011" s="8">
        <v>55052.94</v>
      </c>
      <c r="AD1011" s="10">
        <v>5017658</v>
      </c>
      <c r="AE1011" s="11">
        <v>45416</v>
      </c>
      <c r="AF1011" s="8">
        <v>26014</v>
      </c>
      <c r="AG1011" s="8">
        <v>5697</v>
      </c>
      <c r="AH1011" s="12">
        <v>0.56969999999999998</v>
      </c>
      <c r="AI1011" s="8">
        <v>1056.9573283858999</v>
      </c>
      <c r="AJ1011" s="11">
        <v>47281.957328391203</v>
      </c>
      <c r="AK1011" s="11">
        <v>47052</v>
      </c>
      <c r="AL1011" s="10">
        <v>229</v>
      </c>
      <c r="AM1011">
        <v>34774.53</v>
      </c>
      <c r="AN1011">
        <v>0.87605299999999986</v>
      </c>
      <c r="AO1011" s="40" t="str">
        <f>E1011&amp;F1011&amp;U1011</f>
        <v>HCMHYSY-CYHYLH</v>
      </c>
      <c r="AP1011" s="40" t="str">
        <f>_xlfn.XLOOKUP(AO1011,CrossRef!N:N,CrossRef!A:A,"NOT FOUND",0)</f>
        <v>HCM5456LT</v>
      </c>
      <c r="AQ1011" s="40" t="str">
        <f>IFERROR(_xlfn.XLOOKUP(AO1011,CrossRef!$N:$N,CrossRef!$E:$E,"Not Found"),"-")</f>
        <v>EX2500</v>
      </c>
      <c r="AR1011" s="40" t="str">
        <f>IFERROR(_xlfn.XLOOKUP(AO1011,CrossRef!$N:$N,CrossRef!$G:$G,"Not Found"),"-")</f>
        <v>5456 - BOOM CYLINDER</v>
      </c>
      <c r="AS1011" s="40" t="str">
        <f>IFERROR(_xlfn.XLOOKUP(AO1011,CrossRef!$N:$N,CrossRef!$H:$H,"Not Found"),"-")</f>
        <v>LT - LEFT</v>
      </c>
    </row>
    <row r="1012" spans="1:45" hidden="1" x14ac:dyDescent="0.3">
      <c r="A1012" s="38" t="str">
        <f>E1012&amp;F1012&amp;U1012</f>
        <v>SSPDRIV-TMSN</v>
      </c>
      <c r="B1012" s="38" t="str">
        <f>I1012&amp;D1012&amp;C1012</f>
        <v>TD6326303000</v>
      </c>
      <c r="C1012" s="38" t="str">
        <f>_xlfn.XLOOKUP(A1012,CrossRef!N:N,CrossRef!D:D,"",0)</f>
        <v>00</v>
      </c>
      <c r="D1012" s="38" t="str">
        <f>_xlfn.XLOOKUP(A1012,CrossRef!N:N,CrossRef!C:C,"",0)</f>
        <v>3030</v>
      </c>
      <c r="E1012" s="38" t="str">
        <f>LEFT(M1012,3)</f>
        <v>SSP</v>
      </c>
      <c r="F1012" s="38" t="str">
        <f>_xlfn.TEXTAFTER(J1012,"-")</f>
        <v>DRIV-TMSN</v>
      </c>
      <c r="G1012" t="s">
        <v>2725</v>
      </c>
      <c r="H1012" t="s">
        <v>2726</v>
      </c>
      <c r="I1012" t="s">
        <v>2821</v>
      </c>
      <c r="J1012" s="7" t="s">
        <v>1662</v>
      </c>
      <c r="K1012" t="s">
        <v>2638</v>
      </c>
      <c r="L1012" t="s">
        <v>183</v>
      </c>
      <c r="M1012" t="s">
        <v>2822</v>
      </c>
      <c r="N1012" t="s">
        <v>2640</v>
      </c>
      <c r="O1012" t="s">
        <v>2803</v>
      </c>
      <c r="P1012" t="s">
        <v>2642</v>
      </c>
      <c r="Q1012" t="s">
        <v>2640</v>
      </c>
      <c r="R1012" t="s">
        <v>5674</v>
      </c>
      <c r="S1012" t="s">
        <v>2655</v>
      </c>
      <c r="T1012" t="s">
        <v>2818</v>
      </c>
      <c r="U1012" t="s">
        <v>2657</v>
      </c>
      <c r="V1012" s="7" t="s">
        <v>327</v>
      </c>
      <c r="W1012" s="8">
        <v>18000</v>
      </c>
      <c r="X1012" t="s">
        <v>5675</v>
      </c>
      <c r="Y1012" t="s">
        <v>3417</v>
      </c>
      <c r="Z1012" s="8">
        <v>45679</v>
      </c>
      <c r="AA1012" s="9">
        <v>12.06</v>
      </c>
      <c r="AB1012" s="8">
        <v>107273.16</v>
      </c>
      <c r="AD1012" s="10">
        <v>4482874</v>
      </c>
      <c r="AE1012" s="11">
        <v>45327</v>
      </c>
      <c r="AF1012" s="8">
        <v>33376</v>
      </c>
      <c r="AG1012" s="8">
        <v>5697</v>
      </c>
      <c r="AH1012" s="12">
        <v>0.3165</v>
      </c>
      <c r="AI1012" s="8">
        <v>472.38805970149252</v>
      </c>
      <c r="AJ1012" s="11">
        <v>46697.388059687502</v>
      </c>
      <c r="AK1012" s="11">
        <v>47936</v>
      </c>
      <c r="AL1012" s="10">
        <v>-1239</v>
      </c>
      <c r="AM1012">
        <v>66313.66</v>
      </c>
      <c r="AN1012">
        <v>1.8298700000000001</v>
      </c>
      <c r="AO1012" s="40" t="str">
        <f>E1012&amp;F1012&amp;U1012</f>
        <v>SSPDRIV-TMSN</v>
      </c>
      <c r="AP1012" s="40" t="str">
        <f>_xlfn.XLOOKUP(AO1012,CrossRef!N:N,CrossRef!A:A,"NOT FOUND",0)</f>
        <v>SSP303000</v>
      </c>
      <c r="AQ1012" s="40" t="str">
        <f>IFERROR(_xlfn.XLOOKUP(AO1012,CrossRef!$N:$N,CrossRef!$E:$E,"Not Found"),"-")</f>
        <v>793F</v>
      </c>
      <c r="AR1012" s="40" t="str">
        <f>IFERROR(_xlfn.XLOOKUP(AO1012,CrossRef!$N:$N,CrossRef!$G:$G,"Not Found"),"-")</f>
        <v>3030 - TRANSMISSION</v>
      </c>
      <c r="AS1012" s="40" t="str">
        <f>IFERROR(_xlfn.XLOOKUP(AO1012,CrossRef!$N:$N,CrossRef!$H:$H,"Not Found"),"-")</f>
        <v>00 - (NONE)</v>
      </c>
    </row>
    <row r="1013" spans="1:45" hidden="1" x14ac:dyDescent="0.3">
      <c r="A1013" s="38" t="str">
        <f>E1013&amp;F1013&amp;U1013</f>
        <v>SSPSURE-SPSNLHR</v>
      </c>
      <c r="B1013" s="38" t="str">
        <f>I1013&amp;D1013&amp;C1013</f>
        <v>TD63447201LR</v>
      </c>
      <c r="C1013" s="38" t="str">
        <f>_xlfn.XLOOKUP(A1013,CrossRef!N:N,CrossRef!D:D,"",0)</f>
        <v>LR</v>
      </c>
      <c r="D1013" s="38" t="str">
        <f>_xlfn.XLOOKUP(A1013,CrossRef!N:N,CrossRef!C:C,"",0)</f>
        <v>7201</v>
      </c>
      <c r="E1013" s="38" t="str">
        <f>LEFT(M1013,3)</f>
        <v>SSP</v>
      </c>
      <c r="F1013" s="38" t="str">
        <f>_xlfn.TEXTAFTER(J1013,"-")</f>
        <v>SURE-SPSN</v>
      </c>
      <c r="G1013" t="s">
        <v>2725</v>
      </c>
      <c r="H1013" t="s">
        <v>2726</v>
      </c>
      <c r="I1013" t="s">
        <v>3413</v>
      </c>
      <c r="J1013" s="7" t="s">
        <v>1663</v>
      </c>
      <c r="K1013" t="s">
        <v>2638</v>
      </c>
      <c r="L1013" t="s">
        <v>183</v>
      </c>
      <c r="M1013" t="s">
        <v>3414</v>
      </c>
      <c r="N1013" t="s">
        <v>2640</v>
      </c>
      <c r="O1013" t="s">
        <v>2803</v>
      </c>
      <c r="P1013" t="s">
        <v>2642</v>
      </c>
      <c r="Q1013" t="s">
        <v>2640</v>
      </c>
      <c r="R1013" t="s">
        <v>5676</v>
      </c>
      <c r="S1013" t="s">
        <v>2644</v>
      </c>
      <c r="T1013" t="s">
        <v>2720</v>
      </c>
      <c r="U1013" t="s">
        <v>491</v>
      </c>
      <c r="V1013" s="7" t="s">
        <v>951</v>
      </c>
      <c r="W1013" s="8">
        <v>25000</v>
      </c>
      <c r="X1013" t="s">
        <v>5677</v>
      </c>
      <c r="Y1013" t="s">
        <v>2806</v>
      </c>
      <c r="Z1013" s="8">
        <v>46992</v>
      </c>
      <c r="AA1013" s="9">
        <v>13.28</v>
      </c>
      <c r="AB1013" s="8">
        <v>36270.04</v>
      </c>
      <c r="AD1013" s="10">
        <v>4078421</v>
      </c>
      <c r="AE1013" s="11">
        <v>44881</v>
      </c>
      <c r="AF1013" s="8">
        <v>27701</v>
      </c>
      <c r="AG1013" s="8">
        <v>5709</v>
      </c>
      <c r="AH1013" s="12">
        <v>0.22836000000000001</v>
      </c>
      <c r="AI1013" s="8">
        <v>429.89457831325302</v>
      </c>
      <c r="AJ1013" s="11">
        <v>46654.894578321757</v>
      </c>
      <c r="AK1013" s="11">
        <v>48108</v>
      </c>
      <c r="AL1013" s="10">
        <v>-1454</v>
      </c>
      <c r="AM1013">
        <v>71998.239999999991</v>
      </c>
      <c r="AN1013">
        <v>1.7718895999999997</v>
      </c>
      <c r="AO1013" s="40" t="str">
        <f>E1013&amp;F1013&amp;U1013</f>
        <v>SSPSURE-SPSNLHR</v>
      </c>
      <c r="AP1013" s="40" t="str">
        <f>_xlfn.XLOOKUP(AO1013,CrossRef!N:N,CrossRef!A:A,"NOT FOUND",0)</f>
        <v>SSP7201LR</v>
      </c>
      <c r="AQ1013" s="40" t="str">
        <f>IFERROR(_xlfn.XLOOKUP(AO1013,CrossRef!$N:$N,CrossRef!$E:$E,"Not Found"),"-")</f>
        <v>793F</v>
      </c>
      <c r="AR1013" s="40" t="str">
        <f>IFERROR(_xlfn.XLOOKUP(AO1013,CrossRef!$N:$N,CrossRef!$G:$G,"Not Found"),"-")</f>
        <v>7201 - SUSPENSION CYLINDER</v>
      </c>
      <c r="AS1013" s="40" t="str">
        <f>IFERROR(_xlfn.XLOOKUP(AO1013,CrossRef!$N:$N,CrossRef!$H:$H,"Not Found"),"-")</f>
        <v>LR - LEFT REAR</v>
      </c>
    </row>
    <row r="1014" spans="1:45" hidden="1" x14ac:dyDescent="0.3">
      <c r="A1014" s="38" t="str">
        <f>E1014&amp;F1014&amp;U1014</f>
        <v>FDBENGI</v>
      </c>
      <c r="B1014" s="38" t="str">
        <f>I1014&amp;D1014&amp;C1014</f>
        <v>QTD20100000</v>
      </c>
      <c r="C1014" s="38" t="str">
        <f>_xlfn.XLOOKUP(A1014,CrossRef!N:N,CrossRef!D:D,"",0)</f>
        <v>00</v>
      </c>
      <c r="D1014" s="38" t="str">
        <f>_xlfn.XLOOKUP(A1014,CrossRef!N:N,CrossRef!C:C,"",0)</f>
        <v>1000</v>
      </c>
      <c r="E1014" s="38" t="str">
        <f>LEFT(M1014,3)</f>
        <v>FDB</v>
      </c>
      <c r="F1014" s="38" t="str">
        <f>_xlfn.TEXTAFTER(J1014,"-")</f>
        <v>ENGI</v>
      </c>
      <c r="G1014" t="s">
        <v>2635</v>
      </c>
      <c r="H1014" t="s">
        <v>2636</v>
      </c>
      <c r="I1014" t="s">
        <v>2864</v>
      </c>
      <c r="J1014" s="7" t="s">
        <v>157</v>
      </c>
      <c r="K1014" t="s">
        <v>2638</v>
      </c>
      <c r="L1014" t="s">
        <v>155</v>
      </c>
      <c r="M1014" t="s">
        <v>2865</v>
      </c>
      <c r="N1014" t="s">
        <v>2640</v>
      </c>
      <c r="O1014" t="s">
        <v>2641</v>
      </c>
      <c r="P1014" t="s">
        <v>2642</v>
      </c>
      <c r="Q1014" t="s">
        <v>2640</v>
      </c>
      <c r="R1014" t="s">
        <v>5678</v>
      </c>
      <c r="S1014" t="s">
        <v>2655</v>
      </c>
      <c r="T1014" t="s">
        <v>3265</v>
      </c>
      <c r="U1014" t="s">
        <v>2657</v>
      </c>
      <c r="V1014" s="7" t="s">
        <v>154</v>
      </c>
      <c r="W1014" s="8">
        <v>17600</v>
      </c>
      <c r="X1014" t="s">
        <v>5679</v>
      </c>
      <c r="Y1014" t="s">
        <v>3267</v>
      </c>
      <c r="Z1014" s="8">
        <v>98993</v>
      </c>
      <c r="AA1014" s="9">
        <v>12.97</v>
      </c>
      <c r="AB1014" s="8">
        <v>606271.82999999996</v>
      </c>
      <c r="AD1014" s="10">
        <v>4317193</v>
      </c>
      <c r="AE1014" s="11">
        <v>45245</v>
      </c>
      <c r="AF1014" s="8">
        <v>87104</v>
      </c>
      <c r="AG1014" s="8">
        <v>5711</v>
      </c>
      <c r="AH1014" s="12">
        <v>0.32448863636363634</v>
      </c>
      <c r="AI1014" s="8">
        <v>440.3238242097147</v>
      </c>
      <c r="AJ1014" s="11">
        <v>46665.323824224535</v>
      </c>
      <c r="AK1014" s="11">
        <v>46745</v>
      </c>
      <c r="AL1014" s="10">
        <v>-80</v>
      </c>
      <c r="AM1014">
        <v>105737.4</v>
      </c>
      <c r="AN1014">
        <v>1.0587159090909088</v>
      </c>
      <c r="AO1014" s="40" t="str">
        <f>E1014&amp;F1014&amp;U1014</f>
        <v>FDBENGI</v>
      </c>
      <c r="AP1014" s="40" t="str">
        <f>_xlfn.XLOOKUP(AO1014,CrossRef!N:N,CrossRef!A:A,"NOT FOUND",0)</f>
        <v>FDB100000</v>
      </c>
      <c r="AQ1014" s="40" t="str">
        <f>IFERROR(_xlfn.XLOOKUP(AO1014,CrossRef!$N:$N,CrossRef!$E:$E,"Not Found"),"-")</f>
        <v>793D</v>
      </c>
      <c r="AR1014" s="40" t="str">
        <f>IFERROR(_xlfn.XLOOKUP(AO1014,CrossRef!$N:$N,CrossRef!$G:$G,"Not Found"),"-")</f>
        <v>1000 - ENGINE</v>
      </c>
      <c r="AS1014" s="40" t="str">
        <f>IFERROR(_xlfn.XLOOKUP(AO1014,CrossRef!$N:$N,CrossRef!$H:$H,"Not Found"),"-")</f>
        <v>00 - (NONE)</v>
      </c>
    </row>
    <row r="1015" spans="1:45" hidden="1" x14ac:dyDescent="0.3">
      <c r="A1015" s="38" t="str">
        <f>E1015&amp;F1015&amp;U1015</f>
        <v>JRPDRIV-TMSN</v>
      </c>
      <c r="B1015" s="38" t="str">
        <f>I1015&amp;D1015&amp;C1015</f>
        <v>TD2419303000</v>
      </c>
      <c r="C1015" s="38" t="str">
        <f>_xlfn.XLOOKUP(A1015,CrossRef!N:N,CrossRef!D:D,"",0)</f>
        <v>00</v>
      </c>
      <c r="D1015" s="38" t="str">
        <f>_xlfn.XLOOKUP(A1015,CrossRef!N:N,CrossRef!C:C,"",0)</f>
        <v>3030</v>
      </c>
      <c r="E1015" s="38" t="str">
        <f>LEFT(M1015,3)</f>
        <v>JRP</v>
      </c>
      <c r="F1015" s="38" t="str">
        <f>_xlfn.TEXTAFTER(J1015,"-")</f>
        <v>DRIV-TMSN</v>
      </c>
      <c r="G1015" t="s">
        <v>2813</v>
      </c>
      <c r="H1015" t="s">
        <v>2814</v>
      </c>
      <c r="I1015" t="s">
        <v>2844</v>
      </c>
      <c r="J1015" s="7" t="s">
        <v>1664</v>
      </c>
      <c r="K1015" t="s">
        <v>2638</v>
      </c>
      <c r="L1015" t="s">
        <v>172</v>
      </c>
      <c r="M1015" t="s">
        <v>2845</v>
      </c>
      <c r="N1015" t="s">
        <v>2640</v>
      </c>
      <c r="O1015" t="s">
        <v>2803</v>
      </c>
      <c r="P1015" t="s">
        <v>2642</v>
      </c>
      <c r="Q1015" t="s">
        <v>2662</v>
      </c>
      <c r="R1015" t="s">
        <v>5680</v>
      </c>
      <c r="S1015" t="s">
        <v>2655</v>
      </c>
      <c r="T1015" t="s">
        <v>2818</v>
      </c>
      <c r="U1015" t="s">
        <v>2657</v>
      </c>
      <c r="V1015" s="7" t="s">
        <v>301</v>
      </c>
      <c r="W1015" s="8">
        <v>16000</v>
      </c>
      <c r="X1015" t="s">
        <v>5681</v>
      </c>
      <c r="Y1015" t="s">
        <v>2820</v>
      </c>
      <c r="Z1015" s="8">
        <v>38972</v>
      </c>
      <c r="AA1015" s="9">
        <v>2.95</v>
      </c>
      <c r="AB1015" s="8">
        <v>94475.98</v>
      </c>
      <c r="AD1015" s="10">
        <v>4439798</v>
      </c>
      <c r="AE1015" s="11">
        <v>45001</v>
      </c>
      <c r="AF1015" s="8">
        <v>28689.9</v>
      </c>
      <c r="AG1015" s="8">
        <v>5717.9000000000015</v>
      </c>
      <c r="AH1015" s="12">
        <v>0.35736875000000007</v>
      </c>
      <c r="AI1015" s="8">
        <v>1938.2711864406783</v>
      </c>
      <c r="AJ1015" s="11">
        <v>48163.271186458333</v>
      </c>
      <c r="AK1015" s="11">
        <v>47596</v>
      </c>
      <c r="AL1015" s="10">
        <v>567</v>
      </c>
      <c r="AM1015">
        <v>43016.45</v>
      </c>
      <c r="AN1015">
        <v>0.89540937499999973</v>
      </c>
      <c r="AO1015" s="40" t="str">
        <f>E1015&amp;F1015&amp;U1015</f>
        <v>JRPDRIV-TMSN</v>
      </c>
      <c r="AP1015" s="40" t="str">
        <f>_xlfn.XLOOKUP(AO1015,CrossRef!N:N,CrossRef!A:A,"NOT FOUND",0)</f>
        <v>JRP303000</v>
      </c>
      <c r="AQ1015" s="40" t="str">
        <f>IFERROR(_xlfn.XLOOKUP(AO1015,CrossRef!$N:$N,CrossRef!$E:$E,"Not Found"),"-")</f>
        <v>777F</v>
      </c>
      <c r="AR1015" s="40" t="str">
        <f>IFERROR(_xlfn.XLOOKUP(AO1015,CrossRef!$N:$N,CrossRef!$G:$G,"Not Found"),"-")</f>
        <v>3030 - TRANSMISSION</v>
      </c>
      <c r="AS1015" s="40" t="str">
        <f>IFERROR(_xlfn.XLOOKUP(AO1015,CrossRef!$N:$N,CrossRef!$H:$H,"Not Found"),"-")</f>
        <v>00 - (NONE)</v>
      </c>
    </row>
    <row r="1016" spans="1:45" hidden="1" x14ac:dyDescent="0.3">
      <c r="A1016" s="38" t="str">
        <f>E1016&amp;F1016&amp;U1016</f>
        <v>RJGUCRG-TCFSRH</v>
      </c>
      <c r="B1016" s="38" t="str">
        <f>I1016&amp;D1016&amp;C1016</f>
        <v>DZ81564028RI</v>
      </c>
      <c r="C1016" s="38" t="str">
        <f>_xlfn.XLOOKUP(A1016,CrossRef!N:N,CrossRef!D:D,"",0)</f>
        <v>RI</v>
      </c>
      <c r="D1016" s="38" t="str">
        <f>_xlfn.XLOOKUP(A1016,CrossRef!N:N,CrossRef!C:C,"",0)</f>
        <v>4028</v>
      </c>
      <c r="E1016" s="38" t="str">
        <f>LEFT(M1016,3)</f>
        <v>RJG</v>
      </c>
      <c r="F1016" s="38" t="str">
        <f>_xlfn.TEXTAFTER(J1016,"-")</f>
        <v>UCRG-TCFS</v>
      </c>
      <c r="G1016" t="s">
        <v>2695</v>
      </c>
      <c r="H1016" t="s">
        <v>2696</v>
      </c>
      <c r="I1016" t="s">
        <v>5048</v>
      </c>
      <c r="J1016" s="7" t="s">
        <v>1665</v>
      </c>
      <c r="K1016" t="s">
        <v>2638</v>
      </c>
      <c r="L1016" t="s">
        <v>31</v>
      </c>
      <c r="M1016" t="s">
        <v>5049</v>
      </c>
      <c r="N1016" t="s">
        <v>2640</v>
      </c>
      <c r="O1016" t="s">
        <v>2653</v>
      </c>
      <c r="P1016" t="s">
        <v>2642</v>
      </c>
      <c r="Q1016" t="s">
        <v>2640</v>
      </c>
      <c r="R1016" t="s">
        <v>5682</v>
      </c>
      <c r="S1016" t="s">
        <v>2671</v>
      </c>
      <c r="T1016" t="s">
        <v>2767</v>
      </c>
      <c r="U1016" t="s">
        <v>63</v>
      </c>
      <c r="V1016" s="7" t="s">
        <v>1091</v>
      </c>
      <c r="W1016" s="8">
        <v>20000</v>
      </c>
      <c r="X1016" t="s">
        <v>5683</v>
      </c>
      <c r="Y1016" t="s">
        <v>5684</v>
      </c>
      <c r="Z1016" s="8">
        <v>34500</v>
      </c>
      <c r="AA1016" s="9">
        <v>8.31</v>
      </c>
      <c r="AB1016" s="8">
        <v>184192.64000000001</v>
      </c>
      <c r="AD1016" s="10">
        <v>4201365</v>
      </c>
      <c r="AE1016" s="11">
        <v>44807</v>
      </c>
      <c r="AF1016" s="8">
        <v>20256.400000000001</v>
      </c>
      <c r="AG1016" s="8">
        <v>5756.4000000000015</v>
      </c>
      <c r="AH1016" s="12">
        <v>0.28782000000000008</v>
      </c>
      <c r="AI1016" s="8">
        <v>692.707581227437</v>
      </c>
      <c r="AJ1016" s="11">
        <v>46917.707581215276</v>
      </c>
      <c r="AK1016" s="11">
        <v>48886</v>
      </c>
      <c r="AL1016" s="10">
        <v>-1969</v>
      </c>
      <c r="AM1016">
        <v>56612.91</v>
      </c>
      <c r="AN1016">
        <v>1.8178255000000001</v>
      </c>
      <c r="AO1016" s="40" t="str">
        <f>E1016&amp;F1016&amp;U1016</f>
        <v>RJGUCRG-TCFSRH</v>
      </c>
      <c r="AP1016" s="40" t="str">
        <f>_xlfn.XLOOKUP(AO1016,CrossRef!N:N,CrossRef!A:A,"NOT FOUND",0)</f>
        <v>RJG4028RI</v>
      </c>
      <c r="AQ1016" s="40" t="str">
        <f>IFERROR(_xlfn.XLOOKUP(AO1016,CrossRef!$N:$N,CrossRef!$E:$E,"Not Found"),"-")</f>
        <v>D10T</v>
      </c>
      <c r="AR1016" s="40" t="str">
        <f>IFERROR(_xlfn.XLOOKUP(AO1016,CrossRef!$N:$N,CrossRef!$G:$G,"Not Found"),"-")</f>
        <v>4028 - TRACK FRAME</v>
      </c>
      <c r="AS1016" s="40" t="str">
        <f>IFERROR(_xlfn.XLOOKUP(AO1016,CrossRef!$N:$N,CrossRef!$H:$H,"Not Found"),"-")</f>
        <v>RI - RIGHT</v>
      </c>
    </row>
    <row r="1017" spans="1:45" hidden="1" x14ac:dyDescent="0.3">
      <c r="A1017" s="38" t="str">
        <f>E1017&amp;F1017&amp;U1017</f>
        <v>RJGUCRG-TCFSLH</v>
      </c>
      <c r="B1017" s="38" t="str">
        <f>I1017&amp;D1017&amp;C1017</f>
        <v>DZ8156</v>
      </c>
      <c r="C1017" s="38" t="str">
        <f>_xlfn.XLOOKUP(A1017,CrossRef!N:N,CrossRef!D:D,"",0)</f>
        <v/>
      </c>
      <c r="D1017" s="38" t="str">
        <f>_xlfn.XLOOKUP(A1017,CrossRef!N:N,CrossRef!C:C,"",0)</f>
        <v/>
      </c>
      <c r="E1017" s="38" t="str">
        <f>LEFT(M1017,3)</f>
        <v>RJG</v>
      </c>
      <c r="F1017" s="38" t="str">
        <f>_xlfn.TEXTAFTER(J1017,"-")</f>
        <v>UCRG-TCFS</v>
      </c>
      <c r="G1017" t="s">
        <v>2695</v>
      </c>
      <c r="H1017" t="s">
        <v>2696</v>
      </c>
      <c r="I1017" t="s">
        <v>5048</v>
      </c>
      <c r="J1017" s="7" t="s">
        <v>1665</v>
      </c>
      <c r="K1017" t="s">
        <v>2638</v>
      </c>
      <c r="L1017" t="s">
        <v>31</v>
      </c>
      <c r="M1017" t="s">
        <v>5049</v>
      </c>
      <c r="N1017" t="s">
        <v>2640</v>
      </c>
      <c r="O1017" t="s">
        <v>2653</v>
      </c>
      <c r="P1017" t="s">
        <v>2642</v>
      </c>
      <c r="Q1017" t="s">
        <v>2640</v>
      </c>
      <c r="R1017" t="s">
        <v>5685</v>
      </c>
      <c r="S1017" t="s">
        <v>2671</v>
      </c>
      <c r="T1017" t="s">
        <v>2767</v>
      </c>
      <c r="U1017" t="s">
        <v>59</v>
      </c>
      <c r="V1017" s="7" t="s">
        <v>2153</v>
      </c>
      <c r="W1017" s="8">
        <v>20000</v>
      </c>
      <c r="X1017" t="s">
        <v>5686</v>
      </c>
      <c r="Y1017" t="s">
        <v>5687</v>
      </c>
      <c r="Z1017" s="8">
        <v>34500</v>
      </c>
      <c r="AA1017" s="9">
        <v>8.31</v>
      </c>
      <c r="AB1017" s="8">
        <v>184192.64000000001</v>
      </c>
      <c r="AD1017" s="10">
        <v>4830015</v>
      </c>
      <c r="AE1017" s="11">
        <v>44807</v>
      </c>
      <c r="AF1017" s="8">
        <v>20256.400000000001</v>
      </c>
      <c r="AG1017" s="8">
        <v>5756.4000000000015</v>
      </c>
      <c r="AH1017" s="12">
        <v>0.28782000000000008</v>
      </c>
      <c r="AI1017" s="8">
        <v>692.707581227437</v>
      </c>
      <c r="AJ1017" s="11">
        <v>46917.707581215276</v>
      </c>
      <c r="AK1017" s="11">
        <v>45939</v>
      </c>
      <c r="AL1017" s="10">
        <v>978</v>
      </c>
      <c r="AM1017">
        <v>32123.34</v>
      </c>
      <c r="AN1017">
        <v>0.59334699999999996</v>
      </c>
      <c r="AO1017" s="40" t="str">
        <f>E1017&amp;F1017&amp;U1017</f>
        <v>RJGUCRG-TCFSLH</v>
      </c>
      <c r="AP1017" s="40" t="str">
        <f>_xlfn.XLOOKUP(AO1017,CrossRef!N:N,CrossRef!A:A,"NOT FOUND",0)</f>
        <v>NOT FOUND</v>
      </c>
      <c r="AQ1017" s="40" t="str">
        <f>IFERROR(_xlfn.XLOOKUP(AO1017,CrossRef!$N:$N,CrossRef!$E:$E,"Not Found"),"-")</f>
        <v>Not Found</v>
      </c>
      <c r="AR1017" s="40" t="str">
        <f>IFERROR(_xlfn.XLOOKUP(AO1017,CrossRef!$N:$N,CrossRef!$G:$G,"Not Found"),"-")</f>
        <v>Not Found</v>
      </c>
      <c r="AS1017" s="40" t="str">
        <f>IFERROR(_xlfn.XLOOKUP(AO1017,CrossRef!$N:$N,CrossRef!$H:$H,"Not Found"),"-")</f>
        <v>Not Found</v>
      </c>
    </row>
    <row r="1018" spans="1:45" hidden="1" x14ac:dyDescent="0.3">
      <c r="A1018" s="38" t="str">
        <f>E1018&amp;F1018&amp;U1018</f>
        <v>HCMENGI-COSY</v>
      </c>
      <c r="B1018" s="38" t="str">
        <f>I1018&amp;D1018&amp;C1018</f>
        <v>EX7085135300</v>
      </c>
      <c r="C1018" s="38" t="str">
        <f>_xlfn.XLOOKUP(A1018,CrossRef!N:N,CrossRef!D:D,"",0)</f>
        <v>00</v>
      </c>
      <c r="D1018" s="38" t="str">
        <f>_xlfn.XLOOKUP(A1018,CrossRef!N:N,CrossRef!C:C,"",0)</f>
        <v>1353</v>
      </c>
      <c r="E1018" s="38" t="str">
        <f>LEFT(M1018,3)</f>
        <v>HCM</v>
      </c>
      <c r="F1018" s="38" t="str">
        <f>_xlfn.TEXTAFTER(J1018,"-")</f>
        <v>ENGI-COSY</v>
      </c>
      <c r="G1018" t="s">
        <v>2648</v>
      </c>
      <c r="H1018" t="s">
        <v>2649</v>
      </c>
      <c r="I1018" t="s">
        <v>3119</v>
      </c>
      <c r="J1018" s="7" t="s">
        <v>1666</v>
      </c>
      <c r="K1018" t="s">
        <v>2668</v>
      </c>
      <c r="L1018" t="s">
        <v>772</v>
      </c>
      <c r="M1018" t="s">
        <v>3120</v>
      </c>
      <c r="N1018" t="s">
        <v>2640</v>
      </c>
      <c r="O1018" t="s">
        <v>2653</v>
      </c>
      <c r="P1018" t="s">
        <v>2642</v>
      </c>
      <c r="Q1018" t="s">
        <v>2640</v>
      </c>
      <c r="R1018" t="s">
        <v>5688</v>
      </c>
      <c r="S1018" t="s">
        <v>2655</v>
      </c>
      <c r="T1018" t="s">
        <v>3253</v>
      </c>
      <c r="U1018" t="s">
        <v>2657</v>
      </c>
      <c r="V1018" s="7" t="s">
        <v>220</v>
      </c>
      <c r="W1018" s="8">
        <v>20000</v>
      </c>
      <c r="X1018" t="s">
        <v>5689</v>
      </c>
      <c r="Y1018" t="s">
        <v>5690</v>
      </c>
      <c r="Z1018" s="8">
        <v>39816.800000000003</v>
      </c>
      <c r="AA1018" s="9">
        <v>6.36</v>
      </c>
      <c r="AB1018" s="8">
        <v>81615.009999999995</v>
      </c>
      <c r="AD1018" s="10">
        <v>4288205</v>
      </c>
      <c r="AE1018" s="11">
        <v>44420</v>
      </c>
      <c r="AF1018" s="8">
        <v>25584.05</v>
      </c>
      <c r="AG1018" s="8">
        <v>5767.25</v>
      </c>
      <c r="AH1018" s="12">
        <v>0.28836250000000002</v>
      </c>
      <c r="AI1018" s="8">
        <v>906.80031446540875</v>
      </c>
      <c r="AJ1018" s="11">
        <v>47131.800314467589</v>
      </c>
      <c r="AK1018" s="11">
        <v>47034</v>
      </c>
      <c r="AL1018" s="10">
        <v>97</v>
      </c>
      <c r="AM1018">
        <v>44962.04</v>
      </c>
      <c r="AN1018">
        <v>0.96889950000000002</v>
      </c>
      <c r="AO1018" s="40" t="str">
        <f>E1018&amp;F1018&amp;U1018</f>
        <v>HCMENGI-COSY</v>
      </c>
      <c r="AP1018" s="40" t="str">
        <f>_xlfn.XLOOKUP(AO1018,CrossRef!N:N,CrossRef!A:A,"NOT FOUND",0)</f>
        <v>HCM135300</v>
      </c>
      <c r="AQ1018" s="40" t="str">
        <f>IFERROR(_xlfn.XLOOKUP(AO1018,CrossRef!$N:$N,CrossRef!$E:$E,"Not Found"),"-")</f>
        <v>EX1200-5D</v>
      </c>
      <c r="AR1018" s="40" t="str">
        <f>IFERROR(_xlfn.XLOOKUP(AO1018,CrossRef!$N:$N,CrossRef!$G:$G,"Not Found"),"-")</f>
        <v>1353 - RADIATOR</v>
      </c>
      <c r="AS1018" s="40" t="str">
        <f>IFERROR(_xlfn.XLOOKUP(AO1018,CrossRef!$N:$N,CrossRef!$H:$H,"Not Found"),"-")</f>
        <v>00 - (NONE)</v>
      </c>
    </row>
    <row r="1019" spans="1:45" hidden="1" x14ac:dyDescent="0.3">
      <c r="A1019" s="38" t="str">
        <f>E1019&amp;F1019&amp;U1019</f>
        <v>HCMBCKT</v>
      </c>
      <c r="B1019" s="38" t="str">
        <f>I1019&amp;D1019&amp;C1019</f>
        <v>EX7096</v>
      </c>
      <c r="C1019" s="38" t="str">
        <f>_xlfn.XLOOKUP(A1019,CrossRef!N:N,CrossRef!D:D,"",0)</f>
        <v/>
      </c>
      <c r="D1019" s="38" t="str">
        <f>_xlfn.XLOOKUP(A1019,CrossRef!N:N,CrossRef!C:C,"",0)</f>
        <v/>
      </c>
      <c r="E1019" s="38" t="str">
        <f>LEFT(M1019,3)</f>
        <v>HCM</v>
      </c>
      <c r="F1019" s="38" t="str">
        <f>_xlfn.TEXTAFTER(J1019,"-")</f>
        <v>BCKT</v>
      </c>
      <c r="G1019" t="s">
        <v>2635</v>
      </c>
      <c r="H1019" t="s">
        <v>2636</v>
      </c>
      <c r="I1019" t="s">
        <v>2772</v>
      </c>
      <c r="J1019" s="7" t="s">
        <v>1667</v>
      </c>
      <c r="K1019" t="s">
        <v>2668</v>
      </c>
      <c r="L1019" t="s">
        <v>227</v>
      </c>
      <c r="M1019" t="s">
        <v>2773</v>
      </c>
      <c r="N1019" t="s">
        <v>2640</v>
      </c>
      <c r="O1019" t="s">
        <v>2653</v>
      </c>
      <c r="P1019" t="s">
        <v>2642</v>
      </c>
      <c r="Q1019" t="s">
        <v>2662</v>
      </c>
      <c r="R1019" t="s">
        <v>5691</v>
      </c>
      <c r="S1019" t="s">
        <v>2671</v>
      </c>
      <c r="T1019" t="s">
        <v>2672</v>
      </c>
      <c r="U1019" t="s">
        <v>2657</v>
      </c>
      <c r="V1019" s="7" t="s">
        <v>808</v>
      </c>
      <c r="W1019" s="8">
        <v>10000</v>
      </c>
      <c r="X1019" t="s">
        <v>5692</v>
      </c>
      <c r="Y1019" t="s">
        <v>2674</v>
      </c>
      <c r="Z1019" s="8">
        <v>49793</v>
      </c>
      <c r="AA1019" s="9">
        <v>6.54</v>
      </c>
      <c r="AB1019" s="8">
        <v>322980</v>
      </c>
      <c r="AD1019" s="10">
        <v>4483555</v>
      </c>
      <c r="AE1019" s="11">
        <v>45343</v>
      </c>
      <c r="AF1019" s="8">
        <v>45562</v>
      </c>
      <c r="AG1019" s="8">
        <v>5769</v>
      </c>
      <c r="AH1019" s="12">
        <v>0.57689999999999997</v>
      </c>
      <c r="AI1019" s="8">
        <v>882.11009174311926</v>
      </c>
      <c r="AJ1019" s="11">
        <v>47107.110091747687</v>
      </c>
      <c r="AK1019" s="11">
        <v>46854</v>
      </c>
      <c r="AL1019" s="10">
        <v>253</v>
      </c>
      <c r="AM1019">
        <v>53906.66</v>
      </c>
      <c r="AN1019">
        <v>0.83446600000000037</v>
      </c>
      <c r="AO1019" s="40" t="str">
        <f>E1019&amp;F1019&amp;U1019</f>
        <v>HCMBCKT</v>
      </c>
      <c r="AP1019" s="40" t="str">
        <f>_xlfn.XLOOKUP(AO1019,CrossRef!N:N,CrossRef!A:A,"NOT FOUND",0)</f>
        <v>NOT FOUND</v>
      </c>
      <c r="AQ1019" s="40" t="str">
        <f>IFERROR(_xlfn.XLOOKUP(AO1019,CrossRef!$N:$N,CrossRef!$E:$E,"Not Found"),"-")</f>
        <v>Not Found</v>
      </c>
      <c r="AR1019" s="40" t="str">
        <f>IFERROR(_xlfn.XLOOKUP(AO1019,CrossRef!$N:$N,CrossRef!$G:$G,"Not Found"),"-")</f>
        <v>Not Found</v>
      </c>
      <c r="AS1019" s="40" t="str">
        <f>IFERROR(_xlfn.XLOOKUP(AO1019,CrossRef!$N:$N,CrossRef!$H:$H,"Not Found"),"-")</f>
        <v>Not Found</v>
      </c>
    </row>
    <row r="1020" spans="1:45" hidden="1" x14ac:dyDescent="0.3">
      <c r="A1020" s="38" t="str">
        <f>E1020&amp;F1020&amp;U1020</f>
        <v>APXDRIV-FIDVRHR</v>
      </c>
      <c r="B1020" s="38" t="str">
        <f>I1020&amp;D1020&amp;C1020</f>
        <v>TD61064008RI</v>
      </c>
      <c r="C1020" s="38" t="str">
        <f>_xlfn.XLOOKUP(A1020,CrossRef!N:N,CrossRef!D:D,"",0)</f>
        <v>RI</v>
      </c>
      <c r="D1020" s="38" t="str">
        <f>_xlfn.XLOOKUP(A1020,CrossRef!N:N,CrossRef!C:C,"",0)</f>
        <v>4008</v>
      </c>
      <c r="E1020" s="38" t="str">
        <f>LEFT(M1020,3)</f>
        <v>APX</v>
      </c>
      <c r="F1020" s="38" t="str">
        <f>_xlfn.TEXTAFTER(J1020,"-")</f>
        <v>DRIV-FIDV</v>
      </c>
      <c r="G1020" t="s">
        <v>2648</v>
      </c>
      <c r="H1020" t="s">
        <v>2649</v>
      </c>
      <c r="I1020" t="s">
        <v>5338</v>
      </c>
      <c r="J1020" s="7" t="s">
        <v>1668</v>
      </c>
      <c r="K1020" t="s">
        <v>2638</v>
      </c>
      <c r="L1020" t="s">
        <v>177</v>
      </c>
      <c r="M1020" t="s">
        <v>5339</v>
      </c>
      <c r="N1020" t="s">
        <v>2652</v>
      </c>
      <c r="O1020" t="s">
        <v>2653</v>
      </c>
      <c r="P1020" t="s">
        <v>2642</v>
      </c>
      <c r="Q1020" t="s">
        <v>2640</v>
      </c>
      <c r="R1020" t="s">
        <v>5693</v>
      </c>
      <c r="S1020" t="s">
        <v>2655</v>
      </c>
      <c r="T1020" t="s">
        <v>2682</v>
      </c>
      <c r="U1020" t="s">
        <v>494</v>
      </c>
      <c r="V1020" s="7" t="s">
        <v>590</v>
      </c>
      <c r="W1020" s="8">
        <v>22000</v>
      </c>
      <c r="X1020" t="s">
        <v>5694</v>
      </c>
      <c r="Y1020" t="s">
        <v>3907</v>
      </c>
      <c r="Z1020" s="8">
        <v>73575.570000000007</v>
      </c>
      <c r="AA1020" s="9">
        <v>0.04</v>
      </c>
      <c r="AB1020" s="8">
        <v>128611.53</v>
      </c>
      <c r="AD1020" s="10">
        <v>4264729</v>
      </c>
      <c r="AE1020" s="11">
        <v>44512</v>
      </c>
      <c r="AF1020" s="8">
        <v>57362.34</v>
      </c>
      <c r="AG1020" s="8">
        <v>5786.7699999999895</v>
      </c>
      <c r="AH1020" s="12">
        <v>0.26303499999999952</v>
      </c>
      <c r="AI1020" s="8">
        <v>144669.24999999974</v>
      </c>
      <c r="AJ1020" s="11"/>
      <c r="AK1020" s="11">
        <v>49533</v>
      </c>
      <c r="AL1020" s="10"/>
      <c r="AM1020">
        <v>73707.890000000014</v>
      </c>
      <c r="AN1020">
        <v>0.74297954545454625</v>
      </c>
      <c r="AO1020" s="40" t="str">
        <f>E1020&amp;F1020&amp;U1020</f>
        <v>APXDRIV-FIDVRHR</v>
      </c>
      <c r="AP1020" s="40" t="str">
        <f>_xlfn.XLOOKUP(AO1020,CrossRef!N:N,CrossRef!A:A,"NOT FOUND",0)</f>
        <v>APX4008RI</v>
      </c>
      <c r="AQ1020" s="40" t="str">
        <f>IFERROR(_xlfn.XLOOKUP(AO1020,CrossRef!$N:$N,CrossRef!$E:$E,"Not Found"),"-")</f>
        <v>785C</v>
      </c>
      <c r="AR1020" s="40" t="str">
        <f>IFERROR(_xlfn.XLOOKUP(AO1020,CrossRef!$N:$N,CrossRef!$G:$G,"Not Found"),"-")</f>
        <v>4008 - FINAL DRIVE, BRAKE &amp; WHEEL</v>
      </c>
      <c r="AS1020" s="40" t="str">
        <f>IFERROR(_xlfn.XLOOKUP(AO1020,CrossRef!$N:$N,CrossRef!$H:$H,"Not Found"),"-")</f>
        <v>RI - RIGHT</v>
      </c>
    </row>
    <row r="1021" spans="1:45" hidden="1" x14ac:dyDescent="0.3">
      <c r="A1021" s="38" t="str">
        <f>E1021&amp;F1021&amp;U1021</f>
        <v>DH3SURE-TMSG-SGB4RHR</v>
      </c>
      <c r="B1021" s="38" t="str">
        <f>I1021&amp;D1021&amp;C1021</f>
        <v>EX70995459RR</v>
      </c>
      <c r="C1021" s="38" t="str">
        <f>_xlfn.XLOOKUP(A1021,CrossRef!N:N,CrossRef!D:D,"",0)</f>
        <v>RR</v>
      </c>
      <c r="D1021" s="38" t="str">
        <f>_xlfn.XLOOKUP(A1021,CrossRef!N:N,CrossRef!C:C,"",0)</f>
        <v>5459</v>
      </c>
      <c r="E1021" s="38" t="str">
        <f>LEFT(M1021,3)</f>
        <v>DH3</v>
      </c>
      <c r="F1021" s="38" t="str">
        <f>_xlfn.TEXTAFTER(J1021,"-")</f>
        <v>SURE-TMSG-SGB4</v>
      </c>
      <c r="G1021" t="s">
        <v>2967</v>
      </c>
      <c r="H1021" t="s">
        <v>2814</v>
      </c>
      <c r="I1021" t="s">
        <v>2968</v>
      </c>
      <c r="J1021" s="7" t="s">
        <v>752</v>
      </c>
      <c r="K1021" t="s">
        <v>2638</v>
      </c>
      <c r="L1021" t="s">
        <v>65</v>
      </c>
      <c r="M1021" t="s">
        <v>2969</v>
      </c>
      <c r="N1021" t="s">
        <v>2640</v>
      </c>
      <c r="O1021" t="s">
        <v>2653</v>
      </c>
      <c r="P1021" t="s">
        <v>2642</v>
      </c>
      <c r="Q1021" t="s">
        <v>2640</v>
      </c>
      <c r="R1021" t="s">
        <v>5695</v>
      </c>
      <c r="S1021" t="s">
        <v>2655</v>
      </c>
      <c r="T1021" t="s">
        <v>2949</v>
      </c>
      <c r="U1021" t="s">
        <v>494</v>
      </c>
      <c r="V1021" s="7" t="s">
        <v>751</v>
      </c>
      <c r="W1021" s="8">
        <v>15000</v>
      </c>
      <c r="X1021" t="s">
        <v>5696</v>
      </c>
      <c r="Y1021" t="s">
        <v>5697</v>
      </c>
      <c r="Z1021" s="8">
        <v>52668.1</v>
      </c>
      <c r="AA1021" s="9">
        <v>0</v>
      </c>
      <c r="AB1021" s="8">
        <v>45045.3</v>
      </c>
      <c r="AD1021" s="10">
        <v>4261294</v>
      </c>
      <c r="AE1021" s="11">
        <v>45457</v>
      </c>
      <c r="AF1021" s="8">
        <v>43458.2</v>
      </c>
      <c r="AG1021" s="8">
        <v>5790.0999999999985</v>
      </c>
      <c r="AH1021" s="12">
        <v>0.38600666666666655</v>
      </c>
      <c r="AI1021" s="8">
        <v>0</v>
      </c>
      <c r="AJ1021" s="11">
        <v>46225</v>
      </c>
      <c r="AK1021" s="11">
        <v>47436</v>
      </c>
      <c r="AL1021" s="10">
        <v>-1211</v>
      </c>
      <c r="AO1021" s="40" t="str">
        <f>E1021&amp;F1021&amp;U1021</f>
        <v>DH3SURE-TMSG-SGB4RHR</v>
      </c>
      <c r="AP1021" s="40" t="str">
        <f>_xlfn.XLOOKUP(AO1021,CrossRef!N:N,CrossRef!A:A,"NOT FOUND",0)</f>
        <v>DH35459RR</v>
      </c>
      <c r="AQ1021" s="40" t="str">
        <f>IFERROR(_xlfn.XLOOKUP(AO1021,CrossRef!$N:$N,CrossRef!$E:$E,"Not Found"),"-")</f>
        <v>6060 FACE SHOVEL</v>
      </c>
      <c r="AR1021" s="40" t="str">
        <f>IFERROR(_xlfn.XLOOKUP(AO1021,CrossRef!$N:$N,CrossRef!$G:$G,"Not Found"),"-")</f>
        <v>5459 - SWING DRIVE</v>
      </c>
      <c r="AS1021" s="40" t="str">
        <f>IFERROR(_xlfn.XLOOKUP(AO1021,CrossRef!$N:$N,CrossRef!$H:$H,"Not Found"),"-")</f>
        <v>RR - RIGHT REAR</v>
      </c>
    </row>
    <row r="1022" spans="1:45" hidden="1" x14ac:dyDescent="0.3">
      <c r="A1022" s="38" t="str">
        <f>E1022&amp;F1022&amp;U1022</f>
        <v>JRPDRIV-TMSN</v>
      </c>
      <c r="B1022" s="38" t="str">
        <f>I1022&amp;D1022&amp;C1022</f>
        <v>TD2416303000</v>
      </c>
      <c r="C1022" s="38" t="str">
        <f>_xlfn.XLOOKUP(A1022,CrossRef!N:N,CrossRef!D:D,"",0)</f>
        <v>00</v>
      </c>
      <c r="D1022" s="38" t="str">
        <f>_xlfn.XLOOKUP(A1022,CrossRef!N:N,CrossRef!C:C,"",0)</f>
        <v>3030</v>
      </c>
      <c r="E1022" s="38" t="str">
        <f>LEFT(M1022,3)</f>
        <v>JRP</v>
      </c>
      <c r="F1022" s="38" t="str">
        <f>_xlfn.TEXTAFTER(J1022,"-")</f>
        <v>DRIV-TMSN</v>
      </c>
      <c r="G1022" t="s">
        <v>2813</v>
      </c>
      <c r="H1022" t="s">
        <v>2814</v>
      </c>
      <c r="I1022" t="s">
        <v>3820</v>
      </c>
      <c r="J1022" s="7" t="s">
        <v>1669</v>
      </c>
      <c r="K1022" t="s">
        <v>2638</v>
      </c>
      <c r="L1022" t="s">
        <v>172</v>
      </c>
      <c r="M1022" t="s">
        <v>3821</v>
      </c>
      <c r="N1022" t="s">
        <v>2640</v>
      </c>
      <c r="O1022" t="s">
        <v>2803</v>
      </c>
      <c r="P1022" t="s">
        <v>2642</v>
      </c>
      <c r="Q1022" t="s">
        <v>2662</v>
      </c>
      <c r="R1022" t="s">
        <v>5698</v>
      </c>
      <c r="S1022" t="s">
        <v>2655</v>
      </c>
      <c r="T1022" t="s">
        <v>2818</v>
      </c>
      <c r="U1022" t="s">
        <v>2657</v>
      </c>
      <c r="V1022" s="7" t="s">
        <v>301</v>
      </c>
      <c r="W1022" s="8">
        <v>16000</v>
      </c>
      <c r="X1022" t="s">
        <v>5699</v>
      </c>
      <c r="Y1022" t="s">
        <v>2820</v>
      </c>
      <c r="Z1022" s="8">
        <v>41796</v>
      </c>
      <c r="AA1022" s="9">
        <v>6.72</v>
      </c>
      <c r="AB1022" s="8">
        <v>94475.98</v>
      </c>
      <c r="AD1022" s="10">
        <v>4439737</v>
      </c>
      <c r="AE1022" s="11">
        <v>45170</v>
      </c>
      <c r="AF1022" s="8">
        <v>31604</v>
      </c>
      <c r="AG1022" s="8">
        <v>5808</v>
      </c>
      <c r="AH1022" s="12">
        <v>0.36299999999999999</v>
      </c>
      <c r="AI1022" s="8">
        <v>864.28571428571433</v>
      </c>
      <c r="AJ1022" s="11">
        <v>47089.285714270831</v>
      </c>
      <c r="AK1022" s="11">
        <v>47603</v>
      </c>
      <c r="AL1022" s="10">
        <v>-514</v>
      </c>
      <c r="AM1022">
        <v>51056.160000000003</v>
      </c>
      <c r="AN1022">
        <v>1.2157600000000002</v>
      </c>
      <c r="AO1022" s="40" t="str">
        <f>E1022&amp;F1022&amp;U1022</f>
        <v>JRPDRIV-TMSN</v>
      </c>
      <c r="AP1022" s="40" t="str">
        <f>_xlfn.XLOOKUP(AO1022,CrossRef!N:N,CrossRef!A:A,"NOT FOUND",0)</f>
        <v>JRP303000</v>
      </c>
      <c r="AQ1022" s="40" t="str">
        <f>IFERROR(_xlfn.XLOOKUP(AO1022,CrossRef!$N:$N,CrossRef!$E:$E,"Not Found"),"-")</f>
        <v>777F</v>
      </c>
      <c r="AR1022" s="40" t="str">
        <f>IFERROR(_xlfn.XLOOKUP(AO1022,CrossRef!$N:$N,CrossRef!$G:$G,"Not Found"),"-")</f>
        <v>3030 - TRANSMISSION</v>
      </c>
      <c r="AS1022" s="40" t="str">
        <f>IFERROR(_xlfn.XLOOKUP(AO1022,CrossRef!$N:$N,CrossRef!$H:$H,"Not Found"),"-")</f>
        <v>00 - (NONE)</v>
      </c>
    </row>
    <row r="1023" spans="1:45" hidden="1" x14ac:dyDescent="0.3">
      <c r="A1023" s="38" t="str">
        <f>E1023&amp;F1023&amp;U1023</f>
        <v>MSYDRIV-FIDVLHR</v>
      </c>
      <c r="B1023" s="38" t="str">
        <f>I1023&amp;D1023&amp;C1023</f>
        <v>TD66734008LR</v>
      </c>
      <c r="C1023" s="38" t="str">
        <f>_xlfn.XLOOKUP(A1023,CrossRef!N:N,CrossRef!D:D,"",0)</f>
        <v>LR</v>
      </c>
      <c r="D1023" s="38" t="str">
        <f>_xlfn.XLOOKUP(A1023,CrossRef!N:N,CrossRef!C:C,"",0)</f>
        <v>4008</v>
      </c>
      <c r="E1023" s="38" t="str">
        <f>LEFT(M1023,3)</f>
        <v>MSY</v>
      </c>
      <c r="F1023" s="38" t="str">
        <f>_xlfn.TEXTAFTER(J1023,"-")</f>
        <v>DRIV-FIDV</v>
      </c>
      <c r="G1023" t="s">
        <v>2648</v>
      </c>
      <c r="H1023" t="s">
        <v>2649</v>
      </c>
      <c r="I1023" t="s">
        <v>4306</v>
      </c>
      <c r="J1023" s="7" t="s">
        <v>1670</v>
      </c>
      <c r="K1023" t="s">
        <v>2638</v>
      </c>
      <c r="L1023" t="s">
        <v>193</v>
      </c>
      <c r="M1023" t="s">
        <v>4307</v>
      </c>
      <c r="N1023" t="s">
        <v>2640</v>
      </c>
      <c r="O1023" t="s">
        <v>2803</v>
      </c>
      <c r="P1023" t="s">
        <v>2642</v>
      </c>
      <c r="Q1023" t="s">
        <v>2640</v>
      </c>
      <c r="R1023" t="s">
        <v>5700</v>
      </c>
      <c r="S1023" t="s">
        <v>2655</v>
      </c>
      <c r="T1023" t="s">
        <v>2682</v>
      </c>
      <c r="U1023" t="s">
        <v>491</v>
      </c>
      <c r="V1023" s="7" t="s">
        <v>591</v>
      </c>
      <c r="W1023" s="8">
        <v>22000</v>
      </c>
      <c r="X1023" t="s">
        <v>5701</v>
      </c>
      <c r="Y1023" t="s">
        <v>5702</v>
      </c>
      <c r="Z1023" s="8">
        <v>16189</v>
      </c>
      <c r="AA1023" s="9">
        <v>18.72</v>
      </c>
      <c r="AB1023" s="8">
        <v>120409.45</v>
      </c>
      <c r="AD1023" s="10">
        <v>0</v>
      </c>
      <c r="AE1023" s="11"/>
      <c r="AF1023" s="8"/>
      <c r="AG1023" s="8">
        <v>5811</v>
      </c>
      <c r="AH1023" s="12">
        <v>0.26413636363636361</v>
      </c>
      <c r="AI1023" s="8">
        <v>310.41666666666669</v>
      </c>
      <c r="AJ1023" s="11">
        <v>46535.416666666664</v>
      </c>
      <c r="AK1023" s="11">
        <v>46527</v>
      </c>
      <c r="AL1023" s="10">
        <v>8</v>
      </c>
      <c r="AM1023">
        <v>21842.44</v>
      </c>
      <c r="AO1023" s="40" t="str">
        <f>E1023&amp;F1023&amp;U1023</f>
        <v>MSYDRIV-FIDVLHR</v>
      </c>
      <c r="AP1023" s="40" t="str">
        <f>_xlfn.XLOOKUP(AO1023,CrossRef!N:N,CrossRef!A:A,"NOT FOUND",0)</f>
        <v>MSY4008LR</v>
      </c>
      <c r="AQ1023" s="40" t="str">
        <f>IFERROR(_xlfn.XLOOKUP(AO1023,CrossRef!$N:$N,CrossRef!$E:$E,"Not Found"),"-")</f>
        <v>785D WC</v>
      </c>
      <c r="AR1023" s="40" t="str">
        <f>IFERROR(_xlfn.XLOOKUP(AO1023,CrossRef!$N:$N,CrossRef!$G:$G,"Not Found"),"-")</f>
        <v>4008 - FINAL DRIVE, BRAKE &amp; WHEEL</v>
      </c>
      <c r="AS1023" s="40" t="str">
        <f>IFERROR(_xlfn.XLOOKUP(AO1023,CrossRef!$N:$N,CrossRef!$H:$H,"Not Found"),"-")</f>
        <v>LR - LEFT REAR</v>
      </c>
    </row>
    <row r="1024" spans="1:45" hidden="1" x14ac:dyDescent="0.3">
      <c r="A1024" s="38" t="str">
        <f>E1024&amp;F1024&amp;U1024</f>
        <v>MSYDRIV-FIDVRHR</v>
      </c>
      <c r="B1024" s="38" t="str">
        <f>I1024&amp;D1024&amp;C1024</f>
        <v>TD66734008RI</v>
      </c>
      <c r="C1024" s="38" t="str">
        <f>_xlfn.XLOOKUP(A1024,CrossRef!N:N,CrossRef!D:D,"",0)</f>
        <v>RI</v>
      </c>
      <c r="D1024" s="38" t="str">
        <f>_xlfn.XLOOKUP(A1024,CrossRef!N:N,CrossRef!C:C,"",0)</f>
        <v>4008</v>
      </c>
      <c r="E1024" s="38" t="str">
        <f>LEFT(M1024,3)</f>
        <v>MSY</v>
      </c>
      <c r="F1024" s="38" t="str">
        <f>_xlfn.TEXTAFTER(J1024,"-")</f>
        <v>DRIV-FIDV</v>
      </c>
      <c r="G1024" t="s">
        <v>2648</v>
      </c>
      <c r="H1024" t="s">
        <v>2649</v>
      </c>
      <c r="I1024" t="s">
        <v>4306</v>
      </c>
      <c r="J1024" s="7" t="s">
        <v>1670</v>
      </c>
      <c r="K1024" t="s">
        <v>2638</v>
      </c>
      <c r="L1024" t="s">
        <v>193</v>
      </c>
      <c r="M1024" t="s">
        <v>4307</v>
      </c>
      <c r="N1024" t="s">
        <v>2640</v>
      </c>
      <c r="O1024" t="s">
        <v>2803</v>
      </c>
      <c r="P1024" t="s">
        <v>2642</v>
      </c>
      <c r="Q1024" t="s">
        <v>2640</v>
      </c>
      <c r="R1024" t="s">
        <v>5703</v>
      </c>
      <c r="S1024" t="s">
        <v>2655</v>
      </c>
      <c r="T1024" t="s">
        <v>2682</v>
      </c>
      <c r="U1024" t="s">
        <v>494</v>
      </c>
      <c r="V1024" s="7" t="s">
        <v>590</v>
      </c>
      <c r="W1024" s="8">
        <v>22000</v>
      </c>
      <c r="X1024" t="s">
        <v>5704</v>
      </c>
      <c r="Y1024" t="s">
        <v>5702</v>
      </c>
      <c r="Z1024" s="8">
        <v>16189</v>
      </c>
      <c r="AA1024" s="9">
        <v>18.72</v>
      </c>
      <c r="AB1024" s="8">
        <v>120409.45</v>
      </c>
      <c r="AD1024" s="10">
        <v>0</v>
      </c>
      <c r="AE1024" s="11"/>
      <c r="AF1024" s="8"/>
      <c r="AG1024" s="8">
        <v>5811</v>
      </c>
      <c r="AH1024" s="12">
        <v>0.26413636363636361</v>
      </c>
      <c r="AI1024" s="8">
        <v>310.41666666666669</v>
      </c>
      <c r="AJ1024" s="11">
        <v>46535.416666666664</v>
      </c>
      <c r="AK1024" s="11">
        <v>46527</v>
      </c>
      <c r="AL1024" s="10">
        <v>8</v>
      </c>
      <c r="AM1024">
        <v>21842.44</v>
      </c>
      <c r="AO1024" s="40" t="str">
        <f>E1024&amp;F1024&amp;U1024</f>
        <v>MSYDRIV-FIDVRHR</v>
      </c>
      <c r="AP1024" s="40" t="str">
        <f>_xlfn.XLOOKUP(AO1024,CrossRef!N:N,CrossRef!A:A,"NOT FOUND",0)</f>
        <v>MSY4008RI</v>
      </c>
      <c r="AQ1024" s="40" t="str">
        <f>IFERROR(_xlfn.XLOOKUP(AO1024,CrossRef!$N:$N,CrossRef!$E:$E,"Not Found"),"-")</f>
        <v>785D WC</v>
      </c>
      <c r="AR1024" s="40" t="str">
        <f>IFERROR(_xlfn.XLOOKUP(AO1024,CrossRef!$N:$N,CrossRef!$G:$G,"Not Found"),"-")</f>
        <v>4008 - FINAL DRIVE, BRAKE &amp; WHEEL</v>
      </c>
      <c r="AS1024" s="40" t="str">
        <f>IFERROR(_xlfn.XLOOKUP(AO1024,CrossRef!$N:$N,CrossRef!$H:$H,"Not Found"),"-")</f>
        <v>RI - RIGHT</v>
      </c>
    </row>
    <row r="1025" spans="1:45" hidden="1" x14ac:dyDescent="0.3">
      <c r="A1025" s="38" t="str">
        <f>E1025&amp;F1025&amp;U1025</f>
        <v>MSYDRIV-WHGPLHF</v>
      </c>
      <c r="B1025" s="38" t="str">
        <f>I1025&amp;D1025&amp;C1025</f>
        <v>TD66734006LF</v>
      </c>
      <c r="C1025" s="38" t="str">
        <f>_xlfn.XLOOKUP(A1025,CrossRef!N:N,CrossRef!D:D,"",0)</f>
        <v>LF</v>
      </c>
      <c r="D1025" s="38" t="str">
        <f>_xlfn.XLOOKUP(A1025,CrossRef!N:N,CrossRef!C:C,"",0)</f>
        <v>4006</v>
      </c>
      <c r="E1025" s="38" t="str">
        <f>LEFT(M1025,3)</f>
        <v>MSY</v>
      </c>
      <c r="F1025" s="38" t="str">
        <f>_xlfn.TEXTAFTER(J1025,"-")</f>
        <v>DRIV-WHGP</v>
      </c>
      <c r="G1025" t="s">
        <v>2648</v>
      </c>
      <c r="H1025" t="s">
        <v>2649</v>
      </c>
      <c r="I1025" t="s">
        <v>4306</v>
      </c>
      <c r="J1025" s="7" t="s">
        <v>1671</v>
      </c>
      <c r="K1025" t="s">
        <v>2638</v>
      </c>
      <c r="L1025" t="s">
        <v>193</v>
      </c>
      <c r="M1025" t="s">
        <v>4307</v>
      </c>
      <c r="N1025" t="s">
        <v>2640</v>
      </c>
      <c r="O1025" t="s">
        <v>2803</v>
      </c>
      <c r="P1025" t="s">
        <v>2642</v>
      </c>
      <c r="Q1025" t="s">
        <v>2640</v>
      </c>
      <c r="R1025" t="s">
        <v>5705</v>
      </c>
      <c r="S1025" t="s">
        <v>2655</v>
      </c>
      <c r="T1025" t="s">
        <v>2688</v>
      </c>
      <c r="U1025" t="s">
        <v>485</v>
      </c>
      <c r="V1025" s="7" t="s">
        <v>942</v>
      </c>
      <c r="W1025" s="8">
        <v>22000</v>
      </c>
      <c r="X1025" t="s">
        <v>5706</v>
      </c>
      <c r="Y1025" t="s">
        <v>5707</v>
      </c>
      <c r="Z1025" s="8">
        <v>16189</v>
      </c>
      <c r="AA1025" s="9">
        <v>18.72</v>
      </c>
      <c r="AB1025" s="8">
        <v>61272</v>
      </c>
      <c r="AD1025" s="10">
        <v>0</v>
      </c>
      <c r="AE1025" s="11"/>
      <c r="AF1025" s="8"/>
      <c r="AG1025" s="8">
        <v>5811</v>
      </c>
      <c r="AH1025" s="12">
        <v>0.26413636363636361</v>
      </c>
      <c r="AI1025" s="8">
        <v>310.41666666666669</v>
      </c>
      <c r="AJ1025" s="11">
        <v>46535.416666666664</v>
      </c>
      <c r="AK1025" s="11">
        <v>46527</v>
      </c>
      <c r="AL1025" s="10">
        <v>8</v>
      </c>
      <c r="AM1025">
        <v>21842.44</v>
      </c>
      <c r="AO1025" s="40" t="str">
        <f>E1025&amp;F1025&amp;U1025</f>
        <v>MSYDRIV-WHGPLHF</v>
      </c>
      <c r="AP1025" s="40" t="str">
        <f>_xlfn.XLOOKUP(AO1025,CrossRef!N:N,CrossRef!A:A,"NOT FOUND",0)</f>
        <v>MSY4006LF</v>
      </c>
      <c r="AQ1025" s="40" t="str">
        <f>IFERROR(_xlfn.XLOOKUP(AO1025,CrossRef!$N:$N,CrossRef!$E:$E,"Not Found"),"-")</f>
        <v>785D WC</v>
      </c>
      <c r="AR1025" s="40" t="str">
        <f>IFERROR(_xlfn.XLOOKUP(AO1025,CrossRef!$N:$N,CrossRef!$G:$G,"Not Found"),"-")</f>
        <v>4006 - WHEEL &amp; BRAKE ASSEMBLY</v>
      </c>
      <c r="AS1025" s="40" t="str">
        <f>IFERROR(_xlfn.XLOOKUP(AO1025,CrossRef!$N:$N,CrossRef!$H:$H,"Not Found"),"-")</f>
        <v>LF - LEFT FRONT</v>
      </c>
    </row>
    <row r="1026" spans="1:45" hidden="1" x14ac:dyDescent="0.3">
      <c r="A1026" s="38" t="str">
        <f>E1026&amp;F1026&amp;U1026</f>
        <v>MSYDRIV-WHGPRHF</v>
      </c>
      <c r="B1026" s="38" t="str">
        <f>I1026&amp;D1026&amp;C1026</f>
        <v>TD66734008RF</v>
      </c>
      <c r="C1026" s="38" t="str">
        <f>_xlfn.XLOOKUP(A1026,CrossRef!N:N,CrossRef!D:D,"",0)</f>
        <v>RF</v>
      </c>
      <c r="D1026" s="38" t="str">
        <f>_xlfn.XLOOKUP(A1026,CrossRef!N:N,CrossRef!C:C,"",0)</f>
        <v>4008</v>
      </c>
      <c r="E1026" s="38" t="str">
        <f>LEFT(M1026,3)</f>
        <v>MSY</v>
      </c>
      <c r="F1026" s="38" t="str">
        <f>_xlfn.TEXTAFTER(J1026,"-")</f>
        <v>DRIV-WHGP</v>
      </c>
      <c r="G1026" t="s">
        <v>2648</v>
      </c>
      <c r="H1026" t="s">
        <v>2649</v>
      </c>
      <c r="I1026" t="s">
        <v>4306</v>
      </c>
      <c r="J1026" s="7" t="s">
        <v>1671</v>
      </c>
      <c r="K1026" t="s">
        <v>2638</v>
      </c>
      <c r="L1026" t="s">
        <v>193</v>
      </c>
      <c r="M1026" t="s">
        <v>4307</v>
      </c>
      <c r="N1026" t="s">
        <v>2640</v>
      </c>
      <c r="O1026" t="s">
        <v>2803</v>
      </c>
      <c r="P1026" t="s">
        <v>2642</v>
      </c>
      <c r="Q1026" t="s">
        <v>2640</v>
      </c>
      <c r="R1026" t="s">
        <v>5708</v>
      </c>
      <c r="S1026" t="s">
        <v>2655</v>
      </c>
      <c r="T1026" t="s">
        <v>2688</v>
      </c>
      <c r="U1026" t="s">
        <v>488</v>
      </c>
      <c r="V1026" s="7" t="s">
        <v>931</v>
      </c>
      <c r="W1026" s="8">
        <v>22000</v>
      </c>
      <c r="X1026" t="s">
        <v>5709</v>
      </c>
      <c r="Y1026" t="s">
        <v>5707</v>
      </c>
      <c r="Z1026" s="8">
        <v>16189</v>
      </c>
      <c r="AA1026" s="9">
        <v>18.72</v>
      </c>
      <c r="AB1026" s="8">
        <v>61272</v>
      </c>
      <c r="AD1026" s="10">
        <v>0</v>
      </c>
      <c r="AE1026" s="11"/>
      <c r="AF1026" s="8"/>
      <c r="AG1026" s="8">
        <v>5811</v>
      </c>
      <c r="AH1026" s="12">
        <v>0.26413636363636361</v>
      </c>
      <c r="AI1026" s="8">
        <v>310.41666666666669</v>
      </c>
      <c r="AJ1026" s="11">
        <v>46535.416666666664</v>
      </c>
      <c r="AK1026" s="11">
        <v>46527</v>
      </c>
      <c r="AL1026" s="10">
        <v>8</v>
      </c>
      <c r="AM1026">
        <v>21842.44</v>
      </c>
      <c r="AO1026" s="40" t="str">
        <f>E1026&amp;F1026&amp;U1026</f>
        <v>MSYDRIV-WHGPRHF</v>
      </c>
      <c r="AP1026" s="40" t="str">
        <f>_xlfn.XLOOKUP(AO1026,CrossRef!N:N,CrossRef!A:A,"NOT FOUND",0)</f>
        <v>MSY4008RF</v>
      </c>
      <c r="AQ1026" s="40" t="str">
        <f>IFERROR(_xlfn.XLOOKUP(AO1026,CrossRef!$N:$N,CrossRef!$E:$E,"Not Found"),"-")</f>
        <v>785D WC</v>
      </c>
      <c r="AR1026" s="40" t="str">
        <f>IFERROR(_xlfn.XLOOKUP(AO1026,CrossRef!$N:$N,CrossRef!$G:$G,"Not Found"),"-")</f>
        <v>4008 - FINAL DRIVE, BRAKE &amp; WHEEL</v>
      </c>
      <c r="AS1026" s="40" t="str">
        <f>IFERROR(_xlfn.XLOOKUP(AO1026,CrossRef!$N:$N,CrossRef!$H:$H,"Not Found"),"-")</f>
        <v>RF - RIGHT FRONT</v>
      </c>
    </row>
    <row r="1027" spans="1:45" hidden="1" x14ac:dyDescent="0.3">
      <c r="A1027" s="38" t="str">
        <f>E1027&amp;F1027&amp;U1027</f>
        <v>MSYSURE-SPSNLHF</v>
      </c>
      <c r="B1027" s="38" t="str">
        <f>I1027&amp;D1027&amp;C1027</f>
        <v>TD66737201LF</v>
      </c>
      <c r="C1027" s="38" t="str">
        <f>_xlfn.XLOOKUP(A1027,CrossRef!N:N,CrossRef!D:D,"",0)</f>
        <v>LF</v>
      </c>
      <c r="D1027" s="38" t="str">
        <f>_xlfn.XLOOKUP(A1027,CrossRef!N:N,CrossRef!C:C,"",0)</f>
        <v>7201</v>
      </c>
      <c r="E1027" s="38" t="str">
        <f>LEFT(M1027,3)</f>
        <v>MSY</v>
      </c>
      <c r="F1027" s="38" t="str">
        <f>_xlfn.TEXTAFTER(J1027,"-")</f>
        <v>SURE-SPSN</v>
      </c>
      <c r="G1027" t="s">
        <v>2648</v>
      </c>
      <c r="H1027" t="s">
        <v>2649</v>
      </c>
      <c r="I1027" t="s">
        <v>4306</v>
      </c>
      <c r="J1027" s="7" t="s">
        <v>1672</v>
      </c>
      <c r="K1027" t="s">
        <v>2638</v>
      </c>
      <c r="L1027" t="s">
        <v>193</v>
      </c>
      <c r="M1027" t="s">
        <v>4307</v>
      </c>
      <c r="N1027" t="s">
        <v>2640</v>
      </c>
      <c r="O1027" t="s">
        <v>2803</v>
      </c>
      <c r="P1027" t="s">
        <v>2642</v>
      </c>
      <c r="Q1027" t="s">
        <v>2640</v>
      </c>
      <c r="R1027" t="s">
        <v>5710</v>
      </c>
      <c r="S1027" t="s">
        <v>2644</v>
      </c>
      <c r="T1027" t="s">
        <v>2720</v>
      </c>
      <c r="U1027" t="s">
        <v>485</v>
      </c>
      <c r="V1027" s="7" t="s">
        <v>935</v>
      </c>
      <c r="W1027" s="8">
        <v>22000</v>
      </c>
      <c r="X1027" t="s">
        <v>5711</v>
      </c>
      <c r="Y1027" t="s">
        <v>5712</v>
      </c>
      <c r="Z1027" s="8">
        <v>16189</v>
      </c>
      <c r="AA1027" s="9">
        <v>18.72</v>
      </c>
      <c r="AB1027" s="8">
        <v>44244.78</v>
      </c>
      <c r="AD1027" s="10">
        <v>0</v>
      </c>
      <c r="AE1027" s="11"/>
      <c r="AF1027" s="8"/>
      <c r="AG1027" s="8">
        <v>5811</v>
      </c>
      <c r="AH1027" s="12">
        <v>0.26413636363636361</v>
      </c>
      <c r="AI1027" s="8">
        <v>310.41666666666669</v>
      </c>
      <c r="AJ1027" s="11">
        <v>46535.416666666664</v>
      </c>
      <c r="AK1027" s="11">
        <v>46527</v>
      </c>
      <c r="AL1027" s="10">
        <v>8</v>
      </c>
      <c r="AM1027">
        <v>21842.44</v>
      </c>
      <c r="AO1027" s="40" t="str">
        <f>E1027&amp;F1027&amp;U1027</f>
        <v>MSYSURE-SPSNLHF</v>
      </c>
      <c r="AP1027" s="40" t="str">
        <f>_xlfn.XLOOKUP(AO1027,CrossRef!N:N,CrossRef!A:A,"NOT FOUND",0)</f>
        <v>MSY7201LF</v>
      </c>
      <c r="AQ1027" s="40" t="str">
        <f>IFERROR(_xlfn.XLOOKUP(AO1027,CrossRef!$N:$N,CrossRef!$E:$E,"Not Found"),"-")</f>
        <v>785D</v>
      </c>
      <c r="AR1027" s="40" t="str">
        <f>IFERROR(_xlfn.XLOOKUP(AO1027,CrossRef!$N:$N,CrossRef!$G:$G,"Not Found"),"-")</f>
        <v>7201 - SUSPENSION CYLINDER</v>
      </c>
      <c r="AS1027" s="40" t="str">
        <f>IFERROR(_xlfn.XLOOKUP(AO1027,CrossRef!$N:$N,CrossRef!$H:$H,"Not Found"),"-")</f>
        <v>LF - LEFT FRONT</v>
      </c>
    </row>
    <row r="1028" spans="1:45" hidden="1" x14ac:dyDescent="0.3">
      <c r="A1028" s="38" t="str">
        <f>E1028&amp;F1028&amp;U1028</f>
        <v>MSYSURE-SPSNRHF</v>
      </c>
      <c r="B1028" s="38" t="str">
        <f>I1028&amp;D1028&amp;C1028</f>
        <v>TD66737201RF</v>
      </c>
      <c r="C1028" s="38" t="str">
        <f>_xlfn.XLOOKUP(A1028,CrossRef!N:N,CrossRef!D:D,"",0)</f>
        <v>RF</v>
      </c>
      <c r="D1028" s="38" t="str">
        <f>_xlfn.XLOOKUP(A1028,CrossRef!N:N,CrossRef!C:C,"",0)</f>
        <v>7201</v>
      </c>
      <c r="E1028" s="38" t="str">
        <f>LEFT(M1028,3)</f>
        <v>MSY</v>
      </c>
      <c r="F1028" s="38" t="str">
        <f>_xlfn.TEXTAFTER(J1028,"-")</f>
        <v>SURE-SPSN</v>
      </c>
      <c r="G1028" t="s">
        <v>2648</v>
      </c>
      <c r="H1028" t="s">
        <v>2649</v>
      </c>
      <c r="I1028" t="s">
        <v>4306</v>
      </c>
      <c r="J1028" s="7" t="s">
        <v>1672</v>
      </c>
      <c r="K1028" t="s">
        <v>2638</v>
      </c>
      <c r="L1028" t="s">
        <v>193</v>
      </c>
      <c r="M1028" t="s">
        <v>4307</v>
      </c>
      <c r="N1028" t="s">
        <v>2640</v>
      </c>
      <c r="O1028" t="s">
        <v>2803</v>
      </c>
      <c r="P1028" t="s">
        <v>2642</v>
      </c>
      <c r="Q1028" t="s">
        <v>2640</v>
      </c>
      <c r="R1028" t="s">
        <v>5713</v>
      </c>
      <c r="S1028" t="s">
        <v>2644</v>
      </c>
      <c r="T1028" t="s">
        <v>2720</v>
      </c>
      <c r="U1028" t="s">
        <v>488</v>
      </c>
      <c r="V1028" s="7" t="s">
        <v>1042</v>
      </c>
      <c r="W1028" s="8">
        <v>22000</v>
      </c>
      <c r="X1028" t="s">
        <v>5714</v>
      </c>
      <c r="Y1028" t="s">
        <v>5712</v>
      </c>
      <c r="Z1028" s="8">
        <v>16189</v>
      </c>
      <c r="AA1028" s="9">
        <v>18.72</v>
      </c>
      <c r="AB1028" s="8">
        <v>44244.78</v>
      </c>
      <c r="AD1028" s="10">
        <v>0</v>
      </c>
      <c r="AE1028" s="11"/>
      <c r="AF1028" s="8"/>
      <c r="AG1028" s="8">
        <v>5811</v>
      </c>
      <c r="AH1028" s="12">
        <v>0.26413636363636361</v>
      </c>
      <c r="AI1028" s="8">
        <v>310.41666666666669</v>
      </c>
      <c r="AJ1028" s="11">
        <v>46535.416666666664</v>
      </c>
      <c r="AK1028" s="11">
        <v>46527</v>
      </c>
      <c r="AL1028" s="10">
        <v>8</v>
      </c>
      <c r="AM1028">
        <v>21842.44</v>
      </c>
      <c r="AO1028" s="40" t="str">
        <f>E1028&amp;F1028&amp;U1028</f>
        <v>MSYSURE-SPSNRHF</v>
      </c>
      <c r="AP1028" s="40" t="str">
        <f>_xlfn.XLOOKUP(AO1028,CrossRef!N:N,CrossRef!A:A,"NOT FOUND",0)</f>
        <v>MSY7201RF</v>
      </c>
      <c r="AQ1028" s="40" t="str">
        <f>IFERROR(_xlfn.XLOOKUP(AO1028,CrossRef!$N:$N,CrossRef!$E:$E,"Not Found"),"-")</f>
        <v>785D</v>
      </c>
      <c r="AR1028" s="40" t="str">
        <f>IFERROR(_xlfn.XLOOKUP(AO1028,CrossRef!$N:$N,CrossRef!$G:$G,"Not Found"),"-")</f>
        <v>7201 - SUSPENSION CYLINDER</v>
      </c>
      <c r="AS1028" s="40" t="str">
        <f>IFERROR(_xlfn.XLOOKUP(AO1028,CrossRef!$N:$N,CrossRef!$H:$H,"Not Found"),"-")</f>
        <v>RF - RIGHT FRONT</v>
      </c>
    </row>
    <row r="1029" spans="1:45" hidden="1" x14ac:dyDescent="0.3">
      <c r="A1029" s="38" t="str">
        <f>E1029&amp;F1029&amp;U1029</f>
        <v>DH3HYSY-CYHY-CYSLLH</v>
      </c>
      <c r="B1029" s="38" t="str">
        <f>I1029&amp;D1029&amp;C1029</f>
        <v>EX7099</v>
      </c>
      <c r="C1029" s="38" t="str">
        <f>_xlfn.XLOOKUP(A1029,CrossRef!N:N,CrossRef!D:D,"",0)</f>
        <v/>
      </c>
      <c r="D1029" s="38" t="str">
        <f>_xlfn.XLOOKUP(A1029,CrossRef!N:N,CrossRef!C:C,"",0)</f>
        <v/>
      </c>
      <c r="E1029" s="38" t="str">
        <f>LEFT(M1029,3)</f>
        <v>DH3</v>
      </c>
      <c r="F1029" s="38" t="str">
        <f>_xlfn.TEXTAFTER(J1029,"-")</f>
        <v>HYSY-CYHY-CYSL</v>
      </c>
      <c r="G1029" t="s">
        <v>2967</v>
      </c>
      <c r="H1029" t="s">
        <v>2814</v>
      </c>
      <c r="I1029" t="s">
        <v>2968</v>
      </c>
      <c r="J1029" s="7" t="s">
        <v>705</v>
      </c>
      <c r="K1029" t="s">
        <v>2638</v>
      </c>
      <c r="L1029" t="s">
        <v>65</v>
      </c>
      <c r="M1029" t="s">
        <v>2969</v>
      </c>
      <c r="N1029" t="s">
        <v>2640</v>
      </c>
      <c r="O1029" t="s">
        <v>2653</v>
      </c>
      <c r="P1029" t="s">
        <v>2642</v>
      </c>
      <c r="Q1029" t="s">
        <v>2640</v>
      </c>
      <c r="R1029" t="s">
        <v>5715</v>
      </c>
      <c r="S1029" t="s">
        <v>2644</v>
      </c>
      <c r="T1029" t="s">
        <v>2945</v>
      </c>
      <c r="U1029" t="s">
        <v>59</v>
      </c>
      <c r="V1029" s="7" t="s">
        <v>706</v>
      </c>
      <c r="W1029" s="8">
        <v>10000</v>
      </c>
      <c r="X1029" t="s">
        <v>5716</v>
      </c>
      <c r="Y1029" t="s">
        <v>5717</v>
      </c>
      <c r="Z1029" s="8">
        <v>52668.1</v>
      </c>
      <c r="AA1029" s="9">
        <v>0</v>
      </c>
      <c r="AB1029" s="8">
        <v>56805.24</v>
      </c>
      <c r="AD1029" s="10">
        <v>4882870</v>
      </c>
      <c r="AE1029" s="11">
        <v>45749</v>
      </c>
      <c r="AF1029" s="8">
        <v>48505</v>
      </c>
      <c r="AG1029" s="8">
        <v>5836.9000000000015</v>
      </c>
      <c r="AH1029" s="12">
        <v>0.58369000000000015</v>
      </c>
      <c r="AI1029" s="8">
        <v>0</v>
      </c>
      <c r="AJ1029" s="11">
        <v>46225</v>
      </c>
      <c r="AK1029" s="11">
        <v>46224</v>
      </c>
      <c r="AL1029" s="10">
        <v>1</v>
      </c>
      <c r="AO1029" s="40" t="str">
        <f>E1029&amp;F1029&amp;U1029</f>
        <v>DH3HYSY-CYHY-CYSLLH</v>
      </c>
      <c r="AP1029" s="40" t="str">
        <f>_xlfn.XLOOKUP(AO1029,CrossRef!N:N,CrossRef!A:A,"NOT FOUND",0)</f>
        <v>NOT FOUND</v>
      </c>
      <c r="AQ1029" s="40" t="str">
        <f>IFERROR(_xlfn.XLOOKUP(AO1029,CrossRef!$N:$N,CrossRef!$E:$E,"Not Found"),"-")</f>
        <v>Not Found</v>
      </c>
      <c r="AR1029" s="40" t="str">
        <f>IFERROR(_xlfn.XLOOKUP(AO1029,CrossRef!$N:$N,CrossRef!$G:$G,"Not Found"),"-")</f>
        <v>Not Found</v>
      </c>
      <c r="AS1029" s="40" t="str">
        <f>IFERROR(_xlfn.XLOOKUP(AO1029,CrossRef!$N:$N,CrossRef!$H:$H,"Not Found"),"-")</f>
        <v>Not Found</v>
      </c>
    </row>
    <row r="1030" spans="1:45" hidden="1" x14ac:dyDescent="0.3">
      <c r="A1030" s="38" t="str">
        <f>E1030&amp;F1030&amp;U1030</f>
        <v>AGCDRIV-TMSN</v>
      </c>
      <c r="B1030" s="38" t="str">
        <f>I1030&amp;D1030&amp;C1030</f>
        <v>TD2403303000</v>
      </c>
      <c r="C1030" s="38" t="str">
        <f>_xlfn.XLOOKUP(A1030,CrossRef!N:N,CrossRef!D:D,"",0)</f>
        <v>00</v>
      </c>
      <c r="D1030" s="38" t="str">
        <f>_xlfn.XLOOKUP(A1030,CrossRef!N:N,CrossRef!C:C,"",0)</f>
        <v>3030</v>
      </c>
      <c r="E1030" s="38" t="str">
        <f>LEFT(M1030,3)</f>
        <v>AGC</v>
      </c>
      <c r="F1030" s="38" t="str">
        <f>_xlfn.TEXTAFTER(J1030,"-")</f>
        <v>DRIV-TMSN</v>
      </c>
      <c r="G1030" t="s">
        <v>2813</v>
      </c>
      <c r="H1030" t="s">
        <v>2814</v>
      </c>
      <c r="I1030" t="s">
        <v>5718</v>
      </c>
      <c r="J1030" s="7" t="s">
        <v>344</v>
      </c>
      <c r="K1030" t="s">
        <v>2638</v>
      </c>
      <c r="L1030" t="s">
        <v>167</v>
      </c>
      <c r="M1030" t="s">
        <v>5719</v>
      </c>
      <c r="N1030" t="s">
        <v>2640</v>
      </c>
      <c r="O1030" t="s">
        <v>2653</v>
      </c>
      <c r="P1030" t="s">
        <v>2642</v>
      </c>
      <c r="Q1030" t="s">
        <v>2662</v>
      </c>
      <c r="R1030" t="s">
        <v>5720</v>
      </c>
      <c r="S1030" t="s">
        <v>2655</v>
      </c>
      <c r="T1030" t="s">
        <v>2818</v>
      </c>
      <c r="U1030" t="s">
        <v>2657</v>
      </c>
      <c r="V1030" s="7" t="s">
        <v>301</v>
      </c>
      <c r="W1030" s="8">
        <v>16000</v>
      </c>
      <c r="X1030" t="s">
        <v>5721</v>
      </c>
      <c r="Y1030" t="s">
        <v>3681</v>
      </c>
      <c r="Z1030" s="8">
        <v>40403</v>
      </c>
      <c r="AA1030" s="9">
        <v>3</v>
      </c>
      <c r="AB1030" s="8">
        <v>85495.97</v>
      </c>
      <c r="AD1030" s="10">
        <v>4164156</v>
      </c>
      <c r="AE1030" s="11">
        <v>44496</v>
      </c>
      <c r="AF1030" s="8">
        <v>30249.71</v>
      </c>
      <c r="AG1030" s="8">
        <v>5846.7099999999991</v>
      </c>
      <c r="AH1030" s="12">
        <v>0.36541937499999994</v>
      </c>
      <c r="AI1030" s="8">
        <v>1948.903333333333</v>
      </c>
      <c r="AJ1030" s="11">
        <v>48173.903333333335</v>
      </c>
      <c r="AK1030" s="11">
        <v>47256</v>
      </c>
      <c r="AL1030" s="10">
        <v>917</v>
      </c>
      <c r="AM1030">
        <v>43496</v>
      </c>
      <c r="AN1030">
        <v>0.82789312500000001</v>
      </c>
      <c r="AO1030" s="40" t="str">
        <f>E1030&amp;F1030&amp;U1030</f>
        <v>AGCDRIV-TMSN</v>
      </c>
      <c r="AP1030" s="40" t="str">
        <f>_xlfn.XLOOKUP(AO1030,CrossRef!N:N,CrossRef!A:A,"NOT FOUND",0)</f>
        <v>AGC303000</v>
      </c>
      <c r="AQ1030" s="40" t="str">
        <f>IFERROR(_xlfn.XLOOKUP(AO1030,CrossRef!$N:$N,CrossRef!$E:$E,"Not Found"),"-")</f>
        <v>777D</v>
      </c>
      <c r="AR1030" s="40" t="str">
        <f>IFERROR(_xlfn.XLOOKUP(AO1030,CrossRef!$N:$N,CrossRef!$G:$G,"Not Found"),"-")</f>
        <v>3030 - TRANSMISSION</v>
      </c>
      <c r="AS1030" s="40" t="str">
        <f>IFERROR(_xlfn.XLOOKUP(AO1030,CrossRef!$N:$N,CrossRef!$H:$H,"Not Found"),"-")</f>
        <v>00 - (NONE)</v>
      </c>
    </row>
    <row r="1031" spans="1:45" hidden="1" x14ac:dyDescent="0.3">
      <c r="A1031" s="38" t="str">
        <f>E1031&amp;F1031&amp;U1031</f>
        <v>MRKDRIV-FIDVLHR</v>
      </c>
      <c r="B1031" s="38" t="str">
        <f>I1031&amp;D1031&amp;C1031</f>
        <v>LO16244050LR</v>
      </c>
      <c r="C1031" s="38" t="str">
        <f>_xlfn.XLOOKUP(A1031,CrossRef!N:N,CrossRef!D:D,"",0)</f>
        <v>LR</v>
      </c>
      <c r="D1031" s="38" t="str">
        <f>_xlfn.XLOOKUP(A1031,CrossRef!N:N,CrossRef!C:C,"",0)</f>
        <v>4050</v>
      </c>
      <c r="E1031" s="38" t="str">
        <f>LEFT(M1031,3)</f>
        <v>MRK</v>
      </c>
      <c r="F1031" s="38" t="str">
        <f>_xlfn.TEXTAFTER(J1031,"-")</f>
        <v>DRIV-FIDV</v>
      </c>
      <c r="G1031" t="s">
        <v>2635</v>
      </c>
      <c r="H1031" t="s">
        <v>2636</v>
      </c>
      <c r="I1031" t="s">
        <v>3629</v>
      </c>
      <c r="J1031" s="7" t="s">
        <v>545</v>
      </c>
      <c r="K1031" t="s">
        <v>2638</v>
      </c>
      <c r="L1031" t="s">
        <v>121</v>
      </c>
      <c r="M1031" t="s">
        <v>3630</v>
      </c>
      <c r="N1031" t="s">
        <v>2640</v>
      </c>
      <c r="O1031" t="s">
        <v>2653</v>
      </c>
      <c r="P1031" t="s">
        <v>2642</v>
      </c>
      <c r="Q1031" t="s">
        <v>2640</v>
      </c>
      <c r="R1031" t="s">
        <v>5722</v>
      </c>
      <c r="S1031" t="s">
        <v>2655</v>
      </c>
      <c r="T1031" t="s">
        <v>2682</v>
      </c>
      <c r="U1031" t="s">
        <v>491</v>
      </c>
      <c r="V1031" s="7" t="s">
        <v>548</v>
      </c>
      <c r="W1031" s="8">
        <v>24000</v>
      </c>
      <c r="X1031" t="s">
        <v>5723</v>
      </c>
      <c r="Y1031" t="s">
        <v>5584</v>
      </c>
      <c r="Z1031" s="8">
        <v>41428</v>
      </c>
      <c r="AA1031" s="9">
        <v>10.19</v>
      </c>
      <c r="AB1031" s="8">
        <v>151407.99</v>
      </c>
      <c r="AD1031" s="10">
        <v>4413452</v>
      </c>
      <c r="AE1031" s="11">
        <v>44464</v>
      </c>
      <c r="AF1031" s="8">
        <v>23284</v>
      </c>
      <c r="AG1031" s="8">
        <v>5856</v>
      </c>
      <c r="AH1031" s="12">
        <v>0.24399999999999999</v>
      </c>
      <c r="AI1031" s="8">
        <v>574.68105986261048</v>
      </c>
      <c r="AJ1031" s="11">
        <v>46799.681059872688</v>
      </c>
      <c r="AK1031" s="11">
        <v>48644</v>
      </c>
      <c r="AL1031" s="10">
        <v>-1845</v>
      </c>
      <c r="AM1031">
        <v>66077.61</v>
      </c>
      <c r="AN1031">
        <v>1.7830670833333333</v>
      </c>
      <c r="AO1031" s="40" t="str">
        <f>E1031&amp;F1031&amp;U1031</f>
        <v>MRKDRIV-FIDVLHR</v>
      </c>
      <c r="AP1031" s="40" t="str">
        <f>_xlfn.XLOOKUP(AO1031,CrossRef!N:N,CrossRef!A:A,"NOT FOUND",0)</f>
        <v>MRK4050LR</v>
      </c>
      <c r="AQ1031" s="40" t="str">
        <f>IFERROR(_xlfn.XLOOKUP(AO1031,CrossRef!$N:$N,CrossRef!$E:$E,"Not Found"),"-")</f>
        <v>994K</v>
      </c>
      <c r="AR1031" s="40" t="str">
        <f>IFERROR(_xlfn.XLOOKUP(AO1031,CrossRef!$N:$N,CrossRef!$G:$G,"Not Found"),"-")</f>
        <v>4050 - FINAL DRIVE</v>
      </c>
      <c r="AS1031" s="40" t="str">
        <f>IFERROR(_xlfn.XLOOKUP(AO1031,CrossRef!$N:$N,CrossRef!$H:$H,"Not Found"),"-")</f>
        <v>LR - LEFT REAR</v>
      </c>
    </row>
    <row r="1032" spans="1:45" hidden="1" x14ac:dyDescent="0.3">
      <c r="A1032" s="38" t="str">
        <f>E1032&amp;F1032&amp;U1032</f>
        <v>MRKDRIV-FIDVRHR</v>
      </c>
      <c r="B1032" s="38" t="str">
        <f>I1032&amp;D1032&amp;C1032</f>
        <v>LO16244050RR</v>
      </c>
      <c r="C1032" s="38" t="str">
        <f>_xlfn.XLOOKUP(A1032,CrossRef!N:N,CrossRef!D:D,"",0)</f>
        <v>RR</v>
      </c>
      <c r="D1032" s="38" t="str">
        <f>_xlfn.XLOOKUP(A1032,CrossRef!N:N,CrossRef!C:C,"",0)</f>
        <v>4050</v>
      </c>
      <c r="E1032" s="38" t="str">
        <f>LEFT(M1032,3)</f>
        <v>MRK</v>
      </c>
      <c r="F1032" s="38" t="str">
        <f>_xlfn.TEXTAFTER(J1032,"-")</f>
        <v>DRIV-FIDV</v>
      </c>
      <c r="G1032" t="s">
        <v>2635</v>
      </c>
      <c r="H1032" t="s">
        <v>2636</v>
      </c>
      <c r="I1032" t="s">
        <v>3629</v>
      </c>
      <c r="J1032" s="7" t="s">
        <v>545</v>
      </c>
      <c r="K1032" t="s">
        <v>2638</v>
      </c>
      <c r="L1032" t="s">
        <v>121</v>
      </c>
      <c r="M1032" t="s">
        <v>3630</v>
      </c>
      <c r="N1032" t="s">
        <v>2640</v>
      </c>
      <c r="O1032" t="s">
        <v>2653</v>
      </c>
      <c r="P1032" t="s">
        <v>2642</v>
      </c>
      <c r="Q1032" t="s">
        <v>2640</v>
      </c>
      <c r="R1032" t="s">
        <v>5724</v>
      </c>
      <c r="S1032" t="s">
        <v>2655</v>
      </c>
      <c r="T1032" t="s">
        <v>2682</v>
      </c>
      <c r="U1032" t="s">
        <v>494</v>
      </c>
      <c r="V1032" s="7" t="s">
        <v>549</v>
      </c>
      <c r="W1032" s="8">
        <v>24000</v>
      </c>
      <c r="X1032" t="s">
        <v>5725</v>
      </c>
      <c r="Y1032" t="s">
        <v>5584</v>
      </c>
      <c r="Z1032" s="8">
        <v>41428</v>
      </c>
      <c r="AA1032" s="9">
        <v>10.19</v>
      </c>
      <c r="AB1032" s="8">
        <v>151407.99</v>
      </c>
      <c r="AD1032" s="10">
        <v>4413453</v>
      </c>
      <c r="AE1032" s="11">
        <v>44463</v>
      </c>
      <c r="AF1032" s="8">
        <v>23284</v>
      </c>
      <c r="AG1032" s="8">
        <v>5856</v>
      </c>
      <c r="AH1032" s="12">
        <v>0.24399999999999999</v>
      </c>
      <c r="AI1032" s="8">
        <v>574.68105986261048</v>
      </c>
      <c r="AJ1032" s="11">
        <v>46799.681059872688</v>
      </c>
      <c r="AK1032" s="11">
        <v>48644</v>
      </c>
      <c r="AL1032" s="10">
        <v>-1845</v>
      </c>
      <c r="AM1032">
        <v>66077.61</v>
      </c>
      <c r="AN1032">
        <v>1.7830670833333333</v>
      </c>
      <c r="AO1032" s="40" t="str">
        <f>E1032&amp;F1032&amp;U1032</f>
        <v>MRKDRIV-FIDVRHR</v>
      </c>
      <c r="AP1032" s="40" t="str">
        <f>_xlfn.XLOOKUP(AO1032,CrossRef!N:N,CrossRef!A:A,"NOT FOUND",0)</f>
        <v>MRK4050RR</v>
      </c>
      <c r="AQ1032" s="40" t="str">
        <f>IFERROR(_xlfn.XLOOKUP(AO1032,CrossRef!$N:$N,CrossRef!$E:$E,"Not Found"),"-")</f>
        <v>994K</v>
      </c>
      <c r="AR1032" s="40" t="str">
        <f>IFERROR(_xlfn.XLOOKUP(AO1032,CrossRef!$N:$N,CrossRef!$G:$G,"Not Found"),"-")</f>
        <v>4050 - FINAL DRIVE</v>
      </c>
      <c r="AS1032" s="40" t="str">
        <f>IFERROR(_xlfn.XLOOKUP(AO1032,CrossRef!$N:$N,CrossRef!$H:$H,"Not Found"),"-")</f>
        <v>RR - RIGHT REAR</v>
      </c>
    </row>
    <row r="1033" spans="1:45" hidden="1" x14ac:dyDescent="0.3">
      <c r="A1033" s="38" t="str">
        <f>E1033&amp;F1033&amp;U1033</f>
        <v>HCMHYSY-CYHYRH</v>
      </c>
      <c r="B1033" s="38" t="str">
        <f>I1033&amp;D1033&amp;C1033</f>
        <v>EX7172</v>
      </c>
      <c r="C1033" s="38" t="str">
        <f>_xlfn.XLOOKUP(A1033,CrossRef!N:N,CrossRef!D:D,"",0)</f>
        <v/>
      </c>
      <c r="D1033" s="38" t="str">
        <f>_xlfn.XLOOKUP(A1033,CrossRef!N:N,CrossRef!C:C,"",0)</f>
        <v/>
      </c>
      <c r="E1033" s="38" t="str">
        <f>LEFT(M1033,3)</f>
        <v>HCM</v>
      </c>
      <c r="F1033" s="38" t="str">
        <f>_xlfn.TEXTAFTER(J1033,"-")</f>
        <v>HYSY-CYHY</v>
      </c>
      <c r="G1033" t="s">
        <v>2648</v>
      </c>
      <c r="H1033" t="s">
        <v>2649</v>
      </c>
      <c r="I1033" t="s">
        <v>3065</v>
      </c>
      <c r="J1033" s="7" t="s">
        <v>1114</v>
      </c>
      <c r="K1033" t="s">
        <v>2668</v>
      </c>
      <c r="L1033" t="s">
        <v>2959</v>
      </c>
      <c r="M1033" t="s">
        <v>3066</v>
      </c>
      <c r="N1033" t="s">
        <v>2640</v>
      </c>
      <c r="O1033" t="s">
        <v>3054</v>
      </c>
      <c r="P1033" t="s">
        <v>2642</v>
      </c>
      <c r="Q1033" t="s">
        <v>2640</v>
      </c>
      <c r="R1033" t="s">
        <v>5726</v>
      </c>
      <c r="S1033" t="s">
        <v>2644</v>
      </c>
      <c r="T1033" t="s">
        <v>2939</v>
      </c>
      <c r="U1033" t="s">
        <v>63</v>
      </c>
      <c r="V1033" s="7" t="s">
        <v>698</v>
      </c>
      <c r="W1033" s="8">
        <v>10000</v>
      </c>
      <c r="X1033" t="s">
        <v>5727</v>
      </c>
      <c r="Y1033" t="s">
        <v>3069</v>
      </c>
      <c r="Z1033" s="8">
        <v>16387.599999999999</v>
      </c>
      <c r="AA1033" s="9">
        <v>15.16</v>
      </c>
      <c r="AB1033" s="8">
        <v>90953.04</v>
      </c>
      <c r="AD1033" s="10">
        <v>4648610</v>
      </c>
      <c r="AE1033" s="11">
        <v>45946</v>
      </c>
      <c r="AF1033" s="8">
        <v>12255.6</v>
      </c>
      <c r="AG1033" s="8">
        <v>5868</v>
      </c>
      <c r="AH1033" s="12">
        <v>0.58679999999999999</v>
      </c>
      <c r="AI1033" s="8">
        <v>387.07124010554088</v>
      </c>
      <c r="AJ1033" s="11">
        <v>46612.071240127312</v>
      </c>
      <c r="AK1033" s="11">
        <v>47090</v>
      </c>
      <c r="AL1033" s="10">
        <v>-478</v>
      </c>
      <c r="AM1033">
        <v>29501</v>
      </c>
      <c r="AN1033">
        <v>1.7245400000000002</v>
      </c>
      <c r="AO1033" s="40" t="str">
        <f>E1033&amp;F1033&amp;U1033</f>
        <v>HCMHYSY-CYHYRH</v>
      </c>
      <c r="AP1033" s="40" t="str">
        <f>_xlfn.XLOOKUP(AO1033,CrossRef!N:N,CrossRef!A:A,"NOT FOUND",0)</f>
        <v>NOT FOUND</v>
      </c>
      <c r="AQ1033" s="40" t="str">
        <f>IFERROR(_xlfn.XLOOKUP(AO1033,CrossRef!$N:$N,CrossRef!$E:$E,"Not Found"),"-")</f>
        <v>Not Found</v>
      </c>
      <c r="AR1033" s="40" t="str">
        <f>IFERROR(_xlfn.XLOOKUP(AO1033,CrossRef!$N:$N,CrossRef!$G:$G,"Not Found"),"-")</f>
        <v>Not Found</v>
      </c>
      <c r="AS1033" s="40" t="str">
        <f>IFERROR(_xlfn.XLOOKUP(AO1033,CrossRef!$N:$N,CrossRef!$H:$H,"Not Found"),"-")</f>
        <v>Not Found</v>
      </c>
    </row>
    <row r="1034" spans="1:45" hidden="1" x14ac:dyDescent="0.3">
      <c r="A1034" s="38" t="str">
        <f>E1034&amp;F1034&amp;U1034</f>
        <v>HCMTCKS-TCKLLH</v>
      </c>
      <c r="B1034" s="38" t="str">
        <f>I1034&amp;D1034&amp;C1034</f>
        <v>EX7096</v>
      </c>
      <c r="C1034" s="38" t="str">
        <f>_xlfn.XLOOKUP(A1034,CrossRef!N:N,CrossRef!D:D,"",0)</f>
        <v/>
      </c>
      <c r="D1034" s="38" t="str">
        <f>_xlfn.XLOOKUP(A1034,CrossRef!N:N,CrossRef!C:C,"",0)</f>
        <v/>
      </c>
      <c r="E1034" s="38" t="str">
        <f>LEFT(M1034,3)</f>
        <v>HCM</v>
      </c>
      <c r="F1034" s="38" t="str">
        <f>_xlfn.TEXTAFTER(J1034,"-")</f>
        <v>TCKS-TCKL</v>
      </c>
      <c r="G1034" t="s">
        <v>2635</v>
      </c>
      <c r="H1034" t="s">
        <v>2636</v>
      </c>
      <c r="I1034" t="s">
        <v>2772</v>
      </c>
      <c r="J1034" s="7" t="s">
        <v>1673</v>
      </c>
      <c r="K1034" t="s">
        <v>2668</v>
      </c>
      <c r="L1034" t="s">
        <v>227</v>
      </c>
      <c r="M1034" t="s">
        <v>2773</v>
      </c>
      <c r="N1034" t="s">
        <v>2640</v>
      </c>
      <c r="O1034" t="s">
        <v>2653</v>
      </c>
      <c r="P1034" t="s">
        <v>2642</v>
      </c>
      <c r="Q1034" t="s">
        <v>2662</v>
      </c>
      <c r="R1034" t="s">
        <v>5728</v>
      </c>
      <c r="S1034" t="s">
        <v>2671</v>
      </c>
      <c r="T1034" t="s">
        <v>2745</v>
      </c>
      <c r="U1034" t="s">
        <v>59</v>
      </c>
      <c r="V1034" s="7" t="s">
        <v>1674</v>
      </c>
      <c r="W1034" s="8">
        <v>20000</v>
      </c>
      <c r="X1034" t="s">
        <v>5729</v>
      </c>
      <c r="Y1034" t="s">
        <v>5730</v>
      </c>
      <c r="Z1034" s="8">
        <v>49793</v>
      </c>
      <c r="AA1034" s="9">
        <v>6.54</v>
      </c>
      <c r="AB1034" s="8">
        <v>220367.29</v>
      </c>
      <c r="AD1034" s="10">
        <v>5025469</v>
      </c>
      <c r="AE1034" s="11">
        <v>44468</v>
      </c>
      <c r="AF1034" s="8">
        <v>35666</v>
      </c>
      <c r="AG1034" s="8">
        <v>5873</v>
      </c>
      <c r="AH1034" s="12">
        <v>0.29365000000000002</v>
      </c>
      <c r="AI1034" s="8">
        <v>898.01223241590219</v>
      </c>
      <c r="AJ1034" s="11">
        <v>47123.012232407411</v>
      </c>
      <c r="AK1034" s="11">
        <v>47072</v>
      </c>
      <c r="AL1034" s="10">
        <v>51</v>
      </c>
      <c r="AM1034">
        <v>55332.38</v>
      </c>
      <c r="AN1034">
        <v>0.98331899999999983</v>
      </c>
      <c r="AO1034" s="40" t="str">
        <f>E1034&amp;F1034&amp;U1034</f>
        <v>HCMTCKS-TCKLLH</v>
      </c>
      <c r="AP1034" s="40" t="str">
        <f>_xlfn.XLOOKUP(AO1034,CrossRef!N:N,CrossRef!A:A,"NOT FOUND",0)</f>
        <v>NOT FOUND</v>
      </c>
      <c r="AQ1034" s="40" t="str">
        <f>IFERROR(_xlfn.XLOOKUP(AO1034,CrossRef!$N:$N,CrossRef!$E:$E,"Not Found"),"-")</f>
        <v>Not Found</v>
      </c>
      <c r="AR1034" s="40" t="str">
        <f>IFERROR(_xlfn.XLOOKUP(AO1034,CrossRef!$N:$N,CrossRef!$G:$G,"Not Found"),"-")</f>
        <v>Not Found</v>
      </c>
      <c r="AS1034" s="40" t="str">
        <f>IFERROR(_xlfn.XLOOKUP(AO1034,CrossRef!$N:$N,CrossRef!$H:$H,"Not Found"),"-")</f>
        <v>Not Found</v>
      </c>
    </row>
    <row r="1035" spans="1:45" hidden="1" x14ac:dyDescent="0.3">
      <c r="A1035" s="38" t="str">
        <f>E1035&amp;F1035&amp;U1035</f>
        <v>HCMTCKS-TCKRRH</v>
      </c>
      <c r="B1035" s="38" t="str">
        <f>I1035&amp;D1035&amp;C1035</f>
        <v>EX7096</v>
      </c>
      <c r="C1035" s="38" t="str">
        <f>_xlfn.XLOOKUP(A1035,CrossRef!N:N,CrossRef!D:D,"",0)</f>
        <v/>
      </c>
      <c r="D1035" s="38" t="str">
        <f>_xlfn.XLOOKUP(A1035,CrossRef!N:N,CrossRef!C:C,"",0)</f>
        <v/>
      </c>
      <c r="E1035" s="38" t="str">
        <f>LEFT(M1035,3)</f>
        <v>HCM</v>
      </c>
      <c r="F1035" s="38" t="str">
        <f>_xlfn.TEXTAFTER(J1035,"-")</f>
        <v>TCKS-TCKR</v>
      </c>
      <c r="G1035" t="s">
        <v>2635</v>
      </c>
      <c r="H1035" t="s">
        <v>2636</v>
      </c>
      <c r="I1035" t="s">
        <v>2772</v>
      </c>
      <c r="J1035" s="7" t="s">
        <v>1675</v>
      </c>
      <c r="K1035" t="s">
        <v>2668</v>
      </c>
      <c r="L1035" t="s">
        <v>227</v>
      </c>
      <c r="M1035" t="s">
        <v>2773</v>
      </c>
      <c r="N1035" t="s">
        <v>2640</v>
      </c>
      <c r="O1035" t="s">
        <v>2653</v>
      </c>
      <c r="P1035" t="s">
        <v>2642</v>
      </c>
      <c r="Q1035" t="s">
        <v>2662</v>
      </c>
      <c r="R1035" t="s">
        <v>5731</v>
      </c>
      <c r="S1035" t="s">
        <v>2671</v>
      </c>
      <c r="T1035" t="s">
        <v>2745</v>
      </c>
      <c r="U1035" t="s">
        <v>63</v>
      </c>
      <c r="V1035" s="7" t="s">
        <v>1676</v>
      </c>
      <c r="W1035" s="8">
        <v>20000</v>
      </c>
      <c r="X1035" t="s">
        <v>5732</v>
      </c>
      <c r="Y1035" t="s">
        <v>5733</v>
      </c>
      <c r="Z1035" s="8">
        <v>49793</v>
      </c>
      <c r="AA1035" s="9">
        <v>6.54</v>
      </c>
      <c r="AB1035" s="8">
        <v>220367.29</v>
      </c>
      <c r="AD1035" s="10">
        <v>5025471</v>
      </c>
      <c r="AE1035" s="11">
        <v>44468</v>
      </c>
      <c r="AF1035" s="8">
        <v>35666</v>
      </c>
      <c r="AG1035" s="8">
        <v>5873</v>
      </c>
      <c r="AH1035" s="12">
        <v>0.29365000000000002</v>
      </c>
      <c r="AI1035" s="8">
        <v>898.01223241590219</v>
      </c>
      <c r="AJ1035" s="11">
        <v>47123.012232407411</v>
      </c>
      <c r="AK1035" s="11">
        <v>47072</v>
      </c>
      <c r="AL1035" s="10">
        <v>51</v>
      </c>
      <c r="AM1035">
        <v>55332.38</v>
      </c>
      <c r="AN1035">
        <v>0.98331899999999983</v>
      </c>
      <c r="AO1035" s="40" t="str">
        <f>E1035&amp;F1035&amp;U1035</f>
        <v>HCMTCKS-TCKRRH</v>
      </c>
      <c r="AP1035" s="40" t="str">
        <f>_xlfn.XLOOKUP(AO1035,CrossRef!N:N,CrossRef!A:A,"NOT FOUND",0)</f>
        <v>NOT FOUND</v>
      </c>
      <c r="AQ1035" s="40" t="str">
        <f>IFERROR(_xlfn.XLOOKUP(AO1035,CrossRef!$N:$N,CrossRef!$E:$E,"Not Found"),"-")</f>
        <v>Not Found</v>
      </c>
      <c r="AR1035" s="40" t="str">
        <f>IFERROR(_xlfn.XLOOKUP(AO1035,CrossRef!$N:$N,CrossRef!$G:$G,"Not Found"),"-")</f>
        <v>Not Found</v>
      </c>
      <c r="AS1035" s="40" t="str">
        <f>IFERROR(_xlfn.XLOOKUP(AO1035,CrossRef!$N:$N,CrossRef!$H:$H,"Not Found"),"-")</f>
        <v>Not Found</v>
      </c>
    </row>
    <row r="1036" spans="1:45" hidden="1" x14ac:dyDescent="0.3">
      <c r="A1036" s="38" t="str">
        <f>E1036&amp;F1036&amp;U1036</f>
        <v>RABDRIV-FIDVRH</v>
      </c>
      <c r="B1036" s="38" t="str">
        <f>I1036&amp;D1036&amp;C1036</f>
        <v>DZ81884050RI</v>
      </c>
      <c r="C1036" s="38" t="str">
        <f>_xlfn.XLOOKUP(A1036,CrossRef!N:N,CrossRef!D:D,"",0)</f>
        <v>RI</v>
      </c>
      <c r="D1036" s="38" t="str">
        <f>_xlfn.XLOOKUP(A1036,CrossRef!N:N,CrossRef!C:C,"",0)</f>
        <v>4050</v>
      </c>
      <c r="E1036" s="38" t="str">
        <f>LEFT(M1036,3)</f>
        <v>RAB</v>
      </c>
      <c r="F1036" s="38" t="str">
        <f>_xlfn.TEXTAFTER(J1036,"-")</f>
        <v>DRIV-FIDV</v>
      </c>
      <c r="G1036" t="s">
        <v>2648</v>
      </c>
      <c r="H1036" t="s">
        <v>2649</v>
      </c>
      <c r="I1036" t="s">
        <v>5122</v>
      </c>
      <c r="J1036" s="7" t="s">
        <v>1677</v>
      </c>
      <c r="K1036" t="s">
        <v>2638</v>
      </c>
      <c r="L1036" t="s">
        <v>34</v>
      </c>
      <c r="M1036" t="s">
        <v>5123</v>
      </c>
      <c r="N1036" t="s">
        <v>2640</v>
      </c>
      <c r="O1036" t="s">
        <v>2653</v>
      </c>
      <c r="P1036" t="s">
        <v>2642</v>
      </c>
      <c r="Q1036" t="s">
        <v>2640</v>
      </c>
      <c r="R1036" t="s">
        <v>5734</v>
      </c>
      <c r="S1036" t="s">
        <v>2655</v>
      </c>
      <c r="T1036" t="s">
        <v>3213</v>
      </c>
      <c r="U1036" t="s">
        <v>63</v>
      </c>
      <c r="V1036" s="7" t="s">
        <v>502</v>
      </c>
      <c r="W1036" s="8">
        <v>16000</v>
      </c>
      <c r="X1036" t="s">
        <v>5735</v>
      </c>
      <c r="Y1036" t="s">
        <v>4465</v>
      </c>
      <c r="Z1036" s="8">
        <v>25419</v>
      </c>
      <c r="AA1036" s="9">
        <v>13.09</v>
      </c>
      <c r="AB1036" s="8">
        <v>77267.240000000005</v>
      </c>
      <c r="AD1036" s="10">
        <v>4568887</v>
      </c>
      <c r="AE1036" s="11">
        <v>45537</v>
      </c>
      <c r="AF1036" s="8">
        <v>15346.3</v>
      </c>
      <c r="AG1036" s="8">
        <v>5927.2999999999993</v>
      </c>
      <c r="AH1036" s="12">
        <v>0.37045624999999993</v>
      </c>
      <c r="AI1036" s="8">
        <v>452.81130634071803</v>
      </c>
      <c r="AJ1036" s="11">
        <v>46677.811306331016</v>
      </c>
      <c r="AK1036" s="11">
        <v>47706</v>
      </c>
      <c r="AL1036" s="10">
        <v>-1029</v>
      </c>
      <c r="AM1036">
        <v>44805.29</v>
      </c>
      <c r="AN1036">
        <v>1.841186875</v>
      </c>
      <c r="AO1036" s="40" t="str">
        <f>E1036&amp;F1036&amp;U1036</f>
        <v>RABDRIV-FIDVRH</v>
      </c>
      <c r="AP1036" s="40" t="str">
        <f>_xlfn.XLOOKUP(AO1036,CrossRef!N:N,CrossRef!A:A,"NOT FOUND",0)</f>
        <v>RAB4050RI</v>
      </c>
      <c r="AQ1036" s="40" t="str">
        <f>IFERROR(_xlfn.XLOOKUP(AO1036,CrossRef!$N:$N,CrossRef!$E:$E,"Not Found"),"-")</f>
        <v>D10T2</v>
      </c>
      <c r="AR1036" s="40" t="str">
        <f>IFERROR(_xlfn.XLOOKUP(AO1036,CrossRef!$N:$N,CrossRef!$G:$G,"Not Found"),"-")</f>
        <v>4050 - FINAL DRIVE</v>
      </c>
      <c r="AS1036" s="40" t="str">
        <f>IFERROR(_xlfn.XLOOKUP(AO1036,CrossRef!$N:$N,CrossRef!$H:$H,"Not Found"),"-")</f>
        <v>RI - RIGHT</v>
      </c>
    </row>
    <row r="1037" spans="1:45" hidden="1" x14ac:dyDescent="0.3">
      <c r="A1037" s="38" t="str">
        <f>E1037&amp;F1037&amp;U1037</f>
        <v>442ENGI</v>
      </c>
      <c r="B1037" s="38" t="str">
        <f>I1037&amp;D1037&amp;C1037</f>
        <v>QLO04100000</v>
      </c>
      <c r="C1037" s="38" t="str">
        <f>_xlfn.XLOOKUP(A1037,CrossRef!N:N,CrossRef!D:D,"",0)</f>
        <v>00</v>
      </c>
      <c r="D1037" s="38" t="str">
        <f>_xlfn.XLOOKUP(A1037,CrossRef!N:N,CrossRef!C:C,"",0)</f>
        <v>1000</v>
      </c>
      <c r="E1037" s="38" t="str">
        <f>LEFT(M1037,3)</f>
        <v>442</v>
      </c>
      <c r="F1037" s="38" t="str">
        <f>_xlfn.TEXTAFTER(J1037,"-")</f>
        <v>ENGI</v>
      </c>
      <c r="G1037" t="s">
        <v>2635</v>
      </c>
      <c r="H1037" t="s">
        <v>2636</v>
      </c>
      <c r="I1037" t="s">
        <v>3839</v>
      </c>
      <c r="J1037" s="7" t="s">
        <v>139</v>
      </c>
      <c r="K1037" t="s">
        <v>2638</v>
      </c>
      <c r="L1037" t="s">
        <v>138</v>
      </c>
      <c r="M1037" t="s">
        <v>3840</v>
      </c>
      <c r="N1037" t="s">
        <v>2652</v>
      </c>
      <c r="O1037" t="s">
        <v>2641</v>
      </c>
      <c r="P1037" t="s">
        <v>2642</v>
      </c>
      <c r="Q1037" t="s">
        <v>2662</v>
      </c>
      <c r="R1037" t="s">
        <v>5736</v>
      </c>
      <c r="S1037" t="s">
        <v>2655</v>
      </c>
      <c r="T1037" t="s">
        <v>3265</v>
      </c>
      <c r="U1037" t="s">
        <v>2657</v>
      </c>
      <c r="V1037" s="7" t="s">
        <v>140</v>
      </c>
      <c r="W1037" s="8">
        <v>19800</v>
      </c>
      <c r="X1037" t="s">
        <v>5737</v>
      </c>
      <c r="Y1037" t="s">
        <v>5738</v>
      </c>
      <c r="Z1037" s="8">
        <v>66432</v>
      </c>
      <c r="AA1037" s="9">
        <v>7.14</v>
      </c>
      <c r="AB1037" s="8">
        <v>550366.59</v>
      </c>
      <c r="AD1037" s="10">
        <v>4330348</v>
      </c>
      <c r="AE1037" s="11">
        <v>44410</v>
      </c>
      <c r="AF1037" s="8">
        <v>52562</v>
      </c>
      <c r="AG1037" s="8">
        <v>5930</v>
      </c>
      <c r="AH1037" s="12">
        <v>0.29949494949494948</v>
      </c>
      <c r="AI1037" s="8">
        <v>830.53221288515408</v>
      </c>
      <c r="AJ1037" s="11">
        <v>47055.532212881946</v>
      </c>
      <c r="AK1037" s="11">
        <v>46703</v>
      </c>
      <c r="AL1037" s="10">
        <v>352</v>
      </c>
      <c r="AM1037">
        <v>69844.92</v>
      </c>
      <c r="AN1037">
        <v>0.87287474747474736</v>
      </c>
      <c r="AO1037" s="40" t="str">
        <f>E1037&amp;F1037&amp;U1037</f>
        <v>442ENGI</v>
      </c>
      <c r="AP1037" s="40" t="str">
        <f>_xlfn.XLOOKUP(AO1037,CrossRef!N:N,CrossRef!A:A,"NOT FOUND",0)</f>
        <v>442100000</v>
      </c>
      <c r="AQ1037" s="40" t="str">
        <f>IFERROR(_xlfn.XLOOKUP(AO1037,CrossRef!$N:$N,CrossRef!$E:$E,"Not Found"),"-")</f>
        <v>994F</v>
      </c>
      <c r="AR1037" s="40" t="str">
        <f>IFERROR(_xlfn.XLOOKUP(AO1037,CrossRef!$N:$N,CrossRef!$G:$G,"Not Found"),"-")</f>
        <v>1000 - ENGINE</v>
      </c>
      <c r="AS1037" s="40" t="str">
        <f>IFERROR(_xlfn.XLOOKUP(AO1037,CrossRef!$N:$N,CrossRef!$H:$H,"Not Found"),"-")</f>
        <v>00 - (NONE)</v>
      </c>
    </row>
    <row r="1038" spans="1:45" hidden="1" x14ac:dyDescent="0.3">
      <c r="A1038" s="38" t="str">
        <f>E1038&amp;F1038&amp;U1038</f>
        <v>442ENGI-COSY</v>
      </c>
      <c r="B1038" s="38" t="str">
        <f>I1038&amp;D1038&amp;C1038</f>
        <v>QLO04135300</v>
      </c>
      <c r="C1038" s="38" t="str">
        <f>_xlfn.XLOOKUP(A1038,CrossRef!N:N,CrossRef!D:D,"",0)</f>
        <v>00</v>
      </c>
      <c r="D1038" s="38" t="str">
        <f>_xlfn.XLOOKUP(A1038,CrossRef!N:N,CrossRef!C:C,"",0)</f>
        <v>1353</v>
      </c>
      <c r="E1038" s="38" t="str">
        <f>LEFT(M1038,3)</f>
        <v>442</v>
      </c>
      <c r="F1038" s="38" t="str">
        <f>_xlfn.TEXTAFTER(J1038,"-")</f>
        <v>ENGI-COSY</v>
      </c>
      <c r="G1038" t="s">
        <v>2635</v>
      </c>
      <c r="H1038" t="s">
        <v>2636</v>
      </c>
      <c r="I1038" t="s">
        <v>3839</v>
      </c>
      <c r="J1038" s="7" t="s">
        <v>273</v>
      </c>
      <c r="K1038" t="s">
        <v>2638</v>
      </c>
      <c r="L1038" t="s">
        <v>138</v>
      </c>
      <c r="M1038" t="s">
        <v>3840</v>
      </c>
      <c r="N1038" t="s">
        <v>2652</v>
      </c>
      <c r="O1038" t="s">
        <v>2641</v>
      </c>
      <c r="P1038" t="s">
        <v>2642</v>
      </c>
      <c r="Q1038" t="s">
        <v>2662</v>
      </c>
      <c r="R1038" t="s">
        <v>5739</v>
      </c>
      <c r="S1038" t="s">
        <v>2655</v>
      </c>
      <c r="T1038" t="s">
        <v>3253</v>
      </c>
      <c r="U1038" t="s">
        <v>2657</v>
      </c>
      <c r="V1038" s="7" t="s">
        <v>274</v>
      </c>
      <c r="W1038" s="8">
        <v>19800</v>
      </c>
      <c r="X1038" t="s">
        <v>5740</v>
      </c>
      <c r="Y1038" t="s">
        <v>5741</v>
      </c>
      <c r="Z1038" s="8">
        <v>66432</v>
      </c>
      <c r="AA1038" s="9">
        <v>7.14</v>
      </c>
      <c r="AB1038" s="8">
        <v>18623.18</v>
      </c>
      <c r="AD1038" s="10">
        <v>4384658</v>
      </c>
      <c r="AE1038" s="11">
        <v>44410</v>
      </c>
      <c r="AF1038" s="8">
        <v>52562</v>
      </c>
      <c r="AG1038" s="8">
        <v>5930</v>
      </c>
      <c r="AH1038" s="12">
        <v>0.29949494949494948</v>
      </c>
      <c r="AI1038" s="8">
        <v>830.53221288515408</v>
      </c>
      <c r="AJ1038" s="11">
        <v>47055.532212881946</v>
      </c>
      <c r="AK1038" s="11">
        <v>48510</v>
      </c>
      <c r="AL1038" s="10">
        <v>-1455</v>
      </c>
      <c r="AM1038">
        <v>82746.899999999994</v>
      </c>
      <c r="AO1038" s="40" t="str">
        <f>E1038&amp;F1038&amp;U1038</f>
        <v>442ENGI-COSY</v>
      </c>
      <c r="AP1038" s="40" t="str">
        <f>_xlfn.XLOOKUP(AO1038,CrossRef!N:N,CrossRef!A:A,"NOT FOUND",0)</f>
        <v>442135300</v>
      </c>
      <c r="AQ1038" s="40" t="str">
        <f>IFERROR(_xlfn.XLOOKUP(AO1038,CrossRef!$N:$N,CrossRef!$E:$E,"Not Found"),"-")</f>
        <v>994F</v>
      </c>
      <c r="AR1038" s="40" t="str">
        <f>IFERROR(_xlfn.XLOOKUP(AO1038,CrossRef!$N:$N,CrossRef!$G:$G,"Not Found"),"-")</f>
        <v>1353 - RADIATOR</v>
      </c>
      <c r="AS1038" s="40" t="str">
        <f>IFERROR(_xlfn.XLOOKUP(AO1038,CrossRef!$N:$N,CrossRef!$H:$H,"Not Found"),"-")</f>
        <v>00 - (NONE)</v>
      </c>
    </row>
    <row r="1039" spans="1:45" hidden="1" x14ac:dyDescent="0.3">
      <c r="A1039" s="38" t="str">
        <f>E1039&amp;F1039&amp;U1039</f>
        <v>SSPDRIV-TMSN</v>
      </c>
      <c r="B1039" s="38" t="str">
        <f>I1039&amp;D1039&amp;C1039</f>
        <v>TD6345303000</v>
      </c>
      <c r="C1039" s="38" t="str">
        <f>_xlfn.XLOOKUP(A1039,CrossRef!N:N,CrossRef!D:D,"",0)</f>
        <v>00</v>
      </c>
      <c r="D1039" s="38" t="str">
        <f>_xlfn.XLOOKUP(A1039,CrossRef!N:N,CrossRef!C:C,"",0)</f>
        <v>3030</v>
      </c>
      <c r="E1039" s="38" t="str">
        <f>LEFT(M1039,3)</f>
        <v>SSP</v>
      </c>
      <c r="F1039" s="38" t="str">
        <f>_xlfn.TEXTAFTER(J1039,"-")</f>
        <v>DRIV-TMSN</v>
      </c>
      <c r="G1039" t="s">
        <v>2725</v>
      </c>
      <c r="H1039" t="s">
        <v>2726</v>
      </c>
      <c r="I1039" t="s">
        <v>5331</v>
      </c>
      <c r="J1039" s="7" t="s">
        <v>1678</v>
      </c>
      <c r="K1039" t="s">
        <v>2638</v>
      </c>
      <c r="L1039" t="s">
        <v>183</v>
      </c>
      <c r="M1039" t="s">
        <v>5332</v>
      </c>
      <c r="N1039" t="s">
        <v>2640</v>
      </c>
      <c r="O1039" t="s">
        <v>2803</v>
      </c>
      <c r="P1039" t="s">
        <v>2642</v>
      </c>
      <c r="Q1039" t="s">
        <v>2640</v>
      </c>
      <c r="R1039" t="s">
        <v>5742</v>
      </c>
      <c r="S1039" t="s">
        <v>2655</v>
      </c>
      <c r="T1039" t="s">
        <v>2818</v>
      </c>
      <c r="U1039" t="s">
        <v>2657</v>
      </c>
      <c r="V1039" s="7" t="s">
        <v>327</v>
      </c>
      <c r="W1039" s="8">
        <v>18000</v>
      </c>
      <c r="X1039" t="s">
        <v>5743</v>
      </c>
      <c r="Y1039" t="s">
        <v>3417</v>
      </c>
      <c r="Z1039" s="8">
        <v>47686.720000000001</v>
      </c>
      <c r="AA1039" s="9">
        <v>14.04</v>
      </c>
      <c r="AB1039" s="8">
        <v>107273.16</v>
      </c>
      <c r="AD1039" s="10">
        <v>4504100</v>
      </c>
      <c r="AE1039" s="11">
        <v>45364</v>
      </c>
      <c r="AF1039" s="8">
        <v>35641</v>
      </c>
      <c r="AG1039" s="8">
        <v>5954.2799999999988</v>
      </c>
      <c r="AH1039" s="12">
        <v>0.33079333333333327</v>
      </c>
      <c r="AI1039" s="8">
        <v>424.09401709401703</v>
      </c>
      <c r="AJ1039" s="11">
        <v>46649.094017094911</v>
      </c>
      <c r="AK1039" s="11">
        <v>47348</v>
      </c>
      <c r="AL1039" s="10">
        <v>-699</v>
      </c>
      <c r="AM1039">
        <v>63453.64</v>
      </c>
      <c r="AN1039">
        <v>1.5451466666666667</v>
      </c>
      <c r="AO1039" s="40" t="str">
        <f>E1039&amp;F1039&amp;U1039</f>
        <v>SSPDRIV-TMSN</v>
      </c>
      <c r="AP1039" s="40" t="str">
        <f>_xlfn.XLOOKUP(AO1039,CrossRef!N:N,CrossRef!A:A,"NOT FOUND",0)</f>
        <v>SSP303000</v>
      </c>
      <c r="AQ1039" s="40" t="str">
        <f>IFERROR(_xlfn.XLOOKUP(AO1039,CrossRef!$N:$N,CrossRef!$E:$E,"Not Found"),"-")</f>
        <v>793F</v>
      </c>
      <c r="AR1039" s="40" t="str">
        <f>IFERROR(_xlfn.XLOOKUP(AO1039,CrossRef!$N:$N,CrossRef!$G:$G,"Not Found"),"-")</f>
        <v>3030 - TRANSMISSION</v>
      </c>
      <c r="AS1039" s="40" t="str">
        <f>IFERROR(_xlfn.XLOOKUP(AO1039,CrossRef!$N:$N,CrossRef!$H:$H,"Not Found"),"-")</f>
        <v>00 - (NONE)</v>
      </c>
    </row>
    <row r="1040" spans="1:45" hidden="1" x14ac:dyDescent="0.3">
      <c r="A1040" s="38" t="str">
        <f>E1040&amp;F1040&amp;U1040</f>
        <v>HCMHYSY-PUHYPOS.2</v>
      </c>
      <c r="B1040" s="38" t="str">
        <f>I1040&amp;D1040&amp;C1040</f>
        <v>EX70525084P0</v>
      </c>
      <c r="C1040" s="38" t="str">
        <f>_xlfn.XLOOKUP(A1040,CrossRef!N:N,CrossRef!D:D,"",0)</f>
        <v>P0</v>
      </c>
      <c r="D1040" s="38" t="str">
        <f>_xlfn.XLOOKUP(A1040,CrossRef!N:N,CrossRef!C:C,"",0)</f>
        <v>5084</v>
      </c>
      <c r="E1040" s="38" t="str">
        <f>LEFT(M1040,3)</f>
        <v>HCM</v>
      </c>
      <c r="F1040" s="38" t="str">
        <f>_xlfn.TEXTAFTER(J1040,"-")</f>
        <v>HYSY-PUHY</v>
      </c>
      <c r="G1040" t="s">
        <v>2648</v>
      </c>
      <c r="H1040" t="s">
        <v>2649</v>
      </c>
      <c r="I1040" t="s">
        <v>3774</v>
      </c>
      <c r="J1040" s="7" t="s">
        <v>656</v>
      </c>
      <c r="K1040" t="s">
        <v>2668</v>
      </c>
      <c r="L1040" t="s">
        <v>224</v>
      </c>
      <c r="M1040" t="s">
        <v>3775</v>
      </c>
      <c r="N1040" t="s">
        <v>2640</v>
      </c>
      <c r="O1040" t="s">
        <v>2653</v>
      </c>
      <c r="P1040" t="s">
        <v>2642</v>
      </c>
      <c r="Q1040" t="s">
        <v>2640</v>
      </c>
      <c r="R1040" t="s">
        <v>3740</v>
      </c>
      <c r="S1040" t="s">
        <v>2655</v>
      </c>
      <c r="T1040" t="s">
        <v>3745</v>
      </c>
      <c r="U1040" t="s">
        <v>657</v>
      </c>
      <c r="V1040" s="7" t="s">
        <v>658</v>
      </c>
      <c r="W1040" s="8">
        <v>14000</v>
      </c>
      <c r="X1040" t="s">
        <v>5744</v>
      </c>
      <c r="Y1040" t="s">
        <v>5745</v>
      </c>
      <c r="Z1040" s="8">
        <v>43135.9</v>
      </c>
      <c r="AA1040" s="9">
        <v>5.94</v>
      </c>
      <c r="AB1040" s="8">
        <v>36629.769999999997</v>
      </c>
      <c r="AD1040" s="10">
        <v>4429576</v>
      </c>
      <c r="AE1040" s="11">
        <v>45214</v>
      </c>
      <c r="AF1040" s="8">
        <v>35138</v>
      </c>
      <c r="AG1040" s="8">
        <v>6002.0999999999985</v>
      </c>
      <c r="AH1040" s="12">
        <v>0.42872142857142848</v>
      </c>
      <c r="AI1040" s="8">
        <v>1010.4545454545452</v>
      </c>
      <c r="AJ1040" s="11">
        <v>47235.454545451386</v>
      </c>
      <c r="AK1040" s="11">
        <v>47006</v>
      </c>
      <c r="AL1040" s="10">
        <v>229</v>
      </c>
      <c r="AM1040">
        <v>47775.040000000001</v>
      </c>
      <c r="AN1040">
        <v>0.90264571428571438</v>
      </c>
      <c r="AO1040" s="40" t="str">
        <f>E1040&amp;F1040&amp;U1040</f>
        <v>HCMHYSY-PUHYPOS.2</v>
      </c>
      <c r="AP1040" s="40" t="str">
        <f>_xlfn.XLOOKUP(AO1040,CrossRef!N:N,CrossRef!A:A,"NOT FOUND",0)</f>
        <v>HCM5084P0</v>
      </c>
      <c r="AQ1040" s="40" t="str">
        <f>IFERROR(_xlfn.XLOOKUP(AO1040,CrossRef!$N:$N,CrossRef!$E:$E,"Not Found"),"-")</f>
        <v>EX1200-5D</v>
      </c>
      <c r="AR1040" s="40" t="str">
        <f>IFERROR(_xlfn.XLOOKUP(AO1040,CrossRef!$N:$N,CrossRef!$G:$G,"Not Found"),"-")</f>
        <v>5084 - IMPLEMENT PUMP</v>
      </c>
      <c r="AS1040" s="40" t="str">
        <f>IFERROR(_xlfn.XLOOKUP(AO1040,CrossRef!$N:$N,CrossRef!$H:$H,"Not Found"),"-")</f>
        <v>P02</v>
      </c>
    </row>
    <row r="1041" spans="1:45" hidden="1" x14ac:dyDescent="0.3">
      <c r="A1041" s="38" t="str">
        <f>E1041&amp;F1041&amp;U1041</f>
        <v>HCMHYSY-CYHY</v>
      </c>
      <c r="B1041" s="38" t="str">
        <f>I1041&amp;D1041&amp;C1041</f>
        <v>EX7085</v>
      </c>
      <c r="C1041" s="38" t="str">
        <f>_xlfn.XLOOKUP(A1041,CrossRef!N:N,CrossRef!D:D,"",0)</f>
        <v/>
      </c>
      <c r="D1041" s="38" t="str">
        <f>_xlfn.XLOOKUP(A1041,CrossRef!N:N,CrossRef!C:C,"",0)</f>
        <v/>
      </c>
      <c r="E1041" s="38" t="str">
        <f>LEFT(M1041,3)</f>
        <v>HCM</v>
      </c>
      <c r="F1041" s="38" t="str">
        <f>_xlfn.TEXTAFTER(J1041,"-")</f>
        <v>HYSY-CYHY</v>
      </c>
      <c r="G1041" t="s">
        <v>2648</v>
      </c>
      <c r="H1041" t="s">
        <v>2649</v>
      </c>
      <c r="I1041" t="s">
        <v>3119</v>
      </c>
      <c r="J1041" s="7" t="s">
        <v>1174</v>
      </c>
      <c r="K1041" t="s">
        <v>2668</v>
      </c>
      <c r="L1041" t="s">
        <v>772</v>
      </c>
      <c r="M1041" t="s">
        <v>3120</v>
      </c>
      <c r="N1041" t="s">
        <v>2640</v>
      </c>
      <c r="O1041" t="s">
        <v>2653</v>
      </c>
      <c r="P1041" t="s">
        <v>2642</v>
      </c>
      <c r="Q1041" t="s">
        <v>2640</v>
      </c>
      <c r="R1041" t="s">
        <v>5746</v>
      </c>
      <c r="S1041" t="s">
        <v>2644</v>
      </c>
      <c r="T1041" t="s">
        <v>2945</v>
      </c>
      <c r="U1041" t="s">
        <v>2657</v>
      </c>
      <c r="V1041" s="7" t="s">
        <v>5747</v>
      </c>
      <c r="W1041" s="8">
        <v>10000</v>
      </c>
      <c r="X1041" t="s">
        <v>5748</v>
      </c>
      <c r="Y1041" t="s">
        <v>5749</v>
      </c>
      <c r="Z1041" s="8">
        <v>39816.800000000003</v>
      </c>
      <c r="AA1041" s="9">
        <v>6.36</v>
      </c>
      <c r="AB1041" s="8">
        <v>62415.22</v>
      </c>
      <c r="AD1041" s="10">
        <v>4669948</v>
      </c>
      <c r="AE1041" s="11">
        <v>45676</v>
      </c>
      <c r="AF1041" s="8">
        <v>35821</v>
      </c>
      <c r="AG1041" s="8">
        <v>6004.1999999999971</v>
      </c>
      <c r="AH1041" s="12">
        <v>0.60041999999999973</v>
      </c>
      <c r="AI1041" s="8">
        <v>944.05660377358436</v>
      </c>
      <c r="AJ1041" s="11">
        <v>47169.056603784724</v>
      </c>
      <c r="AK1041" s="11">
        <v>47067</v>
      </c>
      <c r="AL1041" s="10">
        <v>102</v>
      </c>
      <c r="AM1041">
        <v>45171.920000000006</v>
      </c>
      <c r="AN1041">
        <v>0.93509200000000059</v>
      </c>
      <c r="AO1041" s="40" t="str">
        <f>E1041&amp;F1041&amp;U1041</f>
        <v>HCMHYSY-CYHY</v>
      </c>
      <c r="AP1041" s="40" t="str">
        <f>_xlfn.XLOOKUP(AO1041,CrossRef!N:N,CrossRef!A:A,"NOT FOUND",0)</f>
        <v>HCM</v>
      </c>
      <c r="AQ1041" s="40" t="str">
        <f>IFERROR(_xlfn.XLOOKUP(AO1041,CrossRef!$N:$N,CrossRef!$E:$E,"Not Found"),"-")</f>
        <v>EX3600-7</v>
      </c>
      <c r="AR1041" s="40" t="str">
        <f>IFERROR(_xlfn.XLOOKUP(AO1041,CrossRef!$N:$N,CrossRef!$G:$G,"Not Found"),"-")</f>
        <v/>
      </c>
      <c r="AS1041" s="40">
        <f>IFERROR(_xlfn.XLOOKUP(AO1041,CrossRef!$N:$N,CrossRef!$H:$H,"Not Found"),"-")</f>
        <v>0</v>
      </c>
    </row>
    <row r="1042" spans="1:45" hidden="1" x14ac:dyDescent="0.3">
      <c r="A1042" s="38" t="str">
        <f>E1042&amp;F1042&amp;U1042</f>
        <v>HCMHYSY-CYHYLH</v>
      </c>
      <c r="B1042" s="38" t="str">
        <f>I1042&amp;D1042&amp;C1042</f>
        <v>EX70555456LT</v>
      </c>
      <c r="C1042" s="38" t="str">
        <f>_xlfn.XLOOKUP(A1042,CrossRef!N:N,CrossRef!D:D,"",0)</f>
        <v>LT</v>
      </c>
      <c r="D1042" s="38" t="str">
        <f>_xlfn.XLOOKUP(A1042,CrossRef!N:N,CrossRef!C:C,"",0)</f>
        <v>5456</v>
      </c>
      <c r="E1042" s="38" t="str">
        <f>LEFT(M1042,3)</f>
        <v>HCM</v>
      </c>
      <c r="F1042" s="38" t="str">
        <f>_xlfn.TEXTAFTER(J1042,"-")</f>
        <v>HYSY-CYHY</v>
      </c>
      <c r="G1042" t="s">
        <v>2725</v>
      </c>
      <c r="H1042" t="s">
        <v>2726</v>
      </c>
      <c r="I1042" t="s">
        <v>4044</v>
      </c>
      <c r="J1042" s="7" t="s">
        <v>1338</v>
      </c>
      <c r="K1042" t="s">
        <v>2668</v>
      </c>
      <c r="L1042" t="s">
        <v>800</v>
      </c>
      <c r="M1042" t="s">
        <v>4045</v>
      </c>
      <c r="N1042" t="s">
        <v>2640</v>
      </c>
      <c r="O1042" t="s">
        <v>2653</v>
      </c>
      <c r="P1042" t="s">
        <v>2642</v>
      </c>
      <c r="Q1042" t="s">
        <v>2640</v>
      </c>
      <c r="R1042" t="s">
        <v>5750</v>
      </c>
      <c r="S1042" t="s">
        <v>2644</v>
      </c>
      <c r="T1042" t="s">
        <v>3381</v>
      </c>
      <c r="U1042" t="s">
        <v>59</v>
      </c>
      <c r="V1042" s="7" t="s">
        <v>701</v>
      </c>
      <c r="W1042" s="8">
        <v>10000</v>
      </c>
      <c r="X1042" t="s">
        <v>5751</v>
      </c>
      <c r="Y1042" t="s">
        <v>4327</v>
      </c>
      <c r="Z1042" s="8">
        <v>45667.8</v>
      </c>
      <c r="AA1042" s="9">
        <v>8.25</v>
      </c>
      <c r="AB1042" s="8">
        <v>55052.94</v>
      </c>
      <c r="AD1042" s="10">
        <v>4651335</v>
      </c>
      <c r="AE1042" s="11">
        <v>45618</v>
      </c>
      <c r="AF1042" s="8">
        <v>41680</v>
      </c>
      <c r="AG1042" s="8">
        <v>6012.1999999999971</v>
      </c>
      <c r="AH1042" s="12">
        <v>0.60121999999999975</v>
      </c>
      <c r="AI1042" s="8">
        <v>728.75151515151481</v>
      </c>
      <c r="AJ1042" s="11">
        <v>46953.751515162039</v>
      </c>
      <c r="AK1042" s="11">
        <v>47889</v>
      </c>
      <c r="AL1042" s="10">
        <v>-936</v>
      </c>
      <c r="AM1042">
        <v>59395.8</v>
      </c>
      <c r="AN1042">
        <v>1.7715800000000004</v>
      </c>
      <c r="AO1042" s="40" t="str">
        <f>E1042&amp;F1042&amp;U1042</f>
        <v>HCMHYSY-CYHYLH</v>
      </c>
      <c r="AP1042" s="40" t="str">
        <f>_xlfn.XLOOKUP(AO1042,CrossRef!N:N,CrossRef!A:A,"NOT FOUND",0)</f>
        <v>HCM5456LT</v>
      </c>
      <c r="AQ1042" s="40" t="str">
        <f>IFERROR(_xlfn.XLOOKUP(AO1042,CrossRef!$N:$N,CrossRef!$E:$E,"Not Found"),"-")</f>
        <v>EX2500</v>
      </c>
      <c r="AR1042" s="40" t="str">
        <f>IFERROR(_xlfn.XLOOKUP(AO1042,CrossRef!$N:$N,CrossRef!$G:$G,"Not Found"),"-")</f>
        <v>5456 - BOOM CYLINDER</v>
      </c>
      <c r="AS1042" s="40" t="str">
        <f>IFERROR(_xlfn.XLOOKUP(AO1042,CrossRef!$N:$N,CrossRef!$H:$H,"Not Found"),"-")</f>
        <v>LT - LEFT</v>
      </c>
    </row>
    <row r="1043" spans="1:45" hidden="1" x14ac:dyDescent="0.3">
      <c r="A1043" s="38" t="str">
        <f>E1043&amp;F1043&amp;U1043</f>
        <v>MSYDRIV-DIFF</v>
      </c>
      <c r="B1043" s="38" t="str">
        <f>I1043&amp;D1043&amp;C1043</f>
        <v>TD6671325800</v>
      </c>
      <c r="C1043" s="38" t="str">
        <f>_xlfn.XLOOKUP(A1043,CrossRef!N:N,CrossRef!D:D,"",0)</f>
        <v>00</v>
      </c>
      <c r="D1043" s="38" t="str">
        <f>_xlfn.XLOOKUP(A1043,CrossRef!N:N,CrossRef!C:C,"",0)</f>
        <v>3258</v>
      </c>
      <c r="E1043" s="38" t="str">
        <f>LEFT(M1043,3)</f>
        <v>MSY</v>
      </c>
      <c r="F1043" s="38" t="str">
        <f>_xlfn.TEXTAFTER(J1043,"-")</f>
        <v>DRIV-DIFF</v>
      </c>
      <c r="G1043" t="s">
        <v>2648</v>
      </c>
      <c r="H1043" t="s">
        <v>2649</v>
      </c>
      <c r="I1043" t="s">
        <v>5752</v>
      </c>
      <c r="J1043" s="7" t="s">
        <v>1679</v>
      </c>
      <c r="K1043" t="s">
        <v>2638</v>
      </c>
      <c r="L1043" t="s">
        <v>193</v>
      </c>
      <c r="M1043" t="s">
        <v>5753</v>
      </c>
      <c r="N1043" t="s">
        <v>2640</v>
      </c>
      <c r="O1043" t="s">
        <v>2803</v>
      </c>
      <c r="P1043" t="s">
        <v>2642</v>
      </c>
      <c r="Q1043" t="s">
        <v>2640</v>
      </c>
      <c r="R1043" t="s">
        <v>5754</v>
      </c>
      <c r="S1043" t="s">
        <v>2655</v>
      </c>
      <c r="T1043" t="s">
        <v>2656</v>
      </c>
      <c r="U1043" t="s">
        <v>2657</v>
      </c>
      <c r="V1043" s="7" t="s">
        <v>464</v>
      </c>
      <c r="W1043" s="8">
        <v>18000</v>
      </c>
      <c r="X1043" t="s">
        <v>5755</v>
      </c>
      <c r="Y1043" t="s">
        <v>4310</v>
      </c>
      <c r="Z1043" s="8">
        <v>11983.97</v>
      </c>
      <c r="AA1043" s="9">
        <v>16.64</v>
      </c>
      <c r="AB1043" s="8">
        <v>82257.97</v>
      </c>
      <c r="AD1043" s="10">
        <v>0</v>
      </c>
      <c r="AE1043" s="11"/>
      <c r="AF1043" s="8"/>
      <c r="AG1043" s="8">
        <v>6016.0300000000007</v>
      </c>
      <c r="AH1043" s="12">
        <v>0.33422388888888893</v>
      </c>
      <c r="AI1043" s="8">
        <v>361.54026442307696</v>
      </c>
      <c r="AJ1043" s="11">
        <v>46586.540264432871</v>
      </c>
      <c r="AK1043" s="11">
        <v>46538</v>
      </c>
      <c r="AL1043" s="10">
        <v>48</v>
      </c>
      <c r="AM1043">
        <v>17192.29</v>
      </c>
      <c r="AO1043" s="40" t="str">
        <f>E1043&amp;F1043&amp;U1043</f>
        <v>MSYDRIV-DIFF</v>
      </c>
      <c r="AP1043" s="40" t="str">
        <f>_xlfn.XLOOKUP(AO1043,CrossRef!N:N,CrossRef!A:A,"NOT FOUND",0)</f>
        <v>MSY325800</v>
      </c>
      <c r="AQ1043" s="40" t="str">
        <f>IFERROR(_xlfn.XLOOKUP(AO1043,CrossRef!$N:$N,CrossRef!$E:$E,"Not Found"),"-")</f>
        <v>785D WC</v>
      </c>
      <c r="AR1043" s="40" t="str">
        <f>IFERROR(_xlfn.XLOOKUP(AO1043,CrossRef!$N:$N,CrossRef!$G:$G,"Not Found"),"-")</f>
        <v>3258 - DIFFERENTIAL</v>
      </c>
      <c r="AS1043" s="40" t="str">
        <f>IFERROR(_xlfn.XLOOKUP(AO1043,CrossRef!$N:$N,CrossRef!$H:$H,"Not Found"),"-")</f>
        <v>00 - (NONE)</v>
      </c>
    </row>
    <row r="1044" spans="1:45" hidden="1" x14ac:dyDescent="0.3">
      <c r="A1044" s="38" t="str">
        <f>E1044&amp;F1044&amp;U1044</f>
        <v>MSYDRIV-TMSN</v>
      </c>
      <c r="B1044" s="38" t="str">
        <f>I1044&amp;D1044&amp;C1044</f>
        <v>TD6671303000</v>
      </c>
      <c r="C1044" s="38" t="str">
        <f>_xlfn.XLOOKUP(A1044,CrossRef!N:N,CrossRef!D:D,"",0)</f>
        <v>00</v>
      </c>
      <c r="D1044" s="38" t="str">
        <f>_xlfn.XLOOKUP(A1044,CrossRef!N:N,CrossRef!C:C,"",0)</f>
        <v>3030</v>
      </c>
      <c r="E1044" s="38" t="str">
        <f>LEFT(M1044,3)</f>
        <v>MSY</v>
      </c>
      <c r="F1044" s="38" t="str">
        <f>_xlfn.TEXTAFTER(J1044,"-")</f>
        <v>DRIV-TMSN</v>
      </c>
      <c r="G1044" t="s">
        <v>2648</v>
      </c>
      <c r="H1044" t="s">
        <v>2649</v>
      </c>
      <c r="I1044" t="s">
        <v>5752</v>
      </c>
      <c r="J1044" s="7" t="s">
        <v>1680</v>
      </c>
      <c r="K1044" t="s">
        <v>2638</v>
      </c>
      <c r="L1044" t="s">
        <v>193</v>
      </c>
      <c r="M1044" t="s">
        <v>5753</v>
      </c>
      <c r="N1044" t="s">
        <v>2640</v>
      </c>
      <c r="O1044" t="s">
        <v>2803</v>
      </c>
      <c r="P1044" t="s">
        <v>2642</v>
      </c>
      <c r="Q1044" t="s">
        <v>2640</v>
      </c>
      <c r="R1044" t="s">
        <v>5756</v>
      </c>
      <c r="S1044" t="s">
        <v>2655</v>
      </c>
      <c r="T1044" t="s">
        <v>2818</v>
      </c>
      <c r="U1044" t="s">
        <v>2657</v>
      </c>
      <c r="V1044" s="7" t="s">
        <v>327</v>
      </c>
      <c r="W1044" s="8">
        <v>18000</v>
      </c>
      <c r="X1044" t="s">
        <v>5757</v>
      </c>
      <c r="Y1044" t="s">
        <v>4313</v>
      </c>
      <c r="Z1044" s="8">
        <v>11983.97</v>
      </c>
      <c r="AA1044" s="9">
        <v>16.64</v>
      </c>
      <c r="AB1044" s="8">
        <v>100881.4</v>
      </c>
      <c r="AD1044" s="10">
        <v>0</v>
      </c>
      <c r="AE1044" s="11"/>
      <c r="AF1044" s="8"/>
      <c r="AG1044" s="8">
        <v>6016.0300000000007</v>
      </c>
      <c r="AH1044" s="12">
        <v>0.33422388888888893</v>
      </c>
      <c r="AI1044" s="8">
        <v>361.54026442307696</v>
      </c>
      <c r="AJ1044" s="11">
        <v>46586.540264432871</v>
      </c>
      <c r="AK1044" s="11">
        <v>46538</v>
      </c>
      <c r="AL1044" s="10">
        <v>48</v>
      </c>
      <c r="AM1044">
        <v>17192.29</v>
      </c>
      <c r="AO1044" s="40" t="str">
        <f>E1044&amp;F1044&amp;U1044</f>
        <v>MSYDRIV-TMSN</v>
      </c>
      <c r="AP1044" s="40" t="str">
        <f>_xlfn.XLOOKUP(AO1044,CrossRef!N:N,CrossRef!A:A,"NOT FOUND",0)</f>
        <v>MSY303000</v>
      </c>
      <c r="AQ1044" s="40" t="str">
        <f>IFERROR(_xlfn.XLOOKUP(AO1044,CrossRef!$N:$N,CrossRef!$E:$E,"Not Found"),"-")</f>
        <v>785D WC</v>
      </c>
      <c r="AR1044" s="40" t="str">
        <f>IFERROR(_xlfn.XLOOKUP(AO1044,CrossRef!$N:$N,CrossRef!$G:$G,"Not Found"),"-")</f>
        <v>3030 - TRANSMISSION</v>
      </c>
      <c r="AS1044" s="40" t="str">
        <f>IFERROR(_xlfn.XLOOKUP(AO1044,CrossRef!$N:$N,CrossRef!$H:$H,"Not Found"),"-")</f>
        <v>00 - (NONE)</v>
      </c>
    </row>
    <row r="1045" spans="1:45" hidden="1" x14ac:dyDescent="0.3">
      <c r="A1045" s="38" t="str">
        <f>E1045&amp;F1045&amp;U1045</f>
        <v>HCMPUDR</v>
      </c>
      <c r="B1045" s="38" t="str">
        <f>I1045&amp;D1045&amp;C1045</f>
        <v>EX7061310800</v>
      </c>
      <c r="C1045" s="38" t="str">
        <f>_xlfn.XLOOKUP(A1045,CrossRef!N:N,CrossRef!D:D,"",0)</f>
        <v>00</v>
      </c>
      <c r="D1045" s="38" t="str">
        <f>_xlfn.XLOOKUP(A1045,CrossRef!N:N,CrossRef!C:C,"",0)</f>
        <v>3108</v>
      </c>
      <c r="E1045" s="38" t="str">
        <f>LEFT(M1045,3)</f>
        <v>HCM</v>
      </c>
      <c r="F1045" s="38" t="str">
        <f>_xlfn.TEXTAFTER(J1045,"-")</f>
        <v>PUDR</v>
      </c>
      <c r="G1045" t="s">
        <v>2635</v>
      </c>
      <c r="H1045" t="s">
        <v>2636</v>
      </c>
      <c r="I1045" t="s">
        <v>2667</v>
      </c>
      <c r="J1045" s="7" t="s">
        <v>1681</v>
      </c>
      <c r="K1045" t="s">
        <v>2668</v>
      </c>
      <c r="L1045" t="s">
        <v>227</v>
      </c>
      <c r="M1045" t="s">
        <v>2669</v>
      </c>
      <c r="N1045" t="s">
        <v>2652</v>
      </c>
      <c r="O1045" t="s">
        <v>2653</v>
      </c>
      <c r="P1045" t="s">
        <v>2642</v>
      </c>
      <c r="Q1045" t="s">
        <v>2662</v>
      </c>
      <c r="R1045" t="s">
        <v>5758</v>
      </c>
      <c r="S1045" t="s">
        <v>2655</v>
      </c>
      <c r="T1045" t="s">
        <v>3605</v>
      </c>
      <c r="U1045" t="s">
        <v>2657</v>
      </c>
      <c r="V1045" s="7" t="s">
        <v>1337</v>
      </c>
      <c r="W1045" s="8">
        <v>18000</v>
      </c>
      <c r="X1045" t="s">
        <v>5759</v>
      </c>
      <c r="Y1045" t="s">
        <v>4320</v>
      </c>
      <c r="Z1045" s="8">
        <v>65494</v>
      </c>
      <c r="AA1045" s="9">
        <v>0</v>
      </c>
      <c r="AB1045" s="8">
        <v>142748.73000000001</v>
      </c>
      <c r="AD1045" s="10">
        <v>4413436</v>
      </c>
      <c r="AE1045" s="11">
        <v>44280</v>
      </c>
      <c r="AF1045" s="8">
        <v>53511</v>
      </c>
      <c r="AG1045" s="8">
        <v>6017</v>
      </c>
      <c r="AH1045" s="12">
        <v>0.33427777777777778</v>
      </c>
      <c r="AI1045" s="8">
        <v>0</v>
      </c>
      <c r="AJ1045" s="11">
        <v>46225</v>
      </c>
      <c r="AK1045" s="11">
        <v>47330</v>
      </c>
      <c r="AL1045" s="10">
        <v>-1105</v>
      </c>
      <c r="AO1045" s="40" t="str">
        <f>E1045&amp;F1045&amp;U1045</f>
        <v>HCMPUDR</v>
      </c>
      <c r="AP1045" s="40" t="str">
        <f>_xlfn.XLOOKUP(AO1045,CrossRef!N:N,CrossRef!A:A,"NOT FOUND",0)</f>
        <v>HCM310800</v>
      </c>
      <c r="AQ1045" s="40" t="str">
        <f>IFERROR(_xlfn.XLOOKUP(AO1045,CrossRef!$N:$N,CrossRef!$E:$E,"Not Found"),"-")</f>
        <v>EX2600-6</v>
      </c>
      <c r="AR1045" s="40" t="str">
        <f>IFERROR(_xlfn.XLOOKUP(AO1045,CrossRef!$N:$N,CrossRef!$G:$G,"Not Found"),"-")</f>
        <v>3108 - Pump Drive</v>
      </c>
      <c r="AS1045" s="40" t="str">
        <f>IFERROR(_xlfn.XLOOKUP(AO1045,CrossRef!$N:$N,CrossRef!$H:$H,"Not Found"),"-")</f>
        <v>00 - (NONE)</v>
      </c>
    </row>
    <row r="1046" spans="1:45" hidden="1" x14ac:dyDescent="0.3">
      <c r="A1046" s="38" t="str">
        <f>E1046&amp;F1046&amp;U1046</f>
        <v>FDBDRIV-FIDVRHR</v>
      </c>
      <c r="B1046" s="38" t="str">
        <f>I1046&amp;D1046&amp;C1046</f>
        <v>QTD274008RI</v>
      </c>
      <c r="C1046" s="38" t="str">
        <f>_xlfn.XLOOKUP(A1046,CrossRef!N:N,CrossRef!D:D,"",0)</f>
        <v>RI</v>
      </c>
      <c r="D1046" s="38" t="str">
        <f>_xlfn.XLOOKUP(A1046,CrossRef!N:N,CrossRef!C:C,"",0)</f>
        <v>4008</v>
      </c>
      <c r="E1046" s="38" t="str">
        <f>LEFT(M1046,3)</f>
        <v>FDB</v>
      </c>
      <c r="F1046" s="38" t="str">
        <f>_xlfn.TEXTAFTER(J1046,"-")</f>
        <v>DRIV-FIDV</v>
      </c>
      <c r="G1046" t="s">
        <v>2635</v>
      </c>
      <c r="H1046" t="s">
        <v>2636</v>
      </c>
      <c r="I1046" t="s">
        <v>3039</v>
      </c>
      <c r="J1046" s="7" t="s">
        <v>1682</v>
      </c>
      <c r="K1046" t="s">
        <v>2638</v>
      </c>
      <c r="L1046" t="s">
        <v>155</v>
      </c>
      <c r="M1046" t="s">
        <v>3040</v>
      </c>
      <c r="N1046" t="s">
        <v>2640</v>
      </c>
      <c r="O1046" t="s">
        <v>2641</v>
      </c>
      <c r="P1046" t="s">
        <v>2642</v>
      </c>
      <c r="Q1046" t="s">
        <v>2640</v>
      </c>
      <c r="R1046" t="s">
        <v>5760</v>
      </c>
      <c r="S1046" t="s">
        <v>2655</v>
      </c>
      <c r="T1046" t="s">
        <v>2682</v>
      </c>
      <c r="U1046" t="s">
        <v>494</v>
      </c>
      <c r="V1046" s="7" t="s">
        <v>576</v>
      </c>
      <c r="W1046" s="8">
        <v>19800</v>
      </c>
      <c r="X1046" t="s">
        <v>5761</v>
      </c>
      <c r="Y1046" t="s">
        <v>4040</v>
      </c>
      <c r="Z1046" s="8">
        <v>92692</v>
      </c>
      <c r="AA1046" s="9">
        <v>11.79</v>
      </c>
      <c r="AB1046" s="8">
        <v>161627.01</v>
      </c>
      <c r="AD1046" s="10">
        <v>4269649</v>
      </c>
      <c r="AE1046" s="11">
        <v>44924</v>
      </c>
      <c r="AF1046" s="8">
        <v>78933</v>
      </c>
      <c r="AG1046" s="8">
        <v>6041</v>
      </c>
      <c r="AH1046" s="12">
        <v>0.30510101010101009</v>
      </c>
      <c r="AI1046" s="8">
        <v>512.38337574215439</v>
      </c>
      <c r="AJ1046" s="11">
        <v>46737.383375729165</v>
      </c>
      <c r="AK1046" s="11">
        <v>48554</v>
      </c>
      <c r="AL1046" s="10">
        <v>-1817</v>
      </c>
      <c r="AM1046">
        <v>120150.91</v>
      </c>
      <c r="AO1046" s="40" t="str">
        <f>E1046&amp;F1046&amp;U1046</f>
        <v>FDBDRIV-FIDVRHR</v>
      </c>
      <c r="AP1046" s="40" t="str">
        <f>_xlfn.XLOOKUP(AO1046,CrossRef!N:N,CrossRef!A:A,"NOT FOUND",0)</f>
        <v>FDB4008RI</v>
      </c>
      <c r="AQ1046" s="40" t="str">
        <f>IFERROR(_xlfn.XLOOKUP(AO1046,CrossRef!$N:$N,CrossRef!$E:$E,"Not Found"),"-")</f>
        <v>793D</v>
      </c>
      <c r="AR1046" s="40" t="str">
        <f>IFERROR(_xlfn.XLOOKUP(AO1046,CrossRef!$N:$N,CrossRef!$G:$G,"Not Found"),"-")</f>
        <v>4008 - FINAL DRIVE, BRAKE &amp; WHEEL</v>
      </c>
      <c r="AS1046" s="40" t="str">
        <f>IFERROR(_xlfn.XLOOKUP(AO1046,CrossRef!$N:$N,CrossRef!$H:$H,"Not Found"),"-")</f>
        <v>RI - RIGHT</v>
      </c>
    </row>
    <row r="1047" spans="1:45" hidden="1" x14ac:dyDescent="0.3">
      <c r="A1047" s="38" t="str">
        <f>E1047&amp;F1047&amp;U1047</f>
        <v>FDBDRIV-FIDVLHR</v>
      </c>
      <c r="B1047" s="38" t="str">
        <f>I1047&amp;D1047&amp;C1047</f>
        <v>QTD274008LR</v>
      </c>
      <c r="C1047" s="38" t="str">
        <f>_xlfn.XLOOKUP(A1047,CrossRef!N:N,CrossRef!D:D,"",0)</f>
        <v>LR</v>
      </c>
      <c r="D1047" s="38" t="str">
        <f>_xlfn.XLOOKUP(A1047,CrossRef!N:N,CrossRef!C:C,"",0)</f>
        <v>4008</v>
      </c>
      <c r="E1047" s="38" t="str">
        <f>LEFT(M1047,3)</f>
        <v>FDB</v>
      </c>
      <c r="F1047" s="38" t="str">
        <f>_xlfn.TEXTAFTER(J1047,"-")</f>
        <v>DRIV-FIDV</v>
      </c>
      <c r="G1047" t="s">
        <v>2635</v>
      </c>
      <c r="H1047" t="s">
        <v>2636</v>
      </c>
      <c r="I1047" t="s">
        <v>3039</v>
      </c>
      <c r="J1047" s="7" t="s">
        <v>1682</v>
      </c>
      <c r="K1047" t="s">
        <v>2638</v>
      </c>
      <c r="L1047" t="s">
        <v>155</v>
      </c>
      <c r="M1047" t="s">
        <v>3040</v>
      </c>
      <c r="N1047" t="s">
        <v>2640</v>
      </c>
      <c r="O1047" t="s">
        <v>2641</v>
      </c>
      <c r="P1047" t="s">
        <v>2642</v>
      </c>
      <c r="Q1047" t="s">
        <v>2640</v>
      </c>
      <c r="R1047" t="s">
        <v>5762</v>
      </c>
      <c r="S1047" t="s">
        <v>2655</v>
      </c>
      <c r="T1047" t="s">
        <v>2682</v>
      </c>
      <c r="U1047" t="s">
        <v>491</v>
      </c>
      <c r="V1047" s="7" t="s">
        <v>573</v>
      </c>
      <c r="W1047" s="8">
        <v>19800</v>
      </c>
      <c r="X1047" t="s">
        <v>5763</v>
      </c>
      <c r="Y1047" t="s">
        <v>3783</v>
      </c>
      <c r="Z1047" s="8">
        <v>92692</v>
      </c>
      <c r="AA1047" s="9">
        <v>11.79</v>
      </c>
      <c r="AB1047" s="8">
        <v>161627.01</v>
      </c>
      <c r="AD1047" s="10">
        <v>4269650</v>
      </c>
      <c r="AE1047" s="11">
        <v>44924</v>
      </c>
      <c r="AF1047" s="8">
        <v>78933</v>
      </c>
      <c r="AG1047" s="8">
        <v>6041</v>
      </c>
      <c r="AH1047" s="12">
        <v>0.30510101010101009</v>
      </c>
      <c r="AI1047" s="8">
        <v>512.38337574215439</v>
      </c>
      <c r="AJ1047" s="11">
        <v>46737.383375729165</v>
      </c>
      <c r="AK1047" s="11">
        <v>48554</v>
      </c>
      <c r="AL1047" s="10">
        <v>-1817</v>
      </c>
      <c r="AM1047">
        <v>120150.91</v>
      </c>
      <c r="AO1047" s="40" t="str">
        <f>E1047&amp;F1047&amp;U1047</f>
        <v>FDBDRIV-FIDVLHR</v>
      </c>
      <c r="AP1047" s="40" t="str">
        <f>_xlfn.XLOOKUP(AO1047,CrossRef!N:N,CrossRef!A:A,"NOT FOUND",0)</f>
        <v>FDB4008LR</v>
      </c>
      <c r="AQ1047" s="40" t="str">
        <f>IFERROR(_xlfn.XLOOKUP(AO1047,CrossRef!$N:$N,CrossRef!$E:$E,"Not Found"),"-")</f>
        <v>793D</v>
      </c>
      <c r="AR1047" s="40" t="str">
        <f>IFERROR(_xlfn.XLOOKUP(AO1047,CrossRef!$N:$N,CrossRef!$G:$G,"Not Found"),"-")</f>
        <v>4008 - FINAL DRIVE, BRAKE &amp; WHEEL</v>
      </c>
      <c r="AS1047" s="40" t="str">
        <f>IFERROR(_xlfn.XLOOKUP(AO1047,CrossRef!$N:$N,CrossRef!$H:$H,"Not Found"),"-")</f>
        <v>LR - LEFT REAR</v>
      </c>
    </row>
    <row r="1048" spans="1:45" hidden="1" x14ac:dyDescent="0.3">
      <c r="A1048" s="38" t="str">
        <f>E1048&amp;F1048&amp;U1048</f>
        <v>HCMHYSY-PUHYPOS.9-10</v>
      </c>
      <c r="B1048" s="38" t="str">
        <f>I1048&amp;D1048&amp;C1048</f>
        <v>EX7115</v>
      </c>
      <c r="C1048" s="38" t="str">
        <f>_xlfn.XLOOKUP(A1048,CrossRef!N:N,CrossRef!D:D,"",0)</f>
        <v/>
      </c>
      <c r="D1048" s="38" t="str">
        <f>_xlfn.XLOOKUP(A1048,CrossRef!N:N,CrossRef!C:C,"",0)</f>
        <v/>
      </c>
      <c r="E1048" s="38" t="str">
        <f>LEFT(M1048,3)</f>
        <v>HCM</v>
      </c>
      <c r="F1048" s="38" t="str">
        <f>_xlfn.TEXTAFTER(J1048,"-")</f>
        <v>HYSY-PUHY</v>
      </c>
      <c r="G1048" t="s">
        <v>2725</v>
      </c>
      <c r="H1048" t="s">
        <v>2726</v>
      </c>
      <c r="I1048" t="s">
        <v>2832</v>
      </c>
      <c r="J1048" s="7" t="s">
        <v>775</v>
      </c>
      <c r="K1048" t="s">
        <v>2668</v>
      </c>
      <c r="L1048" t="s">
        <v>75</v>
      </c>
      <c r="M1048" t="s">
        <v>2833</v>
      </c>
      <c r="N1048" t="s">
        <v>2640</v>
      </c>
      <c r="O1048" t="s">
        <v>2803</v>
      </c>
      <c r="P1048" t="s">
        <v>2642</v>
      </c>
      <c r="Q1048" t="s">
        <v>2640</v>
      </c>
      <c r="R1048" t="s">
        <v>5764</v>
      </c>
      <c r="S1048" t="s">
        <v>2655</v>
      </c>
      <c r="T1048" t="s">
        <v>3745</v>
      </c>
      <c r="U1048" t="s">
        <v>5765</v>
      </c>
      <c r="V1048" s="7" t="s">
        <v>5766</v>
      </c>
      <c r="W1048" s="8">
        <v>12000</v>
      </c>
      <c r="X1048" t="s">
        <v>5767</v>
      </c>
      <c r="Y1048" t="s">
        <v>5768</v>
      </c>
      <c r="Z1048" s="8">
        <v>41257</v>
      </c>
      <c r="AA1048" s="9">
        <v>14.67</v>
      </c>
      <c r="AB1048" s="8">
        <v>63029.59</v>
      </c>
      <c r="AD1048" s="10">
        <v>4590525</v>
      </c>
      <c r="AE1048" s="11">
        <v>45795</v>
      </c>
      <c r="AF1048" s="8">
        <v>35312.5</v>
      </c>
      <c r="AG1048" s="8">
        <v>6055.5</v>
      </c>
      <c r="AH1048" s="12">
        <v>0.50462499999999999</v>
      </c>
      <c r="AI1048" s="8">
        <v>412.78118609406954</v>
      </c>
      <c r="AJ1048" s="11">
        <v>46637.781186111111</v>
      </c>
      <c r="AK1048" s="11">
        <v>47417</v>
      </c>
      <c r="AL1048" s="10">
        <v>-780</v>
      </c>
      <c r="AM1048">
        <v>58743.64</v>
      </c>
      <c r="AN1048">
        <v>1.9525949999999999</v>
      </c>
      <c r="AO1048" s="40" t="str">
        <f>E1048&amp;F1048&amp;U1048</f>
        <v>HCMHYSY-PUHYPOS.9-10</v>
      </c>
      <c r="AP1048" s="40" t="str">
        <f>_xlfn.XLOOKUP(AO1048,CrossRef!N:N,CrossRef!A:A,"NOT FOUND",0)</f>
        <v>NOT FOUND</v>
      </c>
      <c r="AQ1048" s="40" t="str">
        <f>IFERROR(_xlfn.XLOOKUP(AO1048,CrossRef!$N:$N,CrossRef!$E:$E,"Not Found"),"-")</f>
        <v>Not Found</v>
      </c>
      <c r="AR1048" s="40" t="str">
        <f>IFERROR(_xlfn.XLOOKUP(AO1048,CrossRef!$N:$N,CrossRef!$G:$G,"Not Found"),"-")</f>
        <v>Not Found</v>
      </c>
      <c r="AS1048" s="40" t="str">
        <f>IFERROR(_xlfn.XLOOKUP(AO1048,CrossRef!$N:$N,CrossRef!$H:$H,"Not Found"),"-")</f>
        <v>Not Found</v>
      </c>
    </row>
    <row r="1049" spans="1:45" hidden="1" x14ac:dyDescent="0.3">
      <c r="A1049" s="38" t="str">
        <f>E1049&amp;F1049&amp;U1049</f>
        <v>ATYHYSY-CYHYRH</v>
      </c>
      <c r="B1049" s="38" t="str">
        <f>I1049&amp;D1049&amp;C1049</f>
        <v>QTD075102RI</v>
      </c>
      <c r="C1049" s="38" t="str">
        <f>_xlfn.XLOOKUP(A1049,CrossRef!N:N,CrossRef!D:D,"",0)</f>
        <v>RI</v>
      </c>
      <c r="D1049" s="38" t="str">
        <f>_xlfn.XLOOKUP(A1049,CrossRef!N:N,CrossRef!C:C,"",0)</f>
        <v>5102</v>
      </c>
      <c r="E1049" s="38" t="str">
        <f>LEFT(M1049,3)</f>
        <v>ATY</v>
      </c>
      <c r="F1049" s="38" t="str">
        <f>_xlfn.TEXTAFTER(J1049,"-")</f>
        <v>HYSY-CYHY</v>
      </c>
      <c r="G1049" t="s">
        <v>2635</v>
      </c>
      <c r="H1049" t="s">
        <v>2636</v>
      </c>
      <c r="I1049" t="s">
        <v>4541</v>
      </c>
      <c r="J1049" s="7" t="s">
        <v>1683</v>
      </c>
      <c r="K1049" t="s">
        <v>2638</v>
      </c>
      <c r="L1049" t="s">
        <v>151</v>
      </c>
      <c r="M1049" t="s">
        <v>4542</v>
      </c>
      <c r="N1049" t="s">
        <v>2640</v>
      </c>
      <c r="O1049" t="s">
        <v>2641</v>
      </c>
      <c r="P1049" t="s">
        <v>2642</v>
      </c>
      <c r="Q1049" t="s">
        <v>2640</v>
      </c>
      <c r="R1049" t="s">
        <v>5769</v>
      </c>
      <c r="S1049" t="s">
        <v>2644</v>
      </c>
      <c r="T1049" t="s">
        <v>2645</v>
      </c>
      <c r="U1049" t="s">
        <v>63</v>
      </c>
      <c r="V1049" s="7" t="s">
        <v>728</v>
      </c>
      <c r="W1049" s="8">
        <v>20000</v>
      </c>
      <c r="X1049" t="s">
        <v>5770</v>
      </c>
      <c r="Y1049" t="s">
        <v>2647</v>
      </c>
      <c r="Z1049" s="8">
        <v>118097</v>
      </c>
      <c r="AA1049" s="9">
        <v>12.95</v>
      </c>
      <c r="AB1049" s="8">
        <v>20259.990000000002</v>
      </c>
      <c r="AD1049" s="10">
        <v>4155895</v>
      </c>
      <c r="AE1049" s="11">
        <v>44990</v>
      </c>
      <c r="AF1049" s="8">
        <v>104154</v>
      </c>
      <c r="AG1049" s="8">
        <v>6057</v>
      </c>
      <c r="AH1049" s="12">
        <v>0.30285000000000001</v>
      </c>
      <c r="AI1049" s="8">
        <v>467.72200772200773</v>
      </c>
      <c r="AJ1049" s="11">
        <v>46692.722007719909</v>
      </c>
      <c r="AK1049" s="11">
        <v>48204</v>
      </c>
      <c r="AL1049" s="10">
        <v>-1512</v>
      </c>
      <c r="AM1049">
        <v>143725.04999999999</v>
      </c>
      <c r="AN1049">
        <v>1.9785524999999995</v>
      </c>
      <c r="AO1049" s="40" t="str">
        <f>E1049&amp;F1049&amp;U1049</f>
        <v>ATYHYSY-CYHYRH</v>
      </c>
      <c r="AP1049" s="40" t="str">
        <f>_xlfn.XLOOKUP(AO1049,CrossRef!N:N,CrossRef!A:A,"NOT FOUND",0)</f>
        <v>ATY5102RI</v>
      </c>
      <c r="AQ1049" s="40" t="str">
        <f>IFERROR(_xlfn.XLOOKUP(AO1049,CrossRef!$N:$N,CrossRef!$E:$E,"Not Found"),"-")</f>
        <v>793C</v>
      </c>
      <c r="AR1049" s="40" t="str">
        <f>IFERROR(_xlfn.XLOOKUP(AO1049,CrossRef!$N:$N,CrossRef!$G:$G,"Not Found"),"-")</f>
        <v>5102 - LIFT/HOIST CYLINDER</v>
      </c>
      <c r="AS1049" s="40" t="str">
        <f>IFERROR(_xlfn.XLOOKUP(AO1049,CrossRef!$N:$N,CrossRef!$H:$H,"Not Found"),"-")</f>
        <v>RI - RIGHT</v>
      </c>
    </row>
    <row r="1050" spans="1:45" hidden="1" x14ac:dyDescent="0.3">
      <c r="A1050" s="38" t="str">
        <f>E1050&amp;F1050&amp;U1050</f>
        <v>HCMHYSY-CYHY-CYBLLH</v>
      </c>
      <c r="B1050" s="38" t="str">
        <f>I1050&amp;D1050&amp;C1050</f>
        <v>EX7096</v>
      </c>
      <c r="C1050" s="38" t="str">
        <f>_xlfn.XLOOKUP(A1050,CrossRef!N:N,CrossRef!D:D,"",0)</f>
        <v/>
      </c>
      <c r="D1050" s="38" t="str">
        <f>_xlfn.XLOOKUP(A1050,CrossRef!N:N,CrossRef!C:C,"",0)</f>
        <v/>
      </c>
      <c r="E1050" s="38" t="str">
        <f>LEFT(M1050,3)</f>
        <v>HCM</v>
      </c>
      <c r="F1050" s="38" t="str">
        <f>_xlfn.TEXTAFTER(J1050,"-")</f>
        <v>HYSY-CYHY-CYBL</v>
      </c>
      <c r="G1050" t="s">
        <v>2635</v>
      </c>
      <c r="H1050" t="s">
        <v>2636</v>
      </c>
      <c r="I1050" t="s">
        <v>2772</v>
      </c>
      <c r="J1050" s="7" t="s">
        <v>1684</v>
      </c>
      <c r="K1050" t="s">
        <v>2668</v>
      </c>
      <c r="L1050" t="s">
        <v>227</v>
      </c>
      <c r="M1050" t="s">
        <v>2773</v>
      </c>
      <c r="N1050" t="s">
        <v>2640</v>
      </c>
      <c r="O1050" t="s">
        <v>2653</v>
      </c>
      <c r="P1050" t="s">
        <v>2642</v>
      </c>
      <c r="Q1050" t="s">
        <v>2662</v>
      </c>
      <c r="R1050" t="s">
        <v>5771</v>
      </c>
      <c r="S1050" t="s">
        <v>2644</v>
      </c>
      <c r="T1050" t="s">
        <v>2939</v>
      </c>
      <c r="U1050" t="s">
        <v>59</v>
      </c>
      <c r="V1050" s="7" t="s">
        <v>699</v>
      </c>
      <c r="W1050" s="8">
        <v>10000</v>
      </c>
      <c r="X1050" t="s">
        <v>5772</v>
      </c>
      <c r="Y1050" t="s">
        <v>5564</v>
      </c>
      <c r="Z1050" s="8">
        <v>49793</v>
      </c>
      <c r="AA1050" s="9">
        <v>6.54</v>
      </c>
      <c r="AB1050" s="8">
        <v>90953.04</v>
      </c>
      <c r="AD1050" s="10">
        <v>4504727</v>
      </c>
      <c r="AE1050" s="11">
        <v>45360</v>
      </c>
      <c r="AF1050" s="8">
        <v>45856</v>
      </c>
      <c r="AG1050" s="8">
        <v>6063</v>
      </c>
      <c r="AH1050" s="12">
        <v>0.60629999999999995</v>
      </c>
      <c r="AI1050" s="8">
        <v>927.06422018348621</v>
      </c>
      <c r="AJ1050" s="11">
        <v>47152.064220173612</v>
      </c>
      <c r="AK1050" s="11">
        <v>46872</v>
      </c>
      <c r="AL1050" s="10">
        <v>280</v>
      </c>
      <c r="AM1050">
        <v>54024.38</v>
      </c>
      <c r="AN1050">
        <v>0.81683799999999973</v>
      </c>
      <c r="AO1050" s="40" t="str">
        <f>E1050&amp;F1050&amp;U1050</f>
        <v>HCMHYSY-CYHY-CYBLLH</v>
      </c>
      <c r="AP1050" s="40" t="str">
        <f>_xlfn.XLOOKUP(AO1050,CrossRef!N:N,CrossRef!A:A,"NOT FOUND",0)</f>
        <v>NOT FOUND</v>
      </c>
      <c r="AQ1050" s="40" t="str">
        <f>IFERROR(_xlfn.XLOOKUP(AO1050,CrossRef!$N:$N,CrossRef!$E:$E,"Not Found"),"-")</f>
        <v>Not Found</v>
      </c>
      <c r="AR1050" s="40" t="str">
        <f>IFERROR(_xlfn.XLOOKUP(AO1050,CrossRef!$N:$N,CrossRef!$G:$G,"Not Found"),"-")</f>
        <v>Not Found</v>
      </c>
      <c r="AS1050" s="40" t="str">
        <f>IFERROR(_xlfn.XLOOKUP(AO1050,CrossRef!$N:$N,CrossRef!$H:$H,"Not Found"),"-")</f>
        <v>Not Found</v>
      </c>
    </row>
    <row r="1051" spans="1:45" hidden="1" x14ac:dyDescent="0.3">
      <c r="A1051" s="38" t="str">
        <f>E1051&amp;F1051&amp;U1051</f>
        <v>6HKDRIV-DIFF</v>
      </c>
      <c r="B1051" s="38" t="str">
        <f>I1051&amp;D1051&amp;C1051</f>
        <v>TD6193325800</v>
      </c>
      <c r="C1051" s="38" t="str">
        <f>_xlfn.XLOOKUP(A1051,CrossRef!N:N,CrossRef!D:D,"",0)</f>
        <v>00</v>
      </c>
      <c r="D1051" s="38" t="str">
        <f>_xlfn.XLOOKUP(A1051,CrossRef!N:N,CrossRef!C:C,"",0)</f>
        <v>3258</v>
      </c>
      <c r="E1051" s="38" t="str">
        <f>LEFT(M1051,3)</f>
        <v>6HK</v>
      </c>
      <c r="F1051" s="38" t="str">
        <f>_xlfn.TEXTAFTER(J1051,"-")</f>
        <v>DRIV-DIFF</v>
      </c>
      <c r="G1051" t="s">
        <v>2648</v>
      </c>
      <c r="H1051" t="s">
        <v>2649</v>
      </c>
      <c r="I1051" t="s">
        <v>2675</v>
      </c>
      <c r="J1051" s="7" t="s">
        <v>1685</v>
      </c>
      <c r="K1051" t="s">
        <v>2638</v>
      </c>
      <c r="L1051" t="s">
        <v>148</v>
      </c>
      <c r="M1051" t="s">
        <v>2676</v>
      </c>
      <c r="N1051" t="s">
        <v>2652</v>
      </c>
      <c r="O1051" t="s">
        <v>2653</v>
      </c>
      <c r="P1051" t="s">
        <v>2642</v>
      </c>
      <c r="Q1051" t="s">
        <v>2640</v>
      </c>
      <c r="R1051" t="s">
        <v>5773</v>
      </c>
      <c r="S1051" t="s">
        <v>2655</v>
      </c>
      <c r="T1051" t="s">
        <v>2656</v>
      </c>
      <c r="U1051" t="s">
        <v>2657</v>
      </c>
      <c r="V1051" s="7" t="s">
        <v>464</v>
      </c>
      <c r="W1051" s="8">
        <v>18000</v>
      </c>
      <c r="X1051" t="s">
        <v>5774</v>
      </c>
      <c r="Y1051" t="s">
        <v>2659</v>
      </c>
      <c r="Z1051" s="8">
        <v>72245.5</v>
      </c>
      <c r="AA1051" s="9">
        <v>17.34</v>
      </c>
      <c r="AB1051" s="8">
        <v>64396.82</v>
      </c>
      <c r="AD1051" s="10">
        <v>4349818</v>
      </c>
      <c r="AE1051" s="11">
        <v>45084</v>
      </c>
      <c r="AF1051" s="8">
        <v>60333</v>
      </c>
      <c r="AG1051" s="8">
        <v>6087.5</v>
      </c>
      <c r="AH1051" s="12">
        <v>0.33819444444444446</v>
      </c>
      <c r="AI1051" s="8">
        <v>351.06689734717418</v>
      </c>
      <c r="AJ1051" s="11">
        <v>46576.066897337965</v>
      </c>
      <c r="AK1051" s="11">
        <v>47925</v>
      </c>
      <c r="AL1051" s="10">
        <v>-1349</v>
      </c>
      <c r="AM1051">
        <v>101723.5</v>
      </c>
      <c r="AN1051">
        <v>2.2994722222222221</v>
      </c>
      <c r="AO1051" s="40" t="str">
        <f>E1051&amp;F1051&amp;U1051</f>
        <v>6HKDRIV-DIFF</v>
      </c>
      <c r="AP1051" s="40" t="str">
        <f>_xlfn.XLOOKUP(AO1051,CrossRef!N:N,CrossRef!A:A,"NOT FOUND",0)</f>
        <v>6HK325800</v>
      </c>
      <c r="AQ1051" s="40" t="str">
        <f>IFERROR(_xlfn.XLOOKUP(AO1051,CrossRef!$N:$N,CrossRef!$E:$E,"Not Found"),"-")</f>
        <v>785B</v>
      </c>
      <c r="AR1051" s="40" t="str">
        <f>IFERROR(_xlfn.XLOOKUP(AO1051,CrossRef!$N:$N,CrossRef!$G:$G,"Not Found"),"-")</f>
        <v>3258 - DIFFERENTIAL</v>
      </c>
      <c r="AS1051" s="40" t="str">
        <f>IFERROR(_xlfn.XLOOKUP(AO1051,CrossRef!$N:$N,CrossRef!$H:$H,"Not Found"),"-")</f>
        <v>00 - (NONE)</v>
      </c>
    </row>
    <row r="1052" spans="1:45" hidden="1" x14ac:dyDescent="0.3">
      <c r="A1052" s="38" t="str">
        <f>E1052&amp;F1052&amp;U1052</f>
        <v>340HYSY-PUHY-PUM1P1</v>
      </c>
      <c r="B1052" s="38" t="str">
        <f>I1052&amp;D1052&amp;C1052</f>
        <v>QEX0105084P0</v>
      </c>
      <c r="C1052" s="38" t="str">
        <f>_xlfn.XLOOKUP(A1052,CrossRef!N:N,CrossRef!D:D,"",0)</f>
        <v>P0</v>
      </c>
      <c r="D1052" s="38" t="str">
        <f>_xlfn.XLOOKUP(A1052,CrossRef!N:N,CrossRef!C:C,"",0)</f>
        <v>5084</v>
      </c>
      <c r="E1052" s="38" t="str">
        <f>LEFT(M1052,3)</f>
        <v>340</v>
      </c>
      <c r="F1052" s="38" t="str">
        <f>_xlfn.TEXTAFTER(J1052,"-")</f>
        <v>HYSY-PUHY-PUM1</v>
      </c>
      <c r="G1052" t="s">
        <v>2635</v>
      </c>
      <c r="H1052" t="s">
        <v>2636</v>
      </c>
      <c r="I1052" t="s">
        <v>2754</v>
      </c>
      <c r="J1052" s="7" t="s">
        <v>686</v>
      </c>
      <c r="K1052" t="s">
        <v>2638</v>
      </c>
      <c r="L1052" t="s">
        <v>2755</v>
      </c>
      <c r="M1052" t="s">
        <v>2756</v>
      </c>
      <c r="N1052" t="s">
        <v>2652</v>
      </c>
      <c r="O1052" t="s">
        <v>2641</v>
      </c>
      <c r="P1052" t="s">
        <v>2642</v>
      </c>
      <c r="Q1052" t="s">
        <v>2662</v>
      </c>
      <c r="R1052" t="s">
        <v>5775</v>
      </c>
      <c r="S1052" t="s">
        <v>2655</v>
      </c>
      <c r="T1052" t="s">
        <v>3745</v>
      </c>
      <c r="U1052" t="s">
        <v>687</v>
      </c>
      <c r="V1052" s="7" t="s">
        <v>688</v>
      </c>
      <c r="W1052" s="8">
        <v>13200</v>
      </c>
      <c r="X1052" t="s">
        <v>5776</v>
      </c>
      <c r="Y1052" t="s">
        <v>3747</v>
      </c>
      <c r="Z1052" s="8">
        <v>67445</v>
      </c>
      <c r="AA1052" s="9">
        <v>9.0399999999999991</v>
      </c>
      <c r="AB1052" s="8">
        <v>95947.89</v>
      </c>
      <c r="AD1052" s="10">
        <v>4553819</v>
      </c>
      <c r="AE1052" s="11">
        <v>45449</v>
      </c>
      <c r="AF1052" s="8">
        <v>60344</v>
      </c>
      <c r="AG1052" s="8">
        <v>6099</v>
      </c>
      <c r="AH1052" s="12">
        <v>0.46204545454545454</v>
      </c>
      <c r="AI1052" s="8">
        <v>674.66814159292039</v>
      </c>
      <c r="AJ1052" s="11">
        <v>46899.668141585651</v>
      </c>
      <c r="AK1052" s="11">
        <v>47899</v>
      </c>
      <c r="AL1052" s="10">
        <v>-1000</v>
      </c>
      <c r="AM1052">
        <v>82577.959999999992</v>
      </c>
      <c r="AO1052" s="40" t="str">
        <f>E1052&amp;F1052&amp;U1052</f>
        <v>340HYSY-PUHY-PUM1P1</v>
      </c>
      <c r="AP1052" s="40" t="str">
        <f>_xlfn.XLOOKUP(AO1052,CrossRef!N:N,CrossRef!A:A,"NOT FOUND",0)</f>
        <v>3405084P0</v>
      </c>
      <c r="AQ1052" s="40">
        <f>IFERROR(_xlfn.XLOOKUP(AO1052,CrossRef!$N:$N,CrossRef!$E:$E,"Not Found"),"-")</f>
        <v>6060</v>
      </c>
      <c r="AR1052" s="40" t="str">
        <f>IFERROR(_xlfn.XLOOKUP(AO1052,CrossRef!$N:$N,CrossRef!$G:$G,"Not Found"),"-")</f>
        <v>5084 - IMPLEMENT PUMP</v>
      </c>
      <c r="AS1052" s="40" t="str">
        <f>IFERROR(_xlfn.XLOOKUP(AO1052,CrossRef!$N:$N,CrossRef!$H:$H,"Not Found"),"-")</f>
        <v>P01</v>
      </c>
    </row>
    <row r="1053" spans="1:45" hidden="1" x14ac:dyDescent="0.3">
      <c r="A1053" s="38" t="str">
        <f>E1053&amp;F1053&amp;U1053</f>
        <v>ATYENGI</v>
      </c>
      <c r="B1053" s="38" t="str">
        <f>I1053&amp;D1053&amp;C1053</f>
        <v>QTD06100000</v>
      </c>
      <c r="C1053" s="38" t="str">
        <f>_xlfn.XLOOKUP(A1053,CrossRef!N:N,CrossRef!D:D,"",0)</f>
        <v>00</v>
      </c>
      <c r="D1053" s="38" t="str">
        <f>_xlfn.XLOOKUP(A1053,CrossRef!N:N,CrossRef!C:C,"",0)</f>
        <v>1000</v>
      </c>
      <c r="E1053" s="38" t="str">
        <f>LEFT(M1053,3)</f>
        <v>ATY</v>
      </c>
      <c r="F1053" s="38" t="str">
        <f>_xlfn.TEXTAFTER(J1053,"-")</f>
        <v>ENGI</v>
      </c>
      <c r="G1053" t="s">
        <v>2635</v>
      </c>
      <c r="H1053" t="s">
        <v>2636</v>
      </c>
      <c r="I1053" t="s">
        <v>3894</v>
      </c>
      <c r="J1053" s="7" t="s">
        <v>1686</v>
      </c>
      <c r="K1053" t="s">
        <v>2638</v>
      </c>
      <c r="L1053" t="s">
        <v>151</v>
      </c>
      <c r="M1053" t="s">
        <v>3895</v>
      </c>
      <c r="N1053" t="s">
        <v>2640</v>
      </c>
      <c r="O1053" t="s">
        <v>2641</v>
      </c>
      <c r="P1053" t="s">
        <v>2642</v>
      </c>
      <c r="Q1053" t="s">
        <v>2640</v>
      </c>
      <c r="R1053" t="s">
        <v>5777</v>
      </c>
      <c r="S1053" t="s">
        <v>2655</v>
      </c>
      <c r="T1053" t="s">
        <v>3265</v>
      </c>
      <c r="U1053" t="s">
        <v>2657</v>
      </c>
      <c r="V1053" s="7" t="s">
        <v>154</v>
      </c>
      <c r="W1053" s="8">
        <v>17600</v>
      </c>
      <c r="X1053" t="s">
        <v>5778</v>
      </c>
      <c r="Y1053" t="s">
        <v>3267</v>
      </c>
      <c r="Z1053" s="8">
        <v>115053</v>
      </c>
      <c r="AA1053" s="9">
        <v>16.420000000000002</v>
      </c>
      <c r="AB1053" s="8">
        <v>606271.82999999996</v>
      </c>
      <c r="AD1053" s="10">
        <v>4313159</v>
      </c>
      <c r="AE1053" s="11">
        <v>44857</v>
      </c>
      <c r="AF1053" s="8">
        <v>103569</v>
      </c>
      <c r="AG1053" s="8">
        <v>6116</v>
      </c>
      <c r="AH1053" s="12">
        <v>0.34749999999999998</v>
      </c>
      <c r="AI1053" s="8">
        <v>372.4725943970767</v>
      </c>
      <c r="AJ1053" s="11">
        <v>46597.472594409723</v>
      </c>
      <c r="AK1053" s="11">
        <v>46688</v>
      </c>
      <c r="AL1053" s="10">
        <v>-91</v>
      </c>
      <c r="AM1053">
        <v>122655.46</v>
      </c>
      <c r="AN1053">
        <v>1.0844579545454549</v>
      </c>
      <c r="AO1053" s="40" t="str">
        <f>E1053&amp;F1053&amp;U1053</f>
        <v>ATYENGI</v>
      </c>
      <c r="AP1053" s="40" t="str">
        <f>_xlfn.XLOOKUP(AO1053,CrossRef!N:N,CrossRef!A:A,"NOT FOUND",0)</f>
        <v>ATY100000</v>
      </c>
      <c r="AQ1053" s="40" t="str">
        <f>IFERROR(_xlfn.XLOOKUP(AO1053,CrossRef!$N:$N,CrossRef!$E:$E,"Not Found"),"-")</f>
        <v>793C</v>
      </c>
      <c r="AR1053" s="40" t="str">
        <f>IFERROR(_xlfn.XLOOKUP(AO1053,CrossRef!$N:$N,CrossRef!$G:$G,"Not Found"),"-")</f>
        <v>1000 - ENGINE</v>
      </c>
      <c r="AS1053" s="40" t="str">
        <f>IFERROR(_xlfn.XLOOKUP(AO1053,CrossRef!$N:$N,CrossRef!$H:$H,"Not Found"),"-")</f>
        <v>00 - (NONE)</v>
      </c>
    </row>
    <row r="1054" spans="1:45" hidden="1" x14ac:dyDescent="0.3">
      <c r="A1054" s="38" t="str">
        <f>E1054&amp;F1054&amp;U1054</f>
        <v>ZSPDRIV-FIDVRHR</v>
      </c>
      <c r="B1054" s="38" t="str">
        <f>I1054&amp;D1054&amp;C1054</f>
        <v>TD66774008RI</v>
      </c>
      <c r="C1054" s="38" t="str">
        <f>_xlfn.XLOOKUP(A1054,CrossRef!N:N,CrossRef!D:D,"",0)</f>
        <v>RI</v>
      </c>
      <c r="D1054" s="38" t="str">
        <f>_xlfn.XLOOKUP(A1054,CrossRef!N:N,CrossRef!C:C,"",0)</f>
        <v>4008</v>
      </c>
      <c r="E1054" s="38" t="str">
        <f>LEFT(M1054,3)</f>
        <v>ZSP</v>
      </c>
      <c r="F1054" s="38" t="str">
        <f>_xlfn.TEXTAFTER(J1054,"-")</f>
        <v>DRIV-FIDV</v>
      </c>
      <c r="G1054" t="s">
        <v>2648</v>
      </c>
      <c r="H1054" t="s">
        <v>2649</v>
      </c>
      <c r="I1054" t="s">
        <v>4457</v>
      </c>
      <c r="J1054" s="7" t="s">
        <v>1687</v>
      </c>
      <c r="K1054" t="s">
        <v>2638</v>
      </c>
      <c r="L1054" t="s">
        <v>193</v>
      </c>
      <c r="M1054" t="s">
        <v>4458</v>
      </c>
      <c r="N1054" t="s">
        <v>2640</v>
      </c>
      <c r="O1054" t="s">
        <v>2803</v>
      </c>
      <c r="P1054" t="s">
        <v>2642</v>
      </c>
      <c r="Q1054" t="s">
        <v>2640</v>
      </c>
      <c r="R1054" t="s">
        <v>5779</v>
      </c>
      <c r="S1054" t="s">
        <v>2655</v>
      </c>
      <c r="T1054" t="s">
        <v>2682</v>
      </c>
      <c r="U1054" t="s">
        <v>494</v>
      </c>
      <c r="V1054" s="7" t="s">
        <v>590</v>
      </c>
      <c r="W1054" s="8">
        <v>22000</v>
      </c>
      <c r="X1054" t="s">
        <v>5780</v>
      </c>
      <c r="Y1054" t="s">
        <v>5702</v>
      </c>
      <c r="Z1054" s="8">
        <v>15848.31</v>
      </c>
      <c r="AA1054" s="9">
        <v>18.59</v>
      </c>
      <c r="AB1054" s="8">
        <v>120409.45</v>
      </c>
      <c r="AD1054" s="10">
        <v>0</v>
      </c>
      <c r="AE1054" s="11"/>
      <c r="AF1054" s="8"/>
      <c r="AG1054" s="8">
        <v>6151.6900000000005</v>
      </c>
      <c r="AH1054" s="12">
        <v>0.27962227272727275</v>
      </c>
      <c r="AI1054" s="8">
        <v>330.91393222162458</v>
      </c>
      <c r="AJ1054" s="11">
        <v>46555.913932210649</v>
      </c>
      <c r="AK1054" s="11">
        <v>46545</v>
      </c>
      <c r="AL1054" s="10">
        <v>10</v>
      </c>
      <c r="AM1054">
        <v>21797.11</v>
      </c>
      <c r="AO1054" s="40" t="str">
        <f>E1054&amp;F1054&amp;U1054</f>
        <v>ZSPDRIV-FIDVRHR</v>
      </c>
      <c r="AP1054" s="40" t="str">
        <f>_xlfn.XLOOKUP(AO1054,CrossRef!N:N,CrossRef!A:A,"NOT FOUND",0)</f>
        <v>ZSP4008RI</v>
      </c>
      <c r="AQ1054" s="40" t="str">
        <f>IFERROR(_xlfn.XLOOKUP(AO1054,CrossRef!$N:$N,CrossRef!$E:$E,"Not Found"),"-")</f>
        <v>785D</v>
      </c>
      <c r="AR1054" s="40" t="str">
        <f>IFERROR(_xlfn.XLOOKUP(AO1054,CrossRef!$N:$N,CrossRef!$G:$G,"Not Found"),"-")</f>
        <v>4008 - FINAL DRIVE, BRAKE &amp; WHEEL</v>
      </c>
      <c r="AS1054" s="40" t="str">
        <f>IFERROR(_xlfn.XLOOKUP(AO1054,CrossRef!$N:$N,CrossRef!$H:$H,"Not Found"),"-")</f>
        <v>RI - RIGHT</v>
      </c>
    </row>
    <row r="1055" spans="1:45" hidden="1" x14ac:dyDescent="0.3">
      <c r="A1055" s="38" t="str">
        <f>E1055&amp;F1055&amp;U1055</f>
        <v>ZSPDRIV-FIDVLHR</v>
      </c>
      <c r="B1055" s="38" t="str">
        <f>I1055&amp;D1055&amp;C1055</f>
        <v>TD66774008LR</v>
      </c>
      <c r="C1055" s="38" t="str">
        <f>_xlfn.XLOOKUP(A1055,CrossRef!N:N,CrossRef!D:D,"",0)</f>
        <v>LR</v>
      </c>
      <c r="D1055" s="38" t="str">
        <f>_xlfn.XLOOKUP(A1055,CrossRef!N:N,CrossRef!C:C,"",0)</f>
        <v>4008</v>
      </c>
      <c r="E1055" s="38" t="str">
        <f>LEFT(M1055,3)</f>
        <v>ZSP</v>
      </c>
      <c r="F1055" s="38" t="str">
        <f>_xlfn.TEXTAFTER(J1055,"-")</f>
        <v>DRIV-FIDV</v>
      </c>
      <c r="G1055" t="s">
        <v>2648</v>
      </c>
      <c r="H1055" t="s">
        <v>2649</v>
      </c>
      <c r="I1055" t="s">
        <v>4457</v>
      </c>
      <c r="J1055" s="7" t="s">
        <v>1687</v>
      </c>
      <c r="K1055" t="s">
        <v>2638</v>
      </c>
      <c r="L1055" t="s">
        <v>193</v>
      </c>
      <c r="M1055" t="s">
        <v>4458</v>
      </c>
      <c r="N1055" t="s">
        <v>2640</v>
      </c>
      <c r="O1055" t="s">
        <v>2803</v>
      </c>
      <c r="P1055" t="s">
        <v>2642</v>
      </c>
      <c r="Q1055" t="s">
        <v>2640</v>
      </c>
      <c r="R1055" t="s">
        <v>5781</v>
      </c>
      <c r="S1055" t="s">
        <v>2655</v>
      </c>
      <c r="T1055" t="s">
        <v>2682</v>
      </c>
      <c r="U1055" t="s">
        <v>491</v>
      </c>
      <c r="V1055" s="7" t="s">
        <v>591</v>
      </c>
      <c r="W1055" s="8">
        <v>22000</v>
      </c>
      <c r="X1055" t="s">
        <v>5782</v>
      </c>
      <c r="Y1055" t="s">
        <v>5702</v>
      </c>
      <c r="Z1055" s="8">
        <v>15848.31</v>
      </c>
      <c r="AA1055" s="9">
        <v>18.59</v>
      </c>
      <c r="AB1055" s="8">
        <v>120409.45</v>
      </c>
      <c r="AD1055" s="10">
        <v>0</v>
      </c>
      <c r="AE1055" s="11"/>
      <c r="AF1055" s="8"/>
      <c r="AG1055" s="8">
        <v>6151.6900000000005</v>
      </c>
      <c r="AH1055" s="12">
        <v>0.27962227272727275</v>
      </c>
      <c r="AI1055" s="8">
        <v>330.91393222162458</v>
      </c>
      <c r="AJ1055" s="11">
        <v>46555.913932210649</v>
      </c>
      <c r="AK1055" s="11">
        <v>46545</v>
      </c>
      <c r="AL1055" s="10">
        <v>10</v>
      </c>
      <c r="AM1055">
        <v>21797.11</v>
      </c>
      <c r="AO1055" s="40" t="str">
        <f>E1055&amp;F1055&amp;U1055</f>
        <v>ZSPDRIV-FIDVLHR</v>
      </c>
      <c r="AP1055" s="40" t="str">
        <f>_xlfn.XLOOKUP(AO1055,CrossRef!N:N,CrossRef!A:A,"NOT FOUND",0)</f>
        <v>ZSP4008LR</v>
      </c>
      <c r="AQ1055" s="40" t="str">
        <f>IFERROR(_xlfn.XLOOKUP(AO1055,CrossRef!$N:$N,CrossRef!$E:$E,"Not Found"),"-")</f>
        <v>785D</v>
      </c>
      <c r="AR1055" s="40" t="str">
        <f>IFERROR(_xlfn.XLOOKUP(AO1055,CrossRef!$N:$N,CrossRef!$G:$G,"Not Found"),"-")</f>
        <v>4008 - FINAL DRIVE, BRAKE &amp; WHEEL</v>
      </c>
      <c r="AS1055" s="40" t="str">
        <f>IFERROR(_xlfn.XLOOKUP(AO1055,CrossRef!$N:$N,CrossRef!$H:$H,"Not Found"),"-")</f>
        <v>LR - LEFT REAR</v>
      </c>
    </row>
    <row r="1056" spans="1:45" hidden="1" x14ac:dyDescent="0.3">
      <c r="A1056" s="38" t="str">
        <f>E1056&amp;F1056&amp;U1056</f>
        <v>ZSPDRIV-WHGPLHF</v>
      </c>
      <c r="B1056" s="38" t="str">
        <f>I1056&amp;D1056&amp;C1056</f>
        <v>TD66774008LF</v>
      </c>
      <c r="C1056" s="38" t="str">
        <f>_xlfn.XLOOKUP(A1056,CrossRef!N:N,CrossRef!D:D,"",0)</f>
        <v>LF</v>
      </c>
      <c r="D1056" s="38" t="str">
        <f>_xlfn.XLOOKUP(A1056,CrossRef!N:N,CrossRef!C:C,"",0)</f>
        <v>4008</v>
      </c>
      <c r="E1056" s="38" t="str">
        <f>LEFT(M1056,3)</f>
        <v>ZSP</v>
      </c>
      <c r="F1056" s="38" t="str">
        <f>_xlfn.TEXTAFTER(J1056,"-")</f>
        <v>DRIV-WHGP</v>
      </c>
      <c r="G1056" t="s">
        <v>2648</v>
      </c>
      <c r="H1056" t="s">
        <v>2649</v>
      </c>
      <c r="I1056" t="s">
        <v>4457</v>
      </c>
      <c r="J1056" s="7" t="s">
        <v>1688</v>
      </c>
      <c r="K1056" t="s">
        <v>2638</v>
      </c>
      <c r="L1056" t="s">
        <v>193</v>
      </c>
      <c r="M1056" t="s">
        <v>4458</v>
      </c>
      <c r="N1056" t="s">
        <v>2640</v>
      </c>
      <c r="O1056" t="s">
        <v>2803</v>
      </c>
      <c r="P1056" t="s">
        <v>2642</v>
      </c>
      <c r="Q1056" t="s">
        <v>2640</v>
      </c>
      <c r="R1056" t="s">
        <v>5783</v>
      </c>
      <c r="S1056" t="s">
        <v>2655</v>
      </c>
      <c r="T1056" t="s">
        <v>2688</v>
      </c>
      <c r="U1056" t="s">
        <v>485</v>
      </c>
      <c r="V1056" s="7" t="s">
        <v>942</v>
      </c>
      <c r="W1056" s="8">
        <v>22000</v>
      </c>
      <c r="X1056" t="s">
        <v>5784</v>
      </c>
      <c r="Y1056" t="s">
        <v>5707</v>
      </c>
      <c r="Z1056" s="8">
        <v>15848.31</v>
      </c>
      <c r="AA1056" s="9">
        <v>18.59</v>
      </c>
      <c r="AB1056" s="8">
        <v>61272</v>
      </c>
      <c r="AD1056" s="10">
        <v>0</v>
      </c>
      <c r="AE1056" s="11"/>
      <c r="AF1056" s="8"/>
      <c r="AG1056" s="8">
        <v>6151.6900000000005</v>
      </c>
      <c r="AH1056" s="12">
        <v>0.27962227272727275</v>
      </c>
      <c r="AI1056" s="8">
        <v>330.91393222162458</v>
      </c>
      <c r="AJ1056" s="11">
        <v>46555.913932210649</v>
      </c>
      <c r="AK1056" s="11">
        <v>46545</v>
      </c>
      <c r="AL1056" s="10">
        <v>10</v>
      </c>
      <c r="AM1056">
        <v>21797.11</v>
      </c>
      <c r="AO1056" s="40" t="str">
        <f>E1056&amp;F1056&amp;U1056</f>
        <v>ZSPDRIV-WHGPLHF</v>
      </c>
      <c r="AP1056" s="40" t="str">
        <f>_xlfn.XLOOKUP(AO1056,CrossRef!N:N,CrossRef!A:A,"NOT FOUND",0)</f>
        <v>ZSP4008LF</v>
      </c>
      <c r="AQ1056" s="40" t="str">
        <f>IFERROR(_xlfn.XLOOKUP(AO1056,CrossRef!$N:$N,CrossRef!$E:$E,"Not Found"),"-")</f>
        <v>785D</v>
      </c>
      <c r="AR1056" s="40" t="str">
        <f>IFERROR(_xlfn.XLOOKUP(AO1056,CrossRef!$N:$N,CrossRef!$G:$G,"Not Found"),"-")</f>
        <v>4008 - FINAL DRIVE, BRAKE &amp; WHEEL</v>
      </c>
      <c r="AS1056" s="40" t="str">
        <f>IFERROR(_xlfn.XLOOKUP(AO1056,CrossRef!$N:$N,CrossRef!$H:$H,"Not Found"),"-")</f>
        <v>LF - LEFT FRONT</v>
      </c>
    </row>
    <row r="1057" spans="1:45" hidden="1" x14ac:dyDescent="0.3">
      <c r="A1057" s="38" t="str">
        <f>E1057&amp;F1057&amp;U1057</f>
        <v>ZSPDRIV-WHGPRHF</v>
      </c>
      <c r="B1057" s="38" t="str">
        <f>I1057&amp;D1057&amp;C1057</f>
        <v>TD66774008RF</v>
      </c>
      <c r="C1057" s="38" t="str">
        <f>_xlfn.XLOOKUP(A1057,CrossRef!N:N,CrossRef!D:D,"",0)</f>
        <v>RF</v>
      </c>
      <c r="D1057" s="38" t="str">
        <f>_xlfn.XLOOKUP(A1057,CrossRef!N:N,CrossRef!C:C,"",0)</f>
        <v>4008</v>
      </c>
      <c r="E1057" s="38" t="str">
        <f>LEFT(M1057,3)</f>
        <v>ZSP</v>
      </c>
      <c r="F1057" s="38" t="str">
        <f>_xlfn.TEXTAFTER(J1057,"-")</f>
        <v>DRIV-WHGP</v>
      </c>
      <c r="G1057" t="s">
        <v>2648</v>
      </c>
      <c r="H1057" t="s">
        <v>2649</v>
      </c>
      <c r="I1057" t="s">
        <v>4457</v>
      </c>
      <c r="J1057" s="7" t="s">
        <v>1688</v>
      </c>
      <c r="K1057" t="s">
        <v>2638</v>
      </c>
      <c r="L1057" t="s">
        <v>193</v>
      </c>
      <c r="M1057" t="s">
        <v>4458</v>
      </c>
      <c r="N1057" t="s">
        <v>2640</v>
      </c>
      <c r="O1057" t="s">
        <v>2803</v>
      </c>
      <c r="P1057" t="s">
        <v>2642</v>
      </c>
      <c r="Q1057" t="s">
        <v>2640</v>
      </c>
      <c r="R1057" t="s">
        <v>5785</v>
      </c>
      <c r="S1057" t="s">
        <v>2655</v>
      </c>
      <c r="T1057" t="s">
        <v>2688</v>
      </c>
      <c r="U1057" t="s">
        <v>488</v>
      </c>
      <c r="V1057" s="7" t="s">
        <v>931</v>
      </c>
      <c r="W1057" s="8">
        <v>22000</v>
      </c>
      <c r="X1057" t="s">
        <v>5786</v>
      </c>
      <c r="Y1057" t="s">
        <v>5707</v>
      </c>
      <c r="Z1057" s="8">
        <v>15848.31</v>
      </c>
      <c r="AA1057" s="9">
        <v>18.59</v>
      </c>
      <c r="AB1057" s="8">
        <v>61272</v>
      </c>
      <c r="AD1057" s="10">
        <v>0</v>
      </c>
      <c r="AE1057" s="11"/>
      <c r="AF1057" s="8"/>
      <c r="AG1057" s="8">
        <v>6151.6900000000005</v>
      </c>
      <c r="AH1057" s="12">
        <v>0.27962227272727275</v>
      </c>
      <c r="AI1057" s="8">
        <v>330.91393222162458</v>
      </c>
      <c r="AJ1057" s="11">
        <v>46555.913932210649</v>
      </c>
      <c r="AK1057" s="11">
        <v>46545</v>
      </c>
      <c r="AL1057" s="10">
        <v>10</v>
      </c>
      <c r="AM1057">
        <v>21797.11</v>
      </c>
      <c r="AO1057" s="40" t="str">
        <f>E1057&amp;F1057&amp;U1057</f>
        <v>ZSPDRIV-WHGPRHF</v>
      </c>
      <c r="AP1057" s="40" t="str">
        <f>_xlfn.XLOOKUP(AO1057,CrossRef!N:N,CrossRef!A:A,"NOT FOUND",0)</f>
        <v>ZSP4008RF</v>
      </c>
      <c r="AQ1057" s="40" t="str">
        <f>IFERROR(_xlfn.XLOOKUP(AO1057,CrossRef!$N:$N,CrossRef!$E:$E,"Not Found"),"-")</f>
        <v>785D</v>
      </c>
      <c r="AR1057" s="40" t="str">
        <f>IFERROR(_xlfn.XLOOKUP(AO1057,CrossRef!$N:$N,CrossRef!$G:$G,"Not Found"),"-")</f>
        <v>4008 - FINAL DRIVE, BRAKE &amp; WHEEL</v>
      </c>
      <c r="AS1057" s="40" t="str">
        <f>IFERROR(_xlfn.XLOOKUP(AO1057,CrossRef!$N:$N,CrossRef!$H:$H,"Not Found"),"-")</f>
        <v>RF - RIGHT FRONT</v>
      </c>
    </row>
    <row r="1058" spans="1:45" hidden="1" x14ac:dyDescent="0.3">
      <c r="A1058" s="38" t="str">
        <f>E1058&amp;F1058&amp;U1058</f>
        <v>ZSPSURE-SPSNLHF</v>
      </c>
      <c r="B1058" s="38" t="str">
        <f>I1058&amp;D1058&amp;C1058</f>
        <v>TD66777201LF</v>
      </c>
      <c r="C1058" s="38" t="str">
        <f>_xlfn.XLOOKUP(A1058,CrossRef!N:N,CrossRef!D:D,"",0)</f>
        <v>LF</v>
      </c>
      <c r="D1058" s="38" t="str">
        <f>_xlfn.XLOOKUP(A1058,CrossRef!N:N,CrossRef!C:C,"",0)</f>
        <v>7201</v>
      </c>
      <c r="E1058" s="38" t="str">
        <f>LEFT(M1058,3)</f>
        <v>ZSP</v>
      </c>
      <c r="F1058" s="38" t="str">
        <f>_xlfn.TEXTAFTER(J1058,"-")</f>
        <v>SURE-SPSN</v>
      </c>
      <c r="G1058" t="s">
        <v>2648</v>
      </c>
      <c r="H1058" t="s">
        <v>2649</v>
      </c>
      <c r="I1058" t="s">
        <v>4457</v>
      </c>
      <c r="J1058" s="7" t="s">
        <v>1689</v>
      </c>
      <c r="K1058" t="s">
        <v>2638</v>
      </c>
      <c r="L1058" t="s">
        <v>193</v>
      </c>
      <c r="M1058" t="s">
        <v>4458</v>
      </c>
      <c r="N1058" t="s">
        <v>2640</v>
      </c>
      <c r="O1058" t="s">
        <v>2803</v>
      </c>
      <c r="P1058" t="s">
        <v>2642</v>
      </c>
      <c r="Q1058" t="s">
        <v>2640</v>
      </c>
      <c r="R1058" t="s">
        <v>5787</v>
      </c>
      <c r="S1058" t="s">
        <v>2644</v>
      </c>
      <c r="T1058" t="s">
        <v>2720</v>
      </c>
      <c r="U1058" t="s">
        <v>485</v>
      </c>
      <c r="V1058" s="7" t="s">
        <v>935</v>
      </c>
      <c r="W1058" s="8">
        <v>22000</v>
      </c>
      <c r="X1058" t="s">
        <v>5788</v>
      </c>
      <c r="Y1058" t="s">
        <v>5712</v>
      </c>
      <c r="Z1058" s="8">
        <v>15848.31</v>
      </c>
      <c r="AA1058" s="9">
        <v>18.59</v>
      </c>
      <c r="AB1058" s="8">
        <v>44244.78</v>
      </c>
      <c r="AD1058" s="10">
        <v>0</v>
      </c>
      <c r="AE1058" s="11"/>
      <c r="AF1058" s="8"/>
      <c r="AG1058" s="8">
        <v>6151.6900000000005</v>
      </c>
      <c r="AH1058" s="12">
        <v>0.27962227272727275</v>
      </c>
      <c r="AI1058" s="8">
        <v>330.91393222162458</v>
      </c>
      <c r="AJ1058" s="11">
        <v>46555.913932210649</v>
      </c>
      <c r="AK1058" s="11">
        <v>46545</v>
      </c>
      <c r="AL1058" s="10">
        <v>10</v>
      </c>
      <c r="AM1058">
        <v>21797.11</v>
      </c>
      <c r="AO1058" s="40" t="str">
        <f>E1058&amp;F1058&amp;U1058</f>
        <v>ZSPSURE-SPSNLHF</v>
      </c>
      <c r="AP1058" s="40" t="str">
        <f>_xlfn.XLOOKUP(AO1058,CrossRef!N:N,CrossRef!A:A,"NOT FOUND",0)</f>
        <v>ZSP7201LF</v>
      </c>
      <c r="AQ1058" s="40" t="str">
        <f>IFERROR(_xlfn.XLOOKUP(AO1058,CrossRef!$N:$N,CrossRef!$E:$E,"Not Found"),"-")</f>
        <v>785D</v>
      </c>
      <c r="AR1058" s="40" t="str">
        <f>IFERROR(_xlfn.XLOOKUP(AO1058,CrossRef!$N:$N,CrossRef!$G:$G,"Not Found"),"-")</f>
        <v>7201 - SUSPENSION CYLINDER</v>
      </c>
      <c r="AS1058" s="40" t="str">
        <f>IFERROR(_xlfn.XLOOKUP(AO1058,CrossRef!$N:$N,CrossRef!$H:$H,"Not Found"),"-")</f>
        <v>LF - LEFT FRONT</v>
      </c>
    </row>
    <row r="1059" spans="1:45" hidden="1" x14ac:dyDescent="0.3">
      <c r="A1059" s="38" t="str">
        <f>E1059&amp;F1059&amp;U1059</f>
        <v>ZSPSURE-SPSNRHF</v>
      </c>
      <c r="B1059" s="38" t="str">
        <f>I1059&amp;D1059&amp;C1059</f>
        <v>TD66777201RF</v>
      </c>
      <c r="C1059" s="38" t="str">
        <f>_xlfn.XLOOKUP(A1059,CrossRef!N:N,CrossRef!D:D,"",0)</f>
        <v>RF</v>
      </c>
      <c r="D1059" s="38" t="str">
        <f>_xlfn.XLOOKUP(A1059,CrossRef!N:N,CrossRef!C:C,"",0)</f>
        <v>7201</v>
      </c>
      <c r="E1059" s="38" t="str">
        <f>LEFT(M1059,3)</f>
        <v>ZSP</v>
      </c>
      <c r="F1059" s="38" t="str">
        <f>_xlfn.TEXTAFTER(J1059,"-")</f>
        <v>SURE-SPSN</v>
      </c>
      <c r="G1059" t="s">
        <v>2648</v>
      </c>
      <c r="H1059" t="s">
        <v>2649</v>
      </c>
      <c r="I1059" t="s">
        <v>4457</v>
      </c>
      <c r="J1059" s="7" t="s">
        <v>1689</v>
      </c>
      <c r="K1059" t="s">
        <v>2638</v>
      </c>
      <c r="L1059" t="s">
        <v>193</v>
      </c>
      <c r="M1059" t="s">
        <v>4458</v>
      </c>
      <c r="N1059" t="s">
        <v>2640</v>
      </c>
      <c r="O1059" t="s">
        <v>2803</v>
      </c>
      <c r="P1059" t="s">
        <v>2642</v>
      </c>
      <c r="Q1059" t="s">
        <v>2640</v>
      </c>
      <c r="R1059" t="s">
        <v>5789</v>
      </c>
      <c r="S1059" t="s">
        <v>2644</v>
      </c>
      <c r="T1059" t="s">
        <v>2720</v>
      </c>
      <c r="U1059" t="s">
        <v>488</v>
      </c>
      <c r="V1059" s="7" t="s">
        <v>1042</v>
      </c>
      <c r="W1059" s="8">
        <v>22000</v>
      </c>
      <c r="X1059" t="s">
        <v>5790</v>
      </c>
      <c r="Y1059" t="s">
        <v>5712</v>
      </c>
      <c r="Z1059" s="8">
        <v>15848.31</v>
      </c>
      <c r="AA1059" s="9">
        <v>18.59</v>
      </c>
      <c r="AB1059" s="8">
        <v>44244.78</v>
      </c>
      <c r="AD1059" s="10">
        <v>0</v>
      </c>
      <c r="AE1059" s="11"/>
      <c r="AF1059" s="8"/>
      <c r="AG1059" s="8">
        <v>6151.6900000000005</v>
      </c>
      <c r="AH1059" s="12">
        <v>0.27962227272727275</v>
      </c>
      <c r="AI1059" s="8">
        <v>330.91393222162458</v>
      </c>
      <c r="AJ1059" s="11">
        <v>46555.913932210649</v>
      </c>
      <c r="AK1059" s="11">
        <v>46545</v>
      </c>
      <c r="AL1059" s="10">
        <v>10</v>
      </c>
      <c r="AM1059">
        <v>21797.11</v>
      </c>
      <c r="AO1059" s="40" t="str">
        <f>E1059&amp;F1059&amp;U1059</f>
        <v>ZSPSURE-SPSNRHF</v>
      </c>
      <c r="AP1059" s="40" t="str">
        <f>_xlfn.XLOOKUP(AO1059,CrossRef!N:N,CrossRef!A:A,"NOT FOUND",0)</f>
        <v>ZSP7201RF</v>
      </c>
      <c r="AQ1059" s="40" t="str">
        <f>IFERROR(_xlfn.XLOOKUP(AO1059,CrossRef!$N:$N,CrossRef!$E:$E,"Not Found"),"-")</f>
        <v>785D</v>
      </c>
      <c r="AR1059" s="40" t="str">
        <f>IFERROR(_xlfn.XLOOKUP(AO1059,CrossRef!$N:$N,CrossRef!$G:$G,"Not Found"),"-")</f>
        <v>7201 - SUSPENSION CYLINDER</v>
      </c>
      <c r="AS1059" s="40" t="str">
        <f>IFERROR(_xlfn.XLOOKUP(AO1059,CrossRef!$N:$N,CrossRef!$H:$H,"Not Found"),"-")</f>
        <v>RF - RIGHT FRONT</v>
      </c>
    </row>
    <row r="1060" spans="1:45" hidden="1" x14ac:dyDescent="0.3">
      <c r="A1060" s="38" t="str">
        <f>E1060&amp;F1060&amp;U1060</f>
        <v>ATYHYSY-CYHYLH</v>
      </c>
      <c r="B1060" s="38" t="str">
        <f>I1060&amp;D1060&amp;C1060</f>
        <v>QTD185102LT</v>
      </c>
      <c r="C1060" s="38" t="str">
        <f>_xlfn.XLOOKUP(A1060,CrossRef!N:N,CrossRef!D:D,"",0)</f>
        <v>LT</v>
      </c>
      <c r="D1060" s="38" t="str">
        <f>_xlfn.XLOOKUP(A1060,CrossRef!N:N,CrossRef!C:C,"",0)</f>
        <v>5102</v>
      </c>
      <c r="E1060" s="38" t="str">
        <f>LEFT(M1060,3)</f>
        <v>ATY</v>
      </c>
      <c r="F1060" s="38" t="str">
        <f>_xlfn.TEXTAFTER(J1060,"-")</f>
        <v>HYSY-CYHY</v>
      </c>
      <c r="G1060" t="s">
        <v>2635</v>
      </c>
      <c r="H1060" t="s">
        <v>2636</v>
      </c>
      <c r="I1060" t="s">
        <v>2637</v>
      </c>
      <c r="J1060" s="7" t="s">
        <v>1033</v>
      </c>
      <c r="K1060" t="s">
        <v>2638</v>
      </c>
      <c r="L1060" t="s">
        <v>151</v>
      </c>
      <c r="M1060" t="s">
        <v>2639</v>
      </c>
      <c r="N1060" t="s">
        <v>2640</v>
      </c>
      <c r="O1060" t="s">
        <v>2641</v>
      </c>
      <c r="P1060" t="s">
        <v>2642</v>
      </c>
      <c r="Q1060" t="s">
        <v>2640</v>
      </c>
      <c r="R1060" t="s">
        <v>5791</v>
      </c>
      <c r="S1060" t="s">
        <v>2644</v>
      </c>
      <c r="T1060" t="s">
        <v>2645</v>
      </c>
      <c r="U1060" t="s">
        <v>59</v>
      </c>
      <c r="V1060" s="7" t="s">
        <v>729</v>
      </c>
      <c r="W1060" s="8">
        <v>20000</v>
      </c>
      <c r="X1060" t="s">
        <v>5792</v>
      </c>
      <c r="Y1060" t="s">
        <v>2795</v>
      </c>
      <c r="Z1060" s="8">
        <v>122373</v>
      </c>
      <c r="AA1060" s="9">
        <v>15.21</v>
      </c>
      <c r="AB1060" s="8">
        <v>20259.990000000002</v>
      </c>
      <c r="AD1060" s="10">
        <v>4247349</v>
      </c>
      <c r="AE1060" s="11">
        <v>44998</v>
      </c>
      <c r="AF1060" s="8">
        <v>108532</v>
      </c>
      <c r="AG1060" s="8">
        <v>6159</v>
      </c>
      <c r="AH1060" s="12">
        <v>0.30795</v>
      </c>
      <c r="AI1060" s="8">
        <v>404.93096646942797</v>
      </c>
      <c r="AJ1060" s="11">
        <v>46629.93096646991</v>
      </c>
      <c r="AK1060" s="11">
        <v>48213</v>
      </c>
      <c r="AL1060" s="10">
        <v>-1584</v>
      </c>
      <c r="AM1060">
        <v>152610.48000000001</v>
      </c>
      <c r="AN1060">
        <v>2.2039240000000007</v>
      </c>
      <c r="AO1060" s="40" t="str">
        <f>E1060&amp;F1060&amp;U1060</f>
        <v>ATYHYSY-CYHYLH</v>
      </c>
      <c r="AP1060" s="40" t="str">
        <f>_xlfn.XLOOKUP(AO1060,CrossRef!N:N,CrossRef!A:A,"NOT FOUND",0)</f>
        <v>ATY5102LT</v>
      </c>
      <c r="AQ1060" s="40" t="str">
        <f>IFERROR(_xlfn.XLOOKUP(AO1060,CrossRef!$N:$N,CrossRef!$E:$E,"Not Found"),"-")</f>
        <v>793C</v>
      </c>
      <c r="AR1060" s="40" t="str">
        <f>IFERROR(_xlfn.XLOOKUP(AO1060,CrossRef!$N:$N,CrossRef!$G:$G,"Not Found"),"-")</f>
        <v>5102 - LIFT/HOIST CYLINDER</v>
      </c>
      <c r="AS1060" s="40" t="str">
        <f>IFERROR(_xlfn.XLOOKUP(AO1060,CrossRef!$N:$N,CrossRef!$H:$H,"Not Found"),"-")</f>
        <v>LT - LEFT</v>
      </c>
    </row>
    <row r="1061" spans="1:45" hidden="1" x14ac:dyDescent="0.3">
      <c r="A1061" s="38" t="str">
        <f>E1061&amp;F1061&amp;U1061</f>
        <v>ELZHYSY-PUHY-PUM3POS.3</v>
      </c>
      <c r="B1061" s="38" t="str">
        <f>I1061&amp;D1061&amp;C1061</f>
        <v>EX7128</v>
      </c>
      <c r="C1061" s="38" t="str">
        <f>_xlfn.XLOOKUP(A1061,CrossRef!N:N,CrossRef!D:D,"",0)</f>
        <v/>
      </c>
      <c r="D1061" s="38" t="str">
        <f>_xlfn.XLOOKUP(A1061,CrossRef!N:N,CrossRef!C:C,"",0)</f>
        <v/>
      </c>
      <c r="E1061" s="38" t="str">
        <f>LEFT(M1061,3)</f>
        <v>ELZ</v>
      </c>
      <c r="F1061" s="38" t="str">
        <f>_xlfn.TEXTAFTER(J1061,"-")</f>
        <v>HYSY-PUHY-PUM3</v>
      </c>
      <c r="G1061" t="s">
        <v>2725</v>
      </c>
      <c r="H1061" t="s">
        <v>2726</v>
      </c>
      <c r="I1061" t="s">
        <v>2936</v>
      </c>
      <c r="J1061" s="7" t="s">
        <v>1690</v>
      </c>
      <c r="K1061" t="s">
        <v>2638</v>
      </c>
      <c r="L1061" t="s">
        <v>2728</v>
      </c>
      <c r="M1061" t="s">
        <v>2937</v>
      </c>
      <c r="N1061" t="s">
        <v>2640</v>
      </c>
      <c r="O1061" t="s">
        <v>2803</v>
      </c>
      <c r="P1061" t="s">
        <v>2642</v>
      </c>
      <c r="Q1061" t="s">
        <v>2640</v>
      </c>
      <c r="R1061" t="s">
        <v>5793</v>
      </c>
      <c r="S1061" t="s">
        <v>2655</v>
      </c>
      <c r="T1061" t="s">
        <v>3745</v>
      </c>
      <c r="U1061" t="s">
        <v>659</v>
      </c>
      <c r="V1061" s="7" t="s">
        <v>668</v>
      </c>
      <c r="W1061" s="8">
        <v>12000</v>
      </c>
      <c r="X1061" t="s">
        <v>5794</v>
      </c>
      <c r="Y1061" t="s">
        <v>4510</v>
      </c>
      <c r="Z1061" s="8">
        <v>22566.400000000001</v>
      </c>
      <c r="AA1061" s="9">
        <v>14.49</v>
      </c>
      <c r="AB1061" s="8">
        <v>60967.99</v>
      </c>
      <c r="AD1061" s="10">
        <v>4728049</v>
      </c>
      <c r="AE1061" s="11">
        <v>45763</v>
      </c>
      <c r="AF1061" s="8">
        <v>16732</v>
      </c>
      <c r="AG1061" s="8">
        <v>6165.5999999999985</v>
      </c>
      <c r="AH1061" s="12">
        <v>0.51379999999999992</v>
      </c>
      <c r="AI1061" s="8">
        <v>425.50724637681151</v>
      </c>
      <c r="AJ1061" s="11">
        <v>46650.507246377318</v>
      </c>
      <c r="AK1061" s="11">
        <v>47367</v>
      </c>
      <c r="AL1061" s="10">
        <v>-717</v>
      </c>
      <c r="AM1061">
        <v>39113.980000000003</v>
      </c>
      <c r="AN1061">
        <v>1.8651650000000002</v>
      </c>
      <c r="AO1061" s="40" t="str">
        <f>E1061&amp;F1061&amp;U1061</f>
        <v>ELZHYSY-PUHY-PUM3POS.3</v>
      </c>
      <c r="AP1061" s="40" t="str">
        <f>_xlfn.XLOOKUP(AO1061,CrossRef!N:N,CrossRef!A:A,"NOT FOUND",0)</f>
        <v>NOT FOUND</v>
      </c>
      <c r="AQ1061" s="40" t="str">
        <f>IFERROR(_xlfn.XLOOKUP(AO1061,CrossRef!$N:$N,CrossRef!$E:$E,"Not Found"),"-")</f>
        <v>Not Found</v>
      </c>
      <c r="AR1061" s="40" t="str">
        <f>IFERROR(_xlfn.XLOOKUP(AO1061,CrossRef!$N:$N,CrossRef!$G:$G,"Not Found"),"-")</f>
        <v>Not Found</v>
      </c>
      <c r="AS1061" s="40" t="str">
        <f>IFERROR(_xlfn.XLOOKUP(AO1061,CrossRef!$N:$N,CrossRef!$H:$H,"Not Found"),"-")</f>
        <v>Not Found</v>
      </c>
    </row>
    <row r="1062" spans="1:45" hidden="1" x14ac:dyDescent="0.3">
      <c r="A1062" s="38" t="str">
        <f>E1062&amp;F1062&amp;U1062</f>
        <v>SNDDRIV-WHGPLHF</v>
      </c>
      <c r="B1062" s="38" t="str">
        <f>I1062&amp;D1062&amp;C1062</f>
        <v>TD63154008LF</v>
      </c>
      <c r="C1062" s="38" t="str">
        <f>_xlfn.XLOOKUP(A1062,CrossRef!N:N,CrossRef!D:D,"",0)</f>
        <v>LF</v>
      </c>
      <c r="D1062" s="38" t="str">
        <f>_xlfn.XLOOKUP(A1062,CrossRef!N:N,CrossRef!C:C,"",0)</f>
        <v>4008</v>
      </c>
      <c r="E1062" s="38" t="str">
        <f>LEFT(M1062,3)</f>
        <v>SND</v>
      </c>
      <c r="F1062" s="38" t="str">
        <f>_xlfn.TEXTAFTER(J1062,"-")</f>
        <v>DRIV-WHGP</v>
      </c>
      <c r="G1062" t="s">
        <v>2725</v>
      </c>
      <c r="H1062" t="s">
        <v>2726</v>
      </c>
      <c r="I1062" t="s">
        <v>3620</v>
      </c>
      <c r="J1062" s="7" t="s">
        <v>962</v>
      </c>
      <c r="K1062" t="s">
        <v>2638</v>
      </c>
      <c r="L1062" t="s">
        <v>187</v>
      </c>
      <c r="M1062" t="s">
        <v>3621</v>
      </c>
      <c r="N1062" t="s">
        <v>2640</v>
      </c>
      <c r="O1062" t="s">
        <v>2653</v>
      </c>
      <c r="P1062" t="s">
        <v>2642</v>
      </c>
      <c r="Q1062" t="s">
        <v>2640</v>
      </c>
      <c r="R1062" t="s">
        <v>5795</v>
      </c>
      <c r="S1062" t="s">
        <v>2655</v>
      </c>
      <c r="T1062" t="s">
        <v>2688</v>
      </c>
      <c r="U1062" t="s">
        <v>485</v>
      </c>
      <c r="V1062" s="7" t="s">
        <v>945</v>
      </c>
      <c r="W1062" s="8">
        <v>24000</v>
      </c>
      <c r="X1062" t="s">
        <v>5796</v>
      </c>
      <c r="Y1062" t="s">
        <v>5361</v>
      </c>
      <c r="Z1062" s="8">
        <v>60938</v>
      </c>
      <c r="AA1062" s="9">
        <v>14.57</v>
      </c>
      <c r="AB1062" s="8">
        <v>108623.9</v>
      </c>
      <c r="AD1062" s="10">
        <v>4238016</v>
      </c>
      <c r="AE1062" s="11">
        <v>44998</v>
      </c>
      <c r="AF1062" s="8">
        <v>43111</v>
      </c>
      <c r="AG1062" s="8">
        <v>6173</v>
      </c>
      <c r="AH1062" s="12">
        <v>0.25720833333333332</v>
      </c>
      <c r="AI1062" s="8">
        <v>423.67879203843512</v>
      </c>
      <c r="AJ1062" s="11">
        <v>46648.678792048609</v>
      </c>
      <c r="AK1062" s="11">
        <v>48322</v>
      </c>
      <c r="AL1062" s="10">
        <v>-1674</v>
      </c>
      <c r="AM1062">
        <v>91491.290000000008</v>
      </c>
      <c r="AN1062">
        <v>2.0158454166666671</v>
      </c>
      <c r="AO1062" s="40" t="str">
        <f>E1062&amp;F1062&amp;U1062</f>
        <v>SNDDRIV-WHGPLHF</v>
      </c>
      <c r="AP1062" s="40" t="str">
        <f>_xlfn.XLOOKUP(AO1062,CrossRef!N:N,CrossRef!A:A,"NOT FOUND",0)</f>
        <v>SND4008LF</v>
      </c>
      <c r="AQ1062" s="40" t="str">
        <f>IFERROR(_xlfn.XLOOKUP(AO1062,CrossRef!$N:$N,CrossRef!$E:$E,"Not Found"),"-")</f>
        <v>793F XQ</v>
      </c>
      <c r="AR1062" s="40" t="str">
        <f>IFERROR(_xlfn.XLOOKUP(AO1062,CrossRef!$N:$N,CrossRef!$G:$G,"Not Found"),"-")</f>
        <v>4008 - FINAL DRIVE, BRAKE &amp; WHEEL</v>
      </c>
      <c r="AS1062" s="40" t="str">
        <f>IFERROR(_xlfn.XLOOKUP(AO1062,CrossRef!$N:$N,CrossRef!$H:$H,"Not Found"),"-")</f>
        <v>LF - LEFT FRONT</v>
      </c>
    </row>
    <row r="1063" spans="1:45" hidden="1" x14ac:dyDescent="0.3">
      <c r="A1063" s="38" t="str">
        <f>E1063&amp;F1063&amp;U1063</f>
        <v>RJGENGI</v>
      </c>
      <c r="B1063" s="38" t="str">
        <f>I1063&amp;D1063&amp;C1063</f>
        <v>DZ8156100000</v>
      </c>
      <c r="C1063" s="38" t="str">
        <f>_xlfn.XLOOKUP(A1063,CrossRef!N:N,CrossRef!D:D,"",0)</f>
        <v>00</v>
      </c>
      <c r="D1063" s="38" t="str">
        <f>_xlfn.XLOOKUP(A1063,CrossRef!N:N,CrossRef!C:C,"",0)</f>
        <v>1000</v>
      </c>
      <c r="E1063" s="38" t="str">
        <f>LEFT(M1063,3)</f>
        <v>RJG</v>
      </c>
      <c r="F1063" s="38" t="str">
        <f>_xlfn.TEXTAFTER(J1063,"-")</f>
        <v>ENGI</v>
      </c>
      <c r="G1063" t="s">
        <v>2695</v>
      </c>
      <c r="H1063" t="s">
        <v>2696</v>
      </c>
      <c r="I1063" t="s">
        <v>5048</v>
      </c>
      <c r="J1063" s="7" t="s">
        <v>1691</v>
      </c>
      <c r="K1063" t="s">
        <v>2638</v>
      </c>
      <c r="L1063" t="s">
        <v>31</v>
      </c>
      <c r="M1063" t="s">
        <v>5049</v>
      </c>
      <c r="N1063" t="s">
        <v>2640</v>
      </c>
      <c r="O1063" t="s">
        <v>2653</v>
      </c>
      <c r="P1063" t="s">
        <v>2642</v>
      </c>
      <c r="Q1063" t="s">
        <v>2640</v>
      </c>
      <c r="R1063" t="s">
        <v>5797</v>
      </c>
      <c r="S1063" t="s">
        <v>2655</v>
      </c>
      <c r="T1063" t="s">
        <v>3265</v>
      </c>
      <c r="U1063" t="s">
        <v>2657</v>
      </c>
      <c r="V1063" s="7" t="s">
        <v>26</v>
      </c>
      <c r="W1063" s="8">
        <v>15000</v>
      </c>
      <c r="X1063" t="s">
        <v>5798</v>
      </c>
      <c r="Y1063" t="s">
        <v>5799</v>
      </c>
      <c r="Z1063" s="8">
        <v>34500</v>
      </c>
      <c r="AA1063" s="9">
        <v>8.31</v>
      </c>
      <c r="AB1063" s="8">
        <v>315489.78999999998</v>
      </c>
      <c r="AD1063" s="10">
        <v>4845092</v>
      </c>
      <c r="AE1063" s="11">
        <v>45282</v>
      </c>
      <c r="AF1063" s="8">
        <v>25680</v>
      </c>
      <c r="AG1063" s="8">
        <v>6180</v>
      </c>
      <c r="AH1063" s="12">
        <v>0.41199999999999998</v>
      </c>
      <c r="AI1063" s="8">
        <v>743.68231046931407</v>
      </c>
      <c r="AJ1063" s="11">
        <v>46968.68231045139</v>
      </c>
      <c r="AK1063" s="11"/>
      <c r="AL1063" s="10"/>
      <c r="AO1063" s="40" t="str">
        <f>E1063&amp;F1063&amp;U1063</f>
        <v>RJGENGI</v>
      </c>
      <c r="AP1063" s="40" t="str">
        <f>_xlfn.XLOOKUP(AO1063,CrossRef!N:N,CrossRef!A:A,"NOT FOUND",0)</f>
        <v>RJG100000</v>
      </c>
      <c r="AQ1063" s="40" t="str">
        <f>IFERROR(_xlfn.XLOOKUP(AO1063,CrossRef!$N:$N,CrossRef!$E:$E,"Not Found"),"-")</f>
        <v>D10T</v>
      </c>
      <c r="AR1063" s="40" t="str">
        <f>IFERROR(_xlfn.XLOOKUP(AO1063,CrossRef!$N:$N,CrossRef!$G:$G,"Not Found"),"-")</f>
        <v>1000 - ENGINE</v>
      </c>
      <c r="AS1063" s="40" t="str">
        <f>IFERROR(_xlfn.XLOOKUP(AO1063,CrossRef!$N:$N,CrossRef!$H:$H,"Not Found"),"-")</f>
        <v>00 - (NONE)</v>
      </c>
    </row>
    <row r="1064" spans="1:45" hidden="1" x14ac:dyDescent="0.3">
      <c r="A1064" s="38" t="str">
        <f>E1064&amp;F1064&amp;U1064</f>
        <v>RABDRIV-FIDVLH</v>
      </c>
      <c r="B1064" s="38" t="str">
        <f>I1064&amp;D1064&amp;C1064</f>
        <v>DZ81604050LT</v>
      </c>
      <c r="C1064" s="38" t="str">
        <f>_xlfn.XLOOKUP(A1064,CrossRef!N:N,CrossRef!D:D,"",0)</f>
        <v>LT</v>
      </c>
      <c r="D1064" s="38" t="str">
        <f>_xlfn.XLOOKUP(A1064,CrossRef!N:N,CrossRef!C:C,"",0)</f>
        <v>4050</v>
      </c>
      <c r="E1064" s="38" t="str">
        <f>LEFT(M1064,3)</f>
        <v>RAB</v>
      </c>
      <c r="F1064" s="38" t="str">
        <f>_xlfn.TEXTAFTER(J1064,"-")</f>
        <v>DRIV-FIDV</v>
      </c>
      <c r="G1064" t="s">
        <v>2725</v>
      </c>
      <c r="H1064" t="s">
        <v>2726</v>
      </c>
      <c r="I1064" t="s">
        <v>5528</v>
      </c>
      <c r="J1064" s="7" t="s">
        <v>1630</v>
      </c>
      <c r="K1064" t="s">
        <v>2638</v>
      </c>
      <c r="L1064" t="s">
        <v>34</v>
      </c>
      <c r="M1064" t="s">
        <v>5529</v>
      </c>
      <c r="N1064" t="s">
        <v>2640</v>
      </c>
      <c r="O1064" t="s">
        <v>2653</v>
      </c>
      <c r="P1064" t="s">
        <v>2642</v>
      </c>
      <c r="Q1064" t="s">
        <v>2640</v>
      </c>
      <c r="R1064" t="s">
        <v>5800</v>
      </c>
      <c r="S1064" t="s">
        <v>2655</v>
      </c>
      <c r="T1064" t="s">
        <v>3213</v>
      </c>
      <c r="U1064" t="s">
        <v>59</v>
      </c>
      <c r="V1064" s="7" t="s">
        <v>1169</v>
      </c>
      <c r="W1064" s="8">
        <v>15000</v>
      </c>
      <c r="X1064" t="s">
        <v>5801</v>
      </c>
      <c r="Y1064" t="s">
        <v>3366</v>
      </c>
      <c r="Z1064" s="8">
        <v>28128</v>
      </c>
      <c r="AA1064" s="9">
        <v>12.28</v>
      </c>
      <c r="AB1064" s="8">
        <v>77267.240000000005</v>
      </c>
      <c r="AD1064" s="10">
        <v>4241118</v>
      </c>
      <c r="AE1064" s="11">
        <v>45351</v>
      </c>
      <c r="AF1064" s="8">
        <v>19335</v>
      </c>
      <c r="AG1064" s="8">
        <v>6207</v>
      </c>
      <c r="AH1064" s="12">
        <v>0.4138</v>
      </c>
      <c r="AI1064" s="8">
        <v>505.45602605863195</v>
      </c>
      <c r="AJ1064" s="11">
        <v>46730.456026041669</v>
      </c>
      <c r="AK1064" s="11">
        <v>47837</v>
      </c>
      <c r="AL1064" s="10">
        <v>-1107</v>
      </c>
      <c r="AM1064">
        <v>47923.360000000001</v>
      </c>
      <c r="AN1064">
        <v>1.9058906666666666</v>
      </c>
      <c r="AO1064" s="40" t="str">
        <f>E1064&amp;F1064&amp;U1064</f>
        <v>RABDRIV-FIDVLH</v>
      </c>
      <c r="AP1064" s="40" t="str">
        <f>_xlfn.XLOOKUP(AO1064,CrossRef!N:N,CrossRef!A:A,"NOT FOUND",0)</f>
        <v>RAB4050LT</v>
      </c>
      <c r="AQ1064" s="40" t="str">
        <f>IFERROR(_xlfn.XLOOKUP(AO1064,CrossRef!$N:$N,CrossRef!$E:$E,"Not Found"),"-")</f>
        <v>D10T2</v>
      </c>
      <c r="AR1064" s="40" t="str">
        <f>IFERROR(_xlfn.XLOOKUP(AO1064,CrossRef!$N:$N,CrossRef!$G:$G,"Not Found"),"-")</f>
        <v>4050 - FINAL DRIVE</v>
      </c>
      <c r="AS1064" s="40" t="str">
        <f>IFERROR(_xlfn.XLOOKUP(AO1064,CrossRef!$N:$N,CrossRef!$H:$H,"Not Found"),"-")</f>
        <v>LT - LEFT</v>
      </c>
    </row>
    <row r="1065" spans="1:45" hidden="1" x14ac:dyDescent="0.3">
      <c r="A1065" s="38" t="str">
        <f>E1065&amp;F1065&amp;U1065</f>
        <v>340HYSY-CYHY-CYBRRH</v>
      </c>
      <c r="B1065" s="38" t="str">
        <f>I1065&amp;D1065&amp;C1065</f>
        <v>QEX0115456RI</v>
      </c>
      <c r="C1065" s="38" t="str">
        <f>_xlfn.XLOOKUP(A1065,CrossRef!N:N,CrossRef!D:D,"",0)</f>
        <v>RI</v>
      </c>
      <c r="D1065" s="38" t="str">
        <f>_xlfn.XLOOKUP(A1065,CrossRef!N:N,CrossRef!C:C,"",0)</f>
        <v>5456</v>
      </c>
      <c r="E1065" s="38" t="str">
        <f>LEFT(M1065,3)</f>
        <v>340</v>
      </c>
      <c r="F1065" s="38" t="str">
        <f>_xlfn.TEXTAFTER(J1065,"-")</f>
        <v>HYSY-CYHY-CYBR</v>
      </c>
      <c r="G1065" t="s">
        <v>2635</v>
      </c>
      <c r="H1065" t="s">
        <v>2636</v>
      </c>
      <c r="I1065" t="s">
        <v>2838</v>
      </c>
      <c r="J1065" s="7" t="s">
        <v>1692</v>
      </c>
      <c r="K1065" t="s">
        <v>2638</v>
      </c>
      <c r="L1065" t="s">
        <v>2755</v>
      </c>
      <c r="M1065" t="s">
        <v>2839</v>
      </c>
      <c r="N1065" t="s">
        <v>2640</v>
      </c>
      <c r="O1065" t="s">
        <v>2641</v>
      </c>
      <c r="P1065" t="s">
        <v>2642</v>
      </c>
      <c r="Q1065" t="s">
        <v>2640</v>
      </c>
      <c r="R1065" t="s">
        <v>5802</v>
      </c>
      <c r="S1065" t="s">
        <v>2644</v>
      </c>
      <c r="T1065" t="s">
        <v>2939</v>
      </c>
      <c r="U1065" t="s">
        <v>63</v>
      </c>
      <c r="V1065" s="7" t="s">
        <v>1693</v>
      </c>
      <c r="W1065" s="8">
        <v>13200</v>
      </c>
      <c r="X1065" t="s">
        <v>5803</v>
      </c>
      <c r="Y1065" t="s">
        <v>5804</v>
      </c>
      <c r="Z1065" s="8">
        <v>69943.199999999997</v>
      </c>
      <c r="AA1065" s="9">
        <v>13.19</v>
      </c>
      <c r="AB1065" s="8">
        <v>170418.05</v>
      </c>
      <c r="AD1065" s="10">
        <v>4570997</v>
      </c>
      <c r="AE1065" s="11">
        <v>45697</v>
      </c>
      <c r="AF1065" s="8">
        <v>62960</v>
      </c>
      <c r="AG1065" s="8">
        <v>6216.8000000000029</v>
      </c>
      <c r="AH1065" s="12">
        <v>0.4709696969696972</v>
      </c>
      <c r="AI1065" s="8">
        <v>471.32676269901464</v>
      </c>
      <c r="AJ1065" s="11">
        <v>46696.326762696757</v>
      </c>
      <c r="AK1065" s="11">
        <v>47670</v>
      </c>
      <c r="AL1065" s="10">
        <v>-974</v>
      </c>
      <c r="AM1065">
        <v>89002.75</v>
      </c>
      <c r="AO1065" s="40" t="str">
        <f>E1065&amp;F1065&amp;U1065</f>
        <v>340HYSY-CYHY-CYBRRH</v>
      </c>
      <c r="AP1065" s="40" t="str">
        <f>_xlfn.XLOOKUP(AO1065,CrossRef!N:N,CrossRef!A:A,"NOT FOUND",0)</f>
        <v>3405456RI</v>
      </c>
      <c r="AQ1065" s="40">
        <f>IFERROR(_xlfn.XLOOKUP(AO1065,CrossRef!$N:$N,CrossRef!$E:$E,"Not Found"),"-")</f>
        <v>6060</v>
      </c>
      <c r="AR1065" s="40" t="str">
        <f>IFERROR(_xlfn.XLOOKUP(AO1065,CrossRef!$N:$N,CrossRef!$G:$G,"Not Found"),"-")</f>
        <v>5456 - BOOM CYLINDER</v>
      </c>
      <c r="AS1065" s="40" t="str">
        <f>IFERROR(_xlfn.XLOOKUP(AO1065,CrossRef!$N:$N,CrossRef!$H:$H,"Not Found"),"-")</f>
        <v>RI - RIGHT</v>
      </c>
    </row>
    <row r="1066" spans="1:45" hidden="1" x14ac:dyDescent="0.3">
      <c r="A1066" s="38" t="str">
        <f>E1066&amp;F1066&amp;U1066</f>
        <v>A4WDRIV-TQCV</v>
      </c>
      <c r="B1066" s="38" t="str">
        <f>I1066&amp;D1066&amp;C1066</f>
        <v>QDZ04310100</v>
      </c>
      <c r="C1066" s="38" t="str">
        <f>_xlfn.XLOOKUP(A1066,CrossRef!N:N,CrossRef!D:D,"",0)</f>
        <v>00</v>
      </c>
      <c r="D1066" s="38" t="str">
        <f>_xlfn.XLOOKUP(A1066,CrossRef!N:N,CrossRef!C:C,"",0)</f>
        <v>3101</v>
      </c>
      <c r="E1066" s="38" t="str">
        <f>LEFT(M1066,3)</f>
        <v>A4W</v>
      </c>
      <c r="F1066" s="38" t="str">
        <f>_xlfn.TEXTAFTER(J1066,"-")</f>
        <v>DRIV-TQCV</v>
      </c>
      <c r="G1066" t="s">
        <v>2635</v>
      </c>
      <c r="H1066" t="s">
        <v>2636</v>
      </c>
      <c r="I1066" t="s">
        <v>3173</v>
      </c>
      <c r="J1066" s="7" t="s">
        <v>383</v>
      </c>
      <c r="K1066" t="s">
        <v>2638</v>
      </c>
      <c r="L1066" t="s">
        <v>130</v>
      </c>
      <c r="M1066" t="s">
        <v>3174</v>
      </c>
      <c r="N1066" t="s">
        <v>2640</v>
      </c>
      <c r="O1066" t="s">
        <v>2641</v>
      </c>
      <c r="P1066" t="s">
        <v>2642</v>
      </c>
      <c r="Q1066" t="s">
        <v>2640</v>
      </c>
      <c r="R1066" t="s">
        <v>5805</v>
      </c>
      <c r="S1066" t="s">
        <v>2655</v>
      </c>
      <c r="T1066" t="s">
        <v>2678</v>
      </c>
      <c r="U1066" t="s">
        <v>2657</v>
      </c>
      <c r="V1066" s="7" t="s">
        <v>384</v>
      </c>
      <c r="W1066" s="8">
        <v>9000</v>
      </c>
      <c r="X1066" t="s">
        <v>5806</v>
      </c>
      <c r="Y1066" t="s">
        <v>5807</v>
      </c>
      <c r="Z1066" s="8">
        <v>97141</v>
      </c>
      <c r="AA1066" s="9">
        <v>11.27</v>
      </c>
      <c r="AB1066" s="8">
        <v>37720.43</v>
      </c>
      <c r="AD1066" s="10">
        <v>4623907</v>
      </c>
      <c r="AE1066" s="11">
        <v>45984</v>
      </c>
      <c r="AF1066" s="8">
        <v>94365</v>
      </c>
      <c r="AG1066" s="8">
        <v>6224</v>
      </c>
      <c r="AH1066" s="12">
        <v>0.69155555555555559</v>
      </c>
      <c r="AI1066" s="8">
        <v>552.26264418811002</v>
      </c>
      <c r="AJ1066" s="11">
        <v>46777.262644178241</v>
      </c>
      <c r="AK1066" s="11">
        <v>47613</v>
      </c>
      <c r="AL1066" s="10">
        <v>-836</v>
      </c>
      <c r="AM1066">
        <v>112783.76</v>
      </c>
      <c r="AN1066">
        <v>2.0465288888888882</v>
      </c>
      <c r="AO1066" s="40" t="str">
        <f>E1066&amp;F1066&amp;U1066</f>
        <v>A4WDRIV-TQCV</v>
      </c>
      <c r="AP1066" s="40" t="str">
        <f>_xlfn.XLOOKUP(AO1066,CrossRef!N:N,CrossRef!A:A,"NOT FOUND",0)</f>
        <v>A4W310100</v>
      </c>
      <c r="AQ1066" s="40" t="str">
        <f>IFERROR(_xlfn.XLOOKUP(AO1066,CrossRef!$N:$N,CrossRef!$E:$E,"Not Found"),"-")</f>
        <v>854G</v>
      </c>
      <c r="AR1066" s="40" t="str">
        <f>IFERROR(_xlfn.XLOOKUP(AO1066,CrossRef!$N:$N,CrossRef!$G:$G,"Not Found"),"-")</f>
        <v>3101 - TORQUE CONVERTER</v>
      </c>
      <c r="AS1066" s="40" t="str">
        <f>IFERROR(_xlfn.XLOOKUP(AO1066,CrossRef!$N:$N,CrossRef!$H:$H,"Not Found"),"-")</f>
        <v>00 - (NONE)</v>
      </c>
    </row>
    <row r="1067" spans="1:45" hidden="1" x14ac:dyDescent="0.3">
      <c r="A1067" s="38" t="str">
        <f>E1067&amp;F1067&amp;U1067</f>
        <v>MSYDRIV-FIDVLHR</v>
      </c>
      <c r="B1067" s="38" t="str">
        <f>I1067&amp;D1067&amp;C1067</f>
        <v>TD66724008LR</v>
      </c>
      <c r="C1067" s="38" t="str">
        <f>_xlfn.XLOOKUP(A1067,CrossRef!N:N,CrossRef!D:D,"",0)</f>
        <v>LR</v>
      </c>
      <c r="D1067" s="38" t="str">
        <f>_xlfn.XLOOKUP(A1067,CrossRef!N:N,CrossRef!C:C,"",0)</f>
        <v>4008</v>
      </c>
      <c r="E1067" s="38" t="str">
        <f>LEFT(M1067,3)</f>
        <v>MSY</v>
      </c>
      <c r="F1067" s="38" t="str">
        <f>_xlfn.TEXTAFTER(J1067,"-")</f>
        <v>DRIV-FIDV</v>
      </c>
      <c r="G1067" t="s">
        <v>2648</v>
      </c>
      <c r="H1067" t="s">
        <v>2649</v>
      </c>
      <c r="I1067" t="s">
        <v>4486</v>
      </c>
      <c r="J1067" s="7" t="s">
        <v>1694</v>
      </c>
      <c r="K1067" t="s">
        <v>2638</v>
      </c>
      <c r="L1067" t="s">
        <v>193</v>
      </c>
      <c r="M1067" t="s">
        <v>4487</v>
      </c>
      <c r="N1067" t="s">
        <v>2640</v>
      </c>
      <c r="O1067" t="s">
        <v>2803</v>
      </c>
      <c r="P1067" t="s">
        <v>2642</v>
      </c>
      <c r="Q1067" t="s">
        <v>2640</v>
      </c>
      <c r="R1067" t="s">
        <v>5808</v>
      </c>
      <c r="S1067" t="s">
        <v>2655</v>
      </c>
      <c r="T1067" t="s">
        <v>2682</v>
      </c>
      <c r="U1067" t="s">
        <v>491</v>
      </c>
      <c r="V1067" s="7" t="s">
        <v>591</v>
      </c>
      <c r="W1067" s="8">
        <v>22000</v>
      </c>
      <c r="X1067" t="s">
        <v>5809</v>
      </c>
      <c r="Y1067" t="s">
        <v>5702</v>
      </c>
      <c r="Z1067" s="8">
        <v>15773.38</v>
      </c>
      <c r="AA1067" s="9">
        <v>18.079999999999998</v>
      </c>
      <c r="AB1067" s="8">
        <v>120409.45</v>
      </c>
      <c r="AD1067" s="10">
        <v>0</v>
      </c>
      <c r="AE1067" s="11"/>
      <c r="AF1067" s="8"/>
      <c r="AG1067" s="8">
        <v>6226.6200000000008</v>
      </c>
      <c r="AH1067" s="12">
        <v>0.28302818181818185</v>
      </c>
      <c r="AI1067" s="8">
        <v>344.39269911504431</v>
      </c>
      <c r="AJ1067" s="11">
        <v>46569.392699108794</v>
      </c>
      <c r="AK1067" s="11">
        <v>46549</v>
      </c>
      <c r="AL1067" s="10">
        <v>20</v>
      </c>
      <c r="AM1067">
        <v>21631.3</v>
      </c>
      <c r="AO1067" s="40" t="str">
        <f>E1067&amp;F1067&amp;U1067</f>
        <v>MSYDRIV-FIDVLHR</v>
      </c>
      <c r="AP1067" s="40" t="str">
        <f>_xlfn.XLOOKUP(AO1067,CrossRef!N:N,CrossRef!A:A,"NOT FOUND",0)</f>
        <v>MSY4008LR</v>
      </c>
      <c r="AQ1067" s="40" t="str">
        <f>IFERROR(_xlfn.XLOOKUP(AO1067,CrossRef!$N:$N,CrossRef!$E:$E,"Not Found"),"-")</f>
        <v>785D WC</v>
      </c>
      <c r="AR1067" s="40" t="str">
        <f>IFERROR(_xlfn.XLOOKUP(AO1067,CrossRef!$N:$N,CrossRef!$G:$G,"Not Found"),"-")</f>
        <v>4008 - FINAL DRIVE, BRAKE &amp; WHEEL</v>
      </c>
      <c r="AS1067" s="40" t="str">
        <f>IFERROR(_xlfn.XLOOKUP(AO1067,CrossRef!$N:$N,CrossRef!$H:$H,"Not Found"),"-")</f>
        <v>LR - LEFT REAR</v>
      </c>
    </row>
    <row r="1068" spans="1:45" hidden="1" x14ac:dyDescent="0.3">
      <c r="A1068" s="38" t="str">
        <f>E1068&amp;F1068&amp;U1068</f>
        <v>MSYDRIV-FIDVRHR</v>
      </c>
      <c r="B1068" s="38" t="str">
        <f>I1068&amp;D1068&amp;C1068</f>
        <v>TD66724008RI</v>
      </c>
      <c r="C1068" s="38" t="str">
        <f>_xlfn.XLOOKUP(A1068,CrossRef!N:N,CrossRef!D:D,"",0)</f>
        <v>RI</v>
      </c>
      <c r="D1068" s="38" t="str">
        <f>_xlfn.XLOOKUP(A1068,CrossRef!N:N,CrossRef!C:C,"",0)</f>
        <v>4008</v>
      </c>
      <c r="E1068" s="38" t="str">
        <f>LEFT(M1068,3)</f>
        <v>MSY</v>
      </c>
      <c r="F1068" s="38" t="str">
        <f>_xlfn.TEXTAFTER(J1068,"-")</f>
        <v>DRIV-FIDV</v>
      </c>
      <c r="G1068" t="s">
        <v>2648</v>
      </c>
      <c r="H1068" t="s">
        <v>2649</v>
      </c>
      <c r="I1068" t="s">
        <v>4486</v>
      </c>
      <c r="J1068" s="7" t="s">
        <v>1694</v>
      </c>
      <c r="K1068" t="s">
        <v>2638</v>
      </c>
      <c r="L1068" t="s">
        <v>193</v>
      </c>
      <c r="M1068" t="s">
        <v>4487</v>
      </c>
      <c r="N1068" t="s">
        <v>2640</v>
      </c>
      <c r="O1068" t="s">
        <v>2803</v>
      </c>
      <c r="P1068" t="s">
        <v>2642</v>
      </c>
      <c r="Q1068" t="s">
        <v>2640</v>
      </c>
      <c r="R1068" t="s">
        <v>5810</v>
      </c>
      <c r="S1068" t="s">
        <v>2655</v>
      </c>
      <c r="T1068" t="s">
        <v>2682</v>
      </c>
      <c r="U1068" t="s">
        <v>494</v>
      </c>
      <c r="V1068" s="7" t="s">
        <v>590</v>
      </c>
      <c r="W1068" s="8">
        <v>22000</v>
      </c>
      <c r="X1068" t="s">
        <v>5811</v>
      </c>
      <c r="Y1068" t="s">
        <v>5702</v>
      </c>
      <c r="Z1068" s="8">
        <v>15773.38</v>
      </c>
      <c r="AA1068" s="9">
        <v>18.079999999999998</v>
      </c>
      <c r="AB1068" s="8">
        <v>120409.45</v>
      </c>
      <c r="AD1068" s="10">
        <v>0</v>
      </c>
      <c r="AE1068" s="11"/>
      <c r="AF1068" s="8"/>
      <c r="AG1068" s="8">
        <v>6226.6200000000008</v>
      </c>
      <c r="AH1068" s="12">
        <v>0.28302818181818185</v>
      </c>
      <c r="AI1068" s="8">
        <v>344.39269911504431</v>
      </c>
      <c r="AJ1068" s="11">
        <v>46569.392699108794</v>
      </c>
      <c r="AK1068" s="11">
        <v>46549</v>
      </c>
      <c r="AL1068" s="10">
        <v>20</v>
      </c>
      <c r="AM1068">
        <v>21631.3</v>
      </c>
      <c r="AO1068" s="40" t="str">
        <f>E1068&amp;F1068&amp;U1068</f>
        <v>MSYDRIV-FIDVRHR</v>
      </c>
      <c r="AP1068" s="40" t="str">
        <f>_xlfn.XLOOKUP(AO1068,CrossRef!N:N,CrossRef!A:A,"NOT FOUND",0)</f>
        <v>MSY4008RI</v>
      </c>
      <c r="AQ1068" s="40" t="str">
        <f>IFERROR(_xlfn.XLOOKUP(AO1068,CrossRef!$N:$N,CrossRef!$E:$E,"Not Found"),"-")</f>
        <v>785D WC</v>
      </c>
      <c r="AR1068" s="40" t="str">
        <f>IFERROR(_xlfn.XLOOKUP(AO1068,CrossRef!$N:$N,CrossRef!$G:$G,"Not Found"),"-")</f>
        <v>4008 - FINAL DRIVE, BRAKE &amp; WHEEL</v>
      </c>
      <c r="AS1068" s="40" t="str">
        <f>IFERROR(_xlfn.XLOOKUP(AO1068,CrossRef!$N:$N,CrossRef!$H:$H,"Not Found"),"-")</f>
        <v>RI - RIGHT</v>
      </c>
    </row>
    <row r="1069" spans="1:45" hidden="1" x14ac:dyDescent="0.3">
      <c r="A1069" s="38" t="str">
        <f>E1069&amp;F1069&amp;U1069</f>
        <v>MSYDRIV-WHGPRHF</v>
      </c>
      <c r="B1069" s="38" t="str">
        <f>I1069&amp;D1069&amp;C1069</f>
        <v>TD66724008RF</v>
      </c>
      <c r="C1069" s="38" t="str">
        <f>_xlfn.XLOOKUP(A1069,CrossRef!N:N,CrossRef!D:D,"",0)</f>
        <v>RF</v>
      </c>
      <c r="D1069" s="38" t="str">
        <f>_xlfn.XLOOKUP(A1069,CrossRef!N:N,CrossRef!C:C,"",0)</f>
        <v>4008</v>
      </c>
      <c r="E1069" s="38" t="str">
        <f>LEFT(M1069,3)</f>
        <v>MSY</v>
      </c>
      <c r="F1069" s="38" t="str">
        <f>_xlfn.TEXTAFTER(J1069,"-")</f>
        <v>DRIV-WHGP</v>
      </c>
      <c r="G1069" t="s">
        <v>2648</v>
      </c>
      <c r="H1069" t="s">
        <v>2649</v>
      </c>
      <c r="I1069" t="s">
        <v>4486</v>
      </c>
      <c r="J1069" s="7" t="s">
        <v>1695</v>
      </c>
      <c r="K1069" t="s">
        <v>2638</v>
      </c>
      <c r="L1069" t="s">
        <v>193</v>
      </c>
      <c r="M1069" t="s">
        <v>4487</v>
      </c>
      <c r="N1069" t="s">
        <v>2640</v>
      </c>
      <c r="O1069" t="s">
        <v>2803</v>
      </c>
      <c r="P1069" t="s">
        <v>2642</v>
      </c>
      <c r="Q1069" t="s">
        <v>2640</v>
      </c>
      <c r="R1069" t="s">
        <v>5812</v>
      </c>
      <c r="S1069" t="s">
        <v>2655</v>
      </c>
      <c r="T1069" t="s">
        <v>2688</v>
      </c>
      <c r="U1069" t="s">
        <v>488</v>
      </c>
      <c r="V1069" s="7" t="s">
        <v>931</v>
      </c>
      <c r="W1069" s="8">
        <v>22000</v>
      </c>
      <c r="X1069" t="s">
        <v>5813</v>
      </c>
      <c r="Y1069" t="s">
        <v>5707</v>
      </c>
      <c r="Z1069" s="8">
        <v>15773.38</v>
      </c>
      <c r="AA1069" s="9">
        <v>18.079999999999998</v>
      </c>
      <c r="AB1069" s="8">
        <v>61272</v>
      </c>
      <c r="AD1069" s="10">
        <v>0</v>
      </c>
      <c r="AE1069" s="11"/>
      <c r="AF1069" s="8"/>
      <c r="AG1069" s="8">
        <v>6226.6200000000008</v>
      </c>
      <c r="AH1069" s="12">
        <v>0.28302818181818185</v>
      </c>
      <c r="AI1069" s="8">
        <v>344.39269911504431</v>
      </c>
      <c r="AJ1069" s="11">
        <v>46569.392699108794</v>
      </c>
      <c r="AK1069" s="11">
        <v>46549</v>
      </c>
      <c r="AL1069" s="10">
        <v>20</v>
      </c>
      <c r="AM1069">
        <v>21631.3</v>
      </c>
      <c r="AO1069" s="40" t="str">
        <f>E1069&amp;F1069&amp;U1069</f>
        <v>MSYDRIV-WHGPRHF</v>
      </c>
      <c r="AP1069" s="40" t="str">
        <f>_xlfn.XLOOKUP(AO1069,CrossRef!N:N,CrossRef!A:A,"NOT FOUND",0)</f>
        <v>MSY4008RF</v>
      </c>
      <c r="AQ1069" s="40" t="str">
        <f>IFERROR(_xlfn.XLOOKUP(AO1069,CrossRef!$N:$N,CrossRef!$E:$E,"Not Found"),"-")</f>
        <v>785D WC</v>
      </c>
      <c r="AR1069" s="40" t="str">
        <f>IFERROR(_xlfn.XLOOKUP(AO1069,CrossRef!$N:$N,CrossRef!$G:$G,"Not Found"),"-")</f>
        <v>4008 - FINAL DRIVE, BRAKE &amp; WHEEL</v>
      </c>
      <c r="AS1069" s="40" t="str">
        <f>IFERROR(_xlfn.XLOOKUP(AO1069,CrossRef!$N:$N,CrossRef!$H:$H,"Not Found"),"-")</f>
        <v>RF - RIGHT FRONT</v>
      </c>
    </row>
    <row r="1070" spans="1:45" hidden="1" x14ac:dyDescent="0.3">
      <c r="A1070" s="38" t="str">
        <f>E1070&amp;F1070&amp;U1070</f>
        <v>MSYDRIV-WHGPLHF</v>
      </c>
      <c r="B1070" s="38" t="str">
        <f>I1070&amp;D1070&amp;C1070</f>
        <v>TD66724006LF</v>
      </c>
      <c r="C1070" s="38" t="str">
        <f>_xlfn.XLOOKUP(A1070,CrossRef!N:N,CrossRef!D:D,"",0)</f>
        <v>LF</v>
      </c>
      <c r="D1070" s="38" t="str">
        <f>_xlfn.XLOOKUP(A1070,CrossRef!N:N,CrossRef!C:C,"",0)</f>
        <v>4006</v>
      </c>
      <c r="E1070" s="38" t="str">
        <f>LEFT(M1070,3)</f>
        <v>MSY</v>
      </c>
      <c r="F1070" s="38" t="str">
        <f>_xlfn.TEXTAFTER(J1070,"-")</f>
        <v>DRIV-WHGP</v>
      </c>
      <c r="G1070" t="s">
        <v>2648</v>
      </c>
      <c r="H1070" t="s">
        <v>2649</v>
      </c>
      <c r="I1070" t="s">
        <v>4486</v>
      </c>
      <c r="J1070" s="7" t="s">
        <v>1695</v>
      </c>
      <c r="K1070" t="s">
        <v>2638</v>
      </c>
      <c r="L1070" t="s">
        <v>193</v>
      </c>
      <c r="M1070" t="s">
        <v>4487</v>
      </c>
      <c r="N1070" t="s">
        <v>2640</v>
      </c>
      <c r="O1070" t="s">
        <v>2803</v>
      </c>
      <c r="P1070" t="s">
        <v>2642</v>
      </c>
      <c r="Q1070" t="s">
        <v>2640</v>
      </c>
      <c r="R1070" t="s">
        <v>5814</v>
      </c>
      <c r="S1070" t="s">
        <v>2655</v>
      </c>
      <c r="T1070" t="s">
        <v>2688</v>
      </c>
      <c r="U1070" t="s">
        <v>485</v>
      </c>
      <c r="V1070" s="7" t="s">
        <v>942</v>
      </c>
      <c r="W1070" s="8">
        <v>22000</v>
      </c>
      <c r="X1070" t="s">
        <v>5815</v>
      </c>
      <c r="Y1070" t="s">
        <v>5707</v>
      </c>
      <c r="Z1070" s="8">
        <v>15773.38</v>
      </c>
      <c r="AA1070" s="9">
        <v>18.079999999999998</v>
      </c>
      <c r="AB1070" s="8">
        <v>61272</v>
      </c>
      <c r="AD1070" s="10">
        <v>0</v>
      </c>
      <c r="AE1070" s="11"/>
      <c r="AF1070" s="8"/>
      <c r="AG1070" s="8">
        <v>6226.6200000000008</v>
      </c>
      <c r="AH1070" s="12">
        <v>0.28302818181818185</v>
      </c>
      <c r="AI1070" s="8">
        <v>344.39269911504431</v>
      </c>
      <c r="AJ1070" s="11">
        <v>46569.392699108794</v>
      </c>
      <c r="AK1070" s="11">
        <v>46549</v>
      </c>
      <c r="AL1070" s="10">
        <v>20</v>
      </c>
      <c r="AM1070">
        <v>21631.3</v>
      </c>
      <c r="AO1070" s="40" t="str">
        <f>E1070&amp;F1070&amp;U1070</f>
        <v>MSYDRIV-WHGPLHF</v>
      </c>
      <c r="AP1070" s="40" t="str">
        <f>_xlfn.XLOOKUP(AO1070,CrossRef!N:N,CrossRef!A:A,"NOT FOUND",0)</f>
        <v>MSY4006LF</v>
      </c>
      <c r="AQ1070" s="40" t="str">
        <f>IFERROR(_xlfn.XLOOKUP(AO1070,CrossRef!$N:$N,CrossRef!$E:$E,"Not Found"),"-")</f>
        <v>785D WC</v>
      </c>
      <c r="AR1070" s="40" t="str">
        <f>IFERROR(_xlfn.XLOOKUP(AO1070,CrossRef!$N:$N,CrossRef!$G:$G,"Not Found"),"-")</f>
        <v>4006 - WHEEL &amp; BRAKE ASSEMBLY</v>
      </c>
      <c r="AS1070" s="40" t="str">
        <f>IFERROR(_xlfn.XLOOKUP(AO1070,CrossRef!$N:$N,CrossRef!$H:$H,"Not Found"),"-")</f>
        <v>LF - LEFT FRONT</v>
      </c>
    </row>
    <row r="1071" spans="1:45" hidden="1" x14ac:dyDescent="0.3">
      <c r="A1071" s="38" t="str">
        <f>E1071&amp;F1071&amp;U1071</f>
        <v>MSYSURE-SPSNLHF</v>
      </c>
      <c r="B1071" s="38" t="str">
        <f>I1071&amp;D1071&amp;C1071</f>
        <v>TD66727201LF</v>
      </c>
      <c r="C1071" s="38" t="str">
        <f>_xlfn.XLOOKUP(A1071,CrossRef!N:N,CrossRef!D:D,"",0)</f>
        <v>LF</v>
      </c>
      <c r="D1071" s="38" t="str">
        <f>_xlfn.XLOOKUP(A1071,CrossRef!N:N,CrossRef!C:C,"",0)</f>
        <v>7201</v>
      </c>
      <c r="E1071" s="38" t="str">
        <f>LEFT(M1071,3)</f>
        <v>MSY</v>
      </c>
      <c r="F1071" s="38" t="str">
        <f>_xlfn.TEXTAFTER(J1071,"-")</f>
        <v>SURE-SPSN</v>
      </c>
      <c r="G1071" t="s">
        <v>2648</v>
      </c>
      <c r="H1071" t="s">
        <v>2649</v>
      </c>
      <c r="I1071" t="s">
        <v>4486</v>
      </c>
      <c r="J1071" s="7" t="s">
        <v>1696</v>
      </c>
      <c r="K1071" t="s">
        <v>2638</v>
      </c>
      <c r="L1071" t="s">
        <v>193</v>
      </c>
      <c r="M1071" t="s">
        <v>4487</v>
      </c>
      <c r="N1071" t="s">
        <v>2640</v>
      </c>
      <c r="O1071" t="s">
        <v>2803</v>
      </c>
      <c r="P1071" t="s">
        <v>2642</v>
      </c>
      <c r="Q1071" t="s">
        <v>2640</v>
      </c>
      <c r="R1071" t="s">
        <v>5816</v>
      </c>
      <c r="S1071" t="s">
        <v>2644</v>
      </c>
      <c r="T1071" t="s">
        <v>2720</v>
      </c>
      <c r="U1071" t="s">
        <v>485</v>
      </c>
      <c r="V1071" s="7" t="s">
        <v>935</v>
      </c>
      <c r="W1071" s="8">
        <v>22000</v>
      </c>
      <c r="X1071" t="s">
        <v>5817</v>
      </c>
      <c r="Y1071" t="s">
        <v>5712</v>
      </c>
      <c r="Z1071" s="8">
        <v>15773.38</v>
      </c>
      <c r="AA1071" s="9">
        <v>18.079999999999998</v>
      </c>
      <c r="AB1071" s="8">
        <v>44244.78</v>
      </c>
      <c r="AD1071" s="10">
        <v>0</v>
      </c>
      <c r="AE1071" s="11"/>
      <c r="AF1071" s="8"/>
      <c r="AG1071" s="8">
        <v>6226.6200000000008</v>
      </c>
      <c r="AH1071" s="12">
        <v>0.28302818181818185</v>
      </c>
      <c r="AI1071" s="8">
        <v>344.39269911504431</v>
      </c>
      <c r="AJ1071" s="11">
        <v>46569.392699108794</v>
      </c>
      <c r="AK1071" s="11">
        <v>46549</v>
      </c>
      <c r="AL1071" s="10">
        <v>20</v>
      </c>
      <c r="AM1071">
        <v>21631.3</v>
      </c>
      <c r="AO1071" s="40" t="str">
        <f>E1071&amp;F1071&amp;U1071</f>
        <v>MSYSURE-SPSNLHF</v>
      </c>
      <c r="AP1071" s="40" t="str">
        <f>_xlfn.XLOOKUP(AO1071,CrossRef!N:N,CrossRef!A:A,"NOT FOUND",0)</f>
        <v>MSY7201LF</v>
      </c>
      <c r="AQ1071" s="40" t="str">
        <f>IFERROR(_xlfn.XLOOKUP(AO1071,CrossRef!$N:$N,CrossRef!$E:$E,"Not Found"),"-")</f>
        <v>785D</v>
      </c>
      <c r="AR1071" s="40" t="str">
        <f>IFERROR(_xlfn.XLOOKUP(AO1071,CrossRef!$N:$N,CrossRef!$G:$G,"Not Found"),"-")</f>
        <v>7201 - SUSPENSION CYLINDER</v>
      </c>
      <c r="AS1071" s="40" t="str">
        <f>IFERROR(_xlfn.XLOOKUP(AO1071,CrossRef!$N:$N,CrossRef!$H:$H,"Not Found"),"-")</f>
        <v>LF - LEFT FRONT</v>
      </c>
    </row>
    <row r="1072" spans="1:45" hidden="1" x14ac:dyDescent="0.3">
      <c r="A1072" s="38" t="str">
        <f>E1072&amp;F1072&amp;U1072</f>
        <v>MSYSURE-SPSNRHF</v>
      </c>
      <c r="B1072" s="38" t="str">
        <f>I1072&amp;D1072&amp;C1072</f>
        <v>TD66727201RF</v>
      </c>
      <c r="C1072" s="38" t="str">
        <f>_xlfn.XLOOKUP(A1072,CrossRef!N:N,CrossRef!D:D,"",0)</f>
        <v>RF</v>
      </c>
      <c r="D1072" s="38" t="str">
        <f>_xlfn.XLOOKUP(A1072,CrossRef!N:N,CrossRef!C:C,"",0)</f>
        <v>7201</v>
      </c>
      <c r="E1072" s="38" t="str">
        <f>LEFT(M1072,3)</f>
        <v>MSY</v>
      </c>
      <c r="F1072" s="38" t="str">
        <f>_xlfn.TEXTAFTER(J1072,"-")</f>
        <v>SURE-SPSN</v>
      </c>
      <c r="G1072" t="s">
        <v>2648</v>
      </c>
      <c r="H1072" t="s">
        <v>2649</v>
      </c>
      <c r="I1072" t="s">
        <v>4486</v>
      </c>
      <c r="J1072" s="7" t="s">
        <v>1696</v>
      </c>
      <c r="K1072" t="s">
        <v>2638</v>
      </c>
      <c r="L1072" t="s">
        <v>193</v>
      </c>
      <c r="M1072" t="s">
        <v>4487</v>
      </c>
      <c r="N1072" t="s">
        <v>2640</v>
      </c>
      <c r="O1072" t="s">
        <v>2803</v>
      </c>
      <c r="P1072" t="s">
        <v>2642</v>
      </c>
      <c r="Q1072" t="s">
        <v>2640</v>
      </c>
      <c r="R1072" t="s">
        <v>5818</v>
      </c>
      <c r="S1072" t="s">
        <v>2644</v>
      </c>
      <c r="T1072" t="s">
        <v>2720</v>
      </c>
      <c r="U1072" t="s">
        <v>488</v>
      </c>
      <c r="V1072" s="7" t="s">
        <v>1042</v>
      </c>
      <c r="W1072" s="8">
        <v>22000</v>
      </c>
      <c r="X1072" t="s">
        <v>5819</v>
      </c>
      <c r="Y1072" t="s">
        <v>5712</v>
      </c>
      <c r="Z1072" s="8">
        <v>15773.38</v>
      </c>
      <c r="AA1072" s="9">
        <v>18.079999999999998</v>
      </c>
      <c r="AB1072" s="8">
        <v>44244.78</v>
      </c>
      <c r="AD1072" s="10">
        <v>0</v>
      </c>
      <c r="AE1072" s="11"/>
      <c r="AF1072" s="8"/>
      <c r="AG1072" s="8">
        <v>6226.6200000000008</v>
      </c>
      <c r="AH1072" s="12">
        <v>0.28302818181818185</v>
      </c>
      <c r="AI1072" s="8">
        <v>344.39269911504431</v>
      </c>
      <c r="AJ1072" s="11">
        <v>46569.392699108794</v>
      </c>
      <c r="AK1072" s="11">
        <v>46549</v>
      </c>
      <c r="AL1072" s="10">
        <v>20</v>
      </c>
      <c r="AM1072">
        <v>21631.3</v>
      </c>
      <c r="AO1072" s="40" t="str">
        <f>E1072&amp;F1072&amp;U1072</f>
        <v>MSYSURE-SPSNRHF</v>
      </c>
      <c r="AP1072" s="40" t="str">
        <f>_xlfn.XLOOKUP(AO1072,CrossRef!N:N,CrossRef!A:A,"NOT FOUND",0)</f>
        <v>MSY7201RF</v>
      </c>
      <c r="AQ1072" s="40" t="str">
        <f>IFERROR(_xlfn.XLOOKUP(AO1072,CrossRef!$N:$N,CrossRef!$E:$E,"Not Found"),"-")</f>
        <v>785D</v>
      </c>
      <c r="AR1072" s="40" t="str">
        <f>IFERROR(_xlfn.XLOOKUP(AO1072,CrossRef!$N:$N,CrossRef!$G:$G,"Not Found"),"-")</f>
        <v>7201 - SUSPENSION CYLINDER</v>
      </c>
      <c r="AS1072" s="40" t="str">
        <f>IFERROR(_xlfn.XLOOKUP(AO1072,CrossRef!$N:$N,CrossRef!$H:$H,"Not Found"),"-")</f>
        <v>RF - RIGHT FRONT</v>
      </c>
    </row>
    <row r="1073" spans="1:45" hidden="1" x14ac:dyDescent="0.3">
      <c r="A1073" s="38" t="str">
        <f>E1073&amp;F1073&amp;U1073</f>
        <v>RABDRIV-TMSN</v>
      </c>
      <c r="B1073" s="38" t="str">
        <f>I1073&amp;D1073&amp;C1073</f>
        <v>DZ8158300600</v>
      </c>
      <c r="C1073" s="38" t="str">
        <f>_xlfn.XLOOKUP(A1073,CrossRef!N:N,CrossRef!D:D,"",0)</f>
        <v>00</v>
      </c>
      <c r="D1073" s="38" t="str">
        <f>_xlfn.XLOOKUP(A1073,CrossRef!N:N,CrossRef!C:C,"",0)</f>
        <v>3006</v>
      </c>
      <c r="E1073" s="38" t="str">
        <f>LEFT(M1073,3)</f>
        <v>RAB</v>
      </c>
      <c r="F1073" s="38" t="str">
        <f>_xlfn.TEXTAFTER(J1073,"-")</f>
        <v>DRIV-TMSN</v>
      </c>
      <c r="G1073" t="s">
        <v>2725</v>
      </c>
      <c r="H1073" t="s">
        <v>2726</v>
      </c>
      <c r="I1073" t="s">
        <v>4353</v>
      </c>
      <c r="J1073" s="7" t="s">
        <v>1697</v>
      </c>
      <c r="K1073" t="s">
        <v>2638</v>
      </c>
      <c r="L1073" t="s">
        <v>34</v>
      </c>
      <c r="M1073" t="s">
        <v>4354</v>
      </c>
      <c r="N1073" t="s">
        <v>2640</v>
      </c>
      <c r="O1073" t="s">
        <v>2653</v>
      </c>
      <c r="P1073" t="s">
        <v>2642</v>
      </c>
      <c r="Q1073" t="s">
        <v>2640</v>
      </c>
      <c r="R1073" t="s">
        <v>5820</v>
      </c>
      <c r="S1073" t="s">
        <v>2655</v>
      </c>
      <c r="T1073" t="s">
        <v>2818</v>
      </c>
      <c r="U1073" t="s">
        <v>2657</v>
      </c>
      <c r="V1073" s="7" t="s">
        <v>306</v>
      </c>
      <c r="W1073" s="8">
        <v>14000</v>
      </c>
      <c r="X1073" t="s">
        <v>5821</v>
      </c>
      <c r="Y1073" t="s">
        <v>3281</v>
      </c>
      <c r="Z1073" s="8">
        <v>29776</v>
      </c>
      <c r="AA1073" s="9">
        <v>12.21</v>
      </c>
      <c r="AB1073" s="8">
        <v>88125.55</v>
      </c>
      <c r="AD1073" s="10">
        <v>4595825</v>
      </c>
      <c r="AE1073" s="11">
        <v>45531</v>
      </c>
      <c r="AF1073" s="8">
        <v>22007</v>
      </c>
      <c r="AG1073" s="8">
        <v>6231</v>
      </c>
      <c r="AH1073" s="12">
        <v>0.44507142857142856</v>
      </c>
      <c r="AI1073" s="8">
        <v>510.31941031941028</v>
      </c>
      <c r="AJ1073" s="11">
        <v>46735.319410300923</v>
      </c>
      <c r="AK1073" s="11">
        <v>47762</v>
      </c>
      <c r="AL1073" s="10">
        <v>-1027</v>
      </c>
      <c r="AM1073">
        <v>48542.770000000004</v>
      </c>
      <c r="AN1073">
        <v>1.8954121428571431</v>
      </c>
      <c r="AO1073" s="40" t="str">
        <f>E1073&amp;F1073&amp;U1073</f>
        <v>RABDRIV-TMSN</v>
      </c>
      <c r="AP1073" s="40" t="str">
        <f>_xlfn.XLOOKUP(AO1073,CrossRef!N:N,CrossRef!A:A,"NOT FOUND",0)</f>
        <v>RAB300600</v>
      </c>
      <c r="AQ1073" s="40" t="str">
        <f>IFERROR(_xlfn.XLOOKUP(AO1073,CrossRef!$N:$N,CrossRef!$E:$E,"Not Found"),"-")</f>
        <v>D10T2</v>
      </c>
      <c r="AR1073" s="40" t="str">
        <f>IFERROR(_xlfn.XLOOKUP(AO1073,CrossRef!$N:$N,CrossRef!$G:$G,"Not Found"),"-")</f>
        <v>3006 - TRANSMISSION &amp; DIFFERENTIAL UNIT</v>
      </c>
      <c r="AS1073" s="40" t="str">
        <f>IFERROR(_xlfn.XLOOKUP(AO1073,CrossRef!$N:$N,CrossRef!$H:$H,"Not Found"),"-")</f>
        <v>00 - (NONE)</v>
      </c>
    </row>
    <row r="1074" spans="1:45" hidden="1" x14ac:dyDescent="0.3">
      <c r="A1074" s="38" t="str">
        <f>E1074&amp;F1074&amp;U1074</f>
        <v>RABDRIV-TQCV</v>
      </c>
      <c r="B1074" s="38" t="str">
        <f>I1074&amp;D1074&amp;C1074</f>
        <v>DZ8158310100</v>
      </c>
      <c r="C1074" s="38" t="str">
        <f>_xlfn.XLOOKUP(A1074,CrossRef!N:N,CrossRef!D:D,"",0)</f>
        <v>00</v>
      </c>
      <c r="D1074" s="38" t="str">
        <f>_xlfn.XLOOKUP(A1074,CrossRef!N:N,CrossRef!C:C,"",0)</f>
        <v>3101</v>
      </c>
      <c r="E1074" s="38" t="str">
        <f>LEFT(M1074,3)</f>
        <v>RAB</v>
      </c>
      <c r="F1074" s="38" t="str">
        <f>_xlfn.TEXTAFTER(J1074,"-")</f>
        <v>DRIV-TQCV</v>
      </c>
      <c r="G1074" t="s">
        <v>2725</v>
      </c>
      <c r="H1074" t="s">
        <v>2726</v>
      </c>
      <c r="I1074" t="s">
        <v>4353</v>
      </c>
      <c r="J1074" s="7" t="s">
        <v>1698</v>
      </c>
      <c r="K1074" t="s">
        <v>2638</v>
      </c>
      <c r="L1074" t="s">
        <v>34</v>
      </c>
      <c r="M1074" t="s">
        <v>4354</v>
      </c>
      <c r="N1074" t="s">
        <v>2640</v>
      </c>
      <c r="O1074" t="s">
        <v>2653</v>
      </c>
      <c r="P1074" t="s">
        <v>2642</v>
      </c>
      <c r="Q1074" t="s">
        <v>2640</v>
      </c>
      <c r="R1074" t="s">
        <v>5822</v>
      </c>
      <c r="S1074" t="s">
        <v>2655</v>
      </c>
      <c r="T1074" t="s">
        <v>2678</v>
      </c>
      <c r="U1074" t="s">
        <v>2657</v>
      </c>
      <c r="V1074" s="7" t="s">
        <v>365</v>
      </c>
      <c r="W1074" s="8">
        <v>14000</v>
      </c>
      <c r="X1074" t="s">
        <v>5823</v>
      </c>
      <c r="Y1074" t="s">
        <v>3284</v>
      </c>
      <c r="Z1074" s="8">
        <v>29776</v>
      </c>
      <c r="AA1074" s="9">
        <v>12.21</v>
      </c>
      <c r="AB1074" s="8">
        <v>62991.56</v>
      </c>
      <c r="AD1074" s="10">
        <v>4595878</v>
      </c>
      <c r="AE1074" s="11">
        <v>45531</v>
      </c>
      <c r="AF1074" s="8">
        <v>22007</v>
      </c>
      <c r="AG1074" s="8">
        <v>6231</v>
      </c>
      <c r="AH1074" s="12">
        <v>0.44507142857142856</v>
      </c>
      <c r="AI1074" s="8">
        <v>510.31941031941028</v>
      </c>
      <c r="AJ1074" s="11">
        <v>46735.319410300923</v>
      </c>
      <c r="AK1074" s="11">
        <v>47762</v>
      </c>
      <c r="AL1074" s="10">
        <v>-1027</v>
      </c>
      <c r="AM1074">
        <v>48542.770000000004</v>
      </c>
      <c r="AN1074">
        <v>1.8954121428571431</v>
      </c>
      <c r="AO1074" s="40" t="str">
        <f>E1074&amp;F1074&amp;U1074</f>
        <v>RABDRIV-TQCV</v>
      </c>
      <c r="AP1074" s="40" t="str">
        <f>_xlfn.XLOOKUP(AO1074,CrossRef!N:N,CrossRef!A:A,"NOT FOUND",0)</f>
        <v>RAB310100</v>
      </c>
      <c r="AQ1074" s="40" t="str">
        <f>IFERROR(_xlfn.XLOOKUP(AO1074,CrossRef!$N:$N,CrossRef!$E:$E,"Not Found"),"-")</f>
        <v>D10T2</v>
      </c>
      <c r="AR1074" s="40" t="str">
        <f>IFERROR(_xlfn.XLOOKUP(AO1074,CrossRef!$N:$N,CrossRef!$G:$G,"Not Found"),"-")</f>
        <v>3101 - TORQUE CONVERTER</v>
      </c>
      <c r="AS1074" s="40" t="str">
        <f>IFERROR(_xlfn.XLOOKUP(AO1074,CrossRef!$N:$N,CrossRef!$H:$H,"Not Found"),"-")</f>
        <v>00 - (NONE)</v>
      </c>
    </row>
    <row r="1075" spans="1:45" hidden="1" x14ac:dyDescent="0.3">
      <c r="A1075" s="38" t="str">
        <f>E1075&amp;F1075&amp;U1075</f>
        <v>MSYDRIV-DIFF</v>
      </c>
      <c r="B1075" s="38" t="str">
        <f>I1075&amp;D1075&amp;C1075</f>
        <v>TD6663325800</v>
      </c>
      <c r="C1075" s="38" t="str">
        <f>_xlfn.XLOOKUP(A1075,CrossRef!N:N,CrossRef!D:D,"",0)</f>
        <v>00</v>
      </c>
      <c r="D1075" s="38" t="str">
        <f>_xlfn.XLOOKUP(A1075,CrossRef!N:N,CrossRef!C:C,"",0)</f>
        <v>3258</v>
      </c>
      <c r="E1075" s="38" t="str">
        <f>LEFT(M1075,3)</f>
        <v>MSY</v>
      </c>
      <c r="F1075" s="38" t="str">
        <f>_xlfn.TEXTAFTER(J1075,"-")</f>
        <v>DRIV-DIFF</v>
      </c>
      <c r="G1075" t="s">
        <v>2725</v>
      </c>
      <c r="H1075" t="s">
        <v>2726</v>
      </c>
      <c r="I1075" t="s">
        <v>3044</v>
      </c>
      <c r="J1075" s="7" t="s">
        <v>1699</v>
      </c>
      <c r="K1075" t="s">
        <v>2638</v>
      </c>
      <c r="L1075" t="s">
        <v>193</v>
      </c>
      <c r="M1075" t="s">
        <v>3045</v>
      </c>
      <c r="N1075" t="s">
        <v>2640</v>
      </c>
      <c r="O1075" t="s">
        <v>2871</v>
      </c>
      <c r="P1075" t="s">
        <v>2642</v>
      </c>
      <c r="Q1075" t="s">
        <v>2640</v>
      </c>
      <c r="R1075" t="s">
        <v>5824</v>
      </c>
      <c r="S1075" t="s">
        <v>2655</v>
      </c>
      <c r="T1075" t="s">
        <v>2656</v>
      </c>
      <c r="U1075" t="s">
        <v>2657</v>
      </c>
      <c r="V1075" s="7" t="s">
        <v>476</v>
      </c>
      <c r="W1075" s="8">
        <v>20000</v>
      </c>
      <c r="X1075" t="s">
        <v>5825</v>
      </c>
      <c r="Y1075" t="s">
        <v>5826</v>
      </c>
      <c r="Z1075" s="8">
        <v>60760.61</v>
      </c>
      <c r="AA1075" s="9">
        <v>13.98</v>
      </c>
      <c r="AB1075" s="8">
        <v>0</v>
      </c>
      <c r="AD1075" s="10">
        <v>0</v>
      </c>
      <c r="AE1075" s="11"/>
      <c r="AF1075" s="8">
        <v>46993</v>
      </c>
      <c r="AG1075" s="8">
        <v>6232.3899999999994</v>
      </c>
      <c r="AH1075" s="12">
        <v>0.31161949999999999</v>
      </c>
      <c r="AI1075" s="8">
        <v>445.80758226037193</v>
      </c>
      <c r="AJ1075" s="11">
        <v>46670.807582256944</v>
      </c>
      <c r="AK1075" s="11">
        <v>46638</v>
      </c>
      <c r="AL1075" s="10">
        <v>32</v>
      </c>
      <c r="AM1075">
        <v>66534.350000000006</v>
      </c>
      <c r="AN1075">
        <v>0.97706750000000031</v>
      </c>
      <c r="AO1075" s="40" t="str">
        <f>E1075&amp;F1075&amp;U1075</f>
        <v>MSYDRIV-DIFF</v>
      </c>
      <c r="AP1075" s="40" t="str">
        <f>_xlfn.XLOOKUP(AO1075,CrossRef!N:N,CrossRef!A:A,"NOT FOUND",0)</f>
        <v>MSY325800</v>
      </c>
      <c r="AQ1075" s="40" t="str">
        <f>IFERROR(_xlfn.XLOOKUP(AO1075,CrossRef!$N:$N,CrossRef!$E:$E,"Not Found"),"-")</f>
        <v>785D WC</v>
      </c>
      <c r="AR1075" s="40" t="str">
        <f>IFERROR(_xlfn.XLOOKUP(AO1075,CrossRef!$N:$N,CrossRef!$G:$G,"Not Found"),"-")</f>
        <v>3258 - DIFFERENTIAL</v>
      </c>
      <c r="AS1075" s="40" t="str">
        <f>IFERROR(_xlfn.XLOOKUP(AO1075,CrossRef!$N:$N,CrossRef!$H:$H,"Not Found"),"-")</f>
        <v>00 - (NONE)</v>
      </c>
    </row>
    <row r="1076" spans="1:45" hidden="1" x14ac:dyDescent="0.3">
      <c r="A1076" s="38" t="str">
        <f>E1076&amp;F1076&amp;U1076</f>
        <v>MSYDRIV-TMSN</v>
      </c>
      <c r="B1076" s="38" t="str">
        <f>I1076&amp;D1076&amp;C1076</f>
        <v>TD6663303000</v>
      </c>
      <c r="C1076" s="38" t="str">
        <f>_xlfn.XLOOKUP(A1076,CrossRef!N:N,CrossRef!D:D,"",0)</f>
        <v>00</v>
      </c>
      <c r="D1076" s="38" t="str">
        <f>_xlfn.XLOOKUP(A1076,CrossRef!N:N,CrossRef!C:C,"",0)</f>
        <v>3030</v>
      </c>
      <c r="E1076" s="38" t="str">
        <f>LEFT(M1076,3)</f>
        <v>MSY</v>
      </c>
      <c r="F1076" s="38" t="str">
        <f>_xlfn.TEXTAFTER(J1076,"-")</f>
        <v>DRIV-TMSN</v>
      </c>
      <c r="G1076" t="s">
        <v>2725</v>
      </c>
      <c r="H1076" t="s">
        <v>2726</v>
      </c>
      <c r="I1076" t="s">
        <v>3044</v>
      </c>
      <c r="J1076" s="7" t="s">
        <v>1700</v>
      </c>
      <c r="K1076" t="s">
        <v>2638</v>
      </c>
      <c r="L1076" t="s">
        <v>193</v>
      </c>
      <c r="M1076" t="s">
        <v>3045</v>
      </c>
      <c r="N1076" t="s">
        <v>2640</v>
      </c>
      <c r="O1076" t="s">
        <v>2871</v>
      </c>
      <c r="P1076" t="s">
        <v>2642</v>
      </c>
      <c r="Q1076" t="s">
        <v>2640</v>
      </c>
      <c r="R1076" t="s">
        <v>5827</v>
      </c>
      <c r="S1076" t="s">
        <v>2655</v>
      </c>
      <c r="T1076" t="s">
        <v>2818</v>
      </c>
      <c r="U1076" t="s">
        <v>2657</v>
      </c>
      <c r="V1076" s="7" t="s">
        <v>352</v>
      </c>
      <c r="W1076" s="8">
        <v>20000</v>
      </c>
      <c r="X1076" t="s">
        <v>5828</v>
      </c>
      <c r="Y1076" t="s">
        <v>5829</v>
      </c>
      <c r="Z1076" s="8">
        <v>60760.61</v>
      </c>
      <c r="AA1076" s="9">
        <v>13.98</v>
      </c>
      <c r="AB1076" s="8">
        <v>0</v>
      </c>
      <c r="AD1076" s="10">
        <v>0</v>
      </c>
      <c r="AE1076" s="11"/>
      <c r="AF1076" s="8">
        <v>46993</v>
      </c>
      <c r="AG1076" s="8">
        <v>6232.3899999999994</v>
      </c>
      <c r="AH1076" s="12">
        <v>0.31161949999999999</v>
      </c>
      <c r="AI1076" s="8">
        <v>445.80758226037193</v>
      </c>
      <c r="AJ1076" s="11">
        <v>46670.807582256944</v>
      </c>
      <c r="AK1076" s="11">
        <v>46638</v>
      </c>
      <c r="AL1076" s="10">
        <v>32</v>
      </c>
      <c r="AM1076">
        <v>66534.350000000006</v>
      </c>
      <c r="AN1076">
        <v>0.97706750000000031</v>
      </c>
      <c r="AO1076" s="40" t="str">
        <f>E1076&amp;F1076&amp;U1076</f>
        <v>MSYDRIV-TMSN</v>
      </c>
      <c r="AP1076" s="40" t="str">
        <f>_xlfn.XLOOKUP(AO1076,CrossRef!N:N,CrossRef!A:A,"NOT FOUND",0)</f>
        <v>MSY303000</v>
      </c>
      <c r="AQ1076" s="40" t="str">
        <f>IFERROR(_xlfn.XLOOKUP(AO1076,CrossRef!$N:$N,CrossRef!$E:$E,"Not Found"),"-")</f>
        <v>785D WC</v>
      </c>
      <c r="AR1076" s="40" t="str">
        <f>IFERROR(_xlfn.XLOOKUP(AO1076,CrossRef!$N:$N,CrossRef!$G:$G,"Not Found"),"-")</f>
        <v>3030 - TRANSMISSION</v>
      </c>
      <c r="AS1076" s="40" t="str">
        <f>IFERROR(_xlfn.XLOOKUP(AO1076,CrossRef!$N:$N,CrossRef!$H:$H,"Not Found"),"-")</f>
        <v>00 - (NONE)</v>
      </c>
    </row>
    <row r="1077" spans="1:45" hidden="1" x14ac:dyDescent="0.3">
      <c r="A1077" s="38" t="str">
        <f>E1077&amp;F1077&amp;U1077</f>
        <v>MSYDRIV-WHGPRHF</v>
      </c>
      <c r="B1077" s="38" t="str">
        <f>I1077&amp;D1077&amp;C1077</f>
        <v>TD66634008RF</v>
      </c>
      <c r="C1077" s="38" t="str">
        <f>_xlfn.XLOOKUP(A1077,CrossRef!N:N,CrossRef!D:D,"",0)</f>
        <v>RF</v>
      </c>
      <c r="D1077" s="38" t="str">
        <f>_xlfn.XLOOKUP(A1077,CrossRef!N:N,CrossRef!C:C,"",0)</f>
        <v>4008</v>
      </c>
      <c r="E1077" s="38" t="str">
        <f>LEFT(M1077,3)</f>
        <v>MSY</v>
      </c>
      <c r="F1077" s="38" t="str">
        <f>_xlfn.TEXTAFTER(J1077,"-")</f>
        <v>DRIV-WHGP</v>
      </c>
      <c r="G1077" t="s">
        <v>2725</v>
      </c>
      <c r="H1077" t="s">
        <v>2726</v>
      </c>
      <c r="I1077" t="s">
        <v>3044</v>
      </c>
      <c r="J1077" s="7" t="s">
        <v>1410</v>
      </c>
      <c r="K1077" t="s">
        <v>2638</v>
      </c>
      <c r="L1077" t="s">
        <v>193</v>
      </c>
      <c r="M1077" t="s">
        <v>3045</v>
      </c>
      <c r="N1077" t="s">
        <v>2640</v>
      </c>
      <c r="O1077" t="s">
        <v>2871</v>
      </c>
      <c r="P1077" t="s">
        <v>2642</v>
      </c>
      <c r="Q1077" t="s">
        <v>2640</v>
      </c>
      <c r="R1077" t="s">
        <v>5830</v>
      </c>
      <c r="S1077" t="s">
        <v>2655</v>
      </c>
      <c r="T1077" t="s">
        <v>2688</v>
      </c>
      <c r="U1077" t="s">
        <v>488</v>
      </c>
      <c r="V1077" s="7" t="s">
        <v>2986</v>
      </c>
      <c r="W1077" s="8">
        <v>20000</v>
      </c>
      <c r="X1077" t="s">
        <v>5831</v>
      </c>
      <c r="Y1077" t="s">
        <v>4645</v>
      </c>
      <c r="Z1077" s="8">
        <v>60760.61</v>
      </c>
      <c r="AA1077" s="9">
        <v>13.98</v>
      </c>
      <c r="AB1077" s="8">
        <v>0</v>
      </c>
      <c r="AD1077" s="10">
        <v>0</v>
      </c>
      <c r="AE1077" s="11"/>
      <c r="AF1077" s="8">
        <v>46993</v>
      </c>
      <c r="AG1077" s="8">
        <v>6232.3899999999994</v>
      </c>
      <c r="AH1077" s="12">
        <v>0.31161949999999999</v>
      </c>
      <c r="AI1077" s="8">
        <v>445.80758226037193</v>
      </c>
      <c r="AJ1077" s="11">
        <v>46670.807582256944</v>
      </c>
      <c r="AK1077" s="11">
        <v>46638</v>
      </c>
      <c r="AL1077" s="10">
        <v>32</v>
      </c>
      <c r="AM1077">
        <v>66534.350000000006</v>
      </c>
      <c r="AN1077">
        <v>0.97706750000000031</v>
      </c>
      <c r="AO1077" s="40" t="str">
        <f>E1077&amp;F1077&amp;U1077</f>
        <v>MSYDRIV-WHGPRHF</v>
      </c>
      <c r="AP1077" s="40" t="str">
        <f>_xlfn.XLOOKUP(AO1077,CrossRef!N:N,CrossRef!A:A,"NOT FOUND",0)</f>
        <v>MSY4008RF</v>
      </c>
      <c r="AQ1077" s="40" t="str">
        <f>IFERROR(_xlfn.XLOOKUP(AO1077,CrossRef!$N:$N,CrossRef!$E:$E,"Not Found"),"-")</f>
        <v>785D WC</v>
      </c>
      <c r="AR1077" s="40" t="str">
        <f>IFERROR(_xlfn.XLOOKUP(AO1077,CrossRef!$N:$N,CrossRef!$G:$G,"Not Found"),"-")</f>
        <v>4008 - FINAL DRIVE, BRAKE &amp; WHEEL</v>
      </c>
      <c r="AS1077" s="40" t="str">
        <f>IFERROR(_xlfn.XLOOKUP(AO1077,CrossRef!$N:$N,CrossRef!$H:$H,"Not Found"),"-")</f>
        <v>RF - RIGHT FRONT</v>
      </c>
    </row>
    <row r="1078" spans="1:45" hidden="1" x14ac:dyDescent="0.3">
      <c r="A1078" s="38" t="str">
        <f>E1078&amp;F1078&amp;U1078</f>
        <v>WLHHYSY-CYHY</v>
      </c>
      <c r="B1078" s="38" t="str">
        <f>I1078&amp;D1078&amp;C1078</f>
        <v>EX7160</v>
      </c>
      <c r="C1078" s="38" t="str">
        <f>_xlfn.XLOOKUP(A1078,CrossRef!N:N,CrossRef!D:D,"",0)</f>
        <v/>
      </c>
      <c r="D1078" s="38" t="str">
        <f>_xlfn.XLOOKUP(A1078,CrossRef!N:N,CrossRef!C:C,"",0)</f>
        <v/>
      </c>
      <c r="E1078" s="38" t="str">
        <f>LEFT(M1078,3)</f>
        <v>WLH</v>
      </c>
      <c r="F1078" s="38" t="str">
        <f>_xlfn.TEXTAFTER(J1078,"-")</f>
        <v>HYSY-CYHY</v>
      </c>
      <c r="G1078" t="s">
        <v>2813</v>
      </c>
      <c r="H1078" t="s">
        <v>2814</v>
      </c>
      <c r="I1078" t="s">
        <v>4206</v>
      </c>
      <c r="J1078" s="7" t="s">
        <v>717</v>
      </c>
      <c r="K1078" t="s">
        <v>3657</v>
      </c>
      <c r="L1078" t="s">
        <v>716</v>
      </c>
      <c r="M1078" t="s">
        <v>4207</v>
      </c>
      <c r="N1078" t="s">
        <v>2640</v>
      </c>
      <c r="O1078" t="s">
        <v>2803</v>
      </c>
      <c r="P1078" t="s">
        <v>2642</v>
      </c>
      <c r="Q1078" t="s">
        <v>2662</v>
      </c>
      <c r="R1078" t="s">
        <v>5832</v>
      </c>
      <c r="S1078" t="s">
        <v>2644</v>
      </c>
      <c r="T1078" t="s">
        <v>3381</v>
      </c>
      <c r="U1078" t="s">
        <v>2657</v>
      </c>
      <c r="V1078" s="7" t="s">
        <v>718</v>
      </c>
      <c r="W1078" s="8">
        <v>10000</v>
      </c>
      <c r="X1078" t="s">
        <v>5833</v>
      </c>
      <c r="Y1078" t="s">
        <v>5834</v>
      </c>
      <c r="Z1078" s="8">
        <v>14831</v>
      </c>
      <c r="AA1078" s="9">
        <v>0.38</v>
      </c>
      <c r="AB1078" s="8">
        <v>35252.04</v>
      </c>
      <c r="AD1078" s="10">
        <v>4421086</v>
      </c>
      <c r="AE1078" s="11">
        <v>45421</v>
      </c>
      <c r="AF1078" s="8">
        <v>11074.1</v>
      </c>
      <c r="AG1078" s="8">
        <v>6243.0999999999985</v>
      </c>
      <c r="AH1078" s="12">
        <v>0.62430999999999981</v>
      </c>
      <c r="AI1078" s="8">
        <v>16429.210526315786</v>
      </c>
      <c r="AJ1078" s="11">
        <v>62654.21052630787</v>
      </c>
      <c r="AK1078" s="11">
        <v>47206</v>
      </c>
      <c r="AL1078" s="10">
        <v>15448</v>
      </c>
      <c r="AM1078">
        <v>15203.78</v>
      </c>
      <c r="AN1078">
        <v>0.412968</v>
      </c>
      <c r="AO1078" s="40" t="str">
        <f>E1078&amp;F1078&amp;U1078</f>
        <v>WLHHYSY-CYHY</v>
      </c>
      <c r="AP1078" s="40" t="str">
        <f>_xlfn.XLOOKUP(AO1078,CrossRef!N:N,CrossRef!A:A,"NOT FOUND",0)</f>
        <v>NOT FOUND</v>
      </c>
      <c r="AQ1078" s="40" t="str">
        <f>IFERROR(_xlfn.XLOOKUP(AO1078,CrossRef!$N:$N,CrossRef!$E:$E,"Not Found"),"-")</f>
        <v>Not Found</v>
      </c>
      <c r="AR1078" s="40" t="str">
        <f>IFERROR(_xlfn.XLOOKUP(AO1078,CrossRef!$N:$N,CrossRef!$G:$G,"Not Found"),"-")</f>
        <v>Not Found</v>
      </c>
      <c r="AS1078" s="40" t="str">
        <f>IFERROR(_xlfn.XLOOKUP(AO1078,CrossRef!$N:$N,CrossRef!$H:$H,"Not Found"),"-")</f>
        <v>Not Found</v>
      </c>
    </row>
    <row r="1079" spans="1:45" hidden="1" x14ac:dyDescent="0.3">
      <c r="A1079" s="38" t="str">
        <f>E1079&amp;F1079&amp;U1079</f>
        <v>2BWSURE-SPSNLHF</v>
      </c>
      <c r="B1079" s="38" t="str">
        <f>I1079&amp;D1079&amp;C1079</f>
        <v>TD62057201LF</v>
      </c>
      <c r="C1079" s="38" t="str">
        <f>_xlfn.XLOOKUP(A1079,CrossRef!N:N,CrossRef!D:D,"",0)</f>
        <v>LF</v>
      </c>
      <c r="D1079" s="38" t="str">
        <f>_xlfn.XLOOKUP(A1079,CrossRef!N:N,CrossRef!C:C,"",0)</f>
        <v>7201</v>
      </c>
      <c r="E1079" s="38" t="str">
        <f>LEFT(M1079,3)</f>
        <v>2BW</v>
      </c>
      <c r="F1079" s="38" t="str">
        <f>_xlfn.TEXTAFTER(J1079,"-")</f>
        <v>SURE-SPSN</v>
      </c>
      <c r="G1079" t="s">
        <v>2695</v>
      </c>
      <c r="H1079" t="s">
        <v>2696</v>
      </c>
      <c r="I1079" t="s">
        <v>3879</v>
      </c>
      <c r="J1079" s="7" t="s">
        <v>1701</v>
      </c>
      <c r="K1079" t="s">
        <v>2638</v>
      </c>
      <c r="L1079" t="s">
        <v>180</v>
      </c>
      <c r="M1079" t="s">
        <v>3880</v>
      </c>
      <c r="N1079" t="s">
        <v>2640</v>
      </c>
      <c r="O1079" t="s">
        <v>2871</v>
      </c>
      <c r="P1079" t="s">
        <v>2642</v>
      </c>
      <c r="Q1079" t="s">
        <v>2640</v>
      </c>
      <c r="R1079" t="s">
        <v>5835</v>
      </c>
      <c r="S1079" t="s">
        <v>2644</v>
      </c>
      <c r="T1079" t="s">
        <v>2720</v>
      </c>
      <c r="U1079" t="s">
        <v>485</v>
      </c>
      <c r="V1079" s="7" t="s">
        <v>965</v>
      </c>
      <c r="W1079" s="8">
        <v>20000</v>
      </c>
      <c r="X1079" t="s">
        <v>5836</v>
      </c>
      <c r="Y1079" t="s">
        <v>5837</v>
      </c>
      <c r="Z1079" s="8">
        <v>51016</v>
      </c>
      <c r="AA1079" s="9">
        <v>13.35</v>
      </c>
      <c r="AB1079" s="8">
        <v>179203.46</v>
      </c>
      <c r="AD1079" s="10">
        <v>4295269</v>
      </c>
      <c r="AE1079" s="11">
        <v>44318</v>
      </c>
      <c r="AF1079" s="8">
        <v>37267</v>
      </c>
      <c r="AG1079" s="8">
        <v>6251</v>
      </c>
      <c r="AH1079" s="12">
        <v>0.31254999999999999</v>
      </c>
      <c r="AI1079" s="8">
        <v>468.23970037453182</v>
      </c>
      <c r="AJ1079" s="11">
        <v>46693.239700381942</v>
      </c>
      <c r="AK1079" s="11">
        <v>48962</v>
      </c>
      <c r="AL1079" s="10">
        <v>-2269</v>
      </c>
      <c r="AM1079">
        <v>87554.95</v>
      </c>
      <c r="AN1079">
        <v>2.5143974999999998</v>
      </c>
      <c r="AO1079" s="40" t="str">
        <f>E1079&amp;F1079&amp;U1079</f>
        <v>2BWSURE-SPSNLHF</v>
      </c>
      <c r="AP1079" s="40" t="str">
        <f>_xlfn.XLOOKUP(AO1079,CrossRef!N:N,CrossRef!A:A,"NOT FOUND",0)</f>
        <v>2BW7201LF</v>
      </c>
      <c r="AQ1079" s="40" t="str">
        <f>IFERROR(_xlfn.XLOOKUP(AO1079,CrossRef!$N:$N,CrossRef!$E:$E,"Not Found"),"-")</f>
        <v>789C</v>
      </c>
      <c r="AR1079" s="40" t="str">
        <f>IFERROR(_xlfn.XLOOKUP(AO1079,CrossRef!$N:$N,CrossRef!$G:$G,"Not Found"),"-")</f>
        <v>7201 - SUSPENSION CYLINDER</v>
      </c>
      <c r="AS1079" s="40" t="str">
        <f>IFERROR(_xlfn.XLOOKUP(AO1079,CrossRef!$N:$N,CrossRef!$H:$H,"Not Found"),"-")</f>
        <v>LF - LEFT FRONT</v>
      </c>
    </row>
    <row r="1080" spans="1:45" hidden="1" x14ac:dyDescent="0.3">
      <c r="A1080" s="38" t="str">
        <f>E1080&amp;F1080&amp;U1080</f>
        <v>2BWDRIV-FIDVRHR</v>
      </c>
      <c r="B1080" s="38" t="str">
        <f>I1080&amp;D1080&amp;C1080</f>
        <v>TD62064008RI</v>
      </c>
      <c r="C1080" s="38" t="str">
        <f>_xlfn.XLOOKUP(A1080,CrossRef!N:N,CrossRef!D:D,"",0)</f>
        <v>RI</v>
      </c>
      <c r="D1080" s="38" t="str">
        <f>_xlfn.XLOOKUP(A1080,CrossRef!N:N,CrossRef!C:C,"",0)</f>
        <v>4008</v>
      </c>
      <c r="E1080" s="38" t="str">
        <f>LEFT(M1080,3)</f>
        <v>2BW</v>
      </c>
      <c r="F1080" s="38" t="str">
        <f>_xlfn.TEXTAFTER(J1080,"-")</f>
        <v>DRIV-FIDV</v>
      </c>
      <c r="G1080" t="s">
        <v>2695</v>
      </c>
      <c r="H1080" t="s">
        <v>2696</v>
      </c>
      <c r="I1080" t="s">
        <v>5630</v>
      </c>
      <c r="J1080" s="7" t="s">
        <v>1702</v>
      </c>
      <c r="K1080" t="s">
        <v>2638</v>
      </c>
      <c r="L1080" t="s">
        <v>180</v>
      </c>
      <c r="M1080" t="s">
        <v>5631</v>
      </c>
      <c r="N1080" t="s">
        <v>2640</v>
      </c>
      <c r="O1080" t="s">
        <v>2871</v>
      </c>
      <c r="P1080" t="s">
        <v>2642</v>
      </c>
      <c r="Q1080" t="s">
        <v>2640</v>
      </c>
      <c r="R1080" t="s">
        <v>5838</v>
      </c>
      <c r="S1080" t="s">
        <v>2655</v>
      </c>
      <c r="T1080" t="s">
        <v>2682</v>
      </c>
      <c r="U1080" t="s">
        <v>494</v>
      </c>
      <c r="V1080" s="7" t="s">
        <v>495</v>
      </c>
      <c r="W1080" s="8">
        <v>16000</v>
      </c>
      <c r="X1080" t="s">
        <v>5839</v>
      </c>
      <c r="Y1080" t="s">
        <v>4334</v>
      </c>
      <c r="Z1080" s="8">
        <v>55501.23</v>
      </c>
      <c r="AA1080" s="9">
        <v>7.75</v>
      </c>
      <c r="AB1080" s="8">
        <v>149660.49</v>
      </c>
      <c r="AD1080" s="10">
        <v>4504085</v>
      </c>
      <c r="AE1080" s="11">
        <v>45358</v>
      </c>
      <c r="AF1080" s="8">
        <v>45816.800000000003</v>
      </c>
      <c r="AG1080" s="8">
        <v>6315.57</v>
      </c>
      <c r="AH1080" s="12">
        <v>0.39472312500000001</v>
      </c>
      <c r="AI1080" s="8">
        <v>814.9122580645161</v>
      </c>
      <c r="AJ1080" s="11">
        <v>47039.912258067132</v>
      </c>
      <c r="AK1080" s="11">
        <v>48551</v>
      </c>
      <c r="AL1080" s="10">
        <v>-1512</v>
      </c>
      <c r="AM1080">
        <v>73527.73000000001</v>
      </c>
      <c r="AN1080">
        <v>1.7319331250000005</v>
      </c>
      <c r="AO1080" s="40" t="str">
        <f>E1080&amp;F1080&amp;U1080</f>
        <v>2BWDRIV-FIDVRHR</v>
      </c>
      <c r="AP1080" s="40" t="str">
        <f>_xlfn.XLOOKUP(AO1080,CrossRef!N:N,CrossRef!A:A,"NOT FOUND",0)</f>
        <v>2BW4008RI</v>
      </c>
      <c r="AQ1080" s="40" t="str">
        <f>IFERROR(_xlfn.XLOOKUP(AO1080,CrossRef!$N:$N,CrossRef!$E:$E,"Not Found"),"-")</f>
        <v>789C</v>
      </c>
      <c r="AR1080" s="40" t="str">
        <f>IFERROR(_xlfn.XLOOKUP(AO1080,CrossRef!$N:$N,CrossRef!$G:$G,"Not Found"),"-")</f>
        <v>4008 - FINAL DRIVE, BRAKE &amp; WHEEL</v>
      </c>
      <c r="AS1080" s="40" t="str">
        <f>IFERROR(_xlfn.XLOOKUP(AO1080,CrossRef!$N:$N,CrossRef!$H:$H,"Not Found"),"-")</f>
        <v>RI - RIGHT</v>
      </c>
    </row>
    <row r="1081" spans="1:45" hidden="1" x14ac:dyDescent="0.3">
      <c r="A1081" s="38" t="str">
        <f>E1081&amp;F1081&amp;U1081</f>
        <v>6P6HYSY-CYHY-CYKL</v>
      </c>
      <c r="B1081" s="38" t="str">
        <f>I1081&amp;D1081&amp;C1081</f>
        <v>GEX012</v>
      </c>
      <c r="C1081" s="38" t="str">
        <f>_xlfn.XLOOKUP(A1081,CrossRef!N:N,CrossRef!D:D,"",0)</f>
        <v/>
      </c>
      <c r="D1081" s="38" t="str">
        <f>_xlfn.XLOOKUP(A1081,CrossRef!N:N,CrossRef!C:C,"",0)</f>
        <v/>
      </c>
      <c r="E1081" s="38" t="str">
        <f>LEFT(M1081,3)</f>
        <v>6P6</v>
      </c>
      <c r="F1081" s="38" t="str">
        <f>_xlfn.TEXTAFTER(J1081,"-")</f>
        <v>HYSY-CYHY-CYKL</v>
      </c>
      <c r="G1081" t="s">
        <v>2635</v>
      </c>
      <c r="H1081" t="s">
        <v>2636</v>
      </c>
      <c r="I1081" t="s">
        <v>5840</v>
      </c>
      <c r="J1081" s="7" t="s">
        <v>1003</v>
      </c>
      <c r="K1081" t="s">
        <v>2638</v>
      </c>
      <c r="L1081" t="s">
        <v>2755</v>
      </c>
      <c r="M1081" t="s">
        <v>989</v>
      </c>
      <c r="N1081" t="s">
        <v>2640</v>
      </c>
      <c r="O1081" t="s">
        <v>2641</v>
      </c>
      <c r="P1081" t="s">
        <v>2642</v>
      </c>
      <c r="Q1081" t="s">
        <v>2640</v>
      </c>
      <c r="R1081" t="s">
        <v>5841</v>
      </c>
      <c r="V1081" s="7" t="s">
        <v>720</v>
      </c>
      <c r="W1081" s="8">
        <v>8800</v>
      </c>
      <c r="X1081" t="s">
        <v>5842</v>
      </c>
      <c r="Y1081" t="s">
        <v>5843</v>
      </c>
      <c r="Z1081" s="8">
        <v>2480</v>
      </c>
      <c r="AA1081" s="9">
        <v>14.81</v>
      </c>
      <c r="AB1081" s="8"/>
      <c r="AD1081" s="10">
        <v>0</v>
      </c>
      <c r="AE1081" s="11"/>
      <c r="AF1081" s="8">
        <v>0</v>
      </c>
      <c r="AG1081" s="8">
        <v>6320</v>
      </c>
      <c r="AH1081" s="12">
        <v>0.71818181818181814</v>
      </c>
      <c r="AI1081" s="8">
        <v>426.73869007427413</v>
      </c>
      <c r="AJ1081" s="11">
        <v>46651.738690081016</v>
      </c>
      <c r="AK1081" s="11">
        <v>46695</v>
      </c>
      <c r="AL1081" s="10">
        <v>-44</v>
      </c>
      <c r="AM1081">
        <v>9440.7000000000007</v>
      </c>
      <c r="AN1081">
        <v>1.0728068181818182</v>
      </c>
      <c r="AO1081" s="40" t="str">
        <f>E1081&amp;F1081&amp;U1081</f>
        <v>6P6HYSY-CYHY-CYKL</v>
      </c>
      <c r="AP1081" s="40" t="str">
        <f>_xlfn.XLOOKUP(AO1081,CrossRef!N:N,CrossRef!A:A,"NOT FOUND",0)</f>
        <v>NOT FOUND</v>
      </c>
      <c r="AQ1081" s="40" t="str">
        <f>IFERROR(_xlfn.XLOOKUP(AO1081,CrossRef!$N:$N,CrossRef!$E:$E,"Not Found"),"-")</f>
        <v>Not Found</v>
      </c>
      <c r="AR1081" s="40" t="str">
        <f>IFERROR(_xlfn.XLOOKUP(AO1081,CrossRef!$N:$N,CrossRef!$G:$G,"Not Found"),"-")</f>
        <v>Not Found</v>
      </c>
      <c r="AS1081" s="40" t="str">
        <f>IFERROR(_xlfn.XLOOKUP(AO1081,CrossRef!$N:$N,CrossRef!$H:$H,"Not Found"),"-")</f>
        <v>Not Found</v>
      </c>
    </row>
    <row r="1082" spans="1:45" hidden="1" x14ac:dyDescent="0.3">
      <c r="A1082" s="38" t="str">
        <f>E1082&amp;F1082&amp;U1082</f>
        <v>6P6HYSY-CYHY-CYKR</v>
      </c>
      <c r="B1082" s="38" t="str">
        <f>I1082&amp;D1082&amp;C1082</f>
        <v>GEX012</v>
      </c>
      <c r="C1082" s="38" t="str">
        <f>_xlfn.XLOOKUP(A1082,CrossRef!N:N,CrossRef!D:D,"",0)</f>
        <v/>
      </c>
      <c r="D1082" s="38" t="str">
        <f>_xlfn.XLOOKUP(A1082,CrossRef!N:N,CrossRef!C:C,"",0)</f>
        <v/>
      </c>
      <c r="E1082" s="38" t="str">
        <f>LEFT(M1082,3)</f>
        <v>6P6</v>
      </c>
      <c r="F1082" s="38" t="str">
        <f>_xlfn.TEXTAFTER(J1082,"-")</f>
        <v>HYSY-CYHY-CYKR</v>
      </c>
      <c r="G1082" t="s">
        <v>2635</v>
      </c>
      <c r="H1082" t="s">
        <v>2636</v>
      </c>
      <c r="I1082" t="s">
        <v>5840</v>
      </c>
      <c r="J1082" s="7" t="s">
        <v>1704</v>
      </c>
      <c r="K1082" t="s">
        <v>2638</v>
      </c>
      <c r="L1082" t="s">
        <v>2755</v>
      </c>
      <c r="M1082" t="s">
        <v>989</v>
      </c>
      <c r="N1082" t="s">
        <v>2640</v>
      </c>
      <c r="O1082" t="s">
        <v>2641</v>
      </c>
      <c r="P1082" t="s">
        <v>2642</v>
      </c>
      <c r="Q1082" t="s">
        <v>2640</v>
      </c>
      <c r="R1082" t="s">
        <v>5844</v>
      </c>
      <c r="V1082" s="7" t="s">
        <v>1607</v>
      </c>
      <c r="W1082" s="8">
        <v>8800</v>
      </c>
      <c r="X1082" t="s">
        <v>5845</v>
      </c>
      <c r="Y1082" t="s">
        <v>5846</v>
      </c>
      <c r="Z1082" s="8">
        <v>2480</v>
      </c>
      <c r="AA1082" s="9">
        <v>14.81</v>
      </c>
      <c r="AB1082" s="8"/>
      <c r="AD1082" s="10">
        <v>0</v>
      </c>
      <c r="AE1082" s="11"/>
      <c r="AF1082" s="8">
        <v>0</v>
      </c>
      <c r="AG1082" s="8">
        <v>6320</v>
      </c>
      <c r="AH1082" s="12">
        <v>0.71818181818181814</v>
      </c>
      <c r="AI1082" s="8">
        <v>426.73869007427413</v>
      </c>
      <c r="AJ1082" s="11">
        <v>46651.738690081016</v>
      </c>
      <c r="AK1082" s="11">
        <v>46695</v>
      </c>
      <c r="AL1082" s="10">
        <v>-44</v>
      </c>
      <c r="AM1082">
        <v>9440.7000000000007</v>
      </c>
      <c r="AN1082">
        <v>1.0728068181818182</v>
      </c>
      <c r="AO1082" s="40" t="str">
        <f>E1082&amp;F1082&amp;U1082</f>
        <v>6P6HYSY-CYHY-CYKR</v>
      </c>
      <c r="AP1082" s="40" t="str">
        <f>_xlfn.XLOOKUP(AO1082,CrossRef!N:N,CrossRef!A:A,"NOT FOUND",0)</f>
        <v>NOT FOUND</v>
      </c>
      <c r="AQ1082" s="40" t="str">
        <f>IFERROR(_xlfn.XLOOKUP(AO1082,CrossRef!$N:$N,CrossRef!$E:$E,"Not Found"),"-")</f>
        <v>Not Found</v>
      </c>
      <c r="AR1082" s="40" t="str">
        <f>IFERROR(_xlfn.XLOOKUP(AO1082,CrossRef!$N:$N,CrossRef!$G:$G,"Not Found"),"-")</f>
        <v>Not Found</v>
      </c>
      <c r="AS1082" s="40" t="str">
        <f>IFERROR(_xlfn.XLOOKUP(AO1082,CrossRef!$N:$N,CrossRef!$H:$H,"Not Found"),"-")</f>
        <v>Not Found</v>
      </c>
    </row>
    <row r="1083" spans="1:45" hidden="1" x14ac:dyDescent="0.3">
      <c r="A1083" s="38" t="str">
        <f>E1083&amp;F1083&amp;U1083</f>
        <v>SSPDRIV-DIFF</v>
      </c>
      <c r="B1083" s="38" t="str">
        <f>I1083&amp;D1083&amp;C1083</f>
        <v>TD6326325800</v>
      </c>
      <c r="C1083" s="38" t="str">
        <f>_xlfn.XLOOKUP(A1083,CrossRef!N:N,CrossRef!D:D,"",0)</f>
        <v>00</v>
      </c>
      <c r="D1083" s="38" t="str">
        <f>_xlfn.XLOOKUP(A1083,CrossRef!N:N,CrossRef!C:C,"",0)</f>
        <v>3258</v>
      </c>
      <c r="E1083" s="38" t="str">
        <f>LEFT(M1083,3)</f>
        <v>SSP</v>
      </c>
      <c r="F1083" s="38" t="str">
        <f>_xlfn.TEXTAFTER(J1083,"-")</f>
        <v>DRIV-DIFF</v>
      </c>
      <c r="G1083" t="s">
        <v>2725</v>
      </c>
      <c r="H1083" t="s">
        <v>2726</v>
      </c>
      <c r="I1083" t="s">
        <v>2821</v>
      </c>
      <c r="J1083" s="7" t="s">
        <v>1705</v>
      </c>
      <c r="K1083" t="s">
        <v>2638</v>
      </c>
      <c r="L1083" t="s">
        <v>183</v>
      </c>
      <c r="M1083" t="s">
        <v>2822</v>
      </c>
      <c r="N1083" t="s">
        <v>2640</v>
      </c>
      <c r="O1083" t="s">
        <v>2803</v>
      </c>
      <c r="P1083" t="s">
        <v>2642</v>
      </c>
      <c r="Q1083" t="s">
        <v>2640</v>
      </c>
      <c r="R1083" t="s">
        <v>5847</v>
      </c>
      <c r="S1083" t="s">
        <v>2655</v>
      </c>
      <c r="T1083" t="s">
        <v>2656</v>
      </c>
      <c r="U1083" t="s">
        <v>2657</v>
      </c>
      <c r="V1083" s="7" t="s">
        <v>473</v>
      </c>
      <c r="W1083" s="8">
        <v>24000</v>
      </c>
      <c r="X1083" t="s">
        <v>5848</v>
      </c>
      <c r="Y1083" t="s">
        <v>3575</v>
      </c>
      <c r="Z1083" s="8">
        <v>45679</v>
      </c>
      <c r="AA1083" s="9">
        <v>12.06</v>
      </c>
      <c r="AB1083" s="8">
        <v>81159.33</v>
      </c>
      <c r="AD1083" s="10">
        <v>0</v>
      </c>
      <c r="AE1083" s="11"/>
      <c r="AF1083" s="8">
        <v>28003</v>
      </c>
      <c r="AG1083" s="8">
        <v>6324</v>
      </c>
      <c r="AH1083" s="12">
        <v>0.26350000000000001</v>
      </c>
      <c r="AI1083" s="8">
        <v>524.37810945273634</v>
      </c>
      <c r="AJ1083" s="11">
        <v>46749.378109456018</v>
      </c>
      <c r="AK1083" s="11">
        <v>46628</v>
      </c>
      <c r="AL1083" s="10">
        <v>121</v>
      </c>
      <c r="AM1083">
        <v>50539.18</v>
      </c>
      <c r="AN1083">
        <v>0.93900749999999999</v>
      </c>
      <c r="AO1083" s="40" t="str">
        <f>E1083&amp;F1083&amp;U1083</f>
        <v>SSPDRIV-DIFF</v>
      </c>
      <c r="AP1083" s="40" t="str">
        <f>_xlfn.XLOOKUP(AO1083,CrossRef!N:N,CrossRef!A:A,"NOT FOUND",0)</f>
        <v>SSP325800</v>
      </c>
      <c r="AQ1083" s="40" t="str">
        <f>IFERROR(_xlfn.XLOOKUP(AO1083,CrossRef!$N:$N,CrossRef!$E:$E,"Not Found"),"-")</f>
        <v>793F</v>
      </c>
      <c r="AR1083" s="40" t="str">
        <f>IFERROR(_xlfn.XLOOKUP(AO1083,CrossRef!$N:$N,CrossRef!$G:$G,"Not Found"),"-")</f>
        <v>3258 - DIFFERENTIAL</v>
      </c>
      <c r="AS1083" s="40" t="str">
        <f>IFERROR(_xlfn.XLOOKUP(AO1083,CrossRef!$N:$N,CrossRef!$H:$H,"Not Found"),"-")</f>
        <v>00 - (NONE)</v>
      </c>
    </row>
    <row r="1084" spans="1:45" hidden="1" x14ac:dyDescent="0.3">
      <c r="A1084" s="38" t="str">
        <f>E1084&amp;F1084&amp;U1084</f>
        <v>SSPDRIV-FIDVRHR</v>
      </c>
      <c r="B1084" s="38" t="str">
        <f>I1084&amp;D1084&amp;C1084</f>
        <v>TD63264008RI</v>
      </c>
      <c r="C1084" s="38" t="str">
        <f>_xlfn.XLOOKUP(A1084,CrossRef!N:N,CrossRef!D:D,"",0)</f>
        <v>RI</v>
      </c>
      <c r="D1084" s="38" t="str">
        <f>_xlfn.XLOOKUP(A1084,CrossRef!N:N,CrossRef!C:C,"",0)</f>
        <v>4008</v>
      </c>
      <c r="E1084" s="38" t="str">
        <f>LEFT(M1084,3)</f>
        <v>SSP</v>
      </c>
      <c r="F1084" s="38" t="str">
        <f>_xlfn.TEXTAFTER(J1084,"-")</f>
        <v>DRIV-FIDV</v>
      </c>
      <c r="G1084" t="s">
        <v>2725</v>
      </c>
      <c r="H1084" t="s">
        <v>2726</v>
      </c>
      <c r="I1084" t="s">
        <v>2821</v>
      </c>
      <c r="J1084" s="7" t="s">
        <v>1706</v>
      </c>
      <c r="K1084" t="s">
        <v>2638</v>
      </c>
      <c r="L1084" t="s">
        <v>183</v>
      </c>
      <c r="M1084" t="s">
        <v>2822</v>
      </c>
      <c r="N1084" t="s">
        <v>2640</v>
      </c>
      <c r="O1084" t="s">
        <v>2803</v>
      </c>
      <c r="P1084" t="s">
        <v>2642</v>
      </c>
      <c r="Q1084" t="s">
        <v>2640</v>
      </c>
      <c r="R1084" t="s">
        <v>5849</v>
      </c>
      <c r="S1084" t="s">
        <v>2655</v>
      </c>
      <c r="T1084" t="s">
        <v>2682</v>
      </c>
      <c r="U1084" t="s">
        <v>494</v>
      </c>
      <c r="V1084" s="7" t="s">
        <v>549</v>
      </c>
      <c r="W1084" s="8">
        <v>24000</v>
      </c>
      <c r="X1084" t="s">
        <v>5850</v>
      </c>
      <c r="Y1084" t="s">
        <v>3319</v>
      </c>
      <c r="Z1084" s="8">
        <v>45679</v>
      </c>
      <c r="AA1084" s="9">
        <v>12.06</v>
      </c>
      <c r="AB1084" s="8">
        <v>152733.69</v>
      </c>
      <c r="AD1084" s="10">
        <v>4144858</v>
      </c>
      <c r="AE1084" s="11">
        <v>45113</v>
      </c>
      <c r="AF1084" s="8">
        <v>28003</v>
      </c>
      <c r="AG1084" s="8">
        <v>6324</v>
      </c>
      <c r="AH1084" s="12">
        <v>0.26350000000000001</v>
      </c>
      <c r="AI1084" s="8">
        <v>524.37810945273634</v>
      </c>
      <c r="AJ1084" s="11">
        <v>46749.378109456018</v>
      </c>
      <c r="AK1084" s="11">
        <v>48159</v>
      </c>
      <c r="AL1084" s="10">
        <v>-1410</v>
      </c>
      <c r="AM1084">
        <v>69003.040000000008</v>
      </c>
      <c r="AN1084">
        <v>1.7083350000000004</v>
      </c>
      <c r="AO1084" s="40" t="str">
        <f>E1084&amp;F1084&amp;U1084</f>
        <v>SSPDRIV-FIDVRHR</v>
      </c>
      <c r="AP1084" s="40" t="str">
        <f>_xlfn.XLOOKUP(AO1084,CrossRef!N:N,CrossRef!A:A,"NOT FOUND",0)</f>
        <v>SSP4008RI</v>
      </c>
      <c r="AQ1084" s="40" t="str">
        <f>IFERROR(_xlfn.XLOOKUP(AO1084,CrossRef!$N:$N,CrossRef!$E:$E,"Not Found"),"-")</f>
        <v>793F</v>
      </c>
      <c r="AR1084" s="40" t="str">
        <f>IFERROR(_xlfn.XLOOKUP(AO1084,CrossRef!$N:$N,CrossRef!$G:$G,"Not Found"),"-")</f>
        <v>4008 - FINAL DRIVE, BRAKE &amp; WHEEL</v>
      </c>
      <c r="AS1084" s="40" t="str">
        <f>IFERROR(_xlfn.XLOOKUP(AO1084,CrossRef!$N:$N,CrossRef!$H:$H,"Not Found"),"-")</f>
        <v>RI - RIGHT</v>
      </c>
    </row>
    <row r="1085" spans="1:45" hidden="1" x14ac:dyDescent="0.3">
      <c r="A1085" s="38" t="str">
        <f>E1085&amp;F1085&amp;U1085</f>
        <v>170HYSY-CYHY-CYSLLH</v>
      </c>
      <c r="B1085" s="38" t="str">
        <f>I1085&amp;D1085&amp;C1085</f>
        <v>EX7090</v>
      </c>
      <c r="C1085" s="38" t="str">
        <f>_xlfn.XLOOKUP(A1085,CrossRef!N:N,CrossRef!D:D,"",0)</f>
        <v/>
      </c>
      <c r="D1085" s="38" t="str">
        <f>_xlfn.XLOOKUP(A1085,CrossRef!N:N,CrossRef!C:C,"",0)</f>
        <v/>
      </c>
      <c r="E1085" s="38" t="str">
        <f>LEFT(M1085,3)</f>
        <v>170</v>
      </c>
      <c r="F1085" s="38" t="str">
        <f>_xlfn.TEXTAFTER(J1085,"-")</f>
        <v>HYSY-CYHY-CYSL</v>
      </c>
      <c r="G1085" t="s">
        <v>2725</v>
      </c>
      <c r="H1085" t="s">
        <v>2726</v>
      </c>
      <c r="I1085" t="s">
        <v>2930</v>
      </c>
      <c r="J1085" s="7" t="s">
        <v>1707</v>
      </c>
      <c r="K1085" t="s">
        <v>2638</v>
      </c>
      <c r="L1085" t="s">
        <v>2728</v>
      </c>
      <c r="M1085" t="s">
        <v>2931</v>
      </c>
      <c r="N1085" t="s">
        <v>2640</v>
      </c>
      <c r="O1085" t="s">
        <v>2653</v>
      </c>
      <c r="P1085" t="s">
        <v>2642</v>
      </c>
      <c r="Q1085" t="s">
        <v>2640</v>
      </c>
      <c r="R1085" t="s">
        <v>5851</v>
      </c>
      <c r="S1085" t="s">
        <v>2644</v>
      </c>
      <c r="T1085" t="s">
        <v>2945</v>
      </c>
      <c r="U1085" t="s">
        <v>59</v>
      </c>
      <c r="V1085" s="7" t="s">
        <v>706</v>
      </c>
      <c r="W1085" s="8">
        <v>10000</v>
      </c>
      <c r="X1085" t="s">
        <v>5852</v>
      </c>
      <c r="Y1085" t="s">
        <v>5219</v>
      </c>
      <c r="Z1085" s="8">
        <v>68606</v>
      </c>
      <c r="AA1085" s="9">
        <v>12.6</v>
      </c>
      <c r="AB1085" s="8">
        <v>68221.86</v>
      </c>
      <c r="AD1085" s="10">
        <v>4786101</v>
      </c>
      <c r="AE1085" s="11">
        <v>45901</v>
      </c>
      <c r="AF1085" s="8">
        <v>64933.8</v>
      </c>
      <c r="AG1085" s="8">
        <v>6327.8000000000029</v>
      </c>
      <c r="AH1085" s="12">
        <v>0.63278000000000034</v>
      </c>
      <c r="AI1085" s="8">
        <v>502.20634920634944</v>
      </c>
      <c r="AJ1085" s="11">
        <v>46727.206349189815</v>
      </c>
      <c r="AK1085" s="11">
        <v>47548</v>
      </c>
      <c r="AL1085" s="10">
        <v>-821</v>
      </c>
      <c r="AM1085">
        <v>85275.8</v>
      </c>
      <c r="AN1085">
        <v>2.0341999999999998</v>
      </c>
      <c r="AO1085" s="40" t="str">
        <f>E1085&amp;F1085&amp;U1085</f>
        <v>170HYSY-CYHY-CYSLLH</v>
      </c>
      <c r="AP1085" s="40" t="str">
        <f>_xlfn.XLOOKUP(AO1085,CrossRef!N:N,CrossRef!A:A,"NOT FOUND",0)</f>
        <v>NOT FOUND</v>
      </c>
      <c r="AQ1085" s="40" t="str">
        <f>IFERROR(_xlfn.XLOOKUP(AO1085,CrossRef!$N:$N,CrossRef!$E:$E,"Not Found"),"-")</f>
        <v>Not Found</v>
      </c>
      <c r="AR1085" s="40" t="str">
        <f>IFERROR(_xlfn.XLOOKUP(AO1085,CrossRef!$N:$N,CrossRef!$G:$G,"Not Found"),"-")</f>
        <v>Not Found</v>
      </c>
      <c r="AS1085" s="40" t="str">
        <f>IFERROR(_xlfn.XLOOKUP(AO1085,CrossRef!$N:$N,CrossRef!$H:$H,"Not Found"),"-")</f>
        <v>Not Found</v>
      </c>
    </row>
    <row r="1086" spans="1:45" hidden="1" x14ac:dyDescent="0.3">
      <c r="A1086" s="38" t="str">
        <f>E1086&amp;F1086&amp;U1086</f>
        <v>MSYDRIV-FIDVRHR</v>
      </c>
      <c r="B1086" s="38" t="str">
        <f>I1086&amp;D1086&amp;C1086</f>
        <v>TD66704008RI</v>
      </c>
      <c r="C1086" s="38" t="str">
        <f>_xlfn.XLOOKUP(A1086,CrossRef!N:N,CrossRef!D:D,"",0)</f>
        <v>RI</v>
      </c>
      <c r="D1086" s="38" t="str">
        <f>_xlfn.XLOOKUP(A1086,CrossRef!N:N,CrossRef!C:C,"",0)</f>
        <v>4008</v>
      </c>
      <c r="E1086" s="38" t="str">
        <f>LEFT(M1086,3)</f>
        <v>MSY</v>
      </c>
      <c r="F1086" s="38" t="str">
        <f>_xlfn.TEXTAFTER(J1086,"-")</f>
        <v>DRIV-FIDV</v>
      </c>
      <c r="G1086" t="s">
        <v>2648</v>
      </c>
      <c r="H1086" t="s">
        <v>2649</v>
      </c>
      <c r="I1086" t="s">
        <v>4522</v>
      </c>
      <c r="J1086" s="7" t="s">
        <v>1708</v>
      </c>
      <c r="K1086" t="s">
        <v>2638</v>
      </c>
      <c r="L1086" t="s">
        <v>193</v>
      </c>
      <c r="M1086" t="s">
        <v>4523</v>
      </c>
      <c r="N1086" t="s">
        <v>2640</v>
      </c>
      <c r="O1086" t="s">
        <v>2803</v>
      </c>
      <c r="P1086" t="s">
        <v>2642</v>
      </c>
      <c r="Q1086" t="s">
        <v>2640</v>
      </c>
      <c r="R1086" t="s">
        <v>5853</v>
      </c>
      <c r="S1086" t="s">
        <v>2655</v>
      </c>
      <c r="T1086" t="s">
        <v>2682</v>
      </c>
      <c r="U1086" t="s">
        <v>494</v>
      </c>
      <c r="V1086" s="7" t="s">
        <v>590</v>
      </c>
      <c r="W1086" s="8">
        <v>22000</v>
      </c>
      <c r="X1086" t="s">
        <v>5854</v>
      </c>
      <c r="Y1086" t="s">
        <v>5702</v>
      </c>
      <c r="Z1086" s="8">
        <v>15649.78</v>
      </c>
      <c r="AA1086" s="9">
        <v>18.100000000000001</v>
      </c>
      <c r="AB1086" s="8">
        <v>120409.45</v>
      </c>
      <c r="AD1086" s="10">
        <v>0</v>
      </c>
      <c r="AE1086" s="11"/>
      <c r="AF1086" s="8"/>
      <c r="AG1086" s="8">
        <v>6350.2199999999993</v>
      </c>
      <c r="AH1086" s="12">
        <v>0.28864636363636359</v>
      </c>
      <c r="AI1086" s="8">
        <v>350.84088397790049</v>
      </c>
      <c r="AJ1086" s="11">
        <v>46575.840883993056</v>
      </c>
      <c r="AK1086" s="11">
        <v>46555</v>
      </c>
      <c r="AL1086" s="10">
        <v>20</v>
      </c>
      <c r="AM1086">
        <v>21622.780000000002</v>
      </c>
      <c r="AO1086" s="40" t="str">
        <f>E1086&amp;F1086&amp;U1086</f>
        <v>MSYDRIV-FIDVRHR</v>
      </c>
      <c r="AP1086" s="40" t="str">
        <f>_xlfn.XLOOKUP(AO1086,CrossRef!N:N,CrossRef!A:A,"NOT FOUND",0)</f>
        <v>MSY4008RI</v>
      </c>
      <c r="AQ1086" s="40" t="str">
        <f>IFERROR(_xlfn.XLOOKUP(AO1086,CrossRef!$N:$N,CrossRef!$E:$E,"Not Found"),"-")</f>
        <v>785D WC</v>
      </c>
      <c r="AR1086" s="40" t="str">
        <f>IFERROR(_xlfn.XLOOKUP(AO1086,CrossRef!$N:$N,CrossRef!$G:$G,"Not Found"),"-")</f>
        <v>4008 - FINAL DRIVE, BRAKE &amp; WHEEL</v>
      </c>
      <c r="AS1086" s="40" t="str">
        <f>IFERROR(_xlfn.XLOOKUP(AO1086,CrossRef!$N:$N,CrossRef!$H:$H,"Not Found"),"-")</f>
        <v>RI - RIGHT</v>
      </c>
    </row>
    <row r="1087" spans="1:45" hidden="1" x14ac:dyDescent="0.3">
      <c r="A1087" s="38" t="str">
        <f>E1087&amp;F1087&amp;U1087</f>
        <v>MSYDRIV-FIDVLHR</v>
      </c>
      <c r="B1087" s="38" t="str">
        <f>I1087&amp;D1087&amp;C1087</f>
        <v>TD66704008LR</v>
      </c>
      <c r="C1087" s="38" t="str">
        <f>_xlfn.XLOOKUP(A1087,CrossRef!N:N,CrossRef!D:D,"",0)</f>
        <v>LR</v>
      </c>
      <c r="D1087" s="38" t="str">
        <f>_xlfn.XLOOKUP(A1087,CrossRef!N:N,CrossRef!C:C,"",0)</f>
        <v>4008</v>
      </c>
      <c r="E1087" s="38" t="str">
        <f>LEFT(M1087,3)</f>
        <v>MSY</v>
      </c>
      <c r="F1087" s="38" t="str">
        <f>_xlfn.TEXTAFTER(J1087,"-")</f>
        <v>DRIV-FIDV</v>
      </c>
      <c r="G1087" t="s">
        <v>2648</v>
      </c>
      <c r="H1087" t="s">
        <v>2649</v>
      </c>
      <c r="I1087" t="s">
        <v>4522</v>
      </c>
      <c r="J1087" s="7" t="s">
        <v>1708</v>
      </c>
      <c r="K1087" t="s">
        <v>2638</v>
      </c>
      <c r="L1087" t="s">
        <v>193</v>
      </c>
      <c r="M1087" t="s">
        <v>4523</v>
      </c>
      <c r="N1087" t="s">
        <v>2640</v>
      </c>
      <c r="O1087" t="s">
        <v>2803</v>
      </c>
      <c r="P1087" t="s">
        <v>2642</v>
      </c>
      <c r="Q1087" t="s">
        <v>2640</v>
      </c>
      <c r="R1087" t="s">
        <v>5855</v>
      </c>
      <c r="S1087" t="s">
        <v>2655</v>
      </c>
      <c r="T1087" t="s">
        <v>2682</v>
      </c>
      <c r="U1087" t="s">
        <v>491</v>
      </c>
      <c r="V1087" s="7" t="s">
        <v>591</v>
      </c>
      <c r="W1087" s="8">
        <v>22000</v>
      </c>
      <c r="X1087" t="s">
        <v>5856</v>
      </c>
      <c r="Y1087" t="s">
        <v>5702</v>
      </c>
      <c r="Z1087" s="8">
        <v>15649.78</v>
      </c>
      <c r="AA1087" s="9">
        <v>18.100000000000001</v>
      </c>
      <c r="AB1087" s="8">
        <v>120409.45</v>
      </c>
      <c r="AD1087" s="10">
        <v>0</v>
      </c>
      <c r="AE1087" s="11"/>
      <c r="AF1087" s="8"/>
      <c r="AG1087" s="8">
        <v>6350.2199999999993</v>
      </c>
      <c r="AH1087" s="12">
        <v>0.28864636363636359</v>
      </c>
      <c r="AI1087" s="8">
        <v>350.84088397790049</v>
      </c>
      <c r="AJ1087" s="11">
        <v>46575.840883993056</v>
      </c>
      <c r="AK1087" s="11">
        <v>46555</v>
      </c>
      <c r="AL1087" s="10">
        <v>20</v>
      </c>
      <c r="AM1087">
        <v>21622.780000000002</v>
      </c>
      <c r="AO1087" s="40" t="str">
        <f>E1087&amp;F1087&amp;U1087</f>
        <v>MSYDRIV-FIDVLHR</v>
      </c>
      <c r="AP1087" s="40" t="str">
        <f>_xlfn.XLOOKUP(AO1087,CrossRef!N:N,CrossRef!A:A,"NOT FOUND",0)</f>
        <v>MSY4008LR</v>
      </c>
      <c r="AQ1087" s="40" t="str">
        <f>IFERROR(_xlfn.XLOOKUP(AO1087,CrossRef!$N:$N,CrossRef!$E:$E,"Not Found"),"-")</f>
        <v>785D WC</v>
      </c>
      <c r="AR1087" s="40" t="str">
        <f>IFERROR(_xlfn.XLOOKUP(AO1087,CrossRef!$N:$N,CrossRef!$G:$G,"Not Found"),"-")</f>
        <v>4008 - FINAL DRIVE, BRAKE &amp; WHEEL</v>
      </c>
      <c r="AS1087" s="40" t="str">
        <f>IFERROR(_xlfn.XLOOKUP(AO1087,CrossRef!$N:$N,CrossRef!$H:$H,"Not Found"),"-")</f>
        <v>LR - LEFT REAR</v>
      </c>
    </row>
    <row r="1088" spans="1:45" hidden="1" x14ac:dyDescent="0.3">
      <c r="A1088" s="38" t="str">
        <f>E1088&amp;F1088&amp;U1088</f>
        <v>MSYDRIV-WHGPLHF</v>
      </c>
      <c r="B1088" s="38" t="str">
        <f>I1088&amp;D1088&amp;C1088</f>
        <v>TD66704006LF</v>
      </c>
      <c r="C1088" s="38" t="str">
        <f>_xlfn.XLOOKUP(A1088,CrossRef!N:N,CrossRef!D:D,"",0)</f>
        <v>LF</v>
      </c>
      <c r="D1088" s="38" t="str">
        <f>_xlfn.XLOOKUP(A1088,CrossRef!N:N,CrossRef!C:C,"",0)</f>
        <v>4006</v>
      </c>
      <c r="E1088" s="38" t="str">
        <f>LEFT(M1088,3)</f>
        <v>MSY</v>
      </c>
      <c r="F1088" s="38" t="str">
        <f>_xlfn.TEXTAFTER(J1088,"-")</f>
        <v>DRIV-WHGP</v>
      </c>
      <c r="G1088" t="s">
        <v>2648</v>
      </c>
      <c r="H1088" t="s">
        <v>2649</v>
      </c>
      <c r="I1088" t="s">
        <v>4522</v>
      </c>
      <c r="J1088" s="7" t="s">
        <v>1709</v>
      </c>
      <c r="K1088" t="s">
        <v>2638</v>
      </c>
      <c r="L1088" t="s">
        <v>193</v>
      </c>
      <c r="M1088" t="s">
        <v>4523</v>
      </c>
      <c r="N1088" t="s">
        <v>2640</v>
      </c>
      <c r="O1088" t="s">
        <v>2803</v>
      </c>
      <c r="P1088" t="s">
        <v>2642</v>
      </c>
      <c r="Q1088" t="s">
        <v>2640</v>
      </c>
      <c r="R1088" t="s">
        <v>5857</v>
      </c>
      <c r="S1088" t="s">
        <v>2655</v>
      </c>
      <c r="T1088" t="s">
        <v>2688</v>
      </c>
      <c r="U1088" t="s">
        <v>485</v>
      </c>
      <c r="V1088" s="7" t="s">
        <v>942</v>
      </c>
      <c r="W1088" s="8">
        <v>22000</v>
      </c>
      <c r="X1088" t="s">
        <v>5858</v>
      </c>
      <c r="Y1088" t="s">
        <v>5707</v>
      </c>
      <c r="Z1088" s="8">
        <v>15649.78</v>
      </c>
      <c r="AA1088" s="9">
        <v>18.100000000000001</v>
      </c>
      <c r="AB1088" s="8">
        <v>61272</v>
      </c>
      <c r="AD1088" s="10">
        <v>0</v>
      </c>
      <c r="AE1088" s="11"/>
      <c r="AF1088" s="8"/>
      <c r="AG1088" s="8">
        <v>6350.2199999999993</v>
      </c>
      <c r="AH1088" s="12">
        <v>0.28864636363636359</v>
      </c>
      <c r="AI1088" s="8">
        <v>350.84088397790049</v>
      </c>
      <c r="AJ1088" s="11">
        <v>46575.840883993056</v>
      </c>
      <c r="AK1088" s="11">
        <v>46555</v>
      </c>
      <c r="AL1088" s="10">
        <v>20</v>
      </c>
      <c r="AM1088">
        <v>21622.780000000002</v>
      </c>
      <c r="AO1088" s="40" t="str">
        <f>E1088&amp;F1088&amp;U1088</f>
        <v>MSYDRIV-WHGPLHF</v>
      </c>
      <c r="AP1088" s="40" t="str">
        <f>_xlfn.XLOOKUP(AO1088,CrossRef!N:N,CrossRef!A:A,"NOT FOUND",0)</f>
        <v>MSY4006LF</v>
      </c>
      <c r="AQ1088" s="40" t="str">
        <f>IFERROR(_xlfn.XLOOKUP(AO1088,CrossRef!$N:$N,CrossRef!$E:$E,"Not Found"),"-")</f>
        <v>785D WC</v>
      </c>
      <c r="AR1088" s="40" t="str">
        <f>IFERROR(_xlfn.XLOOKUP(AO1088,CrossRef!$N:$N,CrossRef!$G:$G,"Not Found"),"-")</f>
        <v>4006 - WHEEL &amp; BRAKE ASSEMBLY</v>
      </c>
      <c r="AS1088" s="40" t="str">
        <f>IFERROR(_xlfn.XLOOKUP(AO1088,CrossRef!$N:$N,CrossRef!$H:$H,"Not Found"),"-")</f>
        <v>LF - LEFT FRONT</v>
      </c>
    </row>
    <row r="1089" spans="1:45" hidden="1" x14ac:dyDescent="0.3">
      <c r="A1089" s="38" t="str">
        <f>E1089&amp;F1089&amp;U1089</f>
        <v>MSYDRIV-WHGPRHF</v>
      </c>
      <c r="B1089" s="38" t="str">
        <f>I1089&amp;D1089&amp;C1089</f>
        <v>TD66704008RF</v>
      </c>
      <c r="C1089" s="38" t="str">
        <f>_xlfn.XLOOKUP(A1089,CrossRef!N:N,CrossRef!D:D,"",0)</f>
        <v>RF</v>
      </c>
      <c r="D1089" s="38" t="str">
        <f>_xlfn.XLOOKUP(A1089,CrossRef!N:N,CrossRef!C:C,"",0)</f>
        <v>4008</v>
      </c>
      <c r="E1089" s="38" t="str">
        <f>LEFT(M1089,3)</f>
        <v>MSY</v>
      </c>
      <c r="F1089" s="38" t="str">
        <f>_xlfn.TEXTAFTER(J1089,"-")</f>
        <v>DRIV-WHGP</v>
      </c>
      <c r="G1089" t="s">
        <v>2648</v>
      </c>
      <c r="H1089" t="s">
        <v>2649</v>
      </c>
      <c r="I1089" t="s">
        <v>4522</v>
      </c>
      <c r="J1089" s="7" t="s">
        <v>1709</v>
      </c>
      <c r="K1089" t="s">
        <v>2638</v>
      </c>
      <c r="L1089" t="s">
        <v>193</v>
      </c>
      <c r="M1089" t="s">
        <v>4523</v>
      </c>
      <c r="N1089" t="s">
        <v>2640</v>
      </c>
      <c r="O1089" t="s">
        <v>2803</v>
      </c>
      <c r="P1089" t="s">
        <v>2642</v>
      </c>
      <c r="Q1089" t="s">
        <v>2640</v>
      </c>
      <c r="R1089" t="s">
        <v>5859</v>
      </c>
      <c r="S1089" t="s">
        <v>2655</v>
      </c>
      <c r="T1089" t="s">
        <v>2688</v>
      </c>
      <c r="U1089" t="s">
        <v>488</v>
      </c>
      <c r="V1089" s="7" t="s">
        <v>931</v>
      </c>
      <c r="W1089" s="8">
        <v>22000</v>
      </c>
      <c r="X1089" t="s">
        <v>5860</v>
      </c>
      <c r="Y1089" t="s">
        <v>5707</v>
      </c>
      <c r="Z1089" s="8">
        <v>15649.78</v>
      </c>
      <c r="AA1089" s="9">
        <v>18.100000000000001</v>
      </c>
      <c r="AB1089" s="8">
        <v>61272</v>
      </c>
      <c r="AD1089" s="10">
        <v>0</v>
      </c>
      <c r="AE1089" s="11"/>
      <c r="AF1089" s="8"/>
      <c r="AG1089" s="8">
        <v>6350.2199999999993</v>
      </c>
      <c r="AH1089" s="12">
        <v>0.28864636363636359</v>
      </c>
      <c r="AI1089" s="8">
        <v>350.84088397790049</v>
      </c>
      <c r="AJ1089" s="11">
        <v>46575.840883993056</v>
      </c>
      <c r="AK1089" s="11">
        <v>46555</v>
      </c>
      <c r="AL1089" s="10">
        <v>20</v>
      </c>
      <c r="AM1089">
        <v>21622.780000000002</v>
      </c>
      <c r="AO1089" s="40" t="str">
        <f>E1089&amp;F1089&amp;U1089</f>
        <v>MSYDRIV-WHGPRHF</v>
      </c>
      <c r="AP1089" s="40" t="str">
        <f>_xlfn.XLOOKUP(AO1089,CrossRef!N:N,CrossRef!A:A,"NOT FOUND",0)</f>
        <v>MSY4008RF</v>
      </c>
      <c r="AQ1089" s="40" t="str">
        <f>IFERROR(_xlfn.XLOOKUP(AO1089,CrossRef!$N:$N,CrossRef!$E:$E,"Not Found"),"-")</f>
        <v>785D WC</v>
      </c>
      <c r="AR1089" s="40" t="str">
        <f>IFERROR(_xlfn.XLOOKUP(AO1089,CrossRef!$N:$N,CrossRef!$G:$G,"Not Found"),"-")</f>
        <v>4008 - FINAL DRIVE, BRAKE &amp; WHEEL</v>
      </c>
      <c r="AS1089" s="40" t="str">
        <f>IFERROR(_xlfn.XLOOKUP(AO1089,CrossRef!$N:$N,CrossRef!$H:$H,"Not Found"),"-")</f>
        <v>RF - RIGHT FRONT</v>
      </c>
    </row>
    <row r="1090" spans="1:45" hidden="1" x14ac:dyDescent="0.3">
      <c r="A1090" s="38" t="str">
        <f>E1090&amp;F1090&amp;U1090</f>
        <v>MSYSURE-SPSNLHF</v>
      </c>
      <c r="B1090" s="38" t="str">
        <f>I1090&amp;D1090&amp;C1090</f>
        <v>TD66707201LF</v>
      </c>
      <c r="C1090" s="38" t="str">
        <f>_xlfn.XLOOKUP(A1090,CrossRef!N:N,CrossRef!D:D,"",0)</f>
        <v>LF</v>
      </c>
      <c r="D1090" s="38" t="str">
        <f>_xlfn.XLOOKUP(A1090,CrossRef!N:N,CrossRef!C:C,"",0)</f>
        <v>7201</v>
      </c>
      <c r="E1090" s="38" t="str">
        <f>LEFT(M1090,3)</f>
        <v>MSY</v>
      </c>
      <c r="F1090" s="38" t="str">
        <f>_xlfn.TEXTAFTER(J1090,"-")</f>
        <v>SURE-SPSN</v>
      </c>
      <c r="G1090" t="s">
        <v>2648</v>
      </c>
      <c r="H1090" t="s">
        <v>2649</v>
      </c>
      <c r="I1090" t="s">
        <v>4522</v>
      </c>
      <c r="J1090" s="7" t="s">
        <v>1710</v>
      </c>
      <c r="K1090" t="s">
        <v>2638</v>
      </c>
      <c r="L1090" t="s">
        <v>193</v>
      </c>
      <c r="M1090" t="s">
        <v>4523</v>
      </c>
      <c r="N1090" t="s">
        <v>2640</v>
      </c>
      <c r="O1090" t="s">
        <v>2803</v>
      </c>
      <c r="P1090" t="s">
        <v>2642</v>
      </c>
      <c r="Q1090" t="s">
        <v>2640</v>
      </c>
      <c r="R1090" t="s">
        <v>5861</v>
      </c>
      <c r="S1090" t="s">
        <v>2644</v>
      </c>
      <c r="T1090" t="s">
        <v>2720</v>
      </c>
      <c r="U1090" t="s">
        <v>485</v>
      </c>
      <c r="V1090" s="7" t="s">
        <v>935</v>
      </c>
      <c r="W1090" s="8">
        <v>22000</v>
      </c>
      <c r="X1090" t="s">
        <v>5862</v>
      </c>
      <c r="Y1090" t="s">
        <v>5712</v>
      </c>
      <c r="Z1090" s="8">
        <v>15649.78</v>
      </c>
      <c r="AA1090" s="9">
        <v>18.100000000000001</v>
      </c>
      <c r="AB1090" s="8">
        <v>44244.78</v>
      </c>
      <c r="AD1090" s="10">
        <v>0</v>
      </c>
      <c r="AE1090" s="11"/>
      <c r="AF1090" s="8"/>
      <c r="AG1090" s="8">
        <v>6350.2199999999993</v>
      </c>
      <c r="AH1090" s="12">
        <v>0.28864636363636359</v>
      </c>
      <c r="AI1090" s="8">
        <v>350.84088397790049</v>
      </c>
      <c r="AJ1090" s="11">
        <v>46575.840883993056</v>
      </c>
      <c r="AK1090" s="11">
        <v>46555</v>
      </c>
      <c r="AL1090" s="10">
        <v>20</v>
      </c>
      <c r="AM1090">
        <v>21622.780000000002</v>
      </c>
      <c r="AO1090" s="40" t="str">
        <f>E1090&amp;F1090&amp;U1090</f>
        <v>MSYSURE-SPSNLHF</v>
      </c>
      <c r="AP1090" s="40" t="str">
        <f>_xlfn.XLOOKUP(AO1090,CrossRef!N:N,CrossRef!A:A,"NOT FOUND",0)</f>
        <v>MSY7201LF</v>
      </c>
      <c r="AQ1090" s="40" t="str">
        <f>IFERROR(_xlfn.XLOOKUP(AO1090,CrossRef!$N:$N,CrossRef!$E:$E,"Not Found"),"-")</f>
        <v>785D</v>
      </c>
      <c r="AR1090" s="40" t="str">
        <f>IFERROR(_xlfn.XLOOKUP(AO1090,CrossRef!$N:$N,CrossRef!$G:$G,"Not Found"),"-")</f>
        <v>7201 - SUSPENSION CYLINDER</v>
      </c>
      <c r="AS1090" s="40" t="str">
        <f>IFERROR(_xlfn.XLOOKUP(AO1090,CrossRef!$N:$N,CrossRef!$H:$H,"Not Found"),"-")</f>
        <v>LF - LEFT FRONT</v>
      </c>
    </row>
    <row r="1091" spans="1:45" hidden="1" x14ac:dyDescent="0.3">
      <c r="A1091" s="38" t="str">
        <f>E1091&amp;F1091&amp;U1091</f>
        <v>MSYSURE-SPSNRHF</v>
      </c>
      <c r="B1091" s="38" t="str">
        <f>I1091&amp;D1091&amp;C1091</f>
        <v>TD66707201RF</v>
      </c>
      <c r="C1091" s="38" t="str">
        <f>_xlfn.XLOOKUP(A1091,CrossRef!N:N,CrossRef!D:D,"",0)</f>
        <v>RF</v>
      </c>
      <c r="D1091" s="38" t="str">
        <f>_xlfn.XLOOKUP(A1091,CrossRef!N:N,CrossRef!C:C,"",0)</f>
        <v>7201</v>
      </c>
      <c r="E1091" s="38" t="str">
        <f>LEFT(M1091,3)</f>
        <v>MSY</v>
      </c>
      <c r="F1091" s="38" t="str">
        <f>_xlfn.TEXTAFTER(J1091,"-")</f>
        <v>SURE-SPSN</v>
      </c>
      <c r="G1091" t="s">
        <v>2648</v>
      </c>
      <c r="H1091" t="s">
        <v>2649</v>
      </c>
      <c r="I1091" t="s">
        <v>4522</v>
      </c>
      <c r="J1091" s="7" t="s">
        <v>1710</v>
      </c>
      <c r="K1091" t="s">
        <v>2638</v>
      </c>
      <c r="L1091" t="s">
        <v>193</v>
      </c>
      <c r="M1091" t="s">
        <v>4523</v>
      </c>
      <c r="N1091" t="s">
        <v>2640</v>
      </c>
      <c r="O1091" t="s">
        <v>2803</v>
      </c>
      <c r="P1091" t="s">
        <v>2642</v>
      </c>
      <c r="Q1091" t="s">
        <v>2640</v>
      </c>
      <c r="R1091" t="s">
        <v>5863</v>
      </c>
      <c r="S1091" t="s">
        <v>2644</v>
      </c>
      <c r="T1091" t="s">
        <v>2720</v>
      </c>
      <c r="U1091" t="s">
        <v>488</v>
      </c>
      <c r="V1091" s="7" t="s">
        <v>1042</v>
      </c>
      <c r="W1091" s="8">
        <v>22000</v>
      </c>
      <c r="X1091" t="s">
        <v>5864</v>
      </c>
      <c r="Y1091" t="s">
        <v>5712</v>
      </c>
      <c r="Z1091" s="8">
        <v>15649.78</v>
      </c>
      <c r="AA1091" s="9">
        <v>18.100000000000001</v>
      </c>
      <c r="AB1091" s="8">
        <v>44244.78</v>
      </c>
      <c r="AD1091" s="10">
        <v>0</v>
      </c>
      <c r="AE1091" s="11"/>
      <c r="AF1091" s="8"/>
      <c r="AG1091" s="8">
        <v>6350.2199999999993</v>
      </c>
      <c r="AH1091" s="12">
        <v>0.28864636363636359</v>
      </c>
      <c r="AI1091" s="8">
        <v>350.84088397790049</v>
      </c>
      <c r="AJ1091" s="11">
        <v>46575.840883993056</v>
      </c>
      <c r="AK1091" s="11">
        <v>46555</v>
      </c>
      <c r="AL1091" s="10">
        <v>20</v>
      </c>
      <c r="AM1091">
        <v>21622.780000000002</v>
      </c>
      <c r="AO1091" s="40" t="str">
        <f>E1091&amp;F1091&amp;U1091</f>
        <v>MSYSURE-SPSNRHF</v>
      </c>
      <c r="AP1091" s="40" t="str">
        <f>_xlfn.XLOOKUP(AO1091,CrossRef!N:N,CrossRef!A:A,"NOT FOUND",0)</f>
        <v>MSY7201RF</v>
      </c>
      <c r="AQ1091" s="40" t="str">
        <f>IFERROR(_xlfn.XLOOKUP(AO1091,CrossRef!$N:$N,CrossRef!$E:$E,"Not Found"),"-")</f>
        <v>785D</v>
      </c>
      <c r="AR1091" s="40" t="str">
        <f>IFERROR(_xlfn.XLOOKUP(AO1091,CrossRef!$N:$N,CrossRef!$G:$G,"Not Found"),"-")</f>
        <v>7201 - SUSPENSION CYLINDER</v>
      </c>
      <c r="AS1091" s="40" t="str">
        <f>IFERROR(_xlfn.XLOOKUP(AO1091,CrossRef!$N:$N,CrossRef!$H:$H,"Not Found"),"-")</f>
        <v>RF - RIGHT FRONT</v>
      </c>
    </row>
    <row r="1092" spans="1:45" hidden="1" x14ac:dyDescent="0.3">
      <c r="A1092" s="38" t="str">
        <f>E1092&amp;F1092&amp;U1092</f>
        <v>HCMHYSY-CYHY</v>
      </c>
      <c r="B1092" s="38" t="str">
        <f>I1092&amp;D1092&amp;C1092</f>
        <v>EX7052</v>
      </c>
      <c r="C1092" s="38" t="str">
        <f>_xlfn.XLOOKUP(A1092,CrossRef!N:N,CrossRef!D:D,"",0)</f>
        <v/>
      </c>
      <c r="D1092" s="38" t="str">
        <f>_xlfn.XLOOKUP(A1092,CrossRef!N:N,CrossRef!C:C,"",0)</f>
        <v/>
      </c>
      <c r="E1092" s="38" t="str">
        <f>LEFT(M1092,3)</f>
        <v>HCM</v>
      </c>
      <c r="F1092" s="38" t="str">
        <f>_xlfn.TEXTAFTER(J1092,"-")</f>
        <v>HYSY-CYHY</v>
      </c>
      <c r="G1092" t="s">
        <v>2648</v>
      </c>
      <c r="H1092" t="s">
        <v>2649</v>
      </c>
      <c r="I1092" t="s">
        <v>3774</v>
      </c>
      <c r="J1092" s="7" t="s">
        <v>697</v>
      </c>
      <c r="K1092" t="s">
        <v>2668</v>
      </c>
      <c r="L1092" t="s">
        <v>224</v>
      </c>
      <c r="M1092" t="s">
        <v>3775</v>
      </c>
      <c r="N1092" t="s">
        <v>2640</v>
      </c>
      <c r="O1092" t="s">
        <v>2653</v>
      </c>
      <c r="P1092" t="s">
        <v>2642</v>
      </c>
      <c r="Q1092" t="s">
        <v>2640</v>
      </c>
      <c r="R1092" t="s">
        <v>5865</v>
      </c>
      <c r="S1092" t="s">
        <v>2644</v>
      </c>
      <c r="T1092" t="s">
        <v>3381</v>
      </c>
      <c r="U1092" t="s">
        <v>2657</v>
      </c>
      <c r="V1092" s="7" t="s">
        <v>1557</v>
      </c>
      <c r="W1092" s="8">
        <v>8000</v>
      </c>
      <c r="X1092" t="s">
        <v>5866</v>
      </c>
      <c r="Y1092" t="s">
        <v>5867</v>
      </c>
      <c r="Z1092" s="8">
        <v>43135.9</v>
      </c>
      <c r="AA1092" s="9">
        <v>5.94</v>
      </c>
      <c r="AB1092" s="8">
        <v>66352.639999999999</v>
      </c>
      <c r="AD1092" s="10">
        <v>4834058</v>
      </c>
      <c r="AE1092" s="11">
        <v>45945</v>
      </c>
      <c r="AF1092" s="8">
        <v>41499.599999999999</v>
      </c>
      <c r="AG1092" s="8">
        <v>6363.6999999999971</v>
      </c>
      <c r="AH1092" s="12">
        <v>0.79546249999999963</v>
      </c>
      <c r="AI1092" s="8">
        <v>1071.3299663299658</v>
      </c>
      <c r="AJ1092" s="11">
        <v>47296.329966319441</v>
      </c>
      <c r="AK1092" s="11">
        <v>47054</v>
      </c>
      <c r="AL1092" s="10">
        <v>242</v>
      </c>
      <c r="AM1092">
        <v>48060.160000000003</v>
      </c>
      <c r="AN1092">
        <v>0.82007000000000063</v>
      </c>
      <c r="AO1092" s="40" t="str">
        <f>E1092&amp;F1092&amp;U1092</f>
        <v>HCMHYSY-CYHY</v>
      </c>
      <c r="AP1092" s="40" t="str">
        <f>_xlfn.XLOOKUP(AO1092,CrossRef!N:N,CrossRef!A:A,"NOT FOUND",0)</f>
        <v>HCM</v>
      </c>
      <c r="AQ1092" s="40" t="str">
        <f>IFERROR(_xlfn.XLOOKUP(AO1092,CrossRef!$N:$N,CrossRef!$E:$E,"Not Found"),"-")</f>
        <v>EX3600-7</v>
      </c>
      <c r="AR1092" s="40" t="str">
        <f>IFERROR(_xlfn.XLOOKUP(AO1092,CrossRef!$N:$N,CrossRef!$G:$G,"Not Found"),"-")</f>
        <v/>
      </c>
      <c r="AS1092" s="40">
        <f>IFERROR(_xlfn.XLOOKUP(AO1092,CrossRef!$N:$N,CrossRef!$H:$H,"Not Found"),"-")</f>
        <v>0</v>
      </c>
    </row>
    <row r="1093" spans="1:45" hidden="1" x14ac:dyDescent="0.3">
      <c r="A1093" s="38" t="str">
        <f>E1093&amp;F1093&amp;U1093</f>
        <v>BXYDRIV-TMSN</v>
      </c>
      <c r="B1093" s="38" t="str">
        <f>I1093&amp;D1093&amp;C1093</f>
        <v>LO1582303000</v>
      </c>
      <c r="C1093" s="38" t="str">
        <f>_xlfn.XLOOKUP(A1093,CrossRef!N:N,CrossRef!D:D,"",0)</f>
        <v>00</v>
      </c>
      <c r="D1093" s="38" t="str">
        <f>_xlfn.XLOOKUP(A1093,CrossRef!N:N,CrossRef!C:C,"",0)</f>
        <v>3030</v>
      </c>
      <c r="E1093" s="38" t="str">
        <f>LEFT(M1093,3)</f>
        <v>BXY</v>
      </c>
      <c r="F1093" s="38" t="str">
        <f>_xlfn.TEXTAFTER(J1093,"-")</f>
        <v>DRIV-TMSN</v>
      </c>
      <c r="G1093" t="s">
        <v>2635</v>
      </c>
      <c r="H1093" t="s">
        <v>2636</v>
      </c>
      <c r="I1093" t="s">
        <v>3023</v>
      </c>
      <c r="J1093" s="7" t="s">
        <v>320</v>
      </c>
      <c r="K1093" t="s">
        <v>2638</v>
      </c>
      <c r="L1093" t="s">
        <v>107</v>
      </c>
      <c r="M1093" t="s">
        <v>3024</v>
      </c>
      <c r="N1093" t="s">
        <v>2640</v>
      </c>
      <c r="O1093" t="s">
        <v>2653</v>
      </c>
      <c r="P1093" t="s">
        <v>2642</v>
      </c>
      <c r="Q1093" t="s">
        <v>2640</v>
      </c>
      <c r="R1093" t="s">
        <v>5868</v>
      </c>
      <c r="S1093" t="s">
        <v>2655</v>
      </c>
      <c r="T1093" t="s">
        <v>2818</v>
      </c>
      <c r="U1093" t="s">
        <v>2657</v>
      </c>
      <c r="V1093" s="7" t="s">
        <v>306</v>
      </c>
      <c r="W1093" s="8">
        <v>14000</v>
      </c>
      <c r="X1093" t="s">
        <v>5869</v>
      </c>
      <c r="Y1093" t="s">
        <v>5870</v>
      </c>
      <c r="Z1093" s="8">
        <v>34951</v>
      </c>
      <c r="AA1093" s="9">
        <v>2.58</v>
      </c>
      <c r="AB1093" s="8">
        <v>58536.26</v>
      </c>
      <c r="AD1093" s="10">
        <v>4244897</v>
      </c>
      <c r="AE1093" s="11">
        <v>43264</v>
      </c>
      <c r="AF1093" s="8">
        <v>27321</v>
      </c>
      <c r="AG1093" s="8">
        <v>6370</v>
      </c>
      <c r="AH1093" s="12">
        <v>0.45500000000000002</v>
      </c>
      <c r="AI1093" s="8">
        <v>2468.9922480620153</v>
      </c>
      <c r="AJ1093" s="11">
        <v>48693.99224806713</v>
      </c>
      <c r="AK1093" s="11">
        <v>48161</v>
      </c>
      <c r="AL1093" s="10">
        <v>532</v>
      </c>
      <c r="AM1093">
        <v>39945.879999999997</v>
      </c>
      <c r="AN1093">
        <v>0.90177714285714272</v>
      </c>
      <c r="AO1093" s="40" t="str">
        <f>E1093&amp;F1093&amp;U1093</f>
        <v>BXYDRIV-TMSN</v>
      </c>
      <c r="AP1093" s="40" t="str">
        <f>_xlfn.XLOOKUP(AO1093,CrossRef!N:N,CrossRef!A:A,"NOT FOUND",0)</f>
        <v>BXY303000</v>
      </c>
      <c r="AQ1093" s="40" t="str">
        <f>IFERROR(_xlfn.XLOOKUP(AO1093,CrossRef!$N:$N,CrossRef!$E:$E,"Not Found"),"-")</f>
        <v>988H</v>
      </c>
      <c r="AR1093" s="40" t="str">
        <f>IFERROR(_xlfn.XLOOKUP(AO1093,CrossRef!$N:$N,CrossRef!$G:$G,"Not Found"),"-")</f>
        <v>3030 - TRANSMISSION</v>
      </c>
      <c r="AS1093" s="40" t="str">
        <f>IFERROR(_xlfn.XLOOKUP(AO1093,CrossRef!$N:$N,CrossRef!$H:$H,"Not Found"),"-")</f>
        <v>00 - (NONE)</v>
      </c>
    </row>
    <row r="1094" spans="1:45" hidden="1" x14ac:dyDescent="0.3">
      <c r="A1094" s="38" t="str">
        <f>E1094&amp;F1094&amp;U1094</f>
        <v>BXYDRIV-TQCV</v>
      </c>
      <c r="B1094" s="38" t="str">
        <f>I1094&amp;D1094&amp;C1094</f>
        <v>LO1582310100</v>
      </c>
      <c r="C1094" s="38" t="str">
        <f>_xlfn.XLOOKUP(A1094,CrossRef!N:N,CrossRef!D:D,"",0)</f>
        <v>00</v>
      </c>
      <c r="D1094" s="38" t="str">
        <f>_xlfn.XLOOKUP(A1094,CrossRef!N:N,CrossRef!C:C,"",0)</f>
        <v>3101</v>
      </c>
      <c r="E1094" s="38" t="str">
        <f>LEFT(M1094,3)</f>
        <v>BXY</v>
      </c>
      <c r="F1094" s="38" t="str">
        <f>_xlfn.TEXTAFTER(J1094,"-")</f>
        <v>DRIV-TQCV</v>
      </c>
      <c r="G1094" t="s">
        <v>2635</v>
      </c>
      <c r="H1094" t="s">
        <v>2636</v>
      </c>
      <c r="I1094" t="s">
        <v>3023</v>
      </c>
      <c r="J1094" s="7" t="s">
        <v>372</v>
      </c>
      <c r="K1094" t="s">
        <v>2638</v>
      </c>
      <c r="L1094" t="s">
        <v>107</v>
      </c>
      <c r="M1094" t="s">
        <v>3024</v>
      </c>
      <c r="N1094" t="s">
        <v>2640</v>
      </c>
      <c r="O1094" t="s">
        <v>2653</v>
      </c>
      <c r="P1094" t="s">
        <v>2642</v>
      </c>
      <c r="Q1094" t="s">
        <v>2640</v>
      </c>
      <c r="R1094" t="s">
        <v>5871</v>
      </c>
      <c r="S1094" t="s">
        <v>2655</v>
      </c>
      <c r="T1094" t="s">
        <v>2678</v>
      </c>
      <c r="U1094" t="s">
        <v>2657</v>
      </c>
      <c r="V1094" s="7" t="s">
        <v>365</v>
      </c>
      <c r="W1094" s="8">
        <v>14000</v>
      </c>
      <c r="X1094" t="s">
        <v>5872</v>
      </c>
      <c r="Y1094" t="s">
        <v>5873</v>
      </c>
      <c r="Z1094" s="8">
        <v>34951</v>
      </c>
      <c r="AA1094" s="9">
        <v>2.58</v>
      </c>
      <c r="AB1094" s="8">
        <v>29366.959999999999</v>
      </c>
      <c r="AD1094" s="10">
        <v>4244894</v>
      </c>
      <c r="AE1094" s="11">
        <v>43264</v>
      </c>
      <c r="AF1094" s="8">
        <v>27321</v>
      </c>
      <c r="AG1094" s="8">
        <v>6370</v>
      </c>
      <c r="AH1094" s="12">
        <v>0.45500000000000002</v>
      </c>
      <c r="AI1094" s="8">
        <v>2468.9922480620153</v>
      </c>
      <c r="AJ1094" s="11">
        <v>48693.99224806713</v>
      </c>
      <c r="AK1094" s="11">
        <v>48161</v>
      </c>
      <c r="AL1094" s="10">
        <v>532</v>
      </c>
      <c r="AM1094">
        <v>39945.879999999997</v>
      </c>
      <c r="AN1094">
        <v>0.90177714285714272</v>
      </c>
      <c r="AO1094" s="40" t="str">
        <f>E1094&amp;F1094&amp;U1094</f>
        <v>BXYDRIV-TQCV</v>
      </c>
      <c r="AP1094" s="40" t="str">
        <f>_xlfn.XLOOKUP(AO1094,CrossRef!N:N,CrossRef!A:A,"NOT FOUND",0)</f>
        <v>BXY310100</v>
      </c>
      <c r="AQ1094" s="40" t="str">
        <f>IFERROR(_xlfn.XLOOKUP(AO1094,CrossRef!$N:$N,CrossRef!$E:$E,"Not Found"),"-")</f>
        <v>988H</v>
      </c>
      <c r="AR1094" s="40" t="str">
        <f>IFERROR(_xlfn.XLOOKUP(AO1094,CrossRef!$N:$N,CrossRef!$G:$G,"Not Found"),"-")</f>
        <v>3101 - TORQUE CONVERTER</v>
      </c>
      <c r="AS1094" s="40" t="str">
        <f>IFERROR(_xlfn.XLOOKUP(AO1094,CrossRef!$N:$N,CrossRef!$H:$H,"Not Found"),"-")</f>
        <v>00 - (NONE)</v>
      </c>
    </row>
    <row r="1095" spans="1:45" hidden="1" x14ac:dyDescent="0.3">
      <c r="A1095" s="38" t="str">
        <f>E1095&amp;F1095&amp;U1095</f>
        <v>SSPENGI</v>
      </c>
      <c r="B1095" s="38" t="str">
        <f>I1095&amp;D1095&amp;C1095</f>
        <v>TD6312100000</v>
      </c>
      <c r="C1095" s="38" t="str">
        <f>_xlfn.XLOOKUP(A1095,CrossRef!N:N,CrossRef!D:D,"",0)</f>
        <v>00</v>
      </c>
      <c r="D1095" s="38" t="str">
        <f>_xlfn.XLOOKUP(A1095,CrossRef!N:N,CrossRef!C:C,"",0)</f>
        <v>1000</v>
      </c>
      <c r="E1095" s="38" t="str">
        <f>LEFT(M1095,3)</f>
        <v>SSP</v>
      </c>
      <c r="F1095" s="38" t="str">
        <f>_xlfn.TEXTAFTER(J1095,"-")</f>
        <v>ENGI</v>
      </c>
      <c r="G1095" t="s">
        <v>2725</v>
      </c>
      <c r="H1095" t="s">
        <v>2726</v>
      </c>
      <c r="I1095" t="s">
        <v>3571</v>
      </c>
      <c r="J1095" s="7" t="s">
        <v>1711</v>
      </c>
      <c r="K1095" t="s">
        <v>2638</v>
      </c>
      <c r="L1095" t="s">
        <v>183</v>
      </c>
      <c r="M1095" t="s">
        <v>3572</v>
      </c>
      <c r="N1095" t="s">
        <v>2640</v>
      </c>
      <c r="O1095" t="s">
        <v>2653</v>
      </c>
      <c r="P1095" t="s">
        <v>2642</v>
      </c>
      <c r="Q1095" t="s">
        <v>2640</v>
      </c>
      <c r="R1095" t="s">
        <v>5874</v>
      </c>
      <c r="S1095" t="s">
        <v>2655</v>
      </c>
      <c r="T1095" t="s">
        <v>3087</v>
      </c>
      <c r="U1095" t="s">
        <v>2657</v>
      </c>
      <c r="V1095" s="7" t="s">
        <v>186</v>
      </c>
      <c r="W1095" s="8">
        <v>11000</v>
      </c>
      <c r="X1095" t="s">
        <v>5875</v>
      </c>
      <c r="Y1095" t="s">
        <v>3089</v>
      </c>
      <c r="Z1095" s="8">
        <v>70305.59</v>
      </c>
      <c r="AA1095" s="9">
        <v>15.12</v>
      </c>
      <c r="AB1095" s="8">
        <v>156565</v>
      </c>
      <c r="AD1095" s="10">
        <v>4771864</v>
      </c>
      <c r="AE1095" s="11">
        <v>45921</v>
      </c>
      <c r="AF1095" s="8">
        <v>65676.350000000006</v>
      </c>
      <c r="AG1095" s="8">
        <v>6370.7600000000093</v>
      </c>
      <c r="AH1095" s="12">
        <v>0.5791600000000009</v>
      </c>
      <c r="AI1095" s="8">
        <v>421.34656084656149</v>
      </c>
      <c r="AJ1095" s="11">
        <v>46646.346560844904</v>
      </c>
      <c r="AK1095" s="11">
        <v>46605</v>
      </c>
      <c r="AL1095" s="10">
        <v>41</v>
      </c>
      <c r="AM1095">
        <v>76051.19</v>
      </c>
      <c r="AN1095">
        <v>0.94316727272727241</v>
      </c>
      <c r="AO1095" s="40" t="str">
        <f>E1095&amp;F1095&amp;U1095</f>
        <v>SSPENGI</v>
      </c>
      <c r="AP1095" s="40" t="str">
        <f>_xlfn.XLOOKUP(AO1095,CrossRef!N:N,CrossRef!A:A,"NOT FOUND",0)</f>
        <v>SSP100000</v>
      </c>
      <c r="AQ1095" s="40" t="str">
        <f>IFERROR(_xlfn.XLOOKUP(AO1095,CrossRef!$N:$N,CrossRef!$E:$E,"Not Found"),"-")</f>
        <v>793F</v>
      </c>
      <c r="AR1095" s="40" t="str">
        <f>IFERROR(_xlfn.XLOOKUP(AO1095,CrossRef!$N:$N,CrossRef!$G:$G,"Not Found"),"-")</f>
        <v>1000 - ENGINE</v>
      </c>
      <c r="AS1095" s="40" t="str">
        <f>IFERROR(_xlfn.XLOOKUP(AO1095,CrossRef!$N:$N,CrossRef!$H:$H,"Not Found"),"-")</f>
        <v>00 - (NONE)</v>
      </c>
    </row>
    <row r="1096" spans="1:45" hidden="1" x14ac:dyDescent="0.3">
      <c r="A1096" s="38" t="str">
        <f>E1096&amp;F1096&amp;U1096</f>
        <v>AMADRIV-SCABLH</v>
      </c>
      <c r="B1096" s="38" t="str">
        <f>I1096&amp;D1096&amp;C1096</f>
        <v>DZ81874100LT</v>
      </c>
      <c r="C1096" s="38" t="str">
        <f>_xlfn.XLOOKUP(A1096,CrossRef!N:N,CrossRef!D:D,"",0)</f>
        <v>LT</v>
      </c>
      <c r="D1096" s="38" t="str">
        <f>_xlfn.XLOOKUP(A1096,CrossRef!N:N,CrossRef!C:C,"",0)</f>
        <v>4100</v>
      </c>
      <c r="E1096" s="38" t="str">
        <f>LEFT(M1096,3)</f>
        <v>AMA</v>
      </c>
      <c r="F1096" s="38" t="str">
        <f>_xlfn.TEXTAFTER(J1096,"-")</f>
        <v>DRIV-SCAB</v>
      </c>
      <c r="G1096" t="s">
        <v>2725</v>
      </c>
      <c r="H1096" t="s">
        <v>2726</v>
      </c>
      <c r="I1096" t="s">
        <v>4376</v>
      </c>
      <c r="J1096" s="7" t="s">
        <v>792</v>
      </c>
      <c r="K1096" t="s">
        <v>2638</v>
      </c>
      <c r="L1096" t="s">
        <v>216</v>
      </c>
      <c r="M1096" t="s">
        <v>4377</v>
      </c>
      <c r="N1096" t="s">
        <v>2640</v>
      </c>
      <c r="O1096" t="s">
        <v>2803</v>
      </c>
      <c r="P1096" t="s">
        <v>2642</v>
      </c>
      <c r="Q1096" t="s">
        <v>2640</v>
      </c>
      <c r="R1096" t="s">
        <v>5876</v>
      </c>
      <c r="S1096" t="s">
        <v>2655</v>
      </c>
      <c r="T1096" t="s">
        <v>5877</v>
      </c>
      <c r="U1096" t="s">
        <v>59</v>
      </c>
      <c r="V1096" s="7" t="s">
        <v>793</v>
      </c>
      <c r="W1096" s="8">
        <v>13000</v>
      </c>
      <c r="X1096" t="s">
        <v>5878</v>
      </c>
      <c r="Y1096" t="s">
        <v>5879</v>
      </c>
      <c r="Z1096" s="8">
        <v>21296.9</v>
      </c>
      <c r="AA1096" s="9">
        <v>11.08</v>
      </c>
      <c r="AB1096" s="8">
        <v>36887.5</v>
      </c>
      <c r="AD1096" s="10">
        <v>4485058</v>
      </c>
      <c r="AE1096" s="11">
        <v>45591</v>
      </c>
      <c r="AF1096" s="8">
        <v>14676.2</v>
      </c>
      <c r="AG1096" s="8">
        <v>6379.2999999999993</v>
      </c>
      <c r="AH1096" s="12">
        <v>0.49071538461538455</v>
      </c>
      <c r="AI1096" s="8">
        <v>575.74909747292406</v>
      </c>
      <c r="AJ1096" s="11">
        <v>46800.749097453707</v>
      </c>
      <c r="AK1096" s="11">
        <v>48516</v>
      </c>
      <c r="AL1096" s="10">
        <v>-1716</v>
      </c>
      <c r="AM1096">
        <v>46681.18</v>
      </c>
      <c r="AN1096">
        <v>2.4619215384615383</v>
      </c>
      <c r="AO1096" s="40" t="str">
        <f>E1096&amp;F1096&amp;U1096</f>
        <v>AMADRIV-SCABLH</v>
      </c>
      <c r="AP1096" s="40" t="str">
        <f>_xlfn.XLOOKUP(AO1096,CrossRef!N:N,CrossRef!A:A,"NOT FOUND",0)</f>
        <v>AMA4100LT</v>
      </c>
      <c r="AQ1096" s="40" t="str">
        <f>IFERROR(_xlfn.XLOOKUP(AO1096,CrossRef!$N:$N,CrossRef!$E:$E,"Not Found"),"-")</f>
        <v>D11T</v>
      </c>
      <c r="AR1096" s="40" t="str">
        <f>IFERROR(_xlfn.XLOOKUP(AO1096,CrossRef!$N:$N,CrossRef!$G:$G,"Not Found"),"-")</f>
        <v>4100 - STEERING CLUTCH &amp; BRAKE</v>
      </c>
      <c r="AS1096" s="40" t="str">
        <f>IFERROR(_xlfn.XLOOKUP(AO1096,CrossRef!$N:$N,CrossRef!$H:$H,"Not Found"),"-")</f>
        <v>LT - LEFT</v>
      </c>
    </row>
    <row r="1097" spans="1:45" hidden="1" x14ac:dyDescent="0.3">
      <c r="A1097" s="38" t="str">
        <f>E1097&amp;F1097&amp;U1097</f>
        <v>AMADRIV-SCABRH</v>
      </c>
      <c r="B1097" s="38" t="str">
        <f>I1097&amp;D1097&amp;C1097</f>
        <v>DZ81874100RI</v>
      </c>
      <c r="C1097" s="38" t="str">
        <f>_xlfn.XLOOKUP(A1097,CrossRef!N:N,CrossRef!D:D,"",0)</f>
        <v>RI</v>
      </c>
      <c r="D1097" s="38" t="str">
        <f>_xlfn.XLOOKUP(A1097,CrossRef!N:N,CrossRef!C:C,"",0)</f>
        <v>4100</v>
      </c>
      <c r="E1097" s="38" t="str">
        <f>LEFT(M1097,3)</f>
        <v>AMA</v>
      </c>
      <c r="F1097" s="38" t="str">
        <f>_xlfn.TEXTAFTER(J1097,"-")</f>
        <v>DRIV-SCAB</v>
      </c>
      <c r="G1097" t="s">
        <v>2725</v>
      </c>
      <c r="H1097" t="s">
        <v>2726</v>
      </c>
      <c r="I1097" t="s">
        <v>4376</v>
      </c>
      <c r="J1097" s="7" t="s">
        <v>792</v>
      </c>
      <c r="K1097" t="s">
        <v>2638</v>
      </c>
      <c r="L1097" t="s">
        <v>216</v>
      </c>
      <c r="M1097" t="s">
        <v>4377</v>
      </c>
      <c r="N1097" t="s">
        <v>2640</v>
      </c>
      <c r="O1097" t="s">
        <v>2803</v>
      </c>
      <c r="P1097" t="s">
        <v>2642</v>
      </c>
      <c r="Q1097" t="s">
        <v>2640</v>
      </c>
      <c r="R1097" t="s">
        <v>5880</v>
      </c>
      <c r="S1097" t="s">
        <v>2655</v>
      </c>
      <c r="T1097" t="s">
        <v>5877</v>
      </c>
      <c r="U1097" t="s">
        <v>63</v>
      </c>
      <c r="V1097" s="7" t="s">
        <v>795</v>
      </c>
      <c r="W1097" s="8">
        <v>13000</v>
      </c>
      <c r="X1097" t="s">
        <v>5881</v>
      </c>
      <c r="Y1097" t="s">
        <v>5879</v>
      </c>
      <c r="Z1097" s="8">
        <v>21296.9</v>
      </c>
      <c r="AA1097" s="9">
        <v>11.08</v>
      </c>
      <c r="AB1097" s="8">
        <v>36887.5</v>
      </c>
      <c r="AD1097" s="10">
        <v>4485072</v>
      </c>
      <c r="AE1097" s="11">
        <v>45591</v>
      </c>
      <c r="AF1097" s="8">
        <v>14676.2</v>
      </c>
      <c r="AG1097" s="8">
        <v>6379.2999999999993</v>
      </c>
      <c r="AH1097" s="12">
        <v>0.49071538461538455</v>
      </c>
      <c r="AI1097" s="8">
        <v>575.74909747292406</v>
      </c>
      <c r="AJ1097" s="11">
        <v>46800.749097453707</v>
      </c>
      <c r="AK1097" s="11">
        <v>48516</v>
      </c>
      <c r="AL1097" s="10">
        <v>-1716</v>
      </c>
      <c r="AM1097">
        <v>46681.18</v>
      </c>
      <c r="AN1097">
        <v>2.4619215384615383</v>
      </c>
      <c r="AO1097" s="40" t="str">
        <f>E1097&amp;F1097&amp;U1097</f>
        <v>AMADRIV-SCABRH</v>
      </c>
      <c r="AP1097" s="40" t="str">
        <f>_xlfn.XLOOKUP(AO1097,CrossRef!N:N,CrossRef!A:A,"NOT FOUND",0)</f>
        <v>AMA4100RI</v>
      </c>
      <c r="AQ1097" s="40" t="str">
        <f>IFERROR(_xlfn.XLOOKUP(AO1097,CrossRef!$N:$N,CrossRef!$E:$E,"Not Found"),"-")</f>
        <v>D11T</v>
      </c>
      <c r="AR1097" s="40" t="str">
        <f>IFERROR(_xlfn.XLOOKUP(AO1097,CrossRef!$N:$N,CrossRef!$G:$G,"Not Found"),"-")</f>
        <v>4100 - STEERING CLUTCH &amp; BRAKE</v>
      </c>
      <c r="AS1097" s="40" t="str">
        <f>IFERROR(_xlfn.XLOOKUP(AO1097,CrossRef!$N:$N,CrossRef!$H:$H,"Not Found"),"-")</f>
        <v>RI - RIGHT</v>
      </c>
    </row>
    <row r="1098" spans="1:45" hidden="1" x14ac:dyDescent="0.3">
      <c r="A1098" s="38" t="str">
        <f>E1098&amp;F1098&amp;U1098</f>
        <v>HCMENG2RH</v>
      </c>
      <c r="B1098" s="38" t="str">
        <f>I1098&amp;D1098&amp;C1098</f>
        <v>EX7115</v>
      </c>
      <c r="C1098" s="38" t="str">
        <f>_xlfn.XLOOKUP(A1098,CrossRef!N:N,CrossRef!D:D,"",0)</f>
        <v/>
      </c>
      <c r="D1098" s="38" t="str">
        <f>_xlfn.XLOOKUP(A1098,CrossRef!N:N,CrossRef!C:C,"",0)</f>
        <v/>
      </c>
      <c r="E1098" s="38" t="str">
        <f>LEFT(M1098,3)</f>
        <v>HCM</v>
      </c>
      <c r="F1098" s="38" t="str">
        <f>_xlfn.TEXTAFTER(J1098,"-")</f>
        <v>ENG2</v>
      </c>
      <c r="G1098" t="s">
        <v>2725</v>
      </c>
      <c r="H1098" t="s">
        <v>2726</v>
      </c>
      <c r="I1098" t="s">
        <v>2832</v>
      </c>
      <c r="J1098" s="7" t="s">
        <v>76</v>
      </c>
      <c r="K1098" t="s">
        <v>2668</v>
      </c>
      <c r="L1098" t="s">
        <v>75</v>
      </c>
      <c r="M1098" t="s">
        <v>2833</v>
      </c>
      <c r="N1098" t="s">
        <v>2640</v>
      </c>
      <c r="O1098" t="s">
        <v>2803</v>
      </c>
      <c r="P1098" t="s">
        <v>2642</v>
      </c>
      <c r="Q1098" t="s">
        <v>2640</v>
      </c>
      <c r="R1098" t="s">
        <v>5882</v>
      </c>
      <c r="S1098" t="s">
        <v>2655</v>
      </c>
      <c r="T1098" t="s">
        <v>3087</v>
      </c>
      <c r="U1098" t="s">
        <v>63</v>
      </c>
      <c r="V1098" s="7" t="s">
        <v>77</v>
      </c>
      <c r="W1098" s="8">
        <v>8000</v>
      </c>
      <c r="X1098" t="s">
        <v>5883</v>
      </c>
      <c r="Y1098" t="s">
        <v>4421</v>
      </c>
      <c r="Z1098" s="8">
        <v>41257</v>
      </c>
      <c r="AA1098" s="9">
        <v>14.67</v>
      </c>
      <c r="AB1098" s="8">
        <v>186018.75</v>
      </c>
      <c r="AD1098" s="10">
        <v>5007443</v>
      </c>
      <c r="AE1098" s="11">
        <v>46111</v>
      </c>
      <c r="AF1098" s="8">
        <v>39651</v>
      </c>
      <c r="AG1098" s="8">
        <v>6394</v>
      </c>
      <c r="AH1098" s="12">
        <v>0.79925000000000002</v>
      </c>
      <c r="AI1098" s="8">
        <v>435.85548738922972</v>
      </c>
      <c r="AJ1098" s="11">
        <v>46660.855487384259</v>
      </c>
      <c r="AK1098" s="11">
        <v>46642</v>
      </c>
      <c r="AL1098" s="10">
        <v>18</v>
      </c>
      <c r="AM1098">
        <v>47374.39</v>
      </c>
      <c r="AN1098">
        <v>0.96542374999999991</v>
      </c>
      <c r="AO1098" s="40" t="str">
        <f>E1098&amp;F1098&amp;U1098</f>
        <v>HCMENG2RH</v>
      </c>
      <c r="AP1098" s="40" t="str">
        <f>_xlfn.XLOOKUP(AO1098,CrossRef!N:N,CrossRef!A:A,"NOT FOUND",0)</f>
        <v>NOT FOUND</v>
      </c>
      <c r="AQ1098" s="40" t="str">
        <f>IFERROR(_xlfn.XLOOKUP(AO1098,CrossRef!$N:$N,CrossRef!$E:$E,"Not Found"),"-")</f>
        <v>Not Found</v>
      </c>
      <c r="AR1098" s="40" t="str">
        <f>IFERROR(_xlfn.XLOOKUP(AO1098,CrossRef!$N:$N,CrossRef!$G:$G,"Not Found"),"-")</f>
        <v>Not Found</v>
      </c>
      <c r="AS1098" s="40" t="str">
        <f>IFERROR(_xlfn.XLOOKUP(AO1098,CrossRef!$N:$N,CrossRef!$H:$H,"Not Found"),"-")</f>
        <v>Not Found</v>
      </c>
    </row>
    <row r="1099" spans="1:45" hidden="1" x14ac:dyDescent="0.3">
      <c r="A1099" s="38" t="str">
        <f>E1099&amp;F1099&amp;U1099</f>
        <v>NN5SUREFR</v>
      </c>
      <c r="B1099" s="38" t="str">
        <f>I1099&amp;D1099&amp;C1099</f>
        <v>GD14193258FR</v>
      </c>
      <c r="C1099" s="38" t="str">
        <f>_xlfn.XLOOKUP(A1099,CrossRef!N:N,CrossRef!D:D,"",0)</f>
        <v>FR</v>
      </c>
      <c r="D1099" s="38" t="str">
        <f>_xlfn.XLOOKUP(A1099,CrossRef!N:N,CrossRef!C:C,"",0)</f>
        <v>3258</v>
      </c>
      <c r="E1099" s="38" t="str">
        <f>LEFT(M1099,3)</f>
        <v>NN5</v>
      </c>
      <c r="F1099" s="38" t="str">
        <f>_xlfn.TEXTAFTER(J1099,"-")</f>
        <v>SURE</v>
      </c>
      <c r="G1099" t="s">
        <v>2725</v>
      </c>
      <c r="H1099" t="s">
        <v>2726</v>
      </c>
      <c r="I1099" t="s">
        <v>5884</v>
      </c>
      <c r="J1099" s="7" t="s">
        <v>912</v>
      </c>
      <c r="K1099" t="s">
        <v>2638</v>
      </c>
      <c r="L1099" t="s">
        <v>5885</v>
      </c>
      <c r="M1099" t="s">
        <v>5886</v>
      </c>
      <c r="N1099" t="s">
        <v>2640</v>
      </c>
      <c r="O1099" t="s">
        <v>2803</v>
      </c>
      <c r="P1099" t="s">
        <v>2642</v>
      </c>
      <c r="Q1099" t="s">
        <v>2640</v>
      </c>
      <c r="R1099" t="s">
        <v>5887</v>
      </c>
      <c r="S1099" t="s">
        <v>2644</v>
      </c>
      <c r="T1099" t="s">
        <v>2657</v>
      </c>
      <c r="U1099" t="s">
        <v>233</v>
      </c>
      <c r="V1099" s="7" t="s">
        <v>893</v>
      </c>
      <c r="W1099" s="8">
        <v>24000</v>
      </c>
      <c r="X1099" t="s">
        <v>5888</v>
      </c>
      <c r="Y1099" t="s">
        <v>5889</v>
      </c>
      <c r="Z1099" s="8">
        <v>17603</v>
      </c>
      <c r="AA1099" s="9">
        <v>13.41</v>
      </c>
      <c r="AB1099" s="8">
        <v>86170.89</v>
      </c>
      <c r="AD1099" s="10">
        <v>0</v>
      </c>
      <c r="AE1099" s="11"/>
      <c r="AF1099" s="8">
        <v>0</v>
      </c>
      <c r="AG1099" s="8">
        <v>6397</v>
      </c>
      <c r="AH1099" s="12">
        <v>0.26654166666666668</v>
      </c>
      <c r="AI1099" s="8">
        <v>477.03206562266962</v>
      </c>
      <c r="AJ1099" s="11">
        <v>46702.032065624997</v>
      </c>
      <c r="AK1099" s="11">
        <v>46742</v>
      </c>
      <c r="AL1099" s="10">
        <v>-40</v>
      </c>
      <c r="AM1099">
        <v>24535.97</v>
      </c>
      <c r="AN1099">
        <v>1.0223320833333334</v>
      </c>
      <c r="AO1099" s="40" t="str">
        <f>E1099&amp;F1099&amp;U1099</f>
        <v>NN5SUREFR</v>
      </c>
      <c r="AP1099" s="40" t="str">
        <f>_xlfn.XLOOKUP(AO1099,CrossRef!N:N,CrossRef!A:A,"NOT FOUND",0)</f>
        <v>NN53258FR</v>
      </c>
      <c r="AQ1099" s="40">
        <f>IFERROR(_xlfn.XLOOKUP(AO1099,CrossRef!$N:$N,CrossRef!$E:$E,"Not Found"),"-")</f>
        <v>16</v>
      </c>
      <c r="AR1099" s="40" t="str">
        <f>IFERROR(_xlfn.XLOOKUP(AO1099,CrossRef!$N:$N,CrossRef!$G:$G,"Not Found"),"-")</f>
        <v>3258 - DIFFERENTIAL</v>
      </c>
      <c r="AS1099" s="40" t="str">
        <f>IFERROR(_xlfn.XLOOKUP(AO1099,CrossRef!$N:$N,CrossRef!$H:$H,"Not Found"),"-")</f>
        <v>FR - FRONT</v>
      </c>
    </row>
    <row r="1100" spans="1:45" hidden="1" x14ac:dyDescent="0.3">
      <c r="A1100" s="38" t="str">
        <f>E1100&amp;F1100&amp;U1100</f>
        <v>APXDRIV-DIFF</v>
      </c>
      <c r="B1100" s="38" t="str">
        <f>I1100&amp;D1100&amp;C1100</f>
        <v>TD6492325800</v>
      </c>
      <c r="C1100" s="38" t="str">
        <f>_xlfn.XLOOKUP(A1100,CrossRef!N:N,CrossRef!D:D,"",0)</f>
        <v>00</v>
      </c>
      <c r="D1100" s="38" t="str">
        <f>_xlfn.XLOOKUP(A1100,CrossRef!N:N,CrossRef!C:C,"",0)</f>
        <v>3258</v>
      </c>
      <c r="E1100" s="38" t="str">
        <f>LEFT(M1100,3)</f>
        <v>APX</v>
      </c>
      <c r="F1100" s="38" t="str">
        <f>_xlfn.TEXTAFTER(J1100,"-")</f>
        <v>DRIV-DIFF</v>
      </c>
      <c r="G1100" t="s">
        <v>2635</v>
      </c>
      <c r="H1100" t="s">
        <v>2636</v>
      </c>
      <c r="I1100" t="s">
        <v>5890</v>
      </c>
      <c r="J1100" s="7" t="s">
        <v>1712</v>
      </c>
      <c r="K1100" t="s">
        <v>2638</v>
      </c>
      <c r="L1100" t="s">
        <v>177</v>
      </c>
      <c r="M1100" t="s">
        <v>5891</v>
      </c>
      <c r="N1100" t="s">
        <v>2640</v>
      </c>
      <c r="O1100" t="s">
        <v>2653</v>
      </c>
      <c r="P1100" t="s">
        <v>2642</v>
      </c>
      <c r="Q1100" t="s">
        <v>2662</v>
      </c>
      <c r="R1100" t="s">
        <v>5892</v>
      </c>
      <c r="S1100" t="s">
        <v>2655</v>
      </c>
      <c r="T1100" t="s">
        <v>2656</v>
      </c>
      <c r="U1100" t="s">
        <v>2657</v>
      </c>
      <c r="V1100" s="7" t="s">
        <v>464</v>
      </c>
      <c r="W1100" s="8">
        <v>18000</v>
      </c>
      <c r="X1100" t="s">
        <v>5893</v>
      </c>
      <c r="Y1100" t="s">
        <v>5894</v>
      </c>
      <c r="Z1100" s="8">
        <v>64439</v>
      </c>
      <c r="AA1100" s="9">
        <v>5.1100000000000003</v>
      </c>
      <c r="AB1100" s="8">
        <v>64396.82</v>
      </c>
      <c r="AD1100" s="10">
        <v>4342164</v>
      </c>
      <c r="AE1100" s="11">
        <v>45165</v>
      </c>
      <c r="AF1100" s="8">
        <v>52862</v>
      </c>
      <c r="AG1100" s="8">
        <v>6423</v>
      </c>
      <c r="AH1100" s="12">
        <v>0.35683333333333334</v>
      </c>
      <c r="AI1100" s="8">
        <v>1256.9471624266143</v>
      </c>
      <c r="AJ1100" s="11">
        <v>47481.947162418983</v>
      </c>
      <c r="AK1100" s="11">
        <v>47536</v>
      </c>
      <c r="AL1100" s="10">
        <v>-55</v>
      </c>
      <c r="AM1100">
        <v>71138.210000000006</v>
      </c>
      <c r="AN1100">
        <v>1.0153450000000004</v>
      </c>
      <c r="AO1100" s="40" t="str">
        <f>E1100&amp;F1100&amp;U1100</f>
        <v>APXDRIV-DIFF</v>
      </c>
      <c r="AP1100" s="40" t="str">
        <f>_xlfn.XLOOKUP(AO1100,CrossRef!N:N,CrossRef!A:A,"NOT FOUND",0)</f>
        <v>APX325800</v>
      </c>
      <c r="AQ1100" s="40" t="str">
        <f>IFERROR(_xlfn.XLOOKUP(AO1100,CrossRef!$N:$N,CrossRef!$E:$E,"Not Found"),"-")</f>
        <v>785C</v>
      </c>
      <c r="AR1100" s="40" t="str">
        <f>IFERROR(_xlfn.XLOOKUP(AO1100,CrossRef!$N:$N,CrossRef!$G:$G,"Not Found"),"-")</f>
        <v>3258 - DIFFERENTIAL</v>
      </c>
      <c r="AS1100" s="40" t="str">
        <f>IFERROR(_xlfn.XLOOKUP(AO1100,CrossRef!$N:$N,CrossRef!$H:$H,"Not Found"),"-")</f>
        <v>00 - (NONE)</v>
      </c>
    </row>
    <row r="1101" spans="1:45" hidden="1" x14ac:dyDescent="0.3">
      <c r="A1101" s="38" t="str">
        <f>E1101&amp;F1101&amp;U1101</f>
        <v>APXDRIV-TMSN</v>
      </c>
      <c r="B1101" s="38" t="str">
        <f>I1101&amp;D1101&amp;C1101</f>
        <v>TD6492303000</v>
      </c>
      <c r="C1101" s="38" t="str">
        <f>_xlfn.XLOOKUP(A1101,CrossRef!N:N,CrossRef!D:D,"",0)</f>
        <v>00</v>
      </c>
      <c r="D1101" s="38" t="str">
        <f>_xlfn.XLOOKUP(A1101,CrossRef!N:N,CrossRef!C:C,"",0)</f>
        <v>3030</v>
      </c>
      <c r="E1101" s="38" t="str">
        <f>LEFT(M1101,3)</f>
        <v>APX</v>
      </c>
      <c r="F1101" s="38" t="str">
        <f>_xlfn.TEXTAFTER(J1101,"-")</f>
        <v>DRIV-TMSN</v>
      </c>
      <c r="G1101" t="s">
        <v>2635</v>
      </c>
      <c r="H1101" t="s">
        <v>2636</v>
      </c>
      <c r="I1101" t="s">
        <v>5890</v>
      </c>
      <c r="J1101" s="7" t="s">
        <v>1713</v>
      </c>
      <c r="K1101" t="s">
        <v>2638</v>
      </c>
      <c r="L1101" t="s">
        <v>177</v>
      </c>
      <c r="M1101" t="s">
        <v>5891</v>
      </c>
      <c r="N1101" t="s">
        <v>2640</v>
      </c>
      <c r="O1101" t="s">
        <v>2653</v>
      </c>
      <c r="P1101" t="s">
        <v>2642</v>
      </c>
      <c r="Q1101" t="s">
        <v>2662</v>
      </c>
      <c r="R1101" t="s">
        <v>5895</v>
      </c>
      <c r="S1101" t="s">
        <v>2655</v>
      </c>
      <c r="T1101" t="s">
        <v>2818</v>
      </c>
      <c r="U1101" t="s">
        <v>2657</v>
      </c>
      <c r="V1101" s="7" t="s">
        <v>327</v>
      </c>
      <c r="W1101" s="8">
        <v>18000</v>
      </c>
      <c r="X1101" t="s">
        <v>5896</v>
      </c>
      <c r="Y1101" t="s">
        <v>5897</v>
      </c>
      <c r="Z1101" s="8">
        <v>64439</v>
      </c>
      <c r="AA1101" s="9">
        <v>5.1100000000000003</v>
      </c>
      <c r="AB1101" s="8">
        <v>79096.710000000006</v>
      </c>
      <c r="AD1101" s="10">
        <v>4342129</v>
      </c>
      <c r="AE1101" s="11">
        <v>45165</v>
      </c>
      <c r="AF1101" s="8">
        <v>52862</v>
      </c>
      <c r="AG1101" s="8">
        <v>6423</v>
      </c>
      <c r="AH1101" s="12">
        <v>0.35683333333333334</v>
      </c>
      <c r="AI1101" s="8">
        <v>1256.9471624266143</v>
      </c>
      <c r="AJ1101" s="11">
        <v>47481.947162418983</v>
      </c>
      <c r="AK1101" s="11">
        <v>47536</v>
      </c>
      <c r="AL1101" s="10">
        <v>-55</v>
      </c>
      <c r="AM1101">
        <v>71138.210000000006</v>
      </c>
      <c r="AN1101">
        <v>1.0153450000000004</v>
      </c>
      <c r="AO1101" s="40" t="str">
        <f>E1101&amp;F1101&amp;U1101</f>
        <v>APXDRIV-TMSN</v>
      </c>
      <c r="AP1101" s="40" t="str">
        <f>_xlfn.XLOOKUP(AO1101,CrossRef!N:N,CrossRef!A:A,"NOT FOUND",0)</f>
        <v>APX303000</v>
      </c>
      <c r="AQ1101" s="40" t="str">
        <f>IFERROR(_xlfn.XLOOKUP(AO1101,CrossRef!$N:$N,CrossRef!$E:$E,"Not Found"),"-")</f>
        <v>785C</v>
      </c>
      <c r="AR1101" s="40" t="str">
        <f>IFERROR(_xlfn.XLOOKUP(AO1101,CrossRef!$N:$N,CrossRef!$G:$G,"Not Found"),"-")</f>
        <v>3030 - TRANSMISSION</v>
      </c>
      <c r="AS1101" s="40" t="str">
        <f>IFERROR(_xlfn.XLOOKUP(AO1101,CrossRef!$N:$N,CrossRef!$H:$H,"Not Found"),"-")</f>
        <v>00 - (NONE)</v>
      </c>
    </row>
    <row r="1102" spans="1:45" hidden="1" x14ac:dyDescent="0.3">
      <c r="A1102" s="38" t="str">
        <f>E1102&amp;F1102&amp;U1102</f>
        <v>HCMHYSY-CYHYLH</v>
      </c>
      <c r="B1102" s="38" t="str">
        <f>I1102&amp;D1102&amp;C1102</f>
        <v>EX70645456LT</v>
      </c>
      <c r="C1102" s="38" t="str">
        <f>_xlfn.XLOOKUP(A1102,CrossRef!N:N,CrossRef!D:D,"",0)</f>
        <v>LT</v>
      </c>
      <c r="D1102" s="38" t="str">
        <f>_xlfn.XLOOKUP(A1102,CrossRef!N:N,CrossRef!C:C,"",0)</f>
        <v>5456</v>
      </c>
      <c r="E1102" s="38" t="str">
        <f>LEFT(M1102,3)</f>
        <v>HCM</v>
      </c>
      <c r="F1102" s="38" t="str">
        <f>_xlfn.TEXTAFTER(J1102,"-")</f>
        <v>HYSY-CYHY</v>
      </c>
      <c r="G1102" t="s">
        <v>2695</v>
      </c>
      <c r="H1102" t="s">
        <v>2696</v>
      </c>
      <c r="I1102" t="s">
        <v>5255</v>
      </c>
      <c r="J1102" s="7" t="s">
        <v>1556</v>
      </c>
      <c r="K1102" t="s">
        <v>2668</v>
      </c>
      <c r="L1102" t="s">
        <v>772</v>
      </c>
      <c r="M1102" t="s">
        <v>5256</v>
      </c>
      <c r="N1102" t="s">
        <v>2640</v>
      </c>
      <c r="O1102" t="s">
        <v>2653</v>
      </c>
      <c r="P1102" t="s">
        <v>2642</v>
      </c>
      <c r="Q1102" t="s">
        <v>2640</v>
      </c>
      <c r="R1102" t="s">
        <v>5898</v>
      </c>
      <c r="S1102" t="s">
        <v>2644</v>
      </c>
      <c r="T1102" t="s">
        <v>2939</v>
      </c>
      <c r="U1102" t="s">
        <v>59</v>
      </c>
      <c r="V1102" s="7" t="s">
        <v>699</v>
      </c>
      <c r="W1102" s="8">
        <v>10000</v>
      </c>
      <c r="X1102" t="s">
        <v>5899</v>
      </c>
      <c r="Y1102" t="s">
        <v>5900</v>
      </c>
      <c r="Z1102" s="8">
        <v>25417.1</v>
      </c>
      <c r="AA1102" s="9">
        <v>5.33</v>
      </c>
      <c r="AB1102" s="8">
        <v>55802.43</v>
      </c>
      <c r="AD1102" s="10">
        <v>4551435</v>
      </c>
      <c r="AE1102" s="11">
        <v>45532</v>
      </c>
      <c r="AF1102" s="8">
        <v>21849.3</v>
      </c>
      <c r="AG1102" s="8">
        <v>6432.2000000000007</v>
      </c>
      <c r="AH1102" s="12">
        <v>0.64322000000000012</v>
      </c>
      <c r="AI1102" s="8">
        <v>1206.7917448405256</v>
      </c>
      <c r="AJ1102" s="11">
        <v>47431.791744826391</v>
      </c>
      <c r="AK1102" s="11">
        <v>47789</v>
      </c>
      <c r="AL1102" s="10">
        <v>-358</v>
      </c>
      <c r="AM1102">
        <v>33753.22</v>
      </c>
      <c r="AN1102">
        <v>1.1903920000000001</v>
      </c>
      <c r="AO1102" s="40" t="str">
        <f>E1102&amp;F1102&amp;U1102</f>
        <v>HCMHYSY-CYHYLH</v>
      </c>
      <c r="AP1102" s="40" t="str">
        <f>_xlfn.XLOOKUP(AO1102,CrossRef!N:N,CrossRef!A:A,"NOT FOUND",0)</f>
        <v>HCM5456LT</v>
      </c>
      <c r="AQ1102" s="40" t="str">
        <f>IFERROR(_xlfn.XLOOKUP(AO1102,CrossRef!$N:$N,CrossRef!$E:$E,"Not Found"),"-")</f>
        <v>EX2500</v>
      </c>
      <c r="AR1102" s="40" t="str">
        <f>IFERROR(_xlfn.XLOOKUP(AO1102,CrossRef!$N:$N,CrossRef!$G:$G,"Not Found"),"-")</f>
        <v>5456 - BOOM CYLINDER</v>
      </c>
      <c r="AS1102" s="40" t="str">
        <f>IFERROR(_xlfn.XLOOKUP(AO1102,CrossRef!$N:$N,CrossRef!$H:$H,"Not Found"),"-")</f>
        <v>LT - LEFT</v>
      </c>
    </row>
    <row r="1103" spans="1:45" hidden="1" x14ac:dyDescent="0.3">
      <c r="A1103" s="38" t="str">
        <f>E1103&amp;F1103&amp;U1103</f>
        <v>HCMHYSY-CYHYRH</v>
      </c>
      <c r="B1103" s="38" t="str">
        <f>I1103&amp;D1103&amp;C1103</f>
        <v>EX7064</v>
      </c>
      <c r="C1103" s="38" t="str">
        <f>_xlfn.XLOOKUP(A1103,CrossRef!N:N,CrossRef!D:D,"",0)</f>
        <v/>
      </c>
      <c r="D1103" s="38" t="str">
        <f>_xlfn.XLOOKUP(A1103,CrossRef!N:N,CrossRef!C:C,"",0)</f>
        <v/>
      </c>
      <c r="E1103" s="38" t="str">
        <f>LEFT(M1103,3)</f>
        <v>HCM</v>
      </c>
      <c r="F1103" s="38" t="str">
        <f>_xlfn.TEXTAFTER(J1103,"-")</f>
        <v>HYSY-CYHY</v>
      </c>
      <c r="G1103" t="s">
        <v>2695</v>
      </c>
      <c r="H1103" t="s">
        <v>2696</v>
      </c>
      <c r="I1103" t="s">
        <v>5255</v>
      </c>
      <c r="J1103" s="7" t="s">
        <v>1556</v>
      </c>
      <c r="K1103" t="s">
        <v>2668</v>
      </c>
      <c r="L1103" t="s">
        <v>772</v>
      </c>
      <c r="M1103" t="s">
        <v>5256</v>
      </c>
      <c r="N1103" t="s">
        <v>2640</v>
      </c>
      <c r="O1103" t="s">
        <v>2653</v>
      </c>
      <c r="P1103" t="s">
        <v>2642</v>
      </c>
      <c r="Q1103" t="s">
        <v>2640</v>
      </c>
      <c r="R1103" t="s">
        <v>5901</v>
      </c>
      <c r="S1103" t="s">
        <v>2644</v>
      </c>
      <c r="T1103" t="s">
        <v>2939</v>
      </c>
      <c r="U1103" t="s">
        <v>63</v>
      </c>
      <c r="V1103" s="7" t="s">
        <v>698</v>
      </c>
      <c r="W1103" s="8">
        <v>10000</v>
      </c>
      <c r="X1103" t="s">
        <v>5902</v>
      </c>
      <c r="Y1103" t="s">
        <v>5900</v>
      </c>
      <c r="Z1103" s="8">
        <v>25417.1</v>
      </c>
      <c r="AA1103" s="9">
        <v>5.33</v>
      </c>
      <c r="AB1103" s="8">
        <v>55802.43</v>
      </c>
      <c r="AD1103" s="10">
        <v>4551436</v>
      </c>
      <c r="AE1103" s="11">
        <v>45532</v>
      </c>
      <c r="AF1103" s="8">
        <v>21849.3</v>
      </c>
      <c r="AG1103" s="8">
        <v>6432.2000000000007</v>
      </c>
      <c r="AH1103" s="12">
        <v>0.64322000000000012</v>
      </c>
      <c r="AI1103" s="8">
        <v>1206.7917448405256</v>
      </c>
      <c r="AJ1103" s="11">
        <v>47431.791744826391</v>
      </c>
      <c r="AK1103" s="11">
        <v>47789</v>
      </c>
      <c r="AL1103" s="10">
        <v>-358</v>
      </c>
      <c r="AM1103">
        <v>33753.22</v>
      </c>
      <c r="AN1103">
        <v>1.1903920000000001</v>
      </c>
      <c r="AO1103" s="40" t="str">
        <f>E1103&amp;F1103&amp;U1103</f>
        <v>HCMHYSY-CYHYRH</v>
      </c>
      <c r="AP1103" s="40" t="str">
        <f>_xlfn.XLOOKUP(AO1103,CrossRef!N:N,CrossRef!A:A,"NOT FOUND",0)</f>
        <v>NOT FOUND</v>
      </c>
      <c r="AQ1103" s="40" t="str">
        <f>IFERROR(_xlfn.XLOOKUP(AO1103,CrossRef!$N:$N,CrossRef!$E:$E,"Not Found"),"-")</f>
        <v>Not Found</v>
      </c>
      <c r="AR1103" s="40" t="str">
        <f>IFERROR(_xlfn.XLOOKUP(AO1103,CrossRef!$N:$N,CrossRef!$G:$G,"Not Found"),"-")</f>
        <v>Not Found</v>
      </c>
      <c r="AS1103" s="40" t="str">
        <f>IFERROR(_xlfn.XLOOKUP(AO1103,CrossRef!$N:$N,CrossRef!$H:$H,"Not Found"),"-")</f>
        <v>Not Found</v>
      </c>
    </row>
    <row r="1104" spans="1:45" hidden="1" x14ac:dyDescent="0.3">
      <c r="A1104" s="38" t="str">
        <f>E1104&amp;F1104&amp;U1104</f>
        <v>DHNHYSY-PUHYPOS.1-2</v>
      </c>
      <c r="B1104" s="38" t="str">
        <f>I1104&amp;D1104&amp;C1104</f>
        <v>EX71085084P0</v>
      </c>
      <c r="C1104" s="38" t="str">
        <f>_xlfn.XLOOKUP(A1104,CrossRef!N:N,CrossRef!D:D,"",0)</f>
        <v>P0</v>
      </c>
      <c r="D1104" s="38" t="str">
        <f>_xlfn.XLOOKUP(A1104,CrossRef!N:N,CrossRef!C:C,"",0)</f>
        <v>5084</v>
      </c>
      <c r="E1104" s="38" t="str">
        <f>LEFT(M1104,3)</f>
        <v>DHN</v>
      </c>
      <c r="F1104" s="38" t="str">
        <f>_xlfn.TEXTAFTER(J1104,"-")</f>
        <v>HYSY-PUHY</v>
      </c>
      <c r="G1104" t="s">
        <v>2725</v>
      </c>
      <c r="H1104" t="s">
        <v>2726</v>
      </c>
      <c r="I1104" t="s">
        <v>2742</v>
      </c>
      <c r="J1104" s="7" t="s">
        <v>676</v>
      </c>
      <c r="K1104" t="s">
        <v>2638</v>
      </c>
      <c r="L1104" t="s">
        <v>69</v>
      </c>
      <c r="M1104" t="s">
        <v>2743</v>
      </c>
      <c r="N1104" t="s">
        <v>2640</v>
      </c>
      <c r="O1104" t="s">
        <v>2653</v>
      </c>
      <c r="P1104" t="s">
        <v>2642</v>
      </c>
      <c r="Q1104" t="s">
        <v>2640</v>
      </c>
      <c r="R1104" t="s">
        <v>5903</v>
      </c>
      <c r="S1104" t="s">
        <v>2655</v>
      </c>
      <c r="T1104" t="s">
        <v>3745</v>
      </c>
      <c r="U1104" t="s">
        <v>674</v>
      </c>
      <c r="V1104" s="7" t="s">
        <v>675</v>
      </c>
      <c r="W1104" s="8">
        <v>12000</v>
      </c>
      <c r="X1104" t="s">
        <v>5904</v>
      </c>
      <c r="Y1104" t="s">
        <v>5905</v>
      </c>
      <c r="Z1104" s="8">
        <v>51971.6</v>
      </c>
      <c r="AA1104" s="9">
        <v>13.9</v>
      </c>
      <c r="AB1104" s="8">
        <v>109320.63</v>
      </c>
      <c r="AD1104" s="10">
        <v>4756891</v>
      </c>
      <c r="AE1104" s="11">
        <v>45823</v>
      </c>
      <c r="AF1104" s="8">
        <v>46430.400000000001</v>
      </c>
      <c r="AG1104" s="8">
        <v>6458.8000000000029</v>
      </c>
      <c r="AH1104" s="12">
        <v>0.53823333333333356</v>
      </c>
      <c r="AI1104" s="8">
        <v>464.6618705035973</v>
      </c>
      <c r="AJ1104" s="11">
        <v>46689.66187048611</v>
      </c>
      <c r="AK1104" s="11">
        <v>47345</v>
      </c>
      <c r="AL1104" s="10">
        <v>-656</v>
      </c>
      <c r="AM1104">
        <v>67539.600000000006</v>
      </c>
      <c r="AN1104">
        <v>1.7591000000000003</v>
      </c>
      <c r="AO1104" s="40" t="str">
        <f>E1104&amp;F1104&amp;U1104</f>
        <v>DHNHYSY-PUHYPOS.1-2</v>
      </c>
      <c r="AP1104" s="40" t="str">
        <f>_xlfn.XLOOKUP(AO1104,CrossRef!N:N,CrossRef!A:A,"NOT FOUND",0)</f>
        <v>DHN5084P0</v>
      </c>
      <c r="AQ1104" s="40" t="str">
        <f>IFERROR(_xlfn.XLOOKUP(AO1104,CrossRef!$N:$N,CrossRef!$E:$E,"Not Found"),"-")</f>
        <v>6060 BH</v>
      </c>
      <c r="AR1104" s="40" t="str">
        <f>IFERROR(_xlfn.XLOOKUP(AO1104,CrossRef!$N:$N,CrossRef!$G:$G,"Not Found"),"-")</f>
        <v>5084 - IMPLEMENT PUMP</v>
      </c>
      <c r="AS1104" s="40" t="str">
        <f>IFERROR(_xlfn.XLOOKUP(AO1104,CrossRef!$N:$N,CrossRef!$H:$H,"Not Found"),"-")</f>
        <v>P01</v>
      </c>
    </row>
    <row r="1105" spans="1:45" hidden="1" x14ac:dyDescent="0.3">
      <c r="A1105" s="38" t="str">
        <f>E1105&amp;F1105&amp;U1105</f>
        <v>APXSURE-SPSNRHF</v>
      </c>
      <c r="B1105" s="38" t="str">
        <f>I1105&amp;D1105&amp;C1105</f>
        <v>TD60917201RF</v>
      </c>
      <c r="C1105" s="38" t="str">
        <f>_xlfn.XLOOKUP(A1105,CrossRef!N:N,CrossRef!D:D,"",0)</f>
        <v>RF</v>
      </c>
      <c r="D1105" s="38" t="str">
        <f>_xlfn.XLOOKUP(A1105,CrossRef!N:N,CrossRef!C:C,"",0)</f>
        <v>7201</v>
      </c>
      <c r="E1105" s="38" t="str">
        <f>LEFT(M1105,3)</f>
        <v>APX</v>
      </c>
      <c r="F1105" s="38" t="str">
        <f>_xlfn.TEXTAFTER(J1105,"-")</f>
        <v>SURE-SPSN</v>
      </c>
      <c r="G1105" t="s">
        <v>2648</v>
      </c>
      <c r="H1105" t="s">
        <v>2649</v>
      </c>
      <c r="I1105" t="s">
        <v>3490</v>
      </c>
      <c r="J1105" s="7" t="s">
        <v>1714</v>
      </c>
      <c r="K1105" t="s">
        <v>2638</v>
      </c>
      <c r="L1105" t="s">
        <v>177</v>
      </c>
      <c r="M1105" t="s">
        <v>3492</v>
      </c>
      <c r="N1105" t="s">
        <v>2652</v>
      </c>
      <c r="O1105" t="s">
        <v>2653</v>
      </c>
      <c r="P1105" t="s">
        <v>2642</v>
      </c>
      <c r="Q1105" t="s">
        <v>2640</v>
      </c>
      <c r="R1105" t="s">
        <v>5906</v>
      </c>
      <c r="S1105" t="s">
        <v>2644</v>
      </c>
      <c r="T1105" t="s">
        <v>2720</v>
      </c>
      <c r="U1105" t="s">
        <v>488</v>
      </c>
      <c r="V1105" s="7" t="s">
        <v>1042</v>
      </c>
      <c r="W1105" s="8">
        <v>22000</v>
      </c>
      <c r="X1105" t="s">
        <v>5907</v>
      </c>
      <c r="Y1105" t="s">
        <v>2722</v>
      </c>
      <c r="Z1105" s="8">
        <v>73739.199999999997</v>
      </c>
      <c r="AA1105" s="9">
        <v>17.420000000000002</v>
      </c>
      <c r="AB1105" s="8">
        <v>29554.47</v>
      </c>
      <c r="AD1105" s="10">
        <v>4288207</v>
      </c>
      <c r="AE1105" s="11">
        <v>44995</v>
      </c>
      <c r="AF1105" s="8">
        <v>58199</v>
      </c>
      <c r="AG1105" s="8">
        <v>6459.8000000000029</v>
      </c>
      <c r="AH1105" s="12">
        <v>0.29362727272727285</v>
      </c>
      <c r="AI1105" s="8">
        <v>370.82663605051675</v>
      </c>
      <c r="AJ1105" s="11">
        <v>46595.826636030091</v>
      </c>
      <c r="AK1105" s="11">
        <v>47971</v>
      </c>
      <c r="AL1105" s="10">
        <v>-1376</v>
      </c>
      <c r="AM1105">
        <v>104154.52</v>
      </c>
      <c r="AN1105">
        <v>2.0888872727272729</v>
      </c>
      <c r="AO1105" s="40" t="str">
        <f>E1105&amp;F1105&amp;U1105</f>
        <v>APXSURE-SPSNRHF</v>
      </c>
      <c r="AP1105" s="40" t="str">
        <f>_xlfn.XLOOKUP(AO1105,CrossRef!N:N,CrossRef!A:A,"NOT FOUND",0)</f>
        <v>APX7201RF</v>
      </c>
      <c r="AQ1105" s="40" t="str">
        <f>IFERROR(_xlfn.XLOOKUP(AO1105,CrossRef!$N:$N,CrossRef!$E:$E,"Not Found"),"-")</f>
        <v>785C</v>
      </c>
      <c r="AR1105" s="40" t="str">
        <f>IFERROR(_xlfn.XLOOKUP(AO1105,CrossRef!$N:$N,CrossRef!$G:$G,"Not Found"),"-")</f>
        <v>7201 - SUSPENSION CYLINDER</v>
      </c>
      <c r="AS1105" s="40" t="str">
        <f>IFERROR(_xlfn.XLOOKUP(AO1105,CrossRef!$N:$N,CrossRef!$H:$H,"Not Found"),"-")</f>
        <v>RF - RIGHT FRONT</v>
      </c>
    </row>
    <row r="1106" spans="1:45" hidden="1" x14ac:dyDescent="0.3">
      <c r="A1106" s="38" t="str">
        <f>E1106&amp;F1106&amp;U1106</f>
        <v>MRKDRIV-TQCV</v>
      </c>
      <c r="B1106" s="38" t="str">
        <f>I1106&amp;D1106&amp;C1106</f>
        <v>LO1624310100</v>
      </c>
      <c r="C1106" s="38" t="str">
        <f>_xlfn.XLOOKUP(A1106,CrossRef!N:N,CrossRef!D:D,"",0)</f>
        <v>00</v>
      </c>
      <c r="D1106" s="38" t="str">
        <f>_xlfn.XLOOKUP(A1106,CrossRef!N:N,CrossRef!C:C,"",0)</f>
        <v>3101</v>
      </c>
      <c r="E1106" s="38" t="str">
        <f>LEFT(M1106,3)</f>
        <v>MRK</v>
      </c>
      <c r="F1106" s="38" t="str">
        <f>_xlfn.TEXTAFTER(J1106,"-")</f>
        <v>DRIV-TQCV</v>
      </c>
      <c r="G1106" t="s">
        <v>2635</v>
      </c>
      <c r="H1106" t="s">
        <v>2636</v>
      </c>
      <c r="I1106" t="s">
        <v>3629</v>
      </c>
      <c r="J1106" s="7" t="s">
        <v>377</v>
      </c>
      <c r="K1106" t="s">
        <v>2638</v>
      </c>
      <c r="L1106" t="s">
        <v>121</v>
      </c>
      <c r="M1106" t="s">
        <v>3630</v>
      </c>
      <c r="N1106" t="s">
        <v>2640</v>
      </c>
      <c r="O1106" t="s">
        <v>2653</v>
      </c>
      <c r="P1106" t="s">
        <v>2642</v>
      </c>
      <c r="Q1106" t="s">
        <v>2640</v>
      </c>
      <c r="R1106" t="s">
        <v>5908</v>
      </c>
      <c r="S1106" t="s">
        <v>2655</v>
      </c>
      <c r="T1106" t="s">
        <v>2678</v>
      </c>
      <c r="U1106" t="s">
        <v>2657</v>
      </c>
      <c r="V1106" s="7" t="s">
        <v>362</v>
      </c>
      <c r="W1106" s="8">
        <v>15000</v>
      </c>
      <c r="X1106" t="s">
        <v>5909</v>
      </c>
      <c r="Y1106" t="s">
        <v>5910</v>
      </c>
      <c r="Z1106" s="8">
        <v>41428</v>
      </c>
      <c r="AA1106" s="9">
        <v>10.19</v>
      </c>
      <c r="AB1106" s="8">
        <v>75518.759999999995</v>
      </c>
      <c r="AD1106" s="10">
        <v>4447697</v>
      </c>
      <c r="AE1106" s="11">
        <v>45256</v>
      </c>
      <c r="AF1106" s="8">
        <v>32892</v>
      </c>
      <c r="AG1106" s="8">
        <v>6464</v>
      </c>
      <c r="AH1106" s="12">
        <v>0.43093333333333333</v>
      </c>
      <c r="AI1106" s="8">
        <v>634.34739941118744</v>
      </c>
      <c r="AJ1106" s="11">
        <v>46859.347399421298</v>
      </c>
      <c r="AK1106" s="11">
        <v>47963</v>
      </c>
      <c r="AL1106" s="10">
        <v>-1104</v>
      </c>
      <c r="AM1106">
        <v>59138.22</v>
      </c>
      <c r="AN1106">
        <v>1.7497480000000001</v>
      </c>
      <c r="AO1106" s="40" t="str">
        <f>E1106&amp;F1106&amp;U1106</f>
        <v>MRKDRIV-TQCV</v>
      </c>
      <c r="AP1106" s="40" t="str">
        <f>_xlfn.XLOOKUP(AO1106,CrossRef!N:N,CrossRef!A:A,"NOT FOUND",0)</f>
        <v>MRK310100</v>
      </c>
      <c r="AQ1106" s="40" t="str">
        <f>IFERROR(_xlfn.XLOOKUP(AO1106,CrossRef!$N:$N,CrossRef!$E:$E,"Not Found"),"-")</f>
        <v>994K</v>
      </c>
      <c r="AR1106" s="40" t="str">
        <f>IFERROR(_xlfn.XLOOKUP(AO1106,CrossRef!$N:$N,CrossRef!$G:$G,"Not Found"),"-")</f>
        <v>3101 - TORQUE CONVERTER</v>
      </c>
      <c r="AS1106" s="40" t="str">
        <f>IFERROR(_xlfn.XLOOKUP(AO1106,CrossRef!$N:$N,CrossRef!$H:$H,"Not Found"),"-")</f>
        <v>00 - (NONE)</v>
      </c>
    </row>
    <row r="1107" spans="1:45" hidden="1" x14ac:dyDescent="0.3">
      <c r="A1107" s="38" t="str">
        <f>E1107&amp;F1107&amp;U1107</f>
        <v>ZSPENGI</v>
      </c>
      <c r="B1107" s="38" t="str">
        <f>I1107&amp;D1107&amp;C1107</f>
        <v>TD6677100000</v>
      </c>
      <c r="C1107" s="38" t="str">
        <f>_xlfn.XLOOKUP(A1107,CrossRef!N:N,CrossRef!D:D,"",0)</f>
        <v>00</v>
      </c>
      <c r="D1107" s="38" t="str">
        <f>_xlfn.XLOOKUP(A1107,CrossRef!N:N,CrossRef!C:C,"",0)</f>
        <v>1000</v>
      </c>
      <c r="E1107" s="38" t="str">
        <f>LEFT(M1107,3)</f>
        <v>ZSP</v>
      </c>
      <c r="F1107" s="38" t="str">
        <f>_xlfn.TEXTAFTER(J1107,"-")</f>
        <v>ENGI</v>
      </c>
      <c r="G1107" t="s">
        <v>2648</v>
      </c>
      <c r="H1107" t="s">
        <v>2649</v>
      </c>
      <c r="I1107" t="s">
        <v>4457</v>
      </c>
      <c r="J1107" s="7" t="s">
        <v>1541</v>
      </c>
      <c r="K1107" t="s">
        <v>2638</v>
      </c>
      <c r="L1107" t="s">
        <v>193</v>
      </c>
      <c r="M1107" t="s">
        <v>4458</v>
      </c>
      <c r="N1107" t="s">
        <v>2640</v>
      </c>
      <c r="O1107" t="s">
        <v>2803</v>
      </c>
      <c r="P1107" t="s">
        <v>2642</v>
      </c>
      <c r="Q1107" t="s">
        <v>2640</v>
      </c>
      <c r="R1107" t="s">
        <v>5911</v>
      </c>
      <c r="S1107" t="s">
        <v>2655</v>
      </c>
      <c r="T1107" t="s">
        <v>3087</v>
      </c>
      <c r="U1107" t="s">
        <v>2657</v>
      </c>
      <c r="V1107" s="7" t="s">
        <v>1256</v>
      </c>
      <c r="W1107" s="8">
        <v>10000</v>
      </c>
      <c r="X1107" t="s">
        <v>5193</v>
      </c>
      <c r="Y1107" t="s">
        <v>3902</v>
      </c>
      <c r="Z1107" s="8">
        <v>15848.31</v>
      </c>
      <c r="AA1107" s="9">
        <v>18.59</v>
      </c>
      <c r="AB1107" s="8">
        <v>65918.880000000005</v>
      </c>
      <c r="AD1107" s="10">
        <v>4692860</v>
      </c>
      <c r="AE1107" s="11">
        <v>46030</v>
      </c>
      <c r="AF1107" s="8">
        <v>12319.02</v>
      </c>
      <c r="AG1107" s="8">
        <v>6470.7100000000009</v>
      </c>
      <c r="AH1107" s="12">
        <v>0.64707100000000006</v>
      </c>
      <c r="AI1107" s="8">
        <v>348.07477138246372</v>
      </c>
      <c r="AJ1107" s="11">
        <v>46573.074771377316</v>
      </c>
      <c r="AK1107" s="11">
        <v>46962</v>
      </c>
      <c r="AL1107" s="10">
        <v>-389</v>
      </c>
      <c r="AM1107">
        <v>29549.14</v>
      </c>
      <c r="AN1107">
        <v>1.723012</v>
      </c>
      <c r="AO1107" s="40" t="str">
        <f>E1107&amp;F1107&amp;U1107</f>
        <v>ZSPENGI</v>
      </c>
      <c r="AP1107" s="40" t="str">
        <f>_xlfn.XLOOKUP(AO1107,CrossRef!N:N,CrossRef!A:A,"NOT FOUND",0)</f>
        <v>ZSP100000</v>
      </c>
      <c r="AQ1107" s="40" t="str">
        <f>IFERROR(_xlfn.XLOOKUP(AO1107,CrossRef!$N:$N,CrossRef!$E:$E,"Not Found"),"-")</f>
        <v>785D</v>
      </c>
      <c r="AR1107" s="40" t="str">
        <f>IFERROR(_xlfn.XLOOKUP(AO1107,CrossRef!$N:$N,CrossRef!$G:$G,"Not Found"),"-")</f>
        <v>1000 - ENGINE</v>
      </c>
      <c r="AS1107" s="40" t="str">
        <f>IFERROR(_xlfn.XLOOKUP(AO1107,CrossRef!$N:$N,CrossRef!$H:$H,"Not Found"),"-")</f>
        <v>00 - (NONE)</v>
      </c>
    </row>
    <row r="1108" spans="1:45" hidden="1" x14ac:dyDescent="0.3">
      <c r="A1108" s="38" t="str">
        <f>E1108&amp;F1108&amp;U1108</f>
        <v>HCMHYSY-CYHYRH</v>
      </c>
      <c r="B1108" s="38" t="str">
        <f>I1108&amp;D1108&amp;C1108</f>
        <v>EX7114</v>
      </c>
      <c r="C1108" s="38" t="str">
        <f>_xlfn.XLOOKUP(A1108,CrossRef!N:N,CrossRef!D:D,"",0)</f>
        <v/>
      </c>
      <c r="D1108" s="38" t="str">
        <f>_xlfn.XLOOKUP(A1108,CrossRef!N:N,CrossRef!C:C,"",0)</f>
        <v/>
      </c>
      <c r="E1108" s="38" t="str">
        <f>LEFT(M1108,3)</f>
        <v>HCM</v>
      </c>
      <c r="F1108" s="38" t="str">
        <f>_xlfn.TEXTAFTER(J1108,"-")</f>
        <v>HYSY-CYHY</v>
      </c>
      <c r="G1108" t="s">
        <v>2635</v>
      </c>
      <c r="H1108" t="s">
        <v>2636</v>
      </c>
      <c r="I1108" t="s">
        <v>2905</v>
      </c>
      <c r="J1108" s="7" t="s">
        <v>1580</v>
      </c>
      <c r="K1108" t="s">
        <v>2668</v>
      </c>
      <c r="L1108" t="s">
        <v>2698</v>
      </c>
      <c r="M1108" t="s">
        <v>2906</v>
      </c>
      <c r="N1108" t="s">
        <v>2640</v>
      </c>
      <c r="O1108" t="s">
        <v>2803</v>
      </c>
      <c r="P1108" t="s">
        <v>2642</v>
      </c>
      <c r="Q1108" t="s">
        <v>2640</v>
      </c>
      <c r="R1108" t="s">
        <v>5912</v>
      </c>
      <c r="S1108" t="s">
        <v>2644</v>
      </c>
      <c r="T1108" t="s">
        <v>3381</v>
      </c>
      <c r="U1108" t="s">
        <v>63</v>
      </c>
      <c r="V1108" s="7" t="s">
        <v>700</v>
      </c>
      <c r="W1108" s="8">
        <v>10000</v>
      </c>
      <c r="X1108" t="s">
        <v>5913</v>
      </c>
      <c r="Y1108" t="s">
        <v>5673</v>
      </c>
      <c r="Z1108" s="8">
        <v>30317</v>
      </c>
      <c r="AA1108" s="9">
        <v>5.39</v>
      </c>
      <c r="AB1108" s="8">
        <v>55052.94</v>
      </c>
      <c r="AD1108" s="10">
        <v>4675441</v>
      </c>
      <c r="AE1108" s="11">
        <v>45691</v>
      </c>
      <c r="AF1108" s="8">
        <v>26793</v>
      </c>
      <c r="AG1108" s="8">
        <v>6476</v>
      </c>
      <c r="AH1108" s="12">
        <v>0.64759999999999995</v>
      </c>
      <c r="AI1108" s="8">
        <v>1201.4842300556586</v>
      </c>
      <c r="AJ1108" s="11">
        <v>47426.484230057868</v>
      </c>
      <c r="AK1108" s="11">
        <v>47169</v>
      </c>
      <c r="AL1108" s="10">
        <v>257</v>
      </c>
      <c r="AM1108">
        <v>35405.160000000003</v>
      </c>
      <c r="AN1108">
        <v>0.86121600000000031</v>
      </c>
      <c r="AO1108" s="40" t="str">
        <f>E1108&amp;F1108&amp;U1108</f>
        <v>HCMHYSY-CYHYRH</v>
      </c>
      <c r="AP1108" s="40" t="str">
        <f>_xlfn.XLOOKUP(AO1108,CrossRef!N:N,CrossRef!A:A,"NOT FOUND",0)</f>
        <v>NOT FOUND</v>
      </c>
      <c r="AQ1108" s="40" t="str">
        <f>IFERROR(_xlfn.XLOOKUP(AO1108,CrossRef!$N:$N,CrossRef!$E:$E,"Not Found"),"-")</f>
        <v>Not Found</v>
      </c>
      <c r="AR1108" s="40" t="str">
        <f>IFERROR(_xlfn.XLOOKUP(AO1108,CrossRef!$N:$N,CrossRef!$G:$G,"Not Found"),"-")</f>
        <v>Not Found</v>
      </c>
      <c r="AS1108" s="40" t="str">
        <f>IFERROR(_xlfn.XLOOKUP(AO1108,CrossRef!$N:$N,CrossRef!$H:$H,"Not Found"),"-")</f>
        <v>Not Found</v>
      </c>
    </row>
    <row r="1109" spans="1:45" hidden="1" x14ac:dyDescent="0.3">
      <c r="A1109" s="38" t="str">
        <f>E1109&amp;F1109&amp;U1109</f>
        <v>HCMENGI</v>
      </c>
      <c r="B1109" s="38" t="str">
        <f>I1109&amp;D1109&amp;C1109</f>
        <v>EX7113100000</v>
      </c>
      <c r="C1109" s="38" t="str">
        <f>_xlfn.XLOOKUP(A1109,CrossRef!N:N,CrossRef!D:D,"",0)</f>
        <v>00</v>
      </c>
      <c r="D1109" s="38" t="str">
        <f>_xlfn.XLOOKUP(A1109,CrossRef!N:N,CrossRef!C:C,"",0)</f>
        <v>1000</v>
      </c>
      <c r="E1109" s="38" t="str">
        <f>LEFT(M1109,3)</f>
        <v>HCM</v>
      </c>
      <c r="F1109" s="38" t="str">
        <f>_xlfn.TEXTAFTER(J1109,"-")</f>
        <v>ENGI</v>
      </c>
      <c r="G1109" t="s">
        <v>2648</v>
      </c>
      <c r="H1109" t="s">
        <v>2649</v>
      </c>
      <c r="I1109" t="s">
        <v>3463</v>
      </c>
      <c r="J1109" s="7" t="s">
        <v>1715</v>
      </c>
      <c r="K1109" t="s">
        <v>2668</v>
      </c>
      <c r="L1109" t="s">
        <v>415</v>
      </c>
      <c r="M1109" t="s">
        <v>3465</v>
      </c>
      <c r="N1109" t="s">
        <v>2640</v>
      </c>
      <c r="O1109" t="s">
        <v>2803</v>
      </c>
      <c r="P1109" t="s">
        <v>2642</v>
      </c>
      <c r="Q1109" t="s">
        <v>2640</v>
      </c>
      <c r="R1109" t="s">
        <v>5914</v>
      </c>
      <c r="S1109" t="s">
        <v>2655</v>
      </c>
      <c r="T1109" t="s">
        <v>3265</v>
      </c>
      <c r="U1109" t="s">
        <v>2657</v>
      </c>
      <c r="V1109" s="7" t="s">
        <v>1716</v>
      </c>
      <c r="W1109" s="8">
        <v>24000</v>
      </c>
      <c r="X1109" t="s">
        <v>5915</v>
      </c>
      <c r="Y1109" t="s">
        <v>5620</v>
      </c>
      <c r="Z1109" s="8">
        <v>36071.949999999997</v>
      </c>
      <c r="AA1109" s="9">
        <v>13.94</v>
      </c>
      <c r="AB1109" s="8">
        <v>717321.17</v>
      </c>
      <c r="AD1109" s="10">
        <v>4407982</v>
      </c>
      <c r="AE1109" s="11">
        <v>44537</v>
      </c>
      <c r="AF1109" s="8">
        <v>18571.72</v>
      </c>
      <c r="AG1109" s="8">
        <v>6499.7700000000041</v>
      </c>
      <c r="AH1109" s="12">
        <v>0.2708237500000002</v>
      </c>
      <c r="AI1109" s="8">
        <v>466.26757532281238</v>
      </c>
      <c r="AJ1109" s="11">
        <v>46691.2675753125</v>
      </c>
      <c r="AK1109" s="11">
        <v>46619</v>
      </c>
      <c r="AL1109" s="10">
        <v>72</v>
      </c>
      <c r="AM1109">
        <v>41564.31</v>
      </c>
      <c r="AN1109">
        <v>0.95802458333333318</v>
      </c>
      <c r="AO1109" s="40" t="str">
        <f>E1109&amp;F1109&amp;U1109</f>
        <v>HCMENGI</v>
      </c>
      <c r="AP1109" s="40" t="str">
        <f>_xlfn.XLOOKUP(AO1109,CrossRef!N:N,CrossRef!A:A,"NOT FOUND",0)</f>
        <v>HCM100000</v>
      </c>
      <c r="AQ1109" s="40" t="str">
        <f>IFERROR(_xlfn.XLOOKUP(AO1109,CrossRef!$N:$N,CrossRef!$E:$E,"Not Found"),"-")</f>
        <v>EX2500</v>
      </c>
      <c r="AR1109" s="40" t="str">
        <f>IFERROR(_xlfn.XLOOKUP(AO1109,CrossRef!$N:$N,CrossRef!$G:$G,"Not Found"),"-")</f>
        <v>1000 - ENGINE</v>
      </c>
      <c r="AS1109" s="40" t="str">
        <f>IFERROR(_xlfn.XLOOKUP(AO1109,CrossRef!$N:$N,CrossRef!$H:$H,"Not Found"),"-")</f>
        <v>00 - (NONE)</v>
      </c>
    </row>
    <row r="1110" spans="1:45" hidden="1" x14ac:dyDescent="0.3">
      <c r="A1110" s="38" t="str">
        <f>E1110&amp;F1110&amp;U1110</f>
        <v>HCMENGI-COSY-RADT</v>
      </c>
      <c r="B1110" s="38" t="str">
        <f>I1110&amp;D1110&amp;C1110</f>
        <v>EX7113</v>
      </c>
      <c r="C1110" s="38" t="str">
        <f>_xlfn.XLOOKUP(A1110,CrossRef!N:N,CrossRef!D:D,"",0)</f>
        <v/>
      </c>
      <c r="D1110" s="38" t="str">
        <f>_xlfn.XLOOKUP(A1110,CrossRef!N:N,CrossRef!C:C,"",0)</f>
        <v/>
      </c>
      <c r="E1110" s="38" t="str">
        <f>LEFT(M1110,3)</f>
        <v>HCM</v>
      </c>
      <c r="F1110" s="38" t="str">
        <f>_xlfn.TEXTAFTER(J1110,"-")</f>
        <v>ENGI-COSY-RADT</v>
      </c>
      <c r="G1110" t="s">
        <v>2648</v>
      </c>
      <c r="H1110" t="s">
        <v>2649</v>
      </c>
      <c r="I1110" t="s">
        <v>3463</v>
      </c>
      <c r="J1110" s="7" t="s">
        <v>1717</v>
      </c>
      <c r="K1110" t="s">
        <v>2668</v>
      </c>
      <c r="L1110" t="s">
        <v>415</v>
      </c>
      <c r="M1110" t="s">
        <v>3465</v>
      </c>
      <c r="N1110" t="s">
        <v>2640</v>
      </c>
      <c r="O1110" t="s">
        <v>2803</v>
      </c>
      <c r="P1110" t="s">
        <v>2642</v>
      </c>
      <c r="Q1110" t="s">
        <v>2640</v>
      </c>
      <c r="R1110" t="s">
        <v>5916</v>
      </c>
      <c r="S1110" t="s">
        <v>2655</v>
      </c>
      <c r="T1110" t="s">
        <v>3253</v>
      </c>
      <c r="U1110" t="s">
        <v>2657</v>
      </c>
      <c r="V1110" s="7" t="s">
        <v>1718</v>
      </c>
      <c r="W1110" s="8">
        <v>24000</v>
      </c>
      <c r="X1110" t="s">
        <v>5917</v>
      </c>
      <c r="Y1110" t="s">
        <v>5918</v>
      </c>
      <c r="Z1110" s="8">
        <v>36071.949999999997</v>
      </c>
      <c r="AA1110" s="9">
        <v>13.94</v>
      </c>
      <c r="AB1110" s="8">
        <v>57875.05</v>
      </c>
      <c r="AD1110" s="10">
        <v>4809089</v>
      </c>
      <c r="AE1110" s="11">
        <v>44536</v>
      </c>
      <c r="AF1110" s="8">
        <v>18571.72</v>
      </c>
      <c r="AG1110" s="8">
        <v>6499.7700000000041</v>
      </c>
      <c r="AH1110" s="12">
        <v>0.2708237500000002</v>
      </c>
      <c r="AI1110" s="8">
        <v>466.26757532281238</v>
      </c>
      <c r="AJ1110" s="11">
        <v>46691.2675753125</v>
      </c>
      <c r="AK1110" s="11">
        <v>48079</v>
      </c>
      <c r="AL1110" s="10">
        <v>-1388</v>
      </c>
      <c r="AM1110">
        <v>61916.709999999992</v>
      </c>
      <c r="AN1110">
        <v>1.8060412499999996</v>
      </c>
      <c r="AO1110" s="40" t="str">
        <f>E1110&amp;F1110&amp;U1110</f>
        <v>HCMENGI-COSY-RADT</v>
      </c>
      <c r="AP1110" s="40" t="str">
        <f>_xlfn.XLOOKUP(AO1110,CrossRef!N:N,CrossRef!A:A,"NOT FOUND",0)</f>
        <v>NOT FOUND</v>
      </c>
      <c r="AQ1110" s="40" t="str">
        <f>IFERROR(_xlfn.XLOOKUP(AO1110,CrossRef!$N:$N,CrossRef!$E:$E,"Not Found"),"-")</f>
        <v>Not Found</v>
      </c>
      <c r="AR1110" s="40" t="str">
        <f>IFERROR(_xlfn.XLOOKUP(AO1110,CrossRef!$N:$N,CrossRef!$G:$G,"Not Found"),"-")</f>
        <v>Not Found</v>
      </c>
      <c r="AS1110" s="40" t="str">
        <f>IFERROR(_xlfn.XLOOKUP(AO1110,CrossRef!$N:$N,CrossRef!$H:$H,"Not Found"),"-")</f>
        <v>Not Found</v>
      </c>
    </row>
    <row r="1111" spans="1:45" hidden="1" x14ac:dyDescent="0.3">
      <c r="A1111" s="38" t="str">
        <f>E1111&amp;F1111&amp;U1111</f>
        <v>SNDDRIV-WHGPLHF</v>
      </c>
      <c r="B1111" s="38" t="str">
        <f>I1111&amp;D1111&amp;C1111</f>
        <v>TD63164008LF</v>
      </c>
      <c r="C1111" s="38" t="str">
        <f>_xlfn.XLOOKUP(A1111,CrossRef!N:N,CrossRef!D:D,"",0)</f>
        <v>LF</v>
      </c>
      <c r="D1111" s="38" t="str">
        <f>_xlfn.XLOOKUP(A1111,CrossRef!N:N,CrossRef!C:C,"",0)</f>
        <v>4008</v>
      </c>
      <c r="E1111" s="38" t="str">
        <f>LEFT(M1111,3)</f>
        <v>SND</v>
      </c>
      <c r="F1111" s="38" t="str">
        <f>_xlfn.TEXTAFTER(J1111,"-")</f>
        <v>DRIV-WHGP</v>
      </c>
      <c r="G1111" t="s">
        <v>2725</v>
      </c>
      <c r="H1111" t="s">
        <v>2726</v>
      </c>
      <c r="I1111" t="s">
        <v>3835</v>
      </c>
      <c r="J1111" s="7" t="s">
        <v>1719</v>
      </c>
      <c r="K1111" t="s">
        <v>2638</v>
      </c>
      <c r="L1111" t="s">
        <v>187</v>
      </c>
      <c r="M1111" t="s">
        <v>3836</v>
      </c>
      <c r="N1111" t="s">
        <v>2640</v>
      </c>
      <c r="O1111" t="s">
        <v>2653</v>
      </c>
      <c r="P1111" t="s">
        <v>2642</v>
      </c>
      <c r="Q1111" t="s">
        <v>2640</v>
      </c>
      <c r="R1111" t="s">
        <v>5919</v>
      </c>
      <c r="S1111" t="s">
        <v>2655</v>
      </c>
      <c r="T1111" t="s">
        <v>2688</v>
      </c>
      <c r="U1111" t="s">
        <v>485</v>
      </c>
      <c r="V1111" s="7" t="s">
        <v>945</v>
      </c>
      <c r="W1111" s="8">
        <v>24000</v>
      </c>
      <c r="X1111" t="s">
        <v>5920</v>
      </c>
      <c r="Y1111" t="s">
        <v>5361</v>
      </c>
      <c r="Z1111" s="8">
        <v>55010</v>
      </c>
      <c r="AA1111" s="9">
        <v>16.96</v>
      </c>
      <c r="AB1111" s="8">
        <v>108623.9</v>
      </c>
      <c r="AD1111" s="10">
        <v>4199438</v>
      </c>
      <c r="AE1111" s="11">
        <v>44789</v>
      </c>
      <c r="AF1111" s="8">
        <v>37511</v>
      </c>
      <c r="AG1111" s="8">
        <v>6501</v>
      </c>
      <c r="AH1111" s="12">
        <v>0.27087499999999998</v>
      </c>
      <c r="AI1111" s="8">
        <v>383.31367924528303</v>
      </c>
      <c r="AJ1111" s="11">
        <v>46608.313679247687</v>
      </c>
      <c r="AK1111" s="11">
        <v>48345</v>
      </c>
      <c r="AL1111" s="10">
        <v>-1737</v>
      </c>
      <c r="AM1111">
        <v>90965.200000000012</v>
      </c>
      <c r="AN1111">
        <v>2.2272583333333338</v>
      </c>
      <c r="AO1111" s="40" t="str">
        <f>E1111&amp;F1111&amp;U1111</f>
        <v>SNDDRIV-WHGPLHF</v>
      </c>
      <c r="AP1111" s="40" t="str">
        <f>_xlfn.XLOOKUP(AO1111,CrossRef!N:N,CrossRef!A:A,"NOT FOUND",0)</f>
        <v>SND4008LF</v>
      </c>
      <c r="AQ1111" s="40" t="str">
        <f>IFERROR(_xlfn.XLOOKUP(AO1111,CrossRef!$N:$N,CrossRef!$E:$E,"Not Found"),"-")</f>
        <v>793F XQ</v>
      </c>
      <c r="AR1111" s="40" t="str">
        <f>IFERROR(_xlfn.XLOOKUP(AO1111,CrossRef!$N:$N,CrossRef!$G:$G,"Not Found"),"-")</f>
        <v>4008 - FINAL DRIVE, BRAKE &amp; WHEEL</v>
      </c>
      <c r="AS1111" s="40" t="str">
        <f>IFERROR(_xlfn.XLOOKUP(AO1111,CrossRef!$N:$N,CrossRef!$H:$H,"Not Found"),"-")</f>
        <v>LF - LEFT FRONT</v>
      </c>
    </row>
    <row r="1112" spans="1:45" hidden="1" x14ac:dyDescent="0.3">
      <c r="A1112" s="38" t="str">
        <f>E1112&amp;F1112&amp;U1112</f>
        <v>BXYENGI</v>
      </c>
      <c r="B1112" s="38" t="str">
        <f>I1112&amp;D1112&amp;C1112</f>
        <v>LO1582100000</v>
      </c>
      <c r="C1112" s="38" t="str">
        <f>_xlfn.XLOOKUP(A1112,CrossRef!N:N,CrossRef!D:D,"",0)</f>
        <v>00</v>
      </c>
      <c r="D1112" s="38" t="str">
        <f>_xlfn.XLOOKUP(A1112,CrossRef!N:N,CrossRef!C:C,"",0)</f>
        <v>1000</v>
      </c>
      <c r="E1112" s="38" t="str">
        <f>LEFT(M1112,3)</f>
        <v>BXY</v>
      </c>
      <c r="F1112" s="38" t="str">
        <f>_xlfn.TEXTAFTER(J1112,"-")</f>
        <v>ENGI</v>
      </c>
      <c r="G1112" t="s">
        <v>2635</v>
      </c>
      <c r="H1112" t="s">
        <v>2636</v>
      </c>
      <c r="I1112" t="s">
        <v>3023</v>
      </c>
      <c r="J1112" s="7" t="s">
        <v>109</v>
      </c>
      <c r="K1112" t="s">
        <v>2638</v>
      </c>
      <c r="L1112" t="s">
        <v>107</v>
      </c>
      <c r="M1112" t="s">
        <v>3024</v>
      </c>
      <c r="N1112" t="s">
        <v>2640</v>
      </c>
      <c r="O1112" t="s">
        <v>2653</v>
      </c>
      <c r="P1112" t="s">
        <v>2642</v>
      </c>
      <c r="Q1112" t="s">
        <v>2640</v>
      </c>
      <c r="R1112" t="s">
        <v>5921</v>
      </c>
      <c r="S1112" t="s">
        <v>2655</v>
      </c>
      <c r="T1112" t="s">
        <v>3265</v>
      </c>
      <c r="U1112" t="s">
        <v>2657</v>
      </c>
      <c r="V1112" s="7" t="s">
        <v>106</v>
      </c>
      <c r="W1112" s="8">
        <v>14000</v>
      </c>
      <c r="X1112" t="s">
        <v>5922</v>
      </c>
      <c r="Y1112" t="s">
        <v>5923</v>
      </c>
      <c r="Z1112" s="8">
        <v>34951</v>
      </c>
      <c r="AA1112" s="9">
        <v>2.58</v>
      </c>
      <c r="AB1112" s="8">
        <v>133908.47</v>
      </c>
      <c r="AD1112" s="10">
        <v>4244539</v>
      </c>
      <c r="AE1112" s="11">
        <v>43511</v>
      </c>
      <c r="AF1112" s="8">
        <v>27454</v>
      </c>
      <c r="AG1112" s="8">
        <v>6503</v>
      </c>
      <c r="AH1112" s="12">
        <v>0.46450000000000002</v>
      </c>
      <c r="AI1112" s="8">
        <v>2520.5426356589146</v>
      </c>
      <c r="AJ1112" s="11">
        <v>48745.542635648148</v>
      </c>
      <c r="AK1112" s="11"/>
      <c r="AL1112" s="10"/>
      <c r="AO1112" s="40" t="str">
        <f>E1112&amp;F1112&amp;U1112</f>
        <v>BXYENGI</v>
      </c>
      <c r="AP1112" s="40" t="str">
        <f>_xlfn.XLOOKUP(AO1112,CrossRef!N:N,CrossRef!A:A,"NOT FOUND",0)</f>
        <v>BXY100000</v>
      </c>
      <c r="AQ1112" s="40" t="str">
        <f>IFERROR(_xlfn.XLOOKUP(AO1112,CrossRef!$N:$N,CrossRef!$E:$E,"Not Found"),"-")</f>
        <v>988H</v>
      </c>
      <c r="AR1112" s="40" t="str">
        <f>IFERROR(_xlfn.XLOOKUP(AO1112,CrossRef!$N:$N,CrossRef!$G:$G,"Not Found"),"-")</f>
        <v>1000 - ENGINE</v>
      </c>
      <c r="AS1112" s="40" t="str">
        <f>IFERROR(_xlfn.XLOOKUP(AO1112,CrossRef!$N:$N,CrossRef!$H:$H,"Not Found"),"-")</f>
        <v>00 - (NONE)</v>
      </c>
    </row>
    <row r="1113" spans="1:45" hidden="1" x14ac:dyDescent="0.3">
      <c r="A1113" s="38" t="str">
        <f>E1113&amp;F1113&amp;U1113</f>
        <v>SSPDRIVLHF</v>
      </c>
      <c r="B1113" s="38" t="str">
        <f>I1113&amp;D1113&amp;C1113</f>
        <v>TD6576</v>
      </c>
      <c r="C1113" s="38" t="str">
        <f>_xlfn.XLOOKUP(A1113,CrossRef!N:N,CrossRef!D:D,"",0)</f>
        <v/>
      </c>
      <c r="D1113" s="38" t="str">
        <f>_xlfn.XLOOKUP(A1113,CrossRef!N:N,CrossRef!C:C,"",0)</f>
        <v/>
      </c>
      <c r="E1113" s="38" t="str">
        <f>LEFT(M1113,3)</f>
        <v>SSP</v>
      </c>
      <c r="F1113" s="38" t="str">
        <f>_xlfn.TEXTAFTER(J1113,"-")</f>
        <v>DRIV</v>
      </c>
      <c r="G1113" t="s">
        <v>2725</v>
      </c>
      <c r="H1113" t="s">
        <v>2726</v>
      </c>
      <c r="I1113" t="s">
        <v>2895</v>
      </c>
      <c r="J1113" s="7" t="s">
        <v>1416</v>
      </c>
      <c r="K1113" t="s">
        <v>2638</v>
      </c>
      <c r="L1113" t="s">
        <v>183</v>
      </c>
      <c r="M1113" t="s">
        <v>2896</v>
      </c>
      <c r="N1113" t="s">
        <v>2640</v>
      </c>
      <c r="O1113" t="s">
        <v>2871</v>
      </c>
      <c r="P1113" t="s">
        <v>2642</v>
      </c>
      <c r="Q1113" t="s">
        <v>2640</v>
      </c>
      <c r="R1113" t="s">
        <v>5924</v>
      </c>
      <c r="S1113" t="s">
        <v>2655</v>
      </c>
      <c r="T1113" t="s">
        <v>2688</v>
      </c>
      <c r="U1113" t="s">
        <v>485</v>
      </c>
      <c r="V1113" s="7" t="s">
        <v>5925</v>
      </c>
      <c r="W1113" s="8">
        <v>25000</v>
      </c>
      <c r="X1113" t="s">
        <v>5926</v>
      </c>
      <c r="Y1113" t="s">
        <v>5927</v>
      </c>
      <c r="Z1113" s="8">
        <v>68886</v>
      </c>
      <c r="AA1113" s="9">
        <v>14.49</v>
      </c>
      <c r="AB1113" s="8">
        <v>0</v>
      </c>
      <c r="AD1113" s="10">
        <v>0</v>
      </c>
      <c r="AE1113" s="11"/>
      <c r="AF1113" s="8">
        <v>50389</v>
      </c>
      <c r="AG1113" s="8">
        <v>6503</v>
      </c>
      <c r="AH1113" s="12">
        <v>0.26012000000000002</v>
      </c>
      <c r="AI1113" s="8">
        <v>448.79227053140096</v>
      </c>
      <c r="AJ1113" s="11">
        <v>46673.792270520833</v>
      </c>
      <c r="AK1113" s="11">
        <v>46718</v>
      </c>
      <c r="AL1113" s="10">
        <v>-45</v>
      </c>
      <c r="AM1113">
        <v>76029.570000000007</v>
      </c>
      <c r="AN1113">
        <v>1.0256228000000003</v>
      </c>
      <c r="AO1113" s="40" t="str">
        <f>E1113&amp;F1113&amp;U1113</f>
        <v>SSPDRIVLHF</v>
      </c>
      <c r="AP1113" s="40" t="str">
        <f>_xlfn.XLOOKUP(AO1113,CrossRef!N:N,CrossRef!A:A,"NOT FOUND",0)</f>
        <v>NOT FOUND</v>
      </c>
      <c r="AQ1113" s="40" t="str">
        <f>IFERROR(_xlfn.XLOOKUP(AO1113,CrossRef!$N:$N,CrossRef!$E:$E,"Not Found"),"-")</f>
        <v>Not Found</v>
      </c>
      <c r="AR1113" s="40" t="str">
        <f>IFERROR(_xlfn.XLOOKUP(AO1113,CrossRef!$N:$N,CrossRef!$G:$G,"Not Found"),"-")</f>
        <v>Not Found</v>
      </c>
      <c r="AS1113" s="40" t="str">
        <f>IFERROR(_xlfn.XLOOKUP(AO1113,CrossRef!$N:$N,CrossRef!$H:$H,"Not Found"),"-")</f>
        <v>Not Found</v>
      </c>
    </row>
    <row r="1114" spans="1:45" hidden="1" x14ac:dyDescent="0.3">
      <c r="A1114" s="38" t="str">
        <f>E1114&amp;F1114&amp;U1114</f>
        <v>SSPDRIVRHF</v>
      </c>
      <c r="B1114" s="38" t="str">
        <f>I1114&amp;D1114&amp;C1114</f>
        <v>TD6576</v>
      </c>
      <c r="C1114" s="38" t="str">
        <f>_xlfn.XLOOKUP(A1114,CrossRef!N:N,CrossRef!D:D,"",0)</f>
        <v/>
      </c>
      <c r="D1114" s="38" t="str">
        <f>_xlfn.XLOOKUP(A1114,CrossRef!N:N,CrossRef!C:C,"",0)</f>
        <v/>
      </c>
      <c r="E1114" s="38" t="str">
        <f>LEFT(M1114,3)</f>
        <v>SSP</v>
      </c>
      <c r="F1114" s="38" t="str">
        <f>_xlfn.TEXTAFTER(J1114,"-")</f>
        <v>DRIV</v>
      </c>
      <c r="G1114" t="s">
        <v>2725</v>
      </c>
      <c r="H1114" t="s">
        <v>2726</v>
      </c>
      <c r="I1114" t="s">
        <v>2895</v>
      </c>
      <c r="J1114" s="7" t="s">
        <v>1416</v>
      </c>
      <c r="K1114" t="s">
        <v>2638</v>
      </c>
      <c r="L1114" t="s">
        <v>183</v>
      </c>
      <c r="M1114" t="s">
        <v>2896</v>
      </c>
      <c r="N1114" t="s">
        <v>2640</v>
      </c>
      <c r="O1114" t="s">
        <v>2871</v>
      </c>
      <c r="P1114" t="s">
        <v>2642</v>
      </c>
      <c r="Q1114" t="s">
        <v>2640</v>
      </c>
      <c r="R1114" t="s">
        <v>5928</v>
      </c>
      <c r="S1114" t="s">
        <v>2655</v>
      </c>
      <c r="T1114" t="s">
        <v>2688</v>
      </c>
      <c r="U1114" t="s">
        <v>488</v>
      </c>
      <c r="V1114" s="7" t="s">
        <v>5929</v>
      </c>
      <c r="W1114" s="8">
        <v>25000</v>
      </c>
      <c r="X1114" t="s">
        <v>5930</v>
      </c>
      <c r="Y1114" t="s">
        <v>5927</v>
      </c>
      <c r="Z1114" s="8">
        <v>68886</v>
      </c>
      <c r="AA1114" s="9">
        <v>14.49</v>
      </c>
      <c r="AB1114" s="8">
        <v>0</v>
      </c>
      <c r="AD1114" s="10">
        <v>0</v>
      </c>
      <c r="AE1114" s="11"/>
      <c r="AF1114" s="8">
        <v>50389</v>
      </c>
      <c r="AG1114" s="8">
        <v>6503</v>
      </c>
      <c r="AH1114" s="12">
        <v>0.26012000000000002</v>
      </c>
      <c r="AI1114" s="8">
        <v>448.79227053140096</v>
      </c>
      <c r="AJ1114" s="11">
        <v>46673.792270520833</v>
      </c>
      <c r="AK1114" s="11">
        <v>46718</v>
      </c>
      <c r="AL1114" s="10">
        <v>-45</v>
      </c>
      <c r="AM1114">
        <v>76029.570000000007</v>
      </c>
      <c r="AN1114">
        <v>1.0256228000000003</v>
      </c>
      <c r="AO1114" s="40" t="str">
        <f>E1114&amp;F1114&amp;U1114</f>
        <v>SSPDRIVRHF</v>
      </c>
      <c r="AP1114" s="40" t="str">
        <f>_xlfn.XLOOKUP(AO1114,CrossRef!N:N,CrossRef!A:A,"NOT FOUND",0)</f>
        <v>NOT FOUND</v>
      </c>
      <c r="AQ1114" s="40" t="str">
        <f>IFERROR(_xlfn.XLOOKUP(AO1114,CrossRef!$N:$N,CrossRef!$E:$E,"Not Found"),"-")</f>
        <v>Not Found</v>
      </c>
      <c r="AR1114" s="40" t="str">
        <f>IFERROR(_xlfn.XLOOKUP(AO1114,CrossRef!$N:$N,CrossRef!$G:$G,"Not Found"),"-")</f>
        <v>Not Found</v>
      </c>
      <c r="AS1114" s="40" t="str">
        <f>IFERROR(_xlfn.XLOOKUP(AO1114,CrossRef!$N:$N,CrossRef!$H:$H,"Not Found"),"-")</f>
        <v>Not Found</v>
      </c>
    </row>
    <row r="1115" spans="1:45" hidden="1" x14ac:dyDescent="0.3">
      <c r="A1115" s="38" t="str">
        <f>E1115&amp;F1115&amp;U1115</f>
        <v>ZSPDRIV-FIDVRHR</v>
      </c>
      <c r="B1115" s="38" t="str">
        <f>I1115&amp;D1115&amp;C1115</f>
        <v>TD66744008RI</v>
      </c>
      <c r="C1115" s="38" t="str">
        <f>_xlfn.XLOOKUP(A1115,CrossRef!N:N,CrossRef!D:D,"",0)</f>
        <v>RI</v>
      </c>
      <c r="D1115" s="38" t="str">
        <f>_xlfn.XLOOKUP(A1115,CrossRef!N:N,CrossRef!C:C,"",0)</f>
        <v>4008</v>
      </c>
      <c r="E1115" s="38" t="str">
        <f>LEFT(M1115,3)</f>
        <v>ZSP</v>
      </c>
      <c r="F1115" s="38" t="str">
        <f>_xlfn.TEXTAFTER(J1115,"-")</f>
        <v>DRIV-FIDV</v>
      </c>
      <c r="G1115" t="s">
        <v>2648</v>
      </c>
      <c r="H1115" t="s">
        <v>2649</v>
      </c>
      <c r="I1115" t="s">
        <v>4577</v>
      </c>
      <c r="J1115" s="7" t="s">
        <v>599</v>
      </c>
      <c r="K1115" t="s">
        <v>2638</v>
      </c>
      <c r="L1115" t="s">
        <v>193</v>
      </c>
      <c r="M1115" t="s">
        <v>4578</v>
      </c>
      <c r="N1115" t="s">
        <v>2640</v>
      </c>
      <c r="O1115" t="s">
        <v>2803</v>
      </c>
      <c r="P1115" t="s">
        <v>2642</v>
      </c>
      <c r="Q1115" t="s">
        <v>2640</v>
      </c>
      <c r="R1115" t="s">
        <v>5931</v>
      </c>
      <c r="S1115" t="s">
        <v>2655</v>
      </c>
      <c r="T1115" t="s">
        <v>2682</v>
      </c>
      <c r="U1115" t="s">
        <v>494</v>
      </c>
      <c r="V1115" s="7" t="s">
        <v>590</v>
      </c>
      <c r="W1115" s="8">
        <v>22000</v>
      </c>
      <c r="X1115" t="s">
        <v>5932</v>
      </c>
      <c r="Y1115" t="s">
        <v>5702</v>
      </c>
      <c r="Z1115" s="8">
        <v>15494.46</v>
      </c>
      <c r="AA1115" s="9">
        <v>18.87</v>
      </c>
      <c r="AB1115" s="8">
        <v>120409.45</v>
      </c>
      <c r="AD1115" s="10">
        <v>0</v>
      </c>
      <c r="AE1115" s="11"/>
      <c r="AF1115" s="8"/>
      <c r="AG1115" s="8">
        <v>6505.5400000000009</v>
      </c>
      <c r="AH1115" s="12">
        <v>0.29570636363636366</v>
      </c>
      <c r="AI1115" s="8">
        <v>344.75569687334394</v>
      </c>
      <c r="AJ1115" s="11">
        <v>46569.755696875</v>
      </c>
      <c r="AK1115" s="11">
        <v>46563</v>
      </c>
      <c r="AL1115" s="10">
        <v>6</v>
      </c>
      <c r="AM1115">
        <v>21872.52</v>
      </c>
      <c r="AO1115" s="40" t="str">
        <f>E1115&amp;F1115&amp;U1115</f>
        <v>ZSPDRIV-FIDVRHR</v>
      </c>
      <c r="AP1115" s="40" t="str">
        <f>_xlfn.XLOOKUP(AO1115,CrossRef!N:N,CrossRef!A:A,"NOT FOUND",0)</f>
        <v>ZSP4008RI</v>
      </c>
      <c r="AQ1115" s="40" t="str">
        <f>IFERROR(_xlfn.XLOOKUP(AO1115,CrossRef!$N:$N,CrossRef!$E:$E,"Not Found"),"-")</f>
        <v>785D</v>
      </c>
      <c r="AR1115" s="40" t="str">
        <f>IFERROR(_xlfn.XLOOKUP(AO1115,CrossRef!$N:$N,CrossRef!$G:$G,"Not Found"),"-")</f>
        <v>4008 - FINAL DRIVE, BRAKE &amp; WHEEL</v>
      </c>
      <c r="AS1115" s="40" t="str">
        <f>IFERROR(_xlfn.XLOOKUP(AO1115,CrossRef!$N:$N,CrossRef!$H:$H,"Not Found"),"-")</f>
        <v>RI - RIGHT</v>
      </c>
    </row>
    <row r="1116" spans="1:45" hidden="1" x14ac:dyDescent="0.3">
      <c r="A1116" s="38" t="str">
        <f>E1116&amp;F1116&amp;U1116</f>
        <v>ZSPDRIV-FIDVLHR</v>
      </c>
      <c r="B1116" s="38" t="str">
        <f>I1116&amp;D1116&amp;C1116</f>
        <v>TD66744008LR</v>
      </c>
      <c r="C1116" s="38" t="str">
        <f>_xlfn.XLOOKUP(A1116,CrossRef!N:N,CrossRef!D:D,"",0)</f>
        <v>LR</v>
      </c>
      <c r="D1116" s="38" t="str">
        <f>_xlfn.XLOOKUP(A1116,CrossRef!N:N,CrossRef!C:C,"",0)</f>
        <v>4008</v>
      </c>
      <c r="E1116" s="38" t="str">
        <f>LEFT(M1116,3)</f>
        <v>ZSP</v>
      </c>
      <c r="F1116" s="38" t="str">
        <f>_xlfn.TEXTAFTER(J1116,"-")</f>
        <v>DRIV-FIDV</v>
      </c>
      <c r="G1116" t="s">
        <v>2648</v>
      </c>
      <c r="H1116" t="s">
        <v>2649</v>
      </c>
      <c r="I1116" t="s">
        <v>4577</v>
      </c>
      <c r="J1116" s="7" t="s">
        <v>599</v>
      </c>
      <c r="K1116" t="s">
        <v>2638</v>
      </c>
      <c r="L1116" t="s">
        <v>193</v>
      </c>
      <c r="M1116" t="s">
        <v>4578</v>
      </c>
      <c r="N1116" t="s">
        <v>2640</v>
      </c>
      <c r="O1116" t="s">
        <v>2803</v>
      </c>
      <c r="P1116" t="s">
        <v>2642</v>
      </c>
      <c r="Q1116" t="s">
        <v>2640</v>
      </c>
      <c r="R1116" t="s">
        <v>5933</v>
      </c>
      <c r="S1116" t="s">
        <v>2655</v>
      </c>
      <c r="T1116" t="s">
        <v>2682</v>
      </c>
      <c r="U1116" t="s">
        <v>491</v>
      </c>
      <c r="V1116" s="7" t="s">
        <v>591</v>
      </c>
      <c r="W1116" s="8">
        <v>22000</v>
      </c>
      <c r="X1116" t="s">
        <v>5934</v>
      </c>
      <c r="Y1116" t="s">
        <v>5702</v>
      </c>
      <c r="Z1116" s="8">
        <v>15494.46</v>
      </c>
      <c r="AA1116" s="9">
        <v>18.87</v>
      </c>
      <c r="AB1116" s="8">
        <v>120409.45</v>
      </c>
      <c r="AD1116" s="10">
        <v>0</v>
      </c>
      <c r="AE1116" s="11"/>
      <c r="AF1116" s="8"/>
      <c r="AG1116" s="8">
        <v>6505.5400000000009</v>
      </c>
      <c r="AH1116" s="12">
        <v>0.29570636363636366</v>
      </c>
      <c r="AI1116" s="8">
        <v>344.75569687334394</v>
      </c>
      <c r="AJ1116" s="11">
        <v>46569.755696875</v>
      </c>
      <c r="AK1116" s="11">
        <v>46563</v>
      </c>
      <c r="AL1116" s="10">
        <v>6</v>
      </c>
      <c r="AM1116">
        <v>21872.52</v>
      </c>
      <c r="AO1116" s="40" t="str">
        <f>E1116&amp;F1116&amp;U1116</f>
        <v>ZSPDRIV-FIDVLHR</v>
      </c>
      <c r="AP1116" s="40" t="str">
        <f>_xlfn.XLOOKUP(AO1116,CrossRef!N:N,CrossRef!A:A,"NOT FOUND",0)</f>
        <v>ZSP4008LR</v>
      </c>
      <c r="AQ1116" s="40" t="str">
        <f>IFERROR(_xlfn.XLOOKUP(AO1116,CrossRef!$N:$N,CrossRef!$E:$E,"Not Found"),"-")</f>
        <v>785D</v>
      </c>
      <c r="AR1116" s="40" t="str">
        <f>IFERROR(_xlfn.XLOOKUP(AO1116,CrossRef!$N:$N,CrossRef!$G:$G,"Not Found"),"-")</f>
        <v>4008 - FINAL DRIVE, BRAKE &amp; WHEEL</v>
      </c>
      <c r="AS1116" s="40" t="str">
        <f>IFERROR(_xlfn.XLOOKUP(AO1116,CrossRef!$N:$N,CrossRef!$H:$H,"Not Found"),"-")</f>
        <v>LR - LEFT REAR</v>
      </c>
    </row>
    <row r="1117" spans="1:45" hidden="1" x14ac:dyDescent="0.3">
      <c r="A1117" s="38" t="str">
        <f>E1117&amp;F1117&amp;U1117</f>
        <v>ZSPDRIV-WHGPLHF</v>
      </c>
      <c r="B1117" s="38" t="str">
        <f>I1117&amp;D1117&amp;C1117</f>
        <v>TD66744008LF</v>
      </c>
      <c r="C1117" s="38" t="str">
        <f>_xlfn.XLOOKUP(A1117,CrossRef!N:N,CrossRef!D:D,"",0)</f>
        <v>LF</v>
      </c>
      <c r="D1117" s="38" t="str">
        <f>_xlfn.XLOOKUP(A1117,CrossRef!N:N,CrossRef!C:C,"",0)</f>
        <v>4008</v>
      </c>
      <c r="E1117" s="38" t="str">
        <f>LEFT(M1117,3)</f>
        <v>ZSP</v>
      </c>
      <c r="F1117" s="38" t="str">
        <f>_xlfn.TEXTAFTER(J1117,"-")</f>
        <v>DRIV-WHGP</v>
      </c>
      <c r="G1117" t="s">
        <v>2648</v>
      </c>
      <c r="H1117" t="s">
        <v>2649</v>
      </c>
      <c r="I1117" t="s">
        <v>4577</v>
      </c>
      <c r="J1117" s="7" t="s">
        <v>968</v>
      </c>
      <c r="K1117" t="s">
        <v>2638</v>
      </c>
      <c r="L1117" t="s">
        <v>193</v>
      </c>
      <c r="M1117" t="s">
        <v>4578</v>
      </c>
      <c r="N1117" t="s">
        <v>2640</v>
      </c>
      <c r="O1117" t="s">
        <v>2803</v>
      </c>
      <c r="P1117" t="s">
        <v>2642</v>
      </c>
      <c r="Q1117" t="s">
        <v>2640</v>
      </c>
      <c r="R1117" t="s">
        <v>5935</v>
      </c>
      <c r="S1117" t="s">
        <v>2655</v>
      </c>
      <c r="T1117" t="s">
        <v>2688</v>
      </c>
      <c r="U1117" t="s">
        <v>485</v>
      </c>
      <c r="V1117" s="7" t="s">
        <v>942</v>
      </c>
      <c r="W1117" s="8">
        <v>22000</v>
      </c>
      <c r="X1117" t="s">
        <v>5936</v>
      </c>
      <c r="Y1117" t="s">
        <v>5707</v>
      </c>
      <c r="Z1117" s="8">
        <v>15494.46</v>
      </c>
      <c r="AA1117" s="9">
        <v>18.87</v>
      </c>
      <c r="AB1117" s="8">
        <v>61272</v>
      </c>
      <c r="AD1117" s="10">
        <v>0</v>
      </c>
      <c r="AE1117" s="11"/>
      <c r="AF1117" s="8"/>
      <c r="AG1117" s="8">
        <v>6505.5400000000009</v>
      </c>
      <c r="AH1117" s="12">
        <v>0.29570636363636366</v>
      </c>
      <c r="AI1117" s="8">
        <v>344.75569687334394</v>
      </c>
      <c r="AJ1117" s="11">
        <v>46569.755696875</v>
      </c>
      <c r="AK1117" s="11">
        <v>46563</v>
      </c>
      <c r="AL1117" s="10">
        <v>6</v>
      </c>
      <c r="AM1117">
        <v>21872.52</v>
      </c>
      <c r="AO1117" s="40" t="str">
        <f>E1117&amp;F1117&amp;U1117</f>
        <v>ZSPDRIV-WHGPLHF</v>
      </c>
      <c r="AP1117" s="40" t="str">
        <f>_xlfn.XLOOKUP(AO1117,CrossRef!N:N,CrossRef!A:A,"NOT FOUND",0)</f>
        <v>ZSP4008LF</v>
      </c>
      <c r="AQ1117" s="40" t="str">
        <f>IFERROR(_xlfn.XLOOKUP(AO1117,CrossRef!$N:$N,CrossRef!$E:$E,"Not Found"),"-")</f>
        <v>785D</v>
      </c>
      <c r="AR1117" s="40" t="str">
        <f>IFERROR(_xlfn.XLOOKUP(AO1117,CrossRef!$N:$N,CrossRef!$G:$G,"Not Found"),"-")</f>
        <v>4008 - FINAL DRIVE, BRAKE &amp; WHEEL</v>
      </c>
      <c r="AS1117" s="40" t="str">
        <f>IFERROR(_xlfn.XLOOKUP(AO1117,CrossRef!$N:$N,CrossRef!$H:$H,"Not Found"),"-")</f>
        <v>LF - LEFT FRONT</v>
      </c>
    </row>
    <row r="1118" spans="1:45" hidden="1" x14ac:dyDescent="0.3">
      <c r="A1118" s="38" t="str">
        <f>E1118&amp;F1118&amp;U1118</f>
        <v>ZSPDRIV-WHGPRHF</v>
      </c>
      <c r="B1118" s="38" t="str">
        <f>I1118&amp;D1118&amp;C1118</f>
        <v>TD66744008RF</v>
      </c>
      <c r="C1118" s="38" t="str">
        <f>_xlfn.XLOOKUP(A1118,CrossRef!N:N,CrossRef!D:D,"",0)</f>
        <v>RF</v>
      </c>
      <c r="D1118" s="38" t="str">
        <f>_xlfn.XLOOKUP(A1118,CrossRef!N:N,CrossRef!C:C,"",0)</f>
        <v>4008</v>
      </c>
      <c r="E1118" s="38" t="str">
        <f>LEFT(M1118,3)</f>
        <v>ZSP</v>
      </c>
      <c r="F1118" s="38" t="str">
        <f>_xlfn.TEXTAFTER(J1118,"-")</f>
        <v>DRIV-WHGP</v>
      </c>
      <c r="G1118" t="s">
        <v>2648</v>
      </c>
      <c r="H1118" t="s">
        <v>2649</v>
      </c>
      <c r="I1118" t="s">
        <v>4577</v>
      </c>
      <c r="J1118" s="7" t="s">
        <v>968</v>
      </c>
      <c r="K1118" t="s">
        <v>2638</v>
      </c>
      <c r="L1118" t="s">
        <v>193</v>
      </c>
      <c r="M1118" t="s">
        <v>4578</v>
      </c>
      <c r="N1118" t="s">
        <v>2640</v>
      </c>
      <c r="O1118" t="s">
        <v>2803</v>
      </c>
      <c r="P1118" t="s">
        <v>2642</v>
      </c>
      <c r="Q1118" t="s">
        <v>2640</v>
      </c>
      <c r="R1118" t="s">
        <v>5937</v>
      </c>
      <c r="S1118" t="s">
        <v>2655</v>
      </c>
      <c r="T1118" t="s">
        <v>2688</v>
      </c>
      <c r="U1118" t="s">
        <v>488</v>
      </c>
      <c r="V1118" s="7" t="s">
        <v>931</v>
      </c>
      <c r="W1118" s="8">
        <v>22000</v>
      </c>
      <c r="X1118" t="s">
        <v>5938</v>
      </c>
      <c r="Y1118" t="s">
        <v>5707</v>
      </c>
      <c r="Z1118" s="8">
        <v>15494.46</v>
      </c>
      <c r="AA1118" s="9">
        <v>18.87</v>
      </c>
      <c r="AB1118" s="8">
        <v>61272</v>
      </c>
      <c r="AD1118" s="10">
        <v>0</v>
      </c>
      <c r="AE1118" s="11"/>
      <c r="AF1118" s="8"/>
      <c r="AG1118" s="8">
        <v>6505.5400000000009</v>
      </c>
      <c r="AH1118" s="12">
        <v>0.29570636363636366</v>
      </c>
      <c r="AI1118" s="8">
        <v>344.75569687334394</v>
      </c>
      <c r="AJ1118" s="11">
        <v>46569.755696875</v>
      </c>
      <c r="AK1118" s="11">
        <v>46563</v>
      </c>
      <c r="AL1118" s="10">
        <v>6</v>
      </c>
      <c r="AM1118">
        <v>21872.52</v>
      </c>
      <c r="AO1118" s="40" t="str">
        <f>E1118&amp;F1118&amp;U1118</f>
        <v>ZSPDRIV-WHGPRHF</v>
      </c>
      <c r="AP1118" s="40" t="str">
        <f>_xlfn.XLOOKUP(AO1118,CrossRef!N:N,CrossRef!A:A,"NOT FOUND",0)</f>
        <v>ZSP4008RF</v>
      </c>
      <c r="AQ1118" s="40" t="str">
        <f>IFERROR(_xlfn.XLOOKUP(AO1118,CrossRef!$N:$N,CrossRef!$E:$E,"Not Found"),"-")</f>
        <v>785D</v>
      </c>
      <c r="AR1118" s="40" t="str">
        <f>IFERROR(_xlfn.XLOOKUP(AO1118,CrossRef!$N:$N,CrossRef!$G:$G,"Not Found"),"-")</f>
        <v>4008 - FINAL DRIVE, BRAKE &amp; WHEEL</v>
      </c>
      <c r="AS1118" s="40" t="str">
        <f>IFERROR(_xlfn.XLOOKUP(AO1118,CrossRef!$N:$N,CrossRef!$H:$H,"Not Found"),"-")</f>
        <v>RF - RIGHT FRONT</v>
      </c>
    </row>
    <row r="1119" spans="1:45" hidden="1" x14ac:dyDescent="0.3">
      <c r="A1119" s="38" t="str">
        <f>E1119&amp;F1119&amp;U1119</f>
        <v>ZSPSURE-SPSNLHF</v>
      </c>
      <c r="B1119" s="38" t="str">
        <f>I1119&amp;D1119&amp;C1119</f>
        <v>TD66747201LF</v>
      </c>
      <c r="C1119" s="38" t="str">
        <f>_xlfn.XLOOKUP(A1119,CrossRef!N:N,CrossRef!D:D,"",0)</f>
        <v>LF</v>
      </c>
      <c r="D1119" s="38" t="str">
        <f>_xlfn.XLOOKUP(A1119,CrossRef!N:N,CrossRef!C:C,"",0)</f>
        <v>7201</v>
      </c>
      <c r="E1119" s="38" t="str">
        <f>LEFT(M1119,3)</f>
        <v>ZSP</v>
      </c>
      <c r="F1119" s="38" t="str">
        <f>_xlfn.TEXTAFTER(J1119,"-")</f>
        <v>SURE-SPSN</v>
      </c>
      <c r="G1119" t="s">
        <v>2648</v>
      </c>
      <c r="H1119" t="s">
        <v>2649</v>
      </c>
      <c r="I1119" t="s">
        <v>4577</v>
      </c>
      <c r="J1119" s="7" t="s">
        <v>969</v>
      </c>
      <c r="K1119" t="s">
        <v>2638</v>
      </c>
      <c r="L1119" t="s">
        <v>193</v>
      </c>
      <c r="M1119" t="s">
        <v>4578</v>
      </c>
      <c r="N1119" t="s">
        <v>2640</v>
      </c>
      <c r="O1119" t="s">
        <v>2803</v>
      </c>
      <c r="P1119" t="s">
        <v>2642</v>
      </c>
      <c r="Q1119" t="s">
        <v>2640</v>
      </c>
      <c r="R1119" t="s">
        <v>5939</v>
      </c>
      <c r="S1119" t="s">
        <v>2644</v>
      </c>
      <c r="T1119" t="s">
        <v>2720</v>
      </c>
      <c r="U1119" t="s">
        <v>485</v>
      </c>
      <c r="V1119" s="7" t="s">
        <v>935</v>
      </c>
      <c r="W1119" s="8">
        <v>22000</v>
      </c>
      <c r="X1119" t="s">
        <v>5940</v>
      </c>
      <c r="Y1119" t="s">
        <v>5712</v>
      </c>
      <c r="Z1119" s="8">
        <v>15494.46</v>
      </c>
      <c r="AA1119" s="9">
        <v>18.87</v>
      </c>
      <c r="AB1119" s="8">
        <v>44244.78</v>
      </c>
      <c r="AD1119" s="10">
        <v>0</v>
      </c>
      <c r="AE1119" s="11"/>
      <c r="AF1119" s="8"/>
      <c r="AG1119" s="8">
        <v>6505.5400000000009</v>
      </c>
      <c r="AH1119" s="12">
        <v>0.29570636363636366</v>
      </c>
      <c r="AI1119" s="8">
        <v>344.75569687334394</v>
      </c>
      <c r="AJ1119" s="11">
        <v>46569.755696875</v>
      </c>
      <c r="AK1119" s="11">
        <v>46563</v>
      </c>
      <c r="AL1119" s="10">
        <v>6</v>
      </c>
      <c r="AM1119">
        <v>21872.52</v>
      </c>
      <c r="AO1119" s="40" t="str">
        <f>E1119&amp;F1119&amp;U1119</f>
        <v>ZSPSURE-SPSNLHF</v>
      </c>
      <c r="AP1119" s="40" t="str">
        <f>_xlfn.XLOOKUP(AO1119,CrossRef!N:N,CrossRef!A:A,"NOT FOUND",0)</f>
        <v>ZSP7201LF</v>
      </c>
      <c r="AQ1119" s="40" t="str">
        <f>IFERROR(_xlfn.XLOOKUP(AO1119,CrossRef!$N:$N,CrossRef!$E:$E,"Not Found"),"-")</f>
        <v>785D</v>
      </c>
      <c r="AR1119" s="40" t="str">
        <f>IFERROR(_xlfn.XLOOKUP(AO1119,CrossRef!$N:$N,CrossRef!$G:$G,"Not Found"),"-")</f>
        <v>7201 - SUSPENSION CYLINDER</v>
      </c>
      <c r="AS1119" s="40" t="str">
        <f>IFERROR(_xlfn.XLOOKUP(AO1119,CrossRef!$N:$N,CrossRef!$H:$H,"Not Found"),"-")</f>
        <v>LF - LEFT FRONT</v>
      </c>
    </row>
    <row r="1120" spans="1:45" hidden="1" x14ac:dyDescent="0.3">
      <c r="A1120" s="38" t="str">
        <f>E1120&amp;F1120&amp;U1120</f>
        <v>ZSPSURE-SPSNRHF</v>
      </c>
      <c r="B1120" s="38" t="str">
        <f>I1120&amp;D1120&amp;C1120</f>
        <v>TD66747201RF</v>
      </c>
      <c r="C1120" s="38" t="str">
        <f>_xlfn.XLOOKUP(A1120,CrossRef!N:N,CrossRef!D:D,"",0)</f>
        <v>RF</v>
      </c>
      <c r="D1120" s="38" t="str">
        <f>_xlfn.XLOOKUP(A1120,CrossRef!N:N,CrossRef!C:C,"",0)</f>
        <v>7201</v>
      </c>
      <c r="E1120" s="38" t="str">
        <f>LEFT(M1120,3)</f>
        <v>ZSP</v>
      </c>
      <c r="F1120" s="38" t="str">
        <f>_xlfn.TEXTAFTER(J1120,"-")</f>
        <v>SURE-SPSN</v>
      </c>
      <c r="G1120" t="s">
        <v>2648</v>
      </c>
      <c r="H1120" t="s">
        <v>2649</v>
      </c>
      <c r="I1120" t="s">
        <v>4577</v>
      </c>
      <c r="J1120" s="7" t="s">
        <v>969</v>
      </c>
      <c r="K1120" t="s">
        <v>2638</v>
      </c>
      <c r="L1120" t="s">
        <v>193</v>
      </c>
      <c r="M1120" t="s">
        <v>4578</v>
      </c>
      <c r="N1120" t="s">
        <v>2640</v>
      </c>
      <c r="O1120" t="s">
        <v>2803</v>
      </c>
      <c r="P1120" t="s">
        <v>2642</v>
      </c>
      <c r="Q1120" t="s">
        <v>2640</v>
      </c>
      <c r="R1120" t="s">
        <v>5941</v>
      </c>
      <c r="S1120" t="s">
        <v>2644</v>
      </c>
      <c r="T1120" t="s">
        <v>2720</v>
      </c>
      <c r="U1120" t="s">
        <v>488</v>
      </c>
      <c r="V1120" s="7" t="s">
        <v>1042</v>
      </c>
      <c r="W1120" s="8">
        <v>22000</v>
      </c>
      <c r="X1120" t="s">
        <v>5942</v>
      </c>
      <c r="Y1120" t="s">
        <v>5712</v>
      </c>
      <c r="Z1120" s="8">
        <v>15494.46</v>
      </c>
      <c r="AA1120" s="9">
        <v>18.87</v>
      </c>
      <c r="AB1120" s="8">
        <v>44244.78</v>
      </c>
      <c r="AD1120" s="10">
        <v>0</v>
      </c>
      <c r="AE1120" s="11"/>
      <c r="AF1120" s="8"/>
      <c r="AG1120" s="8">
        <v>6505.5400000000009</v>
      </c>
      <c r="AH1120" s="12">
        <v>0.29570636363636366</v>
      </c>
      <c r="AI1120" s="8">
        <v>344.75569687334394</v>
      </c>
      <c r="AJ1120" s="11">
        <v>46569.755696875</v>
      </c>
      <c r="AK1120" s="11">
        <v>46563</v>
      </c>
      <c r="AL1120" s="10">
        <v>6</v>
      </c>
      <c r="AM1120">
        <v>21872.52</v>
      </c>
      <c r="AO1120" s="40" t="str">
        <f>E1120&amp;F1120&amp;U1120</f>
        <v>ZSPSURE-SPSNRHF</v>
      </c>
      <c r="AP1120" s="40" t="str">
        <f>_xlfn.XLOOKUP(AO1120,CrossRef!N:N,CrossRef!A:A,"NOT FOUND",0)</f>
        <v>ZSP7201RF</v>
      </c>
      <c r="AQ1120" s="40" t="str">
        <f>IFERROR(_xlfn.XLOOKUP(AO1120,CrossRef!$N:$N,CrossRef!$E:$E,"Not Found"),"-")</f>
        <v>785D</v>
      </c>
      <c r="AR1120" s="40" t="str">
        <f>IFERROR(_xlfn.XLOOKUP(AO1120,CrossRef!$N:$N,CrossRef!$G:$G,"Not Found"),"-")</f>
        <v>7201 - SUSPENSION CYLINDER</v>
      </c>
      <c r="AS1120" s="40" t="str">
        <f>IFERROR(_xlfn.XLOOKUP(AO1120,CrossRef!$N:$N,CrossRef!$H:$H,"Not Found"),"-")</f>
        <v>RF - RIGHT FRONT</v>
      </c>
    </row>
    <row r="1121" spans="1:45" hidden="1" x14ac:dyDescent="0.3">
      <c r="A1121" s="38" t="str">
        <f>E1121&amp;F1121&amp;U1121</f>
        <v>DH3HYSY-CYHY-CYSRRH</v>
      </c>
      <c r="B1121" s="38" t="str">
        <f>I1121&amp;D1121&amp;C1121</f>
        <v>EX7099</v>
      </c>
      <c r="C1121" s="38" t="str">
        <f>_xlfn.XLOOKUP(A1121,CrossRef!N:N,CrossRef!D:D,"",0)</f>
        <v/>
      </c>
      <c r="D1121" s="38" t="str">
        <f>_xlfn.XLOOKUP(A1121,CrossRef!N:N,CrossRef!C:C,"",0)</f>
        <v/>
      </c>
      <c r="E1121" s="38" t="str">
        <f>LEFT(M1121,3)</f>
        <v>DH3</v>
      </c>
      <c r="F1121" s="38" t="str">
        <f>_xlfn.TEXTAFTER(J1121,"-")</f>
        <v>HYSY-CYHY-CYSR</v>
      </c>
      <c r="G1121" t="s">
        <v>2967</v>
      </c>
      <c r="H1121" t="s">
        <v>2814</v>
      </c>
      <c r="I1121" t="s">
        <v>2968</v>
      </c>
      <c r="J1121" s="7" t="s">
        <v>707</v>
      </c>
      <c r="K1121" t="s">
        <v>2638</v>
      </c>
      <c r="L1121" t="s">
        <v>65</v>
      </c>
      <c r="M1121" t="s">
        <v>2969</v>
      </c>
      <c r="N1121" t="s">
        <v>2640</v>
      </c>
      <c r="O1121" t="s">
        <v>2653</v>
      </c>
      <c r="P1121" t="s">
        <v>2642</v>
      </c>
      <c r="Q1121" t="s">
        <v>2640</v>
      </c>
      <c r="R1121" t="s">
        <v>5943</v>
      </c>
      <c r="S1121" t="s">
        <v>2644</v>
      </c>
      <c r="T1121" t="s">
        <v>2945</v>
      </c>
      <c r="U1121" t="s">
        <v>63</v>
      </c>
      <c r="V1121" s="7" t="s">
        <v>704</v>
      </c>
      <c r="W1121" s="8">
        <v>10000</v>
      </c>
      <c r="X1121" t="s">
        <v>5944</v>
      </c>
      <c r="Y1121" t="s">
        <v>5945</v>
      </c>
      <c r="Z1121" s="8">
        <v>52668.1</v>
      </c>
      <c r="AA1121" s="9">
        <v>0</v>
      </c>
      <c r="AB1121" s="8">
        <v>56805.24</v>
      </c>
      <c r="AD1121" s="10">
        <v>4467685</v>
      </c>
      <c r="AE1121" s="11">
        <v>45804</v>
      </c>
      <c r="AF1121" s="8">
        <v>49179.1</v>
      </c>
      <c r="AG1121" s="8">
        <v>6511</v>
      </c>
      <c r="AH1121" s="12">
        <v>0.65110000000000001</v>
      </c>
      <c r="AI1121" s="8">
        <v>0</v>
      </c>
      <c r="AJ1121" s="11">
        <v>46225</v>
      </c>
      <c r="AK1121" s="11">
        <v>47176</v>
      </c>
      <c r="AL1121" s="10">
        <v>-951</v>
      </c>
      <c r="AO1121" s="40" t="str">
        <f>E1121&amp;F1121&amp;U1121</f>
        <v>DH3HYSY-CYHY-CYSRRH</v>
      </c>
      <c r="AP1121" s="40" t="str">
        <f>_xlfn.XLOOKUP(AO1121,CrossRef!N:N,CrossRef!A:A,"NOT FOUND",0)</f>
        <v>NOT FOUND</v>
      </c>
      <c r="AQ1121" s="40" t="str">
        <f>IFERROR(_xlfn.XLOOKUP(AO1121,CrossRef!$N:$N,CrossRef!$E:$E,"Not Found"),"-")</f>
        <v>Not Found</v>
      </c>
      <c r="AR1121" s="40" t="str">
        <f>IFERROR(_xlfn.XLOOKUP(AO1121,CrossRef!$N:$N,CrossRef!$G:$G,"Not Found"),"-")</f>
        <v>Not Found</v>
      </c>
      <c r="AS1121" s="40" t="str">
        <f>IFERROR(_xlfn.XLOOKUP(AO1121,CrossRef!$N:$N,CrossRef!$H:$H,"Not Found"),"-")</f>
        <v>Not Found</v>
      </c>
    </row>
    <row r="1122" spans="1:45" hidden="1" x14ac:dyDescent="0.3">
      <c r="A1122" s="38" t="str">
        <f>E1122&amp;F1122&amp;U1122</f>
        <v>HCMUCRG-FIDV-FIDRRH</v>
      </c>
      <c r="B1122" s="38" t="str">
        <f>I1122&amp;D1122&amp;C1122</f>
        <v>EX7061</v>
      </c>
      <c r="C1122" s="38" t="str">
        <f>_xlfn.XLOOKUP(A1122,CrossRef!N:N,CrossRef!D:D,"",0)</f>
        <v/>
      </c>
      <c r="D1122" s="38" t="str">
        <f>_xlfn.XLOOKUP(A1122,CrossRef!N:N,CrossRef!C:C,"",0)</f>
        <v/>
      </c>
      <c r="E1122" s="38" t="str">
        <f>LEFT(M1122,3)</f>
        <v>HCM</v>
      </c>
      <c r="F1122" s="38" t="str">
        <f>_xlfn.TEXTAFTER(J1122,"-")</f>
        <v>UCRG-FIDV-FIDR</v>
      </c>
      <c r="G1122" t="s">
        <v>2635</v>
      </c>
      <c r="H1122" t="s">
        <v>2636</v>
      </c>
      <c r="I1122" t="s">
        <v>2667</v>
      </c>
      <c r="J1122" s="7" t="s">
        <v>1720</v>
      </c>
      <c r="K1122" t="s">
        <v>2668</v>
      </c>
      <c r="L1122" t="s">
        <v>227</v>
      </c>
      <c r="M1122" t="s">
        <v>2669</v>
      </c>
      <c r="N1122" t="s">
        <v>2652</v>
      </c>
      <c r="O1122" t="s">
        <v>2653</v>
      </c>
      <c r="P1122" t="s">
        <v>2642</v>
      </c>
      <c r="Q1122" t="s">
        <v>2662</v>
      </c>
      <c r="R1122" t="s">
        <v>5946</v>
      </c>
      <c r="S1122" t="s">
        <v>2655</v>
      </c>
      <c r="T1122" t="s">
        <v>3213</v>
      </c>
      <c r="U1122" t="s">
        <v>63</v>
      </c>
      <c r="V1122" s="7" t="s">
        <v>1472</v>
      </c>
      <c r="W1122" s="8">
        <v>17500</v>
      </c>
      <c r="X1122" t="s">
        <v>5947</v>
      </c>
      <c r="Y1122" t="s">
        <v>4627</v>
      </c>
      <c r="Z1122" s="8">
        <v>65494</v>
      </c>
      <c r="AA1122" s="9">
        <v>0</v>
      </c>
      <c r="AB1122" s="8">
        <v>207610.52</v>
      </c>
      <c r="AD1122" s="10">
        <v>4340166</v>
      </c>
      <c r="AE1122" s="11">
        <v>44427</v>
      </c>
      <c r="AF1122" s="8">
        <v>54506</v>
      </c>
      <c r="AG1122" s="8">
        <v>6512</v>
      </c>
      <c r="AH1122" s="12">
        <v>0.37211428571428573</v>
      </c>
      <c r="AI1122" s="8">
        <v>0</v>
      </c>
      <c r="AJ1122" s="11">
        <v>46225</v>
      </c>
      <c r="AK1122" s="11">
        <v>47298</v>
      </c>
      <c r="AL1122" s="10">
        <v>-1073</v>
      </c>
      <c r="AO1122" s="40" t="str">
        <f>E1122&amp;F1122&amp;U1122</f>
        <v>HCMUCRG-FIDV-FIDRRH</v>
      </c>
      <c r="AP1122" s="40" t="str">
        <f>_xlfn.XLOOKUP(AO1122,CrossRef!N:N,CrossRef!A:A,"NOT FOUND",0)</f>
        <v>NOT FOUND</v>
      </c>
      <c r="AQ1122" s="40" t="str">
        <f>IFERROR(_xlfn.XLOOKUP(AO1122,CrossRef!$N:$N,CrossRef!$E:$E,"Not Found"),"-")</f>
        <v>Not Found</v>
      </c>
      <c r="AR1122" s="40" t="str">
        <f>IFERROR(_xlfn.XLOOKUP(AO1122,CrossRef!$N:$N,CrossRef!$G:$G,"Not Found"),"-")</f>
        <v>Not Found</v>
      </c>
      <c r="AS1122" s="40" t="str">
        <f>IFERROR(_xlfn.XLOOKUP(AO1122,CrossRef!$N:$N,CrossRef!$H:$H,"Not Found"),"-")</f>
        <v>Not Found</v>
      </c>
    </row>
    <row r="1123" spans="1:45" hidden="1" x14ac:dyDescent="0.3">
      <c r="A1123" s="38" t="str">
        <f>E1123&amp;F1123&amp;U1123</f>
        <v>DHNHYSYLH</v>
      </c>
      <c r="B1123" s="38" t="str">
        <f>I1123&amp;D1123&amp;C1123</f>
        <v>EX7108</v>
      </c>
      <c r="C1123" s="38" t="str">
        <f>_xlfn.XLOOKUP(A1123,CrossRef!N:N,CrossRef!D:D,"",0)</f>
        <v/>
      </c>
      <c r="D1123" s="38" t="str">
        <f>_xlfn.XLOOKUP(A1123,CrossRef!N:N,CrossRef!C:C,"",0)</f>
        <v/>
      </c>
      <c r="E1123" s="38" t="str">
        <f>LEFT(M1123,3)</f>
        <v>DHN</v>
      </c>
      <c r="F1123" s="38" t="str">
        <f>_xlfn.TEXTAFTER(J1123,"-")</f>
        <v>HYSY</v>
      </c>
      <c r="G1123" t="s">
        <v>2725</v>
      </c>
      <c r="H1123" t="s">
        <v>2726</v>
      </c>
      <c r="I1123" t="s">
        <v>2742</v>
      </c>
      <c r="J1123" s="7" t="s">
        <v>708</v>
      </c>
      <c r="K1123" t="s">
        <v>2638</v>
      </c>
      <c r="L1123" t="s">
        <v>69</v>
      </c>
      <c r="M1123" t="s">
        <v>2743</v>
      </c>
      <c r="N1123" t="s">
        <v>2640</v>
      </c>
      <c r="O1123" t="s">
        <v>2653</v>
      </c>
      <c r="P1123" t="s">
        <v>2642</v>
      </c>
      <c r="Q1123" t="s">
        <v>2640</v>
      </c>
      <c r="R1123" t="s">
        <v>5948</v>
      </c>
      <c r="S1123" t="s">
        <v>2644</v>
      </c>
      <c r="T1123" t="s">
        <v>2945</v>
      </c>
      <c r="U1123" t="s">
        <v>59</v>
      </c>
      <c r="V1123" s="7" t="s">
        <v>706</v>
      </c>
      <c r="W1123" s="8">
        <v>10000</v>
      </c>
      <c r="X1123" t="s">
        <v>5949</v>
      </c>
      <c r="Y1123" t="s">
        <v>5950</v>
      </c>
      <c r="Z1123" s="8">
        <v>51971.6</v>
      </c>
      <c r="AA1123" s="9">
        <v>13.9</v>
      </c>
      <c r="AB1123" s="8">
        <v>56805.24</v>
      </c>
      <c r="AD1123" s="10">
        <v>4665386</v>
      </c>
      <c r="AE1123" s="11">
        <v>45990</v>
      </c>
      <c r="AF1123" s="8">
        <v>48491.23</v>
      </c>
      <c r="AG1123" s="8">
        <v>6519.6300000000047</v>
      </c>
      <c r="AH1123" s="12">
        <v>0.65196300000000051</v>
      </c>
      <c r="AI1123" s="8">
        <v>469.0381294964032</v>
      </c>
      <c r="AJ1123" s="11">
        <v>46694.038129513887</v>
      </c>
      <c r="AK1123" s="11">
        <v>47227</v>
      </c>
      <c r="AL1123" s="10">
        <v>-533</v>
      </c>
      <c r="AM1123">
        <v>65899.399999999994</v>
      </c>
      <c r="AN1123">
        <v>1.7408169999999992</v>
      </c>
      <c r="AO1123" s="40" t="str">
        <f>E1123&amp;F1123&amp;U1123</f>
        <v>DHNHYSYLH</v>
      </c>
      <c r="AP1123" s="40" t="str">
        <f>_xlfn.XLOOKUP(AO1123,CrossRef!N:N,CrossRef!A:A,"NOT FOUND",0)</f>
        <v>NOT FOUND</v>
      </c>
      <c r="AQ1123" s="40" t="str">
        <f>IFERROR(_xlfn.XLOOKUP(AO1123,CrossRef!$N:$N,CrossRef!$E:$E,"Not Found"),"-")</f>
        <v>Not Found</v>
      </c>
      <c r="AR1123" s="40" t="str">
        <f>IFERROR(_xlfn.XLOOKUP(AO1123,CrossRef!$N:$N,CrossRef!$G:$G,"Not Found"),"-")</f>
        <v>Not Found</v>
      </c>
      <c r="AS1123" s="40" t="str">
        <f>IFERROR(_xlfn.XLOOKUP(AO1123,CrossRef!$N:$N,CrossRef!$H:$H,"Not Found"),"-")</f>
        <v>Not Found</v>
      </c>
    </row>
    <row r="1124" spans="1:45" hidden="1" x14ac:dyDescent="0.3">
      <c r="A1124" s="38" t="str">
        <f>E1124&amp;F1124&amp;U1124</f>
        <v>A4WDRIV-DIFFRR</v>
      </c>
      <c r="B1124" s="38" t="str">
        <f>I1124&amp;D1124&amp;C1124</f>
        <v>QDZ043258RE</v>
      </c>
      <c r="C1124" s="38" t="str">
        <f>_xlfn.XLOOKUP(A1124,CrossRef!N:N,CrossRef!D:D,"",0)</f>
        <v>RE</v>
      </c>
      <c r="D1124" s="38" t="str">
        <f>_xlfn.XLOOKUP(A1124,CrossRef!N:N,CrossRef!C:C,"",0)</f>
        <v>3258</v>
      </c>
      <c r="E1124" s="38" t="str">
        <f>LEFT(M1124,3)</f>
        <v>A4W</v>
      </c>
      <c r="F1124" s="38" t="str">
        <f>_xlfn.TEXTAFTER(J1124,"-")</f>
        <v>DRIV-DIFF</v>
      </c>
      <c r="G1124" t="s">
        <v>2635</v>
      </c>
      <c r="H1124" t="s">
        <v>2636</v>
      </c>
      <c r="I1124" t="s">
        <v>3173</v>
      </c>
      <c r="J1124" s="7" t="s">
        <v>449</v>
      </c>
      <c r="K1124" t="s">
        <v>2638</v>
      </c>
      <c r="L1124" t="s">
        <v>130</v>
      </c>
      <c r="M1124" t="s">
        <v>3174</v>
      </c>
      <c r="N1124" t="s">
        <v>2640</v>
      </c>
      <c r="O1124" t="s">
        <v>2641</v>
      </c>
      <c r="P1124" t="s">
        <v>2642</v>
      </c>
      <c r="Q1124" t="s">
        <v>2640</v>
      </c>
      <c r="R1124" t="s">
        <v>5951</v>
      </c>
      <c r="S1124" t="s">
        <v>2655</v>
      </c>
      <c r="T1124" t="s">
        <v>2656</v>
      </c>
      <c r="U1124" t="s">
        <v>230</v>
      </c>
      <c r="V1124" s="7" t="s">
        <v>451</v>
      </c>
      <c r="W1124" s="8">
        <v>12000</v>
      </c>
      <c r="X1124" t="s">
        <v>5952</v>
      </c>
      <c r="Y1124" t="s">
        <v>3218</v>
      </c>
      <c r="Z1124" s="8">
        <v>97141</v>
      </c>
      <c r="AA1124" s="9">
        <v>11.27</v>
      </c>
      <c r="AB1124" s="8">
        <v>51268.800000000003</v>
      </c>
      <c r="AD1124" s="10">
        <v>4702120</v>
      </c>
      <c r="AE1124" s="11">
        <v>45732</v>
      </c>
      <c r="AF1124" s="8">
        <v>91661.5</v>
      </c>
      <c r="AG1124" s="8">
        <v>6520.5</v>
      </c>
      <c r="AH1124" s="12">
        <v>0.54337500000000005</v>
      </c>
      <c r="AI1124" s="8">
        <v>578.57142857142856</v>
      </c>
      <c r="AJ1124" s="11">
        <v>46803.571428587966</v>
      </c>
      <c r="AK1124" s="11">
        <v>47914</v>
      </c>
      <c r="AL1124" s="10">
        <v>-1111</v>
      </c>
      <c r="AM1124">
        <v>116176.03</v>
      </c>
      <c r="AN1124">
        <v>2.0428774999999999</v>
      </c>
      <c r="AO1124" s="40" t="str">
        <f>E1124&amp;F1124&amp;U1124</f>
        <v>A4WDRIV-DIFFRR</v>
      </c>
      <c r="AP1124" s="40" t="str">
        <f>_xlfn.XLOOKUP(AO1124,CrossRef!N:N,CrossRef!A:A,"NOT FOUND",0)</f>
        <v>A4W3258RE</v>
      </c>
      <c r="AQ1124" s="40" t="str">
        <f>IFERROR(_xlfn.XLOOKUP(AO1124,CrossRef!$N:$N,CrossRef!$E:$E,"Not Found"),"-")</f>
        <v>854G</v>
      </c>
      <c r="AR1124" s="40" t="str">
        <f>IFERROR(_xlfn.XLOOKUP(AO1124,CrossRef!$N:$N,CrossRef!$G:$G,"Not Found"),"-")</f>
        <v>3258 - DIFFERENTIAL</v>
      </c>
      <c r="AS1124" s="40" t="str">
        <f>IFERROR(_xlfn.XLOOKUP(AO1124,CrossRef!$N:$N,CrossRef!$H:$H,"Not Found"),"-")</f>
        <v>RE - REAR</v>
      </c>
    </row>
    <row r="1125" spans="1:45" hidden="1" x14ac:dyDescent="0.3">
      <c r="A1125" s="38" t="str">
        <f>E1125&amp;F1125&amp;U1125</f>
        <v>APXSURE-SPSNRHF</v>
      </c>
      <c r="B1125" s="38" t="str">
        <f>I1125&amp;D1125&amp;C1125</f>
        <v>TD66617201RF</v>
      </c>
      <c r="C1125" s="38" t="str">
        <f>_xlfn.XLOOKUP(A1125,CrossRef!N:N,CrossRef!D:D,"",0)</f>
        <v>RF</v>
      </c>
      <c r="D1125" s="38" t="str">
        <f>_xlfn.XLOOKUP(A1125,CrossRef!N:N,CrossRef!C:C,"",0)</f>
        <v>7201</v>
      </c>
      <c r="E1125" s="38" t="str">
        <f>LEFT(M1125,3)</f>
        <v>APX</v>
      </c>
      <c r="F1125" s="38" t="str">
        <f>_xlfn.TEXTAFTER(J1125,"-")</f>
        <v>SURE-SPSN</v>
      </c>
      <c r="G1125" t="s">
        <v>2725</v>
      </c>
      <c r="H1125" t="s">
        <v>2726</v>
      </c>
      <c r="I1125" t="s">
        <v>2869</v>
      </c>
      <c r="J1125" s="7" t="s">
        <v>1077</v>
      </c>
      <c r="K1125" t="s">
        <v>2638</v>
      </c>
      <c r="L1125" t="s">
        <v>177</v>
      </c>
      <c r="M1125" t="s">
        <v>2870</v>
      </c>
      <c r="N1125" t="s">
        <v>2640</v>
      </c>
      <c r="O1125" t="s">
        <v>2871</v>
      </c>
      <c r="P1125" t="s">
        <v>2642</v>
      </c>
      <c r="Q1125" t="s">
        <v>2640</v>
      </c>
      <c r="R1125" t="s">
        <v>5953</v>
      </c>
      <c r="S1125" t="s">
        <v>2644</v>
      </c>
      <c r="T1125" t="s">
        <v>2720</v>
      </c>
      <c r="U1125" t="s">
        <v>488</v>
      </c>
      <c r="V1125" s="7" t="s">
        <v>966</v>
      </c>
      <c r="W1125" s="8">
        <v>20000</v>
      </c>
      <c r="X1125" t="s">
        <v>5954</v>
      </c>
      <c r="Y1125" t="s">
        <v>3245</v>
      </c>
      <c r="Z1125" s="8">
        <v>60494</v>
      </c>
      <c r="AA1125" s="9">
        <v>10.92</v>
      </c>
      <c r="AB1125" s="8">
        <v>29554.47</v>
      </c>
      <c r="AD1125" s="10">
        <v>0</v>
      </c>
      <c r="AE1125" s="11"/>
      <c r="AF1125" s="8">
        <v>47017</v>
      </c>
      <c r="AG1125" s="8">
        <v>6523</v>
      </c>
      <c r="AH1125" s="12">
        <v>0.32615</v>
      </c>
      <c r="AI1125" s="8">
        <v>597.34432234432234</v>
      </c>
      <c r="AJ1125" s="11">
        <v>46822.344322337965</v>
      </c>
      <c r="AK1125" s="11">
        <v>46657</v>
      </c>
      <c r="AL1125" s="10">
        <v>165</v>
      </c>
      <c r="AM1125">
        <v>65211.44</v>
      </c>
      <c r="AN1125">
        <v>0.90972200000000014</v>
      </c>
      <c r="AO1125" s="40" t="str">
        <f>E1125&amp;F1125&amp;U1125</f>
        <v>APXSURE-SPSNRHF</v>
      </c>
      <c r="AP1125" s="40" t="str">
        <f>_xlfn.XLOOKUP(AO1125,CrossRef!N:N,CrossRef!A:A,"NOT FOUND",0)</f>
        <v>APX7201RF</v>
      </c>
      <c r="AQ1125" s="40" t="str">
        <f>IFERROR(_xlfn.XLOOKUP(AO1125,CrossRef!$N:$N,CrossRef!$E:$E,"Not Found"),"-")</f>
        <v>785C</v>
      </c>
      <c r="AR1125" s="40" t="str">
        <f>IFERROR(_xlfn.XLOOKUP(AO1125,CrossRef!$N:$N,CrossRef!$G:$G,"Not Found"),"-")</f>
        <v>7201 - SUSPENSION CYLINDER</v>
      </c>
      <c r="AS1125" s="40" t="str">
        <f>IFERROR(_xlfn.XLOOKUP(AO1125,CrossRef!$N:$N,CrossRef!$H:$H,"Not Found"),"-")</f>
        <v>RF - RIGHT FRONT</v>
      </c>
    </row>
    <row r="1126" spans="1:45" hidden="1" x14ac:dyDescent="0.3">
      <c r="A1126" s="38" t="str">
        <f>E1126&amp;F1126&amp;U1126</f>
        <v>HCMUCRGLH</v>
      </c>
      <c r="B1126" s="38" t="str">
        <f>I1126&amp;D1126&amp;C1126</f>
        <v>EX7173</v>
      </c>
      <c r="C1126" s="38" t="str">
        <f>_xlfn.XLOOKUP(A1126,CrossRef!N:N,CrossRef!D:D,"",0)</f>
        <v/>
      </c>
      <c r="D1126" s="38" t="str">
        <f>_xlfn.XLOOKUP(A1126,CrossRef!N:N,CrossRef!C:C,"",0)</f>
        <v/>
      </c>
      <c r="E1126" s="38" t="str">
        <f>LEFT(M1126,3)</f>
        <v>HCM</v>
      </c>
      <c r="F1126" s="38" t="str">
        <f>_xlfn.TEXTAFTER(J1126,"-")</f>
        <v>UCRG</v>
      </c>
      <c r="G1126" t="s">
        <v>2648</v>
      </c>
      <c r="H1126" t="s">
        <v>2649</v>
      </c>
      <c r="I1126" t="s">
        <v>3221</v>
      </c>
      <c r="J1126" s="7" t="s">
        <v>1721</v>
      </c>
      <c r="K1126" t="s">
        <v>2668</v>
      </c>
      <c r="L1126" t="s">
        <v>2959</v>
      </c>
      <c r="M1126" t="s">
        <v>3222</v>
      </c>
      <c r="N1126" t="s">
        <v>2640</v>
      </c>
      <c r="O1126" t="s">
        <v>3054</v>
      </c>
      <c r="P1126" t="s">
        <v>2642</v>
      </c>
      <c r="Q1126" t="s">
        <v>2640</v>
      </c>
      <c r="R1126" t="s">
        <v>5955</v>
      </c>
      <c r="S1126" t="s">
        <v>2671</v>
      </c>
      <c r="T1126" t="s">
        <v>3337</v>
      </c>
      <c r="U1126" t="s">
        <v>59</v>
      </c>
      <c r="V1126" s="7" t="s">
        <v>1493</v>
      </c>
      <c r="W1126" s="8">
        <v>20000</v>
      </c>
      <c r="X1126" t="s">
        <v>5956</v>
      </c>
      <c r="Y1126" t="s">
        <v>4984</v>
      </c>
      <c r="Z1126" s="8">
        <v>13474.8</v>
      </c>
      <c r="AA1126" s="9">
        <v>12.75</v>
      </c>
      <c r="AB1126" s="8">
        <v>119876.84</v>
      </c>
      <c r="AD1126" s="10">
        <v>0</v>
      </c>
      <c r="AE1126" s="11"/>
      <c r="AF1126" s="8"/>
      <c r="AG1126" s="8">
        <v>6525.2000000000007</v>
      </c>
      <c r="AH1126" s="12">
        <v>0.32626000000000005</v>
      </c>
      <c r="AI1126" s="8">
        <v>511.78039215686277</v>
      </c>
      <c r="AJ1126" s="11">
        <v>46736.78039216435</v>
      </c>
      <c r="AK1126" s="11">
        <v>46613</v>
      </c>
      <c r="AL1126" s="10">
        <v>123</v>
      </c>
      <c r="AM1126">
        <v>18421.8</v>
      </c>
      <c r="AO1126" s="40" t="str">
        <f>E1126&amp;F1126&amp;U1126</f>
        <v>HCMUCRGLH</v>
      </c>
      <c r="AP1126" s="40" t="str">
        <f>_xlfn.XLOOKUP(AO1126,CrossRef!N:N,CrossRef!A:A,"NOT FOUND",0)</f>
        <v>NOT FOUND</v>
      </c>
      <c r="AQ1126" s="40" t="str">
        <f>IFERROR(_xlfn.XLOOKUP(AO1126,CrossRef!$N:$N,CrossRef!$E:$E,"Not Found"),"-")</f>
        <v>Not Found</v>
      </c>
      <c r="AR1126" s="40" t="str">
        <f>IFERROR(_xlfn.XLOOKUP(AO1126,CrossRef!$N:$N,CrossRef!$G:$G,"Not Found"),"-")</f>
        <v>Not Found</v>
      </c>
      <c r="AS1126" s="40" t="str">
        <f>IFERROR(_xlfn.XLOOKUP(AO1126,CrossRef!$N:$N,CrossRef!$H:$H,"Not Found"),"-")</f>
        <v>Not Found</v>
      </c>
    </row>
    <row r="1127" spans="1:45" hidden="1" x14ac:dyDescent="0.3">
      <c r="A1127" s="38" t="str">
        <f>E1127&amp;F1127&amp;U1127</f>
        <v>HCMUCRGRH</v>
      </c>
      <c r="B1127" s="38" t="str">
        <f>I1127&amp;D1127&amp;C1127</f>
        <v>EX7173</v>
      </c>
      <c r="C1127" s="38" t="str">
        <f>_xlfn.XLOOKUP(A1127,CrossRef!N:N,CrossRef!D:D,"",0)</f>
        <v/>
      </c>
      <c r="D1127" s="38" t="str">
        <f>_xlfn.XLOOKUP(A1127,CrossRef!N:N,CrossRef!C:C,"",0)</f>
        <v/>
      </c>
      <c r="E1127" s="38" t="str">
        <f>LEFT(M1127,3)</f>
        <v>HCM</v>
      </c>
      <c r="F1127" s="38" t="str">
        <f>_xlfn.TEXTAFTER(J1127,"-")</f>
        <v>UCRG</v>
      </c>
      <c r="G1127" t="s">
        <v>2648</v>
      </c>
      <c r="H1127" t="s">
        <v>2649</v>
      </c>
      <c r="I1127" t="s">
        <v>3221</v>
      </c>
      <c r="J1127" s="7" t="s">
        <v>1721</v>
      </c>
      <c r="K1127" t="s">
        <v>2668</v>
      </c>
      <c r="L1127" t="s">
        <v>2959</v>
      </c>
      <c r="M1127" t="s">
        <v>3222</v>
      </c>
      <c r="N1127" t="s">
        <v>2640</v>
      </c>
      <c r="O1127" t="s">
        <v>3054</v>
      </c>
      <c r="P1127" t="s">
        <v>2642</v>
      </c>
      <c r="Q1127" t="s">
        <v>2640</v>
      </c>
      <c r="R1127" t="s">
        <v>5957</v>
      </c>
      <c r="S1127" t="s">
        <v>2671</v>
      </c>
      <c r="T1127" t="s">
        <v>3337</v>
      </c>
      <c r="U1127" t="s">
        <v>63</v>
      </c>
      <c r="V1127" s="7" t="s">
        <v>4986</v>
      </c>
      <c r="W1127" s="8">
        <v>20000</v>
      </c>
      <c r="X1127" t="s">
        <v>5958</v>
      </c>
      <c r="Y1127" t="s">
        <v>4984</v>
      </c>
      <c r="Z1127" s="8">
        <v>13474.8</v>
      </c>
      <c r="AA1127" s="9">
        <v>12.75</v>
      </c>
      <c r="AB1127" s="8">
        <v>119876.84</v>
      </c>
      <c r="AD1127" s="10">
        <v>0</v>
      </c>
      <c r="AE1127" s="11"/>
      <c r="AF1127" s="8"/>
      <c r="AG1127" s="8">
        <v>6525.2000000000007</v>
      </c>
      <c r="AH1127" s="12">
        <v>0.32626000000000005</v>
      </c>
      <c r="AI1127" s="8">
        <v>511.78039215686277</v>
      </c>
      <c r="AJ1127" s="11">
        <v>46736.78039216435</v>
      </c>
      <c r="AK1127" s="11">
        <v>46613</v>
      </c>
      <c r="AL1127" s="10">
        <v>123</v>
      </c>
      <c r="AM1127">
        <v>18421.8</v>
      </c>
      <c r="AO1127" s="40" t="str">
        <f>E1127&amp;F1127&amp;U1127</f>
        <v>HCMUCRGRH</v>
      </c>
      <c r="AP1127" s="40" t="str">
        <f>_xlfn.XLOOKUP(AO1127,CrossRef!N:N,CrossRef!A:A,"NOT FOUND",0)</f>
        <v>NOT FOUND</v>
      </c>
      <c r="AQ1127" s="40" t="str">
        <f>IFERROR(_xlfn.XLOOKUP(AO1127,CrossRef!$N:$N,CrossRef!$E:$E,"Not Found"),"-")</f>
        <v>Not Found</v>
      </c>
      <c r="AR1127" s="40" t="str">
        <f>IFERROR(_xlfn.XLOOKUP(AO1127,CrossRef!$N:$N,CrossRef!$G:$G,"Not Found"),"-")</f>
        <v>Not Found</v>
      </c>
      <c r="AS1127" s="40" t="str">
        <f>IFERROR(_xlfn.XLOOKUP(AO1127,CrossRef!$N:$N,CrossRef!$H:$H,"Not Found"),"-")</f>
        <v>Not Found</v>
      </c>
    </row>
    <row r="1128" spans="1:45" hidden="1" x14ac:dyDescent="0.3">
      <c r="A1128" s="38" t="str">
        <f>E1128&amp;F1128&amp;U1128</f>
        <v>HCMUCRG-TCID-TCILLH</v>
      </c>
      <c r="B1128" s="38" t="str">
        <f>I1128&amp;D1128&amp;C1128</f>
        <v>EX71734159LT</v>
      </c>
      <c r="C1128" s="38" t="str">
        <f>_xlfn.XLOOKUP(A1128,CrossRef!N:N,CrossRef!D:D,"",0)</f>
        <v>LT</v>
      </c>
      <c r="D1128" s="38" t="str">
        <f>_xlfn.XLOOKUP(A1128,CrossRef!N:N,CrossRef!C:C,"",0)</f>
        <v>4159</v>
      </c>
      <c r="E1128" s="38" t="str">
        <f>LEFT(M1128,3)</f>
        <v>HCM</v>
      </c>
      <c r="F1128" s="38" t="str">
        <f>_xlfn.TEXTAFTER(J1128,"-")</f>
        <v>UCRG-TCID-TCIL</v>
      </c>
      <c r="G1128" t="s">
        <v>2648</v>
      </c>
      <c r="H1128" t="s">
        <v>2649</v>
      </c>
      <c r="I1128" t="s">
        <v>3221</v>
      </c>
      <c r="J1128" s="7" t="s">
        <v>1722</v>
      </c>
      <c r="K1128" t="s">
        <v>2668</v>
      </c>
      <c r="L1128" t="s">
        <v>2959</v>
      </c>
      <c r="M1128" t="s">
        <v>3222</v>
      </c>
      <c r="N1128" t="s">
        <v>2640</v>
      </c>
      <c r="O1128" t="s">
        <v>3054</v>
      </c>
      <c r="P1128" t="s">
        <v>2642</v>
      </c>
      <c r="Q1128" t="s">
        <v>2640</v>
      </c>
      <c r="R1128" t="s">
        <v>5959</v>
      </c>
      <c r="S1128" t="s">
        <v>2671</v>
      </c>
      <c r="T1128" t="s">
        <v>2933</v>
      </c>
      <c r="U1128" t="s">
        <v>59</v>
      </c>
      <c r="V1128" s="7" t="s">
        <v>1723</v>
      </c>
      <c r="W1128" s="8">
        <v>20000</v>
      </c>
      <c r="X1128" t="s">
        <v>5960</v>
      </c>
      <c r="Y1128" t="s">
        <v>4990</v>
      </c>
      <c r="Z1128" s="8">
        <v>13474.8</v>
      </c>
      <c r="AA1128" s="9">
        <v>12.75</v>
      </c>
      <c r="AB1128" s="8">
        <v>72536.44</v>
      </c>
      <c r="AD1128" s="10">
        <v>0</v>
      </c>
      <c r="AE1128" s="11"/>
      <c r="AF1128" s="8"/>
      <c r="AG1128" s="8">
        <v>6525.2000000000007</v>
      </c>
      <c r="AH1128" s="12">
        <v>0.32626000000000005</v>
      </c>
      <c r="AI1128" s="8">
        <v>511.78039215686277</v>
      </c>
      <c r="AJ1128" s="11">
        <v>46736.78039216435</v>
      </c>
      <c r="AK1128" s="11">
        <v>46613</v>
      </c>
      <c r="AL1128" s="10">
        <v>123</v>
      </c>
      <c r="AM1128">
        <v>18421.8</v>
      </c>
      <c r="AO1128" s="40" t="str">
        <f>E1128&amp;F1128&amp;U1128</f>
        <v>HCMUCRG-TCID-TCILLH</v>
      </c>
      <c r="AP1128" s="40" t="str">
        <f>_xlfn.XLOOKUP(AO1128,CrossRef!N:N,CrossRef!A:A,"NOT FOUND",0)</f>
        <v>HCM4159LT</v>
      </c>
      <c r="AQ1128" s="40" t="str">
        <f>IFERROR(_xlfn.XLOOKUP(AO1128,CrossRef!$N:$N,CrossRef!$E:$E,"Not Found"),"-")</f>
        <v>EX1900-6BE</v>
      </c>
      <c r="AR1128" s="40" t="str">
        <f>IFERROR(_xlfn.XLOOKUP(AO1128,CrossRef!$N:$N,CrossRef!$G:$G,"Not Found"),"-")</f>
        <v>4159 - IDLER/IDLER WHEEL</v>
      </c>
      <c r="AS1128" s="40" t="str">
        <f>IFERROR(_xlfn.XLOOKUP(AO1128,CrossRef!$N:$N,CrossRef!$H:$H,"Not Found"),"-")</f>
        <v>LT - LEFT</v>
      </c>
    </row>
    <row r="1129" spans="1:45" hidden="1" x14ac:dyDescent="0.3">
      <c r="A1129" s="38" t="str">
        <f>E1129&amp;F1129&amp;U1129</f>
        <v>HCMUCRG-TCID-TCIRRH</v>
      </c>
      <c r="B1129" s="38" t="str">
        <f>I1129&amp;D1129&amp;C1129</f>
        <v>EX71734159RI</v>
      </c>
      <c r="C1129" s="38" t="str">
        <f>_xlfn.XLOOKUP(A1129,CrossRef!N:N,CrossRef!D:D,"",0)</f>
        <v>RI</v>
      </c>
      <c r="D1129" s="38" t="str">
        <f>_xlfn.XLOOKUP(A1129,CrossRef!N:N,CrossRef!C:C,"",0)</f>
        <v>4159</v>
      </c>
      <c r="E1129" s="38" t="str">
        <f>LEFT(M1129,3)</f>
        <v>HCM</v>
      </c>
      <c r="F1129" s="38" t="str">
        <f>_xlfn.TEXTAFTER(J1129,"-")</f>
        <v>UCRG-TCID-TCIR</v>
      </c>
      <c r="G1129" t="s">
        <v>2648</v>
      </c>
      <c r="H1129" t="s">
        <v>2649</v>
      </c>
      <c r="I1129" t="s">
        <v>3221</v>
      </c>
      <c r="J1129" s="7" t="s">
        <v>1724</v>
      </c>
      <c r="K1129" t="s">
        <v>2668</v>
      </c>
      <c r="L1129" t="s">
        <v>2959</v>
      </c>
      <c r="M1129" t="s">
        <v>3222</v>
      </c>
      <c r="N1129" t="s">
        <v>2640</v>
      </c>
      <c r="O1129" t="s">
        <v>3054</v>
      </c>
      <c r="P1129" t="s">
        <v>2642</v>
      </c>
      <c r="Q1129" t="s">
        <v>2640</v>
      </c>
      <c r="R1129" t="s">
        <v>5961</v>
      </c>
      <c r="S1129" t="s">
        <v>2671</v>
      </c>
      <c r="T1129" t="s">
        <v>2933</v>
      </c>
      <c r="U1129" t="s">
        <v>63</v>
      </c>
      <c r="V1129" s="7" t="s">
        <v>1495</v>
      </c>
      <c r="W1129" s="8">
        <v>20000</v>
      </c>
      <c r="X1129" t="s">
        <v>5962</v>
      </c>
      <c r="Y1129" t="s">
        <v>4990</v>
      </c>
      <c r="Z1129" s="8">
        <v>13474.8</v>
      </c>
      <c r="AA1129" s="9">
        <v>12.75</v>
      </c>
      <c r="AB1129" s="8">
        <v>72536.44</v>
      </c>
      <c r="AD1129" s="10">
        <v>0</v>
      </c>
      <c r="AE1129" s="11"/>
      <c r="AF1129" s="8"/>
      <c r="AG1129" s="8">
        <v>6525.2000000000007</v>
      </c>
      <c r="AH1129" s="12">
        <v>0.32626000000000005</v>
      </c>
      <c r="AI1129" s="8">
        <v>511.78039215686277</v>
      </c>
      <c r="AJ1129" s="11">
        <v>46736.78039216435</v>
      </c>
      <c r="AK1129" s="11">
        <v>46613</v>
      </c>
      <c r="AL1129" s="10">
        <v>123</v>
      </c>
      <c r="AM1129">
        <v>18421.8</v>
      </c>
      <c r="AO1129" s="40" t="str">
        <f>E1129&amp;F1129&amp;U1129</f>
        <v>HCMUCRG-TCID-TCIRRH</v>
      </c>
      <c r="AP1129" s="40" t="str">
        <f>_xlfn.XLOOKUP(AO1129,CrossRef!N:N,CrossRef!A:A,"NOT FOUND",0)</f>
        <v>HCM4159RI</v>
      </c>
      <c r="AQ1129" s="40" t="str">
        <f>IFERROR(_xlfn.XLOOKUP(AO1129,CrossRef!$N:$N,CrossRef!$E:$E,"Not Found"),"-")</f>
        <v>EX1900-6BE</v>
      </c>
      <c r="AR1129" s="40" t="str">
        <f>IFERROR(_xlfn.XLOOKUP(AO1129,CrossRef!$N:$N,CrossRef!$G:$G,"Not Found"),"-")</f>
        <v>4159 - IDLER/IDLER WHEEL</v>
      </c>
      <c r="AS1129" s="40" t="str">
        <f>IFERROR(_xlfn.XLOOKUP(AO1129,CrossRef!$N:$N,CrossRef!$H:$H,"Not Found"),"-")</f>
        <v>RI - RIGHT</v>
      </c>
    </row>
    <row r="1130" spans="1:45" hidden="1" x14ac:dyDescent="0.3">
      <c r="A1130" s="38" t="str">
        <f>E1130&amp;F1130&amp;U1130</f>
        <v>HCMSURE</v>
      </c>
      <c r="B1130" s="38" t="str">
        <f>I1130&amp;D1130&amp;C1130</f>
        <v>EX7086</v>
      </c>
      <c r="C1130" s="38" t="str">
        <f>_xlfn.XLOOKUP(A1130,CrossRef!N:N,CrossRef!D:D,"",0)</f>
        <v/>
      </c>
      <c r="D1130" s="38" t="str">
        <f>_xlfn.XLOOKUP(A1130,CrossRef!N:N,CrossRef!C:C,"",0)</f>
        <v/>
      </c>
      <c r="E1130" s="38" t="str">
        <f>LEFT(M1130,3)</f>
        <v>HCM</v>
      </c>
      <c r="F1130" s="38" t="str">
        <f>_xlfn.TEXTAFTER(J1130,"-")</f>
        <v>SURE</v>
      </c>
      <c r="G1130" t="s">
        <v>2725</v>
      </c>
      <c r="H1130" t="s">
        <v>2726</v>
      </c>
      <c r="I1130" t="s">
        <v>2913</v>
      </c>
      <c r="J1130" s="7" t="s">
        <v>1622</v>
      </c>
      <c r="K1130" t="s">
        <v>2668</v>
      </c>
      <c r="L1130" t="s">
        <v>415</v>
      </c>
      <c r="M1130" t="s">
        <v>2914</v>
      </c>
      <c r="N1130" t="s">
        <v>2640</v>
      </c>
      <c r="O1130" t="s">
        <v>2653</v>
      </c>
      <c r="P1130" t="s">
        <v>2642</v>
      </c>
      <c r="Q1130" t="s">
        <v>2640</v>
      </c>
      <c r="R1130" t="s">
        <v>5963</v>
      </c>
      <c r="S1130" t="s">
        <v>2671</v>
      </c>
      <c r="T1130" t="s">
        <v>2835</v>
      </c>
      <c r="U1130" t="s">
        <v>2657</v>
      </c>
      <c r="V1130" s="7" t="s">
        <v>1075</v>
      </c>
      <c r="W1130" s="8">
        <v>18000</v>
      </c>
      <c r="X1130" t="s">
        <v>5964</v>
      </c>
      <c r="Y1130" t="s">
        <v>5965</v>
      </c>
      <c r="Z1130" s="8">
        <v>47875.8</v>
      </c>
      <c r="AA1130" s="9">
        <v>8.51</v>
      </c>
      <c r="AB1130" s="8">
        <v>206100</v>
      </c>
      <c r="AD1130" s="10">
        <v>4268995</v>
      </c>
      <c r="AE1130" s="11">
        <v>44951</v>
      </c>
      <c r="AF1130" s="8">
        <v>36405</v>
      </c>
      <c r="AG1130" s="8">
        <v>6529.1999999999971</v>
      </c>
      <c r="AH1130" s="12">
        <v>0.36273333333333319</v>
      </c>
      <c r="AI1130" s="8">
        <v>767.23854289071653</v>
      </c>
      <c r="AJ1130" s="11">
        <v>46992.238542905092</v>
      </c>
      <c r="AK1130" s="11">
        <v>48782</v>
      </c>
      <c r="AL1130" s="10">
        <v>-1790</v>
      </c>
      <c r="AM1130">
        <v>69635.87</v>
      </c>
      <c r="AN1130">
        <v>1.8461594444444442</v>
      </c>
      <c r="AO1130" s="40" t="str">
        <f>E1130&amp;F1130&amp;U1130</f>
        <v>HCMSURE</v>
      </c>
      <c r="AP1130" s="40" t="str">
        <f>_xlfn.XLOOKUP(AO1130,CrossRef!N:N,CrossRef!A:A,"NOT FOUND",0)</f>
        <v>NOT FOUND</v>
      </c>
      <c r="AQ1130" s="40" t="str">
        <f>IFERROR(_xlfn.XLOOKUP(AO1130,CrossRef!$N:$N,CrossRef!$E:$E,"Not Found"),"-")</f>
        <v>Not Found</v>
      </c>
      <c r="AR1130" s="40" t="str">
        <f>IFERROR(_xlfn.XLOOKUP(AO1130,CrossRef!$N:$N,CrossRef!$G:$G,"Not Found"),"-")</f>
        <v>Not Found</v>
      </c>
      <c r="AS1130" s="40" t="str">
        <f>IFERROR(_xlfn.XLOOKUP(AO1130,CrossRef!$N:$N,CrossRef!$H:$H,"Not Found"),"-")</f>
        <v>Not Found</v>
      </c>
    </row>
    <row r="1131" spans="1:45" hidden="1" x14ac:dyDescent="0.3">
      <c r="A1131" s="38" t="str">
        <f>E1131&amp;F1131&amp;U1131</f>
        <v>HCMSURE</v>
      </c>
      <c r="B1131" s="38" t="str">
        <f>I1131&amp;D1131&amp;C1131</f>
        <v>EX7086</v>
      </c>
      <c r="C1131" s="38" t="str">
        <f>_xlfn.XLOOKUP(A1131,CrossRef!N:N,CrossRef!D:D,"",0)</f>
        <v/>
      </c>
      <c r="D1131" s="38" t="str">
        <f>_xlfn.XLOOKUP(A1131,CrossRef!N:N,CrossRef!C:C,"",0)</f>
        <v/>
      </c>
      <c r="E1131" s="38" t="str">
        <f>LEFT(M1131,3)</f>
        <v>HCM</v>
      </c>
      <c r="F1131" s="38" t="str">
        <f>_xlfn.TEXTAFTER(J1131,"-")</f>
        <v>SURE</v>
      </c>
      <c r="G1131" t="s">
        <v>2725</v>
      </c>
      <c r="H1131" t="s">
        <v>2726</v>
      </c>
      <c r="I1131" t="s">
        <v>2913</v>
      </c>
      <c r="J1131" s="7" t="s">
        <v>1622</v>
      </c>
      <c r="K1131" t="s">
        <v>2668</v>
      </c>
      <c r="L1131" t="s">
        <v>415</v>
      </c>
      <c r="M1131" t="s">
        <v>2914</v>
      </c>
      <c r="N1131" t="s">
        <v>2640</v>
      </c>
      <c r="O1131" t="s">
        <v>2653</v>
      </c>
      <c r="P1131" t="s">
        <v>2642</v>
      </c>
      <c r="Q1131" t="s">
        <v>2640</v>
      </c>
      <c r="R1131" t="s">
        <v>5966</v>
      </c>
      <c r="S1131" t="s">
        <v>2671</v>
      </c>
      <c r="T1131" t="s">
        <v>2739</v>
      </c>
      <c r="U1131" t="s">
        <v>2657</v>
      </c>
      <c r="V1131" s="7" t="s">
        <v>867</v>
      </c>
      <c r="W1131" s="8">
        <v>18000</v>
      </c>
      <c r="X1131" t="s">
        <v>5967</v>
      </c>
      <c r="Y1131" t="s">
        <v>5968</v>
      </c>
      <c r="Z1131" s="8">
        <v>47875.8</v>
      </c>
      <c r="AA1131" s="9">
        <v>8.51</v>
      </c>
      <c r="AB1131" s="8">
        <v>301300</v>
      </c>
      <c r="AD1131" s="10">
        <v>4268993</v>
      </c>
      <c r="AE1131" s="11">
        <v>44962</v>
      </c>
      <c r="AF1131" s="8">
        <v>36405</v>
      </c>
      <c r="AG1131" s="8">
        <v>6529.1999999999971</v>
      </c>
      <c r="AH1131" s="12">
        <v>0.36273333333333319</v>
      </c>
      <c r="AI1131" s="8">
        <v>767.23854289071653</v>
      </c>
      <c r="AJ1131" s="11">
        <v>46992.238542905092</v>
      </c>
      <c r="AK1131" s="11">
        <v>48782</v>
      </c>
      <c r="AL1131" s="10">
        <v>-1790</v>
      </c>
      <c r="AM1131">
        <v>69635.87</v>
      </c>
      <c r="AN1131">
        <v>1.8461594444444442</v>
      </c>
      <c r="AO1131" s="40" t="str">
        <f>E1131&amp;F1131&amp;U1131</f>
        <v>HCMSURE</v>
      </c>
      <c r="AP1131" s="40" t="str">
        <f>_xlfn.XLOOKUP(AO1131,CrossRef!N:N,CrossRef!A:A,"NOT FOUND",0)</f>
        <v>NOT FOUND</v>
      </c>
      <c r="AQ1131" s="40" t="str">
        <f>IFERROR(_xlfn.XLOOKUP(AO1131,CrossRef!$N:$N,CrossRef!$E:$E,"Not Found"),"-")</f>
        <v>Not Found</v>
      </c>
      <c r="AR1131" s="40" t="str">
        <f>IFERROR(_xlfn.XLOOKUP(AO1131,CrossRef!$N:$N,CrossRef!$G:$G,"Not Found"),"-")</f>
        <v>Not Found</v>
      </c>
      <c r="AS1131" s="40" t="str">
        <f>IFERROR(_xlfn.XLOOKUP(AO1131,CrossRef!$N:$N,CrossRef!$H:$H,"Not Found"),"-")</f>
        <v>Not Found</v>
      </c>
    </row>
    <row r="1132" spans="1:45" hidden="1" x14ac:dyDescent="0.3">
      <c r="A1132" s="38" t="str">
        <f>E1132&amp;F1132&amp;U1132</f>
        <v>ATYDRIV-FIDVLHR</v>
      </c>
      <c r="B1132" s="38" t="str">
        <f>I1132&amp;D1132&amp;C1132</f>
        <v>QTD184008LR</v>
      </c>
      <c r="C1132" s="38" t="str">
        <f>_xlfn.XLOOKUP(A1132,CrossRef!N:N,CrossRef!D:D,"",0)</f>
        <v>LR</v>
      </c>
      <c r="D1132" s="38" t="str">
        <f>_xlfn.XLOOKUP(A1132,CrossRef!N:N,CrossRef!C:C,"",0)</f>
        <v>4008</v>
      </c>
      <c r="E1132" s="38" t="str">
        <f>LEFT(M1132,3)</f>
        <v>ATY</v>
      </c>
      <c r="F1132" s="38" t="str">
        <f>_xlfn.TEXTAFTER(J1132,"-")</f>
        <v>DRIV-FIDV</v>
      </c>
      <c r="G1132" t="s">
        <v>2635</v>
      </c>
      <c r="H1132" t="s">
        <v>2636</v>
      </c>
      <c r="I1132" t="s">
        <v>2637</v>
      </c>
      <c r="J1132" s="7" t="s">
        <v>1725</v>
      </c>
      <c r="K1132" t="s">
        <v>2638</v>
      </c>
      <c r="L1132" t="s">
        <v>151</v>
      </c>
      <c r="M1132" t="s">
        <v>2639</v>
      </c>
      <c r="N1132" t="s">
        <v>2640</v>
      </c>
      <c r="O1132" t="s">
        <v>2641</v>
      </c>
      <c r="P1132" t="s">
        <v>2642</v>
      </c>
      <c r="Q1132" t="s">
        <v>2640</v>
      </c>
      <c r="R1132" t="s">
        <v>5969</v>
      </c>
      <c r="S1132" t="s">
        <v>2655</v>
      </c>
      <c r="T1132" t="s">
        <v>2682</v>
      </c>
      <c r="U1132" t="s">
        <v>491</v>
      </c>
      <c r="V1132" s="7" t="s">
        <v>573</v>
      </c>
      <c r="W1132" s="8">
        <v>19800</v>
      </c>
      <c r="X1132" t="s">
        <v>5970</v>
      </c>
      <c r="Y1132" t="s">
        <v>3181</v>
      </c>
      <c r="Z1132" s="8">
        <v>122373</v>
      </c>
      <c r="AA1132" s="9">
        <v>15.21</v>
      </c>
      <c r="AB1132" s="8">
        <v>161627.01</v>
      </c>
      <c r="AD1132" s="10">
        <v>4340227</v>
      </c>
      <c r="AE1132" s="11">
        <v>45053</v>
      </c>
      <c r="AF1132" s="8">
        <v>109108</v>
      </c>
      <c r="AG1132" s="8">
        <v>6535</v>
      </c>
      <c r="AH1132" s="12">
        <v>0.33005050505050504</v>
      </c>
      <c r="AI1132" s="8">
        <v>429.65154503616037</v>
      </c>
      <c r="AJ1132" s="11">
        <v>46654.651545023145</v>
      </c>
      <c r="AK1132" s="11">
        <v>48227</v>
      </c>
      <c r="AL1132" s="10">
        <v>-1573</v>
      </c>
      <c r="AM1132">
        <v>152823.42000000001</v>
      </c>
      <c r="AO1132" s="40" t="str">
        <f>E1132&amp;F1132&amp;U1132</f>
        <v>ATYDRIV-FIDVLHR</v>
      </c>
      <c r="AP1132" s="40" t="str">
        <f>_xlfn.XLOOKUP(AO1132,CrossRef!N:N,CrossRef!A:A,"NOT FOUND",0)</f>
        <v>ATY4008LR</v>
      </c>
      <c r="AQ1132" s="40" t="str">
        <f>IFERROR(_xlfn.XLOOKUP(AO1132,CrossRef!$N:$N,CrossRef!$E:$E,"Not Found"),"-")</f>
        <v>793C</v>
      </c>
      <c r="AR1132" s="40" t="str">
        <f>IFERROR(_xlfn.XLOOKUP(AO1132,CrossRef!$N:$N,CrossRef!$G:$G,"Not Found"),"-")</f>
        <v>4008 - FINAL DRIVE, BRAKE &amp; WHEEL</v>
      </c>
      <c r="AS1132" s="40" t="str">
        <f>IFERROR(_xlfn.XLOOKUP(AO1132,CrossRef!$N:$N,CrossRef!$H:$H,"Not Found"),"-")</f>
        <v>LR - LEFT REAR</v>
      </c>
    </row>
    <row r="1133" spans="1:45" hidden="1" x14ac:dyDescent="0.3">
      <c r="A1133" s="38" t="str">
        <f>E1133&amp;F1133&amp;U1133</f>
        <v>APXDRIV-WHGPRHF</v>
      </c>
      <c r="B1133" s="38" t="str">
        <f>I1133&amp;D1133&amp;C1133</f>
        <v>TD66614008RF</v>
      </c>
      <c r="C1133" s="38" t="str">
        <f>_xlfn.XLOOKUP(A1133,CrossRef!N:N,CrossRef!D:D,"",0)</f>
        <v>RF</v>
      </c>
      <c r="D1133" s="38" t="str">
        <f>_xlfn.XLOOKUP(A1133,CrossRef!N:N,CrossRef!C:C,"",0)</f>
        <v>4008</v>
      </c>
      <c r="E1133" s="38" t="str">
        <f>LEFT(M1133,3)</f>
        <v>APX</v>
      </c>
      <c r="F1133" s="38" t="str">
        <f>_xlfn.TEXTAFTER(J1133,"-")</f>
        <v>DRIV-WHGP</v>
      </c>
      <c r="G1133" t="s">
        <v>2725</v>
      </c>
      <c r="H1133" t="s">
        <v>2726</v>
      </c>
      <c r="I1133" t="s">
        <v>2869</v>
      </c>
      <c r="J1133" s="7" t="s">
        <v>1316</v>
      </c>
      <c r="K1133" t="s">
        <v>2638</v>
      </c>
      <c r="L1133" t="s">
        <v>177</v>
      </c>
      <c r="M1133" t="s">
        <v>2870</v>
      </c>
      <c r="N1133" t="s">
        <v>2640</v>
      </c>
      <c r="O1133" t="s">
        <v>2871</v>
      </c>
      <c r="P1133" t="s">
        <v>2642</v>
      </c>
      <c r="Q1133" t="s">
        <v>2640</v>
      </c>
      <c r="R1133" t="s">
        <v>5971</v>
      </c>
      <c r="S1133" t="s">
        <v>2655</v>
      </c>
      <c r="T1133" t="s">
        <v>2688</v>
      </c>
      <c r="U1133" t="s">
        <v>488</v>
      </c>
      <c r="V1133" s="7" t="s">
        <v>2986</v>
      </c>
      <c r="W1133" s="8">
        <v>20000</v>
      </c>
      <c r="X1133" t="s">
        <v>5972</v>
      </c>
      <c r="Y1133" t="s">
        <v>2984</v>
      </c>
      <c r="Z1133" s="8">
        <v>60494</v>
      </c>
      <c r="AA1133" s="9">
        <v>10.92</v>
      </c>
      <c r="AB1133" s="8">
        <v>37793.870000000003</v>
      </c>
      <c r="AD1133" s="10">
        <v>0</v>
      </c>
      <c r="AE1133" s="11"/>
      <c r="AF1133" s="8">
        <v>47033</v>
      </c>
      <c r="AG1133" s="8">
        <v>6539</v>
      </c>
      <c r="AH1133" s="12">
        <v>0.32695000000000002</v>
      </c>
      <c r="AI1133" s="8">
        <v>598.80952380952385</v>
      </c>
      <c r="AJ1133" s="11">
        <v>46823.809523807868</v>
      </c>
      <c r="AK1133" s="11">
        <v>46658</v>
      </c>
      <c r="AL1133" s="10">
        <v>165</v>
      </c>
      <c r="AM1133">
        <v>65222.36</v>
      </c>
      <c r="AN1133">
        <v>0.90946800000000005</v>
      </c>
      <c r="AO1133" s="40" t="str">
        <f>E1133&amp;F1133&amp;U1133</f>
        <v>APXDRIV-WHGPRHF</v>
      </c>
      <c r="AP1133" s="40" t="str">
        <f>_xlfn.XLOOKUP(AO1133,CrossRef!N:N,CrossRef!A:A,"NOT FOUND",0)</f>
        <v>APX4008RF</v>
      </c>
      <c r="AQ1133" s="40" t="str">
        <f>IFERROR(_xlfn.XLOOKUP(AO1133,CrossRef!$N:$N,CrossRef!$E:$E,"Not Found"),"-")</f>
        <v>785C</v>
      </c>
      <c r="AR1133" s="40" t="str">
        <f>IFERROR(_xlfn.XLOOKUP(AO1133,CrossRef!$N:$N,CrossRef!$G:$G,"Not Found"),"-")</f>
        <v>4008 - FINAL DRIVE, BRAKE &amp; WHEEL</v>
      </c>
      <c r="AS1133" s="40" t="str">
        <f>IFERROR(_xlfn.XLOOKUP(AO1133,CrossRef!$N:$N,CrossRef!$H:$H,"Not Found"),"-")</f>
        <v>RF - RIGHT FRONT</v>
      </c>
    </row>
    <row r="1134" spans="1:45" hidden="1" x14ac:dyDescent="0.3">
      <c r="A1134" s="38" t="str">
        <f>E1134&amp;F1134&amp;U1134</f>
        <v>Z8ZDRIV-TQCV</v>
      </c>
      <c r="B1134" s="38" t="str">
        <f>I1134&amp;D1134&amp;C1134</f>
        <v>LO1649310100</v>
      </c>
      <c r="C1134" s="38" t="str">
        <f>_xlfn.XLOOKUP(A1134,CrossRef!N:N,CrossRef!D:D,"",0)</f>
        <v>00</v>
      </c>
      <c r="D1134" s="38" t="str">
        <f>_xlfn.XLOOKUP(A1134,CrossRef!N:N,CrossRef!C:C,"",0)</f>
        <v>3101</v>
      </c>
      <c r="E1134" s="38" t="str">
        <f>LEFT(M1134,3)</f>
        <v>Z8Z</v>
      </c>
      <c r="F1134" s="38" t="str">
        <f>_xlfn.TEXTAFTER(J1134,"-")</f>
        <v>DRIV-TQCV</v>
      </c>
      <c r="G1134" t="s">
        <v>2725</v>
      </c>
      <c r="H1134" t="s">
        <v>2726</v>
      </c>
      <c r="I1134" t="s">
        <v>3156</v>
      </c>
      <c r="J1134" s="7" t="s">
        <v>380</v>
      </c>
      <c r="K1134" t="s">
        <v>2638</v>
      </c>
      <c r="L1134" t="s">
        <v>118</v>
      </c>
      <c r="M1134" t="s">
        <v>3157</v>
      </c>
      <c r="N1134" t="s">
        <v>2640</v>
      </c>
      <c r="O1134" t="s">
        <v>2803</v>
      </c>
      <c r="P1134" t="s">
        <v>2642</v>
      </c>
      <c r="Q1134" t="s">
        <v>2640</v>
      </c>
      <c r="R1134" t="s">
        <v>5973</v>
      </c>
      <c r="S1134" t="s">
        <v>2655</v>
      </c>
      <c r="T1134" t="s">
        <v>2678</v>
      </c>
      <c r="U1134" t="s">
        <v>2657</v>
      </c>
      <c r="V1134" s="7" t="s">
        <v>362</v>
      </c>
      <c r="W1134" s="8">
        <v>15000</v>
      </c>
      <c r="X1134" t="s">
        <v>5974</v>
      </c>
      <c r="Y1134" t="s">
        <v>5975</v>
      </c>
      <c r="Z1134" s="8">
        <v>24589.200000000001</v>
      </c>
      <c r="AA1134" s="9">
        <v>15.66</v>
      </c>
      <c r="AB1134" s="8">
        <v>115975.77</v>
      </c>
      <c r="AD1134" s="10">
        <v>4573188</v>
      </c>
      <c r="AE1134" s="11">
        <v>45711</v>
      </c>
      <c r="AF1134" s="8">
        <v>16164</v>
      </c>
      <c r="AG1134" s="8">
        <v>6574.7999999999993</v>
      </c>
      <c r="AH1134" s="12">
        <v>0.43831999999999993</v>
      </c>
      <c r="AI1134" s="8">
        <v>419.84674329501911</v>
      </c>
      <c r="AJ1134" s="11">
        <v>46644.846743287038</v>
      </c>
      <c r="AK1134" s="11">
        <v>47864</v>
      </c>
      <c r="AL1134" s="10">
        <v>-1220</v>
      </c>
      <c r="AM1134">
        <v>50255.94</v>
      </c>
      <c r="AN1134">
        <v>2.272796</v>
      </c>
      <c r="AO1134" s="40" t="str">
        <f>E1134&amp;F1134&amp;U1134</f>
        <v>Z8ZDRIV-TQCV</v>
      </c>
      <c r="AP1134" s="40" t="str">
        <f>_xlfn.XLOOKUP(AO1134,CrossRef!N:N,CrossRef!A:A,"NOT FOUND",0)</f>
        <v>Z8Z310100</v>
      </c>
      <c r="AQ1134" s="40" t="str">
        <f>IFERROR(_xlfn.XLOOKUP(AO1134,CrossRef!$N:$N,CrossRef!$E:$E,"Not Found"),"-")</f>
        <v>993K HL</v>
      </c>
      <c r="AR1134" s="40" t="str">
        <f>IFERROR(_xlfn.XLOOKUP(AO1134,CrossRef!$N:$N,CrossRef!$G:$G,"Not Found"),"-")</f>
        <v>3101 - TORQUE CONVERTER</v>
      </c>
      <c r="AS1134" s="40" t="str">
        <f>IFERROR(_xlfn.XLOOKUP(AO1134,CrossRef!$N:$N,CrossRef!$H:$H,"Not Found"),"-")</f>
        <v>00 - (NONE)</v>
      </c>
    </row>
    <row r="1135" spans="1:45" hidden="1" x14ac:dyDescent="0.3">
      <c r="A1135" s="38" t="str">
        <f>E1135&amp;F1135&amp;U1135</f>
        <v>Z8ZENGI-COSY</v>
      </c>
      <c r="B1135" s="38" t="str">
        <f>I1135&amp;D1135&amp;C1135</f>
        <v>LO1649135300</v>
      </c>
      <c r="C1135" s="38" t="str">
        <f>_xlfn.XLOOKUP(A1135,CrossRef!N:N,CrossRef!D:D,"",0)</f>
        <v>00</v>
      </c>
      <c r="D1135" s="38" t="str">
        <f>_xlfn.XLOOKUP(A1135,CrossRef!N:N,CrossRef!C:C,"",0)</f>
        <v>1353</v>
      </c>
      <c r="E1135" s="38" t="str">
        <f>LEFT(M1135,3)</f>
        <v>Z8Z</v>
      </c>
      <c r="F1135" s="38" t="str">
        <f>_xlfn.TEXTAFTER(J1135,"-")</f>
        <v>ENGI-COSY</v>
      </c>
      <c r="G1135" t="s">
        <v>2725</v>
      </c>
      <c r="H1135" t="s">
        <v>2726</v>
      </c>
      <c r="I1135" t="s">
        <v>3156</v>
      </c>
      <c r="J1135" s="7" t="s">
        <v>265</v>
      </c>
      <c r="K1135" t="s">
        <v>2638</v>
      </c>
      <c r="L1135" t="s">
        <v>118</v>
      </c>
      <c r="M1135" t="s">
        <v>3157</v>
      </c>
      <c r="N1135" t="s">
        <v>2640</v>
      </c>
      <c r="O1135" t="s">
        <v>2803</v>
      </c>
      <c r="P1135" t="s">
        <v>2642</v>
      </c>
      <c r="Q1135" t="s">
        <v>2640</v>
      </c>
      <c r="R1135" t="s">
        <v>5976</v>
      </c>
      <c r="S1135" t="s">
        <v>2655</v>
      </c>
      <c r="T1135" t="s">
        <v>3253</v>
      </c>
      <c r="U1135" t="s">
        <v>2657</v>
      </c>
      <c r="V1135" s="7" t="s">
        <v>213</v>
      </c>
      <c r="W1135" s="8">
        <v>15000</v>
      </c>
      <c r="X1135" t="s">
        <v>5977</v>
      </c>
      <c r="Y1135" t="s">
        <v>5978</v>
      </c>
      <c r="Z1135" s="8">
        <v>24589.200000000001</v>
      </c>
      <c r="AA1135" s="9">
        <v>15.66</v>
      </c>
      <c r="AB1135" s="8">
        <v>20498.900000000001</v>
      </c>
      <c r="AD1135" s="10">
        <v>4573187</v>
      </c>
      <c r="AE1135" s="11">
        <v>45711</v>
      </c>
      <c r="AF1135" s="8">
        <v>16164</v>
      </c>
      <c r="AG1135" s="8">
        <v>6574.7999999999993</v>
      </c>
      <c r="AH1135" s="12">
        <v>0.43831999999999993</v>
      </c>
      <c r="AI1135" s="8">
        <v>419.84674329501911</v>
      </c>
      <c r="AJ1135" s="11">
        <v>46644.846743287038</v>
      </c>
      <c r="AK1135" s="11">
        <v>47864</v>
      </c>
      <c r="AL1135" s="10">
        <v>-1220</v>
      </c>
      <c r="AM1135">
        <v>50255.94</v>
      </c>
      <c r="AN1135">
        <v>2.272796</v>
      </c>
      <c r="AO1135" s="40" t="str">
        <f>E1135&amp;F1135&amp;U1135</f>
        <v>Z8ZENGI-COSY</v>
      </c>
      <c r="AP1135" s="40" t="str">
        <f>_xlfn.XLOOKUP(AO1135,CrossRef!N:N,CrossRef!A:A,"NOT FOUND",0)</f>
        <v>Z8Z135300</v>
      </c>
      <c r="AQ1135" s="40" t="str">
        <f>IFERROR(_xlfn.XLOOKUP(AO1135,CrossRef!$N:$N,CrossRef!$E:$E,"Not Found"),"-")</f>
        <v>993K HL</v>
      </c>
      <c r="AR1135" s="40" t="str">
        <f>IFERROR(_xlfn.XLOOKUP(AO1135,CrossRef!$N:$N,CrossRef!$G:$G,"Not Found"),"-")</f>
        <v>1353 - RADIATOR</v>
      </c>
      <c r="AS1135" s="40" t="str">
        <f>IFERROR(_xlfn.XLOOKUP(AO1135,CrossRef!$N:$N,CrossRef!$H:$H,"Not Found"),"-")</f>
        <v>00 - (NONE)</v>
      </c>
    </row>
    <row r="1136" spans="1:45" hidden="1" x14ac:dyDescent="0.3">
      <c r="A1136" s="38" t="str">
        <f>E1136&amp;F1136&amp;U1136</f>
        <v>ZSPDRIV-FIDVRHR</v>
      </c>
      <c r="B1136" s="38" t="str">
        <f>I1136&amp;D1136&amp;C1136</f>
        <v>TD66754008RI</v>
      </c>
      <c r="C1136" s="38" t="str">
        <f>_xlfn.XLOOKUP(A1136,CrossRef!N:N,CrossRef!D:D,"",0)</f>
        <v>RI</v>
      </c>
      <c r="D1136" s="38" t="str">
        <f>_xlfn.XLOOKUP(A1136,CrossRef!N:N,CrossRef!C:C,"",0)</f>
        <v>4008</v>
      </c>
      <c r="E1136" s="38" t="str">
        <f>LEFT(M1136,3)</f>
        <v>ZSP</v>
      </c>
      <c r="F1136" s="38" t="str">
        <f>_xlfn.TEXTAFTER(J1136,"-")</f>
        <v>DRIV-FIDV</v>
      </c>
      <c r="G1136" t="s">
        <v>2648</v>
      </c>
      <c r="H1136" t="s">
        <v>2649</v>
      </c>
      <c r="I1136" t="s">
        <v>4595</v>
      </c>
      <c r="J1136" s="7" t="s">
        <v>1726</v>
      </c>
      <c r="K1136" t="s">
        <v>2638</v>
      </c>
      <c r="L1136" t="s">
        <v>193</v>
      </c>
      <c r="M1136" t="s">
        <v>4596</v>
      </c>
      <c r="N1136" t="s">
        <v>2640</v>
      </c>
      <c r="O1136" t="s">
        <v>2803</v>
      </c>
      <c r="P1136" t="s">
        <v>2642</v>
      </c>
      <c r="Q1136" t="s">
        <v>2640</v>
      </c>
      <c r="R1136" t="s">
        <v>5979</v>
      </c>
      <c r="S1136" t="s">
        <v>2655</v>
      </c>
      <c r="T1136" t="s">
        <v>2682</v>
      </c>
      <c r="U1136" t="s">
        <v>494</v>
      </c>
      <c r="V1136" s="7" t="s">
        <v>590</v>
      </c>
      <c r="W1136" s="8">
        <v>22000</v>
      </c>
      <c r="X1136" t="s">
        <v>5980</v>
      </c>
      <c r="Y1136" t="s">
        <v>5702</v>
      </c>
      <c r="Z1136" s="8">
        <v>15418.96</v>
      </c>
      <c r="AA1136" s="9">
        <v>16.75</v>
      </c>
      <c r="AB1136" s="8">
        <v>120409.45</v>
      </c>
      <c r="AD1136" s="10">
        <v>0</v>
      </c>
      <c r="AE1136" s="11"/>
      <c r="AF1136" s="8"/>
      <c r="AG1136" s="8">
        <v>6581.0400000000009</v>
      </c>
      <c r="AH1136" s="12">
        <v>0.29913818181818186</v>
      </c>
      <c r="AI1136" s="8">
        <v>392.89791044776126</v>
      </c>
      <c r="AJ1136" s="11">
        <v>46617.897910451386</v>
      </c>
      <c r="AK1136" s="11">
        <v>46567</v>
      </c>
      <c r="AL1136" s="10">
        <v>50</v>
      </c>
      <c r="AM1136">
        <v>21147.46</v>
      </c>
      <c r="AO1136" s="40" t="str">
        <f>E1136&amp;F1136&amp;U1136</f>
        <v>ZSPDRIV-FIDVRHR</v>
      </c>
      <c r="AP1136" s="40" t="str">
        <f>_xlfn.XLOOKUP(AO1136,CrossRef!N:N,CrossRef!A:A,"NOT FOUND",0)</f>
        <v>ZSP4008RI</v>
      </c>
      <c r="AQ1136" s="40" t="str">
        <f>IFERROR(_xlfn.XLOOKUP(AO1136,CrossRef!$N:$N,CrossRef!$E:$E,"Not Found"),"-")</f>
        <v>785D</v>
      </c>
      <c r="AR1136" s="40" t="str">
        <f>IFERROR(_xlfn.XLOOKUP(AO1136,CrossRef!$N:$N,CrossRef!$G:$G,"Not Found"),"-")</f>
        <v>4008 - FINAL DRIVE, BRAKE &amp; WHEEL</v>
      </c>
      <c r="AS1136" s="40" t="str">
        <f>IFERROR(_xlfn.XLOOKUP(AO1136,CrossRef!$N:$N,CrossRef!$H:$H,"Not Found"),"-")</f>
        <v>RI - RIGHT</v>
      </c>
    </row>
    <row r="1137" spans="1:45" hidden="1" x14ac:dyDescent="0.3">
      <c r="A1137" s="38" t="str">
        <f>E1137&amp;F1137&amp;U1137</f>
        <v>ZSPDRIV-FIDVLHR</v>
      </c>
      <c r="B1137" s="38" t="str">
        <f>I1137&amp;D1137&amp;C1137</f>
        <v>TD66754008LR</v>
      </c>
      <c r="C1137" s="38" t="str">
        <f>_xlfn.XLOOKUP(A1137,CrossRef!N:N,CrossRef!D:D,"",0)</f>
        <v>LR</v>
      </c>
      <c r="D1137" s="38" t="str">
        <f>_xlfn.XLOOKUP(A1137,CrossRef!N:N,CrossRef!C:C,"",0)</f>
        <v>4008</v>
      </c>
      <c r="E1137" s="38" t="str">
        <f>LEFT(M1137,3)</f>
        <v>ZSP</v>
      </c>
      <c r="F1137" s="38" t="str">
        <f>_xlfn.TEXTAFTER(J1137,"-")</f>
        <v>DRIV-FIDV</v>
      </c>
      <c r="G1137" t="s">
        <v>2648</v>
      </c>
      <c r="H1137" t="s">
        <v>2649</v>
      </c>
      <c r="I1137" t="s">
        <v>4595</v>
      </c>
      <c r="J1137" s="7" t="s">
        <v>1726</v>
      </c>
      <c r="K1137" t="s">
        <v>2638</v>
      </c>
      <c r="L1137" t="s">
        <v>193</v>
      </c>
      <c r="M1137" t="s">
        <v>4596</v>
      </c>
      <c r="N1137" t="s">
        <v>2640</v>
      </c>
      <c r="O1137" t="s">
        <v>2803</v>
      </c>
      <c r="P1137" t="s">
        <v>2642</v>
      </c>
      <c r="Q1137" t="s">
        <v>2640</v>
      </c>
      <c r="R1137" t="s">
        <v>5981</v>
      </c>
      <c r="S1137" t="s">
        <v>2655</v>
      </c>
      <c r="T1137" t="s">
        <v>2682</v>
      </c>
      <c r="U1137" t="s">
        <v>491</v>
      </c>
      <c r="V1137" s="7" t="s">
        <v>591</v>
      </c>
      <c r="W1137" s="8">
        <v>22000</v>
      </c>
      <c r="X1137" t="s">
        <v>5982</v>
      </c>
      <c r="Y1137" t="s">
        <v>5702</v>
      </c>
      <c r="Z1137" s="8">
        <v>15418.96</v>
      </c>
      <c r="AA1137" s="9">
        <v>16.75</v>
      </c>
      <c r="AB1137" s="8">
        <v>120409.45</v>
      </c>
      <c r="AD1137" s="10">
        <v>0</v>
      </c>
      <c r="AE1137" s="11"/>
      <c r="AF1137" s="8"/>
      <c r="AG1137" s="8">
        <v>6581.0400000000009</v>
      </c>
      <c r="AH1137" s="12">
        <v>0.29913818181818186</v>
      </c>
      <c r="AI1137" s="8">
        <v>392.89791044776126</v>
      </c>
      <c r="AJ1137" s="11">
        <v>46617.897910451386</v>
      </c>
      <c r="AK1137" s="11">
        <v>46567</v>
      </c>
      <c r="AL1137" s="10">
        <v>50</v>
      </c>
      <c r="AM1137">
        <v>21147.46</v>
      </c>
      <c r="AO1137" s="40" t="str">
        <f>E1137&amp;F1137&amp;U1137</f>
        <v>ZSPDRIV-FIDVLHR</v>
      </c>
      <c r="AP1137" s="40" t="str">
        <f>_xlfn.XLOOKUP(AO1137,CrossRef!N:N,CrossRef!A:A,"NOT FOUND",0)</f>
        <v>ZSP4008LR</v>
      </c>
      <c r="AQ1137" s="40" t="str">
        <f>IFERROR(_xlfn.XLOOKUP(AO1137,CrossRef!$N:$N,CrossRef!$E:$E,"Not Found"),"-")</f>
        <v>785D</v>
      </c>
      <c r="AR1137" s="40" t="str">
        <f>IFERROR(_xlfn.XLOOKUP(AO1137,CrossRef!$N:$N,CrossRef!$G:$G,"Not Found"),"-")</f>
        <v>4008 - FINAL DRIVE, BRAKE &amp; WHEEL</v>
      </c>
      <c r="AS1137" s="40" t="str">
        <f>IFERROR(_xlfn.XLOOKUP(AO1137,CrossRef!$N:$N,CrossRef!$H:$H,"Not Found"),"-")</f>
        <v>LR - LEFT REAR</v>
      </c>
    </row>
    <row r="1138" spans="1:45" hidden="1" x14ac:dyDescent="0.3">
      <c r="A1138" s="38" t="str">
        <f>E1138&amp;F1138&amp;U1138</f>
        <v>ZSPDRIV-WHGPLHF</v>
      </c>
      <c r="B1138" s="38" t="str">
        <f>I1138&amp;D1138&amp;C1138</f>
        <v>TD66754008LF</v>
      </c>
      <c r="C1138" s="38" t="str">
        <f>_xlfn.XLOOKUP(A1138,CrossRef!N:N,CrossRef!D:D,"",0)</f>
        <v>LF</v>
      </c>
      <c r="D1138" s="38" t="str">
        <f>_xlfn.XLOOKUP(A1138,CrossRef!N:N,CrossRef!C:C,"",0)</f>
        <v>4008</v>
      </c>
      <c r="E1138" s="38" t="str">
        <f>LEFT(M1138,3)</f>
        <v>ZSP</v>
      </c>
      <c r="F1138" s="38" t="str">
        <f>_xlfn.TEXTAFTER(J1138,"-")</f>
        <v>DRIV-WHGP</v>
      </c>
      <c r="G1138" t="s">
        <v>2648</v>
      </c>
      <c r="H1138" t="s">
        <v>2649</v>
      </c>
      <c r="I1138" t="s">
        <v>4595</v>
      </c>
      <c r="J1138" s="7" t="s">
        <v>1727</v>
      </c>
      <c r="K1138" t="s">
        <v>2638</v>
      </c>
      <c r="L1138" t="s">
        <v>193</v>
      </c>
      <c r="M1138" t="s">
        <v>4596</v>
      </c>
      <c r="N1138" t="s">
        <v>2640</v>
      </c>
      <c r="O1138" t="s">
        <v>2803</v>
      </c>
      <c r="P1138" t="s">
        <v>2642</v>
      </c>
      <c r="Q1138" t="s">
        <v>2640</v>
      </c>
      <c r="R1138" t="s">
        <v>5983</v>
      </c>
      <c r="S1138" t="s">
        <v>2655</v>
      </c>
      <c r="T1138" t="s">
        <v>2688</v>
      </c>
      <c r="U1138" t="s">
        <v>485</v>
      </c>
      <c r="V1138" s="7" t="s">
        <v>942</v>
      </c>
      <c r="W1138" s="8">
        <v>22000</v>
      </c>
      <c r="X1138" t="s">
        <v>5984</v>
      </c>
      <c r="Y1138" t="s">
        <v>5707</v>
      </c>
      <c r="Z1138" s="8">
        <v>15418.96</v>
      </c>
      <c r="AA1138" s="9">
        <v>16.75</v>
      </c>
      <c r="AB1138" s="8">
        <v>61272</v>
      </c>
      <c r="AD1138" s="10">
        <v>0</v>
      </c>
      <c r="AE1138" s="11"/>
      <c r="AF1138" s="8"/>
      <c r="AG1138" s="8">
        <v>6581.0400000000009</v>
      </c>
      <c r="AH1138" s="12">
        <v>0.29913818181818186</v>
      </c>
      <c r="AI1138" s="8">
        <v>392.89791044776126</v>
      </c>
      <c r="AJ1138" s="11">
        <v>46617.897910451386</v>
      </c>
      <c r="AK1138" s="11">
        <v>46567</v>
      </c>
      <c r="AL1138" s="10">
        <v>50</v>
      </c>
      <c r="AM1138">
        <v>21147.46</v>
      </c>
      <c r="AO1138" s="40" t="str">
        <f>E1138&amp;F1138&amp;U1138</f>
        <v>ZSPDRIV-WHGPLHF</v>
      </c>
      <c r="AP1138" s="40" t="str">
        <f>_xlfn.XLOOKUP(AO1138,CrossRef!N:N,CrossRef!A:A,"NOT FOUND",0)</f>
        <v>ZSP4008LF</v>
      </c>
      <c r="AQ1138" s="40" t="str">
        <f>IFERROR(_xlfn.XLOOKUP(AO1138,CrossRef!$N:$N,CrossRef!$E:$E,"Not Found"),"-")</f>
        <v>785D</v>
      </c>
      <c r="AR1138" s="40" t="str">
        <f>IFERROR(_xlfn.XLOOKUP(AO1138,CrossRef!$N:$N,CrossRef!$G:$G,"Not Found"),"-")</f>
        <v>4008 - FINAL DRIVE, BRAKE &amp; WHEEL</v>
      </c>
      <c r="AS1138" s="40" t="str">
        <f>IFERROR(_xlfn.XLOOKUP(AO1138,CrossRef!$N:$N,CrossRef!$H:$H,"Not Found"),"-")</f>
        <v>LF - LEFT FRONT</v>
      </c>
    </row>
    <row r="1139" spans="1:45" hidden="1" x14ac:dyDescent="0.3">
      <c r="A1139" s="38" t="str">
        <f>E1139&amp;F1139&amp;U1139</f>
        <v>ZSPDRIV-WHGPRHF</v>
      </c>
      <c r="B1139" s="38" t="str">
        <f>I1139&amp;D1139&amp;C1139</f>
        <v>TD66754008RF</v>
      </c>
      <c r="C1139" s="38" t="str">
        <f>_xlfn.XLOOKUP(A1139,CrossRef!N:N,CrossRef!D:D,"",0)</f>
        <v>RF</v>
      </c>
      <c r="D1139" s="38" t="str">
        <f>_xlfn.XLOOKUP(A1139,CrossRef!N:N,CrossRef!C:C,"",0)</f>
        <v>4008</v>
      </c>
      <c r="E1139" s="38" t="str">
        <f>LEFT(M1139,3)</f>
        <v>ZSP</v>
      </c>
      <c r="F1139" s="38" t="str">
        <f>_xlfn.TEXTAFTER(J1139,"-")</f>
        <v>DRIV-WHGP</v>
      </c>
      <c r="G1139" t="s">
        <v>2648</v>
      </c>
      <c r="H1139" t="s">
        <v>2649</v>
      </c>
      <c r="I1139" t="s">
        <v>4595</v>
      </c>
      <c r="J1139" s="7" t="s">
        <v>1727</v>
      </c>
      <c r="K1139" t="s">
        <v>2638</v>
      </c>
      <c r="L1139" t="s">
        <v>193</v>
      </c>
      <c r="M1139" t="s">
        <v>4596</v>
      </c>
      <c r="N1139" t="s">
        <v>2640</v>
      </c>
      <c r="O1139" t="s">
        <v>2803</v>
      </c>
      <c r="P1139" t="s">
        <v>2642</v>
      </c>
      <c r="Q1139" t="s">
        <v>2640</v>
      </c>
      <c r="R1139" t="s">
        <v>5985</v>
      </c>
      <c r="S1139" t="s">
        <v>2655</v>
      </c>
      <c r="T1139" t="s">
        <v>2688</v>
      </c>
      <c r="U1139" t="s">
        <v>488</v>
      </c>
      <c r="V1139" s="7" t="s">
        <v>931</v>
      </c>
      <c r="W1139" s="8">
        <v>22000</v>
      </c>
      <c r="X1139" t="s">
        <v>5986</v>
      </c>
      <c r="Y1139" t="s">
        <v>5707</v>
      </c>
      <c r="Z1139" s="8">
        <v>15418.96</v>
      </c>
      <c r="AA1139" s="9">
        <v>16.75</v>
      </c>
      <c r="AB1139" s="8">
        <v>61272</v>
      </c>
      <c r="AD1139" s="10">
        <v>0</v>
      </c>
      <c r="AE1139" s="11"/>
      <c r="AF1139" s="8"/>
      <c r="AG1139" s="8">
        <v>6581.0400000000009</v>
      </c>
      <c r="AH1139" s="12">
        <v>0.29913818181818186</v>
      </c>
      <c r="AI1139" s="8">
        <v>392.89791044776126</v>
      </c>
      <c r="AJ1139" s="11">
        <v>46617.897910451386</v>
      </c>
      <c r="AK1139" s="11">
        <v>46567</v>
      </c>
      <c r="AL1139" s="10">
        <v>50</v>
      </c>
      <c r="AM1139">
        <v>21147.46</v>
      </c>
      <c r="AO1139" s="40" t="str">
        <f>E1139&amp;F1139&amp;U1139</f>
        <v>ZSPDRIV-WHGPRHF</v>
      </c>
      <c r="AP1139" s="40" t="str">
        <f>_xlfn.XLOOKUP(AO1139,CrossRef!N:N,CrossRef!A:A,"NOT FOUND",0)</f>
        <v>ZSP4008RF</v>
      </c>
      <c r="AQ1139" s="40" t="str">
        <f>IFERROR(_xlfn.XLOOKUP(AO1139,CrossRef!$N:$N,CrossRef!$E:$E,"Not Found"),"-")</f>
        <v>785D</v>
      </c>
      <c r="AR1139" s="40" t="str">
        <f>IFERROR(_xlfn.XLOOKUP(AO1139,CrossRef!$N:$N,CrossRef!$G:$G,"Not Found"),"-")</f>
        <v>4008 - FINAL DRIVE, BRAKE &amp; WHEEL</v>
      </c>
      <c r="AS1139" s="40" t="str">
        <f>IFERROR(_xlfn.XLOOKUP(AO1139,CrossRef!$N:$N,CrossRef!$H:$H,"Not Found"),"-")</f>
        <v>RF - RIGHT FRONT</v>
      </c>
    </row>
    <row r="1140" spans="1:45" hidden="1" x14ac:dyDescent="0.3">
      <c r="A1140" s="38" t="str">
        <f>E1140&amp;F1140&amp;U1140</f>
        <v>ZSPSURE-SPSNLHF</v>
      </c>
      <c r="B1140" s="38" t="str">
        <f>I1140&amp;D1140&amp;C1140</f>
        <v>TD66757201LF</v>
      </c>
      <c r="C1140" s="38" t="str">
        <f>_xlfn.XLOOKUP(A1140,CrossRef!N:N,CrossRef!D:D,"",0)</f>
        <v>LF</v>
      </c>
      <c r="D1140" s="38" t="str">
        <f>_xlfn.XLOOKUP(A1140,CrossRef!N:N,CrossRef!C:C,"",0)</f>
        <v>7201</v>
      </c>
      <c r="E1140" s="38" t="str">
        <f>LEFT(M1140,3)</f>
        <v>ZSP</v>
      </c>
      <c r="F1140" s="38" t="str">
        <f>_xlfn.TEXTAFTER(J1140,"-")</f>
        <v>SURE-SPSN</v>
      </c>
      <c r="G1140" t="s">
        <v>2648</v>
      </c>
      <c r="H1140" t="s">
        <v>2649</v>
      </c>
      <c r="I1140" t="s">
        <v>4595</v>
      </c>
      <c r="J1140" s="7" t="s">
        <v>1728</v>
      </c>
      <c r="K1140" t="s">
        <v>2638</v>
      </c>
      <c r="L1140" t="s">
        <v>193</v>
      </c>
      <c r="M1140" t="s">
        <v>4596</v>
      </c>
      <c r="N1140" t="s">
        <v>2640</v>
      </c>
      <c r="O1140" t="s">
        <v>2803</v>
      </c>
      <c r="P1140" t="s">
        <v>2642</v>
      </c>
      <c r="Q1140" t="s">
        <v>2640</v>
      </c>
      <c r="R1140" t="s">
        <v>5987</v>
      </c>
      <c r="S1140" t="s">
        <v>2644</v>
      </c>
      <c r="T1140" t="s">
        <v>2720</v>
      </c>
      <c r="U1140" t="s">
        <v>485</v>
      </c>
      <c r="V1140" s="7" t="s">
        <v>935</v>
      </c>
      <c r="W1140" s="8">
        <v>22000</v>
      </c>
      <c r="X1140" t="s">
        <v>5988</v>
      </c>
      <c r="Y1140" t="s">
        <v>5712</v>
      </c>
      <c r="Z1140" s="8">
        <v>15418.96</v>
      </c>
      <c r="AA1140" s="9">
        <v>16.75</v>
      </c>
      <c r="AB1140" s="8">
        <v>44244.78</v>
      </c>
      <c r="AD1140" s="10">
        <v>0</v>
      </c>
      <c r="AE1140" s="11"/>
      <c r="AF1140" s="8"/>
      <c r="AG1140" s="8">
        <v>6581.0400000000009</v>
      </c>
      <c r="AH1140" s="12">
        <v>0.29913818181818186</v>
      </c>
      <c r="AI1140" s="8">
        <v>392.89791044776126</v>
      </c>
      <c r="AJ1140" s="11">
        <v>46617.897910451386</v>
      </c>
      <c r="AK1140" s="11">
        <v>46567</v>
      </c>
      <c r="AL1140" s="10">
        <v>50</v>
      </c>
      <c r="AM1140">
        <v>21147.46</v>
      </c>
      <c r="AO1140" s="40" t="str">
        <f>E1140&amp;F1140&amp;U1140</f>
        <v>ZSPSURE-SPSNLHF</v>
      </c>
      <c r="AP1140" s="40" t="str">
        <f>_xlfn.XLOOKUP(AO1140,CrossRef!N:N,CrossRef!A:A,"NOT FOUND",0)</f>
        <v>ZSP7201LF</v>
      </c>
      <c r="AQ1140" s="40" t="str">
        <f>IFERROR(_xlfn.XLOOKUP(AO1140,CrossRef!$N:$N,CrossRef!$E:$E,"Not Found"),"-")</f>
        <v>785D</v>
      </c>
      <c r="AR1140" s="40" t="str">
        <f>IFERROR(_xlfn.XLOOKUP(AO1140,CrossRef!$N:$N,CrossRef!$G:$G,"Not Found"),"-")</f>
        <v>7201 - SUSPENSION CYLINDER</v>
      </c>
      <c r="AS1140" s="40" t="str">
        <f>IFERROR(_xlfn.XLOOKUP(AO1140,CrossRef!$N:$N,CrossRef!$H:$H,"Not Found"),"-")</f>
        <v>LF - LEFT FRONT</v>
      </c>
    </row>
    <row r="1141" spans="1:45" hidden="1" x14ac:dyDescent="0.3">
      <c r="A1141" s="38" t="str">
        <f>E1141&amp;F1141&amp;U1141</f>
        <v>ZSPSURE-SPSNRHF</v>
      </c>
      <c r="B1141" s="38" t="str">
        <f>I1141&amp;D1141&amp;C1141</f>
        <v>TD66757201RF</v>
      </c>
      <c r="C1141" s="38" t="str">
        <f>_xlfn.XLOOKUP(A1141,CrossRef!N:N,CrossRef!D:D,"",0)</f>
        <v>RF</v>
      </c>
      <c r="D1141" s="38" t="str">
        <f>_xlfn.XLOOKUP(A1141,CrossRef!N:N,CrossRef!C:C,"",0)</f>
        <v>7201</v>
      </c>
      <c r="E1141" s="38" t="str">
        <f>LEFT(M1141,3)</f>
        <v>ZSP</v>
      </c>
      <c r="F1141" s="38" t="str">
        <f>_xlfn.TEXTAFTER(J1141,"-")</f>
        <v>SURE-SPSN</v>
      </c>
      <c r="G1141" t="s">
        <v>2648</v>
      </c>
      <c r="H1141" t="s">
        <v>2649</v>
      </c>
      <c r="I1141" t="s">
        <v>4595</v>
      </c>
      <c r="J1141" s="7" t="s">
        <v>1728</v>
      </c>
      <c r="K1141" t="s">
        <v>2638</v>
      </c>
      <c r="L1141" t="s">
        <v>193</v>
      </c>
      <c r="M1141" t="s">
        <v>4596</v>
      </c>
      <c r="N1141" t="s">
        <v>2640</v>
      </c>
      <c r="O1141" t="s">
        <v>2803</v>
      </c>
      <c r="P1141" t="s">
        <v>2642</v>
      </c>
      <c r="Q1141" t="s">
        <v>2640</v>
      </c>
      <c r="R1141" t="s">
        <v>5989</v>
      </c>
      <c r="S1141" t="s">
        <v>2644</v>
      </c>
      <c r="T1141" t="s">
        <v>2720</v>
      </c>
      <c r="U1141" t="s">
        <v>488</v>
      </c>
      <c r="V1141" s="7" t="s">
        <v>1042</v>
      </c>
      <c r="W1141" s="8">
        <v>22000</v>
      </c>
      <c r="X1141" t="s">
        <v>5990</v>
      </c>
      <c r="Y1141" t="s">
        <v>5712</v>
      </c>
      <c r="Z1141" s="8">
        <v>15418.96</v>
      </c>
      <c r="AA1141" s="9">
        <v>16.75</v>
      </c>
      <c r="AB1141" s="8">
        <v>44244.78</v>
      </c>
      <c r="AD1141" s="10">
        <v>0</v>
      </c>
      <c r="AE1141" s="11"/>
      <c r="AF1141" s="8"/>
      <c r="AG1141" s="8">
        <v>6581.0400000000009</v>
      </c>
      <c r="AH1141" s="12">
        <v>0.29913818181818186</v>
      </c>
      <c r="AI1141" s="8">
        <v>392.89791044776126</v>
      </c>
      <c r="AJ1141" s="11">
        <v>46617.897910451386</v>
      </c>
      <c r="AK1141" s="11">
        <v>46567</v>
      </c>
      <c r="AL1141" s="10">
        <v>50</v>
      </c>
      <c r="AM1141">
        <v>21147.46</v>
      </c>
      <c r="AO1141" s="40" t="str">
        <f>E1141&amp;F1141&amp;U1141</f>
        <v>ZSPSURE-SPSNRHF</v>
      </c>
      <c r="AP1141" s="40" t="str">
        <f>_xlfn.XLOOKUP(AO1141,CrossRef!N:N,CrossRef!A:A,"NOT FOUND",0)</f>
        <v>ZSP7201RF</v>
      </c>
      <c r="AQ1141" s="40" t="str">
        <f>IFERROR(_xlfn.XLOOKUP(AO1141,CrossRef!$N:$N,CrossRef!$E:$E,"Not Found"),"-")</f>
        <v>785D</v>
      </c>
      <c r="AR1141" s="40" t="str">
        <f>IFERROR(_xlfn.XLOOKUP(AO1141,CrossRef!$N:$N,CrossRef!$G:$G,"Not Found"),"-")</f>
        <v>7201 - SUSPENSION CYLINDER</v>
      </c>
      <c r="AS1141" s="40" t="str">
        <f>IFERROR(_xlfn.XLOOKUP(AO1141,CrossRef!$N:$N,CrossRef!$H:$H,"Not Found"),"-")</f>
        <v>RF - RIGHT FRONT</v>
      </c>
    </row>
    <row r="1142" spans="1:45" hidden="1" x14ac:dyDescent="0.3">
      <c r="A1142" s="38" t="str">
        <f>E1142&amp;F1142&amp;U1142</f>
        <v>HCMHYSY-CYHY</v>
      </c>
      <c r="B1142" s="38" t="str">
        <f>I1142&amp;D1142&amp;C1142</f>
        <v>EX7052</v>
      </c>
      <c r="C1142" s="38" t="str">
        <f>_xlfn.XLOOKUP(A1142,CrossRef!N:N,CrossRef!D:D,"",0)</f>
        <v/>
      </c>
      <c r="D1142" s="38" t="str">
        <f>_xlfn.XLOOKUP(A1142,CrossRef!N:N,CrossRef!C:C,"",0)</f>
        <v/>
      </c>
      <c r="E1142" s="38" t="str">
        <f>LEFT(M1142,3)</f>
        <v>HCM</v>
      </c>
      <c r="F1142" s="38" t="str">
        <f>_xlfn.TEXTAFTER(J1142,"-")</f>
        <v>HYSY-CYHY</v>
      </c>
      <c r="G1142" t="s">
        <v>2648</v>
      </c>
      <c r="H1142" t="s">
        <v>2649</v>
      </c>
      <c r="I1142" t="s">
        <v>3774</v>
      </c>
      <c r="J1142" s="7" t="s">
        <v>697</v>
      </c>
      <c r="K1142" t="s">
        <v>2668</v>
      </c>
      <c r="L1142" t="s">
        <v>224</v>
      </c>
      <c r="M1142" t="s">
        <v>3775</v>
      </c>
      <c r="N1142" t="s">
        <v>2640</v>
      </c>
      <c r="O1142" t="s">
        <v>2653</v>
      </c>
      <c r="P1142" t="s">
        <v>2642</v>
      </c>
      <c r="Q1142" t="s">
        <v>2640</v>
      </c>
      <c r="R1142" t="s">
        <v>5991</v>
      </c>
      <c r="S1142" t="s">
        <v>2644</v>
      </c>
      <c r="T1142" t="s">
        <v>2945</v>
      </c>
      <c r="U1142" t="s">
        <v>2657</v>
      </c>
      <c r="V1142" s="7" t="s">
        <v>5747</v>
      </c>
      <c r="W1142" s="8">
        <v>10000</v>
      </c>
      <c r="X1142" t="s">
        <v>5992</v>
      </c>
      <c r="Y1142" t="s">
        <v>5993</v>
      </c>
      <c r="Z1142" s="8">
        <v>43135.9</v>
      </c>
      <c r="AA1142" s="9">
        <v>5.94</v>
      </c>
      <c r="AB1142" s="8">
        <v>62415.22</v>
      </c>
      <c r="AD1142" s="10">
        <v>4726269</v>
      </c>
      <c r="AE1142" s="11">
        <v>45748</v>
      </c>
      <c r="AF1142" s="8">
        <v>39754.300000000003</v>
      </c>
      <c r="AG1142" s="8">
        <v>6618.4000000000015</v>
      </c>
      <c r="AH1142" s="12">
        <v>0.66184000000000009</v>
      </c>
      <c r="AI1142" s="8">
        <v>1114.2087542087543</v>
      </c>
      <c r="AJ1142" s="11">
        <v>47339.208754201391</v>
      </c>
      <c r="AK1142" s="11">
        <v>47087</v>
      </c>
      <c r="AL1142" s="10">
        <v>252</v>
      </c>
      <c r="AM1142">
        <v>48256.18</v>
      </c>
      <c r="AN1142">
        <v>0.85018799999999972</v>
      </c>
      <c r="AO1142" s="40" t="str">
        <f>E1142&amp;F1142&amp;U1142</f>
        <v>HCMHYSY-CYHY</v>
      </c>
      <c r="AP1142" s="40" t="str">
        <f>_xlfn.XLOOKUP(AO1142,CrossRef!N:N,CrossRef!A:A,"NOT FOUND",0)</f>
        <v>HCM</v>
      </c>
      <c r="AQ1142" s="40" t="str">
        <f>IFERROR(_xlfn.XLOOKUP(AO1142,CrossRef!$N:$N,CrossRef!$E:$E,"Not Found"),"-")</f>
        <v>EX3600-7</v>
      </c>
      <c r="AR1142" s="40" t="str">
        <f>IFERROR(_xlfn.XLOOKUP(AO1142,CrossRef!$N:$N,CrossRef!$G:$G,"Not Found"),"-")</f>
        <v/>
      </c>
      <c r="AS1142" s="40">
        <f>IFERROR(_xlfn.XLOOKUP(AO1142,CrossRef!$N:$N,CrossRef!$H:$H,"Not Found"),"-")</f>
        <v>0</v>
      </c>
    </row>
    <row r="1143" spans="1:45" hidden="1" x14ac:dyDescent="0.3">
      <c r="A1143" s="38" t="str">
        <f>E1143&amp;F1143&amp;U1143</f>
        <v>HCMUCRG-FIDVRH</v>
      </c>
      <c r="B1143" s="38" t="str">
        <f>I1143&amp;D1143&amp;C1143</f>
        <v>EX70854050RI</v>
      </c>
      <c r="C1143" s="38" t="str">
        <f>_xlfn.XLOOKUP(A1143,CrossRef!N:N,CrossRef!D:D,"",0)</f>
        <v>RI</v>
      </c>
      <c r="D1143" s="38" t="str">
        <f>_xlfn.XLOOKUP(A1143,CrossRef!N:N,CrossRef!C:C,"",0)</f>
        <v>4050</v>
      </c>
      <c r="E1143" s="38" t="str">
        <f>LEFT(M1143,3)</f>
        <v>HCM</v>
      </c>
      <c r="F1143" s="38" t="str">
        <f>_xlfn.TEXTAFTER(J1143,"-")</f>
        <v>UCRG-FIDV</v>
      </c>
      <c r="G1143" t="s">
        <v>2648</v>
      </c>
      <c r="H1143" t="s">
        <v>2649</v>
      </c>
      <c r="I1143" t="s">
        <v>3119</v>
      </c>
      <c r="J1143" s="7" t="s">
        <v>1729</v>
      </c>
      <c r="K1143" t="s">
        <v>2668</v>
      </c>
      <c r="L1143" t="s">
        <v>772</v>
      </c>
      <c r="M1143" t="s">
        <v>3120</v>
      </c>
      <c r="N1143" t="s">
        <v>2640</v>
      </c>
      <c r="O1143" t="s">
        <v>2653</v>
      </c>
      <c r="P1143" t="s">
        <v>2642</v>
      </c>
      <c r="Q1143" t="s">
        <v>2640</v>
      </c>
      <c r="R1143" t="s">
        <v>5994</v>
      </c>
      <c r="S1143" t="s">
        <v>2655</v>
      </c>
      <c r="T1143" t="s">
        <v>3213</v>
      </c>
      <c r="U1143" t="s">
        <v>63</v>
      </c>
      <c r="V1143" s="7" t="s">
        <v>511</v>
      </c>
      <c r="W1143" s="8">
        <v>18000</v>
      </c>
      <c r="X1143" t="s">
        <v>5995</v>
      </c>
      <c r="Y1143" t="s">
        <v>5996</v>
      </c>
      <c r="Z1143" s="8">
        <v>39816.800000000003</v>
      </c>
      <c r="AA1143" s="9">
        <v>6.36</v>
      </c>
      <c r="AB1143" s="8">
        <v>63106.46</v>
      </c>
      <c r="AD1143" s="10">
        <v>4275213</v>
      </c>
      <c r="AE1143" s="11">
        <v>44930</v>
      </c>
      <c r="AF1143" s="8">
        <v>28436</v>
      </c>
      <c r="AG1143" s="8">
        <v>6619.1999999999971</v>
      </c>
      <c r="AH1143" s="12">
        <v>0.36773333333333319</v>
      </c>
      <c r="AI1143" s="8">
        <v>1040.7547169811317</v>
      </c>
      <c r="AJ1143" s="11">
        <v>47265.754716979165</v>
      </c>
      <c r="AK1143" s="11">
        <v>47153</v>
      </c>
      <c r="AL1143" s="10">
        <v>112</v>
      </c>
      <c r="AM1143">
        <v>45718.880000000005</v>
      </c>
      <c r="AN1143">
        <v>0.96016000000000024</v>
      </c>
      <c r="AO1143" s="40" t="str">
        <f>E1143&amp;F1143&amp;U1143</f>
        <v>HCMUCRG-FIDVRH</v>
      </c>
      <c r="AP1143" s="40" t="str">
        <f>_xlfn.XLOOKUP(AO1143,CrossRef!N:N,CrossRef!A:A,"NOT FOUND",0)</f>
        <v>HCM4050RI</v>
      </c>
      <c r="AQ1143" s="40" t="str">
        <f>IFERROR(_xlfn.XLOOKUP(AO1143,CrossRef!$N:$N,CrossRef!$E:$E,"Not Found"),"-")</f>
        <v>EX1200-5D</v>
      </c>
      <c r="AR1143" s="40" t="str">
        <f>IFERROR(_xlfn.XLOOKUP(AO1143,CrossRef!$N:$N,CrossRef!$G:$G,"Not Found"),"-")</f>
        <v>4050 - FINAL DRIVE</v>
      </c>
      <c r="AS1143" s="40" t="str">
        <f>IFERROR(_xlfn.XLOOKUP(AO1143,CrossRef!$N:$N,CrossRef!$H:$H,"Not Found"),"-")</f>
        <v>RI - RIGHT</v>
      </c>
    </row>
    <row r="1144" spans="1:45" hidden="1" x14ac:dyDescent="0.3">
      <c r="A1144" s="38" t="str">
        <f>E1144&amp;F1144&amp;U1144</f>
        <v>SSPDRIV-TMSN</v>
      </c>
      <c r="B1144" s="38" t="str">
        <f>I1144&amp;D1144&amp;C1144</f>
        <v>TD6327303000</v>
      </c>
      <c r="C1144" s="38" t="str">
        <f>_xlfn.XLOOKUP(A1144,CrossRef!N:N,CrossRef!D:D,"",0)</f>
        <v>00</v>
      </c>
      <c r="D1144" s="38" t="str">
        <f>_xlfn.XLOOKUP(A1144,CrossRef!N:N,CrossRef!C:C,"",0)</f>
        <v>3030</v>
      </c>
      <c r="E1144" s="38" t="str">
        <f>LEFT(M1144,3)</f>
        <v>SSP</v>
      </c>
      <c r="F1144" s="38" t="str">
        <f>_xlfn.TEXTAFTER(J1144,"-")</f>
        <v>DRIV-TMSN</v>
      </c>
      <c r="G1144" t="s">
        <v>2725</v>
      </c>
      <c r="H1144" t="s">
        <v>2726</v>
      </c>
      <c r="I1144" t="s">
        <v>3519</v>
      </c>
      <c r="J1144" s="7" t="s">
        <v>1730</v>
      </c>
      <c r="K1144" t="s">
        <v>2638</v>
      </c>
      <c r="L1144" t="s">
        <v>183</v>
      </c>
      <c r="M1144" t="s">
        <v>3521</v>
      </c>
      <c r="N1144" t="s">
        <v>2640</v>
      </c>
      <c r="O1144" t="s">
        <v>2803</v>
      </c>
      <c r="P1144" t="s">
        <v>2642</v>
      </c>
      <c r="Q1144" t="s">
        <v>2640</v>
      </c>
      <c r="R1144" t="s">
        <v>5997</v>
      </c>
      <c r="S1144" t="s">
        <v>2655</v>
      </c>
      <c r="T1144" t="s">
        <v>2818</v>
      </c>
      <c r="U1144" t="s">
        <v>2657</v>
      </c>
      <c r="V1144" s="7" t="s">
        <v>327</v>
      </c>
      <c r="W1144" s="8">
        <v>18000</v>
      </c>
      <c r="X1144" t="s">
        <v>5998</v>
      </c>
      <c r="Y1144" t="s">
        <v>3417</v>
      </c>
      <c r="Z1144" s="8">
        <v>47173</v>
      </c>
      <c r="AA1144" s="9">
        <v>15.37</v>
      </c>
      <c r="AB1144" s="8">
        <v>107273.16</v>
      </c>
      <c r="AD1144" s="10">
        <v>4390957</v>
      </c>
      <c r="AE1144" s="11">
        <v>45483</v>
      </c>
      <c r="AF1144" s="8">
        <v>35793</v>
      </c>
      <c r="AG1144" s="8">
        <v>6620</v>
      </c>
      <c r="AH1144" s="12">
        <v>0.36777777777777776</v>
      </c>
      <c r="AI1144" s="8">
        <v>430.70917371502929</v>
      </c>
      <c r="AJ1144" s="11">
        <v>46655.709173726849</v>
      </c>
      <c r="AK1144" s="11">
        <v>47555</v>
      </c>
      <c r="AL1144" s="10">
        <v>-900</v>
      </c>
      <c r="AM1144">
        <v>67615.100000000006</v>
      </c>
      <c r="AN1144">
        <v>1.7678944444444447</v>
      </c>
      <c r="AO1144" s="40" t="str">
        <f>E1144&amp;F1144&amp;U1144</f>
        <v>SSPDRIV-TMSN</v>
      </c>
      <c r="AP1144" s="40" t="str">
        <f>_xlfn.XLOOKUP(AO1144,CrossRef!N:N,CrossRef!A:A,"NOT FOUND",0)</f>
        <v>SSP303000</v>
      </c>
      <c r="AQ1144" s="40" t="str">
        <f>IFERROR(_xlfn.XLOOKUP(AO1144,CrossRef!$N:$N,CrossRef!$E:$E,"Not Found"),"-")</f>
        <v>793F</v>
      </c>
      <c r="AR1144" s="40" t="str">
        <f>IFERROR(_xlfn.XLOOKUP(AO1144,CrossRef!$N:$N,CrossRef!$G:$G,"Not Found"),"-")</f>
        <v>3030 - TRANSMISSION</v>
      </c>
      <c r="AS1144" s="40" t="str">
        <f>IFERROR(_xlfn.XLOOKUP(AO1144,CrossRef!$N:$N,CrossRef!$H:$H,"Not Found"),"-")</f>
        <v>00 - (NONE)</v>
      </c>
    </row>
    <row r="1145" spans="1:45" hidden="1" x14ac:dyDescent="0.3">
      <c r="A1145" s="38" t="str">
        <f>E1145&amp;F1145&amp;U1145</f>
        <v>B9HBKSYRHR</v>
      </c>
      <c r="B1145" s="38" t="str">
        <f>I1145&amp;D1145&amp;C1145</f>
        <v>GD14234006RR</v>
      </c>
      <c r="C1145" s="38" t="str">
        <f>_xlfn.XLOOKUP(A1145,CrossRef!N:N,CrossRef!D:D,"",0)</f>
        <v>RR</v>
      </c>
      <c r="D1145" s="38" t="str">
        <f>_xlfn.XLOOKUP(A1145,CrossRef!N:N,CrossRef!C:C,"",0)</f>
        <v>4006</v>
      </c>
      <c r="E1145" s="38" t="str">
        <f>LEFT(M1145,3)</f>
        <v>B9H</v>
      </c>
      <c r="F1145" s="38" t="str">
        <f>_xlfn.TEXTAFTER(J1145,"-")</f>
        <v>BKSY</v>
      </c>
      <c r="G1145" t="s">
        <v>2695</v>
      </c>
      <c r="H1145" t="s">
        <v>2696</v>
      </c>
      <c r="I1145" t="s">
        <v>4716</v>
      </c>
      <c r="J1145" s="7" t="s">
        <v>1731</v>
      </c>
      <c r="K1145" t="s">
        <v>2638</v>
      </c>
      <c r="L1145" t="s">
        <v>87</v>
      </c>
      <c r="M1145" t="s">
        <v>4717</v>
      </c>
      <c r="N1145" t="s">
        <v>2640</v>
      </c>
      <c r="O1145" t="s">
        <v>2653</v>
      </c>
      <c r="P1145" t="s">
        <v>2642</v>
      </c>
      <c r="Q1145" t="s">
        <v>2640</v>
      </c>
      <c r="R1145" t="s">
        <v>5999</v>
      </c>
      <c r="S1145" t="s">
        <v>2671</v>
      </c>
      <c r="T1145" t="s">
        <v>2706</v>
      </c>
      <c r="U1145" t="s">
        <v>494</v>
      </c>
      <c r="V1145" s="7" t="s">
        <v>882</v>
      </c>
      <c r="W1145" s="8">
        <v>12000</v>
      </c>
      <c r="X1145" t="s">
        <v>6000</v>
      </c>
      <c r="Y1145" t="s">
        <v>6001</v>
      </c>
      <c r="Z1145" s="8">
        <v>38885.199999999997</v>
      </c>
      <c r="AA1145" s="9">
        <v>10.84</v>
      </c>
      <c r="AB1145" s="8">
        <v>24303.32</v>
      </c>
      <c r="AD1145" s="10">
        <v>4709180</v>
      </c>
      <c r="AE1145" s="11">
        <v>45721</v>
      </c>
      <c r="AF1145" s="8">
        <v>33527.050000000003</v>
      </c>
      <c r="AG1145" s="8">
        <v>6641.8500000000058</v>
      </c>
      <c r="AH1145" s="12">
        <v>0.55348750000000047</v>
      </c>
      <c r="AI1145" s="8">
        <v>612.71678966789727</v>
      </c>
      <c r="AJ1145" s="11">
        <v>46837.716789664351</v>
      </c>
      <c r="AK1145" s="11">
        <v>48168</v>
      </c>
      <c r="AL1145" s="10">
        <v>-1331</v>
      </c>
      <c r="AM1145">
        <v>59947.319999999992</v>
      </c>
      <c r="AN1145">
        <v>2.2016891666666658</v>
      </c>
      <c r="AO1145" s="40" t="str">
        <f>E1145&amp;F1145&amp;U1145</f>
        <v>B9HBKSYRHR</v>
      </c>
      <c r="AP1145" s="40" t="str">
        <f>_xlfn.XLOOKUP(AO1145,CrossRef!N:N,CrossRef!A:A,"NOT FOUND",0)</f>
        <v>B9H4006RR</v>
      </c>
      <c r="AQ1145" s="40" t="str">
        <f>IFERROR(_xlfn.XLOOKUP(AO1145,CrossRef!$N:$N,CrossRef!$E:$E,"Not Found"),"-")</f>
        <v>16M</v>
      </c>
      <c r="AR1145" s="40" t="str">
        <f>IFERROR(_xlfn.XLOOKUP(AO1145,CrossRef!$N:$N,CrossRef!$G:$G,"Not Found"),"-")</f>
        <v>4006 - WHEEL &amp; BRAKE ASSEMBLY</v>
      </c>
      <c r="AS1145" s="40" t="str">
        <f>IFERROR(_xlfn.XLOOKUP(AO1145,CrossRef!$N:$N,CrossRef!$H:$H,"Not Found"),"-")</f>
        <v>RR - RIGHT REAR</v>
      </c>
    </row>
    <row r="1146" spans="1:45" hidden="1" x14ac:dyDescent="0.3">
      <c r="A1146" s="38" t="str">
        <f>E1146&amp;F1146&amp;U1146</f>
        <v>B9HBKSYLHF</v>
      </c>
      <c r="B1146" s="38" t="str">
        <f>I1146&amp;D1146&amp;C1146</f>
        <v>GD14234006LF</v>
      </c>
      <c r="C1146" s="38" t="str">
        <f>_xlfn.XLOOKUP(A1146,CrossRef!N:N,CrossRef!D:D,"",0)</f>
        <v>LF</v>
      </c>
      <c r="D1146" s="38" t="str">
        <f>_xlfn.XLOOKUP(A1146,CrossRef!N:N,CrossRef!C:C,"",0)</f>
        <v>4006</v>
      </c>
      <c r="E1146" s="38" t="str">
        <f>LEFT(M1146,3)</f>
        <v>B9H</v>
      </c>
      <c r="F1146" s="38" t="str">
        <f>_xlfn.TEXTAFTER(J1146,"-")</f>
        <v>BKSY</v>
      </c>
      <c r="G1146" t="s">
        <v>2695</v>
      </c>
      <c r="H1146" t="s">
        <v>2696</v>
      </c>
      <c r="I1146" t="s">
        <v>4716</v>
      </c>
      <c r="J1146" s="7" t="s">
        <v>1731</v>
      </c>
      <c r="K1146" t="s">
        <v>2638</v>
      </c>
      <c r="L1146" t="s">
        <v>87</v>
      </c>
      <c r="M1146" t="s">
        <v>4717</v>
      </c>
      <c r="N1146" t="s">
        <v>2640</v>
      </c>
      <c r="O1146" t="s">
        <v>2653</v>
      </c>
      <c r="P1146" t="s">
        <v>2642</v>
      </c>
      <c r="Q1146" t="s">
        <v>2640</v>
      </c>
      <c r="R1146" t="s">
        <v>6002</v>
      </c>
      <c r="S1146" t="s">
        <v>2671</v>
      </c>
      <c r="T1146" t="s">
        <v>2706</v>
      </c>
      <c r="U1146" t="s">
        <v>485</v>
      </c>
      <c r="V1146" s="7" t="s">
        <v>878</v>
      </c>
      <c r="W1146" s="8">
        <v>12000</v>
      </c>
      <c r="X1146" t="s">
        <v>6003</v>
      </c>
      <c r="Y1146" t="s">
        <v>6004</v>
      </c>
      <c r="Z1146" s="8">
        <v>38885.199999999997</v>
      </c>
      <c r="AA1146" s="9">
        <v>10.84</v>
      </c>
      <c r="AB1146" s="8">
        <v>23153.37</v>
      </c>
      <c r="AD1146" s="10">
        <v>4571914</v>
      </c>
      <c r="AE1146" s="11">
        <v>45721</v>
      </c>
      <c r="AF1146" s="8">
        <v>33527.050000000003</v>
      </c>
      <c r="AG1146" s="8">
        <v>6641.8500000000058</v>
      </c>
      <c r="AH1146" s="12">
        <v>0.55348750000000047</v>
      </c>
      <c r="AI1146" s="8">
        <v>612.71678966789727</v>
      </c>
      <c r="AJ1146" s="11">
        <v>46837.716789664351</v>
      </c>
      <c r="AK1146" s="11">
        <v>48168</v>
      </c>
      <c r="AL1146" s="10">
        <v>-1331</v>
      </c>
      <c r="AM1146">
        <v>59947.319999999992</v>
      </c>
      <c r="AN1146">
        <v>2.2016891666666658</v>
      </c>
      <c r="AO1146" s="40" t="str">
        <f>E1146&amp;F1146&amp;U1146</f>
        <v>B9HBKSYLHF</v>
      </c>
      <c r="AP1146" s="40" t="str">
        <f>_xlfn.XLOOKUP(AO1146,CrossRef!N:N,CrossRef!A:A,"NOT FOUND",0)</f>
        <v>B9H4006LF</v>
      </c>
      <c r="AQ1146" s="40" t="str">
        <f>IFERROR(_xlfn.XLOOKUP(AO1146,CrossRef!$N:$N,CrossRef!$E:$E,"Not Found"),"-")</f>
        <v>16M</v>
      </c>
      <c r="AR1146" s="40" t="str">
        <f>IFERROR(_xlfn.XLOOKUP(AO1146,CrossRef!$N:$N,CrossRef!$G:$G,"Not Found"),"-")</f>
        <v>4006 - WHEEL &amp; BRAKE ASSEMBLY</v>
      </c>
      <c r="AS1146" s="40" t="str">
        <f>IFERROR(_xlfn.XLOOKUP(AO1146,CrossRef!$N:$N,CrossRef!$H:$H,"Not Found"),"-")</f>
        <v>LF - LEFT FRONT</v>
      </c>
    </row>
    <row r="1147" spans="1:45" hidden="1" x14ac:dyDescent="0.3">
      <c r="A1147" s="38" t="str">
        <f>E1147&amp;F1147&amp;U1147</f>
        <v>B9HBKSYLHR</v>
      </c>
      <c r="B1147" s="38" t="str">
        <f>I1147&amp;D1147&amp;C1147</f>
        <v>GD14234006LR</v>
      </c>
      <c r="C1147" s="38" t="str">
        <f>_xlfn.XLOOKUP(A1147,CrossRef!N:N,CrossRef!D:D,"",0)</f>
        <v>LR</v>
      </c>
      <c r="D1147" s="38" t="str">
        <f>_xlfn.XLOOKUP(A1147,CrossRef!N:N,CrossRef!C:C,"",0)</f>
        <v>4006</v>
      </c>
      <c r="E1147" s="38" t="str">
        <f>LEFT(M1147,3)</f>
        <v>B9H</v>
      </c>
      <c r="F1147" s="38" t="str">
        <f>_xlfn.TEXTAFTER(J1147,"-")</f>
        <v>BKSY</v>
      </c>
      <c r="G1147" t="s">
        <v>2695</v>
      </c>
      <c r="H1147" t="s">
        <v>2696</v>
      </c>
      <c r="I1147" t="s">
        <v>4716</v>
      </c>
      <c r="J1147" s="7" t="s">
        <v>1731</v>
      </c>
      <c r="K1147" t="s">
        <v>2638</v>
      </c>
      <c r="L1147" t="s">
        <v>87</v>
      </c>
      <c r="M1147" t="s">
        <v>4717</v>
      </c>
      <c r="N1147" t="s">
        <v>2640</v>
      </c>
      <c r="O1147" t="s">
        <v>2653</v>
      </c>
      <c r="P1147" t="s">
        <v>2642</v>
      </c>
      <c r="Q1147" t="s">
        <v>2640</v>
      </c>
      <c r="R1147" t="s">
        <v>6005</v>
      </c>
      <c r="S1147" t="s">
        <v>2671</v>
      </c>
      <c r="T1147" t="s">
        <v>2706</v>
      </c>
      <c r="U1147" t="s">
        <v>491</v>
      </c>
      <c r="V1147" s="7" t="s">
        <v>880</v>
      </c>
      <c r="W1147" s="8">
        <v>12000</v>
      </c>
      <c r="X1147" t="s">
        <v>6006</v>
      </c>
      <c r="Y1147" t="s">
        <v>6007</v>
      </c>
      <c r="Z1147" s="8">
        <v>38885.199999999997</v>
      </c>
      <c r="AA1147" s="9">
        <v>10.84</v>
      </c>
      <c r="AB1147" s="8">
        <v>24303.32</v>
      </c>
      <c r="AD1147" s="10">
        <v>4571915</v>
      </c>
      <c r="AE1147" s="11">
        <v>45721</v>
      </c>
      <c r="AF1147" s="8">
        <v>33527.050000000003</v>
      </c>
      <c r="AG1147" s="8">
        <v>6641.8500000000058</v>
      </c>
      <c r="AH1147" s="12">
        <v>0.55348750000000047</v>
      </c>
      <c r="AI1147" s="8">
        <v>612.71678966789727</v>
      </c>
      <c r="AJ1147" s="11">
        <v>46837.716789664351</v>
      </c>
      <c r="AK1147" s="11">
        <v>48168</v>
      </c>
      <c r="AL1147" s="10">
        <v>-1331</v>
      </c>
      <c r="AM1147">
        <v>59947.319999999992</v>
      </c>
      <c r="AN1147">
        <v>2.2016891666666658</v>
      </c>
      <c r="AO1147" s="40" t="str">
        <f>E1147&amp;F1147&amp;U1147</f>
        <v>B9HBKSYLHR</v>
      </c>
      <c r="AP1147" s="40" t="str">
        <f>_xlfn.XLOOKUP(AO1147,CrossRef!N:N,CrossRef!A:A,"NOT FOUND",0)</f>
        <v>B9H4006LR</v>
      </c>
      <c r="AQ1147" s="40" t="str">
        <f>IFERROR(_xlfn.XLOOKUP(AO1147,CrossRef!$N:$N,CrossRef!$E:$E,"Not Found"),"-")</f>
        <v>16M</v>
      </c>
      <c r="AR1147" s="40" t="str">
        <f>IFERROR(_xlfn.XLOOKUP(AO1147,CrossRef!$N:$N,CrossRef!$G:$G,"Not Found"),"-")</f>
        <v>4006 - WHEEL &amp; BRAKE ASSEMBLY</v>
      </c>
      <c r="AS1147" s="40" t="str">
        <f>IFERROR(_xlfn.XLOOKUP(AO1147,CrossRef!$N:$N,CrossRef!$H:$H,"Not Found"),"-")</f>
        <v>LR - LEFT REAR</v>
      </c>
    </row>
    <row r="1148" spans="1:45" hidden="1" x14ac:dyDescent="0.3">
      <c r="A1148" s="38" t="str">
        <f>E1148&amp;F1148&amp;U1148</f>
        <v>B9HBKSYRHF</v>
      </c>
      <c r="B1148" s="38" t="str">
        <f>I1148&amp;D1148&amp;C1148</f>
        <v>GD14234006RF</v>
      </c>
      <c r="C1148" s="38" t="str">
        <f>_xlfn.XLOOKUP(A1148,CrossRef!N:N,CrossRef!D:D,"",0)</f>
        <v>RF</v>
      </c>
      <c r="D1148" s="38" t="str">
        <f>_xlfn.XLOOKUP(A1148,CrossRef!N:N,CrossRef!C:C,"",0)</f>
        <v>4006</v>
      </c>
      <c r="E1148" s="38" t="str">
        <f>LEFT(M1148,3)</f>
        <v>B9H</v>
      </c>
      <c r="F1148" s="38" t="str">
        <f>_xlfn.TEXTAFTER(J1148,"-")</f>
        <v>BKSY</v>
      </c>
      <c r="G1148" t="s">
        <v>2695</v>
      </c>
      <c r="H1148" t="s">
        <v>2696</v>
      </c>
      <c r="I1148" t="s">
        <v>4716</v>
      </c>
      <c r="J1148" s="7" t="s">
        <v>1731</v>
      </c>
      <c r="K1148" t="s">
        <v>2638</v>
      </c>
      <c r="L1148" t="s">
        <v>87</v>
      </c>
      <c r="M1148" t="s">
        <v>4717</v>
      </c>
      <c r="N1148" t="s">
        <v>2640</v>
      </c>
      <c r="O1148" t="s">
        <v>2653</v>
      </c>
      <c r="P1148" t="s">
        <v>2642</v>
      </c>
      <c r="Q1148" t="s">
        <v>2640</v>
      </c>
      <c r="R1148" t="s">
        <v>6008</v>
      </c>
      <c r="S1148" t="s">
        <v>2671</v>
      </c>
      <c r="T1148" t="s">
        <v>2706</v>
      </c>
      <c r="U1148" t="s">
        <v>488</v>
      </c>
      <c r="V1148" s="7" t="s">
        <v>881</v>
      </c>
      <c r="W1148" s="8">
        <v>12000</v>
      </c>
      <c r="X1148" t="s">
        <v>6009</v>
      </c>
      <c r="Y1148" t="s">
        <v>6010</v>
      </c>
      <c r="Z1148" s="8">
        <v>38885.199999999997</v>
      </c>
      <c r="AA1148" s="9">
        <v>10.84</v>
      </c>
      <c r="AB1148" s="8">
        <v>23153.37</v>
      </c>
      <c r="AD1148" s="10">
        <v>4709156</v>
      </c>
      <c r="AE1148" s="11">
        <v>45721</v>
      </c>
      <c r="AF1148" s="8">
        <v>33527.050000000003</v>
      </c>
      <c r="AG1148" s="8">
        <v>6641.8500000000058</v>
      </c>
      <c r="AH1148" s="12">
        <v>0.55348750000000047</v>
      </c>
      <c r="AI1148" s="8">
        <v>612.71678966789727</v>
      </c>
      <c r="AJ1148" s="11">
        <v>46837.716789664351</v>
      </c>
      <c r="AK1148" s="11">
        <v>48168</v>
      </c>
      <c r="AL1148" s="10">
        <v>-1331</v>
      </c>
      <c r="AM1148">
        <v>59947.319999999992</v>
      </c>
      <c r="AN1148">
        <v>2.2016891666666658</v>
      </c>
      <c r="AO1148" s="40" t="str">
        <f>E1148&amp;F1148&amp;U1148</f>
        <v>B9HBKSYRHF</v>
      </c>
      <c r="AP1148" s="40" t="str">
        <f>_xlfn.XLOOKUP(AO1148,CrossRef!N:N,CrossRef!A:A,"NOT FOUND",0)</f>
        <v>B9H4006RF</v>
      </c>
      <c r="AQ1148" s="40" t="str">
        <f>IFERROR(_xlfn.XLOOKUP(AO1148,CrossRef!$N:$N,CrossRef!$E:$E,"Not Found"),"-")</f>
        <v>16M</v>
      </c>
      <c r="AR1148" s="40" t="str">
        <f>IFERROR(_xlfn.XLOOKUP(AO1148,CrossRef!$N:$N,CrossRef!$G:$G,"Not Found"),"-")</f>
        <v>4006 - WHEEL &amp; BRAKE ASSEMBLY</v>
      </c>
      <c r="AS1148" s="40" t="str">
        <f>IFERROR(_xlfn.XLOOKUP(AO1148,CrossRef!$N:$N,CrossRef!$H:$H,"Not Found"),"-")</f>
        <v>RF - RIGHT FRONT</v>
      </c>
    </row>
    <row r="1149" spans="1:45" hidden="1" x14ac:dyDescent="0.3">
      <c r="A1149" s="38" t="str">
        <f>E1149&amp;F1149&amp;U1149</f>
        <v>B9HDRIV-DIFF</v>
      </c>
      <c r="B1149" s="38" t="str">
        <f>I1149&amp;D1149&amp;C1149</f>
        <v>GD1423325800</v>
      </c>
      <c r="C1149" s="38" t="str">
        <f>_xlfn.XLOOKUP(A1149,CrossRef!N:N,CrossRef!D:D,"",0)</f>
        <v>00</v>
      </c>
      <c r="D1149" s="38" t="str">
        <f>_xlfn.XLOOKUP(A1149,CrossRef!N:N,CrossRef!C:C,"",0)</f>
        <v>3258</v>
      </c>
      <c r="E1149" s="38" t="str">
        <f>LEFT(M1149,3)</f>
        <v>B9H</v>
      </c>
      <c r="F1149" s="38" t="str">
        <f>_xlfn.TEXTAFTER(J1149,"-")</f>
        <v>DRIV-DIFF</v>
      </c>
      <c r="G1149" t="s">
        <v>2695</v>
      </c>
      <c r="H1149" t="s">
        <v>2696</v>
      </c>
      <c r="I1149" t="s">
        <v>4716</v>
      </c>
      <c r="J1149" s="7" t="s">
        <v>1733</v>
      </c>
      <c r="K1149" t="s">
        <v>2638</v>
      </c>
      <c r="L1149" t="s">
        <v>87</v>
      </c>
      <c r="M1149" t="s">
        <v>4717</v>
      </c>
      <c r="N1149" t="s">
        <v>2640</v>
      </c>
      <c r="O1149" t="s">
        <v>2653</v>
      </c>
      <c r="P1149" t="s">
        <v>2642</v>
      </c>
      <c r="Q1149" t="s">
        <v>2640</v>
      </c>
      <c r="R1149" t="s">
        <v>6011</v>
      </c>
      <c r="S1149" t="s">
        <v>2655</v>
      </c>
      <c r="T1149" t="s">
        <v>2656</v>
      </c>
      <c r="U1149" t="s">
        <v>2657</v>
      </c>
      <c r="V1149" s="7" t="s">
        <v>427</v>
      </c>
      <c r="W1149" s="8">
        <v>12000</v>
      </c>
      <c r="X1149" t="s">
        <v>6012</v>
      </c>
      <c r="Y1149" t="s">
        <v>5006</v>
      </c>
      <c r="Z1149" s="8">
        <v>38885.199999999997</v>
      </c>
      <c r="AA1149" s="9">
        <v>10.84</v>
      </c>
      <c r="AB1149" s="8">
        <v>50576.32</v>
      </c>
      <c r="AD1149" s="10">
        <v>4571917</v>
      </c>
      <c r="AE1149" s="11">
        <v>45721</v>
      </c>
      <c r="AF1149" s="8">
        <v>33527.050000000003</v>
      </c>
      <c r="AG1149" s="8">
        <v>6641.8500000000058</v>
      </c>
      <c r="AH1149" s="12">
        <v>0.55348750000000047</v>
      </c>
      <c r="AI1149" s="8">
        <v>612.71678966789727</v>
      </c>
      <c r="AJ1149" s="11">
        <v>46837.716789664351</v>
      </c>
      <c r="AK1149" s="11">
        <v>48168</v>
      </c>
      <c r="AL1149" s="10">
        <v>-1331</v>
      </c>
      <c r="AM1149">
        <v>59947.319999999992</v>
      </c>
      <c r="AN1149">
        <v>2.2016891666666658</v>
      </c>
      <c r="AO1149" s="40" t="str">
        <f>E1149&amp;F1149&amp;U1149</f>
        <v>B9HDRIV-DIFF</v>
      </c>
      <c r="AP1149" s="40" t="str">
        <f>_xlfn.XLOOKUP(AO1149,CrossRef!N:N,CrossRef!A:A,"NOT FOUND",0)</f>
        <v>B9H325800</v>
      </c>
      <c r="AQ1149" s="40" t="str">
        <f>IFERROR(_xlfn.XLOOKUP(AO1149,CrossRef!$N:$N,CrossRef!$E:$E,"Not Found"),"-")</f>
        <v>16M</v>
      </c>
      <c r="AR1149" s="40" t="str">
        <f>IFERROR(_xlfn.XLOOKUP(AO1149,CrossRef!$N:$N,CrossRef!$G:$G,"Not Found"),"-")</f>
        <v>3258 - DIFFERENTIAL</v>
      </c>
      <c r="AS1149" s="40" t="str">
        <f>IFERROR(_xlfn.XLOOKUP(AO1149,CrossRef!$N:$N,CrossRef!$H:$H,"Not Found"),"-")</f>
        <v>00 - (NONE)</v>
      </c>
    </row>
    <row r="1150" spans="1:45" hidden="1" x14ac:dyDescent="0.3">
      <c r="A1150" s="38" t="str">
        <f>E1150&amp;F1150&amp;U1150</f>
        <v>B9HDRIV-TMSN</v>
      </c>
      <c r="B1150" s="38" t="str">
        <f>I1150&amp;D1150&amp;C1150</f>
        <v>GD1423303000</v>
      </c>
      <c r="C1150" s="38" t="str">
        <f>_xlfn.XLOOKUP(A1150,CrossRef!N:N,CrossRef!D:D,"",0)</f>
        <v>00</v>
      </c>
      <c r="D1150" s="38" t="str">
        <f>_xlfn.XLOOKUP(A1150,CrossRef!N:N,CrossRef!C:C,"",0)</f>
        <v>3030</v>
      </c>
      <c r="E1150" s="38" t="str">
        <f>LEFT(M1150,3)</f>
        <v>B9H</v>
      </c>
      <c r="F1150" s="38" t="str">
        <f>_xlfn.TEXTAFTER(J1150,"-")</f>
        <v>DRIV-TMSN</v>
      </c>
      <c r="G1150" t="s">
        <v>2695</v>
      </c>
      <c r="H1150" t="s">
        <v>2696</v>
      </c>
      <c r="I1150" t="s">
        <v>4716</v>
      </c>
      <c r="J1150" s="7" t="s">
        <v>1734</v>
      </c>
      <c r="K1150" t="s">
        <v>2638</v>
      </c>
      <c r="L1150" t="s">
        <v>87</v>
      </c>
      <c r="M1150" t="s">
        <v>4717</v>
      </c>
      <c r="N1150" t="s">
        <v>2640</v>
      </c>
      <c r="O1150" t="s">
        <v>2653</v>
      </c>
      <c r="P1150" t="s">
        <v>2642</v>
      </c>
      <c r="Q1150" t="s">
        <v>2640</v>
      </c>
      <c r="R1150" t="s">
        <v>6013</v>
      </c>
      <c r="S1150" t="s">
        <v>2655</v>
      </c>
      <c r="T1150" t="s">
        <v>2818</v>
      </c>
      <c r="U1150" t="s">
        <v>2657</v>
      </c>
      <c r="V1150" s="7" t="s">
        <v>308</v>
      </c>
      <c r="W1150" s="8">
        <v>12000</v>
      </c>
      <c r="X1150" t="s">
        <v>6014</v>
      </c>
      <c r="Y1150" t="s">
        <v>6015</v>
      </c>
      <c r="Z1150" s="8">
        <v>38885.199999999997</v>
      </c>
      <c r="AA1150" s="9">
        <v>10.84</v>
      </c>
      <c r="AB1150" s="8">
        <v>87855.8</v>
      </c>
      <c r="AD1150" s="10">
        <v>4571918</v>
      </c>
      <c r="AE1150" s="11">
        <v>45720</v>
      </c>
      <c r="AF1150" s="8">
        <v>33527.050000000003</v>
      </c>
      <c r="AG1150" s="8">
        <v>6641.8500000000058</v>
      </c>
      <c r="AH1150" s="12">
        <v>0.55348750000000047</v>
      </c>
      <c r="AI1150" s="8">
        <v>612.71678966789727</v>
      </c>
      <c r="AJ1150" s="11">
        <v>46837.716789664351</v>
      </c>
      <c r="AK1150" s="11">
        <v>48168</v>
      </c>
      <c r="AL1150" s="10">
        <v>-1331</v>
      </c>
      <c r="AM1150">
        <v>59947.319999999992</v>
      </c>
      <c r="AN1150">
        <v>2.2016891666666658</v>
      </c>
      <c r="AO1150" s="40" t="str">
        <f>E1150&amp;F1150&amp;U1150</f>
        <v>B9HDRIV-TMSN</v>
      </c>
      <c r="AP1150" s="40" t="str">
        <f>_xlfn.XLOOKUP(AO1150,CrossRef!N:N,CrossRef!A:A,"NOT FOUND",0)</f>
        <v>B9H303000</v>
      </c>
      <c r="AQ1150" s="40" t="str">
        <f>IFERROR(_xlfn.XLOOKUP(AO1150,CrossRef!$N:$N,CrossRef!$E:$E,"Not Found"),"-")</f>
        <v>16M</v>
      </c>
      <c r="AR1150" s="40" t="str">
        <f>IFERROR(_xlfn.XLOOKUP(AO1150,CrossRef!$N:$N,CrossRef!$G:$G,"Not Found"),"-")</f>
        <v>3030 - TRANSMISSION</v>
      </c>
      <c r="AS1150" s="40" t="str">
        <f>IFERROR(_xlfn.XLOOKUP(AO1150,CrossRef!$N:$N,CrossRef!$H:$H,"Not Found"),"-")</f>
        <v>00 - (NONE)</v>
      </c>
    </row>
    <row r="1151" spans="1:45" hidden="1" x14ac:dyDescent="0.3">
      <c r="A1151" s="38" t="str">
        <f>E1151&amp;F1151&amp;U1151</f>
        <v>HCMHYSY-PUHYPOS.3-4</v>
      </c>
      <c r="B1151" s="38" t="str">
        <f>I1151&amp;D1151&amp;C1151</f>
        <v>EX7055</v>
      </c>
      <c r="C1151" s="38" t="str">
        <f>_xlfn.XLOOKUP(A1151,CrossRef!N:N,CrossRef!D:D,"",0)</f>
        <v/>
      </c>
      <c r="D1151" s="38" t="str">
        <f>_xlfn.XLOOKUP(A1151,CrossRef!N:N,CrossRef!C:C,"",0)</f>
        <v/>
      </c>
      <c r="E1151" s="38" t="str">
        <f>LEFT(M1151,3)</f>
        <v>HCM</v>
      </c>
      <c r="F1151" s="38" t="str">
        <f>_xlfn.TEXTAFTER(J1151,"-")</f>
        <v>HYSY-PUHY</v>
      </c>
      <c r="G1151" t="s">
        <v>2725</v>
      </c>
      <c r="H1151" t="s">
        <v>2726</v>
      </c>
      <c r="I1151" t="s">
        <v>4044</v>
      </c>
      <c r="J1151" s="7" t="s">
        <v>1735</v>
      </c>
      <c r="K1151" t="s">
        <v>2668</v>
      </c>
      <c r="L1151" t="s">
        <v>800</v>
      </c>
      <c r="M1151" t="s">
        <v>4045</v>
      </c>
      <c r="N1151" t="s">
        <v>2640</v>
      </c>
      <c r="O1151" t="s">
        <v>2653</v>
      </c>
      <c r="P1151" t="s">
        <v>2642</v>
      </c>
      <c r="Q1151" t="s">
        <v>2640</v>
      </c>
      <c r="R1151" t="s">
        <v>6016</v>
      </c>
      <c r="S1151" t="s">
        <v>2655</v>
      </c>
      <c r="T1151" t="s">
        <v>3745</v>
      </c>
      <c r="U1151" t="s">
        <v>665</v>
      </c>
      <c r="V1151" s="7" t="s">
        <v>1736</v>
      </c>
      <c r="W1151" s="8">
        <v>14000</v>
      </c>
      <c r="X1151" t="s">
        <v>6017</v>
      </c>
      <c r="Y1151" t="s">
        <v>6018</v>
      </c>
      <c r="Z1151" s="8">
        <v>45667.8</v>
      </c>
      <c r="AA1151" s="9">
        <v>8.25</v>
      </c>
      <c r="AB1151" s="8">
        <v>49611.81</v>
      </c>
      <c r="AD1151" s="10">
        <v>4295113</v>
      </c>
      <c r="AE1151" s="11">
        <v>44997</v>
      </c>
      <c r="AF1151" s="8">
        <v>38320.5</v>
      </c>
      <c r="AG1151" s="8">
        <v>6652.6999999999971</v>
      </c>
      <c r="AH1151" s="12">
        <v>0.47519285714285692</v>
      </c>
      <c r="AI1151" s="8">
        <v>806.38787878787844</v>
      </c>
      <c r="AJ1151" s="11">
        <v>47031.387878784721</v>
      </c>
      <c r="AK1151" s="11">
        <v>48373</v>
      </c>
      <c r="AL1151" s="10">
        <v>-1342</v>
      </c>
      <c r="AM1151">
        <v>63388.800000000003</v>
      </c>
      <c r="AN1151">
        <v>1.7905928571428573</v>
      </c>
      <c r="AO1151" s="40" t="str">
        <f>E1151&amp;F1151&amp;U1151</f>
        <v>HCMHYSY-PUHYPOS.3-4</v>
      </c>
      <c r="AP1151" s="40" t="str">
        <f>_xlfn.XLOOKUP(AO1151,CrossRef!N:N,CrossRef!A:A,"NOT FOUND",0)</f>
        <v>NOT FOUND</v>
      </c>
      <c r="AQ1151" s="40" t="str">
        <f>IFERROR(_xlfn.XLOOKUP(AO1151,CrossRef!$N:$N,CrossRef!$E:$E,"Not Found"),"-")</f>
        <v>Not Found</v>
      </c>
      <c r="AR1151" s="40" t="str">
        <f>IFERROR(_xlfn.XLOOKUP(AO1151,CrossRef!$N:$N,CrossRef!$G:$G,"Not Found"),"-")</f>
        <v>Not Found</v>
      </c>
      <c r="AS1151" s="40" t="str">
        <f>IFERROR(_xlfn.XLOOKUP(AO1151,CrossRef!$N:$N,CrossRef!$H:$H,"Not Found"),"-")</f>
        <v>Not Found</v>
      </c>
    </row>
    <row r="1152" spans="1:45" hidden="1" x14ac:dyDescent="0.3">
      <c r="A1152" s="38" t="str">
        <f>E1152&amp;F1152&amp;U1152</f>
        <v>170TCKSRH</v>
      </c>
      <c r="B1152" s="38" t="str">
        <f>I1152&amp;D1152&amp;C1152</f>
        <v>EX70904170RI</v>
      </c>
      <c r="C1152" s="38" t="str">
        <f>_xlfn.XLOOKUP(A1152,CrossRef!N:N,CrossRef!D:D,"",0)</f>
        <v>RI</v>
      </c>
      <c r="D1152" s="38" t="str">
        <f>_xlfn.XLOOKUP(A1152,CrossRef!N:N,CrossRef!C:C,"",0)</f>
        <v>4170</v>
      </c>
      <c r="E1152" s="38" t="str">
        <f>LEFT(M1152,3)</f>
        <v>170</v>
      </c>
      <c r="F1152" s="38" t="str">
        <f>_xlfn.TEXTAFTER(J1152,"-")</f>
        <v>TCKS</v>
      </c>
      <c r="G1152" t="s">
        <v>2725</v>
      </c>
      <c r="H1152" t="s">
        <v>2726</v>
      </c>
      <c r="I1152" t="s">
        <v>2930</v>
      </c>
      <c r="J1152" s="7" t="s">
        <v>635</v>
      </c>
      <c r="K1152" t="s">
        <v>2638</v>
      </c>
      <c r="L1152" t="s">
        <v>2728</v>
      </c>
      <c r="M1152" t="s">
        <v>2931</v>
      </c>
      <c r="N1152" t="s">
        <v>2640</v>
      </c>
      <c r="O1152" t="s">
        <v>2653</v>
      </c>
      <c r="P1152" t="s">
        <v>2642</v>
      </c>
      <c r="Q1152" t="s">
        <v>2640</v>
      </c>
      <c r="R1152" t="s">
        <v>6019</v>
      </c>
      <c r="S1152" t="s">
        <v>2671</v>
      </c>
      <c r="T1152" t="s">
        <v>2745</v>
      </c>
      <c r="U1152" t="s">
        <v>63</v>
      </c>
      <c r="V1152" s="7" t="s">
        <v>636</v>
      </c>
      <c r="W1152" s="8">
        <v>16000</v>
      </c>
      <c r="X1152" t="s">
        <v>6020</v>
      </c>
      <c r="Y1152" t="s">
        <v>6021</v>
      </c>
      <c r="Z1152" s="8">
        <v>68606</v>
      </c>
      <c r="AA1152" s="9">
        <v>12.6</v>
      </c>
      <c r="AB1152" s="8">
        <v>521966.81</v>
      </c>
      <c r="AD1152" s="10">
        <v>4496173</v>
      </c>
      <c r="AE1152" s="11">
        <v>45370</v>
      </c>
      <c r="AF1152" s="8">
        <v>59260.1</v>
      </c>
      <c r="AG1152" s="8">
        <v>6654.1000000000058</v>
      </c>
      <c r="AH1152" s="12">
        <v>0.41588125000000037</v>
      </c>
      <c r="AI1152" s="8">
        <v>528.10317460317503</v>
      </c>
      <c r="AJ1152" s="11">
        <v>46753.103174618052</v>
      </c>
      <c r="AK1152" s="11">
        <v>48061</v>
      </c>
      <c r="AL1152" s="10">
        <v>-1308</v>
      </c>
      <c r="AM1152">
        <v>91739.6</v>
      </c>
      <c r="AN1152">
        <v>2.0299687500000005</v>
      </c>
      <c r="AO1152" s="40" t="str">
        <f>E1152&amp;F1152&amp;U1152</f>
        <v>170TCKSRH</v>
      </c>
      <c r="AP1152" s="40" t="str">
        <f>_xlfn.XLOOKUP(AO1152,CrossRef!N:N,CrossRef!A:A,"NOT FOUND",0)</f>
        <v>1704170RI</v>
      </c>
      <c r="AQ1152" s="40">
        <f>IFERROR(_xlfn.XLOOKUP(AO1152,CrossRef!$N:$N,CrossRef!$E:$E,"Not Found"),"-")</f>
        <v>6040</v>
      </c>
      <c r="AR1152" s="40" t="str">
        <f>IFERROR(_xlfn.XLOOKUP(AO1152,CrossRef!$N:$N,CrossRef!$G:$G,"Not Found"),"-")</f>
        <v>4170 - TRACK ASSEMBLY</v>
      </c>
      <c r="AS1152" s="40" t="str">
        <f>IFERROR(_xlfn.XLOOKUP(AO1152,CrossRef!$N:$N,CrossRef!$H:$H,"Not Found"),"-")</f>
        <v>RI - RIGHT</v>
      </c>
    </row>
    <row r="1153" spans="1:45" hidden="1" x14ac:dyDescent="0.3">
      <c r="A1153" s="38" t="str">
        <f>E1153&amp;F1153&amp;U1153</f>
        <v>170TCKSLH</v>
      </c>
      <c r="B1153" s="38" t="str">
        <f>I1153&amp;D1153&amp;C1153</f>
        <v>EX70904170LT</v>
      </c>
      <c r="C1153" s="38" t="str">
        <f>_xlfn.XLOOKUP(A1153,CrossRef!N:N,CrossRef!D:D,"",0)</f>
        <v>LT</v>
      </c>
      <c r="D1153" s="38" t="str">
        <f>_xlfn.XLOOKUP(A1153,CrossRef!N:N,CrossRef!C:C,"",0)</f>
        <v>4170</v>
      </c>
      <c r="E1153" s="38" t="str">
        <f>LEFT(M1153,3)</f>
        <v>170</v>
      </c>
      <c r="F1153" s="38" t="str">
        <f>_xlfn.TEXTAFTER(J1153,"-")</f>
        <v>TCKS</v>
      </c>
      <c r="G1153" t="s">
        <v>2725</v>
      </c>
      <c r="H1153" t="s">
        <v>2726</v>
      </c>
      <c r="I1153" t="s">
        <v>2930</v>
      </c>
      <c r="J1153" s="7" t="s">
        <v>635</v>
      </c>
      <c r="K1153" t="s">
        <v>2638</v>
      </c>
      <c r="L1153" t="s">
        <v>2728</v>
      </c>
      <c r="M1153" t="s">
        <v>2931</v>
      </c>
      <c r="N1153" t="s">
        <v>2640</v>
      </c>
      <c r="O1153" t="s">
        <v>2653</v>
      </c>
      <c r="P1153" t="s">
        <v>2642</v>
      </c>
      <c r="Q1153" t="s">
        <v>2640</v>
      </c>
      <c r="R1153" t="s">
        <v>6022</v>
      </c>
      <c r="S1153" t="s">
        <v>2671</v>
      </c>
      <c r="T1153" t="s">
        <v>2745</v>
      </c>
      <c r="U1153" t="s">
        <v>59</v>
      </c>
      <c r="V1153" s="7" t="s">
        <v>637</v>
      </c>
      <c r="W1153" s="8">
        <v>16000</v>
      </c>
      <c r="X1153" t="s">
        <v>6023</v>
      </c>
      <c r="Y1153" t="s">
        <v>6021</v>
      </c>
      <c r="Z1153" s="8">
        <v>68606</v>
      </c>
      <c r="AA1153" s="9">
        <v>12.6</v>
      </c>
      <c r="AB1153" s="8">
        <v>521966.81</v>
      </c>
      <c r="AD1153" s="10">
        <v>4496156</v>
      </c>
      <c r="AE1153" s="11">
        <v>45370</v>
      </c>
      <c r="AF1153" s="8">
        <v>59260.1</v>
      </c>
      <c r="AG1153" s="8">
        <v>6654.1000000000058</v>
      </c>
      <c r="AH1153" s="12">
        <v>0.41588125000000037</v>
      </c>
      <c r="AI1153" s="8">
        <v>528.10317460317503</v>
      </c>
      <c r="AJ1153" s="11">
        <v>46753.103174618052</v>
      </c>
      <c r="AK1153" s="11">
        <v>48061</v>
      </c>
      <c r="AL1153" s="10">
        <v>-1308</v>
      </c>
      <c r="AM1153">
        <v>91739.6</v>
      </c>
      <c r="AN1153">
        <v>2.0299687500000005</v>
      </c>
      <c r="AO1153" s="40" t="str">
        <f>E1153&amp;F1153&amp;U1153</f>
        <v>170TCKSLH</v>
      </c>
      <c r="AP1153" s="40" t="str">
        <f>_xlfn.XLOOKUP(AO1153,CrossRef!N:N,CrossRef!A:A,"NOT FOUND",0)</f>
        <v>1704170LT</v>
      </c>
      <c r="AQ1153" s="40">
        <f>IFERROR(_xlfn.XLOOKUP(AO1153,CrossRef!$N:$N,CrossRef!$E:$E,"Not Found"),"-")</f>
        <v>6040</v>
      </c>
      <c r="AR1153" s="40" t="str">
        <f>IFERROR(_xlfn.XLOOKUP(AO1153,CrossRef!$N:$N,CrossRef!$G:$G,"Not Found"),"-")</f>
        <v>4170 - TRACK ASSEMBLY</v>
      </c>
      <c r="AS1153" s="40" t="str">
        <f>IFERROR(_xlfn.XLOOKUP(AO1153,CrossRef!$N:$N,CrossRef!$H:$H,"Not Found"),"-")</f>
        <v>LT - LEFT</v>
      </c>
    </row>
    <row r="1154" spans="1:45" hidden="1" x14ac:dyDescent="0.3">
      <c r="A1154" s="38" t="str">
        <f>E1154&amp;F1154&amp;U1154</f>
        <v>ZMXDRIV-DIFFRR</v>
      </c>
      <c r="B1154" s="38" t="str">
        <f>I1154&amp;D1154&amp;C1154</f>
        <v>LO45703258RE</v>
      </c>
      <c r="C1154" s="38" t="str">
        <f>_xlfn.XLOOKUP(A1154,CrossRef!N:N,CrossRef!D:D,"",0)</f>
        <v>RE</v>
      </c>
      <c r="D1154" s="38" t="str">
        <f>_xlfn.XLOOKUP(A1154,CrossRef!N:N,CrossRef!C:C,"",0)</f>
        <v>3258</v>
      </c>
      <c r="E1154" s="38" t="str">
        <f>LEFT(M1154,3)</f>
        <v>ZMX</v>
      </c>
      <c r="F1154" s="38" t="str">
        <f>_xlfn.TEXTAFTER(J1154,"-")</f>
        <v>DRIV-DIFF</v>
      </c>
      <c r="G1154" t="s">
        <v>2725</v>
      </c>
      <c r="H1154" t="s">
        <v>2726</v>
      </c>
      <c r="I1154" t="s">
        <v>3532</v>
      </c>
      <c r="J1154" s="7" t="s">
        <v>1491</v>
      </c>
      <c r="K1154" t="s">
        <v>2638</v>
      </c>
      <c r="L1154" t="s">
        <v>110</v>
      </c>
      <c r="M1154" t="s">
        <v>3533</v>
      </c>
      <c r="N1154" t="s">
        <v>2640</v>
      </c>
      <c r="O1154" t="s">
        <v>2653</v>
      </c>
      <c r="P1154" t="s">
        <v>2642</v>
      </c>
      <c r="Q1154" t="s">
        <v>2640</v>
      </c>
      <c r="R1154" t="s">
        <v>6024</v>
      </c>
      <c r="S1154" t="s">
        <v>2655</v>
      </c>
      <c r="T1154" t="s">
        <v>2656</v>
      </c>
      <c r="U1154" t="s">
        <v>230</v>
      </c>
      <c r="V1154" s="7" t="s">
        <v>423</v>
      </c>
      <c r="W1154" s="8">
        <v>15000</v>
      </c>
      <c r="X1154" t="s">
        <v>6025</v>
      </c>
      <c r="Y1154" t="s">
        <v>4981</v>
      </c>
      <c r="Z1154" s="8">
        <v>41383.4</v>
      </c>
      <c r="AA1154" s="9">
        <v>11.27</v>
      </c>
      <c r="AB1154" s="8">
        <v>57679.39</v>
      </c>
      <c r="AD1154" s="10">
        <v>4940208</v>
      </c>
      <c r="AE1154" s="11">
        <v>45519</v>
      </c>
      <c r="AF1154" s="8">
        <v>33042</v>
      </c>
      <c r="AG1154" s="8">
        <v>6658.5999999999985</v>
      </c>
      <c r="AH1154" s="12">
        <v>0.44390666666666656</v>
      </c>
      <c r="AI1154" s="8">
        <v>590.82519964507526</v>
      </c>
      <c r="AJ1154" s="11">
        <v>46815.825199652776</v>
      </c>
      <c r="AK1154" s="11">
        <v>46713</v>
      </c>
      <c r="AL1154" s="10">
        <v>102</v>
      </c>
      <c r="AM1154">
        <v>46883.16</v>
      </c>
      <c r="AN1154">
        <v>0.92274400000000023</v>
      </c>
      <c r="AO1154" s="40" t="str">
        <f>E1154&amp;F1154&amp;U1154</f>
        <v>ZMXDRIV-DIFFRR</v>
      </c>
      <c r="AP1154" s="40" t="str">
        <f>_xlfn.XLOOKUP(AO1154,CrossRef!N:N,CrossRef!A:A,"NOT FOUND",0)</f>
        <v>ZMX3258RE</v>
      </c>
      <c r="AQ1154" s="40" t="str">
        <f>IFERROR(_xlfn.XLOOKUP(AO1154,CrossRef!$N:$N,CrossRef!$E:$E,"Not Found"),"-")</f>
        <v>992K</v>
      </c>
      <c r="AR1154" s="40" t="str">
        <f>IFERROR(_xlfn.XLOOKUP(AO1154,CrossRef!$N:$N,CrossRef!$G:$G,"Not Found"),"-")</f>
        <v>3258 - DIFFERENTIAL</v>
      </c>
      <c r="AS1154" s="40" t="str">
        <f>IFERROR(_xlfn.XLOOKUP(AO1154,CrossRef!$N:$N,CrossRef!$H:$H,"Not Found"),"-")</f>
        <v>RE - REAR</v>
      </c>
    </row>
    <row r="1155" spans="1:45" hidden="1" x14ac:dyDescent="0.3">
      <c r="A1155" s="38" t="str">
        <f>E1155&amp;F1155&amp;U1155</f>
        <v>WLHHYSY-CYHYLH</v>
      </c>
      <c r="B1155" s="38" t="str">
        <f>I1155&amp;D1155&amp;C1155</f>
        <v>EX7123</v>
      </c>
      <c r="C1155" s="38" t="str">
        <f>_xlfn.XLOOKUP(A1155,CrossRef!N:N,CrossRef!D:D,"",0)</f>
        <v/>
      </c>
      <c r="D1155" s="38" t="str">
        <f>_xlfn.XLOOKUP(A1155,CrossRef!N:N,CrossRef!C:C,"",0)</f>
        <v/>
      </c>
      <c r="E1155" s="38" t="str">
        <f>LEFT(M1155,3)</f>
        <v>WLH</v>
      </c>
      <c r="F1155" s="38" t="str">
        <f>_xlfn.TEXTAFTER(J1155,"-")</f>
        <v>HYSY-CYHY</v>
      </c>
      <c r="G1155" t="s">
        <v>2635</v>
      </c>
      <c r="H1155" t="s">
        <v>2636</v>
      </c>
      <c r="I1155" t="s">
        <v>3656</v>
      </c>
      <c r="J1155" s="7" t="s">
        <v>710</v>
      </c>
      <c r="K1155" t="s">
        <v>3657</v>
      </c>
      <c r="L1155" t="s">
        <v>80</v>
      </c>
      <c r="M1155" t="s">
        <v>3658</v>
      </c>
      <c r="N1155" t="s">
        <v>2640</v>
      </c>
      <c r="O1155" t="s">
        <v>2803</v>
      </c>
      <c r="P1155" t="s">
        <v>2642</v>
      </c>
      <c r="Q1155" t="s">
        <v>2662</v>
      </c>
      <c r="R1155" t="s">
        <v>6026</v>
      </c>
      <c r="S1155" t="s">
        <v>2644</v>
      </c>
      <c r="T1155" t="s">
        <v>3381</v>
      </c>
      <c r="U1155" t="s">
        <v>59</v>
      </c>
      <c r="V1155" s="7" t="s">
        <v>712</v>
      </c>
      <c r="W1155" s="8">
        <v>12000</v>
      </c>
      <c r="X1155" t="s">
        <v>6027</v>
      </c>
      <c r="Y1155" t="s">
        <v>4279</v>
      </c>
      <c r="Z1155" s="8">
        <v>17685</v>
      </c>
      <c r="AA1155" s="9">
        <v>0</v>
      </c>
      <c r="AB1155" s="8">
        <v>31699.29</v>
      </c>
      <c r="AD1155" s="10">
        <v>4395613</v>
      </c>
      <c r="AE1155" s="11">
        <v>45156</v>
      </c>
      <c r="AF1155" s="8">
        <v>12362</v>
      </c>
      <c r="AG1155" s="8">
        <v>6677</v>
      </c>
      <c r="AH1155" s="12">
        <v>0.55641666666666667</v>
      </c>
      <c r="AI1155" s="8">
        <v>0</v>
      </c>
      <c r="AJ1155" s="11">
        <v>46225</v>
      </c>
      <c r="AK1155" s="11">
        <v>46687</v>
      </c>
      <c r="AL1155" s="10">
        <v>-462</v>
      </c>
      <c r="AO1155" s="40" t="str">
        <f>E1155&amp;F1155&amp;U1155</f>
        <v>WLHHYSY-CYHYLH</v>
      </c>
      <c r="AP1155" s="40" t="str">
        <f>_xlfn.XLOOKUP(AO1155,CrossRef!N:N,CrossRef!A:A,"NOT FOUND",0)</f>
        <v>NOT FOUND</v>
      </c>
      <c r="AQ1155" s="40" t="str">
        <f>IFERROR(_xlfn.XLOOKUP(AO1155,CrossRef!$N:$N,CrossRef!$E:$E,"Not Found"),"-")</f>
        <v>Not Found</v>
      </c>
      <c r="AR1155" s="40" t="str">
        <f>IFERROR(_xlfn.XLOOKUP(AO1155,CrossRef!$N:$N,CrossRef!$G:$G,"Not Found"),"-")</f>
        <v>Not Found</v>
      </c>
      <c r="AS1155" s="40" t="str">
        <f>IFERROR(_xlfn.XLOOKUP(AO1155,CrossRef!$N:$N,CrossRef!$H:$H,"Not Found"),"-")</f>
        <v>Not Found</v>
      </c>
    </row>
    <row r="1156" spans="1:45" hidden="1" x14ac:dyDescent="0.3">
      <c r="A1156" s="38" t="str">
        <f>E1156&amp;F1156&amp;U1156</f>
        <v>E9YDRIV-FIDVLH</v>
      </c>
      <c r="B1156" s="38" t="str">
        <f>I1156&amp;D1156&amp;C1156</f>
        <v>GD14084050LT</v>
      </c>
      <c r="C1156" s="38" t="str">
        <f>_xlfn.XLOOKUP(A1156,CrossRef!N:N,CrossRef!D:D,"",0)</f>
        <v>LT</v>
      </c>
      <c r="D1156" s="38" t="str">
        <f>_xlfn.XLOOKUP(A1156,CrossRef!N:N,CrossRef!C:C,"",0)</f>
        <v>4050</v>
      </c>
      <c r="E1156" s="38" t="str">
        <f>LEFT(M1156,3)</f>
        <v>E9Y</v>
      </c>
      <c r="F1156" s="38" t="str">
        <f>_xlfn.TEXTAFTER(J1156,"-")</f>
        <v>DRIV-FIDV</v>
      </c>
      <c r="G1156" t="s">
        <v>2635</v>
      </c>
      <c r="H1156" t="s">
        <v>2636</v>
      </c>
      <c r="I1156" t="s">
        <v>3353</v>
      </c>
      <c r="J1156" s="7" t="s">
        <v>529</v>
      </c>
      <c r="K1156" t="s">
        <v>2638</v>
      </c>
      <c r="L1156" t="s">
        <v>95</v>
      </c>
      <c r="M1156" t="s">
        <v>3354</v>
      </c>
      <c r="N1156" t="s">
        <v>2640</v>
      </c>
      <c r="O1156" t="s">
        <v>2653</v>
      </c>
      <c r="P1156" t="s">
        <v>2642</v>
      </c>
      <c r="Q1156" t="s">
        <v>2640</v>
      </c>
      <c r="R1156" t="s">
        <v>6028</v>
      </c>
      <c r="S1156" t="s">
        <v>2655</v>
      </c>
      <c r="T1156" t="s">
        <v>3213</v>
      </c>
      <c r="U1156" t="s">
        <v>59</v>
      </c>
      <c r="V1156" s="7" t="s">
        <v>503</v>
      </c>
      <c r="W1156" s="8">
        <v>16000</v>
      </c>
      <c r="X1156" t="s">
        <v>6029</v>
      </c>
      <c r="Y1156" t="s">
        <v>6030</v>
      </c>
      <c r="Z1156" s="8">
        <v>25296</v>
      </c>
      <c r="AA1156" s="9">
        <v>9.39</v>
      </c>
      <c r="AB1156" s="8">
        <v>28107.98</v>
      </c>
      <c r="AD1156" s="10">
        <v>4415668</v>
      </c>
      <c r="AE1156" s="11">
        <v>45218</v>
      </c>
      <c r="AF1156" s="8">
        <v>15985</v>
      </c>
      <c r="AG1156" s="8">
        <v>6689</v>
      </c>
      <c r="AH1156" s="12">
        <v>0.4180625</v>
      </c>
      <c r="AI1156" s="8">
        <v>712.35356762513311</v>
      </c>
      <c r="AJ1156" s="11">
        <v>46937.353567627317</v>
      </c>
      <c r="AK1156" s="11">
        <v>48525</v>
      </c>
      <c r="AL1156" s="10">
        <v>-1588</v>
      </c>
      <c r="AM1156">
        <v>46893</v>
      </c>
      <c r="AN1156">
        <v>1.9317500000000001</v>
      </c>
      <c r="AO1156" s="40" t="str">
        <f>E1156&amp;F1156&amp;U1156</f>
        <v>E9YDRIV-FIDVLH</v>
      </c>
      <c r="AP1156" s="40" t="str">
        <f>_xlfn.XLOOKUP(AO1156,CrossRef!N:N,CrossRef!A:A,"NOT FOUND",0)</f>
        <v>E9Y4050LT</v>
      </c>
      <c r="AQ1156" s="40" t="str">
        <f>IFERROR(_xlfn.XLOOKUP(AO1156,CrossRef!$N:$N,CrossRef!$E:$E,"Not Found"),"-")</f>
        <v>16M3</v>
      </c>
      <c r="AR1156" s="40" t="str">
        <f>IFERROR(_xlfn.XLOOKUP(AO1156,CrossRef!$N:$N,CrossRef!$G:$G,"Not Found"),"-")</f>
        <v>4050 - FINAL DRIVE</v>
      </c>
      <c r="AS1156" s="40" t="str">
        <f>IFERROR(_xlfn.XLOOKUP(AO1156,CrossRef!$N:$N,CrossRef!$H:$H,"Not Found"),"-")</f>
        <v>LT - LEFT</v>
      </c>
    </row>
    <row r="1157" spans="1:45" hidden="1" x14ac:dyDescent="0.3">
      <c r="A1157" s="38" t="str">
        <f>E1157&amp;F1157&amp;U1157</f>
        <v>E9YDRIV-FIDVRH</v>
      </c>
      <c r="B1157" s="38" t="str">
        <f>I1157&amp;D1157&amp;C1157</f>
        <v>GD14084050RI</v>
      </c>
      <c r="C1157" s="38" t="str">
        <f>_xlfn.XLOOKUP(A1157,CrossRef!N:N,CrossRef!D:D,"",0)</f>
        <v>RI</v>
      </c>
      <c r="D1157" s="38" t="str">
        <f>_xlfn.XLOOKUP(A1157,CrossRef!N:N,CrossRef!C:C,"",0)</f>
        <v>4050</v>
      </c>
      <c r="E1157" s="38" t="str">
        <f>LEFT(M1157,3)</f>
        <v>E9Y</v>
      </c>
      <c r="F1157" s="38" t="str">
        <f>_xlfn.TEXTAFTER(J1157,"-")</f>
        <v>DRIV-FIDV</v>
      </c>
      <c r="G1157" t="s">
        <v>2635</v>
      </c>
      <c r="H1157" t="s">
        <v>2636</v>
      </c>
      <c r="I1157" t="s">
        <v>3353</v>
      </c>
      <c r="J1157" s="7" t="s">
        <v>529</v>
      </c>
      <c r="K1157" t="s">
        <v>2638</v>
      </c>
      <c r="L1157" t="s">
        <v>95</v>
      </c>
      <c r="M1157" t="s">
        <v>3354</v>
      </c>
      <c r="N1157" t="s">
        <v>2640</v>
      </c>
      <c r="O1157" t="s">
        <v>2653</v>
      </c>
      <c r="P1157" t="s">
        <v>2642</v>
      </c>
      <c r="Q1157" t="s">
        <v>2640</v>
      </c>
      <c r="R1157" t="s">
        <v>6031</v>
      </c>
      <c r="S1157" t="s">
        <v>2655</v>
      </c>
      <c r="T1157" t="s">
        <v>3213</v>
      </c>
      <c r="U1157" t="s">
        <v>63</v>
      </c>
      <c r="V1157" s="7" t="s">
        <v>502</v>
      </c>
      <c r="W1157" s="8">
        <v>16000</v>
      </c>
      <c r="X1157" t="s">
        <v>6032</v>
      </c>
      <c r="Y1157" t="s">
        <v>6033</v>
      </c>
      <c r="Z1157" s="8">
        <v>25296</v>
      </c>
      <c r="AA1157" s="9">
        <v>9.39</v>
      </c>
      <c r="AB1157" s="8">
        <v>28107.98</v>
      </c>
      <c r="AD1157" s="10">
        <v>4295414</v>
      </c>
      <c r="AE1157" s="11">
        <v>45218</v>
      </c>
      <c r="AF1157" s="8">
        <v>15985</v>
      </c>
      <c r="AG1157" s="8">
        <v>6689</v>
      </c>
      <c r="AH1157" s="12">
        <v>0.4180625</v>
      </c>
      <c r="AI1157" s="8">
        <v>712.35356762513311</v>
      </c>
      <c r="AJ1157" s="11">
        <v>46937.353567627317</v>
      </c>
      <c r="AK1157" s="11">
        <v>48525</v>
      </c>
      <c r="AL1157" s="10">
        <v>-1588</v>
      </c>
      <c r="AM1157">
        <v>46893</v>
      </c>
      <c r="AN1157">
        <v>1.9317500000000001</v>
      </c>
      <c r="AO1157" s="40" t="str">
        <f>E1157&amp;F1157&amp;U1157</f>
        <v>E9YDRIV-FIDVRH</v>
      </c>
      <c r="AP1157" s="40" t="str">
        <f>_xlfn.XLOOKUP(AO1157,CrossRef!N:N,CrossRef!A:A,"NOT FOUND",0)</f>
        <v>E9Y4050RI</v>
      </c>
      <c r="AQ1157" s="40" t="str">
        <f>IFERROR(_xlfn.XLOOKUP(AO1157,CrossRef!$N:$N,CrossRef!$E:$E,"Not Found"),"-")</f>
        <v>16M3</v>
      </c>
      <c r="AR1157" s="40" t="str">
        <f>IFERROR(_xlfn.XLOOKUP(AO1157,CrossRef!$N:$N,CrossRef!$G:$G,"Not Found"),"-")</f>
        <v>4050 - FINAL DRIVE</v>
      </c>
      <c r="AS1157" s="40" t="str">
        <f>IFERROR(_xlfn.XLOOKUP(AO1157,CrossRef!$N:$N,CrossRef!$H:$H,"Not Found"),"-")</f>
        <v>RI - RIGHT</v>
      </c>
    </row>
    <row r="1158" spans="1:45" hidden="1" x14ac:dyDescent="0.3">
      <c r="A1158" s="38" t="str">
        <f>E1158&amp;F1158&amp;U1158</f>
        <v>E9YDRIV-TANDRH</v>
      </c>
      <c r="B1158" s="38" t="str">
        <f>I1158&amp;D1158&amp;C1158</f>
        <v>GD1408</v>
      </c>
      <c r="C1158" s="38" t="str">
        <f>_xlfn.XLOOKUP(A1158,CrossRef!N:N,CrossRef!D:D,"",0)</f>
        <v/>
      </c>
      <c r="D1158" s="38" t="str">
        <f>_xlfn.XLOOKUP(A1158,CrossRef!N:N,CrossRef!C:C,"",0)</f>
        <v/>
      </c>
      <c r="E1158" s="38" t="str">
        <f>LEFT(M1158,3)</f>
        <v>E9Y</v>
      </c>
      <c r="F1158" s="38" t="str">
        <f>_xlfn.TEXTAFTER(J1158,"-")</f>
        <v>DRIV-TAND</v>
      </c>
      <c r="G1158" t="s">
        <v>2635</v>
      </c>
      <c r="H1158" t="s">
        <v>2636</v>
      </c>
      <c r="I1158" t="s">
        <v>3353</v>
      </c>
      <c r="J1158" s="7" t="s">
        <v>899</v>
      </c>
      <c r="K1158" t="s">
        <v>2638</v>
      </c>
      <c r="L1158" t="s">
        <v>95</v>
      </c>
      <c r="M1158" t="s">
        <v>3354</v>
      </c>
      <c r="N1158" t="s">
        <v>2640</v>
      </c>
      <c r="O1158" t="s">
        <v>2653</v>
      </c>
      <c r="P1158" t="s">
        <v>2642</v>
      </c>
      <c r="Q1158" t="s">
        <v>2640</v>
      </c>
      <c r="R1158" t="s">
        <v>6034</v>
      </c>
      <c r="S1158" t="s">
        <v>2671</v>
      </c>
      <c r="T1158" t="s">
        <v>5107</v>
      </c>
      <c r="U1158" t="s">
        <v>63</v>
      </c>
      <c r="V1158" s="7" t="s">
        <v>886</v>
      </c>
      <c r="W1158" s="8">
        <v>16000</v>
      </c>
      <c r="X1158" t="s">
        <v>6035</v>
      </c>
      <c r="Y1158" t="s">
        <v>6036</v>
      </c>
      <c r="Z1158" s="8">
        <v>25296</v>
      </c>
      <c r="AA1158" s="9">
        <v>9.39</v>
      </c>
      <c r="AB1158" s="8">
        <v>17954.09</v>
      </c>
      <c r="AD1158" s="10">
        <v>4415669</v>
      </c>
      <c r="AE1158" s="11">
        <v>45208</v>
      </c>
      <c r="AF1158" s="8">
        <v>15985</v>
      </c>
      <c r="AG1158" s="8">
        <v>6689</v>
      </c>
      <c r="AH1158" s="12">
        <v>0.4180625</v>
      </c>
      <c r="AI1158" s="8">
        <v>712.35356762513311</v>
      </c>
      <c r="AJ1158" s="11">
        <v>46937.353567627317</v>
      </c>
      <c r="AK1158" s="11">
        <v>48525</v>
      </c>
      <c r="AL1158" s="10">
        <v>-1588</v>
      </c>
      <c r="AM1158">
        <v>46893</v>
      </c>
      <c r="AN1158">
        <v>1.9317500000000001</v>
      </c>
      <c r="AO1158" s="40" t="str">
        <f>E1158&amp;F1158&amp;U1158</f>
        <v>E9YDRIV-TANDRH</v>
      </c>
      <c r="AP1158" s="40" t="str">
        <f>_xlfn.XLOOKUP(AO1158,CrossRef!N:N,CrossRef!A:A,"NOT FOUND",0)</f>
        <v>NOT FOUND</v>
      </c>
      <c r="AQ1158" s="40" t="str">
        <f>IFERROR(_xlfn.XLOOKUP(AO1158,CrossRef!$N:$N,CrossRef!$E:$E,"Not Found"),"-")</f>
        <v>Not Found</v>
      </c>
      <c r="AR1158" s="40" t="str">
        <f>IFERROR(_xlfn.XLOOKUP(AO1158,CrossRef!$N:$N,CrossRef!$G:$G,"Not Found"),"-")</f>
        <v>Not Found</v>
      </c>
      <c r="AS1158" s="40" t="str">
        <f>IFERROR(_xlfn.XLOOKUP(AO1158,CrossRef!$N:$N,CrossRef!$H:$H,"Not Found"),"-")</f>
        <v>Not Found</v>
      </c>
    </row>
    <row r="1159" spans="1:45" hidden="1" x14ac:dyDescent="0.3">
      <c r="A1159" s="38" t="str">
        <f>E1159&amp;F1159&amp;U1159</f>
        <v>E9YDRIV-TANDLH</v>
      </c>
      <c r="B1159" s="38" t="str">
        <f>I1159&amp;D1159&amp;C1159</f>
        <v>GD1408</v>
      </c>
      <c r="C1159" s="38" t="str">
        <f>_xlfn.XLOOKUP(A1159,CrossRef!N:N,CrossRef!D:D,"",0)</f>
        <v/>
      </c>
      <c r="D1159" s="38" t="str">
        <f>_xlfn.XLOOKUP(A1159,CrossRef!N:N,CrossRef!C:C,"",0)</f>
        <v/>
      </c>
      <c r="E1159" s="38" t="str">
        <f>LEFT(M1159,3)</f>
        <v>E9Y</v>
      </c>
      <c r="F1159" s="38" t="str">
        <f>_xlfn.TEXTAFTER(J1159,"-")</f>
        <v>DRIV-TAND</v>
      </c>
      <c r="G1159" t="s">
        <v>2635</v>
      </c>
      <c r="H1159" t="s">
        <v>2636</v>
      </c>
      <c r="I1159" t="s">
        <v>3353</v>
      </c>
      <c r="J1159" s="7" t="s">
        <v>899</v>
      </c>
      <c r="K1159" t="s">
        <v>2638</v>
      </c>
      <c r="L1159" t="s">
        <v>95</v>
      </c>
      <c r="M1159" t="s">
        <v>3354</v>
      </c>
      <c r="N1159" t="s">
        <v>2640</v>
      </c>
      <c r="O1159" t="s">
        <v>2653</v>
      </c>
      <c r="P1159" t="s">
        <v>2642</v>
      </c>
      <c r="Q1159" t="s">
        <v>2640</v>
      </c>
      <c r="R1159" t="s">
        <v>6037</v>
      </c>
      <c r="S1159" t="s">
        <v>2671</v>
      </c>
      <c r="T1159" t="s">
        <v>5107</v>
      </c>
      <c r="U1159" t="s">
        <v>59</v>
      </c>
      <c r="V1159" s="7" t="s">
        <v>884</v>
      </c>
      <c r="W1159" s="8">
        <v>16000</v>
      </c>
      <c r="X1159" t="s">
        <v>6038</v>
      </c>
      <c r="Y1159" t="s">
        <v>6039</v>
      </c>
      <c r="Z1159" s="8">
        <v>25296</v>
      </c>
      <c r="AA1159" s="9">
        <v>9.39</v>
      </c>
      <c r="AB1159" s="8">
        <v>17954.09</v>
      </c>
      <c r="AD1159" s="10">
        <v>4415846</v>
      </c>
      <c r="AE1159" s="11">
        <v>45218</v>
      </c>
      <c r="AF1159" s="8">
        <v>15985</v>
      </c>
      <c r="AG1159" s="8">
        <v>6689</v>
      </c>
      <c r="AH1159" s="12">
        <v>0.4180625</v>
      </c>
      <c r="AI1159" s="8">
        <v>712.35356762513311</v>
      </c>
      <c r="AJ1159" s="11">
        <v>46937.353567627317</v>
      </c>
      <c r="AK1159" s="11">
        <v>48525</v>
      </c>
      <c r="AL1159" s="10">
        <v>-1588</v>
      </c>
      <c r="AM1159">
        <v>46893</v>
      </c>
      <c r="AN1159">
        <v>1.9317500000000001</v>
      </c>
      <c r="AO1159" s="40" t="str">
        <f>E1159&amp;F1159&amp;U1159</f>
        <v>E9YDRIV-TANDLH</v>
      </c>
      <c r="AP1159" s="40" t="str">
        <f>_xlfn.XLOOKUP(AO1159,CrossRef!N:N,CrossRef!A:A,"NOT FOUND",0)</f>
        <v>NOT FOUND</v>
      </c>
      <c r="AQ1159" s="40" t="str">
        <f>IFERROR(_xlfn.XLOOKUP(AO1159,CrossRef!$N:$N,CrossRef!$E:$E,"Not Found"),"-")</f>
        <v>Not Found</v>
      </c>
      <c r="AR1159" s="40" t="str">
        <f>IFERROR(_xlfn.XLOOKUP(AO1159,CrossRef!$N:$N,CrossRef!$G:$G,"Not Found"),"-")</f>
        <v>Not Found</v>
      </c>
      <c r="AS1159" s="40" t="str">
        <f>IFERROR(_xlfn.XLOOKUP(AO1159,CrossRef!$N:$N,CrossRef!$H:$H,"Not Found"),"-")</f>
        <v>Not Found</v>
      </c>
    </row>
    <row r="1160" spans="1:45" hidden="1" x14ac:dyDescent="0.3">
      <c r="A1160" s="38" t="str">
        <f>E1160&amp;F1160&amp;U1160</f>
        <v>APXENGI</v>
      </c>
      <c r="B1160" s="38" t="str">
        <f>I1160&amp;D1160&amp;C1160</f>
        <v>TD6106100000</v>
      </c>
      <c r="C1160" s="38" t="str">
        <f>_xlfn.XLOOKUP(A1160,CrossRef!N:N,CrossRef!D:D,"",0)</f>
        <v>00</v>
      </c>
      <c r="D1160" s="38" t="str">
        <f>_xlfn.XLOOKUP(A1160,CrossRef!N:N,CrossRef!C:C,"",0)</f>
        <v>1000</v>
      </c>
      <c r="E1160" s="38" t="str">
        <f>LEFT(M1160,3)</f>
        <v>APX</v>
      </c>
      <c r="F1160" s="38" t="str">
        <f>_xlfn.TEXTAFTER(J1160,"-")</f>
        <v>ENGI</v>
      </c>
      <c r="G1160" t="s">
        <v>2648</v>
      </c>
      <c r="H1160" t="s">
        <v>2649</v>
      </c>
      <c r="I1160" t="s">
        <v>5338</v>
      </c>
      <c r="J1160" s="7" t="s">
        <v>1737</v>
      </c>
      <c r="K1160" t="s">
        <v>2638</v>
      </c>
      <c r="L1160" t="s">
        <v>177</v>
      </c>
      <c r="M1160" t="s">
        <v>5339</v>
      </c>
      <c r="N1160" t="s">
        <v>2652</v>
      </c>
      <c r="O1160" t="s">
        <v>2653</v>
      </c>
      <c r="P1160" t="s">
        <v>2642</v>
      </c>
      <c r="Q1160" t="s">
        <v>2640</v>
      </c>
      <c r="R1160" t="s">
        <v>6040</v>
      </c>
      <c r="S1160" t="s">
        <v>2655</v>
      </c>
      <c r="T1160" t="s">
        <v>3265</v>
      </c>
      <c r="U1160" t="s">
        <v>2657</v>
      </c>
      <c r="V1160" s="7" t="s">
        <v>22</v>
      </c>
      <c r="W1160" s="8">
        <v>20000</v>
      </c>
      <c r="X1160" t="s">
        <v>6041</v>
      </c>
      <c r="Y1160" t="s">
        <v>3495</v>
      </c>
      <c r="Z1160" s="8">
        <v>73575.570000000007</v>
      </c>
      <c r="AA1160" s="9">
        <v>0.04</v>
      </c>
      <c r="AB1160" s="8">
        <v>457582.46</v>
      </c>
      <c r="AD1160" s="10">
        <v>4261691</v>
      </c>
      <c r="AE1160" s="11">
        <v>45066</v>
      </c>
      <c r="AF1160" s="8">
        <v>60272.7</v>
      </c>
      <c r="AG1160" s="8">
        <v>6697.1299999999901</v>
      </c>
      <c r="AH1160" s="12">
        <v>0.3348564999999995</v>
      </c>
      <c r="AI1160" s="8">
        <v>167428.24999999974</v>
      </c>
      <c r="AJ1160" s="11"/>
      <c r="AK1160" s="11">
        <v>46967</v>
      </c>
      <c r="AL1160" s="10"/>
      <c r="AM1160">
        <v>73605.25</v>
      </c>
      <c r="AN1160">
        <v>0.66662750000000015</v>
      </c>
      <c r="AO1160" s="40" t="str">
        <f>E1160&amp;F1160&amp;U1160</f>
        <v>APXENGI</v>
      </c>
      <c r="AP1160" s="40" t="str">
        <f>_xlfn.XLOOKUP(AO1160,CrossRef!N:N,CrossRef!A:A,"NOT FOUND",0)</f>
        <v>APX100000</v>
      </c>
      <c r="AQ1160" s="40" t="str">
        <f>IFERROR(_xlfn.XLOOKUP(AO1160,CrossRef!$N:$N,CrossRef!$E:$E,"Not Found"),"-")</f>
        <v>785C</v>
      </c>
      <c r="AR1160" s="40" t="str">
        <f>IFERROR(_xlfn.XLOOKUP(AO1160,CrossRef!$N:$N,CrossRef!$G:$G,"Not Found"),"-")</f>
        <v>1000 - ENGINE</v>
      </c>
      <c r="AS1160" s="40" t="str">
        <f>IFERROR(_xlfn.XLOOKUP(AO1160,CrossRef!$N:$N,CrossRef!$H:$H,"Not Found"),"-")</f>
        <v>00 - (NONE)</v>
      </c>
    </row>
    <row r="1161" spans="1:45" hidden="1" x14ac:dyDescent="0.3">
      <c r="A1161" s="38" t="str">
        <f>E1161&amp;F1161&amp;U1161</f>
        <v>APXENGI-COSY</v>
      </c>
      <c r="B1161" s="38" t="str">
        <f>I1161&amp;D1161&amp;C1161</f>
        <v>TD6106135300</v>
      </c>
      <c r="C1161" s="38" t="str">
        <f>_xlfn.XLOOKUP(A1161,CrossRef!N:N,CrossRef!D:D,"",0)</f>
        <v>00</v>
      </c>
      <c r="D1161" s="38" t="str">
        <f>_xlfn.XLOOKUP(A1161,CrossRef!N:N,CrossRef!C:C,"",0)</f>
        <v>1353</v>
      </c>
      <c r="E1161" s="38" t="str">
        <f>LEFT(M1161,3)</f>
        <v>APX</v>
      </c>
      <c r="F1161" s="38" t="str">
        <f>_xlfn.TEXTAFTER(J1161,"-")</f>
        <v>ENGI-COSY</v>
      </c>
      <c r="G1161" t="s">
        <v>2648</v>
      </c>
      <c r="H1161" t="s">
        <v>2649</v>
      </c>
      <c r="I1161" t="s">
        <v>5338</v>
      </c>
      <c r="J1161" s="7" t="s">
        <v>1738</v>
      </c>
      <c r="K1161" t="s">
        <v>2638</v>
      </c>
      <c r="L1161" t="s">
        <v>177</v>
      </c>
      <c r="M1161" t="s">
        <v>5339</v>
      </c>
      <c r="N1161" t="s">
        <v>2652</v>
      </c>
      <c r="O1161" t="s">
        <v>2653</v>
      </c>
      <c r="P1161" t="s">
        <v>2642</v>
      </c>
      <c r="Q1161" t="s">
        <v>2640</v>
      </c>
      <c r="R1161" t="s">
        <v>6042</v>
      </c>
      <c r="S1161" t="s">
        <v>2655</v>
      </c>
      <c r="T1161" t="s">
        <v>3253</v>
      </c>
      <c r="U1161" t="s">
        <v>2657</v>
      </c>
      <c r="V1161" s="7" t="s">
        <v>264</v>
      </c>
      <c r="W1161" s="8">
        <v>20000</v>
      </c>
      <c r="X1161" t="s">
        <v>6043</v>
      </c>
      <c r="Y1161" t="s">
        <v>3589</v>
      </c>
      <c r="Z1161" s="8">
        <v>73575.570000000007</v>
      </c>
      <c r="AA1161" s="9">
        <v>0.04</v>
      </c>
      <c r="AB1161" s="8">
        <v>26993.9</v>
      </c>
      <c r="AD1161" s="10">
        <v>4261693</v>
      </c>
      <c r="AE1161" s="11">
        <v>45066</v>
      </c>
      <c r="AF1161" s="8">
        <v>60272.7</v>
      </c>
      <c r="AG1161" s="8">
        <v>6697.1299999999901</v>
      </c>
      <c r="AH1161" s="12">
        <v>0.3348564999999995</v>
      </c>
      <c r="AI1161" s="8">
        <v>167428.24999999974</v>
      </c>
      <c r="AJ1161" s="11"/>
      <c r="AK1161" s="11">
        <v>46967</v>
      </c>
      <c r="AL1161" s="10"/>
      <c r="AM1161">
        <v>73605.25</v>
      </c>
      <c r="AN1161">
        <v>0.66662750000000015</v>
      </c>
      <c r="AO1161" s="40" t="str">
        <f>E1161&amp;F1161&amp;U1161</f>
        <v>APXENGI-COSY</v>
      </c>
      <c r="AP1161" s="40" t="str">
        <f>_xlfn.XLOOKUP(AO1161,CrossRef!N:N,CrossRef!A:A,"NOT FOUND",0)</f>
        <v>APX135300</v>
      </c>
      <c r="AQ1161" s="40" t="str">
        <f>IFERROR(_xlfn.XLOOKUP(AO1161,CrossRef!$N:$N,CrossRef!$E:$E,"Not Found"),"-")</f>
        <v>785C</v>
      </c>
      <c r="AR1161" s="40" t="str">
        <f>IFERROR(_xlfn.XLOOKUP(AO1161,CrossRef!$N:$N,CrossRef!$G:$G,"Not Found"),"-")</f>
        <v>1353 - RADIATOR</v>
      </c>
      <c r="AS1161" s="40" t="str">
        <f>IFERROR(_xlfn.XLOOKUP(AO1161,CrossRef!$N:$N,CrossRef!$H:$H,"Not Found"),"-")</f>
        <v>00 - (NONE)</v>
      </c>
    </row>
    <row r="1162" spans="1:45" hidden="1" x14ac:dyDescent="0.3">
      <c r="A1162" s="38" t="str">
        <f>E1162&amp;F1162&amp;U1162</f>
        <v>340HYSY-PUHYLHP2</v>
      </c>
      <c r="B1162" s="38" t="str">
        <f>I1162&amp;D1162&amp;C1162</f>
        <v>QEX0105473LT</v>
      </c>
      <c r="C1162" s="38" t="str">
        <f>_xlfn.XLOOKUP(A1162,CrossRef!N:N,CrossRef!D:D,"",0)</f>
        <v>LT</v>
      </c>
      <c r="D1162" s="38" t="str">
        <f>_xlfn.XLOOKUP(A1162,CrossRef!N:N,CrossRef!C:C,"",0)</f>
        <v>5473</v>
      </c>
      <c r="E1162" s="38" t="str">
        <f>LEFT(M1162,3)</f>
        <v>340</v>
      </c>
      <c r="F1162" s="38" t="str">
        <f>_xlfn.TEXTAFTER(J1162,"-")</f>
        <v>HYSY-PUHY</v>
      </c>
      <c r="G1162" t="s">
        <v>2635</v>
      </c>
      <c r="H1162" t="s">
        <v>2636</v>
      </c>
      <c r="I1162" t="s">
        <v>2754</v>
      </c>
      <c r="J1162" s="7" t="s">
        <v>780</v>
      </c>
      <c r="K1162" t="s">
        <v>2638</v>
      </c>
      <c r="L1162" t="s">
        <v>2755</v>
      </c>
      <c r="M1162" t="s">
        <v>2756</v>
      </c>
      <c r="N1162" t="s">
        <v>2652</v>
      </c>
      <c r="O1162" t="s">
        <v>2641</v>
      </c>
      <c r="P1162" t="s">
        <v>2642</v>
      </c>
      <c r="Q1162" t="s">
        <v>2662</v>
      </c>
      <c r="R1162" t="s">
        <v>6044</v>
      </c>
      <c r="S1162" t="s">
        <v>2655</v>
      </c>
      <c r="T1162" t="s">
        <v>4348</v>
      </c>
      <c r="U1162" t="s">
        <v>781</v>
      </c>
      <c r="V1162" s="7" t="s">
        <v>782</v>
      </c>
      <c r="W1162" s="8">
        <v>13200</v>
      </c>
      <c r="X1162" t="s">
        <v>6045</v>
      </c>
      <c r="Y1162" t="s">
        <v>6046</v>
      </c>
      <c r="Z1162" s="8">
        <v>67445</v>
      </c>
      <c r="AA1162" s="9">
        <v>9.0399999999999991</v>
      </c>
      <c r="AB1162" s="8">
        <v>28310.61</v>
      </c>
      <c r="AD1162" s="10">
        <v>4584124</v>
      </c>
      <c r="AE1162" s="11">
        <v>45499</v>
      </c>
      <c r="AF1162" s="8">
        <v>60968</v>
      </c>
      <c r="AG1162" s="8">
        <v>6723</v>
      </c>
      <c r="AH1162" s="12">
        <v>0.50931818181818178</v>
      </c>
      <c r="AI1162" s="8">
        <v>743.69469026548677</v>
      </c>
      <c r="AJ1162" s="11">
        <v>46968.694690277778</v>
      </c>
      <c r="AK1162" s="11">
        <v>47956</v>
      </c>
      <c r="AL1162" s="10">
        <v>-988</v>
      </c>
      <c r="AM1162">
        <v>83093.239999999991</v>
      </c>
      <c r="AO1162" s="40" t="str">
        <f>E1162&amp;F1162&amp;U1162</f>
        <v>340HYSY-PUHYLHP2</v>
      </c>
      <c r="AP1162" s="40" t="str">
        <f>_xlfn.XLOOKUP(AO1162,CrossRef!N:N,CrossRef!A:A,"NOT FOUND",0)</f>
        <v>3405473LT</v>
      </c>
      <c r="AQ1162" s="40">
        <f>IFERROR(_xlfn.XLOOKUP(AO1162,CrossRef!$N:$N,CrossRef!$E:$E,"Not Found"),"-")</f>
        <v>6060</v>
      </c>
      <c r="AR1162" s="40" t="str">
        <f>IFERROR(_xlfn.XLOOKUP(AO1162,CrossRef!$N:$N,CrossRef!$G:$G,"Not Found"),"-")</f>
        <v>5473 - SWING PUMP</v>
      </c>
      <c r="AS1162" s="40" t="str">
        <f>IFERROR(_xlfn.XLOOKUP(AO1162,CrossRef!$N:$N,CrossRef!$H:$H,"Not Found"),"-")</f>
        <v>LT - LEFT</v>
      </c>
    </row>
    <row r="1163" spans="1:45" hidden="1" x14ac:dyDescent="0.3">
      <c r="A1163" s="38" t="str">
        <f>E1163&amp;F1163&amp;U1163</f>
        <v>HCMHYSY-PUHYPOS.3</v>
      </c>
      <c r="B1163" s="38" t="str">
        <f>I1163&amp;D1163&amp;C1163</f>
        <v>EX7064508400</v>
      </c>
      <c r="C1163" s="38" t="str">
        <f>_xlfn.XLOOKUP(A1163,CrossRef!N:N,CrossRef!D:D,"",0)</f>
        <v>00</v>
      </c>
      <c r="D1163" s="38" t="str">
        <f>_xlfn.XLOOKUP(A1163,CrossRef!N:N,CrossRef!C:C,"",0)</f>
        <v>5084</v>
      </c>
      <c r="E1163" s="38" t="str">
        <f>LEFT(M1163,3)</f>
        <v>HCM</v>
      </c>
      <c r="F1163" s="38" t="str">
        <f>_xlfn.TEXTAFTER(J1163,"-")</f>
        <v>HYSY-PUHY</v>
      </c>
      <c r="G1163" t="s">
        <v>2695</v>
      </c>
      <c r="H1163" t="s">
        <v>2696</v>
      </c>
      <c r="I1163" t="s">
        <v>5255</v>
      </c>
      <c r="J1163" s="7" t="s">
        <v>1585</v>
      </c>
      <c r="K1163" t="s">
        <v>2668</v>
      </c>
      <c r="L1163" t="s">
        <v>772</v>
      </c>
      <c r="M1163" t="s">
        <v>5256</v>
      </c>
      <c r="N1163" t="s">
        <v>2640</v>
      </c>
      <c r="O1163" t="s">
        <v>2653</v>
      </c>
      <c r="P1163" t="s">
        <v>2642</v>
      </c>
      <c r="Q1163" t="s">
        <v>2640</v>
      </c>
      <c r="R1163" t="s">
        <v>6047</v>
      </c>
      <c r="S1163" t="s">
        <v>2655</v>
      </c>
      <c r="T1163" t="s">
        <v>4348</v>
      </c>
      <c r="U1163" t="s">
        <v>659</v>
      </c>
      <c r="V1163" s="7" t="s">
        <v>6048</v>
      </c>
      <c r="W1163" s="8">
        <v>14000</v>
      </c>
      <c r="X1163" t="s">
        <v>6049</v>
      </c>
      <c r="Y1163" t="s">
        <v>6050</v>
      </c>
      <c r="Z1163" s="8">
        <v>25417.1</v>
      </c>
      <c r="AA1163" s="9">
        <v>5.33</v>
      </c>
      <c r="AB1163" s="8">
        <v>36629.769999999997</v>
      </c>
      <c r="AD1163" s="10">
        <v>4241225</v>
      </c>
      <c r="AE1163" s="11">
        <v>44700</v>
      </c>
      <c r="AF1163" s="8">
        <v>18142</v>
      </c>
      <c r="AG1163" s="8">
        <v>6724.9000000000015</v>
      </c>
      <c r="AH1163" s="12">
        <v>0.48035000000000011</v>
      </c>
      <c r="AI1163" s="8">
        <v>1261.707317073171</v>
      </c>
      <c r="AJ1163" s="11">
        <v>47486.707317094908</v>
      </c>
      <c r="AK1163" s="11">
        <v>47860</v>
      </c>
      <c r="AL1163" s="10">
        <v>-374</v>
      </c>
      <c r="AM1163">
        <v>34131.649999999994</v>
      </c>
      <c r="AN1163">
        <v>1.1421178571428567</v>
      </c>
      <c r="AO1163" s="40" t="str">
        <f>E1163&amp;F1163&amp;U1163</f>
        <v>HCMHYSY-PUHYPOS.3</v>
      </c>
      <c r="AP1163" s="40" t="str">
        <f>_xlfn.XLOOKUP(AO1163,CrossRef!N:N,CrossRef!A:A,"NOT FOUND",0)</f>
        <v>HCM508400</v>
      </c>
      <c r="AQ1163" s="40" t="str">
        <f>IFERROR(_xlfn.XLOOKUP(AO1163,CrossRef!$N:$N,CrossRef!$E:$E,"Not Found"),"-")</f>
        <v>EX1200-5D</v>
      </c>
      <c r="AR1163" s="40" t="str">
        <f>IFERROR(_xlfn.XLOOKUP(AO1163,CrossRef!$N:$N,CrossRef!$G:$G,"Not Found"),"-")</f>
        <v>5084 - IMPLEMENT PUMP</v>
      </c>
      <c r="AS1163" s="40" t="str">
        <f>IFERROR(_xlfn.XLOOKUP(AO1163,CrossRef!$N:$N,CrossRef!$H:$H,"Not Found"),"-")</f>
        <v>00 - (NONE)</v>
      </c>
    </row>
    <row r="1164" spans="1:45" hidden="1" x14ac:dyDescent="0.3">
      <c r="A1164" s="38" t="str">
        <f>E1164&amp;F1164&amp;U1164</f>
        <v>H9KDRIV-DIFFRR</v>
      </c>
      <c r="B1164" s="38" t="str">
        <f>I1164&amp;D1164&amp;C1164</f>
        <v>DZ81453258RE</v>
      </c>
      <c r="C1164" s="38" t="str">
        <f>_xlfn.XLOOKUP(A1164,CrossRef!N:N,CrossRef!D:D,"",0)</f>
        <v>RE</v>
      </c>
      <c r="D1164" s="38" t="str">
        <f>_xlfn.XLOOKUP(A1164,CrossRef!N:N,CrossRef!C:C,"",0)</f>
        <v>3258</v>
      </c>
      <c r="E1164" s="38" t="str">
        <f>LEFT(M1164,3)</f>
        <v>H9K</v>
      </c>
      <c r="F1164" s="38" t="str">
        <f>_xlfn.TEXTAFTER(J1164,"-")</f>
        <v>DRIV-DIFF</v>
      </c>
      <c r="G1164" t="s">
        <v>2648</v>
      </c>
      <c r="H1164" t="s">
        <v>2649</v>
      </c>
      <c r="I1164" t="s">
        <v>4729</v>
      </c>
      <c r="J1164" s="7" t="s">
        <v>422</v>
      </c>
      <c r="K1164" t="s">
        <v>2638</v>
      </c>
      <c r="L1164" t="s">
        <v>27</v>
      </c>
      <c r="M1164" t="s">
        <v>4730</v>
      </c>
      <c r="N1164" t="s">
        <v>2640</v>
      </c>
      <c r="O1164" t="s">
        <v>2653</v>
      </c>
      <c r="P1164" t="s">
        <v>2642</v>
      </c>
      <c r="Q1164" t="s">
        <v>2640</v>
      </c>
      <c r="R1164" t="s">
        <v>6051</v>
      </c>
      <c r="S1164" t="s">
        <v>2655</v>
      </c>
      <c r="T1164" t="s">
        <v>2656</v>
      </c>
      <c r="U1164" t="s">
        <v>230</v>
      </c>
      <c r="V1164" s="7" t="s">
        <v>423</v>
      </c>
      <c r="W1164" s="8">
        <v>15000</v>
      </c>
      <c r="X1164" t="s">
        <v>6052</v>
      </c>
      <c r="Y1164" t="s">
        <v>6053</v>
      </c>
      <c r="Z1164" s="8">
        <v>71106.8</v>
      </c>
      <c r="AA1164" s="9">
        <v>18.059999999999999</v>
      </c>
      <c r="AB1164" s="8">
        <v>42373.32</v>
      </c>
      <c r="AD1164" s="10">
        <v>4706239</v>
      </c>
      <c r="AE1164" s="11">
        <v>45722</v>
      </c>
      <c r="AF1164" s="8">
        <v>62840</v>
      </c>
      <c r="AG1164" s="8">
        <v>6733.1999999999971</v>
      </c>
      <c r="AH1164" s="12">
        <v>0.44887999999999978</v>
      </c>
      <c r="AI1164" s="8">
        <v>372.8239202657806</v>
      </c>
      <c r="AJ1164" s="11">
        <v>46597.823920254632</v>
      </c>
      <c r="AK1164" s="11">
        <v>47693</v>
      </c>
      <c r="AL1164" s="10">
        <v>-1096</v>
      </c>
      <c r="AM1164">
        <v>97618.880000000005</v>
      </c>
      <c r="AN1164">
        <v>2.3185920000000002</v>
      </c>
      <c r="AO1164" s="40" t="str">
        <f>E1164&amp;F1164&amp;U1164</f>
        <v>H9KDRIV-DIFFRR</v>
      </c>
      <c r="AP1164" s="40" t="str">
        <f>_xlfn.XLOOKUP(AO1164,CrossRef!N:N,CrossRef!A:A,"NOT FOUND",0)</f>
        <v>H9K3258RE</v>
      </c>
      <c r="AQ1164" s="40" t="str">
        <f>IFERROR(_xlfn.XLOOKUP(AO1164,CrossRef!$N:$N,CrossRef!$E:$E,"Not Found"),"-")</f>
        <v>854K</v>
      </c>
      <c r="AR1164" s="40" t="str">
        <f>IFERROR(_xlfn.XLOOKUP(AO1164,CrossRef!$N:$N,CrossRef!$G:$G,"Not Found"),"-")</f>
        <v>3258 - DIFFERENTIAL</v>
      </c>
      <c r="AS1164" s="40" t="str">
        <f>IFERROR(_xlfn.XLOOKUP(AO1164,CrossRef!$N:$N,CrossRef!$H:$H,"Not Found"),"-")</f>
        <v>RE - REAR</v>
      </c>
    </row>
    <row r="1165" spans="1:45" hidden="1" x14ac:dyDescent="0.3">
      <c r="A1165" s="38" t="str">
        <f>E1165&amp;F1165&amp;U1165</f>
        <v>APXDRIV-DIFF</v>
      </c>
      <c r="B1165" s="38" t="str">
        <f>I1165&amp;D1165&amp;C1165</f>
        <v>TD6491325800</v>
      </c>
      <c r="C1165" s="38" t="str">
        <f>_xlfn.XLOOKUP(A1165,CrossRef!N:N,CrossRef!D:D,"",0)</f>
        <v>00</v>
      </c>
      <c r="D1165" s="38" t="str">
        <f>_xlfn.XLOOKUP(A1165,CrossRef!N:N,CrossRef!C:C,"",0)</f>
        <v>3258</v>
      </c>
      <c r="E1165" s="38" t="str">
        <f>LEFT(M1165,3)</f>
        <v>APX</v>
      </c>
      <c r="F1165" s="38" t="str">
        <f>_xlfn.TEXTAFTER(J1165,"-")</f>
        <v>DRIV-DIFF</v>
      </c>
      <c r="G1165" t="s">
        <v>2648</v>
      </c>
      <c r="H1165" t="s">
        <v>2649</v>
      </c>
      <c r="I1165" t="s">
        <v>6054</v>
      </c>
      <c r="J1165" s="7" t="s">
        <v>1739</v>
      </c>
      <c r="K1165" t="s">
        <v>2638</v>
      </c>
      <c r="L1165" t="s">
        <v>177</v>
      </c>
      <c r="M1165" t="s">
        <v>6055</v>
      </c>
      <c r="N1165" t="s">
        <v>2640</v>
      </c>
      <c r="O1165" t="s">
        <v>2653</v>
      </c>
      <c r="P1165" t="s">
        <v>2642</v>
      </c>
      <c r="Q1165" t="s">
        <v>2640</v>
      </c>
      <c r="R1165" t="s">
        <v>6056</v>
      </c>
      <c r="S1165" t="s">
        <v>2655</v>
      </c>
      <c r="T1165" t="s">
        <v>2656</v>
      </c>
      <c r="U1165" t="s">
        <v>2657</v>
      </c>
      <c r="V1165" s="7" t="s">
        <v>464</v>
      </c>
      <c r="W1165" s="8">
        <v>18000</v>
      </c>
      <c r="X1165" t="s">
        <v>6057</v>
      </c>
      <c r="Y1165" t="s">
        <v>2659</v>
      </c>
      <c r="Z1165" s="8">
        <v>64079.03</v>
      </c>
      <c r="AA1165" s="9">
        <v>5.04</v>
      </c>
      <c r="AB1165" s="8">
        <v>64396.82</v>
      </c>
      <c r="AD1165" s="10">
        <v>4306258</v>
      </c>
      <c r="AE1165" s="11">
        <v>45172</v>
      </c>
      <c r="AF1165" s="8">
        <v>52813.599999999999</v>
      </c>
      <c r="AG1165" s="8">
        <v>6734.570000000007</v>
      </c>
      <c r="AH1165" s="12">
        <v>0.37414277777777816</v>
      </c>
      <c r="AI1165" s="8">
        <v>1336.2242063492076</v>
      </c>
      <c r="AJ1165" s="11">
        <v>47561.22420636574</v>
      </c>
      <c r="AK1165" s="11">
        <v>47043</v>
      </c>
      <c r="AL1165" s="10">
        <v>518</v>
      </c>
      <c r="AM1165">
        <v>68201.75</v>
      </c>
      <c r="AN1165">
        <v>0.85489722222222231</v>
      </c>
      <c r="AO1165" s="40" t="str">
        <f>E1165&amp;F1165&amp;U1165</f>
        <v>APXDRIV-DIFF</v>
      </c>
      <c r="AP1165" s="40" t="str">
        <f>_xlfn.XLOOKUP(AO1165,CrossRef!N:N,CrossRef!A:A,"NOT FOUND",0)</f>
        <v>APX325800</v>
      </c>
      <c r="AQ1165" s="40" t="str">
        <f>IFERROR(_xlfn.XLOOKUP(AO1165,CrossRef!$N:$N,CrossRef!$E:$E,"Not Found"),"-")</f>
        <v>785C</v>
      </c>
      <c r="AR1165" s="40" t="str">
        <f>IFERROR(_xlfn.XLOOKUP(AO1165,CrossRef!$N:$N,CrossRef!$G:$G,"Not Found"),"-")</f>
        <v>3258 - DIFFERENTIAL</v>
      </c>
      <c r="AS1165" s="40" t="str">
        <f>IFERROR(_xlfn.XLOOKUP(AO1165,CrossRef!$N:$N,CrossRef!$H:$H,"Not Found"),"-")</f>
        <v>00 - (NONE)</v>
      </c>
    </row>
    <row r="1166" spans="1:45" hidden="1" x14ac:dyDescent="0.3">
      <c r="A1166" s="38" t="str">
        <f>E1166&amp;F1166&amp;U1166</f>
        <v>SPDSURE-SPSNLHR</v>
      </c>
      <c r="B1166" s="38" t="str">
        <f>I1166&amp;D1166&amp;C1166</f>
        <v>TD66407213LR</v>
      </c>
      <c r="C1166" s="38" t="str">
        <f>_xlfn.XLOOKUP(A1166,CrossRef!N:N,CrossRef!D:D,"",0)</f>
        <v>LR</v>
      </c>
      <c r="D1166" s="38" t="str">
        <f>_xlfn.XLOOKUP(A1166,CrossRef!N:N,CrossRef!C:C,"",0)</f>
        <v>7213</v>
      </c>
      <c r="E1166" s="38" t="str">
        <f>LEFT(M1166,3)</f>
        <v>SPD</v>
      </c>
      <c r="F1166" s="38" t="str">
        <f>_xlfn.TEXTAFTER(J1166,"-")</f>
        <v>SURE-SPSN</v>
      </c>
      <c r="G1166" t="s">
        <v>2695</v>
      </c>
      <c r="H1166" t="s">
        <v>2696</v>
      </c>
      <c r="I1166" t="s">
        <v>3590</v>
      </c>
      <c r="J1166" s="7" t="s">
        <v>1740</v>
      </c>
      <c r="K1166" t="s">
        <v>2638</v>
      </c>
      <c r="L1166" t="s">
        <v>190</v>
      </c>
      <c r="M1166" t="s">
        <v>3591</v>
      </c>
      <c r="N1166" t="s">
        <v>2640</v>
      </c>
      <c r="O1166" t="s">
        <v>3054</v>
      </c>
      <c r="P1166" t="s">
        <v>2642</v>
      </c>
      <c r="Q1166" t="s">
        <v>2640</v>
      </c>
      <c r="R1166" t="s">
        <v>6058</v>
      </c>
      <c r="S1166" t="s">
        <v>2644</v>
      </c>
      <c r="T1166" t="s">
        <v>2720</v>
      </c>
      <c r="U1166" t="s">
        <v>491</v>
      </c>
      <c r="V1166" s="7" t="s">
        <v>954</v>
      </c>
      <c r="W1166" s="8">
        <v>14000</v>
      </c>
      <c r="X1166" t="s">
        <v>6059</v>
      </c>
      <c r="Y1166" t="s">
        <v>5412</v>
      </c>
      <c r="Z1166" s="8">
        <v>20362.37</v>
      </c>
      <c r="AA1166" s="9">
        <v>10.31</v>
      </c>
      <c r="AB1166" s="8">
        <v>24194.41</v>
      </c>
      <c r="AD1166" s="10">
        <v>4571035</v>
      </c>
      <c r="AE1166" s="11">
        <v>45606</v>
      </c>
      <c r="AF1166" s="8">
        <v>13101.8</v>
      </c>
      <c r="AG1166" s="8">
        <v>6739.43</v>
      </c>
      <c r="AH1166" s="12">
        <v>0.48138785714285715</v>
      </c>
      <c r="AI1166" s="8">
        <v>653.67895247332683</v>
      </c>
      <c r="AJ1166" s="11">
        <v>46878.678952465278</v>
      </c>
      <c r="AK1166" s="11">
        <v>47906</v>
      </c>
      <c r="AL1166" s="10">
        <v>-1028</v>
      </c>
      <c r="AM1166">
        <v>37693.479999999996</v>
      </c>
      <c r="AN1166">
        <v>1.7565485714285711</v>
      </c>
      <c r="AO1166" s="40" t="str">
        <f>E1166&amp;F1166&amp;U1166</f>
        <v>SPDSURE-SPSNLHR</v>
      </c>
      <c r="AP1166" s="40" t="str">
        <f>_xlfn.XLOOKUP(AO1166,CrossRef!N:N,CrossRef!A:A,"NOT FOUND",0)</f>
        <v>SPD7213LR</v>
      </c>
      <c r="AQ1166" s="40" t="str">
        <f>IFERROR(_xlfn.XLOOKUP(AO1166,CrossRef!$N:$N,CrossRef!$E:$E,"Not Found"),"-")</f>
        <v>789D</v>
      </c>
      <c r="AR1166" s="40" t="str">
        <f>IFERROR(_xlfn.XLOOKUP(AO1166,CrossRef!$N:$N,CrossRef!$G:$G,"Not Found"),"-")</f>
        <v>7213 - REAR SUSPENSION CYLINDER</v>
      </c>
      <c r="AS1166" s="40" t="str">
        <f>IFERROR(_xlfn.XLOOKUP(AO1166,CrossRef!$N:$N,CrossRef!$H:$H,"Not Found"),"-")</f>
        <v>LR - LEFT REAR</v>
      </c>
    </row>
    <row r="1167" spans="1:45" hidden="1" x14ac:dyDescent="0.3">
      <c r="A1167" s="38" t="str">
        <f>E1167&amp;F1167&amp;U1167</f>
        <v>SPDSURE-SPSNRHR</v>
      </c>
      <c r="B1167" s="38" t="str">
        <f>I1167&amp;D1167&amp;C1167</f>
        <v>TD66407213RR</v>
      </c>
      <c r="C1167" s="38" t="str">
        <f>_xlfn.XLOOKUP(A1167,CrossRef!N:N,CrossRef!D:D,"",0)</f>
        <v>RR</v>
      </c>
      <c r="D1167" s="38" t="str">
        <f>_xlfn.XLOOKUP(A1167,CrossRef!N:N,CrossRef!C:C,"",0)</f>
        <v>7213</v>
      </c>
      <c r="E1167" s="38" t="str">
        <f>LEFT(M1167,3)</f>
        <v>SPD</v>
      </c>
      <c r="F1167" s="38" t="str">
        <f>_xlfn.TEXTAFTER(J1167,"-")</f>
        <v>SURE-SPSN</v>
      </c>
      <c r="G1167" t="s">
        <v>2695</v>
      </c>
      <c r="H1167" t="s">
        <v>2696</v>
      </c>
      <c r="I1167" t="s">
        <v>3590</v>
      </c>
      <c r="J1167" s="7" t="s">
        <v>1740</v>
      </c>
      <c r="K1167" t="s">
        <v>2638</v>
      </c>
      <c r="L1167" t="s">
        <v>190</v>
      </c>
      <c r="M1167" t="s">
        <v>3591</v>
      </c>
      <c r="N1167" t="s">
        <v>2640</v>
      </c>
      <c r="O1167" t="s">
        <v>3054</v>
      </c>
      <c r="P1167" t="s">
        <v>2642</v>
      </c>
      <c r="Q1167" t="s">
        <v>2640</v>
      </c>
      <c r="R1167" t="s">
        <v>6060</v>
      </c>
      <c r="S1167" t="s">
        <v>2644</v>
      </c>
      <c r="T1167" t="s">
        <v>2720</v>
      </c>
      <c r="U1167" t="s">
        <v>494</v>
      </c>
      <c r="V1167" s="7" t="s">
        <v>955</v>
      </c>
      <c r="W1167" s="8">
        <v>14000</v>
      </c>
      <c r="X1167" t="s">
        <v>6061</v>
      </c>
      <c r="Y1167" t="s">
        <v>5412</v>
      </c>
      <c r="Z1167" s="8">
        <v>20362.37</v>
      </c>
      <c r="AA1167" s="9">
        <v>10.31</v>
      </c>
      <c r="AB1167" s="8">
        <v>24194.41</v>
      </c>
      <c r="AD1167" s="10">
        <v>4571036</v>
      </c>
      <c r="AE1167" s="11">
        <v>45607</v>
      </c>
      <c r="AF1167" s="8">
        <v>13101.8</v>
      </c>
      <c r="AG1167" s="8">
        <v>6739.43</v>
      </c>
      <c r="AH1167" s="12">
        <v>0.48138785714285715</v>
      </c>
      <c r="AI1167" s="8">
        <v>653.67895247332683</v>
      </c>
      <c r="AJ1167" s="11">
        <v>46878.678952465278</v>
      </c>
      <c r="AK1167" s="11">
        <v>47906</v>
      </c>
      <c r="AL1167" s="10">
        <v>-1028</v>
      </c>
      <c r="AM1167">
        <v>37693.479999999996</v>
      </c>
      <c r="AN1167">
        <v>1.7565485714285711</v>
      </c>
      <c r="AO1167" s="40" t="str">
        <f>E1167&amp;F1167&amp;U1167</f>
        <v>SPDSURE-SPSNRHR</v>
      </c>
      <c r="AP1167" s="40" t="str">
        <f>_xlfn.XLOOKUP(AO1167,CrossRef!N:N,CrossRef!A:A,"NOT FOUND",0)</f>
        <v>SPD7213RR</v>
      </c>
      <c r="AQ1167" s="40" t="str">
        <f>IFERROR(_xlfn.XLOOKUP(AO1167,CrossRef!$N:$N,CrossRef!$E:$E,"Not Found"),"-")</f>
        <v>789D</v>
      </c>
      <c r="AR1167" s="40" t="str">
        <f>IFERROR(_xlfn.XLOOKUP(AO1167,CrossRef!$N:$N,CrossRef!$G:$G,"Not Found"),"-")</f>
        <v>7213 - REAR SUSPENSION CYLINDER</v>
      </c>
      <c r="AS1167" s="40" t="str">
        <f>IFERROR(_xlfn.XLOOKUP(AO1167,CrossRef!$N:$N,CrossRef!$H:$H,"Not Found"),"-")</f>
        <v>RR - RIGHT REAR</v>
      </c>
    </row>
    <row r="1168" spans="1:45" hidden="1" x14ac:dyDescent="0.3">
      <c r="A1168" s="38" t="str">
        <f>E1168&amp;F1168&amp;U1168</f>
        <v>HCMUCRG-FIDV-FIDLLH</v>
      </c>
      <c r="B1168" s="38" t="str">
        <f>I1168&amp;D1168&amp;C1168</f>
        <v>EX7086</v>
      </c>
      <c r="C1168" s="38" t="str">
        <f>_xlfn.XLOOKUP(A1168,CrossRef!N:N,CrossRef!D:D,"",0)</f>
        <v/>
      </c>
      <c r="D1168" s="38" t="str">
        <f>_xlfn.XLOOKUP(A1168,CrossRef!N:N,CrossRef!C:C,"",0)</f>
        <v/>
      </c>
      <c r="E1168" s="38" t="str">
        <f>LEFT(M1168,3)</f>
        <v>HCM</v>
      </c>
      <c r="F1168" s="38" t="str">
        <f>_xlfn.TEXTAFTER(J1168,"-")</f>
        <v>UCRG-FIDV-FIDL</v>
      </c>
      <c r="G1168" t="s">
        <v>2725</v>
      </c>
      <c r="H1168" t="s">
        <v>2726</v>
      </c>
      <c r="I1168" t="s">
        <v>2913</v>
      </c>
      <c r="J1168" s="7" t="s">
        <v>1741</v>
      </c>
      <c r="K1168" t="s">
        <v>2668</v>
      </c>
      <c r="L1168" t="s">
        <v>415</v>
      </c>
      <c r="M1168" t="s">
        <v>2914</v>
      </c>
      <c r="N1168" t="s">
        <v>2640</v>
      </c>
      <c r="O1168" t="s">
        <v>2653</v>
      </c>
      <c r="P1168" t="s">
        <v>2642</v>
      </c>
      <c r="Q1168" t="s">
        <v>2640</v>
      </c>
      <c r="R1168" t="s">
        <v>6062</v>
      </c>
      <c r="S1168" t="s">
        <v>2655</v>
      </c>
      <c r="T1168" t="s">
        <v>3213</v>
      </c>
      <c r="U1168" t="s">
        <v>59</v>
      </c>
      <c r="V1168" s="7" t="s">
        <v>1259</v>
      </c>
      <c r="W1168" s="8">
        <v>24000</v>
      </c>
      <c r="X1168" t="s">
        <v>6063</v>
      </c>
      <c r="Y1168" t="s">
        <v>6064</v>
      </c>
      <c r="Z1168" s="8">
        <v>47875.8</v>
      </c>
      <c r="AA1168" s="9">
        <v>8.51</v>
      </c>
      <c r="AB1168" s="8">
        <v>136464.63</v>
      </c>
      <c r="AD1168" s="10">
        <v>4389153</v>
      </c>
      <c r="AE1168" s="11">
        <v>44289</v>
      </c>
      <c r="AF1168" s="8">
        <v>30618</v>
      </c>
      <c r="AG1168" s="8">
        <v>6742.1999999999971</v>
      </c>
      <c r="AH1168" s="12">
        <v>0.28092499999999987</v>
      </c>
      <c r="AI1168" s="8">
        <v>792.26792009400674</v>
      </c>
      <c r="AJ1168" s="11">
        <v>47017.267920104168</v>
      </c>
      <c r="AK1168" s="11">
        <v>49430</v>
      </c>
      <c r="AL1168" s="10">
        <v>-2413</v>
      </c>
      <c r="AM1168">
        <v>75150.350000000006</v>
      </c>
      <c r="AN1168">
        <v>1.8555145833333335</v>
      </c>
      <c r="AO1168" s="40" t="str">
        <f>E1168&amp;F1168&amp;U1168</f>
        <v>HCMUCRG-FIDV-FIDLLH</v>
      </c>
      <c r="AP1168" s="40" t="str">
        <f>_xlfn.XLOOKUP(AO1168,CrossRef!N:N,CrossRef!A:A,"NOT FOUND",0)</f>
        <v>NOT FOUND</v>
      </c>
      <c r="AQ1168" s="40" t="str">
        <f>IFERROR(_xlfn.XLOOKUP(AO1168,CrossRef!$N:$N,CrossRef!$E:$E,"Not Found"),"-")</f>
        <v>Not Found</v>
      </c>
      <c r="AR1168" s="40" t="str">
        <f>IFERROR(_xlfn.XLOOKUP(AO1168,CrossRef!$N:$N,CrossRef!$G:$G,"Not Found"),"-")</f>
        <v>Not Found</v>
      </c>
      <c r="AS1168" s="40" t="str">
        <f>IFERROR(_xlfn.XLOOKUP(AO1168,CrossRef!$N:$N,CrossRef!$H:$H,"Not Found"),"-")</f>
        <v>Not Found</v>
      </c>
    </row>
    <row r="1169" spans="1:45" hidden="1" x14ac:dyDescent="0.3">
      <c r="A1169" s="38" t="str">
        <f>E1169&amp;F1169&amp;U1169</f>
        <v>RJGDRIV-FIDVRH</v>
      </c>
      <c r="B1169" s="38" t="str">
        <f>I1169&amp;D1169&amp;C1169</f>
        <v>DZ81564050RI</v>
      </c>
      <c r="C1169" s="38" t="str">
        <f>_xlfn.XLOOKUP(A1169,CrossRef!N:N,CrossRef!D:D,"",0)</f>
        <v>RI</v>
      </c>
      <c r="D1169" s="38" t="str">
        <f>_xlfn.XLOOKUP(A1169,CrossRef!N:N,CrossRef!C:C,"",0)</f>
        <v>4050</v>
      </c>
      <c r="E1169" s="38" t="str">
        <f>LEFT(M1169,3)</f>
        <v>RJG</v>
      </c>
      <c r="F1169" s="38" t="str">
        <f>_xlfn.TEXTAFTER(J1169,"-")</f>
        <v>DRIV-FIDV</v>
      </c>
      <c r="G1169" t="s">
        <v>2695</v>
      </c>
      <c r="H1169" t="s">
        <v>2696</v>
      </c>
      <c r="I1169" t="s">
        <v>5048</v>
      </c>
      <c r="J1169" s="7" t="s">
        <v>1563</v>
      </c>
      <c r="K1169" t="s">
        <v>2638</v>
      </c>
      <c r="L1169" t="s">
        <v>31</v>
      </c>
      <c r="M1169" t="s">
        <v>5049</v>
      </c>
      <c r="N1169" t="s">
        <v>2640</v>
      </c>
      <c r="O1169" t="s">
        <v>2653</v>
      </c>
      <c r="P1169" t="s">
        <v>2642</v>
      </c>
      <c r="Q1169" t="s">
        <v>2640</v>
      </c>
      <c r="R1169" t="s">
        <v>6065</v>
      </c>
      <c r="S1169" t="s">
        <v>2655</v>
      </c>
      <c r="T1169" t="s">
        <v>3213</v>
      </c>
      <c r="U1169" t="s">
        <v>63</v>
      </c>
      <c r="V1169" s="7" t="s">
        <v>502</v>
      </c>
      <c r="W1169" s="8">
        <v>16000</v>
      </c>
      <c r="X1169" t="s">
        <v>6066</v>
      </c>
      <c r="Y1169" t="s">
        <v>5285</v>
      </c>
      <c r="Z1169" s="8">
        <v>34500</v>
      </c>
      <c r="AA1169" s="9">
        <v>8.31</v>
      </c>
      <c r="AB1169" s="8">
        <v>77267.240000000005</v>
      </c>
      <c r="AD1169" s="10">
        <v>4369302</v>
      </c>
      <c r="AE1169" s="11">
        <v>45236</v>
      </c>
      <c r="AF1169" s="8">
        <v>25258</v>
      </c>
      <c r="AG1169" s="8">
        <v>6758</v>
      </c>
      <c r="AH1169" s="12">
        <v>0.422375</v>
      </c>
      <c r="AI1169" s="8">
        <v>813.23706377858002</v>
      </c>
      <c r="AJ1169" s="11">
        <v>47038.237063773151</v>
      </c>
      <c r="AK1169" s="11">
        <v>48576</v>
      </c>
      <c r="AL1169" s="10">
        <v>-1538</v>
      </c>
      <c r="AM1169">
        <v>54036.81</v>
      </c>
      <c r="AN1169">
        <v>1.7986756249999998</v>
      </c>
      <c r="AO1169" s="40" t="str">
        <f>E1169&amp;F1169&amp;U1169</f>
        <v>RJGDRIV-FIDVRH</v>
      </c>
      <c r="AP1169" s="40" t="str">
        <f>_xlfn.XLOOKUP(AO1169,CrossRef!N:N,CrossRef!A:A,"NOT FOUND",0)</f>
        <v>RJG4050RI</v>
      </c>
      <c r="AQ1169" s="40" t="str">
        <f>IFERROR(_xlfn.XLOOKUP(AO1169,CrossRef!$N:$N,CrossRef!$E:$E,"Not Found"),"-")</f>
        <v>D10T</v>
      </c>
      <c r="AR1169" s="40" t="str">
        <f>IFERROR(_xlfn.XLOOKUP(AO1169,CrossRef!$N:$N,CrossRef!$G:$G,"Not Found"),"-")</f>
        <v>4050 - FINAL DRIVE</v>
      </c>
      <c r="AS1169" s="40" t="str">
        <f>IFERROR(_xlfn.XLOOKUP(AO1169,CrossRef!$N:$N,CrossRef!$H:$H,"Not Found"),"-")</f>
        <v>RI - RIGHT</v>
      </c>
    </row>
    <row r="1170" spans="1:45" hidden="1" x14ac:dyDescent="0.3">
      <c r="A1170" s="38" t="str">
        <f>E1170&amp;F1170&amp;U1170</f>
        <v>SPDSURE-SPSNLHR</v>
      </c>
      <c r="B1170" s="38" t="str">
        <f>I1170&amp;D1170&amp;C1170</f>
        <v>TD66477213LR</v>
      </c>
      <c r="C1170" s="38" t="str">
        <f>_xlfn.XLOOKUP(A1170,CrossRef!N:N,CrossRef!D:D,"",0)</f>
        <v>LR</v>
      </c>
      <c r="D1170" s="38" t="str">
        <f>_xlfn.XLOOKUP(A1170,CrossRef!N:N,CrossRef!C:C,"",0)</f>
        <v>7213</v>
      </c>
      <c r="E1170" s="38" t="str">
        <f>LEFT(M1170,3)</f>
        <v>SPD</v>
      </c>
      <c r="F1170" s="38" t="str">
        <f>_xlfn.TEXTAFTER(J1170,"-")</f>
        <v>SURE-SPSN</v>
      </c>
      <c r="G1170" t="s">
        <v>2695</v>
      </c>
      <c r="H1170" t="s">
        <v>2696</v>
      </c>
      <c r="I1170" t="s">
        <v>3938</v>
      </c>
      <c r="J1170" s="7" t="s">
        <v>1742</v>
      </c>
      <c r="K1170" t="s">
        <v>2638</v>
      </c>
      <c r="L1170" t="s">
        <v>190</v>
      </c>
      <c r="M1170" t="s">
        <v>3939</v>
      </c>
      <c r="N1170" t="s">
        <v>2640</v>
      </c>
      <c r="O1170" t="s">
        <v>3054</v>
      </c>
      <c r="P1170" t="s">
        <v>2642</v>
      </c>
      <c r="Q1170" t="s">
        <v>2640</v>
      </c>
      <c r="R1170" t="s">
        <v>6067</v>
      </c>
      <c r="S1170" t="s">
        <v>2644</v>
      </c>
      <c r="T1170" t="s">
        <v>2720</v>
      </c>
      <c r="U1170" t="s">
        <v>491</v>
      </c>
      <c r="V1170" s="7" t="s">
        <v>954</v>
      </c>
      <c r="W1170" s="8">
        <v>14000</v>
      </c>
      <c r="X1170" t="s">
        <v>6068</v>
      </c>
      <c r="Y1170" t="s">
        <v>5412</v>
      </c>
      <c r="Z1170" s="8">
        <v>21197.9</v>
      </c>
      <c r="AA1170" s="9">
        <v>14.22</v>
      </c>
      <c r="AB1170" s="8">
        <v>24194.41</v>
      </c>
      <c r="AD1170" s="10">
        <v>4571050</v>
      </c>
      <c r="AE1170" s="11">
        <v>45789</v>
      </c>
      <c r="AF1170" s="8">
        <v>13967.6</v>
      </c>
      <c r="AG1170" s="8">
        <v>6769.6999999999971</v>
      </c>
      <c r="AH1170" s="12">
        <v>0.48354999999999981</v>
      </c>
      <c r="AI1170" s="8">
        <v>476.06891701828386</v>
      </c>
      <c r="AJ1170" s="11">
        <v>46701.068917013887</v>
      </c>
      <c r="AK1170" s="11">
        <v>47909</v>
      </c>
      <c r="AL1170" s="10">
        <v>-1208</v>
      </c>
      <c r="AM1170">
        <v>45144.380000000005</v>
      </c>
      <c r="AN1170">
        <v>2.2269128571428576</v>
      </c>
      <c r="AO1170" s="40" t="str">
        <f>E1170&amp;F1170&amp;U1170</f>
        <v>SPDSURE-SPSNLHR</v>
      </c>
      <c r="AP1170" s="40" t="str">
        <f>_xlfn.XLOOKUP(AO1170,CrossRef!N:N,CrossRef!A:A,"NOT FOUND",0)</f>
        <v>SPD7213LR</v>
      </c>
      <c r="AQ1170" s="40" t="str">
        <f>IFERROR(_xlfn.XLOOKUP(AO1170,CrossRef!$N:$N,CrossRef!$E:$E,"Not Found"),"-")</f>
        <v>789D</v>
      </c>
      <c r="AR1170" s="40" t="str">
        <f>IFERROR(_xlfn.XLOOKUP(AO1170,CrossRef!$N:$N,CrossRef!$G:$G,"Not Found"),"-")</f>
        <v>7213 - REAR SUSPENSION CYLINDER</v>
      </c>
      <c r="AS1170" s="40" t="str">
        <f>IFERROR(_xlfn.XLOOKUP(AO1170,CrossRef!$N:$N,CrossRef!$H:$H,"Not Found"),"-")</f>
        <v>LR - LEFT REAR</v>
      </c>
    </row>
    <row r="1171" spans="1:45" hidden="1" x14ac:dyDescent="0.3">
      <c r="A1171" s="38" t="str">
        <f>E1171&amp;F1171&amp;U1171</f>
        <v>SPDSURE-SPSNRHR</v>
      </c>
      <c r="B1171" s="38" t="str">
        <f>I1171&amp;D1171&amp;C1171</f>
        <v>TD66477213RR</v>
      </c>
      <c r="C1171" s="38" t="str">
        <f>_xlfn.XLOOKUP(A1171,CrossRef!N:N,CrossRef!D:D,"",0)</f>
        <v>RR</v>
      </c>
      <c r="D1171" s="38" t="str">
        <f>_xlfn.XLOOKUP(A1171,CrossRef!N:N,CrossRef!C:C,"",0)</f>
        <v>7213</v>
      </c>
      <c r="E1171" s="38" t="str">
        <f>LEFT(M1171,3)</f>
        <v>SPD</v>
      </c>
      <c r="F1171" s="38" t="str">
        <f>_xlfn.TEXTAFTER(J1171,"-")</f>
        <v>SURE-SPSN</v>
      </c>
      <c r="G1171" t="s">
        <v>2695</v>
      </c>
      <c r="H1171" t="s">
        <v>2696</v>
      </c>
      <c r="I1171" t="s">
        <v>3938</v>
      </c>
      <c r="J1171" s="7" t="s">
        <v>1742</v>
      </c>
      <c r="K1171" t="s">
        <v>2638</v>
      </c>
      <c r="L1171" t="s">
        <v>190</v>
      </c>
      <c r="M1171" t="s">
        <v>3939</v>
      </c>
      <c r="N1171" t="s">
        <v>2640</v>
      </c>
      <c r="O1171" t="s">
        <v>3054</v>
      </c>
      <c r="P1171" t="s">
        <v>2642</v>
      </c>
      <c r="Q1171" t="s">
        <v>2640</v>
      </c>
      <c r="R1171" t="s">
        <v>6069</v>
      </c>
      <c r="S1171" t="s">
        <v>2644</v>
      </c>
      <c r="T1171" t="s">
        <v>2720</v>
      </c>
      <c r="U1171" t="s">
        <v>494</v>
      </c>
      <c r="V1171" s="7" t="s">
        <v>955</v>
      </c>
      <c r="W1171" s="8">
        <v>14000</v>
      </c>
      <c r="X1171" t="s">
        <v>6070</v>
      </c>
      <c r="Y1171" t="s">
        <v>5412</v>
      </c>
      <c r="Z1171" s="8">
        <v>21197.9</v>
      </c>
      <c r="AA1171" s="9">
        <v>14.22</v>
      </c>
      <c r="AB1171" s="8">
        <v>24194.41</v>
      </c>
      <c r="AD1171" s="10">
        <v>4571051</v>
      </c>
      <c r="AE1171" s="11">
        <v>45789</v>
      </c>
      <c r="AF1171" s="8">
        <v>13967.6</v>
      </c>
      <c r="AG1171" s="8">
        <v>6769.6999999999971</v>
      </c>
      <c r="AH1171" s="12">
        <v>0.48354999999999981</v>
      </c>
      <c r="AI1171" s="8">
        <v>476.06891701828386</v>
      </c>
      <c r="AJ1171" s="11">
        <v>46701.068917013887</v>
      </c>
      <c r="AK1171" s="11">
        <v>47909</v>
      </c>
      <c r="AL1171" s="10">
        <v>-1208</v>
      </c>
      <c r="AM1171">
        <v>45144.380000000005</v>
      </c>
      <c r="AN1171">
        <v>2.2269128571428576</v>
      </c>
      <c r="AO1171" s="40" t="str">
        <f>E1171&amp;F1171&amp;U1171</f>
        <v>SPDSURE-SPSNRHR</v>
      </c>
      <c r="AP1171" s="40" t="str">
        <f>_xlfn.XLOOKUP(AO1171,CrossRef!N:N,CrossRef!A:A,"NOT FOUND",0)</f>
        <v>SPD7213RR</v>
      </c>
      <c r="AQ1171" s="40" t="str">
        <f>IFERROR(_xlfn.XLOOKUP(AO1171,CrossRef!$N:$N,CrossRef!$E:$E,"Not Found"),"-")</f>
        <v>789D</v>
      </c>
      <c r="AR1171" s="40" t="str">
        <f>IFERROR(_xlfn.XLOOKUP(AO1171,CrossRef!$N:$N,CrossRef!$G:$G,"Not Found"),"-")</f>
        <v>7213 - REAR SUSPENSION CYLINDER</v>
      </c>
      <c r="AS1171" s="40" t="str">
        <f>IFERROR(_xlfn.XLOOKUP(AO1171,CrossRef!$N:$N,CrossRef!$H:$H,"Not Found"),"-")</f>
        <v>RR - RIGHT REAR</v>
      </c>
    </row>
    <row r="1172" spans="1:45" hidden="1" x14ac:dyDescent="0.3">
      <c r="A1172" s="38" t="str">
        <f>E1172&amp;F1172&amp;U1172</f>
        <v>HCMHYSY-CYHY-CYKRRH</v>
      </c>
      <c r="B1172" s="38" t="str">
        <f>I1172&amp;D1172&amp;C1172</f>
        <v>EX7061</v>
      </c>
      <c r="C1172" s="38" t="str">
        <f>_xlfn.XLOOKUP(A1172,CrossRef!N:N,CrossRef!D:D,"",0)</f>
        <v/>
      </c>
      <c r="D1172" s="38" t="str">
        <f>_xlfn.XLOOKUP(A1172,CrossRef!N:N,CrossRef!C:C,"",0)</f>
        <v/>
      </c>
      <c r="E1172" s="38" t="str">
        <f>LEFT(M1172,3)</f>
        <v>HCM</v>
      </c>
      <c r="F1172" s="38" t="str">
        <f>_xlfn.TEXTAFTER(J1172,"-")</f>
        <v>HYSY-CYHY-CYKR</v>
      </c>
      <c r="G1172" t="s">
        <v>2635</v>
      </c>
      <c r="H1172" t="s">
        <v>2636</v>
      </c>
      <c r="I1172" t="s">
        <v>2667</v>
      </c>
      <c r="J1172" s="7" t="s">
        <v>1743</v>
      </c>
      <c r="K1172" t="s">
        <v>2668</v>
      </c>
      <c r="L1172" t="s">
        <v>227</v>
      </c>
      <c r="M1172" t="s">
        <v>2669</v>
      </c>
      <c r="N1172" t="s">
        <v>2652</v>
      </c>
      <c r="O1172" t="s">
        <v>2653</v>
      </c>
      <c r="P1172" t="s">
        <v>2642</v>
      </c>
      <c r="Q1172" t="s">
        <v>2662</v>
      </c>
      <c r="R1172" t="s">
        <v>6071</v>
      </c>
      <c r="S1172" t="s">
        <v>2644</v>
      </c>
      <c r="T1172" t="s">
        <v>3381</v>
      </c>
      <c r="U1172" t="s">
        <v>63</v>
      </c>
      <c r="V1172" s="7" t="s">
        <v>700</v>
      </c>
      <c r="W1172" s="8">
        <v>10000</v>
      </c>
      <c r="X1172" t="s">
        <v>6072</v>
      </c>
      <c r="Y1172" t="s">
        <v>3570</v>
      </c>
      <c r="Z1172" s="8">
        <v>65494</v>
      </c>
      <c r="AA1172" s="9">
        <v>0</v>
      </c>
      <c r="AB1172" s="8">
        <v>68443.839999999997</v>
      </c>
      <c r="AD1172" s="10">
        <v>4348343</v>
      </c>
      <c r="AE1172" s="11">
        <v>45068</v>
      </c>
      <c r="AF1172" s="8">
        <v>62268</v>
      </c>
      <c r="AG1172" s="8">
        <v>6774</v>
      </c>
      <c r="AH1172" s="12">
        <v>0.6774</v>
      </c>
      <c r="AI1172" s="8">
        <v>0</v>
      </c>
      <c r="AJ1172" s="11">
        <v>46225</v>
      </c>
      <c r="AK1172" s="11">
        <v>47456</v>
      </c>
      <c r="AL1172" s="10">
        <v>-1231</v>
      </c>
      <c r="AO1172" s="40" t="str">
        <f>E1172&amp;F1172&amp;U1172</f>
        <v>HCMHYSY-CYHY-CYKRRH</v>
      </c>
      <c r="AP1172" s="40" t="str">
        <f>_xlfn.XLOOKUP(AO1172,CrossRef!N:N,CrossRef!A:A,"NOT FOUND",0)</f>
        <v>NOT FOUND</v>
      </c>
      <c r="AQ1172" s="40" t="str">
        <f>IFERROR(_xlfn.XLOOKUP(AO1172,CrossRef!$N:$N,CrossRef!$E:$E,"Not Found"),"-")</f>
        <v>Not Found</v>
      </c>
      <c r="AR1172" s="40" t="str">
        <f>IFERROR(_xlfn.XLOOKUP(AO1172,CrossRef!$N:$N,CrossRef!$G:$G,"Not Found"),"-")</f>
        <v>Not Found</v>
      </c>
      <c r="AS1172" s="40" t="str">
        <f>IFERROR(_xlfn.XLOOKUP(AO1172,CrossRef!$N:$N,CrossRef!$H:$H,"Not Found"),"-")</f>
        <v>Not Found</v>
      </c>
    </row>
    <row r="1173" spans="1:45" hidden="1" x14ac:dyDescent="0.3">
      <c r="A1173" s="38" t="str">
        <f>E1173&amp;F1173&amp;U1173</f>
        <v>ZSPENGI</v>
      </c>
      <c r="B1173" s="38" t="str">
        <f>I1173&amp;D1173&amp;C1173</f>
        <v>TD6675100000</v>
      </c>
      <c r="C1173" s="38" t="str">
        <f>_xlfn.XLOOKUP(A1173,CrossRef!N:N,CrossRef!D:D,"",0)</f>
        <v>00</v>
      </c>
      <c r="D1173" s="38" t="str">
        <f>_xlfn.XLOOKUP(A1173,CrossRef!N:N,CrossRef!C:C,"",0)</f>
        <v>1000</v>
      </c>
      <c r="E1173" s="38" t="str">
        <f>LEFT(M1173,3)</f>
        <v>ZSP</v>
      </c>
      <c r="F1173" s="38" t="str">
        <f>_xlfn.TEXTAFTER(J1173,"-")</f>
        <v>ENGI</v>
      </c>
      <c r="G1173" t="s">
        <v>2648</v>
      </c>
      <c r="H1173" t="s">
        <v>2649</v>
      </c>
      <c r="I1173" t="s">
        <v>4595</v>
      </c>
      <c r="J1173" s="7" t="s">
        <v>1568</v>
      </c>
      <c r="K1173" t="s">
        <v>2638</v>
      </c>
      <c r="L1173" t="s">
        <v>193</v>
      </c>
      <c r="M1173" t="s">
        <v>4596</v>
      </c>
      <c r="N1173" t="s">
        <v>2640</v>
      </c>
      <c r="O1173" t="s">
        <v>2803</v>
      </c>
      <c r="P1173" t="s">
        <v>2642</v>
      </c>
      <c r="Q1173" t="s">
        <v>2640</v>
      </c>
      <c r="R1173" t="s">
        <v>6073</v>
      </c>
      <c r="S1173" t="s">
        <v>2655</v>
      </c>
      <c r="T1173" t="s">
        <v>3087</v>
      </c>
      <c r="U1173" t="s">
        <v>2657</v>
      </c>
      <c r="V1173" s="7" t="s">
        <v>1256</v>
      </c>
      <c r="W1173" s="8">
        <v>10000</v>
      </c>
      <c r="X1173" t="s">
        <v>5319</v>
      </c>
      <c r="Y1173" t="s">
        <v>3902</v>
      </c>
      <c r="Z1173" s="8">
        <v>15418.96</v>
      </c>
      <c r="AA1173" s="9">
        <v>16.75</v>
      </c>
      <c r="AB1173" s="8">
        <v>65918.880000000005</v>
      </c>
      <c r="AD1173" s="10">
        <v>4695960</v>
      </c>
      <c r="AE1173" s="11">
        <v>46034</v>
      </c>
      <c r="AF1173" s="8">
        <v>12215.49</v>
      </c>
      <c r="AG1173" s="8">
        <v>6796.5299999999988</v>
      </c>
      <c r="AH1173" s="12">
        <v>0.67965299999999984</v>
      </c>
      <c r="AI1173" s="8">
        <v>405.76298507462678</v>
      </c>
      <c r="AJ1173" s="11">
        <v>46630.762985069443</v>
      </c>
      <c r="AK1173" s="11">
        <v>46984</v>
      </c>
      <c r="AL1173" s="10">
        <v>-354</v>
      </c>
      <c r="AM1173">
        <v>28132.21</v>
      </c>
      <c r="AN1173">
        <v>1.591672</v>
      </c>
      <c r="AO1173" s="40" t="str">
        <f>E1173&amp;F1173&amp;U1173</f>
        <v>ZSPENGI</v>
      </c>
      <c r="AP1173" s="40" t="str">
        <f>_xlfn.XLOOKUP(AO1173,CrossRef!N:N,CrossRef!A:A,"NOT FOUND",0)</f>
        <v>ZSP100000</v>
      </c>
      <c r="AQ1173" s="40" t="str">
        <f>IFERROR(_xlfn.XLOOKUP(AO1173,CrossRef!$N:$N,CrossRef!$E:$E,"Not Found"),"-")</f>
        <v>785D</v>
      </c>
      <c r="AR1173" s="40" t="str">
        <f>IFERROR(_xlfn.XLOOKUP(AO1173,CrossRef!$N:$N,CrossRef!$G:$G,"Not Found"),"-")</f>
        <v>1000 - ENGINE</v>
      </c>
      <c r="AS1173" s="40" t="str">
        <f>IFERROR(_xlfn.XLOOKUP(AO1173,CrossRef!$N:$N,CrossRef!$H:$H,"Not Found"),"-")</f>
        <v>00 - (NONE)</v>
      </c>
    </row>
    <row r="1174" spans="1:45" hidden="1" x14ac:dyDescent="0.3">
      <c r="A1174" s="38" t="str">
        <f>E1174&amp;F1174&amp;U1174</f>
        <v>HCMENGI</v>
      </c>
      <c r="B1174" s="38" t="str">
        <f>I1174&amp;D1174&amp;C1174</f>
        <v>EX7113100000</v>
      </c>
      <c r="C1174" s="38" t="str">
        <f>_xlfn.XLOOKUP(A1174,CrossRef!N:N,CrossRef!D:D,"",0)</f>
        <v>00</v>
      </c>
      <c r="D1174" s="38" t="str">
        <f>_xlfn.XLOOKUP(A1174,CrossRef!N:N,CrossRef!C:C,"",0)</f>
        <v>1000</v>
      </c>
      <c r="E1174" s="38" t="str">
        <f>LEFT(M1174,3)</f>
        <v>HCM</v>
      </c>
      <c r="F1174" s="38" t="str">
        <f>_xlfn.TEXTAFTER(J1174,"-")</f>
        <v>ENGI</v>
      </c>
      <c r="G1174" t="s">
        <v>2648</v>
      </c>
      <c r="H1174" t="s">
        <v>2649</v>
      </c>
      <c r="I1174" t="s">
        <v>3463</v>
      </c>
      <c r="J1174" s="7" t="s">
        <v>1715</v>
      </c>
      <c r="K1174" t="s">
        <v>2668</v>
      </c>
      <c r="L1174" t="s">
        <v>415</v>
      </c>
      <c r="M1174" t="s">
        <v>3465</v>
      </c>
      <c r="N1174" t="s">
        <v>2640</v>
      </c>
      <c r="O1174" t="s">
        <v>2803</v>
      </c>
      <c r="P1174" t="s">
        <v>2642</v>
      </c>
      <c r="Q1174" t="s">
        <v>2640</v>
      </c>
      <c r="R1174" t="s">
        <v>6074</v>
      </c>
      <c r="S1174" t="s">
        <v>2655</v>
      </c>
      <c r="T1174" t="s">
        <v>3087</v>
      </c>
      <c r="U1174" t="s">
        <v>2657</v>
      </c>
      <c r="V1174" s="7" t="s">
        <v>1160</v>
      </c>
      <c r="W1174" s="8">
        <v>12000</v>
      </c>
      <c r="X1174" t="s">
        <v>5915</v>
      </c>
      <c r="Y1174" t="s">
        <v>5475</v>
      </c>
      <c r="Z1174" s="8">
        <v>36071.949999999997</v>
      </c>
      <c r="AA1174" s="9">
        <v>13.94</v>
      </c>
      <c r="AB1174" s="8">
        <v>186018.75</v>
      </c>
      <c r="AD1174" s="10">
        <v>4737186</v>
      </c>
      <c r="AE1174" s="11">
        <v>45831</v>
      </c>
      <c r="AF1174" s="8">
        <v>30869.5</v>
      </c>
      <c r="AG1174" s="8">
        <v>6797.5500000000029</v>
      </c>
      <c r="AH1174" s="12">
        <v>0.5664625000000002</v>
      </c>
      <c r="AI1174" s="8">
        <v>487.62912482066019</v>
      </c>
      <c r="AJ1174" s="11">
        <v>46712.629124803243</v>
      </c>
      <c r="AK1174" s="11">
        <v>47349</v>
      </c>
      <c r="AL1174" s="10">
        <v>-637</v>
      </c>
      <c r="AM1174">
        <v>51740.509999999995</v>
      </c>
      <c r="AN1174">
        <v>1.739250833333333</v>
      </c>
      <c r="AO1174" s="40" t="str">
        <f>E1174&amp;F1174&amp;U1174</f>
        <v>HCMENGI</v>
      </c>
      <c r="AP1174" s="40" t="str">
        <f>_xlfn.XLOOKUP(AO1174,CrossRef!N:N,CrossRef!A:A,"NOT FOUND",0)</f>
        <v>HCM100000</v>
      </c>
      <c r="AQ1174" s="40" t="str">
        <f>IFERROR(_xlfn.XLOOKUP(AO1174,CrossRef!$N:$N,CrossRef!$E:$E,"Not Found"),"-")</f>
        <v>EX2500</v>
      </c>
      <c r="AR1174" s="40" t="str">
        <f>IFERROR(_xlfn.XLOOKUP(AO1174,CrossRef!$N:$N,CrossRef!$G:$G,"Not Found"),"-")</f>
        <v>1000 - ENGINE</v>
      </c>
      <c r="AS1174" s="40" t="str">
        <f>IFERROR(_xlfn.XLOOKUP(AO1174,CrossRef!$N:$N,CrossRef!$H:$H,"Not Found"),"-")</f>
        <v>00 - (NONE)</v>
      </c>
    </row>
    <row r="1175" spans="1:45" hidden="1" x14ac:dyDescent="0.3">
      <c r="A1175" s="38" t="str">
        <f>E1175&amp;F1175&amp;U1175</f>
        <v>ATYDRIV-TMSN</v>
      </c>
      <c r="B1175" s="38" t="str">
        <f>I1175&amp;D1175&amp;C1175</f>
        <v>QTD36303000</v>
      </c>
      <c r="C1175" s="38" t="str">
        <f>_xlfn.XLOOKUP(A1175,CrossRef!N:N,CrossRef!D:D,"",0)</f>
        <v>00</v>
      </c>
      <c r="D1175" s="38" t="str">
        <f>_xlfn.XLOOKUP(A1175,CrossRef!N:N,CrossRef!C:C,"",0)</f>
        <v>3030</v>
      </c>
      <c r="E1175" s="38" t="str">
        <f>LEFT(M1175,3)</f>
        <v>ATY</v>
      </c>
      <c r="F1175" s="38" t="str">
        <f>_xlfn.TEXTAFTER(J1175,"-")</f>
        <v>DRIV-TMSN</v>
      </c>
      <c r="G1175" t="s">
        <v>2635</v>
      </c>
      <c r="H1175" t="s">
        <v>2636</v>
      </c>
      <c r="I1175" t="s">
        <v>3013</v>
      </c>
      <c r="J1175" s="7" t="s">
        <v>1744</v>
      </c>
      <c r="K1175" t="s">
        <v>2638</v>
      </c>
      <c r="L1175" t="s">
        <v>151</v>
      </c>
      <c r="M1175" t="s">
        <v>3014</v>
      </c>
      <c r="N1175" t="s">
        <v>2640</v>
      </c>
      <c r="O1175" t="s">
        <v>2641</v>
      </c>
      <c r="P1175" t="s">
        <v>2642</v>
      </c>
      <c r="Q1175" t="s">
        <v>2640</v>
      </c>
      <c r="R1175" t="s">
        <v>6075</v>
      </c>
      <c r="S1175" t="s">
        <v>2655</v>
      </c>
      <c r="T1175" t="s">
        <v>2818</v>
      </c>
      <c r="U1175" t="s">
        <v>2657</v>
      </c>
      <c r="V1175" s="7" t="s">
        <v>337</v>
      </c>
      <c r="W1175" s="8">
        <v>16500</v>
      </c>
      <c r="X1175" t="s">
        <v>6076</v>
      </c>
      <c r="Y1175" t="s">
        <v>3107</v>
      </c>
      <c r="Z1175" s="8">
        <v>146948</v>
      </c>
      <c r="AA1175" s="9">
        <v>10.62</v>
      </c>
      <c r="AB1175" s="8">
        <v>105430.49</v>
      </c>
      <c r="AD1175" s="10">
        <v>4282776</v>
      </c>
      <c r="AE1175" s="11">
        <v>45165</v>
      </c>
      <c r="AF1175" s="8">
        <v>137263</v>
      </c>
      <c r="AG1175" s="8">
        <v>6815</v>
      </c>
      <c r="AH1175" s="12">
        <v>0.41303030303030303</v>
      </c>
      <c r="AI1175" s="8">
        <v>641.71374764595112</v>
      </c>
      <c r="AJ1175" s="11">
        <v>46866.713747650465</v>
      </c>
      <c r="AK1175" s="11">
        <v>47997</v>
      </c>
      <c r="AL1175" s="10">
        <v>-1131</v>
      </c>
      <c r="AM1175">
        <v>165766.64000000001</v>
      </c>
      <c r="AO1175" s="40" t="str">
        <f>E1175&amp;F1175&amp;U1175</f>
        <v>ATYDRIV-TMSN</v>
      </c>
      <c r="AP1175" s="40" t="str">
        <f>_xlfn.XLOOKUP(AO1175,CrossRef!N:N,CrossRef!A:A,"NOT FOUND",0)</f>
        <v>ATY303000</v>
      </c>
      <c r="AQ1175" s="40" t="str">
        <f>IFERROR(_xlfn.XLOOKUP(AO1175,CrossRef!$N:$N,CrossRef!$E:$E,"Not Found"),"-")</f>
        <v>793C</v>
      </c>
      <c r="AR1175" s="40" t="str">
        <f>IFERROR(_xlfn.XLOOKUP(AO1175,CrossRef!$N:$N,CrossRef!$G:$G,"Not Found"),"-")</f>
        <v>3030 - TRANSMISSION</v>
      </c>
      <c r="AS1175" s="40" t="str">
        <f>IFERROR(_xlfn.XLOOKUP(AO1175,CrossRef!$N:$N,CrossRef!$H:$H,"Not Found"),"-")</f>
        <v>00 - (NONE)</v>
      </c>
    </row>
    <row r="1176" spans="1:45" hidden="1" x14ac:dyDescent="0.3">
      <c r="A1176" s="38" t="str">
        <f>E1176&amp;F1176&amp;U1176</f>
        <v>ATYHYSY-CYHYRH</v>
      </c>
      <c r="B1176" s="38" t="str">
        <f>I1176&amp;D1176&amp;C1176</f>
        <v>QTD055102RI</v>
      </c>
      <c r="C1176" s="38" t="str">
        <f>_xlfn.XLOOKUP(A1176,CrossRef!N:N,CrossRef!D:D,"",0)</f>
        <v>RI</v>
      </c>
      <c r="D1176" s="38" t="str">
        <f>_xlfn.XLOOKUP(A1176,CrossRef!N:N,CrossRef!C:C,"",0)</f>
        <v>5102</v>
      </c>
      <c r="E1176" s="38" t="str">
        <f>LEFT(M1176,3)</f>
        <v>ATY</v>
      </c>
      <c r="F1176" s="38" t="str">
        <f>_xlfn.TEXTAFTER(J1176,"-")</f>
        <v>HYSY-CYHY</v>
      </c>
      <c r="G1176" t="s">
        <v>2635</v>
      </c>
      <c r="H1176" t="s">
        <v>2636</v>
      </c>
      <c r="I1176" t="s">
        <v>4229</v>
      </c>
      <c r="J1176" s="7" t="s">
        <v>1745</v>
      </c>
      <c r="K1176" t="s">
        <v>2638</v>
      </c>
      <c r="L1176" t="s">
        <v>151</v>
      </c>
      <c r="M1176" t="s">
        <v>4230</v>
      </c>
      <c r="N1176" t="s">
        <v>2640</v>
      </c>
      <c r="O1176" t="s">
        <v>2641</v>
      </c>
      <c r="P1176" t="s">
        <v>2642</v>
      </c>
      <c r="Q1176" t="s">
        <v>2640</v>
      </c>
      <c r="R1176" t="s">
        <v>6077</v>
      </c>
      <c r="S1176" t="s">
        <v>2644</v>
      </c>
      <c r="T1176" t="s">
        <v>2645</v>
      </c>
      <c r="U1176" t="s">
        <v>63</v>
      </c>
      <c r="V1176" s="7" t="s">
        <v>728</v>
      </c>
      <c r="W1176" s="8">
        <v>20000</v>
      </c>
      <c r="X1176" t="s">
        <v>6078</v>
      </c>
      <c r="Y1176" t="s">
        <v>2647</v>
      </c>
      <c r="Z1176" s="8">
        <v>122936</v>
      </c>
      <c r="AA1176" s="9">
        <v>15.26</v>
      </c>
      <c r="AB1176" s="8">
        <v>20259.990000000002</v>
      </c>
      <c r="AD1176" s="10">
        <v>4247315</v>
      </c>
      <c r="AE1176" s="11">
        <v>45040</v>
      </c>
      <c r="AF1176" s="8">
        <v>109758</v>
      </c>
      <c r="AG1176" s="8">
        <v>6822</v>
      </c>
      <c r="AH1176" s="12">
        <v>0.34110000000000001</v>
      </c>
      <c r="AI1176" s="8">
        <v>447.05111402359108</v>
      </c>
      <c r="AJ1176" s="11">
        <v>46672.051114004629</v>
      </c>
      <c r="AK1176" s="11">
        <v>48264</v>
      </c>
      <c r="AL1176" s="10">
        <v>-1592</v>
      </c>
      <c r="AM1176">
        <v>154051.14000000001</v>
      </c>
      <c r="AN1176">
        <v>2.2146570000000008</v>
      </c>
      <c r="AO1176" s="40" t="str">
        <f>E1176&amp;F1176&amp;U1176</f>
        <v>ATYHYSY-CYHYRH</v>
      </c>
      <c r="AP1176" s="40" t="str">
        <f>_xlfn.XLOOKUP(AO1176,CrossRef!N:N,CrossRef!A:A,"NOT FOUND",0)</f>
        <v>ATY5102RI</v>
      </c>
      <c r="AQ1176" s="40" t="str">
        <f>IFERROR(_xlfn.XLOOKUP(AO1176,CrossRef!$N:$N,CrossRef!$E:$E,"Not Found"),"-")</f>
        <v>793C</v>
      </c>
      <c r="AR1176" s="40" t="str">
        <f>IFERROR(_xlfn.XLOOKUP(AO1176,CrossRef!$N:$N,CrossRef!$G:$G,"Not Found"),"-")</f>
        <v>5102 - LIFT/HOIST CYLINDER</v>
      </c>
      <c r="AS1176" s="40" t="str">
        <f>IFERROR(_xlfn.XLOOKUP(AO1176,CrossRef!$N:$N,CrossRef!$H:$H,"Not Found"),"-")</f>
        <v>RI - RIGHT</v>
      </c>
    </row>
    <row r="1177" spans="1:45" hidden="1" x14ac:dyDescent="0.3">
      <c r="A1177" s="38" t="str">
        <f>E1177&amp;F1177&amp;U1177</f>
        <v>ATSDRIV-TANDRH</v>
      </c>
      <c r="B1177" s="38" t="str">
        <f>I1177&amp;D1177&amp;C1177</f>
        <v>GD1406</v>
      </c>
      <c r="C1177" s="38" t="str">
        <f>_xlfn.XLOOKUP(A1177,CrossRef!N:N,CrossRef!D:D,"",0)</f>
        <v/>
      </c>
      <c r="D1177" s="38" t="str">
        <f>_xlfn.XLOOKUP(A1177,CrossRef!N:N,CrossRef!C:C,"",0)</f>
        <v/>
      </c>
      <c r="E1177" s="38" t="str">
        <f>LEFT(M1177,3)</f>
        <v>ATS</v>
      </c>
      <c r="F1177" s="38" t="str">
        <f>_xlfn.TEXTAFTER(J1177,"-")</f>
        <v>DRIV-TAND</v>
      </c>
      <c r="G1177" t="s">
        <v>2648</v>
      </c>
      <c r="H1177" t="s">
        <v>2649</v>
      </c>
      <c r="I1177" t="s">
        <v>4682</v>
      </c>
      <c r="J1177" s="7" t="s">
        <v>883</v>
      </c>
      <c r="K1177" t="s">
        <v>2638</v>
      </c>
      <c r="L1177" t="s">
        <v>92</v>
      </c>
      <c r="M1177" t="s">
        <v>4683</v>
      </c>
      <c r="N1177" t="s">
        <v>2640</v>
      </c>
      <c r="O1177" t="s">
        <v>2803</v>
      </c>
      <c r="P1177" t="s">
        <v>2642</v>
      </c>
      <c r="Q1177" t="s">
        <v>2640</v>
      </c>
      <c r="R1177" t="s">
        <v>6079</v>
      </c>
      <c r="S1177" t="s">
        <v>2671</v>
      </c>
      <c r="T1177" t="s">
        <v>5107</v>
      </c>
      <c r="U1177" t="s">
        <v>63</v>
      </c>
      <c r="V1177" s="7" t="s">
        <v>886</v>
      </c>
      <c r="W1177" s="8">
        <v>16000</v>
      </c>
      <c r="X1177" t="s">
        <v>6080</v>
      </c>
      <c r="Y1177" t="s">
        <v>6081</v>
      </c>
      <c r="Z1177" s="8">
        <v>39193</v>
      </c>
      <c r="AA1177" s="9">
        <v>7.08</v>
      </c>
      <c r="AB1177" s="8">
        <v>41223.51</v>
      </c>
      <c r="AD1177" s="10">
        <v>4123740</v>
      </c>
      <c r="AE1177" s="11">
        <v>44680</v>
      </c>
      <c r="AF1177" s="8">
        <v>30030</v>
      </c>
      <c r="AG1177" s="8">
        <v>6837</v>
      </c>
      <c r="AH1177" s="12">
        <v>0.42731249999999998</v>
      </c>
      <c r="AI1177" s="8">
        <v>965.67796610169489</v>
      </c>
      <c r="AJ1177" s="11">
        <v>47190.677966087962</v>
      </c>
      <c r="AK1177" s="11">
        <v>46958</v>
      </c>
      <c r="AL1177" s="10">
        <v>232</v>
      </c>
      <c r="AM1177">
        <v>44382.64</v>
      </c>
      <c r="AN1177">
        <v>0.89703999999999995</v>
      </c>
      <c r="AO1177" s="40" t="str">
        <f>E1177&amp;F1177&amp;U1177</f>
        <v>ATSDRIV-TANDRH</v>
      </c>
      <c r="AP1177" s="40" t="str">
        <f>_xlfn.XLOOKUP(AO1177,CrossRef!N:N,CrossRef!A:A,"NOT FOUND",0)</f>
        <v>NOT FOUND</v>
      </c>
      <c r="AQ1177" s="40" t="str">
        <f>IFERROR(_xlfn.XLOOKUP(AO1177,CrossRef!$N:$N,CrossRef!$E:$E,"Not Found"),"-")</f>
        <v>Not Found</v>
      </c>
      <c r="AR1177" s="40" t="str">
        <f>IFERROR(_xlfn.XLOOKUP(AO1177,CrossRef!$N:$N,CrossRef!$G:$G,"Not Found"),"-")</f>
        <v>Not Found</v>
      </c>
      <c r="AS1177" s="40" t="str">
        <f>IFERROR(_xlfn.XLOOKUP(AO1177,CrossRef!$N:$N,CrossRef!$H:$H,"Not Found"),"-")</f>
        <v>Not Found</v>
      </c>
    </row>
    <row r="1178" spans="1:45" hidden="1" x14ac:dyDescent="0.3">
      <c r="A1178" s="38" t="str">
        <f>E1178&amp;F1178&amp;U1178</f>
        <v>ATSDRIV-TANDLH</v>
      </c>
      <c r="B1178" s="38" t="str">
        <f>I1178&amp;D1178&amp;C1178</f>
        <v>GD1406</v>
      </c>
      <c r="C1178" s="38" t="str">
        <f>_xlfn.XLOOKUP(A1178,CrossRef!N:N,CrossRef!D:D,"",0)</f>
        <v/>
      </c>
      <c r="D1178" s="38" t="str">
        <f>_xlfn.XLOOKUP(A1178,CrossRef!N:N,CrossRef!C:C,"",0)</f>
        <v/>
      </c>
      <c r="E1178" s="38" t="str">
        <f>LEFT(M1178,3)</f>
        <v>ATS</v>
      </c>
      <c r="F1178" s="38" t="str">
        <f>_xlfn.TEXTAFTER(J1178,"-")</f>
        <v>DRIV-TAND</v>
      </c>
      <c r="G1178" t="s">
        <v>2648</v>
      </c>
      <c r="H1178" t="s">
        <v>2649</v>
      </c>
      <c r="I1178" t="s">
        <v>4682</v>
      </c>
      <c r="J1178" s="7" t="s">
        <v>883</v>
      </c>
      <c r="K1178" t="s">
        <v>2638</v>
      </c>
      <c r="L1178" t="s">
        <v>92</v>
      </c>
      <c r="M1178" t="s">
        <v>4683</v>
      </c>
      <c r="N1178" t="s">
        <v>2640</v>
      </c>
      <c r="O1178" t="s">
        <v>2803</v>
      </c>
      <c r="P1178" t="s">
        <v>2642</v>
      </c>
      <c r="Q1178" t="s">
        <v>2640</v>
      </c>
      <c r="R1178" t="s">
        <v>6082</v>
      </c>
      <c r="S1178" t="s">
        <v>2671</v>
      </c>
      <c r="T1178" t="s">
        <v>5107</v>
      </c>
      <c r="U1178" t="s">
        <v>59</v>
      </c>
      <c r="V1178" s="7" t="s">
        <v>884</v>
      </c>
      <c r="W1178" s="8">
        <v>16000</v>
      </c>
      <c r="X1178" t="s">
        <v>6083</v>
      </c>
      <c r="Y1178" t="s">
        <v>6081</v>
      </c>
      <c r="Z1178" s="8">
        <v>39193</v>
      </c>
      <c r="AA1178" s="9">
        <v>7.08</v>
      </c>
      <c r="AB1178" s="8">
        <v>41223.51</v>
      </c>
      <c r="AD1178" s="10">
        <v>4123744</v>
      </c>
      <c r="AE1178" s="11">
        <v>44680</v>
      </c>
      <c r="AF1178" s="8">
        <v>30030</v>
      </c>
      <c r="AG1178" s="8">
        <v>6837</v>
      </c>
      <c r="AH1178" s="12">
        <v>0.42731249999999998</v>
      </c>
      <c r="AI1178" s="8">
        <v>965.67796610169489</v>
      </c>
      <c r="AJ1178" s="11">
        <v>47190.677966087962</v>
      </c>
      <c r="AK1178" s="11">
        <v>46958</v>
      </c>
      <c r="AL1178" s="10">
        <v>232</v>
      </c>
      <c r="AM1178">
        <v>44382.64</v>
      </c>
      <c r="AN1178">
        <v>0.89703999999999995</v>
      </c>
      <c r="AO1178" s="40" t="str">
        <f>E1178&amp;F1178&amp;U1178</f>
        <v>ATSDRIV-TANDLH</v>
      </c>
      <c r="AP1178" s="40" t="str">
        <f>_xlfn.XLOOKUP(AO1178,CrossRef!N:N,CrossRef!A:A,"NOT FOUND",0)</f>
        <v>NOT FOUND</v>
      </c>
      <c r="AQ1178" s="40" t="str">
        <f>IFERROR(_xlfn.XLOOKUP(AO1178,CrossRef!$N:$N,CrossRef!$E:$E,"Not Found"),"-")</f>
        <v>Not Found</v>
      </c>
      <c r="AR1178" s="40" t="str">
        <f>IFERROR(_xlfn.XLOOKUP(AO1178,CrossRef!$N:$N,CrossRef!$G:$G,"Not Found"),"-")</f>
        <v>Not Found</v>
      </c>
      <c r="AS1178" s="40" t="str">
        <f>IFERROR(_xlfn.XLOOKUP(AO1178,CrossRef!$N:$N,CrossRef!$H:$H,"Not Found"),"-")</f>
        <v>Not Found</v>
      </c>
    </row>
    <row r="1179" spans="1:45" hidden="1" x14ac:dyDescent="0.3">
      <c r="A1179" s="38" t="str">
        <f>E1179&amp;F1179&amp;U1179</f>
        <v>HCMENGI</v>
      </c>
      <c r="B1179" s="38" t="str">
        <f>I1179&amp;D1179&amp;C1179</f>
        <v>EX7096100000</v>
      </c>
      <c r="C1179" s="38" t="str">
        <f>_xlfn.XLOOKUP(A1179,CrossRef!N:N,CrossRef!D:D,"",0)</f>
        <v>00</v>
      </c>
      <c r="D1179" s="38" t="str">
        <f>_xlfn.XLOOKUP(A1179,CrossRef!N:N,CrossRef!C:C,"",0)</f>
        <v>1000</v>
      </c>
      <c r="E1179" s="38" t="str">
        <f>LEFT(M1179,3)</f>
        <v>HCM</v>
      </c>
      <c r="F1179" s="38" t="str">
        <f>_xlfn.TEXTAFTER(J1179,"-")</f>
        <v>ENGI</v>
      </c>
      <c r="G1179" t="s">
        <v>2635</v>
      </c>
      <c r="H1179" t="s">
        <v>2636</v>
      </c>
      <c r="I1179" t="s">
        <v>2772</v>
      </c>
      <c r="J1179" s="7" t="s">
        <v>1521</v>
      </c>
      <c r="K1179" t="s">
        <v>2668</v>
      </c>
      <c r="L1179" t="s">
        <v>227</v>
      </c>
      <c r="M1179" t="s">
        <v>2773</v>
      </c>
      <c r="N1179" t="s">
        <v>2640</v>
      </c>
      <c r="O1179" t="s">
        <v>2653</v>
      </c>
      <c r="P1179" t="s">
        <v>2642</v>
      </c>
      <c r="Q1179" t="s">
        <v>2662</v>
      </c>
      <c r="R1179" t="s">
        <v>6084</v>
      </c>
      <c r="S1179" t="s">
        <v>2655</v>
      </c>
      <c r="T1179" t="s">
        <v>3087</v>
      </c>
      <c r="U1179" t="s">
        <v>2657</v>
      </c>
      <c r="V1179" s="7" t="s">
        <v>1256</v>
      </c>
      <c r="W1179" s="8">
        <v>10000</v>
      </c>
      <c r="X1179" t="s">
        <v>5076</v>
      </c>
      <c r="Y1179" t="s">
        <v>6085</v>
      </c>
      <c r="Z1179" s="8">
        <v>49793</v>
      </c>
      <c r="AA1179" s="9">
        <v>6.54</v>
      </c>
      <c r="AB1179" s="8">
        <v>206327.5</v>
      </c>
      <c r="AD1179" s="10">
        <v>4347906</v>
      </c>
      <c r="AE1179" s="11">
        <v>45419</v>
      </c>
      <c r="AF1179" s="8">
        <v>46634</v>
      </c>
      <c r="AG1179" s="8">
        <v>6841</v>
      </c>
      <c r="AH1179" s="12">
        <v>0.68410000000000004</v>
      </c>
      <c r="AI1179" s="8">
        <v>1046.0244648318044</v>
      </c>
      <c r="AJ1179" s="11">
        <v>47271.024464814815</v>
      </c>
      <c r="AK1179" s="11">
        <v>46732</v>
      </c>
      <c r="AL1179" s="10">
        <v>539</v>
      </c>
      <c r="AM1179">
        <v>53108.78</v>
      </c>
      <c r="AN1179">
        <v>0.64747799999999989</v>
      </c>
      <c r="AO1179" s="40" t="str">
        <f>E1179&amp;F1179&amp;U1179</f>
        <v>HCMENGI</v>
      </c>
      <c r="AP1179" s="40" t="str">
        <f>_xlfn.XLOOKUP(AO1179,CrossRef!N:N,CrossRef!A:A,"NOT FOUND",0)</f>
        <v>HCM100000</v>
      </c>
      <c r="AQ1179" s="40" t="str">
        <f>IFERROR(_xlfn.XLOOKUP(AO1179,CrossRef!$N:$N,CrossRef!$E:$E,"Not Found"),"-")</f>
        <v>EX2500</v>
      </c>
      <c r="AR1179" s="40" t="str">
        <f>IFERROR(_xlfn.XLOOKUP(AO1179,CrossRef!$N:$N,CrossRef!$G:$G,"Not Found"),"-")</f>
        <v>1000 - ENGINE</v>
      </c>
      <c r="AS1179" s="40" t="str">
        <f>IFERROR(_xlfn.XLOOKUP(AO1179,CrossRef!$N:$N,CrossRef!$H:$H,"Not Found"),"-")</f>
        <v>00 - (NONE)</v>
      </c>
    </row>
    <row r="1180" spans="1:45" hidden="1" x14ac:dyDescent="0.3">
      <c r="A1180" s="38" t="str">
        <f>E1180&amp;F1180&amp;U1180</f>
        <v>ATYDRIV-FIDVLHR</v>
      </c>
      <c r="B1180" s="38" t="str">
        <f>I1180&amp;D1180&amp;C1180</f>
        <v>QTD074008LR</v>
      </c>
      <c r="C1180" s="38" t="str">
        <f>_xlfn.XLOOKUP(A1180,CrossRef!N:N,CrossRef!D:D,"",0)</f>
        <v>LR</v>
      </c>
      <c r="D1180" s="38" t="str">
        <f>_xlfn.XLOOKUP(A1180,CrossRef!N:N,CrossRef!C:C,"",0)</f>
        <v>4008</v>
      </c>
      <c r="E1180" s="38" t="str">
        <f>LEFT(M1180,3)</f>
        <v>ATY</v>
      </c>
      <c r="F1180" s="38" t="str">
        <f>_xlfn.TEXTAFTER(J1180,"-")</f>
        <v>DRIV-FIDV</v>
      </c>
      <c r="G1180" t="s">
        <v>2635</v>
      </c>
      <c r="H1180" t="s">
        <v>2636</v>
      </c>
      <c r="I1180" t="s">
        <v>4541</v>
      </c>
      <c r="J1180" s="7" t="s">
        <v>1746</v>
      </c>
      <c r="K1180" t="s">
        <v>2638</v>
      </c>
      <c r="L1180" t="s">
        <v>151</v>
      </c>
      <c r="M1180" t="s">
        <v>4542</v>
      </c>
      <c r="N1180" t="s">
        <v>2640</v>
      </c>
      <c r="O1180" t="s">
        <v>2641</v>
      </c>
      <c r="P1180" t="s">
        <v>2642</v>
      </c>
      <c r="Q1180" t="s">
        <v>2640</v>
      </c>
      <c r="R1180" t="s">
        <v>6086</v>
      </c>
      <c r="S1180" t="s">
        <v>2655</v>
      </c>
      <c r="T1180" t="s">
        <v>2682</v>
      </c>
      <c r="U1180" t="s">
        <v>491</v>
      </c>
      <c r="V1180" s="7" t="s">
        <v>573</v>
      </c>
      <c r="W1180" s="8">
        <v>19800</v>
      </c>
      <c r="X1180" t="s">
        <v>6087</v>
      </c>
      <c r="Y1180" t="s">
        <v>3181</v>
      </c>
      <c r="Z1180" s="8">
        <v>118097</v>
      </c>
      <c r="AA1180" s="9">
        <v>12.95</v>
      </c>
      <c r="AB1180" s="8">
        <v>161627.01</v>
      </c>
      <c r="AD1180" s="10">
        <v>4380023</v>
      </c>
      <c r="AE1180" s="11">
        <v>45158</v>
      </c>
      <c r="AF1180" s="8">
        <v>105139</v>
      </c>
      <c r="AG1180" s="8">
        <v>6842</v>
      </c>
      <c r="AH1180" s="12">
        <v>0.34555555555555556</v>
      </c>
      <c r="AI1180" s="8">
        <v>528.3397683397684</v>
      </c>
      <c r="AJ1180" s="11">
        <v>46753.339768321763</v>
      </c>
      <c r="AK1180" s="11">
        <v>48249</v>
      </c>
      <c r="AL1180" s="10">
        <v>-1496</v>
      </c>
      <c r="AM1180">
        <v>144307.79999999999</v>
      </c>
      <c r="AO1180" s="40" t="str">
        <f>E1180&amp;F1180&amp;U1180</f>
        <v>ATYDRIV-FIDVLHR</v>
      </c>
      <c r="AP1180" s="40" t="str">
        <f>_xlfn.XLOOKUP(AO1180,CrossRef!N:N,CrossRef!A:A,"NOT FOUND",0)</f>
        <v>ATY4008LR</v>
      </c>
      <c r="AQ1180" s="40" t="str">
        <f>IFERROR(_xlfn.XLOOKUP(AO1180,CrossRef!$N:$N,CrossRef!$E:$E,"Not Found"),"-")</f>
        <v>793C</v>
      </c>
      <c r="AR1180" s="40" t="str">
        <f>IFERROR(_xlfn.XLOOKUP(AO1180,CrossRef!$N:$N,CrossRef!$G:$G,"Not Found"),"-")</f>
        <v>4008 - FINAL DRIVE, BRAKE &amp; WHEEL</v>
      </c>
      <c r="AS1180" s="40" t="str">
        <f>IFERROR(_xlfn.XLOOKUP(AO1180,CrossRef!$N:$N,CrossRef!$H:$H,"Not Found"),"-")</f>
        <v>LR - LEFT REAR</v>
      </c>
    </row>
    <row r="1181" spans="1:45" hidden="1" x14ac:dyDescent="0.3">
      <c r="A1181" s="38" t="str">
        <f>E1181&amp;F1181&amp;U1181</f>
        <v>RABDRIV-FIDVRH</v>
      </c>
      <c r="B1181" s="38" t="str">
        <f>I1181&amp;D1181&amp;C1181</f>
        <v>DZ81704050RI</v>
      </c>
      <c r="C1181" s="38" t="str">
        <f>_xlfn.XLOOKUP(A1181,CrossRef!N:N,CrossRef!D:D,"",0)</f>
        <v>RI</v>
      </c>
      <c r="D1181" s="38" t="str">
        <f>_xlfn.XLOOKUP(A1181,CrossRef!N:N,CrossRef!C:C,"",0)</f>
        <v>4050</v>
      </c>
      <c r="E1181" s="38" t="str">
        <f>LEFT(M1181,3)</f>
        <v>RAB</v>
      </c>
      <c r="F1181" s="38" t="str">
        <f>_xlfn.TEXTAFTER(J1181,"-")</f>
        <v>DRIV-FIDV</v>
      </c>
      <c r="G1181" t="s">
        <v>2725</v>
      </c>
      <c r="H1181" t="s">
        <v>2726</v>
      </c>
      <c r="I1181" t="s">
        <v>4960</v>
      </c>
      <c r="J1181" s="7" t="s">
        <v>1747</v>
      </c>
      <c r="K1181" t="s">
        <v>2638</v>
      </c>
      <c r="L1181" t="s">
        <v>34</v>
      </c>
      <c r="M1181" t="s">
        <v>4961</v>
      </c>
      <c r="N1181" t="s">
        <v>2640</v>
      </c>
      <c r="O1181" t="s">
        <v>2803</v>
      </c>
      <c r="P1181" t="s">
        <v>2642</v>
      </c>
      <c r="Q1181" t="s">
        <v>2640</v>
      </c>
      <c r="R1181" t="s">
        <v>6088</v>
      </c>
      <c r="S1181" t="s">
        <v>2655</v>
      </c>
      <c r="T1181" t="s">
        <v>3213</v>
      </c>
      <c r="U1181" t="s">
        <v>63</v>
      </c>
      <c r="V1181" s="7" t="s">
        <v>1194</v>
      </c>
      <c r="W1181" s="8">
        <v>15000</v>
      </c>
      <c r="X1181" t="s">
        <v>6089</v>
      </c>
      <c r="Y1181" t="s">
        <v>3366</v>
      </c>
      <c r="Z1181" s="8">
        <v>25767</v>
      </c>
      <c r="AA1181" s="9">
        <v>13.43</v>
      </c>
      <c r="AB1181" s="8">
        <v>77267.240000000005</v>
      </c>
      <c r="AD1181" s="10">
        <v>4362142</v>
      </c>
      <c r="AE1181" s="11">
        <v>45501</v>
      </c>
      <c r="AF1181" s="8">
        <v>17626</v>
      </c>
      <c r="AG1181" s="8">
        <v>6859</v>
      </c>
      <c r="AH1181" s="12">
        <v>0.45726666666666665</v>
      </c>
      <c r="AI1181" s="8">
        <v>510.7222635889799</v>
      </c>
      <c r="AJ1181" s="11">
        <v>46735.72226357639</v>
      </c>
      <c r="AK1181" s="11">
        <v>47882</v>
      </c>
      <c r="AL1181" s="10">
        <v>-1147</v>
      </c>
      <c r="AM1181">
        <v>48020.509999999995</v>
      </c>
      <c r="AN1181">
        <v>2.0263006666666663</v>
      </c>
      <c r="AO1181" s="40" t="str">
        <f>E1181&amp;F1181&amp;U1181</f>
        <v>RABDRIV-FIDVRH</v>
      </c>
      <c r="AP1181" s="40" t="str">
        <f>_xlfn.XLOOKUP(AO1181,CrossRef!N:N,CrossRef!A:A,"NOT FOUND",0)</f>
        <v>RAB4050RI</v>
      </c>
      <c r="AQ1181" s="40" t="str">
        <f>IFERROR(_xlfn.XLOOKUP(AO1181,CrossRef!$N:$N,CrossRef!$E:$E,"Not Found"),"-")</f>
        <v>D10T2</v>
      </c>
      <c r="AR1181" s="40" t="str">
        <f>IFERROR(_xlfn.XLOOKUP(AO1181,CrossRef!$N:$N,CrossRef!$G:$G,"Not Found"),"-")</f>
        <v>4050 - FINAL DRIVE</v>
      </c>
      <c r="AS1181" s="40" t="str">
        <f>IFERROR(_xlfn.XLOOKUP(AO1181,CrossRef!$N:$N,CrossRef!$H:$H,"Not Found"),"-")</f>
        <v>RI - RIGHT</v>
      </c>
    </row>
    <row r="1182" spans="1:45" hidden="1" x14ac:dyDescent="0.3">
      <c r="A1182" s="38" t="str">
        <f>E1182&amp;F1182&amp;U1182</f>
        <v>HCMHYSY-CYHYLH</v>
      </c>
      <c r="B1182" s="38" t="str">
        <f>I1182&amp;D1182&amp;C1182</f>
        <v>EX71735456LT</v>
      </c>
      <c r="C1182" s="38" t="str">
        <f>_xlfn.XLOOKUP(A1182,CrossRef!N:N,CrossRef!D:D,"",0)</f>
        <v>LT</v>
      </c>
      <c r="D1182" s="38" t="str">
        <f>_xlfn.XLOOKUP(A1182,CrossRef!N:N,CrossRef!C:C,"",0)</f>
        <v>5456</v>
      </c>
      <c r="E1182" s="38" t="str">
        <f>LEFT(M1182,3)</f>
        <v>HCM</v>
      </c>
      <c r="F1182" s="38" t="str">
        <f>_xlfn.TEXTAFTER(J1182,"-")</f>
        <v>HYSY-CYHY</v>
      </c>
      <c r="G1182" t="s">
        <v>2648</v>
      </c>
      <c r="H1182" t="s">
        <v>2649</v>
      </c>
      <c r="I1182" t="s">
        <v>3221</v>
      </c>
      <c r="J1182" s="7" t="s">
        <v>1141</v>
      </c>
      <c r="K1182" t="s">
        <v>2668</v>
      </c>
      <c r="L1182" t="s">
        <v>2959</v>
      </c>
      <c r="M1182" t="s">
        <v>3222</v>
      </c>
      <c r="N1182" t="s">
        <v>2640</v>
      </c>
      <c r="O1182" t="s">
        <v>3054</v>
      </c>
      <c r="P1182" t="s">
        <v>2642</v>
      </c>
      <c r="Q1182" t="s">
        <v>2640</v>
      </c>
      <c r="R1182" t="s">
        <v>6090</v>
      </c>
      <c r="S1182" t="s">
        <v>2644</v>
      </c>
      <c r="T1182" t="s">
        <v>3381</v>
      </c>
      <c r="U1182" t="s">
        <v>59</v>
      </c>
      <c r="V1182" s="7" t="s">
        <v>709</v>
      </c>
      <c r="W1182" s="8">
        <v>8000</v>
      </c>
      <c r="X1182" t="s">
        <v>6091</v>
      </c>
      <c r="Y1182" t="s">
        <v>3925</v>
      </c>
      <c r="Z1182" s="8">
        <v>13474.8</v>
      </c>
      <c r="AA1182" s="9">
        <v>12.75</v>
      </c>
      <c r="AB1182" s="8">
        <v>68443.839999999997</v>
      </c>
      <c r="AD1182" s="10">
        <v>4660722</v>
      </c>
      <c r="AE1182" s="11">
        <v>46096</v>
      </c>
      <c r="AF1182" s="8">
        <v>12339.9</v>
      </c>
      <c r="AG1182" s="8">
        <v>6865.1000000000022</v>
      </c>
      <c r="AH1182" s="12">
        <v>0.85813750000000022</v>
      </c>
      <c r="AI1182" s="8">
        <v>538.43921568627468</v>
      </c>
      <c r="AJ1182" s="11">
        <v>46763.439215706021</v>
      </c>
      <c r="AK1182" s="11">
        <v>47157</v>
      </c>
      <c r="AL1182" s="10">
        <v>-394</v>
      </c>
      <c r="AM1182">
        <v>25357.8</v>
      </c>
      <c r="AN1182">
        <v>1.6272374999999999</v>
      </c>
      <c r="AO1182" s="40" t="str">
        <f>E1182&amp;F1182&amp;U1182</f>
        <v>HCMHYSY-CYHYLH</v>
      </c>
      <c r="AP1182" s="40" t="str">
        <f>_xlfn.XLOOKUP(AO1182,CrossRef!N:N,CrossRef!A:A,"NOT FOUND",0)</f>
        <v>HCM5456LT</v>
      </c>
      <c r="AQ1182" s="40" t="str">
        <f>IFERROR(_xlfn.XLOOKUP(AO1182,CrossRef!$N:$N,CrossRef!$E:$E,"Not Found"),"-")</f>
        <v>EX2500</v>
      </c>
      <c r="AR1182" s="40" t="str">
        <f>IFERROR(_xlfn.XLOOKUP(AO1182,CrossRef!$N:$N,CrossRef!$G:$G,"Not Found"),"-")</f>
        <v>5456 - BOOM CYLINDER</v>
      </c>
      <c r="AS1182" s="40" t="str">
        <f>IFERROR(_xlfn.XLOOKUP(AO1182,CrossRef!$N:$N,CrossRef!$H:$H,"Not Found"),"-")</f>
        <v>LT - LEFT</v>
      </c>
    </row>
    <row r="1183" spans="1:45" hidden="1" x14ac:dyDescent="0.3">
      <c r="A1183" s="38" t="str">
        <f>E1183&amp;F1183&amp;U1183</f>
        <v>RABDRIV-TMSN</v>
      </c>
      <c r="B1183" s="38" t="str">
        <f>I1183&amp;D1183&amp;C1183</f>
        <v>DZ8154300600</v>
      </c>
      <c r="C1183" s="38" t="str">
        <f>_xlfn.XLOOKUP(A1183,CrossRef!N:N,CrossRef!D:D,"",0)</f>
        <v>00</v>
      </c>
      <c r="D1183" s="38" t="str">
        <f>_xlfn.XLOOKUP(A1183,CrossRef!N:N,CrossRef!C:C,"",0)</f>
        <v>3006</v>
      </c>
      <c r="E1183" s="38" t="str">
        <f>LEFT(M1183,3)</f>
        <v>RAB</v>
      </c>
      <c r="F1183" s="38" t="str">
        <f>_xlfn.TEXTAFTER(J1183,"-")</f>
        <v>DRIV-TMSN</v>
      </c>
      <c r="G1183" t="s">
        <v>2648</v>
      </c>
      <c r="H1183" t="s">
        <v>2649</v>
      </c>
      <c r="I1183" t="s">
        <v>6092</v>
      </c>
      <c r="J1183" s="7" t="s">
        <v>1748</v>
      </c>
      <c r="K1183" t="s">
        <v>2638</v>
      </c>
      <c r="L1183" t="s">
        <v>34</v>
      </c>
      <c r="M1183" t="s">
        <v>6093</v>
      </c>
      <c r="N1183" t="s">
        <v>2640</v>
      </c>
      <c r="O1183" t="s">
        <v>2653</v>
      </c>
      <c r="P1183" t="s">
        <v>2642</v>
      </c>
      <c r="Q1183" t="s">
        <v>2640</v>
      </c>
      <c r="R1183" t="s">
        <v>6094</v>
      </c>
      <c r="S1183" t="s">
        <v>2655</v>
      </c>
      <c r="T1183" t="s">
        <v>2818</v>
      </c>
      <c r="U1183" t="s">
        <v>2657</v>
      </c>
      <c r="V1183" s="7" t="s">
        <v>306</v>
      </c>
      <c r="W1183" s="8">
        <v>14000</v>
      </c>
      <c r="X1183" t="s">
        <v>6095</v>
      </c>
      <c r="Y1183" t="s">
        <v>4483</v>
      </c>
      <c r="Z1183" s="8">
        <v>37804.199999999997</v>
      </c>
      <c r="AA1183" s="9">
        <v>15.88</v>
      </c>
      <c r="AB1183" s="8">
        <v>88125.55</v>
      </c>
      <c r="AD1183" s="10">
        <v>4670532</v>
      </c>
      <c r="AE1183" s="11">
        <v>45771</v>
      </c>
      <c r="AF1183" s="8">
        <v>30676.3</v>
      </c>
      <c r="AG1183" s="8">
        <v>6872.1000000000058</v>
      </c>
      <c r="AH1183" s="12">
        <v>0.49086428571428614</v>
      </c>
      <c r="AI1183" s="8">
        <v>432.75188916876607</v>
      </c>
      <c r="AJ1183" s="11">
        <v>46657.751889155094</v>
      </c>
      <c r="AK1183" s="11">
        <v>47635</v>
      </c>
      <c r="AL1183" s="10">
        <v>-978</v>
      </c>
      <c r="AM1183">
        <v>60195</v>
      </c>
      <c r="AN1183">
        <v>2.1084785714285714</v>
      </c>
      <c r="AO1183" s="40" t="str">
        <f>E1183&amp;F1183&amp;U1183</f>
        <v>RABDRIV-TMSN</v>
      </c>
      <c r="AP1183" s="40" t="str">
        <f>_xlfn.XLOOKUP(AO1183,CrossRef!N:N,CrossRef!A:A,"NOT FOUND",0)</f>
        <v>RAB300600</v>
      </c>
      <c r="AQ1183" s="40" t="str">
        <f>IFERROR(_xlfn.XLOOKUP(AO1183,CrossRef!$N:$N,CrossRef!$E:$E,"Not Found"),"-")</f>
        <v>D10T2</v>
      </c>
      <c r="AR1183" s="40" t="str">
        <f>IFERROR(_xlfn.XLOOKUP(AO1183,CrossRef!$N:$N,CrossRef!$G:$G,"Not Found"),"-")</f>
        <v>3006 - TRANSMISSION &amp; DIFFERENTIAL UNIT</v>
      </c>
      <c r="AS1183" s="40" t="str">
        <f>IFERROR(_xlfn.XLOOKUP(AO1183,CrossRef!$N:$N,CrossRef!$H:$H,"Not Found"),"-")</f>
        <v>00 - (NONE)</v>
      </c>
    </row>
    <row r="1184" spans="1:45" hidden="1" x14ac:dyDescent="0.3">
      <c r="A1184" s="38" t="str">
        <f>E1184&amp;F1184&amp;U1184</f>
        <v>AZXENGI-COSY</v>
      </c>
      <c r="B1184" s="38" t="str">
        <f>I1184&amp;D1184&amp;C1184</f>
        <v>LO1591135300</v>
      </c>
      <c r="C1184" s="38" t="str">
        <f>_xlfn.XLOOKUP(A1184,CrossRef!N:N,CrossRef!D:D,"",0)</f>
        <v>00</v>
      </c>
      <c r="D1184" s="38" t="str">
        <f>_xlfn.XLOOKUP(A1184,CrossRef!N:N,CrossRef!C:C,"",0)</f>
        <v>1353</v>
      </c>
      <c r="E1184" s="38" t="str">
        <f>LEFT(M1184,3)</f>
        <v>AZX</v>
      </c>
      <c r="F1184" s="38" t="str">
        <f>_xlfn.TEXTAFTER(J1184,"-")</f>
        <v>ENGI-COSY</v>
      </c>
      <c r="G1184" t="s">
        <v>2648</v>
      </c>
      <c r="H1184" t="s">
        <v>2649</v>
      </c>
      <c r="I1184" t="s">
        <v>6096</v>
      </c>
      <c r="J1184" s="7" t="s">
        <v>260</v>
      </c>
      <c r="K1184" t="s">
        <v>2638</v>
      </c>
      <c r="L1184" t="s">
        <v>113</v>
      </c>
      <c r="M1184" t="s">
        <v>6097</v>
      </c>
      <c r="N1184" t="s">
        <v>2640</v>
      </c>
      <c r="O1184" t="s">
        <v>2653</v>
      </c>
      <c r="P1184" t="s">
        <v>2642</v>
      </c>
      <c r="Q1184" t="s">
        <v>2640</v>
      </c>
      <c r="R1184" t="s">
        <v>6098</v>
      </c>
      <c r="S1184" t="s">
        <v>2655</v>
      </c>
      <c r="T1184" t="s">
        <v>3253</v>
      </c>
      <c r="U1184" t="s">
        <v>2657</v>
      </c>
      <c r="V1184" s="7" t="s">
        <v>213</v>
      </c>
      <c r="W1184" s="8">
        <v>15000</v>
      </c>
      <c r="X1184" t="s">
        <v>6099</v>
      </c>
      <c r="Y1184" t="s">
        <v>6100</v>
      </c>
      <c r="Z1184" s="8">
        <v>53983.3</v>
      </c>
      <c r="AA1184" s="9">
        <v>10.039999999999999</v>
      </c>
      <c r="AB1184" s="8">
        <v>46125.26</v>
      </c>
      <c r="AD1184" s="10">
        <v>4448553</v>
      </c>
      <c r="AE1184" s="11">
        <v>45470</v>
      </c>
      <c r="AF1184" s="8">
        <v>45864.2</v>
      </c>
      <c r="AG1184" s="8">
        <v>6880.8999999999942</v>
      </c>
      <c r="AH1184" s="12">
        <v>0.45872666666666628</v>
      </c>
      <c r="AI1184" s="8">
        <v>685.34860557768877</v>
      </c>
      <c r="AJ1184" s="11">
        <v>46910.348605590276</v>
      </c>
      <c r="AK1184" s="11">
        <v>47675</v>
      </c>
      <c r="AL1184" s="10">
        <v>-765</v>
      </c>
      <c r="AM1184">
        <v>68541.3</v>
      </c>
      <c r="AN1184">
        <v>1.511806666666667</v>
      </c>
      <c r="AO1184" s="40" t="str">
        <f>E1184&amp;F1184&amp;U1184</f>
        <v>AZXENGI-COSY</v>
      </c>
      <c r="AP1184" s="40" t="str">
        <f>_xlfn.XLOOKUP(AO1184,CrossRef!N:N,CrossRef!A:A,"NOT FOUND",0)</f>
        <v>AZX135300</v>
      </c>
      <c r="AQ1184" s="40" t="str">
        <f>IFERROR(_xlfn.XLOOKUP(AO1184,CrossRef!$N:$N,CrossRef!$E:$E,"Not Found"),"-")</f>
        <v>992G HIGH LIFT</v>
      </c>
      <c r="AR1184" s="40" t="str">
        <f>IFERROR(_xlfn.XLOOKUP(AO1184,CrossRef!$N:$N,CrossRef!$G:$G,"Not Found"),"-")</f>
        <v>1353 - RADIATOR</v>
      </c>
      <c r="AS1184" s="40" t="str">
        <f>IFERROR(_xlfn.XLOOKUP(AO1184,CrossRef!$N:$N,CrossRef!$H:$H,"Not Found"),"-")</f>
        <v>00 - (NONE)</v>
      </c>
    </row>
    <row r="1185" spans="1:45" hidden="1" x14ac:dyDescent="0.3">
      <c r="A1185" s="38" t="str">
        <f>E1185&amp;F1185&amp;U1185</f>
        <v>HCMHYSY-CYHY-CYBRRH</v>
      </c>
      <c r="B1185" s="38" t="str">
        <f>I1185&amp;D1185&amp;C1185</f>
        <v>EX7152</v>
      </c>
      <c r="C1185" s="38" t="str">
        <f>_xlfn.XLOOKUP(A1185,CrossRef!N:N,CrossRef!D:D,"",0)</f>
        <v/>
      </c>
      <c r="D1185" s="38" t="str">
        <f>_xlfn.XLOOKUP(A1185,CrossRef!N:N,CrossRef!C:C,"",0)</f>
        <v/>
      </c>
      <c r="E1185" s="38" t="str">
        <f>LEFT(M1185,3)</f>
        <v>HCM</v>
      </c>
      <c r="F1185" s="38" t="str">
        <f>_xlfn.TEXTAFTER(J1185,"-")</f>
        <v>HYSY-CYHY-CYBR</v>
      </c>
      <c r="G1185" t="s">
        <v>2648</v>
      </c>
      <c r="H1185" t="s">
        <v>2649</v>
      </c>
      <c r="I1185" t="s">
        <v>3143</v>
      </c>
      <c r="J1185" s="7" t="s">
        <v>1749</v>
      </c>
      <c r="K1185" t="s">
        <v>2668</v>
      </c>
      <c r="L1185" t="s">
        <v>3052</v>
      </c>
      <c r="M1185" t="s">
        <v>3144</v>
      </c>
      <c r="N1185" t="s">
        <v>2640</v>
      </c>
      <c r="O1185" t="s">
        <v>2803</v>
      </c>
      <c r="P1185" t="s">
        <v>2642</v>
      </c>
      <c r="Q1185" t="s">
        <v>2640</v>
      </c>
      <c r="R1185" t="s">
        <v>6101</v>
      </c>
      <c r="S1185" t="s">
        <v>2644</v>
      </c>
      <c r="T1185" t="s">
        <v>2939</v>
      </c>
      <c r="U1185" t="s">
        <v>63</v>
      </c>
      <c r="V1185" s="7" t="s">
        <v>698</v>
      </c>
      <c r="W1185" s="8">
        <v>10000</v>
      </c>
      <c r="X1185" t="s">
        <v>6102</v>
      </c>
      <c r="Y1185" t="s">
        <v>3920</v>
      </c>
      <c r="Z1185" s="8">
        <v>22599</v>
      </c>
      <c r="AA1185" s="9">
        <v>14.8</v>
      </c>
      <c r="AB1185" s="8">
        <v>74928.5</v>
      </c>
      <c r="AD1185" s="10">
        <v>4686402</v>
      </c>
      <c r="AE1185" s="11">
        <v>46006</v>
      </c>
      <c r="AF1185" s="8">
        <v>19481.400000000001</v>
      </c>
      <c r="AG1185" s="8">
        <v>6882.4000000000015</v>
      </c>
      <c r="AH1185" s="12">
        <v>0.68824000000000018</v>
      </c>
      <c r="AI1185" s="8">
        <v>465.02702702702709</v>
      </c>
      <c r="AJ1185" s="11">
        <v>46690.027027048614</v>
      </c>
      <c r="AK1185" s="11">
        <v>47251</v>
      </c>
      <c r="AL1185" s="10">
        <v>-561</v>
      </c>
      <c r="AM1185">
        <v>37783.800000000003</v>
      </c>
      <c r="AN1185">
        <v>1.8302400000000001</v>
      </c>
      <c r="AO1185" s="40" t="str">
        <f>E1185&amp;F1185&amp;U1185</f>
        <v>HCMHYSY-CYHY-CYBRRH</v>
      </c>
      <c r="AP1185" s="40" t="str">
        <f>_xlfn.XLOOKUP(AO1185,CrossRef!N:N,CrossRef!A:A,"NOT FOUND",0)</f>
        <v>NOT FOUND</v>
      </c>
      <c r="AQ1185" s="40" t="str">
        <f>IFERROR(_xlfn.XLOOKUP(AO1185,CrossRef!$N:$N,CrossRef!$E:$E,"Not Found"),"-")</f>
        <v>Not Found</v>
      </c>
      <c r="AR1185" s="40" t="str">
        <f>IFERROR(_xlfn.XLOOKUP(AO1185,CrossRef!$N:$N,CrossRef!$G:$G,"Not Found"),"-")</f>
        <v>Not Found</v>
      </c>
      <c r="AS1185" s="40" t="str">
        <f>IFERROR(_xlfn.XLOOKUP(AO1185,CrossRef!$N:$N,CrossRef!$H:$H,"Not Found"),"-")</f>
        <v>Not Found</v>
      </c>
    </row>
    <row r="1186" spans="1:45" hidden="1" x14ac:dyDescent="0.3">
      <c r="A1186" s="38" t="str">
        <f>E1186&amp;F1186&amp;U1186</f>
        <v>RABDRIV-FIDVLH</v>
      </c>
      <c r="B1186" s="38" t="str">
        <f>I1186&amp;D1186&amp;C1186</f>
        <v>DZ81704050LT</v>
      </c>
      <c r="C1186" s="38" t="str">
        <f>_xlfn.XLOOKUP(A1186,CrossRef!N:N,CrossRef!D:D,"",0)</f>
        <v>LT</v>
      </c>
      <c r="D1186" s="38" t="str">
        <f>_xlfn.XLOOKUP(A1186,CrossRef!N:N,CrossRef!C:C,"",0)</f>
        <v>4050</v>
      </c>
      <c r="E1186" s="38" t="str">
        <f>LEFT(M1186,3)</f>
        <v>RAB</v>
      </c>
      <c r="F1186" s="38" t="str">
        <f>_xlfn.TEXTAFTER(J1186,"-")</f>
        <v>DRIV-FIDV</v>
      </c>
      <c r="G1186" t="s">
        <v>2725</v>
      </c>
      <c r="H1186" t="s">
        <v>2726</v>
      </c>
      <c r="I1186" t="s">
        <v>4960</v>
      </c>
      <c r="J1186" s="7" t="s">
        <v>1747</v>
      </c>
      <c r="K1186" t="s">
        <v>2638</v>
      </c>
      <c r="L1186" t="s">
        <v>34</v>
      </c>
      <c r="M1186" t="s">
        <v>4961</v>
      </c>
      <c r="N1186" t="s">
        <v>2640</v>
      </c>
      <c r="O1186" t="s">
        <v>2803</v>
      </c>
      <c r="P1186" t="s">
        <v>2642</v>
      </c>
      <c r="Q1186" t="s">
        <v>2640</v>
      </c>
      <c r="R1186" t="s">
        <v>6103</v>
      </c>
      <c r="S1186" t="s">
        <v>2655</v>
      </c>
      <c r="T1186" t="s">
        <v>3213</v>
      </c>
      <c r="U1186" t="s">
        <v>59</v>
      </c>
      <c r="V1186" s="7" t="s">
        <v>1169</v>
      </c>
      <c r="W1186" s="8">
        <v>15000</v>
      </c>
      <c r="X1186" t="s">
        <v>6104</v>
      </c>
      <c r="Y1186" t="s">
        <v>3366</v>
      </c>
      <c r="Z1186" s="8">
        <v>25767</v>
      </c>
      <c r="AA1186" s="9">
        <v>13.43</v>
      </c>
      <c r="AB1186" s="8">
        <v>77267.240000000005</v>
      </c>
      <c r="AD1186" s="10">
        <v>4362143</v>
      </c>
      <c r="AE1186" s="11">
        <v>45510</v>
      </c>
      <c r="AF1186" s="8">
        <v>17663</v>
      </c>
      <c r="AG1186" s="8">
        <v>6896</v>
      </c>
      <c r="AH1186" s="12">
        <v>0.45973333333333333</v>
      </c>
      <c r="AI1186" s="8">
        <v>513.47728965003728</v>
      </c>
      <c r="AJ1186" s="11">
        <v>46738.477289664355</v>
      </c>
      <c r="AK1186" s="11">
        <v>47885</v>
      </c>
      <c r="AL1186" s="10">
        <v>-1147</v>
      </c>
      <c r="AM1186">
        <v>48060.800000000003</v>
      </c>
      <c r="AN1186">
        <v>2.0265200000000001</v>
      </c>
      <c r="AO1186" s="40" t="str">
        <f>E1186&amp;F1186&amp;U1186</f>
        <v>RABDRIV-FIDVLH</v>
      </c>
      <c r="AP1186" s="40" t="str">
        <f>_xlfn.XLOOKUP(AO1186,CrossRef!N:N,CrossRef!A:A,"NOT FOUND",0)</f>
        <v>RAB4050LT</v>
      </c>
      <c r="AQ1186" s="40" t="str">
        <f>IFERROR(_xlfn.XLOOKUP(AO1186,CrossRef!$N:$N,CrossRef!$E:$E,"Not Found"),"-")</f>
        <v>D10T2</v>
      </c>
      <c r="AR1186" s="40" t="str">
        <f>IFERROR(_xlfn.XLOOKUP(AO1186,CrossRef!$N:$N,CrossRef!$G:$G,"Not Found"),"-")</f>
        <v>4050 - FINAL DRIVE</v>
      </c>
      <c r="AS1186" s="40" t="str">
        <f>IFERROR(_xlfn.XLOOKUP(AO1186,CrossRef!$N:$N,CrossRef!$H:$H,"Not Found"),"-")</f>
        <v>LT - LEFT</v>
      </c>
    </row>
    <row r="1187" spans="1:45" hidden="1" x14ac:dyDescent="0.3">
      <c r="A1187" s="38" t="str">
        <f>E1187&amp;F1187&amp;U1187</f>
        <v>3KRDRIV-TQCV</v>
      </c>
      <c r="B1187" s="38" t="str">
        <f>I1187&amp;D1187&amp;C1187</f>
        <v>DZ8191310100</v>
      </c>
      <c r="C1187" s="38" t="str">
        <f>_xlfn.XLOOKUP(A1187,CrossRef!N:N,CrossRef!D:D,"",0)</f>
        <v>00</v>
      </c>
      <c r="D1187" s="38" t="str">
        <f>_xlfn.XLOOKUP(A1187,CrossRef!N:N,CrossRef!C:C,"",0)</f>
        <v>3101</v>
      </c>
      <c r="E1187" s="38" t="str">
        <f>LEFT(M1187,3)</f>
        <v>3KR</v>
      </c>
      <c r="F1187" s="38" t="str">
        <f>_xlfn.TEXTAFTER(J1187,"-")</f>
        <v>DRIV-TQCV</v>
      </c>
      <c r="G1187" t="s">
        <v>2648</v>
      </c>
      <c r="H1187" t="s">
        <v>2649</v>
      </c>
      <c r="I1187" t="s">
        <v>4233</v>
      </c>
      <c r="J1187" s="7" t="s">
        <v>370</v>
      </c>
      <c r="K1187" t="s">
        <v>2638</v>
      </c>
      <c r="L1187" t="s">
        <v>42</v>
      </c>
      <c r="M1187" t="s">
        <v>4234</v>
      </c>
      <c r="N1187" t="s">
        <v>2640</v>
      </c>
      <c r="O1187" t="s">
        <v>2653</v>
      </c>
      <c r="P1187" t="s">
        <v>2642</v>
      </c>
      <c r="Q1187" t="s">
        <v>2640</v>
      </c>
      <c r="R1187" t="s">
        <v>6105</v>
      </c>
      <c r="S1187" t="s">
        <v>2655</v>
      </c>
      <c r="T1187" t="s">
        <v>2678</v>
      </c>
      <c r="U1187" t="s">
        <v>2657</v>
      </c>
      <c r="V1187" s="7" t="s">
        <v>360</v>
      </c>
      <c r="W1187" s="8">
        <v>16000</v>
      </c>
      <c r="X1187" t="s">
        <v>6106</v>
      </c>
      <c r="Y1187" t="s">
        <v>6107</v>
      </c>
      <c r="Z1187" s="8">
        <v>41817.699999999997</v>
      </c>
      <c r="AA1187" s="9">
        <v>11.88</v>
      </c>
      <c r="AB1187" s="8">
        <v>62991.56</v>
      </c>
      <c r="AD1187" s="10">
        <v>4267033</v>
      </c>
      <c r="AE1187" s="11">
        <v>45034</v>
      </c>
      <c r="AF1187" s="8">
        <v>32734</v>
      </c>
      <c r="AG1187" s="8">
        <v>6916.3000000000029</v>
      </c>
      <c r="AH1187" s="12">
        <v>0.4322687500000002</v>
      </c>
      <c r="AI1187" s="8">
        <v>582.18013468013487</v>
      </c>
      <c r="AJ1187" s="11">
        <v>46807.1801346875</v>
      </c>
      <c r="AK1187" s="11">
        <v>47665</v>
      </c>
      <c r="AL1187" s="10">
        <v>-858</v>
      </c>
      <c r="AM1187">
        <v>58924.899999999994</v>
      </c>
      <c r="AN1187">
        <v>1.6369312499999997</v>
      </c>
      <c r="AO1187" s="40" t="str">
        <f>E1187&amp;F1187&amp;U1187</f>
        <v>3KRDRIV-TQCV</v>
      </c>
      <c r="AP1187" s="40" t="str">
        <f>_xlfn.XLOOKUP(AO1187,CrossRef!N:N,CrossRef!A:A,"NOT FOUND",0)</f>
        <v>3KR310100</v>
      </c>
      <c r="AQ1187" s="40" t="str">
        <f>IFERROR(_xlfn.XLOOKUP(AO1187,CrossRef!$N:$N,CrossRef!$E:$E,"Not Found"),"-")</f>
        <v>D10R</v>
      </c>
      <c r="AR1187" s="40" t="str">
        <f>IFERROR(_xlfn.XLOOKUP(AO1187,CrossRef!$N:$N,CrossRef!$G:$G,"Not Found"),"-")</f>
        <v>3101 - TORQUE CONVERTER</v>
      </c>
      <c r="AS1187" s="40" t="str">
        <f>IFERROR(_xlfn.XLOOKUP(AO1187,CrossRef!$N:$N,CrossRef!$H:$H,"Not Found"),"-")</f>
        <v>00 - (NONE)</v>
      </c>
    </row>
    <row r="1188" spans="1:45" hidden="1" x14ac:dyDescent="0.3">
      <c r="A1188" s="38" t="str">
        <f>E1188&amp;F1188&amp;U1188</f>
        <v>340HYSY-PUHYRHP1</v>
      </c>
      <c r="B1188" s="38" t="str">
        <f>I1188&amp;D1188&amp;C1188</f>
        <v>QEX010</v>
      </c>
      <c r="C1188" s="38" t="str">
        <f>_xlfn.XLOOKUP(A1188,CrossRef!N:N,CrossRef!D:D,"",0)</f>
        <v/>
      </c>
      <c r="D1188" s="38" t="str">
        <f>_xlfn.XLOOKUP(A1188,CrossRef!N:N,CrossRef!C:C,"",0)</f>
        <v/>
      </c>
      <c r="E1188" s="38" t="str">
        <f>LEFT(M1188,3)</f>
        <v>340</v>
      </c>
      <c r="F1188" s="38" t="str">
        <f>_xlfn.TEXTAFTER(J1188,"-")</f>
        <v>HYSY-PUHY</v>
      </c>
      <c r="G1188" t="s">
        <v>2635</v>
      </c>
      <c r="H1188" t="s">
        <v>2636</v>
      </c>
      <c r="I1188" t="s">
        <v>2754</v>
      </c>
      <c r="J1188" s="7" t="s">
        <v>780</v>
      </c>
      <c r="K1188" t="s">
        <v>2638</v>
      </c>
      <c r="L1188" t="s">
        <v>2755</v>
      </c>
      <c r="M1188" t="s">
        <v>2756</v>
      </c>
      <c r="N1188" t="s">
        <v>2652</v>
      </c>
      <c r="O1188" t="s">
        <v>2641</v>
      </c>
      <c r="P1188" t="s">
        <v>2642</v>
      </c>
      <c r="Q1188" t="s">
        <v>2662</v>
      </c>
      <c r="R1188" t="s">
        <v>6108</v>
      </c>
      <c r="S1188" t="s">
        <v>2655</v>
      </c>
      <c r="T1188" t="s">
        <v>4348</v>
      </c>
      <c r="U1188" t="s">
        <v>1345</v>
      </c>
      <c r="V1188" s="7" t="s">
        <v>1346</v>
      </c>
      <c r="W1188" s="8">
        <v>13200</v>
      </c>
      <c r="X1188" t="s">
        <v>6109</v>
      </c>
      <c r="Y1188" t="s">
        <v>4350</v>
      </c>
      <c r="Z1188" s="8">
        <v>67445</v>
      </c>
      <c r="AA1188" s="9">
        <v>9.0399999999999991</v>
      </c>
      <c r="AB1188" s="8">
        <v>28310.61</v>
      </c>
      <c r="AD1188" s="10">
        <v>4568638</v>
      </c>
      <c r="AE1188" s="11">
        <v>45515</v>
      </c>
      <c r="AF1188" s="8">
        <v>61175</v>
      </c>
      <c r="AG1188" s="8">
        <v>6930</v>
      </c>
      <c r="AH1188" s="12">
        <v>0.52500000000000002</v>
      </c>
      <c r="AI1188" s="8">
        <v>766.59292035398232</v>
      </c>
      <c r="AJ1188" s="11">
        <v>46991.592920370371</v>
      </c>
      <c r="AK1188" s="11">
        <v>47975</v>
      </c>
      <c r="AL1188" s="10">
        <v>-984</v>
      </c>
      <c r="AM1188">
        <v>83265</v>
      </c>
      <c r="AO1188" s="40" t="str">
        <f>E1188&amp;F1188&amp;U1188</f>
        <v>340HYSY-PUHYRHP1</v>
      </c>
      <c r="AP1188" s="40" t="str">
        <f>_xlfn.XLOOKUP(AO1188,CrossRef!N:N,CrossRef!A:A,"NOT FOUND",0)</f>
        <v>NOT FOUND</v>
      </c>
      <c r="AQ1188" s="40" t="str">
        <f>IFERROR(_xlfn.XLOOKUP(AO1188,CrossRef!$N:$N,CrossRef!$E:$E,"Not Found"),"-")</f>
        <v>Not Found</v>
      </c>
      <c r="AR1188" s="40" t="str">
        <f>IFERROR(_xlfn.XLOOKUP(AO1188,CrossRef!$N:$N,CrossRef!$G:$G,"Not Found"),"-")</f>
        <v>Not Found</v>
      </c>
      <c r="AS1188" s="40" t="str">
        <f>IFERROR(_xlfn.XLOOKUP(AO1188,CrossRef!$N:$N,CrossRef!$H:$H,"Not Found"),"-")</f>
        <v>Not Found</v>
      </c>
    </row>
    <row r="1189" spans="1:45" hidden="1" x14ac:dyDescent="0.3">
      <c r="A1189" s="38" t="str">
        <f>E1189&amp;F1189&amp;U1189</f>
        <v>HCMSURE-SWBR</v>
      </c>
      <c r="B1189" s="38" t="str">
        <f>I1189&amp;D1189&amp;C1189</f>
        <v>EX7150</v>
      </c>
      <c r="C1189" s="38" t="str">
        <f>_xlfn.XLOOKUP(A1189,CrossRef!N:N,CrossRef!D:D,"",0)</f>
        <v/>
      </c>
      <c r="D1189" s="38" t="str">
        <f>_xlfn.XLOOKUP(A1189,CrossRef!N:N,CrossRef!C:C,"",0)</f>
        <v/>
      </c>
      <c r="E1189" s="38" t="str">
        <f>LEFT(M1189,3)</f>
        <v>HCM</v>
      </c>
      <c r="F1189" s="38" t="str">
        <f>_xlfn.TEXTAFTER(J1189,"-")</f>
        <v>SURE-SWBR</v>
      </c>
      <c r="G1189" t="s">
        <v>2695</v>
      </c>
      <c r="H1189" t="s">
        <v>2696</v>
      </c>
      <c r="I1189" t="s">
        <v>2958</v>
      </c>
      <c r="J1189" s="7" t="s">
        <v>1750</v>
      </c>
      <c r="K1189" t="s">
        <v>2668</v>
      </c>
      <c r="L1189" t="s">
        <v>2959</v>
      </c>
      <c r="M1189" t="s">
        <v>2960</v>
      </c>
      <c r="N1189" t="s">
        <v>2640</v>
      </c>
      <c r="O1189" t="s">
        <v>2803</v>
      </c>
      <c r="P1189" t="s">
        <v>2642</v>
      </c>
      <c r="Q1189" t="s">
        <v>2640</v>
      </c>
      <c r="R1189" t="s">
        <v>6110</v>
      </c>
      <c r="S1189" t="s">
        <v>2671</v>
      </c>
      <c r="T1189" t="s">
        <v>2751</v>
      </c>
      <c r="U1189" t="s">
        <v>2657</v>
      </c>
      <c r="V1189" s="7" t="s">
        <v>874</v>
      </c>
      <c r="W1189" s="8">
        <v>35000</v>
      </c>
      <c r="X1189" t="s">
        <v>6111</v>
      </c>
      <c r="Y1189" t="s">
        <v>6112</v>
      </c>
      <c r="Z1189" s="8">
        <v>28045.599999999999</v>
      </c>
      <c r="AA1189" s="9">
        <v>16.739999999999998</v>
      </c>
      <c r="AB1189" s="8">
        <v>599266.39</v>
      </c>
      <c r="AD1189" s="10">
        <v>0</v>
      </c>
      <c r="AE1189" s="11"/>
      <c r="AF1189" s="8">
        <v>0</v>
      </c>
      <c r="AG1189" s="8">
        <v>6954.4000000000015</v>
      </c>
      <c r="AH1189" s="12">
        <v>0.19869714285714291</v>
      </c>
      <c r="AI1189" s="8">
        <v>415.43608124253296</v>
      </c>
      <c r="AJ1189" s="11">
        <v>46640.436081250002</v>
      </c>
      <c r="AK1189" s="11">
        <v>46646</v>
      </c>
      <c r="AL1189" s="10">
        <v>-6</v>
      </c>
      <c r="AM1189">
        <v>35093.14</v>
      </c>
      <c r="AN1189">
        <v>1.0026611428571428</v>
      </c>
      <c r="AO1189" s="40" t="str">
        <f>E1189&amp;F1189&amp;U1189</f>
        <v>HCMSURE-SWBR</v>
      </c>
      <c r="AP1189" s="40" t="str">
        <f>_xlfn.XLOOKUP(AO1189,CrossRef!N:N,CrossRef!A:A,"NOT FOUND",0)</f>
        <v>NOT FOUND</v>
      </c>
      <c r="AQ1189" s="40" t="str">
        <f>IFERROR(_xlfn.XLOOKUP(AO1189,CrossRef!$N:$N,CrossRef!$E:$E,"Not Found"),"-")</f>
        <v>Not Found</v>
      </c>
      <c r="AR1189" s="40" t="str">
        <f>IFERROR(_xlfn.XLOOKUP(AO1189,CrossRef!$N:$N,CrossRef!$G:$G,"Not Found"),"-")</f>
        <v>Not Found</v>
      </c>
      <c r="AS1189" s="40" t="str">
        <f>IFERROR(_xlfn.XLOOKUP(AO1189,CrossRef!$N:$N,CrossRef!$H:$H,"Not Found"),"-")</f>
        <v>Not Found</v>
      </c>
    </row>
    <row r="1190" spans="1:45" hidden="1" x14ac:dyDescent="0.3">
      <c r="A1190" s="38" t="str">
        <f>E1190&amp;F1190&amp;U1190</f>
        <v>RABENGI</v>
      </c>
      <c r="B1190" s="38" t="str">
        <f>I1190&amp;D1190&amp;C1190</f>
        <v>DZ8188100000</v>
      </c>
      <c r="C1190" s="38" t="str">
        <f>_xlfn.XLOOKUP(A1190,CrossRef!N:N,CrossRef!D:D,"",0)</f>
        <v>00</v>
      </c>
      <c r="D1190" s="38" t="str">
        <f>_xlfn.XLOOKUP(A1190,CrossRef!N:N,CrossRef!C:C,"",0)</f>
        <v>1000</v>
      </c>
      <c r="E1190" s="38" t="str">
        <f>LEFT(M1190,3)</f>
        <v>RAB</v>
      </c>
      <c r="F1190" s="38" t="str">
        <f>_xlfn.TEXTAFTER(J1190,"-")</f>
        <v>ENGI</v>
      </c>
      <c r="G1190" t="s">
        <v>2648</v>
      </c>
      <c r="H1190" t="s">
        <v>2649</v>
      </c>
      <c r="I1190" t="s">
        <v>5122</v>
      </c>
      <c r="J1190" s="7" t="s">
        <v>1751</v>
      </c>
      <c r="K1190" t="s">
        <v>2638</v>
      </c>
      <c r="L1190" t="s">
        <v>34</v>
      </c>
      <c r="M1190" t="s">
        <v>5123</v>
      </c>
      <c r="N1190" t="s">
        <v>2640</v>
      </c>
      <c r="O1190" t="s">
        <v>2653</v>
      </c>
      <c r="P1190" t="s">
        <v>2642</v>
      </c>
      <c r="Q1190" t="s">
        <v>2640</v>
      </c>
      <c r="R1190" t="s">
        <v>6113</v>
      </c>
      <c r="S1190" t="s">
        <v>2655</v>
      </c>
      <c r="T1190" t="s">
        <v>3265</v>
      </c>
      <c r="U1190" t="s">
        <v>2657</v>
      </c>
      <c r="V1190" s="7" t="s">
        <v>26</v>
      </c>
      <c r="W1190" s="8">
        <v>16000</v>
      </c>
      <c r="X1190" t="s">
        <v>6114</v>
      </c>
      <c r="Y1190" t="s">
        <v>3917</v>
      </c>
      <c r="Z1190" s="8">
        <v>25419</v>
      </c>
      <c r="AA1190" s="9">
        <v>13.09</v>
      </c>
      <c r="AB1190" s="8">
        <v>315489.78999999998</v>
      </c>
      <c r="AD1190" s="10">
        <v>4568885</v>
      </c>
      <c r="AE1190" s="11">
        <v>45608</v>
      </c>
      <c r="AF1190" s="8">
        <v>16380</v>
      </c>
      <c r="AG1190" s="8">
        <v>6961</v>
      </c>
      <c r="AH1190" s="12">
        <v>0.43506250000000002</v>
      </c>
      <c r="AI1190" s="8">
        <v>531.77998472116121</v>
      </c>
      <c r="AJ1190" s="11">
        <v>46756.77998472222</v>
      </c>
      <c r="AK1190" s="11">
        <v>46669</v>
      </c>
      <c r="AL1190" s="10">
        <v>87</v>
      </c>
      <c r="AM1190">
        <v>31230.959999999999</v>
      </c>
      <c r="AN1190">
        <v>0.92818499999999993</v>
      </c>
      <c r="AO1190" s="40" t="str">
        <f>E1190&amp;F1190&amp;U1190</f>
        <v>RABENGI</v>
      </c>
      <c r="AP1190" s="40" t="str">
        <f>_xlfn.XLOOKUP(AO1190,CrossRef!N:N,CrossRef!A:A,"NOT FOUND",0)</f>
        <v>RAB100000</v>
      </c>
      <c r="AQ1190" s="40" t="str">
        <f>IFERROR(_xlfn.XLOOKUP(AO1190,CrossRef!$N:$N,CrossRef!$E:$E,"Not Found"),"-")</f>
        <v>D10T2</v>
      </c>
      <c r="AR1190" s="40" t="str">
        <f>IFERROR(_xlfn.XLOOKUP(AO1190,CrossRef!$N:$N,CrossRef!$G:$G,"Not Found"),"-")</f>
        <v>1000 - ENGINE</v>
      </c>
      <c r="AS1190" s="40" t="str">
        <f>IFERROR(_xlfn.XLOOKUP(AO1190,CrossRef!$N:$N,CrossRef!$H:$H,"Not Found"),"-")</f>
        <v>00 - (NONE)</v>
      </c>
    </row>
    <row r="1191" spans="1:45" hidden="1" x14ac:dyDescent="0.3">
      <c r="A1191" s="38" t="str">
        <f>E1191&amp;F1191&amp;U1191</f>
        <v>RABENGI-COSY</v>
      </c>
      <c r="B1191" s="38" t="str">
        <f>I1191&amp;D1191&amp;C1191</f>
        <v>DZ8188135300</v>
      </c>
      <c r="C1191" s="38" t="str">
        <f>_xlfn.XLOOKUP(A1191,CrossRef!N:N,CrossRef!D:D,"",0)</f>
        <v>00</v>
      </c>
      <c r="D1191" s="38" t="str">
        <f>_xlfn.XLOOKUP(A1191,CrossRef!N:N,CrossRef!C:C,"",0)</f>
        <v>1353</v>
      </c>
      <c r="E1191" s="38" t="str">
        <f>LEFT(M1191,3)</f>
        <v>RAB</v>
      </c>
      <c r="F1191" s="38" t="str">
        <f>_xlfn.TEXTAFTER(J1191,"-")</f>
        <v>ENGI-COSY</v>
      </c>
      <c r="G1191" t="s">
        <v>2648</v>
      </c>
      <c r="H1191" t="s">
        <v>2649</v>
      </c>
      <c r="I1191" t="s">
        <v>5122</v>
      </c>
      <c r="J1191" s="7" t="s">
        <v>1752</v>
      </c>
      <c r="K1191" t="s">
        <v>2638</v>
      </c>
      <c r="L1191" t="s">
        <v>34</v>
      </c>
      <c r="M1191" t="s">
        <v>5123</v>
      </c>
      <c r="N1191" t="s">
        <v>2640</v>
      </c>
      <c r="O1191" t="s">
        <v>2653</v>
      </c>
      <c r="P1191" t="s">
        <v>2642</v>
      </c>
      <c r="Q1191" t="s">
        <v>2640</v>
      </c>
      <c r="R1191" t="s">
        <v>6115</v>
      </c>
      <c r="S1191" t="s">
        <v>2655</v>
      </c>
      <c r="T1191" t="s">
        <v>3253</v>
      </c>
      <c r="U1191" t="s">
        <v>2657</v>
      </c>
      <c r="V1191" s="7" t="s">
        <v>211</v>
      </c>
      <c r="W1191" s="8">
        <v>16000</v>
      </c>
      <c r="X1191" t="s">
        <v>6116</v>
      </c>
      <c r="Y1191" t="s">
        <v>4456</v>
      </c>
      <c r="Z1191" s="8">
        <v>25419</v>
      </c>
      <c r="AA1191" s="9">
        <v>13.09</v>
      </c>
      <c r="AB1191" s="8">
        <v>28100.71</v>
      </c>
      <c r="AD1191" s="10">
        <v>4568888</v>
      </c>
      <c r="AE1191" s="11">
        <v>45611</v>
      </c>
      <c r="AF1191" s="8">
        <v>16386.400000000001</v>
      </c>
      <c r="AG1191" s="8">
        <v>6967.4000000000015</v>
      </c>
      <c r="AH1191" s="12">
        <v>0.43546250000000009</v>
      </c>
      <c r="AI1191" s="8">
        <v>532.26890756302532</v>
      </c>
      <c r="AJ1191" s="11">
        <v>46757.268907557867</v>
      </c>
      <c r="AK1191" s="11">
        <v>47776</v>
      </c>
      <c r="AL1191" s="10">
        <v>-1019</v>
      </c>
      <c r="AM1191">
        <v>45721.59</v>
      </c>
      <c r="AN1191">
        <v>1.8334493749999996</v>
      </c>
      <c r="AO1191" s="40" t="str">
        <f>E1191&amp;F1191&amp;U1191</f>
        <v>RABENGI-COSY</v>
      </c>
      <c r="AP1191" s="40" t="str">
        <f>_xlfn.XLOOKUP(AO1191,CrossRef!N:N,CrossRef!A:A,"NOT FOUND",0)</f>
        <v>RAB135300</v>
      </c>
      <c r="AQ1191" s="40" t="str">
        <f>IFERROR(_xlfn.XLOOKUP(AO1191,CrossRef!$N:$N,CrossRef!$E:$E,"Not Found"),"-")</f>
        <v>D10T2</v>
      </c>
      <c r="AR1191" s="40" t="str">
        <f>IFERROR(_xlfn.XLOOKUP(AO1191,CrossRef!$N:$N,CrossRef!$G:$G,"Not Found"),"-")</f>
        <v>1353 - RADIATOR</v>
      </c>
      <c r="AS1191" s="40" t="str">
        <f>IFERROR(_xlfn.XLOOKUP(AO1191,CrossRef!$N:$N,CrossRef!$H:$H,"Not Found"),"-")</f>
        <v>00 - (NONE)</v>
      </c>
    </row>
    <row r="1192" spans="1:45" hidden="1" x14ac:dyDescent="0.3">
      <c r="A1192" s="38" t="str">
        <f>E1192&amp;F1192&amp;U1192</f>
        <v>SPDSURE-SPSNLHR</v>
      </c>
      <c r="B1192" s="38" t="str">
        <f>I1192&amp;D1192&amp;C1192</f>
        <v>TD66467213LR</v>
      </c>
      <c r="C1192" s="38" t="str">
        <f>_xlfn.XLOOKUP(A1192,CrossRef!N:N,CrossRef!D:D,"",0)</f>
        <v>LR</v>
      </c>
      <c r="D1192" s="38" t="str">
        <f>_xlfn.XLOOKUP(A1192,CrossRef!N:N,CrossRef!C:C,"",0)</f>
        <v>7213</v>
      </c>
      <c r="E1192" s="38" t="str">
        <f>LEFT(M1192,3)</f>
        <v>SPD</v>
      </c>
      <c r="F1192" s="38" t="str">
        <f>_xlfn.TEXTAFTER(J1192,"-")</f>
        <v>SURE-SPSN</v>
      </c>
      <c r="G1192" t="s">
        <v>2695</v>
      </c>
      <c r="H1192" t="s">
        <v>2696</v>
      </c>
      <c r="I1192" t="s">
        <v>3445</v>
      </c>
      <c r="J1192" s="7" t="s">
        <v>1753</v>
      </c>
      <c r="K1192" t="s">
        <v>2638</v>
      </c>
      <c r="L1192" t="s">
        <v>190</v>
      </c>
      <c r="M1192" t="s">
        <v>3446</v>
      </c>
      <c r="N1192" t="s">
        <v>2640</v>
      </c>
      <c r="O1192" t="s">
        <v>3054</v>
      </c>
      <c r="P1192" t="s">
        <v>2642</v>
      </c>
      <c r="Q1192" t="s">
        <v>2640</v>
      </c>
      <c r="R1192" t="s">
        <v>6117</v>
      </c>
      <c r="S1192" t="s">
        <v>2644</v>
      </c>
      <c r="T1192" t="s">
        <v>2720</v>
      </c>
      <c r="U1192" t="s">
        <v>491</v>
      </c>
      <c r="V1192" s="7" t="s">
        <v>954</v>
      </c>
      <c r="W1192" s="8">
        <v>14000</v>
      </c>
      <c r="X1192" t="s">
        <v>6118</v>
      </c>
      <c r="Y1192" t="s">
        <v>5412</v>
      </c>
      <c r="Z1192" s="8">
        <v>21093.5</v>
      </c>
      <c r="AA1192" s="9">
        <v>13.81</v>
      </c>
      <c r="AB1192" s="8">
        <v>24194.41</v>
      </c>
      <c r="AD1192" s="10">
        <v>4571047</v>
      </c>
      <c r="AE1192" s="11">
        <v>45715</v>
      </c>
      <c r="AF1192" s="8">
        <v>14067</v>
      </c>
      <c r="AG1192" s="8">
        <v>6973.5</v>
      </c>
      <c r="AH1192" s="12">
        <v>0.49810714285714286</v>
      </c>
      <c r="AI1192" s="8">
        <v>504.96017378711076</v>
      </c>
      <c r="AJ1192" s="11">
        <v>46729.960173807871</v>
      </c>
      <c r="AK1192" s="11">
        <v>47925</v>
      </c>
      <c r="AL1192" s="10">
        <v>-1196</v>
      </c>
      <c r="AM1192">
        <v>44570.5</v>
      </c>
      <c r="AN1192">
        <v>2.1788214285714287</v>
      </c>
      <c r="AO1192" s="40" t="str">
        <f>E1192&amp;F1192&amp;U1192</f>
        <v>SPDSURE-SPSNLHR</v>
      </c>
      <c r="AP1192" s="40" t="str">
        <f>_xlfn.XLOOKUP(AO1192,CrossRef!N:N,CrossRef!A:A,"NOT FOUND",0)</f>
        <v>SPD7213LR</v>
      </c>
      <c r="AQ1192" s="40" t="str">
        <f>IFERROR(_xlfn.XLOOKUP(AO1192,CrossRef!$N:$N,CrossRef!$E:$E,"Not Found"),"-")</f>
        <v>789D</v>
      </c>
      <c r="AR1192" s="40" t="str">
        <f>IFERROR(_xlfn.XLOOKUP(AO1192,CrossRef!$N:$N,CrossRef!$G:$G,"Not Found"),"-")</f>
        <v>7213 - REAR SUSPENSION CYLINDER</v>
      </c>
      <c r="AS1192" s="40" t="str">
        <f>IFERROR(_xlfn.XLOOKUP(AO1192,CrossRef!$N:$N,CrossRef!$H:$H,"Not Found"),"-")</f>
        <v>LR - LEFT REAR</v>
      </c>
    </row>
    <row r="1193" spans="1:45" hidden="1" x14ac:dyDescent="0.3">
      <c r="A1193" s="38" t="str">
        <f>E1193&amp;F1193&amp;U1193</f>
        <v>SPDSURE-SPSNRHR</v>
      </c>
      <c r="B1193" s="38" t="str">
        <f>I1193&amp;D1193&amp;C1193</f>
        <v>TD66467213RR</v>
      </c>
      <c r="C1193" s="38" t="str">
        <f>_xlfn.XLOOKUP(A1193,CrossRef!N:N,CrossRef!D:D,"",0)</f>
        <v>RR</v>
      </c>
      <c r="D1193" s="38" t="str">
        <f>_xlfn.XLOOKUP(A1193,CrossRef!N:N,CrossRef!C:C,"",0)</f>
        <v>7213</v>
      </c>
      <c r="E1193" s="38" t="str">
        <f>LEFT(M1193,3)</f>
        <v>SPD</v>
      </c>
      <c r="F1193" s="38" t="str">
        <f>_xlfn.TEXTAFTER(J1193,"-")</f>
        <v>SURE-SPSN</v>
      </c>
      <c r="G1193" t="s">
        <v>2695</v>
      </c>
      <c r="H1193" t="s">
        <v>2696</v>
      </c>
      <c r="I1193" t="s">
        <v>3445</v>
      </c>
      <c r="J1193" s="7" t="s">
        <v>1753</v>
      </c>
      <c r="K1193" t="s">
        <v>2638</v>
      </c>
      <c r="L1193" t="s">
        <v>190</v>
      </c>
      <c r="M1193" t="s">
        <v>3446</v>
      </c>
      <c r="N1193" t="s">
        <v>2640</v>
      </c>
      <c r="O1193" t="s">
        <v>3054</v>
      </c>
      <c r="P1193" t="s">
        <v>2642</v>
      </c>
      <c r="Q1193" t="s">
        <v>2640</v>
      </c>
      <c r="R1193" t="s">
        <v>6119</v>
      </c>
      <c r="S1193" t="s">
        <v>2644</v>
      </c>
      <c r="T1193" t="s">
        <v>2720</v>
      </c>
      <c r="U1193" t="s">
        <v>494</v>
      </c>
      <c r="V1193" s="7" t="s">
        <v>955</v>
      </c>
      <c r="W1193" s="8">
        <v>14000</v>
      </c>
      <c r="X1193" t="s">
        <v>6120</v>
      </c>
      <c r="Y1193" t="s">
        <v>5412</v>
      </c>
      <c r="Z1193" s="8">
        <v>21093.5</v>
      </c>
      <c r="AA1193" s="9">
        <v>13.81</v>
      </c>
      <c r="AB1193" s="8">
        <v>24194.41</v>
      </c>
      <c r="AD1193" s="10">
        <v>4571048</v>
      </c>
      <c r="AE1193" s="11">
        <v>45713</v>
      </c>
      <c r="AF1193" s="8">
        <v>14067</v>
      </c>
      <c r="AG1193" s="8">
        <v>6973.5</v>
      </c>
      <c r="AH1193" s="12">
        <v>0.49810714285714286</v>
      </c>
      <c r="AI1193" s="8">
        <v>504.96017378711076</v>
      </c>
      <c r="AJ1193" s="11">
        <v>46729.960173807871</v>
      </c>
      <c r="AK1193" s="11">
        <v>47925</v>
      </c>
      <c r="AL1193" s="10">
        <v>-1196</v>
      </c>
      <c r="AM1193">
        <v>44570.5</v>
      </c>
      <c r="AN1193">
        <v>2.1788214285714287</v>
      </c>
      <c r="AO1193" s="40" t="str">
        <f>E1193&amp;F1193&amp;U1193</f>
        <v>SPDSURE-SPSNRHR</v>
      </c>
      <c r="AP1193" s="40" t="str">
        <f>_xlfn.XLOOKUP(AO1193,CrossRef!N:N,CrossRef!A:A,"NOT FOUND",0)</f>
        <v>SPD7213RR</v>
      </c>
      <c r="AQ1193" s="40" t="str">
        <f>IFERROR(_xlfn.XLOOKUP(AO1193,CrossRef!$N:$N,CrossRef!$E:$E,"Not Found"),"-")</f>
        <v>789D</v>
      </c>
      <c r="AR1193" s="40" t="str">
        <f>IFERROR(_xlfn.XLOOKUP(AO1193,CrossRef!$N:$N,CrossRef!$G:$G,"Not Found"),"-")</f>
        <v>7213 - REAR SUSPENSION CYLINDER</v>
      </c>
      <c r="AS1193" s="40" t="str">
        <f>IFERROR(_xlfn.XLOOKUP(AO1193,CrossRef!$N:$N,CrossRef!$H:$H,"Not Found"),"-")</f>
        <v>RR - RIGHT REAR</v>
      </c>
    </row>
    <row r="1194" spans="1:45" hidden="1" x14ac:dyDescent="0.3">
      <c r="A1194" s="38" t="str">
        <f>E1194&amp;F1194&amp;U1194</f>
        <v>DHNSURE</v>
      </c>
      <c r="B1194" s="38" t="str">
        <f>I1194&amp;D1194&amp;C1194</f>
        <v>EX7108545200</v>
      </c>
      <c r="C1194" s="38" t="str">
        <f>_xlfn.XLOOKUP(A1194,CrossRef!N:N,CrossRef!D:D,"",0)</f>
        <v>00</v>
      </c>
      <c r="D1194" s="38" t="str">
        <f>_xlfn.XLOOKUP(A1194,CrossRef!N:N,CrossRef!C:C,"",0)</f>
        <v>5452</v>
      </c>
      <c r="E1194" s="38" t="str">
        <f>LEFT(M1194,3)</f>
        <v>DHN</v>
      </c>
      <c r="F1194" s="38" t="str">
        <f>_xlfn.TEXTAFTER(J1194,"-")</f>
        <v>SURE</v>
      </c>
      <c r="G1194" t="s">
        <v>2725</v>
      </c>
      <c r="H1194" t="s">
        <v>2726</v>
      </c>
      <c r="I1194" t="s">
        <v>2742</v>
      </c>
      <c r="J1194" s="7" t="s">
        <v>854</v>
      </c>
      <c r="K1194" t="s">
        <v>2638</v>
      </c>
      <c r="L1194" t="s">
        <v>69</v>
      </c>
      <c r="M1194" t="s">
        <v>2743</v>
      </c>
      <c r="N1194" t="s">
        <v>2640</v>
      </c>
      <c r="O1194" t="s">
        <v>2653</v>
      </c>
      <c r="P1194" t="s">
        <v>2642</v>
      </c>
      <c r="Q1194" t="s">
        <v>2640</v>
      </c>
      <c r="R1194" t="s">
        <v>6121</v>
      </c>
      <c r="S1194" t="s">
        <v>2671</v>
      </c>
      <c r="T1194" t="s">
        <v>2739</v>
      </c>
      <c r="U1194" t="s">
        <v>2657</v>
      </c>
      <c r="V1194" s="7" t="s">
        <v>855</v>
      </c>
      <c r="W1194" s="8">
        <v>30000</v>
      </c>
      <c r="X1194" t="s">
        <v>6122</v>
      </c>
      <c r="Y1194" t="s">
        <v>6123</v>
      </c>
      <c r="Z1194" s="8">
        <v>51971.6</v>
      </c>
      <c r="AA1194" s="9">
        <v>13.9</v>
      </c>
      <c r="AB1194" s="8">
        <v>810337.5</v>
      </c>
      <c r="AD1194" s="10">
        <v>4115867</v>
      </c>
      <c r="AE1194" s="11">
        <v>44699</v>
      </c>
      <c r="AF1194" s="8">
        <v>28968</v>
      </c>
      <c r="AG1194" s="8">
        <v>6996.4000000000015</v>
      </c>
      <c r="AH1194" s="12">
        <v>0.23321333333333338</v>
      </c>
      <c r="AI1194" s="8">
        <v>503.33812949640298</v>
      </c>
      <c r="AJ1194" s="11">
        <v>46728.33812951389</v>
      </c>
      <c r="AK1194" s="11">
        <v>48473</v>
      </c>
      <c r="AL1194" s="10">
        <v>-1745</v>
      </c>
      <c r="AM1194">
        <v>83218.8</v>
      </c>
      <c r="AN1194">
        <v>1.8083600000000002</v>
      </c>
      <c r="AO1194" s="40" t="str">
        <f>E1194&amp;F1194&amp;U1194</f>
        <v>DHNSURE</v>
      </c>
      <c r="AP1194" s="40" t="str">
        <f>_xlfn.XLOOKUP(AO1194,CrossRef!N:N,CrossRef!A:A,"NOT FOUND",0)</f>
        <v>DHN545200</v>
      </c>
      <c r="AQ1194" s="40" t="str">
        <f>IFERROR(_xlfn.XLOOKUP(AO1194,CrossRef!$N:$N,CrossRef!$E:$E,"Not Found"),"-")</f>
        <v>6060 BH</v>
      </c>
      <c r="AR1194" s="40" t="str">
        <f>IFERROR(_xlfn.XLOOKUP(AO1194,CrossRef!$N:$N,CrossRef!$G:$G,"Not Found"),"-")</f>
        <v>5452 - SHOVEL STICK CYLINDER</v>
      </c>
      <c r="AS1194" s="40" t="str">
        <f>IFERROR(_xlfn.XLOOKUP(AO1194,CrossRef!$N:$N,CrossRef!$H:$H,"Not Found"),"-")</f>
        <v>00 - (NONE)</v>
      </c>
    </row>
    <row r="1195" spans="1:45" hidden="1" x14ac:dyDescent="0.3">
      <c r="A1195" s="38" t="str">
        <f>E1195&amp;F1195&amp;U1195</f>
        <v>ATYDRIV-TQCV</v>
      </c>
      <c r="B1195" s="38" t="str">
        <f>I1195&amp;D1195&amp;C1195</f>
        <v>QTD05310100</v>
      </c>
      <c r="C1195" s="38" t="str">
        <f>_xlfn.XLOOKUP(A1195,CrossRef!N:N,CrossRef!D:D,"",0)</f>
        <v>00</v>
      </c>
      <c r="D1195" s="38" t="str">
        <f>_xlfn.XLOOKUP(A1195,CrossRef!N:N,CrossRef!C:C,"",0)</f>
        <v>3101</v>
      </c>
      <c r="E1195" s="38" t="str">
        <f>LEFT(M1195,3)</f>
        <v>ATY</v>
      </c>
      <c r="F1195" s="38" t="str">
        <f>_xlfn.TEXTAFTER(J1195,"-")</f>
        <v>DRIV-TQCV</v>
      </c>
      <c r="G1195" t="s">
        <v>2635</v>
      </c>
      <c r="H1195" t="s">
        <v>2636</v>
      </c>
      <c r="I1195" t="s">
        <v>4229</v>
      </c>
      <c r="J1195" s="7" t="s">
        <v>1754</v>
      </c>
      <c r="K1195" t="s">
        <v>2638</v>
      </c>
      <c r="L1195" t="s">
        <v>151</v>
      </c>
      <c r="M1195" t="s">
        <v>4230</v>
      </c>
      <c r="N1195" t="s">
        <v>2640</v>
      </c>
      <c r="O1195" t="s">
        <v>2641</v>
      </c>
      <c r="P1195" t="s">
        <v>2642</v>
      </c>
      <c r="Q1195" t="s">
        <v>2640</v>
      </c>
      <c r="R1195" t="s">
        <v>6124</v>
      </c>
      <c r="S1195" t="s">
        <v>2655</v>
      </c>
      <c r="T1195" t="s">
        <v>2678</v>
      </c>
      <c r="U1195" t="s">
        <v>2657</v>
      </c>
      <c r="V1195" s="7" t="s">
        <v>390</v>
      </c>
      <c r="W1195" s="8">
        <v>15400</v>
      </c>
      <c r="X1195" t="s">
        <v>6125</v>
      </c>
      <c r="Y1195" t="s">
        <v>3102</v>
      </c>
      <c r="Z1195" s="8">
        <v>122936</v>
      </c>
      <c r="AA1195" s="9">
        <v>15.26</v>
      </c>
      <c r="AB1195" s="8">
        <v>53050.69</v>
      </c>
      <c r="AD1195" s="10">
        <v>4380894</v>
      </c>
      <c r="AE1195" s="11">
        <v>45597</v>
      </c>
      <c r="AF1195" s="8">
        <v>114533</v>
      </c>
      <c r="AG1195" s="8">
        <v>6997</v>
      </c>
      <c r="AH1195" s="12">
        <v>0.45435064935064934</v>
      </c>
      <c r="AI1195" s="8">
        <v>458.51900393184798</v>
      </c>
      <c r="AJ1195" s="11">
        <v>46683.519003935187</v>
      </c>
      <c r="AK1195" s="11">
        <v>47927</v>
      </c>
      <c r="AL1195" s="10">
        <v>-1244</v>
      </c>
      <c r="AM1195">
        <v>148908.51999999999</v>
      </c>
      <c r="AO1195" s="40" t="str">
        <f>E1195&amp;F1195&amp;U1195</f>
        <v>ATYDRIV-TQCV</v>
      </c>
      <c r="AP1195" s="40" t="str">
        <f>_xlfn.XLOOKUP(AO1195,CrossRef!N:N,CrossRef!A:A,"NOT FOUND",0)</f>
        <v>ATY310100</v>
      </c>
      <c r="AQ1195" s="40" t="str">
        <f>IFERROR(_xlfn.XLOOKUP(AO1195,CrossRef!$N:$N,CrossRef!$E:$E,"Not Found"),"-")</f>
        <v>793C</v>
      </c>
      <c r="AR1195" s="40" t="str">
        <f>IFERROR(_xlfn.XLOOKUP(AO1195,CrossRef!$N:$N,CrossRef!$G:$G,"Not Found"),"-")</f>
        <v>3101 - TORQUE CONVERTER</v>
      </c>
      <c r="AS1195" s="40" t="str">
        <f>IFERROR(_xlfn.XLOOKUP(AO1195,CrossRef!$N:$N,CrossRef!$H:$H,"Not Found"),"-")</f>
        <v>00 - (NONE)</v>
      </c>
    </row>
    <row r="1196" spans="1:45" hidden="1" x14ac:dyDescent="0.3">
      <c r="A1196" s="38" t="str">
        <f>E1196&amp;F1196&amp;U1196</f>
        <v>RABUCRG-TCFSLH</v>
      </c>
      <c r="B1196" s="38" t="str">
        <f>I1196&amp;D1196&amp;C1196</f>
        <v>DZ81884028LT</v>
      </c>
      <c r="C1196" s="38" t="str">
        <f>_xlfn.XLOOKUP(A1196,CrossRef!N:N,CrossRef!D:D,"",0)</f>
        <v>LT</v>
      </c>
      <c r="D1196" s="38" t="str">
        <f>_xlfn.XLOOKUP(A1196,CrossRef!N:N,CrossRef!C:C,"",0)</f>
        <v>4028</v>
      </c>
      <c r="E1196" s="38" t="str">
        <f>LEFT(M1196,3)</f>
        <v>RAB</v>
      </c>
      <c r="F1196" s="38" t="str">
        <f>_xlfn.TEXTAFTER(J1196,"-")</f>
        <v>UCRG-TCFS</v>
      </c>
      <c r="G1196" t="s">
        <v>2648</v>
      </c>
      <c r="H1196" t="s">
        <v>2649</v>
      </c>
      <c r="I1196" t="s">
        <v>5122</v>
      </c>
      <c r="J1196" s="7" t="s">
        <v>1755</v>
      </c>
      <c r="K1196" t="s">
        <v>2638</v>
      </c>
      <c r="L1196" t="s">
        <v>34</v>
      </c>
      <c r="M1196" t="s">
        <v>5123</v>
      </c>
      <c r="N1196" t="s">
        <v>2640</v>
      </c>
      <c r="O1196" t="s">
        <v>2653</v>
      </c>
      <c r="P1196" t="s">
        <v>2642</v>
      </c>
      <c r="Q1196" t="s">
        <v>2640</v>
      </c>
      <c r="R1196" t="s">
        <v>6126</v>
      </c>
      <c r="S1196" t="s">
        <v>2671</v>
      </c>
      <c r="T1196" t="s">
        <v>2767</v>
      </c>
      <c r="U1196" t="s">
        <v>59</v>
      </c>
      <c r="V1196" s="7" t="s">
        <v>616</v>
      </c>
      <c r="W1196" s="8">
        <v>16000</v>
      </c>
      <c r="X1196" t="s">
        <v>6127</v>
      </c>
      <c r="Y1196" t="s">
        <v>6128</v>
      </c>
      <c r="Z1196" s="8">
        <v>25419</v>
      </c>
      <c r="AA1196" s="9">
        <v>13.09</v>
      </c>
      <c r="AB1196" s="8">
        <v>184192.64000000001</v>
      </c>
      <c r="AD1196" s="10">
        <v>4568890</v>
      </c>
      <c r="AE1196" s="11">
        <v>45611</v>
      </c>
      <c r="AF1196" s="8">
        <v>16421</v>
      </c>
      <c r="AG1196" s="8">
        <v>7002</v>
      </c>
      <c r="AH1196" s="12">
        <v>0.43762499999999999</v>
      </c>
      <c r="AI1196" s="8">
        <v>534.91214667685256</v>
      </c>
      <c r="AJ1196" s="11">
        <v>46759.912146678238</v>
      </c>
      <c r="AK1196" s="11">
        <v>47779</v>
      </c>
      <c r="AL1196" s="10">
        <v>-1020</v>
      </c>
      <c r="AM1196">
        <v>45760.86</v>
      </c>
      <c r="AN1196">
        <v>1.8337412500000001</v>
      </c>
      <c r="AO1196" s="40" t="str">
        <f>E1196&amp;F1196&amp;U1196</f>
        <v>RABUCRG-TCFSLH</v>
      </c>
      <c r="AP1196" s="40" t="str">
        <f>_xlfn.XLOOKUP(AO1196,CrossRef!N:N,CrossRef!A:A,"NOT FOUND",0)</f>
        <v>RAB4028LT</v>
      </c>
      <c r="AQ1196" s="40" t="str">
        <f>IFERROR(_xlfn.XLOOKUP(AO1196,CrossRef!$N:$N,CrossRef!$E:$E,"Not Found"),"-")</f>
        <v>D10T2</v>
      </c>
      <c r="AR1196" s="40" t="str">
        <f>IFERROR(_xlfn.XLOOKUP(AO1196,CrossRef!$N:$N,CrossRef!$G:$G,"Not Found"),"-")</f>
        <v>4028 - TRACK FRAME</v>
      </c>
      <c r="AS1196" s="40" t="str">
        <f>IFERROR(_xlfn.XLOOKUP(AO1196,CrossRef!$N:$N,CrossRef!$H:$H,"Not Found"),"-")</f>
        <v>LT - LEFT</v>
      </c>
    </row>
    <row r="1197" spans="1:45" hidden="1" x14ac:dyDescent="0.3">
      <c r="A1197" s="38" t="str">
        <f>E1197&amp;F1197&amp;U1197</f>
        <v>RABUCRG-TCFSRH</v>
      </c>
      <c r="B1197" s="38" t="str">
        <f>I1197&amp;D1197&amp;C1197</f>
        <v>DZ81884028RI</v>
      </c>
      <c r="C1197" s="38" t="str">
        <f>_xlfn.XLOOKUP(A1197,CrossRef!N:N,CrossRef!D:D,"",0)</f>
        <v>RI</v>
      </c>
      <c r="D1197" s="38" t="str">
        <f>_xlfn.XLOOKUP(A1197,CrossRef!N:N,CrossRef!C:C,"",0)</f>
        <v>4028</v>
      </c>
      <c r="E1197" s="38" t="str">
        <f>LEFT(M1197,3)</f>
        <v>RAB</v>
      </c>
      <c r="F1197" s="38" t="str">
        <f>_xlfn.TEXTAFTER(J1197,"-")</f>
        <v>UCRG-TCFS</v>
      </c>
      <c r="G1197" t="s">
        <v>2648</v>
      </c>
      <c r="H1197" t="s">
        <v>2649</v>
      </c>
      <c r="I1197" t="s">
        <v>5122</v>
      </c>
      <c r="J1197" s="7" t="s">
        <v>1755</v>
      </c>
      <c r="K1197" t="s">
        <v>2638</v>
      </c>
      <c r="L1197" t="s">
        <v>34</v>
      </c>
      <c r="M1197" t="s">
        <v>5123</v>
      </c>
      <c r="N1197" t="s">
        <v>2640</v>
      </c>
      <c r="O1197" t="s">
        <v>2653</v>
      </c>
      <c r="P1197" t="s">
        <v>2642</v>
      </c>
      <c r="Q1197" t="s">
        <v>2640</v>
      </c>
      <c r="R1197" t="s">
        <v>6129</v>
      </c>
      <c r="S1197" t="s">
        <v>2671</v>
      </c>
      <c r="T1197" t="s">
        <v>2767</v>
      </c>
      <c r="U1197" t="s">
        <v>63</v>
      </c>
      <c r="V1197" s="7" t="s">
        <v>617</v>
      </c>
      <c r="W1197" s="8">
        <v>16000</v>
      </c>
      <c r="X1197" t="s">
        <v>6130</v>
      </c>
      <c r="Y1197" t="s">
        <v>6128</v>
      </c>
      <c r="Z1197" s="8">
        <v>25419</v>
      </c>
      <c r="AA1197" s="9">
        <v>13.09</v>
      </c>
      <c r="AB1197" s="8">
        <v>184192.64000000001</v>
      </c>
      <c r="AD1197" s="10">
        <v>4568891</v>
      </c>
      <c r="AE1197" s="11">
        <v>45615</v>
      </c>
      <c r="AF1197" s="8">
        <v>16421</v>
      </c>
      <c r="AG1197" s="8">
        <v>7002</v>
      </c>
      <c r="AH1197" s="12">
        <v>0.43762499999999999</v>
      </c>
      <c r="AI1197" s="8">
        <v>534.91214667685256</v>
      </c>
      <c r="AJ1197" s="11">
        <v>46759.912146678238</v>
      </c>
      <c r="AK1197" s="11">
        <v>47779</v>
      </c>
      <c r="AL1197" s="10">
        <v>-1020</v>
      </c>
      <c r="AM1197">
        <v>45760.86</v>
      </c>
      <c r="AN1197">
        <v>1.8337412500000001</v>
      </c>
      <c r="AO1197" s="40" t="str">
        <f>E1197&amp;F1197&amp;U1197</f>
        <v>RABUCRG-TCFSRH</v>
      </c>
      <c r="AP1197" s="40" t="str">
        <f>_xlfn.XLOOKUP(AO1197,CrossRef!N:N,CrossRef!A:A,"NOT FOUND",0)</f>
        <v>RAB4028RI</v>
      </c>
      <c r="AQ1197" s="40" t="str">
        <f>IFERROR(_xlfn.XLOOKUP(AO1197,CrossRef!$N:$N,CrossRef!$E:$E,"Not Found"),"-")</f>
        <v>D10T2</v>
      </c>
      <c r="AR1197" s="40" t="str">
        <f>IFERROR(_xlfn.XLOOKUP(AO1197,CrossRef!$N:$N,CrossRef!$G:$G,"Not Found"),"-")</f>
        <v>4028 - TRACK FRAME</v>
      </c>
      <c r="AS1197" s="40" t="str">
        <f>IFERROR(_xlfn.XLOOKUP(AO1197,CrossRef!$N:$N,CrossRef!$H:$H,"Not Found"),"-")</f>
        <v>RI - RIGHT</v>
      </c>
    </row>
    <row r="1198" spans="1:45" hidden="1" x14ac:dyDescent="0.3">
      <c r="A1198" s="38" t="str">
        <f>E1198&amp;F1198&amp;U1198</f>
        <v>TWGDRIV-FIDVLH</v>
      </c>
      <c r="B1198" s="38" t="str">
        <f>I1198&amp;D1198&amp;C1198</f>
        <v>DZ82064050LT</v>
      </c>
      <c r="C1198" s="38" t="str">
        <f>_xlfn.XLOOKUP(A1198,CrossRef!N:N,CrossRef!D:D,"",0)</f>
        <v>LT</v>
      </c>
      <c r="D1198" s="38" t="str">
        <f>_xlfn.XLOOKUP(A1198,CrossRef!N:N,CrossRef!C:C,"",0)</f>
        <v>4050</v>
      </c>
      <c r="E1198" s="38" t="str">
        <f>LEFT(M1198,3)</f>
        <v>TWG</v>
      </c>
      <c r="F1198" s="38" t="str">
        <f>_xlfn.TEXTAFTER(J1198,"-")</f>
        <v>DRIV-FIDV</v>
      </c>
      <c r="G1198" t="s">
        <v>2813</v>
      </c>
      <c r="H1198" t="s">
        <v>2814</v>
      </c>
      <c r="I1198" t="s">
        <v>4108</v>
      </c>
      <c r="J1198" s="7" t="s">
        <v>1756</v>
      </c>
      <c r="K1198" t="s">
        <v>2638</v>
      </c>
      <c r="L1198" t="s">
        <v>37</v>
      </c>
      <c r="M1198" t="s">
        <v>4109</v>
      </c>
      <c r="N1198" t="s">
        <v>2640</v>
      </c>
      <c r="O1198" t="s">
        <v>2653</v>
      </c>
      <c r="P1198" t="s">
        <v>2642</v>
      </c>
      <c r="Q1198" t="s">
        <v>2662</v>
      </c>
      <c r="R1198" t="s">
        <v>6131</v>
      </c>
      <c r="S1198" t="s">
        <v>2655</v>
      </c>
      <c r="T1198" t="s">
        <v>3213</v>
      </c>
      <c r="U1198" t="s">
        <v>59</v>
      </c>
      <c r="V1198" s="7" t="s">
        <v>507</v>
      </c>
      <c r="W1198" s="8">
        <v>12000</v>
      </c>
      <c r="X1198" t="s">
        <v>6132</v>
      </c>
      <c r="Y1198" t="s">
        <v>4590</v>
      </c>
      <c r="Z1198" s="8">
        <v>19425</v>
      </c>
      <c r="AA1198" s="9">
        <v>6.66</v>
      </c>
      <c r="AB1198" s="8">
        <v>28195.22</v>
      </c>
      <c r="AD1198" s="10">
        <v>4358503</v>
      </c>
      <c r="AE1198" s="11">
        <v>45408</v>
      </c>
      <c r="AF1198" s="8">
        <v>14429</v>
      </c>
      <c r="AG1198" s="8">
        <v>7004</v>
      </c>
      <c r="AH1198" s="12">
        <v>0.58366666666666667</v>
      </c>
      <c r="AI1198" s="8">
        <v>1051.6516516516517</v>
      </c>
      <c r="AJ1198" s="11">
        <v>47276.651651655091</v>
      </c>
      <c r="AK1198" s="11">
        <v>47784</v>
      </c>
      <c r="AL1198" s="10">
        <v>-508</v>
      </c>
      <c r="AM1198">
        <v>29807.940000000002</v>
      </c>
      <c r="AN1198">
        <v>1.2815783333333335</v>
      </c>
      <c r="AO1198" s="40" t="str">
        <f>E1198&amp;F1198&amp;U1198</f>
        <v>TWGDRIV-FIDVLH</v>
      </c>
      <c r="AP1198" s="40" t="str">
        <f>_xlfn.XLOOKUP(AO1198,CrossRef!N:N,CrossRef!A:A,"NOT FOUND",0)</f>
        <v>TWG4050LT</v>
      </c>
      <c r="AQ1198" s="40" t="str">
        <f>IFERROR(_xlfn.XLOOKUP(AO1198,CrossRef!$N:$N,CrossRef!$E:$E,"Not Found"),"-")</f>
        <v>D9T</v>
      </c>
      <c r="AR1198" s="40" t="str">
        <f>IFERROR(_xlfn.XLOOKUP(AO1198,CrossRef!$N:$N,CrossRef!$G:$G,"Not Found"),"-")</f>
        <v>4050 - FINAL DRIVE</v>
      </c>
      <c r="AS1198" s="40" t="str">
        <f>IFERROR(_xlfn.XLOOKUP(AO1198,CrossRef!$N:$N,CrossRef!$H:$H,"Not Found"),"-")</f>
        <v>LT - LEFT</v>
      </c>
    </row>
    <row r="1199" spans="1:45" hidden="1" x14ac:dyDescent="0.3">
      <c r="A1199" s="38" t="str">
        <f>E1199&amp;F1199&amp;U1199</f>
        <v>B9HBKSYRHF</v>
      </c>
      <c r="B1199" s="38" t="str">
        <f>I1199&amp;D1199&amp;C1199</f>
        <v>GD14014006RF</v>
      </c>
      <c r="C1199" s="38" t="str">
        <f>_xlfn.XLOOKUP(A1199,CrossRef!N:N,CrossRef!D:D,"",0)</f>
        <v>RF</v>
      </c>
      <c r="D1199" s="38" t="str">
        <f>_xlfn.XLOOKUP(A1199,CrossRef!N:N,CrossRef!C:C,"",0)</f>
        <v>4006</v>
      </c>
      <c r="E1199" s="38" t="str">
        <f>LEFT(M1199,3)</f>
        <v>B9H</v>
      </c>
      <c r="F1199" s="38" t="str">
        <f>_xlfn.TEXTAFTER(J1199,"-")</f>
        <v>BKSY</v>
      </c>
      <c r="G1199" t="s">
        <v>2635</v>
      </c>
      <c r="H1199" t="s">
        <v>2636</v>
      </c>
      <c r="I1199" t="s">
        <v>2854</v>
      </c>
      <c r="J1199" s="7" t="s">
        <v>895</v>
      </c>
      <c r="K1199" t="s">
        <v>2638</v>
      </c>
      <c r="L1199" t="s">
        <v>87</v>
      </c>
      <c r="M1199" t="s">
        <v>2855</v>
      </c>
      <c r="N1199" t="s">
        <v>2640</v>
      </c>
      <c r="O1199" t="s">
        <v>2653</v>
      </c>
      <c r="P1199" t="s">
        <v>2642</v>
      </c>
      <c r="Q1199" t="s">
        <v>2640</v>
      </c>
      <c r="R1199" t="s">
        <v>6133</v>
      </c>
      <c r="S1199" t="s">
        <v>2671</v>
      </c>
      <c r="T1199" t="s">
        <v>2706</v>
      </c>
      <c r="U1199" t="s">
        <v>488</v>
      </c>
      <c r="V1199" s="7" t="s">
        <v>881</v>
      </c>
      <c r="W1199" s="8">
        <v>12000</v>
      </c>
      <c r="X1199" t="s">
        <v>6134</v>
      </c>
      <c r="Y1199" t="s">
        <v>6135</v>
      </c>
      <c r="Z1199" s="8">
        <v>42125</v>
      </c>
      <c r="AA1199" s="9">
        <v>5.0599999999999996</v>
      </c>
      <c r="AB1199" s="8">
        <v>23153.37</v>
      </c>
      <c r="AD1199" s="10">
        <v>4420309</v>
      </c>
      <c r="AE1199" s="11">
        <v>45580</v>
      </c>
      <c r="AF1199" s="8">
        <v>37130</v>
      </c>
      <c r="AG1199" s="8">
        <v>7005</v>
      </c>
      <c r="AH1199" s="12">
        <v>0.58374999999999999</v>
      </c>
      <c r="AI1199" s="8">
        <v>1384.3873517786562</v>
      </c>
      <c r="AJ1199" s="11">
        <v>47609.387351770834</v>
      </c>
      <c r="AK1199" s="11">
        <v>47247</v>
      </c>
      <c r="AL1199" s="10">
        <v>362</v>
      </c>
      <c r="AM1199">
        <v>47296.32</v>
      </c>
      <c r="AN1199">
        <v>0.84719333333333335</v>
      </c>
      <c r="AO1199" s="40" t="str">
        <f>E1199&amp;F1199&amp;U1199</f>
        <v>B9HBKSYRHF</v>
      </c>
      <c r="AP1199" s="40" t="str">
        <f>_xlfn.XLOOKUP(AO1199,CrossRef!N:N,CrossRef!A:A,"NOT FOUND",0)</f>
        <v>B9H4006RF</v>
      </c>
      <c r="AQ1199" s="40" t="str">
        <f>IFERROR(_xlfn.XLOOKUP(AO1199,CrossRef!$N:$N,CrossRef!$E:$E,"Not Found"),"-")</f>
        <v>16M</v>
      </c>
      <c r="AR1199" s="40" t="str">
        <f>IFERROR(_xlfn.XLOOKUP(AO1199,CrossRef!$N:$N,CrossRef!$G:$G,"Not Found"),"-")</f>
        <v>4006 - WHEEL &amp; BRAKE ASSEMBLY</v>
      </c>
      <c r="AS1199" s="40" t="str">
        <f>IFERROR(_xlfn.XLOOKUP(AO1199,CrossRef!$N:$N,CrossRef!$H:$H,"Not Found"),"-")</f>
        <v>RF - RIGHT FRONT</v>
      </c>
    </row>
    <row r="1200" spans="1:45" hidden="1" x14ac:dyDescent="0.3">
      <c r="A1200" s="38" t="str">
        <f>E1200&amp;F1200&amp;U1200</f>
        <v>B9HDRIV-DIFF</v>
      </c>
      <c r="B1200" s="38" t="str">
        <f>I1200&amp;D1200&amp;C1200</f>
        <v>GD1401325800</v>
      </c>
      <c r="C1200" s="38" t="str">
        <f>_xlfn.XLOOKUP(A1200,CrossRef!N:N,CrossRef!D:D,"",0)</f>
        <v>00</v>
      </c>
      <c r="D1200" s="38" t="str">
        <f>_xlfn.XLOOKUP(A1200,CrossRef!N:N,CrossRef!C:C,"",0)</f>
        <v>3258</v>
      </c>
      <c r="E1200" s="38" t="str">
        <f>LEFT(M1200,3)</f>
        <v>B9H</v>
      </c>
      <c r="F1200" s="38" t="str">
        <f>_xlfn.TEXTAFTER(J1200,"-")</f>
        <v>DRIV-DIFF</v>
      </c>
      <c r="G1200" t="s">
        <v>2635</v>
      </c>
      <c r="H1200" t="s">
        <v>2636</v>
      </c>
      <c r="I1200" t="s">
        <v>2854</v>
      </c>
      <c r="J1200" s="7" t="s">
        <v>428</v>
      </c>
      <c r="K1200" t="s">
        <v>2638</v>
      </c>
      <c r="L1200" t="s">
        <v>87</v>
      </c>
      <c r="M1200" t="s">
        <v>2855</v>
      </c>
      <c r="N1200" t="s">
        <v>2640</v>
      </c>
      <c r="O1200" t="s">
        <v>2653</v>
      </c>
      <c r="P1200" t="s">
        <v>2642</v>
      </c>
      <c r="Q1200" t="s">
        <v>2640</v>
      </c>
      <c r="R1200" t="s">
        <v>6136</v>
      </c>
      <c r="S1200" t="s">
        <v>2655</v>
      </c>
      <c r="T1200" t="s">
        <v>2656</v>
      </c>
      <c r="U1200" t="s">
        <v>2657</v>
      </c>
      <c r="V1200" s="7" t="s">
        <v>427</v>
      </c>
      <c r="W1200" s="8">
        <v>12000</v>
      </c>
      <c r="X1200" t="s">
        <v>6137</v>
      </c>
      <c r="Y1200" t="s">
        <v>4567</v>
      </c>
      <c r="Z1200" s="8">
        <v>42125</v>
      </c>
      <c r="AA1200" s="9">
        <v>5.0599999999999996</v>
      </c>
      <c r="AB1200" s="8">
        <v>50576.32</v>
      </c>
      <c r="AD1200" s="10">
        <v>4429830</v>
      </c>
      <c r="AE1200" s="11">
        <v>45580</v>
      </c>
      <c r="AF1200" s="8">
        <v>37130</v>
      </c>
      <c r="AG1200" s="8">
        <v>7005</v>
      </c>
      <c r="AH1200" s="12">
        <v>0.58374999999999999</v>
      </c>
      <c r="AI1200" s="8">
        <v>1384.3873517786562</v>
      </c>
      <c r="AJ1200" s="11">
        <v>47609.387351770834</v>
      </c>
      <c r="AK1200" s="11">
        <v>47247</v>
      </c>
      <c r="AL1200" s="10">
        <v>362</v>
      </c>
      <c r="AM1200">
        <v>47296.32</v>
      </c>
      <c r="AN1200">
        <v>0.84719333333333335</v>
      </c>
      <c r="AO1200" s="40" t="str">
        <f>E1200&amp;F1200&amp;U1200</f>
        <v>B9HDRIV-DIFF</v>
      </c>
      <c r="AP1200" s="40" t="str">
        <f>_xlfn.XLOOKUP(AO1200,CrossRef!N:N,CrossRef!A:A,"NOT FOUND",0)</f>
        <v>B9H325800</v>
      </c>
      <c r="AQ1200" s="40" t="str">
        <f>IFERROR(_xlfn.XLOOKUP(AO1200,CrossRef!$N:$N,CrossRef!$E:$E,"Not Found"),"-")</f>
        <v>16M</v>
      </c>
      <c r="AR1200" s="40" t="str">
        <f>IFERROR(_xlfn.XLOOKUP(AO1200,CrossRef!$N:$N,CrossRef!$G:$G,"Not Found"),"-")</f>
        <v>3258 - DIFFERENTIAL</v>
      </c>
      <c r="AS1200" s="40" t="str">
        <f>IFERROR(_xlfn.XLOOKUP(AO1200,CrossRef!$N:$N,CrossRef!$H:$H,"Not Found"),"-")</f>
        <v>00 - (NONE)</v>
      </c>
    </row>
    <row r="1201" spans="1:45" hidden="1" x14ac:dyDescent="0.3">
      <c r="A1201" s="38" t="str">
        <f>E1201&amp;F1201&amp;U1201</f>
        <v>B9HDRIV-FIDVRH</v>
      </c>
      <c r="B1201" s="38" t="str">
        <f>I1201&amp;D1201&amp;C1201</f>
        <v>GD14014050RI</v>
      </c>
      <c r="C1201" s="38" t="str">
        <f>_xlfn.XLOOKUP(A1201,CrossRef!N:N,CrossRef!D:D,"",0)</f>
        <v>RI</v>
      </c>
      <c r="D1201" s="38" t="str">
        <f>_xlfn.XLOOKUP(A1201,CrossRef!N:N,CrossRef!C:C,"",0)</f>
        <v>4050</v>
      </c>
      <c r="E1201" s="38" t="str">
        <f>LEFT(M1201,3)</f>
        <v>B9H</v>
      </c>
      <c r="F1201" s="38" t="str">
        <f>_xlfn.TEXTAFTER(J1201,"-")</f>
        <v>DRIV-FIDV</v>
      </c>
      <c r="G1201" t="s">
        <v>2635</v>
      </c>
      <c r="H1201" t="s">
        <v>2636</v>
      </c>
      <c r="I1201" t="s">
        <v>2854</v>
      </c>
      <c r="J1201" s="7" t="s">
        <v>527</v>
      </c>
      <c r="K1201" t="s">
        <v>2638</v>
      </c>
      <c r="L1201" t="s">
        <v>87</v>
      </c>
      <c r="M1201" t="s">
        <v>2855</v>
      </c>
      <c r="N1201" t="s">
        <v>2640</v>
      </c>
      <c r="O1201" t="s">
        <v>2653</v>
      </c>
      <c r="P1201" t="s">
        <v>2642</v>
      </c>
      <c r="Q1201" t="s">
        <v>2640</v>
      </c>
      <c r="R1201" t="s">
        <v>6138</v>
      </c>
      <c r="S1201" t="s">
        <v>2655</v>
      </c>
      <c r="T1201" t="s">
        <v>3213</v>
      </c>
      <c r="U1201" t="s">
        <v>63</v>
      </c>
      <c r="V1201" s="7" t="s">
        <v>506</v>
      </c>
      <c r="W1201" s="8">
        <v>12000</v>
      </c>
      <c r="X1201" t="s">
        <v>6139</v>
      </c>
      <c r="Y1201" t="s">
        <v>4573</v>
      </c>
      <c r="Z1201" s="8">
        <v>42125</v>
      </c>
      <c r="AA1201" s="9">
        <v>5.0599999999999996</v>
      </c>
      <c r="AB1201" s="8">
        <v>28107.98</v>
      </c>
      <c r="AD1201" s="10">
        <v>4429826</v>
      </c>
      <c r="AE1201" s="11">
        <v>45580</v>
      </c>
      <c r="AF1201" s="8">
        <v>37130</v>
      </c>
      <c r="AG1201" s="8">
        <v>7005</v>
      </c>
      <c r="AH1201" s="12">
        <v>0.58374999999999999</v>
      </c>
      <c r="AI1201" s="8">
        <v>1384.3873517786562</v>
      </c>
      <c r="AJ1201" s="11">
        <v>47609.387351770834</v>
      </c>
      <c r="AK1201" s="11">
        <v>47247</v>
      </c>
      <c r="AL1201" s="10">
        <v>362</v>
      </c>
      <c r="AM1201">
        <v>47296.32</v>
      </c>
      <c r="AN1201">
        <v>0.84719333333333335</v>
      </c>
      <c r="AO1201" s="40" t="str">
        <f>E1201&amp;F1201&amp;U1201</f>
        <v>B9HDRIV-FIDVRH</v>
      </c>
      <c r="AP1201" s="40" t="str">
        <f>_xlfn.XLOOKUP(AO1201,CrossRef!N:N,CrossRef!A:A,"NOT FOUND",0)</f>
        <v>B9H4050RI</v>
      </c>
      <c r="AQ1201" s="40" t="str">
        <f>IFERROR(_xlfn.XLOOKUP(AO1201,CrossRef!$N:$N,CrossRef!$E:$E,"Not Found"),"-")</f>
        <v>16M</v>
      </c>
      <c r="AR1201" s="40" t="str">
        <f>IFERROR(_xlfn.XLOOKUP(AO1201,CrossRef!$N:$N,CrossRef!$G:$G,"Not Found"),"-")</f>
        <v>4050 - FINAL DRIVE</v>
      </c>
      <c r="AS1201" s="40" t="str">
        <f>IFERROR(_xlfn.XLOOKUP(AO1201,CrossRef!$N:$N,CrossRef!$H:$H,"Not Found"),"-")</f>
        <v>RI - RIGHT</v>
      </c>
    </row>
    <row r="1202" spans="1:45" hidden="1" x14ac:dyDescent="0.3">
      <c r="A1202" s="38" t="str">
        <f>E1202&amp;F1202&amp;U1202</f>
        <v>B9HDRIV-FIDVLH</v>
      </c>
      <c r="B1202" s="38" t="str">
        <f>I1202&amp;D1202&amp;C1202</f>
        <v>GD14014050LT</v>
      </c>
      <c r="C1202" s="38" t="str">
        <f>_xlfn.XLOOKUP(A1202,CrossRef!N:N,CrossRef!D:D,"",0)</f>
        <v>LT</v>
      </c>
      <c r="D1202" s="38" t="str">
        <f>_xlfn.XLOOKUP(A1202,CrossRef!N:N,CrossRef!C:C,"",0)</f>
        <v>4050</v>
      </c>
      <c r="E1202" s="38" t="str">
        <f>LEFT(M1202,3)</f>
        <v>B9H</v>
      </c>
      <c r="F1202" s="38" t="str">
        <f>_xlfn.TEXTAFTER(J1202,"-")</f>
        <v>DRIV-FIDV</v>
      </c>
      <c r="G1202" t="s">
        <v>2635</v>
      </c>
      <c r="H1202" t="s">
        <v>2636</v>
      </c>
      <c r="I1202" t="s">
        <v>2854</v>
      </c>
      <c r="J1202" s="7" t="s">
        <v>527</v>
      </c>
      <c r="K1202" t="s">
        <v>2638</v>
      </c>
      <c r="L1202" t="s">
        <v>87</v>
      </c>
      <c r="M1202" t="s">
        <v>2855</v>
      </c>
      <c r="N1202" t="s">
        <v>2640</v>
      </c>
      <c r="O1202" t="s">
        <v>2653</v>
      </c>
      <c r="P1202" t="s">
        <v>2642</v>
      </c>
      <c r="Q1202" t="s">
        <v>2640</v>
      </c>
      <c r="R1202" t="s">
        <v>6140</v>
      </c>
      <c r="S1202" t="s">
        <v>2655</v>
      </c>
      <c r="T1202" t="s">
        <v>3213</v>
      </c>
      <c r="U1202" t="s">
        <v>59</v>
      </c>
      <c r="V1202" s="7" t="s">
        <v>507</v>
      </c>
      <c r="W1202" s="8">
        <v>12000</v>
      </c>
      <c r="X1202" t="s">
        <v>6141</v>
      </c>
      <c r="Y1202" t="s">
        <v>4570</v>
      </c>
      <c r="Z1202" s="8">
        <v>42125</v>
      </c>
      <c r="AA1202" s="9">
        <v>5.0599999999999996</v>
      </c>
      <c r="AB1202" s="8">
        <v>28107.98</v>
      </c>
      <c r="AD1202" s="10">
        <v>4429827</v>
      </c>
      <c r="AE1202" s="11">
        <v>45580</v>
      </c>
      <c r="AF1202" s="8">
        <v>37130</v>
      </c>
      <c r="AG1202" s="8">
        <v>7005</v>
      </c>
      <c r="AH1202" s="12">
        <v>0.58374999999999999</v>
      </c>
      <c r="AI1202" s="8">
        <v>1384.3873517786562</v>
      </c>
      <c r="AJ1202" s="11">
        <v>47609.387351770834</v>
      </c>
      <c r="AK1202" s="11">
        <v>47247</v>
      </c>
      <c r="AL1202" s="10">
        <v>362</v>
      </c>
      <c r="AM1202">
        <v>47296.32</v>
      </c>
      <c r="AN1202">
        <v>0.84719333333333335</v>
      </c>
      <c r="AO1202" s="40" t="str">
        <f>E1202&amp;F1202&amp;U1202</f>
        <v>B9HDRIV-FIDVLH</v>
      </c>
      <c r="AP1202" s="40" t="str">
        <f>_xlfn.XLOOKUP(AO1202,CrossRef!N:N,CrossRef!A:A,"NOT FOUND",0)</f>
        <v>B9H4050LT</v>
      </c>
      <c r="AQ1202" s="40" t="str">
        <f>IFERROR(_xlfn.XLOOKUP(AO1202,CrossRef!$N:$N,CrossRef!$E:$E,"Not Found"),"-")</f>
        <v>16M</v>
      </c>
      <c r="AR1202" s="40" t="str">
        <f>IFERROR(_xlfn.XLOOKUP(AO1202,CrossRef!$N:$N,CrossRef!$G:$G,"Not Found"),"-")</f>
        <v>4050 - FINAL DRIVE</v>
      </c>
      <c r="AS1202" s="40" t="str">
        <f>IFERROR(_xlfn.XLOOKUP(AO1202,CrossRef!$N:$N,CrossRef!$H:$H,"Not Found"),"-")</f>
        <v>LT - LEFT</v>
      </c>
    </row>
    <row r="1203" spans="1:45" hidden="1" x14ac:dyDescent="0.3">
      <c r="A1203" s="38" t="str">
        <f>E1203&amp;F1203&amp;U1203</f>
        <v>HCMSURERH</v>
      </c>
      <c r="B1203" s="38" t="str">
        <f>I1203&amp;D1203&amp;C1203</f>
        <v>EX7086</v>
      </c>
      <c r="C1203" s="38" t="str">
        <f>_xlfn.XLOOKUP(A1203,CrossRef!N:N,CrossRef!D:D,"",0)</f>
        <v/>
      </c>
      <c r="D1203" s="38" t="str">
        <f>_xlfn.XLOOKUP(A1203,CrossRef!N:N,CrossRef!C:C,"",0)</f>
        <v/>
      </c>
      <c r="E1203" s="38" t="str">
        <f>LEFT(M1203,3)</f>
        <v>HCM</v>
      </c>
      <c r="F1203" s="38" t="str">
        <f>_xlfn.TEXTAFTER(J1203,"-")</f>
        <v>SURE</v>
      </c>
      <c r="G1203" t="s">
        <v>2725</v>
      </c>
      <c r="H1203" t="s">
        <v>2726</v>
      </c>
      <c r="I1203" t="s">
        <v>2913</v>
      </c>
      <c r="J1203" s="7" t="s">
        <v>1622</v>
      </c>
      <c r="K1203" t="s">
        <v>2668</v>
      </c>
      <c r="L1203" t="s">
        <v>415</v>
      </c>
      <c r="M1203" t="s">
        <v>2914</v>
      </c>
      <c r="N1203" t="s">
        <v>2640</v>
      </c>
      <c r="O1203" t="s">
        <v>2653</v>
      </c>
      <c r="P1203" t="s">
        <v>2642</v>
      </c>
      <c r="Q1203" t="s">
        <v>2640</v>
      </c>
      <c r="R1203" t="s">
        <v>6142</v>
      </c>
      <c r="S1203" t="s">
        <v>2644</v>
      </c>
      <c r="T1203" t="s">
        <v>3381</v>
      </c>
      <c r="U1203" t="s">
        <v>63</v>
      </c>
      <c r="V1203" s="7" t="s">
        <v>696</v>
      </c>
      <c r="W1203" s="8">
        <v>8000</v>
      </c>
      <c r="X1203" t="s">
        <v>6143</v>
      </c>
      <c r="Y1203" t="s">
        <v>5501</v>
      </c>
      <c r="Z1203" s="8">
        <v>47875.8</v>
      </c>
      <c r="AA1203" s="9">
        <v>8.51</v>
      </c>
      <c r="AB1203" s="8">
        <v>63085.77</v>
      </c>
      <c r="AD1203" s="10">
        <v>4916720</v>
      </c>
      <c r="AE1203" s="11">
        <v>46102</v>
      </c>
      <c r="AF1203" s="8">
        <v>46889.1</v>
      </c>
      <c r="AG1203" s="8">
        <v>7013.2999999999956</v>
      </c>
      <c r="AH1203" s="12">
        <v>0.87666249999999946</v>
      </c>
      <c r="AI1203" s="8">
        <v>824.1245593419502</v>
      </c>
      <c r="AJ1203" s="11">
        <v>47049.124559340278</v>
      </c>
      <c r="AK1203" s="11">
        <v>46955</v>
      </c>
      <c r="AL1203" s="10">
        <v>94</v>
      </c>
      <c r="AM1203">
        <v>54088.100000000006</v>
      </c>
      <c r="AN1203">
        <v>0.89987500000000087</v>
      </c>
      <c r="AO1203" s="40" t="str">
        <f>E1203&amp;F1203&amp;U1203</f>
        <v>HCMSURERH</v>
      </c>
      <c r="AP1203" s="40" t="str">
        <f>_xlfn.XLOOKUP(AO1203,CrossRef!N:N,CrossRef!A:A,"NOT FOUND",0)</f>
        <v>NOT FOUND</v>
      </c>
      <c r="AQ1203" s="40" t="str">
        <f>IFERROR(_xlfn.XLOOKUP(AO1203,CrossRef!$N:$N,CrossRef!$E:$E,"Not Found"),"-")</f>
        <v>Not Found</v>
      </c>
      <c r="AR1203" s="40" t="str">
        <f>IFERROR(_xlfn.XLOOKUP(AO1203,CrossRef!$N:$N,CrossRef!$G:$G,"Not Found"),"-")</f>
        <v>Not Found</v>
      </c>
      <c r="AS1203" s="40" t="str">
        <f>IFERROR(_xlfn.XLOOKUP(AO1203,CrossRef!$N:$N,CrossRef!$H:$H,"Not Found"),"-")</f>
        <v>Not Found</v>
      </c>
    </row>
    <row r="1204" spans="1:45" hidden="1" x14ac:dyDescent="0.3">
      <c r="A1204" s="38" t="str">
        <f>E1204&amp;F1204&amp;U1204</f>
        <v>SSPSURE-SPSNRHF</v>
      </c>
      <c r="B1204" s="38" t="str">
        <f>I1204&amp;D1204&amp;C1204</f>
        <v>TD6346</v>
      </c>
      <c r="C1204" s="38" t="str">
        <f>_xlfn.XLOOKUP(A1204,CrossRef!N:N,CrossRef!D:D,"",0)</f>
        <v/>
      </c>
      <c r="D1204" s="38" t="str">
        <f>_xlfn.XLOOKUP(A1204,CrossRef!N:N,CrossRef!C:C,"",0)</f>
        <v/>
      </c>
      <c r="E1204" s="38" t="str">
        <f>LEFT(M1204,3)</f>
        <v>SSP</v>
      </c>
      <c r="F1204" s="38" t="str">
        <f>_xlfn.TEXTAFTER(J1204,"-")</f>
        <v>SURE-SPSN</v>
      </c>
      <c r="G1204" t="s">
        <v>2725</v>
      </c>
      <c r="H1204" t="s">
        <v>2726</v>
      </c>
      <c r="I1204" t="s">
        <v>3084</v>
      </c>
      <c r="J1204" s="7" t="s">
        <v>1757</v>
      </c>
      <c r="K1204" t="s">
        <v>2638</v>
      </c>
      <c r="L1204" t="s">
        <v>183</v>
      </c>
      <c r="M1204" t="s">
        <v>3085</v>
      </c>
      <c r="N1204" t="s">
        <v>2640</v>
      </c>
      <c r="O1204" t="s">
        <v>2803</v>
      </c>
      <c r="P1204" t="s">
        <v>2642</v>
      </c>
      <c r="Q1204" t="s">
        <v>2640</v>
      </c>
      <c r="R1204" t="s">
        <v>6144</v>
      </c>
      <c r="S1204" t="s">
        <v>2644</v>
      </c>
      <c r="T1204" t="s">
        <v>2720</v>
      </c>
      <c r="U1204" t="s">
        <v>488</v>
      </c>
      <c r="V1204" s="7" t="s">
        <v>1108</v>
      </c>
      <c r="W1204" s="8">
        <v>24000</v>
      </c>
      <c r="X1204" t="s">
        <v>6145</v>
      </c>
      <c r="Y1204" t="s">
        <v>3142</v>
      </c>
      <c r="Z1204" s="8">
        <v>47554.91</v>
      </c>
      <c r="AA1204" s="9">
        <v>14.87</v>
      </c>
      <c r="AB1204" s="8">
        <v>68000.45</v>
      </c>
      <c r="AD1204" s="10">
        <v>4113700</v>
      </c>
      <c r="AE1204" s="11">
        <v>45056</v>
      </c>
      <c r="AF1204" s="8">
        <v>30583</v>
      </c>
      <c r="AG1204" s="8">
        <v>7028.0899999999965</v>
      </c>
      <c r="AH1204" s="12">
        <v>0.29283708333333319</v>
      </c>
      <c r="AI1204" s="8">
        <v>472.63550773369178</v>
      </c>
      <c r="AJ1204" s="11">
        <v>46697.635507719904</v>
      </c>
      <c r="AK1204" s="11">
        <v>48106</v>
      </c>
      <c r="AL1204" s="10">
        <v>-1409</v>
      </c>
      <c r="AM1204">
        <v>75525.38</v>
      </c>
      <c r="AN1204">
        <v>1.8725991666666668</v>
      </c>
      <c r="AO1204" s="40" t="str">
        <f>E1204&amp;F1204&amp;U1204</f>
        <v>SSPSURE-SPSNRHF</v>
      </c>
      <c r="AP1204" s="40" t="str">
        <f>_xlfn.XLOOKUP(AO1204,CrossRef!N:N,CrossRef!A:A,"NOT FOUND",0)</f>
        <v>NOT FOUND</v>
      </c>
      <c r="AQ1204" s="40" t="str">
        <f>IFERROR(_xlfn.XLOOKUP(AO1204,CrossRef!$N:$N,CrossRef!$E:$E,"Not Found"),"-")</f>
        <v>Not Found</v>
      </c>
      <c r="AR1204" s="40" t="str">
        <f>IFERROR(_xlfn.XLOOKUP(AO1204,CrossRef!$N:$N,CrossRef!$G:$G,"Not Found"),"-")</f>
        <v>Not Found</v>
      </c>
      <c r="AS1204" s="40" t="str">
        <f>IFERROR(_xlfn.XLOOKUP(AO1204,CrossRef!$N:$N,CrossRef!$H:$H,"Not Found"),"-")</f>
        <v>Not Found</v>
      </c>
    </row>
    <row r="1205" spans="1:45" hidden="1" x14ac:dyDescent="0.3">
      <c r="A1205" s="38" t="str">
        <f>E1205&amp;F1205&amp;U1205</f>
        <v>ZSPDRIV-FIDVLHR</v>
      </c>
      <c r="B1205" s="38" t="str">
        <f>I1205&amp;D1205&amp;C1205</f>
        <v>TD66764008LR</v>
      </c>
      <c r="C1205" s="38" t="str">
        <f>_xlfn.XLOOKUP(A1205,CrossRef!N:N,CrossRef!D:D,"",0)</f>
        <v>LR</v>
      </c>
      <c r="D1205" s="38" t="str">
        <f>_xlfn.XLOOKUP(A1205,CrossRef!N:N,CrossRef!C:C,"",0)</f>
        <v>4008</v>
      </c>
      <c r="E1205" s="38" t="str">
        <f>LEFT(M1205,3)</f>
        <v>ZSP</v>
      </c>
      <c r="F1205" s="38" t="str">
        <f>_xlfn.TEXTAFTER(J1205,"-")</f>
        <v>DRIV-FIDV</v>
      </c>
      <c r="G1205" t="s">
        <v>2648</v>
      </c>
      <c r="H1205" t="s">
        <v>2649</v>
      </c>
      <c r="I1205" t="s">
        <v>4752</v>
      </c>
      <c r="J1205" s="7" t="s">
        <v>1758</v>
      </c>
      <c r="K1205" t="s">
        <v>2638</v>
      </c>
      <c r="L1205" t="s">
        <v>193</v>
      </c>
      <c r="M1205" t="s">
        <v>4753</v>
      </c>
      <c r="N1205" t="s">
        <v>2640</v>
      </c>
      <c r="O1205" t="s">
        <v>2803</v>
      </c>
      <c r="P1205" t="s">
        <v>2642</v>
      </c>
      <c r="Q1205" t="s">
        <v>2640</v>
      </c>
      <c r="R1205" t="s">
        <v>6146</v>
      </c>
      <c r="S1205" t="s">
        <v>2655</v>
      </c>
      <c r="T1205" t="s">
        <v>2682</v>
      </c>
      <c r="U1205" t="s">
        <v>491</v>
      </c>
      <c r="V1205" s="7" t="s">
        <v>591</v>
      </c>
      <c r="W1205" s="8">
        <v>22000</v>
      </c>
      <c r="X1205" t="s">
        <v>6147</v>
      </c>
      <c r="Y1205" t="s">
        <v>5702</v>
      </c>
      <c r="Z1205" s="8">
        <v>14969.7</v>
      </c>
      <c r="AA1205" s="9">
        <v>18.04</v>
      </c>
      <c r="AB1205" s="8">
        <v>120409.45</v>
      </c>
      <c r="AD1205" s="10">
        <v>0</v>
      </c>
      <c r="AE1205" s="11"/>
      <c r="AF1205" s="8"/>
      <c r="AG1205" s="8">
        <v>7030.2999999999993</v>
      </c>
      <c r="AH1205" s="12">
        <v>0.3195590909090909</v>
      </c>
      <c r="AI1205" s="8">
        <v>389.7062084257206</v>
      </c>
      <c r="AJ1205" s="11">
        <v>46614.706208414354</v>
      </c>
      <c r="AK1205" s="11">
        <v>46591</v>
      </c>
      <c r="AL1205" s="10">
        <v>23</v>
      </c>
      <c r="AM1205">
        <v>21572.34</v>
      </c>
      <c r="AO1205" s="40" t="str">
        <f>E1205&amp;F1205&amp;U1205</f>
        <v>ZSPDRIV-FIDVLHR</v>
      </c>
      <c r="AP1205" s="40" t="str">
        <f>_xlfn.XLOOKUP(AO1205,CrossRef!N:N,CrossRef!A:A,"NOT FOUND",0)</f>
        <v>ZSP4008LR</v>
      </c>
      <c r="AQ1205" s="40" t="str">
        <f>IFERROR(_xlfn.XLOOKUP(AO1205,CrossRef!$N:$N,CrossRef!$E:$E,"Not Found"),"-")</f>
        <v>785D</v>
      </c>
      <c r="AR1205" s="40" t="str">
        <f>IFERROR(_xlfn.XLOOKUP(AO1205,CrossRef!$N:$N,CrossRef!$G:$G,"Not Found"),"-")</f>
        <v>4008 - FINAL DRIVE, BRAKE &amp; WHEEL</v>
      </c>
      <c r="AS1205" s="40" t="str">
        <f>IFERROR(_xlfn.XLOOKUP(AO1205,CrossRef!$N:$N,CrossRef!$H:$H,"Not Found"),"-")</f>
        <v>LR - LEFT REAR</v>
      </c>
    </row>
    <row r="1206" spans="1:45" hidden="1" x14ac:dyDescent="0.3">
      <c r="A1206" s="38" t="str">
        <f>E1206&amp;F1206&amp;U1206</f>
        <v>ZSPDRIV-FIDVRHR</v>
      </c>
      <c r="B1206" s="38" t="str">
        <f>I1206&amp;D1206&amp;C1206</f>
        <v>TD66764008RI</v>
      </c>
      <c r="C1206" s="38" t="str">
        <f>_xlfn.XLOOKUP(A1206,CrossRef!N:N,CrossRef!D:D,"",0)</f>
        <v>RI</v>
      </c>
      <c r="D1206" s="38" t="str">
        <f>_xlfn.XLOOKUP(A1206,CrossRef!N:N,CrossRef!C:C,"",0)</f>
        <v>4008</v>
      </c>
      <c r="E1206" s="38" t="str">
        <f>LEFT(M1206,3)</f>
        <v>ZSP</v>
      </c>
      <c r="F1206" s="38" t="str">
        <f>_xlfn.TEXTAFTER(J1206,"-")</f>
        <v>DRIV-FIDV</v>
      </c>
      <c r="G1206" t="s">
        <v>2648</v>
      </c>
      <c r="H1206" t="s">
        <v>2649</v>
      </c>
      <c r="I1206" t="s">
        <v>4752</v>
      </c>
      <c r="J1206" s="7" t="s">
        <v>1758</v>
      </c>
      <c r="K1206" t="s">
        <v>2638</v>
      </c>
      <c r="L1206" t="s">
        <v>193</v>
      </c>
      <c r="M1206" t="s">
        <v>4753</v>
      </c>
      <c r="N1206" t="s">
        <v>2640</v>
      </c>
      <c r="O1206" t="s">
        <v>2803</v>
      </c>
      <c r="P1206" t="s">
        <v>2642</v>
      </c>
      <c r="Q1206" t="s">
        <v>2640</v>
      </c>
      <c r="R1206" t="s">
        <v>6148</v>
      </c>
      <c r="S1206" t="s">
        <v>2655</v>
      </c>
      <c r="T1206" t="s">
        <v>2682</v>
      </c>
      <c r="U1206" t="s">
        <v>494</v>
      </c>
      <c r="V1206" s="7" t="s">
        <v>590</v>
      </c>
      <c r="W1206" s="8">
        <v>22000</v>
      </c>
      <c r="X1206" t="s">
        <v>6149</v>
      </c>
      <c r="Y1206" t="s">
        <v>5702</v>
      </c>
      <c r="Z1206" s="8">
        <v>14969.7</v>
      </c>
      <c r="AA1206" s="9">
        <v>18.04</v>
      </c>
      <c r="AB1206" s="8">
        <v>120409.45</v>
      </c>
      <c r="AD1206" s="10">
        <v>0</v>
      </c>
      <c r="AE1206" s="11"/>
      <c r="AF1206" s="8"/>
      <c r="AG1206" s="8">
        <v>7030.2999999999993</v>
      </c>
      <c r="AH1206" s="12">
        <v>0.3195590909090909</v>
      </c>
      <c r="AI1206" s="8">
        <v>389.7062084257206</v>
      </c>
      <c r="AJ1206" s="11">
        <v>46614.706208414354</v>
      </c>
      <c r="AK1206" s="11">
        <v>46591</v>
      </c>
      <c r="AL1206" s="10">
        <v>23</v>
      </c>
      <c r="AM1206">
        <v>21572.34</v>
      </c>
      <c r="AO1206" s="40" t="str">
        <f>E1206&amp;F1206&amp;U1206</f>
        <v>ZSPDRIV-FIDVRHR</v>
      </c>
      <c r="AP1206" s="40" t="str">
        <f>_xlfn.XLOOKUP(AO1206,CrossRef!N:N,CrossRef!A:A,"NOT FOUND",0)</f>
        <v>ZSP4008RI</v>
      </c>
      <c r="AQ1206" s="40" t="str">
        <f>IFERROR(_xlfn.XLOOKUP(AO1206,CrossRef!$N:$N,CrossRef!$E:$E,"Not Found"),"-")</f>
        <v>785D</v>
      </c>
      <c r="AR1206" s="40" t="str">
        <f>IFERROR(_xlfn.XLOOKUP(AO1206,CrossRef!$N:$N,CrossRef!$G:$G,"Not Found"),"-")</f>
        <v>4008 - FINAL DRIVE, BRAKE &amp; WHEEL</v>
      </c>
      <c r="AS1206" s="40" t="str">
        <f>IFERROR(_xlfn.XLOOKUP(AO1206,CrossRef!$N:$N,CrossRef!$H:$H,"Not Found"),"-")</f>
        <v>RI - RIGHT</v>
      </c>
    </row>
    <row r="1207" spans="1:45" hidden="1" x14ac:dyDescent="0.3">
      <c r="A1207" s="38" t="str">
        <f>E1207&amp;F1207&amp;U1207</f>
        <v>ZSPDRIV-WHGPLHF</v>
      </c>
      <c r="B1207" s="38" t="str">
        <f>I1207&amp;D1207&amp;C1207</f>
        <v>TD66764008LF</v>
      </c>
      <c r="C1207" s="38" t="str">
        <f>_xlfn.XLOOKUP(A1207,CrossRef!N:N,CrossRef!D:D,"",0)</f>
        <v>LF</v>
      </c>
      <c r="D1207" s="38" t="str">
        <f>_xlfn.XLOOKUP(A1207,CrossRef!N:N,CrossRef!C:C,"",0)</f>
        <v>4008</v>
      </c>
      <c r="E1207" s="38" t="str">
        <f>LEFT(M1207,3)</f>
        <v>ZSP</v>
      </c>
      <c r="F1207" s="38" t="str">
        <f>_xlfn.TEXTAFTER(J1207,"-")</f>
        <v>DRIV-WHGP</v>
      </c>
      <c r="G1207" t="s">
        <v>2648</v>
      </c>
      <c r="H1207" t="s">
        <v>2649</v>
      </c>
      <c r="I1207" t="s">
        <v>4752</v>
      </c>
      <c r="J1207" s="7" t="s">
        <v>1759</v>
      </c>
      <c r="K1207" t="s">
        <v>2638</v>
      </c>
      <c r="L1207" t="s">
        <v>193</v>
      </c>
      <c r="M1207" t="s">
        <v>4753</v>
      </c>
      <c r="N1207" t="s">
        <v>2640</v>
      </c>
      <c r="O1207" t="s">
        <v>2803</v>
      </c>
      <c r="P1207" t="s">
        <v>2642</v>
      </c>
      <c r="Q1207" t="s">
        <v>2640</v>
      </c>
      <c r="R1207" t="s">
        <v>6150</v>
      </c>
      <c r="S1207" t="s">
        <v>2655</v>
      </c>
      <c r="T1207" t="s">
        <v>2688</v>
      </c>
      <c r="U1207" t="s">
        <v>485</v>
      </c>
      <c r="V1207" s="7" t="s">
        <v>942</v>
      </c>
      <c r="W1207" s="8">
        <v>22000</v>
      </c>
      <c r="X1207" t="s">
        <v>6151</v>
      </c>
      <c r="Y1207" t="s">
        <v>5707</v>
      </c>
      <c r="Z1207" s="8">
        <v>14969.7</v>
      </c>
      <c r="AA1207" s="9">
        <v>18.04</v>
      </c>
      <c r="AB1207" s="8">
        <v>61272</v>
      </c>
      <c r="AD1207" s="10">
        <v>0</v>
      </c>
      <c r="AE1207" s="11"/>
      <c r="AF1207" s="8"/>
      <c r="AG1207" s="8">
        <v>7030.2999999999993</v>
      </c>
      <c r="AH1207" s="12">
        <v>0.3195590909090909</v>
      </c>
      <c r="AI1207" s="8">
        <v>389.7062084257206</v>
      </c>
      <c r="AJ1207" s="11">
        <v>46614.706208414354</v>
      </c>
      <c r="AK1207" s="11">
        <v>46591</v>
      </c>
      <c r="AL1207" s="10">
        <v>23</v>
      </c>
      <c r="AM1207">
        <v>21572.34</v>
      </c>
      <c r="AO1207" s="40" t="str">
        <f>E1207&amp;F1207&amp;U1207</f>
        <v>ZSPDRIV-WHGPLHF</v>
      </c>
      <c r="AP1207" s="40" t="str">
        <f>_xlfn.XLOOKUP(AO1207,CrossRef!N:N,CrossRef!A:A,"NOT FOUND",0)</f>
        <v>ZSP4008LF</v>
      </c>
      <c r="AQ1207" s="40" t="str">
        <f>IFERROR(_xlfn.XLOOKUP(AO1207,CrossRef!$N:$N,CrossRef!$E:$E,"Not Found"),"-")</f>
        <v>785D</v>
      </c>
      <c r="AR1207" s="40" t="str">
        <f>IFERROR(_xlfn.XLOOKUP(AO1207,CrossRef!$N:$N,CrossRef!$G:$G,"Not Found"),"-")</f>
        <v>4008 - FINAL DRIVE, BRAKE &amp; WHEEL</v>
      </c>
      <c r="AS1207" s="40" t="str">
        <f>IFERROR(_xlfn.XLOOKUP(AO1207,CrossRef!$N:$N,CrossRef!$H:$H,"Not Found"),"-")</f>
        <v>LF - LEFT FRONT</v>
      </c>
    </row>
    <row r="1208" spans="1:45" hidden="1" x14ac:dyDescent="0.3">
      <c r="A1208" s="38" t="str">
        <f>E1208&amp;F1208&amp;U1208</f>
        <v>ZSPDRIV-WHGPRHF</v>
      </c>
      <c r="B1208" s="38" t="str">
        <f>I1208&amp;D1208&amp;C1208</f>
        <v>TD66764008RF</v>
      </c>
      <c r="C1208" s="38" t="str">
        <f>_xlfn.XLOOKUP(A1208,CrossRef!N:N,CrossRef!D:D,"",0)</f>
        <v>RF</v>
      </c>
      <c r="D1208" s="38" t="str">
        <f>_xlfn.XLOOKUP(A1208,CrossRef!N:N,CrossRef!C:C,"",0)</f>
        <v>4008</v>
      </c>
      <c r="E1208" s="38" t="str">
        <f>LEFT(M1208,3)</f>
        <v>ZSP</v>
      </c>
      <c r="F1208" s="38" t="str">
        <f>_xlfn.TEXTAFTER(J1208,"-")</f>
        <v>DRIV-WHGP</v>
      </c>
      <c r="G1208" t="s">
        <v>2648</v>
      </c>
      <c r="H1208" t="s">
        <v>2649</v>
      </c>
      <c r="I1208" t="s">
        <v>4752</v>
      </c>
      <c r="J1208" s="7" t="s">
        <v>1759</v>
      </c>
      <c r="K1208" t="s">
        <v>2638</v>
      </c>
      <c r="L1208" t="s">
        <v>193</v>
      </c>
      <c r="M1208" t="s">
        <v>4753</v>
      </c>
      <c r="N1208" t="s">
        <v>2640</v>
      </c>
      <c r="O1208" t="s">
        <v>2803</v>
      </c>
      <c r="P1208" t="s">
        <v>2642</v>
      </c>
      <c r="Q1208" t="s">
        <v>2640</v>
      </c>
      <c r="R1208" t="s">
        <v>6152</v>
      </c>
      <c r="S1208" t="s">
        <v>2655</v>
      </c>
      <c r="T1208" t="s">
        <v>2688</v>
      </c>
      <c r="U1208" t="s">
        <v>488</v>
      </c>
      <c r="V1208" s="7" t="s">
        <v>931</v>
      </c>
      <c r="W1208" s="8">
        <v>22000</v>
      </c>
      <c r="X1208" t="s">
        <v>6153</v>
      </c>
      <c r="Y1208" t="s">
        <v>5707</v>
      </c>
      <c r="Z1208" s="8">
        <v>14969.7</v>
      </c>
      <c r="AA1208" s="9">
        <v>18.04</v>
      </c>
      <c r="AB1208" s="8">
        <v>61272</v>
      </c>
      <c r="AD1208" s="10">
        <v>0</v>
      </c>
      <c r="AE1208" s="11"/>
      <c r="AF1208" s="8"/>
      <c r="AG1208" s="8">
        <v>7030.2999999999993</v>
      </c>
      <c r="AH1208" s="12">
        <v>0.3195590909090909</v>
      </c>
      <c r="AI1208" s="8">
        <v>389.7062084257206</v>
      </c>
      <c r="AJ1208" s="11">
        <v>46614.706208414354</v>
      </c>
      <c r="AK1208" s="11">
        <v>46591</v>
      </c>
      <c r="AL1208" s="10">
        <v>23</v>
      </c>
      <c r="AM1208">
        <v>21572.34</v>
      </c>
      <c r="AO1208" s="40" t="str">
        <f>E1208&amp;F1208&amp;U1208</f>
        <v>ZSPDRIV-WHGPRHF</v>
      </c>
      <c r="AP1208" s="40" t="str">
        <f>_xlfn.XLOOKUP(AO1208,CrossRef!N:N,CrossRef!A:A,"NOT FOUND",0)</f>
        <v>ZSP4008RF</v>
      </c>
      <c r="AQ1208" s="40" t="str">
        <f>IFERROR(_xlfn.XLOOKUP(AO1208,CrossRef!$N:$N,CrossRef!$E:$E,"Not Found"),"-")</f>
        <v>785D</v>
      </c>
      <c r="AR1208" s="40" t="str">
        <f>IFERROR(_xlfn.XLOOKUP(AO1208,CrossRef!$N:$N,CrossRef!$G:$G,"Not Found"),"-")</f>
        <v>4008 - FINAL DRIVE, BRAKE &amp; WHEEL</v>
      </c>
      <c r="AS1208" s="40" t="str">
        <f>IFERROR(_xlfn.XLOOKUP(AO1208,CrossRef!$N:$N,CrossRef!$H:$H,"Not Found"),"-")</f>
        <v>RF - RIGHT FRONT</v>
      </c>
    </row>
    <row r="1209" spans="1:45" hidden="1" x14ac:dyDescent="0.3">
      <c r="A1209" s="38" t="str">
        <f>E1209&amp;F1209&amp;U1209</f>
        <v>ZSPSURE-SPSNRHF</v>
      </c>
      <c r="B1209" s="38" t="str">
        <f>I1209&amp;D1209&amp;C1209</f>
        <v>TD66767201RF</v>
      </c>
      <c r="C1209" s="38" t="str">
        <f>_xlfn.XLOOKUP(A1209,CrossRef!N:N,CrossRef!D:D,"",0)</f>
        <v>RF</v>
      </c>
      <c r="D1209" s="38" t="str">
        <f>_xlfn.XLOOKUP(A1209,CrossRef!N:N,CrossRef!C:C,"",0)</f>
        <v>7201</v>
      </c>
      <c r="E1209" s="38" t="str">
        <f>LEFT(M1209,3)</f>
        <v>ZSP</v>
      </c>
      <c r="F1209" s="38" t="str">
        <f>_xlfn.TEXTAFTER(J1209,"-")</f>
        <v>SURE-SPSN</v>
      </c>
      <c r="G1209" t="s">
        <v>2648</v>
      </c>
      <c r="H1209" t="s">
        <v>2649</v>
      </c>
      <c r="I1209" t="s">
        <v>4752</v>
      </c>
      <c r="J1209" s="7" t="s">
        <v>1760</v>
      </c>
      <c r="K1209" t="s">
        <v>2638</v>
      </c>
      <c r="L1209" t="s">
        <v>193</v>
      </c>
      <c r="M1209" t="s">
        <v>4753</v>
      </c>
      <c r="N1209" t="s">
        <v>2640</v>
      </c>
      <c r="O1209" t="s">
        <v>2803</v>
      </c>
      <c r="P1209" t="s">
        <v>2642</v>
      </c>
      <c r="Q1209" t="s">
        <v>2640</v>
      </c>
      <c r="R1209" t="s">
        <v>6154</v>
      </c>
      <c r="S1209" t="s">
        <v>2644</v>
      </c>
      <c r="T1209" t="s">
        <v>2720</v>
      </c>
      <c r="U1209" t="s">
        <v>488</v>
      </c>
      <c r="V1209" s="7" t="s">
        <v>1042</v>
      </c>
      <c r="W1209" s="8">
        <v>22000</v>
      </c>
      <c r="X1209" t="s">
        <v>6155</v>
      </c>
      <c r="Y1209" t="s">
        <v>5712</v>
      </c>
      <c r="Z1209" s="8">
        <v>14969.7</v>
      </c>
      <c r="AA1209" s="9">
        <v>18.04</v>
      </c>
      <c r="AB1209" s="8">
        <v>44244.78</v>
      </c>
      <c r="AD1209" s="10">
        <v>0</v>
      </c>
      <c r="AE1209" s="11"/>
      <c r="AF1209" s="8"/>
      <c r="AG1209" s="8">
        <v>7030.2999999999993</v>
      </c>
      <c r="AH1209" s="12">
        <v>0.3195590909090909</v>
      </c>
      <c r="AI1209" s="8">
        <v>389.7062084257206</v>
      </c>
      <c r="AJ1209" s="11">
        <v>46614.706208414354</v>
      </c>
      <c r="AK1209" s="11">
        <v>46591</v>
      </c>
      <c r="AL1209" s="10">
        <v>23</v>
      </c>
      <c r="AM1209">
        <v>21572.34</v>
      </c>
      <c r="AO1209" s="40" t="str">
        <f>E1209&amp;F1209&amp;U1209</f>
        <v>ZSPSURE-SPSNRHF</v>
      </c>
      <c r="AP1209" s="40" t="str">
        <f>_xlfn.XLOOKUP(AO1209,CrossRef!N:N,CrossRef!A:A,"NOT FOUND",0)</f>
        <v>ZSP7201RF</v>
      </c>
      <c r="AQ1209" s="40" t="str">
        <f>IFERROR(_xlfn.XLOOKUP(AO1209,CrossRef!$N:$N,CrossRef!$E:$E,"Not Found"),"-")</f>
        <v>785D</v>
      </c>
      <c r="AR1209" s="40" t="str">
        <f>IFERROR(_xlfn.XLOOKUP(AO1209,CrossRef!$N:$N,CrossRef!$G:$G,"Not Found"),"-")</f>
        <v>7201 - SUSPENSION CYLINDER</v>
      </c>
      <c r="AS1209" s="40" t="str">
        <f>IFERROR(_xlfn.XLOOKUP(AO1209,CrossRef!$N:$N,CrossRef!$H:$H,"Not Found"),"-")</f>
        <v>RF - RIGHT FRONT</v>
      </c>
    </row>
    <row r="1210" spans="1:45" hidden="1" x14ac:dyDescent="0.3">
      <c r="A1210" s="38" t="str">
        <f>E1210&amp;F1210&amp;U1210</f>
        <v>ZSPSURE-SPSNLHF</v>
      </c>
      <c r="B1210" s="38" t="str">
        <f>I1210&amp;D1210&amp;C1210</f>
        <v>TD66767201LF</v>
      </c>
      <c r="C1210" s="38" t="str">
        <f>_xlfn.XLOOKUP(A1210,CrossRef!N:N,CrossRef!D:D,"",0)</f>
        <v>LF</v>
      </c>
      <c r="D1210" s="38" t="str">
        <f>_xlfn.XLOOKUP(A1210,CrossRef!N:N,CrossRef!C:C,"",0)</f>
        <v>7201</v>
      </c>
      <c r="E1210" s="38" t="str">
        <f>LEFT(M1210,3)</f>
        <v>ZSP</v>
      </c>
      <c r="F1210" s="38" t="str">
        <f>_xlfn.TEXTAFTER(J1210,"-")</f>
        <v>SURE-SPSN</v>
      </c>
      <c r="G1210" t="s">
        <v>2648</v>
      </c>
      <c r="H1210" t="s">
        <v>2649</v>
      </c>
      <c r="I1210" t="s">
        <v>4752</v>
      </c>
      <c r="J1210" s="7" t="s">
        <v>1760</v>
      </c>
      <c r="K1210" t="s">
        <v>2638</v>
      </c>
      <c r="L1210" t="s">
        <v>193</v>
      </c>
      <c r="M1210" t="s">
        <v>4753</v>
      </c>
      <c r="N1210" t="s">
        <v>2640</v>
      </c>
      <c r="O1210" t="s">
        <v>2803</v>
      </c>
      <c r="P1210" t="s">
        <v>2642</v>
      </c>
      <c r="Q1210" t="s">
        <v>2640</v>
      </c>
      <c r="R1210" t="s">
        <v>6156</v>
      </c>
      <c r="S1210" t="s">
        <v>2644</v>
      </c>
      <c r="T1210" t="s">
        <v>2720</v>
      </c>
      <c r="U1210" t="s">
        <v>485</v>
      </c>
      <c r="V1210" s="7" t="s">
        <v>935</v>
      </c>
      <c r="W1210" s="8">
        <v>22000</v>
      </c>
      <c r="X1210" t="s">
        <v>6157</v>
      </c>
      <c r="Y1210" t="s">
        <v>5712</v>
      </c>
      <c r="Z1210" s="8">
        <v>14969.7</v>
      </c>
      <c r="AA1210" s="9">
        <v>18.04</v>
      </c>
      <c r="AB1210" s="8">
        <v>44244.78</v>
      </c>
      <c r="AD1210" s="10">
        <v>0</v>
      </c>
      <c r="AE1210" s="11"/>
      <c r="AF1210" s="8"/>
      <c r="AG1210" s="8">
        <v>7030.2999999999993</v>
      </c>
      <c r="AH1210" s="12">
        <v>0.3195590909090909</v>
      </c>
      <c r="AI1210" s="8">
        <v>389.7062084257206</v>
      </c>
      <c r="AJ1210" s="11">
        <v>46614.706208414354</v>
      </c>
      <c r="AK1210" s="11">
        <v>46591</v>
      </c>
      <c r="AL1210" s="10">
        <v>23</v>
      </c>
      <c r="AM1210">
        <v>21572.34</v>
      </c>
      <c r="AO1210" s="40" t="str">
        <f>E1210&amp;F1210&amp;U1210</f>
        <v>ZSPSURE-SPSNLHF</v>
      </c>
      <c r="AP1210" s="40" t="str">
        <f>_xlfn.XLOOKUP(AO1210,CrossRef!N:N,CrossRef!A:A,"NOT FOUND",0)</f>
        <v>ZSP7201LF</v>
      </c>
      <c r="AQ1210" s="40" t="str">
        <f>IFERROR(_xlfn.XLOOKUP(AO1210,CrossRef!$N:$N,CrossRef!$E:$E,"Not Found"),"-")</f>
        <v>785D</v>
      </c>
      <c r="AR1210" s="40" t="str">
        <f>IFERROR(_xlfn.XLOOKUP(AO1210,CrossRef!$N:$N,CrossRef!$G:$G,"Not Found"),"-")</f>
        <v>7201 - SUSPENSION CYLINDER</v>
      </c>
      <c r="AS1210" s="40" t="str">
        <f>IFERROR(_xlfn.XLOOKUP(AO1210,CrossRef!$N:$N,CrossRef!$H:$H,"Not Found"),"-")</f>
        <v>LF - LEFT FRONT</v>
      </c>
    </row>
    <row r="1211" spans="1:45" hidden="1" x14ac:dyDescent="0.3">
      <c r="A1211" s="38" t="str">
        <f>E1211&amp;F1211&amp;U1211</f>
        <v>HCMHYSY-CYHY-CYKLLH</v>
      </c>
      <c r="B1211" s="38" t="str">
        <f>I1211&amp;D1211&amp;C1211</f>
        <v>EX7151</v>
      </c>
      <c r="C1211" s="38" t="str">
        <f>_xlfn.XLOOKUP(A1211,CrossRef!N:N,CrossRef!D:D,"",0)</f>
        <v/>
      </c>
      <c r="D1211" s="38" t="str">
        <f>_xlfn.XLOOKUP(A1211,CrossRef!N:N,CrossRef!C:C,"",0)</f>
        <v/>
      </c>
      <c r="E1211" s="38" t="str">
        <f>LEFT(M1211,3)</f>
        <v>HCM</v>
      </c>
      <c r="F1211" s="38" t="str">
        <f>_xlfn.TEXTAFTER(J1211,"-")</f>
        <v>HYSY-CYHY-CYKL</v>
      </c>
      <c r="G1211" t="s">
        <v>2695</v>
      </c>
      <c r="H1211" t="s">
        <v>2696</v>
      </c>
      <c r="I1211" t="s">
        <v>3051</v>
      </c>
      <c r="J1211" s="7" t="s">
        <v>1761</v>
      </c>
      <c r="K1211" t="s">
        <v>2668</v>
      </c>
      <c r="L1211" t="s">
        <v>3052</v>
      </c>
      <c r="M1211" t="s">
        <v>3053</v>
      </c>
      <c r="N1211" t="s">
        <v>2640</v>
      </c>
      <c r="O1211" t="s">
        <v>3054</v>
      </c>
      <c r="P1211" t="s">
        <v>2642</v>
      </c>
      <c r="Q1211" t="s">
        <v>2640</v>
      </c>
      <c r="R1211" t="s">
        <v>6158</v>
      </c>
      <c r="S1211" t="s">
        <v>2644</v>
      </c>
      <c r="T1211" t="s">
        <v>3381</v>
      </c>
      <c r="U1211" t="s">
        <v>59</v>
      </c>
      <c r="V1211" s="7" t="s">
        <v>709</v>
      </c>
      <c r="W1211" s="8">
        <v>8000</v>
      </c>
      <c r="X1211" t="s">
        <v>6159</v>
      </c>
      <c r="Y1211" t="s">
        <v>6160</v>
      </c>
      <c r="Z1211" s="8">
        <v>24587</v>
      </c>
      <c r="AA1211" s="9">
        <v>15.34</v>
      </c>
      <c r="AB1211" s="8">
        <v>63085.77</v>
      </c>
      <c r="AD1211" s="10">
        <v>4903430</v>
      </c>
      <c r="AE1211" s="11">
        <v>46161</v>
      </c>
      <c r="AF1211" s="8">
        <v>23660.2</v>
      </c>
      <c r="AG1211" s="8">
        <v>7073.2000000000007</v>
      </c>
      <c r="AH1211" s="12">
        <v>0.8841500000000001</v>
      </c>
      <c r="AI1211" s="8">
        <v>461.09517601043029</v>
      </c>
      <c r="AJ1211" s="11">
        <v>46686.095176006944</v>
      </c>
      <c r="AK1211" s="11">
        <v>47141</v>
      </c>
      <c r="AL1211" s="10">
        <v>-455</v>
      </c>
      <c r="AM1211">
        <v>38638.44</v>
      </c>
      <c r="AN1211">
        <v>1.8722800000000002</v>
      </c>
      <c r="AO1211" s="40" t="str">
        <f>E1211&amp;F1211&amp;U1211</f>
        <v>HCMHYSY-CYHY-CYKLLH</v>
      </c>
      <c r="AP1211" s="40" t="str">
        <f>_xlfn.XLOOKUP(AO1211,CrossRef!N:N,CrossRef!A:A,"NOT FOUND",0)</f>
        <v>NOT FOUND</v>
      </c>
      <c r="AQ1211" s="40" t="str">
        <f>IFERROR(_xlfn.XLOOKUP(AO1211,CrossRef!$N:$N,CrossRef!$E:$E,"Not Found"),"-")</f>
        <v>Not Found</v>
      </c>
      <c r="AR1211" s="40" t="str">
        <f>IFERROR(_xlfn.XLOOKUP(AO1211,CrossRef!$N:$N,CrossRef!$G:$G,"Not Found"),"-")</f>
        <v>Not Found</v>
      </c>
      <c r="AS1211" s="40" t="str">
        <f>IFERROR(_xlfn.XLOOKUP(AO1211,CrossRef!$N:$N,CrossRef!$H:$H,"Not Found"),"-")</f>
        <v>Not Found</v>
      </c>
    </row>
    <row r="1212" spans="1:45" hidden="1" x14ac:dyDescent="0.3">
      <c r="A1212" s="38" t="str">
        <f>E1212&amp;F1212&amp;U1212</f>
        <v>HCMHYSY-CYHY-SICLLH</v>
      </c>
      <c r="B1212" s="38" t="str">
        <f>I1212&amp;D1212&amp;C1212</f>
        <v>EX7113</v>
      </c>
      <c r="C1212" s="38" t="str">
        <f>_xlfn.XLOOKUP(A1212,CrossRef!N:N,CrossRef!D:D,"",0)</f>
        <v/>
      </c>
      <c r="D1212" s="38" t="str">
        <f>_xlfn.XLOOKUP(A1212,CrossRef!N:N,CrossRef!C:C,"",0)</f>
        <v/>
      </c>
      <c r="E1212" s="38" t="str">
        <f>LEFT(M1212,3)</f>
        <v>HCM</v>
      </c>
      <c r="F1212" s="38" t="str">
        <f>_xlfn.TEXTAFTER(J1212,"-")</f>
        <v>HYSY-CYHY-SICL</v>
      </c>
      <c r="G1212" t="s">
        <v>2648</v>
      </c>
      <c r="H1212" t="s">
        <v>2649</v>
      </c>
      <c r="I1212" t="s">
        <v>3463</v>
      </c>
      <c r="J1212" s="7" t="s">
        <v>1762</v>
      </c>
      <c r="K1212" t="s">
        <v>2668</v>
      </c>
      <c r="L1212" t="s">
        <v>415</v>
      </c>
      <c r="M1212" t="s">
        <v>3465</v>
      </c>
      <c r="N1212" t="s">
        <v>2640</v>
      </c>
      <c r="O1212" t="s">
        <v>2803</v>
      </c>
      <c r="P1212" t="s">
        <v>2642</v>
      </c>
      <c r="Q1212" t="s">
        <v>2640</v>
      </c>
      <c r="R1212" t="s">
        <v>6161</v>
      </c>
      <c r="S1212" t="s">
        <v>2644</v>
      </c>
      <c r="T1212" t="s">
        <v>2945</v>
      </c>
      <c r="U1212" t="s">
        <v>59</v>
      </c>
      <c r="V1212" s="7" t="s">
        <v>706</v>
      </c>
      <c r="W1212" s="8">
        <v>10000</v>
      </c>
      <c r="X1212" t="s">
        <v>6162</v>
      </c>
      <c r="Y1212" t="s">
        <v>4760</v>
      </c>
      <c r="Z1212" s="8">
        <v>36071.949999999997</v>
      </c>
      <c r="AA1212" s="9">
        <v>13.94</v>
      </c>
      <c r="AB1212" s="8">
        <v>61645.99</v>
      </c>
      <c r="AD1212" s="10">
        <v>4672168</v>
      </c>
      <c r="AE1212" s="11">
        <v>46015</v>
      </c>
      <c r="AF1212" s="8">
        <v>33177.9</v>
      </c>
      <c r="AG1212" s="8">
        <v>7105.9500000000044</v>
      </c>
      <c r="AH1212" s="12">
        <v>0.71059500000000042</v>
      </c>
      <c r="AI1212" s="8">
        <v>509.75251076040206</v>
      </c>
      <c r="AJ1212" s="11">
        <v>46734.752510763887</v>
      </c>
      <c r="AK1212" s="11">
        <v>47265</v>
      </c>
      <c r="AL1212" s="10">
        <v>-531</v>
      </c>
      <c r="AM1212">
        <v>50569.549999999996</v>
      </c>
      <c r="AN1212">
        <v>1.7391649999999994</v>
      </c>
      <c r="AO1212" s="40" t="str">
        <f>E1212&amp;F1212&amp;U1212</f>
        <v>HCMHYSY-CYHY-SICLLH</v>
      </c>
      <c r="AP1212" s="40" t="str">
        <f>_xlfn.XLOOKUP(AO1212,CrossRef!N:N,CrossRef!A:A,"NOT FOUND",0)</f>
        <v>NOT FOUND</v>
      </c>
      <c r="AQ1212" s="40" t="str">
        <f>IFERROR(_xlfn.XLOOKUP(AO1212,CrossRef!$N:$N,CrossRef!$E:$E,"Not Found"),"-")</f>
        <v>Not Found</v>
      </c>
      <c r="AR1212" s="40" t="str">
        <f>IFERROR(_xlfn.XLOOKUP(AO1212,CrossRef!$N:$N,CrossRef!$G:$G,"Not Found"),"-")</f>
        <v>Not Found</v>
      </c>
      <c r="AS1212" s="40" t="str">
        <f>IFERROR(_xlfn.XLOOKUP(AO1212,CrossRef!$N:$N,CrossRef!$H:$H,"Not Found"),"-")</f>
        <v>Not Found</v>
      </c>
    </row>
    <row r="1213" spans="1:45" hidden="1" x14ac:dyDescent="0.3">
      <c r="A1213" s="38" t="str">
        <f>E1213&amp;F1213&amp;U1213</f>
        <v>340IMAT</v>
      </c>
      <c r="B1213" s="38" t="str">
        <f>I1213&amp;D1213&amp;C1213</f>
        <v>QEX011</v>
      </c>
      <c r="C1213" s="38" t="str">
        <f>_xlfn.XLOOKUP(A1213,CrossRef!N:N,CrossRef!D:D,"",0)</f>
        <v/>
      </c>
      <c r="D1213" s="38" t="str">
        <f>_xlfn.XLOOKUP(A1213,CrossRef!N:N,CrossRef!C:C,"",0)</f>
        <v/>
      </c>
      <c r="E1213" s="38" t="str">
        <f>LEFT(M1213,3)</f>
        <v>340</v>
      </c>
      <c r="F1213" s="38" t="str">
        <f>_xlfn.TEXTAFTER(J1213,"-")</f>
        <v>IMAT</v>
      </c>
      <c r="G1213" t="s">
        <v>2635</v>
      </c>
      <c r="H1213" t="s">
        <v>2636</v>
      </c>
      <c r="I1213" t="s">
        <v>2838</v>
      </c>
      <c r="J1213" s="7" t="s">
        <v>1763</v>
      </c>
      <c r="K1213" t="s">
        <v>2638</v>
      </c>
      <c r="L1213" t="s">
        <v>2755</v>
      </c>
      <c r="M1213" t="s">
        <v>2839</v>
      </c>
      <c r="N1213" t="s">
        <v>2640</v>
      </c>
      <c r="O1213" t="s">
        <v>2641</v>
      </c>
      <c r="P1213" t="s">
        <v>2642</v>
      </c>
      <c r="Q1213" t="s">
        <v>2640</v>
      </c>
      <c r="R1213" t="s">
        <v>6163</v>
      </c>
      <c r="S1213" t="s">
        <v>2655</v>
      </c>
      <c r="T1213" t="s">
        <v>4497</v>
      </c>
      <c r="U1213" t="s">
        <v>2657</v>
      </c>
      <c r="V1213" s="7" t="s">
        <v>1384</v>
      </c>
      <c r="W1213" s="8">
        <v>11000</v>
      </c>
      <c r="X1213" t="s">
        <v>6164</v>
      </c>
      <c r="Y1213" t="s">
        <v>4499</v>
      </c>
      <c r="Z1213" s="8">
        <v>69943.199999999997</v>
      </c>
      <c r="AA1213" s="9">
        <v>13.19</v>
      </c>
      <c r="AB1213" s="8">
        <v>125731.82</v>
      </c>
      <c r="AD1213" s="10">
        <v>4828637</v>
      </c>
      <c r="AE1213" s="11">
        <v>45952</v>
      </c>
      <c r="AF1213" s="8">
        <v>66050</v>
      </c>
      <c r="AG1213" s="8">
        <v>7106.8000000000029</v>
      </c>
      <c r="AH1213" s="12">
        <v>0.64607272727272758</v>
      </c>
      <c r="AI1213" s="8">
        <v>538.80212282031869</v>
      </c>
      <c r="AJ1213" s="11">
        <v>46763.802122835645</v>
      </c>
      <c r="AK1213" s="11">
        <v>47573</v>
      </c>
      <c r="AL1213" s="10">
        <v>-810</v>
      </c>
      <c r="AM1213">
        <v>87723.319999999992</v>
      </c>
      <c r="AO1213" s="40" t="str">
        <f>E1213&amp;F1213&amp;U1213</f>
        <v>340IMAT</v>
      </c>
      <c r="AP1213" s="40" t="str">
        <f>_xlfn.XLOOKUP(AO1213,CrossRef!N:N,CrossRef!A:A,"NOT FOUND",0)</f>
        <v>NOT FOUND</v>
      </c>
      <c r="AQ1213" s="40" t="str">
        <f>IFERROR(_xlfn.XLOOKUP(AO1213,CrossRef!$N:$N,CrossRef!$E:$E,"Not Found"),"-")</f>
        <v>Not Found</v>
      </c>
      <c r="AR1213" s="40" t="str">
        <f>IFERROR(_xlfn.XLOOKUP(AO1213,CrossRef!$N:$N,CrossRef!$G:$G,"Not Found"),"-")</f>
        <v>Not Found</v>
      </c>
      <c r="AS1213" s="40" t="str">
        <f>IFERROR(_xlfn.XLOOKUP(AO1213,CrossRef!$N:$N,CrossRef!$H:$H,"Not Found"),"-")</f>
        <v>Not Found</v>
      </c>
    </row>
    <row r="1214" spans="1:45" hidden="1" x14ac:dyDescent="0.3">
      <c r="A1214" s="38" t="str">
        <f>E1214&amp;F1214&amp;U1214</f>
        <v>HCMHYSY-CYHYLH</v>
      </c>
      <c r="B1214" s="38" t="str">
        <f>I1214&amp;D1214&amp;C1214</f>
        <v>EX71735456LT</v>
      </c>
      <c r="C1214" s="38" t="str">
        <f>_xlfn.XLOOKUP(A1214,CrossRef!N:N,CrossRef!D:D,"",0)</f>
        <v>LT</v>
      </c>
      <c r="D1214" s="38" t="str">
        <f>_xlfn.XLOOKUP(A1214,CrossRef!N:N,CrossRef!C:C,"",0)</f>
        <v>5456</v>
      </c>
      <c r="E1214" s="38" t="str">
        <f>LEFT(M1214,3)</f>
        <v>HCM</v>
      </c>
      <c r="F1214" s="38" t="str">
        <f>_xlfn.TEXTAFTER(J1214,"-")</f>
        <v>HYSY-CYHY</v>
      </c>
      <c r="G1214" t="s">
        <v>2648</v>
      </c>
      <c r="H1214" t="s">
        <v>2649</v>
      </c>
      <c r="I1214" t="s">
        <v>3221</v>
      </c>
      <c r="J1214" s="7" t="s">
        <v>1141</v>
      </c>
      <c r="K1214" t="s">
        <v>2668</v>
      </c>
      <c r="L1214" t="s">
        <v>2959</v>
      </c>
      <c r="M1214" t="s">
        <v>3222</v>
      </c>
      <c r="N1214" t="s">
        <v>2640</v>
      </c>
      <c r="O1214" t="s">
        <v>3054</v>
      </c>
      <c r="P1214" t="s">
        <v>2642</v>
      </c>
      <c r="Q1214" t="s">
        <v>2640</v>
      </c>
      <c r="R1214" t="s">
        <v>6165</v>
      </c>
      <c r="S1214" t="s">
        <v>2644</v>
      </c>
      <c r="T1214" t="s">
        <v>2945</v>
      </c>
      <c r="U1214" t="s">
        <v>59</v>
      </c>
      <c r="V1214" s="7" t="s">
        <v>706</v>
      </c>
      <c r="W1214" s="8">
        <v>10000</v>
      </c>
      <c r="X1214" t="s">
        <v>6166</v>
      </c>
      <c r="Y1214" t="s">
        <v>5353</v>
      </c>
      <c r="Z1214" s="8">
        <v>13474.8</v>
      </c>
      <c r="AA1214" s="9">
        <v>12.75</v>
      </c>
      <c r="AB1214" s="8">
        <v>62776.94</v>
      </c>
      <c r="AD1214" s="10">
        <v>4723760</v>
      </c>
      <c r="AE1214" s="11">
        <v>45982</v>
      </c>
      <c r="AF1214" s="8">
        <v>10601</v>
      </c>
      <c r="AG1214" s="8">
        <v>7126.2000000000007</v>
      </c>
      <c r="AH1214" s="12">
        <v>0.71262000000000003</v>
      </c>
      <c r="AI1214" s="8">
        <v>558.9176470588236</v>
      </c>
      <c r="AJ1214" s="11">
        <v>46783.917647071758</v>
      </c>
      <c r="AK1214" s="11">
        <v>47304</v>
      </c>
      <c r="AL1214" s="10">
        <v>-521</v>
      </c>
      <c r="AM1214">
        <v>27232.05</v>
      </c>
      <c r="AN1214">
        <v>1.6631049999999998</v>
      </c>
      <c r="AO1214" s="40" t="str">
        <f>E1214&amp;F1214&amp;U1214</f>
        <v>HCMHYSY-CYHYLH</v>
      </c>
      <c r="AP1214" s="40" t="str">
        <f>_xlfn.XLOOKUP(AO1214,CrossRef!N:N,CrossRef!A:A,"NOT FOUND",0)</f>
        <v>HCM5456LT</v>
      </c>
      <c r="AQ1214" s="40" t="str">
        <f>IFERROR(_xlfn.XLOOKUP(AO1214,CrossRef!$N:$N,CrossRef!$E:$E,"Not Found"),"-")</f>
        <v>EX2500</v>
      </c>
      <c r="AR1214" s="40" t="str">
        <f>IFERROR(_xlfn.XLOOKUP(AO1214,CrossRef!$N:$N,CrossRef!$G:$G,"Not Found"),"-")</f>
        <v>5456 - BOOM CYLINDER</v>
      </c>
      <c r="AS1214" s="40" t="str">
        <f>IFERROR(_xlfn.XLOOKUP(AO1214,CrossRef!$N:$N,CrossRef!$H:$H,"Not Found"),"-")</f>
        <v>LT - LEFT</v>
      </c>
    </row>
    <row r="1215" spans="1:45" hidden="1" x14ac:dyDescent="0.3">
      <c r="A1215" s="38" t="str">
        <f>E1215&amp;F1215&amp;U1215</f>
        <v>HCMHYSY-CYHYRH</v>
      </c>
      <c r="B1215" s="38" t="str">
        <f>I1215&amp;D1215&amp;C1215</f>
        <v>EX7173</v>
      </c>
      <c r="C1215" s="38" t="str">
        <f>_xlfn.XLOOKUP(A1215,CrossRef!N:N,CrossRef!D:D,"",0)</f>
        <v/>
      </c>
      <c r="D1215" s="38" t="str">
        <f>_xlfn.XLOOKUP(A1215,CrossRef!N:N,CrossRef!C:C,"",0)</f>
        <v/>
      </c>
      <c r="E1215" s="38" t="str">
        <f>LEFT(M1215,3)</f>
        <v>HCM</v>
      </c>
      <c r="F1215" s="38" t="str">
        <f>_xlfn.TEXTAFTER(J1215,"-")</f>
        <v>HYSY-CYHY</v>
      </c>
      <c r="G1215" t="s">
        <v>2648</v>
      </c>
      <c r="H1215" t="s">
        <v>2649</v>
      </c>
      <c r="I1215" t="s">
        <v>3221</v>
      </c>
      <c r="J1215" s="7" t="s">
        <v>1141</v>
      </c>
      <c r="K1215" t="s">
        <v>2668</v>
      </c>
      <c r="L1215" t="s">
        <v>2959</v>
      </c>
      <c r="M1215" t="s">
        <v>3222</v>
      </c>
      <c r="N1215" t="s">
        <v>2640</v>
      </c>
      <c r="O1215" t="s">
        <v>3054</v>
      </c>
      <c r="P1215" t="s">
        <v>2642</v>
      </c>
      <c r="Q1215" t="s">
        <v>2640</v>
      </c>
      <c r="R1215" t="s">
        <v>6167</v>
      </c>
      <c r="S1215" t="s">
        <v>2644</v>
      </c>
      <c r="T1215" t="s">
        <v>2945</v>
      </c>
      <c r="U1215" t="s">
        <v>63</v>
      </c>
      <c r="V1215" s="7" t="s">
        <v>704</v>
      </c>
      <c r="W1215" s="8">
        <v>10000</v>
      </c>
      <c r="X1215" t="s">
        <v>6168</v>
      </c>
      <c r="Y1215" t="s">
        <v>5353</v>
      </c>
      <c r="Z1215" s="8">
        <v>13474.8</v>
      </c>
      <c r="AA1215" s="9">
        <v>12.75</v>
      </c>
      <c r="AB1215" s="8">
        <v>62776.94</v>
      </c>
      <c r="AD1215" s="10">
        <v>4723761</v>
      </c>
      <c r="AE1215" s="11">
        <v>45982</v>
      </c>
      <c r="AF1215" s="8">
        <v>10601</v>
      </c>
      <c r="AG1215" s="8">
        <v>7126.2000000000007</v>
      </c>
      <c r="AH1215" s="12">
        <v>0.71262000000000003</v>
      </c>
      <c r="AI1215" s="8">
        <v>558.9176470588236</v>
      </c>
      <c r="AJ1215" s="11">
        <v>46783.917647071758</v>
      </c>
      <c r="AK1215" s="11">
        <v>47304</v>
      </c>
      <c r="AL1215" s="10">
        <v>-521</v>
      </c>
      <c r="AM1215">
        <v>27232.05</v>
      </c>
      <c r="AN1215">
        <v>1.6631049999999998</v>
      </c>
      <c r="AO1215" s="40" t="str">
        <f>E1215&amp;F1215&amp;U1215</f>
        <v>HCMHYSY-CYHYRH</v>
      </c>
      <c r="AP1215" s="40" t="str">
        <f>_xlfn.XLOOKUP(AO1215,CrossRef!N:N,CrossRef!A:A,"NOT FOUND",0)</f>
        <v>NOT FOUND</v>
      </c>
      <c r="AQ1215" s="40" t="str">
        <f>IFERROR(_xlfn.XLOOKUP(AO1215,CrossRef!$N:$N,CrossRef!$E:$E,"Not Found"),"-")</f>
        <v>Not Found</v>
      </c>
      <c r="AR1215" s="40" t="str">
        <f>IFERROR(_xlfn.XLOOKUP(AO1215,CrossRef!$N:$N,CrossRef!$G:$G,"Not Found"),"-")</f>
        <v>Not Found</v>
      </c>
      <c r="AS1215" s="40" t="str">
        <f>IFERROR(_xlfn.XLOOKUP(AO1215,CrossRef!$N:$N,CrossRef!$H:$H,"Not Found"),"-")</f>
        <v>Not Found</v>
      </c>
    </row>
    <row r="1216" spans="1:45" hidden="1" x14ac:dyDescent="0.3">
      <c r="A1216" s="38" t="str">
        <f>E1216&amp;F1216&amp;U1216</f>
        <v>JRPDRIV-WHGPLHF</v>
      </c>
      <c r="B1216" s="38" t="str">
        <f>I1216&amp;D1216&amp;C1216</f>
        <v>TD24164008LF</v>
      </c>
      <c r="C1216" s="38" t="str">
        <f>_xlfn.XLOOKUP(A1216,CrossRef!N:N,CrossRef!D:D,"",0)</f>
        <v>LF</v>
      </c>
      <c r="D1216" s="38" t="str">
        <f>_xlfn.XLOOKUP(A1216,CrossRef!N:N,CrossRef!C:C,"",0)</f>
        <v>4008</v>
      </c>
      <c r="E1216" s="38" t="str">
        <f>LEFT(M1216,3)</f>
        <v>JRP</v>
      </c>
      <c r="F1216" s="38" t="str">
        <f>_xlfn.TEXTAFTER(J1216,"-")</f>
        <v>DRIV-WHGP</v>
      </c>
      <c r="G1216" t="s">
        <v>2813</v>
      </c>
      <c r="H1216" t="s">
        <v>2814</v>
      </c>
      <c r="I1216" t="s">
        <v>3820</v>
      </c>
      <c r="J1216" s="7" t="s">
        <v>1764</v>
      </c>
      <c r="K1216" t="s">
        <v>2638</v>
      </c>
      <c r="L1216" t="s">
        <v>172</v>
      </c>
      <c r="M1216" t="s">
        <v>3821</v>
      </c>
      <c r="N1216" t="s">
        <v>2640</v>
      </c>
      <c r="O1216" t="s">
        <v>2803</v>
      </c>
      <c r="P1216" t="s">
        <v>2642</v>
      </c>
      <c r="Q1216" t="s">
        <v>2662</v>
      </c>
      <c r="R1216" t="s">
        <v>6169</v>
      </c>
      <c r="S1216" t="s">
        <v>2655</v>
      </c>
      <c r="T1216" t="s">
        <v>2688</v>
      </c>
      <c r="U1216" t="s">
        <v>485</v>
      </c>
      <c r="V1216" s="7" t="s">
        <v>945</v>
      </c>
      <c r="W1216" s="8">
        <v>24000</v>
      </c>
      <c r="X1216" t="s">
        <v>6170</v>
      </c>
      <c r="Y1216" t="s">
        <v>6171</v>
      </c>
      <c r="Z1216" s="8">
        <v>41796</v>
      </c>
      <c r="AA1216" s="9">
        <v>6.72</v>
      </c>
      <c r="AB1216" s="8">
        <v>107027.44</v>
      </c>
      <c r="AD1216" s="10">
        <v>0</v>
      </c>
      <c r="AE1216" s="11"/>
      <c r="AF1216" s="8">
        <v>24945</v>
      </c>
      <c r="AG1216" s="8">
        <v>7149</v>
      </c>
      <c r="AH1216" s="12">
        <v>0.297875</v>
      </c>
      <c r="AI1216" s="8">
        <v>1063.8392857142858</v>
      </c>
      <c r="AJ1216" s="11">
        <v>47288.839285729169</v>
      </c>
      <c r="AK1216" s="11">
        <v>46533</v>
      </c>
      <c r="AL1216" s="10">
        <v>755</v>
      </c>
      <c r="AM1216">
        <v>43865.760000000002</v>
      </c>
      <c r="AN1216">
        <v>0.78836500000000009</v>
      </c>
      <c r="AO1216" s="40" t="str">
        <f>E1216&amp;F1216&amp;U1216</f>
        <v>JRPDRIV-WHGPLHF</v>
      </c>
      <c r="AP1216" s="40" t="str">
        <f>_xlfn.XLOOKUP(AO1216,CrossRef!N:N,CrossRef!A:A,"NOT FOUND",0)</f>
        <v>JRP4008LF</v>
      </c>
      <c r="AQ1216" s="40" t="str">
        <f>IFERROR(_xlfn.XLOOKUP(AO1216,CrossRef!$N:$N,CrossRef!$E:$E,"Not Found"),"-")</f>
        <v>777F</v>
      </c>
      <c r="AR1216" s="40" t="str">
        <f>IFERROR(_xlfn.XLOOKUP(AO1216,CrossRef!$N:$N,CrossRef!$G:$G,"Not Found"),"-")</f>
        <v>4008 - FINAL DRIVE, BRAKE &amp; WHEEL</v>
      </c>
      <c r="AS1216" s="40" t="str">
        <f>IFERROR(_xlfn.XLOOKUP(AO1216,CrossRef!$N:$N,CrossRef!$H:$H,"Not Found"),"-")</f>
        <v>LF - LEFT FRONT</v>
      </c>
    </row>
    <row r="1217" spans="1:45" hidden="1" x14ac:dyDescent="0.3">
      <c r="A1217" s="38" t="str">
        <f>E1217&amp;F1217&amp;U1217</f>
        <v>JRPDRIV-WHGPRHF</v>
      </c>
      <c r="B1217" s="38" t="str">
        <f>I1217&amp;D1217&amp;C1217</f>
        <v>TD24164008RF</v>
      </c>
      <c r="C1217" s="38" t="str">
        <f>_xlfn.XLOOKUP(A1217,CrossRef!N:N,CrossRef!D:D,"",0)</f>
        <v>RF</v>
      </c>
      <c r="D1217" s="38" t="str">
        <f>_xlfn.XLOOKUP(A1217,CrossRef!N:N,CrossRef!C:C,"",0)</f>
        <v>4008</v>
      </c>
      <c r="E1217" s="38" t="str">
        <f>LEFT(M1217,3)</f>
        <v>JRP</v>
      </c>
      <c r="F1217" s="38" t="str">
        <f>_xlfn.TEXTAFTER(J1217,"-")</f>
        <v>DRIV-WHGP</v>
      </c>
      <c r="G1217" t="s">
        <v>2813</v>
      </c>
      <c r="H1217" t="s">
        <v>2814</v>
      </c>
      <c r="I1217" t="s">
        <v>3820</v>
      </c>
      <c r="J1217" s="7" t="s">
        <v>1764</v>
      </c>
      <c r="K1217" t="s">
        <v>2638</v>
      </c>
      <c r="L1217" t="s">
        <v>172</v>
      </c>
      <c r="M1217" t="s">
        <v>3821</v>
      </c>
      <c r="N1217" t="s">
        <v>2640</v>
      </c>
      <c r="O1217" t="s">
        <v>2803</v>
      </c>
      <c r="P1217" t="s">
        <v>2642</v>
      </c>
      <c r="Q1217" t="s">
        <v>2662</v>
      </c>
      <c r="R1217" t="s">
        <v>6172</v>
      </c>
      <c r="S1217" t="s">
        <v>2655</v>
      </c>
      <c r="T1217" t="s">
        <v>2688</v>
      </c>
      <c r="U1217" t="s">
        <v>488</v>
      </c>
      <c r="V1217" s="7" t="s">
        <v>946</v>
      </c>
      <c r="W1217" s="8">
        <v>24000</v>
      </c>
      <c r="X1217" t="s">
        <v>6173</v>
      </c>
      <c r="Y1217" t="s">
        <v>6171</v>
      </c>
      <c r="Z1217" s="8">
        <v>41796</v>
      </c>
      <c r="AA1217" s="9">
        <v>6.72</v>
      </c>
      <c r="AB1217" s="8">
        <v>107027.44</v>
      </c>
      <c r="AD1217" s="10">
        <v>0</v>
      </c>
      <c r="AE1217" s="11"/>
      <c r="AF1217" s="8">
        <v>24945</v>
      </c>
      <c r="AG1217" s="8">
        <v>7149</v>
      </c>
      <c r="AH1217" s="12">
        <v>0.297875</v>
      </c>
      <c r="AI1217" s="8">
        <v>1063.8392857142858</v>
      </c>
      <c r="AJ1217" s="11">
        <v>47288.839285729169</v>
      </c>
      <c r="AK1217" s="11">
        <v>46533</v>
      </c>
      <c r="AL1217" s="10">
        <v>755</v>
      </c>
      <c r="AM1217">
        <v>43865.760000000002</v>
      </c>
      <c r="AN1217">
        <v>0.78836500000000009</v>
      </c>
      <c r="AO1217" s="40" t="str">
        <f>E1217&amp;F1217&amp;U1217</f>
        <v>JRPDRIV-WHGPRHF</v>
      </c>
      <c r="AP1217" s="40" t="str">
        <f>_xlfn.XLOOKUP(AO1217,CrossRef!N:N,CrossRef!A:A,"NOT FOUND",0)</f>
        <v>JRP4008RF</v>
      </c>
      <c r="AQ1217" s="40" t="str">
        <f>IFERROR(_xlfn.XLOOKUP(AO1217,CrossRef!$N:$N,CrossRef!$E:$E,"Not Found"),"-")</f>
        <v>777F</v>
      </c>
      <c r="AR1217" s="40" t="str">
        <f>IFERROR(_xlfn.XLOOKUP(AO1217,CrossRef!$N:$N,CrossRef!$G:$G,"Not Found"),"-")</f>
        <v>4008 - FINAL DRIVE, BRAKE &amp; WHEEL</v>
      </c>
      <c r="AS1217" s="40" t="str">
        <f>IFERROR(_xlfn.XLOOKUP(AO1217,CrossRef!$N:$N,CrossRef!$H:$H,"Not Found"),"-")</f>
        <v>RF - RIGHT FRONT</v>
      </c>
    </row>
    <row r="1218" spans="1:45" hidden="1" x14ac:dyDescent="0.3">
      <c r="A1218" s="38" t="str">
        <f>E1218&amp;F1218&amp;U1218</f>
        <v>HCMHYSY-CYHY-CYKRRH</v>
      </c>
      <c r="B1218" s="38" t="str">
        <f>I1218&amp;D1218&amp;C1218</f>
        <v>EX7152</v>
      </c>
      <c r="C1218" s="38" t="str">
        <f>_xlfn.XLOOKUP(A1218,CrossRef!N:N,CrossRef!D:D,"",0)</f>
        <v/>
      </c>
      <c r="D1218" s="38" t="str">
        <f>_xlfn.XLOOKUP(A1218,CrossRef!N:N,CrossRef!C:C,"",0)</f>
        <v/>
      </c>
      <c r="E1218" s="38" t="str">
        <f>LEFT(M1218,3)</f>
        <v>HCM</v>
      </c>
      <c r="F1218" s="38" t="str">
        <f>_xlfn.TEXTAFTER(J1218,"-")</f>
        <v>HYSY-CYHY-CYKR</v>
      </c>
      <c r="G1218" t="s">
        <v>2648</v>
      </c>
      <c r="H1218" t="s">
        <v>2649</v>
      </c>
      <c r="I1218" t="s">
        <v>3143</v>
      </c>
      <c r="J1218" s="7" t="s">
        <v>1765</v>
      </c>
      <c r="K1218" t="s">
        <v>2668</v>
      </c>
      <c r="L1218" t="s">
        <v>3052</v>
      </c>
      <c r="M1218" t="s">
        <v>3144</v>
      </c>
      <c r="N1218" t="s">
        <v>2640</v>
      </c>
      <c r="O1218" t="s">
        <v>2803</v>
      </c>
      <c r="P1218" t="s">
        <v>2642</v>
      </c>
      <c r="Q1218" t="s">
        <v>2640</v>
      </c>
      <c r="R1218" t="s">
        <v>6174</v>
      </c>
      <c r="S1218" t="s">
        <v>2644</v>
      </c>
      <c r="T1218" t="s">
        <v>3381</v>
      </c>
      <c r="U1218" t="s">
        <v>63</v>
      </c>
      <c r="V1218" s="7" t="s">
        <v>696</v>
      </c>
      <c r="W1218" s="8">
        <v>8000</v>
      </c>
      <c r="X1218" t="s">
        <v>6175</v>
      </c>
      <c r="Y1218" t="s">
        <v>4437</v>
      </c>
      <c r="Z1218" s="8">
        <v>22599</v>
      </c>
      <c r="AA1218" s="9">
        <v>14.8</v>
      </c>
      <c r="AB1218" s="8">
        <v>63085.77</v>
      </c>
      <c r="AD1218" s="10">
        <v>4783149</v>
      </c>
      <c r="AE1218" s="11">
        <v>46175</v>
      </c>
      <c r="AF1218" s="8">
        <v>21753.9</v>
      </c>
      <c r="AG1218" s="8">
        <v>7154.9000000000015</v>
      </c>
      <c r="AH1218" s="12">
        <v>0.89436250000000017</v>
      </c>
      <c r="AI1218" s="8">
        <v>483.43918918918928</v>
      </c>
      <c r="AJ1218" s="11">
        <v>46708.439189201388</v>
      </c>
      <c r="AK1218" s="11">
        <v>47146</v>
      </c>
      <c r="AL1218" s="10">
        <v>-438</v>
      </c>
      <c r="AM1218">
        <v>36229.800000000003</v>
      </c>
      <c r="AN1218">
        <v>1.8094875000000001</v>
      </c>
      <c r="AO1218" s="40" t="str">
        <f>E1218&amp;F1218&amp;U1218</f>
        <v>HCMHYSY-CYHY-CYKRRH</v>
      </c>
      <c r="AP1218" s="40" t="str">
        <f>_xlfn.XLOOKUP(AO1218,CrossRef!N:N,CrossRef!A:A,"NOT FOUND",0)</f>
        <v>NOT FOUND</v>
      </c>
      <c r="AQ1218" s="40" t="str">
        <f>IFERROR(_xlfn.XLOOKUP(AO1218,CrossRef!$N:$N,CrossRef!$E:$E,"Not Found"),"-")</f>
        <v>Not Found</v>
      </c>
      <c r="AR1218" s="40" t="str">
        <f>IFERROR(_xlfn.XLOOKUP(AO1218,CrossRef!$N:$N,CrossRef!$G:$G,"Not Found"),"-")</f>
        <v>Not Found</v>
      </c>
      <c r="AS1218" s="40" t="str">
        <f>IFERROR(_xlfn.XLOOKUP(AO1218,CrossRef!$N:$N,CrossRef!$H:$H,"Not Found"),"-")</f>
        <v>Not Found</v>
      </c>
    </row>
    <row r="1219" spans="1:45" hidden="1" x14ac:dyDescent="0.3">
      <c r="A1219" s="38" t="str">
        <f>E1219&amp;F1219&amp;U1219</f>
        <v>SSPDRIV-WHGPRHF</v>
      </c>
      <c r="B1219" s="38" t="str">
        <f>I1219&amp;D1219&amp;C1219</f>
        <v>TD63464008RF</v>
      </c>
      <c r="C1219" s="38" t="str">
        <f>_xlfn.XLOOKUP(A1219,CrossRef!N:N,CrossRef!D:D,"",0)</f>
        <v>RF</v>
      </c>
      <c r="D1219" s="38" t="str">
        <f>_xlfn.XLOOKUP(A1219,CrossRef!N:N,CrossRef!C:C,"",0)</f>
        <v>4008</v>
      </c>
      <c r="E1219" s="38" t="str">
        <f>LEFT(M1219,3)</f>
        <v>SSP</v>
      </c>
      <c r="F1219" s="38" t="str">
        <f>_xlfn.TEXTAFTER(J1219,"-")</f>
        <v>DRIV-WHGP</v>
      </c>
      <c r="G1219" t="s">
        <v>2725</v>
      </c>
      <c r="H1219" t="s">
        <v>2726</v>
      </c>
      <c r="I1219" t="s">
        <v>3084</v>
      </c>
      <c r="J1219" s="7" t="s">
        <v>1766</v>
      </c>
      <c r="K1219" t="s">
        <v>2638</v>
      </c>
      <c r="L1219" t="s">
        <v>183</v>
      </c>
      <c r="M1219" t="s">
        <v>3085</v>
      </c>
      <c r="N1219" t="s">
        <v>2640</v>
      </c>
      <c r="O1219" t="s">
        <v>2803</v>
      </c>
      <c r="P1219" t="s">
        <v>2642</v>
      </c>
      <c r="Q1219" t="s">
        <v>2640</v>
      </c>
      <c r="R1219" t="s">
        <v>6176</v>
      </c>
      <c r="S1219" t="s">
        <v>2655</v>
      </c>
      <c r="T1219" t="s">
        <v>2688</v>
      </c>
      <c r="U1219" t="s">
        <v>488</v>
      </c>
      <c r="V1219" s="7" t="s">
        <v>946</v>
      </c>
      <c r="W1219" s="8">
        <v>24000</v>
      </c>
      <c r="X1219" t="s">
        <v>6177</v>
      </c>
      <c r="Y1219" t="s">
        <v>6178</v>
      </c>
      <c r="Z1219" s="8">
        <v>47554.91</v>
      </c>
      <c r="AA1219" s="9">
        <v>14.87</v>
      </c>
      <c r="AB1219" s="8">
        <v>108623.9</v>
      </c>
      <c r="AD1219" s="10">
        <v>4057761</v>
      </c>
      <c r="AE1219" s="11">
        <v>45065</v>
      </c>
      <c r="AF1219" s="8">
        <v>30711.9</v>
      </c>
      <c r="AG1219" s="8">
        <v>7156.989999999998</v>
      </c>
      <c r="AH1219" s="12">
        <v>0.29820791666666657</v>
      </c>
      <c r="AI1219" s="8">
        <v>481.30396772024199</v>
      </c>
      <c r="AJ1219" s="11">
        <v>46706.303967708336</v>
      </c>
      <c r="AK1219" s="11">
        <v>48177</v>
      </c>
      <c r="AL1219" s="10">
        <v>-1471</v>
      </c>
      <c r="AM1219">
        <v>76581.149999999994</v>
      </c>
      <c r="AN1219">
        <v>1.9112187499999997</v>
      </c>
      <c r="AO1219" s="40" t="str">
        <f>E1219&amp;F1219&amp;U1219</f>
        <v>SSPDRIV-WHGPRHF</v>
      </c>
      <c r="AP1219" s="40" t="str">
        <f>_xlfn.XLOOKUP(AO1219,CrossRef!N:N,CrossRef!A:A,"NOT FOUND",0)</f>
        <v>SSP4008RF</v>
      </c>
      <c r="AQ1219" s="40" t="str">
        <f>IFERROR(_xlfn.XLOOKUP(AO1219,CrossRef!$N:$N,CrossRef!$E:$E,"Not Found"),"-")</f>
        <v>793F</v>
      </c>
      <c r="AR1219" s="40" t="str">
        <f>IFERROR(_xlfn.XLOOKUP(AO1219,CrossRef!$N:$N,CrossRef!$G:$G,"Not Found"),"-")</f>
        <v>4008 - FINAL DRIVE, BRAKE &amp; WHEEL</v>
      </c>
      <c r="AS1219" s="40" t="str">
        <f>IFERROR(_xlfn.XLOOKUP(AO1219,CrossRef!$N:$N,CrossRef!$H:$H,"Not Found"),"-")</f>
        <v>RF - RIGHT FRONT</v>
      </c>
    </row>
    <row r="1220" spans="1:45" hidden="1" x14ac:dyDescent="0.3">
      <c r="A1220" s="38" t="str">
        <f>E1220&amp;F1220&amp;U1220</f>
        <v>WLHHYSY-CYHY</v>
      </c>
      <c r="B1220" s="38" t="str">
        <f>I1220&amp;D1220&amp;C1220</f>
        <v>EX7160</v>
      </c>
      <c r="C1220" s="38" t="str">
        <f>_xlfn.XLOOKUP(A1220,CrossRef!N:N,CrossRef!D:D,"",0)</f>
        <v/>
      </c>
      <c r="D1220" s="38" t="str">
        <f>_xlfn.XLOOKUP(A1220,CrossRef!N:N,CrossRef!C:C,"",0)</f>
        <v/>
      </c>
      <c r="E1220" s="38" t="str">
        <f>LEFT(M1220,3)</f>
        <v>WLH</v>
      </c>
      <c r="F1220" s="38" t="str">
        <f>_xlfn.TEXTAFTER(J1220,"-")</f>
        <v>HYSY-CYHY</v>
      </c>
      <c r="G1220" t="s">
        <v>2813</v>
      </c>
      <c r="H1220" t="s">
        <v>2814</v>
      </c>
      <c r="I1220" t="s">
        <v>4206</v>
      </c>
      <c r="J1220" s="7" t="s">
        <v>717</v>
      </c>
      <c r="K1220" t="s">
        <v>3657</v>
      </c>
      <c r="L1220" t="s">
        <v>716</v>
      </c>
      <c r="M1220" t="s">
        <v>4207</v>
      </c>
      <c r="N1220" t="s">
        <v>2640</v>
      </c>
      <c r="O1220" t="s">
        <v>2803</v>
      </c>
      <c r="P1220" t="s">
        <v>2642</v>
      </c>
      <c r="Q1220" t="s">
        <v>2662</v>
      </c>
      <c r="R1220" t="s">
        <v>6179</v>
      </c>
      <c r="S1220" t="s">
        <v>2644</v>
      </c>
      <c r="T1220" t="s">
        <v>2945</v>
      </c>
      <c r="U1220" t="s">
        <v>2657</v>
      </c>
      <c r="V1220" s="7" t="s">
        <v>5747</v>
      </c>
      <c r="W1220" s="8">
        <v>10000</v>
      </c>
      <c r="X1220" t="s">
        <v>6180</v>
      </c>
      <c r="Y1220" t="s">
        <v>6181</v>
      </c>
      <c r="Z1220" s="8">
        <v>14831</v>
      </c>
      <c r="AA1220" s="9">
        <v>0.38</v>
      </c>
      <c r="AB1220" s="8">
        <v>40493.910000000003</v>
      </c>
      <c r="AD1220" s="10">
        <v>4428178</v>
      </c>
      <c r="AE1220" s="11">
        <v>45483</v>
      </c>
      <c r="AF1220" s="8">
        <v>12018.2</v>
      </c>
      <c r="AG1220" s="8">
        <v>7187.2000000000007</v>
      </c>
      <c r="AH1220" s="12">
        <v>0.71872000000000003</v>
      </c>
      <c r="AI1220" s="8">
        <v>18913.684210526317</v>
      </c>
      <c r="AJ1220" s="11">
        <v>65138.68421053241</v>
      </c>
      <c r="AK1220" s="11">
        <v>47378</v>
      </c>
      <c r="AL1220" s="10">
        <v>17760</v>
      </c>
      <c r="AM1220">
        <v>15269.14</v>
      </c>
      <c r="AN1220">
        <v>0.32509399999999988</v>
      </c>
      <c r="AO1220" s="40" t="str">
        <f>E1220&amp;F1220&amp;U1220</f>
        <v>WLHHYSY-CYHY</v>
      </c>
      <c r="AP1220" s="40" t="str">
        <f>_xlfn.XLOOKUP(AO1220,CrossRef!N:N,CrossRef!A:A,"NOT FOUND",0)</f>
        <v>NOT FOUND</v>
      </c>
      <c r="AQ1220" s="40" t="str">
        <f>IFERROR(_xlfn.XLOOKUP(AO1220,CrossRef!$N:$N,CrossRef!$E:$E,"Not Found"),"-")</f>
        <v>Not Found</v>
      </c>
      <c r="AR1220" s="40" t="str">
        <f>IFERROR(_xlfn.XLOOKUP(AO1220,CrossRef!$N:$N,CrossRef!$G:$G,"Not Found"),"-")</f>
        <v>Not Found</v>
      </c>
      <c r="AS1220" s="40" t="str">
        <f>IFERROR(_xlfn.XLOOKUP(AO1220,CrossRef!$N:$N,CrossRef!$H:$H,"Not Found"),"-")</f>
        <v>Not Found</v>
      </c>
    </row>
    <row r="1221" spans="1:45" hidden="1" x14ac:dyDescent="0.3">
      <c r="A1221" s="38" t="str">
        <f>E1221&amp;F1221&amp;U1221</f>
        <v>HCMHYSY-PUHYPOS.1-2</v>
      </c>
      <c r="B1221" s="38" t="str">
        <f>I1221&amp;D1221&amp;C1221</f>
        <v>EX7061</v>
      </c>
      <c r="C1221" s="38" t="str">
        <f>_xlfn.XLOOKUP(A1221,CrossRef!N:N,CrossRef!D:D,"",0)</f>
        <v/>
      </c>
      <c r="D1221" s="38" t="str">
        <f>_xlfn.XLOOKUP(A1221,CrossRef!N:N,CrossRef!C:C,"",0)</f>
        <v/>
      </c>
      <c r="E1221" s="38" t="str">
        <f>LEFT(M1221,3)</f>
        <v>HCM</v>
      </c>
      <c r="F1221" s="38" t="str">
        <f>_xlfn.TEXTAFTER(J1221,"-")</f>
        <v>HYSY-PUHY</v>
      </c>
      <c r="G1221" t="s">
        <v>2635</v>
      </c>
      <c r="H1221" t="s">
        <v>2636</v>
      </c>
      <c r="I1221" t="s">
        <v>2667</v>
      </c>
      <c r="J1221" s="7" t="s">
        <v>1767</v>
      </c>
      <c r="K1221" t="s">
        <v>2668</v>
      </c>
      <c r="L1221" t="s">
        <v>227</v>
      </c>
      <c r="M1221" t="s">
        <v>2669</v>
      </c>
      <c r="N1221" t="s">
        <v>2652</v>
      </c>
      <c r="O1221" t="s">
        <v>2653</v>
      </c>
      <c r="P1221" t="s">
        <v>2642</v>
      </c>
      <c r="Q1221" t="s">
        <v>2662</v>
      </c>
      <c r="R1221" t="s">
        <v>6182</v>
      </c>
      <c r="S1221" t="s">
        <v>2655</v>
      </c>
      <c r="T1221" t="s">
        <v>3745</v>
      </c>
      <c r="U1221" t="s">
        <v>674</v>
      </c>
      <c r="V1221" s="7" t="s">
        <v>1596</v>
      </c>
      <c r="W1221" s="8">
        <v>14000</v>
      </c>
      <c r="X1221" t="s">
        <v>6183</v>
      </c>
      <c r="Y1221" t="s">
        <v>5571</v>
      </c>
      <c r="Z1221" s="8">
        <v>65494</v>
      </c>
      <c r="AA1221" s="9">
        <v>0</v>
      </c>
      <c r="AB1221" s="8">
        <v>52328.41</v>
      </c>
      <c r="AD1221" s="10">
        <v>4063769</v>
      </c>
      <c r="AE1221" s="11">
        <v>44767</v>
      </c>
      <c r="AF1221" s="8">
        <v>58700</v>
      </c>
      <c r="AG1221" s="8">
        <v>7206</v>
      </c>
      <c r="AH1221" s="12">
        <v>0.51471428571428568</v>
      </c>
      <c r="AI1221" s="8">
        <v>0</v>
      </c>
      <c r="AJ1221" s="11">
        <v>46225</v>
      </c>
      <c r="AK1221" s="11">
        <v>47078</v>
      </c>
      <c r="AL1221" s="10">
        <v>-853</v>
      </c>
      <c r="AO1221" s="40" t="str">
        <f>E1221&amp;F1221&amp;U1221</f>
        <v>HCMHYSY-PUHYPOS.1-2</v>
      </c>
      <c r="AP1221" s="40" t="str">
        <f>_xlfn.XLOOKUP(AO1221,CrossRef!N:N,CrossRef!A:A,"NOT FOUND",0)</f>
        <v>NOT FOUND</v>
      </c>
      <c r="AQ1221" s="40" t="str">
        <f>IFERROR(_xlfn.XLOOKUP(AO1221,CrossRef!$N:$N,CrossRef!$E:$E,"Not Found"),"-")</f>
        <v>Not Found</v>
      </c>
      <c r="AR1221" s="40" t="str">
        <f>IFERROR(_xlfn.XLOOKUP(AO1221,CrossRef!$N:$N,CrossRef!$G:$G,"Not Found"),"-")</f>
        <v>Not Found</v>
      </c>
      <c r="AS1221" s="40" t="str">
        <f>IFERROR(_xlfn.XLOOKUP(AO1221,CrossRef!$N:$N,CrossRef!$H:$H,"Not Found"),"-")</f>
        <v>Not Found</v>
      </c>
    </row>
    <row r="1222" spans="1:45" hidden="1" x14ac:dyDescent="0.3">
      <c r="A1222" s="38" t="str">
        <f>E1222&amp;F1222&amp;U1222</f>
        <v>HCMHYSY-PUHYPOS.3-4</v>
      </c>
      <c r="B1222" s="38" t="str">
        <f>I1222&amp;D1222&amp;C1222</f>
        <v>EX7061</v>
      </c>
      <c r="C1222" s="38" t="str">
        <f>_xlfn.XLOOKUP(A1222,CrossRef!N:N,CrossRef!D:D,"",0)</f>
        <v/>
      </c>
      <c r="D1222" s="38" t="str">
        <f>_xlfn.XLOOKUP(A1222,CrossRef!N:N,CrossRef!C:C,"",0)</f>
        <v/>
      </c>
      <c r="E1222" s="38" t="str">
        <f>LEFT(M1222,3)</f>
        <v>HCM</v>
      </c>
      <c r="F1222" s="38" t="str">
        <f>_xlfn.TEXTAFTER(J1222,"-")</f>
        <v>HYSY-PUHY</v>
      </c>
      <c r="G1222" t="s">
        <v>2635</v>
      </c>
      <c r="H1222" t="s">
        <v>2636</v>
      </c>
      <c r="I1222" t="s">
        <v>2667</v>
      </c>
      <c r="J1222" s="7" t="s">
        <v>1767</v>
      </c>
      <c r="K1222" t="s">
        <v>2668</v>
      </c>
      <c r="L1222" t="s">
        <v>227</v>
      </c>
      <c r="M1222" t="s">
        <v>2669</v>
      </c>
      <c r="N1222" t="s">
        <v>2652</v>
      </c>
      <c r="O1222" t="s">
        <v>2653</v>
      </c>
      <c r="P1222" t="s">
        <v>2642</v>
      </c>
      <c r="Q1222" t="s">
        <v>2662</v>
      </c>
      <c r="R1222" t="s">
        <v>6184</v>
      </c>
      <c r="S1222" t="s">
        <v>2655</v>
      </c>
      <c r="T1222" t="s">
        <v>3745</v>
      </c>
      <c r="U1222" t="s">
        <v>665</v>
      </c>
      <c r="V1222" s="7" t="s">
        <v>1408</v>
      </c>
      <c r="W1222" s="8">
        <v>14000</v>
      </c>
      <c r="X1222" t="s">
        <v>6185</v>
      </c>
      <c r="Y1222" t="s">
        <v>5568</v>
      </c>
      <c r="Z1222" s="8">
        <v>65494</v>
      </c>
      <c r="AA1222" s="9">
        <v>0</v>
      </c>
      <c r="AB1222" s="8">
        <v>52328.41</v>
      </c>
      <c r="AD1222" s="10">
        <v>4063772</v>
      </c>
      <c r="AE1222" s="11">
        <v>44767</v>
      </c>
      <c r="AF1222" s="8">
        <v>58700</v>
      </c>
      <c r="AG1222" s="8">
        <v>7206</v>
      </c>
      <c r="AH1222" s="12">
        <v>0.51471428571428568</v>
      </c>
      <c r="AI1222" s="8">
        <v>0</v>
      </c>
      <c r="AJ1222" s="11">
        <v>46225</v>
      </c>
      <c r="AK1222" s="11">
        <v>47078</v>
      </c>
      <c r="AL1222" s="10">
        <v>-853</v>
      </c>
      <c r="AO1222" s="40" t="str">
        <f>E1222&amp;F1222&amp;U1222</f>
        <v>HCMHYSY-PUHYPOS.3-4</v>
      </c>
      <c r="AP1222" s="40" t="str">
        <f>_xlfn.XLOOKUP(AO1222,CrossRef!N:N,CrossRef!A:A,"NOT FOUND",0)</f>
        <v>NOT FOUND</v>
      </c>
      <c r="AQ1222" s="40" t="str">
        <f>IFERROR(_xlfn.XLOOKUP(AO1222,CrossRef!$N:$N,CrossRef!$E:$E,"Not Found"),"-")</f>
        <v>Not Found</v>
      </c>
      <c r="AR1222" s="40" t="str">
        <f>IFERROR(_xlfn.XLOOKUP(AO1222,CrossRef!$N:$N,CrossRef!$G:$G,"Not Found"),"-")</f>
        <v>Not Found</v>
      </c>
      <c r="AS1222" s="40" t="str">
        <f>IFERROR(_xlfn.XLOOKUP(AO1222,CrossRef!$N:$N,CrossRef!$H:$H,"Not Found"),"-")</f>
        <v>Not Found</v>
      </c>
    </row>
    <row r="1223" spans="1:45" hidden="1" x14ac:dyDescent="0.3">
      <c r="A1223" s="38" t="str">
        <f>E1223&amp;F1223&amp;U1223</f>
        <v>HCMHYSY-PUHYPOS.5-6</v>
      </c>
      <c r="B1223" s="38" t="str">
        <f>I1223&amp;D1223&amp;C1223</f>
        <v>EX7061</v>
      </c>
      <c r="C1223" s="38" t="str">
        <f>_xlfn.XLOOKUP(A1223,CrossRef!N:N,CrossRef!D:D,"",0)</f>
        <v/>
      </c>
      <c r="D1223" s="38" t="str">
        <f>_xlfn.XLOOKUP(A1223,CrossRef!N:N,CrossRef!C:C,"",0)</f>
        <v/>
      </c>
      <c r="E1223" s="38" t="str">
        <f>LEFT(M1223,3)</f>
        <v>HCM</v>
      </c>
      <c r="F1223" s="38" t="str">
        <f>_xlfn.TEXTAFTER(J1223,"-")</f>
        <v>HYSY-PUHY</v>
      </c>
      <c r="G1223" t="s">
        <v>2635</v>
      </c>
      <c r="H1223" t="s">
        <v>2636</v>
      </c>
      <c r="I1223" t="s">
        <v>2667</v>
      </c>
      <c r="J1223" s="7" t="s">
        <v>1767</v>
      </c>
      <c r="K1223" t="s">
        <v>2668</v>
      </c>
      <c r="L1223" t="s">
        <v>227</v>
      </c>
      <c r="M1223" t="s">
        <v>2669</v>
      </c>
      <c r="N1223" t="s">
        <v>2652</v>
      </c>
      <c r="O1223" t="s">
        <v>2653</v>
      </c>
      <c r="P1223" t="s">
        <v>2642</v>
      </c>
      <c r="Q1223" t="s">
        <v>2662</v>
      </c>
      <c r="R1223" t="s">
        <v>6186</v>
      </c>
      <c r="S1223" t="s">
        <v>2655</v>
      </c>
      <c r="T1223" t="s">
        <v>3745</v>
      </c>
      <c r="U1223" t="s">
        <v>672</v>
      </c>
      <c r="V1223" s="7" t="s">
        <v>6187</v>
      </c>
      <c r="W1223" s="8">
        <v>14000</v>
      </c>
      <c r="X1223" t="s">
        <v>6188</v>
      </c>
      <c r="Y1223" t="s">
        <v>6189</v>
      </c>
      <c r="Z1223" s="8">
        <v>65494</v>
      </c>
      <c r="AA1223" s="9">
        <v>0</v>
      </c>
      <c r="AB1223" s="8">
        <v>52328.41</v>
      </c>
      <c r="AD1223" s="10">
        <v>4063774</v>
      </c>
      <c r="AE1223" s="11">
        <v>44767</v>
      </c>
      <c r="AF1223" s="8">
        <v>58700</v>
      </c>
      <c r="AG1223" s="8">
        <v>7206</v>
      </c>
      <c r="AH1223" s="12">
        <v>0.51471428571428568</v>
      </c>
      <c r="AI1223" s="8">
        <v>0</v>
      </c>
      <c r="AJ1223" s="11">
        <v>46225</v>
      </c>
      <c r="AK1223" s="11">
        <v>47078</v>
      </c>
      <c r="AL1223" s="10">
        <v>-853</v>
      </c>
      <c r="AO1223" s="40" t="str">
        <f>E1223&amp;F1223&amp;U1223</f>
        <v>HCMHYSY-PUHYPOS.5-6</v>
      </c>
      <c r="AP1223" s="40" t="str">
        <f>_xlfn.XLOOKUP(AO1223,CrossRef!N:N,CrossRef!A:A,"NOT FOUND",0)</f>
        <v>NOT FOUND</v>
      </c>
      <c r="AQ1223" s="40" t="str">
        <f>IFERROR(_xlfn.XLOOKUP(AO1223,CrossRef!$N:$N,CrossRef!$E:$E,"Not Found"),"-")</f>
        <v>Not Found</v>
      </c>
      <c r="AR1223" s="40" t="str">
        <f>IFERROR(_xlfn.XLOOKUP(AO1223,CrossRef!$N:$N,CrossRef!$G:$G,"Not Found"),"-")</f>
        <v>Not Found</v>
      </c>
      <c r="AS1223" s="40" t="str">
        <f>IFERROR(_xlfn.XLOOKUP(AO1223,CrossRef!$N:$N,CrossRef!$H:$H,"Not Found"),"-")</f>
        <v>Not Found</v>
      </c>
    </row>
    <row r="1224" spans="1:45" hidden="1" x14ac:dyDescent="0.3">
      <c r="A1224" s="38" t="str">
        <f>E1224&amp;F1224&amp;U1224</f>
        <v>RABENGI-COSY</v>
      </c>
      <c r="B1224" s="38" t="str">
        <f>I1224&amp;D1224&amp;C1224</f>
        <v>DZ8160135300</v>
      </c>
      <c r="C1224" s="38" t="str">
        <f>_xlfn.XLOOKUP(A1224,CrossRef!N:N,CrossRef!D:D,"",0)</f>
        <v>00</v>
      </c>
      <c r="D1224" s="38" t="str">
        <f>_xlfn.XLOOKUP(A1224,CrossRef!N:N,CrossRef!C:C,"",0)</f>
        <v>1353</v>
      </c>
      <c r="E1224" s="38" t="str">
        <f>LEFT(M1224,3)</f>
        <v>RAB</v>
      </c>
      <c r="F1224" s="38" t="str">
        <f>_xlfn.TEXTAFTER(J1224,"-")</f>
        <v>ENGI-COSY</v>
      </c>
      <c r="G1224" t="s">
        <v>2725</v>
      </c>
      <c r="H1224" t="s">
        <v>2726</v>
      </c>
      <c r="I1224" t="s">
        <v>5528</v>
      </c>
      <c r="J1224" s="7" t="s">
        <v>1768</v>
      </c>
      <c r="K1224" t="s">
        <v>2638</v>
      </c>
      <c r="L1224" t="s">
        <v>34</v>
      </c>
      <c r="M1224" t="s">
        <v>5529</v>
      </c>
      <c r="N1224" t="s">
        <v>2640</v>
      </c>
      <c r="O1224" t="s">
        <v>2653</v>
      </c>
      <c r="P1224" t="s">
        <v>2642</v>
      </c>
      <c r="Q1224" t="s">
        <v>2640</v>
      </c>
      <c r="R1224" t="s">
        <v>6190</v>
      </c>
      <c r="S1224" t="s">
        <v>2655</v>
      </c>
      <c r="T1224" t="s">
        <v>3253</v>
      </c>
      <c r="U1224" t="s">
        <v>2657</v>
      </c>
      <c r="V1224" s="7" t="s">
        <v>211</v>
      </c>
      <c r="W1224" s="8">
        <v>16000</v>
      </c>
      <c r="X1224" t="s">
        <v>6191</v>
      </c>
      <c r="Y1224" t="s">
        <v>3514</v>
      </c>
      <c r="Z1224" s="8">
        <v>28128</v>
      </c>
      <c r="AA1224" s="9">
        <v>12.28</v>
      </c>
      <c r="AB1224" s="8">
        <v>28100.71</v>
      </c>
      <c r="AD1224" s="10">
        <v>4277264</v>
      </c>
      <c r="AE1224" s="11">
        <v>45348</v>
      </c>
      <c r="AF1224" s="8">
        <v>19335</v>
      </c>
      <c r="AG1224" s="8">
        <v>7207</v>
      </c>
      <c r="AH1224" s="12">
        <v>0.45043749999999999</v>
      </c>
      <c r="AI1224" s="8">
        <v>586.88925081433229</v>
      </c>
      <c r="AJ1224" s="11">
        <v>46811.889250810185</v>
      </c>
      <c r="AK1224" s="11">
        <v>47989</v>
      </c>
      <c r="AL1224" s="10">
        <v>-1178</v>
      </c>
      <c r="AM1224">
        <v>49789.919999999998</v>
      </c>
      <c r="AN1224">
        <v>1.9034324999999999</v>
      </c>
      <c r="AO1224" s="40" t="str">
        <f>E1224&amp;F1224&amp;U1224</f>
        <v>RABENGI-COSY</v>
      </c>
      <c r="AP1224" s="40" t="str">
        <f>_xlfn.XLOOKUP(AO1224,CrossRef!N:N,CrossRef!A:A,"NOT FOUND",0)</f>
        <v>RAB135300</v>
      </c>
      <c r="AQ1224" s="40" t="str">
        <f>IFERROR(_xlfn.XLOOKUP(AO1224,CrossRef!$N:$N,CrossRef!$E:$E,"Not Found"),"-")</f>
        <v>D10T2</v>
      </c>
      <c r="AR1224" s="40" t="str">
        <f>IFERROR(_xlfn.XLOOKUP(AO1224,CrossRef!$N:$N,CrossRef!$G:$G,"Not Found"),"-")</f>
        <v>1353 - RADIATOR</v>
      </c>
      <c r="AS1224" s="40" t="str">
        <f>IFERROR(_xlfn.XLOOKUP(AO1224,CrossRef!$N:$N,CrossRef!$H:$H,"Not Found"),"-")</f>
        <v>00 - (NONE)</v>
      </c>
    </row>
    <row r="1225" spans="1:45" hidden="1" x14ac:dyDescent="0.3">
      <c r="A1225" s="38" t="str">
        <f>E1225&amp;F1225&amp;U1225</f>
        <v>ATSDRIV-FIDVRH</v>
      </c>
      <c r="B1225" s="38" t="str">
        <f>I1225&amp;D1225&amp;C1225</f>
        <v>GD14064050RI</v>
      </c>
      <c r="C1225" s="38" t="str">
        <f>_xlfn.XLOOKUP(A1225,CrossRef!N:N,CrossRef!D:D,"",0)</f>
        <v>RI</v>
      </c>
      <c r="D1225" s="38" t="str">
        <f>_xlfn.XLOOKUP(A1225,CrossRef!N:N,CrossRef!C:C,"",0)</f>
        <v>4050</v>
      </c>
      <c r="E1225" s="38" t="str">
        <f>LEFT(M1225,3)</f>
        <v>ATS</v>
      </c>
      <c r="F1225" s="38" t="str">
        <f>_xlfn.TEXTAFTER(J1225,"-")</f>
        <v>DRIV-FIDV</v>
      </c>
      <c r="G1225" t="s">
        <v>2648</v>
      </c>
      <c r="H1225" t="s">
        <v>2649</v>
      </c>
      <c r="I1225" t="s">
        <v>4682</v>
      </c>
      <c r="J1225" s="7" t="s">
        <v>528</v>
      </c>
      <c r="K1225" t="s">
        <v>2638</v>
      </c>
      <c r="L1225" t="s">
        <v>92</v>
      </c>
      <c r="M1225" t="s">
        <v>4683</v>
      </c>
      <c r="N1225" t="s">
        <v>2640</v>
      </c>
      <c r="O1225" t="s">
        <v>2803</v>
      </c>
      <c r="P1225" t="s">
        <v>2642</v>
      </c>
      <c r="Q1225" t="s">
        <v>2640</v>
      </c>
      <c r="R1225" t="s">
        <v>6192</v>
      </c>
      <c r="S1225" t="s">
        <v>2655</v>
      </c>
      <c r="T1225" t="s">
        <v>3213</v>
      </c>
      <c r="U1225" t="s">
        <v>63</v>
      </c>
      <c r="V1225" s="7" t="s">
        <v>502</v>
      </c>
      <c r="W1225" s="8">
        <v>16000</v>
      </c>
      <c r="X1225" t="s">
        <v>6193</v>
      </c>
      <c r="Y1225" t="s">
        <v>6194</v>
      </c>
      <c r="Z1225" s="8">
        <v>39193</v>
      </c>
      <c r="AA1225" s="9">
        <v>7.08</v>
      </c>
      <c r="AB1225" s="8">
        <v>30358.01</v>
      </c>
      <c r="AD1225" s="10">
        <v>4331259</v>
      </c>
      <c r="AE1225" s="11">
        <v>44972</v>
      </c>
      <c r="AF1225" s="8">
        <v>30421</v>
      </c>
      <c r="AG1225" s="8">
        <v>7228</v>
      </c>
      <c r="AH1225" s="12">
        <v>0.45174999999999998</v>
      </c>
      <c r="AI1225" s="8">
        <v>1020.9039548022599</v>
      </c>
      <c r="AJ1225" s="11">
        <v>47245.903954780093</v>
      </c>
      <c r="AK1225" s="11">
        <v>47000</v>
      </c>
      <c r="AL1225" s="10">
        <v>245</v>
      </c>
      <c r="AM1225">
        <v>44680</v>
      </c>
      <c r="AN1225">
        <v>0.89118750000000002</v>
      </c>
      <c r="AO1225" s="40" t="str">
        <f>E1225&amp;F1225&amp;U1225</f>
        <v>ATSDRIV-FIDVRH</v>
      </c>
      <c r="AP1225" s="40" t="str">
        <f>_xlfn.XLOOKUP(AO1225,CrossRef!N:N,CrossRef!A:A,"NOT FOUND",0)</f>
        <v>ATS4050RI</v>
      </c>
      <c r="AQ1225" s="40" t="str">
        <f>IFERROR(_xlfn.XLOOKUP(AO1225,CrossRef!$N:$N,CrossRef!$E:$E,"Not Found"),"-")</f>
        <v>16H</v>
      </c>
      <c r="AR1225" s="40" t="str">
        <f>IFERROR(_xlfn.XLOOKUP(AO1225,CrossRef!$N:$N,CrossRef!$G:$G,"Not Found"),"-")</f>
        <v>4050 - FINAL DRIVE</v>
      </c>
      <c r="AS1225" s="40" t="str">
        <f>IFERROR(_xlfn.XLOOKUP(AO1225,CrossRef!$N:$N,CrossRef!$H:$H,"Not Found"),"-")</f>
        <v>RI - RIGHT</v>
      </c>
    </row>
    <row r="1226" spans="1:45" hidden="1" x14ac:dyDescent="0.3">
      <c r="A1226" s="38" t="str">
        <f>E1226&amp;F1226&amp;U1226</f>
        <v>AGCDRIV-FIDVLHR</v>
      </c>
      <c r="B1226" s="38" t="str">
        <f>I1226&amp;D1226&amp;C1226</f>
        <v>TD24034008LR</v>
      </c>
      <c r="C1226" s="38" t="str">
        <f>_xlfn.XLOOKUP(A1226,CrossRef!N:N,CrossRef!D:D,"",0)</f>
        <v>LR</v>
      </c>
      <c r="D1226" s="38" t="str">
        <f>_xlfn.XLOOKUP(A1226,CrossRef!N:N,CrossRef!C:C,"",0)</f>
        <v>4008</v>
      </c>
      <c r="E1226" s="38" t="str">
        <f>LEFT(M1226,3)</f>
        <v>AGC</v>
      </c>
      <c r="F1226" s="38" t="str">
        <f>_xlfn.TEXTAFTER(J1226,"-")</f>
        <v>DRIV-FIDV</v>
      </c>
      <c r="G1226" t="s">
        <v>2813</v>
      </c>
      <c r="H1226" t="s">
        <v>2814</v>
      </c>
      <c r="I1226" t="s">
        <v>5718</v>
      </c>
      <c r="J1226" s="7" t="s">
        <v>587</v>
      </c>
      <c r="K1226" t="s">
        <v>2638</v>
      </c>
      <c r="L1226" t="s">
        <v>167</v>
      </c>
      <c r="M1226" t="s">
        <v>5719</v>
      </c>
      <c r="N1226" t="s">
        <v>2640</v>
      </c>
      <c r="O1226" t="s">
        <v>2653</v>
      </c>
      <c r="P1226" t="s">
        <v>2642</v>
      </c>
      <c r="Q1226" t="s">
        <v>2662</v>
      </c>
      <c r="R1226" t="s">
        <v>6195</v>
      </c>
      <c r="S1226" t="s">
        <v>2655</v>
      </c>
      <c r="T1226" t="s">
        <v>2682</v>
      </c>
      <c r="U1226" t="s">
        <v>491</v>
      </c>
      <c r="V1226" s="7" t="s">
        <v>551</v>
      </c>
      <c r="W1226" s="8">
        <v>18000</v>
      </c>
      <c r="X1226" t="s">
        <v>6196</v>
      </c>
      <c r="Y1226" t="s">
        <v>3423</v>
      </c>
      <c r="Z1226" s="8">
        <v>40403</v>
      </c>
      <c r="AA1226" s="9">
        <v>3</v>
      </c>
      <c r="AB1226" s="8">
        <v>87283.76</v>
      </c>
      <c r="AD1226" s="10">
        <v>4012817</v>
      </c>
      <c r="AE1226" s="11">
        <v>44403</v>
      </c>
      <c r="AF1226" s="8">
        <v>29640.9</v>
      </c>
      <c r="AG1226" s="8">
        <v>7237.9000000000015</v>
      </c>
      <c r="AH1226" s="12">
        <v>0.40210555555555566</v>
      </c>
      <c r="AI1226" s="8">
        <v>2412.6333333333337</v>
      </c>
      <c r="AJ1226" s="11">
        <v>48637.633333333331</v>
      </c>
      <c r="AK1226" s="11">
        <v>47513</v>
      </c>
      <c r="AL1226" s="10">
        <v>1124</v>
      </c>
      <c r="AM1226">
        <v>44267</v>
      </c>
      <c r="AN1226">
        <v>0.81256111111111107</v>
      </c>
      <c r="AO1226" s="40" t="str">
        <f>E1226&amp;F1226&amp;U1226</f>
        <v>AGCDRIV-FIDVLHR</v>
      </c>
      <c r="AP1226" s="40" t="str">
        <f>_xlfn.XLOOKUP(AO1226,CrossRef!N:N,CrossRef!A:A,"NOT FOUND",0)</f>
        <v>AGC4008LR</v>
      </c>
      <c r="AQ1226" s="40" t="str">
        <f>IFERROR(_xlfn.XLOOKUP(AO1226,CrossRef!$N:$N,CrossRef!$E:$E,"Not Found"),"-")</f>
        <v>777D</v>
      </c>
      <c r="AR1226" s="40" t="str">
        <f>IFERROR(_xlfn.XLOOKUP(AO1226,CrossRef!$N:$N,CrossRef!$G:$G,"Not Found"),"-")</f>
        <v>4008 - FINAL DRIVE, BRAKE &amp; WHEEL</v>
      </c>
      <c r="AS1226" s="40" t="str">
        <f>IFERROR(_xlfn.XLOOKUP(AO1226,CrossRef!$N:$N,CrossRef!$H:$H,"Not Found"),"-")</f>
        <v>LR - LEFT REAR</v>
      </c>
    </row>
    <row r="1227" spans="1:45" hidden="1" x14ac:dyDescent="0.3">
      <c r="A1227" s="38" t="str">
        <f>E1227&amp;F1227&amp;U1227</f>
        <v>3KRDRIV-TMSN</v>
      </c>
      <c r="B1227" s="38" t="str">
        <f>I1227&amp;D1227&amp;C1227</f>
        <v>DZ8191303000</v>
      </c>
      <c r="C1227" s="38" t="str">
        <f>_xlfn.XLOOKUP(A1227,CrossRef!N:N,CrossRef!D:D,"",0)</f>
        <v>00</v>
      </c>
      <c r="D1227" s="38" t="str">
        <f>_xlfn.XLOOKUP(A1227,CrossRef!N:N,CrossRef!C:C,"",0)</f>
        <v>3030</v>
      </c>
      <c r="E1227" s="38" t="str">
        <f>LEFT(M1227,3)</f>
        <v>3KR</v>
      </c>
      <c r="F1227" s="38" t="str">
        <f>_xlfn.TEXTAFTER(J1227,"-")</f>
        <v>DRIV-TMSN</v>
      </c>
      <c r="G1227" t="s">
        <v>2648</v>
      </c>
      <c r="H1227" t="s">
        <v>2649</v>
      </c>
      <c r="I1227" t="s">
        <v>4233</v>
      </c>
      <c r="J1227" s="7" t="s">
        <v>311</v>
      </c>
      <c r="K1227" t="s">
        <v>2638</v>
      </c>
      <c r="L1227" t="s">
        <v>42</v>
      </c>
      <c r="M1227" t="s">
        <v>4234</v>
      </c>
      <c r="N1227" t="s">
        <v>2640</v>
      </c>
      <c r="O1227" t="s">
        <v>2653</v>
      </c>
      <c r="P1227" t="s">
        <v>2642</v>
      </c>
      <c r="Q1227" t="s">
        <v>2640</v>
      </c>
      <c r="R1227" t="s">
        <v>6197</v>
      </c>
      <c r="S1227" t="s">
        <v>2655</v>
      </c>
      <c r="T1227" t="s">
        <v>2818</v>
      </c>
      <c r="U1227" t="s">
        <v>2657</v>
      </c>
      <c r="V1227" s="7" t="s">
        <v>301</v>
      </c>
      <c r="W1227" s="8">
        <v>16000</v>
      </c>
      <c r="X1227" t="s">
        <v>6198</v>
      </c>
      <c r="Y1227" t="s">
        <v>6199</v>
      </c>
      <c r="Z1227" s="8">
        <v>41817.699999999997</v>
      </c>
      <c r="AA1227" s="9">
        <v>11.88</v>
      </c>
      <c r="AB1227" s="8">
        <v>88125.55</v>
      </c>
      <c r="AD1227" s="10">
        <v>4267032</v>
      </c>
      <c r="AE1227" s="11">
        <v>45081</v>
      </c>
      <c r="AF1227" s="8">
        <v>33072</v>
      </c>
      <c r="AG1227" s="8">
        <v>7254.3000000000029</v>
      </c>
      <c r="AH1227" s="12">
        <v>0.45339375000000021</v>
      </c>
      <c r="AI1227" s="8">
        <v>610.63131313131339</v>
      </c>
      <c r="AJ1227" s="11">
        <v>46835.631313113423</v>
      </c>
      <c r="AK1227" s="11">
        <v>47686</v>
      </c>
      <c r="AL1227" s="10">
        <v>-851</v>
      </c>
      <c r="AM1227">
        <v>59174.38</v>
      </c>
      <c r="AN1227">
        <v>1.6313987499999998</v>
      </c>
      <c r="AO1227" s="40" t="str">
        <f>E1227&amp;F1227&amp;U1227</f>
        <v>3KRDRIV-TMSN</v>
      </c>
      <c r="AP1227" s="40" t="str">
        <f>_xlfn.XLOOKUP(AO1227,CrossRef!N:N,CrossRef!A:A,"NOT FOUND",0)</f>
        <v>3KR303000</v>
      </c>
      <c r="AQ1227" s="40" t="str">
        <f>IFERROR(_xlfn.XLOOKUP(AO1227,CrossRef!$N:$N,CrossRef!$E:$E,"Not Found"),"-")</f>
        <v>D10R</v>
      </c>
      <c r="AR1227" s="40" t="str">
        <f>IFERROR(_xlfn.XLOOKUP(AO1227,CrossRef!$N:$N,CrossRef!$G:$G,"Not Found"),"-")</f>
        <v>3030 - TRANSMISSION</v>
      </c>
      <c r="AS1227" s="40" t="str">
        <f>IFERROR(_xlfn.XLOOKUP(AO1227,CrossRef!$N:$N,CrossRef!$H:$H,"Not Found"),"-")</f>
        <v>00 - (NONE)</v>
      </c>
    </row>
    <row r="1228" spans="1:45" hidden="1" x14ac:dyDescent="0.3">
      <c r="A1228" s="38" t="str">
        <f>E1228&amp;F1228&amp;U1228</f>
        <v>HCMUCRG-TCID-TCILLH</v>
      </c>
      <c r="B1228" s="38" t="str">
        <f>I1228&amp;D1228&amp;C1228</f>
        <v>EX70964159LT</v>
      </c>
      <c r="C1228" s="38" t="str">
        <f>_xlfn.XLOOKUP(A1228,CrossRef!N:N,CrossRef!D:D,"",0)</f>
        <v>LT</v>
      </c>
      <c r="D1228" s="38" t="str">
        <f>_xlfn.XLOOKUP(A1228,CrossRef!N:N,CrossRef!C:C,"",0)</f>
        <v>4159</v>
      </c>
      <c r="E1228" s="38" t="str">
        <f>LEFT(M1228,3)</f>
        <v>HCM</v>
      </c>
      <c r="F1228" s="38" t="str">
        <f>_xlfn.TEXTAFTER(J1228,"-")</f>
        <v>UCRG-TCID-TCIL</v>
      </c>
      <c r="G1228" t="s">
        <v>2635</v>
      </c>
      <c r="H1228" t="s">
        <v>2636</v>
      </c>
      <c r="I1228" t="s">
        <v>2772</v>
      </c>
      <c r="J1228" s="7" t="s">
        <v>1769</v>
      </c>
      <c r="K1228" t="s">
        <v>2668</v>
      </c>
      <c r="L1228" t="s">
        <v>227</v>
      </c>
      <c r="M1228" t="s">
        <v>2773</v>
      </c>
      <c r="N1228" t="s">
        <v>2640</v>
      </c>
      <c r="O1228" t="s">
        <v>2653</v>
      </c>
      <c r="P1228" t="s">
        <v>2642</v>
      </c>
      <c r="Q1228" t="s">
        <v>2662</v>
      </c>
      <c r="R1228" t="s">
        <v>6200</v>
      </c>
      <c r="S1228" t="s">
        <v>2671</v>
      </c>
      <c r="T1228" t="s">
        <v>2933</v>
      </c>
      <c r="U1228" t="s">
        <v>59</v>
      </c>
      <c r="V1228" s="7" t="s">
        <v>803</v>
      </c>
      <c r="W1228" s="8">
        <v>16000</v>
      </c>
      <c r="X1228" t="s">
        <v>6201</v>
      </c>
      <c r="Y1228" t="s">
        <v>6202</v>
      </c>
      <c r="Z1228" s="8">
        <v>49793</v>
      </c>
      <c r="AA1228" s="9">
        <v>6.54</v>
      </c>
      <c r="AB1228" s="8">
        <v>72536.44</v>
      </c>
      <c r="AD1228" s="10">
        <v>4269025</v>
      </c>
      <c r="AE1228" s="11">
        <v>44965</v>
      </c>
      <c r="AF1228" s="8">
        <v>41072</v>
      </c>
      <c r="AG1228" s="8">
        <v>7279</v>
      </c>
      <c r="AH1228" s="12">
        <v>0.45493749999999999</v>
      </c>
      <c r="AI1228" s="8">
        <v>1112.9969418960245</v>
      </c>
      <c r="AJ1228" s="11">
        <v>47337.996941898149</v>
      </c>
      <c r="AK1228" s="11">
        <v>47326</v>
      </c>
      <c r="AL1228" s="10">
        <v>11</v>
      </c>
      <c r="AM1228">
        <v>56993.54</v>
      </c>
      <c r="AN1228">
        <v>0.99509625000000002</v>
      </c>
      <c r="AO1228" s="40" t="str">
        <f>E1228&amp;F1228&amp;U1228</f>
        <v>HCMUCRG-TCID-TCILLH</v>
      </c>
      <c r="AP1228" s="40" t="str">
        <f>_xlfn.XLOOKUP(AO1228,CrossRef!N:N,CrossRef!A:A,"NOT FOUND",0)</f>
        <v>HCM4159LT</v>
      </c>
      <c r="AQ1228" s="40" t="str">
        <f>IFERROR(_xlfn.XLOOKUP(AO1228,CrossRef!$N:$N,CrossRef!$E:$E,"Not Found"),"-")</f>
        <v>EX1900-6BE</v>
      </c>
      <c r="AR1228" s="40" t="str">
        <f>IFERROR(_xlfn.XLOOKUP(AO1228,CrossRef!$N:$N,CrossRef!$G:$G,"Not Found"),"-")</f>
        <v>4159 - IDLER/IDLER WHEEL</v>
      </c>
      <c r="AS1228" s="40" t="str">
        <f>IFERROR(_xlfn.XLOOKUP(AO1228,CrossRef!$N:$N,CrossRef!$H:$H,"Not Found"),"-")</f>
        <v>LT - LEFT</v>
      </c>
    </row>
    <row r="1229" spans="1:45" hidden="1" x14ac:dyDescent="0.3">
      <c r="A1229" s="38" t="str">
        <f>E1229&amp;F1229&amp;U1229</f>
        <v>HCMUCRG-TCID-TCIRRH</v>
      </c>
      <c r="B1229" s="38" t="str">
        <f>I1229&amp;D1229&amp;C1229</f>
        <v>EX70964159RI</v>
      </c>
      <c r="C1229" s="38" t="str">
        <f>_xlfn.XLOOKUP(A1229,CrossRef!N:N,CrossRef!D:D,"",0)</f>
        <v>RI</v>
      </c>
      <c r="D1229" s="38" t="str">
        <f>_xlfn.XLOOKUP(A1229,CrossRef!N:N,CrossRef!C:C,"",0)</f>
        <v>4159</v>
      </c>
      <c r="E1229" s="38" t="str">
        <f>LEFT(M1229,3)</f>
        <v>HCM</v>
      </c>
      <c r="F1229" s="38" t="str">
        <f>_xlfn.TEXTAFTER(J1229,"-")</f>
        <v>UCRG-TCID-TCIR</v>
      </c>
      <c r="G1229" t="s">
        <v>2635</v>
      </c>
      <c r="H1229" t="s">
        <v>2636</v>
      </c>
      <c r="I1229" t="s">
        <v>2772</v>
      </c>
      <c r="J1229" s="7" t="s">
        <v>1770</v>
      </c>
      <c r="K1229" t="s">
        <v>2668</v>
      </c>
      <c r="L1229" t="s">
        <v>227</v>
      </c>
      <c r="M1229" t="s">
        <v>2773</v>
      </c>
      <c r="N1229" t="s">
        <v>2640</v>
      </c>
      <c r="O1229" t="s">
        <v>2653</v>
      </c>
      <c r="P1229" t="s">
        <v>2642</v>
      </c>
      <c r="Q1229" t="s">
        <v>2662</v>
      </c>
      <c r="R1229" t="s">
        <v>6203</v>
      </c>
      <c r="S1229" t="s">
        <v>2671</v>
      </c>
      <c r="T1229" t="s">
        <v>2933</v>
      </c>
      <c r="U1229" t="s">
        <v>63</v>
      </c>
      <c r="V1229" s="7" t="s">
        <v>806</v>
      </c>
      <c r="W1229" s="8">
        <v>16000</v>
      </c>
      <c r="X1229" t="s">
        <v>6204</v>
      </c>
      <c r="Y1229" t="s">
        <v>3012</v>
      </c>
      <c r="Z1229" s="8">
        <v>49793</v>
      </c>
      <c r="AA1229" s="9">
        <v>6.54</v>
      </c>
      <c r="AB1229" s="8">
        <v>72536.44</v>
      </c>
      <c r="AD1229" s="10">
        <v>4123252</v>
      </c>
      <c r="AE1229" s="11">
        <v>44965</v>
      </c>
      <c r="AF1229" s="8">
        <v>41072</v>
      </c>
      <c r="AG1229" s="8">
        <v>7279</v>
      </c>
      <c r="AH1229" s="12">
        <v>0.45493749999999999</v>
      </c>
      <c r="AI1229" s="8">
        <v>1112.9969418960245</v>
      </c>
      <c r="AJ1229" s="11">
        <v>47337.996941898149</v>
      </c>
      <c r="AK1229" s="11">
        <v>47326</v>
      </c>
      <c r="AL1229" s="10">
        <v>11</v>
      </c>
      <c r="AM1229">
        <v>56993.54</v>
      </c>
      <c r="AN1229">
        <v>0.99509625000000002</v>
      </c>
      <c r="AO1229" s="40" t="str">
        <f>E1229&amp;F1229&amp;U1229</f>
        <v>HCMUCRG-TCID-TCIRRH</v>
      </c>
      <c r="AP1229" s="40" t="str">
        <f>_xlfn.XLOOKUP(AO1229,CrossRef!N:N,CrossRef!A:A,"NOT FOUND",0)</f>
        <v>HCM4159RI</v>
      </c>
      <c r="AQ1229" s="40" t="str">
        <f>IFERROR(_xlfn.XLOOKUP(AO1229,CrossRef!$N:$N,CrossRef!$E:$E,"Not Found"),"-")</f>
        <v>EX1900-6BE</v>
      </c>
      <c r="AR1229" s="40" t="str">
        <f>IFERROR(_xlfn.XLOOKUP(AO1229,CrossRef!$N:$N,CrossRef!$G:$G,"Not Found"),"-")</f>
        <v>4159 - IDLER/IDLER WHEEL</v>
      </c>
      <c r="AS1229" s="40" t="str">
        <f>IFERROR(_xlfn.XLOOKUP(AO1229,CrossRef!$N:$N,CrossRef!$H:$H,"Not Found"),"-")</f>
        <v>RI - RIGHT</v>
      </c>
    </row>
    <row r="1230" spans="1:45" hidden="1" x14ac:dyDescent="0.3">
      <c r="A1230" s="38" t="str">
        <f>E1230&amp;F1230&amp;U1230</f>
        <v>170HYSY-CYHY-CYBRRH</v>
      </c>
      <c r="B1230" s="38" t="str">
        <f>I1230&amp;D1230&amp;C1230</f>
        <v>EX7090</v>
      </c>
      <c r="C1230" s="38" t="str">
        <f>_xlfn.XLOOKUP(A1230,CrossRef!N:N,CrossRef!D:D,"",0)</f>
        <v/>
      </c>
      <c r="D1230" s="38" t="str">
        <f>_xlfn.XLOOKUP(A1230,CrossRef!N:N,CrossRef!C:C,"",0)</f>
        <v/>
      </c>
      <c r="E1230" s="38" t="str">
        <f>LEFT(M1230,3)</f>
        <v>170</v>
      </c>
      <c r="F1230" s="38" t="str">
        <f>_xlfn.TEXTAFTER(J1230,"-")</f>
        <v>HYSY-CYHY-CYBR</v>
      </c>
      <c r="G1230" t="s">
        <v>2725</v>
      </c>
      <c r="H1230" t="s">
        <v>2726</v>
      </c>
      <c r="I1230" t="s">
        <v>2930</v>
      </c>
      <c r="J1230" s="7" t="s">
        <v>1771</v>
      </c>
      <c r="K1230" t="s">
        <v>2638</v>
      </c>
      <c r="L1230" t="s">
        <v>2728</v>
      </c>
      <c r="M1230" t="s">
        <v>2931</v>
      </c>
      <c r="N1230" t="s">
        <v>2640</v>
      </c>
      <c r="O1230" t="s">
        <v>2653</v>
      </c>
      <c r="P1230" t="s">
        <v>2642</v>
      </c>
      <c r="Q1230" t="s">
        <v>2640</v>
      </c>
      <c r="R1230" t="s">
        <v>6205</v>
      </c>
      <c r="S1230" t="s">
        <v>2644</v>
      </c>
      <c r="T1230" t="s">
        <v>2939</v>
      </c>
      <c r="U1230" t="s">
        <v>63</v>
      </c>
      <c r="V1230" s="7" t="s">
        <v>714</v>
      </c>
      <c r="W1230" s="8">
        <v>12000</v>
      </c>
      <c r="X1230" t="s">
        <v>6206</v>
      </c>
      <c r="Y1230" t="s">
        <v>2941</v>
      </c>
      <c r="Z1230" s="8">
        <v>68606</v>
      </c>
      <c r="AA1230" s="9">
        <v>12.6</v>
      </c>
      <c r="AB1230" s="8">
        <v>96075.11</v>
      </c>
      <c r="AD1230" s="10">
        <v>4455426</v>
      </c>
      <c r="AE1230" s="11">
        <v>45738</v>
      </c>
      <c r="AF1230" s="8">
        <v>63894.6</v>
      </c>
      <c r="AG1230" s="8">
        <v>7288.6000000000058</v>
      </c>
      <c r="AH1230" s="12">
        <v>0.60738333333333383</v>
      </c>
      <c r="AI1230" s="8">
        <v>578.46031746031792</v>
      </c>
      <c r="AJ1230" s="11">
        <v>46803.460317476849</v>
      </c>
      <c r="AK1230" s="11">
        <v>47789</v>
      </c>
      <c r="AL1230" s="10">
        <v>-986</v>
      </c>
      <c r="AM1230">
        <v>88312.4</v>
      </c>
      <c r="AN1230">
        <v>2.0348166666666665</v>
      </c>
      <c r="AO1230" s="40" t="str">
        <f>E1230&amp;F1230&amp;U1230</f>
        <v>170HYSY-CYHY-CYBRRH</v>
      </c>
      <c r="AP1230" s="40" t="str">
        <f>_xlfn.XLOOKUP(AO1230,CrossRef!N:N,CrossRef!A:A,"NOT FOUND",0)</f>
        <v>NOT FOUND</v>
      </c>
      <c r="AQ1230" s="40" t="str">
        <f>IFERROR(_xlfn.XLOOKUP(AO1230,CrossRef!$N:$N,CrossRef!$E:$E,"Not Found"),"-")</f>
        <v>Not Found</v>
      </c>
      <c r="AR1230" s="40" t="str">
        <f>IFERROR(_xlfn.XLOOKUP(AO1230,CrossRef!$N:$N,CrossRef!$G:$G,"Not Found"),"-")</f>
        <v>Not Found</v>
      </c>
      <c r="AS1230" s="40" t="str">
        <f>IFERROR(_xlfn.XLOOKUP(AO1230,CrossRef!$N:$N,CrossRef!$H:$H,"Not Found"),"-")</f>
        <v>Not Found</v>
      </c>
    </row>
    <row r="1231" spans="1:45" hidden="1" x14ac:dyDescent="0.3">
      <c r="A1231" s="38" t="str">
        <f>E1231&amp;F1231&amp;U1231</f>
        <v>170HYSY-PUHYPOS.4</v>
      </c>
      <c r="B1231" s="38" t="str">
        <f>I1231&amp;D1231&amp;C1231</f>
        <v>EX7090</v>
      </c>
      <c r="C1231" s="38" t="str">
        <f>_xlfn.XLOOKUP(A1231,CrossRef!N:N,CrossRef!D:D,"",0)</f>
        <v/>
      </c>
      <c r="D1231" s="38" t="str">
        <f>_xlfn.XLOOKUP(A1231,CrossRef!N:N,CrossRef!C:C,"",0)</f>
        <v/>
      </c>
      <c r="E1231" s="38" t="str">
        <f>LEFT(M1231,3)</f>
        <v>170</v>
      </c>
      <c r="F1231" s="38" t="str">
        <f>_xlfn.TEXTAFTER(J1231,"-")</f>
        <v>HYSY-PUHY</v>
      </c>
      <c r="G1231" t="s">
        <v>2725</v>
      </c>
      <c r="H1231" t="s">
        <v>2726</v>
      </c>
      <c r="I1231" t="s">
        <v>2930</v>
      </c>
      <c r="J1231" s="7" t="s">
        <v>667</v>
      </c>
      <c r="K1231" t="s">
        <v>2638</v>
      </c>
      <c r="L1231" t="s">
        <v>2728</v>
      </c>
      <c r="M1231" t="s">
        <v>2931</v>
      </c>
      <c r="N1231" t="s">
        <v>2640</v>
      </c>
      <c r="O1231" t="s">
        <v>2653</v>
      </c>
      <c r="P1231" t="s">
        <v>2642</v>
      </c>
      <c r="Q1231" t="s">
        <v>2640</v>
      </c>
      <c r="R1231" t="s">
        <v>6207</v>
      </c>
      <c r="S1231" t="s">
        <v>2655</v>
      </c>
      <c r="T1231" t="s">
        <v>3745</v>
      </c>
      <c r="U1231" t="s">
        <v>683</v>
      </c>
      <c r="V1231" s="7" t="s">
        <v>684</v>
      </c>
      <c r="W1231" s="8">
        <v>12000</v>
      </c>
      <c r="X1231" t="s">
        <v>6208</v>
      </c>
      <c r="Y1231" t="s">
        <v>3849</v>
      </c>
      <c r="Z1231" s="8">
        <v>68606</v>
      </c>
      <c r="AA1231" s="9">
        <v>12.6</v>
      </c>
      <c r="AB1231" s="8">
        <v>60967.99</v>
      </c>
      <c r="AD1231" s="10">
        <v>4737616</v>
      </c>
      <c r="AE1231" s="11">
        <v>45743</v>
      </c>
      <c r="AF1231" s="8">
        <v>63894.6</v>
      </c>
      <c r="AG1231" s="8">
        <v>7288.6000000000058</v>
      </c>
      <c r="AH1231" s="12">
        <v>0.60738333333333383</v>
      </c>
      <c r="AI1231" s="8">
        <v>578.46031746031792</v>
      </c>
      <c r="AJ1231" s="11">
        <v>46803.460317476849</v>
      </c>
      <c r="AK1231" s="11">
        <v>46529</v>
      </c>
      <c r="AL1231" s="10">
        <v>274</v>
      </c>
      <c r="AM1231">
        <v>72436.399999999994</v>
      </c>
      <c r="AN1231">
        <v>0.71181666666666632</v>
      </c>
      <c r="AO1231" s="40" t="str">
        <f>E1231&amp;F1231&amp;U1231</f>
        <v>170HYSY-PUHYPOS.4</v>
      </c>
      <c r="AP1231" s="40" t="str">
        <f>_xlfn.XLOOKUP(AO1231,CrossRef!N:N,CrossRef!A:A,"NOT FOUND",0)</f>
        <v>NOT FOUND</v>
      </c>
      <c r="AQ1231" s="40" t="str">
        <f>IFERROR(_xlfn.XLOOKUP(AO1231,CrossRef!$N:$N,CrossRef!$E:$E,"Not Found"),"-")</f>
        <v>Not Found</v>
      </c>
      <c r="AR1231" s="40" t="str">
        <f>IFERROR(_xlfn.XLOOKUP(AO1231,CrossRef!$N:$N,CrossRef!$G:$G,"Not Found"),"-")</f>
        <v>Not Found</v>
      </c>
      <c r="AS1231" s="40" t="str">
        <f>IFERROR(_xlfn.XLOOKUP(AO1231,CrossRef!$N:$N,CrossRef!$H:$H,"Not Found"),"-")</f>
        <v>Not Found</v>
      </c>
    </row>
    <row r="1232" spans="1:45" hidden="1" x14ac:dyDescent="0.3">
      <c r="A1232" s="38" t="str">
        <f>E1232&amp;F1232&amp;U1232</f>
        <v>AGCDRIV-TQCV</v>
      </c>
      <c r="B1232" s="38" t="str">
        <f>I1232&amp;D1232&amp;C1232</f>
        <v>TD2404310100</v>
      </c>
      <c r="C1232" s="38" t="str">
        <f>_xlfn.XLOOKUP(A1232,CrossRef!N:N,CrossRef!D:D,"",0)</f>
        <v>00</v>
      </c>
      <c r="D1232" s="38" t="str">
        <f>_xlfn.XLOOKUP(A1232,CrossRef!N:N,CrossRef!C:C,"",0)</f>
        <v>3101</v>
      </c>
      <c r="E1232" s="38" t="str">
        <f>LEFT(M1232,3)</f>
        <v>AGC</v>
      </c>
      <c r="F1232" s="38" t="str">
        <f>_xlfn.TEXTAFTER(J1232,"-")</f>
        <v>DRIV-TQCV</v>
      </c>
      <c r="G1232" t="s">
        <v>2813</v>
      </c>
      <c r="H1232" t="s">
        <v>2814</v>
      </c>
      <c r="I1232" t="s">
        <v>5476</v>
      </c>
      <c r="J1232" s="7" t="s">
        <v>1772</v>
      </c>
      <c r="K1232" t="s">
        <v>2638</v>
      </c>
      <c r="L1232" t="s">
        <v>167</v>
      </c>
      <c r="M1232" t="s">
        <v>5477</v>
      </c>
      <c r="N1232" t="s">
        <v>2640</v>
      </c>
      <c r="O1232" t="s">
        <v>2653</v>
      </c>
      <c r="P1232" t="s">
        <v>2642</v>
      </c>
      <c r="Q1232" t="s">
        <v>2662</v>
      </c>
      <c r="R1232" t="s">
        <v>6209</v>
      </c>
      <c r="S1232" t="s">
        <v>2655</v>
      </c>
      <c r="T1232" t="s">
        <v>2678</v>
      </c>
      <c r="U1232" t="s">
        <v>2657</v>
      </c>
      <c r="V1232" s="7" t="s">
        <v>379</v>
      </c>
      <c r="W1232" s="8">
        <v>18000</v>
      </c>
      <c r="X1232" t="s">
        <v>6210</v>
      </c>
      <c r="Y1232" t="s">
        <v>3684</v>
      </c>
      <c r="Z1232" s="8">
        <v>57759</v>
      </c>
      <c r="AA1232" s="9">
        <v>0.88</v>
      </c>
      <c r="AB1232" s="8">
        <v>36722.22</v>
      </c>
      <c r="AD1232" s="10">
        <v>4021326</v>
      </c>
      <c r="AE1232" s="11">
        <v>44536</v>
      </c>
      <c r="AF1232" s="8">
        <v>47056.4</v>
      </c>
      <c r="AG1232" s="8">
        <v>7297.4000000000015</v>
      </c>
      <c r="AH1232" s="12">
        <v>0.40541111111111117</v>
      </c>
      <c r="AI1232" s="8">
        <v>8292.5000000000018</v>
      </c>
      <c r="AJ1232" s="11">
        <v>54517.5</v>
      </c>
      <c r="AK1232" s="11">
        <v>47938</v>
      </c>
      <c r="AL1232" s="10">
        <v>6579</v>
      </c>
      <c r="AM1232">
        <v>59266.44</v>
      </c>
      <c r="AN1232">
        <v>0.67833555555555558</v>
      </c>
      <c r="AO1232" s="40" t="str">
        <f>E1232&amp;F1232&amp;U1232</f>
        <v>AGCDRIV-TQCV</v>
      </c>
      <c r="AP1232" s="40" t="str">
        <f>_xlfn.XLOOKUP(AO1232,CrossRef!N:N,CrossRef!A:A,"NOT FOUND",0)</f>
        <v>AGC310100</v>
      </c>
      <c r="AQ1232" s="40" t="str">
        <f>IFERROR(_xlfn.XLOOKUP(AO1232,CrossRef!$N:$N,CrossRef!$E:$E,"Not Found"),"-")</f>
        <v>777D</v>
      </c>
      <c r="AR1232" s="40" t="str">
        <f>IFERROR(_xlfn.XLOOKUP(AO1232,CrossRef!$N:$N,CrossRef!$G:$G,"Not Found"),"-")</f>
        <v>3101 - TORQUE CONVERTER</v>
      </c>
      <c r="AS1232" s="40" t="str">
        <f>IFERROR(_xlfn.XLOOKUP(AO1232,CrossRef!$N:$N,CrossRef!$H:$H,"Not Found"),"-")</f>
        <v>00 - (NONE)</v>
      </c>
    </row>
    <row r="1233" spans="1:45" hidden="1" x14ac:dyDescent="0.3">
      <c r="A1233" s="38" t="str">
        <f>E1233&amp;F1233&amp;U1233</f>
        <v>615DRIV-TQCV</v>
      </c>
      <c r="B1233" s="38" t="str">
        <f>I1233&amp;D1233&amp;C1233</f>
        <v>LO1654310100</v>
      </c>
      <c r="C1233" s="38" t="str">
        <f>_xlfn.XLOOKUP(A1233,CrossRef!N:N,CrossRef!D:D,"",0)</f>
        <v>00</v>
      </c>
      <c r="D1233" s="38" t="str">
        <f>_xlfn.XLOOKUP(A1233,CrossRef!N:N,CrossRef!C:C,"",0)</f>
        <v>3101</v>
      </c>
      <c r="E1233" s="38" t="str">
        <f>LEFT(M1233,3)</f>
        <v>615</v>
      </c>
      <c r="F1233" s="38" t="str">
        <f>_xlfn.TEXTAFTER(J1233,"-")</f>
        <v>DRIV-TQCV</v>
      </c>
      <c r="G1233" t="s">
        <v>2648</v>
      </c>
      <c r="H1233" t="s">
        <v>2649</v>
      </c>
      <c r="I1233" t="s">
        <v>3396</v>
      </c>
      <c r="J1233" s="7" t="s">
        <v>1773</v>
      </c>
      <c r="K1233" t="s">
        <v>3397</v>
      </c>
      <c r="L1233" t="s">
        <v>126</v>
      </c>
      <c r="M1233" t="s">
        <v>3398</v>
      </c>
      <c r="N1233" t="s">
        <v>2640</v>
      </c>
      <c r="O1233" t="s">
        <v>2803</v>
      </c>
      <c r="P1233" t="s">
        <v>2642</v>
      </c>
      <c r="Q1233" t="s">
        <v>2640</v>
      </c>
      <c r="R1233" t="s">
        <v>6211</v>
      </c>
      <c r="S1233" t="s">
        <v>2655</v>
      </c>
      <c r="T1233" t="s">
        <v>2678</v>
      </c>
      <c r="U1233" t="s">
        <v>2657</v>
      </c>
      <c r="V1233" s="7" t="s">
        <v>379</v>
      </c>
      <c r="W1233" s="8">
        <v>18000</v>
      </c>
      <c r="X1233" t="s">
        <v>6212</v>
      </c>
      <c r="Y1233" t="s">
        <v>6213</v>
      </c>
      <c r="Z1233" s="8">
        <v>19425.2</v>
      </c>
      <c r="AA1233" s="9">
        <v>14.39</v>
      </c>
      <c r="AB1233" s="8">
        <v>112127.45</v>
      </c>
      <c r="AD1233" s="10">
        <v>4492155</v>
      </c>
      <c r="AE1233" s="11">
        <v>45315</v>
      </c>
      <c r="AF1233" s="8">
        <v>8727.2000000000007</v>
      </c>
      <c r="AG1233" s="8">
        <v>7302</v>
      </c>
      <c r="AH1233" s="12">
        <v>0.40566666666666668</v>
      </c>
      <c r="AI1233" s="8">
        <v>507.43571924947878</v>
      </c>
      <c r="AJ1233" s="11">
        <v>46732.435719247682</v>
      </c>
      <c r="AK1233" s="11">
        <v>47997</v>
      </c>
      <c r="AL1233" s="10">
        <v>-1265</v>
      </c>
      <c r="AM1233">
        <v>44924.28</v>
      </c>
      <c r="AN1233">
        <v>2.0109488888888891</v>
      </c>
      <c r="AO1233" s="40" t="str">
        <f>E1233&amp;F1233&amp;U1233</f>
        <v>615DRIV-TQCV</v>
      </c>
      <c r="AP1233" s="40" t="str">
        <f>_xlfn.XLOOKUP(AO1233,CrossRef!N:N,CrossRef!A:A,"NOT FOUND",0)</f>
        <v>615310100</v>
      </c>
      <c r="AQ1233" s="40" t="str">
        <f>IFERROR(_xlfn.XLOOKUP(AO1233,CrossRef!$N:$N,CrossRef!$E:$E,"Not Found"),"-")</f>
        <v>WA600-6LC</v>
      </c>
      <c r="AR1233" s="40" t="str">
        <f>IFERROR(_xlfn.XLOOKUP(AO1233,CrossRef!$N:$N,CrossRef!$G:$G,"Not Found"),"-")</f>
        <v>3101 - TORQUE CONVERTER</v>
      </c>
      <c r="AS1233" s="40" t="str">
        <f>IFERROR(_xlfn.XLOOKUP(AO1233,CrossRef!$N:$N,CrossRef!$H:$H,"Not Found"),"-")</f>
        <v>00 - (NONE)</v>
      </c>
    </row>
    <row r="1234" spans="1:45" hidden="1" x14ac:dyDescent="0.3">
      <c r="A1234" s="38" t="str">
        <f>E1234&amp;F1234&amp;U1234</f>
        <v>WLHHYSY-CYHYLH</v>
      </c>
      <c r="B1234" s="38" t="str">
        <f>I1234&amp;D1234&amp;C1234</f>
        <v>EX7123</v>
      </c>
      <c r="C1234" s="38" t="str">
        <f>_xlfn.XLOOKUP(A1234,CrossRef!N:N,CrossRef!D:D,"",0)</f>
        <v/>
      </c>
      <c r="D1234" s="38" t="str">
        <f>_xlfn.XLOOKUP(A1234,CrossRef!N:N,CrossRef!C:C,"",0)</f>
        <v/>
      </c>
      <c r="E1234" s="38" t="str">
        <f>LEFT(M1234,3)</f>
        <v>WLH</v>
      </c>
      <c r="F1234" s="38" t="str">
        <f>_xlfn.TEXTAFTER(J1234,"-")</f>
        <v>HYSY-CYHY</v>
      </c>
      <c r="G1234" t="s">
        <v>2635</v>
      </c>
      <c r="H1234" t="s">
        <v>2636</v>
      </c>
      <c r="I1234" t="s">
        <v>3656</v>
      </c>
      <c r="J1234" s="7" t="s">
        <v>710</v>
      </c>
      <c r="K1234" t="s">
        <v>3657</v>
      </c>
      <c r="L1234" t="s">
        <v>80</v>
      </c>
      <c r="M1234" t="s">
        <v>3658</v>
      </c>
      <c r="N1234" t="s">
        <v>2640</v>
      </c>
      <c r="O1234" t="s">
        <v>2803</v>
      </c>
      <c r="P1234" t="s">
        <v>2642</v>
      </c>
      <c r="Q1234" t="s">
        <v>2662</v>
      </c>
      <c r="R1234" t="s">
        <v>6214</v>
      </c>
      <c r="S1234" t="s">
        <v>2644</v>
      </c>
      <c r="T1234" t="s">
        <v>2939</v>
      </c>
      <c r="U1234" t="s">
        <v>59</v>
      </c>
      <c r="V1234" s="7" t="s">
        <v>1508</v>
      </c>
      <c r="W1234" s="8">
        <v>12000</v>
      </c>
      <c r="X1234" t="s">
        <v>6215</v>
      </c>
      <c r="Y1234" t="s">
        <v>6216</v>
      </c>
      <c r="Z1234" s="8">
        <v>17685</v>
      </c>
      <c r="AA1234" s="9">
        <v>0</v>
      </c>
      <c r="AB1234" s="8">
        <v>45247.08</v>
      </c>
      <c r="AD1234" s="10">
        <v>4326200</v>
      </c>
      <c r="AE1234" s="11">
        <v>45191</v>
      </c>
      <c r="AF1234" s="8">
        <v>13005.4</v>
      </c>
      <c r="AG1234" s="8">
        <v>7320.4000000000015</v>
      </c>
      <c r="AH1234" s="12">
        <v>0.61003333333333343</v>
      </c>
      <c r="AI1234" s="8">
        <v>0</v>
      </c>
      <c r="AJ1234" s="11">
        <v>46225</v>
      </c>
      <c r="AK1234" s="11">
        <v>46728</v>
      </c>
      <c r="AL1234" s="10">
        <v>-503</v>
      </c>
      <c r="AO1234" s="40" t="str">
        <f>E1234&amp;F1234&amp;U1234</f>
        <v>WLHHYSY-CYHYLH</v>
      </c>
      <c r="AP1234" s="40" t="str">
        <f>_xlfn.XLOOKUP(AO1234,CrossRef!N:N,CrossRef!A:A,"NOT FOUND",0)</f>
        <v>NOT FOUND</v>
      </c>
      <c r="AQ1234" s="40" t="str">
        <f>IFERROR(_xlfn.XLOOKUP(AO1234,CrossRef!$N:$N,CrossRef!$E:$E,"Not Found"),"-")</f>
        <v>Not Found</v>
      </c>
      <c r="AR1234" s="40" t="str">
        <f>IFERROR(_xlfn.XLOOKUP(AO1234,CrossRef!$N:$N,CrossRef!$G:$G,"Not Found"),"-")</f>
        <v>Not Found</v>
      </c>
      <c r="AS1234" s="40" t="str">
        <f>IFERROR(_xlfn.XLOOKUP(AO1234,CrossRef!$N:$N,CrossRef!$H:$H,"Not Found"),"-")</f>
        <v>Not Found</v>
      </c>
    </row>
    <row r="1235" spans="1:45" hidden="1" x14ac:dyDescent="0.3">
      <c r="A1235" s="38" t="str">
        <f>E1235&amp;F1235&amp;U1235</f>
        <v>WLHHYSY-CYHYRH</v>
      </c>
      <c r="B1235" s="38" t="str">
        <f>I1235&amp;D1235&amp;C1235</f>
        <v>EX7123</v>
      </c>
      <c r="C1235" s="38" t="str">
        <f>_xlfn.XLOOKUP(A1235,CrossRef!N:N,CrossRef!D:D,"",0)</f>
        <v/>
      </c>
      <c r="D1235" s="38" t="str">
        <f>_xlfn.XLOOKUP(A1235,CrossRef!N:N,CrossRef!C:C,"",0)</f>
        <v/>
      </c>
      <c r="E1235" s="38" t="str">
        <f>LEFT(M1235,3)</f>
        <v>WLH</v>
      </c>
      <c r="F1235" s="38" t="str">
        <f>_xlfn.TEXTAFTER(J1235,"-")</f>
        <v>HYSY-CYHY</v>
      </c>
      <c r="G1235" t="s">
        <v>2635</v>
      </c>
      <c r="H1235" t="s">
        <v>2636</v>
      </c>
      <c r="I1235" t="s">
        <v>3656</v>
      </c>
      <c r="J1235" s="7" t="s">
        <v>710</v>
      </c>
      <c r="K1235" t="s">
        <v>3657</v>
      </c>
      <c r="L1235" t="s">
        <v>80</v>
      </c>
      <c r="M1235" t="s">
        <v>3658</v>
      </c>
      <c r="N1235" t="s">
        <v>2640</v>
      </c>
      <c r="O1235" t="s">
        <v>2803</v>
      </c>
      <c r="P1235" t="s">
        <v>2642</v>
      </c>
      <c r="Q1235" t="s">
        <v>2662</v>
      </c>
      <c r="R1235" t="s">
        <v>6217</v>
      </c>
      <c r="S1235" t="s">
        <v>2644</v>
      </c>
      <c r="T1235" t="s">
        <v>2939</v>
      </c>
      <c r="U1235" t="s">
        <v>63</v>
      </c>
      <c r="V1235" s="7" t="s">
        <v>714</v>
      </c>
      <c r="W1235" s="8">
        <v>12000</v>
      </c>
      <c r="X1235" t="s">
        <v>6218</v>
      </c>
      <c r="Y1235" t="s">
        <v>6216</v>
      </c>
      <c r="Z1235" s="8">
        <v>17685</v>
      </c>
      <c r="AA1235" s="9">
        <v>0</v>
      </c>
      <c r="AB1235" s="8">
        <v>45247.08</v>
      </c>
      <c r="AD1235" s="10">
        <v>4326202</v>
      </c>
      <c r="AE1235" s="11">
        <v>45192</v>
      </c>
      <c r="AF1235" s="8">
        <v>13005.4</v>
      </c>
      <c r="AG1235" s="8">
        <v>7320.4000000000015</v>
      </c>
      <c r="AH1235" s="12">
        <v>0.61003333333333343</v>
      </c>
      <c r="AI1235" s="8">
        <v>0</v>
      </c>
      <c r="AJ1235" s="11">
        <v>46225</v>
      </c>
      <c r="AK1235" s="11">
        <v>46728</v>
      </c>
      <c r="AL1235" s="10">
        <v>-503</v>
      </c>
      <c r="AO1235" s="40" t="str">
        <f>E1235&amp;F1235&amp;U1235</f>
        <v>WLHHYSY-CYHYRH</v>
      </c>
      <c r="AP1235" s="40" t="str">
        <f>_xlfn.XLOOKUP(AO1235,CrossRef!N:N,CrossRef!A:A,"NOT FOUND",0)</f>
        <v>NOT FOUND</v>
      </c>
      <c r="AQ1235" s="40" t="str">
        <f>IFERROR(_xlfn.XLOOKUP(AO1235,CrossRef!$N:$N,CrossRef!$E:$E,"Not Found"),"-")</f>
        <v>Not Found</v>
      </c>
      <c r="AR1235" s="40" t="str">
        <f>IFERROR(_xlfn.XLOOKUP(AO1235,CrossRef!$N:$N,CrossRef!$G:$G,"Not Found"),"-")</f>
        <v>Not Found</v>
      </c>
      <c r="AS1235" s="40" t="str">
        <f>IFERROR(_xlfn.XLOOKUP(AO1235,CrossRef!$N:$N,CrossRef!$H:$H,"Not Found"),"-")</f>
        <v>Not Found</v>
      </c>
    </row>
    <row r="1236" spans="1:45" hidden="1" x14ac:dyDescent="0.3">
      <c r="A1236" s="38" t="str">
        <f>E1236&amp;F1236&amp;U1236</f>
        <v>WLHHYSY-CYHYLH</v>
      </c>
      <c r="B1236" s="38" t="str">
        <f>I1236&amp;D1236&amp;C1236</f>
        <v>EX7123</v>
      </c>
      <c r="C1236" s="38" t="str">
        <f>_xlfn.XLOOKUP(A1236,CrossRef!N:N,CrossRef!D:D,"",0)</f>
        <v/>
      </c>
      <c r="D1236" s="38" t="str">
        <f>_xlfn.XLOOKUP(A1236,CrossRef!N:N,CrossRef!C:C,"",0)</f>
        <v/>
      </c>
      <c r="E1236" s="38" t="str">
        <f>LEFT(M1236,3)</f>
        <v>WLH</v>
      </c>
      <c r="F1236" s="38" t="str">
        <f>_xlfn.TEXTAFTER(J1236,"-")</f>
        <v>HYSY-CYHY</v>
      </c>
      <c r="G1236" t="s">
        <v>2635</v>
      </c>
      <c r="H1236" t="s">
        <v>2636</v>
      </c>
      <c r="I1236" t="s">
        <v>3656</v>
      </c>
      <c r="J1236" s="7" t="s">
        <v>710</v>
      </c>
      <c r="K1236" t="s">
        <v>3657</v>
      </c>
      <c r="L1236" t="s">
        <v>80</v>
      </c>
      <c r="M1236" t="s">
        <v>3658</v>
      </c>
      <c r="N1236" t="s">
        <v>2640</v>
      </c>
      <c r="O1236" t="s">
        <v>2803</v>
      </c>
      <c r="P1236" t="s">
        <v>2642</v>
      </c>
      <c r="Q1236" t="s">
        <v>2662</v>
      </c>
      <c r="R1236" t="s">
        <v>6219</v>
      </c>
      <c r="S1236" t="s">
        <v>2644</v>
      </c>
      <c r="T1236" t="s">
        <v>2945</v>
      </c>
      <c r="U1236" t="s">
        <v>59</v>
      </c>
      <c r="V1236" s="7" t="s">
        <v>1861</v>
      </c>
      <c r="W1236" s="8">
        <v>12000</v>
      </c>
      <c r="X1236" t="s">
        <v>6220</v>
      </c>
      <c r="Y1236" t="s">
        <v>6221</v>
      </c>
      <c r="Z1236" s="8">
        <v>17685</v>
      </c>
      <c r="AA1236" s="9">
        <v>0</v>
      </c>
      <c r="AB1236" s="8">
        <v>37824.06</v>
      </c>
      <c r="AD1236" s="10">
        <v>4326197</v>
      </c>
      <c r="AE1236" s="11">
        <v>45193</v>
      </c>
      <c r="AF1236" s="8">
        <v>13005.4</v>
      </c>
      <c r="AG1236" s="8">
        <v>7320.4000000000015</v>
      </c>
      <c r="AH1236" s="12">
        <v>0.61003333333333343</v>
      </c>
      <c r="AI1236" s="8">
        <v>0</v>
      </c>
      <c r="AJ1236" s="11">
        <v>46225</v>
      </c>
      <c r="AK1236" s="11">
        <v>47702</v>
      </c>
      <c r="AL1236" s="10">
        <v>-1477</v>
      </c>
      <c r="AO1236" s="40" t="str">
        <f>E1236&amp;F1236&amp;U1236</f>
        <v>WLHHYSY-CYHYLH</v>
      </c>
      <c r="AP1236" s="40" t="str">
        <f>_xlfn.XLOOKUP(AO1236,CrossRef!N:N,CrossRef!A:A,"NOT FOUND",0)</f>
        <v>NOT FOUND</v>
      </c>
      <c r="AQ1236" s="40" t="str">
        <f>IFERROR(_xlfn.XLOOKUP(AO1236,CrossRef!$N:$N,CrossRef!$E:$E,"Not Found"),"-")</f>
        <v>Not Found</v>
      </c>
      <c r="AR1236" s="40" t="str">
        <f>IFERROR(_xlfn.XLOOKUP(AO1236,CrossRef!$N:$N,CrossRef!$G:$G,"Not Found"),"-")</f>
        <v>Not Found</v>
      </c>
      <c r="AS1236" s="40" t="str">
        <f>IFERROR(_xlfn.XLOOKUP(AO1236,CrossRef!$N:$N,CrossRef!$H:$H,"Not Found"),"-")</f>
        <v>Not Found</v>
      </c>
    </row>
    <row r="1237" spans="1:45" hidden="1" x14ac:dyDescent="0.3">
      <c r="A1237" s="38" t="str">
        <f>E1237&amp;F1237&amp;U1237</f>
        <v>WLHHYSY-CYHYRH</v>
      </c>
      <c r="B1237" s="38" t="str">
        <f>I1237&amp;D1237&amp;C1237</f>
        <v>EX7123</v>
      </c>
      <c r="C1237" s="38" t="str">
        <f>_xlfn.XLOOKUP(A1237,CrossRef!N:N,CrossRef!D:D,"",0)</f>
        <v/>
      </c>
      <c r="D1237" s="38" t="str">
        <f>_xlfn.XLOOKUP(A1237,CrossRef!N:N,CrossRef!C:C,"",0)</f>
        <v/>
      </c>
      <c r="E1237" s="38" t="str">
        <f>LEFT(M1237,3)</f>
        <v>WLH</v>
      </c>
      <c r="F1237" s="38" t="str">
        <f>_xlfn.TEXTAFTER(J1237,"-")</f>
        <v>HYSY-CYHY</v>
      </c>
      <c r="G1237" t="s">
        <v>2635</v>
      </c>
      <c r="H1237" t="s">
        <v>2636</v>
      </c>
      <c r="I1237" t="s">
        <v>3656</v>
      </c>
      <c r="J1237" s="7" t="s">
        <v>710</v>
      </c>
      <c r="K1237" t="s">
        <v>3657</v>
      </c>
      <c r="L1237" t="s">
        <v>80</v>
      </c>
      <c r="M1237" t="s">
        <v>3658</v>
      </c>
      <c r="N1237" t="s">
        <v>2640</v>
      </c>
      <c r="O1237" t="s">
        <v>2803</v>
      </c>
      <c r="P1237" t="s">
        <v>2642</v>
      </c>
      <c r="Q1237" t="s">
        <v>2662</v>
      </c>
      <c r="R1237" t="s">
        <v>6222</v>
      </c>
      <c r="S1237" t="s">
        <v>2644</v>
      </c>
      <c r="T1237" t="s">
        <v>2945</v>
      </c>
      <c r="U1237" t="s">
        <v>63</v>
      </c>
      <c r="V1237" s="7" t="s">
        <v>6223</v>
      </c>
      <c r="W1237" s="8">
        <v>12000</v>
      </c>
      <c r="X1237" t="s">
        <v>6224</v>
      </c>
      <c r="Y1237" t="s">
        <v>6221</v>
      </c>
      <c r="Z1237" s="8">
        <v>17685</v>
      </c>
      <c r="AA1237" s="9">
        <v>0</v>
      </c>
      <c r="AB1237" s="8">
        <v>37824.06</v>
      </c>
      <c r="AD1237" s="10">
        <v>4326198</v>
      </c>
      <c r="AE1237" s="11">
        <v>45193</v>
      </c>
      <c r="AF1237" s="8">
        <v>13005.4</v>
      </c>
      <c r="AG1237" s="8">
        <v>7320.4000000000015</v>
      </c>
      <c r="AH1237" s="12">
        <v>0.61003333333333343</v>
      </c>
      <c r="AI1237" s="8">
        <v>0</v>
      </c>
      <c r="AJ1237" s="11">
        <v>46225</v>
      </c>
      <c r="AK1237" s="11">
        <v>46728</v>
      </c>
      <c r="AL1237" s="10">
        <v>-503</v>
      </c>
      <c r="AO1237" s="40" t="str">
        <f>E1237&amp;F1237&amp;U1237</f>
        <v>WLHHYSY-CYHYRH</v>
      </c>
      <c r="AP1237" s="40" t="str">
        <f>_xlfn.XLOOKUP(AO1237,CrossRef!N:N,CrossRef!A:A,"NOT FOUND",0)</f>
        <v>NOT FOUND</v>
      </c>
      <c r="AQ1237" s="40" t="str">
        <f>IFERROR(_xlfn.XLOOKUP(AO1237,CrossRef!$N:$N,CrossRef!$E:$E,"Not Found"),"-")</f>
        <v>Not Found</v>
      </c>
      <c r="AR1237" s="40" t="str">
        <f>IFERROR(_xlfn.XLOOKUP(AO1237,CrossRef!$N:$N,CrossRef!$G:$G,"Not Found"),"-")</f>
        <v>Not Found</v>
      </c>
      <c r="AS1237" s="40" t="str">
        <f>IFERROR(_xlfn.XLOOKUP(AO1237,CrossRef!$N:$N,CrossRef!$H:$H,"Not Found"),"-")</f>
        <v>Not Found</v>
      </c>
    </row>
    <row r="1238" spans="1:45" hidden="1" x14ac:dyDescent="0.3">
      <c r="A1238" s="38" t="str">
        <f>E1238&amp;F1238&amp;U1238</f>
        <v>DH3UCRG-TCFS-TCFLLH</v>
      </c>
      <c r="B1238" s="38" t="str">
        <f>I1238&amp;D1238&amp;C1238</f>
        <v>EX70994028LT</v>
      </c>
      <c r="C1238" s="38" t="str">
        <f>_xlfn.XLOOKUP(A1238,CrossRef!N:N,CrossRef!D:D,"",0)</f>
        <v>LT</v>
      </c>
      <c r="D1238" s="38" t="str">
        <f>_xlfn.XLOOKUP(A1238,CrossRef!N:N,CrossRef!C:C,"",0)</f>
        <v>4028</v>
      </c>
      <c r="E1238" s="38" t="str">
        <f>LEFT(M1238,3)</f>
        <v>DH3</v>
      </c>
      <c r="F1238" s="38" t="str">
        <f>_xlfn.TEXTAFTER(J1238,"-")</f>
        <v>UCRG-TCFS-TCFL</v>
      </c>
      <c r="G1238" t="s">
        <v>2967</v>
      </c>
      <c r="H1238" t="s">
        <v>2814</v>
      </c>
      <c r="I1238" t="s">
        <v>2968</v>
      </c>
      <c r="J1238" s="7" t="s">
        <v>1774</v>
      </c>
      <c r="K1238" t="s">
        <v>2638</v>
      </c>
      <c r="L1238" t="s">
        <v>65</v>
      </c>
      <c r="M1238" t="s">
        <v>2969</v>
      </c>
      <c r="N1238" t="s">
        <v>2640</v>
      </c>
      <c r="O1238" t="s">
        <v>2653</v>
      </c>
      <c r="P1238" t="s">
        <v>2642</v>
      </c>
      <c r="Q1238" t="s">
        <v>2640</v>
      </c>
      <c r="R1238" t="s">
        <v>6225</v>
      </c>
      <c r="S1238" t="s">
        <v>2671</v>
      </c>
      <c r="T1238" t="s">
        <v>2767</v>
      </c>
      <c r="U1238" t="s">
        <v>59</v>
      </c>
      <c r="V1238" s="7" t="s">
        <v>1775</v>
      </c>
      <c r="W1238" s="8">
        <v>60000</v>
      </c>
      <c r="X1238" t="s">
        <v>6226</v>
      </c>
      <c r="Y1238" t="s">
        <v>6227</v>
      </c>
      <c r="Z1238" s="8">
        <v>52668.1</v>
      </c>
      <c r="AA1238" s="9">
        <v>0</v>
      </c>
      <c r="AB1238" s="8">
        <v>751460</v>
      </c>
      <c r="AD1238" s="10">
        <v>0</v>
      </c>
      <c r="AE1238" s="11">
        <v>42695</v>
      </c>
      <c r="AF1238" s="8">
        <v>0</v>
      </c>
      <c r="AG1238" s="8">
        <v>7331.9000000000015</v>
      </c>
      <c r="AH1238" s="12">
        <v>0.12219833333333335</v>
      </c>
      <c r="AI1238" s="8">
        <v>0</v>
      </c>
      <c r="AJ1238" s="11">
        <v>46225</v>
      </c>
      <c r="AK1238" s="11">
        <v>46616</v>
      </c>
      <c r="AL1238" s="10">
        <v>-391</v>
      </c>
      <c r="AO1238" s="40" t="str">
        <f>E1238&amp;F1238&amp;U1238</f>
        <v>DH3UCRG-TCFS-TCFLLH</v>
      </c>
      <c r="AP1238" s="40" t="str">
        <f>_xlfn.XLOOKUP(AO1238,CrossRef!N:N,CrossRef!A:A,"NOT FOUND",0)</f>
        <v>DH34028LT</v>
      </c>
      <c r="AQ1238" s="40" t="str">
        <f>IFERROR(_xlfn.XLOOKUP(AO1238,CrossRef!$N:$N,CrossRef!$E:$E,"Not Found"),"-")</f>
        <v>6060 FACE SHOVEL</v>
      </c>
      <c r="AR1238" s="40" t="str">
        <f>IFERROR(_xlfn.XLOOKUP(AO1238,CrossRef!$N:$N,CrossRef!$G:$G,"Not Found"),"-")</f>
        <v>4028 - TRACK FRAME</v>
      </c>
      <c r="AS1238" s="40" t="str">
        <f>IFERROR(_xlfn.XLOOKUP(AO1238,CrossRef!$N:$N,CrossRef!$H:$H,"Not Found"),"-")</f>
        <v>LT - LEFT</v>
      </c>
    </row>
    <row r="1239" spans="1:45" hidden="1" x14ac:dyDescent="0.3">
      <c r="A1239" s="38" t="str">
        <f>E1239&amp;F1239&amp;U1239</f>
        <v>DH3UCRG-TCFS-TCFRRH</v>
      </c>
      <c r="B1239" s="38" t="str">
        <f>I1239&amp;D1239&amp;C1239</f>
        <v>EX70994028RI</v>
      </c>
      <c r="C1239" s="38" t="str">
        <f>_xlfn.XLOOKUP(A1239,CrossRef!N:N,CrossRef!D:D,"",0)</f>
        <v>RI</v>
      </c>
      <c r="D1239" s="38" t="str">
        <f>_xlfn.XLOOKUP(A1239,CrossRef!N:N,CrossRef!C:C,"",0)</f>
        <v>4028</v>
      </c>
      <c r="E1239" s="38" t="str">
        <f>LEFT(M1239,3)</f>
        <v>DH3</v>
      </c>
      <c r="F1239" s="38" t="str">
        <f>_xlfn.TEXTAFTER(J1239,"-")</f>
        <v>UCRG-TCFS-TCFR</v>
      </c>
      <c r="G1239" t="s">
        <v>2967</v>
      </c>
      <c r="H1239" t="s">
        <v>2814</v>
      </c>
      <c r="I1239" t="s">
        <v>2968</v>
      </c>
      <c r="J1239" s="7" t="s">
        <v>1776</v>
      </c>
      <c r="K1239" t="s">
        <v>2638</v>
      </c>
      <c r="L1239" t="s">
        <v>65</v>
      </c>
      <c r="M1239" t="s">
        <v>2969</v>
      </c>
      <c r="N1239" t="s">
        <v>2640</v>
      </c>
      <c r="O1239" t="s">
        <v>2653</v>
      </c>
      <c r="P1239" t="s">
        <v>2642</v>
      </c>
      <c r="Q1239" t="s">
        <v>2640</v>
      </c>
      <c r="R1239" t="s">
        <v>6228</v>
      </c>
      <c r="S1239" t="s">
        <v>2671</v>
      </c>
      <c r="T1239" t="s">
        <v>2767</v>
      </c>
      <c r="U1239" t="s">
        <v>63</v>
      </c>
      <c r="V1239" s="7" t="s">
        <v>1777</v>
      </c>
      <c r="W1239" s="8">
        <v>60000</v>
      </c>
      <c r="X1239" t="s">
        <v>6229</v>
      </c>
      <c r="Y1239" t="s">
        <v>6227</v>
      </c>
      <c r="Z1239" s="8">
        <v>52668.1</v>
      </c>
      <c r="AA1239" s="9">
        <v>0</v>
      </c>
      <c r="AB1239" s="8">
        <v>751460</v>
      </c>
      <c r="AD1239" s="10">
        <v>0</v>
      </c>
      <c r="AE1239" s="11">
        <v>42695</v>
      </c>
      <c r="AF1239" s="8">
        <v>0</v>
      </c>
      <c r="AG1239" s="8">
        <v>7331.9000000000015</v>
      </c>
      <c r="AH1239" s="12">
        <v>0.12219833333333335</v>
      </c>
      <c r="AI1239" s="8">
        <v>0</v>
      </c>
      <c r="AJ1239" s="11">
        <v>46225</v>
      </c>
      <c r="AK1239" s="11">
        <v>46616</v>
      </c>
      <c r="AL1239" s="10">
        <v>-391</v>
      </c>
      <c r="AO1239" s="40" t="str">
        <f>E1239&amp;F1239&amp;U1239</f>
        <v>DH3UCRG-TCFS-TCFRRH</v>
      </c>
      <c r="AP1239" s="40" t="str">
        <f>_xlfn.XLOOKUP(AO1239,CrossRef!N:N,CrossRef!A:A,"NOT FOUND",0)</f>
        <v>DH34028RI</v>
      </c>
      <c r="AQ1239" s="40" t="str">
        <f>IFERROR(_xlfn.XLOOKUP(AO1239,CrossRef!$N:$N,CrossRef!$E:$E,"Not Found"),"-")</f>
        <v>6060 FACE SHOVEL</v>
      </c>
      <c r="AR1239" s="40" t="str">
        <f>IFERROR(_xlfn.XLOOKUP(AO1239,CrossRef!$N:$N,CrossRef!$G:$G,"Not Found"),"-")</f>
        <v>4028 - TRACK FRAME</v>
      </c>
      <c r="AS1239" s="40" t="str">
        <f>IFERROR(_xlfn.XLOOKUP(AO1239,CrossRef!$N:$N,CrossRef!$H:$H,"Not Found"),"-")</f>
        <v>RI - RIGHT</v>
      </c>
    </row>
    <row r="1240" spans="1:45" hidden="1" x14ac:dyDescent="0.3">
      <c r="A1240" s="38" t="str">
        <f>E1240&amp;F1240&amp;U1240</f>
        <v>6HKSURE-SPSNLHR</v>
      </c>
      <c r="B1240" s="38" t="str">
        <f>I1240&amp;D1240&amp;C1240</f>
        <v>TD61937213LR</v>
      </c>
      <c r="C1240" s="38" t="str">
        <f>_xlfn.XLOOKUP(A1240,CrossRef!N:N,CrossRef!D:D,"",0)</f>
        <v>LR</v>
      </c>
      <c r="D1240" s="38" t="str">
        <f>_xlfn.XLOOKUP(A1240,CrossRef!N:N,CrossRef!C:C,"",0)</f>
        <v>7213</v>
      </c>
      <c r="E1240" s="38" t="str">
        <f>LEFT(M1240,3)</f>
        <v>6HK</v>
      </c>
      <c r="F1240" s="38" t="str">
        <f>_xlfn.TEXTAFTER(J1240,"-")</f>
        <v>SURE-SPSN</v>
      </c>
      <c r="G1240" t="s">
        <v>2648</v>
      </c>
      <c r="H1240" t="s">
        <v>2649</v>
      </c>
      <c r="I1240" t="s">
        <v>2675</v>
      </c>
      <c r="J1240" s="7" t="s">
        <v>1162</v>
      </c>
      <c r="K1240" t="s">
        <v>2638</v>
      </c>
      <c r="L1240" t="s">
        <v>148</v>
      </c>
      <c r="M1240" t="s">
        <v>2676</v>
      </c>
      <c r="N1240" t="s">
        <v>2652</v>
      </c>
      <c r="O1240" t="s">
        <v>2653</v>
      </c>
      <c r="P1240" t="s">
        <v>2642</v>
      </c>
      <c r="Q1240" t="s">
        <v>2640</v>
      </c>
      <c r="R1240" t="s">
        <v>6230</v>
      </c>
      <c r="S1240" t="s">
        <v>2644</v>
      </c>
      <c r="T1240" t="s">
        <v>2720</v>
      </c>
      <c r="U1240" t="s">
        <v>491</v>
      </c>
      <c r="V1240" s="7" t="s">
        <v>938</v>
      </c>
      <c r="W1240" s="8">
        <v>24000</v>
      </c>
      <c r="X1240" t="s">
        <v>6231</v>
      </c>
      <c r="Y1240" t="s">
        <v>4931</v>
      </c>
      <c r="Z1240" s="8">
        <v>72245.5</v>
      </c>
      <c r="AA1240" s="9">
        <v>17.34</v>
      </c>
      <c r="AB1240" s="8">
        <v>19377.97</v>
      </c>
      <c r="AD1240" s="10">
        <v>0</v>
      </c>
      <c r="AE1240" s="11">
        <v>44195</v>
      </c>
      <c r="AF1240" s="8">
        <v>55584</v>
      </c>
      <c r="AG1240" s="8">
        <v>7338.5</v>
      </c>
      <c r="AH1240" s="12">
        <v>0.30577083333333333</v>
      </c>
      <c r="AI1240" s="8">
        <v>423.21222606689736</v>
      </c>
      <c r="AJ1240" s="11">
        <v>46648.212226076386</v>
      </c>
      <c r="AK1240" s="11">
        <v>46651</v>
      </c>
      <c r="AL1240" s="10">
        <v>-3</v>
      </c>
      <c r="AM1240">
        <v>79632.34</v>
      </c>
      <c r="AN1240">
        <v>1.0020141666666664</v>
      </c>
      <c r="AO1240" s="40" t="str">
        <f>E1240&amp;F1240&amp;U1240</f>
        <v>6HKSURE-SPSNLHR</v>
      </c>
      <c r="AP1240" s="40" t="str">
        <f>_xlfn.XLOOKUP(AO1240,CrossRef!N:N,CrossRef!A:A,"NOT FOUND",0)</f>
        <v>6HK7213LR</v>
      </c>
      <c r="AQ1240" s="40" t="str">
        <f>IFERROR(_xlfn.XLOOKUP(AO1240,CrossRef!$N:$N,CrossRef!$E:$E,"Not Found"),"-")</f>
        <v>785B</v>
      </c>
      <c r="AR1240" s="40" t="str">
        <f>IFERROR(_xlfn.XLOOKUP(AO1240,CrossRef!$N:$N,CrossRef!$G:$G,"Not Found"),"-")</f>
        <v>7213 - REAR SUSPENSION CYLINDER</v>
      </c>
      <c r="AS1240" s="40" t="str">
        <f>IFERROR(_xlfn.XLOOKUP(AO1240,CrossRef!$N:$N,CrossRef!$H:$H,"Not Found"),"-")</f>
        <v>LR - LEFT REAR</v>
      </c>
    </row>
    <row r="1241" spans="1:45" hidden="1" x14ac:dyDescent="0.3">
      <c r="A1241" s="38" t="str">
        <f>E1241&amp;F1241&amp;U1241</f>
        <v>RJSENGI</v>
      </c>
      <c r="B1241" s="38" t="str">
        <f>I1241&amp;D1241&amp;C1241</f>
        <v>DZ8185100000</v>
      </c>
      <c r="C1241" s="38" t="str">
        <f>_xlfn.XLOOKUP(A1241,CrossRef!N:N,CrossRef!D:D,"",0)</f>
        <v>00</v>
      </c>
      <c r="D1241" s="38" t="str">
        <f>_xlfn.XLOOKUP(A1241,CrossRef!N:N,CrossRef!C:C,"",0)</f>
        <v>1000</v>
      </c>
      <c r="E1241" s="38" t="str">
        <f>LEFT(M1241,3)</f>
        <v>RJS</v>
      </c>
      <c r="F1241" s="38" t="str">
        <f>_xlfn.TEXTAFTER(J1241,"-")</f>
        <v>ENGI</v>
      </c>
      <c r="G1241" t="s">
        <v>2813</v>
      </c>
      <c r="H1241" t="s">
        <v>2814</v>
      </c>
      <c r="I1241" t="s">
        <v>4586</v>
      </c>
      <c r="J1241" s="7" t="s">
        <v>41</v>
      </c>
      <c r="K1241" t="s">
        <v>2638</v>
      </c>
      <c r="L1241" t="s">
        <v>37</v>
      </c>
      <c r="M1241" t="s">
        <v>4587</v>
      </c>
      <c r="N1241" t="s">
        <v>2640</v>
      </c>
      <c r="O1241" t="s">
        <v>2653</v>
      </c>
      <c r="P1241" t="s">
        <v>2642</v>
      </c>
      <c r="Q1241" t="s">
        <v>2662</v>
      </c>
      <c r="R1241" t="s">
        <v>6232</v>
      </c>
      <c r="S1241" t="s">
        <v>2655</v>
      </c>
      <c r="T1241" t="s">
        <v>3265</v>
      </c>
      <c r="U1241" t="s">
        <v>2657</v>
      </c>
      <c r="V1241" s="7" t="s">
        <v>18</v>
      </c>
      <c r="W1241" s="8">
        <v>12000</v>
      </c>
      <c r="X1241" t="s">
        <v>6233</v>
      </c>
      <c r="Y1241" t="s">
        <v>4532</v>
      </c>
      <c r="Z1241" s="8">
        <v>28000</v>
      </c>
      <c r="AA1241" s="9">
        <v>7.19</v>
      </c>
      <c r="AB1241" s="8">
        <v>131810.16</v>
      </c>
      <c r="AD1241" s="10">
        <v>4590769</v>
      </c>
      <c r="AE1241" s="11">
        <v>45518</v>
      </c>
      <c r="AF1241" s="8">
        <v>23345</v>
      </c>
      <c r="AG1241" s="8">
        <v>7345</v>
      </c>
      <c r="AH1241" s="12">
        <v>0.61208333333333331</v>
      </c>
      <c r="AI1241" s="8">
        <v>1021.5577190542419</v>
      </c>
      <c r="AJ1241" s="11">
        <v>47246.557719062497</v>
      </c>
      <c r="AK1241" s="11">
        <v>46622</v>
      </c>
      <c r="AL1241" s="10">
        <v>624</v>
      </c>
      <c r="AM1241">
        <v>30854.43</v>
      </c>
      <c r="AN1241">
        <v>0.62578583333333337</v>
      </c>
      <c r="AO1241" s="40" t="str">
        <f>E1241&amp;F1241&amp;U1241</f>
        <v>RJSENGI</v>
      </c>
      <c r="AP1241" s="40" t="str">
        <f>_xlfn.XLOOKUP(AO1241,CrossRef!N:N,CrossRef!A:A,"NOT FOUND",0)</f>
        <v>RJS100000</v>
      </c>
      <c r="AQ1241" s="40" t="str">
        <f>IFERROR(_xlfn.XLOOKUP(AO1241,CrossRef!$N:$N,CrossRef!$E:$E,"Not Found"),"-")</f>
        <v>D9T</v>
      </c>
      <c r="AR1241" s="40" t="str">
        <f>IFERROR(_xlfn.XLOOKUP(AO1241,CrossRef!$N:$N,CrossRef!$G:$G,"Not Found"),"-")</f>
        <v>1000 - ENGINE</v>
      </c>
      <c r="AS1241" s="40" t="str">
        <f>IFERROR(_xlfn.XLOOKUP(AO1241,CrossRef!$N:$N,CrossRef!$H:$H,"Not Found"),"-")</f>
        <v>00 - (NONE)</v>
      </c>
    </row>
    <row r="1242" spans="1:45" hidden="1" x14ac:dyDescent="0.3">
      <c r="A1242" s="38" t="str">
        <f>E1242&amp;F1242&amp;U1242</f>
        <v>SSPDRIV-TMSN</v>
      </c>
      <c r="B1242" s="38" t="str">
        <f>I1242&amp;D1242&amp;C1242</f>
        <v>TD6348303000</v>
      </c>
      <c r="C1242" s="38" t="str">
        <f>_xlfn.XLOOKUP(A1242,CrossRef!N:N,CrossRef!D:D,"",0)</f>
        <v>00</v>
      </c>
      <c r="D1242" s="38" t="str">
        <f>_xlfn.XLOOKUP(A1242,CrossRef!N:N,CrossRef!C:C,"",0)</f>
        <v>3030</v>
      </c>
      <c r="E1242" s="38" t="str">
        <f>LEFT(M1242,3)</f>
        <v>SSP</v>
      </c>
      <c r="F1242" s="38" t="str">
        <f>_xlfn.TEXTAFTER(J1242,"-")</f>
        <v>DRIV-TMSN</v>
      </c>
      <c r="G1242" t="s">
        <v>2725</v>
      </c>
      <c r="H1242" t="s">
        <v>2726</v>
      </c>
      <c r="I1242" t="s">
        <v>3303</v>
      </c>
      <c r="J1242" s="7" t="s">
        <v>1778</v>
      </c>
      <c r="K1242" t="s">
        <v>2638</v>
      </c>
      <c r="L1242" t="s">
        <v>183</v>
      </c>
      <c r="M1242" t="s">
        <v>3304</v>
      </c>
      <c r="N1242" t="s">
        <v>2640</v>
      </c>
      <c r="O1242" t="s">
        <v>2803</v>
      </c>
      <c r="P1242" t="s">
        <v>2642</v>
      </c>
      <c r="Q1242" t="s">
        <v>2640</v>
      </c>
      <c r="R1242" t="s">
        <v>6234</v>
      </c>
      <c r="S1242" t="s">
        <v>2655</v>
      </c>
      <c r="T1242" t="s">
        <v>2818</v>
      </c>
      <c r="U1242" t="s">
        <v>2657</v>
      </c>
      <c r="V1242" s="7" t="s">
        <v>327</v>
      </c>
      <c r="W1242" s="8">
        <v>18000</v>
      </c>
      <c r="X1242" t="s">
        <v>6235</v>
      </c>
      <c r="Y1242" t="s">
        <v>3417</v>
      </c>
      <c r="Z1242" s="8">
        <v>48600.38</v>
      </c>
      <c r="AA1242" s="9">
        <v>13</v>
      </c>
      <c r="AB1242" s="8">
        <v>107273.16</v>
      </c>
      <c r="AD1242" s="10">
        <v>4507471</v>
      </c>
      <c r="AE1242" s="11">
        <v>45488</v>
      </c>
      <c r="AF1242" s="8">
        <v>37947</v>
      </c>
      <c r="AG1242" s="8">
        <v>7346.6200000000026</v>
      </c>
      <c r="AH1242" s="12">
        <v>0.40814555555555571</v>
      </c>
      <c r="AI1242" s="8">
        <v>565.12461538461559</v>
      </c>
      <c r="AJ1242" s="11">
        <v>46790.124615393521</v>
      </c>
      <c r="AK1242" s="11">
        <v>48019</v>
      </c>
      <c r="AL1242" s="10">
        <v>-1229</v>
      </c>
      <c r="AM1242">
        <v>71922.38</v>
      </c>
      <c r="AN1242">
        <v>1.8875211111111114</v>
      </c>
      <c r="AO1242" s="40" t="str">
        <f>E1242&amp;F1242&amp;U1242</f>
        <v>SSPDRIV-TMSN</v>
      </c>
      <c r="AP1242" s="40" t="str">
        <f>_xlfn.XLOOKUP(AO1242,CrossRef!N:N,CrossRef!A:A,"NOT FOUND",0)</f>
        <v>SSP303000</v>
      </c>
      <c r="AQ1242" s="40" t="str">
        <f>IFERROR(_xlfn.XLOOKUP(AO1242,CrossRef!$N:$N,CrossRef!$E:$E,"Not Found"),"-")</f>
        <v>793F</v>
      </c>
      <c r="AR1242" s="40" t="str">
        <f>IFERROR(_xlfn.XLOOKUP(AO1242,CrossRef!$N:$N,CrossRef!$G:$G,"Not Found"),"-")</f>
        <v>3030 - TRANSMISSION</v>
      </c>
      <c r="AS1242" s="40" t="str">
        <f>IFERROR(_xlfn.XLOOKUP(AO1242,CrossRef!$N:$N,CrossRef!$H:$H,"Not Found"),"-")</f>
        <v>00 - (NONE)</v>
      </c>
    </row>
    <row r="1243" spans="1:45" hidden="1" x14ac:dyDescent="0.3">
      <c r="A1243" s="38" t="str">
        <f>E1243&amp;F1243&amp;U1243</f>
        <v>2BWSURE-SPSNLHF</v>
      </c>
      <c r="B1243" s="38" t="str">
        <f>I1243&amp;D1243&amp;C1243</f>
        <v>TD66517201LF</v>
      </c>
      <c r="C1243" s="38" t="str">
        <f>_xlfn.XLOOKUP(A1243,CrossRef!N:N,CrossRef!D:D,"",0)</f>
        <v>LF</v>
      </c>
      <c r="D1243" s="38" t="str">
        <f>_xlfn.XLOOKUP(A1243,CrossRef!N:N,CrossRef!C:C,"",0)</f>
        <v>7201</v>
      </c>
      <c r="E1243" s="38" t="str">
        <f>LEFT(M1243,3)</f>
        <v>2BW</v>
      </c>
      <c r="F1243" s="38" t="str">
        <f>_xlfn.TEXTAFTER(J1243,"-")</f>
        <v>SURE-SPSN</v>
      </c>
      <c r="G1243" t="s">
        <v>2695</v>
      </c>
      <c r="H1243" t="s">
        <v>2696</v>
      </c>
      <c r="I1243" t="s">
        <v>4533</v>
      </c>
      <c r="J1243" s="7" t="s">
        <v>1779</v>
      </c>
      <c r="K1243" t="s">
        <v>2638</v>
      </c>
      <c r="L1243" t="s">
        <v>180</v>
      </c>
      <c r="M1243" t="s">
        <v>4534</v>
      </c>
      <c r="N1243" t="s">
        <v>2640</v>
      </c>
      <c r="O1243" t="s">
        <v>2871</v>
      </c>
      <c r="P1243" t="s">
        <v>2642</v>
      </c>
      <c r="Q1243" t="s">
        <v>2640</v>
      </c>
      <c r="R1243" t="s">
        <v>6236</v>
      </c>
      <c r="S1243" t="s">
        <v>2657</v>
      </c>
      <c r="T1243" t="s">
        <v>2657</v>
      </c>
      <c r="U1243" t="s">
        <v>485</v>
      </c>
      <c r="V1243" s="7" t="s">
        <v>965</v>
      </c>
      <c r="W1243" s="8">
        <v>20000</v>
      </c>
      <c r="X1243" t="s">
        <v>6237</v>
      </c>
      <c r="Y1243" t="s">
        <v>5837</v>
      </c>
      <c r="Z1243" s="8">
        <v>43358</v>
      </c>
      <c r="AA1243" s="9">
        <v>14.42</v>
      </c>
      <c r="AB1243" s="8">
        <v>33408.620000000003</v>
      </c>
      <c r="AD1243" s="10">
        <v>0</v>
      </c>
      <c r="AE1243" s="11"/>
      <c r="AF1243" s="8">
        <v>30721</v>
      </c>
      <c r="AG1243" s="8">
        <v>7363</v>
      </c>
      <c r="AH1243" s="12">
        <v>0.36814999999999998</v>
      </c>
      <c r="AI1243" s="8">
        <v>510.61026352288491</v>
      </c>
      <c r="AJ1243" s="11">
        <v>46735.610263541668</v>
      </c>
      <c r="AK1243" s="11"/>
      <c r="AL1243" s="10"/>
      <c r="AO1243" s="40" t="str">
        <f>E1243&amp;F1243&amp;U1243</f>
        <v>2BWSURE-SPSNLHF</v>
      </c>
      <c r="AP1243" s="40" t="str">
        <f>_xlfn.XLOOKUP(AO1243,CrossRef!N:N,CrossRef!A:A,"NOT FOUND",0)</f>
        <v>2BW7201LF</v>
      </c>
      <c r="AQ1243" s="40" t="str">
        <f>IFERROR(_xlfn.XLOOKUP(AO1243,CrossRef!$N:$N,CrossRef!$E:$E,"Not Found"),"-")</f>
        <v>789C</v>
      </c>
      <c r="AR1243" s="40" t="str">
        <f>IFERROR(_xlfn.XLOOKUP(AO1243,CrossRef!$N:$N,CrossRef!$G:$G,"Not Found"),"-")</f>
        <v>7201 - SUSPENSION CYLINDER</v>
      </c>
      <c r="AS1243" s="40" t="str">
        <f>IFERROR(_xlfn.XLOOKUP(AO1243,CrossRef!$N:$N,CrossRef!$H:$H,"Not Found"),"-")</f>
        <v>LF - LEFT FRONT</v>
      </c>
    </row>
    <row r="1244" spans="1:45" hidden="1" x14ac:dyDescent="0.3">
      <c r="A1244" s="38" t="str">
        <f>E1244&amp;F1244&amp;U1244</f>
        <v>2BWSURE-SPSNRHF</v>
      </c>
      <c r="B1244" s="38" t="str">
        <f>I1244&amp;D1244&amp;C1244</f>
        <v>TD66517201RF</v>
      </c>
      <c r="C1244" s="38" t="str">
        <f>_xlfn.XLOOKUP(A1244,CrossRef!N:N,CrossRef!D:D,"",0)</f>
        <v>RF</v>
      </c>
      <c r="D1244" s="38" t="str">
        <f>_xlfn.XLOOKUP(A1244,CrossRef!N:N,CrossRef!C:C,"",0)</f>
        <v>7201</v>
      </c>
      <c r="E1244" s="38" t="str">
        <f>LEFT(M1244,3)</f>
        <v>2BW</v>
      </c>
      <c r="F1244" s="38" t="str">
        <f>_xlfn.TEXTAFTER(J1244,"-")</f>
        <v>SURE-SPSN</v>
      </c>
      <c r="G1244" t="s">
        <v>2695</v>
      </c>
      <c r="H1244" t="s">
        <v>2696</v>
      </c>
      <c r="I1244" t="s">
        <v>4533</v>
      </c>
      <c r="J1244" s="7" t="s">
        <v>1779</v>
      </c>
      <c r="K1244" t="s">
        <v>2638</v>
      </c>
      <c r="L1244" t="s">
        <v>180</v>
      </c>
      <c r="M1244" t="s">
        <v>4534</v>
      </c>
      <c r="N1244" t="s">
        <v>2640</v>
      </c>
      <c r="O1244" t="s">
        <v>2871</v>
      </c>
      <c r="P1244" t="s">
        <v>2642</v>
      </c>
      <c r="Q1244" t="s">
        <v>2640</v>
      </c>
      <c r="R1244" t="s">
        <v>6238</v>
      </c>
      <c r="S1244" t="s">
        <v>2657</v>
      </c>
      <c r="T1244" t="s">
        <v>2657</v>
      </c>
      <c r="U1244" t="s">
        <v>488</v>
      </c>
      <c r="V1244" s="7" t="s">
        <v>966</v>
      </c>
      <c r="W1244" s="8">
        <v>20000</v>
      </c>
      <c r="X1244" t="s">
        <v>6239</v>
      </c>
      <c r="Y1244" t="s">
        <v>4445</v>
      </c>
      <c r="Z1244" s="8">
        <v>43358</v>
      </c>
      <c r="AA1244" s="9">
        <v>14.42</v>
      </c>
      <c r="AB1244" s="8">
        <v>33408.620000000003</v>
      </c>
      <c r="AD1244" s="10">
        <v>0</v>
      </c>
      <c r="AE1244" s="11"/>
      <c r="AF1244" s="8">
        <v>30721</v>
      </c>
      <c r="AG1244" s="8">
        <v>7363</v>
      </c>
      <c r="AH1244" s="12">
        <v>0.36814999999999998</v>
      </c>
      <c r="AI1244" s="8">
        <v>510.61026352288491</v>
      </c>
      <c r="AJ1244" s="11">
        <v>46735.610263541668</v>
      </c>
      <c r="AK1244" s="11"/>
      <c r="AL1244" s="10"/>
      <c r="AO1244" s="40" t="str">
        <f>E1244&amp;F1244&amp;U1244</f>
        <v>2BWSURE-SPSNRHF</v>
      </c>
      <c r="AP1244" s="40" t="str">
        <f>_xlfn.XLOOKUP(AO1244,CrossRef!N:N,CrossRef!A:A,"NOT FOUND",0)</f>
        <v>2BW7201RF</v>
      </c>
      <c r="AQ1244" s="40" t="str">
        <f>IFERROR(_xlfn.XLOOKUP(AO1244,CrossRef!$N:$N,CrossRef!$E:$E,"Not Found"),"-")</f>
        <v>789C</v>
      </c>
      <c r="AR1244" s="40" t="str">
        <f>IFERROR(_xlfn.XLOOKUP(AO1244,CrossRef!$N:$N,CrossRef!$G:$G,"Not Found"),"-")</f>
        <v>7201 - SUSPENSION CYLINDER</v>
      </c>
      <c r="AS1244" s="40" t="str">
        <f>IFERROR(_xlfn.XLOOKUP(AO1244,CrossRef!$N:$N,CrossRef!$H:$H,"Not Found"),"-")</f>
        <v>RF - RIGHT FRONT</v>
      </c>
    </row>
    <row r="1245" spans="1:45" hidden="1" x14ac:dyDescent="0.3">
      <c r="A1245" s="38" t="str">
        <f>E1245&amp;F1245&amp;U1245</f>
        <v>HCMHYSY-CYHYLH</v>
      </c>
      <c r="B1245" s="38" t="str">
        <f>I1245&amp;D1245&amp;C1245</f>
        <v>EX72195456LT</v>
      </c>
      <c r="C1245" s="38" t="str">
        <f>_xlfn.XLOOKUP(A1245,CrossRef!N:N,CrossRef!D:D,"",0)</f>
        <v>LT</v>
      </c>
      <c r="D1245" s="38" t="str">
        <f>_xlfn.XLOOKUP(A1245,CrossRef!N:N,CrossRef!C:C,"",0)</f>
        <v>5456</v>
      </c>
      <c r="E1245" s="38" t="str">
        <f>LEFT(M1245,3)</f>
        <v>HCM</v>
      </c>
      <c r="F1245" s="38" t="str">
        <f>_xlfn.TEXTAFTER(J1245,"-")</f>
        <v>HYSY-CYHY</v>
      </c>
      <c r="G1245" t="s">
        <v>2695</v>
      </c>
      <c r="H1245" t="s">
        <v>2696</v>
      </c>
      <c r="I1245" t="s">
        <v>2697</v>
      </c>
      <c r="J1245" s="7" t="s">
        <v>1310</v>
      </c>
      <c r="K1245" t="s">
        <v>2668</v>
      </c>
      <c r="L1245" t="s">
        <v>2698</v>
      </c>
      <c r="M1245" t="s">
        <v>2699</v>
      </c>
      <c r="N1245" t="s">
        <v>2640</v>
      </c>
      <c r="O1245" t="s">
        <v>2653</v>
      </c>
      <c r="P1245" t="s">
        <v>2642</v>
      </c>
      <c r="Q1245" t="s">
        <v>2640</v>
      </c>
      <c r="R1245" t="s">
        <v>6240</v>
      </c>
      <c r="S1245" t="s">
        <v>2644</v>
      </c>
      <c r="T1245" t="s">
        <v>3381</v>
      </c>
      <c r="U1245" t="s">
        <v>59</v>
      </c>
      <c r="V1245" s="7" t="s">
        <v>701</v>
      </c>
      <c r="W1245" s="8">
        <v>10000</v>
      </c>
      <c r="X1245" t="s">
        <v>6241</v>
      </c>
      <c r="Y1245" t="s">
        <v>5422</v>
      </c>
      <c r="Z1245" s="8">
        <v>55009.3</v>
      </c>
      <c r="AA1245" s="9">
        <v>13.06</v>
      </c>
      <c r="AB1245" s="8">
        <v>55052.94</v>
      </c>
      <c r="AD1245" s="10">
        <v>4779580</v>
      </c>
      <c r="AE1245" s="11">
        <v>46029</v>
      </c>
      <c r="AF1245" s="8">
        <v>52424.55</v>
      </c>
      <c r="AG1245" s="8">
        <v>7415.25</v>
      </c>
      <c r="AH1245" s="12">
        <v>0.74152499999999999</v>
      </c>
      <c r="AI1245" s="8">
        <v>567.7833078101072</v>
      </c>
      <c r="AJ1245" s="11">
        <v>46792.783307789352</v>
      </c>
      <c r="AK1245" s="11">
        <v>47813</v>
      </c>
      <c r="AL1245" s="10">
        <v>-1021</v>
      </c>
      <c r="AM1245">
        <v>75748.58</v>
      </c>
      <c r="AN1245">
        <v>2.3324029999999998</v>
      </c>
      <c r="AO1245" s="40" t="str">
        <f>E1245&amp;F1245&amp;U1245</f>
        <v>HCMHYSY-CYHYLH</v>
      </c>
      <c r="AP1245" s="40" t="str">
        <f>_xlfn.XLOOKUP(AO1245,CrossRef!N:N,CrossRef!A:A,"NOT FOUND",0)</f>
        <v>HCM5456LT</v>
      </c>
      <c r="AQ1245" s="40" t="str">
        <f>IFERROR(_xlfn.XLOOKUP(AO1245,CrossRef!$N:$N,CrossRef!$E:$E,"Not Found"),"-")</f>
        <v>EX2500</v>
      </c>
      <c r="AR1245" s="40" t="str">
        <f>IFERROR(_xlfn.XLOOKUP(AO1245,CrossRef!$N:$N,CrossRef!$G:$G,"Not Found"),"-")</f>
        <v>5456 - BOOM CYLINDER</v>
      </c>
      <c r="AS1245" s="40" t="str">
        <f>IFERROR(_xlfn.XLOOKUP(AO1245,CrossRef!$N:$N,CrossRef!$H:$H,"Not Found"),"-")</f>
        <v>LT - LEFT</v>
      </c>
    </row>
    <row r="1246" spans="1:45" hidden="1" x14ac:dyDescent="0.3">
      <c r="A1246" s="38" t="str">
        <f>E1246&amp;F1246&amp;U1246</f>
        <v>ELZHYSY-CYHY-CYKRRH</v>
      </c>
      <c r="B1246" s="38" t="str">
        <f>I1246&amp;D1246&amp;C1246</f>
        <v>EX7128</v>
      </c>
      <c r="C1246" s="38" t="str">
        <f>_xlfn.XLOOKUP(A1246,CrossRef!N:N,CrossRef!D:D,"",0)</f>
        <v/>
      </c>
      <c r="D1246" s="38" t="str">
        <f>_xlfn.XLOOKUP(A1246,CrossRef!N:N,CrossRef!C:C,"",0)</f>
        <v/>
      </c>
      <c r="E1246" s="38" t="str">
        <f>LEFT(M1246,3)</f>
        <v>ELZ</v>
      </c>
      <c r="F1246" s="38" t="str">
        <f>_xlfn.TEXTAFTER(J1246,"-")</f>
        <v>HYSY-CYHY-CYKR</v>
      </c>
      <c r="G1246" t="s">
        <v>2725</v>
      </c>
      <c r="H1246" t="s">
        <v>2726</v>
      </c>
      <c r="I1246" t="s">
        <v>2936</v>
      </c>
      <c r="J1246" s="7" t="s">
        <v>1780</v>
      </c>
      <c r="K1246" t="s">
        <v>2638</v>
      </c>
      <c r="L1246" t="s">
        <v>2728</v>
      </c>
      <c r="M1246" t="s">
        <v>2937</v>
      </c>
      <c r="N1246" t="s">
        <v>2640</v>
      </c>
      <c r="O1246" t="s">
        <v>2803</v>
      </c>
      <c r="P1246" t="s">
        <v>2642</v>
      </c>
      <c r="Q1246" t="s">
        <v>2640</v>
      </c>
      <c r="R1246" t="s">
        <v>6242</v>
      </c>
      <c r="S1246" t="s">
        <v>2644</v>
      </c>
      <c r="T1246" t="s">
        <v>3381</v>
      </c>
      <c r="U1246" t="s">
        <v>63</v>
      </c>
      <c r="V1246" s="7" t="s">
        <v>700</v>
      </c>
      <c r="W1246" s="8">
        <v>10000</v>
      </c>
      <c r="X1246" t="s">
        <v>6243</v>
      </c>
      <c r="Y1246" t="s">
        <v>3383</v>
      </c>
      <c r="Z1246" s="8">
        <v>22566.400000000001</v>
      </c>
      <c r="AA1246" s="9">
        <v>14.49</v>
      </c>
      <c r="AB1246" s="8">
        <v>55686.35</v>
      </c>
      <c r="AD1246" s="10">
        <v>4748869</v>
      </c>
      <c r="AE1246" s="11">
        <v>46059</v>
      </c>
      <c r="AF1246" s="8">
        <v>19995</v>
      </c>
      <c r="AG1246" s="8">
        <v>7428.5999999999985</v>
      </c>
      <c r="AH1246" s="12">
        <v>0.74285999999999985</v>
      </c>
      <c r="AI1246" s="8">
        <v>512.67080745341605</v>
      </c>
      <c r="AJ1246" s="11">
        <v>46737.670807442133</v>
      </c>
      <c r="AK1246" s="11">
        <v>47321</v>
      </c>
      <c r="AL1246" s="10">
        <v>-584</v>
      </c>
      <c r="AM1246">
        <v>38447.440000000002</v>
      </c>
      <c r="AN1246">
        <v>1.8452440000000003</v>
      </c>
      <c r="AO1246" s="40" t="str">
        <f>E1246&amp;F1246&amp;U1246</f>
        <v>ELZHYSY-CYHY-CYKRRH</v>
      </c>
      <c r="AP1246" s="40" t="str">
        <f>_xlfn.XLOOKUP(AO1246,CrossRef!N:N,CrossRef!A:A,"NOT FOUND",0)</f>
        <v>NOT FOUND</v>
      </c>
      <c r="AQ1246" s="40" t="str">
        <f>IFERROR(_xlfn.XLOOKUP(AO1246,CrossRef!$N:$N,CrossRef!$E:$E,"Not Found"),"-")</f>
        <v>Not Found</v>
      </c>
      <c r="AR1246" s="40" t="str">
        <f>IFERROR(_xlfn.XLOOKUP(AO1246,CrossRef!$N:$N,CrossRef!$G:$G,"Not Found"),"-")</f>
        <v>Not Found</v>
      </c>
      <c r="AS1246" s="40" t="str">
        <f>IFERROR(_xlfn.XLOOKUP(AO1246,CrossRef!$N:$N,CrossRef!$H:$H,"Not Found"),"-")</f>
        <v>Not Found</v>
      </c>
    </row>
    <row r="1247" spans="1:45" hidden="1" x14ac:dyDescent="0.3">
      <c r="A1247" s="38" t="str">
        <f>E1247&amp;F1247&amp;U1247</f>
        <v>ELZUCRG-TCID-TCILLH</v>
      </c>
      <c r="B1247" s="38" t="str">
        <f>I1247&amp;D1247&amp;C1247</f>
        <v>EX71284159LT</v>
      </c>
      <c r="C1247" s="38" t="str">
        <f>_xlfn.XLOOKUP(A1247,CrossRef!N:N,CrossRef!D:D,"",0)</f>
        <v>LT</v>
      </c>
      <c r="D1247" s="38" t="str">
        <f>_xlfn.XLOOKUP(A1247,CrossRef!N:N,CrossRef!C:C,"",0)</f>
        <v>4159</v>
      </c>
      <c r="E1247" s="38" t="str">
        <f>LEFT(M1247,3)</f>
        <v>ELZ</v>
      </c>
      <c r="F1247" s="38" t="str">
        <f>_xlfn.TEXTAFTER(J1247,"-")</f>
        <v>UCRG-TCID-TCIL</v>
      </c>
      <c r="G1247" t="s">
        <v>2725</v>
      </c>
      <c r="H1247" t="s">
        <v>2726</v>
      </c>
      <c r="I1247" t="s">
        <v>2936</v>
      </c>
      <c r="J1247" s="7" t="s">
        <v>861</v>
      </c>
      <c r="K1247" t="s">
        <v>2638</v>
      </c>
      <c r="L1247" t="s">
        <v>2728</v>
      </c>
      <c r="M1247" t="s">
        <v>2937</v>
      </c>
      <c r="N1247" t="s">
        <v>2640</v>
      </c>
      <c r="O1247" t="s">
        <v>2803</v>
      </c>
      <c r="P1247" t="s">
        <v>2642</v>
      </c>
      <c r="Q1247" t="s">
        <v>2640</v>
      </c>
      <c r="R1247" t="s">
        <v>6244</v>
      </c>
      <c r="S1247" t="s">
        <v>2671</v>
      </c>
      <c r="T1247" t="s">
        <v>2933</v>
      </c>
      <c r="U1247" t="s">
        <v>59</v>
      </c>
      <c r="V1247" s="7" t="s">
        <v>852</v>
      </c>
      <c r="W1247" s="8">
        <v>10000</v>
      </c>
      <c r="X1247" t="s">
        <v>6245</v>
      </c>
      <c r="Y1247" t="s">
        <v>2935</v>
      </c>
      <c r="Z1247" s="8">
        <v>22566.400000000001</v>
      </c>
      <c r="AA1247" s="9">
        <v>14.49</v>
      </c>
      <c r="AB1247" s="8">
        <v>81162.92</v>
      </c>
      <c r="AD1247" s="10">
        <v>4881065</v>
      </c>
      <c r="AE1247" s="11">
        <v>46062</v>
      </c>
      <c r="AF1247" s="8">
        <v>19995</v>
      </c>
      <c r="AG1247" s="8">
        <v>7428.5999999999985</v>
      </c>
      <c r="AH1247" s="12">
        <v>0.74285999999999985</v>
      </c>
      <c r="AI1247" s="8">
        <v>512.67080745341605</v>
      </c>
      <c r="AJ1247" s="11">
        <v>46737.670807442133</v>
      </c>
      <c r="AK1247" s="11">
        <v>47321</v>
      </c>
      <c r="AL1247" s="10">
        <v>-584</v>
      </c>
      <c r="AM1247">
        <v>38447.440000000002</v>
      </c>
      <c r="AN1247">
        <v>1.8452440000000003</v>
      </c>
      <c r="AO1247" s="40" t="str">
        <f>E1247&amp;F1247&amp;U1247</f>
        <v>ELZUCRG-TCID-TCILLH</v>
      </c>
      <c r="AP1247" s="40" t="str">
        <f>_xlfn.XLOOKUP(AO1247,CrossRef!N:N,CrossRef!A:A,"NOT FOUND",0)</f>
        <v>ELZ4159LT</v>
      </c>
      <c r="AQ1247" s="40">
        <f>IFERROR(_xlfn.XLOOKUP(AO1247,CrossRef!$N:$N,CrossRef!$E:$E,"Not Found"),"-")</f>
        <v>6040</v>
      </c>
      <c r="AR1247" s="40" t="str">
        <f>IFERROR(_xlfn.XLOOKUP(AO1247,CrossRef!$N:$N,CrossRef!$G:$G,"Not Found"),"-")</f>
        <v>4159 - IDLER/IDLER WHEEL</v>
      </c>
      <c r="AS1247" s="40" t="str">
        <f>IFERROR(_xlfn.XLOOKUP(AO1247,CrossRef!$N:$N,CrossRef!$H:$H,"Not Found"),"-")</f>
        <v>LT - LEFT</v>
      </c>
    </row>
    <row r="1248" spans="1:45" hidden="1" x14ac:dyDescent="0.3">
      <c r="A1248" s="38" t="str">
        <f>E1248&amp;F1248&amp;U1248</f>
        <v>ELZUCRG-TCID-TCIRRH</v>
      </c>
      <c r="B1248" s="38" t="str">
        <f>I1248&amp;D1248&amp;C1248</f>
        <v>EX71284159RI</v>
      </c>
      <c r="C1248" s="38" t="str">
        <f>_xlfn.XLOOKUP(A1248,CrossRef!N:N,CrossRef!D:D,"",0)</f>
        <v>RI</v>
      </c>
      <c r="D1248" s="38" t="str">
        <f>_xlfn.XLOOKUP(A1248,CrossRef!N:N,CrossRef!C:C,"",0)</f>
        <v>4159</v>
      </c>
      <c r="E1248" s="38" t="str">
        <f>LEFT(M1248,3)</f>
        <v>ELZ</v>
      </c>
      <c r="F1248" s="38" t="str">
        <f>_xlfn.TEXTAFTER(J1248,"-")</f>
        <v>UCRG-TCID-TCIR</v>
      </c>
      <c r="G1248" t="s">
        <v>2725</v>
      </c>
      <c r="H1248" t="s">
        <v>2726</v>
      </c>
      <c r="I1248" t="s">
        <v>2936</v>
      </c>
      <c r="J1248" s="7" t="s">
        <v>862</v>
      </c>
      <c r="K1248" t="s">
        <v>2638</v>
      </c>
      <c r="L1248" t="s">
        <v>2728</v>
      </c>
      <c r="M1248" t="s">
        <v>2937</v>
      </c>
      <c r="N1248" t="s">
        <v>2640</v>
      </c>
      <c r="O1248" t="s">
        <v>2803</v>
      </c>
      <c r="P1248" t="s">
        <v>2642</v>
      </c>
      <c r="Q1248" t="s">
        <v>2640</v>
      </c>
      <c r="R1248" t="s">
        <v>6246</v>
      </c>
      <c r="S1248" t="s">
        <v>2671</v>
      </c>
      <c r="T1248" t="s">
        <v>2933</v>
      </c>
      <c r="U1248" t="s">
        <v>63</v>
      </c>
      <c r="V1248" s="7" t="s">
        <v>853</v>
      </c>
      <c r="W1248" s="8">
        <v>10000</v>
      </c>
      <c r="X1248" t="s">
        <v>6247</v>
      </c>
      <c r="Y1248" t="s">
        <v>2935</v>
      </c>
      <c r="Z1248" s="8">
        <v>22566.400000000001</v>
      </c>
      <c r="AA1248" s="9">
        <v>14.49</v>
      </c>
      <c r="AB1248" s="8">
        <v>81162.92</v>
      </c>
      <c r="AD1248" s="10">
        <v>4881035</v>
      </c>
      <c r="AE1248" s="11">
        <v>46061</v>
      </c>
      <c r="AF1248" s="8">
        <v>19995</v>
      </c>
      <c r="AG1248" s="8">
        <v>7428.5999999999985</v>
      </c>
      <c r="AH1248" s="12">
        <v>0.74285999999999985</v>
      </c>
      <c r="AI1248" s="8">
        <v>512.67080745341605</v>
      </c>
      <c r="AJ1248" s="11">
        <v>46737.670807442133</v>
      </c>
      <c r="AK1248" s="11">
        <v>47321</v>
      </c>
      <c r="AL1248" s="10">
        <v>-584</v>
      </c>
      <c r="AM1248">
        <v>38447.440000000002</v>
      </c>
      <c r="AN1248">
        <v>1.8452440000000003</v>
      </c>
      <c r="AO1248" s="40" t="str">
        <f>E1248&amp;F1248&amp;U1248</f>
        <v>ELZUCRG-TCID-TCIRRH</v>
      </c>
      <c r="AP1248" s="40" t="str">
        <f>_xlfn.XLOOKUP(AO1248,CrossRef!N:N,CrossRef!A:A,"NOT FOUND",0)</f>
        <v>ELZ4159RI</v>
      </c>
      <c r="AQ1248" s="40">
        <f>IFERROR(_xlfn.XLOOKUP(AO1248,CrossRef!$N:$N,CrossRef!$E:$E,"Not Found"),"-")</f>
        <v>6040</v>
      </c>
      <c r="AR1248" s="40" t="str">
        <f>IFERROR(_xlfn.XLOOKUP(AO1248,CrossRef!$N:$N,CrossRef!$G:$G,"Not Found"),"-")</f>
        <v>4159 - IDLER/IDLER WHEEL</v>
      </c>
      <c r="AS1248" s="40" t="str">
        <f>IFERROR(_xlfn.XLOOKUP(AO1248,CrossRef!$N:$N,CrossRef!$H:$H,"Not Found"),"-")</f>
        <v>RI - RIGHT</v>
      </c>
    </row>
    <row r="1249" spans="1:45" hidden="1" x14ac:dyDescent="0.3">
      <c r="A1249" s="38" t="str">
        <f>E1249&amp;F1249&amp;U1249</f>
        <v>ELZHYSY-VAHYLH</v>
      </c>
      <c r="B1249" s="38" t="str">
        <f>I1249&amp;D1249&amp;C1249</f>
        <v>EX7128</v>
      </c>
      <c r="C1249" s="38" t="str">
        <f>_xlfn.XLOOKUP(A1249,CrossRef!N:N,CrossRef!D:D,"",0)</f>
        <v/>
      </c>
      <c r="D1249" s="38" t="str">
        <f>_xlfn.XLOOKUP(A1249,CrossRef!N:N,CrossRef!C:C,"",0)</f>
        <v/>
      </c>
      <c r="E1249" s="38" t="str">
        <f>LEFT(M1249,3)</f>
        <v>ELZ</v>
      </c>
      <c r="F1249" s="38" t="str">
        <f>_xlfn.TEXTAFTER(J1249,"-")</f>
        <v>HYSY-VAHY</v>
      </c>
      <c r="G1249" t="s">
        <v>2725</v>
      </c>
      <c r="H1249" t="s">
        <v>2726</v>
      </c>
      <c r="I1249" t="s">
        <v>2936</v>
      </c>
      <c r="J1249" s="7" t="s">
        <v>1781</v>
      </c>
      <c r="K1249" t="s">
        <v>2638</v>
      </c>
      <c r="L1249" t="s">
        <v>2728</v>
      </c>
      <c r="M1249" t="s">
        <v>2937</v>
      </c>
      <c r="N1249" t="s">
        <v>2640</v>
      </c>
      <c r="O1249" t="s">
        <v>2803</v>
      </c>
      <c r="P1249" t="s">
        <v>2642</v>
      </c>
      <c r="Q1249" t="s">
        <v>2640</v>
      </c>
      <c r="R1249" t="s">
        <v>6248</v>
      </c>
      <c r="S1249" t="s">
        <v>2644</v>
      </c>
      <c r="T1249" t="s">
        <v>2731</v>
      </c>
      <c r="U1249" t="s">
        <v>59</v>
      </c>
      <c r="V1249" s="7" t="s">
        <v>1046</v>
      </c>
      <c r="W1249" s="8">
        <v>30000</v>
      </c>
      <c r="X1249" t="s">
        <v>6249</v>
      </c>
      <c r="Y1249" t="s">
        <v>2733</v>
      </c>
      <c r="Z1249" s="8">
        <v>22566.400000000001</v>
      </c>
      <c r="AA1249" s="9">
        <v>14.49</v>
      </c>
      <c r="AB1249" s="8">
        <v>97610.17</v>
      </c>
      <c r="AD1249" s="10">
        <v>0</v>
      </c>
      <c r="AE1249" s="11"/>
      <c r="AF1249" s="8">
        <v>0</v>
      </c>
      <c r="AG1249" s="8">
        <v>7433.5999999999985</v>
      </c>
      <c r="AH1249" s="12">
        <v>0.24778666666666663</v>
      </c>
      <c r="AI1249" s="8">
        <v>513.0158730158729</v>
      </c>
      <c r="AJ1249" s="11">
        <v>46738.015873032411</v>
      </c>
      <c r="AK1249" s="11">
        <v>46692</v>
      </c>
      <c r="AL1249" s="10">
        <v>46</v>
      </c>
      <c r="AM1249">
        <v>29333.230000000003</v>
      </c>
      <c r="AN1249">
        <v>0.97777433333333341</v>
      </c>
      <c r="AO1249" s="40" t="str">
        <f>E1249&amp;F1249&amp;U1249</f>
        <v>ELZHYSY-VAHYLH</v>
      </c>
      <c r="AP1249" s="40" t="str">
        <f>_xlfn.XLOOKUP(AO1249,CrossRef!N:N,CrossRef!A:A,"NOT FOUND",0)</f>
        <v>NOT FOUND</v>
      </c>
      <c r="AQ1249" s="40" t="str">
        <f>IFERROR(_xlfn.XLOOKUP(AO1249,CrossRef!$N:$N,CrossRef!$E:$E,"Not Found"),"-")</f>
        <v>Not Found</v>
      </c>
      <c r="AR1249" s="40" t="str">
        <f>IFERROR(_xlfn.XLOOKUP(AO1249,CrossRef!$N:$N,CrossRef!$G:$G,"Not Found"),"-")</f>
        <v>Not Found</v>
      </c>
      <c r="AS1249" s="40" t="str">
        <f>IFERROR(_xlfn.XLOOKUP(AO1249,CrossRef!$N:$N,CrossRef!$H:$H,"Not Found"),"-")</f>
        <v>Not Found</v>
      </c>
    </row>
    <row r="1250" spans="1:45" hidden="1" x14ac:dyDescent="0.3">
      <c r="A1250" s="38" t="str">
        <f>E1250&amp;F1250&amp;U1250</f>
        <v>ELZHYSY-VAHYRH</v>
      </c>
      <c r="B1250" s="38" t="str">
        <f>I1250&amp;D1250&amp;C1250</f>
        <v>EX7128</v>
      </c>
      <c r="C1250" s="38" t="str">
        <f>_xlfn.XLOOKUP(A1250,CrossRef!N:N,CrossRef!D:D,"",0)</f>
        <v/>
      </c>
      <c r="D1250" s="38" t="str">
        <f>_xlfn.XLOOKUP(A1250,CrossRef!N:N,CrossRef!C:C,"",0)</f>
        <v/>
      </c>
      <c r="E1250" s="38" t="str">
        <f>LEFT(M1250,3)</f>
        <v>ELZ</v>
      </c>
      <c r="F1250" s="38" t="str">
        <f>_xlfn.TEXTAFTER(J1250,"-")</f>
        <v>HYSY-VAHY</v>
      </c>
      <c r="G1250" t="s">
        <v>2725</v>
      </c>
      <c r="H1250" t="s">
        <v>2726</v>
      </c>
      <c r="I1250" t="s">
        <v>2936</v>
      </c>
      <c r="J1250" s="7" t="s">
        <v>1781</v>
      </c>
      <c r="K1250" t="s">
        <v>2638</v>
      </c>
      <c r="L1250" t="s">
        <v>2728</v>
      </c>
      <c r="M1250" t="s">
        <v>2937</v>
      </c>
      <c r="N1250" t="s">
        <v>2640</v>
      </c>
      <c r="O1250" t="s">
        <v>2803</v>
      </c>
      <c r="P1250" t="s">
        <v>2642</v>
      </c>
      <c r="Q1250" t="s">
        <v>2640</v>
      </c>
      <c r="R1250" t="s">
        <v>6250</v>
      </c>
      <c r="S1250" t="s">
        <v>2644</v>
      </c>
      <c r="T1250" t="s">
        <v>2731</v>
      </c>
      <c r="U1250" t="s">
        <v>63</v>
      </c>
      <c r="V1250" s="7" t="s">
        <v>2735</v>
      </c>
      <c r="W1250" s="8">
        <v>30000</v>
      </c>
      <c r="X1250" t="s">
        <v>6251</v>
      </c>
      <c r="Y1250" t="s">
        <v>2737</v>
      </c>
      <c r="Z1250" s="8">
        <v>22566.400000000001</v>
      </c>
      <c r="AA1250" s="9">
        <v>14.49</v>
      </c>
      <c r="AB1250" s="8">
        <v>97610.17</v>
      </c>
      <c r="AD1250" s="10">
        <v>0</v>
      </c>
      <c r="AE1250" s="11"/>
      <c r="AF1250" s="8">
        <v>0</v>
      </c>
      <c r="AG1250" s="8">
        <v>7433.5999999999985</v>
      </c>
      <c r="AH1250" s="12">
        <v>0.24778666666666663</v>
      </c>
      <c r="AI1250" s="8">
        <v>513.0158730158729</v>
      </c>
      <c r="AJ1250" s="11">
        <v>46738.015873032411</v>
      </c>
      <c r="AK1250" s="11">
        <v>46692</v>
      </c>
      <c r="AL1250" s="10">
        <v>46</v>
      </c>
      <c r="AM1250">
        <v>29333.230000000003</v>
      </c>
      <c r="AN1250">
        <v>0.97777433333333341</v>
      </c>
      <c r="AO1250" s="40" t="str">
        <f>E1250&amp;F1250&amp;U1250</f>
        <v>ELZHYSY-VAHYRH</v>
      </c>
      <c r="AP1250" s="40" t="str">
        <f>_xlfn.XLOOKUP(AO1250,CrossRef!N:N,CrossRef!A:A,"NOT FOUND",0)</f>
        <v>NOT FOUND</v>
      </c>
      <c r="AQ1250" s="40" t="str">
        <f>IFERROR(_xlfn.XLOOKUP(AO1250,CrossRef!$N:$N,CrossRef!$E:$E,"Not Found"),"-")</f>
        <v>Not Found</v>
      </c>
      <c r="AR1250" s="40" t="str">
        <f>IFERROR(_xlfn.XLOOKUP(AO1250,CrossRef!$N:$N,CrossRef!$G:$G,"Not Found"),"-")</f>
        <v>Not Found</v>
      </c>
      <c r="AS1250" s="40" t="str">
        <f>IFERROR(_xlfn.XLOOKUP(AO1250,CrossRef!$N:$N,CrossRef!$H:$H,"Not Found"),"-")</f>
        <v>Not Found</v>
      </c>
    </row>
    <row r="1251" spans="1:45" hidden="1" x14ac:dyDescent="0.3">
      <c r="A1251" s="38" t="str">
        <f>E1251&amp;F1251&amp;U1251</f>
        <v>WLHENGI</v>
      </c>
      <c r="B1251" s="38" t="str">
        <f>I1251&amp;D1251&amp;C1251</f>
        <v>EX7123100000</v>
      </c>
      <c r="C1251" s="38" t="str">
        <f>_xlfn.XLOOKUP(A1251,CrossRef!N:N,CrossRef!D:D,"",0)</f>
        <v>00</v>
      </c>
      <c r="D1251" s="38" t="str">
        <f>_xlfn.XLOOKUP(A1251,CrossRef!N:N,CrossRef!C:C,"",0)</f>
        <v>1000</v>
      </c>
      <c r="E1251" s="38" t="str">
        <f>LEFT(M1251,3)</f>
        <v>WLH</v>
      </c>
      <c r="F1251" s="38" t="str">
        <f>_xlfn.TEXTAFTER(J1251,"-")</f>
        <v>ENGI</v>
      </c>
      <c r="G1251" t="s">
        <v>2635</v>
      </c>
      <c r="H1251" t="s">
        <v>2636</v>
      </c>
      <c r="I1251" t="s">
        <v>3656</v>
      </c>
      <c r="J1251" s="7" t="s">
        <v>82</v>
      </c>
      <c r="K1251" t="s">
        <v>3657</v>
      </c>
      <c r="L1251" t="s">
        <v>80</v>
      </c>
      <c r="M1251" t="s">
        <v>3658</v>
      </c>
      <c r="N1251" t="s">
        <v>2640</v>
      </c>
      <c r="O1251" t="s">
        <v>2803</v>
      </c>
      <c r="P1251" t="s">
        <v>2642</v>
      </c>
      <c r="Q1251" t="s">
        <v>2662</v>
      </c>
      <c r="R1251" t="s">
        <v>6252</v>
      </c>
      <c r="S1251" t="s">
        <v>2655</v>
      </c>
      <c r="T1251" t="s">
        <v>3265</v>
      </c>
      <c r="U1251" t="s">
        <v>2657</v>
      </c>
      <c r="V1251" s="7" t="s">
        <v>30</v>
      </c>
      <c r="W1251" s="8">
        <v>15000</v>
      </c>
      <c r="X1251" t="s">
        <v>3660</v>
      </c>
      <c r="Y1251" t="s">
        <v>6253</v>
      </c>
      <c r="Z1251" s="8">
        <v>17685</v>
      </c>
      <c r="AA1251" s="9">
        <v>0</v>
      </c>
      <c r="AB1251" s="8">
        <v>560061.81000000006</v>
      </c>
      <c r="AD1251" s="10">
        <v>4306316</v>
      </c>
      <c r="AE1251" s="11">
        <v>45029</v>
      </c>
      <c r="AF1251" s="8">
        <v>10120.1</v>
      </c>
      <c r="AG1251" s="8">
        <v>7435.0999999999985</v>
      </c>
      <c r="AH1251" s="12">
        <v>0.49567333333333324</v>
      </c>
      <c r="AI1251" s="8">
        <v>0</v>
      </c>
      <c r="AJ1251" s="11">
        <v>46225</v>
      </c>
      <c r="AK1251" s="11">
        <v>46781</v>
      </c>
      <c r="AL1251" s="10">
        <v>-556</v>
      </c>
      <c r="AO1251" s="40" t="str">
        <f>E1251&amp;F1251&amp;U1251</f>
        <v>WLHENGI</v>
      </c>
      <c r="AP1251" s="40" t="str">
        <f>_xlfn.XLOOKUP(AO1251,CrossRef!N:N,CrossRef!A:A,"NOT FOUND",0)</f>
        <v>WLH100000</v>
      </c>
      <c r="AQ1251" s="40" t="str">
        <f>IFERROR(_xlfn.XLOOKUP(AO1251,CrossRef!$N:$N,CrossRef!$E:$E,"Not Found"),"-")</f>
        <v>R9200</v>
      </c>
      <c r="AR1251" s="40" t="str">
        <f>IFERROR(_xlfn.XLOOKUP(AO1251,CrossRef!$N:$N,CrossRef!$G:$G,"Not Found"),"-")</f>
        <v>1000 - ENGINE</v>
      </c>
      <c r="AS1251" s="40" t="str">
        <f>IFERROR(_xlfn.XLOOKUP(AO1251,CrossRef!$N:$N,CrossRef!$H:$H,"Not Found"),"-")</f>
        <v>00 - (NONE)</v>
      </c>
    </row>
    <row r="1252" spans="1:45" hidden="1" x14ac:dyDescent="0.3">
      <c r="A1252" s="38" t="str">
        <f>E1252&amp;F1252&amp;U1252</f>
        <v>6HKDRIV-TMSN</v>
      </c>
      <c r="B1252" s="38" t="str">
        <f>I1252&amp;D1252&amp;C1252</f>
        <v>TD6100303000</v>
      </c>
      <c r="C1252" s="38" t="str">
        <f>_xlfn.XLOOKUP(A1252,CrossRef!N:N,CrossRef!D:D,"",0)</f>
        <v>00</v>
      </c>
      <c r="D1252" s="38" t="str">
        <f>_xlfn.XLOOKUP(A1252,CrossRef!N:N,CrossRef!C:C,"",0)</f>
        <v>3030</v>
      </c>
      <c r="E1252" s="38" t="str">
        <f>LEFT(M1252,3)</f>
        <v>6HK</v>
      </c>
      <c r="F1252" s="38" t="str">
        <f>_xlfn.TEXTAFTER(J1252,"-")</f>
        <v>DRIV-TMSN</v>
      </c>
      <c r="G1252" t="s">
        <v>2648</v>
      </c>
      <c r="H1252" t="s">
        <v>2649</v>
      </c>
      <c r="I1252" t="s">
        <v>2691</v>
      </c>
      <c r="J1252" s="7" t="s">
        <v>1782</v>
      </c>
      <c r="K1252" t="s">
        <v>2638</v>
      </c>
      <c r="L1252" t="s">
        <v>148</v>
      </c>
      <c r="M1252" t="s">
        <v>2692</v>
      </c>
      <c r="N1252" t="s">
        <v>2652</v>
      </c>
      <c r="O1252" t="s">
        <v>2653</v>
      </c>
      <c r="P1252" t="s">
        <v>2642</v>
      </c>
      <c r="Q1252" t="s">
        <v>2640</v>
      </c>
      <c r="R1252" t="s">
        <v>6254</v>
      </c>
      <c r="S1252" t="s">
        <v>2655</v>
      </c>
      <c r="T1252" t="s">
        <v>2818</v>
      </c>
      <c r="U1252" t="s">
        <v>2657</v>
      </c>
      <c r="V1252" s="7" t="s">
        <v>327</v>
      </c>
      <c r="W1252" s="8">
        <v>18000</v>
      </c>
      <c r="X1252" t="s">
        <v>6255</v>
      </c>
      <c r="Y1252" t="s">
        <v>3489</v>
      </c>
      <c r="Z1252" s="8">
        <v>63465.2</v>
      </c>
      <c r="AA1252" s="9">
        <v>9.89</v>
      </c>
      <c r="AB1252" s="8">
        <v>79096.710000000006</v>
      </c>
      <c r="AD1252" s="10">
        <v>4004039</v>
      </c>
      <c r="AE1252" s="11">
        <v>44655</v>
      </c>
      <c r="AF1252" s="8">
        <v>52908.4</v>
      </c>
      <c r="AG1252" s="8">
        <v>7443.1999999999971</v>
      </c>
      <c r="AH1252" s="12">
        <v>0.41351111111111094</v>
      </c>
      <c r="AI1252" s="8">
        <v>752.59858442871553</v>
      </c>
      <c r="AJ1252" s="11">
        <v>46977.598584409723</v>
      </c>
      <c r="AK1252" s="11">
        <v>48416</v>
      </c>
      <c r="AL1252" s="10">
        <v>-1439</v>
      </c>
      <c r="AM1252">
        <v>85134.19</v>
      </c>
      <c r="AN1252">
        <v>1.7903216666666668</v>
      </c>
      <c r="AO1252" s="40" t="str">
        <f>E1252&amp;F1252&amp;U1252</f>
        <v>6HKDRIV-TMSN</v>
      </c>
      <c r="AP1252" s="40" t="str">
        <f>_xlfn.XLOOKUP(AO1252,CrossRef!N:N,CrossRef!A:A,"NOT FOUND",0)</f>
        <v>6HK303000</v>
      </c>
      <c r="AQ1252" s="40" t="str">
        <f>IFERROR(_xlfn.XLOOKUP(AO1252,CrossRef!$N:$N,CrossRef!$E:$E,"Not Found"),"-")</f>
        <v>785B</v>
      </c>
      <c r="AR1252" s="40" t="str">
        <f>IFERROR(_xlfn.XLOOKUP(AO1252,CrossRef!$N:$N,CrossRef!$G:$G,"Not Found"),"-")</f>
        <v>3030 - TRANSMISSION</v>
      </c>
      <c r="AS1252" s="40" t="str">
        <f>IFERROR(_xlfn.XLOOKUP(AO1252,CrossRef!$N:$N,CrossRef!$H:$H,"Not Found"),"-")</f>
        <v>00 - (NONE)</v>
      </c>
    </row>
    <row r="1253" spans="1:45" hidden="1" x14ac:dyDescent="0.3">
      <c r="A1253" s="38" t="str">
        <f>E1253&amp;F1253&amp;U1253</f>
        <v>SSPENGI</v>
      </c>
      <c r="B1253" s="38" t="str">
        <f>I1253&amp;D1253&amp;C1253</f>
        <v>TD6349100000</v>
      </c>
      <c r="C1253" s="38" t="str">
        <f>_xlfn.XLOOKUP(A1253,CrossRef!N:N,CrossRef!D:D,"",0)</f>
        <v>00</v>
      </c>
      <c r="D1253" s="38" t="str">
        <f>_xlfn.XLOOKUP(A1253,CrossRef!N:N,CrossRef!C:C,"",0)</f>
        <v>1000</v>
      </c>
      <c r="E1253" s="38" t="str">
        <f>LEFT(M1253,3)</f>
        <v>SSP</v>
      </c>
      <c r="F1253" s="38" t="str">
        <f>_xlfn.TEXTAFTER(J1253,"-")</f>
        <v>ENGI</v>
      </c>
      <c r="G1253" t="s">
        <v>2725</v>
      </c>
      <c r="H1253" t="s">
        <v>2726</v>
      </c>
      <c r="I1253" t="s">
        <v>3248</v>
      </c>
      <c r="J1253" s="7" t="s">
        <v>1581</v>
      </c>
      <c r="K1253" t="s">
        <v>2638</v>
      </c>
      <c r="L1253" t="s">
        <v>183</v>
      </c>
      <c r="M1253" t="s">
        <v>3249</v>
      </c>
      <c r="N1253" t="s">
        <v>2640</v>
      </c>
      <c r="O1253" t="s">
        <v>2803</v>
      </c>
      <c r="P1253" t="s">
        <v>2642</v>
      </c>
      <c r="Q1253" t="s">
        <v>2640</v>
      </c>
      <c r="R1253" t="s">
        <v>6256</v>
      </c>
      <c r="S1253" t="s">
        <v>2655</v>
      </c>
      <c r="T1253" t="s">
        <v>3087</v>
      </c>
      <c r="U1253" t="s">
        <v>2657</v>
      </c>
      <c r="V1253" s="7" t="s">
        <v>186</v>
      </c>
      <c r="W1253" s="8">
        <v>11000</v>
      </c>
      <c r="X1253" t="s">
        <v>5377</v>
      </c>
      <c r="Y1253" t="s">
        <v>4970</v>
      </c>
      <c r="Z1253" s="8">
        <v>46226</v>
      </c>
      <c r="AA1253" s="9">
        <v>15.86</v>
      </c>
      <c r="AB1253" s="8">
        <v>156565</v>
      </c>
      <c r="AD1253" s="10">
        <v>4665933</v>
      </c>
      <c r="AE1253" s="11">
        <v>46005</v>
      </c>
      <c r="AF1253" s="8">
        <v>42674.53</v>
      </c>
      <c r="AG1253" s="8">
        <v>7448.5299999999988</v>
      </c>
      <c r="AH1253" s="12">
        <v>0.67713909090909086</v>
      </c>
      <c r="AI1253" s="8">
        <v>469.6424968474148</v>
      </c>
      <c r="AJ1253" s="11">
        <v>46694.642496840279</v>
      </c>
      <c r="AK1253" s="11"/>
      <c r="AL1253" s="10"/>
      <c r="AO1253" s="40" t="str">
        <f>E1253&amp;F1253&amp;U1253</f>
        <v>SSPENGI</v>
      </c>
      <c r="AP1253" s="40" t="str">
        <f>_xlfn.XLOOKUP(AO1253,CrossRef!N:N,CrossRef!A:A,"NOT FOUND",0)</f>
        <v>SSP100000</v>
      </c>
      <c r="AQ1253" s="40" t="str">
        <f>IFERROR(_xlfn.XLOOKUP(AO1253,CrossRef!$N:$N,CrossRef!$E:$E,"Not Found"),"-")</f>
        <v>793F</v>
      </c>
      <c r="AR1253" s="40" t="str">
        <f>IFERROR(_xlfn.XLOOKUP(AO1253,CrossRef!$N:$N,CrossRef!$G:$G,"Not Found"),"-")</f>
        <v>1000 - ENGINE</v>
      </c>
      <c r="AS1253" s="40" t="str">
        <f>IFERROR(_xlfn.XLOOKUP(AO1253,CrossRef!$N:$N,CrossRef!$H:$H,"Not Found"),"-")</f>
        <v>00 - (NONE)</v>
      </c>
    </row>
    <row r="1254" spans="1:45" hidden="1" x14ac:dyDescent="0.3">
      <c r="A1254" s="38" t="str">
        <f>E1254&amp;F1254&amp;U1254</f>
        <v>TWGDRIV-TQCV</v>
      </c>
      <c r="B1254" s="38" t="str">
        <f>I1254&amp;D1254&amp;C1254</f>
        <v>DZ8206310100</v>
      </c>
      <c r="C1254" s="38" t="str">
        <f>_xlfn.XLOOKUP(A1254,CrossRef!N:N,CrossRef!D:D,"",0)</f>
        <v>00</v>
      </c>
      <c r="D1254" s="38" t="str">
        <f>_xlfn.XLOOKUP(A1254,CrossRef!N:N,CrossRef!C:C,"",0)</f>
        <v>3101</v>
      </c>
      <c r="E1254" s="38" t="str">
        <f>LEFT(M1254,3)</f>
        <v>TWG</v>
      </c>
      <c r="F1254" s="38" t="str">
        <f>_xlfn.TEXTAFTER(J1254,"-")</f>
        <v>DRIV-TQCV</v>
      </c>
      <c r="G1254" t="s">
        <v>2813</v>
      </c>
      <c r="H1254" t="s">
        <v>2814</v>
      </c>
      <c r="I1254" t="s">
        <v>4108</v>
      </c>
      <c r="J1254" s="7" t="s">
        <v>1783</v>
      </c>
      <c r="K1254" t="s">
        <v>2638</v>
      </c>
      <c r="L1254" t="s">
        <v>37</v>
      </c>
      <c r="M1254" t="s">
        <v>4109</v>
      </c>
      <c r="N1254" t="s">
        <v>2640</v>
      </c>
      <c r="O1254" t="s">
        <v>2653</v>
      </c>
      <c r="P1254" t="s">
        <v>2642</v>
      </c>
      <c r="Q1254" t="s">
        <v>2662</v>
      </c>
      <c r="R1254" t="s">
        <v>6257</v>
      </c>
      <c r="S1254" t="s">
        <v>2655</v>
      </c>
      <c r="T1254" t="s">
        <v>2678</v>
      </c>
      <c r="U1254" t="s">
        <v>2657</v>
      </c>
      <c r="V1254" s="7" t="s">
        <v>367</v>
      </c>
      <c r="W1254" s="8">
        <v>12000</v>
      </c>
      <c r="X1254" t="s">
        <v>6258</v>
      </c>
      <c r="Y1254" t="s">
        <v>5393</v>
      </c>
      <c r="Z1254" s="8">
        <v>19425</v>
      </c>
      <c r="AA1254" s="9">
        <v>6.66</v>
      </c>
      <c r="AB1254" s="8">
        <v>20167.25</v>
      </c>
      <c r="AD1254" s="10">
        <v>4358515</v>
      </c>
      <c r="AE1254" s="11">
        <v>45481</v>
      </c>
      <c r="AF1254" s="8">
        <v>14873.7</v>
      </c>
      <c r="AG1254" s="8">
        <v>7448.7000000000007</v>
      </c>
      <c r="AH1254" s="12">
        <v>0.62072500000000008</v>
      </c>
      <c r="AI1254" s="8">
        <v>1118.4234234234234</v>
      </c>
      <c r="AJ1254" s="11">
        <v>47343.423423414351</v>
      </c>
      <c r="AK1254" s="11">
        <v>46730</v>
      </c>
      <c r="AL1254" s="10">
        <v>613</v>
      </c>
      <c r="AM1254">
        <v>22788.3</v>
      </c>
      <c r="AN1254">
        <v>0.65954999999999986</v>
      </c>
      <c r="AO1254" s="40" t="str">
        <f>E1254&amp;F1254&amp;U1254</f>
        <v>TWGDRIV-TQCV</v>
      </c>
      <c r="AP1254" s="40" t="str">
        <f>_xlfn.XLOOKUP(AO1254,CrossRef!N:N,CrossRef!A:A,"NOT FOUND",0)</f>
        <v>TWG310100</v>
      </c>
      <c r="AQ1254" s="40" t="str">
        <f>IFERROR(_xlfn.XLOOKUP(AO1254,CrossRef!$N:$N,CrossRef!$E:$E,"Not Found"),"-")</f>
        <v>D9T</v>
      </c>
      <c r="AR1254" s="40" t="str">
        <f>IFERROR(_xlfn.XLOOKUP(AO1254,CrossRef!$N:$N,CrossRef!$G:$G,"Not Found"),"-")</f>
        <v>3101 - TORQUE CONVERTER</v>
      </c>
      <c r="AS1254" s="40" t="str">
        <f>IFERROR(_xlfn.XLOOKUP(AO1254,CrossRef!$N:$N,CrossRef!$H:$H,"Not Found"),"-")</f>
        <v>00 - (NONE)</v>
      </c>
    </row>
    <row r="1255" spans="1:45" hidden="1" x14ac:dyDescent="0.3">
      <c r="A1255" s="38" t="str">
        <f>E1255&amp;F1255&amp;U1255</f>
        <v>TWGENGI</v>
      </c>
      <c r="B1255" s="38" t="str">
        <f>I1255&amp;D1255&amp;C1255</f>
        <v>DZ8206100000</v>
      </c>
      <c r="C1255" s="38" t="str">
        <f>_xlfn.XLOOKUP(A1255,CrossRef!N:N,CrossRef!D:D,"",0)</f>
        <v>00</v>
      </c>
      <c r="D1255" s="38" t="str">
        <f>_xlfn.XLOOKUP(A1255,CrossRef!N:N,CrossRef!C:C,"",0)</f>
        <v>1000</v>
      </c>
      <c r="E1255" s="38" t="str">
        <f>LEFT(M1255,3)</f>
        <v>TWG</v>
      </c>
      <c r="F1255" s="38" t="str">
        <f>_xlfn.TEXTAFTER(J1255,"-")</f>
        <v>ENGI</v>
      </c>
      <c r="G1255" t="s">
        <v>2813</v>
      </c>
      <c r="H1255" t="s">
        <v>2814</v>
      </c>
      <c r="I1255" t="s">
        <v>4108</v>
      </c>
      <c r="J1255" s="7" t="s">
        <v>1784</v>
      </c>
      <c r="K1255" t="s">
        <v>2638</v>
      </c>
      <c r="L1255" t="s">
        <v>37</v>
      </c>
      <c r="M1255" t="s">
        <v>4109</v>
      </c>
      <c r="N1255" t="s">
        <v>2640</v>
      </c>
      <c r="O1255" t="s">
        <v>2653</v>
      </c>
      <c r="P1255" t="s">
        <v>2642</v>
      </c>
      <c r="Q1255" t="s">
        <v>2662</v>
      </c>
      <c r="R1255" t="s">
        <v>6259</v>
      </c>
      <c r="S1255" t="s">
        <v>2655</v>
      </c>
      <c r="T1255" t="s">
        <v>3265</v>
      </c>
      <c r="U1255" t="s">
        <v>2657</v>
      </c>
      <c r="V1255" s="7" t="s">
        <v>18</v>
      </c>
      <c r="W1255" s="8">
        <v>12000</v>
      </c>
      <c r="X1255" t="s">
        <v>6260</v>
      </c>
      <c r="Y1255" t="s">
        <v>4532</v>
      </c>
      <c r="Z1255" s="8">
        <v>19425</v>
      </c>
      <c r="AA1255" s="9">
        <v>6.66</v>
      </c>
      <c r="AB1255" s="8">
        <v>131810.16</v>
      </c>
      <c r="AD1255" s="10">
        <v>4358504</v>
      </c>
      <c r="AE1255" s="11">
        <v>45463</v>
      </c>
      <c r="AF1255" s="8">
        <v>14873.7</v>
      </c>
      <c r="AG1255" s="8">
        <v>7448.7000000000007</v>
      </c>
      <c r="AH1255" s="12">
        <v>0.62072500000000008</v>
      </c>
      <c r="AI1255" s="8">
        <v>1118.4234234234234</v>
      </c>
      <c r="AJ1255" s="11">
        <v>47343.423423414351</v>
      </c>
      <c r="AK1255" s="11">
        <v>46730</v>
      </c>
      <c r="AL1255" s="10">
        <v>613</v>
      </c>
      <c r="AM1255">
        <v>22788.3</v>
      </c>
      <c r="AN1255">
        <v>0.65954999999999986</v>
      </c>
      <c r="AO1255" s="40" t="str">
        <f>E1255&amp;F1255&amp;U1255</f>
        <v>TWGENGI</v>
      </c>
      <c r="AP1255" s="40" t="str">
        <f>_xlfn.XLOOKUP(AO1255,CrossRef!N:N,CrossRef!A:A,"NOT FOUND",0)</f>
        <v>TWG100000</v>
      </c>
      <c r="AQ1255" s="40" t="str">
        <f>IFERROR(_xlfn.XLOOKUP(AO1255,CrossRef!$N:$N,CrossRef!$E:$E,"Not Found"),"-")</f>
        <v>D9T</v>
      </c>
      <c r="AR1255" s="40" t="str">
        <f>IFERROR(_xlfn.XLOOKUP(AO1255,CrossRef!$N:$N,CrossRef!$G:$G,"Not Found"),"-")</f>
        <v>1000 - ENGINE</v>
      </c>
      <c r="AS1255" s="40" t="str">
        <f>IFERROR(_xlfn.XLOOKUP(AO1255,CrossRef!$N:$N,CrossRef!$H:$H,"Not Found"),"-")</f>
        <v>00 - (NONE)</v>
      </c>
    </row>
    <row r="1256" spans="1:45" hidden="1" x14ac:dyDescent="0.3">
      <c r="A1256" s="38" t="str">
        <f>E1256&amp;F1256&amp;U1256</f>
        <v>HCMHYSY-CYHYRH</v>
      </c>
      <c r="B1256" s="38" t="str">
        <f>I1256&amp;D1256&amp;C1256</f>
        <v>EX7112</v>
      </c>
      <c r="C1256" s="38" t="str">
        <f>_xlfn.XLOOKUP(A1256,CrossRef!N:N,CrossRef!D:D,"",0)</f>
        <v/>
      </c>
      <c r="D1256" s="38" t="str">
        <f>_xlfn.XLOOKUP(A1256,CrossRef!N:N,CrossRef!C:C,"",0)</f>
        <v/>
      </c>
      <c r="E1256" s="38" t="str">
        <f>LEFT(M1256,3)</f>
        <v>HCM</v>
      </c>
      <c r="F1256" s="38" t="str">
        <f>_xlfn.TEXTAFTER(J1256,"-")</f>
        <v>HYSY-CYHY</v>
      </c>
      <c r="G1256" t="s">
        <v>2648</v>
      </c>
      <c r="H1256" t="s">
        <v>2649</v>
      </c>
      <c r="I1256" t="s">
        <v>2849</v>
      </c>
      <c r="J1256" s="7" t="s">
        <v>1210</v>
      </c>
      <c r="K1256" t="s">
        <v>2668</v>
      </c>
      <c r="L1256" t="s">
        <v>415</v>
      </c>
      <c r="M1256" t="s">
        <v>2850</v>
      </c>
      <c r="N1256" t="s">
        <v>2640</v>
      </c>
      <c r="O1256" t="s">
        <v>2803</v>
      </c>
      <c r="P1256" t="s">
        <v>2642</v>
      </c>
      <c r="Q1256" t="s">
        <v>2640</v>
      </c>
      <c r="R1256" t="s">
        <v>6261</v>
      </c>
      <c r="S1256" t="s">
        <v>2644</v>
      </c>
      <c r="T1256" t="s">
        <v>2939</v>
      </c>
      <c r="U1256" t="s">
        <v>63</v>
      </c>
      <c r="V1256" s="7" t="s">
        <v>698</v>
      </c>
      <c r="W1256" s="8">
        <v>10000</v>
      </c>
      <c r="X1256" t="s">
        <v>6262</v>
      </c>
      <c r="Y1256" t="s">
        <v>3644</v>
      </c>
      <c r="Z1256" s="8">
        <v>36668.800000000003</v>
      </c>
      <c r="AA1256" s="9">
        <v>13.49</v>
      </c>
      <c r="AB1256" s="8">
        <v>74928.5</v>
      </c>
      <c r="AD1256" s="10">
        <v>4877984</v>
      </c>
      <c r="AE1256" s="11">
        <v>46036</v>
      </c>
      <c r="AF1256" s="8">
        <v>34123.1</v>
      </c>
      <c r="AG1256" s="8">
        <v>7454.2999999999956</v>
      </c>
      <c r="AH1256" s="12">
        <v>0.74542999999999959</v>
      </c>
      <c r="AI1256" s="8">
        <v>552.57968865826501</v>
      </c>
      <c r="AJ1256" s="11">
        <v>46777.57968865741</v>
      </c>
      <c r="AK1256" s="11">
        <v>47286</v>
      </c>
      <c r="AL1256" s="10">
        <v>-509</v>
      </c>
      <c r="AM1256">
        <v>50981.69</v>
      </c>
      <c r="AN1256">
        <v>1.6858590000000004</v>
      </c>
      <c r="AO1256" s="40" t="str">
        <f>E1256&amp;F1256&amp;U1256</f>
        <v>HCMHYSY-CYHYRH</v>
      </c>
      <c r="AP1256" s="40" t="str">
        <f>_xlfn.XLOOKUP(AO1256,CrossRef!N:N,CrossRef!A:A,"NOT FOUND",0)</f>
        <v>NOT FOUND</v>
      </c>
      <c r="AQ1256" s="40" t="str">
        <f>IFERROR(_xlfn.XLOOKUP(AO1256,CrossRef!$N:$N,CrossRef!$E:$E,"Not Found"),"-")</f>
        <v>Not Found</v>
      </c>
      <c r="AR1256" s="40" t="str">
        <f>IFERROR(_xlfn.XLOOKUP(AO1256,CrossRef!$N:$N,CrossRef!$G:$G,"Not Found"),"-")</f>
        <v>Not Found</v>
      </c>
      <c r="AS1256" s="40" t="str">
        <f>IFERROR(_xlfn.XLOOKUP(AO1256,CrossRef!$N:$N,CrossRef!$H:$H,"Not Found"),"-")</f>
        <v>Not Found</v>
      </c>
    </row>
    <row r="1257" spans="1:45" hidden="1" x14ac:dyDescent="0.3">
      <c r="A1257" s="38" t="str">
        <f>E1257&amp;F1257&amp;U1257</f>
        <v>FARHYSY-CYHY</v>
      </c>
      <c r="B1257" s="38" t="str">
        <f>I1257&amp;D1257&amp;C1257</f>
        <v>QEX035456LT</v>
      </c>
      <c r="C1257" s="38" t="str">
        <f>_xlfn.XLOOKUP(A1257,CrossRef!N:N,CrossRef!D:D,"",0)</f>
        <v>LT</v>
      </c>
      <c r="D1257" s="38" t="str">
        <f>_xlfn.XLOOKUP(A1257,CrossRef!N:N,CrossRef!C:C,"",0)</f>
        <v>5456</v>
      </c>
      <c r="E1257" s="38" t="str">
        <f>LEFT(M1257,3)</f>
        <v>FAR</v>
      </c>
      <c r="F1257" s="38" t="str">
        <f>_xlfn.TEXTAFTER(J1257,"-")</f>
        <v>HYSY-CYHY</v>
      </c>
      <c r="G1257" t="s">
        <v>2635</v>
      </c>
      <c r="H1257" t="s">
        <v>2636</v>
      </c>
      <c r="I1257" t="s">
        <v>2942</v>
      </c>
      <c r="J1257" s="7" t="s">
        <v>723</v>
      </c>
      <c r="K1257" t="s">
        <v>2638</v>
      </c>
      <c r="L1257" t="s">
        <v>567</v>
      </c>
      <c r="M1257" t="s">
        <v>2943</v>
      </c>
      <c r="N1257" t="s">
        <v>2640</v>
      </c>
      <c r="O1257" t="s">
        <v>2641</v>
      </c>
      <c r="P1257" t="s">
        <v>2642</v>
      </c>
      <c r="Q1257" t="s">
        <v>2640</v>
      </c>
      <c r="R1257" t="s">
        <v>6263</v>
      </c>
      <c r="S1257" t="s">
        <v>2644</v>
      </c>
      <c r="T1257" t="s">
        <v>3381</v>
      </c>
      <c r="U1257" t="s">
        <v>2657</v>
      </c>
      <c r="V1257" s="7" t="s">
        <v>1557</v>
      </c>
      <c r="W1257" s="8">
        <v>8000</v>
      </c>
      <c r="X1257" t="s">
        <v>6264</v>
      </c>
      <c r="Y1257" t="s">
        <v>6265</v>
      </c>
      <c r="Z1257" s="8">
        <v>18543</v>
      </c>
      <c r="AA1257" s="9">
        <v>1.77</v>
      </c>
      <c r="AB1257" s="8">
        <v>7176</v>
      </c>
      <c r="AD1257" s="10">
        <v>4462291</v>
      </c>
      <c r="AE1257" s="11">
        <v>45437</v>
      </c>
      <c r="AF1257" s="8">
        <v>18002</v>
      </c>
      <c r="AG1257" s="8">
        <v>7459</v>
      </c>
      <c r="AH1257" s="12">
        <v>0.93237499999999995</v>
      </c>
      <c r="AI1257" s="8">
        <v>4214.1242937853103</v>
      </c>
      <c r="AJ1257" s="11">
        <v>50439.12429378472</v>
      </c>
      <c r="AK1257" s="11">
        <v>48970</v>
      </c>
      <c r="AL1257" s="10">
        <v>1469</v>
      </c>
      <c r="AM1257">
        <v>23401.65</v>
      </c>
      <c r="AN1257">
        <v>0.67495625000000015</v>
      </c>
      <c r="AO1257" s="40" t="str">
        <f>E1257&amp;F1257&amp;U1257</f>
        <v>FARHYSY-CYHY</v>
      </c>
      <c r="AP1257" s="40" t="str">
        <f>_xlfn.XLOOKUP(AO1257,CrossRef!N:N,CrossRef!A:A,"NOT FOUND",0)</f>
        <v>FAR5456LT</v>
      </c>
      <c r="AQ1257" s="40" t="str">
        <f>IFERROR(_xlfn.XLOOKUP(AO1257,CrossRef!$N:$N,CrossRef!$E:$E,"Not Found"),"-")</f>
        <v>336DL</v>
      </c>
      <c r="AR1257" s="40" t="str">
        <f>IFERROR(_xlfn.XLOOKUP(AO1257,CrossRef!$N:$N,CrossRef!$G:$G,"Not Found"),"-")</f>
        <v>5456 - BOOM CYLINDER</v>
      </c>
      <c r="AS1257" s="40" t="str">
        <f>IFERROR(_xlfn.XLOOKUP(AO1257,CrossRef!$N:$N,CrossRef!$H:$H,"Not Found"),"-")</f>
        <v>LT - LEFT</v>
      </c>
    </row>
    <row r="1258" spans="1:45" hidden="1" x14ac:dyDescent="0.3">
      <c r="A1258" s="38" t="str">
        <f>E1258&amp;F1258&amp;U1258</f>
        <v>FARHYSY-CYHYRH</v>
      </c>
      <c r="B1258" s="38" t="str">
        <f>I1258&amp;D1258&amp;C1258</f>
        <v>QEX03</v>
      </c>
      <c r="C1258" s="38" t="str">
        <f>_xlfn.XLOOKUP(A1258,CrossRef!N:N,CrossRef!D:D,"",0)</f>
        <v/>
      </c>
      <c r="D1258" s="38" t="str">
        <f>_xlfn.XLOOKUP(A1258,CrossRef!N:N,CrossRef!C:C,"",0)</f>
        <v/>
      </c>
      <c r="E1258" s="38" t="str">
        <f>LEFT(M1258,3)</f>
        <v>FAR</v>
      </c>
      <c r="F1258" s="38" t="str">
        <f>_xlfn.TEXTAFTER(J1258,"-")</f>
        <v>HYSY-CYHY</v>
      </c>
      <c r="G1258" t="s">
        <v>2635</v>
      </c>
      <c r="H1258" t="s">
        <v>2636</v>
      </c>
      <c r="I1258" t="s">
        <v>2942</v>
      </c>
      <c r="J1258" s="7" t="s">
        <v>723</v>
      </c>
      <c r="K1258" t="s">
        <v>2638</v>
      </c>
      <c r="L1258" t="s">
        <v>567</v>
      </c>
      <c r="M1258" t="s">
        <v>2943</v>
      </c>
      <c r="N1258" t="s">
        <v>2640</v>
      </c>
      <c r="O1258" t="s">
        <v>2641</v>
      </c>
      <c r="P1258" t="s">
        <v>2642</v>
      </c>
      <c r="Q1258" t="s">
        <v>2640</v>
      </c>
      <c r="R1258" t="s">
        <v>6266</v>
      </c>
      <c r="S1258" t="s">
        <v>2644</v>
      </c>
      <c r="T1258" t="s">
        <v>2939</v>
      </c>
      <c r="U1258" t="s">
        <v>63</v>
      </c>
      <c r="V1258" s="7" t="s">
        <v>725</v>
      </c>
      <c r="W1258" s="8">
        <v>8000</v>
      </c>
      <c r="X1258" t="s">
        <v>6267</v>
      </c>
      <c r="Y1258" t="s">
        <v>6268</v>
      </c>
      <c r="Z1258" s="8">
        <v>18543</v>
      </c>
      <c r="AA1258" s="9">
        <v>1.77</v>
      </c>
      <c r="AB1258" s="8">
        <v>7854</v>
      </c>
      <c r="AD1258" s="10">
        <v>4461950</v>
      </c>
      <c r="AE1258" s="11">
        <v>45436</v>
      </c>
      <c r="AF1258" s="8">
        <v>18002</v>
      </c>
      <c r="AG1258" s="8">
        <v>7459</v>
      </c>
      <c r="AH1258" s="12">
        <v>0.93237499999999995</v>
      </c>
      <c r="AI1258" s="8">
        <v>4214.1242937853103</v>
      </c>
      <c r="AJ1258" s="11">
        <v>50439.12429378472</v>
      </c>
      <c r="AK1258" s="11">
        <v>48901</v>
      </c>
      <c r="AL1258" s="10">
        <v>1538</v>
      </c>
      <c r="AM1258">
        <v>23279.52</v>
      </c>
      <c r="AN1258">
        <v>0.65969000000000011</v>
      </c>
      <c r="AO1258" s="40" t="str">
        <f>E1258&amp;F1258&amp;U1258</f>
        <v>FARHYSY-CYHYRH</v>
      </c>
      <c r="AP1258" s="40" t="str">
        <f>_xlfn.XLOOKUP(AO1258,CrossRef!N:N,CrossRef!A:A,"NOT FOUND",0)</f>
        <v>NOT FOUND</v>
      </c>
      <c r="AQ1258" s="40" t="str">
        <f>IFERROR(_xlfn.XLOOKUP(AO1258,CrossRef!$N:$N,CrossRef!$E:$E,"Not Found"),"-")</f>
        <v>Not Found</v>
      </c>
      <c r="AR1258" s="40" t="str">
        <f>IFERROR(_xlfn.XLOOKUP(AO1258,CrossRef!$N:$N,CrossRef!$G:$G,"Not Found"),"-")</f>
        <v>Not Found</v>
      </c>
      <c r="AS1258" s="40" t="str">
        <f>IFERROR(_xlfn.XLOOKUP(AO1258,CrossRef!$N:$N,CrossRef!$H:$H,"Not Found"),"-")</f>
        <v>Not Found</v>
      </c>
    </row>
    <row r="1259" spans="1:45" hidden="1" x14ac:dyDescent="0.3">
      <c r="A1259" s="38" t="str">
        <f>E1259&amp;F1259&amp;U1259</f>
        <v>FARHYSY-CYHYLH</v>
      </c>
      <c r="B1259" s="38" t="str">
        <f>I1259&amp;D1259&amp;C1259</f>
        <v>QEX03</v>
      </c>
      <c r="C1259" s="38" t="str">
        <f>_xlfn.XLOOKUP(A1259,CrossRef!N:N,CrossRef!D:D,"",0)</f>
        <v/>
      </c>
      <c r="D1259" s="38" t="str">
        <f>_xlfn.XLOOKUP(A1259,CrossRef!N:N,CrossRef!C:C,"",0)</f>
        <v/>
      </c>
      <c r="E1259" s="38" t="str">
        <f>LEFT(M1259,3)</f>
        <v>FAR</v>
      </c>
      <c r="F1259" s="38" t="str">
        <f>_xlfn.TEXTAFTER(J1259,"-")</f>
        <v>HYSY-CYHY</v>
      </c>
      <c r="G1259" t="s">
        <v>2635</v>
      </c>
      <c r="H1259" t="s">
        <v>2636</v>
      </c>
      <c r="I1259" t="s">
        <v>2942</v>
      </c>
      <c r="J1259" s="7" t="s">
        <v>723</v>
      </c>
      <c r="K1259" t="s">
        <v>2638</v>
      </c>
      <c r="L1259" t="s">
        <v>567</v>
      </c>
      <c r="M1259" t="s">
        <v>2943</v>
      </c>
      <c r="N1259" t="s">
        <v>2640</v>
      </c>
      <c r="O1259" t="s">
        <v>2641</v>
      </c>
      <c r="P1259" t="s">
        <v>2642</v>
      </c>
      <c r="Q1259" t="s">
        <v>2640</v>
      </c>
      <c r="R1259" t="s">
        <v>6269</v>
      </c>
      <c r="S1259" t="s">
        <v>2644</v>
      </c>
      <c r="T1259" t="s">
        <v>2939</v>
      </c>
      <c r="U1259" t="s">
        <v>59</v>
      </c>
      <c r="V1259" s="7" t="s">
        <v>726</v>
      </c>
      <c r="W1259" s="8">
        <v>8000</v>
      </c>
      <c r="X1259" t="s">
        <v>6270</v>
      </c>
      <c r="Y1259" t="s">
        <v>6271</v>
      </c>
      <c r="Z1259" s="8">
        <v>18543</v>
      </c>
      <c r="AA1259" s="9">
        <v>1.77</v>
      </c>
      <c r="AB1259" s="8">
        <v>7854</v>
      </c>
      <c r="AD1259" s="10">
        <v>4461977</v>
      </c>
      <c r="AE1259" s="11">
        <v>45437</v>
      </c>
      <c r="AF1259" s="8">
        <v>18002</v>
      </c>
      <c r="AG1259" s="8">
        <v>7459</v>
      </c>
      <c r="AH1259" s="12">
        <v>0.93237499999999995</v>
      </c>
      <c r="AI1259" s="8">
        <v>4214.1242937853103</v>
      </c>
      <c r="AJ1259" s="11">
        <v>50439.12429378472</v>
      </c>
      <c r="AK1259" s="11">
        <v>48970</v>
      </c>
      <c r="AL1259" s="10">
        <v>1469</v>
      </c>
      <c r="AM1259">
        <v>23401.65</v>
      </c>
      <c r="AN1259">
        <v>0.67495625000000015</v>
      </c>
      <c r="AO1259" s="40" t="str">
        <f>E1259&amp;F1259&amp;U1259</f>
        <v>FARHYSY-CYHYLH</v>
      </c>
      <c r="AP1259" s="40" t="str">
        <f>_xlfn.XLOOKUP(AO1259,CrossRef!N:N,CrossRef!A:A,"NOT FOUND",0)</f>
        <v>NOT FOUND</v>
      </c>
      <c r="AQ1259" s="40" t="str">
        <f>IFERROR(_xlfn.XLOOKUP(AO1259,CrossRef!$N:$N,CrossRef!$E:$E,"Not Found"),"-")</f>
        <v>Not Found</v>
      </c>
      <c r="AR1259" s="40" t="str">
        <f>IFERROR(_xlfn.XLOOKUP(AO1259,CrossRef!$N:$N,CrossRef!$G:$G,"Not Found"),"-")</f>
        <v>Not Found</v>
      </c>
      <c r="AS1259" s="40" t="str">
        <f>IFERROR(_xlfn.XLOOKUP(AO1259,CrossRef!$N:$N,CrossRef!$H:$H,"Not Found"),"-")</f>
        <v>Not Found</v>
      </c>
    </row>
    <row r="1260" spans="1:45" hidden="1" x14ac:dyDescent="0.3">
      <c r="A1260" s="38" t="str">
        <f>E1260&amp;F1260&amp;U1260</f>
        <v>APXDRIV-FIDVLHR</v>
      </c>
      <c r="B1260" s="38" t="str">
        <f>I1260&amp;D1260&amp;C1260</f>
        <v>TD60494008LR</v>
      </c>
      <c r="C1260" s="38" t="str">
        <f>_xlfn.XLOOKUP(A1260,CrossRef!N:N,CrossRef!D:D,"",0)</f>
        <v>LR</v>
      </c>
      <c r="D1260" s="38" t="str">
        <f>_xlfn.XLOOKUP(A1260,CrossRef!N:N,CrossRef!C:C,"",0)</f>
        <v>4008</v>
      </c>
      <c r="E1260" s="38" t="str">
        <f>LEFT(M1260,3)</f>
        <v>APX</v>
      </c>
      <c r="F1260" s="38" t="str">
        <f>_xlfn.TEXTAFTER(J1260,"-")</f>
        <v>DRIV-FIDV</v>
      </c>
      <c r="G1260" t="s">
        <v>2648</v>
      </c>
      <c r="H1260" t="s">
        <v>2649</v>
      </c>
      <c r="I1260" t="s">
        <v>3974</v>
      </c>
      <c r="J1260" s="7" t="s">
        <v>592</v>
      </c>
      <c r="K1260" t="s">
        <v>2638</v>
      </c>
      <c r="L1260" t="s">
        <v>177</v>
      </c>
      <c r="M1260" t="s">
        <v>3975</v>
      </c>
      <c r="N1260" t="s">
        <v>2640</v>
      </c>
      <c r="O1260" t="s">
        <v>2653</v>
      </c>
      <c r="P1260" t="s">
        <v>2642</v>
      </c>
      <c r="Q1260" t="s">
        <v>2640</v>
      </c>
      <c r="R1260" t="s">
        <v>6272</v>
      </c>
      <c r="S1260" t="s">
        <v>2655</v>
      </c>
      <c r="T1260" t="s">
        <v>2682</v>
      </c>
      <c r="U1260" t="s">
        <v>491</v>
      </c>
      <c r="V1260" s="7" t="s">
        <v>591</v>
      </c>
      <c r="W1260" s="8">
        <v>22000</v>
      </c>
      <c r="X1260" t="s">
        <v>6273</v>
      </c>
      <c r="Y1260" t="s">
        <v>3907</v>
      </c>
      <c r="Z1260" s="8">
        <v>79325.52</v>
      </c>
      <c r="AA1260" s="9">
        <v>13.45</v>
      </c>
      <c r="AB1260" s="8">
        <v>128611.53</v>
      </c>
      <c r="AD1260" s="10">
        <v>4260591</v>
      </c>
      <c r="AE1260" s="11">
        <v>45048</v>
      </c>
      <c r="AF1260" s="8">
        <v>64785</v>
      </c>
      <c r="AG1260" s="8">
        <v>7459.4799999999959</v>
      </c>
      <c r="AH1260" s="12">
        <v>0.33906727272727255</v>
      </c>
      <c r="AI1260" s="8">
        <v>554.60817843866141</v>
      </c>
      <c r="AJ1260" s="11">
        <v>46779.608178437498</v>
      </c>
      <c r="AK1260" s="11">
        <v>48078</v>
      </c>
      <c r="AL1260" s="10">
        <v>-1299</v>
      </c>
      <c r="AM1260">
        <v>104248.37</v>
      </c>
      <c r="AN1260">
        <v>1.7937895454545452</v>
      </c>
      <c r="AO1260" s="40" t="str">
        <f>E1260&amp;F1260&amp;U1260</f>
        <v>APXDRIV-FIDVLHR</v>
      </c>
      <c r="AP1260" s="40" t="str">
        <f>_xlfn.XLOOKUP(AO1260,CrossRef!N:N,CrossRef!A:A,"NOT FOUND",0)</f>
        <v>APX4008LR</v>
      </c>
      <c r="AQ1260" s="40" t="str">
        <f>IFERROR(_xlfn.XLOOKUP(AO1260,CrossRef!$N:$N,CrossRef!$E:$E,"Not Found"),"-")</f>
        <v>785C</v>
      </c>
      <c r="AR1260" s="40" t="str">
        <f>IFERROR(_xlfn.XLOOKUP(AO1260,CrossRef!$N:$N,CrossRef!$G:$G,"Not Found"),"-")</f>
        <v>4008 - FINAL DRIVE, BRAKE &amp; WHEEL</v>
      </c>
      <c r="AS1260" s="40" t="str">
        <f>IFERROR(_xlfn.XLOOKUP(AO1260,CrossRef!$N:$N,CrossRef!$H:$H,"Not Found"),"-")</f>
        <v>LR - LEFT REAR</v>
      </c>
    </row>
    <row r="1261" spans="1:45" hidden="1" x14ac:dyDescent="0.3">
      <c r="A1261" s="38" t="str">
        <f>E1261&amp;F1261&amp;U1261</f>
        <v>TWGDRIV-FIDVRH</v>
      </c>
      <c r="B1261" s="38" t="str">
        <f>I1261&amp;D1261&amp;C1261</f>
        <v>DZ82054050RI</v>
      </c>
      <c r="C1261" s="38" t="str">
        <f>_xlfn.XLOOKUP(A1261,CrossRef!N:N,CrossRef!D:D,"",0)</f>
        <v>RI</v>
      </c>
      <c r="D1261" s="38" t="str">
        <f>_xlfn.XLOOKUP(A1261,CrossRef!N:N,CrossRef!C:C,"",0)</f>
        <v>4050</v>
      </c>
      <c r="E1261" s="38" t="str">
        <f>LEFT(M1261,3)</f>
        <v>TWG</v>
      </c>
      <c r="F1261" s="38" t="str">
        <f>_xlfn.TEXTAFTER(J1261,"-")</f>
        <v>DRIV-FIDV</v>
      </c>
      <c r="G1261" t="s">
        <v>2813</v>
      </c>
      <c r="H1261" t="s">
        <v>2814</v>
      </c>
      <c r="I1261" t="s">
        <v>6274</v>
      </c>
      <c r="J1261" s="7" t="s">
        <v>1785</v>
      </c>
      <c r="K1261" t="s">
        <v>2638</v>
      </c>
      <c r="L1261" t="s">
        <v>37</v>
      </c>
      <c r="M1261" t="s">
        <v>6275</v>
      </c>
      <c r="N1261" t="s">
        <v>2640</v>
      </c>
      <c r="O1261" t="s">
        <v>2653</v>
      </c>
      <c r="P1261" t="s">
        <v>2642</v>
      </c>
      <c r="Q1261" t="s">
        <v>2662</v>
      </c>
      <c r="R1261" t="s">
        <v>6276</v>
      </c>
      <c r="S1261" t="s">
        <v>2655</v>
      </c>
      <c r="T1261" t="s">
        <v>3213</v>
      </c>
      <c r="U1261" t="s">
        <v>63</v>
      </c>
      <c r="V1261" s="7" t="s">
        <v>506</v>
      </c>
      <c r="W1261" s="8">
        <v>12000</v>
      </c>
      <c r="X1261" t="s">
        <v>6277</v>
      </c>
      <c r="Y1261" t="s">
        <v>6278</v>
      </c>
      <c r="Z1261" s="8">
        <v>17782</v>
      </c>
      <c r="AA1261" s="9">
        <v>3.99</v>
      </c>
      <c r="AB1261" s="8">
        <v>28195.22</v>
      </c>
      <c r="AD1261" s="10">
        <v>4636979</v>
      </c>
      <c r="AE1261" s="11">
        <v>45672</v>
      </c>
      <c r="AF1261" s="8">
        <v>13255</v>
      </c>
      <c r="AG1261" s="8">
        <v>7473</v>
      </c>
      <c r="AH1261" s="12">
        <v>0.62275000000000003</v>
      </c>
      <c r="AI1261" s="8">
        <v>1872.9323308270675</v>
      </c>
      <c r="AJ1261" s="11">
        <v>48097.932330821757</v>
      </c>
      <c r="AK1261" s="11">
        <v>47415</v>
      </c>
      <c r="AL1261" s="10">
        <v>682</v>
      </c>
      <c r="AM1261">
        <v>22530.1</v>
      </c>
      <c r="AN1261">
        <v>0.77292499999999986</v>
      </c>
      <c r="AO1261" s="40" t="str">
        <f>E1261&amp;F1261&amp;U1261</f>
        <v>TWGDRIV-FIDVRH</v>
      </c>
      <c r="AP1261" s="40" t="str">
        <f>_xlfn.XLOOKUP(AO1261,CrossRef!N:N,CrossRef!A:A,"NOT FOUND",0)</f>
        <v>TWG4050RI</v>
      </c>
      <c r="AQ1261" s="40" t="str">
        <f>IFERROR(_xlfn.XLOOKUP(AO1261,CrossRef!$N:$N,CrossRef!$E:$E,"Not Found"),"-")</f>
        <v>D9T</v>
      </c>
      <c r="AR1261" s="40" t="str">
        <f>IFERROR(_xlfn.XLOOKUP(AO1261,CrossRef!$N:$N,CrossRef!$G:$G,"Not Found"),"-")</f>
        <v>4050 - FINAL DRIVE</v>
      </c>
      <c r="AS1261" s="40" t="str">
        <f>IFERROR(_xlfn.XLOOKUP(AO1261,CrossRef!$N:$N,CrossRef!$H:$H,"Not Found"),"-")</f>
        <v>RI - RIGHT</v>
      </c>
    </row>
    <row r="1262" spans="1:45" hidden="1" x14ac:dyDescent="0.3">
      <c r="A1262" s="38" t="str">
        <f>E1262&amp;F1262&amp;U1262</f>
        <v>TWGDRIV-FIDVLH</v>
      </c>
      <c r="B1262" s="38" t="str">
        <f>I1262&amp;D1262&amp;C1262</f>
        <v>DZ82054050LT</v>
      </c>
      <c r="C1262" s="38" t="str">
        <f>_xlfn.XLOOKUP(A1262,CrossRef!N:N,CrossRef!D:D,"",0)</f>
        <v>LT</v>
      </c>
      <c r="D1262" s="38" t="str">
        <f>_xlfn.XLOOKUP(A1262,CrossRef!N:N,CrossRef!C:C,"",0)</f>
        <v>4050</v>
      </c>
      <c r="E1262" s="38" t="str">
        <f>LEFT(M1262,3)</f>
        <v>TWG</v>
      </c>
      <c r="F1262" s="38" t="str">
        <f>_xlfn.TEXTAFTER(J1262,"-")</f>
        <v>DRIV-FIDV</v>
      </c>
      <c r="G1262" t="s">
        <v>2813</v>
      </c>
      <c r="H1262" t="s">
        <v>2814</v>
      </c>
      <c r="I1262" t="s">
        <v>6274</v>
      </c>
      <c r="J1262" s="7" t="s">
        <v>1785</v>
      </c>
      <c r="K1262" t="s">
        <v>2638</v>
      </c>
      <c r="L1262" t="s">
        <v>37</v>
      </c>
      <c r="M1262" t="s">
        <v>6275</v>
      </c>
      <c r="N1262" t="s">
        <v>2640</v>
      </c>
      <c r="O1262" t="s">
        <v>2653</v>
      </c>
      <c r="P1262" t="s">
        <v>2642</v>
      </c>
      <c r="Q1262" t="s">
        <v>2662</v>
      </c>
      <c r="R1262" t="s">
        <v>6279</v>
      </c>
      <c r="S1262" t="s">
        <v>2655</v>
      </c>
      <c r="T1262" t="s">
        <v>3213</v>
      </c>
      <c r="U1262" t="s">
        <v>59</v>
      </c>
      <c r="V1262" s="7" t="s">
        <v>507</v>
      </c>
      <c r="W1262" s="8">
        <v>12000</v>
      </c>
      <c r="X1262" t="s">
        <v>6280</v>
      </c>
      <c r="Y1262" t="s">
        <v>6278</v>
      </c>
      <c r="Z1262" s="8">
        <v>17782</v>
      </c>
      <c r="AA1262" s="9">
        <v>3.99</v>
      </c>
      <c r="AB1262" s="8">
        <v>28195.22</v>
      </c>
      <c r="AD1262" s="10">
        <v>4636958</v>
      </c>
      <c r="AE1262" s="11">
        <v>45672</v>
      </c>
      <c r="AF1262" s="8">
        <v>13255</v>
      </c>
      <c r="AG1262" s="8">
        <v>7473</v>
      </c>
      <c r="AH1262" s="12">
        <v>0.62275000000000003</v>
      </c>
      <c r="AI1262" s="8">
        <v>1872.9323308270675</v>
      </c>
      <c r="AJ1262" s="11">
        <v>48097.932330821757</v>
      </c>
      <c r="AK1262" s="11">
        <v>47415</v>
      </c>
      <c r="AL1262" s="10">
        <v>682</v>
      </c>
      <c r="AM1262">
        <v>22530.1</v>
      </c>
      <c r="AN1262">
        <v>0.77292499999999986</v>
      </c>
      <c r="AO1262" s="40" t="str">
        <f>E1262&amp;F1262&amp;U1262</f>
        <v>TWGDRIV-FIDVLH</v>
      </c>
      <c r="AP1262" s="40" t="str">
        <f>_xlfn.XLOOKUP(AO1262,CrossRef!N:N,CrossRef!A:A,"NOT FOUND",0)</f>
        <v>TWG4050LT</v>
      </c>
      <c r="AQ1262" s="40" t="str">
        <f>IFERROR(_xlfn.XLOOKUP(AO1262,CrossRef!$N:$N,CrossRef!$E:$E,"Not Found"),"-")</f>
        <v>D9T</v>
      </c>
      <c r="AR1262" s="40" t="str">
        <f>IFERROR(_xlfn.XLOOKUP(AO1262,CrossRef!$N:$N,CrossRef!$G:$G,"Not Found"),"-")</f>
        <v>4050 - FINAL DRIVE</v>
      </c>
      <c r="AS1262" s="40" t="str">
        <f>IFERROR(_xlfn.XLOOKUP(AO1262,CrossRef!$N:$N,CrossRef!$H:$H,"Not Found"),"-")</f>
        <v>LT - LEFT</v>
      </c>
    </row>
    <row r="1263" spans="1:45" hidden="1" x14ac:dyDescent="0.3">
      <c r="A1263" s="38" t="str">
        <f>E1263&amp;F1263&amp;U1263</f>
        <v>TWGDRIV-TMSN</v>
      </c>
      <c r="B1263" s="38" t="str">
        <f>I1263&amp;D1263&amp;C1263</f>
        <v>DZ8205303000</v>
      </c>
      <c r="C1263" s="38" t="str">
        <f>_xlfn.XLOOKUP(A1263,CrossRef!N:N,CrossRef!D:D,"",0)</f>
        <v>00</v>
      </c>
      <c r="D1263" s="38" t="str">
        <f>_xlfn.XLOOKUP(A1263,CrossRef!N:N,CrossRef!C:C,"",0)</f>
        <v>3030</v>
      </c>
      <c r="E1263" s="38" t="str">
        <f>LEFT(M1263,3)</f>
        <v>TWG</v>
      </c>
      <c r="F1263" s="38" t="str">
        <f>_xlfn.TEXTAFTER(J1263,"-")</f>
        <v>DRIV-TMSN</v>
      </c>
      <c r="G1263" t="s">
        <v>2813</v>
      </c>
      <c r="H1263" t="s">
        <v>2814</v>
      </c>
      <c r="I1263" t="s">
        <v>6274</v>
      </c>
      <c r="J1263" s="7" t="s">
        <v>1786</v>
      </c>
      <c r="K1263" t="s">
        <v>2638</v>
      </c>
      <c r="L1263" t="s">
        <v>37</v>
      </c>
      <c r="M1263" t="s">
        <v>6275</v>
      </c>
      <c r="N1263" t="s">
        <v>2640</v>
      </c>
      <c r="O1263" t="s">
        <v>2653</v>
      </c>
      <c r="P1263" t="s">
        <v>2642</v>
      </c>
      <c r="Q1263" t="s">
        <v>2662</v>
      </c>
      <c r="R1263" t="s">
        <v>6281</v>
      </c>
      <c r="S1263" t="s">
        <v>2655</v>
      </c>
      <c r="T1263" t="s">
        <v>2818</v>
      </c>
      <c r="U1263" t="s">
        <v>2657</v>
      </c>
      <c r="V1263" s="7" t="s">
        <v>308</v>
      </c>
      <c r="W1263" s="8">
        <v>12000</v>
      </c>
      <c r="X1263" t="s">
        <v>6282</v>
      </c>
      <c r="Y1263" t="s">
        <v>6283</v>
      </c>
      <c r="Z1263" s="8">
        <v>17782</v>
      </c>
      <c r="AA1263" s="9">
        <v>3.99</v>
      </c>
      <c r="AB1263" s="8">
        <v>72718.740000000005</v>
      </c>
      <c r="AD1263" s="10">
        <v>4647184</v>
      </c>
      <c r="AE1263" s="11">
        <v>45672</v>
      </c>
      <c r="AF1263" s="8">
        <v>13255</v>
      </c>
      <c r="AG1263" s="8">
        <v>7473</v>
      </c>
      <c r="AH1263" s="12">
        <v>0.62275000000000003</v>
      </c>
      <c r="AI1263" s="8">
        <v>1872.9323308270675</v>
      </c>
      <c r="AJ1263" s="11">
        <v>48097.932330821757</v>
      </c>
      <c r="AK1263" s="11">
        <v>47415</v>
      </c>
      <c r="AL1263" s="10">
        <v>682</v>
      </c>
      <c r="AM1263">
        <v>22530.1</v>
      </c>
      <c r="AN1263">
        <v>0.77292499999999986</v>
      </c>
      <c r="AO1263" s="40" t="str">
        <f>E1263&amp;F1263&amp;U1263</f>
        <v>TWGDRIV-TMSN</v>
      </c>
      <c r="AP1263" s="40" t="str">
        <f>_xlfn.XLOOKUP(AO1263,CrossRef!N:N,CrossRef!A:A,"NOT FOUND",0)</f>
        <v>TWG303000</v>
      </c>
      <c r="AQ1263" s="40" t="str">
        <f>IFERROR(_xlfn.XLOOKUP(AO1263,CrossRef!$N:$N,CrossRef!$E:$E,"Not Found"),"-")</f>
        <v>D9T</v>
      </c>
      <c r="AR1263" s="40" t="str">
        <f>IFERROR(_xlfn.XLOOKUP(AO1263,CrossRef!$N:$N,CrossRef!$G:$G,"Not Found"),"-")</f>
        <v>3030 - TRANSMISSION</v>
      </c>
      <c r="AS1263" s="40" t="str">
        <f>IFERROR(_xlfn.XLOOKUP(AO1263,CrossRef!$N:$N,CrossRef!$H:$H,"Not Found"),"-")</f>
        <v>00 - (NONE)</v>
      </c>
    </row>
    <row r="1264" spans="1:45" hidden="1" x14ac:dyDescent="0.3">
      <c r="A1264" s="38" t="str">
        <f>E1264&amp;F1264&amp;U1264</f>
        <v>TWGDRIV-TQCV</v>
      </c>
      <c r="B1264" s="38" t="str">
        <f>I1264&amp;D1264&amp;C1264</f>
        <v>DZ8205310100</v>
      </c>
      <c r="C1264" s="38" t="str">
        <f>_xlfn.XLOOKUP(A1264,CrossRef!N:N,CrossRef!D:D,"",0)</f>
        <v>00</v>
      </c>
      <c r="D1264" s="38" t="str">
        <f>_xlfn.XLOOKUP(A1264,CrossRef!N:N,CrossRef!C:C,"",0)</f>
        <v>3101</v>
      </c>
      <c r="E1264" s="38" t="str">
        <f>LEFT(M1264,3)</f>
        <v>TWG</v>
      </c>
      <c r="F1264" s="38" t="str">
        <f>_xlfn.TEXTAFTER(J1264,"-")</f>
        <v>DRIV-TQCV</v>
      </c>
      <c r="G1264" t="s">
        <v>2813</v>
      </c>
      <c r="H1264" t="s">
        <v>2814</v>
      </c>
      <c r="I1264" t="s">
        <v>6274</v>
      </c>
      <c r="J1264" s="7" t="s">
        <v>1787</v>
      </c>
      <c r="K1264" t="s">
        <v>2638</v>
      </c>
      <c r="L1264" t="s">
        <v>37</v>
      </c>
      <c r="M1264" t="s">
        <v>6275</v>
      </c>
      <c r="N1264" t="s">
        <v>2640</v>
      </c>
      <c r="O1264" t="s">
        <v>2653</v>
      </c>
      <c r="P1264" t="s">
        <v>2642</v>
      </c>
      <c r="Q1264" t="s">
        <v>2662</v>
      </c>
      <c r="R1264" t="s">
        <v>6284</v>
      </c>
      <c r="S1264" t="s">
        <v>2655</v>
      </c>
      <c r="T1264" t="s">
        <v>2678</v>
      </c>
      <c r="U1264" t="s">
        <v>2657</v>
      </c>
      <c r="V1264" s="7" t="s">
        <v>367</v>
      </c>
      <c r="W1264" s="8">
        <v>12000</v>
      </c>
      <c r="X1264" t="s">
        <v>6285</v>
      </c>
      <c r="Y1264" t="s">
        <v>6286</v>
      </c>
      <c r="Z1264" s="8">
        <v>17782</v>
      </c>
      <c r="AA1264" s="9">
        <v>3.99</v>
      </c>
      <c r="AB1264" s="8">
        <v>20167.25</v>
      </c>
      <c r="AD1264" s="10">
        <v>4637008</v>
      </c>
      <c r="AE1264" s="11">
        <v>45672</v>
      </c>
      <c r="AF1264" s="8">
        <v>13255</v>
      </c>
      <c r="AG1264" s="8">
        <v>7473</v>
      </c>
      <c r="AH1264" s="12">
        <v>0.62275000000000003</v>
      </c>
      <c r="AI1264" s="8">
        <v>1872.9323308270675</v>
      </c>
      <c r="AJ1264" s="11">
        <v>48097.932330821757</v>
      </c>
      <c r="AK1264" s="11">
        <v>47415</v>
      </c>
      <c r="AL1264" s="10">
        <v>682</v>
      </c>
      <c r="AM1264">
        <v>22530.1</v>
      </c>
      <c r="AN1264">
        <v>0.77292499999999986</v>
      </c>
      <c r="AO1264" s="40" t="str">
        <f>E1264&amp;F1264&amp;U1264</f>
        <v>TWGDRIV-TQCV</v>
      </c>
      <c r="AP1264" s="40" t="str">
        <f>_xlfn.XLOOKUP(AO1264,CrossRef!N:N,CrossRef!A:A,"NOT FOUND",0)</f>
        <v>TWG310100</v>
      </c>
      <c r="AQ1264" s="40" t="str">
        <f>IFERROR(_xlfn.XLOOKUP(AO1264,CrossRef!$N:$N,CrossRef!$E:$E,"Not Found"),"-")</f>
        <v>D9T</v>
      </c>
      <c r="AR1264" s="40" t="str">
        <f>IFERROR(_xlfn.XLOOKUP(AO1264,CrossRef!$N:$N,CrossRef!$G:$G,"Not Found"),"-")</f>
        <v>3101 - TORQUE CONVERTER</v>
      </c>
      <c r="AS1264" s="40" t="str">
        <f>IFERROR(_xlfn.XLOOKUP(AO1264,CrossRef!$N:$N,CrossRef!$H:$H,"Not Found"),"-")</f>
        <v>00 - (NONE)</v>
      </c>
    </row>
    <row r="1265" spans="1:45" hidden="1" x14ac:dyDescent="0.3">
      <c r="A1265" s="38" t="str">
        <f>E1265&amp;F1265&amp;U1265</f>
        <v>TWGENGI</v>
      </c>
      <c r="B1265" s="38" t="str">
        <f>I1265&amp;D1265&amp;C1265</f>
        <v>DZ8205100000</v>
      </c>
      <c r="C1265" s="38" t="str">
        <f>_xlfn.XLOOKUP(A1265,CrossRef!N:N,CrossRef!D:D,"",0)</f>
        <v>00</v>
      </c>
      <c r="D1265" s="38" t="str">
        <f>_xlfn.XLOOKUP(A1265,CrossRef!N:N,CrossRef!C:C,"",0)</f>
        <v>1000</v>
      </c>
      <c r="E1265" s="38" t="str">
        <f>LEFT(M1265,3)</f>
        <v>TWG</v>
      </c>
      <c r="F1265" s="38" t="str">
        <f>_xlfn.TEXTAFTER(J1265,"-")</f>
        <v>ENGI</v>
      </c>
      <c r="G1265" t="s">
        <v>2813</v>
      </c>
      <c r="H1265" t="s">
        <v>2814</v>
      </c>
      <c r="I1265" t="s">
        <v>6274</v>
      </c>
      <c r="J1265" s="7" t="s">
        <v>1788</v>
      </c>
      <c r="K1265" t="s">
        <v>2638</v>
      </c>
      <c r="L1265" t="s">
        <v>37</v>
      </c>
      <c r="M1265" t="s">
        <v>6275</v>
      </c>
      <c r="N1265" t="s">
        <v>2640</v>
      </c>
      <c r="O1265" t="s">
        <v>2653</v>
      </c>
      <c r="P1265" t="s">
        <v>2642</v>
      </c>
      <c r="Q1265" t="s">
        <v>2662</v>
      </c>
      <c r="R1265" t="s">
        <v>6287</v>
      </c>
      <c r="S1265" t="s">
        <v>2655</v>
      </c>
      <c r="T1265" t="s">
        <v>3265</v>
      </c>
      <c r="U1265" t="s">
        <v>2657</v>
      </c>
      <c r="V1265" s="7" t="s">
        <v>18</v>
      </c>
      <c r="W1265" s="8">
        <v>12000</v>
      </c>
      <c r="X1265" t="s">
        <v>6288</v>
      </c>
      <c r="Y1265" t="s">
        <v>6289</v>
      </c>
      <c r="Z1265" s="8">
        <v>17782</v>
      </c>
      <c r="AA1265" s="9">
        <v>3.99</v>
      </c>
      <c r="AB1265" s="8">
        <v>131810.16</v>
      </c>
      <c r="AD1265" s="10">
        <v>4637004</v>
      </c>
      <c r="AE1265" s="11">
        <v>45672</v>
      </c>
      <c r="AF1265" s="8">
        <v>13255</v>
      </c>
      <c r="AG1265" s="8">
        <v>7473</v>
      </c>
      <c r="AH1265" s="12">
        <v>0.62275000000000003</v>
      </c>
      <c r="AI1265" s="8">
        <v>1872.9323308270675</v>
      </c>
      <c r="AJ1265" s="11">
        <v>48097.932330821757</v>
      </c>
      <c r="AK1265" s="11">
        <v>46467</v>
      </c>
      <c r="AL1265" s="10">
        <v>1630</v>
      </c>
      <c r="AM1265">
        <v>18747.580000000002</v>
      </c>
      <c r="AN1265">
        <v>0.45771500000000015</v>
      </c>
      <c r="AO1265" s="40" t="str">
        <f>E1265&amp;F1265&amp;U1265</f>
        <v>TWGENGI</v>
      </c>
      <c r="AP1265" s="40" t="str">
        <f>_xlfn.XLOOKUP(AO1265,CrossRef!N:N,CrossRef!A:A,"NOT FOUND",0)</f>
        <v>TWG100000</v>
      </c>
      <c r="AQ1265" s="40" t="str">
        <f>IFERROR(_xlfn.XLOOKUP(AO1265,CrossRef!$N:$N,CrossRef!$E:$E,"Not Found"),"-")</f>
        <v>D9T</v>
      </c>
      <c r="AR1265" s="40" t="str">
        <f>IFERROR(_xlfn.XLOOKUP(AO1265,CrossRef!$N:$N,CrossRef!$G:$G,"Not Found"),"-")</f>
        <v>1000 - ENGINE</v>
      </c>
      <c r="AS1265" s="40" t="str">
        <f>IFERROR(_xlfn.XLOOKUP(AO1265,CrossRef!$N:$N,CrossRef!$H:$H,"Not Found"),"-")</f>
        <v>00 - (NONE)</v>
      </c>
    </row>
    <row r="1266" spans="1:45" hidden="1" x14ac:dyDescent="0.3">
      <c r="A1266" s="38" t="str">
        <f>E1266&amp;F1266&amp;U1266</f>
        <v>RABDRIV-TQCV</v>
      </c>
      <c r="B1266" s="38" t="str">
        <f>I1266&amp;D1266&amp;C1266</f>
        <v>DZ8172310100</v>
      </c>
      <c r="C1266" s="38" t="str">
        <f>_xlfn.XLOOKUP(A1266,CrossRef!N:N,CrossRef!D:D,"",0)</f>
        <v>00</v>
      </c>
      <c r="D1266" s="38" t="str">
        <f>_xlfn.XLOOKUP(A1266,CrossRef!N:N,CrossRef!C:C,"",0)</f>
        <v>3101</v>
      </c>
      <c r="E1266" s="38" t="str">
        <f>LEFT(M1266,3)</f>
        <v>RAB</v>
      </c>
      <c r="F1266" s="38" t="str">
        <f>_xlfn.TEXTAFTER(J1266,"-")</f>
        <v>DRIV-TQCV</v>
      </c>
      <c r="G1266" t="s">
        <v>2695</v>
      </c>
      <c r="H1266" t="s">
        <v>2696</v>
      </c>
      <c r="I1266" t="s">
        <v>3320</v>
      </c>
      <c r="J1266" s="7" t="s">
        <v>1789</v>
      </c>
      <c r="K1266" t="s">
        <v>2638</v>
      </c>
      <c r="L1266" t="s">
        <v>34</v>
      </c>
      <c r="M1266" t="s">
        <v>3321</v>
      </c>
      <c r="N1266" t="s">
        <v>2640</v>
      </c>
      <c r="O1266" t="s">
        <v>2653</v>
      </c>
      <c r="P1266" t="s">
        <v>2642</v>
      </c>
      <c r="Q1266" t="s">
        <v>2640</v>
      </c>
      <c r="R1266" t="s">
        <v>6290</v>
      </c>
      <c r="S1266" t="s">
        <v>2655</v>
      </c>
      <c r="T1266" t="s">
        <v>2678</v>
      </c>
      <c r="U1266" t="s">
        <v>2657</v>
      </c>
      <c r="V1266" s="7" t="s">
        <v>360</v>
      </c>
      <c r="W1266" s="8">
        <v>16000</v>
      </c>
      <c r="X1266" t="s">
        <v>6291</v>
      </c>
      <c r="Y1266" t="s">
        <v>4709</v>
      </c>
      <c r="Z1266" s="8">
        <v>25652.400000000001</v>
      </c>
      <c r="AA1266" s="9">
        <v>9.75</v>
      </c>
      <c r="AB1266" s="8">
        <v>62991.56</v>
      </c>
      <c r="AD1266" s="10">
        <v>4904244</v>
      </c>
      <c r="AE1266" s="11">
        <v>45380</v>
      </c>
      <c r="AF1266" s="8">
        <v>17128</v>
      </c>
      <c r="AG1266" s="8">
        <v>7475.5999999999985</v>
      </c>
      <c r="AH1266" s="12">
        <v>0.46722499999999989</v>
      </c>
      <c r="AI1266" s="8">
        <v>766.72820512820499</v>
      </c>
      <c r="AJ1266" s="11">
        <v>46991.728205127314</v>
      </c>
      <c r="AK1266" s="11">
        <v>47885</v>
      </c>
      <c r="AL1266" s="10">
        <v>-894</v>
      </c>
      <c r="AM1266">
        <v>41837.4</v>
      </c>
      <c r="AN1266">
        <v>1.5443375000000001</v>
      </c>
      <c r="AO1266" s="40" t="str">
        <f>E1266&amp;F1266&amp;U1266</f>
        <v>RABDRIV-TQCV</v>
      </c>
      <c r="AP1266" s="40" t="str">
        <f>_xlfn.XLOOKUP(AO1266,CrossRef!N:N,CrossRef!A:A,"NOT FOUND",0)</f>
        <v>RAB310100</v>
      </c>
      <c r="AQ1266" s="40" t="str">
        <f>IFERROR(_xlfn.XLOOKUP(AO1266,CrossRef!$N:$N,CrossRef!$E:$E,"Not Found"),"-")</f>
        <v>D10T2</v>
      </c>
      <c r="AR1266" s="40" t="str">
        <f>IFERROR(_xlfn.XLOOKUP(AO1266,CrossRef!$N:$N,CrossRef!$G:$G,"Not Found"),"-")</f>
        <v>3101 - TORQUE CONVERTER</v>
      </c>
      <c r="AS1266" s="40" t="str">
        <f>IFERROR(_xlfn.XLOOKUP(AO1266,CrossRef!$N:$N,CrossRef!$H:$H,"Not Found"),"-")</f>
        <v>00 - (NONE)</v>
      </c>
    </row>
    <row r="1267" spans="1:45" hidden="1" x14ac:dyDescent="0.3">
      <c r="A1267" s="38" t="str">
        <f>E1267&amp;F1267&amp;U1267</f>
        <v>RABENGI</v>
      </c>
      <c r="B1267" s="38" t="str">
        <f>I1267&amp;D1267&amp;C1267</f>
        <v>DZ8172100000</v>
      </c>
      <c r="C1267" s="38" t="str">
        <f>_xlfn.XLOOKUP(A1267,CrossRef!N:N,CrossRef!D:D,"",0)</f>
        <v>00</v>
      </c>
      <c r="D1267" s="38" t="str">
        <f>_xlfn.XLOOKUP(A1267,CrossRef!N:N,CrossRef!C:C,"",0)</f>
        <v>1000</v>
      </c>
      <c r="E1267" s="38" t="str">
        <f>LEFT(M1267,3)</f>
        <v>RAB</v>
      </c>
      <c r="F1267" s="38" t="str">
        <f>_xlfn.TEXTAFTER(J1267,"-")</f>
        <v>ENGI</v>
      </c>
      <c r="G1267" t="s">
        <v>2695</v>
      </c>
      <c r="H1267" t="s">
        <v>2696</v>
      </c>
      <c r="I1267" t="s">
        <v>3320</v>
      </c>
      <c r="J1267" s="7" t="s">
        <v>1790</v>
      </c>
      <c r="K1267" t="s">
        <v>2638</v>
      </c>
      <c r="L1267" t="s">
        <v>34</v>
      </c>
      <c r="M1267" t="s">
        <v>3321</v>
      </c>
      <c r="N1267" t="s">
        <v>2640</v>
      </c>
      <c r="O1267" t="s">
        <v>2653</v>
      </c>
      <c r="P1267" t="s">
        <v>2642</v>
      </c>
      <c r="Q1267" t="s">
        <v>2640</v>
      </c>
      <c r="R1267" t="s">
        <v>6292</v>
      </c>
      <c r="S1267" t="s">
        <v>2655</v>
      </c>
      <c r="T1267" t="s">
        <v>3265</v>
      </c>
      <c r="U1267" t="s">
        <v>2657</v>
      </c>
      <c r="V1267" s="7" t="s">
        <v>26</v>
      </c>
      <c r="W1267" s="8">
        <v>16000</v>
      </c>
      <c r="X1267" t="s">
        <v>6293</v>
      </c>
      <c r="Y1267" t="s">
        <v>5013</v>
      </c>
      <c r="Z1267" s="8">
        <v>25652.400000000001</v>
      </c>
      <c r="AA1267" s="9">
        <v>9.75</v>
      </c>
      <c r="AB1267" s="8">
        <v>315489.78999999998</v>
      </c>
      <c r="AD1267" s="10">
        <v>4904016</v>
      </c>
      <c r="AE1267" s="11">
        <v>45380</v>
      </c>
      <c r="AF1267" s="8">
        <v>17128</v>
      </c>
      <c r="AG1267" s="8">
        <v>7475.5999999999985</v>
      </c>
      <c r="AH1267" s="12">
        <v>0.46722499999999989</v>
      </c>
      <c r="AI1267" s="8">
        <v>766.72820512820499</v>
      </c>
      <c r="AJ1267" s="11">
        <v>46991.728205127314</v>
      </c>
      <c r="AK1267" s="11">
        <v>46754</v>
      </c>
      <c r="AL1267" s="10">
        <v>237</v>
      </c>
      <c r="AM1267">
        <v>30810.15</v>
      </c>
      <c r="AN1267">
        <v>0.85513437500000011</v>
      </c>
      <c r="AO1267" s="40" t="str">
        <f>E1267&amp;F1267&amp;U1267</f>
        <v>RABENGI</v>
      </c>
      <c r="AP1267" s="40" t="str">
        <f>_xlfn.XLOOKUP(AO1267,CrossRef!N:N,CrossRef!A:A,"NOT FOUND",0)</f>
        <v>RAB100000</v>
      </c>
      <c r="AQ1267" s="40" t="str">
        <f>IFERROR(_xlfn.XLOOKUP(AO1267,CrossRef!$N:$N,CrossRef!$E:$E,"Not Found"),"-")</f>
        <v>D10T2</v>
      </c>
      <c r="AR1267" s="40" t="str">
        <f>IFERROR(_xlfn.XLOOKUP(AO1267,CrossRef!$N:$N,CrossRef!$G:$G,"Not Found"),"-")</f>
        <v>1000 - ENGINE</v>
      </c>
      <c r="AS1267" s="40" t="str">
        <f>IFERROR(_xlfn.XLOOKUP(AO1267,CrossRef!$N:$N,CrossRef!$H:$H,"Not Found"),"-")</f>
        <v>00 - (NONE)</v>
      </c>
    </row>
    <row r="1268" spans="1:45" hidden="1" x14ac:dyDescent="0.3">
      <c r="A1268" s="38" t="str">
        <f>E1268&amp;F1268&amp;U1268</f>
        <v>RABENGI-COSY</v>
      </c>
      <c r="B1268" s="38" t="str">
        <f>I1268&amp;D1268&amp;C1268</f>
        <v>DZ8172135300</v>
      </c>
      <c r="C1268" s="38" t="str">
        <f>_xlfn.XLOOKUP(A1268,CrossRef!N:N,CrossRef!D:D,"",0)</f>
        <v>00</v>
      </c>
      <c r="D1268" s="38" t="str">
        <f>_xlfn.XLOOKUP(A1268,CrossRef!N:N,CrossRef!C:C,"",0)</f>
        <v>1353</v>
      </c>
      <c r="E1268" s="38" t="str">
        <f>LEFT(M1268,3)</f>
        <v>RAB</v>
      </c>
      <c r="F1268" s="38" t="str">
        <f>_xlfn.TEXTAFTER(J1268,"-")</f>
        <v>ENGI-COSY</v>
      </c>
      <c r="G1268" t="s">
        <v>2695</v>
      </c>
      <c r="H1268" t="s">
        <v>2696</v>
      </c>
      <c r="I1268" t="s">
        <v>3320</v>
      </c>
      <c r="J1268" s="7" t="s">
        <v>1791</v>
      </c>
      <c r="K1268" t="s">
        <v>2638</v>
      </c>
      <c r="L1268" t="s">
        <v>34</v>
      </c>
      <c r="M1268" t="s">
        <v>3321</v>
      </c>
      <c r="N1268" t="s">
        <v>2640</v>
      </c>
      <c r="O1268" t="s">
        <v>2653</v>
      </c>
      <c r="P1268" t="s">
        <v>2642</v>
      </c>
      <c r="Q1268" t="s">
        <v>2640</v>
      </c>
      <c r="R1268" t="s">
        <v>6294</v>
      </c>
      <c r="S1268" t="s">
        <v>2655</v>
      </c>
      <c r="T1268" t="s">
        <v>3253</v>
      </c>
      <c r="U1268" t="s">
        <v>2657</v>
      </c>
      <c r="V1268" s="7" t="s">
        <v>211</v>
      </c>
      <c r="W1268" s="8">
        <v>16000</v>
      </c>
      <c r="X1268" t="s">
        <v>6295</v>
      </c>
      <c r="Y1268" t="s">
        <v>4712</v>
      </c>
      <c r="Z1268" s="8">
        <v>25652.400000000001</v>
      </c>
      <c r="AA1268" s="9">
        <v>9.75</v>
      </c>
      <c r="AB1268" s="8">
        <v>28100.71</v>
      </c>
      <c r="AD1268" s="10">
        <v>4904189</v>
      </c>
      <c r="AE1268" s="11">
        <v>45371</v>
      </c>
      <c r="AF1268" s="8">
        <v>17128</v>
      </c>
      <c r="AG1268" s="8">
        <v>7475.5999999999985</v>
      </c>
      <c r="AH1268" s="12">
        <v>0.46722499999999989</v>
      </c>
      <c r="AI1268" s="8">
        <v>766.72820512820499</v>
      </c>
      <c r="AJ1268" s="11">
        <v>46991.728205127314</v>
      </c>
      <c r="AK1268" s="11">
        <v>47885</v>
      </c>
      <c r="AL1268" s="10">
        <v>-894</v>
      </c>
      <c r="AM1268">
        <v>41837.4</v>
      </c>
      <c r="AN1268">
        <v>1.5443375000000001</v>
      </c>
      <c r="AO1268" s="40" t="str">
        <f>E1268&amp;F1268&amp;U1268</f>
        <v>RABENGI-COSY</v>
      </c>
      <c r="AP1268" s="40" t="str">
        <f>_xlfn.XLOOKUP(AO1268,CrossRef!N:N,CrossRef!A:A,"NOT FOUND",0)</f>
        <v>RAB135300</v>
      </c>
      <c r="AQ1268" s="40" t="str">
        <f>IFERROR(_xlfn.XLOOKUP(AO1268,CrossRef!$N:$N,CrossRef!$E:$E,"Not Found"),"-")</f>
        <v>D10T2</v>
      </c>
      <c r="AR1268" s="40" t="str">
        <f>IFERROR(_xlfn.XLOOKUP(AO1268,CrossRef!$N:$N,CrossRef!$G:$G,"Not Found"),"-")</f>
        <v>1353 - RADIATOR</v>
      </c>
      <c r="AS1268" s="40" t="str">
        <f>IFERROR(_xlfn.XLOOKUP(AO1268,CrossRef!$N:$N,CrossRef!$H:$H,"Not Found"),"-")</f>
        <v>00 - (NONE)</v>
      </c>
    </row>
    <row r="1269" spans="1:45" hidden="1" x14ac:dyDescent="0.3">
      <c r="A1269" s="38" t="str">
        <f>E1269&amp;F1269&amp;U1269</f>
        <v>HCMSURE-TMSG-SGBRRHR</v>
      </c>
      <c r="B1269" s="38" t="str">
        <f>I1269&amp;D1269&amp;C1269</f>
        <v>EX70965459RR</v>
      </c>
      <c r="C1269" s="38" t="str">
        <f>_xlfn.XLOOKUP(A1269,CrossRef!N:N,CrossRef!D:D,"",0)</f>
        <v>RR</v>
      </c>
      <c r="D1269" s="38" t="str">
        <f>_xlfn.XLOOKUP(A1269,CrossRef!N:N,CrossRef!C:C,"",0)</f>
        <v>5459</v>
      </c>
      <c r="E1269" s="38" t="str">
        <f>LEFT(M1269,3)</f>
        <v>HCM</v>
      </c>
      <c r="F1269" s="38" t="str">
        <f>_xlfn.TEXTAFTER(J1269,"-")</f>
        <v>SURE-TMSG-SGBR</v>
      </c>
      <c r="G1269" t="s">
        <v>2635</v>
      </c>
      <c r="H1269" t="s">
        <v>2636</v>
      </c>
      <c r="I1269" t="s">
        <v>2772</v>
      </c>
      <c r="J1269" s="7" t="s">
        <v>1792</v>
      </c>
      <c r="K1269" t="s">
        <v>2668</v>
      </c>
      <c r="L1269" t="s">
        <v>227</v>
      </c>
      <c r="M1269" t="s">
        <v>2773</v>
      </c>
      <c r="N1269" t="s">
        <v>2640</v>
      </c>
      <c r="O1269" t="s">
        <v>2653</v>
      </c>
      <c r="P1269" t="s">
        <v>2642</v>
      </c>
      <c r="Q1269" t="s">
        <v>2662</v>
      </c>
      <c r="R1269" t="s">
        <v>6296</v>
      </c>
      <c r="S1269" t="s">
        <v>2655</v>
      </c>
      <c r="T1269" t="s">
        <v>2949</v>
      </c>
      <c r="U1269" t="s">
        <v>494</v>
      </c>
      <c r="V1269" s="7" t="s">
        <v>744</v>
      </c>
      <c r="W1269" s="8">
        <v>18000</v>
      </c>
      <c r="X1269" t="s">
        <v>6297</v>
      </c>
      <c r="Y1269" t="s">
        <v>3327</v>
      </c>
      <c r="Z1269" s="8">
        <v>49793</v>
      </c>
      <c r="AA1269" s="9">
        <v>6.54</v>
      </c>
      <c r="AB1269" s="8">
        <v>77458.14</v>
      </c>
      <c r="AD1269" s="10">
        <v>4626266</v>
      </c>
      <c r="AE1269" s="11">
        <v>44811</v>
      </c>
      <c r="AF1269" s="8">
        <v>39279</v>
      </c>
      <c r="AG1269" s="8">
        <v>7486</v>
      </c>
      <c r="AH1269" s="12">
        <v>0.41588888888888886</v>
      </c>
      <c r="AI1269" s="8">
        <v>1144.6483180428133</v>
      </c>
      <c r="AJ1269" s="11">
        <v>47369.648318055559</v>
      </c>
      <c r="AK1269" s="11">
        <v>47465</v>
      </c>
      <c r="AL1269" s="10">
        <v>-96</v>
      </c>
      <c r="AM1269">
        <v>57902.6</v>
      </c>
      <c r="AN1269">
        <v>1.0346444444444443</v>
      </c>
      <c r="AO1269" s="40" t="str">
        <f>E1269&amp;F1269&amp;U1269</f>
        <v>HCMSURE-TMSG-SGBRRHR</v>
      </c>
      <c r="AP1269" s="40" t="str">
        <f>_xlfn.XLOOKUP(AO1269,CrossRef!N:N,CrossRef!A:A,"NOT FOUND",0)</f>
        <v>HCM5459RR</v>
      </c>
      <c r="AQ1269" s="40" t="str">
        <f>IFERROR(_xlfn.XLOOKUP(AO1269,CrossRef!$N:$N,CrossRef!$E:$E,"Not Found"),"-")</f>
        <v>EX3600-6</v>
      </c>
      <c r="AR1269" s="40" t="str">
        <f>IFERROR(_xlfn.XLOOKUP(AO1269,CrossRef!$N:$N,CrossRef!$G:$G,"Not Found"),"-")</f>
        <v>5459 - SWING DRIVE</v>
      </c>
      <c r="AS1269" s="40" t="str">
        <f>IFERROR(_xlfn.XLOOKUP(AO1269,CrossRef!$N:$N,CrossRef!$H:$H,"Not Found"),"-")</f>
        <v>RR - RIGHT REAR</v>
      </c>
    </row>
    <row r="1270" spans="1:45" hidden="1" x14ac:dyDescent="0.3">
      <c r="A1270" s="38" t="str">
        <f>E1270&amp;F1270&amp;U1270</f>
        <v>HCMSURE-TMSG-SGBRLHR</v>
      </c>
      <c r="B1270" s="38" t="str">
        <f>I1270&amp;D1270&amp;C1270</f>
        <v>EX70965459LR</v>
      </c>
      <c r="C1270" s="38" t="str">
        <f>_xlfn.XLOOKUP(A1270,CrossRef!N:N,CrossRef!D:D,"",0)</f>
        <v>LR</v>
      </c>
      <c r="D1270" s="38" t="str">
        <f>_xlfn.XLOOKUP(A1270,CrossRef!N:N,CrossRef!C:C,"",0)</f>
        <v>5459</v>
      </c>
      <c r="E1270" s="38" t="str">
        <f>LEFT(M1270,3)</f>
        <v>HCM</v>
      </c>
      <c r="F1270" s="38" t="str">
        <f>_xlfn.TEXTAFTER(J1270,"-")</f>
        <v>SURE-TMSG-SGBR</v>
      </c>
      <c r="G1270" t="s">
        <v>2635</v>
      </c>
      <c r="H1270" t="s">
        <v>2636</v>
      </c>
      <c r="I1270" t="s">
        <v>2772</v>
      </c>
      <c r="J1270" s="7" t="s">
        <v>1792</v>
      </c>
      <c r="K1270" t="s">
        <v>2668</v>
      </c>
      <c r="L1270" t="s">
        <v>227</v>
      </c>
      <c r="M1270" t="s">
        <v>2773</v>
      </c>
      <c r="N1270" t="s">
        <v>2640</v>
      </c>
      <c r="O1270" t="s">
        <v>2653</v>
      </c>
      <c r="P1270" t="s">
        <v>2642</v>
      </c>
      <c r="Q1270" t="s">
        <v>2662</v>
      </c>
      <c r="R1270" t="s">
        <v>6298</v>
      </c>
      <c r="S1270" t="s">
        <v>2655</v>
      </c>
      <c r="T1270" t="s">
        <v>2949</v>
      </c>
      <c r="U1270" t="s">
        <v>491</v>
      </c>
      <c r="V1270" s="7" t="s">
        <v>745</v>
      </c>
      <c r="W1270" s="8">
        <v>18000</v>
      </c>
      <c r="X1270" t="s">
        <v>6299</v>
      </c>
      <c r="Y1270" t="s">
        <v>3327</v>
      </c>
      <c r="Z1270" s="8">
        <v>49793</v>
      </c>
      <c r="AA1270" s="9">
        <v>6.54</v>
      </c>
      <c r="AB1270" s="8">
        <v>77458.14</v>
      </c>
      <c r="AD1270" s="10">
        <v>4626267</v>
      </c>
      <c r="AE1270" s="11">
        <v>44811</v>
      </c>
      <c r="AF1270" s="8">
        <v>39279</v>
      </c>
      <c r="AG1270" s="8">
        <v>7486</v>
      </c>
      <c r="AH1270" s="12">
        <v>0.41588888888888886</v>
      </c>
      <c r="AI1270" s="8">
        <v>1144.6483180428133</v>
      </c>
      <c r="AJ1270" s="11">
        <v>47369.648318055559</v>
      </c>
      <c r="AK1270" s="11">
        <v>47465</v>
      </c>
      <c r="AL1270" s="10">
        <v>-96</v>
      </c>
      <c r="AM1270">
        <v>57902.6</v>
      </c>
      <c r="AN1270">
        <v>1.0346444444444443</v>
      </c>
      <c r="AO1270" s="40" t="str">
        <f>E1270&amp;F1270&amp;U1270</f>
        <v>HCMSURE-TMSG-SGBRLHR</v>
      </c>
      <c r="AP1270" s="40" t="str">
        <f>_xlfn.XLOOKUP(AO1270,CrossRef!N:N,CrossRef!A:A,"NOT FOUND",0)</f>
        <v>HCM5459LR</v>
      </c>
      <c r="AQ1270" s="40" t="str">
        <f>IFERROR(_xlfn.XLOOKUP(AO1270,CrossRef!$N:$N,CrossRef!$E:$E,"Not Found"),"-")</f>
        <v>EX3600-6</v>
      </c>
      <c r="AR1270" s="40" t="str">
        <f>IFERROR(_xlfn.XLOOKUP(AO1270,CrossRef!$N:$N,CrossRef!$G:$G,"Not Found"),"-")</f>
        <v>5459 - SWING DRIVE</v>
      </c>
      <c r="AS1270" s="40" t="str">
        <f>IFERROR(_xlfn.XLOOKUP(AO1270,CrossRef!$N:$N,CrossRef!$H:$H,"Not Found"),"-")</f>
        <v>LR - LEFT REAR</v>
      </c>
    </row>
    <row r="1271" spans="1:45" hidden="1" x14ac:dyDescent="0.3">
      <c r="A1271" s="38" t="str">
        <f>E1271&amp;F1271&amp;U1271</f>
        <v>3PRDRIV-FIDVLHR</v>
      </c>
      <c r="B1271" s="38" t="str">
        <f>I1271&amp;D1271&amp;C1271</f>
        <v>TW23944008LR</v>
      </c>
      <c r="C1271" s="38" t="str">
        <f>_xlfn.XLOOKUP(A1271,CrossRef!N:N,CrossRef!D:D,"",0)</f>
        <v>LR</v>
      </c>
      <c r="D1271" s="38" t="str">
        <f>_xlfn.XLOOKUP(A1271,CrossRef!N:N,CrossRef!C:C,"",0)</f>
        <v>4008</v>
      </c>
      <c r="E1271" s="38" t="str">
        <f>LEFT(M1271,3)</f>
        <v>3PR</v>
      </c>
      <c r="F1271" s="38" t="str">
        <f>_xlfn.TEXTAFTER(J1271,"-")</f>
        <v>DRIV-FIDV</v>
      </c>
      <c r="G1271" t="s">
        <v>2635</v>
      </c>
      <c r="H1271" t="s">
        <v>2636</v>
      </c>
      <c r="I1271" t="s">
        <v>5220</v>
      </c>
      <c r="J1271" s="7" t="s">
        <v>1793</v>
      </c>
      <c r="K1271" t="s">
        <v>2638</v>
      </c>
      <c r="L1271" t="s">
        <v>167</v>
      </c>
      <c r="M1271" t="s">
        <v>5221</v>
      </c>
      <c r="N1271" t="s">
        <v>2640</v>
      </c>
      <c r="O1271" t="s">
        <v>2653</v>
      </c>
      <c r="P1271" t="s">
        <v>2642</v>
      </c>
      <c r="Q1271" t="s">
        <v>2640</v>
      </c>
      <c r="R1271" t="s">
        <v>6300</v>
      </c>
      <c r="S1271" t="s">
        <v>2655</v>
      </c>
      <c r="T1271" t="s">
        <v>2682</v>
      </c>
      <c r="U1271" t="s">
        <v>491</v>
      </c>
      <c r="V1271" s="7" t="s">
        <v>551</v>
      </c>
      <c r="W1271" s="8">
        <v>18000</v>
      </c>
      <c r="X1271" t="s">
        <v>6301</v>
      </c>
      <c r="Y1271" t="s">
        <v>6302</v>
      </c>
      <c r="Z1271" s="8">
        <v>26236</v>
      </c>
      <c r="AA1271" s="9">
        <v>2.96</v>
      </c>
      <c r="AB1271" s="8">
        <v>87283.76</v>
      </c>
      <c r="AD1271" s="10">
        <v>4130707</v>
      </c>
      <c r="AE1271" s="11">
        <v>44695</v>
      </c>
      <c r="AF1271" s="8">
        <v>15734</v>
      </c>
      <c r="AG1271" s="8">
        <v>7498</v>
      </c>
      <c r="AH1271" s="12">
        <v>0.41655555555555557</v>
      </c>
      <c r="AI1271" s="8">
        <v>2533.1081081081084</v>
      </c>
      <c r="AJ1271" s="11">
        <v>48758.108108101849</v>
      </c>
      <c r="AK1271" s="11">
        <v>47583</v>
      </c>
      <c r="AL1271" s="10">
        <v>1175</v>
      </c>
      <c r="AM1271">
        <v>30255.68</v>
      </c>
      <c r="AN1271">
        <v>0.80676000000000003</v>
      </c>
      <c r="AO1271" s="40" t="str">
        <f>E1271&amp;F1271&amp;U1271</f>
        <v>3PRDRIV-FIDVLHR</v>
      </c>
      <c r="AP1271" s="40" t="str">
        <f>_xlfn.XLOOKUP(AO1271,CrossRef!N:N,CrossRef!A:A,"NOT FOUND",0)</f>
        <v>3PR4008LR</v>
      </c>
      <c r="AQ1271" s="40" t="str">
        <f>IFERROR(_xlfn.XLOOKUP(AO1271,CrossRef!$N:$N,CrossRef!$E:$E,"Not Found"),"-")</f>
        <v>777D</v>
      </c>
      <c r="AR1271" s="40" t="str">
        <f>IFERROR(_xlfn.XLOOKUP(AO1271,CrossRef!$N:$N,CrossRef!$G:$G,"Not Found"),"-")</f>
        <v>4008 - FINAL DRIVE, BRAKE &amp; WHEEL</v>
      </c>
      <c r="AS1271" s="40" t="str">
        <f>IFERROR(_xlfn.XLOOKUP(AO1271,CrossRef!$N:$N,CrossRef!$H:$H,"Not Found"),"-")</f>
        <v>LR - LEFT REAR</v>
      </c>
    </row>
    <row r="1272" spans="1:45" hidden="1" x14ac:dyDescent="0.3">
      <c r="A1272" s="38" t="str">
        <f>E1272&amp;F1272&amp;U1272</f>
        <v>HCMHYSY-PUHYPOS.3</v>
      </c>
      <c r="B1272" s="38" t="str">
        <f>I1272&amp;D1272&amp;C1272</f>
        <v>EX7085508400</v>
      </c>
      <c r="C1272" s="38" t="str">
        <f>_xlfn.XLOOKUP(A1272,CrossRef!N:N,CrossRef!D:D,"",0)</f>
        <v>00</v>
      </c>
      <c r="D1272" s="38" t="str">
        <f>_xlfn.XLOOKUP(A1272,CrossRef!N:N,CrossRef!C:C,"",0)</f>
        <v>5084</v>
      </c>
      <c r="E1272" s="38" t="str">
        <f>LEFT(M1272,3)</f>
        <v>HCM</v>
      </c>
      <c r="F1272" s="38" t="str">
        <f>_xlfn.TEXTAFTER(J1272,"-")</f>
        <v>HYSY-PUHY</v>
      </c>
      <c r="G1272" t="s">
        <v>2648</v>
      </c>
      <c r="H1272" t="s">
        <v>2649</v>
      </c>
      <c r="I1272" t="s">
        <v>3119</v>
      </c>
      <c r="J1272" s="7" t="s">
        <v>773</v>
      </c>
      <c r="K1272" t="s">
        <v>2668</v>
      </c>
      <c r="L1272" t="s">
        <v>772</v>
      </c>
      <c r="M1272" t="s">
        <v>3120</v>
      </c>
      <c r="N1272" t="s">
        <v>2640</v>
      </c>
      <c r="O1272" t="s">
        <v>2653</v>
      </c>
      <c r="P1272" t="s">
        <v>2642</v>
      </c>
      <c r="Q1272" t="s">
        <v>2640</v>
      </c>
      <c r="R1272" t="s">
        <v>3118</v>
      </c>
      <c r="S1272" t="s">
        <v>2655</v>
      </c>
      <c r="T1272" t="s">
        <v>3745</v>
      </c>
      <c r="U1272" t="s">
        <v>659</v>
      </c>
      <c r="V1272" s="7" t="s">
        <v>774</v>
      </c>
      <c r="W1272" s="8">
        <v>14000</v>
      </c>
      <c r="X1272" t="s">
        <v>6303</v>
      </c>
      <c r="Y1272" t="s">
        <v>6304</v>
      </c>
      <c r="Z1272" s="8">
        <v>39816.800000000003</v>
      </c>
      <c r="AA1272" s="9">
        <v>6.36</v>
      </c>
      <c r="AB1272" s="8">
        <v>36629.769999999997</v>
      </c>
      <c r="AD1272" s="10">
        <v>4343549</v>
      </c>
      <c r="AE1272" s="11">
        <v>45358</v>
      </c>
      <c r="AF1272" s="8">
        <v>33316.300000000003</v>
      </c>
      <c r="AG1272" s="8">
        <v>7499.5</v>
      </c>
      <c r="AH1272" s="12">
        <v>0.53567857142857145</v>
      </c>
      <c r="AI1272" s="8">
        <v>1179.1666666666665</v>
      </c>
      <c r="AJ1272" s="11">
        <v>47404.166666666664</v>
      </c>
      <c r="AK1272" s="11">
        <v>47277</v>
      </c>
      <c r="AL1272" s="10">
        <v>127</v>
      </c>
      <c r="AM1272">
        <v>46507.520000000004</v>
      </c>
      <c r="AN1272">
        <v>0.94223000000000012</v>
      </c>
      <c r="AO1272" s="40" t="str">
        <f>E1272&amp;F1272&amp;U1272</f>
        <v>HCMHYSY-PUHYPOS.3</v>
      </c>
      <c r="AP1272" s="40" t="str">
        <f>_xlfn.XLOOKUP(AO1272,CrossRef!N:N,CrossRef!A:A,"NOT FOUND",0)</f>
        <v>HCM508400</v>
      </c>
      <c r="AQ1272" s="40" t="str">
        <f>IFERROR(_xlfn.XLOOKUP(AO1272,CrossRef!$N:$N,CrossRef!$E:$E,"Not Found"),"-")</f>
        <v>EX1200-5D</v>
      </c>
      <c r="AR1272" s="40" t="str">
        <f>IFERROR(_xlfn.XLOOKUP(AO1272,CrossRef!$N:$N,CrossRef!$G:$G,"Not Found"),"-")</f>
        <v>5084 - IMPLEMENT PUMP</v>
      </c>
      <c r="AS1272" s="40" t="str">
        <f>IFERROR(_xlfn.XLOOKUP(AO1272,CrossRef!$N:$N,CrossRef!$H:$H,"Not Found"),"-")</f>
        <v>00 - (NONE)</v>
      </c>
    </row>
    <row r="1273" spans="1:45" hidden="1" x14ac:dyDescent="0.3">
      <c r="A1273" s="38" t="str">
        <f>E1273&amp;F1273&amp;U1273</f>
        <v>HCMHYSY-PUHYPOS.2</v>
      </c>
      <c r="B1273" s="38" t="str">
        <f>I1273&amp;D1273&amp;C1273</f>
        <v>EX70855084P0</v>
      </c>
      <c r="C1273" s="38" t="str">
        <f>_xlfn.XLOOKUP(A1273,CrossRef!N:N,CrossRef!D:D,"",0)</f>
        <v>P0</v>
      </c>
      <c r="D1273" s="38" t="str">
        <f>_xlfn.XLOOKUP(A1273,CrossRef!N:N,CrossRef!C:C,"",0)</f>
        <v>5084</v>
      </c>
      <c r="E1273" s="38" t="str">
        <f>LEFT(M1273,3)</f>
        <v>HCM</v>
      </c>
      <c r="F1273" s="38" t="str">
        <f>_xlfn.TEXTAFTER(J1273,"-")</f>
        <v>HYSY-PUHY</v>
      </c>
      <c r="G1273" t="s">
        <v>2648</v>
      </c>
      <c r="H1273" t="s">
        <v>2649</v>
      </c>
      <c r="I1273" t="s">
        <v>3119</v>
      </c>
      <c r="J1273" s="7" t="s">
        <v>773</v>
      </c>
      <c r="K1273" t="s">
        <v>2668</v>
      </c>
      <c r="L1273" t="s">
        <v>772</v>
      </c>
      <c r="M1273" t="s">
        <v>3120</v>
      </c>
      <c r="N1273" t="s">
        <v>2640</v>
      </c>
      <c r="O1273" t="s">
        <v>2653</v>
      </c>
      <c r="P1273" t="s">
        <v>2642</v>
      </c>
      <c r="Q1273" t="s">
        <v>2640</v>
      </c>
      <c r="R1273" t="s">
        <v>6305</v>
      </c>
      <c r="S1273" t="s">
        <v>2655</v>
      </c>
      <c r="T1273" t="s">
        <v>3745</v>
      </c>
      <c r="U1273" t="s">
        <v>657</v>
      </c>
      <c r="V1273" s="7" t="s">
        <v>658</v>
      </c>
      <c r="W1273" s="8">
        <v>14000</v>
      </c>
      <c r="X1273" t="s">
        <v>6306</v>
      </c>
      <c r="Y1273" t="s">
        <v>6307</v>
      </c>
      <c r="Z1273" s="8">
        <v>39816.800000000003</v>
      </c>
      <c r="AA1273" s="9">
        <v>6.36</v>
      </c>
      <c r="AB1273" s="8">
        <v>36629.769999999997</v>
      </c>
      <c r="AD1273" s="10">
        <v>4343550</v>
      </c>
      <c r="AE1273" s="11">
        <v>45358</v>
      </c>
      <c r="AF1273" s="8">
        <v>33316.300000000003</v>
      </c>
      <c r="AG1273" s="8">
        <v>7499.5</v>
      </c>
      <c r="AH1273" s="12">
        <v>0.53567857142857145</v>
      </c>
      <c r="AI1273" s="8">
        <v>1179.1666666666665</v>
      </c>
      <c r="AJ1273" s="11">
        <v>47404.166666666664</v>
      </c>
      <c r="AK1273" s="11">
        <v>47277</v>
      </c>
      <c r="AL1273" s="10">
        <v>127</v>
      </c>
      <c r="AM1273">
        <v>46507.520000000004</v>
      </c>
      <c r="AN1273">
        <v>0.94223000000000012</v>
      </c>
      <c r="AO1273" s="40" t="str">
        <f>E1273&amp;F1273&amp;U1273</f>
        <v>HCMHYSY-PUHYPOS.2</v>
      </c>
      <c r="AP1273" s="40" t="str">
        <f>_xlfn.XLOOKUP(AO1273,CrossRef!N:N,CrossRef!A:A,"NOT FOUND",0)</f>
        <v>HCM5084P0</v>
      </c>
      <c r="AQ1273" s="40" t="str">
        <f>IFERROR(_xlfn.XLOOKUP(AO1273,CrossRef!$N:$N,CrossRef!$E:$E,"Not Found"),"-")</f>
        <v>EX1200-5D</v>
      </c>
      <c r="AR1273" s="40" t="str">
        <f>IFERROR(_xlfn.XLOOKUP(AO1273,CrossRef!$N:$N,CrossRef!$G:$G,"Not Found"),"-")</f>
        <v>5084 - IMPLEMENT PUMP</v>
      </c>
      <c r="AS1273" s="40" t="str">
        <f>IFERROR(_xlfn.XLOOKUP(AO1273,CrossRef!$N:$N,CrossRef!$H:$H,"Not Found"),"-")</f>
        <v>P02</v>
      </c>
    </row>
    <row r="1274" spans="1:45" hidden="1" x14ac:dyDescent="0.3">
      <c r="A1274" s="38" t="str">
        <f>E1274&amp;F1274&amp;U1274</f>
        <v>HCMHYSY-PUHYPOS.1</v>
      </c>
      <c r="B1274" s="38" t="str">
        <f>I1274&amp;D1274&amp;C1274</f>
        <v>EX7085</v>
      </c>
      <c r="C1274" s="38" t="str">
        <f>_xlfn.XLOOKUP(A1274,CrossRef!N:N,CrossRef!D:D,"",0)</f>
        <v/>
      </c>
      <c r="D1274" s="38" t="str">
        <f>_xlfn.XLOOKUP(A1274,CrossRef!N:N,CrossRef!C:C,"",0)</f>
        <v/>
      </c>
      <c r="E1274" s="38" t="str">
        <f>LEFT(M1274,3)</f>
        <v>HCM</v>
      </c>
      <c r="F1274" s="38" t="str">
        <f>_xlfn.TEXTAFTER(J1274,"-")</f>
        <v>HYSY-PUHY</v>
      </c>
      <c r="G1274" t="s">
        <v>2648</v>
      </c>
      <c r="H1274" t="s">
        <v>2649</v>
      </c>
      <c r="I1274" t="s">
        <v>3119</v>
      </c>
      <c r="J1274" s="7" t="s">
        <v>773</v>
      </c>
      <c r="K1274" t="s">
        <v>2668</v>
      </c>
      <c r="L1274" t="s">
        <v>772</v>
      </c>
      <c r="M1274" t="s">
        <v>3120</v>
      </c>
      <c r="N1274" t="s">
        <v>2640</v>
      </c>
      <c r="O1274" t="s">
        <v>2653</v>
      </c>
      <c r="P1274" t="s">
        <v>2642</v>
      </c>
      <c r="Q1274" t="s">
        <v>2640</v>
      </c>
      <c r="R1274" t="s">
        <v>6308</v>
      </c>
      <c r="S1274" t="s">
        <v>2655</v>
      </c>
      <c r="T1274" t="s">
        <v>3745</v>
      </c>
      <c r="U1274" t="s">
        <v>662</v>
      </c>
      <c r="V1274" s="7" t="s">
        <v>663</v>
      </c>
      <c r="W1274" s="8">
        <v>14000</v>
      </c>
      <c r="X1274" t="s">
        <v>6309</v>
      </c>
      <c r="Y1274" t="s">
        <v>6310</v>
      </c>
      <c r="Z1274" s="8">
        <v>39816.800000000003</v>
      </c>
      <c r="AA1274" s="9">
        <v>6.36</v>
      </c>
      <c r="AB1274" s="8">
        <v>36629.769999999997</v>
      </c>
      <c r="AD1274" s="10">
        <v>4401025</v>
      </c>
      <c r="AE1274" s="11">
        <v>45358</v>
      </c>
      <c r="AF1274" s="8">
        <v>33316.300000000003</v>
      </c>
      <c r="AG1274" s="8">
        <v>7499.5</v>
      </c>
      <c r="AH1274" s="12">
        <v>0.53567857142857145</v>
      </c>
      <c r="AI1274" s="8">
        <v>1179.1666666666665</v>
      </c>
      <c r="AJ1274" s="11">
        <v>47404.166666666664</v>
      </c>
      <c r="AK1274" s="11">
        <v>47277</v>
      </c>
      <c r="AL1274" s="10">
        <v>127</v>
      </c>
      <c r="AM1274">
        <v>46507.520000000004</v>
      </c>
      <c r="AN1274">
        <v>0.94223000000000012</v>
      </c>
      <c r="AO1274" s="40" t="str">
        <f>E1274&amp;F1274&amp;U1274</f>
        <v>HCMHYSY-PUHYPOS.1</v>
      </c>
      <c r="AP1274" s="40" t="str">
        <f>_xlfn.XLOOKUP(AO1274,CrossRef!N:N,CrossRef!A:A,"NOT FOUND",0)</f>
        <v>NOT FOUND</v>
      </c>
      <c r="AQ1274" s="40" t="str">
        <f>IFERROR(_xlfn.XLOOKUP(AO1274,CrossRef!$N:$N,CrossRef!$E:$E,"Not Found"),"-")</f>
        <v>Not Found</v>
      </c>
      <c r="AR1274" s="40" t="str">
        <f>IFERROR(_xlfn.XLOOKUP(AO1274,CrossRef!$N:$N,CrossRef!$G:$G,"Not Found"),"-")</f>
        <v>Not Found</v>
      </c>
      <c r="AS1274" s="40" t="str">
        <f>IFERROR(_xlfn.XLOOKUP(AO1274,CrossRef!$N:$N,CrossRef!$H:$H,"Not Found"),"-")</f>
        <v>Not Found</v>
      </c>
    </row>
    <row r="1275" spans="1:45" hidden="1" x14ac:dyDescent="0.3">
      <c r="A1275" s="38" t="str">
        <f>E1275&amp;F1275&amp;U1275</f>
        <v>FDBENGI</v>
      </c>
      <c r="B1275" s="38" t="str">
        <f>I1275&amp;D1275&amp;C1275</f>
        <v>QTD25100000</v>
      </c>
      <c r="C1275" s="38" t="str">
        <f>_xlfn.XLOOKUP(A1275,CrossRef!N:N,CrossRef!D:D,"",0)</f>
        <v>00</v>
      </c>
      <c r="D1275" s="38" t="str">
        <f>_xlfn.XLOOKUP(A1275,CrossRef!N:N,CrossRef!C:C,"",0)</f>
        <v>1000</v>
      </c>
      <c r="E1275" s="38" t="str">
        <f>LEFT(M1275,3)</f>
        <v>FDB</v>
      </c>
      <c r="F1275" s="38" t="str">
        <f>_xlfn.TEXTAFTER(J1275,"-")</f>
        <v>ENGI</v>
      </c>
      <c r="G1275" t="s">
        <v>2635</v>
      </c>
      <c r="H1275" t="s">
        <v>2636</v>
      </c>
      <c r="I1275" t="s">
        <v>3779</v>
      </c>
      <c r="J1275" s="7" t="s">
        <v>1794</v>
      </c>
      <c r="K1275" t="s">
        <v>2638</v>
      </c>
      <c r="L1275" t="s">
        <v>155</v>
      </c>
      <c r="M1275" t="s">
        <v>3780</v>
      </c>
      <c r="N1275" t="s">
        <v>2640</v>
      </c>
      <c r="O1275" t="s">
        <v>2641</v>
      </c>
      <c r="P1275" t="s">
        <v>2642</v>
      </c>
      <c r="Q1275" t="s">
        <v>2640</v>
      </c>
      <c r="R1275" t="s">
        <v>6311</v>
      </c>
      <c r="S1275" t="s">
        <v>2655</v>
      </c>
      <c r="T1275" t="s">
        <v>3265</v>
      </c>
      <c r="U1275" t="s">
        <v>2657</v>
      </c>
      <c r="V1275" s="7" t="s">
        <v>154</v>
      </c>
      <c r="W1275" s="8">
        <v>17600</v>
      </c>
      <c r="X1275" t="s">
        <v>6312</v>
      </c>
      <c r="Y1275" t="s">
        <v>3406</v>
      </c>
      <c r="Z1275" s="8">
        <v>100857</v>
      </c>
      <c r="AA1275" s="9">
        <v>14.23</v>
      </c>
      <c r="AB1275" s="8">
        <v>606271.82999999996</v>
      </c>
      <c r="AD1275" s="10">
        <v>4399590</v>
      </c>
      <c r="AE1275" s="11">
        <v>45371</v>
      </c>
      <c r="AF1275" s="8">
        <v>90776</v>
      </c>
      <c r="AG1275" s="8">
        <v>7519</v>
      </c>
      <c r="AH1275" s="12">
        <v>0.42721590909090912</v>
      </c>
      <c r="AI1275" s="8">
        <v>528.39072382290931</v>
      </c>
      <c r="AJ1275" s="11">
        <v>46753.390723807868</v>
      </c>
      <c r="AK1275" s="11">
        <v>46880</v>
      </c>
      <c r="AL1275" s="10">
        <v>-127</v>
      </c>
      <c r="AM1275">
        <v>110177.65</v>
      </c>
      <c r="AN1275">
        <v>1.1023664772727269</v>
      </c>
      <c r="AO1275" s="40" t="str">
        <f>E1275&amp;F1275&amp;U1275</f>
        <v>FDBENGI</v>
      </c>
      <c r="AP1275" s="40" t="str">
        <f>_xlfn.XLOOKUP(AO1275,CrossRef!N:N,CrossRef!A:A,"NOT FOUND",0)</f>
        <v>FDB100000</v>
      </c>
      <c r="AQ1275" s="40" t="str">
        <f>IFERROR(_xlfn.XLOOKUP(AO1275,CrossRef!$N:$N,CrossRef!$E:$E,"Not Found"),"-")</f>
        <v>793D</v>
      </c>
      <c r="AR1275" s="40" t="str">
        <f>IFERROR(_xlfn.XLOOKUP(AO1275,CrossRef!$N:$N,CrossRef!$G:$G,"Not Found"),"-")</f>
        <v>1000 - ENGINE</v>
      </c>
      <c r="AS1275" s="40" t="str">
        <f>IFERROR(_xlfn.XLOOKUP(AO1275,CrossRef!$N:$N,CrossRef!$H:$H,"Not Found"),"-")</f>
        <v>00 - (NONE)</v>
      </c>
    </row>
    <row r="1276" spans="1:45" hidden="1" x14ac:dyDescent="0.3">
      <c r="A1276" s="38" t="str">
        <f>E1276&amp;F1276&amp;U1276</f>
        <v>HCMHYSY-CYHY-CYBRRH</v>
      </c>
      <c r="B1276" s="38" t="str">
        <f>I1276&amp;D1276&amp;C1276</f>
        <v>EX7170</v>
      </c>
      <c r="C1276" s="38" t="str">
        <f>_xlfn.XLOOKUP(A1276,CrossRef!N:N,CrossRef!D:D,"",0)</f>
        <v/>
      </c>
      <c r="D1276" s="38" t="str">
        <f>_xlfn.XLOOKUP(A1276,CrossRef!N:N,CrossRef!C:C,"",0)</f>
        <v/>
      </c>
      <c r="E1276" s="38" t="str">
        <f>LEFT(M1276,3)</f>
        <v>HCM</v>
      </c>
      <c r="F1276" s="38" t="str">
        <f>_xlfn.TEXTAFTER(J1276,"-")</f>
        <v>HYSY-CYHY-CYBR</v>
      </c>
      <c r="G1276" t="s">
        <v>2648</v>
      </c>
      <c r="H1276" t="s">
        <v>2649</v>
      </c>
      <c r="I1276" t="s">
        <v>3079</v>
      </c>
      <c r="J1276" s="7" t="s">
        <v>1795</v>
      </c>
      <c r="K1276" t="s">
        <v>2668</v>
      </c>
      <c r="L1276" t="s">
        <v>3052</v>
      </c>
      <c r="M1276" t="s">
        <v>3080</v>
      </c>
      <c r="N1276" t="s">
        <v>2640</v>
      </c>
      <c r="O1276" t="s">
        <v>3054</v>
      </c>
      <c r="P1276" t="s">
        <v>2642</v>
      </c>
      <c r="Q1276" t="s">
        <v>2640</v>
      </c>
      <c r="R1276" t="s">
        <v>6313</v>
      </c>
      <c r="S1276" t="s">
        <v>2644</v>
      </c>
      <c r="T1276" t="s">
        <v>2939</v>
      </c>
      <c r="U1276" t="s">
        <v>63</v>
      </c>
      <c r="V1276" s="7" t="s">
        <v>698</v>
      </c>
      <c r="W1276" s="8">
        <v>10000</v>
      </c>
      <c r="X1276" t="s">
        <v>6314</v>
      </c>
      <c r="Y1276" t="s">
        <v>3920</v>
      </c>
      <c r="Z1276" s="8">
        <v>15935.31</v>
      </c>
      <c r="AA1276" s="9">
        <v>14.58</v>
      </c>
      <c r="AB1276" s="8">
        <v>74928.5</v>
      </c>
      <c r="AD1276" s="10">
        <v>4661886</v>
      </c>
      <c r="AE1276" s="11">
        <v>46055</v>
      </c>
      <c r="AF1276" s="8">
        <v>13461.6</v>
      </c>
      <c r="AG1276" s="8">
        <v>7526.2899999999991</v>
      </c>
      <c r="AH1276" s="12">
        <v>0.75262899999999988</v>
      </c>
      <c r="AI1276" s="8">
        <v>516.20644718792857</v>
      </c>
      <c r="AJ1276" s="11">
        <v>46741.206447187498</v>
      </c>
      <c r="AK1276" s="11">
        <v>47290</v>
      </c>
      <c r="AL1276" s="10">
        <v>-549</v>
      </c>
      <c r="AM1276">
        <v>31463.010000000002</v>
      </c>
      <c r="AN1276">
        <v>1.8001410000000004</v>
      </c>
      <c r="AO1276" s="40" t="str">
        <f>E1276&amp;F1276&amp;U1276</f>
        <v>HCMHYSY-CYHY-CYBRRH</v>
      </c>
      <c r="AP1276" s="40" t="str">
        <f>_xlfn.XLOOKUP(AO1276,CrossRef!N:N,CrossRef!A:A,"NOT FOUND",0)</f>
        <v>NOT FOUND</v>
      </c>
      <c r="AQ1276" s="40" t="str">
        <f>IFERROR(_xlfn.XLOOKUP(AO1276,CrossRef!$N:$N,CrossRef!$E:$E,"Not Found"),"-")</f>
        <v>Not Found</v>
      </c>
      <c r="AR1276" s="40" t="str">
        <f>IFERROR(_xlfn.XLOOKUP(AO1276,CrossRef!$N:$N,CrossRef!$G:$G,"Not Found"),"-")</f>
        <v>Not Found</v>
      </c>
      <c r="AS1276" s="40" t="str">
        <f>IFERROR(_xlfn.XLOOKUP(AO1276,CrossRef!$N:$N,CrossRef!$H:$H,"Not Found"),"-")</f>
        <v>Not Found</v>
      </c>
    </row>
    <row r="1277" spans="1:45" hidden="1" x14ac:dyDescent="0.3">
      <c r="A1277" s="38" t="str">
        <f>E1277&amp;F1277&amp;U1277</f>
        <v>HCMENGI</v>
      </c>
      <c r="B1277" s="38" t="str">
        <f>I1277&amp;D1277&amp;C1277</f>
        <v>EX7052100000</v>
      </c>
      <c r="C1277" s="38" t="str">
        <f>_xlfn.XLOOKUP(A1277,CrossRef!N:N,CrossRef!D:D,"",0)</f>
        <v>00</v>
      </c>
      <c r="D1277" s="38" t="str">
        <f>_xlfn.XLOOKUP(A1277,CrossRef!N:N,CrossRef!C:C,"",0)</f>
        <v>1000</v>
      </c>
      <c r="E1277" s="38" t="str">
        <f>LEFT(M1277,3)</f>
        <v>HCM</v>
      </c>
      <c r="F1277" s="38" t="str">
        <f>_xlfn.TEXTAFTER(J1277,"-")</f>
        <v>ENGI</v>
      </c>
      <c r="G1277" t="s">
        <v>2648</v>
      </c>
      <c r="H1277" t="s">
        <v>2649</v>
      </c>
      <c r="I1277" t="s">
        <v>3774</v>
      </c>
      <c r="J1277" s="7" t="s">
        <v>1796</v>
      </c>
      <c r="K1277" t="s">
        <v>2668</v>
      </c>
      <c r="L1277" t="s">
        <v>224</v>
      </c>
      <c r="M1277" t="s">
        <v>3775</v>
      </c>
      <c r="N1277" t="s">
        <v>2640</v>
      </c>
      <c r="O1277" t="s">
        <v>2653</v>
      </c>
      <c r="P1277" t="s">
        <v>2642</v>
      </c>
      <c r="Q1277" t="s">
        <v>2640</v>
      </c>
      <c r="R1277" t="s">
        <v>6315</v>
      </c>
      <c r="S1277" t="s">
        <v>2655</v>
      </c>
      <c r="T1277" t="s">
        <v>3265</v>
      </c>
      <c r="U1277" t="s">
        <v>2657</v>
      </c>
      <c r="V1277" s="7" t="s">
        <v>45</v>
      </c>
      <c r="W1277" s="8">
        <v>18000</v>
      </c>
      <c r="X1277" t="s">
        <v>6316</v>
      </c>
      <c r="Y1277" t="s">
        <v>6317</v>
      </c>
      <c r="Z1277" s="8">
        <v>43135.9</v>
      </c>
      <c r="AA1277" s="9">
        <v>5.94</v>
      </c>
      <c r="AB1277" s="8">
        <v>317169.62</v>
      </c>
      <c r="AD1277" s="10">
        <v>4412000</v>
      </c>
      <c r="AE1277" s="11">
        <v>44617</v>
      </c>
      <c r="AF1277" s="8">
        <v>32669.05</v>
      </c>
      <c r="AG1277" s="8">
        <v>7533.1500000000015</v>
      </c>
      <c r="AH1277" s="12">
        <v>0.41850833333333343</v>
      </c>
      <c r="AI1277" s="8">
        <v>1268.2070707070709</v>
      </c>
      <c r="AJ1277" s="11">
        <v>47493.207070717595</v>
      </c>
      <c r="AK1277" s="11">
        <v>47205</v>
      </c>
      <c r="AL1277" s="10">
        <v>288</v>
      </c>
      <c r="AM1277">
        <v>48957.100000000006</v>
      </c>
      <c r="AN1277">
        <v>0.90489166666666698</v>
      </c>
      <c r="AO1277" s="40" t="str">
        <f>E1277&amp;F1277&amp;U1277</f>
        <v>HCMENGI</v>
      </c>
      <c r="AP1277" s="40" t="str">
        <f>_xlfn.XLOOKUP(AO1277,CrossRef!N:N,CrossRef!A:A,"NOT FOUND",0)</f>
        <v>HCM100000</v>
      </c>
      <c r="AQ1277" s="40" t="str">
        <f>IFERROR(_xlfn.XLOOKUP(AO1277,CrossRef!$N:$N,CrossRef!$E:$E,"Not Found"),"-")</f>
        <v>EX2500</v>
      </c>
      <c r="AR1277" s="40" t="str">
        <f>IFERROR(_xlfn.XLOOKUP(AO1277,CrossRef!$N:$N,CrossRef!$G:$G,"Not Found"),"-")</f>
        <v>1000 - ENGINE</v>
      </c>
      <c r="AS1277" s="40" t="str">
        <f>IFERROR(_xlfn.XLOOKUP(AO1277,CrossRef!$N:$N,CrossRef!$H:$H,"Not Found"),"-")</f>
        <v>00 - (NONE)</v>
      </c>
    </row>
    <row r="1278" spans="1:45" hidden="1" x14ac:dyDescent="0.3">
      <c r="A1278" s="38" t="str">
        <f>E1278&amp;F1278&amp;U1278</f>
        <v>SSPENGI</v>
      </c>
      <c r="B1278" s="38" t="str">
        <f>I1278&amp;D1278&amp;C1278</f>
        <v>TD6311100000</v>
      </c>
      <c r="C1278" s="38" t="str">
        <f>_xlfn.XLOOKUP(A1278,CrossRef!N:N,CrossRef!D:D,"",0)</f>
        <v>00</v>
      </c>
      <c r="D1278" s="38" t="str">
        <f>_xlfn.XLOOKUP(A1278,CrossRef!N:N,CrossRef!C:C,"",0)</f>
        <v>1000</v>
      </c>
      <c r="E1278" s="38" t="str">
        <f>LEFT(M1278,3)</f>
        <v>SSP</v>
      </c>
      <c r="F1278" s="38" t="str">
        <f>_xlfn.TEXTAFTER(J1278,"-")</f>
        <v>ENGI</v>
      </c>
      <c r="G1278" t="s">
        <v>2725</v>
      </c>
      <c r="H1278" t="s">
        <v>2726</v>
      </c>
      <c r="I1278" t="s">
        <v>3074</v>
      </c>
      <c r="J1278" s="7" t="s">
        <v>1797</v>
      </c>
      <c r="K1278" t="s">
        <v>2638</v>
      </c>
      <c r="L1278" t="s">
        <v>183</v>
      </c>
      <c r="M1278" t="s">
        <v>3075</v>
      </c>
      <c r="N1278" t="s">
        <v>2640</v>
      </c>
      <c r="O1278" t="s">
        <v>2653</v>
      </c>
      <c r="P1278" t="s">
        <v>2642</v>
      </c>
      <c r="Q1278" t="s">
        <v>2640</v>
      </c>
      <c r="R1278" t="s">
        <v>6318</v>
      </c>
      <c r="S1278" t="s">
        <v>2655</v>
      </c>
      <c r="T1278" t="s">
        <v>3087</v>
      </c>
      <c r="U1278" t="s">
        <v>2657</v>
      </c>
      <c r="V1278" s="7" t="s">
        <v>186</v>
      </c>
      <c r="W1278" s="8">
        <v>11000</v>
      </c>
      <c r="X1278" t="s">
        <v>6319</v>
      </c>
      <c r="Y1278" t="s">
        <v>3089</v>
      </c>
      <c r="Z1278" s="8">
        <v>67977.070000000007</v>
      </c>
      <c r="AA1278" s="9">
        <v>14.22</v>
      </c>
      <c r="AB1278" s="8">
        <v>156565</v>
      </c>
      <c r="AD1278" s="10">
        <v>4771862</v>
      </c>
      <c r="AE1278" s="11">
        <v>45984</v>
      </c>
      <c r="AF1278" s="8">
        <v>64523.040000000001</v>
      </c>
      <c r="AG1278" s="8">
        <v>7545.9700000000012</v>
      </c>
      <c r="AH1278" s="12">
        <v>0.68599727272727284</v>
      </c>
      <c r="AI1278" s="8">
        <v>530.65893108298178</v>
      </c>
      <c r="AJ1278" s="11">
        <v>46755.65893109954</v>
      </c>
      <c r="AK1278" s="11">
        <v>46701</v>
      </c>
      <c r="AL1278" s="10">
        <v>54</v>
      </c>
      <c r="AM1278">
        <v>74745.790000000008</v>
      </c>
      <c r="AN1278">
        <v>0.92934090909090972</v>
      </c>
      <c r="AO1278" s="40" t="str">
        <f>E1278&amp;F1278&amp;U1278</f>
        <v>SSPENGI</v>
      </c>
      <c r="AP1278" s="40" t="str">
        <f>_xlfn.XLOOKUP(AO1278,CrossRef!N:N,CrossRef!A:A,"NOT FOUND",0)</f>
        <v>SSP100000</v>
      </c>
      <c r="AQ1278" s="40" t="str">
        <f>IFERROR(_xlfn.XLOOKUP(AO1278,CrossRef!$N:$N,CrossRef!$E:$E,"Not Found"),"-")</f>
        <v>793F</v>
      </c>
      <c r="AR1278" s="40" t="str">
        <f>IFERROR(_xlfn.XLOOKUP(AO1278,CrossRef!$N:$N,CrossRef!$G:$G,"Not Found"),"-")</f>
        <v>1000 - ENGINE</v>
      </c>
      <c r="AS1278" s="40" t="str">
        <f>IFERROR(_xlfn.XLOOKUP(AO1278,CrossRef!$N:$N,CrossRef!$H:$H,"Not Found"),"-")</f>
        <v>00 - (NONE)</v>
      </c>
    </row>
    <row r="1279" spans="1:45" hidden="1" x14ac:dyDescent="0.3">
      <c r="A1279" s="38" t="str">
        <f>E1279&amp;F1279&amp;U1279</f>
        <v>4XJENGI</v>
      </c>
      <c r="B1279" s="38" t="str">
        <f>I1279&amp;D1279&amp;C1279</f>
        <v>QTW05100000</v>
      </c>
      <c r="C1279" s="38" t="str">
        <f>_xlfn.XLOOKUP(A1279,CrossRef!N:N,CrossRef!D:D,"",0)</f>
        <v>00</v>
      </c>
      <c r="D1279" s="38" t="str">
        <f>_xlfn.XLOOKUP(A1279,CrossRef!N:N,CrossRef!C:C,"",0)</f>
        <v>1000</v>
      </c>
      <c r="E1279" s="38" t="str">
        <f>LEFT(M1279,3)</f>
        <v>4XJ</v>
      </c>
      <c r="F1279" s="38" t="str">
        <f>_xlfn.TEXTAFTER(J1279,"-")</f>
        <v>ENGI</v>
      </c>
      <c r="G1279" t="s">
        <v>2635</v>
      </c>
      <c r="H1279" t="s">
        <v>2636</v>
      </c>
      <c r="I1279" t="s">
        <v>4132</v>
      </c>
      <c r="J1279" s="7" t="s">
        <v>162</v>
      </c>
      <c r="K1279" t="s">
        <v>2638</v>
      </c>
      <c r="L1279" t="s">
        <v>160</v>
      </c>
      <c r="M1279" t="s">
        <v>4133</v>
      </c>
      <c r="N1279" t="s">
        <v>2640</v>
      </c>
      <c r="O1279" t="s">
        <v>2641</v>
      </c>
      <c r="P1279" t="s">
        <v>2642</v>
      </c>
      <c r="Q1279" t="s">
        <v>2640</v>
      </c>
      <c r="R1279" t="s">
        <v>6320</v>
      </c>
      <c r="S1279" t="s">
        <v>2655</v>
      </c>
      <c r="T1279" t="s">
        <v>3265</v>
      </c>
      <c r="U1279" t="s">
        <v>2657</v>
      </c>
      <c r="V1279" s="7" t="s">
        <v>163</v>
      </c>
      <c r="W1279" s="8">
        <v>22000</v>
      </c>
      <c r="X1279" t="s">
        <v>6321</v>
      </c>
      <c r="Y1279" t="s">
        <v>6322</v>
      </c>
      <c r="Z1279" s="8">
        <v>63723</v>
      </c>
      <c r="AA1279" s="9">
        <v>2.78</v>
      </c>
      <c r="AB1279" s="8">
        <v>481045.52</v>
      </c>
      <c r="AD1279" s="10">
        <v>4438032</v>
      </c>
      <c r="AE1279" s="11">
        <v>43243</v>
      </c>
      <c r="AF1279" s="8">
        <v>49277</v>
      </c>
      <c r="AG1279" s="8">
        <v>7554</v>
      </c>
      <c r="AH1279" s="12">
        <v>0.34336363636363637</v>
      </c>
      <c r="AI1279" s="8">
        <v>2717.2661870503598</v>
      </c>
      <c r="AJ1279" s="11">
        <v>48942.266187037036</v>
      </c>
      <c r="AK1279" s="11">
        <v>48728</v>
      </c>
      <c r="AL1279" s="10">
        <v>214</v>
      </c>
      <c r="AM1279">
        <v>70681.34</v>
      </c>
      <c r="AN1279">
        <v>0.97292454545454532</v>
      </c>
      <c r="AO1279" s="40" t="str">
        <f>E1279&amp;F1279&amp;U1279</f>
        <v>4XJENGI</v>
      </c>
      <c r="AP1279" s="40" t="str">
        <f>_xlfn.XLOOKUP(AO1279,CrossRef!N:N,CrossRef!A:A,"NOT FOUND",0)</f>
        <v>4XJ100000</v>
      </c>
      <c r="AQ1279" s="40" t="str">
        <f>IFERROR(_xlfn.XLOOKUP(AO1279,CrossRef!$N:$N,CrossRef!$E:$E,"Not Found"),"-")</f>
        <v>777C</v>
      </c>
      <c r="AR1279" s="40" t="str">
        <f>IFERROR(_xlfn.XLOOKUP(AO1279,CrossRef!$N:$N,CrossRef!$G:$G,"Not Found"),"-")</f>
        <v>1000 - ENGINE</v>
      </c>
      <c r="AS1279" s="40" t="str">
        <f>IFERROR(_xlfn.XLOOKUP(AO1279,CrossRef!$N:$N,CrossRef!$H:$H,"Not Found"),"-")</f>
        <v>00 - (NONE)</v>
      </c>
    </row>
    <row r="1280" spans="1:45" hidden="1" x14ac:dyDescent="0.3">
      <c r="A1280" s="38" t="str">
        <f>E1280&amp;F1280&amp;U1280</f>
        <v>3PRDRIV-DIFF</v>
      </c>
      <c r="B1280" s="38" t="str">
        <f>I1280&amp;D1280&amp;C1280</f>
        <v>TW2391325800</v>
      </c>
      <c r="C1280" s="38" t="str">
        <f>_xlfn.XLOOKUP(A1280,CrossRef!N:N,CrossRef!D:D,"",0)</f>
        <v>00</v>
      </c>
      <c r="D1280" s="38" t="str">
        <f>_xlfn.XLOOKUP(A1280,CrossRef!N:N,CrossRef!C:C,"",0)</f>
        <v>3258</v>
      </c>
      <c r="E1280" s="38" t="str">
        <f>LEFT(M1280,3)</f>
        <v>3PR</v>
      </c>
      <c r="F1280" s="38" t="str">
        <f>_xlfn.TEXTAFTER(J1280,"-")</f>
        <v>DRIV-DIFF</v>
      </c>
      <c r="G1280" t="s">
        <v>2635</v>
      </c>
      <c r="H1280" t="s">
        <v>2636</v>
      </c>
      <c r="I1280" t="s">
        <v>5227</v>
      </c>
      <c r="J1280" s="7" t="s">
        <v>1798</v>
      </c>
      <c r="K1280" t="s">
        <v>2638</v>
      </c>
      <c r="L1280" t="s">
        <v>167</v>
      </c>
      <c r="M1280" t="s">
        <v>5228</v>
      </c>
      <c r="N1280" t="s">
        <v>2640</v>
      </c>
      <c r="O1280" t="s">
        <v>2653</v>
      </c>
      <c r="P1280" t="s">
        <v>2642</v>
      </c>
      <c r="Q1280" t="s">
        <v>2640</v>
      </c>
      <c r="R1280" t="s">
        <v>6323</v>
      </c>
      <c r="S1280" t="s">
        <v>2655</v>
      </c>
      <c r="T1280" t="s">
        <v>2656</v>
      </c>
      <c r="U1280" t="s">
        <v>2657</v>
      </c>
      <c r="V1280" s="7" t="s">
        <v>464</v>
      </c>
      <c r="W1280" s="8">
        <v>18000</v>
      </c>
      <c r="X1280" t="s">
        <v>6324</v>
      </c>
      <c r="Y1280" t="s">
        <v>6325</v>
      </c>
      <c r="Z1280" s="8">
        <v>83784</v>
      </c>
      <c r="AA1280" s="9">
        <v>0</v>
      </c>
      <c r="AB1280" s="8">
        <v>41738.15</v>
      </c>
      <c r="AD1280" s="10">
        <v>4451086</v>
      </c>
      <c r="AE1280" s="11">
        <v>44703</v>
      </c>
      <c r="AF1280" s="8">
        <v>73380</v>
      </c>
      <c r="AG1280" s="8">
        <v>7596</v>
      </c>
      <c r="AH1280" s="12">
        <v>0.42199999999999999</v>
      </c>
      <c r="AI1280" s="8">
        <v>0</v>
      </c>
      <c r="AJ1280" s="11">
        <v>46225</v>
      </c>
      <c r="AK1280" s="11">
        <v>48821</v>
      </c>
      <c r="AL1280" s="10">
        <v>-2596</v>
      </c>
      <c r="AO1280" s="40" t="str">
        <f>E1280&amp;F1280&amp;U1280</f>
        <v>3PRDRIV-DIFF</v>
      </c>
      <c r="AP1280" s="40" t="str">
        <f>_xlfn.XLOOKUP(AO1280,CrossRef!N:N,CrossRef!A:A,"NOT FOUND",0)</f>
        <v>3PR325800</v>
      </c>
      <c r="AQ1280" s="40" t="str">
        <f>IFERROR(_xlfn.XLOOKUP(AO1280,CrossRef!$N:$N,CrossRef!$E:$E,"Not Found"),"-")</f>
        <v>777D</v>
      </c>
      <c r="AR1280" s="40" t="str">
        <f>IFERROR(_xlfn.XLOOKUP(AO1280,CrossRef!$N:$N,CrossRef!$G:$G,"Not Found"),"-")</f>
        <v>3258 - DIFFERENTIAL</v>
      </c>
      <c r="AS1280" s="40" t="str">
        <f>IFERROR(_xlfn.XLOOKUP(AO1280,CrossRef!$N:$N,CrossRef!$H:$H,"Not Found"),"-")</f>
        <v>00 - (NONE)</v>
      </c>
    </row>
    <row r="1281" spans="1:45" hidden="1" x14ac:dyDescent="0.3">
      <c r="A1281" s="38" t="str">
        <f>E1281&amp;F1281&amp;U1281</f>
        <v>3PRDRIV-FIDVRHR</v>
      </c>
      <c r="B1281" s="38" t="str">
        <f>I1281&amp;D1281&amp;C1281</f>
        <v>TW23914008RI</v>
      </c>
      <c r="C1281" s="38" t="str">
        <f>_xlfn.XLOOKUP(A1281,CrossRef!N:N,CrossRef!D:D,"",0)</f>
        <v>RI</v>
      </c>
      <c r="D1281" s="38" t="str">
        <f>_xlfn.XLOOKUP(A1281,CrossRef!N:N,CrossRef!C:C,"",0)</f>
        <v>4008</v>
      </c>
      <c r="E1281" s="38" t="str">
        <f>LEFT(M1281,3)</f>
        <v>3PR</v>
      </c>
      <c r="F1281" s="38" t="str">
        <f>_xlfn.TEXTAFTER(J1281,"-")</f>
        <v>DRIV-FIDV</v>
      </c>
      <c r="G1281" t="s">
        <v>2635</v>
      </c>
      <c r="H1281" t="s">
        <v>2636</v>
      </c>
      <c r="I1281" t="s">
        <v>5227</v>
      </c>
      <c r="J1281" s="7" t="s">
        <v>1799</v>
      </c>
      <c r="K1281" t="s">
        <v>2638</v>
      </c>
      <c r="L1281" t="s">
        <v>167</v>
      </c>
      <c r="M1281" t="s">
        <v>5228</v>
      </c>
      <c r="N1281" t="s">
        <v>2640</v>
      </c>
      <c r="O1281" t="s">
        <v>2653</v>
      </c>
      <c r="P1281" t="s">
        <v>2642</v>
      </c>
      <c r="Q1281" t="s">
        <v>2640</v>
      </c>
      <c r="R1281" t="s">
        <v>6326</v>
      </c>
      <c r="S1281" t="s">
        <v>2655</v>
      </c>
      <c r="T1281" t="s">
        <v>2682</v>
      </c>
      <c r="U1281" t="s">
        <v>494</v>
      </c>
      <c r="V1281" s="7" t="s">
        <v>554</v>
      </c>
      <c r="W1281" s="8">
        <v>18000</v>
      </c>
      <c r="X1281" t="s">
        <v>6327</v>
      </c>
      <c r="Y1281" t="s">
        <v>6302</v>
      </c>
      <c r="Z1281" s="8">
        <v>83784</v>
      </c>
      <c r="AA1281" s="9">
        <v>0</v>
      </c>
      <c r="AB1281" s="8">
        <v>87283.76</v>
      </c>
      <c r="AD1281" s="10">
        <v>4434494</v>
      </c>
      <c r="AE1281" s="11">
        <v>44701</v>
      </c>
      <c r="AF1281" s="8">
        <v>73380</v>
      </c>
      <c r="AG1281" s="8">
        <v>7596</v>
      </c>
      <c r="AH1281" s="12">
        <v>0.42199999999999999</v>
      </c>
      <c r="AI1281" s="8">
        <v>0</v>
      </c>
      <c r="AJ1281" s="11">
        <v>46225</v>
      </c>
      <c r="AK1281" s="11">
        <v>48821</v>
      </c>
      <c r="AL1281" s="10">
        <v>-2596</v>
      </c>
      <c r="AO1281" s="40" t="str">
        <f>E1281&amp;F1281&amp;U1281</f>
        <v>3PRDRIV-FIDVRHR</v>
      </c>
      <c r="AP1281" s="40" t="str">
        <f>_xlfn.XLOOKUP(AO1281,CrossRef!N:N,CrossRef!A:A,"NOT FOUND",0)</f>
        <v>3PR4008RI</v>
      </c>
      <c r="AQ1281" s="40" t="str">
        <f>IFERROR(_xlfn.XLOOKUP(AO1281,CrossRef!$N:$N,CrossRef!$E:$E,"Not Found"),"-")</f>
        <v>777D</v>
      </c>
      <c r="AR1281" s="40" t="str">
        <f>IFERROR(_xlfn.XLOOKUP(AO1281,CrossRef!$N:$N,CrossRef!$G:$G,"Not Found"),"-")</f>
        <v>4008 - FINAL DRIVE, BRAKE &amp; WHEEL</v>
      </c>
      <c r="AS1281" s="40" t="str">
        <f>IFERROR(_xlfn.XLOOKUP(AO1281,CrossRef!$N:$N,CrossRef!$H:$H,"Not Found"),"-")</f>
        <v>RI - RIGHT</v>
      </c>
    </row>
    <row r="1282" spans="1:45" hidden="1" x14ac:dyDescent="0.3">
      <c r="A1282" s="38" t="str">
        <f>E1282&amp;F1282&amp;U1282</f>
        <v>3PRDRIV-FIDVLHR</v>
      </c>
      <c r="B1282" s="38" t="str">
        <f>I1282&amp;D1282&amp;C1282</f>
        <v>TW23914008LR</v>
      </c>
      <c r="C1282" s="38" t="str">
        <f>_xlfn.XLOOKUP(A1282,CrossRef!N:N,CrossRef!D:D,"",0)</f>
        <v>LR</v>
      </c>
      <c r="D1282" s="38" t="str">
        <f>_xlfn.XLOOKUP(A1282,CrossRef!N:N,CrossRef!C:C,"",0)</f>
        <v>4008</v>
      </c>
      <c r="E1282" s="38" t="str">
        <f>LEFT(M1282,3)</f>
        <v>3PR</v>
      </c>
      <c r="F1282" s="38" t="str">
        <f>_xlfn.TEXTAFTER(J1282,"-")</f>
        <v>DRIV-FIDV</v>
      </c>
      <c r="G1282" t="s">
        <v>2635</v>
      </c>
      <c r="H1282" t="s">
        <v>2636</v>
      </c>
      <c r="I1282" t="s">
        <v>5227</v>
      </c>
      <c r="J1282" s="7" t="s">
        <v>1799</v>
      </c>
      <c r="K1282" t="s">
        <v>2638</v>
      </c>
      <c r="L1282" t="s">
        <v>167</v>
      </c>
      <c r="M1282" t="s">
        <v>5228</v>
      </c>
      <c r="N1282" t="s">
        <v>2640</v>
      </c>
      <c r="O1282" t="s">
        <v>2653</v>
      </c>
      <c r="P1282" t="s">
        <v>2642</v>
      </c>
      <c r="Q1282" t="s">
        <v>2640</v>
      </c>
      <c r="R1282" t="s">
        <v>6328</v>
      </c>
      <c r="S1282" t="s">
        <v>2655</v>
      </c>
      <c r="T1282" t="s">
        <v>2682</v>
      </c>
      <c r="U1282" t="s">
        <v>491</v>
      </c>
      <c r="V1282" s="7" t="s">
        <v>551</v>
      </c>
      <c r="W1282" s="8">
        <v>18000</v>
      </c>
      <c r="X1282" t="s">
        <v>6329</v>
      </c>
      <c r="Y1282" t="s">
        <v>6302</v>
      </c>
      <c r="Z1282" s="8">
        <v>83784</v>
      </c>
      <c r="AA1282" s="9">
        <v>0</v>
      </c>
      <c r="AB1282" s="8">
        <v>87283.76</v>
      </c>
      <c r="AD1282" s="10">
        <v>4434495</v>
      </c>
      <c r="AE1282" s="11">
        <v>44702</v>
      </c>
      <c r="AF1282" s="8">
        <v>73380</v>
      </c>
      <c r="AG1282" s="8">
        <v>7596</v>
      </c>
      <c r="AH1282" s="12">
        <v>0.42199999999999999</v>
      </c>
      <c r="AI1282" s="8">
        <v>0</v>
      </c>
      <c r="AJ1282" s="11">
        <v>46225</v>
      </c>
      <c r="AK1282" s="11">
        <v>48821</v>
      </c>
      <c r="AL1282" s="10">
        <v>-2596</v>
      </c>
      <c r="AO1282" s="40" t="str">
        <f>E1282&amp;F1282&amp;U1282</f>
        <v>3PRDRIV-FIDVLHR</v>
      </c>
      <c r="AP1282" s="40" t="str">
        <f>_xlfn.XLOOKUP(AO1282,CrossRef!N:N,CrossRef!A:A,"NOT FOUND",0)</f>
        <v>3PR4008LR</v>
      </c>
      <c r="AQ1282" s="40" t="str">
        <f>IFERROR(_xlfn.XLOOKUP(AO1282,CrossRef!$N:$N,CrossRef!$E:$E,"Not Found"),"-")</f>
        <v>777D</v>
      </c>
      <c r="AR1282" s="40" t="str">
        <f>IFERROR(_xlfn.XLOOKUP(AO1282,CrossRef!$N:$N,CrossRef!$G:$G,"Not Found"),"-")</f>
        <v>4008 - FINAL DRIVE, BRAKE &amp; WHEEL</v>
      </c>
      <c r="AS1282" s="40" t="str">
        <f>IFERROR(_xlfn.XLOOKUP(AO1282,CrossRef!$N:$N,CrossRef!$H:$H,"Not Found"),"-")</f>
        <v>LR - LEFT REAR</v>
      </c>
    </row>
    <row r="1283" spans="1:45" hidden="1" x14ac:dyDescent="0.3">
      <c r="A1283" s="38" t="str">
        <f>E1283&amp;F1283&amp;U1283</f>
        <v>HCMENGI</v>
      </c>
      <c r="B1283" s="38" t="str">
        <f>I1283&amp;D1283&amp;C1283</f>
        <v>EX7172100000</v>
      </c>
      <c r="C1283" s="38" t="str">
        <f>_xlfn.XLOOKUP(A1283,CrossRef!N:N,CrossRef!D:D,"",0)</f>
        <v>00</v>
      </c>
      <c r="D1283" s="38" t="str">
        <f>_xlfn.XLOOKUP(A1283,CrossRef!N:N,CrossRef!C:C,"",0)</f>
        <v>1000</v>
      </c>
      <c r="E1283" s="38" t="str">
        <f>LEFT(M1283,3)</f>
        <v>HCM</v>
      </c>
      <c r="F1283" s="38" t="str">
        <f>_xlfn.TEXTAFTER(J1283,"-")</f>
        <v>ENGI</v>
      </c>
      <c r="G1283" t="s">
        <v>2648</v>
      </c>
      <c r="H1283" t="s">
        <v>2649</v>
      </c>
      <c r="I1283" t="s">
        <v>3065</v>
      </c>
      <c r="J1283" s="7" t="s">
        <v>1800</v>
      </c>
      <c r="K1283" t="s">
        <v>2668</v>
      </c>
      <c r="L1283" t="s">
        <v>2959</v>
      </c>
      <c r="M1283" t="s">
        <v>3066</v>
      </c>
      <c r="N1283" t="s">
        <v>2640</v>
      </c>
      <c r="O1283" t="s">
        <v>3054</v>
      </c>
      <c r="P1283" t="s">
        <v>2642</v>
      </c>
      <c r="Q1283" t="s">
        <v>2640</v>
      </c>
      <c r="R1283" t="s">
        <v>6330</v>
      </c>
      <c r="S1283" t="s">
        <v>2655</v>
      </c>
      <c r="T1283" t="s">
        <v>3265</v>
      </c>
      <c r="U1283" t="s">
        <v>2657</v>
      </c>
      <c r="V1283" s="7" t="s">
        <v>1716</v>
      </c>
      <c r="W1283" s="8">
        <v>24000</v>
      </c>
      <c r="X1283" t="s">
        <v>6331</v>
      </c>
      <c r="Y1283" t="s">
        <v>6332</v>
      </c>
      <c r="Z1283" s="8">
        <v>16387.599999999999</v>
      </c>
      <c r="AA1283" s="9">
        <v>15.16</v>
      </c>
      <c r="AB1283" s="8">
        <v>934366.17</v>
      </c>
      <c r="AD1283" s="10"/>
      <c r="AE1283" s="11"/>
      <c r="AF1283" s="8"/>
      <c r="AG1283" s="8">
        <v>7612.4000000000015</v>
      </c>
      <c r="AH1283" s="12">
        <v>0.31718333333333337</v>
      </c>
      <c r="AI1283" s="8">
        <v>502.13720316622698</v>
      </c>
      <c r="AJ1283" s="11">
        <v>46727.13720315972</v>
      </c>
      <c r="AK1283" s="11"/>
      <c r="AL1283" s="10"/>
      <c r="AO1283" s="40" t="str">
        <f>E1283&amp;F1283&amp;U1283</f>
        <v>HCMENGI</v>
      </c>
      <c r="AP1283" s="40" t="str">
        <f>_xlfn.XLOOKUP(AO1283,CrossRef!N:N,CrossRef!A:A,"NOT FOUND",0)</f>
        <v>HCM100000</v>
      </c>
      <c r="AQ1283" s="40" t="str">
        <f>IFERROR(_xlfn.XLOOKUP(AO1283,CrossRef!$N:$N,CrossRef!$E:$E,"Not Found"),"-")</f>
        <v>EX2500</v>
      </c>
      <c r="AR1283" s="40" t="str">
        <f>IFERROR(_xlfn.XLOOKUP(AO1283,CrossRef!$N:$N,CrossRef!$G:$G,"Not Found"),"-")</f>
        <v>1000 - ENGINE</v>
      </c>
      <c r="AS1283" s="40" t="str">
        <f>IFERROR(_xlfn.XLOOKUP(AO1283,CrossRef!$N:$N,CrossRef!$H:$H,"Not Found"),"-")</f>
        <v>00 - (NONE)</v>
      </c>
    </row>
    <row r="1284" spans="1:45" hidden="1" x14ac:dyDescent="0.3">
      <c r="A1284" s="38" t="str">
        <f>E1284&amp;F1284&amp;U1284</f>
        <v>HCMENGI-COSYFR</v>
      </c>
      <c r="B1284" s="38" t="str">
        <f>I1284&amp;D1284&amp;C1284</f>
        <v>EX7172</v>
      </c>
      <c r="C1284" s="38" t="str">
        <f>_xlfn.XLOOKUP(A1284,CrossRef!N:N,CrossRef!D:D,"",0)</f>
        <v/>
      </c>
      <c r="D1284" s="38" t="str">
        <f>_xlfn.XLOOKUP(A1284,CrossRef!N:N,CrossRef!C:C,"",0)</f>
        <v/>
      </c>
      <c r="E1284" s="38" t="str">
        <f>LEFT(M1284,3)</f>
        <v>HCM</v>
      </c>
      <c r="F1284" s="38" t="str">
        <f>_xlfn.TEXTAFTER(J1284,"-")</f>
        <v>ENGI-COSY</v>
      </c>
      <c r="G1284" t="s">
        <v>2648</v>
      </c>
      <c r="H1284" t="s">
        <v>2649</v>
      </c>
      <c r="I1284" t="s">
        <v>3065</v>
      </c>
      <c r="J1284" s="7" t="s">
        <v>1801</v>
      </c>
      <c r="K1284" t="s">
        <v>2668</v>
      </c>
      <c r="L1284" t="s">
        <v>2959</v>
      </c>
      <c r="M1284" t="s">
        <v>3066</v>
      </c>
      <c r="N1284" t="s">
        <v>2640</v>
      </c>
      <c r="O1284" t="s">
        <v>3054</v>
      </c>
      <c r="P1284" t="s">
        <v>2642</v>
      </c>
      <c r="Q1284" t="s">
        <v>2640</v>
      </c>
      <c r="R1284" t="s">
        <v>6333</v>
      </c>
      <c r="S1284" t="s">
        <v>2655</v>
      </c>
      <c r="T1284" t="s">
        <v>3253</v>
      </c>
      <c r="U1284" t="s">
        <v>233</v>
      </c>
      <c r="V1284" s="7" t="s">
        <v>1802</v>
      </c>
      <c r="W1284" s="8">
        <v>24000</v>
      </c>
      <c r="X1284" t="s">
        <v>6334</v>
      </c>
      <c r="Y1284" t="s">
        <v>6335</v>
      </c>
      <c r="Z1284" s="8">
        <v>16387.599999999999</v>
      </c>
      <c r="AA1284" s="9">
        <v>15.16</v>
      </c>
      <c r="AB1284" s="8">
        <v>44704.7</v>
      </c>
      <c r="AD1284" s="10">
        <v>0</v>
      </c>
      <c r="AE1284" s="11"/>
      <c r="AF1284" s="8"/>
      <c r="AG1284" s="8">
        <v>7612.4000000000015</v>
      </c>
      <c r="AH1284" s="12">
        <v>0.31718333333333337</v>
      </c>
      <c r="AI1284" s="8">
        <v>502.13720316622698</v>
      </c>
      <c r="AJ1284" s="11">
        <v>46727.13720315972</v>
      </c>
      <c r="AK1284" s="11">
        <v>46639</v>
      </c>
      <c r="AL1284" s="10">
        <v>88</v>
      </c>
      <c r="AM1284">
        <v>22663.839999999997</v>
      </c>
      <c r="AO1284" s="40" t="str">
        <f>E1284&amp;F1284&amp;U1284</f>
        <v>HCMENGI-COSYFR</v>
      </c>
      <c r="AP1284" s="40" t="str">
        <f>_xlfn.XLOOKUP(AO1284,CrossRef!N:N,CrossRef!A:A,"NOT FOUND",0)</f>
        <v>NOT FOUND</v>
      </c>
      <c r="AQ1284" s="40" t="str">
        <f>IFERROR(_xlfn.XLOOKUP(AO1284,CrossRef!$N:$N,CrossRef!$E:$E,"Not Found"),"-")</f>
        <v>Not Found</v>
      </c>
      <c r="AR1284" s="40" t="str">
        <f>IFERROR(_xlfn.XLOOKUP(AO1284,CrossRef!$N:$N,CrossRef!$G:$G,"Not Found"),"-")</f>
        <v>Not Found</v>
      </c>
      <c r="AS1284" s="40" t="str">
        <f>IFERROR(_xlfn.XLOOKUP(AO1284,CrossRef!$N:$N,CrossRef!$H:$H,"Not Found"),"-")</f>
        <v>Not Found</v>
      </c>
    </row>
    <row r="1285" spans="1:45" hidden="1" x14ac:dyDescent="0.3">
      <c r="A1285" s="38" t="str">
        <f>E1285&amp;F1285&amp;U1285</f>
        <v>HCMENGI-COSYRR</v>
      </c>
      <c r="B1285" s="38" t="str">
        <f>I1285&amp;D1285&amp;C1285</f>
        <v>EX7172</v>
      </c>
      <c r="C1285" s="38" t="str">
        <f>_xlfn.XLOOKUP(A1285,CrossRef!N:N,CrossRef!D:D,"",0)</f>
        <v/>
      </c>
      <c r="D1285" s="38" t="str">
        <f>_xlfn.XLOOKUP(A1285,CrossRef!N:N,CrossRef!C:C,"",0)</f>
        <v/>
      </c>
      <c r="E1285" s="38" t="str">
        <f>LEFT(M1285,3)</f>
        <v>HCM</v>
      </c>
      <c r="F1285" s="38" t="str">
        <f>_xlfn.TEXTAFTER(J1285,"-")</f>
        <v>ENGI-COSY</v>
      </c>
      <c r="G1285" t="s">
        <v>2648</v>
      </c>
      <c r="H1285" t="s">
        <v>2649</v>
      </c>
      <c r="I1285" t="s">
        <v>3065</v>
      </c>
      <c r="J1285" s="7" t="s">
        <v>1801</v>
      </c>
      <c r="K1285" t="s">
        <v>2668</v>
      </c>
      <c r="L1285" t="s">
        <v>2959</v>
      </c>
      <c r="M1285" t="s">
        <v>3066</v>
      </c>
      <c r="N1285" t="s">
        <v>2640</v>
      </c>
      <c r="O1285" t="s">
        <v>3054</v>
      </c>
      <c r="P1285" t="s">
        <v>2642</v>
      </c>
      <c r="Q1285" t="s">
        <v>2640</v>
      </c>
      <c r="R1285" t="s">
        <v>6336</v>
      </c>
      <c r="S1285" t="s">
        <v>2655</v>
      </c>
      <c r="T1285" t="s">
        <v>3253</v>
      </c>
      <c r="U1285" t="s">
        <v>230</v>
      </c>
      <c r="V1285" s="7" t="s">
        <v>6337</v>
      </c>
      <c r="W1285" s="8">
        <v>24000</v>
      </c>
      <c r="X1285" t="s">
        <v>6338</v>
      </c>
      <c r="Y1285" t="s">
        <v>6339</v>
      </c>
      <c r="Z1285" s="8">
        <v>16387.599999999999</v>
      </c>
      <c r="AA1285" s="9">
        <v>15.16</v>
      </c>
      <c r="AB1285" s="8">
        <v>51010.58</v>
      </c>
      <c r="AD1285" s="10">
        <v>0</v>
      </c>
      <c r="AE1285" s="11"/>
      <c r="AF1285" s="8"/>
      <c r="AG1285" s="8">
        <v>7612.4000000000015</v>
      </c>
      <c r="AH1285" s="12">
        <v>0.31718333333333337</v>
      </c>
      <c r="AI1285" s="8">
        <v>502.13720316622698</v>
      </c>
      <c r="AJ1285" s="11">
        <v>46727.13720315972</v>
      </c>
      <c r="AK1285" s="11">
        <v>46639</v>
      </c>
      <c r="AL1285" s="10">
        <v>88</v>
      </c>
      <c r="AM1285">
        <v>22663.839999999997</v>
      </c>
      <c r="AO1285" s="40" t="str">
        <f>E1285&amp;F1285&amp;U1285</f>
        <v>HCMENGI-COSYRR</v>
      </c>
      <c r="AP1285" s="40" t="str">
        <f>_xlfn.XLOOKUP(AO1285,CrossRef!N:N,CrossRef!A:A,"NOT FOUND",0)</f>
        <v>NOT FOUND</v>
      </c>
      <c r="AQ1285" s="40" t="str">
        <f>IFERROR(_xlfn.XLOOKUP(AO1285,CrossRef!$N:$N,CrossRef!$E:$E,"Not Found"),"-")</f>
        <v>Not Found</v>
      </c>
      <c r="AR1285" s="40" t="str">
        <f>IFERROR(_xlfn.XLOOKUP(AO1285,CrossRef!$N:$N,CrossRef!$G:$G,"Not Found"),"-")</f>
        <v>Not Found</v>
      </c>
      <c r="AS1285" s="40" t="str">
        <f>IFERROR(_xlfn.XLOOKUP(AO1285,CrossRef!$N:$N,CrossRef!$H:$H,"Not Found"),"-")</f>
        <v>Not Found</v>
      </c>
    </row>
    <row r="1286" spans="1:45" hidden="1" x14ac:dyDescent="0.3">
      <c r="A1286" s="38" t="str">
        <f>E1286&amp;F1286&amp;U1286</f>
        <v>HCMHYSY-VAHYLHL</v>
      </c>
      <c r="B1286" s="38" t="str">
        <f>I1286&amp;D1286&amp;C1286</f>
        <v>EX7172</v>
      </c>
      <c r="C1286" s="38" t="str">
        <f>_xlfn.XLOOKUP(A1286,CrossRef!N:N,CrossRef!D:D,"",0)</f>
        <v/>
      </c>
      <c r="D1286" s="38" t="str">
        <f>_xlfn.XLOOKUP(A1286,CrossRef!N:N,CrossRef!C:C,"",0)</f>
        <v/>
      </c>
      <c r="E1286" s="38" t="str">
        <f>LEFT(M1286,3)</f>
        <v>HCM</v>
      </c>
      <c r="F1286" s="38" t="str">
        <f>_xlfn.TEXTAFTER(J1286,"-")</f>
        <v>HYSY-VAHY</v>
      </c>
      <c r="G1286" t="s">
        <v>2648</v>
      </c>
      <c r="H1286" t="s">
        <v>2649</v>
      </c>
      <c r="I1286" t="s">
        <v>3065</v>
      </c>
      <c r="J1286" s="7" t="s">
        <v>1803</v>
      </c>
      <c r="K1286" t="s">
        <v>2668</v>
      </c>
      <c r="L1286" t="s">
        <v>2959</v>
      </c>
      <c r="M1286" t="s">
        <v>3066</v>
      </c>
      <c r="N1286" t="s">
        <v>2640</v>
      </c>
      <c r="O1286" t="s">
        <v>3054</v>
      </c>
      <c r="P1286" t="s">
        <v>2642</v>
      </c>
      <c r="Q1286" t="s">
        <v>2640</v>
      </c>
      <c r="R1286" t="s">
        <v>6340</v>
      </c>
      <c r="S1286" t="s">
        <v>2671</v>
      </c>
      <c r="T1286" t="s">
        <v>2731</v>
      </c>
      <c r="U1286" t="s">
        <v>1057</v>
      </c>
      <c r="V1286" s="7" t="s">
        <v>1058</v>
      </c>
      <c r="W1286" s="8">
        <v>24000</v>
      </c>
      <c r="X1286" t="s">
        <v>6341</v>
      </c>
      <c r="Y1286" t="s">
        <v>6342</v>
      </c>
      <c r="Z1286" s="8">
        <v>16387.599999999999</v>
      </c>
      <c r="AA1286" s="9">
        <v>15.16</v>
      </c>
      <c r="AB1286" s="8">
        <v>72100.67</v>
      </c>
      <c r="AD1286" s="10">
        <v>0</v>
      </c>
      <c r="AE1286" s="11"/>
      <c r="AF1286" s="8">
        <v>0</v>
      </c>
      <c r="AG1286" s="8">
        <v>7612.4000000000015</v>
      </c>
      <c r="AH1286" s="12">
        <v>0.31718333333333337</v>
      </c>
      <c r="AI1286" s="8">
        <v>502.13720316622698</v>
      </c>
      <c r="AJ1286" s="11">
        <v>46727.13720315972</v>
      </c>
      <c r="AK1286" s="11">
        <v>46639</v>
      </c>
      <c r="AL1286" s="10">
        <v>88</v>
      </c>
      <c r="AM1286">
        <v>22663.839999999997</v>
      </c>
      <c r="AN1286">
        <v>0.94432666666666654</v>
      </c>
      <c r="AO1286" s="40" t="str">
        <f>E1286&amp;F1286&amp;U1286</f>
        <v>HCMHYSY-VAHYLHL</v>
      </c>
      <c r="AP1286" s="40" t="str">
        <f>_xlfn.XLOOKUP(AO1286,CrossRef!N:N,CrossRef!A:A,"NOT FOUND",0)</f>
        <v>NOT FOUND</v>
      </c>
      <c r="AQ1286" s="40" t="str">
        <f>IFERROR(_xlfn.XLOOKUP(AO1286,CrossRef!$N:$N,CrossRef!$E:$E,"Not Found"),"-")</f>
        <v>Not Found</v>
      </c>
      <c r="AR1286" s="40" t="str">
        <f>IFERROR(_xlfn.XLOOKUP(AO1286,CrossRef!$N:$N,CrossRef!$G:$G,"Not Found"),"-")</f>
        <v>Not Found</v>
      </c>
      <c r="AS1286" s="40" t="str">
        <f>IFERROR(_xlfn.XLOOKUP(AO1286,CrossRef!$N:$N,CrossRef!$H:$H,"Not Found"),"-")</f>
        <v>Not Found</v>
      </c>
    </row>
    <row r="1287" spans="1:45" hidden="1" x14ac:dyDescent="0.3">
      <c r="A1287" s="38" t="str">
        <f>E1287&amp;F1287&amp;U1287</f>
        <v>HCMHYSY-VAHYLHU</v>
      </c>
      <c r="B1287" s="38" t="str">
        <f>I1287&amp;D1287&amp;C1287</f>
        <v>EX7172</v>
      </c>
      <c r="C1287" s="38" t="str">
        <f>_xlfn.XLOOKUP(A1287,CrossRef!N:N,CrossRef!D:D,"",0)</f>
        <v/>
      </c>
      <c r="D1287" s="38" t="str">
        <f>_xlfn.XLOOKUP(A1287,CrossRef!N:N,CrossRef!C:C,"",0)</f>
        <v/>
      </c>
      <c r="E1287" s="38" t="str">
        <f>LEFT(M1287,3)</f>
        <v>HCM</v>
      </c>
      <c r="F1287" s="38" t="str">
        <f>_xlfn.TEXTAFTER(J1287,"-")</f>
        <v>HYSY-VAHY</v>
      </c>
      <c r="G1287" t="s">
        <v>2648</v>
      </c>
      <c r="H1287" t="s">
        <v>2649</v>
      </c>
      <c r="I1287" t="s">
        <v>3065</v>
      </c>
      <c r="J1287" s="7" t="s">
        <v>1803</v>
      </c>
      <c r="K1287" t="s">
        <v>2668</v>
      </c>
      <c r="L1287" t="s">
        <v>2959</v>
      </c>
      <c r="M1287" t="s">
        <v>3066</v>
      </c>
      <c r="N1287" t="s">
        <v>2640</v>
      </c>
      <c r="O1287" t="s">
        <v>3054</v>
      </c>
      <c r="P1287" t="s">
        <v>2642</v>
      </c>
      <c r="Q1287" t="s">
        <v>2640</v>
      </c>
      <c r="R1287" t="s">
        <v>6343</v>
      </c>
      <c r="S1287" t="s">
        <v>2671</v>
      </c>
      <c r="T1287" t="s">
        <v>2731</v>
      </c>
      <c r="U1287" t="s">
        <v>2580</v>
      </c>
      <c r="V1287" s="7" t="s">
        <v>2778</v>
      </c>
      <c r="W1287" s="8">
        <v>24000</v>
      </c>
      <c r="X1287" t="s">
        <v>6344</v>
      </c>
      <c r="Y1287" t="s">
        <v>6345</v>
      </c>
      <c r="Z1287" s="8">
        <v>16387.599999999999</v>
      </c>
      <c r="AA1287" s="9">
        <v>15.16</v>
      </c>
      <c r="AB1287" s="8">
        <v>72100.67</v>
      </c>
      <c r="AD1287" s="10">
        <v>0</v>
      </c>
      <c r="AE1287" s="11"/>
      <c r="AF1287" s="8">
        <v>0</v>
      </c>
      <c r="AG1287" s="8">
        <v>7612.4000000000015</v>
      </c>
      <c r="AH1287" s="12">
        <v>0.31718333333333337</v>
      </c>
      <c r="AI1287" s="8">
        <v>502.13720316622698</v>
      </c>
      <c r="AJ1287" s="11">
        <v>46727.13720315972</v>
      </c>
      <c r="AK1287" s="11">
        <v>46639</v>
      </c>
      <c r="AL1287" s="10">
        <v>88</v>
      </c>
      <c r="AM1287">
        <v>22663.839999999997</v>
      </c>
      <c r="AN1287">
        <v>0.94432666666666654</v>
      </c>
      <c r="AO1287" s="40" t="str">
        <f>E1287&amp;F1287&amp;U1287</f>
        <v>HCMHYSY-VAHYLHU</v>
      </c>
      <c r="AP1287" s="40" t="str">
        <f>_xlfn.XLOOKUP(AO1287,CrossRef!N:N,CrossRef!A:A,"NOT FOUND",0)</f>
        <v>NOT FOUND</v>
      </c>
      <c r="AQ1287" s="40" t="str">
        <f>IFERROR(_xlfn.XLOOKUP(AO1287,CrossRef!$N:$N,CrossRef!$E:$E,"Not Found"),"-")</f>
        <v>Not Found</v>
      </c>
      <c r="AR1287" s="40" t="str">
        <f>IFERROR(_xlfn.XLOOKUP(AO1287,CrossRef!$N:$N,CrossRef!$G:$G,"Not Found"),"-")</f>
        <v>Not Found</v>
      </c>
      <c r="AS1287" s="40" t="str">
        <f>IFERROR(_xlfn.XLOOKUP(AO1287,CrossRef!$N:$N,CrossRef!$H:$H,"Not Found"),"-")</f>
        <v>Not Found</v>
      </c>
    </row>
    <row r="1288" spans="1:45" hidden="1" x14ac:dyDescent="0.3">
      <c r="A1288" s="38" t="str">
        <f>E1288&amp;F1288&amp;U1288</f>
        <v>HCMHYSY-VAHYRHL</v>
      </c>
      <c r="B1288" s="38" t="str">
        <f>I1288&amp;D1288&amp;C1288</f>
        <v>EX7172</v>
      </c>
      <c r="C1288" s="38" t="str">
        <f>_xlfn.XLOOKUP(A1288,CrossRef!N:N,CrossRef!D:D,"",0)</f>
        <v/>
      </c>
      <c r="D1288" s="38" t="str">
        <f>_xlfn.XLOOKUP(A1288,CrossRef!N:N,CrossRef!C:C,"",0)</f>
        <v/>
      </c>
      <c r="E1288" s="38" t="str">
        <f>LEFT(M1288,3)</f>
        <v>HCM</v>
      </c>
      <c r="F1288" s="38" t="str">
        <f>_xlfn.TEXTAFTER(J1288,"-")</f>
        <v>HYSY-VAHY</v>
      </c>
      <c r="G1288" t="s">
        <v>2648</v>
      </c>
      <c r="H1288" t="s">
        <v>2649</v>
      </c>
      <c r="I1288" t="s">
        <v>3065</v>
      </c>
      <c r="J1288" s="7" t="s">
        <v>1803</v>
      </c>
      <c r="K1288" t="s">
        <v>2668</v>
      </c>
      <c r="L1288" t="s">
        <v>2959</v>
      </c>
      <c r="M1288" t="s">
        <v>3066</v>
      </c>
      <c r="N1288" t="s">
        <v>2640</v>
      </c>
      <c r="O1288" t="s">
        <v>3054</v>
      </c>
      <c r="P1288" t="s">
        <v>2642</v>
      </c>
      <c r="Q1288" t="s">
        <v>2640</v>
      </c>
      <c r="R1288" t="s">
        <v>6346</v>
      </c>
      <c r="S1288" t="s">
        <v>2671</v>
      </c>
      <c r="T1288" t="s">
        <v>2731</v>
      </c>
      <c r="U1288" t="s">
        <v>2782</v>
      </c>
      <c r="V1288" s="7" t="s">
        <v>2783</v>
      </c>
      <c r="W1288" s="8">
        <v>24000</v>
      </c>
      <c r="X1288" t="s">
        <v>6347</v>
      </c>
      <c r="Y1288" t="s">
        <v>6348</v>
      </c>
      <c r="Z1288" s="8">
        <v>16387.599999999999</v>
      </c>
      <c r="AA1288" s="9">
        <v>15.16</v>
      </c>
      <c r="AB1288" s="8">
        <v>72100.67</v>
      </c>
      <c r="AD1288" s="10">
        <v>0</v>
      </c>
      <c r="AE1288" s="11"/>
      <c r="AF1288" s="8">
        <v>0</v>
      </c>
      <c r="AG1288" s="8">
        <v>7612.4000000000015</v>
      </c>
      <c r="AH1288" s="12">
        <v>0.31718333333333337</v>
      </c>
      <c r="AI1288" s="8">
        <v>502.13720316622698</v>
      </c>
      <c r="AJ1288" s="11">
        <v>46727.13720315972</v>
      </c>
      <c r="AK1288" s="11">
        <v>46639</v>
      </c>
      <c r="AL1288" s="10">
        <v>88</v>
      </c>
      <c r="AM1288">
        <v>22663.839999999997</v>
      </c>
      <c r="AN1288">
        <v>0.94432666666666654</v>
      </c>
      <c r="AO1288" s="40" t="str">
        <f>E1288&amp;F1288&amp;U1288</f>
        <v>HCMHYSY-VAHYRHL</v>
      </c>
      <c r="AP1288" s="40" t="str">
        <f>_xlfn.XLOOKUP(AO1288,CrossRef!N:N,CrossRef!A:A,"NOT FOUND",0)</f>
        <v>NOT FOUND</v>
      </c>
      <c r="AQ1288" s="40" t="str">
        <f>IFERROR(_xlfn.XLOOKUP(AO1288,CrossRef!$N:$N,CrossRef!$E:$E,"Not Found"),"-")</f>
        <v>Not Found</v>
      </c>
      <c r="AR1288" s="40" t="str">
        <f>IFERROR(_xlfn.XLOOKUP(AO1288,CrossRef!$N:$N,CrossRef!$G:$G,"Not Found"),"-")</f>
        <v>Not Found</v>
      </c>
      <c r="AS1288" s="40" t="str">
        <f>IFERROR(_xlfn.XLOOKUP(AO1288,CrossRef!$N:$N,CrossRef!$H:$H,"Not Found"),"-")</f>
        <v>Not Found</v>
      </c>
    </row>
    <row r="1289" spans="1:45" hidden="1" x14ac:dyDescent="0.3">
      <c r="A1289" s="38" t="str">
        <f>E1289&amp;F1289&amp;U1289</f>
        <v>HCMHYSY-VAHYRHU</v>
      </c>
      <c r="B1289" s="38" t="str">
        <f>I1289&amp;D1289&amp;C1289</f>
        <v>EX7172</v>
      </c>
      <c r="C1289" s="38" t="str">
        <f>_xlfn.XLOOKUP(A1289,CrossRef!N:N,CrossRef!D:D,"",0)</f>
        <v/>
      </c>
      <c r="D1289" s="38" t="str">
        <f>_xlfn.XLOOKUP(A1289,CrossRef!N:N,CrossRef!C:C,"",0)</f>
        <v/>
      </c>
      <c r="E1289" s="38" t="str">
        <f>LEFT(M1289,3)</f>
        <v>HCM</v>
      </c>
      <c r="F1289" s="38" t="str">
        <f>_xlfn.TEXTAFTER(J1289,"-")</f>
        <v>HYSY-VAHY</v>
      </c>
      <c r="G1289" t="s">
        <v>2648</v>
      </c>
      <c r="H1289" t="s">
        <v>2649</v>
      </c>
      <c r="I1289" t="s">
        <v>3065</v>
      </c>
      <c r="J1289" s="7" t="s">
        <v>1803</v>
      </c>
      <c r="K1289" t="s">
        <v>2668</v>
      </c>
      <c r="L1289" t="s">
        <v>2959</v>
      </c>
      <c r="M1289" t="s">
        <v>3066</v>
      </c>
      <c r="N1289" t="s">
        <v>2640</v>
      </c>
      <c r="O1289" t="s">
        <v>3054</v>
      </c>
      <c r="P1289" t="s">
        <v>2642</v>
      </c>
      <c r="Q1289" t="s">
        <v>2640</v>
      </c>
      <c r="R1289" t="s">
        <v>6349</v>
      </c>
      <c r="S1289" t="s">
        <v>2671</v>
      </c>
      <c r="T1289" t="s">
        <v>2731</v>
      </c>
      <c r="U1289" t="s">
        <v>2787</v>
      </c>
      <c r="V1289" s="7" t="s">
        <v>2788</v>
      </c>
      <c r="W1289" s="8">
        <v>24000</v>
      </c>
      <c r="X1289" t="s">
        <v>6350</v>
      </c>
      <c r="Y1289" t="s">
        <v>6351</v>
      </c>
      <c r="Z1289" s="8">
        <v>16387.599999999999</v>
      </c>
      <c r="AA1289" s="9">
        <v>15.16</v>
      </c>
      <c r="AB1289" s="8">
        <v>72100.67</v>
      </c>
      <c r="AD1289" s="10">
        <v>0</v>
      </c>
      <c r="AE1289" s="11"/>
      <c r="AF1289" s="8">
        <v>0</v>
      </c>
      <c r="AG1289" s="8">
        <v>7612.4000000000015</v>
      </c>
      <c r="AH1289" s="12">
        <v>0.31718333333333337</v>
      </c>
      <c r="AI1289" s="8">
        <v>502.13720316622698</v>
      </c>
      <c r="AJ1289" s="11">
        <v>46727.13720315972</v>
      </c>
      <c r="AK1289" s="11">
        <v>46639</v>
      </c>
      <c r="AL1289" s="10">
        <v>88</v>
      </c>
      <c r="AM1289">
        <v>22663.839999999997</v>
      </c>
      <c r="AN1289">
        <v>0.94432666666666654</v>
      </c>
      <c r="AO1289" s="40" t="str">
        <f>E1289&amp;F1289&amp;U1289</f>
        <v>HCMHYSY-VAHYRHU</v>
      </c>
      <c r="AP1289" s="40" t="str">
        <f>_xlfn.XLOOKUP(AO1289,CrossRef!N:N,CrossRef!A:A,"NOT FOUND",0)</f>
        <v>NOT FOUND</v>
      </c>
      <c r="AQ1289" s="40" t="str">
        <f>IFERROR(_xlfn.XLOOKUP(AO1289,CrossRef!$N:$N,CrossRef!$E:$E,"Not Found"),"-")</f>
        <v>Not Found</v>
      </c>
      <c r="AR1289" s="40" t="str">
        <f>IFERROR(_xlfn.XLOOKUP(AO1289,CrossRef!$N:$N,CrossRef!$G:$G,"Not Found"),"-")</f>
        <v>Not Found</v>
      </c>
      <c r="AS1289" s="40" t="str">
        <f>IFERROR(_xlfn.XLOOKUP(AO1289,CrossRef!$N:$N,CrossRef!$H:$H,"Not Found"),"-")</f>
        <v>Not Found</v>
      </c>
    </row>
    <row r="1290" spans="1:45" hidden="1" x14ac:dyDescent="0.3">
      <c r="A1290" s="38" t="str">
        <f>E1290&amp;F1290&amp;U1290</f>
        <v>HCMPUDR</v>
      </c>
      <c r="B1290" s="38" t="str">
        <f>I1290&amp;D1290&amp;C1290</f>
        <v>EX7172310800</v>
      </c>
      <c r="C1290" s="38" t="str">
        <f>_xlfn.XLOOKUP(A1290,CrossRef!N:N,CrossRef!D:D,"",0)</f>
        <v>00</v>
      </c>
      <c r="D1290" s="38" t="str">
        <f>_xlfn.XLOOKUP(A1290,CrossRef!N:N,CrossRef!C:C,"",0)</f>
        <v>3108</v>
      </c>
      <c r="E1290" s="38" t="str">
        <f>LEFT(M1290,3)</f>
        <v>HCM</v>
      </c>
      <c r="F1290" s="38" t="str">
        <f>_xlfn.TEXTAFTER(J1290,"-")</f>
        <v>PUDR</v>
      </c>
      <c r="G1290" t="s">
        <v>2648</v>
      </c>
      <c r="H1290" t="s">
        <v>2649</v>
      </c>
      <c r="I1290" t="s">
        <v>3065</v>
      </c>
      <c r="J1290" s="7" t="s">
        <v>1804</v>
      </c>
      <c r="K1290" t="s">
        <v>2668</v>
      </c>
      <c r="L1290" t="s">
        <v>2959</v>
      </c>
      <c r="M1290" t="s">
        <v>3066</v>
      </c>
      <c r="N1290" t="s">
        <v>2640</v>
      </c>
      <c r="O1290" t="s">
        <v>3054</v>
      </c>
      <c r="P1290" t="s">
        <v>2642</v>
      </c>
      <c r="Q1290" t="s">
        <v>2640</v>
      </c>
      <c r="R1290" t="s">
        <v>6352</v>
      </c>
      <c r="S1290" t="s">
        <v>2655</v>
      </c>
      <c r="T1290" t="s">
        <v>3605</v>
      </c>
      <c r="U1290" t="s">
        <v>2657</v>
      </c>
      <c r="V1290" s="7" t="s">
        <v>1805</v>
      </c>
      <c r="W1290" s="8">
        <v>24000</v>
      </c>
      <c r="X1290" t="s">
        <v>6353</v>
      </c>
      <c r="Y1290" t="s">
        <v>6354</v>
      </c>
      <c r="Z1290" s="8">
        <v>16387.599999999999</v>
      </c>
      <c r="AA1290" s="9">
        <v>15.16</v>
      </c>
      <c r="AB1290" s="8">
        <v>142748.73000000001</v>
      </c>
      <c r="AD1290" s="10">
        <v>0</v>
      </c>
      <c r="AE1290" s="11"/>
      <c r="AF1290" s="8"/>
      <c r="AG1290" s="8">
        <v>7612.4000000000015</v>
      </c>
      <c r="AH1290" s="12">
        <v>0.31718333333333337</v>
      </c>
      <c r="AI1290" s="8">
        <v>502.13720316622698</v>
      </c>
      <c r="AJ1290" s="11">
        <v>46727.13720315972</v>
      </c>
      <c r="AK1290" s="11">
        <v>46639</v>
      </c>
      <c r="AL1290" s="10">
        <v>88</v>
      </c>
      <c r="AM1290">
        <v>22663.839999999997</v>
      </c>
      <c r="AO1290" s="40" t="str">
        <f>E1290&amp;F1290&amp;U1290</f>
        <v>HCMPUDR</v>
      </c>
      <c r="AP1290" s="40" t="str">
        <f>_xlfn.XLOOKUP(AO1290,CrossRef!N:N,CrossRef!A:A,"NOT FOUND",0)</f>
        <v>HCM310800</v>
      </c>
      <c r="AQ1290" s="40" t="str">
        <f>IFERROR(_xlfn.XLOOKUP(AO1290,CrossRef!$N:$N,CrossRef!$E:$E,"Not Found"),"-")</f>
        <v>EX2600-6</v>
      </c>
      <c r="AR1290" s="40" t="str">
        <f>IFERROR(_xlfn.XLOOKUP(AO1290,CrossRef!$N:$N,CrossRef!$G:$G,"Not Found"),"-")</f>
        <v>3108 - Pump Drive</v>
      </c>
      <c r="AS1290" s="40" t="str">
        <f>IFERROR(_xlfn.XLOOKUP(AO1290,CrossRef!$N:$N,CrossRef!$H:$H,"Not Found"),"-")</f>
        <v>00 - (NONE)</v>
      </c>
    </row>
    <row r="1291" spans="1:45" hidden="1" x14ac:dyDescent="0.3">
      <c r="A1291" s="38" t="str">
        <f>E1291&amp;F1291&amp;U1291</f>
        <v>HCMSURE-TMSGRHF</v>
      </c>
      <c r="B1291" s="38" t="str">
        <f>I1291&amp;D1291&amp;C1291</f>
        <v>EX7172</v>
      </c>
      <c r="C1291" s="38" t="str">
        <f>_xlfn.XLOOKUP(A1291,CrossRef!N:N,CrossRef!D:D,"",0)</f>
        <v/>
      </c>
      <c r="D1291" s="38" t="str">
        <f>_xlfn.XLOOKUP(A1291,CrossRef!N:N,CrossRef!C:C,"",0)</f>
        <v/>
      </c>
      <c r="E1291" s="38" t="str">
        <f>LEFT(M1291,3)</f>
        <v>HCM</v>
      </c>
      <c r="F1291" s="38" t="str">
        <f>_xlfn.TEXTAFTER(J1291,"-")</f>
        <v>SURE-TMSG</v>
      </c>
      <c r="G1291" t="s">
        <v>2648</v>
      </c>
      <c r="H1291" t="s">
        <v>2649</v>
      </c>
      <c r="I1291" t="s">
        <v>3065</v>
      </c>
      <c r="J1291" s="7" t="s">
        <v>1806</v>
      </c>
      <c r="K1291" t="s">
        <v>2668</v>
      </c>
      <c r="L1291" t="s">
        <v>2959</v>
      </c>
      <c r="M1291" t="s">
        <v>3066</v>
      </c>
      <c r="N1291" t="s">
        <v>2640</v>
      </c>
      <c r="O1291" t="s">
        <v>3054</v>
      </c>
      <c r="P1291" t="s">
        <v>2642</v>
      </c>
      <c r="Q1291" t="s">
        <v>2640</v>
      </c>
      <c r="R1291" t="s">
        <v>6355</v>
      </c>
      <c r="S1291" t="s">
        <v>2655</v>
      </c>
      <c r="T1291" t="s">
        <v>2949</v>
      </c>
      <c r="U1291" t="s">
        <v>488</v>
      </c>
      <c r="V1291" s="7" t="s">
        <v>1807</v>
      </c>
      <c r="W1291" s="8">
        <v>24000</v>
      </c>
      <c r="X1291" t="s">
        <v>6356</v>
      </c>
      <c r="Y1291" t="s">
        <v>6357</v>
      </c>
      <c r="Z1291" s="8">
        <v>16387.599999999999</v>
      </c>
      <c r="AA1291" s="9">
        <v>15.16</v>
      </c>
      <c r="AB1291" s="8">
        <v>77458.14</v>
      </c>
      <c r="AD1291" s="10">
        <v>0</v>
      </c>
      <c r="AE1291" s="11"/>
      <c r="AF1291" s="8"/>
      <c r="AG1291" s="8">
        <v>7612.4000000000015</v>
      </c>
      <c r="AH1291" s="12">
        <v>0.31718333333333337</v>
      </c>
      <c r="AI1291" s="8">
        <v>502.13720316622698</v>
      </c>
      <c r="AJ1291" s="11">
        <v>46727.13720315972</v>
      </c>
      <c r="AK1291" s="11">
        <v>46639</v>
      </c>
      <c r="AL1291" s="10">
        <v>88</v>
      </c>
      <c r="AM1291">
        <v>22663.839999999997</v>
      </c>
      <c r="AO1291" s="40" t="str">
        <f>E1291&amp;F1291&amp;U1291</f>
        <v>HCMSURE-TMSGRHF</v>
      </c>
      <c r="AP1291" s="40" t="str">
        <f>_xlfn.XLOOKUP(AO1291,CrossRef!N:N,CrossRef!A:A,"NOT FOUND",0)</f>
        <v>NOT FOUND</v>
      </c>
      <c r="AQ1291" s="40" t="str">
        <f>IFERROR(_xlfn.XLOOKUP(AO1291,CrossRef!$N:$N,CrossRef!$E:$E,"Not Found"),"-")</f>
        <v>Not Found</v>
      </c>
      <c r="AR1291" s="40" t="str">
        <f>IFERROR(_xlfn.XLOOKUP(AO1291,CrossRef!$N:$N,CrossRef!$G:$G,"Not Found"),"-")</f>
        <v>Not Found</v>
      </c>
      <c r="AS1291" s="40" t="str">
        <f>IFERROR(_xlfn.XLOOKUP(AO1291,CrossRef!$N:$N,CrossRef!$H:$H,"Not Found"),"-")</f>
        <v>Not Found</v>
      </c>
    </row>
    <row r="1292" spans="1:45" hidden="1" x14ac:dyDescent="0.3">
      <c r="A1292" s="38" t="str">
        <f>E1292&amp;F1292&amp;U1292</f>
        <v>HCMSURE-TMSGLHR</v>
      </c>
      <c r="B1292" s="38" t="str">
        <f>I1292&amp;D1292&amp;C1292</f>
        <v>EX7172</v>
      </c>
      <c r="C1292" s="38" t="str">
        <f>_xlfn.XLOOKUP(A1292,CrossRef!N:N,CrossRef!D:D,"",0)</f>
        <v/>
      </c>
      <c r="D1292" s="38" t="str">
        <f>_xlfn.XLOOKUP(A1292,CrossRef!N:N,CrossRef!C:C,"",0)</f>
        <v/>
      </c>
      <c r="E1292" s="38" t="str">
        <f>LEFT(M1292,3)</f>
        <v>HCM</v>
      </c>
      <c r="F1292" s="38" t="str">
        <f>_xlfn.TEXTAFTER(J1292,"-")</f>
        <v>SURE-TMSG</v>
      </c>
      <c r="G1292" t="s">
        <v>2648</v>
      </c>
      <c r="H1292" t="s">
        <v>2649</v>
      </c>
      <c r="I1292" t="s">
        <v>3065</v>
      </c>
      <c r="J1292" s="7" t="s">
        <v>1806</v>
      </c>
      <c r="K1292" t="s">
        <v>2668</v>
      </c>
      <c r="L1292" t="s">
        <v>2959</v>
      </c>
      <c r="M1292" t="s">
        <v>3066</v>
      </c>
      <c r="N1292" t="s">
        <v>2640</v>
      </c>
      <c r="O1292" t="s">
        <v>3054</v>
      </c>
      <c r="P1292" t="s">
        <v>2642</v>
      </c>
      <c r="Q1292" t="s">
        <v>2640</v>
      </c>
      <c r="R1292" t="s">
        <v>6358</v>
      </c>
      <c r="S1292" t="s">
        <v>2655</v>
      </c>
      <c r="T1292" t="s">
        <v>2949</v>
      </c>
      <c r="U1292" t="s">
        <v>491</v>
      </c>
      <c r="V1292" s="7" t="s">
        <v>3203</v>
      </c>
      <c r="W1292" s="8">
        <v>24000</v>
      </c>
      <c r="X1292" t="s">
        <v>6359</v>
      </c>
      <c r="Y1292" t="s">
        <v>6357</v>
      </c>
      <c r="Z1292" s="8">
        <v>16387.599999999999</v>
      </c>
      <c r="AA1292" s="9">
        <v>15.16</v>
      </c>
      <c r="AB1292" s="8">
        <v>77458.14</v>
      </c>
      <c r="AD1292" s="10">
        <v>0</v>
      </c>
      <c r="AE1292" s="11"/>
      <c r="AF1292" s="8"/>
      <c r="AG1292" s="8">
        <v>7612.4000000000015</v>
      </c>
      <c r="AH1292" s="12">
        <v>0.31718333333333337</v>
      </c>
      <c r="AI1292" s="8">
        <v>502.13720316622698</v>
      </c>
      <c r="AJ1292" s="11">
        <v>46727.13720315972</v>
      </c>
      <c r="AK1292" s="11">
        <v>46639</v>
      </c>
      <c r="AL1292" s="10">
        <v>88</v>
      </c>
      <c r="AM1292">
        <v>22663.839999999997</v>
      </c>
      <c r="AO1292" s="40" t="str">
        <f>E1292&amp;F1292&amp;U1292</f>
        <v>HCMSURE-TMSGLHR</v>
      </c>
      <c r="AP1292" s="40" t="str">
        <f>_xlfn.XLOOKUP(AO1292,CrossRef!N:N,CrossRef!A:A,"NOT FOUND",0)</f>
        <v>NOT FOUND</v>
      </c>
      <c r="AQ1292" s="40" t="str">
        <f>IFERROR(_xlfn.XLOOKUP(AO1292,CrossRef!$N:$N,CrossRef!$E:$E,"Not Found"),"-")</f>
        <v>Not Found</v>
      </c>
      <c r="AR1292" s="40" t="str">
        <f>IFERROR(_xlfn.XLOOKUP(AO1292,CrossRef!$N:$N,CrossRef!$G:$G,"Not Found"),"-")</f>
        <v>Not Found</v>
      </c>
      <c r="AS1292" s="40" t="str">
        <f>IFERROR(_xlfn.XLOOKUP(AO1292,CrossRef!$N:$N,CrossRef!$H:$H,"Not Found"),"-")</f>
        <v>Not Found</v>
      </c>
    </row>
    <row r="1293" spans="1:45" hidden="1" x14ac:dyDescent="0.3">
      <c r="A1293" s="38" t="str">
        <f>E1293&amp;F1293&amp;U1293</f>
        <v>HCMSURE-TMSGRHR</v>
      </c>
      <c r="B1293" s="38" t="str">
        <f>I1293&amp;D1293&amp;C1293</f>
        <v>EX7172</v>
      </c>
      <c r="C1293" s="38" t="str">
        <f>_xlfn.XLOOKUP(A1293,CrossRef!N:N,CrossRef!D:D,"",0)</f>
        <v/>
      </c>
      <c r="D1293" s="38" t="str">
        <f>_xlfn.XLOOKUP(A1293,CrossRef!N:N,CrossRef!C:C,"",0)</f>
        <v/>
      </c>
      <c r="E1293" s="38" t="str">
        <f>LEFT(M1293,3)</f>
        <v>HCM</v>
      </c>
      <c r="F1293" s="38" t="str">
        <f>_xlfn.TEXTAFTER(J1293,"-")</f>
        <v>SURE-TMSG</v>
      </c>
      <c r="G1293" t="s">
        <v>2648</v>
      </c>
      <c r="H1293" t="s">
        <v>2649</v>
      </c>
      <c r="I1293" t="s">
        <v>3065</v>
      </c>
      <c r="J1293" s="7" t="s">
        <v>1806</v>
      </c>
      <c r="K1293" t="s">
        <v>2668</v>
      </c>
      <c r="L1293" t="s">
        <v>2959</v>
      </c>
      <c r="M1293" t="s">
        <v>3066</v>
      </c>
      <c r="N1293" t="s">
        <v>2640</v>
      </c>
      <c r="O1293" t="s">
        <v>3054</v>
      </c>
      <c r="P1293" t="s">
        <v>2642</v>
      </c>
      <c r="Q1293" t="s">
        <v>2640</v>
      </c>
      <c r="R1293" t="s">
        <v>6360</v>
      </c>
      <c r="S1293" t="s">
        <v>2655</v>
      </c>
      <c r="T1293" t="s">
        <v>2949</v>
      </c>
      <c r="U1293" t="s">
        <v>494</v>
      </c>
      <c r="V1293" s="7" t="s">
        <v>3206</v>
      </c>
      <c r="W1293" s="8">
        <v>24000</v>
      </c>
      <c r="X1293" t="s">
        <v>6361</v>
      </c>
      <c r="Y1293" t="s">
        <v>6357</v>
      </c>
      <c r="Z1293" s="8">
        <v>16387.599999999999</v>
      </c>
      <c r="AA1293" s="9">
        <v>15.16</v>
      </c>
      <c r="AB1293" s="8">
        <v>77458.14</v>
      </c>
      <c r="AD1293" s="10">
        <v>0</v>
      </c>
      <c r="AE1293" s="11"/>
      <c r="AF1293" s="8"/>
      <c r="AG1293" s="8">
        <v>7612.4000000000015</v>
      </c>
      <c r="AH1293" s="12">
        <v>0.31718333333333337</v>
      </c>
      <c r="AI1293" s="8">
        <v>502.13720316622698</v>
      </c>
      <c r="AJ1293" s="11">
        <v>46727.13720315972</v>
      </c>
      <c r="AK1293" s="11">
        <v>46639</v>
      </c>
      <c r="AL1293" s="10">
        <v>88</v>
      </c>
      <c r="AM1293">
        <v>22663.839999999997</v>
      </c>
      <c r="AO1293" s="40" t="str">
        <f>E1293&amp;F1293&amp;U1293</f>
        <v>HCMSURE-TMSGRHR</v>
      </c>
      <c r="AP1293" s="40" t="str">
        <f>_xlfn.XLOOKUP(AO1293,CrossRef!N:N,CrossRef!A:A,"NOT FOUND",0)</f>
        <v>NOT FOUND</v>
      </c>
      <c r="AQ1293" s="40" t="str">
        <f>IFERROR(_xlfn.XLOOKUP(AO1293,CrossRef!$N:$N,CrossRef!$E:$E,"Not Found"),"-")</f>
        <v>Not Found</v>
      </c>
      <c r="AR1293" s="40" t="str">
        <f>IFERROR(_xlfn.XLOOKUP(AO1293,CrossRef!$N:$N,CrossRef!$G:$G,"Not Found"),"-")</f>
        <v>Not Found</v>
      </c>
      <c r="AS1293" s="40" t="str">
        <f>IFERROR(_xlfn.XLOOKUP(AO1293,CrossRef!$N:$N,CrossRef!$H:$H,"Not Found"),"-")</f>
        <v>Not Found</v>
      </c>
    </row>
    <row r="1294" spans="1:45" hidden="1" x14ac:dyDescent="0.3">
      <c r="A1294" s="38" t="str">
        <f>E1294&amp;F1294&amp;U1294</f>
        <v>HCMSURE-TMSGLHF</v>
      </c>
      <c r="B1294" s="38" t="str">
        <f>I1294&amp;D1294&amp;C1294</f>
        <v>EX7172</v>
      </c>
      <c r="C1294" s="38" t="str">
        <f>_xlfn.XLOOKUP(A1294,CrossRef!N:N,CrossRef!D:D,"",0)</f>
        <v/>
      </c>
      <c r="D1294" s="38" t="str">
        <f>_xlfn.XLOOKUP(A1294,CrossRef!N:N,CrossRef!C:C,"",0)</f>
        <v/>
      </c>
      <c r="E1294" s="38" t="str">
        <f>LEFT(M1294,3)</f>
        <v>HCM</v>
      </c>
      <c r="F1294" s="38" t="str">
        <f>_xlfn.TEXTAFTER(J1294,"-")</f>
        <v>SURE-TMSG</v>
      </c>
      <c r="G1294" t="s">
        <v>2648</v>
      </c>
      <c r="H1294" t="s">
        <v>2649</v>
      </c>
      <c r="I1294" t="s">
        <v>3065</v>
      </c>
      <c r="J1294" s="7" t="s">
        <v>1806</v>
      </c>
      <c r="K1294" t="s">
        <v>2668</v>
      </c>
      <c r="L1294" t="s">
        <v>2959</v>
      </c>
      <c r="M1294" t="s">
        <v>3066</v>
      </c>
      <c r="N1294" t="s">
        <v>2640</v>
      </c>
      <c r="O1294" t="s">
        <v>3054</v>
      </c>
      <c r="P1294" t="s">
        <v>2642</v>
      </c>
      <c r="Q1294" t="s">
        <v>2640</v>
      </c>
      <c r="R1294" t="s">
        <v>6362</v>
      </c>
      <c r="S1294" t="s">
        <v>2655</v>
      </c>
      <c r="T1294" t="s">
        <v>2949</v>
      </c>
      <c r="U1294" t="s">
        <v>485</v>
      </c>
      <c r="V1294" s="7" t="s">
        <v>1138</v>
      </c>
      <c r="W1294" s="8">
        <v>24000</v>
      </c>
      <c r="X1294" t="s">
        <v>6363</v>
      </c>
      <c r="Y1294" t="s">
        <v>6357</v>
      </c>
      <c r="Z1294" s="8">
        <v>16387.599999999999</v>
      </c>
      <c r="AA1294" s="9">
        <v>15.16</v>
      </c>
      <c r="AB1294" s="8">
        <v>77458.14</v>
      </c>
      <c r="AD1294" s="10">
        <v>0</v>
      </c>
      <c r="AE1294" s="11"/>
      <c r="AF1294" s="8"/>
      <c r="AG1294" s="8">
        <v>7612.4000000000015</v>
      </c>
      <c r="AH1294" s="12">
        <v>0.31718333333333337</v>
      </c>
      <c r="AI1294" s="8">
        <v>502.13720316622698</v>
      </c>
      <c r="AJ1294" s="11">
        <v>46727.13720315972</v>
      </c>
      <c r="AK1294" s="11">
        <v>46639</v>
      </c>
      <c r="AL1294" s="10">
        <v>88</v>
      </c>
      <c r="AM1294">
        <v>22663.839999999997</v>
      </c>
      <c r="AO1294" s="40" t="str">
        <f>E1294&amp;F1294&amp;U1294</f>
        <v>HCMSURE-TMSGLHF</v>
      </c>
      <c r="AP1294" s="40" t="str">
        <f>_xlfn.XLOOKUP(AO1294,CrossRef!N:N,CrossRef!A:A,"NOT FOUND",0)</f>
        <v>NOT FOUND</v>
      </c>
      <c r="AQ1294" s="40" t="str">
        <f>IFERROR(_xlfn.XLOOKUP(AO1294,CrossRef!$N:$N,CrossRef!$E:$E,"Not Found"),"-")</f>
        <v>Not Found</v>
      </c>
      <c r="AR1294" s="40" t="str">
        <f>IFERROR(_xlfn.XLOOKUP(AO1294,CrossRef!$N:$N,CrossRef!$G:$G,"Not Found"),"-")</f>
        <v>Not Found</v>
      </c>
      <c r="AS1294" s="40" t="str">
        <f>IFERROR(_xlfn.XLOOKUP(AO1294,CrossRef!$N:$N,CrossRef!$H:$H,"Not Found"),"-")</f>
        <v>Not Found</v>
      </c>
    </row>
    <row r="1295" spans="1:45" hidden="1" x14ac:dyDescent="0.3">
      <c r="A1295" s="38" t="str">
        <f>E1295&amp;F1295&amp;U1295</f>
        <v>HCMUCRG-FIDVLH</v>
      </c>
      <c r="B1295" s="38" t="str">
        <f>I1295&amp;D1295&amp;C1295</f>
        <v>EX71724050LT</v>
      </c>
      <c r="C1295" s="38" t="str">
        <f>_xlfn.XLOOKUP(A1295,CrossRef!N:N,CrossRef!D:D,"",0)</f>
        <v>LT</v>
      </c>
      <c r="D1295" s="38" t="str">
        <f>_xlfn.XLOOKUP(A1295,CrossRef!N:N,CrossRef!C:C,"",0)</f>
        <v>4050</v>
      </c>
      <c r="E1295" s="38" t="str">
        <f>LEFT(M1295,3)</f>
        <v>HCM</v>
      </c>
      <c r="F1295" s="38" t="str">
        <f>_xlfn.TEXTAFTER(J1295,"-")</f>
        <v>UCRG-FIDV</v>
      </c>
      <c r="G1295" t="s">
        <v>2648</v>
      </c>
      <c r="H1295" t="s">
        <v>2649</v>
      </c>
      <c r="I1295" t="s">
        <v>3065</v>
      </c>
      <c r="J1295" s="7" t="s">
        <v>1808</v>
      </c>
      <c r="K1295" t="s">
        <v>2668</v>
      </c>
      <c r="L1295" t="s">
        <v>2959</v>
      </c>
      <c r="M1295" t="s">
        <v>3066</v>
      </c>
      <c r="N1295" t="s">
        <v>2640</v>
      </c>
      <c r="O1295" t="s">
        <v>3054</v>
      </c>
      <c r="P1295" t="s">
        <v>2642</v>
      </c>
      <c r="Q1295" t="s">
        <v>2640</v>
      </c>
      <c r="R1295" t="s">
        <v>6364</v>
      </c>
      <c r="S1295" t="s">
        <v>2655</v>
      </c>
      <c r="T1295" t="s">
        <v>3213</v>
      </c>
      <c r="U1295" t="s">
        <v>59</v>
      </c>
      <c r="V1295" s="7" t="s">
        <v>1259</v>
      </c>
      <c r="W1295" s="8">
        <v>24000</v>
      </c>
      <c r="X1295" t="s">
        <v>6365</v>
      </c>
      <c r="Y1295" t="s">
        <v>6366</v>
      </c>
      <c r="Z1295" s="8">
        <v>16387.599999999999</v>
      </c>
      <c r="AA1295" s="9">
        <v>15.16</v>
      </c>
      <c r="AB1295" s="8">
        <v>207610.52</v>
      </c>
      <c r="AD1295" s="10">
        <v>0</v>
      </c>
      <c r="AE1295" s="11"/>
      <c r="AF1295" s="8"/>
      <c r="AG1295" s="8">
        <v>7612.4000000000015</v>
      </c>
      <c r="AH1295" s="12">
        <v>0.31718333333333337</v>
      </c>
      <c r="AI1295" s="8">
        <v>502.13720316622698</v>
      </c>
      <c r="AJ1295" s="11">
        <v>46727.13720315972</v>
      </c>
      <c r="AK1295" s="11">
        <v>46639</v>
      </c>
      <c r="AL1295" s="10">
        <v>88</v>
      </c>
      <c r="AM1295">
        <v>22663.839999999997</v>
      </c>
      <c r="AO1295" s="40" t="str">
        <f>E1295&amp;F1295&amp;U1295</f>
        <v>HCMUCRG-FIDVLH</v>
      </c>
      <c r="AP1295" s="40" t="str">
        <f>_xlfn.XLOOKUP(AO1295,CrossRef!N:N,CrossRef!A:A,"NOT FOUND",0)</f>
        <v>HCM4050LT</v>
      </c>
      <c r="AQ1295" s="40" t="str">
        <f>IFERROR(_xlfn.XLOOKUP(AO1295,CrossRef!$N:$N,CrossRef!$E:$E,"Not Found"),"-")</f>
        <v>EX1200-5D</v>
      </c>
      <c r="AR1295" s="40" t="str">
        <f>IFERROR(_xlfn.XLOOKUP(AO1295,CrossRef!$N:$N,CrossRef!$G:$G,"Not Found"),"-")</f>
        <v>4050 - FINAL DRIVE</v>
      </c>
      <c r="AS1295" s="40" t="str">
        <f>IFERROR(_xlfn.XLOOKUP(AO1295,CrossRef!$N:$N,CrossRef!$H:$H,"Not Found"),"-")</f>
        <v>LT - LEFT</v>
      </c>
    </row>
    <row r="1296" spans="1:45" hidden="1" x14ac:dyDescent="0.3">
      <c r="A1296" s="38" t="str">
        <f>E1296&amp;F1296&amp;U1296</f>
        <v>HCMUCRG-FIDVRH</v>
      </c>
      <c r="B1296" s="38" t="str">
        <f>I1296&amp;D1296&amp;C1296</f>
        <v>EX71724050RI</v>
      </c>
      <c r="C1296" s="38" t="str">
        <f>_xlfn.XLOOKUP(A1296,CrossRef!N:N,CrossRef!D:D,"",0)</f>
        <v>RI</v>
      </c>
      <c r="D1296" s="38" t="str">
        <f>_xlfn.XLOOKUP(A1296,CrossRef!N:N,CrossRef!C:C,"",0)</f>
        <v>4050</v>
      </c>
      <c r="E1296" s="38" t="str">
        <f>LEFT(M1296,3)</f>
        <v>HCM</v>
      </c>
      <c r="F1296" s="38" t="str">
        <f>_xlfn.TEXTAFTER(J1296,"-")</f>
        <v>UCRG-FIDV</v>
      </c>
      <c r="G1296" t="s">
        <v>2648</v>
      </c>
      <c r="H1296" t="s">
        <v>2649</v>
      </c>
      <c r="I1296" t="s">
        <v>3065</v>
      </c>
      <c r="J1296" s="7" t="s">
        <v>1808</v>
      </c>
      <c r="K1296" t="s">
        <v>2668</v>
      </c>
      <c r="L1296" t="s">
        <v>2959</v>
      </c>
      <c r="M1296" t="s">
        <v>3066</v>
      </c>
      <c r="N1296" t="s">
        <v>2640</v>
      </c>
      <c r="O1296" t="s">
        <v>3054</v>
      </c>
      <c r="P1296" t="s">
        <v>2642</v>
      </c>
      <c r="Q1296" t="s">
        <v>2640</v>
      </c>
      <c r="R1296" t="s">
        <v>6367</v>
      </c>
      <c r="S1296" t="s">
        <v>2655</v>
      </c>
      <c r="T1296" t="s">
        <v>3213</v>
      </c>
      <c r="U1296" t="s">
        <v>63</v>
      </c>
      <c r="V1296" s="7" t="s">
        <v>1185</v>
      </c>
      <c r="W1296" s="8">
        <v>24000</v>
      </c>
      <c r="X1296" t="s">
        <v>6368</v>
      </c>
      <c r="Y1296" t="s">
        <v>6366</v>
      </c>
      <c r="Z1296" s="8">
        <v>16387.599999999999</v>
      </c>
      <c r="AA1296" s="9">
        <v>15.16</v>
      </c>
      <c r="AB1296" s="8">
        <v>207610.52</v>
      </c>
      <c r="AD1296" s="10">
        <v>0</v>
      </c>
      <c r="AE1296" s="11"/>
      <c r="AF1296" s="8"/>
      <c r="AG1296" s="8">
        <v>7612.4000000000015</v>
      </c>
      <c r="AH1296" s="12">
        <v>0.31718333333333337</v>
      </c>
      <c r="AI1296" s="8">
        <v>502.13720316622698</v>
      </c>
      <c r="AJ1296" s="11">
        <v>46727.13720315972</v>
      </c>
      <c r="AK1296" s="11">
        <v>46639</v>
      </c>
      <c r="AL1296" s="10">
        <v>88</v>
      </c>
      <c r="AM1296">
        <v>22663.839999999997</v>
      </c>
      <c r="AO1296" s="40" t="str">
        <f>E1296&amp;F1296&amp;U1296</f>
        <v>HCMUCRG-FIDVRH</v>
      </c>
      <c r="AP1296" s="40" t="str">
        <f>_xlfn.XLOOKUP(AO1296,CrossRef!N:N,CrossRef!A:A,"NOT FOUND",0)</f>
        <v>HCM4050RI</v>
      </c>
      <c r="AQ1296" s="40" t="str">
        <f>IFERROR(_xlfn.XLOOKUP(AO1296,CrossRef!$N:$N,CrossRef!$E:$E,"Not Found"),"-")</f>
        <v>EX1200-5D</v>
      </c>
      <c r="AR1296" s="40" t="str">
        <f>IFERROR(_xlfn.XLOOKUP(AO1296,CrossRef!$N:$N,CrossRef!$G:$G,"Not Found"),"-")</f>
        <v>4050 - FINAL DRIVE</v>
      </c>
      <c r="AS1296" s="40" t="str">
        <f>IFERROR(_xlfn.XLOOKUP(AO1296,CrossRef!$N:$N,CrossRef!$H:$H,"Not Found"),"-")</f>
        <v>RI - RIGHT</v>
      </c>
    </row>
    <row r="1297" spans="1:45" hidden="1" x14ac:dyDescent="0.3">
      <c r="A1297" s="38" t="str">
        <f>E1297&amp;F1297&amp;U1297</f>
        <v>HCMSURE-TMSGRR</v>
      </c>
      <c r="B1297" s="38" t="str">
        <f>I1297&amp;D1297&amp;C1297</f>
        <v>EX70555459RE</v>
      </c>
      <c r="C1297" s="38" t="str">
        <f>_xlfn.XLOOKUP(A1297,CrossRef!N:N,CrossRef!D:D,"",0)</f>
        <v>RE</v>
      </c>
      <c r="D1297" s="38" t="str">
        <f>_xlfn.XLOOKUP(A1297,CrossRef!N:N,CrossRef!C:C,"",0)</f>
        <v>5459</v>
      </c>
      <c r="E1297" s="38" t="str">
        <f>LEFT(M1297,3)</f>
        <v>HCM</v>
      </c>
      <c r="F1297" s="38" t="str">
        <f>_xlfn.TEXTAFTER(J1297,"-")</f>
        <v>SURE-TMSG</v>
      </c>
      <c r="G1297" t="s">
        <v>2725</v>
      </c>
      <c r="H1297" t="s">
        <v>2726</v>
      </c>
      <c r="I1297" t="s">
        <v>4044</v>
      </c>
      <c r="J1297" s="7" t="s">
        <v>1809</v>
      </c>
      <c r="K1297" t="s">
        <v>2668</v>
      </c>
      <c r="L1297" t="s">
        <v>800</v>
      </c>
      <c r="M1297" t="s">
        <v>4045</v>
      </c>
      <c r="N1297" t="s">
        <v>2640</v>
      </c>
      <c r="O1297" t="s">
        <v>2653</v>
      </c>
      <c r="P1297" t="s">
        <v>2642</v>
      </c>
      <c r="Q1297" t="s">
        <v>2640</v>
      </c>
      <c r="R1297" t="s">
        <v>6369</v>
      </c>
      <c r="S1297" t="s">
        <v>2655</v>
      </c>
      <c r="T1297" t="s">
        <v>2949</v>
      </c>
      <c r="U1297" t="s">
        <v>230</v>
      </c>
      <c r="V1297" s="7" t="s">
        <v>1810</v>
      </c>
      <c r="W1297" s="8">
        <v>20000</v>
      </c>
      <c r="X1297" t="s">
        <v>6370</v>
      </c>
      <c r="Y1297" t="s">
        <v>6371</v>
      </c>
      <c r="Z1297" s="8">
        <v>45667.8</v>
      </c>
      <c r="AA1297" s="9">
        <v>8.25</v>
      </c>
      <c r="AB1297" s="8">
        <v>61639.64</v>
      </c>
      <c r="AD1297" s="10">
        <v>4246584</v>
      </c>
      <c r="AE1297" s="11">
        <v>44335</v>
      </c>
      <c r="AF1297" s="8">
        <v>33291.300000000003</v>
      </c>
      <c r="AG1297" s="8">
        <v>7623.5</v>
      </c>
      <c r="AH1297" s="12">
        <v>0.38117499999999999</v>
      </c>
      <c r="AI1297" s="8">
        <v>924.06060606060601</v>
      </c>
      <c r="AJ1297" s="11">
        <v>47149.060606053237</v>
      </c>
      <c r="AK1297" s="11">
        <v>47002</v>
      </c>
      <c r="AL1297" s="10">
        <v>147</v>
      </c>
      <c r="AM1297">
        <v>52078.05</v>
      </c>
      <c r="AN1297">
        <v>0.93933750000000005</v>
      </c>
      <c r="AO1297" s="40" t="str">
        <f>E1297&amp;F1297&amp;U1297</f>
        <v>HCMSURE-TMSGRR</v>
      </c>
      <c r="AP1297" s="40" t="str">
        <f>_xlfn.XLOOKUP(AO1297,CrossRef!N:N,CrossRef!A:A,"NOT FOUND",0)</f>
        <v>HCM5459RE</v>
      </c>
      <c r="AQ1297" s="40" t="str">
        <f>IFERROR(_xlfn.XLOOKUP(AO1297,CrossRef!$N:$N,CrossRef!$E:$E,"Not Found"),"-")</f>
        <v>EX1200-5D</v>
      </c>
      <c r="AR1297" s="40" t="str">
        <f>IFERROR(_xlfn.XLOOKUP(AO1297,CrossRef!$N:$N,CrossRef!$G:$G,"Not Found"),"-")</f>
        <v>5459 - SWING DRIVE</v>
      </c>
      <c r="AS1297" s="40" t="str">
        <f>IFERROR(_xlfn.XLOOKUP(AO1297,CrossRef!$N:$N,CrossRef!$H:$H,"Not Found"),"-")</f>
        <v>RE - REAR</v>
      </c>
    </row>
    <row r="1298" spans="1:45" hidden="1" x14ac:dyDescent="0.3">
      <c r="A1298" s="38" t="str">
        <f>E1298&amp;F1298&amp;U1298</f>
        <v>ELZSURE-TMSG-SGB2RHF</v>
      </c>
      <c r="B1298" s="38" t="str">
        <f>I1298&amp;D1298&amp;C1298</f>
        <v>EX71285459RF</v>
      </c>
      <c r="C1298" s="38" t="str">
        <f>_xlfn.XLOOKUP(A1298,CrossRef!N:N,CrossRef!D:D,"",0)</f>
        <v>RF</v>
      </c>
      <c r="D1298" s="38" t="str">
        <f>_xlfn.XLOOKUP(A1298,CrossRef!N:N,CrossRef!C:C,"",0)</f>
        <v>5459</v>
      </c>
      <c r="E1298" s="38" t="str">
        <f>LEFT(M1298,3)</f>
        <v>ELZ</v>
      </c>
      <c r="F1298" s="38" t="str">
        <f>_xlfn.TEXTAFTER(J1298,"-")</f>
        <v>SURE-TMSG-SGB2</v>
      </c>
      <c r="G1298" t="s">
        <v>2725</v>
      </c>
      <c r="H1298" t="s">
        <v>2726</v>
      </c>
      <c r="I1298" t="s">
        <v>2936</v>
      </c>
      <c r="J1298" s="7" t="s">
        <v>760</v>
      </c>
      <c r="K1298" t="s">
        <v>2638</v>
      </c>
      <c r="L1298" t="s">
        <v>2728</v>
      </c>
      <c r="M1298" t="s">
        <v>2937</v>
      </c>
      <c r="N1298" t="s">
        <v>2640</v>
      </c>
      <c r="O1298" t="s">
        <v>2803</v>
      </c>
      <c r="P1298" t="s">
        <v>2642</v>
      </c>
      <c r="Q1298" t="s">
        <v>2640</v>
      </c>
      <c r="R1298" t="s">
        <v>6372</v>
      </c>
      <c r="S1298" t="s">
        <v>2655</v>
      </c>
      <c r="T1298" t="s">
        <v>2949</v>
      </c>
      <c r="U1298" t="s">
        <v>488</v>
      </c>
      <c r="V1298" s="7" t="s">
        <v>747</v>
      </c>
      <c r="W1298" s="8">
        <v>15000</v>
      </c>
      <c r="X1298" t="s">
        <v>6373</v>
      </c>
      <c r="Y1298" t="s">
        <v>2999</v>
      </c>
      <c r="Z1298" s="8">
        <v>22566.400000000001</v>
      </c>
      <c r="AA1298" s="9">
        <v>14.49</v>
      </c>
      <c r="AB1298" s="8">
        <v>43471.76</v>
      </c>
      <c r="AD1298" s="10">
        <v>4465046</v>
      </c>
      <c r="AE1298" s="11">
        <v>45635</v>
      </c>
      <c r="AF1298" s="8">
        <v>15208.72</v>
      </c>
      <c r="AG1298" s="8">
        <v>7642.32</v>
      </c>
      <c r="AH1298" s="12">
        <v>0.50948799999999994</v>
      </c>
      <c r="AI1298" s="8">
        <v>527.42028985507238</v>
      </c>
      <c r="AJ1298" s="11">
        <v>46752.420289849535</v>
      </c>
      <c r="AK1298" s="11">
        <v>47649</v>
      </c>
      <c r="AL1298" s="10">
        <v>-897</v>
      </c>
      <c r="AM1298">
        <v>43200.160000000003</v>
      </c>
      <c r="AN1298">
        <v>1.8660960000000002</v>
      </c>
      <c r="AO1298" s="40" t="str">
        <f>E1298&amp;F1298&amp;U1298</f>
        <v>ELZSURE-TMSG-SGB2RHF</v>
      </c>
      <c r="AP1298" s="40" t="str">
        <f>_xlfn.XLOOKUP(AO1298,CrossRef!N:N,CrossRef!A:A,"NOT FOUND",0)</f>
        <v>ELZ5459RF</v>
      </c>
      <c r="AQ1298" s="40">
        <f>IFERROR(_xlfn.XLOOKUP(AO1298,CrossRef!$N:$N,CrossRef!$E:$E,"Not Found"),"-")</f>
        <v>6040</v>
      </c>
      <c r="AR1298" s="40" t="str">
        <f>IFERROR(_xlfn.XLOOKUP(AO1298,CrossRef!$N:$N,CrossRef!$G:$G,"Not Found"),"-")</f>
        <v>5459 - SWING DRIVE</v>
      </c>
      <c r="AS1298" s="40" t="str">
        <f>IFERROR(_xlfn.XLOOKUP(AO1298,CrossRef!$N:$N,CrossRef!$H:$H,"Not Found"),"-")</f>
        <v>RF - RIGHT FRONT</v>
      </c>
    </row>
    <row r="1299" spans="1:45" hidden="1" x14ac:dyDescent="0.3">
      <c r="A1299" s="38" t="str">
        <f>E1299&amp;F1299&amp;U1299</f>
        <v>ELZSURE-TMSG-SGB3LHR</v>
      </c>
      <c r="B1299" s="38" t="str">
        <f>I1299&amp;D1299&amp;C1299</f>
        <v>EX71285459LR</v>
      </c>
      <c r="C1299" s="38" t="str">
        <f>_xlfn.XLOOKUP(A1299,CrossRef!N:N,CrossRef!D:D,"",0)</f>
        <v>LR</v>
      </c>
      <c r="D1299" s="38" t="str">
        <f>_xlfn.XLOOKUP(A1299,CrossRef!N:N,CrossRef!C:C,"",0)</f>
        <v>5459</v>
      </c>
      <c r="E1299" s="38" t="str">
        <f>LEFT(M1299,3)</f>
        <v>ELZ</v>
      </c>
      <c r="F1299" s="38" t="str">
        <f>_xlfn.TEXTAFTER(J1299,"-")</f>
        <v>SURE-TMSG-SGB3</v>
      </c>
      <c r="G1299" t="s">
        <v>2725</v>
      </c>
      <c r="H1299" t="s">
        <v>2726</v>
      </c>
      <c r="I1299" t="s">
        <v>2936</v>
      </c>
      <c r="J1299" s="7" t="s">
        <v>761</v>
      </c>
      <c r="K1299" t="s">
        <v>2638</v>
      </c>
      <c r="L1299" t="s">
        <v>2728</v>
      </c>
      <c r="M1299" t="s">
        <v>2937</v>
      </c>
      <c r="N1299" t="s">
        <v>2640</v>
      </c>
      <c r="O1299" t="s">
        <v>2803</v>
      </c>
      <c r="P1299" t="s">
        <v>2642</v>
      </c>
      <c r="Q1299" t="s">
        <v>2640</v>
      </c>
      <c r="R1299" t="s">
        <v>6374</v>
      </c>
      <c r="S1299" t="s">
        <v>2655</v>
      </c>
      <c r="T1299" t="s">
        <v>2949</v>
      </c>
      <c r="U1299" t="s">
        <v>491</v>
      </c>
      <c r="V1299" s="7" t="s">
        <v>749</v>
      </c>
      <c r="W1299" s="8">
        <v>15000</v>
      </c>
      <c r="X1299" t="s">
        <v>6375</v>
      </c>
      <c r="Y1299" t="s">
        <v>3002</v>
      </c>
      <c r="Z1299" s="8">
        <v>22566.400000000001</v>
      </c>
      <c r="AA1299" s="9">
        <v>14.49</v>
      </c>
      <c r="AB1299" s="8">
        <v>43471.76</v>
      </c>
      <c r="AD1299" s="10">
        <v>4511295</v>
      </c>
      <c r="AE1299" s="11">
        <v>45634</v>
      </c>
      <c r="AF1299" s="8">
        <v>15208.72</v>
      </c>
      <c r="AG1299" s="8">
        <v>7642.32</v>
      </c>
      <c r="AH1299" s="12">
        <v>0.50948799999999994</v>
      </c>
      <c r="AI1299" s="8">
        <v>527.42028985507238</v>
      </c>
      <c r="AJ1299" s="11">
        <v>46752.420289849535</v>
      </c>
      <c r="AK1299" s="11">
        <v>47649</v>
      </c>
      <c r="AL1299" s="10">
        <v>-897</v>
      </c>
      <c r="AM1299">
        <v>43200.160000000003</v>
      </c>
      <c r="AN1299">
        <v>1.8660960000000002</v>
      </c>
      <c r="AO1299" s="40" t="str">
        <f>E1299&amp;F1299&amp;U1299</f>
        <v>ELZSURE-TMSG-SGB3LHR</v>
      </c>
      <c r="AP1299" s="40" t="str">
        <f>_xlfn.XLOOKUP(AO1299,CrossRef!N:N,CrossRef!A:A,"NOT FOUND",0)</f>
        <v>ELZ5459LR</v>
      </c>
      <c r="AQ1299" s="40">
        <f>IFERROR(_xlfn.XLOOKUP(AO1299,CrossRef!$N:$N,CrossRef!$E:$E,"Not Found"),"-")</f>
        <v>6040</v>
      </c>
      <c r="AR1299" s="40" t="str">
        <f>IFERROR(_xlfn.XLOOKUP(AO1299,CrossRef!$N:$N,CrossRef!$G:$G,"Not Found"),"-")</f>
        <v>5459 - SWING DRIVE</v>
      </c>
      <c r="AS1299" s="40" t="str">
        <f>IFERROR(_xlfn.XLOOKUP(AO1299,CrossRef!$N:$N,CrossRef!$H:$H,"Not Found"),"-")</f>
        <v>LR - LEFT REAR</v>
      </c>
    </row>
    <row r="1300" spans="1:45" hidden="1" x14ac:dyDescent="0.3">
      <c r="A1300" s="38" t="str">
        <f>E1300&amp;F1300&amp;U1300</f>
        <v>HCMHYSY-CYHY</v>
      </c>
      <c r="B1300" s="38" t="str">
        <f>I1300&amp;D1300&amp;C1300</f>
        <v>EX7085</v>
      </c>
      <c r="C1300" s="38" t="str">
        <f>_xlfn.XLOOKUP(A1300,CrossRef!N:N,CrossRef!D:D,"",0)</f>
        <v/>
      </c>
      <c r="D1300" s="38" t="str">
        <f>_xlfn.XLOOKUP(A1300,CrossRef!N:N,CrossRef!C:C,"",0)</f>
        <v/>
      </c>
      <c r="E1300" s="38" t="str">
        <f>LEFT(M1300,3)</f>
        <v>HCM</v>
      </c>
      <c r="F1300" s="38" t="str">
        <f>_xlfn.TEXTAFTER(J1300,"-")</f>
        <v>HYSY-CYHY</v>
      </c>
      <c r="G1300" t="s">
        <v>2648</v>
      </c>
      <c r="H1300" t="s">
        <v>2649</v>
      </c>
      <c r="I1300" t="s">
        <v>3119</v>
      </c>
      <c r="J1300" s="7" t="s">
        <v>1174</v>
      </c>
      <c r="K1300" t="s">
        <v>2668</v>
      </c>
      <c r="L1300" t="s">
        <v>772</v>
      </c>
      <c r="M1300" t="s">
        <v>3120</v>
      </c>
      <c r="N1300" t="s">
        <v>2640</v>
      </c>
      <c r="O1300" t="s">
        <v>2653</v>
      </c>
      <c r="P1300" t="s">
        <v>2642</v>
      </c>
      <c r="Q1300" t="s">
        <v>2640</v>
      </c>
      <c r="R1300" t="s">
        <v>6376</v>
      </c>
      <c r="S1300" t="s">
        <v>2644</v>
      </c>
      <c r="T1300" t="s">
        <v>3381</v>
      </c>
      <c r="U1300" t="s">
        <v>2657</v>
      </c>
      <c r="V1300" s="7" t="s">
        <v>1557</v>
      </c>
      <c r="W1300" s="8">
        <v>8000</v>
      </c>
      <c r="X1300" t="s">
        <v>6377</v>
      </c>
      <c r="Y1300" t="s">
        <v>6378</v>
      </c>
      <c r="Z1300" s="8">
        <v>39816.800000000003</v>
      </c>
      <c r="AA1300" s="9">
        <v>6.36</v>
      </c>
      <c r="AB1300" s="8">
        <v>66352.639999999999</v>
      </c>
      <c r="AD1300" s="10">
        <v>5006213</v>
      </c>
      <c r="AE1300" s="11">
        <v>46178</v>
      </c>
      <c r="AF1300" s="8">
        <v>39462.800000000003</v>
      </c>
      <c r="AG1300" s="8">
        <v>7646</v>
      </c>
      <c r="AH1300" s="12">
        <v>0.95574999999999999</v>
      </c>
      <c r="AI1300" s="8">
        <v>1202.2012578616352</v>
      </c>
      <c r="AJ1300" s="11">
        <v>47427.201257870373</v>
      </c>
      <c r="AK1300" s="11">
        <v>47297</v>
      </c>
      <c r="AL1300" s="10">
        <v>130</v>
      </c>
      <c r="AM1300">
        <v>46634.720000000001</v>
      </c>
      <c r="AN1300">
        <v>0.89648999999999979</v>
      </c>
      <c r="AO1300" s="40" t="str">
        <f>E1300&amp;F1300&amp;U1300</f>
        <v>HCMHYSY-CYHY</v>
      </c>
      <c r="AP1300" s="40" t="str">
        <f>_xlfn.XLOOKUP(AO1300,CrossRef!N:N,CrossRef!A:A,"NOT FOUND",0)</f>
        <v>HCM</v>
      </c>
      <c r="AQ1300" s="40" t="str">
        <f>IFERROR(_xlfn.XLOOKUP(AO1300,CrossRef!$N:$N,CrossRef!$E:$E,"Not Found"),"-")</f>
        <v>EX3600-7</v>
      </c>
      <c r="AR1300" s="40" t="str">
        <f>IFERROR(_xlfn.XLOOKUP(AO1300,CrossRef!$N:$N,CrossRef!$G:$G,"Not Found"),"-")</f>
        <v/>
      </c>
      <c r="AS1300" s="40">
        <f>IFERROR(_xlfn.XLOOKUP(AO1300,CrossRef!$N:$N,CrossRef!$H:$H,"Not Found"),"-")</f>
        <v>0</v>
      </c>
    </row>
    <row r="1301" spans="1:45" hidden="1" x14ac:dyDescent="0.3">
      <c r="A1301" s="38" t="str">
        <f>E1301&amp;F1301&amp;U1301</f>
        <v>ATYDRIV-FIDVRHR</v>
      </c>
      <c r="B1301" s="38" t="str">
        <f>I1301&amp;D1301&amp;C1301</f>
        <v>QTD164008RI</v>
      </c>
      <c r="C1301" s="38" t="str">
        <f>_xlfn.XLOOKUP(A1301,CrossRef!N:N,CrossRef!D:D,"",0)</f>
        <v>RI</v>
      </c>
      <c r="D1301" s="38" t="str">
        <f>_xlfn.XLOOKUP(A1301,CrossRef!N:N,CrossRef!C:C,"",0)</f>
        <v>4008</v>
      </c>
      <c r="E1301" s="38" t="str">
        <f>LEFT(M1301,3)</f>
        <v>ATY</v>
      </c>
      <c r="F1301" s="38" t="str">
        <f>_xlfn.TEXTAFTER(J1301,"-")</f>
        <v>DRIV-FIDV</v>
      </c>
      <c r="G1301" t="s">
        <v>2635</v>
      </c>
      <c r="H1301" t="s">
        <v>2636</v>
      </c>
      <c r="I1301" t="s">
        <v>2791</v>
      </c>
      <c r="J1301" s="7" t="s">
        <v>1134</v>
      </c>
      <c r="K1301" t="s">
        <v>2638</v>
      </c>
      <c r="L1301" t="s">
        <v>151</v>
      </c>
      <c r="M1301" t="s">
        <v>2792</v>
      </c>
      <c r="N1301" t="s">
        <v>2640</v>
      </c>
      <c r="O1301" t="s">
        <v>2641</v>
      </c>
      <c r="P1301" t="s">
        <v>2642</v>
      </c>
      <c r="Q1301" t="s">
        <v>2640</v>
      </c>
      <c r="R1301" t="s">
        <v>6379</v>
      </c>
      <c r="S1301" t="s">
        <v>2655</v>
      </c>
      <c r="T1301" t="s">
        <v>2682</v>
      </c>
      <c r="U1301" t="s">
        <v>494</v>
      </c>
      <c r="V1301" s="7" t="s">
        <v>576</v>
      </c>
      <c r="W1301" s="8">
        <v>19800</v>
      </c>
      <c r="X1301" t="s">
        <v>6380</v>
      </c>
      <c r="Y1301" t="s">
        <v>3993</v>
      </c>
      <c r="Z1301" s="8">
        <v>121666</v>
      </c>
      <c r="AA1301" s="9">
        <v>14.29</v>
      </c>
      <c r="AB1301" s="8">
        <v>161627.01</v>
      </c>
      <c r="AD1301" s="10">
        <v>4123858</v>
      </c>
      <c r="AE1301" s="11">
        <v>45247</v>
      </c>
      <c r="AF1301" s="8">
        <v>109523</v>
      </c>
      <c r="AG1301" s="8">
        <v>7657</v>
      </c>
      <c r="AH1301" s="12">
        <v>0.38671717171717174</v>
      </c>
      <c r="AI1301" s="8">
        <v>535.82925122463269</v>
      </c>
      <c r="AJ1301" s="11">
        <v>46760.829251238429</v>
      </c>
      <c r="AK1301" s="11">
        <v>48312</v>
      </c>
      <c r="AL1301" s="10">
        <v>-1552</v>
      </c>
      <c r="AM1301">
        <v>151489.23000000001</v>
      </c>
      <c r="AO1301" s="40" t="str">
        <f>E1301&amp;F1301&amp;U1301</f>
        <v>ATYDRIV-FIDVRHR</v>
      </c>
      <c r="AP1301" s="40" t="str">
        <f>_xlfn.XLOOKUP(AO1301,CrossRef!N:N,CrossRef!A:A,"NOT FOUND",0)</f>
        <v>ATY4008RI</v>
      </c>
      <c r="AQ1301" s="40" t="str">
        <f>IFERROR(_xlfn.XLOOKUP(AO1301,CrossRef!$N:$N,CrossRef!$E:$E,"Not Found"),"-")</f>
        <v>793C</v>
      </c>
      <c r="AR1301" s="40" t="str">
        <f>IFERROR(_xlfn.XLOOKUP(AO1301,CrossRef!$N:$N,CrossRef!$G:$G,"Not Found"),"-")</f>
        <v>4008 - FINAL DRIVE, BRAKE &amp; WHEEL</v>
      </c>
      <c r="AS1301" s="40" t="str">
        <f>IFERROR(_xlfn.XLOOKUP(AO1301,CrossRef!$N:$N,CrossRef!$H:$H,"Not Found"),"-")</f>
        <v>RI - RIGHT</v>
      </c>
    </row>
    <row r="1302" spans="1:45" hidden="1" x14ac:dyDescent="0.3">
      <c r="A1302" s="38" t="str">
        <f>E1302&amp;F1302&amp;U1302</f>
        <v>2BWDRIV-TQCV</v>
      </c>
      <c r="B1302" s="38" t="str">
        <f>I1302&amp;D1302&amp;C1302</f>
        <v>TD6651310100</v>
      </c>
      <c r="C1302" s="38" t="str">
        <f>_xlfn.XLOOKUP(A1302,CrossRef!N:N,CrossRef!D:D,"",0)</f>
        <v>00</v>
      </c>
      <c r="D1302" s="38" t="str">
        <f>_xlfn.XLOOKUP(A1302,CrossRef!N:N,CrossRef!C:C,"",0)</f>
        <v>3101</v>
      </c>
      <c r="E1302" s="38" t="str">
        <f>LEFT(M1302,3)</f>
        <v>2BW</v>
      </c>
      <c r="F1302" s="38" t="str">
        <f>_xlfn.TEXTAFTER(J1302,"-")</f>
        <v>DRIV-TQCV</v>
      </c>
      <c r="G1302" t="s">
        <v>2695</v>
      </c>
      <c r="H1302" t="s">
        <v>2696</v>
      </c>
      <c r="I1302" t="s">
        <v>4533</v>
      </c>
      <c r="J1302" s="7" t="s">
        <v>1811</v>
      </c>
      <c r="K1302" t="s">
        <v>2638</v>
      </c>
      <c r="L1302" t="s">
        <v>180</v>
      </c>
      <c r="M1302" t="s">
        <v>4534</v>
      </c>
      <c r="N1302" t="s">
        <v>2640</v>
      </c>
      <c r="O1302" t="s">
        <v>2871</v>
      </c>
      <c r="P1302" t="s">
        <v>2642</v>
      </c>
      <c r="Q1302" t="s">
        <v>2640</v>
      </c>
      <c r="R1302" t="s">
        <v>6381</v>
      </c>
      <c r="S1302" t="s">
        <v>2657</v>
      </c>
      <c r="T1302" t="s">
        <v>2657</v>
      </c>
      <c r="U1302" t="s">
        <v>2657</v>
      </c>
      <c r="V1302" s="7" t="s">
        <v>379</v>
      </c>
      <c r="W1302" s="8">
        <v>18000</v>
      </c>
      <c r="X1302" t="s">
        <v>6382</v>
      </c>
      <c r="Y1302" t="s">
        <v>4117</v>
      </c>
      <c r="Z1302" s="8">
        <v>43358</v>
      </c>
      <c r="AA1302" s="9">
        <v>14.42</v>
      </c>
      <c r="AB1302" s="8">
        <v>56899.99</v>
      </c>
      <c r="AD1302" s="10">
        <v>0</v>
      </c>
      <c r="AE1302" s="11"/>
      <c r="AF1302" s="8">
        <v>33017</v>
      </c>
      <c r="AG1302" s="8">
        <v>7659</v>
      </c>
      <c r="AH1302" s="12">
        <v>0.42549999999999999</v>
      </c>
      <c r="AI1302" s="8">
        <v>531.13730929264909</v>
      </c>
      <c r="AJ1302" s="11">
        <v>46756.137309293983</v>
      </c>
      <c r="AK1302" s="11"/>
      <c r="AL1302" s="10"/>
      <c r="AO1302" s="40" t="str">
        <f>E1302&amp;F1302&amp;U1302</f>
        <v>2BWDRIV-TQCV</v>
      </c>
      <c r="AP1302" s="40" t="str">
        <f>_xlfn.XLOOKUP(AO1302,CrossRef!N:N,CrossRef!A:A,"NOT FOUND",0)</f>
        <v>2BW310100</v>
      </c>
      <c r="AQ1302" s="40" t="str">
        <f>IFERROR(_xlfn.XLOOKUP(AO1302,CrossRef!$N:$N,CrossRef!$E:$E,"Not Found"),"-")</f>
        <v>789C</v>
      </c>
      <c r="AR1302" s="40" t="str">
        <f>IFERROR(_xlfn.XLOOKUP(AO1302,CrossRef!$N:$N,CrossRef!$G:$G,"Not Found"),"-")</f>
        <v>3101 - TORQUE CONVERTER</v>
      </c>
      <c r="AS1302" s="40" t="str">
        <f>IFERROR(_xlfn.XLOOKUP(AO1302,CrossRef!$N:$N,CrossRef!$H:$H,"Not Found"),"-")</f>
        <v>00 - (NONE)</v>
      </c>
    </row>
    <row r="1303" spans="1:45" hidden="1" x14ac:dyDescent="0.3">
      <c r="A1303" s="38" t="str">
        <f>E1303&amp;F1303&amp;U1303</f>
        <v>B9HDRIV-FIDVLH</v>
      </c>
      <c r="B1303" s="38" t="str">
        <f>I1303&amp;D1303&amp;C1303</f>
        <v>GD14224050LT</v>
      </c>
      <c r="C1303" s="38" t="str">
        <f>_xlfn.XLOOKUP(A1303,CrossRef!N:N,CrossRef!D:D,"",0)</f>
        <v>LT</v>
      </c>
      <c r="D1303" s="38" t="str">
        <f>_xlfn.XLOOKUP(A1303,CrossRef!N:N,CrossRef!C:C,"",0)</f>
        <v>4050</v>
      </c>
      <c r="E1303" s="38" t="str">
        <f>LEFT(M1303,3)</f>
        <v>B9H</v>
      </c>
      <c r="F1303" s="38" t="str">
        <f>_xlfn.TEXTAFTER(J1303,"-")</f>
        <v>DRIV-FIDV</v>
      </c>
      <c r="G1303" t="s">
        <v>2695</v>
      </c>
      <c r="H1303" t="s">
        <v>2696</v>
      </c>
      <c r="I1303" t="s">
        <v>4087</v>
      </c>
      <c r="J1303" s="7" t="s">
        <v>1812</v>
      </c>
      <c r="K1303" t="s">
        <v>2638</v>
      </c>
      <c r="L1303" t="s">
        <v>87</v>
      </c>
      <c r="M1303" t="s">
        <v>4088</v>
      </c>
      <c r="N1303" t="s">
        <v>2640</v>
      </c>
      <c r="O1303" t="s">
        <v>2653</v>
      </c>
      <c r="P1303" t="s">
        <v>2642</v>
      </c>
      <c r="Q1303" t="s">
        <v>2640</v>
      </c>
      <c r="R1303" t="s">
        <v>6383</v>
      </c>
      <c r="S1303" t="s">
        <v>2655</v>
      </c>
      <c r="T1303" t="s">
        <v>3213</v>
      </c>
      <c r="U1303" t="s">
        <v>59</v>
      </c>
      <c r="V1303" s="7" t="s">
        <v>503</v>
      </c>
      <c r="W1303" s="8">
        <v>16000</v>
      </c>
      <c r="X1303" t="s">
        <v>6384</v>
      </c>
      <c r="Y1303" t="s">
        <v>6385</v>
      </c>
      <c r="Z1303" s="8">
        <v>27007</v>
      </c>
      <c r="AA1303" s="9">
        <v>11.53</v>
      </c>
      <c r="AB1303" s="8">
        <v>28107.98</v>
      </c>
      <c r="AD1303" s="10">
        <v>4382758</v>
      </c>
      <c r="AE1303" s="11">
        <v>45445</v>
      </c>
      <c r="AF1303" s="8">
        <v>18667</v>
      </c>
      <c r="AG1303" s="8">
        <v>7660</v>
      </c>
      <c r="AH1303" s="12">
        <v>0.47875000000000001</v>
      </c>
      <c r="AI1303" s="8">
        <v>664.35385949696445</v>
      </c>
      <c r="AJ1303" s="11">
        <v>46889.353859490744</v>
      </c>
      <c r="AK1303" s="11">
        <v>47023</v>
      </c>
      <c r="AL1303" s="10">
        <v>-134</v>
      </c>
      <c r="AM1303">
        <v>36207.94</v>
      </c>
      <c r="AN1303">
        <v>1.0963087500000002</v>
      </c>
      <c r="AO1303" s="40" t="str">
        <f>E1303&amp;F1303&amp;U1303</f>
        <v>B9HDRIV-FIDVLH</v>
      </c>
      <c r="AP1303" s="40" t="str">
        <f>_xlfn.XLOOKUP(AO1303,CrossRef!N:N,CrossRef!A:A,"NOT FOUND",0)</f>
        <v>B9H4050LT</v>
      </c>
      <c r="AQ1303" s="40" t="str">
        <f>IFERROR(_xlfn.XLOOKUP(AO1303,CrossRef!$N:$N,CrossRef!$E:$E,"Not Found"),"-")</f>
        <v>16M</v>
      </c>
      <c r="AR1303" s="40" t="str">
        <f>IFERROR(_xlfn.XLOOKUP(AO1303,CrossRef!$N:$N,CrossRef!$G:$G,"Not Found"),"-")</f>
        <v>4050 - FINAL DRIVE</v>
      </c>
      <c r="AS1303" s="40" t="str">
        <f>IFERROR(_xlfn.XLOOKUP(AO1303,CrossRef!$N:$N,CrossRef!$H:$H,"Not Found"),"-")</f>
        <v>LT - LEFT</v>
      </c>
    </row>
    <row r="1304" spans="1:45" hidden="1" x14ac:dyDescent="0.3">
      <c r="A1304" s="38" t="str">
        <f>E1304&amp;F1304&amp;U1304</f>
        <v>B9HDRIV-FIDVRH</v>
      </c>
      <c r="B1304" s="38" t="str">
        <f>I1304&amp;D1304&amp;C1304</f>
        <v>GD14224050RI</v>
      </c>
      <c r="C1304" s="38" t="str">
        <f>_xlfn.XLOOKUP(A1304,CrossRef!N:N,CrossRef!D:D,"",0)</f>
        <v>RI</v>
      </c>
      <c r="D1304" s="38" t="str">
        <f>_xlfn.XLOOKUP(A1304,CrossRef!N:N,CrossRef!C:C,"",0)</f>
        <v>4050</v>
      </c>
      <c r="E1304" s="38" t="str">
        <f>LEFT(M1304,3)</f>
        <v>B9H</v>
      </c>
      <c r="F1304" s="38" t="str">
        <f>_xlfn.TEXTAFTER(J1304,"-")</f>
        <v>DRIV-FIDV</v>
      </c>
      <c r="G1304" t="s">
        <v>2695</v>
      </c>
      <c r="H1304" t="s">
        <v>2696</v>
      </c>
      <c r="I1304" t="s">
        <v>4087</v>
      </c>
      <c r="J1304" s="7" t="s">
        <v>1812</v>
      </c>
      <c r="K1304" t="s">
        <v>2638</v>
      </c>
      <c r="L1304" t="s">
        <v>87</v>
      </c>
      <c r="M1304" t="s">
        <v>4088</v>
      </c>
      <c r="N1304" t="s">
        <v>2640</v>
      </c>
      <c r="O1304" t="s">
        <v>2653</v>
      </c>
      <c r="P1304" t="s">
        <v>2642</v>
      </c>
      <c r="Q1304" t="s">
        <v>2640</v>
      </c>
      <c r="R1304" t="s">
        <v>6386</v>
      </c>
      <c r="S1304" t="s">
        <v>2655</v>
      </c>
      <c r="T1304" t="s">
        <v>3213</v>
      </c>
      <c r="U1304" t="s">
        <v>63</v>
      </c>
      <c r="V1304" s="7" t="s">
        <v>502</v>
      </c>
      <c r="W1304" s="8">
        <v>16000</v>
      </c>
      <c r="X1304" t="s">
        <v>6387</v>
      </c>
      <c r="Y1304" t="s">
        <v>6385</v>
      </c>
      <c r="Z1304" s="8">
        <v>27007</v>
      </c>
      <c r="AA1304" s="9">
        <v>11.53</v>
      </c>
      <c r="AB1304" s="8">
        <v>28107.98</v>
      </c>
      <c r="AD1304" s="10">
        <v>4382759</v>
      </c>
      <c r="AE1304" s="11">
        <v>45445</v>
      </c>
      <c r="AF1304" s="8">
        <v>18667</v>
      </c>
      <c r="AG1304" s="8">
        <v>7660</v>
      </c>
      <c r="AH1304" s="12">
        <v>0.47875000000000001</v>
      </c>
      <c r="AI1304" s="8">
        <v>664.35385949696445</v>
      </c>
      <c r="AJ1304" s="11">
        <v>46889.353859490744</v>
      </c>
      <c r="AK1304" s="11">
        <v>47023</v>
      </c>
      <c r="AL1304" s="10">
        <v>-134</v>
      </c>
      <c r="AM1304">
        <v>36207.94</v>
      </c>
      <c r="AN1304">
        <v>1.0963087500000002</v>
      </c>
      <c r="AO1304" s="40" t="str">
        <f>E1304&amp;F1304&amp;U1304</f>
        <v>B9HDRIV-FIDVRH</v>
      </c>
      <c r="AP1304" s="40" t="str">
        <f>_xlfn.XLOOKUP(AO1304,CrossRef!N:N,CrossRef!A:A,"NOT FOUND",0)</f>
        <v>B9H4050RI</v>
      </c>
      <c r="AQ1304" s="40" t="str">
        <f>IFERROR(_xlfn.XLOOKUP(AO1304,CrossRef!$N:$N,CrossRef!$E:$E,"Not Found"),"-")</f>
        <v>16M</v>
      </c>
      <c r="AR1304" s="40" t="str">
        <f>IFERROR(_xlfn.XLOOKUP(AO1304,CrossRef!$N:$N,CrossRef!$G:$G,"Not Found"),"-")</f>
        <v>4050 - FINAL DRIVE</v>
      </c>
      <c r="AS1304" s="40" t="str">
        <f>IFERROR(_xlfn.XLOOKUP(AO1304,CrossRef!$N:$N,CrossRef!$H:$H,"Not Found"),"-")</f>
        <v>RI - RIGHT</v>
      </c>
    </row>
    <row r="1305" spans="1:45" hidden="1" x14ac:dyDescent="0.3">
      <c r="A1305" s="38" t="str">
        <f>E1305&amp;F1305&amp;U1305</f>
        <v>B9HDRIV-TANDLH</v>
      </c>
      <c r="B1305" s="38" t="str">
        <f>I1305&amp;D1305&amp;C1305</f>
        <v>GD1422</v>
      </c>
      <c r="C1305" s="38" t="str">
        <f>_xlfn.XLOOKUP(A1305,CrossRef!N:N,CrossRef!D:D,"",0)</f>
        <v/>
      </c>
      <c r="D1305" s="38" t="str">
        <f>_xlfn.XLOOKUP(A1305,CrossRef!N:N,CrossRef!C:C,"",0)</f>
        <v/>
      </c>
      <c r="E1305" s="38" t="str">
        <f>LEFT(M1305,3)</f>
        <v>B9H</v>
      </c>
      <c r="F1305" s="38" t="str">
        <f>_xlfn.TEXTAFTER(J1305,"-")</f>
        <v>DRIV-TAND</v>
      </c>
      <c r="G1305" t="s">
        <v>2695</v>
      </c>
      <c r="H1305" t="s">
        <v>2696</v>
      </c>
      <c r="I1305" t="s">
        <v>4087</v>
      </c>
      <c r="J1305" s="7" t="s">
        <v>1813</v>
      </c>
      <c r="K1305" t="s">
        <v>2638</v>
      </c>
      <c r="L1305" t="s">
        <v>87</v>
      </c>
      <c r="M1305" t="s">
        <v>4088</v>
      </c>
      <c r="N1305" t="s">
        <v>2640</v>
      </c>
      <c r="O1305" t="s">
        <v>2653</v>
      </c>
      <c r="P1305" t="s">
        <v>2642</v>
      </c>
      <c r="Q1305" t="s">
        <v>2640</v>
      </c>
      <c r="R1305" t="s">
        <v>6388</v>
      </c>
      <c r="S1305" t="s">
        <v>2671</v>
      </c>
      <c r="T1305" t="s">
        <v>5107</v>
      </c>
      <c r="U1305" t="s">
        <v>59</v>
      </c>
      <c r="V1305" s="7" t="s">
        <v>884</v>
      </c>
      <c r="W1305" s="8">
        <v>16000</v>
      </c>
      <c r="X1305" t="s">
        <v>6389</v>
      </c>
      <c r="Y1305" t="s">
        <v>6390</v>
      </c>
      <c r="Z1305" s="8">
        <v>27007</v>
      </c>
      <c r="AA1305" s="9">
        <v>11.53</v>
      </c>
      <c r="AB1305" s="8">
        <v>17954.09</v>
      </c>
      <c r="AD1305" s="10">
        <v>4382761</v>
      </c>
      <c r="AE1305" s="11">
        <v>45445</v>
      </c>
      <c r="AF1305" s="8">
        <v>18667</v>
      </c>
      <c r="AG1305" s="8">
        <v>7660</v>
      </c>
      <c r="AH1305" s="12">
        <v>0.47875000000000001</v>
      </c>
      <c r="AI1305" s="8">
        <v>664.35385949696445</v>
      </c>
      <c r="AJ1305" s="11">
        <v>46889.353859490744</v>
      </c>
      <c r="AK1305" s="11">
        <v>47023</v>
      </c>
      <c r="AL1305" s="10">
        <v>-134</v>
      </c>
      <c r="AM1305">
        <v>36207.94</v>
      </c>
      <c r="AN1305">
        <v>1.0963087500000002</v>
      </c>
      <c r="AO1305" s="40" t="str">
        <f>E1305&amp;F1305&amp;U1305</f>
        <v>B9HDRIV-TANDLH</v>
      </c>
      <c r="AP1305" s="40" t="str">
        <f>_xlfn.XLOOKUP(AO1305,CrossRef!N:N,CrossRef!A:A,"NOT FOUND",0)</f>
        <v>NOT FOUND</v>
      </c>
      <c r="AQ1305" s="40" t="str">
        <f>IFERROR(_xlfn.XLOOKUP(AO1305,CrossRef!$N:$N,CrossRef!$E:$E,"Not Found"),"-")</f>
        <v>Not Found</v>
      </c>
      <c r="AR1305" s="40" t="str">
        <f>IFERROR(_xlfn.XLOOKUP(AO1305,CrossRef!$N:$N,CrossRef!$G:$G,"Not Found"),"-")</f>
        <v>Not Found</v>
      </c>
      <c r="AS1305" s="40" t="str">
        <f>IFERROR(_xlfn.XLOOKUP(AO1305,CrossRef!$N:$N,CrossRef!$H:$H,"Not Found"),"-")</f>
        <v>Not Found</v>
      </c>
    </row>
    <row r="1306" spans="1:45" hidden="1" x14ac:dyDescent="0.3">
      <c r="A1306" s="38" t="str">
        <f>E1306&amp;F1306&amp;U1306</f>
        <v>B9HDRIV-TANDRH</v>
      </c>
      <c r="B1306" s="38" t="str">
        <f>I1306&amp;D1306&amp;C1306</f>
        <v>GD1422</v>
      </c>
      <c r="C1306" s="38" t="str">
        <f>_xlfn.XLOOKUP(A1306,CrossRef!N:N,CrossRef!D:D,"",0)</f>
        <v/>
      </c>
      <c r="D1306" s="38" t="str">
        <f>_xlfn.XLOOKUP(A1306,CrossRef!N:N,CrossRef!C:C,"",0)</f>
        <v/>
      </c>
      <c r="E1306" s="38" t="str">
        <f>LEFT(M1306,3)</f>
        <v>B9H</v>
      </c>
      <c r="F1306" s="38" t="str">
        <f>_xlfn.TEXTAFTER(J1306,"-")</f>
        <v>DRIV-TAND</v>
      </c>
      <c r="G1306" t="s">
        <v>2695</v>
      </c>
      <c r="H1306" t="s">
        <v>2696</v>
      </c>
      <c r="I1306" t="s">
        <v>4087</v>
      </c>
      <c r="J1306" s="7" t="s">
        <v>1813</v>
      </c>
      <c r="K1306" t="s">
        <v>2638</v>
      </c>
      <c r="L1306" t="s">
        <v>87</v>
      </c>
      <c r="M1306" t="s">
        <v>4088</v>
      </c>
      <c r="N1306" t="s">
        <v>2640</v>
      </c>
      <c r="O1306" t="s">
        <v>2653</v>
      </c>
      <c r="P1306" t="s">
        <v>2642</v>
      </c>
      <c r="Q1306" t="s">
        <v>2640</v>
      </c>
      <c r="R1306" t="s">
        <v>6391</v>
      </c>
      <c r="S1306" t="s">
        <v>2671</v>
      </c>
      <c r="T1306" t="s">
        <v>5107</v>
      </c>
      <c r="U1306" t="s">
        <v>63</v>
      </c>
      <c r="V1306" s="7" t="s">
        <v>886</v>
      </c>
      <c r="W1306" s="8">
        <v>16000</v>
      </c>
      <c r="X1306" t="s">
        <v>6392</v>
      </c>
      <c r="Y1306" t="s">
        <v>6390</v>
      </c>
      <c r="Z1306" s="8">
        <v>27007</v>
      </c>
      <c r="AA1306" s="9">
        <v>11.53</v>
      </c>
      <c r="AB1306" s="8">
        <v>17954.09</v>
      </c>
      <c r="AD1306" s="10">
        <v>4382762</v>
      </c>
      <c r="AE1306" s="11">
        <v>45445</v>
      </c>
      <c r="AF1306" s="8">
        <v>18667</v>
      </c>
      <c r="AG1306" s="8">
        <v>7660</v>
      </c>
      <c r="AH1306" s="12">
        <v>0.47875000000000001</v>
      </c>
      <c r="AI1306" s="8">
        <v>664.35385949696445</v>
      </c>
      <c r="AJ1306" s="11">
        <v>46889.353859490744</v>
      </c>
      <c r="AK1306" s="11">
        <v>47023</v>
      </c>
      <c r="AL1306" s="10">
        <v>-134</v>
      </c>
      <c r="AM1306">
        <v>36207.94</v>
      </c>
      <c r="AN1306">
        <v>1.0963087500000002</v>
      </c>
      <c r="AO1306" s="40" t="str">
        <f>E1306&amp;F1306&amp;U1306</f>
        <v>B9HDRIV-TANDRH</v>
      </c>
      <c r="AP1306" s="40" t="str">
        <f>_xlfn.XLOOKUP(AO1306,CrossRef!N:N,CrossRef!A:A,"NOT FOUND",0)</f>
        <v>NOT FOUND</v>
      </c>
      <c r="AQ1306" s="40" t="str">
        <f>IFERROR(_xlfn.XLOOKUP(AO1306,CrossRef!$N:$N,CrossRef!$E:$E,"Not Found"),"-")</f>
        <v>Not Found</v>
      </c>
      <c r="AR1306" s="40" t="str">
        <f>IFERROR(_xlfn.XLOOKUP(AO1306,CrossRef!$N:$N,CrossRef!$G:$G,"Not Found"),"-")</f>
        <v>Not Found</v>
      </c>
      <c r="AS1306" s="40" t="str">
        <f>IFERROR(_xlfn.XLOOKUP(AO1306,CrossRef!$N:$N,CrossRef!$H:$H,"Not Found"),"-")</f>
        <v>Not Found</v>
      </c>
    </row>
    <row r="1307" spans="1:45" hidden="1" x14ac:dyDescent="0.3">
      <c r="A1307" s="38" t="str">
        <f>E1307&amp;F1307&amp;U1307</f>
        <v>ZSPDRIV-TMSN</v>
      </c>
      <c r="B1307" s="38" t="str">
        <f>I1307&amp;D1307&amp;C1307</f>
        <v>TD6735303000</v>
      </c>
      <c r="C1307" s="38" t="str">
        <f>_xlfn.XLOOKUP(A1307,CrossRef!N:N,CrossRef!D:D,"",0)</f>
        <v>00</v>
      </c>
      <c r="D1307" s="38" t="str">
        <f>_xlfn.XLOOKUP(A1307,CrossRef!N:N,CrossRef!C:C,"",0)</f>
        <v>3030</v>
      </c>
      <c r="E1307" s="38" t="str">
        <f>LEFT(M1307,3)</f>
        <v>ZSP</v>
      </c>
      <c r="F1307" s="38" t="str">
        <f>_xlfn.TEXTAFTER(J1307,"-")</f>
        <v>DRIV-TMSN</v>
      </c>
      <c r="G1307" t="s">
        <v>2648</v>
      </c>
      <c r="H1307" t="s">
        <v>2649</v>
      </c>
      <c r="I1307" t="s">
        <v>4273</v>
      </c>
      <c r="J1307" s="7" t="s">
        <v>1814</v>
      </c>
      <c r="K1307" t="s">
        <v>2638</v>
      </c>
      <c r="L1307" t="s">
        <v>193</v>
      </c>
      <c r="M1307" t="s">
        <v>4274</v>
      </c>
      <c r="N1307" t="s">
        <v>2640</v>
      </c>
      <c r="O1307" t="s">
        <v>3054</v>
      </c>
      <c r="P1307" t="s">
        <v>2642</v>
      </c>
      <c r="Q1307" t="s">
        <v>2640</v>
      </c>
      <c r="R1307" t="s">
        <v>6393</v>
      </c>
      <c r="S1307" t="s">
        <v>2655</v>
      </c>
      <c r="T1307" t="s">
        <v>2818</v>
      </c>
      <c r="U1307" t="s">
        <v>2657</v>
      </c>
      <c r="V1307" s="7" t="s">
        <v>301</v>
      </c>
      <c r="W1307" s="8">
        <v>16000</v>
      </c>
      <c r="X1307" t="s">
        <v>6394</v>
      </c>
      <c r="Y1307" t="s">
        <v>6395</v>
      </c>
      <c r="Z1307" s="8">
        <v>8338.91</v>
      </c>
      <c r="AA1307" s="9">
        <v>18.59</v>
      </c>
      <c r="AB1307" s="8">
        <v>100881.4</v>
      </c>
      <c r="AD1307" s="10">
        <v>0</v>
      </c>
      <c r="AE1307" s="11"/>
      <c r="AF1307" s="8">
        <v>0</v>
      </c>
      <c r="AG1307" s="8">
        <v>7661.09</v>
      </c>
      <c r="AH1307" s="12">
        <v>0.47881812499999998</v>
      </c>
      <c r="AI1307" s="8">
        <v>412.10812264658421</v>
      </c>
      <c r="AJ1307" s="11">
        <v>46637.108122650461</v>
      </c>
      <c r="AK1307" s="11">
        <v>46519</v>
      </c>
      <c r="AL1307" s="10">
        <v>118</v>
      </c>
      <c r="AM1307">
        <v>13804.369999999999</v>
      </c>
      <c r="AN1307">
        <v>0.86277312499999992</v>
      </c>
      <c r="AO1307" s="40" t="str">
        <f>E1307&amp;F1307&amp;U1307</f>
        <v>ZSPDRIV-TMSN</v>
      </c>
      <c r="AP1307" s="40" t="str">
        <f>_xlfn.XLOOKUP(AO1307,CrossRef!N:N,CrossRef!A:A,"NOT FOUND",0)</f>
        <v>ZSP303000</v>
      </c>
      <c r="AQ1307" s="40" t="str">
        <f>IFERROR(_xlfn.XLOOKUP(AO1307,CrossRef!$N:$N,CrossRef!$E:$E,"Not Found"),"-")</f>
        <v>785D</v>
      </c>
      <c r="AR1307" s="40" t="str">
        <f>IFERROR(_xlfn.XLOOKUP(AO1307,CrossRef!$N:$N,CrossRef!$G:$G,"Not Found"),"-")</f>
        <v>3030 - TRANSMISSION</v>
      </c>
      <c r="AS1307" s="40" t="str">
        <f>IFERROR(_xlfn.XLOOKUP(AO1307,CrossRef!$N:$N,CrossRef!$H:$H,"Not Found"),"-")</f>
        <v>00 - (NONE)</v>
      </c>
    </row>
    <row r="1308" spans="1:45" hidden="1" x14ac:dyDescent="0.3">
      <c r="A1308" s="38" t="str">
        <f>E1308&amp;F1308&amp;U1308</f>
        <v>3PRDRIV-TQCV</v>
      </c>
      <c r="B1308" s="38" t="str">
        <f>I1308&amp;D1308&amp;C1308</f>
        <v>TD2402310100</v>
      </c>
      <c r="C1308" s="38" t="str">
        <f>_xlfn.XLOOKUP(A1308,CrossRef!N:N,CrossRef!D:D,"",0)</f>
        <v>00</v>
      </c>
      <c r="D1308" s="38" t="str">
        <f>_xlfn.XLOOKUP(A1308,CrossRef!N:N,CrossRef!C:C,"",0)</f>
        <v>3101</v>
      </c>
      <c r="E1308" s="38" t="str">
        <f>LEFT(M1308,3)</f>
        <v>3PR</v>
      </c>
      <c r="F1308" s="38" t="str">
        <f>_xlfn.TEXTAFTER(J1308,"-")</f>
        <v>DRIV-TQCV</v>
      </c>
      <c r="G1308" t="s">
        <v>3418</v>
      </c>
      <c r="H1308" t="s">
        <v>2636</v>
      </c>
      <c r="I1308" t="s">
        <v>3624</v>
      </c>
      <c r="J1308" s="7" t="s">
        <v>396</v>
      </c>
      <c r="K1308" t="s">
        <v>2638</v>
      </c>
      <c r="L1308" t="s">
        <v>167</v>
      </c>
      <c r="M1308" t="s">
        <v>3625</v>
      </c>
      <c r="N1308" t="s">
        <v>2640</v>
      </c>
      <c r="O1308" t="s">
        <v>2653</v>
      </c>
      <c r="P1308" t="s">
        <v>2642</v>
      </c>
      <c r="Q1308" t="s">
        <v>2662</v>
      </c>
      <c r="R1308" t="s">
        <v>6396</v>
      </c>
      <c r="S1308" t="s">
        <v>2655</v>
      </c>
      <c r="T1308" t="s">
        <v>2678</v>
      </c>
      <c r="U1308" t="s">
        <v>2657</v>
      </c>
      <c r="V1308" s="7" t="s">
        <v>379</v>
      </c>
      <c r="W1308" s="8">
        <v>18000</v>
      </c>
      <c r="X1308" t="s">
        <v>6397</v>
      </c>
      <c r="Y1308" t="s">
        <v>3684</v>
      </c>
      <c r="Z1308" s="8">
        <v>67107.3</v>
      </c>
      <c r="AA1308" s="9">
        <v>0</v>
      </c>
      <c r="AB1308" s="8">
        <v>36722.22</v>
      </c>
      <c r="AD1308" s="10">
        <v>4400650</v>
      </c>
      <c r="AE1308" s="11">
        <v>44179</v>
      </c>
      <c r="AF1308" s="8">
        <v>56773</v>
      </c>
      <c r="AG1308" s="8">
        <v>7665.6999999999971</v>
      </c>
      <c r="AH1308" s="12">
        <v>0.42587222222222204</v>
      </c>
      <c r="AI1308" s="8">
        <v>0</v>
      </c>
      <c r="AJ1308" s="11">
        <v>46225</v>
      </c>
      <c r="AK1308" s="11">
        <v>47440</v>
      </c>
      <c r="AL1308" s="10">
        <v>-1215</v>
      </c>
      <c r="AO1308" s="40" t="str">
        <f>E1308&amp;F1308&amp;U1308</f>
        <v>3PRDRIV-TQCV</v>
      </c>
      <c r="AP1308" s="40" t="str">
        <f>_xlfn.XLOOKUP(AO1308,CrossRef!N:N,CrossRef!A:A,"NOT FOUND",0)</f>
        <v>3PR310100</v>
      </c>
      <c r="AQ1308" s="40" t="str">
        <f>IFERROR(_xlfn.XLOOKUP(AO1308,CrossRef!$N:$N,CrossRef!$E:$E,"Not Found"),"-")</f>
        <v>777D</v>
      </c>
      <c r="AR1308" s="40" t="str">
        <f>IFERROR(_xlfn.XLOOKUP(AO1308,CrossRef!$N:$N,CrossRef!$G:$G,"Not Found"),"-")</f>
        <v>3101 - TORQUE CONVERTER</v>
      </c>
      <c r="AS1308" s="40" t="str">
        <f>IFERROR(_xlfn.XLOOKUP(AO1308,CrossRef!$N:$N,CrossRef!$H:$H,"Not Found"),"-")</f>
        <v>00 - (NONE)</v>
      </c>
    </row>
    <row r="1309" spans="1:45" hidden="1" x14ac:dyDescent="0.3">
      <c r="A1309" s="38" t="str">
        <f>E1309&amp;F1309&amp;U1309</f>
        <v>SPDSURE-SPSNLHR</v>
      </c>
      <c r="B1309" s="38" t="str">
        <f>I1309&amp;D1309&amp;C1309</f>
        <v>TD66457213LR</v>
      </c>
      <c r="C1309" s="38" t="str">
        <f>_xlfn.XLOOKUP(A1309,CrossRef!N:N,CrossRef!D:D,"",0)</f>
        <v>LR</v>
      </c>
      <c r="D1309" s="38" t="str">
        <f>_xlfn.XLOOKUP(A1309,CrossRef!N:N,CrossRef!C:C,"",0)</f>
        <v>7213</v>
      </c>
      <c r="E1309" s="38" t="str">
        <f>LEFT(M1309,3)</f>
        <v>SPD</v>
      </c>
      <c r="F1309" s="38" t="str">
        <f>_xlfn.TEXTAFTER(J1309,"-")</f>
        <v>SURE-SPSN</v>
      </c>
      <c r="G1309" t="s">
        <v>2695</v>
      </c>
      <c r="H1309" t="s">
        <v>2696</v>
      </c>
      <c r="I1309" t="s">
        <v>3932</v>
      </c>
      <c r="J1309" s="7" t="s">
        <v>1815</v>
      </c>
      <c r="K1309" t="s">
        <v>2638</v>
      </c>
      <c r="L1309" t="s">
        <v>190</v>
      </c>
      <c r="M1309" t="s">
        <v>3933</v>
      </c>
      <c r="N1309" t="s">
        <v>2640</v>
      </c>
      <c r="O1309" t="s">
        <v>3054</v>
      </c>
      <c r="P1309" t="s">
        <v>2642</v>
      </c>
      <c r="Q1309" t="s">
        <v>2640</v>
      </c>
      <c r="R1309" t="s">
        <v>6398</v>
      </c>
      <c r="S1309" t="s">
        <v>2644</v>
      </c>
      <c r="T1309" t="s">
        <v>2720</v>
      </c>
      <c r="U1309" t="s">
        <v>491</v>
      </c>
      <c r="V1309" s="7" t="s">
        <v>954</v>
      </c>
      <c r="W1309" s="8">
        <v>14000</v>
      </c>
      <c r="X1309" t="s">
        <v>6399</v>
      </c>
      <c r="Y1309" t="s">
        <v>5412</v>
      </c>
      <c r="Z1309" s="8">
        <v>21225.8</v>
      </c>
      <c r="AA1309" s="9">
        <v>14.87</v>
      </c>
      <c r="AB1309" s="8">
        <v>24194.41</v>
      </c>
      <c r="AD1309" s="10">
        <v>4709096</v>
      </c>
      <c r="AE1309" s="11">
        <v>45774</v>
      </c>
      <c r="AF1309" s="8">
        <v>14902.22</v>
      </c>
      <c r="AG1309" s="8">
        <v>7676.4200000000019</v>
      </c>
      <c r="AH1309" s="12">
        <v>0.54831571428571446</v>
      </c>
      <c r="AI1309" s="8">
        <v>516.23537323470089</v>
      </c>
      <c r="AJ1309" s="11">
        <v>46741.235373229167</v>
      </c>
      <c r="AK1309" s="11">
        <v>47982</v>
      </c>
      <c r="AL1309" s="10">
        <v>-1241</v>
      </c>
      <c r="AM1309">
        <v>47352.39</v>
      </c>
      <c r="AN1309">
        <v>2.3178692857142855</v>
      </c>
      <c r="AO1309" s="40" t="str">
        <f>E1309&amp;F1309&amp;U1309</f>
        <v>SPDSURE-SPSNLHR</v>
      </c>
      <c r="AP1309" s="40" t="str">
        <f>_xlfn.XLOOKUP(AO1309,CrossRef!N:N,CrossRef!A:A,"NOT FOUND",0)</f>
        <v>SPD7213LR</v>
      </c>
      <c r="AQ1309" s="40" t="str">
        <f>IFERROR(_xlfn.XLOOKUP(AO1309,CrossRef!$N:$N,CrossRef!$E:$E,"Not Found"),"-")</f>
        <v>789D</v>
      </c>
      <c r="AR1309" s="40" t="str">
        <f>IFERROR(_xlfn.XLOOKUP(AO1309,CrossRef!$N:$N,CrossRef!$G:$G,"Not Found"),"-")</f>
        <v>7213 - REAR SUSPENSION CYLINDER</v>
      </c>
      <c r="AS1309" s="40" t="str">
        <f>IFERROR(_xlfn.XLOOKUP(AO1309,CrossRef!$N:$N,CrossRef!$H:$H,"Not Found"),"-")</f>
        <v>LR - LEFT REAR</v>
      </c>
    </row>
    <row r="1310" spans="1:45" hidden="1" x14ac:dyDescent="0.3">
      <c r="A1310" s="38" t="str">
        <f>E1310&amp;F1310&amp;U1310</f>
        <v>SPDSURE-SPSNRHR</v>
      </c>
      <c r="B1310" s="38" t="str">
        <f>I1310&amp;D1310&amp;C1310</f>
        <v>TD66457213RR</v>
      </c>
      <c r="C1310" s="38" t="str">
        <f>_xlfn.XLOOKUP(A1310,CrossRef!N:N,CrossRef!D:D,"",0)</f>
        <v>RR</v>
      </c>
      <c r="D1310" s="38" t="str">
        <f>_xlfn.XLOOKUP(A1310,CrossRef!N:N,CrossRef!C:C,"",0)</f>
        <v>7213</v>
      </c>
      <c r="E1310" s="38" t="str">
        <f>LEFT(M1310,3)</f>
        <v>SPD</v>
      </c>
      <c r="F1310" s="38" t="str">
        <f>_xlfn.TEXTAFTER(J1310,"-")</f>
        <v>SURE-SPSN</v>
      </c>
      <c r="G1310" t="s">
        <v>2695</v>
      </c>
      <c r="H1310" t="s">
        <v>2696</v>
      </c>
      <c r="I1310" t="s">
        <v>3932</v>
      </c>
      <c r="J1310" s="7" t="s">
        <v>1815</v>
      </c>
      <c r="K1310" t="s">
        <v>2638</v>
      </c>
      <c r="L1310" t="s">
        <v>190</v>
      </c>
      <c r="M1310" t="s">
        <v>3933</v>
      </c>
      <c r="N1310" t="s">
        <v>2640</v>
      </c>
      <c r="O1310" t="s">
        <v>3054</v>
      </c>
      <c r="P1310" t="s">
        <v>2642</v>
      </c>
      <c r="Q1310" t="s">
        <v>2640</v>
      </c>
      <c r="R1310" t="s">
        <v>6400</v>
      </c>
      <c r="S1310" t="s">
        <v>2644</v>
      </c>
      <c r="T1310" t="s">
        <v>2720</v>
      </c>
      <c r="U1310" t="s">
        <v>494</v>
      </c>
      <c r="V1310" s="7" t="s">
        <v>955</v>
      </c>
      <c r="W1310" s="8">
        <v>14000</v>
      </c>
      <c r="X1310" t="s">
        <v>6401</v>
      </c>
      <c r="Y1310" t="s">
        <v>5412</v>
      </c>
      <c r="Z1310" s="8">
        <v>21225.8</v>
      </c>
      <c r="AA1310" s="9">
        <v>14.87</v>
      </c>
      <c r="AB1310" s="8">
        <v>24194.41</v>
      </c>
      <c r="AD1310" s="10">
        <v>4709097</v>
      </c>
      <c r="AE1310" s="11">
        <v>45774</v>
      </c>
      <c r="AF1310" s="8">
        <v>14902.22</v>
      </c>
      <c r="AG1310" s="8">
        <v>7676.4200000000019</v>
      </c>
      <c r="AH1310" s="12">
        <v>0.54831571428571446</v>
      </c>
      <c r="AI1310" s="8">
        <v>516.23537323470089</v>
      </c>
      <c r="AJ1310" s="11">
        <v>46741.235373229167</v>
      </c>
      <c r="AK1310" s="11">
        <v>47982</v>
      </c>
      <c r="AL1310" s="10">
        <v>-1241</v>
      </c>
      <c r="AM1310">
        <v>47352.39</v>
      </c>
      <c r="AN1310">
        <v>2.3178692857142855</v>
      </c>
      <c r="AO1310" s="40" t="str">
        <f>E1310&amp;F1310&amp;U1310</f>
        <v>SPDSURE-SPSNRHR</v>
      </c>
      <c r="AP1310" s="40" t="str">
        <f>_xlfn.XLOOKUP(AO1310,CrossRef!N:N,CrossRef!A:A,"NOT FOUND",0)</f>
        <v>SPD7213RR</v>
      </c>
      <c r="AQ1310" s="40" t="str">
        <f>IFERROR(_xlfn.XLOOKUP(AO1310,CrossRef!$N:$N,CrossRef!$E:$E,"Not Found"),"-")</f>
        <v>789D</v>
      </c>
      <c r="AR1310" s="40" t="str">
        <f>IFERROR(_xlfn.XLOOKUP(AO1310,CrossRef!$N:$N,CrossRef!$G:$G,"Not Found"),"-")</f>
        <v>7213 - REAR SUSPENSION CYLINDER</v>
      </c>
      <c r="AS1310" s="40" t="str">
        <f>IFERROR(_xlfn.XLOOKUP(AO1310,CrossRef!$N:$N,CrossRef!$H:$H,"Not Found"),"-")</f>
        <v>RR - RIGHT REAR</v>
      </c>
    </row>
    <row r="1311" spans="1:45" hidden="1" x14ac:dyDescent="0.3">
      <c r="A1311" s="38" t="str">
        <f>E1311&amp;F1311&amp;U1311</f>
        <v>APXDRIV-TQCV</v>
      </c>
      <c r="B1311" s="38" t="str">
        <f>I1311&amp;D1311&amp;C1311</f>
        <v>TD6132310100</v>
      </c>
      <c r="C1311" s="38" t="str">
        <f>_xlfn.XLOOKUP(A1311,CrossRef!N:N,CrossRef!D:D,"",0)</f>
        <v>00</v>
      </c>
      <c r="D1311" s="38" t="str">
        <f>_xlfn.XLOOKUP(A1311,CrossRef!N:N,CrossRef!C:C,"",0)</f>
        <v>3101</v>
      </c>
      <c r="E1311" s="38" t="str">
        <f>LEFT(M1311,3)</f>
        <v>APX</v>
      </c>
      <c r="F1311" s="38" t="str">
        <f>_xlfn.TEXTAFTER(J1311,"-")</f>
        <v>DRIV-TQCV</v>
      </c>
      <c r="G1311" t="s">
        <v>2648</v>
      </c>
      <c r="H1311" t="s">
        <v>2649</v>
      </c>
      <c r="I1311" t="s">
        <v>6402</v>
      </c>
      <c r="J1311" s="7" t="s">
        <v>1816</v>
      </c>
      <c r="K1311" t="s">
        <v>2638</v>
      </c>
      <c r="L1311" t="s">
        <v>177</v>
      </c>
      <c r="M1311" t="s">
        <v>6403</v>
      </c>
      <c r="N1311" t="s">
        <v>2652</v>
      </c>
      <c r="O1311" t="s">
        <v>2653</v>
      </c>
      <c r="P1311" t="s">
        <v>2642</v>
      </c>
      <c r="Q1311" t="s">
        <v>2640</v>
      </c>
      <c r="R1311" t="s">
        <v>6404</v>
      </c>
      <c r="S1311" t="s">
        <v>2655</v>
      </c>
      <c r="T1311" t="s">
        <v>2678</v>
      </c>
      <c r="U1311" t="s">
        <v>2657</v>
      </c>
      <c r="V1311" s="7" t="s">
        <v>399</v>
      </c>
      <c r="W1311" s="8">
        <v>20000</v>
      </c>
      <c r="X1311" t="s">
        <v>6405</v>
      </c>
      <c r="Y1311" t="s">
        <v>2680</v>
      </c>
      <c r="Z1311" s="8">
        <v>81545.789999999994</v>
      </c>
      <c r="AA1311" s="9">
        <v>0.05</v>
      </c>
      <c r="AB1311" s="8">
        <v>44865.599999999999</v>
      </c>
      <c r="AD1311" s="10">
        <v>4285427</v>
      </c>
      <c r="AE1311" s="11">
        <v>45063</v>
      </c>
      <c r="AF1311" s="8">
        <v>69227.649999999994</v>
      </c>
      <c r="AG1311" s="8">
        <v>7681.8600000000006</v>
      </c>
      <c r="AH1311" s="12">
        <v>0.38409300000000002</v>
      </c>
      <c r="AI1311" s="8">
        <v>153637.20000000001</v>
      </c>
      <c r="AJ1311" s="11"/>
      <c r="AK1311" s="11">
        <v>47070</v>
      </c>
      <c r="AL1311" s="10"/>
      <c r="AM1311">
        <v>81588.039999999994</v>
      </c>
      <c r="AN1311">
        <v>0.61801949999999994</v>
      </c>
      <c r="AO1311" s="40" t="str">
        <f>E1311&amp;F1311&amp;U1311</f>
        <v>APXDRIV-TQCV</v>
      </c>
      <c r="AP1311" s="40" t="str">
        <f>_xlfn.XLOOKUP(AO1311,CrossRef!N:N,CrossRef!A:A,"NOT FOUND",0)</f>
        <v>APX310100</v>
      </c>
      <c r="AQ1311" s="40" t="str">
        <f>IFERROR(_xlfn.XLOOKUP(AO1311,CrossRef!$N:$N,CrossRef!$E:$E,"Not Found"),"-")</f>
        <v>785C</v>
      </c>
      <c r="AR1311" s="40" t="str">
        <f>IFERROR(_xlfn.XLOOKUP(AO1311,CrossRef!$N:$N,CrossRef!$G:$G,"Not Found"),"-")</f>
        <v>3101 - TORQUE CONVERTER</v>
      </c>
      <c r="AS1311" s="40" t="str">
        <f>IFERROR(_xlfn.XLOOKUP(AO1311,CrossRef!$N:$N,CrossRef!$H:$H,"Not Found"),"-")</f>
        <v>00 - (NONE)</v>
      </c>
    </row>
    <row r="1312" spans="1:45" hidden="1" x14ac:dyDescent="0.3">
      <c r="A1312" s="38" t="str">
        <f>E1312&amp;F1312&amp;U1312</f>
        <v>APXENGI-COSY</v>
      </c>
      <c r="B1312" s="38" t="str">
        <f>I1312&amp;D1312&amp;C1312</f>
        <v>TD6132135300</v>
      </c>
      <c r="C1312" s="38" t="str">
        <f>_xlfn.XLOOKUP(A1312,CrossRef!N:N,CrossRef!D:D,"",0)</f>
        <v>00</v>
      </c>
      <c r="D1312" s="38" t="str">
        <f>_xlfn.XLOOKUP(A1312,CrossRef!N:N,CrossRef!C:C,"",0)</f>
        <v>1353</v>
      </c>
      <c r="E1312" s="38" t="str">
        <f>LEFT(M1312,3)</f>
        <v>APX</v>
      </c>
      <c r="F1312" s="38" t="str">
        <f>_xlfn.TEXTAFTER(J1312,"-")</f>
        <v>ENGI-COSY</v>
      </c>
      <c r="G1312" t="s">
        <v>2648</v>
      </c>
      <c r="H1312" t="s">
        <v>2649</v>
      </c>
      <c r="I1312" t="s">
        <v>6402</v>
      </c>
      <c r="J1312" s="7" t="s">
        <v>1817</v>
      </c>
      <c r="K1312" t="s">
        <v>2638</v>
      </c>
      <c r="L1312" t="s">
        <v>177</v>
      </c>
      <c r="M1312" t="s">
        <v>6403</v>
      </c>
      <c r="N1312" t="s">
        <v>2652</v>
      </c>
      <c r="O1312" t="s">
        <v>2653</v>
      </c>
      <c r="P1312" t="s">
        <v>2642</v>
      </c>
      <c r="Q1312" t="s">
        <v>2640</v>
      </c>
      <c r="R1312" t="s">
        <v>6406</v>
      </c>
      <c r="S1312" t="s">
        <v>2655</v>
      </c>
      <c r="T1312" t="s">
        <v>3253</v>
      </c>
      <c r="U1312" t="s">
        <v>2657</v>
      </c>
      <c r="V1312" s="7" t="s">
        <v>264</v>
      </c>
      <c r="W1312" s="8">
        <v>20000</v>
      </c>
      <c r="X1312" t="s">
        <v>6407</v>
      </c>
      <c r="Y1312" t="s">
        <v>3589</v>
      </c>
      <c r="Z1312" s="8">
        <v>81545.789999999994</v>
      </c>
      <c r="AA1312" s="9">
        <v>0.05</v>
      </c>
      <c r="AB1312" s="8">
        <v>26993.9</v>
      </c>
      <c r="AD1312" s="10">
        <v>4285428</v>
      </c>
      <c r="AE1312" s="11">
        <v>45063</v>
      </c>
      <c r="AF1312" s="8">
        <v>69227.649999999994</v>
      </c>
      <c r="AG1312" s="8">
        <v>7681.8600000000006</v>
      </c>
      <c r="AH1312" s="12">
        <v>0.38409300000000002</v>
      </c>
      <c r="AI1312" s="8">
        <v>153637.20000000001</v>
      </c>
      <c r="AJ1312" s="11"/>
      <c r="AK1312" s="11">
        <v>47070</v>
      </c>
      <c r="AL1312" s="10"/>
      <c r="AM1312">
        <v>81588.039999999994</v>
      </c>
      <c r="AN1312">
        <v>0.61801949999999994</v>
      </c>
      <c r="AO1312" s="40" t="str">
        <f>E1312&amp;F1312&amp;U1312</f>
        <v>APXENGI-COSY</v>
      </c>
      <c r="AP1312" s="40" t="str">
        <f>_xlfn.XLOOKUP(AO1312,CrossRef!N:N,CrossRef!A:A,"NOT FOUND",0)</f>
        <v>APX135300</v>
      </c>
      <c r="AQ1312" s="40" t="str">
        <f>IFERROR(_xlfn.XLOOKUP(AO1312,CrossRef!$N:$N,CrossRef!$E:$E,"Not Found"),"-")</f>
        <v>785C</v>
      </c>
      <c r="AR1312" s="40" t="str">
        <f>IFERROR(_xlfn.XLOOKUP(AO1312,CrossRef!$N:$N,CrossRef!$G:$G,"Not Found"),"-")</f>
        <v>1353 - RADIATOR</v>
      </c>
      <c r="AS1312" s="40" t="str">
        <f>IFERROR(_xlfn.XLOOKUP(AO1312,CrossRef!$N:$N,CrossRef!$H:$H,"Not Found"),"-")</f>
        <v>00 - (NONE)</v>
      </c>
    </row>
    <row r="1313" spans="1:45" hidden="1" x14ac:dyDescent="0.3">
      <c r="A1313" s="38" t="str">
        <f>E1313&amp;F1313&amp;U1313</f>
        <v>MSYDRIV-TMSN</v>
      </c>
      <c r="B1313" s="38" t="str">
        <f>I1313&amp;D1313&amp;C1313</f>
        <v>QTW06303000</v>
      </c>
      <c r="C1313" s="38" t="str">
        <f>_xlfn.XLOOKUP(A1313,CrossRef!N:N,CrossRef!D:D,"",0)</f>
        <v>00</v>
      </c>
      <c r="D1313" s="38" t="str">
        <f>_xlfn.XLOOKUP(A1313,CrossRef!N:N,CrossRef!C:C,"",0)</f>
        <v>3030</v>
      </c>
      <c r="E1313" s="38" t="str">
        <f>LEFT(M1313,3)</f>
        <v>MSY</v>
      </c>
      <c r="F1313" s="38" t="str">
        <f>_xlfn.TEXTAFTER(J1313,"-")</f>
        <v>DRIV-TMSN</v>
      </c>
      <c r="G1313" t="s">
        <v>2635</v>
      </c>
      <c r="H1313" t="s">
        <v>2636</v>
      </c>
      <c r="I1313" t="s">
        <v>3290</v>
      </c>
      <c r="J1313" s="7" t="s">
        <v>342</v>
      </c>
      <c r="K1313" t="s">
        <v>2638</v>
      </c>
      <c r="L1313" t="s">
        <v>164</v>
      </c>
      <c r="M1313" t="s">
        <v>3291</v>
      </c>
      <c r="N1313" t="s">
        <v>2640</v>
      </c>
      <c r="O1313" t="s">
        <v>2641</v>
      </c>
      <c r="P1313" t="s">
        <v>2642</v>
      </c>
      <c r="Q1313" t="s">
        <v>2640</v>
      </c>
      <c r="R1313" t="s">
        <v>6408</v>
      </c>
      <c r="S1313" t="s">
        <v>2655</v>
      </c>
      <c r="T1313" t="s">
        <v>2818</v>
      </c>
      <c r="U1313" t="s">
        <v>2657</v>
      </c>
      <c r="V1313" s="7" t="s">
        <v>337</v>
      </c>
      <c r="W1313" s="8">
        <v>16500</v>
      </c>
      <c r="X1313" t="s">
        <v>6409</v>
      </c>
      <c r="Y1313" t="s">
        <v>6410</v>
      </c>
      <c r="Z1313" s="8">
        <v>58436</v>
      </c>
      <c r="AA1313" s="9">
        <v>8.67</v>
      </c>
      <c r="AB1313" s="8">
        <v>108394.04</v>
      </c>
      <c r="AD1313" s="10">
        <v>4398929</v>
      </c>
      <c r="AE1313" s="11">
        <v>45277</v>
      </c>
      <c r="AF1313" s="8">
        <v>49623</v>
      </c>
      <c r="AG1313" s="8">
        <v>7687</v>
      </c>
      <c r="AH1313" s="12">
        <v>0.46587878787878789</v>
      </c>
      <c r="AI1313" s="8">
        <v>886.6205305651672</v>
      </c>
      <c r="AJ1313" s="11">
        <v>47111.620530555556</v>
      </c>
      <c r="AK1313" s="11">
        <v>47025</v>
      </c>
      <c r="AL1313" s="10">
        <v>86</v>
      </c>
      <c r="AM1313">
        <v>65372</v>
      </c>
      <c r="AO1313" s="40" t="str">
        <f>E1313&amp;F1313&amp;U1313</f>
        <v>MSYDRIV-TMSN</v>
      </c>
      <c r="AP1313" s="40" t="str">
        <f>_xlfn.XLOOKUP(AO1313,CrossRef!N:N,CrossRef!A:A,"NOT FOUND",0)</f>
        <v>MSY303000</v>
      </c>
      <c r="AQ1313" s="40" t="str">
        <f>IFERROR(_xlfn.XLOOKUP(AO1313,CrossRef!$N:$N,CrossRef!$E:$E,"Not Found"),"-")</f>
        <v>785D WC</v>
      </c>
      <c r="AR1313" s="40" t="str">
        <f>IFERROR(_xlfn.XLOOKUP(AO1313,CrossRef!$N:$N,CrossRef!$G:$G,"Not Found"),"-")</f>
        <v>3030 - TRANSMISSION</v>
      </c>
      <c r="AS1313" s="40" t="str">
        <f>IFERROR(_xlfn.XLOOKUP(AO1313,CrossRef!$N:$N,CrossRef!$H:$H,"Not Found"),"-")</f>
        <v>00 - (NONE)</v>
      </c>
    </row>
    <row r="1314" spans="1:45" hidden="1" x14ac:dyDescent="0.3">
      <c r="A1314" s="38" t="str">
        <f>E1314&amp;F1314&amp;U1314</f>
        <v>HCMSURE-TMSG-SGBFFR</v>
      </c>
      <c r="B1314" s="38" t="str">
        <f>I1314&amp;D1314&amp;C1314</f>
        <v>EX7151</v>
      </c>
      <c r="C1314" s="38" t="str">
        <f>_xlfn.XLOOKUP(A1314,CrossRef!N:N,CrossRef!D:D,"",0)</f>
        <v/>
      </c>
      <c r="D1314" s="38" t="str">
        <f>_xlfn.XLOOKUP(A1314,CrossRef!N:N,CrossRef!C:C,"",0)</f>
        <v/>
      </c>
      <c r="E1314" s="38" t="str">
        <f>LEFT(M1314,3)</f>
        <v>HCM</v>
      </c>
      <c r="F1314" s="38" t="str">
        <f>_xlfn.TEXTAFTER(J1314,"-")</f>
        <v>SURE-TMSG-SGBF</v>
      </c>
      <c r="G1314" t="s">
        <v>2695</v>
      </c>
      <c r="H1314" t="s">
        <v>2696</v>
      </c>
      <c r="I1314" t="s">
        <v>3051</v>
      </c>
      <c r="J1314" s="7" t="s">
        <v>1818</v>
      </c>
      <c r="K1314" t="s">
        <v>2668</v>
      </c>
      <c r="L1314" t="s">
        <v>3052</v>
      </c>
      <c r="M1314" t="s">
        <v>3053</v>
      </c>
      <c r="N1314" t="s">
        <v>2640</v>
      </c>
      <c r="O1314" t="s">
        <v>3054</v>
      </c>
      <c r="P1314" t="s">
        <v>2642</v>
      </c>
      <c r="Q1314" t="s">
        <v>2640</v>
      </c>
      <c r="R1314" t="s">
        <v>6411</v>
      </c>
      <c r="S1314" t="s">
        <v>2655</v>
      </c>
      <c r="T1314" t="s">
        <v>2949</v>
      </c>
      <c r="U1314" t="s">
        <v>233</v>
      </c>
      <c r="V1314" s="7" t="s">
        <v>735</v>
      </c>
      <c r="W1314" s="8">
        <v>18000</v>
      </c>
      <c r="X1314" t="s">
        <v>6412</v>
      </c>
      <c r="Y1314" t="s">
        <v>6413</v>
      </c>
      <c r="Z1314" s="8">
        <v>24587</v>
      </c>
      <c r="AA1314" s="9">
        <v>15.34</v>
      </c>
      <c r="AB1314" s="8">
        <v>72489.41</v>
      </c>
      <c r="AD1314" s="10">
        <v>4571064</v>
      </c>
      <c r="AE1314" s="11">
        <v>45587</v>
      </c>
      <c r="AF1314" s="8">
        <v>14276.2</v>
      </c>
      <c r="AG1314" s="8">
        <v>7689.2000000000007</v>
      </c>
      <c r="AH1314" s="12">
        <v>0.42717777777777782</v>
      </c>
      <c r="AI1314" s="8">
        <v>501.25162972620603</v>
      </c>
      <c r="AJ1314" s="11">
        <v>46726.251629745369</v>
      </c>
      <c r="AK1314" s="11">
        <v>47787</v>
      </c>
      <c r="AL1314" s="10">
        <v>-1061</v>
      </c>
      <c r="AM1314">
        <v>48548.08</v>
      </c>
      <c r="AN1314">
        <v>1.9039933333333336</v>
      </c>
      <c r="AO1314" s="40" t="str">
        <f>E1314&amp;F1314&amp;U1314</f>
        <v>HCMSURE-TMSG-SGBFFR</v>
      </c>
      <c r="AP1314" s="40" t="str">
        <f>_xlfn.XLOOKUP(AO1314,CrossRef!N:N,CrossRef!A:A,"NOT FOUND",0)</f>
        <v>NOT FOUND</v>
      </c>
      <c r="AQ1314" s="40" t="str">
        <f>IFERROR(_xlfn.XLOOKUP(AO1314,CrossRef!$N:$N,CrossRef!$E:$E,"Not Found"),"-")</f>
        <v>Not Found</v>
      </c>
      <c r="AR1314" s="40" t="str">
        <f>IFERROR(_xlfn.XLOOKUP(AO1314,CrossRef!$N:$N,CrossRef!$G:$G,"Not Found"),"-")</f>
        <v>Not Found</v>
      </c>
      <c r="AS1314" s="40" t="str">
        <f>IFERROR(_xlfn.XLOOKUP(AO1314,CrossRef!$N:$N,CrossRef!$H:$H,"Not Found"),"-")</f>
        <v>Not Found</v>
      </c>
    </row>
    <row r="1315" spans="1:45" hidden="1" x14ac:dyDescent="0.3">
      <c r="A1315" s="38" t="str">
        <f>E1315&amp;F1315&amp;U1315</f>
        <v>HCMSURE-TMSG-SGBRRR</v>
      </c>
      <c r="B1315" s="38" t="str">
        <f>I1315&amp;D1315&amp;C1315</f>
        <v>EX7151</v>
      </c>
      <c r="C1315" s="38" t="str">
        <f>_xlfn.XLOOKUP(A1315,CrossRef!N:N,CrossRef!D:D,"",0)</f>
        <v/>
      </c>
      <c r="D1315" s="38" t="str">
        <f>_xlfn.XLOOKUP(A1315,CrossRef!N:N,CrossRef!C:C,"",0)</f>
        <v/>
      </c>
      <c r="E1315" s="38" t="str">
        <f>LEFT(M1315,3)</f>
        <v>HCM</v>
      </c>
      <c r="F1315" s="38" t="str">
        <f>_xlfn.TEXTAFTER(J1315,"-")</f>
        <v>SURE-TMSG-SGBR</v>
      </c>
      <c r="G1315" t="s">
        <v>2695</v>
      </c>
      <c r="H1315" t="s">
        <v>2696</v>
      </c>
      <c r="I1315" t="s">
        <v>3051</v>
      </c>
      <c r="J1315" s="7" t="s">
        <v>1819</v>
      </c>
      <c r="K1315" t="s">
        <v>2668</v>
      </c>
      <c r="L1315" t="s">
        <v>3052</v>
      </c>
      <c r="M1315" t="s">
        <v>3053</v>
      </c>
      <c r="N1315" t="s">
        <v>2640</v>
      </c>
      <c r="O1315" t="s">
        <v>3054</v>
      </c>
      <c r="P1315" t="s">
        <v>2642</v>
      </c>
      <c r="Q1315" t="s">
        <v>2640</v>
      </c>
      <c r="R1315" t="s">
        <v>6414</v>
      </c>
      <c r="S1315" t="s">
        <v>2655</v>
      </c>
      <c r="T1315" t="s">
        <v>2949</v>
      </c>
      <c r="U1315" t="s">
        <v>230</v>
      </c>
      <c r="V1315" s="7" t="s">
        <v>734</v>
      </c>
      <c r="W1315" s="8">
        <v>18000</v>
      </c>
      <c r="X1315" t="s">
        <v>6415</v>
      </c>
      <c r="Y1315" t="s">
        <v>6413</v>
      </c>
      <c r="Z1315" s="8">
        <v>24587</v>
      </c>
      <c r="AA1315" s="9">
        <v>15.34</v>
      </c>
      <c r="AB1315" s="8">
        <v>72489.41</v>
      </c>
      <c r="AD1315" s="10">
        <v>4571065</v>
      </c>
      <c r="AE1315" s="11">
        <v>45587</v>
      </c>
      <c r="AF1315" s="8">
        <v>14276.2</v>
      </c>
      <c r="AG1315" s="8">
        <v>7689.2000000000007</v>
      </c>
      <c r="AH1315" s="12">
        <v>0.42717777777777782</v>
      </c>
      <c r="AI1315" s="8">
        <v>501.25162972620603</v>
      </c>
      <c r="AJ1315" s="11">
        <v>46726.251629745369</v>
      </c>
      <c r="AK1315" s="11">
        <v>47787</v>
      </c>
      <c r="AL1315" s="10">
        <v>-1061</v>
      </c>
      <c r="AM1315">
        <v>48548.08</v>
      </c>
      <c r="AN1315">
        <v>1.9039933333333336</v>
      </c>
      <c r="AO1315" s="40" t="str">
        <f>E1315&amp;F1315&amp;U1315</f>
        <v>HCMSURE-TMSG-SGBRRR</v>
      </c>
      <c r="AP1315" s="40" t="str">
        <f>_xlfn.XLOOKUP(AO1315,CrossRef!N:N,CrossRef!A:A,"NOT FOUND",0)</f>
        <v>NOT FOUND</v>
      </c>
      <c r="AQ1315" s="40" t="str">
        <f>IFERROR(_xlfn.XLOOKUP(AO1315,CrossRef!$N:$N,CrossRef!$E:$E,"Not Found"),"-")</f>
        <v>Not Found</v>
      </c>
      <c r="AR1315" s="40" t="str">
        <f>IFERROR(_xlfn.XLOOKUP(AO1315,CrossRef!$N:$N,CrossRef!$G:$G,"Not Found"),"-")</f>
        <v>Not Found</v>
      </c>
      <c r="AS1315" s="40" t="str">
        <f>IFERROR(_xlfn.XLOOKUP(AO1315,CrossRef!$N:$N,CrossRef!$H:$H,"Not Found"),"-")</f>
        <v>Not Found</v>
      </c>
    </row>
    <row r="1316" spans="1:45" hidden="1" x14ac:dyDescent="0.3">
      <c r="A1316" s="38" t="str">
        <f>E1316&amp;F1316&amp;U1316</f>
        <v>HCMENGI</v>
      </c>
      <c r="B1316" s="38" t="str">
        <f>I1316&amp;D1316&amp;C1316</f>
        <v>EX7172100000</v>
      </c>
      <c r="C1316" s="38" t="str">
        <f>_xlfn.XLOOKUP(A1316,CrossRef!N:N,CrossRef!D:D,"",0)</f>
        <v>00</v>
      </c>
      <c r="D1316" s="38" t="str">
        <f>_xlfn.XLOOKUP(A1316,CrossRef!N:N,CrossRef!C:C,"",0)</f>
        <v>1000</v>
      </c>
      <c r="E1316" s="38" t="str">
        <f>LEFT(M1316,3)</f>
        <v>HCM</v>
      </c>
      <c r="F1316" s="38" t="str">
        <f>_xlfn.TEXTAFTER(J1316,"-")</f>
        <v>ENGI</v>
      </c>
      <c r="G1316" t="s">
        <v>2648</v>
      </c>
      <c r="H1316" t="s">
        <v>2649</v>
      </c>
      <c r="I1316" t="s">
        <v>3065</v>
      </c>
      <c r="J1316" s="7" t="s">
        <v>1800</v>
      </c>
      <c r="K1316" t="s">
        <v>2668</v>
      </c>
      <c r="L1316" t="s">
        <v>2959</v>
      </c>
      <c r="M1316" t="s">
        <v>3066</v>
      </c>
      <c r="N1316" t="s">
        <v>2640</v>
      </c>
      <c r="O1316" t="s">
        <v>3054</v>
      </c>
      <c r="P1316" t="s">
        <v>2642</v>
      </c>
      <c r="Q1316" t="s">
        <v>2640</v>
      </c>
      <c r="R1316" t="s">
        <v>6416</v>
      </c>
      <c r="S1316" t="s">
        <v>2655</v>
      </c>
      <c r="T1316" t="s">
        <v>3087</v>
      </c>
      <c r="U1316" t="s">
        <v>2657</v>
      </c>
      <c r="V1316" s="7" t="s">
        <v>1160</v>
      </c>
      <c r="W1316" s="8">
        <v>12000</v>
      </c>
      <c r="X1316" t="s">
        <v>6331</v>
      </c>
      <c r="Y1316" t="s">
        <v>6417</v>
      </c>
      <c r="Z1316" s="8">
        <v>16387.599999999999</v>
      </c>
      <c r="AA1316" s="9">
        <v>15.16</v>
      </c>
      <c r="AB1316" s="8">
        <v>206327.5</v>
      </c>
      <c r="AD1316" s="10">
        <v>4707914</v>
      </c>
      <c r="AE1316" s="11">
        <v>45920</v>
      </c>
      <c r="AF1316" s="8">
        <v>12091.1</v>
      </c>
      <c r="AG1316" s="8">
        <v>7703.5</v>
      </c>
      <c r="AH1316" s="12">
        <v>0.6419583333333333</v>
      </c>
      <c r="AI1316" s="8">
        <v>508.14643799472293</v>
      </c>
      <c r="AJ1316" s="11">
        <v>46733.146437997682</v>
      </c>
      <c r="AK1316" s="11">
        <v>47295</v>
      </c>
      <c r="AL1316" s="10">
        <v>-562</v>
      </c>
      <c r="AM1316">
        <v>32608.799999999999</v>
      </c>
      <c r="AN1316">
        <v>1.7098083333333332</v>
      </c>
      <c r="AO1316" s="40" t="str">
        <f>E1316&amp;F1316&amp;U1316</f>
        <v>HCMENGI</v>
      </c>
      <c r="AP1316" s="40" t="str">
        <f>_xlfn.XLOOKUP(AO1316,CrossRef!N:N,CrossRef!A:A,"NOT FOUND",0)</f>
        <v>HCM100000</v>
      </c>
      <c r="AQ1316" s="40" t="str">
        <f>IFERROR(_xlfn.XLOOKUP(AO1316,CrossRef!$N:$N,CrossRef!$E:$E,"Not Found"),"-")</f>
        <v>EX2500</v>
      </c>
      <c r="AR1316" s="40" t="str">
        <f>IFERROR(_xlfn.XLOOKUP(AO1316,CrossRef!$N:$N,CrossRef!$G:$G,"Not Found"),"-")</f>
        <v>1000 - ENGINE</v>
      </c>
      <c r="AS1316" s="40" t="str">
        <f>IFERROR(_xlfn.XLOOKUP(AO1316,CrossRef!$N:$N,CrossRef!$H:$H,"Not Found"),"-")</f>
        <v>00 - (NONE)</v>
      </c>
    </row>
    <row r="1317" spans="1:45" hidden="1" x14ac:dyDescent="0.3">
      <c r="A1317" s="38" t="str">
        <f>E1317&amp;F1317&amp;U1317</f>
        <v>APXENGI</v>
      </c>
      <c r="B1317" s="38" t="str">
        <f>I1317&amp;D1317&amp;C1317</f>
        <v>TD6132100000</v>
      </c>
      <c r="C1317" s="38" t="str">
        <f>_xlfn.XLOOKUP(A1317,CrossRef!N:N,CrossRef!D:D,"",0)</f>
        <v>00</v>
      </c>
      <c r="D1317" s="38" t="str">
        <f>_xlfn.XLOOKUP(A1317,CrossRef!N:N,CrossRef!C:C,"",0)</f>
        <v>1000</v>
      </c>
      <c r="E1317" s="38" t="str">
        <f>LEFT(M1317,3)</f>
        <v>APX</v>
      </c>
      <c r="F1317" s="38" t="str">
        <f>_xlfn.TEXTAFTER(J1317,"-")</f>
        <v>ENGI</v>
      </c>
      <c r="G1317" t="s">
        <v>2648</v>
      </c>
      <c r="H1317" t="s">
        <v>2649</v>
      </c>
      <c r="I1317" t="s">
        <v>6402</v>
      </c>
      <c r="J1317" s="7" t="s">
        <v>1820</v>
      </c>
      <c r="K1317" t="s">
        <v>2638</v>
      </c>
      <c r="L1317" t="s">
        <v>177</v>
      </c>
      <c r="M1317" t="s">
        <v>6403</v>
      </c>
      <c r="N1317" t="s">
        <v>2652</v>
      </c>
      <c r="O1317" t="s">
        <v>2653</v>
      </c>
      <c r="P1317" t="s">
        <v>2642</v>
      </c>
      <c r="Q1317" t="s">
        <v>2640</v>
      </c>
      <c r="R1317" t="s">
        <v>6418</v>
      </c>
      <c r="S1317" t="s">
        <v>2655</v>
      </c>
      <c r="T1317" t="s">
        <v>3265</v>
      </c>
      <c r="U1317" t="s">
        <v>2657</v>
      </c>
      <c r="V1317" s="7" t="s">
        <v>22</v>
      </c>
      <c r="W1317" s="8">
        <v>20000</v>
      </c>
      <c r="X1317" t="s">
        <v>6419</v>
      </c>
      <c r="Y1317" t="s">
        <v>3495</v>
      </c>
      <c r="Z1317" s="8">
        <v>81545.789999999994</v>
      </c>
      <c r="AA1317" s="9">
        <v>0.05</v>
      </c>
      <c r="AB1317" s="8">
        <v>457582.46</v>
      </c>
      <c r="AD1317" s="10">
        <v>4285430</v>
      </c>
      <c r="AE1317" s="11">
        <v>45062</v>
      </c>
      <c r="AF1317" s="8">
        <v>69252</v>
      </c>
      <c r="AG1317" s="8">
        <v>7706.2100000000064</v>
      </c>
      <c r="AH1317" s="12">
        <v>0.38531050000000033</v>
      </c>
      <c r="AI1317" s="8">
        <v>154124.20000000013</v>
      </c>
      <c r="AJ1317" s="11"/>
      <c r="AK1317" s="11">
        <v>47073</v>
      </c>
      <c r="AL1317" s="10"/>
      <c r="AM1317">
        <v>81588.189999999988</v>
      </c>
      <c r="AN1317">
        <v>0.61680949999999934</v>
      </c>
      <c r="AO1317" s="40" t="str">
        <f>E1317&amp;F1317&amp;U1317</f>
        <v>APXENGI</v>
      </c>
      <c r="AP1317" s="40" t="str">
        <f>_xlfn.XLOOKUP(AO1317,CrossRef!N:N,CrossRef!A:A,"NOT FOUND",0)</f>
        <v>APX100000</v>
      </c>
      <c r="AQ1317" s="40" t="str">
        <f>IFERROR(_xlfn.XLOOKUP(AO1317,CrossRef!$N:$N,CrossRef!$E:$E,"Not Found"),"-")</f>
        <v>785C</v>
      </c>
      <c r="AR1317" s="40" t="str">
        <f>IFERROR(_xlfn.XLOOKUP(AO1317,CrossRef!$N:$N,CrossRef!$G:$G,"Not Found"),"-")</f>
        <v>1000 - ENGINE</v>
      </c>
      <c r="AS1317" s="40" t="str">
        <f>IFERROR(_xlfn.XLOOKUP(AO1317,CrossRef!$N:$N,CrossRef!$H:$H,"Not Found"),"-")</f>
        <v>00 - (NONE)</v>
      </c>
    </row>
    <row r="1318" spans="1:45" hidden="1" x14ac:dyDescent="0.3">
      <c r="A1318" s="38" t="str">
        <f>E1318&amp;F1318&amp;U1318</f>
        <v>ZSPDRIV-TMSN</v>
      </c>
      <c r="B1318" s="38" t="str">
        <f>I1318&amp;D1318&amp;C1318</f>
        <v>TD6734303000</v>
      </c>
      <c r="C1318" s="38" t="str">
        <f>_xlfn.XLOOKUP(A1318,CrossRef!N:N,CrossRef!D:D,"",0)</f>
        <v>00</v>
      </c>
      <c r="D1318" s="38" t="str">
        <f>_xlfn.XLOOKUP(A1318,CrossRef!N:N,CrossRef!C:C,"",0)</f>
        <v>3030</v>
      </c>
      <c r="E1318" s="38" t="str">
        <f>LEFT(M1318,3)</f>
        <v>ZSP</v>
      </c>
      <c r="F1318" s="38" t="str">
        <f>_xlfn.TEXTAFTER(J1318,"-")</f>
        <v>DRIV-TMSN</v>
      </c>
      <c r="G1318" t="s">
        <v>2648</v>
      </c>
      <c r="H1318" t="s">
        <v>2649</v>
      </c>
      <c r="I1318" t="s">
        <v>4280</v>
      </c>
      <c r="J1318" s="7" t="s">
        <v>1821</v>
      </c>
      <c r="K1318" t="s">
        <v>2638</v>
      </c>
      <c r="L1318" t="s">
        <v>193</v>
      </c>
      <c r="M1318" t="s">
        <v>4281</v>
      </c>
      <c r="N1318" t="s">
        <v>2640</v>
      </c>
      <c r="O1318" t="s">
        <v>3054</v>
      </c>
      <c r="P1318" t="s">
        <v>2642</v>
      </c>
      <c r="Q1318" t="s">
        <v>2640</v>
      </c>
      <c r="R1318" t="s">
        <v>6420</v>
      </c>
      <c r="S1318" t="s">
        <v>2655</v>
      </c>
      <c r="T1318" t="s">
        <v>2818</v>
      </c>
      <c r="U1318" t="s">
        <v>2657</v>
      </c>
      <c r="V1318" s="7" t="s">
        <v>301</v>
      </c>
      <c r="W1318" s="8">
        <v>16000</v>
      </c>
      <c r="X1318" t="s">
        <v>6421</v>
      </c>
      <c r="Y1318" t="s">
        <v>6395</v>
      </c>
      <c r="Z1318" s="8">
        <v>8287.82</v>
      </c>
      <c r="AA1318" s="9">
        <v>18.260000000000002</v>
      </c>
      <c r="AB1318" s="8">
        <v>100881.4</v>
      </c>
      <c r="AD1318" s="10">
        <v>0</v>
      </c>
      <c r="AE1318" s="11"/>
      <c r="AF1318" s="8">
        <v>0</v>
      </c>
      <c r="AG1318" s="8">
        <v>7712.18</v>
      </c>
      <c r="AH1318" s="12">
        <v>0.48201125</v>
      </c>
      <c r="AI1318" s="8">
        <v>422.35377875136908</v>
      </c>
      <c r="AJ1318" s="11">
        <v>46647.353778738427</v>
      </c>
      <c r="AK1318" s="11">
        <v>46522</v>
      </c>
      <c r="AL1318" s="10">
        <v>125</v>
      </c>
      <c r="AM1318">
        <v>13711.04</v>
      </c>
      <c r="AN1318">
        <v>0.85694000000000004</v>
      </c>
      <c r="AO1318" s="40" t="str">
        <f>E1318&amp;F1318&amp;U1318</f>
        <v>ZSPDRIV-TMSN</v>
      </c>
      <c r="AP1318" s="40" t="str">
        <f>_xlfn.XLOOKUP(AO1318,CrossRef!N:N,CrossRef!A:A,"NOT FOUND",0)</f>
        <v>ZSP303000</v>
      </c>
      <c r="AQ1318" s="40" t="str">
        <f>IFERROR(_xlfn.XLOOKUP(AO1318,CrossRef!$N:$N,CrossRef!$E:$E,"Not Found"),"-")</f>
        <v>785D</v>
      </c>
      <c r="AR1318" s="40" t="str">
        <f>IFERROR(_xlfn.XLOOKUP(AO1318,CrossRef!$N:$N,CrossRef!$G:$G,"Not Found"),"-")</f>
        <v>3030 - TRANSMISSION</v>
      </c>
      <c r="AS1318" s="40" t="str">
        <f>IFERROR(_xlfn.XLOOKUP(AO1318,CrossRef!$N:$N,CrossRef!$H:$H,"Not Found"),"-")</f>
        <v>00 - (NONE)</v>
      </c>
    </row>
    <row r="1319" spans="1:45" hidden="1" x14ac:dyDescent="0.3">
      <c r="A1319" s="38" t="str">
        <f>E1319&amp;F1319&amp;U1319</f>
        <v>SSPENGI</v>
      </c>
      <c r="B1319" s="38" t="str">
        <f>I1319&amp;D1319&amp;C1319</f>
        <v>TD6341100000</v>
      </c>
      <c r="C1319" s="38" t="str">
        <f>_xlfn.XLOOKUP(A1319,CrossRef!N:N,CrossRef!D:D,"",0)</f>
        <v>00</v>
      </c>
      <c r="D1319" s="38" t="str">
        <f>_xlfn.XLOOKUP(A1319,CrossRef!N:N,CrossRef!C:C,"",0)</f>
        <v>1000</v>
      </c>
      <c r="E1319" s="38" t="str">
        <f>LEFT(M1319,3)</f>
        <v>SSP</v>
      </c>
      <c r="F1319" s="38" t="str">
        <f>_xlfn.TEXTAFTER(J1319,"-")</f>
        <v>ENGI</v>
      </c>
      <c r="G1319" t="s">
        <v>2725</v>
      </c>
      <c r="H1319" t="s">
        <v>2726</v>
      </c>
      <c r="I1319" t="s">
        <v>2801</v>
      </c>
      <c r="J1319" s="7" t="s">
        <v>1822</v>
      </c>
      <c r="K1319" t="s">
        <v>2638</v>
      </c>
      <c r="L1319" t="s">
        <v>183</v>
      </c>
      <c r="M1319" t="s">
        <v>2802</v>
      </c>
      <c r="N1319" t="s">
        <v>2640</v>
      </c>
      <c r="O1319" t="s">
        <v>2803</v>
      </c>
      <c r="P1319" t="s">
        <v>2642</v>
      </c>
      <c r="Q1319" t="s">
        <v>2640</v>
      </c>
      <c r="R1319" t="s">
        <v>6422</v>
      </c>
      <c r="S1319" t="s">
        <v>2655</v>
      </c>
      <c r="T1319" t="s">
        <v>3087</v>
      </c>
      <c r="U1319" t="s">
        <v>2657</v>
      </c>
      <c r="V1319" s="7" t="s">
        <v>186</v>
      </c>
      <c r="W1319" s="8">
        <v>11000</v>
      </c>
      <c r="X1319" t="s">
        <v>6423</v>
      </c>
      <c r="Y1319" t="s">
        <v>3089</v>
      </c>
      <c r="Z1319" s="8">
        <v>49448.06</v>
      </c>
      <c r="AA1319" s="9">
        <v>14.81</v>
      </c>
      <c r="AB1319" s="8">
        <v>156565</v>
      </c>
      <c r="AD1319" s="10">
        <v>4771854</v>
      </c>
      <c r="AE1319" s="11">
        <v>46005</v>
      </c>
      <c r="AF1319" s="8">
        <v>46169.95</v>
      </c>
      <c r="AG1319" s="8">
        <v>7721.8899999999994</v>
      </c>
      <c r="AH1319" s="12">
        <v>0.70198999999999989</v>
      </c>
      <c r="AI1319" s="8">
        <v>521.39702903443617</v>
      </c>
      <c r="AJ1319" s="11">
        <v>46746.397029050924</v>
      </c>
      <c r="AK1319" s="11">
        <v>46629</v>
      </c>
      <c r="AL1319" s="10">
        <v>117</v>
      </c>
      <c r="AM1319">
        <v>55431.299999999996</v>
      </c>
      <c r="AN1319">
        <v>0.84194090909090891</v>
      </c>
      <c r="AO1319" s="40" t="str">
        <f>E1319&amp;F1319&amp;U1319</f>
        <v>SSPENGI</v>
      </c>
      <c r="AP1319" s="40" t="str">
        <f>_xlfn.XLOOKUP(AO1319,CrossRef!N:N,CrossRef!A:A,"NOT FOUND",0)</f>
        <v>SSP100000</v>
      </c>
      <c r="AQ1319" s="40" t="str">
        <f>IFERROR(_xlfn.XLOOKUP(AO1319,CrossRef!$N:$N,CrossRef!$E:$E,"Not Found"),"-")</f>
        <v>793F</v>
      </c>
      <c r="AR1319" s="40" t="str">
        <f>IFERROR(_xlfn.XLOOKUP(AO1319,CrossRef!$N:$N,CrossRef!$G:$G,"Not Found"),"-")</f>
        <v>1000 - ENGINE</v>
      </c>
      <c r="AS1319" s="40" t="str">
        <f>IFERROR(_xlfn.XLOOKUP(AO1319,CrossRef!$N:$N,CrossRef!$H:$H,"Not Found"),"-")</f>
        <v>00 - (NONE)</v>
      </c>
    </row>
    <row r="1320" spans="1:45" hidden="1" x14ac:dyDescent="0.3">
      <c r="A1320" s="38" t="str">
        <f>E1320&amp;F1320&amp;U1320</f>
        <v>DH3HYSY-CYHY-CYBLLH</v>
      </c>
      <c r="B1320" s="38" t="str">
        <f>I1320&amp;D1320&amp;C1320</f>
        <v>EX70995456LT</v>
      </c>
      <c r="C1320" s="38" t="str">
        <f>_xlfn.XLOOKUP(A1320,CrossRef!N:N,CrossRef!D:D,"",0)</f>
        <v>LT</v>
      </c>
      <c r="D1320" s="38" t="str">
        <f>_xlfn.XLOOKUP(A1320,CrossRef!N:N,CrossRef!C:C,"",0)</f>
        <v>5456</v>
      </c>
      <c r="E1320" s="38" t="str">
        <f>LEFT(M1320,3)</f>
        <v>DH3</v>
      </c>
      <c r="F1320" s="38" t="str">
        <f>_xlfn.TEXTAFTER(J1320,"-")</f>
        <v>HYSY-CYHY-CYBL</v>
      </c>
      <c r="G1320" t="s">
        <v>2967</v>
      </c>
      <c r="H1320" t="s">
        <v>2814</v>
      </c>
      <c r="I1320" t="s">
        <v>2968</v>
      </c>
      <c r="J1320" s="7" t="s">
        <v>1823</v>
      </c>
      <c r="K1320" t="s">
        <v>2638</v>
      </c>
      <c r="L1320" t="s">
        <v>65</v>
      </c>
      <c r="M1320" t="s">
        <v>2969</v>
      </c>
      <c r="N1320" t="s">
        <v>2640</v>
      </c>
      <c r="O1320" t="s">
        <v>2653</v>
      </c>
      <c r="P1320" t="s">
        <v>2642</v>
      </c>
      <c r="Q1320" t="s">
        <v>2640</v>
      </c>
      <c r="R1320" t="s">
        <v>6424</v>
      </c>
      <c r="S1320" t="s">
        <v>2644</v>
      </c>
      <c r="T1320" t="s">
        <v>2939</v>
      </c>
      <c r="U1320" t="s">
        <v>59</v>
      </c>
      <c r="V1320" s="7" t="s">
        <v>1508</v>
      </c>
      <c r="W1320" s="8">
        <v>12000</v>
      </c>
      <c r="X1320" t="s">
        <v>6425</v>
      </c>
      <c r="Y1320" t="s">
        <v>6426</v>
      </c>
      <c r="Z1320" s="8">
        <v>52668.1</v>
      </c>
      <c r="AA1320" s="9">
        <v>0</v>
      </c>
      <c r="AB1320" s="8">
        <v>83262.97</v>
      </c>
      <c r="AD1320" s="10">
        <v>4704314</v>
      </c>
      <c r="AE1320" s="11">
        <v>45822</v>
      </c>
      <c r="AF1320" s="8">
        <v>48400</v>
      </c>
      <c r="AG1320" s="8">
        <v>7731.9000000000015</v>
      </c>
      <c r="AH1320" s="12">
        <v>0.64432500000000015</v>
      </c>
      <c r="AI1320" s="8">
        <v>0</v>
      </c>
      <c r="AJ1320" s="11">
        <v>46225</v>
      </c>
      <c r="AK1320" s="11">
        <v>47372</v>
      </c>
      <c r="AL1320" s="10">
        <v>-1147</v>
      </c>
      <c r="AO1320" s="40" t="str">
        <f>E1320&amp;F1320&amp;U1320</f>
        <v>DH3HYSY-CYHY-CYBLLH</v>
      </c>
      <c r="AP1320" s="40" t="str">
        <f>_xlfn.XLOOKUP(AO1320,CrossRef!N:N,CrossRef!A:A,"NOT FOUND",0)</f>
        <v>DH35456LT</v>
      </c>
      <c r="AQ1320" s="40" t="str">
        <f>IFERROR(_xlfn.XLOOKUP(AO1320,CrossRef!$N:$N,CrossRef!$E:$E,"Not Found"),"-")</f>
        <v>6060 FACE SHOVEL</v>
      </c>
      <c r="AR1320" s="40" t="str">
        <f>IFERROR(_xlfn.XLOOKUP(AO1320,CrossRef!$N:$N,CrossRef!$G:$G,"Not Found"),"-")</f>
        <v>5456 - BOOM CYLINDER</v>
      </c>
      <c r="AS1320" s="40" t="str">
        <f>IFERROR(_xlfn.XLOOKUP(AO1320,CrossRef!$N:$N,CrossRef!$H:$H,"Not Found"),"-")</f>
        <v>LT - LEFT</v>
      </c>
    </row>
    <row r="1321" spans="1:45" hidden="1" x14ac:dyDescent="0.3">
      <c r="A1321" s="38" t="str">
        <f>E1321&amp;F1321&amp;U1321</f>
        <v>DH3HYSY-CYHY-CYBRRH</v>
      </c>
      <c r="B1321" s="38" t="str">
        <f>I1321&amp;D1321&amp;C1321</f>
        <v>EX70995456RI</v>
      </c>
      <c r="C1321" s="38" t="str">
        <f>_xlfn.XLOOKUP(A1321,CrossRef!N:N,CrossRef!D:D,"",0)</f>
        <v>RI</v>
      </c>
      <c r="D1321" s="38" t="str">
        <f>_xlfn.XLOOKUP(A1321,CrossRef!N:N,CrossRef!C:C,"",0)</f>
        <v>5456</v>
      </c>
      <c r="E1321" s="38" t="str">
        <f>LEFT(M1321,3)</f>
        <v>DH3</v>
      </c>
      <c r="F1321" s="38" t="str">
        <f>_xlfn.TEXTAFTER(J1321,"-")</f>
        <v>HYSY-CYHY-CYBR</v>
      </c>
      <c r="G1321" t="s">
        <v>2967</v>
      </c>
      <c r="H1321" t="s">
        <v>2814</v>
      </c>
      <c r="I1321" t="s">
        <v>2968</v>
      </c>
      <c r="J1321" s="7" t="s">
        <v>1824</v>
      </c>
      <c r="K1321" t="s">
        <v>2638</v>
      </c>
      <c r="L1321" t="s">
        <v>65</v>
      </c>
      <c r="M1321" t="s">
        <v>2969</v>
      </c>
      <c r="N1321" t="s">
        <v>2640</v>
      </c>
      <c r="O1321" t="s">
        <v>2653</v>
      </c>
      <c r="P1321" t="s">
        <v>2642</v>
      </c>
      <c r="Q1321" t="s">
        <v>2640</v>
      </c>
      <c r="R1321" t="s">
        <v>6427</v>
      </c>
      <c r="S1321" t="s">
        <v>2644</v>
      </c>
      <c r="T1321" t="s">
        <v>2939</v>
      </c>
      <c r="U1321" t="s">
        <v>63</v>
      </c>
      <c r="V1321" s="7" t="s">
        <v>714</v>
      </c>
      <c r="W1321" s="8">
        <v>12000</v>
      </c>
      <c r="X1321" t="s">
        <v>6428</v>
      </c>
      <c r="Y1321" t="s">
        <v>6429</v>
      </c>
      <c r="Z1321" s="8">
        <v>52668.1</v>
      </c>
      <c r="AA1321" s="9">
        <v>0</v>
      </c>
      <c r="AB1321" s="8">
        <v>83262.97</v>
      </c>
      <c r="AD1321" s="10">
        <v>4704320</v>
      </c>
      <c r="AE1321" s="11">
        <v>45822</v>
      </c>
      <c r="AF1321" s="8">
        <v>48400</v>
      </c>
      <c r="AG1321" s="8">
        <v>7731.9000000000015</v>
      </c>
      <c r="AH1321" s="12">
        <v>0.64432500000000015</v>
      </c>
      <c r="AI1321" s="8">
        <v>0</v>
      </c>
      <c r="AJ1321" s="11">
        <v>46225</v>
      </c>
      <c r="AK1321" s="11">
        <v>47372</v>
      </c>
      <c r="AL1321" s="10">
        <v>-1147</v>
      </c>
      <c r="AO1321" s="40" t="str">
        <f>E1321&amp;F1321&amp;U1321</f>
        <v>DH3HYSY-CYHY-CYBRRH</v>
      </c>
      <c r="AP1321" s="40" t="str">
        <f>_xlfn.XLOOKUP(AO1321,CrossRef!N:N,CrossRef!A:A,"NOT FOUND",0)</f>
        <v>DH35456RI</v>
      </c>
      <c r="AQ1321" s="40" t="str">
        <f>IFERROR(_xlfn.XLOOKUP(AO1321,CrossRef!$N:$N,CrossRef!$E:$E,"Not Found"),"-")</f>
        <v>6060 FACE SHOVEL</v>
      </c>
      <c r="AR1321" s="40" t="str">
        <f>IFERROR(_xlfn.XLOOKUP(AO1321,CrossRef!$N:$N,CrossRef!$G:$G,"Not Found"),"-")</f>
        <v>5456 - BOOM CYLINDER</v>
      </c>
      <c r="AS1321" s="40" t="str">
        <f>IFERROR(_xlfn.XLOOKUP(AO1321,CrossRef!$N:$N,CrossRef!$H:$H,"Not Found"),"-")</f>
        <v>RI - RIGHT</v>
      </c>
    </row>
    <row r="1322" spans="1:45" hidden="1" x14ac:dyDescent="0.3">
      <c r="A1322" s="38" t="str">
        <f>E1322&amp;F1322&amp;U1322</f>
        <v>2BWDRIV-TQCV</v>
      </c>
      <c r="B1322" s="38" t="str">
        <f>I1322&amp;D1322&amp;C1322</f>
        <v>TD6206310100</v>
      </c>
      <c r="C1322" s="38" t="str">
        <f>_xlfn.XLOOKUP(A1322,CrossRef!N:N,CrossRef!D:D,"",0)</f>
        <v>00</v>
      </c>
      <c r="D1322" s="38" t="str">
        <f>_xlfn.XLOOKUP(A1322,CrossRef!N:N,CrossRef!C:C,"",0)</f>
        <v>3101</v>
      </c>
      <c r="E1322" s="38" t="str">
        <f>LEFT(M1322,3)</f>
        <v>2BW</v>
      </c>
      <c r="F1322" s="38" t="str">
        <f>_xlfn.TEXTAFTER(J1322,"-")</f>
        <v>DRIV-TQCV</v>
      </c>
      <c r="G1322" t="s">
        <v>2695</v>
      </c>
      <c r="H1322" t="s">
        <v>2696</v>
      </c>
      <c r="I1322" t="s">
        <v>5630</v>
      </c>
      <c r="J1322" s="7" t="s">
        <v>1825</v>
      </c>
      <c r="K1322" t="s">
        <v>2638</v>
      </c>
      <c r="L1322" t="s">
        <v>180</v>
      </c>
      <c r="M1322" t="s">
        <v>5631</v>
      </c>
      <c r="N1322" t="s">
        <v>2640</v>
      </c>
      <c r="O1322" t="s">
        <v>2871</v>
      </c>
      <c r="P1322" t="s">
        <v>2642</v>
      </c>
      <c r="Q1322" t="s">
        <v>2640</v>
      </c>
      <c r="R1322" t="s">
        <v>6430</v>
      </c>
      <c r="S1322" t="s">
        <v>2655</v>
      </c>
      <c r="T1322" t="s">
        <v>2678</v>
      </c>
      <c r="U1322" t="s">
        <v>2657</v>
      </c>
      <c r="V1322" s="7" t="s">
        <v>379</v>
      </c>
      <c r="W1322" s="8">
        <v>18000</v>
      </c>
      <c r="X1322" t="s">
        <v>6431</v>
      </c>
      <c r="Y1322" t="s">
        <v>4117</v>
      </c>
      <c r="Z1322" s="8">
        <v>55501.23</v>
      </c>
      <c r="AA1322" s="9">
        <v>7.75</v>
      </c>
      <c r="AB1322" s="8">
        <v>132521.01</v>
      </c>
      <c r="AD1322" s="10">
        <v>4451051</v>
      </c>
      <c r="AE1322" s="11">
        <v>45261</v>
      </c>
      <c r="AF1322" s="8">
        <v>45298</v>
      </c>
      <c r="AG1322" s="8">
        <v>7796.7699999999968</v>
      </c>
      <c r="AH1322" s="12">
        <v>0.43315388888888873</v>
      </c>
      <c r="AI1322" s="8">
        <v>1006.034838709677</v>
      </c>
      <c r="AJ1322" s="11">
        <v>47231.034838692132</v>
      </c>
      <c r="AK1322" s="11">
        <v>47037</v>
      </c>
      <c r="AL1322" s="10">
        <v>194</v>
      </c>
      <c r="AM1322">
        <v>61794.23</v>
      </c>
      <c r="AN1322">
        <v>0.91645722222222237</v>
      </c>
      <c r="AO1322" s="40" t="str">
        <f>E1322&amp;F1322&amp;U1322</f>
        <v>2BWDRIV-TQCV</v>
      </c>
      <c r="AP1322" s="40" t="str">
        <f>_xlfn.XLOOKUP(AO1322,CrossRef!N:N,CrossRef!A:A,"NOT FOUND",0)</f>
        <v>2BW310100</v>
      </c>
      <c r="AQ1322" s="40" t="str">
        <f>IFERROR(_xlfn.XLOOKUP(AO1322,CrossRef!$N:$N,CrossRef!$E:$E,"Not Found"),"-")</f>
        <v>789C</v>
      </c>
      <c r="AR1322" s="40" t="str">
        <f>IFERROR(_xlfn.XLOOKUP(AO1322,CrossRef!$N:$N,CrossRef!$G:$G,"Not Found"),"-")</f>
        <v>3101 - TORQUE CONVERTER</v>
      </c>
      <c r="AS1322" s="40" t="str">
        <f>IFERROR(_xlfn.XLOOKUP(AO1322,CrossRef!$N:$N,CrossRef!$H:$H,"Not Found"),"-")</f>
        <v>00 - (NONE)</v>
      </c>
    </row>
    <row r="1323" spans="1:45" hidden="1" x14ac:dyDescent="0.3">
      <c r="A1323" s="38" t="str">
        <f>E1323&amp;F1323&amp;U1323</f>
        <v>APXDRIV-FIDVRHR</v>
      </c>
      <c r="B1323" s="38" t="str">
        <f>I1323&amp;D1323&amp;C1323</f>
        <v>TD61324008RI</v>
      </c>
      <c r="C1323" s="38" t="str">
        <f>_xlfn.XLOOKUP(A1323,CrossRef!N:N,CrossRef!D:D,"",0)</f>
        <v>RI</v>
      </c>
      <c r="D1323" s="38" t="str">
        <f>_xlfn.XLOOKUP(A1323,CrossRef!N:N,CrossRef!C:C,"",0)</f>
        <v>4008</v>
      </c>
      <c r="E1323" s="38" t="str">
        <f>LEFT(M1323,3)</f>
        <v>APX</v>
      </c>
      <c r="F1323" s="38" t="str">
        <f>_xlfn.TEXTAFTER(J1323,"-")</f>
        <v>DRIV-FIDV</v>
      </c>
      <c r="G1323" t="s">
        <v>2648</v>
      </c>
      <c r="H1323" t="s">
        <v>2649</v>
      </c>
      <c r="I1323" t="s">
        <v>6402</v>
      </c>
      <c r="J1323" s="7" t="s">
        <v>1826</v>
      </c>
      <c r="K1323" t="s">
        <v>2638</v>
      </c>
      <c r="L1323" t="s">
        <v>177</v>
      </c>
      <c r="M1323" t="s">
        <v>6403</v>
      </c>
      <c r="N1323" t="s">
        <v>2652</v>
      </c>
      <c r="O1323" t="s">
        <v>2653</v>
      </c>
      <c r="P1323" t="s">
        <v>2642</v>
      </c>
      <c r="Q1323" t="s">
        <v>2640</v>
      </c>
      <c r="R1323" t="s">
        <v>6432</v>
      </c>
      <c r="S1323" t="s">
        <v>2655</v>
      </c>
      <c r="T1323" t="s">
        <v>2682</v>
      </c>
      <c r="U1323" t="s">
        <v>494</v>
      </c>
      <c r="V1323" s="7" t="s">
        <v>590</v>
      </c>
      <c r="W1323" s="8">
        <v>22000</v>
      </c>
      <c r="X1323" t="s">
        <v>6433</v>
      </c>
      <c r="Y1323" t="s">
        <v>3907</v>
      </c>
      <c r="Z1323" s="8">
        <v>81545.789999999994</v>
      </c>
      <c r="AA1323" s="9">
        <v>0.05</v>
      </c>
      <c r="AB1323" s="8">
        <v>128611.53</v>
      </c>
      <c r="AD1323" s="10">
        <v>4004043</v>
      </c>
      <c r="AE1323" s="11">
        <v>44610</v>
      </c>
      <c r="AF1323" s="8">
        <v>67352.77</v>
      </c>
      <c r="AG1323" s="8">
        <v>7806.9800000000105</v>
      </c>
      <c r="AH1323" s="12">
        <v>0.35486272727272777</v>
      </c>
      <c r="AI1323" s="8">
        <v>156139.60000000021</v>
      </c>
      <c r="AJ1323" s="11"/>
      <c r="AK1323" s="11">
        <v>47085</v>
      </c>
      <c r="AL1323" s="10"/>
      <c r="AM1323">
        <v>81588.789999999994</v>
      </c>
      <c r="AN1323">
        <v>0.64709181818181771</v>
      </c>
      <c r="AO1323" s="40" t="str">
        <f>E1323&amp;F1323&amp;U1323</f>
        <v>APXDRIV-FIDVRHR</v>
      </c>
      <c r="AP1323" s="40" t="str">
        <f>_xlfn.XLOOKUP(AO1323,CrossRef!N:N,CrossRef!A:A,"NOT FOUND",0)</f>
        <v>APX4008RI</v>
      </c>
      <c r="AQ1323" s="40" t="str">
        <f>IFERROR(_xlfn.XLOOKUP(AO1323,CrossRef!$N:$N,CrossRef!$E:$E,"Not Found"),"-")</f>
        <v>785C</v>
      </c>
      <c r="AR1323" s="40" t="str">
        <f>IFERROR(_xlfn.XLOOKUP(AO1323,CrossRef!$N:$N,CrossRef!$G:$G,"Not Found"),"-")</f>
        <v>4008 - FINAL DRIVE, BRAKE &amp; WHEEL</v>
      </c>
      <c r="AS1323" s="40" t="str">
        <f>IFERROR(_xlfn.XLOOKUP(AO1323,CrossRef!$N:$N,CrossRef!$H:$H,"Not Found"),"-")</f>
        <v>RI - RIGHT</v>
      </c>
    </row>
    <row r="1324" spans="1:45" hidden="1" x14ac:dyDescent="0.3">
      <c r="A1324" s="38" t="str">
        <f>E1324&amp;F1324&amp;U1324</f>
        <v>APXDRIV-FIDVLHR</v>
      </c>
      <c r="B1324" s="38" t="str">
        <f>I1324&amp;D1324&amp;C1324</f>
        <v>TD61324008LR</v>
      </c>
      <c r="C1324" s="38" t="str">
        <f>_xlfn.XLOOKUP(A1324,CrossRef!N:N,CrossRef!D:D,"",0)</f>
        <v>LR</v>
      </c>
      <c r="D1324" s="38" t="str">
        <f>_xlfn.XLOOKUP(A1324,CrossRef!N:N,CrossRef!C:C,"",0)</f>
        <v>4008</v>
      </c>
      <c r="E1324" s="38" t="str">
        <f>LEFT(M1324,3)</f>
        <v>APX</v>
      </c>
      <c r="F1324" s="38" t="str">
        <f>_xlfn.TEXTAFTER(J1324,"-")</f>
        <v>DRIV-FIDV</v>
      </c>
      <c r="G1324" t="s">
        <v>2648</v>
      </c>
      <c r="H1324" t="s">
        <v>2649</v>
      </c>
      <c r="I1324" t="s">
        <v>6402</v>
      </c>
      <c r="J1324" s="7" t="s">
        <v>1826</v>
      </c>
      <c r="K1324" t="s">
        <v>2638</v>
      </c>
      <c r="L1324" t="s">
        <v>177</v>
      </c>
      <c r="M1324" t="s">
        <v>6403</v>
      </c>
      <c r="N1324" t="s">
        <v>2652</v>
      </c>
      <c r="O1324" t="s">
        <v>2653</v>
      </c>
      <c r="P1324" t="s">
        <v>2642</v>
      </c>
      <c r="Q1324" t="s">
        <v>2640</v>
      </c>
      <c r="R1324" t="s">
        <v>6434</v>
      </c>
      <c r="S1324" t="s">
        <v>2655</v>
      </c>
      <c r="T1324" t="s">
        <v>2682</v>
      </c>
      <c r="U1324" t="s">
        <v>491</v>
      </c>
      <c r="V1324" s="7" t="s">
        <v>591</v>
      </c>
      <c r="W1324" s="8">
        <v>22000</v>
      </c>
      <c r="X1324" t="s">
        <v>6435</v>
      </c>
      <c r="Y1324" t="s">
        <v>3907</v>
      </c>
      <c r="Z1324" s="8">
        <v>81545.789999999994</v>
      </c>
      <c r="AA1324" s="9">
        <v>0.05</v>
      </c>
      <c r="AB1324" s="8">
        <v>128611.53</v>
      </c>
      <c r="AD1324" s="10">
        <v>4004044</v>
      </c>
      <c r="AE1324" s="11">
        <v>45063</v>
      </c>
      <c r="AF1324" s="8">
        <v>67352.77</v>
      </c>
      <c r="AG1324" s="8">
        <v>7806.9800000000105</v>
      </c>
      <c r="AH1324" s="12">
        <v>0.35486272727272777</v>
      </c>
      <c r="AI1324" s="8">
        <v>156139.60000000021</v>
      </c>
      <c r="AJ1324" s="11"/>
      <c r="AK1324" s="11">
        <v>47085</v>
      </c>
      <c r="AL1324" s="10"/>
      <c r="AM1324">
        <v>81588.789999999994</v>
      </c>
      <c r="AN1324">
        <v>0.64709181818181771</v>
      </c>
      <c r="AO1324" s="40" t="str">
        <f>E1324&amp;F1324&amp;U1324</f>
        <v>APXDRIV-FIDVLHR</v>
      </c>
      <c r="AP1324" s="40" t="str">
        <f>_xlfn.XLOOKUP(AO1324,CrossRef!N:N,CrossRef!A:A,"NOT FOUND",0)</f>
        <v>APX4008LR</v>
      </c>
      <c r="AQ1324" s="40" t="str">
        <f>IFERROR(_xlfn.XLOOKUP(AO1324,CrossRef!$N:$N,CrossRef!$E:$E,"Not Found"),"-")</f>
        <v>785C</v>
      </c>
      <c r="AR1324" s="40" t="str">
        <f>IFERROR(_xlfn.XLOOKUP(AO1324,CrossRef!$N:$N,CrossRef!$G:$G,"Not Found"),"-")</f>
        <v>4008 - FINAL DRIVE, BRAKE &amp; WHEEL</v>
      </c>
      <c r="AS1324" s="40" t="str">
        <f>IFERROR(_xlfn.XLOOKUP(AO1324,CrossRef!$N:$N,CrossRef!$H:$H,"Not Found"),"-")</f>
        <v>LR - LEFT REAR</v>
      </c>
    </row>
    <row r="1325" spans="1:45" hidden="1" x14ac:dyDescent="0.3">
      <c r="A1325" s="38" t="str">
        <f>E1325&amp;F1325&amp;U1325</f>
        <v>MSYSURE-SPSNLHR</v>
      </c>
      <c r="B1325" s="38" t="str">
        <f>I1325&amp;D1325&amp;C1325</f>
        <v>TD66737213LR</v>
      </c>
      <c r="C1325" s="38" t="str">
        <f>_xlfn.XLOOKUP(A1325,CrossRef!N:N,CrossRef!D:D,"",0)</f>
        <v>LR</v>
      </c>
      <c r="D1325" s="38" t="str">
        <f>_xlfn.XLOOKUP(A1325,CrossRef!N:N,CrossRef!C:C,"",0)</f>
        <v>7213</v>
      </c>
      <c r="E1325" s="38" t="str">
        <f>LEFT(M1325,3)</f>
        <v>MSY</v>
      </c>
      <c r="F1325" s="38" t="str">
        <f>_xlfn.TEXTAFTER(J1325,"-")</f>
        <v>SURE-SPSN</v>
      </c>
      <c r="G1325" t="s">
        <v>2648</v>
      </c>
      <c r="H1325" t="s">
        <v>2649</v>
      </c>
      <c r="I1325" t="s">
        <v>4306</v>
      </c>
      <c r="J1325" s="7" t="s">
        <v>1672</v>
      </c>
      <c r="K1325" t="s">
        <v>2638</v>
      </c>
      <c r="L1325" t="s">
        <v>193</v>
      </c>
      <c r="M1325" t="s">
        <v>4307</v>
      </c>
      <c r="N1325" t="s">
        <v>2640</v>
      </c>
      <c r="O1325" t="s">
        <v>2803</v>
      </c>
      <c r="P1325" t="s">
        <v>2642</v>
      </c>
      <c r="Q1325" t="s">
        <v>2640</v>
      </c>
      <c r="R1325" t="s">
        <v>6436</v>
      </c>
      <c r="S1325" t="s">
        <v>2644</v>
      </c>
      <c r="T1325" t="s">
        <v>2720</v>
      </c>
      <c r="U1325" t="s">
        <v>491</v>
      </c>
      <c r="V1325" s="7" t="s">
        <v>938</v>
      </c>
      <c r="W1325" s="8">
        <v>24000</v>
      </c>
      <c r="X1325" t="s">
        <v>6437</v>
      </c>
      <c r="Y1325" t="s">
        <v>6438</v>
      </c>
      <c r="Z1325" s="8">
        <v>16189</v>
      </c>
      <c r="AA1325" s="9">
        <v>18.72</v>
      </c>
      <c r="AB1325" s="8">
        <v>31905.41</v>
      </c>
      <c r="AD1325" s="10">
        <v>0</v>
      </c>
      <c r="AE1325" s="11"/>
      <c r="AF1325" s="8"/>
      <c r="AG1325" s="8">
        <v>7811</v>
      </c>
      <c r="AH1325" s="12">
        <v>0.32545833333333335</v>
      </c>
      <c r="AI1325" s="8">
        <v>417.25427350427356</v>
      </c>
      <c r="AJ1325" s="11">
        <v>46642.254273495368</v>
      </c>
      <c r="AK1325" s="11">
        <v>46631</v>
      </c>
      <c r="AL1325" s="10">
        <v>11</v>
      </c>
      <c r="AM1325">
        <v>23789.32</v>
      </c>
      <c r="AO1325" s="40" t="str">
        <f>E1325&amp;F1325&amp;U1325</f>
        <v>MSYSURE-SPSNLHR</v>
      </c>
      <c r="AP1325" s="40" t="str">
        <f>_xlfn.XLOOKUP(AO1325,CrossRef!N:N,CrossRef!A:A,"NOT FOUND",0)</f>
        <v>MSY7213LR</v>
      </c>
      <c r="AQ1325" s="40" t="str">
        <f>IFERROR(_xlfn.XLOOKUP(AO1325,CrossRef!$N:$N,CrossRef!$E:$E,"Not Found"),"-")</f>
        <v>785D</v>
      </c>
      <c r="AR1325" s="40" t="str">
        <f>IFERROR(_xlfn.XLOOKUP(AO1325,CrossRef!$N:$N,CrossRef!$G:$G,"Not Found"),"-")</f>
        <v>7213 - REAR SUSPENSION CYLINDER</v>
      </c>
      <c r="AS1325" s="40" t="str">
        <f>IFERROR(_xlfn.XLOOKUP(AO1325,CrossRef!$N:$N,CrossRef!$H:$H,"Not Found"),"-")</f>
        <v>LR - LEFT REAR</v>
      </c>
    </row>
    <row r="1326" spans="1:45" hidden="1" x14ac:dyDescent="0.3">
      <c r="A1326" s="38" t="str">
        <f>E1326&amp;F1326&amp;U1326</f>
        <v>MSYSURE-SPSNRHR</v>
      </c>
      <c r="B1326" s="38" t="str">
        <f>I1326&amp;D1326&amp;C1326</f>
        <v>TD66737213RR</v>
      </c>
      <c r="C1326" s="38" t="str">
        <f>_xlfn.XLOOKUP(A1326,CrossRef!N:N,CrossRef!D:D,"",0)</f>
        <v>RR</v>
      </c>
      <c r="D1326" s="38" t="str">
        <f>_xlfn.XLOOKUP(A1326,CrossRef!N:N,CrossRef!C:C,"",0)</f>
        <v>7213</v>
      </c>
      <c r="E1326" s="38" t="str">
        <f>LEFT(M1326,3)</f>
        <v>MSY</v>
      </c>
      <c r="F1326" s="38" t="str">
        <f>_xlfn.TEXTAFTER(J1326,"-")</f>
        <v>SURE-SPSN</v>
      </c>
      <c r="G1326" t="s">
        <v>2648</v>
      </c>
      <c r="H1326" t="s">
        <v>2649</v>
      </c>
      <c r="I1326" t="s">
        <v>4306</v>
      </c>
      <c r="J1326" s="7" t="s">
        <v>1672</v>
      </c>
      <c r="K1326" t="s">
        <v>2638</v>
      </c>
      <c r="L1326" t="s">
        <v>193</v>
      </c>
      <c r="M1326" t="s">
        <v>4307</v>
      </c>
      <c r="N1326" t="s">
        <v>2640</v>
      </c>
      <c r="O1326" t="s">
        <v>2803</v>
      </c>
      <c r="P1326" t="s">
        <v>2642</v>
      </c>
      <c r="Q1326" t="s">
        <v>2640</v>
      </c>
      <c r="R1326" t="s">
        <v>6439</v>
      </c>
      <c r="S1326" t="s">
        <v>2644</v>
      </c>
      <c r="T1326" t="s">
        <v>2720</v>
      </c>
      <c r="U1326" t="s">
        <v>494</v>
      </c>
      <c r="V1326" s="7" t="s">
        <v>940</v>
      </c>
      <c r="W1326" s="8">
        <v>24000</v>
      </c>
      <c r="X1326" t="s">
        <v>6440</v>
      </c>
      <c r="Y1326" t="s">
        <v>6438</v>
      </c>
      <c r="Z1326" s="8">
        <v>16189</v>
      </c>
      <c r="AA1326" s="9">
        <v>18.72</v>
      </c>
      <c r="AB1326" s="8">
        <v>31905.41</v>
      </c>
      <c r="AD1326" s="10">
        <v>0</v>
      </c>
      <c r="AE1326" s="11"/>
      <c r="AF1326" s="8"/>
      <c r="AG1326" s="8">
        <v>7811</v>
      </c>
      <c r="AH1326" s="12">
        <v>0.32545833333333335</v>
      </c>
      <c r="AI1326" s="8">
        <v>417.25427350427356</v>
      </c>
      <c r="AJ1326" s="11">
        <v>46642.254273495368</v>
      </c>
      <c r="AK1326" s="11">
        <v>46631</v>
      </c>
      <c r="AL1326" s="10">
        <v>11</v>
      </c>
      <c r="AM1326">
        <v>23789.32</v>
      </c>
      <c r="AO1326" s="40" t="str">
        <f>E1326&amp;F1326&amp;U1326</f>
        <v>MSYSURE-SPSNRHR</v>
      </c>
      <c r="AP1326" s="40" t="str">
        <f>_xlfn.XLOOKUP(AO1326,CrossRef!N:N,CrossRef!A:A,"NOT FOUND",0)</f>
        <v>MSY7213RR</v>
      </c>
      <c r="AQ1326" s="40" t="str">
        <f>IFERROR(_xlfn.XLOOKUP(AO1326,CrossRef!$N:$N,CrossRef!$E:$E,"Not Found"),"-")</f>
        <v>785D</v>
      </c>
      <c r="AR1326" s="40" t="str">
        <f>IFERROR(_xlfn.XLOOKUP(AO1326,CrossRef!$N:$N,CrossRef!$G:$G,"Not Found"),"-")</f>
        <v>7213 - REAR SUSPENSION CYLINDER</v>
      </c>
      <c r="AS1326" s="40" t="str">
        <f>IFERROR(_xlfn.XLOOKUP(AO1326,CrossRef!$N:$N,CrossRef!$H:$H,"Not Found"),"-")</f>
        <v>RR - RIGHT REAR</v>
      </c>
    </row>
    <row r="1327" spans="1:45" hidden="1" x14ac:dyDescent="0.3">
      <c r="A1327" s="38" t="str">
        <f>E1327&amp;F1327&amp;U1327</f>
        <v>340PUD2RH</v>
      </c>
      <c r="B1327" s="38" t="str">
        <f>I1327&amp;D1327&amp;C1327</f>
        <v>QEX0113108RI</v>
      </c>
      <c r="C1327" s="38" t="str">
        <f>_xlfn.XLOOKUP(A1327,CrossRef!N:N,CrossRef!D:D,"",0)</f>
        <v>RI</v>
      </c>
      <c r="D1327" s="38" t="str">
        <f>_xlfn.XLOOKUP(A1327,CrossRef!N:N,CrossRef!C:C,"",0)</f>
        <v>3108</v>
      </c>
      <c r="E1327" s="38" t="str">
        <f>LEFT(M1327,3)</f>
        <v>340</v>
      </c>
      <c r="F1327" s="38" t="str">
        <f>_xlfn.TEXTAFTER(J1327,"-")</f>
        <v>PUD2</v>
      </c>
      <c r="G1327" t="s">
        <v>2635</v>
      </c>
      <c r="H1327" t="s">
        <v>2636</v>
      </c>
      <c r="I1327" t="s">
        <v>2838</v>
      </c>
      <c r="J1327" s="7" t="s">
        <v>1827</v>
      </c>
      <c r="K1327" t="s">
        <v>2638</v>
      </c>
      <c r="L1327" t="s">
        <v>2755</v>
      </c>
      <c r="M1327" t="s">
        <v>2839</v>
      </c>
      <c r="N1327" t="s">
        <v>2640</v>
      </c>
      <c r="O1327" t="s">
        <v>2641</v>
      </c>
      <c r="P1327" t="s">
        <v>2642</v>
      </c>
      <c r="Q1327" t="s">
        <v>2640</v>
      </c>
      <c r="R1327" t="s">
        <v>6441</v>
      </c>
      <c r="S1327" t="s">
        <v>2655</v>
      </c>
      <c r="T1327" t="s">
        <v>3605</v>
      </c>
      <c r="U1327" t="s">
        <v>63</v>
      </c>
      <c r="V1327" s="7" t="s">
        <v>838</v>
      </c>
      <c r="W1327" s="8">
        <v>16500</v>
      </c>
      <c r="X1327" t="s">
        <v>6442</v>
      </c>
      <c r="Y1327" t="s">
        <v>5556</v>
      </c>
      <c r="Z1327" s="8">
        <v>69943.199999999997</v>
      </c>
      <c r="AA1327" s="9">
        <v>13.19</v>
      </c>
      <c r="AB1327" s="8">
        <v>145537.04</v>
      </c>
      <c r="AD1327" s="10">
        <v>4409388</v>
      </c>
      <c r="AE1327" s="11">
        <v>45527</v>
      </c>
      <c r="AF1327" s="8">
        <v>61265</v>
      </c>
      <c r="AG1327" s="8">
        <v>7821.8000000000029</v>
      </c>
      <c r="AH1327" s="12">
        <v>0.47404848484848505</v>
      </c>
      <c r="AI1327" s="8">
        <v>593.00985595147858</v>
      </c>
      <c r="AJ1327" s="11">
        <v>46818.009855937496</v>
      </c>
      <c r="AK1327" s="11">
        <v>48036</v>
      </c>
      <c r="AL1327" s="10">
        <v>-1218</v>
      </c>
      <c r="AM1327">
        <v>93830.29</v>
      </c>
      <c r="AO1327" s="40" t="str">
        <f>E1327&amp;F1327&amp;U1327</f>
        <v>340PUD2RH</v>
      </c>
      <c r="AP1327" s="40" t="str">
        <f>_xlfn.XLOOKUP(AO1327,CrossRef!N:N,CrossRef!A:A,"NOT FOUND",0)</f>
        <v>3403108RI</v>
      </c>
      <c r="AQ1327" s="40">
        <f>IFERROR(_xlfn.XLOOKUP(AO1327,CrossRef!$N:$N,CrossRef!$E:$E,"Not Found"),"-")</f>
        <v>6060</v>
      </c>
      <c r="AR1327" s="40" t="str">
        <f>IFERROR(_xlfn.XLOOKUP(AO1327,CrossRef!$N:$N,CrossRef!$G:$G,"Not Found"),"-")</f>
        <v>3108 - PUMP DRIVE GRP</v>
      </c>
      <c r="AS1327" s="40" t="str">
        <f>IFERROR(_xlfn.XLOOKUP(AO1327,CrossRef!$N:$N,CrossRef!$H:$H,"Not Found"),"-")</f>
        <v>RI - RIGHT</v>
      </c>
    </row>
    <row r="1328" spans="1:45" hidden="1" x14ac:dyDescent="0.3">
      <c r="A1328" s="38" t="str">
        <f>E1328&amp;F1328&amp;U1328</f>
        <v>SSPDRIV-WHGPLHF</v>
      </c>
      <c r="B1328" s="38" t="str">
        <f>I1328&amp;D1328&amp;C1328</f>
        <v>TD63454008LF</v>
      </c>
      <c r="C1328" s="38" t="str">
        <f>_xlfn.XLOOKUP(A1328,CrossRef!N:N,CrossRef!D:D,"",0)</f>
        <v>LF</v>
      </c>
      <c r="D1328" s="38" t="str">
        <f>_xlfn.XLOOKUP(A1328,CrossRef!N:N,CrossRef!C:C,"",0)</f>
        <v>4008</v>
      </c>
      <c r="E1328" s="38" t="str">
        <f>LEFT(M1328,3)</f>
        <v>SSP</v>
      </c>
      <c r="F1328" s="38" t="str">
        <f>_xlfn.TEXTAFTER(J1328,"-")</f>
        <v>DRIV-WHGP</v>
      </c>
      <c r="G1328" t="s">
        <v>2725</v>
      </c>
      <c r="H1328" t="s">
        <v>2726</v>
      </c>
      <c r="I1328" t="s">
        <v>5331</v>
      </c>
      <c r="J1328" s="7" t="s">
        <v>1828</v>
      </c>
      <c r="K1328" t="s">
        <v>2638</v>
      </c>
      <c r="L1328" t="s">
        <v>183</v>
      </c>
      <c r="M1328" t="s">
        <v>5332</v>
      </c>
      <c r="N1328" t="s">
        <v>2640</v>
      </c>
      <c r="O1328" t="s">
        <v>2803</v>
      </c>
      <c r="P1328" t="s">
        <v>2642</v>
      </c>
      <c r="Q1328" t="s">
        <v>2640</v>
      </c>
      <c r="R1328" t="s">
        <v>6443</v>
      </c>
      <c r="S1328" t="s">
        <v>2655</v>
      </c>
      <c r="T1328" t="s">
        <v>2688</v>
      </c>
      <c r="U1328" t="s">
        <v>485</v>
      </c>
      <c r="V1328" s="7" t="s">
        <v>945</v>
      </c>
      <c r="W1328" s="8">
        <v>24000</v>
      </c>
      <c r="X1328" t="s">
        <v>6444</v>
      </c>
      <c r="Y1328" t="s">
        <v>5361</v>
      </c>
      <c r="Z1328" s="8">
        <v>47686.720000000001</v>
      </c>
      <c r="AA1328" s="9">
        <v>14.04</v>
      </c>
      <c r="AB1328" s="8">
        <v>108623.9</v>
      </c>
      <c r="AD1328" s="10">
        <v>4223445</v>
      </c>
      <c r="AE1328" s="11">
        <v>45085</v>
      </c>
      <c r="AF1328" s="8">
        <v>31540.1</v>
      </c>
      <c r="AG1328" s="8">
        <v>7853.3799999999974</v>
      </c>
      <c r="AH1328" s="12">
        <v>0.32722416666666654</v>
      </c>
      <c r="AI1328" s="8">
        <v>559.35754985754966</v>
      </c>
      <c r="AJ1328" s="11">
        <v>46784.357549849534</v>
      </c>
      <c r="AK1328" s="11">
        <v>48646</v>
      </c>
      <c r="AL1328" s="10">
        <v>-1862</v>
      </c>
      <c r="AM1328">
        <v>81677.56</v>
      </c>
      <c r="AN1328">
        <v>2.0890608333333334</v>
      </c>
      <c r="AO1328" s="40" t="str">
        <f>E1328&amp;F1328&amp;U1328</f>
        <v>SSPDRIV-WHGPLHF</v>
      </c>
      <c r="AP1328" s="40" t="str">
        <f>_xlfn.XLOOKUP(AO1328,CrossRef!N:N,CrossRef!A:A,"NOT FOUND",0)</f>
        <v>SSP4008LF</v>
      </c>
      <c r="AQ1328" s="40" t="str">
        <f>IFERROR(_xlfn.XLOOKUP(AO1328,CrossRef!$N:$N,CrossRef!$E:$E,"Not Found"),"-")</f>
        <v>793F</v>
      </c>
      <c r="AR1328" s="40" t="str">
        <f>IFERROR(_xlfn.XLOOKUP(AO1328,CrossRef!$N:$N,CrossRef!$G:$G,"Not Found"),"-")</f>
        <v>4008 - FINAL DRIVE, BRAKE &amp; WHEEL</v>
      </c>
      <c r="AS1328" s="40" t="str">
        <f>IFERROR(_xlfn.XLOOKUP(AO1328,CrossRef!$N:$N,CrossRef!$H:$H,"Not Found"),"-")</f>
        <v>LF - LEFT FRONT</v>
      </c>
    </row>
    <row r="1329" spans="1:45" hidden="1" x14ac:dyDescent="0.3">
      <c r="A1329" s="38" t="str">
        <f>E1329&amp;F1329&amp;U1329</f>
        <v>SSPSURE-SPSNLHF</v>
      </c>
      <c r="B1329" s="38" t="str">
        <f>I1329&amp;D1329&amp;C1329</f>
        <v>TD63457201LF</v>
      </c>
      <c r="C1329" s="38" t="str">
        <f>_xlfn.XLOOKUP(A1329,CrossRef!N:N,CrossRef!D:D,"",0)</f>
        <v>LF</v>
      </c>
      <c r="D1329" s="38" t="str">
        <f>_xlfn.XLOOKUP(A1329,CrossRef!N:N,CrossRef!C:C,"",0)</f>
        <v>7201</v>
      </c>
      <c r="E1329" s="38" t="str">
        <f>LEFT(M1329,3)</f>
        <v>SSP</v>
      </c>
      <c r="F1329" s="38" t="str">
        <f>_xlfn.TEXTAFTER(J1329,"-")</f>
        <v>SURE-SPSN</v>
      </c>
      <c r="G1329" t="s">
        <v>2725</v>
      </c>
      <c r="H1329" t="s">
        <v>2726</v>
      </c>
      <c r="I1329" t="s">
        <v>5331</v>
      </c>
      <c r="J1329" s="7" t="s">
        <v>1829</v>
      </c>
      <c r="K1329" t="s">
        <v>2638</v>
      </c>
      <c r="L1329" t="s">
        <v>183</v>
      </c>
      <c r="M1329" t="s">
        <v>5332</v>
      </c>
      <c r="N1329" t="s">
        <v>2640</v>
      </c>
      <c r="O1329" t="s">
        <v>2803</v>
      </c>
      <c r="P1329" t="s">
        <v>2642</v>
      </c>
      <c r="Q1329" t="s">
        <v>2640</v>
      </c>
      <c r="R1329" t="s">
        <v>6445</v>
      </c>
      <c r="S1329" t="s">
        <v>2644</v>
      </c>
      <c r="T1329" t="s">
        <v>2720</v>
      </c>
      <c r="U1329" t="s">
        <v>485</v>
      </c>
      <c r="V1329" s="7" t="s">
        <v>950</v>
      </c>
      <c r="W1329" s="8">
        <v>24000</v>
      </c>
      <c r="X1329" t="s">
        <v>6446</v>
      </c>
      <c r="Y1329" t="s">
        <v>3142</v>
      </c>
      <c r="Z1329" s="8">
        <v>47686.720000000001</v>
      </c>
      <c r="AA1329" s="9">
        <v>14.04</v>
      </c>
      <c r="AB1329" s="8">
        <v>68000.45</v>
      </c>
      <c r="AD1329" s="10">
        <v>0</v>
      </c>
      <c r="AE1329" s="11">
        <v>45083</v>
      </c>
      <c r="AF1329" s="8">
        <v>31540.1</v>
      </c>
      <c r="AG1329" s="8">
        <v>7853.3799999999974</v>
      </c>
      <c r="AH1329" s="12">
        <v>0.32722416666666654</v>
      </c>
      <c r="AI1329" s="8">
        <v>559.35754985754966</v>
      </c>
      <c r="AJ1329" s="11">
        <v>46784.357549849534</v>
      </c>
      <c r="AK1329" s="11">
        <v>46406</v>
      </c>
      <c r="AL1329" s="10">
        <v>378</v>
      </c>
      <c r="AM1329">
        <v>50227.96</v>
      </c>
      <c r="AN1329">
        <v>0.77866083333333336</v>
      </c>
      <c r="AO1329" s="40" t="str">
        <f>E1329&amp;F1329&amp;U1329</f>
        <v>SSPSURE-SPSNLHF</v>
      </c>
      <c r="AP1329" s="40" t="str">
        <f>_xlfn.XLOOKUP(AO1329,CrossRef!N:N,CrossRef!A:A,"NOT FOUND",0)</f>
        <v>SSP7201LF</v>
      </c>
      <c r="AQ1329" s="40" t="str">
        <f>IFERROR(_xlfn.XLOOKUP(AO1329,CrossRef!$N:$N,CrossRef!$E:$E,"Not Found"),"-")</f>
        <v>793F</v>
      </c>
      <c r="AR1329" s="40" t="str">
        <f>IFERROR(_xlfn.XLOOKUP(AO1329,CrossRef!$N:$N,CrossRef!$G:$G,"Not Found"),"-")</f>
        <v>7201 - SUSPENSION CYLINDER</v>
      </c>
      <c r="AS1329" s="40" t="str">
        <f>IFERROR(_xlfn.XLOOKUP(AO1329,CrossRef!$N:$N,CrossRef!$H:$H,"Not Found"),"-")</f>
        <v>LF - LEFT FRONT</v>
      </c>
    </row>
    <row r="1330" spans="1:45" hidden="1" x14ac:dyDescent="0.3">
      <c r="A1330" s="38" t="str">
        <f>E1330&amp;F1330&amp;U1330</f>
        <v>ATYHYSY-CYHYRH</v>
      </c>
      <c r="B1330" s="38" t="str">
        <f>I1330&amp;D1330&amp;C1330</f>
        <v>QTD015102RI</v>
      </c>
      <c r="C1330" s="38" t="str">
        <f>_xlfn.XLOOKUP(A1330,CrossRef!N:N,CrossRef!D:D,"",0)</f>
        <v>RI</v>
      </c>
      <c r="D1330" s="38" t="str">
        <f>_xlfn.XLOOKUP(A1330,CrossRef!N:N,CrossRef!C:C,"",0)</f>
        <v>5102</v>
      </c>
      <c r="E1330" s="38" t="str">
        <f>LEFT(M1330,3)</f>
        <v>ATY</v>
      </c>
      <c r="F1330" s="38" t="str">
        <f>_xlfn.TEXTAFTER(J1330,"-")</f>
        <v>HYSY-CYHY</v>
      </c>
      <c r="G1330" t="s">
        <v>2635</v>
      </c>
      <c r="H1330" t="s">
        <v>2636</v>
      </c>
      <c r="I1330" t="s">
        <v>3239</v>
      </c>
      <c r="J1330" s="7" t="s">
        <v>727</v>
      </c>
      <c r="K1330" t="s">
        <v>2638</v>
      </c>
      <c r="L1330" t="s">
        <v>151</v>
      </c>
      <c r="M1330" t="s">
        <v>3240</v>
      </c>
      <c r="N1330" t="s">
        <v>2640</v>
      </c>
      <c r="O1330" t="s">
        <v>2641</v>
      </c>
      <c r="P1330" t="s">
        <v>2642</v>
      </c>
      <c r="Q1330" t="s">
        <v>2640</v>
      </c>
      <c r="R1330" t="s">
        <v>6447</v>
      </c>
      <c r="S1330" t="s">
        <v>2644</v>
      </c>
      <c r="T1330" t="s">
        <v>2645</v>
      </c>
      <c r="U1330" t="s">
        <v>63</v>
      </c>
      <c r="V1330" s="7" t="s">
        <v>728</v>
      </c>
      <c r="W1330" s="8">
        <v>20000</v>
      </c>
      <c r="X1330" t="s">
        <v>6448</v>
      </c>
      <c r="Y1330" t="s">
        <v>2647</v>
      </c>
      <c r="Z1330" s="8">
        <v>114959</v>
      </c>
      <c r="AA1330" s="9">
        <v>14.99</v>
      </c>
      <c r="AB1330" s="8">
        <v>20259.990000000002</v>
      </c>
      <c r="AD1330" s="10">
        <v>4247313</v>
      </c>
      <c r="AE1330" s="11">
        <v>45061</v>
      </c>
      <c r="AF1330" s="8">
        <v>102817</v>
      </c>
      <c r="AG1330" s="8">
        <v>7858</v>
      </c>
      <c r="AH1330" s="12">
        <v>0.39290000000000003</v>
      </c>
      <c r="AI1330" s="8">
        <v>524.216144096064</v>
      </c>
      <c r="AJ1330" s="11">
        <v>46749.21614409722</v>
      </c>
      <c r="AK1330" s="11">
        <v>48342</v>
      </c>
      <c r="AL1330" s="10">
        <v>-1593</v>
      </c>
      <c r="AM1330">
        <v>146692.83000000002</v>
      </c>
      <c r="AN1330">
        <v>2.193791500000001</v>
      </c>
      <c r="AO1330" s="40" t="str">
        <f>E1330&amp;F1330&amp;U1330</f>
        <v>ATYHYSY-CYHYRH</v>
      </c>
      <c r="AP1330" s="40" t="str">
        <f>_xlfn.XLOOKUP(AO1330,CrossRef!N:N,CrossRef!A:A,"NOT FOUND",0)</f>
        <v>ATY5102RI</v>
      </c>
      <c r="AQ1330" s="40" t="str">
        <f>IFERROR(_xlfn.XLOOKUP(AO1330,CrossRef!$N:$N,CrossRef!$E:$E,"Not Found"),"-")</f>
        <v>793C</v>
      </c>
      <c r="AR1330" s="40" t="str">
        <f>IFERROR(_xlfn.XLOOKUP(AO1330,CrossRef!$N:$N,CrossRef!$G:$G,"Not Found"),"-")</f>
        <v>5102 - LIFT/HOIST CYLINDER</v>
      </c>
      <c r="AS1330" s="40" t="str">
        <f>IFERROR(_xlfn.XLOOKUP(AO1330,CrossRef!$N:$N,CrossRef!$H:$H,"Not Found"),"-")</f>
        <v>RI - RIGHT</v>
      </c>
    </row>
    <row r="1331" spans="1:45" hidden="1" x14ac:dyDescent="0.3">
      <c r="A1331" s="38" t="str">
        <f>E1331&amp;F1331&amp;U1331</f>
        <v>ZSPENGI</v>
      </c>
      <c r="B1331" s="38" t="str">
        <f>I1331&amp;D1331&amp;C1331</f>
        <v>TD6676100000</v>
      </c>
      <c r="C1331" s="38" t="str">
        <f>_xlfn.XLOOKUP(A1331,CrossRef!N:N,CrossRef!D:D,"",0)</f>
        <v>00</v>
      </c>
      <c r="D1331" s="38" t="str">
        <f>_xlfn.XLOOKUP(A1331,CrossRef!N:N,CrossRef!C:C,"",0)</f>
        <v>1000</v>
      </c>
      <c r="E1331" s="38" t="str">
        <f>LEFT(M1331,3)</f>
        <v>ZSP</v>
      </c>
      <c r="F1331" s="38" t="str">
        <f>_xlfn.TEXTAFTER(J1331,"-")</f>
        <v>ENGI</v>
      </c>
      <c r="G1331" t="s">
        <v>2648</v>
      </c>
      <c r="H1331" t="s">
        <v>2649</v>
      </c>
      <c r="I1331" t="s">
        <v>4752</v>
      </c>
      <c r="J1331" s="7" t="s">
        <v>1593</v>
      </c>
      <c r="K1331" t="s">
        <v>2638</v>
      </c>
      <c r="L1331" t="s">
        <v>193</v>
      </c>
      <c r="M1331" t="s">
        <v>4753</v>
      </c>
      <c r="N1331" t="s">
        <v>2640</v>
      </c>
      <c r="O1331" t="s">
        <v>2803</v>
      </c>
      <c r="P1331" t="s">
        <v>2642</v>
      </c>
      <c r="Q1331" t="s">
        <v>2640</v>
      </c>
      <c r="R1331" t="s">
        <v>6449</v>
      </c>
      <c r="S1331" t="s">
        <v>2655</v>
      </c>
      <c r="T1331" t="s">
        <v>3087</v>
      </c>
      <c r="U1331" t="s">
        <v>2657</v>
      </c>
      <c r="V1331" s="7" t="s">
        <v>1256</v>
      </c>
      <c r="W1331" s="8">
        <v>10000</v>
      </c>
      <c r="X1331" t="s">
        <v>5409</v>
      </c>
      <c r="Y1331" t="s">
        <v>3902</v>
      </c>
      <c r="Z1331" s="8">
        <v>14969.7</v>
      </c>
      <c r="AA1331" s="9">
        <v>18.04</v>
      </c>
      <c r="AB1331" s="8">
        <v>65918.880000000005</v>
      </c>
      <c r="AD1331" s="10">
        <v>4695391</v>
      </c>
      <c r="AE1331" s="11">
        <v>46101</v>
      </c>
      <c r="AF1331" s="8">
        <v>12840.64</v>
      </c>
      <c r="AG1331" s="8">
        <v>7870.9399999999987</v>
      </c>
      <c r="AH1331" s="12">
        <v>0.78709399999999985</v>
      </c>
      <c r="AI1331" s="8">
        <v>436.30487804878044</v>
      </c>
      <c r="AJ1331" s="11">
        <v>46661.304878043979</v>
      </c>
      <c r="AK1331" s="11">
        <v>47008</v>
      </c>
      <c r="AL1331" s="10">
        <v>-347</v>
      </c>
      <c r="AM1331">
        <v>29095.02</v>
      </c>
      <c r="AN1331">
        <v>1.6254380000000002</v>
      </c>
      <c r="AO1331" s="40" t="str">
        <f>E1331&amp;F1331&amp;U1331</f>
        <v>ZSPENGI</v>
      </c>
      <c r="AP1331" s="40" t="str">
        <f>_xlfn.XLOOKUP(AO1331,CrossRef!N:N,CrossRef!A:A,"NOT FOUND",0)</f>
        <v>ZSP100000</v>
      </c>
      <c r="AQ1331" s="40" t="str">
        <f>IFERROR(_xlfn.XLOOKUP(AO1331,CrossRef!$N:$N,CrossRef!$E:$E,"Not Found"),"-")</f>
        <v>785D</v>
      </c>
      <c r="AR1331" s="40" t="str">
        <f>IFERROR(_xlfn.XLOOKUP(AO1331,CrossRef!$N:$N,CrossRef!$G:$G,"Not Found"),"-")</f>
        <v>1000 - ENGINE</v>
      </c>
      <c r="AS1331" s="40" t="str">
        <f>IFERROR(_xlfn.XLOOKUP(AO1331,CrossRef!$N:$N,CrossRef!$H:$H,"Not Found"),"-")</f>
        <v>00 - (NONE)</v>
      </c>
    </row>
    <row r="1332" spans="1:45" hidden="1" x14ac:dyDescent="0.3">
      <c r="A1332" s="38" t="str">
        <f>E1332&amp;F1332&amp;U1332</f>
        <v>ZSPDRIV-TMSN</v>
      </c>
      <c r="B1332" s="38" t="str">
        <f>I1332&amp;D1332&amp;C1332</f>
        <v>TD6741303000</v>
      </c>
      <c r="C1332" s="38" t="str">
        <f>_xlfn.XLOOKUP(A1332,CrossRef!N:N,CrossRef!D:D,"",0)</f>
        <v>00</v>
      </c>
      <c r="D1332" s="38" t="str">
        <f>_xlfn.XLOOKUP(A1332,CrossRef!N:N,CrossRef!C:C,"",0)</f>
        <v>3030</v>
      </c>
      <c r="E1332" s="38" t="str">
        <f>LEFT(M1332,3)</f>
        <v>ZSP</v>
      </c>
      <c r="F1332" s="38" t="str">
        <f>_xlfn.TEXTAFTER(J1332,"-")</f>
        <v>DRIV-TMSN</v>
      </c>
      <c r="G1332" t="s">
        <v>2648</v>
      </c>
      <c r="H1332" t="s">
        <v>2649</v>
      </c>
      <c r="I1332" t="s">
        <v>4340</v>
      </c>
      <c r="J1332" s="7" t="s">
        <v>1830</v>
      </c>
      <c r="K1332" t="s">
        <v>2638</v>
      </c>
      <c r="L1332" t="s">
        <v>193</v>
      </c>
      <c r="M1332" t="s">
        <v>4341</v>
      </c>
      <c r="N1332" t="s">
        <v>2640</v>
      </c>
      <c r="O1332" t="s">
        <v>3054</v>
      </c>
      <c r="P1332" t="s">
        <v>2642</v>
      </c>
      <c r="Q1332" t="s">
        <v>2640</v>
      </c>
      <c r="R1332" t="s">
        <v>6450</v>
      </c>
      <c r="S1332" t="s">
        <v>2655</v>
      </c>
      <c r="T1332" t="s">
        <v>2818</v>
      </c>
      <c r="U1332" t="s">
        <v>2657</v>
      </c>
      <c r="V1332" s="7" t="s">
        <v>301</v>
      </c>
      <c r="W1332" s="8">
        <v>16000</v>
      </c>
      <c r="X1332" t="s">
        <v>6451</v>
      </c>
      <c r="Y1332" t="s">
        <v>6395</v>
      </c>
      <c r="Z1332" s="8">
        <v>8119.73</v>
      </c>
      <c r="AA1332" s="9">
        <v>18.95</v>
      </c>
      <c r="AB1332" s="8">
        <v>100881.4</v>
      </c>
      <c r="AD1332" s="10">
        <v>0</v>
      </c>
      <c r="AE1332" s="11"/>
      <c r="AF1332" s="8">
        <v>0</v>
      </c>
      <c r="AG1332" s="8">
        <v>7880.27</v>
      </c>
      <c r="AH1332" s="12">
        <v>0.49251687500000002</v>
      </c>
      <c r="AI1332" s="8">
        <v>415.84538258575202</v>
      </c>
      <c r="AJ1332" s="11">
        <v>46640.845382604166</v>
      </c>
      <c r="AK1332" s="11">
        <v>46635</v>
      </c>
      <c r="AL1332" s="10">
        <v>5</v>
      </c>
      <c r="AM1332">
        <v>15889.23</v>
      </c>
      <c r="AN1332">
        <v>0.99307687499999997</v>
      </c>
      <c r="AO1332" s="40" t="str">
        <f>E1332&amp;F1332&amp;U1332</f>
        <v>ZSPDRIV-TMSN</v>
      </c>
      <c r="AP1332" s="40" t="str">
        <f>_xlfn.XLOOKUP(AO1332,CrossRef!N:N,CrossRef!A:A,"NOT FOUND",0)</f>
        <v>ZSP303000</v>
      </c>
      <c r="AQ1332" s="40" t="str">
        <f>IFERROR(_xlfn.XLOOKUP(AO1332,CrossRef!$N:$N,CrossRef!$E:$E,"Not Found"),"-")</f>
        <v>785D</v>
      </c>
      <c r="AR1332" s="40" t="str">
        <f>IFERROR(_xlfn.XLOOKUP(AO1332,CrossRef!$N:$N,CrossRef!$G:$G,"Not Found"),"-")</f>
        <v>3030 - TRANSMISSION</v>
      </c>
      <c r="AS1332" s="40" t="str">
        <f>IFERROR(_xlfn.XLOOKUP(AO1332,CrossRef!$N:$N,CrossRef!$H:$H,"Not Found"),"-")</f>
        <v>00 - (NONE)</v>
      </c>
    </row>
    <row r="1333" spans="1:45" hidden="1" x14ac:dyDescent="0.3">
      <c r="A1333" s="38" t="str">
        <f>E1333&amp;F1333&amp;U1333</f>
        <v>340HYSY-CYHY-CYKRRH</v>
      </c>
      <c r="B1333" s="38" t="str">
        <f>I1333&amp;D1333&amp;C1333</f>
        <v>QEX011</v>
      </c>
      <c r="C1333" s="38" t="str">
        <f>_xlfn.XLOOKUP(A1333,CrossRef!N:N,CrossRef!D:D,"",0)</f>
        <v/>
      </c>
      <c r="D1333" s="38" t="str">
        <f>_xlfn.XLOOKUP(A1333,CrossRef!N:N,CrossRef!C:C,"",0)</f>
        <v/>
      </c>
      <c r="E1333" s="38" t="str">
        <f>LEFT(M1333,3)</f>
        <v>340</v>
      </c>
      <c r="F1333" s="38" t="str">
        <f>_xlfn.TEXTAFTER(J1333,"-")</f>
        <v>HYSY-CYHY-CYKR</v>
      </c>
      <c r="G1333" t="s">
        <v>2635</v>
      </c>
      <c r="H1333" t="s">
        <v>2636</v>
      </c>
      <c r="I1333" t="s">
        <v>2838</v>
      </c>
      <c r="J1333" s="7" t="s">
        <v>1831</v>
      </c>
      <c r="K1333" t="s">
        <v>2638</v>
      </c>
      <c r="L1333" t="s">
        <v>2755</v>
      </c>
      <c r="M1333" t="s">
        <v>2839</v>
      </c>
      <c r="N1333" t="s">
        <v>2640</v>
      </c>
      <c r="O1333" t="s">
        <v>2641</v>
      </c>
      <c r="P1333" t="s">
        <v>2642</v>
      </c>
      <c r="Q1333" t="s">
        <v>2640</v>
      </c>
      <c r="R1333" t="s">
        <v>6452</v>
      </c>
      <c r="S1333" t="s">
        <v>2644</v>
      </c>
      <c r="T1333" t="s">
        <v>3381</v>
      </c>
      <c r="U1333" t="s">
        <v>63</v>
      </c>
      <c r="V1333" s="7" t="s">
        <v>1607</v>
      </c>
      <c r="W1333" s="8">
        <v>8800</v>
      </c>
      <c r="X1333" t="s">
        <v>6453</v>
      </c>
      <c r="Y1333" t="s">
        <v>5456</v>
      </c>
      <c r="Z1333" s="8">
        <v>69943.199999999997</v>
      </c>
      <c r="AA1333" s="9">
        <v>13.19</v>
      </c>
      <c r="AB1333" s="8">
        <v>103927.11</v>
      </c>
      <c r="AD1333" s="10">
        <v>4943937</v>
      </c>
      <c r="AE1333" s="11">
        <v>46164</v>
      </c>
      <c r="AF1333" s="8">
        <v>69025</v>
      </c>
      <c r="AG1333" s="8">
        <v>7881.8000000000029</v>
      </c>
      <c r="AH1333" s="12">
        <v>0.89565909090909124</v>
      </c>
      <c r="AI1333" s="8">
        <v>597.55875663381369</v>
      </c>
      <c r="AJ1333" s="11">
        <v>46822.558756631945</v>
      </c>
      <c r="AK1333" s="11">
        <v>47467</v>
      </c>
      <c r="AL1333" s="10">
        <v>-645</v>
      </c>
      <c r="AM1333">
        <v>86325.18</v>
      </c>
      <c r="AO1333" s="40" t="str">
        <f>E1333&amp;F1333&amp;U1333</f>
        <v>340HYSY-CYHY-CYKRRH</v>
      </c>
      <c r="AP1333" s="40" t="str">
        <f>_xlfn.XLOOKUP(AO1333,CrossRef!N:N,CrossRef!A:A,"NOT FOUND",0)</f>
        <v>NOT FOUND</v>
      </c>
      <c r="AQ1333" s="40" t="str">
        <f>IFERROR(_xlfn.XLOOKUP(AO1333,CrossRef!$N:$N,CrossRef!$E:$E,"Not Found"),"-")</f>
        <v>Not Found</v>
      </c>
      <c r="AR1333" s="40" t="str">
        <f>IFERROR(_xlfn.XLOOKUP(AO1333,CrossRef!$N:$N,CrossRef!$G:$G,"Not Found"),"-")</f>
        <v>Not Found</v>
      </c>
      <c r="AS1333" s="40" t="str">
        <f>IFERROR(_xlfn.XLOOKUP(AO1333,CrossRef!$N:$N,CrossRef!$H:$H,"Not Found"),"-")</f>
        <v>Not Found</v>
      </c>
    </row>
    <row r="1334" spans="1:45" hidden="1" x14ac:dyDescent="0.3">
      <c r="A1334" s="38" t="str">
        <f>E1334&amp;F1334&amp;U1334</f>
        <v>SSPENGI</v>
      </c>
      <c r="B1334" s="38" t="str">
        <f>I1334&amp;D1334&amp;C1334</f>
        <v>TD6575100000</v>
      </c>
      <c r="C1334" s="38" t="str">
        <f>_xlfn.XLOOKUP(A1334,CrossRef!N:N,CrossRef!D:D,"",0)</f>
        <v>00</v>
      </c>
      <c r="D1334" s="38" t="str">
        <f>_xlfn.XLOOKUP(A1334,CrossRef!N:N,CrossRef!C:C,"",0)</f>
        <v>1000</v>
      </c>
      <c r="E1334" s="38" t="str">
        <f>LEFT(M1334,3)</f>
        <v>SSP</v>
      </c>
      <c r="F1334" s="38" t="str">
        <f>_xlfn.TEXTAFTER(J1334,"-")</f>
        <v>ENGI</v>
      </c>
      <c r="G1334" t="s">
        <v>2725</v>
      </c>
      <c r="H1334" t="s">
        <v>2726</v>
      </c>
      <c r="I1334" t="s">
        <v>2973</v>
      </c>
      <c r="J1334" s="7" t="s">
        <v>1832</v>
      </c>
      <c r="K1334" t="s">
        <v>2638</v>
      </c>
      <c r="L1334" t="s">
        <v>183</v>
      </c>
      <c r="M1334" t="s">
        <v>2974</v>
      </c>
      <c r="N1334" t="s">
        <v>2640</v>
      </c>
      <c r="O1334" t="s">
        <v>2871</v>
      </c>
      <c r="P1334" t="s">
        <v>2642</v>
      </c>
      <c r="Q1334" t="s">
        <v>2640</v>
      </c>
      <c r="R1334" t="s">
        <v>6454</v>
      </c>
      <c r="S1334" t="s">
        <v>2655</v>
      </c>
      <c r="T1334" t="s">
        <v>3253</v>
      </c>
      <c r="U1334" t="s">
        <v>2657</v>
      </c>
      <c r="V1334" s="7" t="s">
        <v>291</v>
      </c>
      <c r="W1334" s="8">
        <v>22000</v>
      </c>
      <c r="X1334" t="s">
        <v>6455</v>
      </c>
      <c r="Y1334" t="s">
        <v>4928</v>
      </c>
      <c r="Z1334" s="8">
        <v>65903.91</v>
      </c>
      <c r="AA1334" s="9">
        <v>12.54</v>
      </c>
      <c r="AB1334" s="8">
        <v>0</v>
      </c>
      <c r="AD1334" s="10">
        <v>0</v>
      </c>
      <c r="AE1334" s="11"/>
      <c r="AF1334" s="8">
        <v>51818</v>
      </c>
      <c r="AG1334" s="8">
        <v>7914.0899999999965</v>
      </c>
      <c r="AH1334" s="12">
        <v>0.35973136363636349</v>
      </c>
      <c r="AI1334" s="8">
        <v>631.10765550239216</v>
      </c>
      <c r="AJ1334" s="11">
        <v>46856.107655520835</v>
      </c>
      <c r="AK1334" s="11">
        <v>46774</v>
      </c>
      <c r="AL1334" s="10">
        <v>82</v>
      </c>
      <c r="AM1334">
        <v>72788.37</v>
      </c>
      <c r="AN1334">
        <v>0.95319863636363611</v>
      </c>
      <c r="AO1334" s="40" t="str">
        <f>E1334&amp;F1334&amp;U1334</f>
        <v>SSPENGI</v>
      </c>
      <c r="AP1334" s="40" t="str">
        <f>_xlfn.XLOOKUP(AO1334,CrossRef!N:N,CrossRef!A:A,"NOT FOUND",0)</f>
        <v>SSP100000</v>
      </c>
      <c r="AQ1334" s="40" t="str">
        <f>IFERROR(_xlfn.XLOOKUP(AO1334,CrossRef!$N:$N,CrossRef!$E:$E,"Not Found"),"-")</f>
        <v>793F</v>
      </c>
      <c r="AR1334" s="40" t="str">
        <f>IFERROR(_xlfn.XLOOKUP(AO1334,CrossRef!$N:$N,CrossRef!$G:$G,"Not Found"),"-")</f>
        <v>1000 - ENGINE</v>
      </c>
      <c r="AS1334" s="40" t="str">
        <f>IFERROR(_xlfn.XLOOKUP(AO1334,CrossRef!$N:$N,CrossRef!$H:$H,"Not Found"),"-")</f>
        <v>00 - (NONE)</v>
      </c>
    </row>
    <row r="1335" spans="1:45" hidden="1" x14ac:dyDescent="0.3">
      <c r="A1335" s="38" t="str">
        <f>E1335&amp;F1335&amp;U1335</f>
        <v>HCMSURE-TMSG-SGBFFR</v>
      </c>
      <c r="B1335" s="38" t="str">
        <f>I1335&amp;D1335&amp;C1335</f>
        <v>EX7152</v>
      </c>
      <c r="C1335" s="38" t="str">
        <f>_xlfn.XLOOKUP(A1335,CrossRef!N:N,CrossRef!D:D,"",0)</f>
        <v/>
      </c>
      <c r="D1335" s="38" t="str">
        <f>_xlfn.XLOOKUP(A1335,CrossRef!N:N,CrossRef!C:C,"",0)</f>
        <v/>
      </c>
      <c r="E1335" s="38" t="str">
        <f>LEFT(M1335,3)</f>
        <v>HCM</v>
      </c>
      <c r="F1335" s="38" t="str">
        <f>_xlfn.TEXTAFTER(J1335,"-")</f>
        <v>SURE-TMSG-SGBF</v>
      </c>
      <c r="G1335" t="s">
        <v>2648</v>
      </c>
      <c r="H1335" t="s">
        <v>2649</v>
      </c>
      <c r="I1335" t="s">
        <v>3143</v>
      </c>
      <c r="J1335" s="7" t="s">
        <v>1833</v>
      </c>
      <c r="K1335" t="s">
        <v>2668</v>
      </c>
      <c r="L1335" t="s">
        <v>3052</v>
      </c>
      <c r="M1335" t="s">
        <v>3144</v>
      </c>
      <c r="N1335" t="s">
        <v>2640</v>
      </c>
      <c r="O1335" t="s">
        <v>2803</v>
      </c>
      <c r="P1335" t="s">
        <v>2642</v>
      </c>
      <c r="Q1335" t="s">
        <v>2640</v>
      </c>
      <c r="R1335" t="s">
        <v>6456</v>
      </c>
      <c r="S1335" t="s">
        <v>2655</v>
      </c>
      <c r="T1335" t="s">
        <v>2949</v>
      </c>
      <c r="U1335" t="s">
        <v>233</v>
      </c>
      <c r="V1335" s="7" t="s">
        <v>735</v>
      </c>
      <c r="W1335" s="8">
        <v>18000</v>
      </c>
      <c r="X1335" t="s">
        <v>6457</v>
      </c>
      <c r="Y1335" t="s">
        <v>4428</v>
      </c>
      <c r="Z1335" s="8">
        <v>22599</v>
      </c>
      <c r="AA1335" s="9">
        <v>14.8</v>
      </c>
      <c r="AB1335" s="8">
        <v>72489.41</v>
      </c>
      <c r="AD1335" s="10">
        <v>4566185</v>
      </c>
      <c r="AE1335" s="11">
        <v>45469</v>
      </c>
      <c r="AF1335" s="8">
        <v>12515.4</v>
      </c>
      <c r="AG1335" s="8">
        <v>7916.4000000000015</v>
      </c>
      <c r="AH1335" s="12">
        <v>0.43980000000000008</v>
      </c>
      <c r="AI1335" s="8">
        <v>534.89189189189199</v>
      </c>
      <c r="AJ1335" s="11">
        <v>46759.891891898151</v>
      </c>
      <c r="AK1335" s="11">
        <v>47801</v>
      </c>
      <c r="AL1335" s="10">
        <v>-1042</v>
      </c>
      <c r="AM1335">
        <v>45923.8</v>
      </c>
      <c r="AN1335">
        <v>1.8560222222222222</v>
      </c>
      <c r="AO1335" s="40" t="str">
        <f>E1335&amp;F1335&amp;U1335</f>
        <v>HCMSURE-TMSG-SGBFFR</v>
      </c>
      <c r="AP1335" s="40" t="str">
        <f>_xlfn.XLOOKUP(AO1335,CrossRef!N:N,CrossRef!A:A,"NOT FOUND",0)</f>
        <v>NOT FOUND</v>
      </c>
      <c r="AQ1335" s="40" t="str">
        <f>IFERROR(_xlfn.XLOOKUP(AO1335,CrossRef!$N:$N,CrossRef!$E:$E,"Not Found"),"-")</f>
        <v>Not Found</v>
      </c>
      <c r="AR1335" s="40" t="str">
        <f>IFERROR(_xlfn.XLOOKUP(AO1335,CrossRef!$N:$N,CrossRef!$G:$G,"Not Found"),"-")</f>
        <v>Not Found</v>
      </c>
      <c r="AS1335" s="40" t="str">
        <f>IFERROR(_xlfn.XLOOKUP(AO1335,CrossRef!$N:$N,CrossRef!$H:$H,"Not Found"),"-")</f>
        <v>Not Found</v>
      </c>
    </row>
    <row r="1336" spans="1:45" hidden="1" x14ac:dyDescent="0.3">
      <c r="A1336" s="38" t="str">
        <f>E1336&amp;F1336&amp;U1336</f>
        <v>SPDSURE-SPSNLHF</v>
      </c>
      <c r="B1336" s="38" t="str">
        <f>I1336&amp;D1336&amp;C1336</f>
        <v>TD66467201LF</v>
      </c>
      <c r="C1336" s="38" t="str">
        <f>_xlfn.XLOOKUP(A1336,CrossRef!N:N,CrossRef!D:D,"",0)</f>
        <v>LF</v>
      </c>
      <c r="D1336" s="38" t="str">
        <f>_xlfn.XLOOKUP(A1336,CrossRef!N:N,CrossRef!C:C,"",0)</f>
        <v>7201</v>
      </c>
      <c r="E1336" s="38" t="str">
        <f>LEFT(M1336,3)</f>
        <v>SPD</v>
      </c>
      <c r="F1336" s="38" t="str">
        <f>_xlfn.TEXTAFTER(J1336,"-")</f>
        <v>SURE-SPSN</v>
      </c>
      <c r="G1336" t="s">
        <v>2695</v>
      </c>
      <c r="H1336" t="s">
        <v>2696</v>
      </c>
      <c r="I1336" t="s">
        <v>3445</v>
      </c>
      <c r="J1336" s="7" t="s">
        <v>1753</v>
      </c>
      <c r="K1336" t="s">
        <v>2638</v>
      </c>
      <c r="L1336" t="s">
        <v>190</v>
      </c>
      <c r="M1336" t="s">
        <v>3446</v>
      </c>
      <c r="N1336" t="s">
        <v>2640</v>
      </c>
      <c r="O1336" t="s">
        <v>3054</v>
      </c>
      <c r="P1336" t="s">
        <v>2642</v>
      </c>
      <c r="Q1336" t="s">
        <v>2640</v>
      </c>
      <c r="R1336" t="s">
        <v>6458</v>
      </c>
      <c r="S1336" t="s">
        <v>2644</v>
      </c>
      <c r="T1336" t="s">
        <v>2720</v>
      </c>
      <c r="U1336" t="s">
        <v>485</v>
      </c>
      <c r="V1336" s="7" t="s">
        <v>1526</v>
      </c>
      <c r="W1336" s="8">
        <v>18000</v>
      </c>
      <c r="X1336" t="s">
        <v>6459</v>
      </c>
      <c r="Y1336" t="s">
        <v>6460</v>
      </c>
      <c r="Z1336" s="8">
        <v>21093.5</v>
      </c>
      <c r="AA1336" s="9">
        <v>13.81</v>
      </c>
      <c r="AB1336" s="8">
        <v>36118.839999999997</v>
      </c>
      <c r="AD1336" s="10">
        <v>4549255</v>
      </c>
      <c r="AE1336" s="11">
        <v>45455</v>
      </c>
      <c r="AF1336" s="8">
        <v>11025</v>
      </c>
      <c r="AG1336" s="8">
        <v>7931.5</v>
      </c>
      <c r="AH1336" s="12">
        <v>0.44063888888888891</v>
      </c>
      <c r="AI1336" s="8">
        <v>574.33019551049961</v>
      </c>
      <c r="AJ1336" s="11">
        <v>46799.33019552083</v>
      </c>
      <c r="AK1336" s="11">
        <v>48327</v>
      </c>
      <c r="AL1336" s="10">
        <v>-1528</v>
      </c>
      <c r="AM1336">
        <v>50122.12</v>
      </c>
      <c r="AN1336">
        <v>2.1720622222222223</v>
      </c>
      <c r="AO1336" s="40" t="str">
        <f>E1336&amp;F1336&amp;U1336</f>
        <v>SPDSURE-SPSNLHF</v>
      </c>
      <c r="AP1336" s="40" t="str">
        <f>_xlfn.XLOOKUP(AO1336,CrossRef!N:N,CrossRef!A:A,"NOT FOUND",0)</f>
        <v>SPD7201LF</v>
      </c>
      <c r="AQ1336" s="40" t="str">
        <f>IFERROR(_xlfn.XLOOKUP(AO1336,CrossRef!$N:$N,CrossRef!$E:$E,"Not Found"),"-")</f>
        <v>789D</v>
      </c>
      <c r="AR1336" s="40" t="str">
        <f>IFERROR(_xlfn.XLOOKUP(AO1336,CrossRef!$N:$N,CrossRef!$G:$G,"Not Found"),"-")</f>
        <v>7201 - SUSPENSION CYLINDER</v>
      </c>
      <c r="AS1336" s="40" t="str">
        <f>IFERROR(_xlfn.XLOOKUP(AO1336,CrossRef!$N:$N,CrossRef!$H:$H,"Not Found"),"-")</f>
        <v>LF - LEFT FRONT</v>
      </c>
    </row>
    <row r="1337" spans="1:45" hidden="1" x14ac:dyDescent="0.3">
      <c r="A1337" s="38" t="str">
        <f>E1337&amp;F1337&amp;U1337</f>
        <v>E9WDRIV-TMSN</v>
      </c>
      <c r="B1337" s="38" t="str">
        <f>I1337&amp;D1337&amp;C1337</f>
        <v>GD1411303000</v>
      </c>
      <c r="C1337" s="38" t="str">
        <f>_xlfn.XLOOKUP(A1337,CrossRef!N:N,CrossRef!D:D,"",0)</f>
        <v>00</v>
      </c>
      <c r="D1337" s="38" t="str">
        <f>_xlfn.XLOOKUP(A1337,CrossRef!N:N,CrossRef!C:C,"",0)</f>
        <v>3030</v>
      </c>
      <c r="E1337" s="38" t="str">
        <f>LEFT(M1337,3)</f>
        <v>E9W</v>
      </c>
      <c r="F1337" s="38" t="str">
        <f>_xlfn.TEXTAFTER(J1337,"-")</f>
        <v>DRIV-TMSN</v>
      </c>
      <c r="G1337" t="s">
        <v>2725</v>
      </c>
      <c r="H1337" t="s">
        <v>2726</v>
      </c>
      <c r="I1337" t="s">
        <v>4120</v>
      </c>
      <c r="J1337" s="7" t="s">
        <v>318</v>
      </c>
      <c r="K1337" t="s">
        <v>2638</v>
      </c>
      <c r="L1337" t="s">
        <v>101</v>
      </c>
      <c r="M1337" t="s">
        <v>4121</v>
      </c>
      <c r="N1337" t="s">
        <v>2640</v>
      </c>
      <c r="O1337" t="s">
        <v>2803</v>
      </c>
      <c r="P1337" t="s">
        <v>2642</v>
      </c>
      <c r="Q1337" t="s">
        <v>2640</v>
      </c>
      <c r="R1337" t="s">
        <v>6461</v>
      </c>
      <c r="S1337" t="s">
        <v>2655</v>
      </c>
      <c r="T1337" t="s">
        <v>2818</v>
      </c>
      <c r="U1337" t="s">
        <v>2657</v>
      </c>
      <c r="V1337" s="7" t="s">
        <v>308</v>
      </c>
      <c r="W1337" s="8">
        <v>12000</v>
      </c>
      <c r="X1337" t="s">
        <v>6462</v>
      </c>
      <c r="Y1337" t="s">
        <v>6463</v>
      </c>
      <c r="Z1337" s="8">
        <v>28205</v>
      </c>
      <c r="AA1337" s="9">
        <v>10.84</v>
      </c>
      <c r="AB1337" s="8">
        <v>68409.490000000005</v>
      </c>
      <c r="AD1337" s="10">
        <v>4610798</v>
      </c>
      <c r="AE1337" s="11">
        <v>45876</v>
      </c>
      <c r="AF1337" s="8">
        <v>24139</v>
      </c>
      <c r="AG1337" s="8">
        <v>7934</v>
      </c>
      <c r="AH1337" s="12">
        <v>0.66116666666666668</v>
      </c>
      <c r="AI1337" s="8">
        <v>731.91881918819195</v>
      </c>
      <c r="AJ1337" s="11">
        <v>46956.918819178238</v>
      </c>
      <c r="AK1337" s="11">
        <v>48043</v>
      </c>
      <c r="AL1337" s="10">
        <v>-1087</v>
      </c>
      <c r="AM1337">
        <v>47912.119999999995</v>
      </c>
      <c r="AN1337">
        <v>1.9810933333333329</v>
      </c>
      <c r="AO1337" s="40" t="str">
        <f>E1337&amp;F1337&amp;U1337</f>
        <v>E9WDRIV-TMSN</v>
      </c>
      <c r="AP1337" s="40" t="str">
        <f>_xlfn.XLOOKUP(AO1337,CrossRef!N:N,CrossRef!A:A,"NOT FOUND",0)</f>
        <v>E9W303000</v>
      </c>
      <c r="AQ1337" s="40" t="str">
        <f>IFERROR(_xlfn.XLOOKUP(AO1337,CrossRef!$N:$N,CrossRef!$E:$E,"Not Found"),"-")</f>
        <v>18M3</v>
      </c>
      <c r="AR1337" s="40" t="str">
        <f>IFERROR(_xlfn.XLOOKUP(AO1337,CrossRef!$N:$N,CrossRef!$G:$G,"Not Found"),"-")</f>
        <v>3030 - TRANSMISSION</v>
      </c>
      <c r="AS1337" s="40" t="str">
        <f>IFERROR(_xlfn.XLOOKUP(AO1337,CrossRef!$N:$N,CrossRef!$H:$H,"Not Found"),"-")</f>
        <v>00 - (NONE)</v>
      </c>
    </row>
    <row r="1338" spans="1:45" hidden="1" x14ac:dyDescent="0.3">
      <c r="A1338" s="38" t="str">
        <f>E1338&amp;F1338&amp;U1338</f>
        <v>Z9KENGI-COSY</v>
      </c>
      <c r="B1338" s="38" t="str">
        <f>I1338&amp;D1338&amp;C1338</f>
        <v>LO1623135300</v>
      </c>
      <c r="C1338" s="38" t="str">
        <f>_xlfn.XLOOKUP(A1338,CrossRef!N:N,CrossRef!D:D,"",0)</f>
        <v>00</v>
      </c>
      <c r="D1338" s="38" t="str">
        <f>_xlfn.XLOOKUP(A1338,CrossRef!N:N,CrossRef!C:C,"",0)</f>
        <v>1353</v>
      </c>
      <c r="E1338" s="38" t="str">
        <f>LEFT(M1338,3)</f>
        <v>Z9K</v>
      </c>
      <c r="F1338" s="38" t="str">
        <f>_xlfn.TEXTAFTER(J1338,"-")</f>
        <v>ENGI-COSY</v>
      </c>
      <c r="G1338" t="s">
        <v>2725</v>
      </c>
      <c r="H1338" t="s">
        <v>2726</v>
      </c>
      <c r="I1338" t="s">
        <v>3440</v>
      </c>
      <c r="J1338" s="7" t="s">
        <v>262</v>
      </c>
      <c r="K1338" t="s">
        <v>2638</v>
      </c>
      <c r="L1338" t="s">
        <v>118</v>
      </c>
      <c r="M1338" t="s">
        <v>3441</v>
      </c>
      <c r="N1338" t="s">
        <v>2640</v>
      </c>
      <c r="O1338" t="s">
        <v>2653</v>
      </c>
      <c r="P1338" t="s">
        <v>2642</v>
      </c>
      <c r="Q1338" t="s">
        <v>2640</v>
      </c>
      <c r="R1338" t="s">
        <v>6464</v>
      </c>
      <c r="S1338" t="s">
        <v>2655</v>
      </c>
      <c r="T1338" t="s">
        <v>2657</v>
      </c>
      <c r="U1338" t="s">
        <v>2657</v>
      </c>
      <c r="V1338" s="7" t="s">
        <v>223</v>
      </c>
      <c r="W1338" s="8">
        <v>15000</v>
      </c>
      <c r="X1338" t="s">
        <v>6465</v>
      </c>
      <c r="Y1338" t="s">
        <v>6466</v>
      </c>
      <c r="Z1338" s="8">
        <v>57268</v>
      </c>
      <c r="AA1338" s="9">
        <v>13.68</v>
      </c>
      <c r="AB1338" s="8">
        <v>58090.55</v>
      </c>
      <c r="AD1338" s="10">
        <v>0</v>
      </c>
      <c r="AE1338" s="11"/>
      <c r="AF1338" s="8">
        <v>50202</v>
      </c>
      <c r="AG1338" s="8">
        <v>7934</v>
      </c>
      <c r="AH1338" s="12">
        <v>0.52893333333333337</v>
      </c>
      <c r="AI1338" s="8">
        <v>579.9707602339181</v>
      </c>
      <c r="AJ1338" s="11">
        <v>46804.970760219905</v>
      </c>
      <c r="AK1338" s="11">
        <v>46827</v>
      </c>
      <c r="AL1338" s="10">
        <v>-23</v>
      </c>
      <c r="AM1338">
        <v>65503.360000000001</v>
      </c>
      <c r="AN1338">
        <v>1.0200906666666667</v>
      </c>
      <c r="AO1338" s="40" t="str">
        <f>E1338&amp;F1338&amp;U1338</f>
        <v>Z9KENGI-COSY</v>
      </c>
      <c r="AP1338" s="40" t="str">
        <f>_xlfn.XLOOKUP(AO1338,CrossRef!N:N,CrossRef!A:A,"NOT FOUND",0)</f>
        <v>Z9K135300</v>
      </c>
      <c r="AQ1338" s="40" t="str">
        <f>IFERROR(_xlfn.XLOOKUP(AO1338,CrossRef!$N:$N,CrossRef!$E:$E,"Not Found"),"-")</f>
        <v>993K HL</v>
      </c>
      <c r="AR1338" s="40" t="str">
        <f>IFERROR(_xlfn.XLOOKUP(AO1338,CrossRef!$N:$N,CrossRef!$G:$G,"Not Found"),"-")</f>
        <v>1353 - RADIATOR</v>
      </c>
      <c r="AS1338" s="40" t="str">
        <f>IFERROR(_xlfn.XLOOKUP(AO1338,CrossRef!$N:$N,CrossRef!$H:$H,"Not Found"),"-")</f>
        <v>00 - (NONE)</v>
      </c>
    </row>
    <row r="1339" spans="1:45" hidden="1" x14ac:dyDescent="0.3">
      <c r="A1339" s="38" t="str">
        <f>E1339&amp;F1339&amp;U1339</f>
        <v>HCMHYSY-CYHY-CYKRRH</v>
      </c>
      <c r="B1339" s="38" t="str">
        <f>I1339&amp;D1339&amp;C1339</f>
        <v>EX7151</v>
      </c>
      <c r="C1339" s="38" t="str">
        <f>_xlfn.XLOOKUP(A1339,CrossRef!N:N,CrossRef!D:D,"",0)</f>
        <v/>
      </c>
      <c r="D1339" s="38" t="str">
        <f>_xlfn.XLOOKUP(A1339,CrossRef!N:N,CrossRef!C:C,"",0)</f>
        <v/>
      </c>
      <c r="E1339" s="38" t="str">
        <f>LEFT(M1339,3)</f>
        <v>HCM</v>
      </c>
      <c r="F1339" s="38" t="str">
        <f>_xlfn.TEXTAFTER(J1339,"-")</f>
        <v>HYSY-CYHY-CYKR</v>
      </c>
      <c r="G1339" t="s">
        <v>2695</v>
      </c>
      <c r="H1339" t="s">
        <v>2696</v>
      </c>
      <c r="I1339" t="s">
        <v>3051</v>
      </c>
      <c r="J1339" s="7" t="s">
        <v>1834</v>
      </c>
      <c r="K1339" t="s">
        <v>2668</v>
      </c>
      <c r="L1339" t="s">
        <v>3052</v>
      </c>
      <c r="M1339" t="s">
        <v>3053</v>
      </c>
      <c r="N1339" t="s">
        <v>2640</v>
      </c>
      <c r="O1339" t="s">
        <v>3054</v>
      </c>
      <c r="P1339" t="s">
        <v>2642</v>
      </c>
      <c r="Q1339" t="s">
        <v>2640</v>
      </c>
      <c r="R1339" t="s">
        <v>6467</v>
      </c>
      <c r="S1339" t="s">
        <v>2644</v>
      </c>
      <c r="T1339" t="s">
        <v>3381</v>
      </c>
      <c r="U1339" t="s">
        <v>63</v>
      </c>
      <c r="V1339" s="7" t="s">
        <v>696</v>
      </c>
      <c r="W1339" s="8">
        <v>8000</v>
      </c>
      <c r="X1339" t="s">
        <v>6468</v>
      </c>
      <c r="Y1339" t="s">
        <v>6160</v>
      </c>
      <c r="Z1339" s="8">
        <v>24587</v>
      </c>
      <c r="AA1339" s="9">
        <v>15.34</v>
      </c>
      <c r="AB1339" s="8">
        <v>63085.77</v>
      </c>
      <c r="AD1339" s="10">
        <v>4943716</v>
      </c>
      <c r="AE1339" s="11">
        <v>46221</v>
      </c>
      <c r="AF1339" s="8">
        <v>24528.95</v>
      </c>
      <c r="AG1339" s="8">
        <v>7941.9500000000007</v>
      </c>
      <c r="AH1339" s="12">
        <v>0.99274375000000004</v>
      </c>
      <c r="AI1339" s="8">
        <v>517.72816166883968</v>
      </c>
      <c r="AJ1339" s="11">
        <v>46742.72816165509</v>
      </c>
      <c r="AK1339" s="11">
        <v>47194</v>
      </c>
      <c r="AL1339" s="10">
        <v>-452</v>
      </c>
      <c r="AM1339">
        <v>39451.46</v>
      </c>
      <c r="AN1339">
        <v>1.8653137499999999</v>
      </c>
      <c r="AO1339" s="40" t="str">
        <f>E1339&amp;F1339&amp;U1339</f>
        <v>HCMHYSY-CYHY-CYKRRH</v>
      </c>
      <c r="AP1339" s="40" t="str">
        <f>_xlfn.XLOOKUP(AO1339,CrossRef!N:N,CrossRef!A:A,"NOT FOUND",0)</f>
        <v>NOT FOUND</v>
      </c>
      <c r="AQ1339" s="40" t="str">
        <f>IFERROR(_xlfn.XLOOKUP(AO1339,CrossRef!$N:$N,CrossRef!$E:$E,"Not Found"),"-")</f>
        <v>Not Found</v>
      </c>
      <c r="AR1339" s="40" t="str">
        <f>IFERROR(_xlfn.XLOOKUP(AO1339,CrossRef!$N:$N,CrossRef!$G:$G,"Not Found"),"-")</f>
        <v>Not Found</v>
      </c>
      <c r="AS1339" s="40" t="str">
        <f>IFERROR(_xlfn.XLOOKUP(AO1339,CrossRef!$N:$N,CrossRef!$H:$H,"Not Found"),"-")</f>
        <v>Not Found</v>
      </c>
    </row>
    <row r="1340" spans="1:45" hidden="1" x14ac:dyDescent="0.3">
      <c r="A1340" s="38" t="str">
        <f>E1340&amp;F1340&amp;U1340</f>
        <v>ZSPDRIV-TMSN</v>
      </c>
      <c r="B1340" s="38" t="str">
        <f>I1340&amp;D1340&amp;C1340</f>
        <v>TD6738303000</v>
      </c>
      <c r="C1340" s="38" t="str">
        <f>_xlfn.XLOOKUP(A1340,CrossRef!N:N,CrossRef!D:D,"",0)</f>
        <v>00</v>
      </c>
      <c r="D1340" s="38" t="str">
        <f>_xlfn.XLOOKUP(A1340,CrossRef!N:N,CrossRef!C:C,"",0)</f>
        <v>3030</v>
      </c>
      <c r="E1340" s="38" t="str">
        <f>LEFT(M1340,3)</f>
        <v>ZSP</v>
      </c>
      <c r="F1340" s="38" t="str">
        <f>_xlfn.TEXTAFTER(J1340,"-")</f>
        <v>DRIV-TMSN</v>
      </c>
      <c r="G1340" t="s">
        <v>2648</v>
      </c>
      <c r="H1340" t="s">
        <v>2649</v>
      </c>
      <c r="I1340" t="s">
        <v>4363</v>
      </c>
      <c r="J1340" s="7" t="s">
        <v>1835</v>
      </c>
      <c r="K1340" t="s">
        <v>2638</v>
      </c>
      <c r="L1340" t="s">
        <v>193</v>
      </c>
      <c r="M1340" t="s">
        <v>4364</v>
      </c>
      <c r="N1340" t="s">
        <v>2640</v>
      </c>
      <c r="O1340" t="s">
        <v>3054</v>
      </c>
      <c r="P1340" t="s">
        <v>2642</v>
      </c>
      <c r="Q1340" t="s">
        <v>2640</v>
      </c>
      <c r="R1340" t="s">
        <v>6469</v>
      </c>
      <c r="S1340" t="s">
        <v>2655</v>
      </c>
      <c r="T1340" t="s">
        <v>2818</v>
      </c>
      <c r="U1340" t="s">
        <v>2657</v>
      </c>
      <c r="V1340" s="7" t="s">
        <v>301</v>
      </c>
      <c r="W1340" s="8">
        <v>16000</v>
      </c>
      <c r="X1340" t="s">
        <v>6470</v>
      </c>
      <c r="Y1340" t="s">
        <v>6395</v>
      </c>
      <c r="Z1340" s="8">
        <v>8057.24</v>
      </c>
      <c r="AA1340" s="9">
        <v>18.38</v>
      </c>
      <c r="AB1340" s="8">
        <v>100881.4</v>
      </c>
      <c r="AD1340" s="10">
        <v>0</v>
      </c>
      <c r="AE1340" s="11"/>
      <c r="AF1340" s="8">
        <v>0</v>
      </c>
      <c r="AG1340" s="8">
        <v>7942.76</v>
      </c>
      <c r="AH1340" s="12">
        <v>0.49642249999999999</v>
      </c>
      <c r="AI1340" s="8">
        <v>432.14145810663769</v>
      </c>
      <c r="AJ1340" s="11">
        <v>46657.141458101854</v>
      </c>
      <c r="AK1340" s="11">
        <v>46534</v>
      </c>
      <c r="AL1340" s="10">
        <v>123</v>
      </c>
      <c r="AM1340">
        <v>13736.66</v>
      </c>
      <c r="AN1340">
        <v>0.85854125000000003</v>
      </c>
      <c r="AO1340" s="40" t="str">
        <f>E1340&amp;F1340&amp;U1340</f>
        <v>ZSPDRIV-TMSN</v>
      </c>
      <c r="AP1340" s="40" t="str">
        <f>_xlfn.XLOOKUP(AO1340,CrossRef!N:N,CrossRef!A:A,"NOT FOUND",0)</f>
        <v>ZSP303000</v>
      </c>
      <c r="AQ1340" s="40" t="str">
        <f>IFERROR(_xlfn.XLOOKUP(AO1340,CrossRef!$N:$N,CrossRef!$E:$E,"Not Found"),"-")</f>
        <v>785D</v>
      </c>
      <c r="AR1340" s="40" t="str">
        <f>IFERROR(_xlfn.XLOOKUP(AO1340,CrossRef!$N:$N,CrossRef!$G:$G,"Not Found"),"-")</f>
        <v>3030 - TRANSMISSION</v>
      </c>
      <c r="AS1340" s="40" t="str">
        <f>IFERROR(_xlfn.XLOOKUP(AO1340,CrossRef!$N:$N,CrossRef!$H:$H,"Not Found"),"-")</f>
        <v>00 - (NONE)</v>
      </c>
    </row>
    <row r="1341" spans="1:45" hidden="1" x14ac:dyDescent="0.3">
      <c r="A1341" s="38" t="str">
        <f>E1341&amp;F1341&amp;U1341</f>
        <v>MSYENGI</v>
      </c>
      <c r="B1341" s="38" t="str">
        <f>I1341&amp;D1341&amp;C1341</f>
        <v>TD6671100000</v>
      </c>
      <c r="C1341" s="38" t="str">
        <f>_xlfn.XLOOKUP(A1341,CrossRef!N:N,CrossRef!D:D,"",0)</f>
        <v>00</v>
      </c>
      <c r="D1341" s="38" t="str">
        <f>_xlfn.XLOOKUP(A1341,CrossRef!N:N,CrossRef!C:C,"",0)</f>
        <v>1000</v>
      </c>
      <c r="E1341" s="38" t="str">
        <f>LEFT(M1341,3)</f>
        <v>MSY</v>
      </c>
      <c r="F1341" s="38" t="str">
        <f>_xlfn.TEXTAFTER(J1341,"-")</f>
        <v>ENGI</v>
      </c>
      <c r="G1341" t="s">
        <v>2648</v>
      </c>
      <c r="H1341" t="s">
        <v>2649</v>
      </c>
      <c r="I1341" t="s">
        <v>5752</v>
      </c>
      <c r="J1341" s="7" t="s">
        <v>1836</v>
      </c>
      <c r="K1341" t="s">
        <v>2638</v>
      </c>
      <c r="L1341" t="s">
        <v>193</v>
      </c>
      <c r="M1341" t="s">
        <v>5753</v>
      </c>
      <c r="N1341" t="s">
        <v>2640</v>
      </c>
      <c r="O1341" t="s">
        <v>2803</v>
      </c>
      <c r="P1341" t="s">
        <v>2642</v>
      </c>
      <c r="Q1341" t="s">
        <v>2640</v>
      </c>
      <c r="R1341" t="s">
        <v>6471</v>
      </c>
      <c r="S1341" t="s">
        <v>2655</v>
      </c>
      <c r="T1341" t="s">
        <v>3087</v>
      </c>
      <c r="U1341" t="s">
        <v>2657</v>
      </c>
      <c r="V1341" s="7" t="s">
        <v>1256</v>
      </c>
      <c r="W1341" s="8">
        <v>10000</v>
      </c>
      <c r="X1341" t="s">
        <v>6472</v>
      </c>
      <c r="Y1341" t="s">
        <v>5018</v>
      </c>
      <c r="Z1341" s="8">
        <v>11983.97</v>
      </c>
      <c r="AA1341" s="9">
        <v>16.64</v>
      </c>
      <c r="AB1341" s="8">
        <v>65918.880000000005</v>
      </c>
      <c r="AD1341" s="10">
        <v>4825230</v>
      </c>
      <c r="AE1341" s="11">
        <v>46102</v>
      </c>
      <c r="AF1341" s="8">
        <v>9936.65</v>
      </c>
      <c r="AG1341" s="8">
        <v>7952.6800000000021</v>
      </c>
      <c r="AH1341" s="12">
        <v>0.7952680000000002</v>
      </c>
      <c r="AI1341" s="8">
        <v>477.92548076923089</v>
      </c>
      <c r="AJ1341" s="11">
        <v>46702.925480787038</v>
      </c>
      <c r="AK1341" s="11"/>
      <c r="AL1341" s="10"/>
      <c r="AO1341" s="40" t="str">
        <f>E1341&amp;F1341&amp;U1341</f>
        <v>MSYENGI</v>
      </c>
      <c r="AP1341" s="40" t="str">
        <f>_xlfn.XLOOKUP(AO1341,CrossRef!N:N,CrossRef!A:A,"NOT FOUND",0)</f>
        <v>MSY100000</v>
      </c>
      <c r="AQ1341" s="40" t="str">
        <f>IFERROR(_xlfn.XLOOKUP(AO1341,CrossRef!$N:$N,CrossRef!$E:$E,"Not Found"),"-")</f>
        <v>785D WC</v>
      </c>
      <c r="AR1341" s="40" t="str">
        <f>IFERROR(_xlfn.XLOOKUP(AO1341,CrossRef!$N:$N,CrossRef!$G:$G,"Not Found"),"-")</f>
        <v>1000 - ENGINE</v>
      </c>
      <c r="AS1341" s="40" t="str">
        <f>IFERROR(_xlfn.XLOOKUP(AO1341,CrossRef!$N:$N,CrossRef!$H:$H,"Not Found"),"-")</f>
        <v>00 - (NONE)</v>
      </c>
    </row>
    <row r="1342" spans="1:45" hidden="1" x14ac:dyDescent="0.3">
      <c r="A1342" s="38" t="str">
        <f>E1342&amp;F1342&amp;U1342</f>
        <v>340HYSY-PUHY-PUM4P4</v>
      </c>
      <c r="B1342" s="38" t="str">
        <f>I1342&amp;D1342&amp;C1342</f>
        <v>QEX010508400</v>
      </c>
      <c r="C1342" s="38" t="str">
        <f>_xlfn.XLOOKUP(A1342,CrossRef!N:N,CrossRef!D:D,"",0)</f>
        <v>00</v>
      </c>
      <c r="D1342" s="38" t="str">
        <f>_xlfn.XLOOKUP(A1342,CrossRef!N:N,CrossRef!C:C,"",0)</f>
        <v>5084</v>
      </c>
      <c r="E1342" s="38" t="str">
        <f>LEFT(M1342,3)</f>
        <v>340</v>
      </c>
      <c r="F1342" s="38" t="str">
        <f>_xlfn.TEXTAFTER(J1342,"-")</f>
        <v>HYSY-PUHY-PUM4</v>
      </c>
      <c r="G1342" t="s">
        <v>2635</v>
      </c>
      <c r="H1342" t="s">
        <v>2636</v>
      </c>
      <c r="I1342" t="s">
        <v>2754</v>
      </c>
      <c r="J1342" s="7" t="s">
        <v>689</v>
      </c>
      <c r="K1342" t="s">
        <v>2638</v>
      </c>
      <c r="L1342" t="s">
        <v>2755</v>
      </c>
      <c r="M1342" t="s">
        <v>2756</v>
      </c>
      <c r="N1342" t="s">
        <v>2652</v>
      </c>
      <c r="O1342" t="s">
        <v>2641</v>
      </c>
      <c r="P1342" t="s">
        <v>2642</v>
      </c>
      <c r="Q1342" t="s">
        <v>2662</v>
      </c>
      <c r="R1342" t="s">
        <v>6473</v>
      </c>
      <c r="S1342" t="s">
        <v>2655</v>
      </c>
      <c r="T1342" t="s">
        <v>3745</v>
      </c>
      <c r="U1342" t="s">
        <v>690</v>
      </c>
      <c r="V1342" s="7" t="s">
        <v>691</v>
      </c>
      <c r="W1342" s="8">
        <v>13200</v>
      </c>
      <c r="X1342" t="s">
        <v>6474</v>
      </c>
      <c r="Y1342" t="s">
        <v>6475</v>
      </c>
      <c r="Z1342" s="8">
        <v>67445</v>
      </c>
      <c r="AA1342" s="9">
        <v>9.0399999999999991</v>
      </c>
      <c r="AB1342" s="8">
        <v>95947.89</v>
      </c>
      <c r="AD1342" s="10">
        <v>4637214</v>
      </c>
      <c r="AE1342" s="11">
        <v>45599</v>
      </c>
      <c r="AF1342" s="8">
        <v>62202</v>
      </c>
      <c r="AG1342" s="8">
        <v>7957</v>
      </c>
      <c r="AH1342" s="12">
        <v>0.60280303030303028</v>
      </c>
      <c r="AI1342" s="8">
        <v>880.19911504424783</v>
      </c>
      <c r="AJ1342" s="11">
        <v>47105.199115046293</v>
      </c>
      <c r="AK1342" s="11">
        <v>48068</v>
      </c>
      <c r="AL1342" s="10">
        <v>-963</v>
      </c>
      <c r="AM1342">
        <v>84105.72</v>
      </c>
      <c r="AO1342" s="40" t="str">
        <f>E1342&amp;F1342&amp;U1342</f>
        <v>340HYSY-PUHY-PUM4P4</v>
      </c>
      <c r="AP1342" s="40" t="str">
        <f>_xlfn.XLOOKUP(AO1342,CrossRef!N:N,CrossRef!A:A,"NOT FOUND",0)</f>
        <v>340508400</v>
      </c>
      <c r="AQ1342" s="40">
        <f>IFERROR(_xlfn.XLOOKUP(AO1342,CrossRef!$N:$N,CrossRef!$E:$E,"Not Found"),"-")</f>
        <v>6060</v>
      </c>
      <c r="AR1342" s="40" t="str">
        <f>IFERROR(_xlfn.XLOOKUP(AO1342,CrossRef!$N:$N,CrossRef!$G:$G,"Not Found"),"-")</f>
        <v>5084 - IMPLEMENT PUMP</v>
      </c>
      <c r="AS1342" s="40" t="str">
        <f>IFERROR(_xlfn.XLOOKUP(AO1342,CrossRef!$N:$N,CrossRef!$H:$H,"Not Found"),"-")</f>
        <v>00 - (NONE)</v>
      </c>
    </row>
    <row r="1343" spans="1:45" hidden="1" x14ac:dyDescent="0.3">
      <c r="A1343" s="38" t="str">
        <f>E1343&amp;F1343&amp;U1343</f>
        <v>615DRIV-TQCV</v>
      </c>
      <c r="B1343" s="38" t="str">
        <f>I1343&amp;D1343&amp;C1343</f>
        <v>LO1653310100</v>
      </c>
      <c r="C1343" s="38" t="str">
        <f>_xlfn.XLOOKUP(A1343,CrossRef!N:N,CrossRef!D:D,"",0)</f>
        <v>00</v>
      </c>
      <c r="D1343" s="38" t="str">
        <f>_xlfn.XLOOKUP(A1343,CrossRef!N:N,CrossRef!C:C,"",0)</f>
        <v>3101</v>
      </c>
      <c r="E1343" s="38" t="str">
        <f>LEFT(M1343,3)</f>
        <v>615</v>
      </c>
      <c r="F1343" s="38" t="str">
        <f>_xlfn.TEXTAFTER(J1343,"-")</f>
        <v>DRIV-TQCV</v>
      </c>
      <c r="G1343" t="s">
        <v>2648</v>
      </c>
      <c r="H1343" t="s">
        <v>2649</v>
      </c>
      <c r="I1343" t="s">
        <v>6476</v>
      </c>
      <c r="J1343" s="7" t="s">
        <v>381</v>
      </c>
      <c r="K1343" t="s">
        <v>3397</v>
      </c>
      <c r="L1343" t="s">
        <v>126</v>
      </c>
      <c r="M1343" t="s">
        <v>6477</v>
      </c>
      <c r="N1343" t="s">
        <v>2640</v>
      </c>
      <c r="O1343" t="s">
        <v>2803</v>
      </c>
      <c r="P1343" t="s">
        <v>2642</v>
      </c>
      <c r="Q1343" t="s">
        <v>2640</v>
      </c>
      <c r="R1343" t="s">
        <v>6478</v>
      </c>
      <c r="S1343" t="s">
        <v>2655</v>
      </c>
      <c r="T1343" t="s">
        <v>2678</v>
      </c>
      <c r="U1343" t="s">
        <v>2657</v>
      </c>
      <c r="V1343" s="7" t="s">
        <v>379</v>
      </c>
      <c r="W1343" s="8">
        <v>18000</v>
      </c>
      <c r="X1343" t="s">
        <v>6479</v>
      </c>
      <c r="Y1343" t="s">
        <v>6213</v>
      </c>
      <c r="Z1343" s="8">
        <v>19377.599999999999</v>
      </c>
      <c r="AA1343" s="9">
        <v>14.11</v>
      </c>
      <c r="AB1343" s="8">
        <v>112127.45</v>
      </c>
      <c r="AD1343" s="10">
        <v>5000986</v>
      </c>
      <c r="AE1343" s="11">
        <v>45314</v>
      </c>
      <c r="AF1343" s="8">
        <v>9336.7999999999993</v>
      </c>
      <c r="AG1343" s="8">
        <v>7959.2000000000007</v>
      </c>
      <c r="AH1343" s="12">
        <v>0.44217777777777784</v>
      </c>
      <c r="AI1343" s="8">
        <v>564.08221119773214</v>
      </c>
      <c r="AJ1343" s="11">
        <v>46789.08221119213</v>
      </c>
      <c r="AK1343" s="11">
        <v>47054</v>
      </c>
      <c r="AL1343" s="10">
        <v>-265</v>
      </c>
      <c r="AM1343">
        <v>31074.789999999997</v>
      </c>
      <c r="AN1343">
        <v>1.2076661111111111</v>
      </c>
      <c r="AO1343" s="40" t="str">
        <f>E1343&amp;F1343&amp;U1343</f>
        <v>615DRIV-TQCV</v>
      </c>
      <c r="AP1343" s="40" t="str">
        <f>_xlfn.XLOOKUP(AO1343,CrossRef!N:N,CrossRef!A:A,"NOT FOUND",0)</f>
        <v>615310100</v>
      </c>
      <c r="AQ1343" s="40" t="str">
        <f>IFERROR(_xlfn.XLOOKUP(AO1343,CrossRef!$N:$N,CrossRef!$E:$E,"Not Found"),"-")</f>
        <v>WA600-6LC</v>
      </c>
      <c r="AR1343" s="40" t="str">
        <f>IFERROR(_xlfn.XLOOKUP(AO1343,CrossRef!$N:$N,CrossRef!$G:$G,"Not Found"),"-")</f>
        <v>3101 - TORQUE CONVERTER</v>
      </c>
      <c r="AS1343" s="40" t="str">
        <f>IFERROR(_xlfn.XLOOKUP(AO1343,CrossRef!$N:$N,CrossRef!$H:$H,"Not Found"),"-")</f>
        <v>00 - (NONE)</v>
      </c>
    </row>
    <row r="1344" spans="1:45" hidden="1" x14ac:dyDescent="0.3">
      <c r="A1344" s="38" t="str">
        <f>E1344&amp;F1344&amp;U1344</f>
        <v>340HYSY-VAHY-CTB1LHF</v>
      </c>
      <c r="B1344" s="38" t="str">
        <f>I1344&amp;D1344&amp;C1344</f>
        <v>QEX010</v>
      </c>
      <c r="C1344" s="38" t="str">
        <f>_xlfn.XLOOKUP(A1344,CrossRef!N:N,CrossRef!D:D,"",0)</f>
        <v/>
      </c>
      <c r="D1344" s="38" t="str">
        <f>_xlfn.XLOOKUP(A1344,CrossRef!N:N,CrossRef!C:C,"",0)</f>
        <v/>
      </c>
      <c r="E1344" s="38" t="str">
        <f>LEFT(M1344,3)</f>
        <v>340</v>
      </c>
      <c r="F1344" s="38" t="str">
        <f>_xlfn.TEXTAFTER(J1344,"-")</f>
        <v>HYSY-VAHY-CTB1</v>
      </c>
      <c r="G1344" t="s">
        <v>2635</v>
      </c>
      <c r="H1344" t="s">
        <v>2636</v>
      </c>
      <c r="I1344" t="s">
        <v>2754</v>
      </c>
      <c r="J1344" s="7" t="s">
        <v>824</v>
      </c>
      <c r="K1344" t="s">
        <v>2638</v>
      </c>
      <c r="L1344" t="s">
        <v>2755</v>
      </c>
      <c r="M1344" t="s">
        <v>2756</v>
      </c>
      <c r="N1344" t="s">
        <v>2652</v>
      </c>
      <c r="O1344" t="s">
        <v>2641</v>
      </c>
      <c r="P1344" t="s">
        <v>2642</v>
      </c>
      <c r="Q1344" t="s">
        <v>2662</v>
      </c>
      <c r="R1344" t="s">
        <v>6480</v>
      </c>
      <c r="S1344" t="s">
        <v>2655</v>
      </c>
      <c r="T1344" t="s">
        <v>2731</v>
      </c>
      <c r="U1344" t="s">
        <v>485</v>
      </c>
      <c r="V1344" s="7" t="s">
        <v>825</v>
      </c>
      <c r="W1344" s="8">
        <v>29700</v>
      </c>
      <c r="X1344" t="s">
        <v>6481</v>
      </c>
      <c r="Y1344" t="s">
        <v>6482</v>
      </c>
      <c r="Z1344" s="8">
        <v>67445</v>
      </c>
      <c r="AA1344" s="9">
        <v>9.0399999999999991</v>
      </c>
      <c r="AB1344" s="8">
        <v>81506</v>
      </c>
      <c r="AD1344" s="10">
        <v>4413365</v>
      </c>
      <c r="AE1344" s="11">
        <v>44440</v>
      </c>
      <c r="AF1344" s="8">
        <v>45705</v>
      </c>
      <c r="AG1344" s="8">
        <v>7960</v>
      </c>
      <c r="AH1344" s="12">
        <v>0.26801346801346804</v>
      </c>
      <c r="AI1344" s="8">
        <v>880.53097345132755</v>
      </c>
      <c r="AJ1344" s="11">
        <v>47105.530973460649</v>
      </c>
      <c r="AK1344" s="11">
        <v>49574</v>
      </c>
      <c r="AL1344" s="10">
        <v>-2469</v>
      </c>
      <c r="AM1344">
        <v>97719.959999999992</v>
      </c>
      <c r="AO1344" s="40" t="str">
        <f>E1344&amp;F1344&amp;U1344</f>
        <v>340HYSY-VAHY-CTB1LHF</v>
      </c>
      <c r="AP1344" s="40" t="str">
        <f>_xlfn.XLOOKUP(AO1344,CrossRef!N:N,CrossRef!A:A,"NOT FOUND",0)</f>
        <v>NOT FOUND</v>
      </c>
      <c r="AQ1344" s="40" t="str">
        <f>IFERROR(_xlfn.XLOOKUP(AO1344,CrossRef!$N:$N,CrossRef!$E:$E,"Not Found"),"-")</f>
        <v>Not Found</v>
      </c>
      <c r="AR1344" s="40" t="str">
        <f>IFERROR(_xlfn.XLOOKUP(AO1344,CrossRef!$N:$N,CrossRef!$G:$G,"Not Found"),"-")</f>
        <v>Not Found</v>
      </c>
      <c r="AS1344" s="40" t="str">
        <f>IFERROR(_xlfn.XLOOKUP(AO1344,CrossRef!$N:$N,CrossRef!$H:$H,"Not Found"),"-")</f>
        <v>Not Found</v>
      </c>
    </row>
    <row r="1345" spans="1:45" hidden="1" x14ac:dyDescent="0.3">
      <c r="A1345" s="38" t="str">
        <f>E1345&amp;F1345&amp;U1345</f>
        <v>340HYSY-VAHY-CTB3LHR</v>
      </c>
      <c r="B1345" s="38" t="str">
        <f>I1345&amp;D1345&amp;C1345</f>
        <v>QEX010</v>
      </c>
      <c r="C1345" s="38" t="str">
        <f>_xlfn.XLOOKUP(A1345,CrossRef!N:N,CrossRef!D:D,"",0)</f>
        <v/>
      </c>
      <c r="D1345" s="38" t="str">
        <f>_xlfn.XLOOKUP(A1345,CrossRef!N:N,CrossRef!C:C,"",0)</f>
        <v/>
      </c>
      <c r="E1345" s="38" t="str">
        <f>LEFT(M1345,3)</f>
        <v>340</v>
      </c>
      <c r="F1345" s="38" t="str">
        <f>_xlfn.TEXTAFTER(J1345,"-")</f>
        <v>HYSY-VAHY-CTB3</v>
      </c>
      <c r="G1345" t="s">
        <v>2635</v>
      </c>
      <c r="H1345" t="s">
        <v>2636</v>
      </c>
      <c r="I1345" t="s">
        <v>2754</v>
      </c>
      <c r="J1345" s="7" t="s">
        <v>829</v>
      </c>
      <c r="K1345" t="s">
        <v>2638</v>
      </c>
      <c r="L1345" t="s">
        <v>2755</v>
      </c>
      <c r="M1345" t="s">
        <v>2756</v>
      </c>
      <c r="N1345" t="s">
        <v>2652</v>
      </c>
      <c r="O1345" t="s">
        <v>2641</v>
      </c>
      <c r="P1345" t="s">
        <v>2642</v>
      </c>
      <c r="Q1345" t="s">
        <v>2662</v>
      </c>
      <c r="R1345" t="s">
        <v>6483</v>
      </c>
      <c r="S1345" t="s">
        <v>2655</v>
      </c>
      <c r="T1345" t="s">
        <v>2731</v>
      </c>
      <c r="U1345" t="s">
        <v>491</v>
      </c>
      <c r="V1345" s="7" t="s">
        <v>830</v>
      </c>
      <c r="W1345" s="8">
        <v>29700</v>
      </c>
      <c r="X1345" t="s">
        <v>6484</v>
      </c>
      <c r="Y1345" t="s">
        <v>5550</v>
      </c>
      <c r="Z1345" s="8">
        <v>67445</v>
      </c>
      <c r="AA1345" s="9">
        <v>9.0399999999999991</v>
      </c>
      <c r="AB1345" s="8">
        <v>81506</v>
      </c>
      <c r="AD1345" s="10">
        <v>4413361</v>
      </c>
      <c r="AE1345" s="11">
        <v>44440</v>
      </c>
      <c r="AF1345" s="8">
        <v>45705</v>
      </c>
      <c r="AG1345" s="8">
        <v>7960</v>
      </c>
      <c r="AH1345" s="12">
        <v>0.26801346801346804</v>
      </c>
      <c r="AI1345" s="8">
        <v>880.53097345132755</v>
      </c>
      <c r="AJ1345" s="11">
        <v>47105.530973460649</v>
      </c>
      <c r="AK1345" s="11">
        <v>49574</v>
      </c>
      <c r="AL1345" s="10">
        <v>-2469</v>
      </c>
      <c r="AM1345">
        <v>97719.959999999992</v>
      </c>
      <c r="AO1345" s="40" t="str">
        <f>E1345&amp;F1345&amp;U1345</f>
        <v>340HYSY-VAHY-CTB3LHR</v>
      </c>
      <c r="AP1345" s="40" t="str">
        <f>_xlfn.XLOOKUP(AO1345,CrossRef!N:N,CrossRef!A:A,"NOT FOUND",0)</f>
        <v>NOT FOUND</v>
      </c>
      <c r="AQ1345" s="40" t="str">
        <f>IFERROR(_xlfn.XLOOKUP(AO1345,CrossRef!$N:$N,CrossRef!$E:$E,"Not Found"),"-")</f>
        <v>Not Found</v>
      </c>
      <c r="AR1345" s="40" t="str">
        <f>IFERROR(_xlfn.XLOOKUP(AO1345,CrossRef!$N:$N,CrossRef!$G:$G,"Not Found"),"-")</f>
        <v>Not Found</v>
      </c>
      <c r="AS1345" s="40" t="str">
        <f>IFERROR(_xlfn.XLOOKUP(AO1345,CrossRef!$N:$N,CrossRef!$H:$H,"Not Found"),"-")</f>
        <v>Not Found</v>
      </c>
    </row>
    <row r="1346" spans="1:45" hidden="1" x14ac:dyDescent="0.3">
      <c r="A1346" s="38" t="str">
        <f>E1346&amp;F1346&amp;U1346</f>
        <v>340HYSY-VAHY-CTB4RHR</v>
      </c>
      <c r="B1346" s="38" t="str">
        <f>I1346&amp;D1346&amp;C1346</f>
        <v>QEX010</v>
      </c>
      <c r="C1346" s="38" t="str">
        <f>_xlfn.XLOOKUP(A1346,CrossRef!N:N,CrossRef!D:D,"",0)</f>
        <v/>
      </c>
      <c r="D1346" s="38" t="str">
        <f>_xlfn.XLOOKUP(A1346,CrossRef!N:N,CrossRef!C:C,"",0)</f>
        <v/>
      </c>
      <c r="E1346" s="38" t="str">
        <f>LEFT(M1346,3)</f>
        <v>340</v>
      </c>
      <c r="F1346" s="38" t="str">
        <f>_xlfn.TEXTAFTER(J1346,"-")</f>
        <v>HYSY-VAHY-CTB4</v>
      </c>
      <c r="G1346" t="s">
        <v>2635</v>
      </c>
      <c r="H1346" t="s">
        <v>2636</v>
      </c>
      <c r="I1346" t="s">
        <v>2754</v>
      </c>
      <c r="J1346" s="7" t="s">
        <v>831</v>
      </c>
      <c r="K1346" t="s">
        <v>2638</v>
      </c>
      <c r="L1346" t="s">
        <v>2755</v>
      </c>
      <c r="M1346" t="s">
        <v>2756</v>
      </c>
      <c r="N1346" t="s">
        <v>2652</v>
      </c>
      <c r="O1346" t="s">
        <v>2641</v>
      </c>
      <c r="P1346" t="s">
        <v>2642</v>
      </c>
      <c r="Q1346" t="s">
        <v>2662</v>
      </c>
      <c r="R1346" t="s">
        <v>6485</v>
      </c>
      <c r="S1346" t="s">
        <v>2655</v>
      </c>
      <c r="T1346" t="s">
        <v>2731</v>
      </c>
      <c r="U1346" t="s">
        <v>494</v>
      </c>
      <c r="V1346" s="7" t="s">
        <v>832</v>
      </c>
      <c r="W1346" s="8">
        <v>29700</v>
      </c>
      <c r="X1346" t="s">
        <v>6486</v>
      </c>
      <c r="Y1346" t="s">
        <v>5553</v>
      </c>
      <c r="Z1346" s="8">
        <v>67445</v>
      </c>
      <c r="AA1346" s="9">
        <v>9.0399999999999991</v>
      </c>
      <c r="AB1346" s="8">
        <v>81506</v>
      </c>
      <c r="AD1346" s="10">
        <v>4413360</v>
      </c>
      <c r="AE1346" s="11">
        <v>44440</v>
      </c>
      <c r="AF1346" s="8">
        <v>45705</v>
      </c>
      <c r="AG1346" s="8">
        <v>7960</v>
      </c>
      <c r="AH1346" s="12">
        <v>0.26801346801346804</v>
      </c>
      <c r="AI1346" s="8">
        <v>880.53097345132755</v>
      </c>
      <c r="AJ1346" s="11">
        <v>47105.530973460649</v>
      </c>
      <c r="AK1346" s="11">
        <v>49574</v>
      </c>
      <c r="AL1346" s="10">
        <v>-2469</v>
      </c>
      <c r="AM1346">
        <v>97719.959999999992</v>
      </c>
      <c r="AO1346" s="40" t="str">
        <f>E1346&amp;F1346&amp;U1346</f>
        <v>340HYSY-VAHY-CTB4RHR</v>
      </c>
      <c r="AP1346" s="40" t="str">
        <f>_xlfn.XLOOKUP(AO1346,CrossRef!N:N,CrossRef!A:A,"NOT FOUND",0)</f>
        <v>NOT FOUND</v>
      </c>
      <c r="AQ1346" s="40" t="str">
        <f>IFERROR(_xlfn.XLOOKUP(AO1346,CrossRef!$N:$N,CrossRef!$E:$E,"Not Found"),"-")</f>
        <v>Not Found</v>
      </c>
      <c r="AR1346" s="40" t="str">
        <f>IFERROR(_xlfn.XLOOKUP(AO1346,CrossRef!$N:$N,CrossRef!$G:$G,"Not Found"),"-")</f>
        <v>Not Found</v>
      </c>
      <c r="AS1346" s="40" t="str">
        <f>IFERROR(_xlfn.XLOOKUP(AO1346,CrossRef!$N:$N,CrossRef!$H:$H,"Not Found"),"-")</f>
        <v>Not Found</v>
      </c>
    </row>
    <row r="1347" spans="1:45" hidden="1" x14ac:dyDescent="0.3">
      <c r="A1347" s="38" t="str">
        <f>E1347&amp;F1347&amp;U1347</f>
        <v>615DRIV-TMSN</v>
      </c>
      <c r="B1347" s="38" t="str">
        <f>I1347&amp;D1347&amp;C1347</f>
        <v>LO1653303000</v>
      </c>
      <c r="C1347" s="38" t="str">
        <f>_xlfn.XLOOKUP(A1347,CrossRef!N:N,CrossRef!D:D,"",0)</f>
        <v>00</v>
      </c>
      <c r="D1347" s="38" t="str">
        <f>_xlfn.XLOOKUP(A1347,CrossRef!N:N,CrossRef!C:C,"",0)</f>
        <v>3030</v>
      </c>
      <c r="E1347" s="38" t="str">
        <f>LEFT(M1347,3)</f>
        <v>615</v>
      </c>
      <c r="F1347" s="38" t="str">
        <f>_xlfn.TEXTAFTER(J1347,"-")</f>
        <v>DRIV-TMSN</v>
      </c>
      <c r="G1347" t="s">
        <v>2648</v>
      </c>
      <c r="H1347" t="s">
        <v>2649</v>
      </c>
      <c r="I1347" t="s">
        <v>6476</v>
      </c>
      <c r="J1347" s="7" t="s">
        <v>329</v>
      </c>
      <c r="K1347" t="s">
        <v>3397</v>
      </c>
      <c r="L1347" t="s">
        <v>126</v>
      </c>
      <c r="M1347" t="s">
        <v>6477</v>
      </c>
      <c r="N1347" t="s">
        <v>2640</v>
      </c>
      <c r="O1347" t="s">
        <v>2803</v>
      </c>
      <c r="P1347" t="s">
        <v>2642</v>
      </c>
      <c r="Q1347" t="s">
        <v>2640</v>
      </c>
      <c r="R1347" t="s">
        <v>6487</v>
      </c>
      <c r="S1347" t="s">
        <v>2655</v>
      </c>
      <c r="T1347" t="s">
        <v>2818</v>
      </c>
      <c r="U1347" t="s">
        <v>2657</v>
      </c>
      <c r="V1347" s="7" t="s">
        <v>327</v>
      </c>
      <c r="W1347" s="8">
        <v>18000</v>
      </c>
      <c r="X1347" t="s">
        <v>6488</v>
      </c>
      <c r="Y1347" t="s">
        <v>6489</v>
      </c>
      <c r="Z1347" s="8">
        <v>19377.599999999999</v>
      </c>
      <c r="AA1347" s="9">
        <v>14.11</v>
      </c>
      <c r="AB1347" s="8">
        <v>57130.73</v>
      </c>
      <c r="AD1347" s="10">
        <v>4461567</v>
      </c>
      <c r="AE1347" s="11">
        <v>45372</v>
      </c>
      <c r="AF1347" s="8">
        <v>9346.1</v>
      </c>
      <c r="AG1347" s="8">
        <v>7968.5</v>
      </c>
      <c r="AH1347" s="12">
        <v>0.44269444444444445</v>
      </c>
      <c r="AI1347" s="8">
        <v>564.74131821403262</v>
      </c>
      <c r="AJ1347" s="11">
        <v>46789.741318206019</v>
      </c>
      <c r="AK1347" s="11">
        <v>47055</v>
      </c>
      <c r="AL1347" s="10">
        <v>-266</v>
      </c>
      <c r="AM1347">
        <v>31088.899999999998</v>
      </c>
      <c r="AN1347">
        <v>1.2079333333333331</v>
      </c>
      <c r="AO1347" s="40" t="str">
        <f>E1347&amp;F1347&amp;U1347</f>
        <v>615DRIV-TMSN</v>
      </c>
      <c r="AP1347" s="40" t="str">
        <f>_xlfn.XLOOKUP(AO1347,CrossRef!N:N,CrossRef!A:A,"NOT FOUND",0)</f>
        <v>615303000</v>
      </c>
      <c r="AQ1347" s="40" t="str">
        <f>IFERROR(_xlfn.XLOOKUP(AO1347,CrossRef!$N:$N,CrossRef!$E:$E,"Not Found"),"-")</f>
        <v>WA600-6LC</v>
      </c>
      <c r="AR1347" s="40" t="str">
        <f>IFERROR(_xlfn.XLOOKUP(AO1347,CrossRef!$N:$N,CrossRef!$G:$G,"Not Found"),"-")</f>
        <v>3030 - TRANSMISSION</v>
      </c>
      <c r="AS1347" s="40" t="str">
        <f>IFERROR(_xlfn.XLOOKUP(AO1347,CrossRef!$N:$N,CrossRef!$H:$H,"Not Found"),"-")</f>
        <v>00 - (NONE)</v>
      </c>
    </row>
    <row r="1348" spans="1:45" hidden="1" x14ac:dyDescent="0.3">
      <c r="A1348" s="38" t="str">
        <f>E1348&amp;F1348&amp;U1348</f>
        <v>3TZENGI</v>
      </c>
      <c r="B1348" s="38" t="str">
        <f>I1348&amp;D1348&amp;C1348</f>
        <v>QLO06100000</v>
      </c>
      <c r="C1348" s="38" t="str">
        <f>_xlfn.XLOOKUP(A1348,CrossRef!N:N,CrossRef!D:D,"",0)</f>
        <v>00</v>
      </c>
      <c r="D1348" s="38" t="str">
        <f>_xlfn.XLOOKUP(A1348,CrossRef!N:N,CrossRef!C:C,"",0)</f>
        <v>1000</v>
      </c>
      <c r="E1348" s="38" t="str">
        <f>LEFT(M1348,3)</f>
        <v>3TZ</v>
      </c>
      <c r="F1348" s="38" t="str">
        <f>_xlfn.TEXTAFTER(J1348,"-")</f>
        <v>ENGI</v>
      </c>
      <c r="G1348" t="s">
        <v>2635</v>
      </c>
      <c r="H1348" t="s">
        <v>2636</v>
      </c>
      <c r="I1348" t="s">
        <v>2660</v>
      </c>
      <c r="J1348" s="7" t="s">
        <v>143</v>
      </c>
      <c r="K1348" t="s">
        <v>2638</v>
      </c>
      <c r="L1348" t="s">
        <v>141</v>
      </c>
      <c r="M1348" t="s">
        <v>2661</v>
      </c>
      <c r="N1348" t="s">
        <v>2640</v>
      </c>
      <c r="O1348" t="s">
        <v>2641</v>
      </c>
      <c r="P1348" t="s">
        <v>2642</v>
      </c>
      <c r="Q1348" t="s">
        <v>2662</v>
      </c>
      <c r="R1348" t="s">
        <v>6490</v>
      </c>
      <c r="S1348" t="s">
        <v>2655</v>
      </c>
      <c r="T1348" t="s">
        <v>3265</v>
      </c>
      <c r="U1348" t="s">
        <v>2657</v>
      </c>
      <c r="V1348" s="7" t="s">
        <v>140</v>
      </c>
      <c r="W1348" s="8">
        <v>19800</v>
      </c>
      <c r="X1348" t="s">
        <v>6491</v>
      </c>
      <c r="Y1348" t="s">
        <v>6492</v>
      </c>
      <c r="Z1348" s="8">
        <v>88046</v>
      </c>
      <c r="AA1348" s="9">
        <v>8.01</v>
      </c>
      <c r="AB1348" s="8">
        <v>550366.59</v>
      </c>
      <c r="AD1348" s="10">
        <v>4333524</v>
      </c>
      <c r="AE1348" s="11">
        <v>44563</v>
      </c>
      <c r="AF1348" s="8">
        <v>76241</v>
      </c>
      <c r="AG1348" s="8">
        <v>7995</v>
      </c>
      <c r="AH1348" s="12">
        <v>0.40378787878787881</v>
      </c>
      <c r="AI1348" s="8">
        <v>998.12734082397003</v>
      </c>
      <c r="AJ1348" s="11">
        <v>47223.12734082176</v>
      </c>
      <c r="AK1348" s="11">
        <v>47114</v>
      </c>
      <c r="AL1348" s="10">
        <v>109</v>
      </c>
      <c r="AM1348">
        <v>95166.89</v>
      </c>
      <c r="AN1348">
        <v>0.95585303030303026</v>
      </c>
      <c r="AO1348" s="40" t="str">
        <f>E1348&amp;F1348&amp;U1348</f>
        <v>3TZENGI</v>
      </c>
      <c r="AP1348" s="40" t="str">
        <f>_xlfn.XLOOKUP(AO1348,CrossRef!N:N,CrossRef!A:A,"NOT FOUND",0)</f>
        <v>3TZ100000</v>
      </c>
      <c r="AQ1348" s="40" t="str">
        <f>IFERROR(_xlfn.XLOOKUP(AO1348,CrossRef!$N:$N,CrossRef!$E:$E,"Not Found"),"-")</f>
        <v>994D</v>
      </c>
      <c r="AR1348" s="40" t="str">
        <f>IFERROR(_xlfn.XLOOKUP(AO1348,CrossRef!$N:$N,CrossRef!$G:$G,"Not Found"),"-")</f>
        <v>1000 - ENGINE</v>
      </c>
      <c r="AS1348" s="40" t="str">
        <f>IFERROR(_xlfn.XLOOKUP(AO1348,CrossRef!$N:$N,CrossRef!$H:$H,"Not Found"),"-")</f>
        <v>00 - (NONE)</v>
      </c>
    </row>
    <row r="1349" spans="1:45" hidden="1" x14ac:dyDescent="0.3">
      <c r="A1349" s="38" t="str">
        <f>E1349&amp;F1349&amp;U1349</f>
        <v>3TZENGI-COSY</v>
      </c>
      <c r="B1349" s="38" t="str">
        <f>I1349&amp;D1349&amp;C1349</f>
        <v>QLO06135300</v>
      </c>
      <c r="C1349" s="38" t="str">
        <f>_xlfn.XLOOKUP(A1349,CrossRef!N:N,CrossRef!D:D,"",0)</f>
        <v>00</v>
      </c>
      <c r="D1349" s="38" t="str">
        <f>_xlfn.XLOOKUP(A1349,CrossRef!N:N,CrossRef!C:C,"",0)</f>
        <v>1353</v>
      </c>
      <c r="E1349" s="38" t="str">
        <f>LEFT(M1349,3)</f>
        <v>3TZ</v>
      </c>
      <c r="F1349" s="38" t="str">
        <f>_xlfn.TEXTAFTER(J1349,"-")</f>
        <v>ENGI-COSY</v>
      </c>
      <c r="G1349" t="s">
        <v>2635</v>
      </c>
      <c r="H1349" t="s">
        <v>2636</v>
      </c>
      <c r="I1349" t="s">
        <v>2660</v>
      </c>
      <c r="J1349" s="7" t="s">
        <v>275</v>
      </c>
      <c r="K1349" t="s">
        <v>2638</v>
      </c>
      <c r="L1349" t="s">
        <v>141</v>
      </c>
      <c r="M1349" t="s">
        <v>2661</v>
      </c>
      <c r="N1349" t="s">
        <v>2640</v>
      </c>
      <c r="O1349" t="s">
        <v>2641</v>
      </c>
      <c r="P1349" t="s">
        <v>2642</v>
      </c>
      <c r="Q1349" t="s">
        <v>2662</v>
      </c>
      <c r="R1349" t="s">
        <v>6493</v>
      </c>
      <c r="S1349" t="s">
        <v>2655</v>
      </c>
      <c r="T1349" t="s">
        <v>3253</v>
      </c>
      <c r="U1349" t="s">
        <v>2657</v>
      </c>
      <c r="V1349" s="7" t="s">
        <v>274</v>
      </c>
      <c r="W1349" s="8">
        <v>19800</v>
      </c>
      <c r="X1349" t="s">
        <v>6494</v>
      </c>
      <c r="Y1349" t="s">
        <v>6495</v>
      </c>
      <c r="Z1349" s="8">
        <v>88046</v>
      </c>
      <c r="AA1349" s="9">
        <v>8.01</v>
      </c>
      <c r="AB1349" s="8">
        <v>18623.18</v>
      </c>
      <c r="AD1349" s="10">
        <v>4387816</v>
      </c>
      <c r="AE1349" s="11">
        <v>44563</v>
      </c>
      <c r="AF1349" s="8">
        <v>76241</v>
      </c>
      <c r="AG1349" s="8">
        <v>7995</v>
      </c>
      <c r="AH1349" s="12">
        <v>0.40378787878787881</v>
      </c>
      <c r="AI1349" s="8">
        <v>998.12734082397003</v>
      </c>
      <c r="AJ1349" s="11">
        <v>47223.12734082176</v>
      </c>
      <c r="AK1349" s="11">
        <v>47112</v>
      </c>
      <c r="AL1349" s="10">
        <v>111</v>
      </c>
      <c r="AM1349">
        <v>95150.87</v>
      </c>
      <c r="AO1349" s="40" t="str">
        <f>E1349&amp;F1349&amp;U1349</f>
        <v>3TZENGI-COSY</v>
      </c>
      <c r="AP1349" s="40" t="str">
        <f>_xlfn.XLOOKUP(AO1349,CrossRef!N:N,CrossRef!A:A,"NOT FOUND",0)</f>
        <v>3TZ135300</v>
      </c>
      <c r="AQ1349" s="40" t="str">
        <f>IFERROR(_xlfn.XLOOKUP(AO1349,CrossRef!$N:$N,CrossRef!$E:$E,"Not Found"),"-")</f>
        <v>994D</v>
      </c>
      <c r="AR1349" s="40" t="str">
        <f>IFERROR(_xlfn.XLOOKUP(AO1349,CrossRef!$N:$N,CrossRef!$G:$G,"Not Found"),"-")</f>
        <v>1353 - RADIATOR</v>
      </c>
      <c r="AS1349" s="40" t="str">
        <f>IFERROR(_xlfn.XLOOKUP(AO1349,CrossRef!$N:$N,CrossRef!$H:$H,"Not Found"),"-")</f>
        <v>00 - (NONE)</v>
      </c>
    </row>
    <row r="1350" spans="1:45" hidden="1" x14ac:dyDescent="0.3">
      <c r="A1350" s="38" t="str">
        <f>E1350&amp;F1350&amp;U1350</f>
        <v>ZSPDRIV-TMSN</v>
      </c>
      <c r="B1350" s="38" t="str">
        <f>I1350&amp;D1350&amp;C1350</f>
        <v>TD6740303000</v>
      </c>
      <c r="C1350" s="38" t="str">
        <f>_xlfn.XLOOKUP(A1350,CrossRef!N:N,CrossRef!D:D,"",0)</f>
        <v>00</v>
      </c>
      <c r="D1350" s="38" t="str">
        <f>_xlfn.XLOOKUP(A1350,CrossRef!N:N,CrossRef!C:C,"",0)</f>
        <v>3030</v>
      </c>
      <c r="E1350" s="38" t="str">
        <f>LEFT(M1350,3)</f>
        <v>ZSP</v>
      </c>
      <c r="F1350" s="38" t="str">
        <f>_xlfn.TEXTAFTER(J1350,"-")</f>
        <v>DRIV-TMSN</v>
      </c>
      <c r="G1350" t="s">
        <v>2648</v>
      </c>
      <c r="H1350" t="s">
        <v>2649</v>
      </c>
      <c r="I1350" t="s">
        <v>4388</v>
      </c>
      <c r="J1350" s="7" t="s">
        <v>1837</v>
      </c>
      <c r="K1350" t="s">
        <v>2638</v>
      </c>
      <c r="L1350" t="s">
        <v>193</v>
      </c>
      <c r="M1350" t="s">
        <v>4389</v>
      </c>
      <c r="N1350" t="s">
        <v>2640</v>
      </c>
      <c r="O1350" t="s">
        <v>3054</v>
      </c>
      <c r="P1350" t="s">
        <v>2642</v>
      </c>
      <c r="Q1350" t="s">
        <v>2640</v>
      </c>
      <c r="R1350" t="s">
        <v>6496</v>
      </c>
      <c r="S1350" t="s">
        <v>2655</v>
      </c>
      <c r="T1350" t="s">
        <v>2818</v>
      </c>
      <c r="U1350" t="s">
        <v>2657</v>
      </c>
      <c r="V1350" s="7" t="s">
        <v>301</v>
      </c>
      <c r="W1350" s="8">
        <v>16000</v>
      </c>
      <c r="X1350" t="s">
        <v>6497</v>
      </c>
      <c r="Y1350" t="s">
        <v>6395</v>
      </c>
      <c r="Z1350" s="8">
        <v>8003.97</v>
      </c>
      <c r="AA1350" s="9">
        <v>18.52</v>
      </c>
      <c r="AB1350" s="8">
        <v>100881.4</v>
      </c>
      <c r="AD1350" s="10">
        <v>0</v>
      </c>
      <c r="AE1350" s="11"/>
      <c r="AF1350" s="8">
        <v>0</v>
      </c>
      <c r="AG1350" s="8">
        <v>7996.03</v>
      </c>
      <c r="AH1350" s="12">
        <v>0.49975187499999996</v>
      </c>
      <c r="AI1350" s="8">
        <v>431.75107991360693</v>
      </c>
      <c r="AJ1350" s="11">
        <v>46656.751079895832</v>
      </c>
      <c r="AK1350" s="11">
        <v>46641</v>
      </c>
      <c r="AL1350" s="10">
        <v>15</v>
      </c>
      <c r="AM1350">
        <v>15708.29</v>
      </c>
      <c r="AN1350">
        <v>0.9817681250000001</v>
      </c>
      <c r="AO1350" s="40" t="str">
        <f>E1350&amp;F1350&amp;U1350</f>
        <v>ZSPDRIV-TMSN</v>
      </c>
      <c r="AP1350" s="40" t="str">
        <f>_xlfn.XLOOKUP(AO1350,CrossRef!N:N,CrossRef!A:A,"NOT FOUND",0)</f>
        <v>ZSP303000</v>
      </c>
      <c r="AQ1350" s="40" t="str">
        <f>IFERROR(_xlfn.XLOOKUP(AO1350,CrossRef!$N:$N,CrossRef!$E:$E,"Not Found"),"-")</f>
        <v>785D</v>
      </c>
      <c r="AR1350" s="40" t="str">
        <f>IFERROR(_xlfn.XLOOKUP(AO1350,CrossRef!$N:$N,CrossRef!$G:$G,"Not Found"),"-")</f>
        <v>3030 - TRANSMISSION</v>
      </c>
      <c r="AS1350" s="40" t="str">
        <f>IFERROR(_xlfn.XLOOKUP(AO1350,CrossRef!$N:$N,CrossRef!$H:$H,"Not Found"),"-")</f>
        <v>00 - (NONE)</v>
      </c>
    </row>
    <row r="1351" spans="1:45" hidden="1" x14ac:dyDescent="0.3">
      <c r="A1351" s="38" t="str">
        <f>E1351&amp;F1351&amp;U1351</f>
        <v>AGCDRIV-FIDVRHR</v>
      </c>
      <c r="B1351" s="38" t="str">
        <f>I1351&amp;D1351&amp;C1351</f>
        <v>TD24034008RI</v>
      </c>
      <c r="C1351" s="38" t="str">
        <f>_xlfn.XLOOKUP(A1351,CrossRef!N:N,CrossRef!D:D,"",0)</f>
        <v>RI</v>
      </c>
      <c r="D1351" s="38" t="str">
        <f>_xlfn.XLOOKUP(A1351,CrossRef!N:N,CrossRef!C:C,"",0)</f>
        <v>4008</v>
      </c>
      <c r="E1351" s="38" t="str">
        <f>LEFT(M1351,3)</f>
        <v>AGC</v>
      </c>
      <c r="F1351" s="38" t="str">
        <f>_xlfn.TEXTAFTER(J1351,"-")</f>
        <v>DRIV-FIDV</v>
      </c>
      <c r="G1351" t="s">
        <v>2813</v>
      </c>
      <c r="H1351" t="s">
        <v>2814</v>
      </c>
      <c r="I1351" t="s">
        <v>5718</v>
      </c>
      <c r="J1351" s="7" t="s">
        <v>587</v>
      </c>
      <c r="K1351" t="s">
        <v>2638</v>
      </c>
      <c r="L1351" t="s">
        <v>167</v>
      </c>
      <c r="M1351" t="s">
        <v>5719</v>
      </c>
      <c r="N1351" t="s">
        <v>2640</v>
      </c>
      <c r="O1351" t="s">
        <v>2653</v>
      </c>
      <c r="P1351" t="s">
        <v>2642</v>
      </c>
      <c r="Q1351" t="s">
        <v>2662</v>
      </c>
      <c r="R1351" t="s">
        <v>6498</v>
      </c>
      <c r="S1351" t="s">
        <v>2655</v>
      </c>
      <c r="T1351" t="s">
        <v>2682</v>
      </c>
      <c r="U1351" t="s">
        <v>494</v>
      </c>
      <c r="V1351" s="7" t="s">
        <v>554</v>
      </c>
      <c r="W1351" s="8">
        <v>18000</v>
      </c>
      <c r="X1351" t="s">
        <v>6499</v>
      </c>
      <c r="Y1351" t="s">
        <v>3423</v>
      </c>
      <c r="Z1351" s="8">
        <v>40403</v>
      </c>
      <c r="AA1351" s="9">
        <v>3</v>
      </c>
      <c r="AB1351" s="8">
        <v>87283.76</v>
      </c>
      <c r="AD1351" s="10">
        <v>4079863</v>
      </c>
      <c r="AE1351" s="11">
        <v>44649</v>
      </c>
      <c r="AF1351" s="8">
        <v>30412</v>
      </c>
      <c r="AG1351" s="8">
        <v>8009</v>
      </c>
      <c r="AH1351" s="12">
        <v>0.44494444444444442</v>
      </c>
      <c r="AI1351" s="8">
        <v>2669.6666666666665</v>
      </c>
      <c r="AJ1351" s="11">
        <v>48894.666666666664</v>
      </c>
      <c r="AK1351" s="11">
        <v>47572</v>
      </c>
      <c r="AL1351" s="10">
        <v>1322</v>
      </c>
      <c r="AM1351">
        <v>44444</v>
      </c>
      <c r="AN1351">
        <v>0.77955555555555556</v>
      </c>
      <c r="AO1351" s="40" t="str">
        <f>E1351&amp;F1351&amp;U1351</f>
        <v>AGCDRIV-FIDVRHR</v>
      </c>
      <c r="AP1351" s="40" t="str">
        <f>_xlfn.XLOOKUP(AO1351,CrossRef!N:N,CrossRef!A:A,"NOT FOUND",0)</f>
        <v>AGC4008RI</v>
      </c>
      <c r="AQ1351" s="40" t="str">
        <f>IFERROR(_xlfn.XLOOKUP(AO1351,CrossRef!$N:$N,CrossRef!$E:$E,"Not Found"),"-")</f>
        <v>777D</v>
      </c>
      <c r="AR1351" s="40" t="str">
        <f>IFERROR(_xlfn.XLOOKUP(AO1351,CrossRef!$N:$N,CrossRef!$G:$G,"Not Found"),"-")</f>
        <v>4008 - FINAL DRIVE, BRAKE &amp; WHEEL</v>
      </c>
      <c r="AS1351" s="40" t="str">
        <f>IFERROR(_xlfn.XLOOKUP(AO1351,CrossRef!$N:$N,CrossRef!$H:$H,"Not Found"),"-")</f>
        <v>RI - RIGHT</v>
      </c>
    </row>
    <row r="1352" spans="1:45" hidden="1" x14ac:dyDescent="0.3">
      <c r="A1352" s="38" t="str">
        <f>E1352&amp;F1352&amp;U1352</f>
        <v>DHJENG1LH</v>
      </c>
      <c r="B1352" s="38" t="str">
        <f>I1352&amp;D1352&amp;C1352</f>
        <v>EX70941000LT</v>
      </c>
      <c r="C1352" s="38" t="str">
        <f>_xlfn.XLOOKUP(A1352,CrossRef!N:N,CrossRef!D:D,"",0)</f>
        <v>LT</v>
      </c>
      <c r="D1352" s="38" t="str">
        <f>_xlfn.XLOOKUP(A1352,CrossRef!N:N,CrossRef!C:C,"",0)</f>
        <v>1000</v>
      </c>
      <c r="E1352" s="38" t="str">
        <f>MID(M1352,FIND("DH",M1352),3)</f>
        <v>DHJ</v>
      </c>
      <c r="F1352" s="38" t="str">
        <f>_xlfn.TEXTAFTER(J1352,"-")</f>
        <v>ENG1</v>
      </c>
      <c r="G1352" t="s">
        <v>2725</v>
      </c>
      <c r="H1352" t="s">
        <v>2726</v>
      </c>
      <c r="I1352" t="s">
        <v>2727</v>
      </c>
      <c r="J1352" s="7" t="s">
        <v>976</v>
      </c>
      <c r="K1352" t="s">
        <v>2638</v>
      </c>
      <c r="L1352" t="s">
        <v>2728</v>
      </c>
      <c r="M1352" t="s">
        <v>2729</v>
      </c>
      <c r="N1352" t="s">
        <v>2640</v>
      </c>
      <c r="O1352" t="s">
        <v>2653</v>
      </c>
      <c r="P1352" t="s">
        <v>2642</v>
      </c>
      <c r="Q1352" t="s">
        <v>2640</v>
      </c>
      <c r="R1352" t="s">
        <v>7061</v>
      </c>
      <c r="S1352" t="s">
        <v>2655</v>
      </c>
      <c r="T1352" t="s">
        <v>3265</v>
      </c>
      <c r="U1352" t="s">
        <v>59</v>
      </c>
      <c r="V1352" s="7" t="s">
        <v>6622</v>
      </c>
      <c r="W1352" s="8">
        <v>18000</v>
      </c>
      <c r="X1352" t="s">
        <v>3904</v>
      </c>
      <c r="Y1352" t="s">
        <v>6623</v>
      </c>
      <c r="Z1352" s="8">
        <v>70079</v>
      </c>
      <c r="AA1352" s="9">
        <v>2.64</v>
      </c>
      <c r="AB1352" s="8">
        <v>222463.54</v>
      </c>
      <c r="AD1352" s="10">
        <v>4508433</v>
      </c>
      <c r="AE1352" s="11">
        <v>45280</v>
      </c>
      <c r="AF1352" s="8">
        <v>61763</v>
      </c>
      <c r="AG1352" s="8">
        <v>9684</v>
      </c>
      <c r="AH1352" s="12">
        <v>0.53800000000000003</v>
      </c>
      <c r="AI1352" s="8">
        <v>3668.181818181818</v>
      </c>
      <c r="AJ1352" s="11">
        <v>49893.181818171295</v>
      </c>
      <c r="AK1352" s="11">
        <v>46933</v>
      </c>
      <c r="AL1352" s="10">
        <v>2960</v>
      </c>
      <c r="AM1352">
        <v>71948.12</v>
      </c>
      <c r="AN1352">
        <v>0.56583999999999979</v>
      </c>
      <c r="AO1352" s="40" t="str">
        <f>E1352&amp;F1352&amp;U1352</f>
        <v>DHJENG1LH</v>
      </c>
      <c r="AP1352" s="40" t="str">
        <f>_xlfn.XLOOKUP(AO1352,CrossRef!N:N,CrossRef!A:A,"NOT FOUND",0)</f>
        <v>DHJ1000LT</v>
      </c>
      <c r="AQ1352" s="40">
        <f>IFERROR(_xlfn.XLOOKUP(AO1352,CrossRef!$N:$N,CrossRef!$E:$E,"Not Found"),"-")</f>
        <v>6040</v>
      </c>
      <c r="AR1352" s="40" t="str">
        <f>IFERROR(_xlfn.XLOOKUP(AO1352,CrossRef!$N:$N,CrossRef!$G:$G,"Not Found"),"-")</f>
        <v>1000 - ENGINE</v>
      </c>
      <c r="AS1352" s="40" t="str">
        <f>IFERROR(_xlfn.XLOOKUP(AO1352,CrossRef!$N:$N,CrossRef!$H:$H,"Not Found"),"-")</f>
        <v>LT - LEFT</v>
      </c>
    </row>
    <row r="1353" spans="1:45" hidden="1" x14ac:dyDescent="0.3">
      <c r="A1353" s="38" t="str">
        <f>E1353&amp;F1353&amp;U1353</f>
        <v>ZSPDRIV-TMSN</v>
      </c>
      <c r="B1353" s="38" t="str">
        <f>I1353&amp;D1353&amp;C1353</f>
        <v>TD6736303000</v>
      </c>
      <c r="C1353" s="38" t="str">
        <f>_xlfn.XLOOKUP(A1353,CrossRef!N:N,CrossRef!D:D,"",0)</f>
        <v>00</v>
      </c>
      <c r="D1353" s="38" t="str">
        <f>_xlfn.XLOOKUP(A1353,CrossRef!N:N,CrossRef!C:C,"",0)</f>
        <v>3030</v>
      </c>
      <c r="E1353" s="38" t="str">
        <f>LEFT(M1353,3)</f>
        <v>ZSP</v>
      </c>
      <c r="F1353" s="38" t="str">
        <f>_xlfn.TEXTAFTER(J1353,"-")</f>
        <v>DRIV-TMSN</v>
      </c>
      <c r="G1353" t="s">
        <v>2648</v>
      </c>
      <c r="H1353" t="s">
        <v>2649</v>
      </c>
      <c r="I1353" t="s">
        <v>4395</v>
      </c>
      <c r="J1353" s="7" t="s">
        <v>1839</v>
      </c>
      <c r="K1353" t="s">
        <v>2638</v>
      </c>
      <c r="L1353" t="s">
        <v>193</v>
      </c>
      <c r="M1353" t="s">
        <v>4396</v>
      </c>
      <c r="N1353" t="s">
        <v>2640</v>
      </c>
      <c r="O1353" t="s">
        <v>3054</v>
      </c>
      <c r="P1353" t="s">
        <v>2642</v>
      </c>
      <c r="Q1353" t="s">
        <v>2640</v>
      </c>
      <c r="R1353" t="s">
        <v>6502</v>
      </c>
      <c r="S1353" t="s">
        <v>2655</v>
      </c>
      <c r="T1353" t="s">
        <v>2818</v>
      </c>
      <c r="U1353" t="s">
        <v>2657</v>
      </c>
      <c r="V1353" s="7" t="s">
        <v>301</v>
      </c>
      <c r="W1353" s="8">
        <v>16000</v>
      </c>
      <c r="X1353" t="s">
        <v>6503</v>
      </c>
      <c r="Y1353" t="s">
        <v>6395</v>
      </c>
      <c r="Z1353" s="8">
        <v>7985.17</v>
      </c>
      <c r="AA1353" s="9">
        <v>18.93</v>
      </c>
      <c r="AB1353" s="8">
        <v>100881.4</v>
      </c>
      <c r="AD1353" s="10">
        <v>0</v>
      </c>
      <c r="AE1353" s="11"/>
      <c r="AF1353" s="8">
        <v>0</v>
      </c>
      <c r="AG1353" s="8">
        <v>8014.83</v>
      </c>
      <c r="AH1353" s="12">
        <v>0.50092687499999999</v>
      </c>
      <c r="AI1353" s="8">
        <v>423.3930269413629</v>
      </c>
      <c r="AJ1353" s="11">
        <v>46648.39302693287</v>
      </c>
      <c r="AK1353" s="11">
        <v>46538</v>
      </c>
      <c r="AL1353" s="10">
        <v>110</v>
      </c>
      <c r="AM1353">
        <v>13910.26</v>
      </c>
      <c r="AN1353">
        <v>0.86939125000000006</v>
      </c>
      <c r="AO1353" s="40" t="str">
        <f>E1353&amp;F1353&amp;U1353</f>
        <v>ZSPDRIV-TMSN</v>
      </c>
      <c r="AP1353" s="40" t="str">
        <f>_xlfn.XLOOKUP(AO1353,CrossRef!N:N,CrossRef!A:A,"NOT FOUND",0)</f>
        <v>ZSP303000</v>
      </c>
      <c r="AQ1353" s="40" t="str">
        <f>IFERROR(_xlfn.XLOOKUP(AO1353,CrossRef!$N:$N,CrossRef!$E:$E,"Not Found"),"-")</f>
        <v>785D</v>
      </c>
      <c r="AR1353" s="40" t="str">
        <f>IFERROR(_xlfn.XLOOKUP(AO1353,CrossRef!$N:$N,CrossRef!$G:$G,"Not Found"),"-")</f>
        <v>3030 - TRANSMISSION</v>
      </c>
      <c r="AS1353" s="40" t="str">
        <f>IFERROR(_xlfn.XLOOKUP(AO1353,CrossRef!$N:$N,CrossRef!$H:$H,"Not Found"),"-")</f>
        <v>00 - (NONE)</v>
      </c>
    </row>
    <row r="1354" spans="1:45" hidden="1" x14ac:dyDescent="0.3">
      <c r="A1354" s="38" t="str">
        <f>E1354&amp;F1354&amp;U1354</f>
        <v>MSYDRIV-TQCV</v>
      </c>
      <c r="B1354" s="38" t="str">
        <f>I1354&amp;D1354&amp;C1354</f>
        <v>TD6671310100</v>
      </c>
      <c r="C1354" s="38" t="str">
        <f>_xlfn.XLOOKUP(A1354,CrossRef!N:N,CrossRef!D:D,"",0)</f>
        <v>00</v>
      </c>
      <c r="D1354" s="38" t="str">
        <f>_xlfn.XLOOKUP(A1354,CrossRef!N:N,CrossRef!C:C,"",0)</f>
        <v>3101</v>
      </c>
      <c r="E1354" s="38" t="str">
        <f>LEFT(M1354,3)</f>
        <v>MSY</v>
      </c>
      <c r="F1354" s="38" t="str">
        <f>_xlfn.TEXTAFTER(J1354,"-")</f>
        <v>DRIV-TQCV</v>
      </c>
      <c r="G1354" t="s">
        <v>2648</v>
      </c>
      <c r="H1354" t="s">
        <v>2649</v>
      </c>
      <c r="I1354" t="s">
        <v>5752</v>
      </c>
      <c r="J1354" s="7" t="s">
        <v>1840</v>
      </c>
      <c r="K1354" t="s">
        <v>2638</v>
      </c>
      <c r="L1354" t="s">
        <v>193</v>
      </c>
      <c r="M1354" t="s">
        <v>5753</v>
      </c>
      <c r="N1354" t="s">
        <v>2640</v>
      </c>
      <c r="O1354" t="s">
        <v>2803</v>
      </c>
      <c r="P1354" t="s">
        <v>2642</v>
      </c>
      <c r="Q1354" t="s">
        <v>2640</v>
      </c>
      <c r="R1354" t="s">
        <v>6504</v>
      </c>
      <c r="S1354" t="s">
        <v>2655</v>
      </c>
      <c r="T1354" t="s">
        <v>2678</v>
      </c>
      <c r="U1354" t="s">
        <v>2657</v>
      </c>
      <c r="V1354" s="7" t="s">
        <v>399</v>
      </c>
      <c r="W1354" s="8">
        <v>20000</v>
      </c>
      <c r="X1354" t="s">
        <v>6505</v>
      </c>
      <c r="Y1354" t="s">
        <v>5068</v>
      </c>
      <c r="Z1354" s="8">
        <v>11983.97</v>
      </c>
      <c r="AA1354" s="9">
        <v>16.64</v>
      </c>
      <c r="AB1354" s="8">
        <v>56867.28</v>
      </c>
      <c r="AD1354" s="10">
        <v>0</v>
      </c>
      <c r="AE1354" s="11"/>
      <c r="AF1354" s="8"/>
      <c r="AG1354" s="8">
        <v>8016.0300000000007</v>
      </c>
      <c r="AH1354" s="12">
        <v>0.40080150000000003</v>
      </c>
      <c r="AI1354" s="8">
        <v>481.73257211538464</v>
      </c>
      <c r="AJ1354" s="11">
        <v>46706.732572106484</v>
      </c>
      <c r="AK1354" s="11">
        <v>46642</v>
      </c>
      <c r="AL1354" s="10">
        <v>64</v>
      </c>
      <c r="AM1354">
        <v>18922.849999999999</v>
      </c>
      <c r="AO1354" s="40" t="str">
        <f>E1354&amp;F1354&amp;U1354</f>
        <v>MSYDRIV-TQCV</v>
      </c>
      <c r="AP1354" s="40" t="str">
        <f>_xlfn.XLOOKUP(AO1354,CrossRef!N:N,CrossRef!A:A,"NOT FOUND",0)</f>
        <v>MSY310100</v>
      </c>
      <c r="AQ1354" s="40" t="str">
        <f>IFERROR(_xlfn.XLOOKUP(AO1354,CrossRef!$N:$N,CrossRef!$E:$E,"Not Found"),"-")</f>
        <v>785D WC</v>
      </c>
      <c r="AR1354" s="40" t="str">
        <f>IFERROR(_xlfn.XLOOKUP(AO1354,CrossRef!$N:$N,CrossRef!$G:$G,"Not Found"),"-")</f>
        <v>3101 - TORQUE CONVERTER</v>
      </c>
      <c r="AS1354" s="40" t="str">
        <f>IFERROR(_xlfn.XLOOKUP(AO1354,CrossRef!$N:$N,CrossRef!$H:$H,"Not Found"),"-")</f>
        <v>00 - (NONE)</v>
      </c>
    </row>
    <row r="1355" spans="1:45" hidden="1" x14ac:dyDescent="0.3">
      <c r="A1355" s="38" t="str">
        <f>E1355&amp;F1355&amp;U1355</f>
        <v>MSYENGI</v>
      </c>
      <c r="B1355" s="38" t="str">
        <f>I1355&amp;D1355&amp;C1355</f>
        <v>TD6671100000</v>
      </c>
      <c r="C1355" s="38" t="str">
        <f>_xlfn.XLOOKUP(A1355,CrossRef!N:N,CrossRef!D:D,"",0)</f>
        <v>00</v>
      </c>
      <c r="D1355" s="38" t="str">
        <f>_xlfn.XLOOKUP(A1355,CrossRef!N:N,CrossRef!C:C,"",0)</f>
        <v>1000</v>
      </c>
      <c r="E1355" s="38" t="str">
        <f>LEFT(M1355,3)</f>
        <v>MSY</v>
      </c>
      <c r="F1355" s="38" t="str">
        <f>_xlfn.TEXTAFTER(J1355,"-")</f>
        <v>ENGI</v>
      </c>
      <c r="G1355" t="s">
        <v>2648</v>
      </c>
      <c r="H1355" t="s">
        <v>2649</v>
      </c>
      <c r="I1355" t="s">
        <v>5752</v>
      </c>
      <c r="J1355" s="7" t="s">
        <v>1836</v>
      </c>
      <c r="K1355" t="s">
        <v>2638</v>
      </c>
      <c r="L1355" t="s">
        <v>193</v>
      </c>
      <c r="M1355" t="s">
        <v>5753</v>
      </c>
      <c r="N1355" t="s">
        <v>2640</v>
      </c>
      <c r="O1355" t="s">
        <v>2803</v>
      </c>
      <c r="P1355" t="s">
        <v>2642</v>
      </c>
      <c r="Q1355" t="s">
        <v>2640</v>
      </c>
      <c r="R1355" t="s">
        <v>6506</v>
      </c>
      <c r="S1355" t="s">
        <v>2655</v>
      </c>
      <c r="T1355" t="s">
        <v>3265</v>
      </c>
      <c r="U1355" t="s">
        <v>2657</v>
      </c>
      <c r="V1355" s="7" t="s">
        <v>22</v>
      </c>
      <c r="W1355" s="8">
        <v>20000</v>
      </c>
      <c r="X1355" t="s">
        <v>6472</v>
      </c>
      <c r="Y1355" t="s">
        <v>5071</v>
      </c>
      <c r="Z1355" s="8">
        <v>11983.97</v>
      </c>
      <c r="AA1355" s="9">
        <v>16.64</v>
      </c>
      <c r="AB1355" s="8">
        <v>589997.62</v>
      </c>
      <c r="AD1355" s="10"/>
      <c r="AE1355" s="11"/>
      <c r="AF1355" s="8"/>
      <c r="AG1355" s="8">
        <v>8016.0300000000007</v>
      </c>
      <c r="AH1355" s="12">
        <v>0.40080150000000003</v>
      </c>
      <c r="AI1355" s="8">
        <v>481.73257211538464</v>
      </c>
      <c r="AJ1355" s="11">
        <v>46706.732572106484</v>
      </c>
      <c r="AK1355" s="11"/>
      <c r="AL1355" s="10"/>
      <c r="AO1355" s="40" t="str">
        <f>E1355&amp;F1355&amp;U1355</f>
        <v>MSYENGI</v>
      </c>
      <c r="AP1355" s="40" t="str">
        <f>_xlfn.XLOOKUP(AO1355,CrossRef!N:N,CrossRef!A:A,"NOT FOUND",0)</f>
        <v>MSY100000</v>
      </c>
      <c r="AQ1355" s="40" t="str">
        <f>IFERROR(_xlfn.XLOOKUP(AO1355,CrossRef!$N:$N,CrossRef!$E:$E,"Not Found"),"-")</f>
        <v>785D WC</v>
      </c>
      <c r="AR1355" s="40" t="str">
        <f>IFERROR(_xlfn.XLOOKUP(AO1355,CrossRef!$N:$N,CrossRef!$G:$G,"Not Found"),"-")</f>
        <v>1000 - ENGINE</v>
      </c>
      <c r="AS1355" s="40" t="str">
        <f>IFERROR(_xlfn.XLOOKUP(AO1355,CrossRef!$N:$N,CrossRef!$H:$H,"Not Found"),"-")</f>
        <v>00 - (NONE)</v>
      </c>
    </row>
    <row r="1356" spans="1:45" hidden="1" x14ac:dyDescent="0.3">
      <c r="A1356" s="38" t="str">
        <f>E1356&amp;F1356&amp;U1356</f>
        <v>MSYENGI-COSY</v>
      </c>
      <c r="B1356" s="38" t="str">
        <f>I1356&amp;D1356&amp;C1356</f>
        <v>TD6671135300</v>
      </c>
      <c r="C1356" s="38" t="str">
        <f>_xlfn.XLOOKUP(A1356,CrossRef!N:N,CrossRef!D:D,"",0)</f>
        <v>00</v>
      </c>
      <c r="D1356" s="38" t="str">
        <f>_xlfn.XLOOKUP(A1356,CrossRef!N:N,CrossRef!C:C,"",0)</f>
        <v>1353</v>
      </c>
      <c r="E1356" s="38" t="str">
        <f>LEFT(M1356,3)</f>
        <v>MSY</v>
      </c>
      <c r="F1356" s="38" t="str">
        <f>_xlfn.TEXTAFTER(J1356,"-")</f>
        <v>ENGI-COSY</v>
      </c>
      <c r="G1356" t="s">
        <v>2648</v>
      </c>
      <c r="H1356" t="s">
        <v>2649</v>
      </c>
      <c r="I1356" t="s">
        <v>5752</v>
      </c>
      <c r="J1356" s="7" t="s">
        <v>1841</v>
      </c>
      <c r="K1356" t="s">
        <v>2638</v>
      </c>
      <c r="L1356" t="s">
        <v>193</v>
      </c>
      <c r="M1356" t="s">
        <v>5753</v>
      </c>
      <c r="N1356" t="s">
        <v>2640</v>
      </c>
      <c r="O1356" t="s">
        <v>2803</v>
      </c>
      <c r="P1356" t="s">
        <v>2642</v>
      </c>
      <c r="Q1356" t="s">
        <v>2640</v>
      </c>
      <c r="R1356" t="s">
        <v>6507</v>
      </c>
      <c r="S1356" t="s">
        <v>2655</v>
      </c>
      <c r="T1356" t="s">
        <v>3253</v>
      </c>
      <c r="U1356" t="s">
        <v>2657</v>
      </c>
      <c r="V1356" s="7" t="s">
        <v>264</v>
      </c>
      <c r="W1356" s="8">
        <v>20000</v>
      </c>
      <c r="X1356" t="s">
        <v>6508</v>
      </c>
      <c r="Y1356" t="s">
        <v>5074</v>
      </c>
      <c r="Z1356" s="8">
        <v>11983.97</v>
      </c>
      <c r="AA1356" s="9">
        <v>16.64</v>
      </c>
      <c r="AB1356" s="8">
        <v>33634.07</v>
      </c>
      <c r="AD1356" s="10">
        <v>0</v>
      </c>
      <c r="AE1356" s="11"/>
      <c r="AF1356" s="8"/>
      <c r="AG1356" s="8">
        <v>8016.0300000000007</v>
      </c>
      <c r="AH1356" s="12">
        <v>0.40080150000000003</v>
      </c>
      <c r="AI1356" s="8">
        <v>481.73257211538464</v>
      </c>
      <c r="AJ1356" s="11">
        <v>46706.732572106484</v>
      </c>
      <c r="AK1356" s="11">
        <v>46642</v>
      </c>
      <c r="AL1356" s="10">
        <v>64</v>
      </c>
      <c r="AM1356">
        <v>18922.849999999999</v>
      </c>
      <c r="AO1356" s="40" t="str">
        <f>E1356&amp;F1356&amp;U1356</f>
        <v>MSYENGI-COSY</v>
      </c>
      <c r="AP1356" s="40" t="str">
        <f>_xlfn.XLOOKUP(AO1356,CrossRef!N:N,CrossRef!A:A,"NOT FOUND",0)</f>
        <v>MSY135300</v>
      </c>
      <c r="AQ1356" s="40" t="str">
        <f>IFERROR(_xlfn.XLOOKUP(AO1356,CrossRef!$N:$N,CrossRef!$E:$E,"Not Found"),"-")</f>
        <v>785D WC</v>
      </c>
      <c r="AR1356" s="40" t="str">
        <f>IFERROR(_xlfn.XLOOKUP(AO1356,CrossRef!$N:$N,CrossRef!$G:$G,"Not Found"),"-")</f>
        <v>1353 - RADIATOR</v>
      </c>
      <c r="AS1356" s="40" t="str">
        <f>IFERROR(_xlfn.XLOOKUP(AO1356,CrossRef!$N:$N,CrossRef!$H:$H,"Not Found"),"-")</f>
        <v>00 - (NONE)</v>
      </c>
    </row>
    <row r="1357" spans="1:45" hidden="1" x14ac:dyDescent="0.3">
      <c r="A1357" s="38" t="str">
        <f>E1357&amp;F1357&amp;U1357</f>
        <v>ZSPDRIV-TMSN</v>
      </c>
      <c r="B1357" s="38" t="str">
        <f>I1357&amp;D1357&amp;C1357</f>
        <v>TD6739303000</v>
      </c>
      <c r="C1357" s="38" t="str">
        <f>_xlfn.XLOOKUP(A1357,CrossRef!N:N,CrossRef!D:D,"",0)</f>
        <v>00</v>
      </c>
      <c r="D1357" s="38" t="str">
        <f>_xlfn.XLOOKUP(A1357,CrossRef!N:N,CrossRef!C:C,"",0)</f>
        <v>3030</v>
      </c>
      <c r="E1357" s="38" t="str">
        <f>LEFT(M1357,3)</f>
        <v>ZSP</v>
      </c>
      <c r="F1357" s="38" t="str">
        <f>_xlfn.TEXTAFTER(J1357,"-")</f>
        <v>DRIV-TMSN</v>
      </c>
      <c r="G1357" t="s">
        <v>2648</v>
      </c>
      <c r="H1357" t="s">
        <v>2649</v>
      </c>
      <c r="I1357" t="s">
        <v>4402</v>
      </c>
      <c r="J1357" s="7" t="s">
        <v>1842</v>
      </c>
      <c r="K1357" t="s">
        <v>2638</v>
      </c>
      <c r="L1357" t="s">
        <v>193</v>
      </c>
      <c r="M1357" t="s">
        <v>4403</v>
      </c>
      <c r="N1357" t="s">
        <v>2640</v>
      </c>
      <c r="O1357" t="s">
        <v>3054</v>
      </c>
      <c r="P1357" t="s">
        <v>2642</v>
      </c>
      <c r="Q1357" t="s">
        <v>2640</v>
      </c>
      <c r="R1357" t="s">
        <v>6509</v>
      </c>
      <c r="S1357" t="s">
        <v>2655</v>
      </c>
      <c r="T1357" t="s">
        <v>2818</v>
      </c>
      <c r="U1357" t="s">
        <v>2657</v>
      </c>
      <c r="V1357" s="7" t="s">
        <v>301</v>
      </c>
      <c r="W1357" s="8">
        <v>16000</v>
      </c>
      <c r="X1357" t="s">
        <v>6510</v>
      </c>
      <c r="Y1357" t="s">
        <v>6395</v>
      </c>
      <c r="Z1357" s="8">
        <v>7983.89</v>
      </c>
      <c r="AA1357" s="9">
        <v>18.71</v>
      </c>
      <c r="AB1357" s="8">
        <v>100881.4</v>
      </c>
      <c r="AD1357" s="10">
        <v>0</v>
      </c>
      <c r="AE1357" s="11"/>
      <c r="AF1357" s="8">
        <v>0</v>
      </c>
      <c r="AG1357" s="8">
        <v>8016.11</v>
      </c>
      <c r="AH1357" s="12">
        <v>0.50100687499999996</v>
      </c>
      <c r="AI1357" s="8">
        <v>428.43987172634951</v>
      </c>
      <c r="AJ1357" s="11">
        <v>46653.439871724535</v>
      </c>
      <c r="AK1357" s="11">
        <v>46538</v>
      </c>
      <c r="AL1357" s="10">
        <v>115</v>
      </c>
      <c r="AM1357">
        <v>13840.12</v>
      </c>
      <c r="AN1357">
        <v>0.86500750000000004</v>
      </c>
      <c r="AO1357" s="40" t="str">
        <f>E1357&amp;F1357&amp;U1357</f>
        <v>ZSPDRIV-TMSN</v>
      </c>
      <c r="AP1357" s="40" t="str">
        <f>_xlfn.XLOOKUP(AO1357,CrossRef!N:N,CrossRef!A:A,"NOT FOUND",0)</f>
        <v>ZSP303000</v>
      </c>
      <c r="AQ1357" s="40" t="str">
        <f>IFERROR(_xlfn.XLOOKUP(AO1357,CrossRef!$N:$N,CrossRef!$E:$E,"Not Found"),"-")</f>
        <v>785D</v>
      </c>
      <c r="AR1357" s="40" t="str">
        <f>IFERROR(_xlfn.XLOOKUP(AO1357,CrossRef!$N:$N,CrossRef!$G:$G,"Not Found"),"-")</f>
        <v>3030 - TRANSMISSION</v>
      </c>
      <c r="AS1357" s="40" t="str">
        <f>IFERROR(_xlfn.XLOOKUP(AO1357,CrossRef!$N:$N,CrossRef!$H:$H,"Not Found"),"-")</f>
        <v>00 - (NONE)</v>
      </c>
    </row>
    <row r="1358" spans="1:45" hidden="1" x14ac:dyDescent="0.3">
      <c r="A1358" s="38" t="str">
        <f>E1358&amp;F1358&amp;U1358</f>
        <v>DHNUCRG-TCFS-TCFLLH</v>
      </c>
      <c r="B1358" s="38" t="str">
        <f>I1358&amp;D1358&amp;C1358</f>
        <v>EX71084028LT</v>
      </c>
      <c r="C1358" s="38" t="str">
        <f>_xlfn.XLOOKUP(A1358,CrossRef!N:N,CrossRef!D:D,"",0)</f>
        <v>LT</v>
      </c>
      <c r="D1358" s="38" t="str">
        <f>_xlfn.XLOOKUP(A1358,CrossRef!N:N,CrossRef!C:C,"",0)</f>
        <v>4028</v>
      </c>
      <c r="E1358" s="38" t="str">
        <f>LEFT(M1358,3)</f>
        <v>DHN</v>
      </c>
      <c r="F1358" s="38" t="str">
        <f>_xlfn.TEXTAFTER(J1358,"-")</f>
        <v>UCRG-TCFS-TCFL</v>
      </c>
      <c r="G1358" t="s">
        <v>2725</v>
      </c>
      <c r="H1358" t="s">
        <v>2726</v>
      </c>
      <c r="I1358" t="s">
        <v>2742</v>
      </c>
      <c r="J1358" s="7" t="s">
        <v>1843</v>
      </c>
      <c r="K1358" t="s">
        <v>2638</v>
      </c>
      <c r="L1358" t="s">
        <v>69</v>
      </c>
      <c r="M1358" t="s">
        <v>2743</v>
      </c>
      <c r="N1358" t="s">
        <v>2640</v>
      </c>
      <c r="O1358" t="s">
        <v>2653</v>
      </c>
      <c r="P1358" t="s">
        <v>2642</v>
      </c>
      <c r="Q1358" t="s">
        <v>2640</v>
      </c>
      <c r="R1358" t="s">
        <v>6511</v>
      </c>
      <c r="S1358" t="s">
        <v>2671</v>
      </c>
      <c r="T1358" t="s">
        <v>2767</v>
      </c>
      <c r="U1358" t="s">
        <v>59</v>
      </c>
      <c r="V1358" s="7" t="s">
        <v>1775</v>
      </c>
      <c r="W1358" s="8">
        <v>60000</v>
      </c>
      <c r="X1358" t="s">
        <v>6512</v>
      </c>
      <c r="Y1358" t="s">
        <v>6513</v>
      </c>
      <c r="Z1358" s="8">
        <v>51971.6</v>
      </c>
      <c r="AA1358" s="9">
        <v>13.9</v>
      </c>
      <c r="AB1358" s="8">
        <v>751460</v>
      </c>
      <c r="AD1358" s="10">
        <v>0</v>
      </c>
      <c r="AE1358" s="11">
        <v>43010</v>
      </c>
      <c r="AF1358" s="8">
        <v>0</v>
      </c>
      <c r="AG1358" s="8">
        <v>8028.4000000000015</v>
      </c>
      <c r="AH1358" s="12">
        <v>0.13380666666666668</v>
      </c>
      <c r="AI1358" s="8">
        <v>577.58273381294975</v>
      </c>
      <c r="AJ1358" s="11">
        <v>46802.582733796298</v>
      </c>
      <c r="AK1358" s="11">
        <v>46710</v>
      </c>
      <c r="AL1358" s="10">
        <v>92</v>
      </c>
      <c r="AM1358">
        <v>58713.1</v>
      </c>
      <c r="AN1358">
        <v>0.9785516666666666</v>
      </c>
      <c r="AO1358" s="40" t="str">
        <f>E1358&amp;F1358&amp;U1358</f>
        <v>DHNUCRG-TCFS-TCFLLH</v>
      </c>
      <c r="AP1358" s="40" t="str">
        <f>_xlfn.XLOOKUP(AO1358,CrossRef!N:N,CrossRef!A:A,"NOT FOUND",0)</f>
        <v>DHN4028LT</v>
      </c>
      <c r="AQ1358" s="40" t="str">
        <f>IFERROR(_xlfn.XLOOKUP(AO1358,CrossRef!$N:$N,CrossRef!$E:$E,"Not Found"),"-")</f>
        <v>6060 BH</v>
      </c>
      <c r="AR1358" s="40" t="str">
        <f>IFERROR(_xlfn.XLOOKUP(AO1358,CrossRef!$N:$N,CrossRef!$G:$G,"Not Found"),"-")</f>
        <v>4028 - TRACK FRAME</v>
      </c>
      <c r="AS1358" s="40" t="str">
        <f>IFERROR(_xlfn.XLOOKUP(AO1358,CrossRef!$N:$N,CrossRef!$H:$H,"Not Found"),"-")</f>
        <v>LT - LEFT</v>
      </c>
    </row>
    <row r="1359" spans="1:45" hidden="1" x14ac:dyDescent="0.3">
      <c r="A1359" s="38" t="str">
        <f>E1359&amp;F1359&amp;U1359</f>
        <v>DHNUCRG-TCFS-TCFRRH</v>
      </c>
      <c r="B1359" s="38" t="str">
        <f>I1359&amp;D1359&amp;C1359</f>
        <v>EX71084028RI</v>
      </c>
      <c r="C1359" s="38" t="str">
        <f>_xlfn.XLOOKUP(A1359,CrossRef!N:N,CrossRef!D:D,"",0)</f>
        <v>RI</v>
      </c>
      <c r="D1359" s="38" t="str">
        <f>_xlfn.XLOOKUP(A1359,CrossRef!N:N,CrossRef!C:C,"",0)</f>
        <v>4028</v>
      </c>
      <c r="E1359" s="38" t="str">
        <f>LEFT(M1359,3)</f>
        <v>DHN</v>
      </c>
      <c r="F1359" s="38" t="str">
        <f>_xlfn.TEXTAFTER(J1359,"-")</f>
        <v>UCRG-TCFS-TCFR</v>
      </c>
      <c r="G1359" t="s">
        <v>2725</v>
      </c>
      <c r="H1359" t="s">
        <v>2726</v>
      </c>
      <c r="I1359" t="s">
        <v>2742</v>
      </c>
      <c r="J1359" s="7" t="s">
        <v>1844</v>
      </c>
      <c r="K1359" t="s">
        <v>2638</v>
      </c>
      <c r="L1359" t="s">
        <v>69</v>
      </c>
      <c r="M1359" t="s">
        <v>2743</v>
      </c>
      <c r="N1359" t="s">
        <v>2640</v>
      </c>
      <c r="O1359" t="s">
        <v>2653</v>
      </c>
      <c r="P1359" t="s">
        <v>2642</v>
      </c>
      <c r="Q1359" t="s">
        <v>2640</v>
      </c>
      <c r="R1359" t="s">
        <v>6514</v>
      </c>
      <c r="S1359" t="s">
        <v>2671</v>
      </c>
      <c r="T1359" t="s">
        <v>2767</v>
      </c>
      <c r="U1359" t="s">
        <v>63</v>
      </c>
      <c r="V1359" s="7" t="s">
        <v>1777</v>
      </c>
      <c r="W1359" s="8">
        <v>60000</v>
      </c>
      <c r="X1359" t="s">
        <v>6515</v>
      </c>
      <c r="Y1359" t="s">
        <v>6513</v>
      </c>
      <c r="Z1359" s="8">
        <v>51971.6</v>
      </c>
      <c r="AA1359" s="9">
        <v>13.9</v>
      </c>
      <c r="AB1359" s="8">
        <v>751460</v>
      </c>
      <c r="AD1359" s="10">
        <v>0</v>
      </c>
      <c r="AE1359" s="11">
        <v>43010</v>
      </c>
      <c r="AF1359" s="8">
        <v>0</v>
      </c>
      <c r="AG1359" s="8">
        <v>8028.4000000000015</v>
      </c>
      <c r="AH1359" s="12">
        <v>0.13380666666666668</v>
      </c>
      <c r="AI1359" s="8">
        <v>577.58273381294975</v>
      </c>
      <c r="AJ1359" s="11">
        <v>46802.582733796298</v>
      </c>
      <c r="AK1359" s="11">
        <v>46710</v>
      </c>
      <c r="AL1359" s="10">
        <v>92</v>
      </c>
      <c r="AM1359">
        <v>58713.1</v>
      </c>
      <c r="AN1359">
        <v>0.9785516666666666</v>
      </c>
      <c r="AO1359" s="40" t="str">
        <f>E1359&amp;F1359&amp;U1359</f>
        <v>DHNUCRG-TCFS-TCFRRH</v>
      </c>
      <c r="AP1359" s="40" t="str">
        <f>_xlfn.XLOOKUP(AO1359,CrossRef!N:N,CrossRef!A:A,"NOT FOUND",0)</f>
        <v>DHN4028RI</v>
      </c>
      <c r="AQ1359" s="40" t="str">
        <f>IFERROR(_xlfn.XLOOKUP(AO1359,CrossRef!$N:$N,CrossRef!$E:$E,"Not Found"),"-")</f>
        <v>6060 BH</v>
      </c>
      <c r="AR1359" s="40" t="str">
        <f>IFERROR(_xlfn.XLOOKUP(AO1359,CrossRef!$N:$N,CrossRef!$G:$G,"Not Found"),"-")</f>
        <v>4028 - TRACK FRAME</v>
      </c>
      <c r="AS1359" s="40" t="str">
        <f>IFERROR(_xlfn.XLOOKUP(AO1359,CrossRef!$N:$N,CrossRef!$H:$H,"Not Found"),"-")</f>
        <v>RI - RIGHT</v>
      </c>
    </row>
    <row r="1360" spans="1:45" hidden="1" x14ac:dyDescent="0.3">
      <c r="A1360" s="38" t="str">
        <f>E1360&amp;F1360&amp;U1360</f>
        <v>JRPDRIV-WHGPRHF</v>
      </c>
      <c r="B1360" s="38" t="str">
        <f>I1360&amp;D1360&amp;C1360</f>
        <v>TD24184008RF</v>
      </c>
      <c r="C1360" s="38" t="str">
        <f>_xlfn.XLOOKUP(A1360,CrossRef!N:N,CrossRef!D:D,"",0)</f>
        <v>RF</v>
      </c>
      <c r="D1360" s="38" t="str">
        <f>_xlfn.XLOOKUP(A1360,CrossRef!N:N,CrossRef!C:C,"",0)</f>
        <v>4008</v>
      </c>
      <c r="E1360" s="38" t="str">
        <f>LEFT(M1360,3)</f>
        <v>JRP</v>
      </c>
      <c r="F1360" s="38" t="str">
        <f>_xlfn.TEXTAFTER(J1360,"-")</f>
        <v>DRIV-WHGP</v>
      </c>
      <c r="G1360" t="s">
        <v>2813</v>
      </c>
      <c r="H1360" t="s">
        <v>2814</v>
      </c>
      <c r="I1360" t="s">
        <v>2815</v>
      </c>
      <c r="J1360" s="7" t="s">
        <v>1083</v>
      </c>
      <c r="K1360" t="s">
        <v>2638</v>
      </c>
      <c r="L1360" t="s">
        <v>172</v>
      </c>
      <c r="M1360" t="s">
        <v>2816</v>
      </c>
      <c r="N1360" t="s">
        <v>2640</v>
      </c>
      <c r="O1360" t="s">
        <v>2803</v>
      </c>
      <c r="P1360" t="s">
        <v>2642</v>
      </c>
      <c r="Q1360" t="s">
        <v>2662</v>
      </c>
      <c r="R1360" t="s">
        <v>6516</v>
      </c>
      <c r="S1360" t="s">
        <v>2655</v>
      </c>
      <c r="T1360" t="s">
        <v>2688</v>
      </c>
      <c r="U1360" t="s">
        <v>488</v>
      </c>
      <c r="V1360" s="7" t="s">
        <v>946</v>
      </c>
      <c r="W1360" s="8">
        <v>24000</v>
      </c>
      <c r="X1360" t="s">
        <v>6517</v>
      </c>
      <c r="Y1360" t="s">
        <v>2891</v>
      </c>
      <c r="Z1360" s="8">
        <v>37823</v>
      </c>
      <c r="AA1360" s="9">
        <v>7.74</v>
      </c>
      <c r="AB1360" s="8">
        <v>107027.44</v>
      </c>
      <c r="AD1360" s="10">
        <v>0</v>
      </c>
      <c r="AE1360" s="11"/>
      <c r="AF1360" s="8">
        <v>21863</v>
      </c>
      <c r="AG1360" s="8">
        <v>8040</v>
      </c>
      <c r="AH1360" s="12">
        <v>0.33500000000000002</v>
      </c>
      <c r="AI1360" s="8">
        <v>1038.7596899224807</v>
      </c>
      <c r="AJ1360" s="11">
        <v>47263.759689930557</v>
      </c>
      <c r="AK1360" s="11">
        <v>46560</v>
      </c>
      <c r="AL1360" s="10">
        <v>703</v>
      </c>
      <c r="AM1360">
        <v>40415.9</v>
      </c>
      <c r="AN1360">
        <v>0.77303750000000004</v>
      </c>
      <c r="AO1360" s="40" t="str">
        <f>E1360&amp;F1360&amp;U1360</f>
        <v>JRPDRIV-WHGPRHF</v>
      </c>
      <c r="AP1360" s="40" t="str">
        <f>_xlfn.XLOOKUP(AO1360,CrossRef!N:N,CrossRef!A:A,"NOT FOUND",0)</f>
        <v>JRP4008RF</v>
      </c>
      <c r="AQ1360" s="40" t="str">
        <f>IFERROR(_xlfn.XLOOKUP(AO1360,CrossRef!$N:$N,CrossRef!$E:$E,"Not Found"),"-")</f>
        <v>777F</v>
      </c>
      <c r="AR1360" s="40" t="str">
        <f>IFERROR(_xlfn.XLOOKUP(AO1360,CrossRef!$N:$N,CrossRef!$G:$G,"Not Found"),"-")</f>
        <v>4008 - FINAL DRIVE, BRAKE &amp; WHEEL</v>
      </c>
      <c r="AS1360" s="40" t="str">
        <f>IFERROR(_xlfn.XLOOKUP(AO1360,CrossRef!$N:$N,CrossRef!$H:$H,"Not Found"),"-")</f>
        <v>RF - RIGHT FRONT</v>
      </c>
    </row>
    <row r="1361" spans="1:45" hidden="1" x14ac:dyDescent="0.3">
      <c r="A1361" s="38" t="str">
        <f>E1361&amp;F1361&amp;U1361</f>
        <v>HCMSURE-TMSG-SGBFLHF</v>
      </c>
      <c r="B1361" s="38" t="str">
        <f>I1361&amp;D1361&amp;C1361</f>
        <v>EX70615459LF</v>
      </c>
      <c r="C1361" s="38" t="str">
        <f>_xlfn.XLOOKUP(A1361,CrossRef!N:N,CrossRef!D:D,"",0)</f>
        <v>LF</v>
      </c>
      <c r="D1361" s="38" t="str">
        <f>_xlfn.XLOOKUP(A1361,CrossRef!N:N,CrossRef!C:C,"",0)</f>
        <v>5459</v>
      </c>
      <c r="E1361" s="38" t="str">
        <f>LEFT(M1361,3)</f>
        <v>HCM</v>
      </c>
      <c r="F1361" s="38" t="str">
        <f>_xlfn.TEXTAFTER(J1361,"-")</f>
        <v>SURE-TMSG-SGBF</v>
      </c>
      <c r="G1361" t="s">
        <v>2635</v>
      </c>
      <c r="H1361" t="s">
        <v>2636</v>
      </c>
      <c r="I1361" t="s">
        <v>2667</v>
      </c>
      <c r="J1361" s="7" t="s">
        <v>740</v>
      </c>
      <c r="K1361" t="s">
        <v>2668</v>
      </c>
      <c r="L1361" t="s">
        <v>227</v>
      </c>
      <c r="M1361" t="s">
        <v>2669</v>
      </c>
      <c r="N1361" t="s">
        <v>2652</v>
      </c>
      <c r="O1361" t="s">
        <v>2653</v>
      </c>
      <c r="P1361" t="s">
        <v>2642</v>
      </c>
      <c r="Q1361" t="s">
        <v>2662</v>
      </c>
      <c r="R1361" t="s">
        <v>6518</v>
      </c>
      <c r="S1361" t="s">
        <v>2655</v>
      </c>
      <c r="T1361" t="s">
        <v>2949</v>
      </c>
      <c r="U1361" t="s">
        <v>485</v>
      </c>
      <c r="V1361" s="7" t="s">
        <v>741</v>
      </c>
      <c r="W1361" s="8">
        <v>18000</v>
      </c>
      <c r="X1361" t="s">
        <v>6519</v>
      </c>
      <c r="Y1361" t="s">
        <v>3327</v>
      </c>
      <c r="Z1361" s="8">
        <v>65494</v>
      </c>
      <c r="AA1361" s="9">
        <v>0</v>
      </c>
      <c r="AB1361" s="8">
        <v>77458.14</v>
      </c>
      <c r="AD1361" s="10">
        <v>4042544</v>
      </c>
      <c r="AE1361" s="11">
        <v>44506</v>
      </c>
      <c r="AF1361" s="8">
        <v>55541</v>
      </c>
      <c r="AG1361" s="8">
        <v>8047</v>
      </c>
      <c r="AH1361" s="12">
        <v>0.44705555555555554</v>
      </c>
      <c r="AI1361" s="8">
        <v>0</v>
      </c>
      <c r="AJ1361" s="11">
        <v>46225</v>
      </c>
      <c r="AK1361" s="11">
        <v>48132</v>
      </c>
      <c r="AL1361" s="10">
        <v>-1907</v>
      </c>
      <c r="AO1361" s="40" t="str">
        <f>E1361&amp;F1361&amp;U1361</f>
        <v>HCMSURE-TMSG-SGBFLHF</v>
      </c>
      <c r="AP1361" s="40" t="str">
        <f>_xlfn.XLOOKUP(AO1361,CrossRef!N:N,CrossRef!A:A,"NOT FOUND",0)</f>
        <v>HCM5459LF</v>
      </c>
      <c r="AQ1361" s="40" t="str">
        <f>IFERROR(_xlfn.XLOOKUP(AO1361,CrossRef!$N:$N,CrossRef!$E:$E,"Not Found"),"-")</f>
        <v>EX3600-6</v>
      </c>
      <c r="AR1361" s="40" t="str">
        <f>IFERROR(_xlfn.XLOOKUP(AO1361,CrossRef!$N:$N,CrossRef!$G:$G,"Not Found"),"-")</f>
        <v>5459 - SWING DRIVE</v>
      </c>
      <c r="AS1361" s="40" t="str">
        <f>IFERROR(_xlfn.XLOOKUP(AO1361,CrossRef!$N:$N,CrossRef!$H:$H,"Not Found"),"-")</f>
        <v>LF - LEFT FRONT</v>
      </c>
    </row>
    <row r="1362" spans="1:45" hidden="1" x14ac:dyDescent="0.3">
      <c r="A1362" s="38" t="str">
        <f>E1362&amp;F1362&amp;U1362</f>
        <v>6HKDRIV-FIDVRHR</v>
      </c>
      <c r="B1362" s="38" t="str">
        <f>I1362&amp;D1362&amp;C1362</f>
        <v>TD61004008RI</v>
      </c>
      <c r="C1362" s="38" t="str">
        <f>_xlfn.XLOOKUP(A1362,CrossRef!N:N,CrossRef!D:D,"",0)</f>
        <v>RI</v>
      </c>
      <c r="D1362" s="38" t="str">
        <f>_xlfn.XLOOKUP(A1362,CrossRef!N:N,CrossRef!C:C,"",0)</f>
        <v>4008</v>
      </c>
      <c r="E1362" s="38" t="str">
        <f>LEFT(M1362,3)</f>
        <v>6HK</v>
      </c>
      <c r="F1362" s="38" t="str">
        <f>_xlfn.TEXTAFTER(J1362,"-")</f>
        <v>DRIV-FIDV</v>
      </c>
      <c r="G1362" t="s">
        <v>2648</v>
      </c>
      <c r="H1362" t="s">
        <v>2649</v>
      </c>
      <c r="I1362" t="s">
        <v>2691</v>
      </c>
      <c r="J1362" s="7" t="s">
        <v>6520</v>
      </c>
      <c r="K1362" t="s">
        <v>2638</v>
      </c>
      <c r="L1362" t="s">
        <v>148</v>
      </c>
      <c r="M1362" t="s">
        <v>2692</v>
      </c>
      <c r="N1362" t="s">
        <v>2652</v>
      </c>
      <c r="O1362" t="s">
        <v>2653</v>
      </c>
      <c r="P1362" t="s">
        <v>2642</v>
      </c>
      <c r="Q1362" t="s">
        <v>2640</v>
      </c>
      <c r="R1362" t="s">
        <v>6521</v>
      </c>
      <c r="S1362" t="s">
        <v>2655</v>
      </c>
      <c r="T1362" t="s">
        <v>2682</v>
      </c>
      <c r="U1362" t="s">
        <v>494</v>
      </c>
      <c r="V1362" s="7" t="s">
        <v>590</v>
      </c>
      <c r="W1362" s="8">
        <v>22000</v>
      </c>
      <c r="X1362" t="s">
        <v>6522</v>
      </c>
      <c r="Y1362" t="s">
        <v>2684</v>
      </c>
      <c r="Z1362" s="8">
        <v>63465.2</v>
      </c>
      <c r="AA1362" s="9">
        <v>9.89</v>
      </c>
      <c r="AB1362" s="8">
        <v>128611.53</v>
      </c>
      <c r="AD1362" s="10">
        <v>0</v>
      </c>
      <c r="AE1362" s="11">
        <v>44154</v>
      </c>
      <c r="AF1362" s="8">
        <v>49517.7</v>
      </c>
      <c r="AG1362" s="8">
        <v>8052.5</v>
      </c>
      <c r="AH1362" s="12">
        <v>0.36602272727272728</v>
      </c>
      <c r="AI1362" s="8">
        <v>814.20626895854389</v>
      </c>
      <c r="AJ1362" s="11">
        <v>47039.206268946757</v>
      </c>
      <c r="AK1362" s="11">
        <v>46829</v>
      </c>
      <c r="AL1362" s="10">
        <v>210</v>
      </c>
      <c r="AM1362">
        <v>69438.759999999995</v>
      </c>
      <c r="AN1362">
        <v>0.90550272727272718</v>
      </c>
      <c r="AO1362" s="40" t="str">
        <f>E1362&amp;F1362&amp;U1362</f>
        <v>6HKDRIV-FIDVRHR</v>
      </c>
      <c r="AP1362" s="40" t="str">
        <f>_xlfn.XLOOKUP(AO1362,CrossRef!N:N,CrossRef!A:A,"NOT FOUND",0)</f>
        <v>6HK4008RI</v>
      </c>
      <c r="AQ1362" s="40" t="str">
        <f>IFERROR(_xlfn.XLOOKUP(AO1362,CrossRef!$N:$N,CrossRef!$E:$E,"Not Found"),"-")</f>
        <v>785B</v>
      </c>
      <c r="AR1362" s="40" t="str">
        <f>IFERROR(_xlfn.XLOOKUP(AO1362,CrossRef!$N:$N,CrossRef!$G:$G,"Not Found"),"-")</f>
        <v>4008 - FINAL DRIVE, BRAKE &amp; WHEEL</v>
      </c>
      <c r="AS1362" s="40" t="str">
        <f>IFERROR(_xlfn.XLOOKUP(AO1362,CrossRef!$N:$N,CrossRef!$H:$H,"Not Found"),"-")</f>
        <v>RI - RIGHT</v>
      </c>
    </row>
    <row r="1363" spans="1:45" hidden="1" x14ac:dyDescent="0.3">
      <c r="A1363" s="38" t="str">
        <f>E1363&amp;F1363&amp;U1363</f>
        <v>SNDSURE-SPSNLHF</v>
      </c>
      <c r="B1363" s="38" t="str">
        <f>I1363&amp;D1363&amp;C1363</f>
        <v>TD6316</v>
      </c>
      <c r="C1363" s="38" t="str">
        <f>_xlfn.XLOOKUP(A1363,CrossRef!N:N,CrossRef!D:D,"",0)</f>
        <v/>
      </c>
      <c r="D1363" s="38" t="str">
        <f>_xlfn.XLOOKUP(A1363,CrossRef!N:N,CrossRef!C:C,"",0)</f>
        <v/>
      </c>
      <c r="E1363" s="38" t="str">
        <f>LEFT(M1363,3)</f>
        <v>SND</v>
      </c>
      <c r="F1363" s="38" t="str">
        <f>_xlfn.TEXTAFTER(J1363,"-")</f>
        <v>SURE-SPSN</v>
      </c>
      <c r="G1363" t="s">
        <v>2725</v>
      </c>
      <c r="H1363" t="s">
        <v>2726</v>
      </c>
      <c r="I1363" t="s">
        <v>3835</v>
      </c>
      <c r="J1363" s="7" t="s">
        <v>6523</v>
      </c>
      <c r="K1363" t="s">
        <v>2638</v>
      </c>
      <c r="L1363" t="s">
        <v>187</v>
      </c>
      <c r="M1363" t="s">
        <v>3836</v>
      </c>
      <c r="N1363" t="s">
        <v>2640</v>
      </c>
      <c r="O1363" t="s">
        <v>2653</v>
      </c>
      <c r="P1363" t="s">
        <v>2642</v>
      </c>
      <c r="Q1363" t="s">
        <v>2640</v>
      </c>
      <c r="R1363" t="s">
        <v>6524</v>
      </c>
      <c r="S1363" t="s">
        <v>2644</v>
      </c>
      <c r="T1363" t="s">
        <v>2720</v>
      </c>
      <c r="U1363" t="s">
        <v>485</v>
      </c>
      <c r="V1363" s="7" t="s">
        <v>950</v>
      </c>
      <c r="W1363" s="8">
        <v>24000</v>
      </c>
      <c r="X1363" t="s">
        <v>6525</v>
      </c>
      <c r="Y1363" t="s">
        <v>3142</v>
      </c>
      <c r="Z1363" s="8">
        <v>55010</v>
      </c>
      <c r="AA1363" s="9">
        <v>16.96</v>
      </c>
      <c r="AB1363" s="8">
        <v>68000.45</v>
      </c>
      <c r="AD1363" s="10">
        <v>5016705</v>
      </c>
      <c r="AE1363" s="11">
        <v>44892</v>
      </c>
      <c r="AF1363" s="8">
        <v>39065.599999999999</v>
      </c>
      <c r="AG1363" s="8">
        <v>8055.5999999999985</v>
      </c>
      <c r="AH1363" s="12">
        <v>0.33564999999999995</v>
      </c>
      <c r="AI1363" s="8">
        <v>474.97641509433953</v>
      </c>
      <c r="AJ1363" s="11">
        <v>46699.976415081015</v>
      </c>
      <c r="AK1363" s="11">
        <v>48453</v>
      </c>
      <c r="AL1363" s="10">
        <v>-1754</v>
      </c>
      <c r="AM1363">
        <v>92796.88</v>
      </c>
      <c r="AN1363">
        <v>2.2388033333333337</v>
      </c>
      <c r="AO1363" s="40" t="str">
        <f>E1363&amp;F1363&amp;U1363</f>
        <v>SNDSURE-SPSNLHF</v>
      </c>
      <c r="AP1363" s="40" t="str">
        <f>_xlfn.XLOOKUP(AO1363,CrossRef!N:N,CrossRef!A:A,"NOT FOUND",0)</f>
        <v>NOT FOUND</v>
      </c>
      <c r="AQ1363" s="40" t="str">
        <f>IFERROR(_xlfn.XLOOKUP(AO1363,CrossRef!$N:$N,CrossRef!$E:$E,"Not Found"),"-")</f>
        <v>Not Found</v>
      </c>
      <c r="AR1363" s="40" t="str">
        <f>IFERROR(_xlfn.XLOOKUP(AO1363,CrossRef!$N:$N,CrossRef!$G:$G,"Not Found"),"-")</f>
        <v>Not Found</v>
      </c>
      <c r="AS1363" s="40" t="str">
        <f>IFERROR(_xlfn.XLOOKUP(AO1363,CrossRef!$N:$N,CrossRef!$H:$H,"Not Found"),"-")</f>
        <v>Not Found</v>
      </c>
    </row>
    <row r="1364" spans="1:45" hidden="1" x14ac:dyDescent="0.3">
      <c r="A1364" s="38" t="str">
        <f>E1364&amp;F1364&amp;U1364</f>
        <v>APXDRIV-FIDVLHR</v>
      </c>
      <c r="B1364" s="38" t="str">
        <f>I1364&amp;D1364&amp;C1364</f>
        <v>TD60914008LR</v>
      </c>
      <c r="C1364" s="38" t="str">
        <f>_xlfn.XLOOKUP(A1364,CrossRef!N:N,CrossRef!D:D,"",0)</f>
        <v>LR</v>
      </c>
      <c r="D1364" s="38" t="str">
        <f>_xlfn.XLOOKUP(A1364,CrossRef!N:N,CrossRef!C:C,"",0)</f>
        <v>4008</v>
      </c>
      <c r="E1364" s="38" t="str">
        <f>LEFT(M1364,3)</f>
        <v>APX</v>
      </c>
      <c r="F1364" s="38" t="str">
        <f>_xlfn.TEXTAFTER(J1364,"-")</f>
        <v>DRIV-FIDV</v>
      </c>
      <c r="G1364" t="s">
        <v>2648</v>
      </c>
      <c r="H1364" t="s">
        <v>2649</v>
      </c>
      <c r="I1364" t="s">
        <v>3490</v>
      </c>
      <c r="J1364" s="7" t="s">
        <v>1257</v>
      </c>
      <c r="K1364" t="s">
        <v>2638</v>
      </c>
      <c r="L1364" t="s">
        <v>177</v>
      </c>
      <c r="M1364" t="s">
        <v>3492</v>
      </c>
      <c r="N1364" t="s">
        <v>2652</v>
      </c>
      <c r="O1364" t="s">
        <v>2653</v>
      </c>
      <c r="P1364" t="s">
        <v>2642</v>
      </c>
      <c r="Q1364" t="s">
        <v>2640</v>
      </c>
      <c r="R1364" t="s">
        <v>6526</v>
      </c>
      <c r="S1364" t="s">
        <v>2655</v>
      </c>
      <c r="T1364" t="s">
        <v>2682</v>
      </c>
      <c r="U1364" t="s">
        <v>491</v>
      </c>
      <c r="V1364" s="7" t="s">
        <v>591</v>
      </c>
      <c r="W1364" s="8">
        <v>22000</v>
      </c>
      <c r="X1364" t="s">
        <v>6527</v>
      </c>
      <c r="Y1364" t="s">
        <v>3907</v>
      </c>
      <c r="Z1364" s="8">
        <v>73739.199999999997</v>
      </c>
      <c r="AA1364" s="9">
        <v>17.420000000000002</v>
      </c>
      <c r="AB1364" s="8">
        <v>128611.53</v>
      </c>
      <c r="AD1364" s="10">
        <v>4436462</v>
      </c>
      <c r="AE1364" s="11">
        <v>45232</v>
      </c>
      <c r="AF1364" s="8">
        <v>59796</v>
      </c>
      <c r="AG1364" s="8">
        <v>8056.8000000000029</v>
      </c>
      <c r="AH1364" s="12">
        <v>0.36621818181818194</v>
      </c>
      <c r="AI1364" s="8">
        <v>462.50287026406443</v>
      </c>
      <c r="AJ1364" s="11">
        <v>46687.502870254626</v>
      </c>
      <c r="AK1364" s="11">
        <v>48072</v>
      </c>
      <c r="AL1364" s="10">
        <v>-1385</v>
      </c>
      <c r="AM1364">
        <v>105913.94</v>
      </c>
      <c r="AN1364">
        <v>2.0962700000000001</v>
      </c>
      <c r="AO1364" s="40" t="str">
        <f>E1364&amp;F1364&amp;U1364</f>
        <v>APXDRIV-FIDVLHR</v>
      </c>
      <c r="AP1364" s="40" t="str">
        <f>_xlfn.XLOOKUP(AO1364,CrossRef!N:N,CrossRef!A:A,"NOT FOUND",0)</f>
        <v>APX4008LR</v>
      </c>
      <c r="AQ1364" s="40" t="str">
        <f>IFERROR(_xlfn.XLOOKUP(AO1364,CrossRef!$N:$N,CrossRef!$E:$E,"Not Found"),"-")</f>
        <v>785C</v>
      </c>
      <c r="AR1364" s="40" t="str">
        <f>IFERROR(_xlfn.XLOOKUP(AO1364,CrossRef!$N:$N,CrossRef!$G:$G,"Not Found"),"-")</f>
        <v>4008 - FINAL DRIVE, BRAKE &amp; WHEEL</v>
      </c>
      <c r="AS1364" s="40" t="str">
        <f>IFERROR(_xlfn.XLOOKUP(AO1364,CrossRef!$N:$N,CrossRef!$H:$H,"Not Found"),"-")</f>
        <v>LR - LEFT REAR</v>
      </c>
    </row>
    <row r="1365" spans="1:45" hidden="1" x14ac:dyDescent="0.3">
      <c r="A1365" s="38" t="str">
        <f>E1365&amp;F1365&amp;U1365</f>
        <v>HCMENGI</v>
      </c>
      <c r="B1365" s="38" t="str">
        <f>I1365&amp;D1365&amp;C1365</f>
        <v>EX7170100000</v>
      </c>
      <c r="C1365" s="38" t="str">
        <f>_xlfn.XLOOKUP(A1365,CrossRef!N:N,CrossRef!D:D,"",0)</f>
        <v>00</v>
      </c>
      <c r="D1365" s="38" t="str">
        <f>_xlfn.XLOOKUP(A1365,CrossRef!N:N,CrossRef!C:C,"",0)</f>
        <v>1000</v>
      </c>
      <c r="E1365" s="38" t="str">
        <f>LEFT(M1365,3)</f>
        <v>HCM</v>
      </c>
      <c r="F1365" s="38" t="str">
        <f>_xlfn.TEXTAFTER(J1365,"-")</f>
        <v>ENGI</v>
      </c>
      <c r="G1365" t="s">
        <v>2648</v>
      </c>
      <c r="H1365" t="s">
        <v>2649</v>
      </c>
      <c r="I1365" t="s">
        <v>3079</v>
      </c>
      <c r="J1365" s="7" t="s">
        <v>6528</v>
      </c>
      <c r="K1365" t="s">
        <v>2668</v>
      </c>
      <c r="L1365" t="s">
        <v>3052</v>
      </c>
      <c r="M1365" t="s">
        <v>3080</v>
      </c>
      <c r="N1365" t="s">
        <v>2640</v>
      </c>
      <c r="O1365" t="s">
        <v>3054</v>
      </c>
      <c r="P1365" t="s">
        <v>2642</v>
      </c>
      <c r="Q1365" t="s">
        <v>2640</v>
      </c>
      <c r="R1365" t="s">
        <v>6529</v>
      </c>
      <c r="S1365" t="s">
        <v>2655</v>
      </c>
      <c r="T1365" t="s">
        <v>3265</v>
      </c>
      <c r="U1365" t="s">
        <v>2657</v>
      </c>
      <c r="V1365" s="7" t="s">
        <v>1716</v>
      </c>
      <c r="W1365" s="8">
        <v>24000</v>
      </c>
      <c r="X1365" t="s">
        <v>6530</v>
      </c>
      <c r="Y1365" t="s">
        <v>6531</v>
      </c>
      <c r="Z1365" s="8">
        <v>15935.31</v>
      </c>
      <c r="AA1365" s="9">
        <v>14.58</v>
      </c>
      <c r="AB1365" s="8">
        <v>717321.17</v>
      </c>
      <c r="AD1365" s="10"/>
      <c r="AE1365" s="11"/>
      <c r="AF1365" s="8"/>
      <c r="AG1365" s="8">
        <v>8064.6900000000005</v>
      </c>
      <c r="AH1365" s="12">
        <v>0.33602875000000004</v>
      </c>
      <c r="AI1365" s="8">
        <v>553.13374485596717</v>
      </c>
      <c r="AJ1365" s="11">
        <v>46778.133744872684</v>
      </c>
      <c r="AK1365" s="11"/>
      <c r="AL1365" s="10"/>
      <c r="AO1365" s="40" t="str">
        <f>E1365&amp;F1365&amp;U1365</f>
        <v>HCMENGI</v>
      </c>
      <c r="AP1365" s="40" t="str">
        <f>_xlfn.XLOOKUP(AO1365,CrossRef!N:N,CrossRef!A:A,"NOT FOUND",0)</f>
        <v>HCM100000</v>
      </c>
      <c r="AQ1365" s="40" t="str">
        <f>IFERROR(_xlfn.XLOOKUP(AO1365,CrossRef!$N:$N,CrossRef!$E:$E,"Not Found"),"-")</f>
        <v>EX2500</v>
      </c>
      <c r="AR1365" s="40" t="str">
        <f>IFERROR(_xlfn.XLOOKUP(AO1365,CrossRef!$N:$N,CrossRef!$G:$G,"Not Found"),"-")</f>
        <v>1000 - ENGINE</v>
      </c>
      <c r="AS1365" s="40" t="str">
        <f>IFERROR(_xlfn.XLOOKUP(AO1365,CrossRef!$N:$N,CrossRef!$H:$H,"Not Found"),"-")</f>
        <v>00 - (NONE)</v>
      </c>
    </row>
    <row r="1366" spans="1:45" hidden="1" x14ac:dyDescent="0.3">
      <c r="A1366" s="38" t="str">
        <f>E1366&amp;F1366&amp;U1366</f>
        <v>HCMUCRG-DRSP-DRTLLH</v>
      </c>
      <c r="B1366" s="38" t="str">
        <f>I1366&amp;D1366&amp;C1366</f>
        <v>EX7170</v>
      </c>
      <c r="C1366" s="38" t="str">
        <f>_xlfn.XLOOKUP(A1366,CrossRef!N:N,CrossRef!D:D,"",0)</f>
        <v/>
      </c>
      <c r="D1366" s="38" t="str">
        <f>_xlfn.XLOOKUP(A1366,CrossRef!N:N,CrossRef!C:C,"",0)</f>
        <v/>
      </c>
      <c r="E1366" s="38" t="str">
        <f>LEFT(M1366,3)</f>
        <v>HCM</v>
      </c>
      <c r="F1366" s="38" t="str">
        <f>_xlfn.TEXTAFTER(J1366,"-")</f>
        <v>UCRG-DRSP-DRTL</v>
      </c>
      <c r="G1366" t="s">
        <v>2648</v>
      </c>
      <c r="H1366" t="s">
        <v>2649</v>
      </c>
      <c r="I1366" t="s">
        <v>3079</v>
      </c>
      <c r="J1366" s="7" t="s">
        <v>6532</v>
      </c>
      <c r="K1366" t="s">
        <v>2668</v>
      </c>
      <c r="L1366" t="s">
        <v>3052</v>
      </c>
      <c r="M1366" t="s">
        <v>3080</v>
      </c>
      <c r="N1366" t="s">
        <v>2640</v>
      </c>
      <c r="O1366" t="s">
        <v>3054</v>
      </c>
      <c r="P1366" t="s">
        <v>2642</v>
      </c>
      <c r="Q1366" t="s">
        <v>2640</v>
      </c>
      <c r="R1366" t="s">
        <v>6533</v>
      </c>
      <c r="S1366" t="s">
        <v>2671</v>
      </c>
      <c r="T1366" t="s">
        <v>3337</v>
      </c>
      <c r="U1366" t="s">
        <v>59</v>
      </c>
      <c r="V1366" s="7" t="s">
        <v>2180</v>
      </c>
      <c r="W1366" s="8">
        <v>24000</v>
      </c>
      <c r="X1366" t="s">
        <v>6534</v>
      </c>
      <c r="Y1366" t="s">
        <v>6535</v>
      </c>
      <c r="Z1366" s="8">
        <v>15935.31</v>
      </c>
      <c r="AA1366" s="9">
        <v>14.58</v>
      </c>
      <c r="AB1366" s="8">
        <v>88514.57</v>
      </c>
      <c r="AD1366" s="10">
        <v>4715574</v>
      </c>
      <c r="AE1366" s="11">
        <v>44928</v>
      </c>
      <c r="AF1366" s="8">
        <v>0</v>
      </c>
      <c r="AG1366" s="8">
        <v>8064.6900000000005</v>
      </c>
      <c r="AH1366" s="12">
        <v>0.33602875000000004</v>
      </c>
      <c r="AI1366" s="8">
        <v>553.13374485596717</v>
      </c>
      <c r="AJ1366" s="11">
        <v>46778.133744872684</v>
      </c>
      <c r="AK1366" s="11">
        <v>48175</v>
      </c>
      <c r="AL1366" s="10">
        <v>-1397</v>
      </c>
      <c r="AM1366">
        <v>44366.31</v>
      </c>
      <c r="AN1366">
        <v>1.8485962499999999</v>
      </c>
      <c r="AO1366" s="40" t="str">
        <f>E1366&amp;F1366&amp;U1366</f>
        <v>HCMUCRG-DRSP-DRTLLH</v>
      </c>
      <c r="AP1366" s="40" t="str">
        <f>_xlfn.XLOOKUP(AO1366,CrossRef!N:N,CrossRef!A:A,"NOT FOUND",0)</f>
        <v>NOT FOUND</v>
      </c>
      <c r="AQ1366" s="40" t="str">
        <f>IFERROR(_xlfn.XLOOKUP(AO1366,CrossRef!$N:$N,CrossRef!$E:$E,"Not Found"),"-")</f>
        <v>Not Found</v>
      </c>
      <c r="AR1366" s="40" t="str">
        <f>IFERROR(_xlfn.XLOOKUP(AO1366,CrossRef!$N:$N,CrossRef!$G:$G,"Not Found"),"-")</f>
        <v>Not Found</v>
      </c>
      <c r="AS1366" s="40" t="str">
        <f>IFERROR(_xlfn.XLOOKUP(AO1366,CrossRef!$N:$N,CrossRef!$H:$H,"Not Found"),"-")</f>
        <v>Not Found</v>
      </c>
    </row>
    <row r="1367" spans="1:45" hidden="1" x14ac:dyDescent="0.3">
      <c r="A1367" s="38" t="str">
        <f>E1367&amp;F1367&amp;U1367</f>
        <v>HCMUCRG-DRSP-DRTRRH</v>
      </c>
      <c r="B1367" s="38" t="str">
        <f>I1367&amp;D1367&amp;C1367</f>
        <v>EX7170</v>
      </c>
      <c r="C1367" s="38" t="str">
        <f>_xlfn.XLOOKUP(A1367,CrossRef!N:N,CrossRef!D:D,"",0)</f>
        <v/>
      </c>
      <c r="D1367" s="38" t="str">
        <f>_xlfn.XLOOKUP(A1367,CrossRef!N:N,CrossRef!C:C,"",0)</f>
        <v/>
      </c>
      <c r="E1367" s="38" t="str">
        <f>LEFT(M1367,3)</f>
        <v>HCM</v>
      </c>
      <c r="F1367" s="38" t="str">
        <f>_xlfn.TEXTAFTER(J1367,"-")</f>
        <v>UCRG-DRSP-DRTR</v>
      </c>
      <c r="G1367" t="s">
        <v>2648</v>
      </c>
      <c r="H1367" t="s">
        <v>2649</v>
      </c>
      <c r="I1367" t="s">
        <v>3079</v>
      </c>
      <c r="J1367" s="7" t="s">
        <v>6536</v>
      </c>
      <c r="K1367" t="s">
        <v>2668</v>
      </c>
      <c r="L1367" t="s">
        <v>3052</v>
      </c>
      <c r="M1367" t="s">
        <v>3080</v>
      </c>
      <c r="N1367" t="s">
        <v>2640</v>
      </c>
      <c r="O1367" t="s">
        <v>3054</v>
      </c>
      <c r="P1367" t="s">
        <v>2642</v>
      </c>
      <c r="Q1367" t="s">
        <v>2640</v>
      </c>
      <c r="R1367" t="s">
        <v>6537</v>
      </c>
      <c r="S1367" t="s">
        <v>2671</v>
      </c>
      <c r="T1367" t="s">
        <v>3337</v>
      </c>
      <c r="U1367" t="s">
        <v>63</v>
      </c>
      <c r="V1367" s="7" t="s">
        <v>2182</v>
      </c>
      <c r="W1367" s="8">
        <v>24000</v>
      </c>
      <c r="X1367" t="s">
        <v>6538</v>
      </c>
      <c r="Y1367" t="s">
        <v>6535</v>
      </c>
      <c r="Z1367" s="8">
        <v>15935.31</v>
      </c>
      <c r="AA1367" s="9">
        <v>14.58</v>
      </c>
      <c r="AB1367" s="8">
        <v>88514.57</v>
      </c>
      <c r="AD1367" s="10">
        <v>4715573</v>
      </c>
      <c r="AE1367" s="11">
        <v>44928</v>
      </c>
      <c r="AF1367" s="8">
        <v>0</v>
      </c>
      <c r="AG1367" s="8">
        <v>8064.6900000000005</v>
      </c>
      <c r="AH1367" s="12">
        <v>0.33602875000000004</v>
      </c>
      <c r="AI1367" s="8">
        <v>553.13374485596717</v>
      </c>
      <c r="AJ1367" s="11">
        <v>46778.133744872684</v>
      </c>
      <c r="AK1367" s="11">
        <v>48175</v>
      </c>
      <c r="AL1367" s="10">
        <v>-1397</v>
      </c>
      <c r="AM1367">
        <v>44366.31</v>
      </c>
      <c r="AN1367">
        <v>1.8485962499999999</v>
      </c>
      <c r="AO1367" s="40" t="str">
        <f>E1367&amp;F1367&amp;U1367</f>
        <v>HCMUCRG-DRSP-DRTRRH</v>
      </c>
      <c r="AP1367" s="40" t="str">
        <f>_xlfn.XLOOKUP(AO1367,CrossRef!N:N,CrossRef!A:A,"NOT FOUND",0)</f>
        <v>NOT FOUND</v>
      </c>
      <c r="AQ1367" s="40" t="str">
        <f>IFERROR(_xlfn.XLOOKUP(AO1367,CrossRef!$N:$N,CrossRef!$E:$E,"Not Found"),"-")</f>
        <v>Not Found</v>
      </c>
      <c r="AR1367" s="40" t="str">
        <f>IFERROR(_xlfn.XLOOKUP(AO1367,CrossRef!$N:$N,CrossRef!$G:$G,"Not Found"),"-")</f>
        <v>Not Found</v>
      </c>
      <c r="AS1367" s="40" t="str">
        <f>IFERROR(_xlfn.XLOOKUP(AO1367,CrossRef!$N:$N,CrossRef!$H:$H,"Not Found"),"-")</f>
        <v>Not Found</v>
      </c>
    </row>
    <row r="1368" spans="1:45" hidden="1" x14ac:dyDescent="0.3">
      <c r="A1368" s="38" t="str">
        <f>E1368&amp;F1368&amp;U1368</f>
        <v>HCMUCRG-FIDV-FIDLLH</v>
      </c>
      <c r="B1368" s="38" t="str">
        <f>I1368&amp;D1368&amp;C1368</f>
        <v>EX7170</v>
      </c>
      <c r="C1368" s="38" t="str">
        <f>_xlfn.XLOOKUP(A1368,CrossRef!N:N,CrossRef!D:D,"",0)</f>
        <v/>
      </c>
      <c r="D1368" s="38" t="str">
        <f>_xlfn.XLOOKUP(A1368,CrossRef!N:N,CrossRef!C:C,"",0)</f>
        <v/>
      </c>
      <c r="E1368" s="38" t="str">
        <f>LEFT(M1368,3)</f>
        <v>HCM</v>
      </c>
      <c r="F1368" s="38" t="str">
        <f>_xlfn.TEXTAFTER(J1368,"-")</f>
        <v>UCRG-FIDV-FIDL</v>
      </c>
      <c r="G1368" t="s">
        <v>2648</v>
      </c>
      <c r="H1368" t="s">
        <v>2649</v>
      </c>
      <c r="I1368" t="s">
        <v>3079</v>
      </c>
      <c r="J1368" s="7" t="s">
        <v>6539</v>
      </c>
      <c r="K1368" t="s">
        <v>2668</v>
      </c>
      <c r="L1368" t="s">
        <v>3052</v>
      </c>
      <c r="M1368" t="s">
        <v>3080</v>
      </c>
      <c r="N1368" t="s">
        <v>2640</v>
      </c>
      <c r="O1368" t="s">
        <v>3054</v>
      </c>
      <c r="P1368" t="s">
        <v>2642</v>
      </c>
      <c r="Q1368" t="s">
        <v>2640</v>
      </c>
      <c r="R1368" t="s">
        <v>6540</v>
      </c>
      <c r="S1368" t="s">
        <v>2655</v>
      </c>
      <c r="T1368" t="s">
        <v>3213</v>
      </c>
      <c r="U1368" t="s">
        <v>59</v>
      </c>
      <c r="V1368" s="7" t="s">
        <v>1259</v>
      </c>
      <c r="W1368" s="8">
        <v>24000</v>
      </c>
      <c r="X1368" t="s">
        <v>6541</v>
      </c>
      <c r="Y1368" t="s">
        <v>6542</v>
      </c>
      <c r="Z1368" s="8">
        <v>15935.31</v>
      </c>
      <c r="AA1368" s="9">
        <v>14.58</v>
      </c>
      <c r="AB1368" s="8">
        <v>136464.63</v>
      </c>
      <c r="AD1368" s="10">
        <v>0</v>
      </c>
      <c r="AE1368" s="11"/>
      <c r="AF1368" s="8">
        <v>0</v>
      </c>
      <c r="AG1368" s="8">
        <v>8064.6900000000005</v>
      </c>
      <c r="AH1368" s="12">
        <v>0.33602875000000004</v>
      </c>
      <c r="AI1368" s="8">
        <v>553.13374485596717</v>
      </c>
      <c r="AJ1368" s="11">
        <v>46778.133744872684</v>
      </c>
      <c r="AK1368" s="11">
        <v>46715</v>
      </c>
      <c r="AL1368" s="10">
        <v>63</v>
      </c>
      <c r="AM1368">
        <v>23079.51</v>
      </c>
      <c r="AN1368">
        <v>0.96164624999999992</v>
      </c>
      <c r="AO1368" s="40" t="str">
        <f>E1368&amp;F1368&amp;U1368</f>
        <v>HCMUCRG-FIDV-FIDLLH</v>
      </c>
      <c r="AP1368" s="40" t="str">
        <f>_xlfn.XLOOKUP(AO1368,CrossRef!N:N,CrossRef!A:A,"NOT FOUND",0)</f>
        <v>NOT FOUND</v>
      </c>
      <c r="AQ1368" s="40" t="str">
        <f>IFERROR(_xlfn.XLOOKUP(AO1368,CrossRef!$N:$N,CrossRef!$E:$E,"Not Found"),"-")</f>
        <v>Not Found</v>
      </c>
      <c r="AR1368" s="40" t="str">
        <f>IFERROR(_xlfn.XLOOKUP(AO1368,CrossRef!$N:$N,CrossRef!$G:$G,"Not Found"),"-")</f>
        <v>Not Found</v>
      </c>
      <c r="AS1368" s="40" t="str">
        <f>IFERROR(_xlfn.XLOOKUP(AO1368,CrossRef!$N:$N,CrossRef!$H:$H,"Not Found"),"-")</f>
        <v>Not Found</v>
      </c>
    </row>
    <row r="1369" spans="1:45" hidden="1" x14ac:dyDescent="0.3">
      <c r="A1369" s="38" t="str">
        <f>E1369&amp;F1369&amp;U1369</f>
        <v>8GBDRIV-DIFF</v>
      </c>
      <c r="B1369" s="38" t="str">
        <f>I1369&amp;D1369&amp;C1369</f>
        <v>QPM03325800</v>
      </c>
      <c r="C1369" s="38" t="str">
        <f>_xlfn.XLOOKUP(A1369,CrossRef!N:N,CrossRef!D:D,"",0)</f>
        <v>00</v>
      </c>
      <c r="D1369" s="38" t="str">
        <f>_xlfn.XLOOKUP(A1369,CrossRef!N:N,CrossRef!C:C,"",0)</f>
        <v>3258</v>
      </c>
      <c r="E1369" s="38" t="str">
        <f>LEFT(M1369,3)</f>
        <v>8GB</v>
      </c>
      <c r="F1369" s="38" t="str">
        <f>_xlfn.TEXTAFTER(J1369,"-")</f>
        <v>DRIV-DIFF</v>
      </c>
      <c r="G1369" t="s">
        <v>2635</v>
      </c>
      <c r="H1369" t="s">
        <v>2636</v>
      </c>
      <c r="I1369" t="s">
        <v>3813</v>
      </c>
      <c r="J1369" s="7" t="s">
        <v>456</v>
      </c>
      <c r="K1369" t="s">
        <v>2638</v>
      </c>
      <c r="L1369" t="s">
        <v>148</v>
      </c>
      <c r="M1369" t="s">
        <v>3814</v>
      </c>
      <c r="N1369" t="s">
        <v>2640</v>
      </c>
      <c r="O1369" t="s">
        <v>2641</v>
      </c>
      <c r="P1369" t="s">
        <v>2642</v>
      </c>
      <c r="Q1369" t="s">
        <v>2640</v>
      </c>
      <c r="R1369" t="s">
        <v>6543</v>
      </c>
      <c r="S1369" t="s">
        <v>2655</v>
      </c>
      <c r="T1369" t="s">
        <v>2656</v>
      </c>
      <c r="U1369" t="s">
        <v>2657</v>
      </c>
      <c r="V1369" s="7" t="s">
        <v>457</v>
      </c>
      <c r="W1369" s="8">
        <v>16500</v>
      </c>
      <c r="X1369" t="s">
        <v>6544</v>
      </c>
      <c r="Y1369" t="s">
        <v>3294</v>
      </c>
      <c r="Z1369" s="8">
        <v>48733</v>
      </c>
      <c r="AA1369" s="9">
        <v>0.55000000000000004</v>
      </c>
      <c r="AB1369" s="8">
        <v>62202.54</v>
      </c>
      <c r="AD1369" s="10">
        <v>4348376</v>
      </c>
      <c r="AE1369" s="11">
        <v>41086</v>
      </c>
      <c r="AF1369" s="8">
        <v>40309</v>
      </c>
      <c r="AG1369" s="8">
        <v>8076</v>
      </c>
      <c r="AH1369" s="12">
        <v>0.48945454545454548</v>
      </c>
      <c r="AI1369" s="8">
        <v>14683.636363636362</v>
      </c>
      <c r="AJ1369" s="11">
        <v>60908.636363622689</v>
      </c>
      <c r="AK1369" s="11">
        <v>58006</v>
      </c>
      <c r="AL1369" s="10">
        <v>2902</v>
      </c>
      <c r="AM1369">
        <v>55212.55</v>
      </c>
      <c r="AO1369" s="40" t="str">
        <f>E1369&amp;F1369&amp;U1369</f>
        <v>8GBDRIV-DIFF</v>
      </c>
      <c r="AP1369" s="40" t="str">
        <f>_xlfn.XLOOKUP(AO1369,CrossRef!N:N,CrossRef!A:A,"NOT FOUND",0)</f>
        <v>8GB325800</v>
      </c>
      <c r="AQ1369" s="40" t="str">
        <f>IFERROR(_xlfn.XLOOKUP(AO1369,CrossRef!$N:$N,CrossRef!$E:$E,"Not Found"),"-")</f>
        <v>785B</v>
      </c>
      <c r="AR1369" s="40" t="str">
        <f>IFERROR(_xlfn.XLOOKUP(AO1369,CrossRef!$N:$N,CrossRef!$G:$G,"Not Found"),"-")</f>
        <v>3258 - DIFFERENTIAL</v>
      </c>
      <c r="AS1369" s="40" t="str">
        <f>IFERROR(_xlfn.XLOOKUP(AO1369,CrossRef!$N:$N,CrossRef!$H:$H,"Not Found"),"-")</f>
        <v>00 - (NONE)</v>
      </c>
    </row>
    <row r="1370" spans="1:45" hidden="1" x14ac:dyDescent="0.3">
      <c r="A1370" s="38" t="str">
        <f>E1370&amp;F1370&amp;U1370</f>
        <v>8GBDRIV-TMSN</v>
      </c>
      <c r="B1370" s="38" t="str">
        <f>I1370&amp;D1370&amp;C1370</f>
        <v>QPM03303000</v>
      </c>
      <c r="C1370" s="38" t="str">
        <f>_xlfn.XLOOKUP(A1370,CrossRef!N:N,CrossRef!D:D,"",0)</f>
        <v>00</v>
      </c>
      <c r="D1370" s="38" t="str">
        <f>_xlfn.XLOOKUP(A1370,CrossRef!N:N,CrossRef!C:C,"",0)</f>
        <v>3030</v>
      </c>
      <c r="E1370" s="38" t="str">
        <f>LEFT(M1370,3)</f>
        <v>8GB</v>
      </c>
      <c r="F1370" s="38" t="str">
        <f>_xlfn.TEXTAFTER(J1370,"-")</f>
        <v>DRIV-TMSN</v>
      </c>
      <c r="G1370" t="s">
        <v>2635</v>
      </c>
      <c r="H1370" t="s">
        <v>2636</v>
      </c>
      <c r="I1370" t="s">
        <v>3813</v>
      </c>
      <c r="J1370" s="7" t="s">
        <v>336</v>
      </c>
      <c r="K1370" t="s">
        <v>2638</v>
      </c>
      <c r="L1370" t="s">
        <v>148</v>
      </c>
      <c r="M1370" t="s">
        <v>3814</v>
      </c>
      <c r="N1370" t="s">
        <v>2640</v>
      </c>
      <c r="O1370" t="s">
        <v>2641</v>
      </c>
      <c r="P1370" t="s">
        <v>2642</v>
      </c>
      <c r="Q1370" t="s">
        <v>2640</v>
      </c>
      <c r="R1370" t="s">
        <v>6545</v>
      </c>
      <c r="S1370" t="s">
        <v>2655</v>
      </c>
      <c r="T1370" t="s">
        <v>2818</v>
      </c>
      <c r="U1370" t="s">
        <v>2657</v>
      </c>
      <c r="V1370" s="7" t="s">
        <v>337</v>
      </c>
      <c r="W1370" s="8">
        <v>16500</v>
      </c>
      <c r="X1370" t="s">
        <v>6546</v>
      </c>
      <c r="Y1370" t="s">
        <v>6410</v>
      </c>
      <c r="Z1370" s="8">
        <v>48733</v>
      </c>
      <c r="AA1370" s="9">
        <v>0.55000000000000004</v>
      </c>
      <c r="AB1370" s="8">
        <v>108394.04</v>
      </c>
      <c r="AD1370" s="10">
        <v>4348380</v>
      </c>
      <c r="AE1370" s="11">
        <v>41086</v>
      </c>
      <c r="AF1370" s="8">
        <v>40309</v>
      </c>
      <c r="AG1370" s="8">
        <v>8076</v>
      </c>
      <c r="AH1370" s="12">
        <v>0.48945454545454548</v>
      </c>
      <c r="AI1370" s="8">
        <v>14683.636363636362</v>
      </c>
      <c r="AJ1370" s="11">
        <v>60908.636363622689</v>
      </c>
      <c r="AK1370" s="11">
        <v>58006</v>
      </c>
      <c r="AL1370" s="10">
        <v>2902</v>
      </c>
      <c r="AM1370">
        <v>55212.55</v>
      </c>
      <c r="AO1370" s="40" t="str">
        <f>E1370&amp;F1370&amp;U1370</f>
        <v>8GBDRIV-TMSN</v>
      </c>
      <c r="AP1370" s="40" t="str">
        <f>_xlfn.XLOOKUP(AO1370,CrossRef!N:N,CrossRef!A:A,"NOT FOUND",0)</f>
        <v>8GB303000</v>
      </c>
      <c r="AQ1370" s="40" t="str">
        <f>IFERROR(_xlfn.XLOOKUP(AO1370,CrossRef!$N:$N,CrossRef!$E:$E,"Not Found"),"-")</f>
        <v>785B</v>
      </c>
      <c r="AR1370" s="40" t="str">
        <f>IFERROR(_xlfn.XLOOKUP(AO1370,CrossRef!$N:$N,CrossRef!$G:$G,"Not Found"),"-")</f>
        <v>3030 - TRANSMISSION</v>
      </c>
      <c r="AS1370" s="40" t="str">
        <f>IFERROR(_xlfn.XLOOKUP(AO1370,CrossRef!$N:$N,CrossRef!$H:$H,"Not Found"),"-")</f>
        <v>00 - (NONE)</v>
      </c>
    </row>
    <row r="1371" spans="1:45" hidden="1" x14ac:dyDescent="0.3">
      <c r="A1371" s="38" t="str">
        <f>E1371&amp;F1371&amp;U1371</f>
        <v>HCMENGI</v>
      </c>
      <c r="B1371" s="38" t="str">
        <f>I1371&amp;D1371&amp;C1371</f>
        <v>EX7170100000</v>
      </c>
      <c r="C1371" s="38" t="str">
        <f>_xlfn.XLOOKUP(A1371,CrossRef!N:N,CrossRef!D:D,"",0)</f>
        <v>00</v>
      </c>
      <c r="D1371" s="38" t="str">
        <f>_xlfn.XLOOKUP(A1371,CrossRef!N:N,CrossRef!C:C,"",0)</f>
        <v>1000</v>
      </c>
      <c r="E1371" s="38" t="str">
        <f>LEFT(M1371,3)</f>
        <v>HCM</v>
      </c>
      <c r="F1371" s="38" t="str">
        <f>_xlfn.TEXTAFTER(J1371,"-")</f>
        <v>ENGI</v>
      </c>
      <c r="G1371" t="s">
        <v>2648</v>
      </c>
      <c r="H1371" t="s">
        <v>2649</v>
      </c>
      <c r="I1371" t="s">
        <v>3079</v>
      </c>
      <c r="J1371" s="7" t="s">
        <v>6528</v>
      </c>
      <c r="K1371" t="s">
        <v>2668</v>
      </c>
      <c r="L1371" t="s">
        <v>3052</v>
      </c>
      <c r="M1371" t="s">
        <v>3080</v>
      </c>
      <c r="N1371" t="s">
        <v>2640</v>
      </c>
      <c r="O1371" t="s">
        <v>3054</v>
      </c>
      <c r="P1371" t="s">
        <v>2642</v>
      </c>
      <c r="Q1371" t="s">
        <v>2640</v>
      </c>
      <c r="R1371" t="s">
        <v>6547</v>
      </c>
      <c r="S1371" t="s">
        <v>2655</v>
      </c>
      <c r="T1371" t="s">
        <v>3087</v>
      </c>
      <c r="U1371" t="s">
        <v>2657</v>
      </c>
      <c r="V1371" s="7" t="s">
        <v>1160</v>
      </c>
      <c r="W1371" s="8">
        <v>12000</v>
      </c>
      <c r="X1371" t="s">
        <v>6530</v>
      </c>
      <c r="Y1371" t="s">
        <v>4394</v>
      </c>
      <c r="Z1371" s="8">
        <v>15935.31</v>
      </c>
      <c r="AA1371" s="9">
        <v>14.58</v>
      </c>
      <c r="AB1371" s="8">
        <v>186018.75</v>
      </c>
      <c r="AD1371" s="10">
        <v>4736437</v>
      </c>
      <c r="AE1371" s="11">
        <v>45959</v>
      </c>
      <c r="AF1371" s="8">
        <v>12018</v>
      </c>
      <c r="AG1371" s="8">
        <v>8082.6900000000005</v>
      </c>
      <c r="AH1371" s="12">
        <v>0.67355750000000003</v>
      </c>
      <c r="AI1371" s="8">
        <v>554.36831275720169</v>
      </c>
      <c r="AJ1371" s="11">
        <v>46779.368312766201</v>
      </c>
      <c r="AK1371" s="11">
        <v>47445</v>
      </c>
      <c r="AL1371" s="10">
        <v>-666</v>
      </c>
      <c r="AM1371">
        <v>33722.909999999996</v>
      </c>
      <c r="AN1371">
        <v>1.8087424999999997</v>
      </c>
      <c r="AO1371" s="40" t="str">
        <f>E1371&amp;F1371&amp;U1371</f>
        <v>HCMENGI</v>
      </c>
      <c r="AP1371" s="40" t="str">
        <f>_xlfn.XLOOKUP(AO1371,CrossRef!N:N,CrossRef!A:A,"NOT FOUND",0)</f>
        <v>HCM100000</v>
      </c>
      <c r="AQ1371" s="40" t="str">
        <f>IFERROR(_xlfn.XLOOKUP(AO1371,CrossRef!$N:$N,CrossRef!$E:$E,"Not Found"),"-")</f>
        <v>EX2500</v>
      </c>
      <c r="AR1371" s="40" t="str">
        <f>IFERROR(_xlfn.XLOOKUP(AO1371,CrossRef!$N:$N,CrossRef!$G:$G,"Not Found"),"-")</f>
        <v>1000 - ENGINE</v>
      </c>
      <c r="AS1371" s="40" t="str">
        <f>IFERROR(_xlfn.XLOOKUP(AO1371,CrossRef!$N:$N,CrossRef!$H:$H,"Not Found"),"-")</f>
        <v>00 - (NONE)</v>
      </c>
    </row>
    <row r="1372" spans="1:45" hidden="1" x14ac:dyDescent="0.3">
      <c r="A1372" s="38" t="str">
        <f>E1372&amp;F1372&amp;U1372</f>
        <v>E9WENGI-COSY</v>
      </c>
      <c r="B1372" s="38" t="str">
        <f>I1372&amp;D1372&amp;C1372</f>
        <v>GD1411135300</v>
      </c>
      <c r="C1372" s="38" t="str">
        <f>_xlfn.XLOOKUP(A1372,CrossRef!N:N,CrossRef!D:D,"",0)</f>
        <v>00</v>
      </c>
      <c r="D1372" s="38" t="str">
        <f>_xlfn.XLOOKUP(A1372,CrossRef!N:N,CrossRef!C:C,"",0)</f>
        <v>1353</v>
      </c>
      <c r="E1372" s="38" t="str">
        <f>LEFT(M1372,3)</f>
        <v>E9W</v>
      </c>
      <c r="F1372" s="38" t="str">
        <f>_xlfn.TEXTAFTER(J1372,"-")</f>
        <v>ENGI-COSY</v>
      </c>
      <c r="G1372" t="s">
        <v>2725</v>
      </c>
      <c r="H1372" t="s">
        <v>2726</v>
      </c>
      <c r="I1372" t="s">
        <v>4120</v>
      </c>
      <c r="J1372" s="7" t="s">
        <v>257</v>
      </c>
      <c r="K1372" t="s">
        <v>2638</v>
      </c>
      <c r="L1372" t="s">
        <v>101</v>
      </c>
      <c r="M1372" t="s">
        <v>4121</v>
      </c>
      <c r="N1372" t="s">
        <v>2640</v>
      </c>
      <c r="O1372" t="s">
        <v>2803</v>
      </c>
      <c r="P1372" t="s">
        <v>2642</v>
      </c>
      <c r="Q1372" t="s">
        <v>2640</v>
      </c>
      <c r="R1372" t="s">
        <v>6548</v>
      </c>
      <c r="S1372" t="s">
        <v>2655</v>
      </c>
      <c r="T1372" t="s">
        <v>3253</v>
      </c>
      <c r="U1372" t="s">
        <v>2657</v>
      </c>
      <c r="V1372" s="7" t="s">
        <v>209</v>
      </c>
      <c r="W1372" s="8">
        <v>12000</v>
      </c>
      <c r="X1372" t="s">
        <v>6549</v>
      </c>
      <c r="Y1372" t="s">
        <v>6550</v>
      </c>
      <c r="Z1372" s="8">
        <v>28205</v>
      </c>
      <c r="AA1372" s="9">
        <v>10.84</v>
      </c>
      <c r="AB1372" s="8">
        <v>13418.92</v>
      </c>
      <c r="AD1372" s="10">
        <v>4610797</v>
      </c>
      <c r="AE1372" s="11">
        <v>45906</v>
      </c>
      <c r="AF1372" s="8">
        <v>24311</v>
      </c>
      <c r="AG1372" s="8">
        <v>8106</v>
      </c>
      <c r="AH1372" s="12">
        <v>0.67549999999999999</v>
      </c>
      <c r="AI1372" s="8">
        <v>747.78597785977865</v>
      </c>
      <c r="AJ1372" s="11">
        <v>46972.785977858795</v>
      </c>
      <c r="AK1372" s="11">
        <v>46964</v>
      </c>
      <c r="AL1372" s="10">
        <v>8</v>
      </c>
      <c r="AM1372">
        <v>36215.760000000002</v>
      </c>
      <c r="AN1372">
        <v>0.99206333333333352</v>
      </c>
      <c r="AO1372" s="40" t="str">
        <f>E1372&amp;F1372&amp;U1372</f>
        <v>E9WENGI-COSY</v>
      </c>
      <c r="AP1372" s="40" t="str">
        <f>_xlfn.XLOOKUP(AO1372,CrossRef!N:N,CrossRef!A:A,"NOT FOUND",0)</f>
        <v>E9W135300</v>
      </c>
      <c r="AQ1372" s="40" t="str">
        <f>IFERROR(_xlfn.XLOOKUP(AO1372,CrossRef!$N:$N,CrossRef!$E:$E,"Not Found"),"-")</f>
        <v>18M3</v>
      </c>
      <c r="AR1372" s="40" t="str">
        <f>IFERROR(_xlfn.XLOOKUP(AO1372,CrossRef!$N:$N,CrossRef!$G:$G,"Not Found"),"-")</f>
        <v>1353 - RADIATOR</v>
      </c>
      <c r="AS1372" s="40" t="str">
        <f>IFERROR(_xlfn.XLOOKUP(AO1372,CrossRef!$N:$N,CrossRef!$H:$H,"Not Found"),"-")</f>
        <v>00 - (NONE)</v>
      </c>
    </row>
    <row r="1373" spans="1:45" hidden="1" x14ac:dyDescent="0.3">
      <c r="A1373" s="38" t="str">
        <f>E1373&amp;F1373&amp;U1373</f>
        <v>340HYSY-PUHY-PUM3P3</v>
      </c>
      <c r="B1373" s="38" t="str">
        <f>I1373&amp;D1373&amp;C1373</f>
        <v>QEX010</v>
      </c>
      <c r="C1373" s="38" t="str">
        <f>_xlfn.XLOOKUP(A1373,CrossRef!N:N,CrossRef!D:D,"",0)</f>
        <v/>
      </c>
      <c r="D1373" s="38" t="str">
        <f>_xlfn.XLOOKUP(A1373,CrossRef!N:N,CrossRef!C:C,"",0)</f>
        <v/>
      </c>
      <c r="E1373" s="38" t="str">
        <f>LEFT(M1373,3)</f>
        <v>340</v>
      </c>
      <c r="F1373" s="38" t="str">
        <f>_xlfn.TEXTAFTER(J1373,"-")</f>
        <v>HYSY-PUHY-PUM3</v>
      </c>
      <c r="G1373" t="s">
        <v>2635</v>
      </c>
      <c r="H1373" t="s">
        <v>2636</v>
      </c>
      <c r="I1373" t="s">
        <v>2754</v>
      </c>
      <c r="J1373" s="7" t="s">
        <v>6551</v>
      </c>
      <c r="K1373" t="s">
        <v>2638</v>
      </c>
      <c r="L1373" t="s">
        <v>2755</v>
      </c>
      <c r="M1373" t="s">
        <v>2756</v>
      </c>
      <c r="N1373" t="s">
        <v>2652</v>
      </c>
      <c r="O1373" t="s">
        <v>2641</v>
      </c>
      <c r="P1373" t="s">
        <v>2642</v>
      </c>
      <c r="Q1373" t="s">
        <v>2662</v>
      </c>
      <c r="R1373" t="s">
        <v>6552</v>
      </c>
      <c r="S1373" t="s">
        <v>2655</v>
      </c>
      <c r="T1373" t="s">
        <v>3745</v>
      </c>
      <c r="U1373" t="s">
        <v>2104</v>
      </c>
      <c r="V1373" s="7" t="s">
        <v>2027</v>
      </c>
      <c r="W1373" s="8">
        <v>13200</v>
      </c>
      <c r="X1373" t="s">
        <v>6553</v>
      </c>
      <c r="Y1373" t="s">
        <v>6554</v>
      </c>
      <c r="Z1373" s="8">
        <v>67445</v>
      </c>
      <c r="AA1373" s="9">
        <v>9.0399999999999991</v>
      </c>
      <c r="AB1373" s="8">
        <v>95947.89</v>
      </c>
      <c r="AD1373" s="10">
        <v>4648454</v>
      </c>
      <c r="AE1373" s="11">
        <v>45628</v>
      </c>
      <c r="AF1373" s="8">
        <v>62360</v>
      </c>
      <c r="AG1373" s="8">
        <v>8115</v>
      </c>
      <c r="AH1373" s="12">
        <v>0.61477272727272725</v>
      </c>
      <c r="AI1373" s="8">
        <v>897.67699115044252</v>
      </c>
      <c r="AJ1373" s="11">
        <v>47122.676991168984</v>
      </c>
      <c r="AK1373" s="11">
        <v>48083</v>
      </c>
      <c r="AL1373" s="10">
        <v>-961</v>
      </c>
      <c r="AM1373">
        <v>84241.32</v>
      </c>
      <c r="AO1373" s="40" t="str">
        <f>E1373&amp;F1373&amp;U1373</f>
        <v>340HYSY-PUHY-PUM3P3</v>
      </c>
      <c r="AP1373" s="40" t="str">
        <f>_xlfn.XLOOKUP(AO1373,CrossRef!N:N,CrossRef!A:A,"NOT FOUND",0)</f>
        <v>NOT FOUND</v>
      </c>
      <c r="AQ1373" s="40" t="str">
        <f>IFERROR(_xlfn.XLOOKUP(AO1373,CrossRef!$N:$N,CrossRef!$E:$E,"Not Found"),"-")</f>
        <v>Not Found</v>
      </c>
      <c r="AR1373" s="40" t="str">
        <f>IFERROR(_xlfn.XLOOKUP(AO1373,CrossRef!$N:$N,CrossRef!$G:$G,"Not Found"),"-")</f>
        <v>Not Found</v>
      </c>
      <c r="AS1373" s="40" t="str">
        <f>IFERROR(_xlfn.XLOOKUP(AO1373,CrossRef!$N:$N,CrossRef!$H:$H,"Not Found"),"-")</f>
        <v>Not Found</v>
      </c>
    </row>
    <row r="1374" spans="1:45" hidden="1" x14ac:dyDescent="0.3">
      <c r="A1374" s="38" t="str">
        <f>E1374&amp;F1374&amp;U1374</f>
        <v>E9WENGI</v>
      </c>
      <c r="B1374" s="38" t="str">
        <f>I1374&amp;D1374&amp;C1374</f>
        <v>GD1411100000</v>
      </c>
      <c r="C1374" s="38" t="str">
        <f>_xlfn.XLOOKUP(A1374,CrossRef!N:N,CrossRef!D:D,"",0)</f>
        <v>00</v>
      </c>
      <c r="D1374" s="38" t="str">
        <f>_xlfn.XLOOKUP(A1374,CrossRef!N:N,CrossRef!C:C,"",0)</f>
        <v>1000</v>
      </c>
      <c r="E1374" s="38" t="str">
        <f>LEFT(M1374,3)</f>
        <v>E9W</v>
      </c>
      <c r="F1374" s="38" t="str">
        <f>_xlfn.TEXTAFTER(J1374,"-")</f>
        <v>ENGI</v>
      </c>
      <c r="G1374" t="s">
        <v>2725</v>
      </c>
      <c r="H1374" t="s">
        <v>2726</v>
      </c>
      <c r="I1374" t="s">
        <v>4120</v>
      </c>
      <c r="J1374" s="7" t="s">
        <v>103</v>
      </c>
      <c r="K1374" t="s">
        <v>2638</v>
      </c>
      <c r="L1374" t="s">
        <v>101</v>
      </c>
      <c r="M1374" t="s">
        <v>4121</v>
      </c>
      <c r="N1374" t="s">
        <v>2640</v>
      </c>
      <c r="O1374" t="s">
        <v>2803</v>
      </c>
      <c r="P1374" t="s">
        <v>2642</v>
      </c>
      <c r="Q1374" t="s">
        <v>2640</v>
      </c>
      <c r="R1374" t="s">
        <v>6555</v>
      </c>
      <c r="S1374" t="s">
        <v>2655</v>
      </c>
      <c r="T1374" t="s">
        <v>3265</v>
      </c>
      <c r="U1374" t="s">
        <v>2657</v>
      </c>
      <c r="V1374" s="7" t="s">
        <v>18</v>
      </c>
      <c r="W1374" s="8">
        <v>12000</v>
      </c>
      <c r="X1374" t="s">
        <v>6556</v>
      </c>
      <c r="Y1374" t="s">
        <v>6557</v>
      </c>
      <c r="Z1374" s="8">
        <v>28205</v>
      </c>
      <c r="AA1374" s="9">
        <v>10.84</v>
      </c>
      <c r="AB1374" s="8">
        <v>118269.46</v>
      </c>
      <c r="AD1374" s="10">
        <v>4610841</v>
      </c>
      <c r="AE1374" s="11">
        <v>45914</v>
      </c>
      <c r="AF1374" s="8">
        <v>24322</v>
      </c>
      <c r="AG1374" s="8">
        <v>8117</v>
      </c>
      <c r="AH1374" s="12">
        <v>0.67641666666666667</v>
      </c>
      <c r="AI1374" s="8">
        <v>748.80073800738012</v>
      </c>
      <c r="AJ1374" s="11">
        <v>46973.800737997684</v>
      </c>
      <c r="AK1374" s="11">
        <v>46918</v>
      </c>
      <c r="AL1374" s="10">
        <v>55</v>
      </c>
      <c r="AM1374">
        <v>35717.120000000003</v>
      </c>
      <c r="AN1374">
        <v>0.94959333333333351</v>
      </c>
      <c r="AO1374" s="40" t="str">
        <f>E1374&amp;F1374&amp;U1374</f>
        <v>E9WENGI</v>
      </c>
      <c r="AP1374" s="40" t="str">
        <f>_xlfn.XLOOKUP(AO1374,CrossRef!N:N,CrossRef!A:A,"NOT FOUND",0)</f>
        <v>E9W100000</v>
      </c>
      <c r="AQ1374" s="40" t="str">
        <f>IFERROR(_xlfn.XLOOKUP(AO1374,CrossRef!$N:$N,CrossRef!$E:$E,"Not Found"),"-")</f>
        <v>18M3</v>
      </c>
      <c r="AR1374" s="40" t="str">
        <f>IFERROR(_xlfn.XLOOKUP(AO1374,CrossRef!$N:$N,CrossRef!$G:$G,"Not Found"),"-")</f>
        <v>1000 - ENGINE</v>
      </c>
      <c r="AS1374" s="40" t="str">
        <f>IFERROR(_xlfn.XLOOKUP(AO1374,CrossRef!$N:$N,CrossRef!$H:$H,"Not Found"),"-")</f>
        <v>00 - (NONE)</v>
      </c>
    </row>
    <row r="1375" spans="1:45" hidden="1" x14ac:dyDescent="0.3">
      <c r="A1375" s="38" t="str">
        <f>E1375&amp;F1375&amp;U1375</f>
        <v>2BWDRIV-FIDVLHR</v>
      </c>
      <c r="B1375" s="38" t="str">
        <f>I1375&amp;D1375&amp;C1375</f>
        <v>TD62064050LR</v>
      </c>
      <c r="C1375" s="38" t="str">
        <f>_xlfn.XLOOKUP(A1375,CrossRef!N:N,CrossRef!D:D,"",0)</f>
        <v>LR</v>
      </c>
      <c r="D1375" s="38" t="str">
        <f>_xlfn.XLOOKUP(A1375,CrossRef!N:N,CrossRef!C:C,"",0)</f>
        <v>4050</v>
      </c>
      <c r="E1375" s="38" t="str">
        <f>LEFT(M1375,3)</f>
        <v>2BW</v>
      </c>
      <c r="F1375" s="38" t="str">
        <f>_xlfn.TEXTAFTER(J1375,"-")</f>
        <v>DRIV-FIDV</v>
      </c>
      <c r="G1375" t="s">
        <v>2695</v>
      </c>
      <c r="H1375" t="s">
        <v>2696</v>
      </c>
      <c r="I1375" t="s">
        <v>5630</v>
      </c>
      <c r="J1375" s="7" t="s">
        <v>1702</v>
      </c>
      <c r="K1375" t="s">
        <v>2638</v>
      </c>
      <c r="L1375" t="s">
        <v>180</v>
      </c>
      <c r="M1375" t="s">
        <v>5631</v>
      </c>
      <c r="N1375" t="s">
        <v>2640</v>
      </c>
      <c r="O1375" t="s">
        <v>2871</v>
      </c>
      <c r="P1375" t="s">
        <v>2642</v>
      </c>
      <c r="Q1375" t="s">
        <v>2640</v>
      </c>
      <c r="R1375" t="s">
        <v>6558</v>
      </c>
      <c r="S1375" t="s">
        <v>2655</v>
      </c>
      <c r="T1375" t="s">
        <v>2682</v>
      </c>
      <c r="U1375" t="s">
        <v>491</v>
      </c>
      <c r="V1375" s="7" t="s">
        <v>492</v>
      </c>
      <c r="W1375" s="8">
        <v>16000</v>
      </c>
      <c r="X1375" t="s">
        <v>6559</v>
      </c>
      <c r="Y1375" t="s">
        <v>5159</v>
      </c>
      <c r="Z1375" s="8">
        <v>55501.23</v>
      </c>
      <c r="AA1375" s="9">
        <v>7.75</v>
      </c>
      <c r="AB1375" s="8">
        <v>149660.49</v>
      </c>
      <c r="AD1375" s="10">
        <v>4581898</v>
      </c>
      <c r="AE1375" s="11">
        <v>45501</v>
      </c>
      <c r="AF1375" s="8">
        <v>47626</v>
      </c>
      <c r="AG1375" s="8">
        <v>8124.7699999999968</v>
      </c>
      <c r="AH1375" s="12">
        <v>0.50779812499999977</v>
      </c>
      <c r="AI1375" s="8">
        <v>1048.3574193548384</v>
      </c>
      <c r="AJ1375" s="11">
        <v>47273.357419363427</v>
      </c>
      <c r="AK1375" s="11">
        <v>47071</v>
      </c>
      <c r="AL1375" s="10">
        <v>202</v>
      </c>
      <c r="AM1375">
        <v>62057.73</v>
      </c>
      <c r="AN1375">
        <v>0.90198312500000022</v>
      </c>
      <c r="AO1375" s="40" t="str">
        <f>E1375&amp;F1375&amp;U1375</f>
        <v>2BWDRIV-FIDVLHR</v>
      </c>
      <c r="AP1375" s="40" t="str">
        <f>_xlfn.XLOOKUP(AO1375,CrossRef!N:N,CrossRef!A:A,"NOT FOUND",0)</f>
        <v>2BW4050LR</v>
      </c>
      <c r="AQ1375" s="40" t="str">
        <f>IFERROR(_xlfn.XLOOKUP(AO1375,CrossRef!$N:$N,CrossRef!$E:$E,"Not Found"),"-")</f>
        <v>789C</v>
      </c>
      <c r="AR1375" s="40" t="str">
        <f>IFERROR(_xlfn.XLOOKUP(AO1375,CrossRef!$N:$N,CrossRef!$G:$G,"Not Found"),"-")</f>
        <v>4050 - FINAL DRIVE</v>
      </c>
      <c r="AS1375" s="40" t="str">
        <f>IFERROR(_xlfn.XLOOKUP(AO1375,CrossRef!$N:$N,CrossRef!$H:$H,"Not Found"),"-")</f>
        <v>LR - LEFT REAR</v>
      </c>
    </row>
    <row r="1376" spans="1:45" hidden="1" x14ac:dyDescent="0.3">
      <c r="A1376" s="38" t="str">
        <f>E1376&amp;F1376&amp;U1376</f>
        <v>HCMHYSY-CYHY-CYKRRH</v>
      </c>
      <c r="B1376" s="38" t="str">
        <f>I1376&amp;D1376&amp;C1376</f>
        <v>EX7115</v>
      </c>
      <c r="C1376" s="38" t="str">
        <f>_xlfn.XLOOKUP(A1376,CrossRef!N:N,CrossRef!D:D,"",0)</f>
        <v/>
      </c>
      <c r="D1376" s="38" t="str">
        <f>_xlfn.XLOOKUP(A1376,CrossRef!N:N,CrossRef!C:C,"",0)</f>
        <v/>
      </c>
      <c r="E1376" s="38" t="str">
        <f>LEFT(M1376,3)</f>
        <v>HCM</v>
      </c>
      <c r="F1376" s="38" t="str">
        <f>_xlfn.TEXTAFTER(J1376,"-")</f>
        <v>HYSY-CYHY-CYKR</v>
      </c>
      <c r="G1376" t="s">
        <v>2725</v>
      </c>
      <c r="H1376" t="s">
        <v>2726</v>
      </c>
      <c r="I1376" t="s">
        <v>2832</v>
      </c>
      <c r="J1376" s="7" t="s">
        <v>6560</v>
      </c>
      <c r="K1376" t="s">
        <v>2668</v>
      </c>
      <c r="L1376" t="s">
        <v>75</v>
      </c>
      <c r="M1376" t="s">
        <v>2833</v>
      </c>
      <c r="N1376" t="s">
        <v>2640</v>
      </c>
      <c r="O1376" t="s">
        <v>2803</v>
      </c>
      <c r="P1376" t="s">
        <v>2642</v>
      </c>
      <c r="Q1376" t="s">
        <v>2640</v>
      </c>
      <c r="R1376" t="s">
        <v>6561</v>
      </c>
      <c r="S1376" t="s">
        <v>2644</v>
      </c>
      <c r="T1376" t="s">
        <v>3381</v>
      </c>
      <c r="U1376" t="s">
        <v>63</v>
      </c>
      <c r="V1376" s="7" t="s">
        <v>700</v>
      </c>
      <c r="W1376" s="8">
        <v>10000</v>
      </c>
      <c r="X1376" t="s">
        <v>6562</v>
      </c>
      <c r="Y1376" t="s">
        <v>6563</v>
      </c>
      <c r="Z1376" s="8">
        <v>41257</v>
      </c>
      <c r="AA1376" s="9">
        <v>14.67</v>
      </c>
      <c r="AB1376" s="8">
        <v>80413.02</v>
      </c>
      <c r="AD1376" s="10">
        <v>4906780</v>
      </c>
      <c r="AE1376" s="11">
        <v>46090</v>
      </c>
      <c r="AF1376" s="8">
        <v>39395</v>
      </c>
      <c r="AG1376" s="8">
        <v>8138</v>
      </c>
      <c r="AH1376" s="12">
        <v>0.81379999999999997</v>
      </c>
      <c r="AI1376" s="8">
        <v>554.73755964553516</v>
      </c>
      <c r="AJ1376" s="11">
        <v>46779.737559641202</v>
      </c>
      <c r="AK1376" s="11">
        <v>47429</v>
      </c>
      <c r="AL1376" s="10">
        <v>-650</v>
      </c>
      <c r="AM1376">
        <v>58919.68</v>
      </c>
      <c r="AN1376">
        <v>1.9524680000000001</v>
      </c>
      <c r="AO1376" s="40" t="str">
        <f>E1376&amp;F1376&amp;U1376</f>
        <v>HCMHYSY-CYHY-CYKRRH</v>
      </c>
      <c r="AP1376" s="40" t="str">
        <f>_xlfn.XLOOKUP(AO1376,CrossRef!N:N,CrossRef!A:A,"NOT FOUND",0)</f>
        <v>NOT FOUND</v>
      </c>
      <c r="AQ1376" s="40" t="str">
        <f>IFERROR(_xlfn.XLOOKUP(AO1376,CrossRef!$N:$N,CrossRef!$E:$E,"Not Found"),"-")</f>
        <v>Not Found</v>
      </c>
      <c r="AR1376" s="40" t="str">
        <f>IFERROR(_xlfn.XLOOKUP(AO1376,CrossRef!$N:$N,CrossRef!$G:$G,"Not Found"),"-")</f>
        <v>Not Found</v>
      </c>
      <c r="AS1376" s="40" t="str">
        <f>IFERROR(_xlfn.XLOOKUP(AO1376,CrossRef!$N:$N,CrossRef!$H:$H,"Not Found"),"-")</f>
        <v>Not Found</v>
      </c>
    </row>
    <row r="1377" spans="1:45" hidden="1" x14ac:dyDescent="0.3">
      <c r="A1377" s="38" t="str">
        <f>E1377&amp;F1377&amp;U1377</f>
        <v>ZSPSURE-SPSNLHR</v>
      </c>
      <c r="B1377" s="38" t="str">
        <f>I1377&amp;D1377&amp;C1377</f>
        <v>TD66777213LR</v>
      </c>
      <c r="C1377" s="38" t="str">
        <f>_xlfn.XLOOKUP(A1377,CrossRef!N:N,CrossRef!D:D,"",0)</f>
        <v>LR</v>
      </c>
      <c r="D1377" s="38" t="str">
        <f>_xlfn.XLOOKUP(A1377,CrossRef!N:N,CrossRef!C:C,"",0)</f>
        <v>7213</v>
      </c>
      <c r="E1377" s="38" t="str">
        <f>LEFT(M1377,3)</f>
        <v>ZSP</v>
      </c>
      <c r="F1377" s="38" t="str">
        <f>_xlfn.TEXTAFTER(J1377,"-")</f>
        <v>SURE-SPSN</v>
      </c>
      <c r="G1377" t="s">
        <v>2648</v>
      </c>
      <c r="H1377" t="s">
        <v>2649</v>
      </c>
      <c r="I1377" t="s">
        <v>4457</v>
      </c>
      <c r="J1377" s="7" t="s">
        <v>1689</v>
      </c>
      <c r="K1377" t="s">
        <v>2638</v>
      </c>
      <c r="L1377" t="s">
        <v>193</v>
      </c>
      <c r="M1377" t="s">
        <v>4458</v>
      </c>
      <c r="N1377" t="s">
        <v>2640</v>
      </c>
      <c r="O1377" t="s">
        <v>2803</v>
      </c>
      <c r="P1377" t="s">
        <v>2642</v>
      </c>
      <c r="Q1377" t="s">
        <v>2640</v>
      </c>
      <c r="R1377" t="s">
        <v>6564</v>
      </c>
      <c r="S1377" t="s">
        <v>2644</v>
      </c>
      <c r="T1377" t="s">
        <v>2720</v>
      </c>
      <c r="U1377" t="s">
        <v>491</v>
      </c>
      <c r="V1377" s="7" t="s">
        <v>938</v>
      </c>
      <c r="W1377" s="8">
        <v>24000</v>
      </c>
      <c r="X1377" t="s">
        <v>6565</v>
      </c>
      <c r="Y1377" t="s">
        <v>6438</v>
      </c>
      <c r="Z1377" s="8">
        <v>15848.31</v>
      </c>
      <c r="AA1377" s="9">
        <v>18.59</v>
      </c>
      <c r="AB1377" s="8">
        <v>31905.41</v>
      </c>
      <c r="AD1377" s="10">
        <v>0</v>
      </c>
      <c r="AE1377" s="11"/>
      <c r="AF1377" s="8"/>
      <c r="AG1377" s="8">
        <v>8151.6900000000005</v>
      </c>
      <c r="AH1377" s="12">
        <v>0.33965375000000003</v>
      </c>
      <c r="AI1377" s="8">
        <v>438.49865519096289</v>
      </c>
      <c r="AJ1377" s="11">
        <v>46663.498655208336</v>
      </c>
      <c r="AK1377" s="11">
        <v>46649</v>
      </c>
      <c r="AL1377" s="10">
        <v>14</v>
      </c>
      <c r="AM1377">
        <v>23730.47</v>
      </c>
      <c r="AO1377" s="40" t="str">
        <f>E1377&amp;F1377&amp;U1377</f>
        <v>ZSPSURE-SPSNLHR</v>
      </c>
      <c r="AP1377" s="40" t="str">
        <f>_xlfn.XLOOKUP(AO1377,CrossRef!N:N,CrossRef!A:A,"NOT FOUND",0)</f>
        <v>ZSP7213LR</v>
      </c>
      <c r="AQ1377" s="40" t="str">
        <f>IFERROR(_xlfn.XLOOKUP(AO1377,CrossRef!$N:$N,CrossRef!$E:$E,"Not Found"),"-")</f>
        <v>785D</v>
      </c>
      <c r="AR1377" s="40" t="str">
        <f>IFERROR(_xlfn.XLOOKUP(AO1377,CrossRef!$N:$N,CrossRef!$G:$G,"Not Found"),"-")</f>
        <v>7213 - REAR SUSPENSION CYLINDER</v>
      </c>
      <c r="AS1377" s="40" t="str">
        <f>IFERROR(_xlfn.XLOOKUP(AO1377,CrossRef!$N:$N,CrossRef!$H:$H,"Not Found"),"-")</f>
        <v>LR - LEFT REAR</v>
      </c>
    </row>
    <row r="1378" spans="1:45" hidden="1" x14ac:dyDescent="0.3">
      <c r="A1378" s="38" t="str">
        <f>E1378&amp;F1378&amp;U1378</f>
        <v>ZSPSURE-SPSNRHR</v>
      </c>
      <c r="B1378" s="38" t="str">
        <f>I1378&amp;D1378&amp;C1378</f>
        <v>TD66777213RR</v>
      </c>
      <c r="C1378" s="38" t="str">
        <f>_xlfn.XLOOKUP(A1378,CrossRef!N:N,CrossRef!D:D,"",0)</f>
        <v>RR</v>
      </c>
      <c r="D1378" s="38" t="str">
        <f>_xlfn.XLOOKUP(A1378,CrossRef!N:N,CrossRef!C:C,"",0)</f>
        <v>7213</v>
      </c>
      <c r="E1378" s="38" t="str">
        <f>LEFT(M1378,3)</f>
        <v>ZSP</v>
      </c>
      <c r="F1378" s="38" t="str">
        <f>_xlfn.TEXTAFTER(J1378,"-")</f>
        <v>SURE-SPSN</v>
      </c>
      <c r="G1378" t="s">
        <v>2648</v>
      </c>
      <c r="H1378" t="s">
        <v>2649</v>
      </c>
      <c r="I1378" t="s">
        <v>4457</v>
      </c>
      <c r="J1378" s="7" t="s">
        <v>1689</v>
      </c>
      <c r="K1378" t="s">
        <v>2638</v>
      </c>
      <c r="L1378" t="s">
        <v>193</v>
      </c>
      <c r="M1378" t="s">
        <v>4458</v>
      </c>
      <c r="N1378" t="s">
        <v>2640</v>
      </c>
      <c r="O1378" t="s">
        <v>2803</v>
      </c>
      <c r="P1378" t="s">
        <v>2642</v>
      </c>
      <c r="Q1378" t="s">
        <v>2640</v>
      </c>
      <c r="R1378" t="s">
        <v>6566</v>
      </c>
      <c r="S1378" t="s">
        <v>2644</v>
      </c>
      <c r="T1378" t="s">
        <v>2720</v>
      </c>
      <c r="U1378" t="s">
        <v>494</v>
      </c>
      <c r="V1378" s="7" t="s">
        <v>940</v>
      </c>
      <c r="W1378" s="8">
        <v>24000</v>
      </c>
      <c r="X1378" t="s">
        <v>6567</v>
      </c>
      <c r="Y1378" t="s">
        <v>6438</v>
      </c>
      <c r="Z1378" s="8">
        <v>15848.31</v>
      </c>
      <c r="AA1378" s="9">
        <v>18.59</v>
      </c>
      <c r="AB1378" s="8">
        <v>31905.41</v>
      </c>
      <c r="AD1378" s="10">
        <v>0</v>
      </c>
      <c r="AE1378" s="11"/>
      <c r="AF1378" s="8"/>
      <c r="AG1378" s="8">
        <v>8151.6900000000005</v>
      </c>
      <c r="AH1378" s="12">
        <v>0.33965375000000003</v>
      </c>
      <c r="AI1378" s="8">
        <v>438.49865519096289</v>
      </c>
      <c r="AJ1378" s="11">
        <v>46663.498655208336</v>
      </c>
      <c r="AK1378" s="11">
        <v>46649</v>
      </c>
      <c r="AL1378" s="10">
        <v>14</v>
      </c>
      <c r="AM1378">
        <v>23730.47</v>
      </c>
      <c r="AO1378" s="40" t="str">
        <f>E1378&amp;F1378&amp;U1378</f>
        <v>ZSPSURE-SPSNRHR</v>
      </c>
      <c r="AP1378" s="40" t="str">
        <f>_xlfn.XLOOKUP(AO1378,CrossRef!N:N,CrossRef!A:A,"NOT FOUND",0)</f>
        <v>ZSP7213RR</v>
      </c>
      <c r="AQ1378" s="40" t="str">
        <f>IFERROR(_xlfn.XLOOKUP(AO1378,CrossRef!$N:$N,CrossRef!$E:$E,"Not Found"),"-")</f>
        <v>785D</v>
      </c>
      <c r="AR1378" s="40" t="str">
        <f>IFERROR(_xlfn.XLOOKUP(AO1378,CrossRef!$N:$N,CrossRef!$G:$G,"Not Found"),"-")</f>
        <v>7213 - REAR SUSPENSION CYLINDER</v>
      </c>
      <c r="AS1378" s="40" t="str">
        <f>IFERROR(_xlfn.XLOOKUP(AO1378,CrossRef!$N:$N,CrossRef!$H:$H,"Not Found"),"-")</f>
        <v>RR - RIGHT REAR</v>
      </c>
    </row>
    <row r="1379" spans="1:45" hidden="1" x14ac:dyDescent="0.3">
      <c r="A1379" s="38" t="str">
        <f>E1379&amp;F1379&amp;U1379</f>
        <v>APXENGI-COSY</v>
      </c>
      <c r="B1379" s="38" t="str">
        <f>I1379&amp;D1379&amp;C1379</f>
        <v>TD6069135300</v>
      </c>
      <c r="C1379" s="38" t="str">
        <f>_xlfn.XLOOKUP(A1379,CrossRef!N:N,CrossRef!D:D,"",0)</f>
        <v>00</v>
      </c>
      <c r="D1379" s="38" t="str">
        <f>_xlfn.XLOOKUP(A1379,CrossRef!N:N,CrossRef!C:C,"",0)</f>
        <v>1353</v>
      </c>
      <c r="E1379" s="38" t="str">
        <f>LEFT(M1379,3)</f>
        <v>APX</v>
      </c>
      <c r="F1379" s="38" t="str">
        <f>_xlfn.TEXTAFTER(J1379,"-")</f>
        <v>ENGI-COSY</v>
      </c>
      <c r="G1379" t="s">
        <v>2648</v>
      </c>
      <c r="H1379" t="s">
        <v>2649</v>
      </c>
      <c r="I1379" t="s">
        <v>3295</v>
      </c>
      <c r="J1379" s="7" t="s">
        <v>6568</v>
      </c>
      <c r="K1379" t="s">
        <v>2638</v>
      </c>
      <c r="L1379" t="s">
        <v>177</v>
      </c>
      <c r="M1379" t="s">
        <v>3296</v>
      </c>
      <c r="N1379" t="s">
        <v>2640</v>
      </c>
      <c r="O1379" t="s">
        <v>2653</v>
      </c>
      <c r="P1379" t="s">
        <v>2642</v>
      </c>
      <c r="Q1379" t="s">
        <v>2640</v>
      </c>
      <c r="R1379" t="s">
        <v>6569</v>
      </c>
      <c r="S1379" t="s">
        <v>2655</v>
      </c>
      <c r="T1379" t="s">
        <v>3253</v>
      </c>
      <c r="U1379" t="s">
        <v>2657</v>
      </c>
      <c r="V1379" s="7" t="s">
        <v>264</v>
      </c>
      <c r="W1379" s="8">
        <v>20000</v>
      </c>
      <c r="X1379" t="s">
        <v>6570</v>
      </c>
      <c r="Y1379" t="s">
        <v>3589</v>
      </c>
      <c r="Z1379" s="8">
        <v>79789.960000000006</v>
      </c>
      <c r="AA1379" s="9">
        <v>13.95</v>
      </c>
      <c r="AB1379" s="8">
        <v>26993.9</v>
      </c>
      <c r="AD1379" s="10">
        <v>4444168</v>
      </c>
      <c r="AE1379" s="11">
        <v>45248</v>
      </c>
      <c r="AF1379" s="8">
        <v>67966</v>
      </c>
      <c r="AG1379" s="8">
        <v>8176.0399999999936</v>
      </c>
      <c r="AH1379" s="12">
        <v>0.40880199999999967</v>
      </c>
      <c r="AI1379" s="8">
        <v>586.09605734766978</v>
      </c>
      <c r="AJ1379" s="11">
        <v>46811.096057326387</v>
      </c>
      <c r="AK1379" s="11">
        <v>47997</v>
      </c>
      <c r="AL1379" s="10">
        <v>-1186</v>
      </c>
      <c r="AM1379">
        <v>104509.36</v>
      </c>
      <c r="AN1379">
        <v>1.8271680000000001</v>
      </c>
      <c r="AO1379" s="40" t="str">
        <f>E1379&amp;F1379&amp;U1379</f>
        <v>APXENGI-COSY</v>
      </c>
      <c r="AP1379" s="40" t="str">
        <f>_xlfn.XLOOKUP(AO1379,CrossRef!N:N,CrossRef!A:A,"NOT FOUND",0)</f>
        <v>APX135300</v>
      </c>
      <c r="AQ1379" s="40" t="str">
        <f>IFERROR(_xlfn.XLOOKUP(AO1379,CrossRef!$N:$N,CrossRef!$E:$E,"Not Found"),"-")</f>
        <v>785C</v>
      </c>
      <c r="AR1379" s="40" t="str">
        <f>IFERROR(_xlfn.XLOOKUP(AO1379,CrossRef!$N:$N,CrossRef!$G:$G,"Not Found"),"-")</f>
        <v>1353 - RADIATOR</v>
      </c>
      <c r="AS1379" s="40" t="str">
        <f>IFERROR(_xlfn.XLOOKUP(AO1379,CrossRef!$N:$N,CrossRef!$H:$H,"Not Found"),"-")</f>
        <v>00 - (NONE)</v>
      </c>
    </row>
    <row r="1380" spans="1:45" hidden="1" x14ac:dyDescent="0.3">
      <c r="A1380" s="38" t="str">
        <f>E1380&amp;F1380&amp;U1380</f>
        <v>2BWDRIV-TMSN</v>
      </c>
      <c r="B1380" s="38" t="str">
        <f>I1380&amp;D1380&amp;C1380</f>
        <v>TD6652303000</v>
      </c>
      <c r="C1380" s="38" t="str">
        <f>_xlfn.XLOOKUP(A1380,CrossRef!N:N,CrossRef!D:D,"",0)</f>
        <v>00</v>
      </c>
      <c r="D1380" s="38" t="str">
        <f>_xlfn.XLOOKUP(A1380,CrossRef!N:N,CrossRef!C:C,"",0)</f>
        <v>3030</v>
      </c>
      <c r="E1380" s="38" t="str">
        <f>LEFT(M1380,3)</f>
        <v>2BW</v>
      </c>
      <c r="F1380" s="38" t="str">
        <f>_xlfn.TEXTAFTER(J1380,"-")</f>
        <v>DRIV-TMSN</v>
      </c>
      <c r="G1380" t="s">
        <v>2695</v>
      </c>
      <c r="H1380" t="s">
        <v>2696</v>
      </c>
      <c r="I1380" t="s">
        <v>6571</v>
      </c>
      <c r="J1380" s="7" t="s">
        <v>6572</v>
      </c>
      <c r="K1380" t="s">
        <v>2638</v>
      </c>
      <c r="L1380" t="s">
        <v>180</v>
      </c>
      <c r="M1380" t="s">
        <v>6573</v>
      </c>
      <c r="N1380" t="s">
        <v>2640</v>
      </c>
      <c r="O1380" t="s">
        <v>2871</v>
      </c>
      <c r="P1380" t="s">
        <v>2642</v>
      </c>
      <c r="Q1380" t="s">
        <v>2640</v>
      </c>
      <c r="R1380" t="s">
        <v>6574</v>
      </c>
      <c r="S1380" t="s">
        <v>2657</v>
      </c>
      <c r="T1380" t="s">
        <v>2657</v>
      </c>
      <c r="U1380" t="s">
        <v>2657</v>
      </c>
      <c r="V1380" s="7" t="s">
        <v>301</v>
      </c>
      <c r="W1380" s="8">
        <v>16000</v>
      </c>
      <c r="X1380" t="s">
        <v>6575</v>
      </c>
      <c r="Y1380" t="s">
        <v>3888</v>
      </c>
      <c r="Z1380" s="8">
        <v>49599</v>
      </c>
      <c r="AA1380" s="9">
        <v>12.55</v>
      </c>
      <c r="AB1380" s="8">
        <v>100188.96</v>
      </c>
      <c r="AD1380" s="10">
        <v>0</v>
      </c>
      <c r="AE1380" s="11"/>
      <c r="AF1380" s="8">
        <v>41794</v>
      </c>
      <c r="AG1380" s="8">
        <v>8195</v>
      </c>
      <c r="AH1380" s="12">
        <v>0.51218750000000002</v>
      </c>
      <c r="AI1380" s="8">
        <v>652.98804780876492</v>
      </c>
      <c r="AJ1380" s="11">
        <v>46877.988047800929</v>
      </c>
      <c r="AK1380" s="11"/>
      <c r="AL1380" s="10"/>
      <c r="AO1380" s="40" t="str">
        <f>E1380&amp;F1380&amp;U1380</f>
        <v>2BWDRIV-TMSN</v>
      </c>
      <c r="AP1380" s="40" t="str">
        <f>_xlfn.XLOOKUP(AO1380,CrossRef!N:N,CrossRef!A:A,"NOT FOUND",0)</f>
        <v>2BW303000</v>
      </c>
      <c r="AQ1380" s="40" t="str">
        <f>IFERROR(_xlfn.XLOOKUP(AO1380,CrossRef!$N:$N,CrossRef!$E:$E,"Not Found"),"-")</f>
        <v>789C</v>
      </c>
      <c r="AR1380" s="40" t="str">
        <f>IFERROR(_xlfn.XLOOKUP(AO1380,CrossRef!$N:$N,CrossRef!$G:$G,"Not Found"),"-")</f>
        <v>3030 - TRANSMISSION</v>
      </c>
      <c r="AS1380" s="40" t="str">
        <f>IFERROR(_xlfn.XLOOKUP(AO1380,CrossRef!$N:$N,CrossRef!$H:$H,"Not Found"),"-")</f>
        <v>00 - (NONE)</v>
      </c>
    </row>
    <row r="1381" spans="1:45" hidden="1" x14ac:dyDescent="0.3">
      <c r="A1381" s="38" t="str">
        <f>E1381&amp;F1381&amp;U1381</f>
        <v>3TZBCKT</v>
      </c>
      <c r="B1381" s="38" t="str">
        <f>I1381&amp;D1381&amp;C1381</f>
        <v>QLO06</v>
      </c>
      <c r="C1381" s="38" t="str">
        <f>_xlfn.XLOOKUP(A1381,CrossRef!N:N,CrossRef!D:D,"",0)</f>
        <v/>
      </c>
      <c r="D1381" s="38" t="str">
        <f>_xlfn.XLOOKUP(A1381,CrossRef!N:N,CrossRef!C:C,"",0)</f>
        <v/>
      </c>
      <c r="E1381" s="38" t="str">
        <f>LEFT(M1381,3)</f>
        <v>3TZ</v>
      </c>
      <c r="F1381" s="38" t="str">
        <f>_xlfn.TEXTAFTER(J1381,"-")</f>
        <v>BCKT</v>
      </c>
      <c r="G1381" t="s">
        <v>2635</v>
      </c>
      <c r="H1381" t="s">
        <v>2636</v>
      </c>
      <c r="I1381" t="s">
        <v>2660</v>
      </c>
      <c r="J1381" s="7" t="s">
        <v>6576</v>
      </c>
      <c r="K1381" t="s">
        <v>2638</v>
      </c>
      <c r="L1381" t="s">
        <v>141</v>
      </c>
      <c r="M1381" t="s">
        <v>2661</v>
      </c>
      <c r="N1381" t="s">
        <v>2640</v>
      </c>
      <c r="O1381" t="s">
        <v>2641</v>
      </c>
      <c r="P1381" t="s">
        <v>2642</v>
      </c>
      <c r="Q1381" t="s">
        <v>2662</v>
      </c>
      <c r="R1381" t="s">
        <v>6577</v>
      </c>
      <c r="S1381" t="s">
        <v>2671</v>
      </c>
      <c r="T1381" t="s">
        <v>2672</v>
      </c>
      <c r="U1381" t="s">
        <v>2657</v>
      </c>
      <c r="V1381" s="7" t="s">
        <v>1462</v>
      </c>
      <c r="W1381" s="8">
        <v>20000</v>
      </c>
      <c r="X1381" t="s">
        <v>6578</v>
      </c>
      <c r="Y1381" t="s">
        <v>6579</v>
      </c>
      <c r="Z1381" s="8">
        <v>88046</v>
      </c>
      <c r="AA1381" s="9">
        <v>8.01</v>
      </c>
      <c r="AB1381" s="8">
        <v>694793</v>
      </c>
      <c r="AD1381" s="10">
        <v>4712350</v>
      </c>
      <c r="AE1381" s="11">
        <v>45819</v>
      </c>
      <c r="AF1381" s="8">
        <v>76241</v>
      </c>
      <c r="AG1381" s="8">
        <v>8195</v>
      </c>
      <c r="AH1381" s="12">
        <v>0.40975</v>
      </c>
      <c r="AI1381" s="8">
        <v>1023.0961298377028</v>
      </c>
      <c r="AJ1381" s="11">
        <v>47248.096129826386</v>
      </c>
      <c r="AK1381" s="11">
        <v>49416</v>
      </c>
      <c r="AL1381" s="10">
        <v>-2168</v>
      </c>
      <c r="AM1381">
        <v>113605.91</v>
      </c>
      <c r="AN1381">
        <v>1.8682455000000002</v>
      </c>
      <c r="AO1381" s="40" t="str">
        <f>E1381&amp;F1381&amp;U1381</f>
        <v>3TZBCKT</v>
      </c>
      <c r="AP1381" s="40" t="str">
        <f>_xlfn.XLOOKUP(AO1381,CrossRef!N:N,CrossRef!A:A,"NOT FOUND",0)</f>
        <v>NOT FOUND</v>
      </c>
      <c r="AQ1381" s="40" t="str">
        <f>IFERROR(_xlfn.XLOOKUP(AO1381,CrossRef!$N:$N,CrossRef!$E:$E,"Not Found"),"-")</f>
        <v>Not Found</v>
      </c>
      <c r="AR1381" s="40" t="str">
        <f>IFERROR(_xlfn.XLOOKUP(AO1381,CrossRef!$N:$N,CrossRef!$G:$G,"Not Found"),"-")</f>
        <v>Not Found</v>
      </c>
      <c r="AS1381" s="40" t="str">
        <f>IFERROR(_xlfn.XLOOKUP(AO1381,CrossRef!$N:$N,CrossRef!$H:$H,"Not Found"),"-")</f>
        <v>Not Found</v>
      </c>
    </row>
    <row r="1382" spans="1:45" hidden="1" x14ac:dyDescent="0.3">
      <c r="A1382" s="38" t="str">
        <f>E1382&amp;F1382&amp;U1382</f>
        <v>340UCRG-TCID-TCIRRH</v>
      </c>
      <c r="B1382" s="38" t="str">
        <f>I1382&amp;D1382&amp;C1382</f>
        <v>QEX0104159RI</v>
      </c>
      <c r="C1382" s="38" t="str">
        <f>_xlfn.XLOOKUP(A1382,CrossRef!N:N,CrossRef!D:D,"",0)</f>
        <v>RI</v>
      </c>
      <c r="D1382" s="38" t="str">
        <f>_xlfn.XLOOKUP(A1382,CrossRef!N:N,CrossRef!C:C,"",0)</f>
        <v>4159</v>
      </c>
      <c r="E1382" s="38" t="str">
        <f>LEFT(M1382,3)</f>
        <v>340</v>
      </c>
      <c r="F1382" s="38" t="str">
        <f>_xlfn.TEXTAFTER(J1382,"-")</f>
        <v>UCRG-TCID-TCIR</v>
      </c>
      <c r="G1382" t="s">
        <v>2635</v>
      </c>
      <c r="H1382" t="s">
        <v>2636</v>
      </c>
      <c r="I1382" t="s">
        <v>2754</v>
      </c>
      <c r="J1382" s="7" t="s">
        <v>6580</v>
      </c>
      <c r="K1382" t="s">
        <v>2638</v>
      </c>
      <c r="L1382" t="s">
        <v>2755</v>
      </c>
      <c r="M1382" t="s">
        <v>2756</v>
      </c>
      <c r="N1382" t="s">
        <v>2652</v>
      </c>
      <c r="O1382" t="s">
        <v>2641</v>
      </c>
      <c r="P1382" t="s">
        <v>2642</v>
      </c>
      <c r="Q1382" t="s">
        <v>2662</v>
      </c>
      <c r="R1382" t="s">
        <v>6581</v>
      </c>
      <c r="S1382" t="s">
        <v>2671</v>
      </c>
      <c r="T1382" t="s">
        <v>2933</v>
      </c>
      <c r="U1382" t="s">
        <v>63</v>
      </c>
      <c r="V1382" s="7" t="s">
        <v>2323</v>
      </c>
      <c r="W1382" s="8">
        <v>22000</v>
      </c>
      <c r="X1382" t="s">
        <v>6582</v>
      </c>
      <c r="Y1382" t="s">
        <v>6583</v>
      </c>
      <c r="Z1382" s="8">
        <v>67445</v>
      </c>
      <c r="AA1382" s="9">
        <v>9.0399999999999991</v>
      </c>
      <c r="AB1382" s="8">
        <v>137928.03</v>
      </c>
      <c r="AD1382" s="10">
        <v>4277915</v>
      </c>
      <c r="AE1382" s="11">
        <v>44970</v>
      </c>
      <c r="AF1382" s="8">
        <v>53660</v>
      </c>
      <c r="AG1382" s="8">
        <v>8215</v>
      </c>
      <c r="AH1382" s="12">
        <v>0.37340909090909091</v>
      </c>
      <c r="AI1382" s="8">
        <v>908.7389380530974</v>
      </c>
      <c r="AJ1382" s="11">
        <v>47133.738938043978</v>
      </c>
      <c r="AK1382" s="11">
        <v>48895</v>
      </c>
      <c r="AL1382" s="10">
        <v>-1762</v>
      </c>
      <c r="AM1382">
        <v>91581.8</v>
      </c>
      <c r="AN1382">
        <v>1.7237181818181819</v>
      </c>
      <c r="AO1382" s="40" t="str">
        <f>E1382&amp;F1382&amp;U1382</f>
        <v>340UCRG-TCID-TCIRRH</v>
      </c>
      <c r="AP1382" s="40" t="str">
        <f>_xlfn.XLOOKUP(AO1382,CrossRef!N:N,CrossRef!A:A,"NOT FOUND",0)</f>
        <v>3404159RI</v>
      </c>
      <c r="AQ1382" s="40">
        <f>IFERROR(_xlfn.XLOOKUP(AO1382,CrossRef!$N:$N,CrossRef!$E:$E,"Not Found"),"-")</f>
        <v>6060</v>
      </c>
      <c r="AR1382" s="40" t="str">
        <f>IFERROR(_xlfn.XLOOKUP(AO1382,CrossRef!$N:$N,CrossRef!$G:$G,"Not Found"),"-")</f>
        <v>4159 - IDLER/IDLER WHEEL</v>
      </c>
      <c r="AS1382" s="40" t="str">
        <f>IFERROR(_xlfn.XLOOKUP(AO1382,CrossRef!$N:$N,CrossRef!$H:$H,"Not Found"),"-")</f>
        <v>RI - RIGHT</v>
      </c>
    </row>
    <row r="1383" spans="1:45" hidden="1" x14ac:dyDescent="0.3">
      <c r="A1383" s="38" t="str">
        <f>E1383&amp;F1383&amp;U1383</f>
        <v>MSYSURE-SPSNLHR</v>
      </c>
      <c r="B1383" s="38" t="str">
        <f>I1383&amp;D1383&amp;C1383</f>
        <v>TD66727213LR</v>
      </c>
      <c r="C1383" s="38" t="str">
        <f>_xlfn.XLOOKUP(A1383,CrossRef!N:N,CrossRef!D:D,"",0)</f>
        <v>LR</v>
      </c>
      <c r="D1383" s="38" t="str">
        <f>_xlfn.XLOOKUP(A1383,CrossRef!N:N,CrossRef!C:C,"",0)</f>
        <v>7213</v>
      </c>
      <c r="E1383" s="38" t="str">
        <f>LEFT(M1383,3)</f>
        <v>MSY</v>
      </c>
      <c r="F1383" s="38" t="str">
        <f>_xlfn.TEXTAFTER(J1383,"-")</f>
        <v>SURE-SPSN</v>
      </c>
      <c r="G1383" t="s">
        <v>2648</v>
      </c>
      <c r="H1383" t="s">
        <v>2649</v>
      </c>
      <c r="I1383" t="s">
        <v>4486</v>
      </c>
      <c r="J1383" s="7" t="s">
        <v>1696</v>
      </c>
      <c r="K1383" t="s">
        <v>2638</v>
      </c>
      <c r="L1383" t="s">
        <v>193</v>
      </c>
      <c r="M1383" t="s">
        <v>4487</v>
      </c>
      <c r="N1383" t="s">
        <v>2640</v>
      </c>
      <c r="O1383" t="s">
        <v>2803</v>
      </c>
      <c r="P1383" t="s">
        <v>2642</v>
      </c>
      <c r="Q1383" t="s">
        <v>2640</v>
      </c>
      <c r="R1383" t="s">
        <v>6584</v>
      </c>
      <c r="S1383" t="s">
        <v>2644</v>
      </c>
      <c r="T1383" t="s">
        <v>2720</v>
      </c>
      <c r="U1383" t="s">
        <v>491</v>
      </c>
      <c r="V1383" s="7" t="s">
        <v>938</v>
      </c>
      <c r="W1383" s="8">
        <v>24000</v>
      </c>
      <c r="X1383" t="s">
        <v>6585</v>
      </c>
      <c r="Y1383" t="s">
        <v>6438</v>
      </c>
      <c r="Z1383" s="8">
        <v>15773.38</v>
      </c>
      <c r="AA1383" s="9">
        <v>18.079999999999998</v>
      </c>
      <c r="AB1383" s="8">
        <v>31905.41</v>
      </c>
      <c r="AD1383" s="10">
        <v>0</v>
      </c>
      <c r="AE1383" s="11"/>
      <c r="AF1383" s="8"/>
      <c r="AG1383" s="8">
        <v>8226.6200000000008</v>
      </c>
      <c r="AH1383" s="12">
        <v>0.34277583333333339</v>
      </c>
      <c r="AI1383" s="8">
        <v>455.01216814159301</v>
      </c>
      <c r="AJ1383" s="11">
        <v>46680.012168136571</v>
      </c>
      <c r="AK1383" s="11">
        <v>46653</v>
      </c>
      <c r="AL1383" s="10">
        <v>27</v>
      </c>
      <c r="AM1383">
        <v>23511.62</v>
      </c>
      <c r="AO1383" s="40" t="str">
        <f>E1383&amp;F1383&amp;U1383</f>
        <v>MSYSURE-SPSNLHR</v>
      </c>
      <c r="AP1383" s="40" t="str">
        <f>_xlfn.XLOOKUP(AO1383,CrossRef!N:N,CrossRef!A:A,"NOT FOUND",0)</f>
        <v>MSY7213LR</v>
      </c>
      <c r="AQ1383" s="40" t="str">
        <f>IFERROR(_xlfn.XLOOKUP(AO1383,CrossRef!$N:$N,CrossRef!$E:$E,"Not Found"),"-")</f>
        <v>785D</v>
      </c>
      <c r="AR1383" s="40" t="str">
        <f>IFERROR(_xlfn.XLOOKUP(AO1383,CrossRef!$N:$N,CrossRef!$G:$G,"Not Found"),"-")</f>
        <v>7213 - REAR SUSPENSION CYLINDER</v>
      </c>
      <c r="AS1383" s="40" t="str">
        <f>IFERROR(_xlfn.XLOOKUP(AO1383,CrossRef!$N:$N,CrossRef!$H:$H,"Not Found"),"-")</f>
        <v>LR - LEFT REAR</v>
      </c>
    </row>
    <row r="1384" spans="1:45" hidden="1" x14ac:dyDescent="0.3">
      <c r="A1384" s="38" t="str">
        <f>E1384&amp;F1384&amp;U1384</f>
        <v>MSYSURE-SPSNRHR</v>
      </c>
      <c r="B1384" s="38" t="str">
        <f>I1384&amp;D1384&amp;C1384</f>
        <v>TD66727213RR</v>
      </c>
      <c r="C1384" s="38" t="str">
        <f>_xlfn.XLOOKUP(A1384,CrossRef!N:N,CrossRef!D:D,"",0)</f>
        <v>RR</v>
      </c>
      <c r="D1384" s="38" t="str">
        <f>_xlfn.XLOOKUP(A1384,CrossRef!N:N,CrossRef!C:C,"",0)</f>
        <v>7213</v>
      </c>
      <c r="E1384" s="38" t="str">
        <f>LEFT(M1384,3)</f>
        <v>MSY</v>
      </c>
      <c r="F1384" s="38" t="str">
        <f>_xlfn.TEXTAFTER(J1384,"-")</f>
        <v>SURE-SPSN</v>
      </c>
      <c r="G1384" t="s">
        <v>2648</v>
      </c>
      <c r="H1384" t="s">
        <v>2649</v>
      </c>
      <c r="I1384" t="s">
        <v>4486</v>
      </c>
      <c r="J1384" s="7" t="s">
        <v>1696</v>
      </c>
      <c r="K1384" t="s">
        <v>2638</v>
      </c>
      <c r="L1384" t="s">
        <v>193</v>
      </c>
      <c r="M1384" t="s">
        <v>4487</v>
      </c>
      <c r="N1384" t="s">
        <v>2640</v>
      </c>
      <c r="O1384" t="s">
        <v>2803</v>
      </c>
      <c r="P1384" t="s">
        <v>2642</v>
      </c>
      <c r="Q1384" t="s">
        <v>2640</v>
      </c>
      <c r="R1384" t="s">
        <v>6586</v>
      </c>
      <c r="S1384" t="s">
        <v>2644</v>
      </c>
      <c r="T1384" t="s">
        <v>2720</v>
      </c>
      <c r="U1384" t="s">
        <v>494</v>
      </c>
      <c r="V1384" s="7" t="s">
        <v>940</v>
      </c>
      <c r="W1384" s="8">
        <v>24000</v>
      </c>
      <c r="X1384" t="s">
        <v>6587</v>
      </c>
      <c r="Y1384" t="s">
        <v>6438</v>
      </c>
      <c r="Z1384" s="8">
        <v>15773.38</v>
      </c>
      <c r="AA1384" s="9">
        <v>18.079999999999998</v>
      </c>
      <c r="AB1384" s="8">
        <v>31905.41</v>
      </c>
      <c r="AD1384" s="10">
        <v>0</v>
      </c>
      <c r="AE1384" s="11"/>
      <c r="AF1384" s="8"/>
      <c r="AG1384" s="8">
        <v>8226.6200000000008</v>
      </c>
      <c r="AH1384" s="12">
        <v>0.34277583333333339</v>
      </c>
      <c r="AI1384" s="8">
        <v>455.01216814159301</v>
      </c>
      <c r="AJ1384" s="11">
        <v>46680.012168136571</v>
      </c>
      <c r="AK1384" s="11">
        <v>46653</v>
      </c>
      <c r="AL1384" s="10">
        <v>27</v>
      </c>
      <c r="AM1384">
        <v>23511.62</v>
      </c>
      <c r="AO1384" s="40" t="str">
        <f>E1384&amp;F1384&amp;U1384</f>
        <v>MSYSURE-SPSNRHR</v>
      </c>
      <c r="AP1384" s="40" t="str">
        <f>_xlfn.XLOOKUP(AO1384,CrossRef!N:N,CrossRef!A:A,"NOT FOUND",0)</f>
        <v>MSY7213RR</v>
      </c>
      <c r="AQ1384" s="40" t="str">
        <f>IFERROR(_xlfn.XLOOKUP(AO1384,CrossRef!$N:$N,CrossRef!$E:$E,"Not Found"),"-")</f>
        <v>785D</v>
      </c>
      <c r="AR1384" s="40" t="str">
        <f>IFERROR(_xlfn.XLOOKUP(AO1384,CrossRef!$N:$N,CrossRef!$G:$G,"Not Found"),"-")</f>
        <v>7213 - REAR SUSPENSION CYLINDER</v>
      </c>
      <c r="AS1384" s="40" t="str">
        <f>IFERROR(_xlfn.XLOOKUP(AO1384,CrossRef!$N:$N,CrossRef!$H:$H,"Not Found"),"-")</f>
        <v>RR - RIGHT REAR</v>
      </c>
    </row>
    <row r="1385" spans="1:45" hidden="1" x14ac:dyDescent="0.3">
      <c r="A1385" s="38" t="str">
        <f>E1385&amp;F1385&amp;U1385</f>
        <v>SPDSURE-SPSNLHR</v>
      </c>
      <c r="B1385" s="38" t="str">
        <f>I1385&amp;D1385&amp;C1385</f>
        <v>TD66417213LR</v>
      </c>
      <c r="C1385" s="38" t="str">
        <f>_xlfn.XLOOKUP(A1385,CrossRef!N:N,CrossRef!D:D,"",0)</f>
        <v>LR</v>
      </c>
      <c r="D1385" s="38" t="str">
        <f>_xlfn.XLOOKUP(A1385,CrossRef!N:N,CrossRef!C:C,"",0)</f>
        <v>7213</v>
      </c>
      <c r="E1385" s="38" t="str">
        <f>LEFT(M1385,3)</f>
        <v>SPD</v>
      </c>
      <c r="F1385" s="38" t="str">
        <f>_xlfn.TEXTAFTER(J1385,"-")</f>
        <v>SURE-SPSN</v>
      </c>
      <c r="G1385" t="s">
        <v>2695</v>
      </c>
      <c r="H1385" t="s">
        <v>2696</v>
      </c>
      <c r="I1385" t="s">
        <v>3616</v>
      </c>
      <c r="J1385" s="7" t="s">
        <v>6588</v>
      </c>
      <c r="K1385" t="s">
        <v>2638</v>
      </c>
      <c r="L1385" t="s">
        <v>190</v>
      </c>
      <c r="M1385" t="s">
        <v>3617</v>
      </c>
      <c r="N1385" t="s">
        <v>2640</v>
      </c>
      <c r="O1385" t="s">
        <v>3054</v>
      </c>
      <c r="P1385" t="s">
        <v>2642</v>
      </c>
      <c r="Q1385" t="s">
        <v>2640</v>
      </c>
      <c r="R1385" t="s">
        <v>6589</v>
      </c>
      <c r="S1385" t="s">
        <v>2644</v>
      </c>
      <c r="T1385" t="s">
        <v>2720</v>
      </c>
      <c r="U1385" t="s">
        <v>491</v>
      </c>
      <c r="V1385" s="7" t="s">
        <v>954</v>
      </c>
      <c r="W1385" s="8">
        <v>14000</v>
      </c>
      <c r="X1385" t="s">
        <v>6590</v>
      </c>
      <c r="Y1385" t="s">
        <v>5412</v>
      </c>
      <c r="Z1385" s="8">
        <v>20283.2</v>
      </c>
      <c r="AA1385" s="9">
        <v>13.23</v>
      </c>
      <c r="AB1385" s="8">
        <v>24194.41</v>
      </c>
      <c r="AD1385" s="10">
        <v>4612838</v>
      </c>
      <c r="AE1385" s="11">
        <v>45805</v>
      </c>
      <c r="AF1385" s="8">
        <v>14512.21</v>
      </c>
      <c r="AG1385" s="8">
        <v>8229.0099999999984</v>
      </c>
      <c r="AH1385" s="12">
        <v>0.58778642857142849</v>
      </c>
      <c r="AI1385" s="8">
        <v>621.99622071050624</v>
      </c>
      <c r="AJ1385" s="11">
        <v>46846.996220717592</v>
      </c>
      <c r="AK1385" s="11">
        <v>48027</v>
      </c>
      <c r="AL1385" s="10">
        <v>-1181</v>
      </c>
      <c r="AM1385">
        <v>44123.66</v>
      </c>
      <c r="AN1385">
        <v>2.1151035714285715</v>
      </c>
      <c r="AO1385" s="40" t="str">
        <f>E1385&amp;F1385&amp;U1385</f>
        <v>SPDSURE-SPSNLHR</v>
      </c>
      <c r="AP1385" s="40" t="str">
        <f>_xlfn.XLOOKUP(AO1385,CrossRef!N:N,CrossRef!A:A,"NOT FOUND",0)</f>
        <v>SPD7213LR</v>
      </c>
      <c r="AQ1385" s="40" t="str">
        <f>IFERROR(_xlfn.XLOOKUP(AO1385,CrossRef!$N:$N,CrossRef!$E:$E,"Not Found"),"-")</f>
        <v>789D</v>
      </c>
      <c r="AR1385" s="40" t="str">
        <f>IFERROR(_xlfn.XLOOKUP(AO1385,CrossRef!$N:$N,CrossRef!$G:$G,"Not Found"),"-")</f>
        <v>7213 - REAR SUSPENSION CYLINDER</v>
      </c>
      <c r="AS1385" s="40" t="str">
        <f>IFERROR(_xlfn.XLOOKUP(AO1385,CrossRef!$N:$N,CrossRef!$H:$H,"Not Found"),"-")</f>
        <v>LR - LEFT REAR</v>
      </c>
    </row>
    <row r="1386" spans="1:45" hidden="1" x14ac:dyDescent="0.3">
      <c r="A1386" s="38" t="str">
        <f>E1386&amp;F1386&amp;U1386</f>
        <v>SPDSURE-SPSNRHR</v>
      </c>
      <c r="B1386" s="38" t="str">
        <f>I1386&amp;D1386&amp;C1386</f>
        <v>TD66417213RR</v>
      </c>
      <c r="C1386" s="38" t="str">
        <f>_xlfn.XLOOKUP(A1386,CrossRef!N:N,CrossRef!D:D,"",0)</f>
        <v>RR</v>
      </c>
      <c r="D1386" s="38" t="str">
        <f>_xlfn.XLOOKUP(A1386,CrossRef!N:N,CrossRef!C:C,"",0)</f>
        <v>7213</v>
      </c>
      <c r="E1386" s="38" t="str">
        <f>LEFT(M1386,3)</f>
        <v>SPD</v>
      </c>
      <c r="F1386" s="38" t="str">
        <f>_xlfn.TEXTAFTER(J1386,"-")</f>
        <v>SURE-SPSN</v>
      </c>
      <c r="G1386" t="s">
        <v>2695</v>
      </c>
      <c r="H1386" t="s">
        <v>2696</v>
      </c>
      <c r="I1386" t="s">
        <v>3616</v>
      </c>
      <c r="J1386" s="7" t="s">
        <v>6588</v>
      </c>
      <c r="K1386" t="s">
        <v>2638</v>
      </c>
      <c r="L1386" t="s">
        <v>190</v>
      </c>
      <c r="M1386" t="s">
        <v>3617</v>
      </c>
      <c r="N1386" t="s">
        <v>2640</v>
      </c>
      <c r="O1386" t="s">
        <v>3054</v>
      </c>
      <c r="P1386" t="s">
        <v>2642</v>
      </c>
      <c r="Q1386" t="s">
        <v>2640</v>
      </c>
      <c r="R1386" t="s">
        <v>6591</v>
      </c>
      <c r="S1386" t="s">
        <v>2644</v>
      </c>
      <c r="T1386" t="s">
        <v>2720</v>
      </c>
      <c r="U1386" t="s">
        <v>494</v>
      </c>
      <c r="V1386" s="7" t="s">
        <v>955</v>
      </c>
      <c r="W1386" s="8">
        <v>14000</v>
      </c>
      <c r="X1386" t="s">
        <v>6592</v>
      </c>
      <c r="Y1386" t="s">
        <v>5412</v>
      </c>
      <c r="Z1386" s="8">
        <v>20283.2</v>
      </c>
      <c r="AA1386" s="9">
        <v>13.23</v>
      </c>
      <c r="AB1386" s="8">
        <v>24194.41</v>
      </c>
      <c r="AD1386" s="10">
        <v>4612839</v>
      </c>
      <c r="AE1386" s="11">
        <v>45806</v>
      </c>
      <c r="AF1386" s="8">
        <v>14512.21</v>
      </c>
      <c r="AG1386" s="8">
        <v>8229.0099999999984</v>
      </c>
      <c r="AH1386" s="12">
        <v>0.58778642857142849</v>
      </c>
      <c r="AI1386" s="8">
        <v>621.99622071050624</v>
      </c>
      <c r="AJ1386" s="11">
        <v>46846.996220717592</v>
      </c>
      <c r="AK1386" s="11">
        <v>48027</v>
      </c>
      <c r="AL1386" s="10">
        <v>-1181</v>
      </c>
      <c r="AM1386">
        <v>44123.66</v>
      </c>
      <c r="AN1386">
        <v>2.1151035714285715</v>
      </c>
      <c r="AO1386" s="40" t="str">
        <f>E1386&amp;F1386&amp;U1386</f>
        <v>SPDSURE-SPSNRHR</v>
      </c>
      <c r="AP1386" s="40" t="str">
        <f>_xlfn.XLOOKUP(AO1386,CrossRef!N:N,CrossRef!A:A,"NOT FOUND",0)</f>
        <v>SPD7213RR</v>
      </c>
      <c r="AQ1386" s="40" t="str">
        <f>IFERROR(_xlfn.XLOOKUP(AO1386,CrossRef!$N:$N,CrossRef!$E:$E,"Not Found"),"-")</f>
        <v>789D</v>
      </c>
      <c r="AR1386" s="40" t="str">
        <f>IFERROR(_xlfn.XLOOKUP(AO1386,CrossRef!$N:$N,CrossRef!$G:$G,"Not Found"),"-")</f>
        <v>7213 - REAR SUSPENSION CYLINDER</v>
      </c>
      <c r="AS1386" s="40" t="str">
        <f>IFERROR(_xlfn.XLOOKUP(AO1386,CrossRef!$N:$N,CrossRef!$H:$H,"Not Found"),"-")</f>
        <v>RR - RIGHT REAR</v>
      </c>
    </row>
    <row r="1387" spans="1:45" hidden="1" x14ac:dyDescent="0.3">
      <c r="A1387" s="38" t="str">
        <f>E1387&amp;F1387&amp;U1387</f>
        <v>ATYHYSY-CYHYLH</v>
      </c>
      <c r="B1387" s="38" t="str">
        <f>I1387&amp;D1387&amp;C1387</f>
        <v>QTD025102LT</v>
      </c>
      <c r="C1387" s="38" t="str">
        <f>_xlfn.XLOOKUP(A1387,CrossRef!N:N,CrossRef!D:D,"",0)</f>
        <v>LT</v>
      </c>
      <c r="D1387" s="38" t="str">
        <f>_xlfn.XLOOKUP(A1387,CrossRef!N:N,CrossRef!C:C,"",0)</f>
        <v>5102</v>
      </c>
      <c r="E1387" s="38" t="str">
        <f>LEFT(M1387,3)</f>
        <v>ATY</v>
      </c>
      <c r="F1387" s="38" t="str">
        <f>_xlfn.TEXTAFTER(J1387,"-")</f>
        <v>HYSY-CYHY</v>
      </c>
      <c r="G1387" t="s">
        <v>2635</v>
      </c>
      <c r="H1387" t="s">
        <v>2636</v>
      </c>
      <c r="I1387" t="s">
        <v>5590</v>
      </c>
      <c r="J1387" s="7" t="s">
        <v>6593</v>
      </c>
      <c r="K1387" t="s">
        <v>2638</v>
      </c>
      <c r="L1387" t="s">
        <v>151</v>
      </c>
      <c r="M1387" t="s">
        <v>5591</v>
      </c>
      <c r="N1387" t="s">
        <v>2640</v>
      </c>
      <c r="O1387" t="s">
        <v>2641</v>
      </c>
      <c r="P1387" t="s">
        <v>2642</v>
      </c>
      <c r="Q1387" t="s">
        <v>2640</v>
      </c>
      <c r="R1387" t="s">
        <v>6594</v>
      </c>
      <c r="S1387" t="s">
        <v>2644</v>
      </c>
      <c r="T1387" t="s">
        <v>2645</v>
      </c>
      <c r="U1387" t="s">
        <v>59</v>
      </c>
      <c r="V1387" s="7" t="s">
        <v>729</v>
      </c>
      <c r="W1387" s="8">
        <v>20000</v>
      </c>
      <c r="X1387" t="s">
        <v>6595</v>
      </c>
      <c r="Y1387" t="s">
        <v>2795</v>
      </c>
      <c r="Z1387" s="8">
        <v>122059</v>
      </c>
      <c r="AA1387" s="9">
        <v>16.239999999999998</v>
      </c>
      <c r="AB1387" s="8">
        <v>20259.990000000002</v>
      </c>
      <c r="AD1387" s="10">
        <v>4193755</v>
      </c>
      <c r="AE1387" s="11">
        <v>45151</v>
      </c>
      <c r="AF1387" s="8">
        <v>110289</v>
      </c>
      <c r="AG1387" s="8">
        <v>8230</v>
      </c>
      <c r="AH1387" s="12">
        <v>0.41149999999999998</v>
      </c>
      <c r="AI1387" s="8">
        <v>506.77339901477836</v>
      </c>
      <c r="AJ1387" s="11">
        <v>46731.773398993057</v>
      </c>
      <c r="AK1387" s="11">
        <v>48371</v>
      </c>
      <c r="AL1387" s="10">
        <v>-1640</v>
      </c>
      <c r="AM1387">
        <v>156910.03999999998</v>
      </c>
      <c r="AN1387">
        <v>2.3310519999999988</v>
      </c>
      <c r="AO1387" s="40" t="str">
        <f>E1387&amp;F1387&amp;U1387</f>
        <v>ATYHYSY-CYHYLH</v>
      </c>
      <c r="AP1387" s="40" t="str">
        <f>_xlfn.XLOOKUP(AO1387,CrossRef!N:N,CrossRef!A:A,"NOT FOUND",0)</f>
        <v>ATY5102LT</v>
      </c>
      <c r="AQ1387" s="40" t="str">
        <f>IFERROR(_xlfn.XLOOKUP(AO1387,CrossRef!$N:$N,CrossRef!$E:$E,"Not Found"),"-")</f>
        <v>793C</v>
      </c>
      <c r="AR1387" s="40" t="str">
        <f>IFERROR(_xlfn.XLOOKUP(AO1387,CrossRef!$N:$N,CrossRef!$G:$G,"Not Found"),"-")</f>
        <v>5102 - LIFT/HOIST CYLINDER</v>
      </c>
      <c r="AS1387" s="40" t="str">
        <f>IFERROR(_xlfn.XLOOKUP(AO1387,CrossRef!$N:$N,CrossRef!$H:$H,"Not Found"),"-")</f>
        <v>LT - LEFT</v>
      </c>
    </row>
    <row r="1388" spans="1:45" hidden="1" x14ac:dyDescent="0.3">
      <c r="A1388" s="38" t="str">
        <f>E1388&amp;F1388&amp;U1388</f>
        <v>HCMHYSY-CYHY-CYSLLH</v>
      </c>
      <c r="B1388" s="38" t="str">
        <f>I1388&amp;D1388&amp;C1388</f>
        <v>EX7151</v>
      </c>
      <c r="C1388" s="38" t="str">
        <f>_xlfn.XLOOKUP(A1388,CrossRef!N:N,CrossRef!D:D,"",0)</f>
        <v/>
      </c>
      <c r="D1388" s="38" t="str">
        <f>_xlfn.XLOOKUP(A1388,CrossRef!N:N,CrossRef!C:C,"",0)</f>
        <v/>
      </c>
      <c r="E1388" s="38" t="str">
        <f>LEFT(M1388,3)</f>
        <v>HCM</v>
      </c>
      <c r="F1388" s="38" t="str">
        <f>_xlfn.TEXTAFTER(J1388,"-")</f>
        <v>HYSY-CYHY-CYSL</v>
      </c>
      <c r="G1388" t="s">
        <v>2695</v>
      </c>
      <c r="H1388" t="s">
        <v>2696</v>
      </c>
      <c r="I1388" t="s">
        <v>3051</v>
      </c>
      <c r="J1388" s="7" t="s">
        <v>6596</v>
      </c>
      <c r="K1388" t="s">
        <v>2668</v>
      </c>
      <c r="L1388" t="s">
        <v>3052</v>
      </c>
      <c r="M1388" t="s">
        <v>3053</v>
      </c>
      <c r="N1388" t="s">
        <v>2640</v>
      </c>
      <c r="O1388" t="s">
        <v>3054</v>
      </c>
      <c r="P1388" t="s">
        <v>2642</v>
      </c>
      <c r="Q1388" t="s">
        <v>2640</v>
      </c>
      <c r="R1388" t="s">
        <v>6597</v>
      </c>
      <c r="S1388" t="s">
        <v>2644</v>
      </c>
      <c r="T1388" t="s">
        <v>2945</v>
      </c>
      <c r="U1388" t="s">
        <v>59</v>
      </c>
      <c r="V1388" s="7" t="s">
        <v>706</v>
      </c>
      <c r="W1388" s="8">
        <v>10000</v>
      </c>
      <c r="X1388" t="s">
        <v>6598</v>
      </c>
      <c r="Y1388" t="s">
        <v>6599</v>
      </c>
      <c r="Z1388" s="8">
        <v>24587</v>
      </c>
      <c r="AA1388" s="9">
        <v>15.34</v>
      </c>
      <c r="AB1388" s="8">
        <v>61645.99</v>
      </c>
      <c r="AD1388" s="10">
        <v>4914742</v>
      </c>
      <c r="AE1388" s="11">
        <v>46102</v>
      </c>
      <c r="AF1388" s="8">
        <v>22823.3</v>
      </c>
      <c r="AG1388" s="8">
        <v>8236.3000000000029</v>
      </c>
      <c r="AH1388" s="12">
        <v>0.82363000000000031</v>
      </c>
      <c r="AI1388" s="8">
        <v>536.91655801825311</v>
      </c>
      <c r="AJ1388" s="11">
        <v>46761.916558020836</v>
      </c>
      <c r="AK1388" s="11">
        <v>47333</v>
      </c>
      <c r="AL1388" s="10">
        <v>-572</v>
      </c>
      <c r="AM1388">
        <v>41583.72</v>
      </c>
      <c r="AN1388">
        <v>1.8760420000000002</v>
      </c>
      <c r="AO1388" s="40" t="str">
        <f>E1388&amp;F1388&amp;U1388</f>
        <v>HCMHYSY-CYHY-CYSLLH</v>
      </c>
      <c r="AP1388" s="40" t="str">
        <f>_xlfn.XLOOKUP(AO1388,CrossRef!N:N,CrossRef!A:A,"NOT FOUND",0)</f>
        <v>NOT FOUND</v>
      </c>
      <c r="AQ1388" s="40" t="str">
        <f>IFERROR(_xlfn.XLOOKUP(AO1388,CrossRef!$N:$N,CrossRef!$E:$E,"Not Found"),"-")</f>
        <v>Not Found</v>
      </c>
      <c r="AR1388" s="40" t="str">
        <f>IFERROR(_xlfn.XLOOKUP(AO1388,CrossRef!$N:$N,CrossRef!$G:$G,"Not Found"),"-")</f>
        <v>Not Found</v>
      </c>
      <c r="AS1388" s="40" t="str">
        <f>IFERROR(_xlfn.XLOOKUP(AO1388,CrossRef!$N:$N,CrossRef!$H:$H,"Not Found"),"-")</f>
        <v>Not Found</v>
      </c>
    </row>
    <row r="1389" spans="1:45" hidden="1" x14ac:dyDescent="0.3">
      <c r="A1389" s="38" t="str">
        <f>E1389&amp;F1389&amp;U1389</f>
        <v>HCMHYSY-CYHY-CYSRRH</v>
      </c>
      <c r="B1389" s="38" t="str">
        <f>I1389&amp;D1389&amp;C1389</f>
        <v>EX7151</v>
      </c>
      <c r="C1389" s="38" t="str">
        <f>_xlfn.XLOOKUP(A1389,CrossRef!N:N,CrossRef!D:D,"",0)</f>
        <v/>
      </c>
      <c r="D1389" s="38" t="str">
        <f>_xlfn.XLOOKUP(A1389,CrossRef!N:N,CrossRef!C:C,"",0)</f>
        <v/>
      </c>
      <c r="E1389" s="38" t="str">
        <f>LEFT(M1389,3)</f>
        <v>HCM</v>
      </c>
      <c r="F1389" s="38" t="str">
        <f>_xlfn.TEXTAFTER(J1389,"-")</f>
        <v>HYSY-CYHY-CYSR</v>
      </c>
      <c r="G1389" t="s">
        <v>2695</v>
      </c>
      <c r="H1389" t="s">
        <v>2696</v>
      </c>
      <c r="I1389" t="s">
        <v>3051</v>
      </c>
      <c r="J1389" s="7" t="s">
        <v>6600</v>
      </c>
      <c r="K1389" t="s">
        <v>2668</v>
      </c>
      <c r="L1389" t="s">
        <v>3052</v>
      </c>
      <c r="M1389" t="s">
        <v>3053</v>
      </c>
      <c r="N1389" t="s">
        <v>2640</v>
      </c>
      <c r="O1389" t="s">
        <v>3054</v>
      </c>
      <c r="P1389" t="s">
        <v>2642</v>
      </c>
      <c r="Q1389" t="s">
        <v>2640</v>
      </c>
      <c r="R1389" t="s">
        <v>6601</v>
      </c>
      <c r="S1389" t="s">
        <v>2644</v>
      </c>
      <c r="T1389" t="s">
        <v>2945</v>
      </c>
      <c r="U1389" t="s">
        <v>63</v>
      </c>
      <c r="V1389" s="7" t="s">
        <v>704</v>
      </c>
      <c r="W1389" s="8">
        <v>10000</v>
      </c>
      <c r="X1389" t="s">
        <v>6602</v>
      </c>
      <c r="Y1389" t="s">
        <v>6599</v>
      </c>
      <c r="Z1389" s="8">
        <v>24587</v>
      </c>
      <c r="AA1389" s="9">
        <v>15.34</v>
      </c>
      <c r="AB1389" s="8">
        <v>61645.99</v>
      </c>
      <c r="AD1389" s="10">
        <v>4869660</v>
      </c>
      <c r="AE1389" s="11">
        <v>46101</v>
      </c>
      <c r="AF1389" s="8">
        <v>22823.3</v>
      </c>
      <c r="AG1389" s="8">
        <v>8236.3000000000029</v>
      </c>
      <c r="AH1389" s="12">
        <v>0.82363000000000031</v>
      </c>
      <c r="AI1389" s="8">
        <v>536.91655801825311</v>
      </c>
      <c r="AJ1389" s="11">
        <v>46761.916558020836</v>
      </c>
      <c r="AK1389" s="11">
        <v>47333</v>
      </c>
      <c r="AL1389" s="10">
        <v>-572</v>
      </c>
      <c r="AM1389">
        <v>41583.72</v>
      </c>
      <c r="AN1389">
        <v>1.8760420000000002</v>
      </c>
      <c r="AO1389" s="40" t="str">
        <f>E1389&amp;F1389&amp;U1389</f>
        <v>HCMHYSY-CYHY-CYSRRH</v>
      </c>
      <c r="AP1389" s="40" t="str">
        <f>_xlfn.XLOOKUP(AO1389,CrossRef!N:N,CrossRef!A:A,"NOT FOUND",0)</f>
        <v>NOT FOUND</v>
      </c>
      <c r="AQ1389" s="40" t="str">
        <f>IFERROR(_xlfn.XLOOKUP(AO1389,CrossRef!$N:$N,CrossRef!$E:$E,"Not Found"),"-")</f>
        <v>Not Found</v>
      </c>
      <c r="AR1389" s="40" t="str">
        <f>IFERROR(_xlfn.XLOOKUP(AO1389,CrossRef!$N:$N,CrossRef!$G:$G,"Not Found"),"-")</f>
        <v>Not Found</v>
      </c>
      <c r="AS1389" s="40" t="str">
        <f>IFERROR(_xlfn.XLOOKUP(AO1389,CrossRef!$N:$N,CrossRef!$H:$H,"Not Found"),"-")</f>
        <v>Not Found</v>
      </c>
    </row>
    <row r="1390" spans="1:45" hidden="1" x14ac:dyDescent="0.3">
      <c r="A1390" s="38" t="str">
        <f>E1390&amp;F1390&amp;U1390</f>
        <v>NN5BKSY-SVBKLHF</v>
      </c>
      <c r="B1390" s="38" t="str">
        <f>I1390&amp;D1390&amp;C1390</f>
        <v>GD14194006LF</v>
      </c>
      <c r="C1390" s="38" t="str">
        <f>_xlfn.XLOOKUP(A1390,CrossRef!N:N,CrossRef!D:D,"",0)</f>
        <v>LF</v>
      </c>
      <c r="D1390" s="38" t="str">
        <f>_xlfn.XLOOKUP(A1390,CrossRef!N:N,CrossRef!C:C,"",0)</f>
        <v>4006</v>
      </c>
      <c r="E1390" s="38" t="str">
        <f>LEFT(M1390,3)</f>
        <v>NN5</v>
      </c>
      <c r="F1390" s="38" t="str">
        <f>_xlfn.TEXTAFTER(J1390,"-")</f>
        <v>BKSY-SVBK</v>
      </c>
      <c r="G1390" t="s">
        <v>2725</v>
      </c>
      <c r="H1390" t="s">
        <v>2726</v>
      </c>
      <c r="I1390" t="s">
        <v>5884</v>
      </c>
      <c r="J1390" s="7" t="s">
        <v>904</v>
      </c>
      <c r="K1390" t="s">
        <v>2638</v>
      </c>
      <c r="L1390" t="s">
        <v>5885</v>
      </c>
      <c r="M1390" t="s">
        <v>5886</v>
      </c>
      <c r="N1390" t="s">
        <v>2640</v>
      </c>
      <c r="O1390" t="s">
        <v>2803</v>
      </c>
      <c r="P1390" t="s">
        <v>2642</v>
      </c>
      <c r="Q1390" t="s">
        <v>2640</v>
      </c>
      <c r="R1390" t="s">
        <v>6603</v>
      </c>
      <c r="S1390" t="s">
        <v>2671</v>
      </c>
      <c r="T1390" t="s">
        <v>2706</v>
      </c>
      <c r="U1390" t="s">
        <v>485</v>
      </c>
      <c r="V1390" s="7" t="s">
        <v>905</v>
      </c>
      <c r="W1390" s="8">
        <v>14000</v>
      </c>
      <c r="X1390" t="s">
        <v>6604</v>
      </c>
      <c r="Y1390" t="s">
        <v>6605</v>
      </c>
      <c r="Z1390" s="8">
        <v>17603</v>
      </c>
      <c r="AA1390" s="9">
        <v>13.41</v>
      </c>
      <c r="AB1390" s="8">
        <v>35457.449999999997</v>
      </c>
      <c r="AD1390" s="10">
        <v>4643305</v>
      </c>
      <c r="AE1390" s="11">
        <v>45736</v>
      </c>
      <c r="AF1390" s="8">
        <v>11847</v>
      </c>
      <c r="AG1390" s="8">
        <v>8244</v>
      </c>
      <c r="AH1390" s="12">
        <v>0.58885714285714286</v>
      </c>
      <c r="AI1390" s="8">
        <v>614.76510067114089</v>
      </c>
      <c r="AJ1390" s="11">
        <v>46839.765100659723</v>
      </c>
      <c r="AK1390" s="11">
        <v>48025</v>
      </c>
      <c r="AL1390" s="10">
        <v>-1186</v>
      </c>
      <c r="AM1390">
        <v>41741</v>
      </c>
      <c r="AN1390">
        <v>2.1352857142857142</v>
      </c>
      <c r="AO1390" s="40" t="str">
        <f>E1390&amp;F1390&amp;U1390</f>
        <v>NN5BKSY-SVBKLHF</v>
      </c>
      <c r="AP1390" s="40" t="str">
        <f>_xlfn.XLOOKUP(AO1390,CrossRef!N:N,CrossRef!A:A,"NOT FOUND",0)</f>
        <v>NN54006LF</v>
      </c>
      <c r="AQ1390" s="40">
        <f>IFERROR(_xlfn.XLOOKUP(AO1390,CrossRef!$N:$N,CrossRef!$E:$E,"Not Found"),"-")</f>
        <v>16</v>
      </c>
      <c r="AR1390" s="40" t="str">
        <f>IFERROR(_xlfn.XLOOKUP(AO1390,CrossRef!$N:$N,CrossRef!$G:$G,"Not Found"),"-")</f>
        <v>4006 - WHEEL &amp; BRAKE ASSEMBLY</v>
      </c>
      <c r="AS1390" s="40" t="str">
        <f>IFERROR(_xlfn.XLOOKUP(AO1390,CrossRef!$N:$N,CrossRef!$H:$H,"Not Found"),"-")</f>
        <v>LF - LEFT FRONT</v>
      </c>
    </row>
    <row r="1391" spans="1:45" hidden="1" x14ac:dyDescent="0.3">
      <c r="A1391" s="38" t="str">
        <f>E1391&amp;F1391&amp;U1391</f>
        <v>NN5BKSY-SVBKLHR</v>
      </c>
      <c r="B1391" s="38" t="str">
        <f>I1391&amp;D1391&amp;C1391</f>
        <v>GD14194006LR</v>
      </c>
      <c r="C1391" s="38" t="str">
        <f>_xlfn.XLOOKUP(A1391,CrossRef!N:N,CrossRef!D:D,"",0)</f>
        <v>LR</v>
      </c>
      <c r="D1391" s="38" t="str">
        <f>_xlfn.XLOOKUP(A1391,CrossRef!N:N,CrossRef!C:C,"",0)</f>
        <v>4006</v>
      </c>
      <c r="E1391" s="38" t="str">
        <f>LEFT(M1391,3)</f>
        <v>NN5</v>
      </c>
      <c r="F1391" s="38" t="str">
        <f>_xlfn.TEXTAFTER(J1391,"-")</f>
        <v>BKSY-SVBK</v>
      </c>
      <c r="G1391" t="s">
        <v>2725</v>
      </c>
      <c r="H1391" t="s">
        <v>2726</v>
      </c>
      <c r="I1391" t="s">
        <v>5884</v>
      </c>
      <c r="J1391" s="7" t="s">
        <v>904</v>
      </c>
      <c r="K1391" t="s">
        <v>2638</v>
      </c>
      <c r="L1391" t="s">
        <v>5885</v>
      </c>
      <c r="M1391" t="s">
        <v>5886</v>
      </c>
      <c r="N1391" t="s">
        <v>2640</v>
      </c>
      <c r="O1391" t="s">
        <v>2803</v>
      </c>
      <c r="P1391" t="s">
        <v>2642</v>
      </c>
      <c r="Q1391" t="s">
        <v>2640</v>
      </c>
      <c r="R1391" t="s">
        <v>6606</v>
      </c>
      <c r="S1391" t="s">
        <v>2671</v>
      </c>
      <c r="T1391" t="s">
        <v>2706</v>
      </c>
      <c r="U1391" t="s">
        <v>491</v>
      </c>
      <c r="V1391" s="7" t="s">
        <v>906</v>
      </c>
      <c r="W1391" s="8">
        <v>14000</v>
      </c>
      <c r="X1391" t="s">
        <v>6607</v>
      </c>
      <c r="Y1391" t="s">
        <v>6608</v>
      </c>
      <c r="Z1391" s="8">
        <v>17603</v>
      </c>
      <c r="AA1391" s="9">
        <v>13.41</v>
      </c>
      <c r="AB1391" s="8">
        <v>35457.449999999997</v>
      </c>
      <c r="AD1391" s="10">
        <v>4690969</v>
      </c>
      <c r="AE1391" s="11">
        <v>45731</v>
      </c>
      <c r="AF1391" s="8">
        <v>11847</v>
      </c>
      <c r="AG1391" s="8">
        <v>8244</v>
      </c>
      <c r="AH1391" s="12">
        <v>0.58885714285714286</v>
      </c>
      <c r="AI1391" s="8">
        <v>614.76510067114089</v>
      </c>
      <c r="AJ1391" s="11">
        <v>46839.765100659723</v>
      </c>
      <c r="AK1391" s="11">
        <v>48025</v>
      </c>
      <c r="AL1391" s="10">
        <v>-1186</v>
      </c>
      <c r="AM1391">
        <v>41741</v>
      </c>
      <c r="AN1391">
        <v>2.1352857142857142</v>
      </c>
      <c r="AO1391" s="40" t="str">
        <f>E1391&amp;F1391&amp;U1391</f>
        <v>NN5BKSY-SVBKLHR</v>
      </c>
      <c r="AP1391" s="40" t="str">
        <f>_xlfn.XLOOKUP(AO1391,CrossRef!N:N,CrossRef!A:A,"NOT FOUND",0)</f>
        <v>NN54006LR</v>
      </c>
      <c r="AQ1391" s="40">
        <f>IFERROR(_xlfn.XLOOKUP(AO1391,CrossRef!$N:$N,CrossRef!$E:$E,"Not Found"),"-")</f>
        <v>16</v>
      </c>
      <c r="AR1391" s="40" t="str">
        <f>IFERROR(_xlfn.XLOOKUP(AO1391,CrossRef!$N:$N,CrossRef!$G:$G,"Not Found"),"-")</f>
        <v>4006 - WHEEL &amp; BRAKE ASSEMBLY</v>
      </c>
      <c r="AS1391" s="40" t="str">
        <f>IFERROR(_xlfn.XLOOKUP(AO1391,CrossRef!$N:$N,CrossRef!$H:$H,"Not Found"),"-")</f>
        <v>LR - LEFT REAR</v>
      </c>
    </row>
    <row r="1392" spans="1:45" hidden="1" x14ac:dyDescent="0.3">
      <c r="A1392" s="38" t="str">
        <f>E1392&amp;F1392&amp;U1392</f>
        <v>RABENGI</v>
      </c>
      <c r="B1392" s="38" t="str">
        <f>I1392&amp;D1392&amp;C1392</f>
        <v>DZ8170100000</v>
      </c>
      <c r="C1392" s="38" t="str">
        <f>_xlfn.XLOOKUP(A1392,CrossRef!N:N,CrossRef!D:D,"",0)</f>
        <v>00</v>
      </c>
      <c r="D1392" s="38" t="str">
        <f>_xlfn.XLOOKUP(A1392,CrossRef!N:N,CrossRef!C:C,"",0)</f>
        <v>1000</v>
      </c>
      <c r="E1392" s="38" t="str">
        <f>LEFT(M1392,3)</f>
        <v>RAB</v>
      </c>
      <c r="F1392" s="38" t="str">
        <f>_xlfn.TEXTAFTER(J1392,"-")</f>
        <v>ENGI</v>
      </c>
      <c r="G1392" t="s">
        <v>2725</v>
      </c>
      <c r="H1392" t="s">
        <v>2726</v>
      </c>
      <c r="I1392" t="s">
        <v>4960</v>
      </c>
      <c r="J1392" s="7" t="s">
        <v>6609</v>
      </c>
      <c r="K1392" t="s">
        <v>2638</v>
      </c>
      <c r="L1392" t="s">
        <v>34</v>
      </c>
      <c r="M1392" t="s">
        <v>4961</v>
      </c>
      <c r="N1392" t="s">
        <v>2640</v>
      </c>
      <c r="O1392" t="s">
        <v>2803</v>
      </c>
      <c r="P1392" t="s">
        <v>2642</v>
      </c>
      <c r="Q1392" t="s">
        <v>2640</v>
      </c>
      <c r="R1392" t="s">
        <v>6610</v>
      </c>
      <c r="S1392" t="s">
        <v>2655</v>
      </c>
      <c r="T1392" t="s">
        <v>3265</v>
      </c>
      <c r="U1392" t="s">
        <v>2657</v>
      </c>
      <c r="V1392" s="7" t="s">
        <v>26</v>
      </c>
      <c r="W1392" s="8">
        <v>16000</v>
      </c>
      <c r="X1392" t="s">
        <v>6611</v>
      </c>
      <c r="Y1392" t="s">
        <v>3510</v>
      </c>
      <c r="Z1392" s="8">
        <v>25767</v>
      </c>
      <c r="AA1392" s="9">
        <v>13.43</v>
      </c>
      <c r="AB1392" s="8">
        <v>315489.78999999998</v>
      </c>
      <c r="AD1392" s="10">
        <v>4481400</v>
      </c>
      <c r="AE1392" s="11">
        <v>45552</v>
      </c>
      <c r="AF1392" s="8">
        <v>18038.099999999999</v>
      </c>
      <c r="AG1392" s="8">
        <v>8271.0999999999985</v>
      </c>
      <c r="AH1392" s="12">
        <v>0.51694374999999992</v>
      </c>
      <c r="AI1392" s="8">
        <v>615.86746090841393</v>
      </c>
      <c r="AJ1392" s="11">
        <v>46840.867460914349</v>
      </c>
      <c r="AK1392" s="11">
        <v>46849</v>
      </c>
      <c r="AL1392" s="10">
        <v>-9</v>
      </c>
      <c r="AM1392">
        <v>34147.32</v>
      </c>
      <c r="AN1392">
        <v>1.00682625</v>
      </c>
      <c r="AO1392" s="40" t="str">
        <f>E1392&amp;F1392&amp;U1392</f>
        <v>RABENGI</v>
      </c>
      <c r="AP1392" s="40" t="str">
        <f>_xlfn.XLOOKUP(AO1392,CrossRef!N:N,CrossRef!A:A,"NOT FOUND",0)</f>
        <v>RAB100000</v>
      </c>
      <c r="AQ1392" s="40" t="str">
        <f>IFERROR(_xlfn.XLOOKUP(AO1392,CrossRef!$N:$N,CrossRef!$E:$E,"Not Found"),"-")</f>
        <v>D10T2</v>
      </c>
      <c r="AR1392" s="40" t="str">
        <f>IFERROR(_xlfn.XLOOKUP(AO1392,CrossRef!$N:$N,CrossRef!$G:$G,"Not Found"),"-")</f>
        <v>1000 - ENGINE</v>
      </c>
      <c r="AS1392" s="40" t="str">
        <f>IFERROR(_xlfn.XLOOKUP(AO1392,CrossRef!$N:$N,CrossRef!$H:$H,"Not Found"),"-")</f>
        <v>00 - (NONE)</v>
      </c>
    </row>
    <row r="1393" spans="1:45" hidden="1" x14ac:dyDescent="0.3">
      <c r="A1393" s="38" t="str">
        <f>E1393&amp;F1393&amp;U1393</f>
        <v>ZSPDRIV-TMSN</v>
      </c>
      <c r="B1393" s="38" t="str">
        <f>I1393&amp;D1393&amp;C1393</f>
        <v>TD6737303000</v>
      </c>
      <c r="C1393" s="38" t="str">
        <f>_xlfn.XLOOKUP(A1393,CrossRef!N:N,CrossRef!D:D,"",0)</f>
        <v>00</v>
      </c>
      <c r="D1393" s="38" t="str">
        <f>_xlfn.XLOOKUP(A1393,CrossRef!N:N,CrossRef!C:C,"",0)</f>
        <v>3030</v>
      </c>
      <c r="E1393" s="38" t="str">
        <f>LEFT(M1393,3)</f>
        <v>ZSP</v>
      </c>
      <c r="F1393" s="38" t="str">
        <f>_xlfn.TEXTAFTER(J1393,"-")</f>
        <v>DRIV-TMSN</v>
      </c>
      <c r="G1393" t="s">
        <v>2648</v>
      </c>
      <c r="H1393" t="s">
        <v>2649</v>
      </c>
      <c r="I1393" t="s">
        <v>4500</v>
      </c>
      <c r="J1393" s="7" t="s">
        <v>6612</v>
      </c>
      <c r="K1393" t="s">
        <v>2638</v>
      </c>
      <c r="L1393" t="s">
        <v>193</v>
      </c>
      <c r="M1393" t="s">
        <v>4501</v>
      </c>
      <c r="N1393" t="s">
        <v>2640</v>
      </c>
      <c r="O1393" t="s">
        <v>3054</v>
      </c>
      <c r="P1393" t="s">
        <v>2642</v>
      </c>
      <c r="Q1393" t="s">
        <v>2640</v>
      </c>
      <c r="R1393" t="s">
        <v>6613</v>
      </c>
      <c r="S1393" t="s">
        <v>2655</v>
      </c>
      <c r="T1393" t="s">
        <v>2818</v>
      </c>
      <c r="U1393" t="s">
        <v>2657</v>
      </c>
      <c r="V1393" s="7" t="s">
        <v>301</v>
      </c>
      <c r="W1393" s="8">
        <v>16000</v>
      </c>
      <c r="X1393" t="s">
        <v>6614</v>
      </c>
      <c r="Y1393" t="s">
        <v>6395</v>
      </c>
      <c r="Z1393" s="8">
        <v>7713.06</v>
      </c>
      <c r="AA1393" s="9">
        <v>18.72</v>
      </c>
      <c r="AB1393" s="8">
        <v>100881.4</v>
      </c>
      <c r="AD1393" s="10">
        <v>0</v>
      </c>
      <c r="AE1393" s="11"/>
      <c r="AF1393" s="8">
        <v>0</v>
      </c>
      <c r="AG1393" s="8">
        <v>8286.9399999999987</v>
      </c>
      <c r="AH1393" s="12">
        <v>0.51793374999999997</v>
      </c>
      <c r="AI1393" s="8">
        <v>442.67841880341877</v>
      </c>
      <c r="AJ1393" s="11">
        <v>46667.678418784722</v>
      </c>
      <c r="AK1393" s="11">
        <v>46552</v>
      </c>
      <c r="AL1393" s="10">
        <v>115</v>
      </c>
      <c r="AM1393">
        <v>13834.5</v>
      </c>
      <c r="AN1393">
        <v>0.86465625000000002</v>
      </c>
      <c r="AO1393" s="40" t="str">
        <f>E1393&amp;F1393&amp;U1393</f>
        <v>ZSPDRIV-TMSN</v>
      </c>
      <c r="AP1393" s="40" t="str">
        <f>_xlfn.XLOOKUP(AO1393,CrossRef!N:N,CrossRef!A:A,"NOT FOUND",0)</f>
        <v>ZSP303000</v>
      </c>
      <c r="AQ1393" s="40" t="str">
        <f>IFERROR(_xlfn.XLOOKUP(AO1393,CrossRef!$N:$N,CrossRef!$E:$E,"Not Found"),"-")</f>
        <v>785D</v>
      </c>
      <c r="AR1393" s="40" t="str">
        <f>IFERROR(_xlfn.XLOOKUP(AO1393,CrossRef!$N:$N,CrossRef!$G:$G,"Not Found"),"-")</f>
        <v>3030 - TRANSMISSION</v>
      </c>
      <c r="AS1393" s="40" t="str">
        <f>IFERROR(_xlfn.XLOOKUP(AO1393,CrossRef!$N:$N,CrossRef!$H:$H,"Not Found"),"-")</f>
        <v>00 - (NONE)</v>
      </c>
    </row>
    <row r="1394" spans="1:45" hidden="1" x14ac:dyDescent="0.3">
      <c r="A1394" s="38" t="str">
        <f>E1394&amp;F1394&amp;U1394</f>
        <v>B9HBKSYLHR</v>
      </c>
      <c r="B1394" s="38" t="str">
        <f>I1394&amp;D1394&amp;C1394</f>
        <v>GD14014006LR</v>
      </c>
      <c r="C1394" s="38" t="str">
        <f>_xlfn.XLOOKUP(A1394,CrossRef!N:N,CrossRef!D:D,"",0)</f>
        <v>LR</v>
      </c>
      <c r="D1394" s="38" t="str">
        <f>_xlfn.XLOOKUP(A1394,CrossRef!N:N,CrossRef!C:C,"",0)</f>
        <v>4006</v>
      </c>
      <c r="E1394" s="38" t="str">
        <f>LEFT(M1394,3)</f>
        <v>B9H</v>
      </c>
      <c r="F1394" s="38" t="str">
        <f>_xlfn.TEXTAFTER(J1394,"-")</f>
        <v>BKSY</v>
      </c>
      <c r="G1394" t="s">
        <v>2635</v>
      </c>
      <c r="H1394" t="s">
        <v>2636</v>
      </c>
      <c r="I1394" t="s">
        <v>2854</v>
      </c>
      <c r="J1394" s="7" t="s">
        <v>895</v>
      </c>
      <c r="K1394" t="s">
        <v>2638</v>
      </c>
      <c r="L1394" t="s">
        <v>87</v>
      </c>
      <c r="M1394" t="s">
        <v>2855</v>
      </c>
      <c r="N1394" t="s">
        <v>2640</v>
      </c>
      <c r="O1394" t="s">
        <v>2653</v>
      </c>
      <c r="P1394" t="s">
        <v>2642</v>
      </c>
      <c r="Q1394" t="s">
        <v>2640</v>
      </c>
      <c r="R1394" t="s">
        <v>6615</v>
      </c>
      <c r="S1394" t="s">
        <v>2671</v>
      </c>
      <c r="T1394" t="s">
        <v>2706</v>
      </c>
      <c r="U1394" t="s">
        <v>491</v>
      </c>
      <c r="V1394" s="7" t="s">
        <v>880</v>
      </c>
      <c r="W1394" s="8">
        <v>12000</v>
      </c>
      <c r="X1394" t="s">
        <v>6616</v>
      </c>
      <c r="Y1394" t="s">
        <v>6617</v>
      </c>
      <c r="Z1394" s="8">
        <v>42125</v>
      </c>
      <c r="AA1394" s="9">
        <v>5.0599999999999996</v>
      </c>
      <c r="AB1394" s="8">
        <v>24303.32</v>
      </c>
      <c r="AD1394" s="10">
        <v>4704315</v>
      </c>
      <c r="AE1394" s="11">
        <v>45726</v>
      </c>
      <c r="AF1394" s="8">
        <v>38439</v>
      </c>
      <c r="AG1394" s="8">
        <v>8314</v>
      </c>
      <c r="AH1394" s="12">
        <v>0.6928333333333333</v>
      </c>
      <c r="AI1394" s="8">
        <v>1643.0830039525692</v>
      </c>
      <c r="AJ1394" s="11">
        <v>47868.083003935186</v>
      </c>
      <c r="AK1394" s="11">
        <v>47438</v>
      </c>
      <c r="AL1394" s="10">
        <v>430</v>
      </c>
      <c r="AM1394">
        <v>48262.78</v>
      </c>
      <c r="AN1394">
        <v>0.8186483333333332</v>
      </c>
      <c r="AO1394" s="40" t="str">
        <f>E1394&amp;F1394&amp;U1394</f>
        <v>B9HBKSYLHR</v>
      </c>
      <c r="AP1394" s="40" t="str">
        <f>_xlfn.XLOOKUP(AO1394,CrossRef!N:N,CrossRef!A:A,"NOT FOUND",0)</f>
        <v>B9H4006LR</v>
      </c>
      <c r="AQ1394" s="40" t="str">
        <f>IFERROR(_xlfn.XLOOKUP(AO1394,CrossRef!$N:$N,CrossRef!$E:$E,"Not Found"),"-")</f>
        <v>16M</v>
      </c>
      <c r="AR1394" s="40" t="str">
        <f>IFERROR(_xlfn.XLOOKUP(AO1394,CrossRef!$N:$N,CrossRef!$G:$G,"Not Found"),"-")</f>
        <v>4006 - WHEEL &amp; BRAKE ASSEMBLY</v>
      </c>
      <c r="AS1394" s="40" t="str">
        <f>IFERROR(_xlfn.XLOOKUP(AO1394,CrossRef!$N:$N,CrossRef!$H:$H,"Not Found"),"-")</f>
        <v>LR - LEFT REAR</v>
      </c>
    </row>
    <row r="1395" spans="1:45" hidden="1" x14ac:dyDescent="0.3">
      <c r="A1395" s="38" t="str">
        <f>E1395&amp;F1395&amp;U1395</f>
        <v>SSPSURE-SPSNRHF</v>
      </c>
      <c r="B1395" s="38" t="str">
        <f>I1395&amp;D1395&amp;C1395</f>
        <v>TD6343</v>
      </c>
      <c r="C1395" s="38" t="str">
        <f>_xlfn.XLOOKUP(A1395,CrossRef!N:N,CrossRef!D:D,"",0)</f>
        <v/>
      </c>
      <c r="D1395" s="38" t="str">
        <f>_xlfn.XLOOKUP(A1395,CrossRef!N:N,CrossRef!C:C,"",0)</f>
        <v/>
      </c>
      <c r="E1395" s="38" t="str">
        <f>LEFT(M1395,3)</f>
        <v>SSP</v>
      </c>
      <c r="F1395" s="38" t="str">
        <f>_xlfn.TEXTAFTER(J1395,"-")</f>
        <v>SURE-SPSN</v>
      </c>
      <c r="G1395" t="s">
        <v>2725</v>
      </c>
      <c r="H1395" t="s">
        <v>2726</v>
      </c>
      <c r="I1395" t="s">
        <v>3208</v>
      </c>
      <c r="J1395" s="7" t="s">
        <v>6618</v>
      </c>
      <c r="K1395" t="s">
        <v>2638</v>
      </c>
      <c r="L1395" t="s">
        <v>183</v>
      </c>
      <c r="M1395" t="s">
        <v>3209</v>
      </c>
      <c r="N1395" t="s">
        <v>2640</v>
      </c>
      <c r="O1395" t="s">
        <v>2803</v>
      </c>
      <c r="P1395" t="s">
        <v>2642</v>
      </c>
      <c r="Q1395" t="s">
        <v>2640</v>
      </c>
      <c r="R1395" t="s">
        <v>6619</v>
      </c>
      <c r="S1395" t="s">
        <v>2644</v>
      </c>
      <c r="T1395" t="s">
        <v>2720</v>
      </c>
      <c r="U1395" t="s">
        <v>488</v>
      </c>
      <c r="V1395" s="7" t="s">
        <v>1108</v>
      </c>
      <c r="W1395" s="8">
        <v>24000</v>
      </c>
      <c r="X1395" t="s">
        <v>6620</v>
      </c>
      <c r="Y1395" t="s">
        <v>3142</v>
      </c>
      <c r="Z1395" s="8">
        <v>46545</v>
      </c>
      <c r="AA1395" s="9">
        <v>11.38</v>
      </c>
      <c r="AB1395" s="8">
        <v>68000.45</v>
      </c>
      <c r="AD1395" s="10">
        <v>4080920</v>
      </c>
      <c r="AE1395" s="11">
        <v>45091</v>
      </c>
      <c r="AF1395" s="8">
        <v>30884</v>
      </c>
      <c r="AG1395" s="8">
        <v>8339</v>
      </c>
      <c r="AH1395" s="12">
        <v>0.34745833333333331</v>
      </c>
      <c r="AI1395" s="8">
        <v>732.77680140597533</v>
      </c>
      <c r="AJ1395" s="11">
        <v>46957.776801388885</v>
      </c>
      <c r="AK1395" s="11">
        <v>48130</v>
      </c>
      <c r="AL1395" s="10">
        <v>-1173</v>
      </c>
      <c r="AM1395">
        <v>68223.899999999994</v>
      </c>
      <c r="AN1395">
        <v>1.5558291666666664</v>
      </c>
      <c r="AO1395" s="40" t="str">
        <f>E1395&amp;F1395&amp;U1395</f>
        <v>SSPSURE-SPSNRHF</v>
      </c>
      <c r="AP1395" s="40" t="str">
        <f>_xlfn.XLOOKUP(AO1395,CrossRef!N:N,CrossRef!A:A,"NOT FOUND",0)</f>
        <v>NOT FOUND</v>
      </c>
      <c r="AQ1395" s="40" t="str">
        <f>IFERROR(_xlfn.XLOOKUP(AO1395,CrossRef!$N:$N,CrossRef!$E:$E,"Not Found"),"-")</f>
        <v>Not Found</v>
      </c>
      <c r="AR1395" s="40" t="str">
        <f>IFERROR(_xlfn.XLOOKUP(AO1395,CrossRef!$N:$N,CrossRef!$G:$G,"Not Found"),"-")</f>
        <v>Not Found</v>
      </c>
      <c r="AS1395" s="40" t="str">
        <f>IFERROR(_xlfn.XLOOKUP(AO1395,CrossRef!$N:$N,CrossRef!$H:$H,"Not Found"),"-")</f>
        <v>Not Found</v>
      </c>
    </row>
    <row r="1396" spans="1:45" hidden="1" x14ac:dyDescent="0.3">
      <c r="A1396" s="38" t="str">
        <f>E1396&amp;F1396&amp;U1396</f>
        <v>170ENG1LH</v>
      </c>
      <c r="B1396" s="38" t="str">
        <f>I1396&amp;D1396&amp;C1396</f>
        <v>EX7090</v>
      </c>
      <c r="C1396" s="38" t="str">
        <f>_xlfn.XLOOKUP(A1396,CrossRef!N:N,CrossRef!D:D,"",0)</f>
        <v/>
      </c>
      <c r="D1396" s="38" t="str">
        <f>_xlfn.XLOOKUP(A1396,CrossRef!N:N,CrossRef!C:C,"",0)</f>
        <v/>
      </c>
      <c r="E1396" s="38" t="str">
        <f>LEFT(M1396,3)</f>
        <v>170</v>
      </c>
      <c r="F1396" s="38" t="str">
        <f>_xlfn.TEXTAFTER(J1396,"-")</f>
        <v>ENG1</v>
      </c>
      <c r="G1396" t="s">
        <v>2725</v>
      </c>
      <c r="H1396" t="s">
        <v>2726</v>
      </c>
      <c r="I1396" t="s">
        <v>2930</v>
      </c>
      <c r="J1396" s="7" t="s">
        <v>58</v>
      </c>
      <c r="K1396" t="s">
        <v>2638</v>
      </c>
      <c r="L1396" t="s">
        <v>2728</v>
      </c>
      <c r="M1396" t="s">
        <v>2931</v>
      </c>
      <c r="N1396" t="s">
        <v>2640</v>
      </c>
      <c r="O1396" t="s">
        <v>2653</v>
      </c>
      <c r="P1396" t="s">
        <v>2642</v>
      </c>
      <c r="Q1396" t="s">
        <v>2640</v>
      </c>
      <c r="R1396" t="s">
        <v>6621</v>
      </c>
      <c r="S1396" t="s">
        <v>2655</v>
      </c>
      <c r="T1396" t="s">
        <v>3265</v>
      </c>
      <c r="U1396" t="s">
        <v>59</v>
      </c>
      <c r="V1396" s="7" t="s">
        <v>6622</v>
      </c>
      <c r="W1396" s="8">
        <v>18000</v>
      </c>
      <c r="X1396" t="s">
        <v>3529</v>
      </c>
      <c r="Y1396" t="s">
        <v>6623</v>
      </c>
      <c r="Z1396" s="8">
        <v>68606</v>
      </c>
      <c r="AA1396" s="9">
        <v>12.6</v>
      </c>
      <c r="AB1396" s="8">
        <v>222463.54</v>
      </c>
      <c r="AD1396" s="10">
        <v>4508455</v>
      </c>
      <c r="AE1396" s="11">
        <v>45332</v>
      </c>
      <c r="AF1396" s="8">
        <v>58946.2</v>
      </c>
      <c r="AG1396" s="8">
        <v>8340.1999999999971</v>
      </c>
      <c r="AH1396" s="12">
        <v>0.46334444444444428</v>
      </c>
      <c r="AI1396" s="8">
        <v>661.92063492063471</v>
      </c>
      <c r="AJ1396" s="11">
        <v>46886.920634918984</v>
      </c>
      <c r="AK1396" s="11">
        <v>46900</v>
      </c>
      <c r="AL1396" s="10">
        <v>-14</v>
      </c>
      <c r="AM1396">
        <v>77111</v>
      </c>
      <c r="AN1396">
        <v>1.0091555555555558</v>
      </c>
      <c r="AO1396" s="40" t="str">
        <f>E1396&amp;F1396&amp;U1396</f>
        <v>170ENG1LH</v>
      </c>
      <c r="AP1396" s="40" t="str">
        <f>_xlfn.XLOOKUP(AO1396,CrossRef!N:N,CrossRef!A:A,"NOT FOUND",0)</f>
        <v>NOT FOUND</v>
      </c>
      <c r="AQ1396" s="40" t="str">
        <f>IFERROR(_xlfn.XLOOKUP(AO1396,CrossRef!$N:$N,CrossRef!$E:$E,"Not Found"),"-")</f>
        <v>Not Found</v>
      </c>
      <c r="AR1396" s="40" t="str">
        <f>IFERROR(_xlfn.XLOOKUP(AO1396,CrossRef!$N:$N,CrossRef!$G:$G,"Not Found"),"-")</f>
        <v>Not Found</v>
      </c>
      <c r="AS1396" s="40" t="str">
        <f>IFERROR(_xlfn.XLOOKUP(AO1396,CrossRef!$N:$N,CrossRef!$H:$H,"Not Found"),"-")</f>
        <v>Not Found</v>
      </c>
    </row>
    <row r="1397" spans="1:45" hidden="1" x14ac:dyDescent="0.3">
      <c r="A1397" s="38" t="str">
        <f>E1397&amp;F1397&amp;U1397</f>
        <v>170PUD2RH</v>
      </c>
      <c r="B1397" s="38" t="str">
        <f>I1397&amp;D1397&amp;C1397</f>
        <v>EX7090</v>
      </c>
      <c r="C1397" s="38" t="str">
        <f>_xlfn.XLOOKUP(A1397,CrossRef!N:N,CrossRef!D:D,"",0)</f>
        <v/>
      </c>
      <c r="D1397" s="38" t="str">
        <f>_xlfn.XLOOKUP(A1397,CrossRef!N:N,CrossRef!C:C,"",0)</f>
        <v/>
      </c>
      <c r="E1397" s="38" t="str">
        <f>LEFT(M1397,3)</f>
        <v>170</v>
      </c>
      <c r="F1397" s="38" t="str">
        <f>_xlfn.TEXTAFTER(J1397,"-")</f>
        <v>PUD2</v>
      </c>
      <c r="G1397" t="s">
        <v>2725</v>
      </c>
      <c r="H1397" t="s">
        <v>2726</v>
      </c>
      <c r="I1397" t="s">
        <v>2930</v>
      </c>
      <c r="J1397" s="7" t="s">
        <v>6624</v>
      </c>
      <c r="K1397" t="s">
        <v>2638</v>
      </c>
      <c r="L1397" t="s">
        <v>2728</v>
      </c>
      <c r="M1397" t="s">
        <v>2931</v>
      </c>
      <c r="N1397" t="s">
        <v>2640</v>
      </c>
      <c r="O1397" t="s">
        <v>2653</v>
      </c>
      <c r="P1397" t="s">
        <v>2642</v>
      </c>
      <c r="Q1397" t="s">
        <v>2640</v>
      </c>
      <c r="R1397" t="s">
        <v>6625</v>
      </c>
      <c r="S1397" t="s">
        <v>2655</v>
      </c>
      <c r="T1397" t="s">
        <v>3605</v>
      </c>
      <c r="U1397" t="s">
        <v>63</v>
      </c>
      <c r="V1397" s="7" t="s">
        <v>1994</v>
      </c>
      <c r="W1397" s="8">
        <v>18000</v>
      </c>
      <c r="X1397" t="s">
        <v>6626</v>
      </c>
      <c r="Y1397" t="s">
        <v>6627</v>
      </c>
      <c r="Z1397" s="8">
        <v>68606</v>
      </c>
      <c r="AA1397" s="9">
        <v>12.6</v>
      </c>
      <c r="AB1397" s="8">
        <v>76973.279999999999</v>
      </c>
      <c r="AD1397" s="10">
        <v>4437860</v>
      </c>
      <c r="AE1397" s="11">
        <v>45385</v>
      </c>
      <c r="AF1397" s="8">
        <v>58946.2</v>
      </c>
      <c r="AG1397" s="8">
        <v>8340.1999999999971</v>
      </c>
      <c r="AH1397" s="12">
        <v>0.46334444444444428</v>
      </c>
      <c r="AI1397" s="8">
        <v>661.92063492063471</v>
      </c>
      <c r="AJ1397" s="11">
        <v>46886.920634918984</v>
      </c>
      <c r="AK1397" s="11">
        <v>48360</v>
      </c>
      <c r="AL1397" s="10">
        <v>-1474</v>
      </c>
      <c r="AM1397">
        <v>95507</v>
      </c>
      <c r="AN1397">
        <v>2.0311555555555558</v>
      </c>
      <c r="AO1397" s="40" t="str">
        <f>E1397&amp;F1397&amp;U1397</f>
        <v>170PUD2RH</v>
      </c>
      <c r="AP1397" s="40" t="str">
        <f>_xlfn.XLOOKUP(AO1397,CrossRef!N:N,CrossRef!A:A,"NOT FOUND",0)</f>
        <v>NOT FOUND</v>
      </c>
      <c r="AQ1397" s="40" t="str">
        <f>IFERROR(_xlfn.XLOOKUP(AO1397,CrossRef!$N:$N,CrossRef!$E:$E,"Not Found"),"-")</f>
        <v>Not Found</v>
      </c>
      <c r="AR1397" s="40" t="str">
        <f>IFERROR(_xlfn.XLOOKUP(AO1397,CrossRef!$N:$N,CrossRef!$G:$G,"Not Found"),"-")</f>
        <v>Not Found</v>
      </c>
      <c r="AS1397" s="40" t="str">
        <f>IFERROR(_xlfn.XLOOKUP(AO1397,CrossRef!$N:$N,CrossRef!$H:$H,"Not Found"),"-")</f>
        <v>Not Found</v>
      </c>
    </row>
    <row r="1398" spans="1:45" hidden="1" x14ac:dyDescent="0.3">
      <c r="A1398" s="38" t="str">
        <f>E1398&amp;F1398&amp;U1398</f>
        <v>HCMHYSY-CYHYLH</v>
      </c>
      <c r="B1398" s="38" t="str">
        <f>I1398&amp;D1398&amp;C1398</f>
        <v>EX71145456LT</v>
      </c>
      <c r="C1398" s="38" t="str">
        <f>_xlfn.XLOOKUP(A1398,CrossRef!N:N,CrossRef!D:D,"",0)</f>
        <v>LT</v>
      </c>
      <c r="D1398" s="38" t="str">
        <f>_xlfn.XLOOKUP(A1398,CrossRef!N:N,CrossRef!C:C,"",0)</f>
        <v>5456</v>
      </c>
      <c r="E1398" s="38" t="str">
        <f>LEFT(M1398,3)</f>
        <v>HCM</v>
      </c>
      <c r="F1398" s="38" t="str">
        <f>_xlfn.TEXTAFTER(J1398,"-")</f>
        <v>HYSY-CYHY</v>
      </c>
      <c r="G1398" t="s">
        <v>2635</v>
      </c>
      <c r="H1398" t="s">
        <v>2636</v>
      </c>
      <c r="I1398" t="s">
        <v>2905</v>
      </c>
      <c r="J1398" s="7" t="s">
        <v>1580</v>
      </c>
      <c r="K1398" t="s">
        <v>2668</v>
      </c>
      <c r="L1398" t="s">
        <v>2698</v>
      </c>
      <c r="M1398" t="s">
        <v>2906</v>
      </c>
      <c r="N1398" t="s">
        <v>2640</v>
      </c>
      <c r="O1398" t="s">
        <v>2803</v>
      </c>
      <c r="P1398" t="s">
        <v>2642</v>
      </c>
      <c r="Q1398" t="s">
        <v>2640</v>
      </c>
      <c r="R1398" t="s">
        <v>6628</v>
      </c>
      <c r="S1398" t="s">
        <v>2644</v>
      </c>
      <c r="T1398" t="s">
        <v>2939</v>
      </c>
      <c r="U1398" t="s">
        <v>59</v>
      </c>
      <c r="V1398" s="7" t="s">
        <v>699</v>
      </c>
      <c r="W1398" s="8">
        <v>10000</v>
      </c>
      <c r="X1398" t="s">
        <v>6629</v>
      </c>
      <c r="Y1398" t="s">
        <v>6630</v>
      </c>
      <c r="Z1398" s="8">
        <v>30317</v>
      </c>
      <c r="AA1398" s="9">
        <v>5.39</v>
      </c>
      <c r="AB1398" s="8">
        <v>58609.24</v>
      </c>
      <c r="AD1398" s="10">
        <v>4666927</v>
      </c>
      <c r="AE1398" s="11">
        <v>45922</v>
      </c>
      <c r="AF1398" s="8">
        <v>28658</v>
      </c>
      <c r="AG1398" s="8">
        <v>8341</v>
      </c>
      <c r="AH1398" s="12">
        <v>0.83409999999999995</v>
      </c>
      <c r="AI1398" s="8">
        <v>1547.4953617810761</v>
      </c>
      <c r="AJ1398" s="11">
        <v>47772.495361770831</v>
      </c>
      <c r="AK1398" s="11">
        <v>47442</v>
      </c>
      <c r="AL1398" s="10">
        <v>330</v>
      </c>
      <c r="AM1398">
        <v>36876.629999999997</v>
      </c>
      <c r="AN1398">
        <v>0.82186299999999979</v>
      </c>
      <c r="AO1398" s="40" t="str">
        <f>E1398&amp;F1398&amp;U1398</f>
        <v>HCMHYSY-CYHYLH</v>
      </c>
      <c r="AP1398" s="40" t="str">
        <f>_xlfn.XLOOKUP(AO1398,CrossRef!N:N,CrossRef!A:A,"NOT FOUND",0)</f>
        <v>HCM5456LT</v>
      </c>
      <c r="AQ1398" s="40" t="str">
        <f>IFERROR(_xlfn.XLOOKUP(AO1398,CrossRef!$N:$N,CrossRef!$E:$E,"Not Found"),"-")</f>
        <v>EX2500</v>
      </c>
      <c r="AR1398" s="40" t="str">
        <f>IFERROR(_xlfn.XLOOKUP(AO1398,CrossRef!$N:$N,CrossRef!$G:$G,"Not Found"),"-")</f>
        <v>5456 - BOOM CYLINDER</v>
      </c>
      <c r="AS1398" s="40" t="str">
        <f>IFERROR(_xlfn.XLOOKUP(AO1398,CrossRef!$N:$N,CrossRef!$H:$H,"Not Found"),"-")</f>
        <v>LT - LEFT</v>
      </c>
    </row>
    <row r="1399" spans="1:45" hidden="1" x14ac:dyDescent="0.3">
      <c r="A1399" s="38" t="str">
        <f>E1399&amp;F1399&amp;U1399</f>
        <v>HCMHYSY-CYHY-CYKLLH</v>
      </c>
      <c r="B1399" s="38" t="str">
        <f>I1399&amp;D1399&amp;C1399</f>
        <v>EX7115</v>
      </c>
      <c r="C1399" s="38" t="str">
        <f>_xlfn.XLOOKUP(A1399,CrossRef!N:N,CrossRef!D:D,"",0)</f>
        <v/>
      </c>
      <c r="D1399" s="38" t="str">
        <f>_xlfn.XLOOKUP(A1399,CrossRef!N:N,CrossRef!C:C,"",0)</f>
        <v/>
      </c>
      <c r="E1399" s="38" t="str">
        <f>LEFT(M1399,3)</f>
        <v>HCM</v>
      </c>
      <c r="F1399" s="38" t="str">
        <f>_xlfn.TEXTAFTER(J1399,"-")</f>
        <v>HYSY-CYHY-CYKL</v>
      </c>
      <c r="G1399" t="s">
        <v>2725</v>
      </c>
      <c r="H1399" t="s">
        <v>2726</v>
      </c>
      <c r="I1399" t="s">
        <v>2832</v>
      </c>
      <c r="J1399" s="7" t="s">
        <v>6631</v>
      </c>
      <c r="K1399" t="s">
        <v>2668</v>
      </c>
      <c r="L1399" t="s">
        <v>75</v>
      </c>
      <c r="M1399" t="s">
        <v>2833</v>
      </c>
      <c r="N1399" t="s">
        <v>2640</v>
      </c>
      <c r="O1399" t="s">
        <v>2803</v>
      </c>
      <c r="P1399" t="s">
        <v>2642</v>
      </c>
      <c r="Q1399" t="s">
        <v>2640</v>
      </c>
      <c r="R1399" t="s">
        <v>6632</v>
      </c>
      <c r="S1399" t="s">
        <v>2644</v>
      </c>
      <c r="T1399" t="s">
        <v>3381</v>
      </c>
      <c r="U1399" t="s">
        <v>59</v>
      </c>
      <c r="V1399" s="7" t="s">
        <v>701</v>
      </c>
      <c r="W1399" s="8">
        <v>10000</v>
      </c>
      <c r="X1399" t="s">
        <v>6633</v>
      </c>
      <c r="Y1399" t="s">
        <v>6634</v>
      </c>
      <c r="Z1399" s="8">
        <v>41257</v>
      </c>
      <c r="AA1399" s="9">
        <v>14.67</v>
      </c>
      <c r="AB1399" s="8">
        <v>80413.02</v>
      </c>
      <c r="AD1399" s="10">
        <v>4728093</v>
      </c>
      <c r="AE1399" s="11">
        <v>46108</v>
      </c>
      <c r="AF1399" s="8">
        <v>39602.6</v>
      </c>
      <c r="AG1399" s="8">
        <v>8345.5999999999985</v>
      </c>
      <c r="AH1399" s="12">
        <v>0.83455999999999986</v>
      </c>
      <c r="AI1399" s="8">
        <v>568.8888888888888</v>
      </c>
      <c r="AJ1399" s="11">
        <v>46793.888888888891</v>
      </c>
      <c r="AK1399" s="11">
        <v>47436</v>
      </c>
      <c r="AL1399" s="10">
        <v>-643</v>
      </c>
      <c r="AM1399">
        <v>59022.369999999995</v>
      </c>
      <c r="AN1399">
        <v>1.9419769999999996</v>
      </c>
      <c r="AO1399" s="40" t="str">
        <f>E1399&amp;F1399&amp;U1399</f>
        <v>HCMHYSY-CYHY-CYKLLH</v>
      </c>
      <c r="AP1399" s="40" t="str">
        <f>_xlfn.XLOOKUP(AO1399,CrossRef!N:N,CrossRef!A:A,"NOT FOUND",0)</f>
        <v>NOT FOUND</v>
      </c>
      <c r="AQ1399" s="40" t="str">
        <f>IFERROR(_xlfn.XLOOKUP(AO1399,CrossRef!$N:$N,CrossRef!$E:$E,"Not Found"),"-")</f>
        <v>Not Found</v>
      </c>
      <c r="AR1399" s="40" t="str">
        <f>IFERROR(_xlfn.XLOOKUP(AO1399,CrossRef!$N:$N,CrossRef!$G:$G,"Not Found"),"-")</f>
        <v>Not Found</v>
      </c>
      <c r="AS1399" s="40" t="str">
        <f>IFERROR(_xlfn.XLOOKUP(AO1399,CrossRef!$N:$N,CrossRef!$H:$H,"Not Found"),"-")</f>
        <v>Not Found</v>
      </c>
    </row>
    <row r="1400" spans="1:45" hidden="1" x14ac:dyDescent="0.3">
      <c r="A1400" s="38" t="str">
        <f>E1400&amp;F1400&amp;U1400</f>
        <v>MSYSURE-SPSNLHR</v>
      </c>
      <c r="B1400" s="38" t="str">
        <f>I1400&amp;D1400&amp;C1400</f>
        <v>TD66707213LR</v>
      </c>
      <c r="C1400" s="38" t="str">
        <f>_xlfn.XLOOKUP(A1400,CrossRef!N:N,CrossRef!D:D,"",0)</f>
        <v>LR</v>
      </c>
      <c r="D1400" s="38" t="str">
        <f>_xlfn.XLOOKUP(A1400,CrossRef!N:N,CrossRef!C:C,"",0)</f>
        <v>7213</v>
      </c>
      <c r="E1400" s="38" t="str">
        <f>LEFT(M1400,3)</f>
        <v>MSY</v>
      </c>
      <c r="F1400" s="38" t="str">
        <f>_xlfn.TEXTAFTER(J1400,"-")</f>
        <v>SURE-SPSN</v>
      </c>
      <c r="G1400" t="s">
        <v>2648</v>
      </c>
      <c r="H1400" t="s">
        <v>2649</v>
      </c>
      <c r="I1400" t="s">
        <v>4522</v>
      </c>
      <c r="J1400" s="7" t="s">
        <v>1710</v>
      </c>
      <c r="K1400" t="s">
        <v>2638</v>
      </c>
      <c r="L1400" t="s">
        <v>193</v>
      </c>
      <c r="M1400" t="s">
        <v>4523</v>
      </c>
      <c r="N1400" t="s">
        <v>2640</v>
      </c>
      <c r="O1400" t="s">
        <v>2803</v>
      </c>
      <c r="P1400" t="s">
        <v>2642</v>
      </c>
      <c r="Q1400" t="s">
        <v>2640</v>
      </c>
      <c r="R1400" t="s">
        <v>6635</v>
      </c>
      <c r="S1400" t="s">
        <v>2644</v>
      </c>
      <c r="T1400" t="s">
        <v>2720</v>
      </c>
      <c r="U1400" t="s">
        <v>491</v>
      </c>
      <c r="V1400" s="7" t="s">
        <v>938</v>
      </c>
      <c r="W1400" s="8">
        <v>24000</v>
      </c>
      <c r="X1400" t="s">
        <v>6636</v>
      </c>
      <c r="Y1400" t="s">
        <v>6438</v>
      </c>
      <c r="Z1400" s="8">
        <v>15649.78</v>
      </c>
      <c r="AA1400" s="9">
        <v>18.100000000000001</v>
      </c>
      <c r="AB1400" s="8">
        <v>31905.41</v>
      </c>
      <c r="AD1400" s="10">
        <v>0</v>
      </c>
      <c r="AE1400" s="11"/>
      <c r="AF1400" s="8"/>
      <c r="AG1400" s="8">
        <v>8350.2199999999993</v>
      </c>
      <c r="AH1400" s="12">
        <v>0.34792583333333332</v>
      </c>
      <c r="AI1400" s="8">
        <v>461.33812154696125</v>
      </c>
      <c r="AJ1400" s="11">
        <v>46686.338121527777</v>
      </c>
      <c r="AK1400" s="11">
        <v>46659</v>
      </c>
      <c r="AL1400" s="10">
        <v>27</v>
      </c>
      <c r="AM1400">
        <v>23505.18</v>
      </c>
      <c r="AO1400" s="40" t="str">
        <f>E1400&amp;F1400&amp;U1400</f>
        <v>MSYSURE-SPSNLHR</v>
      </c>
      <c r="AP1400" s="40" t="str">
        <f>_xlfn.XLOOKUP(AO1400,CrossRef!N:N,CrossRef!A:A,"NOT FOUND",0)</f>
        <v>MSY7213LR</v>
      </c>
      <c r="AQ1400" s="40" t="str">
        <f>IFERROR(_xlfn.XLOOKUP(AO1400,CrossRef!$N:$N,CrossRef!$E:$E,"Not Found"),"-")</f>
        <v>785D</v>
      </c>
      <c r="AR1400" s="40" t="str">
        <f>IFERROR(_xlfn.XLOOKUP(AO1400,CrossRef!$N:$N,CrossRef!$G:$G,"Not Found"),"-")</f>
        <v>7213 - REAR SUSPENSION CYLINDER</v>
      </c>
      <c r="AS1400" s="40" t="str">
        <f>IFERROR(_xlfn.XLOOKUP(AO1400,CrossRef!$N:$N,CrossRef!$H:$H,"Not Found"),"-")</f>
        <v>LR - LEFT REAR</v>
      </c>
    </row>
    <row r="1401" spans="1:45" hidden="1" x14ac:dyDescent="0.3">
      <c r="A1401" s="38" t="str">
        <f>E1401&amp;F1401&amp;U1401</f>
        <v>MSYSURE-SPSNRHR</v>
      </c>
      <c r="B1401" s="38" t="str">
        <f>I1401&amp;D1401&amp;C1401</f>
        <v>TD66707213RR</v>
      </c>
      <c r="C1401" s="38" t="str">
        <f>_xlfn.XLOOKUP(A1401,CrossRef!N:N,CrossRef!D:D,"",0)</f>
        <v>RR</v>
      </c>
      <c r="D1401" s="38" t="str">
        <f>_xlfn.XLOOKUP(A1401,CrossRef!N:N,CrossRef!C:C,"",0)</f>
        <v>7213</v>
      </c>
      <c r="E1401" s="38" t="str">
        <f>LEFT(M1401,3)</f>
        <v>MSY</v>
      </c>
      <c r="F1401" s="38" t="str">
        <f>_xlfn.TEXTAFTER(J1401,"-")</f>
        <v>SURE-SPSN</v>
      </c>
      <c r="G1401" t="s">
        <v>2648</v>
      </c>
      <c r="H1401" t="s">
        <v>2649</v>
      </c>
      <c r="I1401" t="s">
        <v>4522</v>
      </c>
      <c r="J1401" s="7" t="s">
        <v>1710</v>
      </c>
      <c r="K1401" t="s">
        <v>2638</v>
      </c>
      <c r="L1401" t="s">
        <v>193</v>
      </c>
      <c r="M1401" t="s">
        <v>4523</v>
      </c>
      <c r="N1401" t="s">
        <v>2640</v>
      </c>
      <c r="O1401" t="s">
        <v>2803</v>
      </c>
      <c r="P1401" t="s">
        <v>2642</v>
      </c>
      <c r="Q1401" t="s">
        <v>2640</v>
      </c>
      <c r="R1401" t="s">
        <v>6637</v>
      </c>
      <c r="S1401" t="s">
        <v>2644</v>
      </c>
      <c r="T1401" t="s">
        <v>2720</v>
      </c>
      <c r="U1401" t="s">
        <v>494</v>
      </c>
      <c r="V1401" s="7" t="s">
        <v>940</v>
      </c>
      <c r="W1401" s="8">
        <v>24000</v>
      </c>
      <c r="X1401" t="s">
        <v>6638</v>
      </c>
      <c r="Y1401" t="s">
        <v>6438</v>
      </c>
      <c r="Z1401" s="8">
        <v>15649.78</v>
      </c>
      <c r="AA1401" s="9">
        <v>18.100000000000001</v>
      </c>
      <c r="AB1401" s="8">
        <v>31905.41</v>
      </c>
      <c r="AD1401" s="10">
        <v>0</v>
      </c>
      <c r="AE1401" s="11"/>
      <c r="AF1401" s="8"/>
      <c r="AG1401" s="8">
        <v>8350.2199999999993</v>
      </c>
      <c r="AH1401" s="12">
        <v>0.34792583333333332</v>
      </c>
      <c r="AI1401" s="8">
        <v>461.33812154696125</v>
      </c>
      <c r="AJ1401" s="11">
        <v>46686.338121527777</v>
      </c>
      <c r="AK1401" s="11">
        <v>46659</v>
      </c>
      <c r="AL1401" s="10">
        <v>27</v>
      </c>
      <c r="AM1401">
        <v>23505.18</v>
      </c>
      <c r="AO1401" s="40" t="str">
        <f>E1401&amp;F1401&amp;U1401</f>
        <v>MSYSURE-SPSNRHR</v>
      </c>
      <c r="AP1401" s="40" t="str">
        <f>_xlfn.XLOOKUP(AO1401,CrossRef!N:N,CrossRef!A:A,"NOT FOUND",0)</f>
        <v>MSY7213RR</v>
      </c>
      <c r="AQ1401" s="40" t="str">
        <f>IFERROR(_xlfn.XLOOKUP(AO1401,CrossRef!$N:$N,CrossRef!$E:$E,"Not Found"),"-")</f>
        <v>785D</v>
      </c>
      <c r="AR1401" s="40" t="str">
        <f>IFERROR(_xlfn.XLOOKUP(AO1401,CrossRef!$N:$N,CrossRef!$G:$G,"Not Found"),"-")</f>
        <v>7213 - REAR SUSPENSION CYLINDER</v>
      </c>
      <c r="AS1401" s="40" t="str">
        <f>IFERROR(_xlfn.XLOOKUP(AO1401,CrossRef!$N:$N,CrossRef!$H:$H,"Not Found"),"-")</f>
        <v>RR - RIGHT REAR</v>
      </c>
    </row>
    <row r="1402" spans="1:45" hidden="1" x14ac:dyDescent="0.3">
      <c r="A1402" s="38" t="str">
        <f>E1402&amp;F1402&amp;U1402</f>
        <v>APXDRIV-WHGPLHF</v>
      </c>
      <c r="B1402" s="38" t="str">
        <f>I1402&amp;D1402&amp;C1402</f>
        <v>TD60694006LF</v>
      </c>
      <c r="C1402" s="38" t="str">
        <f>_xlfn.XLOOKUP(A1402,CrossRef!N:N,CrossRef!D:D,"",0)</f>
        <v>LF</v>
      </c>
      <c r="D1402" s="38" t="str">
        <f>_xlfn.XLOOKUP(A1402,CrossRef!N:N,CrossRef!C:C,"",0)</f>
        <v>4006</v>
      </c>
      <c r="E1402" s="38" t="str">
        <f>LEFT(M1402,3)</f>
        <v>APX</v>
      </c>
      <c r="F1402" s="38" t="str">
        <f>_xlfn.TEXTAFTER(J1402,"-")</f>
        <v>DRIV-WHGP</v>
      </c>
      <c r="G1402" t="s">
        <v>2648</v>
      </c>
      <c r="H1402" t="s">
        <v>2649</v>
      </c>
      <c r="I1402" t="s">
        <v>3295</v>
      </c>
      <c r="J1402" s="7" t="s">
        <v>6639</v>
      </c>
      <c r="K1402" t="s">
        <v>2638</v>
      </c>
      <c r="L1402" t="s">
        <v>177</v>
      </c>
      <c r="M1402" t="s">
        <v>3296</v>
      </c>
      <c r="N1402" t="s">
        <v>2640</v>
      </c>
      <c r="O1402" t="s">
        <v>2653</v>
      </c>
      <c r="P1402" t="s">
        <v>2642</v>
      </c>
      <c r="Q1402" t="s">
        <v>2640</v>
      </c>
      <c r="R1402" t="s">
        <v>6640</v>
      </c>
      <c r="S1402" t="s">
        <v>2655</v>
      </c>
      <c r="T1402" t="s">
        <v>2688</v>
      </c>
      <c r="U1402" t="s">
        <v>485</v>
      </c>
      <c r="V1402" s="7" t="s">
        <v>942</v>
      </c>
      <c r="W1402" s="8">
        <v>22000</v>
      </c>
      <c r="X1402" t="s">
        <v>6641</v>
      </c>
      <c r="Y1402" t="s">
        <v>2690</v>
      </c>
      <c r="Z1402" s="8">
        <v>79789.960000000006</v>
      </c>
      <c r="AA1402" s="9">
        <v>13.95</v>
      </c>
      <c r="AB1402" s="8">
        <v>37793.870000000003</v>
      </c>
      <c r="AD1402" s="10">
        <v>4260963</v>
      </c>
      <c r="AE1402" s="11">
        <v>45048</v>
      </c>
      <c r="AF1402" s="8">
        <v>66141</v>
      </c>
      <c r="AG1402" s="8">
        <v>8351.0399999999936</v>
      </c>
      <c r="AH1402" s="12">
        <v>0.37959272727272697</v>
      </c>
      <c r="AI1402" s="8">
        <v>598.64086021505329</v>
      </c>
      <c r="AJ1402" s="11">
        <v>46823.640860219908</v>
      </c>
      <c r="AK1402" s="11">
        <v>48134</v>
      </c>
      <c r="AL1402" s="10">
        <v>-1311</v>
      </c>
      <c r="AM1402">
        <v>106420.51000000001</v>
      </c>
      <c r="AN1402">
        <v>1.8308868181818185</v>
      </c>
      <c r="AO1402" s="40" t="str">
        <f>E1402&amp;F1402&amp;U1402</f>
        <v>APXDRIV-WHGPLHF</v>
      </c>
      <c r="AP1402" s="40" t="str">
        <f>_xlfn.XLOOKUP(AO1402,CrossRef!N:N,CrossRef!A:A,"NOT FOUND",0)</f>
        <v>APX4006LF</v>
      </c>
      <c r="AQ1402" s="40" t="str">
        <f>IFERROR(_xlfn.XLOOKUP(AO1402,CrossRef!$N:$N,CrossRef!$E:$E,"Not Found"),"-")</f>
        <v>785C</v>
      </c>
      <c r="AR1402" s="40" t="str">
        <f>IFERROR(_xlfn.XLOOKUP(AO1402,CrossRef!$N:$N,CrossRef!$G:$G,"Not Found"),"-")</f>
        <v>4006 - WHEEL &amp; BRAKE ASSEMBLY</v>
      </c>
      <c r="AS1402" s="40" t="str">
        <f>IFERROR(_xlfn.XLOOKUP(AO1402,CrossRef!$N:$N,CrossRef!$H:$H,"Not Found"),"-")</f>
        <v>LF - LEFT FRONT</v>
      </c>
    </row>
    <row r="1403" spans="1:45" hidden="1" x14ac:dyDescent="0.3">
      <c r="A1403" s="38" t="str">
        <f>E1403&amp;F1403&amp;U1403</f>
        <v>APXDRIV-WHGPRHF</v>
      </c>
      <c r="B1403" s="38" t="str">
        <f>I1403&amp;D1403&amp;C1403</f>
        <v>TD60694008RF</v>
      </c>
      <c r="C1403" s="38" t="str">
        <f>_xlfn.XLOOKUP(A1403,CrossRef!N:N,CrossRef!D:D,"",0)</f>
        <v>RF</v>
      </c>
      <c r="D1403" s="38" t="str">
        <f>_xlfn.XLOOKUP(A1403,CrossRef!N:N,CrossRef!C:C,"",0)</f>
        <v>4008</v>
      </c>
      <c r="E1403" s="38" t="str">
        <f>LEFT(M1403,3)</f>
        <v>APX</v>
      </c>
      <c r="F1403" s="38" t="str">
        <f>_xlfn.TEXTAFTER(J1403,"-")</f>
        <v>DRIV-WHGP</v>
      </c>
      <c r="G1403" t="s">
        <v>2648</v>
      </c>
      <c r="H1403" t="s">
        <v>2649</v>
      </c>
      <c r="I1403" t="s">
        <v>3295</v>
      </c>
      <c r="J1403" s="7" t="s">
        <v>6639</v>
      </c>
      <c r="K1403" t="s">
        <v>2638</v>
      </c>
      <c r="L1403" t="s">
        <v>177</v>
      </c>
      <c r="M1403" t="s">
        <v>3296</v>
      </c>
      <c r="N1403" t="s">
        <v>2640</v>
      </c>
      <c r="O1403" t="s">
        <v>2653</v>
      </c>
      <c r="P1403" t="s">
        <v>2642</v>
      </c>
      <c r="Q1403" t="s">
        <v>2640</v>
      </c>
      <c r="R1403" t="s">
        <v>6642</v>
      </c>
      <c r="S1403" t="s">
        <v>2655</v>
      </c>
      <c r="T1403" t="s">
        <v>2688</v>
      </c>
      <c r="U1403" t="s">
        <v>488</v>
      </c>
      <c r="V1403" s="7" t="s">
        <v>931</v>
      </c>
      <c r="W1403" s="8">
        <v>22000</v>
      </c>
      <c r="X1403" t="s">
        <v>6643</v>
      </c>
      <c r="Y1403" t="s">
        <v>2690</v>
      </c>
      <c r="Z1403" s="8">
        <v>79789.960000000006</v>
      </c>
      <c r="AA1403" s="9">
        <v>13.95</v>
      </c>
      <c r="AB1403" s="8">
        <v>37793.870000000003</v>
      </c>
      <c r="AD1403" s="10">
        <v>4260965</v>
      </c>
      <c r="AE1403" s="11">
        <v>45048</v>
      </c>
      <c r="AF1403" s="8">
        <v>66141</v>
      </c>
      <c r="AG1403" s="8">
        <v>8351.0399999999936</v>
      </c>
      <c r="AH1403" s="12">
        <v>0.37959272727272697</v>
      </c>
      <c r="AI1403" s="8">
        <v>598.64086021505329</v>
      </c>
      <c r="AJ1403" s="11">
        <v>46823.640860219908</v>
      </c>
      <c r="AK1403" s="11">
        <v>48134</v>
      </c>
      <c r="AL1403" s="10">
        <v>-1311</v>
      </c>
      <c r="AM1403">
        <v>106420.51000000001</v>
      </c>
      <c r="AN1403">
        <v>1.8308868181818185</v>
      </c>
      <c r="AO1403" s="40" t="str">
        <f>E1403&amp;F1403&amp;U1403</f>
        <v>APXDRIV-WHGPRHF</v>
      </c>
      <c r="AP1403" s="40" t="str">
        <f>_xlfn.XLOOKUP(AO1403,CrossRef!N:N,CrossRef!A:A,"NOT FOUND",0)</f>
        <v>APX4008RF</v>
      </c>
      <c r="AQ1403" s="40" t="str">
        <f>IFERROR(_xlfn.XLOOKUP(AO1403,CrossRef!$N:$N,CrossRef!$E:$E,"Not Found"),"-")</f>
        <v>785C</v>
      </c>
      <c r="AR1403" s="40" t="str">
        <f>IFERROR(_xlfn.XLOOKUP(AO1403,CrossRef!$N:$N,CrossRef!$G:$G,"Not Found"),"-")</f>
        <v>4008 - FINAL DRIVE, BRAKE &amp; WHEEL</v>
      </c>
      <c r="AS1403" s="40" t="str">
        <f>IFERROR(_xlfn.XLOOKUP(AO1403,CrossRef!$N:$N,CrossRef!$H:$H,"Not Found"),"-")</f>
        <v>RF - RIGHT FRONT</v>
      </c>
    </row>
    <row r="1404" spans="1:45" hidden="1" x14ac:dyDescent="0.3">
      <c r="A1404" s="38" t="str">
        <f>E1404&amp;F1404&amp;U1404</f>
        <v>APXSURE-SPSNLHF</v>
      </c>
      <c r="B1404" s="38" t="str">
        <f>I1404&amp;D1404&amp;C1404</f>
        <v>TD60697201LF</v>
      </c>
      <c r="C1404" s="38" t="str">
        <f>_xlfn.XLOOKUP(A1404,CrossRef!N:N,CrossRef!D:D,"",0)</f>
        <v>LF</v>
      </c>
      <c r="D1404" s="38" t="str">
        <f>_xlfn.XLOOKUP(A1404,CrossRef!N:N,CrossRef!C:C,"",0)</f>
        <v>7201</v>
      </c>
      <c r="E1404" s="38" t="str">
        <f>LEFT(M1404,3)</f>
        <v>APX</v>
      </c>
      <c r="F1404" s="38" t="str">
        <f>_xlfn.TEXTAFTER(J1404,"-")</f>
        <v>SURE-SPSN</v>
      </c>
      <c r="G1404" t="s">
        <v>2648</v>
      </c>
      <c r="H1404" t="s">
        <v>2649</v>
      </c>
      <c r="I1404" t="s">
        <v>3295</v>
      </c>
      <c r="J1404" s="7" t="s">
        <v>1153</v>
      </c>
      <c r="K1404" t="s">
        <v>2638</v>
      </c>
      <c r="L1404" t="s">
        <v>177</v>
      </c>
      <c r="M1404" t="s">
        <v>3296</v>
      </c>
      <c r="N1404" t="s">
        <v>2640</v>
      </c>
      <c r="O1404" t="s">
        <v>2653</v>
      </c>
      <c r="P1404" t="s">
        <v>2642</v>
      </c>
      <c r="Q1404" t="s">
        <v>2640</v>
      </c>
      <c r="R1404" t="s">
        <v>6644</v>
      </c>
      <c r="S1404" t="s">
        <v>2644</v>
      </c>
      <c r="T1404" t="s">
        <v>2720</v>
      </c>
      <c r="U1404" t="s">
        <v>485</v>
      </c>
      <c r="V1404" s="7" t="s">
        <v>935</v>
      </c>
      <c r="W1404" s="8">
        <v>22000</v>
      </c>
      <c r="X1404" t="s">
        <v>6645</v>
      </c>
      <c r="Y1404" t="s">
        <v>2722</v>
      </c>
      <c r="Z1404" s="8">
        <v>79789.960000000006</v>
      </c>
      <c r="AA1404" s="9">
        <v>13.95</v>
      </c>
      <c r="AB1404" s="8">
        <v>29554.47</v>
      </c>
      <c r="AD1404" s="10">
        <v>4260822</v>
      </c>
      <c r="AE1404" s="11">
        <v>45048</v>
      </c>
      <c r="AF1404" s="8">
        <v>66141</v>
      </c>
      <c r="AG1404" s="8">
        <v>8351.0399999999936</v>
      </c>
      <c r="AH1404" s="12">
        <v>0.37959272727272697</v>
      </c>
      <c r="AI1404" s="8">
        <v>598.64086021505329</v>
      </c>
      <c r="AJ1404" s="11">
        <v>46823.640860219908</v>
      </c>
      <c r="AK1404" s="11">
        <v>48134</v>
      </c>
      <c r="AL1404" s="10">
        <v>-1311</v>
      </c>
      <c r="AM1404">
        <v>106420.51000000001</v>
      </c>
      <c r="AN1404">
        <v>1.8308868181818185</v>
      </c>
      <c r="AO1404" s="40" t="str">
        <f>E1404&amp;F1404&amp;U1404</f>
        <v>APXSURE-SPSNLHF</v>
      </c>
      <c r="AP1404" s="40" t="str">
        <f>_xlfn.XLOOKUP(AO1404,CrossRef!N:N,CrossRef!A:A,"NOT FOUND",0)</f>
        <v>APX7201LF</v>
      </c>
      <c r="AQ1404" s="40" t="str">
        <f>IFERROR(_xlfn.XLOOKUP(AO1404,CrossRef!$N:$N,CrossRef!$E:$E,"Not Found"),"-")</f>
        <v>785C</v>
      </c>
      <c r="AR1404" s="40" t="str">
        <f>IFERROR(_xlfn.XLOOKUP(AO1404,CrossRef!$N:$N,CrossRef!$G:$G,"Not Found"),"-")</f>
        <v>7201 - SUSPENSION CYLINDER</v>
      </c>
      <c r="AS1404" s="40" t="str">
        <f>IFERROR(_xlfn.XLOOKUP(AO1404,CrossRef!$N:$N,CrossRef!$H:$H,"Not Found"),"-")</f>
        <v>LF - LEFT FRONT</v>
      </c>
    </row>
    <row r="1405" spans="1:45" hidden="1" x14ac:dyDescent="0.3">
      <c r="A1405" s="38" t="str">
        <f>E1405&amp;F1405&amp;U1405</f>
        <v>ATYDRIV-FIDVRHR</v>
      </c>
      <c r="B1405" s="38" t="str">
        <f>I1405&amp;D1405&amp;C1405</f>
        <v>QTD184008RI</v>
      </c>
      <c r="C1405" s="38" t="str">
        <f>_xlfn.XLOOKUP(A1405,CrossRef!N:N,CrossRef!D:D,"",0)</f>
        <v>RI</v>
      </c>
      <c r="D1405" s="38" t="str">
        <f>_xlfn.XLOOKUP(A1405,CrossRef!N:N,CrossRef!C:C,"",0)</f>
        <v>4008</v>
      </c>
      <c r="E1405" s="38" t="str">
        <f>LEFT(M1405,3)</f>
        <v>ATY</v>
      </c>
      <c r="F1405" s="38" t="str">
        <f>_xlfn.TEXTAFTER(J1405,"-")</f>
        <v>DRIV-FIDV</v>
      </c>
      <c r="G1405" t="s">
        <v>2635</v>
      </c>
      <c r="H1405" t="s">
        <v>2636</v>
      </c>
      <c r="I1405" t="s">
        <v>2637</v>
      </c>
      <c r="J1405" s="7" t="s">
        <v>1725</v>
      </c>
      <c r="K1405" t="s">
        <v>2638</v>
      </c>
      <c r="L1405" t="s">
        <v>151</v>
      </c>
      <c r="M1405" t="s">
        <v>2639</v>
      </c>
      <c r="N1405" t="s">
        <v>2640</v>
      </c>
      <c r="O1405" t="s">
        <v>2641</v>
      </c>
      <c r="P1405" t="s">
        <v>2642</v>
      </c>
      <c r="Q1405" t="s">
        <v>2640</v>
      </c>
      <c r="R1405" t="s">
        <v>6646</v>
      </c>
      <c r="S1405" t="s">
        <v>2655</v>
      </c>
      <c r="T1405" t="s">
        <v>2682</v>
      </c>
      <c r="U1405" t="s">
        <v>494</v>
      </c>
      <c r="V1405" s="7" t="s">
        <v>576</v>
      </c>
      <c r="W1405" s="8">
        <v>19800</v>
      </c>
      <c r="X1405" t="s">
        <v>6647</v>
      </c>
      <c r="Y1405" t="s">
        <v>3993</v>
      </c>
      <c r="Z1405" s="8">
        <v>122373</v>
      </c>
      <c r="AA1405" s="9">
        <v>15.21</v>
      </c>
      <c r="AB1405" s="8">
        <v>161627.01</v>
      </c>
      <c r="AD1405" s="10">
        <v>4397163</v>
      </c>
      <c r="AE1405" s="11">
        <v>45209</v>
      </c>
      <c r="AF1405" s="8">
        <v>110965</v>
      </c>
      <c r="AG1405" s="8">
        <v>8392</v>
      </c>
      <c r="AH1405" s="12">
        <v>0.42383838383838385</v>
      </c>
      <c r="AI1405" s="8">
        <v>551.74227481919786</v>
      </c>
      <c r="AJ1405" s="11">
        <v>46776.74227480324</v>
      </c>
      <c r="AK1405" s="11">
        <v>48368</v>
      </c>
      <c r="AL1405" s="10">
        <v>-1592</v>
      </c>
      <c r="AM1405">
        <v>154968.03</v>
      </c>
      <c r="AO1405" s="40" t="str">
        <f>E1405&amp;F1405&amp;U1405</f>
        <v>ATYDRIV-FIDVRHR</v>
      </c>
      <c r="AP1405" s="40" t="str">
        <f>_xlfn.XLOOKUP(AO1405,CrossRef!N:N,CrossRef!A:A,"NOT FOUND",0)</f>
        <v>ATY4008RI</v>
      </c>
      <c r="AQ1405" s="40" t="str">
        <f>IFERROR(_xlfn.XLOOKUP(AO1405,CrossRef!$N:$N,CrossRef!$E:$E,"Not Found"),"-")</f>
        <v>793C</v>
      </c>
      <c r="AR1405" s="40" t="str">
        <f>IFERROR(_xlfn.XLOOKUP(AO1405,CrossRef!$N:$N,CrossRef!$G:$G,"Not Found"),"-")</f>
        <v>4008 - FINAL DRIVE, BRAKE &amp; WHEEL</v>
      </c>
      <c r="AS1405" s="40" t="str">
        <f>IFERROR(_xlfn.XLOOKUP(AO1405,CrossRef!$N:$N,CrossRef!$H:$H,"Not Found"),"-")</f>
        <v>RI - RIGHT</v>
      </c>
    </row>
    <row r="1406" spans="1:45" hidden="1" x14ac:dyDescent="0.3">
      <c r="A1406" s="38" t="str">
        <f>E1406&amp;F1406&amp;U1406</f>
        <v>DHJENG2RH</v>
      </c>
      <c r="B1406" s="38" t="str">
        <f>I1406&amp;D1406&amp;C1406</f>
        <v>EX70941000RI</v>
      </c>
      <c r="C1406" s="38" t="str">
        <f>_xlfn.XLOOKUP(A1406,CrossRef!N:N,CrossRef!D:D,"",0)</f>
        <v>RI</v>
      </c>
      <c r="D1406" s="38" t="str">
        <f>_xlfn.XLOOKUP(A1406,CrossRef!N:N,CrossRef!C:C,"",0)</f>
        <v>1000</v>
      </c>
      <c r="E1406" s="38" t="str">
        <f t="shared" ref="E1406:E1407" si="7">MID(M1406,FIND("DH",M1406),3)</f>
        <v>DHJ</v>
      </c>
      <c r="F1406" s="38" t="str">
        <f>_xlfn.TEXTAFTER(J1406,"-")</f>
        <v>ENG2</v>
      </c>
      <c r="G1406" t="s">
        <v>2725</v>
      </c>
      <c r="H1406" t="s">
        <v>2726</v>
      </c>
      <c r="I1406" t="s">
        <v>2727</v>
      </c>
      <c r="J1406" s="7" t="s">
        <v>977</v>
      </c>
      <c r="K1406" t="s">
        <v>2638</v>
      </c>
      <c r="L1406" t="s">
        <v>2728</v>
      </c>
      <c r="M1406" t="s">
        <v>2729</v>
      </c>
      <c r="N1406" t="s">
        <v>2640</v>
      </c>
      <c r="O1406" t="s">
        <v>2653</v>
      </c>
      <c r="P1406" t="s">
        <v>2642</v>
      </c>
      <c r="Q1406" t="s">
        <v>2640</v>
      </c>
      <c r="R1406" t="s">
        <v>7893</v>
      </c>
      <c r="S1406" t="s">
        <v>2655</v>
      </c>
      <c r="T1406" t="s">
        <v>3265</v>
      </c>
      <c r="U1406" t="s">
        <v>63</v>
      </c>
      <c r="V1406" s="7" t="s">
        <v>7692</v>
      </c>
      <c r="W1406" s="8">
        <v>18000</v>
      </c>
      <c r="X1406" t="s">
        <v>4665</v>
      </c>
      <c r="Y1406" t="s">
        <v>6623</v>
      </c>
      <c r="Z1406" s="8">
        <v>70079</v>
      </c>
      <c r="AA1406" s="9">
        <v>2.64</v>
      </c>
      <c r="AB1406" s="8">
        <v>222463.54</v>
      </c>
      <c r="AD1406" s="10">
        <v>4601106</v>
      </c>
      <c r="AE1406" s="11">
        <v>45541</v>
      </c>
      <c r="AF1406" s="8">
        <v>63893.74</v>
      </c>
      <c r="AG1406" s="8">
        <v>11814.739999999991</v>
      </c>
      <c r="AH1406" s="12">
        <v>0.65637444444444393</v>
      </c>
      <c r="AI1406" s="8">
        <v>4475.2803030302994</v>
      </c>
      <c r="AJ1406" s="11">
        <v>50700.280303043983</v>
      </c>
      <c r="AK1406" s="11">
        <v>47089</v>
      </c>
      <c r="AL1406" s="10">
        <v>3611</v>
      </c>
      <c r="AM1406">
        <v>72359.960000000006</v>
      </c>
      <c r="AN1406">
        <v>0.47034555555555602</v>
      </c>
      <c r="AO1406" s="40" t="str">
        <f>E1406&amp;F1406&amp;U1406</f>
        <v>DHJENG2RH</v>
      </c>
      <c r="AP1406" s="40" t="str">
        <f>_xlfn.XLOOKUP(AO1406,CrossRef!N:N,CrossRef!A:A,"NOT FOUND",0)</f>
        <v>DHJ1000RI</v>
      </c>
      <c r="AQ1406" s="40">
        <f>IFERROR(_xlfn.XLOOKUP(AO1406,CrossRef!$N:$N,CrossRef!$E:$E,"Not Found"),"-")</f>
        <v>6040</v>
      </c>
      <c r="AR1406" s="40" t="str">
        <f>IFERROR(_xlfn.XLOOKUP(AO1406,CrossRef!$N:$N,CrossRef!$G:$G,"Not Found"),"-")</f>
        <v>1000 - ENGINE</v>
      </c>
      <c r="AS1406" s="40" t="str">
        <f>IFERROR(_xlfn.XLOOKUP(AO1406,CrossRef!$N:$N,CrossRef!$H:$H,"Not Found"),"-")</f>
        <v>RI - RIGHT</v>
      </c>
    </row>
    <row r="1407" spans="1:45" hidden="1" x14ac:dyDescent="0.3">
      <c r="A1407" s="38" t="str">
        <f>E1407&amp;F1407&amp;U1407</f>
        <v>DHJUCRG-FIDV-FIDLLH</v>
      </c>
      <c r="B1407" s="38" t="str">
        <f>I1407&amp;D1407&amp;C1407</f>
        <v>EX7094</v>
      </c>
      <c r="C1407" s="38" t="str">
        <f>_xlfn.XLOOKUP(A1407,CrossRef!N:N,CrossRef!D:D,"",0)</f>
        <v/>
      </c>
      <c r="D1407" s="38" t="str">
        <f>_xlfn.XLOOKUP(A1407,CrossRef!N:N,CrossRef!C:C,"",0)</f>
        <v/>
      </c>
      <c r="E1407" s="38" t="str">
        <f t="shared" si="7"/>
        <v>DHJ</v>
      </c>
      <c r="F1407" s="38" t="str">
        <f>_xlfn.TEXTAFTER(J1407,"-")</f>
        <v>UCRG-FIDV-FIDL</v>
      </c>
      <c r="G1407" t="s">
        <v>2725</v>
      </c>
      <c r="H1407" t="s">
        <v>2726</v>
      </c>
      <c r="I1407" t="s">
        <v>2727</v>
      </c>
      <c r="J1407" s="7" t="s">
        <v>980</v>
      </c>
      <c r="K1407" t="s">
        <v>2638</v>
      </c>
      <c r="L1407" t="s">
        <v>2728</v>
      </c>
      <c r="M1407" t="s">
        <v>2729</v>
      </c>
      <c r="N1407" t="s">
        <v>2640</v>
      </c>
      <c r="O1407" t="s">
        <v>2653</v>
      </c>
      <c r="P1407" t="s">
        <v>2642</v>
      </c>
      <c r="Q1407" t="s">
        <v>2640</v>
      </c>
      <c r="R1407" t="s">
        <v>9387</v>
      </c>
      <c r="S1407" t="s">
        <v>2655</v>
      </c>
      <c r="T1407" t="s">
        <v>3213</v>
      </c>
      <c r="U1407" t="s">
        <v>59</v>
      </c>
      <c r="V1407" s="7" t="s">
        <v>512</v>
      </c>
      <c r="W1407" s="8">
        <v>18000</v>
      </c>
      <c r="X1407" t="s">
        <v>9388</v>
      </c>
      <c r="Y1407" t="s">
        <v>5216</v>
      </c>
      <c r="Z1407" s="8">
        <v>70079</v>
      </c>
      <c r="AA1407" s="9">
        <v>2.64</v>
      </c>
      <c r="AB1407" s="8">
        <v>223761.76</v>
      </c>
      <c r="AD1407" s="10">
        <v>4714486</v>
      </c>
      <c r="AE1407" s="11">
        <v>45989</v>
      </c>
      <c r="AF1407" s="8">
        <v>69042</v>
      </c>
      <c r="AG1407" s="8">
        <v>16963</v>
      </c>
      <c r="AH1407" s="12">
        <v>0.94238888888888894</v>
      </c>
      <c r="AI1407" s="8">
        <v>6425.378787878788</v>
      </c>
      <c r="AJ1407" s="11">
        <v>52650.378787881942</v>
      </c>
      <c r="AK1407" s="11">
        <v>47466</v>
      </c>
      <c r="AL1407" s="10">
        <v>5184</v>
      </c>
      <c r="AM1407">
        <v>73355.240000000005</v>
      </c>
      <c r="AN1407">
        <v>0.23962444444444472</v>
      </c>
      <c r="AO1407" s="40" t="str">
        <f>E1407&amp;F1407&amp;U1407</f>
        <v>DHJUCRG-FIDV-FIDLLH</v>
      </c>
      <c r="AP1407" s="40" t="str">
        <f>_xlfn.XLOOKUP(AO1407,CrossRef!N:N,CrossRef!A:A,"NOT FOUND",0)</f>
        <v>NOT FOUND</v>
      </c>
      <c r="AQ1407" s="40" t="str">
        <f>IFERROR(_xlfn.XLOOKUP(AO1407,CrossRef!$N:$N,CrossRef!$E:$E,"Not Found"),"-")</f>
        <v>Not Found</v>
      </c>
      <c r="AR1407" s="40" t="str">
        <f>IFERROR(_xlfn.XLOOKUP(AO1407,CrossRef!$N:$N,CrossRef!$G:$G,"Not Found"),"-")</f>
        <v>Not Found</v>
      </c>
      <c r="AS1407" s="40" t="str">
        <f>IFERROR(_xlfn.XLOOKUP(AO1407,CrossRef!$N:$N,CrossRef!$H:$H,"Not Found"),"-")</f>
        <v>Not Found</v>
      </c>
    </row>
    <row r="1408" spans="1:45" hidden="1" x14ac:dyDescent="0.3">
      <c r="A1408" s="38" t="str">
        <f>E1408&amp;F1408&amp;U1408</f>
        <v>APXSURE-SPSNRHR</v>
      </c>
      <c r="B1408" s="38" t="str">
        <f>I1408&amp;D1408&amp;C1408</f>
        <v>TD60917213RR</v>
      </c>
      <c r="C1408" s="38" t="str">
        <f>_xlfn.XLOOKUP(A1408,CrossRef!N:N,CrossRef!D:D,"",0)</f>
        <v>RR</v>
      </c>
      <c r="D1408" s="38" t="str">
        <f>_xlfn.XLOOKUP(A1408,CrossRef!N:N,CrossRef!C:C,"",0)</f>
        <v>7213</v>
      </c>
      <c r="E1408" s="38" t="str">
        <f>LEFT(M1408,3)</f>
        <v>APX</v>
      </c>
      <c r="F1408" s="38" t="str">
        <f>_xlfn.TEXTAFTER(J1408,"-")</f>
        <v>SURE-SPSN</v>
      </c>
      <c r="G1408" t="s">
        <v>2648</v>
      </c>
      <c r="H1408" t="s">
        <v>2649</v>
      </c>
      <c r="I1408" t="s">
        <v>3490</v>
      </c>
      <c r="J1408" s="7" t="s">
        <v>1714</v>
      </c>
      <c r="K1408" t="s">
        <v>2638</v>
      </c>
      <c r="L1408" t="s">
        <v>177</v>
      </c>
      <c r="M1408" t="s">
        <v>3492</v>
      </c>
      <c r="N1408" t="s">
        <v>2652</v>
      </c>
      <c r="O1408" t="s">
        <v>2653</v>
      </c>
      <c r="P1408" t="s">
        <v>2642</v>
      </c>
      <c r="Q1408" t="s">
        <v>2640</v>
      </c>
      <c r="R1408" t="s">
        <v>6653</v>
      </c>
      <c r="S1408" t="s">
        <v>2644</v>
      </c>
      <c r="T1408" t="s">
        <v>2720</v>
      </c>
      <c r="U1408" t="s">
        <v>494</v>
      </c>
      <c r="V1408" s="7" t="s">
        <v>940</v>
      </c>
      <c r="W1408" s="8">
        <v>24000</v>
      </c>
      <c r="X1408" t="s">
        <v>6654</v>
      </c>
      <c r="Y1408" t="s">
        <v>4931</v>
      </c>
      <c r="Z1408" s="8">
        <v>73739.199999999997</v>
      </c>
      <c r="AA1408" s="9">
        <v>17.420000000000002</v>
      </c>
      <c r="AB1408" s="8">
        <v>19377.97</v>
      </c>
      <c r="AD1408" s="10">
        <v>4355500</v>
      </c>
      <c r="AE1408" s="11">
        <v>44995</v>
      </c>
      <c r="AF1408" s="8">
        <v>58199</v>
      </c>
      <c r="AG1408" s="8">
        <v>8459.8000000000029</v>
      </c>
      <c r="AH1408" s="12">
        <v>0.35249166666666681</v>
      </c>
      <c r="AI1408" s="8">
        <v>485.63719862227339</v>
      </c>
      <c r="AJ1408" s="11">
        <v>46710.637198611112</v>
      </c>
      <c r="AK1408" s="11">
        <v>48223</v>
      </c>
      <c r="AL1408" s="10">
        <v>-1513</v>
      </c>
      <c r="AM1408">
        <v>108544.36</v>
      </c>
      <c r="AN1408">
        <v>2.0977233333333332</v>
      </c>
      <c r="AO1408" s="40" t="str">
        <f>E1408&amp;F1408&amp;U1408</f>
        <v>APXSURE-SPSNRHR</v>
      </c>
      <c r="AP1408" s="40" t="str">
        <f>_xlfn.XLOOKUP(AO1408,CrossRef!N:N,CrossRef!A:A,"NOT FOUND",0)</f>
        <v>APX7213RR</v>
      </c>
      <c r="AQ1408" s="40" t="str">
        <f>IFERROR(_xlfn.XLOOKUP(AO1408,CrossRef!$N:$N,CrossRef!$E:$E,"Not Found"),"-")</f>
        <v>785C</v>
      </c>
      <c r="AR1408" s="40" t="str">
        <f>IFERROR(_xlfn.XLOOKUP(AO1408,CrossRef!$N:$N,CrossRef!$G:$G,"Not Found"),"-")</f>
        <v>7213 - REAR SUSPENSION CYLINDER</v>
      </c>
      <c r="AS1408" s="40" t="str">
        <f>IFERROR(_xlfn.XLOOKUP(AO1408,CrossRef!$N:$N,CrossRef!$H:$H,"Not Found"),"-")</f>
        <v>RR - RIGHT REAR</v>
      </c>
    </row>
    <row r="1409" spans="1:45" hidden="1" x14ac:dyDescent="0.3">
      <c r="A1409" s="38" t="str">
        <f>E1409&amp;F1409&amp;U1409</f>
        <v>6HKDRIV-TMSN</v>
      </c>
      <c r="B1409" s="38" t="str">
        <f>I1409&amp;D1409&amp;C1409</f>
        <v>TD6039303000</v>
      </c>
      <c r="C1409" s="38" t="str">
        <f>_xlfn.XLOOKUP(A1409,CrossRef!N:N,CrossRef!D:D,"",0)</f>
        <v>00</v>
      </c>
      <c r="D1409" s="38" t="str">
        <f>_xlfn.XLOOKUP(A1409,CrossRef!N:N,CrossRef!C:C,"",0)</f>
        <v>3030</v>
      </c>
      <c r="E1409" s="38" t="str">
        <f>LEFT(M1409,3)</f>
        <v>6HK</v>
      </c>
      <c r="F1409" s="38" t="str">
        <f>_xlfn.TEXTAFTER(J1409,"-")</f>
        <v>DRIV-TMSN</v>
      </c>
      <c r="G1409" t="s">
        <v>2648</v>
      </c>
      <c r="H1409" t="s">
        <v>2649</v>
      </c>
      <c r="I1409" t="s">
        <v>2650</v>
      </c>
      <c r="J1409" s="7" t="s">
        <v>346</v>
      </c>
      <c r="K1409" t="s">
        <v>2638</v>
      </c>
      <c r="L1409" t="s">
        <v>148</v>
      </c>
      <c r="M1409" t="s">
        <v>2651</v>
      </c>
      <c r="N1409" t="s">
        <v>2652</v>
      </c>
      <c r="O1409" t="s">
        <v>2653</v>
      </c>
      <c r="P1409" t="s">
        <v>2642</v>
      </c>
      <c r="Q1409" t="s">
        <v>2640</v>
      </c>
      <c r="R1409" t="s">
        <v>6655</v>
      </c>
      <c r="S1409" t="s">
        <v>2655</v>
      </c>
      <c r="T1409" t="s">
        <v>2818</v>
      </c>
      <c r="U1409" t="s">
        <v>2657</v>
      </c>
      <c r="V1409" s="7" t="s">
        <v>327</v>
      </c>
      <c r="W1409" s="8">
        <v>18000</v>
      </c>
      <c r="X1409" t="s">
        <v>6656</v>
      </c>
      <c r="Y1409" t="s">
        <v>3489</v>
      </c>
      <c r="Z1409" s="8">
        <v>86728.9</v>
      </c>
      <c r="AA1409" s="9">
        <v>17.5</v>
      </c>
      <c r="AB1409" s="8">
        <v>79096.710000000006</v>
      </c>
      <c r="AD1409" s="10">
        <v>4436080</v>
      </c>
      <c r="AE1409" s="11">
        <v>45360</v>
      </c>
      <c r="AF1409" s="8">
        <v>77200.7</v>
      </c>
      <c r="AG1409" s="8">
        <v>8471.8000000000029</v>
      </c>
      <c r="AH1409" s="12">
        <v>0.47065555555555572</v>
      </c>
      <c r="AI1409" s="8">
        <v>484.10285714285732</v>
      </c>
      <c r="AJ1409" s="11">
        <v>46709.102857141203</v>
      </c>
      <c r="AK1409" s="11">
        <v>48109</v>
      </c>
      <c r="AL1409" s="10">
        <v>-1400</v>
      </c>
      <c r="AM1409">
        <v>119698.9</v>
      </c>
      <c r="AN1409">
        <v>2.3610111111111109</v>
      </c>
      <c r="AO1409" s="40" t="str">
        <f>E1409&amp;F1409&amp;U1409</f>
        <v>6HKDRIV-TMSN</v>
      </c>
      <c r="AP1409" s="40" t="str">
        <f>_xlfn.XLOOKUP(AO1409,CrossRef!N:N,CrossRef!A:A,"NOT FOUND",0)</f>
        <v>6HK303000</v>
      </c>
      <c r="AQ1409" s="40" t="str">
        <f>IFERROR(_xlfn.XLOOKUP(AO1409,CrossRef!$N:$N,CrossRef!$E:$E,"Not Found"),"-")</f>
        <v>785B</v>
      </c>
      <c r="AR1409" s="40" t="str">
        <f>IFERROR(_xlfn.XLOOKUP(AO1409,CrossRef!$N:$N,CrossRef!$G:$G,"Not Found"),"-")</f>
        <v>3030 - TRANSMISSION</v>
      </c>
      <c r="AS1409" s="40" t="str">
        <f>IFERROR(_xlfn.XLOOKUP(AO1409,CrossRef!$N:$N,CrossRef!$H:$H,"Not Found"),"-")</f>
        <v>00 - (NONE)</v>
      </c>
    </row>
    <row r="1410" spans="1:45" hidden="1" x14ac:dyDescent="0.3">
      <c r="A1410" s="38" t="str">
        <f>E1410&amp;F1410&amp;U1410</f>
        <v>B9HBKSYRHR</v>
      </c>
      <c r="B1410" s="38" t="str">
        <f>I1410&amp;D1410&amp;C1410</f>
        <v>GD14224006RR</v>
      </c>
      <c r="C1410" s="38" t="str">
        <f>_xlfn.XLOOKUP(A1410,CrossRef!N:N,CrossRef!D:D,"",0)</f>
        <v>RR</v>
      </c>
      <c r="D1410" s="38" t="str">
        <f>_xlfn.XLOOKUP(A1410,CrossRef!N:N,CrossRef!C:C,"",0)</f>
        <v>4006</v>
      </c>
      <c r="E1410" s="38" t="str">
        <f>LEFT(M1410,3)</f>
        <v>B9H</v>
      </c>
      <c r="F1410" s="38" t="str">
        <f>_xlfn.TEXTAFTER(J1410,"-")</f>
        <v>BKSY</v>
      </c>
      <c r="G1410" t="s">
        <v>2695</v>
      </c>
      <c r="H1410" t="s">
        <v>2696</v>
      </c>
      <c r="I1410" t="s">
        <v>4087</v>
      </c>
      <c r="J1410" s="7" t="s">
        <v>6657</v>
      </c>
      <c r="K1410" t="s">
        <v>2638</v>
      </c>
      <c r="L1410" t="s">
        <v>87</v>
      </c>
      <c r="M1410" t="s">
        <v>4088</v>
      </c>
      <c r="N1410" t="s">
        <v>2640</v>
      </c>
      <c r="O1410" t="s">
        <v>2653</v>
      </c>
      <c r="P1410" t="s">
        <v>2642</v>
      </c>
      <c r="Q1410" t="s">
        <v>2640</v>
      </c>
      <c r="R1410" t="s">
        <v>6658</v>
      </c>
      <c r="S1410" t="s">
        <v>2671</v>
      </c>
      <c r="T1410" t="s">
        <v>2706</v>
      </c>
      <c r="U1410" t="s">
        <v>494</v>
      </c>
      <c r="V1410" s="7" t="s">
        <v>882</v>
      </c>
      <c r="W1410" s="8">
        <v>12000</v>
      </c>
      <c r="X1410" t="s">
        <v>6659</v>
      </c>
      <c r="Y1410" t="s">
        <v>6001</v>
      </c>
      <c r="Z1410" s="8">
        <v>27007</v>
      </c>
      <c r="AA1410" s="9">
        <v>11.53</v>
      </c>
      <c r="AB1410" s="8">
        <v>24303.32</v>
      </c>
      <c r="AD1410" s="10">
        <v>4672257</v>
      </c>
      <c r="AE1410" s="11">
        <v>45893</v>
      </c>
      <c r="AF1410" s="8">
        <v>23503.8</v>
      </c>
      <c r="AG1410" s="8">
        <v>8496.8000000000029</v>
      </c>
      <c r="AH1410" s="12">
        <v>0.70806666666666696</v>
      </c>
      <c r="AI1410" s="8">
        <v>736.92974848222059</v>
      </c>
      <c r="AJ1410" s="11">
        <v>46961.929748495371</v>
      </c>
      <c r="AK1410" s="11">
        <v>47110</v>
      </c>
      <c r="AL1410" s="10">
        <v>-149</v>
      </c>
      <c r="AM1410">
        <v>37211.050000000003</v>
      </c>
      <c r="AN1410">
        <v>1.1422708333333336</v>
      </c>
      <c r="AO1410" s="40" t="str">
        <f>E1410&amp;F1410&amp;U1410</f>
        <v>B9HBKSYRHR</v>
      </c>
      <c r="AP1410" s="40" t="str">
        <f>_xlfn.XLOOKUP(AO1410,CrossRef!N:N,CrossRef!A:A,"NOT FOUND",0)</f>
        <v>B9H4006RR</v>
      </c>
      <c r="AQ1410" s="40" t="str">
        <f>IFERROR(_xlfn.XLOOKUP(AO1410,CrossRef!$N:$N,CrossRef!$E:$E,"Not Found"),"-")</f>
        <v>16M</v>
      </c>
      <c r="AR1410" s="40" t="str">
        <f>IFERROR(_xlfn.XLOOKUP(AO1410,CrossRef!$N:$N,CrossRef!$G:$G,"Not Found"),"-")</f>
        <v>4006 - WHEEL &amp; BRAKE ASSEMBLY</v>
      </c>
      <c r="AS1410" s="40" t="str">
        <f>IFERROR(_xlfn.XLOOKUP(AO1410,CrossRef!$N:$N,CrossRef!$H:$H,"Not Found"),"-")</f>
        <v>RR - RIGHT REAR</v>
      </c>
    </row>
    <row r="1411" spans="1:45" hidden="1" x14ac:dyDescent="0.3">
      <c r="A1411" s="38" t="str">
        <f>E1411&amp;F1411&amp;U1411</f>
        <v>B9HBKSYLHF</v>
      </c>
      <c r="B1411" s="38" t="str">
        <f>I1411&amp;D1411&amp;C1411</f>
        <v>GD14224006LF</v>
      </c>
      <c r="C1411" s="38" t="str">
        <f>_xlfn.XLOOKUP(A1411,CrossRef!N:N,CrossRef!D:D,"",0)</f>
        <v>LF</v>
      </c>
      <c r="D1411" s="38" t="str">
        <f>_xlfn.XLOOKUP(A1411,CrossRef!N:N,CrossRef!C:C,"",0)</f>
        <v>4006</v>
      </c>
      <c r="E1411" s="38" t="str">
        <f>LEFT(M1411,3)</f>
        <v>B9H</v>
      </c>
      <c r="F1411" s="38" t="str">
        <f>_xlfn.TEXTAFTER(J1411,"-")</f>
        <v>BKSY</v>
      </c>
      <c r="G1411" t="s">
        <v>2695</v>
      </c>
      <c r="H1411" t="s">
        <v>2696</v>
      </c>
      <c r="I1411" t="s">
        <v>4087</v>
      </c>
      <c r="J1411" s="7" t="s">
        <v>6657</v>
      </c>
      <c r="K1411" t="s">
        <v>2638</v>
      </c>
      <c r="L1411" t="s">
        <v>87</v>
      </c>
      <c r="M1411" t="s">
        <v>4088</v>
      </c>
      <c r="N1411" t="s">
        <v>2640</v>
      </c>
      <c r="O1411" t="s">
        <v>2653</v>
      </c>
      <c r="P1411" t="s">
        <v>2642</v>
      </c>
      <c r="Q1411" t="s">
        <v>2640</v>
      </c>
      <c r="R1411" t="s">
        <v>6660</v>
      </c>
      <c r="S1411" t="s">
        <v>2671</v>
      </c>
      <c r="T1411" t="s">
        <v>2706</v>
      </c>
      <c r="U1411" t="s">
        <v>485</v>
      </c>
      <c r="V1411" s="7" t="s">
        <v>878</v>
      </c>
      <c r="W1411" s="8">
        <v>12000</v>
      </c>
      <c r="X1411" t="s">
        <v>6661</v>
      </c>
      <c r="Y1411" t="s">
        <v>6004</v>
      </c>
      <c r="Z1411" s="8">
        <v>27007</v>
      </c>
      <c r="AA1411" s="9">
        <v>11.53</v>
      </c>
      <c r="AB1411" s="8">
        <v>23153.37</v>
      </c>
      <c r="AD1411" s="10">
        <v>4672258</v>
      </c>
      <c r="AE1411" s="11">
        <v>45893</v>
      </c>
      <c r="AF1411" s="8">
        <v>23503.8</v>
      </c>
      <c r="AG1411" s="8">
        <v>8496.8000000000029</v>
      </c>
      <c r="AH1411" s="12">
        <v>0.70806666666666696</v>
      </c>
      <c r="AI1411" s="8">
        <v>736.92974848222059</v>
      </c>
      <c r="AJ1411" s="11">
        <v>46961.929748495371</v>
      </c>
      <c r="AK1411" s="11">
        <v>47110</v>
      </c>
      <c r="AL1411" s="10">
        <v>-149</v>
      </c>
      <c r="AM1411">
        <v>37211.050000000003</v>
      </c>
      <c r="AN1411">
        <v>1.1422708333333336</v>
      </c>
      <c r="AO1411" s="40" t="str">
        <f>E1411&amp;F1411&amp;U1411</f>
        <v>B9HBKSYLHF</v>
      </c>
      <c r="AP1411" s="40" t="str">
        <f>_xlfn.XLOOKUP(AO1411,CrossRef!N:N,CrossRef!A:A,"NOT FOUND",0)</f>
        <v>B9H4006LF</v>
      </c>
      <c r="AQ1411" s="40" t="str">
        <f>IFERROR(_xlfn.XLOOKUP(AO1411,CrossRef!$N:$N,CrossRef!$E:$E,"Not Found"),"-")</f>
        <v>16M</v>
      </c>
      <c r="AR1411" s="40" t="str">
        <f>IFERROR(_xlfn.XLOOKUP(AO1411,CrossRef!$N:$N,CrossRef!$G:$G,"Not Found"),"-")</f>
        <v>4006 - WHEEL &amp; BRAKE ASSEMBLY</v>
      </c>
      <c r="AS1411" s="40" t="str">
        <f>IFERROR(_xlfn.XLOOKUP(AO1411,CrossRef!$N:$N,CrossRef!$H:$H,"Not Found"),"-")</f>
        <v>LF - LEFT FRONT</v>
      </c>
    </row>
    <row r="1412" spans="1:45" hidden="1" x14ac:dyDescent="0.3">
      <c r="A1412" s="38" t="str">
        <f>E1412&amp;F1412&amp;U1412</f>
        <v>B9HBKSYLHR</v>
      </c>
      <c r="B1412" s="38" t="str">
        <f>I1412&amp;D1412&amp;C1412</f>
        <v>GD14224006LR</v>
      </c>
      <c r="C1412" s="38" t="str">
        <f>_xlfn.XLOOKUP(A1412,CrossRef!N:N,CrossRef!D:D,"",0)</f>
        <v>LR</v>
      </c>
      <c r="D1412" s="38" t="str">
        <f>_xlfn.XLOOKUP(A1412,CrossRef!N:N,CrossRef!C:C,"",0)</f>
        <v>4006</v>
      </c>
      <c r="E1412" s="38" t="str">
        <f>LEFT(M1412,3)</f>
        <v>B9H</v>
      </c>
      <c r="F1412" s="38" t="str">
        <f>_xlfn.TEXTAFTER(J1412,"-")</f>
        <v>BKSY</v>
      </c>
      <c r="G1412" t="s">
        <v>2695</v>
      </c>
      <c r="H1412" t="s">
        <v>2696</v>
      </c>
      <c r="I1412" t="s">
        <v>4087</v>
      </c>
      <c r="J1412" s="7" t="s">
        <v>6657</v>
      </c>
      <c r="K1412" t="s">
        <v>2638</v>
      </c>
      <c r="L1412" t="s">
        <v>87</v>
      </c>
      <c r="M1412" t="s">
        <v>4088</v>
      </c>
      <c r="N1412" t="s">
        <v>2640</v>
      </c>
      <c r="O1412" t="s">
        <v>2653</v>
      </c>
      <c r="P1412" t="s">
        <v>2642</v>
      </c>
      <c r="Q1412" t="s">
        <v>2640</v>
      </c>
      <c r="R1412" t="s">
        <v>6662</v>
      </c>
      <c r="S1412" t="s">
        <v>2671</v>
      </c>
      <c r="T1412" t="s">
        <v>2706</v>
      </c>
      <c r="U1412" t="s">
        <v>491</v>
      </c>
      <c r="V1412" s="7" t="s">
        <v>880</v>
      </c>
      <c r="W1412" s="8">
        <v>12000</v>
      </c>
      <c r="X1412" t="s">
        <v>6663</v>
      </c>
      <c r="Y1412" t="s">
        <v>6007</v>
      </c>
      <c r="Z1412" s="8">
        <v>27007</v>
      </c>
      <c r="AA1412" s="9">
        <v>11.53</v>
      </c>
      <c r="AB1412" s="8">
        <v>24303.32</v>
      </c>
      <c r="AD1412" s="10">
        <v>4672259</v>
      </c>
      <c r="AE1412" s="11">
        <v>45893</v>
      </c>
      <c r="AF1412" s="8">
        <v>23503.8</v>
      </c>
      <c r="AG1412" s="8">
        <v>8496.8000000000029</v>
      </c>
      <c r="AH1412" s="12">
        <v>0.70806666666666696</v>
      </c>
      <c r="AI1412" s="8">
        <v>736.92974848222059</v>
      </c>
      <c r="AJ1412" s="11">
        <v>46961.929748495371</v>
      </c>
      <c r="AK1412" s="11">
        <v>47110</v>
      </c>
      <c r="AL1412" s="10">
        <v>-149</v>
      </c>
      <c r="AM1412">
        <v>37211.050000000003</v>
      </c>
      <c r="AN1412">
        <v>1.1422708333333336</v>
      </c>
      <c r="AO1412" s="40" t="str">
        <f>E1412&amp;F1412&amp;U1412</f>
        <v>B9HBKSYLHR</v>
      </c>
      <c r="AP1412" s="40" t="str">
        <f>_xlfn.XLOOKUP(AO1412,CrossRef!N:N,CrossRef!A:A,"NOT FOUND",0)</f>
        <v>B9H4006LR</v>
      </c>
      <c r="AQ1412" s="40" t="str">
        <f>IFERROR(_xlfn.XLOOKUP(AO1412,CrossRef!$N:$N,CrossRef!$E:$E,"Not Found"),"-")</f>
        <v>16M</v>
      </c>
      <c r="AR1412" s="40" t="str">
        <f>IFERROR(_xlfn.XLOOKUP(AO1412,CrossRef!$N:$N,CrossRef!$G:$G,"Not Found"),"-")</f>
        <v>4006 - WHEEL &amp; BRAKE ASSEMBLY</v>
      </c>
      <c r="AS1412" s="40" t="str">
        <f>IFERROR(_xlfn.XLOOKUP(AO1412,CrossRef!$N:$N,CrossRef!$H:$H,"Not Found"),"-")</f>
        <v>LR - LEFT REAR</v>
      </c>
    </row>
    <row r="1413" spans="1:45" hidden="1" x14ac:dyDescent="0.3">
      <c r="A1413" s="38" t="str">
        <f>E1413&amp;F1413&amp;U1413</f>
        <v>B9HBKSYRHF</v>
      </c>
      <c r="B1413" s="38" t="str">
        <f>I1413&amp;D1413&amp;C1413</f>
        <v>GD14224006RF</v>
      </c>
      <c r="C1413" s="38" t="str">
        <f>_xlfn.XLOOKUP(A1413,CrossRef!N:N,CrossRef!D:D,"",0)</f>
        <v>RF</v>
      </c>
      <c r="D1413" s="38" t="str">
        <f>_xlfn.XLOOKUP(A1413,CrossRef!N:N,CrossRef!C:C,"",0)</f>
        <v>4006</v>
      </c>
      <c r="E1413" s="38" t="str">
        <f>LEFT(M1413,3)</f>
        <v>B9H</v>
      </c>
      <c r="F1413" s="38" t="str">
        <f>_xlfn.TEXTAFTER(J1413,"-")</f>
        <v>BKSY</v>
      </c>
      <c r="G1413" t="s">
        <v>2695</v>
      </c>
      <c r="H1413" t="s">
        <v>2696</v>
      </c>
      <c r="I1413" t="s">
        <v>4087</v>
      </c>
      <c r="J1413" s="7" t="s">
        <v>6657</v>
      </c>
      <c r="K1413" t="s">
        <v>2638</v>
      </c>
      <c r="L1413" t="s">
        <v>87</v>
      </c>
      <c r="M1413" t="s">
        <v>4088</v>
      </c>
      <c r="N1413" t="s">
        <v>2640</v>
      </c>
      <c r="O1413" t="s">
        <v>2653</v>
      </c>
      <c r="P1413" t="s">
        <v>2642</v>
      </c>
      <c r="Q1413" t="s">
        <v>2640</v>
      </c>
      <c r="R1413" t="s">
        <v>6664</v>
      </c>
      <c r="S1413" t="s">
        <v>2671</v>
      </c>
      <c r="T1413" t="s">
        <v>2706</v>
      </c>
      <c r="U1413" t="s">
        <v>488</v>
      </c>
      <c r="V1413" s="7" t="s">
        <v>881</v>
      </c>
      <c r="W1413" s="8">
        <v>12000</v>
      </c>
      <c r="X1413" t="s">
        <v>6665</v>
      </c>
      <c r="Y1413" t="s">
        <v>6010</v>
      </c>
      <c r="Z1413" s="8">
        <v>27007</v>
      </c>
      <c r="AA1413" s="9">
        <v>11.53</v>
      </c>
      <c r="AB1413" s="8">
        <v>23153.37</v>
      </c>
      <c r="AD1413" s="10">
        <v>4672260</v>
      </c>
      <c r="AE1413" s="11">
        <v>45893</v>
      </c>
      <c r="AF1413" s="8">
        <v>23503.8</v>
      </c>
      <c r="AG1413" s="8">
        <v>8496.8000000000029</v>
      </c>
      <c r="AH1413" s="12">
        <v>0.70806666666666696</v>
      </c>
      <c r="AI1413" s="8">
        <v>736.92974848222059</v>
      </c>
      <c r="AJ1413" s="11">
        <v>46961.929748495371</v>
      </c>
      <c r="AK1413" s="11">
        <v>47110</v>
      </c>
      <c r="AL1413" s="10">
        <v>-149</v>
      </c>
      <c r="AM1413">
        <v>37211.050000000003</v>
      </c>
      <c r="AN1413">
        <v>1.1422708333333336</v>
      </c>
      <c r="AO1413" s="40" t="str">
        <f>E1413&amp;F1413&amp;U1413</f>
        <v>B9HBKSYRHF</v>
      </c>
      <c r="AP1413" s="40" t="str">
        <f>_xlfn.XLOOKUP(AO1413,CrossRef!N:N,CrossRef!A:A,"NOT FOUND",0)</f>
        <v>B9H4006RF</v>
      </c>
      <c r="AQ1413" s="40" t="str">
        <f>IFERROR(_xlfn.XLOOKUP(AO1413,CrossRef!$N:$N,CrossRef!$E:$E,"Not Found"),"-")</f>
        <v>16M</v>
      </c>
      <c r="AR1413" s="40" t="str">
        <f>IFERROR(_xlfn.XLOOKUP(AO1413,CrossRef!$N:$N,CrossRef!$G:$G,"Not Found"),"-")</f>
        <v>4006 - WHEEL &amp; BRAKE ASSEMBLY</v>
      </c>
      <c r="AS1413" s="40" t="str">
        <f>IFERROR(_xlfn.XLOOKUP(AO1413,CrossRef!$N:$N,CrossRef!$H:$H,"Not Found"),"-")</f>
        <v>RF - RIGHT FRONT</v>
      </c>
    </row>
    <row r="1414" spans="1:45" hidden="1" x14ac:dyDescent="0.3">
      <c r="A1414" s="38" t="str">
        <f>E1414&amp;F1414&amp;U1414</f>
        <v>B9HDRIV-TMSN</v>
      </c>
      <c r="B1414" s="38" t="str">
        <f>I1414&amp;D1414&amp;C1414</f>
        <v>GD1422303000</v>
      </c>
      <c r="C1414" s="38" t="str">
        <f>_xlfn.XLOOKUP(A1414,CrossRef!N:N,CrossRef!D:D,"",0)</f>
        <v>00</v>
      </c>
      <c r="D1414" s="38" t="str">
        <f>_xlfn.XLOOKUP(A1414,CrossRef!N:N,CrossRef!C:C,"",0)</f>
        <v>3030</v>
      </c>
      <c r="E1414" s="38" t="str">
        <f>LEFT(M1414,3)</f>
        <v>B9H</v>
      </c>
      <c r="F1414" s="38" t="str">
        <f>_xlfn.TEXTAFTER(J1414,"-")</f>
        <v>DRIV-TMSN</v>
      </c>
      <c r="G1414" t="s">
        <v>2695</v>
      </c>
      <c r="H1414" t="s">
        <v>2696</v>
      </c>
      <c r="I1414" t="s">
        <v>4087</v>
      </c>
      <c r="J1414" s="7" t="s">
        <v>6666</v>
      </c>
      <c r="K1414" t="s">
        <v>2638</v>
      </c>
      <c r="L1414" t="s">
        <v>87</v>
      </c>
      <c r="M1414" t="s">
        <v>4088</v>
      </c>
      <c r="N1414" t="s">
        <v>2640</v>
      </c>
      <c r="O1414" t="s">
        <v>2653</v>
      </c>
      <c r="P1414" t="s">
        <v>2642</v>
      </c>
      <c r="Q1414" t="s">
        <v>2640</v>
      </c>
      <c r="R1414" t="s">
        <v>6667</v>
      </c>
      <c r="S1414" t="s">
        <v>2655</v>
      </c>
      <c r="T1414" t="s">
        <v>2818</v>
      </c>
      <c r="U1414" t="s">
        <v>2657</v>
      </c>
      <c r="V1414" s="7" t="s">
        <v>308</v>
      </c>
      <c r="W1414" s="8">
        <v>12000</v>
      </c>
      <c r="X1414" t="s">
        <v>6668</v>
      </c>
      <c r="Y1414" t="s">
        <v>6015</v>
      </c>
      <c r="Z1414" s="8">
        <v>27007</v>
      </c>
      <c r="AA1414" s="9">
        <v>11.53</v>
      </c>
      <c r="AB1414" s="8">
        <v>87855.8</v>
      </c>
      <c r="AD1414" s="10">
        <v>4743804</v>
      </c>
      <c r="AE1414" s="11">
        <v>45889</v>
      </c>
      <c r="AF1414" s="8">
        <v>23504</v>
      </c>
      <c r="AG1414" s="8">
        <v>8497</v>
      </c>
      <c r="AH1414" s="12">
        <v>0.70808333333333329</v>
      </c>
      <c r="AI1414" s="8">
        <v>736.94709453599307</v>
      </c>
      <c r="AJ1414" s="11">
        <v>46961.947094525465</v>
      </c>
      <c r="AK1414" s="11">
        <v>47110</v>
      </c>
      <c r="AL1414" s="10">
        <v>-149</v>
      </c>
      <c r="AM1414">
        <v>37211.050000000003</v>
      </c>
      <c r="AN1414">
        <v>1.142254166666667</v>
      </c>
      <c r="AO1414" s="40" t="str">
        <f>E1414&amp;F1414&amp;U1414</f>
        <v>B9HDRIV-TMSN</v>
      </c>
      <c r="AP1414" s="40" t="str">
        <f>_xlfn.XLOOKUP(AO1414,CrossRef!N:N,CrossRef!A:A,"NOT FOUND",0)</f>
        <v>B9H303000</v>
      </c>
      <c r="AQ1414" s="40" t="str">
        <f>IFERROR(_xlfn.XLOOKUP(AO1414,CrossRef!$N:$N,CrossRef!$E:$E,"Not Found"),"-")</f>
        <v>16M</v>
      </c>
      <c r="AR1414" s="40" t="str">
        <f>IFERROR(_xlfn.XLOOKUP(AO1414,CrossRef!$N:$N,CrossRef!$G:$G,"Not Found"),"-")</f>
        <v>3030 - TRANSMISSION</v>
      </c>
      <c r="AS1414" s="40" t="str">
        <f>IFERROR(_xlfn.XLOOKUP(AO1414,CrossRef!$N:$N,CrossRef!$H:$H,"Not Found"),"-")</f>
        <v>00 - (NONE)</v>
      </c>
    </row>
    <row r="1415" spans="1:45" hidden="1" x14ac:dyDescent="0.3">
      <c r="A1415" s="38" t="str">
        <f>E1415&amp;F1415&amp;U1415</f>
        <v>ZSPSURE-SPSNLHR</v>
      </c>
      <c r="B1415" s="38" t="str">
        <f>I1415&amp;D1415&amp;C1415</f>
        <v>TD66747213LR</v>
      </c>
      <c r="C1415" s="38" t="str">
        <f>_xlfn.XLOOKUP(A1415,CrossRef!N:N,CrossRef!D:D,"",0)</f>
        <v>LR</v>
      </c>
      <c r="D1415" s="38" t="str">
        <f>_xlfn.XLOOKUP(A1415,CrossRef!N:N,CrossRef!C:C,"",0)</f>
        <v>7213</v>
      </c>
      <c r="E1415" s="38" t="str">
        <f>LEFT(M1415,3)</f>
        <v>ZSP</v>
      </c>
      <c r="F1415" s="38" t="str">
        <f>_xlfn.TEXTAFTER(J1415,"-")</f>
        <v>SURE-SPSN</v>
      </c>
      <c r="G1415" t="s">
        <v>2648</v>
      </c>
      <c r="H1415" t="s">
        <v>2649</v>
      </c>
      <c r="I1415" t="s">
        <v>4577</v>
      </c>
      <c r="J1415" s="7" t="s">
        <v>969</v>
      </c>
      <c r="K1415" t="s">
        <v>2638</v>
      </c>
      <c r="L1415" t="s">
        <v>193</v>
      </c>
      <c r="M1415" t="s">
        <v>4578</v>
      </c>
      <c r="N1415" t="s">
        <v>2640</v>
      </c>
      <c r="O1415" t="s">
        <v>2803</v>
      </c>
      <c r="P1415" t="s">
        <v>2642</v>
      </c>
      <c r="Q1415" t="s">
        <v>2640</v>
      </c>
      <c r="R1415" t="s">
        <v>6669</v>
      </c>
      <c r="S1415" t="s">
        <v>2644</v>
      </c>
      <c r="T1415" t="s">
        <v>2720</v>
      </c>
      <c r="U1415" t="s">
        <v>491</v>
      </c>
      <c r="V1415" s="7" t="s">
        <v>938</v>
      </c>
      <c r="W1415" s="8">
        <v>24000</v>
      </c>
      <c r="X1415" t="s">
        <v>6670</v>
      </c>
      <c r="Y1415" t="s">
        <v>6438</v>
      </c>
      <c r="Z1415" s="8">
        <v>15494.46</v>
      </c>
      <c r="AA1415" s="9">
        <v>18.87</v>
      </c>
      <c r="AB1415" s="8">
        <v>31905.41</v>
      </c>
      <c r="AD1415" s="10">
        <v>0</v>
      </c>
      <c r="AE1415" s="11"/>
      <c r="AF1415" s="8"/>
      <c r="AG1415" s="8">
        <v>8505.5400000000009</v>
      </c>
      <c r="AH1415" s="12">
        <v>0.35439750000000003</v>
      </c>
      <c r="AI1415" s="8">
        <v>450.74403815580291</v>
      </c>
      <c r="AJ1415" s="11">
        <v>46675.744038159719</v>
      </c>
      <c r="AK1415" s="11">
        <v>46668</v>
      </c>
      <c r="AL1415" s="10">
        <v>7</v>
      </c>
      <c r="AM1415">
        <v>23853.87</v>
      </c>
      <c r="AO1415" s="40" t="str">
        <f>E1415&amp;F1415&amp;U1415</f>
        <v>ZSPSURE-SPSNLHR</v>
      </c>
      <c r="AP1415" s="40" t="str">
        <f>_xlfn.XLOOKUP(AO1415,CrossRef!N:N,CrossRef!A:A,"NOT FOUND",0)</f>
        <v>ZSP7213LR</v>
      </c>
      <c r="AQ1415" s="40" t="str">
        <f>IFERROR(_xlfn.XLOOKUP(AO1415,CrossRef!$N:$N,CrossRef!$E:$E,"Not Found"),"-")</f>
        <v>785D</v>
      </c>
      <c r="AR1415" s="40" t="str">
        <f>IFERROR(_xlfn.XLOOKUP(AO1415,CrossRef!$N:$N,CrossRef!$G:$G,"Not Found"),"-")</f>
        <v>7213 - REAR SUSPENSION CYLINDER</v>
      </c>
      <c r="AS1415" s="40" t="str">
        <f>IFERROR(_xlfn.XLOOKUP(AO1415,CrossRef!$N:$N,CrossRef!$H:$H,"Not Found"),"-")</f>
        <v>LR - LEFT REAR</v>
      </c>
    </row>
    <row r="1416" spans="1:45" hidden="1" x14ac:dyDescent="0.3">
      <c r="A1416" s="38" t="str">
        <f>E1416&amp;F1416&amp;U1416</f>
        <v>ZSPSURE-SPSNRHR</v>
      </c>
      <c r="B1416" s="38" t="str">
        <f>I1416&amp;D1416&amp;C1416</f>
        <v>TD66747213RR</v>
      </c>
      <c r="C1416" s="38" t="str">
        <f>_xlfn.XLOOKUP(A1416,CrossRef!N:N,CrossRef!D:D,"",0)</f>
        <v>RR</v>
      </c>
      <c r="D1416" s="38" t="str">
        <f>_xlfn.XLOOKUP(A1416,CrossRef!N:N,CrossRef!C:C,"",0)</f>
        <v>7213</v>
      </c>
      <c r="E1416" s="38" t="str">
        <f>LEFT(M1416,3)</f>
        <v>ZSP</v>
      </c>
      <c r="F1416" s="38" t="str">
        <f>_xlfn.TEXTAFTER(J1416,"-")</f>
        <v>SURE-SPSN</v>
      </c>
      <c r="G1416" t="s">
        <v>2648</v>
      </c>
      <c r="H1416" t="s">
        <v>2649</v>
      </c>
      <c r="I1416" t="s">
        <v>4577</v>
      </c>
      <c r="J1416" s="7" t="s">
        <v>969</v>
      </c>
      <c r="K1416" t="s">
        <v>2638</v>
      </c>
      <c r="L1416" t="s">
        <v>193</v>
      </c>
      <c r="M1416" t="s">
        <v>4578</v>
      </c>
      <c r="N1416" t="s">
        <v>2640</v>
      </c>
      <c r="O1416" t="s">
        <v>2803</v>
      </c>
      <c r="P1416" t="s">
        <v>2642</v>
      </c>
      <c r="Q1416" t="s">
        <v>2640</v>
      </c>
      <c r="R1416" t="s">
        <v>6671</v>
      </c>
      <c r="S1416" t="s">
        <v>2644</v>
      </c>
      <c r="T1416" t="s">
        <v>2720</v>
      </c>
      <c r="U1416" t="s">
        <v>494</v>
      </c>
      <c r="V1416" s="7" t="s">
        <v>940</v>
      </c>
      <c r="W1416" s="8">
        <v>24000</v>
      </c>
      <c r="X1416" t="s">
        <v>6672</v>
      </c>
      <c r="Y1416" t="s">
        <v>6438</v>
      </c>
      <c r="Z1416" s="8">
        <v>15494.46</v>
      </c>
      <c r="AA1416" s="9">
        <v>18.87</v>
      </c>
      <c r="AB1416" s="8">
        <v>31905.41</v>
      </c>
      <c r="AD1416" s="10">
        <v>0</v>
      </c>
      <c r="AE1416" s="11"/>
      <c r="AF1416" s="8"/>
      <c r="AG1416" s="8">
        <v>8505.5400000000009</v>
      </c>
      <c r="AH1416" s="12">
        <v>0.35439750000000003</v>
      </c>
      <c r="AI1416" s="8">
        <v>450.74403815580291</v>
      </c>
      <c r="AJ1416" s="11">
        <v>46675.744038159719</v>
      </c>
      <c r="AK1416" s="11">
        <v>46668</v>
      </c>
      <c r="AL1416" s="10">
        <v>7</v>
      </c>
      <c r="AM1416">
        <v>23853.87</v>
      </c>
      <c r="AO1416" s="40" t="str">
        <f>E1416&amp;F1416&amp;U1416</f>
        <v>ZSPSURE-SPSNRHR</v>
      </c>
      <c r="AP1416" s="40" t="str">
        <f>_xlfn.XLOOKUP(AO1416,CrossRef!N:N,CrossRef!A:A,"NOT FOUND",0)</f>
        <v>ZSP7213RR</v>
      </c>
      <c r="AQ1416" s="40" t="str">
        <f>IFERROR(_xlfn.XLOOKUP(AO1416,CrossRef!$N:$N,CrossRef!$E:$E,"Not Found"),"-")</f>
        <v>785D</v>
      </c>
      <c r="AR1416" s="40" t="str">
        <f>IFERROR(_xlfn.XLOOKUP(AO1416,CrossRef!$N:$N,CrossRef!$G:$G,"Not Found"),"-")</f>
        <v>7213 - REAR SUSPENSION CYLINDER</v>
      </c>
      <c r="AS1416" s="40" t="str">
        <f>IFERROR(_xlfn.XLOOKUP(AO1416,CrossRef!$N:$N,CrossRef!$H:$H,"Not Found"),"-")</f>
        <v>RR - RIGHT REAR</v>
      </c>
    </row>
    <row r="1417" spans="1:45" hidden="1" x14ac:dyDescent="0.3">
      <c r="A1417" s="38" t="str">
        <f>E1417&amp;F1417&amp;U1417</f>
        <v>SPDDRIV-TQCV</v>
      </c>
      <c r="B1417" s="38" t="str">
        <f>I1417&amp;D1417&amp;C1417</f>
        <v>TD6647310100</v>
      </c>
      <c r="C1417" s="38" t="str">
        <f>_xlfn.XLOOKUP(A1417,CrossRef!N:N,CrossRef!D:D,"",0)</f>
        <v>00</v>
      </c>
      <c r="D1417" s="38" t="str">
        <f>_xlfn.XLOOKUP(A1417,CrossRef!N:N,CrossRef!C:C,"",0)</f>
        <v>3101</v>
      </c>
      <c r="E1417" s="38" t="str">
        <f>LEFT(M1417,3)</f>
        <v>SPD</v>
      </c>
      <c r="F1417" s="38" t="str">
        <f>_xlfn.TEXTAFTER(J1417,"-")</f>
        <v>DRIV-TQCV</v>
      </c>
      <c r="G1417" t="s">
        <v>2695</v>
      </c>
      <c r="H1417" t="s">
        <v>2696</v>
      </c>
      <c r="I1417" t="s">
        <v>3938</v>
      </c>
      <c r="J1417" s="7" t="s">
        <v>6673</v>
      </c>
      <c r="K1417" t="s">
        <v>2638</v>
      </c>
      <c r="L1417" t="s">
        <v>190</v>
      </c>
      <c r="M1417" t="s">
        <v>3939</v>
      </c>
      <c r="N1417" t="s">
        <v>2640</v>
      </c>
      <c r="O1417" t="s">
        <v>3054</v>
      </c>
      <c r="P1417" t="s">
        <v>2642</v>
      </c>
      <c r="Q1417" t="s">
        <v>2640</v>
      </c>
      <c r="R1417" t="s">
        <v>6674</v>
      </c>
      <c r="S1417" t="s">
        <v>2655</v>
      </c>
      <c r="T1417" t="s">
        <v>2678</v>
      </c>
      <c r="U1417" t="s">
        <v>2657</v>
      </c>
      <c r="V1417" s="7" t="s">
        <v>404</v>
      </c>
      <c r="W1417" s="8">
        <v>22000</v>
      </c>
      <c r="X1417" t="s">
        <v>6675</v>
      </c>
      <c r="Y1417" t="s">
        <v>4773</v>
      </c>
      <c r="Z1417" s="8">
        <v>21197.9</v>
      </c>
      <c r="AA1417" s="9">
        <v>14.22</v>
      </c>
      <c r="AB1417" s="8">
        <v>56899.99</v>
      </c>
      <c r="AD1417" s="10">
        <v>4397559</v>
      </c>
      <c r="AE1417" s="11">
        <v>45151</v>
      </c>
      <c r="AF1417" s="8">
        <v>7716</v>
      </c>
      <c r="AG1417" s="8">
        <v>8518.0999999999985</v>
      </c>
      <c r="AH1417" s="12">
        <v>0.38718636363636355</v>
      </c>
      <c r="AI1417" s="8">
        <v>599.02250351617431</v>
      </c>
      <c r="AJ1417" s="11">
        <v>46824.022503506945</v>
      </c>
      <c r="AK1417" s="11">
        <v>48699</v>
      </c>
      <c r="AL1417" s="10">
        <v>-1875</v>
      </c>
      <c r="AM1417">
        <v>56378.18</v>
      </c>
      <c r="AN1417">
        <v>2.2119172727272729</v>
      </c>
      <c r="AO1417" s="40" t="str">
        <f>E1417&amp;F1417&amp;U1417</f>
        <v>SPDDRIV-TQCV</v>
      </c>
      <c r="AP1417" s="40" t="str">
        <f>_xlfn.XLOOKUP(AO1417,CrossRef!N:N,CrossRef!A:A,"NOT FOUND",0)</f>
        <v>SPD310100</v>
      </c>
      <c r="AQ1417" s="40" t="str">
        <f>IFERROR(_xlfn.XLOOKUP(AO1417,CrossRef!$N:$N,CrossRef!$E:$E,"Not Found"),"-")</f>
        <v>789D</v>
      </c>
      <c r="AR1417" s="40" t="str">
        <f>IFERROR(_xlfn.XLOOKUP(AO1417,CrossRef!$N:$N,CrossRef!$G:$G,"Not Found"),"-")</f>
        <v>3101 - TORQUE CONVERTER</v>
      </c>
      <c r="AS1417" s="40" t="str">
        <f>IFERROR(_xlfn.XLOOKUP(AO1417,CrossRef!$N:$N,CrossRef!$H:$H,"Not Found"),"-")</f>
        <v>00 - (NONE)</v>
      </c>
    </row>
    <row r="1418" spans="1:45" hidden="1" x14ac:dyDescent="0.3">
      <c r="A1418" s="38" t="str">
        <f>E1418&amp;F1418&amp;U1418</f>
        <v>MWHDRIV-DIFF</v>
      </c>
      <c r="B1418" s="38" t="str">
        <f>I1418&amp;D1418&amp;C1418</f>
        <v>TS2204325800</v>
      </c>
      <c r="C1418" s="38" t="str">
        <f>_xlfn.XLOOKUP(A1418,CrossRef!N:N,CrossRef!D:D,"",0)</f>
        <v>00</v>
      </c>
      <c r="D1418" s="38" t="str">
        <f>_xlfn.XLOOKUP(A1418,CrossRef!N:N,CrossRef!C:C,"",0)</f>
        <v>3258</v>
      </c>
      <c r="E1418" s="38" t="str">
        <f>LEFT(M1418,3)</f>
        <v>MWH</v>
      </c>
      <c r="F1418" s="38" t="str">
        <f>_xlfn.TEXTAFTER(J1418,"-")</f>
        <v>DRIV-DIFF</v>
      </c>
      <c r="G1418" t="s">
        <v>2695</v>
      </c>
      <c r="H1418" t="s">
        <v>2696</v>
      </c>
      <c r="I1418" t="s">
        <v>6676</v>
      </c>
      <c r="J1418" s="7" t="s">
        <v>479</v>
      </c>
      <c r="K1418" t="s">
        <v>2638</v>
      </c>
      <c r="L1418" t="s">
        <v>199</v>
      </c>
      <c r="M1418" t="s">
        <v>6677</v>
      </c>
      <c r="N1418" t="s">
        <v>2640</v>
      </c>
      <c r="O1418" t="s">
        <v>2653</v>
      </c>
      <c r="P1418" t="s">
        <v>2642</v>
      </c>
      <c r="Q1418" t="s">
        <v>2640</v>
      </c>
      <c r="R1418" t="s">
        <v>6678</v>
      </c>
      <c r="S1418" t="s">
        <v>2655</v>
      </c>
      <c r="T1418" t="s">
        <v>2656</v>
      </c>
      <c r="U1418" t="s">
        <v>2657</v>
      </c>
      <c r="V1418" s="7" t="s">
        <v>464</v>
      </c>
      <c r="W1418" s="8">
        <v>18000</v>
      </c>
      <c r="X1418" t="s">
        <v>6679</v>
      </c>
      <c r="Y1418" t="s">
        <v>6680</v>
      </c>
      <c r="Z1418" s="8">
        <v>33840</v>
      </c>
      <c r="AA1418" s="9">
        <v>15.18</v>
      </c>
      <c r="AB1418" s="8">
        <v>31811.82</v>
      </c>
      <c r="AD1418" s="10">
        <v>4535654</v>
      </c>
      <c r="AE1418" s="11">
        <v>45565</v>
      </c>
      <c r="AF1418" s="8">
        <v>24359</v>
      </c>
      <c r="AG1418" s="8">
        <v>8519</v>
      </c>
      <c r="AH1418" s="12">
        <v>0.4732777777777778</v>
      </c>
      <c r="AI1418" s="8">
        <v>561.19894598155474</v>
      </c>
      <c r="AJ1418" s="11">
        <v>46786.198945983793</v>
      </c>
      <c r="AK1418" s="11">
        <v>48062</v>
      </c>
      <c r="AL1418" s="10">
        <v>-1276</v>
      </c>
      <c r="AM1418">
        <v>61725.66</v>
      </c>
      <c r="AN1418">
        <v>2.0759255555555556</v>
      </c>
      <c r="AO1418" s="40" t="str">
        <f>E1418&amp;F1418&amp;U1418</f>
        <v>MWHDRIV-DIFF</v>
      </c>
      <c r="AP1418" s="40" t="str">
        <f>_xlfn.XLOOKUP(AO1418,CrossRef!N:N,CrossRef!A:A,"NOT FOUND",0)</f>
        <v>MWH325800</v>
      </c>
      <c r="AQ1418" s="40" t="str">
        <f>IFERROR(_xlfn.XLOOKUP(AO1418,CrossRef!$N:$N,CrossRef!$E:$E,"Not Found"),"-")</f>
        <v>773G</v>
      </c>
      <c r="AR1418" s="40" t="str">
        <f>IFERROR(_xlfn.XLOOKUP(AO1418,CrossRef!$N:$N,CrossRef!$G:$G,"Not Found"),"-")</f>
        <v>3258 - DIFFERENTIAL</v>
      </c>
      <c r="AS1418" s="40" t="str">
        <f>IFERROR(_xlfn.XLOOKUP(AO1418,CrossRef!$N:$N,CrossRef!$H:$H,"Not Found"),"-")</f>
        <v>00 - (NONE)</v>
      </c>
    </row>
    <row r="1419" spans="1:45" hidden="1" x14ac:dyDescent="0.3">
      <c r="A1419" s="38" t="str">
        <f>E1419&amp;F1419&amp;U1419</f>
        <v>MWHDRIV-FIDVLHR</v>
      </c>
      <c r="B1419" s="38" t="str">
        <f>I1419&amp;D1419&amp;C1419</f>
        <v>TS22044008LR</v>
      </c>
      <c r="C1419" s="38" t="str">
        <f>_xlfn.XLOOKUP(A1419,CrossRef!N:N,CrossRef!D:D,"",0)</f>
        <v>LR</v>
      </c>
      <c r="D1419" s="38" t="str">
        <f>_xlfn.XLOOKUP(A1419,CrossRef!N:N,CrossRef!C:C,"",0)</f>
        <v>4008</v>
      </c>
      <c r="E1419" s="38" t="str">
        <f>LEFT(M1419,3)</f>
        <v>MWH</v>
      </c>
      <c r="F1419" s="38" t="str">
        <f>_xlfn.TEXTAFTER(J1419,"-")</f>
        <v>DRIV-FIDV</v>
      </c>
      <c r="G1419" t="s">
        <v>2695</v>
      </c>
      <c r="H1419" t="s">
        <v>2696</v>
      </c>
      <c r="I1419" t="s">
        <v>6676</v>
      </c>
      <c r="J1419" s="7" t="s">
        <v>601</v>
      </c>
      <c r="K1419" t="s">
        <v>2638</v>
      </c>
      <c r="L1419" t="s">
        <v>199</v>
      </c>
      <c r="M1419" t="s">
        <v>6677</v>
      </c>
      <c r="N1419" t="s">
        <v>2640</v>
      </c>
      <c r="O1419" t="s">
        <v>2653</v>
      </c>
      <c r="P1419" t="s">
        <v>2642</v>
      </c>
      <c r="Q1419" t="s">
        <v>2640</v>
      </c>
      <c r="R1419" t="s">
        <v>6681</v>
      </c>
      <c r="S1419" t="s">
        <v>2655</v>
      </c>
      <c r="T1419" t="s">
        <v>2682</v>
      </c>
      <c r="U1419" t="s">
        <v>491</v>
      </c>
      <c r="V1419" s="7" t="s">
        <v>551</v>
      </c>
      <c r="W1419" s="8">
        <v>18000</v>
      </c>
      <c r="X1419" t="s">
        <v>6682</v>
      </c>
      <c r="Y1419" t="s">
        <v>6683</v>
      </c>
      <c r="Z1419" s="8">
        <v>33840</v>
      </c>
      <c r="AA1419" s="9">
        <v>15.18</v>
      </c>
      <c r="AB1419" s="8">
        <v>60804.41</v>
      </c>
      <c r="AD1419" s="10">
        <v>4535701</v>
      </c>
      <c r="AE1419" s="11">
        <v>45536</v>
      </c>
      <c r="AF1419" s="8">
        <v>24359</v>
      </c>
      <c r="AG1419" s="8">
        <v>8519</v>
      </c>
      <c r="AH1419" s="12">
        <v>0.4732777777777778</v>
      </c>
      <c r="AI1419" s="8">
        <v>561.19894598155474</v>
      </c>
      <c r="AJ1419" s="11">
        <v>46786.198945983793</v>
      </c>
      <c r="AK1419" s="11">
        <v>48062</v>
      </c>
      <c r="AL1419" s="10">
        <v>-1276</v>
      </c>
      <c r="AM1419">
        <v>61725.66</v>
      </c>
      <c r="AN1419">
        <v>2.0759255555555556</v>
      </c>
      <c r="AO1419" s="40" t="str">
        <f>E1419&amp;F1419&amp;U1419</f>
        <v>MWHDRIV-FIDVLHR</v>
      </c>
      <c r="AP1419" s="40" t="str">
        <f>_xlfn.XLOOKUP(AO1419,CrossRef!N:N,CrossRef!A:A,"NOT FOUND",0)</f>
        <v>MWH4008LR</v>
      </c>
      <c r="AQ1419" s="40" t="str">
        <f>IFERROR(_xlfn.XLOOKUP(AO1419,CrossRef!$N:$N,CrossRef!$E:$E,"Not Found"),"-")</f>
        <v>773G</v>
      </c>
      <c r="AR1419" s="40" t="str">
        <f>IFERROR(_xlfn.XLOOKUP(AO1419,CrossRef!$N:$N,CrossRef!$G:$G,"Not Found"),"-")</f>
        <v>4008 - FINAL DRIVE, BRAKE &amp; WHEEL</v>
      </c>
      <c r="AS1419" s="40" t="str">
        <f>IFERROR(_xlfn.XLOOKUP(AO1419,CrossRef!$N:$N,CrossRef!$H:$H,"Not Found"),"-")</f>
        <v>LR - LEFT REAR</v>
      </c>
    </row>
    <row r="1420" spans="1:45" hidden="1" x14ac:dyDescent="0.3">
      <c r="A1420" s="38" t="str">
        <f>E1420&amp;F1420&amp;U1420</f>
        <v>MWHDRIV-TMSN</v>
      </c>
      <c r="B1420" s="38" t="str">
        <f>I1420&amp;D1420&amp;C1420</f>
        <v>TS2204303000</v>
      </c>
      <c r="C1420" s="38" t="str">
        <f>_xlfn.XLOOKUP(A1420,CrossRef!N:N,CrossRef!D:D,"",0)</f>
        <v>00</v>
      </c>
      <c r="D1420" s="38" t="str">
        <f>_xlfn.XLOOKUP(A1420,CrossRef!N:N,CrossRef!C:C,"",0)</f>
        <v>3030</v>
      </c>
      <c r="E1420" s="38" t="str">
        <f>LEFT(M1420,3)</f>
        <v>MWH</v>
      </c>
      <c r="F1420" s="38" t="str">
        <f>_xlfn.TEXTAFTER(J1420,"-")</f>
        <v>DRIV-TMSN</v>
      </c>
      <c r="G1420" t="s">
        <v>2695</v>
      </c>
      <c r="H1420" t="s">
        <v>2696</v>
      </c>
      <c r="I1420" t="s">
        <v>6676</v>
      </c>
      <c r="J1420" s="7" t="s">
        <v>355</v>
      </c>
      <c r="K1420" t="s">
        <v>2638</v>
      </c>
      <c r="L1420" t="s">
        <v>199</v>
      </c>
      <c r="M1420" t="s">
        <v>6677</v>
      </c>
      <c r="N1420" t="s">
        <v>2640</v>
      </c>
      <c r="O1420" t="s">
        <v>2653</v>
      </c>
      <c r="P1420" t="s">
        <v>2642</v>
      </c>
      <c r="Q1420" t="s">
        <v>2640</v>
      </c>
      <c r="R1420" t="s">
        <v>6684</v>
      </c>
      <c r="S1420" t="s">
        <v>2655</v>
      </c>
      <c r="T1420" t="s">
        <v>2818</v>
      </c>
      <c r="U1420" t="s">
        <v>2657</v>
      </c>
      <c r="V1420" s="7" t="s">
        <v>327</v>
      </c>
      <c r="W1420" s="8">
        <v>18000</v>
      </c>
      <c r="X1420" t="s">
        <v>6685</v>
      </c>
      <c r="Y1420" t="s">
        <v>6686</v>
      </c>
      <c r="Z1420" s="8">
        <v>33840</v>
      </c>
      <c r="AA1420" s="9">
        <v>15.18</v>
      </c>
      <c r="AB1420" s="8">
        <v>61387.68</v>
      </c>
      <c r="AD1420" s="10">
        <v>4535700</v>
      </c>
      <c r="AE1420" s="11">
        <v>45584</v>
      </c>
      <c r="AF1420" s="8">
        <v>24359</v>
      </c>
      <c r="AG1420" s="8">
        <v>8519</v>
      </c>
      <c r="AH1420" s="12">
        <v>0.4732777777777778</v>
      </c>
      <c r="AI1420" s="8">
        <v>561.19894598155474</v>
      </c>
      <c r="AJ1420" s="11">
        <v>46786.198945983793</v>
      </c>
      <c r="AK1420" s="11">
        <v>48062</v>
      </c>
      <c r="AL1420" s="10">
        <v>-1276</v>
      </c>
      <c r="AM1420">
        <v>61725.66</v>
      </c>
      <c r="AN1420">
        <v>2.0759255555555556</v>
      </c>
      <c r="AO1420" s="40" t="str">
        <f>E1420&amp;F1420&amp;U1420</f>
        <v>MWHDRIV-TMSN</v>
      </c>
      <c r="AP1420" s="40" t="str">
        <f>_xlfn.XLOOKUP(AO1420,CrossRef!N:N,CrossRef!A:A,"NOT FOUND",0)</f>
        <v>MWH303000</v>
      </c>
      <c r="AQ1420" s="40" t="str">
        <f>IFERROR(_xlfn.XLOOKUP(AO1420,CrossRef!$N:$N,CrossRef!$E:$E,"Not Found"),"-")</f>
        <v>773G</v>
      </c>
      <c r="AR1420" s="40" t="str">
        <f>IFERROR(_xlfn.XLOOKUP(AO1420,CrossRef!$N:$N,CrossRef!$G:$G,"Not Found"),"-")</f>
        <v>3030 - TRANSMISSION</v>
      </c>
      <c r="AS1420" s="40" t="str">
        <f>IFERROR(_xlfn.XLOOKUP(AO1420,CrossRef!$N:$N,CrossRef!$H:$H,"Not Found"),"-")</f>
        <v>00 - (NONE)</v>
      </c>
    </row>
    <row r="1421" spans="1:45" hidden="1" x14ac:dyDescent="0.3">
      <c r="A1421" s="38" t="str">
        <f>E1421&amp;F1421&amp;U1421</f>
        <v>DHNHYSYLH</v>
      </c>
      <c r="B1421" s="38" t="str">
        <f>I1421&amp;D1421&amp;C1421</f>
        <v>EX7108</v>
      </c>
      <c r="C1421" s="38" t="str">
        <f>_xlfn.XLOOKUP(A1421,CrossRef!N:N,CrossRef!D:D,"",0)</f>
        <v/>
      </c>
      <c r="D1421" s="38" t="str">
        <f>_xlfn.XLOOKUP(A1421,CrossRef!N:N,CrossRef!C:C,"",0)</f>
        <v/>
      </c>
      <c r="E1421" s="38" t="str">
        <f>LEFT(M1421,3)</f>
        <v>DHN</v>
      </c>
      <c r="F1421" s="38" t="str">
        <f>_xlfn.TEXTAFTER(J1421,"-")</f>
        <v>HYSY</v>
      </c>
      <c r="G1421" t="s">
        <v>2725</v>
      </c>
      <c r="H1421" t="s">
        <v>2726</v>
      </c>
      <c r="I1421" t="s">
        <v>2742</v>
      </c>
      <c r="J1421" s="7" t="s">
        <v>708</v>
      </c>
      <c r="K1421" t="s">
        <v>2638</v>
      </c>
      <c r="L1421" t="s">
        <v>69</v>
      </c>
      <c r="M1421" t="s">
        <v>2743</v>
      </c>
      <c r="N1421" t="s">
        <v>2640</v>
      </c>
      <c r="O1421" t="s">
        <v>2653</v>
      </c>
      <c r="P1421" t="s">
        <v>2642</v>
      </c>
      <c r="Q1421" t="s">
        <v>2640</v>
      </c>
      <c r="R1421" t="s">
        <v>6687</v>
      </c>
      <c r="S1421" t="s">
        <v>2644</v>
      </c>
      <c r="T1421" t="s">
        <v>2939</v>
      </c>
      <c r="U1421" t="s">
        <v>59</v>
      </c>
      <c r="V1421" s="7" t="s">
        <v>1508</v>
      </c>
      <c r="W1421" s="8">
        <v>12000</v>
      </c>
      <c r="X1421" t="s">
        <v>6688</v>
      </c>
      <c r="Y1421" t="s">
        <v>4609</v>
      </c>
      <c r="Z1421" s="8">
        <v>51971.6</v>
      </c>
      <c r="AA1421" s="9">
        <v>13.9</v>
      </c>
      <c r="AB1421" s="8">
        <v>83262.97</v>
      </c>
      <c r="AD1421" s="10">
        <v>4733516</v>
      </c>
      <c r="AE1421" s="11">
        <v>45976</v>
      </c>
      <c r="AF1421" s="8">
        <v>48491.23</v>
      </c>
      <c r="AG1421" s="8">
        <v>8519.6300000000047</v>
      </c>
      <c r="AH1421" s="12">
        <v>0.7099691666666671</v>
      </c>
      <c r="AI1421" s="8">
        <v>612.92302158273412</v>
      </c>
      <c r="AJ1421" s="11">
        <v>46837.923021562499</v>
      </c>
      <c r="AK1421" s="11">
        <v>47470</v>
      </c>
      <c r="AL1421" s="10">
        <v>-633</v>
      </c>
      <c r="AM1421">
        <v>69277.100000000006</v>
      </c>
      <c r="AN1421">
        <v>1.7321558333333336</v>
      </c>
      <c r="AO1421" s="40" t="str">
        <f>E1421&amp;F1421&amp;U1421</f>
        <v>DHNHYSYLH</v>
      </c>
      <c r="AP1421" s="40" t="str">
        <f>_xlfn.XLOOKUP(AO1421,CrossRef!N:N,CrossRef!A:A,"NOT FOUND",0)</f>
        <v>NOT FOUND</v>
      </c>
      <c r="AQ1421" s="40" t="str">
        <f>IFERROR(_xlfn.XLOOKUP(AO1421,CrossRef!$N:$N,CrossRef!$E:$E,"Not Found"),"-")</f>
        <v>Not Found</v>
      </c>
      <c r="AR1421" s="40" t="str">
        <f>IFERROR(_xlfn.XLOOKUP(AO1421,CrossRef!$N:$N,CrossRef!$G:$G,"Not Found"),"-")</f>
        <v>Not Found</v>
      </c>
      <c r="AS1421" s="40" t="str">
        <f>IFERROR(_xlfn.XLOOKUP(AO1421,CrossRef!$N:$N,CrossRef!$H:$H,"Not Found"),"-")</f>
        <v>Not Found</v>
      </c>
    </row>
    <row r="1422" spans="1:45" hidden="1" x14ac:dyDescent="0.3">
      <c r="A1422" s="38" t="str">
        <f>E1422&amp;F1422&amp;U1422</f>
        <v>6P6IMAT</v>
      </c>
      <c r="B1422" s="38" t="str">
        <f>I1422&amp;D1422&amp;C1422</f>
        <v>GEX012</v>
      </c>
      <c r="C1422" s="38" t="str">
        <f>_xlfn.XLOOKUP(A1422,CrossRef!N:N,CrossRef!D:D,"",0)</f>
        <v/>
      </c>
      <c r="D1422" s="38" t="str">
        <f>_xlfn.XLOOKUP(A1422,CrossRef!N:N,CrossRef!C:C,"",0)</f>
        <v/>
      </c>
      <c r="E1422" s="38" t="str">
        <f>LEFT(M1422,3)</f>
        <v>6P6</v>
      </c>
      <c r="F1422" s="38" t="str">
        <f>_xlfn.TEXTAFTER(J1422,"-")</f>
        <v>IMAT</v>
      </c>
      <c r="G1422" t="s">
        <v>2635</v>
      </c>
      <c r="H1422" t="s">
        <v>2636</v>
      </c>
      <c r="I1422" t="s">
        <v>5840</v>
      </c>
      <c r="J1422" s="7" t="s">
        <v>6689</v>
      </c>
      <c r="K1422" t="s">
        <v>2638</v>
      </c>
      <c r="L1422" t="s">
        <v>2755</v>
      </c>
      <c r="M1422" t="s">
        <v>989</v>
      </c>
      <c r="N1422" t="s">
        <v>2640</v>
      </c>
      <c r="O1422" t="s">
        <v>2641</v>
      </c>
      <c r="P1422" t="s">
        <v>2642</v>
      </c>
      <c r="Q1422" t="s">
        <v>2640</v>
      </c>
      <c r="R1422" t="s">
        <v>6690</v>
      </c>
      <c r="V1422" s="7" t="s">
        <v>1384</v>
      </c>
      <c r="W1422" s="8">
        <v>11000</v>
      </c>
      <c r="X1422" t="s">
        <v>6691</v>
      </c>
      <c r="Y1422" t="s">
        <v>6692</v>
      </c>
      <c r="Z1422" s="8">
        <v>2480</v>
      </c>
      <c r="AA1422" s="9">
        <v>14.81</v>
      </c>
      <c r="AB1422" s="8"/>
      <c r="AD1422" s="10">
        <v>0</v>
      </c>
      <c r="AE1422" s="11"/>
      <c r="AF1422" s="8">
        <v>0</v>
      </c>
      <c r="AG1422" s="8">
        <v>8520</v>
      </c>
      <c r="AH1422" s="12">
        <v>0.77454545454545454</v>
      </c>
      <c r="AI1422" s="8">
        <v>575.28696826468604</v>
      </c>
      <c r="AJ1422" s="11">
        <v>46800.286968252316</v>
      </c>
      <c r="AK1422" s="11">
        <v>46859</v>
      </c>
      <c r="AL1422" s="10">
        <v>-59</v>
      </c>
      <c r="AM1422">
        <v>11869.54</v>
      </c>
      <c r="AN1422">
        <v>1.0790490909090911</v>
      </c>
      <c r="AO1422" s="40" t="str">
        <f>E1422&amp;F1422&amp;U1422</f>
        <v>6P6IMAT</v>
      </c>
      <c r="AP1422" s="40" t="str">
        <f>_xlfn.XLOOKUP(AO1422,CrossRef!N:N,CrossRef!A:A,"NOT FOUND",0)</f>
        <v>NOT FOUND</v>
      </c>
      <c r="AQ1422" s="40" t="str">
        <f>IFERROR(_xlfn.XLOOKUP(AO1422,CrossRef!$N:$N,CrossRef!$E:$E,"Not Found"),"-")</f>
        <v>Not Found</v>
      </c>
      <c r="AR1422" s="40" t="str">
        <f>IFERROR(_xlfn.XLOOKUP(AO1422,CrossRef!$N:$N,CrossRef!$G:$G,"Not Found"),"-")</f>
        <v>Not Found</v>
      </c>
      <c r="AS1422" s="40" t="str">
        <f>IFERROR(_xlfn.XLOOKUP(AO1422,CrossRef!$N:$N,CrossRef!$H:$H,"Not Found"),"-")</f>
        <v>Not Found</v>
      </c>
    </row>
    <row r="1423" spans="1:45" hidden="1" x14ac:dyDescent="0.3">
      <c r="A1423" s="38" t="str">
        <f>E1423&amp;F1423&amp;U1423</f>
        <v>APXDRIV-TQCV</v>
      </c>
      <c r="B1423" s="38" t="str">
        <f>I1423&amp;D1423&amp;C1423</f>
        <v>TD6051310100</v>
      </c>
      <c r="C1423" s="38" t="str">
        <f>_xlfn.XLOOKUP(A1423,CrossRef!N:N,CrossRef!D:D,"",0)</f>
        <v>00</v>
      </c>
      <c r="D1423" s="38" t="str">
        <f>_xlfn.XLOOKUP(A1423,CrossRef!N:N,CrossRef!C:C,"",0)</f>
        <v>3101</v>
      </c>
      <c r="E1423" s="38" t="str">
        <f>LEFT(M1423,3)</f>
        <v>APX</v>
      </c>
      <c r="F1423" s="38" t="str">
        <f>_xlfn.TEXTAFTER(J1423,"-")</f>
        <v>DRIV-TQCV</v>
      </c>
      <c r="G1423" t="s">
        <v>2648</v>
      </c>
      <c r="H1423" t="s">
        <v>2649</v>
      </c>
      <c r="I1423" t="s">
        <v>3115</v>
      </c>
      <c r="J1423" s="7" t="s">
        <v>6693</v>
      </c>
      <c r="K1423" t="s">
        <v>2638</v>
      </c>
      <c r="L1423" t="s">
        <v>177</v>
      </c>
      <c r="M1423" t="s">
        <v>3116</v>
      </c>
      <c r="N1423" t="s">
        <v>2640</v>
      </c>
      <c r="O1423" t="s">
        <v>2653</v>
      </c>
      <c r="P1423" t="s">
        <v>2642</v>
      </c>
      <c r="Q1423" t="s">
        <v>2640</v>
      </c>
      <c r="R1423" t="s">
        <v>6694</v>
      </c>
      <c r="S1423" t="s">
        <v>2655</v>
      </c>
      <c r="T1423" t="s">
        <v>2678</v>
      </c>
      <c r="U1423" t="s">
        <v>2657</v>
      </c>
      <c r="V1423" s="7" t="s">
        <v>399</v>
      </c>
      <c r="W1423" s="8">
        <v>20000</v>
      </c>
      <c r="X1423" t="s">
        <v>6695</v>
      </c>
      <c r="Y1423" t="s">
        <v>2680</v>
      </c>
      <c r="Z1423" s="8">
        <v>79600.2</v>
      </c>
      <c r="AA1423" s="9">
        <v>8.31</v>
      </c>
      <c r="AB1423" s="8">
        <v>44865.599999999999</v>
      </c>
      <c r="AD1423" s="10">
        <v>4268292</v>
      </c>
      <c r="AE1423" s="11">
        <v>44972</v>
      </c>
      <c r="AF1423" s="8">
        <v>68150.600000000006</v>
      </c>
      <c r="AG1423" s="8">
        <v>8550.4000000000087</v>
      </c>
      <c r="AH1423" s="12">
        <v>0.42752000000000046</v>
      </c>
      <c r="AI1423" s="8">
        <v>1028.9290012033705</v>
      </c>
      <c r="AJ1423" s="11">
        <v>47253.929001192133</v>
      </c>
      <c r="AK1423" s="11">
        <v>47948</v>
      </c>
      <c r="AL1423" s="10">
        <v>-695</v>
      </c>
      <c r="AM1423">
        <v>93918.33</v>
      </c>
      <c r="AN1423">
        <v>1.2883864999999999</v>
      </c>
      <c r="AO1423" s="40" t="str">
        <f>E1423&amp;F1423&amp;U1423</f>
        <v>APXDRIV-TQCV</v>
      </c>
      <c r="AP1423" s="40" t="str">
        <f>_xlfn.XLOOKUP(AO1423,CrossRef!N:N,CrossRef!A:A,"NOT FOUND",0)</f>
        <v>APX310100</v>
      </c>
      <c r="AQ1423" s="40" t="str">
        <f>IFERROR(_xlfn.XLOOKUP(AO1423,CrossRef!$N:$N,CrossRef!$E:$E,"Not Found"),"-")</f>
        <v>785C</v>
      </c>
      <c r="AR1423" s="40" t="str">
        <f>IFERROR(_xlfn.XLOOKUP(AO1423,CrossRef!$N:$N,CrossRef!$G:$G,"Not Found"),"-")</f>
        <v>3101 - TORQUE CONVERTER</v>
      </c>
      <c r="AS1423" s="40" t="str">
        <f>IFERROR(_xlfn.XLOOKUP(AO1423,CrossRef!$N:$N,CrossRef!$H:$H,"Not Found"),"-")</f>
        <v>00 - (NONE)</v>
      </c>
    </row>
    <row r="1424" spans="1:45" hidden="1" x14ac:dyDescent="0.3">
      <c r="A1424" s="38" t="str">
        <f>E1424&amp;F1424&amp;U1424</f>
        <v>170HYSY-CYHY-CYKRRH</v>
      </c>
      <c r="B1424" s="38" t="str">
        <f>I1424&amp;D1424&amp;C1424</f>
        <v>EX7090</v>
      </c>
      <c r="C1424" s="38" t="str">
        <f>_xlfn.XLOOKUP(A1424,CrossRef!N:N,CrossRef!D:D,"",0)</f>
        <v/>
      </c>
      <c r="D1424" s="38" t="str">
        <f>_xlfn.XLOOKUP(A1424,CrossRef!N:N,CrossRef!C:C,"",0)</f>
        <v/>
      </c>
      <c r="E1424" s="38" t="str">
        <f>LEFT(M1424,3)</f>
        <v>170</v>
      </c>
      <c r="F1424" s="38" t="str">
        <f>_xlfn.TEXTAFTER(J1424,"-")</f>
        <v>HYSY-CYHY-CYKR</v>
      </c>
      <c r="G1424" t="s">
        <v>2725</v>
      </c>
      <c r="H1424" t="s">
        <v>2726</v>
      </c>
      <c r="I1424" t="s">
        <v>2930</v>
      </c>
      <c r="J1424" s="7" t="s">
        <v>6696</v>
      </c>
      <c r="K1424" t="s">
        <v>2638</v>
      </c>
      <c r="L1424" t="s">
        <v>2728</v>
      </c>
      <c r="M1424" t="s">
        <v>2931</v>
      </c>
      <c r="N1424" t="s">
        <v>2640</v>
      </c>
      <c r="O1424" t="s">
        <v>2653</v>
      </c>
      <c r="P1424" t="s">
        <v>2642</v>
      </c>
      <c r="Q1424" t="s">
        <v>2640</v>
      </c>
      <c r="R1424" t="s">
        <v>6697</v>
      </c>
      <c r="S1424" t="s">
        <v>2644</v>
      </c>
      <c r="T1424" t="s">
        <v>3381</v>
      </c>
      <c r="U1424" t="s">
        <v>63</v>
      </c>
      <c r="V1424" s="7" t="s">
        <v>700</v>
      </c>
      <c r="W1424" s="8">
        <v>10000</v>
      </c>
      <c r="X1424" t="s">
        <v>6698</v>
      </c>
      <c r="Y1424" t="s">
        <v>3383</v>
      </c>
      <c r="Z1424" s="8">
        <v>68606</v>
      </c>
      <c r="AA1424" s="9">
        <v>12.6</v>
      </c>
      <c r="AB1424" s="8">
        <v>55686.35</v>
      </c>
      <c r="AD1424" s="10">
        <v>4756596</v>
      </c>
      <c r="AE1424" s="11">
        <v>46114</v>
      </c>
      <c r="AF1424" s="8">
        <v>67159</v>
      </c>
      <c r="AG1424" s="8">
        <v>8553</v>
      </c>
      <c r="AH1424" s="12">
        <v>0.85529999999999995</v>
      </c>
      <c r="AI1424" s="8">
        <v>678.80952380952385</v>
      </c>
      <c r="AJ1424" s="11">
        <v>46903.809523807868</v>
      </c>
      <c r="AK1424" s="11">
        <v>47729</v>
      </c>
      <c r="AL1424" s="10">
        <v>-826</v>
      </c>
      <c r="AM1424">
        <v>87556.4</v>
      </c>
      <c r="AN1424">
        <v>2.0397399999999992</v>
      </c>
      <c r="AO1424" s="40" t="str">
        <f>E1424&amp;F1424&amp;U1424</f>
        <v>170HYSY-CYHY-CYKRRH</v>
      </c>
      <c r="AP1424" s="40" t="str">
        <f>_xlfn.XLOOKUP(AO1424,CrossRef!N:N,CrossRef!A:A,"NOT FOUND",0)</f>
        <v>NOT FOUND</v>
      </c>
      <c r="AQ1424" s="40" t="str">
        <f>IFERROR(_xlfn.XLOOKUP(AO1424,CrossRef!$N:$N,CrossRef!$E:$E,"Not Found"),"-")</f>
        <v>Not Found</v>
      </c>
      <c r="AR1424" s="40" t="str">
        <f>IFERROR(_xlfn.XLOOKUP(AO1424,CrossRef!$N:$N,CrossRef!$G:$G,"Not Found"),"-")</f>
        <v>Not Found</v>
      </c>
      <c r="AS1424" s="40" t="str">
        <f>IFERROR(_xlfn.XLOOKUP(AO1424,CrossRef!$N:$N,CrossRef!$H:$H,"Not Found"),"-")</f>
        <v>Not Found</v>
      </c>
    </row>
    <row r="1425" spans="1:45" hidden="1" x14ac:dyDescent="0.3">
      <c r="A1425" s="38" t="str">
        <f>E1425&amp;F1425&amp;U1425</f>
        <v>HCMUCRG-FIDV-FIDLLH</v>
      </c>
      <c r="B1425" s="38" t="str">
        <f>I1425&amp;D1425&amp;C1425</f>
        <v>EX7061</v>
      </c>
      <c r="C1425" s="38" t="str">
        <f>_xlfn.XLOOKUP(A1425,CrossRef!N:N,CrossRef!D:D,"",0)</f>
        <v/>
      </c>
      <c r="D1425" s="38" t="str">
        <f>_xlfn.XLOOKUP(A1425,CrossRef!N:N,CrossRef!C:C,"",0)</f>
        <v/>
      </c>
      <c r="E1425" s="38" t="str">
        <f>LEFT(M1425,3)</f>
        <v>HCM</v>
      </c>
      <c r="F1425" s="38" t="str">
        <f>_xlfn.TEXTAFTER(J1425,"-")</f>
        <v>UCRG-FIDV-FIDL</v>
      </c>
      <c r="G1425" t="s">
        <v>2635</v>
      </c>
      <c r="H1425" t="s">
        <v>2636</v>
      </c>
      <c r="I1425" t="s">
        <v>2667</v>
      </c>
      <c r="J1425" s="7" t="s">
        <v>6699</v>
      </c>
      <c r="K1425" t="s">
        <v>2668</v>
      </c>
      <c r="L1425" t="s">
        <v>227</v>
      </c>
      <c r="M1425" t="s">
        <v>2669</v>
      </c>
      <c r="N1425" t="s">
        <v>2652</v>
      </c>
      <c r="O1425" t="s">
        <v>2653</v>
      </c>
      <c r="P1425" t="s">
        <v>2642</v>
      </c>
      <c r="Q1425" t="s">
        <v>2662</v>
      </c>
      <c r="R1425" t="s">
        <v>6700</v>
      </c>
      <c r="S1425" t="s">
        <v>2655</v>
      </c>
      <c r="T1425" t="s">
        <v>3213</v>
      </c>
      <c r="U1425" t="s">
        <v>59</v>
      </c>
      <c r="V1425" s="7" t="s">
        <v>1405</v>
      </c>
      <c r="W1425" s="8">
        <v>17500</v>
      </c>
      <c r="X1425" t="s">
        <v>6701</v>
      </c>
      <c r="Y1425" t="s">
        <v>4627</v>
      </c>
      <c r="Z1425" s="8">
        <v>65494</v>
      </c>
      <c r="AA1425" s="9">
        <v>0</v>
      </c>
      <c r="AB1425" s="8">
        <v>207610.52</v>
      </c>
      <c r="AD1425" s="10">
        <v>4340201</v>
      </c>
      <c r="AE1425" s="11">
        <v>44616</v>
      </c>
      <c r="AF1425" s="8">
        <v>56561</v>
      </c>
      <c r="AG1425" s="8">
        <v>8567</v>
      </c>
      <c r="AH1425" s="12">
        <v>0.48954285714285717</v>
      </c>
      <c r="AI1425" s="8">
        <v>0</v>
      </c>
      <c r="AJ1425" s="11">
        <v>46225</v>
      </c>
      <c r="AK1425" s="11">
        <v>47298</v>
      </c>
      <c r="AL1425" s="10">
        <v>-1073</v>
      </c>
      <c r="AO1425" s="40" t="str">
        <f>E1425&amp;F1425&amp;U1425</f>
        <v>HCMUCRG-FIDV-FIDLLH</v>
      </c>
      <c r="AP1425" s="40" t="str">
        <f>_xlfn.XLOOKUP(AO1425,CrossRef!N:N,CrossRef!A:A,"NOT FOUND",0)</f>
        <v>NOT FOUND</v>
      </c>
      <c r="AQ1425" s="40" t="str">
        <f>IFERROR(_xlfn.XLOOKUP(AO1425,CrossRef!$N:$N,CrossRef!$E:$E,"Not Found"),"-")</f>
        <v>Not Found</v>
      </c>
      <c r="AR1425" s="40" t="str">
        <f>IFERROR(_xlfn.XLOOKUP(AO1425,CrossRef!$N:$N,CrossRef!$G:$G,"Not Found"),"-")</f>
        <v>Not Found</v>
      </c>
      <c r="AS1425" s="40" t="str">
        <f>IFERROR(_xlfn.XLOOKUP(AO1425,CrossRef!$N:$N,CrossRef!$H:$H,"Not Found"),"-")</f>
        <v>Not Found</v>
      </c>
    </row>
    <row r="1426" spans="1:45" hidden="1" x14ac:dyDescent="0.3">
      <c r="A1426" s="38" t="str">
        <f>E1426&amp;F1426&amp;U1426</f>
        <v>FARUCRG-FIDVRH</v>
      </c>
      <c r="B1426" s="38" t="str">
        <f>I1426&amp;D1426&amp;C1426</f>
        <v>QEX034050RI</v>
      </c>
      <c r="C1426" s="38" t="str">
        <f>_xlfn.XLOOKUP(A1426,CrossRef!N:N,CrossRef!D:D,"",0)</f>
        <v>RI</v>
      </c>
      <c r="D1426" s="38" t="str">
        <f>_xlfn.XLOOKUP(A1426,CrossRef!N:N,CrossRef!C:C,"",0)</f>
        <v>4050</v>
      </c>
      <c r="E1426" s="38" t="str">
        <f>LEFT(M1426,3)</f>
        <v>FAR</v>
      </c>
      <c r="F1426" s="38" t="str">
        <f>_xlfn.TEXTAFTER(J1426,"-")</f>
        <v>UCRG-FIDV</v>
      </c>
      <c r="G1426" t="s">
        <v>2635</v>
      </c>
      <c r="H1426" t="s">
        <v>2636</v>
      </c>
      <c r="I1426" t="s">
        <v>2942</v>
      </c>
      <c r="J1426" s="7" t="s">
        <v>569</v>
      </c>
      <c r="K1426" t="s">
        <v>2638</v>
      </c>
      <c r="L1426" t="s">
        <v>567</v>
      </c>
      <c r="M1426" t="s">
        <v>2943</v>
      </c>
      <c r="N1426" t="s">
        <v>2640</v>
      </c>
      <c r="O1426" t="s">
        <v>2641</v>
      </c>
      <c r="P1426" t="s">
        <v>2642</v>
      </c>
      <c r="Q1426" t="s">
        <v>2640</v>
      </c>
      <c r="R1426" t="s">
        <v>6702</v>
      </c>
      <c r="S1426" t="s">
        <v>2655</v>
      </c>
      <c r="T1426" t="s">
        <v>3213</v>
      </c>
      <c r="U1426" t="s">
        <v>63</v>
      </c>
      <c r="V1426" s="7" t="s">
        <v>571</v>
      </c>
      <c r="W1426" s="8">
        <v>10000</v>
      </c>
      <c r="X1426" t="s">
        <v>6703</v>
      </c>
      <c r="Y1426" t="s">
        <v>4585</v>
      </c>
      <c r="Z1426" s="8">
        <v>18543</v>
      </c>
      <c r="AA1426" s="9">
        <v>1.77</v>
      </c>
      <c r="AB1426" s="8">
        <v>28826</v>
      </c>
      <c r="AD1426" s="10">
        <v>4366841</v>
      </c>
      <c r="AE1426" s="11">
        <v>45147</v>
      </c>
      <c r="AF1426" s="8">
        <v>17117</v>
      </c>
      <c r="AG1426" s="8">
        <v>8574</v>
      </c>
      <c r="AH1426" s="12">
        <v>0.85740000000000005</v>
      </c>
      <c r="AI1426" s="8">
        <v>4844.0677966101694</v>
      </c>
      <c r="AJ1426" s="11">
        <v>51069.067796608797</v>
      </c>
      <c r="AK1426" s="11">
        <v>49308</v>
      </c>
      <c r="AL1426" s="10">
        <v>1761</v>
      </c>
      <c r="AM1426">
        <v>23999.91</v>
      </c>
      <c r="AN1426">
        <v>0.68829099999999999</v>
      </c>
      <c r="AO1426" s="40" t="str">
        <f>E1426&amp;F1426&amp;U1426</f>
        <v>FARUCRG-FIDVRH</v>
      </c>
      <c r="AP1426" s="40" t="str">
        <f>_xlfn.XLOOKUP(AO1426,CrossRef!N:N,CrossRef!A:A,"NOT FOUND",0)</f>
        <v>FAR4050RI</v>
      </c>
      <c r="AQ1426" s="40" t="str">
        <f>IFERROR(_xlfn.XLOOKUP(AO1426,CrossRef!$N:$N,CrossRef!$E:$E,"Not Found"),"-")</f>
        <v>336DL</v>
      </c>
      <c r="AR1426" s="40" t="str">
        <f>IFERROR(_xlfn.XLOOKUP(AO1426,CrossRef!$N:$N,CrossRef!$G:$G,"Not Found"),"-")</f>
        <v>4050 - FINAL DRIVE</v>
      </c>
      <c r="AS1426" s="40" t="str">
        <f>IFERROR(_xlfn.XLOOKUP(AO1426,CrossRef!$N:$N,CrossRef!$H:$H,"Not Found"),"-")</f>
        <v>RI - RIGHT</v>
      </c>
    </row>
    <row r="1427" spans="1:45" hidden="1" x14ac:dyDescent="0.3">
      <c r="A1427" s="38" t="str">
        <f>E1427&amp;F1427&amp;U1427</f>
        <v>ZSPSURE-SPSNLHR</v>
      </c>
      <c r="B1427" s="38" t="str">
        <f>I1427&amp;D1427&amp;C1427</f>
        <v>TD66757213LR</v>
      </c>
      <c r="C1427" s="38" t="str">
        <f>_xlfn.XLOOKUP(A1427,CrossRef!N:N,CrossRef!D:D,"",0)</f>
        <v>LR</v>
      </c>
      <c r="D1427" s="38" t="str">
        <f>_xlfn.XLOOKUP(A1427,CrossRef!N:N,CrossRef!C:C,"",0)</f>
        <v>7213</v>
      </c>
      <c r="E1427" s="38" t="str">
        <f>LEFT(M1427,3)</f>
        <v>ZSP</v>
      </c>
      <c r="F1427" s="38" t="str">
        <f>_xlfn.TEXTAFTER(J1427,"-")</f>
        <v>SURE-SPSN</v>
      </c>
      <c r="G1427" t="s">
        <v>2648</v>
      </c>
      <c r="H1427" t="s">
        <v>2649</v>
      </c>
      <c r="I1427" t="s">
        <v>4595</v>
      </c>
      <c r="J1427" s="7" t="s">
        <v>1728</v>
      </c>
      <c r="K1427" t="s">
        <v>2638</v>
      </c>
      <c r="L1427" t="s">
        <v>193</v>
      </c>
      <c r="M1427" t="s">
        <v>4596</v>
      </c>
      <c r="N1427" t="s">
        <v>2640</v>
      </c>
      <c r="O1427" t="s">
        <v>2803</v>
      </c>
      <c r="P1427" t="s">
        <v>2642</v>
      </c>
      <c r="Q1427" t="s">
        <v>2640</v>
      </c>
      <c r="R1427" t="s">
        <v>6704</v>
      </c>
      <c r="S1427" t="s">
        <v>2644</v>
      </c>
      <c r="T1427" t="s">
        <v>2720</v>
      </c>
      <c r="U1427" t="s">
        <v>491</v>
      </c>
      <c r="V1427" s="7" t="s">
        <v>938</v>
      </c>
      <c r="W1427" s="8">
        <v>24000</v>
      </c>
      <c r="X1427" t="s">
        <v>6705</v>
      </c>
      <c r="Y1427" t="s">
        <v>6438</v>
      </c>
      <c r="Z1427" s="8">
        <v>15418.96</v>
      </c>
      <c r="AA1427" s="9">
        <v>16.75</v>
      </c>
      <c r="AB1427" s="8">
        <v>31905.41</v>
      </c>
      <c r="AD1427" s="10">
        <v>0</v>
      </c>
      <c r="AE1427" s="11"/>
      <c r="AF1427" s="8"/>
      <c r="AG1427" s="8">
        <v>8581.0400000000009</v>
      </c>
      <c r="AH1427" s="12">
        <v>0.35754333333333338</v>
      </c>
      <c r="AI1427" s="8">
        <v>512.30089552238815</v>
      </c>
      <c r="AJ1427" s="11">
        <v>46737.300895520835</v>
      </c>
      <c r="AK1427" s="11">
        <v>46671</v>
      </c>
      <c r="AL1427" s="10">
        <v>66</v>
      </c>
      <c r="AM1427">
        <v>22889.46</v>
      </c>
      <c r="AO1427" s="40" t="str">
        <f>E1427&amp;F1427&amp;U1427</f>
        <v>ZSPSURE-SPSNLHR</v>
      </c>
      <c r="AP1427" s="40" t="str">
        <f>_xlfn.XLOOKUP(AO1427,CrossRef!N:N,CrossRef!A:A,"NOT FOUND",0)</f>
        <v>ZSP7213LR</v>
      </c>
      <c r="AQ1427" s="40" t="str">
        <f>IFERROR(_xlfn.XLOOKUP(AO1427,CrossRef!$N:$N,CrossRef!$E:$E,"Not Found"),"-")</f>
        <v>785D</v>
      </c>
      <c r="AR1427" s="40" t="str">
        <f>IFERROR(_xlfn.XLOOKUP(AO1427,CrossRef!$N:$N,CrossRef!$G:$G,"Not Found"),"-")</f>
        <v>7213 - REAR SUSPENSION CYLINDER</v>
      </c>
      <c r="AS1427" s="40" t="str">
        <f>IFERROR(_xlfn.XLOOKUP(AO1427,CrossRef!$N:$N,CrossRef!$H:$H,"Not Found"),"-")</f>
        <v>LR - LEFT REAR</v>
      </c>
    </row>
    <row r="1428" spans="1:45" hidden="1" x14ac:dyDescent="0.3">
      <c r="A1428" s="38" t="str">
        <f>E1428&amp;F1428&amp;U1428</f>
        <v>ZSPSURE-SPSNRHR</v>
      </c>
      <c r="B1428" s="38" t="str">
        <f>I1428&amp;D1428&amp;C1428</f>
        <v>TD66757213RR</v>
      </c>
      <c r="C1428" s="38" t="str">
        <f>_xlfn.XLOOKUP(A1428,CrossRef!N:N,CrossRef!D:D,"",0)</f>
        <v>RR</v>
      </c>
      <c r="D1428" s="38" t="str">
        <f>_xlfn.XLOOKUP(A1428,CrossRef!N:N,CrossRef!C:C,"",0)</f>
        <v>7213</v>
      </c>
      <c r="E1428" s="38" t="str">
        <f>LEFT(M1428,3)</f>
        <v>ZSP</v>
      </c>
      <c r="F1428" s="38" t="str">
        <f>_xlfn.TEXTAFTER(J1428,"-")</f>
        <v>SURE-SPSN</v>
      </c>
      <c r="G1428" t="s">
        <v>2648</v>
      </c>
      <c r="H1428" t="s">
        <v>2649</v>
      </c>
      <c r="I1428" t="s">
        <v>4595</v>
      </c>
      <c r="J1428" s="7" t="s">
        <v>1728</v>
      </c>
      <c r="K1428" t="s">
        <v>2638</v>
      </c>
      <c r="L1428" t="s">
        <v>193</v>
      </c>
      <c r="M1428" t="s">
        <v>4596</v>
      </c>
      <c r="N1428" t="s">
        <v>2640</v>
      </c>
      <c r="O1428" t="s">
        <v>2803</v>
      </c>
      <c r="P1428" t="s">
        <v>2642</v>
      </c>
      <c r="Q1428" t="s">
        <v>2640</v>
      </c>
      <c r="R1428" t="s">
        <v>6706</v>
      </c>
      <c r="S1428" t="s">
        <v>2644</v>
      </c>
      <c r="T1428" t="s">
        <v>2720</v>
      </c>
      <c r="U1428" t="s">
        <v>494</v>
      </c>
      <c r="V1428" s="7" t="s">
        <v>940</v>
      </c>
      <c r="W1428" s="8">
        <v>24000</v>
      </c>
      <c r="X1428" t="s">
        <v>6707</v>
      </c>
      <c r="Y1428" t="s">
        <v>6438</v>
      </c>
      <c r="Z1428" s="8">
        <v>15418.96</v>
      </c>
      <c r="AA1428" s="9">
        <v>16.75</v>
      </c>
      <c r="AB1428" s="8">
        <v>31905.41</v>
      </c>
      <c r="AD1428" s="10">
        <v>0</v>
      </c>
      <c r="AE1428" s="11"/>
      <c r="AF1428" s="8"/>
      <c r="AG1428" s="8">
        <v>8581.0400000000009</v>
      </c>
      <c r="AH1428" s="12">
        <v>0.35754333333333338</v>
      </c>
      <c r="AI1428" s="8">
        <v>512.30089552238815</v>
      </c>
      <c r="AJ1428" s="11">
        <v>46737.300895520835</v>
      </c>
      <c r="AK1428" s="11">
        <v>46671</v>
      </c>
      <c r="AL1428" s="10">
        <v>66</v>
      </c>
      <c r="AM1428">
        <v>22889.46</v>
      </c>
      <c r="AO1428" s="40" t="str">
        <f>E1428&amp;F1428&amp;U1428</f>
        <v>ZSPSURE-SPSNRHR</v>
      </c>
      <c r="AP1428" s="40" t="str">
        <f>_xlfn.XLOOKUP(AO1428,CrossRef!N:N,CrossRef!A:A,"NOT FOUND",0)</f>
        <v>ZSP7213RR</v>
      </c>
      <c r="AQ1428" s="40" t="str">
        <f>IFERROR(_xlfn.XLOOKUP(AO1428,CrossRef!$N:$N,CrossRef!$E:$E,"Not Found"),"-")</f>
        <v>785D</v>
      </c>
      <c r="AR1428" s="40" t="str">
        <f>IFERROR(_xlfn.XLOOKUP(AO1428,CrossRef!$N:$N,CrossRef!$G:$G,"Not Found"),"-")</f>
        <v>7213 - REAR SUSPENSION CYLINDER</v>
      </c>
      <c r="AS1428" s="40" t="str">
        <f>IFERROR(_xlfn.XLOOKUP(AO1428,CrossRef!$N:$N,CrossRef!$H:$H,"Not Found"),"-")</f>
        <v>RR - RIGHT REAR</v>
      </c>
    </row>
    <row r="1429" spans="1:45" hidden="1" x14ac:dyDescent="0.3">
      <c r="A1429" s="38" t="str">
        <f>E1429&amp;F1429&amp;U1429</f>
        <v>SPDSURE-SPSNLHF</v>
      </c>
      <c r="B1429" s="38" t="str">
        <f>I1429&amp;D1429&amp;C1429</f>
        <v>TD66377201LF</v>
      </c>
      <c r="C1429" s="38" t="str">
        <f>_xlfn.XLOOKUP(A1429,CrossRef!N:N,CrossRef!D:D,"",0)</f>
        <v>LF</v>
      </c>
      <c r="D1429" s="38" t="str">
        <f>_xlfn.XLOOKUP(A1429,CrossRef!N:N,CrossRef!C:C,"",0)</f>
        <v>7201</v>
      </c>
      <c r="E1429" s="38" t="str">
        <f>LEFT(M1429,3)</f>
        <v>SPD</v>
      </c>
      <c r="F1429" s="38" t="str">
        <f>_xlfn.TEXTAFTER(J1429,"-")</f>
        <v>SURE-SPSN</v>
      </c>
      <c r="G1429" t="s">
        <v>2695</v>
      </c>
      <c r="H1429" t="s">
        <v>2696</v>
      </c>
      <c r="I1429" t="s">
        <v>4216</v>
      </c>
      <c r="J1429" s="7" t="s">
        <v>1603</v>
      </c>
      <c r="K1429" t="s">
        <v>2638</v>
      </c>
      <c r="L1429" t="s">
        <v>190</v>
      </c>
      <c r="M1429" t="s">
        <v>4217</v>
      </c>
      <c r="N1429" t="s">
        <v>2640</v>
      </c>
      <c r="O1429" t="s">
        <v>3054</v>
      </c>
      <c r="P1429" t="s">
        <v>2642</v>
      </c>
      <c r="Q1429" t="s">
        <v>2640</v>
      </c>
      <c r="R1429" t="s">
        <v>6708</v>
      </c>
      <c r="S1429" t="s">
        <v>2644</v>
      </c>
      <c r="T1429" t="s">
        <v>2720</v>
      </c>
      <c r="U1429" t="s">
        <v>485</v>
      </c>
      <c r="V1429" s="7" t="s">
        <v>1526</v>
      </c>
      <c r="W1429" s="8">
        <v>18000</v>
      </c>
      <c r="X1429" t="s">
        <v>6709</v>
      </c>
      <c r="Y1429" t="s">
        <v>6460</v>
      </c>
      <c r="Z1429" s="8">
        <v>22443.97</v>
      </c>
      <c r="AA1429" s="9">
        <v>14.1</v>
      </c>
      <c r="AB1429" s="8">
        <v>36118.839999999997</v>
      </c>
      <c r="AD1429" s="10">
        <v>4597211</v>
      </c>
      <c r="AE1429" s="11">
        <v>45531</v>
      </c>
      <c r="AF1429" s="8">
        <v>13059.8</v>
      </c>
      <c r="AG1429" s="8">
        <v>8615.8299999999981</v>
      </c>
      <c r="AH1429" s="12">
        <v>0.47865722222222212</v>
      </c>
      <c r="AI1429" s="8">
        <v>611.05177304964525</v>
      </c>
      <c r="AJ1429" s="11">
        <v>46836.051773032406</v>
      </c>
      <c r="AK1429" s="11">
        <v>48383</v>
      </c>
      <c r="AL1429" s="10">
        <v>-1547</v>
      </c>
      <c r="AM1429">
        <v>52871.770000000004</v>
      </c>
      <c r="AN1429">
        <v>2.2117761111111114</v>
      </c>
      <c r="AO1429" s="40" t="str">
        <f>E1429&amp;F1429&amp;U1429</f>
        <v>SPDSURE-SPSNLHF</v>
      </c>
      <c r="AP1429" s="40" t="str">
        <f>_xlfn.XLOOKUP(AO1429,CrossRef!N:N,CrossRef!A:A,"NOT FOUND",0)</f>
        <v>SPD7201LF</v>
      </c>
      <c r="AQ1429" s="40" t="str">
        <f>IFERROR(_xlfn.XLOOKUP(AO1429,CrossRef!$N:$N,CrossRef!$E:$E,"Not Found"),"-")</f>
        <v>789D</v>
      </c>
      <c r="AR1429" s="40" t="str">
        <f>IFERROR(_xlfn.XLOOKUP(AO1429,CrossRef!$N:$N,CrossRef!$G:$G,"Not Found"),"-")</f>
        <v>7201 - SUSPENSION CYLINDER</v>
      </c>
      <c r="AS1429" s="40" t="str">
        <f>IFERROR(_xlfn.XLOOKUP(AO1429,CrossRef!$N:$N,CrossRef!$H:$H,"Not Found"),"-")</f>
        <v>LF - LEFT FRONT</v>
      </c>
    </row>
    <row r="1430" spans="1:45" hidden="1" x14ac:dyDescent="0.3">
      <c r="A1430" s="38" t="str">
        <f>E1430&amp;F1430&amp;U1430</f>
        <v>2BWSURE-SPSNLHR</v>
      </c>
      <c r="B1430" s="38" t="str">
        <f>I1430&amp;D1430&amp;C1430</f>
        <v>TD61357213LR</v>
      </c>
      <c r="C1430" s="38" t="str">
        <f>_xlfn.XLOOKUP(A1430,CrossRef!N:N,CrossRef!D:D,"",0)</f>
        <v>LR</v>
      </c>
      <c r="D1430" s="38" t="str">
        <f>_xlfn.XLOOKUP(A1430,CrossRef!N:N,CrossRef!C:C,"",0)</f>
        <v>7213</v>
      </c>
      <c r="E1430" s="38" t="str">
        <f>LEFT(M1430,3)</f>
        <v>2BW</v>
      </c>
      <c r="F1430" s="38" t="str">
        <f>_xlfn.TEXTAFTER(J1430,"-")</f>
        <v>SURE-SPSN</v>
      </c>
      <c r="G1430" t="s">
        <v>2695</v>
      </c>
      <c r="H1430" t="s">
        <v>2696</v>
      </c>
      <c r="I1430" t="s">
        <v>4438</v>
      </c>
      <c r="J1430" s="7" t="s">
        <v>959</v>
      </c>
      <c r="K1430" t="s">
        <v>2638</v>
      </c>
      <c r="L1430" t="s">
        <v>180</v>
      </c>
      <c r="M1430" t="s">
        <v>4439</v>
      </c>
      <c r="N1430" t="s">
        <v>2640</v>
      </c>
      <c r="O1430" t="s">
        <v>2653</v>
      </c>
      <c r="P1430" t="s">
        <v>2642</v>
      </c>
      <c r="Q1430" t="s">
        <v>2640</v>
      </c>
      <c r="R1430" t="s">
        <v>6710</v>
      </c>
      <c r="S1430" t="s">
        <v>2644</v>
      </c>
      <c r="T1430" t="s">
        <v>2720</v>
      </c>
      <c r="U1430" t="s">
        <v>491</v>
      </c>
      <c r="V1430" s="7" t="s">
        <v>960</v>
      </c>
      <c r="W1430" s="8">
        <v>20000</v>
      </c>
      <c r="X1430" t="s">
        <v>6711</v>
      </c>
      <c r="Y1430" t="s">
        <v>6712</v>
      </c>
      <c r="Z1430" s="8">
        <v>62458.6</v>
      </c>
      <c r="AA1430" s="9">
        <v>8.65</v>
      </c>
      <c r="AB1430" s="8">
        <v>55716.17</v>
      </c>
      <c r="AD1430" s="10">
        <v>4243680</v>
      </c>
      <c r="AE1430" s="11">
        <v>45121</v>
      </c>
      <c r="AF1430" s="8">
        <v>51080</v>
      </c>
      <c r="AG1430" s="8">
        <v>8621.4000000000015</v>
      </c>
      <c r="AH1430" s="12">
        <v>0.43107000000000006</v>
      </c>
      <c r="AI1430" s="8">
        <v>996.69364161849728</v>
      </c>
      <c r="AJ1430" s="11">
        <v>47221.693641631944</v>
      </c>
      <c r="AK1430" s="11">
        <v>47123</v>
      </c>
      <c r="AL1430" s="10">
        <v>98</v>
      </c>
      <c r="AM1430">
        <v>70226.3</v>
      </c>
      <c r="AN1430">
        <v>0.95731500000000014</v>
      </c>
      <c r="AO1430" s="40" t="str">
        <f>E1430&amp;F1430&amp;U1430</f>
        <v>2BWSURE-SPSNLHR</v>
      </c>
      <c r="AP1430" s="40" t="str">
        <f>_xlfn.XLOOKUP(AO1430,CrossRef!N:N,CrossRef!A:A,"NOT FOUND",0)</f>
        <v>2BW7213LR</v>
      </c>
      <c r="AQ1430" s="40" t="str">
        <f>IFERROR(_xlfn.XLOOKUP(AO1430,CrossRef!$N:$N,CrossRef!$E:$E,"Not Found"),"-")</f>
        <v>789C</v>
      </c>
      <c r="AR1430" s="40" t="str">
        <f>IFERROR(_xlfn.XLOOKUP(AO1430,CrossRef!$N:$N,CrossRef!$G:$G,"Not Found"),"-")</f>
        <v>7213 - REAR SUSPENSION CYLINDER</v>
      </c>
      <c r="AS1430" s="40" t="str">
        <f>IFERROR(_xlfn.XLOOKUP(AO1430,CrossRef!$N:$N,CrossRef!$H:$H,"Not Found"),"-")</f>
        <v>LR - LEFT REAR</v>
      </c>
    </row>
    <row r="1431" spans="1:45" hidden="1" x14ac:dyDescent="0.3">
      <c r="A1431" s="38" t="str">
        <f>E1431&amp;F1431&amp;U1431</f>
        <v>2BWSURE-SPSNRHR</v>
      </c>
      <c r="B1431" s="38" t="str">
        <f>I1431&amp;D1431&amp;C1431</f>
        <v>TD61357213RR</v>
      </c>
      <c r="C1431" s="38" t="str">
        <f>_xlfn.XLOOKUP(A1431,CrossRef!N:N,CrossRef!D:D,"",0)</f>
        <v>RR</v>
      </c>
      <c r="D1431" s="38" t="str">
        <f>_xlfn.XLOOKUP(A1431,CrossRef!N:N,CrossRef!C:C,"",0)</f>
        <v>7213</v>
      </c>
      <c r="E1431" s="38" t="str">
        <f>LEFT(M1431,3)</f>
        <v>2BW</v>
      </c>
      <c r="F1431" s="38" t="str">
        <f>_xlfn.TEXTAFTER(J1431,"-")</f>
        <v>SURE-SPSN</v>
      </c>
      <c r="G1431" t="s">
        <v>2695</v>
      </c>
      <c r="H1431" t="s">
        <v>2696</v>
      </c>
      <c r="I1431" t="s">
        <v>4438</v>
      </c>
      <c r="J1431" s="7" t="s">
        <v>959</v>
      </c>
      <c r="K1431" t="s">
        <v>2638</v>
      </c>
      <c r="L1431" t="s">
        <v>180</v>
      </c>
      <c r="M1431" t="s">
        <v>4439</v>
      </c>
      <c r="N1431" t="s">
        <v>2640</v>
      </c>
      <c r="O1431" t="s">
        <v>2653</v>
      </c>
      <c r="P1431" t="s">
        <v>2642</v>
      </c>
      <c r="Q1431" t="s">
        <v>2640</v>
      </c>
      <c r="R1431" t="s">
        <v>6713</v>
      </c>
      <c r="S1431" t="s">
        <v>2644</v>
      </c>
      <c r="T1431" t="s">
        <v>2720</v>
      </c>
      <c r="U1431" t="s">
        <v>494</v>
      </c>
      <c r="V1431" s="7" t="s">
        <v>961</v>
      </c>
      <c r="W1431" s="8">
        <v>20000</v>
      </c>
      <c r="X1431" t="s">
        <v>6714</v>
      </c>
      <c r="Y1431" t="s">
        <v>6715</v>
      </c>
      <c r="Z1431" s="8">
        <v>62458.6</v>
      </c>
      <c r="AA1431" s="9">
        <v>8.65</v>
      </c>
      <c r="AB1431" s="8">
        <v>55716.17</v>
      </c>
      <c r="AD1431" s="10">
        <v>4243681</v>
      </c>
      <c r="AE1431" s="11">
        <v>45121</v>
      </c>
      <c r="AF1431" s="8">
        <v>51080</v>
      </c>
      <c r="AG1431" s="8">
        <v>8621.4000000000015</v>
      </c>
      <c r="AH1431" s="12">
        <v>0.43107000000000006</v>
      </c>
      <c r="AI1431" s="8">
        <v>996.69364161849728</v>
      </c>
      <c r="AJ1431" s="11">
        <v>47221.693641631944</v>
      </c>
      <c r="AK1431" s="11">
        <v>47123</v>
      </c>
      <c r="AL1431" s="10">
        <v>98</v>
      </c>
      <c r="AM1431">
        <v>70226.3</v>
      </c>
      <c r="AN1431">
        <v>0.95731500000000014</v>
      </c>
      <c r="AO1431" s="40" t="str">
        <f>E1431&amp;F1431&amp;U1431</f>
        <v>2BWSURE-SPSNRHR</v>
      </c>
      <c r="AP1431" s="40" t="str">
        <f>_xlfn.XLOOKUP(AO1431,CrossRef!N:N,CrossRef!A:A,"NOT FOUND",0)</f>
        <v>2BW7213RR</v>
      </c>
      <c r="AQ1431" s="40" t="str">
        <f>IFERROR(_xlfn.XLOOKUP(AO1431,CrossRef!$N:$N,CrossRef!$E:$E,"Not Found"),"-")</f>
        <v>789C</v>
      </c>
      <c r="AR1431" s="40" t="str">
        <f>IFERROR(_xlfn.XLOOKUP(AO1431,CrossRef!$N:$N,CrossRef!$G:$G,"Not Found"),"-")</f>
        <v>7213 - REAR SUSPENSION CYLINDER</v>
      </c>
      <c r="AS1431" s="40" t="str">
        <f>IFERROR(_xlfn.XLOOKUP(AO1431,CrossRef!$N:$N,CrossRef!$H:$H,"Not Found"),"-")</f>
        <v>RR - RIGHT REAR</v>
      </c>
    </row>
    <row r="1432" spans="1:45" hidden="1" x14ac:dyDescent="0.3">
      <c r="A1432" s="38" t="str">
        <f>E1432&amp;F1432&amp;U1432</f>
        <v>ZSPDRIV-DIFF</v>
      </c>
      <c r="B1432" s="38" t="str">
        <f>I1432&amp;D1432&amp;C1432</f>
        <v>TD6732325800</v>
      </c>
      <c r="C1432" s="38" t="str">
        <f>_xlfn.XLOOKUP(A1432,CrossRef!N:N,CrossRef!D:D,"",0)</f>
        <v>00</v>
      </c>
      <c r="D1432" s="38" t="str">
        <f>_xlfn.XLOOKUP(A1432,CrossRef!N:N,CrossRef!C:C,"",0)</f>
        <v>3258</v>
      </c>
      <c r="E1432" s="38" t="str">
        <f>LEFT(M1432,3)</f>
        <v>ZSP</v>
      </c>
      <c r="F1432" s="38" t="str">
        <f>_xlfn.TEXTAFTER(J1432,"-")</f>
        <v>DRIV-DIFF</v>
      </c>
      <c r="G1432" t="s">
        <v>2648</v>
      </c>
      <c r="H1432" t="s">
        <v>2649</v>
      </c>
      <c r="I1432" t="s">
        <v>3898</v>
      </c>
      <c r="J1432" s="7" t="s">
        <v>6716</v>
      </c>
      <c r="K1432" t="s">
        <v>2638</v>
      </c>
      <c r="L1432" t="s">
        <v>193</v>
      </c>
      <c r="M1432" t="s">
        <v>3899</v>
      </c>
      <c r="N1432" t="s">
        <v>2640</v>
      </c>
      <c r="O1432" t="s">
        <v>2803</v>
      </c>
      <c r="P1432" t="s">
        <v>2642</v>
      </c>
      <c r="Q1432" t="s">
        <v>2640</v>
      </c>
      <c r="R1432" t="s">
        <v>6717</v>
      </c>
      <c r="S1432" t="s">
        <v>2655</v>
      </c>
      <c r="T1432" t="s">
        <v>2656</v>
      </c>
      <c r="U1432" t="s">
        <v>2657</v>
      </c>
      <c r="V1432" s="7" t="s">
        <v>464</v>
      </c>
      <c r="W1432" s="8">
        <v>18000</v>
      </c>
      <c r="X1432" t="s">
        <v>6718</v>
      </c>
      <c r="Y1432" t="s">
        <v>4310</v>
      </c>
      <c r="Z1432" s="8">
        <v>9365.64</v>
      </c>
      <c r="AA1432" s="9">
        <v>18.5</v>
      </c>
      <c r="AB1432" s="8">
        <v>82257.97</v>
      </c>
      <c r="AD1432" s="10">
        <v>0</v>
      </c>
      <c r="AE1432" s="11"/>
      <c r="AF1432" s="8">
        <v>0</v>
      </c>
      <c r="AG1432" s="8">
        <v>8634.36</v>
      </c>
      <c r="AH1432" s="12">
        <v>0.47968666666666671</v>
      </c>
      <c r="AI1432" s="8">
        <v>466.72216216216219</v>
      </c>
      <c r="AJ1432" s="11">
        <v>46691.722162152779</v>
      </c>
      <c r="AK1432" s="11">
        <v>46673</v>
      </c>
      <c r="AL1432" s="10">
        <v>18</v>
      </c>
      <c r="AM1432">
        <v>17653.64</v>
      </c>
      <c r="AN1432">
        <v>0.98075777777777773</v>
      </c>
      <c r="AO1432" s="40" t="str">
        <f>E1432&amp;F1432&amp;U1432</f>
        <v>ZSPDRIV-DIFF</v>
      </c>
      <c r="AP1432" s="40" t="str">
        <f>_xlfn.XLOOKUP(AO1432,CrossRef!N:N,CrossRef!A:A,"NOT FOUND",0)</f>
        <v>ZSP325800</v>
      </c>
      <c r="AQ1432" s="40" t="str">
        <f>IFERROR(_xlfn.XLOOKUP(AO1432,CrossRef!$N:$N,CrossRef!$E:$E,"Not Found"),"-")</f>
        <v>785D</v>
      </c>
      <c r="AR1432" s="40" t="str">
        <f>IFERROR(_xlfn.XLOOKUP(AO1432,CrossRef!$N:$N,CrossRef!$G:$G,"Not Found"),"-")</f>
        <v>3258 - DIFFERENTIAL</v>
      </c>
      <c r="AS1432" s="40" t="str">
        <f>IFERROR(_xlfn.XLOOKUP(AO1432,CrossRef!$N:$N,CrossRef!$H:$H,"Not Found"),"-")</f>
        <v>00 - (NONE)</v>
      </c>
    </row>
    <row r="1433" spans="1:45" hidden="1" x14ac:dyDescent="0.3">
      <c r="A1433" s="38" t="str">
        <f>E1433&amp;F1433&amp;U1433</f>
        <v>ZSPDRIV-TMSN</v>
      </c>
      <c r="B1433" s="38" t="str">
        <f>I1433&amp;D1433&amp;C1433</f>
        <v>TD6732303000</v>
      </c>
      <c r="C1433" s="38" t="str">
        <f>_xlfn.XLOOKUP(A1433,CrossRef!N:N,CrossRef!D:D,"",0)</f>
        <v>00</v>
      </c>
      <c r="D1433" s="38" t="str">
        <f>_xlfn.XLOOKUP(A1433,CrossRef!N:N,CrossRef!C:C,"",0)</f>
        <v>3030</v>
      </c>
      <c r="E1433" s="38" t="str">
        <f>LEFT(M1433,3)</f>
        <v>ZSP</v>
      </c>
      <c r="F1433" s="38" t="str">
        <f>_xlfn.TEXTAFTER(J1433,"-")</f>
        <v>DRIV-TMSN</v>
      </c>
      <c r="G1433" t="s">
        <v>2648</v>
      </c>
      <c r="H1433" t="s">
        <v>2649</v>
      </c>
      <c r="I1433" t="s">
        <v>3898</v>
      </c>
      <c r="J1433" s="7" t="s">
        <v>6719</v>
      </c>
      <c r="K1433" t="s">
        <v>2638</v>
      </c>
      <c r="L1433" t="s">
        <v>193</v>
      </c>
      <c r="M1433" t="s">
        <v>3899</v>
      </c>
      <c r="N1433" t="s">
        <v>2640</v>
      </c>
      <c r="O1433" t="s">
        <v>2803</v>
      </c>
      <c r="P1433" t="s">
        <v>2642</v>
      </c>
      <c r="Q1433" t="s">
        <v>2640</v>
      </c>
      <c r="R1433" t="s">
        <v>6720</v>
      </c>
      <c r="S1433" t="s">
        <v>2655</v>
      </c>
      <c r="T1433" t="s">
        <v>2818</v>
      </c>
      <c r="U1433" t="s">
        <v>2657</v>
      </c>
      <c r="V1433" s="7" t="s">
        <v>327</v>
      </c>
      <c r="W1433" s="8">
        <v>18000</v>
      </c>
      <c r="X1433" t="s">
        <v>6721</v>
      </c>
      <c r="Y1433" t="s">
        <v>4313</v>
      </c>
      <c r="Z1433" s="8">
        <v>9365.64</v>
      </c>
      <c r="AA1433" s="9">
        <v>18.5</v>
      </c>
      <c r="AB1433" s="8">
        <v>100881.4</v>
      </c>
      <c r="AD1433" s="10">
        <v>0</v>
      </c>
      <c r="AE1433" s="11"/>
      <c r="AF1433" s="8">
        <v>0</v>
      </c>
      <c r="AG1433" s="8">
        <v>8634.36</v>
      </c>
      <c r="AH1433" s="12">
        <v>0.47968666666666671</v>
      </c>
      <c r="AI1433" s="8">
        <v>466.72216216216219</v>
      </c>
      <c r="AJ1433" s="11">
        <v>46691.722162152779</v>
      </c>
      <c r="AK1433" s="11">
        <v>46673</v>
      </c>
      <c r="AL1433" s="10">
        <v>18</v>
      </c>
      <c r="AM1433">
        <v>17653.64</v>
      </c>
      <c r="AN1433">
        <v>0.98075777777777773</v>
      </c>
      <c r="AO1433" s="40" t="str">
        <f>E1433&amp;F1433&amp;U1433</f>
        <v>ZSPDRIV-TMSN</v>
      </c>
      <c r="AP1433" s="40" t="str">
        <f>_xlfn.XLOOKUP(AO1433,CrossRef!N:N,CrossRef!A:A,"NOT FOUND",0)</f>
        <v>ZSP303000</v>
      </c>
      <c r="AQ1433" s="40" t="str">
        <f>IFERROR(_xlfn.XLOOKUP(AO1433,CrossRef!$N:$N,CrossRef!$E:$E,"Not Found"),"-")</f>
        <v>785D</v>
      </c>
      <c r="AR1433" s="40" t="str">
        <f>IFERROR(_xlfn.XLOOKUP(AO1433,CrossRef!$N:$N,CrossRef!$G:$G,"Not Found"),"-")</f>
        <v>3030 - TRANSMISSION</v>
      </c>
      <c r="AS1433" s="40" t="str">
        <f>IFERROR(_xlfn.XLOOKUP(AO1433,CrossRef!$N:$N,CrossRef!$H:$H,"Not Found"),"-")</f>
        <v>00 - (NONE)</v>
      </c>
    </row>
    <row r="1434" spans="1:45" hidden="1" x14ac:dyDescent="0.3">
      <c r="A1434" s="38" t="str">
        <f>E1434&amp;F1434&amp;U1434</f>
        <v>APXDRIV-TMSN</v>
      </c>
      <c r="B1434" s="38" t="str">
        <f>I1434&amp;D1434&amp;C1434</f>
        <v>TD6091303000</v>
      </c>
      <c r="C1434" s="38" t="str">
        <f>_xlfn.XLOOKUP(A1434,CrossRef!N:N,CrossRef!D:D,"",0)</f>
        <v>00</v>
      </c>
      <c r="D1434" s="38" t="str">
        <f>_xlfn.XLOOKUP(A1434,CrossRef!N:N,CrossRef!C:C,"",0)</f>
        <v>3030</v>
      </c>
      <c r="E1434" s="38" t="str">
        <f>LEFT(M1434,3)</f>
        <v>APX</v>
      </c>
      <c r="F1434" s="38" t="str">
        <f>_xlfn.TEXTAFTER(J1434,"-")</f>
        <v>DRIV-TMSN</v>
      </c>
      <c r="G1434" t="s">
        <v>2648</v>
      </c>
      <c r="H1434" t="s">
        <v>2649</v>
      </c>
      <c r="I1434" t="s">
        <v>3490</v>
      </c>
      <c r="J1434" s="7" t="s">
        <v>6722</v>
      </c>
      <c r="K1434" t="s">
        <v>2638</v>
      </c>
      <c r="L1434" t="s">
        <v>177</v>
      </c>
      <c r="M1434" t="s">
        <v>3492</v>
      </c>
      <c r="N1434" t="s">
        <v>2652</v>
      </c>
      <c r="O1434" t="s">
        <v>2653</v>
      </c>
      <c r="P1434" t="s">
        <v>2642</v>
      </c>
      <c r="Q1434" t="s">
        <v>2640</v>
      </c>
      <c r="R1434" t="s">
        <v>6723</v>
      </c>
      <c r="S1434" t="s">
        <v>2655</v>
      </c>
      <c r="T1434" t="s">
        <v>2818</v>
      </c>
      <c r="U1434" t="s">
        <v>2657</v>
      </c>
      <c r="V1434" s="7" t="s">
        <v>327</v>
      </c>
      <c r="W1434" s="8">
        <v>18000</v>
      </c>
      <c r="X1434" t="s">
        <v>6724</v>
      </c>
      <c r="Y1434" t="s">
        <v>3489</v>
      </c>
      <c r="Z1434" s="8">
        <v>73739.199999999997</v>
      </c>
      <c r="AA1434" s="9">
        <v>17.420000000000002</v>
      </c>
      <c r="AB1434" s="8">
        <v>79096.710000000006</v>
      </c>
      <c r="AD1434" s="10">
        <v>4577036</v>
      </c>
      <c r="AE1434" s="11">
        <v>45580</v>
      </c>
      <c r="AF1434" s="8">
        <v>64378.85</v>
      </c>
      <c r="AG1434" s="8">
        <v>8639.6500000000087</v>
      </c>
      <c r="AH1434" s="12">
        <v>0.47998055555555602</v>
      </c>
      <c r="AI1434" s="8">
        <v>495.96153846153891</v>
      </c>
      <c r="AJ1434" s="11">
        <v>46720.961538460651</v>
      </c>
      <c r="AK1434" s="11">
        <v>47856</v>
      </c>
      <c r="AL1434" s="10">
        <v>-1136</v>
      </c>
      <c r="AM1434">
        <v>102151.22</v>
      </c>
      <c r="AN1434">
        <v>2.098465</v>
      </c>
      <c r="AO1434" s="40" t="str">
        <f>E1434&amp;F1434&amp;U1434</f>
        <v>APXDRIV-TMSN</v>
      </c>
      <c r="AP1434" s="40" t="str">
        <f>_xlfn.XLOOKUP(AO1434,CrossRef!N:N,CrossRef!A:A,"NOT FOUND",0)</f>
        <v>APX303000</v>
      </c>
      <c r="AQ1434" s="40" t="str">
        <f>IFERROR(_xlfn.XLOOKUP(AO1434,CrossRef!$N:$N,CrossRef!$E:$E,"Not Found"),"-")</f>
        <v>785C</v>
      </c>
      <c r="AR1434" s="40" t="str">
        <f>IFERROR(_xlfn.XLOOKUP(AO1434,CrossRef!$N:$N,CrossRef!$G:$G,"Not Found"),"-")</f>
        <v>3030 - TRANSMISSION</v>
      </c>
      <c r="AS1434" s="40" t="str">
        <f>IFERROR(_xlfn.XLOOKUP(AO1434,CrossRef!$N:$N,CrossRef!$H:$H,"Not Found"),"-")</f>
        <v>00 - (NONE)</v>
      </c>
    </row>
    <row r="1435" spans="1:45" hidden="1" x14ac:dyDescent="0.3">
      <c r="A1435" s="38" t="str">
        <f>E1435&amp;F1435&amp;U1435</f>
        <v>HCMUCRG-FIDV-FIDLLH</v>
      </c>
      <c r="B1435" s="38" t="str">
        <f>I1435&amp;D1435&amp;C1435</f>
        <v>EX7151</v>
      </c>
      <c r="C1435" s="38" t="str">
        <f>_xlfn.XLOOKUP(A1435,CrossRef!N:N,CrossRef!D:D,"",0)</f>
        <v/>
      </c>
      <c r="D1435" s="38" t="str">
        <f>_xlfn.XLOOKUP(A1435,CrossRef!N:N,CrossRef!C:C,"",0)</f>
        <v/>
      </c>
      <c r="E1435" s="38" t="str">
        <f>LEFT(M1435,3)</f>
        <v>HCM</v>
      </c>
      <c r="F1435" s="38" t="str">
        <f>_xlfn.TEXTAFTER(J1435,"-")</f>
        <v>UCRG-FIDV-FIDL</v>
      </c>
      <c r="G1435" t="s">
        <v>2695</v>
      </c>
      <c r="H1435" t="s">
        <v>2696</v>
      </c>
      <c r="I1435" t="s">
        <v>3051</v>
      </c>
      <c r="J1435" s="7" t="s">
        <v>6725</v>
      </c>
      <c r="K1435" t="s">
        <v>2668</v>
      </c>
      <c r="L1435" t="s">
        <v>3052</v>
      </c>
      <c r="M1435" t="s">
        <v>3053</v>
      </c>
      <c r="N1435" t="s">
        <v>2640</v>
      </c>
      <c r="O1435" t="s">
        <v>3054</v>
      </c>
      <c r="P1435" t="s">
        <v>2642</v>
      </c>
      <c r="Q1435" t="s">
        <v>2640</v>
      </c>
      <c r="R1435" t="s">
        <v>6726</v>
      </c>
      <c r="S1435" t="s">
        <v>2655</v>
      </c>
      <c r="T1435" t="s">
        <v>3213</v>
      </c>
      <c r="U1435" t="s">
        <v>59</v>
      </c>
      <c r="V1435" s="7" t="s">
        <v>1259</v>
      </c>
      <c r="W1435" s="8">
        <v>24000</v>
      </c>
      <c r="X1435" t="s">
        <v>6727</v>
      </c>
      <c r="Y1435" t="s">
        <v>3558</v>
      </c>
      <c r="Z1435" s="8">
        <v>24587</v>
      </c>
      <c r="AA1435" s="9">
        <v>15.34</v>
      </c>
      <c r="AB1435" s="8">
        <v>136464.63</v>
      </c>
      <c r="AD1435" s="10">
        <v>4459466</v>
      </c>
      <c r="AE1435" s="11">
        <v>45275</v>
      </c>
      <c r="AF1435" s="8">
        <v>9229.4</v>
      </c>
      <c r="AG1435" s="8">
        <v>8642.4000000000015</v>
      </c>
      <c r="AH1435" s="12">
        <v>0.36010000000000009</v>
      </c>
      <c r="AI1435" s="8">
        <v>563.38983050847469</v>
      </c>
      <c r="AJ1435" s="11">
        <v>46788.389830520835</v>
      </c>
      <c r="AK1435" s="11">
        <v>48210</v>
      </c>
      <c r="AL1435" s="10">
        <v>-1422</v>
      </c>
      <c r="AM1435">
        <v>55036.9</v>
      </c>
      <c r="AN1435">
        <v>1.9086458333333334</v>
      </c>
      <c r="AO1435" s="40" t="str">
        <f>E1435&amp;F1435&amp;U1435</f>
        <v>HCMUCRG-FIDV-FIDLLH</v>
      </c>
      <c r="AP1435" s="40" t="str">
        <f>_xlfn.XLOOKUP(AO1435,CrossRef!N:N,CrossRef!A:A,"NOT FOUND",0)</f>
        <v>NOT FOUND</v>
      </c>
      <c r="AQ1435" s="40" t="str">
        <f>IFERROR(_xlfn.XLOOKUP(AO1435,CrossRef!$N:$N,CrossRef!$E:$E,"Not Found"),"-")</f>
        <v>Not Found</v>
      </c>
      <c r="AR1435" s="40" t="str">
        <f>IFERROR(_xlfn.XLOOKUP(AO1435,CrossRef!$N:$N,CrossRef!$G:$G,"Not Found"),"-")</f>
        <v>Not Found</v>
      </c>
      <c r="AS1435" s="40" t="str">
        <f>IFERROR(_xlfn.XLOOKUP(AO1435,CrossRef!$N:$N,CrossRef!$H:$H,"Not Found"),"-")</f>
        <v>Not Found</v>
      </c>
    </row>
    <row r="1436" spans="1:45" hidden="1" x14ac:dyDescent="0.3">
      <c r="A1436" s="38" t="str">
        <f>E1436&amp;F1436&amp;U1436</f>
        <v>HCMHYSY-CYHYLH</v>
      </c>
      <c r="B1436" s="38" t="str">
        <f>I1436&amp;D1436&amp;C1436</f>
        <v>EX70555456LT</v>
      </c>
      <c r="C1436" s="38" t="str">
        <f>_xlfn.XLOOKUP(A1436,CrossRef!N:N,CrossRef!D:D,"",0)</f>
        <v>LT</v>
      </c>
      <c r="D1436" s="38" t="str">
        <f>_xlfn.XLOOKUP(A1436,CrossRef!N:N,CrossRef!C:C,"",0)</f>
        <v>5456</v>
      </c>
      <c r="E1436" s="38" t="str">
        <f>LEFT(M1436,3)</f>
        <v>HCM</v>
      </c>
      <c r="F1436" s="38" t="str">
        <f>_xlfn.TEXTAFTER(J1436,"-")</f>
        <v>HYSY-CYHY</v>
      </c>
      <c r="G1436" t="s">
        <v>2725</v>
      </c>
      <c r="H1436" t="s">
        <v>2726</v>
      </c>
      <c r="I1436" t="s">
        <v>4044</v>
      </c>
      <c r="J1436" s="7" t="s">
        <v>1338</v>
      </c>
      <c r="K1436" t="s">
        <v>2668</v>
      </c>
      <c r="L1436" t="s">
        <v>800</v>
      </c>
      <c r="M1436" t="s">
        <v>4045</v>
      </c>
      <c r="N1436" t="s">
        <v>2640</v>
      </c>
      <c r="O1436" t="s">
        <v>2653</v>
      </c>
      <c r="P1436" t="s">
        <v>2642</v>
      </c>
      <c r="Q1436" t="s">
        <v>2640</v>
      </c>
      <c r="R1436" t="s">
        <v>6728</v>
      </c>
      <c r="S1436" t="s">
        <v>2644</v>
      </c>
      <c r="T1436" t="s">
        <v>2939</v>
      </c>
      <c r="U1436" t="s">
        <v>59</v>
      </c>
      <c r="V1436" s="7" t="s">
        <v>699</v>
      </c>
      <c r="W1436" s="8">
        <v>10000</v>
      </c>
      <c r="X1436" t="s">
        <v>6729</v>
      </c>
      <c r="Y1436" t="s">
        <v>4451</v>
      </c>
      <c r="Z1436" s="8">
        <v>45667.8</v>
      </c>
      <c r="AA1436" s="9">
        <v>8.25</v>
      </c>
      <c r="AB1436" s="8">
        <v>58609.24</v>
      </c>
      <c r="AD1436" s="10">
        <v>4896706</v>
      </c>
      <c r="AE1436" s="11">
        <v>46064</v>
      </c>
      <c r="AF1436" s="8">
        <v>44310.3</v>
      </c>
      <c r="AG1436" s="8">
        <v>8642.5</v>
      </c>
      <c r="AH1436" s="12">
        <v>0.86424999999999996</v>
      </c>
      <c r="AI1436" s="8">
        <v>1047.5757575757575</v>
      </c>
      <c r="AJ1436" s="11">
        <v>47272.575757557868</v>
      </c>
      <c r="AK1436" s="11">
        <v>47120</v>
      </c>
      <c r="AL1436" s="10">
        <v>152</v>
      </c>
      <c r="AM1436">
        <v>53051.55</v>
      </c>
      <c r="AN1436">
        <v>0.87412500000000004</v>
      </c>
      <c r="AO1436" s="40" t="str">
        <f>E1436&amp;F1436&amp;U1436</f>
        <v>HCMHYSY-CYHYLH</v>
      </c>
      <c r="AP1436" s="40" t="str">
        <f>_xlfn.XLOOKUP(AO1436,CrossRef!N:N,CrossRef!A:A,"NOT FOUND",0)</f>
        <v>HCM5456LT</v>
      </c>
      <c r="AQ1436" s="40" t="str">
        <f>IFERROR(_xlfn.XLOOKUP(AO1436,CrossRef!$N:$N,CrossRef!$E:$E,"Not Found"),"-")</f>
        <v>EX2500</v>
      </c>
      <c r="AR1436" s="40" t="str">
        <f>IFERROR(_xlfn.XLOOKUP(AO1436,CrossRef!$N:$N,CrossRef!$G:$G,"Not Found"),"-")</f>
        <v>5456 - BOOM CYLINDER</v>
      </c>
      <c r="AS1436" s="40" t="str">
        <f>IFERROR(_xlfn.XLOOKUP(AO1436,CrossRef!$N:$N,CrossRef!$H:$H,"Not Found"),"-")</f>
        <v>LT - LEFT</v>
      </c>
    </row>
    <row r="1437" spans="1:45" hidden="1" x14ac:dyDescent="0.3">
      <c r="A1437" s="38" t="str">
        <f>E1437&amp;F1437&amp;U1437</f>
        <v>340HYSY-PUHYRHP2</v>
      </c>
      <c r="B1437" s="38" t="str">
        <f>I1437&amp;D1437&amp;C1437</f>
        <v>QEX010</v>
      </c>
      <c r="C1437" s="38" t="str">
        <f>_xlfn.XLOOKUP(A1437,CrossRef!N:N,CrossRef!D:D,"",0)</f>
        <v/>
      </c>
      <c r="D1437" s="38" t="str">
        <f>_xlfn.XLOOKUP(A1437,CrossRef!N:N,CrossRef!C:C,"",0)</f>
        <v/>
      </c>
      <c r="E1437" s="38" t="str">
        <f>LEFT(M1437,3)</f>
        <v>340</v>
      </c>
      <c r="F1437" s="38" t="str">
        <f>_xlfn.TEXTAFTER(J1437,"-")</f>
        <v>HYSY-PUHY</v>
      </c>
      <c r="G1437" t="s">
        <v>2635</v>
      </c>
      <c r="H1437" t="s">
        <v>2636</v>
      </c>
      <c r="I1437" t="s">
        <v>2754</v>
      </c>
      <c r="J1437" s="7" t="s">
        <v>780</v>
      </c>
      <c r="K1437" t="s">
        <v>2638</v>
      </c>
      <c r="L1437" t="s">
        <v>2755</v>
      </c>
      <c r="M1437" t="s">
        <v>2756</v>
      </c>
      <c r="N1437" t="s">
        <v>2652</v>
      </c>
      <c r="O1437" t="s">
        <v>2641</v>
      </c>
      <c r="P1437" t="s">
        <v>2642</v>
      </c>
      <c r="Q1437" t="s">
        <v>2662</v>
      </c>
      <c r="R1437" t="s">
        <v>6730</v>
      </c>
      <c r="S1437" t="s">
        <v>2655</v>
      </c>
      <c r="T1437" t="s">
        <v>4348</v>
      </c>
      <c r="U1437" t="s">
        <v>6731</v>
      </c>
      <c r="V1437" s="7" t="s">
        <v>6732</v>
      </c>
      <c r="W1437" s="8">
        <v>13200</v>
      </c>
      <c r="X1437" t="s">
        <v>6733</v>
      </c>
      <c r="Y1437" t="s">
        <v>4350</v>
      </c>
      <c r="Z1437" s="8">
        <v>67445</v>
      </c>
      <c r="AA1437" s="9">
        <v>9.0399999999999991</v>
      </c>
      <c r="AB1437" s="8">
        <v>28310.61</v>
      </c>
      <c r="AD1437" s="10">
        <v>4547377</v>
      </c>
      <c r="AE1437" s="11">
        <v>45680</v>
      </c>
      <c r="AF1437" s="8">
        <v>62904</v>
      </c>
      <c r="AG1437" s="8">
        <v>8659</v>
      </c>
      <c r="AH1437" s="12">
        <v>0.6559848484848485</v>
      </c>
      <c r="AI1437" s="8">
        <v>957.85398230088504</v>
      </c>
      <c r="AJ1437" s="11">
        <v>47182.853982291665</v>
      </c>
      <c r="AK1437" s="11">
        <v>46928</v>
      </c>
      <c r="AL1437" s="10">
        <v>254</v>
      </c>
      <c r="AM1437">
        <v>73800.12</v>
      </c>
      <c r="AO1437" s="40" t="str">
        <f>E1437&amp;F1437&amp;U1437</f>
        <v>340HYSY-PUHYRHP2</v>
      </c>
      <c r="AP1437" s="40" t="str">
        <f>_xlfn.XLOOKUP(AO1437,CrossRef!N:N,CrossRef!A:A,"NOT FOUND",0)</f>
        <v>NOT FOUND</v>
      </c>
      <c r="AQ1437" s="40" t="str">
        <f>IFERROR(_xlfn.XLOOKUP(AO1437,CrossRef!$N:$N,CrossRef!$E:$E,"Not Found"),"-")</f>
        <v>Not Found</v>
      </c>
      <c r="AR1437" s="40" t="str">
        <f>IFERROR(_xlfn.XLOOKUP(AO1437,CrossRef!$N:$N,CrossRef!$G:$G,"Not Found"),"-")</f>
        <v>Not Found</v>
      </c>
      <c r="AS1437" s="40" t="str">
        <f>IFERROR(_xlfn.XLOOKUP(AO1437,CrossRef!$N:$N,CrossRef!$H:$H,"Not Found"),"-")</f>
        <v>Not Found</v>
      </c>
    </row>
    <row r="1438" spans="1:45" hidden="1" x14ac:dyDescent="0.3">
      <c r="A1438" s="38" t="str">
        <f>E1438&amp;F1438&amp;U1438</f>
        <v>WLHHYSY-PUHYPOS.5</v>
      </c>
      <c r="B1438" s="38" t="str">
        <f>I1438&amp;D1438&amp;C1438</f>
        <v>EX71235473P0</v>
      </c>
      <c r="C1438" s="38" t="str">
        <f>_xlfn.XLOOKUP(A1438,CrossRef!N:N,CrossRef!D:D,"",0)</f>
        <v>P0</v>
      </c>
      <c r="D1438" s="38" t="str">
        <f>_xlfn.XLOOKUP(A1438,CrossRef!N:N,CrossRef!C:C,"",0)</f>
        <v>5473</v>
      </c>
      <c r="E1438" s="38" t="str">
        <f>LEFT(M1438,3)</f>
        <v>WLH</v>
      </c>
      <c r="F1438" s="38" t="str">
        <f>_xlfn.TEXTAFTER(J1438,"-")</f>
        <v>HYSY-PUHY</v>
      </c>
      <c r="G1438" t="s">
        <v>2635</v>
      </c>
      <c r="H1438" t="s">
        <v>2636</v>
      </c>
      <c r="I1438" t="s">
        <v>3656</v>
      </c>
      <c r="J1438" s="7" t="s">
        <v>677</v>
      </c>
      <c r="K1438" t="s">
        <v>3657</v>
      </c>
      <c r="L1438" t="s">
        <v>80</v>
      </c>
      <c r="M1438" t="s">
        <v>3658</v>
      </c>
      <c r="N1438" t="s">
        <v>2640</v>
      </c>
      <c r="O1438" t="s">
        <v>2803</v>
      </c>
      <c r="P1438" t="s">
        <v>2642</v>
      </c>
      <c r="Q1438" t="s">
        <v>2662</v>
      </c>
      <c r="R1438" t="s">
        <v>6734</v>
      </c>
      <c r="S1438" t="s">
        <v>2655</v>
      </c>
      <c r="T1438" t="s">
        <v>4348</v>
      </c>
      <c r="U1438" t="s">
        <v>778</v>
      </c>
      <c r="V1438" s="7" t="s">
        <v>779</v>
      </c>
      <c r="W1438" s="8">
        <v>18000</v>
      </c>
      <c r="X1438" t="s">
        <v>6735</v>
      </c>
      <c r="Y1438" t="s">
        <v>6736</v>
      </c>
      <c r="Z1438" s="8">
        <v>17685</v>
      </c>
      <c r="AA1438" s="9">
        <v>0</v>
      </c>
      <c r="AB1438" s="8">
        <v>45913.53</v>
      </c>
      <c r="AD1438" s="10">
        <v>4272406</v>
      </c>
      <c r="AE1438" s="11">
        <v>44928</v>
      </c>
      <c r="AF1438" s="8">
        <v>8363.9</v>
      </c>
      <c r="AG1438" s="8">
        <v>8678.9000000000015</v>
      </c>
      <c r="AH1438" s="12">
        <v>0.48216111111111121</v>
      </c>
      <c r="AI1438" s="8">
        <v>0</v>
      </c>
      <c r="AJ1438" s="11">
        <v>46225</v>
      </c>
      <c r="AK1438" s="11">
        <v>47191</v>
      </c>
      <c r="AL1438" s="10">
        <v>-966</v>
      </c>
      <c r="AO1438" s="40" t="str">
        <f>E1438&amp;F1438&amp;U1438</f>
        <v>WLHHYSY-PUHYPOS.5</v>
      </c>
      <c r="AP1438" s="40" t="str">
        <f>_xlfn.XLOOKUP(AO1438,CrossRef!N:N,CrossRef!A:A,"NOT FOUND",0)</f>
        <v>WLH5473P0</v>
      </c>
      <c r="AQ1438" s="40" t="str">
        <f>IFERROR(_xlfn.XLOOKUP(AO1438,CrossRef!$N:$N,CrossRef!$E:$E,"Not Found"),"-")</f>
        <v>R9200</v>
      </c>
      <c r="AR1438" s="40" t="str">
        <f>IFERROR(_xlfn.XLOOKUP(AO1438,CrossRef!$N:$N,CrossRef!$G:$G,"Not Found"),"-")</f>
        <v>5473 - SWING PUMP</v>
      </c>
      <c r="AS1438" s="40" t="str">
        <f>IFERROR(_xlfn.XLOOKUP(AO1438,CrossRef!$N:$N,CrossRef!$H:$H,"Not Found"),"-")</f>
        <v>P05</v>
      </c>
    </row>
    <row r="1439" spans="1:45" hidden="1" x14ac:dyDescent="0.3">
      <c r="A1439" s="38" t="str">
        <f>E1439&amp;F1439&amp;U1439</f>
        <v>APXSURE-SPSNLHF</v>
      </c>
      <c r="B1439" s="38" t="str">
        <f>I1439&amp;D1439&amp;C1439</f>
        <v>TD61337201LF</v>
      </c>
      <c r="C1439" s="38" t="str">
        <f>_xlfn.XLOOKUP(A1439,CrossRef!N:N,CrossRef!D:D,"",0)</f>
        <v>LF</v>
      </c>
      <c r="D1439" s="38" t="str">
        <f>_xlfn.XLOOKUP(A1439,CrossRef!N:N,CrossRef!C:C,"",0)</f>
        <v>7201</v>
      </c>
      <c r="E1439" s="38" t="str">
        <f>LEFT(M1439,3)</f>
        <v>APX</v>
      </c>
      <c r="F1439" s="38" t="str">
        <f>_xlfn.TEXTAFTER(J1439,"-")</f>
        <v>SURE-SPSN</v>
      </c>
      <c r="G1439" t="s">
        <v>2648</v>
      </c>
      <c r="H1439" t="s">
        <v>2649</v>
      </c>
      <c r="I1439" t="s">
        <v>4446</v>
      </c>
      <c r="J1439" s="7" t="s">
        <v>6737</v>
      </c>
      <c r="K1439" t="s">
        <v>2638</v>
      </c>
      <c r="L1439" t="s">
        <v>177</v>
      </c>
      <c r="M1439" t="s">
        <v>4447</v>
      </c>
      <c r="N1439" t="s">
        <v>2640</v>
      </c>
      <c r="O1439" t="s">
        <v>2653</v>
      </c>
      <c r="P1439" t="s">
        <v>2642</v>
      </c>
      <c r="Q1439" t="s">
        <v>2640</v>
      </c>
      <c r="R1439" t="s">
        <v>6738</v>
      </c>
      <c r="S1439" t="s">
        <v>2644</v>
      </c>
      <c r="T1439" t="s">
        <v>2720</v>
      </c>
      <c r="U1439" t="s">
        <v>485</v>
      </c>
      <c r="V1439" s="7" t="s">
        <v>935</v>
      </c>
      <c r="W1439" s="8">
        <v>22000</v>
      </c>
      <c r="X1439" t="s">
        <v>6739</v>
      </c>
      <c r="Y1439" t="s">
        <v>2722</v>
      </c>
      <c r="Z1439" s="8">
        <v>76275.86</v>
      </c>
      <c r="AA1439" s="9">
        <v>15.94</v>
      </c>
      <c r="AB1439" s="8">
        <v>29554.47</v>
      </c>
      <c r="AD1439" s="10">
        <v>4309191</v>
      </c>
      <c r="AE1439" s="11">
        <v>45062</v>
      </c>
      <c r="AF1439" s="8">
        <v>62968</v>
      </c>
      <c r="AG1439" s="8">
        <v>8692.14</v>
      </c>
      <c r="AH1439" s="12">
        <v>0.39509727272727269</v>
      </c>
      <c r="AI1439" s="8">
        <v>545.30363864491846</v>
      </c>
      <c r="AJ1439" s="11">
        <v>46770.303638657409</v>
      </c>
      <c r="AK1439" s="11">
        <v>48558</v>
      </c>
      <c r="AL1439" s="10">
        <v>-1788</v>
      </c>
      <c r="AM1439">
        <v>113463.88</v>
      </c>
      <c r="AN1439">
        <v>2.2952672727272732</v>
      </c>
      <c r="AO1439" s="40" t="str">
        <f>E1439&amp;F1439&amp;U1439</f>
        <v>APXSURE-SPSNLHF</v>
      </c>
      <c r="AP1439" s="40" t="str">
        <f>_xlfn.XLOOKUP(AO1439,CrossRef!N:N,CrossRef!A:A,"NOT FOUND",0)</f>
        <v>APX7201LF</v>
      </c>
      <c r="AQ1439" s="40" t="str">
        <f>IFERROR(_xlfn.XLOOKUP(AO1439,CrossRef!$N:$N,CrossRef!$E:$E,"Not Found"),"-")</f>
        <v>785C</v>
      </c>
      <c r="AR1439" s="40" t="str">
        <f>IFERROR(_xlfn.XLOOKUP(AO1439,CrossRef!$N:$N,CrossRef!$G:$G,"Not Found"),"-")</f>
        <v>7201 - SUSPENSION CYLINDER</v>
      </c>
      <c r="AS1439" s="40" t="str">
        <f>IFERROR(_xlfn.XLOOKUP(AO1439,CrossRef!$N:$N,CrossRef!$H:$H,"Not Found"),"-")</f>
        <v>LF - LEFT FRONT</v>
      </c>
    </row>
    <row r="1440" spans="1:45" hidden="1" x14ac:dyDescent="0.3">
      <c r="A1440" s="38" t="str">
        <f>E1440&amp;F1440&amp;U1440</f>
        <v>APXDRIV-WHGPLHF</v>
      </c>
      <c r="B1440" s="38" t="str">
        <f>I1440&amp;D1440&amp;C1440</f>
        <v>TD61064006LF</v>
      </c>
      <c r="C1440" s="38" t="str">
        <f>_xlfn.XLOOKUP(A1440,CrossRef!N:N,CrossRef!D:D,"",0)</f>
        <v>LF</v>
      </c>
      <c r="D1440" s="38" t="str">
        <f>_xlfn.XLOOKUP(A1440,CrossRef!N:N,CrossRef!C:C,"",0)</f>
        <v>4006</v>
      </c>
      <c r="E1440" s="38" t="str">
        <f>LEFT(M1440,3)</f>
        <v>APX</v>
      </c>
      <c r="F1440" s="38" t="str">
        <f>_xlfn.TEXTAFTER(J1440,"-")</f>
        <v>DRIV-WHGP</v>
      </c>
      <c r="G1440" t="s">
        <v>2648</v>
      </c>
      <c r="H1440" t="s">
        <v>2649</v>
      </c>
      <c r="I1440" t="s">
        <v>5338</v>
      </c>
      <c r="J1440" s="7" t="s">
        <v>6740</v>
      </c>
      <c r="K1440" t="s">
        <v>2638</v>
      </c>
      <c r="L1440" t="s">
        <v>177</v>
      </c>
      <c r="M1440" t="s">
        <v>5339</v>
      </c>
      <c r="N1440" t="s">
        <v>2652</v>
      </c>
      <c r="O1440" t="s">
        <v>2653</v>
      </c>
      <c r="P1440" t="s">
        <v>2642</v>
      </c>
      <c r="Q1440" t="s">
        <v>2640</v>
      </c>
      <c r="R1440" t="s">
        <v>6741</v>
      </c>
      <c r="S1440" t="s">
        <v>2655</v>
      </c>
      <c r="T1440" t="s">
        <v>2688</v>
      </c>
      <c r="U1440" t="s">
        <v>485</v>
      </c>
      <c r="V1440" s="7" t="s">
        <v>942</v>
      </c>
      <c r="W1440" s="8">
        <v>22000</v>
      </c>
      <c r="X1440" t="s">
        <v>6742</v>
      </c>
      <c r="Y1440" t="s">
        <v>2690</v>
      </c>
      <c r="Z1440" s="8">
        <v>73575.570000000007</v>
      </c>
      <c r="AA1440" s="9">
        <v>0.04</v>
      </c>
      <c r="AB1440" s="8">
        <v>37793.870000000003</v>
      </c>
      <c r="AD1440" s="10">
        <v>4261695</v>
      </c>
      <c r="AE1440" s="11">
        <v>45066</v>
      </c>
      <c r="AF1440" s="8">
        <v>60272.7</v>
      </c>
      <c r="AG1440" s="8">
        <v>8697.1299999999901</v>
      </c>
      <c r="AH1440" s="12">
        <v>0.39532409090909049</v>
      </c>
      <c r="AI1440" s="8">
        <v>217428.24999999974</v>
      </c>
      <c r="AJ1440" s="11"/>
      <c r="AK1440" s="11">
        <v>47210</v>
      </c>
      <c r="AL1440" s="10"/>
      <c r="AM1440">
        <v>73614.97</v>
      </c>
      <c r="AN1440">
        <v>0.60646681818181836</v>
      </c>
      <c r="AO1440" s="40" t="str">
        <f>E1440&amp;F1440&amp;U1440</f>
        <v>APXDRIV-WHGPLHF</v>
      </c>
      <c r="AP1440" s="40" t="str">
        <f>_xlfn.XLOOKUP(AO1440,CrossRef!N:N,CrossRef!A:A,"NOT FOUND",0)</f>
        <v>APX4006LF</v>
      </c>
      <c r="AQ1440" s="40" t="str">
        <f>IFERROR(_xlfn.XLOOKUP(AO1440,CrossRef!$N:$N,CrossRef!$E:$E,"Not Found"),"-")</f>
        <v>785C</v>
      </c>
      <c r="AR1440" s="40" t="str">
        <f>IFERROR(_xlfn.XLOOKUP(AO1440,CrossRef!$N:$N,CrossRef!$G:$G,"Not Found"),"-")</f>
        <v>4006 - WHEEL &amp; BRAKE ASSEMBLY</v>
      </c>
      <c r="AS1440" s="40" t="str">
        <f>IFERROR(_xlfn.XLOOKUP(AO1440,CrossRef!$N:$N,CrossRef!$H:$H,"Not Found"),"-")</f>
        <v>LF - LEFT FRONT</v>
      </c>
    </row>
    <row r="1441" spans="1:45" hidden="1" x14ac:dyDescent="0.3">
      <c r="A1441" s="38" t="str">
        <f>E1441&amp;F1441&amp;U1441</f>
        <v>APXDRIV-WHGPRHF</v>
      </c>
      <c r="B1441" s="38" t="str">
        <f>I1441&amp;D1441&amp;C1441</f>
        <v>TD61064008RF</v>
      </c>
      <c r="C1441" s="38" t="str">
        <f>_xlfn.XLOOKUP(A1441,CrossRef!N:N,CrossRef!D:D,"",0)</f>
        <v>RF</v>
      </c>
      <c r="D1441" s="38" t="str">
        <f>_xlfn.XLOOKUP(A1441,CrossRef!N:N,CrossRef!C:C,"",0)</f>
        <v>4008</v>
      </c>
      <c r="E1441" s="38" t="str">
        <f>LEFT(M1441,3)</f>
        <v>APX</v>
      </c>
      <c r="F1441" s="38" t="str">
        <f>_xlfn.TEXTAFTER(J1441,"-")</f>
        <v>DRIV-WHGP</v>
      </c>
      <c r="G1441" t="s">
        <v>2648</v>
      </c>
      <c r="H1441" t="s">
        <v>2649</v>
      </c>
      <c r="I1441" t="s">
        <v>5338</v>
      </c>
      <c r="J1441" s="7" t="s">
        <v>6740</v>
      </c>
      <c r="K1441" t="s">
        <v>2638</v>
      </c>
      <c r="L1441" t="s">
        <v>177</v>
      </c>
      <c r="M1441" t="s">
        <v>5339</v>
      </c>
      <c r="N1441" t="s">
        <v>2652</v>
      </c>
      <c r="O1441" t="s">
        <v>2653</v>
      </c>
      <c r="P1441" t="s">
        <v>2642</v>
      </c>
      <c r="Q1441" t="s">
        <v>2640</v>
      </c>
      <c r="R1441" t="s">
        <v>6743</v>
      </c>
      <c r="S1441" t="s">
        <v>2655</v>
      </c>
      <c r="T1441" t="s">
        <v>2688</v>
      </c>
      <c r="U1441" t="s">
        <v>488</v>
      </c>
      <c r="V1441" s="7" t="s">
        <v>931</v>
      </c>
      <c r="W1441" s="8">
        <v>22000</v>
      </c>
      <c r="X1441" t="s">
        <v>6744</v>
      </c>
      <c r="Y1441" t="s">
        <v>2690</v>
      </c>
      <c r="Z1441" s="8">
        <v>73575.570000000007</v>
      </c>
      <c r="AA1441" s="9">
        <v>0.04</v>
      </c>
      <c r="AB1441" s="8">
        <v>37793.870000000003</v>
      </c>
      <c r="AD1441" s="10">
        <v>4261696</v>
      </c>
      <c r="AE1441" s="11">
        <v>45066</v>
      </c>
      <c r="AF1441" s="8">
        <v>60272.7</v>
      </c>
      <c r="AG1441" s="8">
        <v>8697.1299999999901</v>
      </c>
      <c r="AH1441" s="12">
        <v>0.39532409090909049</v>
      </c>
      <c r="AI1441" s="8">
        <v>217428.24999999974</v>
      </c>
      <c r="AJ1441" s="11"/>
      <c r="AK1441" s="11">
        <v>47210</v>
      </c>
      <c r="AL1441" s="10"/>
      <c r="AM1441">
        <v>73614.97</v>
      </c>
      <c r="AN1441">
        <v>0.60646681818181836</v>
      </c>
      <c r="AO1441" s="40" t="str">
        <f>E1441&amp;F1441&amp;U1441</f>
        <v>APXDRIV-WHGPRHF</v>
      </c>
      <c r="AP1441" s="40" t="str">
        <f>_xlfn.XLOOKUP(AO1441,CrossRef!N:N,CrossRef!A:A,"NOT FOUND",0)</f>
        <v>APX4008RF</v>
      </c>
      <c r="AQ1441" s="40" t="str">
        <f>IFERROR(_xlfn.XLOOKUP(AO1441,CrossRef!$N:$N,CrossRef!$E:$E,"Not Found"),"-")</f>
        <v>785C</v>
      </c>
      <c r="AR1441" s="40" t="str">
        <f>IFERROR(_xlfn.XLOOKUP(AO1441,CrossRef!$N:$N,CrossRef!$G:$G,"Not Found"),"-")</f>
        <v>4008 - FINAL DRIVE, BRAKE &amp; WHEEL</v>
      </c>
      <c r="AS1441" s="40" t="str">
        <f>IFERROR(_xlfn.XLOOKUP(AO1441,CrossRef!$N:$N,CrossRef!$H:$H,"Not Found"),"-")</f>
        <v>RF - RIGHT FRONT</v>
      </c>
    </row>
    <row r="1442" spans="1:45" hidden="1" x14ac:dyDescent="0.3">
      <c r="A1442" s="38" t="str">
        <f>E1442&amp;F1442&amp;U1442</f>
        <v>APXDRIV-WHGPLHF</v>
      </c>
      <c r="B1442" s="38" t="str">
        <f>I1442&amp;D1442&amp;C1442</f>
        <v>TD61334006LF</v>
      </c>
      <c r="C1442" s="38" t="str">
        <f>_xlfn.XLOOKUP(A1442,CrossRef!N:N,CrossRef!D:D,"",0)</f>
        <v>LF</v>
      </c>
      <c r="D1442" s="38" t="str">
        <f>_xlfn.XLOOKUP(A1442,CrossRef!N:N,CrossRef!C:C,"",0)</f>
        <v>4006</v>
      </c>
      <c r="E1442" s="38" t="str">
        <f>LEFT(M1442,3)</f>
        <v>APX</v>
      </c>
      <c r="F1442" s="38" t="str">
        <f>_xlfn.TEXTAFTER(J1442,"-")</f>
        <v>DRIV-WHGP</v>
      </c>
      <c r="G1442" t="s">
        <v>2648</v>
      </c>
      <c r="H1442" t="s">
        <v>2649</v>
      </c>
      <c r="I1442" t="s">
        <v>4446</v>
      </c>
      <c r="J1442" s="7" t="s">
        <v>6745</v>
      </c>
      <c r="K1442" t="s">
        <v>2638</v>
      </c>
      <c r="L1442" t="s">
        <v>177</v>
      </c>
      <c r="M1442" t="s">
        <v>4447</v>
      </c>
      <c r="N1442" t="s">
        <v>2640</v>
      </c>
      <c r="O1442" t="s">
        <v>2653</v>
      </c>
      <c r="P1442" t="s">
        <v>2642</v>
      </c>
      <c r="Q1442" t="s">
        <v>2640</v>
      </c>
      <c r="R1442" t="s">
        <v>6746</v>
      </c>
      <c r="S1442" t="s">
        <v>2655</v>
      </c>
      <c r="T1442" t="s">
        <v>2688</v>
      </c>
      <c r="U1442" t="s">
        <v>485</v>
      </c>
      <c r="V1442" s="7" t="s">
        <v>942</v>
      </c>
      <c r="W1442" s="8">
        <v>22000</v>
      </c>
      <c r="X1442" t="s">
        <v>6747</v>
      </c>
      <c r="Y1442" t="s">
        <v>2690</v>
      </c>
      <c r="Z1442" s="8">
        <v>76275.86</v>
      </c>
      <c r="AA1442" s="9">
        <v>15.94</v>
      </c>
      <c r="AB1442" s="8">
        <v>37793.870000000003</v>
      </c>
      <c r="AD1442" s="10">
        <v>4287460</v>
      </c>
      <c r="AE1442" s="11">
        <v>45101</v>
      </c>
      <c r="AF1442" s="8">
        <v>62980</v>
      </c>
      <c r="AG1442" s="8">
        <v>8704.14</v>
      </c>
      <c r="AH1442" s="12">
        <v>0.39564272727272726</v>
      </c>
      <c r="AI1442" s="8">
        <v>546.05646173149307</v>
      </c>
      <c r="AJ1442" s="11">
        <v>46771.05646172454</v>
      </c>
      <c r="AK1442" s="11">
        <v>48559</v>
      </c>
      <c r="AL1442" s="10">
        <v>-1788</v>
      </c>
      <c r="AM1442">
        <v>113479.82</v>
      </c>
      <c r="AN1442">
        <v>2.2954463636363638</v>
      </c>
      <c r="AO1442" s="40" t="str">
        <f>E1442&amp;F1442&amp;U1442</f>
        <v>APXDRIV-WHGPLHF</v>
      </c>
      <c r="AP1442" s="40" t="str">
        <f>_xlfn.XLOOKUP(AO1442,CrossRef!N:N,CrossRef!A:A,"NOT FOUND",0)</f>
        <v>APX4006LF</v>
      </c>
      <c r="AQ1442" s="40" t="str">
        <f>IFERROR(_xlfn.XLOOKUP(AO1442,CrossRef!$N:$N,CrossRef!$E:$E,"Not Found"),"-")</f>
        <v>785C</v>
      </c>
      <c r="AR1442" s="40" t="str">
        <f>IFERROR(_xlfn.XLOOKUP(AO1442,CrossRef!$N:$N,CrossRef!$G:$G,"Not Found"),"-")</f>
        <v>4006 - WHEEL &amp; BRAKE ASSEMBLY</v>
      </c>
      <c r="AS1442" s="40" t="str">
        <f>IFERROR(_xlfn.XLOOKUP(AO1442,CrossRef!$N:$N,CrossRef!$H:$H,"Not Found"),"-")</f>
        <v>LF - LEFT FRONT</v>
      </c>
    </row>
    <row r="1443" spans="1:45" hidden="1" x14ac:dyDescent="0.3">
      <c r="A1443" s="38" t="str">
        <f>E1443&amp;F1443&amp;U1443</f>
        <v>2BWENGI</v>
      </c>
      <c r="B1443" s="38" t="str">
        <f>I1443&amp;D1443&amp;C1443</f>
        <v>TD6135100000</v>
      </c>
      <c r="C1443" s="38" t="str">
        <f>_xlfn.XLOOKUP(A1443,CrossRef!N:N,CrossRef!D:D,"",0)</f>
        <v>00</v>
      </c>
      <c r="D1443" s="38" t="str">
        <f>_xlfn.XLOOKUP(A1443,CrossRef!N:N,CrossRef!C:C,"",0)</f>
        <v>1000</v>
      </c>
      <c r="E1443" s="38" t="str">
        <f>LEFT(M1443,3)</f>
        <v>2BW</v>
      </c>
      <c r="F1443" s="38" t="str">
        <f>_xlfn.TEXTAFTER(J1443,"-")</f>
        <v>ENGI</v>
      </c>
      <c r="G1443" t="s">
        <v>2695</v>
      </c>
      <c r="H1443" t="s">
        <v>2696</v>
      </c>
      <c r="I1443" t="s">
        <v>4438</v>
      </c>
      <c r="J1443" s="7" t="s">
        <v>182</v>
      </c>
      <c r="K1443" t="s">
        <v>2638</v>
      </c>
      <c r="L1443" t="s">
        <v>180</v>
      </c>
      <c r="M1443" t="s">
        <v>4439</v>
      </c>
      <c r="N1443" t="s">
        <v>2640</v>
      </c>
      <c r="O1443" t="s">
        <v>2653</v>
      </c>
      <c r="P1443" t="s">
        <v>2642</v>
      </c>
      <c r="Q1443" t="s">
        <v>2640</v>
      </c>
      <c r="R1443" t="s">
        <v>6748</v>
      </c>
      <c r="S1443" t="s">
        <v>2655</v>
      </c>
      <c r="T1443" t="s">
        <v>3265</v>
      </c>
      <c r="U1443" t="s">
        <v>2657</v>
      </c>
      <c r="V1443" s="7" t="s">
        <v>45</v>
      </c>
      <c r="W1443" s="8">
        <v>18000</v>
      </c>
      <c r="X1443" t="s">
        <v>6749</v>
      </c>
      <c r="Y1443" t="s">
        <v>4868</v>
      </c>
      <c r="Z1443" s="8">
        <v>62458.6</v>
      </c>
      <c r="AA1443" s="9">
        <v>8.65</v>
      </c>
      <c r="AB1443" s="8">
        <v>476355.23</v>
      </c>
      <c r="AD1443" s="10">
        <v>4326750</v>
      </c>
      <c r="AE1443" s="11">
        <v>45366</v>
      </c>
      <c r="AF1443" s="8">
        <v>53168</v>
      </c>
      <c r="AG1443" s="8">
        <v>8709.4000000000015</v>
      </c>
      <c r="AH1443" s="12">
        <v>0.48385555555555565</v>
      </c>
      <c r="AI1443" s="8">
        <v>1006.8670520231215</v>
      </c>
      <c r="AJ1443" s="11">
        <v>47231.867052002315</v>
      </c>
      <c r="AK1443" s="11">
        <v>47132</v>
      </c>
      <c r="AL1443" s="10">
        <v>99</v>
      </c>
      <c r="AM1443">
        <v>70304.149999999994</v>
      </c>
      <c r="AN1443">
        <v>0.95200833333333301</v>
      </c>
      <c r="AO1443" s="40" t="str">
        <f>E1443&amp;F1443&amp;U1443</f>
        <v>2BWENGI</v>
      </c>
      <c r="AP1443" s="40" t="str">
        <f>_xlfn.XLOOKUP(AO1443,CrossRef!N:N,CrossRef!A:A,"NOT FOUND",0)</f>
        <v>2BW100000</v>
      </c>
      <c r="AQ1443" s="40" t="str">
        <f>IFERROR(_xlfn.XLOOKUP(AO1443,CrossRef!$N:$N,CrossRef!$E:$E,"Not Found"),"-")</f>
        <v>789C</v>
      </c>
      <c r="AR1443" s="40" t="str">
        <f>IFERROR(_xlfn.XLOOKUP(AO1443,CrossRef!$N:$N,CrossRef!$G:$G,"Not Found"),"-")</f>
        <v>1000 - ENGINE</v>
      </c>
      <c r="AS1443" s="40" t="str">
        <f>IFERROR(_xlfn.XLOOKUP(AO1443,CrossRef!$N:$N,CrossRef!$H:$H,"Not Found"),"-")</f>
        <v>00 - (NONE)</v>
      </c>
    </row>
    <row r="1444" spans="1:45" hidden="1" x14ac:dyDescent="0.3">
      <c r="A1444" s="38" t="str">
        <f>E1444&amp;F1444&amp;U1444</f>
        <v>2BWENGI-COSY</v>
      </c>
      <c r="B1444" s="38" t="str">
        <f>I1444&amp;D1444&amp;C1444</f>
        <v>TD6135135300</v>
      </c>
      <c r="C1444" s="38" t="str">
        <f>_xlfn.XLOOKUP(A1444,CrossRef!N:N,CrossRef!D:D,"",0)</f>
        <v>00</v>
      </c>
      <c r="D1444" s="38" t="str">
        <f>_xlfn.XLOOKUP(A1444,CrossRef!N:N,CrossRef!C:C,"",0)</f>
        <v>1353</v>
      </c>
      <c r="E1444" s="38" t="str">
        <f>LEFT(M1444,3)</f>
        <v>2BW</v>
      </c>
      <c r="F1444" s="38" t="str">
        <f>_xlfn.TEXTAFTER(J1444,"-")</f>
        <v>ENGI-COSY</v>
      </c>
      <c r="G1444" t="s">
        <v>2695</v>
      </c>
      <c r="H1444" t="s">
        <v>2696</v>
      </c>
      <c r="I1444" t="s">
        <v>4438</v>
      </c>
      <c r="J1444" s="7" t="s">
        <v>289</v>
      </c>
      <c r="K1444" t="s">
        <v>2638</v>
      </c>
      <c r="L1444" t="s">
        <v>180</v>
      </c>
      <c r="M1444" t="s">
        <v>4439</v>
      </c>
      <c r="N1444" t="s">
        <v>2640</v>
      </c>
      <c r="O1444" t="s">
        <v>2653</v>
      </c>
      <c r="P1444" t="s">
        <v>2642</v>
      </c>
      <c r="Q1444" t="s">
        <v>2640</v>
      </c>
      <c r="R1444" t="s">
        <v>6750</v>
      </c>
      <c r="S1444" t="s">
        <v>2655</v>
      </c>
      <c r="T1444" t="s">
        <v>3253</v>
      </c>
      <c r="U1444" t="s">
        <v>2657</v>
      </c>
      <c r="V1444" s="7" t="s">
        <v>220</v>
      </c>
      <c r="W1444" s="8">
        <v>18000</v>
      </c>
      <c r="X1444" t="s">
        <v>6751</v>
      </c>
      <c r="Y1444" t="s">
        <v>4871</v>
      </c>
      <c r="Z1444" s="8">
        <v>62458.6</v>
      </c>
      <c r="AA1444" s="9">
        <v>8.65</v>
      </c>
      <c r="AB1444" s="8">
        <v>101144.23</v>
      </c>
      <c r="AD1444" s="10">
        <v>4243941</v>
      </c>
      <c r="AE1444" s="11">
        <v>45368</v>
      </c>
      <c r="AF1444" s="8">
        <v>53168</v>
      </c>
      <c r="AG1444" s="8">
        <v>8709.4000000000015</v>
      </c>
      <c r="AH1444" s="12">
        <v>0.48385555555555565</v>
      </c>
      <c r="AI1444" s="8">
        <v>1006.8670520231215</v>
      </c>
      <c r="AJ1444" s="11">
        <v>47231.867052002315</v>
      </c>
      <c r="AK1444" s="11">
        <v>47132</v>
      </c>
      <c r="AL1444" s="10">
        <v>99</v>
      </c>
      <c r="AM1444">
        <v>70304.149999999994</v>
      </c>
      <c r="AN1444">
        <v>0.95200833333333301</v>
      </c>
      <c r="AO1444" s="40" t="str">
        <f>E1444&amp;F1444&amp;U1444</f>
        <v>2BWENGI-COSY</v>
      </c>
      <c r="AP1444" s="40" t="str">
        <f>_xlfn.XLOOKUP(AO1444,CrossRef!N:N,CrossRef!A:A,"NOT FOUND",0)</f>
        <v>2BW135300</v>
      </c>
      <c r="AQ1444" s="40" t="str">
        <f>IFERROR(_xlfn.XLOOKUP(AO1444,CrossRef!$N:$N,CrossRef!$E:$E,"Not Found"),"-")</f>
        <v>789C</v>
      </c>
      <c r="AR1444" s="40" t="str">
        <f>IFERROR(_xlfn.XLOOKUP(AO1444,CrossRef!$N:$N,CrossRef!$G:$G,"Not Found"),"-")</f>
        <v>1353 - RADIATOR</v>
      </c>
      <c r="AS1444" s="40" t="str">
        <f>IFERROR(_xlfn.XLOOKUP(AO1444,CrossRef!$N:$N,CrossRef!$H:$H,"Not Found"),"-")</f>
        <v>00 - (NONE)</v>
      </c>
    </row>
    <row r="1445" spans="1:45" hidden="1" x14ac:dyDescent="0.3">
      <c r="A1445" s="38" t="str">
        <f>E1445&amp;F1445&amp;U1445</f>
        <v>RJSDRIV-FIDVRH</v>
      </c>
      <c r="B1445" s="38" t="str">
        <f>I1445&amp;D1445&amp;C1445</f>
        <v>DZ82084050RI</v>
      </c>
      <c r="C1445" s="38" t="str">
        <f>_xlfn.XLOOKUP(A1445,CrossRef!N:N,CrossRef!D:D,"",0)</f>
        <v>RI</v>
      </c>
      <c r="D1445" s="38" t="str">
        <f>_xlfn.XLOOKUP(A1445,CrossRef!N:N,CrossRef!C:C,"",0)</f>
        <v>4050</v>
      </c>
      <c r="E1445" s="38" t="str">
        <f>LEFT(M1445,3)</f>
        <v>RJS</v>
      </c>
      <c r="F1445" s="38" t="str">
        <f>_xlfn.TEXTAFTER(J1445,"-")</f>
        <v>DRIV-FIDV</v>
      </c>
      <c r="G1445" t="s">
        <v>2813</v>
      </c>
      <c r="H1445" t="s">
        <v>2814</v>
      </c>
      <c r="I1445" t="s">
        <v>4528</v>
      </c>
      <c r="J1445" s="7" t="s">
        <v>1463</v>
      </c>
      <c r="K1445" t="s">
        <v>2638</v>
      </c>
      <c r="L1445" t="s">
        <v>37</v>
      </c>
      <c r="M1445" t="s">
        <v>4529</v>
      </c>
      <c r="N1445" t="s">
        <v>2640</v>
      </c>
      <c r="O1445" t="s">
        <v>2653</v>
      </c>
      <c r="P1445" t="s">
        <v>2642</v>
      </c>
      <c r="Q1445" t="s">
        <v>2662</v>
      </c>
      <c r="R1445" t="s">
        <v>6752</v>
      </c>
      <c r="S1445" t="s">
        <v>2655</v>
      </c>
      <c r="T1445" t="s">
        <v>3213</v>
      </c>
      <c r="U1445" t="s">
        <v>63</v>
      </c>
      <c r="V1445" s="7" t="s">
        <v>506</v>
      </c>
      <c r="W1445" s="8">
        <v>12000</v>
      </c>
      <c r="X1445" t="s">
        <v>6753</v>
      </c>
      <c r="Y1445" t="s">
        <v>4590</v>
      </c>
      <c r="Z1445" s="8">
        <v>21830</v>
      </c>
      <c r="AA1445" s="9">
        <v>4.0599999999999996</v>
      </c>
      <c r="AB1445" s="8">
        <v>28195.22</v>
      </c>
      <c r="AD1445" s="10">
        <v>4606041</v>
      </c>
      <c r="AE1445" s="11">
        <v>45789</v>
      </c>
      <c r="AF1445" s="8">
        <v>18564</v>
      </c>
      <c r="AG1445" s="8">
        <v>8734</v>
      </c>
      <c r="AH1445" s="12">
        <v>0.72783333333333333</v>
      </c>
      <c r="AI1445" s="8">
        <v>2151.2315270935965</v>
      </c>
      <c r="AJ1445" s="11">
        <v>48376.231527083335</v>
      </c>
      <c r="AK1445" s="11">
        <v>47765</v>
      </c>
      <c r="AL1445" s="10">
        <v>611</v>
      </c>
      <c r="AM1445">
        <v>28082.400000000001</v>
      </c>
      <c r="AN1445">
        <v>0.79320000000000013</v>
      </c>
      <c r="AO1445" s="40" t="str">
        <f>E1445&amp;F1445&amp;U1445</f>
        <v>RJSDRIV-FIDVRH</v>
      </c>
      <c r="AP1445" s="40" t="str">
        <f>_xlfn.XLOOKUP(AO1445,CrossRef!N:N,CrossRef!A:A,"NOT FOUND",0)</f>
        <v>RJS4050RI</v>
      </c>
      <c r="AQ1445" s="40" t="str">
        <f>IFERROR(_xlfn.XLOOKUP(AO1445,CrossRef!$N:$N,CrossRef!$E:$E,"Not Found"),"-")</f>
        <v>D9T</v>
      </c>
      <c r="AR1445" s="40" t="str">
        <f>IFERROR(_xlfn.XLOOKUP(AO1445,CrossRef!$N:$N,CrossRef!$G:$G,"Not Found"),"-")</f>
        <v>4050 - FINAL DRIVE</v>
      </c>
      <c r="AS1445" s="40" t="str">
        <f>IFERROR(_xlfn.XLOOKUP(AO1445,CrossRef!$N:$N,CrossRef!$H:$H,"Not Found"),"-")</f>
        <v>RI - RIGHT</v>
      </c>
    </row>
    <row r="1446" spans="1:45" hidden="1" x14ac:dyDescent="0.3">
      <c r="A1446" s="38" t="str">
        <f>E1446&amp;F1446&amp;U1446</f>
        <v>APXDRIV-TQCV</v>
      </c>
      <c r="B1446" s="38" t="str">
        <f>I1446&amp;D1446&amp;C1446</f>
        <v>TD6491310100</v>
      </c>
      <c r="C1446" s="38" t="str">
        <f>_xlfn.XLOOKUP(A1446,CrossRef!N:N,CrossRef!D:D,"",0)</f>
        <v>00</v>
      </c>
      <c r="D1446" s="38" t="str">
        <f>_xlfn.XLOOKUP(A1446,CrossRef!N:N,CrossRef!C:C,"",0)</f>
        <v>3101</v>
      </c>
      <c r="E1446" s="38" t="str">
        <f>LEFT(M1446,3)</f>
        <v>APX</v>
      </c>
      <c r="F1446" s="38" t="str">
        <f>_xlfn.TEXTAFTER(J1446,"-")</f>
        <v>DRIV-TQCV</v>
      </c>
      <c r="G1446" t="s">
        <v>2648</v>
      </c>
      <c r="H1446" t="s">
        <v>2649</v>
      </c>
      <c r="I1446" t="s">
        <v>6054</v>
      </c>
      <c r="J1446" s="7" t="s">
        <v>6754</v>
      </c>
      <c r="K1446" t="s">
        <v>2638</v>
      </c>
      <c r="L1446" t="s">
        <v>177</v>
      </c>
      <c r="M1446" t="s">
        <v>6055</v>
      </c>
      <c r="N1446" t="s">
        <v>2640</v>
      </c>
      <c r="O1446" t="s">
        <v>2653</v>
      </c>
      <c r="P1446" t="s">
        <v>2642</v>
      </c>
      <c r="Q1446" t="s">
        <v>2640</v>
      </c>
      <c r="R1446" t="s">
        <v>6755</v>
      </c>
      <c r="S1446" t="s">
        <v>2655</v>
      </c>
      <c r="T1446" t="s">
        <v>2678</v>
      </c>
      <c r="U1446" t="s">
        <v>2657</v>
      </c>
      <c r="V1446" s="7" t="s">
        <v>399</v>
      </c>
      <c r="W1446" s="8">
        <v>20000</v>
      </c>
      <c r="X1446" t="s">
        <v>6756</v>
      </c>
      <c r="Y1446" t="s">
        <v>2680</v>
      </c>
      <c r="Z1446" s="8">
        <v>64079.03</v>
      </c>
      <c r="AA1446" s="9">
        <v>5.04</v>
      </c>
      <c r="AB1446" s="8">
        <v>44865.599999999999</v>
      </c>
      <c r="AD1446" s="10">
        <v>4328720</v>
      </c>
      <c r="AE1446" s="11">
        <v>45172</v>
      </c>
      <c r="AF1446" s="8">
        <v>52813.599999999999</v>
      </c>
      <c r="AG1446" s="8">
        <v>8734.570000000007</v>
      </c>
      <c r="AH1446" s="12">
        <v>0.43672850000000035</v>
      </c>
      <c r="AI1446" s="8">
        <v>1733.0496031746045</v>
      </c>
      <c r="AJ1446" s="11">
        <v>47958.049603159721</v>
      </c>
      <c r="AK1446" s="11">
        <v>47287</v>
      </c>
      <c r="AL1446" s="10">
        <v>671</v>
      </c>
      <c r="AM1446">
        <v>69431.509999999995</v>
      </c>
      <c r="AN1446">
        <v>0.83089549999999979</v>
      </c>
      <c r="AO1446" s="40" t="str">
        <f>E1446&amp;F1446&amp;U1446</f>
        <v>APXDRIV-TQCV</v>
      </c>
      <c r="AP1446" s="40" t="str">
        <f>_xlfn.XLOOKUP(AO1446,CrossRef!N:N,CrossRef!A:A,"NOT FOUND",0)</f>
        <v>APX310100</v>
      </c>
      <c r="AQ1446" s="40" t="str">
        <f>IFERROR(_xlfn.XLOOKUP(AO1446,CrossRef!$N:$N,CrossRef!$E:$E,"Not Found"),"-")</f>
        <v>785C</v>
      </c>
      <c r="AR1446" s="40" t="str">
        <f>IFERROR(_xlfn.XLOOKUP(AO1446,CrossRef!$N:$N,CrossRef!$G:$G,"Not Found"),"-")</f>
        <v>3101 - TORQUE CONVERTER</v>
      </c>
      <c r="AS1446" s="40" t="str">
        <f>IFERROR(_xlfn.XLOOKUP(AO1446,CrossRef!$N:$N,CrossRef!$H:$H,"Not Found"),"-")</f>
        <v>00 - (NONE)</v>
      </c>
    </row>
    <row r="1447" spans="1:45" hidden="1" x14ac:dyDescent="0.3">
      <c r="A1447" s="38" t="str">
        <f>E1447&amp;F1447&amp;U1447</f>
        <v>APXENGI</v>
      </c>
      <c r="B1447" s="38" t="str">
        <f>I1447&amp;D1447&amp;C1447</f>
        <v>TD6491100000</v>
      </c>
      <c r="C1447" s="38" t="str">
        <f>_xlfn.XLOOKUP(A1447,CrossRef!N:N,CrossRef!D:D,"",0)</f>
        <v>00</v>
      </c>
      <c r="D1447" s="38" t="str">
        <f>_xlfn.XLOOKUP(A1447,CrossRef!N:N,CrossRef!C:C,"",0)</f>
        <v>1000</v>
      </c>
      <c r="E1447" s="38" t="str">
        <f>LEFT(M1447,3)</f>
        <v>APX</v>
      </c>
      <c r="F1447" s="38" t="str">
        <f>_xlfn.TEXTAFTER(J1447,"-")</f>
        <v>ENGI</v>
      </c>
      <c r="G1447" t="s">
        <v>2648</v>
      </c>
      <c r="H1447" t="s">
        <v>2649</v>
      </c>
      <c r="I1447" t="s">
        <v>6054</v>
      </c>
      <c r="J1447" s="7" t="s">
        <v>6757</v>
      </c>
      <c r="K1447" t="s">
        <v>2638</v>
      </c>
      <c r="L1447" t="s">
        <v>177</v>
      </c>
      <c r="M1447" t="s">
        <v>6055</v>
      </c>
      <c r="N1447" t="s">
        <v>2640</v>
      </c>
      <c r="O1447" t="s">
        <v>2653</v>
      </c>
      <c r="P1447" t="s">
        <v>2642</v>
      </c>
      <c r="Q1447" t="s">
        <v>2640</v>
      </c>
      <c r="R1447" t="s">
        <v>6758</v>
      </c>
      <c r="S1447" t="s">
        <v>2655</v>
      </c>
      <c r="T1447" t="s">
        <v>3265</v>
      </c>
      <c r="U1447" t="s">
        <v>2657</v>
      </c>
      <c r="V1447" s="7" t="s">
        <v>22</v>
      </c>
      <c r="W1447" s="8">
        <v>20000</v>
      </c>
      <c r="X1447" t="s">
        <v>6759</v>
      </c>
      <c r="Y1447" t="s">
        <v>3495</v>
      </c>
      <c r="Z1447" s="8">
        <v>64079.03</v>
      </c>
      <c r="AA1447" s="9">
        <v>5.04</v>
      </c>
      <c r="AB1447" s="8">
        <v>457582.46</v>
      </c>
      <c r="AD1447" s="10">
        <v>4328724</v>
      </c>
      <c r="AE1447" s="11">
        <v>45172</v>
      </c>
      <c r="AF1447" s="8">
        <v>52813.599999999999</v>
      </c>
      <c r="AG1447" s="8">
        <v>8734.570000000007</v>
      </c>
      <c r="AH1447" s="12">
        <v>0.43672850000000035</v>
      </c>
      <c r="AI1447" s="8">
        <v>1733.0496031746045</v>
      </c>
      <c r="AJ1447" s="11">
        <v>47958.049603159721</v>
      </c>
      <c r="AK1447" s="11">
        <v>47287</v>
      </c>
      <c r="AL1447" s="10">
        <v>671</v>
      </c>
      <c r="AM1447">
        <v>69431.509999999995</v>
      </c>
      <c r="AN1447">
        <v>0.83089549999999979</v>
      </c>
      <c r="AO1447" s="40" t="str">
        <f>E1447&amp;F1447&amp;U1447</f>
        <v>APXENGI</v>
      </c>
      <c r="AP1447" s="40" t="str">
        <f>_xlfn.XLOOKUP(AO1447,CrossRef!N:N,CrossRef!A:A,"NOT FOUND",0)</f>
        <v>APX100000</v>
      </c>
      <c r="AQ1447" s="40" t="str">
        <f>IFERROR(_xlfn.XLOOKUP(AO1447,CrossRef!$N:$N,CrossRef!$E:$E,"Not Found"),"-")</f>
        <v>785C</v>
      </c>
      <c r="AR1447" s="40" t="str">
        <f>IFERROR(_xlfn.XLOOKUP(AO1447,CrossRef!$N:$N,CrossRef!$G:$G,"Not Found"),"-")</f>
        <v>1000 - ENGINE</v>
      </c>
      <c r="AS1447" s="40" t="str">
        <f>IFERROR(_xlfn.XLOOKUP(AO1447,CrossRef!$N:$N,CrossRef!$H:$H,"Not Found"),"-")</f>
        <v>00 - (NONE)</v>
      </c>
    </row>
    <row r="1448" spans="1:45" hidden="1" x14ac:dyDescent="0.3">
      <c r="A1448" s="38" t="str">
        <f>E1448&amp;F1448&amp;U1448</f>
        <v>APXENGI-COSY</v>
      </c>
      <c r="B1448" s="38" t="str">
        <f>I1448&amp;D1448&amp;C1448</f>
        <v>TD6491135300</v>
      </c>
      <c r="C1448" s="38" t="str">
        <f>_xlfn.XLOOKUP(A1448,CrossRef!N:N,CrossRef!D:D,"",0)</f>
        <v>00</v>
      </c>
      <c r="D1448" s="38" t="str">
        <f>_xlfn.XLOOKUP(A1448,CrossRef!N:N,CrossRef!C:C,"",0)</f>
        <v>1353</v>
      </c>
      <c r="E1448" s="38" t="str">
        <f>LEFT(M1448,3)</f>
        <v>APX</v>
      </c>
      <c r="F1448" s="38" t="str">
        <f>_xlfn.TEXTAFTER(J1448,"-")</f>
        <v>ENGI-COSY</v>
      </c>
      <c r="G1448" t="s">
        <v>2648</v>
      </c>
      <c r="H1448" t="s">
        <v>2649</v>
      </c>
      <c r="I1448" t="s">
        <v>6054</v>
      </c>
      <c r="J1448" s="7" t="s">
        <v>6760</v>
      </c>
      <c r="K1448" t="s">
        <v>2638</v>
      </c>
      <c r="L1448" t="s">
        <v>177</v>
      </c>
      <c r="M1448" t="s">
        <v>6055</v>
      </c>
      <c r="N1448" t="s">
        <v>2640</v>
      </c>
      <c r="O1448" t="s">
        <v>2653</v>
      </c>
      <c r="P1448" t="s">
        <v>2642</v>
      </c>
      <c r="Q1448" t="s">
        <v>2640</v>
      </c>
      <c r="R1448" t="s">
        <v>6761</v>
      </c>
      <c r="S1448" t="s">
        <v>2655</v>
      </c>
      <c r="T1448" t="s">
        <v>3253</v>
      </c>
      <c r="U1448" t="s">
        <v>2657</v>
      </c>
      <c r="V1448" s="7" t="s">
        <v>264</v>
      </c>
      <c r="W1448" s="8">
        <v>20000</v>
      </c>
      <c r="X1448" t="s">
        <v>6762</v>
      </c>
      <c r="Y1448" t="s">
        <v>3589</v>
      </c>
      <c r="Z1448" s="8">
        <v>64079.03</v>
      </c>
      <c r="AA1448" s="9">
        <v>5.04</v>
      </c>
      <c r="AB1448" s="8">
        <v>26993.9</v>
      </c>
      <c r="AD1448" s="10">
        <v>4328717</v>
      </c>
      <c r="AE1448" s="11">
        <v>45172</v>
      </c>
      <c r="AF1448" s="8">
        <v>52813.599999999999</v>
      </c>
      <c r="AG1448" s="8">
        <v>8734.570000000007</v>
      </c>
      <c r="AH1448" s="12">
        <v>0.43672850000000035</v>
      </c>
      <c r="AI1448" s="8">
        <v>1733.0496031746045</v>
      </c>
      <c r="AJ1448" s="11">
        <v>47958.049603159721</v>
      </c>
      <c r="AK1448" s="11">
        <v>47287</v>
      </c>
      <c r="AL1448" s="10">
        <v>671</v>
      </c>
      <c r="AM1448">
        <v>69431.509999999995</v>
      </c>
      <c r="AN1448">
        <v>0.83089549999999979</v>
      </c>
      <c r="AO1448" s="40" t="str">
        <f>E1448&amp;F1448&amp;U1448</f>
        <v>APXENGI-COSY</v>
      </c>
      <c r="AP1448" s="40" t="str">
        <f>_xlfn.XLOOKUP(AO1448,CrossRef!N:N,CrossRef!A:A,"NOT FOUND",0)</f>
        <v>APX135300</v>
      </c>
      <c r="AQ1448" s="40" t="str">
        <f>IFERROR(_xlfn.XLOOKUP(AO1448,CrossRef!$N:$N,CrossRef!$E:$E,"Not Found"),"-")</f>
        <v>785C</v>
      </c>
      <c r="AR1448" s="40" t="str">
        <f>IFERROR(_xlfn.XLOOKUP(AO1448,CrossRef!$N:$N,CrossRef!$G:$G,"Not Found"),"-")</f>
        <v>1353 - RADIATOR</v>
      </c>
      <c r="AS1448" s="40" t="str">
        <f>IFERROR(_xlfn.XLOOKUP(AO1448,CrossRef!$N:$N,CrossRef!$H:$H,"Not Found"),"-")</f>
        <v>00 - (NONE)</v>
      </c>
    </row>
    <row r="1449" spans="1:45" hidden="1" x14ac:dyDescent="0.3">
      <c r="A1449" s="38" t="str">
        <f>E1449&amp;F1449&amp;U1449</f>
        <v>HCMPUDR</v>
      </c>
      <c r="B1449" s="38" t="str">
        <f>I1449&amp;D1449&amp;C1449</f>
        <v>EX7086310800</v>
      </c>
      <c r="C1449" s="38" t="str">
        <f>_xlfn.XLOOKUP(A1449,CrossRef!N:N,CrossRef!D:D,"",0)</f>
        <v>00</v>
      </c>
      <c r="D1449" s="38" t="str">
        <f>_xlfn.XLOOKUP(A1449,CrossRef!N:N,CrossRef!C:C,"",0)</f>
        <v>3108</v>
      </c>
      <c r="E1449" s="38" t="str">
        <f>LEFT(M1449,3)</f>
        <v>HCM</v>
      </c>
      <c r="F1449" s="38" t="str">
        <f>_xlfn.TEXTAFTER(J1449,"-")</f>
        <v>PUDR</v>
      </c>
      <c r="G1449" t="s">
        <v>2725</v>
      </c>
      <c r="H1449" t="s">
        <v>2726</v>
      </c>
      <c r="I1449" t="s">
        <v>2913</v>
      </c>
      <c r="J1449" s="7" t="s">
        <v>416</v>
      </c>
      <c r="K1449" t="s">
        <v>2668</v>
      </c>
      <c r="L1449" t="s">
        <v>415</v>
      </c>
      <c r="M1449" t="s">
        <v>2914</v>
      </c>
      <c r="N1449" t="s">
        <v>2640</v>
      </c>
      <c r="O1449" t="s">
        <v>2653</v>
      </c>
      <c r="P1449" t="s">
        <v>2642</v>
      </c>
      <c r="Q1449" t="s">
        <v>2640</v>
      </c>
      <c r="R1449" t="s">
        <v>6763</v>
      </c>
      <c r="S1449" t="s">
        <v>2655</v>
      </c>
      <c r="T1449" t="s">
        <v>3605</v>
      </c>
      <c r="U1449" t="s">
        <v>2657</v>
      </c>
      <c r="V1449" s="7" t="s">
        <v>417</v>
      </c>
      <c r="W1449" s="8">
        <v>20000</v>
      </c>
      <c r="X1449" t="s">
        <v>6764</v>
      </c>
      <c r="Y1449" t="s">
        <v>6765</v>
      </c>
      <c r="Z1449" s="8">
        <v>47875.8</v>
      </c>
      <c r="AA1449" s="9">
        <v>8.51</v>
      </c>
      <c r="AB1449" s="8">
        <v>74062.47</v>
      </c>
      <c r="AD1449" s="10">
        <v>4189341</v>
      </c>
      <c r="AE1449" s="11">
        <v>44993</v>
      </c>
      <c r="AF1449" s="8">
        <v>36611.599999999999</v>
      </c>
      <c r="AG1449" s="8">
        <v>8735.7999999999956</v>
      </c>
      <c r="AH1449" s="12">
        <v>0.43678999999999979</v>
      </c>
      <c r="AI1449" s="8">
        <v>1026.5334900117505</v>
      </c>
      <c r="AJ1449" s="11">
        <v>47251.533490011578</v>
      </c>
      <c r="AK1449" s="11">
        <v>47135</v>
      </c>
      <c r="AL1449" s="10">
        <v>116</v>
      </c>
      <c r="AM1449">
        <v>55619.9</v>
      </c>
      <c r="AN1449">
        <v>0.95041500000000012</v>
      </c>
      <c r="AO1449" s="40" t="str">
        <f>E1449&amp;F1449&amp;U1449</f>
        <v>HCMPUDR</v>
      </c>
      <c r="AP1449" s="40" t="str">
        <f>_xlfn.XLOOKUP(AO1449,CrossRef!N:N,CrossRef!A:A,"NOT FOUND",0)</f>
        <v>HCM310800</v>
      </c>
      <c r="AQ1449" s="40" t="str">
        <f>IFERROR(_xlfn.XLOOKUP(AO1449,CrossRef!$N:$N,CrossRef!$E:$E,"Not Found"),"-")</f>
        <v>EX2600-6</v>
      </c>
      <c r="AR1449" s="40" t="str">
        <f>IFERROR(_xlfn.XLOOKUP(AO1449,CrossRef!$N:$N,CrossRef!$G:$G,"Not Found"),"-")</f>
        <v>3108 - Pump Drive</v>
      </c>
      <c r="AS1449" s="40" t="str">
        <f>IFERROR(_xlfn.XLOOKUP(AO1449,CrossRef!$N:$N,CrossRef!$H:$H,"Not Found"),"-")</f>
        <v>00 - (NONE)</v>
      </c>
    </row>
    <row r="1450" spans="1:45" hidden="1" x14ac:dyDescent="0.3">
      <c r="A1450" s="38" t="str">
        <f>E1450&amp;F1450&amp;U1450</f>
        <v>340HYSY-PUHYLHP1</v>
      </c>
      <c r="B1450" s="38" t="str">
        <f>I1450&amp;D1450&amp;C1450</f>
        <v>QEX010</v>
      </c>
      <c r="C1450" s="38" t="str">
        <f>_xlfn.XLOOKUP(A1450,CrossRef!N:N,CrossRef!D:D,"",0)</f>
        <v/>
      </c>
      <c r="D1450" s="38" t="str">
        <f>_xlfn.XLOOKUP(A1450,CrossRef!N:N,CrossRef!C:C,"",0)</f>
        <v/>
      </c>
      <c r="E1450" s="38" t="str">
        <f>LEFT(M1450,3)</f>
        <v>340</v>
      </c>
      <c r="F1450" s="38" t="str">
        <f>_xlfn.TEXTAFTER(J1450,"-")</f>
        <v>HYSY-PUHY</v>
      </c>
      <c r="G1450" t="s">
        <v>2635</v>
      </c>
      <c r="H1450" t="s">
        <v>2636</v>
      </c>
      <c r="I1450" t="s">
        <v>2754</v>
      </c>
      <c r="J1450" s="7" t="s">
        <v>780</v>
      </c>
      <c r="K1450" t="s">
        <v>2638</v>
      </c>
      <c r="L1450" t="s">
        <v>2755</v>
      </c>
      <c r="M1450" t="s">
        <v>2756</v>
      </c>
      <c r="N1450" t="s">
        <v>2652</v>
      </c>
      <c r="O1450" t="s">
        <v>2641</v>
      </c>
      <c r="P1450" t="s">
        <v>2642</v>
      </c>
      <c r="Q1450" t="s">
        <v>2662</v>
      </c>
      <c r="R1450" t="s">
        <v>6766</v>
      </c>
      <c r="S1450" t="s">
        <v>2655</v>
      </c>
      <c r="T1450" t="s">
        <v>4348</v>
      </c>
      <c r="U1450" t="s">
        <v>6767</v>
      </c>
      <c r="V1450" s="7" t="s">
        <v>6768</v>
      </c>
      <c r="W1450" s="8">
        <v>13200</v>
      </c>
      <c r="X1450" t="s">
        <v>6769</v>
      </c>
      <c r="Y1450" t="s">
        <v>6046</v>
      </c>
      <c r="Z1450" s="8">
        <v>67445</v>
      </c>
      <c r="AA1450" s="9">
        <v>9.0399999999999991</v>
      </c>
      <c r="AB1450" s="8">
        <v>28310.61</v>
      </c>
      <c r="AD1450" s="10">
        <v>4656023</v>
      </c>
      <c r="AE1450" s="11">
        <v>45691</v>
      </c>
      <c r="AF1450" s="8">
        <v>63004</v>
      </c>
      <c r="AG1450" s="8">
        <v>8759</v>
      </c>
      <c r="AH1450" s="12">
        <v>0.66356060606060607</v>
      </c>
      <c r="AI1450" s="8">
        <v>968.91592920353992</v>
      </c>
      <c r="AJ1450" s="11">
        <v>47193.915929201386</v>
      </c>
      <c r="AK1450" s="11">
        <v>46937</v>
      </c>
      <c r="AL1450" s="10">
        <v>256</v>
      </c>
      <c r="AM1450">
        <v>73881.48</v>
      </c>
      <c r="AO1450" s="40" t="str">
        <f>E1450&amp;F1450&amp;U1450</f>
        <v>340HYSY-PUHYLHP1</v>
      </c>
      <c r="AP1450" s="40" t="str">
        <f>_xlfn.XLOOKUP(AO1450,CrossRef!N:N,CrossRef!A:A,"NOT FOUND",0)</f>
        <v>NOT FOUND</v>
      </c>
      <c r="AQ1450" s="40" t="str">
        <f>IFERROR(_xlfn.XLOOKUP(AO1450,CrossRef!$N:$N,CrossRef!$E:$E,"Not Found"),"-")</f>
        <v>Not Found</v>
      </c>
      <c r="AR1450" s="40" t="str">
        <f>IFERROR(_xlfn.XLOOKUP(AO1450,CrossRef!$N:$N,CrossRef!$G:$G,"Not Found"),"-")</f>
        <v>Not Found</v>
      </c>
      <c r="AS1450" s="40" t="str">
        <f>IFERROR(_xlfn.XLOOKUP(AO1450,CrossRef!$N:$N,CrossRef!$H:$H,"Not Found"),"-")</f>
        <v>Not Found</v>
      </c>
    </row>
    <row r="1451" spans="1:45" hidden="1" x14ac:dyDescent="0.3">
      <c r="A1451" s="38" t="str">
        <f>E1451&amp;F1451&amp;U1451</f>
        <v>WLHUCRG-TCIDLH</v>
      </c>
      <c r="B1451" s="38" t="str">
        <f>I1451&amp;D1451&amp;C1451</f>
        <v>EX71234159LT</v>
      </c>
      <c r="C1451" s="38" t="str">
        <f>_xlfn.XLOOKUP(A1451,CrossRef!N:N,CrossRef!D:D,"",0)</f>
        <v>LT</v>
      </c>
      <c r="D1451" s="38" t="str">
        <f>_xlfn.XLOOKUP(A1451,CrossRef!N:N,CrossRef!C:C,"",0)</f>
        <v>4159</v>
      </c>
      <c r="E1451" s="38" t="str">
        <f>LEFT(M1451,3)</f>
        <v>WLH</v>
      </c>
      <c r="F1451" s="38" t="str">
        <f>_xlfn.TEXTAFTER(J1451,"-")</f>
        <v>UCRG-TCID</v>
      </c>
      <c r="G1451" t="s">
        <v>2635</v>
      </c>
      <c r="H1451" t="s">
        <v>2636</v>
      </c>
      <c r="I1451" t="s">
        <v>3656</v>
      </c>
      <c r="J1451" s="7" t="s">
        <v>868</v>
      </c>
      <c r="K1451" t="s">
        <v>3657</v>
      </c>
      <c r="L1451" t="s">
        <v>80</v>
      </c>
      <c r="M1451" t="s">
        <v>3658</v>
      </c>
      <c r="N1451" t="s">
        <v>2640</v>
      </c>
      <c r="O1451" t="s">
        <v>2803</v>
      </c>
      <c r="P1451" t="s">
        <v>2642</v>
      </c>
      <c r="Q1451" t="s">
        <v>2662</v>
      </c>
      <c r="R1451" t="s">
        <v>6770</v>
      </c>
      <c r="S1451" t="s">
        <v>2671</v>
      </c>
      <c r="T1451" t="s">
        <v>2933</v>
      </c>
      <c r="U1451" t="s">
        <v>59</v>
      </c>
      <c r="V1451" s="7" t="s">
        <v>869</v>
      </c>
      <c r="W1451" s="8">
        <v>12000</v>
      </c>
      <c r="X1451" t="s">
        <v>6771</v>
      </c>
      <c r="Y1451" t="s">
        <v>6772</v>
      </c>
      <c r="Z1451" s="8">
        <v>17685</v>
      </c>
      <c r="AA1451" s="9">
        <v>0</v>
      </c>
      <c r="AB1451" s="8">
        <v>42100.77</v>
      </c>
      <c r="AD1451" s="10">
        <v>4326204</v>
      </c>
      <c r="AE1451" s="11">
        <v>45276</v>
      </c>
      <c r="AF1451" s="8">
        <v>14449.4</v>
      </c>
      <c r="AG1451" s="8">
        <v>8764.4000000000015</v>
      </c>
      <c r="AH1451" s="12">
        <v>0.73036666666666683</v>
      </c>
      <c r="AI1451" s="8">
        <v>0</v>
      </c>
      <c r="AJ1451" s="11">
        <v>46225</v>
      </c>
      <c r="AK1451" s="11">
        <v>46819</v>
      </c>
      <c r="AL1451" s="10">
        <v>-594</v>
      </c>
      <c r="AO1451" s="40" t="str">
        <f>E1451&amp;F1451&amp;U1451</f>
        <v>WLHUCRG-TCIDLH</v>
      </c>
      <c r="AP1451" s="40" t="str">
        <f>_xlfn.XLOOKUP(AO1451,CrossRef!N:N,CrossRef!A:A,"NOT FOUND",0)</f>
        <v>WLH4159LT</v>
      </c>
      <c r="AQ1451" s="40" t="str">
        <f>IFERROR(_xlfn.XLOOKUP(AO1451,CrossRef!$N:$N,CrossRef!$E:$E,"Not Found"),"-")</f>
        <v>R9200</v>
      </c>
      <c r="AR1451" s="40" t="str">
        <f>IFERROR(_xlfn.XLOOKUP(AO1451,CrossRef!$N:$N,CrossRef!$G:$G,"Not Found"),"-")</f>
        <v>4159 - IDLER/IDLER WHEEL</v>
      </c>
      <c r="AS1451" s="40" t="str">
        <f>IFERROR(_xlfn.XLOOKUP(AO1451,CrossRef!$N:$N,CrossRef!$H:$H,"Not Found"),"-")</f>
        <v>LT - LEFT</v>
      </c>
    </row>
    <row r="1452" spans="1:45" hidden="1" x14ac:dyDescent="0.3">
      <c r="A1452" s="38" t="str">
        <f>E1452&amp;F1452&amp;U1452</f>
        <v>WLHUCRG-TCIDRH</v>
      </c>
      <c r="B1452" s="38" t="str">
        <f>I1452&amp;D1452&amp;C1452</f>
        <v>EX71234159RI</v>
      </c>
      <c r="C1452" s="38" t="str">
        <f>_xlfn.XLOOKUP(A1452,CrossRef!N:N,CrossRef!D:D,"",0)</f>
        <v>RI</v>
      </c>
      <c r="D1452" s="38" t="str">
        <f>_xlfn.XLOOKUP(A1452,CrossRef!N:N,CrossRef!C:C,"",0)</f>
        <v>4159</v>
      </c>
      <c r="E1452" s="38" t="str">
        <f>LEFT(M1452,3)</f>
        <v>WLH</v>
      </c>
      <c r="F1452" s="38" t="str">
        <f>_xlfn.TEXTAFTER(J1452,"-")</f>
        <v>UCRG-TCID</v>
      </c>
      <c r="G1452" t="s">
        <v>2635</v>
      </c>
      <c r="H1452" t="s">
        <v>2636</v>
      </c>
      <c r="I1452" t="s">
        <v>3656</v>
      </c>
      <c r="J1452" s="7" t="s">
        <v>868</v>
      </c>
      <c r="K1452" t="s">
        <v>3657</v>
      </c>
      <c r="L1452" t="s">
        <v>80</v>
      </c>
      <c r="M1452" t="s">
        <v>3658</v>
      </c>
      <c r="N1452" t="s">
        <v>2640</v>
      </c>
      <c r="O1452" t="s">
        <v>2803</v>
      </c>
      <c r="P1452" t="s">
        <v>2642</v>
      </c>
      <c r="Q1452" t="s">
        <v>2662</v>
      </c>
      <c r="R1452" t="s">
        <v>6773</v>
      </c>
      <c r="S1452" t="s">
        <v>2671</v>
      </c>
      <c r="T1452" t="s">
        <v>2933</v>
      </c>
      <c r="U1452" t="s">
        <v>63</v>
      </c>
      <c r="V1452" s="7" t="s">
        <v>870</v>
      </c>
      <c r="W1452" s="8">
        <v>12000</v>
      </c>
      <c r="X1452" t="s">
        <v>6774</v>
      </c>
      <c r="Y1452" t="s">
        <v>6772</v>
      </c>
      <c r="Z1452" s="8">
        <v>17685</v>
      </c>
      <c r="AA1452" s="9">
        <v>0</v>
      </c>
      <c r="AB1452" s="8">
        <v>42100.77</v>
      </c>
      <c r="AD1452" s="10">
        <v>4326205</v>
      </c>
      <c r="AE1452" s="11">
        <v>45277</v>
      </c>
      <c r="AF1452" s="8">
        <v>14449.4</v>
      </c>
      <c r="AG1452" s="8">
        <v>8764.4000000000015</v>
      </c>
      <c r="AH1452" s="12">
        <v>0.73036666666666683</v>
      </c>
      <c r="AI1452" s="8">
        <v>0</v>
      </c>
      <c r="AJ1452" s="11">
        <v>46225</v>
      </c>
      <c r="AK1452" s="11">
        <v>46819</v>
      </c>
      <c r="AL1452" s="10">
        <v>-594</v>
      </c>
      <c r="AO1452" s="40" t="str">
        <f>E1452&amp;F1452&amp;U1452</f>
        <v>WLHUCRG-TCIDRH</v>
      </c>
      <c r="AP1452" s="40" t="str">
        <f>_xlfn.XLOOKUP(AO1452,CrossRef!N:N,CrossRef!A:A,"NOT FOUND",0)</f>
        <v>WLH4159RI</v>
      </c>
      <c r="AQ1452" s="40" t="str">
        <f>IFERROR(_xlfn.XLOOKUP(AO1452,CrossRef!$N:$N,CrossRef!$E:$E,"Not Found"),"-")</f>
        <v>R9200</v>
      </c>
      <c r="AR1452" s="40" t="str">
        <f>IFERROR(_xlfn.XLOOKUP(AO1452,CrossRef!$N:$N,CrossRef!$G:$G,"Not Found"),"-")</f>
        <v>4159 - IDLER/IDLER WHEEL</v>
      </c>
      <c r="AS1452" s="40" t="str">
        <f>IFERROR(_xlfn.XLOOKUP(AO1452,CrossRef!$N:$N,CrossRef!$H:$H,"Not Found"),"-")</f>
        <v>RI - RIGHT</v>
      </c>
    </row>
    <row r="1453" spans="1:45" hidden="1" x14ac:dyDescent="0.3">
      <c r="A1453" s="38" t="str">
        <f>E1453&amp;F1453&amp;U1453</f>
        <v>SPDDRIV-TQCV</v>
      </c>
      <c r="B1453" s="38" t="str">
        <f>I1453&amp;D1453&amp;C1453</f>
        <v>TD6641310100</v>
      </c>
      <c r="C1453" s="38" t="str">
        <f>_xlfn.XLOOKUP(A1453,CrossRef!N:N,CrossRef!D:D,"",0)</f>
        <v>00</v>
      </c>
      <c r="D1453" s="38" t="str">
        <f>_xlfn.XLOOKUP(A1453,CrossRef!N:N,CrossRef!C:C,"",0)</f>
        <v>3101</v>
      </c>
      <c r="E1453" s="38" t="str">
        <f>LEFT(M1453,3)</f>
        <v>SPD</v>
      </c>
      <c r="F1453" s="38" t="str">
        <f>_xlfn.TEXTAFTER(J1453,"-")</f>
        <v>DRIV-TQCV</v>
      </c>
      <c r="G1453" t="s">
        <v>2695</v>
      </c>
      <c r="H1453" t="s">
        <v>2696</v>
      </c>
      <c r="I1453" t="s">
        <v>3616</v>
      </c>
      <c r="J1453" s="7" t="s">
        <v>6775</v>
      </c>
      <c r="K1453" t="s">
        <v>2638</v>
      </c>
      <c r="L1453" t="s">
        <v>190</v>
      </c>
      <c r="M1453" t="s">
        <v>3617</v>
      </c>
      <c r="N1453" t="s">
        <v>2640</v>
      </c>
      <c r="O1453" t="s">
        <v>3054</v>
      </c>
      <c r="P1453" t="s">
        <v>2642</v>
      </c>
      <c r="Q1453" t="s">
        <v>2640</v>
      </c>
      <c r="R1453" t="s">
        <v>6776</v>
      </c>
      <c r="S1453" t="s">
        <v>2655</v>
      </c>
      <c r="T1453" t="s">
        <v>2678</v>
      </c>
      <c r="U1453" t="s">
        <v>2657</v>
      </c>
      <c r="V1453" s="7" t="s">
        <v>404</v>
      </c>
      <c r="W1453" s="8">
        <v>22000</v>
      </c>
      <c r="X1453" t="s">
        <v>6777</v>
      </c>
      <c r="Y1453" t="s">
        <v>4773</v>
      </c>
      <c r="Z1453" s="8">
        <v>20283.2</v>
      </c>
      <c r="AA1453" s="9">
        <v>13.23</v>
      </c>
      <c r="AB1453" s="8">
        <v>56899.99</v>
      </c>
      <c r="AD1453" s="10">
        <v>4413939</v>
      </c>
      <c r="AE1453" s="11">
        <v>45155</v>
      </c>
      <c r="AF1453" s="8">
        <v>7056</v>
      </c>
      <c r="AG1453" s="8">
        <v>8772.7999999999993</v>
      </c>
      <c r="AH1453" s="12">
        <v>0.39876363636363632</v>
      </c>
      <c r="AI1453" s="8">
        <v>663.09901738473161</v>
      </c>
      <c r="AJ1453" s="11">
        <v>46888.099017395834</v>
      </c>
      <c r="AK1453" s="11">
        <v>48720</v>
      </c>
      <c r="AL1453" s="10">
        <v>-1832</v>
      </c>
      <c r="AM1453">
        <v>53292.05</v>
      </c>
      <c r="AN1453">
        <v>2.1016386363636363</v>
      </c>
      <c r="AO1453" s="40" t="str">
        <f>E1453&amp;F1453&amp;U1453</f>
        <v>SPDDRIV-TQCV</v>
      </c>
      <c r="AP1453" s="40" t="str">
        <f>_xlfn.XLOOKUP(AO1453,CrossRef!N:N,CrossRef!A:A,"NOT FOUND",0)</f>
        <v>SPD310100</v>
      </c>
      <c r="AQ1453" s="40" t="str">
        <f>IFERROR(_xlfn.XLOOKUP(AO1453,CrossRef!$N:$N,CrossRef!$E:$E,"Not Found"),"-")</f>
        <v>789D</v>
      </c>
      <c r="AR1453" s="40" t="str">
        <f>IFERROR(_xlfn.XLOOKUP(AO1453,CrossRef!$N:$N,CrossRef!$G:$G,"Not Found"),"-")</f>
        <v>3101 - TORQUE CONVERTER</v>
      </c>
      <c r="AS1453" s="40" t="str">
        <f>IFERROR(_xlfn.XLOOKUP(AO1453,CrossRef!$N:$N,CrossRef!$H:$H,"Not Found"),"-")</f>
        <v>00 - (NONE)</v>
      </c>
    </row>
    <row r="1454" spans="1:45" hidden="1" x14ac:dyDescent="0.3">
      <c r="A1454" s="38" t="str">
        <f>E1454&amp;F1454&amp;U1454</f>
        <v>ATYDRIV-TQCV</v>
      </c>
      <c r="B1454" s="38" t="str">
        <f>I1454&amp;D1454&amp;C1454</f>
        <v>QTD18310100</v>
      </c>
      <c r="C1454" s="38" t="str">
        <f>_xlfn.XLOOKUP(A1454,CrossRef!N:N,CrossRef!D:D,"",0)</f>
        <v>00</v>
      </c>
      <c r="D1454" s="38" t="str">
        <f>_xlfn.XLOOKUP(A1454,CrossRef!N:N,CrossRef!C:C,"",0)</f>
        <v>3101</v>
      </c>
      <c r="E1454" s="38" t="str">
        <f>LEFT(M1454,3)</f>
        <v>ATY</v>
      </c>
      <c r="F1454" s="38" t="str">
        <f>_xlfn.TEXTAFTER(J1454,"-")</f>
        <v>DRIV-TQCV</v>
      </c>
      <c r="G1454" t="s">
        <v>2635</v>
      </c>
      <c r="H1454" t="s">
        <v>2636</v>
      </c>
      <c r="I1454" t="s">
        <v>2637</v>
      </c>
      <c r="J1454" s="7" t="s">
        <v>6778</v>
      </c>
      <c r="K1454" t="s">
        <v>2638</v>
      </c>
      <c r="L1454" t="s">
        <v>151</v>
      </c>
      <c r="M1454" t="s">
        <v>2639</v>
      </c>
      <c r="N1454" t="s">
        <v>2640</v>
      </c>
      <c r="O1454" t="s">
        <v>2641</v>
      </c>
      <c r="P1454" t="s">
        <v>2642</v>
      </c>
      <c r="Q1454" t="s">
        <v>2640</v>
      </c>
      <c r="R1454" t="s">
        <v>6779</v>
      </c>
      <c r="S1454" t="s">
        <v>2655</v>
      </c>
      <c r="T1454" t="s">
        <v>2678</v>
      </c>
      <c r="U1454" t="s">
        <v>2657</v>
      </c>
      <c r="V1454" s="7" t="s">
        <v>390</v>
      </c>
      <c r="W1454" s="8">
        <v>15400</v>
      </c>
      <c r="X1454" t="s">
        <v>6780</v>
      </c>
      <c r="Y1454" t="s">
        <v>3102</v>
      </c>
      <c r="Z1454" s="8">
        <v>122373</v>
      </c>
      <c r="AA1454" s="9">
        <v>15.21</v>
      </c>
      <c r="AB1454" s="8">
        <v>53050.69</v>
      </c>
      <c r="AD1454" s="10">
        <v>4431271</v>
      </c>
      <c r="AE1454" s="11">
        <v>45793</v>
      </c>
      <c r="AF1454" s="8">
        <v>115746</v>
      </c>
      <c r="AG1454" s="8">
        <v>8773</v>
      </c>
      <c r="AH1454" s="12">
        <v>0.56967532467532467</v>
      </c>
      <c r="AI1454" s="8">
        <v>576.79158448389217</v>
      </c>
      <c r="AJ1454" s="11">
        <v>46801.79158449074</v>
      </c>
      <c r="AK1454" s="11">
        <v>48062</v>
      </c>
      <c r="AL1454" s="10">
        <v>-1261</v>
      </c>
      <c r="AM1454">
        <v>150313.76999999999</v>
      </c>
      <c r="AO1454" s="40" t="str">
        <f>E1454&amp;F1454&amp;U1454</f>
        <v>ATYDRIV-TQCV</v>
      </c>
      <c r="AP1454" s="40" t="str">
        <f>_xlfn.XLOOKUP(AO1454,CrossRef!N:N,CrossRef!A:A,"NOT FOUND",0)</f>
        <v>ATY310100</v>
      </c>
      <c r="AQ1454" s="40" t="str">
        <f>IFERROR(_xlfn.XLOOKUP(AO1454,CrossRef!$N:$N,CrossRef!$E:$E,"Not Found"),"-")</f>
        <v>793C</v>
      </c>
      <c r="AR1454" s="40" t="str">
        <f>IFERROR(_xlfn.XLOOKUP(AO1454,CrossRef!$N:$N,CrossRef!$G:$G,"Not Found"),"-")</f>
        <v>3101 - TORQUE CONVERTER</v>
      </c>
      <c r="AS1454" s="40" t="str">
        <f>IFERROR(_xlfn.XLOOKUP(AO1454,CrossRef!$N:$N,CrossRef!$H:$H,"Not Found"),"-")</f>
        <v>00 - (NONE)</v>
      </c>
    </row>
    <row r="1455" spans="1:45" hidden="1" x14ac:dyDescent="0.3">
      <c r="A1455" s="38" t="str">
        <f>E1455&amp;F1455&amp;U1455</f>
        <v>HCMHYSY-PUHYPOS.5-6</v>
      </c>
      <c r="B1455" s="38" t="str">
        <f>I1455&amp;D1455&amp;C1455</f>
        <v>EX7219</v>
      </c>
      <c r="C1455" s="38" t="str">
        <f>_xlfn.XLOOKUP(A1455,CrossRef!N:N,CrossRef!D:D,"",0)</f>
        <v/>
      </c>
      <c r="D1455" s="38" t="str">
        <f>_xlfn.XLOOKUP(A1455,CrossRef!N:N,CrossRef!C:C,"",0)</f>
        <v/>
      </c>
      <c r="E1455" s="38" t="str">
        <f>LEFT(M1455,3)</f>
        <v>HCM</v>
      </c>
      <c r="F1455" s="38" t="str">
        <f>_xlfn.TEXTAFTER(J1455,"-")</f>
        <v>HYSY-PUHY</v>
      </c>
      <c r="G1455" t="s">
        <v>2695</v>
      </c>
      <c r="H1455" t="s">
        <v>2696</v>
      </c>
      <c r="I1455" t="s">
        <v>2697</v>
      </c>
      <c r="J1455" s="7" t="s">
        <v>6781</v>
      </c>
      <c r="K1455" t="s">
        <v>2668</v>
      </c>
      <c r="L1455" t="s">
        <v>2698</v>
      </c>
      <c r="M1455" t="s">
        <v>2699</v>
      </c>
      <c r="N1455" t="s">
        <v>2640</v>
      </c>
      <c r="O1455" t="s">
        <v>2653</v>
      </c>
      <c r="P1455" t="s">
        <v>2642</v>
      </c>
      <c r="Q1455" t="s">
        <v>2640</v>
      </c>
      <c r="R1455" t="s">
        <v>6782</v>
      </c>
      <c r="S1455" t="s">
        <v>2655</v>
      </c>
      <c r="T1455" t="s">
        <v>3745</v>
      </c>
      <c r="U1455" t="s">
        <v>672</v>
      </c>
      <c r="V1455" s="7" t="s">
        <v>1999</v>
      </c>
      <c r="W1455" s="8">
        <v>14000</v>
      </c>
      <c r="X1455" t="s">
        <v>6783</v>
      </c>
      <c r="Y1455" t="s">
        <v>6784</v>
      </c>
      <c r="Z1455" s="8">
        <v>55009.3</v>
      </c>
      <c r="AA1455" s="9">
        <v>13.06</v>
      </c>
      <c r="AB1455" s="8">
        <v>49611.81</v>
      </c>
      <c r="AD1455" s="10">
        <v>4621664</v>
      </c>
      <c r="AE1455" s="11">
        <v>45740</v>
      </c>
      <c r="AF1455" s="8">
        <v>49793.55</v>
      </c>
      <c r="AG1455" s="8">
        <v>8784.25</v>
      </c>
      <c r="AH1455" s="12">
        <v>0.62744642857142852</v>
      </c>
      <c r="AI1455" s="8">
        <v>672.60719754977026</v>
      </c>
      <c r="AJ1455" s="11">
        <v>46897.607197534722</v>
      </c>
      <c r="AK1455" s="11">
        <v>47026</v>
      </c>
      <c r="AL1455" s="10">
        <v>-129</v>
      </c>
      <c r="AM1455">
        <v>65470.36</v>
      </c>
      <c r="AN1455">
        <v>1.1197721428571428</v>
      </c>
      <c r="AO1455" s="40" t="str">
        <f>E1455&amp;F1455&amp;U1455</f>
        <v>HCMHYSY-PUHYPOS.5-6</v>
      </c>
      <c r="AP1455" s="40" t="str">
        <f>_xlfn.XLOOKUP(AO1455,CrossRef!N:N,CrossRef!A:A,"NOT FOUND",0)</f>
        <v>NOT FOUND</v>
      </c>
      <c r="AQ1455" s="40" t="str">
        <f>IFERROR(_xlfn.XLOOKUP(AO1455,CrossRef!$N:$N,CrossRef!$E:$E,"Not Found"),"-")</f>
        <v>Not Found</v>
      </c>
      <c r="AR1455" s="40" t="str">
        <f>IFERROR(_xlfn.XLOOKUP(AO1455,CrossRef!$N:$N,CrossRef!$G:$G,"Not Found"),"-")</f>
        <v>Not Found</v>
      </c>
      <c r="AS1455" s="40" t="str">
        <f>IFERROR(_xlfn.XLOOKUP(AO1455,CrossRef!$N:$N,CrossRef!$H:$H,"Not Found"),"-")</f>
        <v>Not Found</v>
      </c>
    </row>
    <row r="1456" spans="1:45" hidden="1" x14ac:dyDescent="0.3">
      <c r="A1456" s="38" t="str">
        <f>E1456&amp;F1456&amp;U1456</f>
        <v>HCMPUDR</v>
      </c>
      <c r="B1456" s="38" t="str">
        <f>I1456&amp;D1456&amp;C1456</f>
        <v>EX7219310800</v>
      </c>
      <c r="C1456" s="38" t="str">
        <f>_xlfn.XLOOKUP(A1456,CrossRef!N:N,CrossRef!D:D,"",0)</f>
        <v>00</v>
      </c>
      <c r="D1456" s="38" t="str">
        <f>_xlfn.XLOOKUP(A1456,CrossRef!N:N,CrossRef!C:C,"",0)</f>
        <v>3108</v>
      </c>
      <c r="E1456" s="38" t="str">
        <f>LEFT(M1456,3)</f>
        <v>HCM</v>
      </c>
      <c r="F1456" s="38" t="str">
        <f>_xlfn.TEXTAFTER(J1456,"-")</f>
        <v>PUDR</v>
      </c>
      <c r="G1456" t="s">
        <v>2695</v>
      </c>
      <c r="H1456" t="s">
        <v>2696</v>
      </c>
      <c r="I1456" t="s">
        <v>2697</v>
      </c>
      <c r="J1456" s="7" t="s">
        <v>6785</v>
      </c>
      <c r="K1456" t="s">
        <v>2668</v>
      </c>
      <c r="L1456" t="s">
        <v>2698</v>
      </c>
      <c r="M1456" t="s">
        <v>2699</v>
      </c>
      <c r="N1456" t="s">
        <v>2640</v>
      </c>
      <c r="O1456" t="s">
        <v>2653</v>
      </c>
      <c r="P1456" t="s">
        <v>2642</v>
      </c>
      <c r="Q1456" t="s">
        <v>2640</v>
      </c>
      <c r="R1456" t="s">
        <v>6786</v>
      </c>
      <c r="S1456" t="s">
        <v>2655</v>
      </c>
      <c r="T1456" t="s">
        <v>3605</v>
      </c>
      <c r="U1456" t="s">
        <v>2657</v>
      </c>
      <c r="V1456" s="7" t="s">
        <v>1202</v>
      </c>
      <c r="W1456" s="8">
        <v>14000</v>
      </c>
      <c r="X1456" t="s">
        <v>6787</v>
      </c>
      <c r="Y1456" t="s">
        <v>6788</v>
      </c>
      <c r="Z1456" s="8">
        <v>55009.3</v>
      </c>
      <c r="AA1456" s="9">
        <v>13.06</v>
      </c>
      <c r="AB1456" s="8">
        <v>57639.99</v>
      </c>
      <c r="AD1456" s="10">
        <v>4621661</v>
      </c>
      <c r="AE1456" s="11">
        <v>45735</v>
      </c>
      <c r="AF1456" s="8">
        <v>49793.55</v>
      </c>
      <c r="AG1456" s="8">
        <v>8784.25</v>
      </c>
      <c r="AH1456" s="12">
        <v>0.62744642857142852</v>
      </c>
      <c r="AI1456" s="8">
        <v>672.60719754977026</v>
      </c>
      <c r="AJ1456" s="11">
        <v>46897.607197534722</v>
      </c>
      <c r="AK1456" s="11">
        <v>47026</v>
      </c>
      <c r="AL1456" s="10">
        <v>-129</v>
      </c>
      <c r="AM1456">
        <v>65470.36</v>
      </c>
      <c r="AN1456">
        <v>1.1197721428571428</v>
      </c>
      <c r="AO1456" s="40" t="str">
        <f>E1456&amp;F1456&amp;U1456</f>
        <v>HCMPUDR</v>
      </c>
      <c r="AP1456" s="40" t="str">
        <f>_xlfn.XLOOKUP(AO1456,CrossRef!N:N,CrossRef!A:A,"NOT FOUND",0)</f>
        <v>HCM310800</v>
      </c>
      <c r="AQ1456" s="40" t="str">
        <f>IFERROR(_xlfn.XLOOKUP(AO1456,CrossRef!$N:$N,CrossRef!$E:$E,"Not Found"),"-")</f>
        <v>EX2600-6</v>
      </c>
      <c r="AR1456" s="40" t="str">
        <f>IFERROR(_xlfn.XLOOKUP(AO1456,CrossRef!$N:$N,CrossRef!$G:$G,"Not Found"),"-")</f>
        <v>3108 - Pump Drive</v>
      </c>
      <c r="AS1456" s="40" t="str">
        <f>IFERROR(_xlfn.XLOOKUP(AO1456,CrossRef!$N:$N,CrossRef!$H:$H,"Not Found"),"-")</f>
        <v>00 - (NONE)</v>
      </c>
    </row>
    <row r="1457" spans="1:45" hidden="1" x14ac:dyDescent="0.3">
      <c r="A1457" s="38" t="str">
        <f>E1457&amp;F1457&amp;U1457</f>
        <v>APXDRIV-FIDVRHR</v>
      </c>
      <c r="B1457" s="38" t="str">
        <f>I1457&amp;D1457&amp;C1457</f>
        <v>TD64924008RI</v>
      </c>
      <c r="C1457" s="38" t="str">
        <f>_xlfn.XLOOKUP(A1457,CrossRef!N:N,CrossRef!D:D,"",0)</f>
        <v>RI</v>
      </c>
      <c r="D1457" s="38" t="str">
        <f>_xlfn.XLOOKUP(A1457,CrossRef!N:N,CrossRef!C:C,"",0)</f>
        <v>4008</v>
      </c>
      <c r="E1457" s="38" t="str">
        <f>LEFT(M1457,3)</f>
        <v>APX</v>
      </c>
      <c r="F1457" s="38" t="str">
        <f>_xlfn.TEXTAFTER(J1457,"-")</f>
        <v>DRIV-FIDV</v>
      </c>
      <c r="G1457" t="s">
        <v>2635</v>
      </c>
      <c r="H1457" t="s">
        <v>2636</v>
      </c>
      <c r="I1457" t="s">
        <v>5890</v>
      </c>
      <c r="J1457" s="7" t="s">
        <v>6789</v>
      </c>
      <c r="K1457" t="s">
        <v>2638</v>
      </c>
      <c r="L1457" t="s">
        <v>177</v>
      </c>
      <c r="M1457" t="s">
        <v>5891</v>
      </c>
      <c r="N1457" t="s">
        <v>2640</v>
      </c>
      <c r="O1457" t="s">
        <v>2653</v>
      </c>
      <c r="P1457" t="s">
        <v>2642</v>
      </c>
      <c r="Q1457" t="s">
        <v>2662</v>
      </c>
      <c r="R1457" t="s">
        <v>6790</v>
      </c>
      <c r="S1457" t="s">
        <v>2655</v>
      </c>
      <c r="T1457" t="s">
        <v>2682</v>
      </c>
      <c r="U1457" t="s">
        <v>494</v>
      </c>
      <c r="V1457" s="7" t="s">
        <v>590</v>
      </c>
      <c r="W1457" s="8">
        <v>22000</v>
      </c>
      <c r="X1457" t="s">
        <v>6791</v>
      </c>
      <c r="Y1457" t="s">
        <v>6792</v>
      </c>
      <c r="Z1457" s="8">
        <v>64439</v>
      </c>
      <c r="AA1457" s="9">
        <v>5.1100000000000003</v>
      </c>
      <c r="AB1457" s="8">
        <v>128611.53</v>
      </c>
      <c r="AD1457" s="10">
        <v>4179271</v>
      </c>
      <c r="AE1457" s="11">
        <v>44912</v>
      </c>
      <c r="AF1457" s="8">
        <v>51232</v>
      </c>
      <c r="AG1457" s="8">
        <v>8793</v>
      </c>
      <c r="AH1457" s="12">
        <v>0.39968181818181819</v>
      </c>
      <c r="AI1457" s="8">
        <v>1720.743639921722</v>
      </c>
      <c r="AJ1457" s="11">
        <v>47945.743639930559</v>
      </c>
      <c r="AK1457" s="11">
        <v>47937</v>
      </c>
      <c r="AL1457" s="10">
        <v>8</v>
      </c>
      <c r="AM1457">
        <v>73187.320000000007</v>
      </c>
      <c r="AN1457">
        <v>0.99796909090909125</v>
      </c>
      <c r="AO1457" s="40" t="str">
        <f>E1457&amp;F1457&amp;U1457</f>
        <v>APXDRIV-FIDVRHR</v>
      </c>
      <c r="AP1457" s="40" t="str">
        <f>_xlfn.XLOOKUP(AO1457,CrossRef!N:N,CrossRef!A:A,"NOT FOUND",0)</f>
        <v>APX4008RI</v>
      </c>
      <c r="AQ1457" s="40" t="str">
        <f>IFERROR(_xlfn.XLOOKUP(AO1457,CrossRef!$N:$N,CrossRef!$E:$E,"Not Found"),"-")</f>
        <v>785C</v>
      </c>
      <c r="AR1457" s="40" t="str">
        <f>IFERROR(_xlfn.XLOOKUP(AO1457,CrossRef!$N:$N,CrossRef!$G:$G,"Not Found"),"-")</f>
        <v>4008 - FINAL DRIVE, BRAKE &amp; WHEEL</v>
      </c>
      <c r="AS1457" s="40" t="str">
        <f>IFERROR(_xlfn.XLOOKUP(AO1457,CrossRef!$N:$N,CrossRef!$H:$H,"Not Found"),"-")</f>
        <v>RI - RIGHT</v>
      </c>
    </row>
    <row r="1458" spans="1:45" hidden="1" x14ac:dyDescent="0.3">
      <c r="A1458" s="38" t="str">
        <f>E1458&amp;F1458&amp;U1458</f>
        <v>RABDRIV-TQCV</v>
      </c>
      <c r="B1458" s="38" t="str">
        <f>I1458&amp;D1458&amp;C1458</f>
        <v>DZ8153310100</v>
      </c>
      <c r="C1458" s="38" t="str">
        <f>_xlfn.XLOOKUP(A1458,CrossRef!N:N,CrossRef!D:D,"",0)</f>
        <v>00</v>
      </c>
      <c r="D1458" s="38" t="str">
        <f>_xlfn.XLOOKUP(A1458,CrossRef!N:N,CrossRef!C:C,"",0)</f>
        <v>3101</v>
      </c>
      <c r="E1458" s="38" t="str">
        <f>LEFT(M1458,3)</f>
        <v>RAB</v>
      </c>
      <c r="F1458" s="38" t="str">
        <f>_xlfn.TEXTAFTER(J1458,"-")</f>
        <v>DRIV-TQCV</v>
      </c>
      <c r="G1458" t="s">
        <v>2725</v>
      </c>
      <c r="H1458" t="s">
        <v>2726</v>
      </c>
      <c r="I1458" t="s">
        <v>3750</v>
      </c>
      <c r="J1458" s="7" t="s">
        <v>6793</v>
      </c>
      <c r="K1458" t="s">
        <v>2638</v>
      </c>
      <c r="L1458" t="s">
        <v>34</v>
      </c>
      <c r="M1458" t="s">
        <v>3751</v>
      </c>
      <c r="N1458" t="s">
        <v>2640</v>
      </c>
      <c r="O1458" t="s">
        <v>2803</v>
      </c>
      <c r="P1458" t="s">
        <v>2642</v>
      </c>
      <c r="Q1458" t="s">
        <v>2640</v>
      </c>
      <c r="R1458" t="s">
        <v>6794</v>
      </c>
      <c r="S1458" t="s">
        <v>2655</v>
      </c>
      <c r="T1458" t="s">
        <v>2678</v>
      </c>
      <c r="U1458" t="s">
        <v>2657</v>
      </c>
      <c r="V1458" s="7" t="s">
        <v>365</v>
      </c>
      <c r="W1458" s="8">
        <v>14000</v>
      </c>
      <c r="X1458" t="s">
        <v>6795</v>
      </c>
      <c r="Y1458" t="s">
        <v>3284</v>
      </c>
      <c r="Z1458" s="8">
        <v>34178.699999999997</v>
      </c>
      <c r="AA1458" s="9">
        <v>11.8</v>
      </c>
      <c r="AB1458" s="8">
        <v>62991.56</v>
      </c>
      <c r="AD1458" s="10">
        <v>4571007</v>
      </c>
      <c r="AE1458" s="11">
        <v>45789</v>
      </c>
      <c r="AF1458" s="8">
        <v>29030</v>
      </c>
      <c r="AG1458" s="8">
        <v>8851.3000000000029</v>
      </c>
      <c r="AH1458" s="12">
        <v>0.63223571428571446</v>
      </c>
      <c r="AI1458" s="8">
        <v>750.11016949152565</v>
      </c>
      <c r="AJ1458" s="11">
        <v>46975.110169479165</v>
      </c>
      <c r="AK1458" s="11">
        <v>47993</v>
      </c>
      <c r="AL1458" s="10">
        <v>-1018</v>
      </c>
      <c r="AM1458">
        <v>55041.1</v>
      </c>
      <c r="AN1458">
        <v>1.8579357142857142</v>
      </c>
      <c r="AO1458" s="40" t="str">
        <f>E1458&amp;F1458&amp;U1458</f>
        <v>RABDRIV-TQCV</v>
      </c>
      <c r="AP1458" s="40" t="str">
        <f>_xlfn.XLOOKUP(AO1458,CrossRef!N:N,CrossRef!A:A,"NOT FOUND",0)</f>
        <v>RAB310100</v>
      </c>
      <c r="AQ1458" s="40" t="str">
        <f>IFERROR(_xlfn.XLOOKUP(AO1458,CrossRef!$N:$N,CrossRef!$E:$E,"Not Found"),"-")</f>
        <v>D10T2</v>
      </c>
      <c r="AR1458" s="40" t="str">
        <f>IFERROR(_xlfn.XLOOKUP(AO1458,CrossRef!$N:$N,CrossRef!$G:$G,"Not Found"),"-")</f>
        <v>3101 - TORQUE CONVERTER</v>
      </c>
      <c r="AS1458" s="40" t="str">
        <f>IFERROR(_xlfn.XLOOKUP(AO1458,CrossRef!$N:$N,CrossRef!$H:$H,"Not Found"),"-")</f>
        <v>00 - (NONE)</v>
      </c>
    </row>
    <row r="1459" spans="1:45" hidden="1" x14ac:dyDescent="0.3">
      <c r="A1459" s="38" t="str">
        <f>E1459&amp;F1459&amp;U1459</f>
        <v>SSPDRIV-FIDVRHR</v>
      </c>
      <c r="B1459" s="38" t="str">
        <f>I1459&amp;D1459&amp;C1459</f>
        <v>TD63114008RI</v>
      </c>
      <c r="C1459" s="38" t="str">
        <f>_xlfn.XLOOKUP(A1459,CrossRef!N:N,CrossRef!D:D,"",0)</f>
        <v>RI</v>
      </c>
      <c r="D1459" s="38" t="str">
        <f>_xlfn.XLOOKUP(A1459,CrossRef!N:N,CrossRef!C:C,"",0)</f>
        <v>4008</v>
      </c>
      <c r="E1459" s="38" t="str">
        <f>LEFT(M1459,3)</f>
        <v>SSP</v>
      </c>
      <c r="F1459" s="38" t="str">
        <f>_xlfn.TEXTAFTER(J1459,"-")</f>
        <v>DRIV-FIDV</v>
      </c>
      <c r="G1459" t="s">
        <v>2725</v>
      </c>
      <c r="H1459" t="s">
        <v>2726</v>
      </c>
      <c r="I1459" t="s">
        <v>3074</v>
      </c>
      <c r="J1459" s="7" t="s">
        <v>6796</v>
      </c>
      <c r="K1459" t="s">
        <v>2638</v>
      </c>
      <c r="L1459" t="s">
        <v>183</v>
      </c>
      <c r="M1459" t="s">
        <v>3075</v>
      </c>
      <c r="N1459" t="s">
        <v>2640</v>
      </c>
      <c r="O1459" t="s">
        <v>2653</v>
      </c>
      <c r="P1459" t="s">
        <v>2642</v>
      </c>
      <c r="Q1459" t="s">
        <v>2640</v>
      </c>
      <c r="R1459" t="s">
        <v>6797</v>
      </c>
      <c r="S1459" t="s">
        <v>2655</v>
      </c>
      <c r="T1459" t="s">
        <v>2682</v>
      </c>
      <c r="U1459" t="s">
        <v>494</v>
      </c>
      <c r="V1459" s="7" t="s">
        <v>549</v>
      </c>
      <c r="W1459" s="8">
        <v>24000</v>
      </c>
      <c r="X1459" t="s">
        <v>6798</v>
      </c>
      <c r="Y1459" t="s">
        <v>3319</v>
      </c>
      <c r="Z1459" s="8">
        <v>67977.070000000007</v>
      </c>
      <c r="AA1459" s="9">
        <v>14.22</v>
      </c>
      <c r="AB1459" s="8">
        <v>152733.69</v>
      </c>
      <c r="AD1459" s="10">
        <v>4222796</v>
      </c>
      <c r="AE1459" s="11">
        <v>44943</v>
      </c>
      <c r="AF1459" s="8">
        <v>52833</v>
      </c>
      <c r="AG1459" s="8">
        <v>8855.929999999993</v>
      </c>
      <c r="AH1459" s="12">
        <v>0.36899708333333303</v>
      </c>
      <c r="AI1459" s="8">
        <v>622.77988748241864</v>
      </c>
      <c r="AJ1459" s="11">
        <v>46847.779887500001</v>
      </c>
      <c r="AK1459" s="11">
        <v>48722</v>
      </c>
      <c r="AL1459" s="10">
        <v>-1875</v>
      </c>
      <c r="AM1459">
        <v>103484.41</v>
      </c>
      <c r="AN1459">
        <v>2.1104754166666666</v>
      </c>
      <c r="AO1459" s="40" t="str">
        <f>E1459&amp;F1459&amp;U1459</f>
        <v>SSPDRIV-FIDVRHR</v>
      </c>
      <c r="AP1459" s="40" t="str">
        <f>_xlfn.XLOOKUP(AO1459,CrossRef!N:N,CrossRef!A:A,"NOT FOUND",0)</f>
        <v>SSP4008RI</v>
      </c>
      <c r="AQ1459" s="40" t="str">
        <f>IFERROR(_xlfn.XLOOKUP(AO1459,CrossRef!$N:$N,CrossRef!$E:$E,"Not Found"),"-")</f>
        <v>793F</v>
      </c>
      <c r="AR1459" s="40" t="str">
        <f>IFERROR(_xlfn.XLOOKUP(AO1459,CrossRef!$N:$N,CrossRef!$G:$G,"Not Found"),"-")</f>
        <v>4008 - FINAL DRIVE, BRAKE &amp; WHEEL</v>
      </c>
      <c r="AS1459" s="40" t="str">
        <f>IFERROR(_xlfn.XLOOKUP(AO1459,CrossRef!$N:$N,CrossRef!$H:$H,"Not Found"),"-")</f>
        <v>RI - RIGHT</v>
      </c>
    </row>
    <row r="1460" spans="1:45" hidden="1" x14ac:dyDescent="0.3">
      <c r="A1460" s="38" t="str">
        <f>E1460&amp;F1460&amp;U1460</f>
        <v>HCMHYSY-CYHY-CYSLLH</v>
      </c>
      <c r="B1460" s="38" t="str">
        <f>I1460&amp;D1460&amp;C1460</f>
        <v>EX7170</v>
      </c>
      <c r="C1460" s="38" t="str">
        <f>_xlfn.XLOOKUP(A1460,CrossRef!N:N,CrossRef!D:D,"",0)</f>
        <v/>
      </c>
      <c r="D1460" s="38" t="str">
        <f>_xlfn.XLOOKUP(A1460,CrossRef!N:N,CrossRef!C:C,"",0)</f>
        <v/>
      </c>
      <c r="E1460" s="38" t="str">
        <f>LEFT(M1460,3)</f>
        <v>HCM</v>
      </c>
      <c r="F1460" s="38" t="str">
        <f>_xlfn.TEXTAFTER(J1460,"-")</f>
        <v>HYSY-CYHY-CYSL</v>
      </c>
      <c r="G1460" t="s">
        <v>2648</v>
      </c>
      <c r="H1460" t="s">
        <v>2649</v>
      </c>
      <c r="I1460" t="s">
        <v>3079</v>
      </c>
      <c r="J1460" s="7" t="s">
        <v>6799</v>
      </c>
      <c r="K1460" t="s">
        <v>2668</v>
      </c>
      <c r="L1460" t="s">
        <v>3052</v>
      </c>
      <c r="M1460" t="s">
        <v>3080</v>
      </c>
      <c r="N1460" t="s">
        <v>2640</v>
      </c>
      <c r="O1460" t="s">
        <v>3054</v>
      </c>
      <c r="P1460" t="s">
        <v>2642</v>
      </c>
      <c r="Q1460" t="s">
        <v>2640</v>
      </c>
      <c r="R1460" t="s">
        <v>6800</v>
      </c>
      <c r="S1460" t="s">
        <v>2644</v>
      </c>
      <c r="T1460" t="s">
        <v>2945</v>
      </c>
      <c r="U1460" t="s">
        <v>59</v>
      </c>
      <c r="V1460" s="7" t="s">
        <v>706</v>
      </c>
      <c r="W1460" s="8">
        <v>10000</v>
      </c>
      <c r="X1460" t="s">
        <v>6801</v>
      </c>
      <c r="Y1460" t="s">
        <v>3083</v>
      </c>
      <c r="Z1460" s="8">
        <v>15935.31</v>
      </c>
      <c r="AA1460" s="9">
        <v>14.58</v>
      </c>
      <c r="AB1460" s="8">
        <v>61645.99</v>
      </c>
      <c r="AD1460" s="10">
        <v>4661887</v>
      </c>
      <c r="AE1460" s="11">
        <v>46152</v>
      </c>
      <c r="AF1460" s="8">
        <v>14806.8</v>
      </c>
      <c r="AG1460" s="8">
        <v>8871.49</v>
      </c>
      <c r="AH1460" s="12">
        <v>0.88714899999999997</v>
      </c>
      <c r="AI1460" s="8">
        <v>608.4698216735253</v>
      </c>
      <c r="AJ1460" s="11">
        <v>46833.469821678242</v>
      </c>
      <c r="AK1460" s="11">
        <v>47372</v>
      </c>
      <c r="AL1460" s="10">
        <v>-539</v>
      </c>
      <c r="AM1460">
        <v>32658.57</v>
      </c>
      <c r="AN1460">
        <v>1.785177</v>
      </c>
      <c r="AO1460" s="40" t="str">
        <f>E1460&amp;F1460&amp;U1460</f>
        <v>HCMHYSY-CYHY-CYSLLH</v>
      </c>
      <c r="AP1460" s="40" t="str">
        <f>_xlfn.XLOOKUP(AO1460,CrossRef!N:N,CrossRef!A:A,"NOT FOUND",0)</f>
        <v>NOT FOUND</v>
      </c>
      <c r="AQ1460" s="40" t="str">
        <f>IFERROR(_xlfn.XLOOKUP(AO1460,CrossRef!$N:$N,CrossRef!$E:$E,"Not Found"),"-")</f>
        <v>Not Found</v>
      </c>
      <c r="AR1460" s="40" t="str">
        <f>IFERROR(_xlfn.XLOOKUP(AO1460,CrossRef!$N:$N,CrossRef!$G:$G,"Not Found"),"-")</f>
        <v>Not Found</v>
      </c>
      <c r="AS1460" s="40" t="str">
        <f>IFERROR(_xlfn.XLOOKUP(AO1460,CrossRef!$N:$N,CrossRef!$H:$H,"Not Found"),"-")</f>
        <v>Not Found</v>
      </c>
    </row>
    <row r="1461" spans="1:45" hidden="1" x14ac:dyDescent="0.3">
      <c r="A1461" s="38" t="str">
        <f>E1461&amp;F1461&amp;U1461</f>
        <v>APXDRIV-DIFF</v>
      </c>
      <c r="B1461" s="38" t="str">
        <f>I1461&amp;D1461&amp;C1461</f>
        <v>TD6493325800</v>
      </c>
      <c r="C1461" s="38" t="str">
        <f>_xlfn.XLOOKUP(A1461,CrossRef!N:N,CrossRef!D:D,"",0)</f>
        <v>00</v>
      </c>
      <c r="D1461" s="38" t="str">
        <f>_xlfn.XLOOKUP(A1461,CrossRef!N:N,CrossRef!C:C,"",0)</f>
        <v>3258</v>
      </c>
      <c r="E1461" s="38" t="str">
        <f>LEFT(M1461,3)</f>
        <v>APX</v>
      </c>
      <c r="F1461" s="38" t="str">
        <f>_xlfn.TEXTAFTER(J1461,"-")</f>
        <v>DRIV-DIFF</v>
      </c>
      <c r="G1461" t="s">
        <v>2648</v>
      </c>
      <c r="H1461" t="s">
        <v>2649</v>
      </c>
      <c r="I1461" t="s">
        <v>6802</v>
      </c>
      <c r="J1461" s="7" t="s">
        <v>6803</v>
      </c>
      <c r="K1461" t="s">
        <v>2638</v>
      </c>
      <c r="L1461" t="s">
        <v>177</v>
      </c>
      <c r="M1461" t="s">
        <v>6804</v>
      </c>
      <c r="N1461" t="s">
        <v>2640</v>
      </c>
      <c r="O1461" t="s">
        <v>2653</v>
      </c>
      <c r="P1461" t="s">
        <v>2642</v>
      </c>
      <c r="Q1461" t="s">
        <v>2640</v>
      </c>
      <c r="R1461" t="s">
        <v>6805</v>
      </c>
      <c r="S1461" t="s">
        <v>2655</v>
      </c>
      <c r="T1461" t="s">
        <v>2656</v>
      </c>
      <c r="U1461" t="s">
        <v>2657</v>
      </c>
      <c r="V1461" s="7" t="s">
        <v>464</v>
      </c>
      <c r="W1461" s="8">
        <v>18000</v>
      </c>
      <c r="X1461" t="s">
        <v>6806</v>
      </c>
      <c r="Y1461" t="s">
        <v>2659</v>
      </c>
      <c r="Z1461" s="8">
        <v>62190.07</v>
      </c>
      <c r="AA1461" s="9">
        <v>5.53</v>
      </c>
      <c r="AB1461" s="8">
        <v>64396.82</v>
      </c>
      <c r="AD1461" s="10">
        <v>4429361</v>
      </c>
      <c r="AE1461" s="11">
        <v>45372</v>
      </c>
      <c r="AF1461" s="8">
        <v>53065</v>
      </c>
      <c r="AG1461" s="8">
        <v>8874.93</v>
      </c>
      <c r="AH1461" s="12">
        <v>0.49305166666666667</v>
      </c>
      <c r="AI1461" s="8">
        <v>1604.869801084991</v>
      </c>
      <c r="AJ1461" s="11">
        <v>47829.869801076391</v>
      </c>
      <c r="AK1461" s="11">
        <v>47304</v>
      </c>
      <c r="AL1461" s="10">
        <v>525</v>
      </c>
      <c r="AM1461">
        <v>68156.94</v>
      </c>
      <c r="AN1461">
        <v>0.83844111111111119</v>
      </c>
      <c r="AO1461" s="40" t="str">
        <f>E1461&amp;F1461&amp;U1461</f>
        <v>APXDRIV-DIFF</v>
      </c>
      <c r="AP1461" s="40" t="str">
        <f>_xlfn.XLOOKUP(AO1461,CrossRef!N:N,CrossRef!A:A,"NOT FOUND",0)</f>
        <v>APX325800</v>
      </c>
      <c r="AQ1461" s="40" t="str">
        <f>IFERROR(_xlfn.XLOOKUP(AO1461,CrossRef!$N:$N,CrossRef!$E:$E,"Not Found"),"-")</f>
        <v>785C</v>
      </c>
      <c r="AR1461" s="40" t="str">
        <f>IFERROR(_xlfn.XLOOKUP(AO1461,CrossRef!$N:$N,CrossRef!$G:$G,"Not Found"),"-")</f>
        <v>3258 - DIFFERENTIAL</v>
      </c>
      <c r="AS1461" s="40" t="str">
        <f>IFERROR(_xlfn.XLOOKUP(AO1461,CrossRef!$N:$N,CrossRef!$H:$H,"Not Found"),"-")</f>
        <v>00 - (NONE)</v>
      </c>
    </row>
    <row r="1462" spans="1:45" hidden="1" x14ac:dyDescent="0.3">
      <c r="A1462" s="38" t="str">
        <f>E1462&amp;F1462&amp;U1462</f>
        <v>APXDRIV-TMSN</v>
      </c>
      <c r="B1462" s="38" t="str">
        <f>I1462&amp;D1462&amp;C1462</f>
        <v>TD6493303000</v>
      </c>
      <c r="C1462" s="38" t="str">
        <f>_xlfn.XLOOKUP(A1462,CrossRef!N:N,CrossRef!D:D,"",0)</f>
        <v>00</v>
      </c>
      <c r="D1462" s="38" t="str">
        <f>_xlfn.XLOOKUP(A1462,CrossRef!N:N,CrossRef!C:C,"",0)</f>
        <v>3030</v>
      </c>
      <c r="E1462" s="38" t="str">
        <f>LEFT(M1462,3)</f>
        <v>APX</v>
      </c>
      <c r="F1462" s="38" t="str">
        <f>_xlfn.TEXTAFTER(J1462,"-")</f>
        <v>DRIV-TMSN</v>
      </c>
      <c r="G1462" t="s">
        <v>2648</v>
      </c>
      <c r="H1462" t="s">
        <v>2649</v>
      </c>
      <c r="I1462" t="s">
        <v>6802</v>
      </c>
      <c r="J1462" s="7" t="s">
        <v>6807</v>
      </c>
      <c r="K1462" t="s">
        <v>2638</v>
      </c>
      <c r="L1462" t="s">
        <v>177</v>
      </c>
      <c r="M1462" t="s">
        <v>6804</v>
      </c>
      <c r="N1462" t="s">
        <v>2640</v>
      </c>
      <c r="O1462" t="s">
        <v>2653</v>
      </c>
      <c r="P1462" t="s">
        <v>2642</v>
      </c>
      <c r="Q1462" t="s">
        <v>2640</v>
      </c>
      <c r="R1462" t="s">
        <v>6808</v>
      </c>
      <c r="S1462" t="s">
        <v>2655</v>
      </c>
      <c r="T1462" t="s">
        <v>2818</v>
      </c>
      <c r="U1462" t="s">
        <v>2657</v>
      </c>
      <c r="V1462" s="7" t="s">
        <v>327</v>
      </c>
      <c r="W1462" s="8">
        <v>18000</v>
      </c>
      <c r="X1462" t="s">
        <v>6809</v>
      </c>
      <c r="Y1462" t="s">
        <v>3489</v>
      </c>
      <c r="Z1462" s="8">
        <v>62190.07</v>
      </c>
      <c r="AA1462" s="9">
        <v>5.53</v>
      </c>
      <c r="AB1462" s="8">
        <v>79096.710000000006</v>
      </c>
      <c r="AD1462" s="10">
        <v>4429364</v>
      </c>
      <c r="AE1462" s="11">
        <v>45372</v>
      </c>
      <c r="AF1462" s="8">
        <v>53065</v>
      </c>
      <c r="AG1462" s="8">
        <v>8874.93</v>
      </c>
      <c r="AH1462" s="12">
        <v>0.49305166666666667</v>
      </c>
      <c r="AI1462" s="8">
        <v>1604.869801084991</v>
      </c>
      <c r="AJ1462" s="11">
        <v>47829.869801076391</v>
      </c>
      <c r="AK1462" s="11">
        <v>47304</v>
      </c>
      <c r="AL1462" s="10">
        <v>525</v>
      </c>
      <c r="AM1462">
        <v>68156.94</v>
      </c>
      <c r="AN1462">
        <v>0.83844111111111119</v>
      </c>
      <c r="AO1462" s="40" t="str">
        <f>E1462&amp;F1462&amp;U1462</f>
        <v>APXDRIV-TMSN</v>
      </c>
      <c r="AP1462" s="40" t="str">
        <f>_xlfn.XLOOKUP(AO1462,CrossRef!N:N,CrossRef!A:A,"NOT FOUND",0)</f>
        <v>APX303000</v>
      </c>
      <c r="AQ1462" s="40" t="str">
        <f>IFERROR(_xlfn.XLOOKUP(AO1462,CrossRef!$N:$N,CrossRef!$E:$E,"Not Found"),"-")</f>
        <v>785C</v>
      </c>
      <c r="AR1462" s="40" t="str">
        <f>IFERROR(_xlfn.XLOOKUP(AO1462,CrossRef!$N:$N,CrossRef!$G:$G,"Not Found"),"-")</f>
        <v>3030 - TRANSMISSION</v>
      </c>
      <c r="AS1462" s="40" t="str">
        <f>IFERROR(_xlfn.XLOOKUP(AO1462,CrossRef!$N:$N,CrossRef!$H:$H,"Not Found"),"-")</f>
        <v>00 - (NONE)</v>
      </c>
    </row>
    <row r="1463" spans="1:45" hidden="1" x14ac:dyDescent="0.3">
      <c r="A1463" s="38" t="str">
        <f>E1463&amp;F1463&amp;U1463</f>
        <v>FDBENGI-COSY</v>
      </c>
      <c r="B1463" s="38" t="str">
        <f>I1463&amp;D1463&amp;C1463</f>
        <v>QTD23135300</v>
      </c>
      <c r="C1463" s="38" t="str">
        <f>_xlfn.XLOOKUP(A1463,CrossRef!N:N,CrossRef!D:D,"",0)</f>
        <v>00</v>
      </c>
      <c r="D1463" s="38" t="str">
        <f>_xlfn.XLOOKUP(A1463,CrossRef!N:N,CrossRef!C:C,"",0)</f>
        <v>1353</v>
      </c>
      <c r="E1463" s="38" t="str">
        <f>LEFT(M1463,3)</f>
        <v>FDB</v>
      </c>
      <c r="F1463" s="38" t="str">
        <f>_xlfn.TEXTAFTER(J1463,"-")</f>
        <v>ENGI-COSY</v>
      </c>
      <c r="G1463" t="s">
        <v>2635</v>
      </c>
      <c r="H1463" t="s">
        <v>2636</v>
      </c>
      <c r="I1463" t="s">
        <v>3006</v>
      </c>
      <c r="J1463" s="7" t="s">
        <v>1866</v>
      </c>
      <c r="K1463" t="s">
        <v>2638</v>
      </c>
      <c r="L1463" t="s">
        <v>155</v>
      </c>
      <c r="M1463" t="s">
        <v>3007</v>
      </c>
      <c r="N1463" t="s">
        <v>2640</v>
      </c>
      <c r="O1463" t="s">
        <v>2641</v>
      </c>
      <c r="P1463" t="s">
        <v>2642</v>
      </c>
      <c r="Q1463" t="s">
        <v>2640</v>
      </c>
      <c r="R1463" t="s">
        <v>6810</v>
      </c>
      <c r="S1463" t="s">
        <v>2655</v>
      </c>
      <c r="T1463" t="s">
        <v>3253</v>
      </c>
      <c r="U1463" t="s">
        <v>2657</v>
      </c>
      <c r="V1463" s="7" t="s">
        <v>278</v>
      </c>
      <c r="W1463" s="8">
        <v>17600</v>
      </c>
      <c r="X1463" t="s">
        <v>6811</v>
      </c>
      <c r="Y1463" t="s">
        <v>3409</v>
      </c>
      <c r="Z1463" s="8">
        <v>95814</v>
      </c>
      <c r="AA1463" s="9">
        <v>12.78</v>
      </c>
      <c r="AB1463" s="8">
        <v>25273.78</v>
      </c>
      <c r="AD1463" s="10">
        <v>4532921</v>
      </c>
      <c r="AE1463" s="11">
        <v>45421</v>
      </c>
      <c r="AF1463" s="8">
        <v>87093</v>
      </c>
      <c r="AG1463" s="8">
        <v>8879</v>
      </c>
      <c r="AH1463" s="12">
        <v>0.50448863636363639</v>
      </c>
      <c r="AI1463" s="8">
        <v>694.75743348982792</v>
      </c>
      <c r="AJ1463" s="11">
        <v>46919.757433483799</v>
      </c>
      <c r="AK1463" s="11">
        <v>47018</v>
      </c>
      <c r="AL1463" s="10">
        <v>-99</v>
      </c>
      <c r="AM1463">
        <v>105948.54</v>
      </c>
      <c r="AO1463" s="40" t="str">
        <f>E1463&amp;F1463&amp;U1463</f>
        <v>FDBENGI-COSY</v>
      </c>
      <c r="AP1463" s="40" t="str">
        <f>_xlfn.XLOOKUP(AO1463,CrossRef!N:N,CrossRef!A:A,"NOT FOUND",0)</f>
        <v>FDB135300</v>
      </c>
      <c r="AQ1463" s="40" t="str">
        <f>IFERROR(_xlfn.XLOOKUP(AO1463,CrossRef!$N:$N,CrossRef!$E:$E,"Not Found"),"-")</f>
        <v>793D</v>
      </c>
      <c r="AR1463" s="40" t="str">
        <f>IFERROR(_xlfn.XLOOKUP(AO1463,CrossRef!$N:$N,CrossRef!$G:$G,"Not Found"),"-")</f>
        <v>1353 - RADIATOR</v>
      </c>
      <c r="AS1463" s="40" t="str">
        <f>IFERROR(_xlfn.XLOOKUP(AO1463,CrossRef!$N:$N,CrossRef!$H:$H,"Not Found"),"-")</f>
        <v>00 - (NONE)</v>
      </c>
    </row>
    <row r="1464" spans="1:45" hidden="1" x14ac:dyDescent="0.3">
      <c r="A1464" s="38" t="str">
        <f>E1464&amp;F1464&amp;U1464</f>
        <v>SSPDRIV-TMSN</v>
      </c>
      <c r="B1464" s="38" t="str">
        <f>I1464&amp;D1464&amp;C1464</f>
        <v>TD6349303000</v>
      </c>
      <c r="C1464" s="38" t="str">
        <f>_xlfn.XLOOKUP(A1464,CrossRef!N:N,CrossRef!D:D,"",0)</f>
        <v>00</v>
      </c>
      <c r="D1464" s="38" t="str">
        <f>_xlfn.XLOOKUP(A1464,CrossRef!N:N,CrossRef!C:C,"",0)</f>
        <v>3030</v>
      </c>
      <c r="E1464" s="38" t="str">
        <f>LEFT(M1464,3)</f>
        <v>SSP</v>
      </c>
      <c r="F1464" s="38" t="str">
        <f>_xlfn.TEXTAFTER(J1464,"-")</f>
        <v>DRIV-TMSN</v>
      </c>
      <c r="G1464" t="s">
        <v>2725</v>
      </c>
      <c r="H1464" t="s">
        <v>2726</v>
      </c>
      <c r="I1464" t="s">
        <v>3248</v>
      </c>
      <c r="J1464" s="7" t="s">
        <v>1867</v>
      </c>
      <c r="K1464" t="s">
        <v>2638</v>
      </c>
      <c r="L1464" t="s">
        <v>183</v>
      </c>
      <c r="M1464" t="s">
        <v>3249</v>
      </c>
      <c r="N1464" t="s">
        <v>2640</v>
      </c>
      <c r="O1464" t="s">
        <v>2803</v>
      </c>
      <c r="P1464" t="s">
        <v>2642</v>
      </c>
      <c r="Q1464" t="s">
        <v>2640</v>
      </c>
      <c r="R1464" t="s">
        <v>6812</v>
      </c>
      <c r="S1464" t="s">
        <v>2655</v>
      </c>
      <c r="T1464" t="s">
        <v>2818</v>
      </c>
      <c r="U1464" t="s">
        <v>2657</v>
      </c>
      <c r="V1464" s="7" t="s">
        <v>327</v>
      </c>
      <c r="W1464" s="8">
        <v>18000</v>
      </c>
      <c r="X1464" t="s">
        <v>6813</v>
      </c>
      <c r="Y1464" t="s">
        <v>3417</v>
      </c>
      <c r="Z1464" s="8">
        <v>46226</v>
      </c>
      <c r="AA1464" s="9">
        <v>15.86</v>
      </c>
      <c r="AB1464" s="8">
        <v>107273.16</v>
      </c>
      <c r="AD1464" s="10">
        <v>4462190</v>
      </c>
      <c r="AE1464" s="11">
        <v>45613</v>
      </c>
      <c r="AF1464" s="8">
        <v>37110.550000000003</v>
      </c>
      <c r="AG1464" s="8">
        <v>8884.5500000000029</v>
      </c>
      <c r="AH1464" s="12">
        <v>0.49358611111111128</v>
      </c>
      <c r="AI1464" s="8">
        <v>560.18600252206829</v>
      </c>
      <c r="AJ1464" s="11">
        <v>46785.186002511575</v>
      </c>
      <c r="AK1464" s="11">
        <v>47921</v>
      </c>
      <c r="AL1464" s="10">
        <v>-1136</v>
      </c>
      <c r="AM1464">
        <v>73124.56</v>
      </c>
      <c r="AN1464">
        <v>2.0007783333333329</v>
      </c>
      <c r="AO1464" s="40" t="str">
        <f>E1464&amp;F1464&amp;U1464</f>
        <v>SSPDRIV-TMSN</v>
      </c>
      <c r="AP1464" s="40" t="str">
        <f>_xlfn.XLOOKUP(AO1464,CrossRef!N:N,CrossRef!A:A,"NOT FOUND",0)</f>
        <v>SSP303000</v>
      </c>
      <c r="AQ1464" s="40" t="str">
        <f>IFERROR(_xlfn.XLOOKUP(AO1464,CrossRef!$N:$N,CrossRef!$E:$E,"Not Found"),"-")</f>
        <v>793F</v>
      </c>
      <c r="AR1464" s="40" t="str">
        <f>IFERROR(_xlfn.XLOOKUP(AO1464,CrossRef!$N:$N,CrossRef!$G:$G,"Not Found"),"-")</f>
        <v>3030 - TRANSMISSION</v>
      </c>
      <c r="AS1464" s="40" t="str">
        <f>IFERROR(_xlfn.XLOOKUP(AO1464,CrossRef!$N:$N,CrossRef!$H:$H,"Not Found"),"-")</f>
        <v>00 - (NONE)</v>
      </c>
    </row>
    <row r="1465" spans="1:45" hidden="1" x14ac:dyDescent="0.3">
      <c r="A1465" s="38" t="str">
        <f>E1465&amp;F1465&amp;U1465</f>
        <v>HCMSURE-TMSGFR</v>
      </c>
      <c r="B1465" s="38" t="str">
        <f>I1465&amp;D1465&amp;C1465</f>
        <v>EX70645459FR</v>
      </c>
      <c r="C1465" s="38" t="str">
        <f>_xlfn.XLOOKUP(A1465,CrossRef!N:N,CrossRef!D:D,"",0)</f>
        <v>FR</v>
      </c>
      <c r="D1465" s="38" t="str">
        <f>_xlfn.XLOOKUP(A1465,CrossRef!N:N,CrossRef!C:C,"",0)</f>
        <v>5459</v>
      </c>
      <c r="E1465" s="38" t="str">
        <f>LEFT(M1465,3)</f>
        <v>HCM</v>
      </c>
      <c r="F1465" s="38" t="str">
        <f>_xlfn.TEXTAFTER(J1465,"-")</f>
        <v>SURE-TMSG</v>
      </c>
      <c r="G1465" t="s">
        <v>2695</v>
      </c>
      <c r="H1465" t="s">
        <v>2696</v>
      </c>
      <c r="I1465" t="s">
        <v>5255</v>
      </c>
      <c r="J1465" s="7" t="s">
        <v>1868</v>
      </c>
      <c r="K1465" t="s">
        <v>2668</v>
      </c>
      <c r="L1465" t="s">
        <v>772</v>
      </c>
      <c r="M1465" t="s">
        <v>5256</v>
      </c>
      <c r="N1465" t="s">
        <v>2640</v>
      </c>
      <c r="O1465" t="s">
        <v>2653</v>
      </c>
      <c r="P1465" t="s">
        <v>2642</v>
      </c>
      <c r="Q1465" t="s">
        <v>2640</v>
      </c>
      <c r="R1465" t="s">
        <v>6814</v>
      </c>
      <c r="S1465" t="s">
        <v>2655</v>
      </c>
      <c r="T1465" t="s">
        <v>2949</v>
      </c>
      <c r="U1465" t="s">
        <v>233</v>
      </c>
      <c r="V1465" s="7" t="s">
        <v>735</v>
      </c>
      <c r="W1465" s="8">
        <v>18000</v>
      </c>
      <c r="X1465" t="s">
        <v>6815</v>
      </c>
      <c r="Y1465" t="s">
        <v>6816</v>
      </c>
      <c r="Z1465" s="8">
        <v>25417.1</v>
      </c>
      <c r="AA1465" s="9">
        <v>5.33</v>
      </c>
      <c r="AB1465" s="8">
        <v>39680.589999999997</v>
      </c>
      <c r="AD1465" s="10">
        <v>4241232</v>
      </c>
      <c r="AE1465" s="11">
        <v>44331</v>
      </c>
      <c r="AF1465" s="8">
        <v>16306.2</v>
      </c>
      <c r="AG1465" s="8">
        <v>8889.0999999999985</v>
      </c>
      <c r="AH1465" s="12">
        <v>0.49383888888888883</v>
      </c>
      <c r="AI1465" s="8">
        <v>1667.7485928705437</v>
      </c>
      <c r="AJ1465" s="11">
        <v>47892.748592858799</v>
      </c>
      <c r="AK1465" s="11">
        <v>48387</v>
      </c>
      <c r="AL1465" s="10">
        <v>-495</v>
      </c>
      <c r="AM1465">
        <v>36940.559999999998</v>
      </c>
      <c r="AN1465">
        <v>1.1463533333333331</v>
      </c>
      <c r="AO1465" s="40" t="str">
        <f>E1465&amp;F1465&amp;U1465</f>
        <v>HCMSURE-TMSGFR</v>
      </c>
      <c r="AP1465" s="40" t="str">
        <f>_xlfn.XLOOKUP(AO1465,CrossRef!N:N,CrossRef!A:A,"NOT FOUND",0)</f>
        <v>HCM5459FR</v>
      </c>
      <c r="AQ1465" s="40" t="str">
        <f>IFERROR(_xlfn.XLOOKUP(AO1465,CrossRef!$N:$N,CrossRef!$E:$E,"Not Found"),"-")</f>
        <v>EX1200-5D</v>
      </c>
      <c r="AR1465" s="40" t="str">
        <f>IFERROR(_xlfn.XLOOKUP(AO1465,CrossRef!$N:$N,CrossRef!$G:$G,"Not Found"),"-")</f>
        <v>5459 - SWING DRIVE</v>
      </c>
      <c r="AS1465" s="40" t="str">
        <f>IFERROR(_xlfn.XLOOKUP(AO1465,CrossRef!$N:$N,CrossRef!$H:$H,"Not Found"),"-")</f>
        <v>FR - FRONT</v>
      </c>
    </row>
    <row r="1466" spans="1:45" hidden="1" x14ac:dyDescent="0.3">
      <c r="A1466" s="38" t="str">
        <f>E1466&amp;F1466&amp;U1466</f>
        <v>HCMPUDR</v>
      </c>
      <c r="B1466" s="38" t="str">
        <f>I1466&amp;D1466&amp;C1466</f>
        <v>EX7064310800</v>
      </c>
      <c r="C1466" s="38" t="str">
        <f>_xlfn.XLOOKUP(A1466,CrossRef!N:N,CrossRef!D:D,"",0)</f>
        <v>00</v>
      </c>
      <c r="D1466" s="38" t="str">
        <f>_xlfn.XLOOKUP(A1466,CrossRef!N:N,CrossRef!C:C,"",0)</f>
        <v>3108</v>
      </c>
      <c r="E1466" s="38" t="str">
        <f>LEFT(M1466,3)</f>
        <v>HCM</v>
      </c>
      <c r="F1466" s="38" t="str">
        <f>_xlfn.TEXTAFTER(J1466,"-")</f>
        <v>PUDR</v>
      </c>
      <c r="G1466" t="s">
        <v>2695</v>
      </c>
      <c r="H1466" t="s">
        <v>2696</v>
      </c>
      <c r="I1466" t="s">
        <v>5255</v>
      </c>
      <c r="J1466" s="7" t="s">
        <v>1869</v>
      </c>
      <c r="K1466" t="s">
        <v>2668</v>
      </c>
      <c r="L1466" t="s">
        <v>772</v>
      </c>
      <c r="M1466" t="s">
        <v>5256</v>
      </c>
      <c r="N1466" t="s">
        <v>2640</v>
      </c>
      <c r="O1466" t="s">
        <v>2653</v>
      </c>
      <c r="P1466" t="s">
        <v>2642</v>
      </c>
      <c r="Q1466" t="s">
        <v>2640</v>
      </c>
      <c r="R1466" t="s">
        <v>6817</v>
      </c>
      <c r="S1466" t="s">
        <v>2655</v>
      </c>
      <c r="T1466" t="s">
        <v>3605</v>
      </c>
      <c r="U1466" t="s">
        <v>2657</v>
      </c>
      <c r="V1466" s="7" t="s">
        <v>1337</v>
      </c>
      <c r="W1466" s="8">
        <v>18000</v>
      </c>
      <c r="X1466" t="s">
        <v>6818</v>
      </c>
      <c r="Y1466" t="s">
        <v>6819</v>
      </c>
      <c r="Z1466" s="8">
        <v>25417.1</v>
      </c>
      <c r="AA1466" s="9">
        <v>5.33</v>
      </c>
      <c r="AB1466" s="8">
        <v>48329.67</v>
      </c>
      <c r="AD1466" s="10">
        <v>4241228</v>
      </c>
      <c r="AE1466" s="11">
        <v>44335</v>
      </c>
      <c r="AF1466" s="8">
        <v>16308</v>
      </c>
      <c r="AG1466" s="8">
        <v>8890.9000000000015</v>
      </c>
      <c r="AH1466" s="12">
        <v>0.49393888888888898</v>
      </c>
      <c r="AI1466" s="8">
        <v>1668.0863039399628</v>
      </c>
      <c r="AJ1466" s="11">
        <v>47893.086303935183</v>
      </c>
      <c r="AK1466" s="11">
        <v>48387</v>
      </c>
      <c r="AL1466" s="10">
        <v>-494</v>
      </c>
      <c r="AM1466">
        <v>36940.559999999998</v>
      </c>
      <c r="AN1466">
        <v>1.1462533333333331</v>
      </c>
      <c r="AO1466" s="40" t="str">
        <f>E1466&amp;F1466&amp;U1466</f>
        <v>HCMPUDR</v>
      </c>
      <c r="AP1466" s="40" t="str">
        <f>_xlfn.XLOOKUP(AO1466,CrossRef!N:N,CrossRef!A:A,"NOT FOUND",0)</f>
        <v>HCM310800</v>
      </c>
      <c r="AQ1466" s="40" t="str">
        <f>IFERROR(_xlfn.XLOOKUP(AO1466,CrossRef!$N:$N,CrossRef!$E:$E,"Not Found"),"-")</f>
        <v>EX2600-6</v>
      </c>
      <c r="AR1466" s="40" t="str">
        <f>IFERROR(_xlfn.XLOOKUP(AO1466,CrossRef!$N:$N,CrossRef!$G:$G,"Not Found"),"-")</f>
        <v>3108 - Pump Drive</v>
      </c>
      <c r="AS1466" s="40" t="str">
        <f>IFERROR(_xlfn.XLOOKUP(AO1466,CrossRef!$N:$N,CrossRef!$H:$H,"Not Found"),"-")</f>
        <v>00 - (NONE)</v>
      </c>
    </row>
    <row r="1467" spans="1:45" hidden="1" x14ac:dyDescent="0.3">
      <c r="A1467" s="38" t="str">
        <f>E1467&amp;F1467&amp;U1467</f>
        <v>HCMSURE-TMSGRR</v>
      </c>
      <c r="B1467" s="38" t="str">
        <f>I1467&amp;D1467&amp;C1467</f>
        <v>EX70645459RE</v>
      </c>
      <c r="C1467" s="38" t="str">
        <f>_xlfn.XLOOKUP(A1467,CrossRef!N:N,CrossRef!D:D,"",0)</f>
        <v>RE</v>
      </c>
      <c r="D1467" s="38" t="str">
        <f>_xlfn.XLOOKUP(A1467,CrossRef!N:N,CrossRef!C:C,"",0)</f>
        <v>5459</v>
      </c>
      <c r="E1467" s="38" t="str">
        <f>LEFT(M1467,3)</f>
        <v>HCM</v>
      </c>
      <c r="F1467" s="38" t="str">
        <f>_xlfn.TEXTAFTER(J1467,"-")</f>
        <v>SURE-TMSG</v>
      </c>
      <c r="G1467" t="s">
        <v>2695</v>
      </c>
      <c r="H1467" t="s">
        <v>2696</v>
      </c>
      <c r="I1467" t="s">
        <v>5255</v>
      </c>
      <c r="J1467" s="7" t="s">
        <v>1868</v>
      </c>
      <c r="K1467" t="s">
        <v>2668</v>
      </c>
      <c r="L1467" t="s">
        <v>772</v>
      </c>
      <c r="M1467" t="s">
        <v>5256</v>
      </c>
      <c r="N1467" t="s">
        <v>2640</v>
      </c>
      <c r="O1467" t="s">
        <v>2653</v>
      </c>
      <c r="P1467" t="s">
        <v>2642</v>
      </c>
      <c r="Q1467" t="s">
        <v>2640</v>
      </c>
      <c r="R1467" t="s">
        <v>6820</v>
      </c>
      <c r="S1467" t="s">
        <v>2655</v>
      </c>
      <c r="T1467" t="s">
        <v>2949</v>
      </c>
      <c r="U1467" t="s">
        <v>230</v>
      </c>
      <c r="V1467" s="7" t="s">
        <v>734</v>
      </c>
      <c r="W1467" s="8">
        <v>18000</v>
      </c>
      <c r="X1467" t="s">
        <v>6821</v>
      </c>
      <c r="Y1467" t="s">
        <v>6822</v>
      </c>
      <c r="Z1467" s="8">
        <v>25417.1</v>
      </c>
      <c r="AA1467" s="9">
        <v>5.33</v>
      </c>
      <c r="AB1467" s="8">
        <v>39680.589999999997</v>
      </c>
      <c r="AD1467" s="10">
        <v>4241236</v>
      </c>
      <c r="AE1467" s="11">
        <v>44335</v>
      </c>
      <c r="AF1467" s="8">
        <v>16308</v>
      </c>
      <c r="AG1467" s="8">
        <v>8890.9000000000015</v>
      </c>
      <c r="AH1467" s="12">
        <v>0.49393888888888898</v>
      </c>
      <c r="AI1467" s="8">
        <v>1668.0863039399628</v>
      </c>
      <c r="AJ1467" s="11">
        <v>47893.086303935183</v>
      </c>
      <c r="AK1467" s="11">
        <v>48387</v>
      </c>
      <c r="AL1467" s="10">
        <v>-494</v>
      </c>
      <c r="AM1467">
        <v>36940.559999999998</v>
      </c>
      <c r="AN1467">
        <v>1.1462533333333331</v>
      </c>
      <c r="AO1467" s="40" t="str">
        <f>E1467&amp;F1467&amp;U1467</f>
        <v>HCMSURE-TMSGRR</v>
      </c>
      <c r="AP1467" s="40" t="str">
        <f>_xlfn.XLOOKUP(AO1467,CrossRef!N:N,CrossRef!A:A,"NOT FOUND",0)</f>
        <v>HCM5459RE</v>
      </c>
      <c r="AQ1467" s="40" t="str">
        <f>IFERROR(_xlfn.XLOOKUP(AO1467,CrossRef!$N:$N,CrossRef!$E:$E,"Not Found"),"-")</f>
        <v>EX1200-5D</v>
      </c>
      <c r="AR1467" s="40" t="str">
        <f>IFERROR(_xlfn.XLOOKUP(AO1467,CrossRef!$N:$N,CrossRef!$G:$G,"Not Found"),"-")</f>
        <v>5459 - SWING DRIVE</v>
      </c>
      <c r="AS1467" s="40" t="str">
        <f>IFERROR(_xlfn.XLOOKUP(AO1467,CrossRef!$N:$N,CrossRef!$H:$H,"Not Found"),"-")</f>
        <v>RE - REAR</v>
      </c>
    </row>
    <row r="1468" spans="1:45" hidden="1" x14ac:dyDescent="0.3">
      <c r="A1468" s="38" t="str">
        <f>E1468&amp;F1468&amp;U1468</f>
        <v>HCMUCRG-FIDVLH</v>
      </c>
      <c r="B1468" s="38" t="str">
        <f>I1468&amp;D1468&amp;C1468</f>
        <v>EX70644050LT</v>
      </c>
      <c r="C1468" s="38" t="str">
        <f>_xlfn.XLOOKUP(A1468,CrossRef!N:N,CrossRef!D:D,"",0)</f>
        <v>LT</v>
      </c>
      <c r="D1468" s="38" t="str">
        <f>_xlfn.XLOOKUP(A1468,CrossRef!N:N,CrossRef!C:C,"",0)</f>
        <v>4050</v>
      </c>
      <c r="E1468" s="38" t="str">
        <f>LEFT(M1468,3)</f>
        <v>HCM</v>
      </c>
      <c r="F1468" s="38" t="str">
        <f>_xlfn.TEXTAFTER(J1468,"-")</f>
        <v>UCRG-FIDV</v>
      </c>
      <c r="G1468" t="s">
        <v>2695</v>
      </c>
      <c r="H1468" t="s">
        <v>2696</v>
      </c>
      <c r="I1468" t="s">
        <v>5255</v>
      </c>
      <c r="J1468" s="7" t="s">
        <v>1870</v>
      </c>
      <c r="K1468" t="s">
        <v>2668</v>
      </c>
      <c r="L1468" t="s">
        <v>772</v>
      </c>
      <c r="M1468" t="s">
        <v>5256</v>
      </c>
      <c r="N1468" t="s">
        <v>2640</v>
      </c>
      <c r="O1468" t="s">
        <v>2653</v>
      </c>
      <c r="P1468" t="s">
        <v>2642</v>
      </c>
      <c r="Q1468" t="s">
        <v>2640</v>
      </c>
      <c r="R1468" t="s">
        <v>6823</v>
      </c>
      <c r="S1468" t="s">
        <v>2655</v>
      </c>
      <c r="T1468" t="s">
        <v>3213</v>
      </c>
      <c r="U1468" t="s">
        <v>59</v>
      </c>
      <c r="V1468" s="7" t="s">
        <v>512</v>
      </c>
      <c r="W1468" s="8">
        <v>18000</v>
      </c>
      <c r="X1468" t="s">
        <v>6824</v>
      </c>
      <c r="Y1468" t="s">
        <v>6825</v>
      </c>
      <c r="Z1468" s="8">
        <v>25417.1</v>
      </c>
      <c r="AA1468" s="9">
        <v>5.33</v>
      </c>
      <c r="AB1468" s="8">
        <v>63106.46</v>
      </c>
      <c r="AD1468" s="10">
        <v>4241277</v>
      </c>
      <c r="AE1468" s="11">
        <v>44335</v>
      </c>
      <c r="AF1468" s="8">
        <v>16308</v>
      </c>
      <c r="AG1468" s="8">
        <v>8890.9000000000015</v>
      </c>
      <c r="AH1468" s="12">
        <v>0.49393888888888898</v>
      </c>
      <c r="AI1468" s="8">
        <v>1668.0863039399628</v>
      </c>
      <c r="AJ1468" s="11">
        <v>47893.086303935183</v>
      </c>
      <c r="AK1468" s="11">
        <v>48387</v>
      </c>
      <c r="AL1468" s="10">
        <v>-494</v>
      </c>
      <c r="AM1468">
        <v>36940.559999999998</v>
      </c>
      <c r="AN1468">
        <v>1.1462533333333331</v>
      </c>
      <c r="AO1468" s="40" t="str">
        <f>E1468&amp;F1468&amp;U1468</f>
        <v>HCMUCRG-FIDVLH</v>
      </c>
      <c r="AP1468" s="40" t="str">
        <f>_xlfn.XLOOKUP(AO1468,CrossRef!N:N,CrossRef!A:A,"NOT FOUND",0)</f>
        <v>HCM4050LT</v>
      </c>
      <c r="AQ1468" s="40" t="str">
        <f>IFERROR(_xlfn.XLOOKUP(AO1468,CrossRef!$N:$N,CrossRef!$E:$E,"Not Found"),"-")</f>
        <v>EX1200-5D</v>
      </c>
      <c r="AR1468" s="40" t="str">
        <f>IFERROR(_xlfn.XLOOKUP(AO1468,CrossRef!$N:$N,CrossRef!$G:$G,"Not Found"),"-")</f>
        <v>4050 - FINAL DRIVE</v>
      </c>
      <c r="AS1468" s="40" t="str">
        <f>IFERROR(_xlfn.XLOOKUP(AO1468,CrossRef!$N:$N,CrossRef!$H:$H,"Not Found"),"-")</f>
        <v>LT - LEFT</v>
      </c>
    </row>
    <row r="1469" spans="1:45" hidden="1" x14ac:dyDescent="0.3">
      <c r="A1469" s="38" t="str">
        <f>E1469&amp;F1469&amp;U1469</f>
        <v>HCMUCRG-FIDVRH</v>
      </c>
      <c r="B1469" s="38" t="str">
        <f>I1469&amp;D1469&amp;C1469</f>
        <v>EX70644050RI</v>
      </c>
      <c r="C1469" s="38" t="str">
        <f>_xlfn.XLOOKUP(A1469,CrossRef!N:N,CrossRef!D:D,"",0)</f>
        <v>RI</v>
      </c>
      <c r="D1469" s="38" t="str">
        <f>_xlfn.XLOOKUP(A1469,CrossRef!N:N,CrossRef!C:C,"",0)</f>
        <v>4050</v>
      </c>
      <c r="E1469" s="38" t="str">
        <f>LEFT(M1469,3)</f>
        <v>HCM</v>
      </c>
      <c r="F1469" s="38" t="str">
        <f>_xlfn.TEXTAFTER(J1469,"-")</f>
        <v>UCRG-FIDV</v>
      </c>
      <c r="G1469" t="s">
        <v>2695</v>
      </c>
      <c r="H1469" t="s">
        <v>2696</v>
      </c>
      <c r="I1469" t="s">
        <v>5255</v>
      </c>
      <c r="J1469" s="7" t="s">
        <v>1870</v>
      </c>
      <c r="K1469" t="s">
        <v>2668</v>
      </c>
      <c r="L1469" t="s">
        <v>772</v>
      </c>
      <c r="M1469" t="s">
        <v>5256</v>
      </c>
      <c r="N1469" t="s">
        <v>2640</v>
      </c>
      <c r="O1469" t="s">
        <v>2653</v>
      </c>
      <c r="P1469" t="s">
        <v>2642</v>
      </c>
      <c r="Q1469" t="s">
        <v>2640</v>
      </c>
      <c r="R1469" t="s">
        <v>6826</v>
      </c>
      <c r="S1469" t="s">
        <v>2655</v>
      </c>
      <c r="T1469" t="s">
        <v>3213</v>
      </c>
      <c r="U1469" t="s">
        <v>63</v>
      </c>
      <c r="V1469" s="7" t="s">
        <v>511</v>
      </c>
      <c r="W1469" s="8">
        <v>18000</v>
      </c>
      <c r="X1469" t="s">
        <v>6827</v>
      </c>
      <c r="Y1469" t="s">
        <v>6825</v>
      </c>
      <c r="Z1469" s="8">
        <v>25417.1</v>
      </c>
      <c r="AA1469" s="9">
        <v>5.33</v>
      </c>
      <c r="AB1469" s="8">
        <v>63106.46</v>
      </c>
      <c r="AD1469" s="10">
        <v>4241278</v>
      </c>
      <c r="AE1469" s="11">
        <v>44335</v>
      </c>
      <c r="AF1469" s="8">
        <v>16308</v>
      </c>
      <c r="AG1469" s="8">
        <v>8890.9000000000015</v>
      </c>
      <c r="AH1469" s="12">
        <v>0.49393888888888898</v>
      </c>
      <c r="AI1469" s="8">
        <v>1668.0863039399628</v>
      </c>
      <c r="AJ1469" s="11">
        <v>47893.086303935183</v>
      </c>
      <c r="AK1469" s="11">
        <v>48387</v>
      </c>
      <c r="AL1469" s="10">
        <v>-494</v>
      </c>
      <c r="AM1469">
        <v>36940.559999999998</v>
      </c>
      <c r="AN1469">
        <v>1.1462533333333331</v>
      </c>
      <c r="AO1469" s="40" t="str">
        <f>E1469&amp;F1469&amp;U1469</f>
        <v>HCMUCRG-FIDVRH</v>
      </c>
      <c r="AP1469" s="40" t="str">
        <f>_xlfn.XLOOKUP(AO1469,CrossRef!N:N,CrossRef!A:A,"NOT FOUND",0)</f>
        <v>HCM4050RI</v>
      </c>
      <c r="AQ1469" s="40" t="str">
        <f>IFERROR(_xlfn.XLOOKUP(AO1469,CrossRef!$N:$N,CrossRef!$E:$E,"Not Found"),"-")</f>
        <v>EX1200-5D</v>
      </c>
      <c r="AR1469" s="40" t="str">
        <f>IFERROR(_xlfn.XLOOKUP(AO1469,CrossRef!$N:$N,CrossRef!$G:$G,"Not Found"),"-")</f>
        <v>4050 - FINAL DRIVE</v>
      </c>
      <c r="AS1469" s="40" t="str">
        <f>IFERROR(_xlfn.XLOOKUP(AO1469,CrossRef!$N:$N,CrossRef!$H:$H,"Not Found"),"-")</f>
        <v>RI - RIGHT</v>
      </c>
    </row>
    <row r="1470" spans="1:45" hidden="1" x14ac:dyDescent="0.3">
      <c r="A1470" s="38" t="str">
        <f>E1470&amp;F1470&amp;U1470</f>
        <v>RABDRIV-TQCV</v>
      </c>
      <c r="B1470" s="38" t="str">
        <f>I1470&amp;D1470&amp;C1470</f>
        <v>DZ8154310100</v>
      </c>
      <c r="C1470" s="38" t="str">
        <f>_xlfn.XLOOKUP(A1470,CrossRef!N:N,CrossRef!D:D,"",0)</f>
        <v>00</v>
      </c>
      <c r="D1470" s="38" t="str">
        <f>_xlfn.XLOOKUP(A1470,CrossRef!N:N,CrossRef!C:C,"",0)</f>
        <v>3101</v>
      </c>
      <c r="E1470" s="38" t="str">
        <f>LEFT(M1470,3)</f>
        <v>RAB</v>
      </c>
      <c r="F1470" s="38" t="str">
        <f>_xlfn.TEXTAFTER(J1470,"-")</f>
        <v>DRIV-TQCV</v>
      </c>
      <c r="G1470" t="s">
        <v>2648</v>
      </c>
      <c r="H1470" t="s">
        <v>2649</v>
      </c>
      <c r="I1470" t="s">
        <v>6092</v>
      </c>
      <c r="J1470" s="7" t="s">
        <v>1871</v>
      </c>
      <c r="K1470" t="s">
        <v>2638</v>
      </c>
      <c r="L1470" t="s">
        <v>34</v>
      </c>
      <c r="M1470" t="s">
        <v>6093</v>
      </c>
      <c r="N1470" t="s">
        <v>2640</v>
      </c>
      <c r="O1470" t="s">
        <v>2653</v>
      </c>
      <c r="P1470" t="s">
        <v>2642</v>
      </c>
      <c r="Q1470" t="s">
        <v>2640</v>
      </c>
      <c r="R1470" t="s">
        <v>6828</v>
      </c>
      <c r="S1470" t="s">
        <v>2655</v>
      </c>
      <c r="T1470" t="s">
        <v>2678</v>
      </c>
      <c r="U1470" t="s">
        <v>2657</v>
      </c>
      <c r="V1470" s="7" t="s">
        <v>365</v>
      </c>
      <c r="W1470" s="8">
        <v>14000</v>
      </c>
      <c r="X1470" t="s">
        <v>6829</v>
      </c>
      <c r="Y1470" t="s">
        <v>3459</v>
      </c>
      <c r="Z1470" s="8">
        <v>37804.199999999997</v>
      </c>
      <c r="AA1470" s="9">
        <v>15.88</v>
      </c>
      <c r="AB1470" s="8">
        <v>62991.56</v>
      </c>
      <c r="AD1470" s="10">
        <v>4762543</v>
      </c>
      <c r="AE1470" s="11">
        <v>45902</v>
      </c>
      <c r="AF1470" s="8">
        <v>32696.9</v>
      </c>
      <c r="AG1470" s="8">
        <v>8892.7000000000044</v>
      </c>
      <c r="AH1470" s="12">
        <v>0.63519285714285745</v>
      </c>
      <c r="AI1470" s="8">
        <v>559.99370277078106</v>
      </c>
      <c r="AJ1470" s="11">
        <v>46784.993702777778</v>
      </c>
      <c r="AK1470" s="11">
        <v>47771</v>
      </c>
      <c r="AL1470" s="10">
        <v>-987</v>
      </c>
      <c r="AM1470">
        <v>62354.679999999993</v>
      </c>
      <c r="AN1470">
        <v>2.1184128571428564</v>
      </c>
      <c r="AO1470" s="40" t="str">
        <f>E1470&amp;F1470&amp;U1470</f>
        <v>RABDRIV-TQCV</v>
      </c>
      <c r="AP1470" s="40" t="str">
        <f>_xlfn.XLOOKUP(AO1470,CrossRef!N:N,CrossRef!A:A,"NOT FOUND",0)</f>
        <v>RAB310100</v>
      </c>
      <c r="AQ1470" s="40" t="str">
        <f>IFERROR(_xlfn.XLOOKUP(AO1470,CrossRef!$N:$N,CrossRef!$E:$E,"Not Found"),"-")</f>
        <v>D10T2</v>
      </c>
      <c r="AR1470" s="40" t="str">
        <f>IFERROR(_xlfn.XLOOKUP(AO1470,CrossRef!$N:$N,CrossRef!$G:$G,"Not Found"),"-")</f>
        <v>3101 - TORQUE CONVERTER</v>
      </c>
      <c r="AS1470" s="40" t="str">
        <f>IFERROR(_xlfn.XLOOKUP(AO1470,CrossRef!$N:$N,CrossRef!$H:$H,"Not Found"),"-")</f>
        <v>00 - (NONE)</v>
      </c>
    </row>
    <row r="1471" spans="1:45" hidden="1" x14ac:dyDescent="0.3">
      <c r="A1471" s="38" t="str">
        <f>E1471&amp;F1471&amp;U1471</f>
        <v>R9HENGI-COSY</v>
      </c>
      <c r="B1471" s="38" t="str">
        <f>I1471&amp;D1471&amp;C1471</f>
        <v>GD1424135300</v>
      </c>
      <c r="C1471" s="38" t="str">
        <f>_xlfn.XLOOKUP(A1471,CrossRef!N:N,CrossRef!D:D,"",0)</f>
        <v>00</v>
      </c>
      <c r="D1471" s="38" t="str">
        <f>_xlfn.XLOOKUP(A1471,CrossRef!N:N,CrossRef!C:C,"",0)</f>
        <v>1353</v>
      </c>
      <c r="E1471" s="38" t="str">
        <f>LEFT(M1471,3)</f>
        <v>R9H</v>
      </c>
      <c r="F1471" s="38" t="str">
        <f>_xlfn.TEXTAFTER(J1471,"-")</f>
        <v>ENGI-COSY</v>
      </c>
      <c r="G1471" t="s">
        <v>2635</v>
      </c>
      <c r="H1471" t="s">
        <v>2636</v>
      </c>
      <c r="I1471" t="s">
        <v>4563</v>
      </c>
      <c r="J1471" s="7" t="s">
        <v>1872</v>
      </c>
      <c r="K1471" t="s">
        <v>2638</v>
      </c>
      <c r="L1471" t="s">
        <v>87</v>
      </c>
      <c r="M1471" t="s">
        <v>4564</v>
      </c>
      <c r="N1471" t="s">
        <v>2640</v>
      </c>
      <c r="O1471" t="s">
        <v>2653</v>
      </c>
      <c r="P1471" t="s">
        <v>2642</v>
      </c>
      <c r="Q1471" t="s">
        <v>2640</v>
      </c>
      <c r="R1471" t="s">
        <v>6830</v>
      </c>
      <c r="S1471" t="s">
        <v>2655</v>
      </c>
      <c r="T1471" t="s">
        <v>3253</v>
      </c>
      <c r="U1471" t="s">
        <v>2657</v>
      </c>
      <c r="V1471" s="7" t="s">
        <v>211</v>
      </c>
      <c r="W1471" s="8">
        <v>16000</v>
      </c>
      <c r="X1471" t="s">
        <v>6831</v>
      </c>
      <c r="Y1471" t="s">
        <v>6832</v>
      </c>
      <c r="Z1471" s="8">
        <v>23103</v>
      </c>
      <c r="AA1471" s="9">
        <v>9.86</v>
      </c>
      <c r="AB1471" s="8">
        <v>15163.5</v>
      </c>
      <c r="AD1471" s="10">
        <v>4569479</v>
      </c>
      <c r="AE1471" s="11">
        <v>45475</v>
      </c>
      <c r="AF1471" s="8">
        <v>16014</v>
      </c>
      <c r="AG1471" s="8">
        <v>8911</v>
      </c>
      <c r="AH1471" s="12">
        <v>0.55693749999999997</v>
      </c>
      <c r="AI1471" s="8">
        <v>903.75253549695742</v>
      </c>
      <c r="AJ1471" s="11">
        <v>47128.752535497682</v>
      </c>
      <c r="AK1471" s="11">
        <v>47491</v>
      </c>
      <c r="AL1471" s="10">
        <v>-363</v>
      </c>
      <c r="AM1471">
        <v>35585.759999999995</v>
      </c>
      <c r="AN1471">
        <v>1.2232349999999996</v>
      </c>
      <c r="AO1471" s="40" t="str">
        <f>E1471&amp;F1471&amp;U1471</f>
        <v>R9HENGI-COSY</v>
      </c>
      <c r="AP1471" s="40" t="str">
        <f>_xlfn.XLOOKUP(AO1471,CrossRef!N:N,CrossRef!A:A,"NOT FOUND",0)</f>
        <v>R9H135300</v>
      </c>
      <c r="AQ1471" s="40" t="str">
        <f>IFERROR(_xlfn.XLOOKUP(AO1471,CrossRef!$N:$N,CrossRef!$E:$E,"Not Found"),"-")</f>
        <v>16M</v>
      </c>
      <c r="AR1471" s="40" t="str">
        <f>IFERROR(_xlfn.XLOOKUP(AO1471,CrossRef!$N:$N,CrossRef!$G:$G,"Not Found"),"-")</f>
        <v>1353 - RADIATOR</v>
      </c>
      <c r="AS1471" s="40" t="str">
        <f>IFERROR(_xlfn.XLOOKUP(AO1471,CrossRef!$N:$N,CrossRef!$H:$H,"Not Found"),"-")</f>
        <v>00 - (NONE)</v>
      </c>
    </row>
    <row r="1472" spans="1:45" hidden="1" x14ac:dyDescent="0.3">
      <c r="A1472" s="38" t="str">
        <f>E1472&amp;F1472&amp;U1472</f>
        <v>SSPENGI</v>
      </c>
      <c r="B1472" s="38" t="str">
        <f>I1472&amp;D1472&amp;C1472</f>
        <v>TD6344100000</v>
      </c>
      <c r="C1472" s="38" t="str">
        <f>_xlfn.XLOOKUP(A1472,CrossRef!N:N,CrossRef!D:D,"",0)</f>
        <v>00</v>
      </c>
      <c r="D1472" s="38" t="str">
        <f>_xlfn.XLOOKUP(A1472,CrossRef!N:N,CrossRef!C:C,"",0)</f>
        <v>1000</v>
      </c>
      <c r="E1472" s="38" t="str">
        <f>LEFT(M1472,3)</f>
        <v>SSP</v>
      </c>
      <c r="F1472" s="38" t="str">
        <f>_xlfn.TEXTAFTER(J1472,"-")</f>
        <v>ENGI</v>
      </c>
      <c r="G1472" t="s">
        <v>2725</v>
      </c>
      <c r="H1472" t="s">
        <v>2726</v>
      </c>
      <c r="I1472" t="s">
        <v>3413</v>
      </c>
      <c r="J1472" s="7" t="s">
        <v>1873</v>
      </c>
      <c r="K1472" t="s">
        <v>2638</v>
      </c>
      <c r="L1472" t="s">
        <v>183</v>
      </c>
      <c r="M1472" t="s">
        <v>3414</v>
      </c>
      <c r="N1472" t="s">
        <v>2640</v>
      </c>
      <c r="O1472" t="s">
        <v>2803</v>
      </c>
      <c r="P1472" t="s">
        <v>2642</v>
      </c>
      <c r="Q1472" t="s">
        <v>2640</v>
      </c>
      <c r="R1472" t="s">
        <v>6833</v>
      </c>
      <c r="S1472" t="s">
        <v>2655</v>
      </c>
      <c r="T1472" t="s">
        <v>3087</v>
      </c>
      <c r="U1472" t="s">
        <v>2657</v>
      </c>
      <c r="V1472" s="7" t="s">
        <v>186</v>
      </c>
      <c r="W1472" s="8">
        <v>11000</v>
      </c>
      <c r="X1472" t="s">
        <v>6834</v>
      </c>
      <c r="Y1472" t="s">
        <v>3089</v>
      </c>
      <c r="Z1472" s="8">
        <v>46992</v>
      </c>
      <c r="AA1472" s="9">
        <v>13.28</v>
      </c>
      <c r="AB1472" s="8">
        <v>156565</v>
      </c>
      <c r="AD1472" s="10">
        <v>4772089</v>
      </c>
      <c r="AE1472" s="11">
        <v>46075</v>
      </c>
      <c r="AF1472" s="8">
        <v>44907.79</v>
      </c>
      <c r="AG1472" s="8">
        <v>8915.7900000000009</v>
      </c>
      <c r="AH1472" s="12">
        <v>0.81052636363636377</v>
      </c>
      <c r="AI1472" s="8">
        <v>671.36972891566279</v>
      </c>
      <c r="AJ1472" s="11">
        <v>46896.369728900463</v>
      </c>
      <c r="AK1472" s="11">
        <v>46777</v>
      </c>
      <c r="AL1472" s="10">
        <v>119</v>
      </c>
      <c r="AM1472">
        <v>54322.559999999998</v>
      </c>
      <c r="AN1472">
        <v>0.85588818181818149</v>
      </c>
      <c r="AO1472" s="40" t="str">
        <f>E1472&amp;F1472&amp;U1472</f>
        <v>SSPENGI</v>
      </c>
      <c r="AP1472" s="40" t="str">
        <f>_xlfn.XLOOKUP(AO1472,CrossRef!N:N,CrossRef!A:A,"NOT FOUND",0)</f>
        <v>SSP100000</v>
      </c>
      <c r="AQ1472" s="40" t="str">
        <f>IFERROR(_xlfn.XLOOKUP(AO1472,CrossRef!$N:$N,CrossRef!$E:$E,"Not Found"),"-")</f>
        <v>793F</v>
      </c>
      <c r="AR1472" s="40" t="str">
        <f>IFERROR(_xlfn.XLOOKUP(AO1472,CrossRef!$N:$N,CrossRef!$G:$G,"Not Found"),"-")</f>
        <v>1000 - ENGINE</v>
      </c>
      <c r="AS1472" s="40" t="str">
        <f>IFERROR(_xlfn.XLOOKUP(AO1472,CrossRef!$N:$N,CrossRef!$H:$H,"Not Found"),"-")</f>
        <v>00 - (NONE)</v>
      </c>
    </row>
    <row r="1473" spans="1:45" hidden="1" x14ac:dyDescent="0.3">
      <c r="A1473" s="38" t="str">
        <f>E1473&amp;F1473&amp;U1473</f>
        <v>3KRDRIV-FIDVRH</v>
      </c>
      <c r="B1473" s="38" t="str">
        <f>I1473&amp;D1473&amp;C1473</f>
        <v>DZ81914050RI</v>
      </c>
      <c r="C1473" s="38" t="str">
        <f>_xlfn.XLOOKUP(A1473,CrossRef!N:N,CrossRef!D:D,"",0)</f>
        <v>RI</v>
      </c>
      <c r="D1473" s="38" t="str">
        <f>_xlfn.XLOOKUP(A1473,CrossRef!N:N,CrossRef!C:C,"",0)</f>
        <v>4050</v>
      </c>
      <c r="E1473" s="38" t="str">
        <f>LEFT(M1473,3)</f>
        <v>3KR</v>
      </c>
      <c r="F1473" s="38" t="str">
        <f>_xlfn.TEXTAFTER(J1473,"-")</f>
        <v>DRIV-FIDV</v>
      </c>
      <c r="G1473" t="s">
        <v>2648</v>
      </c>
      <c r="H1473" t="s">
        <v>2649</v>
      </c>
      <c r="I1473" t="s">
        <v>4233</v>
      </c>
      <c r="J1473" s="7" t="s">
        <v>510</v>
      </c>
      <c r="K1473" t="s">
        <v>2638</v>
      </c>
      <c r="L1473" t="s">
        <v>42</v>
      </c>
      <c r="M1473" t="s">
        <v>4234</v>
      </c>
      <c r="N1473" t="s">
        <v>2640</v>
      </c>
      <c r="O1473" t="s">
        <v>2653</v>
      </c>
      <c r="P1473" t="s">
        <v>2642</v>
      </c>
      <c r="Q1473" t="s">
        <v>2640</v>
      </c>
      <c r="R1473" t="s">
        <v>6835</v>
      </c>
      <c r="S1473" t="s">
        <v>2655</v>
      </c>
      <c r="T1473" t="s">
        <v>3213</v>
      </c>
      <c r="U1473" t="s">
        <v>63</v>
      </c>
      <c r="V1473" s="7" t="s">
        <v>511</v>
      </c>
      <c r="W1473" s="8">
        <v>18000</v>
      </c>
      <c r="X1473" t="s">
        <v>6836</v>
      </c>
      <c r="Y1473" t="s">
        <v>6837</v>
      </c>
      <c r="Z1473" s="8">
        <v>41817.699999999997</v>
      </c>
      <c r="AA1473" s="9">
        <v>11.88</v>
      </c>
      <c r="AB1473" s="8">
        <v>77267.240000000005</v>
      </c>
      <c r="AD1473" s="10">
        <v>4293078</v>
      </c>
      <c r="AE1473" s="11">
        <v>45034</v>
      </c>
      <c r="AF1473" s="8">
        <v>32734</v>
      </c>
      <c r="AG1473" s="8">
        <v>8916.3000000000029</v>
      </c>
      <c r="AH1473" s="12">
        <v>0.49535000000000018</v>
      </c>
      <c r="AI1473" s="8">
        <v>750.53030303030323</v>
      </c>
      <c r="AJ1473" s="11">
        <v>46975.530303043983</v>
      </c>
      <c r="AK1473" s="11">
        <v>47917</v>
      </c>
      <c r="AL1473" s="10">
        <v>-942</v>
      </c>
      <c r="AM1473">
        <v>61918.66</v>
      </c>
      <c r="AN1473">
        <v>1.6213700000000002</v>
      </c>
      <c r="AO1473" s="40" t="str">
        <f>E1473&amp;F1473&amp;U1473</f>
        <v>3KRDRIV-FIDVRH</v>
      </c>
      <c r="AP1473" s="40" t="str">
        <f>_xlfn.XLOOKUP(AO1473,CrossRef!N:N,CrossRef!A:A,"NOT FOUND",0)</f>
        <v>3KR4050RI</v>
      </c>
      <c r="AQ1473" s="40" t="str">
        <f>IFERROR(_xlfn.XLOOKUP(AO1473,CrossRef!$N:$N,CrossRef!$E:$E,"Not Found"),"-")</f>
        <v>D10R</v>
      </c>
      <c r="AR1473" s="40" t="str">
        <f>IFERROR(_xlfn.XLOOKUP(AO1473,CrossRef!$N:$N,CrossRef!$G:$G,"Not Found"),"-")</f>
        <v>4050 - FINAL DRIVE</v>
      </c>
      <c r="AS1473" s="40" t="str">
        <f>IFERROR(_xlfn.XLOOKUP(AO1473,CrossRef!$N:$N,CrossRef!$H:$H,"Not Found"),"-")</f>
        <v>RI - RIGHT</v>
      </c>
    </row>
    <row r="1474" spans="1:45" hidden="1" x14ac:dyDescent="0.3">
      <c r="A1474" s="38" t="str">
        <f>E1474&amp;F1474&amp;U1474</f>
        <v>3KRDRIV-FIDVLH</v>
      </c>
      <c r="B1474" s="38" t="str">
        <f>I1474&amp;D1474&amp;C1474</f>
        <v>DZ81914050LT</v>
      </c>
      <c r="C1474" s="38" t="str">
        <f>_xlfn.XLOOKUP(A1474,CrossRef!N:N,CrossRef!D:D,"",0)</f>
        <v>LT</v>
      </c>
      <c r="D1474" s="38" t="str">
        <f>_xlfn.XLOOKUP(A1474,CrossRef!N:N,CrossRef!C:C,"",0)</f>
        <v>4050</v>
      </c>
      <c r="E1474" s="38" t="str">
        <f>LEFT(M1474,3)</f>
        <v>3KR</v>
      </c>
      <c r="F1474" s="38" t="str">
        <f>_xlfn.TEXTAFTER(J1474,"-")</f>
        <v>DRIV-FIDV</v>
      </c>
      <c r="G1474" t="s">
        <v>2648</v>
      </c>
      <c r="H1474" t="s">
        <v>2649</v>
      </c>
      <c r="I1474" t="s">
        <v>4233</v>
      </c>
      <c r="J1474" s="7" t="s">
        <v>510</v>
      </c>
      <c r="K1474" t="s">
        <v>2638</v>
      </c>
      <c r="L1474" t="s">
        <v>42</v>
      </c>
      <c r="M1474" t="s">
        <v>4234</v>
      </c>
      <c r="N1474" t="s">
        <v>2640</v>
      </c>
      <c r="O1474" t="s">
        <v>2653</v>
      </c>
      <c r="P1474" t="s">
        <v>2642</v>
      </c>
      <c r="Q1474" t="s">
        <v>2640</v>
      </c>
      <c r="R1474" t="s">
        <v>6838</v>
      </c>
      <c r="S1474" t="s">
        <v>2655</v>
      </c>
      <c r="T1474" t="s">
        <v>3213</v>
      </c>
      <c r="U1474" t="s">
        <v>59</v>
      </c>
      <c r="V1474" s="7" t="s">
        <v>512</v>
      </c>
      <c r="W1474" s="8">
        <v>18000</v>
      </c>
      <c r="X1474" t="s">
        <v>6839</v>
      </c>
      <c r="Y1474" t="s">
        <v>6837</v>
      </c>
      <c r="Z1474" s="8">
        <v>41817.699999999997</v>
      </c>
      <c r="AA1474" s="9">
        <v>11.88</v>
      </c>
      <c r="AB1474" s="8">
        <v>77267.240000000005</v>
      </c>
      <c r="AD1474" s="10">
        <v>4293077</v>
      </c>
      <c r="AE1474" s="11">
        <v>45033</v>
      </c>
      <c r="AF1474" s="8">
        <v>32734</v>
      </c>
      <c r="AG1474" s="8">
        <v>8916.3000000000029</v>
      </c>
      <c r="AH1474" s="12">
        <v>0.49535000000000018</v>
      </c>
      <c r="AI1474" s="8">
        <v>750.53030303030323</v>
      </c>
      <c r="AJ1474" s="11">
        <v>46975.530303043983</v>
      </c>
      <c r="AK1474" s="11">
        <v>47917</v>
      </c>
      <c r="AL1474" s="10">
        <v>-942</v>
      </c>
      <c r="AM1474">
        <v>61918.66</v>
      </c>
      <c r="AN1474">
        <v>1.6213700000000002</v>
      </c>
      <c r="AO1474" s="40" t="str">
        <f>E1474&amp;F1474&amp;U1474</f>
        <v>3KRDRIV-FIDVLH</v>
      </c>
      <c r="AP1474" s="40" t="str">
        <f>_xlfn.XLOOKUP(AO1474,CrossRef!N:N,CrossRef!A:A,"NOT FOUND",0)</f>
        <v>3KR4050LT</v>
      </c>
      <c r="AQ1474" s="40" t="str">
        <f>IFERROR(_xlfn.XLOOKUP(AO1474,CrossRef!$N:$N,CrossRef!$E:$E,"Not Found"),"-")</f>
        <v>D10R</v>
      </c>
      <c r="AR1474" s="40" t="str">
        <f>IFERROR(_xlfn.XLOOKUP(AO1474,CrossRef!$N:$N,CrossRef!$G:$G,"Not Found"),"-")</f>
        <v>4050 - FINAL DRIVE</v>
      </c>
      <c r="AS1474" s="40" t="str">
        <f>IFERROR(_xlfn.XLOOKUP(AO1474,CrossRef!$N:$N,CrossRef!$H:$H,"Not Found"),"-")</f>
        <v>LT - LEFT</v>
      </c>
    </row>
    <row r="1475" spans="1:45" hidden="1" x14ac:dyDescent="0.3">
      <c r="A1475" s="38" t="str">
        <f>E1475&amp;F1475&amp;U1475</f>
        <v>DH3UCRG-FIDVLH</v>
      </c>
      <c r="B1475" s="38" t="str">
        <f>I1475&amp;D1475&amp;C1475</f>
        <v>EX70994050LT</v>
      </c>
      <c r="C1475" s="38" t="str">
        <f>_xlfn.XLOOKUP(A1475,CrossRef!N:N,CrossRef!D:D,"",0)</f>
        <v>LT</v>
      </c>
      <c r="D1475" s="38" t="str">
        <f>_xlfn.XLOOKUP(A1475,CrossRef!N:N,CrossRef!C:C,"",0)</f>
        <v>4050</v>
      </c>
      <c r="E1475" s="38" t="str">
        <f>LEFT(M1475,3)</f>
        <v>DH3</v>
      </c>
      <c r="F1475" s="38" t="str">
        <f>_xlfn.TEXTAFTER(J1475,"-")</f>
        <v>UCRG-FIDV</v>
      </c>
      <c r="G1475" t="s">
        <v>2967</v>
      </c>
      <c r="H1475" t="s">
        <v>2814</v>
      </c>
      <c r="I1475" t="s">
        <v>2968</v>
      </c>
      <c r="J1475" s="7" t="s">
        <v>519</v>
      </c>
      <c r="K1475" t="s">
        <v>2638</v>
      </c>
      <c r="L1475" t="s">
        <v>65</v>
      </c>
      <c r="M1475" t="s">
        <v>2969</v>
      </c>
      <c r="N1475" t="s">
        <v>2640</v>
      </c>
      <c r="O1475" t="s">
        <v>2653</v>
      </c>
      <c r="P1475" t="s">
        <v>2642</v>
      </c>
      <c r="Q1475" t="s">
        <v>2640</v>
      </c>
      <c r="R1475" t="s">
        <v>6840</v>
      </c>
      <c r="S1475" t="s">
        <v>2655</v>
      </c>
      <c r="T1475" t="s">
        <v>3213</v>
      </c>
      <c r="U1475" t="s">
        <v>59</v>
      </c>
      <c r="V1475" s="7" t="s">
        <v>520</v>
      </c>
      <c r="W1475" s="8">
        <v>20000</v>
      </c>
      <c r="X1475" t="s">
        <v>6841</v>
      </c>
      <c r="Y1475" t="s">
        <v>6842</v>
      </c>
      <c r="Z1475" s="8">
        <v>52668.1</v>
      </c>
      <c r="AA1475" s="9">
        <v>0</v>
      </c>
      <c r="AB1475" s="8">
        <v>329728.94</v>
      </c>
      <c r="AD1475" s="10">
        <v>4206151</v>
      </c>
      <c r="AE1475" s="11">
        <v>45218</v>
      </c>
      <c r="AF1475" s="8">
        <v>41593</v>
      </c>
      <c r="AG1475" s="8">
        <v>8924.9000000000015</v>
      </c>
      <c r="AH1475" s="12">
        <v>0.44624500000000006</v>
      </c>
      <c r="AI1475" s="8">
        <v>0</v>
      </c>
      <c r="AJ1475" s="11">
        <v>46225</v>
      </c>
      <c r="AK1475" s="11">
        <v>47932</v>
      </c>
      <c r="AL1475" s="10">
        <v>-1707</v>
      </c>
      <c r="AO1475" s="40" t="str">
        <f>E1475&amp;F1475&amp;U1475</f>
        <v>DH3UCRG-FIDVLH</v>
      </c>
      <c r="AP1475" s="40" t="str">
        <f>_xlfn.XLOOKUP(AO1475,CrossRef!N:N,CrossRef!A:A,"NOT FOUND",0)</f>
        <v>DH34050LT</v>
      </c>
      <c r="AQ1475" s="40" t="str">
        <f>IFERROR(_xlfn.XLOOKUP(AO1475,CrossRef!$N:$N,CrossRef!$E:$E,"Not Found"),"-")</f>
        <v>6060 FACE SHOVEL</v>
      </c>
      <c r="AR1475" s="40" t="str">
        <f>IFERROR(_xlfn.XLOOKUP(AO1475,CrossRef!$N:$N,CrossRef!$G:$G,"Not Found"),"-")</f>
        <v>4050 - FINAL DRIVE</v>
      </c>
      <c r="AS1475" s="40" t="str">
        <f>IFERROR(_xlfn.XLOOKUP(AO1475,CrossRef!$N:$N,CrossRef!$H:$H,"Not Found"),"-")</f>
        <v>LT - LEFT</v>
      </c>
    </row>
    <row r="1476" spans="1:45" hidden="1" x14ac:dyDescent="0.3">
      <c r="A1476" s="38" t="str">
        <f>E1476&amp;F1476&amp;U1476</f>
        <v>HCMHYSY-CYHY-CYBRRH</v>
      </c>
      <c r="B1476" s="38" t="str">
        <f>I1476&amp;D1476&amp;C1476</f>
        <v>EX7061</v>
      </c>
      <c r="C1476" s="38" t="str">
        <f>_xlfn.XLOOKUP(A1476,CrossRef!N:N,CrossRef!D:D,"",0)</f>
        <v/>
      </c>
      <c r="D1476" s="38" t="str">
        <f>_xlfn.XLOOKUP(A1476,CrossRef!N:N,CrossRef!C:C,"",0)</f>
        <v/>
      </c>
      <c r="E1476" s="38" t="str">
        <f>LEFT(M1476,3)</f>
        <v>HCM</v>
      </c>
      <c r="F1476" s="38" t="str">
        <f>_xlfn.TEXTAFTER(J1476,"-")</f>
        <v>HYSY-CYHY-CYBR</v>
      </c>
      <c r="G1476" t="s">
        <v>2635</v>
      </c>
      <c r="H1476" t="s">
        <v>2636</v>
      </c>
      <c r="I1476" t="s">
        <v>2667</v>
      </c>
      <c r="J1476" s="7" t="s">
        <v>1874</v>
      </c>
      <c r="K1476" t="s">
        <v>2668</v>
      </c>
      <c r="L1476" t="s">
        <v>227</v>
      </c>
      <c r="M1476" t="s">
        <v>2669</v>
      </c>
      <c r="N1476" t="s">
        <v>2652</v>
      </c>
      <c r="O1476" t="s">
        <v>2653</v>
      </c>
      <c r="P1476" t="s">
        <v>2642</v>
      </c>
      <c r="Q1476" t="s">
        <v>2662</v>
      </c>
      <c r="R1476" t="s">
        <v>6843</v>
      </c>
      <c r="S1476" t="s">
        <v>2644</v>
      </c>
      <c r="T1476" t="s">
        <v>2939</v>
      </c>
      <c r="U1476" t="s">
        <v>63</v>
      </c>
      <c r="V1476" s="7" t="s">
        <v>698</v>
      </c>
      <c r="W1476" s="8">
        <v>10000</v>
      </c>
      <c r="X1476" t="s">
        <v>6844</v>
      </c>
      <c r="Y1476" t="s">
        <v>5564</v>
      </c>
      <c r="Z1476" s="8">
        <v>65494</v>
      </c>
      <c r="AA1476" s="9">
        <v>0</v>
      </c>
      <c r="AB1476" s="8">
        <v>90953.04</v>
      </c>
      <c r="AD1476" s="10">
        <v>4300062</v>
      </c>
      <c r="AE1476" s="11">
        <v>45237</v>
      </c>
      <c r="AF1476" s="8">
        <v>64425</v>
      </c>
      <c r="AG1476" s="8">
        <v>8931</v>
      </c>
      <c r="AH1476" s="12">
        <v>0.8931</v>
      </c>
      <c r="AI1476" s="8">
        <v>0</v>
      </c>
      <c r="AJ1476" s="11">
        <v>46225</v>
      </c>
      <c r="AK1476" s="11">
        <v>47456</v>
      </c>
      <c r="AL1476" s="10">
        <v>-1231</v>
      </c>
      <c r="AO1476" s="40" t="str">
        <f>E1476&amp;F1476&amp;U1476</f>
        <v>HCMHYSY-CYHY-CYBRRH</v>
      </c>
      <c r="AP1476" s="40" t="str">
        <f>_xlfn.XLOOKUP(AO1476,CrossRef!N:N,CrossRef!A:A,"NOT FOUND",0)</f>
        <v>NOT FOUND</v>
      </c>
      <c r="AQ1476" s="40" t="str">
        <f>IFERROR(_xlfn.XLOOKUP(AO1476,CrossRef!$N:$N,CrossRef!$E:$E,"Not Found"),"-")</f>
        <v>Not Found</v>
      </c>
      <c r="AR1476" s="40" t="str">
        <f>IFERROR(_xlfn.XLOOKUP(AO1476,CrossRef!$N:$N,CrossRef!$G:$G,"Not Found"),"-")</f>
        <v>Not Found</v>
      </c>
      <c r="AS1476" s="40" t="str">
        <f>IFERROR(_xlfn.XLOOKUP(AO1476,CrossRef!$N:$N,CrossRef!$H:$H,"Not Found"),"-")</f>
        <v>Not Found</v>
      </c>
    </row>
    <row r="1477" spans="1:45" hidden="1" x14ac:dyDescent="0.3">
      <c r="A1477" s="38" t="str">
        <f>E1477&amp;F1477&amp;U1477</f>
        <v>SSPDRIV-TMSN</v>
      </c>
      <c r="B1477" s="38" t="str">
        <f>I1477&amp;D1477&amp;C1477</f>
        <v>TD6346303000</v>
      </c>
      <c r="C1477" s="38" t="str">
        <f>_xlfn.XLOOKUP(A1477,CrossRef!N:N,CrossRef!D:D,"",0)</f>
        <v>00</v>
      </c>
      <c r="D1477" s="38" t="str">
        <f>_xlfn.XLOOKUP(A1477,CrossRef!N:N,CrossRef!C:C,"",0)</f>
        <v>3030</v>
      </c>
      <c r="E1477" s="38" t="str">
        <f>LEFT(M1477,3)</f>
        <v>SSP</v>
      </c>
      <c r="F1477" s="38" t="str">
        <f>_xlfn.TEXTAFTER(J1477,"-")</f>
        <v>DRIV-TMSN</v>
      </c>
      <c r="G1477" t="s">
        <v>2725</v>
      </c>
      <c r="H1477" t="s">
        <v>2726</v>
      </c>
      <c r="I1477" t="s">
        <v>3084</v>
      </c>
      <c r="J1477" s="7" t="s">
        <v>1875</v>
      </c>
      <c r="K1477" t="s">
        <v>2638</v>
      </c>
      <c r="L1477" t="s">
        <v>183</v>
      </c>
      <c r="M1477" t="s">
        <v>3085</v>
      </c>
      <c r="N1477" t="s">
        <v>2640</v>
      </c>
      <c r="O1477" t="s">
        <v>2803</v>
      </c>
      <c r="P1477" t="s">
        <v>2642</v>
      </c>
      <c r="Q1477" t="s">
        <v>2640</v>
      </c>
      <c r="R1477" t="s">
        <v>6845</v>
      </c>
      <c r="S1477" t="s">
        <v>2655</v>
      </c>
      <c r="T1477" t="s">
        <v>2818</v>
      </c>
      <c r="U1477" t="s">
        <v>2657</v>
      </c>
      <c r="V1477" s="7" t="s">
        <v>327</v>
      </c>
      <c r="W1477" s="8">
        <v>18000</v>
      </c>
      <c r="X1477" t="s">
        <v>6846</v>
      </c>
      <c r="Y1477" t="s">
        <v>3417</v>
      </c>
      <c r="Z1477" s="8">
        <v>47554.91</v>
      </c>
      <c r="AA1477" s="9">
        <v>14.87</v>
      </c>
      <c r="AB1477" s="8">
        <v>107273.16</v>
      </c>
      <c r="AD1477" s="10">
        <v>4392517</v>
      </c>
      <c r="AE1477" s="11">
        <v>45631</v>
      </c>
      <c r="AF1477" s="8">
        <v>38486.01</v>
      </c>
      <c r="AG1477" s="8">
        <v>8931.0999999999985</v>
      </c>
      <c r="AH1477" s="12">
        <v>0.49617222222222213</v>
      </c>
      <c r="AI1477" s="8">
        <v>600.61197041022183</v>
      </c>
      <c r="AJ1477" s="11">
        <v>46825.611970405094</v>
      </c>
      <c r="AK1477" s="11">
        <v>47555</v>
      </c>
      <c r="AL1477" s="10">
        <v>-730</v>
      </c>
      <c r="AM1477">
        <v>67332.010000000009</v>
      </c>
      <c r="AN1477">
        <v>1.602555555555556</v>
      </c>
      <c r="AO1477" s="40" t="str">
        <f>E1477&amp;F1477&amp;U1477</f>
        <v>SSPDRIV-TMSN</v>
      </c>
      <c r="AP1477" s="40" t="str">
        <f>_xlfn.XLOOKUP(AO1477,CrossRef!N:N,CrossRef!A:A,"NOT FOUND",0)</f>
        <v>SSP303000</v>
      </c>
      <c r="AQ1477" s="40" t="str">
        <f>IFERROR(_xlfn.XLOOKUP(AO1477,CrossRef!$N:$N,CrossRef!$E:$E,"Not Found"),"-")</f>
        <v>793F</v>
      </c>
      <c r="AR1477" s="40" t="str">
        <f>IFERROR(_xlfn.XLOOKUP(AO1477,CrossRef!$N:$N,CrossRef!$G:$G,"Not Found"),"-")</f>
        <v>3030 - TRANSMISSION</v>
      </c>
      <c r="AS1477" s="40" t="str">
        <f>IFERROR(_xlfn.XLOOKUP(AO1477,CrossRef!$N:$N,CrossRef!$H:$H,"Not Found"),"-")</f>
        <v>00 - (NONE)</v>
      </c>
    </row>
    <row r="1478" spans="1:45" hidden="1" x14ac:dyDescent="0.3">
      <c r="A1478" s="38" t="str">
        <f>E1478&amp;F1478&amp;U1478</f>
        <v>FDBDRIV-TQCV</v>
      </c>
      <c r="B1478" s="38" t="str">
        <f>I1478&amp;D1478&amp;C1478</f>
        <v>QTD21310100</v>
      </c>
      <c r="C1478" s="38" t="str">
        <f>_xlfn.XLOOKUP(A1478,CrossRef!N:N,CrossRef!D:D,"",0)</f>
        <v>00</v>
      </c>
      <c r="D1478" s="38" t="str">
        <f>_xlfn.XLOOKUP(A1478,CrossRef!N:N,CrossRef!C:C,"",0)</f>
        <v>3101</v>
      </c>
      <c r="E1478" s="38" t="str">
        <f>LEFT(M1478,3)</f>
        <v>FDB</v>
      </c>
      <c r="F1478" s="38" t="str">
        <f>_xlfn.TEXTAFTER(J1478,"-")</f>
        <v>DRIV-TQCV</v>
      </c>
      <c r="G1478" t="s">
        <v>2635</v>
      </c>
      <c r="H1478" t="s">
        <v>2636</v>
      </c>
      <c r="I1478" t="s">
        <v>3061</v>
      </c>
      <c r="J1478" s="7" t="s">
        <v>1876</v>
      </c>
      <c r="K1478" t="s">
        <v>2638</v>
      </c>
      <c r="L1478" t="s">
        <v>155</v>
      </c>
      <c r="M1478" t="s">
        <v>3062</v>
      </c>
      <c r="N1478" t="s">
        <v>2640</v>
      </c>
      <c r="O1478" t="s">
        <v>2641</v>
      </c>
      <c r="P1478" t="s">
        <v>2642</v>
      </c>
      <c r="Q1478" t="s">
        <v>2640</v>
      </c>
      <c r="R1478" t="s">
        <v>6847</v>
      </c>
      <c r="S1478" t="s">
        <v>2655</v>
      </c>
      <c r="T1478" t="s">
        <v>2678</v>
      </c>
      <c r="U1478" t="s">
        <v>2657</v>
      </c>
      <c r="V1478" s="7" t="s">
        <v>390</v>
      </c>
      <c r="W1478" s="8">
        <v>15400</v>
      </c>
      <c r="X1478" t="s">
        <v>6848</v>
      </c>
      <c r="Y1478" t="s">
        <v>3043</v>
      </c>
      <c r="Z1478" s="8">
        <v>96281</v>
      </c>
      <c r="AA1478" s="9">
        <v>14.85</v>
      </c>
      <c r="AB1478" s="8">
        <v>53050.69</v>
      </c>
      <c r="AD1478" s="10">
        <v>4547869</v>
      </c>
      <c r="AE1478" s="11">
        <v>45746</v>
      </c>
      <c r="AF1478" s="8">
        <v>89844.7</v>
      </c>
      <c r="AG1478" s="8">
        <v>8963.6999999999971</v>
      </c>
      <c r="AH1478" s="12">
        <v>0.58205844155844133</v>
      </c>
      <c r="AI1478" s="8">
        <v>603.61616161616143</v>
      </c>
      <c r="AJ1478" s="11">
        <v>46828.616161608799</v>
      </c>
      <c r="AK1478" s="11">
        <v>47042</v>
      </c>
      <c r="AL1478" s="10">
        <v>-214</v>
      </c>
      <c r="AM1478">
        <v>108413.45</v>
      </c>
      <c r="AO1478" s="40" t="str">
        <f>E1478&amp;F1478&amp;U1478</f>
        <v>FDBDRIV-TQCV</v>
      </c>
      <c r="AP1478" s="40" t="str">
        <f>_xlfn.XLOOKUP(AO1478,CrossRef!N:N,CrossRef!A:A,"NOT FOUND",0)</f>
        <v>FDB310100</v>
      </c>
      <c r="AQ1478" s="40" t="str">
        <f>IFERROR(_xlfn.XLOOKUP(AO1478,CrossRef!$N:$N,CrossRef!$E:$E,"Not Found"),"-")</f>
        <v>793D</v>
      </c>
      <c r="AR1478" s="40" t="str">
        <f>IFERROR(_xlfn.XLOOKUP(AO1478,CrossRef!$N:$N,CrossRef!$G:$G,"Not Found"),"-")</f>
        <v>3101 - TORQUE CONVERTER</v>
      </c>
      <c r="AS1478" s="40" t="str">
        <f>IFERROR(_xlfn.XLOOKUP(AO1478,CrossRef!$N:$N,CrossRef!$H:$H,"Not Found"),"-")</f>
        <v>00 - (NONE)</v>
      </c>
    </row>
    <row r="1479" spans="1:45" hidden="1" x14ac:dyDescent="0.3">
      <c r="A1479" s="38" t="str">
        <f>E1479&amp;F1479&amp;U1479</f>
        <v>MSYDRIV-FIDVRHR</v>
      </c>
      <c r="B1479" s="38" t="str">
        <f>I1479&amp;D1479&amp;C1479</f>
        <v>QTW064008RI</v>
      </c>
      <c r="C1479" s="38" t="str">
        <f>_xlfn.XLOOKUP(A1479,CrossRef!N:N,CrossRef!D:D,"",0)</f>
        <v>RI</v>
      </c>
      <c r="D1479" s="38" t="str">
        <f>_xlfn.XLOOKUP(A1479,CrossRef!N:N,CrossRef!C:C,"",0)</f>
        <v>4008</v>
      </c>
      <c r="E1479" s="38" t="str">
        <f>LEFT(M1479,3)</f>
        <v>MSY</v>
      </c>
      <c r="F1479" s="38" t="str">
        <f>_xlfn.TEXTAFTER(J1479,"-")</f>
        <v>DRIV-FIDV</v>
      </c>
      <c r="G1479" t="s">
        <v>2635</v>
      </c>
      <c r="H1479" t="s">
        <v>2636</v>
      </c>
      <c r="I1479" t="s">
        <v>3290</v>
      </c>
      <c r="J1479" s="7" t="s">
        <v>585</v>
      </c>
      <c r="K1479" t="s">
        <v>2638</v>
      </c>
      <c r="L1479" t="s">
        <v>164</v>
      </c>
      <c r="M1479" t="s">
        <v>3291</v>
      </c>
      <c r="N1479" t="s">
        <v>2640</v>
      </c>
      <c r="O1479" t="s">
        <v>2641</v>
      </c>
      <c r="P1479" t="s">
        <v>2642</v>
      </c>
      <c r="Q1479" t="s">
        <v>2640</v>
      </c>
      <c r="R1479" t="s">
        <v>6849</v>
      </c>
      <c r="S1479" t="s">
        <v>2655</v>
      </c>
      <c r="T1479" t="s">
        <v>2657</v>
      </c>
      <c r="U1479" t="s">
        <v>494</v>
      </c>
      <c r="V1479" s="7" t="s">
        <v>580</v>
      </c>
      <c r="W1479" s="8">
        <v>16500</v>
      </c>
      <c r="X1479" t="s">
        <v>6850</v>
      </c>
      <c r="Y1479" t="s">
        <v>6851</v>
      </c>
      <c r="Z1479" s="8">
        <v>58436</v>
      </c>
      <c r="AA1479" s="9">
        <v>8.67</v>
      </c>
      <c r="AB1479" s="8">
        <v>135304.62</v>
      </c>
      <c r="AD1479" s="10">
        <v>4553307</v>
      </c>
      <c r="AE1479" s="11">
        <v>45449</v>
      </c>
      <c r="AF1479" s="8">
        <v>50902</v>
      </c>
      <c r="AG1479" s="8">
        <v>8966</v>
      </c>
      <c r="AH1479" s="12">
        <v>0.54339393939393943</v>
      </c>
      <c r="AI1479" s="8">
        <v>1034.1407151095732</v>
      </c>
      <c r="AJ1479" s="11">
        <v>47259.140715127316</v>
      </c>
      <c r="AK1479" s="11">
        <v>47158</v>
      </c>
      <c r="AL1479" s="10">
        <v>101</v>
      </c>
      <c r="AM1479">
        <v>66525.11</v>
      </c>
      <c r="AO1479" s="40" t="str">
        <f>E1479&amp;F1479&amp;U1479</f>
        <v>MSYDRIV-FIDVRHR</v>
      </c>
      <c r="AP1479" s="40" t="str">
        <f>_xlfn.XLOOKUP(AO1479,CrossRef!N:N,CrossRef!A:A,"NOT FOUND",0)</f>
        <v>MSY4008RI</v>
      </c>
      <c r="AQ1479" s="40" t="str">
        <f>IFERROR(_xlfn.XLOOKUP(AO1479,CrossRef!$N:$N,CrossRef!$E:$E,"Not Found"),"-")</f>
        <v>785D WC</v>
      </c>
      <c r="AR1479" s="40" t="str">
        <f>IFERROR(_xlfn.XLOOKUP(AO1479,CrossRef!$N:$N,CrossRef!$G:$G,"Not Found"),"-")</f>
        <v>4008 - FINAL DRIVE, BRAKE &amp; WHEEL</v>
      </c>
      <c r="AS1479" s="40" t="str">
        <f>IFERROR(_xlfn.XLOOKUP(AO1479,CrossRef!$N:$N,CrossRef!$H:$H,"Not Found"),"-")</f>
        <v>RI - RIGHT</v>
      </c>
    </row>
    <row r="1480" spans="1:45" hidden="1" x14ac:dyDescent="0.3">
      <c r="A1480" s="38" t="str">
        <f>E1480&amp;F1480&amp;U1480</f>
        <v>SPDDRIV-DIFF</v>
      </c>
      <c r="B1480" s="38" t="str">
        <f>I1480&amp;D1480&amp;C1480</f>
        <v>TD6636325800</v>
      </c>
      <c r="C1480" s="38" t="str">
        <f>_xlfn.XLOOKUP(A1480,CrossRef!N:N,CrossRef!D:D,"",0)</f>
        <v>00</v>
      </c>
      <c r="D1480" s="38" t="str">
        <f>_xlfn.XLOOKUP(A1480,CrossRef!N:N,CrossRef!C:C,"",0)</f>
        <v>3258</v>
      </c>
      <c r="E1480" s="38" t="str">
        <f>LEFT(M1480,3)</f>
        <v>SPD</v>
      </c>
      <c r="F1480" s="38" t="str">
        <f>_xlfn.TEXTAFTER(J1480,"-")</f>
        <v>DRIV-DIFF</v>
      </c>
      <c r="G1480" t="s">
        <v>2695</v>
      </c>
      <c r="H1480" t="s">
        <v>2696</v>
      </c>
      <c r="I1480" t="s">
        <v>4056</v>
      </c>
      <c r="J1480" s="7" t="s">
        <v>1877</v>
      </c>
      <c r="K1480" t="s">
        <v>2638</v>
      </c>
      <c r="L1480" t="s">
        <v>190</v>
      </c>
      <c r="M1480" t="s">
        <v>4057</v>
      </c>
      <c r="N1480" t="s">
        <v>2640</v>
      </c>
      <c r="O1480" t="s">
        <v>3054</v>
      </c>
      <c r="P1480" t="s">
        <v>2642</v>
      </c>
      <c r="Q1480" t="s">
        <v>2640</v>
      </c>
      <c r="R1480" t="s">
        <v>6852</v>
      </c>
      <c r="S1480" t="s">
        <v>2655</v>
      </c>
      <c r="T1480" t="s">
        <v>2656</v>
      </c>
      <c r="U1480" t="s">
        <v>2657</v>
      </c>
      <c r="V1480" s="7" t="s">
        <v>476</v>
      </c>
      <c r="W1480" s="8">
        <v>20000</v>
      </c>
      <c r="X1480" t="s">
        <v>6853</v>
      </c>
      <c r="Y1480" t="s">
        <v>3449</v>
      </c>
      <c r="Z1480" s="8">
        <v>18845.900000000001</v>
      </c>
      <c r="AA1480" s="9">
        <v>13.65</v>
      </c>
      <c r="AB1480" s="8">
        <v>76870.87</v>
      </c>
      <c r="AD1480" s="10">
        <v>4479329</v>
      </c>
      <c r="AE1480" s="11">
        <v>45309</v>
      </c>
      <c r="AF1480" s="8">
        <v>7849.9</v>
      </c>
      <c r="AG1480" s="8">
        <v>9004</v>
      </c>
      <c r="AH1480" s="12">
        <v>0.45019999999999999</v>
      </c>
      <c r="AI1480" s="8">
        <v>659.63369963369962</v>
      </c>
      <c r="AJ1480" s="11">
        <v>46884.633699652775</v>
      </c>
      <c r="AK1480" s="11">
        <v>46954</v>
      </c>
      <c r="AL1480" s="10">
        <v>-70</v>
      </c>
      <c r="AM1480">
        <v>28796.75</v>
      </c>
      <c r="AN1480">
        <v>1.0473424999999998</v>
      </c>
      <c r="AO1480" s="40" t="str">
        <f>E1480&amp;F1480&amp;U1480</f>
        <v>SPDDRIV-DIFF</v>
      </c>
      <c r="AP1480" s="40" t="str">
        <f>_xlfn.XLOOKUP(AO1480,CrossRef!N:N,CrossRef!A:A,"NOT FOUND",0)</f>
        <v>SPD325800</v>
      </c>
      <c r="AQ1480" s="40" t="str">
        <f>IFERROR(_xlfn.XLOOKUP(AO1480,CrossRef!$N:$N,CrossRef!$E:$E,"Not Found"),"-")</f>
        <v>789D</v>
      </c>
      <c r="AR1480" s="40" t="str">
        <f>IFERROR(_xlfn.XLOOKUP(AO1480,CrossRef!$N:$N,CrossRef!$G:$G,"Not Found"),"-")</f>
        <v>3258 - DIFFERENTIAL</v>
      </c>
      <c r="AS1480" s="40" t="str">
        <f>IFERROR(_xlfn.XLOOKUP(AO1480,CrossRef!$N:$N,CrossRef!$H:$H,"Not Found"),"-")</f>
        <v>00 - (NONE)</v>
      </c>
    </row>
    <row r="1481" spans="1:45" hidden="1" x14ac:dyDescent="0.3">
      <c r="A1481" s="38" t="str">
        <f>E1481&amp;F1481&amp;U1481</f>
        <v>HCMHYSY-CYHY-CYBLLH</v>
      </c>
      <c r="B1481" s="38" t="str">
        <f>I1481&amp;D1481&amp;C1481</f>
        <v>EX7061</v>
      </c>
      <c r="C1481" s="38" t="str">
        <f>_xlfn.XLOOKUP(A1481,CrossRef!N:N,CrossRef!D:D,"",0)</f>
        <v/>
      </c>
      <c r="D1481" s="38" t="str">
        <f>_xlfn.XLOOKUP(A1481,CrossRef!N:N,CrossRef!C:C,"",0)</f>
        <v/>
      </c>
      <c r="E1481" s="38" t="str">
        <f>LEFT(M1481,3)</f>
        <v>HCM</v>
      </c>
      <c r="F1481" s="38" t="str">
        <f>_xlfn.TEXTAFTER(J1481,"-")</f>
        <v>HYSY-CYHY-CYBL</v>
      </c>
      <c r="G1481" t="s">
        <v>2635</v>
      </c>
      <c r="H1481" t="s">
        <v>2636</v>
      </c>
      <c r="I1481" t="s">
        <v>2667</v>
      </c>
      <c r="J1481" s="7" t="s">
        <v>1878</v>
      </c>
      <c r="K1481" t="s">
        <v>2668</v>
      </c>
      <c r="L1481" t="s">
        <v>227</v>
      </c>
      <c r="M1481" t="s">
        <v>2669</v>
      </c>
      <c r="N1481" t="s">
        <v>2652</v>
      </c>
      <c r="O1481" t="s">
        <v>2653</v>
      </c>
      <c r="P1481" t="s">
        <v>2642</v>
      </c>
      <c r="Q1481" t="s">
        <v>2662</v>
      </c>
      <c r="R1481" t="s">
        <v>6854</v>
      </c>
      <c r="S1481" t="s">
        <v>2644</v>
      </c>
      <c r="T1481" t="s">
        <v>2939</v>
      </c>
      <c r="U1481" t="s">
        <v>59</v>
      </c>
      <c r="V1481" s="7" t="s">
        <v>699</v>
      </c>
      <c r="W1481" s="8">
        <v>10000</v>
      </c>
      <c r="X1481" t="s">
        <v>6855</v>
      </c>
      <c r="Y1481" t="s">
        <v>5564</v>
      </c>
      <c r="Z1481" s="8">
        <v>65494</v>
      </c>
      <c r="AA1481" s="9">
        <v>0</v>
      </c>
      <c r="AB1481" s="8">
        <v>90953.04</v>
      </c>
      <c r="AD1481" s="10">
        <v>4277597</v>
      </c>
      <c r="AE1481" s="11">
        <v>45242</v>
      </c>
      <c r="AF1481" s="8">
        <v>64503</v>
      </c>
      <c r="AG1481" s="8">
        <v>9009</v>
      </c>
      <c r="AH1481" s="12">
        <v>0.90090000000000003</v>
      </c>
      <c r="AI1481" s="8">
        <v>0</v>
      </c>
      <c r="AJ1481" s="11">
        <v>46225</v>
      </c>
      <c r="AK1481" s="11">
        <v>47456</v>
      </c>
      <c r="AL1481" s="10">
        <v>-1231</v>
      </c>
      <c r="AO1481" s="40" t="str">
        <f>E1481&amp;F1481&amp;U1481</f>
        <v>HCMHYSY-CYHY-CYBLLH</v>
      </c>
      <c r="AP1481" s="40" t="str">
        <f>_xlfn.XLOOKUP(AO1481,CrossRef!N:N,CrossRef!A:A,"NOT FOUND",0)</f>
        <v>NOT FOUND</v>
      </c>
      <c r="AQ1481" s="40" t="str">
        <f>IFERROR(_xlfn.XLOOKUP(AO1481,CrossRef!$N:$N,CrossRef!$E:$E,"Not Found"),"-")</f>
        <v>Not Found</v>
      </c>
      <c r="AR1481" s="40" t="str">
        <f>IFERROR(_xlfn.XLOOKUP(AO1481,CrossRef!$N:$N,CrossRef!$G:$G,"Not Found"),"-")</f>
        <v>Not Found</v>
      </c>
      <c r="AS1481" s="40" t="str">
        <f>IFERROR(_xlfn.XLOOKUP(AO1481,CrossRef!$N:$N,CrossRef!$H:$H,"Not Found"),"-")</f>
        <v>Not Found</v>
      </c>
    </row>
    <row r="1482" spans="1:45" hidden="1" x14ac:dyDescent="0.3">
      <c r="A1482" s="38" t="str">
        <f>E1482&amp;F1482&amp;U1482</f>
        <v>SPDSURE-SPSNLHR</v>
      </c>
      <c r="B1482" s="38" t="str">
        <f>I1482&amp;D1482&amp;C1482</f>
        <v>TD66367213LR</v>
      </c>
      <c r="C1482" s="38" t="str">
        <f>_xlfn.XLOOKUP(A1482,CrossRef!N:N,CrossRef!D:D,"",0)</f>
        <v>LR</v>
      </c>
      <c r="D1482" s="38" t="str">
        <f>_xlfn.XLOOKUP(A1482,CrossRef!N:N,CrossRef!C:C,"",0)</f>
        <v>7213</v>
      </c>
      <c r="E1482" s="38" t="str">
        <f>LEFT(M1482,3)</f>
        <v>SPD</v>
      </c>
      <c r="F1482" s="38" t="str">
        <f>_xlfn.TEXTAFTER(J1482,"-")</f>
        <v>SURE-SPSN</v>
      </c>
      <c r="G1482" t="s">
        <v>2695</v>
      </c>
      <c r="H1482" t="s">
        <v>2696</v>
      </c>
      <c r="I1482" t="s">
        <v>4056</v>
      </c>
      <c r="J1482" s="7" t="s">
        <v>953</v>
      </c>
      <c r="K1482" t="s">
        <v>2638</v>
      </c>
      <c r="L1482" t="s">
        <v>190</v>
      </c>
      <c r="M1482" t="s">
        <v>4057</v>
      </c>
      <c r="N1482" t="s">
        <v>2640</v>
      </c>
      <c r="O1482" t="s">
        <v>3054</v>
      </c>
      <c r="P1482" t="s">
        <v>2642</v>
      </c>
      <c r="Q1482" t="s">
        <v>2640</v>
      </c>
      <c r="R1482" t="s">
        <v>6856</v>
      </c>
      <c r="S1482" t="s">
        <v>2644</v>
      </c>
      <c r="T1482" t="s">
        <v>2720</v>
      </c>
      <c r="U1482" t="s">
        <v>491</v>
      </c>
      <c r="V1482" s="7" t="s">
        <v>954</v>
      </c>
      <c r="W1482" s="8">
        <v>14000</v>
      </c>
      <c r="X1482" t="s">
        <v>6857</v>
      </c>
      <c r="Y1482" t="s">
        <v>5412</v>
      </c>
      <c r="Z1482" s="8">
        <v>18845.900000000001</v>
      </c>
      <c r="AA1482" s="9">
        <v>13.65</v>
      </c>
      <c r="AB1482" s="8">
        <v>24194.41</v>
      </c>
      <c r="AD1482" s="10">
        <v>4633206</v>
      </c>
      <c r="AE1482" s="11">
        <v>45851</v>
      </c>
      <c r="AF1482" s="8">
        <v>13863</v>
      </c>
      <c r="AG1482" s="8">
        <v>9017.0999999999985</v>
      </c>
      <c r="AH1482" s="12">
        <v>0.64407857142857128</v>
      </c>
      <c r="AI1482" s="8">
        <v>660.59340659340648</v>
      </c>
      <c r="AJ1482" s="11">
        <v>46885.593406597225</v>
      </c>
      <c r="AK1482" s="11">
        <v>46955</v>
      </c>
      <c r="AL1482" s="10">
        <v>-70</v>
      </c>
      <c r="AM1482">
        <v>28810.400000000001</v>
      </c>
      <c r="AN1482">
        <v>1.0676714285714286</v>
      </c>
      <c r="AO1482" s="40" t="str">
        <f>E1482&amp;F1482&amp;U1482</f>
        <v>SPDSURE-SPSNLHR</v>
      </c>
      <c r="AP1482" s="40" t="str">
        <f>_xlfn.XLOOKUP(AO1482,CrossRef!N:N,CrossRef!A:A,"NOT FOUND",0)</f>
        <v>SPD7213LR</v>
      </c>
      <c r="AQ1482" s="40" t="str">
        <f>IFERROR(_xlfn.XLOOKUP(AO1482,CrossRef!$N:$N,CrossRef!$E:$E,"Not Found"),"-")</f>
        <v>789D</v>
      </c>
      <c r="AR1482" s="40" t="str">
        <f>IFERROR(_xlfn.XLOOKUP(AO1482,CrossRef!$N:$N,CrossRef!$G:$G,"Not Found"),"-")</f>
        <v>7213 - REAR SUSPENSION CYLINDER</v>
      </c>
      <c r="AS1482" s="40" t="str">
        <f>IFERROR(_xlfn.XLOOKUP(AO1482,CrossRef!$N:$N,CrossRef!$H:$H,"Not Found"),"-")</f>
        <v>LR - LEFT REAR</v>
      </c>
    </row>
    <row r="1483" spans="1:45" hidden="1" x14ac:dyDescent="0.3">
      <c r="A1483" s="38" t="str">
        <f>E1483&amp;F1483&amp;U1483</f>
        <v>SPDSURE-SPSNRHR</v>
      </c>
      <c r="B1483" s="38" t="str">
        <f>I1483&amp;D1483&amp;C1483</f>
        <v>TD66367213RR</v>
      </c>
      <c r="C1483" s="38" t="str">
        <f>_xlfn.XLOOKUP(A1483,CrossRef!N:N,CrossRef!D:D,"",0)</f>
        <v>RR</v>
      </c>
      <c r="D1483" s="38" t="str">
        <f>_xlfn.XLOOKUP(A1483,CrossRef!N:N,CrossRef!C:C,"",0)</f>
        <v>7213</v>
      </c>
      <c r="E1483" s="38" t="str">
        <f>LEFT(M1483,3)</f>
        <v>SPD</v>
      </c>
      <c r="F1483" s="38" t="str">
        <f>_xlfn.TEXTAFTER(J1483,"-")</f>
        <v>SURE-SPSN</v>
      </c>
      <c r="G1483" t="s">
        <v>2695</v>
      </c>
      <c r="H1483" t="s">
        <v>2696</v>
      </c>
      <c r="I1483" t="s">
        <v>4056</v>
      </c>
      <c r="J1483" s="7" t="s">
        <v>953</v>
      </c>
      <c r="K1483" t="s">
        <v>2638</v>
      </c>
      <c r="L1483" t="s">
        <v>190</v>
      </c>
      <c r="M1483" t="s">
        <v>4057</v>
      </c>
      <c r="N1483" t="s">
        <v>2640</v>
      </c>
      <c r="O1483" t="s">
        <v>3054</v>
      </c>
      <c r="P1483" t="s">
        <v>2642</v>
      </c>
      <c r="Q1483" t="s">
        <v>2640</v>
      </c>
      <c r="R1483" t="s">
        <v>6858</v>
      </c>
      <c r="S1483" t="s">
        <v>2644</v>
      </c>
      <c r="T1483" t="s">
        <v>2720</v>
      </c>
      <c r="U1483" t="s">
        <v>494</v>
      </c>
      <c r="V1483" s="7" t="s">
        <v>955</v>
      </c>
      <c r="W1483" s="8">
        <v>14000</v>
      </c>
      <c r="X1483" t="s">
        <v>6859</v>
      </c>
      <c r="Y1483" t="s">
        <v>5412</v>
      </c>
      <c r="Z1483" s="8">
        <v>18845.900000000001</v>
      </c>
      <c r="AA1483" s="9">
        <v>13.65</v>
      </c>
      <c r="AB1483" s="8">
        <v>24194.41</v>
      </c>
      <c r="AD1483" s="10">
        <v>4633207</v>
      </c>
      <c r="AE1483" s="11">
        <v>45850</v>
      </c>
      <c r="AF1483" s="8">
        <v>13863</v>
      </c>
      <c r="AG1483" s="8">
        <v>9017.0999999999985</v>
      </c>
      <c r="AH1483" s="12">
        <v>0.64407857142857128</v>
      </c>
      <c r="AI1483" s="8">
        <v>660.59340659340648</v>
      </c>
      <c r="AJ1483" s="11">
        <v>46885.593406597225</v>
      </c>
      <c r="AK1483" s="11">
        <v>46955</v>
      </c>
      <c r="AL1483" s="10">
        <v>-70</v>
      </c>
      <c r="AM1483">
        <v>28810.400000000001</v>
      </c>
      <c r="AN1483">
        <v>1.0676714285714286</v>
      </c>
      <c r="AO1483" s="40" t="str">
        <f>E1483&amp;F1483&amp;U1483</f>
        <v>SPDSURE-SPSNRHR</v>
      </c>
      <c r="AP1483" s="40" t="str">
        <f>_xlfn.XLOOKUP(AO1483,CrossRef!N:N,CrossRef!A:A,"NOT FOUND",0)</f>
        <v>SPD7213RR</v>
      </c>
      <c r="AQ1483" s="40" t="str">
        <f>IFERROR(_xlfn.XLOOKUP(AO1483,CrossRef!$N:$N,CrossRef!$E:$E,"Not Found"),"-")</f>
        <v>789D</v>
      </c>
      <c r="AR1483" s="40" t="str">
        <f>IFERROR(_xlfn.XLOOKUP(AO1483,CrossRef!$N:$N,CrossRef!$G:$G,"Not Found"),"-")</f>
        <v>7213 - REAR SUSPENSION CYLINDER</v>
      </c>
      <c r="AS1483" s="40" t="str">
        <f>IFERROR(_xlfn.XLOOKUP(AO1483,CrossRef!$N:$N,CrossRef!$H:$H,"Not Found"),"-")</f>
        <v>RR - RIGHT REAR</v>
      </c>
    </row>
    <row r="1484" spans="1:45" hidden="1" x14ac:dyDescent="0.3">
      <c r="A1484" s="38" t="str">
        <f>E1484&amp;F1484&amp;U1484</f>
        <v>ZSPSURE-SPSNRHR</v>
      </c>
      <c r="B1484" s="38" t="str">
        <f>I1484&amp;D1484&amp;C1484</f>
        <v>TD66767213RR</v>
      </c>
      <c r="C1484" s="38" t="str">
        <f>_xlfn.XLOOKUP(A1484,CrossRef!N:N,CrossRef!D:D,"",0)</f>
        <v>RR</v>
      </c>
      <c r="D1484" s="38" t="str">
        <f>_xlfn.XLOOKUP(A1484,CrossRef!N:N,CrossRef!C:C,"",0)</f>
        <v>7213</v>
      </c>
      <c r="E1484" s="38" t="str">
        <f>LEFT(M1484,3)</f>
        <v>ZSP</v>
      </c>
      <c r="F1484" s="38" t="str">
        <f>_xlfn.TEXTAFTER(J1484,"-")</f>
        <v>SURE-SPSN</v>
      </c>
      <c r="G1484" t="s">
        <v>2648</v>
      </c>
      <c r="H1484" t="s">
        <v>2649</v>
      </c>
      <c r="I1484" t="s">
        <v>4752</v>
      </c>
      <c r="J1484" s="7" t="s">
        <v>1760</v>
      </c>
      <c r="K1484" t="s">
        <v>2638</v>
      </c>
      <c r="L1484" t="s">
        <v>193</v>
      </c>
      <c r="M1484" t="s">
        <v>4753</v>
      </c>
      <c r="N1484" t="s">
        <v>2640</v>
      </c>
      <c r="O1484" t="s">
        <v>2803</v>
      </c>
      <c r="P1484" t="s">
        <v>2642</v>
      </c>
      <c r="Q1484" t="s">
        <v>2640</v>
      </c>
      <c r="R1484" t="s">
        <v>6860</v>
      </c>
      <c r="S1484" t="s">
        <v>2644</v>
      </c>
      <c r="T1484" t="s">
        <v>2720</v>
      </c>
      <c r="U1484" t="s">
        <v>494</v>
      </c>
      <c r="V1484" s="7" t="s">
        <v>940</v>
      </c>
      <c r="W1484" s="8">
        <v>24000</v>
      </c>
      <c r="X1484" t="s">
        <v>6861</v>
      </c>
      <c r="Y1484" t="s">
        <v>6438</v>
      </c>
      <c r="Z1484" s="8">
        <v>14969.7</v>
      </c>
      <c r="AA1484" s="9">
        <v>18.04</v>
      </c>
      <c r="AB1484" s="8">
        <v>31905.41</v>
      </c>
      <c r="AD1484" s="10">
        <v>0</v>
      </c>
      <c r="AE1484" s="11"/>
      <c r="AF1484" s="8"/>
      <c r="AG1484" s="8">
        <v>9030.2999999999993</v>
      </c>
      <c r="AH1484" s="12">
        <v>0.37626249999999994</v>
      </c>
      <c r="AI1484" s="8">
        <v>500.57095343680709</v>
      </c>
      <c r="AJ1484" s="11">
        <v>46725.570953437498</v>
      </c>
      <c r="AK1484" s="11">
        <v>46695</v>
      </c>
      <c r="AL1484" s="10">
        <v>30</v>
      </c>
      <c r="AM1484">
        <v>23448.5</v>
      </c>
      <c r="AO1484" s="40" t="str">
        <f>E1484&amp;F1484&amp;U1484</f>
        <v>ZSPSURE-SPSNRHR</v>
      </c>
      <c r="AP1484" s="40" t="str">
        <f>_xlfn.XLOOKUP(AO1484,CrossRef!N:N,CrossRef!A:A,"NOT FOUND",0)</f>
        <v>ZSP7213RR</v>
      </c>
      <c r="AQ1484" s="40" t="str">
        <f>IFERROR(_xlfn.XLOOKUP(AO1484,CrossRef!$N:$N,CrossRef!$E:$E,"Not Found"),"-")</f>
        <v>785D</v>
      </c>
      <c r="AR1484" s="40" t="str">
        <f>IFERROR(_xlfn.XLOOKUP(AO1484,CrossRef!$N:$N,CrossRef!$G:$G,"Not Found"),"-")</f>
        <v>7213 - REAR SUSPENSION CYLINDER</v>
      </c>
      <c r="AS1484" s="40" t="str">
        <f>IFERROR(_xlfn.XLOOKUP(AO1484,CrossRef!$N:$N,CrossRef!$H:$H,"Not Found"),"-")</f>
        <v>RR - RIGHT REAR</v>
      </c>
    </row>
    <row r="1485" spans="1:45" hidden="1" x14ac:dyDescent="0.3">
      <c r="A1485" s="38" t="str">
        <f>E1485&amp;F1485&amp;U1485</f>
        <v>ZSPSURE-SPSNLHR</v>
      </c>
      <c r="B1485" s="38" t="str">
        <f>I1485&amp;D1485&amp;C1485</f>
        <v>TD66767213LR</v>
      </c>
      <c r="C1485" s="38" t="str">
        <f>_xlfn.XLOOKUP(A1485,CrossRef!N:N,CrossRef!D:D,"",0)</f>
        <v>LR</v>
      </c>
      <c r="D1485" s="38" t="str">
        <f>_xlfn.XLOOKUP(A1485,CrossRef!N:N,CrossRef!C:C,"",0)</f>
        <v>7213</v>
      </c>
      <c r="E1485" s="38" t="str">
        <f>LEFT(M1485,3)</f>
        <v>ZSP</v>
      </c>
      <c r="F1485" s="38" t="str">
        <f>_xlfn.TEXTAFTER(J1485,"-")</f>
        <v>SURE-SPSN</v>
      </c>
      <c r="G1485" t="s">
        <v>2648</v>
      </c>
      <c r="H1485" t="s">
        <v>2649</v>
      </c>
      <c r="I1485" t="s">
        <v>4752</v>
      </c>
      <c r="J1485" s="7" t="s">
        <v>1760</v>
      </c>
      <c r="K1485" t="s">
        <v>2638</v>
      </c>
      <c r="L1485" t="s">
        <v>193</v>
      </c>
      <c r="M1485" t="s">
        <v>4753</v>
      </c>
      <c r="N1485" t="s">
        <v>2640</v>
      </c>
      <c r="O1485" t="s">
        <v>2803</v>
      </c>
      <c r="P1485" t="s">
        <v>2642</v>
      </c>
      <c r="Q1485" t="s">
        <v>2640</v>
      </c>
      <c r="R1485" t="s">
        <v>6862</v>
      </c>
      <c r="S1485" t="s">
        <v>2644</v>
      </c>
      <c r="T1485" t="s">
        <v>2720</v>
      </c>
      <c r="U1485" t="s">
        <v>491</v>
      </c>
      <c r="V1485" s="7" t="s">
        <v>938</v>
      </c>
      <c r="W1485" s="8">
        <v>24000</v>
      </c>
      <c r="X1485" t="s">
        <v>6863</v>
      </c>
      <c r="Y1485" t="s">
        <v>6438</v>
      </c>
      <c r="Z1485" s="8">
        <v>14969.7</v>
      </c>
      <c r="AA1485" s="9">
        <v>18.04</v>
      </c>
      <c r="AB1485" s="8">
        <v>31905.41</v>
      </c>
      <c r="AD1485" s="10">
        <v>0</v>
      </c>
      <c r="AE1485" s="11"/>
      <c r="AF1485" s="8"/>
      <c r="AG1485" s="8">
        <v>9030.2999999999993</v>
      </c>
      <c r="AH1485" s="12">
        <v>0.37626249999999994</v>
      </c>
      <c r="AI1485" s="8">
        <v>500.57095343680709</v>
      </c>
      <c r="AJ1485" s="11">
        <v>46725.570953437498</v>
      </c>
      <c r="AK1485" s="11">
        <v>46695</v>
      </c>
      <c r="AL1485" s="10">
        <v>30</v>
      </c>
      <c r="AM1485">
        <v>23448.5</v>
      </c>
      <c r="AO1485" s="40" t="str">
        <f>E1485&amp;F1485&amp;U1485</f>
        <v>ZSPSURE-SPSNLHR</v>
      </c>
      <c r="AP1485" s="40" t="str">
        <f>_xlfn.XLOOKUP(AO1485,CrossRef!N:N,CrossRef!A:A,"NOT FOUND",0)</f>
        <v>ZSP7213LR</v>
      </c>
      <c r="AQ1485" s="40" t="str">
        <f>IFERROR(_xlfn.XLOOKUP(AO1485,CrossRef!$N:$N,CrossRef!$E:$E,"Not Found"),"-")</f>
        <v>785D</v>
      </c>
      <c r="AR1485" s="40" t="str">
        <f>IFERROR(_xlfn.XLOOKUP(AO1485,CrossRef!$N:$N,CrossRef!$G:$G,"Not Found"),"-")</f>
        <v>7213 - REAR SUSPENSION CYLINDER</v>
      </c>
      <c r="AS1485" s="40" t="str">
        <f>IFERROR(_xlfn.XLOOKUP(AO1485,CrossRef!$N:$N,CrossRef!$H:$H,"Not Found"),"-")</f>
        <v>LR - LEFT REAR</v>
      </c>
    </row>
    <row r="1486" spans="1:45" hidden="1" x14ac:dyDescent="0.3">
      <c r="A1486" s="38" t="str">
        <f>E1486&amp;F1486&amp;U1486</f>
        <v>HCMHYSY-CYHY-CYBLLH</v>
      </c>
      <c r="B1486" s="38" t="str">
        <f>I1486&amp;D1486&amp;C1486</f>
        <v>EX7115</v>
      </c>
      <c r="C1486" s="38" t="str">
        <f>_xlfn.XLOOKUP(A1486,CrossRef!N:N,CrossRef!D:D,"",0)</f>
        <v/>
      </c>
      <c r="D1486" s="38" t="str">
        <f>_xlfn.XLOOKUP(A1486,CrossRef!N:N,CrossRef!C:C,"",0)</f>
        <v/>
      </c>
      <c r="E1486" s="38" t="str">
        <f>LEFT(M1486,3)</f>
        <v>HCM</v>
      </c>
      <c r="F1486" s="38" t="str">
        <f>_xlfn.TEXTAFTER(J1486,"-")</f>
        <v>HYSY-CYHY-CYBL</v>
      </c>
      <c r="G1486" t="s">
        <v>2725</v>
      </c>
      <c r="H1486" t="s">
        <v>2726</v>
      </c>
      <c r="I1486" t="s">
        <v>2832</v>
      </c>
      <c r="J1486" s="7" t="s">
        <v>1879</v>
      </c>
      <c r="K1486" t="s">
        <v>2668</v>
      </c>
      <c r="L1486" t="s">
        <v>75</v>
      </c>
      <c r="M1486" t="s">
        <v>2833</v>
      </c>
      <c r="N1486" t="s">
        <v>2640</v>
      </c>
      <c r="O1486" t="s">
        <v>2803</v>
      </c>
      <c r="P1486" t="s">
        <v>2642</v>
      </c>
      <c r="Q1486" t="s">
        <v>2640</v>
      </c>
      <c r="R1486" t="s">
        <v>6864</v>
      </c>
      <c r="S1486" t="s">
        <v>2644</v>
      </c>
      <c r="T1486" t="s">
        <v>2939</v>
      </c>
      <c r="U1486" t="s">
        <v>59</v>
      </c>
      <c r="V1486" s="7" t="s">
        <v>1880</v>
      </c>
      <c r="W1486" s="8">
        <v>15000</v>
      </c>
      <c r="X1486" t="s">
        <v>6865</v>
      </c>
      <c r="Y1486" t="s">
        <v>6866</v>
      </c>
      <c r="Z1486" s="8">
        <v>41257</v>
      </c>
      <c r="AA1486" s="9">
        <v>14.67</v>
      </c>
      <c r="AB1486" s="8">
        <v>165641.85</v>
      </c>
      <c r="AD1486" s="10">
        <v>4484141</v>
      </c>
      <c r="AE1486" s="11">
        <v>45792</v>
      </c>
      <c r="AF1486" s="8">
        <v>35312.5</v>
      </c>
      <c r="AG1486" s="8">
        <v>9055.5</v>
      </c>
      <c r="AH1486" s="12">
        <v>0.60370000000000001</v>
      </c>
      <c r="AI1486" s="8">
        <v>617.28016359918206</v>
      </c>
      <c r="AJ1486" s="11">
        <v>46842.28016357639</v>
      </c>
      <c r="AK1486" s="11">
        <v>47815</v>
      </c>
      <c r="AL1486" s="10">
        <v>-973</v>
      </c>
      <c r="AM1486">
        <v>64582.3</v>
      </c>
      <c r="AN1486">
        <v>1.9513200000000002</v>
      </c>
      <c r="AO1486" s="40" t="str">
        <f>E1486&amp;F1486&amp;U1486</f>
        <v>HCMHYSY-CYHY-CYBLLH</v>
      </c>
      <c r="AP1486" s="40" t="str">
        <f>_xlfn.XLOOKUP(AO1486,CrossRef!N:N,CrossRef!A:A,"NOT FOUND",0)</f>
        <v>NOT FOUND</v>
      </c>
      <c r="AQ1486" s="40" t="str">
        <f>IFERROR(_xlfn.XLOOKUP(AO1486,CrossRef!$N:$N,CrossRef!$E:$E,"Not Found"),"-")</f>
        <v>Not Found</v>
      </c>
      <c r="AR1486" s="40" t="str">
        <f>IFERROR(_xlfn.XLOOKUP(AO1486,CrossRef!$N:$N,CrossRef!$G:$G,"Not Found"),"-")</f>
        <v>Not Found</v>
      </c>
      <c r="AS1486" s="40" t="str">
        <f>IFERROR(_xlfn.XLOOKUP(AO1486,CrossRef!$N:$N,CrossRef!$H:$H,"Not Found"),"-")</f>
        <v>Not Found</v>
      </c>
    </row>
    <row r="1487" spans="1:45" hidden="1" x14ac:dyDescent="0.3">
      <c r="A1487" s="38" t="str">
        <f>E1487&amp;F1487&amp;U1487</f>
        <v>HCMHYSY-CYHY-CYBRRH</v>
      </c>
      <c r="B1487" s="38" t="str">
        <f>I1487&amp;D1487&amp;C1487</f>
        <v>EX7115</v>
      </c>
      <c r="C1487" s="38" t="str">
        <f>_xlfn.XLOOKUP(A1487,CrossRef!N:N,CrossRef!D:D,"",0)</f>
        <v/>
      </c>
      <c r="D1487" s="38" t="str">
        <f>_xlfn.XLOOKUP(A1487,CrossRef!N:N,CrossRef!C:C,"",0)</f>
        <v/>
      </c>
      <c r="E1487" s="38" t="str">
        <f>LEFT(M1487,3)</f>
        <v>HCM</v>
      </c>
      <c r="F1487" s="38" t="str">
        <f>_xlfn.TEXTAFTER(J1487,"-")</f>
        <v>HYSY-CYHY-CYBR</v>
      </c>
      <c r="G1487" t="s">
        <v>2725</v>
      </c>
      <c r="H1487" t="s">
        <v>2726</v>
      </c>
      <c r="I1487" t="s">
        <v>2832</v>
      </c>
      <c r="J1487" s="7" t="s">
        <v>1881</v>
      </c>
      <c r="K1487" t="s">
        <v>2668</v>
      </c>
      <c r="L1487" t="s">
        <v>75</v>
      </c>
      <c r="M1487" t="s">
        <v>2833</v>
      </c>
      <c r="N1487" t="s">
        <v>2640</v>
      </c>
      <c r="O1487" t="s">
        <v>2803</v>
      </c>
      <c r="P1487" t="s">
        <v>2642</v>
      </c>
      <c r="Q1487" t="s">
        <v>2640</v>
      </c>
      <c r="R1487" t="s">
        <v>6867</v>
      </c>
      <c r="S1487" t="s">
        <v>2644</v>
      </c>
      <c r="T1487" t="s">
        <v>2939</v>
      </c>
      <c r="U1487" t="s">
        <v>63</v>
      </c>
      <c r="V1487" s="7" t="s">
        <v>1882</v>
      </c>
      <c r="W1487" s="8">
        <v>15000</v>
      </c>
      <c r="X1487" t="s">
        <v>6868</v>
      </c>
      <c r="Y1487" t="s">
        <v>6866</v>
      </c>
      <c r="Z1487" s="8">
        <v>41257</v>
      </c>
      <c r="AA1487" s="9">
        <v>14.67</v>
      </c>
      <c r="AB1487" s="8">
        <v>165641.85</v>
      </c>
      <c r="AD1487" s="10">
        <v>4484140</v>
      </c>
      <c r="AE1487" s="11">
        <v>45793</v>
      </c>
      <c r="AF1487" s="8">
        <v>35312.5</v>
      </c>
      <c r="AG1487" s="8">
        <v>9055.5</v>
      </c>
      <c r="AH1487" s="12">
        <v>0.60370000000000001</v>
      </c>
      <c r="AI1487" s="8">
        <v>617.28016359918206</v>
      </c>
      <c r="AJ1487" s="11">
        <v>46842.28016357639</v>
      </c>
      <c r="AK1487" s="11">
        <v>47815</v>
      </c>
      <c r="AL1487" s="10">
        <v>-973</v>
      </c>
      <c r="AM1487">
        <v>64582.3</v>
      </c>
      <c r="AN1487">
        <v>1.9513200000000002</v>
      </c>
      <c r="AO1487" s="40" t="str">
        <f>E1487&amp;F1487&amp;U1487</f>
        <v>HCMHYSY-CYHY-CYBRRH</v>
      </c>
      <c r="AP1487" s="40" t="str">
        <f>_xlfn.XLOOKUP(AO1487,CrossRef!N:N,CrossRef!A:A,"NOT FOUND",0)</f>
        <v>NOT FOUND</v>
      </c>
      <c r="AQ1487" s="40" t="str">
        <f>IFERROR(_xlfn.XLOOKUP(AO1487,CrossRef!$N:$N,CrossRef!$E:$E,"Not Found"),"-")</f>
        <v>Not Found</v>
      </c>
      <c r="AR1487" s="40" t="str">
        <f>IFERROR(_xlfn.XLOOKUP(AO1487,CrossRef!$N:$N,CrossRef!$G:$G,"Not Found"),"-")</f>
        <v>Not Found</v>
      </c>
      <c r="AS1487" s="40" t="str">
        <f>IFERROR(_xlfn.XLOOKUP(AO1487,CrossRef!$N:$N,CrossRef!$H:$H,"Not Found"),"-")</f>
        <v>Not Found</v>
      </c>
    </row>
    <row r="1488" spans="1:45" hidden="1" x14ac:dyDescent="0.3">
      <c r="A1488" s="38" t="str">
        <f>E1488&amp;F1488&amp;U1488</f>
        <v>SSPDRIV-DIFF</v>
      </c>
      <c r="B1488" s="38" t="str">
        <f>I1488&amp;D1488&amp;C1488</f>
        <v>TD6328325800</v>
      </c>
      <c r="C1488" s="38" t="str">
        <f>_xlfn.XLOOKUP(A1488,CrossRef!N:N,CrossRef!D:D,"",0)</f>
        <v>00</v>
      </c>
      <c r="D1488" s="38" t="str">
        <f>_xlfn.XLOOKUP(A1488,CrossRef!N:N,CrossRef!C:C,"",0)</f>
        <v>3258</v>
      </c>
      <c r="E1488" s="38" t="str">
        <f>LEFT(M1488,3)</f>
        <v>SSP</v>
      </c>
      <c r="F1488" s="38" t="str">
        <f>_xlfn.TEXTAFTER(J1488,"-")</f>
        <v>DRIV-DIFF</v>
      </c>
      <c r="G1488" t="s">
        <v>2725</v>
      </c>
      <c r="H1488" t="s">
        <v>2726</v>
      </c>
      <c r="I1488" t="s">
        <v>5179</v>
      </c>
      <c r="J1488" s="7" t="s">
        <v>1883</v>
      </c>
      <c r="K1488" t="s">
        <v>2638</v>
      </c>
      <c r="L1488" t="s">
        <v>183</v>
      </c>
      <c r="M1488" t="s">
        <v>5180</v>
      </c>
      <c r="N1488" t="s">
        <v>2640</v>
      </c>
      <c r="O1488" t="s">
        <v>2803</v>
      </c>
      <c r="P1488" t="s">
        <v>2642</v>
      </c>
      <c r="Q1488" t="s">
        <v>2640</v>
      </c>
      <c r="R1488" t="s">
        <v>6869</v>
      </c>
      <c r="S1488" t="s">
        <v>2655</v>
      </c>
      <c r="T1488" t="s">
        <v>2656</v>
      </c>
      <c r="U1488" t="s">
        <v>2657</v>
      </c>
      <c r="V1488" s="7" t="s">
        <v>473</v>
      </c>
      <c r="W1488" s="8">
        <v>24000</v>
      </c>
      <c r="X1488" t="s">
        <v>6870</v>
      </c>
      <c r="Y1488" t="s">
        <v>3575</v>
      </c>
      <c r="Z1488" s="8">
        <v>44830</v>
      </c>
      <c r="AA1488" s="9">
        <v>13.06</v>
      </c>
      <c r="AB1488" s="8">
        <v>81159.33</v>
      </c>
      <c r="AD1488" s="10">
        <v>0</v>
      </c>
      <c r="AE1488" s="11"/>
      <c r="AF1488" s="8">
        <v>29887</v>
      </c>
      <c r="AG1488" s="8">
        <v>9057</v>
      </c>
      <c r="AH1488" s="12">
        <v>0.37737500000000002</v>
      </c>
      <c r="AI1488" s="8">
        <v>693.49157733537515</v>
      </c>
      <c r="AJ1488" s="11">
        <v>46918.491577349538</v>
      </c>
      <c r="AK1488" s="11">
        <v>46913</v>
      </c>
      <c r="AL1488" s="10">
        <v>5</v>
      </c>
      <c r="AM1488">
        <v>53815.28</v>
      </c>
      <c r="AN1488">
        <v>0.99701166666666663</v>
      </c>
      <c r="AO1488" s="40" t="str">
        <f>E1488&amp;F1488&amp;U1488</f>
        <v>SSPDRIV-DIFF</v>
      </c>
      <c r="AP1488" s="40" t="str">
        <f>_xlfn.XLOOKUP(AO1488,CrossRef!N:N,CrossRef!A:A,"NOT FOUND",0)</f>
        <v>SSP325800</v>
      </c>
      <c r="AQ1488" s="40" t="str">
        <f>IFERROR(_xlfn.XLOOKUP(AO1488,CrossRef!$N:$N,CrossRef!$E:$E,"Not Found"),"-")</f>
        <v>793F</v>
      </c>
      <c r="AR1488" s="40" t="str">
        <f>IFERROR(_xlfn.XLOOKUP(AO1488,CrossRef!$N:$N,CrossRef!$G:$G,"Not Found"),"-")</f>
        <v>3258 - DIFFERENTIAL</v>
      </c>
      <c r="AS1488" s="40" t="str">
        <f>IFERROR(_xlfn.XLOOKUP(AO1488,CrossRef!$N:$N,CrossRef!$H:$H,"Not Found"),"-")</f>
        <v>00 - (NONE)</v>
      </c>
    </row>
    <row r="1489" spans="1:45" hidden="1" x14ac:dyDescent="0.3">
      <c r="A1489" s="38" t="str">
        <f>E1489&amp;F1489&amp;U1489</f>
        <v>2BWSURE-SPSNLHF</v>
      </c>
      <c r="B1489" s="38" t="str">
        <f>I1489&amp;D1489&amp;C1489</f>
        <v>TD66527201LF</v>
      </c>
      <c r="C1489" s="38" t="str">
        <f>_xlfn.XLOOKUP(A1489,CrossRef!N:N,CrossRef!D:D,"",0)</f>
        <v>LF</v>
      </c>
      <c r="D1489" s="38" t="str">
        <f>_xlfn.XLOOKUP(A1489,CrossRef!N:N,CrossRef!C:C,"",0)</f>
        <v>7201</v>
      </c>
      <c r="E1489" s="38" t="str">
        <f>LEFT(M1489,3)</f>
        <v>2BW</v>
      </c>
      <c r="F1489" s="38" t="str">
        <f>_xlfn.TEXTAFTER(J1489,"-")</f>
        <v>SURE-SPSN</v>
      </c>
      <c r="G1489" t="s">
        <v>2695</v>
      </c>
      <c r="H1489" t="s">
        <v>2696</v>
      </c>
      <c r="I1489" t="s">
        <v>6571</v>
      </c>
      <c r="J1489" s="7" t="s">
        <v>1884</v>
      </c>
      <c r="K1489" t="s">
        <v>2638</v>
      </c>
      <c r="L1489" t="s">
        <v>180</v>
      </c>
      <c r="M1489" t="s">
        <v>6573</v>
      </c>
      <c r="N1489" t="s">
        <v>2640</v>
      </c>
      <c r="O1489" t="s">
        <v>2871</v>
      </c>
      <c r="P1489" t="s">
        <v>2642</v>
      </c>
      <c r="Q1489" t="s">
        <v>2640</v>
      </c>
      <c r="R1489" t="s">
        <v>6871</v>
      </c>
      <c r="S1489" t="s">
        <v>2657</v>
      </c>
      <c r="T1489" t="s">
        <v>2657</v>
      </c>
      <c r="U1489" t="s">
        <v>485</v>
      </c>
      <c r="V1489" s="7" t="s">
        <v>965</v>
      </c>
      <c r="W1489" s="8">
        <v>20000</v>
      </c>
      <c r="X1489" t="s">
        <v>6872</v>
      </c>
      <c r="Y1489" t="s">
        <v>5837</v>
      </c>
      <c r="Z1489" s="8">
        <v>49599</v>
      </c>
      <c r="AA1489" s="9">
        <v>12.55</v>
      </c>
      <c r="AB1489" s="8">
        <v>33408.620000000003</v>
      </c>
      <c r="AD1489" s="10">
        <v>0</v>
      </c>
      <c r="AE1489" s="11"/>
      <c r="AF1489" s="8">
        <v>38667</v>
      </c>
      <c r="AG1489" s="8">
        <v>9068</v>
      </c>
      <c r="AH1489" s="12">
        <v>0.45340000000000003</v>
      </c>
      <c r="AI1489" s="8">
        <v>722.54980079681275</v>
      </c>
      <c r="AJ1489" s="11">
        <v>46947.549800810186</v>
      </c>
      <c r="AK1489" s="11"/>
      <c r="AL1489" s="10"/>
      <c r="AO1489" s="40" t="str">
        <f>E1489&amp;F1489&amp;U1489</f>
        <v>2BWSURE-SPSNLHF</v>
      </c>
      <c r="AP1489" s="40" t="str">
        <f>_xlfn.XLOOKUP(AO1489,CrossRef!N:N,CrossRef!A:A,"NOT FOUND",0)</f>
        <v>2BW7201LF</v>
      </c>
      <c r="AQ1489" s="40" t="str">
        <f>IFERROR(_xlfn.XLOOKUP(AO1489,CrossRef!$N:$N,CrossRef!$E:$E,"Not Found"),"-")</f>
        <v>789C</v>
      </c>
      <c r="AR1489" s="40" t="str">
        <f>IFERROR(_xlfn.XLOOKUP(AO1489,CrossRef!$N:$N,CrossRef!$G:$G,"Not Found"),"-")</f>
        <v>7201 - SUSPENSION CYLINDER</v>
      </c>
      <c r="AS1489" s="40" t="str">
        <f>IFERROR(_xlfn.XLOOKUP(AO1489,CrossRef!$N:$N,CrossRef!$H:$H,"Not Found"),"-")</f>
        <v>LF - LEFT FRONT</v>
      </c>
    </row>
    <row r="1490" spans="1:45" hidden="1" x14ac:dyDescent="0.3">
      <c r="A1490" s="38" t="str">
        <f>E1490&amp;F1490&amp;U1490</f>
        <v>HCMHYSY-CYHY-CYBLLH</v>
      </c>
      <c r="B1490" s="38" t="str">
        <f>I1490&amp;D1490&amp;C1490</f>
        <v>EX7151</v>
      </c>
      <c r="C1490" s="38" t="str">
        <f>_xlfn.XLOOKUP(A1490,CrossRef!N:N,CrossRef!D:D,"",0)</f>
        <v/>
      </c>
      <c r="D1490" s="38" t="str">
        <f>_xlfn.XLOOKUP(A1490,CrossRef!N:N,CrossRef!C:C,"",0)</f>
        <v/>
      </c>
      <c r="E1490" s="38" t="str">
        <f>LEFT(M1490,3)</f>
        <v>HCM</v>
      </c>
      <c r="F1490" s="38" t="str">
        <f>_xlfn.TEXTAFTER(J1490,"-")</f>
        <v>HYSY-CYHY-CYBL</v>
      </c>
      <c r="G1490" t="s">
        <v>2695</v>
      </c>
      <c r="H1490" t="s">
        <v>2696</v>
      </c>
      <c r="I1490" t="s">
        <v>3051</v>
      </c>
      <c r="J1490" s="7" t="s">
        <v>1885</v>
      </c>
      <c r="K1490" t="s">
        <v>2668</v>
      </c>
      <c r="L1490" t="s">
        <v>3052</v>
      </c>
      <c r="M1490" t="s">
        <v>3053</v>
      </c>
      <c r="N1490" t="s">
        <v>2640</v>
      </c>
      <c r="O1490" t="s">
        <v>3054</v>
      </c>
      <c r="P1490" t="s">
        <v>2642</v>
      </c>
      <c r="Q1490" t="s">
        <v>2640</v>
      </c>
      <c r="R1490" t="s">
        <v>6873</v>
      </c>
      <c r="S1490" t="s">
        <v>2644</v>
      </c>
      <c r="T1490" t="s">
        <v>2939</v>
      </c>
      <c r="U1490" t="s">
        <v>59</v>
      </c>
      <c r="V1490" s="7" t="s">
        <v>699</v>
      </c>
      <c r="W1490" s="8">
        <v>10000</v>
      </c>
      <c r="X1490" t="s">
        <v>6874</v>
      </c>
      <c r="Y1490" t="s">
        <v>6875</v>
      </c>
      <c r="Z1490" s="8">
        <v>24587</v>
      </c>
      <c r="AA1490" s="9">
        <v>15.34</v>
      </c>
      <c r="AB1490" s="8">
        <v>74928.5</v>
      </c>
      <c r="AD1490" s="10">
        <v>4864227</v>
      </c>
      <c r="AE1490" s="11">
        <v>46161</v>
      </c>
      <c r="AF1490" s="8">
        <v>23660.2</v>
      </c>
      <c r="AG1490" s="8">
        <v>9073.1999999999971</v>
      </c>
      <c r="AH1490" s="12">
        <v>0.90731999999999968</v>
      </c>
      <c r="AI1490" s="8">
        <v>591.47327249022146</v>
      </c>
      <c r="AJ1490" s="11">
        <v>46816.473272488423</v>
      </c>
      <c r="AK1490" s="11">
        <v>47384</v>
      </c>
      <c r="AL1490" s="10">
        <v>-568</v>
      </c>
      <c r="AM1490">
        <v>42366.06</v>
      </c>
      <c r="AN1490">
        <v>1.8705859999999996</v>
      </c>
      <c r="AO1490" s="40" t="str">
        <f>E1490&amp;F1490&amp;U1490</f>
        <v>HCMHYSY-CYHY-CYBLLH</v>
      </c>
      <c r="AP1490" s="40" t="str">
        <f>_xlfn.XLOOKUP(AO1490,CrossRef!N:N,CrossRef!A:A,"NOT FOUND",0)</f>
        <v>NOT FOUND</v>
      </c>
      <c r="AQ1490" s="40" t="str">
        <f>IFERROR(_xlfn.XLOOKUP(AO1490,CrossRef!$N:$N,CrossRef!$E:$E,"Not Found"),"-")</f>
        <v>Not Found</v>
      </c>
      <c r="AR1490" s="40" t="str">
        <f>IFERROR(_xlfn.XLOOKUP(AO1490,CrossRef!$N:$N,CrossRef!$G:$G,"Not Found"),"-")</f>
        <v>Not Found</v>
      </c>
      <c r="AS1490" s="40" t="str">
        <f>IFERROR(_xlfn.XLOOKUP(AO1490,CrossRef!$N:$N,CrossRef!$H:$H,"Not Found"),"-")</f>
        <v>Not Found</v>
      </c>
    </row>
    <row r="1491" spans="1:45" hidden="1" x14ac:dyDescent="0.3">
      <c r="A1491" s="38" t="str">
        <f>E1491&amp;F1491&amp;U1491</f>
        <v>HCMHYSY-CYHY-CYBRRH</v>
      </c>
      <c r="B1491" s="38" t="str">
        <f>I1491&amp;D1491&amp;C1491</f>
        <v>EX7151</v>
      </c>
      <c r="C1491" s="38" t="str">
        <f>_xlfn.XLOOKUP(A1491,CrossRef!N:N,CrossRef!D:D,"",0)</f>
        <v/>
      </c>
      <c r="D1491" s="38" t="str">
        <f>_xlfn.XLOOKUP(A1491,CrossRef!N:N,CrossRef!C:C,"",0)</f>
        <v/>
      </c>
      <c r="E1491" s="38" t="str">
        <f>LEFT(M1491,3)</f>
        <v>HCM</v>
      </c>
      <c r="F1491" s="38" t="str">
        <f>_xlfn.TEXTAFTER(J1491,"-")</f>
        <v>HYSY-CYHY-CYBR</v>
      </c>
      <c r="G1491" t="s">
        <v>2695</v>
      </c>
      <c r="H1491" t="s">
        <v>2696</v>
      </c>
      <c r="I1491" t="s">
        <v>3051</v>
      </c>
      <c r="J1491" s="7" t="s">
        <v>1886</v>
      </c>
      <c r="K1491" t="s">
        <v>2668</v>
      </c>
      <c r="L1491" t="s">
        <v>3052</v>
      </c>
      <c r="M1491" t="s">
        <v>3053</v>
      </c>
      <c r="N1491" t="s">
        <v>2640</v>
      </c>
      <c r="O1491" t="s">
        <v>3054</v>
      </c>
      <c r="P1491" t="s">
        <v>2642</v>
      </c>
      <c r="Q1491" t="s">
        <v>2640</v>
      </c>
      <c r="R1491" t="s">
        <v>6876</v>
      </c>
      <c r="S1491" t="s">
        <v>2644</v>
      </c>
      <c r="T1491" t="s">
        <v>2939</v>
      </c>
      <c r="U1491" t="s">
        <v>63</v>
      </c>
      <c r="V1491" s="7" t="s">
        <v>698</v>
      </c>
      <c r="W1491" s="8">
        <v>10000</v>
      </c>
      <c r="X1491" t="s">
        <v>6877</v>
      </c>
      <c r="Y1491" t="s">
        <v>6875</v>
      </c>
      <c r="Z1491" s="8">
        <v>24587</v>
      </c>
      <c r="AA1491" s="9">
        <v>15.34</v>
      </c>
      <c r="AB1491" s="8">
        <v>74928.5</v>
      </c>
      <c r="AD1491" s="10">
        <v>4818229</v>
      </c>
      <c r="AE1491" s="11">
        <v>46161</v>
      </c>
      <c r="AF1491" s="8">
        <v>23660.2</v>
      </c>
      <c r="AG1491" s="8">
        <v>9073.1999999999971</v>
      </c>
      <c r="AH1491" s="12">
        <v>0.90731999999999968</v>
      </c>
      <c r="AI1491" s="8">
        <v>591.47327249022146</v>
      </c>
      <c r="AJ1491" s="11">
        <v>46816.473272488423</v>
      </c>
      <c r="AK1491" s="11">
        <v>47384</v>
      </c>
      <c r="AL1491" s="10">
        <v>-568</v>
      </c>
      <c r="AM1491">
        <v>42366.06</v>
      </c>
      <c r="AN1491">
        <v>1.8705859999999996</v>
      </c>
      <c r="AO1491" s="40" t="str">
        <f>E1491&amp;F1491&amp;U1491</f>
        <v>HCMHYSY-CYHY-CYBRRH</v>
      </c>
      <c r="AP1491" s="40" t="str">
        <f>_xlfn.XLOOKUP(AO1491,CrossRef!N:N,CrossRef!A:A,"NOT FOUND",0)</f>
        <v>NOT FOUND</v>
      </c>
      <c r="AQ1491" s="40" t="str">
        <f>IFERROR(_xlfn.XLOOKUP(AO1491,CrossRef!$N:$N,CrossRef!$E:$E,"Not Found"),"-")</f>
        <v>Not Found</v>
      </c>
      <c r="AR1491" s="40" t="str">
        <f>IFERROR(_xlfn.XLOOKUP(AO1491,CrossRef!$N:$N,CrossRef!$G:$G,"Not Found"),"-")</f>
        <v>Not Found</v>
      </c>
      <c r="AS1491" s="40" t="str">
        <f>IFERROR(_xlfn.XLOOKUP(AO1491,CrossRef!$N:$N,CrossRef!$H:$H,"Not Found"),"-")</f>
        <v>Not Found</v>
      </c>
    </row>
    <row r="1492" spans="1:45" hidden="1" x14ac:dyDescent="0.3">
      <c r="A1492" s="38" t="str">
        <f>E1492&amp;F1492&amp;U1492</f>
        <v>340HYSY-PUHYRHP2</v>
      </c>
      <c r="B1492" s="38" t="str">
        <f>I1492&amp;D1492&amp;C1492</f>
        <v>QEX011</v>
      </c>
      <c r="C1492" s="38" t="str">
        <f>_xlfn.XLOOKUP(A1492,CrossRef!N:N,CrossRef!D:D,"",0)</f>
        <v/>
      </c>
      <c r="D1492" s="38" t="str">
        <f>_xlfn.XLOOKUP(A1492,CrossRef!N:N,CrossRef!C:C,"",0)</f>
        <v/>
      </c>
      <c r="E1492" s="38" t="str">
        <f>LEFT(M1492,3)</f>
        <v>340</v>
      </c>
      <c r="F1492" s="38" t="str">
        <f>_xlfn.TEXTAFTER(J1492,"-")</f>
        <v>HYSY-PUHY</v>
      </c>
      <c r="G1492" t="s">
        <v>2635</v>
      </c>
      <c r="H1492" t="s">
        <v>2636</v>
      </c>
      <c r="I1492" t="s">
        <v>2838</v>
      </c>
      <c r="J1492" s="7" t="s">
        <v>1344</v>
      </c>
      <c r="K1492" t="s">
        <v>2638</v>
      </c>
      <c r="L1492" t="s">
        <v>2755</v>
      </c>
      <c r="M1492" t="s">
        <v>2839</v>
      </c>
      <c r="N1492" t="s">
        <v>2640</v>
      </c>
      <c r="O1492" t="s">
        <v>2641</v>
      </c>
      <c r="P1492" t="s">
        <v>2642</v>
      </c>
      <c r="Q1492" t="s">
        <v>2640</v>
      </c>
      <c r="R1492" t="s">
        <v>6878</v>
      </c>
      <c r="S1492" t="s">
        <v>2655</v>
      </c>
      <c r="T1492" t="s">
        <v>4348</v>
      </c>
      <c r="U1492" t="s">
        <v>6731</v>
      </c>
      <c r="V1492" s="7" t="s">
        <v>6732</v>
      </c>
      <c r="W1492" s="8">
        <v>13200</v>
      </c>
      <c r="X1492" t="s">
        <v>6879</v>
      </c>
      <c r="Y1492" t="s">
        <v>4350</v>
      </c>
      <c r="Z1492" s="8">
        <v>69943.199999999997</v>
      </c>
      <c r="AA1492" s="9">
        <v>13.19</v>
      </c>
      <c r="AB1492" s="8">
        <v>28310.61</v>
      </c>
      <c r="AD1492" s="10">
        <v>4824901</v>
      </c>
      <c r="AE1492" s="11">
        <v>45930</v>
      </c>
      <c r="AF1492" s="8">
        <v>65821</v>
      </c>
      <c r="AG1492" s="8">
        <v>9077.8000000000029</v>
      </c>
      <c r="AH1492" s="12">
        <v>0.68771212121212144</v>
      </c>
      <c r="AI1492" s="8">
        <v>688.23351023502676</v>
      </c>
      <c r="AJ1492" s="11">
        <v>46913.233510219907</v>
      </c>
      <c r="AK1492" s="11">
        <v>47883</v>
      </c>
      <c r="AL1492" s="10">
        <v>-970</v>
      </c>
      <c r="AM1492">
        <v>91812.22</v>
      </c>
      <c r="AO1492" s="40" t="str">
        <f>E1492&amp;F1492&amp;U1492</f>
        <v>340HYSY-PUHYRHP2</v>
      </c>
      <c r="AP1492" s="40" t="str">
        <f>_xlfn.XLOOKUP(AO1492,CrossRef!N:N,CrossRef!A:A,"NOT FOUND",0)</f>
        <v>NOT FOUND</v>
      </c>
      <c r="AQ1492" s="40" t="str">
        <f>IFERROR(_xlfn.XLOOKUP(AO1492,CrossRef!$N:$N,CrossRef!$E:$E,"Not Found"),"-")</f>
        <v>Not Found</v>
      </c>
      <c r="AR1492" s="40" t="str">
        <f>IFERROR(_xlfn.XLOOKUP(AO1492,CrossRef!$N:$N,CrossRef!$G:$G,"Not Found"),"-")</f>
        <v>Not Found</v>
      </c>
      <c r="AS1492" s="40" t="str">
        <f>IFERROR(_xlfn.XLOOKUP(AO1492,CrossRef!$N:$N,CrossRef!$H:$H,"Not Found"),"-")</f>
        <v>Not Found</v>
      </c>
    </row>
    <row r="1493" spans="1:45" hidden="1" x14ac:dyDescent="0.3">
      <c r="A1493" s="38" t="str">
        <f>E1493&amp;F1493&amp;U1493</f>
        <v>APXSURE-SPSNLHR</v>
      </c>
      <c r="B1493" s="38" t="str">
        <f>I1493&amp;D1493&amp;C1493</f>
        <v>TD64937213LR</v>
      </c>
      <c r="C1493" s="38" t="str">
        <f>_xlfn.XLOOKUP(A1493,CrossRef!N:N,CrossRef!D:D,"",0)</f>
        <v>LR</v>
      </c>
      <c r="D1493" s="38" t="str">
        <f>_xlfn.XLOOKUP(A1493,CrossRef!N:N,CrossRef!C:C,"",0)</f>
        <v>7213</v>
      </c>
      <c r="E1493" s="38" t="str">
        <f>LEFT(M1493,3)</f>
        <v>APX</v>
      </c>
      <c r="F1493" s="38" t="str">
        <f>_xlfn.TEXTAFTER(J1493,"-")</f>
        <v>SURE-SPSN</v>
      </c>
      <c r="G1493" t="s">
        <v>2648</v>
      </c>
      <c r="H1493" t="s">
        <v>2649</v>
      </c>
      <c r="I1493" t="s">
        <v>6802</v>
      </c>
      <c r="J1493" s="7" t="s">
        <v>1887</v>
      </c>
      <c r="K1493" t="s">
        <v>2638</v>
      </c>
      <c r="L1493" t="s">
        <v>177</v>
      </c>
      <c r="M1493" t="s">
        <v>6804</v>
      </c>
      <c r="N1493" t="s">
        <v>2640</v>
      </c>
      <c r="O1493" t="s">
        <v>2653</v>
      </c>
      <c r="P1493" t="s">
        <v>2642</v>
      </c>
      <c r="Q1493" t="s">
        <v>2640</v>
      </c>
      <c r="R1493" t="s">
        <v>6880</v>
      </c>
      <c r="S1493" t="s">
        <v>2644</v>
      </c>
      <c r="T1493" t="s">
        <v>2720</v>
      </c>
      <c r="U1493" t="s">
        <v>491</v>
      </c>
      <c r="V1493" s="7" t="s">
        <v>938</v>
      </c>
      <c r="W1493" s="8">
        <v>24000</v>
      </c>
      <c r="X1493" t="s">
        <v>6881</v>
      </c>
      <c r="Y1493" t="s">
        <v>4931</v>
      </c>
      <c r="Z1493" s="8">
        <v>62190.07</v>
      </c>
      <c r="AA1493" s="9">
        <v>5.53</v>
      </c>
      <c r="AB1493" s="8">
        <v>19377.97</v>
      </c>
      <c r="AD1493" s="10">
        <v>4343432</v>
      </c>
      <c r="AE1493" s="11">
        <v>44503</v>
      </c>
      <c r="AF1493" s="8">
        <v>47280</v>
      </c>
      <c r="AG1493" s="8">
        <v>9089.93</v>
      </c>
      <c r="AH1493" s="12">
        <v>0.37874708333333335</v>
      </c>
      <c r="AI1493" s="8">
        <v>1643.748643761302</v>
      </c>
      <c r="AJ1493" s="11">
        <v>47868.748643749997</v>
      </c>
      <c r="AK1493" s="11">
        <v>47330</v>
      </c>
      <c r="AL1493" s="10">
        <v>538</v>
      </c>
      <c r="AM1493">
        <v>68300.72</v>
      </c>
      <c r="AN1493">
        <v>0.87586333333333333</v>
      </c>
      <c r="AO1493" s="40" t="str">
        <f>E1493&amp;F1493&amp;U1493</f>
        <v>APXSURE-SPSNLHR</v>
      </c>
      <c r="AP1493" s="40" t="str">
        <f>_xlfn.XLOOKUP(AO1493,CrossRef!N:N,CrossRef!A:A,"NOT FOUND",0)</f>
        <v>APX7213LR</v>
      </c>
      <c r="AQ1493" s="40" t="str">
        <f>IFERROR(_xlfn.XLOOKUP(AO1493,CrossRef!$N:$N,CrossRef!$E:$E,"Not Found"),"-")</f>
        <v>785C</v>
      </c>
      <c r="AR1493" s="40" t="str">
        <f>IFERROR(_xlfn.XLOOKUP(AO1493,CrossRef!$N:$N,CrossRef!$G:$G,"Not Found"),"-")</f>
        <v>7213 - REAR SUSPENSION CYLINDER</v>
      </c>
      <c r="AS1493" s="40" t="str">
        <f>IFERROR(_xlfn.XLOOKUP(AO1493,CrossRef!$N:$N,CrossRef!$H:$H,"Not Found"),"-")</f>
        <v>LR - LEFT REAR</v>
      </c>
    </row>
    <row r="1494" spans="1:45" hidden="1" x14ac:dyDescent="0.3">
      <c r="A1494" s="38" t="str">
        <f>E1494&amp;F1494&amp;U1494</f>
        <v>APXSURE-SPSNRHR</v>
      </c>
      <c r="B1494" s="38" t="str">
        <f>I1494&amp;D1494&amp;C1494</f>
        <v>TD64937213RR</v>
      </c>
      <c r="C1494" s="38" t="str">
        <f>_xlfn.XLOOKUP(A1494,CrossRef!N:N,CrossRef!D:D,"",0)</f>
        <v>RR</v>
      </c>
      <c r="D1494" s="38" t="str">
        <f>_xlfn.XLOOKUP(A1494,CrossRef!N:N,CrossRef!C:C,"",0)</f>
        <v>7213</v>
      </c>
      <c r="E1494" s="38" t="str">
        <f>LEFT(M1494,3)</f>
        <v>APX</v>
      </c>
      <c r="F1494" s="38" t="str">
        <f>_xlfn.TEXTAFTER(J1494,"-")</f>
        <v>SURE-SPSN</v>
      </c>
      <c r="G1494" t="s">
        <v>2648</v>
      </c>
      <c r="H1494" t="s">
        <v>2649</v>
      </c>
      <c r="I1494" t="s">
        <v>6802</v>
      </c>
      <c r="J1494" s="7" t="s">
        <v>1887</v>
      </c>
      <c r="K1494" t="s">
        <v>2638</v>
      </c>
      <c r="L1494" t="s">
        <v>177</v>
      </c>
      <c r="M1494" t="s">
        <v>6804</v>
      </c>
      <c r="N1494" t="s">
        <v>2640</v>
      </c>
      <c r="O1494" t="s">
        <v>2653</v>
      </c>
      <c r="P1494" t="s">
        <v>2642</v>
      </c>
      <c r="Q1494" t="s">
        <v>2640</v>
      </c>
      <c r="R1494" t="s">
        <v>6882</v>
      </c>
      <c r="S1494" t="s">
        <v>2644</v>
      </c>
      <c r="T1494" t="s">
        <v>2720</v>
      </c>
      <c r="U1494" t="s">
        <v>494</v>
      </c>
      <c r="V1494" s="7" t="s">
        <v>940</v>
      </c>
      <c r="W1494" s="8">
        <v>24000</v>
      </c>
      <c r="X1494" t="s">
        <v>6883</v>
      </c>
      <c r="Y1494" t="s">
        <v>4931</v>
      </c>
      <c r="Z1494" s="8">
        <v>62190.07</v>
      </c>
      <c r="AA1494" s="9">
        <v>5.53</v>
      </c>
      <c r="AB1494" s="8">
        <v>19377.97</v>
      </c>
      <c r="AD1494" s="10">
        <v>4343433</v>
      </c>
      <c r="AE1494" s="11">
        <v>44503</v>
      </c>
      <c r="AF1494" s="8">
        <v>47280</v>
      </c>
      <c r="AG1494" s="8">
        <v>9089.93</v>
      </c>
      <c r="AH1494" s="12">
        <v>0.37874708333333335</v>
      </c>
      <c r="AI1494" s="8">
        <v>1643.748643761302</v>
      </c>
      <c r="AJ1494" s="11">
        <v>47868.748643749997</v>
      </c>
      <c r="AK1494" s="11">
        <v>47330</v>
      </c>
      <c r="AL1494" s="10">
        <v>538</v>
      </c>
      <c r="AM1494">
        <v>68300.72</v>
      </c>
      <c r="AN1494">
        <v>0.87586333333333333</v>
      </c>
      <c r="AO1494" s="40" t="str">
        <f>E1494&amp;F1494&amp;U1494</f>
        <v>APXSURE-SPSNRHR</v>
      </c>
      <c r="AP1494" s="40" t="str">
        <f>_xlfn.XLOOKUP(AO1494,CrossRef!N:N,CrossRef!A:A,"NOT FOUND",0)</f>
        <v>APX7213RR</v>
      </c>
      <c r="AQ1494" s="40" t="str">
        <f>IFERROR(_xlfn.XLOOKUP(AO1494,CrossRef!$N:$N,CrossRef!$E:$E,"Not Found"),"-")</f>
        <v>785C</v>
      </c>
      <c r="AR1494" s="40" t="str">
        <f>IFERROR(_xlfn.XLOOKUP(AO1494,CrossRef!$N:$N,CrossRef!$G:$G,"Not Found"),"-")</f>
        <v>7213 - REAR SUSPENSION CYLINDER</v>
      </c>
      <c r="AS1494" s="40" t="str">
        <f>IFERROR(_xlfn.XLOOKUP(AO1494,CrossRef!$N:$N,CrossRef!$H:$H,"Not Found"),"-")</f>
        <v>RR - RIGHT REAR</v>
      </c>
    </row>
    <row r="1495" spans="1:45" hidden="1" x14ac:dyDescent="0.3">
      <c r="A1495" s="38" t="str">
        <f>E1495&amp;F1495&amp;U1495</f>
        <v>HCMHYSY-PUHYPOS.5-6</v>
      </c>
      <c r="B1495" s="38" t="str">
        <f>I1495&amp;D1495&amp;C1495</f>
        <v>EX7170</v>
      </c>
      <c r="C1495" s="38" t="str">
        <f>_xlfn.XLOOKUP(A1495,CrossRef!N:N,CrossRef!D:D,"",0)</f>
        <v/>
      </c>
      <c r="D1495" s="38" t="str">
        <f>_xlfn.XLOOKUP(A1495,CrossRef!N:N,CrossRef!C:C,"",0)</f>
        <v/>
      </c>
      <c r="E1495" s="38" t="str">
        <f>LEFT(M1495,3)</f>
        <v>HCM</v>
      </c>
      <c r="F1495" s="38" t="str">
        <f>_xlfn.TEXTAFTER(J1495,"-")</f>
        <v>HYSY-PUHY</v>
      </c>
      <c r="G1495" t="s">
        <v>2648</v>
      </c>
      <c r="H1495" t="s">
        <v>2649</v>
      </c>
      <c r="I1495" t="s">
        <v>3079</v>
      </c>
      <c r="J1495" s="7" t="s">
        <v>1888</v>
      </c>
      <c r="K1495" t="s">
        <v>2668</v>
      </c>
      <c r="L1495" t="s">
        <v>3052</v>
      </c>
      <c r="M1495" t="s">
        <v>3080</v>
      </c>
      <c r="N1495" t="s">
        <v>2640</v>
      </c>
      <c r="O1495" t="s">
        <v>3054</v>
      </c>
      <c r="P1495" t="s">
        <v>2642</v>
      </c>
      <c r="Q1495" t="s">
        <v>2640</v>
      </c>
      <c r="R1495" t="s">
        <v>6884</v>
      </c>
      <c r="S1495" t="s">
        <v>2655</v>
      </c>
      <c r="T1495" t="s">
        <v>3745</v>
      </c>
      <c r="U1495" t="s">
        <v>672</v>
      </c>
      <c r="V1495" s="7" t="s">
        <v>1534</v>
      </c>
      <c r="W1495" s="8">
        <v>14000</v>
      </c>
      <c r="X1495" t="s">
        <v>6885</v>
      </c>
      <c r="Y1495" t="s">
        <v>5140</v>
      </c>
      <c r="Z1495" s="8">
        <v>15935.31</v>
      </c>
      <c r="AA1495" s="9">
        <v>14.58</v>
      </c>
      <c r="AB1495" s="8">
        <v>62675.96</v>
      </c>
      <c r="AD1495" s="10">
        <v>4809549</v>
      </c>
      <c r="AE1495" s="11">
        <v>45901</v>
      </c>
      <c r="AF1495" s="8">
        <v>11026</v>
      </c>
      <c r="AG1495" s="8">
        <v>9090.69</v>
      </c>
      <c r="AH1495" s="12">
        <v>0.649335</v>
      </c>
      <c r="AI1495" s="8">
        <v>623.50411522633749</v>
      </c>
      <c r="AJ1495" s="11">
        <v>46848.504115243057</v>
      </c>
      <c r="AK1495" s="11">
        <v>47629</v>
      </c>
      <c r="AL1495" s="10">
        <v>-781</v>
      </c>
      <c r="AM1495">
        <v>36405.629999999997</v>
      </c>
      <c r="AN1495">
        <v>1.8128307142857141</v>
      </c>
      <c r="AO1495" s="40" t="str">
        <f>E1495&amp;F1495&amp;U1495</f>
        <v>HCMHYSY-PUHYPOS.5-6</v>
      </c>
      <c r="AP1495" s="40" t="str">
        <f>_xlfn.XLOOKUP(AO1495,CrossRef!N:N,CrossRef!A:A,"NOT FOUND",0)</f>
        <v>NOT FOUND</v>
      </c>
      <c r="AQ1495" s="40" t="str">
        <f>IFERROR(_xlfn.XLOOKUP(AO1495,CrossRef!$N:$N,CrossRef!$E:$E,"Not Found"),"-")</f>
        <v>Not Found</v>
      </c>
      <c r="AR1495" s="40" t="str">
        <f>IFERROR(_xlfn.XLOOKUP(AO1495,CrossRef!$N:$N,CrossRef!$G:$G,"Not Found"),"-")</f>
        <v>Not Found</v>
      </c>
      <c r="AS1495" s="40" t="str">
        <f>IFERROR(_xlfn.XLOOKUP(AO1495,CrossRef!$N:$N,CrossRef!$H:$H,"Not Found"),"-")</f>
        <v>Not Found</v>
      </c>
    </row>
    <row r="1496" spans="1:45" hidden="1" x14ac:dyDescent="0.3">
      <c r="A1496" s="38" t="str">
        <f>E1496&amp;F1496&amp;U1496</f>
        <v>ATYDRIV-TQCV</v>
      </c>
      <c r="B1496" s="38" t="str">
        <f>I1496&amp;D1496&amp;C1496</f>
        <v>QTD02310100</v>
      </c>
      <c r="C1496" s="38" t="str">
        <f>_xlfn.XLOOKUP(A1496,CrossRef!N:N,CrossRef!D:D,"",0)</f>
        <v>00</v>
      </c>
      <c r="D1496" s="38" t="str">
        <f>_xlfn.XLOOKUP(A1496,CrossRef!N:N,CrossRef!C:C,"",0)</f>
        <v>3101</v>
      </c>
      <c r="E1496" s="38" t="str">
        <f>LEFT(M1496,3)</f>
        <v>ATY</v>
      </c>
      <c r="F1496" s="38" t="str">
        <f>_xlfn.TEXTAFTER(J1496,"-")</f>
        <v>DRIV-TQCV</v>
      </c>
      <c r="G1496" t="s">
        <v>2635</v>
      </c>
      <c r="H1496" t="s">
        <v>2636</v>
      </c>
      <c r="I1496" t="s">
        <v>5590</v>
      </c>
      <c r="J1496" s="7" t="s">
        <v>1845</v>
      </c>
      <c r="K1496" t="s">
        <v>2638</v>
      </c>
      <c r="L1496" t="s">
        <v>151</v>
      </c>
      <c r="M1496" t="s">
        <v>5591</v>
      </c>
      <c r="N1496" t="s">
        <v>2640</v>
      </c>
      <c r="O1496" t="s">
        <v>2641</v>
      </c>
      <c r="P1496" t="s">
        <v>2642</v>
      </c>
      <c r="Q1496" t="s">
        <v>2640</v>
      </c>
      <c r="R1496" t="s">
        <v>6886</v>
      </c>
      <c r="S1496" t="s">
        <v>2655</v>
      </c>
      <c r="T1496" t="s">
        <v>2678</v>
      </c>
      <c r="U1496" t="s">
        <v>2657</v>
      </c>
      <c r="V1496" s="7" t="s">
        <v>390</v>
      </c>
      <c r="W1496" s="8">
        <v>15400</v>
      </c>
      <c r="X1496" t="s">
        <v>6887</v>
      </c>
      <c r="Y1496" t="s">
        <v>3102</v>
      </c>
      <c r="Z1496" s="8">
        <v>122059</v>
      </c>
      <c r="AA1496" s="9">
        <v>16.239999999999998</v>
      </c>
      <c r="AB1496" s="8">
        <v>53050.69</v>
      </c>
      <c r="AD1496" s="10">
        <v>4686587</v>
      </c>
      <c r="AE1496" s="11">
        <v>45690</v>
      </c>
      <c r="AF1496" s="8">
        <v>115797</v>
      </c>
      <c r="AG1496" s="8">
        <v>9138</v>
      </c>
      <c r="AH1496" s="12">
        <v>0.59337662337662334</v>
      </c>
      <c r="AI1496" s="8">
        <v>562.68472906403952</v>
      </c>
      <c r="AJ1496" s="11">
        <v>46787.684729050925</v>
      </c>
      <c r="AK1496" s="11">
        <v>48090</v>
      </c>
      <c r="AL1496" s="10">
        <v>-1303</v>
      </c>
      <c r="AM1496">
        <v>152346.6</v>
      </c>
      <c r="AO1496" s="40" t="str">
        <f>E1496&amp;F1496&amp;U1496</f>
        <v>ATYDRIV-TQCV</v>
      </c>
      <c r="AP1496" s="40" t="str">
        <f>_xlfn.XLOOKUP(AO1496,CrossRef!N:N,CrossRef!A:A,"NOT FOUND",0)</f>
        <v>ATY310100</v>
      </c>
      <c r="AQ1496" s="40" t="str">
        <f>IFERROR(_xlfn.XLOOKUP(AO1496,CrossRef!$N:$N,CrossRef!$E:$E,"Not Found"),"-")</f>
        <v>793C</v>
      </c>
      <c r="AR1496" s="40" t="str">
        <f>IFERROR(_xlfn.XLOOKUP(AO1496,CrossRef!$N:$N,CrossRef!$G:$G,"Not Found"),"-")</f>
        <v>3101 - TORQUE CONVERTER</v>
      </c>
      <c r="AS1496" s="40" t="str">
        <f>IFERROR(_xlfn.XLOOKUP(AO1496,CrossRef!$N:$N,CrossRef!$H:$H,"Not Found"),"-")</f>
        <v>00 - (NONE)</v>
      </c>
    </row>
    <row r="1497" spans="1:45" hidden="1" x14ac:dyDescent="0.3">
      <c r="A1497" s="38" t="str">
        <f>E1497&amp;F1497&amp;U1497</f>
        <v>MSYDRIV-DIFF</v>
      </c>
      <c r="B1497" s="38" t="str">
        <f>I1497&amp;D1497&amp;C1497</f>
        <v>TD6662325800</v>
      </c>
      <c r="C1497" s="38" t="str">
        <f>_xlfn.XLOOKUP(A1497,CrossRef!N:N,CrossRef!D:D,"",0)</f>
        <v>00</v>
      </c>
      <c r="D1497" s="38" t="str">
        <f>_xlfn.XLOOKUP(A1497,CrossRef!N:N,CrossRef!C:C,"",0)</f>
        <v>3258</v>
      </c>
      <c r="E1497" s="38" t="str">
        <f>LEFT(M1497,3)</f>
        <v>MSY</v>
      </c>
      <c r="F1497" s="38" t="str">
        <f>_xlfn.TEXTAFTER(J1497,"-")</f>
        <v>DRIV-DIFF</v>
      </c>
      <c r="G1497" t="s">
        <v>2725</v>
      </c>
      <c r="H1497" t="s">
        <v>2726</v>
      </c>
      <c r="I1497" t="s">
        <v>3070</v>
      </c>
      <c r="J1497" s="7" t="s">
        <v>1889</v>
      </c>
      <c r="K1497" t="s">
        <v>2638</v>
      </c>
      <c r="L1497" t="s">
        <v>193</v>
      </c>
      <c r="M1497" t="s">
        <v>3071</v>
      </c>
      <c r="N1497" t="s">
        <v>2640</v>
      </c>
      <c r="O1497" t="s">
        <v>2871</v>
      </c>
      <c r="P1497" t="s">
        <v>2642</v>
      </c>
      <c r="Q1497" t="s">
        <v>2640</v>
      </c>
      <c r="R1497" t="s">
        <v>6888</v>
      </c>
      <c r="S1497" t="s">
        <v>2655</v>
      </c>
      <c r="T1497" t="s">
        <v>2656</v>
      </c>
      <c r="U1497" t="s">
        <v>2657</v>
      </c>
      <c r="V1497" s="7" t="s">
        <v>476</v>
      </c>
      <c r="W1497" s="8">
        <v>20000</v>
      </c>
      <c r="X1497" t="s">
        <v>6889</v>
      </c>
      <c r="Y1497" t="s">
        <v>5826</v>
      </c>
      <c r="Z1497" s="8">
        <v>57041</v>
      </c>
      <c r="AA1497" s="9">
        <v>13.31</v>
      </c>
      <c r="AB1497" s="8">
        <v>0</v>
      </c>
      <c r="AD1497" s="10">
        <v>0</v>
      </c>
      <c r="AE1497" s="11"/>
      <c r="AF1497" s="8">
        <v>46179</v>
      </c>
      <c r="AG1497" s="8">
        <v>9138</v>
      </c>
      <c r="AH1497" s="12">
        <v>0.45689999999999997</v>
      </c>
      <c r="AI1497" s="8">
        <v>686.55146506386177</v>
      </c>
      <c r="AJ1497" s="11">
        <v>46911.551465046294</v>
      </c>
      <c r="AK1497" s="11"/>
      <c r="AL1497" s="10"/>
      <c r="AO1497" s="40" t="str">
        <f>E1497&amp;F1497&amp;U1497</f>
        <v>MSYDRIV-DIFF</v>
      </c>
      <c r="AP1497" s="40" t="str">
        <f>_xlfn.XLOOKUP(AO1497,CrossRef!N:N,CrossRef!A:A,"NOT FOUND",0)</f>
        <v>MSY325800</v>
      </c>
      <c r="AQ1497" s="40" t="str">
        <f>IFERROR(_xlfn.XLOOKUP(AO1497,CrossRef!$N:$N,CrossRef!$E:$E,"Not Found"),"-")</f>
        <v>785D WC</v>
      </c>
      <c r="AR1497" s="40" t="str">
        <f>IFERROR(_xlfn.XLOOKUP(AO1497,CrossRef!$N:$N,CrossRef!$G:$G,"Not Found"),"-")</f>
        <v>3258 - DIFFERENTIAL</v>
      </c>
      <c r="AS1497" s="40" t="str">
        <f>IFERROR(_xlfn.XLOOKUP(AO1497,CrossRef!$N:$N,CrossRef!$H:$H,"Not Found"),"-")</f>
        <v>00 - (NONE)</v>
      </c>
    </row>
    <row r="1498" spans="1:45" hidden="1" x14ac:dyDescent="0.3">
      <c r="A1498" s="38" t="str">
        <f>E1498&amp;F1498&amp;U1498</f>
        <v>MSYDRIV-TMSN</v>
      </c>
      <c r="B1498" s="38" t="str">
        <f>I1498&amp;D1498&amp;C1498</f>
        <v>TD6662303000</v>
      </c>
      <c r="C1498" s="38" t="str">
        <f>_xlfn.XLOOKUP(A1498,CrossRef!N:N,CrossRef!D:D,"",0)</f>
        <v>00</v>
      </c>
      <c r="D1498" s="38" t="str">
        <f>_xlfn.XLOOKUP(A1498,CrossRef!N:N,CrossRef!C:C,"",0)</f>
        <v>3030</v>
      </c>
      <c r="E1498" s="38" t="str">
        <f>LEFT(M1498,3)</f>
        <v>MSY</v>
      </c>
      <c r="F1498" s="38" t="str">
        <f>_xlfn.TEXTAFTER(J1498,"-")</f>
        <v>DRIV-TMSN</v>
      </c>
      <c r="G1498" t="s">
        <v>2725</v>
      </c>
      <c r="H1498" t="s">
        <v>2726</v>
      </c>
      <c r="I1498" t="s">
        <v>3070</v>
      </c>
      <c r="J1498" s="7" t="s">
        <v>1890</v>
      </c>
      <c r="K1498" t="s">
        <v>2638</v>
      </c>
      <c r="L1498" t="s">
        <v>193</v>
      </c>
      <c r="M1498" t="s">
        <v>3071</v>
      </c>
      <c r="N1498" t="s">
        <v>2640</v>
      </c>
      <c r="O1498" t="s">
        <v>2871</v>
      </c>
      <c r="P1498" t="s">
        <v>2642</v>
      </c>
      <c r="Q1498" t="s">
        <v>2640</v>
      </c>
      <c r="R1498" t="s">
        <v>6890</v>
      </c>
      <c r="S1498" t="s">
        <v>2655</v>
      </c>
      <c r="T1498" t="s">
        <v>2818</v>
      </c>
      <c r="U1498" t="s">
        <v>2657</v>
      </c>
      <c r="V1498" s="7" t="s">
        <v>352</v>
      </c>
      <c r="W1498" s="8">
        <v>20000</v>
      </c>
      <c r="X1498" t="s">
        <v>6891</v>
      </c>
      <c r="Y1498" t="s">
        <v>5829</v>
      </c>
      <c r="Z1498" s="8">
        <v>57041</v>
      </c>
      <c r="AA1498" s="9">
        <v>13.31</v>
      </c>
      <c r="AB1498" s="8">
        <v>0</v>
      </c>
      <c r="AD1498" s="10">
        <v>0</v>
      </c>
      <c r="AE1498" s="11"/>
      <c r="AF1498" s="8">
        <v>46179</v>
      </c>
      <c r="AG1498" s="8">
        <v>9138</v>
      </c>
      <c r="AH1498" s="12">
        <v>0.45689999999999997</v>
      </c>
      <c r="AI1498" s="8">
        <v>686.55146506386177</v>
      </c>
      <c r="AJ1498" s="11">
        <v>46911.551465046294</v>
      </c>
      <c r="AK1498" s="11"/>
      <c r="AL1498" s="10"/>
      <c r="AO1498" s="40" t="str">
        <f>E1498&amp;F1498&amp;U1498</f>
        <v>MSYDRIV-TMSN</v>
      </c>
      <c r="AP1498" s="40" t="str">
        <f>_xlfn.XLOOKUP(AO1498,CrossRef!N:N,CrossRef!A:A,"NOT FOUND",0)</f>
        <v>MSY303000</v>
      </c>
      <c r="AQ1498" s="40" t="str">
        <f>IFERROR(_xlfn.XLOOKUP(AO1498,CrossRef!$N:$N,CrossRef!$E:$E,"Not Found"),"-")</f>
        <v>785D WC</v>
      </c>
      <c r="AR1498" s="40" t="str">
        <f>IFERROR(_xlfn.XLOOKUP(AO1498,CrossRef!$N:$N,CrossRef!$G:$G,"Not Found"),"-")</f>
        <v>3030 - TRANSMISSION</v>
      </c>
      <c r="AS1498" s="40" t="str">
        <f>IFERROR(_xlfn.XLOOKUP(AO1498,CrossRef!$N:$N,CrossRef!$H:$H,"Not Found"),"-")</f>
        <v>00 - (NONE)</v>
      </c>
    </row>
    <row r="1499" spans="1:45" hidden="1" x14ac:dyDescent="0.3">
      <c r="A1499" s="38" t="str">
        <f>E1499&amp;F1499&amp;U1499</f>
        <v>MSYDRIV-TQCV</v>
      </c>
      <c r="B1499" s="38" t="str">
        <f>I1499&amp;D1499&amp;C1499</f>
        <v>TD6662310100</v>
      </c>
      <c r="C1499" s="38" t="str">
        <f>_xlfn.XLOOKUP(A1499,CrossRef!N:N,CrossRef!D:D,"",0)</f>
        <v>00</v>
      </c>
      <c r="D1499" s="38" t="str">
        <f>_xlfn.XLOOKUP(A1499,CrossRef!N:N,CrossRef!C:C,"",0)</f>
        <v>3101</v>
      </c>
      <c r="E1499" s="38" t="str">
        <f>LEFT(M1499,3)</f>
        <v>MSY</v>
      </c>
      <c r="F1499" s="38" t="str">
        <f>_xlfn.TEXTAFTER(J1499,"-")</f>
        <v>DRIV-TQCV</v>
      </c>
      <c r="G1499" t="s">
        <v>2725</v>
      </c>
      <c r="H1499" t="s">
        <v>2726</v>
      </c>
      <c r="I1499" t="s">
        <v>3070</v>
      </c>
      <c r="J1499" s="7" t="s">
        <v>1891</v>
      </c>
      <c r="K1499" t="s">
        <v>2638</v>
      </c>
      <c r="L1499" t="s">
        <v>193</v>
      </c>
      <c r="M1499" t="s">
        <v>3071</v>
      </c>
      <c r="N1499" t="s">
        <v>2640</v>
      </c>
      <c r="O1499" t="s">
        <v>2871</v>
      </c>
      <c r="P1499" t="s">
        <v>2642</v>
      </c>
      <c r="Q1499" t="s">
        <v>2640</v>
      </c>
      <c r="R1499" t="s">
        <v>6892</v>
      </c>
      <c r="S1499" t="s">
        <v>2655</v>
      </c>
      <c r="T1499" t="s">
        <v>2678</v>
      </c>
      <c r="U1499" t="s">
        <v>2657</v>
      </c>
      <c r="V1499" s="7" t="s">
        <v>399</v>
      </c>
      <c r="W1499" s="8">
        <v>20000</v>
      </c>
      <c r="X1499" t="s">
        <v>6893</v>
      </c>
      <c r="Y1499" t="s">
        <v>4891</v>
      </c>
      <c r="Z1499" s="8">
        <v>57041</v>
      </c>
      <c r="AA1499" s="9">
        <v>13.31</v>
      </c>
      <c r="AB1499" s="8">
        <v>0</v>
      </c>
      <c r="AD1499" s="10">
        <v>0</v>
      </c>
      <c r="AE1499" s="11"/>
      <c r="AF1499" s="8">
        <v>46179</v>
      </c>
      <c r="AG1499" s="8">
        <v>9138</v>
      </c>
      <c r="AH1499" s="12">
        <v>0.45689999999999997</v>
      </c>
      <c r="AI1499" s="8">
        <v>686.55146506386177</v>
      </c>
      <c r="AJ1499" s="11">
        <v>46911.551465046294</v>
      </c>
      <c r="AK1499" s="11"/>
      <c r="AL1499" s="10"/>
      <c r="AO1499" s="40" t="str">
        <f>E1499&amp;F1499&amp;U1499</f>
        <v>MSYDRIV-TQCV</v>
      </c>
      <c r="AP1499" s="40" t="str">
        <f>_xlfn.XLOOKUP(AO1499,CrossRef!N:N,CrossRef!A:A,"NOT FOUND",0)</f>
        <v>MSY310100</v>
      </c>
      <c r="AQ1499" s="40" t="str">
        <f>IFERROR(_xlfn.XLOOKUP(AO1499,CrossRef!$N:$N,CrossRef!$E:$E,"Not Found"),"-")</f>
        <v>785D WC</v>
      </c>
      <c r="AR1499" s="40" t="str">
        <f>IFERROR(_xlfn.XLOOKUP(AO1499,CrossRef!$N:$N,CrossRef!$G:$G,"Not Found"),"-")</f>
        <v>3101 - TORQUE CONVERTER</v>
      </c>
      <c r="AS1499" s="40" t="str">
        <f>IFERROR(_xlfn.XLOOKUP(AO1499,CrossRef!$N:$N,CrossRef!$H:$H,"Not Found"),"-")</f>
        <v>00 - (NONE)</v>
      </c>
    </row>
    <row r="1500" spans="1:45" hidden="1" x14ac:dyDescent="0.3">
      <c r="A1500" s="38" t="str">
        <f>E1500&amp;F1500&amp;U1500</f>
        <v>MSYENGI</v>
      </c>
      <c r="B1500" s="38" t="str">
        <f>I1500&amp;D1500&amp;C1500</f>
        <v>TD6662100000</v>
      </c>
      <c r="C1500" s="38" t="str">
        <f>_xlfn.XLOOKUP(A1500,CrossRef!N:N,CrossRef!D:D,"",0)</f>
        <v>00</v>
      </c>
      <c r="D1500" s="38" t="str">
        <f>_xlfn.XLOOKUP(A1500,CrossRef!N:N,CrossRef!C:C,"",0)</f>
        <v>1000</v>
      </c>
      <c r="E1500" s="38" t="str">
        <f>LEFT(M1500,3)</f>
        <v>MSY</v>
      </c>
      <c r="F1500" s="38" t="str">
        <f>_xlfn.TEXTAFTER(J1500,"-")</f>
        <v>ENGI</v>
      </c>
      <c r="G1500" t="s">
        <v>2725</v>
      </c>
      <c r="H1500" t="s">
        <v>2726</v>
      </c>
      <c r="I1500" t="s">
        <v>3070</v>
      </c>
      <c r="J1500" s="7" t="s">
        <v>1892</v>
      </c>
      <c r="K1500" t="s">
        <v>2638</v>
      </c>
      <c r="L1500" t="s">
        <v>193</v>
      </c>
      <c r="M1500" t="s">
        <v>3071</v>
      </c>
      <c r="N1500" t="s">
        <v>2640</v>
      </c>
      <c r="O1500" t="s">
        <v>2871</v>
      </c>
      <c r="P1500" t="s">
        <v>2642</v>
      </c>
      <c r="Q1500" t="s">
        <v>2640</v>
      </c>
      <c r="R1500" t="s">
        <v>6894</v>
      </c>
      <c r="S1500" t="s">
        <v>2655</v>
      </c>
      <c r="T1500" t="s">
        <v>3265</v>
      </c>
      <c r="U1500" t="s">
        <v>2657</v>
      </c>
      <c r="V1500" s="7" t="s">
        <v>22</v>
      </c>
      <c r="W1500" s="8">
        <v>20000</v>
      </c>
      <c r="X1500" t="s">
        <v>6895</v>
      </c>
      <c r="Y1500" t="s">
        <v>4894</v>
      </c>
      <c r="Z1500" s="8">
        <v>57041</v>
      </c>
      <c r="AA1500" s="9">
        <v>13.31</v>
      </c>
      <c r="AB1500" s="8">
        <v>0</v>
      </c>
      <c r="AD1500" s="10">
        <v>0</v>
      </c>
      <c r="AE1500" s="11"/>
      <c r="AF1500" s="8">
        <v>46179</v>
      </c>
      <c r="AG1500" s="8">
        <v>9138</v>
      </c>
      <c r="AH1500" s="12">
        <v>0.45689999999999997</v>
      </c>
      <c r="AI1500" s="8">
        <v>686.55146506386177</v>
      </c>
      <c r="AJ1500" s="11">
        <v>46911.551465046294</v>
      </c>
      <c r="AK1500" s="11"/>
      <c r="AL1500" s="10"/>
      <c r="AO1500" s="40" t="str">
        <f>E1500&amp;F1500&amp;U1500</f>
        <v>MSYENGI</v>
      </c>
      <c r="AP1500" s="40" t="str">
        <f>_xlfn.XLOOKUP(AO1500,CrossRef!N:N,CrossRef!A:A,"NOT FOUND",0)</f>
        <v>MSY100000</v>
      </c>
      <c r="AQ1500" s="40" t="str">
        <f>IFERROR(_xlfn.XLOOKUP(AO1500,CrossRef!$N:$N,CrossRef!$E:$E,"Not Found"),"-")</f>
        <v>785D WC</v>
      </c>
      <c r="AR1500" s="40" t="str">
        <f>IFERROR(_xlfn.XLOOKUP(AO1500,CrossRef!$N:$N,CrossRef!$G:$G,"Not Found"),"-")</f>
        <v>1000 - ENGINE</v>
      </c>
      <c r="AS1500" s="40" t="str">
        <f>IFERROR(_xlfn.XLOOKUP(AO1500,CrossRef!$N:$N,CrossRef!$H:$H,"Not Found"),"-")</f>
        <v>00 - (NONE)</v>
      </c>
    </row>
    <row r="1501" spans="1:45" hidden="1" x14ac:dyDescent="0.3">
      <c r="A1501" s="38" t="str">
        <f>E1501&amp;F1501&amp;U1501</f>
        <v>ZSPDRIV-DIFF</v>
      </c>
      <c r="B1501" s="38" t="str">
        <f>I1501&amp;D1501&amp;C1501</f>
        <v>TD6733325800</v>
      </c>
      <c r="C1501" s="38" t="str">
        <f>_xlfn.XLOOKUP(A1501,CrossRef!N:N,CrossRef!D:D,"",0)</f>
        <v>00</v>
      </c>
      <c r="D1501" s="38" t="str">
        <f>_xlfn.XLOOKUP(A1501,CrossRef!N:N,CrossRef!C:C,"",0)</f>
        <v>3258</v>
      </c>
      <c r="E1501" s="38" t="str">
        <f>LEFT(M1501,3)</f>
        <v>ZSP</v>
      </c>
      <c r="F1501" s="38" t="str">
        <f>_xlfn.TEXTAFTER(J1501,"-")</f>
        <v>DRIV-DIFF</v>
      </c>
      <c r="G1501" t="s">
        <v>2648</v>
      </c>
      <c r="H1501" t="s">
        <v>2649</v>
      </c>
      <c r="I1501" t="s">
        <v>4065</v>
      </c>
      <c r="J1501" s="7" t="s">
        <v>1893</v>
      </c>
      <c r="K1501" t="s">
        <v>2638</v>
      </c>
      <c r="L1501" t="s">
        <v>193</v>
      </c>
      <c r="M1501" t="s">
        <v>4066</v>
      </c>
      <c r="N1501" t="s">
        <v>2640</v>
      </c>
      <c r="O1501" t="s">
        <v>2803</v>
      </c>
      <c r="P1501" t="s">
        <v>2642</v>
      </c>
      <c r="Q1501" t="s">
        <v>2640</v>
      </c>
      <c r="R1501" t="s">
        <v>6896</v>
      </c>
      <c r="S1501" t="s">
        <v>2655</v>
      </c>
      <c r="T1501" t="s">
        <v>2656</v>
      </c>
      <c r="U1501" t="s">
        <v>2657</v>
      </c>
      <c r="V1501" s="7" t="s">
        <v>464</v>
      </c>
      <c r="W1501" s="8">
        <v>18000</v>
      </c>
      <c r="X1501" t="s">
        <v>6897</v>
      </c>
      <c r="Y1501" t="s">
        <v>4310</v>
      </c>
      <c r="Z1501" s="8">
        <v>8830.65</v>
      </c>
      <c r="AA1501" s="9">
        <v>16.45</v>
      </c>
      <c r="AB1501" s="8">
        <v>82257.97</v>
      </c>
      <c r="AD1501" s="10">
        <v>0</v>
      </c>
      <c r="AE1501" s="11"/>
      <c r="AF1501" s="8">
        <v>0</v>
      </c>
      <c r="AG1501" s="8">
        <v>9169.35</v>
      </c>
      <c r="AH1501" s="12">
        <v>0.50940833333333335</v>
      </c>
      <c r="AI1501" s="8">
        <v>557.40729483282678</v>
      </c>
      <c r="AJ1501" s="11">
        <v>46782.407294826386</v>
      </c>
      <c r="AK1501" s="11">
        <v>46702</v>
      </c>
      <c r="AL1501" s="10">
        <v>80</v>
      </c>
      <c r="AM1501">
        <v>16677.3</v>
      </c>
      <c r="AN1501">
        <v>0.92651666666666666</v>
      </c>
      <c r="AO1501" s="40" t="str">
        <f>E1501&amp;F1501&amp;U1501</f>
        <v>ZSPDRIV-DIFF</v>
      </c>
      <c r="AP1501" s="40" t="str">
        <f>_xlfn.XLOOKUP(AO1501,CrossRef!N:N,CrossRef!A:A,"NOT FOUND",0)</f>
        <v>ZSP325800</v>
      </c>
      <c r="AQ1501" s="40" t="str">
        <f>IFERROR(_xlfn.XLOOKUP(AO1501,CrossRef!$N:$N,CrossRef!$E:$E,"Not Found"),"-")</f>
        <v>785D</v>
      </c>
      <c r="AR1501" s="40" t="str">
        <f>IFERROR(_xlfn.XLOOKUP(AO1501,CrossRef!$N:$N,CrossRef!$G:$G,"Not Found"),"-")</f>
        <v>3258 - DIFFERENTIAL</v>
      </c>
      <c r="AS1501" s="40" t="str">
        <f>IFERROR(_xlfn.XLOOKUP(AO1501,CrossRef!$N:$N,CrossRef!$H:$H,"Not Found"),"-")</f>
        <v>00 - (NONE)</v>
      </c>
    </row>
    <row r="1502" spans="1:45" hidden="1" x14ac:dyDescent="0.3">
      <c r="A1502" s="38" t="str">
        <f>E1502&amp;F1502&amp;U1502</f>
        <v>ZSPDRIV-TMSN</v>
      </c>
      <c r="B1502" s="38" t="str">
        <f>I1502&amp;D1502&amp;C1502</f>
        <v>TD6733303000</v>
      </c>
      <c r="C1502" s="38" t="str">
        <f>_xlfn.XLOOKUP(A1502,CrossRef!N:N,CrossRef!D:D,"",0)</f>
        <v>00</v>
      </c>
      <c r="D1502" s="38" t="str">
        <f>_xlfn.XLOOKUP(A1502,CrossRef!N:N,CrossRef!C:C,"",0)</f>
        <v>3030</v>
      </c>
      <c r="E1502" s="38" t="str">
        <f>LEFT(M1502,3)</f>
        <v>ZSP</v>
      </c>
      <c r="F1502" s="38" t="str">
        <f>_xlfn.TEXTAFTER(J1502,"-")</f>
        <v>DRIV-TMSN</v>
      </c>
      <c r="G1502" t="s">
        <v>2648</v>
      </c>
      <c r="H1502" t="s">
        <v>2649</v>
      </c>
      <c r="I1502" t="s">
        <v>4065</v>
      </c>
      <c r="J1502" s="7" t="s">
        <v>1894</v>
      </c>
      <c r="K1502" t="s">
        <v>2638</v>
      </c>
      <c r="L1502" t="s">
        <v>193</v>
      </c>
      <c r="M1502" t="s">
        <v>4066</v>
      </c>
      <c r="N1502" t="s">
        <v>2640</v>
      </c>
      <c r="O1502" t="s">
        <v>2803</v>
      </c>
      <c r="P1502" t="s">
        <v>2642</v>
      </c>
      <c r="Q1502" t="s">
        <v>2640</v>
      </c>
      <c r="R1502" t="s">
        <v>6898</v>
      </c>
      <c r="S1502" t="s">
        <v>2655</v>
      </c>
      <c r="T1502" t="s">
        <v>2818</v>
      </c>
      <c r="U1502" t="s">
        <v>2657</v>
      </c>
      <c r="V1502" s="7" t="s">
        <v>327</v>
      </c>
      <c r="W1502" s="8">
        <v>18000</v>
      </c>
      <c r="X1502" t="s">
        <v>6899</v>
      </c>
      <c r="Y1502" t="s">
        <v>4313</v>
      </c>
      <c r="Z1502" s="8">
        <v>8830.65</v>
      </c>
      <c r="AA1502" s="9">
        <v>16.45</v>
      </c>
      <c r="AB1502" s="8">
        <v>100881.4</v>
      </c>
      <c r="AD1502" s="10">
        <v>0</v>
      </c>
      <c r="AE1502" s="11"/>
      <c r="AF1502" s="8">
        <v>0</v>
      </c>
      <c r="AG1502" s="8">
        <v>9169.35</v>
      </c>
      <c r="AH1502" s="12">
        <v>0.50940833333333335</v>
      </c>
      <c r="AI1502" s="8">
        <v>557.40729483282678</v>
      </c>
      <c r="AJ1502" s="11">
        <v>46782.407294826386</v>
      </c>
      <c r="AK1502" s="11">
        <v>46702</v>
      </c>
      <c r="AL1502" s="10">
        <v>80</v>
      </c>
      <c r="AM1502">
        <v>16677.3</v>
      </c>
      <c r="AN1502">
        <v>0.92651666666666666</v>
      </c>
      <c r="AO1502" s="40" t="str">
        <f>E1502&amp;F1502&amp;U1502</f>
        <v>ZSPDRIV-TMSN</v>
      </c>
      <c r="AP1502" s="40" t="str">
        <f>_xlfn.XLOOKUP(AO1502,CrossRef!N:N,CrossRef!A:A,"NOT FOUND",0)</f>
        <v>ZSP303000</v>
      </c>
      <c r="AQ1502" s="40" t="str">
        <f>IFERROR(_xlfn.XLOOKUP(AO1502,CrossRef!$N:$N,CrossRef!$E:$E,"Not Found"),"-")</f>
        <v>785D</v>
      </c>
      <c r="AR1502" s="40" t="str">
        <f>IFERROR(_xlfn.XLOOKUP(AO1502,CrossRef!$N:$N,CrossRef!$G:$G,"Not Found"),"-")</f>
        <v>3030 - TRANSMISSION</v>
      </c>
      <c r="AS1502" s="40" t="str">
        <f>IFERROR(_xlfn.XLOOKUP(AO1502,CrossRef!$N:$N,CrossRef!$H:$H,"Not Found"),"-")</f>
        <v>00 - (NONE)</v>
      </c>
    </row>
    <row r="1503" spans="1:45" hidden="1" x14ac:dyDescent="0.3">
      <c r="A1503" s="38" t="str">
        <f>E1503&amp;F1503&amp;U1503</f>
        <v>APXDRIV-TMSN</v>
      </c>
      <c r="B1503" s="38" t="str">
        <f>I1503&amp;D1503&amp;C1503</f>
        <v>TD6660303000</v>
      </c>
      <c r="C1503" s="38" t="str">
        <f>_xlfn.XLOOKUP(A1503,CrossRef!N:N,CrossRef!D:D,"",0)</f>
        <v>00</v>
      </c>
      <c r="D1503" s="38" t="str">
        <f>_xlfn.XLOOKUP(A1503,CrossRef!N:N,CrossRef!C:C,"",0)</f>
        <v>3030</v>
      </c>
      <c r="E1503" s="38" t="str">
        <f>LEFT(M1503,3)</f>
        <v>APX</v>
      </c>
      <c r="F1503" s="38" t="str">
        <f>_xlfn.TEXTAFTER(J1503,"-")</f>
        <v>DRIV-TMSN</v>
      </c>
      <c r="G1503" t="s">
        <v>2725</v>
      </c>
      <c r="H1503" t="s">
        <v>2726</v>
      </c>
      <c r="I1503" t="s">
        <v>2980</v>
      </c>
      <c r="J1503" s="7" t="s">
        <v>1895</v>
      </c>
      <c r="K1503" t="s">
        <v>2638</v>
      </c>
      <c r="L1503" t="s">
        <v>177</v>
      </c>
      <c r="M1503" t="s">
        <v>2981</v>
      </c>
      <c r="N1503" t="s">
        <v>2640</v>
      </c>
      <c r="O1503" t="s">
        <v>2871</v>
      </c>
      <c r="P1503" t="s">
        <v>2642</v>
      </c>
      <c r="Q1503" t="s">
        <v>2640</v>
      </c>
      <c r="R1503" t="s">
        <v>6900</v>
      </c>
      <c r="S1503" t="s">
        <v>2655</v>
      </c>
      <c r="T1503" t="s">
        <v>2818</v>
      </c>
      <c r="U1503" t="s">
        <v>2657</v>
      </c>
      <c r="V1503" s="7" t="s">
        <v>352</v>
      </c>
      <c r="W1503" s="8">
        <v>20000</v>
      </c>
      <c r="X1503" t="s">
        <v>6901</v>
      </c>
      <c r="Y1503" t="s">
        <v>3650</v>
      </c>
      <c r="Z1503" s="8">
        <v>56323.68</v>
      </c>
      <c r="AA1503" s="9">
        <v>11.74</v>
      </c>
      <c r="AB1503" s="8">
        <v>79096.710000000006</v>
      </c>
      <c r="AD1503" s="10">
        <v>0</v>
      </c>
      <c r="AE1503" s="11"/>
      <c r="AF1503" s="8">
        <v>45495</v>
      </c>
      <c r="AG1503" s="8">
        <v>9171.32</v>
      </c>
      <c r="AH1503" s="12">
        <v>0.45856599999999997</v>
      </c>
      <c r="AI1503" s="8">
        <v>781.20272572402041</v>
      </c>
      <c r="AJ1503" s="11">
        <v>47006.20272572917</v>
      </c>
      <c r="AK1503" s="11">
        <v>46831</v>
      </c>
      <c r="AL1503" s="10">
        <v>175</v>
      </c>
      <c r="AM1503">
        <v>63438.12</v>
      </c>
      <c r="AN1503">
        <v>0.89715600000000018</v>
      </c>
      <c r="AO1503" s="40" t="str">
        <f>E1503&amp;F1503&amp;U1503</f>
        <v>APXDRIV-TMSN</v>
      </c>
      <c r="AP1503" s="40" t="str">
        <f>_xlfn.XLOOKUP(AO1503,CrossRef!N:N,CrossRef!A:A,"NOT FOUND",0)</f>
        <v>APX303000</v>
      </c>
      <c r="AQ1503" s="40" t="str">
        <f>IFERROR(_xlfn.XLOOKUP(AO1503,CrossRef!$N:$N,CrossRef!$E:$E,"Not Found"),"-")</f>
        <v>785C</v>
      </c>
      <c r="AR1503" s="40" t="str">
        <f>IFERROR(_xlfn.XLOOKUP(AO1503,CrossRef!$N:$N,CrossRef!$G:$G,"Not Found"),"-")</f>
        <v>3030 - TRANSMISSION</v>
      </c>
      <c r="AS1503" s="40" t="str">
        <f>IFERROR(_xlfn.XLOOKUP(AO1503,CrossRef!$N:$N,CrossRef!$H:$H,"Not Found"),"-")</f>
        <v>00 - (NONE)</v>
      </c>
    </row>
    <row r="1504" spans="1:45" hidden="1" x14ac:dyDescent="0.3">
      <c r="A1504" s="38" t="str">
        <f>E1504&amp;F1504&amp;U1504</f>
        <v>MSYENGI-COSY</v>
      </c>
      <c r="B1504" s="38" t="str">
        <f>I1504&amp;D1504&amp;C1504</f>
        <v>QTW06135300</v>
      </c>
      <c r="C1504" s="38" t="str">
        <f>_xlfn.XLOOKUP(A1504,CrossRef!N:N,CrossRef!D:D,"",0)</f>
        <v>00</v>
      </c>
      <c r="D1504" s="38" t="str">
        <f>_xlfn.XLOOKUP(A1504,CrossRef!N:N,CrossRef!C:C,"",0)</f>
        <v>1353</v>
      </c>
      <c r="E1504" s="38" t="str">
        <f>LEFT(M1504,3)</f>
        <v>MSY</v>
      </c>
      <c r="F1504" s="38" t="str">
        <f>_xlfn.TEXTAFTER(J1504,"-")</f>
        <v>ENGI-COSY</v>
      </c>
      <c r="G1504" t="s">
        <v>2635</v>
      </c>
      <c r="H1504" t="s">
        <v>2636</v>
      </c>
      <c r="I1504" t="s">
        <v>3290</v>
      </c>
      <c r="J1504" s="7" t="s">
        <v>282</v>
      </c>
      <c r="K1504" t="s">
        <v>2638</v>
      </c>
      <c r="L1504" t="s">
        <v>164</v>
      </c>
      <c r="M1504" t="s">
        <v>3291</v>
      </c>
      <c r="N1504" t="s">
        <v>2640</v>
      </c>
      <c r="O1504" t="s">
        <v>2641</v>
      </c>
      <c r="P1504" t="s">
        <v>2642</v>
      </c>
      <c r="Q1504" t="s">
        <v>2640</v>
      </c>
      <c r="R1504" t="s">
        <v>6902</v>
      </c>
      <c r="S1504" t="s">
        <v>2655</v>
      </c>
      <c r="T1504" t="s">
        <v>3253</v>
      </c>
      <c r="U1504" t="s">
        <v>2657</v>
      </c>
      <c r="V1504" s="7" t="s">
        <v>220</v>
      </c>
      <c r="W1504" s="8">
        <v>18000</v>
      </c>
      <c r="X1504" t="s">
        <v>6903</v>
      </c>
      <c r="Y1504" t="s">
        <v>6904</v>
      </c>
      <c r="Z1504" s="8">
        <v>58436</v>
      </c>
      <c r="AA1504" s="9">
        <v>8.67</v>
      </c>
      <c r="AB1504" s="8">
        <v>37020.85</v>
      </c>
      <c r="AD1504" s="10">
        <v>4410987</v>
      </c>
      <c r="AE1504" s="11">
        <v>45277</v>
      </c>
      <c r="AF1504" s="8">
        <v>49623</v>
      </c>
      <c r="AG1504" s="8">
        <v>9187</v>
      </c>
      <c r="AH1504" s="12">
        <v>0.51038888888888889</v>
      </c>
      <c r="AI1504" s="8">
        <v>1059.6309111880046</v>
      </c>
      <c r="AJ1504" s="11">
        <v>47284.630911192129</v>
      </c>
      <c r="AK1504" s="11">
        <v>47181</v>
      </c>
      <c r="AL1504" s="10">
        <v>103</v>
      </c>
      <c r="AM1504">
        <v>66724.52</v>
      </c>
      <c r="AN1504">
        <v>0.95008444444444462</v>
      </c>
      <c r="AO1504" s="40" t="str">
        <f>E1504&amp;F1504&amp;U1504</f>
        <v>MSYENGI-COSY</v>
      </c>
      <c r="AP1504" s="40" t="str">
        <f>_xlfn.XLOOKUP(AO1504,CrossRef!N:N,CrossRef!A:A,"NOT FOUND",0)</f>
        <v>MSY135300</v>
      </c>
      <c r="AQ1504" s="40" t="str">
        <f>IFERROR(_xlfn.XLOOKUP(AO1504,CrossRef!$N:$N,CrossRef!$E:$E,"Not Found"),"-")</f>
        <v>785D WC</v>
      </c>
      <c r="AR1504" s="40" t="str">
        <f>IFERROR(_xlfn.XLOOKUP(AO1504,CrossRef!$N:$N,CrossRef!$G:$G,"Not Found"),"-")</f>
        <v>1353 - RADIATOR</v>
      </c>
      <c r="AS1504" s="40" t="str">
        <f>IFERROR(_xlfn.XLOOKUP(AO1504,CrossRef!$N:$N,CrossRef!$H:$H,"Not Found"),"-")</f>
        <v>00 - (NONE)</v>
      </c>
    </row>
    <row r="1505" spans="1:45" hidden="1" x14ac:dyDescent="0.3">
      <c r="A1505" s="38" t="str">
        <f>E1505&amp;F1505&amp;U1505</f>
        <v>JRPDRIV-WHGPLHF</v>
      </c>
      <c r="B1505" s="38" t="str">
        <f>I1505&amp;D1505&amp;C1505</f>
        <v>TD24174008LF</v>
      </c>
      <c r="C1505" s="38" t="str">
        <f>_xlfn.XLOOKUP(A1505,CrossRef!N:N,CrossRef!D:D,"",0)</f>
        <v>LF</v>
      </c>
      <c r="D1505" s="38" t="str">
        <f>_xlfn.XLOOKUP(A1505,CrossRef!N:N,CrossRef!C:C,"",0)</f>
        <v>4008</v>
      </c>
      <c r="E1505" s="38" t="str">
        <f>LEFT(M1505,3)</f>
        <v>JRP</v>
      </c>
      <c r="F1505" s="38" t="str">
        <f>_xlfn.TEXTAFTER(J1505,"-")</f>
        <v>DRIV-WHGP</v>
      </c>
      <c r="G1505" t="s">
        <v>2813</v>
      </c>
      <c r="H1505" t="s">
        <v>2814</v>
      </c>
      <c r="I1505" t="s">
        <v>4814</v>
      </c>
      <c r="J1505" s="7" t="s">
        <v>1896</v>
      </c>
      <c r="K1505" t="s">
        <v>2638</v>
      </c>
      <c r="L1505" t="s">
        <v>172</v>
      </c>
      <c r="M1505" t="s">
        <v>4815</v>
      </c>
      <c r="N1505" t="s">
        <v>2640</v>
      </c>
      <c r="O1505" t="s">
        <v>2803</v>
      </c>
      <c r="P1505" t="s">
        <v>2642</v>
      </c>
      <c r="Q1505" t="s">
        <v>2662</v>
      </c>
      <c r="R1505" t="s">
        <v>6905</v>
      </c>
      <c r="S1505" t="s">
        <v>2655</v>
      </c>
      <c r="T1505" t="s">
        <v>2688</v>
      </c>
      <c r="U1505" t="s">
        <v>485</v>
      </c>
      <c r="V1505" s="7" t="s">
        <v>945</v>
      </c>
      <c r="W1505" s="8">
        <v>24000</v>
      </c>
      <c r="X1505" t="s">
        <v>6906</v>
      </c>
      <c r="Y1505" t="s">
        <v>6907</v>
      </c>
      <c r="Z1505" s="8">
        <v>42701</v>
      </c>
      <c r="AA1505" s="9">
        <v>3.56</v>
      </c>
      <c r="AB1505" s="8">
        <v>107027.44</v>
      </c>
      <c r="AD1505" s="10">
        <v>0</v>
      </c>
      <c r="AE1505" s="11"/>
      <c r="AF1505" s="8">
        <v>27893</v>
      </c>
      <c r="AG1505" s="8">
        <v>9192</v>
      </c>
      <c r="AH1505" s="12">
        <v>0.38300000000000001</v>
      </c>
      <c r="AI1505" s="8">
        <v>2582.0224719101125</v>
      </c>
      <c r="AJ1505" s="11">
        <v>48807.022471909724</v>
      </c>
      <c r="AK1505" s="11">
        <v>46356</v>
      </c>
      <c r="AL1505" s="10">
        <v>2451</v>
      </c>
      <c r="AM1505">
        <v>43167.360000000001</v>
      </c>
      <c r="AN1505">
        <v>0.63643166666666673</v>
      </c>
      <c r="AO1505" s="40" t="str">
        <f>E1505&amp;F1505&amp;U1505</f>
        <v>JRPDRIV-WHGPLHF</v>
      </c>
      <c r="AP1505" s="40" t="str">
        <f>_xlfn.XLOOKUP(AO1505,CrossRef!N:N,CrossRef!A:A,"NOT FOUND",0)</f>
        <v>JRP4008LF</v>
      </c>
      <c r="AQ1505" s="40" t="str">
        <f>IFERROR(_xlfn.XLOOKUP(AO1505,CrossRef!$N:$N,CrossRef!$E:$E,"Not Found"),"-")</f>
        <v>777F</v>
      </c>
      <c r="AR1505" s="40" t="str">
        <f>IFERROR(_xlfn.XLOOKUP(AO1505,CrossRef!$N:$N,CrossRef!$G:$G,"Not Found"),"-")</f>
        <v>4008 - FINAL DRIVE, BRAKE &amp; WHEEL</v>
      </c>
      <c r="AS1505" s="40" t="str">
        <f>IFERROR(_xlfn.XLOOKUP(AO1505,CrossRef!$N:$N,CrossRef!$H:$H,"Not Found"),"-")</f>
        <v>LF - LEFT FRONT</v>
      </c>
    </row>
    <row r="1506" spans="1:45" hidden="1" x14ac:dyDescent="0.3">
      <c r="A1506" s="38" t="str">
        <f>E1506&amp;F1506&amp;U1506</f>
        <v>JRPDRIV-WHGPRHF</v>
      </c>
      <c r="B1506" s="38" t="str">
        <f>I1506&amp;D1506&amp;C1506</f>
        <v>TD24174008RF</v>
      </c>
      <c r="C1506" s="38" t="str">
        <f>_xlfn.XLOOKUP(A1506,CrossRef!N:N,CrossRef!D:D,"",0)</f>
        <v>RF</v>
      </c>
      <c r="D1506" s="38" t="str">
        <f>_xlfn.XLOOKUP(A1506,CrossRef!N:N,CrossRef!C:C,"",0)</f>
        <v>4008</v>
      </c>
      <c r="E1506" s="38" t="str">
        <f>LEFT(M1506,3)</f>
        <v>JRP</v>
      </c>
      <c r="F1506" s="38" t="str">
        <f>_xlfn.TEXTAFTER(J1506,"-")</f>
        <v>DRIV-WHGP</v>
      </c>
      <c r="G1506" t="s">
        <v>2813</v>
      </c>
      <c r="H1506" t="s">
        <v>2814</v>
      </c>
      <c r="I1506" t="s">
        <v>4814</v>
      </c>
      <c r="J1506" s="7" t="s">
        <v>1896</v>
      </c>
      <c r="K1506" t="s">
        <v>2638</v>
      </c>
      <c r="L1506" t="s">
        <v>172</v>
      </c>
      <c r="M1506" t="s">
        <v>4815</v>
      </c>
      <c r="N1506" t="s">
        <v>2640</v>
      </c>
      <c r="O1506" t="s">
        <v>2803</v>
      </c>
      <c r="P1506" t="s">
        <v>2642</v>
      </c>
      <c r="Q1506" t="s">
        <v>2662</v>
      </c>
      <c r="R1506" t="s">
        <v>6908</v>
      </c>
      <c r="S1506" t="s">
        <v>2655</v>
      </c>
      <c r="T1506" t="s">
        <v>2688</v>
      </c>
      <c r="U1506" t="s">
        <v>488</v>
      </c>
      <c r="V1506" s="7" t="s">
        <v>946</v>
      </c>
      <c r="W1506" s="8">
        <v>24000</v>
      </c>
      <c r="X1506" t="s">
        <v>6909</v>
      </c>
      <c r="Y1506" t="s">
        <v>6907</v>
      </c>
      <c r="Z1506" s="8">
        <v>42701</v>
      </c>
      <c r="AA1506" s="9">
        <v>3.56</v>
      </c>
      <c r="AB1506" s="8">
        <v>107027.44</v>
      </c>
      <c r="AD1506" s="10">
        <v>0</v>
      </c>
      <c r="AE1506" s="11"/>
      <c r="AF1506" s="8">
        <v>27893</v>
      </c>
      <c r="AG1506" s="8">
        <v>9192</v>
      </c>
      <c r="AH1506" s="12">
        <v>0.38300000000000001</v>
      </c>
      <c r="AI1506" s="8">
        <v>2582.0224719101125</v>
      </c>
      <c r="AJ1506" s="11">
        <v>48807.022471909724</v>
      </c>
      <c r="AK1506" s="11">
        <v>46356</v>
      </c>
      <c r="AL1506" s="10">
        <v>2451</v>
      </c>
      <c r="AM1506">
        <v>43167.360000000001</v>
      </c>
      <c r="AN1506">
        <v>0.63643166666666673</v>
      </c>
      <c r="AO1506" s="40" t="str">
        <f>E1506&amp;F1506&amp;U1506</f>
        <v>JRPDRIV-WHGPRHF</v>
      </c>
      <c r="AP1506" s="40" t="str">
        <f>_xlfn.XLOOKUP(AO1506,CrossRef!N:N,CrossRef!A:A,"NOT FOUND",0)</f>
        <v>JRP4008RF</v>
      </c>
      <c r="AQ1506" s="40" t="str">
        <f>IFERROR(_xlfn.XLOOKUP(AO1506,CrossRef!$N:$N,CrossRef!$E:$E,"Not Found"),"-")</f>
        <v>777F</v>
      </c>
      <c r="AR1506" s="40" t="str">
        <f>IFERROR(_xlfn.XLOOKUP(AO1506,CrossRef!$N:$N,CrossRef!$G:$G,"Not Found"),"-")</f>
        <v>4008 - FINAL DRIVE, BRAKE &amp; WHEEL</v>
      </c>
      <c r="AS1506" s="40" t="str">
        <f>IFERROR(_xlfn.XLOOKUP(AO1506,CrossRef!$N:$N,CrossRef!$H:$H,"Not Found"),"-")</f>
        <v>RF - RIGHT FRONT</v>
      </c>
    </row>
    <row r="1507" spans="1:45" hidden="1" x14ac:dyDescent="0.3">
      <c r="A1507" s="38" t="str">
        <f>E1507&amp;F1507&amp;U1507</f>
        <v>ATYENGI-COSY</v>
      </c>
      <c r="B1507" s="38" t="str">
        <f>I1507&amp;D1507&amp;C1507</f>
        <v>QTD05135300</v>
      </c>
      <c r="C1507" s="38" t="str">
        <f>_xlfn.XLOOKUP(A1507,CrossRef!N:N,CrossRef!D:D,"",0)</f>
        <v>00</v>
      </c>
      <c r="D1507" s="38" t="str">
        <f>_xlfn.XLOOKUP(A1507,CrossRef!N:N,CrossRef!C:C,"",0)</f>
        <v>1353</v>
      </c>
      <c r="E1507" s="38" t="str">
        <f>LEFT(M1507,3)</f>
        <v>ATY</v>
      </c>
      <c r="F1507" s="38" t="str">
        <f>_xlfn.TEXTAFTER(J1507,"-")</f>
        <v>ENGI-COSY</v>
      </c>
      <c r="G1507" t="s">
        <v>2635</v>
      </c>
      <c r="H1507" t="s">
        <v>2636</v>
      </c>
      <c r="I1507" t="s">
        <v>4229</v>
      </c>
      <c r="J1507" s="7" t="s">
        <v>1897</v>
      </c>
      <c r="K1507" t="s">
        <v>2638</v>
      </c>
      <c r="L1507" t="s">
        <v>151</v>
      </c>
      <c r="M1507" t="s">
        <v>4230</v>
      </c>
      <c r="N1507" t="s">
        <v>2640</v>
      </c>
      <c r="O1507" t="s">
        <v>2641</v>
      </c>
      <c r="P1507" t="s">
        <v>2642</v>
      </c>
      <c r="Q1507" t="s">
        <v>2640</v>
      </c>
      <c r="R1507" t="s">
        <v>6910</v>
      </c>
      <c r="S1507" t="s">
        <v>2655</v>
      </c>
      <c r="T1507" t="s">
        <v>3253</v>
      </c>
      <c r="U1507" t="s">
        <v>2657</v>
      </c>
      <c r="V1507" s="7" t="s">
        <v>278</v>
      </c>
      <c r="W1507" s="8">
        <v>17600</v>
      </c>
      <c r="X1507" t="s">
        <v>6911</v>
      </c>
      <c r="Y1507" t="s">
        <v>5245</v>
      </c>
      <c r="Z1507" s="8">
        <v>122936</v>
      </c>
      <c r="AA1507" s="9">
        <v>15.26</v>
      </c>
      <c r="AB1507" s="8">
        <v>25273.78</v>
      </c>
      <c r="AD1507" s="10">
        <v>4471332</v>
      </c>
      <c r="AE1507" s="11">
        <v>45593</v>
      </c>
      <c r="AF1507" s="8">
        <v>114531.67</v>
      </c>
      <c r="AG1507" s="8">
        <v>9195.6699999999837</v>
      </c>
      <c r="AH1507" s="12">
        <v>0.52248124999999912</v>
      </c>
      <c r="AI1507" s="8">
        <v>602.59960681520204</v>
      </c>
      <c r="AJ1507" s="11">
        <v>46827.599606828706</v>
      </c>
      <c r="AK1507" s="11">
        <v>48262</v>
      </c>
      <c r="AL1507" s="10">
        <v>-1435</v>
      </c>
      <c r="AM1507">
        <v>154020.62</v>
      </c>
      <c r="AO1507" s="40" t="str">
        <f>E1507&amp;F1507&amp;U1507</f>
        <v>ATYENGI-COSY</v>
      </c>
      <c r="AP1507" s="40" t="str">
        <f>_xlfn.XLOOKUP(AO1507,CrossRef!N:N,CrossRef!A:A,"NOT FOUND",0)</f>
        <v>ATY135300</v>
      </c>
      <c r="AQ1507" s="40" t="str">
        <f>IFERROR(_xlfn.XLOOKUP(AO1507,CrossRef!$N:$N,CrossRef!$E:$E,"Not Found"),"-")</f>
        <v>793C</v>
      </c>
      <c r="AR1507" s="40" t="str">
        <f>IFERROR(_xlfn.XLOOKUP(AO1507,CrossRef!$N:$N,CrossRef!$G:$G,"Not Found"),"-")</f>
        <v>1353 - RADIATOR</v>
      </c>
      <c r="AS1507" s="40" t="str">
        <f>IFERROR(_xlfn.XLOOKUP(AO1507,CrossRef!$N:$N,CrossRef!$H:$H,"Not Found"),"-")</f>
        <v>00 - (NONE)</v>
      </c>
    </row>
    <row r="1508" spans="1:45" hidden="1" x14ac:dyDescent="0.3">
      <c r="A1508" s="38" t="str">
        <f>E1508&amp;F1508&amp;U1508</f>
        <v>ATYENGI</v>
      </c>
      <c r="B1508" s="38" t="str">
        <f>I1508&amp;D1508&amp;C1508</f>
        <v>QTD05100000</v>
      </c>
      <c r="C1508" s="38" t="str">
        <f>_xlfn.XLOOKUP(A1508,CrossRef!N:N,CrossRef!D:D,"",0)</f>
        <v>00</v>
      </c>
      <c r="D1508" s="38" t="str">
        <f>_xlfn.XLOOKUP(A1508,CrossRef!N:N,CrossRef!C:C,"",0)</f>
        <v>1000</v>
      </c>
      <c r="E1508" s="38" t="str">
        <f>LEFT(M1508,3)</f>
        <v>ATY</v>
      </c>
      <c r="F1508" s="38" t="str">
        <f>_xlfn.TEXTAFTER(J1508,"-")</f>
        <v>ENGI</v>
      </c>
      <c r="G1508" t="s">
        <v>2635</v>
      </c>
      <c r="H1508" t="s">
        <v>2636</v>
      </c>
      <c r="I1508" t="s">
        <v>4229</v>
      </c>
      <c r="J1508" s="7" t="s">
        <v>1898</v>
      </c>
      <c r="K1508" t="s">
        <v>2638</v>
      </c>
      <c r="L1508" t="s">
        <v>151</v>
      </c>
      <c r="M1508" t="s">
        <v>4230</v>
      </c>
      <c r="N1508" t="s">
        <v>2640</v>
      </c>
      <c r="O1508" t="s">
        <v>2641</v>
      </c>
      <c r="P1508" t="s">
        <v>2642</v>
      </c>
      <c r="Q1508" t="s">
        <v>2640</v>
      </c>
      <c r="R1508" t="s">
        <v>6912</v>
      </c>
      <c r="S1508" t="s">
        <v>2655</v>
      </c>
      <c r="T1508" t="s">
        <v>3265</v>
      </c>
      <c r="U1508" t="s">
        <v>2657</v>
      </c>
      <c r="V1508" s="7" t="s">
        <v>154</v>
      </c>
      <c r="W1508" s="8">
        <v>17600</v>
      </c>
      <c r="X1508" t="s">
        <v>6913</v>
      </c>
      <c r="Y1508" t="s">
        <v>3267</v>
      </c>
      <c r="Z1508" s="8">
        <v>122936</v>
      </c>
      <c r="AA1508" s="9">
        <v>15.26</v>
      </c>
      <c r="AB1508" s="8">
        <v>606271.82999999996</v>
      </c>
      <c r="AD1508" s="10">
        <v>4471352</v>
      </c>
      <c r="AE1508" s="11">
        <v>45595</v>
      </c>
      <c r="AF1508" s="8">
        <v>114532.03</v>
      </c>
      <c r="AG1508" s="8">
        <v>9196.0299999999988</v>
      </c>
      <c r="AH1508" s="12">
        <v>0.52250170454545453</v>
      </c>
      <c r="AI1508" s="8">
        <v>602.62319790301433</v>
      </c>
      <c r="AJ1508" s="11">
        <v>46827.62319791667</v>
      </c>
      <c r="AK1508" s="11">
        <v>47006</v>
      </c>
      <c r="AL1508" s="10">
        <v>-179</v>
      </c>
      <c r="AM1508">
        <v>134854.06</v>
      </c>
      <c r="AN1508">
        <v>1.1546607954545454</v>
      </c>
      <c r="AO1508" s="40" t="str">
        <f>E1508&amp;F1508&amp;U1508</f>
        <v>ATYENGI</v>
      </c>
      <c r="AP1508" s="40" t="str">
        <f>_xlfn.XLOOKUP(AO1508,CrossRef!N:N,CrossRef!A:A,"NOT FOUND",0)</f>
        <v>ATY100000</v>
      </c>
      <c r="AQ1508" s="40" t="str">
        <f>IFERROR(_xlfn.XLOOKUP(AO1508,CrossRef!$N:$N,CrossRef!$E:$E,"Not Found"),"-")</f>
        <v>793C</v>
      </c>
      <c r="AR1508" s="40" t="str">
        <f>IFERROR(_xlfn.XLOOKUP(AO1508,CrossRef!$N:$N,CrossRef!$G:$G,"Not Found"),"-")</f>
        <v>1000 - ENGINE</v>
      </c>
      <c r="AS1508" s="40" t="str">
        <f>IFERROR(_xlfn.XLOOKUP(AO1508,CrossRef!$N:$N,CrossRef!$H:$H,"Not Found"),"-")</f>
        <v>00 - (NONE)</v>
      </c>
    </row>
    <row r="1509" spans="1:45" hidden="1" x14ac:dyDescent="0.3">
      <c r="A1509" s="38" t="str">
        <f>E1509&amp;F1509&amp;U1509</f>
        <v>DHNHYSYRH</v>
      </c>
      <c r="B1509" s="38" t="str">
        <f>I1509&amp;D1509&amp;C1509</f>
        <v>EX7108</v>
      </c>
      <c r="C1509" s="38" t="str">
        <f>_xlfn.XLOOKUP(A1509,CrossRef!N:N,CrossRef!D:D,"",0)</f>
        <v/>
      </c>
      <c r="D1509" s="38" t="str">
        <f>_xlfn.XLOOKUP(A1509,CrossRef!N:N,CrossRef!C:C,"",0)</f>
        <v/>
      </c>
      <c r="E1509" s="38" t="str">
        <f>LEFT(M1509,3)</f>
        <v>DHN</v>
      </c>
      <c r="F1509" s="38" t="str">
        <f>_xlfn.TEXTAFTER(J1509,"-")</f>
        <v>HYSY</v>
      </c>
      <c r="G1509" t="s">
        <v>2725</v>
      </c>
      <c r="H1509" t="s">
        <v>2726</v>
      </c>
      <c r="I1509" t="s">
        <v>2742</v>
      </c>
      <c r="J1509" s="7" t="s">
        <v>708</v>
      </c>
      <c r="K1509" t="s">
        <v>2638</v>
      </c>
      <c r="L1509" t="s">
        <v>69</v>
      </c>
      <c r="M1509" t="s">
        <v>2743</v>
      </c>
      <c r="N1509" t="s">
        <v>2640</v>
      </c>
      <c r="O1509" t="s">
        <v>2653</v>
      </c>
      <c r="P1509" t="s">
        <v>2642</v>
      </c>
      <c r="Q1509" t="s">
        <v>2640</v>
      </c>
      <c r="R1509" t="s">
        <v>6914</v>
      </c>
      <c r="S1509" t="s">
        <v>2644</v>
      </c>
      <c r="T1509" t="s">
        <v>2945</v>
      </c>
      <c r="U1509" t="s">
        <v>63</v>
      </c>
      <c r="V1509" s="7" t="s">
        <v>704</v>
      </c>
      <c r="W1509" s="8">
        <v>10000</v>
      </c>
      <c r="X1509" t="s">
        <v>6915</v>
      </c>
      <c r="Y1509" t="s">
        <v>5950</v>
      </c>
      <c r="Z1509" s="8">
        <v>51971.6</v>
      </c>
      <c r="AA1509" s="9">
        <v>13.9</v>
      </c>
      <c r="AB1509" s="8">
        <v>56805.24</v>
      </c>
      <c r="AD1509" s="10">
        <v>4732997</v>
      </c>
      <c r="AE1509" s="11">
        <v>46172</v>
      </c>
      <c r="AF1509" s="8">
        <v>51183.3</v>
      </c>
      <c r="AG1509" s="8">
        <v>9211.7000000000044</v>
      </c>
      <c r="AH1509" s="12">
        <v>0.92117000000000049</v>
      </c>
      <c r="AI1509" s="8">
        <v>662.71223021582762</v>
      </c>
      <c r="AJ1509" s="11">
        <v>46887.71223020833</v>
      </c>
      <c r="AK1509" s="11">
        <v>47391</v>
      </c>
      <c r="AL1509" s="10">
        <v>-504</v>
      </c>
      <c r="AM1509">
        <v>68179</v>
      </c>
      <c r="AN1509">
        <v>1.6995699999999998</v>
      </c>
      <c r="AO1509" s="40" t="str">
        <f>E1509&amp;F1509&amp;U1509</f>
        <v>DHNHYSYRH</v>
      </c>
      <c r="AP1509" s="40" t="str">
        <f>_xlfn.XLOOKUP(AO1509,CrossRef!N:N,CrossRef!A:A,"NOT FOUND",0)</f>
        <v>NOT FOUND</v>
      </c>
      <c r="AQ1509" s="40" t="str">
        <f>IFERROR(_xlfn.XLOOKUP(AO1509,CrossRef!$N:$N,CrossRef!$E:$E,"Not Found"),"-")</f>
        <v>Not Found</v>
      </c>
      <c r="AR1509" s="40" t="str">
        <f>IFERROR(_xlfn.XLOOKUP(AO1509,CrossRef!$N:$N,CrossRef!$G:$G,"Not Found"),"-")</f>
        <v>Not Found</v>
      </c>
      <c r="AS1509" s="40" t="str">
        <f>IFERROR(_xlfn.XLOOKUP(AO1509,CrossRef!$N:$N,CrossRef!$H:$H,"Not Found"),"-")</f>
        <v>Not Found</v>
      </c>
    </row>
    <row r="1510" spans="1:45" hidden="1" x14ac:dyDescent="0.3">
      <c r="A1510" s="38" t="str">
        <f>E1510&amp;F1510&amp;U1510</f>
        <v>340IMAT-SICK</v>
      </c>
      <c r="B1510" s="38" t="str">
        <f>I1510&amp;D1510&amp;C1510</f>
        <v>QEX010</v>
      </c>
      <c r="C1510" s="38" t="str">
        <f>_xlfn.XLOOKUP(A1510,CrossRef!N:N,CrossRef!D:D,"",0)</f>
        <v/>
      </c>
      <c r="D1510" s="38" t="str">
        <f>_xlfn.XLOOKUP(A1510,CrossRef!N:N,CrossRef!C:C,"",0)</f>
        <v/>
      </c>
      <c r="E1510" s="38" t="str">
        <f>LEFT(M1510,3)</f>
        <v>340</v>
      </c>
      <c r="F1510" s="38" t="str">
        <f>_xlfn.TEXTAFTER(J1510,"-")</f>
        <v>IMAT-SICK</v>
      </c>
      <c r="G1510" t="s">
        <v>2635</v>
      </c>
      <c r="H1510" t="s">
        <v>2636</v>
      </c>
      <c r="I1510" t="s">
        <v>2754</v>
      </c>
      <c r="J1510" s="7" t="s">
        <v>1899</v>
      </c>
      <c r="K1510" t="s">
        <v>2638</v>
      </c>
      <c r="L1510" t="s">
        <v>2755</v>
      </c>
      <c r="M1510" t="s">
        <v>2756</v>
      </c>
      <c r="N1510" t="s">
        <v>2652</v>
      </c>
      <c r="O1510" t="s">
        <v>2641</v>
      </c>
      <c r="P1510" t="s">
        <v>2642</v>
      </c>
      <c r="Q1510" t="s">
        <v>2662</v>
      </c>
      <c r="R1510" t="s">
        <v>6916</v>
      </c>
      <c r="S1510" t="s">
        <v>2671</v>
      </c>
      <c r="T1510" t="s">
        <v>2835</v>
      </c>
      <c r="U1510" t="s">
        <v>2657</v>
      </c>
      <c r="V1510" s="7" t="s">
        <v>1075</v>
      </c>
      <c r="W1510" s="8">
        <v>18000</v>
      </c>
      <c r="X1510" t="s">
        <v>6917</v>
      </c>
      <c r="Y1510" t="s">
        <v>3412</v>
      </c>
      <c r="Z1510" s="8">
        <v>67445</v>
      </c>
      <c r="AA1510" s="9">
        <v>9.0399999999999991</v>
      </c>
      <c r="AB1510" s="8">
        <v>319469.25</v>
      </c>
      <c r="AD1510" s="10">
        <v>4461322</v>
      </c>
      <c r="AE1510" s="11">
        <v>45311</v>
      </c>
      <c r="AF1510" s="8">
        <v>58685</v>
      </c>
      <c r="AG1510" s="8">
        <v>9240</v>
      </c>
      <c r="AH1510" s="12">
        <v>0.51333333333333331</v>
      </c>
      <c r="AI1510" s="8">
        <v>1022.1238938053099</v>
      </c>
      <c r="AJ1510" s="11">
        <v>47247.123893784723</v>
      </c>
      <c r="AK1510" s="11">
        <v>46981</v>
      </c>
      <c r="AL1510" s="10">
        <v>266</v>
      </c>
      <c r="AM1510">
        <v>74279.240000000005</v>
      </c>
      <c r="AN1510">
        <v>0.86634666666666693</v>
      </c>
      <c r="AO1510" s="40" t="str">
        <f>E1510&amp;F1510&amp;U1510</f>
        <v>340IMAT-SICK</v>
      </c>
      <c r="AP1510" s="40" t="str">
        <f>_xlfn.XLOOKUP(AO1510,CrossRef!N:N,CrossRef!A:A,"NOT FOUND",0)</f>
        <v>NOT FOUND</v>
      </c>
      <c r="AQ1510" s="40" t="str">
        <f>IFERROR(_xlfn.XLOOKUP(AO1510,CrossRef!$N:$N,CrossRef!$E:$E,"Not Found"),"-")</f>
        <v>Not Found</v>
      </c>
      <c r="AR1510" s="40" t="str">
        <f>IFERROR(_xlfn.XLOOKUP(AO1510,CrossRef!$N:$N,CrossRef!$G:$G,"Not Found"),"-")</f>
        <v>Not Found</v>
      </c>
      <c r="AS1510" s="40" t="str">
        <f>IFERROR(_xlfn.XLOOKUP(AO1510,CrossRef!$N:$N,CrossRef!$H:$H,"Not Found"),"-")</f>
        <v>Not Found</v>
      </c>
    </row>
    <row r="1511" spans="1:45" hidden="1" x14ac:dyDescent="0.3">
      <c r="A1511" s="38" t="str">
        <f>E1511&amp;F1511&amp;U1511</f>
        <v>HCMENGI-COSY</v>
      </c>
      <c r="B1511" s="38" t="str">
        <f>I1511&amp;D1511&amp;C1511</f>
        <v>EX7055135300</v>
      </c>
      <c r="C1511" s="38" t="str">
        <f>_xlfn.XLOOKUP(A1511,CrossRef!N:N,CrossRef!D:D,"",0)</f>
        <v>00</v>
      </c>
      <c r="D1511" s="38" t="str">
        <f>_xlfn.XLOOKUP(A1511,CrossRef!N:N,CrossRef!C:C,"",0)</f>
        <v>1353</v>
      </c>
      <c r="E1511" s="38" t="str">
        <f>LEFT(M1511,3)</f>
        <v>HCM</v>
      </c>
      <c r="F1511" s="38" t="str">
        <f>_xlfn.TEXTAFTER(J1511,"-")</f>
        <v>ENGI-COSY</v>
      </c>
      <c r="G1511" t="s">
        <v>2725</v>
      </c>
      <c r="H1511" t="s">
        <v>2726</v>
      </c>
      <c r="I1511" t="s">
        <v>4044</v>
      </c>
      <c r="J1511" s="7" t="s">
        <v>1900</v>
      </c>
      <c r="K1511" t="s">
        <v>2668</v>
      </c>
      <c r="L1511" t="s">
        <v>800</v>
      </c>
      <c r="M1511" t="s">
        <v>4045</v>
      </c>
      <c r="N1511" t="s">
        <v>2640</v>
      </c>
      <c r="O1511" t="s">
        <v>2653</v>
      </c>
      <c r="P1511" t="s">
        <v>2642</v>
      </c>
      <c r="Q1511" t="s">
        <v>2640</v>
      </c>
      <c r="R1511" t="s">
        <v>6918</v>
      </c>
      <c r="S1511" t="s">
        <v>2655</v>
      </c>
      <c r="T1511" t="s">
        <v>3253</v>
      </c>
      <c r="U1511" t="s">
        <v>2657</v>
      </c>
      <c r="V1511" s="7" t="s">
        <v>264</v>
      </c>
      <c r="W1511" s="8">
        <v>20000</v>
      </c>
      <c r="X1511" t="s">
        <v>6919</v>
      </c>
      <c r="Y1511" t="s">
        <v>6920</v>
      </c>
      <c r="Z1511" s="8">
        <v>45667.8</v>
      </c>
      <c r="AA1511" s="9">
        <v>8.25</v>
      </c>
      <c r="AB1511" s="8">
        <v>45937.120000000003</v>
      </c>
      <c r="AD1511" s="10">
        <v>4246585</v>
      </c>
      <c r="AE1511" s="11">
        <v>44620</v>
      </c>
      <c r="AF1511" s="8">
        <v>34918.959999999999</v>
      </c>
      <c r="AG1511" s="8">
        <v>9251.1599999999962</v>
      </c>
      <c r="AH1511" s="12">
        <v>0.4625579999999998</v>
      </c>
      <c r="AI1511" s="8">
        <v>1121.3527272727267</v>
      </c>
      <c r="AJ1511" s="11">
        <v>47346.352727280093</v>
      </c>
      <c r="AK1511" s="11">
        <v>47184</v>
      </c>
      <c r="AL1511" s="10">
        <v>162</v>
      </c>
      <c r="AM1511">
        <v>53579.55</v>
      </c>
      <c r="AN1511">
        <v>0.93302950000000018</v>
      </c>
      <c r="AO1511" s="40" t="str">
        <f>E1511&amp;F1511&amp;U1511</f>
        <v>HCMENGI-COSY</v>
      </c>
      <c r="AP1511" s="40" t="str">
        <f>_xlfn.XLOOKUP(AO1511,CrossRef!N:N,CrossRef!A:A,"NOT FOUND",0)</f>
        <v>HCM135300</v>
      </c>
      <c r="AQ1511" s="40" t="str">
        <f>IFERROR(_xlfn.XLOOKUP(AO1511,CrossRef!$N:$N,CrossRef!$E:$E,"Not Found"),"-")</f>
        <v>EX1200-5D</v>
      </c>
      <c r="AR1511" s="40" t="str">
        <f>IFERROR(_xlfn.XLOOKUP(AO1511,CrossRef!$N:$N,CrossRef!$G:$G,"Not Found"),"-")</f>
        <v>1353 - RADIATOR</v>
      </c>
      <c r="AS1511" s="40" t="str">
        <f>IFERROR(_xlfn.XLOOKUP(AO1511,CrossRef!$N:$N,CrossRef!$H:$H,"Not Found"),"-")</f>
        <v>00 - (NONE)</v>
      </c>
    </row>
    <row r="1512" spans="1:45" hidden="1" x14ac:dyDescent="0.3">
      <c r="A1512" s="38" t="str">
        <f>E1512&amp;F1512&amp;U1512</f>
        <v>ATYENGI</v>
      </c>
      <c r="B1512" s="38" t="str">
        <f>I1512&amp;D1512&amp;C1512</f>
        <v>QTD01100000</v>
      </c>
      <c r="C1512" s="38" t="str">
        <f>_xlfn.XLOOKUP(A1512,CrossRef!N:N,CrossRef!D:D,"",0)</f>
        <v>00</v>
      </c>
      <c r="D1512" s="38" t="str">
        <f>_xlfn.XLOOKUP(A1512,CrossRef!N:N,CrossRef!C:C,"",0)</f>
        <v>1000</v>
      </c>
      <c r="E1512" s="38" t="str">
        <f>LEFT(M1512,3)</f>
        <v>ATY</v>
      </c>
      <c r="F1512" s="38" t="str">
        <f>_xlfn.TEXTAFTER(J1512,"-")</f>
        <v>ENGI</v>
      </c>
      <c r="G1512" t="s">
        <v>2635</v>
      </c>
      <c r="H1512" t="s">
        <v>2636</v>
      </c>
      <c r="I1512" t="s">
        <v>3239</v>
      </c>
      <c r="J1512" s="7" t="s">
        <v>153</v>
      </c>
      <c r="K1512" t="s">
        <v>2638</v>
      </c>
      <c r="L1512" t="s">
        <v>151</v>
      </c>
      <c r="M1512" t="s">
        <v>3240</v>
      </c>
      <c r="N1512" t="s">
        <v>2640</v>
      </c>
      <c r="O1512" t="s">
        <v>2641</v>
      </c>
      <c r="P1512" t="s">
        <v>2642</v>
      </c>
      <c r="Q1512" t="s">
        <v>2640</v>
      </c>
      <c r="R1512" t="s">
        <v>6921</v>
      </c>
      <c r="S1512" t="s">
        <v>2655</v>
      </c>
      <c r="T1512" t="s">
        <v>3265</v>
      </c>
      <c r="U1512" t="s">
        <v>2657</v>
      </c>
      <c r="V1512" s="7" t="s">
        <v>154</v>
      </c>
      <c r="W1512" s="8">
        <v>17600</v>
      </c>
      <c r="X1512" t="s">
        <v>6922</v>
      </c>
      <c r="Y1512" t="s">
        <v>3267</v>
      </c>
      <c r="Z1512" s="8">
        <v>114959</v>
      </c>
      <c r="AA1512" s="9">
        <v>14.99</v>
      </c>
      <c r="AB1512" s="8">
        <v>606271.82999999996</v>
      </c>
      <c r="AD1512" s="10">
        <v>4645337</v>
      </c>
      <c r="AE1512" s="11">
        <v>45620</v>
      </c>
      <c r="AF1512" s="8">
        <v>106624</v>
      </c>
      <c r="AG1512" s="8">
        <v>9265</v>
      </c>
      <c r="AH1512" s="12">
        <v>0.5264204545454545</v>
      </c>
      <c r="AI1512" s="8">
        <v>618.07871914609734</v>
      </c>
      <c r="AJ1512" s="11">
        <v>46843.078719131947</v>
      </c>
      <c r="AK1512" s="11"/>
      <c r="AL1512" s="10"/>
      <c r="AO1512" s="40" t="str">
        <f>E1512&amp;F1512&amp;U1512</f>
        <v>ATYENGI</v>
      </c>
      <c r="AP1512" s="40" t="str">
        <f>_xlfn.XLOOKUP(AO1512,CrossRef!N:N,CrossRef!A:A,"NOT FOUND",0)</f>
        <v>ATY100000</v>
      </c>
      <c r="AQ1512" s="40" t="str">
        <f>IFERROR(_xlfn.XLOOKUP(AO1512,CrossRef!$N:$N,CrossRef!$E:$E,"Not Found"),"-")</f>
        <v>793C</v>
      </c>
      <c r="AR1512" s="40" t="str">
        <f>IFERROR(_xlfn.XLOOKUP(AO1512,CrossRef!$N:$N,CrossRef!$G:$G,"Not Found"),"-")</f>
        <v>1000 - ENGINE</v>
      </c>
      <c r="AS1512" s="40" t="str">
        <f>IFERROR(_xlfn.XLOOKUP(AO1512,CrossRef!$N:$N,CrossRef!$H:$H,"Not Found"),"-")</f>
        <v>00 - (NONE)</v>
      </c>
    </row>
    <row r="1513" spans="1:45" hidden="1" x14ac:dyDescent="0.3">
      <c r="A1513" s="38" t="str">
        <f>E1513&amp;F1513&amp;U1513</f>
        <v>ATYENGI-COSY</v>
      </c>
      <c r="B1513" s="38" t="str">
        <f>I1513&amp;D1513&amp;C1513</f>
        <v>QTD01135300</v>
      </c>
      <c r="C1513" s="38" t="str">
        <f>_xlfn.XLOOKUP(A1513,CrossRef!N:N,CrossRef!D:D,"",0)</f>
        <v>00</v>
      </c>
      <c r="D1513" s="38" t="str">
        <f>_xlfn.XLOOKUP(A1513,CrossRef!N:N,CrossRef!C:C,"",0)</f>
        <v>1353</v>
      </c>
      <c r="E1513" s="38" t="str">
        <f>LEFT(M1513,3)</f>
        <v>ATY</v>
      </c>
      <c r="F1513" s="38" t="str">
        <f>_xlfn.TEXTAFTER(J1513,"-")</f>
        <v>ENGI-COSY</v>
      </c>
      <c r="G1513" t="s">
        <v>2635</v>
      </c>
      <c r="H1513" t="s">
        <v>2636</v>
      </c>
      <c r="I1513" t="s">
        <v>3239</v>
      </c>
      <c r="J1513" s="7" t="s">
        <v>277</v>
      </c>
      <c r="K1513" t="s">
        <v>2638</v>
      </c>
      <c r="L1513" t="s">
        <v>151</v>
      </c>
      <c r="M1513" t="s">
        <v>3240</v>
      </c>
      <c r="N1513" t="s">
        <v>2640</v>
      </c>
      <c r="O1513" t="s">
        <v>2641</v>
      </c>
      <c r="P1513" t="s">
        <v>2642</v>
      </c>
      <c r="Q1513" t="s">
        <v>2640</v>
      </c>
      <c r="R1513" t="s">
        <v>6923</v>
      </c>
      <c r="S1513" t="s">
        <v>2655</v>
      </c>
      <c r="T1513" t="s">
        <v>3253</v>
      </c>
      <c r="U1513" t="s">
        <v>2657</v>
      </c>
      <c r="V1513" s="7" t="s">
        <v>278</v>
      </c>
      <c r="W1513" s="8">
        <v>17600</v>
      </c>
      <c r="X1513" t="s">
        <v>6924</v>
      </c>
      <c r="Y1513" t="s">
        <v>5245</v>
      </c>
      <c r="Z1513" s="8">
        <v>114959</v>
      </c>
      <c r="AA1513" s="9">
        <v>14.99</v>
      </c>
      <c r="AB1513" s="8">
        <v>25273.78</v>
      </c>
      <c r="AD1513" s="10">
        <v>4323226</v>
      </c>
      <c r="AE1513" s="11">
        <v>45620</v>
      </c>
      <c r="AF1513" s="8">
        <v>106624</v>
      </c>
      <c r="AG1513" s="8">
        <v>9265</v>
      </c>
      <c r="AH1513" s="12">
        <v>0.5264204545454545</v>
      </c>
      <c r="AI1513" s="8">
        <v>618.07871914609734</v>
      </c>
      <c r="AJ1513" s="11">
        <v>46843.078719131947</v>
      </c>
      <c r="AK1513" s="11">
        <v>48267</v>
      </c>
      <c r="AL1513" s="10">
        <v>-1424</v>
      </c>
      <c r="AM1513">
        <v>145568.58000000002</v>
      </c>
      <c r="AO1513" s="40" t="str">
        <f>E1513&amp;F1513&amp;U1513</f>
        <v>ATYENGI-COSY</v>
      </c>
      <c r="AP1513" s="40" t="str">
        <f>_xlfn.XLOOKUP(AO1513,CrossRef!N:N,CrossRef!A:A,"NOT FOUND",0)</f>
        <v>ATY135300</v>
      </c>
      <c r="AQ1513" s="40" t="str">
        <f>IFERROR(_xlfn.XLOOKUP(AO1513,CrossRef!$N:$N,CrossRef!$E:$E,"Not Found"),"-")</f>
        <v>793C</v>
      </c>
      <c r="AR1513" s="40" t="str">
        <f>IFERROR(_xlfn.XLOOKUP(AO1513,CrossRef!$N:$N,CrossRef!$G:$G,"Not Found"),"-")</f>
        <v>1353 - RADIATOR</v>
      </c>
      <c r="AS1513" s="40" t="str">
        <f>IFERROR(_xlfn.XLOOKUP(AO1513,CrossRef!$N:$N,CrossRef!$H:$H,"Not Found"),"-")</f>
        <v>00 - (NONE)</v>
      </c>
    </row>
    <row r="1514" spans="1:45" hidden="1" x14ac:dyDescent="0.3">
      <c r="A1514" s="38" t="str">
        <f>E1514&amp;F1514&amp;U1514</f>
        <v>DH3HYSY-PUHYPOS.3-4</v>
      </c>
      <c r="B1514" s="38" t="str">
        <f>I1514&amp;D1514&amp;C1514</f>
        <v>EX7099</v>
      </c>
      <c r="C1514" s="38" t="str">
        <f>_xlfn.XLOOKUP(A1514,CrossRef!N:N,CrossRef!D:D,"",0)</f>
        <v/>
      </c>
      <c r="D1514" s="38" t="str">
        <f>_xlfn.XLOOKUP(A1514,CrossRef!N:N,CrossRef!C:C,"",0)</f>
        <v/>
      </c>
      <c r="E1514" s="38" t="str">
        <f>LEFT(M1514,3)</f>
        <v>DH3</v>
      </c>
      <c r="F1514" s="38" t="str">
        <f>_xlfn.TEXTAFTER(J1514,"-")</f>
        <v>HYSY-PUHY</v>
      </c>
      <c r="G1514" t="s">
        <v>2967</v>
      </c>
      <c r="H1514" t="s">
        <v>2814</v>
      </c>
      <c r="I1514" t="s">
        <v>2968</v>
      </c>
      <c r="J1514" s="7" t="s">
        <v>671</v>
      </c>
      <c r="K1514" t="s">
        <v>2638</v>
      </c>
      <c r="L1514" t="s">
        <v>65</v>
      </c>
      <c r="M1514" t="s">
        <v>2969</v>
      </c>
      <c r="N1514" t="s">
        <v>2640</v>
      </c>
      <c r="O1514" t="s">
        <v>2653</v>
      </c>
      <c r="P1514" t="s">
        <v>2642</v>
      </c>
      <c r="Q1514" t="s">
        <v>2640</v>
      </c>
      <c r="R1514" t="s">
        <v>6925</v>
      </c>
      <c r="S1514" t="s">
        <v>2655</v>
      </c>
      <c r="T1514" t="s">
        <v>3745</v>
      </c>
      <c r="U1514" t="s">
        <v>665</v>
      </c>
      <c r="V1514" s="7" t="s">
        <v>4303</v>
      </c>
      <c r="W1514" s="8">
        <v>12000</v>
      </c>
      <c r="X1514" t="s">
        <v>6926</v>
      </c>
      <c r="Y1514" t="s">
        <v>6927</v>
      </c>
      <c r="Z1514" s="8">
        <v>52668.1</v>
      </c>
      <c r="AA1514" s="9">
        <v>0</v>
      </c>
      <c r="AB1514" s="8">
        <v>109320.63</v>
      </c>
      <c r="AD1514" s="10">
        <v>4774160</v>
      </c>
      <c r="AE1514" s="11">
        <v>45858</v>
      </c>
      <c r="AF1514" s="8">
        <v>49937.9</v>
      </c>
      <c r="AG1514" s="8">
        <v>9269.8000000000029</v>
      </c>
      <c r="AH1514" s="12">
        <v>0.77248333333333352</v>
      </c>
      <c r="AI1514" s="8">
        <v>0</v>
      </c>
      <c r="AJ1514" s="11">
        <v>46225</v>
      </c>
      <c r="AK1514" s="11">
        <v>47466</v>
      </c>
      <c r="AL1514" s="10">
        <v>-1241</v>
      </c>
      <c r="AO1514" s="40" t="str">
        <f>E1514&amp;F1514&amp;U1514</f>
        <v>DH3HYSY-PUHYPOS.3-4</v>
      </c>
      <c r="AP1514" s="40" t="str">
        <f>_xlfn.XLOOKUP(AO1514,CrossRef!N:N,CrossRef!A:A,"NOT FOUND",0)</f>
        <v>NOT FOUND</v>
      </c>
      <c r="AQ1514" s="40" t="str">
        <f>IFERROR(_xlfn.XLOOKUP(AO1514,CrossRef!$N:$N,CrossRef!$E:$E,"Not Found"),"-")</f>
        <v>Not Found</v>
      </c>
      <c r="AR1514" s="40" t="str">
        <f>IFERROR(_xlfn.XLOOKUP(AO1514,CrossRef!$N:$N,CrossRef!$G:$G,"Not Found"),"-")</f>
        <v>Not Found</v>
      </c>
      <c r="AS1514" s="40" t="str">
        <f>IFERROR(_xlfn.XLOOKUP(AO1514,CrossRef!$N:$N,CrossRef!$H:$H,"Not Found"),"-")</f>
        <v>Not Found</v>
      </c>
    </row>
    <row r="1515" spans="1:45" hidden="1" x14ac:dyDescent="0.3">
      <c r="A1515" s="38" t="str">
        <f>E1515&amp;F1515&amp;U1515</f>
        <v>HCMHYSY-CYHYLH</v>
      </c>
      <c r="B1515" s="38" t="str">
        <f>I1515&amp;D1515&amp;C1515</f>
        <v>EX71505456LT</v>
      </c>
      <c r="C1515" s="38" t="str">
        <f>_xlfn.XLOOKUP(A1515,CrossRef!N:N,CrossRef!D:D,"",0)</f>
        <v>LT</v>
      </c>
      <c r="D1515" s="38" t="str">
        <f>_xlfn.XLOOKUP(A1515,CrossRef!N:N,CrossRef!C:C,"",0)</f>
        <v>5456</v>
      </c>
      <c r="E1515" s="38" t="str">
        <f>LEFT(M1515,3)</f>
        <v>HCM</v>
      </c>
      <c r="F1515" s="38" t="str">
        <f>_xlfn.TEXTAFTER(J1515,"-")</f>
        <v>HYSY-CYHY</v>
      </c>
      <c r="G1515" t="s">
        <v>2695</v>
      </c>
      <c r="H1515" t="s">
        <v>2696</v>
      </c>
      <c r="I1515" t="s">
        <v>2958</v>
      </c>
      <c r="J1515" s="7" t="s">
        <v>1309</v>
      </c>
      <c r="K1515" t="s">
        <v>2668</v>
      </c>
      <c r="L1515" t="s">
        <v>2959</v>
      </c>
      <c r="M1515" t="s">
        <v>2960</v>
      </c>
      <c r="N1515" t="s">
        <v>2640</v>
      </c>
      <c r="O1515" t="s">
        <v>2803</v>
      </c>
      <c r="P1515" t="s">
        <v>2642</v>
      </c>
      <c r="Q1515" t="s">
        <v>2640</v>
      </c>
      <c r="R1515" t="s">
        <v>6928</v>
      </c>
      <c r="S1515" t="s">
        <v>2644</v>
      </c>
      <c r="T1515" t="s">
        <v>2945</v>
      </c>
      <c r="U1515" t="s">
        <v>59</v>
      </c>
      <c r="V1515" s="7" t="s">
        <v>706</v>
      </c>
      <c r="W1515" s="8">
        <v>10000</v>
      </c>
      <c r="X1515" t="s">
        <v>6929</v>
      </c>
      <c r="Y1515" t="s">
        <v>6930</v>
      </c>
      <c r="Z1515" s="8">
        <v>28045.599999999999</v>
      </c>
      <c r="AA1515" s="9">
        <v>16.739999999999998</v>
      </c>
      <c r="AB1515" s="8">
        <v>62776.94</v>
      </c>
      <c r="AD1515" s="10">
        <v>4815535</v>
      </c>
      <c r="AE1515" s="11">
        <v>46179</v>
      </c>
      <c r="AF1515" s="8">
        <v>27317</v>
      </c>
      <c r="AG1515" s="8">
        <v>9271.4000000000015</v>
      </c>
      <c r="AH1515" s="12">
        <v>0.92714000000000019</v>
      </c>
      <c r="AI1515" s="8">
        <v>553.84707287933111</v>
      </c>
      <c r="AJ1515" s="11">
        <v>46778.847072881945</v>
      </c>
      <c r="AK1515" s="11">
        <v>47395</v>
      </c>
      <c r="AL1515" s="10">
        <v>-617</v>
      </c>
      <c r="AM1515">
        <v>47631.399999999994</v>
      </c>
      <c r="AN1515">
        <v>2.0314399999999995</v>
      </c>
      <c r="AO1515" s="40" t="str">
        <f>E1515&amp;F1515&amp;U1515</f>
        <v>HCMHYSY-CYHYLH</v>
      </c>
      <c r="AP1515" s="40" t="str">
        <f>_xlfn.XLOOKUP(AO1515,CrossRef!N:N,CrossRef!A:A,"NOT FOUND",0)</f>
        <v>HCM5456LT</v>
      </c>
      <c r="AQ1515" s="40" t="str">
        <f>IFERROR(_xlfn.XLOOKUP(AO1515,CrossRef!$N:$N,CrossRef!$E:$E,"Not Found"),"-")</f>
        <v>EX2500</v>
      </c>
      <c r="AR1515" s="40" t="str">
        <f>IFERROR(_xlfn.XLOOKUP(AO1515,CrossRef!$N:$N,CrossRef!$G:$G,"Not Found"),"-")</f>
        <v>5456 - BOOM CYLINDER</v>
      </c>
      <c r="AS1515" s="40" t="str">
        <f>IFERROR(_xlfn.XLOOKUP(AO1515,CrossRef!$N:$N,CrossRef!$H:$H,"Not Found"),"-")</f>
        <v>LT - LEFT</v>
      </c>
    </row>
    <row r="1516" spans="1:45" hidden="1" x14ac:dyDescent="0.3">
      <c r="A1516" s="38" t="str">
        <f>E1516&amp;F1516&amp;U1516</f>
        <v>HCMHYSY-CYHYRH</v>
      </c>
      <c r="B1516" s="38" t="str">
        <f>I1516&amp;D1516&amp;C1516</f>
        <v>EX7150</v>
      </c>
      <c r="C1516" s="38" t="str">
        <f>_xlfn.XLOOKUP(A1516,CrossRef!N:N,CrossRef!D:D,"",0)</f>
        <v/>
      </c>
      <c r="D1516" s="38" t="str">
        <f>_xlfn.XLOOKUP(A1516,CrossRef!N:N,CrossRef!C:C,"",0)</f>
        <v/>
      </c>
      <c r="E1516" s="38" t="str">
        <f>LEFT(M1516,3)</f>
        <v>HCM</v>
      </c>
      <c r="F1516" s="38" t="str">
        <f>_xlfn.TEXTAFTER(J1516,"-")</f>
        <v>HYSY-CYHY</v>
      </c>
      <c r="G1516" t="s">
        <v>2695</v>
      </c>
      <c r="H1516" t="s">
        <v>2696</v>
      </c>
      <c r="I1516" t="s">
        <v>2958</v>
      </c>
      <c r="J1516" s="7" t="s">
        <v>1309</v>
      </c>
      <c r="K1516" t="s">
        <v>2668</v>
      </c>
      <c r="L1516" t="s">
        <v>2959</v>
      </c>
      <c r="M1516" t="s">
        <v>2960</v>
      </c>
      <c r="N1516" t="s">
        <v>2640</v>
      </c>
      <c r="O1516" t="s">
        <v>2803</v>
      </c>
      <c r="P1516" t="s">
        <v>2642</v>
      </c>
      <c r="Q1516" t="s">
        <v>2640</v>
      </c>
      <c r="R1516" t="s">
        <v>6931</v>
      </c>
      <c r="S1516" t="s">
        <v>2644</v>
      </c>
      <c r="T1516" t="s">
        <v>2945</v>
      </c>
      <c r="U1516" t="s">
        <v>63</v>
      </c>
      <c r="V1516" s="7" t="s">
        <v>704</v>
      </c>
      <c r="W1516" s="8">
        <v>10000</v>
      </c>
      <c r="X1516" t="s">
        <v>6932</v>
      </c>
      <c r="Y1516" t="s">
        <v>6930</v>
      </c>
      <c r="Z1516" s="8">
        <v>28045.599999999999</v>
      </c>
      <c r="AA1516" s="9">
        <v>16.739999999999998</v>
      </c>
      <c r="AB1516" s="8">
        <v>62776.94</v>
      </c>
      <c r="AD1516" s="10">
        <v>4744466</v>
      </c>
      <c r="AE1516" s="11">
        <v>46179</v>
      </c>
      <c r="AF1516" s="8">
        <v>27317</v>
      </c>
      <c r="AG1516" s="8">
        <v>9271.4000000000015</v>
      </c>
      <c r="AH1516" s="12">
        <v>0.92714000000000019</v>
      </c>
      <c r="AI1516" s="8">
        <v>553.84707287933111</v>
      </c>
      <c r="AJ1516" s="11">
        <v>46778.847072881945</v>
      </c>
      <c r="AK1516" s="11">
        <v>47395</v>
      </c>
      <c r="AL1516" s="10">
        <v>-617</v>
      </c>
      <c r="AM1516">
        <v>47631.399999999994</v>
      </c>
      <c r="AN1516">
        <v>2.0314399999999995</v>
      </c>
      <c r="AO1516" s="40" t="str">
        <f>E1516&amp;F1516&amp;U1516</f>
        <v>HCMHYSY-CYHYRH</v>
      </c>
      <c r="AP1516" s="40" t="str">
        <f>_xlfn.XLOOKUP(AO1516,CrossRef!N:N,CrossRef!A:A,"NOT FOUND",0)</f>
        <v>NOT FOUND</v>
      </c>
      <c r="AQ1516" s="40" t="str">
        <f>IFERROR(_xlfn.XLOOKUP(AO1516,CrossRef!$N:$N,CrossRef!$E:$E,"Not Found"),"-")</f>
        <v>Not Found</v>
      </c>
      <c r="AR1516" s="40" t="str">
        <f>IFERROR(_xlfn.XLOOKUP(AO1516,CrossRef!$N:$N,CrossRef!$G:$G,"Not Found"),"-")</f>
        <v>Not Found</v>
      </c>
      <c r="AS1516" s="40" t="str">
        <f>IFERROR(_xlfn.XLOOKUP(AO1516,CrossRef!$N:$N,CrossRef!$H:$H,"Not Found"),"-")</f>
        <v>Not Found</v>
      </c>
    </row>
    <row r="1517" spans="1:45" hidden="1" x14ac:dyDescent="0.3">
      <c r="A1517" s="38" t="str">
        <f>E1517&amp;F1517&amp;U1517</f>
        <v>HCMHYSY-CYHY-CYBLLH</v>
      </c>
      <c r="B1517" s="38" t="str">
        <f>I1517&amp;D1517&amp;C1517</f>
        <v>EX7150</v>
      </c>
      <c r="C1517" s="38" t="str">
        <f>_xlfn.XLOOKUP(A1517,CrossRef!N:N,CrossRef!D:D,"",0)</f>
        <v/>
      </c>
      <c r="D1517" s="38" t="str">
        <f>_xlfn.XLOOKUP(A1517,CrossRef!N:N,CrossRef!C:C,"",0)</f>
        <v/>
      </c>
      <c r="E1517" s="38" t="str">
        <f>LEFT(M1517,3)</f>
        <v>HCM</v>
      </c>
      <c r="F1517" s="38" t="str">
        <f>_xlfn.TEXTAFTER(J1517,"-")</f>
        <v>HYSY-CYHY-CYBL</v>
      </c>
      <c r="G1517" t="s">
        <v>2695</v>
      </c>
      <c r="H1517" t="s">
        <v>2696</v>
      </c>
      <c r="I1517" t="s">
        <v>2958</v>
      </c>
      <c r="J1517" s="7" t="s">
        <v>1901</v>
      </c>
      <c r="K1517" t="s">
        <v>2668</v>
      </c>
      <c r="L1517" t="s">
        <v>2959</v>
      </c>
      <c r="M1517" t="s">
        <v>2960</v>
      </c>
      <c r="N1517" t="s">
        <v>2640</v>
      </c>
      <c r="O1517" t="s">
        <v>2803</v>
      </c>
      <c r="P1517" t="s">
        <v>2642</v>
      </c>
      <c r="Q1517" t="s">
        <v>2640</v>
      </c>
      <c r="R1517" t="s">
        <v>6933</v>
      </c>
      <c r="S1517" t="s">
        <v>2644</v>
      </c>
      <c r="T1517" t="s">
        <v>2939</v>
      </c>
      <c r="U1517" t="s">
        <v>59</v>
      </c>
      <c r="V1517" s="7" t="s">
        <v>699</v>
      </c>
      <c r="W1517" s="8">
        <v>10000</v>
      </c>
      <c r="X1517" t="s">
        <v>6934</v>
      </c>
      <c r="Y1517" t="s">
        <v>3970</v>
      </c>
      <c r="Z1517" s="8">
        <v>28045.599999999999</v>
      </c>
      <c r="AA1517" s="9">
        <v>16.739999999999998</v>
      </c>
      <c r="AB1517" s="8">
        <v>90953.04</v>
      </c>
      <c r="AD1517" s="10">
        <v>4770454</v>
      </c>
      <c r="AE1517" s="11">
        <v>46179</v>
      </c>
      <c r="AF1517" s="8">
        <v>27317</v>
      </c>
      <c r="AG1517" s="8">
        <v>9271.4000000000015</v>
      </c>
      <c r="AH1517" s="12">
        <v>0.92714000000000019</v>
      </c>
      <c r="AI1517" s="8">
        <v>553.84707287933111</v>
      </c>
      <c r="AJ1517" s="11">
        <v>46778.847072881945</v>
      </c>
      <c r="AK1517" s="11">
        <v>47395</v>
      </c>
      <c r="AL1517" s="10">
        <v>-617</v>
      </c>
      <c r="AM1517">
        <v>47631.399999999994</v>
      </c>
      <c r="AN1517">
        <v>2.0314399999999995</v>
      </c>
      <c r="AO1517" s="40" t="str">
        <f>E1517&amp;F1517&amp;U1517</f>
        <v>HCMHYSY-CYHY-CYBLLH</v>
      </c>
      <c r="AP1517" s="40" t="str">
        <f>_xlfn.XLOOKUP(AO1517,CrossRef!N:N,CrossRef!A:A,"NOT FOUND",0)</f>
        <v>NOT FOUND</v>
      </c>
      <c r="AQ1517" s="40" t="str">
        <f>IFERROR(_xlfn.XLOOKUP(AO1517,CrossRef!$N:$N,CrossRef!$E:$E,"Not Found"),"-")</f>
        <v>Not Found</v>
      </c>
      <c r="AR1517" s="40" t="str">
        <f>IFERROR(_xlfn.XLOOKUP(AO1517,CrossRef!$N:$N,CrossRef!$G:$G,"Not Found"),"-")</f>
        <v>Not Found</v>
      </c>
      <c r="AS1517" s="40" t="str">
        <f>IFERROR(_xlfn.XLOOKUP(AO1517,CrossRef!$N:$N,CrossRef!$H:$H,"Not Found"),"-")</f>
        <v>Not Found</v>
      </c>
    </row>
    <row r="1518" spans="1:45" hidden="1" x14ac:dyDescent="0.3">
      <c r="A1518" s="38" t="str">
        <f>E1518&amp;F1518&amp;U1518</f>
        <v>SSPSURE-SPSNLHR</v>
      </c>
      <c r="B1518" s="38" t="str">
        <f>I1518&amp;D1518&amp;C1518</f>
        <v>TD63117201LR</v>
      </c>
      <c r="C1518" s="38" t="str">
        <f>_xlfn.XLOOKUP(A1518,CrossRef!N:N,CrossRef!D:D,"",0)</f>
        <v>LR</v>
      </c>
      <c r="D1518" s="38" t="str">
        <f>_xlfn.XLOOKUP(A1518,CrossRef!N:N,CrossRef!C:C,"",0)</f>
        <v>7201</v>
      </c>
      <c r="E1518" s="38" t="str">
        <f>LEFT(M1518,3)</f>
        <v>SSP</v>
      </c>
      <c r="F1518" s="38" t="str">
        <f>_xlfn.TEXTAFTER(J1518,"-")</f>
        <v>SURE-SPSN</v>
      </c>
      <c r="G1518" t="s">
        <v>2725</v>
      </c>
      <c r="H1518" t="s">
        <v>2726</v>
      </c>
      <c r="I1518" t="s">
        <v>3074</v>
      </c>
      <c r="J1518" s="7" t="s">
        <v>1127</v>
      </c>
      <c r="K1518" t="s">
        <v>2638</v>
      </c>
      <c r="L1518" t="s">
        <v>183</v>
      </c>
      <c r="M1518" t="s">
        <v>3075</v>
      </c>
      <c r="N1518" t="s">
        <v>2640</v>
      </c>
      <c r="O1518" t="s">
        <v>2653</v>
      </c>
      <c r="P1518" t="s">
        <v>2642</v>
      </c>
      <c r="Q1518" t="s">
        <v>2640</v>
      </c>
      <c r="R1518" t="s">
        <v>6935</v>
      </c>
      <c r="S1518" t="s">
        <v>2644</v>
      </c>
      <c r="T1518" t="s">
        <v>2720</v>
      </c>
      <c r="U1518" t="s">
        <v>491</v>
      </c>
      <c r="V1518" s="7" t="s">
        <v>951</v>
      </c>
      <c r="W1518" s="8">
        <v>25000</v>
      </c>
      <c r="X1518" t="s">
        <v>6936</v>
      </c>
      <c r="Y1518" t="s">
        <v>2806</v>
      </c>
      <c r="Z1518" s="8">
        <v>67977.070000000007</v>
      </c>
      <c r="AA1518" s="9">
        <v>14.22</v>
      </c>
      <c r="AB1518" s="8">
        <v>36270.04</v>
      </c>
      <c r="AD1518" s="10">
        <v>4222563</v>
      </c>
      <c r="AE1518" s="11">
        <v>44851</v>
      </c>
      <c r="AF1518" s="8">
        <v>52253</v>
      </c>
      <c r="AG1518" s="8">
        <v>9275.929999999993</v>
      </c>
      <c r="AH1518" s="12">
        <v>0.37103719999999973</v>
      </c>
      <c r="AI1518" s="8">
        <v>652.31575246132161</v>
      </c>
      <c r="AJ1518" s="11">
        <v>46877.315752465278</v>
      </c>
      <c r="AK1518" s="11">
        <v>48830</v>
      </c>
      <c r="AL1518" s="10">
        <v>-1953</v>
      </c>
      <c r="AM1518">
        <v>105020.17000000001</v>
      </c>
      <c r="AN1518">
        <v>2.1106868000000003</v>
      </c>
      <c r="AO1518" s="40" t="str">
        <f>E1518&amp;F1518&amp;U1518</f>
        <v>SSPSURE-SPSNLHR</v>
      </c>
      <c r="AP1518" s="40" t="str">
        <f>_xlfn.XLOOKUP(AO1518,CrossRef!N:N,CrossRef!A:A,"NOT FOUND",0)</f>
        <v>SSP7201LR</v>
      </c>
      <c r="AQ1518" s="40" t="str">
        <f>IFERROR(_xlfn.XLOOKUP(AO1518,CrossRef!$N:$N,CrossRef!$E:$E,"Not Found"),"-")</f>
        <v>793F</v>
      </c>
      <c r="AR1518" s="40" t="str">
        <f>IFERROR(_xlfn.XLOOKUP(AO1518,CrossRef!$N:$N,CrossRef!$G:$G,"Not Found"),"-")</f>
        <v>7201 - SUSPENSION CYLINDER</v>
      </c>
      <c r="AS1518" s="40" t="str">
        <f>IFERROR(_xlfn.XLOOKUP(AO1518,CrossRef!$N:$N,CrossRef!$H:$H,"Not Found"),"-")</f>
        <v>LR - LEFT REAR</v>
      </c>
    </row>
    <row r="1519" spans="1:45" hidden="1" x14ac:dyDescent="0.3">
      <c r="A1519" s="38" t="str">
        <f>E1519&amp;F1519&amp;U1519</f>
        <v>MSYDRIV-FIDVLHR</v>
      </c>
      <c r="B1519" s="38" t="str">
        <f>I1519&amp;D1519&amp;C1519</f>
        <v>QTW064008LR</v>
      </c>
      <c r="C1519" s="38" t="str">
        <f>_xlfn.XLOOKUP(A1519,CrossRef!N:N,CrossRef!D:D,"",0)</f>
        <v>LR</v>
      </c>
      <c r="D1519" s="38" t="str">
        <f>_xlfn.XLOOKUP(A1519,CrossRef!N:N,CrossRef!C:C,"",0)</f>
        <v>4008</v>
      </c>
      <c r="E1519" s="38" t="str">
        <f>LEFT(M1519,3)</f>
        <v>MSY</v>
      </c>
      <c r="F1519" s="38" t="str">
        <f>_xlfn.TEXTAFTER(J1519,"-")</f>
        <v>DRIV-FIDV</v>
      </c>
      <c r="G1519" t="s">
        <v>2635</v>
      </c>
      <c r="H1519" t="s">
        <v>2636</v>
      </c>
      <c r="I1519" t="s">
        <v>3290</v>
      </c>
      <c r="J1519" s="7" t="s">
        <v>585</v>
      </c>
      <c r="K1519" t="s">
        <v>2638</v>
      </c>
      <c r="L1519" t="s">
        <v>164</v>
      </c>
      <c r="M1519" t="s">
        <v>3291</v>
      </c>
      <c r="N1519" t="s">
        <v>2640</v>
      </c>
      <c r="O1519" t="s">
        <v>2641</v>
      </c>
      <c r="P1519" t="s">
        <v>2642</v>
      </c>
      <c r="Q1519" t="s">
        <v>2640</v>
      </c>
      <c r="R1519" t="s">
        <v>6937</v>
      </c>
      <c r="S1519" t="s">
        <v>2655</v>
      </c>
      <c r="T1519" t="s">
        <v>2657</v>
      </c>
      <c r="U1519" t="s">
        <v>491</v>
      </c>
      <c r="V1519" s="7" t="s">
        <v>579</v>
      </c>
      <c r="W1519" s="8">
        <v>16500</v>
      </c>
      <c r="X1519" t="s">
        <v>6938</v>
      </c>
      <c r="Y1519" t="s">
        <v>6939</v>
      </c>
      <c r="Z1519" s="8">
        <v>58436</v>
      </c>
      <c r="AA1519" s="9">
        <v>8.67</v>
      </c>
      <c r="AB1519" s="8">
        <v>135304.62</v>
      </c>
      <c r="AD1519" s="10">
        <v>4580096</v>
      </c>
      <c r="AE1519" s="11">
        <v>45498</v>
      </c>
      <c r="AF1519" s="8">
        <v>51213</v>
      </c>
      <c r="AG1519" s="8">
        <v>9277</v>
      </c>
      <c r="AH1519" s="12">
        <v>0.56224242424242421</v>
      </c>
      <c r="AI1519" s="8">
        <v>1070.0115340253749</v>
      </c>
      <c r="AJ1519" s="11">
        <v>47295.011534027777</v>
      </c>
      <c r="AK1519" s="11">
        <v>47190</v>
      </c>
      <c r="AL1519" s="10">
        <v>105</v>
      </c>
      <c r="AM1519">
        <v>66802.55</v>
      </c>
      <c r="AO1519" s="40" t="str">
        <f>E1519&amp;F1519&amp;U1519</f>
        <v>MSYDRIV-FIDVLHR</v>
      </c>
      <c r="AP1519" s="40" t="str">
        <f>_xlfn.XLOOKUP(AO1519,CrossRef!N:N,CrossRef!A:A,"NOT FOUND",0)</f>
        <v>MSY4008LR</v>
      </c>
      <c r="AQ1519" s="40" t="str">
        <f>IFERROR(_xlfn.XLOOKUP(AO1519,CrossRef!$N:$N,CrossRef!$E:$E,"Not Found"),"-")</f>
        <v>785D WC</v>
      </c>
      <c r="AR1519" s="40" t="str">
        <f>IFERROR(_xlfn.XLOOKUP(AO1519,CrossRef!$N:$N,CrossRef!$G:$G,"Not Found"),"-")</f>
        <v>4008 - FINAL DRIVE, BRAKE &amp; WHEEL</v>
      </c>
      <c r="AS1519" s="40" t="str">
        <f>IFERROR(_xlfn.XLOOKUP(AO1519,CrossRef!$N:$N,CrossRef!$H:$H,"Not Found"),"-")</f>
        <v>LR - LEFT REAR</v>
      </c>
    </row>
    <row r="1520" spans="1:45" hidden="1" x14ac:dyDescent="0.3">
      <c r="A1520" s="38" t="str">
        <f>E1520&amp;F1520&amp;U1520</f>
        <v>AGCENGI</v>
      </c>
      <c r="B1520" s="38" t="str">
        <f>I1520&amp;D1520&amp;C1520</f>
        <v>TD2404100000</v>
      </c>
      <c r="C1520" s="38" t="str">
        <f>_xlfn.XLOOKUP(A1520,CrossRef!N:N,CrossRef!D:D,"",0)</f>
        <v>00</v>
      </c>
      <c r="D1520" s="38" t="str">
        <f>_xlfn.XLOOKUP(A1520,CrossRef!N:N,CrossRef!C:C,"",0)</f>
        <v>1000</v>
      </c>
      <c r="E1520" s="38" t="str">
        <f>LEFT(M1520,3)</f>
        <v>AGC</v>
      </c>
      <c r="F1520" s="38" t="str">
        <f>_xlfn.TEXTAFTER(J1520,"-")</f>
        <v>ENGI</v>
      </c>
      <c r="G1520" t="s">
        <v>2813</v>
      </c>
      <c r="H1520" t="s">
        <v>2814</v>
      </c>
      <c r="I1520" t="s">
        <v>5476</v>
      </c>
      <c r="J1520" s="7" t="s">
        <v>1902</v>
      </c>
      <c r="K1520" t="s">
        <v>2638</v>
      </c>
      <c r="L1520" t="s">
        <v>167</v>
      </c>
      <c r="M1520" t="s">
        <v>5477</v>
      </c>
      <c r="N1520" t="s">
        <v>2640</v>
      </c>
      <c r="O1520" t="s">
        <v>2653</v>
      </c>
      <c r="P1520" t="s">
        <v>2642</v>
      </c>
      <c r="Q1520" t="s">
        <v>2662</v>
      </c>
      <c r="R1520" t="s">
        <v>6940</v>
      </c>
      <c r="S1520" t="s">
        <v>2655</v>
      </c>
      <c r="T1520" t="s">
        <v>3265</v>
      </c>
      <c r="U1520" t="s">
        <v>2657</v>
      </c>
      <c r="V1520" s="7" t="s">
        <v>22</v>
      </c>
      <c r="W1520" s="8">
        <v>20000</v>
      </c>
      <c r="X1520" t="s">
        <v>6941</v>
      </c>
      <c r="Y1520" t="s">
        <v>3692</v>
      </c>
      <c r="Z1520" s="8">
        <v>57759</v>
      </c>
      <c r="AA1520" s="9">
        <v>0.88</v>
      </c>
      <c r="AB1520" s="8">
        <v>376247.48</v>
      </c>
      <c r="AD1520" s="10">
        <v>4400500</v>
      </c>
      <c r="AE1520" s="11">
        <v>44537</v>
      </c>
      <c r="AF1520" s="8">
        <v>47056.4</v>
      </c>
      <c r="AG1520" s="8">
        <v>9297.3999999999942</v>
      </c>
      <c r="AH1520" s="12">
        <v>0.46486999999999973</v>
      </c>
      <c r="AI1520" s="8">
        <v>10565.227272727267</v>
      </c>
      <c r="AJ1520" s="11">
        <v>56790.227272719909</v>
      </c>
      <c r="AK1520" s="11">
        <v>46600</v>
      </c>
      <c r="AL1520" s="10">
        <v>10190</v>
      </c>
      <c r="AM1520">
        <v>58089</v>
      </c>
      <c r="AN1520">
        <v>0.55162999999999995</v>
      </c>
      <c r="AO1520" s="40" t="str">
        <f>E1520&amp;F1520&amp;U1520</f>
        <v>AGCENGI</v>
      </c>
      <c r="AP1520" s="40" t="str">
        <f>_xlfn.XLOOKUP(AO1520,CrossRef!N:N,CrossRef!A:A,"NOT FOUND",0)</f>
        <v>AGC100000</v>
      </c>
      <c r="AQ1520" s="40" t="str">
        <f>IFERROR(_xlfn.XLOOKUP(AO1520,CrossRef!$N:$N,CrossRef!$E:$E,"Not Found"),"-")</f>
        <v>777D</v>
      </c>
      <c r="AR1520" s="40" t="str">
        <f>IFERROR(_xlfn.XLOOKUP(AO1520,CrossRef!$N:$N,CrossRef!$G:$G,"Not Found"),"-")</f>
        <v>1000 - ENGINE</v>
      </c>
      <c r="AS1520" s="40" t="str">
        <f>IFERROR(_xlfn.XLOOKUP(AO1520,CrossRef!$N:$N,CrossRef!$H:$H,"Not Found"),"-")</f>
        <v>00 - (NONE)</v>
      </c>
    </row>
    <row r="1521" spans="1:45" hidden="1" x14ac:dyDescent="0.3">
      <c r="A1521" s="38" t="str">
        <f>E1521&amp;F1521&amp;U1521</f>
        <v>AGCENGI-COSY</v>
      </c>
      <c r="B1521" s="38" t="str">
        <f>I1521&amp;D1521&amp;C1521</f>
        <v>TD2404135300</v>
      </c>
      <c r="C1521" s="38" t="str">
        <f>_xlfn.XLOOKUP(A1521,CrossRef!N:N,CrossRef!D:D,"",0)</f>
        <v>00</v>
      </c>
      <c r="D1521" s="38" t="str">
        <f>_xlfn.XLOOKUP(A1521,CrossRef!N:N,CrossRef!C:C,"",0)</f>
        <v>1353</v>
      </c>
      <c r="E1521" s="38" t="str">
        <f>LEFT(M1521,3)</f>
        <v>AGC</v>
      </c>
      <c r="F1521" s="38" t="str">
        <f>_xlfn.TEXTAFTER(J1521,"-")</f>
        <v>ENGI-COSY</v>
      </c>
      <c r="G1521" t="s">
        <v>2813</v>
      </c>
      <c r="H1521" t="s">
        <v>2814</v>
      </c>
      <c r="I1521" t="s">
        <v>5476</v>
      </c>
      <c r="J1521" s="7" t="s">
        <v>1903</v>
      </c>
      <c r="K1521" t="s">
        <v>2638</v>
      </c>
      <c r="L1521" t="s">
        <v>167</v>
      </c>
      <c r="M1521" t="s">
        <v>5477</v>
      </c>
      <c r="N1521" t="s">
        <v>2640</v>
      </c>
      <c r="O1521" t="s">
        <v>2653</v>
      </c>
      <c r="P1521" t="s">
        <v>2642</v>
      </c>
      <c r="Q1521" t="s">
        <v>2662</v>
      </c>
      <c r="R1521" t="s">
        <v>6942</v>
      </c>
      <c r="S1521" t="s">
        <v>2655</v>
      </c>
      <c r="T1521" t="s">
        <v>3253</v>
      </c>
      <c r="U1521" t="s">
        <v>2657</v>
      </c>
      <c r="V1521" s="7" t="s">
        <v>264</v>
      </c>
      <c r="W1521" s="8">
        <v>20000</v>
      </c>
      <c r="X1521" t="s">
        <v>6943</v>
      </c>
      <c r="Y1521" t="s">
        <v>3695</v>
      </c>
      <c r="Z1521" s="8">
        <v>57759</v>
      </c>
      <c r="AA1521" s="9">
        <v>0.88</v>
      </c>
      <c r="AB1521" s="8">
        <v>38062.93</v>
      </c>
      <c r="AD1521" s="10">
        <v>4033371</v>
      </c>
      <c r="AE1521" s="11">
        <v>44536</v>
      </c>
      <c r="AF1521" s="8">
        <v>47056.4</v>
      </c>
      <c r="AG1521" s="8">
        <v>9297.3999999999942</v>
      </c>
      <c r="AH1521" s="12">
        <v>0.46486999999999973</v>
      </c>
      <c r="AI1521" s="8">
        <v>10565.227272727267</v>
      </c>
      <c r="AJ1521" s="11">
        <v>56790.227272719909</v>
      </c>
      <c r="AK1521" s="11">
        <v>48243</v>
      </c>
      <c r="AL1521" s="10">
        <v>8547</v>
      </c>
      <c r="AM1521">
        <v>59534.84</v>
      </c>
      <c r="AN1521">
        <v>0.62392199999999975</v>
      </c>
      <c r="AO1521" s="40" t="str">
        <f>E1521&amp;F1521&amp;U1521</f>
        <v>AGCENGI-COSY</v>
      </c>
      <c r="AP1521" s="40" t="str">
        <f>_xlfn.XLOOKUP(AO1521,CrossRef!N:N,CrossRef!A:A,"NOT FOUND",0)</f>
        <v>AGC135300</v>
      </c>
      <c r="AQ1521" s="40" t="str">
        <f>IFERROR(_xlfn.XLOOKUP(AO1521,CrossRef!$N:$N,CrossRef!$E:$E,"Not Found"),"-")</f>
        <v>777D</v>
      </c>
      <c r="AR1521" s="40" t="str">
        <f>IFERROR(_xlfn.XLOOKUP(AO1521,CrossRef!$N:$N,CrossRef!$G:$G,"Not Found"),"-")</f>
        <v>1353 - RADIATOR</v>
      </c>
      <c r="AS1521" s="40" t="str">
        <f>IFERROR(_xlfn.XLOOKUP(AO1521,CrossRef!$N:$N,CrossRef!$H:$H,"Not Found"),"-")</f>
        <v>00 - (NONE)</v>
      </c>
    </row>
    <row r="1522" spans="1:45" hidden="1" x14ac:dyDescent="0.3">
      <c r="A1522" s="38" t="str">
        <f>E1522&amp;F1522&amp;U1522</f>
        <v>JRPDRIV-WHGPLHF</v>
      </c>
      <c r="B1522" s="38" t="str">
        <f>I1522&amp;D1522&amp;C1522</f>
        <v>TD24194008LF</v>
      </c>
      <c r="C1522" s="38" t="str">
        <f>_xlfn.XLOOKUP(A1522,CrossRef!N:N,CrossRef!D:D,"",0)</f>
        <v>LF</v>
      </c>
      <c r="D1522" s="38" t="str">
        <f>_xlfn.XLOOKUP(A1522,CrossRef!N:N,CrossRef!C:C,"",0)</f>
        <v>4008</v>
      </c>
      <c r="E1522" s="38" t="str">
        <f>LEFT(M1522,3)</f>
        <v>JRP</v>
      </c>
      <c r="F1522" s="38" t="str">
        <f>_xlfn.TEXTAFTER(J1522,"-")</f>
        <v>DRIV-WHGP</v>
      </c>
      <c r="G1522" t="s">
        <v>2813</v>
      </c>
      <c r="H1522" t="s">
        <v>2814</v>
      </c>
      <c r="I1522" t="s">
        <v>2844</v>
      </c>
      <c r="J1522" s="7" t="s">
        <v>1904</v>
      </c>
      <c r="K1522" t="s">
        <v>2638</v>
      </c>
      <c r="L1522" t="s">
        <v>172</v>
      </c>
      <c r="M1522" t="s">
        <v>2845</v>
      </c>
      <c r="N1522" t="s">
        <v>2640</v>
      </c>
      <c r="O1522" t="s">
        <v>2803</v>
      </c>
      <c r="P1522" t="s">
        <v>2642</v>
      </c>
      <c r="Q1522" t="s">
        <v>2662</v>
      </c>
      <c r="R1522" t="s">
        <v>6944</v>
      </c>
      <c r="S1522" t="s">
        <v>2655</v>
      </c>
      <c r="T1522" t="s">
        <v>2688</v>
      </c>
      <c r="U1522" t="s">
        <v>485</v>
      </c>
      <c r="V1522" s="7" t="s">
        <v>945</v>
      </c>
      <c r="W1522" s="8">
        <v>24000</v>
      </c>
      <c r="X1522" t="s">
        <v>6945</v>
      </c>
      <c r="Y1522" t="s">
        <v>2891</v>
      </c>
      <c r="Z1522" s="8">
        <v>38972</v>
      </c>
      <c r="AA1522" s="9">
        <v>2.95</v>
      </c>
      <c r="AB1522" s="8">
        <v>107027.44</v>
      </c>
      <c r="AD1522" s="10">
        <v>0</v>
      </c>
      <c r="AE1522" s="11"/>
      <c r="AF1522" s="8">
        <v>24276</v>
      </c>
      <c r="AG1522" s="8">
        <v>9304</v>
      </c>
      <c r="AH1522" s="12">
        <v>0.38766666666666666</v>
      </c>
      <c r="AI1522" s="8">
        <v>3153.8983050847455</v>
      </c>
      <c r="AJ1522" s="11">
        <v>49378.898305092589</v>
      </c>
      <c r="AK1522" s="11">
        <v>46690</v>
      </c>
      <c r="AL1522" s="10">
        <v>2688</v>
      </c>
      <c r="AM1522">
        <v>40343.75</v>
      </c>
      <c r="AN1522">
        <v>0.6694895833333333</v>
      </c>
      <c r="AO1522" s="40" t="str">
        <f>E1522&amp;F1522&amp;U1522</f>
        <v>JRPDRIV-WHGPLHF</v>
      </c>
      <c r="AP1522" s="40" t="str">
        <f>_xlfn.XLOOKUP(AO1522,CrossRef!N:N,CrossRef!A:A,"NOT FOUND",0)</f>
        <v>JRP4008LF</v>
      </c>
      <c r="AQ1522" s="40" t="str">
        <f>IFERROR(_xlfn.XLOOKUP(AO1522,CrossRef!$N:$N,CrossRef!$E:$E,"Not Found"),"-")</f>
        <v>777F</v>
      </c>
      <c r="AR1522" s="40" t="str">
        <f>IFERROR(_xlfn.XLOOKUP(AO1522,CrossRef!$N:$N,CrossRef!$G:$G,"Not Found"),"-")</f>
        <v>4008 - FINAL DRIVE, BRAKE &amp; WHEEL</v>
      </c>
      <c r="AS1522" s="40" t="str">
        <f>IFERROR(_xlfn.XLOOKUP(AO1522,CrossRef!$N:$N,CrossRef!$H:$H,"Not Found"),"-")</f>
        <v>LF - LEFT FRONT</v>
      </c>
    </row>
    <row r="1523" spans="1:45" hidden="1" x14ac:dyDescent="0.3">
      <c r="A1523" s="38" t="str">
        <f>E1523&amp;F1523&amp;U1523</f>
        <v>340IMAT-BOOM</v>
      </c>
      <c r="B1523" s="38" t="str">
        <f>I1523&amp;D1523&amp;C1523</f>
        <v>QEX011</v>
      </c>
      <c r="C1523" s="38" t="str">
        <f>_xlfn.XLOOKUP(A1523,CrossRef!N:N,CrossRef!D:D,"",0)</f>
        <v/>
      </c>
      <c r="D1523" s="38" t="str">
        <f>_xlfn.XLOOKUP(A1523,CrossRef!N:N,CrossRef!C:C,"",0)</f>
        <v/>
      </c>
      <c r="E1523" s="38" t="str">
        <f>LEFT(M1523,3)</f>
        <v>340</v>
      </c>
      <c r="F1523" s="38" t="str">
        <f>_xlfn.TEXTAFTER(J1523,"-")</f>
        <v>IMAT-BOOM</v>
      </c>
      <c r="G1523" t="s">
        <v>2635</v>
      </c>
      <c r="H1523" t="s">
        <v>2636</v>
      </c>
      <c r="I1523" t="s">
        <v>2838</v>
      </c>
      <c r="J1523" s="7" t="s">
        <v>1905</v>
      </c>
      <c r="K1523" t="s">
        <v>2638</v>
      </c>
      <c r="L1523" t="s">
        <v>2755</v>
      </c>
      <c r="M1523" t="s">
        <v>2839</v>
      </c>
      <c r="N1523" t="s">
        <v>2640</v>
      </c>
      <c r="O1523" t="s">
        <v>2641</v>
      </c>
      <c r="P1523" t="s">
        <v>2642</v>
      </c>
      <c r="Q1523" t="s">
        <v>2640</v>
      </c>
      <c r="R1523" t="s">
        <v>6946</v>
      </c>
      <c r="S1523" t="s">
        <v>2671</v>
      </c>
      <c r="T1523" t="s">
        <v>2739</v>
      </c>
      <c r="U1523" t="s">
        <v>2657</v>
      </c>
      <c r="V1523" s="7" t="s">
        <v>867</v>
      </c>
      <c r="W1523" s="8">
        <v>18000</v>
      </c>
      <c r="X1523" t="s">
        <v>6947</v>
      </c>
      <c r="Y1523" t="s">
        <v>4751</v>
      </c>
      <c r="Z1523" s="8">
        <v>69943.199999999997</v>
      </c>
      <c r="AA1523" s="9">
        <v>13.19</v>
      </c>
      <c r="AB1523" s="8">
        <v>563769.27</v>
      </c>
      <c r="AD1523" s="10">
        <v>4386855</v>
      </c>
      <c r="AE1523" s="11">
        <v>45542</v>
      </c>
      <c r="AF1523" s="8">
        <v>61265</v>
      </c>
      <c r="AG1523" s="8">
        <v>9321.8000000000029</v>
      </c>
      <c r="AH1523" s="12">
        <v>0.51787777777777799</v>
      </c>
      <c r="AI1523" s="8">
        <v>706.73237300985625</v>
      </c>
      <c r="AJ1523" s="11">
        <v>46931.732372997685</v>
      </c>
      <c r="AK1523" s="11">
        <v>48259</v>
      </c>
      <c r="AL1523" s="10">
        <v>-1328</v>
      </c>
      <c r="AM1523">
        <v>96771.66</v>
      </c>
      <c r="AN1523">
        <v>1.9725922222222225</v>
      </c>
      <c r="AO1523" s="40" t="str">
        <f>E1523&amp;F1523&amp;U1523</f>
        <v>340IMAT-BOOM</v>
      </c>
      <c r="AP1523" s="40" t="str">
        <f>_xlfn.XLOOKUP(AO1523,CrossRef!N:N,CrossRef!A:A,"NOT FOUND",0)</f>
        <v>NOT FOUND</v>
      </c>
      <c r="AQ1523" s="40" t="str">
        <f>IFERROR(_xlfn.XLOOKUP(AO1523,CrossRef!$N:$N,CrossRef!$E:$E,"Not Found"),"-")</f>
        <v>Not Found</v>
      </c>
      <c r="AR1523" s="40" t="str">
        <f>IFERROR(_xlfn.XLOOKUP(AO1523,CrossRef!$N:$N,CrossRef!$G:$G,"Not Found"),"-")</f>
        <v>Not Found</v>
      </c>
      <c r="AS1523" s="40" t="str">
        <f>IFERROR(_xlfn.XLOOKUP(AO1523,CrossRef!$N:$N,CrossRef!$H:$H,"Not Found"),"-")</f>
        <v>Not Found</v>
      </c>
    </row>
    <row r="1524" spans="1:45" hidden="1" x14ac:dyDescent="0.3">
      <c r="A1524" s="38" t="str">
        <f>E1524&amp;F1524&amp;U1524</f>
        <v>DHJUCRG-FIDV-FIDRRH</v>
      </c>
      <c r="B1524" s="38" t="str">
        <f>I1524&amp;D1524&amp;C1524</f>
        <v>EX7094</v>
      </c>
      <c r="C1524" s="38" t="str">
        <f>_xlfn.XLOOKUP(A1524,CrossRef!N:N,CrossRef!D:D,"",0)</f>
        <v/>
      </c>
      <c r="D1524" s="38" t="str">
        <f>_xlfn.XLOOKUP(A1524,CrossRef!N:N,CrossRef!C:C,"",0)</f>
        <v/>
      </c>
      <c r="E1524" s="38" t="str">
        <f t="shared" ref="E1524:E1525" si="8">MID(M1524,FIND("DH",M1524),3)</f>
        <v>DHJ</v>
      </c>
      <c r="F1524" s="38" t="str">
        <f>_xlfn.TEXTAFTER(J1524,"-")</f>
        <v>UCRG-FIDV-FIDR</v>
      </c>
      <c r="G1524" t="s">
        <v>2725</v>
      </c>
      <c r="H1524" t="s">
        <v>2726</v>
      </c>
      <c r="I1524" t="s">
        <v>2727</v>
      </c>
      <c r="J1524" s="7" t="s">
        <v>981</v>
      </c>
      <c r="K1524" t="s">
        <v>2638</v>
      </c>
      <c r="L1524" t="s">
        <v>2728</v>
      </c>
      <c r="M1524" t="s">
        <v>2729</v>
      </c>
      <c r="N1524" t="s">
        <v>2640</v>
      </c>
      <c r="O1524" t="s">
        <v>2653</v>
      </c>
      <c r="P1524" t="s">
        <v>2642</v>
      </c>
      <c r="Q1524" t="s">
        <v>2640</v>
      </c>
      <c r="R1524" t="s">
        <v>7682</v>
      </c>
      <c r="S1524" t="s">
        <v>2655</v>
      </c>
      <c r="T1524" t="s">
        <v>3213</v>
      </c>
      <c r="U1524" t="s">
        <v>63</v>
      </c>
      <c r="V1524" s="7" t="s">
        <v>511</v>
      </c>
      <c r="W1524" s="8">
        <v>18000</v>
      </c>
      <c r="X1524" t="s">
        <v>7683</v>
      </c>
      <c r="Y1524" t="s">
        <v>5216</v>
      </c>
      <c r="Z1524" s="8">
        <v>70079</v>
      </c>
      <c r="AA1524" s="9">
        <v>2.64</v>
      </c>
      <c r="AB1524" s="8">
        <v>223761.76</v>
      </c>
      <c r="AD1524" s="10">
        <v>4384497</v>
      </c>
      <c r="AE1524" s="11">
        <v>45504</v>
      </c>
      <c r="AF1524" s="8">
        <v>63412.2</v>
      </c>
      <c r="AG1524" s="8">
        <v>11333.199999999997</v>
      </c>
      <c r="AH1524" s="12">
        <v>0.62962222222222208</v>
      </c>
      <c r="AI1524" s="8">
        <v>4292.8787878787862</v>
      </c>
      <c r="AJ1524" s="11">
        <v>50517.878787881942</v>
      </c>
      <c r="AK1524" s="11">
        <v>47054</v>
      </c>
      <c r="AL1524" s="10">
        <v>3463</v>
      </c>
      <c r="AM1524">
        <v>72267.56</v>
      </c>
      <c r="AN1524">
        <v>0.49196444444444448</v>
      </c>
      <c r="AO1524" s="40" t="str">
        <f>E1524&amp;F1524&amp;U1524</f>
        <v>DHJUCRG-FIDV-FIDRRH</v>
      </c>
      <c r="AP1524" s="40" t="str">
        <f>_xlfn.XLOOKUP(AO1524,CrossRef!N:N,CrossRef!A:A,"NOT FOUND",0)</f>
        <v>NOT FOUND</v>
      </c>
      <c r="AQ1524" s="40" t="str">
        <f>IFERROR(_xlfn.XLOOKUP(AO1524,CrossRef!$N:$N,CrossRef!$E:$E,"Not Found"),"-")</f>
        <v>Not Found</v>
      </c>
      <c r="AR1524" s="40" t="str">
        <f>IFERROR(_xlfn.XLOOKUP(AO1524,CrossRef!$N:$N,CrossRef!$G:$G,"Not Found"),"-")</f>
        <v>Not Found</v>
      </c>
      <c r="AS1524" s="40" t="str">
        <f>IFERROR(_xlfn.XLOOKUP(AO1524,CrossRef!$N:$N,CrossRef!$H:$H,"Not Found"),"-")</f>
        <v>Not Found</v>
      </c>
    </row>
    <row r="1525" spans="1:45" hidden="1" x14ac:dyDescent="0.3">
      <c r="A1525" s="38" t="str">
        <f>E1525&amp;F1525&amp;U1525</f>
        <v>DHJPUD1LH</v>
      </c>
      <c r="B1525" s="38" t="str">
        <f>I1525&amp;D1525&amp;C1525</f>
        <v>EX7094</v>
      </c>
      <c r="C1525" s="38" t="str">
        <f>_xlfn.XLOOKUP(A1525,CrossRef!N:N,CrossRef!D:D,"",0)</f>
        <v/>
      </c>
      <c r="D1525" s="38" t="str">
        <f>_xlfn.XLOOKUP(A1525,CrossRef!N:N,CrossRef!C:C,"",0)</f>
        <v/>
      </c>
      <c r="E1525" s="38" t="str">
        <f t="shared" si="8"/>
        <v>DHJ</v>
      </c>
      <c r="F1525" s="38" t="str">
        <f>_xlfn.TEXTAFTER(J1525,"-")</f>
        <v>PUD1</v>
      </c>
      <c r="G1525" t="s">
        <v>2725</v>
      </c>
      <c r="H1525" t="s">
        <v>2726</v>
      </c>
      <c r="I1525" t="s">
        <v>2727</v>
      </c>
      <c r="J1525" s="7" t="s">
        <v>2059</v>
      </c>
      <c r="K1525" t="s">
        <v>2638</v>
      </c>
      <c r="L1525" t="s">
        <v>2728</v>
      </c>
      <c r="M1525" t="s">
        <v>2729</v>
      </c>
      <c r="N1525" t="s">
        <v>2640</v>
      </c>
      <c r="O1525" t="s">
        <v>2653</v>
      </c>
      <c r="P1525" t="s">
        <v>2642</v>
      </c>
      <c r="Q1525" t="s">
        <v>2640</v>
      </c>
      <c r="R1525" t="s">
        <v>7677</v>
      </c>
      <c r="S1525" t="s">
        <v>2655</v>
      </c>
      <c r="T1525" t="s">
        <v>3605</v>
      </c>
      <c r="U1525" t="s">
        <v>59</v>
      </c>
      <c r="V1525" s="7" t="s">
        <v>1982</v>
      </c>
      <c r="W1525" s="8">
        <v>18000</v>
      </c>
      <c r="X1525" t="s">
        <v>7678</v>
      </c>
      <c r="Y1525" t="s">
        <v>7679</v>
      </c>
      <c r="Z1525" s="8">
        <v>70079</v>
      </c>
      <c r="AA1525" s="9">
        <v>2.64</v>
      </c>
      <c r="AB1525" s="8">
        <v>76973.279999999999</v>
      </c>
      <c r="AD1525" s="10">
        <v>4383246</v>
      </c>
      <c r="AE1525" s="11">
        <v>45511</v>
      </c>
      <c r="AF1525" s="8">
        <v>63412.2</v>
      </c>
      <c r="AG1525" s="8">
        <v>11333.199999999997</v>
      </c>
      <c r="AH1525" s="12">
        <v>0.62962222222222208</v>
      </c>
      <c r="AI1525" s="8">
        <v>4292.8787878787862</v>
      </c>
      <c r="AJ1525" s="11">
        <v>50517.878787881942</v>
      </c>
      <c r="AK1525" s="11">
        <v>47054</v>
      </c>
      <c r="AL1525" s="10">
        <v>3463</v>
      </c>
      <c r="AM1525">
        <v>72267.56</v>
      </c>
      <c r="AN1525">
        <v>0.49196444444444448</v>
      </c>
      <c r="AO1525" s="40" t="str">
        <f>E1525&amp;F1525&amp;U1525</f>
        <v>DHJPUD1LH</v>
      </c>
      <c r="AP1525" s="40" t="str">
        <f>_xlfn.XLOOKUP(AO1525,CrossRef!N:N,CrossRef!A:A,"NOT FOUND",0)</f>
        <v>NOT FOUND</v>
      </c>
      <c r="AQ1525" s="40" t="str">
        <f>IFERROR(_xlfn.XLOOKUP(AO1525,CrossRef!$N:$N,CrossRef!$E:$E,"Not Found"),"-")</f>
        <v>Not Found</v>
      </c>
      <c r="AR1525" s="40" t="str">
        <f>IFERROR(_xlfn.XLOOKUP(AO1525,CrossRef!$N:$N,CrossRef!$G:$G,"Not Found"),"-")</f>
        <v>Not Found</v>
      </c>
      <c r="AS1525" s="40" t="str">
        <f>IFERROR(_xlfn.XLOOKUP(AO1525,CrossRef!$N:$N,CrossRef!$H:$H,"Not Found"),"-")</f>
        <v>Not Found</v>
      </c>
    </row>
    <row r="1526" spans="1:45" hidden="1" x14ac:dyDescent="0.3">
      <c r="A1526" s="38" t="str">
        <f>E1526&amp;F1526&amp;U1526</f>
        <v>APXDRIV-FIDVLHR</v>
      </c>
      <c r="B1526" s="38" t="str">
        <f>I1526&amp;D1526&amp;C1526</f>
        <v>TD60514008LR</v>
      </c>
      <c r="C1526" s="38" t="str">
        <f>_xlfn.XLOOKUP(A1526,CrossRef!N:N,CrossRef!D:D,"",0)</f>
        <v>LR</v>
      </c>
      <c r="D1526" s="38" t="str">
        <f>_xlfn.XLOOKUP(A1526,CrossRef!N:N,CrossRef!C:C,"",0)</f>
        <v>4008</v>
      </c>
      <c r="E1526" s="38" t="str">
        <f>LEFT(M1526,3)</f>
        <v>APX</v>
      </c>
      <c r="F1526" s="38" t="str">
        <f>_xlfn.TEXTAFTER(J1526,"-")</f>
        <v>DRIV-FIDV</v>
      </c>
      <c r="G1526" t="s">
        <v>2648</v>
      </c>
      <c r="H1526" t="s">
        <v>2649</v>
      </c>
      <c r="I1526" t="s">
        <v>3115</v>
      </c>
      <c r="J1526" s="7" t="s">
        <v>1908</v>
      </c>
      <c r="K1526" t="s">
        <v>2638</v>
      </c>
      <c r="L1526" t="s">
        <v>177</v>
      </c>
      <c r="M1526" t="s">
        <v>3116</v>
      </c>
      <c r="N1526" t="s">
        <v>2640</v>
      </c>
      <c r="O1526" t="s">
        <v>2653</v>
      </c>
      <c r="P1526" t="s">
        <v>2642</v>
      </c>
      <c r="Q1526" t="s">
        <v>2640</v>
      </c>
      <c r="R1526" t="s">
        <v>6952</v>
      </c>
      <c r="S1526" t="s">
        <v>2655</v>
      </c>
      <c r="T1526" t="s">
        <v>2682</v>
      </c>
      <c r="U1526" t="s">
        <v>491</v>
      </c>
      <c r="V1526" s="7" t="s">
        <v>591</v>
      </c>
      <c r="W1526" s="8">
        <v>22000</v>
      </c>
      <c r="X1526" t="s">
        <v>6953</v>
      </c>
      <c r="Y1526" t="s">
        <v>3907</v>
      </c>
      <c r="Z1526" s="8">
        <v>79600.2</v>
      </c>
      <c r="AA1526" s="9">
        <v>8.31</v>
      </c>
      <c r="AB1526" s="8">
        <v>128611.53</v>
      </c>
      <c r="AD1526" s="10">
        <v>4118717</v>
      </c>
      <c r="AE1526" s="11">
        <v>44633</v>
      </c>
      <c r="AF1526" s="8">
        <v>66958.69</v>
      </c>
      <c r="AG1526" s="8">
        <v>9358.4900000000052</v>
      </c>
      <c r="AH1526" s="12">
        <v>0.42538590909090934</v>
      </c>
      <c r="AI1526" s="8">
        <v>1126.1720818291221</v>
      </c>
      <c r="AJ1526" s="11">
        <v>47351.172081828707</v>
      </c>
      <c r="AK1526" s="11">
        <v>48124</v>
      </c>
      <c r="AL1526" s="10">
        <v>-773</v>
      </c>
      <c r="AM1526">
        <v>95380.89</v>
      </c>
      <c r="AN1526">
        <v>1.2919181818181817</v>
      </c>
      <c r="AO1526" s="40" t="str">
        <f>E1526&amp;F1526&amp;U1526</f>
        <v>APXDRIV-FIDVLHR</v>
      </c>
      <c r="AP1526" s="40" t="str">
        <f>_xlfn.XLOOKUP(AO1526,CrossRef!N:N,CrossRef!A:A,"NOT FOUND",0)</f>
        <v>APX4008LR</v>
      </c>
      <c r="AQ1526" s="40" t="str">
        <f>IFERROR(_xlfn.XLOOKUP(AO1526,CrossRef!$N:$N,CrossRef!$E:$E,"Not Found"),"-")</f>
        <v>785C</v>
      </c>
      <c r="AR1526" s="40" t="str">
        <f>IFERROR(_xlfn.XLOOKUP(AO1526,CrossRef!$N:$N,CrossRef!$G:$G,"Not Found"),"-")</f>
        <v>4008 - FINAL DRIVE, BRAKE &amp; WHEEL</v>
      </c>
      <c r="AS1526" s="40" t="str">
        <f>IFERROR(_xlfn.XLOOKUP(AO1526,CrossRef!$N:$N,CrossRef!$H:$H,"Not Found"),"-")</f>
        <v>LR - LEFT REAR</v>
      </c>
    </row>
    <row r="1527" spans="1:45" hidden="1" x14ac:dyDescent="0.3">
      <c r="A1527" s="38" t="str">
        <f>E1527&amp;F1527&amp;U1527</f>
        <v>APXDRIV-WHGPRHF</v>
      </c>
      <c r="B1527" s="38" t="str">
        <f>I1527&amp;D1527&amp;C1527</f>
        <v>TD60514008RF</v>
      </c>
      <c r="C1527" s="38" t="str">
        <f>_xlfn.XLOOKUP(A1527,CrossRef!N:N,CrossRef!D:D,"",0)</f>
        <v>RF</v>
      </c>
      <c r="D1527" s="38" t="str">
        <f>_xlfn.XLOOKUP(A1527,CrossRef!N:N,CrossRef!C:C,"",0)</f>
        <v>4008</v>
      </c>
      <c r="E1527" s="38" t="str">
        <f>LEFT(M1527,3)</f>
        <v>APX</v>
      </c>
      <c r="F1527" s="38" t="str">
        <f>_xlfn.TEXTAFTER(J1527,"-")</f>
        <v>DRIV-WHGP</v>
      </c>
      <c r="G1527" t="s">
        <v>2648</v>
      </c>
      <c r="H1527" t="s">
        <v>2649</v>
      </c>
      <c r="I1527" t="s">
        <v>3115</v>
      </c>
      <c r="J1527" s="7" t="s">
        <v>1909</v>
      </c>
      <c r="K1527" t="s">
        <v>2638</v>
      </c>
      <c r="L1527" t="s">
        <v>177</v>
      </c>
      <c r="M1527" t="s">
        <v>3116</v>
      </c>
      <c r="N1527" t="s">
        <v>2640</v>
      </c>
      <c r="O1527" t="s">
        <v>2653</v>
      </c>
      <c r="P1527" t="s">
        <v>2642</v>
      </c>
      <c r="Q1527" t="s">
        <v>2640</v>
      </c>
      <c r="R1527" t="s">
        <v>6954</v>
      </c>
      <c r="S1527" t="s">
        <v>2655</v>
      </c>
      <c r="T1527" t="s">
        <v>2688</v>
      </c>
      <c r="U1527" t="s">
        <v>488</v>
      </c>
      <c r="V1527" s="7" t="s">
        <v>931</v>
      </c>
      <c r="W1527" s="8">
        <v>22000</v>
      </c>
      <c r="X1527" t="s">
        <v>6308</v>
      </c>
      <c r="Y1527" t="s">
        <v>2690</v>
      </c>
      <c r="Z1527" s="8">
        <v>79600.2</v>
      </c>
      <c r="AA1527" s="9">
        <v>8.31</v>
      </c>
      <c r="AB1527" s="8">
        <v>37793.870000000003</v>
      </c>
      <c r="AD1527" s="10">
        <v>4118705</v>
      </c>
      <c r="AE1527" s="11">
        <v>44633</v>
      </c>
      <c r="AF1527" s="8">
        <v>66958.69</v>
      </c>
      <c r="AG1527" s="8">
        <v>9358.4900000000052</v>
      </c>
      <c r="AH1527" s="12">
        <v>0.42538590909090934</v>
      </c>
      <c r="AI1527" s="8">
        <v>1126.1720818291221</v>
      </c>
      <c r="AJ1527" s="11">
        <v>47351.172081828707</v>
      </c>
      <c r="AK1527" s="11">
        <v>48124</v>
      </c>
      <c r="AL1527" s="10">
        <v>-773</v>
      </c>
      <c r="AM1527">
        <v>95380.89</v>
      </c>
      <c r="AN1527">
        <v>1.2919181818181817</v>
      </c>
      <c r="AO1527" s="40" t="str">
        <f>E1527&amp;F1527&amp;U1527</f>
        <v>APXDRIV-WHGPRHF</v>
      </c>
      <c r="AP1527" s="40" t="str">
        <f>_xlfn.XLOOKUP(AO1527,CrossRef!N:N,CrossRef!A:A,"NOT FOUND",0)</f>
        <v>APX4008RF</v>
      </c>
      <c r="AQ1527" s="40" t="str">
        <f>IFERROR(_xlfn.XLOOKUP(AO1527,CrossRef!$N:$N,CrossRef!$E:$E,"Not Found"),"-")</f>
        <v>785C</v>
      </c>
      <c r="AR1527" s="40" t="str">
        <f>IFERROR(_xlfn.XLOOKUP(AO1527,CrossRef!$N:$N,CrossRef!$G:$G,"Not Found"),"-")</f>
        <v>4008 - FINAL DRIVE, BRAKE &amp; WHEEL</v>
      </c>
      <c r="AS1527" s="40" t="str">
        <f>IFERROR(_xlfn.XLOOKUP(AO1527,CrossRef!$N:$N,CrossRef!$H:$H,"Not Found"),"-")</f>
        <v>RF - RIGHT FRONT</v>
      </c>
    </row>
    <row r="1528" spans="1:45" hidden="1" x14ac:dyDescent="0.3">
      <c r="A1528" s="38" t="str">
        <f>E1528&amp;F1528&amp;U1528</f>
        <v>SSPSURE-SPSNRHR</v>
      </c>
      <c r="B1528" s="38" t="str">
        <f>I1528&amp;D1528&amp;C1528</f>
        <v>TD63127213RR</v>
      </c>
      <c r="C1528" s="38" t="str">
        <f>_xlfn.XLOOKUP(A1528,CrossRef!N:N,CrossRef!D:D,"",0)</f>
        <v>RR</v>
      </c>
      <c r="D1528" s="38" t="str">
        <f>_xlfn.XLOOKUP(A1528,CrossRef!N:N,CrossRef!C:C,"",0)</f>
        <v>7213</v>
      </c>
      <c r="E1528" s="38" t="str">
        <f>LEFT(M1528,3)</f>
        <v>SSP</v>
      </c>
      <c r="F1528" s="38" t="str">
        <f>_xlfn.TEXTAFTER(J1528,"-")</f>
        <v>SURE-SPSN</v>
      </c>
      <c r="G1528" t="s">
        <v>2725</v>
      </c>
      <c r="H1528" t="s">
        <v>2726</v>
      </c>
      <c r="I1528" t="s">
        <v>3571</v>
      </c>
      <c r="J1528" s="7" t="s">
        <v>1910</v>
      </c>
      <c r="K1528" t="s">
        <v>2638</v>
      </c>
      <c r="L1528" t="s">
        <v>183</v>
      </c>
      <c r="M1528" t="s">
        <v>3572</v>
      </c>
      <c r="N1528" t="s">
        <v>2640</v>
      </c>
      <c r="O1528" t="s">
        <v>2653</v>
      </c>
      <c r="P1528" t="s">
        <v>2642</v>
      </c>
      <c r="Q1528" t="s">
        <v>2640</v>
      </c>
      <c r="R1528" t="s">
        <v>6955</v>
      </c>
      <c r="S1528" t="s">
        <v>2644</v>
      </c>
      <c r="T1528" t="s">
        <v>2720</v>
      </c>
      <c r="U1528" t="s">
        <v>494</v>
      </c>
      <c r="V1528" s="7" t="s">
        <v>952</v>
      </c>
      <c r="W1528" s="8">
        <v>25000</v>
      </c>
      <c r="X1528" t="s">
        <v>6956</v>
      </c>
      <c r="Y1528" t="s">
        <v>2806</v>
      </c>
      <c r="Z1528" s="8">
        <v>70305.59</v>
      </c>
      <c r="AA1528" s="9">
        <v>15.12</v>
      </c>
      <c r="AB1528" s="8">
        <v>36270.04</v>
      </c>
      <c r="AD1528" s="10">
        <v>4177115</v>
      </c>
      <c r="AE1528" s="11">
        <v>44995</v>
      </c>
      <c r="AF1528" s="8">
        <v>54682</v>
      </c>
      <c r="AG1528" s="8">
        <v>9376.4100000000035</v>
      </c>
      <c r="AH1528" s="12">
        <v>0.37505640000000012</v>
      </c>
      <c r="AI1528" s="8">
        <v>620.13293650793673</v>
      </c>
      <c r="AJ1528" s="11">
        <v>46845.132936493057</v>
      </c>
      <c r="AK1528" s="11">
        <v>48614</v>
      </c>
      <c r="AL1528" s="10">
        <v>-1769</v>
      </c>
      <c r="AM1528">
        <v>106427.26999999999</v>
      </c>
      <c r="AN1528">
        <v>2.0698107999999995</v>
      </c>
      <c r="AO1528" s="40" t="str">
        <f>E1528&amp;F1528&amp;U1528</f>
        <v>SSPSURE-SPSNRHR</v>
      </c>
      <c r="AP1528" s="40" t="str">
        <f>_xlfn.XLOOKUP(AO1528,CrossRef!N:N,CrossRef!A:A,"NOT FOUND",0)</f>
        <v>SSP7213RR</v>
      </c>
      <c r="AQ1528" s="40" t="str">
        <f>IFERROR(_xlfn.XLOOKUP(AO1528,CrossRef!$N:$N,CrossRef!$E:$E,"Not Found"),"-")</f>
        <v>793F</v>
      </c>
      <c r="AR1528" s="40" t="str">
        <f>IFERROR(_xlfn.XLOOKUP(AO1528,CrossRef!$N:$N,CrossRef!$G:$G,"Not Found"),"-")</f>
        <v>7213 - REAR SUSPENSION CYLINDER</v>
      </c>
      <c r="AS1528" s="40" t="str">
        <f>IFERROR(_xlfn.XLOOKUP(AO1528,CrossRef!$N:$N,CrossRef!$H:$H,"Not Found"),"-")</f>
        <v>RR - RIGHT REAR</v>
      </c>
    </row>
    <row r="1529" spans="1:45" hidden="1" x14ac:dyDescent="0.3">
      <c r="A1529" s="38" t="str">
        <f>E1529&amp;F1529&amp;U1529</f>
        <v>AZXDRIVRHR</v>
      </c>
      <c r="B1529" s="38" t="str">
        <f>I1529&amp;D1529&amp;C1529</f>
        <v>LO15914008RR</v>
      </c>
      <c r="C1529" s="38" t="str">
        <f>_xlfn.XLOOKUP(A1529,CrossRef!N:N,CrossRef!D:D,"",0)</f>
        <v>RR</v>
      </c>
      <c r="D1529" s="38" t="str">
        <f>_xlfn.XLOOKUP(A1529,CrossRef!N:N,CrossRef!C:C,"",0)</f>
        <v>4008</v>
      </c>
      <c r="E1529" s="38" t="str">
        <f>LEFT(M1529,3)</f>
        <v>AZX</v>
      </c>
      <c r="F1529" s="38" t="str">
        <f>_xlfn.TEXTAFTER(J1529,"-")</f>
        <v>DRIV</v>
      </c>
      <c r="G1529" t="s">
        <v>2648</v>
      </c>
      <c r="H1529" t="s">
        <v>2649</v>
      </c>
      <c r="I1529" t="s">
        <v>6096</v>
      </c>
      <c r="J1529" s="7" t="s">
        <v>914</v>
      </c>
      <c r="K1529" t="s">
        <v>2638</v>
      </c>
      <c r="L1529" t="s">
        <v>113</v>
      </c>
      <c r="M1529" t="s">
        <v>6097</v>
      </c>
      <c r="N1529" t="s">
        <v>2640</v>
      </c>
      <c r="O1529" t="s">
        <v>2653</v>
      </c>
      <c r="P1529" t="s">
        <v>2642</v>
      </c>
      <c r="Q1529" t="s">
        <v>2640</v>
      </c>
      <c r="R1529" t="s">
        <v>6957</v>
      </c>
      <c r="S1529" t="s">
        <v>2655</v>
      </c>
      <c r="T1529" t="s">
        <v>2682</v>
      </c>
      <c r="U1529" t="s">
        <v>494</v>
      </c>
      <c r="V1529" s="7" t="s">
        <v>497</v>
      </c>
      <c r="W1529" s="8">
        <v>15000</v>
      </c>
      <c r="X1529" t="s">
        <v>6958</v>
      </c>
      <c r="Y1529" t="s">
        <v>6959</v>
      </c>
      <c r="Z1529" s="8">
        <v>53983.3</v>
      </c>
      <c r="AA1529" s="9">
        <v>10.039999999999999</v>
      </c>
      <c r="AB1529" s="8">
        <v>62969.42</v>
      </c>
      <c r="AD1529" s="10">
        <v>4440297</v>
      </c>
      <c r="AE1529" s="11">
        <v>45762</v>
      </c>
      <c r="AF1529" s="8">
        <v>48362</v>
      </c>
      <c r="AG1529" s="8">
        <v>9378.6999999999971</v>
      </c>
      <c r="AH1529" s="12">
        <v>0.62524666666666651</v>
      </c>
      <c r="AI1529" s="8">
        <v>934.13346613545798</v>
      </c>
      <c r="AJ1529" s="11">
        <v>47159.133466122687</v>
      </c>
      <c r="AK1529" s="11">
        <v>47841</v>
      </c>
      <c r="AL1529" s="10">
        <v>-682</v>
      </c>
      <c r="AM1529">
        <v>70207.94</v>
      </c>
      <c r="AN1529">
        <v>1.4563960000000002</v>
      </c>
      <c r="AO1529" s="40" t="str">
        <f>E1529&amp;F1529&amp;U1529</f>
        <v>AZXDRIVRHR</v>
      </c>
      <c r="AP1529" s="40" t="str">
        <f>_xlfn.XLOOKUP(AO1529,CrossRef!N:N,CrossRef!A:A,"NOT FOUND",0)</f>
        <v>AZX4008RR</v>
      </c>
      <c r="AQ1529" s="40" t="str">
        <f>IFERROR(_xlfn.XLOOKUP(AO1529,CrossRef!$N:$N,CrossRef!$E:$E,"Not Found"),"-")</f>
        <v>992G HIGH LIFT</v>
      </c>
      <c r="AR1529" s="40" t="str">
        <f>IFERROR(_xlfn.XLOOKUP(AO1529,CrossRef!$N:$N,CrossRef!$G:$G,"Not Found"),"-")</f>
        <v>4008 - FINAL DRIVE, BRAKE &amp; WHEEL</v>
      </c>
      <c r="AS1529" s="40" t="str">
        <f>IFERROR(_xlfn.XLOOKUP(AO1529,CrossRef!$N:$N,CrossRef!$H:$H,"Not Found"),"-")</f>
        <v>RR - RIGHT REAR</v>
      </c>
    </row>
    <row r="1530" spans="1:45" hidden="1" x14ac:dyDescent="0.3">
      <c r="A1530" s="38" t="str">
        <f>E1530&amp;F1530&amp;U1530</f>
        <v>AZXDRIVLHR</v>
      </c>
      <c r="B1530" s="38" t="str">
        <f>I1530&amp;D1530&amp;C1530</f>
        <v>LO15914008LR</v>
      </c>
      <c r="C1530" s="38" t="str">
        <f>_xlfn.XLOOKUP(A1530,CrossRef!N:N,CrossRef!D:D,"",0)</f>
        <v>LR</v>
      </c>
      <c r="D1530" s="38" t="str">
        <f>_xlfn.XLOOKUP(A1530,CrossRef!N:N,CrossRef!C:C,"",0)</f>
        <v>4008</v>
      </c>
      <c r="E1530" s="38" t="str">
        <f>LEFT(M1530,3)</f>
        <v>AZX</v>
      </c>
      <c r="F1530" s="38" t="str">
        <f>_xlfn.TEXTAFTER(J1530,"-")</f>
        <v>DRIV</v>
      </c>
      <c r="G1530" t="s">
        <v>2648</v>
      </c>
      <c r="H1530" t="s">
        <v>2649</v>
      </c>
      <c r="I1530" t="s">
        <v>6096</v>
      </c>
      <c r="J1530" s="7" t="s">
        <v>914</v>
      </c>
      <c r="K1530" t="s">
        <v>2638</v>
      </c>
      <c r="L1530" t="s">
        <v>113</v>
      </c>
      <c r="M1530" t="s">
        <v>6097</v>
      </c>
      <c r="N1530" t="s">
        <v>2640</v>
      </c>
      <c r="O1530" t="s">
        <v>2653</v>
      </c>
      <c r="P1530" t="s">
        <v>2642</v>
      </c>
      <c r="Q1530" t="s">
        <v>2640</v>
      </c>
      <c r="R1530" t="s">
        <v>6960</v>
      </c>
      <c r="S1530" t="s">
        <v>2655</v>
      </c>
      <c r="T1530" t="s">
        <v>2682</v>
      </c>
      <c r="U1530" t="s">
        <v>491</v>
      </c>
      <c r="V1530" s="7" t="s">
        <v>498</v>
      </c>
      <c r="W1530" s="8">
        <v>15000</v>
      </c>
      <c r="X1530" t="s">
        <v>6961</v>
      </c>
      <c r="Y1530" t="s">
        <v>6959</v>
      </c>
      <c r="Z1530" s="8">
        <v>53983.3</v>
      </c>
      <c r="AA1530" s="9">
        <v>10.039999999999999</v>
      </c>
      <c r="AB1530" s="8">
        <v>62969.42</v>
      </c>
      <c r="AD1530" s="10">
        <v>4440298</v>
      </c>
      <c r="AE1530" s="11">
        <v>45762</v>
      </c>
      <c r="AF1530" s="8">
        <v>48362</v>
      </c>
      <c r="AG1530" s="8">
        <v>9378.6999999999971</v>
      </c>
      <c r="AH1530" s="12">
        <v>0.62524666666666651</v>
      </c>
      <c r="AI1530" s="8">
        <v>934.13346613545798</v>
      </c>
      <c r="AJ1530" s="11">
        <v>47159.133466122687</v>
      </c>
      <c r="AK1530" s="11">
        <v>47841</v>
      </c>
      <c r="AL1530" s="10">
        <v>-682</v>
      </c>
      <c r="AM1530">
        <v>70207.94</v>
      </c>
      <c r="AN1530">
        <v>1.4563960000000002</v>
      </c>
      <c r="AO1530" s="40" t="str">
        <f>E1530&amp;F1530&amp;U1530</f>
        <v>AZXDRIVLHR</v>
      </c>
      <c r="AP1530" s="40" t="str">
        <f>_xlfn.XLOOKUP(AO1530,CrossRef!N:N,CrossRef!A:A,"NOT FOUND",0)</f>
        <v>AZX4008LR</v>
      </c>
      <c r="AQ1530" s="40" t="str">
        <f>IFERROR(_xlfn.XLOOKUP(AO1530,CrossRef!$N:$N,CrossRef!$E:$E,"Not Found"),"-")</f>
        <v>992G HIGH LIFT</v>
      </c>
      <c r="AR1530" s="40" t="str">
        <f>IFERROR(_xlfn.XLOOKUP(AO1530,CrossRef!$N:$N,CrossRef!$G:$G,"Not Found"),"-")</f>
        <v>4008 - FINAL DRIVE, BRAKE &amp; WHEEL</v>
      </c>
      <c r="AS1530" s="40" t="str">
        <f>IFERROR(_xlfn.XLOOKUP(AO1530,CrossRef!$N:$N,CrossRef!$H:$H,"Not Found"),"-")</f>
        <v>LR - LEFT REAR</v>
      </c>
    </row>
    <row r="1531" spans="1:45" hidden="1" x14ac:dyDescent="0.3">
      <c r="A1531" s="38" t="str">
        <f>E1531&amp;F1531&amp;U1531</f>
        <v>AZXDRIVRHF</v>
      </c>
      <c r="B1531" s="38" t="str">
        <f>I1531&amp;D1531&amp;C1531</f>
        <v>LO15914008RF</v>
      </c>
      <c r="C1531" s="38" t="str">
        <f>_xlfn.XLOOKUP(A1531,CrossRef!N:N,CrossRef!D:D,"",0)</f>
        <v>RF</v>
      </c>
      <c r="D1531" s="38" t="str">
        <f>_xlfn.XLOOKUP(A1531,CrossRef!N:N,CrossRef!C:C,"",0)</f>
        <v>4008</v>
      </c>
      <c r="E1531" s="38" t="str">
        <f>LEFT(M1531,3)</f>
        <v>AZX</v>
      </c>
      <c r="F1531" s="38" t="str">
        <f>_xlfn.TEXTAFTER(J1531,"-")</f>
        <v>DRIV</v>
      </c>
      <c r="G1531" t="s">
        <v>2648</v>
      </c>
      <c r="H1531" t="s">
        <v>2649</v>
      </c>
      <c r="I1531" t="s">
        <v>6096</v>
      </c>
      <c r="J1531" s="7" t="s">
        <v>914</v>
      </c>
      <c r="K1531" t="s">
        <v>2638</v>
      </c>
      <c r="L1531" t="s">
        <v>113</v>
      </c>
      <c r="M1531" t="s">
        <v>6097</v>
      </c>
      <c r="N1531" t="s">
        <v>2640</v>
      </c>
      <c r="O1531" t="s">
        <v>2653</v>
      </c>
      <c r="P1531" t="s">
        <v>2642</v>
      </c>
      <c r="Q1531" t="s">
        <v>2640</v>
      </c>
      <c r="R1531" t="s">
        <v>6962</v>
      </c>
      <c r="S1531" t="s">
        <v>2655</v>
      </c>
      <c r="T1531" t="s">
        <v>2682</v>
      </c>
      <c r="U1531" t="s">
        <v>488</v>
      </c>
      <c r="V1531" s="7" t="s">
        <v>499</v>
      </c>
      <c r="W1531" s="8">
        <v>15000</v>
      </c>
      <c r="X1531" t="s">
        <v>6963</v>
      </c>
      <c r="Y1531" t="s">
        <v>6959</v>
      </c>
      <c r="Z1531" s="8">
        <v>53983.3</v>
      </c>
      <c r="AA1531" s="9">
        <v>10.039999999999999</v>
      </c>
      <c r="AB1531" s="8">
        <v>62969.42</v>
      </c>
      <c r="AD1531" s="10">
        <v>4736602</v>
      </c>
      <c r="AE1531" s="11">
        <v>45762</v>
      </c>
      <c r="AF1531" s="8">
        <v>48362</v>
      </c>
      <c r="AG1531" s="8">
        <v>9378.6999999999971</v>
      </c>
      <c r="AH1531" s="12">
        <v>0.62524666666666651</v>
      </c>
      <c r="AI1531" s="8">
        <v>934.13346613545798</v>
      </c>
      <c r="AJ1531" s="11">
        <v>47159.133466122687</v>
      </c>
      <c r="AK1531" s="11">
        <v>47841</v>
      </c>
      <c r="AL1531" s="10">
        <v>-682</v>
      </c>
      <c r="AM1531">
        <v>70207.94</v>
      </c>
      <c r="AN1531">
        <v>1.4563960000000002</v>
      </c>
      <c r="AO1531" s="40" t="str">
        <f>E1531&amp;F1531&amp;U1531</f>
        <v>AZXDRIVRHF</v>
      </c>
      <c r="AP1531" s="40" t="str">
        <f>_xlfn.XLOOKUP(AO1531,CrossRef!N:N,CrossRef!A:A,"NOT FOUND",0)</f>
        <v>AZX4008RF</v>
      </c>
      <c r="AQ1531" s="40" t="str">
        <f>IFERROR(_xlfn.XLOOKUP(AO1531,CrossRef!$N:$N,CrossRef!$E:$E,"Not Found"),"-")</f>
        <v>992G HIGH LIFT</v>
      </c>
      <c r="AR1531" s="40" t="str">
        <f>IFERROR(_xlfn.XLOOKUP(AO1531,CrossRef!$N:$N,CrossRef!$G:$G,"Not Found"),"-")</f>
        <v>4008 - FINAL DRIVE, BRAKE &amp; WHEEL</v>
      </c>
      <c r="AS1531" s="40" t="str">
        <f>IFERROR(_xlfn.XLOOKUP(AO1531,CrossRef!$N:$N,CrossRef!$H:$H,"Not Found"),"-")</f>
        <v>RF - RIGHT FRONT</v>
      </c>
    </row>
    <row r="1532" spans="1:45" hidden="1" x14ac:dyDescent="0.3">
      <c r="A1532" s="38" t="str">
        <f>E1532&amp;F1532&amp;U1532</f>
        <v>AZXDRIVLHF</v>
      </c>
      <c r="B1532" s="38" t="str">
        <f>I1532&amp;D1532&amp;C1532</f>
        <v>LO15914008LF</v>
      </c>
      <c r="C1532" s="38" t="str">
        <f>_xlfn.XLOOKUP(A1532,CrossRef!N:N,CrossRef!D:D,"",0)</f>
        <v>LF</v>
      </c>
      <c r="D1532" s="38" t="str">
        <f>_xlfn.XLOOKUP(A1532,CrossRef!N:N,CrossRef!C:C,"",0)</f>
        <v>4008</v>
      </c>
      <c r="E1532" s="38" t="str">
        <f>LEFT(M1532,3)</f>
        <v>AZX</v>
      </c>
      <c r="F1532" s="38" t="str">
        <f>_xlfn.TEXTAFTER(J1532,"-")</f>
        <v>DRIV</v>
      </c>
      <c r="G1532" t="s">
        <v>2648</v>
      </c>
      <c r="H1532" t="s">
        <v>2649</v>
      </c>
      <c r="I1532" t="s">
        <v>6096</v>
      </c>
      <c r="J1532" s="7" t="s">
        <v>914</v>
      </c>
      <c r="K1532" t="s">
        <v>2638</v>
      </c>
      <c r="L1532" t="s">
        <v>113</v>
      </c>
      <c r="M1532" t="s">
        <v>6097</v>
      </c>
      <c r="N1532" t="s">
        <v>2640</v>
      </c>
      <c r="O1532" t="s">
        <v>2653</v>
      </c>
      <c r="P1532" t="s">
        <v>2642</v>
      </c>
      <c r="Q1532" t="s">
        <v>2640</v>
      </c>
      <c r="R1532" t="s">
        <v>6964</v>
      </c>
      <c r="S1532" t="s">
        <v>2655</v>
      </c>
      <c r="T1532" t="s">
        <v>2682</v>
      </c>
      <c r="U1532" t="s">
        <v>485</v>
      </c>
      <c r="V1532" s="7" t="s">
        <v>500</v>
      </c>
      <c r="W1532" s="8">
        <v>15000</v>
      </c>
      <c r="X1532" t="s">
        <v>6965</v>
      </c>
      <c r="Y1532" t="s">
        <v>6959</v>
      </c>
      <c r="Z1532" s="8">
        <v>53983.3</v>
      </c>
      <c r="AA1532" s="9">
        <v>10.039999999999999</v>
      </c>
      <c r="AB1532" s="8">
        <v>62969.42</v>
      </c>
      <c r="AD1532" s="10">
        <v>4736598</v>
      </c>
      <c r="AE1532" s="11">
        <v>45762</v>
      </c>
      <c r="AF1532" s="8">
        <v>48362</v>
      </c>
      <c r="AG1532" s="8">
        <v>9378.6999999999971</v>
      </c>
      <c r="AH1532" s="12">
        <v>0.62524666666666651</v>
      </c>
      <c r="AI1532" s="8">
        <v>934.13346613545798</v>
      </c>
      <c r="AJ1532" s="11">
        <v>47159.133466122687</v>
      </c>
      <c r="AK1532" s="11">
        <v>47841</v>
      </c>
      <c r="AL1532" s="10">
        <v>-682</v>
      </c>
      <c r="AM1532">
        <v>70207.94</v>
      </c>
      <c r="AN1532">
        <v>1.4563960000000002</v>
      </c>
      <c r="AO1532" s="40" t="str">
        <f>E1532&amp;F1532&amp;U1532</f>
        <v>AZXDRIVLHF</v>
      </c>
      <c r="AP1532" s="40" t="str">
        <f>_xlfn.XLOOKUP(AO1532,CrossRef!N:N,CrossRef!A:A,"NOT FOUND",0)</f>
        <v>AZX4008LF</v>
      </c>
      <c r="AQ1532" s="40" t="str">
        <f>IFERROR(_xlfn.XLOOKUP(AO1532,CrossRef!$N:$N,CrossRef!$E:$E,"Not Found"),"-")</f>
        <v>992G HIGH LIFT</v>
      </c>
      <c r="AR1532" s="40" t="str">
        <f>IFERROR(_xlfn.XLOOKUP(AO1532,CrossRef!$N:$N,CrossRef!$G:$G,"Not Found"),"-")</f>
        <v>4008 - FINAL DRIVE, BRAKE &amp; WHEEL</v>
      </c>
      <c r="AS1532" s="40" t="str">
        <f>IFERROR(_xlfn.XLOOKUP(AO1532,CrossRef!$N:$N,CrossRef!$H:$H,"Not Found"),"-")</f>
        <v>LF - LEFT FRONT</v>
      </c>
    </row>
    <row r="1533" spans="1:45" hidden="1" x14ac:dyDescent="0.3">
      <c r="A1533" s="38" t="str">
        <f>E1533&amp;F1533&amp;U1533</f>
        <v>AZXDRIV-DIFFFR</v>
      </c>
      <c r="B1533" s="38" t="str">
        <f>I1533&amp;D1533&amp;C1533</f>
        <v>LO15913258FR</v>
      </c>
      <c r="C1533" s="38" t="str">
        <f>_xlfn.XLOOKUP(A1533,CrossRef!N:N,CrossRef!D:D,"",0)</f>
        <v>FR</v>
      </c>
      <c r="D1533" s="38" t="str">
        <f>_xlfn.XLOOKUP(A1533,CrossRef!N:N,CrossRef!C:C,"",0)</f>
        <v>3258</v>
      </c>
      <c r="E1533" s="38" t="str">
        <f>LEFT(M1533,3)</f>
        <v>AZX</v>
      </c>
      <c r="F1533" s="38" t="str">
        <f>_xlfn.TEXTAFTER(J1533,"-")</f>
        <v>DRIV-DIFF</v>
      </c>
      <c r="G1533" t="s">
        <v>2648</v>
      </c>
      <c r="H1533" t="s">
        <v>2649</v>
      </c>
      <c r="I1533" t="s">
        <v>6096</v>
      </c>
      <c r="J1533" s="7" t="s">
        <v>438</v>
      </c>
      <c r="K1533" t="s">
        <v>2638</v>
      </c>
      <c r="L1533" t="s">
        <v>113</v>
      </c>
      <c r="M1533" t="s">
        <v>6097</v>
      </c>
      <c r="N1533" t="s">
        <v>2640</v>
      </c>
      <c r="O1533" t="s">
        <v>2653</v>
      </c>
      <c r="P1533" t="s">
        <v>2642</v>
      </c>
      <c r="Q1533" t="s">
        <v>2640</v>
      </c>
      <c r="R1533" t="s">
        <v>6966</v>
      </c>
      <c r="S1533" t="s">
        <v>2655</v>
      </c>
      <c r="T1533" t="s">
        <v>2656</v>
      </c>
      <c r="U1533" t="s">
        <v>233</v>
      </c>
      <c r="V1533" s="7" t="s">
        <v>424</v>
      </c>
      <c r="W1533" s="8">
        <v>15000</v>
      </c>
      <c r="X1533" t="s">
        <v>6967</v>
      </c>
      <c r="Y1533" t="s">
        <v>6968</v>
      </c>
      <c r="Z1533" s="8">
        <v>53983.3</v>
      </c>
      <c r="AA1533" s="9">
        <v>10.039999999999999</v>
      </c>
      <c r="AB1533" s="8">
        <v>38478.06</v>
      </c>
      <c r="AD1533" s="10">
        <v>4736551</v>
      </c>
      <c r="AE1533" s="11">
        <v>45762</v>
      </c>
      <c r="AF1533" s="8">
        <v>48362</v>
      </c>
      <c r="AG1533" s="8">
        <v>9378.6999999999971</v>
      </c>
      <c r="AH1533" s="12">
        <v>0.62524666666666651</v>
      </c>
      <c r="AI1533" s="8">
        <v>934.13346613545798</v>
      </c>
      <c r="AJ1533" s="11">
        <v>47159.133466122687</v>
      </c>
      <c r="AK1533" s="11">
        <v>47841</v>
      </c>
      <c r="AL1533" s="10">
        <v>-682</v>
      </c>
      <c r="AM1533">
        <v>70207.94</v>
      </c>
      <c r="AN1533">
        <v>1.4563960000000002</v>
      </c>
      <c r="AO1533" s="40" t="str">
        <f>E1533&amp;F1533&amp;U1533</f>
        <v>AZXDRIV-DIFFFR</v>
      </c>
      <c r="AP1533" s="40" t="str">
        <f>_xlfn.XLOOKUP(AO1533,CrossRef!N:N,CrossRef!A:A,"NOT FOUND",0)</f>
        <v>AZX3258FR</v>
      </c>
      <c r="AQ1533" s="40" t="str">
        <f>IFERROR(_xlfn.XLOOKUP(AO1533,CrossRef!$N:$N,CrossRef!$E:$E,"Not Found"),"-")</f>
        <v>992G HIGH LIFT</v>
      </c>
      <c r="AR1533" s="40" t="str">
        <f>IFERROR(_xlfn.XLOOKUP(AO1533,CrossRef!$N:$N,CrossRef!$G:$G,"Not Found"),"-")</f>
        <v>3258 - DIFFERENTIAL</v>
      </c>
      <c r="AS1533" s="40" t="str">
        <f>IFERROR(_xlfn.XLOOKUP(AO1533,CrossRef!$N:$N,CrossRef!$H:$H,"Not Found"),"-")</f>
        <v>FR - FRONT</v>
      </c>
    </row>
    <row r="1534" spans="1:45" hidden="1" x14ac:dyDescent="0.3">
      <c r="A1534" s="38" t="str">
        <f>E1534&amp;F1534&amp;U1534</f>
        <v>AZXDRIV-TMSN</v>
      </c>
      <c r="B1534" s="38" t="str">
        <f>I1534&amp;D1534&amp;C1534</f>
        <v>LO1591303000</v>
      </c>
      <c r="C1534" s="38" t="str">
        <f>_xlfn.XLOOKUP(A1534,CrossRef!N:N,CrossRef!D:D,"",0)</f>
        <v>00</v>
      </c>
      <c r="D1534" s="38" t="str">
        <f>_xlfn.XLOOKUP(A1534,CrossRef!N:N,CrossRef!C:C,"",0)</f>
        <v>3030</v>
      </c>
      <c r="E1534" s="38" t="str">
        <f>LEFT(M1534,3)</f>
        <v>AZX</v>
      </c>
      <c r="F1534" s="38" t="str">
        <f>_xlfn.TEXTAFTER(J1534,"-")</f>
        <v>DRIV-TMSN</v>
      </c>
      <c r="G1534" t="s">
        <v>2648</v>
      </c>
      <c r="H1534" t="s">
        <v>2649</v>
      </c>
      <c r="I1534" t="s">
        <v>6096</v>
      </c>
      <c r="J1534" s="7" t="s">
        <v>322</v>
      </c>
      <c r="K1534" t="s">
        <v>2638</v>
      </c>
      <c r="L1534" t="s">
        <v>113</v>
      </c>
      <c r="M1534" t="s">
        <v>6097</v>
      </c>
      <c r="N1534" t="s">
        <v>2640</v>
      </c>
      <c r="O1534" t="s">
        <v>2653</v>
      </c>
      <c r="P1534" t="s">
        <v>2642</v>
      </c>
      <c r="Q1534" t="s">
        <v>2640</v>
      </c>
      <c r="R1534" t="s">
        <v>6969</v>
      </c>
      <c r="S1534" t="s">
        <v>2655</v>
      </c>
      <c r="T1534" t="s">
        <v>2818</v>
      </c>
      <c r="U1534" t="s">
        <v>2657</v>
      </c>
      <c r="V1534" s="7" t="s">
        <v>303</v>
      </c>
      <c r="W1534" s="8">
        <v>15000</v>
      </c>
      <c r="X1534" t="s">
        <v>6970</v>
      </c>
      <c r="Y1534" t="s">
        <v>6971</v>
      </c>
      <c r="Z1534" s="8">
        <v>53983.3</v>
      </c>
      <c r="AA1534" s="9">
        <v>10.039999999999999</v>
      </c>
      <c r="AB1534" s="8">
        <v>111361.13</v>
      </c>
      <c r="AD1534" s="10">
        <v>4325141</v>
      </c>
      <c r="AE1534" s="11">
        <v>45762</v>
      </c>
      <c r="AF1534" s="8">
        <v>48362</v>
      </c>
      <c r="AG1534" s="8">
        <v>9378.6999999999971</v>
      </c>
      <c r="AH1534" s="12">
        <v>0.62524666666666651</v>
      </c>
      <c r="AI1534" s="8">
        <v>934.13346613545798</v>
      </c>
      <c r="AJ1534" s="11">
        <v>47159.133466122687</v>
      </c>
      <c r="AK1534" s="11">
        <v>47864</v>
      </c>
      <c r="AL1534" s="10">
        <v>-705</v>
      </c>
      <c r="AM1534">
        <v>70438.86</v>
      </c>
      <c r="AN1534">
        <v>1.4717906666666667</v>
      </c>
      <c r="AO1534" s="40" t="str">
        <f>E1534&amp;F1534&amp;U1534</f>
        <v>AZXDRIV-TMSN</v>
      </c>
      <c r="AP1534" s="40" t="str">
        <f>_xlfn.XLOOKUP(AO1534,CrossRef!N:N,CrossRef!A:A,"NOT FOUND",0)</f>
        <v>AZX303000</v>
      </c>
      <c r="AQ1534" s="40" t="str">
        <f>IFERROR(_xlfn.XLOOKUP(AO1534,CrossRef!$N:$N,CrossRef!$E:$E,"Not Found"),"-")</f>
        <v>992G HIGH LIFT</v>
      </c>
      <c r="AR1534" s="40" t="str">
        <f>IFERROR(_xlfn.XLOOKUP(AO1534,CrossRef!$N:$N,CrossRef!$G:$G,"Not Found"),"-")</f>
        <v>3030 - TRANSMISSION</v>
      </c>
      <c r="AS1534" s="40" t="str">
        <f>IFERROR(_xlfn.XLOOKUP(AO1534,CrossRef!$N:$N,CrossRef!$H:$H,"Not Found"),"-")</f>
        <v>00 - (NONE)</v>
      </c>
    </row>
    <row r="1535" spans="1:45" hidden="1" x14ac:dyDescent="0.3">
      <c r="A1535" s="38" t="str">
        <f>E1535&amp;F1535&amp;U1535</f>
        <v>AZXDRIV-TQCV</v>
      </c>
      <c r="B1535" s="38" t="str">
        <f>I1535&amp;D1535&amp;C1535</f>
        <v>LO1591310100</v>
      </c>
      <c r="C1535" s="38" t="str">
        <f>_xlfn.XLOOKUP(A1535,CrossRef!N:N,CrossRef!D:D,"",0)</f>
        <v>00</v>
      </c>
      <c r="D1535" s="38" t="str">
        <f>_xlfn.XLOOKUP(A1535,CrossRef!N:N,CrossRef!C:C,"",0)</f>
        <v>3101</v>
      </c>
      <c r="E1535" s="38" t="str">
        <f>LEFT(M1535,3)</f>
        <v>AZX</v>
      </c>
      <c r="F1535" s="38" t="str">
        <f>_xlfn.TEXTAFTER(J1535,"-")</f>
        <v>DRIV-TQCV</v>
      </c>
      <c r="G1535" t="s">
        <v>2648</v>
      </c>
      <c r="H1535" t="s">
        <v>2649</v>
      </c>
      <c r="I1535" t="s">
        <v>6096</v>
      </c>
      <c r="J1535" s="7" t="s">
        <v>374</v>
      </c>
      <c r="K1535" t="s">
        <v>2638</v>
      </c>
      <c r="L1535" t="s">
        <v>113</v>
      </c>
      <c r="M1535" t="s">
        <v>6097</v>
      </c>
      <c r="N1535" t="s">
        <v>2640</v>
      </c>
      <c r="O1535" t="s">
        <v>2653</v>
      </c>
      <c r="P1535" t="s">
        <v>2642</v>
      </c>
      <c r="Q1535" t="s">
        <v>2640</v>
      </c>
      <c r="R1535" t="s">
        <v>6972</v>
      </c>
      <c r="S1535" t="s">
        <v>2655</v>
      </c>
      <c r="T1535" t="s">
        <v>2678</v>
      </c>
      <c r="U1535" t="s">
        <v>2657</v>
      </c>
      <c r="V1535" s="7" t="s">
        <v>362</v>
      </c>
      <c r="W1535" s="8">
        <v>15000</v>
      </c>
      <c r="X1535" t="s">
        <v>6973</v>
      </c>
      <c r="Y1535" t="s">
        <v>6974</v>
      </c>
      <c r="Z1535" s="8">
        <v>53983.3</v>
      </c>
      <c r="AA1535" s="9">
        <v>10.039999999999999</v>
      </c>
      <c r="AB1535" s="8">
        <v>50210.15</v>
      </c>
      <c r="AD1535" s="10">
        <v>4447299</v>
      </c>
      <c r="AE1535" s="11">
        <v>45762</v>
      </c>
      <c r="AF1535" s="8">
        <v>48362</v>
      </c>
      <c r="AG1535" s="8">
        <v>9378.6999999999971</v>
      </c>
      <c r="AH1535" s="12">
        <v>0.62524666666666651</v>
      </c>
      <c r="AI1535" s="8">
        <v>934.13346613545798</v>
      </c>
      <c r="AJ1535" s="11">
        <v>47159.133466122687</v>
      </c>
      <c r="AK1535" s="11">
        <v>47841</v>
      </c>
      <c r="AL1535" s="10">
        <v>-682</v>
      </c>
      <c r="AM1535">
        <v>70207.94</v>
      </c>
      <c r="AN1535">
        <v>1.4563960000000002</v>
      </c>
      <c r="AO1535" s="40" t="str">
        <f>E1535&amp;F1535&amp;U1535</f>
        <v>AZXDRIV-TQCV</v>
      </c>
      <c r="AP1535" s="40" t="str">
        <f>_xlfn.XLOOKUP(AO1535,CrossRef!N:N,CrossRef!A:A,"NOT FOUND",0)</f>
        <v>AZX310100</v>
      </c>
      <c r="AQ1535" s="40" t="str">
        <f>IFERROR(_xlfn.XLOOKUP(AO1535,CrossRef!$N:$N,CrossRef!$E:$E,"Not Found"),"-")</f>
        <v>992G HIGH LIFT</v>
      </c>
      <c r="AR1535" s="40" t="str">
        <f>IFERROR(_xlfn.XLOOKUP(AO1535,CrossRef!$N:$N,CrossRef!$G:$G,"Not Found"),"-")</f>
        <v>3101 - TORQUE CONVERTER</v>
      </c>
      <c r="AS1535" s="40" t="str">
        <f>IFERROR(_xlfn.XLOOKUP(AO1535,CrossRef!$N:$N,CrossRef!$H:$H,"Not Found"),"-")</f>
        <v>00 - (NONE)</v>
      </c>
    </row>
    <row r="1536" spans="1:45" hidden="1" x14ac:dyDescent="0.3">
      <c r="A1536" s="38" t="str">
        <f>E1536&amp;F1536&amp;U1536</f>
        <v>SSPSURE-SPSNRHF</v>
      </c>
      <c r="B1536" s="38" t="str">
        <f>I1536&amp;D1536&amp;C1536</f>
        <v>TD6328</v>
      </c>
      <c r="C1536" s="38" t="str">
        <f>_xlfn.XLOOKUP(A1536,CrossRef!N:N,CrossRef!D:D,"",0)</f>
        <v/>
      </c>
      <c r="D1536" s="38" t="str">
        <f>_xlfn.XLOOKUP(A1536,CrossRef!N:N,CrossRef!C:C,"",0)</f>
        <v/>
      </c>
      <c r="E1536" s="38" t="str">
        <f>LEFT(M1536,3)</f>
        <v>SSP</v>
      </c>
      <c r="F1536" s="38" t="str">
        <f>_xlfn.TEXTAFTER(J1536,"-")</f>
        <v>SURE-SPSN</v>
      </c>
      <c r="G1536" t="s">
        <v>2725</v>
      </c>
      <c r="H1536" t="s">
        <v>2726</v>
      </c>
      <c r="I1536" t="s">
        <v>5179</v>
      </c>
      <c r="J1536" s="7" t="s">
        <v>1911</v>
      </c>
      <c r="K1536" t="s">
        <v>2638</v>
      </c>
      <c r="L1536" t="s">
        <v>183</v>
      </c>
      <c r="M1536" t="s">
        <v>5180</v>
      </c>
      <c r="N1536" t="s">
        <v>2640</v>
      </c>
      <c r="O1536" t="s">
        <v>2803</v>
      </c>
      <c r="P1536" t="s">
        <v>2642</v>
      </c>
      <c r="Q1536" t="s">
        <v>2640</v>
      </c>
      <c r="R1536" t="s">
        <v>6975</v>
      </c>
      <c r="S1536" t="s">
        <v>2644</v>
      </c>
      <c r="T1536" t="s">
        <v>2720</v>
      </c>
      <c r="U1536" t="s">
        <v>488</v>
      </c>
      <c r="V1536" s="7" t="s">
        <v>1108</v>
      </c>
      <c r="W1536" s="8">
        <v>24000</v>
      </c>
      <c r="X1536" t="s">
        <v>6976</v>
      </c>
      <c r="Y1536" t="s">
        <v>2825</v>
      </c>
      <c r="Z1536" s="8">
        <v>44830</v>
      </c>
      <c r="AA1536" s="9">
        <v>13.06</v>
      </c>
      <c r="AB1536" s="8">
        <v>68000.45</v>
      </c>
      <c r="AD1536" s="10">
        <v>4382910</v>
      </c>
      <c r="AE1536" s="11">
        <v>45180</v>
      </c>
      <c r="AF1536" s="8">
        <v>30210</v>
      </c>
      <c r="AG1536" s="8">
        <v>9380</v>
      </c>
      <c r="AH1536" s="12">
        <v>0.39083333333333331</v>
      </c>
      <c r="AI1536" s="8">
        <v>718.22358346094938</v>
      </c>
      <c r="AJ1536" s="11">
        <v>46943.223583449071</v>
      </c>
      <c r="AK1536" s="11">
        <v>48762</v>
      </c>
      <c r="AL1536" s="10">
        <v>-1819</v>
      </c>
      <c r="AM1536">
        <v>77963.22</v>
      </c>
      <c r="AN1536">
        <v>1.9897175</v>
      </c>
      <c r="AO1536" s="40" t="str">
        <f>E1536&amp;F1536&amp;U1536</f>
        <v>SSPSURE-SPSNRHF</v>
      </c>
      <c r="AP1536" s="40" t="str">
        <f>_xlfn.XLOOKUP(AO1536,CrossRef!N:N,CrossRef!A:A,"NOT FOUND",0)</f>
        <v>NOT FOUND</v>
      </c>
      <c r="AQ1536" s="40" t="str">
        <f>IFERROR(_xlfn.XLOOKUP(AO1536,CrossRef!$N:$N,CrossRef!$E:$E,"Not Found"),"-")</f>
        <v>Not Found</v>
      </c>
      <c r="AR1536" s="40" t="str">
        <f>IFERROR(_xlfn.XLOOKUP(AO1536,CrossRef!$N:$N,CrossRef!$G:$G,"Not Found"),"-")</f>
        <v>Not Found</v>
      </c>
      <c r="AS1536" s="40" t="str">
        <f>IFERROR(_xlfn.XLOOKUP(AO1536,CrossRef!$N:$N,CrossRef!$H:$H,"Not Found"),"-")</f>
        <v>Not Found</v>
      </c>
    </row>
    <row r="1537" spans="1:45" hidden="1" x14ac:dyDescent="0.3">
      <c r="A1537" s="38" t="str">
        <f>E1537&amp;F1537&amp;U1537</f>
        <v>SSPDRIV-TQCV</v>
      </c>
      <c r="B1537" s="38" t="str">
        <f>I1537&amp;D1537&amp;C1537</f>
        <v>TD6346310100</v>
      </c>
      <c r="C1537" s="38" t="str">
        <f>_xlfn.XLOOKUP(A1537,CrossRef!N:N,CrossRef!D:D,"",0)</f>
        <v>00</v>
      </c>
      <c r="D1537" s="38" t="str">
        <f>_xlfn.XLOOKUP(A1537,CrossRef!N:N,CrossRef!C:C,"",0)</f>
        <v>3101</v>
      </c>
      <c r="E1537" s="38" t="str">
        <f>LEFT(M1537,3)</f>
        <v>SSP</v>
      </c>
      <c r="F1537" s="38" t="str">
        <f>_xlfn.TEXTAFTER(J1537,"-")</f>
        <v>DRIV-TQCV</v>
      </c>
      <c r="G1537" t="s">
        <v>2725</v>
      </c>
      <c r="H1537" t="s">
        <v>2726</v>
      </c>
      <c r="I1537" t="s">
        <v>3084</v>
      </c>
      <c r="J1537" s="7" t="s">
        <v>1912</v>
      </c>
      <c r="K1537" t="s">
        <v>2638</v>
      </c>
      <c r="L1537" t="s">
        <v>183</v>
      </c>
      <c r="M1537" t="s">
        <v>3085</v>
      </c>
      <c r="N1537" t="s">
        <v>2640</v>
      </c>
      <c r="O1537" t="s">
        <v>2803</v>
      </c>
      <c r="P1537" t="s">
        <v>2642</v>
      </c>
      <c r="Q1537" t="s">
        <v>2640</v>
      </c>
      <c r="R1537" t="s">
        <v>6977</v>
      </c>
      <c r="S1537" t="s">
        <v>2655</v>
      </c>
      <c r="T1537" t="s">
        <v>2678</v>
      </c>
      <c r="U1537" t="s">
        <v>2657</v>
      </c>
      <c r="V1537" s="7" t="s">
        <v>404</v>
      </c>
      <c r="W1537" s="8">
        <v>22000</v>
      </c>
      <c r="X1537" t="s">
        <v>6978</v>
      </c>
      <c r="Y1537" t="s">
        <v>3333</v>
      </c>
      <c r="Z1537" s="8">
        <v>47554.91</v>
      </c>
      <c r="AA1537" s="9">
        <v>14.87</v>
      </c>
      <c r="AB1537" s="8">
        <v>78005.240000000005</v>
      </c>
      <c r="AD1537" s="10">
        <v>4113393</v>
      </c>
      <c r="AE1537" s="11">
        <v>45328</v>
      </c>
      <c r="AF1537" s="8">
        <v>34936.199999999997</v>
      </c>
      <c r="AG1537" s="8">
        <v>9381.2899999999936</v>
      </c>
      <c r="AH1537" s="12">
        <v>0.42642227272727246</v>
      </c>
      <c r="AI1537" s="8">
        <v>630.88702084734325</v>
      </c>
      <c r="AJ1537" s="11">
        <v>46855.887020833332</v>
      </c>
      <c r="AK1537" s="11">
        <v>48191</v>
      </c>
      <c r="AL1537" s="10">
        <v>-1336</v>
      </c>
      <c r="AM1537">
        <v>76789.33</v>
      </c>
      <c r="AN1537">
        <v>1.9024150000000002</v>
      </c>
      <c r="AO1537" s="40" t="str">
        <f>E1537&amp;F1537&amp;U1537</f>
        <v>SSPDRIV-TQCV</v>
      </c>
      <c r="AP1537" s="40" t="str">
        <f>_xlfn.XLOOKUP(AO1537,CrossRef!N:N,CrossRef!A:A,"NOT FOUND",0)</f>
        <v>SSP310100</v>
      </c>
      <c r="AQ1537" s="40" t="str">
        <f>IFERROR(_xlfn.XLOOKUP(AO1537,CrossRef!$N:$N,CrossRef!$E:$E,"Not Found"),"-")</f>
        <v>793F</v>
      </c>
      <c r="AR1537" s="40" t="str">
        <f>IFERROR(_xlfn.XLOOKUP(AO1537,CrossRef!$N:$N,CrossRef!$G:$G,"Not Found"),"-")</f>
        <v>3101 - TORQUE CONVERTER</v>
      </c>
      <c r="AS1537" s="40" t="str">
        <f>IFERROR(_xlfn.XLOOKUP(AO1537,CrossRef!$N:$N,CrossRef!$H:$H,"Not Found"),"-")</f>
        <v>00 - (NONE)</v>
      </c>
    </row>
    <row r="1538" spans="1:45" hidden="1" x14ac:dyDescent="0.3">
      <c r="A1538" s="38" t="str">
        <f>E1538&amp;F1538&amp;U1538</f>
        <v>ATYENGI-COSY</v>
      </c>
      <c r="B1538" s="38" t="str">
        <f>I1538&amp;D1538&amp;C1538</f>
        <v>QTD16135300</v>
      </c>
      <c r="C1538" s="38" t="str">
        <f>_xlfn.XLOOKUP(A1538,CrossRef!N:N,CrossRef!D:D,"",0)</f>
        <v>00</v>
      </c>
      <c r="D1538" s="38" t="str">
        <f>_xlfn.XLOOKUP(A1538,CrossRef!N:N,CrossRef!C:C,"",0)</f>
        <v>1353</v>
      </c>
      <c r="E1538" s="38" t="str">
        <f>LEFT(M1538,3)</f>
        <v>ATY</v>
      </c>
      <c r="F1538" s="38" t="str">
        <f>_xlfn.TEXTAFTER(J1538,"-")</f>
        <v>ENGI-COSY</v>
      </c>
      <c r="G1538" t="s">
        <v>2635</v>
      </c>
      <c r="H1538" t="s">
        <v>2636</v>
      </c>
      <c r="I1538" t="s">
        <v>2791</v>
      </c>
      <c r="J1538" s="7" t="s">
        <v>1913</v>
      </c>
      <c r="K1538" t="s">
        <v>2638</v>
      </c>
      <c r="L1538" t="s">
        <v>151</v>
      </c>
      <c r="M1538" t="s">
        <v>2792</v>
      </c>
      <c r="N1538" t="s">
        <v>2640</v>
      </c>
      <c r="O1538" t="s">
        <v>2641</v>
      </c>
      <c r="P1538" t="s">
        <v>2642</v>
      </c>
      <c r="Q1538" t="s">
        <v>2640</v>
      </c>
      <c r="R1538" t="s">
        <v>6979</v>
      </c>
      <c r="S1538" t="s">
        <v>2655</v>
      </c>
      <c r="T1538" t="s">
        <v>3253</v>
      </c>
      <c r="U1538" t="s">
        <v>2657</v>
      </c>
      <c r="V1538" s="7" t="s">
        <v>278</v>
      </c>
      <c r="W1538" s="8">
        <v>17600</v>
      </c>
      <c r="X1538" t="s">
        <v>6980</v>
      </c>
      <c r="Y1538" t="s">
        <v>5245</v>
      </c>
      <c r="Z1538" s="8">
        <v>121666</v>
      </c>
      <c r="AA1538" s="9">
        <v>14.29</v>
      </c>
      <c r="AB1538" s="8">
        <v>25273.78</v>
      </c>
      <c r="AD1538" s="10">
        <v>4558132</v>
      </c>
      <c r="AE1538" s="11">
        <v>45622</v>
      </c>
      <c r="AF1538" s="8">
        <v>113459</v>
      </c>
      <c r="AG1538" s="8">
        <v>9393</v>
      </c>
      <c r="AH1538" s="12">
        <v>0.53369318181818182</v>
      </c>
      <c r="AI1538" s="8">
        <v>657.31280615815263</v>
      </c>
      <c r="AJ1538" s="11">
        <v>46882.312806168979</v>
      </c>
      <c r="AK1538" s="11">
        <v>48277</v>
      </c>
      <c r="AL1538" s="10">
        <v>-1395</v>
      </c>
      <c r="AM1538">
        <v>150989.07999999999</v>
      </c>
      <c r="AO1538" s="40" t="str">
        <f>E1538&amp;F1538&amp;U1538</f>
        <v>ATYENGI-COSY</v>
      </c>
      <c r="AP1538" s="40" t="str">
        <f>_xlfn.XLOOKUP(AO1538,CrossRef!N:N,CrossRef!A:A,"NOT FOUND",0)</f>
        <v>ATY135300</v>
      </c>
      <c r="AQ1538" s="40" t="str">
        <f>IFERROR(_xlfn.XLOOKUP(AO1538,CrossRef!$N:$N,CrossRef!$E:$E,"Not Found"),"-")</f>
        <v>793C</v>
      </c>
      <c r="AR1538" s="40" t="str">
        <f>IFERROR(_xlfn.XLOOKUP(AO1538,CrossRef!$N:$N,CrossRef!$G:$G,"Not Found"),"-")</f>
        <v>1353 - RADIATOR</v>
      </c>
      <c r="AS1538" s="40" t="str">
        <f>IFERROR(_xlfn.XLOOKUP(AO1538,CrossRef!$N:$N,CrossRef!$H:$H,"Not Found"),"-")</f>
        <v>00 - (NONE)</v>
      </c>
    </row>
    <row r="1539" spans="1:45" hidden="1" x14ac:dyDescent="0.3">
      <c r="A1539" s="38" t="str">
        <f>E1539&amp;F1539&amp;U1539</f>
        <v>AZXENGI</v>
      </c>
      <c r="B1539" s="38" t="str">
        <f>I1539&amp;D1539&amp;C1539</f>
        <v>LO1591100000</v>
      </c>
      <c r="C1539" s="38" t="str">
        <f>_xlfn.XLOOKUP(A1539,CrossRef!N:N,CrossRef!D:D,"",0)</f>
        <v>00</v>
      </c>
      <c r="D1539" s="38" t="str">
        <f>_xlfn.XLOOKUP(A1539,CrossRef!N:N,CrossRef!C:C,"",0)</f>
        <v>1000</v>
      </c>
      <c r="E1539" s="38" t="str">
        <f>LEFT(M1539,3)</f>
        <v>AZX</v>
      </c>
      <c r="F1539" s="38" t="str">
        <f>_xlfn.TEXTAFTER(J1539,"-")</f>
        <v>ENGI</v>
      </c>
      <c r="G1539" t="s">
        <v>2648</v>
      </c>
      <c r="H1539" t="s">
        <v>2649</v>
      </c>
      <c r="I1539" t="s">
        <v>6096</v>
      </c>
      <c r="J1539" s="7" t="s">
        <v>115</v>
      </c>
      <c r="K1539" t="s">
        <v>2638</v>
      </c>
      <c r="L1539" t="s">
        <v>113</v>
      </c>
      <c r="M1539" t="s">
        <v>6097</v>
      </c>
      <c r="N1539" t="s">
        <v>2640</v>
      </c>
      <c r="O1539" t="s">
        <v>2653</v>
      </c>
      <c r="P1539" t="s">
        <v>2642</v>
      </c>
      <c r="Q1539" t="s">
        <v>2640</v>
      </c>
      <c r="R1539" t="s">
        <v>6981</v>
      </c>
      <c r="S1539" t="s">
        <v>2655</v>
      </c>
      <c r="T1539" t="s">
        <v>3265</v>
      </c>
      <c r="U1539" t="s">
        <v>2657</v>
      </c>
      <c r="V1539" s="7" t="s">
        <v>30</v>
      </c>
      <c r="W1539" s="8">
        <v>15000</v>
      </c>
      <c r="X1539" t="s">
        <v>6982</v>
      </c>
      <c r="Y1539" t="s">
        <v>6983</v>
      </c>
      <c r="Z1539" s="8">
        <v>53983.3</v>
      </c>
      <c r="AA1539" s="9">
        <v>10.039999999999999</v>
      </c>
      <c r="AB1539" s="8">
        <v>255510.97</v>
      </c>
      <c r="AD1539" s="10">
        <v>4888026</v>
      </c>
      <c r="AE1539" s="11">
        <v>45762</v>
      </c>
      <c r="AF1539" s="8">
        <v>48386</v>
      </c>
      <c r="AG1539" s="8">
        <v>9402.6999999999971</v>
      </c>
      <c r="AH1539" s="12">
        <v>0.62684666666666644</v>
      </c>
      <c r="AI1539" s="8">
        <v>936.52390438246994</v>
      </c>
      <c r="AJ1539" s="11">
        <v>47161.523904398149</v>
      </c>
      <c r="AK1539" s="11">
        <v>46847</v>
      </c>
      <c r="AL1539" s="10">
        <v>314</v>
      </c>
      <c r="AM1539">
        <v>60228.18</v>
      </c>
      <c r="AN1539">
        <v>0.78947866666666666</v>
      </c>
      <c r="AO1539" s="40" t="str">
        <f>E1539&amp;F1539&amp;U1539</f>
        <v>AZXENGI</v>
      </c>
      <c r="AP1539" s="40" t="str">
        <f>_xlfn.XLOOKUP(AO1539,CrossRef!N:N,CrossRef!A:A,"NOT FOUND",0)</f>
        <v>AZX100000</v>
      </c>
      <c r="AQ1539" s="40" t="str">
        <f>IFERROR(_xlfn.XLOOKUP(AO1539,CrossRef!$N:$N,CrossRef!$E:$E,"Not Found"),"-")</f>
        <v>992G HIGH LIFT</v>
      </c>
      <c r="AR1539" s="40" t="str">
        <f>IFERROR(_xlfn.XLOOKUP(AO1539,CrossRef!$N:$N,CrossRef!$G:$G,"Not Found"),"-")</f>
        <v>1000 - ENGINE</v>
      </c>
      <c r="AS1539" s="40" t="str">
        <f>IFERROR(_xlfn.XLOOKUP(AO1539,CrossRef!$N:$N,CrossRef!$H:$H,"Not Found"),"-")</f>
        <v>00 - (NONE)</v>
      </c>
    </row>
    <row r="1540" spans="1:45" hidden="1" x14ac:dyDescent="0.3">
      <c r="A1540" s="38" t="str">
        <f>E1540&amp;F1540&amp;U1540</f>
        <v>3PRDRIV-TMSN</v>
      </c>
      <c r="B1540" s="38" t="str">
        <f>I1540&amp;D1540&amp;C1540</f>
        <v>TW2394303000</v>
      </c>
      <c r="C1540" s="38" t="str">
        <f>_xlfn.XLOOKUP(A1540,CrossRef!N:N,CrossRef!D:D,"",0)</f>
        <v>00</v>
      </c>
      <c r="D1540" s="38" t="str">
        <f>_xlfn.XLOOKUP(A1540,CrossRef!N:N,CrossRef!C:C,"",0)</f>
        <v>3030</v>
      </c>
      <c r="E1540" s="38" t="str">
        <f>LEFT(M1540,3)</f>
        <v>3PR</v>
      </c>
      <c r="F1540" s="38" t="str">
        <f>_xlfn.TEXTAFTER(J1540,"-")</f>
        <v>DRIV-TMSN</v>
      </c>
      <c r="G1540" t="s">
        <v>2635</v>
      </c>
      <c r="H1540" t="s">
        <v>2636</v>
      </c>
      <c r="I1540" t="s">
        <v>5220</v>
      </c>
      <c r="J1540" s="7" t="s">
        <v>1914</v>
      </c>
      <c r="K1540" t="s">
        <v>2638</v>
      </c>
      <c r="L1540" t="s">
        <v>167</v>
      </c>
      <c r="M1540" t="s">
        <v>5221</v>
      </c>
      <c r="N1540" t="s">
        <v>2640</v>
      </c>
      <c r="O1540" t="s">
        <v>2653</v>
      </c>
      <c r="P1540" t="s">
        <v>2642</v>
      </c>
      <c r="Q1540" t="s">
        <v>2640</v>
      </c>
      <c r="R1540" t="s">
        <v>6984</v>
      </c>
      <c r="S1540" t="s">
        <v>2655</v>
      </c>
      <c r="T1540" t="s">
        <v>2818</v>
      </c>
      <c r="U1540" t="s">
        <v>2657</v>
      </c>
      <c r="V1540" s="7" t="s">
        <v>301</v>
      </c>
      <c r="W1540" s="8">
        <v>16000</v>
      </c>
      <c r="X1540" t="s">
        <v>6985</v>
      </c>
      <c r="Y1540" t="s">
        <v>5623</v>
      </c>
      <c r="Z1540" s="8">
        <v>26236</v>
      </c>
      <c r="AA1540" s="9">
        <v>2.96</v>
      </c>
      <c r="AB1540" s="8">
        <v>85495.97</v>
      </c>
      <c r="AD1540" s="10">
        <v>4197806</v>
      </c>
      <c r="AE1540" s="11">
        <v>45193</v>
      </c>
      <c r="AF1540" s="8">
        <v>19646</v>
      </c>
      <c r="AG1540" s="8">
        <v>9410</v>
      </c>
      <c r="AH1540" s="12">
        <v>0.58812500000000001</v>
      </c>
      <c r="AI1540" s="8">
        <v>3179.0540540540542</v>
      </c>
      <c r="AJ1540" s="11">
        <v>49404.054054050925</v>
      </c>
      <c r="AK1540" s="11">
        <v>47932</v>
      </c>
      <c r="AL1540" s="10">
        <v>1472</v>
      </c>
      <c r="AM1540">
        <v>31288.720000000001</v>
      </c>
      <c r="AN1540">
        <v>0.72767000000000004</v>
      </c>
      <c r="AO1540" s="40" t="str">
        <f>E1540&amp;F1540&amp;U1540</f>
        <v>3PRDRIV-TMSN</v>
      </c>
      <c r="AP1540" s="40" t="str">
        <f>_xlfn.XLOOKUP(AO1540,CrossRef!N:N,CrossRef!A:A,"NOT FOUND",0)</f>
        <v>3PR303000</v>
      </c>
      <c r="AQ1540" s="40" t="str">
        <f>IFERROR(_xlfn.XLOOKUP(AO1540,CrossRef!$N:$N,CrossRef!$E:$E,"Not Found"),"-")</f>
        <v>777D</v>
      </c>
      <c r="AR1540" s="40" t="str">
        <f>IFERROR(_xlfn.XLOOKUP(AO1540,CrossRef!$N:$N,CrossRef!$G:$G,"Not Found"),"-")</f>
        <v>3030 - TRANSMISSION</v>
      </c>
      <c r="AS1540" s="40" t="str">
        <f>IFERROR(_xlfn.XLOOKUP(AO1540,CrossRef!$N:$N,CrossRef!$H:$H,"Not Found"),"-")</f>
        <v>00 - (NONE)</v>
      </c>
    </row>
    <row r="1541" spans="1:45" hidden="1" x14ac:dyDescent="0.3">
      <c r="A1541" s="38" t="str">
        <f>E1541&amp;F1541&amp;U1541</f>
        <v>HCMUCRG-FIDVLH</v>
      </c>
      <c r="B1541" s="38" t="str">
        <f>I1541&amp;D1541&amp;C1541</f>
        <v>EX71154050LT</v>
      </c>
      <c r="C1541" s="38" t="str">
        <f>_xlfn.XLOOKUP(A1541,CrossRef!N:N,CrossRef!D:D,"",0)</f>
        <v>LT</v>
      </c>
      <c r="D1541" s="38" t="str">
        <f>_xlfn.XLOOKUP(A1541,CrossRef!N:N,CrossRef!C:C,"",0)</f>
        <v>4050</v>
      </c>
      <c r="E1541" s="38" t="str">
        <f>LEFT(M1541,3)</f>
        <v>HCM</v>
      </c>
      <c r="F1541" s="38" t="str">
        <f>_xlfn.TEXTAFTER(J1541,"-")</f>
        <v>UCRG-FIDV</v>
      </c>
      <c r="G1541" t="s">
        <v>2725</v>
      </c>
      <c r="H1541" t="s">
        <v>2726</v>
      </c>
      <c r="I1541" t="s">
        <v>2832</v>
      </c>
      <c r="J1541" s="7" t="s">
        <v>1214</v>
      </c>
      <c r="K1541" t="s">
        <v>2668</v>
      </c>
      <c r="L1541" t="s">
        <v>75</v>
      </c>
      <c r="M1541" t="s">
        <v>2833</v>
      </c>
      <c r="N1541" t="s">
        <v>2640</v>
      </c>
      <c r="O1541" t="s">
        <v>2803</v>
      </c>
      <c r="P1541" t="s">
        <v>2642</v>
      </c>
      <c r="Q1541" t="s">
        <v>2640</v>
      </c>
      <c r="R1541" t="s">
        <v>6986</v>
      </c>
      <c r="S1541" t="s">
        <v>2655</v>
      </c>
      <c r="T1541" t="s">
        <v>3213</v>
      </c>
      <c r="U1541" t="s">
        <v>59</v>
      </c>
      <c r="V1541" s="7" t="s">
        <v>1259</v>
      </c>
      <c r="W1541" s="8">
        <v>24000</v>
      </c>
      <c r="X1541" t="s">
        <v>6987</v>
      </c>
      <c r="Y1541" t="s">
        <v>3655</v>
      </c>
      <c r="Z1541" s="8">
        <v>41257</v>
      </c>
      <c r="AA1541" s="9">
        <v>14.67</v>
      </c>
      <c r="AB1541" s="8">
        <v>212603.81</v>
      </c>
      <c r="AD1541" s="10">
        <v>4253475</v>
      </c>
      <c r="AE1541" s="11">
        <v>45178</v>
      </c>
      <c r="AF1541" s="8">
        <v>26673.200000000001</v>
      </c>
      <c r="AG1541" s="8">
        <v>9416.1999999999971</v>
      </c>
      <c r="AH1541" s="12">
        <v>0.39234166666666653</v>
      </c>
      <c r="AI1541" s="8">
        <v>641.86775732787987</v>
      </c>
      <c r="AJ1541" s="11">
        <v>46866.867757326392</v>
      </c>
      <c r="AK1541" s="11">
        <v>48437</v>
      </c>
      <c r="AL1541" s="10">
        <v>-1571</v>
      </c>
      <c r="AM1541">
        <v>73707.040000000008</v>
      </c>
      <c r="AN1541">
        <v>1.9597433333333338</v>
      </c>
      <c r="AO1541" s="40" t="str">
        <f>E1541&amp;F1541&amp;U1541</f>
        <v>HCMUCRG-FIDVLH</v>
      </c>
      <c r="AP1541" s="40" t="str">
        <f>_xlfn.XLOOKUP(AO1541,CrossRef!N:N,CrossRef!A:A,"NOT FOUND",0)</f>
        <v>HCM4050LT</v>
      </c>
      <c r="AQ1541" s="40" t="str">
        <f>IFERROR(_xlfn.XLOOKUP(AO1541,CrossRef!$N:$N,CrossRef!$E:$E,"Not Found"),"-")</f>
        <v>EX1200-5D</v>
      </c>
      <c r="AR1541" s="40" t="str">
        <f>IFERROR(_xlfn.XLOOKUP(AO1541,CrossRef!$N:$N,CrossRef!$G:$G,"Not Found"),"-")</f>
        <v>4050 - FINAL DRIVE</v>
      </c>
      <c r="AS1541" s="40" t="str">
        <f>IFERROR(_xlfn.XLOOKUP(AO1541,CrossRef!$N:$N,CrossRef!$H:$H,"Not Found"),"-")</f>
        <v>LT - LEFT</v>
      </c>
    </row>
    <row r="1542" spans="1:45" hidden="1" x14ac:dyDescent="0.3">
      <c r="A1542" s="38" t="str">
        <f>E1542&amp;F1542&amp;U1542</f>
        <v>ATYENGI-COSY</v>
      </c>
      <c r="B1542" s="38" t="str">
        <f>I1542&amp;D1542&amp;C1542</f>
        <v>QTD19135300</v>
      </c>
      <c r="C1542" s="38" t="str">
        <f>_xlfn.XLOOKUP(A1542,CrossRef!N:N,CrossRef!D:D,"",0)</f>
        <v>00</v>
      </c>
      <c r="D1542" s="38" t="str">
        <f>_xlfn.XLOOKUP(A1542,CrossRef!N:N,CrossRef!C:C,"",0)</f>
        <v>1353</v>
      </c>
      <c r="E1542" s="38" t="str">
        <f>LEFT(M1542,3)</f>
        <v>ATY</v>
      </c>
      <c r="F1542" s="38" t="str">
        <f>_xlfn.TEXTAFTER(J1542,"-")</f>
        <v>ENGI-COSY</v>
      </c>
      <c r="G1542" t="s">
        <v>2635</v>
      </c>
      <c r="H1542" t="s">
        <v>2636</v>
      </c>
      <c r="I1542" t="s">
        <v>3299</v>
      </c>
      <c r="J1542" s="7" t="s">
        <v>1915</v>
      </c>
      <c r="K1542" t="s">
        <v>2638</v>
      </c>
      <c r="L1542" t="s">
        <v>151</v>
      </c>
      <c r="M1542" t="s">
        <v>3300</v>
      </c>
      <c r="N1542" t="s">
        <v>2640</v>
      </c>
      <c r="O1542" t="s">
        <v>2641</v>
      </c>
      <c r="P1542" t="s">
        <v>2642</v>
      </c>
      <c r="Q1542" t="s">
        <v>2640</v>
      </c>
      <c r="R1542" t="s">
        <v>6988</v>
      </c>
      <c r="S1542" t="s">
        <v>2655</v>
      </c>
      <c r="T1542" t="s">
        <v>3253</v>
      </c>
      <c r="U1542" t="s">
        <v>2657</v>
      </c>
      <c r="V1542" s="7" t="s">
        <v>278</v>
      </c>
      <c r="W1542" s="8">
        <v>17600</v>
      </c>
      <c r="X1542" t="s">
        <v>6989</v>
      </c>
      <c r="Y1542" t="s">
        <v>5245</v>
      </c>
      <c r="Z1542" s="8">
        <v>125064</v>
      </c>
      <c r="AA1542" s="9">
        <v>14.1</v>
      </c>
      <c r="AB1542" s="8">
        <v>25273.78</v>
      </c>
      <c r="AD1542" s="10">
        <v>4587822</v>
      </c>
      <c r="AE1542" s="11">
        <v>45507</v>
      </c>
      <c r="AF1542" s="8">
        <v>116906</v>
      </c>
      <c r="AG1542" s="8">
        <v>9442</v>
      </c>
      <c r="AH1542" s="12">
        <v>0.53647727272727275</v>
      </c>
      <c r="AI1542" s="8">
        <v>669.64539007092196</v>
      </c>
      <c r="AJ1542" s="11">
        <v>46894.645390081016</v>
      </c>
      <c r="AK1542" s="11">
        <v>48279</v>
      </c>
      <c r="AL1542" s="10">
        <v>-1385</v>
      </c>
      <c r="AM1542">
        <v>154025.4</v>
      </c>
      <c r="AO1542" s="40" t="str">
        <f>E1542&amp;F1542&amp;U1542</f>
        <v>ATYENGI-COSY</v>
      </c>
      <c r="AP1542" s="40" t="str">
        <f>_xlfn.XLOOKUP(AO1542,CrossRef!N:N,CrossRef!A:A,"NOT FOUND",0)</f>
        <v>ATY135300</v>
      </c>
      <c r="AQ1542" s="40" t="str">
        <f>IFERROR(_xlfn.XLOOKUP(AO1542,CrossRef!$N:$N,CrossRef!$E:$E,"Not Found"),"-")</f>
        <v>793C</v>
      </c>
      <c r="AR1542" s="40" t="str">
        <f>IFERROR(_xlfn.XLOOKUP(AO1542,CrossRef!$N:$N,CrossRef!$G:$G,"Not Found"),"-")</f>
        <v>1353 - RADIATOR</v>
      </c>
      <c r="AS1542" s="40" t="str">
        <f>IFERROR(_xlfn.XLOOKUP(AO1542,CrossRef!$N:$N,CrossRef!$H:$H,"Not Found"),"-")</f>
        <v>00 - (NONE)</v>
      </c>
    </row>
    <row r="1543" spans="1:45" hidden="1" x14ac:dyDescent="0.3">
      <c r="A1543" s="38" t="str">
        <f>E1543&amp;F1543&amp;U1543</f>
        <v>6HKDRIV-FIDVRHR</v>
      </c>
      <c r="B1543" s="38" t="str">
        <f>I1543&amp;D1543&amp;C1543</f>
        <v>TD60394008RI</v>
      </c>
      <c r="C1543" s="38" t="str">
        <f>_xlfn.XLOOKUP(A1543,CrossRef!N:N,CrossRef!D:D,"",0)</f>
        <v>RI</v>
      </c>
      <c r="D1543" s="38" t="str">
        <f>_xlfn.XLOOKUP(A1543,CrossRef!N:N,CrossRef!C:C,"",0)</f>
        <v>4008</v>
      </c>
      <c r="E1543" s="38" t="str">
        <f>LEFT(M1543,3)</f>
        <v>6HK</v>
      </c>
      <c r="F1543" s="38" t="str">
        <f>_xlfn.TEXTAFTER(J1543,"-")</f>
        <v>DRIV-FIDV</v>
      </c>
      <c r="G1543" t="s">
        <v>2648</v>
      </c>
      <c r="H1543" t="s">
        <v>2649</v>
      </c>
      <c r="I1543" t="s">
        <v>2650</v>
      </c>
      <c r="J1543" s="7" t="s">
        <v>589</v>
      </c>
      <c r="K1543" t="s">
        <v>2638</v>
      </c>
      <c r="L1543" t="s">
        <v>148</v>
      </c>
      <c r="M1543" t="s">
        <v>2651</v>
      </c>
      <c r="N1543" t="s">
        <v>2652</v>
      </c>
      <c r="O1543" t="s">
        <v>2653</v>
      </c>
      <c r="P1543" t="s">
        <v>2642</v>
      </c>
      <c r="Q1543" t="s">
        <v>2640</v>
      </c>
      <c r="R1543" t="s">
        <v>6990</v>
      </c>
      <c r="S1543" t="s">
        <v>2655</v>
      </c>
      <c r="T1543" t="s">
        <v>2682</v>
      </c>
      <c r="U1543" t="s">
        <v>494</v>
      </c>
      <c r="V1543" s="7" t="s">
        <v>590</v>
      </c>
      <c r="W1543" s="8">
        <v>22000</v>
      </c>
      <c r="X1543" t="s">
        <v>6991</v>
      </c>
      <c r="Y1543" t="s">
        <v>2684</v>
      </c>
      <c r="Z1543" s="8">
        <v>86728.9</v>
      </c>
      <c r="AA1543" s="9">
        <v>17.5</v>
      </c>
      <c r="AB1543" s="8">
        <v>128611.53</v>
      </c>
      <c r="AD1543" s="10">
        <v>4012708</v>
      </c>
      <c r="AE1543" s="11">
        <v>44357</v>
      </c>
      <c r="AF1543" s="8">
        <v>74187.83</v>
      </c>
      <c r="AG1543" s="8">
        <v>9458.9300000000076</v>
      </c>
      <c r="AH1543" s="12">
        <v>0.42995136363636399</v>
      </c>
      <c r="AI1543" s="8">
        <v>540.51028571428617</v>
      </c>
      <c r="AJ1543" s="11">
        <v>46765.510285729164</v>
      </c>
      <c r="AK1543" s="11">
        <v>48488</v>
      </c>
      <c r="AL1543" s="10">
        <v>-1723</v>
      </c>
      <c r="AM1543">
        <v>126331.4</v>
      </c>
      <c r="AN1543">
        <v>2.3701622727272724</v>
      </c>
      <c r="AO1543" s="40" t="str">
        <f>E1543&amp;F1543&amp;U1543</f>
        <v>6HKDRIV-FIDVRHR</v>
      </c>
      <c r="AP1543" s="40" t="str">
        <f>_xlfn.XLOOKUP(AO1543,CrossRef!N:N,CrossRef!A:A,"NOT FOUND",0)</f>
        <v>6HK4008RI</v>
      </c>
      <c r="AQ1543" s="40" t="str">
        <f>IFERROR(_xlfn.XLOOKUP(AO1543,CrossRef!$N:$N,CrossRef!$E:$E,"Not Found"),"-")</f>
        <v>785B</v>
      </c>
      <c r="AR1543" s="40" t="str">
        <f>IFERROR(_xlfn.XLOOKUP(AO1543,CrossRef!$N:$N,CrossRef!$G:$G,"Not Found"),"-")</f>
        <v>4008 - FINAL DRIVE, BRAKE &amp; WHEEL</v>
      </c>
      <c r="AS1543" s="40" t="str">
        <f>IFERROR(_xlfn.XLOOKUP(AO1543,CrossRef!$N:$N,CrossRef!$H:$H,"Not Found"),"-")</f>
        <v>RI - RIGHT</v>
      </c>
    </row>
    <row r="1544" spans="1:45" hidden="1" x14ac:dyDescent="0.3">
      <c r="A1544" s="38" t="str">
        <f>E1544&amp;F1544&amp;U1544</f>
        <v>APXSURE-SPSNLHR</v>
      </c>
      <c r="B1544" s="38" t="str">
        <f>I1544&amp;D1544&amp;C1544</f>
        <v>TD60497213LR</v>
      </c>
      <c r="C1544" s="38" t="str">
        <f>_xlfn.XLOOKUP(A1544,CrossRef!N:N,CrossRef!D:D,"",0)</f>
        <v>LR</v>
      </c>
      <c r="D1544" s="38" t="str">
        <f>_xlfn.XLOOKUP(A1544,CrossRef!N:N,CrossRef!C:C,"",0)</f>
        <v>7213</v>
      </c>
      <c r="E1544" s="38" t="str">
        <f>LEFT(M1544,3)</f>
        <v>APX</v>
      </c>
      <c r="F1544" s="38" t="str">
        <f>_xlfn.TEXTAFTER(J1544,"-")</f>
        <v>SURE-SPSN</v>
      </c>
      <c r="G1544" t="s">
        <v>2648</v>
      </c>
      <c r="H1544" t="s">
        <v>2649</v>
      </c>
      <c r="I1544" t="s">
        <v>3974</v>
      </c>
      <c r="J1544" s="7" t="s">
        <v>943</v>
      </c>
      <c r="K1544" t="s">
        <v>2638</v>
      </c>
      <c r="L1544" t="s">
        <v>177</v>
      </c>
      <c r="M1544" t="s">
        <v>3975</v>
      </c>
      <c r="N1544" t="s">
        <v>2640</v>
      </c>
      <c r="O1544" t="s">
        <v>2653</v>
      </c>
      <c r="P1544" t="s">
        <v>2642</v>
      </c>
      <c r="Q1544" t="s">
        <v>2640</v>
      </c>
      <c r="R1544" t="s">
        <v>6992</v>
      </c>
      <c r="S1544" t="s">
        <v>2644</v>
      </c>
      <c r="T1544" t="s">
        <v>2720</v>
      </c>
      <c r="U1544" t="s">
        <v>491</v>
      </c>
      <c r="V1544" s="7" t="s">
        <v>938</v>
      </c>
      <c r="W1544" s="8">
        <v>24000</v>
      </c>
      <c r="X1544" t="s">
        <v>6993</v>
      </c>
      <c r="Y1544" t="s">
        <v>4931</v>
      </c>
      <c r="Z1544" s="8">
        <v>79325.52</v>
      </c>
      <c r="AA1544" s="9">
        <v>13.45</v>
      </c>
      <c r="AB1544" s="8">
        <v>19377.97</v>
      </c>
      <c r="AD1544" s="10">
        <v>4260594</v>
      </c>
      <c r="AE1544" s="11">
        <v>45048</v>
      </c>
      <c r="AF1544" s="8">
        <v>64785</v>
      </c>
      <c r="AG1544" s="8">
        <v>9459.4799999999959</v>
      </c>
      <c r="AH1544" s="12">
        <v>0.39414499999999986</v>
      </c>
      <c r="AI1544" s="8">
        <v>703.30706319702574</v>
      </c>
      <c r="AJ1544" s="11">
        <v>46928.307063194443</v>
      </c>
      <c r="AK1544" s="11">
        <v>48330</v>
      </c>
      <c r="AL1544" s="10">
        <v>-1402</v>
      </c>
      <c r="AM1544">
        <v>107637.77</v>
      </c>
      <c r="AN1544">
        <v>1.7855320833333335</v>
      </c>
      <c r="AO1544" s="40" t="str">
        <f>E1544&amp;F1544&amp;U1544</f>
        <v>APXSURE-SPSNLHR</v>
      </c>
      <c r="AP1544" s="40" t="str">
        <f>_xlfn.XLOOKUP(AO1544,CrossRef!N:N,CrossRef!A:A,"NOT FOUND",0)</f>
        <v>APX7213LR</v>
      </c>
      <c r="AQ1544" s="40" t="str">
        <f>IFERROR(_xlfn.XLOOKUP(AO1544,CrossRef!$N:$N,CrossRef!$E:$E,"Not Found"),"-")</f>
        <v>785C</v>
      </c>
      <c r="AR1544" s="40" t="str">
        <f>IFERROR(_xlfn.XLOOKUP(AO1544,CrossRef!$N:$N,CrossRef!$G:$G,"Not Found"),"-")</f>
        <v>7213 - REAR SUSPENSION CYLINDER</v>
      </c>
      <c r="AS1544" s="40" t="str">
        <f>IFERROR(_xlfn.XLOOKUP(AO1544,CrossRef!$N:$N,CrossRef!$H:$H,"Not Found"),"-")</f>
        <v>LR - LEFT REAR</v>
      </c>
    </row>
    <row r="1545" spans="1:45" hidden="1" x14ac:dyDescent="0.3">
      <c r="A1545" s="38" t="str">
        <f>E1545&amp;F1545&amp;U1545</f>
        <v>HCMHYSY-CYHYLH</v>
      </c>
      <c r="B1545" s="38" t="str">
        <f>I1545&amp;D1545&amp;C1545</f>
        <v>EX71145456LT</v>
      </c>
      <c r="C1545" s="38" t="str">
        <f>_xlfn.XLOOKUP(A1545,CrossRef!N:N,CrossRef!D:D,"",0)</f>
        <v>LT</v>
      </c>
      <c r="D1545" s="38" t="str">
        <f>_xlfn.XLOOKUP(A1545,CrossRef!N:N,CrossRef!C:C,"",0)</f>
        <v>5456</v>
      </c>
      <c r="E1545" s="38" t="str">
        <f>LEFT(M1545,3)</f>
        <v>HCM</v>
      </c>
      <c r="F1545" s="38" t="str">
        <f>_xlfn.TEXTAFTER(J1545,"-")</f>
        <v>HYSY-CYHY</v>
      </c>
      <c r="G1545" t="s">
        <v>2635</v>
      </c>
      <c r="H1545" t="s">
        <v>2636</v>
      </c>
      <c r="I1545" t="s">
        <v>2905</v>
      </c>
      <c r="J1545" s="7" t="s">
        <v>1580</v>
      </c>
      <c r="K1545" t="s">
        <v>2668</v>
      </c>
      <c r="L1545" t="s">
        <v>2698</v>
      </c>
      <c r="M1545" t="s">
        <v>2906</v>
      </c>
      <c r="N1545" t="s">
        <v>2640</v>
      </c>
      <c r="O1545" t="s">
        <v>2803</v>
      </c>
      <c r="P1545" t="s">
        <v>2642</v>
      </c>
      <c r="Q1545" t="s">
        <v>2640</v>
      </c>
      <c r="R1545" t="s">
        <v>6994</v>
      </c>
      <c r="S1545" t="s">
        <v>2644</v>
      </c>
      <c r="T1545" t="s">
        <v>2945</v>
      </c>
      <c r="U1545" t="s">
        <v>59</v>
      </c>
      <c r="V1545" s="7" t="s">
        <v>706</v>
      </c>
      <c r="W1545" s="8">
        <v>10000</v>
      </c>
      <c r="X1545" t="s">
        <v>6995</v>
      </c>
      <c r="Y1545" t="s">
        <v>5364</v>
      </c>
      <c r="Z1545" s="8">
        <v>30317</v>
      </c>
      <c r="AA1545" s="9">
        <v>5.39</v>
      </c>
      <c r="AB1545" s="8">
        <v>59372.41</v>
      </c>
      <c r="AD1545" s="10">
        <v>4847175</v>
      </c>
      <c r="AE1545" s="11">
        <v>46143</v>
      </c>
      <c r="AF1545" s="8">
        <v>29793</v>
      </c>
      <c r="AG1545" s="8">
        <v>9476</v>
      </c>
      <c r="AH1545" s="12">
        <v>0.9476</v>
      </c>
      <c r="AI1545" s="8">
        <v>1758.0705009276439</v>
      </c>
      <c r="AJ1545" s="11">
        <v>47983.070500925925</v>
      </c>
      <c r="AK1545" s="11">
        <v>47607</v>
      </c>
      <c r="AL1545" s="10">
        <v>376</v>
      </c>
      <c r="AM1545">
        <v>37765.979999999996</v>
      </c>
      <c r="AN1545">
        <v>0.79729799999999962</v>
      </c>
      <c r="AO1545" s="40" t="str">
        <f>E1545&amp;F1545&amp;U1545</f>
        <v>HCMHYSY-CYHYLH</v>
      </c>
      <c r="AP1545" s="40" t="str">
        <f>_xlfn.XLOOKUP(AO1545,CrossRef!N:N,CrossRef!A:A,"NOT FOUND",0)</f>
        <v>HCM5456LT</v>
      </c>
      <c r="AQ1545" s="40" t="str">
        <f>IFERROR(_xlfn.XLOOKUP(AO1545,CrossRef!$N:$N,CrossRef!$E:$E,"Not Found"),"-")</f>
        <v>EX2500</v>
      </c>
      <c r="AR1545" s="40" t="str">
        <f>IFERROR(_xlfn.XLOOKUP(AO1545,CrossRef!$N:$N,CrossRef!$G:$G,"Not Found"),"-")</f>
        <v>5456 - BOOM CYLINDER</v>
      </c>
      <c r="AS1545" s="40" t="str">
        <f>IFERROR(_xlfn.XLOOKUP(AO1545,CrossRef!$N:$N,CrossRef!$H:$H,"Not Found"),"-")</f>
        <v>LT - LEFT</v>
      </c>
    </row>
    <row r="1546" spans="1:45" hidden="1" x14ac:dyDescent="0.3">
      <c r="A1546" s="38" t="str">
        <f>E1546&amp;F1546&amp;U1546</f>
        <v>HCMHYSY-CYHYRH</v>
      </c>
      <c r="B1546" s="38" t="str">
        <f>I1546&amp;D1546&amp;C1546</f>
        <v>EX7114</v>
      </c>
      <c r="C1546" s="38" t="str">
        <f>_xlfn.XLOOKUP(A1546,CrossRef!N:N,CrossRef!D:D,"",0)</f>
        <v/>
      </c>
      <c r="D1546" s="38" t="str">
        <f>_xlfn.XLOOKUP(A1546,CrossRef!N:N,CrossRef!C:C,"",0)</f>
        <v/>
      </c>
      <c r="E1546" s="38" t="str">
        <f>LEFT(M1546,3)</f>
        <v>HCM</v>
      </c>
      <c r="F1546" s="38" t="str">
        <f>_xlfn.TEXTAFTER(J1546,"-")</f>
        <v>HYSY-CYHY</v>
      </c>
      <c r="G1546" t="s">
        <v>2635</v>
      </c>
      <c r="H1546" t="s">
        <v>2636</v>
      </c>
      <c r="I1546" t="s">
        <v>2905</v>
      </c>
      <c r="J1546" s="7" t="s">
        <v>1580</v>
      </c>
      <c r="K1546" t="s">
        <v>2668</v>
      </c>
      <c r="L1546" t="s">
        <v>2698</v>
      </c>
      <c r="M1546" t="s">
        <v>2906</v>
      </c>
      <c r="N1546" t="s">
        <v>2640</v>
      </c>
      <c r="O1546" t="s">
        <v>2803</v>
      </c>
      <c r="P1546" t="s">
        <v>2642</v>
      </c>
      <c r="Q1546" t="s">
        <v>2640</v>
      </c>
      <c r="R1546" t="s">
        <v>6996</v>
      </c>
      <c r="S1546" t="s">
        <v>2644</v>
      </c>
      <c r="T1546" t="s">
        <v>2939</v>
      </c>
      <c r="U1546" t="s">
        <v>63</v>
      </c>
      <c r="V1546" s="7" t="s">
        <v>698</v>
      </c>
      <c r="W1546" s="8">
        <v>10000</v>
      </c>
      <c r="X1546" t="s">
        <v>6997</v>
      </c>
      <c r="Y1546" t="s">
        <v>6630</v>
      </c>
      <c r="Z1546" s="8">
        <v>30317</v>
      </c>
      <c r="AA1546" s="9">
        <v>5.39</v>
      </c>
      <c r="AB1546" s="8">
        <v>58609.24</v>
      </c>
      <c r="AD1546" s="10">
        <v>4847176</v>
      </c>
      <c r="AE1546" s="11">
        <v>46143</v>
      </c>
      <c r="AF1546" s="8">
        <v>29793</v>
      </c>
      <c r="AG1546" s="8">
        <v>9476</v>
      </c>
      <c r="AH1546" s="12">
        <v>0.9476</v>
      </c>
      <c r="AI1546" s="8">
        <v>1758.0705009276439</v>
      </c>
      <c r="AJ1546" s="11">
        <v>47983.070500925925</v>
      </c>
      <c r="AK1546" s="11">
        <v>47607</v>
      </c>
      <c r="AL1546" s="10">
        <v>376</v>
      </c>
      <c r="AM1546">
        <v>37765.979999999996</v>
      </c>
      <c r="AN1546">
        <v>0.79729799999999962</v>
      </c>
      <c r="AO1546" s="40" t="str">
        <f>E1546&amp;F1546&amp;U1546</f>
        <v>HCMHYSY-CYHYRH</v>
      </c>
      <c r="AP1546" s="40" t="str">
        <f>_xlfn.XLOOKUP(AO1546,CrossRef!N:N,CrossRef!A:A,"NOT FOUND",0)</f>
        <v>NOT FOUND</v>
      </c>
      <c r="AQ1546" s="40" t="str">
        <f>IFERROR(_xlfn.XLOOKUP(AO1546,CrossRef!$N:$N,CrossRef!$E:$E,"Not Found"),"-")</f>
        <v>Not Found</v>
      </c>
      <c r="AR1546" s="40" t="str">
        <f>IFERROR(_xlfn.XLOOKUP(AO1546,CrossRef!$N:$N,CrossRef!$G:$G,"Not Found"),"-")</f>
        <v>Not Found</v>
      </c>
      <c r="AS1546" s="40" t="str">
        <f>IFERROR(_xlfn.XLOOKUP(AO1546,CrossRef!$N:$N,CrossRef!$H:$H,"Not Found"),"-")</f>
        <v>Not Found</v>
      </c>
    </row>
    <row r="1547" spans="1:45" hidden="1" x14ac:dyDescent="0.3">
      <c r="A1547" s="38" t="str">
        <f>E1547&amp;F1547&amp;U1547</f>
        <v>ATYDRIV-FIDVLHR</v>
      </c>
      <c r="B1547" s="38" t="str">
        <f>I1547&amp;D1547&amp;C1547</f>
        <v>QTD194008LR</v>
      </c>
      <c r="C1547" s="38" t="str">
        <f>_xlfn.XLOOKUP(A1547,CrossRef!N:N,CrossRef!D:D,"",0)</f>
        <v>LR</v>
      </c>
      <c r="D1547" s="38" t="str">
        <f>_xlfn.XLOOKUP(A1547,CrossRef!N:N,CrossRef!C:C,"",0)</f>
        <v>4008</v>
      </c>
      <c r="E1547" s="38" t="str">
        <f>LEFT(M1547,3)</f>
        <v>ATY</v>
      </c>
      <c r="F1547" s="38" t="str">
        <f>_xlfn.TEXTAFTER(J1547,"-")</f>
        <v>DRIV-FIDV</v>
      </c>
      <c r="G1547" t="s">
        <v>2635</v>
      </c>
      <c r="H1547" t="s">
        <v>2636</v>
      </c>
      <c r="I1547" t="s">
        <v>3299</v>
      </c>
      <c r="J1547" s="7" t="s">
        <v>1916</v>
      </c>
      <c r="K1547" t="s">
        <v>2638</v>
      </c>
      <c r="L1547" t="s">
        <v>151</v>
      </c>
      <c r="M1547" t="s">
        <v>3300</v>
      </c>
      <c r="N1547" t="s">
        <v>2640</v>
      </c>
      <c r="O1547" t="s">
        <v>2641</v>
      </c>
      <c r="P1547" t="s">
        <v>2642</v>
      </c>
      <c r="Q1547" t="s">
        <v>2640</v>
      </c>
      <c r="R1547" t="s">
        <v>6998</v>
      </c>
      <c r="S1547" t="s">
        <v>2655</v>
      </c>
      <c r="T1547" t="s">
        <v>2682</v>
      </c>
      <c r="U1547" t="s">
        <v>491</v>
      </c>
      <c r="V1547" s="7" t="s">
        <v>573</v>
      </c>
      <c r="W1547" s="8">
        <v>19800</v>
      </c>
      <c r="X1547" t="s">
        <v>6999</v>
      </c>
      <c r="Y1547" t="s">
        <v>3181</v>
      </c>
      <c r="Z1547" s="8">
        <v>125064</v>
      </c>
      <c r="AA1547" s="9">
        <v>14.1</v>
      </c>
      <c r="AB1547" s="8">
        <v>161627.01</v>
      </c>
      <c r="AD1547" s="10">
        <v>4921317</v>
      </c>
      <c r="AE1547" s="11">
        <v>45314</v>
      </c>
      <c r="AF1547" s="8">
        <v>114742</v>
      </c>
      <c r="AG1547" s="8">
        <v>9478</v>
      </c>
      <c r="AH1547" s="12">
        <v>0.47868686868686866</v>
      </c>
      <c r="AI1547" s="8">
        <v>672.19858156028374</v>
      </c>
      <c r="AJ1547" s="11">
        <v>46897.198581562501</v>
      </c>
      <c r="AK1547" s="11">
        <v>46911</v>
      </c>
      <c r="AL1547" s="10">
        <v>-14</v>
      </c>
      <c r="AM1547">
        <v>134736.6</v>
      </c>
      <c r="AO1547" s="40" t="str">
        <f>E1547&amp;F1547&amp;U1547</f>
        <v>ATYDRIV-FIDVLHR</v>
      </c>
      <c r="AP1547" s="40" t="str">
        <f>_xlfn.XLOOKUP(AO1547,CrossRef!N:N,CrossRef!A:A,"NOT FOUND",0)</f>
        <v>ATY4008LR</v>
      </c>
      <c r="AQ1547" s="40" t="str">
        <f>IFERROR(_xlfn.XLOOKUP(AO1547,CrossRef!$N:$N,CrossRef!$E:$E,"Not Found"),"-")</f>
        <v>793C</v>
      </c>
      <c r="AR1547" s="40" t="str">
        <f>IFERROR(_xlfn.XLOOKUP(AO1547,CrossRef!$N:$N,CrossRef!$G:$G,"Not Found"),"-")</f>
        <v>4008 - FINAL DRIVE, BRAKE &amp; WHEEL</v>
      </c>
      <c r="AS1547" s="40" t="str">
        <f>IFERROR(_xlfn.XLOOKUP(AO1547,CrossRef!$N:$N,CrossRef!$H:$H,"Not Found"),"-")</f>
        <v>LR - LEFT REAR</v>
      </c>
    </row>
    <row r="1548" spans="1:45" hidden="1" x14ac:dyDescent="0.3">
      <c r="A1548" s="38" t="str">
        <f>E1548&amp;F1548&amp;U1548</f>
        <v>HCMHYSY-MOHYRH</v>
      </c>
      <c r="B1548" s="38" t="str">
        <f>I1548&amp;D1548&amp;C1548</f>
        <v>EX71124351RI</v>
      </c>
      <c r="C1548" s="38" t="str">
        <f>_xlfn.XLOOKUP(A1548,CrossRef!N:N,CrossRef!D:D,"",0)</f>
        <v>RI</v>
      </c>
      <c r="D1548" s="38" t="str">
        <f>_xlfn.XLOOKUP(A1548,CrossRef!N:N,CrossRef!C:C,"",0)</f>
        <v>4351</v>
      </c>
      <c r="E1548" s="38" t="str">
        <f>LEFT(M1548,3)</f>
        <v>HCM</v>
      </c>
      <c r="F1548" s="38" t="str">
        <f>_xlfn.TEXTAFTER(J1548,"-")</f>
        <v>HYSY-MOHY</v>
      </c>
      <c r="G1548" t="s">
        <v>2648</v>
      </c>
      <c r="H1548" t="s">
        <v>2649</v>
      </c>
      <c r="I1548" t="s">
        <v>2849</v>
      </c>
      <c r="J1548" s="7" t="s">
        <v>1917</v>
      </c>
      <c r="K1548" t="s">
        <v>2668</v>
      </c>
      <c r="L1548" t="s">
        <v>415</v>
      </c>
      <c r="M1548" t="s">
        <v>2850</v>
      </c>
      <c r="N1548" t="s">
        <v>2640</v>
      </c>
      <c r="O1548" t="s">
        <v>2803</v>
      </c>
      <c r="P1548" t="s">
        <v>2642</v>
      </c>
      <c r="Q1548" t="s">
        <v>2640</v>
      </c>
      <c r="R1548" t="s">
        <v>7000</v>
      </c>
      <c r="S1548" t="s">
        <v>2655</v>
      </c>
      <c r="T1548" t="s">
        <v>2882</v>
      </c>
      <c r="U1548" t="s">
        <v>63</v>
      </c>
      <c r="V1548" s="7" t="s">
        <v>1918</v>
      </c>
      <c r="W1548" s="8">
        <v>24000</v>
      </c>
      <c r="X1548" t="s">
        <v>7001</v>
      </c>
      <c r="Y1548" t="s">
        <v>7002</v>
      </c>
      <c r="Z1548" s="8">
        <v>36668.800000000003</v>
      </c>
      <c r="AA1548" s="9">
        <v>13.49</v>
      </c>
      <c r="AB1548" s="8">
        <v>29192.05</v>
      </c>
      <c r="AD1548" s="10">
        <v>4297902</v>
      </c>
      <c r="AE1548" s="11">
        <v>45006</v>
      </c>
      <c r="AF1548" s="8">
        <v>22148</v>
      </c>
      <c r="AG1548" s="8">
        <v>9479.1999999999971</v>
      </c>
      <c r="AH1548" s="12">
        <v>0.39496666666666652</v>
      </c>
      <c r="AI1548" s="8">
        <v>702.68346923647118</v>
      </c>
      <c r="AJ1548" s="11">
        <v>46927.683469247684</v>
      </c>
      <c r="AK1548" s="11">
        <v>48261</v>
      </c>
      <c r="AL1548" s="10">
        <v>-1334</v>
      </c>
      <c r="AM1548">
        <v>64134.44</v>
      </c>
      <c r="AN1548">
        <v>1.7494350000000001</v>
      </c>
      <c r="AO1548" s="40" t="str">
        <f>E1548&amp;F1548&amp;U1548</f>
        <v>HCMHYSY-MOHYRH</v>
      </c>
      <c r="AP1548" s="40" t="str">
        <f>_xlfn.XLOOKUP(AO1548,CrossRef!N:N,CrossRef!A:A,"NOT FOUND",0)</f>
        <v>HCM4351RI</v>
      </c>
      <c r="AQ1548" s="40" t="str">
        <f>IFERROR(_xlfn.XLOOKUP(AO1548,CrossRef!$N:$N,CrossRef!$E:$E,"Not Found"),"-")</f>
        <v>EX2500</v>
      </c>
      <c r="AR1548" s="40" t="str">
        <f>IFERROR(_xlfn.XLOOKUP(AO1548,CrossRef!$N:$N,CrossRef!$G:$G,"Not Found"),"-")</f>
        <v>4351 - HYD PROPEL/DRIVE MOTOR</v>
      </c>
      <c r="AS1548" s="40" t="str">
        <f>IFERROR(_xlfn.XLOOKUP(AO1548,CrossRef!$N:$N,CrossRef!$H:$H,"Not Found"),"-")</f>
        <v>RI - RIGHT</v>
      </c>
    </row>
    <row r="1549" spans="1:45" hidden="1" x14ac:dyDescent="0.3">
      <c r="A1549" s="38" t="str">
        <f>E1549&amp;F1549&amp;U1549</f>
        <v>APXDRIV-DIFF</v>
      </c>
      <c r="B1549" s="38" t="str">
        <f>I1549&amp;D1549&amp;C1549</f>
        <v>TD6133325800</v>
      </c>
      <c r="C1549" s="38" t="str">
        <f>_xlfn.XLOOKUP(A1549,CrossRef!N:N,CrossRef!D:D,"",0)</f>
        <v>00</v>
      </c>
      <c r="D1549" s="38" t="str">
        <f>_xlfn.XLOOKUP(A1549,CrossRef!N:N,CrossRef!C:C,"",0)</f>
        <v>3258</v>
      </c>
      <c r="E1549" s="38" t="str">
        <f>LEFT(M1549,3)</f>
        <v>APX</v>
      </c>
      <c r="F1549" s="38" t="str">
        <f>_xlfn.TEXTAFTER(J1549,"-")</f>
        <v>DRIV-DIFF</v>
      </c>
      <c r="G1549" t="s">
        <v>2648</v>
      </c>
      <c r="H1549" t="s">
        <v>2649</v>
      </c>
      <c r="I1549" t="s">
        <v>4446</v>
      </c>
      <c r="J1549" s="7" t="s">
        <v>1919</v>
      </c>
      <c r="K1549" t="s">
        <v>2638</v>
      </c>
      <c r="L1549" t="s">
        <v>177</v>
      </c>
      <c r="M1549" t="s">
        <v>4447</v>
      </c>
      <c r="N1549" t="s">
        <v>2640</v>
      </c>
      <c r="O1549" t="s">
        <v>2653</v>
      </c>
      <c r="P1549" t="s">
        <v>2642</v>
      </c>
      <c r="Q1549" t="s">
        <v>2640</v>
      </c>
      <c r="R1549" t="s">
        <v>7003</v>
      </c>
      <c r="S1549" t="s">
        <v>2655</v>
      </c>
      <c r="T1549" t="s">
        <v>2656</v>
      </c>
      <c r="U1549" t="s">
        <v>2657</v>
      </c>
      <c r="V1549" s="7" t="s">
        <v>464</v>
      </c>
      <c r="W1549" s="8">
        <v>18000</v>
      </c>
      <c r="X1549" t="s">
        <v>7004</v>
      </c>
      <c r="Y1549" t="s">
        <v>2659</v>
      </c>
      <c r="Z1549" s="8">
        <v>76275.86</v>
      </c>
      <c r="AA1549" s="9">
        <v>15.94</v>
      </c>
      <c r="AB1549" s="8">
        <v>64396.82</v>
      </c>
      <c r="AD1549" s="10">
        <v>4448653</v>
      </c>
      <c r="AE1549" s="11">
        <v>45499</v>
      </c>
      <c r="AF1549" s="8">
        <v>67759</v>
      </c>
      <c r="AG1549" s="8">
        <v>9483.14</v>
      </c>
      <c r="AH1549" s="12">
        <v>0.52684111111111109</v>
      </c>
      <c r="AI1549" s="8">
        <v>594.92722710163105</v>
      </c>
      <c r="AJ1549" s="11">
        <v>46819.927227083332</v>
      </c>
      <c r="AK1549" s="11">
        <v>48314</v>
      </c>
      <c r="AL1549" s="10">
        <v>-1495</v>
      </c>
      <c r="AM1549">
        <v>109574.51999999999</v>
      </c>
      <c r="AN1549">
        <v>2.3230844444444441</v>
      </c>
      <c r="AO1549" s="40" t="str">
        <f>E1549&amp;F1549&amp;U1549</f>
        <v>APXDRIV-DIFF</v>
      </c>
      <c r="AP1549" s="40" t="str">
        <f>_xlfn.XLOOKUP(AO1549,CrossRef!N:N,CrossRef!A:A,"NOT FOUND",0)</f>
        <v>APX325800</v>
      </c>
      <c r="AQ1549" s="40" t="str">
        <f>IFERROR(_xlfn.XLOOKUP(AO1549,CrossRef!$N:$N,CrossRef!$E:$E,"Not Found"),"-")</f>
        <v>785C</v>
      </c>
      <c r="AR1549" s="40" t="str">
        <f>IFERROR(_xlfn.XLOOKUP(AO1549,CrossRef!$N:$N,CrossRef!$G:$G,"Not Found"),"-")</f>
        <v>3258 - DIFFERENTIAL</v>
      </c>
      <c r="AS1549" s="40" t="str">
        <f>IFERROR(_xlfn.XLOOKUP(AO1549,CrossRef!$N:$N,CrossRef!$H:$H,"Not Found"),"-")</f>
        <v>00 - (NONE)</v>
      </c>
    </row>
    <row r="1550" spans="1:45" hidden="1" x14ac:dyDescent="0.3">
      <c r="A1550" s="38" t="str">
        <f>E1550&amp;F1550&amp;U1550</f>
        <v>SPDSURE-SPSNLHR</v>
      </c>
      <c r="B1550" s="38" t="str">
        <f>I1550&amp;D1550&amp;C1550</f>
        <v>TD66397213LR</v>
      </c>
      <c r="C1550" s="38" t="str">
        <f>_xlfn.XLOOKUP(A1550,CrossRef!N:N,CrossRef!D:D,"",0)</f>
        <v>LR</v>
      </c>
      <c r="D1550" s="38" t="str">
        <f>_xlfn.XLOOKUP(A1550,CrossRef!N:N,CrossRef!C:C,"",0)</f>
        <v>7213</v>
      </c>
      <c r="E1550" s="38" t="str">
        <f>LEFT(M1550,3)</f>
        <v>SPD</v>
      </c>
      <c r="F1550" s="38" t="str">
        <f>_xlfn.TEXTAFTER(J1550,"-")</f>
        <v>SURE-SPSN</v>
      </c>
      <c r="G1550" t="s">
        <v>2695</v>
      </c>
      <c r="H1550" t="s">
        <v>2696</v>
      </c>
      <c r="I1550" t="s">
        <v>3960</v>
      </c>
      <c r="J1550" s="7" t="s">
        <v>1920</v>
      </c>
      <c r="K1550" t="s">
        <v>2638</v>
      </c>
      <c r="L1550" t="s">
        <v>190</v>
      </c>
      <c r="M1550" t="s">
        <v>3961</v>
      </c>
      <c r="N1550" t="s">
        <v>2640</v>
      </c>
      <c r="O1550" t="s">
        <v>3054</v>
      </c>
      <c r="P1550" t="s">
        <v>2642</v>
      </c>
      <c r="Q1550" t="s">
        <v>2640</v>
      </c>
      <c r="R1550" t="s">
        <v>7005</v>
      </c>
      <c r="S1550" t="s">
        <v>2644</v>
      </c>
      <c r="T1550" t="s">
        <v>2720</v>
      </c>
      <c r="U1550" t="s">
        <v>491</v>
      </c>
      <c r="V1550" s="7" t="s">
        <v>954</v>
      </c>
      <c r="W1550" s="8">
        <v>14000</v>
      </c>
      <c r="X1550" t="s">
        <v>7006</v>
      </c>
      <c r="Y1550" t="s">
        <v>5412</v>
      </c>
      <c r="Z1550" s="8">
        <v>21178.5</v>
      </c>
      <c r="AA1550" s="9">
        <v>13.4</v>
      </c>
      <c r="AB1550" s="8">
        <v>24194.41</v>
      </c>
      <c r="AD1550" s="10">
        <v>4802249</v>
      </c>
      <c r="AE1550" s="11">
        <v>45893</v>
      </c>
      <c r="AF1550" s="8">
        <v>16673.25</v>
      </c>
      <c r="AG1550" s="8">
        <v>9494.75</v>
      </c>
      <c r="AH1550" s="12">
        <v>0.67819642857142859</v>
      </c>
      <c r="AI1550" s="8">
        <v>708.56343283582089</v>
      </c>
      <c r="AJ1550" s="11">
        <v>46933.563432835646</v>
      </c>
      <c r="AK1550" s="11">
        <v>46994</v>
      </c>
      <c r="AL1550" s="10">
        <v>-61</v>
      </c>
      <c r="AM1550">
        <v>31483.1</v>
      </c>
      <c r="AN1550">
        <v>1.0578464285714284</v>
      </c>
      <c r="AO1550" s="40" t="str">
        <f>E1550&amp;F1550&amp;U1550</f>
        <v>SPDSURE-SPSNLHR</v>
      </c>
      <c r="AP1550" s="40" t="str">
        <f>_xlfn.XLOOKUP(AO1550,CrossRef!N:N,CrossRef!A:A,"NOT FOUND",0)</f>
        <v>SPD7213LR</v>
      </c>
      <c r="AQ1550" s="40" t="str">
        <f>IFERROR(_xlfn.XLOOKUP(AO1550,CrossRef!$N:$N,CrossRef!$E:$E,"Not Found"),"-")</f>
        <v>789D</v>
      </c>
      <c r="AR1550" s="40" t="str">
        <f>IFERROR(_xlfn.XLOOKUP(AO1550,CrossRef!$N:$N,CrossRef!$G:$G,"Not Found"),"-")</f>
        <v>7213 - REAR SUSPENSION CYLINDER</v>
      </c>
      <c r="AS1550" s="40" t="str">
        <f>IFERROR(_xlfn.XLOOKUP(AO1550,CrossRef!$N:$N,CrossRef!$H:$H,"Not Found"),"-")</f>
        <v>LR - LEFT REAR</v>
      </c>
    </row>
    <row r="1551" spans="1:45" hidden="1" x14ac:dyDescent="0.3">
      <c r="A1551" s="38" t="str">
        <f>E1551&amp;F1551&amp;U1551</f>
        <v>SPDSURE-SPSNRHR</v>
      </c>
      <c r="B1551" s="38" t="str">
        <f>I1551&amp;D1551&amp;C1551</f>
        <v>TD66397213RR</v>
      </c>
      <c r="C1551" s="38" t="str">
        <f>_xlfn.XLOOKUP(A1551,CrossRef!N:N,CrossRef!D:D,"",0)</f>
        <v>RR</v>
      </c>
      <c r="D1551" s="38" t="str">
        <f>_xlfn.XLOOKUP(A1551,CrossRef!N:N,CrossRef!C:C,"",0)</f>
        <v>7213</v>
      </c>
      <c r="E1551" s="38" t="str">
        <f>LEFT(M1551,3)</f>
        <v>SPD</v>
      </c>
      <c r="F1551" s="38" t="str">
        <f>_xlfn.TEXTAFTER(J1551,"-")</f>
        <v>SURE-SPSN</v>
      </c>
      <c r="G1551" t="s">
        <v>2695</v>
      </c>
      <c r="H1551" t="s">
        <v>2696</v>
      </c>
      <c r="I1551" t="s">
        <v>3960</v>
      </c>
      <c r="J1551" s="7" t="s">
        <v>1920</v>
      </c>
      <c r="K1551" t="s">
        <v>2638</v>
      </c>
      <c r="L1551" t="s">
        <v>190</v>
      </c>
      <c r="M1551" t="s">
        <v>3961</v>
      </c>
      <c r="N1551" t="s">
        <v>2640</v>
      </c>
      <c r="O1551" t="s">
        <v>3054</v>
      </c>
      <c r="P1551" t="s">
        <v>2642</v>
      </c>
      <c r="Q1551" t="s">
        <v>2640</v>
      </c>
      <c r="R1551" t="s">
        <v>7007</v>
      </c>
      <c r="S1551" t="s">
        <v>2644</v>
      </c>
      <c r="T1551" t="s">
        <v>2720</v>
      </c>
      <c r="U1551" t="s">
        <v>494</v>
      </c>
      <c r="V1551" s="7" t="s">
        <v>955</v>
      </c>
      <c r="W1551" s="8">
        <v>14000</v>
      </c>
      <c r="X1551" t="s">
        <v>7008</v>
      </c>
      <c r="Y1551" t="s">
        <v>5412</v>
      </c>
      <c r="Z1551" s="8">
        <v>21178.5</v>
      </c>
      <c r="AA1551" s="9">
        <v>13.4</v>
      </c>
      <c r="AB1551" s="8">
        <v>24194.41</v>
      </c>
      <c r="AD1551" s="10">
        <v>4802250</v>
      </c>
      <c r="AE1551" s="11">
        <v>45893</v>
      </c>
      <c r="AF1551" s="8">
        <v>16673.25</v>
      </c>
      <c r="AG1551" s="8">
        <v>9494.75</v>
      </c>
      <c r="AH1551" s="12">
        <v>0.67819642857142859</v>
      </c>
      <c r="AI1551" s="8">
        <v>708.56343283582089</v>
      </c>
      <c r="AJ1551" s="11">
        <v>46933.563432835646</v>
      </c>
      <c r="AK1551" s="11">
        <v>46994</v>
      </c>
      <c r="AL1551" s="10">
        <v>-61</v>
      </c>
      <c r="AM1551">
        <v>31483.1</v>
      </c>
      <c r="AN1551">
        <v>1.0578464285714284</v>
      </c>
      <c r="AO1551" s="40" t="str">
        <f>E1551&amp;F1551&amp;U1551</f>
        <v>SPDSURE-SPSNRHR</v>
      </c>
      <c r="AP1551" s="40" t="str">
        <f>_xlfn.XLOOKUP(AO1551,CrossRef!N:N,CrossRef!A:A,"NOT FOUND",0)</f>
        <v>SPD7213RR</v>
      </c>
      <c r="AQ1551" s="40" t="str">
        <f>IFERROR(_xlfn.XLOOKUP(AO1551,CrossRef!$N:$N,CrossRef!$E:$E,"Not Found"),"-")</f>
        <v>789D</v>
      </c>
      <c r="AR1551" s="40" t="str">
        <f>IFERROR(_xlfn.XLOOKUP(AO1551,CrossRef!$N:$N,CrossRef!$G:$G,"Not Found"),"-")</f>
        <v>7213 - REAR SUSPENSION CYLINDER</v>
      </c>
      <c r="AS1551" s="40" t="str">
        <f>IFERROR(_xlfn.XLOOKUP(AO1551,CrossRef!$N:$N,CrossRef!$H:$H,"Not Found"),"-")</f>
        <v>RR - RIGHT REAR</v>
      </c>
    </row>
    <row r="1552" spans="1:45" hidden="1" x14ac:dyDescent="0.3">
      <c r="A1552" s="38" t="str">
        <f>E1552&amp;F1552&amp;U1552</f>
        <v>340HYSY-CYHY-CYBRRH</v>
      </c>
      <c r="B1552" s="38" t="str">
        <f>I1552&amp;D1552&amp;C1552</f>
        <v>QEX0105456RI</v>
      </c>
      <c r="C1552" s="38" t="str">
        <f>_xlfn.XLOOKUP(A1552,CrossRef!N:N,CrossRef!D:D,"",0)</f>
        <v>RI</v>
      </c>
      <c r="D1552" s="38" t="str">
        <f>_xlfn.XLOOKUP(A1552,CrossRef!N:N,CrossRef!C:C,"",0)</f>
        <v>5456</v>
      </c>
      <c r="E1552" s="38" t="str">
        <f>LEFT(M1552,3)</f>
        <v>340</v>
      </c>
      <c r="F1552" s="38" t="str">
        <f>_xlfn.TEXTAFTER(J1552,"-")</f>
        <v>HYSY-CYHY-CYBR</v>
      </c>
      <c r="G1552" t="s">
        <v>2635</v>
      </c>
      <c r="H1552" t="s">
        <v>2636</v>
      </c>
      <c r="I1552" t="s">
        <v>2754</v>
      </c>
      <c r="J1552" s="7" t="s">
        <v>1921</v>
      </c>
      <c r="K1552" t="s">
        <v>2638</v>
      </c>
      <c r="L1552" t="s">
        <v>2755</v>
      </c>
      <c r="M1552" t="s">
        <v>2756</v>
      </c>
      <c r="N1552" t="s">
        <v>2652</v>
      </c>
      <c r="O1552" t="s">
        <v>2641</v>
      </c>
      <c r="P1552" t="s">
        <v>2642</v>
      </c>
      <c r="Q1552" t="s">
        <v>2662</v>
      </c>
      <c r="R1552" t="s">
        <v>7009</v>
      </c>
      <c r="S1552" t="s">
        <v>2644</v>
      </c>
      <c r="T1552" t="s">
        <v>2939</v>
      </c>
      <c r="U1552" t="s">
        <v>63</v>
      </c>
      <c r="V1552" s="7" t="s">
        <v>1693</v>
      </c>
      <c r="W1552" s="8">
        <v>13200</v>
      </c>
      <c r="X1552" t="s">
        <v>7010</v>
      </c>
      <c r="Y1552" t="s">
        <v>5804</v>
      </c>
      <c r="Z1552" s="8">
        <v>67445</v>
      </c>
      <c r="AA1552" s="9">
        <v>9.0399999999999991</v>
      </c>
      <c r="AB1552" s="8">
        <v>170418.05</v>
      </c>
      <c r="AD1552" s="10">
        <v>4470890</v>
      </c>
      <c r="AE1552" s="11">
        <v>45759</v>
      </c>
      <c r="AF1552" s="8">
        <v>63748</v>
      </c>
      <c r="AG1552" s="8">
        <v>9503</v>
      </c>
      <c r="AH1552" s="12">
        <v>0.71992424242424247</v>
      </c>
      <c r="AI1552" s="8">
        <v>1051.2168141592922</v>
      </c>
      <c r="AJ1552" s="11">
        <v>47276.216814155094</v>
      </c>
      <c r="AK1552" s="11">
        <v>47005</v>
      </c>
      <c r="AL1552" s="10">
        <v>271</v>
      </c>
      <c r="AM1552">
        <v>74496.2</v>
      </c>
      <c r="AO1552" s="40" t="str">
        <f>E1552&amp;F1552&amp;U1552</f>
        <v>340HYSY-CYHY-CYBRRH</v>
      </c>
      <c r="AP1552" s="40" t="str">
        <f>_xlfn.XLOOKUP(AO1552,CrossRef!N:N,CrossRef!A:A,"NOT FOUND",0)</f>
        <v>3405456RI</v>
      </c>
      <c r="AQ1552" s="40">
        <f>IFERROR(_xlfn.XLOOKUP(AO1552,CrossRef!$N:$N,CrossRef!$E:$E,"Not Found"),"-")</f>
        <v>6060</v>
      </c>
      <c r="AR1552" s="40" t="str">
        <f>IFERROR(_xlfn.XLOOKUP(AO1552,CrossRef!$N:$N,CrossRef!$G:$G,"Not Found"),"-")</f>
        <v>5456 - BOOM CYLINDER</v>
      </c>
      <c r="AS1552" s="40" t="str">
        <f>IFERROR(_xlfn.XLOOKUP(AO1552,CrossRef!$N:$N,CrossRef!$H:$H,"Not Found"),"-")</f>
        <v>RI - RIGHT</v>
      </c>
    </row>
    <row r="1553" spans="1:45" hidden="1" x14ac:dyDescent="0.3">
      <c r="A1553" s="38" t="str">
        <f>E1553&amp;F1553&amp;U1553</f>
        <v>3PRENGI</v>
      </c>
      <c r="B1553" s="38" t="str">
        <f>I1553&amp;D1553&amp;C1553</f>
        <v>TW2391100000</v>
      </c>
      <c r="C1553" s="38" t="str">
        <f>_xlfn.XLOOKUP(A1553,CrossRef!N:N,CrossRef!D:D,"",0)</f>
        <v>00</v>
      </c>
      <c r="D1553" s="38" t="str">
        <f>_xlfn.XLOOKUP(A1553,CrossRef!N:N,CrossRef!C:C,"",0)</f>
        <v>1000</v>
      </c>
      <c r="E1553" s="38" t="str">
        <f>LEFT(M1553,3)</f>
        <v>3PR</v>
      </c>
      <c r="F1553" s="38" t="str">
        <f>_xlfn.TEXTAFTER(J1553,"-")</f>
        <v>ENGI</v>
      </c>
      <c r="G1553" t="s">
        <v>2635</v>
      </c>
      <c r="H1553" t="s">
        <v>2636</v>
      </c>
      <c r="I1553" t="s">
        <v>5227</v>
      </c>
      <c r="J1553" s="7" t="s">
        <v>1922</v>
      </c>
      <c r="K1553" t="s">
        <v>2638</v>
      </c>
      <c r="L1553" t="s">
        <v>167</v>
      </c>
      <c r="M1553" t="s">
        <v>5228</v>
      </c>
      <c r="N1553" t="s">
        <v>2640</v>
      </c>
      <c r="O1553" t="s">
        <v>2653</v>
      </c>
      <c r="P1553" t="s">
        <v>2642</v>
      </c>
      <c r="Q1553" t="s">
        <v>2640</v>
      </c>
      <c r="R1553" t="s">
        <v>7011</v>
      </c>
      <c r="S1553" t="s">
        <v>2655</v>
      </c>
      <c r="T1553" t="s">
        <v>3265</v>
      </c>
      <c r="U1553" t="s">
        <v>2657</v>
      </c>
      <c r="V1553" s="7" t="s">
        <v>22</v>
      </c>
      <c r="W1553" s="8">
        <v>20000</v>
      </c>
      <c r="X1553" t="s">
        <v>7012</v>
      </c>
      <c r="Y1553" t="s">
        <v>7013</v>
      </c>
      <c r="Z1553" s="8">
        <v>83784</v>
      </c>
      <c r="AA1553" s="9">
        <v>0</v>
      </c>
      <c r="AB1553" s="8">
        <v>376247.48</v>
      </c>
      <c r="AD1553" s="10">
        <v>4411293</v>
      </c>
      <c r="AE1553" s="11">
        <v>44686</v>
      </c>
      <c r="AF1553" s="8">
        <v>73293</v>
      </c>
      <c r="AG1553" s="8">
        <v>9509</v>
      </c>
      <c r="AH1553" s="12">
        <v>0.47544999999999998</v>
      </c>
      <c r="AI1553" s="8">
        <v>0</v>
      </c>
      <c r="AJ1553" s="11">
        <v>46225</v>
      </c>
      <c r="AK1553" s="11"/>
      <c r="AL1553" s="10"/>
      <c r="AO1553" s="40" t="str">
        <f>E1553&amp;F1553&amp;U1553</f>
        <v>3PRENGI</v>
      </c>
      <c r="AP1553" s="40" t="str">
        <f>_xlfn.XLOOKUP(AO1553,CrossRef!N:N,CrossRef!A:A,"NOT FOUND",0)</f>
        <v>3PR100000</v>
      </c>
      <c r="AQ1553" s="40" t="str">
        <f>IFERROR(_xlfn.XLOOKUP(AO1553,CrossRef!$N:$N,CrossRef!$E:$E,"Not Found"),"-")</f>
        <v>777D</v>
      </c>
      <c r="AR1553" s="40" t="str">
        <f>IFERROR(_xlfn.XLOOKUP(AO1553,CrossRef!$N:$N,CrossRef!$G:$G,"Not Found"),"-")</f>
        <v>1000 - ENGINE</v>
      </c>
      <c r="AS1553" s="40" t="str">
        <f>IFERROR(_xlfn.XLOOKUP(AO1553,CrossRef!$N:$N,CrossRef!$H:$H,"Not Found"),"-")</f>
        <v>00 - (NONE)</v>
      </c>
    </row>
    <row r="1554" spans="1:45" hidden="1" x14ac:dyDescent="0.3">
      <c r="A1554" s="38" t="str">
        <f>E1554&amp;F1554&amp;U1554</f>
        <v>APXDRIV-FIDVRHR</v>
      </c>
      <c r="B1554" s="38" t="str">
        <f>I1554&amp;D1554&amp;C1554</f>
        <v>TD61334008RI</v>
      </c>
      <c r="C1554" s="38" t="str">
        <f>_xlfn.XLOOKUP(A1554,CrossRef!N:N,CrossRef!D:D,"",0)</f>
        <v>RI</v>
      </c>
      <c r="D1554" s="38" t="str">
        <f>_xlfn.XLOOKUP(A1554,CrossRef!N:N,CrossRef!C:C,"",0)</f>
        <v>4008</v>
      </c>
      <c r="E1554" s="38" t="str">
        <f>LEFT(M1554,3)</f>
        <v>APX</v>
      </c>
      <c r="F1554" s="38" t="str">
        <f>_xlfn.TEXTAFTER(J1554,"-")</f>
        <v>DRIV-FIDV</v>
      </c>
      <c r="G1554" t="s">
        <v>2648</v>
      </c>
      <c r="H1554" t="s">
        <v>2649</v>
      </c>
      <c r="I1554" t="s">
        <v>4446</v>
      </c>
      <c r="J1554" s="7" t="s">
        <v>1923</v>
      </c>
      <c r="K1554" t="s">
        <v>2638</v>
      </c>
      <c r="L1554" t="s">
        <v>177</v>
      </c>
      <c r="M1554" t="s">
        <v>4447</v>
      </c>
      <c r="N1554" t="s">
        <v>2640</v>
      </c>
      <c r="O1554" t="s">
        <v>2653</v>
      </c>
      <c r="P1554" t="s">
        <v>2642</v>
      </c>
      <c r="Q1554" t="s">
        <v>2640</v>
      </c>
      <c r="R1554" t="s">
        <v>7014</v>
      </c>
      <c r="S1554" t="s">
        <v>2655</v>
      </c>
      <c r="T1554" t="s">
        <v>2682</v>
      </c>
      <c r="U1554" t="s">
        <v>494</v>
      </c>
      <c r="V1554" s="7" t="s">
        <v>590</v>
      </c>
      <c r="W1554" s="8">
        <v>22000</v>
      </c>
      <c r="X1554" t="s">
        <v>7015</v>
      </c>
      <c r="Y1554" t="s">
        <v>3907</v>
      </c>
      <c r="Z1554" s="8">
        <v>76275.86</v>
      </c>
      <c r="AA1554" s="9">
        <v>15.94</v>
      </c>
      <c r="AB1554" s="8">
        <v>128611.53</v>
      </c>
      <c r="AD1554" s="10">
        <v>4414533</v>
      </c>
      <c r="AE1554" s="11">
        <v>45195</v>
      </c>
      <c r="AF1554" s="8">
        <v>63805</v>
      </c>
      <c r="AG1554" s="8">
        <v>9529.14</v>
      </c>
      <c r="AH1554" s="12">
        <v>0.43314272727272723</v>
      </c>
      <c r="AI1554" s="8">
        <v>597.81304893350057</v>
      </c>
      <c r="AJ1554" s="11">
        <v>46822.813048923614</v>
      </c>
      <c r="AK1554" s="11">
        <v>48622</v>
      </c>
      <c r="AL1554" s="10">
        <v>-1800</v>
      </c>
      <c r="AM1554">
        <v>114484.04000000001</v>
      </c>
      <c r="AN1554">
        <v>2.3035927272727275</v>
      </c>
      <c r="AO1554" s="40" t="str">
        <f>E1554&amp;F1554&amp;U1554</f>
        <v>APXDRIV-FIDVRHR</v>
      </c>
      <c r="AP1554" s="40" t="str">
        <f>_xlfn.XLOOKUP(AO1554,CrossRef!N:N,CrossRef!A:A,"NOT FOUND",0)</f>
        <v>APX4008RI</v>
      </c>
      <c r="AQ1554" s="40" t="str">
        <f>IFERROR(_xlfn.XLOOKUP(AO1554,CrossRef!$N:$N,CrossRef!$E:$E,"Not Found"),"-")</f>
        <v>785C</v>
      </c>
      <c r="AR1554" s="40" t="str">
        <f>IFERROR(_xlfn.XLOOKUP(AO1554,CrossRef!$N:$N,CrossRef!$G:$G,"Not Found"),"-")</f>
        <v>4008 - FINAL DRIVE, BRAKE &amp; WHEEL</v>
      </c>
      <c r="AS1554" s="40" t="str">
        <f>IFERROR(_xlfn.XLOOKUP(AO1554,CrossRef!$N:$N,CrossRef!$H:$H,"Not Found"),"-")</f>
        <v>RI - RIGHT</v>
      </c>
    </row>
    <row r="1555" spans="1:45" hidden="1" x14ac:dyDescent="0.3">
      <c r="A1555" s="38" t="str">
        <f>E1555&amp;F1555&amp;U1555</f>
        <v>2BWENGI-COSY</v>
      </c>
      <c r="B1555" s="38" t="str">
        <f>I1555&amp;D1555&amp;C1555</f>
        <v>TD6205135300</v>
      </c>
      <c r="C1555" s="38" t="str">
        <f>_xlfn.XLOOKUP(A1555,CrossRef!N:N,CrossRef!D:D,"",0)</f>
        <v>00</v>
      </c>
      <c r="D1555" s="38" t="str">
        <f>_xlfn.XLOOKUP(A1555,CrossRef!N:N,CrossRef!C:C,"",0)</f>
        <v>1353</v>
      </c>
      <c r="E1555" s="38" t="str">
        <f>LEFT(M1555,3)</f>
        <v>2BW</v>
      </c>
      <c r="F1555" s="38" t="str">
        <f>_xlfn.TEXTAFTER(J1555,"-")</f>
        <v>ENGI-COSY</v>
      </c>
      <c r="G1555" t="s">
        <v>2695</v>
      </c>
      <c r="H1555" t="s">
        <v>2696</v>
      </c>
      <c r="I1555" t="s">
        <v>3879</v>
      </c>
      <c r="J1555" s="7" t="s">
        <v>1924</v>
      </c>
      <c r="K1555" t="s">
        <v>2638</v>
      </c>
      <c r="L1555" t="s">
        <v>180</v>
      </c>
      <c r="M1555" t="s">
        <v>3880</v>
      </c>
      <c r="N1555" t="s">
        <v>2640</v>
      </c>
      <c r="O1555" t="s">
        <v>2871</v>
      </c>
      <c r="P1555" t="s">
        <v>2642</v>
      </c>
      <c r="Q1555" t="s">
        <v>2640</v>
      </c>
      <c r="R1555" t="s">
        <v>7016</v>
      </c>
      <c r="S1555" t="s">
        <v>2655</v>
      </c>
      <c r="T1555" t="s">
        <v>3253</v>
      </c>
      <c r="U1555" t="s">
        <v>2657</v>
      </c>
      <c r="V1555" s="7" t="s">
        <v>220</v>
      </c>
      <c r="W1555" s="8">
        <v>18000</v>
      </c>
      <c r="X1555" t="s">
        <v>7017</v>
      </c>
      <c r="Y1555" t="s">
        <v>4871</v>
      </c>
      <c r="Z1555" s="8">
        <v>51016</v>
      </c>
      <c r="AA1555" s="9">
        <v>13.35</v>
      </c>
      <c r="AB1555" s="8">
        <v>101144.23</v>
      </c>
      <c r="AD1555" s="10">
        <v>4380571</v>
      </c>
      <c r="AE1555" s="11">
        <v>45089</v>
      </c>
      <c r="AF1555" s="8">
        <v>42581.2</v>
      </c>
      <c r="AG1555" s="8">
        <v>9565.1999999999971</v>
      </c>
      <c r="AH1555" s="12">
        <v>0.53139999999999987</v>
      </c>
      <c r="AI1555" s="8">
        <v>716.49438202247165</v>
      </c>
      <c r="AJ1555" s="11">
        <v>46941.494382025463</v>
      </c>
      <c r="AK1555" s="11">
        <v>47221</v>
      </c>
      <c r="AL1555" s="10">
        <v>-280</v>
      </c>
      <c r="AM1555">
        <v>64312.6</v>
      </c>
      <c r="AN1555">
        <v>1.2073</v>
      </c>
      <c r="AO1555" s="40" t="str">
        <f>E1555&amp;F1555&amp;U1555</f>
        <v>2BWENGI-COSY</v>
      </c>
      <c r="AP1555" s="40" t="str">
        <f>_xlfn.XLOOKUP(AO1555,CrossRef!N:N,CrossRef!A:A,"NOT FOUND",0)</f>
        <v>2BW135300</v>
      </c>
      <c r="AQ1555" s="40" t="str">
        <f>IFERROR(_xlfn.XLOOKUP(AO1555,CrossRef!$N:$N,CrossRef!$E:$E,"Not Found"),"-")</f>
        <v>789C</v>
      </c>
      <c r="AR1555" s="40" t="str">
        <f>IFERROR(_xlfn.XLOOKUP(AO1555,CrossRef!$N:$N,CrossRef!$G:$G,"Not Found"),"-")</f>
        <v>1353 - RADIATOR</v>
      </c>
      <c r="AS1555" s="40" t="str">
        <f>IFERROR(_xlfn.XLOOKUP(AO1555,CrossRef!$N:$N,CrossRef!$H:$H,"Not Found"),"-")</f>
        <v>00 - (NONE)</v>
      </c>
    </row>
    <row r="1556" spans="1:45" hidden="1" x14ac:dyDescent="0.3">
      <c r="A1556" s="38" t="str">
        <f>E1556&amp;F1556&amp;U1556</f>
        <v>SSPENGI</v>
      </c>
      <c r="B1556" s="38" t="str">
        <f>I1556&amp;D1556&amp;C1556</f>
        <v>TD6342100000</v>
      </c>
      <c r="C1556" s="38" t="str">
        <f>_xlfn.XLOOKUP(A1556,CrossRef!N:N,CrossRef!D:D,"",0)</f>
        <v>00</v>
      </c>
      <c r="D1556" s="38" t="str">
        <f>_xlfn.XLOOKUP(A1556,CrossRef!N:N,CrossRef!C:C,"",0)</f>
        <v>1000</v>
      </c>
      <c r="E1556" s="38" t="str">
        <f>LEFT(M1556,3)</f>
        <v>SSP</v>
      </c>
      <c r="F1556" s="38" t="str">
        <f>_xlfn.TEXTAFTER(J1556,"-")</f>
        <v>ENGI</v>
      </c>
      <c r="G1556" t="s">
        <v>2725</v>
      </c>
      <c r="H1556" t="s">
        <v>2726</v>
      </c>
      <c r="I1556" t="s">
        <v>3138</v>
      </c>
      <c r="J1556" s="7" t="s">
        <v>1925</v>
      </c>
      <c r="K1556" t="s">
        <v>2638</v>
      </c>
      <c r="L1556" t="s">
        <v>183</v>
      </c>
      <c r="M1556" t="s">
        <v>3139</v>
      </c>
      <c r="N1556" t="s">
        <v>2640</v>
      </c>
      <c r="O1556" t="s">
        <v>2803</v>
      </c>
      <c r="P1556" t="s">
        <v>2642</v>
      </c>
      <c r="Q1556" t="s">
        <v>2640</v>
      </c>
      <c r="R1556" t="s">
        <v>7018</v>
      </c>
      <c r="S1556" t="s">
        <v>2655</v>
      </c>
      <c r="T1556" t="s">
        <v>3087</v>
      </c>
      <c r="U1556" t="s">
        <v>2657</v>
      </c>
      <c r="V1556" s="7" t="s">
        <v>186</v>
      </c>
      <c r="W1556" s="8">
        <v>11000</v>
      </c>
      <c r="X1556" t="s">
        <v>7019</v>
      </c>
      <c r="Y1556" t="s">
        <v>4970</v>
      </c>
      <c r="Z1556" s="8">
        <v>45428.25</v>
      </c>
      <c r="AA1556" s="9">
        <v>10.5</v>
      </c>
      <c r="AB1556" s="8">
        <v>156565</v>
      </c>
      <c r="AD1556" s="10">
        <v>5007398</v>
      </c>
      <c r="AE1556" s="11">
        <v>46116</v>
      </c>
      <c r="AF1556" s="8">
        <v>44001.65</v>
      </c>
      <c r="AG1556" s="8">
        <v>9573.4000000000015</v>
      </c>
      <c r="AH1556" s="12">
        <v>0.87030909090909103</v>
      </c>
      <c r="AI1556" s="8">
        <v>911.75238095238115</v>
      </c>
      <c r="AJ1556" s="11">
        <v>47136.752380937498</v>
      </c>
      <c r="AK1556" s="11">
        <v>46952</v>
      </c>
      <c r="AL1556" s="10">
        <v>184</v>
      </c>
      <c r="AM1556">
        <v>53061.75</v>
      </c>
      <c r="AN1556">
        <v>0.82364545454545446</v>
      </c>
      <c r="AO1556" s="40" t="str">
        <f>E1556&amp;F1556&amp;U1556</f>
        <v>SSPENGI</v>
      </c>
      <c r="AP1556" s="40" t="str">
        <f>_xlfn.XLOOKUP(AO1556,CrossRef!N:N,CrossRef!A:A,"NOT FOUND",0)</f>
        <v>SSP100000</v>
      </c>
      <c r="AQ1556" s="40" t="str">
        <f>IFERROR(_xlfn.XLOOKUP(AO1556,CrossRef!$N:$N,CrossRef!$E:$E,"Not Found"),"-")</f>
        <v>793F</v>
      </c>
      <c r="AR1556" s="40" t="str">
        <f>IFERROR(_xlfn.XLOOKUP(AO1556,CrossRef!$N:$N,CrossRef!$G:$G,"Not Found"),"-")</f>
        <v>1000 - ENGINE</v>
      </c>
      <c r="AS1556" s="40" t="str">
        <f>IFERROR(_xlfn.XLOOKUP(AO1556,CrossRef!$N:$N,CrossRef!$H:$H,"Not Found"),"-")</f>
        <v>00 - (NONE)</v>
      </c>
    </row>
    <row r="1557" spans="1:45" hidden="1" x14ac:dyDescent="0.3">
      <c r="A1557" s="38" t="str">
        <f>E1557&amp;F1557&amp;U1557</f>
        <v>SNDSURE-SPSNRHR</v>
      </c>
      <c r="B1557" s="38" t="str">
        <f>I1557&amp;D1557&amp;C1557</f>
        <v>TD63167213RR</v>
      </c>
      <c r="C1557" s="38" t="str">
        <f>_xlfn.XLOOKUP(A1557,CrossRef!N:N,CrossRef!D:D,"",0)</f>
        <v>RR</v>
      </c>
      <c r="D1557" s="38" t="str">
        <f>_xlfn.XLOOKUP(A1557,CrossRef!N:N,CrossRef!C:C,"",0)</f>
        <v>7213</v>
      </c>
      <c r="E1557" s="38" t="str">
        <f>LEFT(M1557,3)</f>
        <v>SND</v>
      </c>
      <c r="F1557" s="38" t="str">
        <f>_xlfn.TEXTAFTER(J1557,"-")</f>
        <v>SURE-SPSN</v>
      </c>
      <c r="G1557" t="s">
        <v>2725</v>
      </c>
      <c r="H1557" t="s">
        <v>2726</v>
      </c>
      <c r="I1557" t="s">
        <v>3835</v>
      </c>
      <c r="J1557" s="7" t="s">
        <v>6523</v>
      </c>
      <c r="K1557" t="s">
        <v>2638</v>
      </c>
      <c r="L1557" t="s">
        <v>187</v>
      </c>
      <c r="M1557" t="s">
        <v>3836</v>
      </c>
      <c r="N1557" t="s">
        <v>2640</v>
      </c>
      <c r="O1557" t="s">
        <v>2653</v>
      </c>
      <c r="P1557" t="s">
        <v>2642</v>
      </c>
      <c r="Q1557" t="s">
        <v>2640</v>
      </c>
      <c r="R1557" t="s">
        <v>7020</v>
      </c>
      <c r="S1557" t="s">
        <v>2644</v>
      </c>
      <c r="T1557" t="s">
        <v>2720</v>
      </c>
      <c r="U1557" t="s">
        <v>494</v>
      </c>
      <c r="V1557" s="7" t="s">
        <v>952</v>
      </c>
      <c r="W1557" s="8">
        <v>25000</v>
      </c>
      <c r="X1557" t="s">
        <v>7021</v>
      </c>
      <c r="Y1557" t="s">
        <v>2806</v>
      </c>
      <c r="Z1557" s="8">
        <v>55010</v>
      </c>
      <c r="AA1557" s="9">
        <v>16.96</v>
      </c>
      <c r="AB1557" s="8">
        <v>36270.04</v>
      </c>
      <c r="AD1557" s="10">
        <v>4328574</v>
      </c>
      <c r="AE1557" s="11">
        <v>44923</v>
      </c>
      <c r="AF1557" s="8">
        <v>39597</v>
      </c>
      <c r="AG1557" s="8">
        <v>9587</v>
      </c>
      <c r="AH1557" s="12">
        <v>0.38347999999999999</v>
      </c>
      <c r="AI1557" s="8">
        <v>565.27122641509436</v>
      </c>
      <c r="AJ1557" s="11">
        <v>46790.271226423611</v>
      </c>
      <c r="AK1557" s="11">
        <v>48629</v>
      </c>
      <c r="AL1557" s="10">
        <v>-1839</v>
      </c>
      <c r="AM1557">
        <v>95781.84</v>
      </c>
      <c r="AN1557">
        <v>2.2473935999999997</v>
      </c>
      <c r="AO1557" s="40" t="str">
        <f>E1557&amp;F1557&amp;U1557</f>
        <v>SNDSURE-SPSNRHR</v>
      </c>
      <c r="AP1557" s="40" t="str">
        <f>_xlfn.XLOOKUP(AO1557,CrossRef!N:N,CrossRef!A:A,"NOT FOUND",0)</f>
        <v>SND7213RR</v>
      </c>
      <c r="AQ1557" s="40" t="str">
        <f>IFERROR(_xlfn.XLOOKUP(AO1557,CrossRef!$N:$N,CrossRef!$E:$E,"Not Found"),"-")</f>
        <v>793F XQ</v>
      </c>
      <c r="AR1557" s="40" t="str">
        <f>IFERROR(_xlfn.XLOOKUP(AO1557,CrossRef!$N:$N,CrossRef!$G:$G,"Not Found"),"-")</f>
        <v>7213 - REAR SUSPENSION CYLINDER</v>
      </c>
      <c r="AS1557" s="40" t="str">
        <f>IFERROR(_xlfn.XLOOKUP(AO1557,CrossRef!$N:$N,CrossRef!$H:$H,"Not Found"),"-")</f>
        <v>RR - RIGHT REAR</v>
      </c>
    </row>
    <row r="1558" spans="1:45" hidden="1" x14ac:dyDescent="0.3">
      <c r="A1558" s="38" t="str">
        <f>E1558&amp;F1558&amp;U1558</f>
        <v>SNDSURE-SPSNLHR</v>
      </c>
      <c r="B1558" s="38" t="str">
        <f>I1558&amp;D1558&amp;C1558</f>
        <v>TD63167213LR</v>
      </c>
      <c r="C1558" s="38" t="str">
        <f>_xlfn.XLOOKUP(A1558,CrossRef!N:N,CrossRef!D:D,"",0)</f>
        <v>LR</v>
      </c>
      <c r="D1558" s="38" t="str">
        <f>_xlfn.XLOOKUP(A1558,CrossRef!N:N,CrossRef!C:C,"",0)</f>
        <v>7213</v>
      </c>
      <c r="E1558" s="38" t="str">
        <f>LEFT(M1558,3)</f>
        <v>SND</v>
      </c>
      <c r="F1558" s="38" t="str">
        <f>_xlfn.TEXTAFTER(J1558,"-")</f>
        <v>SURE-SPSN</v>
      </c>
      <c r="G1558" t="s">
        <v>2725</v>
      </c>
      <c r="H1558" t="s">
        <v>2726</v>
      </c>
      <c r="I1558" t="s">
        <v>3835</v>
      </c>
      <c r="J1558" s="7" t="s">
        <v>6523</v>
      </c>
      <c r="K1558" t="s">
        <v>2638</v>
      </c>
      <c r="L1558" t="s">
        <v>187</v>
      </c>
      <c r="M1558" t="s">
        <v>3836</v>
      </c>
      <c r="N1558" t="s">
        <v>2640</v>
      </c>
      <c r="O1558" t="s">
        <v>2653</v>
      </c>
      <c r="P1558" t="s">
        <v>2642</v>
      </c>
      <c r="Q1558" t="s">
        <v>2640</v>
      </c>
      <c r="R1558" t="s">
        <v>7022</v>
      </c>
      <c r="S1558" t="s">
        <v>2644</v>
      </c>
      <c r="T1558" t="s">
        <v>2720</v>
      </c>
      <c r="U1558" t="s">
        <v>491</v>
      </c>
      <c r="V1558" s="7" t="s">
        <v>951</v>
      </c>
      <c r="W1558" s="8">
        <v>25000</v>
      </c>
      <c r="X1558" t="s">
        <v>7023</v>
      </c>
      <c r="Y1558" t="s">
        <v>2806</v>
      </c>
      <c r="Z1558" s="8">
        <v>55010</v>
      </c>
      <c r="AA1558" s="9">
        <v>16.96</v>
      </c>
      <c r="AB1558" s="8">
        <v>36270.04</v>
      </c>
      <c r="AD1558" s="10">
        <v>4328576</v>
      </c>
      <c r="AE1558" s="11">
        <v>44923</v>
      </c>
      <c r="AF1558" s="8">
        <v>39597</v>
      </c>
      <c r="AG1558" s="8">
        <v>9587</v>
      </c>
      <c r="AH1558" s="12">
        <v>0.38347999999999999</v>
      </c>
      <c r="AI1558" s="8">
        <v>565.27122641509436</v>
      </c>
      <c r="AJ1558" s="11">
        <v>46790.271226423611</v>
      </c>
      <c r="AK1558" s="11">
        <v>48629</v>
      </c>
      <c r="AL1558" s="10">
        <v>-1839</v>
      </c>
      <c r="AM1558">
        <v>95781.84</v>
      </c>
      <c r="AN1558">
        <v>2.2473935999999997</v>
      </c>
      <c r="AO1558" s="40" t="str">
        <f>E1558&amp;F1558&amp;U1558</f>
        <v>SNDSURE-SPSNLHR</v>
      </c>
      <c r="AP1558" s="40" t="str">
        <f>_xlfn.XLOOKUP(AO1558,CrossRef!N:N,CrossRef!A:A,"NOT FOUND",0)</f>
        <v>SND7213LR</v>
      </c>
      <c r="AQ1558" s="40" t="str">
        <f>IFERROR(_xlfn.XLOOKUP(AO1558,CrossRef!$N:$N,CrossRef!$E:$E,"Not Found"),"-")</f>
        <v>793F XQ</v>
      </c>
      <c r="AR1558" s="40" t="str">
        <f>IFERROR(_xlfn.XLOOKUP(AO1558,CrossRef!$N:$N,CrossRef!$G:$G,"Not Found"),"-")</f>
        <v>7213 - REAR SUSPENSION CYLINDER</v>
      </c>
      <c r="AS1558" s="40" t="str">
        <f>IFERROR(_xlfn.XLOOKUP(AO1558,CrossRef!$N:$N,CrossRef!$H:$H,"Not Found"),"-")</f>
        <v>LR - LEFT REAR</v>
      </c>
    </row>
    <row r="1559" spans="1:45" hidden="1" x14ac:dyDescent="0.3">
      <c r="A1559" s="38" t="str">
        <f>E1559&amp;F1559&amp;U1559</f>
        <v>SSPDRIV-DIFF</v>
      </c>
      <c r="B1559" s="38" t="str">
        <f>I1559&amp;D1559&amp;C1559</f>
        <v>TD6340325800</v>
      </c>
      <c r="C1559" s="38" t="str">
        <f>_xlfn.XLOOKUP(A1559,CrossRef!N:N,CrossRef!D:D,"",0)</f>
        <v>00</v>
      </c>
      <c r="D1559" s="38" t="str">
        <f>_xlfn.XLOOKUP(A1559,CrossRef!N:N,CrossRef!C:C,"",0)</f>
        <v>3258</v>
      </c>
      <c r="E1559" s="38" t="str">
        <f>LEFT(M1559,3)</f>
        <v>SSP</v>
      </c>
      <c r="F1559" s="38" t="str">
        <f>_xlfn.TEXTAFTER(J1559,"-")</f>
        <v>DRIV-DIFF</v>
      </c>
      <c r="G1559" t="s">
        <v>2725</v>
      </c>
      <c r="H1559" t="s">
        <v>2726</v>
      </c>
      <c r="I1559" t="s">
        <v>3108</v>
      </c>
      <c r="J1559" s="7" t="s">
        <v>1926</v>
      </c>
      <c r="K1559" t="s">
        <v>2638</v>
      </c>
      <c r="L1559" t="s">
        <v>183</v>
      </c>
      <c r="M1559" t="s">
        <v>3109</v>
      </c>
      <c r="N1559" t="s">
        <v>2640</v>
      </c>
      <c r="O1559" t="s">
        <v>2803</v>
      </c>
      <c r="P1559" t="s">
        <v>2642</v>
      </c>
      <c r="Q1559" t="s">
        <v>2640</v>
      </c>
      <c r="R1559" t="s">
        <v>7024</v>
      </c>
      <c r="S1559" t="s">
        <v>2655</v>
      </c>
      <c r="T1559" t="s">
        <v>2656</v>
      </c>
      <c r="U1559" t="s">
        <v>2657</v>
      </c>
      <c r="V1559" s="7" t="s">
        <v>473</v>
      </c>
      <c r="W1559" s="8">
        <v>24000</v>
      </c>
      <c r="X1559" t="s">
        <v>7025</v>
      </c>
      <c r="Y1559" t="s">
        <v>3575</v>
      </c>
      <c r="Z1559" s="8">
        <v>50791.86</v>
      </c>
      <c r="AA1559" s="9">
        <v>14.01</v>
      </c>
      <c r="AB1559" s="8">
        <v>81159.33</v>
      </c>
      <c r="AD1559" s="10">
        <v>0</v>
      </c>
      <c r="AE1559" s="11"/>
      <c r="AF1559" s="8">
        <v>36379</v>
      </c>
      <c r="AG1559" s="8">
        <v>9587.14</v>
      </c>
      <c r="AH1559" s="12">
        <v>0.39946416666666662</v>
      </c>
      <c r="AI1559" s="8">
        <v>684.30692362598143</v>
      </c>
      <c r="AJ1559" s="11">
        <v>46909.306923611111</v>
      </c>
      <c r="AK1559" s="11">
        <v>46853</v>
      </c>
      <c r="AL1559" s="10">
        <v>56</v>
      </c>
      <c r="AM1559">
        <v>59590.14</v>
      </c>
      <c r="AN1559">
        <v>0.96713083333333327</v>
      </c>
      <c r="AO1559" s="40" t="str">
        <f>E1559&amp;F1559&amp;U1559</f>
        <v>SSPDRIV-DIFF</v>
      </c>
      <c r="AP1559" s="40" t="str">
        <f>_xlfn.XLOOKUP(AO1559,CrossRef!N:N,CrossRef!A:A,"NOT FOUND",0)</f>
        <v>SSP325800</v>
      </c>
      <c r="AQ1559" s="40" t="str">
        <f>IFERROR(_xlfn.XLOOKUP(AO1559,CrossRef!$N:$N,CrossRef!$E:$E,"Not Found"),"-")</f>
        <v>793F</v>
      </c>
      <c r="AR1559" s="40" t="str">
        <f>IFERROR(_xlfn.XLOOKUP(AO1559,CrossRef!$N:$N,CrossRef!$G:$G,"Not Found"),"-")</f>
        <v>3258 - DIFFERENTIAL</v>
      </c>
      <c r="AS1559" s="40" t="str">
        <f>IFERROR(_xlfn.XLOOKUP(AO1559,CrossRef!$N:$N,CrossRef!$H:$H,"Not Found"),"-")</f>
        <v>00 - (NONE)</v>
      </c>
    </row>
    <row r="1560" spans="1:45" hidden="1" x14ac:dyDescent="0.3">
      <c r="A1560" s="38" t="str">
        <f>E1560&amp;F1560&amp;U1560</f>
        <v>RABDRIV-TQCV</v>
      </c>
      <c r="B1560" s="38" t="str">
        <f>I1560&amp;D1560&amp;C1560</f>
        <v>DZ8204310100</v>
      </c>
      <c r="C1560" s="38" t="str">
        <f>_xlfn.XLOOKUP(A1560,CrossRef!N:N,CrossRef!D:D,"",0)</f>
        <v>00</v>
      </c>
      <c r="D1560" s="38" t="str">
        <f>_xlfn.XLOOKUP(A1560,CrossRef!N:N,CrossRef!C:C,"",0)</f>
        <v>3101</v>
      </c>
      <c r="E1560" s="38" t="str">
        <f>LEFT(M1560,3)</f>
        <v>RAB</v>
      </c>
      <c r="F1560" s="38" t="str">
        <f>_xlfn.TEXTAFTER(J1560,"-")</f>
        <v>DRIV-TQCV</v>
      </c>
      <c r="G1560" t="s">
        <v>2635</v>
      </c>
      <c r="H1560" t="s">
        <v>2636</v>
      </c>
      <c r="I1560" t="s">
        <v>4033</v>
      </c>
      <c r="J1560" s="7" t="s">
        <v>1927</v>
      </c>
      <c r="K1560" t="s">
        <v>2638</v>
      </c>
      <c r="L1560" t="s">
        <v>34</v>
      </c>
      <c r="M1560" t="s">
        <v>4034</v>
      </c>
      <c r="N1560" t="s">
        <v>2640</v>
      </c>
      <c r="O1560" t="s">
        <v>2803</v>
      </c>
      <c r="P1560" t="s">
        <v>2642</v>
      </c>
      <c r="Q1560" t="s">
        <v>2640</v>
      </c>
      <c r="R1560" t="s">
        <v>7026</v>
      </c>
      <c r="S1560" t="s">
        <v>2655</v>
      </c>
      <c r="T1560" t="s">
        <v>2678</v>
      </c>
      <c r="U1560" t="s">
        <v>2657</v>
      </c>
      <c r="V1560" s="7" t="s">
        <v>365</v>
      </c>
      <c r="W1560" s="8">
        <v>14000</v>
      </c>
      <c r="X1560" t="s">
        <v>7027</v>
      </c>
      <c r="Y1560" t="s">
        <v>3503</v>
      </c>
      <c r="Z1560" s="8">
        <v>19966.5</v>
      </c>
      <c r="AA1560" s="9">
        <v>9</v>
      </c>
      <c r="AB1560" s="8">
        <v>62991.56</v>
      </c>
      <c r="AD1560" s="10">
        <v>4546124</v>
      </c>
      <c r="AE1560" s="11">
        <v>45695</v>
      </c>
      <c r="AF1560" s="8">
        <v>15559</v>
      </c>
      <c r="AG1560" s="8">
        <v>9592.5</v>
      </c>
      <c r="AH1560" s="12">
        <v>0.68517857142857141</v>
      </c>
      <c r="AI1560" s="8">
        <v>1065.8333333333333</v>
      </c>
      <c r="AJ1560" s="11">
        <v>47290.833333333336</v>
      </c>
      <c r="AK1560" s="11">
        <v>47162</v>
      </c>
      <c r="AL1560" s="10">
        <v>128</v>
      </c>
      <c r="AM1560">
        <v>28399.5</v>
      </c>
      <c r="AN1560">
        <v>0.9171785714285714</v>
      </c>
      <c r="AO1560" s="40" t="str">
        <f>E1560&amp;F1560&amp;U1560</f>
        <v>RABDRIV-TQCV</v>
      </c>
      <c r="AP1560" s="40" t="str">
        <f>_xlfn.XLOOKUP(AO1560,CrossRef!N:N,CrossRef!A:A,"NOT FOUND",0)</f>
        <v>RAB310100</v>
      </c>
      <c r="AQ1560" s="40" t="str">
        <f>IFERROR(_xlfn.XLOOKUP(AO1560,CrossRef!$N:$N,CrossRef!$E:$E,"Not Found"),"-")</f>
        <v>D10T2</v>
      </c>
      <c r="AR1560" s="40" t="str">
        <f>IFERROR(_xlfn.XLOOKUP(AO1560,CrossRef!$N:$N,CrossRef!$G:$G,"Not Found"),"-")</f>
        <v>3101 - TORQUE CONVERTER</v>
      </c>
      <c r="AS1560" s="40" t="str">
        <f>IFERROR(_xlfn.XLOOKUP(AO1560,CrossRef!$N:$N,CrossRef!$H:$H,"Not Found"),"-")</f>
        <v>00 - (NONE)</v>
      </c>
    </row>
    <row r="1561" spans="1:45" hidden="1" x14ac:dyDescent="0.3">
      <c r="A1561" s="38" t="str">
        <f>E1561&amp;F1561&amp;U1561</f>
        <v>2BWSURE-SPSNLHR</v>
      </c>
      <c r="B1561" s="38" t="str">
        <f>I1561&amp;D1561&amp;C1561</f>
        <v>TD62067213LR</v>
      </c>
      <c r="C1561" s="38" t="str">
        <f>_xlfn.XLOOKUP(A1561,CrossRef!N:N,CrossRef!D:D,"",0)</f>
        <v>LR</v>
      </c>
      <c r="D1561" s="38" t="str">
        <f>_xlfn.XLOOKUP(A1561,CrossRef!N:N,CrossRef!C:C,"",0)</f>
        <v>7213</v>
      </c>
      <c r="E1561" s="38" t="str">
        <f>LEFT(M1561,3)</f>
        <v>2BW</v>
      </c>
      <c r="F1561" s="38" t="str">
        <f>_xlfn.TEXTAFTER(J1561,"-")</f>
        <v>SURE-SPSN</v>
      </c>
      <c r="G1561" t="s">
        <v>2695</v>
      </c>
      <c r="H1561" t="s">
        <v>2696</v>
      </c>
      <c r="I1561" t="s">
        <v>5630</v>
      </c>
      <c r="J1561" s="7" t="s">
        <v>1928</v>
      </c>
      <c r="K1561" t="s">
        <v>2638</v>
      </c>
      <c r="L1561" t="s">
        <v>180</v>
      </c>
      <c r="M1561" t="s">
        <v>5631</v>
      </c>
      <c r="N1561" t="s">
        <v>2640</v>
      </c>
      <c r="O1561" t="s">
        <v>2871</v>
      </c>
      <c r="P1561" t="s">
        <v>2642</v>
      </c>
      <c r="Q1561" t="s">
        <v>2640</v>
      </c>
      <c r="R1561" t="s">
        <v>7028</v>
      </c>
      <c r="S1561" t="s">
        <v>2644</v>
      </c>
      <c r="T1561" t="s">
        <v>2720</v>
      </c>
      <c r="U1561" t="s">
        <v>491</v>
      </c>
      <c r="V1561" s="7" t="s">
        <v>960</v>
      </c>
      <c r="W1561" s="8">
        <v>20000</v>
      </c>
      <c r="X1561" t="s">
        <v>7029</v>
      </c>
      <c r="Y1561" t="s">
        <v>6712</v>
      </c>
      <c r="Z1561" s="8">
        <v>55501.23</v>
      </c>
      <c r="AA1561" s="9">
        <v>7.75</v>
      </c>
      <c r="AB1561" s="8">
        <v>55716.17</v>
      </c>
      <c r="AD1561" s="10">
        <v>4351803</v>
      </c>
      <c r="AE1561" s="11">
        <v>45212</v>
      </c>
      <c r="AF1561" s="8">
        <v>45116</v>
      </c>
      <c r="AG1561" s="8">
        <v>9614.7699999999968</v>
      </c>
      <c r="AH1561" s="12">
        <v>0.48073849999999985</v>
      </c>
      <c r="AI1561" s="8">
        <v>1240.6154838709674</v>
      </c>
      <c r="AJ1561" s="11">
        <v>47465.615483877315</v>
      </c>
      <c r="AK1561" s="11">
        <v>47227</v>
      </c>
      <c r="AL1561" s="10">
        <v>238</v>
      </c>
      <c r="AM1561">
        <v>63266.73</v>
      </c>
      <c r="AN1561">
        <v>0.90753650000000019</v>
      </c>
      <c r="AO1561" s="40" t="str">
        <f>E1561&amp;F1561&amp;U1561</f>
        <v>2BWSURE-SPSNLHR</v>
      </c>
      <c r="AP1561" s="40" t="str">
        <f>_xlfn.XLOOKUP(AO1561,CrossRef!N:N,CrossRef!A:A,"NOT FOUND",0)</f>
        <v>2BW7213LR</v>
      </c>
      <c r="AQ1561" s="40" t="str">
        <f>IFERROR(_xlfn.XLOOKUP(AO1561,CrossRef!$N:$N,CrossRef!$E:$E,"Not Found"),"-")</f>
        <v>789C</v>
      </c>
      <c r="AR1561" s="40" t="str">
        <f>IFERROR(_xlfn.XLOOKUP(AO1561,CrossRef!$N:$N,CrossRef!$G:$G,"Not Found"),"-")</f>
        <v>7213 - REAR SUSPENSION CYLINDER</v>
      </c>
      <c r="AS1561" s="40" t="str">
        <f>IFERROR(_xlfn.XLOOKUP(AO1561,CrossRef!$N:$N,CrossRef!$H:$H,"Not Found"),"-")</f>
        <v>LR - LEFT REAR</v>
      </c>
    </row>
    <row r="1562" spans="1:45" hidden="1" x14ac:dyDescent="0.3">
      <c r="A1562" s="38" t="str">
        <f>E1562&amp;F1562&amp;U1562</f>
        <v>2BWSURE-SPSNRHR</v>
      </c>
      <c r="B1562" s="38" t="str">
        <f>I1562&amp;D1562&amp;C1562</f>
        <v>TD62067213RR</v>
      </c>
      <c r="C1562" s="38" t="str">
        <f>_xlfn.XLOOKUP(A1562,CrossRef!N:N,CrossRef!D:D,"",0)</f>
        <v>RR</v>
      </c>
      <c r="D1562" s="38" t="str">
        <f>_xlfn.XLOOKUP(A1562,CrossRef!N:N,CrossRef!C:C,"",0)</f>
        <v>7213</v>
      </c>
      <c r="E1562" s="38" t="str">
        <f>LEFT(M1562,3)</f>
        <v>2BW</v>
      </c>
      <c r="F1562" s="38" t="str">
        <f>_xlfn.TEXTAFTER(J1562,"-")</f>
        <v>SURE-SPSN</v>
      </c>
      <c r="G1562" t="s">
        <v>2695</v>
      </c>
      <c r="H1562" t="s">
        <v>2696</v>
      </c>
      <c r="I1562" t="s">
        <v>5630</v>
      </c>
      <c r="J1562" s="7" t="s">
        <v>1928</v>
      </c>
      <c r="K1562" t="s">
        <v>2638</v>
      </c>
      <c r="L1562" t="s">
        <v>180</v>
      </c>
      <c r="M1562" t="s">
        <v>5631</v>
      </c>
      <c r="N1562" t="s">
        <v>2640</v>
      </c>
      <c r="O1562" t="s">
        <v>2871</v>
      </c>
      <c r="P1562" t="s">
        <v>2642</v>
      </c>
      <c r="Q1562" t="s">
        <v>2640</v>
      </c>
      <c r="R1562" t="s">
        <v>7030</v>
      </c>
      <c r="S1562" t="s">
        <v>2644</v>
      </c>
      <c r="T1562" t="s">
        <v>2720</v>
      </c>
      <c r="U1562" t="s">
        <v>494</v>
      </c>
      <c r="V1562" s="7" t="s">
        <v>961</v>
      </c>
      <c r="W1562" s="8">
        <v>20000</v>
      </c>
      <c r="X1562" t="s">
        <v>7031</v>
      </c>
      <c r="Y1562" t="s">
        <v>6715</v>
      </c>
      <c r="Z1562" s="8">
        <v>55501.23</v>
      </c>
      <c r="AA1562" s="9">
        <v>7.75</v>
      </c>
      <c r="AB1562" s="8">
        <v>55716.17</v>
      </c>
      <c r="AD1562" s="10">
        <v>4295578</v>
      </c>
      <c r="AE1562" s="11">
        <v>45212</v>
      </c>
      <c r="AF1562" s="8">
        <v>45116</v>
      </c>
      <c r="AG1562" s="8">
        <v>9614.7699999999968</v>
      </c>
      <c r="AH1562" s="12">
        <v>0.48073849999999985</v>
      </c>
      <c r="AI1562" s="8">
        <v>1240.6154838709674</v>
      </c>
      <c r="AJ1562" s="11">
        <v>47465.615483877315</v>
      </c>
      <c r="AK1562" s="11">
        <v>47227</v>
      </c>
      <c r="AL1562" s="10">
        <v>238</v>
      </c>
      <c r="AM1562">
        <v>63266.73</v>
      </c>
      <c r="AN1562">
        <v>0.90753650000000019</v>
      </c>
      <c r="AO1562" s="40" t="str">
        <f>E1562&amp;F1562&amp;U1562</f>
        <v>2BWSURE-SPSNRHR</v>
      </c>
      <c r="AP1562" s="40" t="str">
        <f>_xlfn.XLOOKUP(AO1562,CrossRef!N:N,CrossRef!A:A,"NOT FOUND",0)</f>
        <v>2BW7213RR</v>
      </c>
      <c r="AQ1562" s="40" t="str">
        <f>IFERROR(_xlfn.XLOOKUP(AO1562,CrossRef!$N:$N,CrossRef!$E:$E,"Not Found"),"-")</f>
        <v>789C</v>
      </c>
      <c r="AR1562" s="40" t="str">
        <f>IFERROR(_xlfn.XLOOKUP(AO1562,CrossRef!$N:$N,CrossRef!$G:$G,"Not Found"),"-")</f>
        <v>7213 - REAR SUSPENSION CYLINDER</v>
      </c>
      <c r="AS1562" s="40" t="str">
        <f>IFERROR(_xlfn.XLOOKUP(AO1562,CrossRef!$N:$N,CrossRef!$H:$H,"Not Found"),"-")</f>
        <v>RR - RIGHT REAR</v>
      </c>
    </row>
    <row r="1563" spans="1:45" hidden="1" x14ac:dyDescent="0.3">
      <c r="A1563" s="38" t="str">
        <f>E1563&amp;F1563&amp;U1563</f>
        <v>R9HBKSYLHF</v>
      </c>
      <c r="B1563" s="38" t="str">
        <f>I1563&amp;D1563&amp;C1563</f>
        <v>GD1424</v>
      </c>
      <c r="C1563" s="38" t="str">
        <f>_xlfn.XLOOKUP(A1563,CrossRef!N:N,CrossRef!D:D,"",0)</f>
        <v/>
      </c>
      <c r="D1563" s="38" t="str">
        <f>_xlfn.XLOOKUP(A1563,CrossRef!N:N,CrossRef!C:C,"",0)</f>
        <v/>
      </c>
      <c r="E1563" s="38" t="str">
        <f>LEFT(M1563,3)</f>
        <v>R9H</v>
      </c>
      <c r="F1563" s="38" t="str">
        <f>_xlfn.TEXTAFTER(J1563,"-")</f>
        <v>BKSY</v>
      </c>
      <c r="G1563" t="s">
        <v>2635</v>
      </c>
      <c r="H1563" t="s">
        <v>2636</v>
      </c>
      <c r="I1563" t="s">
        <v>4563</v>
      </c>
      <c r="J1563" s="7" t="s">
        <v>1929</v>
      </c>
      <c r="K1563" t="s">
        <v>2638</v>
      </c>
      <c r="L1563" t="s">
        <v>87</v>
      </c>
      <c r="M1563" t="s">
        <v>4564</v>
      </c>
      <c r="N1563" t="s">
        <v>2640</v>
      </c>
      <c r="O1563" t="s">
        <v>2653</v>
      </c>
      <c r="P1563" t="s">
        <v>2642</v>
      </c>
      <c r="Q1563" t="s">
        <v>2640</v>
      </c>
      <c r="R1563" t="s">
        <v>7032</v>
      </c>
      <c r="S1563" t="s">
        <v>2671</v>
      </c>
      <c r="T1563" t="s">
        <v>2706</v>
      </c>
      <c r="U1563" t="s">
        <v>485</v>
      </c>
      <c r="V1563" s="7" t="s">
        <v>878</v>
      </c>
      <c r="W1563" s="8">
        <v>12000</v>
      </c>
      <c r="X1563" t="s">
        <v>7033</v>
      </c>
      <c r="Y1563" t="s">
        <v>4139</v>
      </c>
      <c r="Z1563" s="8">
        <v>23103</v>
      </c>
      <c r="AA1563" s="9">
        <v>9.86</v>
      </c>
      <c r="AB1563" s="8">
        <v>23153.37</v>
      </c>
      <c r="AD1563" s="10">
        <v>4666562</v>
      </c>
      <c r="AE1563" s="11">
        <v>45971</v>
      </c>
      <c r="AF1563" s="8">
        <v>20734</v>
      </c>
      <c r="AG1563" s="8">
        <v>9631</v>
      </c>
      <c r="AH1563" s="12">
        <v>0.80258333333333332</v>
      </c>
      <c r="AI1563" s="8">
        <v>976.77484787018261</v>
      </c>
      <c r="AJ1563" s="11">
        <v>47201.774847881941</v>
      </c>
      <c r="AK1563" s="11">
        <v>47596</v>
      </c>
      <c r="AL1563" s="10">
        <v>-395</v>
      </c>
      <c r="AM1563">
        <v>36621.06</v>
      </c>
      <c r="AN1563">
        <v>1.3239216666666664</v>
      </c>
      <c r="AO1563" s="40" t="str">
        <f>E1563&amp;F1563&amp;U1563</f>
        <v>R9HBKSYLHF</v>
      </c>
      <c r="AP1563" s="40" t="str">
        <f>_xlfn.XLOOKUP(AO1563,CrossRef!N:N,CrossRef!A:A,"NOT FOUND",0)</f>
        <v>NOT FOUND</v>
      </c>
      <c r="AQ1563" s="40" t="str">
        <f>IFERROR(_xlfn.XLOOKUP(AO1563,CrossRef!$N:$N,CrossRef!$E:$E,"Not Found"),"-")</f>
        <v>Not Found</v>
      </c>
      <c r="AR1563" s="40" t="str">
        <f>IFERROR(_xlfn.XLOOKUP(AO1563,CrossRef!$N:$N,CrossRef!$G:$G,"Not Found"),"-")</f>
        <v>Not Found</v>
      </c>
      <c r="AS1563" s="40" t="str">
        <f>IFERROR(_xlfn.XLOOKUP(AO1563,CrossRef!$N:$N,CrossRef!$H:$H,"Not Found"),"-")</f>
        <v>Not Found</v>
      </c>
    </row>
    <row r="1564" spans="1:45" hidden="1" x14ac:dyDescent="0.3">
      <c r="A1564" s="38" t="str">
        <f>E1564&amp;F1564&amp;U1564</f>
        <v>R9HBKSYLHR</v>
      </c>
      <c r="B1564" s="38" t="str">
        <f>I1564&amp;D1564&amp;C1564</f>
        <v>GD1424</v>
      </c>
      <c r="C1564" s="38" t="str">
        <f>_xlfn.XLOOKUP(A1564,CrossRef!N:N,CrossRef!D:D,"",0)</f>
        <v/>
      </c>
      <c r="D1564" s="38" t="str">
        <f>_xlfn.XLOOKUP(A1564,CrossRef!N:N,CrossRef!C:C,"",0)</f>
        <v/>
      </c>
      <c r="E1564" s="38" t="str">
        <f>LEFT(M1564,3)</f>
        <v>R9H</v>
      </c>
      <c r="F1564" s="38" t="str">
        <f>_xlfn.TEXTAFTER(J1564,"-")</f>
        <v>BKSY</v>
      </c>
      <c r="G1564" t="s">
        <v>2635</v>
      </c>
      <c r="H1564" t="s">
        <v>2636</v>
      </c>
      <c r="I1564" t="s">
        <v>4563</v>
      </c>
      <c r="J1564" s="7" t="s">
        <v>1929</v>
      </c>
      <c r="K1564" t="s">
        <v>2638</v>
      </c>
      <c r="L1564" t="s">
        <v>87</v>
      </c>
      <c r="M1564" t="s">
        <v>4564</v>
      </c>
      <c r="N1564" t="s">
        <v>2640</v>
      </c>
      <c r="O1564" t="s">
        <v>2653</v>
      </c>
      <c r="P1564" t="s">
        <v>2642</v>
      </c>
      <c r="Q1564" t="s">
        <v>2640</v>
      </c>
      <c r="R1564" t="s">
        <v>7034</v>
      </c>
      <c r="S1564" t="s">
        <v>2671</v>
      </c>
      <c r="T1564" t="s">
        <v>2706</v>
      </c>
      <c r="U1564" t="s">
        <v>491</v>
      </c>
      <c r="V1564" s="7" t="s">
        <v>880</v>
      </c>
      <c r="W1564" s="8">
        <v>12000</v>
      </c>
      <c r="X1564" t="s">
        <v>7035</v>
      </c>
      <c r="Y1564" t="s">
        <v>6617</v>
      </c>
      <c r="Z1564" s="8">
        <v>23103</v>
      </c>
      <c r="AA1564" s="9">
        <v>9.86</v>
      </c>
      <c r="AB1564" s="8">
        <v>24303.32</v>
      </c>
      <c r="AD1564" s="10">
        <v>4666563</v>
      </c>
      <c r="AE1564" s="11">
        <v>45971</v>
      </c>
      <c r="AF1564" s="8">
        <v>20734</v>
      </c>
      <c r="AG1564" s="8">
        <v>9631</v>
      </c>
      <c r="AH1564" s="12">
        <v>0.80258333333333332</v>
      </c>
      <c r="AI1564" s="8">
        <v>976.77484787018261</v>
      </c>
      <c r="AJ1564" s="11">
        <v>47201.774847881941</v>
      </c>
      <c r="AK1564" s="11">
        <v>47596</v>
      </c>
      <c r="AL1564" s="10">
        <v>-395</v>
      </c>
      <c r="AM1564">
        <v>36621.06</v>
      </c>
      <c r="AN1564">
        <v>1.3239216666666664</v>
      </c>
      <c r="AO1564" s="40" t="str">
        <f>E1564&amp;F1564&amp;U1564</f>
        <v>R9HBKSYLHR</v>
      </c>
      <c r="AP1564" s="40" t="str">
        <f>_xlfn.XLOOKUP(AO1564,CrossRef!N:N,CrossRef!A:A,"NOT FOUND",0)</f>
        <v>NOT FOUND</v>
      </c>
      <c r="AQ1564" s="40" t="str">
        <f>IFERROR(_xlfn.XLOOKUP(AO1564,CrossRef!$N:$N,CrossRef!$E:$E,"Not Found"),"-")</f>
        <v>Not Found</v>
      </c>
      <c r="AR1564" s="40" t="str">
        <f>IFERROR(_xlfn.XLOOKUP(AO1564,CrossRef!$N:$N,CrossRef!$G:$G,"Not Found"),"-")</f>
        <v>Not Found</v>
      </c>
      <c r="AS1564" s="40" t="str">
        <f>IFERROR(_xlfn.XLOOKUP(AO1564,CrossRef!$N:$N,CrossRef!$H:$H,"Not Found"),"-")</f>
        <v>Not Found</v>
      </c>
    </row>
    <row r="1565" spans="1:45" hidden="1" x14ac:dyDescent="0.3">
      <c r="A1565" s="38" t="str">
        <f>E1565&amp;F1565&amp;U1565</f>
        <v>R9HBKSYRHF</v>
      </c>
      <c r="B1565" s="38" t="str">
        <f>I1565&amp;D1565&amp;C1565</f>
        <v>GD1424</v>
      </c>
      <c r="C1565" s="38" t="str">
        <f>_xlfn.XLOOKUP(A1565,CrossRef!N:N,CrossRef!D:D,"",0)</f>
        <v/>
      </c>
      <c r="D1565" s="38" t="str">
        <f>_xlfn.XLOOKUP(A1565,CrossRef!N:N,CrossRef!C:C,"",0)</f>
        <v/>
      </c>
      <c r="E1565" s="38" t="str">
        <f>LEFT(M1565,3)</f>
        <v>R9H</v>
      </c>
      <c r="F1565" s="38" t="str">
        <f>_xlfn.TEXTAFTER(J1565,"-")</f>
        <v>BKSY</v>
      </c>
      <c r="G1565" t="s">
        <v>2635</v>
      </c>
      <c r="H1565" t="s">
        <v>2636</v>
      </c>
      <c r="I1565" t="s">
        <v>4563</v>
      </c>
      <c r="J1565" s="7" t="s">
        <v>1929</v>
      </c>
      <c r="K1565" t="s">
        <v>2638</v>
      </c>
      <c r="L1565" t="s">
        <v>87</v>
      </c>
      <c r="M1565" t="s">
        <v>4564</v>
      </c>
      <c r="N1565" t="s">
        <v>2640</v>
      </c>
      <c r="O1565" t="s">
        <v>2653</v>
      </c>
      <c r="P1565" t="s">
        <v>2642</v>
      </c>
      <c r="Q1565" t="s">
        <v>2640</v>
      </c>
      <c r="R1565" t="s">
        <v>7036</v>
      </c>
      <c r="S1565" t="s">
        <v>2671</v>
      </c>
      <c r="T1565" t="s">
        <v>2706</v>
      </c>
      <c r="U1565" t="s">
        <v>488</v>
      </c>
      <c r="V1565" s="7" t="s">
        <v>881</v>
      </c>
      <c r="W1565" s="8">
        <v>12000</v>
      </c>
      <c r="X1565" t="s">
        <v>7037</v>
      </c>
      <c r="Y1565" t="s">
        <v>6135</v>
      </c>
      <c r="Z1565" s="8">
        <v>23103</v>
      </c>
      <c r="AA1565" s="9">
        <v>9.86</v>
      </c>
      <c r="AB1565" s="8">
        <v>23153.37</v>
      </c>
      <c r="AD1565" s="10">
        <v>4666564</v>
      </c>
      <c r="AE1565" s="11">
        <v>45971</v>
      </c>
      <c r="AF1565" s="8">
        <v>20734</v>
      </c>
      <c r="AG1565" s="8">
        <v>9631</v>
      </c>
      <c r="AH1565" s="12">
        <v>0.80258333333333332</v>
      </c>
      <c r="AI1565" s="8">
        <v>976.77484787018261</v>
      </c>
      <c r="AJ1565" s="11">
        <v>47201.774847881941</v>
      </c>
      <c r="AK1565" s="11">
        <v>47596</v>
      </c>
      <c r="AL1565" s="10">
        <v>-395</v>
      </c>
      <c r="AM1565">
        <v>36621.06</v>
      </c>
      <c r="AN1565">
        <v>1.3239216666666664</v>
      </c>
      <c r="AO1565" s="40" t="str">
        <f>E1565&amp;F1565&amp;U1565</f>
        <v>R9HBKSYRHF</v>
      </c>
      <c r="AP1565" s="40" t="str">
        <f>_xlfn.XLOOKUP(AO1565,CrossRef!N:N,CrossRef!A:A,"NOT FOUND",0)</f>
        <v>NOT FOUND</v>
      </c>
      <c r="AQ1565" s="40" t="str">
        <f>IFERROR(_xlfn.XLOOKUP(AO1565,CrossRef!$N:$N,CrossRef!$E:$E,"Not Found"),"-")</f>
        <v>Not Found</v>
      </c>
      <c r="AR1565" s="40" t="str">
        <f>IFERROR(_xlfn.XLOOKUP(AO1565,CrossRef!$N:$N,CrossRef!$G:$G,"Not Found"),"-")</f>
        <v>Not Found</v>
      </c>
      <c r="AS1565" s="40" t="str">
        <f>IFERROR(_xlfn.XLOOKUP(AO1565,CrossRef!$N:$N,CrossRef!$H:$H,"Not Found"),"-")</f>
        <v>Not Found</v>
      </c>
    </row>
    <row r="1566" spans="1:45" hidden="1" x14ac:dyDescent="0.3">
      <c r="A1566" s="38" t="str">
        <f>E1566&amp;F1566&amp;U1566</f>
        <v>R9HBKSYRHR</v>
      </c>
      <c r="B1566" s="38" t="str">
        <f>I1566&amp;D1566&amp;C1566</f>
        <v>GD1424</v>
      </c>
      <c r="C1566" s="38" t="str">
        <f>_xlfn.XLOOKUP(A1566,CrossRef!N:N,CrossRef!D:D,"",0)</f>
        <v/>
      </c>
      <c r="D1566" s="38" t="str">
        <f>_xlfn.XLOOKUP(A1566,CrossRef!N:N,CrossRef!C:C,"",0)</f>
        <v/>
      </c>
      <c r="E1566" s="38" t="str">
        <f>LEFT(M1566,3)</f>
        <v>R9H</v>
      </c>
      <c r="F1566" s="38" t="str">
        <f>_xlfn.TEXTAFTER(J1566,"-")</f>
        <v>BKSY</v>
      </c>
      <c r="G1566" t="s">
        <v>2635</v>
      </c>
      <c r="H1566" t="s">
        <v>2636</v>
      </c>
      <c r="I1566" t="s">
        <v>4563</v>
      </c>
      <c r="J1566" s="7" t="s">
        <v>1929</v>
      </c>
      <c r="K1566" t="s">
        <v>2638</v>
      </c>
      <c r="L1566" t="s">
        <v>87</v>
      </c>
      <c r="M1566" t="s">
        <v>4564</v>
      </c>
      <c r="N1566" t="s">
        <v>2640</v>
      </c>
      <c r="O1566" t="s">
        <v>2653</v>
      </c>
      <c r="P1566" t="s">
        <v>2642</v>
      </c>
      <c r="Q1566" t="s">
        <v>2640</v>
      </c>
      <c r="R1566" t="s">
        <v>7038</v>
      </c>
      <c r="S1566" t="s">
        <v>2671</v>
      </c>
      <c r="T1566" t="s">
        <v>2706</v>
      </c>
      <c r="U1566" t="s">
        <v>494</v>
      </c>
      <c r="V1566" s="7" t="s">
        <v>882</v>
      </c>
      <c r="W1566" s="8">
        <v>12000</v>
      </c>
      <c r="X1566" t="s">
        <v>7039</v>
      </c>
      <c r="Y1566" t="s">
        <v>3462</v>
      </c>
      <c r="Z1566" s="8">
        <v>23103</v>
      </c>
      <c r="AA1566" s="9">
        <v>9.86</v>
      </c>
      <c r="AB1566" s="8">
        <v>24303.32</v>
      </c>
      <c r="AD1566" s="10">
        <v>4666565</v>
      </c>
      <c r="AE1566" s="11">
        <v>45971</v>
      </c>
      <c r="AF1566" s="8">
        <v>20734</v>
      </c>
      <c r="AG1566" s="8">
        <v>9631</v>
      </c>
      <c r="AH1566" s="12">
        <v>0.80258333333333332</v>
      </c>
      <c r="AI1566" s="8">
        <v>976.77484787018261</v>
      </c>
      <c r="AJ1566" s="11">
        <v>47201.774847881941</v>
      </c>
      <c r="AK1566" s="11">
        <v>47596</v>
      </c>
      <c r="AL1566" s="10">
        <v>-395</v>
      </c>
      <c r="AM1566">
        <v>36621.06</v>
      </c>
      <c r="AN1566">
        <v>1.3239216666666664</v>
      </c>
      <c r="AO1566" s="40" t="str">
        <f>E1566&amp;F1566&amp;U1566</f>
        <v>R9HBKSYRHR</v>
      </c>
      <c r="AP1566" s="40" t="str">
        <f>_xlfn.XLOOKUP(AO1566,CrossRef!N:N,CrossRef!A:A,"NOT FOUND",0)</f>
        <v>NOT FOUND</v>
      </c>
      <c r="AQ1566" s="40" t="str">
        <f>IFERROR(_xlfn.XLOOKUP(AO1566,CrossRef!$N:$N,CrossRef!$E:$E,"Not Found"),"-")</f>
        <v>Not Found</v>
      </c>
      <c r="AR1566" s="40" t="str">
        <f>IFERROR(_xlfn.XLOOKUP(AO1566,CrossRef!$N:$N,CrossRef!$G:$G,"Not Found"),"-")</f>
        <v>Not Found</v>
      </c>
      <c r="AS1566" s="40" t="str">
        <f>IFERROR(_xlfn.XLOOKUP(AO1566,CrossRef!$N:$N,CrossRef!$H:$H,"Not Found"),"-")</f>
        <v>Not Found</v>
      </c>
    </row>
    <row r="1567" spans="1:45" hidden="1" x14ac:dyDescent="0.3">
      <c r="A1567" s="38" t="str">
        <f>E1567&amp;F1567&amp;U1567</f>
        <v>2BWDRIV-WHGPLHF</v>
      </c>
      <c r="B1567" s="38" t="str">
        <f>I1567&amp;D1567&amp;C1567</f>
        <v>TD62064008LF</v>
      </c>
      <c r="C1567" s="38" t="str">
        <f>_xlfn.XLOOKUP(A1567,CrossRef!N:N,CrossRef!D:D,"",0)</f>
        <v>LF</v>
      </c>
      <c r="D1567" s="38" t="str">
        <f>_xlfn.XLOOKUP(A1567,CrossRef!N:N,CrossRef!C:C,"",0)</f>
        <v>4008</v>
      </c>
      <c r="E1567" s="38" t="str">
        <f>LEFT(M1567,3)</f>
        <v>2BW</v>
      </c>
      <c r="F1567" s="38" t="str">
        <f>_xlfn.TEXTAFTER(J1567,"-")</f>
        <v>DRIV-WHGP</v>
      </c>
      <c r="G1567" t="s">
        <v>2695</v>
      </c>
      <c r="H1567" t="s">
        <v>2696</v>
      </c>
      <c r="I1567" t="s">
        <v>5630</v>
      </c>
      <c r="J1567" s="7" t="s">
        <v>1930</v>
      </c>
      <c r="K1567" t="s">
        <v>2638</v>
      </c>
      <c r="L1567" t="s">
        <v>180</v>
      </c>
      <c r="M1567" t="s">
        <v>5631</v>
      </c>
      <c r="N1567" t="s">
        <v>2640</v>
      </c>
      <c r="O1567" t="s">
        <v>2871</v>
      </c>
      <c r="P1567" t="s">
        <v>2642</v>
      </c>
      <c r="Q1567" t="s">
        <v>2640</v>
      </c>
      <c r="R1567" t="s">
        <v>7040</v>
      </c>
      <c r="S1567" t="s">
        <v>2655</v>
      </c>
      <c r="T1567" t="s">
        <v>2688</v>
      </c>
      <c r="U1567" t="s">
        <v>485</v>
      </c>
      <c r="V1567" s="7" t="s">
        <v>957</v>
      </c>
      <c r="W1567" s="8">
        <v>20000</v>
      </c>
      <c r="X1567" t="s">
        <v>7041</v>
      </c>
      <c r="Y1567" t="s">
        <v>4442</v>
      </c>
      <c r="Z1567" s="8">
        <v>55501.23</v>
      </c>
      <c r="AA1567" s="9">
        <v>7.75</v>
      </c>
      <c r="AB1567" s="8">
        <v>92668.32</v>
      </c>
      <c r="AD1567" s="10">
        <v>4254112</v>
      </c>
      <c r="AE1567" s="11">
        <v>45205</v>
      </c>
      <c r="AF1567" s="8">
        <v>45135</v>
      </c>
      <c r="AG1567" s="8">
        <v>9633.7699999999968</v>
      </c>
      <c r="AH1567" s="12">
        <v>0.48168849999999985</v>
      </c>
      <c r="AI1567" s="8">
        <v>1243.067096774193</v>
      </c>
      <c r="AJ1567" s="11">
        <v>47468.06709675926</v>
      </c>
      <c r="AK1567" s="11">
        <v>47229</v>
      </c>
      <c r="AL1567" s="10">
        <v>239</v>
      </c>
      <c r="AM1567">
        <v>63282.23</v>
      </c>
      <c r="AN1567">
        <v>0.90736150000000015</v>
      </c>
      <c r="AO1567" s="40" t="str">
        <f>E1567&amp;F1567&amp;U1567</f>
        <v>2BWDRIV-WHGPLHF</v>
      </c>
      <c r="AP1567" s="40" t="str">
        <f>_xlfn.XLOOKUP(AO1567,CrossRef!N:N,CrossRef!A:A,"NOT FOUND",0)</f>
        <v>2BW4008LF</v>
      </c>
      <c r="AQ1567" s="40" t="str">
        <f>IFERROR(_xlfn.XLOOKUP(AO1567,CrossRef!$N:$N,CrossRef!$E:$E,"Not Found"),"-")</f>
        <v>789C</v>
      </c>
      <c r="AR1567" s="40" t="str">
        <f>IFERROR(_xlfn.XLOOKUP(AO1567,CrossRef!$N:$N,CrossRef!$G:$G,"Not Found"),"-")</f>
        <v>4008 - FINAL DRIVE, BRAKE &amp; WHEEL</v>
      </c>
      <c r="AS1567" s="40" t="str">
        <f>IFERROR(_xlfn.XLOOKUP(AO1567,CrossRef!$N:$N,CrossRef!$H:$H,"Not Found"),"-")</f>
        <v>LF - LEFT FRONT</v>
      </c>
    </row>
    <row r="1568" spans="1:45" hidden="1" x14ac:dyDescent="0.3">
      <c r="A1568" s="38" t="str">
        <f>E1568&amp;F1568&amp;U1568</f>
        <v>2BWSURE-SPSNLHF</v>
      </c>
      <c r="B1568" s="38" t="str">
        <f>I1568&amp;D1568&amp;C1568</f>
        <v>TD62067201LF</v>
      </c>
      <c r="C1568" s="38" t="str">
        <f>_xlfn.XLOOKUP(A1568,CrossRef!N:N,CrossRef!D:D,"",0)</f>
        <v>LF</v>
      </c>
      <c r="D1568" s="38" t="str">
        <f>_xlfn.XLOOKUP(A1568,CrossRef!N:N,CrossRef!C:C,"",0)</f>
        <v>7201</v>
      </c>
      <c r="E1568" s="38" t="str">
        <f>LEFT(M1568,3)</f>
        <v>2BW</v>
      </c>
      <c r="F1568" s="38" t="str">
        <f>_xlfn.TEXTAFTER(J1568,"-")</f>
        <v>SURE-SPSN</v>
      </c>
      <c r="G1568" t="s">
        <v>2695</v>
      </c>
      <c r="H1568" t="s">
        <v>2696</v>
      </c>
      <c r="I1568" t="s">
        <v>5630</v>
      </c>
      <c r="J1568" s="7" t="s">
        <v>1928</v>
      </c>
      <c r="K1568" t="s">
        <v>2638</v>
      </c>
      <c r="L1568" t="s">
        <v>180</v>
      </c>
      <c r="M1568" t="s">
        <v>5631</v>
      </c>
      <c r="N1568" t="s">
        <v>2640</v>
      </c>
      <c r="O1568" t="s">
        <v>2871</v>
      </c>
      <c r="P1568" t="s">
        <v>2642</v>
      </c>
      <c r="Q1568" t="s">
        <v>2640</v>
      </c>
      <c r="R1568" t="s">
        <v>7042</v>
      </c>
      <c r="S1568" t="s">
        <v>2644</v>
      </c>
      <c r="T1568" t="s">
        <v>2720</v>
      </c>
      <c r="U1568" t="s">
        <v>485</v>
      </c>
      <c r="V1568" s="7" t="s">
        <v>965</v>
      </c>
      <c r="W1568" s="8">
        <v>20000</v>
      </c>
      <c r="X1568" t="s">
        <v>7043</v>
      </c>
      <c r="Y1568" t="s">
        <v>5837</v>
      </c>
      <c r="Z1568" s="8">
        <v>55501.23</v>
      </c>
      <c r="AA1568" s="9">
        <v>7.75</v>
      </c>
      <c r="AB1568" s="8">
        <v>179203.46</v>
      </c>
      <c r="AD1568" s="10">
        <v>4386567</v>
      </c>
      <c r="AE1568" s="11">
        <v>45221</v>
      </c>
      <c r="AF1568" s="8">
        <v>45135</v>
      </c>
      <c r="AG1568" s="8">
        <v>9633.7699999999968</v>
      </c>
      <c r="AH1568" s="12">
        <v>0.48168849999999985</v>
      </c>
      <c r="AI1568" s="8">
        <v>1243.067096774193</v>
      </c>
      <c r="AJ1568" s="11">
        <v>47468.06709675926</v>
      </c>
      <c r="AK1568" s="11">
        <v>47229</v>
      </c>
      <c r="AL1568" s="10">
        <v>239</v>
      </c>
      <c r="AM1568">
        <v>63282.23</v>
      </c>
      <c r="AN1568">
        <v>0.90736150000000015</v>
      </c>
      <c r="AO1568" s="40" t="str">
        <f>E1568&amp;F1568&amp;U1568</f>
        <v>2BWSURE-SPSNLHF</v>
      </c>
      <c r="AP1568" s="40" t="str">
        <f>_xlfn.XLOOKUP(AO1568,CrossRef!N:N,CrossRef!A:A,"NOT FOUND",0)</f>
        <v>2BW7201LF</v>
      </c>
      <c r="AQ1568" s="40" t="str">
        <f>IFERROR(_xlfn.XLOOKUP(AO1568,CrossRef!$N:$N,CrossRef!$E:$E,"Not Found"),"-")</f>
        <v>789C</v>
      </c>
      <c r="AR1568" s="40" t="str">
        <f>IFERROR(_xlfn.XLOOKUP(AO1568,CrossRef!$N:$N,CrossRef!$G:$G,"Not Found"),"-")</f>
        <v>7201 - SUSPENSION CYLINDER</v>
      </c>
      <c r="AS1568" s="40" t="str">
        <f>IFERROR(_xlfn.XLOOKUP(AO1568,CrossRef!$N:$N,CrossRef!$H:$H,"Not Found"),"-")</f>
        <v>LF - LEFT FRONT</v>
      </c>
    </row>
    <row r="1569" spans="1:45" hidden="1" x14ac:dyDescent="0.3">
      <c r="A1569" s="38" t="str">
        <f>E1569&amp;F1569&amp;U1569</f>
        <v>SSPDRIV-WHGPRHF</v>
      </c>
      <c r="B1569" s="38" t="str">
        <f>I1569&amp;D1569&amp;C1569</f>
        <v>TD63494008RF</v>
      </c>
      <c r="C1569" s="38" t="str">
        <f>_xlfn.XLOOKUP(A1569,CrossRef!N:N,CrossRef!D:D,"",0)</f>
        <v>RF</v>
      </c>
      <c r="D1569" s="38" t="str">
        <f>_xlfn.XLOOKUP(A1569,CrossRef!N:N,CrossRef!C:C,"",0)</f>
        <v>4008</v>
      </c>
      <c r="E1569" s="38" t="str">
        <f>LEFT(M1569,3)</f>
        <v>SSP</v>
      </c>
      <c r="F1569" s="38" t="str">
        <f>_xlfn.TEXTAFTER(J1569,"-")</f>
        <v>DRIV-WHGP</v>
      </c>
      <c r="G1569" t="s">
        <v>2725</v>
      </c>
      <c r="H1569" t="s">
        <v>2726</v>
      </c>
      <c r="I1569" t="s">
        <v>3248</v>
      </c>
      <c r="J1569" s="7" t="s">
        <v>1931</v>
      </c>
      <c r="K1569" t="s">
        <v>2638</v>
      </c>
      <c r="L1569" t="s">
        <v>183</v>
      </c>
      <c r="M1569" t="s">
        <v>3249</v>
      </c>
      <c r="N1569" t="s">
        <v>2640</v>
      </c>
      <c r="O1569" t="s">
        <v>2803</v>
      </c>
      <c r="P1569" t="s">
        <v>2642</v>
      </c>
      <c r="Q1569" t="s">
        <v>2640</v>
      </c>
      <c r="R1569" t="s">
        <v>7044</v>
      </c>
      <c r="S1569" t="s">
        <v>2655</v>
      </c>
      <c r="T1569" t="s">
        <v>2688</v>
      </c>
      <c r="U1569" t="s">
        <v>488</v>
      </c>
      <c r="V1569" s="7" t="s">
        <v>946</v>
      </c>
      <c r="W1569" s="8">
        <v>24000</v>
      </c>
      <c r="X1569" t="s">
        <v>7045</v>
      </c>
      <c r="Y1569" t="s">
        <v>6178</v>
      </c>
      <c r="Z1569" s="8">
        <v>46226</v>
      </c>
      <c r="AA1569" s="9">
        <v>15.86</v>
      </c>
      <c r="AB1569" s="8">
        <v>108623.9</v>
      </c>
      <c r="AD1569" s="10">
        <v>4111525</v>
      </c>
      <c r="AE1569" s="11">
        <v>45218</v>
      </c>
      <c r="AF1569" s="8">
        <v>31878</v>
      </c>
      <c r="AG1569" s="8">
        <v>9652</v>
      </c>
      <c r="AH1569" s="12">
        <v>0.40216666666666667</v>
      </c>
      <c r="AI1569" s="8">
        <v>608.57503152585127</v>
      </c>
      <c r="AJ1569" s="11">
        <v>46833.5750315162</v>
      </c>
      <c r="AK1569" s="11">
        <v>48564</v>
      </c>
      <c r="AL1569" s="10">
        <v>-1731</v>
      </c>
      <c r="AM1569">
        <v>83322.540000000008</v>
      </c>
      <c r="AN1569">
        <v>2.1435225000000004</v>
      </c>
      <c r="AO1569" s="40" t="str">
        <f>E1569&amp;F1569&amp;U1569</f>
        <v>SSPDRIV-WHGPRHF</v>
      </c>
      <c r="AP1569" s="40" t="str">
        <f>_xlfn.XLOOKUP(AO1569,CrossRef!N:N,CrossRef!A:A,"NOT FOUND",0)</f>
        <v>SSP4008RF</v>
      </c>
      <c r="AQ1569" s="40" t="str">
        <f>IFERROR(_xlfn.XLOOKUP(AO1569,CrossRef!$N:$N,CrossRef!$E:$E,"Not Found"),"-")</f>
        <v>793F</v>
      </c>
      <c r="AR1569" s="40" t="str">
        <f>IFERROR(_xlfn.XLOOKUP(AO1569,CrossRef!$N:$N,CrossRef!$G:$G,"Not Found"),"-")</f>
        <v>4008 - FINAL DRIVE, BRAKE &amp; WHEEL</v>
      </c>
      <c r="AS1569" s="40" t="str">
        <f>IFERROR(_xlfn.XLOOKUP(AO1569,CrossRef!$N:$N,CrossRef!$H:$H,"Not Found"),"-")</f>
        <v>RF - RIGHT FRONT</v>
      </c>
    </row>
    <row r="1570" spans="1:45" hidden="1" x14ac:dyDescent="0.3">
      <c r="A1570" s="38" t="str">
        <f>E1570&amp;F1570&amp;U1570</f>
        <v>6HKENGI</v>
      </c>
      <c r="B1570" s="38" t="str">
        <f>I1570&amp;D1570&amp;C1570</f>
        <v>TD6193100000</v>
      </c>
      <c r="C1570" s="38" t="str">
        <f>_xlfn.XLOOKUP(A1570,CrossRef!N:N,CrossRef!D:D,"",0)</f>
        <v>00</v>
      </c>
      <c r="D1570" s="38" t="str">
        <f>_xlfn.XLOOKUP(A1570,CrossRef!N:N,CrossRef!C:C,"",0)</f>
        <v>1000</v>
      </c>
      <c r="E1570" s="38" t="str">
        <f>LEFT(M1570,3)</f>
        <v>6HK</v>
      </c>
      <c r="F1570" s="38" t="str">
        <f>_xlfn.TEXTAFTER(J1570,"-")</f>
        <v>ENGI</v>
      </c>
      <c r="G1570" t="s">
        <v>2648</v>
      </c>
      <c r="H1570" t="s">
        <v>2649</v>
      </c>
      <c r="I1570" t="s">
        <v>2675</v>
      </c>
      <c r="J1570" s="7" t="s">
        <v>1932</v>
      </c>
      <c r="K1570" t="s">
        <v>2638</v>
      </c>
      <c r="L1570" t="s">
        <v>148</v>
      </c>
      <c r="M1570" t="s">
        <v>2676</v>
      </c>
      <c r="N1570" t="s">
        <v>2652</v>
      </c>
      <c r="O1570" t="s">
        <v>2653</v>
      </c>
      <c r="P1570" t="s">
        <v>2642</v>
      </c>
      <c r="Q1570" t="s">
        <v>2640</v>
      </c>
      <c r="R1570" t="s">
        <v>7046</v>
      </c>
      <c r="S1570" t="s">
        <v>2655</v>
      </c>
      <c r="T1570" t="s">
        <v>3265</v>
      </c>
      <c r="U1570" t="s">
        <v>2657</v>
      </c>
      <c r="V1570" s="7" t="s">
        <v>22</v>
      </c>
      <c r="W1570" s="8">
        <v>20000</v>
      </c>
      <c r="X1570" t="s">
        <v>7047</v>
      </c>
      <c r="Y1570" t="s">
        <v>3495</v>
      </c>
      <c r="Z1570" s="8">
        <v>72245.5</v>
      </c>
      <c r="AA1570" s="9">
        <v>17.34</v>
      </c>
      <c r="AB1570" s="8">
        <v>457582.46</v>
      </c>
      <c r="AD1570" s="10">
        <v>4444374</v>
      </c>
      <c r="AE1570" s="11">
        <v>45273</v>
      </c>
      <c r="AF1570" s="8">
        <v>61901</v>
      </c>
      <c r="AG1570" s="8">
        <v>9655.5</v>
      </c>
      <c r="AH1570" s="12">
        <v>0.48277500000000001</v>
      </c>
      <c r="AI1570" s="8">
        <v>556.83391003460213</v>
      </c>
      <c r="AJ1570" s="11">
        <v>46781.833910034722</v>
      </c>
      <c r="AK1570" s="11"/>
      <c r="AL1570" s="10"/>
      <c r="AO1570" s="40" t="str">
        <f>E1570&amp;F1570&amp;U1570</f>
        <v>6HKENGI</v>
      </c>
      <c r="AP1570" s="40" t="str">
        <f>_xlfn.XLOOKUP(AO1570,CrossRef!N:N,CrossRef!A:A,"NOT FOUND",0)</f>
        <v>6HK100000</v>
      </c>
      <c r="AQ1570" s="40" t="str">
        <f>IFERROR(_xlfn.XLOOKUP(AO1570,CrossRef!$N:$N,CrossRef!$E:$E,"Not Found"),"-")</f>
        <v>785B</v>
      </c>
      <c r="AR1570" s="40" t="str">
        <f>IFERROR(_xlfn.XLOOKUP(AO1570,CrossRef!$N:$N,CrossRef!$G:$G,"Not Found"),"-")</f>
        <v>1000 - ENGINE</v>
      </c>
      <c r="AS1570" s="40" t="str">
        <f>IFERROR(_xlfn.XLOOKUP(AO1570,CrossRef!$N:$N,CrossRef!$H:$H,"Not Found"),"-")</f>
        <v>00 - (NONE)</v>
      </c>
    </row>
    <row r="1571" spans="1:45" hidden="1" x14ac:dyDescent="0.3">
      <c r="A1571" s="38" t="str">
        <f>E1571&amp;F1571&amp;U1571</f>
        <v>6HKENGI-COSY</v>
      </c>
      <c r="B1571" s="38" t="str">
        <f>I1571&amp;D1571&amp;C1571</f>
        <v>TD6193135300</v>
      </c>
      <c r="C1571" s="38" t="str">
        <f>_xlfn.XLOOKUP(A1571,CrossRef!N:N,CrossRef!D:D,"",0)</f>
        <v>00</v>
      </c>
      <c r="D1571" s="38" t="str">
        <f>_xlfn.XLOOKUP(A1571,CrossRef!N:N,CrossRef!C:C,"",0)</f>
        <v>1353</v>
      </c>
      <c r="E1571" s="38" t="str">
        <f>LEFT(M1571,3)</f>
        <v>6HK</v>
      </c>
      <c r="F1571" s="38" t="str">
        <f>_xlfn.TEXTAFTER(J1571,"-")</f>
        <v>ENGI-COSY</v>
      </c>
      <c r="G1571" t="s">
        <v>2648</v>
      </c>
      <c r="H1571" t="s">
        <v>2649</v>
      </c>
      <c r="I1571" t="s">
        <v>2675</v>
      </c>
      <c r="J1571" s="7" t="s">
        <v>1933</v>
      </c>
      <c r="K1571" t="s">
        <v>2638</v>
      </c>
      <c r="L1571" t="s">
        <v>148</v>
      </c>
      <c r="M1571" t="s">
        <v>2676</v>
      </c>
      <c r="N1571" t="s">
        <v>2652</v>
      </c>
      <c r="O1571" t="s">
        <v>2653</v>
      </c>
      <c r="P1571" t="s">
        <v>2642</v>
      </c>
      <c r="Q1571" t="s">
        <v>2640</v>
      </c>
      <c r="R1571" t="s">
        <v>7048</v>
      </c>
      <c r="S1571" t="s">
        <v>2655</v>
      </c>
      <c r="T1571" t="s">
        <v>3253</v>
      </c>
      <c r="U1571" t="s">
        <v>2657</v>
      </c>
      <c r="V1571" s="7" t="s">
        <v>264</v>
      </c>
      <c r="W1571" s="8">
        <v>20000</v>
      </c>
      <c r="X1571" t="s">
        <v>7049</v>
      </c>
      <c r="Y1571" t="s">
        <v>3589</v>
      </c>
      <c r="Z1571" s="8">
        <v>72245.5</v>
      </c>
      <c r="AA1571" s="9">
        <v>17.34</v>
      </c>
      <c r="AB1571" s="8">
        <v>26993.9</v>
      </c>
      <c r="AD1571" s="10">
        <v>4430472</v>
      </c>
      <c r="AE1571" s="11">
        <v>45604</v>
      </c>
      <c r="AF1571" s="8">
        <v>61901</v>
      </c>
      <c r="AG1571" s="8">
        <v>9655.5</v>
      </c>
      <c r="AH1571" s="12">
        <v>0.48277500000000001</v>
      </c>
      <c r="AI1571" s="8">
        <v>556.83391003460213</v>
      </c>
      <c r="AJ1571" s="11">
        <v>46781.833910034722</v>
      </c>
      <c r="AK1571" s="11">
        <v>48348</v>
      </c>
      <c r="AL1571" s="10">
        <v>-1567</v>
      </c>
      <c r="AM1571">
        <v>109058.32</v>
      </c>
      <c r="AN1571">
        <v>2.3578660000000005</v>
      </c>
      <c r="AO1571" s="40" t="str">
        <f>E1571&amp;F1571&amp;U1571</f>
        <v>6HKENGI-COSY</v>
      </c>
      <c r="AP1571" s="40" t="str">
        <f>_xlfn.XLOOKUP(AO1571,CrossRef!N:N,CrossRef!A:A,"NOT FOUND",0)</f>
        <v>6HK135300</v>
      </c>
      <c r="AQ1571" s="40" t="str">
        <f>IFERROR(_xlfn.XLOOKUP(AO1571,CrossRef!$N:$N,CrossRef!$E:$E,"Not Found"),"-")</f>
        <v>785B</v>
      </c>
      <c r="AR1571" s="40" t="str">
        <f>IFERROR(_xlfn.XLOOKUP(AO1571,CrossRef!$N:$N,CrossRef!$G:$G,"Not Found"),"-")</f>
        <v>1353 - RADIATOR</v>
      </c>
      <c r="AS1571" s="40" t="str">
        <f>IFERROR(_xlfn.XLOOKUP(AO1571,CrossRef!$N:$N,CrossRef!$H:$H,"Not Found"),"-")</f>
        <v>00 - (NONE)</v>
      </c>
    </row>
    <row r="1572" spans="1:45" hidden="1" x14ac:dyDescent="0.3">
      <c r="A1572" s="38" t="str">
        <f>E1572&amp;F1572&amp;U1572</f>
        <v>ZSPDRIV-DIFF</v>
      </c>
      <c r="B1572" s="38" t="str">
        <f>I1572&amp;D1572&amp;C1572</f>
        <v>TD6735325800</v>
      </c>
      <c r="C1572" s="38" t="str">
        <f>_xlfn.XLOOKUP(A1572,CrossRef!N:N,CrossRef!D:D,"",0)</f>
        <v>00</v>
      </c>
      <c r="D1572" s="38" t="str">
        <f>_xlfn.XLOOKUP(A1572,CrossRef!N:N,CrossRef!C:C,"",0)</f>
        <v>3258</v>
      </c>
      <c r="E1572" s="38" t="str">
        <f>LEFT(M1572,3)</f>
        <v>ZSP</v>
      </c>
      <c r="F1572" s="38" t="str">
        <f>_xlfn.TEXTAFTER(J1572,"-")</f>
        <v>DRIV-DIFF</v>
      </c>
      <c r="G1572" t="s">
        <v>2648</v>
      </c>
      <c r="H1572" t="s">
        <v>2649</v>
      </c>
      <c r="I1572" t="s">
        <v>4273</v>
      </c>
      <c r="J1572" s="7" t="s">
        <v>1934</v>
      </c>
      <c r="K1572" t="s">
        <v>2638</v>
      </c>
      <c r="L1572" t="s">
        <v>193</v>
      </c>
      <c r="M1572" t="s">
        <v>4274</v>
      </c>
      <c r="N1572" t="s">
        <v>2640</v>
      </c>
      <c r="O1572" t="s">
        <v>3054</v>
      </c>
      <c r="P1572" t="s">
        <v>2642</v>
      </c>
      <c r="Q1572" t="s">
        <v>2640</v>
      </c>
      <c r="R1572" t="s">
        <v>7050</v>
      </c>
      <c r="S1572" t="s">
        <v>2655</v>
      </c>
      <c r="T1572" t="s">
        <v>2656</v>
      </c>
      <c r="U1572" t="s">
        <v>2657</v>
      </c>
      <c r="V1572" s="7" t="s">
        <v>464</v>
      </c>
      <c r="W1572" s="8">
        <v>18000</v>
      </c>
      <c r="X1572" t="s">
        <v>7051</v>
      </c>
      <c r="Y1572" t="s">
        <v>4310</v>
      </c>
      <c r="Z1572" s="8">
        <v>8338.91</v>
      </c>
      <c r="AA1572" s="9">
        <v>18.59</v>
      </c>
      <c r="AB1572" s="8">
        <v>82257.97</v>
      </c>
      <c r="AD1572" s="10">
        <v>0</v>
      </c>
      <c r="AE1572" s="11"/>
      <c r="AF1572" s="8">
        <v>0</v>
      </c>
      <c r="AG1572" s="8">
        <v>9661.09</v>
      </c>
      <c r="AH1572" s="12">
        <v>0.53672722222222224</v>
      </c>
      <c r="AI1572" s="8">
        <v>519.69284561592258</v>
      </c>
      <c r="AJ1572" s="11">
        <v>46744.69284560185</v>
      </c>
      <c r="AK1572" s="11">
        <v>46728</v>
      </c>
      <c r="AL1572" s="10">
        <v>16</v>
      </c>
      <c r="AM1572">
        <v>17689.68</v>
      </c>
      <c r="AN1572">
        <v>0.98275999999999997</v>
      </c>
      <c r="AO1572" s="40" t="str">
        <f>E1572&amp;F1572&amp;U1572</f>
        <v>ZSPDRIV-DIFF</v>
      </c>
      <c r="AP1572" s="40" t="str">
        <f>_xlfn.XLOOKUP(AO1572,CrossRef!N:N,CrossRef!A:A,"NOT FOUND",0)</f>
        <v>ZSP325800</v>
      </c>
      <c r="AQ1572" s="40" t="str">
        <f>IFERROR(_xlfn.XLOOKUP(AO1572,CrossRef!$N:$N,CrossRef!$E:$E,"Not Found"),"-")</f>
        <v>785D</v>
      </c>
      <c r="AR1572" s="40" t="str">
        <f>IFERROR(_xlfn.XLOOKUP(AO1572,CrossRef!$N:$N,CrossRef!$G:$G,"Not Found"),"-")</f>
        <v>3258 - DIFFERENTIAL</v>
      </c>
      <c r="AS1572" s="40" t="str">
        <f>IFERROR(_xlfn.XLOOKUP(AO1572,CrossRef!$N:$N,CrossRef!$H:$H,"Not Found"),"-")</f>
        <v>00 - (NONE)</v>
      </c>
    </row>
    <row r="1573" spans="1:45" hidden="1" x14ac:dyDescent="0.3">
      <c r="A1573" s="38" t="str">
        <f>E1573&amp;F1573&amp;U1573</f>
        <v>ZSPDRIV-FIDVLHR</v>
      </c>
      <c r="B1573" s="38" t="str">
        <f>I1573&amp;D1573&amp;C1573</f>
        <v>TD67354008LR</v>
      </c>
      <c r="C1573" s="38" t="str">
        <f>_xlfn.XLOOKUP(A1573,CrossRef!N:N,CrossRef!D:D,"",0)</f>
        <v>LR</v>
      </c>
      <c r="D1573" s="38" t="str">
        <f>_xlfn.XLOOKUP(A1573,CrossRef!N:N,CrossRef!C:C,"",0)</f>
        <v>4008</v>
      </c>
      <c r="E1573" s="38" t="str">
        <f>LEFT(M1573,3)</f>
        <v>ZSP</v>
      </c>
      <c r="F1573" s="38" t="str">
        <f>_xlfn.TEXTAFTER(J1573,"-")</f>
        <v>DRIV-FIDV</v>
      </c>
      <c r="G1573" t="s">
        <v>2648</v>
      </c>
      <c r="H1573" t="s">
        <v>2649</v>
      </c>
      <c r="I1573" t="s">
        <v>4273</v>
      </c>
      <c r="J1573" s="7" t="s">
        <v>1935</v>
      </c>
      <c r="K1573" t="s">
        <v>2638</v>
      </c>
      <c r="L1573" t="s">
        <v>193</v>
      </c>
      <c r="M1573" t="s">
        <v>4274</v>
      </c>
      <c r="N1573" t="s">
        <v>2640</v>
      </c>
      <c r="O1573" t="s">
        <v>3054</v>
      </c>
      <c r="P1573" t="s">
        <v>2642</v>
      </c>
      <c r="Q1573" t="s">
        <v>2640</v>
      </c>
      <c r="R1573" t="s">
        <v>7052</v>
      </c>
      <c r="S1573" t="s">
        <v>2655</v>
      </c>
      <c r="T1573" t="s">
        <v>2682</v>
      </c>
      <c r="U1573" t="s">
        <v>491</v>
      </c>
      <c r="V1573" s="7" t="s">
        <v>551</v>
      </c>
      <c r="W1573" s="8">
        <v>18000</v>
      </c>
      <c r="X1573" t="s">
        <v>7053</v>
      </c>
      <c r="Y1573" t="s">
        <v>7054</v>
      </c>
      <c r="Z1573" s="8">
        <v>8338.91</v>
      </c>
      <c r="AA1573" s="9">
        <v>18.59</v>
      </c>
      <c r="AB1573" s="8">
        <v>120409.45</v>
      </c>
      <c r="AD1573" s="10">
        <v>0</v>
      </c>
      <c r="AE1573" s="11"/>
      <c r="AF1573" s="8">
        <v>0</v>
      </c>
      <c r="AG1573" s="8">
        <v>9661.09</v>
      </c>
      <c r="AH1573" s="12">
        <v>0.53672722222222224</v>
      </c>
      <c r="AI1573" s="8">
        <v>519.69284561592258</v>
      </c>
      <c r="AJ1573" s="11">
        <v>46744.69284560185</v>
      </c>
      <c r="AK1573" s="11">
        <v>46519</v>
      </c>
      <c r="AL1573" s="10">
        <v>225</v>
      </c>
      <c r="AM1573">
        <v>13804.369999999999</v>
      </c>
      <c r="AN1573">
        <v>0.76690944444444442</v>
      </c>
      <c r="AO1573" s="40" t="str">
        <f>E1573&amp;F1573&amp;U1573</f>
        <v>ZSPDRIV-FIDVLHR</v>
      </c>
      <c r="AP1573" s="40" t="str">
        <f>_xlfn.XLOOKUP(AO1573,CrossRef!N:N,CrossRef!A:A,"NOT FOUND",0)</f>
        <v>ZSP4008LR</v>
      </c>
      <c r="AQ1573" s="40" t="str">
        <f>IFERROR(_xlfn.XLOOKUP(AO1573,CrossRef!$N:$N,CrossRef!$E:$E,"Not Found"),"-")</f>
        <v>785D</v>
      </c>
      <c r="AR1573" s="40" t="str">
        <f>IFERROR(_xlfn.XLOOKUP(AO1573,CrossRef!$N:$N,CrossRef!$G:$G,"Not Found"),"-")</f>
        <v>4008 - FINAL DRIVE, BRAKE &amp; WHEEL</v>
      </c>
      <c r="AS1573" s="40" t="str">
        <f>IFERROR(_xlfn.XLOOKUP(AO1573,CrossRef!$N:$N,CrossRef!$H:$H,"Not Found"),"-")</f>
        <v>LR - LEFT REAR</v>
      </c>
    </row>
    <row r="1574" spans="1:45" hidden="1" x14ac:dyDescent="0.3">
      <c r="A1574" s="38" t="str">
        <f>E1574&amp;F1574&amp;U1574</f>
        <v>ZSPDRIV-FIDVRHR</v>
      </c>
      <c r="B1574" s="38" t="str">
        <f>I1574&amp;D1574&amp;C1574</f>
        <v>TD67354008RI</v>
      </c>
      <c r="C1574" s="38" t="str">
        <f>_xlfn.XLOOKUP(A1574,CrossRef!N:N,CrossRef!D:D,"",0)</f>
        <v>RI</v>
      </c>
      <c r="D1574" s="38" t="str">
        <f>_xlfn.XLOOKUP(A1574,CrossRef!N:N,CrossRef!C:C,"",0)</f>
        <v>4008</v>
      </c>
      <c r="E1574" s="38" t="str">
        <f>LEFT(M1574,3)</f>
        <v>ZSP</v>
      </c>
      <c r="F1574" s="38" t="str">
        <f>_xlfn.TEXTAFTER(J1574,"-")</f>
        <v>DRIV-FIDV</v>
      </c>
      <c r="G1574" t="s">
        <v>2648</v>
      </c>
      <c r="H1574" t="s">
        <v>2649</v>
      </c>
      <c r="I1574" t="s">
        <v>4273</v>
      </c>
      <c r="J1574" s="7" t="s">
        <v>1935</v>
      </c>
      <c r="K1574" t="s">
        <v>2638</v>
      </c>
      <c r="L1574" t="s">
        <v>193</v>
      </c>
      <c r="M1574" t="s">
        <v>4274</v>
      </c>
      <c r="N1574" t="s">
        <v>2640</v>
      </c>
      <c r="O1574" t="s">
        <v>3054</v>
      </c>
      <c r="P1574" t="s">
        <v>2642</v>
      </c>
      <c r="Q1574" t="s">
        <v>2640</v>
      </c>
      <c r="R1574" t="s">
        <v>7055</v>
      </c>
      <c r="S1574" t="s">
        <v>2655</v>
      </c>
      <c r="T1574" t="s">
        <v>2682</v>
      </c>
      <c r="U1574" t="s">
        <v>494</v>
      </c>
      <c r="V1574" s="7" t="s">
        <v>554</v>
      </c>
      <c r="W1574" s="8">
        <v>18000</v>
      </c>
      <c r="X1574" t="s">
        <v>7056</v>
      </c>
      <c r="Y1574" t="s">
        <v>7054</v>
      </c>
      <c r="Z1574" s="8">
        <v>8338.91</v>
      </c>
      <c r="AA1574" s="9">
        <v>18.59</v>
      </c>
      <c r="AB1574" s="8">
        <v>120409.45</v>
      </c>
      <c r="AD1574" s="10">
        <v>0</v>
      </c>
      <c r="AE1574" s="11"/>
      <c r="AF1574" s="8">
        <v>0</v>
      </c>
      <c r="AG1574" s="8">
        <v>9661.09</v>
      </c>
      <c r="AH1574" s="12">
        <v>0.53672722222222224</v>
      </c>
      <c r="AI1574" s="8">
        <v>519.69284561592258</v>
      </c>
      <c r="AJ1574" s="11">
        <v>46744.69284560185</v>
      </c>
      <c r="AK1574" s="11">
        <v>46519</v>
      </c>
      <c r="AL1574" s="10">
        <v>225</v>
      </c>
      <c r="AM1574">
        <v>13804.369999999999</v>
      </c>
      <c r="AN1574">
        <v>0.76690944444444442</v>
      </c>
      <c r="AO1574" s="40" t="str">
        <f>E1574&amp;F1574&amp;U1574</f>
        <v>ZSPDRIV-FIDVRHR</v>
      </c>
      <c r="AP1574" s="40" t="str">
        <f>_xlfn.XLOOKUP(AO1574,CrossRef!N:N,CrossRef!A:A,"NOT FOUND",0)</f>
        <v>ZSP4008RI</v>
      </c>
      <c r="AQ1574" s="40" t="str">
        <f>IFERROR(_xlfn.XLOOKUP(AO1574,CrossRef!$N:$N,CrossRef!$E:$E,"Not Found"),"-")</f>
        <v>785D</v>
      </c>
      <c r="AR1574" s="40" t="str">
        <f>IFERROR(_xlfn.XLOOKUP(AO1574,CrossRef!$N:$N,CrossRef!$G:$G,"Not Found"),"-")</f>
        <v>4008 - FINAL DRIVE, BRAKE &amp; WHEEL</v>
      </c>
      <c r="AS1574" s="40" t="str">
        <f>IFERROR(_xlfn.XLOOKUP(AO1574,CrossRef!$N:$N,CrossRef!$H:$H,"Not Found"),"-")</f>
        <v>RI - RIGHT</v>
      </c>
    </row>
    <row r="1575" spans="1:45" hidden="1" x14ac:dyDescent="0.3">
      <c r="A1575" s="38" t="str">
        <f>E1575&amp;F1575&amp;U1575</f>
        <v>SSPDRIV-DIFF</v>
      </c>
      <c r="B1575" s="38" t="str">
        <f>I1575&amp;D1575&amp;C1575</f>
        <v>TD6344325800</v>
      </c>
      <c r="C1575" s="38" t="str">
        <f>_xlfn.XLOOKUP(A1575,CrossRef!N:N,CrossRef!D:D,"",0)</f>
        <v>00</v>
      </c>
      <c r="D1575" s="38" t="str">
        <f>_xlfn.XLOOKUP(A1575,CrossRef!N:N,CrossRef!C:C,"",0)</f>
        <v>3258</v>
      </c>
      <c r="E1575" s="38" t="str">
        <f>LEFT(M1575,3)</f>
        <v>SSP</v>
      </c>
      <c r="F1575" s="38" t="str">
        <f>_xlfn.TEXTAFTER(J1575,"-")</f>
        <v>DRIV-DIFF</v>
      </c>
      <c r="G1575" t="s">
        <v>2725</v>
      </c>
      <c r="H1575" t="s">
        <v>2726</v>
      </c>
      <c r="I1575" t="s">
        <v>3413</v>
      </c>
      <c r="J1575" s="7" t="s">
        <v>1936</v>
      </c>
      <c r="K1575" t="s">
        <v>2638</v>
      </c>
      <c r="L1575" t="s">
        <v>183</v>
      </c>
      <c r="M1575" t="s">
        <v>3414</v>
      </c>
      <c r="N1575" t="s">
        <v>2640</v>
      </c>
      <c r="O1575" t="s">
        <v>2803</v>
      </c>
      <c r="P1575" t="s">
        <v>2642</v>
      </c>
      <c r="Q1575" t="s">
        <v>2640</v>
      </c>
      <c r="R1575" t="s">
        <v>7057</v>
      </c>
      <c r="S1575" t="s">
        <v>2655</v>
      </c>
      <c r="T1575" t="s">
        <v>2656</v>
      </c>
      <c r="U1575" t="s">
        <v>2657</v>
      </c>
      <c r="V1575" s="7" t="s">
        <v>473</v>
      </c>
      <c r="W1575" s="8">
        <v>24000</v>
      </c>
      <c r="X1575" t="s">
        <v>7058</v>
      </c>
      <c r="Y1575" t="s">
        <v>3575</v>
      </c>
      <c r="Z1575" s="8">
        <v>46992</v>
      </c>
      <c r="AA1575" s="9">
        <v>13.28</v>
      </c>
      <c r="AB1575" s="8">
        <v>81159.33</v>
      </c>
      <c r="AD1575" s="10">
        <v>0</v>
      </c>
      <c r="AE1575" s="11"/>
      <c r="AF1575" s="8">
        <v>32666</v>
      </c>
      <c r="AG1575" s="8">
        <v>9674</v>
      </c>
      <c r="AH1575" s="12">
        <v>0.40308333333333335</v>
      </c>
      <c r="AI1575" s="8">
        <v>728.46385542168673</v>
      </c>
      <c r="AJ1575" s="11">
        <v>46953.463855439812</v>
      </c>
      <c r="AK1575" s="11">
        <v>46818</v>
      </c>
      <c r="AL1575" s="10">
        <v>135</v>
      </c>
      <c r="AM1575">
        <v>54867.040000000001</v>
      </c>
      <c r="AN1575">
        <v>0.92504333333333333</v>
      </c>
      <c r="AO1575" s="40" t="str">
        <f>E1575&amp;F1575&amp;U1575</f>
        <v>SSPDRIV-DIFF</v>
      </c>
      <c r="AP1575" s="40" t="str">
        <f>_xlfn.XLOOKUP(AO1575,CrossRef!N:N,CrossRef!A:A,"NOT FOUND",0)</f>
        <v>SSP325800</v>
      </c>
      <c r="AQ1575" s="40" t="str">
        <f>IFERROR(_xlfn.XLOOKUP(AO1575,CrossRef!$N:$N,CrossRef!$E:$E,"Not Found"),"-")</f>
        <v>793F</v>
      </c>
      <c r="AR1575" s="40" t="str">
        <f>IFERROR(_xlfn.XLOOKUP(AO1575,CrossRef!$N:$N,CrossRef!$G:$G,"Not Found"),"-")</f>
        <v>3258 - DIFFERENTIAL</v>
      </c>
      <c r="AS1575" s="40" t="str">
        <f>IFERROR(_xlfn.XLOOKUP(AO1575,CrossRef!$N:$N,CrossRef!$H:$H,"Not Found"),"-")</f>
        <v>00 - (NONE)</v>
      </c>
    </row>
    <row r="1576" spans="1:45" hidden="1" x14ac:dyDescent="0.3">
      <c r="A1576" s="38" t="str">
        <f>E1576&amp;F1576&amp;U1576</f>
        <v>SSPENGI</v>
      </c>
      <c r="B1576" s="38" t="str">
        <f>I1576&amp;D1576&amp;C1576</f>
        <v>TD6328100000</v>
      </c>
      <c r="C1576" s="38" t="str">
        <f>_xlfn.XLOOKUP(A1576,CrossRef!N:N,CrossRef!D:D,"",0)</f>
        <v>00</v>
      </c>
      <c r="D1576" s="38" t="str">
        <f>_xlfn.XLOOKUP(A1576,CrossRef!N:N,CrossRef!C:C,"",0)</f>
        <v>1000</v>
      </c>
      <c r="E1576" s="38" t="str">
        <f>LEFT(M1576,3)</f>
        <v>SSP</v>
      </c>
      <c r="F1576" s="38" t="str">
        <f>_xlfn.TEXTAFTER(J1576,"-")</f>
        <v>ENGI</v>
      </c>
      <c r="G1576" t="s">
        <v>2725</v>
      </c>
      <c r="H1576" t="s">
        <v>2726</v>
      </c>
      <c r="I1576" t="s">
        <v>5179</v>
      </c>
      <c r="J1576" s="7" t="s">
        <v>1937</v>
      </c>
      <c r="K1576" t="s">
        <v>2638</v>
      </c>
      <c r="L1576" t="s">
        <v>183</v>
      </c>
      <c r="M1576" t="s">
        <v>5180</v>
      </c>
      <c r="N1576" t="s">
        <v>2640</v>
      </c>
      <c r="O1576" t="s">
        <v>2803</v>
      </c>
      <c r="P1576" t="s">
        <v>2642</v>
      </c>
      <c r="Q1576" t="s">
        <v>2640</v>
      </c>
      <c r="R1576" t="s">
        <v>7059</v>
      </c>
      <c r="S1576" t="s">
        <v>2655</v>
      </c>
      <c r="T1576" t="s">
        <v>3087</v>
      </c>
      <c r="U1576" t="s">
        <v>2657</v>
      </c>
      <c r="V1576" s="7" t="s">
        <v>186</v>
      </c>
      <c r="W1576" s="8">
        <v>11000</v>
      </c>
      <c r="X1576" t="s">
        <v>7060</v>
      </c>
      <c r="Y1576" t="s">
        <v>3089</v>
      </c>
      <c r="Z1576" s="8">
        <v>44830</v>
      </c>
      <c r="AA1576" s="9">
        <v>13.06</v>
      </c>
      <c r="AB1576" s="8">
        <v>156565</v>
      </c>
      <c r="AD1576" s="10">
        <v>5007175</v>
      </c>
      <c r="AE1576" s="11">
        <v>46134</v>
      </c>
      <c r="AF1576" s="8">
        <v>43504.34</v>
      </c>
      <c r="AG1576" s="8">
        <v>9674.3399999999965</v>
      </c>
      <c r="AH1576" s="12">
        <v>0.87948545454545424</v>
      </c>
      <c r="AI1576" s="8">
        <v>740.76110260336873</v>
      </c>
      <c r="AJ1576" s="11">
        <v>46965.761102581018</v>
      </c>
      <c r="AK1576" s="11">
        <v>46960</v>
      </c>
      <c r="AL1576" s="10">
        <v>5</v>
      </c>
      <c r="AM1576">
        <v>54429.1</v>
      </c>
      <c r="AN1576">
        <v>0.99316000000000015</v>
      </c>
      <c r="AO1576" s="40" t="str">
        <f>E1576&amp;F1576&amp;U1576</f>
        <v>SSPENGI</v>
      </c>
      <c r="AP1576" s="40" t="str">
        <f>_xlfn.XLOOKUP(AO1576,CrossRef!N:N,CrossRef!A:A,"NOT FOUND",0)</f>
        <v>SSP100000</v>
      </c>
      <c r="AQ1576" s="40" t="str">
        <f>IFERROR(_xlfn.XLOOKUP(AO1576,CrossRef!$N:$N,CrossRef!$E:$E,"Not Found"),"-")</f>
        <v>793F</v>
      </c>
      <c r="AR1576" s="40" t="str">
        <f>IFERROR(_xlfn.XLOOKUP(AO1576,CrossRef!$N:$N,CrossRef!$G:$G,"Not Found"),"-")</f>
        <v>1000 - ENGINE</v>
      </c>
      <c r="AS1576" s="40" t="str">
        <f>IFERROR(_xlfn.XLOOKUP(AO1576,CrossRef!$N:$N,CrossRef!$H:$H,"Not Found"),"-")</f>
        <v>00 - (NONE)</v>
      </c>
    </row>
    <row r="1577" spans="1:45" hidden="1" x14ac:dyDescent="0.3">
      <c r="A1577" s="38" t="str">
        <f>E1577&amp;F1577&amp;U1577</f>
        <v>DHJPUD2RH</v>
      </c>
      <c r="B1577" s="38" t="str">
        <f>I1577&amp;D1577&amp;C1577</f>
        <v>EX7094</v>
      </c>
      <c r="C1577" s="38" t="str">
        <f>_xlfn.XLOOKUP(A1577,CrossRef!N:N,CrossRef!D:D,"",0)</f>
        <v/>
      </c>
      <c r="D1577" s="38" t="str">
        <f>_xlfn.XLOOKUP(A1577,CrossRef!N:N,CrossRef!C:C,"",0)</f>
        <v/>
      </c>
      <c r="E1577" s="38" t="str">
        <f>MID(M1577,FIND("DH",M1577),3)</f>
        <v>DHJ</v>
      </c>
      <c r="F1577" s="38" t="str">
        <f>_xlfn.TEXTAFTER(J1577,"-")</f>
        <v>PUD2</v>
      </c>
      <c r="G1577" t="s">
        <v>2725</v>
      </c>
      <c r="H1577" t="s">
        <v>2726</v>
      </c>
      <c r="I1577" t="s">
        <v>2727</v>
      </c>
      <c r="J1577" s="7" t="s">
        <v>2060</v>
      </c>
      <c r="K1577" t="s">
        <v>2638</v>
      </c>
      <c r="L1577" t="s">
        <v>2728</v>
      </c>
      <c r="M1577" t="s">
        <v>2729</v>
      </c>
      <c r="N1577" t="s">
        <v>2640</v>
      </c>
      <c r="O1577" t="s">
        <v>2653</v>
      </c>
      <c r="P1577" t="s">
        <v>2642</v>
      </c>
      <c r="Q1577" t="s">
        <v>2640</v>
      </c>
      <c r="R1577" t="s">
        <v>7680</v>
      </c>
      <c r="S1577" t="s">
        <v>2655</v>
      </c>
      <c r="T1577" t="s">
        <v>3605</v>
      </c>
      <c r="U1577" t="s">
        <v>63</v>
      </c>
      <c r="V1577" s="7" t="s">
        <v>1994</v>
      </c>
      <c r="W1577" s="8">
        <v>18000</v>
      </c>
      <c r="X1577" t="s">
        <v>7681</v>
      </c>
      <c r="Y1577" t="s">
        <v>6627</v>
      </c>
      <c r="Z1577" s="8">
        <v>70079</v>
      </c>
      <c r="AA1577" s="9">
        <v>2.64</v>
      </c>
      <c r="AB1577" s="8">
        <v>76973.279999999999</v>
      </c>
      <c r="AD1577" s="10">
        <v>4373211</v>
      </c>
      <c r="AE1577" s="11">
        <v>45504</v>
      </c>
      <c r="AF1577" s="8">
        <v>63412.2</v>
      </c>
      <c r="AG1577" s="8">
        <v>11333.199999999997</v>
      </c>
      <c r="AH1577" s="12">
        <v>0.62962222222222208</v>
      </c>
      <c r="AI1577" s="8">
        <v>4292.8787878787862</v>
      </c>
      <c r="AJ1577" s="11">
        <v>50517.878787881942</v>
      </c>
      <c r="AK1577" s="11">
        <v>47054</v>
      </c>
      <c r="AL1577" s="10">
        <v>3463</v>
      </c>
      <c r="AM1577">
        <v>72267.56</v>
      </c>
      <c r="AN1577">
        <v>0.49196444444444448</v>
      </c>
      <c r="AO1577" s="40" t="str">
        <f>E1577&amp;F1577&amp;U1577</f>
        <v>DHJPUD2RH</v>
      </c>
      <c r="AP1577" s="40" t="str">
        <f>_xlfn.XLOOKUP(AO1577,CrossRef!N:N,CrossRef!A:A,"NOT FOUND",0)</f>
        <v>NOT FOUND</v>
      </c>
      <c r="AQ1577" s="40" t="str">
        <f>IFERROR(_xlfn.XLOOKUP(AO1577,CrossRef!$N:$N,CrossRef!$E:$E,"Not Found"),"-")</f>
        <v>Not Found</v>
      </c>
      <c r="AR1577" s="40" t="str">
        <f>IFERROR(_xlfn.XLOOKUP(AO1577,CrossRef!$N:$N,CrossRef!$G:$G,"Not Found"),"-")</f>
        <v>Not Found</v>
      </c>
      <c r="AS1577" s="40" t="str">
        <f>IFERROR(_xlfn.XLOOKUP(AO1577,CrossRef!$N:$N,CrossRef!$H:$H,"Not Found"),"-")</f>
        <v>Not Found</v>
      </c>
    </row>
    <row r="1578" spans="1:45" hidden="1" x14ac:dyDescent="0.3">
      <c r="A1578" s="38" t="str">
        <f>E1578&amp;F1578&amp;U1578</f>
        <v>340HYSY-MOHY-TRLLLHR</v>
      </c>
      <c r="B1578" s="38" t="str">
        <f>I1578&amp;D1578&amp;C1578</f>
        <v>QEX0104351LR</v>
      </c>
      <c r="C1578" s="38" t="str">
        <f>_xlfn.XLOOKUP(A1578,CrossRef!N:N,CrossRef!D:D,"",0)</f>
        <v>LR</v>
      </c>
      <c r="D1578" s="38" t="str">
        <f>_xlfn.XLOOKUP(A1578,CrossRef!N:N,CrossRef!C:C,"",0)</f>
        <v>4351</v>
      </c>
      <c r="E1578" s="38" t="str">
        <f>LEFT(M1578,3)</f>
        <v>340</v>
      </c>
      <c r="F1578" s="38" t="str">
        <f>_xlfn.TEXTAFTER(J1578,"-")</f>
        <v>HYSY-MOHY-TRLL</v>
      </c>
      <c r="G1578" t="s">
        <v>2635</v>
      </c>
      <c r="H1578" t="s">
        <v>2636</v>
      </c>
      <c r="I1578" t="s">
        <v>2754</v>
      </c>
      <c r="J1578" s="7" t="s">
        <v>1938</v>
      </c>
      <c r="K1578" t="s">
        <v>2638</v>
      </c>
      <c r="L1578" t="s">
        <v>2755</v>
      </c>
      <c r="M1578" t="s">
        <v>2756</v>
      </c>
      <c r="N1578" t="s">
        <v>2652</v>
      </c>
      <c r="O1578" t="s">
        <v>2641</v>
      </c>
      <c r="P1578" t="s">
        <v>2642</v>
      </c>
      <c r="Q1578" t="s">
        <v>2662</v>
      </c>
      <c r="R1578" t="s">
        <v>7062</v>
      </c>
      <c r="S1578" t="s">
        <v>2655</v>
      </c>
      <c r="T1578" t="s">
        <v>2882</v>
      </c>
      <c r="U1578" t="s">
        <v>491</v>
      </c>
      <c r="V1578" s="7" t="s">
        <v>1610</v>
      </c>
      <c r="W1578" s="8">
        <v>16500</v>
      </c>
      <c r="X1578" t="s">
        <v>7063</v>
      </c>
      <c r="Y1578" t="s">
        <v>5463</v>
      </c>
      <c r="Z1578" s="8">
        <v>67445</v>
      </c>
      <c r="AA1578" s="9">
        <v>9.0399999999999991</v>
      </c>
      <c r="AB1578" s="8">
        <v>28403.33</v>
      </c>
      <c r="AD1578" s="10">
        <v>4570110</v>
      </c>
      <c r="AE1578" s="11">
        <v>45473</v>
      </c>
      <c r="AF1578" s="8">
        <v>60633</v>
      </c>
      <c r="AG1578" s="8">
        <v>9688</v>
      </c>
      <c r="AH1578" s="12">
        <v>0.5871515151515152</v>
      </c>
      <c r="AI1578" s="8">
        <v>1071.6814159292037</v>
      </c>
      <c r="AJ1578" s="11">
        <v>47296.681415937499</v>
      </c>
      <c r="AK1578" s="11">
        <v>47022</v>
      </c>
      <c r="AL1578" s="10">
        <v>274</v>
      </c>
      <c r="AM1578">
        <v>74649.88</v>
      </c>
      <c r="AO1578" s="40" t="str">
        <f>E1578&amp;F1578&amp;U1578</f>
        <v>340HYSY-MOHY-TRLLLHR</v>
      </c>
      <c r="AP1578" s="40" t="str">
        <f>_xlfn.XLOOKUP(AO1578,CrossRef!N:N,CrossRef!A:A,"NOT FOUND",0)</f>
        <v>3404351LR</v>
      </c>
      <c r="AQ1578" s="40">
        <f>IFERROR(_xlfn.XLOOKUP(AO1578,CrossRef!$N:$N,CrossRef!$E:$E,"Not Found"),"-")</f>
        <v>6060</v>
      </c>
      <c r="AR1578" s="40" t="str">
        <f>IFERROR(_xlfn.XLOOKUP(AO1578,CrossRef!$N:$N,CrossRef!$G:$G,"Not Found"),"-")</f>
        <v>4351 - HYD PROPEL/DRIVE MOTOR</v>
      </c>
      <c r="AS1578" s="40" t="str">
        <f>IFERROR(_xlfn.XLOOKUP(AO1578,CrossRef!$N:$N,CrossRef!$H:$H,"Not Found"),"-")</f>
        <v>LR - LEFT REAR</v>
      </c>
    </row>
    <row r="1579" spans="1:45" hidden="1" x14ac:dyDescent="0.3">
      <c r="A1579" s="38" t="str">
        <f>E1579&amp;F1579&amp;U1579</f>
        <v>ATYDRIV-FIDVLHR</v>
      </c>
      <c r="B1579" s="38" t="str">
        <f>I1579&amp;D1579&amp;C1579</f>
        <v>QTD054008LR</v>
      </c>
      <c r="C1579" s="38" t="str">
        <f>_xlfn.XLOOKUP(A1579,CrossRef!N:N,CrossRef!D:D,"",0)</f>
        <v>LR</v>
      </c>
      <c r="D1579" s="38" t="str">
        <f>_xlfn.XLOOKUP(A1579,CrossRef!N:N,CrossRef!C:C,"",0)</f>
        <v>4008</v>
      </c>
      <c r="E1579" s="38" t="str">
        <f>LEFT(M1579,3)</f>
        <v>ATY</v>
      </c>
      <c r="F1579" s="38" t="str">
        <f>_xlfn.TEXTAFTER(J1579,"-")</f>
        <v>DRIV-FIDV</v>
      </c>
      <c r="G1579" t="s">
        <v>2635</v>
      </c>
      <c r="H1579" t="s">
        <v>2636</v>
      </c>
      <c r="I1579" t="s">
        <v>4229</v>
      </c>
      <c r="J1579" s="7" t="s">
        <v>1317</v>
      </c>
      <c r="K1579" t="s">
        <v>2638</v>
      </c>
      <c r="L1579" t="s">
        <v>151</v>
      </c>
      <c r="M1579" t="s">
        <v>4230</v>
      </c>
      <c r="N1579" t="s">
        <v>2640</v>
      </c>
      <c r="O1579" t="s">
        <v>2641</v>
      </c>
      <c r="P1579" t="s">
        <v>2642</v>
      </c>
      <c r="Q1579" t="s">
        <v>2640</v>
      </c>
      <c r="R1579" t="s">
        <v>7064</v>
      </c>
      <c r="S1579" t="s">
        <v>2655</v>
      </c>
      <c r="T1579" t="s">
        <v>2682</v>
      </c>
      <c r="U1579" t="s">
        <v>491</v>
      </c>
      <c r="V1579" s="7" t="s">
        <v>573</v>
      </c>
      <c r="W1579" s="8">
        <v>19800</v>
      </c>
      <c r="X1579" t="s">
        <v>7065</v>
      </c>
      <c r="Y1579" t="s">
        <v>3181</v>
      </c>
      <c r="Z1579" s="8">
        <v>122936</v>
      </c>
      <c r="AA1579" s="9">
        <v>15.26</v>
      </c>
      <c r="AB1579" s="8">
        <v>161627.01</v>
      </c>
      <c r="AD1579" s="10">
        <v>4461125</v>
      </c>
      <c r="AE1579" s="11">
        <v>45280</v>
      </c>
      <c r="AF1579" s="8">
        <v>112824</v>
      </c>
      <c r="AG1579" s="8">
        <v>9688</v>
      </c>
      <c r="AH1579" s="12">
        <v>0.48929292929292928</v>
      </c>
      <c r="AI1579" s="8">
        <v>634.86238532110087</v>
      </c>
      <c r="AJ1579" s="11">
        <v>46859.862385335648</v>
      </c>
      <c r="AK1579" s="11">
        <v>46961</v>
      </c>
      <c r="AL1579" s="10">
        <v>-102</v>
      </c>
      <c r="AM1579">
        <v>134167.35999999999</v>
      </c>
      <c r="AO1579" s="40" t="str">
        <f>E1579&amp;F1579&amp;U1579</f>
        <v>ATYDRIV-FIDVLHR</v>
      </c>
      <c r="AP1579" s="40" t="str">
        <f>_xlfn.XLOOKUP(AO1579,CrossRef!N:N,CrossRef!A:A,"NOT FOUND",0)</f>
        <v>ATY4008LR</v>
      </c>
      <c r="AQ1579" s="40" t="str">
        <f>IFERROR(_xlfn.XLOOKUP(AO1579,CrossRef!$N:$N,CrossRef!$E:$E,"Not Found"),"-")</f>
        <v>793C</v>
      </c>
      <c r="AR1579" s="40" t="str">
        <f>IFERROR(_xlfn.XLOOKUP(AO1579,CrossRef!$N:$N,CrossRef!$G:$G,"Not Found"),"-")</f>
        <v>4008 - FINAL DRIVE, BRAKE &amp; WHEEL</v>
      </c>
      <c r="AS1579" s="40" t="str">
        <f>IFERROR(_xlfn.XLOOKUP(AO1579,CrossRef!$N:$N,CrossRef!$H:$H,"Not Found"),"-")</f>
        <v>LR - LEFT REAR</v>
      </c>
    </row>
    <row r="1580" spans="1:45" hidden="1" x14ac:dyDescent="0.3">
      <c r="A1580" s="38" t="str">
        <f>E1580&amp;F1580&amp;U1580</f>
        <v>RABDRIV-TMSN</v>
      </c>
      <c r="B1580" s="38" t="str">
        <f>I1580&amp;D1580&amp;C1580</f>
        <v>DZ8204300600</v>
      </c>
      <c r="C1580" s="38" t="str">
        <f>_xlfn.XLOOKUP(A1580,CrossRef!N:N,CrossRef!D:D,"",0)</f>
        <v>00</v>
      </c>
      <c r="D1580" s="38" t="str">
        <f>_xlfn.XLOOKUP(A1580,CrossRef!N:N,CrossRef!C:C,"",0)</f>
        <v>3006</v>
      </c>
      <c r="E1580" s="38" t="str">
        <f>LEFT(M1580,3)</f>
        <v>RAB</v>
      </c>
      <c r="F1580" s="38" t="str">
        <f>_xlfn.TEXTAFTER(J1580,"-")</f>
        <v>DRIV-TMSN</v>
      </c>
      <c r="G1580" t="s">
        <v>2635</v>
      </c>
      <c r="H1580" t="s">
        <v>2636</v>
      </c>
      <c r="I1580" t="s">
        <v>4033</v>
      </c>
      <c r="J1580" s="7" t="s">
        <v>1939</v>
      </c>
      <c r="K1580" t="s">
        <v>2638</v>
      </c>
      <c r="L1580" t="s">
        <v>34</v>
      </c>
      <c r="M1580" t="s">
        <v>4034</v>
      </c>
      <c r="N1580" t="s">
        <v>2640</v>
      </c>
      <c r="O1580" t="s">
        <v>2803</v>
      </c>
      <c r="P1580" t="s">
        <v>2642</v>
      </c>
      <c r="Q1580" t="s">
        <v>2640</v>
      </c>
      <c r="R1580" t="s">
        <v>7066</v>
      </c>
      <c r="S1580" t="s">
        <v>2655</v>
      </c>
      <c r="T1580" t="s">
        <v>2818</v>
      </c>
      <c r="U1580" t="s">
        <v>2657</v>
      </c>
      <c r="V1580" s="7" t="s">
        <v>306</v>
      </c>
      <c r="W1580" s="8">
        <v>14000</v>
      </c>
      <c r="X1580" t="s">
        <v>7067</v>
      </c>
      <c r="Y1580" t="s">
        <v>4215</v>
      </c>
      <c r="Z1580" s="8">
        <v>19966.5</v>
      </c>
      <c r="AA1580" s="9">
        <v>9</v>
      </c>
      <c r="AB1580" s="8">
        <v>88125.55</v>
      </c>
      <c r="AD1580" s="10">
        <v>4714288</v>
      </c>
      <c r="AE1580" s="11">
        <v>45739</v>
      </c>
      <c r="AF1580" s="8">
        <v>15657.5</v>
      </c>
      <c r="AG1580" s="8">
        <v>9691</v>
      </c>
      <c r="AH1580" s="12">
        <v>0.69221428571428567</v>
      </c>
      <c r="AI1580" s="8">
        <v>1076.7777777777778</v>
      </c>
      <c r="AJ1580" s="11">
        <v>47301.777777777781</v>
      </c>
      <c r="AK1580" s="11">
        <v>47173</v>
      </c>
      <c r="AL1580" s="10">
        <v>128</v>
      </c>
      <c r="AM1580">
        <v>28498.5</v>
      </c>
      <c r="AN1580">
        <v>0.91721428571428576</v>
      </c>
      <c r="AO1580" s="40" t="str">
        <f>E1580&amp;F1580&amp;U1580</f>
        <v>RABDRIV-TMSN</v>
      </c>
      <c r="AP1580" s="40" t="str">
        <f>_xlfn.XLOOKUP(AO1580,CrossRef!N:N,CrossRef!A:A,"NOT FOUND",0)</f>
        <v>RAB300600</v>
      </c>
      <c r="AQ1580" s="40" t="str">
        <f>IFERROR(_xlfn.XLOOKUP(AO1580,CrossRef!$N:$N,CrossRef!$E:$E,"Not Found"),"-")</f>
        <v>D10T2</v>
      </c>
      <c r="AR1580" s="40" t="str">
        <f>IFERROR(_xlfn.XLOOKUP(AO1580,CrossRef!$N:$N,CrossRef!$G:$G,"Not Found"),"-")</f>
        <v>3006 - TRANSMISSION &amp; DIFFERENTIAL UNIT</v>
      </c>
      <c r="AS1580" s="40" t="str">
        <f>IFERROR(_xlfn.XLOOKUP(AO1580,CrossRef!$N:$N,CrossRef!$H:$H,"Not Found"),"-")</f>
        <v>00 - (NONE)</v>
      </c>
    </row>
    <row r="1581" spans="1:45" hidden="1" x14ac:dyDescent="0.3">
      <c r="A1581" s="38" t="str">
        <f>E1581&amp;F1581&amp;U1581</f>
        <v>ZSPDRIV-DIFF</v>
      </c>
      <c r="B1581" s="38" t="str">
        <f>I1581&amp;D1581&amp;C1581</f>
        <v>TD6734325800</v>
      </c>
      <c r="C1581" s="38" t="str">
        <f>_xlfn.XLOOKUP(A1581,CrossRef!N:N,CrossRef!D:D,"",0)</f>
        <v>00</v>
      </c>
      <c r="D1581" s="38" t="str">
        <f>_xlfn.XLOOKUP(A1581,CrossRef!N:N,CrossRef!C:C,"",0)</f>
        <v>3258</v>
      </c>
      <c r="E1581" s="38" t="str">
        <f>LEFT(M1581,3)</f>
        <v>ZSP</v>
      </c>
      <c r="F1581" s="38" t="str">
        <f>_xlfn.TEXTAFTER(J1581,"-")</f>
        <v>DRIV-DIFF</v>
      </c>
      <c r="G1581" t="s">
        <v>2648</v>
      </c>
      <c r="H1581" t="s">
        <v>2649</v>
      </c>
      <c r="I1581" t="s">
        <v>4280</v>
      </c>
      <c r="J1581" s="7" t="s">
        <v>1940</v>
      </c>
      <c r="K1581" t="s">
        <v>2638</v>
      </c>
      <c r="L1581" t="s">
        <v>193</v>
      </c>
      <c r="M1581" t="s">
        <v>4281</v>
      </c>
      <c r="N1581" t="s">
        <v>2640</v>
      </c>
      <c r="O1581" t="s">
        <v>3054</v>
      </c>
      <c r="P1581" t="s">
        <v>2642</v>
      </c>
      <c r="Q1581" t="s">
        <v>2640</v>
      </c>
      <c r="R1581" t="s">
        <v>7068</v>
      </c>
      <c r="S1581" t="s">
        <v>2655</v>
      </c>
      <c r="T1581" t="s">
        <v>2656</v>
      </c>
      <c r="U1581" t="s">
        <v>2657</v>
      </c>
      <c r="V1581" s="7" t="s">
        <v>464</v>
      </c>
      <c r="W1581" s="8">
        <v>18000</v>
      </c>
      <c r="X1581" t="s">
        <v>7069</v>
      </c>
      <c r="Y1581" t="s">
        <v>4310</v>
      </c>
      <c r="Z1581" s="8">
        <v>8287.82</v>
      </c>
      <c r="AA1581" s="9">
        <v>18.260000000000002</v>
      </c>
      <c r="AB1581" s="8">
        <v>82257.97</v>
      </c>
      <c r="AD1581" s="10">
        <v>0</v>
      </c>
      <c r="AE1581" s="11"/>
      <c r="AF1581" s="8">
        <v>0</v>
      </c>
      <c r="AG1581" s="8">
        <v>9712.18</v>
      </c>
      <c r="AH1581" s="12">
        <v>0.53956555555555552</v>
      </c>
      <c r="AI1581" s="8">
        <v>531.88280394304491</v>
      </c>
      <c r="AJ1581" s="11">
        <v>46756.882803935187</v>
      </c>
      <c r="AK1581" s="11">
        <v>46730</v>
      </c>
      <c r="AL1581" s="10">
        <v>26</v>
      </c>
      <c r="AM1581">
        <v>17509.120000000003</v>
      </c>
      <c r="AN1581">
        <v>0.97272888888888909</v>
      </c>
      <c r="AO1581" s="40" t="str">
        <f>E1581&amp;F1581&amp;U1581</f>
        <v>ZSPDRIV-DIFF</v>
      </c>
      <c r="AP1581" s="40" t="str">
        <f>_xlfn.XLOOKUP(AO1581,CrossRef!N:N,CrossRef!A:A,"NOT FOUND",0)</f>
        <v>ZSP325800</v>
      </c>
      <c r="AQ1581" s="40" t="str">
        <f>IFERROR(_xlfn.XLOOKUP(AO1581,CrossRef!$N:$N,CrossRef!$E:$E,"Not Found"),"-")</f>
        <v>785D</v>
      </c>
      <c r="AR1581" s="40" t="str">
        <f>IFERROR(_xlfn.XLOOKUP(AO1581,CrossRef!$N:$N,CrossRef!$G:$G,"Not Found"),"-")</f>
        <v>3258 - DIFFERENTIAL</v>
      </c>
      <c r="AS1581" s="40" t="str">
        <f>IFERROR(_xlfn.XLOOKUP(AO1581,CrossRef!$N:$N,CrossRef!$H:$H,"Not Found"),"-")</f>
        <v>00 - (NONE)</v>
      </c>
    </row>
    <row r="1582" spans="1:45" hidden="1" x14ac:dyDescent="0.3">
      <c r="A1582" s="38" t="str">
        <f>E1582&amp;F1582&amp;U1582</f>
        <v>ZSPDRIV-FIDVLHR</v>
      </c>
      <c r="B1582" s="38" t="str">
        <f>I1582&amp;D1582&amp;C1582</f>
        <v>TD67344008LR</v>
      </c>
      <c r="C1582" s="38" t="str">
        <f>_xlfn.XLOOKUP(A1582,CrossRef!N:N,CrossRef!D:D,"",0)</f>
        <v>LR</v>
      </c>
      <c r="D1582" s="38" t="str">
        <f>_xlfn.XLOOKUP(A1582,CrossRef!N:N,CrossRef!C:C,"",0)</f>
        <v>4008</v>
      </c>
      <c r="E1582" s="38" t="str">
        <f>LEFT(M1582,3)</f>
        <v>ZSP</v>
      </c>
      <c r="F1582" s="38" t="str">
        <f>_xlfn.TEXTAFTER(J1582,"-")</f>
        <v>DRIV-FIDV</v>
      </c>
      <c r="G1582" t="s">
        <v>2648</v>
      </c>
      <c r="H1582" t="s">
        <v>2649</v>
      </c>
      <c r="I1582" t="s">
        <v>4280</v>
      </c>
      <c r="J1582" s="7" t="s">
        <v>1941</v>
      </c>
      <c r="K1582" t="s">
        <v>2638</v>
      </c>
      <c r="L1582" t="s">
        <v>193</v>
      </c>
      <c r="M1582" t="s">
        <v>4281</v>
      </c>
      <c r="N1582" t="s">
        <v>2640</v>
      </c>
      <c r="O1582" t="s">
        <v>3054</v>
      </c>
      <c r="P1582" t="s">
        <v>2642</v>
      </c>
      <c r="Q1582" t="s">
        <v>2640</v>
      </c>
      <c r="R1582" t="s">
        <v>7070</v>
      </c>
      <c r="S1582" t="s">
        <v>2655</v>
      </c>
      <c r="T1582" t="s">
        <v>2682</v>
      </c>
      <c r="U1582" t="s">
        <v>491</v>
      </c>
      <c r="V1582" s="7" t="s">
        <v>551</v>
      </c>
      <c r="W1582" s="8">
        <v>18000</v>
      </c>
      <c r="X1582" t="s">
        <v>7071</v>
      </c>
      <c r="Y1582" t="s">
        <v>7054</v>
      </c>
      <c r="Z1582" s="8">
        <v>8287.82</v>
      </c>
      <c r="AA1582" s="9">
        <v>18.260000000000002</v>
      </c>
      <c r="AB1582" s="8">
        <v>120409.45</v>
      </c>
      <c r="AD1582" s="10">
        <v>0</v>
      </c>
      <c r="AE1582" s="11"/>
      <c r="AF1582" s="8">
        <v>0</v>
      </c>
      <c r="AG1582" s="8">
        <v>9712.18</v>
      </c>
      <c r="AH1582" s="12">
        <v>0.53956555555555552</v>
      </c>
      <c r="AI1582" s="8">
        <v>531.88280394304491</v>
      </c>
      <c r="AJ1582" s="11">
        <v>46756.882803935187</v>
      </c>
      <c r="AK1582" s="11">
        <v>46522</v>
      </c>
      <c r="AL1582" s="10">
        <v>234</v>
      </c>
      <c r="AM1582">
        <v>13711.04</v>
      </c>
      <c r="AN1582">
        <v>0.76172444444444454</v>
      </c>
      <c r="AO1582" s="40" t="str">
        <f>E1582&amp;F1582&amp;U1582</f>
        <v>ZSPDRIV-FIDVLHR</v>
      </c>
      <c r="AP1582" s="40" t="str">
        <f>_xlfn.XLOOKUP(AO1582,CrossRef!N:N,CrossRef!A:A,"NOT FOUND",0)</f>
        <v>ZSP4008LR</v>
      </c>
      <c r="AQ1582" s="40" t="str">
        <f>IFERROR(_xlfn.XLOOKUP(AO1582,CrossRef!$N:$N,CrossRef!$E:$E,"Not Found"),"-")</f>
        <v>785D</v>
      </c>
      <c r="AR1582" s="40" t="str">
        <f>IFERROR(_xlfn.XLOOKUP(AO1582,CrossRef!$N:$N,CrossRef!$G:$G,"Not Found"),"-")</f>
        <v>4008 - FINAL DRIVE, BRAKE &amp; WHEEL</v>
      </c>
      <c r="AS1582" s="40" t="str">
        <f>IFERROR(_xlfn.XLOOKUP(AO1582,CrossRef!$N:$N,CrossRef!$H:$H,"Not Found"),"-")</f>
        <v>LR - LEFT REAR</v>
      </c>
    </row>
    <row r="1583" spans="1:45" hidden="1" x14ac:dyDescent="0.3">
      <c r="A1583" s="38" t="str">
        <f>E1583&amp;F1583&amp;U1583</f>
        <v>ZSPDRIV-FIDVRHR</v>
      </c>
      <c r="B1583" s="38" t="str">
        <f>I1583&amp;D1583&amp;C1583</f>
        <v>TD67344008RI</v>
      </c>
      <c r="C1583" s="38" t="str">
        <f>_xlfn.XLOOKUP(A1583,CrossRef!N:N,CrossRef!D:D,"",0)</f>
        <v>RI</v>
      </c>
      <c r="D1583" s="38" t="str">
        <f>_xlfn.XLOOKUP(A1583,CrossRef!N:N,CrossRef!C:C,"",0)</f>
        <v>4008</v>
      </c>
      <c r="E1583" s="38" t="str">
        <f>LEFT(M1583,3)</f>
        <v>ZSP</v>
      </c>
      <c r="F1583" s="38" t="str">
        <f>_xlfn.TEXTAFTER(J1583,"-")</f>
        <v>DRIV-FIDV</v>
      </c>
      <c r="G1583" t="s">
        <v>2648</v>
      </c>
      <c r="H1583" t="s">
        <v>2649</v>
      </c>
      <c r="I1583" t="s">
        <v>4280</v>
      </c>
      <c r="J1583" s="7" t="s">
        <v>1941</v>
      </c>
      <c r="K1583" t="s">
        <v>2638</v>
      </c>
      <c r="L1583" t="s">
        <v>193</v>
      </c>
      <c r="M1583" t="s">
        <v>4281</v>
      </c>
      <c r="N1583" t="s">
        <v>2640</v>
      </c>
      <c r="O1583" t="s">
        <v>3054</v>
      </c>
      <c r="P1583" t="s">
        <v>2642</v>
      </c>
      <c r="Q1583" t="s">
        <v>2640</v>
      </c>
      <c r="R1583" t="s">
        <v>7072</v>
      </c>
      <c r="S1583" t="s">
        <v>2655</v>
      </c>
      <c r="T1583" t="s">
        <v>2682</v>
      </c>
      <c r="U1583" t="s">
        <v>494</v>
      </c>
      <c r="V1583" s="7" t="s">
        <v>554</v>
      </c>
      <c r="W1583" s="8">
        <v>18000</v>
      </c>
      <c r="X1583" t="s">
        <v>7073</v>
      </c>
      <c r="Y1583" t="s">
        <v>7054</v>
      </c>
      <c r="Z1583" s="8">
        <v>8287.82</v>
      </c>
      <c r="AA1583" s="9">
        <v>18.260000000000002</v>
      </c>
      <c r="AB1583" s="8">
        <v>120409.45</v>
      </c>
      <c r="AD1583" s="10">
        <v>0</v>
      </c>
      <c r="AE1583" s="11"/>
      <c r="AF1583" s="8">
        <v>0</v>
      </c>
      <c r="AG1583" s="8">
        <v>9712.18</v>
      </c>
      <c r="AH1583" s="12">
        <v>0.53956555555555552</v>
      </c>
      <c r="AI1583" s="8">
        <v>531.88280394304491</v>
      </c>
      <c r="AJ1583" s="11">
        <v>46756.882803935187</v>
      </c>
      <c r="AK1583" s="11">
        <v>46522</v>
      </c>
      <c r="AL1583" s="10">
        <v>234</v>
      </c>
      <c r="AM1583">
        <v>13711.04</v>
      </c>
      <c r="AN1583">
        <v>0.76172444444444454</v>
      </c>
      <c r="AO1583" s="40" t="str">
        <f>E1583&amp;F1583&amp;U1583</f>
        <v>ZSPDRIV-FIDVRHR</v>
      </c>
      <c r="AP1583" s="40" t="str">
        <f>_xlfn.XLOOKUP(AO1583,CrossRef!N:N,CrossRef!A:A,"NOT FOUND",0)</f>
        <v>ZSP4008RI</v>
      </c>
      <c r="AQ1583" s="40" t="str">
        <f>IFERROR(_xlfn.XLOOKUP(AO1583,CrossRef!$N:$N,CrossRef!$E:$E,"Not Found"),"-")</f>
        <v>785D</v>
      </c>
      <c r="AR1583" s="40" t="str">
        <f>IFERROR(_xlfn.XLOOKUP(AO1583,CrossRef!$N:$N,CrossRef!$G:$G,"Not Found"),"-")</f>
        <v>4008 - FINAL DRIVE, BRAKE &amp; WHEEL</v>
      </c>
      <c r="AS1583" s="40" t="str">
        <f>IFERROR(_xlfn.XLOOKUP(AO1583,CrossRef!$N:$N,CrossRef!$H:$H,"Not Found"),"-")</f>
        <v>RI - RIGHT</v>
      </c>
    </row>
    <row r="1584" spans="1:45" hidden="1" x14ac:dyDescent="0.3">
      <c r="A1584" s="38" t="str">
        <f>E1584&amp;F1584&amp;U1584</f>
        <v>2BWDRIV-WHGPLHF</v>
      </c>
      <c r="B1584" s="38" t="str">
        <f>I1584&amp;D1584&amp;C1584</f>
        <v>TD62074008LF</v>
      </c>
      <c r="C1584" s="38" t="str">
        <f>_xlfn.XLOOKUP(A1584,CrossRef!N:N,CrossRef!D:D,"",0)</f>
        <v>LF</v>
      </c>
      <c r="D1584" s="38" t="str">
        <f>_xlfn.XLOOKUP(A1584,CrossRef!N:N,CrossRef!C:C,"",0)</f>
        <v>4008</v>
      </c>
      <c r="E1584" s="38" t="str">
        <f>LEFT(M1584,3)</f>
        <v>2BW</v>
      </c>
      <c r="F1584" s="38" t="str">
        <f>_xlfn.TEXTAFTER(J1584,"-")</f>
        <v>DRIV-WHGP</v>
      </c>
      <c r="G1584" t="s">
        <v>2695</v>
      </c>
      <c r="H1584" t="s">
        <v>2696</v>
      </c>
      <c r="I1584" t="s">
        <v>4328</v>
      </c>
      <c r="J1584" s="7" t="s">
        <v>1942</v>
      </c>
      <c r="K1584" t="s">
        <v>2638</v>
      </c>
      <c r="L1584" t="s">
        <v>180</v>
      </c>
      <c r="M1584" t="s">
        <v>4329</v>
      </c>
      <c r="N1584" t="s">
        <v>2640</v>
      </c>
      <c r="O1584" t="s">
        <v>2871</v>
      </c>
      <c r="P1584" t="s">
        <v>2642</v>
      </c>
      <c r="Q1584" t="s">
        <v>2640</v>
      </c>
      <c r="R1584" t="s">
        <v>7074</v>
      </c>
      <c r="S1584" t="s">
        <v>2655</v>
      </c>
      <c r="T1584" t="s">
        <v>2688</v>
      </c>
      <c r="U1584" t="s">
        <v>485</v>
      </c>
      <c r="V1584" s="7" t="s">
        <v>957</v>
      </c>
      <c r="W1584" s="8">
        <v>20000</v>
      </c>
      <c r="X1584" t="s">
        <v>7075</v>
      </c>
      <c r="Y1584" t="s">
        <v>4442</v>
      </c>
      <c r="Z1584" s="8">
        <v>53955.46</v>
      </c>
      <c r="AA1584" s="9">
        <v>9.33</v>
      </c>
      <c r="AB1584" s="8">
        <v>92668.32</v>
      </c>
      <c r="AD1584" s="10">
        <v>5017946</v>
      </c>
      <c r="AE1584" s="11">
        <v>45333</v>
      </c>
      <c r="AF1584" s="8">
        <v>43705</v>
      </c>
      <c r="AG1584" s="8">
        <v>9749.5400000000009</v>
      </c>
      <c r="AH1584" s="12">
        <v>0.48747700000000005</v>
      </c>
      <c r="AI1584" s="8">
        <v>1044.9667738478029</v>
      </c>
      <c r="AJ1584" s="11">
        <v>47269.966773842592</v>
      </c>
      <c r="AK1584" s="11">
        <v>47238</v>
      </c>
      <c r="AL1584" s="10">
        <v>31</v>
      </c>
      <c r="AM1584">
        <v>63406.75</v>
      </c>
      <c r="AN1584">
        <v>0.9850875</v>
      </c>
      <c r="AO1584" s="40" t="str">
        <f>E1584&amp;F1584&amp;U1584</f>
        <v>2BWDRIV-WHGPLHF</v>
      </c>
      <c r="AP1584" s="40" t="str">
        <f>_xlfn.XLOOKUP(AO1584,CrossRef!N:N,CrossRef!A:A,"NOT FOUND",0)</f>
        <v>2BW4008LF</v>
      </c>
      <c r="AQ1584" s="40" t="str">
        <f>IFERROR(_xlfn.XLOOKUP(AO1584,CrossRef!$N:$N,CrossRef!$E:$E,"Not Found"),"-")</f>
        <v>789C</v>
      </c>
      <c r="AR1584" s="40" t="str">
        <f>IFERROR(_xlfn.XLOOKUP(AO1584,CrossRef!$N:$N,CrossRef!$G:$G,"Not Found"),"-")</f>
        <v>4008 - FINAL DRIVE, BRAKE &amp; WHEEL</v>
      </c>
      <c r="AS1584" s="40" t="str">
        <f>IFERROR(_xlfn.XLOOKUP(AO1584,CrossRef!$N:$N,CrossRef!$H:$H,"Not Found"),"-")</f>
        <v>LF - LEFT FRONT</v>
      </c>
    </row>
    <row r="1585" spans="1:45" hidden="1" x14ac:dyDescent="0.3">
      <c r="A1585" s="38" t="str">
        <f>E1585&amp;F1585&amp;U1585</f>
        <v>2BWSURE-SPSNRHF</v>
      </c>
      <c r="B1585" s="38" t="str">
        <f>I1585&amp;D1585&amp;C1585</f>
        <v>TD62077201RF</v>
      </c>
      <c r="C1585" s="38" t="str">
        <f>_xlfn.XLOOKUP(A1585,CrossRef!N:N,CrossRef!D:D,"",0)</f>
        <v>RF</v>
      </c>
      <c r="D1585" s="38" t="str">
        <f>_xlfn.XLOOKUP(A1585,CrossRef!N:N,CrossRef!C:C,"",0)</f>
        <v>7201</v>
      </c>
      <c r="E1585" s="38" t="str">
        <f>LEFT(M1585,3)</f>
        <v>2BW</v>
      </c>
      <c r="F1585" s="38" t="str">
        <f>_xlfn.TEXTAFTER(J1585,"-")</f>
        <v>SURE-SPSN</v>
      </c>
      <c r="G1585" t="s">
        <v>2695</v>
      </c>
      <c r="H1585" t="s">
        <v>2696</v>
      </c>
      <c r="I1585" t="s">
        <v>4328</v>
      </c>
      <c r="J1585" s="7" t="s">
        <v>1943</v>
      </c>
      <c r="K1585" t="s">
        <v>2638</v>
      </c>
      <c r="L1585" t="s">
        <v>180</v>
      </c>
      <c r="M1585" t="s">
        <v>4329</v>
      </c>
      <c r="N1585" t="s">
        <v>2640</v>
      </c>
      <c r="O1585" t="s">
        <v>2871</v>
      </c>
      <c r="P1585" t="s">
        <v>2642</v>
      </c>
      <c r="Q1585" t="s">
        <v>2640</v>
      </c>
      <c r="R1585" t="s">
        <v>7076</v>
      </c>
      <c r="S1585" t="s">
        <v>2644</v>
      </c>
      <c r="T1585" t="s">
        <v>2720</v>
      </c>
      <c r="U1585" t="s">
        <v>488</v>
      </c>
      <c r="V1585" s="7" t="s">
        <v>966</v>
      </c>
      <c r="W1585" s="8">
        <v>20000</v>
      </c>
      <c r="X1585" t="s">
        <v>7077</v>
      </c>
      <c r="Y1585" t="s">
        <v>4445</v>
      </c>
      <c r="Z1585" s="8">
        <v>53955.46</v>
      </c>
      <c r="AA1585" s="9">
        <v>9.33</v>
      </c>
      <c r="AB1585" s="8">
        <v>179203.46</v>
      </c>
      <c r="AD1585" s="10">
        <v>4477312</v>
      </c>
      <c r="AE1585" s="11">
        <v>45329</v>
      </c>
      <c r="AF1585" s="8">
        <v>43705</v>
      </c>
      <c r="AG1585" s="8">
        <v>9749.5400000000009</v>
      </c>
      <c r="AH1585" s="12">
        <v>0.48747700000000005</v>
      </c>
      <c r="AI1585" s="8">
        <v>1044.9667738478029</v>
      </c>
      <c r="AJ1585" s="11">
        <v>47269.966773842592</v>
      </c>
      <c r="AK1585" s="11">
        <v>47241</v>
      </c>
      <c r="AL1585" s="10">
        <v>28</v>
      </c>
      <c r="AM1585">
        <v>63434.74</v>
      </c>
      <c r="AN1585">
        <v>0.98648699999999989</v>
      </c>
      <c r="AO1585" s="40" t="str">
        <f>E1585&amp;F1585&amp;U1585</f>
        <v>2BWSURE-SPSNRHF</v>
      </c>
      <c r="AP1585" s="40" t="str">
        <f>_xlfn.XLOOKUP(AO1585,CrossRef!N:N,CrossRef!A:A,"NOT FOUND",0)</f>
        <v>2BW7201RF</v>
      </c>
      <c r="AQ1585" s="40" t="str">
        <f>IFERROR(_xlfn.XLOOKUP(AO1585,CrossRef!$N:$N,CrossRef!$E:$E,"Not Found"),"-")</f>
        <v>789C</v>
      </c>
      <c r="AR1585" s="40" t="str">
        <f>IFERROR(_xlfn.XLOOKUP(AO1585,CrossRef!$N:$N,CrossRef!$G:$G,"Not Found"),"-")</f>
        <v>7201 - SUSPENSION CYLINDER</v>
      </c>
      <c r="AS1585" s="40" t="str">
        <f>IFERROR(_xlfn.XLOOKUP(AO1585,CrossRef!$N:$N,CrossRef!$H:$H,"Not Found"),"-")</f>
        <v>RF - RIGHT FRONT</v>
      </c>
    </row>
    <row r="1586" spans="1:45" hidden="1" x14ac:dyDescent="0.3">
      <c r="A1586" s="38" t="str">
        <f>E1586&amp;F1586&amp;U1586</f>
        <v>2BWSURE-SPSNLHF</v>
      </c>
      <c r="B1586" s="38" t="str">
        <f>I1586&amp;D1586&amp;C1586</f>
        <v>TD62077201LF</v>
      </c>
      <c r="C1586" s="38" t="str">
        <f>_xlfn.XLOOKUP(A1586,CrossRef!N:N,CrossRef!D:D,"",0)</f>
        <v>LF</v>
      </c>
      <c r="D1586" s="38" t="str">
        <f>_xlfn.XLOOKUP(A1586,CrossRef!N:N,CrossRef!C:C,"",0)</f>
        <v>7201</v>
      </c>
      <c r="E1586" s="38" t="str">
        <f>LEFT(M1586,3)</f>
        <v>2BW</v>
      </c>
      <c r="F1586" s="38" t="str">
        <f>_xlfn.TEXTAFTER(J1586,"-")</f>
        <v>SURE-SPSN</v>
      </c>
      <c r="G1586" t="s">
        <v>2695</v>
      </c>
      <c r="H1586" t="s">
        <v>2696</v>
      </c>
      <c r="I1586" t="s">
        <v>4328</v>
      </c>
      <c r="J1586" s="7" t="s">
        <v>1943</v>
      </c>
      <c r="K1586" t="s">
        <v>2638</v>
      </c>
      <c r="L1586" t="s">
        <v>180</v>
      </c>
      <c r="M1586" t="s">
        <v>4329</v>
      </c>
      <c r="N1586" t="s">
        <v>2640</v>
      </c>
      <c r="O1586" t="s">
        <v>2871</v>
      </c>
      <c r="P1586" t="s">
        <v>2642</v>
      </c>
      <c r="Q1586" t="s">
        <v>2640</v>
      </c>
      <c r="R1586" t="s">
        <v>7078</v>
      </c>
      <c r="S1586" t="s">
        <v>2644</v>
      </c>
      <c r="T1586" t="s">
        <v>2720</v>
      </c>
      <c r="U1586" t="s">
        <v>485</v>
      </c>
      <c r="V1586" s="7" t="s">
        <v>965</v>
      </c>
      <c r="W1586" s="8">
        <v>20000</v>
      </c>
      <c r="X1586" t="s">
        <v>7079</v>
      </c>
      <c r="Y1586" t="s">
        <v>5837</v>
      </c>
      <c r="Z1586" s="8">
        <v>53955.46</v>
      </c>
      <c r="AA1586" s="9">
        <v>9.33</v>
      </c>
      <c r="AB1586" s="8">
        <v>179203.46</v>
      </c>
      <c r="AD1586" s="10">
        <v>5017938</v>
      </c>
      <c r="AE1586" s="11">
        <v>45326</v>
      </c>
      <c r="AF1586" s="8">
        <v>43705</v>
      </c>
      <c r="AG1586" s="8">
        <v>9749.5400000000009</v>
      </c>
      <c r="AH1586" s="12">
        <v>0.48747700000000005</v>
      </c>
      <c r="AI1586" s="8">
        <v>1044.9667738478029</v>
      </c>
      <c r="AJ1586" s="11">
        <v>47269.966773842592</v>
      </c>
      <c r="AK1586" s="11">
        <v>47238</v>
      </c>
      <c r="AL1586" s="10">
        <v>31</v>
      </c>
      <c r="AM1586">
        <v>63406.75</v>
      </c>
      <c r="AN1586">
        <v>0.9850875</v>
      </c>
      <c r="AO1586" s="40" t="str">
        <f>E1586&amp;F1586&amp;U1586</f>
        <v>2BWSURE-SPSNLHF</v>
      </c>
      <c r="AP1586" s="40" t="str">
        <f>_xlfn.XLOOKUP(AO1586,CrossRef!N:N,CrossRef!A:A,"NOT FOUND",0)</f>
        <v>2BW7201LF</v>
      </c>
      <c r="AQ1586" s="40" t="str">
        <f>IFERROR(_xlfn.XLOOKUP(AO1586,CrossRef!$N:$N,CrossRef!$E:$E,"Not Found"),"-")</f>
        <v>789C</v>
      </c>
      <c r="AR1586" s="40" t="str">
        <f>IFERROR(_xlfn.XLOOKUP(AO1586,CrossRef!$N:$N,CrossRef!$G:$G,"Not Found"),"-")</f>
        <v>7201 - SUSPENSION CYLINDER</v>
      </c>
      <c r="AS1586" s="40" t="str">
        <f>IFERROR(_xlfn.XLOOKUP(AO1586,CrossRef!$N:$N,CrossRef!$H:$H,"Not Found"),"-")</f>
        <v>LF - LEFT FRONT</v>
      </c>
    </row>
    <row r="1587" spans="1:45" hidden="1" x14ac:dyDescent="0.3">
      <c r="A1587" s="38" t="str">
        <f>E1587&amp;F1587&amp;U1587</f>
        <v>KMTDRIV-FIDVLHF</v>
      </c>
      <c r="B1587" s="38" t="str">
        <f>I1587&amp;D1587&amp;C1587</f>
        <v>LO16504050LF</v>
      </c>
      <c r="C1587" s="38" t="str">
        <f>_xlfn.XLOOKUP(A1587,CrossRef!N:N,CrossRef!D:D,"",0)</f>
        <v>LF</v>
      </c>
      <c r="D1587" s="38" t="str">
        <f>_xlfn.XLOOKUP(A1587,CrossRef!N:N,CrossRef!C:C,"",0)</f>
        <v>4050</v>
      </c>
      <c r="E1587" s="38" t="str">
        <f>LEFT(M1587,3)</f>
        <v>KMT</v>
      </c>
      <c r="F1587" s="38" t="str">
        <f>_xlfn.TEXTAFTER(J1587,"-")</f>
        <v>DRIV-FIDV</v>
      </c>
      <c r="G1587" t="s">
        <v>2695</v>
      </c>
      <c r="H1587" t="s">
        <v>2696</v>
      </c>
      <c r="I1587" t="s">
        <v>3998</v>
      </c>
      <c r="J1587" s="7" t="s">
        <v>1944</v>
      </c>
      <c r="K1587" t="s">
        <v>3397</v>
      </c>
      <c r="L1587" t="s">
        <v>3999</v>
      </c>
      <c r="M1587" t="s">
        <v>4000</v>
      </c>
      <c r="N1587" t="s">
        <v>2640</v>
      </c>
      <c r="O1587" t="s">
        <v>2803</v>
      </c>
      <c r="P1587" t="s">
        <v>2642</v>
      </c>
      <c r="Q1587" t="s">
        <v>2640</v>
      </c>
      <c r="R1587" t="s">
        <v>7080</v>
      </c>
      <c r="S1587" t="s">
        <v>2655</v>
      </c>
      <c r="T1587" t="s">
        <v>3213</v>
      </c>
      <c r="U1587" t="s">
        <v>485</v>
      </c>
      <c r="V1587" s="7" t="s">
        <v>1945</v>
      </c>
      <c r="W1587" s="8">
        <v>20000</v>
      </c>
      <c r="X1587" t="s">
        <v>7081</v>
      </c>
      <c r="Y1587" t="s">
        <v>7082</v>
      </c>
      <c r="Z1587" s="8">
        <v>23634.15</v>
      </c>
      <c r="AA1587" s="9">
        <v>14.94</v>
      </c>
      <c r="AB1587" s="8">
        <v>111527.4</v>
      </c>
      <c r="AD1587" s="10">
        <v>4594779</v>
      </c>
      <c r="AE1587" s="11">
        <v>45535</v>
      </c>
      <c r="AF1587" s="8">
        <v>13393.5</v>
      </c>
      <c r="AG1587" s="8">
        <v>9759.3499999999985</v>
      </c>
      <c r="AH1587" s="12">
        <v>0.48796749999999994</v>
      </c>
      <c r="AI1587" s="8">
        <v>653.23627844712178</v>
      </c>
      <c r="AJ1587" s="11">
        <v>46878.2362784375</v>
      </c>
      <c r="AK1587" s="11">
        <v>48396</v>
      </c>
      <c r="AL1587" s="10">
        <v>-1518</v>
      </c>
      <c r="AM1587">
        <v>56068.89</v>
      </c>
      <c r="AN1587">
        <v>2.1337695000000001</v>
      </c>
      <c r="AO1587" s="40" t="str">
        <f>E1587&amp;F1587&amp;U1587</f>
        <v>KMTDRIV-FIDVLHF</v>
      </c>
      <c r="AP1587" s="40" t="str">
        <f>_xlfn.XLOOKUP(AO1587,CrossRef!N:N,CrossRef!A:A,"NOT FOUND",0)</f>
        <v>KMT4050LF</v>
      </c>
      <c r="AQ1587" s="40" t="str">
        <f>IFERROR(_xlfn.XLOOKUP(AO1587,CrossRef!$N:$N,CrossRef!$E:$E,"Not Found"),"-")</f>
        <v>WA600-6LC</v>
      </c>
      <c r="AR1587" s="40" t="str">
        <f>IFERROR(_xlfn.XLOOKUP(AO1587,CrossRef!$N:$N,CrossRef!$G:$G,"Not Found"),"-")</f>
        <v>4050 - FINAL DRIVE</v>
      </c>
      <c r="AS1587" s="40" t="str">
        <f>IFERROR(_xlfn.XLOOKUP(AO1587,CrossRef!$N:$N,CrossRef!$H:$H,"Not Found"),"-")</f>
        <v>LF - LEFT FRONT</v>
      </c>
    </row>
    <row r="1588" spans="1:45" hidden="1" x14ac:dyDescent="0.3">
      <c r="A1588" s="38" t="str">
        <f>E1588&amp;F1588&amp;U1588</f>
        <v>KMTDRIV-FIDVRHF</v>
      </c>
      <c r="B1588" s="38" t="str">
        <f>I1588&amp;D1588&amp;C1588</f>
        <v>LO16504050RF</v>
      </c>
      <c r="C1588" s="38" t="str">
        <f>_xlfn.XLOOKUP(A1588,CrossRef!N:N,CrossRef!D:D,"",0)</f>
        <v>RF</v>
      </c>
      <c r="D1588" s="38" t="str">
        <f>_xlfn.XLOOKUP(A1588,CrossRef!N:N,CrossRef!C:C,"",0)</f>
        <v>4050</v>
      </c>
      <c r="E1588" s="38" t="str">
        <f>LEFT(M1588,3)</f>
        <v>KMT</v>
      </c>
      <c r="F1588" s="38" t="str">
        <f>_xlfn.TEXTAFTER(J1588,"-")</f>
        <v>DRIV-FIDV</v>
      </c>
      <c r="G1588" t="s">
        <v>2695</v>
      </c>
      <c r="H1588" t="s">
        <v>2696</v>
      </c>
      <c r="I1588" t="s">
        <v>3998</v>
      </c>
      <c r="J1588" s="7" t="s">
        <v>1944</v>
      </c>
      <c r="K1588" t="s">
        <v>3397</v>
      </c>
      <c r="L1588" t="s">
        <v>3999</v>
      </c>
      <c r="M1588" t="s">
        <v>4000</v>
      </c>
      <c r="N1588" t="s">
        <v>2640</v>
      </c>
      <c r="O1588" t="s">
        <v>2803</v>
      </c>
      <c r="P1588" t="s">
        <v>2642</v>
      </c>
      <c r="Q1588" t="s">
        <v>2640</v>
      </c>
      <c r="R1588" t="s">
        <v>7083</v>
      </c>
      <c r="S1588" t="s">
        <v>2655</v>
      </c>
      <c r="T1588" t="s">
        <v>3213</v>
      </c>
      <c r="U1588" t="s">
        <v>488</v>
      </c>
      <c r="V1588" s="7" t="s">
        <v>1975</v>
      </c>
      <c r="W1588" s="8">
        <v>20000</v>
      </c>
      <c r="X1588" t="s">
        <v>7084</v>
      </c>
      <c r="Y1588" t="s">
        <v>7082</v>
      </c>
      <c r="Z1588" s="8">
        <v>23634.15</v>
      </c>
      <c r="AA1588" s="9">
        <v>14.94</v>
      </c>
      <c r="AB1588" s="8">
        <v>111527.4</v>
      </c>
      <c r="AD1588" s="10">
        <v>4594820</v>
      </c>
      <c r="AE1588" s="11">
        <v>45535</v>
      </c>
      <c r="AF1588" s="8">
        <v>13393.5</v>
      </c>
      <c r="AG1588" s="8">
        <v>9759.3499999999985</v>
      </c>
      <c r="AH1588" s="12">
        <v>0.48796749999999994</v>
      </c>
      <c r="AI1588" s="8">
        <v>653.23627844712178</v>
      </c>
      <c r="AJ1588" s="11">
        <v>46878.2362784375</v>
      </c>
      <c r="AK1588" s="11">
        <v>48396</v>
      </c>
      <c r="AL1588" s="10">
        <v>-1518</v>
      </c>
      <c r="AM1588">
        <v>56068.89</v>
      </c>
      <c r="AN1588">
        <v>2.1337695000000001</v>
      </c>
      <c r="AO1588" s="40" t="str">
        <f>E1588&amp;F1588&amp;U1588</f>
        <v>KMTDRIV-FIDVRHF</v>
      </c>
      <c r="AP1588" s="40" t="str">
        <f>_xlfn.XLOOKUP(AO1588,CrossRef!N:N,CrossRef!A:A,"NOT FOUND",0)</f>
        <v>KMT4050RF</v>
      </c>
      <c r="AQ1588" s="40" t="str">
        <f>IFERROR(_xlfn.XLOOKUP(AO1588,CrossRef!$N:$N,CrossRef!$E:$E,"Not Found"),"-")</f>
        <v>WA600-6LC</v>
      </c>
      <c r="AR1588" s="40" t="str">
        <f>IFERROR(_xlfn.XLOOKUP(AO1588,CrossRef!$N:$N,CrossRef!$G:$G,"Not Found"),"-")</f>
        <v>4050 - FINAL DRIVE</v>
      </c>
      <c r="AS1588" s="40" t="str">
        <f>IFERROR(_xlfn.XLOOKUP(AO1588,CrossRef!$N:$N,CrossRef!$H:$H,"Not Found"),"-")</f>
        <v>RF - RIGHT FRONT</v>
      </c>
    </row>
    <row r="1589" spans="1:45" hidden="1" x14ac:dyDescent="0.3">
      <c r="A1589" s="38" t="str">
        <f>E1589&amp;F1589&amp;U1589</f>
        <v>HCMSURE-TMSGRR</v>
      </c>
      <c r="B1589" s="38" t="str">
        <f>I1589&amp;D1589&amp;C1589</f>
        <v>EX72195459RE</v>
      </c>
      <c r="C1589" s="38" t="str">
        <f>_xlfn.XLOOKUP(A1589,CrossRef!N:N,CrossRef!D:D,"",0)</f>
        <v>RE</v>
      </c>
      <c r="D1589" s="38" t="str">
        <f>_xlfn.XLOOKUP(A1589,CrossRef!N:N,CrossRef!C:C,"",0)</f>
        <v>5459</v>
      </c>
      <c r="E1589" s="38" t="str">
        <f>LEFT(M1589,3)</f>
        <v>HCM</v>
      </c>
      <c r="F1589" s="38" t="str">
        <f>_xlfn.TEXTAFTER(J1589,"-")</f>
        <v>SURE-TMSG</v>
      </c>
      <c r="G1589" t="s">
        <v>2695</v>
      </c>
      <c r="H1589" t="s">
        <v>2696</v>
      </c>
      <c r="I1589" t="s">
        <v>2697</v>
      </c>
      <c r="J1589" s="7" t="s">
        <v>1640</v>
      </c>
      <c r="K1589" t="s">
        <v>2668</v>
      </c>
      <c r="L1589" t="s">
        <v>2698</v>
      </c>
      <c r="M1589" t="s">
        <v>2699</v>
      </c>
      <c r="N1589" t="s">
        <v>2640</v>
      </c>
      <c r="O1589" t="s">
        <v>2653</v>
      </c>
      <c r="P1589" t="s">
        <v>2642</v>
      </c>
      <c r="Q1589" t="s">
        <v>2640</v>
      </c>
      <c r="R1589" t="s">
        <v>7085</v>
      </c>
      <c r="S1589" t="s">
        <v>2655</v>
      </c>
      <c r="T1589" t="s">
        <v>2949</v>
      </c>
      <c r="U1589" t="s">
        <v>230</v>
      </c>
      <c r="V1589" s="7" t="s">
        <v>2010</v>
      </c>
      <c r="W1589" s="8">
        <v>15000</v>
      </c>
      <c r="X1589" t="s">
        <v>7086</v>
      </c>
      <c r="Y1589" t="s">
        <v>5579</v>
      </c>
      <c r="Z1589" s="8">
        <v>55009.3</v>
      </c>
      <c r="AA1589" s="9">
        <v>13.06</v>
      </c>
      <c r="AB1589" s="8">
        <v>61639.64</v>
      </c>
      <c r="AD1589" s="10">
        <v>4621663</v>
      </c>
      <c r="AE1589" s="11">
        <v>45736</v>
      </c>
      <c r="AF1589" s="8">
        <v>49793.55</v>
      </c>
      <c r="AG1589" s="8">
        <v>9784.25</v>
      </c>
      <c r="AH1589" s="12">
        <v>0.65228333333333333</v>
      </c>
      <c r="AI1589" s="8">
        <v>749.17687595712096</v>
      </c>
      <c r="AJ1589" s="11">
        <v>46974.176875960649</v>
      </c>
      <c r="AK1589" s="11">
        <v>47117</v>
      </c>
      <c r="AL1589" s="10">
        <v>-143</v>
      </c>
      <c r="AM1589">
        <v>66658.820000000007</v>
      </c>
      <c r="AN1589">
        <v>1.1243513333333337</v>
      </c>
      <c r="AO1589" s="40" t="str">
        <f>E1589&amp;F1589&amp;U1589</f>
        <v>HCMSURE-TMSGRR</v>
      </c>
      <c r="AP1589" s="40" t="str">
        <f>_xlfn.XLOOKUP(AO1589,CrossRef!N:N,CrossRef!A:A,"NOT FOUND",0)</f>
        <v>HCM5459RE</v>
      </c>
      <c r="AQ1589" s="40" t="str">
        <f>IFERROR(_xlfn.XLOOKUP(AO1589,CrossRef!$N:$N,CrossRef!$E:$E,"Not Found"),"-")</f>
        <v>EX1200-5D</v>
      </c>
      <c r="AR1589" s="40" t="str">
        <f>IFERROR(_xlfn.XLOOKUP(AO1589,CrossRef!$N:$N,CrossRef!$G:$G,"Not Found"),"-")</f>
        <v>5459 - SWING DRIVE</v>
      </c>
      <c r="AS1589" s="40" t="str">
        <f>IFERROR(_xlfn.XLOOKUP(AO1589,CrossRef!$N:$N,CrossRef!$H:$H,"Not Found"),"-")</f>
        <v>RE - REAR</v>
      </c>
    </row>
    <row r="1590" spans="1:45" hidden="1" x14ac:dyDescent="0.3">
      <c r="A1590" s="38" t="str">
        <f>E1590&amp;F1590&amp;U1590</f>
        <v>SSPSURE-SPSNLHR</v>
      </c>
      <c r="B1590" s="38" t="str">
        <f>I1590&amp;D1590&amp;C1590</f>
        <v>TD63417201LR</v>
      </c>
      <c r="C1590" s="38" t="str">
        <f>_xlfn.XLOOKUP(A1590,CrossRef!N:N,CrossRef!D:D,"",0)</f>
        <v>LR</v>
      </c>
      <c r="D1590" s="38" t="str">
        <f>_xlfn.XLOOKUP(A1590,CrossRef!N:N,CrossRef!C:C,"",0)</f>
        <v>7201</v>
      </c>
      <c r="E1590" s="38" t="str">
        <f>LEFT(M1590,3)</f>
        <v>SSP</v>
      </c>
      <c r="F1590" s="38" t="str">
        <f>_xlfn.TEXTAFTER(J1590,"-")</f>
        <v>SURE-SPSN</v>
      </c>
      <c r="G1590" t="s">
        <v>2725</v>
      </c>
      <c r="H1590" t="s">
        <v>2726</v>
      </c>
      <c r="I1590" t="s">
        <v>2801</v>
      </c>
      <c r="J1590" s="7" t="s">
        <v>1064</v>
      </c>
      <c r="K1590" t="s">
        <v>2638</v>
      </c>
      <c r="L1590" t="s">
        <v>183</v>
      </c>
      <c r="M1590" t="s">
        <v>2802</v>
      </c>
      <c r="N1590" t="s">
        <v>2640</v>
      </c>
      <c r="O1590" t="s">
        <v>2803</v>
      </c>
      <c r="P1590" t="s">
        <v>2642</v>
      </c>
      <c r="Q1590" t="s">
        <v>2640</v>
      </c>
      <c r="R1590" t="s">
        <v>7087</v>
      </c>
      <c r="S1590" t="s">
        <v>2644</v>
      </c>
      <c r="T1590" t="s">
        <v>2720</v>
      </c>
      <c r="U1590" t="s">
        <v>491</v>
      </c>
      <c r="V1590" s="7" t="s">
        <v>951</v>
      </c>
      <c r="W1590" s="8">
        <v>25000</v>
      </c>
      <c r="X1590" t="s">
        <v>7088</v>
      </c>
      <c r="Y1590" t="s">
        <v>2806</v>
      </c>
      <c r="Z1590" s="8">
        <v>49448.06</v>
      </c>
      <c r="AA1590" s="9">
        <v>14.81</v>
      </c>
      <c r="AB1590" s="8">
        <v>36270.04</v>
      </c>
      <c r="AD1590" s="10">
        <v>4349836</v>
      </c>
      <c r="AE1590" s="11">
        <v>45129</v>
      </c>
      <c r="AF1590" s="8">
        <v>34285</v>
      </c>
      <c r="AG1590" s="8">
        <v>9836.9400000000023</v>
      </c>
      <c r="AH1590" s="12">
        <v>0.39347760000000009</v>
      </c>
      <c r="AI1590" s="8">
        <v>664.20931802835935</v>
      </c>
      <c r="AJ1590" s="11">
        <v>46889.209318020832</v>
      </c>
      <c r="AK1590" s="11">
        <v>48646</v>
      </c>
      <c r="AL1590" s="10">
        <v>-1757</v>
      </c>
      <c r="AM1590">
        <v>85303.07</v>
      </c>
      <c r="AN1590">
        <v>2.0407228000000002</v>
      </c>
      <c r="AO1590" s="40" t="str">
        <f>E1590&amp;F1590&amp;U1590</f>
        <v>SSPSURE-SPSNLHR</v>
      </c>
      <c r="AP1590" s="40" t="str">
        <f>_xlfn.XLOOKUP(AO1590,CrossRef!N:N,CrossRef!A:A,"NOT FOUND",0)</f>
        <v>SSP7201LR</v>
      </c>
      <c r="AQ1590" s="40" t="str">
        <f>IFERROR(_xlfn.XLOOKUP(AO1590,CrossRef!$N:$N,CrossRef!$E:$E,"Not Found"),"-")</f>
        <v>793F</v>
      </c>
      <c r="AR1590" s="40" t="str">
        <f>IFERROR(_xlfn.XLOOKUP(AO1590,CrossRef!$N:$N,CrossRef!$G:$G,"Not Found"),"-")</f>
        <v>7201 - SUSPENSION CYLINDER</v>
      </c>
      <c r="AS1590" s="40" t="str">
        <f>IFERROR(_xlfn.XLOOKUP(AO1590,CrossRef!$N:$N,CrossRef!$H:$H,"Not Found"),"-")</f>
        <v>LR - LEFT REAR</v>
      </c>
    </row>
    <row r="1591" spans="1:45" hidden="1" x14ac:dyDescent="0.3">
      <c r="A1591" s="38" t="str">
        <f>E1591&amp;F1591&amp;U1591</f>
        <v>SSPDRIV</v>
      </c>
      <c r="B1591" s="38" t="str">
        <f>I1591&amp;D1591&amp;C1591</f>
        <v>TD6576</v>
      </c>
      <c r="C1591" s="38" t="str">
        <f>_xlfn.XLOOKUP(A1591,CrossRef!N:N,CrossRef!D:D,"",0)</f>
        <v/>
      </c>
      <c r="D1591" s="38" t="str">
        <f>_xlfn.XLOOKUP(A1591,CrossRef!N:N,CrossRef!C:C,"",0)</f>
        <v/>
      </c>
      <c r="E1591" s="38" t="str">
        <f>LEFT(M1591,3)</f>
        <v>SSP</v>
      </c>
      <c r="F1591" s="38" t="str">
        <f>_xlfn.TEXTAFTER(J1591,"-")</f>
        <v>DRIV</v>
      </c>
      <c r="G1591" t="s">
        <v>2725</v>
      </c>
      <c r="H1591" t="s">
        <v>2726</v>
      </c>
      <c r="I1591" t="s">
        <v>2895</v>
      </c>
      <c r="J1591" s="7" t="s">
        <v>1416</v>
      </c>
      <c r="K1591" t="s">
        <v>2638</v>
      </c>
      <c r="L1591" t="s">
        <v>183</v>
      </c>
      <c r="M1591" t="s">
        <v>2896</v>
      </c>
      <c r="N1591" t="s">
        <v>2640</v>
      </c>
      <c r="O1591" t="s">
        <v>2871</v>
      </c>
      <c r="P1591" t="s">
        <v>2642</v>
      </c>
      <c r="Q1591" t="s">
        <v>2640</v>
      </c>
      <c r="R1591" t="s">
        <v>7089</v>
      </c>
      <c r="S1591" t="s">
        <v>2655</v>
      </c>
      <c r="T1591" t="s">
        <v>2656</v>
      </c>
      <c r="U1591" t="s">
        <v>2657</v>
      </c>
      <c r="V1591" s="7" t="s">
        <v>4078</v>
      </c>
      <c r="W1591" s="8">
        <v>25000</v>
      </c>
      <c r="X1591" t="s">
        <v>7090</v>
      </c>
      <c r="Y1591" t="s">
        <v>4080</v>
      </c>
      <c r="Z1591" s="8">
        <v>68886</v>
      </c>
      <c r="AA1591" s="9">
        <v>14.49</v>
      </c>
      <c r="AB1591" s="8">
        <v>0</v>
      </c>
      <c r="AD1591" s="10">
        <v>0</v>
      </c>
      <c r="AE1591" s="11"/>
      <c r="AF1591" s="8">
        <v>53726</v>
      </c>
      <c r="AG1591" s="8">
        <v>9840</v>
      </c>
      <c r="AH1591" s="12">
        <v>0.39360000000000001</v>
      </c>
      <c r="AI1591" s="8">
        <v>679.08902691511389</v>
      </c>
      <c r="AJ1591" s="11">
        <v>46904.089026932874</v>
      </c>
      <c r="AK1591" s="11"/>
      <c r="AL1591" s="10"/>
      <c r="AO1591" s="40" t="str">
        <f>E1591&amp;F1591&amp;U1591</f>
        <v>SSPDRIV</v>
      </c>
      <c r="AP1591" s="40" t="str">
        <f>_xlfn.XLOOKUP(AO1591,CrossRef!N:N,CrossRef!A:A,"NOT FOUND",0)</f>
        <v>NOT FOUND</v>
      </c>
      <c r="AQ1591" s="40" t="str">
        <f>IFERROR(_xlfn.XLOOKUP(AO1591,CrossRef!$N:$N,CrossRef!$E:$E,"Not Found"),"-")</f>
        <v>Not Found</v>
      </c>
      <c r="AR1591" s="40" t="str">
        <f>IFERROR(_xlfn.XLOOKUP(AO1591,CrossRef!$N:$N,CrossRef!$G:$G,"Not Found"),"-")</f>
        <v>Not Found</v>
      </c>
      <c r="AS1591" s="40" t="str">
        <f>IFERROR(_xlfn.XLOOKUP(AO1591,CrossRef!$N:$N,CrossRef!$H:$H,"Not Found"),"-")</f>
        <v>Not Found</v>
      </c>
    </row>
    <row r="1592" spans="1:45" hidden="1" x14ac:dyDescent="0.3">
      <c r="A1592" s="38" t="str">
        <f>E1592&amp;F1592&amp;U1592</f>
        <v>SSPDRIVLHR</v>
      </c>
      <c r="B1592" s="38" t="str">
        <f>I1592&amp;D1592&amp;C1592</f>
        <v>TD6576</v>
      </c>
      <c r="C1592" s="38" t="str">
        <f>_xlfn.XLOOKUP(A1592,CrossRef!N:N,CrossRef!D:D,"",0)</f>
        <v/>
      </c>
      <c r="D1592" s="38" t="str">
        <f>_xlfn.XLOOKUP(A1592,CrossRef!N:N,CrossRef!C:C,"",0)</f>
        <v/>
      </c>
      <c r="E1592" s="38" t="str">
        <f>LEFT(M1592,3)</f>
        <v>SSP</v>
      </c>
      <c r="F1592" s="38" t="str">
        <f>_xlfn.TEXTAFTER(J1592,"-")</f>
        <v>DRIV</v>
      </c>
      <c r="G1592" t="s">
        <v>2725</v>
      </c>
      <c r="H1592" t="s">
        <v>2726</v>
      </c>
      <c r="I1592" t="s">
        <v>2895</v>
      </c>
      <c r="J1592" s="7" t="s">
        <v>1416</v>
      </c>
      <c r="K1592" t="s">
        <v>2638</v>
      </c>
      <c r="L1592" t="s">
        <v>183</v>
      </c>
      <c r="M1592" t="s">
        <v>2896</v>
      </c>
      <c r="N1592" t="s">
        <v>2640</v>
      </c>
      <c r="O1592" t="s">
        <v>2871</v>
      </c>
      <c r="P1592" t="s">
        <v>2642</v>
      </c>
      <c r="Q1592" t="s">
        <v>2640</v>
      </c>
      <c r="R1592" t="s">
        <v>7091</v>
      </c>
      <c r="S1592" t="s">
        <v>2655</v>
      </c>
      <c r="T1592" t="s">
        <v>2682</v>
      </c>
      <c r="U1592" t="s">
        <v>491</v>
      </c>
      <c r="V1592" s="7" t="s">
        <v>7092</v>
      </c>
      <c r="W1592" s="8">
        <v>25000</v>
      </c>
      <c r="X1592" t="s">
        <v>7093</v>
      </c>
      <c r="Y1592" t="s">
        <v>5178</v>
      </c>
      <c r="Z1592" s="8">
        <v>68886</v>
      </c>
      <c r="AA1592" s="9">
        <v>14.49</v>
      </c>
      <c r="AB1592" s="8">
        <v>0</v>
      </c>
      <c r="AD1592" s="10">
        <v>0</v>
      </c>
      <c r="AE1592" s="11"/>
      <c r="AF1592" s="8">
        <v>53726</v>
      </c>
      <c r="AG1592" s="8">
        <v>9840</v>
      </c>
      <c r="AH1592" s="12">
        <v>0.39360000000000001</v>
      </c>
      <c r="AI1592" s="8">
        <v>679.08902691511389</v>
      </c>
      <c r="AJ1592" s="11">
        <v>46904.089026932874</v>
      </c>
      <c r="AK1592" s="11"/>
      <c r="AL1592" s="10"/>
      <c r="AO1592" s="40" t="str">
        <f>E1592&amp;F1592&amp;U1592</f>
        <v>SSPDRIVLHR</v>
      </c>
      <c r="AP1592" s="40" t="str">
        <f>_xlfn.XLOOKUP(AO1592,CrossRef!N:N,CrossRef!A:A,"NOT FOUND",0)</f>
        <v>NOT FOUND</v>
      </c>
      <c r="AQ1592" s="40" t="str">
        <f>IFERROR(_xlfn.XLOOKUP(AO1592,CrossRef!$N:$N,CrossRef!$E:$E,"Not Found"),"-")</f>
        <v>Not Found</v>
      </c>
      <c r="AR1592" s="40" t="str">
        <f>IFERROR(_xlfn.XLOOKUP(AO1592,CrossRef!$N:$N,CrossRef!$G:$G,"Not Found"),"-")</f>
        <v>Not Found</v>
      </c>
      <c r="AS1592" s="40" t="str">
        <f>IFERROR(_xlfn.XLOOKUP(AO1592,CrossRef!$N:$N,CrossRef!$H:$H,"Not Found"),"-")</f>
        <v>Not Found</v>
      </c>
    </row>
    <row r="1593" spans="1:45" hidden="1" x14ac:dyDescent="0.3">
      <c r="A1593" s="38" t="str">
        <f>E1593&amp;F1593&amp;U1593</f>
        <v>SSPSURE-SPSNRHR</v>
      </c>
      <c r="B1593" s="38" t="str">
        <f>I1593&amp;D1593&amp;C1593</f>
        <v>TD63457213RR</v>
      </c>
      <c r="C1593" s="38" t="str">
        <f>_xlfn.XLOOKUP(A1593,CrossRef!N:N,CrossRef!D:D,"",0)</f>
        <v>RR</v>
      </c>
      <c r="D1593" s="38" t="str">
        <f>_xlfn.XLOOKUP(A1593,CrossRef!N:N,CrossRef!C:C,"",0)</f>
        <v>7213</v>
      </c>
      <c r="E1593" s="38" t="str">
        <f>LEFT(M1593,3)</f>
        <v>SSP</v>
      </c>
      <c r="F1593" s="38" t="str">
        <f>_xlfn.TEXTAFTER(J1593,"-")</f>
        <v>SURE-SPSN</v>
      </c>
      <c r="G1593" t="s">
        <v>2725</v>
      </c>
      <c r="H1593" t="s">
        <v>2726</v>
      </c>
      <c r="I1593" t="s">
        <v>5331</v>
      </c>
      <c r="J1593" s="7" t="s">
        <v>1829</v>
      </c>
      <c r="K1593" t="s">
        <v>2638</v>
      </c>
      <c r="L1593" t="s">
        <v>183</v>
      </c>
      <c r="M1593" t="s">
        <v>5332</v>
      </c>
      <c r="N1593" t="s">
        <v>2640</v>
      </c>
      <c r="O1593" t="s">
        <v>2803</v>
      </c>
      <c r="P1593" t="s">
        <v>2642</v>
      </c>
      <c r="Q1593" t="s">
        <v>2640</v>
      </c>
      <c r="R1593" t="s">
        <v>7094</v>
      </c>
      <c r="S1593" t="s">
        <v>2644</v>
      </c>
      <c r="T1593" t="s">
        <v>2720</v>
      </c>
      <c r="U1593" t="s">
        <v>494</v>
      </c>
      <c r="V1593" s="7" t="s">
        <v>952</v>
      </c>
      <c r="W1593" s="8">
        <v>25000</v>
      </c>
      <c r="X1593" t="s">
        <v>7095</v>
      </c>
      <c r="Y1593" t="s">
        <v>2806</v>
      </c>
      <c r="Z1593" s="8">
        <v>47686.720000000001</v>
      </c>
      <c r="AA1593" s="9">
        <v>14.04</v>
      </c>
      <c r="AB1593" s="8">
        <v>36270.04</v>
      </c>
      <c r="AD1593" s="10">
        <v>4299908</v>
      </c>
      <c r="AE1593" s="11">
        <v>45139</v>
      </c>
      <c r="AF1593" s="8">
        <v>32543</v>
      </c>
      <c r="AG1593" s="8">
        <v>9856.2799999999988</v>
      </c>
      <c r="AH1593" s="12">
        <v>0.39425119999999997</v>
      </c>
      <c r="AI1593" s="8">
        <v>702.01424501424492</v>
      </c>
      <c r="AJ1593" s="11">
        <v>46927.014245023151</v>
      </c>
      <c r="AK1593" s="11">
        <v>46973</v>
      </c>
      <c r="AL1593" s="10">
        <v>-46</v>
      </c>
      <c r="AM1593">
        <v>58188.639999999999</v>
      </c>
      <c r="AN1593">
        <v>1.0258255999999999</v>
      </c>
      <c r="AO1593" s="40" t="str">
        <f>E1593&amp;F1593&amp;U1593</f>
        <v>SSPSURE-SPSNRHR</v>
      </c>
      <c r="AP1593" s="40" t="str">
        <f>_xlfn.XLOOKUP(AO1593,CrossRef!N:N,CrossRef!A:A,"NOT FOUND",0)</f>
        <v>SSP7213RR</v>
      </c>
      <c r="AQ1593" s="40" t="str">
        <f>IFERROR(_xlfn.XLOOKUP(AO1593,CrossRef!$N:$N,CrossRef!$E:$E,"Not Found"),"-")</f>
        <v>793F</v>
      </c>
      <c r="AR1593" s="40" t="str">
        <f>IFERROR(_xlfn.XLOOKUP(AO1593,CrossRef!$N:$N,CrossRef!$G:$G,"Not Found"),"-")</f>
        <v>7213 - REAR SUSPENSION CYLINDER</v>
      </c>
      <c r="AS1593" s="40" t="str">
        <f>IFERROR(_xlfn.XLOOKUP(AO1593,CrossRef!$N:$N,CrossRef!$H:$H,"Not Found"),"-")</f>
        <v>RR - RIGHT REAR</v>
      </c>
    </row>
    <row r="1594" spans="1:45" hidden="1" x14ac:dyDescent="0.3">
      <c r="A1594" s="38" t="str">
        <f>E1594&amp;F1594&amp;U1594</f>
        <v>WLHHYSY-PUHYPOS.1</v>
      </c>
      <c r="B1594" s="38" t="str">
        <f>I1594&amp;D1594&amp;C1594</f>
        <v>EX71605084P0</v>
      </c>
      <c r="C1594" s="38" t="str">
        <f>_xlfn.XLOOKUP(A1594,CrossRef!N:N,CrossRef!D:D,"",0)</f>
        <v>P0</v>
      </c>
      <c r="D1594" s="38" t="str">
        <f>_xlfn.XLOOKUP(A1594,CrossRef!N:N,CrossRef!C:C,"",0)</f>
        <v>5084</v>
      </c>
      <c r="E1594" s="38" t="str">
        <f>LEFT(M1594,3)</f>
        <v>WLH</v>
      </c>
      <c r="F1594" s="38" t="str">
        <f>_xlfn.TEXTAFTER(J1594,"-")</f>
        <v>HYSY-PUHY</v>
      </c>
      <c r="G1594" t="s">
        <v>2813</v>
      </c>
      <c r="H1594" t="s">
        <v>2814</v>
      </c>
      <c r="I1594" t="s">
        <v>4206</v>
      </c>
      <c r="J1594" s="7" t="s">
        <v>1946</v>
      </c>
      <c r="K1594" t="s">
        <v>3657</v>
      </c>
      <c r="L1594" t="s">
        <v>716</v>
      </c>
      <c r="M1594" t="s">
        <v>4207</v>
      </c>
      <c r="N1594" t="s">
        <v>2640</v>
      </c>
      <c r="O1594" t="s">
        <v>2803</v>
      </c>
      <c r="P1594" t="s">
        <v>2642</v>
      </c>
      <c r="Q1594" t="s">
        <v>2662</v>
      </c>
      <c r="R1594" t="s">
        <v>7096</v>
      </c>
      <c r="S1594" t="s">
        <v>2655</v>
      </c>
      <c r="T1594" t="s">
        <v>3745</v>
      </c>
      <c r="U1594" t="s">
        <v>662</v>
      </c>
      <c r="V1594" s="7" t="s">
        <v>1947</v>
      </c>
      <c r="W1594" s="8">
        <v>15000</v>
      </c>
      <c r="X1594" t="s">
        <v>7097</v>
      </c>
      <c r="Y1594" t="s">
        <v>7098</v>
      </c>
      <c r="Z1594" s="8">
        <v>14831</v>
      </c>
      <c r="AA1594" s="9">
        <v>0.38</v>
      </c>
      <c r="AB1594" s="8">
        <v>37631.040000000001</v>
      </c>
      <c r="AD1594" s="10">
        <v>4486346</v>
      </c>
      <c r="AE1594" s="11">
        <v>45327</v>
      </c>
      <c r="AF1594" s="8">
        <v>9701</v>
      </c>
      <c r="AG1594" s="8">
        <v>9870</v>
      </c>
      <c r="AH1594" s="12">
        <v>0.65800000000000003</v>
      </c>
      <c r="AI1594" s="8">
        <v>25973.684210526317</v>
      </c>
      <c r="AJ1594" s="11">
        <v>72198.684210532403</v>
      </c>
      <c r="AK1594" s="11">
        <v>47868</v>
      </c>
      <c r="AL1594" s="10">
        <v>24330</v>
      </c>
      <c r="AM1594">
        <v>15455.34</v>
      </c>
      <c r="AN1594">
        <v>0.38362266666666667</v>
      </c>
      <c r="AO1594" s="40" t="str">
        <f>E1594&amp;F1594&amp;U1594</f>
        <v>WLHHYSY-PUHYPOS.1</v>
      </c>
      <c r="AP1594" s="40" t="str">
        <f>_xlfn.XLOOKUP(AO1594,CrossRef!N:N,CrossRef!A:A,"NOT FOUND",0)</f>
        <v>WLH5084P0</v>
      </c>
      <c r="AQ1594" s="40" t="str">
        <f>IFERROR(_xlfn.XLOOKUP(AO1594,CrossRef!$N:$N,CrossRef!$E:$E,"Not Found"),"-")</f>
        <v>R9200</v>
      </c>
      <c r="AR1594" s="40" t="str">
        <f>IFERROR(_xlfn.XLOOKUP(AO1594,CrossRef!$N:$N,CrossRef!$G:$G,"Not Found"),"-")</f>
        <v>5084 - IMPLEMENT PUMP</v>
      </c>
      <c r="AS1594" s="40" t="str">
        <f>IFERROR(_xlfn.XLOOKUP(AO1594,CrossRef!$N:$N,CrossRef!$H:$H,"Not Found"),"-")</f>
        <v>P01</v>
      </c>
    </row>
    <row r="1595" spans="1:45" hidden="1" x14ac:dyDescent="0.3">
      <c r="A1595" s="38" t="str">
        <f>E1595&amp;F1595&amp;U1595</f>
        <v>WLHHYSY-PUHYPOS.2</v>
      </c>
      <c r="B1595" s="38" t="str">
        <f>I1595&amp;D1595&amp;C1595</f>
        <v>EX7160</v>
      </c>
      <c r="C1595" s="38" t="str">
        <f>_xlfn.XLOOKUP(A1595,CrossRef!N:N,CrossRef!D:D,"",0)</f>
        <v/>
      </c>
      <c r="D1595" s="38" t="str">
        <f>_xlfn.XLOOKUP(A1595,CrossRef!N:N,CrossRef!C:C,"",0)</f>
        <v/>
      </c>
      <c r="E1595" s="38" t="str">
        <f>LEFT(M1595,3)</f>
        <v>WLH</v>
      </c>
      <c r="F1595" s="38" t="str">
        <f>_xlfn.TEXTAFTER(J1595,"-")</f>
        <v>HYSY-PUHY</v>
      </c>
      <c r="G1595" t="s">
        <v>2813</v>
      </c>
      <c r="H1595" t="s">
        <v>2814</v>
      </c>
      <c r="I1595" t="s">
        <v>4206</v>
      </c>
      <c r="J1595" s="7" t="s">
        <v>1946</v>
      </c>
      <c r="K1595" t="s">
        <v>3657</v>
      </c>
      <c r="L1595" t="s">
        <v>716</v>
      </c>
      <c r="M1595" t="s">
        <v>4207</v>
      </c>
      <c r="N1595" t="s">
        <v>2640</v>
      </c>
      <c r="O1595" t="s">
        <v>2803</v>
      </c>
      <c r="P1595" t="s">
        <v>2642</v>
      </c>
      <c r="Q1595" t="s">
        <v>2662</v>
      </c>
      <c r="R1595" t="s">
        <v>7099</v>
      </c>
      <c r="S1595" t="s">
        <v>2655</v>
      </c>
      <c r="T1595" t="s">
        <v>3745</v>
      </c>
      <c r="U1595" t="s">
        <v>657</v>
      </c>
      <c r="V1595" s="7" t="s">
        <v>7100</v>
      </c>
      <c r="W1595" s="8">
        <v>15000</v>
      </c>
      <c r="X1595" t="s">
        <v>7101</v>
      </c>
      <c r="Y1595" t="s">
        <v>7102</v>
      </c>
      <c r="Z1595" s="8">
        <v>14831</v>
      </c>
      <c r="AA1595" s="9">
        <v>0.38</v>
      </c>
      <c r="AB1595" s="8">
        <v>37631.040000000001</v>
      </c>
      <c r="AD1595" s="10">
        <v>4486347</v>
      </c>
      <c r="AE1595" s="11">
        <v>45327</v>
      </c>
      <c r="AF1595" s="8">
        <v>9701</v>
      </c>
      <c r="AG1595" s="8">
        <v>9870</v>
      </c>
      <c r="AH1595" s="12">
        <v>0.65800000000000003</v>
      </c>
      <c r="AI1595" s="8">
        <v>25973.684210526317</v>
      </c>
      <c r="AJ1595" s="11">
        <v>72198.684210532403</v>
      </c>
      <c r="AK1595" s="11">
        <v>47868</v>
      </c>
      <c r="AL1595" s="10">
        <v>24330</v>
      </c>
      <c r="AM1595">
        <v>15455.34</v>
      </c>
      <c r="AN1595">
        <v>0.38362266666666667</v>
      </c>
      <c r="AO1595" s="40" t="str">
        <f>E1595&amp;F1595&amp;U1595</f>
        <v>WLHHYSY-PUHYPOS.2</v>
      </c>
      <c r="AP1595" s="40" t="str">
        <f>_xlfn.XLOOKUP(AO1595,CrossRef!N:N,CrossRef!A:A,"NOT FOUND",0)</f>
        <v>NOT FOUND</v>
      </c>
      <c r="AQ1595" s="40" t="str">
        <f>IFERROR(_xlfn.XLOOKUP(AO1595,CrossRef!$N:$N,CrossRef!$E:$E,"Not Found"),"-")</f>
        <v>Not Found</v>
      </c>
      <c r="AR1595" s="40" t="str">
        <f>IFERROR(_xlfn.XLOOKUP(AO1595,CrossRef!$N:$N,CrossRef!$G:$G,"Not Found"),"-")</f>
        <v>Not Found</v>
      </c>
      <c r="AS1595" s="40" t="str">
        <f>IFERROR(_xlfn.XLOOKUP(AO1595,CrossRef!$N:$N,CrossRef!$H:$H,"Not Found"),"-")</f>
        <v>Not Found</v>
      </c>
    </row>
    <row r="1596" spans="1:45" hidden="1" x14ac:dyDescent="0.3">
      <c r="A1596" s="38" t="str">
        <f>E1596&amp;F1596&amp;U1596</f>
        <v>ZSPDRIV-DIFF</v>
      </c>
      <c r="B1596" s="38" t="str">
        <f>I1596&amp;D1596&amp;C1596</f>
        <v>TD6741325800</v>
      </c>
      <c r="C1596" s="38" t="str">
        <f>_xlfn.XLOOKUP(A1596,CrossRef!N:N,CrossRef!D:D,"",0)</f>
        <v>00</v>
      </c>
      <c r="D1596" s="38" t="str">
        <f>_xlfn.XLOOKUP(A1596,CrossRef!N:N,CrossRef!C:C,"",0)</f>
        <v>3258</v>
      </c>
      <c r="E1596" s="38" t="str">
        <f>LEFT(M1596,3)</f>
        <v>ZSP</v>
      </c>
      <c r="F1596" s="38" t="str">
        <f>_xlfn.TEXTAFTER(J1596,"-")</f>
        <v>DRIV-DIFF</v>
      </c>
      <c r="G1596" t="s">
        <v>2648</v>
      </c>
      <c r="H1596" t="s">
        <v>2649</v>
      </c>
      <c r="I1596" t="s">
        <v>4340</v>
      </c>
      <c r="J1596" s="7" t="s">
        <v>1948</v>
      </c>
      <c r="K1596" t="s">
        <v>2638</v>
      </c>
      <c r="L1596" t="s">
        <v>193</v>
      </c>
      <c r="M1596" t="s">
        <v>4341</v>
      </c>
      <c r="N1596" t="s">
        <v>2640</v>
      </c>
      <c r="O1596" t="s">
        <v>3054</v>
      </c>
      <c r="P1596" t="s">
        <v>2642</v>
      </c>
      <c r="Q1596" t="s">
        <v>2640</v>
      </c>
      <c r="R1596" t="s">
        <v>7103</v>
      </c>
      <c r="S1596" t="s">
        <v>2655</v>
      </c>
      <c r="T1596" t="s">
        <v>2656</v>
      </c>
      <c r="U1596" t="s">
        <v>2657</v>
      </c>
      <c r="V1596" s="7" t="s">
        <v>464</v>
      </c>
      <c r="W1596" s="8">
        <v>18000</v>
      </c>
      <c r="X1596" t="s">
        <v>7104</v>
      </c>
      <c r="Y1596" t="s">
        <v>4310</v>
      </c>
      <c r="Z1596" s="8">
        <v>8119.73</v>
      </c>
      <c r="AA1596" s="9">
        <v>18.95</v>
      </c>
      <c r="AB1596" s="8">
        <v>82257.97</v>
      </c>
      <c r="AD1596" s="10">
        <v>0</v>
      </c>
      <c r="AE1596" s="11"/>
      <c r="AF1596" s="8">
        <v>0</v>
      </c>
      <c r="AG1596" s="8">
        <v>9880.27</v>
      </c>
      <c r="AH1596" s="12">
        <v>0.54890388888888886</v>
      </c>
      <c r="AI1596" s="8">
        <v>521.38627968337732</v>
      </c>
      <c r="AJ1596" s="11">
        <v>46746.386279664352</v>
      </c>
      <c r="AK1596" s="11">
        <v>46739</v>
      </c>
      <c r="AL1596" s="10">
        <v>7</v>
      </c>
      <c r="AM1596">
        <v>17860.03</v>
      </c>
      <c r="AN1596">
        <v>0.99222388888888879</v>
      </c>
      <c r="AO1596" s="40" t="str">
        <f>E1596&amp;F1596&amp;U1596</f>
        <v>ZSPDRIV-DIFF</v>
      </c>
      <c r="AP1596" s="40" t="str">
        <f>_xlfn.XLOOKUP(AO1596,CrossRef!N:N,CrossRef!A:A,"NOT FOUND",0)</f>
        <v>ZSP325800</v>
      </c>
      <c r="AQ1596" s="40" t="str">
        <f>IFERROR(_xlfn.XLOOKUP(AO1596,CrossRef!$N:$N,CrossRef!$E:$E,"Not Found"),"-")</f>
        <v>785D</v>
      </c>
      <c r="AR1596" s="40" t="str">
        <f>IFERROR(_xlfn.XLOOKUP(AO1596,CrossRef!$N:$N,CrossRef!$G:$G,"Not Found"),"-")</f>
        <v>3258 - DIFFERENTIAL</v>
      </c>
      <c r="AS1596" s="40" t="str">
        <f>IFERROR(_xlfn.XLOOKUP(AO1596,CrossRef!$N:$N,CrossRef!$H:$H,"Not Found"),"-")</f>
        <v>00 - (NONE)</v>
      </c>
    </row>
    <row r="1597" spans="1:45" hidden="1" x14ac:dyDescent="0.3">
      <c r="A1597" s="38" t="str">
        <f>E1597&amp;F1597&amp;U1597</f>
        <v>ZSPDRIV-FIDVLHR</v>
      </c>
      <c r="B1597" s="38" t="str">
        <f>I1597&amp;D1597&amp;C1597</f>
        <v>TD67414008LR</v>
      </c>
      <c r="C1597" s="38" t="str">
        <f>_xlfn.XLOOKUP(A1597,CrossRef!N:N,CrossRef!D:D,"",0)</f>
        <v>LR</v>
      </c>
      <c r="D1597" s="38" t="str">
        <f>_xlfn.XLOOKUP(A1597,CrossRef!N:N,CrossRef!C:C,"",0)</f>
        <v>4008</v>
      </c>
      <c r="E1597" s="38" t="str">
        <f>LEFT(M1597,3)</f>
        <v>ZSP</v>
      </c>
      <c r="F1597" s="38" t="str">
        <f>_xlfn.TEXTAFTER(J1597,"-")</f>
        <v>DRIV-FIDV</v>
      </c>
      <c r="G1597" t="s">
        <v>2648</v>
      </c>
      <c r="H1597" t="s">
        <v>2649</v>
      </c>
      <c r="I1597" t="s">
        <v>4340</v>
      </c>
      <c r="J1597" s="7" t="s">
        <v>1949</v>
      </c>
      <c r="K1597" t="s">
        <v>2638</v>
      </c>
      <c r="L1597" t="s">
        <v>193</v>
      </c>
      <c r="M1597" t="s">
        <v>4341</v>
      </c>
      <c r="N1597" t="s">
        <v>2640</v>
      </c>
      <c r="O1597" t="s">
        <v>3054</v>
      </c>
      <c r="P1597" t="s">
        <v>2642</v>
      </c>
      <c r="Q1597" t="s">
        <v>2640</v>
      </c>
      <c r="R1597" t="s">
        <v>7105</v>
      </c>
      <c r="S1597" t="s">
        <v>2655</v>
      </c>
      <c r="T1597" t="s">
        <v>2682</v>
      </c>
      <c r="U1597" t="s">
        <v>491</v>
      </c>
      <c r="V1597" s="7" t="s">
        <v>551</v>
      </c>
      <c r="W1597" s="8">
        <v>18000</v>
      </c>
      <c r="X1597" t="s">
        <v>7106</v>
      </c>
      <c r="Y1597" t="s">
        <v>7054</v>
      </c>
      <c r="Z1597" s="8">
        <v>8119.73</v>
      </c>
      <c r="AA1597" s="9">
        <v>18.95</v>
      </c>
      <c r="AB1597" s="8">
        <v>120409.45</v>
      </c>
      <c r="AD1597" s="10">
        <v>0</v>
      </c>
      <c r="AE1597" s="11"/>
      <c r="AF1597" s="8">
        <v>0</v>
      </c>
      <c r="AG1597" s="8">
        <v>9880.27</v>
      </c>
      <c r="AH1597" s="12">
        <v>0.54890388888888886</v>
      </c>
      <c r="AI1597" s="8">
        <v>521.38627968337732</v>
      </c>
      <c r="AJ1597" s="11">
        <v>46746.386279664352</v>
      </c>
      <c r="AK1597" s="11">
        <v>46739</v>
      </c>
      <c r="AL1597" s="10">
        <v>7</v>
      </c>
      <c r="AM1597">
        <v>17860.03</v>
      </c>
      <c r="AN1597">
        <v>0.99222388888888879</v>
      </c>
      <c r="AO1597" s="40" t="str">
        <f>E1597&amp;F1597&amp;U1597</f>
        <v>ZSPDRIV-FIDVLHR</v>
      </c>
      <c r="AP1597" s="40" t="str">
        <f>_xlfn.XLOOKUP(AO1597,CrossRef!N:N,CrossRef!A:A,"NOT FOUND",0)</f>
        <v>ZSP4008LR</v>
      </c>
      <c r="AQ1597" s="40" t="str">
        <f>IFERROR(_xlfn.XLOOKUP(AO1597,CrossRef!$N:$N,CrossRef!$E:$E,"Not Found"),"-")</f>
        <v>785D</v>
      </c>
      <c r="AR1597" s="40" t="str">
        <f>IFERROR(_xlfn.XLOOKUP(AO1597,CrossRef!$N:$N,CrossRef!$G:$G,"Not Found"),"-")</f>
        <v>4008 - FINAL DRIVE, BRAKE &amp; WHEEL</v>
      </c>
      <c r="AS1597" s="40" t="str">
        <f>IFERROR(_xlfn.XLOOKUP(AO1597,CrossRef!$N:$N,CrossRef!$H:$H,"Not Found"),"-")</f>
        <v>LR - LEFT REAR</v>
      </c>
    </row>
    <row r="1598" spans="1:45" hidden="1" x14ac:dyDescent="0.3">
      <c r="A1598" s="38" t="str">
        <f>E1598&amp;F1598&amp;U1598</f>
        <v>ZSPDRIV-FIDVRHR</v>
      </c>
      <c r="B1598" s="38" t="str">
        <f>I1598&amp;D1598&amp;C1598</f>
        <v>TD67414008RI</v>
      </c>
      <c r="C1598" s="38" t="str">
        <f>_xlfn.XLOOKUP(A1598,CrossRef!N:N,CrossRef!D:D,"",0)</f>
        <v>RI</v>
      </c>
      <c r="D1598" s="38" t="str">
        <f>_xlfn.XLOOKUP(A1598,CrossRef!N:N,CrossRef!C:C,"",0)</f>
        <v>4008</v>
      </c>
      <c r="E1598" s="38" t="str">
        <f>LEFT(M1598,3)</f>
        <v>ZSP</v>
      </c>
      <c r="F1598" s="38" t="str">
        <f>_xlfn.TEXTAFTER(J1598,"-")</f>
        <v>DRIV-FIDV</v>
      </c>
      <c r="G1598" t="s">
        <v>2648</v>
      </c>
      <c r="H1598" t="s">
        <v>2649</v>
      </c>
      <c r="I1598" t="s">
        <v>4340</v>
      </c>
      <c r="J1598" s="7" t="s">
        <v>1949</v>
      </c>
      <c r="K1598" t="s">
        <v>2638</v>
      </c>
      <c r="L1598" t="s">
        <v>193</v>
      </c>
      <c r="M1598" t="s">
        <v>4341</v>
      </c>
      <c r="N1598" t="s">
        <v>2640</v>
      </c>
      <c r="O1598" t="s">
        <v>3054</v>
      </c>
      <c r="P1598" t="s">
        <v>2642</v>
      </c>
      <c r="Q1598" t="s">
        <v>2640</v>
      </c>
      <c r="R1598" t="s">
        <v>7107</v>
      </c>
      <c r="S1598" t="s">
        <v>2655</v>
      </c>
      <c r="T1598" t="s">
        <v>2682</v>
      </c>
      <c r="U1598" t="s">
        <v>494</v>
      </c>
      <c r="V1598" s="7" t="s">
        <v>554</v>
      </c>
      <c r="W1598" s="8">
        <v>18000</v>
      </c>
      <c r="X1598" t="s">
        <v>7108</v>
      </c>
      <c r="Y1598" t="s">
        <v>7054</v>
      </c>
      <c r="Z1598" s="8">
        <v>8119.73</v>
      </c>
      <c r="AA1598" s="9">
        <v>18.95</v>
      </c>
      <c r="AB1598" s="8">
        <v>120409.45</v>
      </c>
      <c r="AD1598" s="10">
        <v>0</v>
      </c>
      <c r="AE1598" s="11"/>
      <c r="AF1598" s="8">
        <v>0</v>
      </c>
      <c r="AG1598" s="8">
        <v>9880.27</v>
      </c>
      <c r="AH1598" s="12">
        <v>0.54890388888888886</v>
      </c>
      <c r="AI1598" s="8">
        <v>521.38627968337732</v>
      </c>
      <c r="AJ1598" s="11">
        <v>46746.386279664352</v>
      </c>
      <c r="AK1598" s="11">
        <v>46739</v>
      </c>
      <c r="AL1598" s="10">
        <v>7</v>
      </c>
      <c r="AM1598">
        <v>17860.03</v>
      </c>
      <c r="AN1598">
        <v>0.99222388888888879</v>
      </c>
      <c r="AO1598" s="40" t="str">
        <f>E1598&amp;F1598&amp;U1598</f>
        <v>ZSPDRIV-FIDVRHR</v>
      </c>
      <c r="AP1598" s="40" t="str">
        <f>_xlfn.XLOOKUP(AO1598,CrossRef!N:N,CrossRef!A:A,"NOT FOUND",0)</f>
        <v>ZSP4008RI</v>
      </c>
      <c r="AQ1598" s="40" t="str">
        <f>IFERROR(_xlfn.XLOOKUP(AO1598,CrossRef!$N:$N,CrossRef!$E:$E,"Not Found"),"-")</f>
        <v>785D</v>
      </c>
      <c r="AR1598" s="40" t="str">
        <f>IFERROR(_xlfn.XLOOKUP(AO1598,CrossRef!$N:$N,CrossRef!$G:$G,"Not Found"),"-")</f>
        <v>4008 - FINAL DRIVE, BRAKE &amp; WHEEL</v>
      </c>
      <c r="AS1598" s="40" t="str">
        <f>IFERROR(_xlfn.XLOOKUP(AO1598,CrossRef!$N:$N,CrossRef!$H:$H,"Not Found"),"-")</f>
        <v>RI - RIGHT</v>
      </c>
    </row>
    <row r="1599" spans="1:45" hidden="1" x14ac:dyDescent="0.3">
      <c r="A1599" s="38" t="str">
        <f>E1599&amp;F1599&amp;U1599</f>
        <v>HCMENGI</v>
      </c>
      <c r="B1599" s="38" t="str">
        <f>I1599&amp;D1599&amp;C1599</f>
        <v>EX7086100000</v>
      </c>
      <c r="C1599" s="38" t="str">
        <f>_xlfn.XLOOKUP(A1599,CrossRef!N:N,CrossRef!D:D,"",0)</f>
        <v>00</v>
      </c>
      <c r="D1599" s="38" t="str">
        <f>_xlfn.XLOOKUP(A1599,CrossRef!N:N,CrossRef!C:C,"",0)</f>
        <v>1000</v>
      </c>
      <c r="E1599" s="38" t="str">
        <f>LEFT(M1599,3)</f>
        <v>HCM</v>
      </c>
      <c r="F1599" s="38" t="str">
        <f>_xlfn.TEXTAFTER(J1599,"-")</f>
        <v>ENGI</v>
      </c>
      <c r="G1599" t="s">
        <v>2725</v>
      </c>
      <c r="H1599" t="s">
        <v>2726</v>
      </c>
      <c r="I1599" t="s">
        <v>2913</v>
      </c>
      <c r="J1599" s="7" t="s">
        <v>1950</v>
      </c>
      <c r="K1599" t="s">
        <v>2668</v>
      </c>
      <c r="L1599" t="s">
        <v>415</v>
      </c>
      <c r="M1599" t="s">
        <v>2914</v>
      </c>
      <c r="N1599" t="s">
        <v>2640</v>
      </c>
      <c r="O1599" t="s">
        <v>2653</v>
      </c>
      <c r="P1599" t="s">
        <v>2642</v>
      </c>
      <c r="Q1599" t="s">
        <v>2640</v>
      </c>
      <c r="R1599" t="s">
        <v>7109</v>
      </c>
      <c r="S1599" t="s">
        <v>2655</v>
      </c>
      <c r="T1599" t="s">
        <v>3265</v>
      </c>
      <c r="U1599" t="s">
        <v>2657</v>
      </c>
      <c r="V1599" s="7" t="s">
        <v>1716</v>
      </c>
      <c r="W1599" s="8">
        <v>24000</v>
      </c>
      <c r="X1599" t="s">
        <v>7110</v>
      </c>
      <c r="Y1599" t="s">
        <v>7111</v>
      </c>
      <c r="Z1599" s="8">
        <v>47875.8</v>
      </c>
      <c r="AA1599" s="9">
        <v>8.51</v>
      </c>
      <c r="AB1599" s="8">
        <v>717321.17</v>
      </c>
      <c r="AD1599" s="10">
        <v>4479680</v>
      </c>
      <c r="AE1599" s="11">
        <v>44678</v>
      </c>
      <c r="AF1599" s="8">
        <v>33760</v>
      </c>
      <c r="AG1599" s="8">
        <v>9884.1999999999971</v>
      </c>
      <c r="AH1599" s="12">
        <v>0.41184166666666655</v>
      </c>
      <c r="AI1599" s="8">
        <v>1161.480611045828</v>
      </c>
      <c r="AJ1599" s="11">
        <v>47386.480611030092</v>
      </c>
      <c r="AK1599" s="11">
        <v>47237</v>
      </c>
      <c r="AL1599" s="10">
        <v>149</v>
      </c>
      <c r="AM1599">
        <v>56487.92</v>
      </c>
      <c r="AN1599">
        <v>0.9469966666666666</v>
      </c>
      <c r="AO1599" s="40" t="str">
        <f>E1599&amp;F1599&amp;U1599</f>
        <v>HCMENGI</v>
      </c>
      <c r="AP1599" s="40" t="str">
        <f>_xlfn.XLOOKUP(AO1599,CrossRef!N:N,CrossRef!A:A,"NOT FOUND",0)</f>
        <v>HCM100000</v>
      </c>
      <c r="AQ1599" s="40" t="str">
        <f>IFERROR(_xlfn.XLOOKUP(AO1599,CrossRef!$N:$N,CrossRef!$E:$E,"Not Found"),"-")</f>
        <v>EX2500</v>
      </c>
      <c r="AR1599" s="40" t="str">
        <f>IFERROR(_xlfn.XLOOKUP(AO1599,CrossRef!$N:$N,CrossRef!$G:$G,"Not Found"),"-")</f>
        <v>1000 - ENGINE</v>
      </c>
      <c r="AS1599" s="40" t="str">
        <f>IFERROR(_xlfn.XLOOKUP(AO1599,CrossRef!$N:$N,CrossRef!$H:$H,"Not Found"),"-")</f>
        <v>00 - (NONE)</v>
      </c>
    </row>
    <row r="1600" spans="1:45" hidden="1" x14ac:dyDescent="0.3">
      <c r="A1600" s="38" t="str">
        <f>E1600&amp;F1600&amp;U1600</f>
        <v>HCMUCRG-TCID-TCILLH</v>
      </c>
      <c r="B1600" s="38" t="str">
        <f>I1600&amp;D1600&amp;C1600</f>
        <v>EX70864159LT</v>
      </c>
      <c r="C1600" s="38" t="str">
        <f>_xlfn.XLOOKUP(A1600,CrossRef!N:N,CrossRef!D:D,"",0)</f>
        <v>LT</v>
      </c>
      <c r="D1600" s="38" t="str">
        <f>_xlfn.XLOOKUP(A1600,CrossRef!N:N,CrossRef!C:C,"",0)</f>
        <v>4159</v>
      </c>
      <c r="E1600" s="38" t="str">
        <f>LEFT(M1600,3)</f>
        <v>HCM</v>
      </c>
      <c r="F1600" s="38" t="str">
        <f>_xlfn.TEXTAFTER(J1600,"-")</f>
        <v>UCRG-TCID-TCIL</v>
      </c>
      <c r="G1600" t="s">
        <v>2725</v>
      </c>
      <c r="H1600" t="s">
        <v>2726</v>
      </c>
      <c r="I1600" t="s">
        <v>2913</v>
      </c>
      <c r="J1600" s="7" t="s">
        <v>1951</v>
      </c>
      <c r="K1600" t="s">
        <v>2668</v>
      </c>
      <c r="L1600" t="s">
        <v>415</v>
      </c>
      <c r="M1600" t="s">
        <v>2914</v>
      </c>
      <c r="N1600" t="s">
        <v>2640</v>
      </c>
      <c r="O1600" t="s">
        <v>2653</v>
      </c>
      <c r="P1600" t="s">
        <v>2642</v>
      </c>
      <c r="Q1600" t="s">
        <v>2640</v>
      </c>
      <c r="R1600" t="s">
        <v>7112</v>
      </c>
      <c r="S1600" t="s">
        <v>2671</v>
      </c>
      <c r="T1600" t="s">
        <v>2933</v>
      </c>
      <c r="U1600" t="s">
        <v>59</v>
      </c>
      <c r="V1600" s="7" t="s">
        <v>1187</v>
      </c>
      <c r="W1600" s="8">
        <v>24000</v>
      </c>
      <c r="X1600" t="s">
        <v>7113</v>
      </c>
      <c r="Y1600" t="s">
        <v>7114</v>
      </c>
      <c r="Z1600" s="8">
        <v>47875.8</v>
      </c>
      <c r="AA1600" s="9">
        <v>8.51</v>
      </c>
      <c r="AB1600" s="8">
        <v>50375.040000000001</v>
      </c>
      <c r="AD1600" s="10">
        <v>4146189</v>
      </c>
      <c r="AE1600" s="11">
        <v>44683</v>
      </c>
      <c r="AF1600" s="8">
        <v>33760</v>
      </c>
      <c r="AG1600" s="8">
        <v>9884.1999999999971</v>
      </c>
      <c r="AH1600" s="12">
        <v>0.41184166666666655</v>
      </c>
      <c r="AI1600" s="8">
        <v>1161.480611045828</v>
      </c>
      <c r="AJ1600" s="11">
        <v>47386.480611030092</v>
      </c>
      <c r="AK1600" s="11">
        <v>47255</v>
      </c>
      <c r="AL1600" s="10">
        <v>131</v>
      </c>
      <c r="AM1600">
        <v>56641.100000000006</v>
      </c>
      <c r="AN1600">
        <v>0.95337916666666689</v>
      </c>
      <c r="AO1600" s="40" t="str">
        <f>E1600&amp;F1600&amp;U1600</f>
        <v>HCMUCRG-TCID-TCILLH</v>
      </c>
      <c r="AP1600" s="40" t="str">
        <f>_xlfn.XLOOKUP(AO1600,CrossRef!N:N,CrossRef!A:A,"NOT FOUND",0)</f>
        <v>HCM4159LT</v>
      </c>
      <c r="AQ1600" s="40" t="str">
        <f>IFERROR(_xlfn.XLOOKUP(AO1600,CrossRef!$N:$N,CrossRef!$E:$E,"Not Found"),"-")</f>
        <v>EX1900-6BE</v>
      </c>
      <c r="AR1600" s="40" t="str">
        <f>IFERROR(_xlfn.XLOOKUP(AO1600,CrossRef!$N:$N,CrossRef!$G:$G,"Not Found"),"-")</f>
        <v>4159 - IDLER/IDLER WHEEL</v>
      </c>
      <c r="AS1600" s="40" t="str">
        <f>IFERROR(_xlfn.XLOOKUP(AO1600,CrossRef!$N:$N,CrossRef!$H:$H,"Not Found"),"-")</f>
        <v>LT - LEFT</v>
      </c>
    </row>
    <row r="1601" spans="1:45" hidden="1" x14ac:dyDescent="0.3">
      <c r="A1601" s="38" t="str">
        <f>E1601&amp;F1601&amp;U1601</f>
        <v>HCMUCRG-TCID-TCIRRH</v>
      </c>
      <c r="B1601" s="38" t="str">
        <f>I1601&amp;D1601&amp;C1601</f>
        <v>EX70864159RI</v>
      </c>
      <c r="C1601" s="38" t="str">
        <f>_xlfn.XLOOKUP(A1601,CrossRef!N:N,CrossRef!D:D,"",0)</f>
        <v>RI</v>
      </c>
      <c r="D1601" s="38" t="str">
        <f>_xlfn.XLOOKUP(A1601,CrossRef!N:N,CrossRef!C:C,"",0)</f>
        <v>4159</v>
      </c>
      <c r="E1601" s="38" t="str">
        <f>LEFT(M1601,3)</f>
        <v>HCM</v>
      </c>
      <c r="F1601" s="38" t="str">
        <f>_xlfn.TEXTAFTER(J1601,"-")</f>
        <v>UCRG-TCID-TCIR</v>
      </c>
      <c r="G1601" t="s">
        <v>2725</v>
      </c>
      <c r="H1601" t="s">
        <v>2726</v>
      </c>
      <c r="I1601" t="s">
        <v>2913</v>
      </c>
      <c r="J1601" s="7" t="s">
        <v>1952</v>
      </c>
      <c r="K1601" t="s">
        <v>2668</v>
      </c>
      <c r="L1601" t="s">
        <v>415</v>
      </c>
      <c r="M1601" t="s">
        <v>2914</v>
      </c>
      <c r="N1601" t="s">
        <v>2640</v>
      </c>
      <c r="O1601" t="s">
        <v>2653</v>
      </c>
      <c r="P1601" t="s">
        <v>2642</v>
      </c>
      <c r="Q1601" t="s">
        <v>2640</v>
      </c>
      <c r="R1601" t="s">
        <v>7115</v>
      </c>
      <c r="S1601" t="s">
        <v>2671</v>
      </c>
      <c r="T1601" t="s">
        <v>2933</v>
      </c>
      <c r="U1601" t="s">
        <v>63</v>
      </c>
      <c r="V1601" s="7" t="s">
        <v>1189</v>
      </c>
      <c r="W1601" s="8">
        <v>24000</v>
      </c>
      <c r="X1601" t="s">
        <v>7116</v>
      </c>
      <c r="Y1601" t="s">
        <v>7114</v>
      </c>
      <c r="Z1601" s="8">
        <v>47875.8</v>
      </c>
      <c r="AA1601" s="9">
        <v>8.51</v>
      </c>
      <c r="AB1601" s="8">
        <v>50375.040000000001</v>
      </c>
      <c r="AD1601" s="10">
        <v>4146190</v>
      </c>
      <c r="AE1601" s="11">
        <v>44670</v>
      </c>
      <c r="AF1601" s="8">
        <v>33760</v>
      </c>
      <c r="AG1601" s="8">
        <v>9884.1999999999971</v>
      </c>
      <c r="AH1601" s="12">
        <v>0.41184166666666655</v>
      </c>
      <c r="AI1601" s="8">
        <v>1161.480611045828</v>
      </c>
      <c r="AJ1601" s="11">
        <v>47386.480611030092</v>
      </c>
      <c r="AK1601" s="11">
        <v>47255</v>
      </c>
      <c r="AL1601" s="10">
        <v>131</v>
      </c>
      <c r="AM1601">
        <v>56641.100000000006</v>
      </c>
      <c r="AN1601">
        <v>0.95337916666666689</v>
      </c>
      <c r="AO1601" s="40" t="str">
        <f>E1601&amp;F1601&amp;U1601</f>
        <v>HCMUCRG-TCID-TCIRRH</v>
      </c>
      <c r="AP1601" s="40" t="str">
        <f>_xlfn.XLOOKUP(AO1601,CrossRef!N:N,CrossRef!A:A,"NOT FOUND",0)</f>
        <v>HCM4159RI</v>
      </c>
      <c r="AQ1601" s="40" t="str">
        <f>IFERROR(_xlfn.XLOOKUP(AO1601,CrossRef!$N:$N,CrossRef!$E:$E,"Not Found"),"-")</f>
        <v>EX1900-6BE</v>
      </c>
      <c r="AR1601" s="40" t="str">
        <f>IFERROR(_xlfn.XLOOKUP(AO1601,CrossRef!$N:$N,CrossRef!$G:$G,"Not Found"),"-")</f>
        <v>4159 - IDLER/IDLER WHEEL</v>
      </c>
      <c r="AS1601" s="40" t="str">
        <f>IFERROR(_xlfn.XLOOKUP(AO1601,CrossRef!$N:$N,CrossRef!$H:$H,"Not Found"),"-")</f>
        <v>RI - RIGHT</v>
      </c>
    </row>
    <row r="1602" spans="1:45" hidden="1" x14ac:dyDescent="0.3">
      <c r="A1602" s="38" t="str">
        <f>E1602&amp;F1602&amp;U1602</f>
        <v>3TZDRIV-TQCV</v>
      </c>
      <c r="B1602" s="38" t="str">
        <f>I1602&amp;D1602&amp;C1602</f>
        <v>QLO06310100</v>
      </c>
      <c r="C1602" s="38" t="str">
        <f>_xlfn.XLOOKUP(A1602,CrossRef!N:N,CrossRef!D:D,"",0)</f>
        <v>00</v>
      </c>
      <c r="D1602" s="38" t="str">
        <f>_xlfn.XLOOKUP(A1602,CrossRef!N:N,CrossRef!C:C,"",0)</f>
        <v>3101</v>
      </c>
      <c r="E1602" s="38" t="str">
        <f>LEFT(M1602,3)</f>
        <v>3TZ</v>
      </c>
      <c r="F1602" s="38" t="str">
        <f>_xlfn.TEXTAFTER(J1602,"-")</f>
        <v>DRIV-TQCV</v>
      </c>
      <c r="G1602" t="s">
        <v>2635</v>
      </c>
      <c r="H1602" t="s">
        <v>2636</v>
      </c>
      <c r="I1602" t="s">
        <v>2660</v>
      </c>
      <c r="J1602" s="7" t="s">
        <v>387</v>
      </c>
      <c r="K1602" t="s">
        <v>2638</v>
      </c>
      <c r="L1602" t="s">
        <v>141</v>
      </c>
      <c r="M1602" t="s">
        <v>2661</v>
      </c>
      <c r="N1602" t="s">
        <v>2640</v>
      </c>
      <c r="O1602" t="s">
        <v>2641</v>
      </c>
      <c r="P1602" t="s">
        <v>2642</v>
      </c>
      <c r="Q1602" t="s">
        <v>2662</v>
      </c>
      <c r="R1602" t="s">
        <v>7117</v>
      </c>
      <c r="S1602" t="s">
        <v>2655</v>
      </c>
      <c r="T1602" t="s">
        <v>2678</v>
      </c>
      <c r="U1602" t="s">
        <v>2657</v>
      </c>
      <c r="V1602" s="7" t="s">
        <v>386</v>
      </c>
      <c r="W1602" s="8">
        <v>19800</v>
      </c>
      <c r="X1602" t="s">
        <v>7118</v>
      </c>
      <c r="Y1602" t="s">
        <v>7119</v>
      </c>
      <c r="Z1602" s="8">
        <v>88046</v>
      </c>
      <c r="AA1602" s="9">
        <v>8.01</v>
      </c>
      <c r="AB1602" s="8">
        <v>154296.13</v>
      </c>
      <c r="AD1602" s="10">
        <v>4236223</v>
      </c>
      <c r="AE1602" s="11">
        <v>44787</v>
      </c>
      <c r="AF1602" s="8">
        <v>78139</v>
      </c>
      <c r="AG1602" s="8">
        <v>9893</v>
      </c>
      <c r="AH1602" s="12">
        <v>0.49964646464646467</v>
      </c>
      <c r="AI1602" s="8">
        <v>1235.0811485642946</v>
      </c>
      <c r="AJ1602" s="11">
        <v>47460.081148576392</v>
      </c>
      <c r="AK1602" s="11">
        <v>47329</v>
      </c>
      <c r="AL1602" s="10">
        <v>131</v>
      </c>
      <c r="AM1602">
        <v>96889.04</v>
      </c>
      <c r="AO1602" s="40" t="str">
        <f>E1602&amp;F1602&amp;U1602</f>
        <v>3TZDRIV-TQCV</v>
      </c>
      <c r="AP1602" s="40" t="str">
        <f>_xlfn.XLOOKUP(AO1602,CrossRef!N:N,CrossRef!A:A,"NOT FOUND",0)</f>
        <v>3TZ310100</v>
      </c>
      <c r="AQ1602" s="40" t="str">
        <f>IFERROR(_xlfn.XLOOKUP(AO1602,CrossRef!$N:$N,CrossRef!$E:$E,"Not Found"),"-")</f>
        <v>994D</v>
      </c>
      <c r="AR1602" s="40" t="str">
        <f>IFERROR(_xlfn.XLOOKUP(AO1602,CrossRef!$N:$N,CrossRef!$G:$G,"Not Found"),"-")</f>
        <v>3101 - TORQUE CONVERTER</v>
      </c>
      <c r="AS1602" s="40" t="str">
        <f>IFERROR(_xlfn.XLOOKUP(AO1602,CrossRef!$N:$N,CrossRef!$H:$H,"Not Found"),"-")</f>
        <v>00 - (NONE)</v>
      </c>
    </row>
    <row r="1603" spans="1:45" hidden="1" x14ac:dyDescent="0.3">
      <c r="A1603" s="38" t="str">
        <f>E1603&amp;F1603&amp;U1603</f>
        <v>MSYENGI-COSY</v>
      </c>
      <c r="B1603" s="38" t="str">
        <f>I1603&amp;D1603&amp;C1603</f>
        <v>TD6663135300</v>
      </c>
      <c r="C1603" s="38" t="str">
        <f>_xlfn.XLOOKUP(A1603,CrossRef!N:N,CrossRef!D:D,"",0)</f>
        <v>00</v>
      </c>
      <c r="D1603" s="38" t="str">
        <f>_xlfn.XLOOKUP(A1603,CrossRef!N:N,CrossRef!C:C,"",0)</f>
        <v>1353</v>
      </c>
      <c r="E1603" s="38" t="str">
        <f>LEFT(M1603,3)</f>
        <v>MSY</v>
      </c>
      <c r="F1603" s="38" t="str">
        <f>_xlfn.TEXTAFTER(J1603,"-")</f>
        <v>ENGI-COSY</v>
      </c>
      <c r="G1603" t="s">
        <v>2725</v>
      </c>
      <c r="H1603" t="s">
        <v>2726</v>
      </c>
      <c r="I1603" t="s">
        <v>3044</v>
      </c>
      <c r="J1603" s="7" t="s">
        <v>1953</v>
      </c>
      <c r="K1603" t="s">
        <v>2638</v>
      </c>
      <c r="L1603" t="s">
        <v>193</v>
      </c>
      <c r="M1603" t="s">
        <v>3045</v>
      </c>
      <c r="N1603" t="s">
        <v>2640</v>
      </c>
      <c r="O1603" t="s">
        <v>2871</v>
      </c>
      <c r="P1603" t="s">
        <v>2642</v>
      </c>
      <c r="Q1603" t="s">
        <v>2640</v>
      </c>
      <c r="R1603" t="s">
        <v>7120</v>
      </c>
      <c r="S1603" t="s">
        <v>2655</v>
      </c>
      <c r="T1603" t="s">
        <v>3253</v>
      </c>
      <c r="U1603" t="s">
        <v>2657</v>
      </c>
      <c r="V1603" s="7" t="s">
        <v>264</v>
      </c>
      <c r="W1603" s="8">
        <v>20000</v>
      </c>
      <c r="X1603" t="s">
        <v>7121</v>
      </c>
      <c r="Y1603" t="s">
        <v>7122</v>
      </c>
      <c r="Z1603" s="8">
        <v>60760.61</v>
      </c>
      <c r="AA1603" s="9">
        <v>13.98</v>
      </c>
      <c r="AB1603" s="8">
        <v>0</v>
      </c>
      <c r="AD1603" s="10">
        <v>0</v>
      </c>
      <c r="AE1603" s="11"/>
      <c r="AF1603" s="8">
        <v>50657</v>
      </c>
      <c r="AG1603" s="8">
        <v>9896.39</v>
      </c>
      <c r="AH1603" s="12">
        <v>0.49481949999999997</v>
      </c>
      <c r="AI1603" s="8">
        <v>707.89628040057221</v>
      </c>
      <c r="AJ1603" s="11">
        <v>46932.89628040509</v>
      </c>
      <c r="AK1603" s="11">
        <v>46881</v>
      </c>
      <c r="AL1603" s="10">
        <v>51</v>
      </c>
      <c r="AM1603">
        <v>69931.490000000005</v>
      </c>
      <c r="AN1603">
        <v>0.96372450000000032</v>
      </c>
      <c r="AO1603" s="40" t="str">
        <f>E1603&amp;F1603&amp;U1603</f>
        <v>MSYENGI-COSY</v>
      </c>
      <c r="AP1603" s="40" t="str">
        <f>_xlfn.XLOOKUP(AO1603,CrossRef!N:N,CrossRef!A:A,"NOT FOUND",0)</f>
        <v>MSY135300</v>
      </c>
      <c r="AQ1603" s="40" t="str">
        <f>IFERROR(_xlfn.XLOOKUP(AO1603,CrossRef!$N:$N,CrossRef!$E:$E,"Not Found"),"-")</f>
        <v>785D WC</v>
      </c>
      <c r="AR1603" s="40" t="str">
        <f>IFERROR(_xlfn.XLOOKUP(AO1603,CrossRef!$N:$N,CrossRef!$G:$G,"Not Found"),"-")</f>
        <v>1353 - RADIATOR</v>
      </c>
      <c r="AS1603" s="40" t="str">
        <f>IFERROR(_xlfn.XLOOKUP(AO1603,CrossRef!$N:$N,CrossRef!$H:$H,"Not Found"),"-")</f>
        <v>00 - (NONE)</v>
      </c>
    </row>
    <row r="1604" spans="1:45" hidden="1" x14ac:dyDescent="0.3">
      <c r="A1604" s="38" t="str">
        <f>E1604&amp;F1604&amp;U1604</f>
        <v>RABDRIV-TMSN</v>
      </c>
      <c r="B1604" s="38" t="str">
        <f>I1604&amp;D1604&amp;C1604</f>
        <v>DZ8189300600</v>
      </c>
      <c r="C1604" s="38" t="str">
        <f>_xlfn.XLOOKUP(A1604,CrossRef!N:N,CrossRef!D:D,"",0)</f>
        <v>00</v>
      </c>
      <c r="D1604" s="38" t="str">
        <f>_xlfn.XLOOKUP(A1604,CrossRef!N:N,CrossRef!C:C,"",0)</f>
        <v>3006</v>
      </c>
      <c r="E1604" s="38" t="str">
        <f>LEFT(M1604,3)</f>
        <v>RAB</v>
      </c>
      <c r="F1604" s="38" t="str">
        <f>_xlfn.TEXTAFTER(J1604,"-")</f>
        <v>DRIV-TMSN</v>
      </c>
      <c r="G1604" t="s">
        <v>2635</v>
      </c>
      <c r="H1604" t="s">
        <v>2636</v>
      </c>
      <c r="I1604" t="s">
        <v>7123</v>
      </c>
      <c r="J1604" s="7" t="s">
        <v>1954</v>
      </c>
      <c r="K1604" t="s">
        <v>2638</v>
      </c>
      <c r="L1604" t="s">
        <v>34</v>
      </c>
      <c r="M1604" t="s">
        <v>7124</v>
      </c>
      <c r="N1604" t="s">
        <v>2640</v>
      </c>
      <c r="O1604" t="s">
        <v>2803</v>
      </c>
      <c r="P1604" t="s">
        <v>2642</v>
      </c>
      <c r="Q1604" t="s">
        <v>2640</v>
      </c>
      <c r="R1604" t="s">
        <v>7125</v>
      </c>
      <c r="S1604" t="s">
        <v>2655</v>
      </c>
      <c r="T1604" t="s">
        <v>2818</v>
      </c>
      <c r="U1604" t="s">
        <v>2657</v>
      </c>
      <c r="V1604" s="7" t="s">
        <v>306</v>
      </c>
      <c r="W1604" s="8">
        <v>14000</v>
      </c>
      <c r="X1604" t="s">
        <v>7126</v>
      </c>
      <c r="Y1604" t="s">
        <v>4215</v>
      </c>
      <c r="Z1604" s="8">
        <v>21028</v>
      </c>
      <c r="AA1604" s="9">
        <v>10.8</v>
      </c>
      <c r="AB1604" s="8">
        <v>88125.55</v>
      </c>
      <c r="AD1604" s="10">
        <v>4546121</v>
      </c>
      <c r="AE1604" s="11">
        <v>45846</v>
      </c>
      <c r="AF1604" s="8">
        <v>16926</v>
      </c>
      <c r="AG1604" s="8">
        <v>9898</v>
      </c>
      <c r="AH1604" s="12">
        <v>0.70699999999999996</v>
      </c>
      <c r="AI1604" s="8">
        <v>916.48148148148141</v>
      </c>
      <c r="AJ1604" s="11">
        <v>47141.481481481482</v>
      </c>
      <c r="AK1604" s="11">
        <v>47146</v>
      </c>
      <c r="AL1604" s="10">
        <v>-5</v>
      </c>
      <c r="AM1604">
        <v>30974.800000000003</v>
      </c>
      <c r="AN1604">
        <v>1.0034857142857145</v>
      </c>
      <c r="AO1604" s="40" t="str">
        <f>E1604&amp;F1604&amp;U1604</f>
        <v>RABDRIV-TMSN</v>
      </c>
      <c r="AP1604" s="40" t="str">
        <f>_xlfn.XLOOKUP(AO1604,CrossRef!N:N,CrossRef!A:A,"NOT FOUND",0)</f>
        <v>RAB300600</v>
      </c>
      <c r="AQ1604" s="40" t="str">
        <f>IFERROR(_xlfn.XLOOKUP(AO1604,CrossRef!$N:$N,CrossRef!$E:$E,"Not Found"),"-")</f>
        <v>D10T2</v>
      </c>
      <c r="AR1604" s="40" t="str">
        <f>IFERROR(_xlfn.XLOOKUP(AO1604,CrossRef!$N:$N,CrossRef!$G:$G,"Not Found"),"-")</f>
        <v>3006 - TRANSMISSION &amp; DIFFERENTIAL UNIT</v>
      </c>
      <c r="AS1604" s="40" t="str">
        <f>IFERROR(_xlfn.XLOOKUP(AO1604,CrossRef!$N:$N,CrossRef!$H:$H,"Not Found"),"-")</f>
        <v>00 - (NONE)</v>
      </c>
    </row>
    <row r="1605" spans="1:45" hidden="1" x14ac:dyDescent="0.3">
      <c r="A1605" s="38" t="str">
        <f>E1605&amp;F1605&amp;U1605</f>
        <v>RABDRIV-TQCV</v>
      </c>
      <c r="B1605" s="38" t="str">
        <f>I1605&amp;D1605&amp;C1605</f>
        <v>DZ8189310100</v>
      </c>
      <c r="C1605" s="38" t="str">
        <f>_xlfn.XLOOKUP(A1605,CrossRef!N:N,CrossRef!D:D,"",0)</f>
        <v>00</v>
      </c>
      <c r="D1605" s="38" t="str">
        <f>_xlfn.XLOOKUP(A1605,CrossRef!N:N,CrossRef!C:C,"",0)</f>
        <v>3101</v>
      </c>
      <c r="E1605" s="38" t="str">
        <f>LEFT(M1605,3)</f>
        <v>RAB</v>
      </c>
      <c r="F1605" s="38" t="str">
        <f>_xlfn.TEXTAFTER(J1605,"-")</f>
        <v>DRIV-TQCV</v>
      </c>
      <c r="G1605" t="s">
        <v>2635</v>
      </c>
      <c r="H1605" t="s">
        <v>2636</v>
      </c>
      <c r="I1605" t="s">
        <v>7123</v>
      </c>
      <c r="J1605" s="7" t="s">
        <v>1955</v>
      </c>
      <c r="K1605" t="s">
        <v>2638</v>
      </c>
      <c r="L1605" t="s">
        <v>34</v>
      </c>
      <c r="M1605" t="s">
        <v>7124</v>
      </c>
      <c r="N1605" t="s">
        <v>2640</v>
      </c>
      <c r="O1605" t="s">
        <v>2803</v>
      </c>
      <c r="P1605" t="s">
        <v>2642</v>
      </c>
      <c r="Q1605" t="s">
        <v>2640</v>
      </c>
      <c r="R1605" t="s">
        <v>7127</v>
      </c>
      <c r="S1605" t="s">
        <v>2655</v>
      </c>
      <c r="T1605" t="s">
        <v>2678</v>
      </c>
      <c r="U1605" t="s">
        <v>2657</v>
      </c>
      <c r="V1605" s="7" t="s">
        <v>365</v>
      </c>
      <c r="W1605" s="8">
        <v>14000</v>
      </c>
      <c r="X1605" t="s">
        <v>7128</v>
      </c>
      <c r="Y1605" t="s">
        <v>3503</v>
      </c>
      <c r="Z1605" s="8">
        <v>21028</v>
      </c>
      <c r="AA1605" s="9">
        <v>10.8</v>
      </c>
      <c r="AB1605" s="8">
        <v>62991.56</v>
      </c>
      <c r="AD1605" s="10">
        <v>4546122</v>
      </c>
      <c r="AE1605" s="11">
        <v>45846</v>
      </c>
      <c r="AF1605" s="8">
        <v>16926</v>
      </c>
      <c r="AG1605" s="8">
        <v>9898</v>
      </c>
      <c r="AH1605" s="12">
        <v>0.70699999999999996</v>
      </c>
      <c r="AI1605" s="8">
        <v>916.48148148148141</v>
      </c>
      <c r="AJ1605" s="11">
        <v>47141.481481481482</v>
      </c>
      <c r="AK1605" s="11">
        <v>47146</v>
      </c>
      <c r="AL1605" s="10">
        <v>-5</v>
      </c>
      <c r="AM1605">
        <v>30974.800000000003</v>
      </c>
      <c r="AN1605">
        <v>1.0034857142857145</v>
      </c>
      <c r="AO1605" s="40" t="str">
        <f>E1605&amp;F1605&amp;U1605</f>
        <v>RABDRIV-TQCV</v>
      </c>
      <c r="AP1605" s="40" t="str">
        <f>_xlfn.XLOOKUP(AO1605,CrossRef!N:N,CrossRef!A:A,"NOT FOUND",0)</f>
        <v>RAB310100</v>
      </c>
      <c r="AQ1605" s="40" t="str">
        <f>IFERROR(_xlfn.XLOOKUP(AO1605,CrossRef!$N:$N,CrossRef!$E:$E,"Not Found"),"-")</f>
        <v>D10T2</v>
      </c>
      <c r="AR1605" s="40" t="str">
        <f>IFERROR(_xlfn.XLOOKUP(AO1605,CrossRef!$N:$N,CrossRef!$G:$G,"Not Found"),"-")</f>
        <v>3101 - TORQUE CONVERTER</v>
      </c>
      <c r="AS1605" s="40" t="str">
        <f>IFERROR(_xlfn.XLOOKUP(AO1605,CrossRef!$N:$N,CrossRef!$H:$H,"Not Found"),"-")</f>
        <v>00 - (NONE)</v>
      </c>
    </row>
    <row r="1606" spans="1:45" hidden="1" x14ac:dyDescent="0.3">
      <c r="A1606" s="38" t="str">
        <f>E1606&amp;F1606&amp;U1606</f>
        <v>SNDDRIV-TMSN</v>
      </c>
      <c r="B1606" s="38" t="str">
        <f>I1606&amp;D1606&amp;C1606</f>
        <v>TD6315303000</v>
      </c>
      <c r="C1606" s="38" t="str">
        <f>_xlfn.XLOOKUP(A1606,CrossRef!N:N,CrossRef!D:D,"",0)</f>
        <v>00</v>
      </c>
      <c r="D1606" s="38" t="str">
        <f>_xlfn.XLOOKUP(A1606,CrossRef!N:N,CrossRef!C:C,"",0)</f>
        <v>3030</v>
      </c>
      <c r="E1606" s="38" t="str">
        <f>LEFT(M1606,3)</f>
        <v>SND</v>
      </c>
      <c r="F1606" s="38" t="str">
        <f>_xlfn.TEXTAFTER(J1606,"-")</f>
        <v>DRIV-TMSN</v>
      </c>
      <c r="G1606" t="s">
        <v>2725</v>
      </c>
      <c r="H1606" t="s">
        <v>2726</v>
      </c>
      <c r="I1606" t="s">
        <v>3620</v>
      </c>
      <c r="J1606" s="7" t="s">
        <v>350</v>
      </c>
      <c r="K1606" t="s">
        <v>2638</v>
      </c>
      <c r="L1606" t="s">
        <v>187</v>
      </c>
      <c r="M1606" t="s">
        <v>3621</v>
      </c>
      <c r="N1606" t="s">
        <v>2640</v>
      </c>
      <c r="O1606" t="s">
        <v>2653</v>
      </c>
      <c r="P1606" t="s">
        <v>2642</v>
      </c>
      <c r="Q1606" t="s">
        <v>2640</v>
      </c>
      <c r="R1606" t="s">
        <v>7129</v>
      </c>
      <c r="S1606" t="s">
        <v>2655</v>
      </c>
      <c r="T1606" t="s">
        <v>2818</v>
      </c>
      <c r="U1606" t="s">
        <v>2657</v>
      </c>
      <c r="V1606" s="7" t="s">
        <v>327</v>
      </c>
      <c r="W1606" s="8">
        <v>18000</v>
      </c>
      <c r="X1606" t="s">
        <v>7130</v>
      </c>
      <c r="Y1606" t="s">
        <v>3417</v>
      </c>
      <c r="Z1606" s="8">
        <v>60938</v>
      </c>
      <c r="AA1606" s="9">
        <v>14.57</v>
      </c>
      <c r="AB1606" s="8">
        <v>107273.16</v>
      </c>
      <c r="AD1606" s="10">
        <v>4571089</v>
      </c>
      <c r="AE1606" s="11">
        <v>45697</v>
      </c>
      <c r="AF1606" s="8">
        <v>52855.25</v>
      </c>
      <c r="AG1606" s="8">
        <v>9917.25</v>
      </c>
      <c r="AH1606" s="12">
        <v>0.55095833333333333</v>
      </c>
      <c r="AI1606" s="8">
        <v>680.66231983527791</v>
      </c>
      <c r="AJ1606" s="11">
        <v>46905.662319826391</v>
      </c>
      <c r="AK1606" s="11">
        <v>46896</v>
      </c>
      <c r="AL1606" s="10">
        <v>9</v>
      </c>
      <c r="AM1606">
        <v>70714.47</v>
      </c>
      <c r="AN1606">
        <v>0.99217888888888894</v>
      </c>
      <c r="AO1606" s="40" t="str">
        <f>E1606&amp;F1606&amp;U1606</f>
        <v>SNDDRIV-TMSN</v>
      </c>
      <c r="AP1606" s="40" t="str">
        <f>_xlfn.XLOOKUP(AO1606,CrossRef!N:N,CrossRef!A:A,"NOT FOUND",0)</f>
        <v>SND303000</v>
      </c>
      <c r="AQ1606" s="40" t="str">
        <f>IFERROR(_xlfn.XLOOKUP(AO1606,CrossRef!$N:$N,CrossRef!$E:$E,"Not Found"),"-")</f>
        <v>793F XQ</v>
      </c>
      <c r="AR1606" s="40" t="str">
        <f>IFERROR(_xlfn.XLOOKUP(AO1606,CrossRef!$N:$N,CrossRef!$G:$G,"Not Found"),"-")</f>
        <v>3030 - TRANSMISSION</v>
      </c>
      <c r="AS1606" s="40" t="str">
        <f>IFERROR(_xlfn.XLOOKUP(AO1606,CrossRef!$N:$N,CrossRef!$H:$H,"Not Found"),"-")</f>
        <v>00 - (NONE)</v>
      </c>
    </row>
    <row r="1607" spans="1:45" hidden="1" x14ac:dyDescent="0.3">
      <c r="A1607" s="38" t="str">
        <f>E1607&amp;F1607&amp;U1607</f>
        <v>RABDRIV-TQCV</v>
      </c>
      <c r="B1607" s="38" t="str">
        <f>I1607&amp;D1607&amp;C1607</f>
        <v>DZ8152310100</v>
      </c>
      <c r="C1607" s="38" t="str">
        <f>_xlfn.XLOOKUP(A1607,CrossRef!N:N,CrossRef!D:D,"",0)</f>
        <v>00</v>
      </c>
      <c r="D1607" s="38" t="str">
        <f>_xlfn.XLOOKUP(A1607,CrossRef!N:N,CrossRef!C:C,"",0)</f>
        <v>3101</v>
      </c>
      <c r="E1607" s="38" t="str">
        <f>LEFT(M1607,3)</f>
        <v>RAB</v>
      </c>
      <c r="F1607" s="38" t="str">
        <f>_xlfn.TEXTAFTER(J1607,"-")</f>
        <v>DRIV-TQCV</v>
      </c>
      <c r="G1607" t="s">
        <v>2648</v>
      </c>
      <c r="H1607" t="s">
        <v>2649</v>
      </c>
      <c r="I1607" t="s">
        <v>3913</v>
      </c>
      <c r="J1607" s="7" t="s">
        <v>364</v>
      </c>
      <c r="K1607" t="s">
        <v>2638</v>
      </c>
      <c r="L1607" t="s">
        <v>34</v>
      </c>
      <c r="M1607" t="s">
        <v>3914</v>
      </c>
      <c r="N1607" t="s">
        <v>2640</v>
      </c>
      <c r="O1607" t="s">
        <v>2803</v>
      </c>
      <c r="P1607" t="s">
        <v>2642</v>
      </c>
      <c r="Q1607" t="s">
        <v>2640</v>
      </c>
      <c r="R1607" t="s">
        <v>7131</v>
      </c>
      <c r="S1607" t="s">
        <v>2655</v>
      </c>
      <c r="T1607" t="s">
        <v>2678</v>
      </c>
      <c r="U1607" t="s">
        <v>2657</v>
      </c>
      <c r="V1607" s="7" t="s">
        <v>365</v>
      </c>
      <c r="W1607" s="8">
        <v>14000</v>
      </c>
      <c r="X1607" t="s">
        <v>7132</v>
      </c>
      <c r="Y1607" t="s">
        <v>3459</v>
      </c>
      <c r="Z1607" s="8">
        <v>34607</v>
      </c>
      <c r="AA1607" s="9">
        <v>15.07</v>
      </c>
      <c r="AB1607" s="8">
        <v>62991.56</v>
      </c>
      <c r="AD1607" s="10">
        <v>4763062</v>
      </c>
      <c r="AE1607" s="11">
        <v>45841</v>
      </c>
      <c r="AF1607" s="8">
        <v>30527</v>
      </c>
      <c r="AG1607" s="8">
        <v>9920</v>
      </c>
      <c r="AH1607" s="12">
        <v>0.70857142857142852</v>
      </c>
      <c r="AI1607" s="8">
        <v>658.26144658261444</v>
      </c>
      <c r="AJ1607" s="11">
        <v>46883.261446562501</v>
      </c>
      <c r="AK1607" s="11">
        <v>47970</v>
      </c>
      <c r="AL1607" s="10">
        <v>-1087</v>
      </c>
      <c r="AM1607">
        <v>60904.15</v>
      </c>
      <c r="AN1607">
        <v>2.1697964285714288</v>
      </c>
      <c r="AO1607" s="40" t="str">
        <f>E1607&amp;F1607&amp;U1607</f>
        <v>RABDRIV-TQCV</v>
      </c>
      <c r="AP1607" s="40" t="str">
        <f>_xlfn.XLOOKUP(AO1607,CrossRef!N:N,CrossRef!A:A,"NOT FOUND",0)</f>
        <v>RAB310100</v>
      </c>
      <c r="AQ1607" s="40" t="str">
        <f>IFERROR(_xlfn.XLOOKUP(AO1607,CrossRef!$N:$N,CrossRef!$E:$E,"Not Found"),"-")</f>
        <v>D10T2</v>
      </c>
      <c r="AR1607" s="40" t="str">
        <f>IFERROR(_xlfn.XLOOKUP(AO1607,CrossRef!$N:$N,CrossRef!$G:$G,"Not Found"),"-")</f>
        <v>3101 - TORQUE CONVERTER</v>
      </c>
      <c r="AS1607" s="40" t="str">
        <f>IFERROR(_xlfn.XLOOKUP(AO1607,CrossRef!$N:$N,CrossRef!$H:$H,"Not Found"),"-")</f>
        <v>00 - (NONE)</v>
      </c>
    </row>
    <row r="1608" spans="1:45" hidden="1" x14ac:dyDescent="0.3">
      <c r="A1608" s="38" t="str">
        <f>E1608&amp;F1608&amp;U1608</f>
        <v>HCMHYSYRH</v>
      </c>
      <c r="B1608" s="38" t="str">
        <f>I1608&amp;D1608&amp;C1608</f>
        <v>EX70865456RI</v>
      </c>
      <c r="C1608" s="38" t="str">
        <f>_xlfn.XLOOKUP(A1608,CrossRef!N:N,CrossRef!D:D,"",0)</f>
        <v>RI</v>
      </c>
      <c r="D1608" s="38" t="str">
        <f>_xlfn.XLOOKUP(A1608,CrossRef!N:N,CrossRef!C:C,"",0)</f>
        <v>5456</v>
      </c>
      <c r="E1608" s="38" t="str">
        <f>LEFT(M1608,3)</f>
        <v>HCM</v>
      </c>
      <c r="F1608" s="38" t="str">
        <f>_xlfn.TEXTAFTER(J1608,"-")</f>
        <v>HYSY</v>
      </c>
      <c r="G1608" t="s">
        <v>2725</v>
      </c>
      <c r="H1608" t="s">
        <v>2726</v>
      </c>
      <c r="I1608" t="s">
        <v>2913</v>
      </c>
      <c r="J1608" s="7" t="s">
        <v>1119</v>
      </c>
      <c r="K1608" t="s">
        <v>2668</v>
      </c>
      <c r="L1608" t="s">
        <v>415</v>
      </c>
      <c r="M1608" t="s">
        <v>2914</v>
      </c>
      <c r="N1608" t="s">
        <v>2640</v>
      </c>
      <c r="O1608" t="s">
        <v>2653</v>
      </c>
      <c r="P1608" t="s">
        <v>2642</v>
      </c>
      <c r="Q1608" t="s">
        <v>2640</v>
      </c>
      <c r="R1608" t="s">
        <v>7133</v>
      </c>
      <c r="S1608" t="s">
        <v>2644</v>
      </c>
      <c r="T1608" t="s">
        <v>2945</v>
      </c>
      <c r="U1608" t="s">
        <v>63</v>
      </c>
      <c r="V1608" s="7" t="s">
        <v>704</v>
      </c>
      <c r="W1608" s="8">
        <v>10000</v>
      </c>
      <c r="X1608" t="s">
        <v>7134</v>
      </c>
      <c r="Y1608" t="s">
        <v>3258</v>
      </c>
      <c r="Z1608" s="8">
        <v>47875.8</v>
      </c>
      <c r="AA1608" s="9">
        <v>8.51</v>
      </c>
      <c r="AB1608" s="8">
        <v>61645.99</v>
      </c>
      <c r="AD1608" s="10">
        <v>4681650</v>
      </c>
      <c r="AE1608" s="11">
        <v>46203</v>
      </c>
      <c r="AF1608" s="8">
        <v>47797.3</v>
      </c>
      <c r="AG1608" s="8">
        <v>9921.5</v>
      </c>
      <c r="AH1608" s="12">
        <v>0.99214999999999998</v>
      </c>
      <c r="AI1608" s="8">
        <v>1165.8636897767333</v>
      </c>
      <c r="AJ1608" s="11">
        <v>47390.86368978009</v>
      </c>
      <c r="AK1608" s="11">
        <v>47259</v>
      </c>
      <c r="AL1608" s="10">
        <v>131</v>
      </c>
      <c r="AM1608">
        <v>56675.14</v>
      </c>
      <c r="AN1608">
        <v>0.88778399999999968</v>
      </c>
      <c r="AO1608" s="40" t="str">
        <f>E1608&amp;F1608&amp;U1608</f>
        <v>HCMHYSYRH</v>
      </c>
      <c r="AP1608" s="40" t="str">
        <f>_xlfn.XLOOKUP(AO1608,CrossRef!N:N,CrossRef!A:A,"NOT FOUND",0)</f>
        <v>HCM5456RI</v>
      </c>
      <c r="AQ1608" s="40" t="str">
        <f>IFERROR(_xlfn.XLOOKUP(AO1608,CrossRef!$N:$N,CrossRef!$E:$E,"Not Found"),"-")</f>
        <v>EX2500</v>
      </c>
      <c r="AR1608" s="40" t="str">
        <f>IFERROR(_xlfn.XLOOKUP(AO1608,CrossRef!$N:$N,CrossRef!$G:$G,"Not Found"),"-")</f>
        <v>5456 - BOOM CYLINDER</v>
      </c>
      <c r="AS1608" s="40" t="str">
        <f>IFERROR(_xlfn.XLOOKUP(AO1608,CrossRef!$N:$N,CrossRef!$H:$H,"Not Found"),"-")</f>
        <v>RI - RIGHT</v>
      </c>
    </row>
    <row r="1609" spans="1:45" hidden="1" x14ac:dyDescent="0.3">
      <c r="A1609" s="38" t="str">
        <f>E1609&amp;F1609&amp;U1609</f>
        <v>SSPSURE-SPSNLHF</v>
      </c>
      <c r="B1609" s="38" t="str">
        <f>I1609&amp;D1609&amp;C1609</f>
        <v>TD63127201LF</v>
      </c>
      <c r="C1609" s="38" t="str">
        <f>_xlfn.XLOOKUP(A1609,CrossRef!N:N,CrossRef!D:D,"",0)</f>
        <v>LF</v>
      </c>
      <c r="D1609" s="38" t="str">
        <f>_xlfn.XLOOKUP(A1609,CrossRef!N:N,CrossRef!C:C,"",0)</f>
        <v>7201</v>
      </c>
      <c r="E1609" s="38" t="str">
        <f>LEFT(M1609,3)</f>
        <v>SSP</v>
      </c>
      <c r="F1609" s="38" t="str">
        <f>_xlfn.TEXTAFTER(J1609,"-")</f>
        <v>SURE-SPSN</v>
      </c>
      <c r="G1609" t="s">
        <v>2725</v>
      </c>
      <c r="H1609" t="s">
        <v>2726</v>
      </c>
      <c r="I1609" t="s">
        <v>3571</v>
      </c>
      <c r="J1609" s="7" t="s">
        <v>1910</v>
      </c>
      <c r="K1609" t="s">
        <v>2638</v>
      </c>
      <c r="L1609" t="s">
        <v>183</v>
      </c>
      <c r="M1609" t="s">
        <v>3572</v>
      </c>
      <c r="N1609" t="s">
        <v>2640</v>
      </c>
      <c r="O1609" t="s">
        <v>2653</v>
      </c>
      <c r="P1609" t="s">
        <v>2642</v>
      </c>
      <c r="Q1609" t="s">
        <v>2640</v>
      </c>
      <c r="R1609" t="s">
        <v>7135</v>
      </c>
      <c r="S1609" t="s">
        <v>2644</v>
      </c>
      <c r="T1609" t="s">
        <v>2720</v>
      </c>
      <c r="U1609" t="s">
        <v>485</v>
      </c>
      <c r="V1609" s="7" t="s">
        <v>950</v>
      </c>
      <c r="W1609" s="8">
        <v>24000</v>
      </c>
      <c r="X1609" t="s">
        <v>7136</v>
      </c>
      <c r="Y1609" t="s">
        <v>2825</v>
      </c>
      <c r="Z1609" s="8">
        <v>70305.59</v>
      </c>
      <c r="AA1609" s="9">
        <v>15.12</v>
      </c>
      <c r="AB1609" s="8">
        <v>68000.45</v>
      </c>
      <c r="AD1609" s="10">
        <v>4376781</v>
      </c>
      <c r="AE1609" s="11">
        <v>45138</v>
      </c>
      <c r="AF1609" s="8">
        <v>56240</v>
      </c>
      <c r="AG1609" s="8">
        <v>9934.4100000000035</v>
      </c>
      <c r="AH1609" s="12">
        <v>0.41393375000000016</v>
      </c>
      <c r="AI1609" s="8">
        <v>657.03769841269866</v>
      </c>
      <c r="AJ1609" s="11">
        <v>46882.037698414351</v>
      </c>
      <c r="AK1609" s="11">
        <v>48583</v>
      </c>
      <c r="AL1609" s="10">
        <v>-1701</v>
      </c>
      <c r="AM1609">
        <v>105958.54999999999</v>
      </c>
      <c r="AN1609">
        <v>2.0716062499999994</v>
      </c>
      <c r="AO1609" s="40" t="str">
        <f>E1609&amp;F1609&amp;U1609</f>
        <v>SSPSURE-SPSNLHF</v>
      </c>
      <c r="AP1609" s="40" t="str">
        <f>_xlfn.XLOOKUP(AO1609,CrossRef!N:N,CrossRef!A:A,"NOT FOUND",0)</f>
        <v>SSP7201LF</v>
      </c>
      <c r="AQ1609" s="40" t="str">
        <f>IFERROR(_xlfn.XLOOKUP(AO1609,CrossRef!$N:$N,CrossRef!$E:$E,"Not Found"),"-")</f>
        <v>793F</v>
      </c>
      <c r="AR1609" s="40" t="str">
        <f>IFERROR(_xlfn.XLOOKUP(AO1609,CrossRef!$N:$N,CrossRef!$G:$G,"Not Found"),"-")</f>
        <v>7201 - SUSPENSION CYLINDER</v>
      </c>
      <c r="AS1609" s="40" t="str">
        <f>IFERROR(_xlfn.XLOOKUP(AO1609,CrossRef!$N:$N,CrossRef!$H:$H,"Not Found"),"-")</f>
        <v>LF - LEFT FRONT</v>
      </c>
    </row>
    <row r="1610" spans="1:45" hidden="1" x14ac:dyDescent="0.3">
      <c r="A1610" s="38" t="str">
        <f>E1610&amp;F1610&amp;U1610</f>
        <v>ZSPDRIV-DIFF</v>
      </c>
      <c r="B1610" s="38" t="str">
        <f>I1610&amp;D1610&amp;C1610</f>
        <v>TD6738325800</v>
      </c>
      <c r="C1610" s="38" t="str">
        <f>_xlfn.XLOOKUP(A1610,CrossRef!N:N,CrossRef!D:D,"",0)</f>
        <v>00</v>
      </c>
      <c r="D1610" s="38" t="str">
        <f>_xlfn.XLOOKUP(A1610,CrossRef!N:N,CrossRef!C:C,"",0)</f>
        <v>3258</v>
      </c>
      <c r="E1610" s="38" t="str">
        <f>LEFT(M1610,3)</f>
        <v>ZSP</v>
      </c>
      <c r="F1610" s="38" t="str">
        <f>_xlfn.TEXTAFTER(J1610,"-")</f>
        <v>DRIV-DIFF</v>
      </c>
      <c r="G1610" t="s">
        <v>2648</v>
      </c>
      <c r="H1610" t="s">
        <v>2649</v>
      </c>
      <c r="I1610" t="s">
        <v>4363</v>
      </c>
      <c r="J1610" s="7" t="s">
        <v>1956</v>
      </c>
      <c r="K1610" t="s">
        <v>2638</v>
      </c>
      <c r="L1610" t="s">
        <v>193</v>
      </c>
      <c r="M1610" t="s">
        <v>4364</v>
      </c>
      <c r="N1610" t="s">
        <v>2640</v>
      </c>
      <c r="O1610" t="s">
        <v>3054</v>
      </c>
      <c r="P1610" t="s">
        <v>2642</v>
      </c>
      <c r="Q1610" t="s">
        <v>2640</v>
      </c>
      <c r="R1610" t="s">
        <v>7137</v>
      </c>
      <c r="S1610" t="s">
        <v>2655</v>
      </c>
      <c r="T1610" t="s">
        <v>2656</v>
      </c>
      <c r="U1610" t="s">
        <v>2657</v>
      </c>
      <c r="V1610" s="7" t="s">
        <v>464</v>
      </c>
      <c r="W1610" s="8">
        <v>18000</v>
      </c>
      <c r="X1610" t="s">
        <v>7138</v>
      </c>
      <c r="Y1610" t="s">
        <v>4310</v>
      </c>
      <c r="Z1610" s="8">
        <v>8057.24</v>
      </c>
      <c r="AA1610" s="9">
        <v>18.38</v>
      </c>
      <c r="AB1610" s="8">
        <v>82257.97</v>
      </c>
      <c r="AD1610" s="10">
        <v>0</v>
      </c>
      <c r="AE1610" s="11"/>
      <c r="AF1610" s="8">
        <v>0</v>
      </c>
      <c r="AG1610" s="8">
        <v>9942.76</v>
      </c>
      <c r="AH1610" s="12">
        <v>0.55237555555555562</v>
      </c>
      <c r="AI1610" s="8">
        <v>540.95538628944507</v>
      </c>
      <c r="AJ1610" s="11">
        <v>46765.955386307869</v>
      </c>
      <c r="AK1610" s="11">
        <v>46742</v>
      </c>
      <c r="AL1610" s="10">
        <v>23</v>
      </c>
      <c r="AM1610">
        <v>17559.699999999997</v>
      </c>
      <c r="AN1610">
        <v>0.97553888888888873</v>
      </c>
      <c r="AO1610" s="40" t="str">
        <f>E1610&amp;F1610&amp;U1610</f>
        <v>ZSPDRIV-DIFF</v>
      </c>
      <c r="AP1610" s="40" t="str">
        <f>_xlfn.XLOOKUP(AO1610,CrossRef!N:N,CrossRef!A:A,"NOT FOUND",0)</f>
        <v>ZSP325800</v>
      </c>
      <c r="AQ1610" s="40" t="str">
        <f>IFERROR(_xlfn.XLOOKUP(AO1610,CrossRef!$N:$N,CrossRef!$E:$E,"Not Found"),"-")</f>
        <v>785D</v>
      </c>
      <c r="AR1610" s="40" t="str">
        <f>IFERROR(_xlfn.XLOOKUP(AO1610,CrossRef!$N:$N,CrossRef!$G:$G,"Not Found"),"-")</f>
        <v>3258 - DIFFERENTIAL</v>
      </c>
      <c r="AS1610" s="40" t="str">
        <f>IFERROR(_xlfn.XLOOKUP(AO1610,CrossRef!$N:$N,CrossRef!$H:$H,"Not Found"),"-")</f>
        <v>00 - (NONE)</v>
      </c>
    </row>
    <row r="1611" spans="1:45" hidden="1" x14ac:dyDescent="0.3">
      <c r="A1611" s="38" t="str">
        <f>E1611&amp;F1611&amp;U1611</f>
        <v>ZSPDRIV-FIDVLHR</v>
      </c>
      <c r="B1611" s="38" t="str">
        <f>I1611&amp;D1611&amp;C1611</f>
        <v>TD67384008LR</v>
      </c>
      <c r="C1611" s="38" t="str">
        <f>_xlfn.XLOOKUP(A1611,CrossRef!N:N,CrossRef!D:D,"",0)</f>
        <v>LR</v>
      </c>
      <c r="D1611" s="38" t="str">
        <f>_xlfn.XLOOKUP(A1611,CrossRef!N:N,CrossRef!C:C,"",0)</f>
        <v>4008</v>
      </c>
      <c r="E1611" s="38" t="str">
        <f>LEFT(M1611,3)</f>
        <v>ZSP</v>
      </c>
      <c r="F1611" s="38" t="str">
        <f>_xlfn.TEXTAFTER(J1611,"-")</f>
        <v>DRIV-FIDV</v>
      </c>
      <c r="G1611" t="s">
        <v>2648</v>
      </c>
      <c r="H1611" t="s">
        <v>2649</v>
      </c>
      <c r="I1611" t="s">
        <v>4363</v>
      </c>
      <c r="J1611" s="7" t="s">
        <v>1957</v>
      </c>
      <c r="K1611" t="s">
        <v>2638</v>
      </c>
      <c r="L1611" t="s">
        <v>193</v>
      </c>
      <c r="M1611" t="s">
        <v>4364</v>
      </c>
      <c r="N1611" t="s">
        <v>2640</v>
      </c>
      <c r="O1611" t="s">
        <v>3054</v>
      </c>
      <c r="P1611" t="s">
        <v>2642</v>
      </c>
      <c r="Q1611" t="s">
        <v>2640</v>
      </c>
      <c r="R1611" t="s">
        <v>7139</v>
      </c>
      <c r="S1611" t="s">
        <v>2655</v>
      </c>
      <c r="T1611" t="s">
        <v>2682</v>
      </c>
      <c r="U1611" t="s">
        <v>491</v>
      </c>
      <c r="V1611" s="7" t="s">
        <v>551</v>
      </c>
      <c r="W1611" s="8">
        <v>18000</v>
      </c>
      <c r="X1611" t="s">
        <v>7140</v>
      </c>
      <c r="Y1611" t="s">
        <v>7054</v>
      </c>
      <c r="Z1611" s="8">
        <v>8057.24</v>
      </c>
      <c r="AA1611" s="9">
        <v>18.38</v>
      </c>
      <c r="AB1611" s="8">
        <v>120409.45</v>
      </c>
      <c r="AD1611" s="10">
        <v>0</v>
      </c>
      <c r="AE1611" s="11"/>
      <c r="AF1611" s="8">
        <v>0</v>
      </c>
      <c r="AG1611" s="8">
        <v>9942.76</v>
      </c>
      <c r="AH1611" s="12">
        <v>0.55237555555555562</v>
      </c>
      <c r="AI1611" s="8">
        <v>540.95538628944507</v>
      </c>
      <c r="AJ1611" s="11">
        <v>46765.955386307869</v>
      </c>
      <c r="AK1611" s="11">
        <v>46534</v>
      </c>
      <c r="AL1611" s="10">
        <v>231</v>
      </c>
      <c r="AM1611">
        <v>13736.66</v>
      </c>
      <c r="AN1611">
        <v>0.76314777777777776</v>
      </c>
      <c r="AO1611" s="40" t="str">
        <f>E1611&amp;F1611&amp;U1611</f>
        <v>ZSPDRIV-FIDVLHR</v>
      </c>
      <c r="AP1611" s="40" t="str">
        <f>_xlfn.XLOOKUP(AO1611,CrossRef!N:N,CrossRef!A:A,"NOT FOUND",0)</f>
        <v>ZSP4008LR</v>
      </c>
      <c r="AQ1611" s="40" t="str">
        <f>IFERROR(_xlfn.XLOOKUP(AO1611,CrossRef!$N:$N,CrossRef!$E:$E,"Not Found"),"-")</f>
        <v>785D</v>
      </c>
      <c r="AR1611" s="40" t="str">
        <f>IFERROR(_xlfn.XLOOKUP(AO1611,CrossRef!$N:$N,CrossRef!$G:$G,"Not Found"),"-")</f>
        <v>4008 - FINAL DRIVE, BRAKE &amp; WHEEL</v>
      </c>
      <c r="AS1611" s="40" t="str">
        <f>IFERROR(_xlfn.XLOOKUP(AO1611,CrossRef!$N:$N,CrossRef!$H:$H,"Not Found"),"-")</f>
        <v>LR - LEFT REAR</v>
      </c>
    </row>
    <row r="1612" spans="1:45" hidden="1" x14ac:dyDescent="0.3">
      <c r="A1612" s="38" t="str">
        <f>E1612&amp;F1612&amp;U1612</f>
        <v>ZSPDRIV-FIDVRHR</v>
      </c>
      <c r="B1612" s="38" t="str">
        <f>I1612&amp;D1612&amp;C1612</f>
        <v>TD67384008RI</v>
      </c>
      <c r="C1612" s="38" t="str">
        <f>_xlfn.XLOOKUP(A1612,CrossRef!N:N,CrossRef!D:D,"",0)</f>
        <v>RI</v>
      </c>
      <c r="D1612" s="38" t="str">
        <f>_xlfn.XLOOKUP(A1612,CrossRef!N:N,CrossRef!C:C,"",0)</f>
        <v>4008</v>
      </c>
      <c r="E1612" s="38" t="str">
        <f>LEFT(M1612,3)</f>
        <v>ZSP</v>
      </c>
      <c r="F1612" s="38" t="str">
        <f>_xlfn.TEXTAFTER(J1612,"-")</f>
        <v>DRIV-FIDV</v>
      </c>
      <c r="G1612" t="s">
        <v>2648</v>
      </c>
      <c r="H1612" t="s">
        <v>2649</v>
      </c>
      <c r="I1612" t="s">
        <v>4363</v>
      </c>
      <c r="J1612" s="7" t="s">
        <v>1957</v>
      </c>
      <c r="K1612" t="s">
        <v>2638</v>
      </c>
      <c r="L1612" t="s">
        <v>193</v>
      </c>
      <c r="M1612" t="s">
        <v>4364</v>
      </c>
      <c r="N1612" t="s">
        <v>2640</v>
      </c>
      <c r="O1612" t="s">
        <v>3054</v>
      </c>
      <c r="P1612" t="s">
        <v>2642</v>
      </c>
      <c r="Q1612" t="s">
        <v>2640</v>
      </c>
      <c r="R1612" t="s">
        <v>7141</v>
      </c>
      <c r="S1612" t="s">
        <v>2655</v>
      </c>
      <c r="T1612" t="s">
        <v>2682</v>
      </c>
      <c r="U1612" t="s">
        <v>494</v>
      </c>
      <c r="V1612" s="7" t="s">
        <v>554</v>
      </c>
      <c r="W1612" s="8">
        <v>18000</v>
      </c>
      <c r="X1612" t="s">
        <v>7142</v>
      </c>
      <c r="Y1612" t="s">
        <v>7054</v>
      </c>
      <c r="Z1612" s="8">
        <v>8057.24</v>
      </c>
      <c r="AA1612" s="9">
        <v>18.38</v>
      </c>
      <c r="AB1612" s="8">
        <v>120409.45</v>
      </c>
      <c r="AD1612" s="10">
        <v>0</v>
      </c>
      <c r="AE1612" s="11"/>
      <c r="AF1612" s="8">
        <v>0</v>
      </c>
      <c r="AG1612" s="8">
        <v>9942.76</v>
      </c>
      <c r="AH1612" s="12">
        <v>0.55237555555555562</v>
      </c>
      <c r="AI1612" s="8">
        <v>540.95538628944507</v>
      </c>
      <c r="AJ1612" s="11">
        <v>46765.955386307869</v>
      </c>
      <c r="AK1612" s="11">
        <v>46534</v>
      </c>
      <c r="AL1612" s="10">
        <v>231</v>
      </c>
      <c r="AM1612">
        <v>13736.66</v>
      </c>
      <c r="AN1612">
        <v>0.76314777777777776</v>
      </c>
      <c r="AO1612" s="40" t="str">
        <f>E1612&amp;F1612&amp;U1612</f>
        <v>ZSPDRIV-FIDVRHR</v>
      </c>
      <c r="AP1612" s="40" t="str">
        <f>_xlfn.XLOOKUP(AO1612,CrossRef!N:N,CrossRef!A:A,"NOT FOUND",0)</f>
        <v>ZSP4008RI</v>
      </c>
      <c r="AQ1612" s="40" t="str">
        <f>IFERROR(_xlfn.XLOOKUP(AO1612,CrossRef!$N:$N,CrossRef!$E:$E,"Not Found"),"-")</f>
        <v>785D</v>
      </c>
      <c r="AR1612" s="40" t="str">
        <f>IFERROR(_xlfn.XLOOKUP(AO1612,CrossRef!$N:$N,CrossRef!$G:$G,"Not Found"),"-")</f>
        <v>4008 - FINAL DRIVE, BRAKE &amp; WHEEL</v>
      </c>
      <c r="AS1612" s="40" t="str">
        <f>IFERROR(_xlfn.XLOOKUP(AO1612,CrossRef!$N:$N,CrossRef!$H:$H,"Not Found"),"-")</f>
        <v>RI - RIGHT</v>
      </c>
    </row>
    <row r="1613" spans="1:45" hidden="1" x14ac:dyDescent="0.3">
      <c r="A1613" s="38" t="str">
        <f>E1613&amp;F1613&amp;U1613</f>
        <v>HCMUCRGLH</v>
      </c>
      <c r="B1613" s="38" t="str">
        <f>I1613&amp;D1613&amp;C1613</f>
        <v>EX7150</v>
      </c>
      <c r="C1613" s="38" t="str">
        <f>_xlfn.XLOOKUP(A1613,CrossRef!N:N,CrossRef!D:D,"",0)</f>
        <v/>
      </c>
      <c r="D1613" s="38" t="str">
        <f>_xlfn.XLOOKUP(A1613,CrossRef!N:N,CrossRef!C:C,"",0)</f>
        <v/>
      </c>
      <c r="E1613" s="38" t="str">
        <f>LEFT(M1613,3)</f>
        <v>HCM</v>
      </c>
      <c r="F1613" s="38" t="str">
        <f>_xlfn.TEXTAFTER(J1613,"-")</f>
        <v>UCRG</v>
      </c>
      <c r="G1613" t="s">
        <v>2695</v>
      </c>
      <c r="H1613" t="s">
        <v>2696</v>
      </c>
      <c r="I1613" t="s">
        <v>2958</v>
      </c>
      <c r="J1613" s="7" t="s">
        <v>1958</v>
      </c>
      <c r="K1613" t="s">
        <v>2668</v>
      </c>
      <c r="L1613" t="s">
        <v>2959</v>
      </c>
      <c r="M1613" t="s">
        <v>2960</v>
      </c>
      <c r="N1613" t="s">
        <v>2640</v>
      </c>
      <c r="O1613" t="s">
        <v>2803</v>
      </c>
      <c r="P1613" t="s">
        <v>2642</v>
      </c>
      <c r="Q1613" t="s">
        <v>2640</v>
      </c>
      <c r="R1613" t="s">
        <v>7143</v>
      </c>
      <c r="S1613" t="s">
        <v>2671</v>
      </c>
      <c r="T1613" t="s">
        <v>3337</v>
      </c>
      <c r="U1613" t="s">
        <v>59</v>
      </c>
      <c r="V1613" s="7" t="s">
        <v>1493</v>
      </c>
      <c r="W1613" s="8">
        <v>20000</v>
      </c>
      <c r="X1613" t="s">
        <v>7144</v>
      </c>
      <c r="Y1613" t="s">
        <v>7145</v>
      </c>
      <c r="Z1613" s="8">
        <v>28045.599999999999</v>
      </c>
      <c r="AA1613" s="9">
        <v>16.739999999999998</v>
      </c>
      <c r="AB1613" s="8">
        <v>119876.84</v>
      </c>
      <c r="AD1613" s="10">
        <v>4580403</v>
      </c>
      <c r="AE1613" s="11">
        <v>45640</v>
      </c>
      <c r="AF1613" s="8">
        <v>18003.5</v>
      </c>
      <c r="AG1613" s="8">
        <v>9957.9000000000015</v>
      </c>
      <c r="AH1613" s="12">
        <v>0.49789500000000009</v>
      </c>
      <c r="AI1613" s="8">
        <v>594.85663082437293</v>
      </c>
      <c r="AJ1613" s="11">
        <v>46819.856630821756</v>
      </c>
      <c r="AK1613" s="11">
        <v>48045</v>
      </c>
      <c r="AL1613" s="10">
        <v>-1226</v>
      </c>
      <c r="AM1613">
        <v>58512.399999999994</v>
      </c>
      <c r="AN1613">
        <v>2.0254449999999995</v>
      </c>
      <c r="AO1613" s="40" t="str">
        <f>E1613&amp;F1613&amp;U1613</f>
        <v>HCMUCRGLH</v>
      </c>
      <c r="AP1613" s="40" t="str">
        <f>_xlfn.XLOOKUP(AO1613,CrossRef!N:N,CrossRef!A:A,"NOT FOUND",0)</f>
        <v>NOT FOUND</v>
      </c>
      <c r="AQ1613" s="40" t="str">
        <f>IFERROR(_xlfn.XLOOKUP(AO1613,CrossRef!$N:$N,CrossRef!$E:$E,"Not Found"),"-")</f>
        <v>Not Found</v>
      </c>
      <c r="AR1613" s="40" t="str">
        <f>IFERROR(_xlfn.XLOOKUP(AO1613,CrossRef!$N:$N,CrossRef!$G:$G,"Not Found"),"-")</f>
        <v>Not Found</v>
      </c>
      <c r="AS1613" s="40" t="str">
        <f>IFERROR(_xlfn.XLOOKUP(AO1613,CrossRef!$N:$N,CrossRef!$H:$H,"Not Found"),"-")</f>
        <v>Not Found</v>
      </c>
    </row>
    <row r="1614" spans="1:45" hidden="1" x14ac:dyDescent="0.3">
      <c r="A1614" s="38" t="str">
        <f>E1614&amp;F1614&amp;U1614</f>
        <v>HCMUCRGRH</v>
      </c>
      <c r="B1614" s="38" t="str">
        <f>I1614&amp;D1614&amp;C1614</f>
        <v>EX7150</v>
      </c>
      <c r="C1614" s="38" t="str">
        <f>_xlfn.XLOOKUP(A1614,CrossRef!N:N,CrossRef!D:D,"",0)</f>
        <v/>
      </c>
      <c r="D1614" s="38" t="str">
        <f>_xlfn.XLOOKUP(A1614,CrossRef!N:N,CrossRef!C:C,"",0)</f>
        <v/>
      </c>
      <c r="E1614" s="38" t="str">
        <f>LEFT(M1614,3)</f>
        <v>HCM</v>
      </c>
      <c r="F1614" s="38" t="str">
        <f>_xlfn.TEXTAFTER(J1614,"-")</f>
        <v>UCRG</v>
      </c>
      <c r="G1614" t="s">
        <v>2695</v>
      </c>
      <c r="H1614" t="s">
        <v>2696</v>
      </c>
      <c r="I1614" t="s">
        <v>2958</v>
      </c>
      <c r="J1614" s="7" t="s">
        <v>1958</v>
      </c>
      <c r="K1614" t="s">
        <v>2668</v>
      </c>
      <c r="L1614" t="s">
        <v>2959</v>
      </c>
      <c r="M1614" t="s">
        <v>2960</v>
      </c>
      <c r="N1614" t="s">
        <v>2640</v>
      </c>
      <c r="O1614" t="s">
        <v>2803</v>
      </c>
      <c r="P1614" t="s">
        <v>2642</v>
      </c>
      <c r="Q1614" t="s">
        <v>2640</v>
      </c>
      <c r="R1614" t="s">
        <v>7146</v>
      </c>
      <c r="S1614" t="s">
        <v>2671</v>
      </c>
      <c r="T1614" t="s">
        <v>3337</v>
      </c>
      <c r="U1614" t="s">
        <v>63</v>
      </c>
      <c r="V1614" s="7" t="s">
        <v>4986</v>
      </c>
      <c r="W1614" s="8">
        <v>20000</v>
      </c>
      <c r="X1614" t="s">
        <v>7147</v>
      </c>
      <c r="Y1614" t="s">
        <v>7145</v>
      </c>
      <c r="Z1614" s="8">
        <v>28045.599999999999</v>
      </c>
      <c r="AA1614" s="9">
        <v>16.739999999999998</v>
      </c>
      <c r="AB1614" s="8">
        <v>119876.84</v>
      </c>
      <c r="AD1614" s="10">
        <v>4580404</v>
      </c>
      <c r="AE1614" s="11">
        <v>45640</v>
      </c>
      <c r="AF1614" s="8">
        <v>18003.5</v>
      </c>
      <c r="AG1614" s="8">
        <v>9957.9000000000015</v>
      </c>
      <c r="AH1614" s="12">
        <v>0.49789500000000009</v>
      </c>
      <c r="AI1614" s="8">
        <v>594.85663082437293</v>
      </c>
      <c r="AJ1614" s="11">
        <v>46819.856630821756</v>
      </c>
      <c r="AK1614" s="11">
        <v>48045</v>
      </c>
      <c r="AL1614" s="10">
        <v>-1226</v>
      </c>
      <c r="AM1614">
        <v>58512.399999999994</v>
      </c>
      <c r="AN1614">
        <v>2.0254449999999995</v>
      </c>
      <c r="AO1614" s="40" t="str">
        <f>E1614&amp;F1614&amp;U1614</f>
        <v>HCMUCRGRH</v>
      </c>
      <c r="AP1614" s="40" t="str">
        <f>_xlfn.XLOOKUP(AO1614,CrossRef!N:N,CrossRef!A:A,"NOT FOUND",0)</f>
        <v>NOT FOUND</v>
      </c>
      <c r="AQ1614" s="40" t="str">
        <f>IFERROR(_xlfn.XLOOKUP(AO1614,CrossRef!$N:$N,CrossRef!$E:$E,"Not Found"),"-")</f>
        <v>Not Found</v>
      </c>
      <c r="AR1614" s="40" t="str">
        <f>IFERROR(_xlfn.XLOOKUP(AO1614,CrossRef!$N:$N,CrossRef!$G:$G,"Not Found"),"-")</f>
        <v>Not Found</v>
      </c>
      <c r="AS1614" s="40" t="str">
        <f>IFERROR(_xlfn.XLOOKUP(AO1614,CrossRef!$N:$N,CrossRef!$H:$H,"Not Found"),"-")</f>
        <v>Not Found</v>
      </c>
    </row>
    <row r="1615" spans="1:45" hidden="1" x14ac:dyDescent="0.3">
      <c r="A1615" s="38" t="str">
        <f>E1615&amp;F1615&amp;U1615</f>
        <v>ZSPDRIV-DIFF</v>
      </c>
      <c r="B1615" s="38" t="str">
        <f>I1615&amp;D1615&amp;C1615</f>
        <v>TD6740325800</v>
      </c>
      <c r="C1615" s="38" t="str">
        <f>_xlfn.XLOOKUP(A1615,CrossRef!N:N,CrossRef!D:D,"",0)</f>
        <v>00</v>
      </c>
      <c r="D1615" s="38" t="str">
        <f>_xlfn.XLOOKUP(A1615,CrossRef!N:N,CrossRef!C:C,"",0)</f>
        <v>3258</v>
      </c>
      <c r="E1615" s="38" t="str">
        <f>LEFT(M1615,3)</f>
        <v>ZSP</v>
      </c>
      <c r="F1615" s="38" t="str">
        <f>_xlfn.TEXTAFTER(J1615,"-")</f>
        <v>DRIV-DIFF</v>
      </c>
      <c r="G1615" t="s">
        <v>2648</v>
      </c>
      <c r="H1615" t="s">
        <v>2649</v>
      </c>
      <c r="I1615" t="s">
        <v>4388</v>
      </c>
      <c r="J1615" s="7" t="s">
        <v>1959</v>
      </c>
      <c r="K1615" t="s">
        <v>2638</v>
      </c>
      <c r="L1615" t="s">
        <v>193</v>
      </c>
      <c r="M1615" t="s">
        <v>4389</v>
      </c>
      <c r="N1615" t="s">
        <v>2640</v>
      </c>
      <c r="O1615" t="s">
        <v>3054</v>
      </c>
      <c r="P1615" t="s">
        <v>2642</v>
      </c>
      <c r="Q1615" t="s">
        <v>2640</v>
      </c>
      <c r="R1615" t="s">
        <v>7148</v>
      </c>
      <c r="S1615" t="s">
        <v>2655</v>
      </c>
      <c r="T1615" t="s">
        <v>2656</v>
      </c>
      <c r="U1615" t="s">
        <v>2657</v>
      </c>
      <c r="V1615" s="7" t="s">
        <v>464</v>
      </c>
      <c r="W1615" s="8">
        <v>18000</v>
      </c>
      <c r="X1615" t="s">
        <v>3690</v>
      </c>
      <c r="Y1615" t="s">
        <v>4310</v>
      </c>
      <c r="Z1615" s="8">
        <v>8003.97</v>
      </c>
      <c r="AA1615" s="9">
        <v>18.52</v>
      </c>
      <c r="AB1615" s="8">
        <v>82257.97</v>
      </c>
      <c r="AD1615" s="10">
        <v>0</v>
      </c>
      <c r="AE1615" s="11"/>
      <c r="AF1615" s="8">
        <v>0</v>
      </c>
      <c r="AG1615" s="8">
        <v>9996.0299999999988</v>
      </c>
      <c r="AH1615" s="12">
        <v>0.55533499999999991</v>
      </c>
      <c r="AI1615" s="8">
        <v>539.74244060475155</v>
      </c>
      <c r="AJ1615" s="11">
        <v>46764.742440590278</v>
      </c>
      <c r="AK1615" s="11">
        <v>46745</v>
      </c>
      <c r="AL1615" s="10">
        <v>19</v>
      </c>
      <c r="AM1615">
        <v>17634.37</v>
      </c>
      <c r="AN1615">
        <v>0.97968722222222215</v>
      </c>
      <c r="AO1615" s="40" t="str">
        <f>E1615&amp;F1615&amp;U1615</f>
        <v>ZSPDRIV-DIFF</v>
      </c>
      <c r="AP1615" s="40" t="str">
        <f>_xlfn.XLOOKUP(AO1615,CrossRef!N:N,CrossRef!A:A,"NOT FOUND",0)</f>
        <v>ZSP325800</v>
      </c>
      <c r="AQ1615" s="40" t="str">
        <f>IFERROR(_xlfn.XLOOKUP(AO1615,CrossRef!$N:$N,CrossRef!$E:$E,"Not Found"),"-")</f>
        <v>785D</v>
      </c>
      <c r="AR1615" s="40" t="str">
        <f>IFERROR(_xlfn.XLOOKUP(AO1615,CrossRef!$N:$N,CrossRef!$G:$G,"Not Found"),"-")</f>
        <v>3258 - DIFFERENTIAL</v>
      </c>
      <c r="AS1615" s="40" t="str">
        <f>IFERROR(_xlfn.XLOOKUP(AO1615,CrossRef!$N:$N,CrossRef!$H:$H,"Not Found"),"-")</f>
        <v>00 - (NONE)</v>
      </c>
    </row>
    <row r="1616" spans="1:45" hidden="1" x14ac:dyDescent="0.3">
      <c r="A1616" s="38" t="str">
        <f>E1616&amp;F1616&amp;U1616</f>
        <v>ZSPDRIV-FIDVLHR</v>
      </c>
      <c r="B1616" s="38" t="str">
        <f>I1616&amp;D1616&amp;C1616</f>
        <v>TD67404008LR</v>
      </c>
      <c r="C1616" s="38" t="str">
        <f>_xlfn.XLOOKUP(A1616,CrossRef!N:N,CrossRef!D:D,"",0)</f>
        <v>LR</v>
      </c>
      <c r="D1616" s="38" t="str">
        <f>_xlfn.XLOOKUP(A1616,CrossRef!N:N,CrossRef!C:C,"",0)</f>
        <v>4008</v>
      </c>
      <c r="E1616" s="38" t="str">
        <f>LEFT(M1616,3)</f>
        <v>ZSP</v>
      </c>
      <c r="F1616" s="38" t="str">
        <f>_xlfn.TEXTAFTER(J1616,"-")</f>
        <v>DRIV-FIDV</v>
      </c>
      <c r="G1616" t="s">
        <v>2648</v>
      </c>
      <c r="H1616" t="s">
        <v>2649</v>
      </c>
      <c r="I1616" t="s">
        <v>4388</v>
      </c>
      <c r="J1616" s="7" t="s">
        <v>1960</v>
      </c>
      <c r="K1616" t="s">
        <v>2638</v>
      </c>
      <c r="L1616" t="s">
        <v>193</v>
      </c>
      <c r="M1616" t="s">
        <v>4389</v>
      </c>
      <c r="N1616" t="s">
        <v>2640</v>
      </c>
      <c r="O1616" t="s">
        <v>3054</v>
      </c>
      <c r="P1616" t="s">
        <v>2642</v>
      </c>
      <c r="Q1616" t="s">
        <v>2640</v>
      </c>
      <c r="R1616" t="s">
        <v>7149</v>
      </c>
      <c r="S1616" t="s">
        <v>2655</v>
      </c>
      <c r="T1616" t="s">
        <v>2682</v>
      </c>
      <c r="U1616" t="s">
        <v>491</v>
      </c>
      <c r="V1616" s="7" t="s">
        <v>551</v>
      </c>
      <c r="W1616" s="8">
        <v>18000</v>
      </c>
      <c r="X1616" t="s">
        <v>7150</v>
      </c>
      <c r="Y1616" t="s">
        <v>7054</v>
      </c>
      <c r="Z1616" s="8">
        <v>8003.97</v>
      </c>
      <c r="AA1616" s="9">
        <v>18.52</v>
      </c>
      <c r="AB1616" s="8">
        <v>120409.45</v>
      </c>
      <c r="AD1616" s="10">
        <v>0</v>
      </c>
      <c r="AE1616" s="11"/>
      <c r="AF1616" s="8">
        <v>0</v>
      </c>
      <c r="AG1616" s="8">
        <v>9996.0299999999988</v>
      </c>
      <c r="AH1616" s="12">
        <v>0.55533499999999991</v>
      </c>
      <c r="AI1616" s="8">
        <v>539.74244060475155</v>
      </c>
      <c r="AJ1616" s="11">
        <v>46764.742440590278</v>
      </c>
      <c r="AK1616" s="11">
        <v>46745</v>
      </c>
      <c r="AL1616" s="10">
        <v>19</v>
      </c>
      <c r="AM1616">
        <v>17634.37</v>
      </c>
      <c r="AN1616">
        <v>0.97968722222222215</v>
      </c>
      <c r="AO1616" s="40" t="str">
        <f>E1616&amp;F1616&amp;U1616</f>
        <v>ZSPDRIV-FIDVLHR</v>
      </c>
      <c r="AP1616" s="40" t="str">
        <f>_xlfn.XLOOKUP(AO1616,CrossRef!N:N,CrossRef!A:A,"NOT FOUND",0)</f>
        <v>ZSP4008LR</v>
      </c>
      <c r="AQ1616" s="40" t="str">
        <f>IFERROR(_xlfn.XLOOKUP(AO1616,CrossRef!$N:$N,CrossRef!$E:$E,"Not Found"),"-")</f>
        <v>785D</v>
      </c>
      <c r="AR1616" s="40" t="str">
        <f>IFERROR(_xlfn.XLOOKUP(AO1616,CrossRef!$N:$N,CrossRef!$G:$G,"Not Found"),"-")</f>
        <v>4008 - FINAL DRIVE, BRAKE &amp; WHEEL</v>
      </c>
      <c r="AS1616" s="40" t="str">
        <f>IFERROR(_xlfn.XLOOKUP(AO1616,CrossRef!$N:$N,CrossRef!$H:$H,"Not Found"),"-")</f>
        <v>LR - LEFT REAR</v>
      </c>
    </row>
    <row r="1617" spans="1:45" hidden="1" x14ac:dyDescent="0.3">
      <c r="A1617" s="38" t="str">
        <f>E1617&amp;F1617&amp;U1617</f>
        <v>ZSPDRIV-FIDVRHR</v>
      </c>
      <c r="B1617" s="38" t="str">
        <f>I1617&amp;D1617&amp;C1617</f>
        <v>TD67404008RI</v>
      </c>
      <c r="C1617" s="38" t="str">
        <f>_xlfn.XLOOKUP(A1617,CrossRef!N:N,CrossRef!D:D,"",0)</f>
        <v>RI</v>
      </c>
      <c r="D1617" s="38" t="str">
        <f>_xlfn.XLOOKUP(A1617,CrossRef!N:N,CrossRef!C:C,"",0)</f>
        <v>4008</v>
      </c>
      <c r="E1617" s="38" t="str">
        <f>LEFT(M1617,3)</f>
        <v>ZSP</v>
      </c>
      <c r="F1617" s="38" t="str">
        <f>_xlfn.TEXTAFTER(J1617,"-")</f>
        <v>DRIV-FIDV</v>
      </c>
      <c r="G1617" t="s">
        <v>2648</v>
      </c>
      <c r="H1617" t="s">
        <v>2649</v>
      </c>
      <c r="I1617" t="s">
        <v>4388</v>
      </c>
      <c r="J1617" s="7" t="s">
        <v>1960</v>
      </c>
      <c r="K1617" t="s">
        <v>2638</v>
      </c>
      <c r="L1617" t="s">
        <v>193</v>
      </c>
      <c r="M1617" t="s">
        <v>4389</v>
      </c>
      <c r="N1617" t="s">
        <v>2640</v>
      </c>
      <c r="O1617" t="s">
        <v>3054</v>
      </c>
      <c r="P1617" t="s">
        <v>2642</v>
      </c>
      <c r="Q1617" t="s">
        <v>2640</v>
      </c>
      <c r="R1617" t="s">
        <v>7151</v>
      </c>
      <c r="S1617" t="s">
        <v>2655</v>
      </c>
      <c r="T1617" t="s">
        <v>2682</v>
      </c>
      <c r="U1617" t="s">
        <v>494</v>
      </c>
      <c r="V1617" s="7" t="s">
        <v>554</v>
      </c>
      <c r="W1617" s="8">
        <v>18000</v>
      </c>
      <c r="X1617" t="s">
        <v>7152</v>
      </c>
      <c r="Y1617" t="s">
        <v>7054</v>
      </c>
      <c r="Z1617" s="8">
        <v>8003.97</v>
      </c>
      <c r="AA1617" s="9">
        <v>18.52</v>
      </c>
      <c r="AB1617" s="8">
        <v>120409.45</v>
      </c>
      <c r="AD1617" s="10">
        <v>0</v>
      </c>
      <c r="AE1617" s="11"/>
      <c r="AF1617" s="8">
        <v>0</v>
      </c>
      <c r="AG1617" s="8">
        <v>9996.0299999999988</v>
      </c>
      <c r="AH1617" s="12">
        <v>0.55533499999999991</v>
      </c>
      <c r="AI1617" s="8">
        <v>539.74244060475155</v>
      </c>
      <c r="AJ1617" s="11">
        <v>46764.742440590278</v>
      </c>
      <c r="AK1617" s="11">
        <v>46745</v>
      </c>
      <c r="AL1617" s="10">
        <v>19</v>
      </c>
      <c r="AM1617">
        <v>17634.37</v>
      </c>
      <c r="AN1617">
        <v>0.97968722222222215</v>
      </c>
      <c r="AO1617" s="40" t="str">
        <f>E1617&amp;F1617&amp;U1617</f>
        <v>ZSPDRIV-FIDVRHR</v>
      </c>
      <c r="AP1617" s="40" t="str">
        <f>_xlfn.XLOOKUP(AO1617,CrossRef!N:N,CrossRef!A:A,"NOT FOUND",0)</f>
        <v>ZSP4008RI</v>
      </c>
      <c r="AQ1617" s="40" t="str">
        <f>IFERROR(_xlfn.XLOOKUP(AO1617,CrossRef!$N:$N,CrossRef!$E:$E,"Not Found"),"-")</f>
        <v>785D</v>
      </c>
      <c r="AR1617" s="40" t="str">
        <f>IFERROR(_xlfn.XLOOKUP(AO1617,CrossRef!$N:$N,CrossRef!$G:$G,"Not Found"),"-")</f>
        <v>4008 - FINAL DRIVE, BRAKE &amp; WHEEL</v>
      </c>
      <c r="AS1617" s="40" t="str">
        <f>IFERROR(_xlfn.XLOOKUP(AO1617,CrossRef!$N:$N,CrossRef!$H:$H,"Not Found"),"-")</f>
        <v>RI - RIGHT</v>
      </c>
    </row>
    <row r="1618" spans="1:45" hidden="1" x14ac:dyDescent="0.3">
      <c r="A1618" s="38" t="str">
        <f>E1618&amp;F1618&amp;U1618</f>
        <v>HCMENGI</v>
      </c>
      <c r="B1618" s="38" t="str">
        <f>I1618&amp;D1618&amp;C1618</f>
        <v>EX7061100000</v>
      </c>
      <c r="C1618" s="38" t="str">
        <f>_xlfn.XLOOKUP(A1618,CrossRef!N:N,CrossRef!D:D,"",0)</f>
        <v>00</v>
      </c>
      <c r="D1618" s="38" t="str">
        <f>_xlfn.XLOOKUP(A1618,CrossRef!N:N,CrossRef!C:C,"",0)</f>
        <v>1000</v>
      </c>
      <c r="E1618" s="38" t="str">
        <f>LEFT(M1618,3)</f>
        <v>HCM</v>
      </c>
      <c r="F1618" s="38" t="str">
        <f>_xlfn.TEXTAFTER(J1618,"-")</f>
        <v>ENGI</v>
      </c>
      <c r="G1618" t="s">
        <v>2635</v>
      </c>
      <c r="H1618" t="s">
        <v>2636</v>
      </c>
      <c r="I1618" t="s">
        <v>2667</v>
      </c>
      <c r="J1618" s="7" t="s">
        <v>1359</v>
      </c>
      <c r="K1618" t="s">
        <v>2668</v>
      </c>
      <c r="L1618" t="s">
        <v>227</v>
      </c>
      <c r="M1618" t="s">
        <v>2669</v>
      </c>
      <c r="N1618" t="s">
        <v>2652</v>
      </c>
      <c r="O1618" t="s">
        <v>2653</v>
      </c>
      <c r="P1618" t="s">
        <v>2642</v>
      </c>
      <c r="Q1618" t="s">
        <v>2662</v>
      </c>
      <c r="R1618" t="s">
        <v>7153</v>
      </c>
      <c r="S1618" t="s">
        <v>2655</v>
      </c>
      <c r="T1618" t="s">
        <v>3087</v>
      </c>
      <c r="U1618" t="s">
        <v>2657</v>
      </c>
      <c r="V1618" s="7" t="s">
        <v>1256</v>
      </c>
      <c r="W1618" s="8">
        <v>10000</v>
      </c>
      <c r="X1618" t="s">
        <v>4407</v>
      </c>
      <c r="Y1618" t="s">
        <v>6085</v>
      </c>
      <c r="Z1618" s="8">
        <v>65494</v>
      </c>
      <c r="AA1618" s="9">
        <v>0</v>
      </c>
      <c r="AB1618" s="8">
        <v>206327.5</v>
      </c>
      <c r="AD1618" s="10">
        <v>4347904</v>
      </c>
      <c r="AE1618" s="11">
        <v>45514</v>
      </c>
      <c r="AF1618" s="8">
        <v>65493</v>
      </c>
      <c r="AG1618" s="8">
        <v>9999</v>
      </c>
      <c r="AH1618" s="12">
        <v>0.99990000000000001</v>
      </c>
      <c r="AI1618" s="8">
        <v>0</v>
      </c>
      <c r="AJ1618" s="11">
        <v>46225</v>
      </c>
      <c r="AK1618" s="11">
        <v>46953</v>
      </c>
      <c r="AL1618" s="10">
        <v>-728</v>
      </c>
      <c r="AO1618" s="40" t="str">
        <f>E1618&amp;F1618&amp;U1618</f>
        <v>HCMENGI</v>
      </c>
      <c r="AP1618" s="40" t="str">
        <f>_xlfn.XLOOKUP(AO1618,CrossRef!N:N,CrossRef!A:A,"NOT FOUND",0)</f>
        <v>HCM100000</v>
      </c>
      <c r="AQ1618" s="40" t="str">
        <f>IFERROR(_xlfn.XLOOKUP(AO1618,CrossRef!$N:$N,CrossRef!$E:$E,"Not Found"),"-")</f>
        <v>EX2500</v>
      </c>
      <c r="AR1618" s="40" t="str">
        <f>IFERROR(_xlfn.XLOOKUP(AO1618,CrossRef!$N:$N,CrossRef!$G:$G,"Not Found"),"-")</f>
        <v>1000 - ENGINE</v>
      </c>
      <c r="AS1618" s="40" t="str">
        <f>IFERROR(_xlfn.XLOOKUP(AO1618,CrossRef!$N:$N,CrossRef!$H:$H,"Not Found"),"-")</f>
        <v>00 - (NONE)</v>
      </c>
    </row>
    <row r="1619" spans="1:45" hidden="1" x14ac:dyDescent="0.3">
      <c r="A1619" s="38" t="str">
        <f>E1619&amp;F1619&amp;U1619</f>
        <v>ZSPDRIV-DIFF</v>
      </c>
      <c r="B1619" s="38" t="str">
        <f>I1619&amp;D1619&amp;C1619</f>
        <v>TD6736325800</v>
      </c>
      <c r="C1619" s="38" t="str">
        <f>_xlfn.XLOOKUP(A1619,CrossRef!N:N,CrossRef!D:D,"",0)</f>
        <v>00</v>
      </c>
      <c r="D1619" s="38" t="str">
        <f>_xlfn.XLOOKUP(A1619,CrossRef!N:N,CrossRef!C:C,"",0)</f>
        <v>3258</v>
      </c>
      <c r="E1619" s="38" t="str">
        <f>LEFT(M1619,3)</f>
        <v>ZSP</v>
      </c>
      <c r="F1619" s="38" t="str">
        <f>_xlfn.TEXTAFTER(J1619,"-")</f>
        <v>DRIV-DIFF</v>
      </c>
      <c r="G1619" t="s">
        <v>2648</v>
      </c>
      <c r="H1619" t="s">
        <v>2649</v>
      </c>
      <c r="I1619" t="s">
        <v>4395</v>
      </c>
      <c r="J1619" s="7" t="s">
        <v>1961</v>
      </c>
      <c r="K1619" t="s">
        <v>2638</v>
      </c>
      <c r="L1619" t="s">
        <v>193</v>
      </c>
      <c r="M1619" t="s">
        <v>4396</v>
      </c>
      <c r="N1619" t="s">
        <v>2640</v>
      </c>
      <c r="O1619" t="s">
        <v>3054</v>
      </c>
      <c r="P1619" t="s">
        <v>2642</v>
      </c>
      <c r="Q1619" t="s">
        <v>2640</v>
      </c>
      <c r="R1619" t="s">
        <v>7154</v>
      </c>
      <c r="S1619" t="s">
        <v>2655</v>
      </c>
      <c r="T1619" t="s">
        <v>2656</v>
      </c>
      <c r="U1619" t="s">
        <v>2657</v>
      </c>
      <c r="V1619" s="7" t="s">
        <v>464</v>
      </c>
      <c r="W1619" s="8">
        <v>18000</v>
      </c>
      <c r="X1619" t="s">
        <v>7155</v>
      </c>
      <c r="Y1619" t="s">
        <v>4310</v>
      </c>
      <c r="Z1619" s="8">
        <v>7985.17</v>
      </c>
      <c r="AA1619" s="9">
        <v>18.93</v>
      </c>
      <c r="AB1619" s="8">
        <v>82257.97</v>
      </c>
      <c r="AD1619" s="10">
        <v>0</v>
      </c>
      <c r="AE1619" s="11"/>
      <c r="AF1619" s="8">
        <v>0</v>
      </c>
      <c r="AG1619" s="8">
        <v>10014.83</v>
      </c>
      <c r="AH1619" s="12">
        <v>0.55637944444444443</v>
      </c>
      <c r="AI1619" s="8">
        <v>529.04543053354462</v>
      </c>
      <c r="AJ1619" s="11">
        <v>46754.045430520833</v>
      </c>
      <c r="AK1619" s="11">
        <v>46746</v>
      </c>
      <c r="AL1619" s="10">
        <v>8</v>
      </c>
      <c r="AM1619">
        <v>17847.7</v>
      </c>
      <c r="AN1619">
        <v>0.99153888888888897</v>
      </c>
      <c r="AO1619" s="40" t="str">
        <f>E1619&amp;F1619&amp;U1619</f>
        <v>ZSPDRIV-DIFF</v>
      </c>
      <c r="AP1619" s="40" t="str">
        <f>_xlfn.XLOOKUP(AO1619,CrossRef!N:N,CrossRef!A:A,"NOT FOUND",0)</f>
        <v>ZSP325800</v>
      </c>
      <c r="AQ1619" s="40" t="str">
        <f>IFERROR(_xlfn.XLOOKUP(AO1619,CrossRef!$N:$N,CrossRef!$E:$E,"Not Found"),"-")</f>
        <v>785D</v>
      </c>
      <c r="AR1619" s="40" t="str">
        <f>IFERROR(_xlfn.XLOOKUP(AO1619,CrossRef!$N:$N,CrossRef!$G:$G,"Not Found"),"-")</f>
        <v>3258 - DIFFERENTIAL</v>
      </c>
      <c r="AS1619" s="40" t="str">
        <f>IFERROR(_xlfn.XLOOKUP(AO1619,CrossRef!$N:$N,CrossRef!$H:$H,"Not Found"),"-")</f>
        <v>00 - (NONE)</v>
      </c>
    </row>
    <row r="1620" spans="1:45" hidden="1" x14ac:dyDescent="0.3">
      <c r="A1620" s="38" t="str">
        <f>E1620&amp;F1620&amp;U1620</f>
        <v>ZSPDRIV-FIDVLHR</v>
      </c>
      <c r="B1620" s="38" t="str">
        <f>I1620&amp;D1620&amp;C1620</f>
        <v>TD67364008LR</v>
      </c>
      <c r="C1620" s="38" t="str">
        <f>_xlfn.XLOOKUP(A1620,CrossRef!N:N,CrossRef!D:D,"",0)</f>
        <v>LR</v>
      </c>
      <c r="D1620" s="38" t="str">
        <f>_xlfn.XLOOKUP(A1620,CrossRef!N:N,CrossRef!C:C,"",0)</f>
        <v>4008</v>
      </c>
      <c r="E1620" s="38" t="str">
        <f>LEFT(M1620,3)</f>
        <v>ZSP</v>
      </c>
      <c r="F1620" s="38" t="str">
        <f>_xlfn.TEXTAFTER(J1620,"-")</f>
        <v>DRIV-FIDV</v>
      </c>
      <c r="G1620" t="s">
        <v>2648</v>
      </c>
      <c r="H1620" t="s">
        <v>2649</v>
      </c>
      <c r="I1620" t="s">
        <v>4395</v>
      </c>
      <c r="J1620" s="7" t="s">
        <v>1962</v>
      </c>
      <c r="K1620" t="s">
        <v>2638</v>
      </c>
      <c r="L1620" t="s">
        <v>193</v>
      </c>
      <c r="M1620" t="s">
        <v>4396</v>
      </c>
      <c r="N1620" t="s">
        <v>2640</v>
      </c>
      <c r="O1620" t="s">
        <v>3054</v>
      </c>
      <c r="P1620" t="s">
        <v>2642</v>
      </c>
      <c r="Q1620" t="s">
        <v>2640</v>
      </c>
      <c r="R1620" t="s">
        <v>7156</v>
      </c>
      <c r="S1620" t="s">
        <v>2655</v>
      </c>
      <c r="T1620" t="s">
        <v>2682</v>
      </c>
      <c r="U1620" t="s">
        <v>491</v>
      </c>
      <c r="V1620" s="7" t="s">
        <v>551</v>
      </c>
      <c r="W1620" s="8">
        <v>18000</v>
      </c>
      <c r="X1620" t="s">
        <v>7157</v>
      </c>
      <c r="Y1620" t="s">
        <v>7054</v>
      </c>
      <c r="Z1620" s="8">
        <v>7985.17</v>
      </c>
      <c r="AA1620" s="9">
        <v>18.93</v>
      </c>
      <c r="AB1620" s="8">
        <v>120409.45</v>
      </c>
      <c r="AD1620" s="10">
        <v>0</v>
      </c>
      <c r="AE1620" s="11"/>
      <c r="AF1620" s="8">
        <v>0</v>
      </c>
      <c r="AG1620" s="8">
        <v>10014.83</v>
      </c>
      <c r="AH1620" s="12">
        <v>0.55637944444444443</v>
      </c>
      <c r="AI1620" s="8">
        <v>529.04543053354462</v>
      </c>
      <c r="AJ1620" s="11">
        <v>46754.045430520833</v>
      </c>
      <c r="AK1620" s="11">
        <v>46538</v>
      </c>
      <c r="AL1620" s="10">
        <v>216</v>
      </c>
      <c r="AM1620">
        <v>13910.26</v>
      </c>
      <c r="AN1620">
        <v>0.77279222222222221</v>
      </c>
      <c r="AO1620" s="40" t="str">
        <f>E1620&amp;F1620&amp;U1620</f>
        <v>ZSPDRIV-FIDVLHR</v>
      </c>
      <c r="AP1620" s="40" t="str">
        <f>_xlfn.XLOOKUP(AO1620,CrossRef!N:N,CrossRef!A:A,"NOT FOUND",0)</f>
        <v>ZSP4008LR</v>
      </c>
      <c r="AQ1620" s="40" t="str">
        <f>IFERROR(_xlfn.XLOOKUP(AO1620,CrossRef!$N:$N,CrossRef!$E:$E,"Not Found"),"-")</f>
        <v>785D</v>
      </c>
      <c r="AR1620" s="40" t="str">
        <f>IFERROR(_xlfn.XLOOKUP(AO1620,CrossRef!$N:$N,CrossRef!$G:$G,"Not Found"),"-")</f>
        <v>4008 - FINAL DRIVE, BRAKE &amp; WHEEL</v>
      </c>
      <c r="AS1620" s="40" t="str">
        <f>IFERROR(_xlfn.XLOOKUP(AO1620,CrossRef!$N:$N,CrossRef!$H:$H,"Not Found"),"-")</f>
        <v>LR - LEFT REAR</v>
      </c>
    </row>
    <row r="1621" spans="1:45" hidden="1" x14ac:dyDescent="0.3">
      <c r="A1621" s="38" t="str">
        <f>E1621&amp;F1621&amp;U1621</f>
        <v>ZSPDRIV-FIDVRHR</v>
      </c>
      <c r="B1621" s="38" t="str">
        <f>I1621&amp;D1621&amp;C1621</f>
        <v>TD67364008RI</v>
      </c>
      <c r="C1621" s="38" t="str">
        <f>_xlfn.XLOOKUP(A1621,CrossRef!N:N,CrossRef!D:D,"",0)</f>
        <v>RI</v>
      </c>
      <c r="D1621" s="38" t="str">
        <f>_xlfn.XLOOKUP(A1621,CrossRef!N:N,CrossRef!C:C,"",0)</f>
        <v>4008</v>
      </c>
      <c r="E1621" s="38" t="str">
        <f>LEFT(M1621,3)</f>
        <v>ZSP</v>
      </c>
      <c r="F1621" s="38" t="str">
        <f>_xlfn.TEXTAFTER(J1621,"-")</f>
        <v>DRIV-FIDV</v>
      </c>
      <c r="G1621" t="s">
        <v>2648</v>
      </c>
      <c r="H1621" t="s">
        <v>2649</v>
      </c>
      <c r="I1621" t="s">
        <v>4395</v>
      </c>
      <c r="J1621" s="7" t="s">
        <v>1962</v>
      </c>
      <c r="K1621" t="s">
        <v>2638</v>
      </c>
      <c r="L1621" t="s">
        <v>193</v>
      </c>
      <c r="M1621" t="s">
        <v>4396</v>
      </c>
      <c r="N1621" t="s">
        <v>2640</v>
      </c>
      <c r="O1621" t="s">
        <v>3054</v>
      </c>
      <c r="P1621" t="s">
        <v>2642</v>
      </c>
      <c r="Q1621" t="s">
        <v>2640</v>
      </c>
      <c r="R1621" t="s">
        <v>7158</v>
      </c>
      <c r="S1621" t="s">
        <v>2655</v>
      </c>
      <c r="T1621" t="s">
        <v>2682</v>
      </c>
      <c r="U1621" t="s">
        <v>494</v>
      </c>
      <c r="V1621" s="7" t="s">
        <v>554</v>
      </c>
      <c r="W1621" s="8">
        <v>18000</v>
      </c>
      <c r="X1621" t="s">
        <v>7159</v>
      </c>
      <c r="Y1621" t="s">
        <v>7054</v>
      </c>
      <c r="Z1621" s="8">
        <v>7985.17</v>
      </c>
      <c r="AA1621" s="9">
        <v>18.93</v>
      </c>
      <c r="AB1621" s="8">
        <v>120409.45</v>
      </c>
      <c r="AD1621" s="10">
        <v>0</v>
      </c>
      <c r="AE1621" s="11"/>
      <c r="AF1621" s="8">
        <v>0</v>
      </c>
      <c r="AG1621" s="8">
        <v>10014.83</v>
      </c>
      <c r="AH1621" s="12">
        <v>0.55637944444444443</v>
      </c>
      <c r="AI1621" s="8">
        <v>529.04543053354462</v>
      </c>
      <c r="AJ1621" s="11">
        <v>46754.045430520833</v>
      </c>
      <c r="AK1621" s="11">
        <v>46538</v>
      </c>
      <c r="AL1621" s="10">
        <v>216</v>
      </c>
      <c r="AM1621">
        <v>13910.26</v>
      </c>
      <c r="AN1621">
        <v>0.77279222222222221</v>
      </c>
      <c r="AO1621" s="40" t="str">
        <f>E1621&amp;F1621&amp;U1621</f>
        <v>ZSPDRIV-FIDVRHR</v>
      </c>
      <c r="AP1621" s="40" t="str">
        <f>_xlfn.XLOOKUP(AO1621,CrossRef!N:N,CrossRef!A:A,"NOT FOUND",0)</f>
        <v>ZSP4008RI</v>
      </c>
      <c r="AQ1621" s="40" t="str">
        <f>IFERROR(_xlfn.XLOOKUP(AO1621,CrossRef!$N:$N,CrossRef!$E:$E,"Not Found"),"-")</f>
        <v>785D</v>
      </c>
      <c r="AR1621" s="40" t="str">
        <f>IFERROR(_xlfn.XLOOKUP(AO1621,CrossRef!$N:$N,CrossRef!$G:$G,"Not Found"),"-")</f>
        <v>4008 - FINAL DRIVE, BRAKE &amp; WHEEL</v>
      </c>
      <c r="AS1621" s="40" t="str">
        <f>IFERROR(_xlfn.XLOOKUP(AO1621,CrossRef!$N:$N,CrossRef!$H:$H,"Not Found"),"-")</f>
        <v>RI - RIGHT</v>
      </c>
    </row>
    <row r="1622" spans="1:45" hidden="1" x14ac:dyDescent="0.3">
      <c r="A1622" s="38" t="str">
        <f>E1622&amp;F1622&amp;U1622</f>
        <v>MSYDRIV-FIDVLHR</v>
      </c>
      <c r="B1622" s="38" t="str">
        <f>I1622&amp;D1622&amp;C1622</f>
        <v>TD66714008LR</v>
      </c>
      <c r="C1622" s="38" t="str">
        <f>_xlfn.XLOOKUP(A1622,CrossRef!N:N,CrossRef!D:D,"",0)</f>
        <v>LR</v>
      </c>
      <c r="D1622" s="38" t="str">
        <f>_xlfn.XLOOKUP(A1622,CrossRef!N:N,CrossRef!C:C,"",0)</f>
        <v>4008</v>
      </c>
      <c r="E1622" s="38" t="str">
        <f>LEFT(M1622,3)</f>
        <v>MSY</v>
      </c>
      <c r="F1622" s="38" t="str">
        <f>_xlfn.TEXTAFTER(J1622,"-")</f>
        <v>DRIV-FIDV</v>
      </c>
      <c r="G1622" t="s">
        <v>2648</v>
      </c>
      <c r="H1622" t="s">
        <v>2649</v>
      </c>
      <c r="I1622" t="s">
        <v>5752</v>
      </c>
      <c r="J1622" s="7" t="s">
        <v>1963</v>
      </c>
      <c r="K1622" t="s">
        <v>2638</v>
      </c>
      <c r="L1622" t="s">
        <v>193</v>
      </c>
      <c r="M1622" t="s">
        <v>5753</v>
      </c>
      <c r="N1622" t="s">
        <v>2640</v>
      </c>
      <c r="O1622" t="s">
        <v>2803</v>
      </c>
      <c r="P1622" t="s">
        <v>2642</v>
      </c>
      <c r="Q1622" t="s">
        <v>2640</v>
      </c>
      <c r="R1622" t="s">
        <v>7160</v>
      </c>
      <c r="S1622" t="s">
        <v>2655</v>
      </c>
      <c r="T1622" t="s">
        <v>2682</v>
      </c>
      <c r="U1622" t="s">
        <v>491</v>
      </c>
      <c r="V1622" s="7" t="s">
        <v>591</v>
      </c>
      <c r="W1622" s="8">
        <v>22000</v>
      </c>
      <c r="X1622" t="s">
        <v>7161</v>
      </c>
      <c r="Y1622" t="s">
        <v>5702</v>
      </c>
      <c r="Z1622" s="8">
        <v>11983.97</v>
      </c>
      <c r="AA1622" s="9">
        <v>16.64</v>
      </c>
      <c r="AB1622" s="8">
        <v>120409.45</v>
      </c>
      <c r="AD1622" s="10">
        <v>0</v>
      </c>
      <c r="AE1622" s="11"/>
      <c r="AF1622" s="8"/>
      <c r="AG1622" s="8">
        <v>10016.030000000001</v>
      </c>
      <c r="AH1622" s="12">
        <v>0.45527409090909093</v>
      </c>
      <c r="AI1622" s="8">
        <v>601.92487980769238</v>
      </c>
      <c r="AJ1622" s="11">
        <v>46826.924879826387</v>
      </c>
      <c r="AK1622" s="11">
        <v>46746</v>
      </c>
      <c r="AL1622" s="10">
        <v>80</v>
      </c>
      <c r="AM1622">
        <v>20653.41</v>
      </c>
      <c r="AO1622" s="40" t="str">
        <f>E1622&amp;F1622&amp;U1622</f>
        <v>MSYDRIV-FIDVLHR</v>
      </c>
      <c r="AP1622" s="40" t="str">
        <f>_xlfn.XLOOKUP(AO1622,CrossRef!N:N,CrossRef!A:A,"NOT FOUND",0)</f>
        <v>MSY4008LR</v>
      </c>
      <c r="AQ1622" s="40" t="str">
        <f>IFERROR(_xlfn.XLOOKUP(AO1622,CrossRef!$N:$N,CrossRef!$E:$E,"Not Found"),"-")</f>
        <v>785D WC</v>
      </c>
      <c r="AR1622" s="40" t="str">
        <f>IFERROR(_xlfn.XLOOKUP(AO1622,CrossRef!$N:$N,CrossRef!$G:$G,"Not Found"),"-")</f>
        <v>4008 - FINAL DRIVE, BRAKE &amp; WHEEL</v>
      </c>
      <c r="AS1622" s="40" t="str">
        <f>IFERROR(_xlfn.XLOOKUP(AO1622,CrossRef!$N:$N,CrossRef!$H:$H,"Not Found"),"-")</f>
        <v>LR - LEFT REAR</v>
      </c>
    </row>
    <row r="1623" spans="1:45" hidden="1" x14ac:dyDescent="0.3">
      <c r="A1623" s="38" t="str">
        <f>E1623&amp;F1623&amp;U1623</f>
        <v>MSYDRIV-FIDVRHR</v>
      </c>
      <c r="B1623" s="38" t="str">
        <f>I1623&amp;D1623&amp;C1623</f>
        <v>TD66714008RI</v>
      </c>
      <c r="C1623" s="38" t="str">
        <f>_xlfn.XLOOKUP(A1623,CrossRef!N:N,CrossRef!D:D,"",0)</f>
        <v>RI</v>
      </c>
      <c r="D1623" s="38" t="str">
        <f>_xlfn.XLOOKUP(A1623,CrossRef!N:N,CrossRef!C:C,"",0)</f>
        <v>4008</v>
      </c>
      <c r="E1623" s="38" t="str">
        <f>LEFT(M1623,3)</f>
        <v>MSY</v>
      </c>
      <c r="F1623" s="38" t="str">
        <f>_xlfn.TEXTAFTER(J1623,"-")</f>
        <v>DRIV-FIDV</v>
      </c>
      <c r="G1623" t="s">
        <v>2648</v>
      </c>
      <c r="H1623" t="s">
        <v>2649</v>
      </c>
      <c r="I1623" t="s">
        <v>5752</v>
      </c>
      <c r="J1623" s="7" t="s">
        <v>1963</v>
      </c>
      <c r="K1623" t="s">
        <v>2638</v>
      </c>
      <c r="L1623" t="s">
        <v>193</v>
      </c>
      <c r="M1623" t="s">
        <v>5753</v>
      </c>
      <c r="N1623" t="s">
        <v>2640</v>
      </c>
      <c r="O1623" t="s">
        <v>2803</v>
      </c>
      <c r="P1623" t="s">
        <v>2642</v>
      </c>
      <c r="Q1623" t="s">
        <v>2640</v>
      </c>
      <c r="R1623" t="s">
        <v>7162</v>
      </c>
      <c r="S1623" t="s">
        <v>2655</v>
      </c>
      <c r="T1623" t="s">
        <v>2682</v>
      </c>
      <c r="U1623" t="s">
        <v>494</v>
      </c>
      <c r="V1623" s="7" t="s">
        <v>590</v>
      </c>
      <c r="W1623" s="8">
        <v>22000</v>
      </c>
      <c r="X1623" t="s">
        <v>7163</v>
      </c>
      <c r="Y1623" t="s">
        <v>5702</v>
      </c>
      <c r="Z1623" s="8">
        <v>11983.97</v>
      </c>
      <c r="AA1623" s="9">
        <v>16.64</v>
      </c>
      <c r="AB1623" s="8">
        <v>120409.45</v>
      </c>
      <c r="AD1623" s="10">
        <v>0</v>
      </c>
      <c r="AE1623" s="11"/>
      <c r="AF1623" s="8"/>
      <c r="AG1623" s="8">
        <v>10016.030000000001</v>
      </c>
      <c r="AH1623" s="12">
        <v>0.45527409090909093</v>
      </c>
      <c r="AI1623" s="8">
        <v>601.92487980769238</v>
      </c>
      <c r="AJ1623" s="11">
        <v>46826.924879826387</v>
      </c>
      <c r="AK1623" s="11">
        <v>46746</v>
      </c>
      <c r="AL1623" s="10">
        <v>80</v>
      </c>
      <c r="AM1623">
        <v>20653.41</v>
      </c>
      <c r="AO1623" s="40" t="str">
        <f>E1623&amp;F1623&amp;U1623</f>
        <v>MSYDRIV-FIDVRHR</v>
      </c>
      <c r="AP1623" s="40" t="str">
        <f>_xlfn.XLOOKUP(AO1623,CrossRef!N:N,CrossRef!A:A,"NOT FOUND",0)</f>
        <v>MSY4008RI</v>
      </c>
      <c r="AQ1623" s="40" t="str">
        <f>IFERROR(_xlfn.XLOOKUP(AO1623,CrossRef!$N:$N,CrossRef!$E:$E,"Not Found"),"-")</f>
        <v>785D WC</v>
      </c>
      <c r="AR1623" s="40" t="str">
        <f>IFERROR(_xlfn.XLOOKUP(AO1623,CrossRef!$N:$N,CrossRef!$G:$G,"Not Found"),"-")</f>
        <v>4008 - FINAL DRIVE, BRAKE &amp; WHEEL</v>
      </c>
      <c r="AS1623" s="40" t="str">
        <f>IFERROR(_xlfn.XLOOKUP(AO1623,CrossRef!$N:$N,CrossRef!$H:$H,"Not Found"),"-")</f>
        <v>RI - RIGHT</v>
      </c>
    </row>
    <row r="1624" spans="1:45" hidden="1" x14ac:dyDescent="0.3">
      <c r="A1624" s="38" t="str">
        <f>E1624&amp;F1624&amp;U1624</f>
        <v>MSYDRIV-WHGPLHF</v>
      </c>
      <c r="B1624" s="38" t="str">
        <f>I1624&amp;D1624&amp;C1624</f>
        <v>TD66714006LF</v>
      </c>
      <c r="C1624" s="38" t="str">
        <f>_xlfn.XLOOKUP(A1624,CrossRef!N:N,CrossRef!D:D,"",0)</f>
        <v>LF</v>
      </c>
      <c r="D1624" s="38" t="str">
        <f>_xlfn.XLOOKUP(A1624,CrossRef!N:N,CrossRef!C:C,"",0)</f>
        <v>4006</v>
      </c>
      <c r="E1624" s="38" t="str">
        <f>LEFT(M1624,3)</f>
        <v>MSY</v>
      </c>
      <c r="F1624" s="38" t="str">
        <f>_xlfn.TEXTAFTER(J1624,"-")</f>
        <v>DRIV-WHGP</v>
      </c>
      <c r="G1624" t="s">
        <v>2648</v>
      </c>
      <c r="H1624" t="s">
        <v>2649</v>
      </c>
      <c r="I1624" t="s">
        <v>5752</v>
      </c>
      <c r="J1624" s="7" t="s">
        <v>1865</v>
      </c>
      <c r="K1624" t="s">
        <v>2638</v>
      </c>
      <c r="L1624" t="s">
        <v>193</v>
      </c>
      <c r="M1624" t="s">
        <v>5753</v>
      </c>
      <c r="N1624" t="s">
        <v>2640</v>
      </c>
      <c r="O1624" t="s">
        <v>2803</v>
      </c>
      <c r="P1624" t="s">
        <v>2642</v>
      </c>
      <c r="Q1624" t="s">
        <v>2640</v>
      </c>
      <c r="R1624" t="s">
        <v>7164</v>
      </c>
      <c r="S1624" t="s">
        <v>2655</v>
      </c>
      <c r="T1624" t="s">
        <v>2688</v>
      </c>
      <c r="U1624" t="s">
        <v>485</v>
      </c>
      <c r="V1624" s="7" t="s">
        <v>942</v>
      </c>
      <c r="W1624" s="8">
        <v>22000</v>
      </c>
      <c r="X1624" t="s">
        <v>7165</v>
      </c>
      <c r="Y1624" t="s">
        <v>5707</v>
      </c>
      <c r="Z1624" s="8">
        <v>11983.97</v>
      </c>
      <c r="AA1624" s="9">
        <v>16.64</v>
      </c>
      <c r="AB1624" s="8">
        <v>61272</v>
      </c>
      <c r="AD1624" s="10">
        <v>0</v>
      </c>
      <c r="AE1624" s="11"/>
      <c r="AF1624" s="8"/>
      <c r="AG1624" s="8">
        <v>10016.030000000001</v>
      </c>
      <c r="AH1624" s="12">
        <v>0.45527409090909093</v>
      </c>
      <c r="AI1624" s="8">
        <v>601.92487980769238</v>
      </c>
      <c r="AJ1624" s="11">
        <v>46826.924879826387</v>
      </c>
      <c r="AK1624" s="11">
        <v>46746</v>
      </c>
      <c r="AL1624" s="10">
        <v>80</v>
      </c>
      <c r="AM1624">
        <v>20653.41</v>
      </c>
      <c r="AO1624" s="40" t="str">
        <f>E1624&amp;F1624&amp;U1624</f>
        <v>MSYDRIV-WHGPLHF</v>
      </c>
      <c r="AP1624" s="40" t="str">
        <f>_xlfn.XLOOKUP(AO1624,CrossRef!N:N,CrossRef!A:A,"NOT FOUND",0)</f>
        <v>MSY4006LF</v>
      </c>
      <c r="AQ1624" s="40" t="str">
        <f>IFERROR(_xlfn.XLOOKUP(AO1624,CrossRef!$N:$N,CrossRef!$E:$E,"Not Found"),"-")</f>
        <v>785D WC</v>
      </c>
      <c r="AR1624" s="40" t="str">
        <f>IFERROR(_xlfn.XLOOKUP(AO1624,CrossRef!$N:$N,CrossRef!$G:$G,"Not Found"),"-")</f>
        <v>4006 - WHEEL &amp; BRAKE ASSEMBLY</v>
      </c>
      <c r="AS1624" s="40" t="str">
        <f>IFERROR(_xlfn.XLOOKUP(AO1624,CrossRef!$N:$N,CrossRef!$H:$H,"Not Found"),"-")</f>
        <v>LF - LEFT FRONT</v>
      </c>
    </row>
    <row r="1625" spans="1:45" hidden="1" x14ac:dyDescent="0.3">
      <c r="A1625" s="38" t="str">
        <f>E1625&amp;F1625&amp;U1625</f>
        <v>MSYDRIV-WHGPRHF</v>
      </c>
      <c r="B1625" s="38" t="str">
        <f>I1625&amp;D1625&amp;C1625</f>
        <v>TD66714008RF</v>
      </c>
      <c r="C1625" s="38" t="str">
        <f>_xlfn.XLOOKUP(A1625,CrossRef!N:N,CrossRef!D:D,"",0)</f>
        <v>RF</v>
      </c>
      <c r="D1625" s="38" t="str">
        <f>_xlfn.XLOOKUP(A1625,CrossRef!N:N,CrossRef!C:C,"",0)</f>
        <v>4008</v>
      </c>
      <c r="E1625" s="38" t="str">
        <f>LEFT(M1625,3)</f>
        <v>MSY</v>
      </c>
      <c r="F1625" s="38" t="str">
        <f>_xlfn.TEXTAFTER(J1625,"-")</f>
        <v>DRIV-WHGP</v>
      </c>
      <c r="G1625" t="s">
        <v>2648</v>
      </c>
      <c r="H1625" t="s">
        <v>2649</v>
      </c>
      <c r="I1625" t="s">
        <v>5752</v>
      </c>
      <c r="J1625" s="7" t="s">
        <v>1865</v>
      </c>
      <c r="K1625" t="s">
        <v>2638</v>
      </c>
      <c r="L1625" t="s">
        <v>193</v>
      </c>
      <c r="M1625" t="s">
        <v>5753</v>
      </c>
      <c r="N1625" t="s">
        <v>2640</v>
      </c>
      <c r="O1625" t="s">
        <v>2803</v>
      </c>
      <c r="P1625" t="s">
        <v>2642</v>
      </c>
      <c r="Q1625" t="s">
        <v>2640</v>
      </c>
      <c r="R1625" t="s">
        <v>7166</v>
      </c>
      <c r="S1625" t="s">
        <v>2655</v>
      </c>
      <c r="T1625" t="s">
        <v>2688</v>
      </c>
      <c r="U1625" t="s">
        <v>488</v>
      </c>
      <c r="V1625" s="7" t="s">
        <v>931</v>
      </c>
      <c r="W1625" s="8">
        <v>22000</v>
      </c>
      <c r="X1625" t="s">
        <v>7167</v>
      </c>
      <c r="Y1625" t="s">
        <v>5707</v>
      </c>
      <c r="Z1625" s="8">
        <v>11983.97</v>
      </c>
      <c r="AA1625" s="9">
        <v>16.64</v>
      </c>
      <c r="AB1625" s="8">
        <v>61272</v>
      </c>
      <c r="AD1625" s="10">
        <v>0</v>
      </c>
      <c r="AE1625" s="11"/>
      <c r="AF1625" s="8"/>
      <c r="AG1625" s="8">
        <v>10016.030000000001</v>
      </c>
      <c r="AH1625" s="12">
        <v>0.45527409090909093</v>
      </c>
      <c r="AI1625" s="8">
        <v>601.92487980769238</v>
      </c>
      <c r="AJ1625" s="11">
        <v>46826.924879826387</v>
      </c>
      <c r="AK1625" s="11">
        <v>46746</v>
      </c>
      <c r="AL1625" s="10">
        <v>80</v>
      </c>
      <c r="AM1625">
        <v>20653.41</v>
      </c>
      <c r="AO1625" s="40" t="str">
        <f>E1625&amp;F1625&amp;U1625</f>
        <v>MSYDRIV-WHGPRHF</v>
      </c>
      <c r="AP1625" s="40" t="str">
        <f>_xlfn.XLOOKUP(AO1625,CrossRef!N:N,CrossRef!A:A,"NOT FOUND",0)</f>
        <v>MSY4008RF</v>
      </c>
      <c r="AQ1625" s="40" t="str">
        <f>IFERROR(_xlfn.XLOOKUP(AO1625,CrossRef!$N:$N,CrossRef!$E:$E,"Not Found"),"-")</f>
        <v>785D WC</v>
      </c>
      <c r="AR1625" s="40" t="str">
        <f>IFERROR(_xlfn.XLOOKUP(AO1625,CrossRef!$N:$N,CrossRef!$G:$G,"Not Found"),"-")</f>
        <v>4008 - FINAL DRIVE, BRAKE &amp; WHEEL</v>
      </c>
      <c r="AS1625" s="40" t="str">
        <f>IFERROR(_xlfn.XLOOKUP(AO1625,CrossRef!$N:$N,CrossRef!$H:$H,"Not Found"),"-")</f>
        <v>RF - RIGHT FRONT</v>
      </c>
    </row>
    <row r="1626" spans="1:45" hidden="1" x14ac:dyDescent="0.3">
      <c r="A1626" s="38" t="str">
        <f>E1626&amp;F1626&amp;U1626</f>
        <v>MSYSURE-SPSNLHF</v>
      </c>
      <c r="B1626" s="38" t="str">
        <f>I1626&amp;D1626&amp;C1626</f>
        <v>TD66717201LF</v>
      </c>
      <c r="C1626" s="38" t="str">
        <f>_xlfn.XLOOKUP(A1626,CrossRef!N:N,CrossRef!D:D,"",0)</f>
        <v>LF</v>
      </c>
      <c r="D1626" s="38" t="str">
        <f>_xlfn.XLOOKUP(A1626,CrossRef!N:N,CrossRef!C:C,"",0)</f>
        <v>7201</v>
      </c>
      <c r="E1626" s="38" t="str">
        <f>LEFT(M1626,3)</f>
        <v>MSY</v>
      </c>
      <c r="F1626" s="38" t="str">
        <f>_xlfn.TEXTAFTER(J1626,"-")</f>
        <v>SURE-SPSN</v>
      </c>
      <c r="G1626" t="s">
        <v>2648</v>
      </c>
      <c r="H1626" t="s">
        <v>2649</v>
      </c>
      <c r="I1626" t="s">
        <v>5752</v>
      </c>
      <c r="J1626" s="7" t="s">
        <v>1964</v>
      </c>
      <c r="K1626" t="s">
        <v>2638</v>
      </c>
      <c r="L1626" t="s">
        <v>193</v>
      </c>
      <c r="M1626" t="s">
        <v>5753</v>
      </c>
      <c r="N1626" t="s">
        <v>2640</v>
      </c>
      <c r="O1626" t="s">
        <v>2803</v>
      </c>
      <c r="P1626" t="s">
        <v>2642</v>
      </c>
      <c r="Q1626" t="s">
        <v>2640</v>
      </c>
      <c r="R1626" t="s">
        <v>7168</v>
      </c>
      <c r="S1626" t="s">
        <v>2644</v>
      </c>
      <c r="T1626" t="s">
        <v>2720</v>
      </c>
      <c r="U1626" t="s">
        <v>485</v>
      </c>
      <c r="V1626" s="7" t="s">
        <v>935</v>
      </c>
      <c r="W1626" s="8">
        <v>22000</v>
      </c>
      <c r="X1626" t="s">
        <v>7169</v>
      </c>
      <c r="Y1626" t="s">
        <v>5712</v>
      </c>
      <c r="Z1626" s="8">
        <v>11983.97</v>
      </c>
      <c r="AA1626" s="9">
        <v>16.64</v>
      </c>
      <c r="AB1626" s="8">
        <v>44244.78</v>
      </c>
      <c r="AD1626" s="10">
        <v>0</v>
      </c>
      <c r="AE1626" s="11"/>
      <c r="AF1626" s="8"/>
      <c r="AG1626" s="8">
        <v>10016.030000000001</v>
      </c>
      <c r="AH1626" s="12">
        <v>0.45527409090909093</v>
      </c>
      <c r="AI1626" s="8">
        <v>601.92487980769238</v>
      </c>
      <c r="AJ1626" s="11">
        <v>46826.924879826387</v>
      </c>
      <c r="AK1626" s="11">
        <v>46746</v>
      </c>
      <c r="AL1626" s="10">
        <v>80</v>
      </c>
      <c r="AM1626">
        <v>20653.41</v>
      </c>
      <c r="AO1626" s="40" t="str">
        <f>E1626&amp;F1626&amp;U1626</f>
        <v>MSYSURE-SPSNLHF</v>
      </c>
      <c r="AP1626" s="40" t="str">
        <f>_xlfn.XLOOKUP(AO1626,CrossRef!N:N,CrossRef!A:A,"NOT FOUND",0)</f>
        <v>MSY7201LF</v>
      </c>
      <c r="AQ1626" s="40" t="str">
        <f>IFERROR(_xlfn.XLOOKUP(AO1626,CrossRef!$N:$N,CrossRef!$E:$E,"Not Found"),"-")</f>
        <v>785D</v>
      </c>
      <c r="AR1626" s="40" t="str">
        <f>IFERROR(_xlfn.XLOOKUP(AO1626,CrossRef!$N:$N,CrossRef!$G:$G,"Not Found"),"-")</f>
        <v>7201 - SUSPENSION CYLINDER</v>
      </c>
      <c r="AS1626" s="40" t="str">
        <f>IFERROR(_xlfn.XLOOKUP(AO1626,CrossRef!$N:$N,CrossRef!$H:$H,"Not Found"),"-")</f>
        <v>LF - LEFT FRONT</v>
      </c>
    </row>
    <row r="1627" spans="1:45" hidden="1" x14ac:dyDescent="0.3">
      <c r="A1627" s="38" t="str">
        <f>E1627&amp;F1627&amp;U1627</f>
        <v>MSYSURE-SPSNRHF</v>
      </c>
      <c r="B1627" s="38" t="str">
        <f>I1627&amp;D1627&amp;C1627</f>
        <v>TD66717201RF</v>
      </c>
      <c r="C1627" s="38" t="str">
        <f>_xlfn.XLOOKUP(A1627,CrossRef!N:N,CrossRef!D:D,"",0)</f>
        <v>RF</v>
      </c>
      <c r="D1627" s="38" t="str">
        <f>_xlfn.XLOOKUP(A1627,CrossRef!N:N,CrossRef!C:C,"",0)</f>
        <v>7201</v>
      </c>
      <c r="E1627" s="38" t="str">
        <f>LEFT(M1627,3)</f>
        <v>MSY</v>
      </c>
      <c r="F1627" s="38" t="str">
        <f>_xlfn.TEXTAFTER(J1627,"-")</f>
        <v>SURE-SPSN</v>
      </c>
      <c r="G1627" t="s">
        <v>2648</v>
      </c>
      <c r="H1627" t="s">
        <v>2649</v>
      </c>
      <c r="I1627" t="s">
        <v>5752</v>
      </c>
      <c r="J1627" s="7" t="s">
        <v>1964</v>
      </c>
      <c r="K1627" t="s">
        <v>2638</v>
      </c>
      <c r="L1627" t="s">
        <v>193</v>
      </c>
      <c r="M1627" t="s">
        <v>5753</v>
      </c>
      <c r="N1627" t="s">
        <v>2640</v>
      </c>
      <c r="O1627" t="s">
        <v>2803</v>
      </c>
      <c r="P1627" t="s">
        <v>2642</v>
      </c>
      <c r="Q1627" t="s">
        <v>2640</v>
      </c>
      <c r="R1627" t="s">
        <v>7170</v>
      </c>
      <c r="S1627" t="s">
        <v>2644</v>
      </c>
      <c r="T1627" t="s">
        <v>2720</v>
      </c>
      <c r="U1627" t="s">
        <v>488</v>
      </c>
      <c r="V1627" s="7" t="s">
        <v>1042</v>
      </c>
      <c r="W1627" s="8">
        <v>22000</v>
      </c>
      <c r="X1627" t="s">
        <v>7171</v>
      </c>
      <c r="Y1627" t="s">
        <v>5712</v>
      </c>
      <c r="Z1627" s="8">
        <v>11983.97</v>
      </c>
      <c r="AA1627" s="9">
        <v>16.64</v>
      </c>
      <c r="AB1627" s="8">
        <v>44244.78</v>
      </c>
      <c r="AD1627" s="10">
        <v>0</v>
      </c>
      <c r="AE1627" s="11"/>
      <c r="AF1627" s="8"/>
      <c r="AG1627" s="8">
        <v>10016.030000000001</v>
      </c>
      <c r="AH1627" s="12">
        <v>0.45527409090909093</v>
      </c>
      <c r="AI1627" s="8">
        <v>601.92487980769238</v>
      </c>
      <c r="AJ1627" s="11">
        <v>46826.924879826387</v>
      </c>
      <c r="AK1627" s="11">
        <v>46746</v>
      </c>
      <c r="AL1627" s="10">
        <v>80</v>
      </c>
      <c r="AM1627">
        <v>20653.41</v>
      </c>
      <c r="AO1627" s="40" t="str">
        <f>E1627&amp;F1627&amp;U1627</f>
        <v>MSYSURE-SPSNRHF</v>
      </c>
      <c r="AP1627" s="40" t="str">
        <f>_xlfn.XLOOKUP(AO1627,CrossRef!N:N,CrossRef!A:A,"NOT FOUND",0)</f>
        <v>MSY7201RF</v>
      </c>
      <c r="AQ1627" s="40" t="str">
        <f>IFERROR(_xlfn.XLOOKUP(AO1627,CrossRef!$N:$N,CrossRef!$E:$E,"Not Found"),"-")</f>
        <v>785D</v>
      </c>
      <c r="AR1627" s="40" t="str">
        <f>IFERROR(_xlfn.XLOOKUP(AO1627,CrossRef!$N:$N,CrossRef!$G:$G,"Not Found"),"-")</f>
        <v>7201 - SUSPENSION CYLINDER</v>
      </c>
      <c r="AS1627" s="40" t="str">
        <f>IFERROR(_xlfn.XLOOKUP(AO1627,CrossRef!$N:$N,CrossRef!$H:$H,"Not Found"),"-")</f>
        <v>RF - RIGHT FRONT</v>
      </c>
    </row>
    <row r="1628" spans="1:45" hidden="1" x14ac:dyDescent="0.3">
      <c r="A1628" s="38" t="str">
        <f>E1628&amp;F1628&amp;U1628</f>
        <v>ZSPDRIV-DIFF</v>
      </c>
      <c r="B1628" s="38" t="str">
        <f>I1628&amp;D1628&amp;C1628</f>
        <v>TD6739325800</v>
      </c>
      <c r="C1628" s="38" t="str">
        <f>_xlfn.XLOOKUP(A1628,CrossRef!N:N,CrossRef!D:D,"",0)</f>
        <v>00</v>
      </c>
      <c r="D1628" s="38" t="str">
        <f>_xlfn.XLOOKUP(A1628,CrossRef!N:N,CrossRef!C:C,"",0)</f>
        <v>3258</v>
      </c>
      <c r="E1628" s="38" t="str">
        <f>LEFT(M1628,3)</f>
        <v>ZSP</v>
      </c>
      <c r="F1628" s="38" t="str">
        <f>_xlfn.TEXTAFTER(J1628,"-")</f>
        <v>DRIV-DIFF</v>
      </c>
      <c r="G1628" t="s">
        <v>2648</v>
      </c>
      <c r="H1628" t="s">
        <v>2649</v>
      </c>
      <c r="I1628" t="s">
        <v>4402</v>
      </c>
      <c r="J1628" s="7" t="s">
        <v>1965</v>
      </c>
      <c r="K1628" t="s">
        <v>2638</v>
      </c>
      <c r="L1628" t="s">
        <v>193</v>
      </c>
      <c r="M1628" t="s">
        <v>4403</v>
      </c>
      <c r="N1628" t="s">
        <v>2640</v>
      </c>
      <c r="O1628" t="s">
        <v>3054</v>
      </c>
      <c r="P1628" t="s">
        <v>2642</v>
      </c>
      <c r="Q1628" t="s">
        <v>2640</v>
      </c>
      <c r="R1628" t="s">
        <v>7172</v>
      </c>
      <c r="S1628" t="s">
        <v>2655</v>
      </c>
      <c r="T1628" t="s">
        <v>2656</v>
      </c>
      <c r="U1628" t="s">
        <v>2657</v>
      </c>
      <c r="V1628" s="7" t="s">
        <v>464</v>
      </c>
      <c r="W1628" s="8">
        <v>18000</v>
      </c>
      <c r="X1628" t="s">
        <v>7173</v>
      </c>
      <c r="Y1628" t="s">
        <v>4310</v>
      </c>
      <c r="Z1628" s="8">
        <v>7983.89</v>
      </c>
      <c r="AA1628" s="9">
        <v>18.71</v>
      </c>
      <c r="AB1628" s="8">
        <v>82257.97</v>
      </c>
      <c r="AD1628" s="10">
        <v>0</v>
      </c>
      <c r="AE1628" s="11"/>
      <c r="AF1628" s="8">
        <v>0</v>
      </c>
      <c r="AG1628" s="8">
        <v>10016.11</v>
      </c>
      <c r="AH1628" s="12">
        <v>0.55645055555555556</v>
      </c>
      <c r="AI1628" s="8">
        <v>535.33458043826829</v>
      </c>
      <c r="AJ1628" s="11">
        <v>46760.334580439812</v>
      </c>
      <c r="AK1628" s="11">
        <v>46746</v>
      </c>
      <c r="AL1628" s="10">
        <v>14</v>
      </c>
      <c r="AM1628">
        <v>17731.8</v>
      </c>
      <c r="AN1628">
        <v>0.98509999999999998</v>
      </c>
      <c r="AO1628" s="40" t="str">
        <f>E1628&amp;F1628&amp;U1628</f>
        <v>ZSPDRIV-DIFF</v>
      </c>
      <c r="AP1628" s="40" t="str">
        <f>_xlfn.XLOOKUP(AO1628,CrossRef!N:N,CrossRef!A:A,"NOT FOUND",0)</f>
        <v>ZSP325800</v>
      </c>
      <c r="AQ1628" s="40" t="str">
        <f>IFERROR(_xlfn.XLOOKUP(AO1628,CrossRef!$N:$N,CrossRef!$E:$E,"Not Found"),"-")</f>
        <v>785D</v>
      </c>
      <c r="AR1628" s="40" t="str">
        <f>IFERROR(_xlfn.XLOOKUP(AO1628,CrossRef!$N:$N,CrossRef!$G:$G,"Not Found"),"-")</f>
        <v>3258 - DIFFERENTIAL</v>
      </c>
      <c r="AS1628" s="40" t="str">
        <f>IFERROR(_xlfn.XLOOKUP(AO1628,CrossRef!$N:$N,CrossRef!$H:$H,"Not Found"),"-")</f>
        <v>00 - (NONE)</v>
      </c>
    </row>
    <row r="1629" spans="1:45" hidden="1" x14ac:dyDescent="0.3">
      <c r="A1629" s="38" t="str">
        <f>E1629&amp;F1629&amp;U1629</f>
        <v>ZSPDRIV-FIDVLHR</v>
      </c>
      <c r="B1629" s="38" t="str">
        <f>I1629&amp;D1629&amp;C1629</f>
        <v>TD67394008LR</v>
      </c>
      <c r="C1629" s="38" t="str">
        <f>_xlfn.XLOOKUP(A1629,CrossRef!N:N,CrossRef!D:D,"",0)</f>
        <v>LR</v>
      </c>
      <c r="D1629" s="38" t="str">
        <f>_xlfn.XLOOKUP(A1629,CrossRef!N:N,CrossRef!C:C,"",0)</f>
        <v>4008</v>
      </c>
      <c r="E1629" s="38" t="str">
        <f>LEFT(M1629,3)</f>
        <v>ZSP</v>
      </c>
      <c r="F1629" s="38" t="str">
        <f>_xlfn.TEXTAFTER(J1629,"-")</f>
        <v>DRIV-FIDV</v>
      </c>
      <c r="G1629" t="s">
        <v>2648</v>
      </c>
      <c r="H1629" t="s">
        <v>2649</v>
      </c>
      <c r="I1629" t="s">
        <v>4402</v>
      </c>
      <c r="J1629" s="7" t="s">
        <v>1966</v>
      </c>
      <c r="K1629" t="s">
        <v>2638</v>
      </c>
      <c r="L1629" t="s">
        <v>193</v>
      </c>
      <c r="M1629" t="s">
        <v>4403</v>
      </c>
      <c r="N1629" t="s">
        <v>2640</v>
      </c>
      <c r="O1629" t="s">
        <v>3054</v>
      </c>
      <c r="P1629" t="s">
        <v>2642</v>
      </c>
      <c r="Q1629" t="s">
        <v>2640</v>
      </c>
      <c r="R1629" t="s">
        <v>7174</v>
      </c>
      <c r="S1629" t="s">
        <v>2655</v>
      </c>
      <c r="T1629" t="s">
        <v>2682</v>
      </c>
      <c r="U1629" t="s">
        <v>491</v>
      </c>
      <c r="V1629" s="7" t="s">
        <v>551</v>
      </c>
      <c r="W1629" s="8">
        <v>18000</v>
      </c>
      <c r="X1629" t="s">
        <v>7175</v>
      </c>
      <c r="Y1629" t="s">
        <v>7054</v>
      </c>
      <c r="Z1629" s="8">
        <v>7983.89</v>
      </c>
      <c r="AA1629" s="9">
        <v>18.71</v>
      </c>
      <c r="AB1629" s="8">
        <v>120409.45</v>
      </c>
      <c r="AD1629" s="10">
        <v>0</v>
      </c>
      <c r="AE1629" s="11"/>
      <c r="AF1629" s="8">
        <v>0</v>
      </c>
      <c r="AG1629" s="8">
        <v>10016.11</v>
      </c>
      <c r="AH1629" s="12">
        <v>0.55645055555555556</v>
      </c>
      <c r="AI1629" s="8">
        <v>535.33458043826829</v>
      </c>
      <c r="AJ1629" s="11">
        <v>46760.334580439812</v>
      </c>
      <c r="AK1629" s="11">
        <v>46538</v>
      </c>
      <c r="AL1629" s="10">
        <v>222</v>
      </c>
      <c r="AM1629">
        <v>13840.12</v>
      </c>
      <c r="AN1629">
        <v>0.76889555555555555</v>
      </c>
      <c r="AO1629" s="40" t="str">
        <f>E1629&amp;F1629&amp;U1629</f>
        <v>ZSPDRIV-FIDVLHR</v>
      </c>
      <c r="AP1629" s="40" t="str">
        <f>_xlfn.XLOOKUP(AO1629,CrossRef!N:N,CrossRef!A:A,"NOT FOUND",0)</f>
        <v>ZSP4008LR</v>
      </c>
      <c r="AQ1629" s="40" t="str">
        <f>IFERROR(_xlfn.XLOOKUP(AO1629,CrossRef!$N:$N,CrossRef!$E:$E,"Not Found"),"-")</f>
        <v>785D</v>
      </c>
      <c r="AR1629" s="40" t="str">
        <f>IFERROR(_xlfn.XLOOKUP(AO1629,CrossRef!$N:$N,CrossRef!$G:$G,"Not Found"),"-")</f>
        <v>4008 - FINAL DRIVE, BRAKE &amp; WHEEL</v>
      </c>
      <c r="AS1629" s="40" t="str">
        <f>IFERROR(_xlfn.XLOOKUP(AO1629,CrossRef!$N:$N,CrossRef!$H:$H,"Not Found"),"-")</f>
        <v>LR - LEFT REAR</v>
      </c>
    </row>
    <row r="1630" spans="1:45" hidden="1" x14ac:dyDescent="0.3">
      <c r="A1630" s="38" t="str">
        <f>E1630&amp;F1630&amp;U1630</f>
        <v>ZSPDRIV-FIDVRHR</v>
      </c>
      <c r="B1630" s="38" t="str">
        <f>I1630&amp;D1630&amp;C1630</f>
        <v>TD67394008RI</v>
      </c>
      <c r="C1630" s="38" t="str">
        <f>_xlfn.XLOOKUP(A1630,CrossRef!N:N,CrossRef!D:D,"",0)</f>
        <v>RI</v>
      </c>
      <c r="D1630" s="38" t="str">
        <f>_xlfn.XLOOKUP(A1630,CrossRef!N:N,CrossRef!C:C,"",0)</f>
        <v>4008</v>
      </c>
      <c r="E1630" s="38" t="str">
        <f>LEFT(M1630,3)</f>
        <v>ZSP</v>
      </c>
      <c r="F1630" s="38" t="str">
        <f>_xlfn.TEXTAFTER(J1630,"-")</f>
        <v>DRIV-FIDV</v>
      </c>
      <c r="G1630" t="s">
        <v>2648</v>
      </c>
      <c r="H1630" t="s">
        <v>2649</v>
      </c>
      <c r="I1630" t="s">
        <v>4402</v>
      </c>
      <c r="J1630" s="7" t="s">
        <v>1966</v>
      </c>
      <c r="K1630" t="s">
        <v>2638</v>
      </c>
      <c r="L1630" t="s">
        <v>193</v>
      </c>
      <c r="M1630" t="s">
        <v>4403</v>
      </c>
      <c r="N1630" t="s">
        <v>2640</v>
      </c>
      <c r="O1630" t="s">
        <v>3054</v>
      </c>
      <c r="P1630" t="s">
        <v>2642</v>
      </c>
      <c r="Q1630" t="s">
        <v>2640</v>
      </c>
      <c r="R1630" t="s">
        <v>7176</v>
      </c>
      <c r="S1630" t="s">
        <v>2655</v>
      </c>
      <c r="T1630" t="s">
        <v>2682</v>
      </c>
      <c r="U1630" t="s">
        <v>494</v>
      </c>
      <c r="V1630" s="7" t="s">
        <v>554</v>
      </c>
      <c r="W1630" s="8">
        <v>18000</v>
      </c>
      <c r="X1630" t="s">
        <v>7177</v>
      </c>
      <c r="Y1630" t="s">
        <v>7054</v>
      </c>
      <c r="Z1630" s="8">
        <v>7983.89</v>
      </c>
      <c r="AA1630" s="9">
        <v>18.71</v>
      </c>
      <c r="AB1630" s="8">
        <v>120409.45</v>
      </c>
      <c r="AD1630" s="10">
        <v>0</v>
      </c>
      <c r="AE1630" s="11"/>
      <c r="AF1630" s="8">
        <v>0</v>
      </c>
      <c r="AG1630" s="8">
        <v>10016.11</v>
      </c>
      <c r="AH1630" s="12">
        <v>0.55645055555555556</v>
      </c>
      <c r="AI1630" s="8">
        <v>535.33458043826829</v>
      </c>
      <c r="AJ1630" s="11">
        <v>46760.334580439812</v>
      </c>
      <c r="AK1630" s="11">
        <v>46538</v>
      </c>
      <c r="AL1630" s="10">
        <v>222</v>
      </c>
      <c r="AM1630">
        <v>13840.12</v>
      </c>
      <c r="AN1630">
        <v>0.76889555555555555</v>
      </c>
      <c r="AO1630" s="40" t="str">
        <f>E1630&amp;F1630&amp;U1630</f>
        <v>ZSPDRIV-FIDVRHR</v>
      </c>
      <c r="AP1630" s="40" t="str">
        <f>_xlfn.XLOOKUP(AO1630,CrossRef!N:N,CrossRef!A:A,"NOT FOUND",0)</f>
        <v>ZSP4008RI</v>
      </c>
      <c r="AQ1630" s="40" t="str">
        <f>IFERROR(_xlfn.XLOOKUP(AO1630,CrossRef!$N:$N,CrossRef!$E:$E,"Not Found"),"-")</f>
        <v>785D</v>
      </c>
      <c r="AR1630" s="40" t="str">
        <f>IFERROR(_xlfn.XLOOKUP(AO1630,CrossRef!$N:$N,CrossRef!$G:$G,"Not Found"),"-")</f>
        <v>4008 - FINAL DRIVE, BRAKE &amp; WHEEL</v>
      </c>
      <c r="AS1630" s="40" t="str">
        <f>IFERROR(_xlfn.XLOOKUP(AO1630,CrossRef!$N:$N,CrossRef!$H:$H,"Not Found"),"-")</f>
        <v>RI - RIGHT</v>
      </c>
    </row>
    <row r="1631" spans="1:45" hidden="1" x14ac:dyDescent="0.3">
      <c r="A1631" s="38" t="str">
        <f>E1631&amp;F1631&amp;U1631</f>
        <v>HCMHYSY-PUHYPOS.7-8</v>
      </c>
      <c r="B1631" s="38" t="str">
        <f>I1631&amp;D1631&amp;C1631</f>
        <v>EX7096</v>
      </c>
      <c r="C1631" s="38" t="str">
        <f>_xlfn.XLOOKUP(A1631,CrossRef!N:N,CrossRef!D:D,"",0)</f>
        <v/>
      </c>
      <c r="D1631" s="38" t="str">
        <f>_xlfn.XLOOKUP(A1631,CrossRef!N:N,CrossRef!C:C,"",0)</f>
        <v/>
      </c>
      <c r="E1631" s="38" t="str">
        <f>LEFT(M1631,3)</f>
        <v>HCM</v>
      </c>
      <c r="F1631" s="38" t="str">
        <f>_xlfn.TEXTAFTER(J1631,"-")</f>
        <v>HYSY-PUHY</v>
      </c>
      <c r="G1631" t="s">
        <v>2635</v>
      </c>
      <c r="H1631" t="s">
        <v>2636</v>
      </c>
      <c r="I1631" t="s">
        <v>2772</v>
      </c>
      <c r="J1631" s="7" t="s">
        <v>1638</v>
      </c>
      <c r="K1631" t="s">
        <v>2668</v>
      </c>
      <c r="L1631" t="s">
        <v>227</v>
      </c>
      <c r="M1631" t="s">
        <v>2773</v>
      </c>
      <c r="N1631" t="s">
        <v>2640</v>
      </c>
      <c r="O1631" t="s">
        <v>2653</v>
      </c>
      <c r="P1631" t="s">
        <v>2642</v>
      </c>
      <c r="Q1631" t="s">
        <v>2662</v>
      </c>
      <c r="R1631" t="s">
        <v>7178</v>
      </c>
      <c r="S1631" t="s">
        <v>2655</v>
      </c>
      <c r="T1631" t="s">
        <v>3745</v>
      </c>
      <c r="U1631" t="s">
        <v>3765</v>
      </c>
      <c r="V1631" s="7" t="s">
        <v>7179</v>
      </c>
      <c r="W1631" s="8">
        <v>14000</v>
      </c>
      <c r="X1631" t="s">
        <v>7180</v>
      </c>
      <c r="Y1631" t="s">
        <v>7181</v>
      </c>
      <c r="Z1631" s="8">
        <v>49793</v>
      </c>
      <c r="AA1631" s="9">
        <v>6.54</v>
      </c>
      <c r="AB1631" s="8">
        <v>52328.41</v>
      </c>
      <c r="AD1631" s="10">
        <v>4456398</v>
      </c>
      <c r="AE1631" s="11">
        <v>45348</v>
      </c>
      <c r="AF1631" s="8">
        <v>45822</v>
      </c>
      <c r="AG1631" s="8">
        <v>10029</v>
      </c>
      <c r="AH1631" s="12">
        <v>0.7163571428571428</v>
      </c>
      <c r="AI1631" s="8">
        <v>1533.4862385321101</v>
      </c>
      <c r="AJ1631" s="11">
        <v>47758.486238541664</v>
      </c>
      <c r="AK1631" s="11">
        <v>47373</v>
      </c>
      <c r="AL1631" s="10">
        <v>385</v>
      </c>
      <c r="AM1631">
        <v>57300.92</v>
      </c>
      <c r="AN1631">
        <v>0.81992285714285706</v>
      </c>
      <c r="AO1631" s="40" t="str">
        <f>E1631&amp;F1631&amp;U1631</f>
        <v>HCMHYSY-PUHYPOS.7-8</v>
      </c>
      <c r="AP1631" s="40" t="str">
        <f>_xlfn.XLOOKUP(AO1631,CrossRef!N:N,CrossRef!A:A,"NOT FOUND",0)</f>
        <v>NOT FOUND</v>
      </c>
      <c r="AQ1631" s="40" t="str">
        <f>IFERROR(_xlfn.XLOOKUP(AO1631,CrossRef!$N:$N,CrossRef!$E:$E,"Not Found"),"-")</f>
        <v>Not Found</v>
      </c>
      <c r="AR1631" s="40" t="str">
        <f>IFERROR(_xlfn.XLOOKUP(AO1631,CrossRef!$N:$N,CrossRef!$G:$G,"Not Found"),"-")</f>
        <v>Not Found</v>
      </c>
      <c r="AS1631" s="40" t="str">
        <f>IFERROR(_xlfn.XLOOKUP(AO1631,CrossRef!$N:$N,CrossRef!$H:$H,"Not Found"),"-")</f>
        <v>Not Found</v>
      </c>
    </row>
    <row r="1632" spans="1:45" hidden="1" x14ac:dyDescent="0.3">
      <c r="A1632" s="38" t="str">
        <f>E1632&amp;F1632&amp;U1632</f>
        <v>HCMHYSY-PUHYPOS.5-6</v>
      </c>
      <c r="B1632" s="38" t="str">
        <f>I1632&amp;D1632&amp;C1632</f>
        <v>EX7096</v>
      </c>
      <c r="C1632" s="38" t="str">
        <f>_xlfn.XLOOKUP(A1632,CrossRef!N:N,CrossRef!D:D,"",0)</f>
        <v/>
      </c>
      <c r="D1632" s="38" t="str">
        <f>_xlfn.XLOOKUP(A1632,CrossRef!N:N,CrossRef!C:C,"",0)</f>
        <v/>
      </c>
      <c r="E1632" s="38" t="str">
        <f>LEFT(M1632,3)</f>
        <v>HCM</v>
      </c>
      <c r="F1632" s="38" t="str">
        <f>_xlfn.TEXTAFTER(J1632,"-")</f>
        <v>HYSY-PUHY</v>
      </c>
      <c r="G1632" t="s">
        <v>2635</v>
      </c>
      <c r="H1632" t="s">
        <v>2636</v>
      </c>
      <c r="I1632" t="s">
        <v>2772</v>
      </c>
      <c r="J1632" s="7" t="s">
        <v>1638</v>
      </c>
      <c r="K1632" t="s">
        <v>2668</v>
      </c>
      <c r="L1632" t="s">
        <v>227</v>
      </c>
      <c r="M1632" t="s">
        <v>2773</v>
      </c>
      <c r="N1632" t="s">
        <v>2640</v>
      </c>
      <c r="O1632" t="s">
        <v>2653</v>
      </c>
      <c r="P1632" t="s">
        <v>2642</v>
      </c>
      <c r="Q1632" t="s">
        <v>2662</v>
      </c>
      <c r="R1632" t="s">
        <v>7182</v>
      </c>
      <c r="S1632" t="s">
        <v>2655</v>
      </c>
      <c r="T1632" t="s">
        <v>3745</v>
      </c>
      <c r="U1632" t="s">
        <v>672</v>
      </c>
      <c r="V1632" s="7" t="s">
        <v>6187</v>
      </c>
      <c r="W1632" s="8">
        <v>14000</v>
      </c>
      <c r="X1632" t="s">
        <v>7183</v>
      </c>
      <c r="Y1632" t="s">
        <v>6189</v>
      </c>
      <c r="Z1632" s="8">
        <v>49793</v>
      </c>
      <c r="AA1632" s="9">
        <v>6.54</v>
      </c>
      <c r="AB1632" s="8">
        <v>52328.41</v>
      </c>
      <c r="AD1632" s="10">
        <v>4456716</v>
      </c>
      <c r="AE1632" s="11">
        <v>45348</v>
      </c>
      <c r="AF1632" s="8">
        <v>45822</v>
      </c>
      <c r="AG1632" s="8">
        <v>10029</v>
      </c>
      <c r="AH1632" s="12">
        <v>0.7163571428571428</v>
      </c>
      <c r="AI1632" s="8">
        <v>1533.4862385321101</v>
      </c>
      <c r="AJ1632" s="11">
        <v>47758.486238541664</v>
      </c>
      <c r="AK1632" s="11">
        <v>47373</v>
      </c>
      <c r="AL1632" s="10">
        <v>385</v>
      </c>
      <c r="AM1632">
        <v>57300.92</v>
      </c>
      <c r="AN1632">
        <v>0.81992285714285706</v>
      </c>
      <c r="AO1632" s="40" t="str">
        <f>E1632&amp;F1632&amp;U1632</f>
        <v>HCMHYSY-PUHYPOS.5-6</v>
      </c>
      <c r="AP1632" s="40" t="str">
        <f>_xlfn.XLOOKUP(AO1632,CrossRef!N:N,CrossRef!A:A,"NOT FOUND",0)</f>
        <v>NOT FOUND</v>
      </c>
      <c r="AQ1632" s="40" t="str">
        <f>IFERROR(_xlfn.XLOOKUP(AO1632,CrossRef!$N:$N,CrossRef!$E:$E,"Not Found"),"-")</f>
        <v>Not Found</v>
      </c>
      <c r="AR1632" s="40" t="str">
        <f>IFERROR(_xlfn.XLOOKUP(AO1632,CrossRef!$N:$N,CrossRef!$G:$G,"Not Found"),"-")</f>
        <v>Not Found</v>
      </c>
      <c r="AS1632" s="40" t="str">
        <f>IFERROR(_xlfn.XLOOKUP(AO1632,CrossRef!$N:$N,CrossRef!$H:$H,"Not Found"),"-")</f>
        <v>Not Found</v>
      </c>
    </row>
    <row r="1633" spans="1:45" hidden="1" x14ac:dyDescent="0.3">
      <c r="A1633" s="38" t="str">
        <f>E1633&amp;F1633&amp;U1633</f>
        <v>SSPSURE-SPSNLHF</v>
      </c>
      <c r="B1633" s="38" t="str">
        <f>I1633&amp;D1633&amp;C1633</f>
        <v>TD63407201LF</v>
      </c>
      <c r="C1633" s="38" t="str">
        <f>_xlfn.XLOOKUP(A1633,CrossRef!N:N,CrossRef!D:D,"",0)</f>
        <v>LF</v>
      </c>
      <c r="D1633" s="38" t="str">
        <f>_xlfn.XLOOKUP(A1633,CrossRef!N:N,CrossRef!C:C,"",0)</f>
        <v>7201</v>
      </c>
      <c r="E1633" s="38" t="str">
        <f>LEFT(M1633,3)</f>
        <v>SSP</v>
      </c>
      <c r="F1633" s="38" t="str">
        <f>_xlfn.TEXTAFTER(J1633,"-")</f>
        <v>SURE-SPSN</v>
      </c>
      <c r="G1633" t="s">
        <v>2725</v>
      </c>
      <c r="H1633" t="s">
        <v>2726</v>
      </c>
      <c r="I1633" t="s">
        <v>3108</v>
      </c>
      <c r="J1633" s="7" t="s">
        <v>1123</v>
      </c>
      <c r="K1633" t="s">
        <v>2638</v>
      </c>
      <c r="L1633" t="s">
        <v>183</v>
      </c>
      <c r="M1633" t="s">
        <v>3109</v>
      </c>
      <c r="N1633" t="s">
        <v>2640</v>
      </c>
      <c r="O1633" t="s">
        <v>2803</v>
      </c>
      <c r="P1633" t="s">
        <v>2642</v>
      </c>
      <c r="Q1633" t="s">
        <v>2640</v>
      </c>
      <c r="R1633" t="s">
        <v>7184</v>
      </c>
      <c r="S1633" t="s">
        <v>2644</v>
      </c>
      <c r="T1633" t="s">
        <v>2720</v>
      </c>
      <c r="U1633" t="s">
        <v>485</v>
      </c>
      <c r="V1633" s="7" t="s">
        <v>950</v>
      </c>
      <c r="W1633" s="8">
        <v>24000</v>
      </c>
      <c r="X1633" t="s">
        <v>7185</v>
      </c>
      <c r="Y1633" t="s">
        <v>3142</v>
      </c>
      <c r="Z1633" s="8">
        <v>50791.86</v>
      </c>
      <c r="AA1633" s="9">
        <v>14.01</v>
      </c>
      <c r="AB1633" s="8">
        <v>68000.45</v>
      </c>
      <c r="AD1633" s="10">
        <v>4407752</v>
      </c>
      <c r="AE1633" s="11">
        <v>45182</v>
      </c>
      <c r="AF1633" s="8">
        <v>36823</v>
      </c>
      <c r="AG1633" s="8">
        <v>10031.14</v>
      </c>
      <c r="AH1633" s="12">
        <v>0.41796416666666664</v>
      </c>
      <c r="AI1633" s="8">
        <v>715.99857244825125</v>
      </c>
      <c r="AJ1633" s="11">
        <v>46940.998572453704</v>
      </c>
      <c r="AK1633" s="11">
        <v>48457</v>
      </c>
      <c r="AL1633" s="10">
        <v>-1517</v>
      </c>
      <c r="AM1633">
        <v>82062.179999999993</v>
      </c>
      <c r="AN1633">
        <v>1.884965833333333</v>
      </c>
      <c r="AO1633" s="40" t="str">
        <f>E1633&amp;F1633&amp;U1633</f>
        <v>SSPSURE-SPSNLHF</v>
      </c>
      <c r="AP1633" s="40" t="str">
        <f>_xlfn.XLOOKUP(AO1633,CrossRef!N:N,CrossRef!A:A,"NOT FOUND",0)</f>
        <v>SSP7201LF</v>
      </c>
      <c r="AQ1633" s="40" t="str">
        <f>IFERROR(_xlfn.XLOOKUP(AO1633,CrossRef!$N:$N,CrossRef!$E:$E,"Not Found"),"-")</f>
        <v>793F</v>
      </c>
      <c r="AR1633" s="40" t="str">
        <f>IFERROR(_xlfn.XLOOKUP(AO1633,CrossRef!$N:$N,CrossRef!$G:$G,"Not Found"),"-")</f>
        <v>7201 - SUSPENSION CYLINDER</v>
      </c>
      <c r="AS1633" s="40" t="str">
        <f>IFERROR(_xlfn.XLOOKUP(AO1633,CrossRef!$N:$N,CrossRef!$H:$H,"Not Found"),"-")</f>
        <v>LF - LEFT FRONT</v>
      </c>
    </row>
    <row r="1634" spans="1:45" hidden="1" x14ac:dyDescent="0.3">
      <c r="A1634" s="38" t="str">
        <f>E1634&amp;F1634&amp;U1634</f>
        <v>MWHDRIV-FIDVRHR</v>
      </c>
      <c r="B1634" s="38" t="str">
        <f>I1634&amp;D1634&amp;C1634</f>
        <v>TS22044050RR</v>
      </c>
      <c r="C1634" s="38" t="str">
        <f>_xlfn.XLOOKUP(A1634,CrossRef!N:N,CrossRef!D:D,"",0)</f>
        <v>RR</v>
      </c>
      <c r="D1634" s="38" t="str">
        <f>_xlfn.XLOOKUP(A1634,CrossRef!N:N,CrossRef!C:C,"",0)</f>
        <v>4050</v>
      </c>
      <c r="E1634" s="38" t="str">
        <f>LEFT(M1634,3)</f>
        <v>MWH</v>
      </c>
      <c r="F1634" s="38" t="str">
        <f>_xlfn.TEXTAFTER(J1634,"-")</f>
        <v>DRIV-FIDV</v>
      </c>
      <c r="G1634" t="s">
        <v>2695</v>
      </c>
      <c r="H1634" t="s">
        <v>2696</v>
      </c>
      <c r="I1634" t="s">
        <v>6676</v>
      </c>
      <c r="J1634" s="7" t="s">
        <v>601</v>
      </c>
      <c r="K1634" t="s">
        <v>2638</v>
      </c>
      <c r="L1634" t="s">
        <v>199</v>
      </c>
      <c r="M1634" t="s">
        <v>6677</v>
      </c>
      <c r="N1634" t="s">
        <v>2640</v>
      </c>
      <c r="O1634" t="s">
        <v>2653</v>
      </c>
      <c r="P1634" t="s">
        <v>2642</v>
      </c>
      <c r="Q1634" t="s">
        <v>2640</v>
      </c>
      <c r="R1634" t="s">
        <v>7186</v>
      </c>
      <c r="S1634" t="s">
        <v>2655</v>
      </c>
      <c r="T1634" t="s">
        <v>2682</v>
      </c>
      <c r="U1634" t="s">
        <v>494</v>
      </c>
      <c r="V1634" s="7" t="s">
        <v>554</v>
      </c>
      <c r="W1634" s="8">
        <v>18000</v>
      </c>
      <c r="X1634" t="s">
        <v>7187</v>
      </c>
      <c r="Y1634" t="s">
        <v>6683</v>
      </c>
      <c r="Z1634" s="8">
        <v>33840</v>
      </c>
      <c r="AA1634" s="9">
        <v>15.18</v>
      </c>
      <c r="AB1634" s="8">
        <v>59184.41</v>
      </c>
      <c r="AD1634" s="10">
        <v>4535683</v>
      </c>
      <c r="AE1634" s="11">
        <v>45683</v>
      </c>
      <c r="AF1634" s="8">
        <v>25883</v>
      </c>
      <c r="AG1634" s="8">
        <v>10043</v>
      </c>
      <c r="AH1634" s="12">
        <v>0.55794444444444447</v>
      </c>
      <c r="AI1634" s="8">
        <v>661.59420289855075</v>
      </c>
      <c r="AJ1634" s="11">
        <v>46886.594202893517</v>
      </c>
      <c r="AK1634" s="11">
        <v>48168</v>
      </c>
      <c r="AL1634" s="10">
        <v>-1282</v>
      </c>
      <c r="AM1634">
        <v>63334.74</v>
      </c>
      <c r="AN1634">
        <v>2.0806522222222221</v>
      </c>
      <c r="AO1634" s="40" t="str">
        <f>E1634&amp;F1634&amp;U1634</f>
        <v>MWHDRIV-FIDVRHR</v>
      </c>
      <c r="AP1634" s="40" t="str">
        <f>_xlfn.XLOOKUP(AO1634,CrossRef!N:N,CrossRef!A:A,"NOT FOUND",0)</f>
        <v>MWH4050RR</v>
      </c>
      <c r="AQ1634" s="40" t="str">
        <f>IFERROR(_xlfn.XLOOKUP(AO1634,CrossRef!$N:$N,CrossRef!$E:$E,"Not Found"),"-")</f>
        <v>773G</v>
      </c>
      <c r="AR1634" s="40" t="str">
        <f>IFERROR(_xlfn.XLOOKUP(AO1634,CrossRef!$N:$N,CrossRef!$G:$G,"Not Found"),"-")</f>
        <v>4050 - FINAL DRIVE</v>
      </c>
      <c r="AS1634" s="40" t="str">
        <f>IFERROR(_xlfn.XLOOKUP(AO1634,CrossRef!$N:$N,CrossRef!$H:$H,"Not Found"),"-")</f>
        <v>RR - RIGHT REAR</v>
      </c>
    </row>
    <row r="1635" spans="1:45" hidden="1" x14ac:dyDescent="0.3">
      <c r="A1635" s="38" t="str">
        <f>E1635&amp;F1635&amp;U1635</f>
        <v>HCMENG1LH</v>
      </c>
      <c r="B1635" s="38" t="str">
        <f>I1635&amp;D1635&amp;C1635</f>
        <v>EX7115</v>
      </c>
      <c r="C1635" s="38" t="str">
        <f>_xlfn.XLOOKUP(A1635,CrossRef!N:N,CrossRef!D:D,"",0)</f>
        <v/>
      </c>
      <c r="D1635" s="38" t="str">
        <f>_xlfn.XLOOKUP(A1635,CrossRef!N:N,CrossRef!C:C,"",0)</f>
        <v/>
      </c>
      <c r="E1635" s="38" t="str">
        <f>LEFT(M1635,3)</f>
        <v>HCM</v>
      </c>
      <c r="F1635" s="38" t="str">
        <f>_xlfn.TEXTAFTER(J1635,"-")</f>
        <v>ENG1</v>
      </c>
      <c r="G1635" t="s">
        <v>2725</v>
      </c>
      <c r="H1635" t="s">
        <v>2726</v>
      </c>
      <c r="I1635" t="s">
        <v>2832</v>
      </c>
      <c r="J1635" s="7" t="s">
        <v>78</v>
      </c>
      <c r="K1635" t="s">
        <v>2668</v>
      </c>
      <c r="L1635" t="s">
        <v>75</v>
      </c>
      <c r="M1635" t="s">
        <v>2833</v>
      </c>
      <c r="N1635" t="s">
        <v>2640</v>
      </c>
      <c r="O1635" t="s">
        <v>2803</v>
      </c>
      <c r="P1635" t="s">
        <v>2642</v>
      </c>
      <c r="Q1635" t="s">
        <v>2640</v>
      </c>
      <c r="R1635" t="s">
        <v>7188</v>
      </c>
      <c r="S1635" t="s">
        <v>2655</v>
      </c>
      <c r="T1635" t="s">
        <v>3265</v>
      </c>
      <c r="U1635" t="s">
        <v>59</v>
      </c>
      <c r="V1635" s="7" t="s">
        <v>7189</v>
      </c>
      <c r="W1635" s="8">
        <v>16000</v>
      </c>
      <c r="X1635" t="s">
        <v>4420</v>
      </c>
      <c r="Y1635" t="s">
        <v>7190</v>
      </c>
      <c r="Z1635" s="8">
        <v>41257</v>
      </c>
      <c r="AA1635" s="9">
        <v>14.67</v>
      </c>
      <c r="AB1635" s="8">
        <v>716979.99</v>
      </c>
      <c r="AD1635" s="10">
        <v>4828775</v>
      </c>
      <c r="AE1635" s="11">
        <v>45793</v>
      </c>
      <c r="AF1635" s="8">
        <v>35314</v>
      </c>
      <c r="AG1635" s="8">
        <v>10057</v>
      </c>
      <c r="AH1635" s="12">
        <v>0.62856250000000002</v>
      </c>
      <c r="AI1635" s="8">
        <v>685.54873892297201</v>
      </c>
      <c r="AJ1635" s="11">
        <v>46910.548738923608</v>
      </c>
      <c r="AK1635" s="11">
        <v>46892</v>
      </c>
      <c r="AL1635" s="10">
        <v>18</v>
      </c>
      <c r="AM1635">
        <v>51041.89</v>
      </c>
      <c r="AN1635">
        <v>0.98299312499999991</v>
      </c>
      <c r="AO1635" s="40" t="str">
        <f>E1635&amp;F1635&amp;U1635</f>
        <v>HCMENG1LH</v>
      </c>
      <c r="AP1635" s="40" t="str">
        <f>_xlfn.XLOOKUP(AO1635,CrossRef!N:N,CrossRef!A:A,"NOT FOUND",0)</f>
        <v>NOT FOUND</v>
      </c>
      <c r="AQ1635" s="40" t="str">
        <f>IFERROR(_xlfn.XLOOKUP(AO1635,CrossRef!$N:$N,CrossRef!$E:$E,"Not Found"),"-")</f>
        <v>Not Found</v>
      </c>
      <c r="AR1635" s="40" t="str">
        <f>IFERROR(_xlfn.XLOOKUP(AO1635,CrossRef!$N:$N,CrossRef!$G:$G,"Not Found"),"-")</f>
        <v>Not Found</v>
      </c>
      <c r="AS1635" s="40" t="str">
        <f>IFERROR(_xlfn.XLOOKUP(AO1635,CrossRef!$N:$N,CrossRef!$H:$H,"Not Found"),"-")</f>
        <v>Not Found</v>
      </c>
    </row>
    <row r="1636" spans="1:45" hidden="1" x14ac:dyDescent="0.3">
      <c r="A1636" s="38" t="str">
        <f>E1636&amp;F1636&amp;U1636</f>
        <v>ATYDRIV-FIDVLHR</v>
      </c>
      <c r="B1636" s="38" t="str">
        <f>I1636&amp;D1636&amp;C1636</f>
        <v>QTD014008LR</v>
      </c>
      <c r="C1636" s="38" t="str">
        <f>_xlfn.XLOOKUP(A1636,CrossRef!N:N,CrossRef!D:D,"",0)</f>
        <v>LR</v>
      </c>
      <c r="D1636" s="38" t="str">
        <f>_xlfn.XLOOKUP(A1636,CrossRef!N:N,CrossRef!C:C,"",0)</f>
        <v>4008</v>
      </c>
      <c r="E1636" s="38" t="str">
        <f>LEFT(M1636,3)</f>
        <v>ATY</v>
      </c>
      <c r="F1636" s="38" t="str">
        <f>_xlfn.TEXTAFTER(J1636,"-")</f>
        <v>DRIV-FIDV</v>
      </c>
      <c r="G1636" t="s">
        <v>2635</v>
      </c>
      <c r="H1636" t="s">
        <v>2636</v>
      </c>
      <c r="I1636" t="s">
        <v>3239</v>
      </c>
      <c r="J1636" s="7" t="s">
        <v>581</v>
      </c>
      <c r="K1636" t="s">
        <v>2638</v>
      </c>
      <c r="L1636" t="s">
        <v>151</v>
      </c>
      <c r="M1636" t="s">
        <v>3240</v>
      </c>
      <c r="N1636" t="s">
        <v>2640</v>
      </c>
      <c r="O1636" t="s">
        <v>2641</v>
      </c>
      <c r="P1636" t="s">
        <v>2642</v>
      </c>
      <c r="Q1636" t="s">
        <v>2640</v>
      </c>
      <c r="R1636" t="s">
        <v>7191</v>
      </c>
      <c r="S1636" t="s">
        <v>2655</v>
      </c>
      <c r="T1636" t="s">
        <v>2682</v>
      </c>
      <c r="U1636" t="s">
        <v>491</v>
      </c>
      <c r="V1636" s="7" t="s">
        <v>573</v>
      </c>
      <c r="W1636" s="8">
        <v>19800</v>
      </c>
      <c r="X1636" t="s">
        <v>7192</v>
      </c>
      <c r="Y1636" t="s">
        <v>3181</v>
      </c>
      <c r="Z1636" s="8">
        <v>114959</v>
      </c>
      <c r="AA1636" s="9">
        <v>14.99</v>
      </c>
      <c r="AB1636" s="8">
        <v>161627.01</v>
      </c>
      <c r="AD1636" s="10">
        <v>4453275</v>
      </c>
      <c r="AE1636" s="11">
        <v>45265</v>
      </c>
      <c r="AF1636" s="8">
        <v>105222</v>
      </c>
      <c r="AG1636" s="8">
        <v>10063</v>
      </c>
      <c r="AH1636" s="12">
        <v>0.50823232323232326</v>
      </c>
      <c r="AI1636" s="8">
        <v>671.31420947298193</v>
      </c>
      <c r="AJ1636" s="11">
        <v>46896.314209490738</v>
      </c>
      <c r="AK1636" s="11">
        <v>46989</v>
      </c>
      <c r="AL1636" s="10">
        <v>-93</v>
      </c>
      <c r="AM1636">
        <v>126411.36</v>
      </c>
      <c r="AO1636" s="40" t="str">
        <f>E1636&amp;F1636&amp;U1636</f>
        <v>ATYDRIV-FIDVLHR</v>
      </c>
      <c r="AP1636" s="40" t="str">
        <f>_xlfn.XLOOKUP(AO1636,CrossRef!N:N,CrossRef!A:A,"NOT FOUND",0)</f>
        <v>ATY4008LR</v>
      </c>
      <c r="AQ1636" s="40" t="str">
        <f>IFERROR(_xlfn.XLOOKUP(AO1636,CrossRef!$N:$N,CrossRef!$E:$E,"Not Found"),"-")</f>
        <v>793C</v>
      </c>
      <c r="AR1636" s="40" t="str">
        <f>IFERROR(_xlfn.XLOOKUP(AO1636,CrossRef!$N:$N,CrossRef!$G:$G,"Not Found"),"-")</f>
        <v>4008 - FINAL DRIVE, BRAKE &amp; WHEEL</v>
      </c>
      <c r="AS1636" s="40" t="str">
        <f>IFERROR(_xlfn.XLOOKUP(AO1636,CrossRef!$N:$N,CrossRef!$H:$H,"Not Found"),"-")</f>
        <v>LR - LEFT REAR</v>
      </c>
    </row>
    <row r="1637" spans="1:45" hidden="1" x14ac:dyDescent="0.3">
      <c r="A1637" s="38" t="str">
        <f>E1637&amp;F1637&amp;U1637</f>
        <v>FDBDRIV-DIFF</v>
      </c>
      <c r="B1637" s="38" t="str">
        <f>I1637&amp;D1637&amp;C1637</f>
        <v>QTD21325800</v>
      </c>
      <c r="C1637" s="38" t="str">
        <f>_xlfn.XLOOKUP(A1637,CrossRef!N:N,CrossRef!D:D,"",0)</f>
        <v>00</v>
      </c>
      <c r="D1637" s="38" t="str">
        <f>_xlfn.XLOOKUP(A1637,CrossRef!N:N,CrossRef!C:C,"",0)</f>
        <v>3258</v>
      </c>
      <c r="E1637" s="38" t="str">
        <f>LEFT(M1637,3)</f>
        <v>FDB</v>
      </c>
      <c r="F1637" s="38" t="str">
        <f>_xlfn.TEXTAFTER(J1637,"-")</f>
        <v>DRIV-DIFF</v>
      </c>
      <c r="G1637" t="s">
        <v>2635</v>
      </c>
      <c r="H1637" t="s">
        <v>2636</v>
      </c>
      <c r="I1637" t="s">
        <v>3061</v>
      </c>
      <c r="J1637" s="7" t="s">
        <v>1967</v>
      </c>
      <c r="K1637" t="s">
        <v>2638</v>
      </c>
      <c r="L1637" t="s">
        <v>155</v>
      </c>
      <c r="M1637" t="s">
        <v>3062</v>
      </c>
      <c r="N1637" t="s">
        <v>2640</v>
      </c>
      <c r="O1637" t="s">
        <v>2641</v>
      </c>
      <c r="P1637" t="s">
        <v>2642</v>
      </c>
      <c r="Q1637" t="s">
        <v>2640</v>
      </c>
      <c r="R1637" t="s">
        <v>7193</v>
      </c>
      <c r="S1637" t="s">
        <v>2655</v>
      </c>
      <c r="T1637" t="s">
        <v>2656</v>
      </c>
      <c r="U1637" t="s">
        <v>2657</v>
      </c>
      <c r="V1637" s="7" t="s">
        <v>457</v>
      </c>
      <c r="W1637" s="8">
        <v>16500</v>
      </c>
      <c r="X1637" t="s">
        <v>7194</v>
      </c>
      <c r="Y1637" t="s">
        <v>2868</v>
      </c>
      <c r="Z1637" s="8">
        <v>96281</v>
      </c>
      <c r="AA1637" s="9">
        <v>14.85</v>
      </c>
      <c r="AB1637" s="8">
        <v>63540.55</v>
      </c>
      <c r="AD1637" s="10">
        <v>4291562</v>
      </c>
      <c r="AE1637" s="11">
        <v>45746</v>
      </c>
      <c r="AF1637" s="8">
        <v>89844.7</v>
      </c>
      <c r="AG1637" s="8">
        <v>10063.699999999997</v>
      </c>
      <c r="AH1637" s="12">
        <v>0.60992121212121198</v>
      </c>
      <c r="AI1637" s="8">
        <v>677.69023569023545</v>
      </c>
      <c r="AJ1637" s="11">
        <v>46902.690235682872</v>
      </c>
      <c r="AK1637" s="11">
        <v>47142</v>
      </c>
      <c r="AL1637" s="10">
        <v>-240</v>
      </c>
      <c r="AM1637">
        <v>109898.45</v>
      </c>
      <c r="AO1637" s="40" t="str">
        <f>E1637&amp;F1637&amp;U1637</f>
        <v>FDBDRIV-DIFF</v>
      </c>
      <c r="AP1637" s="40" t="str">
        <f>_xlfn.XLOOKUP(AO1637,CrossRef!N:N,CrossRef!A:A,"NOT FOUND",0)</f>
        <v>FDB325800</v>
      </c>
      <c r="AQ1637" s="40" t="str">
        <f>IFERROR(_xlfn.XLOOKUP(AO1637,CrossRef!$N:$N,CrossRef!$E:$E,"Not Found"),"-")</f>
        <v>793D</v>
      </c>
      <c r="AR1637" s="40" t="str">
        <f>IFERROR(_xlfn.XLOOKUP(AO1637,CrossRef!$N:$N,CrossRef!$G:$G,"Not Found"),"-")</f>
        <v>3258 - DIFFERENTIAL</v>
      </c>
      <c r="AS1637" s="40" t="str">
        <f>IFERROR(_xlfn.XLOOKUP(AO1637,CrossRef!$N:$N,CrossRef!$H:$H,"Not Found"),"-")</f>
        <v>00 - (NONE)</v>
      </c>
    </row>
    <row r="1638" spans="1:45" hidden="1" x14ac:dyDescent="0.3">
      <c r="A1638" s="38" t="str">
        <f>E1638&amp;F1638&amp;U1638</f>
        <v>FDBDRIV-TMSN</v>
      </c>
      <c r="B1638" s="38" t="str">
        <f>I1638&amp;D1638&amp;C1638</f>
        <v>QTD21303000</v>
      </c>
      <c r="C1638" s="38" t="str">
        <f>_xlfn.XLOOKUP(A1638,CrossRef!N:N,CrossRef!D:D,"",0)</f>
        <v>00</v>
      </c>
      <c r="D1638" s="38" t="str">
        <f>_xlfn.XLOOKUP(A1638,CrossRef!N:N,CrossRef!C:C,"",0)</f>
        <v>3030</v>
      </c>
      <c r="E1638" s="38" t="str">
        <f>LEFT(M1638,3)</f>
        <v>FDB</v>
      </c>
      <c r="F1638" s="38" t="str">
        <f>_xlfn.TEXTAFTER(J1638,"-")</f>
        <v>DRIV-TMSN</v>
      </c>
      <c r="G1638" t="s">
        <v>2635</v>
      </c>
      <c r="H1638" t="s">
        <v>2636</v>
      </c>
      <c r="I1638" t="s">
        <v>3061</v>
      </c>
      <c r="J1638" s="7" t="s">
        <v>1968</v>
      </c>
      <c r="K1638" t="s">
        <v>2638</v>
      </c>
      <c r="L1638" t="s">
        <v>155</v>
      </c>
      <c r="M1638" t="s">
        <v>3062</v>
      </c>
      <c r="N1638" t="s">
        <v>2640</v>
      </c>
      <c r="O1638" t="s">
        <v>2641</v>
      </c>
      <c r="P1638" t="s">
        <v>2642</v>
      </c>
      <c r="Q1638" t="s">
        <v>2640</v>
      </c>
      <c r="R1638" t="s">
        <v>7195</v>
      </c>
      <c r="S1638" t="s">
        <v>2655</v>
      </c>
      <c r="T1638" t="s">
        <v>2818</v>
      </c>
      <c r="U1638" t="s">
        <v>2657</v>
      </c>
      <c r="V1638" s="7" t="s">
        <v>337</v>
      </c>
      <c r="W1638" s="8">
        <v>16500</v>
      </c>
      <c r="X1638" t="s">
        <v>7196</v>
      </c>
      <c r="Y1638" t="s">
        <v>3274</v>
      </c>
      <c r="Z1638" s="8">
        <v>96281</v>
      </c>
      <c r="AA1638" s="9">
        <v>14.85</v>
      </c>
      <c r="AB1638" s="8">
        <v>105430.49</v>
      </c>
      <c r="AD1638" s="10">
        <v>4125854</v>
      </c>
      <c r="AE1638" s="11">
        <v>45744</v>
      </c>
      <c r="AF1638" s="8">
        <v>89844.7</v>
      </c>
      <c r="AG1638" s="8">
        <v>10063.699999999997</v>
      </c>
      <c r="AH1638" s="12">
        <v>0.60992121212121198</v>
      </c>
      <c r="AI1638" s="8">
        <v>677.69023569023545</v>
      </c>
      <c r="AJ1638" s="11">
        <v>46902.690235682872</v>
      </c>
      <c r="AK1638" s="11">
        <v>47142</v>
      </c>
      <c r="AL1638" s="10">
        <v>-240</v>
      </c>
      <c r="AM1638">
        <v>109898.45</v>
      </c>
      <c r="AO1638" s="40" t="str">
        <f>E1638&amp;F1638&amp;U1638</f>
        <v>FDBDRIV-TMSN</v>
      </c>
      <c r="AP1638" s="40" t="str">
        <f>_xlfn.XLOOKUP(AO1638,CrossRef!N:N,CrossRef!A:A,"NOT FOUND",0)</f>
        <v>FDB303000</v>
      </c>
      <c r="AQ1638" s="40" t="str">
        <f>IFERROR(_xlfn.XLOOKUP(AO1638,CrossRef!$N:$N,CrossRef!$E:$E,"Not Found"),"-")</f>
        <v>793D</v>
      </c>
      <c r="AR1638" s="40" t="str">
        <f>IFERROR(_xlfn.XLOOKUP(AO1638,CrossRef!$N:$N,CrossRef!$G:$G,"Not Found"),"-")</f>
        <v>3030 - TRANSMISSION</v>
      </c>
      <c r="AS1638" s="40" t="str">
        <f>IFERROR(_xlfn.XLOOKUP(AO1638,CrossRef!$N:$N,CrossRef!$H:$H,"Not Found"),"-")</f>
        <v>00 - (NONE)</v>
      </c>
    </row>
    <row r="1639" spans="1:45" hidden="1" x14ac:dyDescent="0.3">
      <c r="A1639" s="38" t="str">
        <f>E1639&amp;F1639&amp;U1639</f>
        <v>R9JENGI</v>
      </c>
      <c r="B1639" s="38" t="str">
        <f>I1639&amp;D1639&amp;C1639</f>
        <v>GD1409100000</v>
      </c>
      <c r="C1639" s="38" t="str">
        <f>_xlfn.XLOOKUP(A1639,CrossRef!N:N,CrossRef!D:D,"",0)</f>
        <v>00</v>
      </c>
      <c r="D1639" s="38" t="str">
        <f>_xlfn.XLOOKUP(A1639,CrossRef!N:N,CrossRef!C:C,"",0)</f>
        <v>1000</v>
      </c>
      <c r="E1639" s="38" t="str">
        <f>LEFT(M1639,3)</f>
        <v>R9J</v>
      </c>
      <c r="F1639" s="38" t="str">
        <f>_xlfn.TEXTAFTER(J1639,"-")</f>
        <v>ENGI</v>
      </c>
      <c r="G1639" t="s">
        <v>2813</v>
      </c>
      <c r="H1639" t="s">
        <v>2814</v>
      </c>
      <c r="I1639" t="s">
        <v>5165</v>
      </c>
      <c r="J1639" s="7" t="s">
        <v>100</v>
      </c>
      <c r="K1639" t="s">
        <v>2638</v>
      </c>
      <c r="L1639" t="s">
        <v>98</v>
      </c>
      <c r="M1639" t="s">
        <v>5166</v>
      </c>
      <c r="N1639" t="s">
        <v>2640</v>
      </c>
      <c r="O1639" t="s">
        <v>2653</v>
      </c>
      <c r="P1639" t="s">
        <v>2642</v>
      </c>
      <c r="Q1639" t="s">
        <v>2662</v>
      </c>
      <c r="R1639" t="s">
        <v>7197</v>
      </c>
      <c r="S1639" t="s">
        <v>2655</v>
      </c>
      <c r="T1639" t="s">
        <v>3265</v>
      </c>
      <c r="U1639" t="s">
        <v>2657</v>
      </c>
      <c r="V1639" s="7" t="s">
        <v>45</v>
      </c>
      <c r="W1639" s="8">
        <v>18000</v>
      </c>
      <c r="X1639" t="s">
        <v>7198</v>
      </c>
      <c r="Y1639" t="s">
        <v>7199</v>
      </c>
      <c r="Z1639" s="8">
        <v>19834</v>
      </c>
      <c r="AA1639" s="9">
        <v>2.5</v>
      </c>
      <c r="AB1639" s="8">
        <v>80515</v>
      </c>
      <c r="AD1639" s="10">
        <v>4568199</v>
      </c>
      <c r="AE1639" s="11">
        <v>44626</v>
      </c>
      <c r="AF1639" s="8">
        <v>11899.6</v>
      </c>
      <c r="AG1639" s="8">
        <v>10065.599999999999</v>
      </c>
      <c r="AH1639" s="12">
        <v>0.55919999999999992</v>
      </c>
      <c r="AI1639" s="8">
        <v>4026.2399999999993</v>
      </c>
      <c r="AJ1639" s="11">
        <v>50251.24</v>
      </c>
      <c r="AK1639" s="11">
        <v>46851</v>
      </c>
      <c r="AL1639" s="10">
        <v>3400</v>
      </c>
      <c r="AM1639">
        <v>21399</v>
      </c>
      <c r="AN1639">
        <v>0.52774444444444446</v>
      </c>
      <c r="AO1639" s="40" t="str">
        <f>E1639&amp;F1639&amp;U1639</f>
        <v>R9JENGI</v>
      </c>
      <c r="AP1639" s="40" t="str">
        <f>_xlfn.XLOOKUP(AO1639,CrossRef!N:N,CrossRef!A:A,"NOT FOUND",0)</f>
        <v>R9J100000</v>
      </c>
      <c r="AQ1639" s="40" t="str">
        <f>IFERROR(_xlfn.XLOOKUP(AO1639,CrossRef!$N:$N,CrossRef!$E:$E,"Not Found"),"-")</f>
        <v>14M</v>
      </c>
      <c r="AR1639" s="40" t="str">
        <f>IFERROR(_xlfn.XLOOKUP(AO1639,CrossRef!$N:$N,CrossRef!$G:$G,"Not Found"),"-")</f>
        <v>1000 - ENGINE</v>
      </c>
      <c r="AS1639" s="40" t="str">
        <f>IFERROR(_xlfn.XLOOKUP(AO1639,CrossRef!$N:$N,CrossRef!$H:$H,"Not Found"),"-")</f>
        <v>00 - (NONE)</v>
      </c>
    </row>
    <row r="1640" spans="1:45" hidden="1" x14ac:dyDescent="0.3">
      <c r="A1640" s="38" t="str">
        <f>E1640&amp;F1640&amp;U1640</f>
        <v>R9JENGI-COSY</v>
      </c>
      <c r="B1640" s="38" t="str">
        <f>I1640&amp;D1640&amp;C1640</f>
        <v>GD1409135300</v>
      </c>
      <c r="C1640" s="38" t="str">
        <f>_xlfn.XLOOKUP(A1640,CrossRef!N:N,CrossRef!D:D,"",0)</f>
        <v>00</v>
      </c>
      <c r="D1640" s="38" t="str">
        <f>_xlfn.XLOOKUP(A1640,CrossRef!N:N,CrossRef!C:C,"",0)</f>
        <v>1353</v>
      </c>
      <c r="E1640" s="38" t="str">
        <f>LEFT(M1640,3)</f>
        <v>R9J</v>
      </c>
      <c r="F1640" s="38" t="str">
        <f>_xlfn.TEXTAFTER(J1640,"-")</f>
        <v>ENGI-COSY</v>
      </c>
      <c r="G1640" t="s">
        <v>2813</v>
      </c>
      <c r="H1640" t="s">
        <v>2814</v>
      </c>
      <c r="I1640" t="s">
        <v>5165</v>
      </c>
      <c r="J1640" s="7" t="s">
        <v>256</v>
      </c>
      <c r="K1640" t="s">
        <v>2638</v>
      </c>
      <c r="L1640" t="s">
        <v>98</v>
      </c>
      <c r="M1640" t="s">
        <v>5166</v>
      </c>
      <c r="N1640" t="s">
        <v>2640</v>
      </c>
      <c r="O1640" t="s">
        <v>2653</v>
      </c>
      <c r="P1640" t="s">
        <v>2642</v>
      </c>
      <c r="Q1640" t="s">
        <v>2662</v>
      </c>
      <c r="R1640" t="s">
        <v>7200</v>
      </c>
      <c r="S1640" t="s">
        <v>2655</v>
      </c>
      <c r="T1640" t="s">
        <v>3253</v>
      </c>
      <c r="U1640" t="s">
        <v>2657</v>
      </c>
      <c r="V1640" s="7" t="s">
        <v>220</v>
      </c>
      <c r="W1640" s="8">
        <v>18000</v>
      </c>
      <c r="X1640" t="s">
        <v>7201</v>
      </c>
      <c r="Y1640" t="s">
        <v>7202</v>
      </c>
      <c r="Z1640" s="8">
        <v>19834</v>
      </c>
      <c r="AA1640" s="9">
        <v>2.5</v>
      </c>
      <c r="AB1640" s="8">
        <v>8433.6299999999992</v>
      </c>
      <c r="AD1640" s="10">
        <v>0</v>
      </c>
      <c r="AE1640" s="11"/>
      <c r="AF1640" s="8">
        <v>11900</v>
      </c>
      <c r="AG1640" s="8">
        <v>10066</v>
      </c>
      <c r="AH1640" s="12">
        <v>0.55922222222222218</v>
      </c>
      <c r="AI1640" s="8">
        <v>4026.4</v>
      </c>
      <c r="AJ1640" s="11">
        <v>50251.4</v>
      </c>
      <c r="AK1640" s="11"/>
      <c r="AL1640" s="10"/>
      <c r="AO1640" s="40" t="str">
        <f>E1640&amp;F1640&amp;U1640</f>
        <v>R9JENGI-COSY</v>
      </c>
      <c r="AP1640" s="40" t="str">
        <f>_xlfn.XLOOKUP(AO1640,CrossRef!N:N,CrossRef!A:A,"NOT FOUND",0)</f>
        <v>R9J135300</v>
      </c>
      <c r="AQ1640" s="40" t="str">
        <f>IFERROR(_xlfn.XLOOKUP(AO1640,CrossRef!$N:$N,CrossRef!$E:$E,"Not Found"),"-")</f>
        <v>14M</v>
      </c>
      <c r="AR1640" s="40" t="str">
        <f>IFERROR(_xlfn.XLOOKUP(AO1640,CrossRef!$N:$N,CrossRef!$G:$G,"Not Found"),"-")</f>
        <v>1353 - RADIATOR</v>
      </c>
      <c r="AS1640" s="40" t="str">
        <f>IFERROR(_xlfn.XLOOKUP(AO1640,CrossRef!$N:$N,CrossRef!$H:$H,"Not Found"),"-")</f>
        <v>00 - (NONE)</v>
      </c>
    </row>
    <row r="1641" spans="1:45" hidden="1" x14ac:dyDescent="0.3">
      <c r="A1641" s="38" t="str">
        <f>E1641&amp;F1641&amp;U1641</f>
        <v>SSPSURE-SPSNRHR</v>
      </c>
      <c r="B1641" s="38" t="str">
        <f>I1641&amp;D1641&amp;C1641</f>
        <v>TD63147213RR</v>
      </c>
      <c r="C1641" s="38" t="str">
        <f>_xlfn.XLOOKUP(A1641,CrossRef!N:N,CrossRef!D:D,"",0)</f>
        <v>RR</v>
      </c>
      <c r="D1641" s="38" t="str">
        <f>_xlfn.XLOOKUP(A1641,CrossRef!N:N,CrossRef!C:C,"",0)</f>
        <v>7213</v>
      </c>
      <c r="E1641" s="38" t="str">
        <f>LEFT(M1641,3)</f>
        <v>SSP</v>
      </c>
      <c r="F1641" s="38" t="str">
        <f>_xlfn.TEXTAFTER(J1641,"-")</f>
        <v>SURE-SPSN</v>
      </c>
      <c r="G1641" t="s">
        <v>2725</v>
      </c>
      <c r="H1641" t="s">
        <v>2726</v>
      </c>
      <c r="I1641" t="s">
        <v>3182</v>
      </c>
      <c r="J1641" s="7" t="s">
        <v>1135</v>
      </c>
      <c r="K1641" t="s">
        <v>2638</v>
      </c>
      <c r="L1641" t="s">
        <v>183</v>
      </c>
      <c r="M1641" t="s">
        <v>3183</v>
      </c>
      <c r="N1641" t="s">
        <v>2640</v>
      </c>
      <c r="O1641" t="s">
        <v>2653</v>
      </c>
      <c r="P1641" t="s">
        <v>2642</v>
      </c>
      <c r="Q1641" t="s">
        <v>2640</v>
      </c>
      <c r="R1641" t="s">
        <v>7203</v>
      </c>
      <c r="S1641" t="s">
        <v>2644</v>
      </c>
      <c r="T1641" t="s">
        <v>2720</v>
      </c>
      <c r="U1641" t="s">
        <v>494</v>
      </c>
      <c r="V1641" s="7" t="s">
        <v>952</v>
      </c>
      <c r="W1641" s="8">
        <v>25000</v>
      </c>
      <c r="X1641" t="s">
        <v>7204</v>
      </c>
      <c r="Y1641" t="s">
        <v>2806</v>
      </c>
      <c r="Z1641" s="8">
        <v>69034</v>
      </c>
      <c r="AA1641" s="9">
        <v>12.23</v>
      </c>
      <c r="AB1641" s="8">
        <v>36270.04</v>
      </c>
      <c r="AD1641" s="10">
        <v>4309671</v>
      </c>
      <c r="AE1641" s="11">
        <v>44995</v>
      </c>
      <c r="AF1641" s="8">
        <v>54124</v>
      </c>
      <c r="AG1641" s="8">
        <v>10090</v>
      </c>
      <c r="AH1641" s="12">
        <v>0.40360000000000001</v>
      </c>
      <c r="AI1641" s="8">
        <v>825.02044153720362</v>
      </c>
      <c r="AJ1641" s="11">
        <v>47050.020441550929</v>
      </c>
      <c r="AK1641" s="11">
        <v>46991</v>
      </c>
      <c r="AL1641" s="10">
        <v>59</v>
      </c>
      <c r="AM1641">
        <v>78402.179999999993</v>
      </c>
      <c r="AN1641">
        <v>0.97112719999999975</v>
      </c>
      <c r="AO1641" s="40" t="str">
        <f>E1641&amp;F1641&amp;U1641</f>
        <v>SSPSURE-SPSNRHR</v>
      </c>
      <c r="AP1641" s="40" t="str">
        <f>_xlfn.XLOOKUP(AO1641,CrossRef!N:N,CrossRef!A:A,"NOT FOUND",0)</f>
        <v>SSP7213RR</v>
      </c>
      <c r="AQ1641" s="40" t="str">
        <f>IFERROR(_xlfn.XLOOKUP(AO1641,CrossRef!$N:$N,CrossRef!$E:$E,"Not Found"),"-")</f>
        <v>793F</v>
      </c>
      <c r="AR1641" s="40" t="str">
        <f>IFERROR(_xlfn.XLOOKUP(AO1641,CrossRef!$N:$N,CrossRef!$G:$G,"Not Found"),"-")</f>
        <v>7213 - REAR SUSPENSION CYLINDER</v>
      </c>
      <c r="AS1641" s="40" t="str">
        <f>IFERROR(_xlfn.XLOOKUP(AO1641,CrossRef!$N:$N,CrossRef!$H:$H,"Not Found"),"-")</f>
        <v>RR - RIGHT REAR</v>
      </c>
    </row>
    <row r="1642" spans="1:45" hidden="1" x14ac:dyDescent="0.3">
      <c r="A1642" s="38" t="str">
        <f>E1642&amp;F1642&amp;U1642</f>
        <v>APXENGI-COSY</v>
      </c>
      <c r="B1642" s="38" t="str">
        <f>I1642&amp;D1642&amp;C1642</f>
        <v>TD6492135300</v>
      </c>
      <c r="C1642" s="38" t="str">
        <f>_xlfn.XLOOKUP(A1642,CrossRef!N:N,CrossRef!D:D,"",0)</f>
        <v>00</v>
      </c>
      <c r="D1642" s="38" t="str">
        <f>_xlfn.XLOOKUP(A1642,CrossRef!N:N,CrossRef!C:C,"",0)</f>
        <v>1353</v>
      </c>
      <c r="E1642" s="38" t="str">
        <f>LEFT(M1642,3)</f>
        <v>APX</v>
      </c>
      <c r="F1642" s="38" t="str">
        <f>_xlfn.TEXTAFTER(J1642,"-")</f>
        <v>ENGI-COSY</v>
      </c>
      <c r="G1642" t="s">
        <v>2635</v>
      </c>
      <c r="H1642" t="s">
        <v>2636</v>
      </c>
      <c r="I1642" t="s">
        <v>5890</v>
      </c>
      <c r="J1642" s="7" t="s">
        <v>1969</v>
      </c>
      <c r="K1642" t="s">
        <v>2638</v>
      </c>
      <c r="L1642" t="s">
        <v>177</v>
      </c>
      <c r="M1642" t="s">
        <v>5891</v>
      </c>
      <c r="N1642" t="s">
        <v>2640</v>
      </c>
      <c r="O1642" t="s">
        <v>2653</v>
      </c>
      <c r="P1642" t="s">
        <v>2642</v>
      </c>
      <c r="Q1642" t="s">
        <v>2662</v>
      </c>
      <c r="R1642" t="s">
        <v>7205</v>
      </c>
      <c r="S1642" t="s">
        <v>2655</v>
      </c>
      <c r="T1642" t="s">
        <v>3253</v>
      </c>
      <c r="U1642" t="s">
        <v>2657</v>
      </c>
      <c r="V1642" s="7" t="s">
        <v>264</v>
      </c>
      <c r="W1642" s="8">
        <v>20000</v>
      </c>
      <c r="X1642" t="s">
        <v>7206</v>
      </c>
      <c r="Y1642" t="s">
        <v>7207</v>
      </c>
      <c r="Z1642" s="8">
        <v>64439</v>
      </c>
      <c r="AA1642" s="9">
        <v>5.1100000000000003</v>
      </c>
      <c r="AB1642" s="8">
        <v>26993.9</v>
      </c>
      <c r="AD1642" s="10">
        <v>4481429</v>
      </c>
      <c r="AE1642" s="11">
        <v>45316</v>
      </c>
      <c r="AF1642" s="8">
        <v>54542</v>
      </c>
      <c r="AG1642" s="8">
        <v>10103</v>
      </c>
      <c r="AH1642" s="12">
        <v>0.50514999999999999</v>
      </c>
      <c r="AI1642" s="8">
        <v>1977.1037181996085</v>
      </c>
      <c r="AJ1642" s="11">
        <v>48202.103718206017</v>
      </c>
      <c r="AK1642" s="11">
        <v>47894</v>
      </c>
      <c r="AL1642" s="10">
        <v>308</v>
      </c>
      <c r="AM1642">
        <v>72967.59</v>
      </c>
      <c r="AN1642">
        <v>0.92127949999999981</v>
      </c>
      <c r="AO1642" s="40" t="str">
        <f>E1642&amp;F1642&amp;U1642</f>
        <v>APXENGI-COSY</v>
      </c>
      <c r="AP1642" s="40" t="str">
        <f>_xlfn.XLOOKUP(AO1642,CrossRef!N:N,CrossRef!A:A,"NOT FOUND",0)</f>
        <v>APX135300</v>
      </c>
      <c r="AQ1642" s="40" t="str">
        <f>IFERROR(_xlfn.XLOOKUP(AO1642,CrossRef!$N:$N,CrossRef!$E:$E,"Not Found"),"-")</f>
        <v>785C</v>
      </c>
      <c r="AR1642" s="40" t="str">
        <f>IFERROR(_xlfn.XLOOKUP(AO1642,CrossRef!$N:$N,CrossRef!$G:$G,"Not Found"),"-")</f>
        <v>1353 - RADIATOR</v>
      </c>
      <c r="AS1642" s="40" t="str">
        <f>IFERROR(_xlfn.XLOOKUP(AO1642,CrossRef!$N:$N,CrossRef!$H:$H,"Not Found"),"-")</f>
        <v>00 - (NONE)</v>
      </c>
    </row>
    <row r="1643" spans="1:45" hidden="1" x14ac:dyDescent="0.3">
      <c r="A1643" s="38" t="str">
        <f>E1643&amp;F1643&amp;U1643</f>
        <v>ATYDRIV-TMSN</v>
      </c>
      <c r="B1643" s="38" t="str">
        <f>I1643&amp;D1643&amp;C1643</f>
        <v>QTD19303000</v>
      </c>
      <c r="C1643" s="38" t="str">
        <f>_xlfn.XLOOKUP(A1643,CrossRef!N:N,CrossRef!D:D,"",0)</f>
        <v>00</v>
      </c>
      <c r="D1643" s="38" t="str">
        <f>_xlfn.XLOOKUP(A1643,CrossRef!N:N,CrossRef!C:C,"",0)</f>
        <v>3030</v>
      </c>
      <c r="E1643" s="38" t="str">
        <f>LEFT(M1643,3)</f>
        <v>ATY</v>
      </c>
      <c r="F1643" s="38" t="str">
        <f>_xlfn.TEXTAFTER(J1643,"-")</f>
        <v>DRIV-TMSN</v>
      </c>
      <c r="G1643" t="s">
        <v>2635</v>
      </c>
      <c r="H1643" t="s">
        <v>2636</v>
      </c>
      <c r="I1643" t="s">
        <v>3299</v>
      </c>
      <c r="J1643" s="7" t="s">
        <v>1970</v>
      </c>
      <c r="K1643" t="s">
        <v>2638</v>
      </c>
      <c r="L1643" t="s">
        <v>151</v>
      </c>
      <c r="M1643" t="s">
        <v>3300</v>
      </c>
      <c r="N1643" t="s">
        <v>2640</v>
      </c>
      <c r="O1643" t="s">
        <v>2641</v>
      </c>
      <c r="P1643" t="s">
        <v>2642</v>
      </c>
      <c r="Q1643" t="s">
        <v>2640</v>
      </c>
      <c r="R1643" t="s">
        <v>7208</v>
      </c>
      <c r="S1643" t="s">
        <v>2655</v>
      </c>
      <c r="T1643" t="s">
        <v>2818</v>
      </c>
      <c r="U1643" t="s">
        <v>2657</v>
      </c>
      <c r="V1643" s="7" t="s">
        <v>337</v>
      </c>
      <c r="W1643" s="8">
        <v>16500</v>
      </c>
      <c r="X1643" t="s">
        <v>7209</v>
      </c>
      <c r="Y1643" t="s">
        <v>3107</v>
      </c>
      <c r="Z1643" s="8">
        <v>125064</v>
      </c>
      <c r="AA1643" s="9">
        <v>14.1</v>
      </c>
      <c r="AB1643" s="8">
        <v>105430.49</v>
      </c>
      <c r="AD1643" s="10">
        <v>4291557</v>
      </c>
      <c r="AE1643" s="11">
        <v>45753</v>
      </c>
      <c r="AF1643" s="8">
        <v>118700</v>
      </c>
      <c r="AG1643" s="8">
        <v>10136</v>
      </c>
      <c r="AH1643" s="12">
        <v>0.61430303030303035</v>
      </c>
      <c r="AI1643" s="8">
        <v>718.86524822695037</v>
      </c>
      <c r="AJ1643" s="11">
        <v>46943.865248229165</v>
      </c>
      <c r="AK1643" s="11">
        <v>46994</v>
      </c>
      <c r="AL1643" s="10">
        <v>-51</v>
      </c>
      <c r="AM1643">
        <v>135906.9</v>
      </c>
      <c r="AO1643" s="40" t="str">
        <f>E1643&amp;F1643&amp;U1643</f>
        <v>ATYDRIV-TMSN</v>
      </c>
      <c r="AP1643" s="40" t="str">
        <f>_xlfn.XLOOKUP(AO1643,CrossRef!N:N,CrossRef!A:A,"NOT FOUND",0)</f>
        <v>ATY303000</v>
      </c>
      <c r="AQ1643" s="40" t="str">
        <f>IFERROR(_xlfn.XLOOKUP(AO1643,CrossRef!$N:$N,CrossRef!$E:$E,"Not Found"),"-")</f>
        <v>793C</v>
      </c>
      <c r="AR1643" s="40" t="str">
        <f>IFERROR(_xlfn.XLOOKUP(AO1643,CrossRef!$N:$N,CrossRef!$G:$G,"Not Found"),"-")</f>
        <v>3030 - TRANSMISSION</v>
      </c>
      <c r="AS1643" s="40" t="str">
        <f>IFERROR(_xlfn.XLOOKUP(AO1643,CrossRef!$N:$N,CrossRef!$H:$H,"Not Found"),"-")</f>
        <v>00 - (NONE)</v>
      </c>
    </row>
    <row r="1644" spans="1:45" hidden="1" x14ac:dyDescent="0.3">
      <c r="A1644" s="38" t="str">
        <f>E1644&amp;F1644&amp;U1644</f>
        <v>APXDRIV-FIDVRHR</v>
      </c>
      <c r="B1644" s="38" t="str">
        <f>I1644&amp;D1644&amp;C1644</f>
        <v>TD60694008RI</v>
      </c>
      <c r="C1644" s="38" t="str">
        <f>_xlfn.XLOOKUP(A1644,CrossRef!N:N,CrossRef!D:D,"",0)</f>
        <v>RI</v>
      </c>
      <c r="D1644" s="38" t="str">
        <f>_xlfn.XLOOKUP(A1644,CrossRef!N:N,CrossRef!C:C,"",0)</f>
        <v>4008</v>
      </c>
      <c r="E1644" s="38" t="str">
        <f>LEFT(M1644,3)</f>
        <v>APX</v>
      </c>
      <c r="F1644" s="38" t="str">
        <f>_xlfn.TEXTAFTER(J1644,"-")</f>
        <v>DRIV-FIDV</v>
      </c>
      <c r="G1644" t="s">
        <v>2648</v>
      </c>
      <c r="H1644" t="s">
        <v>2649</v>
      </c>
      <c r="I1644" t="s">
        <v>3295</v>
      </c>
      <c r="J1644" s="7" t="s">
        <v>1971</v>
      </c>
      <c r="K1644" t="s">
        <v>2638</v>
      </c>
      <c r="L1644" t="s">
        <v>177</v>
      </c>
      <c r="M1644" t="s">
        <v>3296</v>
      </c>
      <c r="N1644" t="s">
        <v>2640</v>
      </c>
      <c r="O1644" t="s">
        <v>2653</v>
      </c>
      <c r="P1644" t="s">
        <v>2642</v>
      </c>
      <c r="Q1644" t="s">
        <v>2640</v>
      </c>
      <c r="R1644" t="s">
        <v>7210</v>
      </c>
      <c r="S1644" t="s">
        <v>2655</v>
      </c>
      <c r="T1644" t="s">
        <v>2682</v>
      </c>
      <c r="U1644" t="s">
        <v>494</v>
      </c>
      <c r="V1644" s="7" t="s">
        <v>590</v>
      </c>
      <c r="W1644" s="8">
        <v>22000</v>
      </c>
      <c r="X1644" t="s">
        <v>7211</v>
      </c>
      <c r="Y1644" t="s">
        <v>3907</v>
      </c>
      <c r="Z1644" s="8">
        <v>79789.960000000006</v>
      </c>
      <c r="AA1644" s="9">
        <v>13.95</v>
      </c>
      <c r="AB1644" s="8">
        <v>128611.53</v>
      </c>
      <c r="AD1644" s="10">
        <v>4434507</v>
      </c>
      <c r="AE1644" s="11">
        <v>45233</v>
      </c>
      <c r="AF1644" s="8">
        <v>67928</v>
      </c>
      <c r="AG1644" s="8">
        <v>10138.039999999994</v>
      </c>
      <c r="AH1644" s="12">
        <v>0.46081999999999973</v>
      </c>
      <c r="AI1644" s="8">
        <v>726.74121863799246</v>
      </c>
      <c r="AJ1644" s="11">
        <v>46951.741218634263</v>
      </c>
      <c r="AK1644" s="11">
        <v>48246</v>
      </c>
      <c r="AL1644" s="10">
        <v>-1295</v>
      </c>
      <c r="AM1644">
        <v>107982.91</v>
      </c>
      <c r="AN1644">
        <v>1.8206777272727275</v>
      </c>
      <c r="AO1644" s="40" t="str">
        <f>E1644&amp;F1644&amp;U1644</f>
        <v>APXDRIV-FIDVRHR</v>
      </c>
      <c r="AP1644" s="40" t="str">
        <f>_xlfn.XLOOKUP(AO1644,CrossRef!N:N,CrossRef!A:A,"NOT FOUND",0)</f>
        <v>APX4008RI</v>
      </c>
      <c r="AQ1644" s="40" t="str">
        <f>IFERROR(_xlfn.XLOOKUP(AO1644,CrossRef!$N:$N,CrossRef!$E:$E,"Not Found"),"-")</f>
        <v>785C</v>
      </c>
      <c r="AR1644" s="40" t="str">
        <f>IFERROR(_xlfn.XLOOKUP(AO1644,CrossRef!$N:$N,CrossRef!$G:$G,"Not Found"),"-")</f>
        <v>4008 - FINAL DRIVE, BRAKE &amp; WHEEL</v>
      </c>
      <c r="AS1644" s="40" t="str">
        <f>IFERROR(_xlfn.XLOOKUP(AO1644,CrossRef!$N:$N,CrossRef!$H:$H,"Not Found"),"-")</f>
        <v>RI - RIGHT</v>
      </c>
    </row>
    <row r="1645" spans="1:45" hidden="1" x14ac:dyDescent="0.3">
      <c r="A1645" s="38" t="str">
        <f>E1645&amp;F1645&amp;U1645</f>
        <v>3PRDRIV-FIDVLHR</v>
      </c>
      <c r="B1645" s="38" t="str">
        <f>I1645&amp;D1645&amp;C1645</f>
        <v>TD24024008LR</v>
      </c>
      <c r="C1645" s="38" t="str">
        <f>_xlfn.XLOOKUP(A1645,CrossRef!N:N,CrossRef!D:D,"",0)</f>
        <v>LR</v>
      </c>
      <c r="D1645" s="38" t="str">
        <f>_xlfn.XLOOKUP(A1645,CrossRef!N:N,CrossRef!C:C,"",0)</f>
        <v>4008</v>
      </c>
      <c r="E1645" s="38" t="str">
        <f>LEFT(M1645,3)</f>
        <v>3PR</v>
      </c>
      <c r="F1645" s="38" t="str">
        <f>_xlfn.TEXTAFTER(J1645,"-")</f>
        <v>DRIV-FIDV</v>
      </c>
      <c r="G1645" t="s">
        <v>3418</v>
      </c>
      <c r="H1645" t="s">
        <v>2636</v>
      </c>
      <c r="I1645" t="s">
        <v>3624</v>
      </c>
      <c r="J1645" s="7" t="s">
        <v>586</v>
      </c>
      <c r="K1645" t="s">
        <v>2638</v>
      </c>
      <c r="L1645" t="s">
        <v>167</v>
      </c>
      <c r="M1645" t="s">
        <v>3625</v>
      </c>
      <c r="N1645" t="s">
        <v>2640</v>
      </c>
      <c r="O1645" t="s">
        <v>2653</v>
      </c>
      <c r="P1645" t="s">
        <v>2642</v>
      </c>
      <c r="Q1645" t="s">
        <v>2662</v>
      </c>
      <c r="R1645" t="s">
        <v>7212</v>
      </c>
      <c r="S1645" t="s">
        <v>2655</v>
      </c>
      <c r="T1645" t="s">
        <v>2682</v>
      </c>
      <c r="U1645" t="s">
        <v>491</v>
      </c>
      <c r="V1645" s="7" t="s">
        <v>551</v>
      </c>
      <c r="W1645" s="8">
        <v>18000</v>
      </c>
      <c r="X1645" t="s">
        <v>7213</v>
      </c>
      <c r="Y1645" t="s">
        <v>3423</v>
      </c>
      <c r="Z1645" s="8">
        <v>67107.3</v>
      </c>
      <c r="AA1645" s="9">
        <v>0</v>
      </c>
      <c r="AB1645" s="8">
        <v>87283.76</v>
      </c>
      <c r="AD1645" s="10">
        <v>4079803</v>
      </c>
      <c r="AE1645" s="11">
        <v>44649</v>
      </c>
      <c r="AF1645" s="8">
        <v>59261</v>
      </c>
      <c r="AG1645" s="8">
        <v>10153.699999999997</v>
      </c>
      <c r="AH1645" s="12">
        <v>0.56409444444444423</v>
      </c>
      <c r="AI1645" s="8">
        <v>0</v>
      </c>
      <c r="AJ1645" s="11">
        <v>46225</v>
      </c>
      <c r="AK1645" s="11">
        <v>46260</v>
      </c>
      <c r="AL1645" s="10">
        <v>-35</v>
      </c>
      <c r="AO1645" s="40" t="str">
        <f>E1645&amp;F1645&amp;U1645</f>
        <v>3PRDRIV-FIDVLHR</v>
      </c>
      <c r="AP1645" s="40" t="str">
        <f>_xlfn.XLOOKUP(AO1645,CrossRef!N:N,CrossRef!A:A,"NOT FOUND",0)</f>
        <v>3PR4008LR</v>
      </c>
      <c r="AQ1645" s="40" t="str">
        <f>IFERROR(_xlfn.XLOOKUP(AO1645,CrossRef!$N:$N,CrossRef!$E:$E,"Not Found"),"-")</f>
        <v>777D</v>
      </c>
      <c r="AR1645" s="40" t="str">
        <f>IFERROR(_xlfn.XLOOKUP(AO1645,CrossRef!$N:$N,CrossRef!$G:$G,"Not Found"),"-")</f>
        <v>4008 - FINAL DRIVE, BRAKE &amp; WHEEL</v>
      </c>
      <c r="AS1645" s="40" t="str">
        <f>IFERROR(_xlfn.XLOOKUP(AO1645,CrossRef!$N:$N,CrossRef!$H:$H,"Not Found"),"-")</f>
        <v>LR - LEFT REAR</v>
      </c>
    </row>
    <row r="1646" spans="1:45" hidden="1" x14ac:dyDescent="0.3">
      <c r="A1646" s="38" t="str">
        <f>E1646&amp;F1646&amp;U1646</f>
        <v>HCMSURE</v>
      </c>
      <c r="B1646" s="38" t="str">
        <f>I1646&amp;D1646&amp;C1646</f>
        <v>EX7219</v>
      </c>
      <c r="C1646" s="38" t="str">
        <f>_xlfn.XLOOKUP(A1646,CrossRef!N:N,CrossRef!D:D,"",0)</f>
        <v/>
      </c>
      <c r="D1646" s="38" t="str">
        <f>_xlfn.XLOOKUP(A1646,CrossRef!N:N,CrossRef!C:C,"",0)</f>
        <v/>
      </c>
      <c r="E1646" s="38" t="str">
        <f>LEFT(M1646,3)</f>
        <v>HCM</v>
      </c>
      <c r="F1646" s="38" t="str">
        <f>_xlfn.TEXTAFTER(J1646,"-")</f>
        <v>SURE</v>
      </c>
      <c r="G1646" t="s">
        <v>2695</v>
      </c>
      <c r="H1646" t="s">
        <v>2696</v>
      </c>
      <c r="I1646" t="s">
        <v>2697</v>
      </c>
      <c r="J1646" s="7" t="s">
        <v>1972</v>
      </c>
      <c r="K1646" t="s">
        <v>2668</v>
      </c>
      <c r="L1646" t="s">
        <v>2698</v>
      </c>
      <c r="M1646" t="s">
        <v>2699</v>
      </c>
      <c r="N1646" t="s">
        <v>2640</v>
      </c>
      <c r="O1646" t="s">
        <v>2653</v>
      </c>
      <c r="P1646" t="s">
        <v>2642</v>
      </c>
      <c r="Q1646" t="s">
        <v>2640</v>
      </c>
      <c r="R1646" t="s">
        <v>7214</v>
      </c>
      <c r="S1646" t="s">
        <v>2671</v>
      </c>
      <c r="T1646" t="s">
        <v>2751</v>
      </c>
      <c r="U1646" t="s">
        <v>2657</v>
      </c>
      <c r="V1646" s="7" t="s">
        <v>1205</v>
      </c>
      <c r="W1646" s="8">
        <v>35000</v>
      </c>
      <c r="X1646" t="s">
        <v>7215</v>
      </c>
      <c r="Y1646" t="s">
        <v>7216</v>
      </c>
      <c r="Z1646" s="8">
        <v>55009.3</v>
      </c>
      <c r="AA1646" s="9">
        <v>13.06</v>
      </c>
      <c r="AB1646" s="8">
        <v>276928.58</v>
      </c>
      <c r="AD1646" s="10">
        <v>0</v>
      </c>
      <c r="AE1646" s="11"/>
      <c r="AF1646" s="8">
        <v>30195</v>
      </c>
      <c r="AG1646" s="8">
        <v>10185.699999999997</v>
      </c>
      <c r="AH1646" s="12">
        <v>0.29101999999999989</v>
      </c>
      <c r="AI1646" s="8">
        <v>779.91577335375166</v>
      </c>
      <c r="AJ1646" s="11">
        <v>47004.91577334491</v>
      </c>
      <c r="AK1646" s="11"/>
      <c r="AL1646" s="10"/>
      <c r="AO1646" s="40" t="str">
        <f>E1646&amp;F1646&amp;U1646</f>
        <v>HCMSURE</v>
      </c>
      <c r="AP1646" s="40" t="str">
        <f>_xlfn.XLOOKUP(AO1646,CrossRef!N:N,CrossRef!A:A,"NOT FOUND",0)</f>
        <v>NOT FOUND</v>
      </c>
      <c r="AQ1646" s="40" t="str">
        <f>IFERROR(_xlfn.XLOOKUP(AO1646,CrossRef!$N:$N,CrossRef!$E:$E,"Not Found"),"-")</f>
        <v>Not Found</v>
      </c>
      <c r="AR1646" s="40" t="str">
        <f>IFERROR(_xlfn.XLOOKUP(AO1646,CrossRef!$N:$N,CrossRef!$G:$G,"Not Found"),"-")</f>
        <v>Not Found</v>
      </c>
      <c r="AS1646" s="40" t="str">
        <f>IFERROR(_xlfn.XLOOKUP(AO1646,CrossRef!$N:$N,CrossRef!$H:$H,"Not Found"),"-")</f>
        <v>Not Found</v>
      </c>
    </row>
    <row r="1647" spans="1:45" hidden="1" x14ac:dyDescent="0.3">
      <c r="A1647" s="38" t="str">
        <f>E1647&amp;F1647&amp;U1647</f>
        <v>SSPENGI</v>
      </c>
      <c r="B1647" s="38" t="str">
        <f>I1647&amp;D1647&amp;C1647</f>
        <v>TD6576100000</v>
      </c>
      <c r="C1647" s="38" t="str">
        <f>_xlfn.XLOOKUP(A1647,CrossRef!N:N,CrossRef!D:D,"",0)</f>
        <v>00</v>
      </c>
      <c r="D1647" s="38" t="str">
        <f>_xlfn.XLOOKUP(A1647,CrossRef!N:N,CrossRef!C:C,"",0)</f>
        <v>1000</v>
      </c>
      <c r="E1647" s="38" t="str">
        <f>LEFT(M1647,3)</f>
        <v>SSP</v>
      </c>
      <c r="F1647" s="38" t="str">
        <f>_xlfn.TEXTAFTER(J1647,"-")</f>
        <v>ENGI</v>
      </c>
      <c r="G1647" t="s">
        <v>2725</v>
      </c>
      <c r="H1647" t="s">
        <v>2726</v>
      </c>
      <c r="I1647" t="s">
        <v>2895</v>
      </c>
      <c r="J1647" s="7" t="s">
        <v>1484</v>
      </c>
      <c r="K1647" t="s">
        <v>2638</v>
      </c>
      <c r="L1647" t="s">
        <v>183</v>
      </c>
      <c r="M1647" t="s">
        <v>2896</v>
      </c>
      <c r="N1647" t="s">
        <v>2640</v>
      </c>
      <c r="O1647" t="s">
        <v>2871</v>
      </c>
      <c r="P1647" t="s">
        <v>2642</v>
      </c>
      <c r="Q1647" t="s">
        <v>2640</v>
      </c>
      <c r="R1647" t="s">
        <v>7217</v>
      </c>
      <c r="S1647" t="s">
        <v>2655</v>
      </c>
      <c r="T1647" t="s">
        <v>3265</v>
      </c>
      <c r="U1647" t="s">
        <v>2657</v>
      </c>
      <c r="V1647" s="7" t="s">
        <v>163</v>
      </c>
      <c r="W1647" s="8">
        <v>22000</v>
      </c>
      <c r="X1647" t="s">
        <v>7218</v>
      </c>
      <c r="Y1647" t="s">
        <v>7219</v>
      </c>
      <c r="Z1647" s="8">
        <v>68886</v>
      </c>
      <c r="AA1647" s="9">
        <v>14.49</v>
      </c>
      <c r="AB1647" s="8">
        <v>734479.95</v>
      </c>
      <c r="AD1647" s="10">
        <v>0</v>
      </c>
      <c r="AE1647" s="11"/>
      <c r="AF1647" s="8">
        <v>57081</v>
      </c>
      <c r="AG1647" s="8">
        <v>10195</v>
      </c>
      <c r="AH1647" s="12">
        <v>0.46340909090909088</v>
      </c>
      <c r="AI1647" s="8">
        <v>703.58868184955145</v>
      </c>
      <c r="AJ1647" s="11">
        <v>46928.588681863424</v>
      </c>
      <c r="AK1647" s="11"/>
      <c r="AL1647" s="10"/>
      <c r="AO1647" s="40" t="str">
        <f>E1647&amp;F1647&amp;U1647</f>
        <v>SSPENGI</v>
      </c>
      <c r="AP1647" s="40" t="str">
        <f>_xlfn.XLOOKUP(AO1647,CrossRef!N:N,CrossRef!A:A,"NOT FOUND",0)</f>
        <v>SSP100000</v>
      </c>
      <c r="AQ1647" s="40" t="str">
        <f>IFERROR(_xlfn.XLOOKUP(AO1647,CrossRef!$N:$N,CrossRef!$E:$E,"Not Found"),"-")</f>
        <v>793F</v>
      </c>
      <c r="AR1647" s="40" t="str">
        <f>IFERROR(_xlfn.XLOOKUP(AO1647,CrossRef!$N:$N,CrossRef!$G:$G,"Not Found"),"-")</f>
        <v>1000 - ENGINE</v>
      </c>
      <c r="AS1647" s="40" t="str">
        <f>IFERROR(_xlfn.XLOOKUP(AO1647,CrossRef!$N:$N,CrossRef!$H:$H,"Not Found"),"-")</f>
        <v>00 - (NONE)</v>
      </c>
    </row>
    <row r="1648" spans="1:45" hidden="1" x14ac:dyDescent="0.3">
      <c r="A1648" s="38" t="str">
        <f>E1648&amp;F1648&amp;U1648</f>
        <v>TWGENGI</v>
      </c>
      <c r="B1648" s="38" t="str">
        <f>I1648&amp;D1648&amp;C1648</f>
        <v>DZ8169100000</v>
      </c>
      <c r="C1648" s="38" t="str">
        <f>_xlfn.XLOOKUP(A1648,CrossRef!N:N,CrossRef!D:D,"",0)</f>
        <v>00</v>
      </c>
      <c r="D1648" s="38" t="str">
        <f>_xlfn.XLOOKUP(A1648,CrossRef!N:N,CrossRef!C:C,"",0)</f>
        <v>1000</v>
      </c>
      <c r="E1648" s="38" t="str">
        <f>LEFT(M1648,3)</f>
        <v>TWG</v>
      </c>
      <c r="F1648" s="38" t="str">
        <f>_xlfn.TEXTAFTER(J1648,"-")</f>
        <v>ENGI</v>
      </c>
      <c r="G1648" t="s">
        <v>2813</v>
      </c>
      <c r="H1648" t="s">
        <v>2814</v>
      </c>
      <c r="I1648" t="s">
        <v>5053</v>
      </c>
      <c r="J1648" s="7" t="s">
        <v>39</v>
      </c>
      <c r="K1648" t="s">
        <v>2638</v>
      </c>
      <c r="L1648" t="s">
        <v>37</v>
      </c>
      <c r="M1648" t="s">
        <v>5054</v>
      </c>
      <c r="N1648" t="s">
        <v>2640</v>
      </c>
      <c r="O1648" t="s">
        <v>2653</v>
      </c>
      <c r="P1648" t="s">
        <v>2642</v>
      </c>
      <c r="Q1648" t="s">
        <v>2662</v>
      </c>
      <c r="R1648" t="s">
        <v>7220</v>
      </c>
      <c r="S1648" t="s">
        <v>2655</v>
      </c>
      <c r="T1648" t="s">
        <v>3265</v>
      </c>
      <c r="U1648" t="s">
        <v>2657</v>
      </c>
      <c r="V1648" s="7" t="s">
        <v>18</v>
      </c>
      <c r="W1648" s="8">
        <v>12000</v>
      </c>
      <c r="X1648" t="s">
        <v>7221</v>
      </c>
      <c r="Y1648" t="s">
        <v>7222</v>
      </c>
      <c r="Z1648" s="8">
        <v>24616</v>
      </c>
      <c r="AA1648" s="9">
        <v>6.96</v>
      </c>
      <c r="AB1648" s="8">
        <v>131810.16</v>
      </c>
      <c r="AD1648" s="10">
        <v>4448687</v>
      </c>
      <c r="AE1648" s="11">
        <v>45539</v>
      </c>
      <c r="AF1648" s="8">
        <v>22822</v>
      </c>
      <c r="AG1648" s="8">
        <v>10206</v>
      </c>
      <c r="AH1648" s="12">
        <v>0.85050000000000003</v>
      </c>
      <c r="AI1648" s="8">
        <v>1466.3793103448277</v>
      </c>
      <c r="AJ1648" s="11">
        <v>47691.379310335651</v>
      </c>
      <c r="AK1648" s="11"/>
      <c r="AL1648" s="10"/>
      <c r="AO1648" s="40" t="str">
        <f>E1648&amp;F1648&amp;U1648</f>
        <v>TWGENGI</v>
      </c>
      <c r="AP1648" s="40" t="str">
        <f>_xlfn.XLOOKUP(AO1648,CrossRef!N:N,CrossRef!A:A,"NOT FOUND",0)</f>
        <v>TWG100000</v>
      </c>
      <c r="AQ1648" s="40" t="str">
        <f>IFERROR(_xlfn.XLOOKUP(AO1648,CrossRef!$N:$N,CrossRef!$E:$E,"Not Found"),"-")</f>
        <v>D9T</v>
      </c>
      <c r="AR1648" s="40" t="str">
        <f>IFERROR(_xlfn.XLOOKUP(AO1648,CrossRef!$N:$N,CrossRef!$G:$G,"Not Found"),"-")</f>
        <v>1000 - ENGINE</v>
      </c>
      <c r="AS1648" s="40" t="str">
        <f>IFERROR(_xlfn.XLOOKUP(AO1648,CrossRef!$N:$N,CrossRef!$H:$H,"Not Found"),"-")</f>
        <v>00 - (NONE)</v>
      </c>
    </row>
    <row r="1649" spans="1:45" hidden="1" x14ac:dyDescent="0.3">
      <c r="A1649" s="38" t="str">
        <f>E1649&amp;F1649&amp;U1649</f>
        <v>KMTENGI</v>
      </c>
      <c r="B1649" s="38" t="str">
        <f>I1649&amp;D1649&amp;C1649</f>
        <v>LO1651100000</v>
      </c>
      <c r="C1649" s="38" t="str">
        <f>_xlfn.XLOOKUP(A1649,CrossRef!N:N,CrossRef!D:D,"",0)</f>
        <v>00</v>
      </c>
      <c r="D1649" s="38" t="str">
        <f>_xlfn.XLOOKUP(A1649,CrossRef!N:N,CrossRef!C:C,"",0)</f>
        <v>1000</v>
      </c>
      <c r="E1649" s="38" t="str">
        <f>LEFT(M1649,3)</f>
        <v>KMT</v>
      </c>
      <c r="F1649" s="38" t="str">
        <f>_xlfn.TEXTAFTER(J1649,"-")</f>
        <v>ENGI</v>
      </c>
      <c r="G1649" t="s">
        <v>2695</v>
      </c>
      <c r="H1649" t="s">
        <v>2696</v>
      </c>
      <c r="I1649" t="s">
        <v>4154</v>
      </c>
      <c r="J1649" s="7" t="s">
        <v>1973</v>
      </c>
      <c r="K1649" t="s">
        <v>3397</v>
      </c>
      <c r="L1649" t="s">
        <v>3999</v>
      </c>
      <c r="M1649" t="s">
        <v>4155</v>
      </c>
      <c r="N1649" t="s">
        <v>2640</v>
      </c>
      <c r="O1649" t="s">
        <v>2803</v>
      </c>
      <c r="P1649" t="s">
        <v>2642</v>
      </c>
      <c r="Q1649" t="s">
        <v>2640</v>
      </c>
      <c r="R1649" t="s">
        <v>7223</v>
      </c>
      <c r="S1649" t="s">
        <v>2655</v>
      </c>
      <c r="T1649" t="s">
        <v>3265</v>
      </c>
      <c r="U1649" t="s">
        <v>2657</v>
      </c>
      <c r="V1649" s="7" t="s">
        <v>22</v>
      </c>
      <c r="W1649" s="8">
        <v>20000</v>
      </c>
      <c r="X1649" t="s">
        <v>7224</v>
      </c>
      <c r="Y1649" t="s">
        <v>7225</v>
      </c>
      <c r="Z1649" s="8">
        <v>24972.55</v>
      </c>
      <c r="AA1649" s="9">
        <v>13.97</v>
      </c>
      <c r="AB1649" s="8">
        <v>297185.93</v>
      </c>
      <c r="AD1649" s="10">
        <v>4746983</v>
      </c>
      <c r="AE1649" s="11">
        <v>45613</v>
      </c>
      <c r="AF1649" s="8">
        <v>15189.4</v>
      </c>
      <c r="AG1649" s="8">
        <v>10216.850000000002</v>
      </c>
      <c r="AH1649" s="12">
        <v>0.51084250000000009</v>
      </c>
      <c r="AI1649" s="8">
        <v>731.34216177523274</v>
      </c>
      <c r="AJ1649" s="11">
        <v>46956.34216177083</v>
      </c>
      <c r="AK1649" s="11">
        <v>47585</v>
      </c>
      <c r="AL1649" s="10">
        <v>-629</v>
      </c>
      <c r="AM1649">
        <v>43971.75</v>
      </c>
      <c r="AN1649">
        <v>1.4391174999999998</v>
      </c>
      <c r="AO1649" s="40" t="str">
        <f>E1649&amp;F1649&amp;U1649</f>
        <v>KMTENGI</v>
      </c>
      <c r="AP1649" s="40" t="str">
        <f>_xlfn.XLOOKUP(AO1649,CrossRef!N:N,CrossRef!A:A,"NOT FOUND",0)</f>
        <v>KMT100000</v>
      </c>
      <c r="AQ1649" s="40" t="str">
        <f>IFERROR(_xlfn.XLOOKUP(AO1649,CrossRef!$N:$N,CrossRef!$E:$E,"Not Found"),"-")</f>
        <v>D375A-8</v>
      </c>
      <c r="AR1649" s="40" t="str">
        <f>IFERROR(_xlfn.XLOOKUP(AO1649,CrossRef!$N:$N,CrossRef!$G:$G,"Not Found"),"-")</f>
        <v>1000 - ENGINE</v>
      </c>
      <c r="AS1649" s="40" t="str">
        <f>IFERROR(_xlfn.XLOOKUP(AO1649,CrossRef!$N:$N,CrossRef!$H:$H,"Not Found"),"-")</f>
        <v>00 - (NONE)</v>
      </c>
    </row>
    <row r="1650" spans="1:45" hidden="1" x14ac:dyDescent="0.3">
      <c r="A1650" s="38" t="str">
        <f>E1650&amp;F1650&amp;U1650</f>
        <v>KMTDRIV-DIFFRR</v>
      </c>
      <c r="B1650" s="38" t="str">
        <f>I1650&amp;D1650&amp;C1650</f>
        <v>LO16513258RE</v>
      </c>
      <c r="C1650" s="38" t="str">
        <f>_xlfn.XLOOKUP(A1650,CrossRef!N:N,CrossRef!D:D,"",0)</f>
        <v>RE</v>
      </c>
      <c r="D1650" s="38" t="str">
        <f>_xlfn.XLOOKUP(A1650,CrossRef!N:N,CrossRef!C:C,"",0)</f>
        <v>3258</v>
      </c>
      <c r="E1650" s="38" t="str">
        <f>LEFT(M1650,3)</f>
        <v>KMT</v>
      </c>
      <c r="F1650" s="38" t="str">
        <f>_xlfn.TEXTAFTER(J1650,"-")</f>
        <v>DRIV-DIFF</v>
      </c>
      <c r="G1650" t="s">
        <v>2695</v>
      </c>
      <c r="H1650" t="s">
        <v>2696</v>
      </c>
      <c r="I1650" t="s">
        <v>4154</v>
      </c>
      <c r="J1650" s="7" t="s">
        <v>1305</v>
      </c>
      <c r="K1650" t="s">
        <v>3397</v>
      </c>
      <c r="L1650" t="s">
        <v>3999</v>
      </c>
      <c r="M1650" t="s">
        <v>4155</v>
      </c>
      <c r="N1650" t="s">
        <v>2640</v>
      </c>
      <c r="O1650" t="s">
        <v>2803</v>
      </c>
      <c r="P1650" t="s">
        <v>2642</v>
      </c>
      <c r="Q1650" t="s">
        <v>2640</v>
      </c>
      <c r="R1650" t="s">
        <v>7226</v>
      </c>
      <c r="S1650" t="s">
        <v>2655</v>
      </c>
      <c r="T1650" t="s">
        <v>2656</v>
      </c>
      <c r="U1650" t="s">
        <v>230</v>
      </c>
      <c r="V1650" s="7" t="s">
        <v>441</v>
      </c>
      <c r="W1650" s="8">
        <v>20000</v>
      </c>
      <c r="X1650" t="s">
        <v>7227</v>
      </c>
      <c r="Y1650" t="s">
        <v>7228</v>
      </c>
      <c r="Z1650" s="8">
        <v>24972.55</v>
      </c>
      <c r="AA1650" s="9">
        <v>13.97</v>
      </c>
      <c r="AB1650" s="8">
        <v>55804.43</v>
      </c>
      <c r="AD1650" s="10">
        <v>4639916</v>
      </c>
      <c r="AE1650" s="11">
        <v>45612</v>
      </c>
      <c r="AF1650" s="8">
        <v>15191</v>
      </c>
      <c r="AG1650" s="8">
        <v>10218.450000000001</v>
      </c>
      <c r="AH1650" s="12">
        <v>0.51092250000000006</v>
      </c>
      <c r="AI1650" s="8">
        <v>731.45669291338584</v>
      </c>
      <c r="AJ1650" s="11">
        <v>46956.456692905092</v>
      </c>
      <c r="AK1650" s="11">
        <v>46970</v>
      </c>
      <c r="AL1650" s="10">
        <v>-14</v>
      </c>
      <c r="AM1650">
        <v>35380.199999999997</v>
      </c>
      <c r="AN1650">
        <v>1.0094599999999998</v>
      </c>
      <c r="AO1650" s="40" t="str">
        <f>E1650&amp;F1650&amp;U1650</f>
        <v>KMTDRIV-DIFFRR</v>
      </c>
      <c r="AP1650" s="40" t="str">
        <f>_xlfn.XLOOKUP(AO1650,CrossRef!N:N,CrossRef!A:A,"NOT FOUND",0)</f>
        <v>KMT3258RE</v>
      </c>
      <c r="AQ1650" s="40" t="str">
        <f>IFERROR(_xlfn.XLOOKUP(AO1650,CrossRef!$N:$N,CrossRef!$E:$E,"Not Found"),"-")</f>
        <v>WA600-6LC</v>
      </c>
      <c r="AR1650" s="40" t="str">
        <f>IFERROR(_xlfn.XLOOKUP(AO1650,CrossRef!$N:$N,CrossRef!$G:$G,"Not Found"),"-")</f>
        <v>3258 - DIFFERENTIAL</v>
      </c>
      <c r="AS1650" s="40" t="str">
        <f>IFERROR(_xlfn.XLOOKUP(AO1650,CrossRef!$N:$N,CrossRef!$H:$H,"Not Found"),"-")</f>
        <v>RE - REAR</v>
      </c>
    </row>
    <row r="1651" spans="1:45" hidden="1" x14ac:dyDescent="0.3">
      <c r="A1651" s="38" t="str">
        <f>E1651&amp;F1651&amp;U1651</f>
        <v>KMTDRIV-FIDVRHF</v>
      </c>
      <c r="B1651" s="38" t="str">
        <f>I1651&amp;D1651&amp;C1651</f>
        <v>LO16514050RF</v>
      </c>
      <c r="C1651" s="38" t="str">
        <f>_xlfn.XLOOKUP(A1651,CrossRef!N:N,CrossRef!D:D,"",0)</f>
        <v>RF</v>
      </c>
      <c r="D1651" s="38" t="str">
        <f>_xlfn.XLOOKUP(A1651,CrossRef!N:N,CrossRef!C:C,"",0)</f>
        <v>4050</v>
      </c>
      <c r="E1651" s="38" t="str">
        <f>LEFT(M1651,3)</f>
        <v>KMT</v>
      </c>
      <c r="F1651" s="38" t="str">
        <f>_xlfn.TEXTAFTER(J1651,"-")</f>
        <v>DRIV-FIDV</v>
      </c>
      <c r="G1651" t="s">
        <v>2695</v>
      </c>
      <c r="H1651" t="s">
        <v>2696</v>
      </c>
      <c r="I1651" t="s">
        <v>4154</v>
      </c>
      <c r="J1651" s="7" t="s">
        <v>1974</v>
      </c>
      <c r="K1651" t="s">
        <v>3397</v>
      </c>
      <c r="L1651" t="s">
        <v>3999</v>
      </c>
      <c r="M1651" t="s">
        <v>4155</v>
      </c>
      <c r="N1651" t="s">
        <v>2640</v>
      </c>
      <c r="O1651" t="s">
        <v>2803</v>
      </c>
      <c r="P1651" t="s">
        <v>2642</v>
      </c>
      <c r="Q1651" t="s">
        <v>2640</v>
      </c>
      <c r="R1651" t="s">
        <v>7229</v>
      </c>
      <c r="S1651" t="s">
        <v>2655</v>
      </c>
      <c r="T1651" t="s">
        <v>3213</v>
      </c>
      <c r="U1651" t="s">
        <v>488</v>
      </c>
      <c r="V1651" s="7" t="s">
        <v>1975</v>
      </c>
      <c r="W1651" s="8">
        <v>20000</v>
      </c>
      <c r="X1651" t="s">
        <v>7230</v>
      </c>
      <c r="Y1651" t="s">
        <v>7082</v>
      </c>
      <c r="Z1651" s="8">
        <v>24972.55</v>
      </c>
      <c r="AA1651" s="9">
        <v>13.97</v>
      </c>
      <c r="AB1651" s="8">
        <v>111527.4</v>
      </c>
      <c r="AD1651" s="10">
        <v>4639918</v>
      </c>
      <c r="AE1651" s="11">
        <v>45620</v>
      </c>
      <c r="AF1651" s="8">
        <v>15191</v>
      </c>
      <c r="AG1651" s="8">
        <v>10218.450000000001</v>
      </c>
      <c r="AH1651" s="12">
        <v>0.51092250000000006</v>
      </c>
      <c r="AI1651" s="8">
        <v>731.45669291338584</v>
      </c>
      <c r="AJ1651" s="11">
        <v>46956.456692905092</v>
      </c>
      <c r="AK1651" s="11">
        <v>46970</v>
      </c>
      <c r="AL1651" s="10">
        <v>-14</v>
      </c>
      <c r="AM1651">
        <v>35380.199999999997</v>
      </c>
      <c r="AN1651">
        <v>1.0094599999999998</v>
      </c>
      <c r="AO1651" s="40" t="str">
        <f>E1651&amp;F1651&amp;U1651</f>
        <v>KMTDRIV-FIDVRHF</v>
      </c>
      <c r="AP1651" s="40" t="str">
        <f>_xlfn.XLOOKUP(AO1651,CrossRef!N:N,CrossRef!A:A,"NOT FOUND",0)</f>
        <v>KMT4050RF</v>
      </c>
      <c r="AQ1651" s="40" t="str">
        <f>IFERROR(_xlfn.XLOOKUP(AO1651,CrossRef!$N:$N,CrossRef!$E:$E,"Not Found"),"-")</f>
        <v>WA600-6LC</v>
      </c>
      <c r="AR1651" s="40" t="str">
        <f>IFERROR(_xlfn.XLOOKUP(AO1651,CrossRef!$N:$N,CrossRef!$G:$G,"Not Found"),"-")</f>
        <v>4050 - FINAL DRIVE</v>
      </c>
      <c r="AS1651" s="40" t="str">
        <f>IFERROR(_xlfn.XLOOKUP(AO1651,CrossRef!$N:$N,CrossRef!$H:$H,"Not Found"),"-")</f>
        <v>RF - RIGHT FRONT</v>
      </c>
    </row>
    <row r="1652" spans="1:45" hidden="1" x14ac:dyDescent="0.3">
      <c r="A1652" s="38" t="str">
        <f>E1652&amp;F1652&amp;U1652</f>
        <v>KMTDRIV-FIDVLHR</v>
      </c>
      <c r="B1652" s="38" t="str">
        <f>I1652&amp;D1652&amp;C1652</f>
        <v>LO16514050LR</v>
      </c>
      <c r="C1652" s="38" t="str">
        <f>_xlfn.XLOOKUP(A1652,CrossRef!N:N,CrossRef!D:D,"",0)</f>
        <v>LR</v>
      </c>
      <c r="D1652" s="38" t="str">
        <f>_xlfn.XLOOKUP(A1652,CrossRef!N:N,CrossRef!C:C,"",0)</f>
        <v>4050</v>
      </c>
      <c r="E1652" s="38" t="str">
        <f>LEFT(M1652,3)</f>
        <v>KMT</v>
      </c>
      <c r="F1652" s="38" t="str">
        <f>_xlfn.TEXTAFTER(J1652,"-")</f>
        <v>DRIV-FIDV</v>
      </c>
      <c r="G1652" t="s">
        <v>2695</v>
      </c>
      <c r="H1652" t="s">
        <v>2696</v>
      </c>
      <c r="I1652" t="s">
        <v>4154</v>
      </c>
      <c r="J1652" s="7" t="s">
        <v>1974</v>
      </c>
      <c r="K1652" t="s">
        <v>3397</v>
      </c>
      <c r="L1652" t="s">
        <v>3999</v>
      </c>
      <c r="M1652" t="s">
        <v>4155</v>
      </c>
      <c r="N1652" t="s">
        <v>2640</v>
      </c>
      <c r="O1652" t="s">
        <v>2803</v>
      </c>
      <c r="P1652" t="s">
        <v>2642</v>
      </c>
      <c r="Q1652" t="s">
        <v>2640</v>
      </c>
      <c r="R1652" t="s">
        <v>7231</v>
      </c>
      <c r="S1652" t="s">
        <v>2655</v>
      </c>
      <c r="T1652" t="s">
        <v>3213</v>
      </c>
      <c r="U1652" t="s">
        <v>491</v>
      </c>
      <c r="V1652" s="7" t="s">
        <v>598</v>
      </c>
      <c r="W1652" s="8">
        <v>20000</v>
      </c>
      <c r="X1652" t="s">
        <v>7232</v>
      </c>
      <c r="Y1652" t="s">
        <v>7082</v>
      </c>
      <c r="Z1652" s="8">
        <v>24972.55</v>
      </c>
      <c r="AA1652" s="9">
        <v>13.97</v>
      </c>
      <c r="AB1652" s="8">
        <v>113946.97</v>
      </c>
      <c r="AD1652" s="10">
        <v>4639919</v>
      </c>
      <c r="AE1652" s="11">
        <v>45620</v>
      </c>
      <c r="AF1652" s="8">
        <v>15191</v>
      </c>
      <c r="AG1652" s="8">
        <v>10218.450000000001</v>
      </c>
      <c r="AH1652" s="12">
        <v>0.51092250000000006</v>
      </c>
      <c r="AI1652" s="8">
        <v>731.45669291338584</v>
      </c>
      <c r="AJ1652" s="11">
        <v>46956.456692905092</v>
      </c>
      <c r="AK1652" s="11">
        <v>46970</v>
      </c>
      <c r="AL1652" s="10">
        <v>-14</v>
      </c>
      <c r="AM1652">
        <v>35380.199999999997</v>
      </c>
      <c r="AN1652">
        <v>1.0094599999999998</v>
      </c>
      <c r="AO1652" s="40" t="str">
        <f>E1652&amp;F1652&amp;U1652</f>
        <v>KMTDRIV-FIDVLHR</v>
      </c>
      <c r="AP1652" s="40" t="str">
        <f>_xlfn.XLOOKUP(AO1652,CrossRef!N:N,CrossRef!A:A,"NOT FOUND",0)</f>
        <v>KMT4050LR</v>
      </c>
      <c r="AQ1652" s="40" t="str">
        <f>IFERROR(_xlfn.XLOOKUP(AO1652,CrossRef!$N:$N,CrossRef!$E:$E,"Not Found"),"-")</f>
        <v>WA600-6LC</v>
      </c>
      <c r="AR1652" s="40" t="str">
        <f>IFERROR(_xlfn.XLOOKUP(AO1652,CrossRef!$N:$N,CrossRef!$G:$G,"Not Found"),"-")</f>
        <v>4050 - FINAL DRIVE</v>
      </c>
      <c r="AS1652" s="40" t="str">
        <f>IFERROR(_xlfn.XLOOKUP(AO1652,CrossRef!$N:$N,CrossRef!$H:$H,"Not Found"),"-")</f>
        <v>LR - LEFT REAR</v>
      </c>
    </row>
    <row r="1653" spans="1:45" hidden="1" x14ac:dyDescent="0.3">
      <c r="A1653" s="38" t="str">
        <f>E1653&amp;F1653&amp;U1653</f>
        <v>KMTDRIV-FIDVRHR</v>
      </c>
      <c r="B1653" s="38" t="str">
        <f>I1653&amp;D1653&amp;C1653</f>
        <v>LO16514050RR</v>
      </c>
      <c r="C1653" s="38" t="str">
        <f>_xlfn.XLOOKUP(A1653,CrossRef!N:N,CrossRef!D:D,"",0)</f>
        <v>RR</v>
      </c>
      <c r="D1653" s="38" t="str">
        <f>_xlfn.XLOOKUP(A1653,CrossRef!N:N,CrossRef!C:C,"",0)</f>
        <v>4050</v>
      </c>
      <c r="E1653" s="38" t="str">
        <f>LEFT(M1653,3)</f>
        <v>KMT</v>
      </c>
      <c r="F1653" s="38" t="str">
        <f>_xlfn.TEXTAFTER(J1653,"-")</f>
        <v>DRIV-FIDV</v>
      </c>
      <c r="G1653" t="s">
        <v>2695</v>
      </c>
      <c r="H1653" t="s">
        <v>2696</v>
      </c>
      <c r="I1653" t="s">
        <v>4154</v>
      </c>
      <c r="J1653" s="7" t="s">
        <v>1974</v>
      </c>
      <c r="K1653" t="s">
        <v>3397</v>
      </c>
      <c r="L1653" t="s">
        <v>3999</v>
      </c>
      <c r="M1653" t="s">
        <v>4155</v>
      </c>
      <c r="N1653" t="s">
        <v>2640</v>
      </c>
      <c r="O1653" t="s">
        <v>2803</v>
      </c>
      <c r="P1653" t="s">
        <v>2642</v>
      </c>
      <c r="Q1653" t="s">
        <v>2640</v>
      </c>
      <c r="R1653" t="s">
        <v>7233</v>
      </c>
      <c r="S1653" t="s">
        <v>2655</v>
      </c>
      <c r="T1653" t="s">
        <v>3213</v>
      </c>
      <c r="U1653" t="s">
        <v>494</v>
      </c>
      <c r="V1653" s="7" t="s">
        <v>597</v>
      </c>
      <c r="W1653" s="8">
        <v>20000</v>
      </c>
      <c r="X1653" t="s">
        <v>7234</v>
      </c>
      <c r="Y1653" t="s">
        <v>7082</v>
      </c>
      <c r="Z1653" s="8">
        <v>24972.55</v>
      </c>
      <c r="AA1653" s="9">
        <v>13.97</v>
      </c>
      <c r="AB1653" s="8">
        <v>113946.97</v>
      </c>
      <c r="AD1653" s="10">
        <v>4640000</v>
      </c>
      <c r="AE1653" s="11">
        <v>45620</v>
      </c>
      <c r="AF1653" s="8">
        <v>15191</v>
      </c>
      <c r="AG1653" s="8">
        <v>10218.450000000001</v>
      </c>
      <c r="AH1653" s="12">
        <v>0.51092250000000006</v>
      </c>
      <c r="AI1653" s="8">
        <v>731.45669291338584</v>
      </c>
      <c r="AJ1653" s="11">
        <v>46956.456692905092</v>
      </c>
      <c r="AK1653" s="11">
        <v>46970</v>
      </c>
      <c r="AL1653" s="10">
        <v>-14</v>
      </c>
      <c r="AM1653">
        <v>35380.199999999997</v>
      </c>
      <c r="AN1653">
        <v>1.0094599999999998</v>
      </c>
      <c r="AO1653" s="40" t="str">
        <f>E1653&amp;F1653&amp;U1653</f>
        <v>KMTDRIV-FIDVRHR</v>
      </c>
      <c r="AP1653" s="40" t="str">
        <f>_xlfn.XLOOKUP(AO1653,CrossRef!N:N,CrossRef!A:A,"NOT FOUND",0)</f>
        <v>KMT4050RR</v>
      </c>
      <c r="AQ1653" s="40" t="str">
        <f>IFERROR(_xlfn.XLOOKUP(AO1653,CrossRef!$N:$N,CrossRef!$E:$E,"Not Found"),"-")</f>
        <v>WA600-6LC</v>
      </c>
      <c r="AR1653" s="40" t="str">
        <f>IFERROR(_xlfn.XLOOKUP(AO1653,CrossRef!$N:$N,CrossRef!$G:$G,"Not Found"),"-")</f>
        <v>4050 - FINAL DRIVE</v>
      </c>
      <c r="AS1653" s="40" t="str">
        <f>IFERROR(_xlfn.XLOOKUP(AO1653,CrossRef!$N:$N,CrossRef!$H:$H,"Not Found"),"-")</f>
        <v>RR - RIGHT REAR</v>
      </c>
    </row>
    <row r="1654" spans="1:45" hidden="1" x14ac:dyDescent="0.3">
      <c r="A1654" s="38" t="str">
        <f>E1654&amp;F1654&amp;U1654</f>
        <v>KMTDRIV-FIDVLHF</v>
      </c>
      <c r="B1654" s="38" t="str">
        <f>I1654&amp;D1654&amp;C1654</f>
        <v>LO16514050LF</v>
      </c>
      <c r="C1654" s="38" t="str">
        <f>_xlfn.XLOOKUP(A1654,CrossRef!N:N,CrossRef!D:D,"",0)</f>
        <v>LF</v>
      </c>
      <c r="D1654" s="38" t="str">
        <f>_xlfn.XLOOKUP(A1654,CrossRef!N:N,CrossRef!C:C,"",0)</f>
        <v>4050</v>
      </c>
      <c r="E1654" s="38" t="str">
        <f>LEFT(M1654,3)</f>
        <v>KMT</v>
      </c>
      <c r="F1654" s="38" t="str">
        <f>_xlfn.TEXTAFTER(J1654,"-")</f>
        <v>DRIV-FIDV</v>
      </c>
      <c r="G1654" t="s">
        <v>2695</v>
      </c>
      <c r="H1654" t="s">
        <v>2696</v>
      </c>
      <c r="I1654" t="s">
        <v>4154</v>
      </c>
      <c r="J1654" s="7" t="s">
        <v>1974</v>
      </c>
      <c r="K1654" t="s">
        <v>3397</v>
      </c>
      <c r="L1654" t="s">
        <v>3999</v>
      </c>
      <c r="M1654" t="s">
        <v>4155</v>
      </c>
      <c r="N1654" t="s">
        <v>2640</v>
      </c>
      <c r="O1654" t="s">
        <v>2803</v>
      </c>
      <c r="P1654" t="s">
        <v>2642</v>
      </c>
      <c r="Q1654" t="s">
        <v>2640</v>
      </c>
      <c r="R1654" t="s">
        <v>7235</v>
      </c>
      <c r="S1654" t="s">
        <v>2655</v>
      </c>
      <c r="T1654" t="s">
        <v>3213</v>
      </c>
      <c r="U1654" t="s">
        <v>485</v>
      </c>
      <c r="V1654" s="7" t="s">
        <v>1945</v>
      </c>
      <c r="W1654" s="8">
        <v>20000</v>
      </c>
      <c r="X1654" t="s">
        <v>7236</v>
      </c>
      <c r="Y1654" t="s">
        <v>7082</v>
      </c>
      <c r="Z1654" s="8">
        <v>24972.55</v>
      </c>
      <c r="AA1654" s="9">
        <v>13.97</v>
      </c>
      <c r="AB1654" s="8">
        <v>111527.4</v>
      </c>
      <c r="AD1654" s="10">
        <v>4639917</v>
      </c>
      <c r="AE1654" s="11">
        <v>45621</v>
      </c>
      <c r="AF1654" s="8">
        <v>15204</v>
      </c>
      <c r="AG1654" s="8">
        <v>10231.450000000001</v>
      </c>
      <c r="AH1654" s="12">
        <v>0.51157249999999999</v>
      </c>
      <c r="AI1654" s="8">
        <v>732.38725841088046</v>
      </c>
      <c r="AJ1654" s="11">
        <v>46957.387258414354</v>
      </c>
      <c r="AK1654" s="11">
        <v>46971</v>
      </c>
      <c r="AL1654" s="10">
        <v>-14</v>
      </c>
      <c r="AM1654">
        <v>35394.17</v>
      </c>
      <c r="AN1654">
        <v>1.0095084999999999</v>
      </c>
      <c r="AO1654" s="40" t="str">
        <f>E1654&amp;F1654&amp;U1654</f>
        <v>KMTDRIV-FIDVLHF</v>
      </c>
      <c r="AP1654" s="40" t="str">
        <f>_xlfn.XLOOKUP(AO1654,CrossRef!N:N,CrossRef!A:A,"NOT FOUND",0)</f>
        <v>KMT4050LF</v>
      </c>
      <c r="AQ1654" s="40" t="str">
        <f>IFERROR(_xlfn.XLOOKUP(AO1654,CrossRef!$N:$N,CrossRef!$E:$E,"Not Found"),"-")</f>
        <v>WA600-6LC</v>
      </c>
      <c r="AR1654" s="40" t="str">
        <f>IFERROR(_xlfn.XLOOKUP(AO1654,CrossRef!$N:$N,CrossRef!$G:$G,"Not Found"),"-")</f>
        <v>4050 - FINAL DRIVE</v>
      </c>
      <c r="AS1654" s="40" t="str">
        <f>IFERROR(_xlfn.XLOOKUP(AO1654,CrossRef!$N:$N,CrossRef!$H:$H,"Not Found"),"-")</f>
        <v>LF - LEFT FRONT</v>
      </c>
    </row>
    <row r="1655" spans="1:45" hidden="1" x14ac:dyDescent="0.3">
      <c r="A1655" s="38" t="str">
        <f>E1655&amp;F1655&amp;U1655</f>
        <v>ATYDRIV-DIFF</v>
      </c>
      <c r="B1655" s="38" t="str">
        <f>I1655&amp;D1655&amp;C1655</f>
        <v>QTD02325800</v>
      </c>
      <c r="C1655" s="38" t="str">
        <f>_xlfn.XLOOKUP(A1655,CrossRef!N:N,CrossRef!D:D,"",0)</f>
        <v>00</v>
      </c>
      <c r="D1655" s="38" t="str">
        <f>_xlfn.XLOOKUP(A1655,CrossRef!N:N,CrossRef!C:C,"",0)</f>
        <v>3258</v>
      </c>
      <c r="E1655" s="38" t="str">
        <f>LEFT(M1655,3)</f>
        <v>ATY</v>
      </c>
      <c r="F1655" s="38" t="str">
        <f>_xlfn.TEXTAFTER(J1655,"-")</f>
        <v>DRIV-DIFF</v>
      </c>
      <c r="G1655" t="s">
        <v>2635</v>
      </c>
      <c r="H1655" t="s">
        <v>2636</v>
      </c>
      <c r="I1655" t="s">
        <v>5590</v>
      </c>
      <c r="J1655" s="7" t="s">
        <v>1976</v>
      </c>
      <c r="K1655" t="s">
        <v>2638</v>
      </c>
      <c r="L1655" t="s">
        <v>151</v>
      </c>
      <c r="M1655" t="s">
        <v>5591</v>
      </c>
      <c r="N1655" t="s">
        <v>2640</v>
      </c>
      <c r="O1655" t="s">
        <v>2641</v>
      </c>
      <c r="P1655" t="s">
        <v>2642</v>
      </c>
      <c r="Q1655" t="s">
        <v>2640</v>
      </c>
      <c r="R1655" t="s">
        <v>7237</v>
      </c>
      <c r="S1655" t="s">
        <v>2655</v>
      </c>
      <c r="T1655" t="s">
        <v>2656</v>
      </c>
      <c r="U1655" t="s">
        <v>2657</v>
      </c>
      <c r="V1655" s="7" t="s">
        <v>457</v>
      </c>
      <c r="W1655" s="8">
        <v>16500</v>
      </c>
      <c r="X1655" t="s">
        <v>7238</v>
      </c>
      <c r="Y1655" t="s">
        <v>2990</v>
      </c>
      <c r="Z1655" s="8">
        <v>122059</v>
      </c>
      <c r="AA1655" s="9">
        <v>16.239999999999998</v>
      </c>
      <c r="AB1655" s="8">
        <v>63540.55</v>
      </c>
      <c r="AD1655" s="10">
        <v>4615316</v>
      </c>
      <c r="AE1655" s="11">
        <v>45691</v>
      </c>
      <c r="AF1655" s="8">
        <v>115801</v>
      </c>
      <c r="AG1655" s="8">
        <v>10242</v>
      </c>
      <c r="AH1655" s="12">
        <v>0.62072727272727268</v>
      </c>
      <c r="AI1655" s="8">
        <v>630.66502463054189</v>
      </c>
      <c r="AJ1655" s="11">
        <v>46855.665024618058</v>
      </c>
      <c r="AK1655" s="11">
        <v>47003</v>
      </c>
      <c r="AL1655" s="10">
        <v>-148</v>
      </c>
      <c r="AM1655">
        <v>134693.72</v>
      </c>
      <c r="AO1655" s="40" t="str">
        <f>E1655&amp;F1655&amp;U1655</f>
        <v>ATYDRIV-DIFF</v>
      </c>
      <c r="AP1655" s="40" t="str">
        <f>_xlfn.XLOOKUP(AO1655,CrossRef!N:N,CrossRef!A:A,"NOT FOUND",0)</f>
        <v>ATY325800</v>
      </c>
      <c r="AQ1655" s="40" t="str">
        <f>IFERROR(_xlfn.XLOOKUP(AO1655,CrossRef!$N:$N,CrossRef!$E:$E,"Not Found"),"-")</f>
        <v>793C</v>
      </c>
      <c r="AR1655" s="40" t="str">
        <f>IFERROR(_xlfn.XLOOKUP(AO1655,CrossRef!$N:$N,CrossRef!$G:$G,"Not Found"),"-")</f>
        <v>3258 - DIFFERENTIAL</v>
      </c>
      <c r="AS1655" s="40" t="str">
        <f>IFERROR(_xlfn.XLOOKUP(AO1655,CrossRef!$N:$N,CrossRef!$H:$H,"Not Found"),"-")</f>
        <v>00 - (NONE)</v>
      </c>
    </row>
    <row r="1656" spans="1:45" hidden="1" x14ac:dyDescent="0.3">
      <c r="A1656" s="38" t="str">
        <f>E1656&amp;F1656&amp;U1656</f>
        <v>TWGDRIV-FIDVLH</v>
      </c>
      <c r="B1656" s="38" t="str">
        <f>I1656&amp;D1656&amp;C1656</f>
        <v>DZ81864050LT</v>
      </c>
      <c r="C1656" s="38" t="str">
        <f>_xlfn.XLOOKUP(A1656,CrossRef!N:N,CrossRef!D:D,"",0)</f>
        <v>LT</v>
      </c>
      <c r="D1656" s="38" t="str">
        <f>_xlfn.XLOOKUP(A1656,CrossRef!N:N,CrossRef!C:C,"",0)</f>
        <v>4050</v>
      </c>
      <c r="E1656" s="38" t="str">
        <f>LEFT(M1656,3)</f>
        <v>TWG</v>
      </c>
      <c r="F1656" s="38" t="str">
        <f>_xlfn.TEXTAFTER(J1656,"-")</f>
        <v>DRIV-FIDV</v>
      </c>
      <c r="G1656" t="s">
        <v>2813</v>
      </c>
      <c r="H1656" t="s">
        <v>2814</v>
      </c>
      <c r="I1656" t="s">
        <v>7239</v>
      </c>
      <c r="J1656" s="7" t="s">
        <v>1977</v>
      </c>
      <c r="K1656" t="s">
        <v>2638</v>
      </c>
      <c r="L1656" t="s">
        <v>37</v>
      </c>
      <c r="M1656" t="s">
        <v>7240</v>
      </c>
      <c r="N1656" t="s">
        <v>2640</v>
      </c>
      <c r="O1656" t="s">
        <v>2653</v>
      </c>
      <c r="P1656" t="s">
        <v>2642</v>
      </c>
      <c r="Q1656" t="s">
        <v>2662</v>
      </c>
      <c r="R1656" t="s">
        <v>7241</v>
      </c>
      <c r="S1656" t="s">
        <v>2655</v>
      </c>
      <c r="T1656" t="s">
        <v>3213</v>
      </c>
      <c r="U1656" t="s">
        <v>59</v>
      </c>
      <c r="V1656" s="7" t="s">
        <v>507</v>
      </c>
      <c r="W1656" s="8">
        <v>12000</v>
      </c>
      <c r="X1656" t="s">
        <v>7242</v>
      </c>
      <c r="Y1656" t="s">
        <v>4590</v>
      </c>
      <c r="Z1656" s="8">
        <v>15262</v>
      </c>
      <c r="AA1656" s="9">
        <v>4.71</v>
      </c>
      <c r="AB1656" s="8">
        <v>28195.22</v>
      </c>
      <c r="AD1656" s="10">
        <v>4595583</v>
      </c>
      <c r="AE1656" s="11">
        <v>45914</v>
      </c>
      <c r="AF1656" s="8">
        <v>13508</v>
      </c>
      <c r="AG1656" s="8">
        <v>10246</v>
      </c>
      <c r="AH1656" s="12">
        <v>0.85383333333333333</v>
      </c>
      <c r="AI1656" s="8">
        <v>2175.3715498938427</v>
      </c>
      <c r="AJ1656" s="11">
        <v>48400.371549884258</v>
      </c>
      <c r="AK1656" s="11">
        <v>47035</v>
      </c>
      <c r="AL1656" s="10">
        <v>1365</v>
      </c>
      <c r="AM1656">
        <v>19077.099999999999</v>
      </c>
      <c r="AN1656">
        <v>0.46409166666666657</v>
      </c>
      <c r="AO1656" s="40" t="str">
        <f>E1656&amp;F1656&amp;U1656</f>
        <v>TWGDRIV-FIDVLH</v>
      </c>
      <c r="AP1656" s="40" t="str">
        <f>_xlfn.XLOOKUP(AO1656,CrossRef!N:N,CrossRef!A:A,"NOT FOUND",0)</f>
        <v>TWG4050LT</v>
      </c>
      <c r="AQ1656" s="40" t="str">
        <f>IFERROR(_xlfn.XLOOKUP(AO1656,CrossRef!$N:$N,CrossRef!$E:$E,"Not Found"),"-")</f>
        <v>D9T</v>
      </c>
      <c r="AR1656" s="40" t="str">
        <f>IFERROR(_xlfn.XLOOKUP(AO1656,CrossRef!$N:$N,CrossRef!$G:$G,"Not Found"),"-")</f>
        <v>4050 - FINAL DRIVE</v>
      </c>
      <c r="AS1656" s="40" t="str">
        <f>IFERROR(_xlfn.XLOOKUP(AO1656,CrossRef!$N:$N,CrossRef!$H:$H,"Not Found"),"-")</f>
        <v>LT - LEFT</v>
      </c>
    </row>
    <row r="1657" spans="1:45" hidden="1" x14ac:dyDescent="0.3">
      <c r="A1657" s="38" t="str">
        <f>E1657&amp;F1657&amp;U1657</f>
        <v>TWGDRIV-TMSN</v>
      </c>
      <c r="B1657" s="38" t="str">
        <f>I1657&amp;D1657&amp;C1657</f>
        <v>DZ8186303000</v>
      </c>
      <c r="C1657" s="38" t="str">
        <f>_xlfn.XLOOKUP(A1657,CrossRef!N:N,CrossRef!D:D,"",0)</f>
        <v>00</v>
      </c>
      <c r="D1657" s="38" t="str">
        <f>_xlfn.XLOOKUP(A1657,CrossRef!N:N,CrossRef!C:C,"",0)</f>
        <v>3030</v>
      </c>
      <c r="E1657" s="38" t="str">
        <f>LEFT(M1657,3)</f>
        <v>TWG</v>
      </c>
      <c r="F1657" s="38" t="str">
        <f>_xlfn.TEXTAFTER(J1657,"-")</f>
        <v>DRIV-TMSN</v>
      </c>
      <c r="G1657" t="s">
        <v>2813</v>
      </c>
      <c r="H1657" t="s">
        <v>2814</v>
      </c>
      <c r="I1657" t="s">
        <v>7239</v>
      </c>
      <c r="J1657" s="7" t="s">
        <v>1978</v>
      </c>
      <c r="K1657" t="s">
        <v>2638</v>
      </c>
      <c r="L1657" t="s">
        <v>37</v>
      </c>
      <c r="M1657" t="s">
        <v>7240</v>
      </c>
      <c r="N1657" t="s">
        <v>2640</v>
      </c>
      <c r="O1657" t="s">
        <v>2653</v>
      </c>
      <c r="P1657" t="s">
        <v>2642</v>
      </c>
      <c r="Q1657" t="s">
        <v>2662</v>
      </c>
      <c r="R1657" t="s">
        <v>7243</v>
      </c>
      <c r="S1657" t="s">
        <v>2655</v>
      </c>
      <c r="T1657" t="s">
        <v>2818</v>
      </c>
      <c r="U1657" t="s">
        <v>2657</v>
      </c>
      <c r="V1657" s="7" t="s">
        <v>308</v>
      </c>
      <c r="W1657" s="8">
        <v>12000</v>
      </c>
      <c r="X1657" t="s">
        <v>7244</v>
      </c>
      <c r="Y1657" t="s">
        <v>4112</v>
      </c>
      <c r="Z1657" s="8">
        <v>15262</v>
      </c>
      <c r="AA1657" s="9">
        <v>4.71</v>
      </c>
      <c r="AB1657" s="8">
        <v>72718.740000000005</v>
      </c>
      <c r="AD1657" s="10">
        <v>4595581</v>
      </c>
      <c r="AE1657" s="11">
        <v>45914</v>
      </c>
      <c r="AF1657" s="8">
        <v>13508</v>
      </c>
      <c r="AG1657" s="8">
        <v>10246</v>
      </c>
      <c r="AH1657" s="12">
        <v>0.85383333333333333</v>
      </c>
      <c r="AI1657" s="8">
        <v>2175.3715498938427</v>
      </c>
      <c r="AJ1657" s="11">
        <v>48400.371549884258</v>
      </c>
      <c r="AK1657" s="11">
        <v>47035</v>
      </c>
      <c r="AL1657" s="10">
        <v>1365</v>
      </c>
      <c r="AM1657">
        <v>19077.099999999999</v>
      </c>
      <c r="AN1657">
        <v>0.46409166666666657</v>
      </c>
      <c r="AO1657" s="40" t="str">
        <f>E1657&amp;F1657&amp;U1657</f>
        <v>TWGDRIV-TMSN</v>
      </c>
      <c r="AP1657" s="40" t="str">
        <f>_xlfn.XLOOKUP(AO1657,CrossRef!N:N,CrossRef!A:A,"NOT FOUND",0)</f>
        <v>TWG303000</v>
      </c>
      <c r="AQ1657" s="40" t="str">
        <f>IFERROR(_xlfn.XLOOKUP(AO1657,CrossRef!$N:$N,CrossRef!$E:$E,"Not Found"),"-")</f>
        <v>D9T</v>
      </c>
      <c r="AR1657" s="40" t="str">
        <f>IFERROR(_xlfn.XLOOKUP(AO1657,CrossRef!$N:$N,CrossRef!$G:$G,"Not Found"),"-")</f>
        <v>3030 - TRANSMISSION</v>
      </c>
      <c r="AS1657" s="40" t="str">
        <f>IFERROR(_xlfn.XLOOKUP(AO1657,CrossRef!$N:$N,CrossRef!$H:$H,"Not Found"),"-")</f>
        <v>00 - (NONE)</v>
      </c>
    </row>
    <row r="1658" spans="1:45" hidden="1" x14ac:dyDescent="0.3">
      <c r="A1658" s="38" t="str">
        <f>E1658&amp;F1658&amp;U1658</f>
        <v>TWGDRIV-TQCV</v>
      </c>
      <c r="B1658" s="38" t="str">
        <f>I1658&amp;D1658&amp;C1658</f>
        <v>DZ8186310100</v>
      </c>
      <c r="C1658" s="38" t="str">
        <f>_xlfn.XLOOKUP(A1658,CrossRef!N:N,CrossRef!D:D,"",0)</f>
        <v>00</v>
      </c>
      <c r="D1658" s="38" t="str">
        <f>_xlfn.XLOOKUP(A1658,CrossRef!N:N,CrossRef!C:C,"",0)</f>
        <v>3101</v>
      </c>
      <c r="E1658" s="38" t="str">
        <f>LEFT(M1658,3)</f>
        <v>TWG</v>
      </c>
      <c r="F1658" s="38" t="str">
        <f>_xlfn.TEXTAFTER(J1658,"-")</f>
        <v>DRIV-TQCV</v>
      </c>
      <c r="G1658" t="s">
        <v>2813</v>
      </c>
      <c r="H1658" t="s">
        <v>2814</v>
      </c>
      <c r="I1658" t="s">
        <v>7239</v>
      </c>
      <c r="J1658" s="7" t="s">
        <v>1979</v>
      </c>
      <c r="K1658" t="s">
        <v>2638</v>
      </c>
      <c r="L1658" t="s">
        <v>37</v>
      </c>
      <c r="M1658" t="s">
        <v>7240</v>
      </c>
      <c r="N1658" t="s">
        <v>2640</v>
      </c>
      <c r="O1658" t="s">
        <v>2653</v>
      </c>
      <c r="P1658" t="s">
        <v>2642</v>
      </c>
      <c r="Q1658" t="s">
        <v>2662</v>
      </c>
      <c r="R1658" t="s">
        <v>7245</v>
      </c>
      <c r="S1658" t="s">
        <v>2655</v>
      </c>
      <c r="T1658" t="s">
        <v>2678</v>
      </c>
      <c r="U1658" t="s">
        <v>2657</v>
      </c>
      <c r="V1658" s="7" t="s">
        <v>367</v>
      </c>
      <c r="W1658" s="8">
        <v>12000</v>
      </c>
      <c r="X1658" t="s">
        <v>7246</v>
      </c>
      <c r="Y1658" t="s">
        <v>5393</v>
      </c>
      <c r="Z1658" s="8">
        <v>15262</v>
      </c>
      <c r="AA1658" s="9">
        <v>4.71</v>
      </c>
      <c r="AB1658" s="8">
        <v>20167.25</v>
      </c>
      <c r="AD1658" s="10">
        <v>4595580</v>
      </c>
      <c r="AE1658" s="11">
        <v>45914</v>
      </c>
      <c r="AF1658" s="8">
        <v>13508</v>
      </c>
      <c r="AG1658" s="8">
        <v>10246</v>
      </c>
      <c r="AH1658" s="12">
        <v>0.85383333333333333</v>
      </c>
      <c r="AI1658" s="8">
        <v>2175.3715498938427</v>
      </c>
      <c r="AJ1658" s="11">
        <v>48400.371549884258</v>
      </c>
      <c r="AK1658" s="11">
        <v>47035</v>
      </c>
      <c r="AL1658" s="10">
        <v>1365</v>
      </c>
      <c r="AM1658">
        <v>19077.099999999999</v>
      </c>
      <c r="AN1658">
        <v>0.46409166666666657</v>
      </c>
      <c r="AO1658" s="40" t="str">
        <f>E1658&amp;F1658&amp;U1658</f>
        <v>TWGDRIV-TQCV</v>
      </c>
      <c r="AP1658" s="40" t="str">
        <f>_xlfn.XLOOKUP(AO1658,CrossRef!N:N,CrossRef!A:A,"NOT FOUND",0)</f>
        <v>TWG310100</v>
      </c>
      <c r="AQ1658" s="40" t="str">
        <f>IFERROR(_xlfn.XLOOKUP(AO1658,CrossRef!$N:$N,CrossRef!$E:$E,"Not Found"),"-")</f>
        <v>D9T</v>
      </c>
      <c r="AR1658" s="40" t="str">
        <f>IFERROR(_xlfn.XLOOKUP(AO1658,CrossRef!$N:$N,CrossRef!$G:$G,"Not Found"),"-")</f>
        <v>3101 - TORQUE CONVERTER</v>
      </c>
      <c r="AS1658" s="40" t="str">
        <f>IFERROR(_xlfn.XLOOKUP(AO1658,CrossRef!$N:$N,CrossRef!$H:$H,"Not Found"),"-")</f>
        <v>00 - (NONE)</v>
      </c>
    </row>
    <row r="1659" spans="1:45" hidden="1" x14ac:dyDescent="0.3">
      <c r="A1659" s="38" t="str">
        <f>E1659&amp;F1659&amp;U1659</f>
        <v>TWGENGI</v>
      </c>
      <c r="B1659" s="38" t="str">
        <f>I1659&amp;D1659&amp;C1659</f>
        <v>DZ8186100000</v>
      </c>
      <c r="C1659" s="38" t="str">
        <f>_xlfn.XLOOKUP(A1659,CrossRef!N:N,CrossRef!D:D,"",0)</f>
        <v>00</v>
      </c>
      <c r="D1659" s="38" t="str">
        <f>_xlfn.XLOOKUP(A1659,CrossRef!N:N,CrossRef!C:C,"",0)</f>
        <v>1000</v>
      </c>
      <c r="E1659" s="38" t="str">
        <f>LEFT(M1659,3)</f>
        <v>TWG</v>
      </c>
      <c r="F1659" s="38" t="str">
        <f>_xlfn.TEXTAFTER(J1659,"-")</f>
        <v>ENGI</v>
      </c>
      <c r="G1659" t="s">
        <v>2813</v>
      </c>
      <c r="H1659" t="s">
        <v>2814</v>
      </c>
      <c r="I1659" t="s">
        <v>7239</v>
      </c>
      <c r="J1659" s="7" t="s">
        <v>1980</v>
      </c>
      <c r="K1659" t="s">
        <v>2638</v>
      </c>
      <c r="L1659" t="s">
        <v>37</v>
      </c>
      <c r="M1659" t="s">
        <v>7240</v>
      </c>
      <c r="N1659" t="s">
        <v>2640</v>
      </c>
      <c r="O1659" t="s">
        <v>2653</v>
      </c>
      <c r="P1659" t="s">
        <v>2642</v>
      </c>
      <c r="Q1659" t="s">
        <v>2662</v>
      </c>
      <c r="R1659" t="s">
        <v>7247</v>
      </c>
      <c r="S1659" t="s">
        <v>2655</v>
      </c>
      <c r="T1659" t="s">
        <v>3265</v>
      </c>
      <c r="U1659" t="s">
        <v>2657</v>
      </c>
      <c r="V1659" s="7" t="s">
        <v>18</v>
      </c>
      <c r="W1659" s="8">
        <v>12000</v>
      </c>
      <c r="X1659" t="s">
        <v>7248</v>
      </c>
      <c r="Y1659" t="s">
        <v>4532</v>
      </c>
      <c r="Z1659" s="8">
        <v>15262</v>
      </c>
      <c r="AA1659" s="9">
        <v>4.71</v>
      </c>
      <c r="AB1659" s="8">
        <v>131810.16</v>
      </c>
      <c r="AD1659" s="10">
        <v>0</v>
      </c>
      <c r="AE1659" s="11">
        <v>45914</v>
      </c>
      <c r="AF1659" s="8">
        <v>13508</v>
      </c>
      <c r="AG1659" s="8">
        <v>10246</v>
      </c>
      <c r="AH1659" s="12">
        <v>0.85383333333333333</v>
      </c>
      <c r="AI1659" s="8">
        <v>2175.3715498938427</v>
      </c>
      <c r="AJ1659" s="11">
        <v>48400.371549884258</v>
      </c>
      <c r="AK1659" s="11">
        <v>46157</v>
      </c>
      <c r="AL1659" s="10">
        <v>2243</v>
      </c>
      <c r="AM1659">
        <v>14941.72</v>
      </c>
      <c r="AN1659">
        <v>0.11947666666666661</v>
      </c>
      <c r="AO1659" s="40" t="str">
        <f>E1659&amp;F1659&amp;U1659</f>
        <v>TWGENGI</v>
      </c>
      <c r="AP1659" s="40" t="str">
        <f>_xlfn.XLOOKUP(AO1659,CrossRef!N:N,CrossRef!A:A,"NOT FOUND",0)</f>
        <v>TWG100000</v>
      </c>
      <c r="AQ1659" s="40" t="str">
        <f>IFERROR(_xlfn.XLOOKUP(AO1659,CrossRef!$N:$N,CrossRef!$E:$E,"Not Found"),"-")</f>
        <v>D9T</v>
      </c>
      <c r="AR1659" s="40" t="str">
        <f>IFERROR(_xlfn.XLOOKUP(AO1659,CrossRef!$N:$N,CrossRef!$G:$G,"Not Found"),"-")</f>
        <v>1000 - ENGINE</v>
      </c>
      <c r="AS1659" s="40" t="str">
        <f>IFERROR(_xlfn.XLOOKUP(AO1659,CrossRef!$N:$N,CrossRef!$H:$H,"Not Found"),"-")</f>
        <v>00 - (NONE)</v>
      </c>
    </row>
    <row r="1660" spans="1:45" hidden="1" x14ac:dyDescent="0.3">
      <c r="A1660" s="38" t="str">
        <f>E1660&amp;F1660&amp;U1660</f>
        <v>ATYDRIV-TMSN</v>
      </c>
      <c r="B1660" s="38" t="str">
        <f>I1660&amp;D1660&amp;C1660</f>
        <v>QTD02303000</v>
      </c>
      <c r="C1660" s="38" t="str">
        <f>_xlfn.XLOOKUP(A1660,CrossRef!N:N,CrossRef!D:D,"",0)</f>
        <v>00</v>
      </c>
      <c r="D1660" s="38" t="str">
        <f>_xlfn.XLOOKUP(A1660,CrossRef!N:N,CrossRef!C:C,"",0)</f>
        <v>3030</v>
      </c>
      <c r="E1660" s="38" t="str">
        <f>LEFT(M1660,3)</f>
        <v>ATY</v>
      </c>
      <c r="F1660" s="38" t="str">
        <f>_xlfn.TEXTAFTER(J1660,"-")</f>
        <v>DRIV-TMSN</v>
      </c>
      <c r="G1660" t="s">
        <v>2635</v>
      </c>
      <c r="H1660" t="s">
        <v>2636</v>
      </c>
      <c r="I1660" t="s">
        <v>5590</v>
      </c>
      <c r="J1660" s="7" t="s">
        <v>1858</v>
      </c>
      <c r="K1660" t="s">
        <v>2638</v>
      </c>
      <c r="L1660" t="s">
        <v>151</v>
      </c>
      <c r="M1660" t="s">
        <v>5591</v>
      </c>
      <c r="N1660" t="s">
        <v>2640</v>
      </c>
      <c r="O1660" t="s">
        <v>2641</v>
      </c>
      <c r="P1660" t="s">
        <v>2642</v>
      </c>
      <c r="Q1660" t="s">
        <v>2640</v>
      </c>
      <c r="R1660" t="s">
        <v>7249</v>
      </c>
      <c r="S1660" t="s">
        <v>2655</v>
      </c>
      <c r="T1660" t="s">
        <v>2818</v>
      </c>
      <c r="U1660" t="s">
        <v>2657</v>
      </c>
      <c r="V1660" s="7" t="s">
        <v>337</v>
      </c>
      <c r="W1660" s="8">
        <v>16500</v>
      </c>
      <c r="X1660" t="s">
        <v>7250</v>
      </c>
      <c r="Y1660" t="s">
        <v>3107</v>
      </c>
      <c r="Z1660" s="8">
        <v>122059</v>
      </c>
      <c r="AA1660" s="9">
        <v>16.239999999999998</v>
      </c>
      <c r="AB1660" s="8">
        <v>105430.49</v>
      </c>
      <c r="AD1660" s="10">
        <v>4693619</v>
      </c>
      <c r="AE1660" s="11">
        <v>45707</v>
      </c>
      <c r="AF1660" s="8">
        <v>115816</v>
      </c>
      <c r="AG1660" s="8">
        <v>10257</v>
      </c>
      <c r="AH1660" s="12">
        <v>0.62163636363636365</v>
      </c>
      <c r="AI1660" s="8">
        <v>631.58866995073902</v>
      </c>
      <c r="AJ1660" s="11">
        <v>46856.588669942132</v>
      </c>
      <c r="AK1660" s="11">
        <v>47004</v>
      </c>
      <c r="AL1660" s="10">
        <v>-148</v>
      </c>
      <c r="AM1660">
        <v>134709.96</v>
      </c>
      <c r="AO1660" s="40" t="str">
        <f>E1660&amp;F1660&amp;U1660</f>
        <v>ATYDRIV-TMSN</v>
      </c>
      <c r="AP1660" s="40" t="str">
        <f>_xlfn.XLOOKUP(AO1660,CrossRef!N:N,CrossRef!A:A,"NOT FOUND",0)</f>
        <v>ATY303000</v>
      </c>
      <c r="AQ1660" s="40" t="str">
        <f>IFERROR(_xlfn.XLOOKUP(AO1660,CrossRef!$N:$N,CrossRef!$E:$E,"Not Found"),"-")</f>
        <v>793C</v>
      </c>
      <c r="AR1660" s="40" t="str">
        <f>IFERROR(_xlfn.XLOOKUP(AO1660,CrossRef!$N:$N,CrossRef!$G:$G,"Not Found"),"-")</f>
        <v>3030 - TRANSMISSION</v>
      </c>
      <c r="AS1660" s="40" t="str">
        <f>IFERROR(_xlfn.XLOOKUP(AO1660,CrossRef!$N:$N,CrossRef!$H:$H,"Not Found"),"-")</f>
        <v>00 - (NONE)</v>
      </c>
    </row>
    <row r="1661" spans="1:45" hidden="1" x14ac:dyDescent="0.3">
      <c r="A1661" s="38" t="str">
        <f>E1661&amp;F1661&amp;U1661</f>
        <v>DH3PUD1LH</v>
      </c>
      <c r="B1661" s="38" t="str">
        <f>I1661&amp;D1661&amp;C1661</f>
        <v>EX7099</v>
      </c>
      <c r="C1661" s="38" t="str">
        <f>_xlfn.XLOOKUP(A1661,CrossRef!N:N,CrossRef!D:D,"",0)</f>
        <v/>
      </c>
      <c r="D1661" s="38" t="str">
        <f>_xlfn.XLOOKUP(A1661,CrossRef!N:N,CrossRef!C:C,"",0)</f>
        <v/>
      </c>
      <c r="E1661" s="38" t="str">
        <f>LEFT(M1661,3)</f>
        <v>DH3</v>
      </c>
      <c r="F1661" s="38" t="str">
        <f>_xlfn.TEXTAFTER(J1661,"-")</f>
        <v>PUD1</v>
      </c>
      <c r="G1661" t="s">
        <v>2967</v>
      </c>
      <c r="H1661" t="s">
        <v>2814</v>
      </c>
      <c r="I1661" t="s">
        <v>2968</v>
      </c>
      <c r="J1661" s="7" t="s">
        <v>1981</v>
      </c>
      <c r="K1661" t="s">
        <v>2638</v>
      </c>
      <c r="L1661" t="s">
        <v>65</v>
      </c>
      <c r="M1661" t="s">
        <v>2969</v>
      </c>
      <c r="N1661" t="s">
        <v>2640</v>
      </c>
      <c r="O1661" t="s">
        <v>2653</v>
      </c>
      <c r="P1661" t="s">
        <v>2642</v>
      </c>
      <c r="Q1661" t="s">
        <v>2640</v>
      </c>
      <c r="R1661" t="s">
        <v>7251</v>
      </c>
      <c r="S1661" t="s">
        <v>2655</v>
      </c>
      <c r="T1661" t="s">
        <v>3605</v>
      </c>
      <c r="U1661" t="s">
        <v>59</v>
      </c>
      <c r="V1661" s="7" t="s">
        <v>1982</v>
      </c>
      <c r="W1661" s="8">
        <v>18000</v>
      </c>
      <c r="X1661" t="s">
        <v>7252</v>
      </c>
      <c r="Y1661" t="s">
        <v>7253</v>
      </c>
      <c r="Z1661" s="8">
        <v>52668.1</v>
      </c>
      <c r="AA1661" s="9">
        <v>0</v>
      </c>
      <c r="AB1661" s="8">
        <v>101056.11</v>
      </c>
      <c r="AD1661" s="10">
        <v>4500957</v>
      </c>
      <c r="AE1661" s="11">
        <v>45314</v>
      </c>
      <c r="AF1661" s="8">
        <v>44938.6</v>
      </c>
      <c r="AG1661" s="8">
        <v>10270.5</v>
      </c>
      <c r="AH1661" s="12">
        <v>0.57058333333333333</v>
      </c>
      <c r="AI1661" s="8">
        <v>0</v>
      </c>
      <c r="AJ1661" s="11">
        <v>46225</v>
      </c>
      <c r="AK1661" s="11">
        <v>47893</v>
      </c>
      <c r="AL1661" s="10">
        <v>-1668</v>
      </c>
      <c r="AO1661" s="40" t="str">
        <f>E1661&amp;F1661&amp;U1661</f>
        <v>DH3PUD1LH</v>
      </c>
      <c r="AP1661" s="40" t="str">
        <f>_xlfn.XLOOKUP(AO1661,CrossRef!N:N,CrossRef!A:A,"NOT FOUND",0)</f>
        <v>NOT FOUND</v>
      </c>
      <c r="AQ1661" s="40" t="str">
        <f>IFERROR(_xlfn.XLOOKUP(AO1661,CrossRef!$N:$N,CrossRef!$E:$E,"Not Found"),"-")</f>
        <v>Not Found</v>
      </c>
      <c r="AR1661" s="40" t="str">
        <f>IFERROR(_xlfn.XLOOKUP(AO1661,CrossRef!$N:$N,CrossRef!$G:$G,"Not Found"),"-")</f>
        <v>Not Found</v>
      </c>
      <c r="AS1661" s="40" t="str">
        <f>IFERROR(_xlfn.XLOOKUP(AO1661,CrossRef!$N:$N,CrossRef!$H:$H,"Not Found"),"-")</f>
        <v>Not Found</v>
      </c>
    </row>
    <row r="1662" spans="1:45" hidden="1" x14ac:dyDescent="0.3">
      <c r="A1662" s="38" t="str">
        <f>E1662&amp;F1662&amp;U1662</f>
        <v>SSPSURE-SPSNLHR</v>
      </c>
      <c r="B1662" s="38" t="str">
        <f>I1662&amp;D1662&amp;C1662</f>
        <v>TD63497201LR</v>
      </c>
      <c r="C1662" s="38" t="str">
        <f>_xlfn.XLOOKUP(A1662,CrossRef!N:N,CrossRef!D:D,"",0)</f>
        <v>LR</v>
      </c>
      <c r="D1662" s="38" t="str">
        <f>_xlfn.XLOOKUP(A1662,CrossRef!N:N,CrossRef!C:C,"",0)</f>
        <v>7201</v>
      </c>
      <c r="E1662" s="38" t="str">
        <f>LEFT(M1662,3)</f>
        <v>SSP</v>
      </c>
      <c r="F1662" s="38" t="str">
        <f>_xlfn.TEXTAFTER(J1662,"-")</f>
        <v>SURE-SPSN</v>
      </c>
      <c r="G1662" t="s">
        <v>2725</v>
      </c>
      <c r="H1662" t="s">
        <v>2726</v>
      </c>
      <c r="I1662" t="s">
        <v>3248</v>
      </c>
      <c r="J1662" s="7" t="s">
        <v>1983</v>
      </c>
      <c r="K1662" t="s">
        <v>2638</v>
      </c>
      <c r="L1662" t="s">
        <v>183</v>
      </c>
      <c r="M1662" t="s">
        <v>3249</v>
      </c>
      <c r="N1662" t="s">
        <v>2640</v>
      </c>
      <c r="O1662" t="s">
        <v>2803</v>
      </c>
      <c r="P1662" t="s">
        <v>2642</v>
      </c>
      <c r="Q1662" t="s">
        <v>2640</v>
      </c>
      <c r="R1662" t="s">
        <v>7254</v>
      </c>
      <c r="S1662" t="s">
        <v>2644</v>
      </c>
      <c r="T1662" t="s">
        <v>2720</v>
      </c>
      <c r="U1662" t="s">
        <v>491</v>
      </c>
      <c r="V1662" s="7" t="s">
        <v>951</v>
      </c>
      <c r="W1662" s="8">
        <v>25000</v>
      </c>
      <c r="X1662" t="s">
        <v>7255</v>
      </c>
      <c r="Y1662" t="s">
        <v>2806</v>
      </c>
      <c r="Z1662" s="8">
        <v>46226</v>
      </c>
      <c r="AA1662" s="9">
        <v>15.86</v>
      </c>
      <c r="AB1662" s="8">
        <v>36270.04</v>
      </c>
      <c r="AD1662" s="10">
        <v>4147221</v>
      </c>
      <c r="AE1662" s="11">
        <v>43341</v>
      </c>
      <c r="AF1662" s="8">
        <v>31509.8</v>
      </c>
      <c r="AG1662" s="8">
        <v>10283.800000000003</v>
      </c>
      <c r="AH1662" s="12">
        <v>0.41135200000000011</v>
      </c>
      <c r="AI1662" s="8">
        <v>648.41109709962188</v>
      </c>
      <c r="AJ1662" s="11">
        <v>46873.41109710648</v>
      </c>
      <c r="AK1662" s="11">
        <v>48677</v>
      </c>
      <c r="AL1662" s="10">
        <v>-1804</v>
      </c>
      <c r="AM1662">
        <v>85114.72</v>
      </c>
      <c r="AN1662">
        <v>2.1441968</v>
      </c>
      <c r="AO1662" s="40" t="str">
        <f>E1662&amp;F1662&amp;U1662</f>
        <v>SSPSURE-SPSNLHR</v>
      </c>
      <c r="AP1662" s="40" t="str">
        <f>_xlfn.XLOOKUP(AO1662,CrossRef!N:N,CrossRef!A:A,"NOT FOUND",0)</f>
        <v>SSP7201LR</v>
      </c>
      <c r="AQ1662" s="40" t="str">
        <f>IFERROR(_xlfn.XLOOKUP(AO1662,CrossRef!$N:$N,CrossRef!$E:$E,"Not Found"),"-")</f>
        <v>793F</v>
      </c>
      <c r="AR1662" s="40" t="str">
        <f>IFERROR(_xlfn.XLOOKUP(AO1662,CrossRef!$N:$N,CrossRef!$G:$G,"Not Found"),"-")</f>
        <v>7201 - SUSPENSION CYLINDER</v>
      </c>
      <c r="AS1662" s="40" t="str">
        <f>IFERROR(_xlfn.XLOOKUP(AO1662,CrossRef!$N:$N,CrossRef!$H:$H,"Not Found"),"-")</f>
        <v>LR - LEFT REAR</v>
      </c>
    </row>
    <row r="1663" spans="1:45" hidden="1" x14ac:dyDescent="0.3">
      <c r="A1663" s="38" t="str">
        <f>E1663&amp;F1663&amp;U1663</f>
        <v>DHNHYSY-PUHYPOS.7-8</v>
      </c>
      <c r="B1663" s="38" t="str">
        <f>I1663&amp;D1663&amp;C1663</f>
        <v>EX7108</v>
      </c>
      <c r="C1663" s="38" t="str">
        <f>_xlfn.XLOOKUP(A1663,CrossRef!N:N,CrossRef!D:D,"",0)</f>
        <v/>
      </c>
      <c r="D1663" s="38" t="str">
        <f>_xlfn.XLOOKUP(A1663,CrossRef!N:N,CrossRef!C:C,"",0)</f>
        <v/>
      </c>
      <c r="E1663" s="38" t="str">
        <f>LEFT(M1663,3)</f>
        <v>DHN</v>
      </c>
      <c r="F1663" s="38" t="str">
        <f>_xlfn.TEXTAFTER(J1663,"-")</f>
        <v>HYSY-PUHY</v>
      </c>
      <c r="G1663" t="s">
        <v>2725</v>
      </c>
      <c r="H1663" t="s">
        <v>2726</v>
      </c>
      <c r="I1663" t="s">
        <v>2742</v>
      </c>
      <c r="J1663" s="7" t="s">
        <v>676</v>
      </c>
      <c r="K1663" t="s">
        <v>2638</v>
      </c>
      <c r="L1663" t="s">
        <v>69</v>
      </c>
      <c r="M1663" t="s">
        <v>2743</v>
      </c>
      <c r="N1663" t="s">
        <v>2640</v>
      </c>
      <c r="O1663" t="s">
        <v>2653</v>
      </c>
      <c r="P1663" t="s">
        <v>2642</v>
      </c>
      <c r="Q1663" t="s">
        <v>2640</v>
      </c>
      <c r="R1663" t="s">
        <v>7256</v>
      </c>
      <c r="S1663" t="s">
        <v>2655</v>
      </c>
      <c r="T1663" t="s">
        <v>3745</v>
      </c>
      <c r="U1663" t="s">
        <v>3765</v>
      </c>
      <c r="V1663" s="7" t="s">
        <v>5249</v>
      </c>
      <c r="W1663" s="8">
        <v>12000</v>
      </c>
      <c r="X1663" t="s">
        <v>7257</v>
      </c>
      <c r="Y1663" t="s">
        <v>7258</v>
      </c>
      <c r="Z1663" s="8">
        <v>51971.6</v>
      </c>
      <c r="AA1663" s="9">
        <v>13.9</v>
      </c>
      <c r="AB1663" s="8">
        <v>109320.63</v>
      </c>
      <c r="AD1663" s="10">
        <v>4914293</v>
      </c>
      <c r="AE1663" s="11">
        <v>46102</v>
      </c>
      <c r="AF1663" s="8">
        <v>50257.7</v>
      </c>
      <c r="AG1663" s="8">
        <v>10286.099999999999</v>
      </c>
      <c r="AH1663" s="12">
        <v>0.85717499999999991</v>
      </c>
      <c r="AI1663" s="8">
        <v>740.00719424460419</v>
      </c>
      <c r="AJ1663" s="11">
        <v>46965.007194247686</v>
      </c>
      <c r="AK1663" s="11">
        <v>47578</v>
      </c>
      <c r="AL1663" s="10">
        <v>-613</v>
      </c>
      <c r="AM1663">
        <v>70778.3</v>
      </c>
      <c r="AN1663">
        <v>1.7100500000000005</v>
      </c>
      <c r="AO1663" s="40" t="str">
        <f>E1663&amp;F1663&amp;U1663</f>
        <v>DHNHYSY-PUHYPOS.7-8</v>
      </c>
      <c r="AP1663" s="40" t="str">
        <f>_xlfn.XLOOKUP(AO1663,CrossRef!N:N,CrossRef!A:A,"NOT FOUND",0)</f>
        <v>NOT FOUND</v>
      </c>
      <c r="AQ1663" s="40" t="str">
        <f>IFERROR(_xlfn.XLOOKUP(AO1663,CrossRef!$N:$N,CrossRef!$E:$E,"Not Found"),"-")</f>
        <v>Not Found</v>
      </c>
      <c r="AR1663" s="40" t="str">
        <f>IFERROR(_xlfn.XLOOKUP(AO1663,CrossRef!$N:$N,CrossRef!$G:$G,"Not Found"),"-")</f>
        <v>Not Found</v>
      </c>
      <c r="AS1663" s="40" t="str">
        <f>IFERROR(_xlfn.XLOOKUP(AO1663,CrossRef!$N:$N,CrossRef!$H:$H,"Not Found"),"-")</f>
        <v>Not Found</v>
      </c>
    </row>
    <row r="1664" spans="1:45" hidden="1" x14ac:dyDescent="0.3">
      <c r="A1664" s="38" t="str">
        <f>E1664&amp;F1664&amp;U1664</f>
        <v>ZSPDRIV-DIFF</v>
      </c>
      <c r="B1664" s="38" t="str">
        <f>I1664&amp;D1664&amp;C1664</f>
        <v>TD6737325800</v>
      </c>
      <c r="C1664" s="38" t="str">
        <f>_xlfn.XLOOKUP(A1664,CrossRef!N:N,CrossRef!D:D,"",0)</f>
        <v>00</v>
      </c>
      <c r="D1664" s="38" t="str">
        <f>_xlfn.XLOOKUP(A1664,CrossRef!N:N,CrossRef!C:C,"",0)</f>
        <v>3258</v>
      </c>
      <c r="E1664" s="38" t="str">
        <f>LEFT(M1664,3)</f>
        <v>ZSP</v>
      </c>
      <c r="F1664" s="38" t="str">
        <f>_xlfn.TEXTAFTER(J1664,"-")</f>
        <v>DRIV-DIFF</v>
      </c>
      <c r="G1664" t="s">
        <v>2648</v>
      </c>
      <c r="H1664" t="s">
        <v>2649</v>
      </c>
      <c r="I1664" t="s">
        <v>4500</v>
      </c>
      <c r="J1664" s="7" t="s">
        <v>1984</v>
      </c>
      <c r="K1664" t="s">
        <v>2638</v>
      </c>
      <c r="L1664" t="s">
        <v>193</v>
      </c>
      <c r="M1664" t="s">
        <v>4501</v>
      </c>
      <c r="N1664" t="s">
        <v>2640</v>
      </c>
      <c r="O1664" t="s">
        <v>3054</v>
      </c>
      <c r="P1664" t="s">
        <v>2642</v>
      </c>
      <c r="Q1664" t="s">
        <v>2640</v>
      </c>
      <c r="R1664" t="s">
        <v>7259</v>
      </c>
      <c r="S1664" t="s">
        <v>2655</v>
      </c>
      <c r="T1664" t="s">
        <v>2656</v>
      </c>
      <c r="U1664" t="s">
        <v>2657</v>
      </c>
      <c r="V1664" s="7" t="s">
        <v>464</v>
      </c>
      <c r="W1664" s="8">
        <v>18000</v>
      </c>
      <c r="X1664" t="s">
        <v>7260</v>
      </c>
      <c r="Y1664" t="s">
        <v>4310</v>
      </c>
      <c r="Z1664" s="8">
        <v>7713.06</v>
      </c>
      <c r="AA1664" s="9">
        <v>18.72</v>
      </c>
      <c r="AB1664" s="8">
        <v>82257.97</v>
      </c>
      <c r="AD1664" s="10">
        <v>0</v>
      </c>
      <c r="AE1664" s="11"/>
      <c r="AF1664" s="8">
        <v>0</v>
      </c>
      <c r="AG1664" s="8">
        <v>10286.939999999999</v>
      </c>
      <c r="AH1664" s="12">
        <v>0.57149666666666654</v>
      </c>
      <c r="AI1664" s="8">
        <v>549.51602564102564</v>
      </c>
      <c r="AJ1664" s="11">
        <v>46774.516025659723</v>
      </c>
      <c r="AK1664" s="11">
        <v>46760</v>
      </c>
      <c r="AL1664" s="10">
        <v>14</v>
      </c>
      <c r="AM1664">
        <v>17728.259999999998</v>
      </c>
      <c r="AN1664">
        <v>0.98490333333333324</v>
      </c>
      <c r="AO1664" s="40" t="str">
        <f>E1664&amp;F1664&amp;U1664</f>
        <v>ZSPDRIV-DIFF</v>
      </c>
      <c r="AP1664" s="40" t="str">
        <f>_xlfn.XLOOKUP(AO1664,CrossRef!N:N,CrossRef!A:A,"NOT FOUND",0)</f>
        <v>ZSP325800</v>
      </c>
      <c r="AQ1664" s="40" t="str">
        <f>IFERROR(_xlfn.XLOOKUP(AO1664,CrossRef!$N:$N,CrossRef!$E:$E,"Not Found"),"-")</f>
        <v>785D</v>
      </c>
      <c r="AR1664" s="40" t="str">
        <f>IFERROR(_xlfn.XLOOKUP(AO1664,CrossRef!$N:$N,CrossRef!$G:$G,"Not Found"),"-")</f>
        <v>3258 - DIFFERENTIAL</v>
      </c>
      <c r="AS1664" s="40" t="str">
        <f>IFERROR(_xlfn.XLOOKUP(AO1664,CrossRef!$N:$N,CrossRef!$H:$H,"Not Found"),"-")</f>
        <v>00 - (NONE)</v>
      </c>
    </row>
    <row r="1665" spans="1:45" hidden="1" x14ac:dyDescent="0.3">
      <c r="A1665" s="38" t="str">
        <f>E1665&amp;F1665&amp;U1665</f>
        <v>ZSPDRIV-FIDVLHR</v>
      </c>
      <c r="B1665" s="38" t="str">
        <f>I1665&amp;D1665&amp;C1665</f>
        <v>TD67374008LR</v>
      </c>
      <c r="C1665" s="38" t="str">
        <f>_xlfn.XLOOKUP(A1665,CrossRef!N:N,CrossRef!D:D,"",0)</f>
        <v>LR</v>
      </c>
      <c r="D1665" s="38" t="str">
        <f>_xlfn.XLOOKUP(A1665,CrossRef!N:N,CrossRef!C:C,"",0)</f>
        <v>4008</v>
      </c>
      <c r="E1665" s="38" t="str">
        <f>LEFT(M1665,3)</f>
        <v>ZSP</v>
      </c>
      <c r="F1665" s="38" t="str">
        <f>_xlfn.TEXTAFTER(J1665,"-")</f>
        <v>DRIV-FIDV</v>
      </c>
      <c r="G1665" t="s">
        <v>2648</v>
      </c>
      <c r="H1665" t="s">
        <v>2649</v>
      </c>
      <c r="I1665" t="s">
        <v>4500</v>
      </c>
      <c r="J1665" s="7" t="s">
        <v>1985</v>
      </c>
      <c r="K1665" t="s">
        <v>2638</v>
      </c>
      <c r="L1665" t="s">
        <v>193</v>
      </c>
      <c r="M1665" t="s">
        <v>4501</v>
      </c>
      <c r="N1665" t="s">
        <v>2640</v>
      </c>
      <c r="O1665" t="s">
        <v>3054</v>
      </c>
      <c r="P1665" t="s">
        <v>2642</v>
      </c>
      <c r="Q1665" t="s">
        <v>2640</v>
      </c>
      <c r="R1665" t="s">
        <v>7261</v>
      </c>
      <c r="S1665" t="s">
        <v>2655</v>
      </c>
      <c r="T1665" t="s">
        <v>2682</v>
      </c>
      <c r="U1665" t="s">
        <v>491</v>
      </c>
      <c r="V1665" s="7" t="s">
        <v>551</v>
      </c>
      <c r="W1665" s="8">
        <v>18000</v>
      </c>
      <c r="X1665" t="s">
        <v>7262</v>
      </c>
      <c r="Y1665" t="s">
        <v>7054</v>
      </c>
      <c r="Z1665" s="8">
        <v>7713.06</v>
      </c>
      <c r="AA1665" s="9">
        <v>18.72</v>
      </c>
      <c r="AB1665" s="8">
        <v>120409.45</v>
      </c>
      <c r="AD1665" s="10">
        <v>0</v>
      </c>
      <c r="AE1665" s="11"/>
      <c r="AF1665" s="8">
        <v>0</v>
      </c>
      <c r="AG1665" s="8">
        <v>10286.939999999999</v>
      </c>
      <c r="AH1665" s="12">
        <v>0.57149666666666654</v>
      </c>
      <c r="AI1665" s="8">
        <v>549.51602564102564</v>
      </c>
      <c r="AJ1665" s="11">
        <v>46774.516025659723</v>
      </c>
      <c r="AK1665" s="11">
        <v>46552</v>
      </c>
      <c r="AL1665" s="10">
        <v>222</v>
      </c>
      <c r="AM1665">
        <v>13834.5</v>
      </c>
      <c r="AN1665">
        <v>0.76858333333333329</v>
      </c>
      <c r="AO1665" s="40" t="str">
        <f>E1665&amp;F1665&amp;U1665</f>
        <v>ZSPDRIV-FIDVLHR</v>
      </c>
      <c r="AP1665" s="40" t="str">
        <f>_xlfn.XLOOKUP(AO1665,CrossRef!N:N,CrossRef!A:A,"NOT FOUND",0)</f>
        <v>ZSP4008LR</v>
      </c>
      <c r="AQ1665" s="40" t="str">
        <f>IFERROR(_xlfn.XLOOKUP(AO1665,CrossRef!$N:$N,CrossRef!$E:$E,"Not Found"),"-")</f>
        <v>785D</v>
      </c>
      <c r="AR1665" s="40" t="str">
        <f>IFERROR(_xlfn.XLOOKUP(AO1665,CrossRef!$N:$N,CrossRef!$G:$G,"Not Found"),"-")</f>
        <v>4008 - FINAL DRIVE, BRAKE &amp; WHEEL</v>
      </c>
      <c r="AS1665" s="40" t="str">
        <f>IFERROR(_xlfn.XLOOKUP(AO1665,CrossRef!$N:$N,CrossRef!$H:$H,"Not Found"),"-")</f>
        <v>LR - LEFT REAR</v>
      </c>
    </row>
    <row r="1666" spans="1:45" hidden="1" x14ac:dyDescent="0.3">
      <c r="A1666" s="38" t="str">
        <f>E1666&amp;F1666&amp;U1666</f>
        <v>ZSPDRIV-FIDVRHR</v>
      </c>
      <c r="B1666" s="38" t="str">
        <f>I1666&amp;D1666&amp;C1666</f>
        <v>TD67374008RI</v>
      </c>
      <c r="C1666" s="38" t="str">
        <f>_xlfn.XLOOKUP(A1666,CrossRef!N:N,CrossRef!D:D,"",0)</f>
        <v>RI</v>
      </c>
      <c r="D1666" s="38" t="str">
        <f>_xlfn.XLOOKUP(A1666,CrossRef!N:N,CrossRef!C:C,"",0)</f>
        <v>4008</v>
      </c>
      <c r="E1666" s="38" t="str">
        <f>LEFT(M1666,3)</f>
        <v>ZSP</v>
      </c>
      <c r="F1666" s="38" t="str">
        <f>_xlfn.TEXTAFTER(J1666,"-")</f>
        <v>DRIV-FIDV</v>
      </c>
      <c r="G1666" t="s">
        <v>2648</v>
      </c>
      <c r="H1666" t="s">
        <v>2649</v>
      </c>
      <c r="I1666" t="s">
        <v>4500</v>
      </c>
      <c r="J1666" s="7" t="s">
        <v>1985</v>
      </c>
      <c r="K1666" t="s">
        <v>2638</v>
      </c>
      <c r="L1666" t="s">
        <v>193</v>
      </c>
      <c r="M1666" t="s">
        <v>4501</v>
      </c>
      <c r="N1666" t="s">
        <v>2640</v>
      </c>
      <c r="O1666" t="s">
        <v>3054</v>
      </c>
      <c r="P1666" t="s">
        <v>2642</v>
      </c>
      <c r="Q1666" t="s">
        <v>2640</v>
      </c>
      <c r="R1666" t="s">
        <v>7263</v>
      </c>
      <c r="S1666" t="s">
        <v>2655</v>
      </c>
      <c r="T1666" t="s">
        <v>2682</v>
      </c>
      <c r="U1666" t="s">
        <v>494</v>
      </c>
      <c r="V1666" s="7" t="s">
        <v>554</v>
      </c>
      <c r="W1666" s="8">
        <v>18000</v>
      </c>
      <c r="X1666" t="s">
        <v>7264</v>
      </c>
      <c r="Y1666" t="s">
        <v>7054</v>
      </c>
      <c r="Z1666" s="8">
        <v>7713.06</v>
      </c>
      <c r="AA1666" s="9">
        <v>18.72</v>
      </c>
      <c r="AB1666" s="8">
        <v>120409.45</v>
      </c>
      <c r="AD1666" s="10">
        <v>0</v>
      </c>
      <c r="AE1666" s="11"/>
      <c r="AF1666" s="8">
        <v>0</v>
      </c>
      <c r="AG1666" s="8">
        <v>10286.939999999999</v>
      </c>
      <c r="AH1666" s="12">
        <v>0.57149666666666654</v>
      </c>
      <c r="AI1666" s="8">
        <v>549.51602564102564</v>
      </c>
      <c r="AJ1666" s="11">
        <v>46774.516025659723</v>
      </c>
      <c r="AK1666" s="11">
        <v>46552</v>
      </c>
      <c r="AL1666" s="10">
        <v>222</v>
      </c>
      <c r="AM1666">
        <v>13834.5</v>
      </c>
      <c r="AN1666">
        <v>0.76858333333333329</v>
      </c>
      <c r="AO1666" s="40" t="str">
        <f>E1666&amp;F1666&amp;U1666</f>
        <v>ZSPDRIV-FIDVRHR</v>
      </c>
      <c r="AP1666" s="40" t="str">
        <f>_xlfn.XLOOKUP(AO1666,CrossRef!N:N,CrossRef!A:A,"NOT FOUND",0)</f>
        <v>ZSP4008RI</v>
      </c>
      <c r="AQ1666" s="40" t="str">
        <f>IFERROR(_xlfn.XLOOKUP(AO1666,CrossRef!$N:$N,CrossRef!$E:$E,"Not Found"),"-")</f>
        <v>785D</v>
      </c>
      <c r="AR1666" s="40" t="str">
        <f>IFERROR(_xlfn.XLOOKUP(AO1666,CrossRef!$N:$N,CrossRef!$G:$G,"Not Found"),"-")</f>
        <v>4008 - FINAL DRIVE, BRAKE &amp; WHEEL</v>
      </c>
      <c r="AS1666" s="40" t="str">
        <f>IFERROR(_xlfn.XLOOKUP(AO1666,CrossRef!$N:$N,CrossRef!$H:$H,"Not Found"),"-")</f>
        <v>RI - RIGHT</v>
      </c>
    </row>
    <row r="1667" spans="1:45" hidden="1" x14ac:dyDescent="0.3">
      <c r="A1667" s="38" t="str">
        <f>E1667&amp;F1667&amp;U1667</f>
        <v>170HYSY-MOHYLHR</v>
      </c>
      <c r="B1667" s="38" t="str">
        <f>I1667&amp;D1667&amp;C1667</f>
        <v>EX70904351LR</v>
      </c>
      <c r="C1667" s="38" t="str">
        <f>_xlfn.XLOOKUP(A1667,CrossRef!N:N,CrossRef!D:D,"",0)</f>
        <v>LR</v>
      </c>
      <c r="D1667" s="38" t="str">
        <f>_xlfn.XLOOKUP(A1667,CrossRef!N:N,CrossRef!C:C,"",0)</f>
        <v>4351</v>
      </c>
      <c r="E1667" s="38" t="str">
        <f>LEFT(M1667,3)</f>
        <v>170</v>
      </c>
      <c r="F1667" s="38" t="str">
        <f>_xlfn.TEXTAFTER(J1667,"-")</f>
        <v>HYSY-MOHY</v>
      </c>
      <c r="G1667" t="s">
        <v>2725</v>
      </c>
      <c r="H1667" t="s">
        <v>2726</v>
      </c>
      <c r="I1667" t="s">
        <v>2930</v>
      </c>
      <c r="J1667" s="7" t="s">
        <v>844</v>
      </c>
      <c r="K1667" t="s">
        <v>2638</v>
      </c>
      <c r="L1667" t="s">
        <v>2728</v>
      </c>
      <c r="M1667" t="s">
        <v>2931</v>
      </c>
      <c r="N1667" t="s">
        <v>2640</v>
      </c>
      <c r="O1667" t="s">
        <v>2653</v>
      </c>
      <c r="P1667" t="s">
        <v>2642</v>
      </c>
      <c r="Q1667" t="s">
        <v>2640</v>
      </c>
      <c r="R1667" t="s">
        <v>7265</v>
      </c>
      <c r="S1667" t="s">
        <v>2655</v>
      </c>
      <c r="T1667" t="s">
        <v>2882</v>
      </c>
      <c r="U1667" t="s">
        <v>491</v>
      </c>
      <c r="V1667" s="7" t="s">
        <v>846</v>
      </c>
      <c r="W1667" s="8">
        <v>15000</v>
      </c>
      <c r="X1667" t="s">
        <v>7266</v>
      </c>
      <c r="Y1667" t="s">
        <v>2993</v>
      </c>
      <c r="Z1667" s="8">
        <v>68606</v>
      </c>
      <c r="AA1667" s="9">
        <v>12.6</v>
      </c>
      <c r="AB1667" s="8">
        <v>46951.98</v>
      </c>
      <c r="AD1667" s="10">
        <v>4598436</v>
      </c>
      <c r="AE1667" s="11">
        <v>45744</v>
      </c>
      <c r="AF1667" s="8">
        <v>63894.6</v>
      </c>
      <c r="AG1667" s="8">
        <v>10288.600000000006</v>
      </c>
      <c r="AH1667" s="12">
        <v>0.68590666666666711</v>
      </c>
      <c r="AI1667" s="8">
        <v>816.555555555556</v>
      </c>
      <c r="AJ1667" s="11">
        <v>47041.555555555555</v>
      </c>
      <c r="AK1667" s="11">
        <v>47059</v>
      </c>
      <c r="AL1667" s="10">
        <v>-18</v>
      </c>
      <c r="AM1667">
        <v>79114.399999999994</v>
      </c>
      <c r="AN1667">
        <v>1.014653333333333</v>
      </c>
      <c r="AO1667" s="40" t="str">
        <f>E1667&amp;F1667&amp;U1667</f>
        <v>170HYSY-MOHYLHR</v>
      </c>
      <c r="AP1667" s="40" t="str">
        <f>_xlfn.XLOOKUP(AO1667,CrossRef!N:N,CrossRef!A:A,"NOT FOUND",0)</f>
        <v>1704351LR</v>
      </c>
      <c r="AQ1667" s="40">
        <f>IFERROR(_xlfn.XLOOKUP(AO1667,CrossRef!$N:$N,CrossRef!$E:$E,"Not Found"),"-")</f>
        <v>6040</v>
      </c>
      <c r="AR1667" s="40" t="str">
        <f>IFERROR(_xlfn.XLOOKUP(AO1667,CrossRef!$N:$N,CrossRef!$G:$G,"Not Found"),"-")</f>
        <v>4351 - HYD PROPEL/DRIVE MOTOR</v>
      </c>
      <c r="AS1667" s="40" t="str">
        <f>IFERROR(_xlfn.XLOOKUP(AO1667,CrossRef!$N:$N,CrossRef!$H:$H,"Not Found"),"-")</f>
        <v>LR - LEFT REAR</v>
      </c>
    </row>
    <row r="1668" spans="1:45" hidden="1" x14ac:dyDescent="0.3">
      <c r="A1668" s="38" t="str">
        <f>E1668&amp;F1668&amp;U1668</f>
        <v>170SURE-TMSG-SGB4RHR</v>
      </c>
      <c r="B1668" s="38" t="str">
        <f>I1668&amp;D1668&amp;C1668</f>
        <v>EX70905459RR</v>
      </c>
      <c r="C1668" s="38" t="str">
        <f>_xlfn.XLOOKUP(A1668,CrossRef!N:N,CrossRef!D:D,"",0)</f>
        <v>RR</v>
      </c>
      <c r="D1668" s="38" t="str">
        <f>_xlfn.XLOOKUP(A1668,CrossRef!N:N,CrossRef!C:C,"",0)</f>
        <v>5459</v>
      </c>
      <c r="E1668" s="38" t="str">
        <f>LEFT(M1668,3)</f>
        <v>170</v>
      </c>
      <c r="F1668" s="38" t="str">
        <f>_xlfn.TEXTAFTER(J1668,"-")</f>
        <v>SURE-TMSG-SGB4</v>
      </c>
      <c r="G1668" t="s">
        <v>2725</v>
      </c>
      <c r="H1668" t="s">
        <v>2726</v>
      </c>
      <c r="I1668" t="s">
        <v>2930</v>
      </c>
      <c r="J1668" s="7" t="s">
        <v>750</v>
      </c>
      <c r="K1668" t="s">
        <v>2638</v>
      </c>
      <c r="L1668" t="s">
        <v>2728</v>
      </c>
      <c r="M1668" t="s">
        <v>2931</v>
      </c>
      <c r="N1668" t="s">
        <v>2640</v>
      </c>
      <c r="O1668" t="s">
        <v>2653</v>
      </c>
      <c r="P1668" t="s">
        <v>2642</v>
      </c>
      <c r="Q1668" t="s">
        <v>2640</v>
      </c>
      <c r="R1668" t="s">
        <v>7267</v>
      </c>
      <c r="S1668" t="s">
        <v>2655</v>
      </c>
      <c r="T1668" t="s">
        <v>2949</v>
      </c>
      <c r="U1668" t="s">
        <v>494</v>
      </c>
      <c r="V1668" s="7" t="s">
        <v>751</v>
      </c>
      <c r="W1668" s="8">
        <v>15000</v>
      </c>
      <c r="X1668" t="s">
        <v>7268</v>
      </c>
      <c r="Y1668" t="s">
        <v>2951</v>
      </c>
      <c r="Z1668" s="8">
        <v>68606</v>
      </c>
      <c r="AA1668" s="9">
        <v>12.6</v>
      </c>
      <c r="AB1668" s="8">
        <v>43471.76</v>
      </c>
      <c r="AD1668" s="10">
        <v>4571006</v>
      </c>
      <c r="AE1668" s="11">
        <v>45916</v>
      </c>
      <c r="AF1668" s="8">
        <v>63894.6</v>
      </c>
      <c r="AG1668" s="8">
        <v>10288.600000000006</v>
      </c>
      <c r="AH1668" s="12">
        <v>0.68590666666666711</v>
      </c>
      <c r="AI1668" s="8">
        <v>816.555555555556</v>
      </c>
      <c r="AJ1668" s="11">
        <v>47041.555555555555</v>
      </c>
      <c r="AK1668" s="11">
        <v>47059</v>
      </c>
      <c r="AL1668" s="10">
        <v>-18</v>
      </c>
      <c r="AM1668">
        <v>79114.399999999994</v>
      </c>
      <c r="AN1668">
        <v>1.014653333333333</v>
      </c>
      <c r="AO1668" s="40" t="str">
        <f>E1668&amp;F1668&amp;U1668</f>
        <v>170SURE-TMSG-SGB4RHR</v>
      </c>
      <c r="AP1668" s="40" t="str">
        <f>_xlfn.XLOOKUP(AO1668,CrossRef!N:N,CrossRef!A:A,"NOT FOUND",0)</f>
        <v>1705459RR</v>
      </c>
      <c r="AQ1668" s="40">
        <f>IFERROR(_xlfn.XLOOKUP(AO1668,CrossRef!$N:$N,CrossRef!$E:$E,"Not Found"),"-")</f>
        <v>6040</v>
      </c>
      <c r="AR1668" s="40" t="str">
        <f>IFERROR(_xlfn.XLOOKUP(AO1668,CrossRef!$N:$N,CrossRef!$G:$G,"Not Found"),"-")</f>
        <v>5459 - SWING DRIVE</v>
      </c>
      <c r="AS1668" s="40" t="str">
        <f>IFERROR(_xlfn.XLOOKUP(AO1668,CrossRef!$N:$N,CrossRef!$H:$H,"Not Found"),"-")</f>
        <v>RR - RIGHT REAR</v>
      </c>
    </row>
    <row r="1669" spans="1:45" hidden="1" x14ac:dyDescent="0.3">
      <c r="A1669" s="38" t="str">
        <f>E1669&amp;F1669&amp;U1669</f>
        <v>SSPDRIV-WHGPRHF</v>
      </c>
      <c r="B1669" s="38" t="str">
        <f>I1669&amp;D1669&amp;C1669</f>
        <v>TD63124008RF</v>
      </c>
      <c r="C1669" s="38" t="str">
        <f>_xlfn.XLOOKUP(A1669,CrossRef!N:N,CrossRef!D:D,"",0)</f>
        <v>RF</v>
      </c>
      <c r="D1669" s="38" t="str">
        <f>_xlfn.XLOOKUP(A1669,CrossRef!N:N,CrossRef!C:C,"",0)</f>
        <v>4008</v>
      </c>
      <c r="E1669" s="38" t="str">
        <f>LEFT(M1669,3)</f>
        <v>SSP</v>
      </c>
      <c r="F1669" s="38" t="str">
        <f>_xlfn.TEXTAFTER(J1669,"-")</f>
        <v>DRIV-WHGP</v>
      </c>
      <c r="G1669" t="s">
        <v>2725</v>
      </c>
      <c r="H1669" t="s">
        <v>2726</v>
      </c>
      <c r="I1669" t="s">
        <v>3571</v>
      </c>
      <c r="J1669" s="7" t="s">
        <v>1986</v>
      </c>
      <c r="K1669" t="s">
        <v>2638</v>
      </c>
      <c r="L1669" t="s">
        <v>183</v>
      </c>
      <c r="M1669" t="s">
        <v>3572</v>
      </c>
      <c r="N1669" t="s">
        <v>2640</v>
      </c>
      <c r="O1669" t="s">
        <v>2653</v>
      </c>
      <c r="P1669" t="s">
        <v>2642</v>
      </c>
      <c r="Q1669" t="s">
        <v>2640</v>
      </c>
      <c r="R1669" t="s">
        <v>7269</v>
      </c>
      <c r="S1669" t="s">
        <v>2655</v>
      </c>
      <c r="T1669" t="s">
        <v>2688</v>
      </c>
      <c r="U1669" t="s">
        <v>488</v>
      </c>
      <c r="V1669" s="7" t="s">
        <v>946</v>
      </c>
      <c r="W1669" s="8">
        <v>24000</v>
      </c>
      <c r="X1669" t="s">
        <v>7270</v>
      </c>
      <c r="Y1669" t="s">
        <v>3078</v>
      </c>
      <c r="Z1669" s="8">
        <v>70305.59</v>
      </c>
      <c r="AA1669" s="9">
        <v>15.12</v>
      </c>
      <c r="AB1669" s="8">
        <v>108623.9</v>
      </c>
      <c r="AD1669" s="10">
        <v>4408018</v>
      </c>
      <c r="AE1669" s="11">
        <v>45182</v>
      </c>
      <c r="AF1669" s="8">
        <v>56605</v>
      </c>
      <c r="AG1669" s="8">
        <v>10299.410000000003</v>
      </c>
      <c r="AH1669" s="12">
        <v>0.42914208333333348</v>
      </c>
      <c r="AI1669" s="8">
        <v>681.17791005291031</v>
      </c>
      <c r="AJ1669" s="11">
        <v>46906.177910069448</v>
      </c>
      <c r="AK1669" s="11">
        <v>48609</v>
      </c>
      <c r="AL1669" s="10">
        <v>-1703</v>
      </c>
      <c r="AM1669">
        <v>106351.67</v>
      </c>
      <c r="AN1669">
        <v>2.0727779166666664</v>
      </c>
      <c r="AO1669" s="40" t="str">
        <f>E1669&amp;F1669&amp;U1669</f>
        <v>SSPDRIV-WHGPRHF</v>
      </c>
      <c r="AP1669" s="40" t="str">
        <f>_xlfn.XLOOKUP(AO1669,CrossRef!N:N,CrossRef!A:A,"NOT FOUND",0)</f>
        <v>SSP4008RF</v>
      </c>
      <c r="AQ1669" s="40" t="str">
        <f>IFERROR(_xlfn.XLOOKUP(AO1669,CrossRef!$N:$N,CrossRef!$E:$E,"Not Found"),"-")</f>
        <v>793F</v>
      </c>
      <c r="AR1669" s="40" t="str">
        <f>IFERROR(_xlfn.XLOOKUP(AO1669,CrossRef!$N:$N,CrossRef!$G:$G,"Not Found"),"-")</f>
        <v>4008 - FINAL DRIVE, BRAKE &amp; WHEEL</v>
      </c>
      <c r="AS1669" s="40" t="str">
        <f>IFERROR(_xlfn.XLOOKUP(AO1669,CrossRef!$N:$N,CrossRef!$H:$H,"Not Found"),"-")</f>
        <v>RF - RIGHT FRONT</v>
      </c>
    </row>
    <row r="1670" spans="1:45" hidden="1" x14ac:dyDescent="0.3">
      <c r="A1670" s="38" t="str">
        <f>E1670&amp;F1670&amp;U1670</f>
        <v>SSPSURE-SPSNRHF</v>
      </c>
      <c r="B1670" s="38" t="str">
        <f>I1670&amp;D1670&amp;C1670</f>
        <v>TD6312</v>
      </c>
      <c r="C1670" s="38" t="str">
        <f>_xlfn.XLOOKUP(A1670,CrossRef!N:N,CrossRef!D:D,"",0)</f>
        <v/>
      </c>
      <c r="D1670" s="38" t="str">
        <f>_xlfn.XLOOKUP(A1670,CrossRef!N:N,CrossRef!C:C,"",0)</f>
        <v/>
      </c>
      <c r="E1670" s="38" t="str">
        <f>LEFT(M1670,3)</f>
        <v>SSP</v>
      </c>
      <c r="F1670" s="38" t="str">
        <f>_xlfn.TEXTAFTER(J1670,"-")</f>
        <v>SURE-SPSN</v>
      </c>
      <c r="G1670" t="s">
        <v>2725</v>
      </c>
      <c r="H1670" t="s">
        <v>2726</v>
      </c>
      <c r="I1670" t="s">
        <v>3571</v>
      </c>
      <c r="J1670" s="7" t="s">
        <v>1910</v>
      </c>
      <c r="K1670" t="s">
        <v>2638</v>
      </c>
      <c r="L1670" t="s">
        <v>183</v>
      </c>
      <c r="M1670" t="s">
        <v>3572</v>
      </c>
      <c r="N1670" t="s">
        <v>2640</v>
      </c>
      <c r="O1670" t="s">
        <v>2653</v>
      </c>
      <c r="P1670" t="s">
        <v>2642</v>
      </c>
      <c r="Q1670" t="s">
        <v>2640</v>
      </c>
      <c r="R1670" t="s">
        <v>7271</v>
      </c>
      <c r="S1670" t="s">
        <v>2644</v>
      </c>
      <c r="T1670" t="s">
        <v>2720</v>
      </c>
      <c r="U1670" t="s">
        <v>488</v>
      </c>
      <c r="V1670" s="7" t="s">
        <v>1108</v>
      </c>
      <c r="W1670" s="8">
        <v>24000</v>
      </c>
      <c r="X1670" t="s">
        <v>7272</v>
      </c>
      <c r="Y1670" t="s">
        <v>2825</v>
      </c>
      <c r="Z1670" s="8">
        <v>70305.59</v>
      </c>
      <c r="AA1670" s="9">
        <v>15.12</v>
      </c>
      <c r="AB1670" s="8">
        <v>68000.45</v>
      </c>
      <c r="AD1670" s="10">
        <v>4406512</v>
      </c>
      <c r="AE1670" s="11">
        <v>45182</v>
      </c>
      <c r="AF1670" s="8">
        <v>56605</v>
      </c>
      <c r="AG1670" s="8">
        <v>10299.410000000003</v>
      </c>
      <c r="AH1670" s="12">
        <v>0.42914208333333348</v>
      </c>
      <c r="AI1670" s="8">
        <v>681.17791005291031</v>
      </c>
      <c r="AJ1670" s="11">
        <v>46906.177910069448</v>
      </c>
      <c r="AK1670" s="11">
        <v>48609</v>
      </c>
      <c r="AL1670" s="10">
        <v>-1703</v>
      </c>
      <c r="AM1670">
        <v>106351.67</v>
      </c>
      <c r="AN1670">
        <v>2.0727779166666664</v>
      </c>
      <c r="AO1670" s="40" t="str">
        <f>E1670&amp;F1670&amp;U1670</f>
        <v>SSPSURE-SPSNRHF</v>
      </c>
      <c r="AP1670" s="40" t="str">
        <f>_xlfn.XLOOKUP(AO1670,CrossRef!N:N,CrossRef!A:A,"NOT FOUND",0)</f>
        <v>NOT FOUND</v>
      </c>
      <c r="AQ1670" s="40" t="str">
        <f>IFERROR(_xlfn.XLOOKUP(AO1670,CrossRef!$N:$N,CrossRef!$E:$E,"Not Found"),"-")</f>
        <v>Not Found</v>
      </c>
      <c r="AR1670" s="40" t="str">
        <f>IFERROR(_xlfn.XLOOKUP(AO1670,CrossRef!$N:$N,CrossRef!$G:$G,"Not Found"),"-")</f>
        <v>Not Found</v>
      </c>
      <c r="AS1670" s="40" t="str">
        <f>IFERROR(_xlfn.XLOOKUP(AO1670,CrossRef!$N:$N,CrossRef!$H:$H,"Not Found"),"-")</f>
        <v>Not Found</v>
      </c>
    </row>
    <row r="1671" spans="1:45" hidden="1" x14ac:dyDescent="0.3">
      <c r="A1671" s="38" t="str">
        <f>E1671&amp;F1671&amp;U1671</f>
        <v>HCMUCRG-FIDVLH</v>
      </c>
      <c r="B1671" s="38" t="str">
        <f>I1671&amp;D1671&amp;C1671</f>
        <v>EX70554050LT</v>
      </c>
      <c r="C1671" s="38" t="str">
        <f>_xlfn.XLOOKUP(A1671,CrossRef!N:N,CrossRef!D:D,"",0)</f>
        <v>LT</v>
      </c>
      <c r="D1671" s="38" t="str">
        <f>_xlfn.XLOOKUP(A1671,CrossRef!N:N,CrossRef!C:C,"",0)</f>
        <v>4050</v>
      </c>
      <c r="E1671" s="38" t="str">
        <f>LEFT(M1671,3)</f>
        <v>HCM</v>
      </c>
      <c r="F1671" s="38" t="str">
        <f>_xlfn.TEXTAFTER(J1671,"-")</f>
        <v>UCRG-FIDV</v>
      </c>
      <c r="G1671" t="s">
        <v>2725</v>
      </c>
      <c r="H1671" t="s">
        <v>2726</v>
      </c>
      <c r="I1671" t="s">
        <v>4044</v>
      </c>
      <c r="J1671" s="7" t="s">
        <v>1987</v>
      </c>
      <c r="K1671" t="s">
        <v>2668</v>
      </c>
      <c r="L1671" t="s">
        <v>800</v>
      </c>
      <c r="M1671" t="s">
        <v>4045</v>
      </c>
      <c r="N1671" t="s">
        <v>2640</v>
      </c>
      <c r="O1671" t="s">
        <v>2653</v>
      </c>
      <c r="P1671" t="s">
        <v>2642</v>
      </c>
      <c r="Q1671" t="s">
        <v>2640</v>
      </c>
      <c r="R1671" t="s">
        <v>5272</v>
      </c>
      <c r="S1671" t="s">
        <v>2655</v>
      </c>
      <c r="T1671" t="s">
        <v>3213</v>
      </c>
      <c r="U1671" t="s">
        <v>59</v>
      </c>
      <c r="V1671" s="7" t="s">
        <v>503</v>
      </c>
      <c r="W1671" s="8">
        <v>16000</v>
      </c>
      <c r="X1671" t="s">
        <v>7273</v>
      </c>
      <c r="Y1671" t="s">
        <v>7274</v>
      </c>
      <c r="Z1671" s="8">
        <v>45667.8</v>
      </c>
      <c r="AA1671" s="9">
        <v>8.25</v>
      </c>
      <c r="AB1671" s="8">
        <v>123200.22</v>
      </c>
      <c r="AD1671" s="10">
        <v>4408775</v>
      </c>
      <c r="AE1671" s="11">
        <v>45242</v>
      </c>
      <c r="AF1671" s="8">
        <v>39973</v>
      </c>
      <c r="AG1671" s="8">
        <v>10305.199999999997</v>
      </c>
      <c r="AH1671" s="12">
        <v>0.64407499999999984</v>
      </c>
      <c r="AI1671" s="8">
        <v>1249.1151515151512</v>
      </c>
      <c r="AJ1671" s="11">
        <v>47474.115151504629</v>
      </c>
      <c r="AK1671" s="11">
        <v>47294</v>
      </c>
      <c r="AL1671" s="10">
        <v>180</v>
      </c>
      <c r="AM1671">
        <v>54487.05</v>
      </c>
      <c r="AN1671">
        <v>0.90712812500000017</v>
      </c>
      <c r="AO1671" s="40" t="str">
        <f>E1671&amp;F1671&amp;U1671</f>
        <v>HCMUCRG-FIDVLH</v>
      </c>
      <c r="AP1671" s="40" t="str">
        <f>_xlfn.XLOOKUP(AO1671,CrossRef!N:N,CrossRef!A:A,"NOT FOUND",0)</f>
        <v>HCM4050LT</v>
      </c>
      <c r="AQ1671" s="40" t="str">
        <f>IFERROR(_xlfn.XLOOKUP(AO1671,CrossRef!$N:$N,CrossRef!$E:$E,"Not Found"),"-")</f>
        <v>EX1200-5D</v>
      </c>
      <c r="AR1671" s="40" t="str">
        <f>IFERROR(_xlfn.XLOOKUP(AO1671,CrossRef!$N:$N,CrossRef!$G:$G,"Not Found"),"-")</f>
        <v>4050 - FINAL DRIVE</v>
      </c>
      <c r="AS1671" s="40" t="str">
        <f>IFERROR(_xlfn.XLOOKUP(AO1671,CrossRef!$N:$N,CrossRef!$H:$H,"Not Found"),"-")</f>
        <v>LT - LEFT</v>
      </c>
    </row>
    <row r="1672" spans="1:45" hidden="1" x14ac:dyDescent="0.3">
      <c r="A1672" s="38" t="str">
        <f>E1672&amp;F1672&amp;U1672</f>
        <v>340HYSY-PUHYLHP2</v>
      </c>
      <c r="B1672" s="38" t="str">
        <f>I1672&amp;D1672&amp;C1672</f>
        <v>QEX0115473LT</v>
      </c>
      <c r="C1672" s="38" t="str">
        <f>_xlfn.XLOOKUP(A1672,CrossRef!N:N,CrossRef!D:D,"",0)</f>
        <v>LT</v>
      </c>
      <c r="D1672" s="38" t="str">
        <f>_xlfn.XLOOKUP(A1672,CrossRef!N:N,CrossRef!C:C,"",0)</f>
        <v>5473</v>
      </c>
      <c r="E1672" s="38" t="str">
        <f>LEFT(M1672,3)</f>
        <v>340</v>
      </c>
      <c r="F1672" s="38" t="str">
        <f>_xlfn.TEXTAFTER(J1672,"-")</f>
        <v>HYSY-PUHY</v>
      </c>
      <c r="G1672" t="s">
        <v>2635</v>
      </c>
      <c r="H1672" t="s">
        <v>2636</v>
      </c>
      <c r="I1672" t="s">
        <v>2838</v>
      </c>
      <c r="J1672" s="7" t="s">
        <v>1344</v>
      </c>
      <c r="K1672" t="s">
        <v>2638</v>
      </c>
      <c r="L1672" t="s">
        <v>2755</v>
      </c>
      <c r="M1672" t="s">
        <v>2839</v>
      </c>
      <c r="N1672" t="s">
        <v>2640</v>
      </c>
      <c r="O1672" t="s">
        <v>2641</v>
      </c>
      <c r="P1672" t="s">
        <v>2642</v>
      </c>
      <c r="Q1672" t="s">
        <v>2640</v>
      </c>
      <c r="R1672" t="s">
        <v>7275</v>
      </c>
      <c r="S1672" t="s">
        <v>2655</v>
      </c>
      <c r="T1672" t="s">
        <v>4348</v>
      </c>
      <c r="U1672" t="s">
        <v>781</v>
      </c>
      <c r="V1672" s="7" t="s">
        <v>782</v>
      </c>
      <c r="W1672" s="8">
        <v>13200</v>
      </c>
      <c r="X1672" t="s">
        <v>7276</v>
      </c>
      <c r="Y1672" t="s">
        <v>6046</v>
      </c>
      <c r="Z1672" s="8">
        <v>69943.199999999997</v>
      </c>
      <c r="AA1672" s="9">
        <v>13.19</v>
      </c>
      <c r="AB1672" s="8">
        <v>28310.61</v>
      </c>
      <c r="AD1672" s="10">
        <v>4863104</v>
      </c>
      <c r="AE1672" s="11">
        <v>46006</v>
      </c>
      <c r="AF1672" s="8">
        <v>67081</v>
      </c>
      <c r="AG1672" s="8">
        <v>10337.800000000003</v>
      </c>
      <c r="AH1672" s="12">
        <v>0.7831666666666669</v>
      </c>
      <c r="AI1672" s="8">
        <v>783.7604245640639</v>
      </c>
      <c r="AJ1672" s="11">
        <v>47008.760424571759</v>
      </c>
      <c r="AK1672" s="11">
        <v>46994</v>
      </c>
      <c r="AL1672" s="10">
        <v>14</v>
      </c>
      <c r="AM1672">
        <v>80086.31</v>
      </c>
      <c r="AO1672" s="40" t="str">
        <f>E1672&amp;F1672&amp;U1672</f>
        <v>340HYSY-PUHYLHP2</v>
      </c>
      <c r="AP1672" s="40" t="str">
        <f>_xlfn.XLOOKUP(AO1672,CrossRef!N:N,CrossRef!A:A,"NOT FOUND",0)</f>
        <v>3405473LT</v>
      </c>
      <c r="AQ1672" s="40">
        <f>IFERROR(_xlfn.XLOOKUP(AO1672,CrossRef!$N:$N,CrossRef!$E:$E,"Not Found"),"-")</f>
        <v>6060</v>
      </c>
      <c r="AR1672" s="40" t="str">
        <f>IFERROR(_xlfn.XLOOKUP(AO1672,CrossRef!$N:$N,CrossRef!$G:$G,"Not Found"),"-")</f>
        <v>5473 - SWING PUMP</v>
      </c>
      <c r="AS1672" s="40" t="str">
        <f>IFERROR(_xlfn.XLOOKUP(AO1672,CrossRef!$N:$N,CrossRef!$H:$H,"Not Found"),"-")</f>
        <v>LT - LEFT</v>
      </c>
    </row>
    <row r="1673" spans="1:45" hidden="1" x14ac:dyDescent="0.3">
      <c r="A1673" s="38" t="str">
        <f>E1673&amp;F1673&amp;U1673</f>
        <v>HCMHYSY-PUHYPOS.1-2</v>
      </c>
      <c r="B1673" s="38" t="str">
        <f>I1673&amp;D1673&amp;C1673</f>
        <v>EX7172</v>
      </c>
      <c r="C1673" s="38" t="str">
        <f>_xlfn.XLOOKUP(A1673,CrossRef!N:N,CrossRef!D:D,"",0)</f>
        <v/>
      </c>
      <c r="D1673" s="38" t="str">
        <f>_xlfn.XLOOKUP(A1673,CrossRef!N:N,CrossRef!C:C,"",0)</f>
        <v/>
      </c>
      <c r="E1673" s="38" t="str">
        <f>LEFT(M1673,3)</f>
        <v>HCM</v>
      </c>
      <c r="F1673" s="38" t="str">
        <f>_xlfn.TEXTAFTER(J1673,"-")</f>
        <v>HYSY-PUHY</v>
      </c>
      <c r="G1673" t="s">
        <v>2648</v>
      </c>
      <c r="H1673" t="s">
        <v>2649</v>
      </c>
      <c r="I1673" t="s">
        <v>3065</v>
      </c>
      <c r="J1673" s="7" t="s">
        <v>1988</v>
      </c>
      <c r="K1673" t="s">
        <v>2668</v>
      </c>
      <c r="L1673" t="s">
        <v>2959</v>
      </c>
      <c r="M1673" t="s">
        <v>3066</v>
      </c>
      <c r="N1673" t="s">
        <v>2640</v>
      </c>
      <c r="O1673" t="s">
        <v>3054</v>
      </c>
      <c r="P1673" t="s">
        <v>2642</v>
      </c>
      <c r="Q1673" t="s">
        <v>2640</v>
      </c>
      <c r="R1673" t="s">
        <v>7277</v>
      </c>
      <c r="S1673" t="s">
        <v>2655</v>
      </c>
      <c r="T1673" t="s">
        <v>3745</v>
      </c>
      <c r="U1673" t="s">
        <v>674</v>
      </c>
      <c r="V1673" s="7" t="s">
        <v>1989</v>
      </c>
      <c r="W1673" s="8">
        <v>14000</v>
      </c>
      <c r="X1673" t="s">
        <v>7278</v>
      </c>
      <c r="Y1673" t="s">
        <v>7279</v>
      </c>
      <c r="Z1673" s="8">
        <v>16387.599999999999</v>
      </c>
      <c r="AA1673" s="9">
        <v>15.16</v>
      </c>
      <c r="AB1673" s="8">
        <v>52328.41</v>
      </c>
      <c r="AD1673" s="10">
        <v>4768497</v>
      </c>
      <c r="AE1673" s="11">
        <v>45976</v>
      </c>
      <c r="AF1673" s="8">
        <v>12730.3</v>
      </c>
      <c r="AG1673" s="8">
        <v>10342.700000000001</v>
      </c>
      <c r="AH1673" s="12">
        <v>0.73876428571428576</v>
      </c>
      <c r="AI1673" s="8">
        <v>682.23614775725594</v>
      </c>
      <c r="AJ1673" s="11">
        <v>46907.236147766205</v>
      </c>
      <c r="AK1673" s="11">
        <v>47553</v>
      </c>
      <c r="AL1673" s="10">
        <v>-646</v>
      </c>
      <c r="AM1673">
        <v>36520.080000000002</v>
      </c>
      <c r="AN1673">
        <v>1.6992700000000003</v>
      </c>
      <c r="AO1673" s="40" t="str">
        <f>E1673&amp;F1673&amp;U1673</f>
        <v>HCMHYSY-PUHYPOS.1-2</v>
      </c>
      <c r="AP1673" s="40" t="str">
        <f>_xlfn.XLOOKUP(AO1673,CrossRef!N:N,CrossRef!A:A,"NOT FOUND",0)</f>
        <v>NOT FOUND</v>
      </c>
      <c r="AQ1673" s="40" t="str">
        <f>IFERROR(_xlfn.XLOOKUP(AO1673,CrossRef!$N:$N,CrossRef!$E:$E,"Not Found"),"-")</f>
        <v>Not Found</v>
      </c>
      <c r="AR1673" s="40" t="str">
        <f>IFERROR(_xlfn.XLOOKUP(AO1673,CrossRef!$N:$N,CrossRef!$G:$G,"Not Found"),"-")</f>
        <v>Not Found</v>
      </c>
      <c r="AS1673" s="40" t="str">
        <f>IFERROR(_xlfn.XLOOKUP(AO1673,CrossRef!$N:$N,CrossRef!$H:$H,"Not Found"),"-")</f>
        <v>Not Found</v>
      </c>
    </row>
    <row r="1674" spans="1:45" hidden="1" x14ac:dyDescent="0.3">
      <c r="A1674" s="38" t="str">
        <f>E1674&amp;F1674&amp;U1674</f>
        <v>HCMHYSY-PUHYPOS.7-8</v>
      </c>
      <c r="B1674" s="38" t="str">
        <f>I1674&amp;D1674&amp;C1674</f>
        <v>EX7115</v>
      </c>
      <c r="C1674" s="38" t="str">
        <f>_xlfn.XLOOKUP(A1674,CrossRef!N:N,CrossRef!D:D,"",0)</f>
        <v/>
      </c>
      <c r="D1674" s="38" t="str">
        <f>_xlfn.XLOOKUP(A1674,CrossRef!N:N,CrossRef!C:C,"",0)</f>
        <v/>
      </c>
      <c r="E1674" s="38" t="str">
        <f>LEFT(M1674,3)</f>
        <v>HCM</v>
      </c>
      <c r="F1674" s="38" t="str">
        <f>_xlfn.TEXTAFTER(J1674,"-")</f>
        <v>HYSY-PUHY</v>
      </c>
      <c r="G1674" t="s">
        <v>2725</v>
      </c>
      <c r="H1674" t="s">
        <v>2726</v>
      </c>
      <c r="I1674" t="s">
        <v>2832</v>
      </c>
      <c r="J1674" s="7" t="s">
        <v>775</v>
      </c>
      <c r="K1674" t="s">
        <v>2668</v>
      </c>
      <c r="L1674" t="s">
        <v>75</v>
      </c>
      <c r="M1674" t="s">
        <v>2833</v>
      </c>
      <c r="N1674" t="s">
        <v>2640</v>
      </c>
      <c r="O1674" t="s">
        <v>2803</v>
      </c>
      <c r="P1674" t="s">
        <v>2642</v>
      </c>
      <c r="Q1674" t="s">
        <v>2640</v>
      </c>
      <c r="R1674" t="s">
        <v>7280</v>
      </c>
      <c r="S1674" t="s">
        <v>2655</v>
      </c>
      <c r="T1674" t="s">
        <v>3745</v>
      </c>
      <c r="U1674" t="s">
        <v>3765</v>
      </c>
      <c r="V1674" s="7" t="s">
        <v>5249</v>
      </c>
      <c r="W1674" s="8">
        <v>12000</v>
      </c>
      <c r="X1674" t="s">
        <v>7281</v>
      </c>
      <c r="Y1674" t="s">
        <v>7282</v>
      </c>
      <c r="Z1674" s="8">
        <v>41257</v>
      </c>
      <c r="AA1674" s="9">
        <v>14.67</v>
      </c>
      <c r="AB1674" s="8">
        <v>62797.7</v>
      </c>
      <c r="AD1674" s="10">
        <v>4727443</v>
      </c>
      <c r="AE1674" s="11">
        <v>46108</v>
      </c>
      <c r="AF1674" s="8">
        <v>39602.6</v>
      </c>
      <c r="AG1674" s="8">
        <v>10345.599999999999</v>
      </c>
      <c r="AH1674" s="12">
        <v>0.8621333333333332</v>
      </c>
      <c r="AI1674" s="8">
        <v>705.22154055896374</v>
      </c>
      <c r="AJ1674" s="11">
        <v>46930.221540543978</v>
      </c>
      <c r="AK1674" s="11">
        <v>47702</v>
      </c>
      <c r="AL1674" s="10">
        <v>-772</v>
      </c>
      <c r="AM1674">
        <v>62924.59</v>
      </c>
      <c r="AN1674">
        <v>1.9434991666666666</v>
      </c>
      <c r="AO1674" s="40" t="str">
        <f>E1674&amp;F1674&amp;U1674</f>
        <v>HCMHYSY-PUHYPOS.7-8</v>
      </c>
      <c r="AP1674" s="40" t="str">
        <f>_xlfn.XLOOKUP(AO1674,CrossRef!N:N,CrossRef!A:A,"NOT FOUND",0)</f>
        <v>NOT FOUND</v>
      </c>
      <c r="AQ1674" s="40" t="str">
        <f>IFERROR(_xlfn.XLOOKUP(AO1674,CrossRef!$N:$N,CrossRef!$E:$E,"Not Found"),"-")</f>
        <v>Not Found</v>
      </c>
      <c r="AR1674" s="40" t="str">
        <f>IFERROR(_xlfn.XLOOKUP(AO1674,CrossRef!$N:$N,CrossRef!$G:$G,"Not Found"),"-")</f>
        <v>Not Found</v>
      </c>
      <c r="AS1674" s="40" t="str">
        <f>IFERROR(_xlfn.XLOOKUP(AO1674,CrossRef!$N:$N,CrossRef!$H:$H,"Not Found"),"-")</f>
        <v>Not Found</v>
      </c>
    </row>
    <row r="1675" spans="1:45" hidden="1" x14ac:dyDescent="0.3">
      <c r="A1675" s="38" t="str">
        <f>E1675&amp;F1675&amp;U1675</f>
        <v>ATYENGI-COSY</v>
      </c>
      <c r="B1675" s="38" t="str">
        <f>I1675&amp;D1675&amp;C1675</f>
        <v>QTD06135300</v>
      </c>
      <c r="C1675" s="38" t="str">
        <f>_xlfn.XLOOKUP(A1675,CrossRef!N:N,CrossRef!D:D,"",0)</f>
        <v>00</v>
      </c>
      <c r="D1675" s="38" t="str">
        <f>_xlfn.XLOOKUP(A1675,CrossRef!N:N,CrossRef!C:C,"",0)</f>
        <v>1353</v>
      </c>
      <c r="E1675" s="38" t="str">
        <f>LEFT(M1675,3)</f>
        <v>ATY</v>
      </c>
      <c r="F1675" s="38" t="str">
        <f>_xlfn.TEXTAFTER(J1675,"-")</f>
        <v>ENGI-COSY</v>
      </c>
      <c r="G1675" t="s">
        <v>2635</v>
      </c>
      <c r="H1675" t="s">
        <v>2636</v>
      </c>
      <c r="I1675" t="s">
        <v>3894</v>
      </c>
      <c r="J1675" s="7" t="s">
        <v>1990</v>
      </c>
      <c r="K1675" t="s">
        <v>2638</v>
      </c>
      <c r="L1675" t="s">
        <v>151</v>
      </c>
      <c r="M1675" t="s">
        <v>3895</v>
      </c>
      <c r="N1675" t="s">
        <v>2640</v>
      </c>
      <c r="O1675" t="s">
        <v>2641</v>
      </c>
      <c r="P1675" t="s">
        <v>2642</v>
      </c>
      <c r="Q1675" t="s">
        <v>2640</v>
      </c>
      <c r="R1675" t="s">
        <v>7283</v>
      </c>
      <c r="S1675" t="s">
        <v>2655</v>
      </c>
      <c r="T1675" t="s">
        <v>3253</v>
      </c>
      <c r="U1675" t="s">
        <v>2657</v>
      </c>
      <c r="V1675" s="7" t="s">
        <v>278</v>
      </c>
      <c r="W1675" s="8">
        <v>17600</v>
      </c>
      <c r="X1675" t="s">
        <v>7284</v>
      </c>
      <c r="Y1675" t="s">
        <v>5245</v>
      </c>
      <c r="Z1675" s="8">
        <v>115053</v>
      </c>
      <c r="AA1675" s="9">
        <v>16.420000000000002</v>
      </c>
      <c r="AB1675" s="8">
        <v>25273.78</v>
      </c>
      <c r="AD1675" s="10">
        <v>4454190</v>
      </c>
      <c r="AE1675" s="11">
        <v>45264</v>
      </c>
      <c r="AF1675" s="8">
        <v>107800</v>
      </c>
      <c r="AG1675" s="8">
        <v>10347</v>
      </c>
      <c r="AH1675" s="12">
        <v>0.58789772727272727</v>
      </c>
      <c r="AI1675" s="8">
        <v>630.14616321559072</v>
      </c>
      <c r="AJ1675" s="11">
        <v>46855.146163229168</v>
      </c>
      <c r="AK1675" s="11">
        <v>47010</v>
      </c>
      <c r="AL1675" s="10">
        <v>-155</v>
      </c>
      <c r="AM1675">
        <v>127942.7</v>
      </c>
      <c r="AO1675" s="40" t="str">
        <f>E1675&amp;F1675&amp;U1675</f>
        <v>ATYENGI-COSY</v>
      </c>
      <c r="AP1675" s="40" t="str">
        <f>_xlfn.XLOOKUP(AO1675,CrossRef!N:N,CrossRef!A:A,"NOT FOUND",0)</f>
        <v>ATY135300</v>
      </c>
      <c r="AQ1675" s="40" t="str">
        <f>IFERROR(_xlfn.XLOOKUP(AO1675,CrossRef!$N:$N,CrossRef!$E:$E,"Not Found"),"-")</f>
        <v>793C</v>
      </c>
      <c r="AR1675" s="40" t="str">
        <f>IFERROR(_xlfn.XLOOKUP(AO1675,CrossRef!$N:$N,CrossRef!$G:$G,"Not Found"),"-")</f>
        <v>1353 - RADIATOR</v>
      </c>
      <c r="AS1675" s="40" t="str">
        <f>IFERROR(_xlfn.XLOOKUP(AO1675,CrossRef!$N:$N,CrossRef!$H:$H,"Not Found"),"-")</f>
        <v>00 - (NONE)</v>
      </c>
    </row>
    <row r="1676" spans="1:45" hidden="1" x14ac:dyDescent="0.3">
      <c r="A1676" s="38" t="str">
        <f>E1676&amp;F1676&amp;U1676</f>
        <v>APXSURE-SPSNRHR</v>
      </c>
      <c r="B1676" s="38" t="str">
        <f>I1676&amp;D1676&amp;C1676</f>
        <v>TD60697213RR</v>
      </c>
      <c r="C1676" s="38" t="str">
        <f>_xlfn.XLOOKUP(A1676,CrossRef!N:N,CrossRef!D:D,"",0)</f>
        <v>RR</v>
      </c>
      <c r="D1676" s="38" t="str">
        <f>_xlfn.XLOOKUP(A1676,CrossRef!N:N,CrossRef!C:C,"",0)</f>
        <v>7213</v>
      </c>
      <c r="E1676" s="38" t="str">
        <f>LEFT(M1676,3)</f>
        <v>APX</v>
      </c>
      <c r="F1676" s="38" t="str">
        <f>_xlfn.TEXTAFTER(J1676,"-")</f>
        <v>SURE-SPSN</v>
      </c>
      <c r="G1676" t="s">
        <v>2648</v>
      </c>
      <c r="H1676" t="s">
        <v>2649</v>
      </c>
      <c r="I1676" t="s">
        <v>3295</v>
      </c>
      <c r="J1676" s="7" t="s">
        <v>1153</v>
      </c>
      <c r="K1676" t="s">
        <v>2638</v>
      </c>
      <c r="L1676" t="s">
        <v>177</v>
      </c>
      <c r="M1676" t="s">
        <v>3296</v>
      </c>
      <c r="N1676" t="s">
        <v>2640</v>
      </c>
      <c r="O1676" t="s">
        <v>2653</v>
      </c>
      <c r="P1676" t="s">
        <v>2642</v>
      </c>
      <c r="Q1676" t="s">
        <v>2640</v>
      </c>
      <c r="R1676" t="s">
        <v>7285</v>
      </c>
      <c r="S1676" t="s">
        <v>2644</v>
      </c>
      <c r="T1676" t="s">
        <v>2720</v>
      </c>
      <c r="U1676" t="s">
        <v>494</v>
      </c>
      <c r="V1676" s="7" t="s">
        <v>940</v>
      </c>
      <c r="W1676" s="8">
        <v>24000</v>
      </c>
      <c r="X1676" t="s">
        <v>7286</v>
      </c>
      <c r="Y1676" t="s">
        <v>4931</v>
      </c>
      <c r="Z1676" s="8">
        <v>79789.960000000006</v>
      </c>
      <c r="AA1676" s="9">
        <v>13.95</v>
      </c>
      <c r="AB1676" s="8">
        <v>19377.97</v>
      </c>
      <c r="AD1676" s="10">
        <v>4260823</v>
      </c>
      <c r="AE1676" s="11">
        <v>45048</v>
      </c>
      <c r="AF1676" s="8">
        <v>66141</v>
      </c>
      <c r="AG1676" s="8">
        <v>10351.039999999994</v>
      </c>
      <c r="AH1676" s="12">
        <v>0.43129333333333308</v>
      </c>
      <c r="AI1676" s="8">
        <v>742.01003584229352</v>
      </c>
      <c r="AJ1676" s="11">
        <v>46967.010035844905</v>
      </c>
      <c r="AK1676" s="11">
        <v>48386</v>
      </c>
      <c r="AL1676" s="10">
        <v>-1419</v>
      </c>
      <c r="AM1676">
        <v>109935.91</v>
      </c>
      <c r="AN1676">
        <v>1.8247879166666667</v>
      </c>
      <c r="AO1676" s="40" t="str">
        <f>E1676&amp;F1676&amp;U1676</f>
        <v>APXSURE-SPSNRHR</v>
      </c>
      <c r="AP1676" s="40" t="str">
        <f>_xlfn.XLOOKUP(AO1676,CrossRef!N:N,CrossRef!A:A,"NOT FOUND",0)</f>
        <v>APX7213RR</v>
      </c>
      <c r="AQ1676" s="40" t="str">
        <f>IFERROR(_xlfn.XLOOKUP(AO1676,CrossRef!$N:$N,CrossRef!$E:$E,"Not Found"),"-")</f>
        <v>785C</v>
      </c>
      <c r="AR1676" s="40" t="str">
        <f>IFERROR(_xlfn.XLOOKUP(AO1676,CrossRef!$N:$N,CrossRef!$G:$G,"Not Found"),"-")</f>
        <v>7213 - REAR SUSPENSION CYLINDER</v>
      </c>
      <c r="AS1676" s="40" t="str">
        <f>IFERROR(_xlfn.XLOOKUP(AO1676,CrossRef!$N:$N,CrossRef!$H:$H,"Not Found"),"-")</f>
        <v>RR - RIGHT REAR</v>
      </c>
    </row>
    <row r="1677" spans="1:45" hidden="1" x14ac:dyDescent="0.3">
      <c r="A1677" s="38" t="str">
        <f>E1677&amp;F1677&amp;U1677</f>
        <v>APXSURE-SPSNLHR</v>
      </c>
      <c r="B1677" s="38" t="str">
        <f>I1677&amp;D1677&amp;C1677</f>
        <v>TD60697213LR</v>
      </c>
      <c r="C1677" s="38" t="str">
        <f>_xlfn.XLOOKUP(A1677,CrossRef!N:N,CrossRef!D:D,"",0)</f>
        <v>LR</v>
      </c>
      <c r="D1677" s="38" t="str">
        <f>_xlfn.XLOOKUP(A1677,CrossRef!N:N,CrossRef!C:C,"",0)</f>
        <v>7213</v>
      </c>
      <c r="E1677" s="38" t="str">
        <f>LEFT(M1677,3)</f>
        <v>APX</v>
      </c>
      <c r="F1677" s="38" t="str">
        <f>_xlfn.TEXTAFTER(J1677,"-")</f>
        <v>SURE-SPSN</v>
      </c>
      <c r="G1677" t="s">
        <v>2648</v>
      </c>
      <c r="H1677" t="s">
        <v>2649</v>
      </c>
      <c r="I1677" t="s">
        <v>3295</v>
      </c>
      <c r="J1677" s="7" t="s">
        <v>1153</v>
      </c>
      <c r="K1677" t="s">
        <v>2638</v>
      </c>
      <c r="L1677" t="s">
        <v>177</v>
      </c>
      <c r="M1677" t="s">
        <v>3296</v>
      </c>
      <c r="N1677" t="s">
        <v>2640</v>
      </c>
      <c r="O1677" t="s">
        <v>2653</v>
      </c>
      <c r="P1677" t="s">
        <v>2642</v>
      </c>
      <c r="Q1677" t="s">
        <v>2640</v>
      </c>
      <c r="R1677" t="s">
        <v>7287</v>
      </c>
      <c r="S1677" t="s">
        <v>2644</v>
      </c>
      <c r="T1677" t="s">
        <v>2720</v>
      </c>
      <c r="U1677" t="s">
        <v>491</v>
      </c>
      <c r="V1677" s="7" t="s">
        <v>938</v>
      </c>
      <c r="W1677" s="8">
        <v>24000</v>
      </c>
      <c r="X1677" t="s">
        <v>6016</v>
      </c>
      <c r="Y1677" t="s">
        <v>4931</v>
      </c>
      <c r="Z1677" s="8">
        <v>79789.960000000006</v>
      </c>
      <c r="AA1677" s="9">
        <v>13.95</v>
      </c>
      <c r="AB1677" s="8">
        <v>19377.97</v>
      </c>
      <c r="AD1677" s="10">
        <v>4355498</v>
      </c>
      <c r="AE1677" s="11">
        <v>45048</v>
      </c>
      <c r="AF1677" s="8">
        <v>66141</v>
      </c>
      <c r="AG1677" s="8">
        <v>10351.039999999994</v>
      </c>
      <c r="AH1677" s="12">
        <v>0.43129333333333308</v>
      </c>
      <c r="AI1677" s="8">
        <v>742.01003584229352</v>
      </c>
      <c r="AJ1677" s="11">
        <v>46967.010035844905</v>
      </c>
      <c r="AK1677" s="11">
        <v>48386</v>
      </c>
      <c r="AL1677" s="10">
        <v>-1419</v>
      </c>
      <c r="AM1677">
        <v>109935.91</v>
      </c>
      <c r="AN1677">
        <v>1.8247879166666667</v>
      </c>
      <c r="AO1677" s="40" t="str">
        <f>E1677&amp;F1677&amp;U1677</f>
        <v>APXSURE-SPSNLHR</v>
      </c>
      <c r="AP1677" s="40" t="str">
        <f>_xlfn.XLOOKUP(AO1677,CrossRef!N:N,CrossRef!A:A,"NOT FOUND",0)</f>
        <v>APX7213LR</v>
      </c>
      <c r="AQ1677" s="40" t="str">
        <f>IFERROR(_xlfn.XLOOKUP(AO1677,CrossRef!$N:$N,CrossRef!$E:$E,"Not Found"),"-")</f>
        <v>785C</v>
      </c>
      <c r="AR1677" s="40" t="str">
        <f>IFERROR(_xlfn.XLOOKUP(AO1677,CrossRef!$N:$N,CrossRef!$G:$G,"Not Found"),"-")</f>
        <v>7213 - REAR SUSPENSION CYLINDER</v>
      </c>
      <c r="AS1677" s="40" t="str">
        <f>IFERROR(_xlfn.XLOOKUP(AO1677,CrossRef!$N:$N,CrossRef!$H:$H,"Not Found"),"-")</f>
        <v>LR - LEFT REAR</v>
      </c>
    </row>
    <row r="1678" spans="1:45" hidden="1" x14ac:dyDescent="0.3">
      <c r="A1678" s="38" t="str">
        <f>E1678&amp;F1678&amp;U1678</f>
        <v>APXDRIV-TMSN</v>
      </c>
      <c r="B1678" s="38" t="str">
        <f>I1678&amp;D1678&amp;C1678</f>
        <v>TD6491303000</v>
      </c>
      <c r="C1678" s="38" t="str">
        <f>_xlfn.XLOOKUP(A1678,CrossRef!N:N,CrossRef!D:D,"",0)</f>
        <v>00</v>
      </c>
      <c r="D1678" s="38" t="str">
        <f>_xlfn.XLOOKUP(A1678,CrossRef!N:N,CrossRef!C:C,"",0)</f>
        <v>3030</v>
      </c>
      <c r="E1678" s="38" t="str">
        <f>LEFT(M1678,3)</f>
        <v>APX</v>
      </c>
      <c r="F1678" s="38" t="str">
        <f>_xlfn.TEXTAFTER(J1678,"-")</f>
        <v>DRIV-TMSN</v>
      </c>
      <c r="G1678" t="s">
        <v>2648</v>
      </c>
      <c r="H1678" t="s">
        <v>2649</v>
      </c>
      <c r="I1678" t="s">
        <v>6054</v>
      </c>
      <c r="J1678" s="7" t="s">
        <v>1991</v>
      </c>
      <c r="K1678" t="s">
        <v>2638</v>
      </c>
      <c r="L1678" t="s">
        <v>177</v>
      </c>
      <c r="M1678" t="s">
        <v>6055</v>
      </c>
      <c r="N1678" t="s">
        <v>2640</v>
      </c>
      <c r="O1678" t="s">
        <v>2653</v>
      </c>
      <c r="P1678" t="s">
        <v>2642</v>
      </c>
      <c r="Q1678" t="s">
        <v>2640</v>
      </c>
      <c r="R1678" t="s">
        <v>7288</v>
      </c>
      <c r="S1678" t="s">
        <v>2655</v>
      </c>
      <c r="T1678" t="s">
        <v>2818</v>
      </c>
      <c r="U1678" t="s">
        <v>2657</v>
      </c>
      <c r="V1678" s="7" t="s">
        <v>327</v>
      </c>
      <c r="W1678" s="8">
        <v>18000</v>
      </c>
      <c r="X1678" t="s">
        <v>7289</v>
      </c>
      <c r="Y1678" t="s">
        <v>3489</v>
      </c>
      <c r="Z1678" s="8">
        <v>64079.03</v>
      </c>
      <c r="AA1678" s="9">
        <v>5.04</v>
      </c>
      <c r="AB1678" s="8">
        <v>79096.710000000006</v>
      </c>
      <c r="AD1678" s="10">
        <v>4582930</v>
      </c>
      <c r="AE1678" s="11">
        <v>45497</v>
      </c>
      <c r="AF1678" s="8">
        <v>56430.1</v>
      </c>
      <c r="AG1678" s="8">
        <v>10351.070000000007</v>
      </c>
      <c r="AH1678" s="12">
        <v>0.57505944444444479</v>
      </c>
      <c r="AI1678" s="8">
        <v>2053.7837301587315</v>
      </c>
      <c r="AJ1678" s="11">
        <v>48278.783730173614</v>
      </c>
      <c r="AK1678" s="11">
        <v>47483</v>
      </c>
      <c r="AL1678" s="10">
        <v>795</v>
      </c>
      <c r="AM1678">
        <v>70419.350000000006</v>
      </c>
      <c r="AN1678">
        <v>0.77718055555555599</v>
      </c>
      <c r="AO1678" s="40" t="str">
        <f>E1678&amp;F1678&amp;U1678</f>
        <v>APXDRIV-TMSN</v>
      </c>
      <c r="AP1678" s="40" t="str">
        <f>_xlfn.XLOOKUP(AO1678,CrossRef!N:N,CrossRef!A:A,"NOT FOUND",0)</f>
        <v>APX303000</v>
      </c>
      <c r="AQ1678" s="40" t="str">
        <f>IFERROR(_xlfn.XLOOKUP(AO1678,CrossRef!$N:$N,CrossRef!$E:$E,"Not Found"),"-")</f>
        <v>785C</v>
      </c>
      <c r="AR1678" s="40" t="str">
        <f>IFERROR(_xlfn.XLOOKUP(AO1678,CrossRef!$N:$N,CrossRef!$G:$G,"Not Found"),"-")</f>
        <v>3030 - TRANSMISSION</v>
      </c>
      <c r="AS1678" s="40" t="str">
        <f>IFERROR(_xlfn.XLOOKUP(AO1678,CrossRef!$N:$N,CrossRef!$H:$H,"Not Found"),"-")</f>
        <v>00 - (NONE)</v>
      </c>
    </row>
    <row r="1679" spans="1:45" hidden="1" x14ac:dyDescent="0.3">
      <c r="A1679" s="38" t="str">
        <f>E1679&amp;F1679&amp;U1679</f>
        <v>RJGDRIV-TMSN</v>
      </c>
      <c r="B1679" s="38" t="str">
        <f>I1679&amp;D1679&amp;C1679</f>
        <v>DZ8151303000</v>
      </c>
      <c r="C1679" s="38" t="str">
        <f>_xlfn.XLOOKUP(A1679,CrossRef!N:N,CrossRef!D:D,"",0)</f>
        <v>00</v>
      </c>
      <c r="D1679" s="38" t="str">
        <f>_xlfn.XLOOKUP(A1679,CrossRef!N:N,CrossRef!C:C,"",0)</f>
        <v>3030</v>
      </c>
      <c r="E1679" s="38" t="str">
        <f>LEFT(M1679,3)</f>
        <v>RJG</v>
      </c>
      <c r="F1679" s="38" t="str">
        <f>_xlfn.TEXTAFTER(J1679,"-")</f>
        <v>DRIV-TMSN</v>
      </c>
      <c r="G1679" t="s">
        <v>2648</v>
      </c>
      <c r="H1679" t="s">
        <v>2649</v>
      </c>
      <c r="I1679" t="s">
        <v>4937</v>
      </c>
      <c r="J1679" s="7" t="s">
        <v>304</v>
      </c>
      <c r="K1679" t="s">
        <v>2638</v>
      </c>
      <c r="L1679" t="s">
        <v>31</v>
      </c>
      <c r="M1679" t="s">
        <v>4938</v>
      </c>
      <c r="N1679" t="s">
        <v>2640</v>
      </c>
      <c r="O1679" t="s">
        <v>2803</v>
      </c>
      <c r="P1679" t="s">
        <v>2642</v>
      </c>
      <c r="Q1679" t="s">
        <v>2640</v>
      </c>
      <c r="R1679" t="s">
        <v>7290</v>
      </c>
      <c r="S1679" t="s">
        <v>2655</v>
      </c>
      <c r="T1679" t="s">
        <v>2818</v>
      </c>
      <c r="U1679" t="s">
        <v>2657</v>
      </c>
      <c r="V1679" s="7" t="s">
        <v>301</v>
      </c>
      <c r="W1679" s="8">
        <v>16000</v>
      </c>
      <c r="X1679" t="s">
        <v>7291</v>
      </c>
      <c r="Y1679" t="s">
        <v>7292</v>
      </c>
      <c r="Z1679" s="8">
        <v>37372.699999999997</v>
      </c>
      <c r="AA1679" s="9">
        <v>13.62</v>
      </c>
      <c r="AB1679" s="8">
        <v>88125.55</v>
      </c>
      <c r="AD1679" s="10">
        <v>4644365</v>
      </c>
      <c r="AE1679" s="11">
        <v>45814</v>
      </c>
      <c r="AF1679" s="8">
        <v>31727.4</v>
      </c>
      <c r="AG1679" s="8">
        <v>10354.700000000004</v>
      </c>
      <c r="AH1679" s="12">
        <v>0.64716875000000029</v>
      </c>
      <c r="AI1679" s="8">
        <v>760.25697503671108</v>
      </c>
      <c r="AJ1679" s="11">
        <v>46985.256975034725</v>
      </c>
      <c r="AK1679" s="11">
        <v>47064</v>
      </c>
      <c r="AL1679" s="10">
        <v>-79</v>
      </c>
      <c r="AM1679">
        <v>48799.88</v>
      </c>
      <c r="AN1679">
        <v>1.0670299999999997</v>
      </c>
      <c r="AO1679" s="40" t="str">
        <f>E1679&amp;F1679&amp;U1679</f>
        <v>RJGDRIV-TMSN</v>
      </c>
      <c r="AP1679" s="40" t="str">
        <f>_xlfn.XLOOKUP(AO1679,CrossRef!N:N,CrossRef!A:A,"NOT FOUND",0)</f>
        <v>RJG303000</v>
      </c>
      <c r="AQ1679" s="40" t="str">
        <f>IFERROR(_xlfn.XLOOKUP(AO1679,CrossRef!$N:$N,CrossRef!$E:$E,"Not Found"),"-")</f>
        <v>D10T</v>
      </c>
      <c r="AR1679" s="40" t="str">
        <f>IFERROR(_xlfn.XLOOKUP(AO1679,CrossRef!$N:$N,CrossRef!$G:$G,"Not Found"),"-")</f>
        <v>3030 - TRANSMISSION</v>
      </c>
      <c r="AS1679" s="40" t="str">
        <f>IFERROR(_xlfn.XLOOKUP(AO1679,CrossRef!$N:$N,CrossRef!$H:$H,"Not Found"),"-")</f>
        <v>00 - (NONE)</v>
      </c>
    </row>
    <row r="1680" spans="1:45" hidden="1" x14ac:dyDescent="0.3">
      <c r="A1680" s="38" t="str">
        <f>E1680&amp;F1680&amp;U1680</f>
        <v>RJGDRIV-TQCV</v>
      </c>
      <c r="B1680" s="38" t="str">
        <f>I1680&amp;D1680&amp;C1680</f>
        <v>DZ8151310100</v>
      </c>
      <c r="C1680" s="38" t="str">
        <f>_xlfn.XLOOKUP(A1680,CrossRef!N:N,CrossRef!D:D,"",0)</f>
        <v>00</v>
      </c>
      <c r="D1680" s="38" t="str">
        <f>_xlfn.XLOOKUP(A1680,CrossRef!N:N,CrossRef!C:C,"",0)</f>
        <v>3101</v>
      </c>
      <c r="E1680" s="38" t="str">
        <f>LEFT(M1680,3)</f>
        <v>RJG</v>
      </c>
      <c r="F1680" s="38" t="str">
        <f>_xlfn.TEXTAFTER(J1680,"-")</f>
        <v>DRIV-TQCV</v>
      </c>
      <c r="G1680" t="s">
        <v>2648</v>
      </c>
      <c r="H1680" t="s">
        <v>2649</v>
      </c>
      <c r="I1680" t="s">
        <v>4937</v>
      </c>
      <c r="J1680" s="7" t="s">
        <v>363</v>
      </c>
      <c r="K1680" t="s">
        <v>2638</v>
      </c>
      <c r="L1680" t="s">
        <v>31</v>
      </c>
      <c r="M1680" t="s">
        <v>4938</v>
      </c>
      <c r="N1680" t="s">
        <v>2640</v>
      </c>
      <c r="O1680" t="s">
        <v>2803</v>
      </c>
      <c r="P1680" t="s">
        <v>2642</v>
      </c>
      <c r="Q1680" t="s">
        <v>2640</v>
      </c>
      <c r="R1680" t="s">
        <v>7293</v>
      </c>
      <c r="S1680" t="s">
        <v>2655</v>
      </c>
      <c r="T1680" t="s">
        <v>2678</v>
      </c>
      <c r="U1680" t="s">
        <v>2657</v>
      </c>
      <c r="V1680" s="7" t="s">
        <v>360</v>
      </c>
      <c r="W1680" s="8">
        <v>16000</v>
      </c>
      <c r="X1680" t="s">
        <v>7294</v>
      </c>
      <c r="Y1680" t="s">
        <v>7295</v>
      </c>
      <c r="Z1680" s="8">
        <v>37372.699999999997</v>
      </c>
      <c r="AA1680" s="9">
        <v>13.62</v>
      </c>
      <c r="AB1680" s="8">
        <v>62991.56</v>
      </c>
      <c r="AD1680" s="10">
        <v>4660105</v>
      </c>
      <c r="AE1680" s="11">
        <v>45815</v>
      </c>
      <c r="AF1680" s="8">
        <v>31727.4</v>
      </c>
      <c r="AG1680" s="8">
        <v>10354.700000000004</v>
      </c>
      <c r="AH1680" s="12">
        <v>0.64716875000000029</v>
      </c>
      <c r="AI1680" s="8">
        <v>760.25697503671108</v>
      </c>
      <c r="AJ1680" s="11">
        <v>46985.256975034725</v>
      </c>
      <c r="AK1680" s="11">
        <v>47064</v>
      </c>
      <c r="AL1680" s="10">
        <v>-79</v>
      </c>
      <c r="AM1680">
        <v>48799.88</v>
      </c>
      <c r="AN1680">
        <v>1.0670299999999997</v>
      </c>
      <c r="AO1680" s="40" t="str">
        <f>E1680&amp;F1680&amp;U1680</f>
        <v>RJGDRIV-TQCV</v>
      </c>
      <c r="AP1680" s="40" t="str">
        <f>_xlfn.XLOOKUP(AO1680,CrossRef!N:N,CrossRef!A:A,"NOT FOUND",0)</f>
        <v>RJG310100</v>
      </c>
      <c r="AQ1680" s="40" t="str">
        <f>IFERROR(_xlfn.XLOOKUP(AO1680,CrossRef!$N:$N,CrossRef!$E:$E,"Not Found"),"-")</f>
        <v>D10T</v>
      </c>
      <c r="AR1680" s="40" t="str">
        <f>IFERROR(_xlfn.XLOOKUP(AO1680,CrossRef!$N:$N,CrossRef!$G:$G,"Not Found"),"-")</f>
        <v>3101 - TORQUE CONVERTER</v>
      </c>
      <c r="AS1680" s="40" t="str">
        <f>IFERROR(_xlfn.XLOOKUP(AO1680,CrossRef!$N:$N,CrossRef!$H:$H,"Not Found"),"-")</f>
        <v>00 - (NONE)</v>
      </c>
    </row>
    <row r="1681" spans="1:45" hidden="1" x14ac:dyDescent="0.3">
      <c r="A1681" s="38" t="str">
        <f>E1681&amp;F1681&amp;U1681</f>
        <v>MSYDRIV-FIDVLHR</v>
      </c>
      <c r="B1681" s="38" t="str">
        <f>I1681&amp;D1681&amp;C1681</f>
        <v>QTW074008LR</v>
      </c>
      <c r="C1681" s="38" t="str">
        <f>_xlfn.XLOOKUP(A1681,CrossRef!N:N,CrossRef!D:D,"",0)</f>
        <v>LR</v>
      </c>
      <c r="D1681" s="38" t="str">
        <f>_xlfn.XLOOKUP(A1681,CrossRef!N:N,CrossRef!C:C,"",0)</f>
        <v>4008</v>
      </c>
      <c r="E1681" s="38" t="str">
        <f>LEFT(M1681,3)</f>
        <v>MSY</v>
      </c>
      <c r="F1681" s="38" t="str">
        <f>_xlfn.TEXTAFTER(J1681,"-")</f>
        <v>DRIV-FIDV</v>
      </c>
      <c r="G1681" t="s">
        <v>2635</v>
      </c>
      <c r="H1681" t="s">
        <v>2636</v>
      </c>
      <c r="I1681" t="s">
        <v>7296</v>
      </c>
      <c r="J1681" s="7" t="s">
        <v>1992</v>
      </c>
      <c r="K1681" t="s">
        <v>2638</v>
      </c>
      <c r="L1681" t="s">
        <v>164</v>
      </c>
      <c r="M1681" t="s">
        <v>7297</v>
      </c>
      <c r="N1681" t="s">
        <v>2640</v>
      </c>
      <c r="O1681" t="s">
        <v>2641</v>
      </c>
      <c r="P1681" t="s">
        <v>2642</v>
      </c>
      <c r="Q1681" t="s">
        <v>2640</v>
      </c>
      <c r="R1681" t="s">
        <v>7298</v>
      </c>
      <c r="S1681" t="s">
        <v>2655</v>
      </c>
      <c r="T1681" t="s">
        <v>2657</v>
      </c>
      <c r="U1681" t="s">
        <v>491</v>
      </c>
      <c r="V1681" s="7" t="s">
        <v>579</v>
      </c>
      <c r="W1681" s="8">
        <v>16500</v>
      </c>
      <c r="X1681" t="s">
        <v>7299</v>
      </c>
      <c r="Y1681" t="s">
        <v>6939</v>
      </c>
      <c r="Z1681" s="8">
        <v>57170</v>
      </c>
      <c r="AA1681" s="9">
        <v>8.91</v>
      </c>
      <c r="AB1681" s="8">
        <v>135304.62</v>
      </c>
      <c r="AD1681" s="10">
        <v>4594535</v>
      </c>
      <c r="AE1681" s="11">
        <v>45560</v>
      </c>
      <c r="AF1681" s="8">
        <v>51026.9</v>
      </c>
      <c r="AG1681" s="8">
        <v>10356.899999999994</v>
      </c>
      <c r="AH1681" s="12">
        <v>0.62769090909090874</v>
      </c>
      <c r="AI1681" s="8">
        <v>1162.3905723905716</v>
      </c>
      <c r="AJ1681" s="11">
        <v>47387.390572372686</v>
      </c>
      <c r="AK1681" s="11">
        <v>47304</v>
      </c>
      <c r="AL1681" s="10">
        <v>83</v>
      </c>
      <c r="AM1681">
        <v>66783.89</v>
      </c>
      <c r="AO1681" s="40" t="str">
        <f>E1681&amp;F1681&amp;U1681</f>
        <v>MSYDRIV-FIDVLHR</v>
      </c>
      <c r="AP1681" s="40" t="str">
        <f>_xlfn.XLOOKUP(AO1681,CrossRef!N:N,CrossRef!A:A,"NOT FOUND",0)</f>
        <v>MSY4008LR</v>
      </c>
      <c r="AQ1681" s="40" t="str">
        <f>IFERROR(_xlfn.XLOOKUP(AO1681,CrossRef!$N:$N,CrossRef!$E:$E,"Not Found"),"-")</f>
        <v>785D WC</v>
      </c>
      <c r="AR1681" s="40" t="str">
        <f>IFERROR(_xlfn.XLOOKUP(AO1681,CrossRef!$N:$N,CrossRef!$G:$G,"Not Found"),"-")</f>
        <v>4008 - FINAL DRIVE, BRAKE &amp; WHEEL</v>
      </c>
      <c r="AS1681" s="40" t="str">
        <f>IFERROR(_xlfn.XLOOKUP(AO1681,CrossRef!$N:$N,CrossRef!$H:$H,"Not Found"),"-")</f>
        <v>LR - LEFT REAR</v>
      </c>
    </row>
    <row r="1682" spans="1:45" x14ac:dyDescent="0.3">
      <c r="A1682" s="38" t="str">
        <f>E1682&amp;F1682&amp;U1682</f>
        <v>DH3ENG1LH</v>
      </c>
      <c r="B1682" s="38" t="str">
        <f>I1682&amp;D1682&amp;C1682</f>
        <v>EX70991000LT</v>
      </c>
      <c r="C1682" s="38" t="str">
        <f>_xlfn.XLOOKUP(A1682,CrossRef!N:N,CrossRef!D:D,"",0)</f>
        <v>LT</v>
      </c>
      <c r="D1682" s="38" t="str">
        <f>_xlfn.XLOOKUP(A1682,CrossRef!N:N,CrossRef!C:C,"",0)</f>
        <v>1000</v>
      </c>
      <c r="E1682" s="38" t="str">
        <f>LEFT(M1682,3)</f>
        <v>DH3</v>
      </c>
      <c r="F1682" s="38" t="str">
        <f>_xlfn.TEXTAFTER(J1682,"-")</f>
        <v>ENG1</v>
      </c>
      <c r="G1682" t="s">
        <v>2967</v>
      </c>
      <c r="H1682" t="s">
        <v>2814</v>
      </c>
      <c r="I1682" t="s">
        <v>2968</v>
      </c>
      <c r="J1682" s="7" t="s">
        <v>67</v>
      </c>
      <c r="K1682" t="s">
        <v>2638</v>
      </c>
      <c r="L1682" t="s">
        <v>65</v>
      </c>
      <c r="M1682" t="s">
        <v>2969</v>
      </c>
      <c r="N1682" t="s">
        <v>2640</v>
      </c>
      <c r="O1682" t="s">
        <v>2653</v>
      </c>
      <c r="P1682" t="s">
        <v>2642</v>
      </c>
      <c r="Q1682" t="s">
        <v>2640</v>
      </c>
      <c r="R1682" t="s">
        <v>7300</v>
      </c>
      <c r="S1682" t="s">
        <v>2655</v>
      </c>
      <c r="T1682" t="s">
        <v>3265</v>
      </c>
      <c r="U1682" t="s">
        <v>59</v>
      </c>
      <c r="V1682" s="7" t="s">
        <v>7301</v>
      </c>
      <c r="W1682" s="8">
        <v>18000</v>
      </c>
      <c r="X1682" t="s">
        <v>4128</v>
      </c>
      <c r="Y1682" t="s">
        <v>7302</v>
      </c>
      <c r="Z1682" s="8">
        <v>52668.1</v>
      </c>
      <c r="AA1682" s="9">
        <v>0</v>
      </c>
      <c r="AB1682" s="8">
        <v>577444.11</v>
      </c>
      <c r="AD1682" s="10">
        <v>4508519</v>
      </c>
      <c r="AE1682" s="11">
        <v>45326</v>
      </c>
      <c r="AF1682" s="8">
        <v>45030</v>
      </c>
      <c r="AG1682" s="8">
        <v>10361.900000000001</v>
      </c>
      <c r="AH1682" s="12">
        <v>0.57566111111111118</v>
      </c>
      <c r="AI1682" s="8">
        <v>0</v>
      </c>
      <c r="AJ1682" s="11">
        <v>46225</v>
      </c>
      <c r="AK1682" s="11">
        <v>46801</v>
      </c>
      <c r="AL1682" s="10">
        <v>-576</v>
      </c>
      <c r="AO1682" s="40" t="str">
        <f>E1682&amp;F1682&amp;U1682</f>
        <v>DH3ENG1LH</v>
      </c>
      <c r="AP1682" s="40" t="str">
        <f>_xlfn.XLOOKUP(AO1682,CrossRef!N:N,CrossRef!A:A,"NOT FOUND",0)</f>
        <v>DH31000LT</v>
      </c>
      <c r="AQ1682" s="40" t="str">
        <f>IFERROR(_xlfn.XLOOKUP(AO1682,CrossRef!$N:$N,CrossRef!$E:$E,"Not Found"),"-")</f>
        <v>6060 FS</v>
      </c>
      <c r="AR1682" s="40" t="str">
        <f>IFERROR(_xlfn.XLOOKUP(AO1682,CrossRef!$N:$N,CrossRef!$G:$G,"Not Found"),"-")</f>
        <v>1000 - ENGINE</v>
      </c>
      <c r="AS1682" s="40" t="str">
        <f>IFERROR(_xlfn.XLOOKUP(AO1682,CrossRef!$N:$N,CrossRef!$H:$H,"Not Found"),"-")</f>
        <v>LT - LEFT</v>
      </c>
    </row>
    <row r="1683" spans="1:45" x14ac:dyDescent="0.3">
      <c r="A1683" s="38" t="str">
        <f>E1683&amp;F1683&amp;U1683</f>
        <v>DH3ENG2RH</v>
      </c>
      <c r="B1683" s="38" t="str">
        <f>I1683&amp;D1683&amp;C1683</f>
        <v>EX70991000RI</v>
      </c>
      <c r="C1683" s="38" t="str">
        <f>_xlfn.XLOOKUP(A1683,CrossRef!N:N,CrossRef!D:D,"",0)</f>
        <v>RI</v>
      </c>
      <c r="D1683" s="38" t="str">
        <f>_xlfn.XLOOKUP(A1683,CrossRef!N:N,CrossRef!C:C,"",0)</f>
        <v>1000</v>
      </c>
      <c r="E1683" s="38" t="str">
        <f>LEFT(M1683,3)</f>
        <v>DH3</v>
      </c>
      <c r="F1683" s="38" t="str">
        <f>_xlfn.TEXTAFTER(J1683,"-")</f>
        <v>ENG2</v>
      </c>
      <c r="G1683" t="s">
        <v>2967</v>
      </c>
      <c r="H1683" t="s">
        <v>2814</v>
      </c>
      <c r="I1683" t="s">
        <v>2968</v>
      </c>
      <c r="J1683" s="7" t="s">
        <v>68</v>
      </c>
      <c r="K1683" t="s">
        <v>2638</v>
      </c>
      <c r="L1683" t="s">
        <v>65</v>
      </c>
      <c r="M1683" t="s">
        <v>2969</v>
      </c>
      <c r="N1683" t="s">
        <v>2640</v>
      </c>
      <c r="O1683" t="s">
        <v>2653</v>
      </c>
      <c r="P1683" t="s">
        <v>2642</v>
      </c>
      <c r="Q1683" t="s">
        <v>2640</v>
      </c>
      <c r="R1683" t="s">
        <v>7303</v>
      </c>
      <c r="S1683" t="s">
        <v>2655</v>
      </c>
      <c r="T1683" t="s">
        <v>3265</v>
      </c>
      <c r="U1683" t="s">
        <v>63</v>
      </c>
      <c r="V1683" s="7" t="s">
        <v>7304</v>
      </c>
      <c r="W1683" s="8">
        <v>18000</v>
      </c>
      <c r="X1683" t="s">
        <v>4131</v>
      </c>
      <c r="Y1683" t="s">
        <v>7302</v>
      </c>
      <c r="Z1683" s="8">
        <v>52668.1</v>
      </c>
      <c r="AA1683" s="9">
        <v>0</v>
      </c>
      <c r="AB1683" s="8">
        <v>577444.11</v>
      </c>
      <c r="AD1683" s="10">
        <v>4508513</v>
      </c>
      <c r="AE1683" s="11">
        <v>45326</v>
      </c>
      <c r="AF1683" s="8">
        <v>45030</v>
      </c>
      <c r="AG1683" s="8">
        <v>10361.900000000001</v>
      </c>
      <c r="AH1683" s="12">
        <v>0.57566111111111118</v>
      </c>
      <c r="AI1683" s="8">
        <v>0</v>
      </c>
      <c r="AJ1683" s="11">
        <v>46225</v>
      </c>
      <c r="AK1683" s="11">
        <v>46801</v>
      </c>
      <c r="AL1683" s="10">
        <v>-576</v>
      </c>
      <c r="AO1683" s="40" t="str">
        <f>E1683&amp;F1683&amp;U1683</f>
        <v>DH3ENG2RH</v>
      </c>
      <c r="AP1683" s="40" t="str">
        <f>_xlfn.XLOOKUP(AO1683,CrossRef!N:N,CrossRef!A:A,"NOT FOUND",0)</f>
        <v>DH31000RI</v>
      </c>
      <c r="AQ1683" s="40" t="str">
        <f>IFERROR(_xlfn.XLOOKUP(AO1683,CrossRef!$N:$N,CrossRef!$E:$E,"Not Found"),"-")</f>
        <v>6060 FS</v>
      </c>
      <c r="AR1683" s="40" t="str">
        <f>IFERROR(_xlfn.XLOOKUP(AO1683,CrossRef!$N:$N,CrossRef!$G:$G,"Not Found"),"-")</f>
        <v>1000 - ENGINE</v>
      </c>
      <c r="AS1683" s="40" t="str">
        <f>IFERROR(_xlfn.XLOOKUP(AO1683,CrossRef!$N:$N,CrossRef!$H:$H,"Not Found"),"-")</f>
        <v>RI - RIGHT</v>
      </c>
    </row>
    <row r="1684" spans="1:45" hidden="1" x14ac:dyDescent="0.3">
      <c r="A1684" s="38" t="str">
        <f>E1684&amp;F1684&amp;U1684</f>
        <v>DH3PUD2RH</v>
      </c>
      <c r="B1684" s="38" t="str">
        <f>I1684&amp;D1684&amp;C1684</f>
        <v>EX7099</v>
      </c>
      <c r="C1684" s="38" t="str">
        <f>_xlfn.XLOOKUP(A1684,CrossRef!N:N,CrossRef!D:D,"",0)</f>
        <v/>
      </c>
      <c r="D1684" s="38" t="str">
        <f>_xlfn.XLOOKUP(A1684,CrossRef!N:N,CrossRef!C:C,"",0)</f>
        <v/>
      </c>
      <c r="E1684" s="38" t="str">
        <f>LEFT(M1684,3)</f>
        <v>DH3</v>
      </c>
      <c r="F1684" s="38" t="str">
        <f>_xlfn.TEXTAFTER(J1684,"-")</f>
        <v>PUD2</v>
      </c>
      <c r="G1684" t="s">
        <v>2967</v>
      </c>
      <c r="H1684" t="s">
        <v>2814</v>
      </c>
      <c r="I1684" t="s">
        <v>2968</v>
      </c>
      <c r="J1684" s="7" t="s">
        <v>1993</v>
      </c>
      <c r="K1684" t="s">
        <v>2638</v>
      </c>
      <c r="L1684" t="s">
        <v>65</v>
      </c>
      <c r="M1684" t="s">
        <v>2969</v>
      </c>
      <c r="N1684" t="s">
        <v>2640</v>
      </c>
      <c r="O1684" t="s">
        <v>2653</v>
      </c>
      <c r="P1684" t="s">
        <v>2642</v>
      </c>
      <c r="Q1684" t="s">
        <v>2640</v>
      </c>
      <c r="R1684" t="s">
        <v>7305</v>
      </c>
      <c r="S1684" t="s">
        <v>2655</v>
      </c>
      <c r="T1684" t="s">
        <v>3605</v>
      </c>
      <c r="U1684" t="s">
        <v>63</v>
      </c>
      <c r="V1684" s="7" t="s">
        <v>1994</v>
      </c>
      <c r="W1684" s="8">
        <v>18000</v>
      </c>
      <c r="X1684" t="s">
        <v>7306</v>
      </c>
      <c r="Y1684" t="s">
        <v>7253</v>
      </c>
      <c r="Z1684" s="8">
        <v>52668.1</v>
      </c>
      <c r="AA1684" s="9">
        <v>0</v>
      </c>
      <c r="AB1684" s="8">
        <v>101056.11</v>
      </c>
      <c r="AD1684" s="10">
        <v>4500956</v>
      </c>
      <c r="AE1684" s="11">
        <v>45328</v>
      </c>
      <c r="AF1684" s="8">
        <v>45030</v>
      </c>
      <c r="AG1684" s="8">
        <v>10361.900000000001</v>
      </c>
      <c r="AH1684" s="12">
        <v>0.57566111111111118</v>
      </c>
      <c r="AI1684" s="8">
        <v>0</v>
      </c>
      <c r="AJ1684" s="11">
        <v>46225</v>
      </c>
      <c r="AK1684" s="11">
        <v>47898</v>
      </c>
      <c r="AL1684" s="10">
        <v>-1673</v>
      </c>
      <c r="AO1684" s="40" t="str">
        <f>E1684&amp;F1684&amp;U1684</f>
        <v>DH3PUD2RH</v>
      </c>
      <c r="AP1684" s="40" t="str">
        <f>_xlfn.XLOOKUP(AO1684,CrossRef!N:N,CrossRef!A:A,"NOT FOUND",0)</f>
        <v>NOT FOUND</v>
      </c>
      <c r="AQ1684" s="40" t="str">
        <f>IFERROR(_xlfn.XLOOKUP(AO1684,CrossRef!$N:$N,CrossRef!$E:$E,"Not Found"),"-")</f>
        <v>Not Found</v>
      </c>
      <c r="AR1684" s="40" t="str">
        <f>IFERROR(_xlfn.XLOOKUP(AO1684,CrossRef!$N:$N,CrossRef!$G:$G,"Not Found"),"-")</f>
        <v>Not Found</v>
      </c>
      <c r="AS1684" s="40" t="str">
        <f>IFERROR(_xlfn.XLOOKUP(AO1684,CrossRef!$N:$N,CrossRef!$H:$H,"Not Found"),"-")</f>
        <v>Not Found</v>
      </c>
    </row>
    <row r="1685" spans="1:45" hidden="1" x14ac:dyDescent="0.3">
      <c r="A1685" s="38" t="str">
        <f>E1685&amp;F1685&amp;U1685</f>
        <v>RJGENGI</v>
      </c>
      <c r="B1685" s="38" t="str">
        <f>I1685&amp;D1685&amp;C1685</f>
        <v>DZ8151100000</v>
      </c>
      <c r="C1685" s="38" t="str">
        <f>_xlfn.XLOOKUP(A1685,CrossRef!N:N,CrossRef!D:D,"",0)</f>
        <v>00</v>
      </c>
      <c r="D1685" s="38" t="str">
        <f>_xlfn.XLOOKUP(A1685,CrossRef!N:N,CrossRef!C:C,"",0)</f>
        <v>1000</v>
      </c>
      <c r="E1685" s="38" t="str">
        <f>LEFT(M1685,3)</f>
        <v>RJG</v>
      </c>
      <c r="F1685" s="38" t="str">
        <f>_xlfn.TEXTAFTER(J1685,"-")</f>
        <v>ENGI</v>
      </c>
      <c r="G1685" t="s">
        <v>2648</v>
      </c>
      <c r="H1685" t="s">
        <v>2649</v>
      </c>
      <c r="I1685" t="s">
        <v>4937</v>
      </c>
      <c r="J1685" s="7" t="s">
        <v>33</v>
      </c>
      <c r="K1685" t="s">
        <v>2638</v>
      </c>
      <c r="L1685" t="s">
        <v>31</v>
      </c>
      <c r="M1685" t="s">
        <v>4938</v>
      </c>
      <c r="N1685" t="s">
        <v>2640</v>
      </c>
      <c r="O1685" t="s">
        <v>2803</v>
      </c>
      <c r="P1685" t="s">
        <v>2642</v>
      </c>
      <c r="Q1685" t="s">
        <v>2640</v>
      </c>
      <c r="R1685" t="s">
        <v>7307</v>
      </c>
      <c r="S1685" t="s">
        <v>2655</v>
      </c>
      <c r="T1685" t="s">
        <v>3265</v>
      </c>
      <c r="U1685" t="s">
        <v>2657</v>
      </c>
      <c r="V1685" s="7" t="s">
        <v>26</v>
      </c>
      <c r="W1685" s="8">
        <v>16000</v>
      </c>
      <c r="X1685" t="s">
        <v>7308</v>
      </c>
      <c r="Y1685" t="s">
        <v>7309</v>
      </c>
      <c r="Z1685" s="8">
        <v>37372.699999999997</v>
      </c>
      <c r="AA1685" s="9">
        <v>13.62</v>
      </c>
      <c r="AB1685" s="8">
        <v>315489.78999999998</v>
      </c>
      <c r="AD1685" s="10">
        <v>4660213</v>
      </c>
      <c r="AE1685" s="11">
        <v>45817</v>
      </c>
      <c r="AF1685" s="8">
        <v>31737</v>
      </c>
      <c r="AG1685" s="8">
        <v>10364.300000000003</v>
      </c>
      <c r="AH1685" s="12">
        <v>0.64776875000000023</v>
      </c>
      <c r="AI1685" s="8">
        <v>760.96182085168891</v>
      </c>
      <c r="AJ1685" s="11">
        <v>46985.961820833334</v>
      </c>
      <c r="AK1685" s="11">
        <v>47064</v>
      </c>
      <c r="AL1685" s="10">
        <v>-79</v>
      </c>
      <c r="AM1685">
        <v>48799.88</v>
      </c>
      <c r="AN1685">
        <v>1.0664299999999998</v>
      </c>
      <c r="AO1685" s="40" t="str">
        <f>E1685&amp;F1685&amp;U1685</f>
        <v>RJGENGI</v>
      </c>
      <c r="AP1685" s="40" t="str">
        <f>_xlfn.XLOOKUP(AO1685,CrossRef!N:N,CrossRef!A:A,"NOT FOUND",0)</f>
        <v>RJG100000</v>
      </c>
      <c r="AQ1685" s="40" t="str">
        <f>IFERROR(_xlfn.XLOOKUP(AO1685,CrossRef!$N:$N,CrossRef!$E:$E,"Not Found"),"-")</f>
        <v>D10T</v>
      </c>
      <c r="AR1685" s="40" t="str">
        <f>IFERROR(_xlfn.XLOOKUP(AO1685,CrossRef!$N:$N,CrossRef!$G:$G,"Not Found"),"-")</f>
        <v>1000 - ENGINE</v>
      </c>
      <c r="AS1685" s="40" t="str">
        <f>IFERROR(_xlfn.XLOOKUP(AO1685,CrossRef!$N:$N,CrossRef!$H:$H,"Not Found"),"-")</f>
        <v>00 - (NONE)</v>
      </c>
    </row>
    <row r="1686" spans="1:45" hidden="1" x14ac:dyDescent="0.3">
      <c r="A1686" s="38" t="str">
        <f>E1686&amp;F1686&amp;U1686</f>
        <v>RJGENGI-COSY</v>
      </c>
      <c r="B1686" s="38" t="str">
        <f>I1686&amp;D1686&amp;C1686</f>
        <v>DZ8151135300</v>
      </c>
      <c r="C1686" s="38" t="str">
        <f>_xlfn.XLOOKUP(A1686,CrossRef!N:N,CrossRef!D:D,"",0)</f>
        <v>00</v>
      </c>
      <c r="D1686" s="38" t="str">
        <f>_xlfn.XLOOKUP(A1686,CrossRef!N:N,CrossRef!C:C,"",0)</f>
        <v>1353</v>
      </c>
      <c r="E1686" s="38" t="str">
        <f>LEFT(M1686,3)</f>
        <v>RJG</v>
      </c>
      <c r="F1686" s="38" t="str">
        <f>_xlfn.TEXTAFTER(J1686,"-")</f>
        <v>ENGI-COSY</v>
      </c>
      <c r="G1686" t="s">
        <v>2648</v>
      </c>
      <c r="H1686" t="s">
        <v>2649</v>
      </c>
      <c r="I1686" t="s">
        <v>4937</v>
      </c>
      <c r="J1686" s="7" t="s">
        <v>214</v>
      </c>
      <c r="K1686" t="s">
        <v>2638</v>
      </c>
      <c r="L1686" t="s">
        <v>31</v>
      </c>
      <c r="M1686" t="s">
        <v>4938</v>
      </c>
      <c r="N1686" t="s">
        <v>2640</v>
      </c>
      <c r="O1686" t="s">
        <v>2803</v>
      </c>
      <c r="P1686" t="s">
        <v>2642</v>
      </c>
      <c r="Q1686" t="s">
        <v>2640</v>
      </c>
      <c r="R1686" t="s">
        <v>7310</v>
      </c>
      <c r="S1686" t="s">
        <v>2655</v>
      </c>
      <c r="T1686" t="s">
        <v>3253</v>
      </c>
      <c r="U1686" t="s">
        <v>2657</v>
      </c>
      <c r="V1686" s="7" t="s">
        <v>211</v>
      </c>
      <c r="W1686" s="8">
        <v>16000</v>
      </c>
      <c r="X1686" t="s">
        <v>7311</v>
      </c>
      <c r="Y1686" t="s">
        <v>7312</v>
      </c>
      <c r="Z1686" s="8">
        <v>37372.699999999997</v>
      </c>
      <c r="AA1686" s="9">
        <v>13.62</v>
      </c>
      <c r="AB1686" s="8">
        <v>28100.71</v>
      </c>
      <c r="AD1686" s="10">
        <v>4660106</v>
      </c>
      <c r="AE1686" s="11">
        <v>45817</v>
      </c>
      <c r="AF1686" s="8">
        <v>31737</v>
      </c>
      <c r="AG1686" s="8">
        <v>10364.300000000003</v>
      </c>
      <c r="AH1686" s="12">
        <v>0.64776875000000023</v>
      </c>
      <c r="AI1686" s="8">
        <v>760.96182085168891</v>
      </c>
      <c r="AJ1686" s="11">
        <v>46985.961820833334</v>
      </c>
      <c r="AK1686" s="11">
        <v>47065</v>
      </c>
      <c r="AL1686" s="10">
        <v>-80</v>
      </c>
      <c r="AM1686">
        <v>48813.5</v>
      </c>
      <c r="AN1686">
        <v>1.06728125</v>
      </c>
      <c r="AO1686" s="40" t="str">
        <f>E1686&amp;F1686&amp;U1686</f>
        <v>RJGENGI-COSY</v>
      </c>
      <c r="AP1686" s="40" t="str">
        <f>_xlfn.XLOOKUP(AO1686,CrossRef!N:N,CrossRef!A:A,"NOT FOUND",0)</f>
        <v>RJG135300</v>
      </c>
      <c r="AQ1686" s="40" t="str">
        <f>IFERROR(_xlfn.XLOOKUP(AO1686,CrossRef!$N:$N,CrossRef!$E:$E,"Not Found"),"-")</f>
        <v>D10T</v>
      </c>
      <c r="AR1686" s="40" t="str">
        <f>IFERROR(_xlfn.XLOOKUP(AO1686,CrossRef!$N:$N,CrossRef!$G:$G,"Not Found"),"-")</f>
        <v>1353 - RADIATOR</v>
      </c>
      <c r="AS1686" s="40" t="str">
        <f>IFERROR(_xlfn.XLOOKUP(AO1686,CrossRef!$N:$N,CrossRef!$H:$H,"Not Found"),"-")</f>
        <v>00 - (NONE)</v>
      </c>
    </row>
    <row r="1687" spans="1:45" hidden="1" x14ac:dyDescent="0.3">
      <c r="A1687" s="38" t="str">
        <f>E1687&amp;F1687&amp;U1687</f>
        <v>SPDSURE-SPSNLHR</v>
      </c>
      <c r="B1687" s="38" t="str">
        <f>I1687&amp;D1687&amp;C1687</f>
        <v>TD66437213LR</v>
      </c>
      <c r="C1687" s="38" t="str">
        <f>_xlfn.XLOOKUP(A1687,CrossRef!N:N,CrossRef!D:D,"",0)</f>
        <v>LR</v>
      </c>
      <c r="D1687" s="38" t="str">
        <f>_xlfn.XLOOKUP(A1687,CrossRef!N:N,CrossRef!C:C,"",0)</f>
        <v>7213</v>
      </c>
      <c r="E1687" s="38" t="str">
        <f>LEFT(M1687,3)</f>
        <v>SPD</v>
      </c>
      <c r="F1687" s="38" t="str">
        <f>_xlfn.TEXTAFTER(J1687,"-")</f>
        <v>SURE-SPSN</v>
      </c>
      <c r="G1687" t="s">
        <v>2695</v>
      </c>
      <c r="H1687" t="s">
        <v>2696</v>
      </c>
      <c r="I1687" t="s">
        <v>3944</v>
      </c>
      <c r="J1687" s="7" t="s">
        <v>1995</v>
      </c>
      <c r="K1687" t="s">
        <v>2638</v>
      </c>
      <c r="L1687" t="s">
        <v>190</v>
      </c>
      <c r="M1687" t="s">
        <v>3945</v>
      </c>
      <c r="N1687" t="s">
        <v>2640</v>
      </c>
      <c r="O1687" t="s">
        <v>3054</v>
      </c>
      <c r="P1687" t="s">
        <v>2642</v>
      </c>
      <c r="Q1687" t="s">
        <v>2640</v>
      </c>
      <c r="R1687" t="s">
        <v>7313</v>
      </c>
      <c r="S1687" t="s">
        <v>2644</v>
      </c>
      <c r="T1687" t="s">
        <v>2720</v>
      </c>
      <c r="U1687" t="s">
        <v>491</v>
      </c>
      <c r="V1687" s="7" t="s">
        <v>954</v>
      </c>
      <c r="W1687" s="8">
        <v>14000</v>
      </c>
      <c r="X1687" t="s">
        <v>7314</v>
      </c>
      <c r="Y1687" t="s">
        <v>5412</v>
      </c>
      <c r="Z1687" s="8">
        <v>21193.5</v>
      </c>
      <c r="AA1687" s="9">
        <v>13.51</v>
      </c>
      <c r="AB1687" s="8">
        <v>24194.41</v>
      </c>
      <c r="AD1687" s="10">
        <v>4823335</v>
      </c>
      <c r="AE1687" s="11">
        <v>45942</v>
      </c>
      <c r="AF1687" s="8">
        <v>17576.060000000001</v>
      </c>
      <c r="AG1687" s="8">
        <v>10382.560000000001</v>
      </c>
      <c r="AH1687" s="12">
        <v>0.7416114285714287</v>
      </c>
      <c r="AI1687" s="8">
        <v>768.5092524056256</v>
      </c>
      <c r="AJ1687" s="11">
        <v>46993.50925239583</v>
      </c>
      <c r="AK1687" s="11">
        <v>47066</v>
      </c>
      <c r="AL1687" s="10">
        <v>-73</v>
      </c>
      <c r="AM1687">
        <v>32555.41</v>
      </c>
      <c r="AN1687">
        <v>1.0699535714285713</v>
      </c>
      <c r="AO1687" s="40" t="str">
        <f>E1687&amp;F1687&amp;U1687</f>
        <v>SPDSURE-SPSNLHR</v>
      </c>
      <c r="AP1687" s="40" t="str">
        <f>_xlfn.XLOOKUP(AO1687,CrossRef!N:N,CrossRef!A:A,"NOT FOUND",0)</f>
        <v>SPD7213LR</v>
      </c>
      <c r="AQ1687" s="40" t="str">
        <f>IFERROR(_xlfn.XLOOKUP(AO1687,CrossRef!$N:$N,CrossRef!$E:$E,"Not Found"),"-")</f>
        <v>789D</v>
      </c>
      <c r="AR1687" s="40" t="str">
        <f>IFERROR(_xlfn.XLOOKUP(AO1687,CrossRef!$N:$N,CrossRef!$G:$G,"Not Found"),"-")</f>
        <v>7213 - REAR SUSPENSION CYLINDER</v>
      </c>
      <c r="AS1687" s="40" t="str">
        <f>IFERROR(_xlfn.XLOOKUP(AO1687,CrossRef!$N:$N,CrossRef!$H:$H,"Not Found"),"-")</f>
        <v>LR - LEFT REAR</v>
      </c>
    </row>
    <row r="1688" spans="1:45" hidden="1" x14ac:dyDescent="0.3">
      <c r="A1688" s="38" t="str">
        <f>E1688&amp;F1688&amp;U1688</f>
        <v>SPDSURE-SPSNRHR</v>
      </c>
      <c r="B1688" s="38" t="str">
        <f>I1688&amp;D1688&amp;C1688</f>
        <v>TD66437213RR</v>
      </c>
      <c r="C1688" s="38" t="str">
        <f>_xlfn.XLOOKUP(A1688,CrossRef!N:N,CrossRef!D:D,"",0)</f>
        <v>RR</v>
      </c>
      <c r="D1688" s="38" t="str">
        <f>_xlfn.XLOOKUP(A1688,CrossRef!N:N,CrossRef!C:C,"",0)</f>
        <v>7213</v>
      </c>
      <c r="E1688" s="38" t="str">
        <f>LEFT(M1688,3)</f>
        <v>SPD</v>
      </c>
      <c r="F1688" s="38" t="str">
        <f>_xlfn.TEXTAFTER(J1688,"-")</f>
        <v>SURE-SPSN</v>
      </c>
      <c r="G1688" t="s">
        <v>2695</v>
      </c>
      <c r="H1688" t="s">
        <v>2696</v>
      </c>
      <c r="I1688" t="s">
        <v>3944</v>
      </c>
      <c r="J1688" s="7" t="s">
        <v>1995</v>
      </c>
      <c r="K1688" t="s">
        <v>2638</v>
      </c>
      <c r="L1688" t="s">
        <v>190</v>
      </c>
      <c r="M1688" t="s">
        <v>3945</v>
      </c>
      <c r="N1688" t="s">
        <v>2640</v>
      </c>
      <c r="O1688" t="s">
        <v>3054</v>
      </c>
      <c r="P1688" t="s">
        <v>2642</v>
      </c>
      <c r="Q1688" t="s">
        <v>2640</v>
      </c>
      <c r="R1688" t="s">
        <v>7315</v>
      </c>
      <c r="S1688" t="s">
        <v>2644</v>
      </c>
      <c r="T1688" t="s">
        <v>2720</v>
      </c>
      <c r="U1688" t="s">
        <v>494</v>
      </c>
      <c r="V1688" s="7" t="s">
        <v>955</v>
      </c>
      <c r="W1688" s="8">
        <v>14000</v>
      </c>
      <c r="X1688" t="s">
        <v>7316</v>
      </c>
      <c r="Y1688" t="s">
        <v>5412</v>
      </c>
      <c r="Z1688" s="8">
        <v>21193.5</v>
      </c>
      <c r="AA1688" s="9">
        <v>13.51</v>
      </c>
      <c r="AB1688" s="8">
        <v>24194.41</v>
      </c>
      <c r="AD1688" s="10">
        <v>4823110</v>
      </c>
      <c r="AE1688" s="11">
        <v>46041</v>
      </c>
      <c r="AF1688" s="8">
        <v>17576.060000000001</v>
      </c>
      <c r="AG1688" s="8">
        <v>10382.560000000001</v>
      </c>
      <c r="AH1688" s="12">
        <v>0.7416114285714287</v>
      </c>
      <c r="AI1688" s="8">
        <v>768.5092524056256</v>
      </c>
      <c r="AJ1688" s="11">
        <v>46993.50925239583</v>
      </c>
      <c r="AK1688" s="11">
        <v>47066</v>
      </c>
      <c r="AL1688" s="10">
        <v>-73</v>
      </c>
      <c r="AM1688">
        <v>32555.41</v>
      </c>
      <c r="AN1688">
        <v>1.0699535714285713</v>
      </c>
      <c r="AO1688" s="40" t="str">
        <f>E1688&amp;F1688&amp;U1688</f>
        <v>SPDSURE-SPSNRHR</v>
      </c>
      <c r="AP1688" s="40" t="str">
        <f>_xlfn.XLOOKUP(AO1688,CrossRef!N:N,CrossRef!A:A,"NOT FOUND",0)</f>
        <v>SPD7213RR</v>
      </c>
      <c r="AQ1688" s="40" t="str">
        <f>IFERROR(_xlfn.XLOOKUP(AO1688,CrossRef!$N:$N,CrossRef!$E:$E,"Not Found"),"-")</f>
        <v>789D</v>
      </c>
      <c r="AR1688" s="40" t="str">
        <f>IFERROR(_xlfn.XLOOKUP(AO1688,CrossRef!$N:$N,CrossRef!$G:$G,"Not Found"),"-")</f>
        <v>7213 - REAR SUSPENSION CYLINDER</v>
      </c>
      <c r="AS1688" s="40" t="str">
        <f>IFERROR(_xlfn.XLOOKUP(AO1688,CrossRef!$N:$N,CrossRef!$H:$H,"Not Found"),"-")</f>
        <v>RR - RIGHT REAR</v>
      </c>
    </row>
    <row r="1689" spans="1:45" hidden="1" x14ac:dyDescent="0.3">
      <c r="A1689" s="38" t="str">
        <f>E1689&amp;F1689&amp;U1689</f>
        <v>SSPSURE-SPSNLHR</v>
      </c>
      <c r="B1689" s="38" t="str">
        <f>I1689&amp;D1689&amp;C1689</f>
        <v>TD63437201LR</v>
      </c>
      <c r="C1689" s="38" t="str">
        <f>_xlfn.XLOOKUP(A1689,CrossRef!N:N,CrossRef!D:D,"",0)</f>
        <v>LR</v>
      </c>
      <c r="D1689" s="38" t="str">
        <f>_xlfn.XLOOKUP(A1689,CrossRef!N:N,CrossRef!C:C,"",0)</f>
        <v>7201</v>
      </c>
      <c r="E1689" s="38" t="str">
        <f>LEFT(M1689,3)</f>
        <v>SSP</v>
      </c>
      <c r="F1689" s="38" t="str">
        <f>_xlfn.TEXTAFTER(J1689,"-")</f>
        <v>SURE-SPSN</v>
      </c>
      <c r="G1689" t="s">
        <v>2725</v>
      </c>
      <c r="H1689" t="s">
        <v>2726</v>
      </c>
      <c r="I1689" t="s">
        <v>3208</v>
      </c>
      <c r="J1689" s="7" t="s">
        <v>6618</v>
      </c>
      <c r="K1689" t="s">
        <v>2638</v>
      </c>
      <c r="L1689" t="s">
        <v>183</v>
      </c>
      <c r="M1689" t="s">
        <v>3209</v>
      </c>
      <c r="N1689" t="s">
        <v>2640</v>
      </c>
      <c r="O1689" t="s">
        <v>2803</v>
      </c>
      <c r="P1689" t="s">
        <v>2642</v>
      </c>
      <c r="Q1689" t="s">
        <v>2640</v>
      </c>
      <c r="R1689" t="s">
        <v>7317</v>
      </c>
      <c r="S1689" t="s">
        <v>2644</v>
      </c>
      <c r="T1689" t="s">
        <v>2720</v>
      </c>
      <c r="U1689" t="s">
        <v>491</v>
      </c>
      <c r="V1689" s="7" t="s">
        <v>951</v>
      </c>
      <c r="W1689" s="8">
        <v>25000</v>
      </c>
      <c r="X1689" t="s">
        <v>7318</v>
      </c>
      <c r="Y1689" t="s">
        <v>2806</v>
      </c>
      <c r="Z1689" s="8">
        <v>46545</v>
      </c>
      <c r="AA1689" s="9">
        <v>11.38</v>
      </c>
      <c r="AB1689" s="8">
        <v>36270.04</v>
      </c>
      <c r="AD1689" s="10">
        <v>4393169</v>
      </c>
      <c r="AE1689" s="11">
        <v>45149</v>
      </c>
      <c r="AF1689" s="8">
        <v>31938.7</v>
      </c>
      <c r="AG1689" s="8">
        <v>10393.699999999997</v>
      </c>
      <c r="AH1689" s="12">
        <v>0.4157479999999999</v>
      </c>
      <c r="AI1689" s="8">
        <v>913.33040421792589</v>
      </c>
      <c r="AJ1689" s="11">
        <v>47138.330404201392</v>
      </c>
      <c r="AK1689" s="11">
        <v>48377</v>
      </c>
      <c r="AL1689" s="10">
        <v>-1239</v>
      </c>
      <c r="AM1689">
        <v>71034.760000000009</v>
      </c>
      <c r="AN1689">
        <v>1.5638424000000004</v>
      </c>
      <c r="AO1689" s="40" t="str">
        <f>E1689&amp;F1689&amp;U1689</f>
        <v>SSPSURE-SPSNLHR</v>
      </c>
      <c r="AP1689" s="40" t="str">
        <f>_xlfn.XLOOKUP(AO1689,CrossRef!N:N,CrossRef!A:A,"NOT FOUND",0)</f>
        <v>SSP7201LR</v>
      </c>
      <c r="AQ1689" s="40" t="str">
        <f>IFERROR(_xlfn.XLOOKUP(AO1689,CrossRef!$N:$N,CrossRef!$E:$E,"Not Found"),"-")</f>
        <v>793F</v>
      </c>
      <c r="AR1689" s="40" t="str">
        <f>IFERROR(_xlfn.XLOOKUP(AO1689,CrossRef!$N:$N,CrossRef!$G:$G,"Not Found"),"-")</f>
        <v>7201 - SUSPENSION CYLINDER</v>
      </c>
      <c r="AS1689" s="40" t="str">
        <f>IFERROR(_xlfn.XLOOKUP(AO1689,CrossRef!$N:$N,CrossRef!$H:$H,"Not Found"),"-")</f>
        <v>LR - LEFT REAR</v>
      </c>
    </row>
    <row r="1690" spans="1:45" hidden="1" x14ac:dyDescent="0.3">
      <c r="A1690" s="38" t="str">
        <f>E1690&amp;F1690&amp;U1690</f>
        <v>HCMUCRG-TCFSLH</v>
      </c>
      <c r="B1690" s="38" t="str">
        <f>I1690&amp;D1690&amp;C1690</f>
        <v>EX7151</v>
      </c>
      <c r="C1690" s="38" t="str">
        <f>_xlfn.XLOOKUP(A1690,CrossRef!N:N,CrossRef!D:D,"",0)</f>
        <v/>
      </c>
      <c r="D1690" s="38" t="str">
        <f>_xlfn.XLOOKUP(A1690,CrossRef!N:N,CrossRef!C:C,"",0)</f>
        <v/>
      </c>
      <c r="E1690" s="38" t="str">
        <f>LEFT(M1690,3)</f>
        <v>HCM</v>
      </c>
      <c r="F1690" s="38" t="str">
        <f>_xlfn.TEXTAFTER(J1690,"-")</f>
        <v>UCRG-TCFS</v>
      </c>
      <c r="G1690" t="s">
        <v>2695</v>
      </c>
      <c r="H1690" t="s">
        <v>2696</v>
      </c>
      <c r="I1690" t="s">
        <v>3051</v>
      </c>
      <c r="J1690" s="7" t="s">
        <v>1996</v>
      </c>
      <c r="K1690" t="s">
        <v>2668</v>
      </c>
      <c r="L1690" t="s">
        <v>3052</v>
      </c>
      <c r="M1690" t="s">
        <v>3053</v>
      </c>
      <c r="N1690" t="s">
        <v>2640</v>
      </c>
      <c r="O1690" t="s">
        <v>3054</v>
      </c>
      <c r="P1690" t="s">
        <v>2642</v>
      </c>
      <c r="Q1690" t="s">
        <v>2640</v>
      </c>
      <c r="R1690" t="s">
        <v>7319</v>
      </c>
      <c r="S1690" t="s">
        <v>2671</v>
      </c>
      <c r="T1690" t="s">
        <v>2767</v>
      </c>
      <c r="U1690" t="s">
        <v>59</v>
      </c>
      <c r="V1690" s="7" t="s">
        <v>634</v>
      </c>
      <c r="W1690" s="8">
        <v>35000</v>
      </c>
      <c r="X1690" t="s">
        <v>7320</v>
      </c>
      <c r="Y1690" t="s">
        <v>7321</v>
      </c>
      <c r="Z1690" s="8">
        <v>24587</v>
      </c>
      <c r="AA1690" s="9">
        <v>15.34</v>
      </c>
      <c r="AB1690" s="8">
        <v>297810</v>
      </c>
      <c r="AD1690" s="10">
        <v>0</v>
      </c>
      <c r="AE1690" s="11"/>
      <c r="AF1690" s="8">
        <v>0</v>
      </c>
      <c r="AG1690" s="8">
        <v>10413</v>
      </c>
      <c r="AH1690" s="12">
        <v>0.29751428571428573</v>
      </c>
      <c r="AI1690" s="8">
        <v>678.81355932203394</v>
      </c>
      <c r="AJ1690" s="11">
        <v>46903.813559340277</v>
      </c>
      <c r="AK1690" s="11">
        <v>46857</v>
      </c>
      <c r="AL1690" s="10">
        <v>46</v>
      </c>
      <c r="AM1690">
        <v>34281.879999999997</v>
      </c>
      <c r="AN1690">
        <v>0.97948228571428564</v>
      </c>
      <c r="AO1690" s="40" t="str">
        <f>E1690&amp;F1690&amp;U1690</f>
        <v>HCMUCRG-TCFSLH</v>
      </c>
      <c r="AP1690" s="40" t="str">
        <f>_xlfn.XLOOKUP(AO1690,CrossRef!N:N,CrossRef!A:A,"NOT FOUND",0)</f>
        <v>NOT FOUND</v>
      </c>
      <c r="AQ1690" s="40" t="str">
        <f>IFERROR(_xlfn.XLOOKUP(AO1690,CrossRef!$N:$N,CrossRef!$E:$E,"Not Found"),"-")</f>
        <v>Not Found</v>
      </c>
      <c r="AR1690" s="40" t="str">
        <f>IFERROR(_xlfn.XLOOKUP(AO1690,CrossRef!$N:$N,CrossRef!$G:$G,"Not Found"),"-")</f>
        <v>Not Found</v>
      </c>
      <c r="AS1690" s="40" t="str">
        <f>IFERROR(_xlfn.XLOOKUP(AO1690,CrossRef!$N:$N,CrossRef!$H:$H,"Not Found"),"-")</f>
        <v>Not Found</v>
      </c>
    </row>
    <row r="1691" spans="1:45" hidden="1" x14ac:dyDescent="0.3">
      <c r="A1691" s="38" t="str">
        <f>E1691&amp;F1691&amp;U1691</f>
        <v>HCMUCRG-TCFSRH</v>
      </c>
      <c r="B1691" s="38" t="str">
        <f>I1691&amp;D1691&amp;C1691</f>
        <v>EX7151</v>
      </c>
      <c r="C1691" s="38" t="str">
        <f>_xlfn.XLOOKUP(A1691,CrossRef!N:N,CrossRef!D:D,"",0)</f>
        <v/>
      </c>
      <c r="D1691" s="38" t="str">
        <f>_xlfn.XLOOKUP(A1691,CrossRef!N:N,CrossRef!C:C,"",0)</f>
        <v/>
      </c>
      <c r="E1691" s="38" t="str">
        <f>LEFT(M1691,3)</f>
        <v>HCM</v>
      </c>
      <c r="F1691" s="38" t="str">
        <f>_xlfn.TEXTAFTER(J1691,"-")</f>
        <v>UCRG-TCFS</v>
      </c>
      <c r="G1691" t="s">
        <v>2695</v>
      </c>
      <c r="H1691" t="s">
        <v>2696</v>
      </c>
      <c r="I1691" t="s">
        <v>3051</v>
      </c>
      <c r="J1691" s="7" t="s">
        <v>1996</v>
      </c>
      <c r="K1691" t="s">
        <v>2668</v>
      </c>
      <c r="L1691" t="s">
        <v>3052</v>
      </c>
      <c r="M1691" t="s">
        <v>3053</v>
      </c>
      <c r="N1691" t="s">
        <v>2640</v>
      </c>
      <c r="O1691" t="s">
        <v>3054</v>
      </c>
      <c r="P1691" t="s">
        <v>2642</v>
      </c>
      <c r="Q1691" t="s">
        <v>2640</v>
      </c>
      <c r="R1691" t="s">
        <v>7322</v>
      </c>
      <c r="S1691" t="s">
        <v>2671</v>
      </c>
      <c r="T1691" t="s">
        <v>2767</v>
      </c>
      <c r="U1691" t="s">
        <v>63</v>
      </c>
      <c r="V1691" s="7" t="s">
        <v>633</v>
      </c>
      <c r="W1691" s="8">
        <v>35000</v>
      </c>
      <c r="X1691" t="s">
        <v>7323</v>
      </c>
      <c r="Y1691" t="s">
        <v>7321</v>
      </c>
      <c r="Z1691" s="8">
        <v>24587</v>
      </c>
      <c r="AA1691" s="9">
        <v>15.34</v>
      </c>
      <c r="AB1691" s="8">
        <v>297810</v>
      </c>
      <c r="AD1691" s="10">
        <v>0</v>
      </c>
      <c r="AE1691" s="11"/>
      <c r="AF1691" s="8">
        <v>0</v>
      </c>
      <c r="AG1691" s="8">
        <v>10413</v>
      </c>
      <c r="AH1691" s="12">
        <v>0.29751428571428573</v>
      </c>
      <c r="AI1691" s="8">
        <v>678.81355932203394</v>
      </c>
      <c r="AJ1691" s="11">
        <v>46903.813559340277</v>
      </c>
      <c r="AK1691" s="11">
        <v>46857</v>
      </c>
      <c r="AL1691" s="10">
        <v>46</v>
      </c>
      <c r="AM1691">
        <v>34281.879999999997</v>
      </c>
      <c r="AN1691">
        <v>0.97948228571428564</v>
      </c>
      <c r="AO1691" s="40" t="str">
        <f>E1691&amp;F1691&amp;U1691</f>
        <v>HCMUCRG-TCFSRH</v>
      </c>
      <c r="AP1691" s="40" t="str">
        <f>_xlfn.XLOOKUP(AO1691,CrossRef!N:N,CrossRef!A:A,"NOT FOUND",0)</f>
        <v>NOT FOUND</v>
      </c>
      <c r="AQ1691" s="40" t="str">
        <f>IFERROR(_xlfn.XLOOKUP(AO1691,CrossRef!$N:$N,CrossRef!$E:$E,"Not Found"),"-")</f>
        <v>Not Found</v>
      </c>
      <c r="AR1691" s="40" t="str">
        <f>IFERROR(_xlfn.XLOOKUP(AO1691,CrossRef!$N:$N,CrossRef!$G:$G,"Not Found"),"-")</f>
        <v>Not Found</v>
      </c>
      <c r="AS1691" s="40" t="str">
        <f>IFERROR(_xlfn.XLOOKUP(AO1691,CrossRef!$N:$N,CrossRef!$H:$H,"Not Found"),"-")</f>
        <v>Not Found</v>
      </c>
    </row>
    <row r="1692" spans="1:45" hidden="1" x14ac:dyDescent="0.3">
      <c r="A1692" s="38" t="str">
        <f>E1692&amp;F1692&amp;U1692</f>
        <v>APXDRIV-FIDVLHR</v>
      </c>
      <c r="B1692" s="38" t="str">
        <f>I1692&amp;D1692&amp;C1692</f>
        <v>TD64924008LR</v>
      </c>
      <c r="C1692" s="38" t="str">
        <f>_xlfn.XLOOKUP(A1692,CrossRef!N:N,CrossRef!D:D,"",0)</f>
        <v>LR</v>
      </c>
      <c r="D1692" s="38" t="str">
        <f>_xlfn.XLOOKUP(A1692,CrossRef!N:N,CrossRef!C:C,"",0)</f>
        <v>4008</v>
      </c>
      <c r="E1692" s="38" t="str">
        <f>LEFT(M1692,3)</f>
        <v>APX</v>
      </c>
      <c r="F1692" s="38" t="str">
        <f>_xlfn.TEXTAFTER(J1692,"-")</f>
        <v>DRIV-FIDV</v>
      </c>
      <c r="G1692" t="s">
        <v>2635</v>
      </c>
      <c r="H1692" t="s">
        <v>2636</v>
      </c>
      <c r="I1692" t="s">
        <v>5890</v>
      </c>
      <c r="J1692" s="7" t="s">
        <v>6789</v>
      </c>
      <c r="K1692" t="s">
        <v>2638</v>
      </c>
      <c r="L1692" t="s">
        <v>177</v>
      </c>
      <c r="M1692" t="s">
        <v>5891</v>
      </c>
      <c r="N1692" t="s">
        <v>2640</v>
      </c>
      <c r="O1692" t="s">
        <v>2653</v>
      </c>
      <c r="P1692" t="s">
        <v>2642</v>
      </c>
      <c r="Q1692" t="s">
        <v>2662</v>
      </c>
      <c r="R1692" t="s">
        <v>7324</v>
      </c>
      <c r="S1692" t="s">
        <v>2655</v>
      </c>
      <c r="T1692" t="s">
        <v>2682</v>
      </c>
      <c r="U1692" t="s">
        <v>491</v>
      </c>
      <c r="V1692" s="7" t="s">
        <v>591</v>
      </c>
      <c r="W1692" s="8">
        <v>22000</v>
      </c>
      <c r="X1692" t="s">
        <v>7325</v>
      </c>
      <c r="Y1692" t="s">
        <v>6792</v>
      </c>
      <c r="Z1692" s="8">
        <v>64439</v>
      </c>
      <c r="AA1692" s="9">
        <v>5.1100000000000003</v>
      </c>
      <c r="AB1692" s="8">
        <v>128611.53</v>
      </c>
      <c r="AD1692" s="10">
        <v>4342079</v>
      </c>
      <c r="AE1692" s="11">
        <v>45165</v>
      </c>
      <c r="AF1692" s="8">
        <v>52862</v>
      </c>
      <c r="AG1692" s="8">
        <v>10423</v>
      </c>
      <c r="AH1692" s="12">
        <v>0.47377272727272729</v>
      </c>
      <c r="AI1692" s="8">
        <v>2039.7260273972602</v>
      </c>
      <c r="AJ1692" s="11">
        <v>48264.726027395831</v>
      </c>
      <c r="AK1692" s="11">
        <v>48040</v>
      </c>
      <c r="AL1692" s="10">
        <v>224</v>
      </c>
      <c r="AM1692">
        <v>73713.649999999994</v>
      </c>
      <c r="AN1692">
        <v>0.94780227272727247</v>
      </c>
      <c r="AO1692" s="40" t="str">
        <f>E1692&amp;F1692&amp;U1692</f>
        <v>APXDRIV-FIDVLHR</v>
      </c>
      <c r="AP1692" s="40" t="str">
        <f>_xlfn.XLOOKUP(AO1692,CrossRef!N:N,CrossRef!A:A,"NOT FOUND",0)</f>
        <v>APX4008LR</v>
      </c>
      <c r="AQ1692" s="40" t="str">
        <f>IFERROR(_xlfn.XLOOKUP(AO1692,CrossRef!$N:$N,CrossRef!$E:$E,"Not Found"),"-")</f>
        <v>785C</v>
      </c>
      <c r="AR1692" s="40" t="str">
        <f>IFERROR(_xlfn.XLOOKUP(AO1692,CrossRef!$N:$N,CrossRef!$G:$G,"Not Found"),"-")</f>
        <v>4008 - FINAL DRIVE, BRAKE &amp; WHEEL</v>
      </c>
      <c r="AS1692" s="40" t="str">
        <f>IFERROR(_xlfn.XLOOKUP(AO1692,CrossRef!$N:$N,CrossRef!$H:$H,"Not Found"),"-")</f>
        <v>LR - LEFT REAR</v>
      </c>
    </row>
    <row r="1693" spans="1:45" hidden="1" x14ac:dyDescent="0.3">
      <c r="A1693" s="38" t="str">
        <f>E1693&amp;F1693&amp;U1693</f>
        <v>APXDRIV-WHGPLHF</v>
      </c>
      <c r="B1693" s="38" t="str">
        <f>I1693&amp;D1693&amp;C1693</f>
        <v>TD64924006LF</v>
      </c>
      <c r="C1693" s="38" t="str">
        <f>_xlfn.XLOOKUP(A1693,CrossRef!N:N,CrossRef!D:D,"",0)</f>
        <v>LF</v>
      </c>
      <c r="D1693" s="38" t="str">
        <f>_xlfn.XLOOKUP(A1693,CrossRef!N:N,CrossRef!C:C,"",0)</f>
        <v>4006</v>
      </c>
      <c r="E1693" s="38" t="str">
        <f>LEFT(M1693,3)</f>
        <v>APX</v>
      </c>
      <c r="F1693" s="38" t="str">
        <f>_xlfn.TEXTAFTER(J1693,"-")</f>
        <v>DRIV-WHGP</v>
      </c>
      <c r="G1693" t="s">
        <v>2635</v>
      </c>
      <c r="H1693" t="s">
        <v>2636</v>
      </c>
      <c r="I1693" t="s">
        <v>5890</v>
      </c>
      <c r="J1693" s="7" t="s">
        <v>1997</v>
      </c>
      <c r="K1693" t="s">
        <v>2638</v>
      </c>
      <c r="L1693" t="s">
        <v>177</v>
      </c>
      <c r="M1693" t="s">
        <v>5891</v>
      </c>
      <c r="N1693" t="s">
        <v>2640</v>
      </c>
      <c r="O1693" t="s">
        <v>2653</v>
      </c>
      <c r="P1693" t="s">
        <v>2642</v>
      </c>
      <c r="Q1693" t="s">
        <v>2662</v>
      </c>
      <c r="R1693" t="s">
        <v>7326</v>
      </c>
      <c r="S1693" t="s">
        <v>2655</v>
      </c>
      <c r="T1693" t="s">
        <v>2688</v>
      </c>
      <c r="U1693" t="s">
        <v>485</v>
      </c>
      <c r="V1693" s="7" t="s">
        <v>942</v>
      </c>
      <c r="W1693" s="8">
        <v>22000</v>
      </c>
      <c r="X1693" t="s">
        <v>7327</v>
      </c>
      <c r="Y1693" t="s">
        <v>7328</v>
      </c>
      <c r="Z1693" s="8">
        <v>64439</v>
      </c>
      <c r="AA1693" s="9">
        <v>5.1100000000000003</v>
      </c>
      <c r="AB1693" s="8">
        <v>37793.870000000003</v>
      </c>
      <c r="AD1693" s="10">
        <v>4339134</v>
      </c>
      <c r="AE1693" s="11">
        <v>45165</v>
      </c>
      <c r="AF1693" s="8">
        <v>52862</v>
      </c>
      <c r="AG1693" s="8">
        <v>10423</v>
      </c>
      <c r="AH1693" s="12">
        <v>0.47377272727272729</v>
      </c>
      <c r="AI1693" s="8">
        <v>2039.7260273972602</v>
      </c>
      <c r="AJ1693" s="11">
        <v>48264.726027395831</v>
      </c>
      <c r="AK1693" s="11">
        <v>48040</v>
      </c>
      <c r="AL1693" s="10">
        <v>224</v>
      </c>
      <c r="AM1693">
        <v>73713.649999999994</v>
      </c>
      <c r="AN1693">
        <v>0.94780227272727247</v>
      </c>
      <c r="AO1693" s="40" t="str">
        <f>E1693&amp;F1693&amp;U1693</f>
        <v>APXDRIV-WHGPLHF</v>
      </c>
      <c r="AP1693" s="40" t="str">
        <f>_xlfn.XLOOKUP(AO1693,CrossRef!N:N,CrossRef!A:A,"NOT FOUND",0)</f>
        <v>APX4006LF</v>
      </c>
      <c r="AQ1693" s="40" t="str">
        <f>IFERROR(_xlfn.XLOOKUP(AO1693,CrossRef!$N:$N,CrossRef!$E:$E,"Not Found"),"-")</f>
        <v>785C</v>
      </c>
      <c r="AR1693" s="40" t="str">
        <f>IFERROR(_xlfn.XLOOKUP(AO1693,CrossRef!$N:$N,CrossRef!$G:$G,"Not Found"),"-")</f>
        <v>4006 - WHEEL &amp; BRAKE ASSEMBLY</v>
      </c>
      <c r="AS1693" s="40" t="str">
        <f>IFERROR(_xlfn.XLOOKUP(AO1693,CrossRef!$N:$N,CrossRef!$H:$H,"Not Found"),"-")</f>
        <v>LF - LEFT FRONT</v>
      </c>
    </row>
    <row r="1694" spans="1:45" hidden="1" x14ac:dyDescent="0.3">
      <c r="A1694" s="38" t="str">
        <f>E1694&amp;F1694&amp;U1694</f>
        <v>APXDRIV-WHGPRHF</v>
      </c>
      <c r="B1694" s="38" t="str">
        <f>I1694&amp;D1694&amp;C1694</f>
        <v>TD64924008RF</v>
      </c>
      <c r="C1694" s="38" t="str">
        <f>_xlfn.XLOOKUP(A1694,CrossRef!N:N,CrossRef!D:D,"",0)</f>
        <v>RF</v>
      </c>
      <c r="D1694" s="38" t="str">
        <f>_xlfn.XLOOKUP(A1694,CrossRef!N:N,CrossRef!C:C,"",0)</f>
        <v>4008</v>
      </c>
      <c r="E1694" s="38" t="str">
        <f>LEFT(M1694,3)</f>
        <v>APX</v>
      </c>
      <c r="F1694" s="38" t="str">
        <f>_xlfn.TEXTAFTER(J1694,"-")</f>
        <v>DRIV-WHGP</v>
      </c>
      <c r="G1694" t="s">
        <v>2635</v>
      </c>
      <c r="H1694" t="s">
        <v>2636</v>
      </c>
      <c r="I1694" t="s">
        <v>5890</v>
      </c>
      <c r="J1694" s="7" t="s">
        <v>1997</v>
      </c>
      <c r="K1694" t="s">
        <v>2638</v>
      </c>
      <c r="L1694" t="s">
        <v>177</v>
      </c>
      <c r="M1694" t="s">
        <v>5891</v>
      </c>
      <c r="N1694" t="s">
        <v>2640</v>
      </c>
      <c r="O1694" t="s">
        <v>2653</v>
      </c>
      <c r="P1694" t="s">
        <v>2642</v>
      </c>
      <c r="Q1694" t="s">
        <v>2662</v>
      </c>
      <c r="R1694" t="s">
        <v>7329</v>
      </c>
      <c r="S1694" t="s">
        <v>2655</v>
      </c>
      <c r="T1694" t="s">
        <v>2688</v>
      </c>
      <c r="U1694" t="s">
        <v>488</v>
      </c>
      <c r="V1694" s="7" t="s">
        <v>931</v>
      </c>
      <c r="W1694" s="8">
        <v>22000</v>
      </c>
      <c r="X1694" t="s">
        <v>7330</v>
      </c>
      <c r="Y1694" t="s">
        <v>7328</v>
      </c>
      <c r="Z1694" s="8">
        <v>64439</v>
      </c>
      <c r="AA1694" s="9">
        <v>5.1100000000000003</v>
      </c>
      <c r="AB1694" s="8">
        <v>37793.870000000003</v>
      </c>
      <c r="AD1694" s="10">
        <v>4339139</v>
      </c>
      <c r="AE1694" s="11">
        <v>45165</v>
      </c>
      <c r="AF1694" s="8">
        <v>52862</v>
      </c>
      <c r="AG1694" s="8">
        <v>10423</v>
      </c>
      <c r="AH1694" s="12">
        <v>0.47377272727272729</v>
      </c>
      <c r="AI1694" s="8">
        <v>2039.7260273972602</v>
      </c>
      <c r="AJ1694" s="11">
        <v>48264.726027395831</v>
      </c>
      <c r="AK1694" s="11">
        <v>48040</v>
      </c>
      <c r="AL1694" s="10">
        <v>224</v>
      </c>
      <c r="AM1694">
        <v>73713.649999999994</v>
      </c>
      <c r="AN1694">
        <v>0.94780227272727247</v>
      </c>
      <c r="AO1694" s="40" t="str">
        <f>E1694&amp;F1694&amp;U1694</f>
        <v>APXDRIV-WHGPRHF</v>
      </c>
      <c r="AP1694" s="40" t="str">
        <f>_xlfn.XLOOKUP(AO1694,CrossRef!N:N,CrossRef!A:A,"NOT FOUND",0)</f>
        <v>APX4008RF</v>
      </c>
      <c r="AQ1694" s="40" t="str">
        <f>IFERROR(_xlfn.XLOOKUP(AO1694,CrossRef!$N:$N,CrossRef!$E:$E,"Not Found"),"-")</f>
        <v>785C</v>
      </c>
      <c r="AR1694" s="40" t="str">
        <f>IFERROR(_xlfn.XLOOKUP(AO1694,CrossRef!$N:$N,CrossRef!$G:$G,"Not Found"),"-")</f>
        <v>4008 - FINAL DRIVE, BRAKE &amp; WHEEL</v>
      </c>
      <c r="AS1694" s="40" t="str">
        <f>IFERROR(_xlfn.XLOOKUP(AO1694,CrossRef!$N:$N,CrossRef!$H:$H,"Not Found"),"-")</f>
        <v>RF - RIGHT FRONT</v>
      </c>
    </row>
    <row r="1695" spans="1:45" hidden="1" x14ac:dyDescent="0.3">
      <c r="A1695" s="38" t="str">
        <f>E1695&amp;F1695&amp;U1695</f>
        <v>A4WDRIV-TMSN</v>
      </c>
      <c r="B1695" s="38" t="str">
        <f>I1695&amp;D1695&amp;C1695</f>
        <v>QDZ04303000</v>
      </c>
      <c r="C1695" s="38" t="str">
        <f>_xlfn.XLOOKUP(A1695,CrossRef!N:N,CrossRef!D:D,"",0)</f>
        <v>00</v>
      </c>
      <c r="D1695" s="38" t="str">
        <f>_xlfn.XLOOKUP(A1695,CrossRef!N:N,CrossRef!C:C,"",0)</f>
        <v>3030</v>
      </c>
      <c r="E1695" s="38" t="str">
        <f>LEFT(M1695,3)</f>
        <v>A4W</v>
      </c>
      <c r="F1695" s="38" t="str">
        <f>_xlfn.TEXTAFTER(J1695,"-")</f>
        <v>DRIV-TMSN</v>
      </c>
      <c r="G1695" t="s">
        <v>2635</v>
      </c>
      <c r="H1695" t="s">
        <v>2636</v>
      </c>
      <c r="I1695" t="s">
        <v>3173</v>
      </c>
      <c r="J1695" s="7" t="s">
        <v>331</v>
      </c>
      <c r="K1695" t="s">
        <v>2638</v>
      </c>
      <c r="L1695" t="s">
        <v>130</v>
      </c>
      <c r="M1695" t="s">
        <v>3174</v>
      </c>
      <c r="N1695" t="s">
        <v>2640</v>
      </c>
      <c r="O1695" t="s">
        <v>2641</v>
      </c>
      <c r="P1695" t="s">
        <v>2642</v>
      </c>
      <c r="Q1695" t="s">
        <v>2640</v>
      </c>
      <c r="R1695" t="s">
        <v>7331</v>
      </c>
      <c r="S1695" t="s">
        <v>2655</v>
      </c>
      <c r="T1695" t="s">
        <v>2818</v>
      </c>
      <c r="U1695" t="s">
        <v>2657</v>
      </c>
      <c r="V1695" s="7" t="s">
        <v>332</v>
      </c>
      <c r="W1695" s="8">
        <v>13200</v>
      </c>
      <c r="X1695" t="s">
        <v>7332</v>
      </c>
      <c r="Y1695" t="s">
        <v>7333</v>
      </c>
      <c r="Z1695" s="8">
        <v>97141</v>
      </c>
      <c r="AA1695" s="9">
        <v>11.27</v>
      </c>
      <c r="AB1695" s="8">
        <v>141569.98000000001</v>
      </c>
      <c r="AD1695" s="10">
        <v>4706643</v>
      </c>
      <c r="AE1695" s="11">
        <v>45984</v>
      </c>
      <c r="AF1695" s="8">
        <v>94365</v>
      </c>
      <c r="AG1695" s="8">
        <v>10424</v>
      </c>
      <c r="AH1695" s="12">
        <v>0.78969696969696968</v>
      </c>
      <c r="AI1695" s="8">
        <v>924.93345164152618</v>
      </c>
      <c r="AJ1695" s="11">
        <v>47149.933451655095</v>
      </c>
      <c r="AK1695" s="11">
        <v>47175</v>
      </c>
      <c r="AL1695" s="10">
        <v>-26</v>
      </c>
      <c r="AM1695">
        <v>107847.5</v>
      </c>
      <c r="AO1695" s="40" t="str">
        <f>E1695&amp;F1695&amp;U1695</f>
        <v>A4WDRIV-TMSN</v>
      </c>
      <c r="AP1695" s="40" t="str">
        <f>_xlfn.XLOOKUP(AO1695,CrossRef!N:N,CrossRef!A:A,"NOT FOUND",0)</f>
        <v>A4W303000</v>
      </c>
      <c r="AQ1695" s="40" t="str">
        <f>IFERROR(_xlfn.XLOOKUP(AO1695,CrossRef!$N:$N,CrossRef!$E:$E,"Not Found"),"-")</f>
        <v>854G</v>
      </c>
      <c r="AR1695" s="40" t="str">
        <f>IFERROR(_xlfn.XLOOKUP(AO1695,CrossRef!$N:$N,CrossRef!$G:$G,"Not Found"),"-")</f>
        <v>3030 - TRANSMISSION</v>
      </c>
      <c r="AS1695" s="40" t="str">
        <f>IFERROR(_xlfn.XLOOKUP(AO1695,CrossRef!$N:$N,CrossRef!$H:$H,"Not Found"),"-")</f>
        <v>00 - (NONE)</v>
      </c>
    </row>
    <row r="1696" spans="1:45" hidden="1" x14ac:dyDescent="0.3">
      <c r="A1696" s="38" t="str">
        <f>E1696&amp;F1696&amp;U1696</f>
        <v>ZMXDRIV-FIDVLHR</v>
      </c>
      <c r="B1696" s="38" t="str">
        <f>I1696&amp;D1696&amp;C1696</f>
        <v>LO16124050LR</v>
      </c>
      <c r="C1696" s="38" t="str">
        <f>_xlfn.XLOOKUP(A1696,CrossRef!N:N,CrossRef!D:D,"",0)</f>
        <v>LR</v>
      </c>
      <c r="D1696" s="38" t="str">
        <f>_xlfn.XLOOKUP(A1696,CrossRef!N:N,CrossRef!C:C,"",0)</f>
        <v>4050</v>
      </c>
      <c r="E1696" s="38" t="str">
        <f>LEFT(M1696,3)</f>
        <v>ZMX</v>
      </c>
      <c r="F1696" s="38" t="str">
        <f>_xlfn.TEXTAFTER(J1696,"-")</f>
        <v>DRIV-FIDV</v>
      </c>
      <c r="G1696" t="s">
        <v>2648</v>
      </c>
      <c r="H1696" t="s">
        <v>2649</v>
      </c>
      <c r="I1696" t="s">
        <v>4095</v>
      </c>
      <c r="J1696" s="7" t="s">
        <v>540</v>
      </c>
      <c r="K1696" t="s">
        <v>2638</v>
      </c>
      <c r="L1696" t="s">
        <v>110</v>
      </c>
      <c r="M1696" t="s">
        <v>4096</v>
      </c>
      <c r="N1696" t="s">
        <v>2640</v>
      </c>
      <c r="O1696" t="s">
        <v>2653</v>
      </c>
      <c r="P1696" t="s">
        <v>2642</v>
      </c>
      <c r="Q1696" t="s">
        <v>2640</v>
      </c>
      <c r="R1696" t="s">
        <v>7334</v>
      </c>
      <c r="S1696" t="s">
        <v>2655</v>
      </c>
      <c r="T1696" t="s">
        <v>2682</v>
      </c>
      <c r="U1696" t="s">
        <v>491</v>
      </c>
      <c r="V1696" s="7" t="s">
        <v>498</v>
      </c>
      <c r="W1696" s="8">
        <v>15000</v>
      </c>
      <c r="X1696" t="s">
        <v>7335</v>
      </c>
      <c r="Y1696" t="s">
        <v>7336</v>
      </c>
      <c r="Z1696" s="8">
        <v>70970.3</v>
      </c>
      <c r="AA1696" s="9">
        <v>18</v>
      </c>
      <c r="AB1696" s="8">
        <v>46674.74</v>
      </c>
      <c r="AD1696" s="10">
        <v>4592818</v>
      </c>
      <c r="AE1696" s="11">
        <v>45967</v>
      </c>
      <c r="AF1696" s="8">
        <v>66416</v>
      </c>
      <c r="AG1696" s="8">
        <v>10445.699999999997</v>
      </c>
      <c r="AH1696" s="12">
        <v>0.69637999999999978</v>
      </c>
      <c r="AI1696" s="8">
        <v>580.31666666666649</v>
      </c>
      <c r="AJ1696" s="11">
        <v>46805.316666666666</v>
      </c>
      <c r="AK1696" s="11">
        <v>47722</v>
      </c>
      <c r="AL1696" s="10">
        <v>-917</v>
      </c>
      <c r="AM1696">
        <v>97916.3</v>
      </c>
      <c r="AN1696">
        <v>2.1000200000000002</v>
      </c>
      <c r="AO1696" s="40" t="str">
        <f>E1696&amp;F1696&amp;U1696</f>
        <v>ZMXDRIV-FIDVLHR</v>
      </c>
      <c r="AP1696" s="40" t="str">
        <f>_xlfn.XLOOKUP(AO1696,CrossRef!N:N,CrossRef!A:A,"NOT FOUND",0)</f>
        <v>ZMX4050LR</v>
      </c>
      <c r="AQ1696" s="40" t="str">
        <f>IFERROR(_xlfn.XLOOKUP(AO1696,CrossRef!$N:$N,CrossRef!$E:$E,"Not Found"),"-")</f>
        <v>992K</v>
      </c>
      <c r="AR1696" s="40" t="str">
        <f>IFERROR(_xlfn.XLOOKUP(AO1696,CrossRef!$N:$N,CrossRef!$G:$G,"Not Found"),"-")</f>
        <v>4050 - FINAL DRIVE</v>
      </c>
      <c r="AS1696" s="40" t="str">
        <f>IFERROR(_xlfn.XLOOKUP(AO1696,CrossRef!$N:$N,CrossRef!$H:$H,"Not Found"),"-")</f>
        <v>LR - LEFT REAR</v>
      </c>
    </row>
    <row r="1697" spans="1:45" hidden="1" x14ac:dyDescent="0.3">
      <c r="A1697" s="38" t="str">
        <f>E1697&amp;F1697&amp;U1697</f>
        <v>ZMXDRIV-TMSN</v>
      </c>
      <c r="B1697" s="38" t="str">
        <f>I1697&amp;D1697&amp;C1697</f>
        <v>LO1612303000</v>
      </c>
      <c r="C1697" s="38" t="str">
        <f>_xlfn.XLOOKUP(A1697,CrossRef!N:N,CrossRef!D:D,"",0)</f>
        <v>00</v>
      </c>
      <c r="D1697" s="38" t="str">
        <f>_xlfn.XLOOKUP(A1697,CrossRef!N:N,CrossRef!C:C,"",0)</f>
        <v>3030</v>
      </c>
      <c r="E1697" s="38" t="str">
        <f>LEFT(M1697,3)</f>
        <v>ZMX</v>
      </c>
      <c r="F1697" s="38" t="str">
        <f>_xlfn.TEXTAFTER(J1697,"-")</f>
        <v>DRIV-TMSN</v>
      </c>
      <c r="G1697" t="s">
        <v>2648</v>
      </c>
      <c r="H1697" t="s">
        <v>2649</v>
      </c>
      <c r="I1697" t="s">
        <v>4095</v>
      </c>
      <c r="J1697" s="7" t="s">
        <v>323</v>
      </c>
      <c r="K1697" t="s">
        <v>2638</v>
      </c>
      <c r="L1697" t="s">
        <v>110</v>
      </c>
      <c r="M1697" t="s">
        <v>4096</v>
      </c>
      <c r="N1697" t="s">
        <v>2640</v>
      </c>
      <c r="O1697" t="s">
        <v>2653</v>
      </c>
      <c r="P1697" t="s">
        <v>2642</v>
      </c>
      <c r="Q1697" t="s">
        <v>2640</v>
      </c>
      <c r="R1697" t="s">
        <v>7337</v>
      </c>
      <c r="S1697" t="s">
        <v>2655</v>
      </c>
      <c r="T1697" t="s">
        <v>2818</v>
      </c>
      <c r="U1697" t="s">
        <v>2657</v>
      </c>
      <c r="V1697" s="7" t="s">
        <v>303</v>
      </c>
      <c r="W1697" s="8">
        <v>15000</v>
      </c>
      <c r="X1697" t="s">
        <v>7338</v>
      </c>
      <c r="Y1697" t="s">
        <v>7339</v>
      </c>
      <c r="Z1697" s="8">
        <v>70970.3</v>
      </c>
      <c r="AA1697" s="9">
        <v>18</v>
      </c>
      <c r="AB1697" s="8">
        <v>85705.44</v>
      </c>
      <c r="AD1697" s="10">
        <v>4736571</v>
      </c>
      <c r="AE1697" s="11">
        <v>45965</v>
      </c>
      <c r="AF1697" s="8">
        <v>66416</v>
      </c>
      <c r="AG1697" s="8">
        <v>10445.699999999997</v>
      </c>
      <c r="AH1697" s="12">
        <v>0.69637999999999978</v>
      </c>
      <c r="AI1697" s="8">
        <v>580.31666666666649</v>
      </c>
      <c r="AJ1697" s="11">
        <v>46805.316666666666</v>
      </c>
      <c r="AK1697" s="11">
        <v>47722</v>
      </c>
      <c r="AL1697" s="10">
        <v>-917</v>
      </c>
      <c r="AM1697">
        <v>97916.3</v>
      </c>
      <c r="AN1697">
        <v>2.1000200000000002</v>
      </c>
      <c r="AO1697" s="40" t="str">
        <f>E1697&amp;F1697&amp;U1697</f>
        <v>ZMXDRIV-TMSN</v>
      </c>
      <c r="AP1697" s="40" t="str">
        <f>_xlfn.XLOOKUP(AO1697,CrossRef!N:N,CrossRef!A:A,"NOT FOUND",0)</f>
        <v>ZMX303000</v>
      </c>
      <c r="AQ1697" s="40" t="str">
        <f>IFERROR(_xlfn.XLOOKUP(AO1697,CrossRef!$N:$N,CrossRef!$E:$E,"Not Found"),"-")</f>
        <v>992K</v>
      </c>
      <c r="AR1697" s="40" t="str">
        <f>IFERROR(_xlfn.XLOOKUP(AO1697,CrossRef!$N:$N,CrossRef!$G:$G,"Not Found"),"-")</f>
        <v>3030 - TRANSMISSION</v>
      </c>
      <c r="AS1697" s="40" t="str">
        <f>IFERROR(_xlfn.XLOOKUP(AO1697,CrossRef!$N:$N,CrossRef!$H:$H,"Not Found"),"-")</f>
        <v>00 - (NONE)</v>
      </c>
    </row>
    <row r="1698" spans="1:45" hidden="1" x14ac:dyDescent="0.3">
      <c r="A1698" s="38" t="str">
        <f>E1698&amp;F1698&amp;U1698</f>
        <v>ZMXDRIV-TQCV</v>
      </c>
      <c r="B1698" s="38" t="str">
        <f>I1698&amp;D1698&amp;C1698</f>
        <v>LO1612310100</v>
      </c>
      <c r="C1698" s="38" t="str">
        <f>_xlfn.XLOOKUP(A1698,CrossRef!N:N,CrossRef!D:D,"",0)</f>
        <v>00</v>
      </c>
      <c r="D1698" s="38" t="str">
        <f>_xlfn.XLOOKUP(A1698,CrossRef!N:N,CrossRef!C:C,"",0)</f>
        <v>3101</v>
      </c>
      <c r="E1698" s="38" t="str">
        <f>LEFT(M1698,3)</f>
        <v>ZMX</v>
      </c>
      <c r="F1698" s="38" t="str">
        <f>_xlfn.TEXTAFTER(J1698,"-")</f>
        <v>DRIV-TQCV</v>
      </c>
      <c r="G1698" t="s">
        <v>2648</v>
      </c>
      <c r="H1698" t="s">
        <v>2649</v>
      </c>
      <c r="I1698" t="s">
        <v>4095</v>
      </c>
      <c r="J1698" s="7" t="s">
        <v>375</v>
      </c>
      <c r="K1698" t="s">
        <v>2638</v>
      </c>
      <c r="L1698" t="s">
        <v>110</v>
      </c>
      <c r="M1698" t="s">
        <v>4096</v>
      </c>
      <c r="N1698" t="s">
        <v>2640</v>
      </c>
      <c r="O1698" t="s">
        <v>2653</v>
      </c>
      <c r="P1698" t="s">
        <v>2642</v>
      </c>
      <c r="Q1698" t="s">
        <v>2640</v>
      </c>
      <c r="R1698" t="s">
        <v>7340</v>
      </c>
      <c r="S1698" t="s">
        <v>2655</v>
      </c>
      <c r="T1698" t="s">
        <v>2678</v>
      </c>
      <c r="U1698" t="s">
        <v>2657</v>
      </c>
      <c r="V1698" s="7" t="s">
        <v>362</v>
      </c>
      <c r="W1698" s="8">
        <v>15000</v>
      </c>
      <c r="X1698" t="s">
        <v>7341</v>
      </c>
      <c r="Y1698" t="s">
        <v>7342</v>
      </c>
      <c r="Z1698" s="8">
        <v>70970.3</v>
      </c>
      <c r="AA1698" s="9">
        <v>18</v>
      </c>
      <c r="AB1698" s="8">
        <v>43169.78</v>
      </c>
      <c r="AD1698" s="10">
        <v>4660139</v>
      </c>
      <c r="AE1698" s="11">
        <v>45965</v>
      </c>
      <c r="AF1698" s="8">
        <v>66416</v>
      </c>
      <c r="AG1698" s="8">
        <v>10445.699999999997</v>
      </c>
      <c r="AH1698" s="12">
        <v>0.69637999999999978</v>
      </c>
      <c r="AI1698" s="8">
        <v>580.31666666666649</v>
      </c>
      <c r="AJ1698" s="11">
        <v>46805.316666666666</v>
      </c>
      <c r="AK1698" s="11">
        <v>47722</v>
      </c>
      <c r="AL1698" s="10">
        <v>-917</v>
      </c>
      <c r="AM1698">
        <v>97916.3</v>
      </c>
      <c r="AN1698">
        <v>2.1000200000000002</v>
      </c>
      <c r="AO1698" s="40" t="str">
        <f>E1698&amp;F1698&amp;U1698</f>
        <v>ZMXDRIV-TQCV</v>
      </c>
      <c r="AP1698" s="40" t="str">
        <f>_xlfn.XLOOKUP(AO1698,CrossRef!N:N,CrossRef!A:A,"NOT FOUND",0)</f>
        <v>ZMX310100</v>
      </c>
      <c r="AQ1698" s="40" t="str">
        <f>IFERROR(_xlfn.XLOOKUP(AO1698,CrossRef!$N:$N,CrossRef!$E:$E,"Not Found"),"-")</f>
        <v>992K</v>
      </c>
      <c r="AR1698" s="40" t="str">
        <f>IFERROR(_xlfn.XLOOKUP(AO1698,CrossRef!$N:$N,CrossRef!$G:$G,"Not Found"),"-")</f>
        <v>3101 - TORQUE CONVERTER</v>
      </c>
      <c r="AS1698" s="40" t="str">
        <f>IFERROR(_xlfn.XLOOKUP(AO1698,CrossRef!$N:$N,CrossRef!$H:$H,"Not Found"),"-")</f>
        <v>00 - (NONE)</v>
      </c>
    </row>
    <row r="1699" spans="1:45" hidden="1" x14ac:dyDescent="0.3">
      <c r="A1699" s="38" t="str">
        <f>E1699&amp;F1699&amp;U1699</f>
        <v>ZMXENGI</v>
      </c>
      <c r="B1699" s="38" t="str">
        <f>I1699&amp;D1699&amp;C1699</f>
        <v>LO1612100000</v>
      </c>
      <c r="C1699" s="38" t="str">
        <f>_xlfn.XLOOKUP(A1699,CrossRef!N:N,CrossRef!D:D,"",0)</f>
        <v>00</v>
      </c>
      <c r="D1699" s="38" t="str">
        <f>_xlfn.XLOOKUP(A1699,CrossRef!N:N,CrossRef!C:C,"",0)</f>
        <v>1000</v>
      </c>
      <c r="E1699" s="38" t="str">
        <f>LEFT(M1699,3)</f>
        <v>ZMX</v>
      </c>
      <c r="F1699" s="38" t="str">
        <f>_xlfn.TEXTAFTER(J1699,"-")</f>
        <v>ENGI</v>
      </c>
      <c r="G1699" t="s">
        <v>2648</v>
      </c>
      <c r="H1699" t="s">
        <v>2649</v>
      </c>
      <c r="I1699" t="s">
        <v>4095</v>
      </c>
      <c r="J1699" s="7" t="s">
        <v>117</v>
      </c>
      <c r="K1699" t="s">
        <v>2638</v>
      </c>
      <c r="L1699" t="s">
        <v>110</v>
      </c>
      <c r="M1699" t="s">
        <v>4096</v>
      </c>
      <c r="N1699" t="s">
        <v>2640</v>
      </c>
      <c r="O1699" t="s">
        <v>2653</v>
      </c>
      <c r="P1699" t="s">
        <v>2642</v>
      </c>
      <c r="Q1699" t="s">
        <v>2640</v>
      </c>
      <c r="R1699" t="s">
        <v>7343</v>
      </c>
      <c r="S1699" t="s">
        <v>2655</v>
      </c>
      <c r="T1699" t="s">
        <v>3265</v>
      </c>
      <c r="U1699" t="s">
        <v>2657</v>
      </c>
      <c r="V1699" s="7" t="s">
        <v>30</v>
      </c>
      <c r="W1699" s="8">
        <v>15000</v>
      </c>
      <c r="X1699" t="s">
        <v>7344</v>
      </c>
      <c r="Y1699" t="s">
        <v>7345</v>
      </c>
      <c r="Z1699" s="8">
        <v>70970.3</v>
      </c>
      <c r="AA1699" s="9">
        <v>18</v>
      </c>
      <c r="AB1699" s="8">
        <v>255510.97</v>
      </c>
      <c r="AD1699" s="10">
        <v>4670961</v>
      </c>
      <c r="AE1699" s="11">
        <v>45965</v>
      </c>
      <c r="AF1699" s="8">
        <v>66416</v>
      </c>
      <c r="AG1699" s="8">
        <v>10445.699999999997</v>
      </c>
      <c r="AH1699" s="12">
        <v>0.69637999999999978</v>
      </c>
      <c r="AI1699" s="8">
        <v>580.31666666666649</v>
      </c>
      <c r="AJ1699" s="11">
        <v>46805.316666666666</v>
      </c>
      <c r="AK1699" s="11">
        <v>46700</v>
      </c>
      <c r="AL1699" s="10">
        <v>105</v>
      </c>
      <c r="AM1699">
        <v>79520.3</v>
      </c>
      <c r="AN1699">
        <v>0.87362000000000017</v>
      </c>
      <c r="AO1699" s="40" t="str">
        <f>E1699&amp;F1699&amp;U1699</f>
        <v>ZMXENGI</v>
      </c>
      <c r="AP1699" s="40" t="str">
        <f>_xlfn.XLOOKUP(AO1699,CrossRef!N:N,CrossRef!A:A,"NOT FOUND",0)</f>
        <v>ZMX100000</v>
      </c>
      <c r="AQ1699" s="40" t="str">
        <f>IFERROR(_xlfn.XLOOKUP(AO1699,CrossRef!$N:$N,CrossRef!$E:$E,"Not Found"),"-")</f>
        <v>992K</v>
      </c>
      <c r="AR1699" s="40" t="str">
        <f>IFERROR(_xlfn.XLOOKUP(AO1699,CrossRef!$N:$N,CrossRef!$G:$G,"Not Found"),"-")</f>
        <v>1000 - ENGINE</v>
      </c>
      <c r="AS1699" s="40" t="str">
        <f>IFERROR(_xlfn.XLOOKUP(AO1699,CrossRef!$N:$N,CrossRef!$H:$H,"Not Found"),"-")</f>
        <v>00 - (NONE)</v>
      </c>
    </row>
    <row r="1700" spans="1:45" hidden="1" x14ac:dyDescent="0.3">
      <c r="A1700" s="38" t="str">
        <f>E1700&amp;F1700&amp;U1700</f>
        <v>ZMXENGI-COSY</v>
      </c>
      <c r="B1700" s="38" t="str">
        <f>I1700&amp;D1700&amp;C1700</f>
        <v>LO1612135300</v>
      </c>
      <c r="C1700" s="38" t="str">
        <f>_xlfn.XLOOKUP(A1700,CrossRef!N:N,CrossRef!D:D,"",0)</f>
        <v>00</v>
      </c>
      <c r="D1700" s="38" t="str">
        <f>_xlfn.XLOOKUP(A1700,CrossRef!N:N,CrossRef!C:C,"",0)</f>
        <v>1353</v>
      </c>
      <c r="E1700" s="38" t="str">
        <f>LEFT(M1700,3)</f>
        <v>ZMX</v>
      </c>
      <c r="F1700" s="38" t="str">
        <f>_xlfn.TEXTAFTER(J1700,"-")</f>
        <v>ENGI-COSY</v>
      </c>
      <c r="G1700" t="s">
        <v>2648</v>
      </c>
      <c r="H1700" t="s">
        <v>2649</v>
      </c>
      <c r="I1700" t="s">
        <v>4095</v>
      </c>
      <c r="J1700" s="7" t="s">
        <v>261</v>
      </c>
      <c r="K1700" t="s">
        <v>2638</v>
      </c>
      <c r="L1700" t="s">
        <v>110</v>
      </c>
      <c r="M1700" t="s">
        <v>4096</v>
      </c>
      <c r="N1700" t="s">
        <v>2640</v>
      </c>
      <c r="O1700" t="s">
        <v>2653</v>
      </c>
      <c r="P1700" t="s">
        <v>2642</v>
      </c>
      <c r="Q1700" t="s">
        <v>2640</v>
      </c>
      <c r="R1700" t="s">
        <v>7346</v>
      </c>
      <c r="S1700" t="s">
        <v>2655</v>
      </c>
      <c r="T1700" t="s">
        <v>2657</v>
      </c>
      <c r="U1700" t="s">
        <v>2657</v>
      </c>
      <c r="V1700" s="7" t="s">
        <v>223</v>
      </c>
      <c r="W1700" s="8">
        <v>15000</v>
      </c>
      <c r="X1700" t="s">
        <v>7347</v>
      </c>
      <c r="Y1700" t="s">
        <v>7348</v>
      </c>
      <c r="Z1700" s="8">
        <v>70970.3</v>
      </c>
      <c r="AA1700" s="9">
        <v>18</v>
      </c>
      <c r="AB1700" s="8">
        <v>45677.45</v>
      </c>
      <c r="AD1700" s="10">
        <v>4725188</v>
      </c>
      <c r="AE1700" s="11">
        <v>45965</v>
      </c>
      <c r="AF1700" s="8">
        <v>66416</v>
      </c>
      <c r="AG1700" s="8">
        <v>10445.699999999997</v>
      </c>
      <c r="AH1700" s="12">
        <v>0.69637999999999978</v>
      </c>
      <c r="AI1700" s="8">
        <v>580.31666666666649</v>
      </c>
      <c r="AJ1700" s="11">
        <v>46805.316666666666</v>
      </c>
      <c r="AK1700" s="11">
        <v>47722</v>
      </c>
      <c r="AL1700" s="10">
        <v>-917</v>
      </c>
      <c r="AM1700">
        <v>97916.3</v>
      </c>
      <c r="AN1700">
        <v>2.1000200000000002</v>
      </c>
      <c r="AO1700" s="40" t="str">
        <f>E1700&amp;F1700&amp;U1700</f>
        <v>ZMXENGI-COSY</v>
      </c>
      <c r="AP1700" s="40" t="str">
        <f>_xlfn.XLOOKUP(AO1700,CrossRef!N:N,CrossRef!A:A,"NOT FOUND",0)</f>
        <v>ZMX135300</v>
      </c>
      <c r="AQ1700" s="40" t="str">
        <f>IFERROR(_xlfn.XLOOKUP(AO1700,CrossRef!$N:$N,CrossRef!$E:$E,"Not Found"),"-")</f>
        <v>992K</v>
      </c>
      <c r="AR1700" s="40" t="str">
        <f>IFERROR(_xlfn.XLOOKUP(AO1700,CrossRef!$N:$N,CrossRef!$G:$G,"Not Found"),"-")</f>
        <v>1353 - RADIATOR</v>
      </c>
      <c r="AS1700" s="40" t="str">
        <f>IFERROR(_xlfn.XLOOKUP(AO1700,CrossRef!$N:$N,CrossRef!$H:$H,"Not Found"),"-")</f>
        <v>00 - (NONE)</v>
      </c>
    </row>
    <row r="1701" spans="1:45" hidden="1" x14ac:dyDescent="0.3">
      <c r="A1701" s="38" t="str">
        <f>E1701&amp;F1701&amp;U1701</f>
        <v>HCMHYSY-PUHYPOS.5-6</v>
      </c>
      <c r="B1701" s="38" t="str">
        <f>I1701&amp;D1701&amp;C1701</f>
        <v>EX7114</v>
      </c>
      <c r="C1701" s="38" t="str">
        <f>_xlfn.XLOOKUP(A1701,CrossRef!N:N,CrossRef!D:D,"",0)</f>
        <v/>
      </c>
      <c r="D1701" s="38" t="str">
        <f>_xlfn.XLOOKUP(A1701,CrossRef!N:N,CrossRef!C:C,"",0)</f>
        <v/>
      </c>
      <c r="E1701" s="38" t="str">
        <f>LEFT(M1701,3)</f>
        <v>HCM</v>
      </c>
      <c r="F1701" s="38" t="str">
        <f>_xlfn.TEXTAFTER(J1701,"-")</f>
        <v>HYSY-PUHY</v>
      </c>
      <c r="G1701" t="s">
        <v>2635</v>
      </c>
      <c r="H1701" t="s">
        <v>2636</v>
      </c>
      <c r="I1701" t="s">
        <v>2905</v>
      </c>
      <c r="J1701" s="7" t="s">
        <v>1998</v>
      </c>
      <c r="K1701" t="s">
        <v>2668</v>
      </c>
      <c r="L1701" t="s">
        <v>2698</v>
      </c>
      <c r="M1701" t="s">
        <v>2906</v>
      </c>
      <c r="N1701" t="s">
        <v>2640</v>
      </c>
      <c r="O1701" t="s">
        <v>2803</v>
      </c>
      <c r="P1701" t="s">
        <v>2642</v>
      </c>
      <c r="Q1701" t="s">
        <v>2640</v>
      </c>
      <c r="R1701" t="s">
        <v>7349</v>
      </c>
      <c r="S1701" t="s">
        <v>2655</v>
      </c>
      <c r="T1701" t="s">
        <v>3745</v>
      </c>
      <c r="U1701" t="s">
        <v>672</v>
      </c>
      <c r="V1701" s="7" t="s">
        <v>1999</v>
      </c>
      <c r="W1701" s="8">
        <v>14000</v>
      </c>
      <c r="X1701" t="s">
        <v>7350</v>
      </c>
      <c r="Y1701" t="s">
        <v>7351</v>
      </c>
      <c r="Z1701" s="8">
        <v>30317</v>
      </c>
      <c r="AA1701" s="9">
        <v>5.39</v>
      </c>
      <c r="AB1701" s="8">
        <v>49611.81</v>
      </c>
      <c r="AD1701" s="10">
        <v>4655701</v>
      </c>
      <c r="AE1701" s="11">
        <v>45642</v>
      </c>
      <c r="AF1701" s="8">
        <v>26793</v>
      </c>
      <c r="AG1701" s="8">
        <v>10476</v>
      </c>
      <c r="AH1701" s="12">
        <v>0.74828571428571433</v>
      </c>
      <c r="AI1701" s="8">
        <v>1943.5992578849723</v>
      </c>
      <c r="AJ1701" s="11">
        <v>48168.599257870374</v>
      </c>
      <c r="AK1701" s="11">
        <v>47753</v>
      </c>
      <c r="AL1701" s="10">
        <v>415</v>
      </c>
      <c r="AM1701">
        <v>38552.92</v>
      </c>
      <c r="AN1701">
        <v>0.83999428571428558</v>
      </c>
      <c r="AO1701" s="40" t="str">
        <f>E1701&amp;F1701&amp;U1701</f>
        <v>HCMHYSY-PUHYPOS.5-6</v>
      </c>
      <c r="AP1701" s="40" t="str">
        <f>_xlfn.XLOOKUP(AO1701,CrossRef!N:N,CrossRef!A:A,"NOT FOUND",0)</f>
        <v>NOT FOUND</v>
      </c>
      <c r="AQ1701" s="40" t="str">
        <f>IFERROR(_xlfn.XLOOKUP(AO1701,CrossRef!$N:$N,CrossRef!$E:$E,"Not Found"),"-")</f>
        <v>Not Found</v>
      </c>
      <c r="AR1701" s="40" t="str">
        <f>IFERROR(_xlfn.XLOOKUP(AO1701,CrossRef!$N:$N,CrossRef!$G:$G,"Not Found"),"-")</f>
        <v>Not Found</v>
      </c>
      <c r="AS1701" s="40" t="str">
        <f>IFERROR(_xlfn.XLOOKUP(AO1701,CrossRef!$N:$N,CrossRef!$H:$H,"Not Found"),"-")</f>
        <v>Not Found</v>
      </c>
    </row>
    <row r="1702" spans="1:45" hidden="1" x14ac:dyDescent="0.3">
      <c r="A1702" s="38" t="str">
        <f>E1702&amp;F1702&amp;U1702</f>
        <v>HCMHYSY-PUHYPOS.3-4</v>
      </c>
      <c r="B1702" s="38" t="str">
        <f>I1702&amp;D1702&amp;C1702</f>
        <v>EX7114</v>
      </c>
      <c r="C1702" s="38" t="str">
        <f>_xlfn.XLOOKUP(A1702,CrossRef!N:N,CrossRef!D:D,"",0)</f>
        <v/>
      </c>
      <c r="D1702" s="38" t="str">
        <f>_xlfn.XLOOKUP(A1702,CrossRef!N:N,CrossRef!C:C,"",0)</f>
        <v/>
      </c>
      <c r="E1702" s="38" t="str">
        <f>LEFT(M1702,3)</f>
        <v>HCM</v>
      </c>
      <c r="F1702" s="38" t="str">
        <f>_xlfn.TEXTAFTER(J1702,"-")</f>
        <v>HYSY-PUHY</v>
      </c>
      <c r="G1702" t="s">
        <v>2635</v>
      </c>
      <c r="H1702" t="s">
        <v>2636</v>
      </c>
      <c r="I1702" t="s">
        <v>2905</v>
      </c>
      <c r="J1702" s="7" t="s">
        <v>1998</v>
      </c>
      <c r="K1702" t="s">
        <v>2668</v>
      </c>
      <c r="L1702" t="s">
        <v>2698</v>
      </c>
      <c r="M1702" t="s">
        <v>2906</v>
      </c>
      <c r="N1702" t="s">
        <v>2640</v>
      </c>
      <c r="O1702" t="s">
        <v>2803</v>
      </c>
      <c r="P1702" t="s">
        <v>2642</v>
      </c>
      <c r="Q1702" t="s">
        <v>2640</v>
      </c>
      <c r="R1702" t="s">
        <v>7352</v>
      </c>
      <c r="S1702" t="s">
        <v>2655</v>
      </c>
      <c r="T1702" t="s">
        <v>3745</v>
      </c>
      <c r="U1702" t="s">
        <v>665</v>
      </c>
      <c r="V1702" s="7" t="s">
        <v>1736</v>
      </c>
      <c r="W1702" s="8">
        <v>14000</v>
      </c>
      <c r="X1702" t="s">
        <v>7353</v>
      </c>
      <c r="Y1702" t="s">
        <v>7351</v>
      </c>
      <c r="Z1702" s="8">
        <v>30317</v>
      </c>
      <c r="AA1702" s="9">
        <v>5.39</v>
      </c>
      <c r="AB1702" s="8">
        <v>49611.81</v>
      </c>
      <c r="AD1702" s="10">
        <v>4607816</v>
      </c>
      <c r="AE1702" s="11">
        <v>45642</v>
      </c>
      <c r="AF1702" s="8">
        <v>26793</v>
      </c>
      <c r="AG1702" s="8">
        <v>10476</v>
      </c>
      <c r="AH1702" s="12">
        <v>0.74828571428571433</v>
      </c>
      <c r="AI1702" s="8">
        <v>1943.5992578849723</v>
      </c>
      <c r="AJ1702" s="11">
        <v>48168.599257870374</v>
      </c>
      <c r="AK1702" s="11">
        <v>47753</v>
      </c>
      <c r="AL1702" s="10">
        <v>415</v>
      </c>
      <c r="AM1702">
        <v>38552.92</v>
      </c>
      <c r="AN1702">
        <v>0.83999428571428558</v>
      </c>
      <c r="AO1702" s="40" t="str">
        <f>E1702&amp;F1702&amp;U1702</f>
        <v>HCMHYSY-PUHYPOS.3-4</v>
      </c>
      <c r="AP1702" s="40" t="str">
        <f>_xlfn.XLOOKUP(AO1702,CrossRef!N:N,CrossRef!A:A,"NOT FOUND",0)</f>
        <v>NOT FOUND</v>
      </c>
      <c r="AQ1702" s="40" t="str">
        <f>IFERROR(_xlfn.XLOOKUP(AO1702,CrossRef!$N:$N,CrossRef!$E:$E,"Not Found"),"-")</f>
        <v>Not Found</v>
      </c>
      <c r="AR1702" s="40" t="str">
        <f>IFERROR(_xlfn.XLOOKUP(AO1702,CrossRef!$N:$N,CrossRef!$G:$G,"Not Found"),"-")</f>
        <v>Not Found</v>
      </c>
      <c r="AS1702" s="40" t="str">
        <f>IFERROR(_xlfn.XLOOKUP(AO1702,CrossRef!$N:$N,CrossRef!$H:$H,"Not Found"),"-")</f>
        <v>Not Found</v>
      </c>
    </row>
    <row r="1703" spans="1:45" hidden="1" x14ac:dyDescent="0.3">
      <c r="A1703" s="38" t="str">
        <f>E1703&amp;F1703&amp;U1703</f>
        <v>HCMHYSY-PUHYPOS.1-2</v>
      </c>
      <c r="B1703" s="38" t="str">
        <f>I1703&amp;D1703&amp;C1703</f>
        <v>EX7114</v>
      </c>
      <c r="C1703" s="38" t="str">
        <f>_xlfn.XLOOKUP(A1703,CrossRef!N:N,CrossRef!D:D,"",0)</f>
        <v/>
      </c>
      <c r="D1703" s="38" t="str">
        <f>_xlfn.XLOOKUP(A1703,CrossRef!N:N,CrossRef!C:C,"",0)</f>
        <v/>
      </c>
      <c r="E1703" s="38" t="str">
        <f>LEFT(M1703,3)</f>
        <v>HCM</v>
      </c>
      <c r="F1703" s="38" t="str">
        <f>_xlfn.TEXTAFTER(J1703,"-")</f>
        <v>HYSY-PUHY</v>
      </c>
      <c r="G1703" t="s">
        <v>2635</v>
      </c>
      <c r="H1703" t="s">
        <v>2636</v>
      </c>
      <c r="I1703" t="s">
        <v>2905</v>
      </c>
      <c r="J1703" s="7" t="s">
        <v>1998</v>
      </c>
      <c r="K1703" t="s">
        <v>2668</v>
      </c>
      <c r="L1703" t="s">
        <v>2698</v>
      </c>
      <c r="M1703" t="s">
        <v>2906</v>
      </c>
      <c r="N1703" t="s">
        <v>2640</v>
      </c>
      <c r="O1703" t="s">
        <v>2803</v>
      </c>
      <c r="P1703" t="s">
        <v>2642</v>
      </c>
      <c r="Q1703" t="s">
        <v>2640</v>
      </c>
      <c r="R1703" t="s">
        <v>7354</v>
      </c>
      <c r="S1703" t="s">
        <v>2655</v>
      </c>
      <c r="T1703" t="s">
        <v>3745</v>
      </c>
      <c r="U1703" t="s">
        <v>674</v>
      </c>
      <c r="V1703" s="7" t="s">
        <v>7355</v>
      </c>
      <c r="W1703" s="8">
        <v>14000</v>
      </c>
      <c r="X1703" t="s">
        <v>7356</v>
      </c>
      <c r="Y1703" t="s">
        <v>7351</v>
      </c>
      <c r="Z1703" s="8">
        <v>30317</v>
      </c>
      <c r="AA1703" s="9">
        <v>5.39</v>
      </c>
      <c r="AB1703" s="8">
        <v>49611.81</v>
      </c>
      <c r="AD1703" s="10">
        <v>4607819</v>
      </c>
      <c r="AE1703" s="11">
        <v>45642</v>
      </c>
      <c r="AF1703" s="8">
        <v>26793</v>
      </c>
      <c r="AG1703" s="8">
        <v>10476</v>
      </c>
      <c r="AH1703" s="12">
        <v>0.74828571428571433</v>
      </c>
      <c r="AI1703" s="8">
        <v>1943.5992578849723</v>
      </c>
      <c r="AJ1703" s="11">
        <v>48168.599257870374</v>
      </c>
      <c r="AK1703" s="11">
        <v>47753</v>
      </c>
      <c r="AL1703" s="10">
        <v>415</v>
      </c>
      <c r="AM1703">
        <v>38552.92</v>
      </c>
      <c r="AN1703">
        <v>0.83999428571428558</v>
      </c>
      <c r="AO1703" s="40" t="str">
        <f>E1703&amp;F1703&amp;U1703</f>
        <v>HCMHYSY-PUHYPOS.1-2</v>
      </c>
      <c r="AP1703" s="40" t="str">
        <f>_xlfn.XLOOKUP(AO1703,CrossRef!N:N,CrossRef!A:A,"NOT FOUND",0)</f>
        <v>NOT FOUND</v>
      </c>
      <c r="AQ1703" s="40" t="str">
        <f>IFERROR(_xlfn.XLOOKUP(AO1703,CrossRef!$N:$N,CrossRef!$E:$E,"Not Found"),"-")</f>
        <v>Not Found</v>
      </c>
      <c r="AR1703" s="40" t="str">
        <f>IFERROR(_xlfn.XLOOKUP(AO1703,CrossRef!$N:$N,CrossRef!$G:$G,"Not Found"),"-")</f>
        <v>Not Found</v>
      </c>
      <c r="AS1703" s="40" t="str">
        <f>IFERROR(_xlfn.XLOOKUP(AO1703,CrossRef!$N:$N,CrossRef!$H:$H,"Not Found"),"-")</f>
        <v>Not Found</v>
      </c>
    </row>
    <row r="1704" spans="1:45" hidden="1" x14ac:dyDescent="0.3">
      <c r="A1704" s="38" t="str">
        <f>E1704&amp;F1704&amp;U1704</f>
        <v>RABDRIV-TMSN</v>
      </c>
      <c r="B1704" s="38" t="str">
        <f>I1704&amp;D1704&amp;C1704</f>
        <v>DZ8153300600</v>
      </c>
      <c r="C1704" s="38" t="str">
        <f>_xlfn.XLOOKUP(A1704,CrossRef!N:N,CrossRef!D:D,"",0)</f>
        <v>00</v>
      </c>
      <c r="D1704" s="38" t="str">
        <f>_xlfn.XLOOKUP(A1704,CrossRef!N:N,CrossRef!C:C,"",0)</f>
        <v>3006</v>
      </c>
      <c r="E1704" s="38" t="str">
        <f>LEFT(M1704,3)</f>
        <v>RAB</v>
      </c>
      <c r="F1704" s="38" t="str">
        <f>_xlfn.TEXTAFTER(J1704,"-")</f>
        <v>DRIV-TMSN</v>
      </c>
      <c r="G1704" t="s">
        <v>2725</v>
      </c>
      <c r="H1704" t="s">
        <v>2726</v>
      </c>
      <c r="I1704" t="s">
        <v>3750</v>
      </c>
      <c r="J1704" s="7" t="s">
        <v>2000</v>
      </c>
      <c r="K1704" t="s">
        <v>2638</v>
      </c>
      <c r="L1704" t="s">
        <v>34</v>
      </c>
      <c r="M1704" t="s">
        <v>3751</v>
      </c>
      <c r="N1704" t="s">
        <v>2640</v>
      </c>
      <c r="O1704" t="s">
        <v>2803</v>
      </c>
      <c r="P1704" t="s">
        <v>2642</v>
      </c>
      <c r="Q1704" t="s">
        <v>2640</v>
      </c>
      <c r="R1704" t="s">
        <v>7357</v>
      </c>
      <c r="S1704" t="s">
        <v>2655</v>
      </c>
      <c r="T1704" t="s">
        <v>2818</v>
      </c>
      <c r="U1704" t="s">
        <v>2657</v>
      </c>
      <c r="V1704" s="7" t="s">
        <v>306</v>
      </c>
      <c r="W1704" s="8">
        <v>14000</v>
      </c>
      <c r="X1704" t="s">
        <v>7358</v>
      </c>
      <c r="Y1704" t="s">
        <v>3281</v>
      </c>
      <c r="Z1704" s="8">
        <v>34178.699999999997</v>
      </c>
      <c r="AA1704" s="9">
        <v>11.8</v>
      </c>
      <c r="AB1704" s="8">
        <v>88125.55</v>
      </c>
      <c r="AD1704" s="10">
        <v>4821373</v>
      </c>
      <c r="AE1704" s="11">
        <v>45931</v>
      </c>
      <c r="AF1704" s="8">
        <v>30667</v>
      </c>
      <c r="AG1704" s="8">
        <v>10488.300000000003</v>
      </c>
      <c r="AH1704" s="12">
        <v>0.74916428571428595</v>
      </c>
      <c r="AI1704" s="8">
        <v>888.83898305084767</v>
      </c>
      <c r="AJ1704" s="11">
        <v>47113.838983067129</v>
      </c>
      <c r="AK1704" s="11">
        <v>47022</v>
      </c>
      <c r="AL1704" s="10">
        <v>91</v>
      </c>
      <c r="AM1704">
        <v>43583.299999999996</v>
      </c>
      <c r="AN1704">
        <v>0.92259285714285688</v>
      </c>
      <c r="AO1704" s="40" t="str">
        <f>E1704&amp;F1704&amp;U1704</f>
        <v>RABDRIV-TMSN</v>
      </c>
      <c r="AP1704" s="40" t="str">
        <f>_xlfn.XLOOKUP(AO1704,CrossRef!N:N,CrossRef!A:A,"NOT FOUND",0)</f>
        <v>RAB300600</v>
      </c>
      <c r="AQ1704" s="40" t="str">
        <f>IFERROR(_xlfn.XLOOKUP(AO1704,CrossRef!$N:$N,CrossRef!$E:$E,"Not Found"),"-")</f>
        <v>D10T2</v>
      </c>
      <c r="AR1704" s="40" t="str">
        <f>IFERROR(_xlfn.XLOOKUP(AO1704,CrossRef!$N:$N,CrossRef!$G:$G,"Not Found"),"-")</f>
        <v>3006 - TRANSMISSION &amp; DIFFERENTIAL UNIT</v>
      </c>
      <c r="AS1704" s="40" t="str">
        <f>IFERROR(_xlfn.XLOOKUP(AO1704,CrossRef!$N:$N,CrossRef!$H:$H,"Not Found"),"-")</f>
        <v>00 - (NONE)</v>
      </c>
    </row>
    <row r="1705" spans="1:45" hidden="1" x14ac:dyDescent="0.3">
      <c r="A1705" s="38" t="str">
        <f>E1705&amp;F1705&amp;U1705</f>
        <v>6HKENGI-COSY</v>
      </c>
      <c r="B1705" s="38" t="str">
        <f>I1705&amp;D1705&amp;C1705</f>
        <v>TD6039135300</v>
      </c>
      <c r="C1705" s="38" t="str">
        <f>_xlfn.XLOOKUP(A1705,CrossRef!N:N,CrossRef!D:D,"",0)</f>
        <v>00</v>
      </c>
      <c r="D1705" s="38" t="str">
        <f>_xlfn.XLOOKUP(A1705,CrossRef!N:N,CrossRef!C:C,"",0)</f>
        <v>1353</v>
      </c>
      <c r="E1705" s="38" t="str">
        <f>LEFT(M1705,3)</f>
        <v>6HK</v>
      </c>
      <c r="F1705" s="38" t="str">
        <f>_xlfn.TEXTAFTER(J1705,"-")</f>
        <v>ENGI-COSY</v>
      </c>
      <c r="G1705" t="s">
        <v>2648</v>
      </c>
      <c r="H1705" t="s">
        <v>2649</v>
      </c>
      <c r="I1705" t="s">
        <v>2650</v>
      </c>
      <c r="J1705" s="7" t="s">
        <v>287</v>
      </c>
      <c r="K1705" t="s">
        <v>2638</v>
      </c>
      <c r="L1705" t="s">
        <v>148</v>
      </c>
      <c r="M1705" t="s">
        <v>2651</v>
      </c>
      <c r="N1705" t="s">
        <v>2652</v>
      </c>
      <c r="O1705" t="s">
        <v>2653</v>
      </c>
      <c r="P1705" t="s">
        <v>2642</v>
      </c>
      <c r="Q1705" t="s">
        <v>2640</v>
      </c>
      <c r="R1705" t="s">
        <v>7359</v>
      </c>
      <c r="S1705" t="s">
        <v>2655</v>
      </c>
      <c r="T1705" t="s">
        <v>3253</v>
      </c>
      <c r="U1705" t="s">
        <v>2657</v>
      </c>
      <c r="V1705" s="7" t="s">
        <v>264</v>
      </c>
      <c r="W1705" s="8">
        <v>20000</v>
      </c>
      <c r="X1705" t="s">
        <v>7360</v>
      </c>
      <c r="Y1705" t="s">
        <v>3589</v>
      </c>
      <c r="Z1705" s="8">
        <v>86728.9</v>
      </c>
      <c r="AA1705" s="9">
        <v>17.5</v>
      </c>
      <c r="AB1705" s="8">
        <v>26993.9</v>
      </c>
      <c r="AD1705" s="10">
        <v>4430455</v>
      </c>
      <c r="AE1705" s="11">
        <v>45250</v>
      </c>
      <c r="AF1705" s="8">
        <v>77227.7</v>
      </c>
      <c r="AG1705" s="8">
        <v>10498.800000000003</v>
      </c>
      <c r="AH1705" s="12">
        <v>0.52494000000000018</v>
      </c>
      <c r="AI1705" s="8">
        <v>599.93142857142868</v>
      </c>
      <c r="AJ1705" s="11">
        <v>46824.931428587966</v>
      </c>
      <c r="AK1705" s="11">
        <v>48415</v>
      </c>
      <c r="AL1705" s="10">
        <v>-1591</v>
      </c>
      <c r="AM1705">
        <v>125053.9</v>
      </c>
      <c r="AN1705">
        <v>2.3913099999999998</v>
      </c>
      <c r="AO1705" s="40" t="str">
        <f>E1705&amp;F1705&amp;U1705</f>
        <v>6HKENGI-COSY</v>
      </c>
      <c r="AP1705" s="40" t="str">
        <f>_xlfn.XLOOKUP(AO1705,CrossRef!N:N,CrossRef!A:A,"NOT FOUND",0)</f>
        <v>6HK135300</v>
      </c>
      <c r="AQ1705" s="40" t="str">
        <f>IFERROR(_xlfn.XLOOKUP(AO1705,CrossRef!$N:$N,CrossRef!$E:$E,"Not Found"),"-")</f>
        <v>785B</v>
      </c>
      <c r="AR1705" s="40" t="str">
        <f>IFERROR(_xlfn.XLOOKUP(AO1705,CrossRef!$N:$N,CrossRef!$G:$G,"Not Found"),"-")</f>
        <v>1353 - RADIATOR</v>
      </c>
      <c r="AS1705" s="40" t="str">
        <f>IFERROR(_xlfn.XLOOKUP(AO1705,CrossRef!$N:$N,CrossRef!$H:$H,"Not Found"),"-")</f>
        <v>00 - (NONE)</v>
      </c>
    </row>
    <row r="1706" spans="1:45" hidden="1" x14ac:dyDescent="0.3">
      <c r="A1706" s="38" t="str">
        <f>E1706&amp;F1706&amp;U1706</f>
        <v>MWHDRIV-TQCV</v>
      </c>
      <c r="B1706" s="38" t="str">
        <f>I1706&amp;D1706&amp;C1706</f>
        <v>TS2204310100</v>
      </c>
      <c r="C1706" s="38" t="str">
        <f>_xlfn.XLOOKUP(A1706,CrossRef!N:N,CrossRef!D:D,"",0)</f>
        <v>00</v>
      </c>
      <c r="D1706" s="38" t="str">
        <f>_xlfn.XLOOKUP(A1706,CrossRef!N:N,CrossRef!C:C,"",0)</f>
        <v>3101</v>
      </c>
      <c r="E1706" s="38" t="str">
        <f>LEFT(M1706,3)</f>
        <v>MWH</v>
      </c>
      <c r="F1706" s="38" t="str">
        <f>_xlfn.TEXTAFTER(J1706,"-")</f>
        <v>DRIV-TQCV</v>
      </c>
      <c r="G1706" t="s">
        <v>2695</v>
      </c>
      <c r="H1706" t="s">
        <v>2696</v>
      </c>
      <c r="I1706" t="s">
        <v>6676</v>
      </c>
      <c r="J1706" s="7" t="s">
        <v>409</v>
      </c>
      <c r="K1706" t="s">
        <v>2638</v>
      </c>
      <c r="L1706" t="s">
        <v>199</v>
      </c>
      <c r="M1706" t="s">
        <v>6677</v>
      </c>
      <c r="N1706" t="s">
        <v>2640</v>
      </c>
      <c r="O1706" t="s">
        <v>2653</v>
      </c>
      <c r="P1706" t="s">
        <v>2642</v>
      </c>
      <c r="Q1706" t="s">
        <v>2640</v>
      </c>
      <c r="R1706" t="s">
        <v>7361</v>
      </c>
      <c r="S1706" t="s">
        <v>2655</v>
      </c>
      <c r="T1706" t="s">
        <v>2678</v>
      </c>
      <c r="U1706" t="s">
        <v>2657</v>
      </c>
      <c r="V1706" s="7" t="s">
        <v>399</v>
      </c>
      <c r="W1706" s="8">
        <v>20000</v>
      </c>
      <c r="X1706" t="s">
        <v>7362</v>
      </c>
      <c r="Y1706" t="s">
        <v>7363</v>
      </c>
      <c r="Z1706" s="8">
        <v>33840</v>
      </c>
      <c r="AA1706" s="9">
        <v>15.18</v>
      </c>
      <c r="AB1706" s="8">
        <v>27238.75</v>
      </c>
      <c r="AD1706" s="10">
        <v>4535653</v>
      </c>
      <c r="AE1706" s="11">
        <v>45566</v>
      </c>
      <c r="AF1706" s="8">
        <v>24359</v>
      </c>
      <c r="AG1706" s="8">
        <v>10519</v>
      </c>
      <c r="AH1706" s="12">
        <v>0.52595000000000003</v>
      </c>
      <c r="AI1706" s="8">
        <v>692.95125164690387</v>
      </c>
      <c r="AJ1706" s="11">
        <v>46917.951251655089</v>
      </c>
      <c r="AK1706" s="11">
        <v>48340</v>
      </c>
      <c r="AL1706" s="10">
        <v>-1423</v>
      </c>
      <c r="AM1706">
        <v>65945.7</v>
      </c>
      <c r="AN1706">
        <v>2.0793349999999999</v>
      </c>
      <c r="AO1706" s="40" t="str">
        <f>E1706&amp;F1706&amp;U1706</f>
        <v>MWHDRIV-TQCV</v>
      </c>
      <c r="AP1706" s="40" t="str">
        <f>_xlfn.XLOOKUP(AO1706,CrossRef!N:N,CrossRef!A:A,"NOT FOUND",0)</f>
        <v>MWH310100</v>
      </c>
      <c r="AQ1706" s="40" t="str">
        <f>IFERROR(_xlfn.XLOOKUP(AO1706,CrossRef!$N:$N,CrossRef!$E:$E,"Not Found"),"-")</f>
        <v>773G</v>
      </c>
      <c r="AR1706" s="40" t="str">
        <f>IFERROR(_xlfn.XLOOKUP(AO1706,CrossRef!$N:$N,CrossRef!$G:$G,"Not Found"),"-")</f>
        <v>3101 - TORQUE CONVERTER</v>
      </c>
      <c r="AS1706" s="40" t="str">
        <f>IFERROR(_xlfn.XLOOKUP(AO1706,CrossRef!$N:$N,CrossRef!$H:$H,"Not Found"),"-")</f>
        <v>00 - (NONE)</v>
      </c>
    </row>
    <row r="1707" spans="1:45" hidden="1" x14ac:dyDescent="0.3">
      <c r="A1707" s="38" t="str">
        <f>E1707&amp;F1707&amp;U1707</f>
        <v>MWHENGI</v>
      </c>
      <c r="B1707" s="38" t="str">
        <f>I1707&amp;D1707&amp;C1707</f>
        <v>TS2204100000</v>
      </c>
      <c r="C1707" s="38" t="str">
        <f>_xlfn.XLOOKUP(A1707,CrossRef!N:N,CrossRef!D:D,"",0)</f>
        <v>00</v>
      </c>
      <c r="D1707" s="38" t="str">
        <f>_xlfn.XLOOKUP(A1707,CrossRef!N:N,CrossRef!C:C,"",0)</f>
        <v>1000</v>
      </c>
      <c r="E1707" s="38" t="str">
        <f>LEFT(M1707,3)</f>
        <v>MWH</v>
      </c>
      <c r="F1707" s="38" t="str">
        <f>_xlfn.TEXTAFTER(J1707,"-")</f>
        <v>ENGI</v>
      </c>
      <c r="G1707" t="s">
        <v>2695</v>
      </c>
      <c r="H1707" t="s">
        <v>2696</v>
      </c>
      <c r="I1707" t="s">
        <v>6676</v>
      </c>
      <c r="J1707" s="7" t="s">
        <v>201</v>
      </c>
      <c r="K1707" t="s">
        <v>2638</v>
      </c>
      <c r="L1707" t="s">
        <v>199</v>
      </c>
      <c r="M1707" t="s">
        <v>6677</v>
      </c>
      <c r="N1707" t="s">
        <v>2640</v>
      </c>
      <c r="O1707" t="s">
        <v>2653</v>
      </c>
      <c r="P1707" t="s">
        <v>2642</v>
      </c>
      <c r="Q1707" t="s">
        <v>2640</v>
      </c>
      <c r="R1707" t="s">
        <v>7364</v>
      </c>
      <c r="S1707" t="s">
        <v>2655</v>
      </c>
      <c r="T1707" t="s">
        <v>3265</v>
      </c>
      <c r="U1707" t="s">
        <v>2657</v>
      </c>
      <c r="V1707" s="7" t="s">
        <v>22</v>
      </c>
      <c r="W1707" s="8">
        <v>20000</v>
      </c>
      <c r="X1707" t="s">
        <v>7365</v>
      </c>
      <c r="Y1707" t="s">
        <v>7366</v>
      </c>
      <c r="Z1707" s="8">
        <v>33840</v>
      </c>
      <c r="AA1707" s="9">
        <v>15.18</v>
      </c>
      <c r="AB1707" s="8">
        <v>196080.75</v>
      </c>
      <c r="AD1707" s="10">
        <v>4535682</v>
      </c>
      <c r="AE1707" s="11">
        <v>45583</v>
      </c>
      <c r="AF1707" s="8">
        <v>24359</v>
      </c>
      <c r="AG1707" s="8">
        <v>10519</v>
      </c>
      <c r="AH1707" s="12">
        <v>0.52595000000000003</v>
      </c>
      <c r="AI1707" s="8">
        <v>692.95125164690387</v>
      </c>
      <c r="AJ1707" s="11">
        <v>46917.951251655089</v>
      </c>
      <c r="AK1707" s="11">
        <v>46646</v>
      </c>
      <c r="AL1707" s="10">
        <v>271</v>
      </c>
      <c r="AM1707">
        <v>40230.78</v>
      </c>
      <c r="AN1707">
        <v>0.79358899999999999</v>
      </c>
      <c r="AO1707" s="40" t="str">
        <f>E1707&amp;F1707&amp;U1707</f>
        <v>MWHENGI</v>
      </c>
      <c r="AP1707" s="40" t="str">
        <f>_xlfn.XLOOKUP(AO1707,CrossRef!N:N,CrossRef!A:A,"NOT FOUND",0)</f>
        <v>MWH100000</v>
      </c>
      <c r="AQ1707" s="40" t="str">
        <f>IFERROR(_xlfn.XLOOKUP(AO1707,CrossRef!$N:$N,CrossRef!$E:$E,"Not Found"),"-")</f>
        <v>773G</v>
      </c>
      <c r="AR1707" s="40" t="str">
        <f>IFERROR(_xlfn.XLOOKUP(AO1707,CrossRef!$N:$N,CrossRef!$G:$G,"Not Found"),"-")</f>
        <v>1000 - ENGINE</v>
      </c>
      <c r="AS1707" s="40" t="str">
        <f>IFERROR(_xlfn.XLOOKUP(AO1707,CrossRef!$N:$N,CrossRef!$H:$H,"Not Found"),"-")</f>
        <v>00 - (NONE)</v>
      </c>
    </row>
    <row r="1708" spans="1:45" hidden="1" x14ac:dyDescent="0.3">
      <c r="A1708" s="38" t="str">
        <f>E1708&amp;F1708&amp;U1708</f>
        <v>MWHENGI-COSY</v>
      </c>
      <c r="B1708" s="38" t="str">
        <f>I1708&amp;D1708&amp;C1708</f>
        <v>TS2204135300</v>
      </c>
      <c r="C1708" s="38" t="str">
        <f>_xlfn.XLOOKUP(A1708,CrossRef!N:N,CrossRef!D:D,"",0)</f>
        <v>00</v>
      </c>
      <c r="D1708" s="38" t="str">
        <f>_xlfn.XLOOKUP(A1708,CrossRef!N:N,CrossRef!C:C,"",0)</f>
        <v>1353</v>
      </c>
      <c r="E1708" s="38" t="str">
        <f>LEFT(M1708,3)</f>
        <v>MWH</v>
      </c>
      <c r="F1708" s="38" t="str">
        <f>_xlfn.TEXTAFTER(J1708,"-")</f>
        <v>ENGI-COSY</v>
      </c>
      <c r="G1708" t="s">
        <v>2695</v>
      </c>
      <c r="H1708" t="s">
        <v>2696</v>
      </c>
      <c r="I1708" t="s">
        <v>6676</v>
      </c>
      <c r="J1708" s="7" t="s">
        <v>296</v>
      </c>
      <c r="K1708" t="s">
        <v>2638</v>
      </c>
      <c r="L1708" t="s">
        <v>199</v>
      </c>
      <c r="M1708" t="s">
        <v>6677</v>
      </c>
      <c r="N1708" t="s">
        <v>2640</v>
      </c>
      <c r="O1708" t="s">
        <v>2653</v>
      </c>
      <c r="P1708" t="s">
        <v>2642</v>
      </c>
      <c r="Q1708" t="s">
        <v>2640</v>
      </c>
      <c r="R1708" t="s">
        <v>7367</v>
      </c>
      <c r="S1708" t="s">
        <v>2655</v>
      </c>
      <c r="T1708" t="s">
        <v>3253</v>
      </c>
      <c r="U1708" t="s">
        <v>2657</v>
      </c>
      <c r="V1708" s="7" t="s">
        <v>264</v>
      </c>
      <c r="W1708" s="8">
        <v>20000</v>
      </c>
      <c r="X1708" t="s">
        <v>7368</v>
      </c>
      <c r="Y1708" t="s">
        <v>7369</v>
      </c>
      <c r="Z1708" s="8">
        <v>33840</v>
      </c>
      <c r="AA1708" s="9">
        <v>15.18</v>
      </c>
      <c r="AB1708" s="8">
        <v>16337.58</v>
      </c>
      <c r="AD1708" s="10">
        <v>4535681</v>
      </c>
      <c r="AE1708" s="11">
        <v>45525</v>
      </c>
      <c r="AF1708" s="8">
        <v>24359</v>
      </c>
      <c r="AG1708" s="8">
        <v>10519</v>
      </c>
      <c r="AH1708" s="12">
        <v>0.52595000000000003</v>
      </c>
      <c r="AI1708" s="8">
        <v>692.95125164690387</v>
      </c>
      <c r="AJ1708" s="11">
        <v>46917.951251655089</v>
      </c>
      <c r="AK1708" s="11">
        <v>48340</v>
      </c>
      <c r="AL1708" s="10">
        <v>-1423</v>
      </c>
      <c r="AM1708">
        <v>65945.7</v>
      </c>
      <c r="AN1708">
        <v>2.0793349999999999</v>
      </c>
      <c r="AO1708" s="40" t="str">
        <f>E1708&amp;F1708&amp;U1708</f>
        <v>MWHENGI-COSY</v>
      </c>
      <c r="AP1708" s="40" t="str">
        <f>_xlfn.XLOOKUP(AO1708,CrossRef!N:N,CrossRef!A:A,"NOT FOUND",0)</f>
        <v>MWH135300</v>
      </c>
      <c r="AQ1708" s="40" t="str">
        <f>IFERROR(_xlfn.XLOOKUP(AO1708,CrossRef!$N:$N,CrossRef!$E:$E,"Not Found"),"-")</f>
        <v>773G</v>
      </c>
      <c r="AR1708" s="40" t="str">
        <f>IFERROR(_xlfn.XLOOKUP(AO1708,CrossRef!$N:$N,CrossRef!$G:$G,"Not Found"),"-")</f>
        <v>1353 - RADIATOR</v>
      </c>
      <c r="AS1708" s="40" t="str">
        <f>IFERROR(_xlfn.XLOOKUP(AO1708,CrossRef!$N:$N,CrossRef!$H:$H,"Not Found"),"-")</f>
        <v>00 - (NONE)</v>
      </c>
    </row>
    <row r="1709" spans="1:45" hidden="1" x14ac:dyDescent="0.3">
      <c r="A1709" s="38" t="str">
        <f>E1709&amp;F1709&amp;U1709</f>
        <v>HCMENGI</v>
      </c>
      <c r="B1709" s="38" t="str">
        <f>I1709&amp;D1709&amp;C1709</f>
        <v>EX7173100000</v>
      </c>
      <c r="C1709" s="38" t="str">
        <f>_xlfn.XLOOKUP(A1709,CrossRef!N:N,CrossRef!D:D,"",0)</f>
        <v>00</v>
      </c>
      <c r="D1709" s="38" t="str">
        <f>_xlfn.XLOOKUP(A1709,CrossRef!N:N,CrossRef!C:C,"",0)</f>
        <v>1000</v>
      </c>
      <c r="E1709" s="38" t="str">
        <f>LEFT(M1709,3)</f>
        <v>HCM</v>
      </c>
      <c r="F1709" s="38" t="str">
        <f>_xlfn.TEXTAFTER(J1709,"-")</f>
        <v>ENGI</v>
      </c>
      <c r="G1709" t="s">
        <v>2648</v>
      </c>
      <c r="H1709" t="s">
        <v>2649</v>
      </c>
      <c r="I1709" t="s">
        <v>3221</v>
      </c>
      <c r="J1709" s="7" t="s">
        <v>2001</v>
      </c>
      <c r="K1709" t="s">
        <v>2668</v>
      </c>
      <c r="L1709" t="s">
        <v>2959</v>
      </c>
      <c r="M1709" t="s">
        <v>3222</v>
      </c>
      <c r="N1709" t="s">
        <v>2640</v>
      </c>
      <c r="O1709" t="s">
        <v>3054</v>
      </c>
      <c r="P1709" t="s">
        <v>2642</v>
      </c>
      <c r="Q1709" t="s">
        <v>2640</v>
      </c>
      <c r="R1709" t="s">
        <v>7370</v>
      </c>
      <c r="S1709" t="s">
        <v>2655</v>
      </c>
      <c r="T1709" t="s">
        <v>3265</v>
      </c>
      <c r="U1709" t="s">
        <v>2657</v>
      </c>
      <c r="V1709" s="7" t="s">
        <v>1716</v>
      </c>
      <c r="W1709" s="8">
        <v>24000</v>
      </c>
      <c r="X1709" t="s">
        <v>7371</v>
      </c>
      <c r="Y1709" t="s">
        <v>6332</v>
      </c>
      <c r="Z1709" s="8">
        <v>13474.8</v>
      </c>
      <c r="AA1709" s="9">
        <v>12.75</v>
      </c>
      <c r="AB1709" s="8">
        <v>934366.17</v>
      </c>
      <c r="AD1709" s="10"/>
      <c r="AE1709" s="11"/>
      <c r="AF1709" s="8"/>
      <c r="AG1709" s="8">
        <v>10525.2</v>
      </c>
      <c r="AH1709" s="12">
        <v>0.43855000000000005</v>
      </c>
      <c r="AI1709" s="8">
        <v>825.50588235294128</v>
      </c>
      <c r="AJ1709" s="11">
        <v>47050.505882372687</v>
      </c>
      <c r="AK1709" s="11"/>
      <c r="AL1709" s="10"/>
      <c r="AO1709" s="40" t="str">
        <f>E1709&amp;F1709&amp;U1709</f>
        <v>HCMENGI</v>
      </c>
      <c r="AP1709" s="40" t="str">
        <f>_xlfn.XLOOKUP(AO1709,CrossRef!N:N,CrossRef!A:A,"NOT FOUND",0)</f>
        <v>HCM100000</v>
      </c>
      <c r="AQ1709" s="40" t="str">
        <f>IFERROR(_xlfn.XLOOKUP(AO1709,CrossRef!$N:$N,CrossRef!$E:$E,"Not Found"),"-")</f>
        <v>EX2500</v>
      </c>
      <c r="AR1709" s="40" t="str">
        <f>IFERROR(_xlfn.XLOOKUP(AO1709,CrossRef!$N:$N,CrossRef!$G:$G,"Not Found"),"-")</f>
        <v>1000 - ENGINE</v>
      </c>
      <c r="AS1709" s="40" t="str">
        <f>IFERROR(_xlfn.XLOOKUP(AO1709,CrossRef!$N:$N,CrossRef!$H:$H,"Not Found"),"-")</f>
        <v>00 - (NONE)</v>
      </c>
    </row>
    <row r="1710" spans="1:45" hidden="1" x14ac:dyDescent="0.3">
      <c r="A1710" s="38" t="str">
        <f>E1710&amp;F1710&amp;U1710</f>
        <v>HCMENGI-COSYFR</v>
      </c>
      <c r="B1710" s="38" t="str">
        <f>I1710&amp;D1710&amp;C1710</f>
        <v>EX7173</v>
      </c>
      <c r="C1710" s="38" t="str">
        <f>_xlfn.XLOOKUP(A1710,CrossRef!N:N,CrossRef!D:D,"",0)</f>
        <v/>
      </c>
      <c r="D1710" s="38" t="str">
        <f>_xlfn.XLOOKUP(A1710,CrossRef!N:N,CrossRef!C:C,"",0)</f>
        <v/>
      </c>
      <c r="E1710" s="38" t="str">
        <f>LEFT(M1710,3)</f>
        <v>HCM</v>
      </c>
      <c r="F1710" s="38" t="str">
        <f>_xlfn.TEXTAFTER(J1710,"-")</f>
        <v>ENGI-COSY</v>
      </c>
      <c r="G1710" t="s">
        <v>2648</v>
      </c>
      <c r="H1710" t="s">
        <v>2649</v>
      </c>
      <c r="I1710" t="s">
        <v>3221</v>
      </c>
      <c r="J1710" s="7" t="s">
        <v>2002</v>
      </c>
      <c r="K1710" t="s">
        <v>2668</v>
      </c>
      <c r="L1710" t="s">
        <v>2959</v>
      </c>
      <c r="M1710" t="s">
        <v>3222</v>
      </c>
      <c r="N1710" t="s">
        <v>2640</v>
      </c>
      <c r="O1710" t="s">
        <v>3054</v>
      </c>
      <c r="P1710" t="s">
        <v>2642</v>
      </c>
      <c r="Q1710" t="s">
        <v>2640</v>
      </c>
      <c r="R1710" t="s">
        <v>7372</v>
      </c>
      <c r="S1710" t="s">
        <v>2655</v>
      </c>
      <c r="T1710" t="s">
        <v>3253</v>
      </c>
      <c r="U1710" t="s">
        <v>233</v>
      </c>
      <c r="V1710" s="7" t="s">
        <v>1802</v>
      </c>
      <c r="W1710" s="8">
        <v>24000</v>
      </c>
      <c r="X1710" t="s">
        <v>7373</v>
      </c>
      <c r="Y1710" t="s">
        <v>6335</v>
      </c>
      <c r="Z1710" s="8">
        <v>13474.8</v>
      </c>
      <c r="AA1710" s="9">
        <v>12.75</v>
      </c>
      <c r="AB1710" s="8">
        <v>44704.7</v>
      </c>
      <c r="AD1710" s="10">
        <v>0</v>
      </c>
      <c r="AE1710" s="11"/>
      <c r="AF1710" s="8"/>
      <c r="AG1710" s="8">
        <v>10525.2</v>
      </c>
      <c r="AH1710" s="12">
        <v>0.43855000000000005</v>
      </c>
      <c r="AI1710" s="8">
        <v>825.50588235294128</v>
      </c>
      <c r="AJ1710" s="11">
        <v>47050.505882372687</v>
      </c>
      <c r="AK1710" s="11">
        <v>46874</v>
      </c>
      <c r="AL1710" s="10">
        <v>176</v>
      </c>
      <c r="AM1710">
        <v>21749.55</v>
      </c>
      <c r="AO1710" s="40" t="str">
        <f>E1710&amp;F1710&amp;U1710</f>
        <v>HCMENGI-COSYFR</v>
      </c>
      <c r="AP1710" s="40" t="str">
        <f>_xlfn.XLOOKUP(AO1710,CrossRef!N:N,CrossRef!A:A,"NOT FOUND",0)</f>
        <v>NOT FOUND</v>
      </c>
      <c r="AQ1710" s="40" t="str">
        <f>IFERROR(_xlfn.XLOOKUP(AO1710,CrossRef!$N:$N,CrossRef!$E:$E,"Not Found"),"-")</f>
        <v>Not Found</v>
      </c>
      <c r="AR1710" s="40" t="str">
        <f>IFERROR(_xlfn.XLOOKUP(AO1710,CrossRef!$N:$N,CrossRef!$G:$G,"Not Found"),"-")</f>
        <v>Not Found</v>
      </c>
      <c r="AS1710" s="40" t="str">
        <f>IFERROR(_xlfn.XLOOKUP(AO1710,CrossRef!$N:$N,CrossRef!$H:$H,"Not Found"),"-")</f>
        <v>Not Found</v>
      </c>
    </row>
    <row r="1711" spans="1:45" hidden="1" x14ac:dyDescent="0.3">
      <c r="A1711" s="38" t="str">
        <f>E1711&amp;F1711&amp;U1711</f>
        <v>HCMENGI-COSYRR</v>
      </c>
      <c r="B1711" s="38" t="str">
        <f>I1711&amp;D1711&amp;C1711</f>
        <v>EX7173</v>
      </c>
      <c r="C1711" s="38" t="str">
        <f>_xlfn.XLOOKUP(A1711,CrossRef!N:N,CrossRef!D:D,"",0)</f>
        <v/>
      </c>
      <c r="D1711" s="38" t="str">
        <f>_xlfn.XLOOKUP(A1711,CrossRef!N:N,CrossRef!C:C,"",0)</f>
        <v/>
      </c>
      <c r="E1711" s="38" t="str">
        <f>LEFT(M1711,3)</f>
        <v>HCM</v>
      </c>
      <c r="F1711" s="38" t="str">
        <f>_xlfn.TEXTAFTER(J1711,"-")</f>
        <v>ENGI-COSY</v>
      </c>
      <c r="G1711" t="s">
        <v>2648</v>
      </c>
      <c r="H1711" t="s">
        <v>2649</v>
      </c>
      <c r="I1711" t="s">
        <v>3221</v>
      </c>
      <c r="J1711" s="7" t="s">
        <v>2002</v>
      </c>
      <c r="K1711" t="s">
        <v>2668</v>
      </c>
      <c r="L1711" t="s">
        <v>2959</v>
      </c>
      <c r="M1711" t="s">
        <v>3222</v>
      </c>
      <c r="N1711" t="s">
        <v>2640</v>
      </c>
      <c r="O1711" t="s">
        <v>3054</v>
      </c>
      <c r="P1711" t="s">
        <v>2642</v>
      </c>
      <c r="Q1711" t="s">
        <v>2640</v>
      </c>
      <c r="R1711" t="s">
        <v>7374</v>
      </c>
      <c r="S1711" t="s">
        <v>2655</v>
      </c>
      <c r="T1711" t="s">
        <v>3253</v>
      </c>
      <c r="U1711" t="s">
        <v>230</v>
      </c>
      <c r="V1711" s="7" t="s">
        <v>6337</v>
      </c>
      <c r="W1711" s="8">
        <v>24000</v>
      </c>
      <c r="X1711" t="s">
        <v>7375</v>
      </c>
      <c r="Y1711" t="s">
        <v>6339</v>
      </c>
      <c r="Z1711" s="8">
        <v>13474.8</v>
      </c>
      <c r="AA1711" s="9">
        <v>12.75</v>
      </c>
      <c r="AB1711" s="8">
        <v>51010.58</v>
      </c>
      <c r="AD1711" s="10">
        <v>0</v>
      </c>
      <c r="AE1711" s="11"/>
      <c r="AF1711" s="8"/>
      <c r="AG1711" s="8">
        <v>10525.2</v>
      </c>
      <c r="AH1711" s="12">
        <v>0.43855000000000005</v>
      </c>
      <c r="AI1711" s="8">
        <v>825.50588235294128</v>
      </c>
      <c r="AJ1711" s="11">
        <v>47050.505882372687</v>
      </c>
      <c r="AK1711" s="11">
        <v>46874</v>
      </c>
      <c r="AL1711" s="10">
        <v>176</v>
      </c>
      <c r="AM1711">
        <v>21749.55</v>
      </c>
      <c r="AO1711" s="40" t="str">
        <f>E1711&amp;F1711&amp;U1711</f>
        <v>HCMENGI-COSYRR</v>
      </c>
      <c r="AP1711" s="40" t="str">
        <f>_xlfn.XLOOKUP(AO1711,CrossRef!N:N,CrossRef!A:A,"NOT FOUND",0)</f>
        <v>NOT FOUND</v>
      </c>
      <c r="AQ1711" s="40" t="str">
        <f>IFERROR(_xlfn.XLOOKUP(AO1711,CrossRef!$N:$N,CrossRef!$E:$E,"Not Found"),"-")</f>
        <v>Not Found</v>
      </c>
      <c r="AR1711" s="40" t="str">
        <f>IFERROR(_xlfn.XLOOKUP(AO1711,CrossRef!$N:$N,CrossRef!$G:$G,"Not Found"),"-")</f>
        <v>Not Found</v>
      </c>
      <c r="AS1711" s="40" t="str">
        <f>IFERROR(_xlfn.XLOOKUP(AO1711,CrossRef!$N:$N,CrossRef!$H:$H,"Not Found"),"-")</f>
        <v>Not Found</v>
      </c>
    </row>
    <row r="1712" spans="1:45" hidden="1" x14ac:dyDescent="0.3">
      <c r="A1712" s="38" t="str">
        <f>E1712&amp;F1712&amp;U1712</f>
        <v>HCMHYSY-VAHYLHL</v>
      </c>
      <c r="B1712" s="38" t="str">
        <f>I1712&amp;D1712&amp;C1712</f>
        <v>EX7173</v>
      </c>
      <c r="C1712" s="38" t="str">
        <f>_xlfn.XLOOKUP(A1712,CrossRef!N:N,CrossRef!D:D,"",0)</f>
        <v/>
      </c>
      <c r="D1712" s="38" t="str">
        <f>_xlfn.XLOOKUP(A1712,CrossRef!N:N,CrossRef!C:C,"",0)</f>
        <v/>
      </c>
      <c r="E1712" s="38" t="str">
        <f>LEFT(M1712,3)</f>
        <v>HCM</v>
      </c>
      <c r="F1712" s="38" t="str">
        <f>_xlfn.TEXTAFTER(J1712,"-")</f>
        <v>HYSY-VAHY</v>
      </c>
      <c r="G1712" t="s">
        <v>2648</v>
      </c>
      <c r="H1712" t="s">
        <v>2649</v>
      </c>
      <c r="I1712" t="s">
        <v>3221</v>
      </c>
      <c r="J1712" s="7" t="s">
        <v>2003</v>
      </c>
      <c r="K1712" t="s">
        <v>2668</v>
      </c>
      <c r="L1712" t="s">
        <v>2959</v>
      </c>
      <c r="M1712" t="s">
        <v>3222</v>
      </c>
      <c r="N1712" t="s">
        <v>2640</v>
      </c>
      <c r="O1712" t="s">
        <v>3054</v>
      </c>
      <c r="P1712" t="s">
        <v>2642</v>
      </c>
      <c r="Q1712" t="s">
        <v>2640</v>
      </c>
      <c r="R1712" t="s">
        <v>7376</v>
      </c>
      <c r="S1712" t="s">
        <v>2671</v>
      </c>
      <c r="T1712" t="s">
        <v>2731</v>
      </c>
      <c r="U1712" t="s">
        <v>1057</v>
      </c>
      <c r="V1712" s="7" t="s">
        <v>1058</v>
      </c>
      <c r="W1712" s="8">
        <v>24000</v>
      </c>
      <c r="X1712" t="s">
        <v>7377</v>
      </c>
      <c r="Y1712" t="s">
        <v>6342</v>
      </c>
      <c r="Z1712" s="8">
        <v>13474.8</v>
      </c>
      <c r="AA1712" s="9">
        <v>12.75</v>
      </c>
      <c r="AB1712" s="8">
        <v>72100.67</v>
      </c>
      <c r="AD1712" s="10">
        <v>0</v>
      </c>
      <c r="AE1712" s="11"/>
      <c r="AF1712" s="8">
        <v>0</v>
      </c>
      <c r="AG1712" s="8">
        <v>10525.2</v>
      </c>
      <c r="AH1712" s="12">
        <v>0.43855000000000005</v>
      </c>
      <c r="AI1712" s="8">
        <v>825.50588235294128</v>
      </c>
      <c r="AJ1712" s="11">
        <v>47050.505882372687</v>
      </c>
      <c r="AK1712" s="11">
        <v>46874</v>
      </c>
      <c r="AL1712" s="10">
        <v>176</v>
      </c>
      <c r="AM1712">
        <v>21749.55</v>
      </c>
      <c r="AN1712">
        <v>0.90623124999999993</v>
      </c>
      <c r="AO1712" s="40" t="str">
        <f>E1712&amp;F1712&amp;U1712</f>
        <v>HCMHYSY-VAHYLHL</v>
      </c>
      <c r="AP1712" s="40" t="str">
        <f>_xlfn.XLOOKUP(AO1712,CrossRef!N:N,CrossRef!A:A,"NOT FOUND",0)</f>
        <v>NOT FOUND</v>
      </c>
      <c r="AQ1712" s="40" t="str">
        <f>IFERROR(_xlfn.XLOOKUP(AO1712,CrossRef!$N:$N,CrossRef!$E:$E,"Not Found"),"-")</f>
        <v>Not Found</v>
      </c>
      <c r="AR1712" s="40" t="str">
        <f>IFERROR(_xlfn.XLOOKUP(AO1712,CrossRef!$N:$N,CrossRef!$G:$G,"Not Found"),"-")</f>
        <v>Not Found</v>
      </c>
      <c r="AS1712" s="40" t="str">
        <f>IFERROR(_xlfn.XLOOKUP(AO1712,CrossRef!$N:$N,CrossRef!$H:$H,"Not Found"),"-")</f>
        <v>Not Found</v>
      </c>
    </row>
    <row r="1713" spans="1:45" hidden="1" x14ac:dyDescent="0.3">
      <c r="A1713" s="38" t="str">
        <f>E1713&amp;F1713&amp;U1713</f>
        <v>HCMHYSY-VAHYLHU</v>
      </c>
      <c r="B1713" s="38" t="str">
        <f>I1713&amp;D1713&amp;C1713</f>
        <v>EX7173</v>
      </c>
      <c r="C1713" s="38" t="str">
        <f>_xlfn.XLOOKUP(A1713,CrossRef!N:N,CrossRef!D:D,"",0)</f>
        <v/>
      </c>
      <c r="D1713" s="38" t="str">
        <f>_xlfn.XLOOKUP(A1713,CrossRef!N:N,CrossRef!C:C,"",0)</f>
        <v/>
      </c>
      <c r="E1713" s="38" t="str">
        <f>LEFT(M1713,3)</f>
        <v>HCM</v>
      </c>
      <c r="F1713" s="38" t="str">
        <f>_xlfn.TEXTAFTER(J1713,"-")</f>
        <v>HYSY-VAHY</v>
      </c>
      <c r="G1713" t="s">
        <v>2648</v>
      </c>
      <c r="H1713" t="s">
        <v>2649</v>
      </c>
      <c r="I1713" t="s">
        <v>3221</v>
      </c>
      <c r="J1713" s="7" t="s">
        <v>2003</v>
      </c>
      <c r="K1713" t="s">
        <v>2668</v>
      </c>
      <c r="L1713" t="s">
        <v>2959</v>
      </c>
      <c r="M1713" t="s">
        <v>3222</v>
      </c>
      <c r="N1713" t="s">
        <v>2640</v>
      </c>
      <c r="O1713" t="s">
        <v>3054</v>
      </c>
      <c r="P1713" t="s">
        <v>2642</v>
      </c>
      <c r="Q1713" t="s">
        <v>2640</v>
      </c>
      <c r="R1713" t="s">
        <v>7378</v>
      </c>
      <c r="S1713" t="s">
        <v>2671</v>
      </c>
      <c r="T1713" t="s">
        <v>2731</v>
      </c>
      <c r="U1713" t="s">
        <v>2580</v>
      </c>
      <c r="V1713" s="7" t="s">
        <v>2778</v>
      </c>
      <c r="W1713" s="8">
        <v>24000</v>
      </c>
      <c r="X1713" t="s">
        <v>7379</v>
      </c>
      <c r="Y1713" t="s">
        <v>6345</v>
      </c>
      <c r="Z1713" s="8">
        <v>13474.8</v>
      </c>
      <c r="AA1713" s="9">
        <v>12.75</v>
      </c>
      <c r="AB1713" s="8">
        <v>72100.67</v>
      </c>
      <c r="AD1713" s="10">
        <v>0</v>
      </c>
      <c r="AE1713" s="11"/>
      <c r="AF1713" s="8">
        <v>0</v>
      </c>
      <c r="AG1713" s="8">
        <v>10525.2</v>
      </c>
      <c r="AH1713" s="12">
        <v>0.43855000000000005</v>
      </c>
      <c r="AI1713" s="8">
        <v>825.50588235294128</v>
      </c>
      <c r="AJ1713" s="11">
        <v>47050.505882372687</v>
      </c>
      <c r="AK1713" s="11">
        <v>46874</v>
      </c>
      <c r="AL1713" s="10">
        <v>176</v>
      </c>
      <c r="AM1713">
        <v>21749.55</v>
      </c>
      <c r="AN1713">
        <v>0.90623124999999993</v>
      </c>
      <c r="AO1713" s="40" t="str">
        <f>E1713&amp;F1713&amp;U1713</f>
        <v>HCMHYSY-VAHYLHU</v>
      </c>
      <c r="AP1713" s="40" t="str">
        <f>_xlfn.XLOOKUP(AO1713,CrossRef!N:N,CrossRef!A:A,"NOT FOUND",0)</f>
        <v>NOT FOUND</v>
      </c>
      <c r="AQ1713" s="40" t="str">
        <f>IFERROR(_xlfn.XLOOKUP(AO1713,CrossRef!$N:$N,CrossRef!$E:$E,"Not Found"),"-")</f>
        <v>Not Found</v>
      </c>
      <c r="AR1713" s="40" t="str">
        <f>IFERROR(_xlfn.XLOOKUP(AO1713,CrossRef!$N:$N,CrossRef!$G:$G,"Not Found"),"-")</f>
        <v>Not Found</v>
      </c>
      <c r="AS1713" s="40" t="str">
        <f>IFERROR(_xlfn.XLOOKUP(AO1713,CrossRef!$N:$N,CrossRef!$H:$H,"Not Found"),"-")</f>
        <v>Not Found</v>
      </c>
    </row>
    <row r="1714" spans="1:45" hidden="1" x14ac:dyDescent="0.3">
      <c r="A1714" s="38" t="str">
        <f>E1714&amp;F1714&amp;U1714</f>
        <v>HCMHYSY-VAHYRHL</v>
      </c>
      <c r="B1714" s="38" t="str">
        <f>I1714&amp;D1714&amp;C1714</f>
        <v>EX7173</v>
      </c>
      <c r="C1714" s="38" t="str">
        <f>_xlfn.XLOOKUP(A1714,CrossRef!N:N,CrossRef!D:D,"",0)</f>
        <v/>
      </c>
      <c r="D1714" s="38" t="str">
        <f>_xlfn.XLOOKUP(A1714,CrossRef!N:N,CrossRef!C:C,"",0)</f>
        <v/>
      </c>
      <c r="E1714" s="38" t="str">
        <f>LEFT(M1714,3)</f>
        <v>HCM</v>
      </c>
      <c r="F1714" s="38" t="str">
        <f>_xlfn.TEXTAFTER(J1714,"-")</f>
        <v>HYSY-VAHY</v>
      </c>
      <c r="G1714" t="s">
        <v>2648</v>
      </c>
      <c r="H1714" t="s">
        <v>2649</v>
      </c>
      <c r="I1714" t="s">
        <v>3221</v>
      </c>
      <c r="J1714" s="7" t="s">
        <v>2003</v>
      </c>
      <c r="K1714" t="s">
        <v>2668</v>
      </c>
      <c r="L1714" t="s">
        <v>2959</v>
      </c>
      <c r="M1714" t="s">
        <v>3222</v>
      </c>
      <c r="N1714" t="s">
        <v>2640</v>
      </c>
      <c r="O1714" t="s">
        <v>3054</v>
      </c>
      <c r="P1714" t="s">
        <v>2642</v>
      </c>
      <c r="Q1714" t="s">
        <v>2640</v>
      </c>
      <c r="R1714" t="s">
        <v>7380</v>
      </c>
      <c r="S1714" t="s">
        <v>2671</v>
      </c>
      <c r="T1714" t="s">
        <v>2731</v>
      </c>
      <c r="U1714" t="s">
        <v>2782</v>
      </c>
      <c r="V1714" s="7" t="s">
        <v>2783</v>
      </c>
      <c r="W1714" s="8">
        <v>24000</v>
      </c>
      <c r="X1714" t="s">
        <v>7381</v>
      </c>
      <c r="Y1714" t="s">
        <v>6348</v>
      </c>
      <c r="Z1714" s="8">
        <v>13474.8</v>
      </c>
      <c r="AA1714" s="9">
        <v>12.75</v>
      </c>
      <c r="AB1714" s="8">
        <v>72100.67</v>
      </c>
      <c r="AD1714" s="10">
        <v>0</v>
      </c>
      <c r="AE1714" s="11"/>
      <c r="AF1714" s="8">
        <v>0</v>
      </c>
      <c r="AG1714" s="8">
        <v>10525.2</v>
      </c>
      <c r="AH1714" s="12">
        <v>0.43855000000000005</v>
      </c>
      <c r="AI1714" s="8">
        <v>825.50588235294128</v>
      </c>
      <c r="AJ1714" s="11">
        <v>47050.505882372687</v>
      </c>
      <c r="AK1714" s="11">
        <v>46874</v>
      </c>
      <c r="AL1714" s="10">
        <v>176</v>
      </c>
      <c r="AM1714">
        <v>21749.55</v>
      </c>
      <c r="AN1714">
        <v>0.90623124999999993</v>
      </c>
      <c r="AO1714" s="40" t="str">
        <f>E1714&amp;F1714&amp;U1714</f>
        <v>HCMHYSY-VAHYRHL</v>
      </c>
      <c r="AP1714" s="40" t="str">
        <f>_xlfn.XLOOKUP(AO1714,CrossRef!N:N,CrossRef!A:A,"NOT FOUND",0)</f>
        <v>NOT FOUND</v>
      </c>
      <c r="AQ1714" s="40" t="str">
        <f>IFERROR(_xlfn.XLOOKUP(AO1714,CrossRef!$N:$N,CrossRef!$E:$E,"Not Found"),"-")</f>
        <v>Not Found</v>
      </c>
      <c r="AR1714" s="40" t="str">
        <f>IFERROR(_xlfn.XLOOKUP(AO1714,CrossRef!$N:$N,CrossRef!$G:$G,"Not Found"),"-")</f>
        <v>Not Found</v>
      </c>
      <c r="AS1714" s="40" t="str">
        <f>IFERROR(_xlfn.XLOOKUP(AO1714,CrossRef!$N:$N,CrossRef!$H:$H,"Not Found"),"-")</f>
        <v>Not Found</v>
      </c>
    </row>
    <row r="1715" spans="1:45" hidden="1" x14ac:dyDescent="0.3">
      <c r="A1715" s="38" t="str">
        <f>E1715&amp;F1715&amp;U1715</f>
        <v>HCMHYSY-VAHYRHU</v>
      </c>
      <c r="B1715" s="38" t="str">
        <f>I1715&amp;D1715&amp;C1715</f>
        <v>EX7173</v>
      </c>
      <c r="C1715" s="38" t="str">
        <f>_xlfn.XLOOKUP(A1715,CrossRef!N:N,CrossRef!D:D,"",0)</f>
        <v/>
      </c>
      <c r="D1715" s="38" t="str">
        <f>_xlfn.XLOOKUP(A1715,CrossRef!N:N,CrossRef!C:C,"",0)</f>
        <v/>
      </c>
      <c r="E1715" s="38" t="str">
        <f>LEFT(M1715,3)</f>
        <v>HCM</v>
      </c>
      <c r="F1715" s="38" t="str">
        <f>_xlfn.TEXTAFTER(J1715,"-")</f>
        <v>HYSY-VAHY</v>
      </c>
      <c r="G1715" t="s">
        <v>2648</v>
      </c>
      <c r="H1715" t="s">
        <v>2649</v>
      </c>
      <c r="I1715" t="s">
        <v>3221</v>
      </c>
      <c r="J1715" s="7" t="s">
        <v>2003</v>
      </c>
      <c r="K1715" t="s">
        <v>2668</v>
      </c>
      <c r="L1715" t="s">
        <v>2959</v>
      </c>
      <c r="M1715" t="s">
        <v>3222</v>
      </c>
      <c r="N1715" t="s">
        <v>2640</v>
      </c>
      <c r="O1715" t="s">
        <v>3054</v>
      </c>
      <c r="P1715" t="s">
        <v>2642</v>
      </c>
      <c r="Q1715" t="s">
        <v>2640</v>
      </c>
      <c r="R1715" t="s">
        <v>7382</v>
      </c>
      <c r="S1715" t="s">
        <v>2671</v>
      </c>
      <c r="T1715" t="s">
        <v>2731</v>
      </c>
      <c r="U1715" t="s">
        <v>2787</v>
      </c>
      <c r="V1715" s="7" t="s">
        <v>2788</v>
      </c>
      <c r="W1715" s="8">
        <v>24000</v>
      </c>
      <c r="X1715" t="s">
        <v>7383</v>
      </c>
      <c r="Y1715" t="s">
        <v>6351</v>
      </c>
      <c r="Z1715" s="8">
        <v>13474.8</v>
      </c>
      <c r="AA1715" s="9">
        <v>12.75</v>
      </c>
      <c r="AB1715" s="8">
        <v>72100.67</v>
      </c>
      <c r="AD1715" s="10">
        <v>0</v>
      </c>
      <c r="AE1715" s="11"/>
      <c r="AF1715" s="8">
        <v>0</v>
      </c>
      <c r="AG1715" s="8">
        <v>10525.2</v>
      </c>
      <c r="AH1715" s="12">
        <v>0.43855000000000005</v>
      </c>
      <c r="AI1715" s="8">
        <v>825.50588235294128</v>
      </c>
      <c r="AJ1715" s="11">
        <v>47050.505882372687</v>
      </c>
      <c r="AK1715" s="11">
        <v>46874</v>
      </c>
      <c r="AL1715" s="10">
        <v>176</v>
      </c>
      <c r="AM1715">
        <v>21749.55</v>
      </c>
      <c r="AN1715">
        <v>0.90623124999999993</v>
      </c>
      <c r="AO1715" s="40" t="str">
        <f>E1715&amp;F1715&amp;U1715</f>
        <v>HCMHYSY-VAHYRHU</v>
      </c>
      <c r="AP1715" s="40" t="str">
        <f>_xlfn.XLOOKUP(AO1715,CrossRef!N:N,CrossRef!A:A,"NOT FOUND",0)</f>
        <v>NOT FOUND</v>
      </c>
      <c r="AQ1715" s="40" t="str">
        <f>IFERROR(_xlfn.XLOOKUP(AO1715,CrossRef!$N:$N,CrossRef!$E:$E,"Not Found"),"-")</f>
        <v>Not Found</v>
      </c>
      <c r="AR1715" s="40" t="str">
        <f>IFERROR(_xlfn.XLOOKUP(AO1715,CrossRef!$N:$N,CrossRef!$G:$G,"Not Found"),"-")</f>
        <v>Not Found</v>
      </c>
      <c r="AS1715" s="40" t="str">
        <f>IFERROR(_xlfn.XLOOKUP(AO1715,CrossRef!$N:$N,CrossRef!$H:$H,"Not Found"),"-")</f>
        <v>Not Found</v>
      </c>
    </row>
    <row r="1716" spans="1:45" hidden="1" x14ac:dyDescent="0.3">
      <c r="A1716" s="38" t="str">
        <f>E1716&amp;F1716&amp;U1716</f>
        <v>HCMPUDR</v>
      </c>
      <c r="B1716" s="38" t="str">
        <f>I1716&amp;D1716&amp;C1716</f>
        <v>EX7173310800</v>
      </c>
      <c r="C1716" s="38" t="str">
        <f>_xlfn.XLOOKUP(A1716,CrossRef!N:N,CrossRef!D:D,"",0)</f>
        <v>00</v>
      </c>
      <c r="D1716" s="38" t="str">
        <f>_xlfn.XLOOKUP(A1716,CrossRef!N:N,CrossRef!C:C,"",0)</f>
        <v>3108</v>
      </c>
      <c r="E1716" s="38" t="str">
        <f>LEFT(M1716,3)</f>
        <v>HCM</v>
      </c>
      <c r="F1716" s="38" t="str">
        <f>_xlfn.TEXTAFTER(J1716,"-")</f>
        <v>PUDR</v>
      </c>
      <c r="G1716" t="s">
        <v>2648</v>
      </c>
      <c r="H1716" t="s">
        <v>2649</v>
      </c>
      <c r="I1716" t="s">
        <v>3221</v>
      </c>
      <c r="J1716" s="7" t="s">
        <v>2004</v>
      </c>
      <c r="K1716" t="s">
        <v>2668</v>
      </c>
      <c r="L1716" t="s">
        <v>2959</v>
      </c>
      <c r="M1716" t="s">
        <v>3222</v>
      </c>
      <c r="N1716" t="s">
        <v>2640</v>
      </c>
      <c r="O1716" t="s">
        <v>3054</v>
      </c>
      <c r="P1716" t="s">
        <v>2642</v>
      </c>
      <c r="Q1716" t="s">
        <v>2640</v>
      </c>
      <c r="R1716" t="s">
        <v>7384</v>
      </c>
      <c r="S1716" t="s">
        <v>2655</v>
      </c>
      <c r="T1716" t="s">
        <v>3605</v>
      </c>
      <c r="U1716" t="s">
        <v>2657</v>
      </c>
      <c r="V1716" s="7" t="s">
        <v>1805</v>
      </c>
      <c r="W1716" s="8">
        <v>24000</v>
      </c>
      <c r="X1716" t="s">
        <v>7385</v>
      </c>
      <c r="Y1716" t="s">
        <v>6354</v>
      </c>
      <c r="Z1716" s="8">
        <v>13474.8</v>
      </c>
      <c r="AA1716" s="9">
        <v>12.75</v>
      </c>
      <c r="AB1716" s="8">
        <v>142748.73000000001</v>
      </c>
      <c r="AD1716" s="10">
        <v>0</v>
      </c>
      <c r="AE1716" s="11"/>
      <c r="AF1716" s="8"/>
      <c r="AG1716" s="8">
        <v>10525.2</v>
      </c>
      <c r="AH1716" s="12">
        <v>0.43855000000000005</v>
      </c>
      <c r="AI1716" s="8">
        <v>825.50588235294128</v>
      </c>
      <c r="AJ1716" s="11">
        <v>47050.505882372687</v>
      </c>
      <c r="AK1716" s="11">
        <v>46874</v>
      </c>
      <c r="AL1716" s="10">
        <v>176</v>
      </c>
      <c r="AM1716">
        <v>21749.55</v>
      </c>
      <c r="AO1716" s="40" t="str">
        <f>E1716&amp;F1716&amp;U1716</f>
        <v>HCMPUDR</v>
      </c>
      <c r="AP1716" s="40" t="str">
        <f>_xlfn.XLOOKUP(AO1716,CrossRef!N:N,CrossRef!A:A,"NOT FOUND",0)</f>
        <v>HCM310800</v>
      </c>
      <c r="AQ1716" s="40" t="str">
        <f>IFERROR(_xlfn.XLOOKUP(AO1716,CrossRef!$N:$N,CrossRef!$E:$E,"Not Found"),"-")</f>
        <v>EX2600-6</v>
      </c>
      <c r="AR1716" s="40" t="str">
        <f>IFERROR(_xlfn.XLOOKUP(AO1716,CrossRef!$N:$N,CrossRef!$G:$G,"Not Found"),"-")</f>
        <v>3108 - Pump Drive</v>
      </c>
      <c r="AS1716" s="40" t="str">
        <f>IFERROR(_xlfn.XLOOKUP(AO1716,CrossRef!$N:$N,CrossRef!$H:$H,"Not Found"),"-")</f>
        <v>00 - (NONE)</v>
      </c>
    </row>
    <row r="1717" spans="1:45" hidden="1" x14ac:dyDescent="0.3">
      <c r="A1717" s="38" t="str">
        <f>E1717&amp;F1717&amp;U1717</f>
        <v>HCMSURE-TMSGLHF</v>
      </c>
      <c r="B1717" s="38" t="str">
        <f>I1717&amp;D1717&amp;C1717</f>
        <v>EX7173</v>
      </c>
      <c r="C1717" s="38" t="str">
        <f>_xlfn.XLOOKUP(A1717,CrossRef!N:N,CrossRef!D:D,"",0)</f>
        <v/>
      </c>
      <c r="D1717" s="38" t="str">
        <f>_xlfn.XLOOKUP(A1717,CrossRef!N:N,CrossRef!C:C,"",0)</f>
        <v/>
      </c>
      <c r="E1717" s="38" t="str">
        <f>LEFT(M1717,3)</f>
        <v>HCM</v>
      </c>
      <c r="F1717" s="38" t="str">
        <f>_xlfn.TEXTAFTER(J1717,"-")</f>
        <v>SURE-TMSG</v>
      </c>
      <c r="G1717" t="s">
        <v>2648</v>
      </c>
      <c r="H1717" t="s">
        <v>2649</v>
      </c>
      <c r="I1717" t="s">
        <v>3221</v>
      </c>
      <c r="J1717" s="7" t="s">
        <v>2005</v>
      </c>
      <c r="K1717" t="s">
        <v>2668</v>
      </c>
      <c r="L1717" t="s">
        <v>2959</v>
      </c>
      <c r="M1717" t="s">
        <v>3222</v>
      </c>
      <c r="N1717" t="s">
        <v>2640</v>
      </c>
      <c r="O1717" t="s">
        <v>3054</v>
      </c>
      <c r="P1717" t="s">
        <v>2642</v>
      </c>
      <c r="Q1717" t="s">
        <v>2640</v>
      </c>
      <c r="R1717" t="s">
        <v>7386</v>
      </c>
      <c r="S1717" t="s">
        <v>2655</v>
      </c>
      <c r="T1717" t="s">
        <v>2949</v>
      </c>
      <c r="U1717" t="s">
        <v>485</v>
      </c>
      <c r="V1717" s="7" t="s">
        <v>1138</v>
      </c>
      <c r="W1717" s="8">
        <v>24000</v>
      </c>
      <c r="X1717" t="s">
        <v>7387</v>
      </c>
      <c r="Y1717" t="s">
        <v>6357</v>
      </c>
      <c r="Z1717" s="8">
        <v>13474.8</v>
      </c>
      <c r="AA1717" s="9">
        <v>12.75</v>
      </c>
      <c r="AB1717" s="8">
        <v>77458.14</v>
      </c>
      <c r="AD1717" s="10">
        <v>0</v>
      </c>
      <c r="AE1717" s="11"/>
      <c r="AF1717" s="8"/>
      <c r="AG1717" s="8">
        <v>10525.2</v>
      </c>
      <c r="AH1717" s="12">
        <v>0.43855000000000005</v>
      </c>
      <c r="AI1717" s="8">
        <v>825.50588235294128</v>
      </c>
      <c r="AJ1717" s="11">
        <v>47050.505882372687</v>
      </c>
      <c r="AK1717" s="11">
        <v>46874</v>
      </c>
      <c r="AL1717" s="10">
        <v>176</v>
      </c>
      <c r="AM1717">
        <v>21749.55</v>
      </c>
      <c r="AO1717" s="40" t="str">
        <f>E1717&amp;F1717&amp;U1717</f>
        <v>HCMSURE-TMSGLHF</v>
      </c>
      <c r="AP1717" s="40" t="str">
        <f>_xlfn.XLOOKUP(AO1717,CrossRef!N:N,CrossRef!A:A,"NOT FOUND",0)</f>
        <v>NOT FOUND</v>
      </c>
      <c r="AQ1717" s="40" t="str">
        <f>IFERROR(_xlfn.XLOOKUP(AO1717,CrossRef!$N:$N,CrossRef!$E:$E,"Not Found"),"-")</f>
        <v>Not Found</v>
      </c>
      <c r="AR1717" s="40" t="str">
        <f>IFERROR(_xlfn.XLOOKUP(AO1717,CrossRef!$N:$N,CrossRef!$G:$G,"Not Found"),"-")</f>
        <v>Not Found</v>
      </c>
      <c r="AS1717" s="40" t="str">
        <f>IFERROR(_xlfn.XLOOKUP(AO1717,CrossRef!$N:$N,CrossRef!$H:$H,"Not Found"),"-")</f>
        <v>Not Found</v>
      </c>
    </row>
    <row r="1718" spans="1:45" hidden="1" x14ac:dyDescent="0.3">
      <c r="A1718" s="38" t="str">
        <f>E1718&amp;F1718&amp;U1718</f>
        <v>HCMSURE-TMSGLHR</v>
      </c>
      <c r="B1718" s="38" t="str">
        <f>I1718&amp;D1718&amp;C1718</f>
        <v>EX7173</v>
      </c>
      <c r="C1718" s="38" t="str">
        <f>_xlfn.XLOOKUP(A1718,CrossRef!N:N,CrossRef!D:D,"",0)</f>
        <v/>
      </c>
      <c r="D1718" s="38" t="str">
        <f>_xlfn.XLOOKUP(A1718,CrossRef!N:N,CrossRef!C:C,"",0)</f>
        <v/>
      </c>
      <c r="E1718" s="38" t="str">
        <f>LEFT(M1718,3)</f>
        <v>HCM</v>
      </c>
      <c r="F1718" s="38" t="str">
        <f>_xlfn.TEXTAFTER(J1718,"-")</f>
        <v>SURE-TMSG</v>
      </c>
      <c r="G1718" t="s">
        <v>2648</v>
      </c>
      <c r="H1718" t="s">
        <v>2649</v>
      </c>
      <c r="I1718" t="s">
        <v>3221</v>
      </c>
      <c r="J1718" s="7" t="s">
        <v>2005</v>
      </c>
      <c r="K1718" t="s">
        <v>2668</v>
      </c>
      <c r="L1718" t="s">
        <v>2959</v>
      </c>
      <c r="M1718" t="s">
        <v>3222</v>
      </c>
      <c r="N1718" t="s">
        <v>2640</v>
      </c>
      <c r="O1718" t="s">
        <v>3054</v>
      </c>
      <c r="P1718" t="s">
        <v>2642</v>
      </c>
      <c r="Q1718" t="s">
        <v>2640</v>
      </c>
      <c r="R1718" t="s">
        <v>7388</v>
      </c>
      <c r="S1718" t="s">
        <v>2655</v>
      </c>
      <c r="T1718" t="s">
        <v>2949</v>
      </c>
      <c r="U1718" t="s">
        <v>491</v>
      </c>
      <c r="V1718" s="7" t="s">
        <v>3203</v>
      </c>
      <c r="W1718" s="8">
        <v>24000</v>
      </c>
      <c r="X1718" t="s">
        <v>7389</v>
      </c>
      <c r="Y1718" t="s">
        <v>6357</v>
      </c>
      <c r="Z1718" s="8">
        <v>13474.8</v>
      </c>
      <c r="AA1718" s="9">
        <v>12.75</v>
      </c>
      <c r="AB1718" s="8">
        <v>77458.14</v>
      </c>
      <c r="AD1718" s="10">
        <v>0</v>
      </c>
      <c r="AE1718" s="11"/>
      <c r="AF1718" s="8"/>
      <c r="AG1718" s="8">
        <v>10525.2</v>
      </c>
      <c r="AH1718" s="12">
        <v>0.43855000000000005</v>
      </c>
      <c r="AI1718" s="8">
        <v>825.50588235294128</v>
      </c>
      <c r="AJ1718" s="11">
        <v>47050.505882372687</v>
      </c>
      <c r="AK1718" s="11">
        <v>46874</v>
      </c>
      <c r="AL1718" s="10">
        <v>176</v>
      </c>
      <c r="AM1718">
        <v>21749.55</v>
      </c>
      <c r="AO1718" s="40" t="str">
        <f>E1718&amp;F1718&amp;U1718</f>
        <v>HCMSURE-TMSGLHR</v>
      </c>
      <c r="AP1718" s="40" t="str">
        <f>_xlfn.XLOOKUP(AO1718,CrossRef!N:N,CrossRef!A:A,"NOT FOUND",0)</f>
        <v>NOT FOUND</v>
      </c>
      <c r="AQ1718" s="40" t="str">
        <f>IFERROR(_xlfn.XLOOKUP(AO1718,CrossRef!$N:$N,CrossRef!$E:$E,"Not Found"),"-")</f>
        <v>Not Found</v>
      </c>
      <c r="AR1718" s="40" t="str">
        <f>IFERROR(_xlfn.XLOOKUP(AO1718,CrossRef!$N:$N,CrossRef!$G:$G,"Not Found"),"-")</f>
        <v>Not Found</v>
      </c>
      <c r="AS1718" s="40" t="str">
        <f>IFERROR(_xlfn.XLOOKUP(AO1718,CrossRef!$N:$N,CrossRef!$H:$H,"Not Found"),"-")</f>
        <v>Not Found</v>
      </c>
    </row>
    <row r="1719" spans="1:45" hidden="1" x14ac:dyDescent="0.3">
      <c r="A1719" s="38" t="str">
        <f>E1719&amp;F1719&amp;U1719</f>
        <v>HCMSURE-TMSGRHF</v>
      </c>
      <c r="B1719" s="38" t="str">
        <f>I1719&amp;D1719&amp;C1719</f>
        <v>EX7173</v>
      </c>
      <c r="C1719" s="38" t="str">
        <f>_xlfn.XLOOKUP(A1719,CrossRef!N:N,CrossRef!D:D,"",0)</f>
        <v/>
      </c>
      <c r="D1719" s="38" t="str">
        <f>_xlfn.XLOOKUP(A1719,CrossRef!N:N,CrossRef!C:C,"",0)</f>
        <v/>
      </c>
      <c r="E1719" s="38" t="str">
        <f>LEFT(M1719,3)</f>
        <v>HCM</v>
      </c>
      <c r="F1719" s="38" t="str">
        <f>_xlfn.TEXTAFTER(J1719,"-")</f>
        <v>SURE-TMSG</v>
      </c>
      <c r="G1719" t="s">
        <v>2648</v>
      </c>
      <c r="H1719" t="s">
        <v>2649</v>
      </c>
      <c r="I1719" t="s">
        <v>3221</v>
      </c>
      <c r="J1719" s="7" t="s">
        <v>2005</v>
      </c>
      <c r="K1719" t="s">
        <v>2668</v>
      </c>
      <c r="L1719" t="s">
        <v>2959</v>
      </c>
      <c r="M1719" t="s">
        <v>3222</v>
      </c>
      <c r="N1719" t="s">
        <v>2640</v>
      </c>
      <c r="O1719" t="s">
        <v>3054</v>
      </c>
      <c r="P1719" t="s">
        <v>2642</v>
      </c>
      <c r="Q1719" t="s">
        <v>2640</v>
      </c>
      <c r="R1719" t="s">
        <v>7390</v>
      </c>
      <c r="S1719" t="s">
        <v>2655</v>
      </c>
      <c r="T1719" t="s">
        <v>2949</v>
      </c>
      <c r="U1719" t="s">
        <v>488</v>
      </c>
      <c r="V1719" s="7" t="s">
        <v>1807</v>
      </c>
      <c r="W1719" s="8">
        <v>24000</v>
      </c>
      <c r="X1719" t="s">
        <v>7391</v>
      </c>
      <c r="Y1719" t="s">
        <v>6357</v>
      </c>
      <c r="Z1719" s="8">
        <v>13474.8</v>
      </c>
      <c r="AA1719" s="9">
        <v>12.75</v>
      </c>
      <c r="AB1719" s="8">
        <v>77458.14</v>
      </c>
      <c r="AD1719" s="10">
        <v>0</v>
      </c>
      <c r="AE1719" s="11"/>
      <c r="AF1719" s="8"/>
      <c r="AG1719" s="8">
        <v>10525.2</v>
      </c>
      <c r="AH1719" s="12">
        <v>0.43855000000000005</v>
      </c>
      <c r="AI1719" s="8">
        <v>825.50588235294128</v>
      </c>
      <c r="AJ1719" s="11">
        <v>47050.505882372687</v>
      </c>
      <c r="AK1719" s="11">
        <v>46874</v>
      </c>
      <c r="AL1719" s="10">
        <v>176</v>
      </c>
      <c r="AM1719">
        <v>21749.55</v>
      </c>
      <c r="AO1719" s="40" t="str">
        <f>E1719&amp;F1719&amp;U1719</f>
        <v>HCMSURE-TMSGRHF</v>
      </c>
      <c r="AP1719" s="40" t="str">
        <f>_xlfn.XLOOKUP(AO1719,CrossRef!N:N,CrossRef!A:A,"NOT FOUND",0)</f>
        <v>NOT FOUND</v>
      </c>
      <c r="AQ1719" s="40" t="str">
        <f>IFERROR(_xlfn.XLOOKUP(AO1719,CrossRef!$N:$N,CrossRef!$E:$E,"Not Found"),"-")</f>
        <v>Not Found</v>
      </c>
      <c r="AR1719" s="40" t="str">
        <f>IFERROR(_xlfn.XLOOKUP(AO1719,CrossRef!$N:$N,CrossRef!$G:$G,"Not Found"),"-")</f>
        <v>Not Found</v>
      </c>
      <c r="AS1719" s="40" t="str">
        <f>IFERROR(_xlfn.XLOOKUP(AO1719,CrossRef!$N:$N,CrossRef!$H:$H,"Not Found"),"-")</f>
        <v>Not Found</v>
      </c>
    </row>
    <row r="1720" spans="1:45" hidden="1" x14ac:dyDescent="0.3">
      <c r="A1720" s="38" t="str">
        <f>E1720&amp;F1720&amp;U1720</f>
        <v>HCMSURE-TMSGRHR</v>
      </c>
      <c r="B1720" s="38" t="str">
        <f>I1720&amp;D1720&amp;C1720</f>
        <v>EX7173</v>
      </c>
      <c r="C1720" s="38" t="str">
        <f>_xlfn.XLOOKUP(A1720,CrossRef!N:N,CrossRef!D:D,"",0)</f>
        <v/>
      </c>
      <c r="D1720" s="38" t="str">
        <f>_xlfn.XLOOKUP(A1720,CrossRef!N:N,CrossRef!C:C,"",0)</f>
        <v/>
      </c>
      <c r="E1720" s="38" t="str">
        <f>LEFT(M1720,3)</f>
        <v>HCM</v>
      </c>
      <c r="F1720" s="38" t="str">
        <f>_xlfn.TEXTAFTER(J1720,"-")</f>
        <v>SURE-TMSG</v>
      </c>
      <c r="G1720" t="s">
        <v>2648</v>
      </c>
      <c r="H1720" t="s">
        <v>2649</v>
      </c>
      <c r="I1720" t="s">
        <v>3221</v>
      </c>
      <c r="J1720" s="7" t="s">
        <v>2005</v>
      </c>
      <c r="K1720" t="s">
        <v>2668</v>
      </c>
      <c r="L1720" t="s">
        <v>2959</v>
      </c>
      <c r="M1720" t="s">
        <v>3222</v>
      </c>
      <c r="N1720" t="s">
        <v>2640</v>
      </c>
      <c r="O1720" t="s">
        <v>3054</v>
      </c>
      <c r="P1720" t="s">
        <v>2642</v>
      </c>
      <c r="Q1720" t="s">
        <v>2640</v>
      </c>
      <c r="R1720" t="s">
        <v>7392</v>
      </c>
      <c r="S1720" t="s">
        <v>2655</v>
      </c>
      <c r="T1720" t="s">
        <v>2949</v>
      </c>
      <c r="U1720" t="s">
        <v>494</v>
      </c>
      <c r="V1720" s="7" t="s">
        <v>3206</v>
      </c>
      <c r="W1720" s="8">
        <v>24000</v>
      </c>
      <c r="X1720" t="s">
        <v>7393</v>
      </c>
      <c r="Y1720" t="s">
        <v>6357</v>
      </c>
      <c r="Z1720" s="8">
        <v>13474.8</v>
      </c>
      <c r="AA1720" s="9">
        <v>12.75</v>
      </c>
      <c r="AB1720" s="8">
        <v>77458.14</v>
      </c>
      <c r="AD1720" s="10">
        <v>0</v>
      </c>
      <c r="AE1720" s="11"/>
      <c r="AF1720" s="8"/>
      <c r="AG1720" s="8">
        <v>10525.2</v>
      </c>
      <c r="AH1720" s="12">
        <v>0.43855000000000005</v>
      </c>
      <c r="AI1720" s="8">
        <v>825.50588235294128</v>
      </c>
      <c r="AJ1720" s="11">
        <v>47050.505882372687</v>
      </c>
      <c r="AK1720" s="11">
        <v>46874</v>
      </c>
      <c r="AL1720" s="10">
        <v>176</v>
      </c>
      <c r="AM1720">
        <v>21749.55</v>
      </c>
      <c r="AO1720" s="40" t="str">
        <f>E1720&amp;F1720&amp;U1720</f>
        <v>HCMSURE-TMSGRHR</v>
      </c>
      <c r="AP1720" s="40" t="str">
        <f>_xlfn.XLOOKUP(AO1720,CrossRef!N:N,CrossRef!A:A,"NOT FOUND",0)</f>
        <v>NOT FOUND</v>
      </c>
      <c r="AQ1720" s="40" t="str">
        <f>IFERROR(_xlfn.XLOOKUP(AO1720,CrossRef!$N:$N,CrossRef!$E:$E,"Not Found"),"-")</f>
        <v>Not Found</v>
      </c>
      <c r="AR1720" s="40" t="str">
        <f>IFERROR(_xlfn.XLOOKUP(AO1720,CrossRef!$N:$N,CrossRef!$G:$G,"Not Found"),"-")</f>
        <v>Not Found</v>
      </c>
      <c r="AS1720" s="40" t="str">
        <f>IFERROR(_xlfn.XLOOKUP(AO1720,CrossRef!$N:$N,CrossRef!$H:$H,"Not Found"),"-")</f>
        <v>Not Found</v>
      </c>
    </row>
    <row r="1721" spans="1:45" hidden="1" x14ac:dyDescent="0.3">
      <c r="A1721" s="38" t="str">
        <f>E1721&amp;F1721&amp;U1721</f>
        <v>HCMUCRG-FIDVRH</v>
      </c>
      <c r="B1721" s="38" t="str">
        <f>I1721&amp;D1721&amp;C1721</f>
        <v>EX71734050RI</v>
      </c>
      <c r="C1721" s="38" t="str">
        <f>_xlfn.XLOOKUP(A1721,CrossRef!N:N,CrossRef!D:D,"",0)</f>
        <v>RI</v>
      </c>
      <c r="D1721" s="38" t="str">
        <f>_xlfn.XLOOKUP(A1721,CrossRef!N:N,CrossRef!C:C,"",0)</f>
        <v>4050</v>
      </c>
      <c r="E1721" s="38" t="str">
        <f>LEFT(M1721,3)</f>
        <v>HCM</v>
      </c>
      <c r="F1721" s="38" t="str">
        <f>_xlfn.TEXTAFTER(J1721,"-")</f>
        <v>UCRG-FIDV</v>
      </c>
      <c r="G1721" t="s">
        <v>2648</v>
      </c>
      <c r="H1721" t="s">
        <v>2649</v>
      </c>
      <c r="I1721" t="s">
        <v>3221</v>
      </c>
      <c r="J1721" s="7" t="s">
        <v>2006</v>
      </c>
      <c r="K1721" t="s">
        <v>2668</v>
      </c>
      <c r="L1721" t="s">
        <v>2959</v>
      </c>
      <c r="M1721" t="s">
        <v>3222</v>
      </c>
      <c r="N1721" t="s">
        <v>2640</v>
      </c>
      <c r="O1721" t="s">
        <v>3054</v>
      </c>
      <c r="P1721" t="s">
        <v>2642</v>
      </c>
      <c r="Q1721" t="s">
        <v>2640</v>
      </c>
      <c r="R1721" t="s">
        <v>7394</v>
      </c>
      <c r="S1721" t="s">
        <v>2655</v>
      </c>
      <c r="T1721" t="s">
        <v>3213</v>
      </c>
      <c r="U1721" t="s">
        <v>63</v>
      </c>
      <c r="V1721" s="7" t="s">
        <v>1185</v>
      </c>
      <c r="W1721" s="8">
        <v>24000</v>
      </c>
      <c r="X1721" t="s">
        <v>7395</v>
      </c>
      <c r="Y1721" t="s">
        <v>6366</v>
      </c>
      <c r="Z1721" s="8">
        <v>13474.8</v>
      </c>
      <c r="AA1721" s="9">
        <v>12.75</v>
      </c>
      <c r="AB1721" s="8">
        <v>207610.52</v>
      </c>
      <c r="AD1721" s="10">
        <v>0</v>
      </c>
      <c r="AE1721" s="11"/>
      <c r="AF1721" s="8"/>
      <c r="AG1721" s="8">
        <v>10525.2</v>
      </c>
      <c r="AH1721" s="12">
        <v>0.43855000000000005</v>
      </c>
      <c r="AI1721" s="8">
        <v>825.50588235294128</v>
      </c>
      <c r="AJ1721" s="11">
        <v>47050.505882372687</v>
      </c>
      <c r="AK1721" s="11">
        <v>46874</v>
      </c>
      <c r="AL1721" s="10">
        <v>176</v>
      </c>
      <c r="AM1721">
        <v>21749.55</v>
      </c>
      <c r="AO1721" s="40" t="str">
        <f>E1721&amp;F1721&amp;U1721</f>
        <v>HCMUCRG-FIDVRH</v>
      </c>
      <c r="AP1721" s="40" t="str">
        <f>_xlfn.XLOOKUP(AO1721,CrossRef!N:N,CrossRef!A:A,"NOT FOUND",0)</f>
        <v>HCM4050RI</v>
      </c>
      <c r="AQ1721" s="40" t="str">
        <f>IFERROR(_xlfn.XLOOKUP(AO1721,CrossRef!$N:$N,CrossRef!$E:$E,"Not Found"),"-")</f>
        <v>EX1200-5D</v>
      </c>
      <c r="AR1721" s="40" t="str">
        <f>IFERROR(_xlfn.XLOOKUP(AO1721,CrossRef!$N:$N,CrossRef!$G:$G,"Not Found"),"-")</f>
        <v>4050 - FINAL DRIVE</v>
      </c>
      <c r="AS1721" s="40" t="str">
        <f>IFERROR(_xlfn.XLOOKUP(AO1721,CrossRef!$N:$N,CrossRef!$H:$H,"Not Found"),"-")</f>
        <v>RI - RIGHT</v>
      </c>
    </row>
    <row r="1722" spans="1:45" hidden="1" x14ac:dyDescent="0.3">
      <c r="A1722" s="38" t="str">
        <f>E1722&amp;F1722&amp;U1722</f>
        <v>HCMENGI</v>
      </c>
      <c r="B1722" s="38" t="str">
        <f>I1722&amp;D1722&amp;C1722</f>
        <v>EX7086100000</v>
      </c>
      <c r="C1722" s="38" t="str">
        <f>_xlfn.XLOOKUP(A1722,CrossRef!N:N,CrossRef!D:D,"",0)</f>
        <v>00</v>
      </c>
      <c r="D1722" s="38" t="str">
        <f>_xlfn.XLOOKUP(A1722,CrossRef!N:N,CrossRef!C:C,"",0)</f>
        <v>1000</v>
      </c>
      <c r="E1722" s="38" t="str">
        <f>LEFT(M1722,3)</f>
        <v>HCM</v>
      </c>
      <c r="F1722" s="38" t="str">
        <f>_xlfn.TEXTAFTER(J1722,"-")</f>
        <v>ENGI</v>
      </c>
      <c r="G1722" t="s">
        <v>2725</v>
      </c>
      <c r="H1722" t="s">
        <v>2726</v>
      </c>
      <c r="I1722" t="s">
        <v>2913</v>
      </c>
      <c r="J1722" s="7" t="s">
        <v>1950</v>
      </c>
      <c r="K1722" t="s">
        <v>2668</v>
      </c>
      <c r="L1722" t="s">
        <v>415</v>
      </c>
      <c r="M1722" t="s">
        <v>2914</v>
      </c>
      <c r="N1722" t="s">
        <v>2640</v>
      </c>
      <c r="O1722" t="s">
        <v>2653</v>
      </c>
      <c r="P1722" t="s">
        <v>2642</v>
      </c>
      <c r="Q1722" t="s">
        <v>2640</v>
      </c>
      <c r="R1722" t="s">
        <v>7396</v>
      </c>
      <c r="S1722" t="s">
        <v>2655</v>
      </c>
      <c r="T1722" t="s">
        <v>3087</v>
      </c>
      <c r="U1722" t="s">
        <v>2657</v>
      </c>
      <c r="V1722" s="7" t="s">
        <v>1160</v>
      </c>
      <c r="W1722" s="8">
        <v>12000</v>
      </c>
      <c r="X1722" t="s">
        <v>7110</v>
      </c>
      <c r="Y1722" t="s">
        <v>7397</v>
      </c>
      <c r="Z1722" s="8">
        <v>47875.8</v>
      </c>
      <c r="AA1722" s="9">
        <v>8.51</v>
      </c>
      <c r="AB1722" s="8">
        <v>186018.75</v>
      </c>
      <c r="AD1722" s="10">
        <v>4712520</v>
      </c>
      <c r="AE1722" s="11">
        <v>46047</v>
      </c>
      <c r="AF1722" s="8">
        <v>46414.400000000001</v>
      </c>
      <c r="AG1722" s="8">
        <v>10538.599999999999</v>
      </c>
      <c r="AH1722" s="12">
        <v>0.87821666666666653</v>
      </c>
      <c r="AI1722" s="8">
        <v>1238.3783783783783</v>
      </c>
      <c r="AJ1722" s="11">
        <v>47463.3783783912</v>
      </c>
      <c r="AK1722" s="11"/>
      <c r="AL1722" s="10"/>
      <c r="AO1722" s="40" t="str">
        <f>E1722&amp;F1722&amp;U1722</f>
        <v>HCMENGI</v>
      </c>
      <c r="AP1722" s="40" t="str">
        <f>_xlfn.XLOOKUP(AO1722,CrossRef!N:N,CrossRef!A:A,"NOT FOUND",0)</f>
        <v>HCM100000</v>
      </c>
      <c r="AQ1722" s="40" t="str">
        <f>IFERROR(_xlfn.XLOOKUP(AO1722,CrossRef!$N:$N,CrossRef!$E:$E,"Not Found"),"-")</f>
        <v>EX2500</v>
      </c>
      <c r="AR1722" s="40" t="str">
        <f>IFERROR(_xlfn.XLOOKUP(AO1722,CrossRef!$N:$N,CrossRef!$G:$G,"Not Found"),"-")</f>
        <v>1000 - ENGINE</v>
      </c>
      <c r="AS1722" s="40" t="str">
        <f>IFERROR(_xlfn.XLOOKUP(AO1722,CrossRef!$N:$N,CrossRef!$H:$H,"Not Found"),"-")</f>
        <v>00 - (NONE)</v>
      </c>
    </row>
    <row r="1723" spans="1:45" hidden="1" x14ac:dyDescent="0.3">
      <c r="A1723" s="38" t="str">
        <f>E1723&amp;F1723&amp;U1723</f>
        <v>SPDSURE-SPSNRHR</v>
      </c>
      <c r="B1723" s="38" t="str">
        <f>I1723&amp;D1723&amp;C1723</f>
        <v>TD66447213RR</v>
      </c>
      <c r="C1723" s="38" t="str">
        <f>_xlfn.XLOOKUP(A1723,CrossRef!N:N,CrossRef!D:D,"",0)</f>
        <v>RR</v>
      </c>
      <c r="D1723" s="38" t="str">
        <f>_xlfn.XLOOKUP(A1723,CrossRef!N:N,CrossRef!C:C,"",0)</f>
        <v>7213</v>
      </c>
      <c r="E1723" s="38" t="str">
        <f>LEFT(M1723,3)</f>
        <v>SPD</v>
      </c>
      <c r="F1723" s="38" t="str">
        <f>_xlfn.TEXTAFTER(J1723,"-")</f>
        <v>SURE-SPSN</v>
      </c>
      <c r="G1723" t="s">
        <v>2695</v>
      </c>
      <c r="H1723" t="s">
        <v>2696</v>
      </c>
      <c r="I1723" t="s">
        <v>3805</v>
      </c>
      <c r="J1723" s="7" t="s">
        <v>1619</v>
      </c>
      <c r="K1723" t="s">
        <v>2638</v>
      </c>
      <c r="L1723" t="s">
        <v>190</v>
      </c>
      <c r="M1723" t="s">
        <v>3806</v>
      </c>
      <c r="N1723" t="s">
        <v>2640</v>
      </c>
      <c r="O1723" t="s">
        <v>3054</v>
      </c>
      <c r="P1723" t="s">
        <v>2642</v>
      </c>
      <c r="Q1723" t="s">
        <v>2640</v>
      </c>
      <c r="R1723" t="s">
        <v>7398</v>
      </c>
      <c r="S1723" t="s">
        <v>2644</v>
      </c>
      <c r="T1723" t="s">
        <v>2720</v>
      </c>
      <c r="U1723" t="s">
        <v>494</v>
      </c>
      <c r="V1723" s="7" t="s">
        <v>955</v>
      </c>
      <c r="W1723" s="8">
        <v>14000</v>
      </c>
      <c r="X1723" t="s">
        <v>7399</v>
      </c>
      <c r="Y1723" t="s">
        <v>5412</v>
      </c>
      <c r="Z1723" s="8">
        <v>21653.13</v>
      </c>
      <c r="AA1723" s="9">
        <v>13.45</v>
      </c>
      <c r="AB1723" s="8">
        <v>24194.41</v>
      </c>
      <c r="AD1723" s="10">
        <v>4833792</v>
      </c>
      <c r="AE1723" s="11">
        <v>45963</v>
      </c>
      <c r="AF1723" s="8">
        <v>18214.13</v>
      </c>
      <c r="AG1723" s="8">
        <v>10561</v>
      </c>
      <c r="AH1723" s="12">
        <v>0.75435714285714284</v>
      </c>
      <c r="AI1723" s="8">
        <v>785.2044609665428</v>
      </c>
      <c r="AJ1723" s="11">
        <v>47010.204460960646</v>
      </c>
      <c r="AK1723" s="11">
        <v>47081</v>
      </c>
      <c r="AL1723" s="10">
        <v>-71</v>
      </c>
      <c r="AM1723">
        <v>33166.33</v>
      </c>
      <c r="AN1723">
        <v>1.0680142857142858</v>
      </c>
      <c r="AO1723" s="40" t="str">
        <f>E1723&amp;F1723&amp;U1723</f>
        <v>SPDSURE-SPSNRHR</v>
      </c>
      <c r="AP1723" s="40" t="str">
        <f>_xlfn.XLOOKUP(AO1723,CrossRef!N:N,CrossRef!A:A,"NOT FOUND",0)</f>
        <v>SPD7213RR</v>
      </c>
      <c r="AQ1723" s="40" t="str">
        <f>IFERROR(_xlfn.XLOOKUP(AO1723,CrossRef!$N:$N,CrossRef!$E:$E,"Not Found"),"-")</f>
        <v>789D</v>
      </c>
      <c r="AR1723" s="40" t="str">
        <f>IFERROR(_xlfn.XLOOKUP(AO1723,CrossRef!$N:$N,CrossRef!$G:$G,"Not Found"),"-")</f>
        <v>7213 - REAR SUSPENSION CYLINDER</v>
      </c>
      <c r="AS1723" s="40" t="str">
        <f>IFERROR(_xlfn.XLOOKUP(AO1723,CrossRef!$N:$N,CrossRef!$H:$H,"Not Found"),"-")</f>
        <v>RR - RIGHT REAR</v>
      </c>
    </row>
    <row r="1724" spans="1:45" hidden="1" x14ac:dyDescent="0.3">
      <c r="A1724" s="38" t="str">
        <f>E1724&amp;F1724&amp;U1724</f>
        <v>RABDRIV-TMSN</v>
      </c>
      <c r="B1724" s="38" t="str">
        <f>I1724&amp;D1724&amp;C1724</f>
        <v>DZ8184300600</v>
      </c>
      <c r="C1724" s="38" t="str">
        <f>_xlfn.XLOOKUP(A1724,CrossRef!N:N,CrossRef!D:D,"",0)</f>
        <v>00</v>
      </c>
      <c r="D1724" s="38" t="str">
        <f>_xlfn.XLOOKUP(A1724,CrossRef!N:N,CrossRef!C:C,"",0)</f>
        <v>3006</v>
      </c>
      <c r="E1724" s="38" t="str">
        <f>LEFT(M1724,3)</f>
        <v>RAB</v>
      </c>
      <c r="F1724" s="38" t="str">
        <f>_xlfn.TEXTAFTER(J1724,"-")</f>
        <v>DRIV-TMSN</v>
      </c>
      <c r="G1724" t="s">
        <v>2648</v>
      </c>
      <c r="H1724" t="s">
        <v>2649</v>
      </c>
      <c r="I1724" t="s">
        <v>3454</v>
      </c>
      <c r="J1724" s="7" t="s">
        <v>2007</v>
      </c>
      <c r="K1724" t="s">
        <v>2638</v>
      </c>
      <c r="L1724" t="s">
        <v>34</v>
      </c>
      <c r="M1724" t="s">
        <v>3456</v>
      </c>
      <c r="N1724" t="s">
        <v>2640</v>
      </c>
      <c r="O1724" t="s">
        <v>2803</v>
      </c>
      <c r="P1724" t="s">
        <v>2642</v>
      </c>
      <c r="Q1724" t="s">
        <v>2640</v>
      </c>
      <c r="R1724" t="s">
        <v>7400</v>
      </c>
      <c r="S1724" t="s">
        <v>2655</v>
      </c>
      <c r="T1724" t="s">
        <v>2818</v>
      </c>
      <c r="U1724" t="s">
        <v>2657</v>
      </c>
      <c r="V1724" s="7" t="s">
        <v>306</v>
      </c>
      <c r="W1724" s="8">
        <v>14000</v>
      </c>
      <c r="X1724" t="s">
        <v>7401</v>
      </c>
      <c r="Y1724" t="s">
        <v>4483</v>
      </c>
      <c r="Z1724" s="8">
        <v>20428.5</v>
      </c>
      <c r="AA1724" s="9">
        <v>14.6</v>
      </c>
      <c r="AB1724" s="8">
        <v>88125.55</v>
      </c>
      <c r="AD1724" s="10">
        <v>4720168</v>
      </c>
      <c r="AE1724" s="11">
        <v>45997</v>
      </c>
      <c r="AF1724" s="8">
        <v>16997.599999999999</v>
      </c>
      <c r="AG1724" s="8">
        <v>10569.099999999999</v>
      </c>
      <c r="AH1724" s="12">
        <v>0.75493571428571415</v>
      </c>
      <c r="AI1724" s="8">
        <v>723.91095890410952</v>
      </c>
      <c r="AJ1724" s="11">
        <v>46948.910958912034</v>
      </c>
      <c r="AK1724" s="11">
        <v>47750</v>
      </c>
      <c r="AL1724" s="10">
        <v>-802</v>
      </c>
      <c r="AM1724">
        <v>42693.5</v>
      </c>
      <c r="AN1724">
        <v>1.8354214285714288</v>
      </c>
      <c r="AO1724" s="40" t="str">
        <f>E1724&amp;F1724&amp;U1724</f>
        <v>RABDRIV-TMSN</v>
      </c>
      <c r="AP1724" s="40" t="str">
        <f>_xlfn.XLOOKUP(AO1724,CrossRef!N:N,CrossRef!A:A,"NOT FOUND",0)</f>
        <v>RAB300600</v>
      </c>
      <c r="AQ1724" s="40" t="str">
        <f>IFERROR(_xlfn.XLOOKUP(AO1724,CrossRef!$N:$N,CrossRef!$E:$E,"Not Found"),"-")</f>
        <v>D10T2</v>
      </c>
      <c r="AR1724" s="40" t="str">
        <f>IFERROR(_xlfn.XLOOKUP(AO1724,CrossRef!$N:$N,CrossRef!$G:$G,"Not Found"),"-")</f>
        <v>3006 - TRANSMISSION &amp; DIFFERENTIAL UNIT</v>
      </c>
      <c r="AS1724" s="40" t="str">
        <f>IFERROR(_xlfn.XLOOKUP(AO1724,CrossRef!$N:$N,CrossRef!$H:$H,"Not Found"),"-")</f>
        <v>00 - (NONE)</v>
      </c>
    </row>
    <row r="1725" spans="1:45" hidden="1" x14ac:dyDescent="0.3">
      <c r="A1725" s="38" t="str">
        <f>E1725&amp;F1725&amp;U1725</f>
        <v>SSPENGI</v>
      </c>
      <c r="B1725" s="38" t="str">
        <f>I1725&amp;D1725&amp;C1725</f>
        <v>TD6326100000</v>
      </c>
      <c r="C1725" s="38" t="str">
        <f>_xlfn.XLOOKUP(A1725,CrossRef!N:N,CrossRef!D:D,"",0)</f>
        <v>00</v>
      </c>
      <c r="D1725" s="38" t="str">
        <f>_xlfn.XLOOKUP(A1725,CrossRef!N:N,CrossRef!C:C,"",0)</f>
        <v>1000</v>
      </c>
      <c r="E1725" s="38" t="str">
        <f>LEFT(M1725,3)</f>
        <v>SSP</v>
      </c>
      <c r="F1725" s="38" t="str">
        <f>_xlfn.TEXTAFTER(J1725,"-")</f>
        <v>ENGI</v>
      </c>
      <c r="G1725" t="s">
        <v>2725</v>
      </c>
      <c r="H1725" t="s">
        <v>2726</v>
      </c>
      <c r="I1725" t="s">
        <v>2821</v>
      </c>
      <c r="J1725" s="7" t="s">
        <v>2008</v>
      </c>
      <c r="K1725" t="s">
        <v>2638</v>
      </c>
      <c r="L1725" t="s">
        <v>183</v>
      </c>
      <c r="M1725" t="s">
        <v>2822</v>
      </c>
      <c r="N1725" t="s">
        <v>2640</v>
      </c>
      <c r="O1725" t="s">
        <v>2803</v>
      </c>
      <c r="P1725" t="s">
        <v>2642</v>
      </c>
      <c r="Q1725" t="s">
        <v>2640</v>
      </c>
      <c r="R1725" t="s">
        <v>7402</v>
      </c>
      <c r="S1725" t="s">
        <v>2655</v>
      </c>
      <c r="T1725" t="s">
        <v>3087</v>
      </c>
      <c r="U1725" t="s">
        <v>2657</v>
      </c>
      <c r="V1725" s="7" t="s">
        <v>186</v>
      </c>
      <c r="W1725" s="8">
        <v>11000</v>
      </c>
      <c r="X1725" t="s">
        <v>7403</v>
      </c>
      <c r="Y1725" t="s">
        <v>3089</v>
      </c>
      <c r="Z1725" s="8">
        <v>45679</v>
      </c>
      <c r="AA1725" s="9">
        <v>12.06</v>
      </c>
      <c r="AB1725" s="8">
        <v>156565</v>
      </c>
      <c r="AD1725" s="10">
        <v>4771853</v>
      </c>
      <c r="AE1725" s="11">
        <v>46174</v>
      </c>
      <c r="AF1725" s="8">
        <v>45250</v>
      </c>
      <c r="AG1725" s="8">
        <v>10571</v>
      </c>
      <c r="AH1725" s="12">
        <v>0.96099999999999997</v>
      </c>
      <c r="AI1725" s="8">
        <v>876.53399668325039</v>
      </c>
      <c r="AJ1725" s="11">
        <v>47101.533996678241</v>
      </c>
      <c r="AK1725" s="11">
        <v>46709</v>
      </c>
      <c r="AL1725" s="10">
        <v>392</v>
      </c>
      <c r="AM1725">
        <v>51516.04</v>
      </c>
      <c r="AN1725">
        <v>0.56964000000000004</v>
      </c>
      <c r="AO1725" s="40" t="str">
        <f>E1725&amp;F1725&amp;U1725</f>
        <v>SSPENGI</v>
      </c>
      <c r="AP1725" s="40" t="str">
        <f>_xlfn.XLOOKUP(AO1725,CrossRef!N:N,CrossRef!A:A,"NOT FOUND",0)</f>
        <v>SSP100000</v>
      </c>
      <c r="AQ1725" s="40" t="str">
        <f>IFERROR(_xlfn.XLOOKUP(AO1725,CrossRef!$N:$N,CrossRef!$E:$E,"Not Found"),"-")</f>
        <v>793F</v>
      </c>
      <c r="AR1725" s="40" t="str">
        <f>IFERROR(_xlfn.XLOOKUP(AO1725,CrossRef!$N:$N,CrossRef!$G:$G,"Not Found"),"-")</f>
        <v>1000 - ENGINE</v>
      </c>
      <c r="AS1725" s="40" t="str">
        <f>IFERROR(_xlfn.XLOOKUP(AO1725,CrossRef!$N:$N,CrossRef!$H:$H,"Not Found"),"-")</f>
        <v>00 - (NONE)</v>
      </c>
    </row>
    <row r="1726" spans="1:45" hidden="1" x14ac:dyDescent="0.3">
      <c r="A1726" s="38" t="str">
        <f>E1726&amp;F1726&amp;U1726</f>
        <v>HCMSURE-TMSGRR</v>
      </c>
      <c r="B1726" s="38" t="str">
        <f>I1726&amp;D1726&amp;C1726</f>
        <v>EX71145459RE</v>
      </c>
      <c r="C1726" s="38" t="str">
        <f>_xlfn.XLOOKUP(A1726,CrossRef!N:N,CrossRef!D:D,"",0)</f>
        <v>RE</v>
      </c>
      <c r="D1726" s="38" t="str">
        <f>_xlfn.XLOOKUP(A1726,CrossRef!N:N,CrossRef!C:C,"",0)</f>
        <v>5459</v>
      </c>
      <c r="E1726" s="38" t="str">
        <f>LEFT(M1726,3)</f>
        <v>HCM</v>
      </c>
      <c r="F1726" s="38" t="str">
        <f>_xlfn.TEXTAFTER(J1726,"-")</f>
        <v>SURE-TMSG</v>
      </c>
      <c r="G1726" t="s">
        <v>2635</v>
      </c>
      <c r="H1726" t="s">
        <v>2636</v>
      </c>
      <c r="I1726" t="s">
        <v>2905</v>
      </c>
      <c r="J1726" s="7" t="s">
        <v>2009</v>
      </c>
      <c r="K1726" t="s">
        <v>2668</v>
      </c>
      <c r="L1726" t="s">
        <v>2698</v>
      </c>
      <c r="M1726" t="s">
        <v>2906</v>
      </c>
      <c r="N1726" t="s">
        <v>2640</v>
      </c>
      <c r="O1726" t="s">
        <v>2803</v>
      </c>
      <c r="P1726" t="s">
        <v>2642</v>
      </c>
      <c r="Q1726" t="s">
        <v>2640</v>
      </c>
      <c r="R1726" t="s">
        <v>7404</v>
      </c>
      <c r="S1726" t="s">
        <v>2655</v>
      </c>
      <c r="T1726" t="s">
        <v>2949</v>
      </c>
      <c r="U1726" t="s">
        <v>230</v>
      </c>
      <c r="V1726" s="7" t="s">
        <v>2010</v>
      </c>
      <c r="W1726" s="8">
        <v>15000</v>
      </c>
      <c r="X1726" t="s">
        <v>7405</v>
      </c>
      <c r="Y1726" t="s">
        <v>7406</v>
      </c>
      <c r="Z1726" s="8">
        <v>30317</v>
      </c>
      <c r="AA1726" s="9">
        <v>5.39</v>
      </c>
      <c r="AB1726" s="8">
        <v>61639.64</v>
      </c>
      <c r="AD1726" s="10">
        <v>4388906</v>
      </c>
      <c r="AE1726" s="11">
        <v>45387</v>
      </c>
      <c r="AF1726" s="8">
        <v>25892</v>
      </c>
      <c r="AG1726" s="8">
        <v>10575</v>
      </c>
      <c r="AH1726" s="12">
        <v>0.70499999999999996</v>
      </c>
      <c r="AI1726" s="8">
        <v>1961.9666048237477</v>
      </c>
      <c r="AJ1726" s="11">
        <v>48186.96660482639</v>
      </c>
      <c r="AK1726" s="11">
        <v>47768</v>
      </c>
      <c r="AL1726" s="10">
        <v>418</v>
      </c>
      <c r="AM1726">
        <v>38633.769999999997</v>
      </c>
      <c r="AN1726">
        <v>0.84945133333333311</v>
      </c>
      <c r="AO1726" s="40" t="str">
        <f>E1726&amp;F1726&amp;U1726</f>
        <v>HCMSURE-TMSGRR</v>
      </c>
      <c r="AP1726" s="40" t="str">
        <f>_xlfn.XLOOKUP(AO1726,CrossRef!N:N,CrossRef!A:A,"NOT FOUND",0)</f>
        <v>HCM5459RE</v>
      </c>
      <c r="AQ1726" s="40" t="str">
        <f>IFERROR(_xlfn.XLOOKUP(AO1726,CrossRef!$N:$N,CrossRef!$E:$E,"Not Found"),"-")</f>
        <v>EX1200-5D</v>
      </c>
      <c r="AR1726" s="40" t="str">
        <f>IFERROR(_xlfn.XLOOKUP(AO1726,CrossRef!$N:$N,CrossRef!$G:$G,"Not Found"),"-")</f>
        <v>5459 - SWING DRIVE</v>
      </c>
      <c r="AS1726" s="40" t="str">
        <f>IFERROR(_xlfn.XLOOKUP(AO1726,CrossRef!$N:$N,CrossRef!$H:$H,"Not Found"),"-")</f>
        <v>RE - REAR</v>
      </c>
    </row>
    <row r="1727" spans="1:45" hidden="1" x14ac:dyDescent="0.3">
      <c r="A1727" s="38" t="str">
        <f>E1727&amp;F1727&amp;U1727</f>
        <v>HCMSURE-TMSGFR</v>
      </c>
      <c r="B1727" s="38" t="str">
        <f>I1727&amp;D1727&amp;C1727</f>
        <v>EX71145459FR</v>
      </c>
      <c r="C1727" s="38" t="str">
        <f>_xlfn.XLOOKUP(A1727,CrossRef!N:N,CrossRef!D:D,"",0)</f>
        <v>FR</v>
      </c>
      <c r="D1727" s="38" t="str">
        <f>_xlfn.XLOOKUP(A1727,CrossRef!N:N,CrossRef!C:C,"",0)</f>
        <v>5459</v>
      </c>
      <c r="E1727" s="38" t="str">
        <f>LEFT(M1727,3)</f>
        <v>HCM</v>
      </c>
      <c r="F1727" s="38" t="str">
        <f>_xlfn.TEXTAFTER(J1727,"-")</f>
        <v>SURE-TMSG</v>
      </c>
      <c r="G1727" t="s">
        <v>2635</v>
      </c>
      <c r="H1727" t="s">
        <v>2636</v>
      </c>
      <c r="I1727" t="s">
        <v>2905</v>
      </c>
      <c r="J1727" s="7" t="s">
        <v>2009</v>
      </c>
      <c r="K1727" t="s">
        <v>2668</v>
      </c>
      <c r="L1727" t="s">
        <v>2698</v>
      </c>
      <c r="M1727" t="s">
        <v>2906</v>
      </c>
      <c r="N1727" t="s">
        <v>2640</v>
      </c>
      <c r="O1727" t="s">
        <v>2803</v>
      </c>
      <c r="P1727" t="s">
        <v>2642</v>
      </c>
      <c r="Q1727" t="s">
        <v>2640</v>
      </c>
      <c r="R1727" t="s">
        <v>7407</v>
      </c>
      <c r="S1727" t="s">
        <v>2655</v>
      </c>
      <c r="T1727" t="s">
        <v>2949</v>
      </c>
      <c r="U1727" t="s">
        <v>233</v>
      </c>
      <c r="V1727" s="7" t="s">
        <v>1641</v>
      </c>
      <c r="W1727" s="8">
        <v>15000</v>
      </c>
      <c r="X1727" t="s">
        <v>7408</v>
      </c>
      <c r="Y1727" t="s">
        <v>7406</v>
      </c>
      <c r="Z1727" s="8">
        <v>30317</v>
      </c>
      <c r="AA1727" s="9">
        <v>5.39</v>
      </c>
      <c r="AB1727" s="8">
        <v>61639.64</v>
      </c>
      <c r="AD1727" s="10">
        <v>4374444</v>
      </c>
      <c r="AE1727" s="11">
        <v>45387</v>
      </c>
      <c r="AF1727" s="8">
        <v>25892</v>
      </c>
      <c r="AG1727" s="8">
        <v>10575</v>
      </c>
      <c r="AH1727" s="12">
        <v>0.70499999999999996</v>
      </c>
      <c r="AI1727" s="8">
        <v>1961.9666048237477</v>
      </c>
      <c r="AJ1727" s="11">
        <v>48186.96660482639</v>
      </c>
      <c r="AK1727" s="11">
        <v>47768</v>
      </c>
      <c r="AL1727" s="10">
        <v>418</v>
      </c>
      <c r="AM1727">
        <v>38633.769999999997</v>
      </c>
      <c r="AN1727">
        <v>0.84945133333333311</v>
      </c>
      <c r="AO1727" s="40" t="str">
        <f>E1727&amp;F1727&amp;U1727</f>
        <v>HCMSURE-TMSGFR</v>
      </c>
      <c r="AP1727" s="40" t="str">
        <f>_xlfn.XLOOKUP(AO1727,CrossRef!N:N,CrossRef!A:A,"NOT FOUND",0)</f>
        <v>HCM5459FR</v>
      </c>
      <c r="AQ1727" s="40" t="str">
        <f>IFERROR(_xlfn.XLOOKUP(AO1727,CrossRef!$N:$N,CrossRef!$E:$E,"Not Found"),"-")</f>
        <v>EX1200-5D</v>
      </c>
      <c r="AR1727" s="40" t="str">
        <f>IFERROR(_xlfn.XLOOKUP(AO1727,CrossRef!$N:$N,CrossRef!$G:$G,"Not Found"),"-")</f>
        <v>5459 - SWING DRIVE</v>
      </c>
      <c r="AS1727" s="40" t="str">
        <f>IFERROR(_xlfn.XLOOKUP(AO1727,CrossRef!$N:$N,CrossRef!$H:$H,"Not Found"),"-")</f>
        <v>FR - FRONT</v>
      </c>
    </row>
    <row r="1728" spans="1:45" hidden="1" x14ac:dyDescent="0.3">
      <c r="A1728" s="38" t="str">
        <f>E1728&amp;F1728&amp;U1728</f>
        <v>RABDRIV-FIDVRH</v>
      </c>
      <c r="B1728" s="38" t="str">
        <f>I1728&amp;D1728&amp;C1728</f>
        <v>DZ82044050RI</v>
      </c>
      <c r="C1728" s="38" t="str">
        <f>_xlfn.XLOOKUP(A1728,CrossRef!N:N,CrossRef!D:D,"",0)</f>
        <v>RI</v>
      </c>
      <c r="D1728" s="38" t="str">
        <f>_xlfn.XLOOKUP(A1728,CrossRef!N:N,CrossRef!C:C,"",0)</f>
        <v>4050</v>
      </c>
      <c r="E1728" s="38" t="str">
        <f>LEFT(M1728,3)</f>
        <v>RAB</v>
      </c>
      <c r="F1728" s="38" t="str">
        <f>_xlfn.TEXTAFTER(J1728,"-")</f>
        <v>DRIV-FIDV</v>
      </c>
      <c r="G1728" t="s">
        <v>2635</v>
      </c>
      <c r="H1728" t="s">
        <v>2636</v>
      </c>
      <c r="I1728" t="s">
        <v>4033</v>
      </c>
      <c r="J1728" s="7" t="s">
        <v>2011</v>
      </c>
      <c r="K1728" t="s">
        <v>2638</v>
      </c>
      <c r="L1728" t="s">
        <v>34</v>
      </c>
      <c r="M1728" t="s">
        <v>4034</v>
      </c>
      <c r="N1728" t="s">
        <v>2640</v>
      </c>
      <c r="O1728" t="s">
        <v>2803</v>
      </c>
      <c r="P1728" t="s">
        <v>2642</v>
      </c>
      <c r="Q1728" t="s">
        <v>2640</v>
      </c>
      <c r="R1728" t="s">
        <v>7409</v>
      </c>
      <c r="S1728" t="s">
        <v>2655</v>
      </c>
      <c r="T1728" t="s">
        <v>3213</v>
      </c>
      <c r="U1728" t="s">
        <v>63</v>
      </c>
      <c r="V1728" s="7" t="s">
        <v>1194</v>
      </c>
      <c r="W1728" s="8">
        <v>15000</v>
      </c>
      <c r="X1728" t="s">
        <v>7410</v>
      </c>
      <c r="Y1728" t="s">
        <v>3578</v>
      </c>
      <c r="Z1728" s="8">
        <v>19966.5</v>
      </c>
      <c r="AA1728" s="9">
        <v>9</v>
      </c>
      <c r="AB1728" s="8">
        <v>77267.240000000005</v>
      </c>
      <c r="AD1728" s="10">
        <v>4546125</v>
      </c>
      <c r="AE1728" s="11">
        <v>45692</v>
      </c>
      <c r="AF1728" s="8">
        <v>15559</v>
      </c>
      <c r="AG1728" s="8">
        <v>10592.5</v>
      </c>
      <c r="AH1728" s="12">
        <v>0.70616666666666672</v>
      </c>
      <c r="AI1728" s="8">
        <v>1176.9444444444443</v>
      </c>
      <c r="AJ1728" s="11">
        <v>47401.944444444445</v>
      </c>
      <c r="AK1728" s="11">
        <v>47267</v>
      </c>
      <c r="AL1728" s="10">
        <v>134</v>
      </c>
      <c r="AM1728">
        <v>29344.5</v>
      </c>
      <c r="AN1728">
        <v>0.91903333333333337</v>
      </c>
      <c r="AO1728" s="40" t="str">
        <f>E1728&amp;F1728&amp;U1728</f>
        <v>RABDRIV-FIDVRH</v>
      </c>
      <c r="AP1728" s="40" t="str">
        <f>_xlfn.XLOOKUP(AO1728,CrossRef!N:N,CrossRef!A:A,"NOT FOUND",0)</f>
        <v>RAB4050RI</v>
      </c>
      <c r="AQ1728" s="40" t="str">
        <f>IFERROR(_xlfn.XLOOKUP(AO1728,CrossRef!$N:$N,CrossRef!$E:$E,"Not Found"),"-")</f>
        <v>D10T2</v>
      </c>
      <c r="AR1728" s="40" t="str">
        <f>IFERROR(_xlfn.XLOOKUP(AO1728,CrossRef!$N:$N,CrossRef!$G:$G,"Not Found"),"-")</f>
        <v>4050 - FINAL DRIVE</v>
      </c>
      <c r="AS1728" s="40" t="str">
        <f>IFERROR(_xlfn.XLOOKUP(AO1728,CrossRef!$N:$N,CrossRef!$H:$H,"Not Found"),"-")</f>
        <v>RI - RIGHT</v>
      </c>
    </row>
    <row r="1729" spans="1:45" hidden="1" x14ac:dyDescent="0.3">
      <c r="A1729" s="38" t="str">
        <f>E1729&amp;F1729&amp;U1729</f>
        <v>DHNUCRG-FIDVLH</v>
      </c>
      <c r="B1729" s="38" t="str">
        <f>I1729&amp;D1729&amp;C1729</f>
        <v>EX71084050LT</v>
      </c>
      <c r="C1729" s="38" t="str">
        <f>_xlfn.XLOOKUP(A1729,CrossRef!N:N,CrossRef!D:D,"",0)</f>
        <v>LT</v>
      </c>
      <c r="D1729" s="38" t="str">
        <f>_xlfn.XLOOKUP(A1729,CrossRef!N:N,CrossRef!C:C,"",0)</f>
        <v>4050</v>
      </c>
      <c r="E1729" s="38" t="str">
        <f>LEFT(M1729,3)</f>
        <v>DHN</v>
      </c>
      <c r="F1729" s="38" t="str">
        <f>_xlfn.TEXTAFTER(J1729,"-")</f>
        <v>UCRG-FIDV</v>
      </c>
      <c r="G1729" t="s">
        <v>2725</v>
      </c>
      <c r="H1729" t="s">
        <v>2726</v>
      </c>
      <c r="I1729" t="s">
        <v>2742</v>
      </c>
      <c r="J1729" s="7" t="s">
        <v>522</v>
      </c>
      <c r="K1729" t="s">
        <v>2638</v>
      </c>
      <c r="L1729" t="s">
        <v>69</v>
      </c>
      <c r="M1729" t="s">
        <v>2743</v>
      </c>
      <c r="N1729" t="s">
        <v>2640</v>
      </c>
      <c r="O1729" t="s">
        <v>2653</v>
      </c>
      <c r="P1729" t="s">
        <v>2642</v>
      </c>
      <c r="Q1729" t="s">
        <v>2640</v>
      </c>
      <c r="R1729" t="s">
        <v>7411</v>
      </c>
      <c r="S1729" t="s">
        <v>2655</v>
      </c>
      <c r="T1729" t="s">
        <v>3213</v>
      </c>
      <c r="U1729" t="s">
        <v>59</v>
      </c>
      <c r="V1729" s="7" t="s">
        <v>520</v>
      </c>
      <c r="W1729" s="8">
        <v>20000</v>
      </c>
      <c r="X1729" t="s">
        <v>7412</v>
      </c>
      <c r="Y1729" t="s">
        <v>7413</v>
      </c>
      <c r="Z1729" s="8">
        <v>51971.6</v>
      </c>
      <c r="AA1729" s="9">
        <v>13.9</v>
      </c>
      <c r="AB1729" s="8">
        <v>329728.94</v>
      </c>
      <c r="AD1729" s="10">
        <v>4571020</v>
      </c>
      <c r="AE1729" s="11">
        <v>45616</v>
      </c>
      <c r="AF1729" s="8">
        <v>42584</v>
      </c>
      <c r="AG1729" s="8">
        <v>10612.400000000001</v>
      </c>
      <c r="AH1729" s="12">
        <v>0.53062000000000009</v>
      </c>
      <c r="AI1729" s="8">
        <v>763.48201438848935</v>
      </c>
      <c r="AJ1729" s="11">
        <v>46988.482014386573</v>
      </c>
      <c r="AK1729" s="11">
        <v>48084</v>
      </c>
      <c r="AL1729" s="10">
        <v>-1096</v>
      </c>
      <c r="AM1729">
        <v>77811.7</v>
      </c>
      <c r="AN1729">
        <v>1.7613849999999998</v>
      </c>
      <c r="AO1729" s="40" t="str">
        <f>E1729&amp;F1729&amp;U1729</f>
        <v>DHNUCRG-FIDVLH</v>
      </c>
      <c r="AP1729" s="40" t="str">
        <f>_xlfn.XLOOKUP(AO1729,CrossRef!N:N,CrossRef!A:A,"NOT FOUND",0)</f>
        <v>DHN4050LT</v>
      </c>
      <c r="AQ1729" s="40" t="str">
        <f>IFERROR(_xlfn.XLOOKUP(AO1729,CrossRef!$N:$N,CrossRef!$E:$E,"Not Found"),"-")</f>
        <v>6060 BH</v>
      </c>
      <c r="AR1729" s="40" t="str">
        <f>IFERROR(_xlfn.XLOOKUP(AO1729,CrossRef!$N:$N,CrossRef!$G:$G,"Not Found"),"-")</f>
        <v>4050 - FINAL DRIVE</v>
      </c>
      <c r="AS1729" s="40" t="str">
        <f>IFERROR(_xlfn.XLOOKUP(AO1729,CrossRef!$N:$N,CrossRef!$H:$H,"Not Found"),"-")</f>
        <v>LT - LEFT</v>
      </c>
    </row>
    <row r="1730" spans="1:45" hidden="1" x14ac:dyDescent="0.3">
      <c r="A1730" s="38" t="str">
        <f>E1730&amp;F1730&amp;U1730</f>
        <v>APXDRIV-FIDVRHR</v>
      </c>
      <c r="B1730" s="38" t="str">
        <f>I1730&amp;D1730&amp;C1730</f>
        <v>TD60514008RI</v>
      </c>
      <c r="C1730" s="38" t="str">
        <f>_xlfn.XLOOKUP(A1730,CrossRef!N:N,CrossRef!D:D,"",0)</f>
        <v>RI</v>
      </c>
      <c r="D1730" s="38" t="str">
        <f>_xlfn.XLOOKUP(A1730,CrossRef!N:N,CrossRef!C:C,"",0)</f>
        <v>4008</v>
      </c>
      <c r="E1730" s="38" t="str">
        <f>LEFT(M1730,3)</f>
        <v>APX</v>
      </c>
      <c r="F1730" s="38" t="str">
        <f>_xlfn.TEXTAFTER(J1730,"-")</f>
        <v>DRIV-FIDV</v>
      </c>
      <c r="G1730" t="s">
        <v>2648</v>
      </c>
      <c r="H1730" t="s">
        <v>2649</v>
      </c>
      <c r="I1730" t="s">
        <v>3115</v>
      </c>
      <c r="J1730" s="7" t="s">
        <v>1908</v>
      </c>
      <c r="K1730" t="s">
        <v>2638</v>
      </c>
      <c r="L1730" t="s">
        <v>177</v>
      </c>
      <c r="M1730" t="s">
        <v>3116</v>
      </c>
      <c r="N1730" t="s">
        <v>2640</v>
      </c>
      <c r="O1730" t="s">
        <v>2653</v>
      </c>
      <c r="P1730" t="s">
        <v>2642</v>
      </c>
      <c r="Q1730" t="s">
        <v>2640</v>
      </c>
      <c r="R1730" t="s">
        <v>7414</v>
      </c>
      <c r="S1730" t="s">
        <v>2655</v>
      </c>
      <c r="T1730" t="s">
        <v>2682</v>
      </c>
      <c r="U1730" t="s">
        <v>494</v>
      </c>
      <c r="V1730" s="7" t="s">
        <v>590</v>
      </c>
      <c r="W1730" s="8">
        <v>22000</v>
      </c>
      <c r="X1730" t="s">
        <v>7415</v>
      </c>
      <c r="Y1730" t="s">
        <v>3907</v>
      </c>
      <c r="Z1730" s="8">
        <v>79600.2</v>
      </c>
      <c r="AA1730" s="9">
        <v>8.31</v>
      </c>
      <c r="AB1730" s="8">
        <v>128611.53</v>
      </c>
      <c r="AD1730" s="10">
        <v>4400979</v>
      </c>
      <c r="AE1730" s="11">
        <v>45146</v>
      </c>
      <c r="AF1730" s="8">
        <v>68227.600000000006</v>
      </c>
      <c r="AG1730" s="8">
        <v>10627.400000000009</v>
      </c>
      <c r="AH1730" s="12">
        <v>0.48306363636363675</v>
      </c>
      <c r="AI1730" s="8">
        <v>1278.8688327316495</v>
      </c>
      <c r="AJ1730" s="11">
        <v>47503.868832719905</v>
      </c>
      <c r="AK1730" s="11">
        <v>48204</v>
      </c>
      <c r="AL1730" s="10">
        <v>-701</v>
      </c>
      <c r="AM1730">
        <v>96045.69</v>
      </c>
      <c r="AN1730">
        <v>1.2644586363636363</v>
      </c>
      <c r="AO1730" s="40" t="str">
        <f>E1730&amp;F1730&amp;U1730</f>
        <v>APXDRIV-FIDVRHR</v>
      </c>
      <c r="AP1730" s="40" t="str">
        <f>_xlfn.XLOOKUP(AO1730,CrossRef!N:N,CrossRef!A:A,"NOT FOUND",0)</f>
        <v>APX4008RI</v>
      </c>
      <c r="AQ1730" s="40" t="str">
        <f>IFERROR(_xlfn.XLOOKUP(AO1730,CrossRef!$N:$N,CrossRef!$E:$E,"Not Found"),"-")</f>
        <v>785C</v>
      </c>
      <c r="AR1730" s="40" t="str">
        <f>IFERROR(_xlfn.XLOOKUP(AO1730,CrossRef!$N:$N,CrossRef!$G:$G,"Not Found"),"-")</f>
        <v>4008 - FINAL DRIVE, BRAKE &amp; WHEEL</v>
      </c>
      <c r="AS1730" s="40" t="str">
        <f>IFERROR(_xlfn.XLOOKUP(AO1730,CrossRef!$N:$N,CrossRef!$H:$H,"Not Found"),"-")</f>
        <v>RI - RIGHT</v>
      </c>
    </row>
    <row r="1731" spans="1:45" hidden="1" x14ac:dyDescent="0.3">
      <c r="A1731" s="38" t="str">
        <f>E1731&amp;F1731&amp;U1731</f>
        <v>ZSPDRIV-TQCV</v>
      </c>
      <c r="B1731" s="38" t="str">
        <f>I1731&amp;D1731&amp;C1731</f>
        <v>TD6732310100</v>
      </c>
      <c r="C1731" s="38" t="str">
        <f>_xlfn.XLOOKUP(A1731,CrossRef!N:N,CrossRef!D:D,"",0)</f>
        <v>00</v>
      </c>
      <c r="D1731" s="38" t="str">
        <f>_xlfn.XLOOKUP(A1731,CrossRef!N:N,CrossRef!C:C,"",0)</f>
        <v>3101</v>
      </c>
      <c r="E1731" s="38" t="str">
        <f>LEFT(M1731,3)</f>
        <v>ZSP</v>
      </c>
      <c r="F1731" s="38" t="str">
        <f>_xlfn.TEXTAFTER(J1731,"-")</f>
        <v>DRIV-TQCV</v>
      </c>
      <c r="G1731" t="s">
        <v>2648</v>
      </c>
      <c r="H1731" t="s">
        <v>2649</v>
      </c>
      <c r="I1731" t="s">
        <v>3898</v>
      </c>
      <c r="J1731" s="7" t="s">
        <v>2012</v>
      </c>
      <c r="K1731" t="s">
        <v>2638</v>
      </c>
      <c r="L1731" t="s">
        <v>193</v>
      </c>
      <c r="M1731" t="s">
        <v>3899</v>
      </c>
      <c r="N1731" t="s">
        <v>2640</v>
      </c>
      <c r="O1731" t="s">
        <v>2803</v>
      </c>
      <c r="P1731" t="s">
        <v>2642</v>
      </c>
      <c r="Q1731" t="s">
        <v>2640</v>
      </c>
      <c r="R1731" t="s">
        <v>7416</v>
      </c>
      <c r="S1731" t="s">
        <v>2655</v>
      </c>
      <c r="T1731" t="s">
        <v>2678</v>
      </c>
      <c r="U1731" t="s">
        <v>2657</v>
      </c>
      <c r="V1731" s="7" t="s">
        <v>399</v>
      </c>
      <c r="W1731" s="8">
        <v>20000</v>
      </c>
      <c r="X1731" t="s">
        <v>7417</v>
      </c>
      <c r="Y1731" t="s">
        <v>5068</v>
      </c>
      <c r="Z1731" s="8">
        <v>9365.64</v>
      </c>
      <c r="AA1731" s="9">
        <v>18.5</v>
      </c>
      <c r="AB1731" s="8">
        <v>56867.28</v>
      </c>
      <c r="AD1731" s="10">
        <v>0</v>
      </c>
      <c r="AE1731" s="11"/>
      <c r="AF1731" s="8">
        <v>0</v>
      </c>
      <c r="AG1731" s="8">
        <v>10634.36</v>
      </c>
      <c r="AH1731" s="12">
        <v>0.53171800000000002</v>
      </c>
      <c r="AI1731" s="8">
        <v>574.83027027027026</v>
      </c>
      <c r="AJ1731" s="11">
        <v>46799.830270254628</v>
      </c>
      <c r="AK1731" s="11">
        <v>46778</v>
      </c>
      <c r="AL1731" s="10">
        <v>21</v>
      </c>
      <c r="AM1731">
        <v>19596.14</v>
      </c>
      <c r="AN1731">
        <v>0.97980699999999998</v>
      </c>
      <c r="AO1731" s="40" t="str">
        <f>E1731&amp;F1731&amp;U1731</f>
        <v>ZSPDRIV-TQCV</v>
      </c>
      <c r="AP1731" s="40" t="str">
        <f>_xlfn.XLOOKUP(AO1731,CrossRef!N:N,CrossRef!A:A,"NOT FOUND",0)</f>
        <v>ZSP310100</v>
      </c>
      <c r="AQ1731" s="40" t="str">
        <f>IFERROR(_xlfn.XLOOKUP(AO1731,CrossRef!$N:$N,CrossRef!$E:$E,"Not Found"),"-")</f>
        <v>785D</v>
      </c>
      <c r="AR1731" s="40" t="str">
        <f>IFERROR(_xlfn.XLOOKUP(AO1731,CrossRef!$N:$N,CrossRef!$G:$G,"Not Found"),"-")</f>
        <v>3101 - TORQUE CONVERTER</v>
      </c>
      <c r="AS1731" s="40" t="str">
        <f>IFERROR(_xlfn.XLOOKUP(AO1731,CrossRef!$N:$N,CrossRef!$H:$H,"Not Found"),"-")</f>
        <v>00 - (NONE)</v>
      </c>
    </row>
    <row r="1732" spans="1:45" hidden="1" x14ac:dyDescent="0.3">
      <c r="A1732" s="38" t="str">
        <f>E1732&amp;F1732&amp;U1732</f>
        <v>ZSPENGI</v>
      </c>
      <c r="B1732" s="38" t="str">
        <f>I1732&amp;D1732&amp;C1732</f>
        <v>TD6732100000</v>
      </c>
      <c r="C1732" s="38" t="str">
        <f>_xlfn.XLOOKUP(A1732,CrossRef!N:N,CrossRef!D:D,"",0)</f>
        <v>00</v>
      </c>
      <c r="D1732" s="38" t="str">
        <f>_xlfn.XLOOKUP(A1732,CrossRef!N:N,CrossRef!C:C,"",0)</f>
        <v>1000</v>
      </c>
      <c r="E1732" s="38" t="str">
        <f>LEFT(M1732,3)</f>
        <v>ZSP</v>
      </c>
      <c r="F1732" s="38" t="str">
        <f>_xlfn.TEXTAFTER(J1732,"-")</f>
        <v>ENGI</v>
      </c>
      <c r="G1732" t="s">
        <v>2648</v>
      </c>
      <c r="H1732" t="s">
        <v>2649</v>
      </c>
      <c r="I1732" t="s">
        <v>3898</v>
      </c>
      <c r="J1732" s="7" t="s">
        <v>1255</v>
      </c>
      <c r="K1732" t="s">
        <v>2638</v>
      </c>
      <c r="L1732" t="s">
        <v>193</v>
      </c>
      <c r="M1732" t="s">
        <v>3899</v>
      </c>
      <c r="N1732" t="s">
        <v>2640</v>
      </c>
      <c r="O1732" t="s">
        <v>2803</v>
      </c>
      <c r="P1732" t="s">
        <v>2642</v>
      </c>
      <c r="Q1732" t="s">
        <v>2640</v>
      </c>
      <c r="R1732" t="s">
        <v>7418</v>
      </c>
      <c r="S1732" t="s">
        <v>2655</v>
      </c>
      <c r="T1732" t="s">
        <v>3265</v>
      </c>
      <c r="U1732" t="s">
        <v>2657</v>
      </c>
      <c r="V1732" s="7" t="s">
        <v>22</v>
      </c>
      <c r="W1732" s="8">
        <v>20000</v>
      </c>
      <c r="X1732" t="s">
        <v>3901</v>
      </c>
      <c r="Y1732" t="s">
        <v>5194</v>
      </c>
      <c r="Z1732" s="8">
        <v>9365.64</v>
      </c>
      <c r="AA1732" s="9">
        <v>18.5</v>
      </c>
      <c r="AB1732" s="8">
        <v>589997.62</v>
      </c>
      <c r="AD1732" s="10"/>
      <c r="AE1732" s="11"/>
      <c r="AF1732" s="8"/>
      <c r="AG1732" s="8">
        <v>10634.36</v>
      </c>
      <c r="AH1732" s="12">
        <v>0.53171800000000002</v>
      </c>
      <c r="AI1732" s="8">
        <v>574.83027027027026</v>
      </c>
      <c r="AJ1732" s="11">
        <v>46799.830270254628</v>
      </c>
      <c r="AK1732" s="11"/>
      <c r="AL1732" s="10"/>
      <c r="AO1732" s="40" t="str">
        <f>E1732&amp;F1732&amp;U1732</f>
        <v>ZSPENGI</v>
      </c>
      <c r="AP1732" s="40" t="str">
        <f>_xlfn.XLOOKUP(AO1732,CrossRef!N:N,CrossRef!A:A,"NOT FOUND",0)</f>
        <v>ZSP100000</v>
      </c>
      <c r="AQ1732" s="40" t="str">
        <f>IFERROR(_xlfn.XLOOKUP(AO1732,CrossRef!$N:$N,CrossRef!$E:$E,"Not Found"),"-")</f>
        <v>785D</v>
      </c>
      <c r="AR1732" s="40" t="str">
        <f>IFERROR(_xlfn.XLOOKUP(AO1732,CrossRef!$N:$N,CrossRef!$G:$G,"Not Found"),"-")</f>
        <v>1000 - ENGINE</v>
      </c>
      <c r="AS1732" s="40" t="str">
        <f>IFERROR(_xlfn.XLOOKUP(AO1732,CrossRef!$N:$N,CrossRef!$H:$H,"Not Found"),"-")</f>
        <v>00 - (NONE)</v>
      </c>
    </row>
    <row r="1733" spans="1:45" hidden="1" x14ac:dyDescent="0.3">
      <c r="A1733" s="38" t="str">
        <f>E1733&amp;F1733&amp;U1733</f>
        <v>ZSPENGI-COSY</v>
      </c>
      <c r="B1733" s="38" t="str">
        <f>I1733&amp;D1733&amp;C1733</f>
        <v>TD6732135300</v>
      </c>
      <c r="C1733" s="38" t="str">
        <f>_xlfn.XLOOKUP(A1733,CrossRef!N:N,CrossRef!D:D,"",0)</f>
        <v>00</v>
      </c>
      <c r="D1733" s="38" t="str">
        <f>_xlfn.XLOOKUP(A1733,CrossRef!N:N,CrossRef!C:C,"",0)</f>
        <v>1353</v>
      </c>
      <c r="E1733" s="38" t="str">
        <f>LEFT(M1733,3)</f>
        <v>ZSP</v>
      </c>
      <c r="F1733" s="38" t="str">
        <f>_xlfn.TEXTAFTER(J1733,"-")</f>
        <v>ENGI-COSY</v>
      </c>
      <c r="G1733" t="s">
        <v>2648</v>
      </c>
      <c r="H1733" t="s">
        <v>2649</v>
      </c>
      <c r="I1733" t="s">
        <v>3898</v>
      </c>
      <c r="J1733" s="7" t="s">
        <v>2013</v>
      </c>
      <c r="K1733" t="s">
        <v>2638</v>
      </c>
      <c r="L1733" t="s">
        <v>193</v>
      </c>
      <c r="M1733" t="s">
        <v>3899</v>
      </c>
      <c r="N1733" t="s">
        <v>2640</v>
      </c>
      <c r="O1733" t="s">
        <v>2803</v>
      </c>
      <c r="P1733" t="s">
        <v>2642</v>
      </c>
      <c r="Q1733" t="s">
        <v>2640</v>
      </c>
      <c r="R1733" t="s">
        <v>7419</v>
      </c>
      <c r="S1733" t="s">
        <v>2655</v>
      </c>
      <c r="T1733" t="s">
        <v>3253</v>
      </c>
      <c r="U1733" t="s">
        <v>2657</v>
      </c>
      <c r="V1733" s="7" t="s">
        <v>264</v>
      </c>
      <c r="W1733" s="8">
        <v>20000</v>
      </c>
      <c r="X1733" t="s">
        <v>7420</v>
      </c>
      <c r="Y1733" t="s">
        <v>5197</v>
      </c>
      <c r="Z1733" s="8">
        <v>9365.64</v>
      </c>
      <c r="AA1733" s="9">
        <v>18.5</v>
      </c>
      <c r="AB1733" s="8">
        <v>33634.07</v>
      </c>
      <c r="AD1733" s="10">
        <v>0</v>
      </c>
      <c r="AE1733" s="11"/>
      <c r="AF1733" s="8">
        <v>0</v>
      </c>
      <c r="AG1733" s="8">
        <v>10634.36</v>
      </c>
      <c r="AH1733" s="12">
        <v>0.53171800000000002</v>
      </c>
      <c r="AI1733" s="8">
        <v>574.83027027027026</v>
      </c>
      <c r="AJ1733" s="11">
        <v>46799.830270254628</v>
      </c>
      <c r="AK1733" s="11">
        <v>46778</v>
      </c>
      <c r="AL1733" s="10">
        <v>21</v>
      </c>
      <c r="AM1733">
        <v>19596.14</v>
      </c>
      <c r="AN1733">
        <v>0.97980699999999998</v>
      </c>
      <c r="AO1733" s="40" t="str">
        <f>E1733&amp;F1733&amp;U1733</f>
        <v>ZSPENGI-COSY</v>
      </c>
      <c r="AP1733" s="40" t="str">
        <f>_xlfn.XLOOKUP(AO1733,CrossRef!N:N,CrossRef!A:A,"NOT FOUND",0)</f>
        <v>ZSP135300</v>
      </c>
      <c r="AQ1733" s="40" t="str">
        <f>IFERROR(_xlfn.XLOOKUP(AO1733,CrossRef!$N:$N,CrossRef!$E:$E,"Not Found"),"-")</f>
        <v>785D</v>
      </c>
      <c r="AR1733" s="40" t="str">
        <f>IFERROR(_xlfn.XLOOKUP(AO1733,CrossRef!$N:$N,CrossRef!$G:$G,"Not Found"),"-")</f>
        <v>1353 - RADIATOR</v>
      </c>
      <c r="AS1733" s="40" t="str">
        <f>IFERROR(_xlfn.XLOOKUP(AO1733,CrossRef!$N:$N,CrossRef!$H:$H,"Not Found"),"-")</f>
        <v>00 - (NONE)</v>
      </c>
    </row>
    <row r="1734" spans="1:45" hidden="1" x14ac:dyDescent="0.3">
      <c r="A1734" s="38" t="str">
        <f>E1734&amp;F1734&amp;U1734</f>
        <v>B9HDRIV-FIDVLH</v>
      </c>
      <c r="B1734" s="38" t="str">
        <f>I1734&amp;D1734&amp;C1734</f>
        <v>GD14234050LT</v>
      </c>
      <c r="C1734" s="38" t="str">
        <f>_xlfn.XLOOKUP(A1734,CrossRef!N:N,CrossRef!D:D,"",0)</f>
        <v>LT</v>
      </c>
      <c r="D1734" s="38" t="str">
        <f>_xlfn.XLOOKUP(A1734,CrossRef!N:N,CrossRef!C:C,"",0)</f>
        <v>4050</v>
      </c>
      <c r="E1734" s="38" t="str">
        <f>LEFT(M1734,3)</f>
        <v>B9H</v>
      </c>
      <c r="F1734" s="38" t="str">
        <f>_xlfn.TEXTAFTER(J1734,"-")</f>
        <v>DRIV-FIDV</v>
      </c>
      <c r="G1734" t="s">
        <v>2695</v>
      </c>
      <c r="H1734" t="s">
        <v>2696</v>
      </c>
      <c r="I1734" t="s">
        <v>4716</v>
      </c>
      <c r="J1734" s="7" t="s">
        <v>2014</v>
      </c>
      <c r="K1734" t="s">
        <v>2638</v>
      </c>
      <c r="L1734" t="s">
        <v>87</v>
      </c>
      <c r="M1734" t="s">
        <v>4717</v>
      </c>
      <c r="N1734" t="s">
        <v>2640</v>
      </c>
      <c r="O1734" t="s">
        <v>2653</v>
      </c>
      <c r="P1734" t="s">
        <v>2642</v>
      </c>
      <c r="Q1734" t="s">
        <v>2640</v>
      </c>
      <c r="R1734" t="s">
        <v>7421</v>
      </c>
      <c r="S1734" t="s">
        <v>2655</v>
      </c>
      <c r="T1734" t="s">
        <v>3213</v>
      </c>
      <c r="U1734" t="s">
        <v>59</v>
      </c>
      <c r="V1734" s="7" t="s">
        <v>503</v>
      </c>
      <c r="W1734" s="8">
        <v>16000</v>
      </c>
      <c r="X1734" t="s">
        <v>7422</v>
      </c>
      <c r="Y1734" t="s">
        <v>6385</v>
      </c>
      <c r="Z1734" s="8">
        <v>38885.199999999997</v>
      </c>
      <c r="AA1734" s="9">
        <v>10.84</v>
      </c>
      <c r="AB1734" s="8">
        <v>28107.98</v>
      </c>
      <c r="AD1734" s="10">
        <v>4595543</v>
      </c>
      <c r="AE1734" s="11">
        <v>45721</v>
      </c>
      <c r="AF1734" s="8">
        <v>33527.050000000003</v>
      </c>
      <c r="AG1734" s="8">
        <v>10641.850000000006</v>
      </c>
      <c r="AH1734" s="12">
        <v>0.66511562500000032</v>
      </c>
      <c r="AI1734" s="8">
        <v>981.72047970479764</v>
      </c>
      <c r="AJ1734" s="11">
        <v>47206.720479710646</v>
      </c>
      <c r="AK1734" s="11">
        <v>47334</v>
      </c>
      <c r="AL1734" s="10">
        <v>-128</v>
      </c>
      <c r="AM1734">
        <v>50906.759999999995</v>
      </c>
      <c r="AN1734">
        <v>1.0862318749999995</v>
      </c>
      <c r="AO1734" s="40" t="str">
        <f>E1734&amp;F1734&amp;U1734</f>
        <v>B9HDRIV-FIDVLH</v>
      </c>
      <c r="AP1734" s="40" t="str">
        <f>_xlfn.XLOOKUP(AO1734,CrossRef!N:N,CrossRef!A:A,"NOT FOUND",0)</f>
        <v>B9H4050LT</v>
      </c>
      <c r="AQ1734" s="40" t="str">
        <f>IFERROR(_xlfn.XLOOKUP(AO1734,CrossRef!$N:$N,CrossRef!$E:$E,"Not Found"),"-")</f>
        <v>16M</v>
      </c>
      <c r="AR1734" s="40" t="str">
        <f>IFERROR(_xlfn.XLOOKUP(AO1734,CrossRef!$N:$N,CrossRef!$G:$G,"Not Found"),"-")</f>
        <v>4050 - FINAL DRIVE</v>
      </c>
      <c r="AS1734" s="40" t="str">
        <f>IFERROR(_xlfn.XLOOKUP(AO1734,CrossRef!$N:$N,CrossRef!$H:$H,"Not Found"),"-")</f>
        <v>LT - LEFT</v>
      </c>
    </row>
    <row r="1735" spans="1:45" hidden="1" x14ac:dyDescent="0.3">
      <c r="A1735" s="38" t="str">
        <f>E1735&amp;F1735&amp;U1735</f>
        <v>B9HDRIV-FIDVRH</v>
      </c>
      <c r="B1735" s="38" t="str">
        <f>I1735&amp;D1735&amp;C1735</f>
        <v>GD14234050RI</v>
      </c>
      <c r="C1735" s="38" t="str">
        <f>_xlfn.XLOOKUP(A1735,CrossRef!N:N,CrossRef!D:D,"",0)</f>
        <v>RI</v>
      </c>
      <c r="D1735" s="38" t="str">
        <f>_xlfn.XLOOKUP(A1735,CrossRef!N:N,CrossRef!C:C,"",0)</f>
        <v>4050</v>
      </c>
      <c r="E1735" s="38" t="str">
        <f>LEFT(M1735,3)</f>
        <v>B9H</v>
      </c>
      <c r="F1735" s="38" t="str">
        <f>_xlfn.TEXTAFTER(J1735,"-")</f>
        <v>DRIV-FIDV</v>
      </c>
      <c r="G1735" t="s">
        <v>2695</v>
      </c>
      <c r="H1735" t="s">
        <v>2696</v>
      </c>
      <c r="I1735" t="s">
        <v>4716</v>
      </c>
      <c r="J1735" s="7" t="s">
        <v>2014</v>
      </c>
      <c r="K1735" t="s">
        <v>2638</v>
      </c>
      <c r="L1735" t="s">
        <v>87</v>
      </c>
      <c r="M1735" t="s">
        <v>4717</v>
      </c>
      <c r="N1735" t="s">
        <v>2640</v>
      </c>
      <c r="O1735" t="s">
        <v>2653</v>
      </c>
      <c r="P1735" t="s">
        <v>2642</v>
      </c>
      <c r="Q1735" t="s">
        <v>2640</v>
      </c>
      <c r="R1735" t="s">
        <v>7423</v>
      </c>
      <c r="S1735" t="s">
        <v>2655</v>
      </c>
      <c r="T1735" t="s">
        <v>3213</v>
      </c>
      <c r="U1735" t="s">
        <v>63</v>
      </c>
      <c r="V1735" s="7" t="s">
        <v>502</v>
      </c>
      <c r="W1735" s="8">
        <v>16000</v>
      </c>
      <c r="X1735" t="s">
        <v>7424</v>
      </c>
      <c r="Y1735" t="s">
        <v>6385</v>
      </c>
      <c r="Z1735" s="8">
        <v>38885.199999999997</v>
      </c>
      <c r="AA1735" s="9">
        <v>10.84</v>
      </c>
      <c r="AB1735" s="8">
        <v>28107.98</v>
      </c>
      <c r="AD1735" s="10">
        <v>4595544</v>
      </c>
      <c r="AE1735" s="11">
        <v>45783</v>
      </c>
      <c r="AF1735" s="8">
        <v>33527.050000000003</v>
      </c>
      <c r="AG1735" s="8">
        <v>10641.850000000006</v>
      </c>
      <c r="AH1735" s="12">
        <v>0.66511562500000032</v>
      </c>
      <c r="AI1735" s="8">
        <v>981.72047970479764</v>
      </c>
      <c r="AJ1735" s="11">
        <v>47206.720479710646</v>
      </c>
      <c r="AK1735" s="11">
        <v>47334</v>
      </c>
      <c r="AL1735" s="10">
        <v>-128</v>
      </c>
      <c r="AM1735">
        <v>50906.759999999995</v>
      </c>
      <c r="AN1735">
        <v>1.0862318749999995</v>
      </c>
      <c r="AO1735" s="40" t="str">
        <f>E1735&amp;F1735&amp;U1735</f>
        <v>B9HDRIV-FIDVRH</v>
      </c>
      <c r="AP1735" s="40" t="str">
        <f>_xlfn.XLOOKUP(AO1735,CrossRef!N:N,CrossRef!A:A,"NOT FOUND",0)</f>
        <v>B9H4050RI</v>
      </c>
      <c r="AQ1735" s="40" t="str">
        <f>IFERROR(_xlfn.XLOOKUP(AO1735,CrossRef!$N:$N,CrossRef!$E:$E,"Not Found"),"-")</f>
        <v>16M</v>
      </c>
      <c r="AR1735" s="40" t="str">
        <f>IFERROR(_xlfn.XLOOKUP(AO1735,CrossRef!$N:$N,CrossRef!$G:$G,"Not Found"),"-")</f>
        <v>4050 - FINAL DRIVE</v>
      </c>
      <c r="AS1735" s="40" t="str">
        <f>IFERROR(_xlfn.XLOOKUP(AO1735,CrossRef!$N:$N,CrossRef!$H:$H,"Not Found"),"-")</f>
        <v>RI - RIGHT</v>
      </c>
    </row>
    <row r="1736" spans="1:45" hidden="1" x14ac:dyDescent="0.3">
      <c r="A1736" s="38" t="str">
        <f>E1736&amp;F1736&amp;U1736</f>
        <v>B9HDRIV-TANDLH</v>
      </c>
      <c r="B1736" s="38" t="str">
        <f>I1736&amp;D1736&amp;C1736</f>
        <v>GD1423</v>
      </c>
      <c r="C1736" s="38" t="str">
        <f>_xlfn.XLOOKUP(A1736,CrossRef!N:N,CrossRef!D:D,"",0)</f>
        <v/>
      </c>
      <c r="D1736" s="38" t="str">
        <f>_xlfn.XLOOKUP(A1736,CrossRef!N:N,CrossRef!C:C,"",0)</f>
        <v/>
      </c>
      <c r="E1736" s="38" t="str">
        <f>LEFT(M1736,3)</f>
        <v>B9H</v>
      </c>
      <c r="F1736" s="38" t="str">
        <f>_xlfn.TEXTAFTER(J1736,"-")</f>
        <v>DRIV-TAND</v>
      </c>
      <c r="G1736" t="s">
        <v>2695</v>
      </c>
      <c r="H1736" t="s">
        <v>2696</v>
      </c>
      <c r="I1736" t="s">
        <v>4716</v>
      </c>
      <c r="J1736" s="7" t="s">
        <v>2015</v>
      </c>
      <c r="K1736" t="s">
        <v>2638</v>
      </c>
      <c r="L1736" t="s">
        <v>87</v>
      </c>
      <c r="M1736" t="s">
        <v>4717</v>
      </c>
      <c r="N1736" t="s">
        <v>2640</v>
      </c>
      <c r="O1736" t="s">
        <v>2653</v>
      </c>
      <c r="P1736" t="s">
        <v>2642</v>
      </c>
      <c r="Q1736" t="s">
        <v>2640</v>
      </c>
      <c r="R1736" t="s">
        <v>7425</v>
      </c>
      <c r="S1736" t="s">
        <v>2671</v>
      </c>
      <c r="T1736" t="s">
        <v>5107</v>
      </c>
      <c r="U1736" t="s">
        <v>59</v>
      </c>
      <c r="V1736" s="7" t="s">
        <v>884</v>
      </c>
      <c r="W1736" s="8">
        <v>16000</v>
      </c>
      <c r="X1736" t="s">
        <v>7426</v>
      </c>
      <c r="Y1736" t="s">
        <v>6390</v>
      </c>
      <c r="Z1736" s="8">
        <v>38885.199999999997</v>
      </c>
      <c r="AA1736" s="9">
        <v>10.84</v>
      </c>
      <c r="AB1736" s="8">
        <v>17954.09</v>
      </c>
      <c r="AD1736" s="10">
        <v>4595546</v>
      </c>
      <c r="AE1736" s="11">
        <v>45721</v>
      </c>
      <c r="AF1736" s="8">
        <v>33527.050000000003</v>
      </c>
      <c r="AG1736" s="8">
        <v>10641.850000000006</v>
      </c>
      <c r="AH1736" s="12">
        <v>0.66511562500000032</v>
      </c>
      <c r="AI1736" s="8">
        <v>981.72047970479764</v>
      </c>
      <c r="AJ1736" s="11">
        <v>47206.720479710646</v>
      </c>
      <c r="AK1736" s="11">
        <v>47334</v>
      </c>
      <c r="AL1736" s="10">
        <v>-128</v>
      </c>
      <c r="AM1736">
        <v>50906.759999999995</v>
      </c>
      <c r="AN1736">
        <v>1.0862318749999995</v>
      </c>
      <c r="AO1736" s="40" t="str">
        <f>E1736&amp;F1736&amp;U1736</f>
        <v>B9HDRIV-TANDLH</v>
      </c>
      <c r="AP1736" s="40" t="str">
        <f>_xlfn.XLOOKUP(AO1736,CrossRef!N:N,CrossRef!A:A,"NOT FOUND",0)</f>
        <v>NOT FOUND</v>
      </c>
      <c r="AQ1736" s="40" t="str">
        <f>IFERROR(_xlfn.XLOOKUP(AO1736,CrossRef!$N:$N,CrossRef!$E:$E,"Not Found"),"-")</f>
        <v>Not Found</v>
      </c>
      <c r="AR1736" s="40" t="str">
        <f>IFERROR(_xlfn.XLOOKUP(AO1736,CrossRef!$N:$N,CrossRef!$G:$G,"Not Found"),"-")</f>
        <v>Not Found</v>
      </c>
      <c r="AS1736" s="40" t="str">
        <f>IFERROR(_xlfn.XLOOKUP(AO1736,CrossRef!$N:$N,CrossRef!$H:$H,"Not Found"),"-")</f>
        <v>Not Found</v>
      </c>
    </row>
    <row r="1737" spans="1:45" hidden="1" x14ac:dyDescent="0.3">
      <c r="A1737" s="38" t="str">
        <f>E1737&amp;F1737&amp;U1737</f>
        <v>B9HDRIV-TANDRH</v>
      </c>
      <c r="B1737" s="38" t="str">
        <f>I1737&amp;D1737&amp;C1737</f>
        <v>GD1423</v>
      </c>
      <c r="C1737" s="38" t="str">
        <f>_xlfn.XLOOKUP(A1737,CrossRef!N:N,CrossRef!D:D,"",0)</f>
        <v/>
      </c>
      <c r="D1737" s="38" t="str">
        <f>_xlfn.XLOOKUP(A1737,CrossRef!N:N,CrossRef!C:C,"",0)</f>
        <v/>
      </c>
      <c r="E1737" s="38" t="str">
        <f>LEFT(M1737,3)</f>
        <v>B9H</v>
      </c>
      <c r="F1737" s="38" t="str">
        <f>_xlfn.TEXTAFTER(J1737,"-")</f>
        <v>DRIV-TAND</v>
      </c>
      <c r="G1737" t="s">
        <v>2695</v>
      </c>
      <c r="H1737" t="s">
        <v>2696</v>
      </c>
      <c r="I1737" t="s">
        <v>4716</v>
      </c>
      <c r="J1737" s="7" t="s">
        <v>2015</v>
      </c>
      <c r="K1737" t="s">
        <v>2638</v>
      </c>
      <c r="L1737" t="s">
        <v>87</v>
      </c>
      <c r="M1737" t="s">
        <v>4717</v>
      </c>
      <c r="N1737" t="s">
        <v>2640</v>
      </c>
      <c r="O1737" t="s">
        <v>2653</v>
      </c>
      <c r="P1737" t="s">
        <v>2642</v>
      </c>
      <c r="Q1737" t="s">
        <v>2640</v>
      </c>
      <c r="R1737" t="s">
        <v>7427</v>
      </c>
      <c r="S1737" t="s">
        <v>2671</v>
      </c>
      <c r="T1737" t="s">
        <v>5107</v>
      </c>
      <c r="U1737" t="s">
        <v>63</v>
      </c>
      <c r="V1737" s="7" t="s">
        <v>886</v>
      </c>
      <c r="W1737" s="8">
        <v>16000</v>
      </c>
      <c r="X1737" t="s">
        <v>7428</v>
      </c>
      <c r="Y1737" t="s">
        <v>6390</v>
      </c>
      <c r="Z1737" s="8">
        <v>38885.199999999997</v>
      </c>
      <c r="AA1737" s="9">
        <v>10.84</v>
      </c>
      <c r="AB1737" s="8">
        <v>17954.09</v>
      </c>
      <c r="AD1737" s="10">
        <v>4595547</v>
      </c>
      <c r="AE1737" s="11">
        <v>45721</v>
      </c>
      <c r="AF1737" s="8">
        <v>33527.050000000003</v>
      </c>
      <c r="AG1737" s="8">
        <v>10641.850000000006</v>
      </c>
      <c r="AH1737" s="12">
        <v>0.66511562500000032</v>
      </c>
      <c r="AI1737" s="8">
        <v>981.72047970479764</v>
      </c>
      <c r="AJ1737" s="11">
        <v>47206.720479710646</v>
      </c>
      <c r="AK1737" s="11">
        <v>47334</v>
      </c>
      <c r="AL1737" s="10">
        <v>-128</v>
      </c>
      <c r="AM1737">
        <v>50906.759999999995</v>
      </c>
      <c r="AN1737">
        <v>1.0862318749999995</v>
      </c>
      <c r="AO1737" s="40" t="str">
        <f>E1737&amp;F1737&amp;U1737</f>
        <v>B9HDRIV-TANDRH</v>
      </c>
      <c r="AP1737" s="40" t="str">
        <f>_xlfn.XLOOKUP(AO1737,CrossRef!N:N,CrossRef!A:A,"NOT FOUND",0)</f>
        <v>NOT FOUND</v>
      </c>
      <c r="AQ1737" s="40" t="str">
        <f>IFERROR(_xlfn.XLOOKUP(AO1737,CrossRef!$N:$N,CrossRef!$E:$E,"Not Found"),"-")</f>
        <v>Not Found</v>
      </c>
      <c r="AR1737" s="40" t="str">
        <f>IFERROR(_xlfn.XLOOKUP(AO1737,CrossRef!$N:$N,CrossRef!$G:$G,"Not Found"),"-")</f>
        <v>Not Found</v>
      </c>
      <c r="AS1737" s="40" t="str">
        <f>IFERROR(_xlfn.XLOOKUP(AO1737,CrossRef!$N:$N,CrossRef!$H:$H,"Not Found"),"-")</f>
        <v>Not Found</v>
      </c>
    </row>
    <row r="1738" spans="1:45" hidden="1" x14ac:dyDescent="0.3">
      <c r="A1738" s="38" t="str">
        <f>E1738&amp;F1738&amp;U1738</f>
        <v>HCMENGI</v>
      </c>
      <c r="B1738" s="38" t="str">
        <f>I1738&amp;D1738&amp;C1738</f>
        <v>EX7173100000</v>
      </c>
      <c r="C1738" s="38" t="str">
        <f>_xlfn.XLOOKUP(A1738,CrossRef!N:N,CrossRef!D:D,"",0)</f>
        <v>00</v>
      </c>
      <c r="D1738" s="38" t="str">
        <f>_xlfn.XLOOKUP(A1738,CrossRef!N:N,CrossRef!C:C,"",0)</f>
        <v>1000</v>
      </c>
      <c r="E1738" s="38" t="str">
        <f>LEFT(M1738,3)</f>
        <v>HCM</v>
      </c>
      <c r="F1738" s="38" t="str">
        <f>_xlfn.TEXTAFTER(J1738,"-")</f>
        <v>ENGI</v>
      </c>
      <c r="G1738" t="s">
        <v>2648</v>
      </c>
      <c r="H1738" t="s">
        <v>2649</v>
      </c>
      <c r="I1738" t="s">
        <v>3221</v>
      </c>
      <c r="J1738" s="7" t="s">
        <v>2001</v>
      </c>
      <c r="K1738" t="s">
        <v>2668</v>
      </c>
      <c r="L1738" t="s">
        <v>2959</v>
      </c>
      <c r="M1738" t="s">
        <v>3222</v>
      </c>
      <c r="N1738" t="s">
        <v>2640</v>
      </c>
      <c r="O1738" t="s">
        <v>3054</v>
      </c>
      <c r="P1738" t="s">
        <v>2642</v>
      </c>
      <c r="Q1738" t="s">
        <v>2640</v>
      </c>
      <c r="R1738" t="s">
        <v>7429</v>
      </c>
      <c r="S1738" t="s">
        <v>2655</v>
      </c>
      <c r="T1738" t="s">
        <v>3087</v>
      </c>
      <c r="U1738" t="s">
        <v>2657</v>
      </c>
      <c r="V1738" s="7" t="s">
        <v>1160</v>
      </c>
      <c r="W1738" s="8">
        <v>12000</v>
      </c>
      <c r="X1738" t="s">
        <v>7371</v>
      </c>
      <c r="Y1738" t="s">
        <v>6417</v>
      </c>
      <c r="Z1738" s="8">
        <v>13474.8</v>
      </c>
      <c r="AA1738" s="9">
        <v>12.75</v>
      </c>
      <c r="AB1738" s="8">
        <v>206327.5</v>
      </c>
      <c r="AD1738" s="10">
        <v>4790696</v>
      </c>
      <c r="AE1738" s="11">
        <v>46083</v>
      </c>
      <c r="AF1738" s="8">
        <v>12126</v>
      </c>
      <c r="AG1738" s="8">
        <v>10651.2</v>
      </c>
      <c r="AH1738" s="12">
        <v>0.88760000000000006</v>
      </c>
      <c r="AI1738" s="8">
        <v>835.38823529411775</v>
      </c>
      <c r="AJ1738" s="11">
        <v>47060.388235300925</v>
      </c>
      <c r="AK1738" s="11">
        <v>47656</v>
      </c>
      <c r="AL1738" s="10">
        <v>-596</v>
      </c>
      <c r="AM1738">
        <v>31720.05</v>
      </c>
      <c r="AN1738">
        <v>1.6328374999999999</v>
      </c>
      <c r="AO1738" s="40" t="str">
        <f>E1738&amp;F1738&amp;U1738</f>
        <v>HCMENGI</v>
      </c>
      <c r="AP1738" s="40" t="str">
        <f>_xlfn.XLOOKUP(AO1738,CrossRef!N:N,CrossRef!A:A,"NOT FOUND",0)</f>
        <v>HCM100000</v>
      </c>
      <c r="AQ1738" s="40" t="str">
        <f>IFERROR(_xlfn.XLOOKUP(AO1738,CrossRef!$N:$N,CrossRef!$E:$E,"Not Found"),"-")</f>
        <v>EX2500</v>
      </c>
      <c r="AR1738" s="40" t="str">
        <f>IFERROR(_xlfn.XLOOKUP(AO1738,CrossRef!$N:$N,CrossRef!$G:$G,"Not Found"),"-")</f>
        <v>1000 - ENGINE</v>
      </c>
      <c r="AS1738" s="40" t="str">
        <f>IFERROR(_xlfn.XLOOKUP(AO1738,CrossRef!$N:$N,CrossRef!$H:$H,"Not Found"),"-")</f>
        <v>00 - (NONE)</v>
      </c>
    </row>
    <row r="1739" spans="1:45" hidden="1" x14ac:dyDescent="0.3">
      <c r="A1739" s="38" t="str">
        <f>E1739&amp;F1739&amp;U1739</f>
        <v>H9KENGI</v>
      </c>
      <c r="B1739" s="38" t="str">
        <f>I1739&amp;D1739&amp;C1739</f>
        <v>DZ8145100000</v>
      </c>
      <c r="C1739" s="38" t="str">
        <f>_xlfn.XLOOKUP(A1739,CrossRef!N:N,CrossRef!D:D,"",0)</f>
        <v>00</v>
      </c>
      <c r="D1739" s="38" t="str">
        <f>_xlfn.XLOOKUP(A1739,CrossRef!N:N,CrossRef!C:C,"",0)</f>
        <v>1000</v>
      </c>
      <c r="E1739" s="38" t="str">
        <f>LEFT(M1739,3)</f>
        <v>H9K</v>
      </c>
      <c r="F1739" s="38" t="str">
        <f>_xlfn.TEXTAFTER(J1739,"-")</f>
        <v>ENGI</v>
      </c>
      <c r="G1739" t="s">
        <v>2648</v>
      </c>
      <c r="H1739" t="s">
        <v>2649</v>
      </c>
      <c r="I1739" t="s">
        <v>4729</v>
      </c>
      <c r="J1739" s="7" t="s">
        <v>29</v>
      </c>
      <c r="K1739" t="s">
        <v>2638</v>
      </c>
      <c r="L1739" t="s">
        <v>27</v>
      </c>
      <c r="M1739" t="s">
        <v>4730</v>
      </c>
      <c r="N1739" t="s">
        <v>2640</v>
      </c>
      <c r="O1739" t="s">
        <v>2653</v>
      </c>
      <c r="P1739" t="s">
        <v>2642</v>
      </c>
      <c r="Q1739" t="s">
        <v>2640</v>
      </c>
      <c r="R1739" t="s">
        <v>7430</v>
      </c>
      <c r="S1739" t="s">
        <v>2655</v>
      </c>
      <c r="T1739" t="s">
        <v>3265</v>
      </c>
      <c r="U1739" t="s">
        <v>2657</v>
      </c>
      <c r="V1739" s="7" t="s">
        <v>30</v>
      </c>
      <c r="W1739" s="8">
        <v>15000</v>
      </c>
      <c r="X1739" t="s">
        <v>7431</v>
      </c>
      <c r="Y1739" t="s">
        <v>7432</v>
      </c>
      <c r="Z1739" s="8">
        <v>71106.8</v>
      </c>
      <c r="AA1739" s="9">
        <v>18.059999999999999</v>
      </c>
      <c r="AB1739" s="8">
        <v>212979.78</v>
      </c>
      <c r="AD1739" s="10">
        <v>4719691</v>
      </c>
      <c r="AE1739" s="11">
        <v>45974</v>
      </c>
      <c r="AF1739" s="8">
        <v>66764.899999999994</v>
      </c>
      <c r="AG1739" s="8">
        <v>10658.099999999991</v>
      </c>
      <c r="AH1739" s="12">
        <v>0.71053999999999939</v>
      </c>
      <c r="AI1739" s="8">
        <v>590.14950166112908</v>
      </c>
      <c r="AJ1739" s="11">
        <v>46815.149501655091</v>
      </c>
      <c r="AK1739" s="11">
        <v>46886</v>
      </c>
      <c r="AL1739" s="10">
        <v>-71</v>
      </c>
      <c r="AM1739">
        <v>83044.460000000006</v>
      </c>
      <c r="AN1739">
        <v>1.0853040000000007</v>
      </c>
      <c r="AO1739" s="40" t="str">
        <f>E1739&amp;F1739&amp;U1739</f>
        <v>H9KENGI</v>
      </c>
      <c r="AP1739" s="40" t="str">
        <f>_xlfn.XLOOKUP(AO1739,CrossRef!N:N,CrossRef!A:A,"NOT FOUND",0)</f>
        <v>H9K100000</v>
      </c>
      <c r="AQ1739" s="40" t="str">
        <f>IFERROR(_xlfn.XLOOKUP(AO1739,CrossRef!$N:$N,CrossRef!$E:$E,"Not Found"),"-")</f>
        <v>854K</v>
      </c>
      <c r="AR1739" s="40" t="str">
        <f>IFERROR(_xlfn.XLOOKUP(AO1739,CrossRef!$N:$N,CrossRef!$G:$G,"Not Found"),"-")</f>
        <v>1000 - ENGINE</v>
      </c>
      <c r="AS1739" s="40" t="str">
        <f>IFERROR(_xlfn.XLOOKUP(AO1739,CrossRef!$N:$N,CrossRef!$H:$H,"Not Found"),"-")</f>
        <v>00 - (NONE)</v>
      </c>
    </row>
    <row r="1740" spans="1:45" hidden="1" x14ac:dyDescent="0.3">
      <c r="A1740" s="38" t="str">
        <f>E1740&amp;F1740&amp;U1740</f>
        <v>H9KENGI-COSY</v>
      </c>
      <c r="B1740" s="38" t="str">
        <f>I1740&amp;D1740&amp;C1740</f>
        <v>DZ8145135300</v>
      </c>
      <c r="C1740" s="38" t="str">
        <f>_xlfn.XLOOKUP(A1740,CrossRef!N:N,CrossRef!D:D,"",0)</f>
        <v>00</v>
      </c>
      <c r="D1740" s="38" t="str">
        <f>_xlfn.XLOOKUP(A1740,CrossRef!N:N,CrossRef!C:C,"",0)</f>
        <v>1353</v>
      </c>
      <c r="E1740" s="38" t="str">
        <f>LEFT(M1740,3)</f>
        <v>H9K</v>
      </c>
      <c r="F1740" s="38" t="str">
        <f>_xlfn.TEXTAFTER(J1740,"-")</f>
        <v>ENGI-COSY</v>
      </c>
      <c r="G1740" t="s">
        <v>2648</v>
      </c>
      <c r="H1740" t="s">
        <v>2649</v>
      </c>
      <c r="I1740" t="s">
        <v>4729</v>
      </c>
      <c r="J1740" s="7" t="s">
        <v>212</v>
      </c>
      <c r="K1740" t="s">
        <v>2638</v>
      </c>
      <c r="L1740" t="s">
        <v>27</v>
      </c>
      <c r="M1740" t="s">
        <v>4730</v>
      </c>
      <c r="N1740" t="s">
        <v>2640</v>
      </c>
      <c r="O1740" t="s">
        <v>2653</v>
      </c>
      <c r="P1740" t="s">
        <v>2642</v>
      </c>
      <c r="Q1740" t="s">
        <v>2640</v>
      </c>
      <c r="R1740" t="s">
        <v>7433</v>
      </c>
      <c r="S1740" t="s">
        <v>2655</v>
      </c>
      <c r="T1740" t="s">
        <v>3253</v>
      </c>
      <c r="U1740" t="s">
        <v>2657</v>
      </c>
      <c r="V1740" s="7" t="s">
        <v>213</v>
      </c>
      <c r="W1740" s="8">
        <v>15000</v>
      </c>
      <c r="X1740" t="s">
        <v>7434</v>
      </c>
      <c r="Y1740" t="s">
        <v>7435</v>
      </c>
      <c r="Z1740" s="8">
        <v>71106.8</v>
      </c>
      <c r="AA1740" s="9">
        <v>18.059999999999999</v>
      </c>
      <c r="AB1740" s="8">
        <v>33406.68</v>
      </c>
      <c r="AD1740" s="10">
        <v>4823338</v>
      </c>
      <c r="AE1740" s="11">
        <v>45979</v>
      </c>
      <c r="AF1740" s="8">
        <v>66776</v>
      </c>
      <c r="AG1740" s="8">
        <v>10669.199999999997</v>
      </c>
      <c r="AH1740" s="12">
        <v>0.7112799999999998</v>
      </c>
      <c r="AI1740" s="8">
        <v>590.76411960132873</v>
      </c>
      <c r="AJ1740" s="11">
        <v>46815.764119594911</v>
      </c>
      <c r="AK1740" s="11">
        <v>47959</v>
      </c>
      <c r="AL1740" s="10">
        <v>-1144</v>
      </c>
      <c r="AM1740">
        <v>102422.84</v>
      </c>
      <c r="AN1740">
        <v>2.3764559999999997</v>
      </c>
      <c r="AO1740" s="40" t="str">
        <f>E1740&amp;F1740&amp;U1740</f>
        <v>H9KENGI-COSY</v>
      </c>
      <c r="AP1740" s="40" t="str">
        <f>_xlfn.XLOOKUP(AO1740,CrossRef!N:N,CrossRef!A:A,"NOT FOUND",0)</f>
        <v>H9K135300</v>
      </c>
      <c r="AQ1740" s="40" t="str">
        <f>IFERROR(_xlfn.XLOOKUP(AO1740,CrossRef!$N:$N,CrossRef!$E:$E,"Not Found"),"-")</f>
        <v>854K</v>
      </c>
      <c r="AR1740" s="40" t="str">
        <f>IFERROR(_xlfn.XLOOKUP(AO1740,CrossRef!$N:$N,CrossRef!$G:$G,"Not Found"),"-")</f>
        <v>1353 - RADIATOR</v>
      </c>
      <c r="AS1740" s="40" t="str">
        <f>IFERROR(_xlfn.XLOOKUP(AO1740,CrossRef!$N:$N,CrossRef!$H:$H,"Not Found"),"-")</f>
        <v>00 - (NONE)</v>
      </c>
    </row>
    <row r="1741" spans="1:45" hidden="1" x14ac:dyDescent="0.3">
      <c r="A1741" s="38" t="str">
        <f>E1741&amp;F1741&amp;U1741</f>
        <v>APXSURE-SPSNLHR</v>
      </c>
      <c r="B1741" s="38" t="str">
        <f>I1741&amp;D1741&amp;C1741</f>
        <v>TD61337213LR</v>
      </c>
      <c r="C1741" s="38" t="str">
        <f>_xlfn.XLOOKUP(A1741,CrossRef!N:N,CrossRef!D:D,"",0)</f>
        <v>LR</v>
      </c>
      <c r="D1741" s="38" t="str">
        <f>_xlfn.XLOOKUP(A1741,CrossRef!N:N,CrossRef!C:C,"",0)</f>
        <v>7213</v>
      </c>
      <c r="E1741" s="38" t="str">
        <f>LEFT(M1741,3)</f>
        <v>APX</v>
      </c>
      <c r="F1741" s="38" t="str">
        <f>_xlfn.TEXTAFTER(J1741,"-")</f>
        <v>SURE-SPSN</v>
      </c>
      <c r="G1741" t="s">
        <v>2648</v>
      </c>
      <c r="H1741" t="s">
        <v>2649</v>
      </c>
      <c r="I1741" t="s">
        <v>4446</v>
      </c>
      <c r="J1741" s="7" t="s">
        <v>6737</v>
      </c>
      <c r="K1741" t="s">
        <v>2638</v>
      </c>
      <c r="L1741" t="s">
        <v>177</v>
      </c>
      <c r="M1741" t="s">
        <v>4447</v>
      </c>
      <c r="N1741" t="s">
        <v>2640</v>
      </c>
      <c r="O1741" t="s">
        <v>2653</v>
      </c>
      <c r="P1741" t="s">
        <v>2642</v>
      </c>
      <c r="Q1741" t="s">
        <v>2640</v>
      </c>
      <c r="R1741" t="s">
        <v>7436</v>
      </c>
      <c r="S1741" t="s">
        <v>2644</v>
      </c>
      <c r="T1741" t="s">
        <v>2720</v>
      </c>
      <c r="U1741" t="s">
        <v>491</v>
      </c>
      <c r="V1741" s="7" t="s">
        <v>938</v>
      </c>
      <c r="W1741" s="8">
        <v>24000</v>
      </c>
      <c r="X1741" t="s">
        <v>7437</v>
      </c>
      <c r="Y1741" t="s">
        <v>4931</v>
      </c>
      <c r="Z1741" s="8">
        <v>76275.86</v>
      </c>
      <c r="AA1741" s="9">
        <v>15.94</v>
      </c>
      <c r="AB1741" s="8">
        <v>19377.97</v>
      </c>
      <c r="AD1741" s="10">
        <v>4287550</v>
      </c>
      <c r="AE1741" s="11">
        <v>45063</v>
      </c>
      <c r="AF1741" s="8">
        <v>62961.09</v>
      </c>
      <c r="AG1741" s="8">
        <v>10685.229999999996</v>
      </c>
      <c r="AH1741" s="12">
        <v>0.44521791666666649</v>
      </c>
      <c r="AI1741" s="8">
        <v>670.34065244667477</v>
      </c>
      <c r="AJ1741" s="11">
        <v>46895.340652430554</v>
      </c>
      <c r="AK1741" s="11">
        <v>47037</v>
      </c>
      <c r="AL1741" s="10">
        <v>-142</v>
      </c>
      <c r="AM1741">
        <v>89219.14</v>
      </c>
      <c r="AN1741">
        <v>1.0940854166666667</v>
      </c>
      <c r="AO1741" s="40" t="str">
        <f>E1741&amp;F1741&amp;U1741</f>
        <v>APXSURE-SPSNLHR</v>
      </c>
      <c r="AP1741" s="40" t="str">
        <f>_xlfn.XLOOKUP(AO1741,CrossRef!N:N,CrossRef!A:A,"NOT FOUND",0)</f>
        <v>APX7213LR</v>
      </c>
      <c r="AQ1741" s="40" t="str">
        <f>IFERROR(_xlfn.XLOOKUP(AO1741,CrossRef!$N:$N,CrossRef!$E:$E,"Not Found"),"-")</f>
        <v>785C</v>
      </c>
      <c r="AR1741" s="40" t="str">
        <f>IFERROR(_xlfn.XLOOKUP(AO1741,CrossRef!$N:$N,CrossRef!$G:$G,"Not Found"),"-")</f>
        <v>7213 - REAR SUSPENSION CYLINDER</v>
      </c>
      <c r="AS1741" s="40" t="str">
        <f>IFERROR(_xlfn.XLOOKUP(AO1741,CrossRef!$N:$N,CrossRef!$H:$H,"Not Found"),"-")</f>
        <v>LR - LEFT REAR</v>
      </c>
    </row>
    <row r="1742" spans="1:45" hidden="1" x14ac:dyDescent="0.3">
      <c r="A1742" s="38" t="str">
        <f>E1742&amp;F1742&amp;U1742</f>
        <v>APXSURE-SPSNRHR</v>
      </c>
      <c r="B1742" s="38" t="str">
        <f>I1742&amp;D1742&amp;C1742</f>
        <v>TD61337213RR</v>
      </c>
      <c r="C1742" s="38" t="str">
        <f>_xlfn.XLOOKUP(A1742,CrossRef!N:N,CrossRef!D:D,"",0)</f>
        <v>RR</v>
      </c>
      <c r="D1742" s="38" t="str">
        <f>_xlfn.XLOOKUP(A1742,CrossRef!N:N,CrossRef!C:C,"",0)</f>
        <v>7213</v>
      </c>
      <c r="E1742" s="38" t="str">
        <f>LEFT(M1742,3)</f>
        <v>APX</v>
      </c>
      <c r="F1742" s="38" t="str">
        <f>_xlfn.TEXTAFTER(J1742,"-")</f>
        <v>SURE-SPSN</v>
      </c>
      <c r="G1742" t="s">
        <v>2648</v>
      </c>
      <c r="H1742" t="s">
        <v>2649</v>
      </c>
      <c r="I1742" t="s">
        <v>4446</v>
      </c>
      <c r="J1742" s="7" t="s">
        <v>6737</v>
      </c>
      <c r="K1742" t="s">
        <v>2638</v>
      </c>
      <c r="L1742" t="s">
        <v>177</v>
      </c>
      <c r="M1742" t="s">
        <v>4447</v>
      </c>
      <c r="N1742" t="s">
        <v>2640</v>
      </c>
      <c r="O1742" t="s">
        <v>2653</v>
      </c>
      <c r="P1742" t="s">
        <v>2642</v>
      </c>
      <c r="Q1742" t="s">
        <v>2640</v>
      </c>
      <c r="R1742" t="s">
        <v>7438</v>
      </c>
      <c r="S1742" t="s">
        <v>2644</v>
      </c>
      <c r="T1742" t="s">
        <v>2720</v>
      </c>
      <c r="U1742" t="s">
        <v>494</v>
      </c>
      <c r="V1742" s="7" t="s">
        <v>940</v>
      </c>
      <c r="W1742" s="8">
        <v>24000</v>
      </c>
      <c r="X1742" t="s">
        <v>7439</v>
      </c>
      <c r="Y1742" t="s">
        <v>4931</v>
      </c>
      <c r="Z1742" s="8">
        <v>76275.86</v>
      </c>
      <c r="AA1742" s="9">
        <v>15.94</v>
      </c>
      <c r="AB1742" s="8">
        <v>19377.97</v>
      </c>
      <c r="AD1742" s="10">
        <v>4285423</v>
      </c>
      <c r="AE1742" s="11">
        <v>45387</v>
      </c>
      <c r="AF1742" s="8">
        <v>62961.8</v>
      </c>
      <c r="AG1742" s="8">
        <v>10685.940000000002</v>
      </c>
      <c r="AH1742" s="12">
        <v>0.44524750000000007</v>
      </c>
      <c r="AI1742" s="8">
        <v>670.38519447929752</v>
      </c>
      <c r="AJ1742" s="11">
        <v>46895.385194479168</v>
      </c>
      <c r="AK1742" s="11">
        <v>47037</v>
      </c>
      <c r="AL1742" s="10">
        <v>-142</v>
      </c>
      <c r="AM1742">
        <v>89219.14</v>
      </c>
      <c r="AN1742">
        <v>1.0940558333333332</v>
      </c>
      <c r="AO1742" s="40" t="str">
        <f>E1742&amp;F1742&amp;U1742</f>
        <v>APXSURE-SPSNRHR</v>
      </c>
      <c r="AP1742" s="40" t="str">
        <f>_xlfn.XLOOKUP(AO1742,CrossRef!N:N,CrossRef!A:A,"NOT FOUND",0)</f>
        <v>APX7213RR</v>
      </c>
      <c r="AQ1742" s="40" t="str">
        <f>IFERROR(_xlfn.XLOOKUP(AO1742,CrossRef!$N:$N,CrossRef!$E:$E,"Not Found"),"-")</f>
        <v>785C</v>
      </c>
      <c r="AR1742" s="40" t="str">
        <f>IFERROR(_xlfn.XLOOKUP(AO1742,CrossRef!$N:$N,CrossRef!$G:$G,"Not Found"),"-")</f>
        <v>7213 - REAR SUSPENSION CYLINDER</v>
      </c>
      <c r="AS1742" s="40" t="str">
        <f>IFERROR(_xlfn.XLOOKUP(AO1742,CrossRef!$N:$N,CrossRef!$H:$H,"Not Found"),"-")</f>
        <v>RR - RIGHT REAR</v>
      </c>
    </row>
    <row r="1743" spans="1:45" hidden="1" x14ac:dyDescent="0.3">
      <c r="A1743" s="38" t="str">
        <f>E1743&amp;F1743&amp;U1743</f>
        <v>340TCKS-TCKRRH</v>
      </c>
      <c r="B1743" s="38" t="str">
        <f>I1743&amp;D1743&amp;C1743</f>
        <v>QEX011</v>
      </c>
      <c r="C1743" s="38" t="str">
        <f>_xlfn.XLOOKUP(A1743,CrossRef!N:N,CrossRef!D:D,"",0)</f>
        <v/>
      </c>
      <c r="D1743" s="38" t="str">
        <f>_xlfn.XLOOKUP(A1743,CrossRef!N:N,CrossRef!C:C,"",0)</f>
        <v/>
      </c>
      <c r="E1743" s="38" t="str">
        <f>LEFT(M1743,3)</f>
        <v>340</v>
      </c>
      <c r="F1743" s="38" t="str">
        <f>_xlfn.TEXTAFTER(J1743,"-")</f>
        <v>TCKS-TCKR</v>
      </c>
      <c r="G1743" t="s">
        <v>2635</v>
      </c>
      <c r="H1743" t="s">
        <v>2636</v>
      </c>
      <c r="I1743" t="s">
        <v>2838</v>
      </c>
      <c r="J1743" s="7" t="s">
        <v>2016</v>
      </c>
      <c r="K1743" t="s">
        <v>2638</v>
      </c>
      <c r="L1743" t="s">
        <v>2755</v>
      </c>
      <c r="M1743" t="s">
        <v>2839</v>
      </c>
      <c r="N1743" t="s">
        <v>2640</v>
      </c>
      <c r="O1743" t="s">
        <v>2641</v>
      </c>
      <c r="P1743" t="s">
        <v>2642</v>
      </c>
      <c r="Q1743" t="s">
        <v>2640</v>
      </c>
      <c r="R1743" t="s">
        <v>7440</v>
      </c>
      <c r="S1743" t="s">
        <v>2671</v>
      </c>
      <c r="T1743" t="s">
        <v>2745</v>
      </c>
      <c r="U1743" t="s">
        <v>63</v>
      </c>
      <c r="V1743" s="7" t="s">
        <v>2017</v>
      </c>
      <c r="W1743" s="8">
        <v>22000</v>
      </c>
      <c r="X1743" t="s">
        <v>7441</v>
      </c>
      <c r="Y1743" t="s">
        <v>7442</v>
      </c>
      <c r="Z1743" s="8">
        <v>69943.199999999997</v>
      </c>
      <c r="AA1743" s="9">
        <v>13.19</v>
      </c>
      <c r="AB1743" s="8">
        <v>737333.15</v>
      </c>
      <c r="AD1743" s="10">
        <v>4426431</v>
      </c>
      <c r="AE1743" s="11">
        <v>45320</v>
      </c>
      <c r="AF1743" s="8">
        <v>58632</v>
      </c>
      <c r="AG1743" s="8">
        <v>10688.800000000003</v>
      </c>
      <c r="AH1743" s="12">
        <v>0.48585454545454559</v>
      </c>
      <c r="AI1743" s="8">
        <v>810.37149355572433</v>
      </c>
      <c r="AJ1743" s="11">
        <v>47035.371493553241</v>
      </c>
      <c r="AK1743" s="11">
        <v>47020</v>
      </c>
      <c r="AL1743" s="10">
        <v>15</v>
      </c>
      <c r="AM1743">
        <v>80429.25</v>
      </c>
      <c r="AN1743">
        <v>0.99078409090909092</v>
      </c>
      <c r="AO1743" s="40" t="str">
        <f>E1743&amp;F1743&amp;U1743</f>
        <v>340TCKS-TCKRRH</v>
      </c>
      <c r="AP1743" s="40" t="str">
        <f>_xlfn.XLOOKUP(AO1743,CrossRef!N:N,CrossRef!A:A,"NOT FOUND",0)</f>
        <v>NOT FOUND</v>
      </c>
      <c r="AQ1743" s="40" t="str">
        <f>IFERROR(_xlfn.XLOOKUP(AO1743,CrossRef!$N:$N,CrossRef!$E:$E,"Not Found"),"-")</f>
        <v>Not Found</v>
      </c>
      <c r="AR1743" s="40" t="str">
        <f>IFERROR(_xlfn.XLOOKUP(AO1743,CrossRef!$N:$N,CrossRef!$G:$G,"Not Found"),"-")</f>
        <v>Not Found</v>
      </c>
      <c r="AS1743" s="40" t="str">
        <f>IFERROR(_xlfn.XLOOKUP(AO1743,CrossRef!$N:$N,CrossRef!$H:$H,"Not Found"),"-")</f>
        <v>Not Found</v>
      </c>
    </row>
    <row r="1744" spans="1:45" hidden="1" x14ac:dyDescent="0.3">
      <c r="A1744" s="38" t="str">
        <f>E1744&amp;F1744&amp;U1744</f>
        <v>340UCRG-DRSP-DRSLLH</v>
      </c>
      <c r="B1744" s="38" t="str">
        <f>I1744&amp;D1744&amp;C1744</f>
        <v>QEX0114164LT</v>
      </c>
      <c r="C1744" s="38" t="str">
        <f>_xlfn.XLOOKUP(A1744,CrossRef!N:N,CrossRef!D:D,"",0)</f>
        <v>LT</v>
      </c>
      <c r="D1744" s="38" t="str">
        <f>_xlfn.XLOOKUP(A1744,CrossRef!N:N,CrossRef!C:C,"",0)</f>
        <v>4164</v>
      </c>
      <c r="E1744" s="38" t="str">
        <f>LEFT(M1744,3)</f>
        <v>340</v>
      </c>
      <c r="F1744" s="38" t="str">
        <f>_xlfn.TEXTAFTER(J1744,"-")</f>
        <v>UCRG-DRSP-DRSL</v>
      </c>
      <c r="G1744" t="s">
        <v>2635</v>
      </c>
      <c r="H1744" t="s">
        <v>2636</v>
      </c>
      <c r="I1744" t="s">
        <v>2838</v>
      </c>
      <c r="J1744" s="7" t="s">
        <v>2018</v>
      </c>
      <c r="K1744" t="s">
        <v>2638</v>
      </c>
      <c r="L1744" t="s">
        <v>2755</v>
      </c>
      <c r="M1744" t="s">
        <v>2839</v>
      </c>
      <c r="N1744" t="s">
        <v>2640</v>
      </c>
      <c r="O1744" t="s">
        <v>2641</v>
      </c>
      <c r="P1744" t="s">
        <v>2642</v>
      </c>
      <c r="Q1744" t="s">
        <v>2640</v>
      </c>
      <c r="R1744" t="s">
        <v>7443</v>
      </c>
      <c r="S1744" t="s">
        <v>2671</v>
      </c>
      <c r="T1744" t="s">
        <v>7444</v>
      </c>
      <c r="U1744" t="s">
        <v>59</v>
      </c>
      <c r="V1744" s="7" t="s">
        <v>611</v>
      </c>
      <c r="W1744" s="8">
        <v>22000</v>
      </c>
      <c r="X1744" t="s">
        <v>7445</v>
      </c>
      <c r="Y1744" t="s">
        <v>7446</v>
      </c>
      <c r="Z1744" s="8">
        <v>69943.199999999997</v>
      </c>
      <c r="AA1744" s="9">
        <v>13.19</v>
      </c>
      <c r="AB1744" s="8">
        <v>112639.22</v>
      </c>
      <c r="AD1744" s="10">
        <v>4475232</v>
      </c>
      <c r="AE1744" s="11">
        <v>45320</v>
      </c>
      <c r="AF1744" s="8">
        <v>58632</v>
      </c>
      <c r="AG1744" s="8">
        <v>10688.800000000003</v>
      </c>
      <c r="AH1744" s="12">
        <v>0.48585454545454559</v>
      </c>
      <c r="AI1744" s="8">
        <v>810.37149355572433</v>
      </c>
      <c r="AJ1744" s="11">
        <v>47035.371493553241</v>
      </c>
      <c r="AK1744" s="11">
        <v>47020</v>
      </c>
      <c r="AL1744" s="10">
        <v>15</v>
      </c>
      <c r="AM1744">
        <v>80429.25</v>
      </c>
      <c r="AN1744">
        <v>0.99078409090909092</v>
      </c>
      <c r="AO1744" s="40" t="str">
        <f>E1744&amp;F1744&amp;U1744</f>
        <v>340UCRG-DRSP-DRSLLH</v>
      </c>
      <c r="AP1744" s="40" t="str">
        <f>_xlfn.XLOOKUP(AO1744,CrossRef!N:N,CrossRef!A:A,"NOT FOUND",0)</f>
        <v>3404164LT</v>
      </c>
      <c r="AQ1744" s="40">
        <f>IFERROR(_xlfn.XLOOKUP(AO1744,CrossRef!$N:$N,CrossRef!$E:$E,"Not Found"),"-")</f>
        <v>6060</v>
      </c>
      <c r="AR1744" s="40" t="str">
        <f>IFERROR(_xlfn.XLOOKUP(AO1744,CrossRef!$N:$N,CrossRef!$G:$G,"Not Found"),"-")</f>
        <v>4164 - SPROCKET ASSEMBLY</v>
      </c>
      <c r="AS1744" s="40" t="str">
        <f>IFERROR(_xlfn.XLOOKUP(AO1744,CrossRef!$N:$N,CrossRef!$H:$H,"Not Found"),"-")</f>
        <v>LT - LEFT</v>
      </c>
    </row>
    <row r="1745" spans="1:45" hidden="1" x14ac:dyDescent="0.3">
      <c r="A1745" s="38" t="str">
        <f>E1745&amp;F1745&amp;U1745</f>
        <v>340UCRG-DRSP-DRSRRH</v>
      </c>
      <c r="B1745" s="38" t="str">
        <f>I1745&amp;D1745&amp;C1745</f>
        <v>QEX0114164RI</v>
      </c>
      <c r="C1745" s="38" t="str">
        <f>_xlfn.XLOOKUP(A1745,CrossRef!N:N,CrossRef!D:D,"",0)</f>
        <v>RI</v>
      </c>
      <c r="D1745" s="38" t="str">
        <f>_xlfn.XLOOKUP(A1745,CrossRef!N:N,CrossRef!C:C,"",0)</f>
        <v>4164</v>
      </c>
      <c r="E1745" s="38" t="str">
        <f>LEFT(M1745,3)</f>
        <v>340</v>
      </c>
      <c r="F1745" s="38" t="str">
        <f>_xlfn.TEXTAFTER(J1745,"-")</f>
        <v>UCRG-DRSP-DRSR</v>
      </c>
      <c r="G1745" t="s">
        <v>2635</v>
      </c>
      <c r="H1745" t="s">
        <v>2636</v>
      </c>
      <c r="I1745" t="s">
        <v>2838</v>
      </c>
      <c r="J1745" s="7" t="s">
        <v>2019</v>
      </c>
      <c r="K1745" t="s">
        <v>2638</v>
      </c>
      <c r="L1745" t="s">
        <v>2755</v>
      </c>
      <c r="M1745" t="s">
        <v>2839</v>
      </c>
      <c r="N1745" t="s">
        <v>2640</v>
      </c>
      <c r="O1745" t="s">
        <v>2641</v>
      </c>
      <c r="P1745" t="s">
        <v>2642</v>
      </c>
      <c r="Q1745" t="s">
        <v>2640</v>
      </c>
      <c r="R1745" t="s">
        <v>7447</v>
      </c>
      <c r="S1745" t="s">
        <v>2671</v>
      </c>
      <c r="T1745" t="s">
        <v>7444</v>
      </c>
      <c r="U1745" t="s">
        <v>63</v>
      </c>
      <c r="V1745" s="7" t="s">
        <v>613</v>
      </c>
      <c r="W1745" s="8">
        <v>22000</v>
      </c>
      <c r="X1745" t="s">
        <v>7448</v>
      </c>
      <c r="Y1745" t="s">
        <v>7449</v>
      </c>
      <c r="Z1745" s="8">
        <v>69943.199999999997</v>
      </c>
      <c r="AA1745" s="9">
        <v>13.19</v>
      </c>
      <c r="AB1745" s="8">
        <v>112639.22</v>
      </c>
      <c r="AD1745" s="10">
        <v>4371764</v>
      </c>
      <c r="AE1745" s="11">
        <v>45320</v>
      </c>
      <c r="AF1745" s="8">
        <v>58632</v>
      </c>
      <c r="AG1745" s="8">
        <v>10688.800000000003</v>
      </c>
      <c r="AH1745" s="12">
        <v>0.48585454545454559</v>
      </c>
      <c r="AI1745" s="8">
        <v>810.37149355572433</v>
      </c>
      <c r="AJ1745" s="11">
        <v>47035.371493553241</v>
      </c>
      <c r="AK1745" s="11">
        <v>47020</v>
      </c>
      <c r="AL1745" s="10">
        <v>15</v>
      </c>
      <c r="AM1745">
        <v>80429.25</v>
      </c>
      <c r="AN1745">
        <v>0.99078409090909092</v>
      </c>
      <c r="AO1745" s="40" t="str">
        <f>E1745&amp;F1745&amp;U1745</f>
        <v>340UCRG-DRSP-DRSRRH</v>
      </c>
      <c r="AP1745" s="40" t="str">
        <f>_xlfn.XLOOKUP(AO1745,CrossRef!N:N,CrossRef!A:A,"NOT FOUND",0)</f>
        <v>3404164RI</v>
      </c>
      <c r="AQ1745" s="40">
        <f>IFERROR(_xlfn.XLOOKUP(AO1745,CrossRef!$N:$N,CrossRef!$E:$E,"Not Found"),"-")</f>
        <v>6060</v>
      </c>
      <c r="AR1745" s="40" t="str">
        <f>IFERROR(_xlfn.XLOOKUP(AO1745,CrossRef!$N:$N,CrossRef!$G:$G,"Not Found"),"-")</f>
        <v>4164 - SPROCKET ASSEMBLY</v>
      </c>
      <c r="AS1745" s="40" t="str">
        <f>IFERROR(_xlfn.XLOOKUP(AO1745,CrossRef!$N:$N,CrossRef!$H:$H,"Not Found"),"-")</f>
        <v>RI - RIGHT</v>
      </c>
    </row>
    <row r="1746" spans="1:45" hidden="1" x14ac:dyDescent="0.3">
      <c r="A1746" s="38" t="str">
        <f>E1746&amp;F1746&amp;U1746</f>
        <v>HCMUCRG-FIDV-FIDLLH</v>
      </c>
      <c r="B1746" s="38" t="str">
        <f>I1746&amp;D1746&amp;C1746</f>
        <v>EX7152</v>
      </c>
      <c r="C1746" s="38" t="str">
        <f>_xlfn.XLOOKUP(A1746,CrossRef!N:N,CrossRef!D:D,"",0)</f>
        <v/>
      </c>
      <c r="D1746" s="38" t="str">
        <f>_xlfn.XLOOKUP(A1746,CrossRef!N:N,CrossRef!C:C,"",0)</f>
        <v/>
      </c>
      <c r="E1746" s="38" t="str">
        <f>LEFT(M1746,3)</f>
        <v>HCM</v>
      </c>
      <c r="F1746" s="38" t="str">
        <f>_xlfn.TEXTAFTER(J1746,"-")</f>
        <v>UCRG-FIDV-FIDL</v>
      </c>
      <c r="G1746" t="s">
        <v>2648</v>
      </c>
      <c r="H1746" t="s">
        <v>2649</v>
      </c>
      <c r="I1746" t="s">
        <v>3143</v>
      </c>
      <c r="J1746" s="7" t="s">
        <v>2020</v>
      </c>
      <c r="K1746" t="s">
        <v>2668</v>
      </c>
      <c r="L1746" t="s">
        <v>3052</v>
      </c>
      <c r="M1746" t="s">
        <v>3144</v>
      </c>
      <c r="N1746" t="s">
        <v>2640</v>
      </c>
      <c r="O1746" t="s">
        <v>2803</v>
      </c>
      <c r="P1746" t="s">
        <v>2642</v>
      </c>
      <c r="Q1746" t="s">
        <v>2640</v>
      </c>
      <c r="R1746" t="s">
        <v>7450</v>
      </c>
      <c r="S1746" t="s">
        <v>2655</v>
      </c>
      <c r="T1746" t="s">
        <v>3213</v>
      </c>
      <c r="U1746" t="s">
        <v>59</v>
      </c>
      <c r="V1746" s="7" t="s">
        <v>1259</v>
      </c>
      <c r="W1746" s="8">
        <v>24000</v>
      </c>
      <c r="X1746" t="s">
        <v>7451</v>
      </c>
      <c r="Y1746" t="s">
        <v>6542</v>
      </c>
      <c r="Z1746" s="8">
        <v>22599</v>
      </c>
      <c r="AA1746" s="9">
        <v>14.8</v>
      </c>
      <c r="AB1746" s="8">
        <v>136464.63</v>
      </c>
      <c r="AD1746" s="10">
        <v>4455326</v>
      </c>
      <c r="AE1746" s="11">
        <v>45274</v>
      </c>
      <c r="AF1746" s="8">
        <v>9294</v>
      </c>
      <c r="AG1746" s="8">
        <v>10695</v>
      </c>
      <c r="AH1746" s="12">
        <v>0.44562499999999999</v>
      </c>
      <c r="AI1746" s="8">
        <v>722.6351351351351</v>
      </c>
      <c r="AJ1746" s="11">
        <v>46947.635135150464</v>
      </c>
      <c r="AK1746" s="11">
        <v>48335</v>
      </c>
      <c r="AL1746" s="10">
        <v>-1388</v>
      </c>
      <c r="AM1746">
        <v>53827</v>
      </c>
      <c r="AN1746">
        <v>1.8555416666666666</v>
      </c>
      <c r="AO1746" s="40" t="str">
        <f>E1746&amp;F1746&amp;U1746</f>
        <v>HCMUCRG-FIDV-FIDLLH</v>
      </c>
      <c r="AP1746" s="40" t="str">
        <f>_xlfn.XLOOKUP(AO1746,CrossRef!N:N,CrossRef!A:A,"NOT FOUND",0)</f>
        <v>NOT FOUND</v>
      </c>
      <c r="AQ1746" s="40" t="str">
        <f>IFERROR(_xlfn.XLOOKUP(AO1746,CrossRef!$N:$N,CrossRef!$E:$E,"Not Found"),"-")</f>
        <v>Not Found</v>
      </c>
      <c r="AR1746" s="40" t="str">
        <f>IFERROR(_xlfn.XLOOKUP(AO1746,CrossRef!$N:$N,CrossRef!$G:$G,"Not Found"),"-")</f>
        <v>Not Found</v>
      </c>
      <c r="AS1746" s="40" t="str">
        <f>IFERROR(_xlfn.XLOOKUP(AO1746,CrossRef!$N:$N,CrossRef!$H:$H,"Not Found"),"-")</f>
        <v>Not Found</v>
      </c>
    </row>
    <row r="1747" spans="1:45" hidden="1" x14ac:dyDescent="0.3">
      <c r="A1747" s="38" t="str">
        <f>E1747&amp;F1747&amp;U1747</f>
        <v>340TCKS-TCKLLH</v>
      </c>
      <c r="B1747" s="38" t="str">
        <f>I1747&amp;D1747&amp;C1747</f>
        <v>QEX011</v>
      </c>
      <c r="C1747" s="38" t="str">
        <f>_xlfn.XLOOKUP(A1747,CrossRef!N:N,CrossRef!D:D,"",0)</f>
        <v/>
      </c>
      <c r="D1747" s="38" t="str">
        <f>_xlfn.XLOOKUP(A1747,CrossRef!N:N,CrossRef!C:C,"",0)</f>
        <v/>
      </c>
      <c r="E1747" s="38" t="str">
        <f>LEFT(M1747,3)</f>
        <v>340</v>
      </c>
      <c r="F1747" s="38" t="str">
        <f>_xlfn.TEXTAFTER(J1747,"-")</f>
        <v>TCKS-TCKL</v>
      </c>
      <c r="G1747" t="s">
        <v>2635</v>
      </c>
      <c r="H1747" t="s">
        <v>2636</v>
      </c>
      <c r="I1747" t="s">
        <v>2838</v>
      </c>
      <c r="J1747" s="7" t="s">
        <v>2021</v>
      </c>
      <c r="K1747" t="s">
        <v>2638</v>
      </c>
      <c r="L1747" t="s">
        <v>2755</v>
      </c>
      <c r="M1747" t="s">
        <v>2839</v>
      </c>
      <c r="N1747" t="s">
        <v>2640</v>
      </c>
      <c r="O1747" t="s">
        <v>2641</v>
      </c>
      <c r="P1747" t="s">
        <v>2642</v>
      </c>
      <c r="Q1747" t="s">
        <v>2640</v>
      </c>
      <c r="R1747" t="s">
        <v>7452</v>
      </c>
      <c r="S1747" t="s">
        <v>2671</v>
      </c>
      <c r="T1747" t="s">
        <v>2745</v>
      </c>
      <c r="U1747" t="s">
        <v>59</v>
      </c>
      <c r="V1747" s="7" t="s">
        <v>2022</v>
      </c>
      <c r="W1747" s="8">
        <v>22000</v>
      </c>
      <c r="X1747" t="s">
        <v>7453</v>
      </c>
      <c r="Y1747" t="s">
        <v>7454</v>
      </c>
      <c r="Z1747" s="8">
        <v>69943.199999999997</v>
      </c>
      <c r="AA1747" s="9">
        <v>13.19</v>
      </c>
      <c r="AB1747" s="8">
        <v>737333.15</v>
      </c>
      <c r="AD1747" s="10">
        <v>4426412</v>
      </c>
      <c r="AE1747" s="11">
        <v>45321</v>
      </c>
      <c r="AF1747" s="8">
        <v>58644</v>
      </c>
      <c r="AG1747" s="8">
        <v>10700.800000000003</v>
      </c>
      <c r="AH1747" s="12">
        <v>0.48640000000000011</v>
      </c>
      <c r="AI1747" s="8">
        <v>811.28127369219135</v>
      </c>
      <c r="AJ1747" s="11">
        <v>47036.281273692133</v>
      </c>
      <c r="AK1747" s="11">
        <v>47021</v>
      </c>
      <c r="AL1747" s="10">
        <v>15</v>
      </c>
      <c r="AM1747">
        <v>80442.44</v>
      </c>
      <c r="AN1747">
        <v>0.99083818181818195</v>
      </c>
      <c r="AO1747" s="40" t="str">
        <f>E1747&amp;F1747&amp;U1747</f>
        <v>340TCKS-TCKLLH</v>
      </c>
      <c r="AP1747" s="40" t="str">
        <f>_xlfn.XLOOKUP(AO1747,CrossRef!N:N,CrossRef!A:A,"NOT FOUND",0)</f>
        <v>NOT FOUND</v>
      </c>
      <c r="AQ1747" s="40" t="str">
        <f>IFERROR(_xlfn.XLOOKUP(AO1747,CrossRef!$N:$N,CrossRef!$E:$E,"Not Found"),"-")</f>
        <v>Not Found</v>
      </c>
      <c r="AR1747" s="40" t="str">
        <f>IFERROR(_xlfn.XLOOKUP(AO1747,CrossRef!$N:$N,CrossRef!$G:$G,"Not Found"),"-")</f>
        <v>Not Found</v>
      </c>
      <c r="AS1747" s="40" t="str">
        <f>IFERROR(_xlfn.XLOOKUP(AO1747,CrossRef!$N:$N,CrossRef!$H:$H,"Not Found"),"-")</f>
        <v>Not Found</v>
      </c>
    </row>
    <row r="1748" spans="1:45" hidden="1" x14ac:dyDescent="0.3">
      <c r="A1748" s="38" t="str">
        <f>E1748&amp;F1748&amp;U1748</f>
        <v>HCMSURE-TMSG-SGBFRHF</v>
      </c>
      <c r="B1748" s="38" t="str">
        <f>I1748&amp;D1748&amp;C1748</f>
        <v>EX70615459RF</v>
      </c>
      <c r="C1748" s="38" t="str">
        <f>_xlfn.XLOOKUP(A1748,CrossRef!N:N,CrossRef!D:D,"",0)</f>
        <v>RF</v>
      </c>
      <c r="D1748" s="38" t="str">
        <f>_xlfn.XLOOKUP(A1748,CrossRef!N:N,CrossRef!C:C,"",0)</f>
        <v>5459</v>
      </c>
      <c r="E1748" s="38" t="str">
        <f>LEFT(M1748,3)</f>
        <v>HCM</v>
      </c>
      <c r="F1748" s="38" t="str">
        <f>_xlfn.TEXTAFTER(J1748,"-")</f>
        <v>SURE-TMSG-SGBF</v>
      </c>
      <c r="G1748" t="s">
        <v>2635</v>
      </c>
      <c r="H1748" t="s">
        <v>2636</v>
      </c>
      <c r="I1748" t="s">
        <v>2667</v>
      </c>
      <c r="J1748" s="7" t="s">
        <v>740</v>
      </c>
      <c r="K1748" t="s">
        <v>2668</v>
      </c>
      <c r="L1748" t="s">
        <v>227</v>
      </c>
      <c r="M1748" t="s">
        <v>2669</v>
      </c>
      <c r="N1748" t="s">
        <v>2652</v>
      </c>
      <c r="O1748" t="s">
        <v>2653</v>
      </c>
      <c r="P1748" t="s">
        <v>2642</v>
      </c>
      <c r="Q1748" t="s">
        <v>2662</v>
      </c>
      <c r="R1748" t="s">
        <v>7455</v>
      </c>
      <c r="S1748" t="s">
        <v>2655</v>
      </c>
      <c r="T1748" t="s">
        <v>2949</v>
      </c>
      <c r="U1748" t="s">
        <v>488</v>
      </c>
      <c r="V1748" s="7" t="s">
        <v>742</v>
      </c>
      <c r="W1748" s="8">
        <v>18000</v>
      </c>
      <c r="X1748" t="s">
        <v>7456</v>
      </c>
      <c r="Y1748" t="s">
        <v>3327</v>
      </c>
      <c r="Z1748" s="8">
        <v>65494</v>
      </c>
      <c r="AA1748" s="9">
        <v>0</v>
      </c>
      <c r="AB1748" s="8">
        <v>77458.14</v>
      </c>
      <c r="AD1748" s="10">
        <v>4057009</v>
      </c>
      <c r="AE1748" s="11">
        <v>44731</v>
      </c>
      <c r="AF1748" s="8">
        <v>58204</v>
      </c>
      <c r="AG1748" s="8">
        <v>10710</v>
      </c>
      <c r="AH1748" s="12">
        <v>0.59499999999999997</v>
      </c>
      <c r="AI1748" s="8">
        <v>0</v>
      </c>
      <c r="AJ1748" s="11">
        <v>46225</v>
      </c>
      <c r="AK1748" s="11">
        <v>47330</v>
      </c>
      <c r="AL1748" s="10">
        <v>-1105</v>
      </c>
      <c r="AO1748" s="40" t="str">
        <f>E1748&amp;F1748&amp;U1748</f>
        <v>HCMSURE-TMSG-SGBFRHF</v>
      </c>
      <c r="AP1748" s="40" t="str">
        <f>_xlfn.XLOOKUP(AO1748,CrossRef!N:N,CrossRef!A:A,"NOT FOUND",0)</f>
        <v>HCM5459RF</v>
      </c>
      <c r="AQ1748" s="40" t="str">
        <f>IFERROR(_xlfn.XLOOKUP(AO1748,CrossRef!$N:$N,CrossRef!$E:$E,"Not Found"),"-")</f>
        <v>EX3600-6</v>
      </c>
      <c r="AR1748" s="40" t="str">
        <f>IFERROR(_xlfn.XLOOKUP(AO1748,CrossRef!$N:$N,CrossRef!$G:$G,"Not Found"),"-")</f>
        <v>5459 - SWING DRIVE</v>
      </c>
      <c r="AS1748" s="40" t="str">
        <f>IFERROR(_xlfn.XLOOKUP(AO1748,CrossRef!$N:$N,CrossRef!$H:$H,"Not Found"),"-")</f>
        <v>RF - RIGHT FRONT</v>
      </c>
    </row>
    <row r="1749" spans="1:45" hidden="1" x14ac:dyDescent="0.3">
      <c r="A1749" s="38" t="str">
        <f>E1749&amp;F1749&amp;U1749</f>
        <v>HCMSURE-TMSG-SGBRLHR</v>
      </c>
      <c r="B1749" s="38" t="str">
        <f>I1749&amp;D1749&amp;C1749</f>
        <v>EX70615459LR</v>
      </c>
      <c r="C1749" s="38" t="str">
        <f>_xlfn.XLOOKUP(A1749,CrossRef!N:N,CrossRef!D:D,"",0)</f>
        <v>LR</v>
      </c>
      <c r="D1749" s="38" t="str">
        <f>_xlfn.XLOOKUP(A1749,CrossRef!N:N,CrossRef!C:C,"",0)</f>
        <v>5459</v>
      </c>
      <c r="E1749" s="38" t="str">
        <f>LEFT(M1749,3)</f>
        <v>HCM</v>
      </c>
      <c r="F1749" s="38" t="str">
        <f>_xlfn.TEXTAFTER(J1749,"-")</f>
        <v>SURE-TMSG-SGBR</v>
      </c>
      <c r="G1749" t="s">
        <v>2635</v>
      </c>
      <c r="H1749" t="s">
        <v>2636</v>
      </c>
      <c r="I1749" t="s">
        <v>2667</v>
      </c>
      <c r="J1749" s="7" t="s">
        <v>743</v>
      </c>
      <c r="K1749" t="s">
        <v>2668</v>
      </c>
      <c r="L1749" t="s">
        <v>227</v>
      </c>
      <c r="M1749" t="s">
        <v>2669</v>
      </c>
      <c r="N1749" t="s">
        <v>2652</v>
      </c>
      <c r="O1749" t="s">
        <v>2653</v>
      </c>
      <c r="P1749" t="s">
        <v>2642</v>
      </c>
      <c r="Q1749" t="s">
        <v>2662</v>
      </c>
      <c r="R1749" t="s">
        <v>7457</v>
      </c>
      <c r="S1749" t="s">
        <v>2655</v>
      </c>
      <c r="T1749" t="s">
        <v>2949</v>
      </c>
      <c r="U1749" t="s">
        <v>491</v>
      </c>
      <c r="V1749" s="7" t="s">
        <v>745</v>
      </c>
      <c r="W1749" s="8">
        <v>18000</v>
      </c>
      <c r="X1749" t="s">
        <v>7458</v>
      </c>
      <c r="Y1749" t="s">
        <v>3327</v>
      </c>
      <c r="Z1749" s="8">
        <v>65494</v>
      </c>
      <c r="AA1749" s="9">
        <v>0</v>
      </c>
      <c r="AB1749" s="8">
        <v>77458.14</v>
      </c>
      <c r="AD1749" s="10">
        <v>4081730</v>
      </c>
      <c r="AE1749" s="11">
        <v>44731</v>
      </c>
      <c r="AF1749" s="8">
        <v>58204</v>
      </c>
      <c r="AG1749" s="8">
        <v>10710</v>
      </c>
      <c r="AH1749" s="12">
        <v>0.59499999999999997</v>
      </c>
      <c r="AI1749" s="8">
        <v>0</v>
      </c>
      <c r="AJ1749" s="11">
        <v>46225</v>
      </c>
      <c r="AK1749" s="11">
        <v>47330</v>
      </c>
      <c r="AL1749" s="10">
        <v>-1105</v>
      </c>
      <c r="AO1749" s="40" t="str">
        <f>E1749&amp;F1749&amp;U1749</f>
        <v>HCMSURE-TMSG-SGBRLHR</v>
      </c>
      <c r="AP1749" s="40" t="str">
        <f>_xlfn.XLOOKUP(AO1749,CrossRef!N:N,CrossRef!A:A,"NOT FOUND",0)</f>
        <v>HCM5459LR</v>
      </c>
      <c r="AQ1749" s="40" t="str">
        <f>IFERROR(_xlfn.XLOOKUP(AO1749,CrossRef!$N:$N,CrossRef!$E:$E,"Not Found"),"-")</f>
        <v>EX3600-6</v>
      </c>
      <c r="AR1749" s="40" t="str">
        <f>IFERROR(_xlfn.XLOOKUP(AO1749,CrossRef!$N:$N,CrossRef!$G:$G,"Not Found"),"-")</f>
        <v>5459 - SWING DRIVE</v>
      </c>
      <c r="AS1749" s="40" t="str">
        <f>IFERROR(_xlfn.XLOOKUP(AO1749,CrossRef!$N:$N,CrossRef!$H:$H,"Not Found"),"-")</f>
        <v>LR - LEFT REAR</v>
      </c>
    </row>
    <row r="1750" spans="1:45" hidden="1" x14ac:dyDescent="0.3">
      <c r="A1750" s="38" t="str">
        <f>E1750&amp;F1750&amp;U1750</f>
        <v>6P6HYSY-CYHY-CYBL</v>
      </c>
      <c r="B1750" s="38" t="str">
        <f>I1750&amp;D1750&amp;C1750</f>
        <v>GEX0125456LT</v>
      </c>
      <c r="C1750" s="38" t="str">
        <f>_xlfn.XLOOKUP(A1750,CrossRef!N:N,CrossRef!D:D,"",0)</f>
        <v>LT</v>
      </c>
      <c r="D1750" s="38" t="str">
        <f>_xlfn.XLOOKUP(A1750,CrossRef!N:N,CrossRef!C:C,"",0)</f>
        <v>5456</v>
      </c>
      <c r="E1750" s="38" t="str">
        <f>LEFT(M1750,3)</f>
        <v>6P6</v>
      </c>
      <c r="F1750" s="38" t="str">
        <f>_xlfn.TEXTAFTER(J1750,"-")</f>
        <v>HYSY-CYHY-CYBL</v>
      </c>
      <c r="G1750" t="s">
        <v>2635</v>
      </c>
      <c r="H1750" t="s">
        <v>2636</v>
      </c>
      <c r="I1750" t="s">
        <v>5840</v>
      </c>
      <c r="J1750" s="7" t="s">
        <v>2023</v>
      </c>
      <c r="K1750" t="s">
        <v>2638</v>
      </c>
      <c r="L1750" t="s">
        <v>2755</v>
      </c>
      <c r="M1750" t="s">
        <v>989</v>
      </c>
      <c r="N1750" t="s">
        <v>2640</v>
      </c>
      <c r="O1750" t="s">
        <v>2641</v>
      </c>
      <c r="P1750" t="s">
        <v>2642</v>
      </c>
      <c r="Q1750" t="s">
        <v>2640</v>
      </c>
      <c r="R1750" t="s">
        <v>7459</v>
      </c>
      <c r="V1750" s="7" t="s">
        <v>1605</v>
      </c>
      <c r="W1750" s="8">
        <v>13200</v>
      </c>
      <c r="X1750" t="s">
        <v>7460</v>
      </c>
      <c r="Y1750" t="s">
        <v>7461</v>
      </c>
      <c r="Z1750" s="8">
        <v>2480</v>
      </c>
      <c r="AA1750" s="9">
        <v>14.81</v>
      </c>
      <c r="AB1750" s="8"/>
      <c r="AD1750" s="10">
        <v>0</v>
      </c>
      <c r="AE1750" s="11"/>
      <c r="AF1750" s="8">
        <v>0</v>
      </c>
      <c r="AG1750" s="8">
        <v>10720</v>
      </c>
      <c r="AH1750" s="12">
        <v>0.81212121212121213</v>
      </c>
      <c r="AI1750" s="8">
        <v>723.83524645509783</v>
      </c>
      <c r="AJ1750" s="11">
        <v>46948.835246446761</v>
      </c>
      <c r="AK1750" s="11"/>
      <c r="AL1750" s="10"/>
      <c r="AO1750" s="40" t="str">
        <f>E1750&amp;F1750&amp;U1750</f>
        <v>6P6HYSY-CYHY-CYBL</v>
      </c>
      <c r="AP1750" s="40" t="str">
        <f>_xlfn.XLOOKUP(AO1750,CrossRef!N:N,CrossRef!A:A,"NOT FOUND",0)</f>
        <v>6P65456LT</v>
      </c>
      <c r="AQ1750" s="40">
        <f>IFERROR(_xlfn.XLOOKUP(AO1750,CrossRef!$N:$N,CrossRef!$E:$E,"Not Found"),"-")</f>
        <v>6060</v>
      </c>
      <c r="AR1750" s="40" t="str">
        <f>IFERROR(_xlfn.XLOOKUP(AO1750,CrossRef!$N:$N,CrossRef!$G:$G,"Not Found"),"-")</f>
        <v>5456 - BOOM CYLINDER</v>
      </c>
      <c r="AS1750" s="40" t="str">
        <f>IFERROR(_xlfn.XLOOKUP(AO1750,CrossRef!$N:$N,CrossRef!$H:$H,"Not Found"),"-")</f>
        <v>LT - LEFT</v>
      </c>
    </row>
    <row r="1751" spans="1:45" hidden="1" x14ac:dyDescent="0.3">
      <c r="A1751" s="38" t="str">
        <f>E1751&amp;F1751&amp;U1751</f>
        <v>6P6HYSY-CYHY-CYBR</v>
      </c>
      <c r="B1751" s="38" t="str">
        <f>I1751&amp;D1751&amp;C1751</f>
        <v>GEX0125456RI</v>
      </c>
      <c r="C1751" s="38" t="str">
        <f>_xlfn.XLOOKUP(A1751,CrossRef!N:N,CrossRef!D:D,"",0)</f>
        <v>RI</v>
      </c>
      <c r="D1751" s="38" t="str">
        <f>_xlfn.XLOOKUP(A1751,CrossRef!N:N,CrossRef!C:C,"",0)</f>
        <v>5456</v>
      </c>
      <c r="E1751" s="38" t="str">
        <f>LEFT(M1751,3)</f>
        <v>6P6</v>
      </c>
      <c r="F1751" s="38" t="str">
        <f>_xlfn.TEXTAFTER(J1751,"-")</f>
        <v>HYSY-CYHY-CYBR</v>
      </c>
      <c r="G1751" t="s">
        <v>2635</v>
      </c>
      <c r="H1751" t="s">
        <v>2636</v>
      </c>
      <c r="I1751" t="s">
        <v>5840</v>
      </c>
      <c r="J1751" s="7" t="s">
        <v>2024</v>
      </c>
      <c r="K1751" t="s">
        <v>2638</v>
      </c>
      <c r="L1751" t="s">
        <v>2755</v>
      </c>
      <c r="M1751" t="s">
        <v>989</v>
      </c>
      <c r="N1751" t="s">
        <v>2640</v>
      </c>
      <c r="O1751" t="s">
        <v>2641</v>
      </c>
      <c r="P1751" t="s">
        <v>2642</v>
      </c>
      <c r="Q1751" t="s">
        <v>2640</v>
      </c>
      <c r="R1751" t="s">
        <v>7462</v>
      </c>
      <c r="V1751" s="7" t="s">
        <v>1693</v>
      </c>
      <c r="W1751" s="8">
        <v>13200</v>
      </c>
      <c r="X1751" t="s">
        <v>7463</v>
      </c>
      <c r="Y1751" t="s">
        <v>7464</v>
      </c>
      <c r="Z1751" s="8">
        <v>2480</v>
      </c>
      <c r="AA1751" s="9">
        <v>14.81</v>
      </c>
      <c r="AB1751" s="8"/>
      <c r="AD1751" s="10">
        <v>0</v>
      </c>
      <c r="AE1751" s="11"/>
      <c r="AF1751" s="8">
        <v>0</v>
      </c>
      <c r="AG1751" s="8">
        <v>10720</v>
      </c>
      <c r="AH1751" s="12">
        <v>0.81212121212121213</v>
      </c>
      <c r="AI1751" s="8">
        <v>723.83524645509783</v>
      </c>
      <c r="AJ1751" s="11">
        <v>46948.835246446761</v>
      </c>
      <c r="AK1751" s="11"/>
      <c r="AL1751" s="10"/>
      <c r="AO1751" s="40" t="str">
        <f>E1751&amp;F1751&amp;U1751</f>
        <v>6P6HYSY-CYHY-CYBR</v>
      </c>
      <c r="AP1751" s="40" t="str">
        <f>_xlfn.XLOOKUP(AO1751,CrossRef!N:N,CrossRef!A:A,"NOT FOUND",0)</f>
        <v>6P65456RI</v>
      </c>
      <c r="AQ1751" s="40">
        <f>IFERROR(_xlfn.XLOOKUP(AO1751,CrossRef!$N:$N,CrossRef!$E:$E,"Not Found"),"-")</f>
        <v>6060</v>
      </c>
      <c r="AR1751" s="40" t="str">
        <f>IFERROR(_xlfn.XLOOKUP(AO1751,CrossRef!$N:$N,CrossRef!$G:$G,"Not Found"),"-")</f>
        <v>5456 - BOOM CYLINDER</v>
      </c>
      <c r="AS1751" s="40" t="str">
        <f>IFERROR(_xlfn.XLOOKUP(AO1751,CrossRef!$N:$N,CrossRef!$H:$H,"Not Found"),"-")</f>
        <v>RI - RIGHT</v>
      </c>
    </row>
    <row r="1752" spans="1:45" hidden="1" x14ac:dyDescent="0.3">
      <c r="A1752" s="38" t="str">
        <f>E1752&amp;F1752&amp;U1752</f>
        <v>6P6HYSY-CYHY-CYSL</v>
      </c>
      <c r="B1752" s="38" t="str">
        <f>I1752&amp;D1752&amp;C1752</f>
        <v>GEX012</v>
      </c>
      <c r="C1752" s="38" t="str">
        <f>_xlfn.XLOOKUP(A1752,CrossRef!N:N,CrossRef!D:D,"",0)</f>
        <v/>
      </c>
      <c r="D1752" s="38" t="str">
        <f>_xlfn.XLOOKUP(A1752,CrossRef!N:N,CrossRef!C:C,"",0)</f>
        <v/>
      </c>
      <c r="E1752" s="38" t="str">
        <f>LEFT(M1752,3)</f>
        <v>6P6</v>
      </c>
      <c r="F1752" s="38" t="str">
        <f>_xlfn.TEXTAFTER(J1752,"-")</f>
        <v>HYSY-CYHY-CYSL</v>
      </c>
      <c r="G1752" t="s">
        <v>2635</v>
      </c>
      <c r="H1752" t="s">
        <v>2636</v>
      </c>
      <c r="I1752" t="s">
        <v>5840</v>
      </c>
      <c r="J1752" s="7" t="s">
        <v>2025</v>
      </c>
      <c r="K1752" t="s">
        <v>2638</v>
      </c>
      <c r="L1752" t="s">
        <v>2755</v>
      </c>
      <c r="M1752" t="s">
        <v>989</v>
      </c>
      <c r="N1752" t="s">
        <v>2640</v>
      </c>
      <c r="O1752" t="s">
        <v>2641</v>
      </c>
      <c r="P1752" t="s">
        <v>2642</v>
      </c>
      <c r="Q1752" t="s">
        <v>2640</v>
      </c>
      <c r="R1752" t="s">
        <v>7465</v>
      </c>
      <c r="V1752" s="7" t="s">
        <v>1429</v>
      </c>
      <c r="W1752" s="8">
        <v>13200</v>
      </c>
      <c r="X1752" t="s">
        <v>7466</v>
      </c>
      <c r="Y1752" t="s">
        <v>7467</v>
      </c>
      <c r="Z1752" s="8">
        <v>2480</v>
      </c>
      <c r="AA1752" s="9">
        <v>14.81</v>
      </c>
      <c r="AB1752" s="8"/>
      <c r="AD1752" s="10">
        <v>0</v>
      </c>
      <c r="AE1752" s="11"/>
      <c r="AF1752" s="8">
        <v>0</v>
      </c>
      <c r="AG1752" s="8">
        <v>10720</v>
      </c>
      <c r="AH1752" s="12">
        <v>0.81212121212121213</v>
      </c>
      <c r="AI1752" s="8">
        <v>723.83524645509783</v>
      </c>
      <c r="AJ1752" s="11">
        <v>46948.835246446761</v>
      </c>
      <c r="AK1752" s="11"/>
      <c r="AL1752" s="10"/>
      <c r="AO1752" s="40" t="str">
        <f>E1752&amp;F1752&amp;U1752</f>
        <v>6P6HYSY-CYHY-CYSL</v>
      </c>
      <c r="AP1752" s="40" t="str">
        <f>_xlfn.XLOOKUP(AO1752,CrossRef!N:N,CrossRef!A:A,"NOT FOUND",0)</f>
        <v>NOT FOUND</v>
      </c>
      <c r="AQ1752" s="40" t="str">
        <f>IFERROR(_xlfn.XLOOKUP(AO1752,CrossRef!$N:$N,CrossRef!$E:$E,"Not Found"),"-")</f>
        <v>Not Found</v>
      </c>
      <c r="AR1752" s="40" t="str">
        <f>IFERROR(_xlfn.XLOOKUP(AO1752,CrossRef!$N:$N,CrossRef!$G:$G,"Not Found"),"-")</f>
        <v>Not Found</v>
      </c>
      <c r="AS1752" s="40" t="str">
        <f>IFERROR(_xlfn.XLOOKUP(AO1752,CrossRef!$N:$N,CrossRef!$H:$H,"Not Found"),"-")</f>
        <v>Not Found</v>
      </c>
    </row>
    <row r="1753" spans="1:45" hidden="1" x14ac:dyDescent="0.3">
      <c r="A1753" s="38" t="str">
        <f>E1753&amp;F1753&amp;U1753</f>
        <v>6P6HYSY-CYHY-CYSR</v>
      </c>
      <c r="B1753" s="38" t="str">
        <f>I1753&amp;D1753&amp;C1753</f>
        <v>GEX012</v>
      </c>
      <c r="C1753" s="38" t="str">
        <f>_xlfn.XLOOKUP(A1753,CrossRef!N:N,CrossRef!D:D,"",0)</f>
        <v/>
      </c>
      <c r="D1753" s="38" t="str">
        <f>_xlfn.XLOOKUP(A1753,CrossRef!N:N,CrossRef!C:C,"",0)</f>
        <v/>
      </c>
      <c r="E1753" s="38" t="str">
        <f>LEFT(M1753,3)</f>
        <v>6P6</v>
      </c>
      <c r="F1753" s="38" t="str">
        <f>_xlfn.TEXTAFTER(J1753,"-")</f>
        <v>HYSY-CYHY-CYSR</v>
      </c>
      <c r="G1753" t="s">
        <v>2635</v>
      </c>
      <c r="H1753" t="s">
        <v>2636</v>
      </c>
      <c r="I1753" t="s">
        <v>5840</v>
      </c>
      <c r="J1753" s="7" t="s">
        <v>1004</v>
      </c>
      <c r="K1753" t="s">
        <v>2638</v>
      </c>
      <c r="L1753" t="s">
        <v>2755</v>
      </c>
      <c r="M1753" t="s">
        <v>989</v>
      </c>
      <c r="N1753" t="s">
        <v>2640</v>
      </c>
      <c r="O1753" t="s">
        <v>2641</v>
      </c>
      <c r="P1753" t="s">
        <v>2642</v>
      </c>
      <c r="Q1753" t="s">
        <v>2640</v>
      </c>
      <c r="R1753" t="s">
        <v>7468</v>
      </c>
      <c r="V1753" s="7" t="s">
        <v>722</v>
      </c>
      <c r="W1753" s="8">
        <v>13200</v>
      </c>
      <c r="X1753" t="s">
        <v>7469</v>
      </c>
      <c r="Y1753" t="s">
        <v>7470</v>
      </c>
      <c r="Z1753" s="8">
        <v>2480</v>
      </c>
      <c r="AA1753" s="9">
        <v>14.81</v>
      </c>
      <c r="AB1753" s="8"/>
      <c r="AD1753" s="10">
        <v>0</v>
      </c>
      <c r="AE1753" s="11"/>
      <c r="AF1753" s="8">
        <v>0</v>
      </c>
      <c r="AG1753" s="8">
        <v>10720</v>
      </c>
      <c r="AH1753" s="12">
        <v>0.81212121212121213</v>
      </c>
      <c r="AI1753" s="8">
        <v>723.83524645509783</v>
      </c>
      <c r="AJ1753" s="11">
        <v>46948.835246446761</v>
      </c>
      <c r="AK1753" s="11"/>
      <c r="AL1753" s="10"/>
      <c r="AO1753" s="40" t="str">
        <f>E1753&amp;F1753&amp;U1753</f>
        <v>6P6HYSY-CYHY-CYSR</v>
      </c>
      <c r="AP1753" s="40" t="str">
        <f>_xlfn.XLOOKUP(AO1753,CrossRef!N:N,CrossRef!A:A,"NOT FOUND",0)</f>
        <v>NOT FOUND</v>
      </c>
      <c r="AQ1753" s="40" t="str">
        <f>IFERROR(_xlfn.XLOOKUP(AO1753,CrossRef!$N:$N,CrossRef!$E:$E,"Not Found"),"-")</f>
        <v>Not Found</v>
      </c>
      <c r="AR1753" s="40" t="str">
        <f>IFERROR(_xlfn.XLOOKUP(AO1753,CrossRef!$N:$N,CrossRef!$G:$G,"Not Found"),"-")</f>
        <v>Not Found</v>
      </c>
      <c r="AS1753" s="40" t="str">
        <f>IFERROR(_xlfn.XLOOKUP(AO1753,CrossRef!$N:$N,CrossRef!$H:$H,"Not Found"),"-")</f>
        <v>Not Found</v>
      </c>
    </row>
    <row r="1754" spans="1:45" hidden="1" x14ac:dyDescent="0.3">
      <c r="A1754" s="38" t="str">
        <f>E1754&amp;F1754&amp;U1754</f>
        <v>6P6HYSY-PUHY</v>
      </c>
      <c r="B1754" s="38" t="str">
        <f>I1754&amp;D1754&amp;C1754</f>
        <v>GEX012</v>
      </c>
      <c r="C1754" s="38" t="str">
        <f>_xlfn.XLOOKUP(A1754,CrossRef!N:N,CrossRef!D:D,"",0)</f>
        <v/>
      </c>
      <c r="D1754" s="38" t="str">
        <f>_xlfn.XLOOKUP(A1754,CrossRef!N:N,CrossRef!C:C,"",0)</f>
        <v/>
      </c>
      <c r="E1754" s="38" t="str">
        <f>LEFT(M1754,3)</f>
        <v>6P6</v>
      </c>
      <c r="F1754" s="38" t="str">
        <f>_xlfn.TEXTAFTER(J1754,"-")</f>
        <v>HYSY-PUHY</v>
      </c>
      <c r="G1754" t="s">
        <v>2635</v>
      </c>
      <c r="H1754" t="s">
        <v>2636</v>
      </c>
      <c r="I1754" t="s">
        <v>5840</v>
      </c>
      <c r="J1754" s="7" t="s">
        <v>1009</v>
      </c>
      <c r="K1754" t="s">
        <v>2638</v>
      </c>
      <c r="L1754" t="s">
        <v>2755</v>
      </c>
      <c r="M1754" t="s">
        <v>989</v>
      </c>
      <c r="N1754" t="s">
        <v>2640</v>
      </c>
      <c r="O1754" t="s">
        <v>2641</v>
      </c>
      <c r="P1754" t="s">
        <v>2642</v>
      </c>
      <c r="Q1754" t="s">
        <v>2640</v>
      </c>
      <c r="R1754" t="s">
        <v>7471</v>
      </c>
      <c r="V1754" s="7" t="s">
        <v>1346</v>
      </c>
      <c r="W1754" s="8">
        <v>13200</v>
      </c>
      <c r="X1754" t="s">
        <v>7472</v>
      </c>
      <c r="Y1754" t="s">
        <v>7473</v>
      </c>
      <c r="Z1754" s="8">
        <v>2480</v>
      </c>
      <c r="AA1754" s="9">
        <v>14.81</v>
      </c>
      <c r="AB1754" s="8"/>
      <c r="AD1754" s="10">
        <v>0</v>
      </c>
      <c r="AE1754" s="11"/>
      <c r="AF1754" s="8">
        <v>0</v>
      </c>
      <c r="AG1754" s="8">
        <v>10720</v>
      </c>
      <c r="AH1754" s="12">
        <v>0.81212121212121213</v>
      </c>
      <c r="AI1754" s="8">
        <v>723.83524645509783</v>
      </c>
      <c r="AJ1754" s="11">
        <v>46948.835246446761</v>
      </c>
      <c r="AK1754" s="11"/>
      <c r="AL1754" s="10"/>
      <c r="AO1754" s="40" t="str">
        <f>E1754&amp;F1754&amp;U1754</f>
        <v>6P6HYSY-PUHY</v>
      </c>
      <c r="AP1754" s="40" t="str">
        <f>_xlfn.XLOOKUP(AO1754,CrossRef!N:N,CrossRef!A:A,"NOT FOUND",0)</f>
        <v>NOT FOUND</v>
      </c>
      <c r="AQ1754" s="40" t="str">
        <f>IFERROR(_xlfn.XLOOKUP(AO1754,CrossRef!$N:$N,CrossRef!$E:$E,"Not Found"),"-")</f>
        <v>Not Found</v>
      </c>
      <c r="AR1754" s="40" t="str">
        <f>IFERROR(_xlfn.XLOOKUP(AO1754,CrossRef!$N:$N,CrossRef!$G:$G,"Not Found"),"-")</f>
        <v>Not Found</v>
      </c>
      <c r="AS1754" s="40" t="str">
        <f>IFERROR(_xlfn.XLOOKUP(AO1754,CrossRef!$N:$N,CrossRef!$H:$H,"Not Found"),"-")</f>
        <v>Not Found</v>
      </c>
    </row>
    <row r="1755" spans="1:45" hidden="1" x14ac:dyDescent="0.3">
      <c r="A1755" s="38" t="str">
        <f>E1755&amp;F1755&amp;U1755</f>
        <v>6P6HYSY-PUHY</v>
      </c>
      <c r="B1755" s="38" t="str">
        <f>I1755&amp;D1755&amp;C1755</f>
        <v>GEX012</v>
      </c>
      <c r="C1755" s="38" t="str">
        <f>_xlfn.XLOOKUP(A1755,CrossRef!N:N,CrossRef!D:D,"",0)</f>
        <v/>
      </c>
      <c r="D1755" s="38" t="str">
        <f>_xlfn.XLOOKUP(A1755,CrossRef!N:N,CrossRef!C:C,"",0)</f>
        <v/>
      </c>
      <c r="E1755" s="38" t="str">
        <f>LEFT(M1755,3)</f>
        <v>6P6</v>
      </c>
      <c r="F1755" s="38" t="str">
        <f>_xlfn.TEXTAFTER(J1755,"-")</f>
        <v>HYSY-PUHY</v>
      </c>
      <c r="G1755" t="s">
        <v>2635</v>
      </c>
      <c r="H1755" t="s">
        <v>2636</v>
      </c>
      <c r="I1755" t="s">
        <v>5840</v>
      </c>
      <c r="J1755" s="7" t="s">
        <v>1009</v>
      </c>
      <c r="K1755" t="s">
        <v>2638</v>
      </c>
      <c r="L1755" t="s">
        <v>2755</v>
      </c>
      <c r="M1755" t="s">
        <v>989</v>
      </c>
      <c r="N1755" t="s">
        <v>2640</v>
      </c>
      <c r="O1755" t="s">
        <v>2641</v>
      </c>
      <c r="P1755" t="s">
        <v>2642</v>
      </c>
      <c r="Q1755" t="s">
        <v>2640</v>
      </c>
      <c r="R1755" t="s">
        <v>7474</v>
      </c>
      <c r="V1755" s="7" t="s">
        <v>6732</v>
      </c>
      <c r="W1755" s="8">
        <v>13200</v>
      </c>
      <c r="X1755" t="s">
        <v>7475</v>
      </c>
      <c r="Y1755" t="s">
        <v>7473</v>
      </c>
      <c r="Z1755" s="8">
        <v>2480</v>
      </c>
      <c r="AA1755" s="9">
        <v>14.81</v>
      </c>
      <c r="AB1755" s="8"/>
      <c r="AD1755" s="10">
        <v>0</v>
      </c>
      <c r="AE1755" s="11"/>
      <c r="AF1755" s="8">
        <v>0</v>
      </c>
      <c r="AG1755" s="8">
        <v>10720</v>
      </c>
      <c r="AH1755" s="12">
        <v>0.81212121212121213</v>
      </c>
      <c r="AI1755" s="8">
        <v>723.83524645509783</v>
      </c>
      <c r="AJ1755" s="11">
        <v>46948.835246446761</v>
      </c>
      <c r="AK1755" s="11"/>
      <c r="AL1755" s="10"/>
      <c r="AO1755" s="40" t="str">
        <f>E1755&amp;F1755&amp;U1755</f>
        <v>6P6HYSY-PUHY</v>
      </c>
      <c r="AP1755" s="40" t="str">
        <f>_xlfn.XLOOKUP(AO1755,CrossRef!N:N,CrossRef!A:A,"NOT FOUND",0)</f>
        <v>NOT FOUND</v>
      </c>
      <c r="AQ1755" s="40" t="str">
        <f>IFERROR(_xlfn.XLOOKUP(AO1755,CrossRef!$N:$N,CrossRef!$E:$E,"Not Found"),"-")</f>
        <v>Not Found</v>
      </c>
      <c r="AR1755" s="40" t="str">
        <f>IFERROR(_xlfn.XLOOKUP(AO1755,CrossRef!$N:$N,CrossRef!$G:$G,"Not Found"),"-")</f>
        <v>Not Found</v>
      </c>
      <c r="AS1755" s="40" t="str">
        <f>IFERROR(_xlfn.XLOOKUP(AO1755,CrossRef!$N:$N,CrossRef!$H:$H,"Not Found"),"-")</f>
        <v>Not Found</v>
      </c>
    </row>
    <row r="1756" spans="1:45" hidden="1" x14ac:dyDescent="0.3">
      <c r="A1756" s="38" t="str">
        <f>E1756&amp;F1756&amp;U1756</f>
        <v>6P6HYSY-PUHY</v>
      </c>
      <c r="B1756" s="38" t="str">
        <f>I1756&amp;D1756&amp;C1756</f>
        <v>GEX012</v>
      </c>
      <c r="C1756" s="38" t="str">
        <f>_xlfn.XLOOKUP(A1756,CrossRef!N:N,CrossRef!D:D,"",0)</f>
        <v/>
      </c>
      <c r="D1756" s="38" t="str">
        <f>_xlfn.XLOOKUP(A1756,CrossRef!N:N,CrossRef!C:C,"",0)</f>
        <v/>
      </c>
      <c r="E1756" s="38" t="str">
        <f>LEFT(M1756,3)</f>
        <v>6P6</v>
      </c>
      <c r="F1756" s="38" t="str">
        <f>_xlfn.TEXTAFTER(J1756,"-")</f>
        <v>HYSY-PUHY</v>
      </c>
      <c r="G1756" t="s">
        <v>2635</v>
      </c>
      <c r="H1756" t="s">
        <v>2636</v>
      </c>
      <c r="I1756" t="s">
        <v>5840</v>
      </c>
      <c r="J1756" s="7" t="s">
        <v>1009</v>
      </c>
      <c r="K1756" t="s">
        <v>2638</v>
      </c>
      <c r="L1756" t="s">
        <v>2755</v>
      </c>
      <c r="M1756" t="s">
        <v>989</v>
      </c>
      <c r="N1756" t="s">
        <v>2640</v>
      </c>
      <c r="O1756" t="s">
        <v>2641</v>
      </c>
      <c r="P1756" t="s">
        <v>2642</v>
      </c>
      <c r="Q1756" t="s">
        <v>2640</v>
      </c>
      <c r="R1756" t="s">
        <v>7476</v>
      </c>
      <c r="V1756" s="7" t="s">
        <v>782</v>
      </c>
      <c r="W1756" s="8">
        <v>13200</v>
      </c>
      <c r="X1756" t="s">
        <v>7477</v>
      </c>
      <c r="Y1756" t="s">
        <v>7473</v>
      </c>
      <c r="Z1756" s="8">
        <v>2480</v>
      </c>
      <c r="AA1756" s="9">
        <v>14.81</v>
      </c>
      <c r="AB1756" s="8"/>
      <c r="AD1756" s="10">
        <v>0</v>
      </c>
      <c r="AE1756" s="11"/>
      <c r="AF1756" s="8">
        <v>0</v>
      </c>
      <c r="AG1756" s="8">
        <v>10720</v>
      </c>
      <c r="AH1756" s="12">
        <v>0.81212121212121213</v>
      </c>
      <c r="AI1756" s="8">
        <v>723.83524645509783</v>
      </c>
      <c r="AJ1756" s="11">
        <v>46948.835246446761</v>
      </c>
      <c r="AK1756" s="11"/>
      <c r="AL1756" s="10"/>
      <c r="AO1756" s="40" t="str">
        <f>E1756&amp;F1756&amp;U1756</f>
        <v>6P6HYSY-PUHY</v>
      </c>
      <c r="AP1756" s="40" t="str">
        <f>_xlfn.XLOOKUP(AO1756,CrossRef!N:N,CrossRef!A:A,"NOT FOUND",0)</f>
        <v>NOT FOUND</v>
      </c>
      <c r="AQ1756" s="40" t="str">
        <f>IFERROR(_xlfn.XLOOKUP(AO1756,CrossRef!$N:$N,CrossRef!$E:$E,"Not Found"),"-")</f>
        <v>Not Found</v>
      </c>
      <c r="AR1756" s="40" t="str">
        <f>IFERROR(_xlfn.XLOOKUP(AO1756,CrossRef!$N:$N,CrossRef!$G:$G,"Not Found"),"-")</f>
        <v>Not Found</v>
      </c>
      <c r="AS1756" s="40" t="str">
        <f>IFERROR(_xlfn.XLOOKUP(AO1756,CrossRef!$N:$N,CrossRef!$H:$H,"Not Found"),"-")</f>
        <v>Not Found</v>
      </c>
    </row>
    <row r="1757" spans="1:45" hidden="1" x14ac:dyDescent="0.3">
      <c r="A1757" s="38" t="str">
        <f>E1757&amp;F1757&amp;U1757</f>
        <v>6P6HYSY-PUHY</v>
      </c>
      <c r="B1757" s="38" t="str">
        <f>I1757&amp;D1757&amp;C1757</f>
        <v>GEX012</v>
      </c>
      <c r="C1757" s="38" t="str">
        <f>_xlfn.XLOOKUP(A1757,CrossRef!N:N,CrossRef!D:D,"",0)</f>
        <v/>
      </c>
      <c r="D1757" s="38" t="str">
        <f>_xlfn.XLOOKUP(A1757,CrossRef!N:N,CrossRef!C:C,"",0)</f>
        <v/>
      </c>
      <c r="E1757" s="38" t="str">
        <f>LEFT(M1757,3)</f>
        <v>6P6</v>
      </c>
      <c r="F1757" s="38" t="str">
        <f>_xlfn.TEXTAFTER(J1757,"-")</f>
        <v>HYSY-PUHY</v>
      </c>
      <c r="G1757" t="s">
        <v>2635</v>
      </c>
      <c r="H1757" t="s">
        <v>2636</v>
      </c>
      <c r="I1757" t="s">
        <v>5840</v>
      </c>
      <c r="J1757" s="7" t="s">
        <v>1009</v>
      </c>
      <c r="K1757" t="s">
        <v>2638</v>
      </c>
      <c r="L1757" t="s">
        <v>2755</v>
      </c>
      <c r="M1757" t="s">
        <v>989</v>
      </c>
      <c r="N1757" t="s">
        <v>2640</v>
      </c>
      <c r="O1757" t="s">
        <v>2641</v>
      </c>
      <c r="P1757" t="s">
        <v>2642</v>
      </c>
      <c r="Q1757" t="s">
        <v>2640</v>
      </c>
      <c r="R1757" t="s">
        <v>7478</v>
      </c>
      <c r="V1757" s="7" t="s">
        <v>6768</v>
      </c>
      <c r="W1757" s="8">
        <v>13200</v>
      </c>
      <c r="X1757" t="s">
        <v>7479</v>
      </c>
      <c r="Y1757" t="s">
        <v>7473</v>
      </c>
      <c r="Z1757" s="8">
        <v>2480</v>
      </c>
      <c r="AA1757" s="9">
        <v>14.81</v>
      </c>
      <c r="AB1757" s="8"/>
      <c r="AD1757" s="10">
        <v>0</v>
      </c>
      <c r="AE1757" s="11"/>
      <c r="AF1757" s="8">
        <v>0</v>
      </c>
      <c r="AG1757" s="8">
        <v>10720</v>
      </c>
      <c r="AH1757" s="12">
        <v>0.81212121212121213</v>
      </c>
      <c r="AI1757" s="8">
        <v>723.83524645509783</v>
      </c>
      <c r="AJ1757" s="11">
        <v>46948.835246446761</v>
      </c>
      <c r="AK1757" s="11"/>
      <c r="AL1757" s="10"/>
      <c r="AO1757" s="40" t="str">
        <f>E1757&amp;F1757&amp;U1757</f>
        <v>6P6HYSY-PUHY</v>
      </c>
      <c r="AP1757" s="40" t="str">
        <f>_xlfn.XLOOKUP(AO1757,CrossRef!N:N,CrossRef!A:A,"NOT FOUND",0)</f>
        <v>NOT FOUND</v>
      </c>
      <c r="AQ1757" s="40" t="str">
        <f>IFERROR(_xlfn.XLOOKUP(AO1757,CrossRef!$N:$N,CrossRef!$E:$E,"Not Found"),"-")</f>
        <v>Not Found</v>
      </c>
      <c r="AR1757" s="40" t="str">
        <f>IFERROR(_xlfn.XLOOKUP(AO1757,CrossRef!$N:$N,CrossRef!$G:$G,"Not Found"),"-")</f>
        <v>Not Found</v>
      </c>
      <c r="AS1757" s="40" t="str">
        <f>IFERROR(_xlfn.XLOOKUP(AO1757,CrossRef!$N:$N,CrossRef!$H:$H,"Not Found"),"-")</f>
        <v>Not Found</v>
      </c>
    </row>
    <row r="1758" spans="1:45" hidden="1" x14ac:dyDescent="0.3">
      <c r="A1758" s="38" t="str">
        <f>E1758&amp;F1758&amp;U1758</f>
        <v>6P6HYSY-PUHY-PUM1</v>
      </c>
      <c r="B1758" s="38" t="str">
        <f>I1758&amp;D1758&amp;C1758</f>
        <v>GEX012</v>
      </c>
      <c r="C1758" s="38" t="str">
        <f>_xlfn.XLOOKUP(A1758,CrossRef!N:N,CrossRef!D:D,"",0)</f>
        <v/>
      </c>
      <c r="D1758" s="38" t="str">
        <f>_xlfn.XLOOKUP(A1758,CrossRef!N:N,CrossRef!C:C,"",0)</f>
        <v/>
      </c>
      <c r="E1758" s="38" t="str">
        <f>LEFT(M1758,3)</f>
        <v>6P6</v>
      </c>
      <c r="F1758" s="38" t="str">
        <f>_xlfn.TEXTAFTER(J1758,"-")</f>
        <v>HYSY-PUHY-PUM1</v>
      </c>
      <c r="G1758" t="s">
        <v>2635</v>
      </c>
      <c r="H1758" t="s">
        <v>2636</v>
      </c>
      <c r="I1758" t="s">
        <v>5840</v>
      </c>
      <c r="J1758" s="7" t="s">
        <v>1000</v>
      </c>
      <c r="K1758" t="s">
        <v>2638</v>
      </c>
      <c r="L1758" t="s">
        <v>2755</v>
      </c>
      <c r="M1758" t="s">
        <v>989</v>
      </c>
      <c r="N1758" t="s">
        <v>2640</v>
      </c>
      <c r="O1758" t="s">
        <v>2641</v>
      </c>
      <c r="P1758" t="s">
        <v>2642</v>
      </c>
      <c r="Q1758" t="s">
        <v>2640</v>
      </c>
      <c r="R1758" t="s">
        <v>7480</v>
      </c>
      <c r="V1758" s="7" t="s">
        <v>688</v>
      </c>
      <c r="W1758" s="8">
        <v>13200</v>
      </c>
      <c r="X1758" t="s">
        <v>7481</v>
      </c>
      <c r="Y1758" t="s">
        <v>7482</v>
      </c>
      <c r="Z1758" s="8">
        <v>2480</v>
      </c>
      <c r="AA1758" s="9">
        <v>14.81</v>
      </c>
      <c r="AB1758" s="8"/>
      <c r="AD1758" s="10">
        <v>0</v>
      </c>
      <c r="AE1758" s="11"/>
      <c r="AF1758" s="8">
        <v>0</v>
      </c>
      <c r="AG1758" s="8">
        <v>10720</v>
      </c>
      <c r="AH1758" s="12">
        <v>0.81212121212121213</v>
      </c>
      <c r="AI1758" s="8">
        <v>723.83524645509783</v>
      </c>
      <c r="AJ1758" s="11">
        <v>46948.835246446761</v>
      </c>
      <c r="AK1758" s="11"/>
      <c r="AL1758" s="10"/>
      <c r="AO1758" s="40" t="str">
        <f>E1758&amp;F1758&amp;U1758</f>
        <v>6P6HYSY-PUHY-PUM1</v>
      </c>
      <c r="AP1758" s="40" t="str">
        <f>_xlfn.XLOOKUP(AO1758,CrossRef!N:N,CrossRef!A:A,"NOT FOUND",0)</f>
        <v>NOT FOUND</v>
      </c>
      <c r="AQ1758" s="40" t="str">
        <f>IFERROR(_xlfn.XLOOKUP(AO1758,CrossRef!$N:$N,CrossRef!$E:$E,"Not Found"),"-")</f>
        <v>Not Found</v>
      </c>
      <c r="AR1758" s="40" t="str">
        <f>IFERROR(_xlfn.XLOOKUP(AO1758,CrossRef!$N:$N,CrossRef!$G:$G,"Not Found"),"-")</f>
        <v>Not Found</v>
      </c>
      <c r="AS1758" s="40" t="str">
        <f>IFERROR(_xlfn.XLOOKUP(AO1758,CrossRef!$N:$N,CrossRef!$H:$H,"Not Found"),"-")</f>
        <v>Not Found</v>
      </c>
    </row>
    <row r="1759" spans="1:45" hidden="1" x14ac:dyDescent="0.3">
      <c r="A1759" s="38" t="str">
        <f>E1759&amp;F1759&amp;U1759</f>
        <v>6P6HYSY-PUHY-PUM2</v>
      </c>
      <c r="B1759" s="38" t="str">
        <f>I1759&amp;D1759&amp;C1759</f>
        <v>GEX0125070RI</v>
      </c>
      <c r="C1759" s="38" t="str">
        <f>_xlfn.XLOOKUP(A1759,CrossRef!N:N,CrossRef!D:D,"",0)</f>
        <v>RI</v>
      </c>
      <c r="D1759" s="38" t="str">
        <f>_xlfn.XLOOKUP(A1759,CrossRef!N:N,CrossRef!C:C,"",0)</f>
        <v>5070</v>
      </c>
      <c r="E1759" s="38" t="str">
        <f>LEFT(M1759,3)</f>
        <v>6P6</v>
      </c>
      <c r="F1759" s="38" t="str">
        <f>_xlfn.TEXTAFTER(J1759,"-")</f>
        <v>HYSY-PUHY-PUM2</v>
      </c>
      <c r="G1759" t="s">
        <v>2635</v>
      </c>
      <c r="H1759" t="s">
        <v>2636</v>
      </c>
      <c r="I1759" t="s">
        <v>5840</v>
      </c>
      <c r="J1759" s="7" t="s">
        <v>1002</v>
      </c>
      <c r="K1759" t="s">
        <v>2638</v>
      </c>
      <c r="L1759" t="s">
        <v>2755</v>
      </c>
      <c r="M1759" t="s">
        <v>989</v>
      </c>
      <c r="N1759" t="s">
        <v>2640</v>
      </c>
      <c r="O1759" t="s">
        <v>2641</v>
      </c>
      <c r="P1759" t="s">
        <v>2642</v>
      </c>
      <c r="Q1759" t="s">
        <v>2640</v>
      </c>
      <c r="R1759" t="s">
        <v>7483</v>
      </c>
      <c r="V1759" s="7" t="s">
        <v>694</v>
      </c>
      <c r="W1759" s="8">
        <v>13200</v>
      </c>
      <c r="X1759" t="s">
        <v>7484</v>
      </c>
      <c r="Y1759" t="s">
        <v>7485</v>
      </c>
      <c r="Z1759" s="8">
        <v>2480</v>
      </c>
      <c r="AA1759" s="9">
        <v>14.81</v>
      </c>
      <c r="AB1759" s="8"/>
      <c r="AD1759" s="10">
        <v>0</v>
      </c>
      <c r="AE1759" s="11"/>
      <c r="AF1759" s="8">
        <v>0</v>
      </c>
      <c r="AG1759" s="8">
        <v>10720</v>
      </c>
      <c r="AH1759" s="12">
        <v>0.81212121212121213</v>
      </c>
      <c r="AI1759" s="8">
        <v>723.83524645509783</v>
      </c>
      <c r="AJ1759" s="11">
        <v>46948.835246446761</v>
      </c>
      <c r="AK1759" s="11"/>
      <c r="AL1759" s="10"/>
      <c r="AO1759" s="40" t="str">
        <f>E1759&amp;F1759&amp;U1759</f>
        <v>6P6HYSY-PUHY-PUM2</v>
      </c>
      <c r="AP1759" s="40" t="str">
        <f>_xlfn.XLOOKUP(AO1759,CrossRef!N:N,CrossRef!A:A,"NOT FOUND",0)</f>
        <v>6P65070RI</v>
      </c>
      <c r="AQ1759" s="40" t="str">
        <f>IFERROR(_xlfn.XLOOKUP(AO1759,CrossRef!$N:$N,CrossRef!$E:$E,"Not Found"),"-")</f>
        <v>6060</v>
      </c>
      <c r="AR1759" s="40" t="str">
        <f>IFERROR(_xlfn.XLOOKUP(AO1759,CrossRef!$N:$N,CrossRef!$G:$G,"Not Found"),"-")</f>
        <v>5070 - PISTON PUMP</v>
      </c>
      <c r="AS1759" s="40" t="str">
        <f>IFERROR(_xlfn.XLOOKUP(AO1759,CrossRef!$N:$N,CrossRef!$H:$H,"Not Found"),"-")</f>
        <v>RI - RIGHT</v>
      </c>
    </row>
    <row r="1760" spans="1:45" hidden="1" x14ac:dyDescent="0.3">
      <c r="A1760" s="38" t="str">
        <f>E1760&amp;F1760&amp;U1760</f>
        <v>6P6HYSY-PUHY-PUM3</v>
      </c>
      <c r="B1760" s="38" t="str">
        <f>I1760&amp;D1760&amp;C1760</f>
        <v>GEX012</v>
      </c>
      <c r="C1760" s="38" t="str">
        <f>_xlfn.XLOOKUP(A1760,CrossRef!N:N,CrossRef!D:D,"",0)</f>
        <v/>
      </c>
      <c r="D1760" s="38" t="str">
        <f>_xlfn.XLOOKUP(A1760,CrossRef!N:N,CrossRef!C:C,"",0)</f>
        <v/>
      </c>
      <c r="E1760" s="38" t="str">
        <f>LEFT(M1760,3)</f>
        <v>6P6</v>
      </c>
      <c r="F1760" s="38" t="str">
        <f>_xlfn.TEXTAFTER(J1760,"-")</f>
        <v>HYSY-PUHY-PUM3</v>
      </c>
      <c r="G1760" t="s">
        <v>2635</v>
      </c>
      <c r="H1760" t="s">
        <v>2636</v>
      </c>
      <c r="I1760" t="s">
        <v>5840</v>
      </c>
      <c r="J1760" s="7" t="s">
        <v>2026</v>
      </c>
      <c r="K1760" t="s">
        <v>2638</v>
      </c>
      <c r="L1760" t="s">
        <v>2755</v>
      </c>
      <c r="M1760" t="s">
        <v>989</v>
      </c>
      <c r="N1760" t="s">
        <v>2640</v>
      </c>
      <c r="O1760" t="s">
        <v>2641</v>
      </c>
      <c r="P1760" t="s">
        <v>2642</v>
      </c>
      <c r="Q1760" t="s">
        <v>2640</v>
      </c>
      <c r="R1760" t="s">
        <v>7486</v>
      </c>
      <c r="V1760" s="7" t="s">
        <v>2027</v>
      </c>
      <c r="W1760" s="8">
        <v>13200</v>
      </c>
      <c r="X1760" t="s">
        <v>7487</v>
      </c>
      <c r="Y1760" t="s">
        <v>7488</v>
      </c>
      <c r="Z1760" s="8">
        <v>2480</v>
      </c>
      <c r="AA1760" s="9">
        <v>14.81</v>
      </c>
      <c r="AB1760" s="8"/>
      <c r="AD1760" s="10">
        <v>0</v>
      </c>
      <c r="AE1760" s="11"/>
      <c r="AF1760" s="8">
        <v>0</v>
      </c>
      <c r="AG1760" s="8">
        <v>10720</v>
      </c>
      <c r="AH1760" s="12">
        <v>0.81212121212121213</v>
      </c>
      <c r="AI1760" s="8">
        <v>723.83524645509783</v>
      </c>
      <c r="AJ1760" s="11">
        <v>46948.835246446761</v>
      </c>
      <c r="AK1760" s="11"/>
      <c r="AL1760" s="10"/>
      <c r="AO1760" s="40" t="str">
        <f>E1760&amp;F1760&amp;U1760</f>
        <v>6P6HYSY-PUHY-PUM3</v>
      </c>
      <c r="AP1760" s="40" t="str">
        <f>_xlfn.XLOOKUP(AO1760,CrossRef!N:N,CrossRef!A:A,"NOT FOUND",0)</f>
        <v>NOT FOUND</v>
      </c>
      <c r="AQ1760" s="40" t="str">
        <f>IFERROR(_xlfn.XLOOKUP(AO1760,CrossRef!$N:$N,CrossRef!$E:$E,"Not Found"),"-")</f>
        <v>Not Found</v>
      </c>
      <c r="AR1760" s="40" t="str">
        <f>IFERROR(_xlfn.XLOOKUP(AO1760,CrossRef!$N:$N,CrossRef!$G:$G,"Not Found"),"-")</f>
        <v>Not Found</v>
      </c>
      <c r="AS1760" s="40" t="str">
        <f>IFERROR(_xlfn.XLOOKUP(AO1760,CrossRef!$N:$N,CrossRef!$H:$H,"Not Found"),"-")</f>
        <v>Not Found</v>
      </c>
    </row>
    <row r="1761" spans="1:45" hidden="1" x14ac:dyDescent="0.3">
      <c r="A1761" s="38" t="str">
        <f>E1761&amp;F1761&amp;U1761</f>
        <v>6P6HYSY-PUHY-PUM4</v>
      </c>
      <c r="B1761" s="38" t="str">
        <f>I1761&amp;D1761&amp;C1761</f>
        <v>GEX012</v>
      </c>
      <c r="C1761" s="38" t="str">
        <f>_xlfn.XLOOKUP(A1761,CrossRef!N:N,CrossRef!D:D,"",0)</f>
        <v/>
      </c>
      <c r="D1761" s="38" t="str">
        <f>_xlfn.XLOOKUP(A1761,CrossRef!N:N,CrossRef!C:C,"",0)</f>
        <v/>
      </c>
      <c r="E1761" s="38" t="str">
        <f>LEFT(M1761,3)</f>
        <v>6P6</v>
      </c>
      <c r="F1761" s="38" t="str">
        <f>_xlfn.TEXTAFTER(J1761,"-")</f>
        <v>HYSY-PUHY-PUM4</v>
      </c>
      <c r="G1761" t="s">
        <v>2635</v>
      </c>
      <c r="H1761" t="s">
        <v>2636</v>
      </c>
      <c r="I1761" t="s">
        <v>5840</v>
      </c>
      <c r="J1761" s="7" t="s">
        <v>1001</v>
      </c>
      <c r="K1761" t="s">
        <v>2638</v>
      </c>
      <c r="L1761" t="s">
        <v>2755</v>
      </c>
      <c r="M1761" t="s">
        <v>989</v>
      </c>
      <c r="N1761" t="s">
        <v>2640</v>
      </c>
      <c r="O1761" t="s">
        <v>2641</v>
      </c>
      <c r="P1761" t="s">
        <v>2642</v>
      </c>
      <c r="Q1761" t="s">
        <v>2640</v>
      </c>
      <c r="R1761" t="s">
        <v>7489</v>
      </c>
      <c r="V1761" s="7" t="s">
        <v>691</v>
      </c>
      <c r="W1761" s="8">
        <v>13200</v>
      </c>
      <c r="X1761" t="s">
        <v>7490</v>
      </c>
      <c r="Y1761" t="s">
        <v>7491</v>
      </c>
      <c r="Z1761" s="8">
        <v>2480</v>
      </c>
      <c r="AA1761" s="9">
        <v>14.81</v>
      </c>
      <c r="AB1761" s="8"/>
      <c r="AD1761" s="10">
        <v>0</v>
      </c>
      <c r="AE1761" s="11"/>
      <c r="AF1761" s="8">
        <v>0</v>
      </c>
      <c r="AG1761" s="8">
        <v>10720</v>
      </c>
      <c r="AH1761" s="12">
        <v>0.81212121212121213</v>
      </c>
      <c r="AI1761" s="8">
        <v>723.83524645509783</v>
      </c>
      <c r="AJ1761" s="11">
        <v>46948.835246446761</v>
      </c>
      <c r="AK1761" s="11"/>
      <c r="AL1761" s="10"/>
      <c r="AO1761" s="40" t="str">
        <f>E1761&amp;F1761&amp;U1761</f>
        <v>6P6HYSY-PUHY-PUM4</v>
      </c>
      <c r="AP1761" s="40" t="str">
        <f>_xlfn.XLOOKUP(AO1761,CrossRef!N:N,CrossRef!A:A,"NOT FOUND",0)</f>
        <v>NOT FOUND</v>
      </c>
      <c r="AQ1761" s="40" t="str">
        <f>IFERROR(_xlfn.XLOOKUP(AO1761,CrossRef!$N:$N,CrossRef!$E:$E,"Not Found"),"-")</f>
        <v>Not Found</v>
      </c>
      <c r="AR1761" s="40" t="str">
        <f>IFERROR(_xlfn.XLOOKUP(AO1761,CrossRef!$N:$N,CrossRef!$G:$G,"Not Found"),"-")</f>
        <v>Not Found</v>
      </c>
      <c r="AS1761" s="40" t="str">
        <f>IFERROR(_xlfn.XLOOKUP(AO1761,CrossRef!$N:$N,CrossRef!$H:$H,"Not Found"),"-")</f>
        <v>Not Found</v>
      </c>
    </row>
    <row r="1762" spans="1:45" hidden="1" x14ac:dyDescent="0.3">
      <c r="A1762" s="38" t="str">
        <f>E1762&amp;F1762&amp;U1762</f>
        <v>DH3SURE-TMSG-SGB1LHF</v>
      </c>
      <c r="B1762" s="38" t="str">
        <f>I1762&amp;D1762&amp;C1762</f>
        <v>EX70995459LF</v>
      </c>
      <c r="C1762" s="38" t="str">
        <f>_xlfn.XLOOKUP(A1762,CrossRef!N:N,CrossRef!D:D,"",0)</f>
        <v>LF</v>
      </c>
      <c r="D1762" s="38" t="str">
        <f>_xlfn.XLOOKUP(A1762,CrossRef!N:N,CrossRef!C:C,"",0)</f>
        <v>5459</v>
      </c>
      <c r="E1762" s="38" t="str">
        <f>LEFT(M1762,3)</f>
        <v>DH3</v>
      </c>
      <c r="F1762" s="38" t="str">
        <f>_xlfn.TEXTAFTER(J1762,"-")</f>
        <v>SURE-TMSG-SGB1</v>
      </c>
      <c r="G1762" t="s">
        <v>2967</v>
      </c>
      <c r="H1762" t="s">
        <v>2814</v>
      </c>
      <c r="I1762" t="s">
        <v>2968</v>
      </c>
      <c r="J1762" s="7" t="s">
        <v>753</v>
      </c>
      <c r="K1762" t="s">
        <v>2638</v>
      </c>
      <c r="L1762" t="s">
        <v>65</v>
      </c>
      <c r="M1762" t="s">
        <v>2969</v>
      </c>
      <c r="N1762" t="s">
        <v>2640</v>
      </c>
      <c r="O1762" t="s">
        <v>2653</v>
      </c>
      <c r="P1762" t="s">
        <v>2642</v>
      </c>
      <c r="Q1762" t="s">
        <v>2640</v>
      </c>
      <c r="R1762" t="s">
        <v>7492</v>
      </c>
      <c r="S1762" t="s">
        <v>2655</v>
      </c>
      <c r="T1762" t="s">
        <v>2949</v>
      </c>
      <c r="U1762" t="s">
        <v>485</v>
      </c>
      <c r="V1762" s="7" t="s">
        <v>754</v>
      </c>
      <c r="W1762" s="8">
        <v>15000</v>
      </c>
      <c r="X1762" t="s">
        <v>7493</v>
      </c>
      <c r="Y1762" t="s">
        <v>7494</v>
      </c>
      <c r="Z1762" s="8">
        <v>52668.1</v>
      </c>
      <c r="AA1762" s="9">
        <v>0</v>
      </c>
      <c r="AB1762" s="8">
        <v>45045.3</v>
      </c>
      <c r="AD1762" s="10">
        <v>4532078</v>
      </c>
      <c r="AE1762" s="11">
        <v>45728</v>
      </c>
      <c r="AF1762" s="8">
        <v>48400</v>
      </c>
      <c r="AG1762" s="8">
        <v>10731.900000000001</v>
      </c>
      <c r="AH1762" s="12">
        <v>0.7154600000000001</v>
      </c>
      <c r="AI1762" s="8">
        <v>0</v>
      </c>
      <c r="AJ1762" s="11">
        <v>46225</v>
      </c>
      <c r="AK1762" s="11">
        <v>47738</v>
      </c>
      <c r="AL1762" s="10">
        <v>-1513</v>
      </c>
      <c r="AO1762" s="40" t="str">
        <f>E1762&amp;F1762&amp;U1762</f>
        <v>DH3SURE-TMSG-SGB1LHF</v>
      </c>
      <c r="AP1762" s="40" t="str">
        <f>_xlfn.XLOOKUP(AO1762,CrossRef!N:N,CrossRef!A:A,"NOT FOUND",0)</f>
        <v>DH35459LF</v>
      </c>
      <c r="AQ1762" s="40" t="str">
        <f>IFERROR(_xlfn.XLOOKUP(AO1762,CrossRef!$N:$N,CrossRef!$E:$E,"Not Found"),"-")</f>
        <v>6060 FACE SHOVEL</v>
      </c>
      <c r="AR1762" s="40" t="str">
        <f>IFERROR(_xlfn.XLOOKUP(AO1762,CrossRef!$N:$N,CrossRef!$G:$G,"Not Found"),"-")</f>
        <v>5459 - SWING DRIVE</v>
      </c>
      <c r="AS1762" s="40" t="str">
        <f>IFERROR(_xlfn.XLOOKUP(AO1762,CrossRef!$N:$N,CrossRef!$H:$H,"Not Found"),"-")</f>
        <v>LF - LEFT FRONT</v>
      </c>
    </row>
    <row r="1763" spans="1:45" hidden="1" x14ac:dyDescent="0.3">
      <c r="A1763" s="38" t="str">
        <f>E1763&amp;F1763&amp;U1763</f>
        <v>DH3SURE-TMSG-SGB2RHF</v>
      </c>
      <c r="B1763" s="38" t="str">
        <f>I1763&amp;D1763&amp;C1763</f>
        <v>EX70995459RF</v>
      </c>
      <c r="C1763" s="38" t="str">
        <f>_xlfn.XLOOKUP(A1763,CrossRef!N:N,CrossRef!D:D,"",0)</f>
        <v>RF</v>
      </c>
      <c r="D1763" s="38" t="str">
        <f>_xlfn.XLOOKUP(A1763,CrossRef!N:N,CrossRef!C:C,"",0)</f>
        <v>5459</v>
      </c>
      <c r="E1763" s="38" t="str">
        <f>LEFT(M1763,3)</f>
        <v>DH3</v>
      </c>
      <c r="F1763" s="38" t="str">
        <f>_xlfn.TEXTAFTER(J1763,"-")</f>
        <v>SURE-TMSG-SGB2</v>
      </c>
      <c r="G1763" t="s">
        <v>2967</v>
      </c>
      <c r="H1763" t="s">
        <v>2814</v>
      </c>
      <c r="I1763" t="s">
        <v>2968</v>
      </c>
      <c r="J1763" s="7" t="s">
        <v>755</v>
      </c>
      <c r="K1763" t="s">
        <v>2638</v>
      </c>
      <c r="L1763" t="s">
        <v>65</v>
      </c>
      <c r="M1763" t="s">
        <v>2969</v>
      </c>
      <c r="N1763" t="s">
        <v>2640</v>
      </c>
      <c r="O1763" t="s">
        <v>2653</v>
      </c>
      <c r="P1763" t="s">
        <v>2642</v>
      </c>
      <c r="Q1763" t="s">
        <v>2640</v>
      </c>
      <c r="R1763" t="s">
        <v>7495</v>
      </c>
      <c r="S1763" t="s">
        <v>2655</v>
      </c>
      <c r="T1763" t="s">
        <v>2949</v>
      </c>
      <c r="U1763" t="s">
        <v>488</v>
      </c>
      <c r="V1763" s="7" t="s">
        <v>747</v>
      </c>
      <c r="W1763" s="8">
        <v>15000</v>
      </c>
      <c r="X1763" t="s">
        <v>7496</v>
      </c>
      <c r="Y1763" t="s">
        <v>7497</v>
      </c>
      <c r="Z1763" s="8">
        <v>52668.1</v>
      </c>
      <c r="AA1763" s="9">
        <v>0</v>
      </c>
      <c r="AB1763" s="8">
        <v>45045.3</v>
      </c>
      <c r="AD1763" s="10">
        <v>4691791</v>
      </c>
      <c r="AE1763" s="11">
        <v>45712</v>
      </c>
      <c r="AF1763" s="8">
        <v>48400</v>
      </c>
      <c r="AG1763" s="8">
        <v>10731.900000000001</v>
      </c>
      <c r="AH1763" s="12">
        <v>0.7154600000000001</v>
      </c>
      <c r="AI1763" s="8">
        <v>0</v>
      </c>
      <c r="AJ1763" s="11">
        <v>46225</v>
      </c>
      <c r="AK1763" s="11">
        <v>47738</v>
      </c>
      <c r="AL1763" s="10">
        <v>-1513</v>
      </c>
      <c r="AO1763" s="40" t="str">
        <f>E1763&amp;F1763&amp;U1763</f>
        <v>DH3SURE-TMSG-SGB2RHF</v>
      </c>
      <c r="AP1763" s="40" t="str">
        <f>_xlfn.XLOOKUP(AO1763,CrossRef!N:N,CrossRef!A:A,"NOT FOUND",0)</f>
        <v>DH35459RF</v>
      </c>
      <c r="AQ1763" s="40" t="str">
        <f>IFERROR(_xlfn.XLOOKUP(AO1763,CrossRef!$N:$N,CrossRef!$E:$E,"Not Found"),"-")</f>
        <v>6060 FACE SHOVEL</v>
      </c>
      <c r="AR1763" s="40" t="str">
        <f>IFERROR(_xlfn.XLOOKUP(AO1763,CrossRef!$N:$N,CrossRef!$G:$G,"Not Found"),"-")</f>
        <v>5459 - SWING DRIVE</v>
      </c>
      <c r="AS1763" s="40" t="str">
        <f>IFERROR(_xlfn.XLOOKUP(AO1763,CrossRef!$N:$N,CrossRef!$H:$H,"Not Found"),"-")</f>
        <v>RF - RIGHT FRONT</v>
      </c>
    </row>
    <row r="1764" spans="1:45" hidden="1" x14ac:dyDescent="0.3">
      <c r="A1764" s="38" t="str">
        <f>E1764&amp;F1764&amp;U1764</f>
        <v>DH3SURE-TMSG-SGB3LHR</v>
      </c>
      <c r="B1764" s="38" t="str">
        <f>I1764&amp;D1764&amp;C1764</f>
        <v>EX70995459LR</v>
      </c>
      <c r="C1764" s="38" t="str">
        <f>_xlfn.XLOOKUP(A1764,CrossRef!N:N,CrossRef!D:D,"",0)</f>
        <v>LR</v>
      </c>
      <c r="D1764" s="38" t="str">
        <f>_xlfn.XLOOKUP(A1764,CrossRef!N:N,CrossRef!C:C,"",0)</f>
        <v>5459</v>
      </c>
      <c r="E1764" s="38" t="str">
        <f>LEFT(M1764,3)</f>
        <v>DH3</v>
      </c>
      <c r="F1764" s="38" t="str">
        <f>_xlfn.TEXTAFTER(J1764,"-")</f>
        <v>SURE-TMSG-SGB3</v>
      </c>
      <c r="G1764" t="s">
        <v>2967</v>
      </c>
      <c r="H1764" t="s">
        <v>2814</v>
      </c>
      <c r="I1764" t="s">
        <v>2968</v>
      </c>
      <c r="J1764" s="7" t="s">
        <v>756</v>
      </c>
      <c r="K1764" t="s">
        <v>2638</v>
      </c>
      <c r="L1764" t="s">
        <v>65</v>
      </c>
      <c r="M1764" t="s">
        <v>2969</v>
      </c>
      <c r="N1764" t="s">
        <v>2640</v>
      </c>
      <c r="O1764" t="s">
        <v>2653</v>
      </c>
      <c r="P1764" t="s">
        <v>2642</v>
      </c>
      <c r="Q1764" t="s">
        <v>2640</v>
      </c>
      <c r="R1764" t="s">
        <v>7498</v>
      </c>
      <c r="S1764" t="s">
        <v>2655</v>
      </c>
      <c r="T1764" t="s">
        <v>2949</v>
      </c>
      <c r="U1764" t="s">
        <v>491</v>
      </c>
      <c r="V1764" s="7" t="s">
        <v>749</v>
      </c>
      <c r="W1764" s="8">
        <v>15000</v>
      </c>
      <c r="X1764" t="s">
        <v>7499</v>
      </c>
      <c r="Y1764" t="s">
        <v>7500</v>
      </c>
      <c r="Z1764" s="8">
        <v>52668.1</v>
      </c>
      <c r="AA1764" s="9">
        <v>0</v>
      </c>
      <c r="AB1764" s="8">
        <v>45045.3</v>
      </c>
      <c r="AD1764" s="10">
        <v>4532077</v>
      </c>
      <c r="AE1764" s="11">
        <v>45728</v>
      </c>
      <c r="AF1764" s="8">
        <v>48400</v>
      </c>
      <c r="AG1764" s="8">
        <v>10731.900000000001</v>
      </c>
      <c r="AH1764" s="12">
        <v>0.7154600000000001</v>
      </c>
      <c r="AI1764" s="8">
        <v>0</v>
      </c>
      <c r="AJ1764" s="11">
        <v>46225</v>
      </c>
      <c r="AK1764" s="11">
        <v>47738</v>
      </c>
      <c r="AL1764" s="10">
        <v>-1513</v>
      </c>
      <c r="AO1764" s="40" t="str">
        <f>E1764&amp;F1764&amp;U1764</f>
        <v>DH3SURE-TMSG-SGB3LHR</v>
      </c>
      <c r="AP1764" s="40" t="str">
        <f>_xlfn.XLOOKUP(AO1764,CrossRef!N:N,CrossRef!A:A,"NOT FOUND",0)</f>
        <v>DH35459LR</v>
      </c>
      <c r="AQ1764" s="40" t="str">
        <f>IFERROR(_xlfn.XLOOKUP(AO1764,CrossRef!$N:$N,CrossRef!$E:$E,"Not Found"),"-")</f>
        <v>6060 FACE SHOVEL</v>
      </c>
      <c r="AR1764" s="40" t="str">
        <f>IFERROR(_xlfn.XLOOKUP(AO1764,CrossRef!$N:$N,CrossRef!$G:$G,"Not Found"),"-")</f>
        <v>5459 - SWING DRIVE</v>
      </c>
      <c r="AS1764" s="40" t="str">
        <f>IFERROR(_xlfn.XLOOKUP(AO1764,CrossRef!$N:$N,CrossRef!$H:$H,"Not Found"),"-")</f>
        <v>LR - LEFT REAR</v>
      </c>
    </row>
    <row r="1765" spans="1:45" hidden="1" x14ac:dyDescent="0.3">
      <c r="A1765" s="38" t="str">
        <f>E1765&amp;F1765&amp;U1765</f>
        <v>RABENGI-COSY</v>
      </c>
      <c r="B1765" s="38" t="str">
        <f>I1765&amp;D1765&amp;C1765</f>
        <v>DZ8204135300</v>
      </c>
      <c r="C1765" s="38" t="str">
        <f>_xlfn.XLOOKUP(A1765,CrossRef!N:N,CrossRef!D:D,"",0)</f>
        <v>00</v>
      </c>
      <c r="D1765" s="38" t="str">
        <f>_xlfn.XLOOKUP(A1765,CrossRef!N:N,CrossRef!C:C,"",0)</f>
        <v>1353</v>
      </c>
      <c r="E1765" s="38" t="str">
        <f>LEFT(M1765,3)</f>
        <v>RAB</v>
      </c>
      <c r="F1765" s="38" t="str">
        <f>_xlfn.TEXTAFTER(J1765,"-")</f>
        <v>ENGI-COSY</v>
      </c>
      <c r="G1765" t="s">
        <v>2635</v>
      </c>
      <c r="H1765" t="s">
        <v>2636</v>
      </c>
      <c r="I1765" t="s">
        <v>4033</v>
      </c>
      <c r="J1765" s="7" t="s">
        <v>2028</v>
      </c>
      <c r="K1765" t="s">
        <v>2638</v>
      </c>
      <c r="L1765" t="s">
        <v>34</v>
      </c>
      <c r="M1765" t="s">
        <v>4034</v>
      </c>
      <c r="N1765" t="s">
        <v>2640</v>
      </c>
      <c r="O1765" t="s">
        <v>2803</v>
      </c>
      <c r="P1765" t="s">
        <v>2642</v>
      </c>
      <c r="Q1765" t="s">
        <v>2640</v>
      </c>
      <c r="R1765" t="s">
        <v>7501</v>
      </c>
      <c r="S1765" t="s">
        <v>2655</v>
      </c>
      <c r="T1765" t="s">
        <v>3253</v>
      </c>
      <c r="U1765" t="s">
        <v>2657</v>
      </c>
      <c r="V1765" s="7" t="s">
        <v>211</v>
      </c>
      <c r="W1765" s="8">
        <v>16000</v>
      </c>
      <c r="X1765" t="s">
        <v>7502</v>
      </c>
      <c r="Y1765" t="s">
        <v>4372</v>
      </c>
      <c r="Z1765" s="8">
        <v>19966.5</v>
      </c>
      <c r="AA1765" s="9">
        <v>9</v>
      </c>
      <c r="AB1765" s="8">
        <v>28100.71</v>
      </c>
      <c r="AD1765" s="10">
        <v>4570998</v>
      </c>
      <c r="AE1765" s="11">
        <v>45686</v>
      </c>
      <c r="AF1765" s="8">
        <v>14700</v>
      </c>
      <c r="AG1765" s="8">
        <v>10733.5</v>
      </c>
      <c r="AH1765" s="12">
        <v>0.67084374999999996</v>
      </c>
      <c r="AI1765" s="8">
        <v>1192.6111111111111</v>
      </c>
      <c r="AJ1765" s="11">
        <v>47417.611111111109</v>
      </c>
      <c r="AK1765" s="11">
        <v>47281</v>
      </c>
      <c r="AL1765" s="10">
        <v>136</v>
      </c>
      <c r="AM1765">
        <v>29470.5</v>
      </c>
      <c r="AN1765">
        <v>0.92315625000000001</v>
      </c>
      <c r="AO1765" s="40" t="str">
        <f>E1765&amp;F1765&amp;U1765</f>
        <v>RABENGI-COSY</v>
      </c>
      <c r="AP1765" s="40" t="str">
        <f>_xlfn.XLOOKUP(AO1765,CrossRef!N:N,CrossRef!A:A,"NOT FOUND",0)</f>
        <v>RAB135300</v>
      </c>
      <c r="AQ1765" s="40" t="str">
        <f>IFERROR(_xlfn.XLOOKUP(AO1765,CrossRef!$N:$N,CrossRef!$E:$E,"Not Found"),"-")</f>
        <v>D10T2</v>
      </c>
      <c r="AR1765" s="40" t="str">
        <f>IFERROR(_xlfn.XLOOKUP(AO1765,CrossRef!$N:$N,CrossRef!$G:$G,"Not Found"),"-")</f>
        <v>1353 - RADIATOR</v>
      </c>
      <c r="AS1765" s="40" t="str">
        <f>IFERROR(_xlfn.XLOOKUP(AO1765,CrossRef!$N:$N,CrossRef!$H:$H,"Not Found"),"-")</f>
        <v>00 - (NONE)</v>
      </c>
    </row>
    <row r="1766" spans="1:45" hidden="1" x14ac:dyDescent="0.3">
      <c r="A1766" s="38" t="str">
        <f>E1766&amp;F1766&amp;U1766</f>
        <v>APXDRIV-FIDVLHR</v>
      </c>
      <c r="B1766" s="38" t="str">
        <f>I1766&amp;D1766&amp;C1766</f>
        <v>TD64914008LR</v>
      </c>
      <c r="C1766" s="38" t="str">
        <f>_xlfn.XLOOKUP(A1766,CrossRef!N:N,CrossRef!D:D,"",0)</f>
        <v>LR</v>
      </c>
      <c r="D1766" s="38" t="str">
        <f>_xlfn.XLOOKUP(A1766,CrossRef!N:N,CrossRef!C:C,"",0)</f>
        <v>4008</v>
      </c>
      <c r="E1766" s="38" t="str">
        <f>LEFT(M1766,3)</f>
        <v>APX</v>
      </c>
      <c r="F1766" s="38" t="str">
        <f>_xlfn.TEXTAFTER(J1766,"-")</f>
        <v>DRIV-FIDV</v>
      </c>
      <c r="G1766" t="s">
        <v>2648</v>
      </c>
      <c r="H1766" t="s">
        <v>2649</v>
      </c>
      <c r="I1766" t="s">
        <v>6054</v>
      </c>
      <c r="J1766" s="7" t="s">
        <v>2029</v>
      </c>
      <c r="K1766" t="s">
        <v>2638</v>
      </c>
      <c r="L1766" t="s">
        <v>177</v>
      </c>
      <c r="M1766" t="s">
        <v>6055</v>
      </c>
      <c r="N1766" t="s">
        <v>2640</v>
      </c>
      <c r="O1766" t="s">
        <v>2653</v>
      </c>
      <c r="P1766" t="s">
        <v>2642</v>
      </c>
      <c r="Q1766" t="s">
        <v>2640</v>
      </c>
      <c r="R1766" t="s">
        <v>7503</v>
      </c>
      <c r="S1766" t="s">
        <v>2655</v>
      </c>
      <c r="T1766" t="s">
        <v>2682</v>
      </c>
      <c r="U1766" t="s">
        <v>491</v>
      </c>
      <c r="V1766" s="7" t="s">
        <v>591</v>
      </c>
      <c r="W1766" s="8">
        <v>22000</v>
      </c>
      <c r="X1766" t="s">
        <v>7504</v>
      </c>
      <c r="Y1766" t="s">
        <v>3907</v>
      </c>
      <c r="Z1766" s="8">
        <v>64079.03</v>
      </c>
      <c r="AA1766" s="9">
        <v>5.04</v>
      </c>
      <c r="AB1766" s="8">
        <v>128611.53</v>
      </c>
      <c r="AD1766" s="10">
        <v>4306241</v>
      </c>
      <c r="AE1766" s="11">
        <v>45172</v>
      </c>
      <c r="AF1766" s="8">
        <v>52813.599999999999</v>
      </c>
      <c r="AG1766" s="8">
        <v>10734.570000000007</v>
      </c>
      <c r="AH1766" s="12">
        <v>0.48793500000000034</v>
      </c>
      <c r="AI1766" s="8">
        <v>2129.8750000000014</v>
      </c>
      <c r="AJ1766" s="11">
        <v>48354.875</v>
      </c>
      <c r="AK1766" s="11">
        <v>47530</v>
      </c>
      <c r="AL1766" s="10">
        <v>824</v>
      </c>
      <c r="AM1766">
        <v>70656.23</v>
      </c>
      <c r="AN1766">
        <v>0.8110286363636362</v>
      </c>
      <c r="AO1766" s="40" t="str">
        <f>E1766&amp;F1766&amp;U1766</f>
        <v>APXDRIV-FIDVLHR</v>
      </c>
      <c r="AP1766" s="40" t="str">
        <f>_xlfn.XLOOKUP(AO1766,CrossRef!N:N,CrossRef!A:A,"NOT FOUND",0)</f>
        <v>APX4008LR</v>
      </c>
      <c r="AQ1766" s="40" t="str">
        <f>IFERROR(_xlfn.XLOOKUP(AO1766,CrossRef!$N:$N,CrossRef!$E:$E,"Not Found"),"-")</f>
        <v>785C</v>
      </c>
      <c r="AR1766" s="40" t="str">
        <f>IFERROR(_xlfn.XLOOKUP(AO1766,CrossRef!$N:$N,CrossRef!$G:$G,"Not Found"),"-")</f>
        <v>4008 - FINAL DRIVE, BRAKE &amp; WHEEL</v>
      </c>
      <c r="AS1766" s="40" t="str">
        <f>IFERROR(_xlfn.XLOOKUP(AO1766,CrossRef!$N:$N,CrossRef!$H:$H,"Not Found"),"-")</f>
        <v>LR - LEFT REAR</v>
      </c>
    </row>
    <row r="1767" spans="1:45" hidden="1" x14ac:dyDescent="0.3">
      <c r="A1767" s="38" t="str">
        <f>E1767&amp;F1767&amp;U1767</f>
        <v>APXDRIV-FIDVRHR</v>
      </c>
      <c r="B1767" s="38" t="str">
        <f>I1767&amp;D1767&amp;C1767</f>
        <v>TD64914008RI</v>
      </c>
      <c r="C1767" s="38" t="str">
        <f>_xlfn.XLOOKUP(A1767,CrossRef!N:N,CrossRef!D:D,"",0)</f>
        <v>RI</v>
      </c>
      <c r="D1767" s="38" t="str">
        <f>_xlfn.XLOOKUP(A1767,CrossRef!N:N,CrossRef!C:C,"",0)</f>
        <v>4008</v>
      </c>
      <c r="E1767" s="38" t="str">
        <f>LEFT(M1767,3)</f>
        <v>APX</v>
      </c>
      <c r="F1767" s="38" t="str">
        <f>_xlfn.TEXTAFTER(J1767,"-")</f>
        <v>DRIV-FIDV</v>
      </c>
      <c r="G1767" t="s">
        <v>2648</v>
      </c>
      <c r="H1767" t="s">
        <v>2649</v>
      </c>
      <c r="I1767" t="s">
        <v>6054</v>
      </c>
      <c r="J1767" s="7" t="s">
        <v>2029</v>
      </c>
      <c r="K1767" t="s">
        <v>2638</v>
      </c>
      <c r="L1767" t="s">
        <v>177</v>
      </c>
      <c r="M1767" t="s">
        <v>6055</v>
      </c>
      <c r="N1767" t="s">
        <v>2640</v>
      </c>
      <c r="O1767" t="s">
        <v>2653</v>
      </c>
      <c r="P1767" t="s">
        <v>2642</v>
      </c>
      <c r="Q1767" t="s">
        <v>2640</v>
      </c>
      <c r="R1767" t="s">
        <v>7505</v>
      </c>
      <c r="S1767" t="s">
        <v>2655</v>
      </c>
      <c r="T1767" t="s">
        <v>2682</v>
      </c>
      <c r="U1767" t="s">
        <v>494</v>
      </c>
      <c r="V1767" s="7" t="s">
        <v>590</v>
      </c>
      <c r="W1767" s="8">
        <v>22000</v>
      </c>
      <c r="X1767" t="s">
        <v>7506</v>
      </c>
      <c r="Y1767" t="s">
        <v>3907</v>
      </c>
      <c r="Z1767" s="8">
        <v>64079.03</v>
      </c>
      <c r="AA1767" s="9">
        <v>5.04</v>
      </c>
      <c r="AB1767" s="8">
        <v>128611.53</v>
      </c>
      <c r="AD1767" s="10">
        <v>4306242</v>
      </c>
      <c r="AE1767" s="11">
        <v>45172</v>
      </c>
      <c r="AF1767" s="8">
        <v>52813.599999999999</v>
      </c>
      <c r="AG1767" s="8">
        <v>10734.570000000007</v>
      </c>
      <c r="AH1767" s="12">
        <v>0.48793500000000034</v>
      </c>
      <c r="AI1767" s="8">
        <v>2129.8750000000014</v>
      </c>
      <c r="AJ1767" s="11">
        <v>48354.875</v>
      </c>
      <c r="AK1767" s="11">
        <v>47530</v>
      </c>
      <c r="AL1767" s="10">
        <v>824</v>
      </c>
      <c r="AM1767">
        <v>70656.23</v>
      </c>
      <c r="AN1767">
        <v>0.8110286363636362</v>
      </c>
      <c r="AO1767" s="40" t="str">
        <f>E1767&amp;F1767&amp;U1767</f>
        <v>APXDRIV-FIDVRHR</v>
      </c>
      <c r="AP1767" s="40" t="str">
        <f>_xlfn.XLOOKUP(AO1767,CrossRef!N:N,CrossRef!A:A,"NOT FOUND",0)</f>
        <v>APX4008RI</v>
      </c>
      <c r="AQ1767" s="40" t="str">
        <f>IFERROR(_xlfn.XLOOKUP(AO1767,CrossRef!$N:$N,CrossRef!$E:$E,"Not Found"),"-")</f>
        <v>785C</v>
      </c>
      <c r="AR1767" s="40" t="str">
        <f>IFERROR(_xlfn.XLOOKUP(AO1767,CrossRef!$N:$N,CrossRef!$G:$G,"Not Found"),"-")</f>
        <v>4008 - FINAL DRIVE, BRAKE &amp; WHEEL</v>
      </c>
      <c r="AS1767" s="40" t="str">
        <f>IFERROR(_xlfn.XLOOKUP(AO1767,CrossRef!$N:$N,CrossRef!$H:$H,"Not Found"),"-")</f>
        <v>RI - RIGHT</v>
      </c>
    </row>
    <row r="1768" spans="1:45" hidden="1" x14ac:dyDescent="0.3">
      <c r="A1768" s="38" t="str">
        <f>E1768&amp;F1768&amp;U1768</f>
        <v>6HKDRIV-TQCV</v>
      </c>
      <c r="B1768" s="38" t="str">
        <f>I1768&amp;D1768&amp;C1768</f>
        <v>TD6100310100</v>
      </c>
      <c r="C1768" s="38" t="str">
        <f>_xlfn.XLOOKUP(A1768,CrossRef!N:N,CrossRef!D:D,"",0)</f>
        <v>00</v>
      </c>
      <c r="D1768" s="38" t="str">
        <f>_xlfn.XLOOKUP(A1768,CrossRef!N:N,CrossRef!C:C,"",0)</f>
        <v>3101</v>
      </c>
      <c r="E1768" s="38" t="str">
        <f>LEFT(M1768,3)</f>
        <v>6HK</v>
      </c>
      <c r="F1768" s="38" t="str">
        <f>_xlfn.TEXTAFTER(J1768,"-")</f>
        <v>DRIV-TQCV</v>
      </c>
      <c r="G1768" t="s">
        <v>2648</v>
      </c>
      <c r="H1768" t="s">
        <v>2649</v>
      </c>
      <c r="I1768" t="s">
        <v>2691</v>
      </c>
      <c r="J1768" s="7" t="s">
        <v>2030</v>
      </c>
      <c r="K1768" t="s">
        <v>2638</v>
      </c>
      <c r="L1768" t="s">
        <v>148</v>
      </c>
      <c r="M1768" t="s">
        <v>2692</v>
      </c>
      <c r="N1768" t="s">
        <v>2652</v>
      </c>
      <c r="O1768" t="s">
        <v>2653</v>
      </c>
      <c r="P1768" t="s">
        <v>2642</v>
      </c>
      <c r="Q1768" t="s">
        <v>2640</v>
      </c>
      <c r="R1768" t="s">
        <v>7507</v>
      </c>
      <c r="S1768" t="s">
        <v>2655</v>
      </c>
      <c r="T1768" t="s">
        <v>2678</v>
      </c>
      <c r="U1768" t="s">
        <v>2657</v>
      </c>
      <c r="V1768" s="7" t="s">
        <v>399</v>
      </c>
      <c r="W1768" s="8">
        <v>20000</v>
      </c>
      <c r="X1768" t="s">
        <v>7508</v>
      </c>
      <c r="Y1768" t="s">
        <v>2680</v>
      </c>
      <c r="Z1768" s="8">
        <v>63465.2</v>
      </c>
      <c r="AA1768" s="9">
        <v>9.89</v>
      </c>
      <c r="AB1768" s="8">
        <v>44865.599999999999</v>
      </c>
      <c r="AD1768" s="10">
        <v>4444514</v>
      </c>
      <c r="AE1768" s="11">
        <v>45342</v>
      </c>
      <c r="AF1768" s="8">
        <v>54225</v>
      </c>
      <c r="AG1768" s="8">
        <v>10759.800000000003</v>
      </c>
      <c r="AH1768" s="12">
        <v>0.53799000000000019</v>
      </c>
      <c r="AI1768" s="8">
        <v>1087.9474216380183</v>
      </c>
      <c r="AJ1768" s="11">
        <v>47312.947421643519</v>
      </c>
      <c r="AK1768" s="11">
        <v>47076</v>
      </c>
      <c r="AL1768" s="10">
        <v>236</v>
      </c>
      <c r="AM1768">
        <v>71881.59</v>
      </c>
      <c r="AN1768">
        <v>0.88282949999999982</v>
      </c>
      <c r="AO1768" s="40" t="str">
        <f>E1768&amp;F1768&amp;U1768</f>
        <v>6HKDRIV-TQCV</v>
      </c>
      <c r="AP1768" s="40" t="str">
        <f>_xlfn.XLOOKUP(AO1768,CrossRef!N:N,CrossRef!A:A,"NOT FOUND",0)</f>
        <v>6HK310100</v>
      </c>
      <c r="AQ1768" s="40" t="str">
        <f>IFERROR(_xlfn.XLOOKUP(AO1768,CrossRef!$N:$N,CrossRef!$E:$E,"Not Found"),"-")</f>
        <v>785B</v>
      </c>
      <c r="AR1768" s="40" t="str">
        <f>IFERROR(_xlfn.XLOOKUP(AO1768,CrossRef!$N:$N,CrossRef!$G:$G,"Not Found"),"-")</f>
        <v>3101 - TORQUE CONVERTER</v>
      </c>
      <c r="AS1768" s="40" t="str">
        <f>IFERROR(_xlfn.XLOOKUP(AO1768,CrossRef!$N:$N,CrossRef!$H:$H,"Not Found"),"-")</f>
        <v>00 - (NONE)</v>
      </c>
    </row>
    <row r="1769" spans="1:45" hidden="1" x14ac:dyDescent="0.3">
      <c r="A1769" s="38" t="str">
        <f>E1769&amp;F1769&amp;U1769</f>
        <v>RJSDRIV-TMSN</v>
      </c>
      <c r="B1769" s="38" t="str">
        <f>I1769&amp;D1769&amp;C1769</f>
        <v>DZ8185303000</v>
      </c>
      <c r="C1769" s="38" t="str">
        <f>_xlfn.XLOOKUP(A1769,CrossRef!N:N,CrossRef!D:D,"",0)</f>
        <v>00</v>
      </c>
      <c r="D1769" s="38" t="str">
        <f>_xlfn.XLOOKUP(A1769,CrossRef!N:N,CrossRef!C:C,"",0)</f>
        <v>3030</v>
      </c>
      <c r="E1769" s="38" t="str">
        <f>LEFT(M1769,3)</f>
        <v>RJS</v>
      </c>
      <c r="F1769" s="38" t="str">
        <f>_xlfn.TEXTAFTER(J1769,"-")</f>
        <v>DRIV-TMSN</v>
      </c>
      <c r="G1769" t="s">
        <v>2813</v>
      </c>
      <c r="H1769" t="s">
        <v>2814</v>
      </c>
      <c r="I1769" t="s">
        <v>4586</v>
      </c>
      <c r="J1769" s="7" t="s">
        <v>309</v>
      </c>
      <c r="K1769" t="s">
        <v>2638</v>
      </c>
      <c r="L1769" t="s">
        <v>37</v>
      </c>
      <c r="M1769" t="s">
        <v>4587</v>
      </c>
      <c r="N1769" t="s">
        <v>2640</v>
      </c>
      <c r="O1769" t="s">
        <v>2653</v>
      </c>
      <c r="P1769" t="s">
        <v>2642</v>
      </c>
      <c r="Q1769" t="s">
        <v>2662</v>
      </c>
      <c r="R1769" t="s">
        <v>7509</v>
      </c>
      <c r="S1769" t="s">
        <v>2655</v>
      </c>
      <c r="T1769" t="s">
        <v>2818</v>
      </c>
      <c r="U1769" t="s">
        <v>2657</v>
      </c>
      <c r="V1769" s="7" t="s">
        <v>308</v>
      </c>
      <c r="W1769" s="8">
        <v>12000</v>
      </c>
      <c r="X1769" t="s">
        <v>7510</v>
      </c>
      <c r="Y1769" t="s">
        <v>4112</v>
      </c>
      <c r="Z1769" s="8">
        <v>28000</v>
      </c>
      <c r="AA1769" s="9">
        <v>7.19</v>
      </c>
      <c r="AB1769" s="8">
        <v>72718.740000000005</v>
      </c>
      <c r="AD1769" s="10">
        <v>4635929</v>
      </c>
      <c r="AE1769" s="11">
        <v>45985</v>
      </c>
      <c r="AF1769" s="8">
        <v>26803</v>
      </c>
      <c r="AG1769" s="8">
        <v>10803</v>
      </c>
      <c r="AH1769" s="12">
        <v>0.90024999999999999</v>
      </c>
      <c r="AI1769" s="8">
        <v>1502.5034770514603</v>
      </c>
      <c r="AJ1769" s="11">
        <v>47727.503477048609</v>
      </c>
      <c r="AK1769" s="11">
        <v>46888</v>
      </c>
      <c r="AL1769" s="10">
        <v>839</v>
      </c>
      <c r="AM1769">
        <v>32766.97</v>
      </c>
      <c r="AN1769">
        <v>0.49699750000000009</v>
      </c>
      <c r="AO1769" s="40" t="str">
        <f>E1769&amp;F1769&amp;U1769</f>
        <v>RJSDRIV-TMSN</v>
      </c>
      <c r="AP1769" s="40" t="str">
        <f>_xlfn.XLOOKUP(AO1769,CrossRef!N:N,CrossRef!A:A,"NOT FOUND",0)</f>
        <v>RJS303000</v>
      </c>
      <c r="AQ1769" s="40" t="str">
        <f>IFERROR(_xlfn.XLOOKUP(AO1769,CrossRef!$N:$N,CrossRef!$E:$E,"Not Found"),"-")</f>
        <v>D9T</v>
      </c>
      <c r="AR1769" s="40" t="str">
        <f>IFERROR(_xlfn.XLOOKUP(AO1769,CrossRef!$N:$N,CrossRef!$G:$G,"Not Found"),"-")</f>
        <v>3030 - TRANSMISSION</v>
      </c>
      <c r="AS1769" s="40" t="str">
        <f>IFERROR(_xlfn.XLOOKUP(AO1769,CrossRef!$N:$N,CrossRef!$H:$H,"Not Found"),"-")</f>
        <v>00 - (NONE)</v>
      </c>
    </row>
    <row r="1770" spans="1:45" hidden="1" x14ac:dyDescent="0.3">
      <c r="A1770" s="38" t="str">
        <f>E1770&amp;F1770&amp;U1770</f>
        <v>RJSDRIV-TQCV</v>
      </c>
      <c r="B1770" s="38" t="str">
        <f>I1770&amp;D1770&amp;C1770</f>
        <v>DZ8185310100</v>
      </c>
      <c r="C1770" s="38" t="str">
        <f>_xlfn.XLOOKUP(A1770,CrossRef!N:N,CrossRef!D:D,"",0)</f>
        <v>00</v>
      </c>
      <c r="D1770" s="38" t="str">
        <f>_xlfn.XLOOKUP(A1770,CrossRef!N:N,CrossRef!C:C,"",0)</f>
        <v>3101</v>
      </c>
      <c r="E1770" s="38" t="str">
        <f>LEFT(M1770,3)</f>
        <v>RJS</v>
      </c>
      <c r="F1770" s="38" t="str">
        <f>_xlfn.TEXTAFTER(J1770,"-")</f>
        <v>DRIV-TQCV</v>
      </c>
      <c r="G1770" t="s">
        <v>2813</v>
      </c>
      <c r="H1770" t="s">
        <v>2814</v>
      </c>
      <c r="I1770" t="s">
        <v>4586</v>
      </c>
      <c r="J1770" s="7" t="s">
        <v>368</v>
      </c>
      <c r="K1770" t="s">
        <v>2638</v>
      </c>
      <c r="L1770" t="s">
        <v>37</v>
      </c>
      <c r="M1770" t="s">
        <v>4587</v>
      </c>
      <c r="N1770" t="s">
        <v>2640</v>
      </c>
      <c r="O1770" t="s">
        <v>2653</v>
      </c>
      <c r="P1770" t="s">
        <v>2642</v>
      </c>
      <c r="Q1770" t="s">
        <v>2662</v>
      </c>
      <c r="R1770" t="s">
        <v>7511</v>
      </c>
      <c r="S1770" t="s">
        <v>2655</v>
      </c>
      <c r="T1770" t="s">
        <v>2678</v>
      </c>
      <c r="U1770" t="s">
        <v>2657</v>
      </c>
      <c r="V1770" s="7" t="s">
        <v>367</v>
      </c>
      <c r="W1770" s="8">
        <v>12000</v>
      </c>
      <c r="X1770" t="s">
        <v>7512</v>
      </c>
      <c r="Y1770" t="s">
        <v>5393</v>
      </c>
      <c r="Z1770" s="8">
        <v>28000</v>
      </c>
      <c r="AA1770" s="9">
        <v>7.19</v>
      </c>
      <c r="AB1770" s="8">
        <v>20167.25</v>
      </c>
      <c r="AD1770" s="10">
        <v>4635928</v>
      </c>
      <c r="AE1770" s="11">
        <v>45985</v>
      </c>
      <c r="AF1770" s="8">
        <v>26803</v>
      </c>
      <c r="AG1770" s="8">
        <v>10803</v>
      </c>
      <c r="AH1770" s="12">
        <v>0.90024999999999999</v>
      </c>
      <c r="AI1770" s="8">
        <v>1502.5034770514603</v>
      </c>
      <c r="AJ1770" s="11">
        <v>47727.503477048609</v>
      </c>
      <c r="AK1770" s="11">
        <v>46888</v>
      </c>
      <c r="AL1770" s="10">
        <v>839</v>
      </c>
      <c r="AM1770">
        <v>32766.97</v>
      </c>
      <c r="AN1770">
        <v>0.49699750000000009</v>
      </c>
      <c r="AO1770" s="40" t="str">
        <f>E1770&amp;F1770&amp;U1770</f>
        <v>RJSDRIV-TQCV</v>
      </c>
      <c r="AP1770" s="40" t="str">
        <f>_xlfn.XLOOKUP(AO1770,CrossRef!N:N,CrossRef!A:A,"NOT FOUND",0)</f>
        <v>RJS310100</v>
      </c>
      <c r="AQ1770" s="40" t="str">
        <f>IFERROR(_xlfn.XLOOKUP(AO1770,CrossRef!$N:$N,CrossRef!$E:$E,"Not Found"),"-")</f>
        <v>D9T</v>
      </c>
      <c r="AR1770" s="40" t="str">
        <f>IFERROR(_xlfn.XLOOKUP(AO1770,CrossRef!$N:$N,CrossRef!$G:$G,"Not Found"),"-")</f>
        <v>3101 - TORQUE CONVERTER</v>
      </c>
      <c r="AS1770" s="40" t="str">
        <f>IFERROR(_xlfn.XLOOKUP(AO1770,CrossRef!$N:$N,CrossRef!$H:$H,"Not Found"),"-")</f>
        <v>00 - (NONE)</v>
      </c>
    </row>
    <row r="1771" spans="1:45" hidden="1" x14ac:dyDescent="0.3">
      <c r="A1771" s="38" t="str">
        <f>E1771&amp;F1771&amp;U1771</f>
        <v>AZXDRIV-DIFFRR</v>
      </c>
      <c r="B1771" s="38" t="str">
        <f>I1771&amp;D1771&amp;C1771</f>
        <v>LO15913258RE</v>
      </c>
      <c r="C1771" s="38" t="str">
        <f>_xlfn.XLOOKUP(A1771,CrossRef!N:N,CrossRef!D:D,"",0)</f>
        <v>RE</v>
      </c>
      <c r="D1771" s="38" t="str">
        <f>_xlfn.XLOOKUP(A1771,CrossRef!N:N,CrossRef!C:C,"",0)</f>
        <v>3258</v>
      </c>
      <c r="E1771" s="38" t="str">
        <f>LEFT(M1771,3)</f>
        <v>AZX</v>
      </c>
      <c r="F1771" s="38" t="str">
        <f>_xlfn.TEXTAFTER(J1771,"-")</f>
        <v>DRIV-DIFF</v>
      </c>
      <c r="G1771" t="s">
        <v>2648</v>
      </c>
      <c r="H1771" t="s">
        <v>2649</v>
      </c>
      <c r="I1771" t="s">
        <v>6096</v>
      </c>
      <c r="J1771" s="7" t="s">
        <v>438</v>
      </c>
      <c r="K1771" t="s">
        <v>2638</v>
      </c>
      <c r="L1771" t="s">
        <v>113</v>
      </c>
      <c r="M1771" t="s">
        <v>6097</v>
      </c>
      <c r="N1771" t="s">
        <v>2640</v>
      </c>
      <c r="O1771" t="s">
        <v>2653</v>
      </c>
      <c r="P1771" t="s">
        <v>2642</v>
      </c>
      <c r="Q1771" t="s">
        <v>2640</v>
      </c>
      <c r="R1771" t="s">
        <v>7513</v>
      </c>
      <c r="S1771" t="s">
        <v>2655</v>
      </c>
      <c r="T1771" t="s">
        <v>2656</v>
      </c>
      <c r="U1771" t="s">
        <v>230</v>
      </c>
      <c r="V1771" s="7" t="s">
        <v>423</v>
      </c>
      <c r="W1771" s="8">
        <v>15000</v>
      </c>
      <c r="X1771" t="s">
        <v>7514</v>
      </c>
      <c r="Y1771" t="s">
        <v>6968</v>
      </c>
      <c r="Z1771" s="8">
        <v>53983.3</v>
      </c>
      <c r="AA1771" s="9">
        <v>10.039999999999999</v>
      </c>
      <c r="AB1771" s="8">
        <v>38680.92</v>
      </c>
      <c r="AD1771" s="10">
        <v>4736596</v>
      </c>
      <c r="AE1771" s="11">
        <v>45762</v>
      </c>
      <c r="AF1771" s="8">
        <v>49787</v>
      </c>
      <c r="AG1771" s="8">
        <v>10803.699999999997</v>
      </c>
      <c r="AH1771" s="12">
        <v>0.72024666666666648</v>
      </c>
      <c r="AI1771" s="8">
        <v>1076.0657370517927</v>
      </c>
      <c r="AJ1771" s="11">
        <v>47301.065737037039</v>
      </c>
      <c r="AK1771" s="11">
        <v>47935</v>
      </c>
      <c r="AL1771" s="10">
        <v>-634</v>
      </c>
      <c r="AM1771">
        <v>71151.7</v>
      </c>
      <c r="AN1771">
        <v>1.4243133333333331</v>
      </c>
      <c r="AO1771" s="40" t="str">
        <f>E1771&amp;F1771&amp;U1771</f>
        <v>AZXDRIV-DIFFRR</v>
      </c>
      <c r="AP1771" s="40" t="str">
        <f>_xlfn.XLOOKUP(AO1771,CrossRef!N:N,CrossRef!A:A,"NOT FOUND",0)</f>
        <v>AZX3258RE</v>
      </c>
      <c r="AQ1771" s="40" t="str">
        <f>IFERROR(_xlfn.XLOOKUP(AO1771,CrossRef!$N:$N,CrossRef!$E:$E,"Not Found"),"-")</f>
        <v>992G HIGH LIFT</v>
      </c>
      <c r="AR1771" s="40" t="str">
        <f>IFERROR(_xlfn.XLOOKUP(AO1771,CrossRef!$N:$N,CrossRef!$G:$G,"Not Found"),"-")</f>
        <v>3258 - DIFFERENTIAL</v>
      </c>
      <c r="AS1771" s="40" t="str">
        <f>IFERROR(_xlfn.XLOOKUP(AO1771,CrossRef!$N:$N,CrossRef!$H:$H,"Not Found"),"-")</f>
        <v>RE - REAR</v>
      </c>
    </row>
    <row r="1772" spans="1:45" hidden="1" x14ac:dyDescent="0.3">
      <c r="A1772" s="38" t="str">
        <f>E1772&amp;F1772&amp;U1772</f>
        <v>AGCENGI-COSY</v>
      </c>
      <c r="B1772" s="38" t="str">
        <f>I1772&amp;D1772&amp;C1772</f>
        <v>TD2405135300</v>
      </c>
      <c r="C1772" s="38" t="str">
        <f>_xlfn.XLOOKUP(A1772,CrossRef!N:N,CrossRef!D:D,"",0)</f>
        <v>00</v>
      </c>
      <c r="D1772" s="38" t="str">
        <f>_xlfn.XLOOKUP(A1772,CrossRef!N:N,CrossRef!C:C,"",0)</f>
        <v>1353</v>
      </c>
      <c r="E1772" s="38" t="str">
        <f>LEFT(M1772,3)</f>
        <v>AGC</v>
      </c>
      <c r="F1772" s="38" t="str">
        <f>_xlfn.TEXTAFTER(J1772,"-")</f>
        <v>ENGI-COSY</v>
      </c>
      <c r="G1772" t="s">
        <v>3418</v>
      </c>
      <c r="H1772" t="s">
        <v>2636</v>
      </c>
      <c r="I1772" t="s">
        <v>3419</v>
      </c>
      <c r="J1772" s="7" t="s">
        <v>2031</v>
      </c>
      <c r="K1772" t="s">
        <v>2638</v>
      </c>
      <c r="L1772" t="s">
        <v>167</v>
      </c>
      <c r="M1772" t="s">
        <v>3420</v>
      </c>
      <c r="N1772" t="s">
        <v>2640</v>
      </c>
      <c r="O1772" t="s">
        <v>2653</v>
      </c>
      <c r="P1772" t="s">
        <v>2642</v>
      </c>
      <c r="Q1772" t="s">
        <v>2662</v>
      </c>
      <c r="R1772" t="s">
        <v>7515</v>
      </c>
      <c r="S1772" t="s">
        <v>2655</v>
      </c>
      <c r="T1772" t="s">
        <v>3253</v>
      </c>
      <c r="U1772" t="s">
        <v>2657</v>
      </c>
      <c r="V1772" s="7" t="s">
        <v>264</v>
      </c>
      <c r="W1772" s="8">
        <v>20000</v>
      </c>
      <c r="X1772" t="s">
        <v>7516</v>
      </c>
      <c r="Y1772" t="s">
        <v>3695</v>
      </c>
      <c r="Z1772" s="8">
        <v>62940</v>
      </c>
      <c r="AA1772" s="9">
        <v>0</v>
      </c>
      <c r="AB1772" s="8">
        <v>38062.93</v>
      </c>
      <c r="AD1772" s="10">
        <v>4201672</v>
      </c>
      <c r="AE1772" s="11">
        <v>44803</v>
      </c>
      <c r="AF1772" s="8">
        <v>53764</v>
      </c>
      <c r="AG1772" s="8">
        <v>10824</v>
      </c>
      <c r="AH1772" s="12">
        <v>0.54120000000000001</v>
      </c>
      <c r="AI1772" s="8">
        <v>0</v>
      </c>
      <c r="AJ1772" s="11">
        <v>46225</v>
      </c>
      <c r="AK1772" s="11">
        <v>46377</v>
      </c>
      <c r="AL1772" s="10">
        <v>-152</v>
      </c>
      <c r="AO1772" s="40" t="str">
        <f>E1772&amp;F1772&amp;U1772</f>
        <v>AGCENGI-COSY</v>
      </c>
      <c r="AP1772" s="40" t="str">
        <f>_xlfn.XLOOKUP(AO1772,CrossRef!N:N,CrossRef!A:A,"NOT FOUND",0)</f>
        <v>AGC135300</v>
      </c>
      <c r="AQ1772" s="40" t="str">
        <f>IFERROR(_xlfn.XLOOKUP(AO1772,CrossRef!$N:$N,CrossRef!$E:$E,"Not Found"),"-")</f>
        <v>777D</v>
      </c>
      <c r="AR1772" s="40" t="str">
        <f>IFERROR(_xlfn.XLOOKUP(AO1772,CrossRef!$N:$N,CrossRef!$G:$G,"Not Found"),"-")</f>
        <v>1353 - RADIATOR</v>
      </c>
      <c r="AS1772" s="40" t="str">
        <f>IFERROR(_xlfn.XLOOKUP(AO1772,CrossRef!$N:$N,CrossRef!$H:$H,"Not Found"),"-")</f>
        <v>00 - (NONE)</v>
      </c>
    </row>
    <row r="1773" spans="1:45" hidden="1" x14ac:dyDescent="0.3">
      <c r="A1773" s="38" t="str">
        <f>E1773&amp;F1773&amp;U1773</f>
        <v>B9HDRIV-TMSN</v>
      </c>
      <c r="B1773" s="38" t="str">
        <f>I1773&amp;D1773&amp;C1773</f>
        <v>GD1401303000</v>
      </c>
      <c r="C1773" s="38" t="str">
        <f>_xlfn.XLOOKUP(A1773,CrossRef!N:N,CrossRef!D:D,"",0)</f>
        <v>00</v>
      </c>
      <c r="D1773" s="38" t="str">
        <f>_xlfn.XLOOKUP(A1773,CrossRef!N:N,CrossRef!C:C,"",0)</f>
        <v>3030</v>
      </c>
      <c r="E1773" s="38" t="str">
        <f>LEFT(M1773,3)</f>
        <v>B9H</v>
      </c>
      <c r="F1773" s="38" t="str">
        <f>_xlfn.TEXTAFTER(J1773,"-")</f>
        <v>DRIV-TMSN</v>
      </c>
      <c r="G1773" t="s">
        <v>2635</v>
      </c>
      <c r="H1773" t="s">
        <v>2636</v>
      </c>
      <c r="I1773" t="s">
        <v>2854</v>
      </c>
      <c r="J1773" s="7" t="s">
        <v>314</v>
      </c>
      <c r="K1773" t="s">
        <v>2638</v>
      </c>
      <c r="L1773" t="s">
        <v>87</v>
      </c>
      <c r="M1773" t="s">
        <v>2855</v>
      </c>
      <c r="N1773" t="s">
        <v>2640</v>
      </c>
      <c r="O1773" t="s">
        <v>2653</v>
      </c>
      <c r="P1773" t="s">
        <v>2642</v>
      </c>
      <c r="Q1773" t="s">
        <v>2640</v>
      </c>
      <c r="R1773" t="s">
        <v>7517</v>
      </c>
      <c r="S1773" t="s">
        <v>2655</v>
      </c>
      <c r="T1773" t="s">
        <v>2818</v>
      </c>
      <c r="U1773" t="s">
        <v>2657</v>
      </c>
      <c r="V1773" s="7" t="s">
        <v>308</v>
      </c>
      <c r="W1773" s="8">
        <v>12000</v>
      </c>
      <c r="X1773" t="s">
        <v>7518</v>
      </c>
      <c r="Y1773" t="s">
        <v>4576</v>
      </c>
      <c r="Z1773" s="8">
        <v>42125</v>
      </c>
      <c r="AA1773" s="9">
        <v>5.0599999999999996</v>
      </c>
      <c r="AB1773" s="8">
        <v>87855.8</v>
      </c>
      <c r="AD1773" s="10">
        <v>4859105</v>
      </c>
      <c r="AE1773" s="11">
        <v>46005</v>
      </c>
      <c r="AF1773" s="8">
        <v>40966</v>
      </c>
      <c r="AG1773" s="8">
        <v>10841</v>
      </c>
      <c r="AH1773" s="12">
        <v>0.90341666666666665</v>
      </c>
      <c r="AI1773" s="8">
        <v>2142.4901185770755</v>
      </c>
      <c r="AJ1773" s="11">
        <v>48367.49011859954</v>
      </c>
      <c r="AK1773" s="11">
        <v>47807</v>
      </c>
      <c r="AL1773" s="10">
        <v>560</v>
      </c>
      <c r="AM1773">
        <v>50129.919999999998</v>
      </c>
      <c r="AN1773">
        <v>0.76365999999999989</v>
      </c>
      <c r="AO1773" s="40" t="str">
        <f>E1773&amp;F1773&amp;U1773</f>
        <v>B9HDRIV-TMSN</v>
      </c>
      <c r="AP1773" s="40" t="str">
        <f>_xlfn.XLOOKUP(AO1773,CrossRef!N:N,CrossRef!A:A,"NOT FOUND",0)</f>
        <v>B9H303000</v>
      </c>
      <c r="AQ1773" s="40" t="str">
        <f>IFERROR(_xlfn.XLOOKUP(AO1773,CrossRef!$N:$N,CrossRef!$E:$E,"Not Found"),"-")</f>
        <v>16M</v>
      </c>
      <c r="AR1773" s="40" t="str">
        <f>IFERROR(_xlfn.XLOOKUP(AO1773,CrossRef!$N:$N,CrossRef!$G:$G,"Not Found"),"-")</f>
        <v>3030 - TRANSMISSION</v>
      </c>
      <c r="AS1773" s="40" t="str">
        <f>IFERROR(_xlfn.XLOOKUP(AO1773,CrossRef!$N:$N,CrossRef!$H:$H,"Not Found"),"-")</f>
        <v>00 - (NONE)</v>
      </c>
    </row>
    <row r="1774" spans="1:45" hidden="1" x14ac:dyDescent="0.3">
      <c r="A1774" s="38" t="str">
        <f>E1774&amp;F1774&amp;U1774</f>
        <v>AGCENGI</v>
      </c>
      <c r="B1774" s="38" t="str">
        <f>I1774&amp;D1774&amp;C1774</f>
        <v>TD2405100000</v>
      </c>
      <c r="C1774" s="38" t="str">
        <f>_xlfn.XLOOKUP(A1774,CrossRef!N:N,CrossRef!D:D,"",0)</f>
        <v>00</v>
      </c>
      <c r="D1774" s="38" t="str">
        <f>_xlfn.XLOOKUP(A1774,CrossRef!N:N,CrossRef!C:C,"",0)</f>
        <v>1000</v>
      </c>
      <c r="E1774" s="38" t="str">
        <f>LEFT(M1774,3)</f>
        <v>AGC</v>
      </c>
      <c r="F1774" s="38" t="str">
        <f>_xlfn.TEXTAFTER(J1774,"-")</f>
        <v>ENGI</v>
      </c>
      <c r="G1774" t="s">
        <v>3418</v>
      </c>
      <c r="H1774" t="s">
        <v>2636</v>
      </c>
      <c r="I1774" t="s">
        <v>3419</v>
      </c>
      <c r="J1774" s="7" t="s">
        <v>2032</v>
      </c>
      <c r="K1774" t="s">
        <v>2638</v>
      </c>
      <c r="L1774" t="s">
        <v>167</v>
      </c>
      <c r="M1774" t="s">
        <v>3420</v>
      </c>
      <c r="N1774" t="s">
        <v>2640</v>
      </c>
      <c r="O1774" t="s">
        <v>2653</v>
      </c>
      <c r="P1774" t="s">
        <v>2642</v>
      </c>
      <c r="Q1774" t="s">
        <v>2640</v>
      </c>
      <c r="R1774" t="s">
        <v>7519</v>
      </c>
      <c r="S1774" t="s">
        <v>2655</v>
      </c>
      <c r="T1774" t="s">
        <v>3265</v>
      </c>
      <c r="U1774" t="s">
        <v>2657</v>
      </c>
      <c r="V1774" s="7" t="s">
        <v>22</v>
      </c>
      <c r="W1774" s="8">
        <v>20000</v>
      </c>
      <c r="X1774" t="s">
        <v>7520</v>
      </c>
      <c r="Y1774" t="s">
        <v>3692</v>
      </c>
      <c r="Z1774" s="8">
        <v>62940</v>
      </c>
      <c r="AA1774" s="9">
        <v>0</v>
      </c>
      <c r="AB1774" s="8">
        <v>376247.48</v>
      </c>
      <c r="AD1774" s="10">
        <v>4216358</v>
      </c>
      <c r="AE1774" s="11">
        <v>44829</v>
      </c>
      <c r="AF1774" s="8">
        <v>53782</v>
      </c>
      <c r="AG1774" s="8">
        <v>10842</v>
      </c>
      <c r="AH1774" s="12">
        <v>0.54210000000000003</v>
      </c>
      <c r="AI1774" s="8">
        <v>0</v>
      </c>
      <c r="AJ1774" s="11">
        <v>46225</v>
      </c>
      <c r="AK1774" s="11">
        <v>48236</v>
      </c>
      <c r="AL1774" s="10">
        <v>-2011</v>
      </c>
      <c r="AO1774" s="40" t="str">
        <f>E1774&amp;F1774&amp;U1774</f>
        <v>AGCENGI</v>
      </c>
      <c r="AP1774" s="40" t="str">
        <f>_xlfn.XLOOKUP(AO1774,CrossRef!N:N,CrossRef!A:A,"NOT FOUND",0)</f>
        <v>AGC100000</v>
      </c>
      <c r="AQ1774" s="40" t="str">
        <f>IFERROR(_xlfn.XLOOKUP(AO1774,CrossRef!$N:$N,CrossRef!$E:$E,"Not Found"),"-")</f>
        <v>777D</v>
      </c>
      <c r="AR1774" s="40" t="str">
        <f>IFERROR(_xlfn.XLOOKUP(AO1774,CrossRef!$N:$N,CrossRef!$G:$G,"Not Found"),"-")</f>
        <v>1000 - ENGINE</v>
      </c>
      <c r="AS1774" s="40" t="str">
        <f>IFERROR(_xlfn.XLOOKUP(AO1774,CrossRef!$N:$N,CrossRef!$H:$H,"Not Found"),"-")</f>
        <v>00 - (NONE)</v>
      </c>
    </row>
    <row r="1775" spans="1:45" hidden="1" x14ac:dyDescent="0.3">
      <c r="A1775" s="38" t="str">
        <f>E1775&amp;F1775&amp;U1775</f>
        <v>SSPSURE-SPSNRHF</v>
      </c>
      <c r="B1775" s="38" t="str">
        <f>I1775&amp;D1775&amp;C1775</f>
        <v>TD6311</v>
      </c>
      <c r="C1775" s="38" t="str">
        <f>_xlfn.XLOOKUP(A1775,CrossRef!N:N,CrossRef!D:D,"",0)</f>
        <v/>
      </c>
      <c r="D1775" s="38" t="str">
        <f>_xlfn.XLOOKUP(A1775,CrossRef!N:N,CrossRef!C:C,"",0)</f>
        <v/>
      </c>
      <c r="E1775" s="38" t="str">
        <f>LEFT(M1775,3)</f>
        <v>SSP</v>
      </c>
      <c r="F1775" s="38" t="str">
        <f>_xlfn.TEXTAFTER(J1775,"-")</f>
        <v>SURE-SPSN</v>
      </c>
      <c r="G1775" t="s">
        <v>2725</v>
      </c>
      <c r="H1775" t="s">
        <v>2726</v>
      </c>
      <c r="I1775" t="s">
        <v>3074</v>
      </c>
      <c r="J1775" s="7" t="s">
        <v>1127</v>
      </c>
      <c r="K1775" t="s">
        <v>2638</v>
      </c>
      <c r="L1775" t="s">
        <v>183</v>
      </c>
      <c r="M1775" t="s">
        <v>3075</v>
      </c>
      <c r="N1775" t="s">
        <v>2640</v>
      </c>
      <c r="O1775" t="s">
        <v>2653</v>
      </c>
      <c r="P1775" t="s">
        <v>2642</v>
      </c>
      <c r="Q1775" t="s">
        <v>2640</v>
      </c>
      <c r="R1775" t="s">
        <v>7521</v>
      </c>
      <c r="S1775" t="s">
        <v>2644</v>
      </c>
      <c r="T1775" t="s">
        <v>2720</v>
      </c>
      <c r="U1775" t="s">
        <v>488</v>
      </c>
      <c r="V1775" s="7" t="s">
        <v>1108</v>
      </c>
      <c r="W1775" s="8">
        <v>24000</v>
      </c>
      <c r="X1775" t="s">
        <v>7522</v>
      </c>
      <c r="Y1775" t="s">
        <v>2825</v>
      </c>
      <c r="Z1775" s="8">
        <v>67977.070000000007</v>
      </c>
      <c r="AA1775" s="9">
        <v>14.22</v>
      </c>
      <c r="AB1775" s="8">
        <v>68000.45</v>
      </c>
      <c r="AD1775" s="10">
        <v>4257062</v>
      </c>
      <c r="AE1775" s="11">
        <v>45091</v>
      </c>
      <c r="AF1775" s="8">
        <v>54827</v>
      </c>
      <c r="AG1775" s="8">
        <v>10849.929999999993</v>
      </c>
      <c r="AH1775" s="12">
        <v>0.45208041666666637</v>
      </c>
      <c r="AI1775" s="8">
        <v>763.00492264416266</v>
      </c>
      <c r="AJ1775" s="11">
        <v>46988.004922650463</v>
      </c>
      <c r="AK1775" s="11">
        <v>47049</v>
      </c>
      <c r="AL1775" s="10">
        <v>-61</v>
      </c>
      <c r="AM1775">
        <v>79694.350000000006</v>
      </c>
      <c r="AN1775">
        <v>1.0361395833333336</v>
      </c>
      <c r="AO1775" s="40" t="str">
        <f>E1775&amp;F1775&amp;U1775</f>
        <v>SSPSURE-SPSNRHF</v>
      </c>
      <c r="AP1775" s="40" t="str">
        <f>_xlfn.XLOOKUP(AO1775,CrossRef!N:N,CrossRef!A:A,"NOT FOUND",0)</f>
        <v>NOT FOUND</v>
      </c>
      <c r="AQ1775" s="40" t="str">
        <f>IFERROR(_xlfn.XLOOKUP(AO1775,CrossRef!$N:$N,CrossRef!$E:$E,"Not Found"),"-")</f>
        <v>Not Found</v>
      </c>
      <c r="AR1775" s="40" t="str">
        <f>IFERROR(_xlfn.XLOOKUP(AO1775,CrossRef!$N:$N,CrossRef!$G:$G,"Not Found"),"-")</f>
        <v>Not Found</v>
      </c>
      <c r="AS1775" s="40" t="str">
        <f>IFERROR(_xlfn.XLOOKUP(AO1775,CrossRef!$N:$N,CrossRef!$H:$H,"Not Found"),"-")</f>
        <v>Not Found</v>
      </c>
    </row>
    <row r="1776" spans="1:45" hidden="1" x14ac:dyDescent="0.3">
      <c r="A1776" s="38" t="str">
        <f>E1776&amp;F1776&amp;U1776</f>
        <v>340HYSY-CYHY-CYBLLH</v>
      </c>
      <c r="B1776" s="38" t="str">
        <f>I1776&amp;D1776&amp;C1776</f>
        <v>QEX0115456LT</v>
      </c>
      <c r="C1776" s="38" t="str">
        <f>_xlfn.XLOOKUP(A1776,CrossRef!N:N,CrossRef!D:D,"",0)</f>
        <v>LT</v>
      </c>
      <c r="D1776" s="38" t="str">
        <f>_xlfn.XLOOKUP(A1776,CrossRef!N:N,CrossRef!C:C,"",0)</f>
        <v>5456</v>
      </c>
      <c r="E1776" s="38" t="str">
        <f>LEFT(M1776,3)</f>
        <v>340</v>
      </c>
      <c r="F1776" s="38" t="str">
        <f>_xlfn.TEXTAFTER(J1776,"-")</f>
        <v>HYSY-CYHY-CYBL</v>
      </c>
      <c r="G1776" t="s">
        <v>2635</v>
      </c>
      <c r="H1776" t="s">
        <v>2636</v>
      </c>
      <c r="I1776" t="s">
        <v>2838</v>
      </c>
      <c r="J1776" s="7" t="s">
        <v>2033</v>
      </c>
      <c r="K1776" t="s">
        <v>2638</v>
      </c>
      <c r="L1776" t="s">
        <v>2755</v>
      </c>
      <c r="M1776" t="s">
        <v>2839</v>
      </c>
      <c r="N1776" t="s">
        <v>2640</v>
      </c>
      <c r="O1776" t="s">
        <v>2641</v>
      </c>
      <c r="P1776" t="s">
        <v>2642</v>
      </c>
      <c r="Q1776" t="s">
        <v>2640</v>
      </c>
      <c r="R1776" t="s">
        <v>7523</v>
      </c>
      <c r="S1776" t="s">
        <v>2644</v>
      </c>
      <c r="T1776" t="s">
        <v>2939</v>
      </c>
      <c r="U1776" t="s">
        <v>59</v>
      </c>
      <c r="V1776" s="7" t="s">
        <v>1605</v>
      </c>
      <c r="W1776" s="8">
        <v>13200</v>
      </c>
      <c r="X1776" t="s">
        <v>7524</v>
      </c>
      <c r="Y1776" t="s">
        <v>5453</v>
      </c>
      <c r="Z1776" s="8">
        <v>69943.199999999997</v>
      </c>
      <c r="AA1776" s="9">
        <v>13.19</v>
      </c>
      <c r="AB1776" s="8">
        <v>170418.05</v>
      </c>
      <c r="AD1776" s="10">
        <v>4752262</v>
      </c>
      <c r="AE1776" s="11">
        <v>46044</v>
      </c>
      <c r="AF1776" s="8">
        <v>67603</v>
      </c>
      <c r="AG1776" s="8">
        <v>10859.800000000003</v>
      </c>
      <c r="AH1776" s="12">
        <v>0.82271212121212145</v>
      </c>
      <c r="AI1776" s="8">
        <v>823.33586050037934</v>
      </c>
      <c r="AJ1776" s="11">
        <v>47048.335860497682</v>
      </c>
      <c r="AK1776" s="11">
        <v>47033</v>
      </c>
      <c r="AL1776" s="10">
        <v>15</v>
      </c>
      <c r="AM1776">
        <v>80600.72</v>
      </c>
      <c r="AO1776" s="40" t="str">
        <f>E1776&amp;F1776&amp;U1776</f>
        <v>340HYSY-CYHY-CYBLLH</v>
      </c>
      <c r="AP1776" s="40" t="str">
        <f>_xlfn.XLOOKUP(AO1776,CrossRef!N:N,CrossRef!A:A,"NOT FOUND",0)</f>
        <v>3405456LT</v>
      </c>
      <c r="AQ1776" s="40">
        <f>IFERROR(_xlfn.XLOOKUP(AO1776,CrossRef!$N:$N,CrossRef!$E:$E,"Not Found"),"-")</f>
        <v>6060</v>
      </c>
      <c r="AR1776" s="40" t="str">
        <f>IFERROR(_xlfn.XLOOKUP(AO1776,CrossRef!$N:$N,CrossRef!$G:$G,"Not Found"),"-")</f>
        <v>5456 - BOOM CYLINDER</v>
      </c>
      <c r="AS1776" s="40" t="str">
        <f>IFERROR(_xlfn.XLOOKUP(AO1776,CrossRef!$N:$N,CrossRef!$H:$H,"Not Found"),"-")</f>
        <v>LT - LEFT</v>
      </c>
    </row>
    <row r="1777" spans="1:45" hidden="1" x14ac:dyDescent="0.3">
      <c r="A1777" s="38" t="str">
        <f>E1777&amp;F1777&amp;U1777</f>
        <v>RABDRIV-FIDVRH</v>
      </c>
      <c r="B1777" s="38" t="str">
        <f>I1777&amp;D1777&amp;C1777</f>
        <v>DZ81544050RI</v>
      </c>
      <c r="C1777" s="38" t="str">
        <f>_xlfn.XLOOKUP(A1777,CrossRef!N:N,CrossRef!D:D,"",0)</f>
        <v>RI</v>
      </c>
      <c r="D1777" s="38" t="str">
        <f>_xlfn.XLOOKUP(A1777,CrossRef!N:N,CrossRef!C:C,"",0)</f>
        <v>4050</v>
      </c>
      <c r="E1777" s="38" t="str">
        <f>LEFT(M1777,3)</f>
        <v>RAB</v>
      </c>
      <c r="F1777" s="38" t="str">
        <f>_xlfn.TEXTAFTER(J1777,"-")</f>
        <v>DRIV-FIDV</v>
      </c>
      <c r="G1777" t="s">
        <v>2648</v>
      </c>
      <c r="H1777" t="s">
        <v>2649</v>
      </c>
      <c r="I1777" t="s">
        <v>6092</v>
      </c>
      <c r="J1777" s="7" t="s">
        <v>2034</v>
      </c>
      <c r="K1777" t="s">
        <v>2638</v>
      </c>
      <c r="L1777" t="s">
        <v>34</v>
      </c>
      <c r="M1777" t="s">
        <v>6093</v>
      </c>
      <c r="N1777" t="s">
        <v>2640</v>
      </c>
      <c r="O1777" t="s">
        <v>2653</v>
      </c>
      <c r="P1777" t="s">
        <v>2642</v>
      </c>
      <c r="Q1777" t="s">
        <v>2640</v>
      </c>
      <c r="R1777" t="s">
        <v>7525</v>
      </c>
      <c r="S1777" t="s">
        <v>2655</v>
      </c>
      <c r="T1777" t="s">
        <v>3213</v>
      </c>
      <c r="U1777" t="s">
        <v>63</v>
      </c>
      <c r="V1777" s="7" t="s">
        <v>502</v>
      </c>
      <c r="W1777" s="8">
        <v>16000</v>
      </c>
      <c r="X1777" t="s">
        <v>7526</v>
      </c>
      <c r="Y1777" t="s">
        <v>4465</v>
      </c>
      <c r="Z1777" s="8">
        <v>37804.199999999997</v>
      </c>
      <c r="AA1777" s="9">
        <v>15.88</v>
      </c>
      <c r="AB1777" s="8">
        <v>77267.240000000005</v>
      </c>
      <c r="AD1777" s="10">
        <v>4670527</v>
      </c>
      <c r="AE1777" s="11">
        <v>45900</v>
      </c>
      <c r="AF1777" s="8">
        <v>32669.9</v>
      </c>
      <c r="AG1777" s="8">
        <v>10865.700000000004</v>
      </c>
      <c r="AH1777" s="12">
        <v>0.67910625000000024</v>
      </c>
      <c r="AI1777" s="8">
        <v>684.23803526448387</v>
      </c>
      <c r="AJ1777" s="11">
        <v>46909.2380352662</v>
      </c>
      <c r="AK1777" s="11">
        <v>46958</v>
      </c>
      <c r="AL1777" s="10">
        <v>-49</v>
      </c>
      <c r="AM1777">
        <v>49444.24</v>
      </c>
      <c r="AN1777">
        <v>1.0483962499999997</v>
      </c>
      <c r="AO1777" s="40" t="str">
        <f>E1777&amp;F1777&amp;U1777</f>
        <v>RABDRIV-FIDVRH</v>
      </c>
      <c r="AP1777" s="40" t="str">
        <f>_xlfn.XLOOKUP(AO1777,CrossRef!N:N,CrossRef!A:A,"NOT FOUND",0)</f>
        <v>RAB4050RI</v>
      </c>
      <c r="AQ1777" s="40" t="str">
        <f>IFERROR(_xlfn.XLOOKUP(AO1777,CrossRef!$N:$N,CrossRef!$E:$E,"Not Found"),"-")</f>
        <v>D10T2</v>
      </c>
      <c r="AR1777" s="40" t="str">
        <f>IFERROR(_xlfn.XLOOKUP(AO1777,CrossRef!$N:$N,CrossRef!$G:$G,"Not Found"),"-")</f>
        <v>4050 - FINAL DRIVE</v>
      </c>
      <c r="AS1777" s="40" t="str">
        <f>IFERROR(_xlfn.XLOOKUP(AO1777,CrossRef!$N:$N,CrossRef!$H:$H,"Not Found"),"-")</f>
        <v>RI - RIGHT</v>
      </c>
    </row>
    <row r="1778" spans="1:45" hidden="1" x14ac:dyDescent="0.3">
      <c r="A1778" s="38" t="str">
        <f>E1778&amp;F1778&amp;U1778</f>
        <v>RABDRIV-FIDVLH</v>
      </c>
      <c r="B1778" s="38" t="str">
        <f>I1778&amp;D1778&amp;C1778</f>
        <v>DZ81544050LT</v>
      </c>
      <c r="C1778" s="38" t="str">
        <f>_xlfn.XLOOKUP(A1778,CrossRef!N:N,CrossRef!D:D,"",0)</f>
        <v>LT</v>
      </c>
      <c r="D1778" s="38" t="str">
        <f>_xlfn.XLOOKUP(A1778,CrossRef!N:N,CrossRef!C:C,"",0)</f>
        <v>4050</v>
      </c>
      <c r="E1778" s="38" t="str">
        <f>LEFT(M1778,3)</f>
        <v>RAB</v>
      </c>
      <c r="F1778" s="38" t="str">
        <f>_xlfn.TEXTAFTER(J1778,"-")</f>
        <v>DRIV-FIDV</v>
      </c>
      <c r="G1778" t="s">
        <v>2648</v>
      </c>
      <c r="H1778" t="s">
        <v>2649</v>
      </c>
      <c r="I1778" t="s">
        <v>6092</v>
      </c>
      <c r="J1778" s="7" t="s">
        <v>2034</v>
      </c>
      <c r="K1778" t="s">
        <v>2638</v>
      </c>
      <c r="L1778" t="s">
        <v>34</v>
      </c>
      <c r="M1778" t="s">
        <v>6093</v>
      </c>
      <c r="N1778" t="s">
        <v>2640</v>
      </c>
      <c r="O1778" t="s">
        <v>2653</v>
      </c>
      <c r="P1778" t="s">
        <v>2642</v>
      </c>
      <c r="Q1778" t="s">
        <v>2640</v>
      </c>
      <c r="R1778" t="s">
        <v>7527</v>
      </c>
      <c r="S1778" t="s">
        <v>2655</v>
      </c>
      <c r="T1778" t="s">
        <v>3213</v>
      </c>
      <c r="U1778" t="s">
        <v>59</v>
      </c>
      <c r="V1778" s="7" t="s">
        <v>503</v>
      </c>
      <c r="W1778" s="8">
        <v>16000</v>
      </c>
      <c r="X1778" t="s">
        <v>7528</v>
      </c>
      <c r="Y1778" t="s">
        <v>4465</v>
      </c>
      <c r="Z1778" s="8">
        <v>37804.199999999997</v>
      </c>
      <c r="AA1778" s="9">
        <v>15.88</v>
      </c>
      <c r="AB1778" s="8">
        <v>77267.240000000005</v>
      </c>
      <c r="AD1778" s="10">
        <v>4670529</v>
      </c>
      <c r="AE1778" s="11">
        <v>45897</v>
      </c>
      <c r="AF1778" s="8">
        <v>32669.9</v>
      </c>
      <c r="AG1778" s="8">
        <v>10865.700000000004</v>
      </c>
      <c r="AH1778" s="12">
        <v>0.67910625000000024</v>
      </c>
      <c r="AI1778" s="8">
        <v>684.23803526448387</v>
      </c>
      <c r="AJ1778" s="11">
        <v>46909.2380352662</v>
      </c>
      <c r="AK1778" s="11">
        <v>46958</v>
      </c>
      <c r="AL1778" s="10">
        <v>-49</v>
      </c>
      <c r="AM1778">
        <v>49444.24</v>
      </c>
      <c r="AN1778">
        <v>1.0483962499999997</v>
      </c>
      <c r="AO1778" s="40" t="str">
        <f>E1778&amp;F1778&amp;U1778</f>
        <v>RABDRIV-FIDVLH</v>
      </c>
      <c r="AP1778" s="40" t="str">
        <f>_xlfn.XLOOKUP(AO1778,CrossRef!N:N,CrossRef!A:A,"NOT FOUND",0)</f>
        <v>RAB4050LT</v>
      </c>
      <c r="AQ1778" s="40" t="str">
        <f>IFERROR(_xlfn.XLOOKUP(AO1778,CrossRef!$N:$N,CrossRef!$E:$E,"Not Found"),"-")</f>
        <v>D10T2</v>
      </c>
      <c r="AR1778" s="40" t="str">
        <f>IFERROR(_xlfn.XLOOKUP(AO1778,CrossRef!$N:$N,CrossRef!$G:$G,"Not Found"),"-")</f>
        <v>4050 - FINAL DRIVE</v>
      </c>
      <c r="AS1778" s="40" t="str">
        <f>IFERROR(_xlfn.XLOOKUP(AO1778,CrossRef!$N:$N,CrossRef!$H:$H,"Not Found"),"-")</f>
        <v>LT - LEFT</v>
      </c>
    </row>
    <row r="1779" spans="1:45" hidden="1" x14ac:dyDescent="0.3">
      <c r="A1779" s="38" t="str">
        <f>E1779&amp;F1779&amp;U1779</f>
        <v>RABENGI</v>
      </c>
      <c r="B1779" s="38" t="str">
        <f>I1779&amp;D1779&amp;C1779</f>
        <v>DZ8154100000</v>
      </c>
      <c r="C1779" s="38" t="str">
        <f>_xlfn.XLOOKUP(A1779,CrossRef!N:N,CrossRef!D:D,"",0)</f>
        <v>00</v>
      </c>
      <c r="D1779" s="38" t="str">
        <f>_xlfn.XLOOKUP(A1779,CrossRef!N:N,CrossRef!C:C,"",0)</f>
        <v>1000</v>
      </c>
      <c r="E1779" s="38" t="str">
        <f>LEFT(M1779,3)</f>
        <v>RAB</v>
      </c>
      <c r="F1779" s="38" t="str">
        <f>_xlfn.TEXTAFTER(J1779,"-")</f>
        <v>ENGI</v>
      </c>
      <c r="G1779" t="s">
        <v>2648</v>
      </c>
      <c r="H1779" t="s">
        <v>2649</v>
      </c>
      <c r="I1779" t="s">
        <v>6092</v>
      </c>
      <c r="J1779" s="7" t="s">
        <v>2035</v>
      </c>
      <c r="K1779" t="s">
        <v>2638</v>
      </c>
      <c r="L1779" t="s">
        <v>34</v>
      </c>
      <c r="M1779" t="s">
        <v>6093</v>
      </c>
      <c r="N1779" t="s">
        <v>2640</v>
      </c>
      <c r="O1779" t="s">
        <v>2653</v>
      </c>
      <c r="P1779" t="s">
        <v>2642</v>
      </c>
      <c r="Q1779" t="s">
        <v>2640</v>
      </c>
      <c r="R1779" t="s">
        <v>7529</v>
      </c>
      <c r="S1779" t="s">
        <v>2655</v>
      </c>
      <c r="T1779" t="s">
        <v>3265</v>
      </c>
      <c r="U1779" t="s">
        <v>2657</v>
      </c>
      <c r="V1779" s="7" t="s">
        <v>26</v>
      </c>
      <c r="W1779" s="8">
        <v>16000</v>
      </c>
      <c r="X1779" t="s">
        <v>7530</v>
      </c>
      <c r="Y1779" t="s">
        <v>3917</v>
      </c>
      <c r="Z1779" s="8">
        <v>37804.199999999997</v>
      </c>
      <c r="AA1779" s="9">
        <v>15.88</v>
      </c>
      <c r="AB1779" s="8">
        <v>315489.78999999998</v>
      </c>
      <c r="AD1779" s="10">
        <v>4670528</v>
      </c>
      <c r="AE1779" s="11">
        <v>45902</v>
      </c>
      <c r="AF1779" s="8">
        <v>32696.9</v>
      </c>
      <c r="AG1779" s="8">
        <v>10892.700000000004</v>
      </c>
      <c r="AH1779" s="12">
        <v>0.68079375000000031</v>
      </c>
      <c r="AI1779" s="8">
        <v>685.9382871536526</v>
      </c>
      <c r="AJ1779" s="11">
        <v>46910.938287152778</v>
      </c>
      <c r="AK1779" s="11">
        <v>46900</v>
      </c>
      <c r="AL1779" s="10">
        <v>10</v>
      </c>
      <c r="AM1779">
        <v>48523.199999999997</v>
      </c>
      <c r="AN1779">
        <v>0.98914374999999977</v>
      </c>
      <c r="AO1779" s="40" t="str">
        <f>E1779&amp;F1779&amp;U1779</f>
        <v>RABENGI</v>
      </c>
      <c r="AP1779" s="40" t="str">
        <f>_xlfn.XLOOKUP(AO1779,CrossRef!N:N,CrossRef!A:A,"NOT FOUND",0)</f>
        <v>RAB100000</v>
      </c>
      <c r="AQ1779" s="40" t="str">
        <f>IFERROR(_xlfn.XLOOKUP(AO1779,CrossRef!$N:$N,CrossRef!$E:$E,"Not Found"),"-")</f>
        <v>D10T2</v>
      </c>
      <c r="AR1779" s="40" t="str">
        <f>IFERROR(_xlfn.XLOOKUP(AO1779,CrossRef!$N:$N,CrossRef!$G:$G,"Not Found"),"-")</f>
        <v>1000 - ENGINE</v>
      </c>
      <c r="AS1779" s="40" t="str">
        <f>IFERROR(_xlfn.XLOOKUP(AO1779,CrossRef!$N:$N,CrossRef!$H:$H,"Not Found"),"-")</f>
        <v>00 - (NONE)</v>
      </c>
    </row>
    <row r="1780" spans="1:45" hidden="1" x14ac:dyDescent="0.3">
      <c r="A1780" s="38" t="str">
        <f>E1780&amp;F1780&amp;U1780</f>
        <v>RABENGI-COSY</v>
      </c>
      <c r="B1780" s="38" t="str">
        <f>I1780&amp;D1780&amp;C1780</f>
        <v>DZ8154135300</v>
      </c>
      <c r="C1780" s="38" t="str">
        <f>_xlfn.XLOOKUP(A1780,CrossRef!N:N,CrossRef!D:D,"",0)</f>
        <v>00</v>
      </c>
      <c r="D1780" s="38" t="str">
        <f>_xlfn.XLOOKUP(A1780,CrossRef!N:N,CrossRef!C:C,"",0)</f>
        <v>1353</v>
      </c>
      <c r="E1780" s="38" t="str">
        <f>LEFT(M1780,3)</f>
        <v>RAB</v>
      </c>
      <c r="F1780" s="38" t="str">
        <f>_xlfn.TEXTAFTER(J1780,"-")</f>
        <v>ENGI-COSY</v>
      </c>
      <c r="G1780" t="s">
        <v>2648</v>
      </c>
      <c r="H1780" t="s">
        <v>2649</v>
      </c>
      <c r="I1780" t="s">
        <v>6092</v>
      </c>
      <c r="J1780" s="7" t="s">
        <v>2036</v>
      </c>
      <c r="K1780" t="s">
        <v>2638</v>
      </c>
      <c r="L1780" t="s">
        <v>34</v>
      </c>
      <c r="M1780" t="s">
        <v>6093</v>
      </c>
      <c r="N1780" t="s">
        <v>2640</v>
      </c>
      <c r="O1780" t="s">
        <v>2653</v>
      </c>
      <c r="P1780" t="s">
        <v>2642</v>
      </c>
      <c r="Q1780" t="s">
        <v>2640</v>
      </c>
      <c r="R1780" t="s">
        <v>7531</v>
      </c>
      <c r="S1780" t="s">
        <v>2655</v>
      </c>
      <c r="T1780" t="s">
        <v>3253</v>
      </c>
      <c r="U1780" t="s">
        <v>2657</v>
      </c>
      <c r="V1780" s="7" t="s">
        <v>211</v>
      </c>
      <c r="W1780" s="8">
        <v>16000</v>
      </c>
      <c r="X1780" t="s">
        <v>7532</v>
      </c>
      <c r="Y1780" t="s">
        <v>4456</v>
      </c>
      <c r="Z1780" s="8">
        <v>37804.199999999997</v>
      </c>
      <c r="AA1780" s="9">
        <v>15.88</v>
      </c>
      <c r="AB1780" s="8">
        <v>28100.71</v>
      </c>
      <c r="AD1780" s="10">
        <v>4670530</v>
      </c>
      <c r="AE1780" s="11">
        <v>45902</v>
      </c>
      <c r="AF1780" s="8">
        <v>32696.9</v>
      </c>
      <c r="AG1780" s="8">
        <v>10892.700000000004</v>
      </c>
      <c r="AH1780" s="12">
        <v>0.68079375000000031</v>
      </c>
      <c r="AI1780" s="8">
        <v>685.9382871536526</v>
      </c>
      <c r="AJ1780" s="11">
        <v>46910.938287152778</v>
      </c>
      <c r="AK1780" s="11">
        <v>46960</v>
      </c>
      <c r="AL1780" s="10">
        <v>-50</v>
      </c>
      <c r="AM1780">
        <v>49476</v>
      </c>
      <c r="AN1780">
        <v>1.04869375</v>
      </c>
      <c r="AO1780" s="40" t="str">
        <f>E1780&amp;F1780&amp;U1780</f>
        <v>RABENGI-COSY</v>
      </c>
      <c r="AP1780" s="40" t="str">
        <f>_xlfn.XLOOKUP(AO1780,CrossRef!N:N,CrossRef!A:A,"NOT FOUND",0)</f>
        <v>RAB135300</v>
      </c>
      <c r="AQ1780" s="40" t="str">
        <f>IFERROR(_xlfn.XLOOKUP(AO1780,CrossRef!$N:$N,CrossRef!$E:$E,"Not Found"),"-")</f>
        <v>D10T2</v>
      </c>
      <c r="AR1780" s="40" t="str">
        <f>IFERROR(_xlfn.XLOOKUP(AO1780,CrossRef!$N:$N,CrossRef!$G:$G,"Not Found"),"-")</f>
        <v>1353 - RADIATOR</v>
      </c>
      <c r="AS1780" s="40" t="str">
        <f>IFERROR(_xlfn.XLOOKUP(AO1780,CrossRef!$N:$N,CrossRef!$H:$H,"Not Found"),"-")</f>
        <v>00 - (NONE)</v>
      </c>
    </row>
    <row r="1781" spans="1:45" hidden="1" x14ac:dyDescent="0.3">
      <c r="A1781" s="38" t="str">
        <f>E1781&amp;F1781&amp;U1781</f>
        <v>RABUCRGLH</v>
      </c>
      <c r="B1781" s="38" t="str">
        <f>I1781&amp;D1781&amp;C1781</f>
        <v>DZ8154</v>
      </c>
      <c r="C1781" s="38" t="str">
        <f>_xlfn.XLOOKUP(A1781,CrossRef!N:N,CrossRef!D:D,"",0)</f>
        <v/>
      </c>
      <c r="D1781" s="38" t="str">
        <f>_xlfn.XLOOKUP(A1781,CrossRef!N:N,CrossRef!C:C,"",0)</f>
        <v/>
      </c>
      <c r="E1781" s="38" t="str">
        <f>LEFT(M1781,3)</f>
        <v>RAB</v>
      </c>
      <c r="F1781" s="38" t="str">
        <f>_xlfn.TEXTAFTER(J1781,"-")</f>
        <v>UCRG</v>
      </c>
      <c r="G1781" t="s">
        <v>2648</v>
      </c>
      <c r="H1781" t="s">
        <v>2649</v>
      </c>
      <c r="I1781" t="s">
        <v>6092</v>
      </c>
      <c r="J1781" s="7" t="s">
        <v>2037</v>
      </c>
      <c r="K1781" t="s">
        <v>2638</v>
      </c>
      <c r="L1781" t="s">
        <v>34</v>
      </c>
      <c r="M1781" t="s">
        <v>6093</v>
      </c>
      <c r="N1781" t="s">
        <v>2640</v>
      </c>
      <c r="O1781" t="s">
        <v>2653</v>
      </c>
      <c r="P1781" t="s">
        <v>2642</v>
      </c>
      <c r="Q1781" t="s">
        <v>2640</v>
      </c>
      <c r="R1781" t="s">
        <v>7533</v>
      </c>
      <c r="S1781" t="s">
        <v>2671</v>
      </c>
      <c r="T1781" t="s">
        <v>2767</v>
      </c>
      <c r="U1781" t="s">
        <v>59</v>
      </c>
      <c r="V1781" s="7" t="s">
        <v>616</v>
      </c>
      <c r="W1781" s="8">
        <v>16000</v>
      </c>
      <c r="X1781" t="s">
        <v>7534</v>
      </c>
      <c r="Y1781" t="s">
        <v>6128</v>
      </c>
      <c r="Z1781" s="8">
        <v>37804.199999999997</v>
      </c>
      <c r="AA1781" s="9">
        <v>15.88</v>
      </c>
      <c r="AB1781" s="8">
        <v>184192.64000000001</v>
      </c>
      <c r="AD1781" s="10">
        <v>4728479</v>
      </c>
      <c r="AE1781" s="11">
        <v>45902</v>
      </c>
      <c r="AF1781" s="8">
        <v>32696.9</v>
      </c>
      <c r="AG1781" s="8">
        <v>10892.700000000004</v>
      </c>
      <c r="AH1781" s="12">
        <v>0.68079375000000031</v>
      </c>
      <c r="AI1781" s="8">
        <v>685.9382871536526</v>
      </c>
      <c r="AJ1781" s="11">
        <v>46910.938287152778</v>
      </c>
      <c r="AK1781" s="11">
        <v>46960</v>
      </c>
      <c r="AL1781" s="10">
        <v>-50</v>
      </c>
      <c r="AM1781">
        <v>49476</v>
      </c>
      <c r="AN1781">
        <v>1.04869375</v>
      </c>
      <c r="AO1781" s="40" t="str">
        <f>E1781&amp;F1781&amp;U1781</f>
        <v>RABUCRGLH</v>
      </c>
      <c r="AP1781" s="40" t="str">
        <f>_xlfn.XLOOKUP(AO1781,CrossRef!N:N,CrossRef!A:A,"NOT FOUND",0)</f>
        <v>NOT FOUND</v>
      </c>
      <c r="AQ1781" s="40" t="str">
        <f>IFERROR(_xlfn.XLOOKUP(AO1781,CrossRef!$N:$N,CrossRef!$E:$E,"Not Found"),"-")</f>
        <v>Not Found</v>
      </c>
      <c r="AR1781" s="40" t="str">
        <f>IFERROR(_xlfn.XLOOKUP(AO1781,CrossRef!$N:$N,CrossRef!$G:$G,"Not Found"),"-")</f>
        <v>Not Found</v>
      </c>
      <c r="AS1781" s="40" t="str">
        <f>IFERROR(_xlfn.XLOOKUP(AO1781,CrossRef!$N:$N,CrossRef!$H:$H,"Not Found"),"-")</f>
        <v>Not Found</v>
      </c>
    </row>
    <row r="1782" spans="1:45" hidden="1" x14ac:dyDescent="0.3">
      <c r="A1782" s="38" t="str">
        <f>E1782&amp;F1782&amp;U1782</f>
        <v>RM6DRIV-DIFFRR</v>
      </c>
      <c r="B1782" s="38" t="str">
        <f>I1782&amp;D1782&amp;C1782</f>
        <v>DZ82293258RE</v>
      </c>
      <c r="C1782" s="38" t="str">
        <f>_xlfn.XLOOKUP(A1782,CrossRef!N:N,CrossRef!D:D,"",0)</f>
        <v>RE</v>
      </c>
      <c r="D1782" s="38" t="str">
        <f>_xlfn.XLOOKUP(A1782,CrossRef!N:N,CrossRef!C:C,"",0)</f>
        <v>3258</v>
      </c>
      <c r="E1782" s="38" t="str">
        <f>LEFT(M1782,3)</f>
        <v>RM6</v>
      </c>
      <c r="F1782" s="38" t="str">
        <f>_xlfn.TEXTAFTER(J1782,"-")</f>
        <v>DRIV-DIFF</v>
      </c>
      <c r="G1782" t="s">
        <v>2725</v>
      </c>
      <c r="H1782" t="s">
        <v>2726</v>
      </c>
      <c r="I1782" t="s">
        <v>4010</v>
      </c>
      <c r="J1782" s="7" t="s">
        <v>425</v>
      </c>
      <c r="K1782" t="s">
        <v>2638</v>
      </c>
      <c r="L1782" t="s">
        <v>27</v>
      </c>
      <c r="M1782" t="s">
        <v>4011</v>
      </c>
      <c r="N1782" t="s">
        <v>2640</v>
      </c>
      <c r="O1782" t="s">
        <v>2803</v>
      </c>
      <c r="P1782" t="s">
        <v>2642</v>
      </c>
      <c r="Q1782" t="s">
        <v>2640</v>
      </c>
      <c r="R1782" t="s">
        <v>7535</v>
      </c>
      <c r="S1782" t="s">
        <v>2655</v>
      </c>
      <c r="T1782" t="s">
        <v>2656</v>
      </c>
      <c r="U1782" t="s">
        <v>230</v>
      </c>
      <c r="V1782" s="7" t="s">
        <v>423</v>
      </c>
      <c r="W1782" s="8">
        <v>15000</v>
      </c>
      <c r="X1782" t="s">
        <v>7536</v>
      </c>
      <c r="Y1782" t="s">
        <v>7537</v>
      </c>
      <c r="Z1782" s="8">
        <v>13995.9</v>
      </c>
      <c r="AA1782" s="9">
        <v>13.1</v>
      </c>
      <c r="AB1782" s="8">
        <v>42373.32</v>
      </c>
      <c r="AD1782" s="10">
        <v>4746683</v>
      </c>
      <c r="AE1782" s="11">
        <v>45801</v>
      </c>
      <c r="AF1782" s="8">
        <v>9891.2999999999993</v>
      </c>
      <c r="AG1782" s="8">
        <v>10895.4</v>
      </c>
      <c r="AH1782" s="12">
        <v>0.72636000000000001</v>
      </c>
      <c r="AI1782" s="8">
        <v>831.70992366412213</v>
      </c>
      <c r="AJ1782" s="11">
        <v>47056.709923645831</v>
      </c>
      <c r="AK1782" s="11">
        <v>47549</v>
      </c>
      <c r="AL1782" s="10">
        <v>-493</v>
      </c>
      <c r="AM1782">
        <v>31340.299999999996</v>
      </c>
      <c r="AN1782">
        <v>1.4299333333333331</v>
      </c>
      <c r="AO1782" s="40" t="str">
        <f>E1782&amp;F1782&amp;U1782</f>
        <v>RM6DRIV-DIFFRR</v>
      </c>
      <c r="AP1782" s="40" t="str">
        <f>_xlfn.XLOOKUP(AO1782,CrossRef!N:N,CrossRef!A:A,"NOT FOUND",0)</f>
        <v>RM63258RE</v>
      </c>
      <c r="AQ1782" s="40" t="str">
        <f>IFERROR(_xlfn.XLOOKUP(AO1782,CrossRef!$N:$N,CrossRef!$E:$E,"Not Found"),"-")</f>
        <v>854K</v>
      </c>
      <c r="AR1782" s="40" t="str">
        <f>IFERROR(_xlfn.XLOOKUP(AO1782,CrossRef!$N:$N,CrossRef!$G:$G,"Not Found"),"-")</f>
        <v>3258 - DIFFERENTIAL</v>
      </c>
      <c r="AS1782" s="40" t="str">
        <f>IFERROR(_xlfn.XLOOKUP(AO1782,CrossRef!$N:$N,CrossRef!$H:$H,"Not Found"),"-")</f>
        <v>RE - REAR</v>
      </c>
    </row>
    <row r="1783" spans="1:45" hidden="1" x14ac:dyDescent="0.3">
      <c r="A1783" s="38" t="str">
        <f>E1783&amp;F1783&amp;U1783</f>
        <v>RABDRIV-FIDVRH</v>
      </c>
      <c r="B1783" s="38" t="str">
        <f>I1783&amp;D1783&amp;C1783</f>
        <v>DZ81894050RI</v>
      </c>
      <c r="C1783" s="38" t="str">
        <f>_xlfn.XLOOKUP(A1783,CrossRef!N:N,CrossRef!D:D,"",0)</f>
        <v>RI</v>
      </c>
      <c r="D1783" s="38" t="str">
        <f>_xlfn.XLOOKUP(A1783,CrossRef!N:N,CrossRef!C:C,"",0)</f>
        <v>4050</v>
      </c>
      <c r="E1783" s="38" t="str">
        <f>LEFT(M1783,3)</f>
        <v>RAB</v>
      </c>
      <c r="F1783" s="38" t="str">
        <f>_xlfn.TEXTAFTER(J1783,"-")</f>
        <v>DRIV-FIDV</v>
      </c>
      <c r="G1783" t="s">
        <v>2635</v>
      </c>
      <c r="H1783" t="s">
        <v>2636</v>
      </c>
      <c r="I1783" t="s">
        <v>7123</v>
      </c>
      <c r="J1783" s="7" t="s">
        <v>2038</v>
      </c>
      <c r="K1783" t="s">
        <v>2638</v>
      </c>
      <c r="L1783" t="s">
        <v>34</v>
      </c>
      <c r="M1783" t="s">
        <v>7124</v>
      </c>
      <c r="N1783" t="s">
        <v>2640</v>
      </c>
      <c r="O1783" t="s">
        <v>2803</v>
      </c>
      <c r="P1783" t="s">
        <v>2642</v>
      </c>
      <c r="Q1783" t="s">
        <v>2640</v>
      </c>
      <c r="R1783" t="s">
        <v>7538</v>
      </c>
      <c r="S1783" t="s">
        <v>2655</v>
      </c>
      <c r="T1783" t="s">
        <v>3213</v>
      </c>
      <c r="U1783" t="s">
        <v>63</v>
      </c>
      <c r="V1783" s="7" t="s">
        <v>1194</v>
      </c>
      <c r="W1783" s="8">
        <v>15000</v>
      </c>
      <c r="X1783" t="s">
        <v>7539</v>
      </c>
      <c r="Y1783" t="s">
        <v>3578</v>
      </c>
      <c r="Z1783" s="8">
        <v>21028</v>
      </c>
      <c r="AA1783" s="9">
        <v>10.8</v>
      </c>
      <c r="AB1783" s="8">
        <v>77267.240000000005</v>
      </c>
      <c r="AD1783" s="10">
        <v>4525761</v>
      </c>
      <c r="AE1783" s="11">
        <v>45846</v>
      </c>
      <c r="AF1783" s="8">
        <v>16926</v>
      </c>
      <c r="AG1783" s="8">
        <v>10898</v>
      </c>
      <c r="AH1783" s="12">
        <v>0.72653333333333336</v>
      </c>
      <c r="AI1783" s="8">
        <v>1009.074074074074</v>
      </c>
      <c r="AJ1783" s="11">
        <v>47234.074074074073</v>
      </c>
      <c r="AK1783" s="11">
        <v>47355</v>
      </c>
      <c r="AL1783" s="10">
        <v>-121</v>
      </c>
      <c r="AM1783">
        <v>33232</v>
      </c>
      <c r="AN1783">
        <v>1.0870666666666666</v>
      </c>
      <c r="AO1783" s="40" t="str">
        <f>E1783&amp;F1783&amp;U1783</f>
        <v>RABDRIV-FIDVRH</v>
      </c>
      <c r="AP1783" s="40" t="str">
        <f>_xlfn.XLOOKUP(AO1783,CrossRef!N:N,CrossRef!A:A,"NOT FOUND",0)</f>
        <v>RAB4050RI</v>
      </c>
      <c r="AQ1783" s="40" t="str">
        <f>IFERROR(_xlfn.XLOOKUP(AO1783,CrossRef!$N:$N,CrossRef!$E:$E,"Not Found"),"-")</f>
        <v>D10T2</v>
      </c>
      <c r="AR1783" s="40" t="str">
        <f>IFERROR(_xlfn.XLOOKUP(AO1783,CrossRef!$N:$N,CrossRef!$G:$G,"Not Found"),"-")</f>
        <v>4050 - FINAL DRIVE</v>
      </c>
      <c r="AS1783" s="40" t="str">
        <f>IFERROR(_xlfn.XLOOKUP(AO1783,CrossRef!$N:$N,CrossRef!$H:$H,"Not Found"),"-")</f>
        <v>RI - RIGHT</v>
      </c>
    </row>
    <row r="1784" spans="1:45" hidden="1" x14ac:dyDescent="0.3">
      <c r="A1784" s="38" t="str">
        <f>E1784&amp;F1784&amp;U1784</f>
        <v>RABDRIV-FIDVLH</v>
      </c>
      <c r="B1784" s="38" t="str">
        <f>I1784&amp;D1784&amp;C1784</f>
        <v>DZ81894050LT</v>
      </c>
      <c r="C1784" s="38" t="str">
        <f>_xlfn.XLOOKUP(A1784,CrossRef!N:N,CrossRef!D:D,"",0)</f>
        <v>LT</v>
      </c>
      <c r="D1784" s="38" t="str">
        <f>_xlfn.XLOOKUP(A1784,CrossRef!N:N,CrossRef!C:C,"",0)</f>
        <v>4050</v>
      </c>
      <c r="E1784" s="38" t="str">
        <f>LEFT(M1784,3)</f>
        <v>RAB</v>
      </c>
      <c r="F1784" s="38" t="str">
        <f>_xlfn.TEXTAFTER(J1784,"-")</f>
        <v>DRIV-FIDV</v>
      </c>
      <c r="G1784" t="s">
        <v>2635</v>
      </c>
      <c r="H1784" t="s">
        <v>2636</v>
      </c>
      <c r="I1784" t="s">
        <v>7123</v>
      </c>
      <c r="J1784" s="7" t="s">
        <v>2038</v>
      </c>
      <c r="K1784" t="s">
        <v>2638</v>
      </c>
      <c r="L1784" t="s">
        <v>34</v>
      </c>
      <c r="M1784" t="s">
        <v>7124</v>
      </c>
      <c r="N1784" t="s">
        <v>2640</v>
      </c>
      <c r="O1784" t="s">
        <v>2803</v>
      </c>
      <c r="P1784" t="s">
        <v>2642</v>
      </c>
      <c r="Q1784" t="s">
        <v>2640</v>
      </c>
      <c r="R1784" t="s">
        <v>7540</v>
      </c>
      <c r="S1784" t="s">
        <v>2655</v>
      </c>
      <c r="T1784" t="s">
        <v>3213</v>
      </c>
      <c r="U1784" t="s">
        <v>59</v>
      </c>
      <c r="V1784" s="7" t="s">
        <v>1169</v>
      </c>
      <c r="W1784" s="8">
        <v>15000</v>
      </c>
      <c r="X1784" t="s">
        <v>7541</v>
      </c>
      <c r="Y1784" t="s">
        <v>3578</v>
      </c>
      <c r="Z1784" s="8">
        <v>21028</v>
      </c>
      <c r="AA1784" s="9">
        <v>10.8</v>
      </c>
      <c r="AB1784" s="8">
        <v>77267.240000000005</v>
      </c>
      <c r="AD1784" s="10">
        <v>4546123</v>
      </c>
      <c r="AE1784" s="11">
        <v>45846</v>
      </c>
      <c r="AF1784" s="8">
        <v>16926</v>
      </c>
      <c r="AG1784" s="8">
        <v>10898</v>
      </c>
      <c r="AH1784" s="12">
        <v>0.72653333333333336</v>
      </c>
      <c r="AI1784" s="8">
        <v>1009.074074074074</v>
      </c>
      <c r="AJ1784" s="11">
        <v>47234.074074074073</v>
      </c>
      <c r="AK1784" s="11">
        <v>47355</v>
      </c>
      <c r="AL1784" s="10">
        <v>-121</v>
      </c>
      <c r="AM1784">
        <v>33232</v>
      </c>
      <c r="AN1784">
        <v>1.0870666666666666</v>
      </c>
      <c r="AO1784" s="40" t="str">
        <f>E1784&amp;F1784&amp;U1784</f>
        <v>RABDRIV-FIDVLH</v>
      </c>
      <c r="AP1784" s="40" t="str">
        <f>_xlfn.XLOOKUP(AO1784,CrossRef!N:N,CrossRef!A:A,"NOT FOUND",0)</f>
        <v>RAB4050LT</v>
      </c>
      <c r="AQ1784" s="40" t="str">
        <f>IFERROR(_xlfn.XLOOKUP(AO1784,CrossRef!$N:$N,CrossRef!$E:$E,"Not Found"),"-")</f>
        <v>D10T2</v>
      </c>
      <c r="AR1784" s="40" t="str">
        <f>IFERROR(_xlfn.XLOOKUP(AO1784,CrossRef!$N:$N,CrossRef!$G:$G,"Not Found"),"-")</f>
        <v>4050 - FINAL DRIVE</v>
      </c>
      <c r="AS1784" s="40" t="str">
        <f>IFERROR(_xlfn.XLOOKUP(AO1784,CrossRef!$N:$N,CrossRef!$H:$H,"Not Found"),"-")</f>
        <v>LT - LEFT</v>
      </c>
    </row>
    <row r="1785" spans="1:45" hidden="1" x14ac:dyDescent="0.3">
      <c r="A1785" s="38" t="str">
        <f>E1785&amp;F1785&amp;U1785</f>
        <v>RABUCRGRH</v>
      </c>
      <c r="B1785" s="38" t="str">
        <f>I1785&amp;D1785&amp;C1785</f>
        <v>DZ8154</v>
      </c>
      <c r="C1785" s="38" t="str">
        <f>_xlfn.XLOOKUP(A1785,CrossRef!N:N,CrossRef!D:D,"",0)</f>
        <v/>
      </c>
      <c r="D1785" s="38" t="str">
        <f>_xlfn.XLOOKUP(A1785,CrossRef!N:N,CrossRef!C:C,"",0)</f>
        <v/>
      </c>
      <c r="E1785" s="38" t="str">
        <f>LEFT(M1785,3)</f>
        <v>RAB</v>
      </c>
      <c r="F1785" s="38" t="str">
        <f>_xlfn.TEXTAFTER(J1785,"-")</f>
        <v>UCRG</v>
      </c>
      <c r="G1785" t="s">
        <v>2648</v>
      </c>
      <c r="H1785" t="s">
        <v>2649</v>
      </c>
      <c r="I1785" t="s">
        <v>6092</v>
      </c>
      <c r="J1785" s="7" t="s">
        <v>2037</v>
      </c>
      <c r="K1785" t="s">
        <v>2638</v>
      </c>
      <c r="L1785" t="s">
        <v>34</v>
      </c>
      <c r="M1785" t="s">
        <v>6093</v>
      </c>
      <c r="N1785" t="s">
        <v>2640</v>
      </c>
      <c r="O1785" t="s">
        <v>2653</v>
      </c>
      <c r="P1785" t="s">
        <v>2642</v>
      </c>
      <c r="Q1785" t="s">
        <v>2640</v>
      </c>
      <c r="R1785" t="s">
        <v>7542</v>
      </c>
      <c r="S1785" t="s">
        <v>2671</v>
      </c>
      <c r="T1785" t="s">
        <v>2767</v>
      </c>
      <c r="U1785" t="s">
        <v>63</v>
      </c>
      <c r="V1785" s="7" t="s">
        <v>617</v>
      </c>
      <c r="W1785" s="8">
        <v>16000</v>
      </c>
      <c r="X1785" t="s">
        <v>7543</v>
      </c>
      <c r="Y1785" t="s">
        <v>6128</v>
      </c>
      <c r="Z1785" s="8">
        <v>37804.199999999997</v>
      </c>
      <c r="AA1785" s="9">
        <v>15.88</v>
      </c>
      <c r="AB1785" s="8">
        <v>184192.64000000001</v>
      </c>
      <c r="AD1785" s="10">
        <v>4728524</v>
      </c>
      <c r="AE1785" s="11">
        <v>45904</v>
      </c>
      <c r="AF1785" s="8">
        <v>32702.6</v>
      </c>
      <c r="AG1785" s="8">
        <v>10898.400000000001</v>
      </c>
      <c r="AH1785" s="12">
        <v>0.68115000000000014</v>
      </c>
      <c r="AI1785" s="8">
        <v>686.29722921914367</v>
      </c>
      <c r="AJ1785" s="11">
        <v>46911.297229201387</v>
      </c>
      <c r="AK1785" s="11">
        <v>46961</v>
      </c>
      <c r="AL1785" s="10">
        <v>-50</v>
      </c>
      <c r="AM1785">
        <v>49491.88</v>
      </c>
      <c r="AN1785">
        <v>1.0493299999999999</v>
      </c>
      <c r="AO1785" s="40" t="str">
        <f>E1785&amp;F1785&amp;U1785</f>
        <v>RABUCRGRH</v>
      </c>
      <c r="AP1785" s="40" t="str">
        <f>_xlfn.XLOOKUP(AO1785,CrossRef!N:N,CrossRef!A:A,"NOT FOUND",0)</f>
        <v>NOT FOUND</v>
      </c>
      <c r="AQ1785" s="40" t="str">
        <f>IFERROR(_xlfn.XLOOKUP(AO1785,CrossRef!$N:$N,CrossRef!$E:$E,"Not Found"),"-")</f>
        <v>Not Found</v>
      </c>
      <c r="AR1785" s="40" t="str">
        <f>IFERROR(_xlfn.XLOOKUP(AO1785,CrossRef!$N:$N,CrossRef!$G:$G,"Not Found"),"-")</f>
        <v>Not Found</v>
      </c>
      <c r="AS1785" s="40" t="str">
        <f>IFERROR(_xlfn.XLOOKUP(AO1785,CrossRef!$N:$N,CrossRef!$H:$H,"Not Found"),"-")</f>
        <v>Not Found</v>
      </c>
    </row>
    <row r="1786" spans="1:45" hidden="1" x14ac:dyDescent="0.3">
      <c r="A1786" s="38" t="str">
        <f>E1786&amp;F1786&amp;U1786</f>
        <v>RJGDRIV-FIDVLH</v>
      </c>
      <c r="B1786" s="38" t="str">
        <f>I1786&amp;D1786&amp;C1786</f>
        <v>DZ81514050LT</v>
      </c>
      <c r="C1786" s="38" t="str">
        <f>_xlfn.XLOOKUP(A1786,CrossRef!N:N,CrossRef!D:D,"",0)</f>
        <v>LT</v>
      </c>
      <c r="D1786" s="38" t="str">
        <f>_xlfn.XLOOKUP(A1786,CrossRef!N:N,CrossRef!C:C,"",0)</f>
        <v>4050</v>
      </c>
      <c r="E1786" s="38" t="str">
        <f>LEFT(M1786,3)</f>
        <v>RJG</v>
      </c>
      <c r="F1786" s="38" t="str">
        <f>_xlfn.TEXTAFTER(J1786,"-")</f>
        <v>DRIV-FIDV</v>
      </c>
      <c r="G1786" t="s">
        <v>2648</v>
      </c>
      <c r="H1786" t="s">
        <v>2649</v>
      </c>
      <c r="I1786" t="s">
        <v>4937</v>
      </c>
      <c r="J1786" s="7" t="s">
        <v>501</v>
      </c>
      <c r="K1786" t="s">
        <v>2638</v>
      </c>
      <c r="L1786" t="s">
        <v>31</v>
      </c>
      <c r="M1786" t="s">
        <v>4938</v>
      </c>
      <c r="N1786" t="s">
        <v>2640</v>
      </c>
      <c r="O1786" t="s">
        <v>2803</v>
      </c>
      <c r="P1786" t="s">
        <v>2642</v>
      </c>
      <c r="Q1786" t="s">
        <v>2640</v>
      </c>
      <c r="R1786" t="s">
        <v>7544</v>
      </c>
      <c r="S1786" t="s">
        <v>2655</v>
      </c>
      <c r="T1786" t="s">
        <v>3213</v>
      </c>
      <c r="U1786" t="s">
        <v>59</v>
      </c>
      <c r="V1786" s="7" t="s">
        <v>503</v>
      </c>
      <c r="W1786" s="8">
        <v>16000</v>
      </c>
      <c r="X1786" t="s">
        <v>7545</v>
      </c>
      <c r="Y1786" t="s">
        <v>4941</v>
      </c>
      <c r="Z1786" s="8">
        <v>37372.699999999997</v>
      </c>
      <c r="AA1786" s="9">
        <v>13.62</v>
      </c>
      <c r="AB1786" s="8">
        <v>77267.240000000005</v>
      </c>
      <c r="AD1786" s="10">
        <v>4644366</v>
      </c>
      <c r="AE1786" s="11">
        <v>45853</v>
      </c>
      <c r="AF1786" s="8">
        <v>32281.8</v>
      </c>
      <c r="AG1786" s="8">
        <v>10909.100000000006</v>
      </c>
      <c r="AH1786" s="12">
        <v>0.68181875000000036</v>
      </c>
      <c r="AI1786" s="8">
        <v>800.96182085168914</v>
      </c>
      <c r="AJ1786" s="11">
        <v>47025.961820833334</v>
      </c>
      <c r="AK1786" s="11">
        <v>47109</v>
      </c>
      <c r="AL1786" s="10">
        <v>-84</v>
      </c>
      <c r="AM1786">
        <v>49412.78</v>
      </c>
      <c r="AN1786">
        <v>1.0706862500000001</v>
      </c>
      <c r="AO1786" s="40" t="str">
        <f>E1786&amp;F1786&amp;U1786</f>
        <v>RJGDRIV-FIDVLH</v>
      </c>
      <c r="AP1786" s="40" t="str">
        <f>_xlfn.XLOOKUP(AO1786,CrossRef!N:N,CrossRef!A:A,"NOT FOUND",0)</f>
        <v>RJG4050LT</v>
      </c>
      <c r="AQ1786" s="40" t="str">
        <f>IFERROR(_xlfn.XLOOKUP(AO1786,CrossRef!$N:$N,CrossRef!$E:$E,"Not Found"),"-")</f>
        <v>D10T</v>
      </c>
      <c r="AR1786" s="40" t="str">
        <f>IFERROR(_xlfn.XLOOKUP(AO1786,CrossRef!$N:$N,CrossRef!$G:$G,"Not Found"),"-")</f>
        <v>4050 - FINAL DRIVE</v>
      </c>
      <c r="AS1786" s="40" t="str">
        <f>IFERROR(_xlfn.XLOOKUP(AO1786,CrossRef!$N:$N,CrossRef!$H:$H,"Not Found"),"-")</f>
        <v>LT - LEFT</v>
      </c>
    </row>
    <row r="1787" spans="1:45" hidden="1" x14ac:dyDescent="0.3">
      <c r="A1787" s="38" t="str">
        <f>E1787&amp;F1787&amp;U1787</f>
        <v>SSPDRIVLHF</v>
      </c>
      <c r="B1787" s="38" t="str">
        <f>I1787&amp;D1787&amp;C1787</f>
        <v>TD6575</v>
      </c>
      <c r="C1787" s="38" t="str">
        <f>_xlfn.XLOOKUP(A1787,CrossRef!N:N,CrossRef!D:D,"",0)</f>
        <v/>
      </c>
      <c r="D1787" s="38" t="str">
        <f>_xlfn.XLOOKUP(A1787,CrossRef!N:N,CrossRef!C:C,"",0)</f>
        <v/>
      </c>
      <c r="E1787" s="38" t="str">
        <f>LEFT(M1787,3)</f>
        <v>SSP</v>
      </c>
      <c r="F1787" s="38" t="str">
        <f>_xlfn.TEXTAFTER(J1787,"-")</f>
        <v>DRIV</v>
      </c>
      <c r="G1787" t="s">
        <v>2725</v>
      </c>
      <c r="H1787" t="s">
        <v>2726</v>
      </c>
      <c r="I1787" t="s">
        <v>2973</v>
      </c>
      <c r="J1787" s="7" t="s">
        <v>1211</v>
      </c>
      <c r="K1787" t="s">
        <v>2638</v>
      </c>
      <c r="L1787" t="s">
        <v>183</v>
      </c>
      <c r="M1787" t="s">
        <v>2974</v>
      </c>
      <c r="N1787" t="s">
        <v>2640</v>
      </c>
      <c r="O1787" t="s">
        <v>2871</v>
      </c>
      <c r="P1787" t="s">
        <v>2642</v>
      </c>
      <c r="Q1787" t="s">
        <v>2640</v>
      </c>
      <c r="R1787" t="s">
        <v>7546</v>
      </c>
      <c r="S1787" t="s">
        <v>2655</v>
      </c>
      <c r="T1787" t="s">
        <v>2688</v>
      </c>
      <c r="U1787" t="s">
        <v>485</v>
      </c>
      <c r="V1787" s="7" t="s">
        <v>5925</v>
      </c>
      <c r="W1787" s="8">
        <v>25000</v>
      </c>
      <c r="X1787" t="s">
        <v>7547</v>
      </c>
      <c r="Y1787" t="s">
        <v>5927</v>
      </c>
      <c r="Z1787" s="8">
        <v>65903.91</v>
      </c>
      <c r="AA1787" s="9">
        <v>12.54</v>
      </c>
      <c r="AB1787" s="8">
        <v>0</v>
      </c>
      <c r="AD1787" s="10">
        <v>0</v>
      </c>
      <c r="AE1787" s="11"/>
      <c r="AF1787" s="8">
        <v>51818</v>
      </c>
      <c r="AG1787" s="8">
        <v>10914.089999999997</v>
      </c>
      <c r="AH1787" s="12">
        <v>0.43656359999999989</v>
      </c>
      <c r="AI1787" s="8">
        <v>870.34210526315769</v>
      </c>
      <c r="AJ1787" s="11">
        <v>47095.342105243057</v>
      </c>
      <c r="AK1787" s="11"/>
      <c r="AL1787" s="10"/>
      <c r="AO1787" s="40" t="str">
        <f>E1787&amp;F1787&amp;U1787</f>
        <v>SSPDRIVLHF</v>
      </c>
      <c r="AP1787" s="40" t="str">
        <f>_xlfn.XLOOKUP(AO1787,CrossRef!N:N,CrossRef!A:A,"NOT FOUND",0)</f>
        <v>NOT FOUND</v>
      </c>
      <c r="AQ1787" s="40" t="str">
        <f>IFERROR(_xlfn.XLOOKUP(AO1787,CrossRef!$N:$N,CrossRef!$E:$E,"Not Found"),"-")</f>
        <v>Not Found</v>
      </c>
      <c r="AR1787" s="40" t="str">
        <f>IFERROR(_xlfn.XLOOKUP(AO1787,CrossRef!$N:$N,CrossRef!$G:$G,"Not Found"),"-")</f>
        <v>Not Found</v>
      </c>
      <c r="AS1787" s="40" t="str">
        <f>IFERROR(_xlfn.XLOOKUP(AO1787,CrossRef!$N:$N,CrossRef!$H:$H,"Not Found"),"-")</f>
        <v>Not Found</v>
      </c>
    </row>
    <row r="1788" spans="1:45" hidden="1" x14ac:dyDescent="0.3">
      <c r="A1788" s="38" t="str">
        <f>E1788&amp;F1788&amp;U1788</f>
        <v>SSPDRIVRHF</v>
      </c>
      <c r="B1788" s="38" t="str">
        <f>I1788&amp;D1788&amp;C1788</f>
        <v>TD6575</v>
      </c>
      <c r="C1788" s="38" t="str">
        <f>_xlfn.XLOOKUP(A1788,CrossRef!N:N,CrossRef!D:D,"",0)</f>
        <v/>
      </c>
      <c r="D1788" s="38" t="str">
        <f>_xlfn.XLOOKUP(A1788,CrossRef!N:N,CrossRef!C:C,"",0)</f>
        <v/>
      </c>
      <c r="E1788" s="38" t="str">
        <f>LEFT(M1788,3)</f>
        <v>SSP</v>
      </c>
      <c r="F1788" s="38" t="str">
        <f>_xlfn.TEXTAFTER(J1788,"-")</f>
        <v>DRIV</v>
      </c>
      <c r="G1788" t="s">
        <v>2725</v>
      </c>
      <c r="H1788" t="s">
        <v>2726</v>
      </c>
      <c r="I1788" t="s">
        <v>2973</v>
      </c>
      <c r="J1788" s="7" t="s">
        <v>1211</v>
      </c>
      <c r="K1788" t="s">
        <v>2638</v>
      </c>
      <c r="L1788" t="s">
        <v>183</v>
      </c>
      <c r="M1788" t="s">
        <v>2974</v>
      </c>
      <c r="N1788" t="s">
        <v>2640</v>
      </c>
      <c r="O1788" t="s">
        <v>2871</v>
      </c>
      <c r="P1788" t="s">
        <v>2642</v>
      </c>
      <c r="Q1788" t="s">
        <v>2640</v>
      </c>
      <c r="R1788" t="s">
        <v>7548</v>
      </c>
      <c r="S1788" t="s">
        <v>2655</v>
      </c>
      <c r="T1788" t="s">
        <v>2688</v>
      </c>
      <c r="U1788" t="s">
        <v>488</v>
      </c>
      <c r="V1788" s="7" t="s">
        <v>5929</v>
      </c>
      <c r="W1788" s="8">
        <v>25000</v>
      </c>
      <c r="X1788" t="s">
        <v>7549</v>
      </c>
      <c r="Y1788" t="s">
        <v>5927</v>
      </c>
      <c r="Z1788" s="8">
        <v>65903.91</v>
      </c>
      <c r="AA1788" s="9">
        <v>12.54</v>
      </c>
      <c r="AB1788" s="8">
        <v>0</v>
      </c>
      <c r="AD1788" s="10">
        <v>0</v>
      </c>
      <c r="AE1788" s="11"/>
      <c r="AF1788" s="8">
        <v>51818</v>
      </c>
      <c r="AG1788" s="8">
        <v>10914.089999999997</v>
      </c>
      <c r="AH1788" s="12">
        <v>0.43656359999999989</v>
      </c>
      <c r="AI1788" s="8">
        <v>870.34210526315769</v>
      </c>
      <c r="AJ1788" s="11">
        <v>47095.342105243057</v>
      </c>
      <c r="AK1788" s="11"/>
      <c r="AL1788" s="10"/>
      <c r="AO1788" s="40" t="str">
        <f>E1788&amp;F1788&amp;U1788</f>
        <v>SSPDRIVRHF</v>
      </c>
      <c r="AP1788" s="40" t="str">
        <f>_xlfn.XLOOKUP(AO1788,CrossRef!N:N,CrossRef!A:A,"NOT FOUND",0)</f>
        <v>NOT FOUND</v>
      </c>
      <c r="AQ1788" s="40" t="str">
        <f>IFERROR(_xlfn.XLOOKUP(AO1788,CrossRef!$N:$N,CrossRef!$E:$E,"Not Found"),"-")</f>
        <v>Not Found</v>
      </c>
      <c r="AR1788" s="40" t="str">
        <f>IFERROR(_xlfn.XLOOKUP(AO1788,CrossRef!$N:$N,CrossRef!$G:$G,"Not Found"),"-")</f>
        <v>Not Found</v>
      </c>
      <c r="AS1788" s="40" t="str">
        <f>IFERROR(_xlfn.XLOOKUP(AO1788,CrossRef!$N:$N,CrossRef!$H:$H,"Not Found"),"-")</f>
        <v>Not Found</v>
      </c>
    </row>
    <row r="1789" spans="1:45" hidden="1" x14ac:dyDescent="0.3">
      <c r="A1789" s="38" t="str">
        <f>E1789&amp;F1789&amp;U1789</f>
        <v>SSPDRIVLHR</v>
      </c>
      <c r="B1789" s="38" t="str">
        <f>I1789&amp;D1789&amp;C1789</f>
        <v>TD6575</v>
      </c>
      <c r="C1789" s="38" t="str">
        <f>_xlfn.XLOOKUP(A1789,CrossRef!N:N,CrossRef!D:D,"",0)</f>
        <v/>
      </c>
      <c r="D1789" s="38" t="str">
        <f>_xlfn.XLOOKUP(A1789,CrossRef!N:N,CrossRef!C:C,"",0)</f>
        <v/>
      </c>
      <c r="E1789" s="38" t="str">
        <f>LEFT(M1789,3)</f>
        <v>SSP</v>
      </c>
      <c r="F1789" s="38" t="str">
        <f>_xlfn.TEXTAFTER(J1789,"-")</f>
        <v>DRIV</v>
      </c>
      <c r="G1789" t="s">
        <v>2725</v>
      </c>
      <c r="H1789" t="s">
        <v>2726</v>
      </c>
      <c r="I1789" t="s">
        <v>2973</v>
      </c>
      <c r="J1789" s="7" t="s">
        <v>1211</v>
      </c>
      <c r="K1789" t="s">
        <v>2638</v>
      </c>
      <c r="L1789" t="s">
        <v>183</v>
      </c>
      <c r="M1789" t="s">
        <v>2974</v>
      </c>
      <c r="N1789" t="s">
        <v>2640</v>
      </c>
      <c r="O1789" t="s">
        <v>2871</v>
      </c>
      <c r="P1789" t="s">
        <v>2642</v>
      </c>
      <c r="Q1789" t="s">
        <v>2640</v>
      </c>
      <c r="R1789" t="s">
        <v>7550</v>
      </c>
      <c r="S1789" t="s">
        <v>2655</v>
      </c>
      <c r="T1789" t="s">
        <v>2682</v>
      </c>
      <c r="U1789" t="s">
        <v>491</v>
      </c>
      <c r="V1789" s="7" t="s">
        <v>7092</v>
      </c>
      <c r="W1789" s="8">
        <v>25000</v>
      </c>
      <c r="X1789" t="s">
        <v>7551</v>
      </c>
      <c r="Y1789" t="s">
        <v>5178</v>
      </c>
      <c r="Z1789" s="8">
        <v>65903.91</v>
      </c>
      <c r="AA1789" s="9">
        <v>12.54</v>
      </c>
      <c r="AB1789" s="8">
        <v>0</v>
      </c>
      <c r="AD1789" s="10">
        <v>0</v>
      </c>
      <c r="AE1789" s="11"/>
      <c r="AF1789" s="8">
        <v>51818</v>
      </c>
      <c r="AG1789" s="8">
        <v>10914.089999999997</v>
      </c>
      <c r="AH1789" s="12">
        <v>0.43656359999999989</v>
      </c>
      <c r="AI1789" s="8">
        <v>870.34210526315769</v>
      </c>
      <c r="AJ1789" s="11">
        <v>47095.342105243057</v>
      </c>
      <c r="AK1789" s="11"/>
      <c r="AL1789" s="10"/>
      <c r="AO1789" s="40" t="str">
        <f>E1789&amp;F1789&amp;U1789</f>
        <v>SSPDRIVLHR</v>
      </c>
      <c r="AP1789" s="40" t="str">
        <f>_xlfn.XLOOKUP(AO1789,CrossRef!N:N,CrossRef!A:A,"NOT FOUND",0)</f>
        <v>NOT FOUND</v>
      </c>
      <c r="AQ1789" s="40" t="str">
        <f>IFERROR(_xlfn.XLOOKUP(AO1789,CrossRef!$N:$N,CrossRef!$E:$E,"Not Found"),"-")</f>
        <v>Not Found</v>
      </c>
      <c r="AR1789" s="40" t="str">
        <f>IFERROR(_xlfn.XLOOKUP(AO1789,CrossRef!$N:$N,CrossRef!$G:$G,"Not Found"),"-")</f>
        <v>Not Found</v>
      </c>
      <c r="AS1789" s="40" t="str">
        <f>IFERROR(_xlfn.XLOOKUP(AO1789,CrossRef!$N:$N,CrossRef!$H:$H,"Not Found"),"-")</f>
        <v>Not Found</v>
      </c>
    </row>
    <row r="1790" spans="1:45" hidden="1" x14ac:dyDescent="0.3">
      <c r="A1790" s="38" t="str">
        <f>E1790&amp;F1790&amp;U1790</f>
        <v>SSPSURELHF</v>
      </c>
      <c r="B1790" s="38" t="str">
        <f>I1790&amp;D1790&amp;C1790</f>
        <v>TD6575</v>
      </c>
      <c r="C1790" s="38" t="str">
        <f>_xlfn.XLOOKUP(A1790,CrossRef!N:N,CrossRef!D:D,"",0)</f>
        <v/>
      </c>
      <c r="D1790" s="38" t="str">
        <f>_xlfn.XLOOKUP(A1790,CrossRef!N:N,CrossRef!C:C,"",0)</f>
        <v/>
      </c>
      <c r="E1790" s="38" t="str">
        <f>LEFT(M1790,3)</f>
        <v>SSP</v>
      </c>
      <c r="F1790" s="38" t="str">
        <f>_xlfn.TEXTAFTER(J1790,"-")</f>
        <v>SURE</v>
      </c>
      <c r="G1790" t="s">
        <v>2725</v>
      </c>
      <c r="H1790" t="s">
        <v>2726</v>
      </c>
      <c r="I1790" t="s">
        <v>2973</v>
      </c>
      <c r="J1790" s="7" t="s">
        <v>1095</v>
      </c>
      <c r="K1790" t="s">
        <v>2638</v>
      </c>
      <c r="L1790" t="s">
        <v>183</v>
      </c>
      <c r="M1790" t="s">
        <v>2974</v>
      </c>
      <c r="N1790" t="s">
        <v>2640</v>
      </c>
      <c r="O1790" t="s">
        <v>2871</v>
      </c>
      <c r="P1790" t="s">
        <v>2642</v>
      </c>
      <c r="Q1790" t="s">
        <v>2640</v>
      </c>
      <c r="R1790" t="s">
        <v>7552</v>
      </c>
      <c r="S1790" t="s">
        <v>2644</v>
      </c>
      <c r="T1790" t="s">
        <v>2720</v>
      </c>
      <c r="U1790" t="s">
        <v>485</v>
      </c>
      <c r="V1790" s="7" t="s">
        <v>3668</v>
      </c>
      <c r="W1790" s="8">
        <v>25000</v>
      </c>
      <c r="X1790" t="s">
        <v>7553</v>
      </c>
      <c r="Y1790" t="s">
        <v>2899</v>
      </c>
      <c r="Z1790" s="8">
        <v>65903.91</v>
      </c>
      <c r="AA1790" s="9">
        <v>12.54</v>
      </c>
      <c r="AB1790" s="8">
        <v>68000.45</v>
      </c>
      <c r="AD1790" s="10">
        <v>0</v>
      </c>
      <c r="AE1790" s="11"/>
      <c r="AF1790" s="8">
        <v>51818</v>
      </c>
      <c r="AG1790" s="8">
        <v>10914.089999999997</v>
      </c>
      <c r="AH1790" s="12">
        <v>0.43656359999999989</v>
      </c>
      <c r="AI1790" s="8">
        <v>870.34210526315769</v>
      </c>
      <c r="AJ1790" s="11">
        <v>47095.342105243057</v>
      </c>
      <c r="AK1790" s="11"/>
      <c r="AL1790" s="10"/>
      <c r="AO1790" s="40" t="str">
        <f>E1790&amp;F1790&amp;U1790</f>
        <v>SSPSURELHF</v>
      </c>
      <c r="AP1790" s="40" t="str">
        <f>_xlfn.XLOOKUP(AO1790,CrossRef!N:N,CrossRef!A:A,"NOT FOUND",0)</f>
        <v>NOT FOUND</v>
      </c>
      <c r="AQ1790" s="40" t="str">
        <f>IFERROR(_xlfn.XLOOKUP(AO1790,CrossRef!$N:$N,CrossRef!$E:$E,"Not Found"),"-")</f>
        <v>Not Found</v>
      </c>
      <c r="AR1790" s="40" t="str">
        <f>IFERROR(_xlfn.XLOOKUP(AO1790,CrossRef!$N:$N,CrossRef!$G:$G,"Not Found"),"-")</f>
        <v>Not Found</v>
      </c>
      <c r="AS1790" s="40" t="str">
        <f>IFERROR(_xlfn.XLOOKUP(AO1790,CrossRef!$N:$N,CrossRef!$H:$H,"Not Found"),"-")</f>
        <v>Not Found</v>
      </c>
    </row>
    <row r="1791" spans="1:45" hidden="1" x14ac:dyDescent="0.3">
      <c r="A1791" s="38" t="str">
        <f>E1791&amp;F1791&amp;U1791</f>
        <v>SSPSURERHF</v>
      </c>
      <c r="B1791" s="38" t="str">
        <f>I1791&amp;D1791&amp;C1791</f>
        <v>TD65757201RF</v>
      </c>
      <c r="C1791" s="38" t="str">
        <f>_xlfn.XLOOKUP(A1791,CrossRef!N:N,CrossRef!D:D,"",0)</f>
        <v>RF</v>
      </c>
      <c r="D1791" s="38" t="str">
        <f>_xlfn.XLOOKUP(A1791,CrossRef!N:N,CrossRef!C:C,"",0)</f>
        <v>7201</v>
      </c>
      <c r="E1791" s="38" t="str">
        <f>LEFT(M1791,3)</f>
        <v>SSP</v>
      </c>
      <c r="F1791" s="38" t="str">
        <f>_xlfn.TEXTAFTER(J1791,"-")</f>
        <v>SURE</v>
      </c>
      <c r="G1791" t="s">
        <v>2725</v>
      </c>
      <c r="H1791" t="s">
        <v>2726</v>
      </c>
      <c r="I1791" t="s">
        <v>2973</v>
      </c>
      <c r="J1791" s="7" t="s">
        <v>1095</v>
      </c>
      <c r="K1791" t="s">
        <v>2638</v>
      </c>
      <c r="L1791" t="s">
        <v>183</v>
      </c>
      <c r="M1791" t="s">
        <v>2974</v>
      </c>
      <c r="N1791" t="s">
        <v>2640</v>
      </c>
      <c r="O1791" t="s">
        <v>2871</v>
      </c>
      <c r="P1791" t="s">
        <v>2642</v>
      </c>
      <c r="Q1791" t="s">
        <v>2640</v>
      </c>
      <c r="R1791" t="s">
        <v>7554</v>
      </c>
      <c r="S1791" t="s">
        <v>2644</v>
      </c>
      <c r="T1791" t="s">
        <v>2720</v>
      </c>
      <c r="U1791" t="s">
        <v>488</v>
      </c>
      <c r="V1791" s="7" t="s">
        <v>1085</v>
      </c>
      <c r="W1791" s="8">
        <v>25000</v>
      </c>
      <c r="X1791" t="s">
        <v>7555</v>
      </c>
      <c r="Y1791" t="s">
        <v>2899</v>
      </c>
      <c r="Z1791" s="8">
        <v>65903.91</v>
      </c>
      <c r="AA1791" s="9">
        <v>12.54</v>
      </c>
      <c r="AB1791" s="8">
        <v>68000.45</v>
      </c>
      <c r="AD1791" s="10">
        <v>0</v>
      </c>
      <c r="AE1791" s="11"/>
      <c r="AF1791" s="8">
        <v>51818</v>
      </c>
      <c r="AG1791" s="8">
        <v>10914.089999999997</v>
      </c>
      <c r="AH1791" s="12">
        <v>0.43656359999999989</v>
      </c>
      <c r="AI1791" s="8">
        <v>870.34210526315769</v>
      </c>
      <c r="AJ1791" s="11">
        <v>47095.342105243057</v>
      </c>
      <c r="AK1791" s="11"/>
      <c r="AL1791" s="10"/>
      <c r="AO1791" s="40" t="str">
        <f>E1791&amp;F1791&amp;U1791</f>
        <v>SSPSURERHF</v>
      </c>
      <c r="AP1791" s="40" t="str">
        <f>_xlfn.XLOOKUP(AO1791,CrossRef!N:N,CrossRef!A:A,"NOT FOUND",0)</f>
        <v>SSP7201RF</v>
      </c>
      <c r="AQ1791" s="40" t="str">
        <f>IFERROR(_xlfn.XLOOKUP(AO1791,CrossRef!$N:$N,CrossRef!$E:$E,"Not Found"),"-")</f>
        <v>793F</v>
      </c>
      <c r="AR1791" s="40" t="str">
        <f>IFERROR(_xlfn.XLOOKUP(AO1791,CrossRef!$N:$N,CrossRef!$G:$G,"Not Found"),"-")</f>
        <v>7201 - SUSPENSION CYLINDER</v>
      </c>
      <c r="AS1791" s="40" t="str">
        <f>IFERROR(_xlfn.XLOOKUP(AO1791,CrossRef!$N:$N,CrossRef!$H:$H,"Not Found"),"-")</f>
        <v>RF - RIGHT FRONT</v>
      </c>
    </row>
    <row r="1792" spans="1:45" hidden="1" x14ac:dyDescent="0.3">
      <c r="A1792" s="38" t="str">
        <f>E1792&amp;F1792&amp;U1792</f>
        <v>HCMHYSY-PUHYPOS.3</v>
      </c>
      <c r="B1792" s="38" t="str">
        <f>I1792&amp;D1792&amp;C1792</f>
        <v>EX7052508400</v>
      </c>
      <c r="C1792" s="38" t="str">
        <f>_xlfn.XLOOKUP(A1792,CrossRef!N:N,CrossRef!D:D,"",0)</f>
        <v>00</v>
      </c>
      <c r="D1792" s="38" t="str">
        <f>_xlfn.XLOOKUP(A1792,CrossRef!N:N,CrossRef!C:C,"",0)</f>
        <v>5084</v>
      </c>
      <c r="E1792" s="38" t="str">
        <f>LEFT(M1792,3)</f>
        <v>HCM</v>
      </c>
      <c r="F1792" s="38" t="str">
        <f>_xlfn.TEXTAFTER(J1792,"-")</f>
        <v>HYSY-PUHY</v>
      </c>
      <c r="G1792" t="s">
        <v>2648</v>
      </c>
      <c r="H1792" t="s">
        <v>2649</v>
      </c>
      <c r="I1792" t="s">
        <v>3774</v>
      </c>
      <c r="J1792" s="7" t="s">
        <v>656</v>
      </c>
      <c r="K1792" t="s">
        <v>2668</v>
      </c>
      <c r="L1792" t="s">
        <v>224</v>
      </c>
      <c r="M1792" t="s">
        <v>3775</v>
      </c>
      <c r="N1792" t="s">
        <v>2640</v>
      </c>
      <c r="O1792" t="s">
        <v>2653</v>
      </c>
      <c r="P1792" t="s">
        <v>2642</v>
      </c>
      <c r="Q1792" t="s">
        <v>2640</v>
      </c>
      <c r="R1792" t="s">
        <v>7556</v>
      </c>
      <c r="S1792" t="s">
        <v>2655</v>
      </c>
      <c r="T1792" t="s">
        <v>4348</v>
      </c>
      <c r="U1792" t="s">
        <v>659</v>
      </c>
      <c r="V1792" s="7" t="s">
        <v>660</v>
      </c>
      <c r="W1792" s="8">
        <v>14000</v>
      </c>
      <c r="X1792" t="s">
        <v>7557</v>
      </c>
      <c r="Y1792" t="s">
        <v>7558</v>
      </c>
      <c r="Z1792" s="8">
        <v>43135.9</v>
      </c>
      <c r="AA1792" s="9">
        <v>5.94</v>
      </c>
      <c r="AB1792" s="8">
        <v>36629.769999999997</v>
      </c>
      <c r="AD1792" s="10">
        <v>4686278</v>
      </c>
      <c r="AE1792" s="11">
        <v>45777</v>
      </c>
      <c r="AF1792" s="8">
        <v>40062.800000000003</v>
      </c>
      <c r="AG1792" s="8">
        <v>10926.900000000001</v>
      </c>
      <c r="AH1792" s="12">
        <v>0.78049285714285721</v>
      </c>
      <c r="AI1792" s="8">
        <v>1839.5454545454547</v>
      </c>
      <c r="AJ1792" s="11">
        <v>48064.545454548614</v>
      </c>
      <c r="AK1792" s="11">
        <v>47648</v>
      </c>
      <c r="AL1792" s="10">
        <v>416</v>
      </c>
      <c r="AM1792">
        <v>51588.520000000004</v>
      </c>
      <c r="AN1792">
        <v>0.82326571428571438</v>
      </c>
      <c r="AO1792" s="40" t="str">
        <f>E1792&amp;F1792&amp;U1792</f>
        <v>HCMHYSY-PUHYPOS.3</v>
      </c>
      <c r="AP1792" s="40" t="str">
        <f>_xlfn.XLOOKUP(AO1792,CrossRef!N:N,CrossRef!A:A,"NOT FOUND",0)</f>
        <v>HCM508400</v>
      </c>
      <c r="AQ1792" s="40" t="str">
        <f>IFERROR(_xlfn.XLOOKUP(AO1792,CrossRef!$N:$N,CrossRef!$E:$E,"Not Found"),"-")</f>
        <v>EX1200-5D</v>
      </c>
      <c r="AR1792" s="40" t="str">
        <f>IFERROR(_xlfn.XLOOKUP(AO1792,CrossRef!$N:$N,CrossRef!$G:$G,"Not Found"),"-")</f>
        <v>5084 - IMPLEMENT PUMP</v>
      </c>
      <c r="AS1792" s="40" t="str">
        <f>IFERROR(_xlfn.XLOOKUP(AO1792,CrossRef!$N:$N,CrossRef!$H:$H,"Not Found"),"-")</f>
        <v>00 - (NONE)</v>
      </c>
    </row>
    <row r="1793" spans="1:45" hidden="1" x14ac:dyDescent="0.3">
      <c r="A1793" s="38" t="str">
        <f>E1793&amp;F1793&amp;U1793</f>
        <v>HCMHYSY-PUHYPOS.1</v>
      </c>
      <c r="B1793" s="38" t="str">
        <f>I1793&amp;D1793&amp;C1793</f>
        <v>EX7052</v>
      </c>
      <c r="C1793" s="38" t="str">
        <f>_xlfn.XLOOKUP(A1793,CrossRef!N:N,CrossRef!D:D,"",0)</f>
        <v/>
      </c>
      <c r="D1793" s="38" t="str">
        <f>_xlfn.XLOOKUP(A1793,CrossRef!N:N,CrossRef!C:C,"",0)</f>
        <v/>
      </c>
      <c r="E1793" s="38" t="str">
        <f>LEFT(M1793,3)</f>
        <v>HCM</v>
      </c>
      <c r="F1793" s="38" t="str">
        <f>_xlfn.TEXTAFTER(J1793,"-")</f>
        <v>HYSY-PUHY</v>
      </c>
      <c r="G1793" t="s">
        <v>2648</v>
      </c>
      <c r="H1793" t="s">
        <v>2649</v>
      </c>
      <c r="I1793" t="s">
        <v>3774</v>
      </c>
      <c r="J1793" s="7" t="s">
        <v>656</v>
      </c>
      <c r="K1793" t="s">
        <v>2668</v>
      </c>
      <c r="L1793" t="s">
        <v>224</v>
      </c>
      <c r="M1793" t="s">
        <v>3775</v>
      </c>
      <c r="N1793" t="s">
        <v>2640</v>
      </c>
      <c r="O1793" t="s">
        <v>2653</v>
      </c>
      <c r="P1793" t="s">
        <v>2642</v>
      </c>
      <c r="Q1793" t="s">
        <v>2640</v>
      </c>
      <c r="R1793" t="s">
        <v>7559</v>
      </c>
      <c r="S1793" t="s">
        <v>2655</v>
      </c>
      <c r="T1793" t="s">
        <v>3745</v>
      </c>
      <c r="U1793" t="s">
        <v>662</v>
      </c>
      <c r="V1793" s="7" t="s">
        <v>663</v>
      </c>
      <c r="W1793" s="8">
        <v>14000</v>
      </c>
      <c r="X1793" t="s">
        <v>7560</v>
      </c>
      <c r="Y1793" t="s">
        <v>7561</v>
      </c>
      <c r="Z1793" s="8">
        <v>43135.9</v>
      </c>
      <c r="AA1793" s="9">
        <v>5.94</v>
      </c>
      <c r="AB1793" s="8">
        <v>36629.769999999997</v>
      </c>
      <c r="AD1793" s="10">
        <v>4634094</v>
      </c>
      <c r="AE1793" s="11">
        <v>45777</v>
      </c>
      <c r="AF1793" s="8">
        <v>40062.800000000003</v>
      </c>
      <c r="AG1793" s="8">
        <v>10926.900000000001</v>
      </c>
      <c r="AH1793" s="12">
        <v>0.78049285714285721</v>
      </c>
      <c r="AI1793" s="8">
        <v>1839.5454545454547</v>
      </c>
      <c r="AJ1793" s="11">
        <v>48064.545454548614</v>
      </c>
      <c r="AK1793" s="11">
        <v>47648</v>
      </c>
      <c r="AL1793" s="10">
        <v>416</v>
      </c>
      <c r="AM1793">
        <v>51588.520000000004</v>
      </c>
      <c r="AN1793">
        <v>0.82326571428571438</v>
      </c>
      <c r="AO1793" s="40" t="str">
        <f>E1793&amp;F1793&amp;U1793</f>
        <v>HCMHYSY-PUHYPOS.1</v>
      </c>
      <c r="AP1793" s="40" t="str">
        <f>_xlfn.XLOOKUP(AO1793,CrossRef!N:N,CrossRef!A:A,"NOT FOUND",0)</f>
        <v>NOT FOUND</v>
      </c>
      <c r="AQ1793" s="40" t="str">
        <f>IFERROR(_xlfn.XLOOKUP(AO1793,CrossRef!$N:$N,CrossRef!$E:$E,"Not Found"),"-")</f>
        <v>Not Found</v>
      </c>
      <c r="AR1793" s="40" t="str">
        <f>IFERROR(_xlfn.XLOOKUP(AO1793,CrossRef!$N:$N,CrossRef!$G:$G,"Not Found"),"-")</f>
        <v>Not Found</v>
      </c>
      <c r="AS1793" s="40" t="str">
        <f>IFERROR(_xlfn.XLOOKUP(AO1793,CrossRef!$N:$N,CrossRef!$H:$H,"Not Found"),"-")</f>
        <v>Not Found</v>
      </c>
    </row>
    <row r="1794" spans="1:45" hidden="1" x14ac:dyDescent="0.3">
      <c r="A1794" s="38" t="str">
        <f>E1794&amp;F1794&amp;U1794</f>
        <v>HCMPUDR</v>
      </c>
      <c r="B1794" s="38" t="str">
        <f>I1794&amp;D1794&amp;C1794</f>
        <v>EX7052310800</v>
      </c>
      <c r="C1794" s="38" t="str">
        <f>_xlfn.XLOOKUP(A1794,CrossRef!N:N,CrossRef!D:D,"",0)</f>
        <v>00</v>
      </c>
      <c r="D1794" s="38" t="str">
        <f>_xlfn.XLOOKUP(A1794,CrossRef!N:N,CrossRef!C:C,"",0)</f>
        <v>3108</v>
      </c>
      <c r="E1794" s="38" t="str">
        <f>LEFT(M1794,3)</f>
        <v>HCM</v>
      </c>
      <c r="F1794" s="38" t="str">
        <f>_xlfn.TEXTAFTER(J1794,"-")</f>
        <v>PUDR</v>
      </c>
      <c r="G1794" t="s">
        <v>2648</v>
      </c>
      <c r="H1794" t="s">
        <v>2649</v>
      </c>
      <c r="I1794" t="s">
        <v>3774</v>
      </c>
      <c r="J1794" s="7" t="s">
        <v>2039</v>
      </c>
      <c r="K1794" t="s">
        <v>2668</v>
      </c>
      <c r="L1794" t="s">
        <v>224</v>
      </c>
      <c r="M1794" t="s">
        <v>3775</v>
      </c>
      <c r="N1794" t="s">
        <v>2640</v>
      </c>
      <c r="O1794" t="s">
        <v>2653</v>
      </c>
      <c r="P1794" t="s">
        <v>2642</v>
      </c>
      <c r="Q1794" t="s">
        <v>2640</v>
      </c>
      <c r="R1794" t="s">
        <v>7562</v>
      </c>
      <c r="S1794" t="s">
        <v>2655</v>
      </c>
      <c r="T1794" t="s">
        <v>3605</v>
      </c>
      <c r="U1794" t="s">
        <v>2657</v>
      </c>
      <c r="V1794" s="7" t="s">
        <v>1337</v>
      </c>
      <c r="W1794" s="8">
        <v>14000</v>
      </c>
      <c r="X1794" t="s">
        <v>7563</v>
      </c>
      <c r="Y1794" t="s">
        <v>7564</v>
      </c>
      <c r="Z1794" s="8">
        <v>43135.9</v>
      </c>
      <c r="AA1794" s="9">
        <v>5.94</v>
      </c>
      <c r="AB1794" s="8">
        <v>48329.67</v>
      </c>
      <c r="AD1794" s="10">
        <v>4634095</v>
      </c>
      <c r="AE1794" s="11">
        <v>45778</v>
      </c>
      <c r="AF1794" s="8">
        <v>40062.800000000003</v>
      </c>
      <c r="AG1794" s="8">
        <v>10926.900000000001</v>
      </c>
      <c r="AH1794" s="12">
        <v>0.78049285714285721</v>
      </c>
      <c r="AI1794" s="8">
        <v>1839.5454545454547</v>
      </c>
      <c r="AJ1794" s="11">
        <v>48064.545454548614</v>
      </c>
      <c r="AK1794" s="11">
        <v>47648</v>
      </c>
      <c r="AL1794" s="10">
        <v>416</v>
      </c>
      <c r="AM1794">
        <v>51588.520000000004</v>
      </c>
      <c r="AN1794">
        <v>0.82326571428571438</v>
      </c>
      <c r="AO1794" s="40" t="str">
        <f>E1794&amp;F1794&amp;U1794</f>
        <v>HCMPUDR</v>
      </c>
      <c r="AP1794" s="40" t="str">
        <f>_xlfn.XLOOKUP(AO1794,CrossRef!N:N,CrossRef!A:A,"NOT FOUND",0)</f>
        <v>HCM310800</v>
      </c>
      <c r="AQ1794" s="40" t="str">
        <f>IFERROR(_xlfn.XLOOKUP(AO1794,CrossRef!$N:$N,CrossRef!$E:$E,"Not Found"),"-")</f>
        <v>EX2600-6</v>
      </c>
      <c r="AR1794" s="40" t="str">
        <f>IFERROR(_xlfn.XLOOKUP(AO1794,CrossRef!$N:$N,CrossRef!$G:$G,"Not Found"),"-")</f>
        <v>3108 - Pump Drive</v>
      </c>
      <c r="AS1794" s="40" t="str">
        <f>IFERROR(_xlfn.XLOOKUP(AO1794,CrossRef!$N:$N,CrossRef!$H:$H,"Not Found"),"-")</f>
        <v>00 - (NONE)</v>
      </c>
    </row>
    <row r="1795" spans="1:45" hidden="1" x14ac:dyDescent="0.3">
      <c r="A1795" s="38" t="str">
        <f>E1795&amp;F1795&amp;U1795</f>
        <v>340TCKS-TCKLLH</v>
      </c>
      <c r="B1795" s="38" t="str">
        <f>I1795&amp;D1795&amp;C1795</f>
        <v>QEX010</v>
      </c>
      <c r="C1795" s="38" t="str">
        <f>_xlfn.XLOOKUP(A1795,CrossRef!N:N,CrossRef!D:D,"",0)</f>
        <v/>
      </c>
      <c r="D1795" s="38" t="str">
        <f>_xlfn.XLOOKUP(A1795,CrossRef!N:N,CrossRef!C:C,"",0)</f>
        <v/>
      </c>
      <c r="E1795" s="38" t="str">
        <f>LEFT(M1795,3)</f>
        <v>340</v>
      </c>
      <c r="F1795" s="38" t="str">
        <f>_xlfn.TEXTAFTER(J1795,"-")</f>
        <v>TCKS-TCKL</v>
      </c>
      <c r="G1795" t="s">
        <v>2635</v>
      </c>
      <c r="H1795" t="s">
        <v>2636</v>
      </c>
      <c r="I1795" t="s">
        <v>2754</v>
      </c>
      <c r="J1795" s="7" t="s">
        <v>2040</v>
      </c>
      <c r="K1795" t="s">
        <v>2638</v>
      </c>
      <c r="L1795" t="s">
        <v>2755</v>
      </c>
      <c r="M1795" t="s">
        <v>2756</v>
      </c>
      <c r="N1795" t="s">
        <v>2652</v>
      </c>
      <c r="O1795" t="s">
        <v>2641</v>
      </c>
      <c r="P1795" t="s">
        <v>2642</v>
      </c>
      <c r="Q1795" t="s">
        <v>2662</v>
      </c>
      <c r="R1795" t="s">
        <v>7565</v>
      </c>
      <c r="S1795" t="s">
        <v>2671</v>
      </c>
      <c r="T1795" t="s">
        <v>2745</v>
      </c>
      <c r="U1795" t="s">
        <v>59</v>
      </c>
      <c r="V1795" s="7" t="s">
        <v>2022</v>
      </c>
      <c r="W1795" s="8">
        <v>22000</v>
      </c>
      <c r="X1795" t="s">
        <v>7566</v>
      </c>
      <c r="Y1795" t="s">
        <v>7442</v>
      </c>
      <c r="Z1795" s="8">
        <v>67445</v>
      </c>
      <c r="AA1795" s="9">
        <v>9.0399999999999991</v>
      </c>
      <c r="AB1795" s="8">
        <v>737333.15</v>
      </c>
      <c r="AD1795" s="10">
        <v>4397346</v>
      </c>
      <c r="AE1795" s="11">
        <v>45170</v>
      </c>
      <c r="AF1795" s="8">
        <v>56379</v>
      </c>
      <c r="AG1795" s="8">
        <v>10934</v>
      </c>
      <c r="AH1795" s="12">
        <v>0.497</v>
      </c>
      <c r="AI1795" s="8">
        <v>1209.5132743362833</v>
      </c>
      <c r="AJ1795" s="11">
        <v>47434.513274340279</v>
      </c>
      <c r="AK1795" s="11">
        <v>47135</v>
      </c>
      <c r="AL1795" s="10">
        <v>299</v>
      </c>
      <c r="AM1795">
        <v>75671.399999999994</v>
      </c>
      <c r="AN1795">
        <v>0.87692727272727244</v>
      </c>
      <c r="AO1795" s="40" t="str">
        <f>E1795&amp;F1795&amp;U1795</f>
        <v>340TCKS-TCKLLH</v>
      </c>
      <c r="AP1795" s="40" t="str">
        <f>_xlfn.XLOOKUP(AO1795,CrossRef!N:N,CrossRef!A:A,"NOT FOUND",0)</f>
        <v>NOT FOUND</v>
      </c>
      <c r="AQ1795" s="40" t="str">
        <f>IFERROR(_xlfn.XLOOKUP(AO1795,CrossRef!$N:$N,CrossRef!$E:$E,"Not Found"),"-")</f>
        <v>Not Found</v>
      </c>
      <c r="AR1795" s="40" t="str">
        <f>IFERROR(_xlfn.XLOOKUP(AO1795,CrossRef!$N:$N,CrossRef!$G:$G,"Not Found"),"-")</f>
        <v>Not Found</v>
      </c>
      <c r="AS1795" s="40" t="str">
        <f>IFERROR(_xlfn.XLOOKUP(AO1795,CrossRef!$N:$N,CrossRef!$H:$H,"Not Found"),"-")</f>
        <v>Not Found</v>
      </c>
    </row>
    <row r="1796" spans="1:45" hidden="1" x14ac:dyDescent="0.3">
      <c r="A1796" s="38" t="str">
        <f>E1796&amp;F1796&amp;U1796</f>
        <v>340TCKS-TCKRRH</v>
      </c>
      <c r="B1796" s="38" t="str">
        <f>I1796&amp;D1796&amp;C1796</f>
        <v>QEX010</v>
      </c>
      <c r="C1796" s="38" t="str">
        <f>_xlfn.XLOOKUP(A1796,CrossRef!N:N,CrossRef!D:D,"",0)</f>
        <v/>
      </c>
      <c r="D1796" s="38" t="str">
        <f>_xlfn.XLOOKUP(A1796,CrossRef!N:N,CrossRef!C:C,"",0)</f>
        <v/>
      </c>
      <c r="E1796" s="38" t="str">
        <f>LEFT(M1796,3)</f>
        <v>340</v>
      </c>
      <c r="F1796" s="38" t="str">
        <f>_xlfn.TEXTAFTER(J1796,"-")</f>
        <v>TCKS-TCKR</v>
      </c>
      <c r="G1796" t="s">
        <v>2635</v>
      </c>
      <c r="H1796" t="s">
        <v>2636</v>
      </c>
      <c r="I1796" t="s">
        <v>2754</v>
      </c>
      <c r="J1796" s="7" t="s">
        <v>2041</v>
      </c>
      <c r="K1796" t="s">
        <v>2638</v>
      </c>
      <c r="L1796" t="s">
        <v>2755</v>
      </c>
      <c r="M1796" t="s">
        <v>2756</v>
      </c>
      <c r="N1796" t="s">
        <v>2652</v>
      </c>
      <c r="O1796" t="s">
        <v>2641</v>
      </c>
      <c r="P1796" t="s">
        <v>2642</v>
      </c>
      <c r="Q1796" t="s">
        <v>2662</v>
      </c>
      <c r="R1796" t="s">
        <v>7567</v>
      </c>
      <c r="S1796" t="s">
        <v>2671</v>
      </c>
      <c r="T1796" t="s">
        <v>2745</v>
      </c>
      <c r="U1796" t="s">
        <v>63</v>
      </c>
      <c r="V1796" s="7" t="s">
        <v>2017</v>
      </c>
      <c r="W1796" s="8">
        <v>22000</v>
      </c>
      <c r="X1796" t="s">
        <v>7568</v>
      </c>
      <c r="Y1796" t="s">
        <v>7454</v>
      </c>
      <c r="Z1796" s="8">
        <v>67445</v>
      </c>
      <c r="AA1796" s="9">
        <v>9.0399999999999991</v>
      </c>
      <c r="AB1796" s="8">
        <v>737333.15</v>
      </c>
      <c r="AD1796" s="10">
        <v>4397345</v>
      </c>
      <c r="AE1796" s="11">
        <v>45170</v>
      </c>
      <c r="AF1796" s="8">
        <v>56379</v>
      </c>
      <c r="AG1796" s="8">
        <v>10934</v>
      </c>
      <c r="AH1796" s="12">
        <v>0.497</v>
      </c>
      <c r="AI1796" s="8">
        <v>1209.5132743362833</v>
      </c>
      <c r="AJ1796" s="11">
        <v>47434.513274340279</v>
      </c>
      <c r="AK1796" s="11">
        <v>47135</v>
      </c>
      <c r="AL1796" s="10">
        <v>299</v>
      </c>
      <c r="AM1796">
        <v>75671.399999999994</v>
      </c>
      <c r="AN1796">
        <v>0.87692727272727244</v>
      </c>
      <c r="AO1796" s="40" t="str">
        <f>E1796&amp;F1796&amp;U1796</f>
        <v>340TCKS-TCKRRH</v>
      </c>
      <c r="AP1796" s="40" t="str">
        <f>_xlfn.XLOOKUP(AO1796,CrossRef!N:N,CrossRef!A:A,"NOT FOUND",0)</f>
        <v>NOT FOUND</v>
      </c>
      <c r="AQ1796" s="40" t="str">
        <f>IFERROR(_xlfn.XLOOKUP(AO1796,CrossRef!$N:$N,CrossRef!$E:$E,"Not Found"),"-")</f>
        <v>Not Found</v>
      </c>
      <c r="AR1796" s="40" t="str">
        <f>IFERROR(_xlfn.XLOOKUP(AO1796,CrossRef!$N:$N,CrossRef!$G:$G,"Not Found"),"-")</f>
        <v>Not Found</v>
      </c>
      <c r="AS1796" s="40" t="str">
        <f>IFERROR(_xlfn.XLOOKUP(AO1796,CrossRef!$N:$N,CrossRef!$H:$H,"Not Found"),"-")</f>
        <v>Not Found</v>
      </c>
    </row>
    <row r="1797" spans="1:45" hidden="1" x14ac:dyDescent="0.3">
      <c r="A1797" s="38" t="str">
        <f>E1797&amp;F1797&amp;U1797</f>
        <v>340UCRG-DRSP-DRSLLH</v>
      </c>
      <c r="B1797" s="38" t="str">
        <f>I1797&amp;D1797&amp;C1797</f>
        <v>QEX0104164LT</v>
      </c>
      <c r="C1797" s="38" t="str">
        <f>_xlfn.XLOOKUP(A1797,CrossRef!N:N,CrossRef!D:D,"",0)</f>
        <v>LT</v>
      </c>
      <c r="D1797" s="38" t="str">
        <f>_xlfn.XLOOKUP(A1797,CrossRef!N:N,CrossRef!C:C,"",0)</f>
        <v>4164</v>
      </c>
      <c r="E1797" s="38" t="str">
        <f>LEFT(M1797,3)</f>
        <v>340</v>
      </c>
      <c r="F1797" s="38" t="str">
        <f>_xlfn.TEXTAFTER(J1797,"-")</f>
        <v>UCRG-DRSP-DRSL</v>
      </c>
      <c r="G1797" t="s">
        <v>2635</v>
      </c>
      <c r="H1797" t="s">
        <v>2636</v>
      </c>
      <c r="I1797" t="s">
        <v>2754</v>
      </c>
      <c r="J1797" s="7" t="s">
        <v>610</v>
      </c>
      <c r="K1797" t="s">
        <v>2638</v>
      </c>
      <c r="L1797" t="s">
        <v>2755</v>
      </c>
      <c r="M1797" t="s">
        <v>2756</v>
      </c>
      <c r="N1797" t="s">
        <v>2652</v>
      </c>
      <c r="O1797" t="s">
        <v>2641</v>
      </c>
      <c r="P1797" t="s">
        <v>2642</v>
      </c>
      <c r="Q1797" t="s">
        <v>2662</v>
      </c>
      <c r="R1797" t="s">
        <v>7569</v>
      </c>
      <c r="S1797" t="s">
        <v>2671</v>
      </c>
      <c r="T1797" t="s">
        <v>7444</v>
      </c>
      <c r="U1797" t="s">
        <v>59</v>
      </c>
      <c r="V1797" s="7" t="s">
        <v>611</v>
      </c>
      <c r="W1797" s="8">
        <v>22000</v>
      </c>
      <c r="X1797" t="s">
        <v>7570</v>
      </c>
      <c r="Y1797" t="s">
        <v>7446</v>
      </c>
      <c r="Z1797" s="8">
        <v>67445</v>
      </c>
      <c r="AA1797" s="9">
        <v>9.0399999999999991</v>
      </c>
      <c r="AB1797" s="8">
        <v>112639.22</v>
      </c>
      <c r="AD1797" s="10">
        <v>4397349</v>
      </c>
      <c r="AE1797" s="11">
        <v>45167</v>
      </c>
      <c r="AF1797" s="8">
        <v>56379</v>
      </c>
      <c r="AG1797" s="8">
        <v>10934</v>
      </c>
      <c r="AH1797" s="12">
        <v>0.497</v>
      </c>
      <c r="AI1797" s="8">
        <v>1209.5132743362833</v>
      </c>
      <c r="AJ1797" s="11">
        <v>47434.513274340279</v>
      </c>
      <c r="AK1797" s="11">
        <v>47135</v>
      </c>
      <c r="AL1797" s="10">
        <v>299</v>
      </c>
      <c r="AM1797">
        <v>75671.399999999994</v>
      </c>
      <c r="AN1797">
        <v>0.87692727272727244</v>
      </c>
      <c r="AO1797" s="40" t="str">
        <f>E1797&amp;F1797&amp;U1797</f>
        <v>340UCRG-DRSP-DRSLLH</v>
      </c>
      <c r="AP1797" s="40" t="str">
        <f>_xlfn.XLOOKUP(AO1797,CrossRef!N:N,CrossRef!A:A,"NOT FOUND",0)</f>
        <v>3404164LT</v>
      </c>
      <c r="AQ1797" s="40">
        <f>IFERROR(_xlfn.XLOOKUP(AO1797,CrossRef!$N:$N,CrossRef!$E:$E,"Not Found"),"-")</f>
        <v>6060</v>
      </c>
      <c r="AR1797" s="40" t="str">
        <f>IFERROR(_xlfn.XLOOKUP(AO1797,CrossRef!$N:$N,CrossRef!$G:$G,"Not Found"),"-")</f>
        <v>4164 - SPROCKET ASSEMBLY</v>
      </c>
      <c r="AS1797" s="40" t="str">
        <f>IFERROR(_xlfn.XLOOKUP(AO1797,CrossRef!$N:$N,CrossRef!$H:$H,"Not Found"),"-")</f>
        <v>LT - LEFT</v>
      </c>
    </row>
    <row r="1798" spans="1:45" hidden="1" x14ac:dyDescent="0.3">
      <c r="A1798" s="38" t="str">
        <f>E1798&amp;F1798&amp;U1798</f>
        <v>340UCRG-DRSP-DRSRRH</v>
      </c>
      <c r="B1798" s="38" t="str">
        <f>I1798&amp;D1798&amp;C1798</f>
        <v>QEX0104164RI</v>
      </c>
      <c r="C1798" s="38" t="str">
        <f>_xlfn.XLOOKUP(A1798,CrossRef!N:N,CrossRef!D:D,"",0)</f>
        <v>RI</v>
      </c>
      <c r="D1798" s="38" t="str">
        <f>_xlfn.XLOOKUP(A1798,CrossRef!N:N,CrossRef!C:C,"",0)</f>
        <v>4164</v>
      </c>
      <c r="E1798" s="38" t="str">
        <f>LEFT(M1798,3)</f>
        <v>340</v>
      </c>
      <c r="F1798" s="38" t="str">
        <f>_xlfn.TEXTAFTER(J1798,"-")</f>
        <v>UCRG-DRSP-DRSR</v>
      </c>
      <c r="G1798" t="s">
        <v>2635</v>
      </c>
      <c r="H1798" t="s">
        <v>2636</v>
      </c>
      <c r="I1798" t="s">
        <v>2754</v>
      </c>
      <c r="J1798" s="7" t="s">
        <v>612</v>
      </c>
      <c r="K1798" t="s">
        <v>2638</v>
      </c>
      <c r="L1798" t="s">
        <v>2755</v>
      </c>
      <c r="M1798" t="s">
        <v>2756</v>
      </c>
      <c r="N1798" t="s">
        <v>2652</v>
      </c>
      <c r="O1798" t="s">
        <v>2641</v>
      </c>
      <c r="P1798" t="s">
        <v>2642</v>
      </c>
      <c r="Q1798" t="s">
        <v>2662</v>
      </c>
      <c r="R1798" t="s">
        <v>7571</v>
      </c>
      <c r="S1798" t="s">
        <v>2671</v>
      </c>
      <c r="T1798" t="s">
        <v>7444</v>
      </c>
      <c r="U1798" t="s">
        <v>63</v>
      </c>
      <c r="V1798" s="7" t="s">
        <v>613</v>
      </c>
      <c r="W1798" s="8">
        <v>22000</v>
      </c>
      <c r="X1798" t="s">
        <v>7572</v>
      </c>
      <c r="Y1798" t="s">
        <v>7449</v>
      </c>
      <c r="Z1798" s="8">
        <v>67445</v>
      </c>
      <c r="AA1798" s="9">
        <v>9.0399999999999991</v>
      </c>
      <c r="AB1798" s="8">
        <v>112639.22</v>
      </c>
      <c r="AD1798" s="10">
        <v>4397347</v>
      </c>
      <c r="AE1798" s="11">
        <v>45167</v>
      </c>
      <c r="AF1798" s="8">
        <v>56379</v>
      </c>
      <c r="AG1798" s="8">
        <v>10934</v>
      </c>
      <c r="AH1798" s="12">
        <v>0.497</v>
      </c>
      <c r="AI1798" s="8">
        <v>1209.5132743362833</v>
      </c>
      <c r="AJ1798" s="11">
        <v>47434.513274340279</v>
      </c>
      <c r="AK1798" s="11">
        <v>47135</v>
      </c>
      <c r="AL1798" s="10">
        <v>299</v>
      </c>
      <c r="AM1798">
        <v>75671.399999999994</v>
      </c>
      <c r="AN1798">
        <v>0.87692727272727244</v>
      </c>
      <c r="AO1798" s="40" t="str">
        <f>E1798&amp;F1798&amp;U1798</f>
        <v>340UCRG-DRSP-DRSRRH</v>
      </c>
      <c r="AP1798" s="40" t="str">
        <f>_xlfn.XLOOKUP(AO1798,CrossRef!N:N,CrossRef!A:A,"NOT FOUND",0)</f>
        <v>3404164RI</v>
      </c>
      <c r="AQ1798" s="40">
        <f>IFERROR(_xlfn.XLOOKUP(AO1798,CrossRef!$N:$N,CrossRef!$E:$E,"Not Found"),"-")</f>
        <v>6060</v>
      </c>
      <c r="AR1798" s="40" t="str">
        <f>IFERROR(_xlfn.XLOOKUP(AO1798,CrossRef!$N:$N,CrossRef!$G:$G,"Not Found"),"-")</f>
        <v>4164 - SPROCKET ASSEMBLY</v>
      </c>
      <c r="AS1798" s="40" t="str">
        <f>IFERROR(_xlfn.XLOOKUP(AO1798,CrossRef!$N:$N,CrossRef!$H:$H,"Not Found"),"-")</f>
        <v>RI - RIGHT</v>
      </c>
    </row>
    <row r="1799" spans="1:45" hidden="1" x14ac:dyDescent="0.3">
      <c r="A1799" s="38" t="str">
        <f>E1799&amp;F1799&amp;U1799</f>
        <v>WLHHYSY-PUHYPOS.5</v>
      </c>
      <c r="B1799" s="38" t="str">
        <f>I1799&amp;D1799&amp;C1799</f>
        <v>EX71605473P0</v>
      </c>
      <c r="C1799" s="38" t="str">
        <f>_xlfn.XLOOKUP(A1799,CrossRef!N:N,CrossRef!D:D,"",0)</f>
        <v>P0</v>
      </c>
      <c r="D1799" s="38" t="str">
        <f>_xlfn.XLOOKUP(A1799,CrossRef!N:N,CrossRef!C:C,"",0)</f>
        <v>5473</v>
      </c>
      <c r="E1799" s="38" t="str">
        <f>LEFT(M1799,3)</f>
        <v>WLH</v>
      </c>
      <c r="F1799" s="38" t="str">
        <f>_xlfn.TEXTAFTER(J1799,"-")</f>
        <v>HYSY-PUHY</v>
      </c>
      <c r="G1799" t="s">
        <v>2813</v>
      </c>
      <c r="H1799" t="s">
        <v>2814</v>
      </c>
      <c r="I1799" t="s">
        <v>4206</v>
      </c>
      <c r="J1799" s="7" t="s">
        <v>1946</v>
      </c>
      <c r="K1799" t="s">
        <v>3657</v>
      </c>
      <c r="L1799" t="s">
        <v>716</v>
      </c>
      <c r="M1799" t="s">
        <v>4207</v>
      </c>
      <c r="N1799" t="s">
        <v>2640</v>
      </c>
      <c r="O1799" t="s">
        <v>2803</v>
      </c>
      <c r="P1799" t="s">
        <v>2642</v>
      </c>
      <c r="Q1799" t="s">
        <v>2662</v>
      </c>
      <c r="R1799" t="s">
        <v>7573</v>
      </c>
      <c r="S1799" t="s">
        <v>2655</v>
      </c>
      <c r="T1799" t="s">
        <v>4348</v>
      </c>
      <c r="U1799" t="s">
        <v>778</v>
      </c>
      <c r="V1799" s="7" t="s">
        <v>7574</v>
      </c>
      <c r="W1799" s="8">
        <v>12000</v>
      </c>
      <c r="X1799" t="s">
        <v>7575</v>
      </c>
      <c r="Y1799" t="s">
        <v>7576</v>
      </c>
      <c r="Z1799" s="8">
        <v>14831</v>
      </c>
      <c r="AA1799" s="9">
        <v>0.38</v>
      </c>
      <c r="AB1799" s="8">
        <v>44448.92</v>
      </c>
      <c r="AD1799" s="10">
        <v>4636676</v>
      </c>
      <c r="AE1799" s="11">
        <v>45860</v>
      </c>
      <c r="AF1799" s="8">
        <v>13774</v>
      </c>
      <c r="AG1799" s="8">
        <v>10943</v>
      </c>
      <c r="AH1799" s="12">
        <v>0.91191666666666671</v>
      </c>
      <c r="AI1799" s="8">
        <v>28797.36842105263</v>
      </c>
      <c r="AJ1799" s="11">
        <v>75022.368421064821</v>
      </c>
      <c r="AK1799" s="11">
        <v>48064</v>
      </c>
      <c r="AL1799" s="10">
        <v>26958</v>
      </c>
      <c r="AM1799">
        <v>15529.82</v>
      </c>
      <c r="AN1799">
        <v>0.1463183333333333</v>
      </c>
      <c r="AO1799" s="40" t="str">
        <f>E1799&amp;F1799&amp;U1799</f>
        <v>WLHHYSY-PUHYPOS.5</v>
      </c>
      <c r="AP1799" s="40" t="str">
        <f>_xlfn.XLOOKUP(AO1799,CrossRef!N:N,CrossRef!A:A,"NOT FOUND",0)</f>
        <v>WLH5473P0</v>
      </c>
      <c r="AQ1799" s="40" t="str">
        <f>IFERROR(_xlfn.XLOOKUP(AO1799,CrossRef!$N:$N,CrossRef!$E:$E,"Not Found"),"-")</f>
        <v>R9200</v>
      </c>
      <c r="AR1799" s="40" t="str">
        <f>IFERROR(_xlfn.XLOOKUP(AO1799,CrossRef!$N:$N,CrossRef!$G:$G,"Not Found"),"-")</f>
        <v>5473 - SWING PUMP</v>
      </c>
      <c r="AS1799" s="40" t="str">
        <f>IFERROR(_xlfn.XLOOKUP(AO1799,CrossRef!$N:$N,CrossRef!$H:$H,"Not Found"),"-")</f>
        <v>P05</v>
      </c>
    </row>
    <row r="1800" spans="1:45" hidden="1" x14ac:dyDescent="0.3">
      <c r="A1800" s="38" t="str">
        <f>E1800&amp;F1800&amp;U1800</f>
        <v>8GBDRIV-FIDVLHR</v>
      </c>
      <c r="B1800" s="38" t="str">
        <f>I1800&amp;D1800&amp;C1800</f>
        <v>QPM034050LR</v>
      </c>
      <c r="C1800" s="38" t="str">
        <f>_xlfn.XLOOKUP(A1800,CrossRef!N:N,CrossRef!D:D,"",0)</f>
        <v>LR</v>
      </c>
      <c r="D1800" s="38" t="str">
        <f>_xlfn.XLOOKUP(A1800,CrossRef!N:N,CrossRef!C:C,"",0)</f>
        <v>4050</v>
      </c>
      <c r="E1800" s="38" t="str">
        <f>LEFT(M1800,3)</f>
        <v>8GB</v>
      </c>
      <c r="F1800" s="38" t="str">
        <f>_xlfn.TEXTAFTER(J1800,"-")</f>
        <v>DRIV-FIDV</v>
      </c>
      <c r="G1800" t="s">
        <v>2635</v>
      </c>
      <c r="H1800" t="s">
        <v>2636</v>
      </c>
      <c r="I1800" t="s">
        <v>3813</v>
      </c>
      <c r="J1800" s="7" t="s">
        <v>578</v>
      </c>
      <c r="K1800" t="s">
        <v>2638</v>
      </c>
      <c r="L1800" t="s">
        <v>148</v>
      </c>
      <c r="M1800" t="s">
        <v>3814</v>
      </c>
      <c r="N1800" t="s">
        <v>2640</v>
      </c>
      <c r="O1800" t="s">
        <v>2641</v>
      </c>
      <c r="P1800" t="s">
        <v>2642</v>
      </c>
      <c r="Q1800" t="s">
        <v>2640</v>
      </c>
      <c r="R1800" t="s">
        <v>7577</v>
      </c>
      <c r="S1800" t="s">
        <v>2655</v>
      </c>
      <c r="T1800" t="s">
        <v>2682</v>
      </c>
      <c r="U1800" t="s">
        <v>491</v>
      </c>
      <c r="V1800" s="7" t="s">
        <v>579</v>
      </c>
      <c r="W1800" s="8">
        <v>16500</v>
      </c>
      <c r="X1800" t="s">
        <v>7578</v>
      </c>
      <c r="Y1800" t="s">
        <v>6939</v>
      </c>
      <c r="Z1800" s="8">
        <v>48733</v>
      </c>
      <c r="AA1800" s="9">
        <v>0.55000000000000004</v>
      </c>
      <c r="AB1800" s="8">
        <v>135304.62</v>
      </c>
      <c r="AD1800" s="10">
        <v>4348295</v>
      </c>
      <c r="AE1800" s="11">
        <v>43824</v>
      </c>
      <c r="AF1800" s="8">
        <v>43189</v>
      </c>
      <c r="AG1800" s="8">
        <v>10956</v>
      </c>
      <c r="AH1800" s="12">
        <v>0.66400000000000003</v>
      </c>
      <c r="AI1800" s="8">
        <v>19920</v>
      </c>
      <c r="AJ1800" s="11">
        <v>66145</v>
      </c>
      <c r="AK1800" s="11">
        <v>62211</v>
      </c>
      <c r="AL1800" s="10">
        <v>3934</v>
      </c>
      <c r="AM1800">
        <v>57525.3</v>
      </c>
      <c r="AO1800" s="40" t="str">
        <f>E1800&amp;F1800&amp;U1800</f>
        <v>8GBDRIV-FIDVLHR</v>
      </c>
      <c r="AP1800" s="40" t="str">
        <f>_xlfn.XLOOKUP(AO1800,CrossRef!N:N,CrossRef!A:A,"NOT FOUND",0)</f>
        <v>8GB4050LR</v>
      </c>
      <c r="AQ1800" s="40" t="str">
        <f>IFERROR(_xlfn.XLOOKUP(AO1800,CrossRef!$N:$N,CrossRef!$E:$E,"Not Found"),"-")</f>
        <v>785B</v>
      </c>
      <c r="AR1800" s="40" t="str">
        <f>IFERROR(_xlfn.XLOOKUP(AO1800,CrossRef!$N:$N,CrossRef!$G:$G,"Not Found"),"-")</f>
        <v>4050 - FINAL DRIVE</v>
      </c>
      <c r="AS1800" s="40" t="str">
        <f>IFERROR(_xlfn.XLOOKUP(AO1800,CrossRef!$N:$N,CrossRef!$H:$H,"Not Found"),"-")</f>
        <v>LR - LEFT REAR</v>
      </c>
    </row>
    <row r="1801" spans="1:45" hidden="1" x14ac:dyDescent="0.3">
      <c r="A1801" s="38" t="str">
        <f>E1801&amp;F1801&amp;U1801</f>
        <v>ATYENGI</v>
      </c>
      <c r="B1801" s="38" t="str">
        <f>I1801&amp;D1801&amp;C1801</f>
        <v>QTD18100000</v>
      </c>
      <c r="C1801" s="38" t="str">
        <f>_xlfn.XLOOKUP(A1801,CrossRef!N:N,CrossRef!D:D,"",0)</f>
        <v>00</v>
      </c>
      <c r="D1801" s="38" t="str">
        <f>_xlfn.XLOOKUP(A1801,CrossRef!N:N,CrossRef!C:C,"",0)</f>
        <v>1000</v>
      </c>
      <c r="E1801" s="38" t="str">
        <f>LEFT(M1801,3)</f>
        <v>ATY</v>
      </c>
      <c r="F1801" s="38" t="str">
        <f>_xlfn.TEXTAFTER(J1801,"-")</f>
        <v>ENGI</v>
      </c>
      <c r="G1801" t="s">
        <v>2635</v>
      </c>
      <c r="H1801" t="s">
        <v>2636</v>
      </c>
      <c r="I1801" t="s">
        <v>2637</v>
      </c>
      <c r="J1801" s="7" t="s">
        <v>2042</v>
      </c>
      <c r="K1801" t="s">
        <v>2638</v>
      </c>
      <c r="L1801" t="s">
        <v>151</v>
      </c>
      <c r="M1801" t="s">
        <v>2639</v>
      </c>
      <c r="N1801" t="s">
        <v>2640</v>
      </c>
      <c r="O1801" t="s">
        <v>2641</v>
      </c>
      <c r="P1801" t="s">
        <v>2642</v>
      </c>
      <c r="Q1801" t="s">
        <v>2640</v>
      </c>
      <c r="R1801" t="s">
        <v>7579</v>
      </c>
      <c r="S1801" t="s">
        <v>2655</v>
      </c>
      <c r="T1801" t="s">
        <v>3265</v>
      </c>
      <c r="U1801" t="s">
        <v>2657</v>
      </c>
      <c r="V1801" s="7" t="s">
        <v>154</v>
      </c>
      <c r="W1801" s="8">
        <v>17600</v>
      </c>
      <c r="X1801" t="s">
        <v>7580</v>
      </c>
      <c r="Y1801" t="s">
        <v>3267</v>
      </c>
      <c r="Z1801" s="8">
        <v>122373</v>
      </c>
      <c r="AA1801" s="9">
        <v>15.21</v>
      </c>
      <c r="AB1801" s="8">
        <v>606271.82999999996</v>
      </c>
      <c r="AD1801" s="10">
        <v>4571108</v>
      </c>
      <c r="AE1801" s="11">
        <v>45730</v>
      </c>
      <c r="AF1801" s="8">
        <v>115746</v>
      </c>
      <c r="AG1801" s="8">
        <v>10973</v>
      </c>
      <c r="AH1801" s="12">
        <v>0.62346590909090904</v>
      </c>
      <c r="AI1801" s="8">
        <v>721.43326758711373</v>
      </c>
      <c r="AJ1801" s="11">
        <v>46946.433267592591</v>
      </c>
      <c r="AK1801" s="11">
        <v>47023</v>
      </c>
      <c r="AL1801" s="10">
        <v>-77</v>
      </c>
      <c r="AM1801">
        <v>134510.57999999999</v>
      </c>
      <c r="AN1801">
        <v>1.0661693181818175</v>
      </c>
      <c r="AO1801" s="40" t="str">
        <f>E1801&amp;F1801&amp;U1801</f>
        <v>ATYENGI</v>
      </c>
      <c r="AP1801" s="40" t="str">
        <f>_xlfn.XLOOKUP(AO1801,CrossRef!N:N,CrossRef!A:A,"NOT FOUND",0)</f>
        <v>ATY100000</v>
      </c>
      <c r="AQ1801" s="40" t="str">
        <f>IFERROR(_xlfn.XLOOKUP(AO1801,CrossRef!$N:$N,CrossRef!$E:$E,"Not Found"),"-")</f>
        <v>793C</v>
      </c>
      <c r="AR1801" s="40" t="str">
        <f>IFERROR(_xlfn.XLOOKUP(AO1801,CrossRef!$N:$N,CrossRef!$G:$G,"Not Found"),"-")</f>
        <v>1000 - ENGINE</v>
      </c>
      <c r="AS1801" s="40" t="str">
        <f>IFERROR(_xlfn.XLOOKUP(AO1801,CrossRef!$N:$N,CrossRef!$H:$H,"Not Found"),"-")</f>
        <v>00 - (NONE)</v>
      </c>
    </row>
    <row r="1802" spans="1:45" hidden="1" x14ac:dyDescent="0.3">
      <c r="A1802" s="38" t="str">
        <f>E1802&amp;F1802&amp;U1802</f>
        <v>ATYENGI-COSY</v>
      </c>
      <c r="B1802" s="38" t="str">
        <f>I1802&amp;D1802&amp;C1802</f>
        <v>QTD18135300</v>
      </c>
      <c r="C1802" s="38" t="str">
        <f>_xlfn.XLOOKUP(A1802,CrossRef!N:N,CrossRef!D:D,"",0)</f>
        <v>00</v>
      </c>
      <c r="D1802" s="38" t="str">
        <f>_xlfn.XLOOKUP(A1802,CrossRef!N:N,CrossRef!C:C,"",0)</f>
        <v>1353</v>
      </c>
      <c r="E1802" s="38" t="str">
        <f>LEFT(M1802,3)</f>
        <v>ATY</v>
      </c>
      <c r="F1802" s="38" t="str">
        <f>_xlfn.TEXTAFTER(J1802,"-")</f>
        <v>ENGI-COSY</v>
      </c>
      <c r="G1802" t="s">
        <v>2635</v>
      </c>
      <c r="H1802" t="s">
        <v>2636</v>
      </c>
      <c r="I1802" t="s">
        <v>2637</v>
      </c>
      <c r="J1802" s="7" t="s">
        <v>2043</v>
      </c>
      <c r="K1802" t="s">
        <v>2638</v>
      </c>
      <c r="L1802" t="s">
        <v>151</v>
      </c>
      <c r="M1802" t="s">
        <v>2639</v>
      </c>
      <c r="N1802" t="s">
        <v>2640</v>
      </c>
      <c r="O1802" t="s">
        <v>2641</v>
      </c>
      <c r="P1802" t="s">
        <v>2642</v>
      </c>
      <c r="Q1802" t="s">
        <v>2640</v>
      </c>
      <c r="R1802" t="s">
        <v>7581</v>
      </c>
      <c r="S1802" t="s">
        <v>2655</v>
      </c>
      <c r="T1802" t="s">
        <v>3253</v>
      </c>
      <c r="U1802" t="s">
        <v>2657</v>
      </c>
      <c r="V1802" s="7" t="s">
        <v>278</v>
      </c>
      <c r="W1802" s="8">
        <v>17600</v>
      </c>
      <c r="X1802" t="s">
        <v>7582</v>
      </c>
      <c r="Y1802" t="s">
        <v>5245</v>
      </c>
      <c r="Z1802" s="8">
        <v>122373</v>
      </c>
      <c r="AA1802" s="9">
        <v>15.21</v>
      </c>
      <c r="AB1802" s="8">
        <v>25273.78</v>
      </c>
      <c r="AD1802" s="10">
        <v>4468114</v>
      </c>
      <c r="AE1802" s="11">
        <v>45730</v>
      </c>
      <c r="AF1802" s="8">
        <v>115746</v>
      </c>
      <c r="AG1802" s="8">
        <v>10973</v>
      </c>
      <c r="AH1802" s="12">
        <v>0.62346590909090904</v>
      </c>
      <c r="AI1802" s="8">
        <v>721.43326758711373</v>
      </c>
      <c r="AJ1802" s="11">
        <v>46946.433267592591</v>
      </c>
      <c r="AK1802" s="11">
        <v>47058</v>
      </c>
      <c r="AL1802" s="10">
        <v>-112</v>
      </c>
      <c r="AM1802">
        <v>135042.93</v>
      </c>
      <c r="AO1802" s="40" t="str">
        <f>E1802&amp;F1802&amp;U1802</f>
        <v>ATYENGI-COSY</v>
      </c>
      <c r="AP1802" s="40" t="str">
        <f>_xlfn.XLOOKUP(AO1802,CrossRef!N:N,CrossRef!A:A,"NOT FOUND",0)</f>
        <v>ATY135300</v>
      </c>
      <c r="AQ1802" s="40" t="str">
        <f>IFERROR(_xlfn.XLOOKUP(AO1802,CrossRef!$N:$N,CrossRef!$E:$E,"Not Found"),"-")</f>
        <v>793C</v>
      </c>
      <c r="AR1802" s="40" t="str">
        <f>IFERROR(_xlfn.XLOOKUP(AO1802,CrossRef!$N:$N,CrossRef!$G:$G,"Not Found"),"-")</f>
        <v>1353 - RADIATOR</v>
      </c>
      <c r="AS1802" s="40" t="str">
        <f>IFERROR(_xlfn.XLOOKUP(AO1802,CrossRef!$N:$N,CrossRef!$H:$H,"Not Found"),"-")</f>
        <v>00 - (NONE)</v>
      </c>
    </row>
    <row r="1803" spans="1:45" hidden="1" x14ac:dyDescent="0.3">
      <c r="A1803" s="38" t="str">
        <f>E1803&amp;F1803&amp;U1803</f>
        <v>7ERDRIV-FIDVLHR</v>
      </c>
      <c r="B1803" s="38" t="str">
        <f>I1803&amp;D1803&amp;C1803</f>
        <v>TS21984008LR</v>
      </c>
      <c r="C1803" s="38" t="str">
        <f>_xlfn.XLOOKUP(A1803,CrossRef!N:N,CrossRef!D:D,"",0)</f>
        <v>LR</v>
      </c>
      <c r="D1803" s="38" t="str">
        <f>_xlfn.XLOOKUP(A1803,CrossRef!N:N,CrossRef!C:C,"",0)</f>
        <v>4008</v>
      </c>
      <c r="E1803" s="38" t="str">
        <f>LEFT(M1803,3)</f>
        <v>7ER</v>
      </c>
      <c r="F1803" s="38" t="str">
        <f>_xlfn.TEXTAFTER(J1803,"-")</f>
        <v>DRIV-FIDV</v>
      </c>
      <c r="G1803" t="s">
        <v>2725</v>
      </c>
      <c r="H1803" t="s">
        <v>2726</v>
      </c>
      <c r="I1803" t="s">
        <v>3424</v>
      </c>
      <c r="J1803" s="7" t="s">
        <v>2044</v>
      </c>
      <c r="K1803" t="s">
        <v>2638</v>
      </c>
      <c r="L1803" t="s">
        <v>196</v>
      </c>
      <c r="M1803" t="s">
        <v>3425</v>
      </c>
      <c r="N1803" t="s">
        <v>2640</v>
      </c>
      <c r="O1803" t="s">
        <v>2653</v>
      </c>
      <c r="P1803" t="s">
        <v>2642</v>
      </c>
      <c r="Q1803" t="s">
        <v>2640</v>
      </c>
      <c r="R1803" t="s">
        <v>7583</v>
      </c>
      <c r="S1803" t="s">
        <v>2655</v>
      </c>
      <c r="T1803" t="s">
        <v>2682</v>
      </c>
      <c r="U1803" t="s">
        <v>491</v>
      </c>
      <c r="V1803" s="7" t="s">
        <v>551</v>
      </c>
      <c r="W1803" s="8">
        <v>18000</v>
      </c>
      <c r="X1803" t="s">
        <v>7584</v>
      </c>
      <c r="Y1803" t="s">
        <v>3601</v>
      </c>
      <c r="Z1803" s="8">
        <v>56034</v>
      </c>
      <c r="AA1803" s="9">
        <v>7</v>
      </c>
      <c r="AB1803" s="8">
        <v>60804.41</v>
      </c>
      <c r="AD1803" s="10">
        <v>4599571</v>
      </c>
      <c r="AE1803" s="11">
        <v>45543</v>
      </c>
      <c r="AF1803" s="8">
        <v>49017</v>
      </c>
      <c r="AG1803" s="8">
        <v>10983</v>
      </c>
      <c r="AH1803" s="12">
        <v>0.61016666666666663</v>
      </c>
      <c r="AI1803" s="8">
        <v>1569</v>
      </c>
      <c r="AJ1803" s="11">
        <v>47794</v>
      </c>
      <c r="AK1803" s="11">
        <v>47026</v>
      </c>
      <c r="AL1803" s="10">
        <v>768</v>
      </c>
      <c r="AM1803">
        <v>61641</v>
      </c>
      <c r="AN1803">
        <v>0.70133333333333336</v>
      </c>
      <c r="AO1803" s="40" t="str">
        <f>E1803&amp;F1803&amp;U1803</f>
        <v>7ERDRIV-FIDVLHR</v>
      </c>
      <c r="AP1803" s="40" t="str">
        <f>_xlfn.XLOOKUP(AO1803,CrossRef!N:N,CrossRef!A:A,"NOT FOUND",0)</f>
        <v>7ER4008LR</v>
      </c>
      <c r="AQ1803" s="40" t="str">
        <f>IFERROR(_xlfn.XLOOKUP(AO1803,CrossRef!$N:$N,CrossRef!$E:$E,"Not Found"),"-")</f>
        <v>773D</v>
      </c>
      <c r="AR1803" s="40" t="str">
        <f>IFERROR(_xlfn.XLOOKUP(AO1803,CrossRef!$N:$N,CrossRef!$G:$G,"Not Found"),"-")</f>
        <v>4008 - FINAL DRIVE, BRAKE &amp; WHEEL</v>
      </c>
      <c r="AS1803" s="40" t="str">
        <f>IFERROR(_xlfn.XLOOKUP(AO1803,CrossRef!$N:$N,CrossRef!$H:$H,"Not Found"),"-")</f>
        <v>LR - LEFT REAR</v>
      </c>
    </row>
    <row r="1804" spans="1:45" hidden="1" x14ac:dyDescent="0.3">
      <c r="A1804" s="38" t="str">
        <f>E1804&amp;F1804&amp;U1804</f>
        <v>SSPDRIV-WHGPLHF</v>
      </c>
      <c r="B1804" s="38" t="str">
        <f>I1804&amp;D1804&amp;C1804</f>
        <v>TD63114008LF</v>
      </c>
      <c r="C1804" s="38" t="str">
        <f>_xlfn.XLOOKUP(A1804,CrossRef!N:N,CrossRef!D:D,"",0)</f>
        <v>LF</v>
      </c>
      <c r="D1804" s="38" t="str">
        <f>_xlfn.XLOOKUP(A1804,CrossRef!N:N,CrossRef!C:C,"",0)</f>
        <v>4008</v>
      </c>
      <c r="E1804" s="38" t="str">
        <f>LEFT(M1804,3)</f>
        <v>SSP</v>
      </c>
      <c r="F1804" s="38" t="str">
        <f>_xlfn.TEXTAFTER(J1804,"-")</f>
        <v>DRIV-WHGP</v>
      </c>
      <c r="G1804" t="s">
        <v>2725</v>
      </c>
      <c r="H1804" t="s">
        <v>2726</v>
      </c>
      <c r="I1804" t="s">
        <v>3074</v>
      </c>
      <c r="J1804" s="7" t="s">
        <v>1115</v>
      </c>
      <c r="K1804" t="s">
        <v>2638</v>
      </c>
      <c r="L1804" t="s">
        <v>183</v>
      </c>
      <c r="M1804" t="s">
        <v>3075</v>
      </c>
      <c r="N1804" t="s">
        <v>2640</v>
      </c>
      <c r="O1804" t="s">
        <v>2653</v>
      </c>
      <c r="P1804" t="s">
        <v>2642</v>
      </c>
      <c r="Q1804" t="s">
        <v>2640</v>
      </c>
      <c r="R1804" t="s">
        <v>7585</v>
      </c>
      <c r="S1804" t="s">
        <v>2655</v>
      </c>
      <c r="T1804" t="s">
        <v>2688</v>
      </c>
      <c r="U1804" t="s">
        <v>485</v>
      </c>
      <c r="V1804" s="7" t="s">
        <v>945</v>
      </c>
      <c r="W1804" s="8">
        <v>24000</v>
      </c>
      <c r="X1804" t="s">
        <v>7586</v>
      </c>
      <c r="Y1804" t="s">
        <v>3876</v>
      </c>
      <c r="Z1804" s="8">
        <v>67977.070000000007</v>
      </c>
      <c r="AA1804" s="9">
        <v>14.22</v>
      </c>
      <c r="AB1804" s="8">
        <v>108623.9</v>
      </c>
      <c r="AD1804" s="10">
        <v>4357695</v>
      </c>
      <c r="AE1804" s="11">
        <v>45134</v>
      </c>
      <c r="AF1804" s="8">
        <v>54962</v>
      </c>
      <c r="AG1804" s="8">
        <v>10984.929999999993</v>
      </c>
      <c r="AH1804" s="12">
        <v>0.45770541666666636</v>
      </c>
      <c r="AI1804" s="8">
        <v>772.49859353023862</v>
      </c>
      <c r="AJ1804" s="11">
        <v>46997.498593518518</v>
      </c>
      <c r="AK1804" s="11">
        <v>47059</v>
      </c>
      <c r="AL1804" s="10">
        <v>-62</v>
      </c>
      <c r="AM1804">
        <v>79836.55</v>
      </c>
      <c r="AN1804">
        <v>1.0364395833333335</v>
      </c>
      <c r="AO1804" s="40" t="str">
        <f>E1804&amp;F1804&amp;U1804</f>
        <v>SSPDRIV-WHGPLHF</v>
      </c>
      <c r="AP1804" s="40" t="str">
        <f>_xlfn.XLOOKUP(AO1804,CrossRef!N:N,CrossRef!A:A,"NOT FOUND",0)</f>
        <v>SSP4008LF</v>
      </c>
      <c r="AQ1804" s="40" t="str">
        <f>IFERROR(_xlfn.XLOOKUP(AO1804,CrossRef!$N:$N,CrossRef!$E:$E,"Not Found"),"-")</f>
        <v>793F</v>
      </c>
      <c r="AR1804" s="40" t="str">
        <f>IFERROR(_xlfn.XLOOKUP(AO1804,CrossRef!$N:$N,CrossRef!$G:$G,"Not Found"),"-")</f>
        <v>4008 - FINAL DRIVE, BRAKE &amp; WHEEL</v>
      </c>
      <c r="AS1804" s="40" t="str">
        <f>IFERROR(_xlfn.XLOOKUP(AO1804,CrossRef!$N:$N,CrossRef!$H:$H,"Not Found"),"-")</f>
        <v>LF - LEFT FRONT</v>
      </c>
    </row>
    <row r="1805" spans="1:45" hidden="1" x14ac:dyDescent="0.3">
      <c r="A1805" s="38" t="str">
        <f>E1805&amp;F1805&amp;U1805</f>
        <v>SSPSURE-SPSNLHF</v>
      </c>
      <c r="B1805" s="38" t="str">
        <f>I1805&amp;D1805&amp;C1805</f>
        <v>TD63117201LF</v>
      </c>
      <c r="C1805" s="38" t="str">
        <f>_xlfn.XLOOKUP(A1805,CrossRef!N:N,CrossRef!D:D,"",0)</f>
        <v>LF</v>
      </c>
      <c r="D1805" s="38" t="str">
        <f>_xlfn.XLOOKUP(A1805,CrossRef!N:N,CrossRef!C:C,"",0)</f>
        <v>7201</v>
      </c>
      <c r="E1805" s="38" t="str">
        <f>LEFT(M1805,3)</f>
        <v>SSP</v>
      </c>
      <c r="F1805" s="38" t="str">
        <f>_xlfn.TEXTAFTER(J1805,"-")</f>
        <v>SURE-SPSN</v>
      </c>
      <c r="G1805" t="s">
        <v>2725</v>
      </c>
      <c r="H1805" t="s">
        <v>2726</v>
      </c>
      <c r="I1805" t="s">
        <v>3074</v>
      </c>
      <c r="J1805" s="7" t="s">
        <v>1127</v>
      </c>
      <c r="K1805" t="s">
        <v>2638</v>
      </c>
      <c r="L1805" t="s">
        <v>183</v>
      </c>
      <c r="M1805" t="s">
        <v>3075</v>
      </c>
      <c r="N1805" t="s">
        <v>2640</v>
      </c>
      <c r="O1805" t="s">
        <v>2653</v>
      </c>
      <c r="P1805" t="s">
        <v>2642</v>
      </c>
      <c r="Q1805" t="s">
        <v>2640</v>
      </c>
      <c r="R1805" t="s">
        <v>7587</v>
      </c>
      <c r="S1805" t="s">
        <v>2644</v>
      </c>
      <c r="T1805" t="s">
        <v>2720</v>
      </c>
      <c r="U1805" t="s">
        <v>485</v>
      </c>
      <c r="V1805" s="7" t="s">
        <v>950</v>
      </c>
      <c r="W1805" s="8">
        <v>24000</v>
      </c>
      <c r="X1805" t="s">
        <v>7588</v>
      </c>
      <c r="Y1805" t="s">
        <v>2825</v>
      </c>
      <c r="Z1805" s="8">
        <v>67977.070000000007</v>
      </c>
      <c r="AA1805" s="9">
        <v>14.22</v>
      </c>
      <c r="AB1805" s="8">
        <v>68000.45</v>
      </c>
      <c r="AD1805" s="10">
        <v>4257061</v>
      </c>
      <c r="AE1805" s="11">
        <v>45136</v>
      </c>
      <c r="AF1805" s="8">
        <v>54962</v>
      </c>
      <c r="AG1805" s="8">
        <v>10984.929999999993</v>
      </c>
      <c r="AH1805" s="12">
        <v>0.45770541666666636</v>
      </c>
      <c r="AI1805" s="8">
        <v>772.49859353023862</v>
      </c>
      <c r="AJ1805" s="11">
        <v>46997.498593518518</v>
      </c>
      <c r="AK1805" s="11">
        <v>47059</v>
      </c>
      <c r="AL1805" s="10">
        <v>-62</v>
      </c>
      <c r="AM1805">
        <v>79836.55</v>
      </c>
      <c r="AN1805">
        <v>1.0364395833333335</v>
      </c>
      <c r="AO1805" s="40" t="str">
        <f>E1805&amp;F1805&amp;U1805</f>
        <v>SSPSURE-SPSNLHF</v>
      </c>
      <c r="AP1805" s="40" t="str">
        <f>_xlfn.XLOOKUP(AO1805,CrossRef!N:N,CrossRef!A:A,"NOT FOUND",0)</f>
        <v>SSP7201LF</v>
      </c>
      <c r="AQ1805" s="40" t="str">
        <f>IFERROR(_xlfn.XLOOKUP(AO1805,CrossRef!$N:$N,CrossRef!$E:$E,"Not Found"),"-")</f>
        <v>793F</v>
      </c>
      <c r="AR1805" s="40" t="str">
        <f>IFERROR(_xlfn.XLOOKUP(AO1805,CrossRef!$N:$N,CrossRef!$G:$G,"Not Found"),"-")</f>
        <v>7201 - SUSPENSION CYLINDER</v>
      </c>
      <c r="AS1805" s="40" t="str">
        <f>IFERROR(_xlfn.XLOOKUP(AO1805,CrossRef!$N:$N,CrossRef!$H:$H,"Not Found"),"-")</f>
        <v>LF - LEFT FRONT</v>
      </c>
    </row>
    <row r="1806" spans="1:45" hidden="1" x14ac:dyDescent="0.3">
      <c r="A1806" s="38" t="str">
        <f>E1806&amp;F1806&amp;U1806</f>
        <v>FDBDRIV-TMSN</v>
      </c>
      <c r="B1806" s="38" t="str">
        <f>I1806&amp;D1806&amp;C1806</f>
        <v>QTD20303000</v>
      </c>
      <c r="C1806" s="38" t="str">
        <f>_xlfn.XLOOKUP(A1806,CrossRef!N:N,CrossRef!D:D,"",0)</f>
        <v>00</v>
      </c>
      <c r="D1806" s="38" t="str">
        <f>_xlfn.XLOOKUP(A1806,CrossRef!N:N,CrossRef!C:C,"",0)</f>
        <v>3030</v>
      </c>
      <c r="E1806" s="38" t="str">
        <f>LEFT(M1806,3)</f>
        <v>FDB</v>
      </c>
      <c r="F1806" s="38" t="str">
        <f>_xlfn.TEXTAFTER(J1806,"-")</f>
        <v>DRIV-TMSN</v>
      </c>
      <c r="G1806" t="s">
        <v>2635</v>
      </c>
      <c r="H1806" t="s">
        <v>2636</v>
      </c>
      <c r="I1806" t="s">
        <v>2864</v>
      </c>
      <c r="J1806" s="7" t="s">
        <v>339</v>
      </c>
      <c r="K1806" t="s">
        <v>2638</v>
      </c>
      <c r="L1806" t="s">
        <v>155</v>
      </c>
      <c r="M1806" t="s">
        <v>2865</v>
      </c>
      <c r="N1806" t="s">
        <v>2640</v>
      </c>
      <c r="O1806" t="s">
        <v>2641</v>
      </c>
      <c r="P1806" t="s">
        <v>2642</v>
      </c>
      <c r="Q1806" t="s">
        <v>2640</v>
      </c>
      <c r="R1806" t="s">
        <v>7589</v>
      </c>
      <c r="S1806" t="s">
        <v>2655</v>
      </c>
      <c r="T1806" t="s">
        <v>2818</v>
      </c>
      <c r="U1806" t="s">
        <v>2657</v>
      </c>
      <c r="V1806" s="7" t="s">
        <v>337</v>
      </c>
      <c r="W1806" s="8">
        <v>16500</v>
      </c>
      <c r="X1806" t="s">
        <v>7590</v>
      </c>
      <c r="Y1806" t="s">
        <v>3274</v>
      </c>
      <c r="Z1806" s="8">
        <v>98993</v>
      </c>
      <c r="AA1806" s="9">
        <v>12.97</v>
      </c>
      <c r="AB1806" s="8">
        <v>105430.49</v>
      </c>
      <c r="AD1806" s="10">
        <v>4751014</v>
      </c>
      <c r="AE1806" s="11">
        <v>45814</v>
      </c>
      <c r="AF1806" s="8">
        <v>93500</v>
      </c>
      <c r="AG1806" s="8">
        <v>11007</v>
      </c>
      <c r="AH1806" s="12">
        <v>0.66709090909090907</v>
      </c>
      <c r="AI1806" s="8">
        <v>848.65073245952192</v>
      </c>
      <c r="AJ1806" s="11">
        <v>47073.650732442133</v>
      </c>
      <c r="AK1806" s="11">
        <v>47228</v>
      </c>
      <c r="AL1806" s="10">
        <v>-155</v>
      </c>
      <c r="AM1806">
        <v>112001.91</v>
      </c>
      <c r="AO1806" s="40" t="str">
        <f>E1806&amp;F1806&amp;U1806</f>
        <v>FDBDRIV-TMSN</v>
      </c>
      <c r="AP1806" s="40" t="str">
        <f>_xlfn.XLOOKUP(AO1806,CrossRef!N:N,CrossRef!A:A,"NOT FOUND",0)</f>
        <v>FDB303000</v>
      </c>
      <c r="AQ1806" s="40" t="str">
        <f>IFERROR(_xlfn.XLOOKUP(AO1806,CrossRef!$N:$N,CrossRef!$E:$E,"Not Found"),"-")</f>
        <v>793D</v>
      </c>
      <c r="AR1806" s="40" t="str">
        <f>IFERROR(_xlfn.XLOOKUP(AO1806,CrossRef!$N:$N,CrossRef!$G:$G,"Not Found"),"-")</f>
        <v>3030 - TRANSMISSION</v>
      </c>
      <c r="AS1806" s="40" t="str">
        <f>IFERROR(_xlfn.XLOOKUP(AO1806,CrossRef!$N:$N,CrossRef!$H:$H,"Not Found"),"-")</f>
        <v>00 - (NONE)</v>
      </c>
    </row>
    <row r="1807" spans="1:45" hidden="1" x14ac:dyDescent="0.3">
      <c r="A1807" s="38" t="str">
        <f>E1807&amp;F1807&amp;U1807</f>
        <v>B9HDRIV-TANDRH</v>
      </c>
      <c r="B1807" s="38" t="str">
        <f>I1807&amp;D1807&amp;C1807</f>
        <v>GD1401</v>
      </c>
      <c r="C1807" s="38" t="str">
        <f>_xlfn.XLOOKUP(A1807,CrossRef!N:N,CrossRef!D:D,"",0)</f>
        <v/>
      </c>
      <c r="D1807" s="38" t="str">
        <f>_xlfn.XLOOKUP(A1807,CrossRef!N:N,CrossRef!C:C,"",0)</f>
        <v/>
      </c>
      <c r="E1807" s="38" t="str">
        <f>LEFT(M1807,3)</f>
        <v>B9H</v>
      </c>
      <c r="F1807" s="38" t="str">
        <f>_xlfn.TEXTAFTER(J1807,"-")</f>
        <v>DRIV-TAND</v>
      </c>
      <c r="G1807" t="s">
        <v>2635</v>
      </c>
      <c r="H1807" t="s">
        <v>2636</v>
      </c>
      <c r="I1807" t="s">
        <v>2854</v>
      </c>
      <c r="J1807" s="7" t="s">
        <v>896</v>
      </c>
      <c r="K1807" t="s">
        <v>2638</v>
      </c>
      <c r="L1807" t="s">
        <v>87</v>
      </c>
      <c r="M1807" t="s">
        <v>2855</v>
      </c>
      <c r="N1807" t="s">
        <v>2640</v>
      </c>
      <c r="O1807" t="s">
        <v>2653</v>
      </c>
      <c r="P1807" t="s">
        <v>2642</v>
      </c>
      <c r="Q1807" t="s">
        <v>2640</v>
      </c>
      <c r="R1807" t="s">
        <v>7591</v>
      </c>
      <c r="S1807" t="s">
        <v>2671</v>
      </c>
      <c r="T1807" t="s">
        <v>5107</v>
      </c>
      <c r="U1807" t="s">
        <v>63</v>
      </c>
      <c r="V1807" s="7" t="s">
        <v>886</v>
      </c>
      <c r="W1807" s="8">
        <v>16000</v>
      </c>
      <c r="X1807" t="s">
        <v>7592</v>
      </c>
      <c r="Y1807" t="s">
        <v>7593</v>
      </c>
      <c r="Z1807" s="8">
        <v>42125</v>
      </c>
      <c r="AA1807" s="9">
        <v>5.0599999999999996</v>
      </c>
      <c r="AB1807" s="8">
        <v>17954.09</v>
      </c>
      <c r="AD1807" s="10">
        <v>4431948</v>
      </c>
      <c r="AE1807" s="11">
        <v>45580</v>
      </c>
      <c r="AF1807" s="8">
        <v>37140</v>
      </c>
      <c r="AG1807" s="8">
        <v>11015</v>
      </c>
      <c r="AH1807" s="12">
        <v>0.68843750000000004</v>
      </c>
      <c r="AI1807" s="8">
        <v>2176.8774703557315</v>
      </c>
      <c r="AJ1807" s="11">
        <v>48401.877470370368</v>
      </c>
      <c r="AK1807" s="11">
        <v>47832</v>
      </c>
      <c r="AL1807" s="10">
        <v>569</v>
      </c>
      <c r="AM1807">
        <v>50256.42</v>
      </c>
      <c r="AN1807">
        <v>0.81977624999999987</v>
      </c>
      <c r="AO1807" s="40" t="str">
        <f>E1807&amp;F1807&amp;U1807</f>
        <v>B9HDRIV-TANDRH</v>
      </c>
      <c r="AP1807" s="40" t="str">
        <f>_xlfn.XLOOKUP(AO1807,CrossRef!N:N,CrossRef!A:A,"NOT FOUND",0)</f>
        <v>NOT FOUND</v>
      </c>
      <c r="AQ1807" s="40" t="str">
        <f>IFERROR(_xlfn.XLOOKUP(AO1807,CrossRef!$N:$N,CrossRef!$E:$E,"Not Found"),"-")</f>
        <v>Not Found</v>
      </c>
      <c r="AR1807" s="40" t="str">
        <f>IFERROR(_xlfn.XLOOKUP(AO1807,CrossRef!$N:$N,CrossRef!$G:$G,"Not Found"),"-")</f>
        <v>Not Found</v>
      </c>
      <c r="AS1807" s="40" t="str">
        <f>IFERROR(_xlfn.XLOOKUP(AO1807,CrossRef!$N:$N,CrossRef!$H:$H,"Not Found"),"-")</f>
        <v>Not Found</v>
      </c>
    </row>
    <row r="1808" spans="1:45" hidden="1" x14ac:dyDescent="0.3">
      <c r="A1808" s="38" t="str">
        <f>E1808&amp;F1808&amp;U1808</f>
        <v>B9HDRIV-TANDLH</v>
      </c>
      <c r="B1808" s="38" t="str">
        <f>I1808&amp;D1808&amp;C1808</f>
        <v>GD1401</v>
      </c>
      <c r="C1808" s="38" t="str">
        <f>_xlfn.XLOOKUP(A1808,CrossRef!N:N,CrossRef!D:D,"",0)</f>
        <v/>
      </c>
      <c r="D1808" s="38" t="str">
        <f>_xlfn.XLOOKUP(A1808,CrossRef!N:N,CrossRef!C:C,"",0)</f>
        <v/>
      </c>
      <c r="E1808" s="38" t="str">
        <f>LEFT(M1808,3)</f>
        <v>B9H</v>
      </c>
      <c r="F1808" s="38" t="str">
        <f>_xlfn.TEXTAFTER(J1808,"-")</f>
        <v>DRIV-TAND</v>
      </c>
      <c r="G1808" t="s">
        <v>2635</v>
      </c>
      <c r="H1808" t="s">
        <v>2636</v>
      </c>
      <c r="I1808" t="s">
        <v>2854</v>
      </c>
      <c r="J1808" s="7" t="s">
        <v>896</v>
      </c>
      <c r="K1808" t="s">
        <v>2638</v>
      </c>
      <c r="L1808" t="s">
        <v>87</v>
      </c>
      <c r="M1808" t="s">
        <v>2855</v>
      </c>
      <c r="N1808" t="s">
        <v>2640</v>
      </c>
      <c r="O1808" t="s">
        <v>2653</v>
      </c>
      <c r="P1808" t="s">
        <v>2642</v>
      </c>
      <c r="Q1808" t="s">
        <v>2640</v>
      </c>
      <c r="R1808" t="s">
        <v>7594</v>
      </c>
      <c r="S1808" t="s">
        <v>2671</v>
      </c>
      <c r="T1808" t="s">
        <v>5107</v>
      </c>
      <c r="U1808" t="s">
        <v>59</v>
      </c>
      <c r="V1808" s="7" t="s">
        <v>884</v>
      </c>
      <c r="W1808" s="8">
        <v>16000</v>
      </c>
      <c r="X1808" t="s">
        <v>7595</v>
      </c>
      <c r="Y1808" t="s">
        <v>7593</v>
      </c>
      <c r="Z1808" s="8">
        <v>42125</v>
      </c>
      <c r="AA1808" s="9">
        <v>5.0599999999999996</v>
      </c>
      <c r="AB1808" s="8">
        <v>17954.09</v>
      </c>
      <c r="AD1808" s="10">
        <v>4431945</v>
      </c>
      <c r="AE1808" s="11">
        <v>45580</v>
      </c>
      <c r="AF1808" s="8">
        <v>37140</v>
      </c>
      <c r="AG1808" s="8">
        <v>11015</v>
      </c>
      <c r="AH1808" s="12">
        <v>0.68843750000000004</v>
      </c>
      <c r="AI1808" s="8">
        <v>2176.8774703557315</v>
      </c>
      <c r="AJ1808" s="11">
        <v>48401.877470370368</v>
      </c>
      <c r="AK1808" s="11">
        <v>47832</v>
      </c>
      <c r="AL1808" s="10">
        <v>569</v>
      </c>
      <c r="AM1808">
        <v>50256.42</v>
      </c>
      <c r="AN1808">
        <v>0.81977624999999987</v>
      </c>
      <c r="AO1808" s="40" t="str">
        <f>E1808&amp;F1808&amp;U1808</f>
        <v>B9HDRIV-TANDLH</v>
      </c>
      <c r="AP1808" s="40" t="str">
        <f>_xlfn.XLOOKUP(AO1808,CrossRef!N:N,CrossRef!A:A,"NOT FOUND",0)</f>
        <v>NOT FOUND</v>
      </c>
      <c r="AQ1808" s="40" t="str">
        <f>IFERROR(_xlfn.XLOOKUP(AO1808,CrossRef!$N:$N,CrossRef!$E:$E,"Not Found"),"-")</f>
        <v>Not Found</v>
      </c>
      <c r="AR1808" s="40" t="str">
        <f>IFERROR(_xlfn.XLOOKUP(AO1808,CrossRef!$N:$N,CrossRef!$G:$G,"Not Found"),"-")</f>
        <v>Not Found</v>
      </c>
      <c r="AS1808" s="40" t="str">
        <f>IFERROR(_xlfn.XLOOKUP(AO1808,CrossRef!$N:$N,CrossRef!$H:$H,"Not Found"),"-")</f>
        <v>Not Found</v>
      </c>
    </row>
    <row r="1809" spans="1:45" hidden="1" x14ac:dyDescent="0.3">
      <c r="A1809" s="38" t="str">
        <f>E1809&amp;F1809&amp;U1809</f>
        <v>A4WENGI</v>
      </c>
      <c r="B1809" s="38" t="str">
        <f>I1809&amp;D1809&amp;C1809</f>
        <v>QDZ04100000</v>
      </c>
      <c r="C1809" s="38" t="str">
        <f>_xlfn.XLOOKUP(A1809,CrossRef!N:N,CrossRef!D:D,"",0)</f>
        <v>00</v>
      </c>
      <c r="D1809" s="38" t="str">
        <f>_xlfn.XLOOKUP(A1809,CrossRef!N:N,CrossRef!C:C,"",0)</f>
        <v>1000</v>
      </c>
      <c r="E1809" s="38" t="str">
        <f>LEFT(M1809,3)</f>
        <v>A4W</v>
      </c>
      <c r="F1809" s="38" t="str">
        <f>_xlfn.TEXTAFTER(J1809,"-")</f>
        <v>ENGI</v>
      </c>
      <c r="G1809" t="s">
        <v>2635</v>
      </c>
      <c r="H1809" t="s">
        <v>2636</v>
      </c>
      <c r="I1809" t="s">
        <v>3173</v>
      </c>
      <c r="J1809" s="7" t="s">
        <v>132</v>
      </c>
      <c r="K1809" t="s">
        <v>2638</v>
      </c>
      <c r="L1809" t="s">
        <v>130</v>
      </c>
      <c r="M1809" t="s">
        <v>3174</v>
      </c>
      <c r="N1809" t="s">
        <v>2640</v>
      </c>
      <c r="O1809" t="s">
        <v>2641</v>
      </c>
      <c r="P1809" t="s">
        <v>2642</v>
      </c>
      <c r="Q1809" t="s">
        <v>2640</v>
      </c>
      <c r="R1809" t="s">
        <v>7596</v>
      </c>
      <c r="S1809" t="s">
        <v>2655</v>
      </c>
      <c r="T1809" t="s">
        <v>3265</v>
      </c>
      <c r="U1809" t="s">
        <v>2657</v>
      </c>
      <c r="V1809" s="7" t="s">
        <v>133</v>
      </c>
      <c r="W1809" s="8">
        <v>16500</v>
      </c>
      <c r="X1809" t="s">
        <v>7597</v>
      </c>
      <c r="Y1809" t="s">
        <v>7598</v>
      </c>
      <c r="Z1809" s="8">
        <v>97141</v>
      </c>
      <c r="AA1809" s="9">
        <v>11.27</v>
      </c>
      <c r="AB1809" s="8">
        <v>291620.93</v>
      </c>
      <c r="AD1809" s="10">
        <v>4534786</v>
      </c>
      <c r="AE1809" s="11">
        <v>45732</v>
      </c>
      <c r="AF1809" s="8">
        <v>91661.5</v>
      </c>
      <c r="AG1809" s="8">
        <v>11020.5</v>
      </c>
      <c r="AH1809" s="12">
        <v>0.6679090909090909</v>
      </c>
      <c r="AI1809" s="8">
        <v>977.86157941437443</v>
      </c>
      <c r="AJ1809" s="11">
        <v>47202.861579398152</v>
      </c>
      <c r="AK1809" s="11">
        <v>47230</v>
      </c>
      <c r="AL1809" s="10">
        <v>-28</v>
      </c>
      <c r="AM1809">
        <v>108467.35</v>
      </c>
      <c r="AN1809">
        <v>1.018536363636364</v>
      </c>
      <c r="AO1809" s="40" t="str">
        <f>E1809&amp;F1809&amp;U1809</f>
        <v>A4WENGI</v>
      </c>
      <c r="AP1809" s="40" t="str">
        <f>_xlfn.XLOOKUP(AO1809,CrossRef!N:N,CrossRef!A:A,"NOT FOUND",0)</f>
        <v>A4W100000</v>
      </c>
      <c r="AQ1809" s="40" t="str">
        <f>IFERROR(_xlfn.XLOOKUP(AO1809,CrossRef!$N:$N,CrossRef!$E:$E,"Not Found"),"-")</f>
        <v>854G</v>
      </c>
      <c r="AR1809" s="40" t="str">
        <f>IFERROR(_xlfn.XLOOKUP(AO1809,CrossRef!$N:$N,CrossRef!$G:$G,"Not Found"),"-")</f>
        <v>1000 - ENGINE</v>
      </c>
      <c r="AS1809" s="40" t="str">
        <f>IFERROR(_xlfn.XLOOKUP(AO1809,CrossRef!$N:$N,CrossRef!$H:$H,"Not Found"),"-")</f>
        <v>00 - (NONE)</v>
      </c>
    </row>
    <row r="1810" spans="1:45" hidden="1" x14ac:dyDescent="0.3">
      <c r="A1810" s="38" t="str">
        <f>E1810&amp;F1810&amp;U1810</f>
        <v>A4WENGI-COSY</v>
      </c>
      <c r="B1810" s="38" t="str">
        <f>I1810&amp;D1810&amp;C1810</f>
        <v>QDZ04135300</v>
      </c>
      <c r="C1810" s="38" t="str">
        <f>_xlfn.XLOOKUP(A1810,CrossRef!N:N,CrossRef!D:D,"",0)</f>
        <v>00</v>
      </c>
      <c r="D1810" s="38" t="str">
        <f>_xlfn.XLOOKUP(A1810,CrossRef!N:N,CrossRef!C:C,"",0)</f>
        <v>1353</v>
      </c>
      <c r="E1810" s="38" t="str">
        <f>LEFT(M1810,3)</f>
        <v>A4W</v>
      </c>
      <c r="F1810" s="38" t="str">
        <f>_xlfn.TEXTAFTER(J1810,"-")</f>
        <v>ENGI-COSY</v>
      </c>
      <c r="G1810" t="s">
        <v>2635</v>
      </c>
      <c r="H1810" t="s">
        <v>2636</v>
      </c>
      <c r="I1810" t="s">
        <v>3173</v>
      </c>
      <c r="J1810" s="7" t="s">
        <v>267</v>
      </c>
      <c r="K1810" t="s">
        <v>2638</v>
      </c>
      <c r="L1810" t="s">
        <v>130</v>
      </c>
      <c r="M1810" t="s">
        <v>3174</v>
      </c>
      <c r="N1810" t="s">
        <v>2640</v>
      </c>
      <c r="O1810" t="s">
        <v>2641</v>
      </c>
      <c r="P1810" t="s">
        <v>2642</v>
      </c>
      <c r="Q1810" t="s">
        <v>2640</v>
      </c>
      <c r="R1810" t="s">
        <v>7599</v>
      </c>
      <c r="S1810" t="s">
        <v>2655</v>
      </c>
      <c r="T1810" t="s">
        <v>3253</v>
      </c>
      <c r="U1810" t="s">
        <v>2657</v>
      </c>
      <c r="V1810" s="7" t="s">
        <v>268</v>
      </c>
      <c r="W1810" s="8">
        <v>16500</v>
      </c>
      <c r="X1810" t="s">
        <v>7600</v>
      </c>
      <c r="Y1810" t="s">
        <v>7601</v>
      </c>
      <c r="Z1810" s="8">
        <v>97141</v>
      </c>
      <c r="AA1810" s="9">
        <v>11.27</v>
      </c>
      <c r="AB1810" s="8">
        <v>13372.61</v>
      </c>
      <c r="AD1810" s="10">
        <v>4534700</v>
      </c>
      <c r="AE1810" s="11">
        <v>45730</v>
      </c>
      <c r="AF1810" s="8">
        <v>91661.5</v>
      </c>
      <c r="AG1810" s="8">
        <v>11020.5</v>
      </c>
      <c r="AH1810" s="12">
        <v>0.6679090909090909</v>
      </c>
      <c r="AI1810" s="8">
        <v>977.86157941437443</v>
      </c>
      <c r="AJ1810" s="11">
        <v>47202.861579398152</v>
      </c>
      <c r="AK1810" s="11">
        <v>47230</v>
      </c>
      <c r="AL1810" s="10">
        <v>-28</v>
      </c>
      <c r="AM1810">
        <v>108467.35</v>
      </c>
      <c r="AO1810" s="40" t="str">
        <f>E1810&amp;F1810&amp;U1810</f>
        <v>A4WENGI-COSY</v>
      </c>
      <c r="AP1810" s="40" t="str">
        <f>_xlfn.XLOOKUP(AO1810,CrossRef!N:N,CrossRef!A:A,"NOT FOUND",0)</f>
        <v>A4W135300</v>
      </c>
      <c r="AQ1810" s="40" t="str">
        <f>IFERROR(_xlfn.XLOOKUP(AO1810,CrossRef!$N:$N,CrossRef!$E:$E,"Not Found"),"-")</f>
        <v>854G</v>
      </c>
      <c r="AR1810" s="40" t="str">
        <f>IFERROR(_xlfn.XLOOKUP(AO1810,CrossRef!$N:$N,CrossRef!$G:$G,"Not Found"),"-")</f>
        <v>1353 - RADIATOR</v>
      </c>
      <c r="AS1810" s="40" t="str">
        <f>IFERROR(_xlfn.XLOOKUP(AO1810,CrossRef!$N:$N,CrossRef!$H:$H,"Not Found"),"-")</f>
        <v>00 - (NONE)</v>
      </c>
    </row>
    <row r="1811" spans="1:45" hidden="1" x14ac:dyDescent="0.3">
      <c r="A1811" s="38" t="str">
        <f>E1811&amp;F1811&amp;U1811</f>
        <v>340HYSY-MOHY-TRLLLHF</v>
      </c>
      <c r="B1811" s="38" t="str">
        <f>I1811&amp;D1811&amp;C1811</f>
        <v>QEX011</v>
      </c>
      <c r="C1811" s="38" t="str">
        <f>_xlfn.XLOOKUP(A1811,CrossRef!N:N,CrossRef!D:D,"",0)</f>
        <v/>
      </c>
      <c r="D1811" s="38" t="str">
        <f>_xlfn.XLOOKUP(A1811,CrossRef!N:N,CrossRef!C:C,"",0)</f>
        <v/>
      </c>
      <c r="E1811" s="38" t="str">
        <f>LEFT(M1811,3)</f>
        <v>340</v>
      </c>
      <c r="F1811" s="38" t="str">
        <f>_xlfn.TEXTAFTER(J1811,"-")</f>
        <v>HYSY-MOHY-TRLL</v>
      </c>
      <c r="G1811" t="s">
        <v>2635</v>
      </c>
      <c r="H1811" t="s">
        <v>2636</v>
      </c>
      <c r="I1811" t="s">
        <v>2838</v>
      </c>
      <c r="J1811" s="7" t="s">
        <v>1609</v>
      </c>
      <c r="K1811" t="s">
        <v>2638</v>
      </c>
      <c r="L1811" t="s">
        <v>2755</v>
      </c>
      <c r="M1811" t="s">
        <v>2839</v>
      </c>
      <c r="N1811" t="s">
        <v>2640</v>
      </c>
      <c r="O1811" t="s">
        <v>2641</v>
      </c>
      <c r="P1811" t="s">
        <v>2642</v>
      </c>
      <c r="Q1811" t="s">
        <v>2640</v>
      </c>
      <c r="R1811" t="s">
        <v>7602</v>
      </c>
      <c r="S1811" t="s">
        <v>2655</v>
      </c>
      <c r="T1811" t="s">
        <v>2882</v>
      </c>
      <c r="U1811" t="s">
        <v>485</v>
      </c>
      <c r="V1811" s="7" t="s">
        <v>7603</v>
      </c>
      <c r="W1811" s="8">
        <v>16500</v>
      </c>
      <c r="X1811" t="s">
        <v>7604</v>
      </c>
      <c r="Y1811" t="s">
        <v>7605</v>
      </c>
      <c r="Z1811" s="8">
        <v>69943.199999999997</v>
      </c>
      <c r="AA1811" s="9">
        <v>13.19</v>
      </c>
      <c r="AB1811" s="8">
        <v>28403.33</v>
      </c>
      <c r="AD1811" s="10">
        <v>4733514</v>
      </c>
      <c r="AE1811" s="11">
        <v>45834</v>
      </c>
      <c r="AF1811" s="8">
        <v>64467</v>
      </c>
      <c r="AG1811" s="8">
        <v>11023.800000000003</v>
      </c>
      <c r="AH1811" s="12">
        <v>0.6681090909090911</v>
      </c>
      <c r="AI1811" s="8">
        <v>835.76952236542866</v>
      </c>
      <c r="AJ1811" s="11">
        <v>47060.769522372684</v>
      </c>
      <c r="AK1811" s="11">
        <v>47045</v>
      </c>
      <c r="AL1811" s="10">
        <v>15</v>
      </c>
      <c r="AM1811">
        <v>80759</v>
      </c>
      <c r="AO1811" s="40" t="str">
        <f>E1811&amp;F1811&amp;U1811</f>
        <v>340HYSY-MOHY-TRLLLHF</v>
      </c>
      <c r="AP1811" s="40" t="str">
        <f>_xlfn.XLOOKUP(AO1811,CrossRef!N:N,CrossRef!A:A,"NOT FOUND",0)</f>
        <v>NOT FOUND</v>
      </c>
      <c r="AQ1811" s="40" t="str">
        <f>IFERROR(_xlfn.XLOOKUP(AO1811,CrossRef!$N:$N,CrossRef!$E:$E,"Not Found"),"-")</f>
        <v>Not Found</v>
      </c>
      <c r="AR1811" s="40" t="str">
        <f>IFERROR(_xlfn.XLOOKUP(AO1811,CrossRef!$N:$N,CrossRef!$G:$G,"Not Found"),"-")</f>
        <v>Not Found</v>
      </c>
      <c r="AS1811" s="40" t="str">
        <f>IFERROR(_xlfn.XLOOKUP(AO1811,CrossRef!$N:$N,CrossRef!$H:$H,"Not Found"),"-")</f>
        <v>Not Found</v>
      </c>
    </row>
    <row r="1812" spans="1:45" hidden="1" x14ac:dyDescent="0.3">
      <c r="A1812" s="38" t="str">
        <f>E1812&amp;F1812&amp;U1812</f>
        <v>2BWDRIV-TMSN</v>
      </c>
      <c r="B1812" s="38" t="str">
        <f>I1812&amp;D1812&amp;C1812</f>
        <v>TD6135303000</v>
      </c>
      <c r="C1812" s="38" t="str">
        <f>_xlfn.XLOOKUP(A1812,CrossRef!N:N,CrossRef!D:D,"",0)</f>
        <v>00</v>
      </c>
      <c r="D1812" s="38" t="str">
        <f>_xlfn.XLOOKUP(A1812,CrossRef!N:N,CrossRef!C:C,"",0)</f>
        <v>3030</v>
      </c>
      <c r="E1812" s="38" t="str">
        <f>LEFT(M1812,3)</f>
        <v>2BW</v>
      </c>
      <c r="F1812" s="38" t="str">
        <f>_xlfn.TEXTAFTER(J1812,"-")</f>
        <v>DRIV-TMSN</v>
      </c>
      <c r="G1812" t="s">
        <v>2695</v>
      </c>
      <c r="H1812" t="s">
        <v>2696</v>
      </c>
      <c r="I1812" t="s">
        <v>4438</v>
      </c>
      <c r="J1812" s="7" t="s">
        <v>348</v>
      </c>
      <c r="K1812" t="s">
        <v>2638</v>
      </c>
      <c r="L1812" t="s">
        <v>180</v>
      </c>
      <c r="M1812" t="s">
        <v>4439</v>
      </c>
      <c r="N1812" t="s">
        <v>2640</v>
      </c>
      <c r="O1812" t="s">
        <v>2653</v>
      </c>
      <c r="P1812" t="s">
        <v>2642</v>
      </c>
      <c r="Q1812" t="s">
        <v>2640</v>
      </c>
      <c r="R1812" t="s">
        <v>7606</v>
      </c>
      <c r="S1812" t="s">
        <v>2655</v>
      </c>
      <c r="T1812" t="s">
        <v>2818</v>
      </c>
      <c r="U1812" t="s">
        <v>2657</v>
      </c>
      <c r="V1812" s="7" t="s">
        <v>301</v>
      </c>
      <c r="W1812" s="8">
        <v>16000</v>
      </c>
      <c r="X1812" t="s">
        <v>7607</v>
      </c>
      <c r="Y1812" t="s">
        <v>3888</v>
      </c>
      <c r="Z1812" s="8">
        <v>62458.6</v>
      </c>
      <c r="AA1812" s="9">
        <v>8.65</v>
      </c>
      <c r="AB1812" s="8">
        <v>100188.96</v>
      </c>
      <c r="AD1812" s="10">
        <v>4692641</v>
      </c>
      <c r="AE1812" s="11">
        <v>45741</v>
      </c>
      <c r="AF1812" s="8">
        <v>57487.69</v>
      </c>
      <c r="AG1812" s="8">
        <v>11029.090000000004</v>
      </c>
      <c r="AH1812" s="12">
        <v>0.68931812500000023</v>
      </c>
      <c r="AI1812" s="8">
        <v>1275.039306358382</v>
      </c>
      <c r="AJ1812" s="11">
        <v>47500.039306365739</v>
      </c>
      <c r="AK1812" s="11">
        <v>47374</v>
      </c>
      <c r="AL1812" s="10">
        <v>126</v>
      </c>
      <c r="AM1812">
        <v>72397.45</v>
      </c>
      <c r="AN1812">
        <v>0.93185999999999969</v>
      </c>
      <c r="AO1812" s="40" t="str">
        <f>E1812&amp;F1812&amp;U1812</f>
        <v>2BWDRIV-TMSN</v>
      </c>
      <c r="AP1812" s="40" t="str">
        <f>_xlfn.XLOOKUP(AO1812,CrossRef!N:N,CrossRef!A:A,"NOT FOUND",0)</f>
        <v>2BW303000</v>
      </c>
      <c r="AQ1812" s="40" t="str">
        <f>IFERROR(_xlfn.XLOOKUP(AO1812,CrossRef!$N:$N,CrossRef!$E:$E,"Not Found"),"-")</f>
        <v>789C</v>
      </c>
      <c r="AR1812" s="40" t="str">
        <f>IFERROR(_xlfn.XLOOKUP(AO1812,CrossRef!$N:$N,CrossRef!$G:$G,"Not Found"),"-")</f>
        <v>3030 - TRANSMISSION</v>
      </c>
      <c r="AS1812" s="40" t="str">
        <f>IFERROR(_xlfn.XLOOKUP(AO1812,CrossRef!$N:$N,CrossRef!$H:$H,"Not Found"),"-")</f>
        <v>00 - (NONE)</v>
      </c>
    </row>
    <row r="1813" spans="1:45" hidden="1" x14ac:dyDescent="0.3">
      <c r="A1813" s="38" t="str">
        <f>E1813&amp;F1813&amp;U1813</f>
        <v>TWGDRIV-FIDVRH</v>
      </c>
      <c r="B1813" s="38" t="str">
        <f>I1813&amp;D1813&amp;C1813</f>
        <v>DZ82064050RI</v>
      </c>
      <c r="C1813" s="38" t="str">
        <f>_xlfn.XLOOKUP(A1813,CrossRef!N:N,CrossRef!D:D,"",0)</f>
        <v>RI</v>
      </c>
      <c r="D1813" s="38" t="str">
        <f>_xlfn.XLOOKUP(A1813,CrossRef!N:N,CrossRef!C:C,"",0)</f>
        <v>4050</v>
      </c>
      <c r="E1813" s="38" t="str">
        <f>LEFT(M1813,3)</f>
        <v>TWG</v>
      </c>
      <c r="F1813" s="38" t="str">
        <f>_xlfn.TEXTAFTER(J1813,"-")</f>
        <v>DRIV-FIDV</v>
      </c>
      <c r="G1813" t="s">
        <v>2813</v>
      </c>
      <c r="H1813" t="s">
        <v>2814</v>
      </c>
      <c r="I1813" t="s">
        <v>4108</v>
      </c>
      <c r="J1813" s="7" t="s">
        <v>1756</v>
      </c>
      <c r="K1813" t="s">
        <v>2638</v>
      </c>
      <c r="L1813" t="s">
        <v>37</v>
      </c>
      <c r="M1813" t="s">
        <v>4109</v>
      </c>
      <c r="N1813" t="s">
        <v>2640</v>
      </c>
      <c r="O1813" t="s">
        <v>2653</v>
      </c>
      <c r="P1813" t="s">
        <v>2642</v>
      </c>
      <c r="Q1813" t="s">
        <v>2640</v>
      </c>
      <c r="R1813" t="s">
        <v>7608</v>
      </c>
      <c r="S1813" t="s">
        <v>2655</v>
      </c>
      <c r="T1813" t="s">
        <v>3213</v>
      </c>
      <c r="U1813" t="s">
        <v>63</v>
      </c>
      <c r="V1813" s="7" t="s">
        <v>506</v>
      </c>
      <c r="W1813" s="8">
        <v>12000</v>
      </c>
      <c r="X1813" t="s">
        <v>7609</v>
      </c>
      <c r="Y1813" t="s">
        <v>4590</v>
      </c>
      <c r="Z1813" s="8">
        <v>19425</v>
      </c>
      <c r="AA1813" s="9">
        <v>6.66</v>
      </c>
      <c r="AB1813" s="8">
        <v>28195.22</v>
      </c>
      <c r="AD1813" s="10">
        <v>4883561</v>
      </c>
      <c r="AE1813" s="11">
        <v>46059</v>
      </c>
      <c r="AF1813" s="8">
        <v>18460</v>
      </c>
      <c r="AG1813" s="8">
        <v>11035</v>
      </c>
      <c r="AH1813" s="12">
        <v>0.91958333333333331</v>
      </c>
      <c r="AI1813" s="8">
        <v>1656.9069069069069</v>
      </c>
      <c r="AJ1813" s="11">
        <v>47881.906906909724</v>
      </c>
      <c r="AK1813" s="11">
        <v>47205</v>
      </c>
      <c r="AL1813" s="10">
        <v>676</v>
      </c>
      <c r="AM1813">
        <v>25951.8</v>
      </c>
      <c r="AN1813">
        <v>0.62431666666666663</v>
      </c>
      <c r="AO1813" s="40" t="str">
        <f>E1813&amp;F1813&amp;U1813</f>
        <v>TWGDRIV-FIDVRH</v>
      </c>
      <c r="AP1813" s="40" t="str">
        <f>_xlfn.XLOOKUP(AO1813,CrossRef!N:N,CrossRef!A:A,"NOT FOUND",0)</f>
        <v>TWG4050RI</v>
      </c>
      <c r="AQ1813" s="40" t="str">
        <f>IFERROR(_xlfn.XLOOKUP(AO1813,CrossRef!$N:$N,CrossRef!$E:$E,"Not Found"),"-")</f>
        <v>D9T</v>
      </c>
      <c r="AR1813" s="40" t="str">
        <f>IFERROR(_xlfn.XLOOKUP(AO1813,CrossRef!$N:$N,CrossRef!$G:$G,"Not Found"),"-")</f>
        <v>4050 - FINAL DRIVE</v>
      </c>
      <c r="AS1813" s="40" t="str">
        <f>IFERROR(_xlfn.XLOOKUP(AO1813,CrossRef!$N:$N,CrossRef!$H:$H,"Not Found"),"-")</f>
        <v>RI - RIGHT</v>
      </c>
    </row>
    <row r="1814" spans="1:45" hidden="1" x14ac:dyDescent="0.3">
      <c r="A1814" s="38" t="str">
        <f>E1814&amp;F1814&amp;U1814</f>
        <v>RM6ENGI</v>
      </c>
      <c r="B1814" s="38" t="str">
        <f>I1814&amp;D1814&amp;C1814</f>
        <v>DZ8229100000</v>
      </c>
      <c r="C1814" s="38" t="str">
        <f>_xlfn.XLOOKUP(A1814,CrossRef!N:N,CrossRef!D:D,"",0)</f>
        <v>00</v>
      </c>
      <c r="D1814" s="38" t="str">
        <f>_xlfn.XLOOKUP(A1814,CrossRef!N:N,CrossRef!C:C,"",0)</f>
        <v>1000</v>
      </c>
      <c r="E1814" s="38" t="str">
        <f>LEFT(M1814,3)</f>
        <v>RM6</v>
      </c>
      <c r="F1814" s="38" t="str">
        <f>_xlfn.TEXTAFTER(J1814,"-")</f>
        <v>ENGI</v>
      </c>
      <c r="G1814" t="s">
        <v>2725</v>
      </c>
      <c r="H1814" t="s">
        <v>2726</v>
      </c>
      <c r="I1814" t="s">
        <v>4010</v>
      </c>
      <c r="J1814" s="7" t="s">
        <v>50</v>
      </c>
      <c r="K1814" t="s">
        <v>2638</v>
      </c>
      <c r="L1814" t="s">
        <v>27</v>
      </c>
      <c r="M1814" t="s">
        <v>4011</v>
      </c>
      <c r="N1814" t="s">
        <v>2640</v>
      </c>
      <c r="O1814" t="s">
        <v>2803</v>
      </c>
      <c r="P1814" t="s">
        <v>2642</v>
      </c>
      <c r="Q1814" t="s">
        <v>2640</v>
      </c>
      <c r="R1814" t="s">
        <v>7610</v>
      </c>
      <c r="S1814" t="s">
        <v>2655</v>
      </c>
      <c r="T1814" t="s">
        <v>3265</v>
      </c>
      <c r="U1814" t="s">
        <v>2657</v>
      </c>
      <c r="V1814" s="7" t="s">
        <v>30</v>
      </c>
      <c r="W1814" s="8">
        <v>15000</v>
      </c>
      <c r="X1814" t="s">
        <v>7611</v>
      </c>
      <c r="Y1814" t="s">
        <v>7612</v>
      </c>
      <c r="Z1814" s="8">
        <v>13995.9</v>
      </c>
      <c r="AA1814" s="9">
        <v>13.1</v>
      </c>
      <c r="AB1814" s="8">
        <v>212979.78</v>
      </c>
      <c r="AD1814" s="10">
        <v>4766565</v>
      </c>
      <c r="AE1814" s="11">
        <v>45911</v>
      </c>
      <c r="AF1814" s="8">
        <v>10031</v>
      </c>
      <c r="AG1814" s="8">
        <v>11035.1</v>
      </c>
      <c r="AH1814" s="12">
        <v>0.7356733333333334</v>
      </c>
      <c r="AI1814" s="8">
        <v>842.37404580152679</v>
      </c>
      <c r="AJ1814" s="11">
        <v>47067.374045798613</v>
      </c>
      <c r="AK1814" s="11"/>
      <c r="AL1814" s="10"/>
      <c r="AO1814" s="40" t="str">
        <f>E1814&amp;F1814&amp;U1814</f>
        <v>RM6ENGI</v>
      </c>
      <c r="AP1814" s="40" t="str">
        <f>_xlfn.XLOOKUP(AO1814,CrossRef!N:N,CrossRef!A:A,"NOT FOUND",0)</f>
        <v>RM6100000</v>
      </c>
      <c r="AQ1814" s="40" t="str">
        <f>IFERROR(_xlfn.XLOOKUP(AO1814,CrossRef!$N:$N,CrossRef!$E:$E,"Not Found"),"-")</f>
        <v>854K</v>
      </c>
      <c r="AR1814" s="40" t="str">
        <f>IFERROR(_xlfn.XLOOKUP(AO1814,CrossRef!$N:$N,CrossRef!$G:$G,"Not Found"),"-")</f>
        <v>1000 - ENGINE</v>
      </c>
      <c r="AS1814" s="40" t="str">
        <f>IFERROR(_xlfn.XLOOKUP(AO1814,CrossRef!$N:$N,CrossRef!$H:$H,"Not Found"),"-")</f>
        <v>00 - (NONE)</v>
      </c>
    </row>
    <row r="1815" spans="1:45" hidden="1" x14ac:dyDescent="0.3">
      <c r="A1815" s="38" t="str">
        <f>E1815&amp;F1815&amp;U1815</f>
        <v>HCMUCRG-TCID-TCIRRH</v>
      </c>
      <c r="B1815" s="38" t="str">
        <f>I1815&amp;D1815&amp;C1815</f>
        <v>EX71124159RI</v>
      </c>
      <c r="C1815" s="38" t="str">
        <f>_xlfn.XLOOKUP(A1815,CrossRef!N:N,CrossRef!D:D,"",0)</f>
        <v>RI</v>
      </c>
      <c r="D1815" s="38" t="str">
        <f>_xlfn.XLOOKUP(A1815,CrossRef!N:N,CrossRef!C:C,"",0)</f>
        <v>4159</v>
      </c>
      <c r="E1815" s="38" t="str">
        <f>LEFT(M1815,3)</f>
        <v>HCM</v>
      </c>
      <c r="F1815" s="38" t="str">
        <f>_xlfn.TEXTAFTER(J1815,"-")</f>
        <v>UCRG-TCID-TCIR</v>
      </c>
      <c r="G1815" t="s">
        <v>2648</v>
      </c>
      <c r="H1815" t="s">
        <v>2649</v>
      </c>
      <c r="I1815" t="s">
        <v>2849</v>
      </c>
      <c r="J1815" s="7" t="s">
        <v>2045</v>
      </c>
      <c r="K1815" t="s">
        <v>2668</v>
      </c>
      <c r="L1815" t="s">
        <v>415</v>
      </c>
      <c r="M1815" t="s">
        <v>2850</v>
      </c>
      <c r="N1815" t="s">
        <v>2640</v>
      </c>
      <c r="O1815" t="s">
        <v>2803</v>
      </c>
      <c r="P1815" t="s">
        <v>2642</v>
      </c>
      <c r="Q1815" t="s">
        <v>2640</v>
      </c>
      <c r="R1815" t="s">
        <v>7613</v>
      </c>
      <c r="S1815" t="s">
        <v>2671</v>
      </c>
      <c r="T1815" t="s">
        <v>2933</v>
      </c>
      <c r="U1815" t="s">
        <v>63</v>
      </c>
      <c r="V1815" s="7" t="s">
        <v>1189</v>
      </c>
      <c r="W1815" s="8">
        <v>24000</v>
      </c>
      <c r="X1815" t="s">
        <v>7614</v>
      </c>
      <c r="Y1815" t="s">
        <v>7615</v>
      </c>
      <c r="Z1815" s="8">
        <v>36668.800000000003</v>
      </c>
      <c r="AA1815" s="9">
        <v>13.49</v>
      </c>
      <c r="AB1815" s="8">
        <v>50375.040000000001</v>
      </c>
      <c r="AD1815" s="10">
        <v>4432087</v>
      </c>
      <c r="AE1815" s="11">
        <v>45245</v>
      </c>
      <c r="AF1815" s="8">
        <v>23716</v>
      </c>
      <c r="AG1815" s="8">
        <v>11047.199999999997</v>
      </c>
      <c r="AH1815" s="12">
        <v>0.46029999999999988</v>
      </c>
      <c r="AI1815" s="8">
        <v>818.91771682727926</v>
      </c>
      <c r="AJ1815" s="11">
        <v>47043.91771681713</v>
      </c>
      <c r="AK1815" s="11">
        <v>48356</v>
      </c>
      <c r="AL1815" s="10">
        <v>-1313</v>
      </c>
      <c r="AM1815">
        <v>65415.990000000005</v>
      </c>
      <c r="AN1815">
        <v>1.7374995833333335</v>
      </c>
      <c r="AO1815" s="40" t="str">
        <f>E1815&amp;F1815&amp;U1815</f>
        <v>HCMUCRG-TCID-TCIRRH</v>
      </c>
      <c r="AP1815" s="40" t="str">
        <f>_xlfn.XLOOKUP(AO1815,CrossRef!N:N,CrossRef!A:A,"NOT FOUND",0)</f>
        <v>HCM4159RI</v>
      </c>
      <c r="AQ1815" s="40" t="str">
        <f>IFERROR(_xlfn.XLOOKUP(AO1815,CrossRef!$N:$N,CrossRef!$E:$E,"Not Found"),"-")</f>
        <v>EX1900-6BE</v>
      </c>
      <c r="AR1815" s="40" t="str">
        <f>IFERROR(_xlfn.XLOOKUP(AO1815,CrossRef!$N:$N,CrossRef!$G:$G,"Not Found"),"-")</f>
        <v>4159 - IDLER/IDLER WHEEL</v>
      </c>
      <c r="AS1815" s="40" t="str">
        <f>IFERROR(_xlfn.XLOOKUP(AO1815,CrossRef!$N:$N,CrossRef!$H:$H,"Not Found"),"-")</f>
        <v>RI - RIGHT</v>
      </c>
    </row>
    <row r="1816" spans="1:45" hidden="1" x14ac:dyDescent="0.3">
      <c r="A1816" s="38" t="str">
        <f>E1816&amp;F1816&amp;U1816</f>
        <v>ATYDRIV-FIDVLHR</v>
      </c>
      <c r="B1816" s="38" t="str">
        <f>I1816&amp;D1816&amp;C1816</f>
        <v>QTD064008LR</v>
      </c>
      <c r="C1816" s="38" t="str">
        <f>_xlfn.XLOOKUP(A1816,CrossRef!N:N,CrossRef!D:D,"",0)</f>
        <v>LR</v>
      </c>
      <c r="D1816" s="38" t="str">
        <f>_xlfn.XLOOKUP(A1816,CrossRef!N:N,CrossRef!C:C,"",0)</f>
        <v>4008</v>
      </c>
      <c r="E1816" s="38" t="str">
        <f>LEFT(M1816,3)</f>
        <v>ATY</v>
      </c>
      <c r="F1816" s="38" t="str">
        <f>_xlfn.TEXTAFTER(J1816,"-")</f>
        <v>DRIV-FIDV</v>
      </c>
      <c r="G1816" t="s">
        <v>2635</v>
      </c>
      <c r="H1816" t="s">
        <v>2636</v>
      </c>
      <c r="I1816" t="s">
        <v>3894</v>
      </c>
      <c r="J1816" s="7" t="s">
        <v>1276</v>
      </c>
      <c r="K1816" t="s">
        <v>2638</v>
      </c>
      <c r="L1816" t="s">
        <v>151</v>
      </c>
      <c r="M1816" t="s">
        <v>3895</v>
      </c>
      <c r="N1816" t="s">
        <v>2640</v>
      </c>
      <c r="O1816" t="s">
        <v>2641</v>
      </c>
      <c r="P1816" t="s">
        <v>2642</v>
      </c>
      <c r="Q1816" t="s">
        <v>2640</v>
      </c>
      <c r="R1816" t="s">
        <v>7616</v>
      </c>
      <c r="S1816" t="s">
        <v>2655</v>
      </c>
      <c r="T1816" t="s">
        <v>2682</v>
      </c>
      <c r="U1816" t="s">
        <v>491</v>
      </c>
      <c r="V1816" s="7" t="s">
        <v>573</v>
      </c>
      <c r="W1816" s="8">
        <v>19800</v>
      </c>
      <c r="X1816" t="s">
        <v>7617</v>
      </c>
      <c r="Y1816" t="s">
        <v>3181</v>
      </c>
      <c r="Z1816" s="8">
        <v>115053</v>
      </c>
      <c r="AA1816" s="9">
        <v>16.420000000000002</v>
      </c>
      <c r="AB1816" s="8">
        <v>161627.01</v>
      </c>
      <c r="AD1816" s="10">
        <v>4359775</v>
      </c>
      <c r="AE1816" s="11">
        <v>45114</v>
      </c>
      <c r="AF1816" s="8">
        <v>106312</v>
      </c>
      <c r="AG1816" s="8">
        <v>11059</v>
      </c>
      <c r="AH1816" s="12">
        <v>0.55853535353535355</v>
      </c>
      <c r="AI1816" s="8">
        <v>673.50791717417781</v>
      </c>
      <c r="AJ1816" s="11">
        <v>46898.507917164352</v>
      </c>
      <c r="AK1816" s="11">
        <v>47064</v>
      </c>
      <c r="AL1816" s="10">
        <v>-166</v>
      </c>
      <c r="AM1816">
        <v>128829.38</v>
      </c>
      <c r="AO1816" s="40" t="str">
        <f>E1816&amp;F1816&amp;U1816</f>
        <v>ATYDRIV-FIDVLHR</v>
      </c>
      <c r="AP1816" s="40" t="str">
        <f>_xlfn.XLOOKUP(AO1816,CrossRef!N:N,CrossRef!A:A,"NOT FOUND",0)</f>
        <v>ATY4008LR</v>
      </c>
      <c r="AQ1816" s="40" t="str">
        <f>IFERROR(_xlfn.XLOOKUP(AO1816,CrossRef!$N:$N,CrossRef!$E:$E,"Not Found"),"-")</f>
        <v>793C</v>
      </c>
      <c r="AR1816" s="40" t="str">
        <f>IFERROR(_xlfn.XLOOKUP(AO1816,CrossRef!$N:$N,CrossRef!$G:$G,"Not Found"),"-")</f>
        <v>4008 - FINAL DRIVE, BRAKE &amp; WHEEL</v>
      </c>
      <c r="AS1816" s="40" t="str">
        <f>IFERROR(_xlfn.XLOOKUP(AO1816,CrossRef!$N:$N,CrossRef!$H:$H,"Not Found"),"-")</f>
        <v>LR - LEFT REAR</v>
      </c>
    </row>
    <row r="1817" spans="1:45" hidden="1" x14ac:dyDescent="0.3">
      <c r="A1817" s="38" t="str">
        <f>E1817&amp;F1817&amp;U1817</f>
        <v>ATYDRIV-DIFF</v>
      </c>
      <c r="B1817" s="38" t="str">
        <f>I1817&amp;D1817&amp;C1817</f>
        <v>QTD18325800</v>
      </c>
      <c r="C1817" s="38" t="str">
        <f>_xlfn.XLOOKUP(A1817,CrossRef!N:N,CrossRef!D:D,"",0)</f>
        <v>00</v>
      </c>
      <c r="D1817" s="38" t="str">
        <f>_xlfn.XLOOKUP(A1817,CrossRef!N:N,CrossRef!C:C,"",0)</f>
        <v>3258</v>
      </c>
      <c r="E1817" s="38" t="str">
        <f>LEFT(M1817,3)</f>
        <v>ATY</v>
      </c>
      <c r="F1817" s="38" t="str">
        <f>_xlfn.TEXTAFTER(J1817,"-")</f>
        <v>DRIV-DIFF</v>
      </c>
      <c r="G1817" t="s">
        <v>2635</v>
      </c>
      <c r="H1817" t="s">
        <v>2636</v>
      </c>
      <c r="I1817" t="s">
        <v>2637</v>
      </c>
      <c r="J1817" s="7" t="s">
        <v>2046</v>
      </c>
      <c r="K1817" t="s">
        <v>2638</v>
      </c>
      <c r="L1817" t="s">
        <v>151</v>
      </c>
      <c r="M1817" t="s">
        <v>2639</v>
      </c>
      <c r="N1817" t="s">
        <v>2640</v>
      </c>
      <c r="O1817" t="s">
        <v>2641</v>
      </c>
      <c r="P1817" t="s">
        <v>2642</v>
      </c>
      <c r="Q1817" t="s">
        <v>2640</v>
      </c>
      <c r="R1817" t="s">
        <v>7618</v>
      </c>
      <c r="S1817" t="s">
        <v>2655</v>
      </c>
      <c r="T1817" t="s">
        <v>2656</v>
      </c>
      <c r="U1817" t="s">
        <v>2657</v>
      </c>
      <c r="V1817" s="7" t="s">
        <v>457</v>
      </c>
      <c r="W1817" s="8">
        <v>16500</v>
      </c>
      <c r="X1817" t="s">
        <v>7619</v>
      </c>
      <c r="Y1817" t="s">
        <v>2990</v>
      </c>
      <c r="Z1817" s="8">
        <v>122373</v>
      </c>
      <c r="AA1817" s="9">
        <v>15.21</v>
      </c>
      <c r="AB1817" s="8">
        <v>63540.55</v>
      </c>
      <c r="AD1817" s="10">
        <v>4370715</v>
      </c>
      <c r="AE1817" s="11">
        <v>45835</v>
      </c>
      <c r="AF1817" s="8">
        <v>116947</v>
      </c>
      <c r="AG1817" s="8">
        <v>11074</v>
      </c>
      <c r="AH1817" s="12">
        <v>0.67115151515151517</v>
      </c>
      <c r="AI1817" s="8">
        <v>728.07363576594344</v>
      </c>
      <c r="AJ1817" s="11">
        <v>46953.073635763889</v>
      </c>
      <c r="AK1817" s="11">
        <v>47066</v>
      </c>
      <c r="AL1817" s="10">
        <v>-113</v>
      </c>
      <c r="AM1817">
        <v>135164.60999999999</v>
      </c>
      <c r="AO1817" s="40" t="str">
        <f>E1817&amp;F1817&amp;U1817</f>
        <v>ATYDRIV-DIFF</v>
      </c>
      <c r="AP1817" s="40" t="str">
        <f>_xlfn.XLOOKUP(AO1817,CrossRef!N:N,CrossRef!A:A,"NOT FOUND",0)</f>
        <v>ATY325800</v>
      </c>
      <c r="AQ1817" s="40" t="str">
        <f>IFERROR(_xlfn.XLOOKUP(AO1817,CrossRef!$N:$N,CrossRef!$E:$E,"Not Found"),"-")</f>
        <v>793C</v>
      </c>
      <c r="AR1817" s="40" t="str">
        <f>IFERROR(_xlfn.XLOOKUP(AO1817,CrossRef!$N:$N,CrossRef!$G:$G,"Not Found"),"-")</f>
        <v>3258 - DIFFERENTIAL</v>
      </c>
      <c r="AS1817" s="40" t="str">
        <f>IFERROR(_xlfn.XLOOKUP(AO1817,CrossRef!$N:$N,CrossRef!$H:$H,"Not Found"),"-")</f>
        <v>00 - (NONE)</v>
      </c>
    </row>
    <row r="1818" spans="1:45" hidden="1" x14ac:dyDescent="0.3">
      <c r="A1818" s="38" t="str">
        <f>E1818&amp;F1818&amp;U1818</f>
        <v>ATYDRIV-TMSN</v>
      </c>
      <c r="B1818" s="38" t="str">
        <f>I1818&amp;D1818&amp;C1818</f>
        <v>QTD18303000</v>
      </c>
      <c r="C1818" s="38" t="str">
        <f>_xlfn.XLOOKUP(A1818,CrossRef!N:N,CrossRef!D:D,"",0)</f>
        <v>00</v>
      </c>
      <c r="D1818" s="38" t="str">
        <f>_xlfn.XLOOKUP(A1818,CrossRef!N:N,CrossRef!C:C,"",0)</f>
        <v>3030</v>
      </c>
      <c r="E1818" s="38" t="str">
        <f>LEFT(M1818,3)</f>
        <v>ATY</v>
      </c>
      <c r="F1818" s="38" t="str">
        <f>_xlfn.TEXTAFTER(J1818,"-")</f>
        <v>DRIV-TMSN</v>
      </c>
      <c r="G1818" t="s">
        <v>2635</v>
      </c>
      <c r="H1818" t="s">
        <v>2636</v>
      </c>
      <c r="I1818" t="s">
        <v>2637</v>
      </c>
      <c r="J1818" s="7" t="s">
        <v>2047</v>
      </c>
      <c r="K1818" t="s">
        <v>2638</v>
      </c>
      <c r="L1818" t="s">
        <v>151</v>
      </c>
      <c r="M1818" t="s">
        <v>2639</v>
      </c>
      <c r="N1818" t="s">
        <v>2640</v>
      </c>
      <c r="O1818" t="s">
        <v>2641</v>
      </c>
      <c r="P1818" t="s">
        <v>2642</v>
      </c>
      <c r="Q1818" t="s">
        <v>2640</v>
      </c>
      <c r="R1818" t="s">
        <v>7620</v>
      </c>
      <c r="S1818" t="s">
        <v>2655</v>
      </c>
      <c r="T1818" t="s">
        <v>2818</v>
      </c>
      <c r="U1818" t="s">
        <v>2657</v>
      </c>
      <c r="V1818" s="7" t="s">
        <v>337</v>
      </c>
      <c r="W1818" s="8">
        <v>16500</v>
      </c>
      <c r="X1818" t="s">
        <v>7621</v>
      </c>
      <c r="Y1818" t="s">
        <v>3107</v>
      </c>
      <c r="Z1818" s="8">
        <v>122373</v>
      </c>
      <c r="AA1818" s="9">
        <v>15.21</v>
      </c>
      <c r="AB1818" s="8">
        <v>105430.49</v>
      </c>
      <c r="AD1818" s="10">
        <v>4711168</v>
      </c>
      <c r="AE1818" s="11">
        <v>45835</v>
      </c>
      <c r="AF1818" s="8">
        <v>116947</v>
      </c>
      <c r="AG1818" s="8">
        <v>11074</v>
      </c>
      <c r="AH1818" s="12">
        <v>0.67115151515151517</v>
      </c>
      <c r="AI1818" s="8">
        <v>728.07363576594344</v>
      </c>
      <c r="AJ1818" s="11">
        <v>46953.073635763889</v>
      </c>
      <c r="AK1818" s="11">
        <v>47066</v>
      </c>
      <c r="AL1818" s="10">
        <v>-113</v>
      </c>
      <c r="AM1818">
        <v>135164.60999999999</v>
      </c>
      <c r="AO1818" s="40" t="str">
        <f>E1818&amp;F1818&amp;U1818</f>
        <v>ATYDRIV-TMSN</v>
      </c>
      <c r="AP1818" s="40" t="str">
        <f>_xlfn.XLOOKUP(AO1818,CrossRef!N:N,CrossRef!A:A,"NOT FOUND",0)</f>
        <v>ATY303000</v>
      </c>
      <c r="AQ1818" s="40" t="str">
        <f>IFERROR(_xlfn.XLOOKUP(AO1818,CrossRef!$N:$N,CrossRef!$E:$E,"Not Found"),"-")</f>
        <v>793C</v>
      </c>
      <c r="AR1818" s="40" t="str">
        <f>IFERROR(_xlfn.XLOOKUP(AO1818,CrossRef!$N:$N,CrossRef!$G:$G,"Not Found"),"-")</f>
        <v>3030 - TRANSMISSION</v>
      </c>
      <c r="AS1818" s="40" t="str">
        <f>IFERROR(_xlfn.XLOOKUP(AO1818,CrossRef!$N:$N,CrossRef!$H:$H,"Not Found"),"-")</f>
        <v>00 - (NONE)</v>
      </c>
    </row>
    <row r="1819" spans="1:45" hidden="1" x14ac:dyDescent="0.3">
      <c r="A1819" s="38" t="str">
        <f>E1819&amp;F1819&amp;U1819</f>
        <v>HCMUCRG-TCID-TCILLH</v>
      </c>
      <c r="B1819" s="38" t="str">
        <f>I1819&amp;D1819&amp;C1819</f>
        <v>EX71124159LT</v>
      </c>
      <c r="C1819" s="38" t="str">
        <f>_xlfn.XLOOKUP(A1819,CrossRef!N:N,CrossRef!D:D,"",0)</f>
        <v>LT</v>
      </c>
      <c r="D1819" s="38" t="str">
        <f>_xlfn.XLOOKUP(A1819,CrossRef!N:N,CrossRef!C:C,"",0)</f>
        <v>4159</v>
      </c>
      <c r="E1819" s="38" t="str">
        <f>LEFT(M1819,3)</f>
        <v>HCM</v>
      </c>
      <c r="F1819" s="38" t="str">
        <f>_xlfn.TEXTAFTER(J1819,"-")</f>
        <v>UCRG-TCID-TCIL</v>
      </c>
      <c r="G1819" t="s">
        <v>2648</v>
      </c>
      <c r="H1819" t="s">
        <v>2649</v>
      </c>
      <c r="I1819" t="s">
        <v>2849</v>
      </c>
      <c r="J1819" s="7" t="s">
        <v>2048</v>
      </c>
      <c r="K1819" t="s">
        <v>2668</v>
      </c>
      <c r="L1819" t="s">
        <v>415</v>
      </c>
      <c r="M1819" t="s">
        <v>2850</v>
      </c>
      <c r="N1819" t="s">
        <v>2640</v>
      </c>
      <c r="O1819" t="s">
        <v>2803</v>
      </c>
      <c r="P1819" t="s">
        <v>2642</v>
      </c>
      <c r="Q1819" t="s">
        <v>2640</v>
      </c>
      <c r="R1819" t="s">
        <v>7622</v>
      </c>
      <c r="S1819" t="s">
        <v>2671</v>
      </c>
      <c r="T1819" t="s">
        <v>2933</v>
      </c>
      <c r="U1819" t="s">
        <v>59</v>
      </c>
      <c r="V1819" s="7" t="s">
        <v>1187</v>
      </c>
      <c r="W1819" s="8">
        <v>24000</v>
      </c>
      <c r="X1819" t="s">
        <v>7623</v>
      </c>
      <c r="Y1819" t="s">
        <v>7615</v>
      </c>
      <c r="Z1819" s="8">
        <v>36668.800000000003</v>
      </c>
      <c r="AA1819" s="9">
        <v>13.49</v>
      </c>
      <c r="AB1819" s="8">
        <v>50375.040000000001</v>
      </c>
      <c r="AD1819" s="10">
        <v>4432088</v>
      </c>
      <c r="AE1819" s="11">
        <v>45250</v>
      </c>
      <c r="AF1819" s="8">
        <v>23748</v>
      </c>
      <c r="AG1819" s="8">
        <v>11079.199999999997</v>
      </c>
      <c r="AH1819" s="12">
        <v>0.46163333333333323</v>
      </c>
      <c r="AI1819" s="8">
        <v>821.28984432913251</v>
      </c>
      <c r="AJ1819" s="11">
        <v>47046.289844328705</v>
      </c>
      <c r="AK1819" s="11">
        <v>48358</v>
      </c>
      <c r="AL1819" s="10">
        <v>-1312</v>
      </c>
      <c r="AM1819">
        <v>65442.97</v>
      </c>
      <c r="AN1819">
        <v>1.7372904166666667</v>
      </c>
      <c r="AO1819" s="40" t="str">
        <f>E1819&amp;F1819&amp;U1819</f>
        <v>HCMUCRG-TCID-TCILLH</v>
      </c>
      <c r="AP1819" s="40" t="str">
        <f>_xlfn.XLOOKUP(AO1819,CrossRef!N:N,CrossRef!A:A,"NOT FOUND",0)</f>
        <v>HCM4159LT</v>
      </c>
      <c r="AQ1819" s="40" t="str">
        <f>IFERROR(_xlfn.XLOOKUP(AO1819,CrossRef!$N:$N,CrossRef!$E:$E,"Not Found"),"-")</f>
        <v>EX1900-6BE</v>
      </c>
      <c r="AR1819" s="40" t="str">
        <f>IFERROR(_xlfn.XLOOKUP(AO1819,CrossRef!$N:$N,CrossRef!$G:$G,"Not Found"),"-")</f>
        <v>4159 - IDLER/IDLER WHEEL</v>
      </c>
      <c r="AS1819" s="40" t="str">
        <f>IFERROR(_xlfn.XLOOKUP(AO1819,CrossRef!$N:$N,CrossRef!$H:$H,"Not Found"),"-")</f>
        <v>LT - LEFT</v>
      </c>
    </row>
    <row r="1820" spans="1:45" hidden="1" x14ac:dyDescent="0.3">
      <c r="A1820" s="38" t="str">
        <f>E1820&amp;F1820&amp;U1820</f>
        <v>E9WBKSYRHR</v>
      </c>
      <c r="B1820" s="38" t="str">
        <f>I1820&amp;D1820&amp;C1820</f>
        <v>GD14114006RR</v>
      </c>
      <c r="C1820" s="38" t="str">
        <f>_xlfn.XLOOKUP(A1820,CrossRef!N:N,CrossRef!D:D,"",0)</f>
        <v>RR</v>
      </c>
      <c r="D1820" s="38" t="str">
        <f>_xlfn.XLOOKUP(A1820,CrossRef!N:N,CrossRef!C:C,"",0)</f>
        <v>4006</v>
      </c>
      <c r="E1820" s="38" t="str">
        <f>LEFT(M1820,3)</f>
        <v>E9W</v>
      </c>
      <c r="F1820" s="38" t="str">
        <f>_xlfn.TEXTAFTER(J1820,"-")</f>
        <v>BKSY</v>
      </c>
      <c r="G1820" t="s">
        <v>2725</v>
      </c>
      <c r="H1820" t="s">
        <v>2726</v>
      </c>
      <c r="I1820" t="s">
        <v>4120</v>
      </c>
      <c r="J1820" s="7" t="s">
        <v>901</v>
      </c>
      <c r="K1820" t="s">
        <v>2638</v>
      </c>
      <c r="L1820" t="s">
        <v>101</v>
      </c>
      <c r="M1820" t="s">
        <v>4121</v>
      </c>
      <c r="N1820" t="s">
        <v>2640</v>
      </c>
      <c r="O1820" t="s">
        <v>2803</v>
      </c>
      <c r="P1820" t="s">
        <v>2642</v>
      </c>
      <c r="Q1820" t="s">
        <v>2640</v>
      </c>
      <c r="R1820" t="s">
        <v>7624</v>
      </c>
      <c r="S1820" t="s">
        <v>2671</v>
      </c>
      <c r="T1820" t="s">
        <v>2706</v>
      </c>
      <c r="U1820" t="s">
        <v>494</v>
      </c>
      <c r="V1820" s="7" t="s">
        <v>882</v>
      </c>
      <c r="W1820" s="8">
        <v>12000</v>
      </c>
      <c r="X1820" t="s">
        <v>7625</v>
      </c>
      <c r="Y1820" t="s">
        <v>7626</v>
      </c>
      <c r="Z1820" s="8">
        <v>28205</v>
      </c>
      <c r="AA1820" s="9">
        <v>10.84</v>
      </c>
      <c r="AB1820" s="8">
        <v>35457.449999999997</v>
      </c>
      <c r="AD1820" s="10">
        <v>4835047</v>
      </c>
      <c r="AE1820" s="11">
        <v>46150</v>
      </c>
      <c r="AF1820" s="8">
        <v>27313</v>
      </c>
      <c r="AG1820" s="8">
        <v>11108</v>
      </c>
      <c r="AH1820" s="12">
        <v>0.92566666666666664</v>
      </c>
      <c r="AI1820" s="8">
        <v>1024.7232472324724</v>
      </c>
      <c r="AJ1820" s="11">
        <v>47249.723247222224</v>
      </c>
      <c r="AK1820" s="11">
        <v>47238</v>
      </c>
      <c r="AL1820" s="10">
        <v>11</v>
      </c>
      <c r="AM1820">
        <v>39185.919999999998</v>
      </c>
      <c r="AN1820">
        <v>0.9894099999999999</v>
      </c>
      <c r="AO1820" s="40" t="str">
        <f>E1820&amp;F1820&amp;U1820</f>
        <v>E9WBKSYRHR</v>
      </c>
      <c r="AP1820" s="40" t="str">
        <f>_xlfn.XLOOKUP(AO1820,CrossRef!N:N,CrossRef!A:A,"NOT FOUND",0)</f>
        <v>E9W4006RR</v>
      </c>
      <c r="AQ1820" s="40" t="str">
        <f>IFERROR(_xlfn.XLOOKUP(AO1820,CrossRef!$N:$N,CrossRef!$E:$E,"Not Found"),"-")</f>
        <v>18M3</v>
      </c>
      <c r="AR1820" s="40" t="str">
        <f>IFERROR(_xlfn.XLOOKUP(AO1820,CrossRef!$N:$N,CrossRef!$G:$G,"Not Found"),"-")</f>
        <v>4006 - WHEEL &amp; BRAKE ASSEMBLY</v>
      </c>
      <c r="AS1820" s="40" t="str">
        <f>IFERROR(_xlfn.XLOOKUP(AO1820,CrossRef!$N:$N,CrossRef!$H:$H,"Not Found"),"-")</f>
        <v>RR - RIGHT REAR</v>
      </c>
    </row>
    <row r="1821" spans="1:45" hidden="1" x14ac:dyDescent="0.3">
      <c r="A1821" s="38" t="str">
        <f>E1821&amp;F1821&amp;U1821</f>
        <v>E9WBKSYLHR</v>
      </c>
      <c r="B1821" s="38" t="str">
        <f>I1821&amp;D1821&amp;C1821</f>
        <v>GD14114006LR</v>
      </c>
      <c r="C1821" s="38" t="str">
        <f>_xlfn.XLOOKUP(A1821,CrossRef!N:N,CrossRef!D:D,"",0)</f>
        <v>LR</v>
      </c>
      <c r="D1821" s="38" t="str">
        <f>_xlfn.XLOOKUP(A1821,CrossRef!N:N,CrossRef!C:C,"",0)</f>
        <v>4006</v>
      </c>
      <c r="E1821" s="38" t="str">
        <f>LEFT(M1821,3)</f>
        <v>E9W</v>
      </c>
      <c r="F1821" s="38" t="str">
        <f>_xlfn.TEXTAFTER(J1821,"-")</f>
        <v>BKSY</v>
      </c>
      <c r="G1821" t="s">
        <v>2725</v>
      </c>
      <c r="H1821" t="s">
        <v>2726</v>
      </c>
      <c r="I1821" t="s">
        <v>4120</v>
      </c>
      <c r="J1821" s="7" t="s">
        <v>901</v>
      </c>
      <c r="K1821" t="s">
        <v>2638</v>
      </c>
      <c r="L1821" t="s">
        <v>101</v>
      </c>
      <c r="M1821" t="s">
        <v>4121</v>
      </c>
      <c r="N1821" t="s">
        <v>2640</v>
      </c>
      <c r="O1821" t="s">
        <v>2803</v>
      </c>
      <c r="P1821" t="s">
        <v>2642</v>
      </c>
      <c r="Q1821" t="s">
        <v>2640</v>
      </c>
      <c r="R1821" t="s">
        <v>7627</v>
      </c>
      <c r="S1821" t="s">
        <v>2671</v>
      </c>
      <c r="T1821" t="s">
        <v>2706</v>
      </c>
      <c r="U1821" t="s">
        <v>491</v>
      </c>
      <c r="V1821" s="7" t="s">
        <v>880</v>
      </c>
      <c r="W1821" s="8">
        <v>12000</v>
      </c>
      <c r="X1821" t="s">
        <v>7628</v>
      </c>
      <c r="Y1821" t="s">
        <v>7626</v>
      </c>
      <c r="Z1821" s="8">
        <v>28205</v>
      </c>
      <c r="AA1821" s="9">
        <v>10.84</v>
      </c>
      <c r="AB1821" s="8">
        <v>35457.449999999997</v>
      </c>
      <c r="AD1821" s="10">
        <v>4617944</v>
      </c>
      <c r="AE1821" s="11">
        <v>46138</v>
      </c>
      <c r="AF1821" s="8">
        <v>27313</v>
      </c>
      <c r="AG1821" s="8">
        <v>11108</v>
      </c>
      <c r="AH1821" s="12">
        <v>0.92566666666666664</v>
      </c>
      <c r="AI1821" s="8">
        <v>1024.7232472324724</v>
      </c>
      <c r="AJ1821" s="11">
        <v>47249.723247222224</v>
      </c>
      <c r="AK1821" s="11">
        <v>47238</v>
      </c>
      <c r="AL1821" s="10">
        <v>11</v>
      </c>
      <c r="AM1821">
        <v>39185.919999999998</v>
      </c>
      <c r="AN1821">
        <v>0.9894099999999999</v>
      </c>
      <c r="AO1821" s="40" t="str">
        <f>E1821&amp;F1821&amp;U1821</f>
        <v>E9WBKSYLHR</v>
      </c>
      <c r="AP1821" s="40" t="str">
        <f>_xlfn.XLOOKUP(AO1821,CrossRef!N:N,CrossRef!A:A,"NOT FOUND",0)</f>
        <v>E9W4006LR</v>
      </c>
      <c r="AQ1821" s="40" t="str">
        <f>IFERROR(_xlfn.XLOOKUP(AO1821,CrossRef!$N:$N,CrossRef!$E:$E,"Not Found"),"-")</f>
        <v>18M3</v>
      </c>
      <c r="AR1821" s="40" t="str">
        <f>IFERROR(_xlfn.XLOOKUP(AO1821,CrossRef!$N:$N,CrossRef!$G:$G,"Not Found"),"-")</f>
        <v>4006 - WHEEL &amp; BRAKE ASSEMBLY</v>
      </c>
      <c r="AS1821" s="40" t="str">
        <f>IFERROR(_xlfn.XLOOKUP(AO1821,CrossRef!$N:$N,CrossRef!$H:$H,"Not Found"),"-")</f>
        <v>LR - LEFT REAR</v>
      </c>
    </row>
    <row r="1822" spans="1:45" hidden="1" x14ac:dyDescent="0.3">
      <c r="A1822" s="38" t="str">
        <f>E1822&amp;F1822&amp;U1822</f>
        <v>E9WBKSYLHF</v>
      </c>
      <c r="B1822" s="38" t="str">
        <f>I1822&amp;D1822&amp;C1822</f>
        <v>GD14114006LF</v>
      </c>
      <c r="C1822" s="38" t="str">
        <f>_xlfn.XLOOKUP(A1822,CrossRef!N:N,CrossRef!D:D,"",0)</f>
        <v>LF</v>
      </c>
      <c r="D1822" s="38" t="str">
        <f>_xlfn.XLOOKUP(A1822,CrossRef!N:N,CrossRef!C:C,"",0)</f>
        <v>4006</v>
      </c>
      <c r="E1822" s="38" t="str">
        <f>LEFT(M1822,3)</f>
        <v>E9W</v>
      </c>
      <c r="F1822" s="38" t="str">
        <f>_xlfn.TEXTAFTER(J1822,"-")</f>
        <v>BKSY</v>
      </c>
      <c r="G1822" t="s">
        <v>2725</v>
      </c>
      <c r="H1822" t="s">
        <v>2726</v>
      </c>
      <c r="I1822" t="s">
        <v>4120</v>
      </c>
      <c r="J1822" s="7" t="s">
        <v>901</v>
      </c>
      <c r="K1822" t="s">
        <v>2638</v>
      </c>
      <c r="L1822" t="s">
        <v>101</v>
      </c>
      <c r="M1822" t="s">
        <v>4121</v>
      </c>
      <c r="N1822" t="s">
        <v>2640</v>
      </c>
      <c r="O1822" t="s">
        <v>2803</v>
      </c>
      <c r="P1822" t="s">
        <v>2642</v>
      </c>
      <c r="Q1822" t="s">
        <v>2640</v>
      </c>
      <c r="R1822" t="s">
        <v>7629</v>
      </c>
      <c r="S1822" t="s">
        <v>2671</v>
      </c>
      <c r="T1822" t="s">
        <v>2706</v>
      </c>
      <c r="U1822" t="s">
        <v>485</v>
      </c>
      <c r="V1822" s="7" t="s">
        <v>878</v>
      </c>
      <c r="W1822" s="8">
        <v>12000</v>
      </c>
      <c r="X1822" t="s">
        <v>7630</v>
      </c>
      <c r="Y1822" t="s">
        <v>7631</v>
      </c>
      <c r="Z1822" s="8">
        <v>28205</v>
      </c>
      <c r="AA1822" s="9">
        <v>10.84</v>
      </c>
      <c r="AB1822" s="8">
        <v>35457.449999999997</v>
      </c>
      <c r="AD1822" s="10">
        <v>4617945</v>
      </c>
      <c r="AE1822" s="11">
        <v>46218</v>
      </c>
      <c r="AF1822" s="8">
        <v>27313</v>
      </c>
      <c r="AG1822" s="8">
        <v>11108</v>
      </c>
      <c r="AH1822" s="12">
        <v>0.92566666666666664</v>
      </c>
      <c r="AI1822" s="8">
        <v>1024.7232472324724</v>
      </c>
      <c r="AJ1822" s="11">
        <v>47249.723247222224</v>
      </c>
      <c r="AK1822" s="11">
        <v>47238</v>
      </c>
      <c r="AL1822" s="10">
        <v>11</v>
      </c>
      <c r="AM1822">
        <v>39185.919999999998</v>
      </c>
      <c r="AN1822">
        <v>0.9894099999999999</v>
      </c>
      <c r="AO1822" s="40" t="str">
        <f>E1822&amp;F1822&amp;U1822</f>
        <v>E9WBKSYLHF</v>
      </c>
      <c r="AP1822" s="40" t="str">
        <f>_xlfn.XLOOKUP(AO1822,CrossRef!N:N,CrossRef!A:A,"NOT FOUND",0)</f>
        <v>E9W4006LF</v>
      </c>
      <c r="AQ1822" s="40" t="str">
        <f>IFERROR(_xlfn.XLOOKUP(AO1822,CrossRef!$N:$N,CrossRef!$E:$E,"Not Found"),"-")</f>
        <v>18M3</v>
      </c>
      <c r="AR1822" s="40" t="str">
        <f>IFERROR(_xlfn.XLOOKUP(AO1822,CrossRef!$N:$N,CrossRef!$G:$G,"Not Found"),"-")</f>
        <v>4006 - WHEEL &amp; BRAKE ASSEMBLY</v>
      </c>
      <c r="AS1822" s="40" t="str">
        <f>IFERROR(_xlfn.XLOOKUP(AO1822,CrossRef!$N:$N,CrossRef!$H:$H,"Not Found"),"-")</f>
        <v>LF - LEFT FRONT</v>
      </c>
    </row>
    <row r="1823" spans="1:45" hidden="1" x14ac:dyDescent="0.3">
      <c r="A1823" s="38" t="str">
        <f>E1823&amp;F1823&amp;U1823</f>
        <v>WLHHYSY-CYHYLH</v>
      </c>
      <c r="B1823" s="38" t="str">
        <f>I1823&amp;D1823&amp;C1823</f>
        <v>EX7160</v>
      </c>
      <c r="C1823" s="38" t="str">
        <f>_xlfn.XLOOKUP(A1823,CrossRef!N:N,CrossRef!D:D,"",0)</f>
        <v/>
      </c>
      <c r="D1823" s="38" t="str">
        <f>_xlfn.XLOOKUP(A1823,CrossRef!N:N,CrossRef!C:C,"",0)</f>
        <v/>
      </c>
      <c r="E1823" s="38" t="str">
        <f>LEFT(M1823,3)</f>
        <v>WLH</v>
      </c>
      <c r="F1823" s="38" t="str">
        <f>_xlfn.TEXTAFTER(J1823,"-")</f>
        <v>HYSY-CYHY</v>
      </c>
      <c r="G1823" t="s">
        <v>2813</v>
      </c>
      <c r="H1823" t="s">
        <v>2814</v>
      </c>
      <c r="I1823" t="s">
        <v>4206</v>
      </c>
      <c r="J1823" s="7" t="s">
        <v>717</v>
      </c>
      <c r="K1823" t="s">
        <v>3657</v>
      </c>
      <c r="L1823" t="s">
        <v>716</v>
      </c>
      <c r="M1823" t="s">
        <v>4207</v>
      </c>
      <c r="N1823" t="s">
        <v>2640</v>
      </c>
      <c r="O1823" t="s">
        <v>2803</v>
      </c>
      <c r="P1823" t="s">
        <v>2642</v>
      </c>
      <c r="Q1823" t="s">
        <v>2662</v>
      </c>
      <c r="R1823" t="s">
        <v>7632</v>
      </c>
      <c r="S1823" t="s">
        <v>2644</v>
      </c>
      <c r="T1823" t="s">
        <v>2939</v>
      </c>
      <c r="U1823" t="s">
        <v>59</v>
      </c>
      <c r="V1823" s="7" t="s">
        <v>1508</v>
      </c>
      <c r="W1823" s="8">
        <v>12000</v>
      </c>
      <c r="X1823" t="s">
        <v>7633</v>
      </c>
      <c r="Y1823" t="s">
        <v>7634</v>
      </c>
      <c r="Z1823" s="8">
        <v>14831</v>
      </c>
      <c r="AA1823" s="9">
        <v>0.38</v>
      </c>
      <c r="AB1823" s="8">
        <v>27097.94</v>
      </c>
      <c r="AD1823" s="10">
        <v>4759084</v>
      </c>
      <c r="AE1823" s="11">
        <v>45892</v>
      </c>
      <c r="AF1823" s="8">
        <v>13944</v>
      </c>
      <c r="AG1823" s="8">
        <v>11113</v>
      </c>
      <c r="AH1823" s="12">
        <v>0.92608333333333337</v>
      </c>
      <c r="AI1823" s="8">
        <v>29244.736842105263</v>
      </c>
      <c r="AJ1823" s="11">
        <v>75469.736842094906</v>
      </c>
      <c r="AK1823" s="11">
        <v>48095</v>
      </c>
      <c r="AL1823" s="10">
        <v>27374</v>
      </c>
      <c r="AM1823">
        <v>15541.6</v>
      </c>
      <c r="AN1823">
        <v>0.13313333333333335</v>
      </c>
      <c r="AO1823" s="40" t="str">
        <f>E1823&amp;F1823&amp;U1823</f>
        <v>WLHHYSY-CYHYLH</v>
      </c>
      <c r="AP1823" s="40" t="str">
        <f>_xlfn.XLOOKUP(AO1823,CrossRef!N:N,CrossRef!A:A,"NOT FOUND",0)</f>
        <v>NOT FOUND</v>
      </c>
      <c r="AQ1823" s="40" t="str">
        <f>IFERROR(_xlfn.XLOOKUP(AO1823,CrossRef!$N:$N,CrossRef!$E:$E,"Not Found"),"-")</f>
        <v>Not Found</v>
      </c>
      <c r="AR1823" s="40" t="str">
        <f>IFERROR(_xlfn.XLOOKUP(AO1823,CrossRef!$N:$N,CrossRef!$G:$G,"Not Found"),"-")</f>
        <v>Not Found</v>
      </c>
      <c r="AS1823" s="40" t="str">
        <f>IFERROR(_xlfn.XLOOKUP(AO1823,CrossRef!$N:$N,CrossRef!$H:$H,"Not Found"),"-")</f>
        <v>Not Found</v>
      </c>
    </row>
    <row r="1824" spans="1:45" hidden="1" x14ac:dyDescent="0.3">
      <c r="A1824" s="38" t="str">
        <f>E1824&amp;F1824&amp;U1824</f>
        <v>FDBDRIV-FIDVLHR</v>
      </c>
      <c r="B1824" s="38" t="str">
        <f>I1824&amp;D1824&amp;C1824</f>
        <v>QTD204008LR</v>
      </c>
      <c r="C1824" s="38" t="str">
        <f>_xlfn.XLOOKUP(A1824,CrossRef!N:N,CrossRef!D:D,"",0)</f>
        <v>LR</v>
      </c>
      <c r="D1824" s="38" t="str">
        <f>_xlfn.XLOOKUP(A1824,CrossRef!N:N,CrossRef!C:C,"",0)</f>
        <v>4008</v>
      </c>
      <c r="E1824" s="38" t="str">
        <f>LEFT(M1824,3)</f>
        <v>FDB</v>
      </c>
      <c r="F1824" s="38" t="str">
        <f>_xlfn.TEXTAFTER(J1824,"-")</f>
        <v>DRIV-FIDV</v>
      </c>
      <c r="G1824" t="s">
        <v>2635</v>
      </c>
      <c r="H1824" t="s">
        <v>2636</v>
      </c>
      <c r="I1824" t="s">
        <v>2864</v>
      </c>
      <c r="J1824" s="7" t="s">
        <v>582</v>
      </c>
      <c r="K1824" t="s">
        <v>2638</v>
      </c>
      <c r="L1824" t="s">
        <v>155</v>
      </c>
      <c r="M1824" t="s">
        <v>2865</v>
      </c>
      <c r="N1824" t="s">
        <v>2640</v>
      </c>
      <c r="O1824" t="s">
        <v>2641</v>
      </c>
      <c r="P1824" t="s">
        <v>2642</v>
      </c>
      <c r="Q1824" t="s">
        <v>2640</v>
      </c>
      <c r="R1824" t="s">
        <v>7635</v>
      </c>
      <c r="S1824" t="s">
        <v>2655</v>
      </c>
      <c r="T1824" t="s">
        <v>2682</v>
      </c>
      <c r="U1824" t="s">
        <v>491</v>
      </c>
      <c r="V1824" s="7" t="s">
        <v>573</v>
      </c>
      <c r="W1824" s="8">
        <v>19800</v>
      </c>
      <c r="X1824" t="s">
        <v>7636</v>
      </c>
      <c r="Y1824" t="s">
        <v>3783</v>
      </c>
      <c r="Z1824" s="8">
        <v>98993</v>
      </c>
      <c r="AA1824" s="9">
        <v>12.97</v>
      </c>
      <c r="AB1824" s="8">
        <v>161627.01</v>
      </c>
      <c r="AD1824" s="10">
        <v>4482286</v>
      </c>
      <c r="AE1824" s="11">
        <v>45519</v>
      </c>
      <c r="AF1824" s="8">
        <v>90360</v>
      </c>
      <c r="AG1824" s="8">
        <v>11167</v>
      </c>
      <c r="AH1824" s="12">
        <v>0.56398989898989904</v>
      </c>
      <c r="AI1824" s="8">
        <v>860.98689282960675</v>
      </c>
      <c r="AJ1824" s="11">
        <v>47085.986892824076</v>
      </c>
      <c r="AK1824" s="11">
        <v>47243</v>
      </c>
      <c r="AL1824" s="10">
        <v>-158</v>
      </c>
      <c r="AM1824">
        <v>112196.46</v>
      </c>
      <c r="AO1824" s="40" t="str">
        <f>E1824&amp;F1824&amp;U1824</f>
        <v>FDBDRIV-FIDVLHR</v>
      </c>
      <c r="AP1824" s="40" t="str">
        <f>_xlfn.XLOOKUP(AO1824,CrossRef!N:N,CrossRef!A:A,"NOT FOUND",0)</f>
        <v>FDB4008LR</v>
      </c>
      <c r="AQ1824" s="40" t="str">
        <f>IFERROR(_xlfn.XLOOKUP(AO1824,CrossRef!$N:$N,CrossRef!$E:$E,"Not Found"),"-")</f>
        <v>793D</v>
      </c>
      <c r="AR1824" s="40" t="str">
        <f>IFERROR(_xlfn.XLOOKUP(AO1824,CrossRef!$N:$N,CrossRef!$G:$G,"Not Found"),"-")</f>
        <v>4008 - FINAL DRIVE, BRAKE &amp; WHEEL</v>
      </c>
      <c r="AS1824" s="40" t="str">
        <f>IFERROR(_xlfn.XLOOKUP(AO1824,CrossRef!$N:$N,CrossRef!$H:$H,"Not Found"),"-")</f>
        <v>LR - LEFT REAR</v>
      </c>
    </row>
    <row r="1825" spans="1:45" hidden="1" x14ac:dyDescent="0.3">
      <c r="A1825" s="38" t="str">
        <f>E1825&amp;F1825&amp;U1825</f>
        <v>ZSPDRIV-TQCV</v>
      </c>
      <c r="B1825" s="38" t="str">
        <f>I1825&amp;D1825&amp;C1825</f>
        <v>TD6733310100</v>
      </c>
      <c r="C1825" s="38" t="str">
        <f>_xlfn.XLOOKUP(A1825,CrossRef!N:N,CrossRef!D:D,"",0)</f>
        <v>00</v>
      </c>
      <c r="D1825" s="38" t="str">
        <f>_xlfn.XLOOKUP(A1825,CrossRef!N:N,CrossRef!C:C,"",0)</f>
        <v>3101</v>
      </c>
      <c r="E1825" s="38" t="str">
        <f>LEFT(M1825,3)</f>
        <v>ZSP</v>
      </c>
      <c r="F1825" s="38" t="str">
        <f>_xlfn.TEXTAFTER(J1825,"-")</f>
        <v>DRIV-TQCV</v>
      </c>
      <c r="G1825" t="s">
        <v>2648</v>
      </c>
      <c r="H1825" t="s">
        <v>2649</v>
      </c>
      <c r="I1825" t="s">
        <v>4065</v>
      </c>
      <c r="J1825" s="7" t="s">
        <v>2049</v>
      </c>
      <c r="K1825" t="s">
        <v>2638</v>
      </c>
      <c r="L1825" t="s">
        <v>193</v>
      </c>
      <c r="M1825" t="s">
        <v>4066</v>
      </c>
      <c r="N1825" t="s">
        <v>2640</v>
      </c>
      <c r="O1825" t="s">
        <v>2803</v>
      </c>
      <c r="P1825" t="s">
        <v>2642</v>
      </c>
      <c r="Q1825" t="s">
        <v>2640</v>
      </c>
      <c r="R1825" t="s">
        <v>7637</v>
      </c>
      <c r="S1825" t="s">
        <v>2655</v>
      </c>
      <c r="T1825" t="s">
        <v>2678</v>
      </c>
      <c r="U1825" t="s">
        <v>2657</v>
      </c>
      <c r="V1825" s="7" t="s">
        <v>399</v>
      </c>
      <c r="W1825" s="8">
        <v>20000</v>
      </c>
      <c r="X1825" t="s">
        <v>7638</v>
      </c>
      <c r="Y1825" t="s">
        <v>5068</v>
      </c>
      <c r="Z1825" s="8">
        <v>8830.65</v>
      </c>
      <c r="AA1825" s="9">
        <v>16.45</v>
      </c>
      <c r="AB1825" s="8">
        <v>56867.28</v>
      </c>
      <c r="AD1825" s="10">
        <v>0</v>
      </c>
      <c r="AE1825" s="11"/>
      <c r="AF1825" s="8">
        <v>0</v>
      </c>
      <c r="AG1825" s="8">
        <v>11169.35</v>
      </c>
      <c r="AH1825" s="12">
        <v>0.55846750000000001</v>
      </c>
      <c r="AI1825" s="8">
        <v>678.98784194528878</v>
      </c>
      <c r="AJ1825" s="11">
        <v>46903.987841932867</v>
      </c>
      <c r="AK1825" s="11">
        <v>46806</v>
      </c>
      <c r="AL1825" s="10">
        <v>97</v>
      </c>
      <c r="AM1825">
        <v>18388.099999999999</v>
      </c>
      <c r="AN1825">
        <v>0.91940499999999992</v>
      </c>
      <c r="AO1825" s="40" t="str">
        <f>E1825&amp;F1825&amp;U1825</f>
        <v>ZSPDRIV-TQCV</v>
      </c>
      <c r="AP1825" s="40" t="str">
        <f>_xlfn.XLOOKUP(AO1825,CrossRef!N:N,CrossRef!A:A,"NOT FOUND",0)</f>
        <v>ZSP310100</v>
      </c>
      <c r="AQ1825" s="40" t="str">
        <f>IFERROR(_xlfn.XLOOKUP(AO1825,CrossRef!$N:$N,CrossRef!$E:$E,"Not Found"),"-")</f>
        <v>785D</v>
      </c>
      <c r="AR1825" s="40" t="str">
        <f>IFERROR(_xlfn.XLOOKUP(AO1825,CrossRef!$N:$N,CrossRef!$G:$G,"Not Found"),"-")</f>
        <v>3101 - TORQUE CONVERTER</v>
      </c>
      <c r="AS1825" s="40" t="str">
        <f>IFERROR(_xlfn.XLOOKUP(AO1825,CrossRef!$N:$N,CrossRef!$H:$H,"Not Found"),"-")</f>
        <v>00 - (NONE)</v>
      </c>
    </row>
    <row r="1826" spans="1:45" hidden="1" x14ac:dyDescent="0.3">
      <c r="A1826" s="38" t="str">
        <f>E1826&amp;F1826&amp;U1826</f>
        <v>ZSPENGI</v>
      </c>
      <c r="B1826" s="38" t="str">
        <f>I1826&amp;D1826&amp;C1826</f>
        <v>TD6733100000</v>
      </c>
      <c r="C1826" s="38" t="str">
        <f>_xlfn.XLOOKUP(A1826,CrossRef!N:N,CrossRef!D:D,"",0)</f>
        <v>00</v>
      </c>
      <c r="D1826" s="38" t="str">
        <f>_xlfn.XLOOKUP(A1826,CrossRef!N:N,CrossRef!C:C,"",0)</f>
        <v>1000</v>
      </c>
      <c r="E1826" s="38" t="str">
        <f>LEFT(M1826,3)</f>
        <v>ZSP</v>
      </c>
      <c r="F1826" s="38" t="str">
        <f>_xlfn.TEXTAFTER(J1826,"-")</f>
        <v>ENGI</v>
      </c>
      <c r="G1826" t="s">
        <v>2648</v>
      </c>
      <c r="H1826" t="s">
        <v>2649</v>
      </c>
      <c r="I1826" t="s">
        <v>4065</v>
      </c>
      <c r="J1826" s="7" t="s">
        <v>1290</v>
      </c>
      <c r="K1826" t="s">
        <v>2638</v>
      </c>
      <c r="L1826" t="s">
        <v>193</v>
      </c>
      <c r="M1826" t="s">
        <v>4066</v>
      </c>
      <c r="N1826" t="s">
        <v>2640</v>
      </c>
      <c r="O1826" t="s">
        <v>2803</v>
      </c>
      <c r="P1826" t="s">
        <v>2642</v>
      </c>
      <c r="Q1826" t="s">
        <v>2640</v>
      </c>
      <c r="R1826" t="s">
        <v>7639</v>
      </c>
      <c r="S1826" t="s">
        <v>2655</v>
      </c>
      <c r="T1826" t="s">
        <v>3265</v>
      </c>
      <c r="U1826" t="s">
        <v>2657</v>
      </c>
      <c r="V1826" s="7" t="s">
        <v>22</v>
      </c>
      <c r="W1826" s="8">
        <v>20000</v>
      </c>
      <c r="X1826" t="s">
        <v>4068</v>
      </c>
      <c r="Y1826" t="s">
        <v>5194</v>
      </c>
      <c r="Z1826" s="8">
        <v>8830.65</v>
      </c>
      <c r="AA1826" s="9">
        <v>16.45</v>
      </c>
      <c r="AB1826" s="8">
        <v>589997.62</v>
      </c>
      <c r="AD1826" s="10"/>
      <c r="AE1826" s="11"/>
      <c r="AF1826" s="8"/>
      <c r="AG1826" s="8">
        <v>11169.35</v>
      </c>
      <c r="AH1826" s="12">
        <v>0.55846750000000001</v>
      </c>
      <c r="AI1826" s="8">
        <v>678.98784194528878</v>
      </c>
      <c r="AJ1826" s="11">
        <v>46903.987841932867</v>
      </c>
      <c r="AK1826" s="11"/>
      <c r="AL1826" s="10"/>
      <c r="AO1826" s="40" t="str">
        <f>E1826&amp;F1826&amp;U1826</f>
        <v>ZSPENGI</v>
      </c>
      <c r="AP1826" s="40" t="str">
        <f>_xlfn.XLOOKUP(AO1826,CrossRef!N:N,CrossRef!A:A,"NOT FOUND",0)</f>
        <v>ZSP100000</v>
      </c>
      <c r="AQ1826" s="40" t="str">
        <f>IFERROR(_xlfn.XLOOKUP(AO1826,CrossRef!$N:$N,CrossRef!$E:$E,"Not Found"),"-")</f>
        <v>785D</v>
      </c>
      <c r="AR1826" s="40" t="str">
        <f>IFERROR(_xlfn.XLOOKUP(AO1826,CrossRef!$N:$N,CrossRef!$G:$G,"Not Found"),"-")</f>
        <v>1000 - ENGINE</v>
      </c>
      <c r="AS1826" s="40" t="str">
        <f>IFERROR(_xlfn.XLOOKUP(AO1826,CrossRef!$N:$N,CrossRef!$H:$H,"Not Found"),"-")</f>
        <v>00 - (NONE)</v>
      </c>
    </row>
    <row r="1827" spans="1:45" hidden="1" x14ac:dyDescent="0.3">
      <c r="A1827" s="38" t="str">
        <f>E1827&amp;F1827&amp;U1827</f>
        <v>ZSPENGI-COSY</v>
      </c>
      <c r="B1827" s="38" t="str">
        <f>I1827&amp;D1827&amp;C1827</f>
        <v>TD6733135300</v>
      </c>
      <c r="C1827" s="38" t="str">
        <f>_xlfn.XLOOKUP(A1827,CrossRef!N:N,CrossRef!D:D,"",0)</f>
        <v>00</v>
      </c>
      <c r="D1827" s="38" t="str">
        <f>_xlfn.XLOOKUP(A1827,CrossRef!N:N,CrossRef!C:C,"",0)</f>
        <v>1353</v>
      </c>
      <c r="E1827" s="38" t="str">
        <f>LEFT(M1827,3)</f>
        <v>ZSP</v>
      </c>
      <c r="F1827" s="38" t="str">
        <f>_xlfn.TEXTAFTER(J1827,"-")</f>
        <v>ENGI-COSY</v>
      </c>
      <c r="G1827" t="s">
        <v>2648</v>
      </c>
      <c r="H1827" t="s">
        <v>2649</v>
      </c>
      <c r="I1827" t="s">
        <v>4065</v>
      </c>
      <c r="J1827" s="7" t="s">
        <v>2050</v>
      </c>
      <c r="K1827" t="s">
        <v>2638</v>
      </c>
      <c r="L1827" t="s">
        <v>193</v>
      </c>
      <c r="M1827" t="s">
        <v>4066</v>
      </c>
      <c r="N1827" t="s">
        <v>2640</v>
      </c>
      <c r="O1827" t="s">
        <v>2803</v>
      </c>
      <c r="P1827" t="s">
        <v>2642</v>
      </c>
      <c r="Q1827" t="s">
        <v>2640</v>
      </c>
      <c r="R1827" t="s">
        <v>7640</v>
      </c>
      <c r="S1827" t="s">
        <v>2655</v>
      </c>
      <c r="T1827" t="s">
        <v>3253</v>
      </c>
      <c r="U1827" t="s">
        <v>2657</v>
      </c>
      <c r="V1827" s="7" t="s">
        <v>264</v>
      </c>
      <c r="W1827" s="8">
        <v>20000</v>
      </c>
      <c r="X1827" t="s">
        <v>7641</v>
      </c>
      <c r="Y1827" t="s">
        <v>5197</v>
      </c>
      <c r="Z1827" s="8">
        <v>8830.65</v>
      </c>
      <c r="AA1827" s="9">
        <v>16.45</v>
      </c>
      <c r="AB1827" s="8">
        <v>33634.07</v>
      </c>
      <c r="AD1827" s="10">
        <v>0</v>
      </c>
      <c r="AE1827" s="11"/>
      <c r="AF1827" s="8">
        <v>0</v>
      </c>
      <c r="AG1827" s="8">
        <v>11169.35</v>
      </c>
      <c r="AH1827" s="12">
        <v>0.55846750000000001</v>
      </c>
      <c r="AI1827" s="8">
        <v>678.98784194528878</v>
      </c>
      <c r="AJ1827" s="11">
        <v>46903.987841932867</v>
      </c>
      <c r="AK1827" s="11">
        <v>46806</v>
      </c>
      <c r="AL1827" s="10">
        <v>97</v>
      </c>
      <c r="AM1827">
        <v>18388.099999999999</v>
      </c>
      <c r="AN1827">
        <v>0.91940499999999992</v>
      </c>
      <c r="AO1827" s="40" t="str">
        <f>E1827&amp;F1827&amp;U1827</f>
        <v>ZSPENGI-COSY</v>
      </c>
      <c r="AP1827" s="40" t="str">
        <f>_xlfn.XLOOKUP(AO1827,CrossRef!N:N,CrossRef!A:A,"NOT FOUND",0)</f>
        <v>ZSP135300</v>
      </c>
      <c r="AQ1827" s="40" t="str">
        <f>IFERROR(_xlfn.XLOOKUP(AO1827,CrossRef!$N:$N,CrossRef!$E:$E,"Not Found"),"-")</f>
        <v>785D</v>
      </c>
      <c r="AR1827" s="40" t="str">
        <f>IFERROR(_xlfn.XLOOKUP(AO1827,CrossRef!$N:$N,CrossRef!$G:$G,"Not Found"),"-")</f>
        <v>1353 - RADIATOR</v>
      </c>
      <c r="AS1827" s="40" t="str">
        <f>IFERROR(_xlfn.XLOOKUP(AO1827,CrossRef!$N:$N,CrossRef!$H:$H,"Not Found"),"-")</f>
        <v>00 - (NONE)</v>
      </c>
    </row>
    <row r="1828" spans="1:45" hidden="1" x14ac:dyDescent="0.3">
      <c r="A1828" s="38" t="str">
        <f>E1828&amp;F1828&amp;U1828</f>
        <v>3TZDRIV-FIDVLHR</v>
      </c>
      <c r="B1828" s="38" t="str">
        <f>I1828&amp;D1828&amp;C1828</f>
        <v>QLO064050LR</v>
      </c>
      <c r="C1828" s="38" t="str">
        <f>_xlfn.XLOOKUP(A1828,CrossRef!N:N,CrossRef!D:D,"",0)</f>
        <v>LR</v>
      </c>
      <c r="D1828" s="38" t="str">
        <f>_xlfn.XLOOKUP(A1828,CrossRef!N:N,CrossRef!C:C,"",0)</f>
        <v>4050</v>
      </c>
      <c r="E1828" s="38" t="str">
        <f>LEFT(M1828,3)</f>
        <v>3TZ</v>
      </c>
      <c r="F1828" s="38" t="str">
        <f>_xlfn.TEXTAFTER(J1828,"-")</f>
        <v>DRIV-FIDV</v>
      </c>
      <c r="G1828" t="s">
        <v>2635</v>
      </c>
      <c r="H1828" t="s">
        <v>2636</v>
      </c>
      <c r="I1828" t="s">
        <v>2660</v>
      </c>
      <c r="J1828" s="7" t="s">
        <v>577</v>
      </c>
      <c r="K1828" t="s">
        <v>2638</v>
      </c>
      <c r="L1828" t="s">
        <v>141</v>
      </c>
      <c r="M1828" t="s">
        <v>2661</v>
      </c>
      <c r="N1828" t="s">
        <v>2640</v>
      </c>
      <c r="O1828" t="s">
        <v>2641</v>
      </c>
      <c r="P1828" t="s">
        <v>2642</v>
      </c>
      <c r="Q1828" t="s">
        <v>2662</v>
      </c>
      <c r="R1828" t="s">
        <v>7642</v>
      </c>
      <c r="S1828" t="s">
        <v>2655</v>
      </c>
      <c r="T1828" t="s">
        <v>2682</v>
      </c>
      <c r="U1828" t="s">
        <v>491</v>
      </c>
      <c r="V1828" s="7" t="s">
        <v>573</v>
      </c>
      <c r="W1828" s="8">
        <v>19800</v>
      </c>
      <c r="X1828" t="s">
        <v>7643</v>
      </c>
      <c r="Y1828" t="s">
        <v>7644</v>
      </c>
      <c r="Z1828" s="8">
        <v>88046</v>
      </c>
      <c r="AA1828" s="9">
        <v>8.01</v>
      </c>
      <c r="AB1828" s="8">
        <v>150731.23000000001</v>
      </c>
      <c r="AD1828" s="10">
        <v>4314938</v>
      </c>
      <c r="AE1828" s="11">
        <v>45004</v>
      </c>
      <c r="AF1828" s="8">
        <v>79425</v>
      </c>
      <c r="AG1828" s="8">
        <v>11179</v>
      </c>
      <c r="AH1828" s="12">
        <v>0.56459595959595965</v>
      </c>
      <c r="AI1828" s="8">
        <v>1395.6304619225969</v>
      </c>
      <c r="AJ1828" s="11">
        <v>47620.630461921297</v>
      </c>
      <c r="AK1828" s="11">
        <v>47475</v>
      </c>
      <c r="AL1828" s="10">
        <v>145</v>
      </c>
      <c r="AM1828">
        <v>98058.5</v>
      </c>
      <c r="AO1828" s="40" t="str">
        <f>E1828&amp;F1828&amp;U1828</f>
        <v>3TZDRIV-FIDVLHR</v>
      </c>
      <c r="AP1828" s="40" t="str">
        <f>_xlfn.XLOOKUP(AO1828,CrossRef!N:N,CrossRef!A:A,"NOT FOUND",0)</f>
        <v>3TZ4050LR</v>
      </c>
      <c r="AQ1828" s="40" t="str">
        <f>IFERROR(_xlfn.XLOOKUP(AO1828,CrossRef!$N:$N,CrossRef!$E:$E,"Not Found"),"-")</f>
        <v>994D</v>
      </c>
      <c r="AR1828" s="40" t="str">
        <f>IFERROR(_xlfn.XLOOKUP(AO1828,CrossRef!$N:$N,CrossRef!$G:$G,"Not Found"),"-")</f>
        <v>4050 - FINAL DRIVE</v>
      </c>
      <c r="AS1828" s="40" t="str">
        <f>IFERROR(_xlfn.XLOOKUP(AO1828,CrossRef!$N:$N,CrossRef!$H:$H,"Not Found"),"-")</f>
        <v>LR - LEFT REAR</v>
      </c>
    </row>
    <row r="1829" spans="1:45" hidden="1" x14ac:dyDescent="0.3">
      <c r="A1829" s="38" t="str">
        <f>E1829&amp;F1829&amp;U1829</f>
        <v>EXDDRIV-FIDVRHR</v>
      </c>
      <c r="B1829" s="38" t="str">
        <f>I1829&amp;D1829&amp;C1829</f>
        <v>TW03704050RR</v>
      </c>
      <c r="C1829" s="38" t="str">
        <f>_xlfn.XLOOKUP(A1829,CrossRef!N:N,CrossRef!D:D,"",0)</f>
        <v>RR</v>
      </c>
      <c r="D1829" s="38" t="str">
        <f>_xlfn.XLOOKUP(A1829,CrossRef!N:N,CrossRef!C:C,"",0)</f>
        <v>4050</v>
      </c>
      <c r="E1829" s="38" t="str">
        <f>LEFT(M1829,3)</f>
        <v>EXD</v>
      </c>
      <c r="F1829" s="38" t="str">
        <f>_xlfn.TEXTAFTER(J1829,"-")</f>
        <v>DRIV-FIDV</v>
      </c>
      <c r="G1829" t="s">
        <v>2695</v>
      </c>
      <c r="H1829" t="s">
        <v>2696</v>
      </c>
      <c r="I1829" t="s">
        <v>7645</v>
      </c>
      <c r="J1829" s="7" t="s">
        <v>603</v>
      </c>
      <c r="K1829" t="s">
        <v>2638</v>
      </c>
      <c r="L1829" t="s">
        <v>202</v>
      </c>
      <c r="M1829" t="s">
        <v>7646</v>
      </c>
      <c r="N1829" t="s">
        <v>2640</v>
      </c>
      <c r="O1829" t="s">
        <v>2653</v>
      </c>
      <c r="P1829" t="s">
        <v>2642</v>
      </c>
      <c r="Q1829" t="s">
        <v>2640</v>
      </c>
      <c r="R1829" t="s">
        <v>7647</v>
      </c>
      <c r="S1829" t="s">
        <v>2655</v>
      </c>
      <c r="T1829" t="s">
        <v>2682</v>
      </c>
      <c r="U1829" t="s">
        <v>494</v>
      </c>
      <c r="V1829" s="7" t="s">
        <v>554</v>
      </c>
      <c r="W1829" s="8">
        <v>18000</v>
      </c>
      <c r="X1829" t="s">
        <v>7648</v>
      </c>
      <c r="Y1829" t="s">
        <v>7649</v>
      </c>
      <c r="Z1829" s="8">
        <v>22844</v>
      </c>
      <c r="AA1829" s="9">
        <v>2.0699999999999998</v>
      </c>
      <c r="AB1829" s="8">
        <v>59184.41</v>
      </c>
      <c r="AD1829" s="10">
        <v>4521665</v>
      </c>
      <c r="AE1829" s="11">
        <v>45166</v>
      </c>
      <c r="AF1829" s="8">
        <v>16034.3</v>
      </c>
      <c r="AG1829" s="8">
        <v>11190.300000000003</v>
      </c>
      <c r="AH1829" s="12">
        <v>0.62168333333333348</v>
      </c>
      <c r="AI1829" s="8">
        <v>5405.9420289855088</v>
      </c>
      <c r="AJ1829" s="11">
        <v>51630.942028969905</v>
      </c>
      <c r="AK1829" s="11">
        <v>47858</v>
      </c>
      <c r="AL1829" s="10">
        <v>3772</v>
      </c>
      <c r="AM1829">
        <v>26224.31</v>
      </c>
      <c r="AN1829">
        <v>0.56611166666666679</v>
      </c>
      <c r="AO1829" s="40" t="str">
        <f>E1829&amp;F1829&amp;U1829</f>
        <v>EXDDRIV-FIDVRHR</v>
      </c>
      <c r="AP1829" s="40" t="str">
        <f>_xlfn.XLOOKUP(AO1829,CrossRef!N:N,CrossRef!A:A,"NOT FOUND",0)</f>
        <v>EXD4050RR</v>
      </c>
      <c r="AQ1829" s="40" t="str">
        <f>IFERROR(_xlfn.XLOOKUP(AO1829,CrossRef!$N:$N,CrossRef!$E:$E,"Not Found"),"-")</f>
        <v>773F</v>
      </c>
      <c r="AR1829" s="40" t="str">
        <f>IFERROR(_xlfn.XLOOKUP(AO1829,CrossRef!$N:$N,CrossRef!$G:$G,"Not Found"),"-")</f>
        <v>4050 - FINAL DRIVE</v>
      </c>
      <c r="AS1829" s="40" t="str">
        <f>IFERROR(_xlfn.XLOOKUP(AO1829,CrossRef!$N:$N,CrossRef!$H:$H,"Not Found"),"-")</f>
        <v>RR - RIGHT REAR</v>
      </c>
    </row>
    <row r="1830" spans="1:45" hidden="1" x14ac:dyDescent="0.3">
      <c r="A1830" s="38" t="str">
        <f>E1830&amp;F1830&amp;U1830</f>
        <v>HCMBCKT</v>
      </c>
      <c r="B1830" s="38" t="str">
        <f>I1830&amp;D1830&amp;C1830</f>
        <v>EX7173</v>
      </c>
      <c r="C1830" s="38" t="str">
        <f>_xlfn.XLOOKUP(A1830,CrossRef!N:N,CrossRef!D:D,"",0)</f>
        <v/>
      </c>
      <c r="D1830" s="38" t="str">
        <f>_xlfn.XLOOKUP(A1830,CrossRef!N:N,CrossRef!C:C,"",0)</f>
        <v/>
      </c>
      <c r="E1830" s="38" t="str">
        <f>LEFT(M1830,3)</f>
        <v>HCM</v>
      </c>
      <c r="F1830" s="38" t="str">
        <f>_xlfn.TEXTAFTER(J1830,"-")</f>
        <v>BCKT</v>
      </c>
      <c r="G1830" t="s">
        <v>2648</v>
      </c>
      <c r="H1830" t="s">
        <v>2649</v>
      </c>
      <c r="I1830" t="s">
        <v>3221</v>
      </c>
      <c r="J1830" s="7" t="s">
        <v>2051</v>
      </c>
      <c r="K1830" t="s">
        <v>2668</v>
      </c>
      <c r="L1830" t="s">
        <v>2959</v>
      </c>
      <c r="M1830" t="s">
        <v>3222</v>
      </c>
      <c r="N1830" t="s">
        <v>2640</v>
      </c>
      <c r="O1830" t="s">
        <v>3054</v>
      </c>
      <c r="P1830" t="s">
        <v>2642</v>
      </c>
      <c r="Q1830" t="s">
        <v>2640</v>
      </c>
      <c r="R1830" t="s">
        <v>7650</v>
      </c>
      <c r="S1830" t="s">
        <v>2671</v>
      </c>
      <c r="T1830" t="s">
        <v>2672</v>
      </c>
      <c r="U1830" t="s">
        <v>2657</v>
      </c>
      <c r="V1830" s="7" t="s">
        <v>2052</v>
      </c>
      <c r="W1830" s="8">
        <v>15000</v>
      </c>
      <c r="X1830" t="s">
        <v>7651</v>
      </c>
      <c r="Y1830" t="s">
        <v>7652</v>
      </c>
      <c r="Z1830" s="8">
        <v>13474.8</v>
      </c>
      <c r="AA1830" s="9">
        <v>12.75</v>
      </c>
      <c r="AB1830" s="8">
        <v>322980</v>
      </c>
      <c r="AD1830" s="10">
        <v>4819836</v>
      </c>
      <c r="AE1830" s="11">
        <v>45931</v>
      </c>
      <c r="AF1830" s="8">
        <v>9700</v>
      </c>
      <c r="AG1830" s="8">
        <v>11225.2</v>
      </c>
      <c r="AH1830" s="12">
        <v>0.74834666666666672</v>
      </c>
      <c r="AI1830" s="8">
        <v>880.40784313725499</v>
      </c>
      <c r="AJ1830" s="11">
        <v>47105.407843136571</v>
      </c>
      <c r="AK1830" s="11">
        <v>47897</v>
      </c>
      <c r="AL1830" s="10">
        <v>-792</v>
      </c>
      <c r="AM1830">
        <v>34792.800000000003</v>
      </c>
      <c r="AN1830">
        <v>1.6728533333333335</v>
      </c>
      <c r="AO1830" s="40" t="str">
        <f>E1830&amp;F1830&amp;U1830</f>
        <v>HCMBCKT</v>
      </c>
      <c r="AP1830" s="40" t="str">
        <f>_xlfn.XLOOKUP(AO1830,CrossRef!N:N,CrossRef!A:A,"NOT FOUND",0)</f>
        <v>NOT FOUND</v>
      </c>
      <c r="AQ1830" s="40" t="str">
        <f>IFERROR(_xlfn.XLOOKUP(AO1830,CrossRef!$N:$N,CrossRef!$E:$E,"Not Found"),"-")</f>
        <v>Not Found</v>
      </c>
      <c r="AR1830" s="40" t="str">
        <f>IFERROR(_xlfn.XLOOKUP(AO1830,CrossRef!$N:$N,CrossRef!$G:$G,"Not Found"),"-")</f>
        <v>Not Found</v>
      </c>
      <c r="AS1830" s="40" t="str">
        <f>IFERROR(_xlfn.XLOOKUP(AO1830,CrossRef!$N:$N,CrossRef!$H:$H,"Not Found"),"-")</f>
        <v>Not Found</v>
      </c>
    </row>
    <row r="1831" spans="1:45" hidden="1" x14ac:dyDescent="0.3">
      <c r="A1831" s="38" t="str">
        <f>E1831&amp;F1831&amp;U1831</f>
        <v>SNDENGI</v>
      </c>
      <c r="B1831" s="38" t="str">
        <f>I1831&amp;D1831&amp;C1831</f>
        <v>TD6322100000</v>
      </c>
      <c r="C1831" s="38" t="str">
        <f>_xlfn.XLOOKUP(A1831,CrossRef!N:N,CrossRef!D:D,"",0)</f>
        <v>00</v>
      </c>
      <c r="D1831" s="38" t="str">
        <f>_xlfn.XLOOKUP(A1831,CrossRef!N:N,CrossRef!C:C,"",0)</f>
        <v>1000</v>
      </c>
      <c r="E1831" s="38" t="str">
        <f>LEFT(M1831,3)</f>
        <v>SND</v>
      </c>
      <c r="F1831" s="38" t="str">
        <f>_xlfn.TEXTAFTER(J1831,"-")</f>
        <v>ENGI</v>
      </c>
      <c r="G1831" t="s">
        <v>2725</v>
      </c>
      <c r="H1831" t="s">
        <v>2726</v>
      </c>
      <c r="I1831" t="s">
        <v>3134</v>
      </c>
      <c r="J1831" s="7" t="s">
        <v>1232</v>
      </c>
      <c r="K1831" t="s">
        <v>2638</v>
      </c>
      <c r="L1831" t="s">
        <v>187</v>
      </c>
      <c r="M1831" t="s">
        <v>3135</v>
      </c>
      <c r="N1831" t="s">
        <v>2640</v>
      </c>
      <c r="O1831" t="s">
        <v>2653</v>
      </c>
      <c r="P1831" t="s">
        <v>2642</v>
      </c>
      <c r="Q1831" t="s">
        <v>2640</v>
      </c>
      <c r="R1831" t="s">
        <v>7653</v>
      </c>
      <c r="S1831" t="s">
        <v>2655</v>
      </c>
      <c r="T1831" t="s">
        <v>3265</v>
      </c>
      <c r="U1831" t="s">
        <v>2657</v>
      </c>
      <c r="V1831" s="7" t="s">
        <v>163</v>
      </c>
      <c r="W1831" s="8">
        <v>22000</v>
      </c>
      <c r="X1831" t="s">
        <v>3770</v>
      </c>
      <c r="Y1831" t="s">
        <v>3276</v>
      </c>
      <c r="Z1831" s="8">
        <v>54941.65</v>
      </c>
      <c r="AA1831" s="9">
        <v>14.08</v>
      </c>
      <c r="AB1831" s="8">
        <v>734479.95</v>
      </c>
      <c r="AD1831" s="10">
        <v>4434134</v>
      </c>
      <c r="AE1831" s="11">
        <v>45441</v>
      </c>
      <c r="AF1831" s="8">
        <v>44178</v>
      </c>
      <c r="AG1831" s="8">
        <v>11236.349999999999</v>
      </c>
      <c r="AH1831" s="12">
        <v>0.51074318181818179</v>
      </c>
      <c r="AI1831" s="8">
        <v>798.03622159090901</v>
      </c>
      <c r="AJ1831" s="11">
        <v>47023.036221608796</v>
      </c>
      <c r="AK1831" s="11">
        <v>47000</v>
      </c>
      <c r="AL1831" s="10">
        <v>23</v>
      </c>
      <c r="AM1831">
        <v>65853.649999999994</v>
      </c>
      <c r="AN1831">
        <v>0.98525681818181787</v>
      </c>
      <c r="AO1831" s="40" t="str">
        <f>E1831&amp;F1831&amp;U1831</f>
        <v>SNDENGI</v>
      </c>
      <c r="AP1831" s="40" t="str">
        <f>_xlfn.XLOOKUP(AO1831,CrossRef!N:N,CrossRef!A:A,"NOT FOUND",0)</f>
        <v>SND100000</v>
      </c>
      <c r="AQ1831" s="40" t="str">
        <f>IFERROR(_xlfn.XLOOKUP(AO1831,CrossRef!$N:$N,CrossRef!$E:$E,"Not Found"),"-")</f>
        <v>793F XQ</v>
      </c>
      <c r="AR1831" s="40" t="str">
        <f>IFERROR(_xlfn.XLOOKUP(AO1831,CrossRef!$N:$N,CrossRef!$G:$G,"Not Found"),"-")</f>
        <v>1000 - ENGINE</v>
      </c>
      <c r="AS1831" s="40" t="str">
        <f>IFERROR(_xlfn.XLOOKUP(AO1831,CrossRef!$N:$N,CrossRef!$H:$H,"Not Found"),"-")</f>
        <v>00 - (NONE)</v>
      </c>
    </row>
    <row r="1832" spans="1:45" hidden="1" x14ac:dyDescent="0.3">
      <c r="A1832" s="38" t="str">
        <f>E1832&amp;F1832&amp;U1832</f>
        <v>SNDENGI-COSY</v>
      </c>
      <c r="B1832" s="38" t="str">
        <f>I1832&amp;D1832&amp;C1832</f>
        <v>TD6322135300</v>
      </c>
      <c r="C1832" s="38" t="str">
        <f>_xlfn.XLOOKUP(A1832,CrossRef!N:N,CrossRef!D:D,"",0)</f>
        <v>00</v>
      </c>
      <c r="D1832" s="38" t="str">
        <f>_xlfn.XLOOKUP(A1832,CrossRef!N:N,CrossRef!C:C,"",0)</f>
        <v>1353</v>
      </c>
      <c r="E1832" s="38" t="str">
        <f>LEFT(M1832,3)</f>
        <v>SND</v>
      </c>
      <c r="F1832" s="38" t="str">
        <f>_xlfn.TEXTAFTER(J1832,"-")</f>
        <v>ENGI-COSY</v>
      </c>
      <c r="G1832" t="s">
        <v>2725</v>
      </c>
      <c r="H1832" t="s">
        <v>2726</v>
      </c>
      <c r="I1832" t="s">
        <v>3134</v>
      </c>
      <c r="J1832" s="7" t="s">
        <v>2053</v>
      </c>
      <c r="K1832" t="s">
        <v>2638</v>
      </c>
      <c r="L1832" t="s">
        <v>187</v>
      </c>
      <c r="M1832" t="s">
        <v>3135</v>
      </c>
      <c r="N1832" t="s">
        <v>2640</v>
      </c>
      <c r="O1832" t="s">
        <v>2653</v>
      </c>
      <c r="P1832" t="s">
        <v>2642</v>
      </c>
      <c r="Q1832" t="s">
        <v>2640</v>
      </c>
      <c r="R1832" t="s">
        <v>7654</v>
      </c>
      <c r="S1832" t="s">
        <v>2655</v>
      </c>
      <c r="T1832" t="s">
        <v>3253</v>
      </c>
      <c r="U1832" t="s">
        <v>2657</v>
      </c>
      <c r="V1832" s="7" t="s">
        <v>291</v>
      </c>
      <c r="W1832" s="8">
        <v>22000</v>
      </c>
      <c r="X1832" t="s">
        <v>7655</v>
      </c>
      <c r="Y1832" t="s">
        <v>3255</v>
      </c>
      <c r="Z1832" s="8">
        <v>54941.65</v>
      </c>
      <c r="AA1832" s="9">
        <v>14.08</v>
      </c>
      <c r="AB1832" s="8">
        <v>155138.51999999999</v>
      </c>
      <c r="AD1832" s="10">
        <v>0</v>
      </c>
      <c r="AE1832" s="11"/>
      <c r="AF1832" s="8">
        <v>44178</v>
      </c>
      <c r="AG1832" s="8">
        <v>11236.349999999999</v>
      </c>
      <c r="AH1832" s="12">
        <v>0.51074318181818179</v>
      </c>
      <c r="AI1832" s="8">
        <v>798.03622159090901</v>
      </c>
      <c r="AJ1832" s="11">
        <v>47023.036221608796</v>
      </c>
      <c r="AK1832" s="11"/>
      <c r="AL1832" s="10"/>
      <c r="AO1832" s="40" t="str">
        <f>E1832&amp;F1832&amp;U1832</f>
        <v>SNDENGI-COSY</v>
      </c>
      <c r="AP1832" s="40" t="str">
        <f>_xlfn.XLOOKUP(AO1832,CrossRef!N:N,CrossRef!A:A,"NOT FOUND",0)</f>
        <v>SND135300</v>
      </c>
      <c r="AQ1832" s="40" t="str">
        <f>IFERROR(_xlfn.XLOOKUP(AO1832,CrossRef!$N:$N,CrossRef!$E:$E,"Not Found"),"-")</f>
        <v>793F XQ</v>
      </c>
      <c r="AR1832" s="40" t="str">
        <f>IFERROR(_xlfn.XLOOKUP(AO1832,CrossRef!$N:$N,CrossRef!$G:$G,"Not Found"),"-")</f>
        <v>1353 - RADIATOR</v>
      </c>
      <c r="AS1832" s="40" t="str">
        <f>IFERROR(_xlfn.XLOOKUP(AO1832,CrossRef!$N:$N,CrossRef!$H:$H,"Not Found"),"-")</f>
        <v>00 - (NONE)</v>
      </c>
    </row>
    <row r="1833" spans="1:45" hidden="1" x14ac:dyDescent="0.3">
      <c r="A1833" s="38" t="str">
        <f>E1833&amp;F1833&amp;U1833</f>
        <v>RABUCRG-TCFSLH</v>
      </c>
      <c r="B1833" s="38" t="str">
        <f>I1833&amp;D1833&amp;C1833</f>
        <v>DZ82044028LT</v>
      </c>
      <c r="C1833" s="38" t="str">
        <f>_xlfn.XLOOKUP(A1833,CrossRef!N:N,CrossRef!D:D,"",0)</f>
        <v>LT</v>
      </c>
      <c r="D1833" s="38" t="str">
        <f>_xlfn.XLOOKUP(A1833,CrossRef!N:N,CrossRef!C:C,"",0)</f>
        <v>4028</v>
      </c>
      <c r="E1833" s="38" t="str">
        <f>LEFT(M1833,3)</f>
        <v>RAB</v>
      </c>
      <c r="F1833" s="38" t="str">
        <f>_xlfn.TEXTAFTER(J1833,"-")</f>
        <v>UCRG-TCFS</v>
      </c>
      <c r="G1833" t="s">
        <v>2635</v>
      </c>
      <c r="H1833" t="s">
        <v>2636</v>
      </c>
      <c r="I1833" t="s">
        <v>4033</v>
      </c>
      <c r="J1833" s="7" t="s">
        <v>1282</v>
      </c>
      <c r="K1833" t="s">
        <v>2638</v>
      </c>
      <c r="L1833" t="s">
        <v>34</v>
      </c>
      <c r="M1833" t="s">
        <v>4034</v>
      </c>
      <c r="N1833" t="s">
        <v>2640</v>
      </c>
      <c r="O1833" t="s">
        <v>2803</v>
      </c>
      <c r="P1833" t="s">
        <v>2642</v>
      </c>
      <c r="Q1833" t="s">
        <v>2640</v>
      </c>
      <c r="R1833" t="s">
        <v>7656</v>
      </c>
      <c r="S1833" t="s">
        <v>2671</v>
      </c>
      <c r="T1833" t="s">
        <v>2767</v>
      </c>
      <c r="U1833" t="s">
        <v>59</v>
      </c>
      <c r="V1833" s="7" t="s">
        <v>2153</v>
      </c>
      <c r="W1833" s="8">
        <v>21000</v>
      </c>
      <c r="X1833" t="s">
        <v>7657</v>
      </c>
      <c r="Y1833" t="s">
        <v>4037</v>
      </c>
      <c r="Z1833" s="8">
        <v>19966.5</v>
      </c>
      <c r="AA1833" s="9">
        <v>9</v>
      </c>
      <c r="AB1833" s="8">
        <v>184192.64000000001</v>
      </c>
      <c r="AD1833" s="10">
        <v>4946732</v>
      </c>
      <c r="AE1833" s="11">
        <v>45233</v>
      </c>
      <c r="AF1833" s="8">
        <v>10208</v>
      </c>
      <c r="AG1833" s="8">
        <v>11241.5</v>
      </c>
      <c r="AH1833" s="12">
        <v>0.53530952380952379</v>
      </c>
      <c r="AI1833" s="8">
        <v>1249.0555555555557</v>
      </c>
      <c r="AJ1833" s="11">
        <v>47474.055555555555</v>
      </c>
      <c r="AK1833" s="11">
        <v>47188</v>
      </c>
      <c r="AL1833" s="10">
        <v>286</v>
      </c>
      <c r="AM1833">
        <v>28633.5</v>
      </c>
      <c r="AN1833">
        <v>0.87740476190476191</v>
      </c>
      <c r="AO1833" s="40" t="str">
        <f>E1833&amp;F1833&amp;U1833</f>
        <v>RABUCRG-TCFSLH</v>
      </c>
      <c r="AP1833" s="40" t="str">
        <f>_xlfn.XLOOKUP(AO1833,CrossRef!N:N,CrossRef!A:A,"NOT FOUND",0)</f>
        <v>RAB4028LT</v>
      </c>
      <c r="AQ1833" s="40" t="str">
        <f>IFERROR(_xlfn.XLOOKUP(AO1833,CrossRef!$N:$N,CrossRef!$E:$E,"Not Found"),"-")</f>
        <v>D10T2</v>
      </c>
      <c r="AR1833" s="40" t="str">
        <f>IFERROR(_xlfn.XLOOKUP(AO1833,CrossRef!$N:$N,CrossRef!$G:$G,"Not Found"),"-")</f>
        <v>4028 - TRACK FRAME</v>
      </c>
      <c r="AS1833" s="40" t="str">
        <f>IFERROR(_xlfn.XLOOKUP(AO1833,CrossRef!$N:$N,CrossRef!$H:$H,"Not Found"),"-")</f>
        <v>LT - LEFT</v>
      </c>
    </row>
    <row r="1834" spans="1:45" hidden="1" x14ac:dyDescent="0.3">
      <c r="A1834" s="38" t="str">
        <f>E1834&amp;F1834&amp;U1834</f>
        <v>340HYSY-RYCN</v>
      </c>
      <c r="B1834" s="38" t="str">
        <f>I1834&amp;D1834&amp;C1834</f>
        <v>QEX010</v>
      </c>
      <c r="C1834" s="38" t="str">
        <f>_xlfn.XLOOKUP(A1834,CrossRef!N:N,CrossRef!D:D,"",0)</f>
        <v/>
      </c>
      <c r="D1834" s="38" t="str">
        <f>_xlfn.XLOOKUP(A1834,CrossRef!N:N,CrossRef!C:C,"",0)</f>
        <v/>
      </c>
      <c r="E1834" s="38" t="str">
        <f>LEFT(M1834,3)</f>
        <v>340</v>
      </c>
      <c r="F1834" s="38" t="str">
        <f>_xlfn.TEXTAFTER(J1834,"-")</f>
        <v>HYSY-RYCN</v>
      </c>
      <c r="G1834" t="s">
        <v>2635</v>
      </c>
      <c r="H1834" t="s">
        <v>2636</v>
      </c>
      <c r="I1834" t="s">
        <v>2754</v>
      </c>
      <c r="J1834" s="7" t="s">
        <v>2054</v>
      </c>
      <c r="K1834" t="s">
        <v>2638</v>
      </c>
      <c r="L1834" t="s">
        <v>2755</v>
      </c>
      <c r="M1834" t="s">
        <v>2756</v>
      </c>
      <c r="N1834" t="s">
        <v>2652</v>
      </c>
      <c r="O1834" t="s">
        <v>2641</v>
      </c>
      <c r="P1834" t="s">
        <v>2642</v>
      </c>
      <c r="Q1834" t="s">
        <v>2662</v>
      </c>
      <c r="R1834" t="s">
        <v>7658</v>
      </c>
      <c r="S1834" t="s">
        <v>2655</v>
      </c>
      <c r="T1834" t="s">
        <v>4416</v>
      </c>
      <c r="U1834" t="s">
        <v>2657</v>
      </c>
      <c r="V1834" s="7" t="s">
        <v>1364</v>
      </c>
      <c r="W1834" s="8">
        <v>18000</v>
      </c>
      <c r="X1834" t="s">
        <v>7659</v>
      </c>
      <c r="Y1834" t="s">
        <v>4418</v>
      </c>
      <c r="Z1834" s="8">
        <v>67445</v>
      </c>
      <c r="AA1834" s="9">
        <v>9.0399999999999991</v>
      </c>
      <c r="AB1834" s="8">
        <v>131546.16</v>
      </c>
      <c r="AD1834" s="10">
        <v>4569396</v>
      </c>
      <c r="AE1834" s="11">
        <v>45479</v>
      </c>
      <c r="AF1834" s="8">
        <v>60712</v>
      </c>
      <c r="AG1834" s="8">
        <v>11267</v>
      </c>
      <c r="AH1834" s="12">
        <v>0.62594444444444441</v>
      </c>
      <c r="AI1834" s="8">
        <v>1246.3495575221241</v>
      </c>
      <c r="AJ1834" s="11">
        <v>47471.34955752315</v>
      </c>
      <c r="AK1834" s="11">
        <v>47166</v>
      </c>
      <c r="AL1834" s="10">
        <v>305</v>
      </c>
      <c r="AM1834">
        <v>75951.64</v>
      </c>
      <c r="AN1834">
        <v>0.84664666666666666</v>
      </c>
      <c r="AO1834" s="40" t="str">
        <f>E1834&amp;F1834&amp;U1834</f>
        <v>340HYSY-RYCN</v>
      </c>
      <c r="AP1834" s="40" t="str">
        <f>_xlfn.XLOOKUP(AO1834,CrossRef!N:N,CrossRef!A:A,"NOT FOUND",0)</f>
        <v>NOT FOUND</v>
      </c>
      <c r="AQ1834" s="40" t="str">
        <f>IFERROR(_xlfn.XLOOKUP(AO1834,CrossRef!$N:$N,CrossRef!$E:$E,"Not Found"),"-")</f>
        <v>Not Found</v>
      </c>
      <c r="AR1834" s="40" t="str">
        <f>IFERROR(_xlfn.XLOOKUP(AO1834,CrossRef!$N:$N,CrossRef!$G:$G,"Not Found"),"-")</f>
        <v>Not Found</v>
      </c>
      <c r="AS1834" s="40" t="str">
        <f>IFERROR(_xlfn.XLOOKUP(AO1834,CrossRef!$N:$N,CrossRef!$H:$H,"Not Found"),"-")</f>
        <v>Not Found</v>
      </c>
    </row>
    <row r="1835" spans="1:45" hidden="1" x14ac:dyDescent="0.3">
      <c r="A1835" s="38" t="str">
        <f>E1835&amp;F1835&amp;U1835</f>
        <v>ATYDRIV-DIFF</v>
      </c>
      <c r="B1835" s="38" t="str">
        <f>I1835&amp;D1835&amp;C1835</f>
        <v>QTD37325800</v>
      </c>
      <c r="C1835" s="38" t="str">
        <f>_xlfn.XLOOKUP(A1835,CrossRef!N:N,CrossRef!D:D,"",0)</f>
        <v>00</v>
      </c>
      <c r="D1835" s="38" t="str">
        <f>_xlfn.XLOOKUP(A1835,CrossRef!N:N,CrossRef!C:C,"",0)</f>
        <v>3258</v>
      </c>
      <c r="E1835" s="38" t="str">
        <f>LEFT(M1835,3)</f>
        <v>ATY</v>
      </c>
      <c r="F1835" s="38" t="str">
        <f>_xlfn.TEXTAFTER(J1835,"-")</f>
        <v>DRIV-DIFF</v>
      </c>
      <c r="G1835" t="s">
        <v>2635</v>
      </c>
      <c r="H1835" t="s">
        <v>2636</v>
      </c>
      <c r="I1835" t="s">
        <v>5487</v>
      </c>
      <c r="J1835" s="7" t="s">
        <v>2055</v>
      </c>
      <c r="K1835" t="s">
        <v>2638</v>
      </c>
      <c r="L1835" t="s">
        <v>151</v>
      </c>
      <c r="M1835" t="s">
        <v>5488</v>
      </c>
      <c r="N1835" t="s">
        <v>2640</v>
      </c>
      <c r="O1835" t="s">
        <v>2641</v>
      </c>
      <c r="P1835" t="s">
        <v>2642</v>
      </c>
      <c r="Q1835" t="s">
        <v>2662</v>
      </c>
      <c r="R1835" t="s">
        <v>7660</v>
      </c>
      <c r="S1835" t="s">
        <v>2655</v>
      </c>
      <c r="T1835" t="s">
        <v>2656</v>
      </c>
      <c r="U1835" t="s">
        <v>2657</v>
      </c>
      <c r="V1835" s="7" t="s">
        <v>457</v>
      </c>
      <c r="W1835" s="8">
        <v>16500</v>
      </c>
      <c r="X1835" t="s">
        <v>7661</v>
      </c>
      <c r="Y1835" t="s">
        <v>2990</v>
      </c>
      <c r="Z1835" s="8">
        <v>74606</v>
      </c>
      <c r="AA1835" s="9">
        <v>1.17</v>
      </c>
      <c r="AB1835" s="8">
        <v>63540.55</v>
      </c>
      <c r="AD1835" s="10">
        <v>4411307</v>
      </c>
      <c r="AE1835" s="11">
        <v>45793</v>
      </c>
      <c r="AF1835" s="8">
        <v>69385</v>
      </c>
      <c r="AG1835" s="8">
        <v>11279</v>
      </c>
      <c r="AH1835" s="12">
        <v>0.68357575757575761</v>
      </c>
      <c r="AI1835" s="8">
        <v>9640.1709401709413</v>
      </c>
      <c r="AJ1835" s="11">
        <v>55865.170940162039</v>
      </c>
      <c r="AK1835" s="11">
        <v>47216</v>
      </c>
      <c r="AL1835" s="10">
        <v>8649</v>
      </c>
      <c r="AM1835">
        <v>75765.47</v>
      </c>
      <c r="AO1835" s="40" t="str">
        <f>E1835&amp;F1835&amp;U1835</f>
        <v>ATYDRIV-DIFF</v>
      </c>
      <c r="AP1835" s="40" t="str">
        <f>_xlfn.XLOOKUP(AO1835,CrossRef!N:N,CrossRef!A:A,"NOT FOUND",0)</f>
        <v>ATY325800</v>
      </c>
      <c r="AQ1835" s="40" t="str">
        <f>IFERROR(_xlfn.XLOOKUP(AO1835,CrossRef!$N:$N,CrossRef!$E:$E,"Not Found"),"-")</f>
        <v>793C</v>
      </c>
      <c r="AR1835" s="40" t="str">
        <f>IFERROR(_xlfn.XLOOKUP(AO1835,CrossRef!$N:$N,CrossRef!$G:$G,"Not Found"),"-")</f>
        <v>3258 - DIFFERENTIAL</v>
      </c>
      <c r="AS1835" s="40" t="str">
        <f>IFERROR(_xlfn.XLOOKUP(AO1835,CrossRef!$N:$N,CrossRef!$H:$H,"Not Found"),"-")</f>
        <v>00 - (NONE)</v>
      </c>
    </row>
    <row r="1836" spans="1:45" hidden="1" x14ac:dyDescent="0.3">
      <c r="A1836" s="38" t="str">
        <f>E1836&amp;F1836&amp;U1836</f>
        <v>ATYDRIV-TMSN</v>
      </c>
      <c r="B1836" s="38" t="str">
        <f>I1836&amp;D1836&amp;C1836</f>
        <v>QTD37303000</v>
      </c>
      <c r="C1836" s="38" t="str">
        <f>_xlfn.XLOOKUP(A1836,CrossRef!N:N,CrossRef!D:D,"",0)</f>
        <v>00</v>
      </c>
      <c r="D1836" s="38" t="str">
        <f>_xlfn.XLOOKUP(A1836,CrossRef!N:N,CrossRef!C:C,"",0)</f>
        <v>3030</v>
      </c>
      <c r="E1836" s="38" t="str">
        <f>LEFT(M1836,3)</f>
        <v>ATY</v>
      </c>
      <c r="F1836" s="38" t="str">
        <f>_xlfn.TEXTAFTER(J1836,"-")</f>
        <v>DRIV-TMSN</v>
      </c>
      <c r="G1836" t="s">
        <v>2635</v>
      </c>
      <c r="H1836" t="s">
        <v>2636</v>
      </c>
      <c r="I1836" t="s">
        <v>5487</v>
      </c>
      <c r="J1836" s="7" t="s">
        <v>2056</v>
      </c>
      <c r="K1836" t="s">
        <v>2638</v>
      </c>
      <c r="L1836" t="s">
        <v>151</v>
      </c>
      <c r="M1836" t="s">
        <v>5488</v>
      </c>
      <c r="N1836" t="s">
        <v>2640</v>
      </c>
      <c r="O1836" t="s">
        <v>2641</v>
      </c>
      <c r="P1836" t="s">
        <v>2642</v>
      </c>
      <c r="Q1836" t="s">
        <v>2662</v>
      </c>
      <c r="R1836" t="s">
        <v>7662</v>
      </c>
      <c r="S1836" t="s">
        <v>2655</v>
      </c>
      <c r="T1836" t="s">
        <v>2818</v>
      </c>
      <c r="U1836" t="s">
        <v>2657</v>
      </c>
      <c r="V1836" s="7" t="s">
        <v>337</v>
      </c>
      <c r="W1836" s="8">
        <v>16500</v>
      </c>
      <c r="X1836" t="s">
        <v>7663</v>
      </c>
      <c r="Y1836" t="s">
        <v>3107</v>
      </c>
      <c r="Z1836" s="8">
        <v>74606</v>
      </c>
      <c r="AA1836" s="9">
        <v>1.17</v>
      </c>
      <c r="AB1836" s="8">
        <v>105430.49</v>
      </c>
      <c r="AD1836" s="10">
        <v>4411305</v>
      </c>
      <c r="AE1836" s="11">
        <v>45793</v>
      </c>
      <c r="AF1836" s="8">
        <v>69385</v>
      </c>
      <c r="AG1836" s="8">
        <v>11279</v>
      </c>
      <c r="AH1836" s="12">
        <v>0.68357575757575761</v>
      </c>
      <c r="AI1836" s="8">
        <v>9640.1709401709413</v>
      </c>
      <c r="AJ1836" s="11">
        <v>55865.170940162039</v>
      </c>
      <c r="AK1836" s="11">
        <v>47216</v>
      </c>
      <c r="AL1836" s="10">
        <v>8649</v>
      </c>
      <c r="AM1836">
        <v>75765.47</v>
      </c>
      <c r="AO1836" s="40" t="str">
        <f>E1836&amp;F1836&amp;U1836</f>
        <v>ATYDRIV-TMSN</v>
      </c>
      <c r="AP1836" s="40" t="str">
        <f>_xlfn.XLOOKUP(AO1836,CrossRef!N:N,CrossRef!A:A,"NOT FOUND",0)</f>
        <v>ATY303000</v>
      </c>
      <c r="AQ1836" s="40" t="str">
        <f>IFERROR(_xlfn.XLOOKUP(AO1836,CrossRef!$N:$N,CrossRef!$E:$E,"Not Found"),"-")</f>
        <v>793C</v>
      </c>
      <c r="AR1836" s="40" t="str">
        <f>IFERROR(_xlfn.XLOOKUP(AO1836,CrossRef!$N:$N,CrossRef!$G:$G,"Not Found"),"-")</f>
        <v>3030 - TRANSMISSION</v>
      </c>
      <c r="AS1836" s="40" t="str">
        <f>IFERROR(_xlfn.XLOOKUP(AO1836,CrossRef!$N:$N,CrossRef!$H:$H,"Not Found"),"-")</f>
        <v>00 - (NONE)</v>
      </c>
    </row>
    <row r="1837" spans="1:45" hidden="1" x14ac:dyDescent="0.3">
      <c r="A1837" s="38" t="str">
        <f>E1837&amp;F1837&amp;U1837</f>
        <v>HCMSURE-SWBR</v>
      </c>
      <c r="B1837" s="38" t="str">
        <f>I1837&amp;D1837&amp;C1837</f>
        <v>EX7055</v>
      </c>
      <c r="C1837" s="38" t="str">
        <f>_xlfn.XLOOKUP(A1837,CrossRef!N:N,CrossRef!D:D,"",0)</f>
        <v/>
      </c>
      <c r="D1837" s="38" t="str">
        <f>_xlfn.XLOOKUP(A1837,CrossRef!N:N,CrossRef!C:C,"",0)</f>
        <v/>
      </c>
      <c r="E1837" s="38" t="str">
        <f>LEFT(M1837,3)</f>
        <v>HCM</v>
      </c>
      <c r="F1837" s="38" t="str">
        <f>_xlfn.TEXTAFTER(J1837,"-")</f>
        <v>SURE-SWBR</v>
      </c>
      <c r="G1837" t="s">
        <v>2725</v>
      </c>
      <c r="H1837" t="s">
        <v>2726</v>
      </c>
      <c r="I1837" t="s">
        <v>4044</v>
      </c>
      <c r="J1837" s="7" t="s">
        <v>2057</v>
      </c>
      <c r="K1837" t="s">
        <v>2668</v>
      </c>
      <c r="L1837" t="s">
        <v>800</v>
      </c>
      <c r="M1837" t="s">
        <v>4045</v>
      </c>
      <c r="N1837" t="s">
        <v>2640</v>
      </c>
      <c r="O1837" t="s">
        <v>2653</v>
      </c>
      <c r="P1837" t="s">
        <v>2642</v>
      </c>
      <c r="Q1837" t="s">
        <v>2640</v>
      </c>
      <c r="R1837" t="s">
        <v>7664</v>
      </c>
      <c r="S1837" t="s">
        <v>2671</v>
      </c>
      <c r="T1837" t="s">
        <v>2751</v>
      </c>
      <c r="U1837" t="s">
        <v>2657</v>
      </c>
      <c r="V1837" s="7" t="s">
        <v>1089</v>
      </c>
      <c r="W1837" s="8">
        <v>36000</v>
      </c>
      <c r="X1837" t="s">
        <v>7665</v>
      </c>
      <c r="Y1837" t="s">
        <v>7666</v>
      </c>
      <c r="Z1837" s="8">
        <v>45667.8</v>
      </c>
      <c r="AA1837" s="9">
        <v>8.25</v>
      </c>
      <c r="AB1837" s="8">
        <v>276928.58</v>
      </c>
      <c r="AD1837" s="10">
        <v>4276944</v>
      </c>
      <c r="AE1837" s="11">
        <v>42551</v>
      </c>
      <c r="AF1837" s="8">
        <v>20948</v>
      </c>
      <c r="AG1837" s="8">
        <v>11280.199999999997</v>
      </c>
      <c r="AH1837" s="12">
        <v>0.31333888888888883</v>
      </c>
      <c r="AI1837" s="8">
        <v>1367.2969696969694</v>
      </c>
      <c r="AJ1837" s="11">
        <v>47592.296969710645</v>
      </c>
      <c r="AK1837" s="11">
        <v>47395</v>
      </c>
      <c r="AL1837" s="10">
        <v>197</v>
      </c>
      <c r="AM1837">
        <v>55320.3</v>
      </c>
      <c r="AN1837">
        <v>0.95478611111111122</v>
      </c>
      <c r="AO1837" s="40" t="str">
        <f>E1837&amp;F1837&amp;U1837</f>
        <v>HCMSURE-SWBR</v>
      </c>
      <c r="AP1837" s="40" t="str">
        <f>_xlfn.XLOOKUP(AO1837,CrossRef!N:N,CrossRef!A:A,"NOT FOUND",0)</f>
        <v>NOT FOUND</v>
      </c>
      <c r="AQ1837" s="40" t="str">
        <f>IFERROR(_xlfn.XLOOKUP(AO1837,CrossRef!$N:$N,CrossRef!$E:$E,"Not Found"),"-")</f>
        <v>Not Found</v>
      </c>
      <c r="AR1837" s="40" t="str">
        <f>IFERROR(_xlfn.XLOOKUP(AO1837,CrossRef!$N:$N,CrossRef!$G:$G,"Not Found"),"-")</f>
        <v>Not Found</v>
      </c>
      <c r="AS1837" s="40" t="str">
        <f>IFERROR(_xlfn.XLOOKUP(AO1837,CrossRef!$N:$N,CrossRef!$H:$H,"Not Found"),"-")</f>
        <v>Not Found</v>
      </c>
    </row>
    <row r="1838" spans="1:45" hidden="1" x14ac:dyDescent="0.3">
      <c r="A1838" s="38" t="str">
        <f>E1838&amp;F1838&amp;U1838</f>
        <v>ATYDRIV-FIDVRHR</v>
      </c>
      <c r="B1838" s="38" t="str">
        <f>I1838&amp;D1838&amp;C1838</f>
        <v>QTD194008RI</v>
      </c>
      <c r="C1838" s="38" t="str">
        <f>_xlfn.XLOOKUP(A1838,CrossRef!N:N,CrossRef!D:D,"",0)</f>
        <v>RI</v>
      </c>
      <c r="D1838" s="38" t="str">
        <f>_xlfn.XLOOKUP(A1838,CrossRef!N:N,CrossRef!C:C,"",0)</f>
        <v>4008</v>
      </c>
      <c r="E1838" s="38" t="str">
        <f>LEFT(M1838,3)</f>
        <v>ATY</v>
      </c>
      <c r="F1838" s="38" t="str">
        <f>_xlfn.TEXTAFTER(J1838,"-")</f>
        <v>DRIV-FIDV</v>
      </c>
      <c r="G1838" t="s">
        <v>2635</v>
      </c>
      <c r="H1838" t="s">
        <v>2636</v>
      </c>
      <c r="I1838" t="s">
        <v>3299</v>
      </c>
      <c r="J1838" s="7" t="s">
        <v>1916</v>
      </c>
      <c r="K1838" t="s">
        <v>2638</v>
      </c>
      <c r="L1838" t="s">
        <v>151</v>
      </c>
      <c r="M1838" t="s">
        <v>3300</v>
      </c>
      <c r="N1838" t="s">
        <v>2640</v>
      </c>
      <c r="O1838" t="s">
        <v>2641</v>
      </c>
      <c r="P1838" t="s">
        <v>2642</v>
      </c>
      <c r="Q1838" t="s">
        <v>2640</v>
      </c>
      <c r="R1838" t="s">
        <v>7667</v>
      </c>
      <c r="S1838" t="s">
        <v>2655</v>
      </c>
      <c r="T1838" t="s">
        <v>2682</v>
      </c>
      <c r="U1838" t="s">
        <v>494</v>
      </c>
      <c r="V1838" s="7" t="s">
        <v>576</v>
      </c>
      <c r="W1838" s="8">
        <v>19800</v>
      </c>
      <c r="X1838" t="s">
        <v>7668</v>
      </c>
      <c r="Y1838" t="s">
        <v>3993</v>
      </c>
      <c r="Z1838" s="8">
        <v>125064</v>
      </c>
      <c r="AA1838" s="9">
        <v>14.1</v>
      </c>
      <c r="AB1838" s="8">
        <v>161627.01</v>
      </c>
      <c r="AD1838" s="10">
        <v>4474173</v>
      </c>
      <c r="AE1838" s="11">
        <v>45478</v>
      </c>
      <c r="AF1838" s="8">
        <v>116560</v>
      </c>
      <c r="AG1838" s="8">
        <v>11296</v>
      </c>
      <c r="AH1838" s="12">
        <v>0.57050505050505051</v>
      </c>
      <c r="AI1838" s="8">
        <v>801.13475177304963</v>
      </c>
      <c r="AJ1838" s="11">
        <v>47026.134751770835</v>
      </c>
      <c r="AK1838" s="11">
        <v>47082</v>
      </c>
      <c r="AL1838" s="10">
        <v>-56</v>
      </c>
      <c r="AM1838">
        <v>137147.70000000001</v>
      </c>
      <c r="AO1838" s="40" t="str">
        <f>E1838&amp;F1838&amp;U1838</f>
        <v>ATYDRIV-FIDVRHR</v>
      </c>
      <c r="AP1838" s="40" t="str">
        <f>_xlfn.XLOOKUP(AO1838,CrossRef!N:N,CrossRef!A:A,"NOT FOUND",0)</f>
        <v>ATY4008RI</v>
      </c>
      <c r="AQ1838" s="40" t="str">
        <f>IFERROR(_xlfn.XLOOKUP(AO1838,CrossRef!$N:$N,CrossRef!$E:$E,"Not Found"),"-")</f>
        <v>793C</v>
      </c>
      <c r="AR1838" s="40" t="str">
        <f>IFERROR(_xlfn.XLOOKUP(AO1838,CrossRef!$N:$N,CrossRef!$G:$G,"Not Found"),"-")</f>
        <v>4008 - FINAL DRIVE, BRAKE &amp; WHEEL</v>
      </c>
      <c r="AS1838" s="40" t="str">
        <f>IFERROR(_xlfn.XLOOKUP(AO1838,CrossRef!$N:$N,CrossRef!$H:$H,"Not Found"),"-")</f>
        <v>RI - RIGHT</v>
      </c>
    </row>
    <row r="1839" spans="1:45" hidden="1" x14ac:dyDescent="0.3">
      <c r="A1839" s="38" t="str">
        <f>E1839&amp;F1839&amp;U1839</f>
        <v>340HYSY-CYHY-CYSLLH</v>
      </c>
      <c r="B1839" s="38" t="str">
        <f>I1839&amp;D1839&amp;C1839</f>
        <v>QEX011</v>
      </c>
      <c r="C1839" s="38" t="str">
        <f>_xlfn.XLOOKUP(A1839,CrossRef!N:N,CrossRef!D:D,"",0)</f>
        <v/>
      </c>
      <c r="D1839" s="38" t="str">
        <f>_xlfn.XLOOKUP(A1839,CrossRef!N:N,CrossRef!C:C,"",0)</f>
        <v/>
      </c>
      <c r="E1839" s="38" t="str">
        <f>LEFT(M1839,3)</f>
        <v>340</v>
      </c>
      <c r="F1839" s="38" t="str">
        <f>_xlfn.TEXTAFTER(J1839,"-")</f>
        <v>HYSY-CYHY-CYSL</v>
      </c>
      <c r="G1839" t="s">
        <v>2635</v>
      </c>
      <c r="H1839" t="s">
        <v>2636</v>
      </c>
      <c r="I1839" t="s">
        <v>2838</v>
      </c>
      <c r="J1839" s="7" t="s">
        <v>2058</v>
      </c>
      <c r="K1839" t="s">
        <v>2638</v>
      </c>
      <c r="L1839" t="s">
        <v>2755</v>
      </c>
      <c r="M1839" t="s">
        <v>2839</v>
      </c>
      <c r="N1839" t="s">
        <v>2640</v>
      </c>
      <c r="O1839" t="s">
        <v>2641</v>
      </c>
      <c r="P1839" t="s">
        <v>2642</v>
      </c>
      <c r="Q1839" t="s">
        <v>2640</v>
      </c>
      <c r="R1839" t="s">
        <v>7669</v>
      </c>
      <c r="S1839" t="s">
        <v>2644</v>
      </c>
      <c r="T1839" t="s">
        <v>2945</v>
      </c>
      <c r="U1839" t="s">
        <v>59</v>
      </c>
      <c r="V1839" s="7" t="s">
        <v>1429</v>
      </c>
      <c r="W1839" s="8">
        <v>13200</v>
      </c>
      <c r="X1839" t="s">
        <v>7670</v>
      </c>
      <c r="Y1839" t="s">
        <v>4739</v>
      </c>
      <c r="Z1839" s="8">
        <v>69943.199999999997</v>
      </c>
      <c r="AA1839" s="9">
        <v>13.19</v>
      </c>
      <c r="AB1839" s="8">
        <v>99120.03</v>
      </c>
      <c r="AD1839" s="10">
        <v>4893063</v>
      </c>
      <c r="AE1839" s="11">
        <v>46085</v>
      </c>
      <c r="AF1839" s="8">
        <v>68048</v>
      </c>
      <c r="AG1839" s="8">
        <v>11304.800000000003</v>
      </c>
      <c r="AH1839" s="12">
        <v>0.85642424242424264</v>
      </c>
      <c r="AI1839" s="8">
        <v>857.07354056103134</v>
      </c>
      <c r="AJ1839" s="11">
        <v>47082.073540543985</v>
      </c>
      <c r="AK1839" s="11">
        <v>47066</v>
      </c>
      <c r="AL1839" s="10">
        <v>16</v>
      </c>
      <c r="AM1839">
        <v>81035.989999999991</v>
      </c>
      <c r="AO1839" s="40" t="str">
        <f>E1839&amp;F1839&amp;U1839</f>
        <v>340HYSY-CYHY-CYSLLH</v>
      </c>
      <c r="AP1839" s="40" t="str">
        <f>_xlfn.XLOOKUP(AO1839,CrossRef!N:N,CrossRef!A:A,"NOT FOUND",0)</f>
        <v>NOT FOUND</v>
      </c>
      <c r="AQ1839" s="40" t="str">
        <f>IFERROR(_xlfn.XLOOKUP(AO1839,CrossRef!$N:$N,CrossRef!$E:$E,"Not Found"),"-")</f>
        <v>Not Found</v>
      </c>
      <c r="AR1839" s="40" t="str">
        <f>IFERROR(_xlfn.XLOOKUP(AO1839,CrossRef!$N:$N,CrossRef!$G:$G,"Not Found"),"-")</f>
        <v>Not Found</v>
      </c>
      <c r="AS1839" s="40" t="str">
        <f>IFERROR(_xlfn.XLOOKUP(AO1839,CrossRef!$N:$N,CrossRef!$H:$H,"Not Found"),"-")</f>
        <v>Not Found</v>
      </c>
    </row>
    <row r="1840" spans="1:45" hidden="1" x14ac:dyDescent="0.3">
      <c r="A1840" s="38" t="str">
        <f>E1840&amp;F1840&amp;U1840</f>
        <v>APXSURE-SPSNLHR</v>
      </c>
      <c r="B1840" s="38" t="str">
        <f>I1840&amp;D1840&amp;C1840</f>
        <v>TD60917213LR</v>
      </c>
      <c r="C1840" s="38" t="str">
        <f>_xlfn.XLOOKUP(A1840,CrossRef!N:N,CrossRef!D:D,"",0)</f>
        <v>LR</v>
      </c>
      <c r="D1840" s="38" t="str">
        <f>_xlfn.XLOOKUP(A1840,CrossRef!N:N,CrossRef!C:C,"",0)</f>
        <v>7213</v>
      </c>
      <c r="E1840" s="38" t="str">
        <f>LEFT(M1840,3)</f>
        <v>APX</v>
      </c>
      <c r="F1840" s="38" t="str">
        <f>_xlfn.TEXTAFTER(J1840,"-")</f>
        <v>SURE-SPSN</v>
      </c>
      <c r="G1840" t="s">
        <v>2648</v>
      </c>
      <c r="H1840" t="s">
        <v>2649</v>
      </c>
      <c r="I1840" t="s">
        <v>3490</v>
      </c>
      <c r="J1840" s="7" t="s">
        <v>1714</v>
      </c>
      <c r="K1840" t="s">
        <v>2638</v>
      </c>
      <c r="L1840" t="s">
        <v>177</v>
      </c>
      <c r="M1840" t="s">
        <v>3492</v>
      </c>
      <c r="N1840" t="s">
        <v>2652</v>
      </c>
      <c r="O1840" t="s">
        <v>2653</v>
      </c>
      <c r="P1840" t="s">
        <v>2642</v>
      </c>
      <c r="Q1840" t="s">
        <v>2640</v>
      </c>
      <c r="R1840" t="s">
        <v>7671</v>
      </c>
      <c r="S1840" t="s">
        <v>2644</v>
      </c>
      <c r="T1840" t="s">
        <v>2720</v>
      </c>
      <c r="U1840" t="s">
        <v>491</v>
      </c>
      <c r="V1840" s="7" t="s">
        <v>938</v>
      </c>
      <c r="W1840" s="8">
        <v>24000</v>
      </c>
      <c r="X1840" t="s">
        <v>7664</v>
      </c>
      <c r="Y1840" t="s">
        <v>4931</v>
      </c>
      <c r="Z1840" s="8">
        <v>73739.199999999997</v>
      </c>
      <c r="AA1840" s="9">
        <v>17.420000000000002</v>
      </c>
      <c r="AB1840" s="8">
        <v>19377.97</v>
      </c>
      <c r="AD1840" s="10">
        <v>4432917</v>
      </c>
      <c r="AE1840" s="11">
        <v>45348</v>
      </c>
      <c r="AF1840" s="8">
        <v>61047</v>
      </c>
      <c r="AG1840" s="8">
        <v>11307.800000000003</v>
      </c>
      <c r="AH1840" s="12">
        <v>0.47115833333333346</v>
      </c>
      <c r="AI1840" s="8">
        <v>649.1274397244548</v>
      </c>
      <c r="AJ1840" s="11">
        <v>46874.127439733798</v>
      </c>
      <c r="AK1840" s="11">
        <v>48402</v>
      </c>
      <c r="AL1840" s="10">
        <v>-1528</v>
      </c>
      <c r="AM1840">
        <v>111662.54000000001</v>
      </c>
      <c r="AN1840">
        <v>2.1089808333333337</v>
      </c>
      <c r="AO1840" s="40" t="str">
        <f>E1840&amp;F1840&amp;U1840</f>
        <v>APXSURE-SPSNLHR</v>
      </c>
      <c r="AP1840" s="40" t="str">
        <f>_xlfn.XLOOKUP(AO1840,CrossRef!N:N,CrossRef!A:A,"NOT FOUND",0)</f>
        <v>APX7213LR</v>
      </c>
      <c r="AQ1840" s="40" t="str">
        <f>IFERROR(_xlfn.XLOOKUP(AO1840,CrossRef!$N:$N,CrossRef!$E:$E,"Not Found"),"-")</f>
        <v>785C</v>
      </c>
      <c r="AR1840" s="40" t="str">
        <f>IFERROR(_xlfn.XLOOKUP(AO1840,CrossRef!$N:$N,CrossRef!$G:$G,"Not Found"),"-")</f>
        <v>7213 - REAR SUSPENSION CYLINDER</v>
      </c>
      <c r="AS1840" s="40" t="str">
        <f>IFERROR(_xlfn.XLOOKUP(AO1840,CrossRef!$N:$N,CrossRef!$H:$H,"Not Found"),"-")</f>
        <v>LR - LEFT REAR</v>
      </c>
    </row>
    <row r="1841" spans="1:45" hidden="1" x14ac:dyDescent="0.3">
      <c r="A1841" s="38" t="str">
        <f>E1841&amp;F1841&amp;U1841</f>
        <v>DHJENG1-COSYLH</v>
      </c>
      <c r="B1841" s="38" t="str">
        <f>I1841&amp;D1841&amp;C1841</f>
        <v>EX7094</v>
      </c>
      <c r="C1841" s="38" t="str">
        <f>_xlfn.XLOOKUP(A1841,CrossRef!N:N,CrossRef!D:D,"",0)</f>
        <v/>
      </c>
      <c r="D1841" s="38" t="str">
        <f>_xlfn.XLOOKUP(A1841,CrossRef!N:N,CrossRef!C:C,"",0)</f>
        <v/>
      </c>
      <c r="E1841" s="38" t="str">
        <f t="shared" ref="E1841:E1845" si="9">MID(M1841,FIND("DH",M1841),3)</f>
        <v>DHJ</v>
      </c>
      <c r="F1841" s="38" t="str">
        <f>_xlfn.TEXTAFTER(J1841,"-")</f>
        <v>ENG1-COSY</v>
      </c>
      <c r="G1841" t="s">
        <v>2725</v>
      </c>
      <c r="H1841" t="s">
        <v>2726</v>
      </c>
      <c r="I1841" t="s">
        <v>2727</v>
      </c>
      <c r="J1841" s="7" t="s">
        <v>978</v>
      </c>
      <c r="K1841" t="s">
        <v>2638</v>
      </c>
      <c r="L1841" t="s">
        <v>2728</v>
      </c>
      <c r="M1841" t="s">
        <v>2729</v>
      </c>
      <c r="N1841" t="s">
        <v>2640</v>
      </c>
      <c r="O1841" t="s">
        <v>2653</v>
      </c>
      <c r="P1841" t="s">
        <v>2642</v>
      </c>
      <c r="Q1841" t="s">
        <v>2640</v>
      </c>
      <c r="R1841" t="s">
        <v>7672</v>
      </c>
      <c r="S1841" t="s">
        <v>2655</v>
      </c>
      <c r="T1841" t="s">
        <v>3253</v>
      </c>
      <c r="U1841" t="s">
        <v>59</v>
      </c>
      <c r="V1841" s="7" t="s">
        <v>236</v>
      </c>
      <c r="W1841" s="8">
        <v>18000</v>
      </c>
      <c r="X1841" t="s">
        <v>7673</v>
      </c>
      <c r="Y1841" t="s">
        <v>7674</v>
      </c>
      <c r="Z1841" s="8">
        <v>70079</v>
      </c>
      <c r="AA1841" s="9">
        <v>2.64</v>
      </c>
      <c r="AB1841" s="8">
        <v>28719.5</v>
      </c>
      <c r="AD1841" s="10">
        <v>4420339</v>
      </c>
      <c r="AE1841" s="11">
        <v>45504</v>
      </c>
      <c r="AF1841" s="8">
        <v>63412.2</v>
      </c>
      <c r="AG1841" s="8">
        <v>11333.199999999997</v>
      </c>
      <c r="AH1841" s="12">
        <v>0.62962222222222208</v>
      </c>
      <c r="AI1841" s="8">
        <v>4292.8787878787862</v>
      </c>
      <c r="AJ1841" s="11">
        <v>50517.878787881942</v>
      </c>
      <c r="AK1841" s="11">
        <v>47054</v>
      </c>
      <c r="AL1841" s="10">
        <v>3463</v>
      </c>
      <c r="AM1841">
        <v>72267.56</v>
      </c>
      <c r="AN1841">
        <v>0.49196444444444448</v>
      </c>
      <c r="AO1841" s="40" t="str">
        <f>E1841&amp;F1841&amp;U1841</f>
        <v>DHJENG1-COSYLH</v>
      </c>
      <c r="AP1841" s="40" t="str">
        <f>_xlfn.XLOOKUP(AO1841,CrossRef!N:N,CrossRef!A:A,"NOT FOUND",0)</f>
        <v>NOT FOUND</v>
      </c>
      <c r="AQ1841" s="40" t="str">
        <f>IFERROR(_xlfn.XLOOKUP(AO1841,CrossRef!$N:$N,CrossRef!$E:$E,"Not Found"),"-")</f>
        <v>Not Found</v>
      </c>
      <c r="AR1841" s="40" t="str">
        <f>IFERROR(_xlfn.XLOOKUP(AO1841,CrossRef!$N:$N,CrossRef!$G:$G,"Not Found"),"-")</f>
        <v>Not Found</v>
      </c>
      <c r="AS1841" s="40" t="str">
        <f>IFERROR(_xlfn.XLOOKUP(AO1841,CrossRef!$N:$N,CrossRef!$H:$H,"Not Found"),"-")</f>
        <v>Not Found</v>
      </c>
    </row>
    <row r="1842" spans="1:45" hidden="1" x14ac:dyDescent="0.3">
      <c r="A1842" s="38" t="str">
        <f>E1842&amp;F1842&amp;U1842</f>
        <v>DHJENG2-COSYRH</v>
      </c>
      <c r="B1842" s="38" t="str">
        <f>I1842&amp;D1842&amp;C1842</f>
        <v>EX7094</v>
      </c>
      <c r="C1842" s="38" t="str">
        <f>_xlfn.XLOOKUP(A1842,CrossRef!N:N,CrossRef!D:D,"",0)</f>
        <v/>
      </c>
      <c r="D1842" s="38" t="str">
        <f>_xlfn.XLOOKUP(A1842,CrossRef!N:N,CrossRef!C:C,"",0)</f>
        <v/>
      </c>
      <c r="E1842" s="38" t="str">
        <f t="shared" si="9"/>
        <v>DHJ</v>
      </c>
      <c r="F1842" s="38" t="str">
        <f>_xlfn.TEXTAFTER(J1842,"-")</f>
        <v>ENG2-COSY</v>
      </c>
      <c r="G1842" t="s">
        <v>2725</v>
      </c>
      <c r="H1842" t="s">
        <v>2726</v>
      </c>
      <c r="I1842" t="s">
        <v>2727</v>
      </c>
      <c r="J1842" s="7" t="s">
        <v>979</v>
      </c>
      <c r="K1842" t="s">
        <v>2638</v>
      </c>
      <c r="L1842" t="s">
        <v>2728</v>
      </c>
      <c r="M1842" t="s">
        <v>2729</v>
      </c>
      <c r="N1842" t="s">
        <v>2640</v>
      </c>
      <c r="O1842" t="s">
        <v>2653</v>
      </c>
      <c r="P1842" t="s">
        <v>2642</v>
      </c>
      <c r="Q1842" t="s">
        <v>2640</v>
      </c>
      <c r="R1842" t="s">
        <v>7675</v>
      </c>
      <c r="S1842" t="s">
        <v>2655</v>
      </c>
      <c r="T1842" t="s">
        <v>3253</v>
      </c>
      <c r="U1842" t="s">
        <v>63</v>
      </c>
      <c r="V1842" s="7" t="s">
        <v>238</v>
      </c>
      <c r="W1842" s="8">
        <v>18000</v>
      </c>
      <c r="X1842" t="s">
        <v>7676</v>
      </c>
      <c r="Y1842" t="s">
        <v>7674</v>
      </c>
      <c r="Z1842" s="8">
        <v>70079</v>
      </c>
      <c r="AA1842" s="9">
        <v>2.64</v>
      </c>
      <c r="AB1842" s="8">
        <v>28719.5</v>
      </c>
      <c r="AD1842" s="10">
        <v>4420338</v>
      </c>
      <c r="AE1842" s="11">
        <v>45504</v>
      </c>
      <c r="AF1842" s="8">
        <v>63412.2</v>
      </c>
      <c r="AG1842" s="8">
        <v>11333.199999999997</v>
      </c>
      <c r="AH1842" s="12">
        <v>0.62962222222222208</v>
      </c>
      <c r="AI1842" s="8">
        <v>4292.8787878787862</v>
      </c>
      <c r="AJ1842" s="11">
        <v>50517.878787881942</v>
      </c>
      <c r="AK1842" s="11">
        <v>47054</v>
      </c>
      <c r="AL1842" s="10">
        <v>3463</v>
      </c>
      <c r="AM1842">
        <v>72267.56</v>
      </c>
      <c r="AN1842">
        <v>0.49196444444444448</v>
      </c>
      <c r="AO1842" s="40" t="str">
        <f>E1842&amp;F1842&amp;U1842</f>
        <v>DHJENG2-COSYRH</v>
      </c>
      <c r="AP1842" s="40" t="str">
        <f>_xlfn.XLOOKUP(AO1842,CrossRef!N:N,CrossRef!A:A,"NOT FOUND",0)</f>
        <v>NOT FOUND</v>
      </c>
      <c r="AQ1842" s="40" t="str">
        <f>IFERROR(_xlfn.XLOOKUP(AO1842,CrossRef!$N:$N,CrossRef!$E:$E,"Not Found"),"-")</f>
        <v>Not Found</v>
      </c>
      <c r="AR1842" s="40" t="str">
        <f>IFERROR(_xlfn.XLOOKUP(AO1842,CrossRef!$N:$N,CrossRef!$G:$G,"Not Found"),"-")</f>
        <v>Not Found</v>
      </c>
      <c r="AS1842" s="40" t="str">
        <f>IFERROR(_xlfn.XLOOKUP(AO1842,CrossRef!$N:$N,CrossRef!$H:$H,"Not Found"),"-")</f>
        <v>Not Found</v>
      </c>
    </row>
    <row r="1843" spans="1:45" hidden="1" x14ac:dyDescent="0.3">
      <c r="A1843" s="38" t="str">
        <f>E1843&amp;F1843&amp;U1843</f>
        <v>DHJIMAT-BOOM</v>
      </c>
      <c r="B1843" s="38" t="str">
        <f>I1843&amp;D1843&amp;C1843</f>
        <v>EX7094546100</v>
      </c>
      <c r="C1843" s="38" t="str">
        <f>_xlfn.XLOOKUP(A1843,CrossRef!N:N,CrossRef!D:D,"",0)</f>
        <v>00</v>
      </c>
      <c r="D1843" s="38" t="str">
        <f>_xlfn.XLOOKUP(A1843,CrossRef!N:N,CrossRef!C:C,"",0)</f>
        <v>5461</v>
      </c>
      <c r="E1843" s="38" t="str">
        <f t="shared" si="9"/>
        <v>DHJ</v>
      </c>
      <c r="F1843" s="38" t="str">
        <f>_xlfn.TEXTAFTER(J1843,"-")</f>
        <v>IMAT-BOOM</v>
      </c>
      <c r="G1843" t="s">
        <v>2725</v>
      </c>
      <c r="H1843" t="s">
        <v>2726</v>
      </c>
      <c r="I1843" t="s">
        <v>2727</v>
      </c>
      <c r="J1843" s="7" t="s">
        <v>988</v>
      </c>
      <c r="K1843" t="s">
        <v>2638</v>
      </c>
      <c r="L1843" t="s">
        <v>2728</v>
      </c>
      <c r="M1843" t="s">
        <v>2729</v>
      </c>
      <c r="N1843" t="s">
        <v>2640</v>
      </c>
      <c r="O1843" t="s">
        <v>2653</v>
      </c>
      <c r="P1843" t="s">
        <v>2642</v>
      </c>
      <c r="Q1843" t="s">
        <v>2640</v>
      </c>
      <c r="R1843" t="s">
        <v>2892</v>
      </c>
      <c r="S1843" t="s">
        <v>2671</v>
      </c>
      <c r="T1843" t="s">
        <v>2739</v>
      </c>
      <c r="U1843" t="s">
        <v>2657</v>
      </c>
      <c r="V1843" s="7" t="s">
        <v>850</v>
      </c>
      <c r="W1843" s="8">
        <v>25000</v>
      </c>
      <c r="X1843" t="s">
        <v>2893</v>
      </c>
      <c r="Y1843" t="s">
        <v>2894</v>
      </c>
      <c r="Z1843" s="8">
        <v>70079</v>
      </c>
      <c r="AA1843" s="9">
        <v>2.64</v>
      </c>
      <c r="AB1843" s="8">
        <v>554500</v>
      </c>
      <c r="AD1843" s="10">
        <v>4221614</v>
      </c>
      <c r="AE1843" s="11"/>
      <c r="AF1843" s="8">
        <v>31374.3</v>
      </c>
      <c r="AG1843" s="8">
        <v>-13704.699999999997</v>
      </c>
      <c r="AH1843" s="12">
        <v>-0.5481879999999999</v>
      </c>
      <c r="AI1843" s="8">
        <v>-5191.1742424242411</v>
      </c>
      <c r="AJ1843" s="11">
        <v>41033.825757557868</v>
      </c>
      <c r="AK1843" s="11">
        <v>44947</v>
      </c>
      <c r="AL1843" s="10">
        <v>-3914</v>
      </c>
      <c r="AM1843">
        <v>66705.08</v>
      </c>
      <c r="AN1843">
        <v>1.4132312</v>
      </c>
      <c r="AO1843" s="40" t="str">
        <f>E1843&amp;F1843&amp;U1843</f>
        <v>DHJIMAT-BOOM</v>
      </c>
      <c r="AP1843" s="40" t="str">
        <f>_xlfn.XLOOKUP(AO1843,CrossRef!N:N,CrossRef!A:A,"NOT FOUND",0)</f>
        <v>DHJ546100</v>
      </c>
      <c r="AQ1843" s="40" t="str">
        <f>IFERROR(_xlfn.XLOOKUP(AO1843,CrossRef!$N:$N,CrossRef!$E:$E,"Not Found"),"-")</f>
        <v>6040</v>
      </c>
      <c r="AR1843" s="40" t="str">
        <f>IFERROR(_xlfn.XLOOKUP(AO1843,CrossRef!$N:$N,CrossRef!$G:$G,"Not Found"),"-")</f>
        <v>5461 - BOOM CONTROL VALVE</v>
      </c>
      <c r="AS1843" s="40" t="str">
        <f>IFERROR(_xlfn.XLOOKUP(AO1843,CrossRef!$N:$N,CrossRef!$H:$H,"Not Found"),"-")</f>
        <v>00 - (NONE)</v>
      </c>
    </row>
    <row r="1844" spans="1:45" hidden="1" x14ac:dyDescent="0.3">
      <c r="A1844" s="38" t="str">
        <f>E1844&amp;F1844&amp;U1844</f>
        <v>DHJIMAT-SICK</v>
      </c>
      <c r="B1844" s="38" t="str">
        <f>I1844&amp;D1844&amp;C1844</f>
        <v>EX7094545800</v>
      </c>
      <c r="C1844" s="38" t="str">
        <f>_xlfn.XLOOKUP(A1844,CrossRef!N:N,CrossRef!D:D,"",0)</f>
        <v>00</v>
      </c>
      <c r="D1844" s="38" t="str">
        <f>_xlfn.XLOOKUP(A1844,CrossRef!N:N,CrossRef!C:C,"",0)</f>
        <v>5458</v>
      </c>
      <c r="E1844" s="38" t="str">
        <f t="shared" si="9"/>
        <v>DHJ</v>
      </c>
      <c r="F1844" s="38" t="str">
        <f>_xlfn.TEXTAFTER(J1844,"-")</f>
        <v>IMAT-SICK</v>
      </c>
      <c r="G1844" t="s">
        <v>2725</v>
      </c>
      <c r="H1844" t="s">
        <v>2726</v>
      </c>
      <c r="I1844" t="s">
        <v>2727</v>
      </c>
      <c r="J1844" s="7" t="s">
        <v>2261</v>
      </c>
      <c r="K1844" t="s">
        <v>2638</v>
      </c>
      <c r="L1844" t="s">
        <v>2728</v>
      </c>
      <c r="M1844" t="s">
        <v>2729</v>
      </c>
      <c r="N1844" t="s">
        <v>2640</v>
      </c>
      <c r="O1844" t="s">
        <v>2653</v>
      </c>
      <c r="P1844" t="s">
        <v>2642</v>
      </c>
      <c r="Q1844" t="s">
        <v>2640</v>
      </c>
      <c r="R1844" t="s">
        <v>8643</v>
      </c>
      <c r="S1844" t="s">
        <v>2671</v>
      </c>
      <c r="T1844" t="s">
        <v>2835</v>
      </c>
      <c r="U1844" t="s">
        <v>2657</v>
      </c>
      <c r="V1844" s="7" t="s">
        <v>860</v>
      </c>
      <c r="W1844" s="8">
        <v>25000</v>
      </c>
      <c r="X1844" t="s">
        <v>8644</v>
      </c>
      <c r="Y1844" t="s">
        <v>4554</v>
      </c>
      <c r="Z1844" s="8">
        <v>70079</v>
      </c>
      <c r="AA1844" s="9">
        <v>2.64</v>
      </c>
      <c r="AB1844" s="8">
        <v>332700</v>
      </c>
      <c r="AD1844" s="10">
        <v>4364959</v>
      </c>
      <c r="AE1844" s="11">
        <v>45096</v>
      </c>
      <c r="AF1844" s="8">
        <v>59007</v>
      </c>
      <c r="AG1844" s="8">
        <v>13928</v>
      </c>
      <c r="AH1844" s="12">
        <v>0.55711999999999995</v>
      </c>
      <c r="AI1844" s="8">
        <v>5275.7575757575751</v>
      </c>
      <c r="AJ1844" s="11">
        <v>51500.75757577546</v>
      </c>
      <c r="AK1844" s="11">
        <v>47244</v>
      </c>
      <c r="AL1844" s="10">
        <v>4256</v>
      </c>
      <c r="AM1844">
        <v>72769.16</v>
      </c>
      <c r="AN1844">
        <v>0.55048640000000015</v>
      </c>
      <c r="AO1844" s="40" t="str">
        <f>E1844&amp;F1844&amp;U1844</f>
        <v>DHJIMAT-SICK</v>
      </c>
      <c r="AP1844" s="40" t="str">
        <f>_xlfn.XLOOKUP(AO1844,CrossRef!N:N,CrossRef!A:A,"NOT FOUND",0)</f>
        <v>DHJ545800</v>
      </c>
      <c r="AQ1844" s="40" t="str">
        <f>IFERROR(_xlfn.XLOOKUP(AO1844,CrossRef!$N:$N,CrossRef!$E:$E,"Not Found"),"-")</f>
        <v>6040</v>
      </c>
      <c r="AR1844" s="40" t="str">
        <f>IFERROR(_xlfn.XLOOKUP(AO1844,CrossRef!$N:$N,CrossRef!$G:$G,"Not Found"),"-")</f>
        <v>5458 - STICK CYLINDER</v>
      </c>
      <c r="AS1844" s="40" t="str">
        <f>IFERROR(_xlfn.XLOOKUP(AO1844,CrossRef!$N:$N,CrossRef!$H:$H,"Not Found"),"-")</f>
        <v>00 - (NONE)</v>
      </c>
    </row>
    <row r="1845" spans="1:45" hidden="1" x14ac:dyDescent="0.3">
      <c r="A1845" s="38" t="str">
        <f>E1845&amp;F1845&amp;U1845</f>
        <v>DHJHYSY-VAHYLH</v>
      </c>
      <c r="B1845" s="38" t="str">
        <f>I1845&amp;D1845&amp;C1845</f>
        <v>EX7094</v>
      </c>
      <c r="C1845" s="38" t="str">
        <f>_xlfn.XLOOKUP(A1845,CrossRef!N:N,CrossRef!D:D,"",0)</f>
        <v/>
      </c>
      <c r="D1845" s="38" t="str">
        <f>_xlfn.XLOOKUP(A1845,CrossRef!N:N,CrossRef!C:C,"",0)</f>
        <v/>
      </c>
      <c r="E1845" s="38" t="str">
        <f t="shared" si="9"/>
        <v>DHJ</v>
      </c>
      <c r="F1845" s="38" t="str">
        <f>_xlfn.TEXTAFTER(J1845,"-")</f>
        <v>HYSY-VAHY</v>
      </c>
      <c r="G1845" t="s">
        <v>2725</v>
      </c>
      <c r="H1845" t="s">
        <v>2726</v>
      </c>
      <c r="I1845" t="s">
        <v>2727</v>
      </c>
      <c r="J1845" s="7" t="s">
        <v>1045</v>
      </c>
      <c r="K1845" t="s">
        <v>2638</v>
      </c>
      <c r="L1845" t="s">
        <v>2728</v>
      </c>
      <c r="M1845" t="s">
        <v>2729</v>
      </c>
      <c r="N1845" t="s">
        <v>2640</v>
      </c>
      <c r="O1845" t="s">
        <v>2653</v>
      </c>
      <c r="P1845" t="s">
        <v>2642</v>
      </c>
      <c r="Q1845" t="s">
        <v>2640</v>
      </c>
      <c r="R1845" t="s">
        <v>2730</v>
      </c>
      <c r="S1845" t="s">
        <v>2644</v>
      </c>
      <c r="T1845" t="s">
        <v>2731</v>
      </c>
      <c r="U1845" t="s">
        <v>59</v>
      </c>
      <c r="V1845" s="7" t="s">
        <v>1046</v>
      </c>
      <c r="W1845" s="8">
        <v>30000</v>
      </c>
      <c r="X1845" t="s">
        <v>2732</v>
      </c>
      <c r="Y1845" t="s">
        <v>2733</v>
      </c>
      <c r="Z1845" s="8">
        <v>70079</v>
      </c>
      <c r="AA1845" s="9">
        <v>2.64</v>
      </c>
      <c r="AB1845" s="8">
        <v>97610.17</v>
      </c>
      <c r="AD1845" s="10">
        <v>4866242</v>
      </c>
      <c r="AE1845" s="11">
        <v>43831</v>
      </c>
      <c r="AF1845" s="8">
        <v>0</v>
      </c>
      <c r="AG1845" s="8">
        <v>-40079</v>
      </c>
      <c r="AH1845" s="12">
        <v>-1.3359666666666667</v>
      </c>
      <c r="AI1845" s="8">
        <v>-15181.439393939394</v>
      </c>
      <c r="AJ1845" s="11">
        <v>31043.560606053241</v>
      </c>
      <c r="AK1845" s="11">
        <v>46006</v>
      </c>
      <c r="AL1845" s="10">
        <v>-14963</v>
      </c>
      <c r="AM1845">
        <v>69500.84</v>
      </c>
      <c r="AN1845">
        <v>2.3166946666666663</v>
      </c>
      <c r="AO1845" s="40" t="str">
        <f>E1845&amp;F1845&amp;U1845</f>
        <v>DHJHYSY-VAHYLH</v>
      </c>
      <c r="AP1845" s="40" t="str">
        <f>_xlfn.XLOOKUP(AO1845,CrossRef!N:N,CrossRef!A:A,"NOT FOUND",0)</f>
        <v>NOT FOUND</v>
      </c>
      <c r="AQ1845" s="40" t="str">
        <f>IFERROR(_xlfn.XLOOKUP(AO1845,CrossRef!$N:$N,CrossRef!$E:$E,"Not Found"),"-")</f>
        <v>Not Found</v>
      </c>
      <c r="AR1845" s="40" t="str">
        <f>IFERROR(_xlfn.XLOOKUP(AO1845,CrossRef!$N:$N,CrossRef!$G:$G,"Not Found"),"-")</f>
        <v>Not Found</v>
      </c>
      <c r="AS1845" s="40" t="str">
        <f>IFERROR(_xlfn.XLOOKUP(AO1845,CrossRef!$N:$N,CrossRef!$H:$H,"Not Found"),"-")</f>
        <v>Not Found</v>
      </c>
    </row>
    <row r="1846" spans="1:45" hidden="1" x14ac:dyDescent="0.3">
      <c r="A1846" s="38" t="str">
        <f>E1846&amp;F1846&amp;U1846</f>
        <v>340HYSY-PUHY-PUM2P2</v>
      </c>
      <c r="B1846" s="38" t="str">
        <f>I1846&amp;D1846&amp;C1846</f>
        <v>QEX010</v>
      </c>
      <c r="C1846" s="38" t="str">
        <f>_xlfn.XLOOKUP(A1846,CrossRef!N:N,CrossRef!D:D,"",0)</f>
        <v/>
      </c>
      <c r="D1846" s="38" t="str">
        <f>_xlfn.XLOOKUP(A1846,CrossRef!N:N,CrossRef!C:C,"",0)</f>
        <v/>
      </c>
      <c r="E1846" s="38" t="str">
        <f>LEFT(M1846,3)</f>
        <v>340</v>
      </c>
      <c r="F1846" s="38" t="str">
        <f>_xlfn.TEXTAFTER(J1846,"-")</f>
        <v>HYSY-PUHY-PUM2</v>
      </c>
      <c r="G1846" t="s">
        <v>2635</v>
      </c>
      <c r="H1846" t="s">
        <v>2636</v>
      </c>
      <c r="I1846" t="s">
        <v>2754</v>
      </c>
      <c r="J1846" s="7" t="s">
        <v>692</v>
      </c>
      <c r="K1846" t="s">
        <v>2638</v>
      </c>
      <c r="L1846" t="s">
        <v>2755</v>
      </c>
      <c r="M1846" t="s">
        <v>2756</v>
      </c>
      <c r="N1846" t="s">
        <v>2652</v>
      </c>
      <c r="O1846" t="s">
        <v>2641</v>
      </c>
      <c r="P1846" t="s">
        <v>2642</v>
      </c>
      <c r="Q1846" t="s">
        <v>2662</v>
      </c>
      <c r="R1846" t="s">
        <v>7684</v>
      </c>
      <c r="S1846" t="s">
        <v>2655</v>
      </c>
      <c r="T1846" t="s">
        <v>3745</v>
      </c>
      <c r="U1846" t="s">
        <v>693</v>
      </c>
      <c r="V1846" s="7" t="s">
        <v>694</v>
      </c>
      <c r="W1846" s="8">
        <v>13200</v>
      </c>
      <c r="X1846" t="s">
        <v>7685</v>
      </c>
      <c r="Y1846" t="s">
        <v>7686</v>
      </c>
      <c r="Z1846" s="8">
        <v>67445</v>
      </c>
      <c r="AA1846" s="9">
        <v>9.0399999999999991</v>
      </c>
      <c r="AB1846" s="8">
        <v>95947.89</v>
      </c>
      <c r="AD1846" s="10">
        <v>4829033</v>
      </c>
      <c r="AE1846" s="11">
        <v>45959</v>
      </c>
      <c r="AF1846" s="8">
        <v>65580</v>
      </c>
      <c r="AG1846" s="8">
        <v>11335</v>
      </c>
      <c r="AH1846" s="12">
        <v>0.85871212121212126</v>
      </c>
      <c r="AI1846" s="8">
        <v>1253.8716814159293</v>
      </c>
      <c r="AJ1846" s="11">
        <v>47478.871681400466</v>
      </c>
      <c r="AK1846" s="11">
        <v>47172</v>
      </c>
      <c r="AL1846" s="10">
        <v>306</v>
      </c>
      <c r="AM1846">
        <v>76005.88</v>
      </c>
      <c r="AO1846" s="40" t="str">
        <f>E1846&amp;F1846&amp;U1846</f>
        <v>340HYSY-PUHY-PUM2P2</v>
      </c>
      <c r="AP1846" s="40" t="str">
        <f>_xlfn.XLOOKUP(AO1846,CrossRef!N:N,CrossRef!A:A,"NOT FOUND",0)</f>
        <v>NOT FOUND</v>
      </c>
      <c r="AQ1846" s="40" t="str">
        <f>IFERROR(_xlfn.XLOOKUP(AO1846,CrossRef!$N:$N,CrossRef!$E:$E,"Not Found"),"-")</f>
        <v>Not Found</v>
      </c>
      <c r="AR1846" s="40" t="str">
        <f>IFERROR(_xlfn.XLOOKUP(AO1846,CrossRef!$N:$N,CrossRef!$G:$G,"Not Found"),"-")</f>
        <v>Not Found</v>
      </c>
      <c r="AS1846" s="40" t="str">
        <f>IFERROR(_xlfn.XLOOKUP(AO1846,CrossRef!$N:$N,CrossRef!$H:$H,"Not Found"),"-")</f>
        <v>Not Found</v>
      </c>
    </row>
    <row r="1847" spans="1:45" hidden="1" x14ac:dyDescent="0.3">
      <c r="A1847" s="38" t="str">
        <f>E1847&amp;F1847&amp;U1847</f>
        <v>TWGDRIV-FIDVRH</v>
      </c>
      <c r="B1847" s="38" t="str">
        <f>I1847&amp;D1847&amp;C1847</f>
        <v>DZ81864050RI</v>
      </c>
      <c r="C1847" s="38" t="str">
        <f>_xlfn.XLOOKUP(A1847,CrossRef!N:N,CrossRef!D:D,"",0)</f>
        <v>RI</v>
      </c>
      <c r="D1847" s="38" t="str">
        <f>_xlfn.XLOOKUP(A1847,CrossRef!N:N,CrossRef!C:C,"",0)</f>
        <v>4050</v>
      </c>
      <c r="E1847" s="38" t="str">
        <f>LEFT(M1847,3)</f>
        <v>TWG</v>
      </c>
      <c r="F1847" s="38" t="str">
        <f>_xlfn.TEXTAFTER(J1847,"-")</f>
        <v>DRIV-FIDV</v>
      </c>
      <c r="G1847" t="s">
        <v>2813</v>
      </c>
      <c r="H1847" t="s">
        <v>2814</v>
      </c>
      <c r="I1847" t="s">
        <v>7239</v>
      </c>
      <c r="J1847" s="7" t="s">
        <v>1977</v>
      </c>
      <c r="K1847" t="s">
        <v>2638</v>
      </c>
      <c r="L1847" t="s">
        <v>37</v>
      </c>
      <c r="M1847" t="s">
        <v>7240</v>
      </c>
      <c r="N1847" t="s">
        <v>2640</v>
      </c>
      <c r="O1847" t="s">
        <v>2653</v>
      </c>
      <c r="P1847" t="s">
        <v>2642</v>
      </c>
      <c r="Q1847" t="s">
        <v>2662</v>
      </c>
      <c r="R1847" t="s">
        <v>7687</v>
      </c>
      <c r="S1847" t="s">
        <v>2655</v>
      </c>
      <c r="T1847" t="s">
        <v>3213</v>
      </c>
      <c r="U1847" t="s">
        <v>63</v>
      </c>
      <c r="V1847" s="7" t="s">
        <v>506</v>
      </c>
      <c r="W1847" s="8">
        <v>12000</v>
      </c>
      <c r="X1847" t="s">
        <v>7688</v>
      </c>
      <c r="Y1847" t="s">
        <v>4590</v>
      </c>
      <c r="Z1847" s="8">
        <v>15262</v>
      </c>
      <c r="AA1847" s="9">
        <v>4.71</v>
      </c>
      <c r="AB1847" s="8">
        <v>28195.22</v>
      </c>
      <c r="AD1847" s="10">
        <v>4905088</v>
      </c>
      <c r="AE1847" s="11">
        <v>46088</v>
      </c>
      <c r="AF1847" s="8">
        <v>14606</v>
      </c>
      <c r="AG1847" s="8">
        <v>11344</v>
      </c>
      <c r="AH1847" s="12">
        <v>0.94533333333333336</v>
      </c>
      <c r="AI1847" s="8">
        <v>2408.4925690021232</v>
      </c>
      <c r="AJ1847" s="11">
        <v>48633.492569016205</v>
      </c>
      <c r="AK1847" s="11">
        <v>47135</v>
      </c>
      <c r="AL1847" s="10">
        <v>1498</v>
      </c>
      <c r="AM1847">
        <v>19548.099999999999</v>
      </c>
      <c r="AN1847">
        <v>0.41184166666666655</v>
      </c>
      <c r="AO1847" s="40" t="str">
        <f>E1847&amp;F1847&amp;U1847</f>
        <v>TWGDRIV-FIDVRH</v>
      </c>
      <c r="AP1847" s="40" t="str">
        <f>_xlfn.XLOOKUP(AO1847,CrossRef!N:N,CrossRef!A:A,"NOT FOUND",0)</f>
        <v>TWG4050RI</v>
      </c>
      <c r="AQ1847" s="40" t="str">
        <f>IFERROR(_xlfn.XLOOKUP(AO1847,CrossRef!$N:$N,CrossRef!$E:$E,"Not Found"),"-")</f>
        <v>D9T</v>
      </c>
      <c r="AR1847" s="40" t="str">
        <f>IFERROR(_xlfn.XLOOKUP(AO1847,CrossRef!$N:$N,CrossRef!$G:$G,"Not Found"),"-")</f>
        <v>4050 - FINAL DRIVE</v>
      </c>
      <c r="AS1847" s="40" t="str">
        <f>IFERROR(_xlfn.XLOOKUP(AO1847,CrossRef!$N:$N,CrossRef!$H:$H,"Not Found"),"-")</f>
        <v>RI - RIGHT</v>
      </c>
    </row>
    <row r="1848" spans="1:45" hidden="1" x14ac:dyDescent="0.3">
      <c r="A1848" s="38" t="str">
        <f>E1848&amp;F1848&amp;U1848</f>
        <v>ELZENG1LH</v>
      </c>
      <c r="B1848" s="38" t="str">
        <f>I1848&amp;D1848&amp;C1848</f>
        <v>EX7128</v>
      </c>
      <c r="C1848" s="38" t="str">
        <f>_xlfn.XLOOKUP(A1848,CrossRef!N:N,CrossRef!D:D,"",0)</f>
        <v/>
      </c>
      <c r="D1848" s="38" t="str">
        <f>_xlfn.XLOOKUP(A1848,CrossRef!N:N,CrossRef!C:C,"",0)</f>
        <v/>
      </c>
      <c r="E1848" s="38" t="str">
        <f>LEFT(M1848,3)</f>
        <v>ELZ</v>
      </c>
      <c r="F1848" s="38" t="str">
        <f>_xlfn.TEXTAFTER(J1848,"-")</f>
        <v>ENG1</v>
      </c>
      <c r="G1848" t="s">
        <v>2725</v>
      </c>
      <c r="H1848" t="s">
        <v>2726</v>
      </c>
      <c r="I1848" t="s">
        <v>2936</v>
      </c>
      <c r="J1848" s="7" t="s">
        <v>85</v>
      </c>
      <c r="K1848" t="s">
        <v>2638</v>
      </c>
      <c r="L1848" t="s">
        <v>2728</v>
      </c>
      <c r="M1848" t="s">
        <v>2937</v>
      </c>
      <c r="N1848" t="s">
        <v>2640</v>
      </c>
      <c r="O1848" t="s">
        <v>2803</v>
      </c>
      <c r="P1848" t="s">
        <v>2642</v>
      </c>
      <c r="Q1848" t="s">
        <v>2640</v>
      </c>
      <c r="R1848" t="s">
        <v>7689</v>
      </c>
      <c r="S1848" t="s">
        <v>2655</v>
      </c>
      <c r="T1848" t="s">
        <v>3265</v>
      </c>
      <c r="U1848" t="s">
        <v>59</v>
      </c>
      <c r="V1848" s="7" t="s">
        <v>6622</v>
      </c>
      <c r="W1848" s="8">
        <v>18000</v>
      </c>
      <c r="X1848" t="s">
        <v>4519</v>
      </c>
      <c r="Y1848" t="s">
        <v>6623</v>
      </c>
      <c r="Z1848" s="8">
        <v>22566.400000000001</v>
      </c>
      <c r="AA1848" s="9">
        <v>14.49</v>
      </c>
      <c r="AB1848" s="8">
        <v>222463.54</v>
      </c>
      <c r="AD1848" s="10">
        <v>4627203</v>
      </c>
      <c r="AE1848" s="11">
        <v>45692</v>
      </c>
      <c r="AF1848" s="8">
        <v>15910.91</v>
      </c>
      <c r="AG1848" s="8">
        <v>11344.510000000002</v>
      </c>
      <c r="AH1848" s="12">
        <v>0.63025055555555565</v>
      </c>
      <c r="AI1848" s="8">
        <v>782.91994478951017</v>
      </c>
      <c r="AJ1848" s="11">
        <v>47007.919944791669</v>
      </c>
      <c r="AK1848" s="11">
        <v>46938</v>
      </c>
      <c r="AL1848" s="10">
        <v>69</v>
      </c>
      <c r="AM1848">
        <v>32897.770000000004</v>
      </c>
      <c r="AN1848">
        <v>0.94371444444444463</v>
      </c>
      <c r="AO1848" s="40" t="str">
        <f>E1848&amp;F1848&amp;U1848</f>
        <v>ELZENG1LH</v>
      </c>
      <c r="AP1848" s="40" t="str">
        <f>_xlfn.XLOOKUP(AO1848,CrossRef!N:N,CrossRef!A:A,"NOT FOUND",0)</f>
        <v>NOT FOUND</v>
      </c>
      <c r="AQ1848" s="40" t="str">
        <f>IFERROR(_xlfn.XLOOKUP(AO1848,CrossRef!$N:$N,CrossRef!$E:$E,"Not Found"),"-")</f>
        <v>Not Found</v>
      </c>
      <c r="AR1848" s="40" t="str">
        <f>IFERROR(_xlfn.XLOOKUP(AO1848,CrossRef!$N:$N,CrossRef!$G:$G,"Not Found"),"-")</f>
        <v>Not Found</v>
      </c>
      <c r="AS1848" s="40" t="str">
        <f>IFERROR(_xlfn.XLOOKUP(AO1848,CrossRef!$N:$N,CrossRef!$H:$H,"Not Found"),"-")</f>
        <v>Not Found</v>
      </c>
    </row>
    <row r="1849" spans="1:45" hidden="1" x14ac:dyDescent="0.3">
      <c r="A1849" s="38" t="str">
        <f>E1849&amp;F1849&amp;U1849</f>
        <v>ELZENG1-COSYLH</v>
      </c>
      <c r="B1849" s="38" t="str">
        <f>I1849&amp;D1849&amp;C1849</f>
        <v>EX71281353LT</v>
      </c>
      <c r="C1849" s="38" t="str">
        <f>_xlfn.XLOOKUP(A1849,CrossRef!N:N,CrossRef!D:D,"",0)</f>
        <v>LT</v>
      </c>
      <c r="D1849" s="38" t="str">
        <f>_xlfn.XLOOKUP(A1849,CrossRef!N:N,CrossRef!C:C,"",0)</f>
        <v>1353</v>
      </c>
      <c r="E1849" s="38" t="str">
        <f>LEFT(M1849,3)</f>
        <v>ELZ</v>
      </c>
      <c r="F1849" s="38" t="str">
        <f>_xlfn.TEXTAFTER(J1849,"-")</f>
        <v>ENG1-COSY</v>
      </c>
      <c r="G1849" t="s">
        <v>2725</v>
      </c>
      <c r="H1849" t="s">
        <v>2726</v>
      </c>
      <c r="I1849" t="s">
        <v>2936</v>
      </c>
      <c r="J1849" s="7" t="s">
        <v>250</v>
      </c>
      <c r="K1849" t="s">
        <v>2638</v>
      </c>
      <c r="L1849" t="s">
        <v>2728</v>
      </c>
      <c r="M1849" t="s">
        <v>2937</v>
      </c>
      <c r="N1849" t="s">
        <v>2640</v>
      </c>
      <c r="O1849" t="s">
        <v>2803</v>
      </c>
      <c r="P1849" t="s">
        <v>2642</v>
      </c>
      <c r="Q1849" t="s">
        <v>2640</v>
      </c>
      <c r="R1849" t="s">
        <v>7690</v>
      </c>
      <c r="S1849" t="s">
        <v>2655</v>
      </c>
      <c r="T1849" t="s">
        <v>3253</v>
      </c>
      <c r="U1849" t="s">
        <v>59</v>
      </c>
      <c r="V1849" s="7" t="s">
        <v>236</v>
      </c>
      <c r="W1849" s="8">
        <v>18000</v>
      </c>
      <c r="X1849" t="s">
        <v>7691</v>
      </c>
      <c r="Y1849" t="s">
        <v>7674</v>
      </c>
      <c r="Z1849" s="8">
        <v>22566.400000000001</v>
      </c>
      <c r="AA1849" s="9">
        <v>14.49</v>
      </c>
      <c r="AB1849" s="8">
        <v>28719.5</v>
      </c>
      <c r="AD1849" s="10">
        <v>4816630</v>
      </c>
      <c r="AE1849" s="11">
        <v>45690</v>
      </c>
      <c r="AF1849" s="8">
        <v>15910.91</v>
      </c>
      <c r="AG1849" s="8">
        <v>11344.510000000002</v>
      </c>
      <c r="AH1849" s="12">
        <v>0.63025055555555565</v>
      </c>
      <c r="AI1849" s="8">
        <v>782.91994478951017</v>
      </c>
      <c r="AJ1849" s="11">
        <v>47007.919944791669</v>
      </c>
      <c r="AK1849" s="11">
        <v>48071</v>
      </c>
      <c r="AL1849" s="10">
        <v>-1064</v>
      </c>
      <c r="AM1849">
        <v>49314.94</v>
      </c>
      <c r="AN1849">
        <v>1.8557794444444444</v>
      </c>
      <c r="AO1849" s="40" t="str">
        <f>E1849&amp;F1849&amp;U1849</f>
        <v>ELZENG1-COSYLH</v>
      </c>
      <c r="AP1849" s="40" t="str">
        <f>_xlfn.XLOOKUP(AO1849,CrossRef!N:N,CrossRef!A:A,"NOT FOUND",0)</f>
        <v>ELZ1353LT</v>
      </c>
      <c r="AQ1849" s="40">
        <f>IFERROR(_xlfn.XLOOKUP(AO1849,CrossRef!$N:$N,CrossRef!$E:$E,"Not Found"),"-")</f>
        <v>6040</v>
      </c>
      <c r="AR1849" s="40" t="str">
        <f>IFERROR(_xlfn.XLOOKUP(AO1849,CrossRef!$N:$N,CrossRef!$G:$G,"Not Found"),"-")</f>
        <v>1353 - RADIATOR</v>
      </c>
      <c r="AS1849" s="40" t="str">
        <f>IFERROR(_xlfn.XLOOKUP(AO1849,CrossRef!$N:$N,CrossRef!$H:$H,"Not Found"),"-")</f>
        <v>LT - LEFT</v>
      </c>
    </row>
    <row r="1850" spans="1:45" hidden="1" x14ac:dyDescent="0.3">
      <c r="A1850" s="38" t="str">
        <f>E1850&amp;F1850&amp;U1850</f>
        <v>ELZENG2RH</v>
      </c>
      <c r="B1850" s="38" t="str">
        <f>I1850&amp;D1850&amp;C1850</f>
        <v>EX7128</v>
      </c>
      <c r="C1850" s="38" t="str">
        <f>_xlfn.XLOOKUP(A1850,CrossRef!N:N,CrossRef!D:D,"",0)</f>
        <v/>
      </c>
      <c r="D1850" s="38" t="str">
        <f>_xlfn.XLOOKUP(A1850,CrossRef!N:N,CrossRef!C:C,"",0)</f>
        <v/>
      </c>
      <c r="E1850" s="38" t="str">
        <f>LEFT(M1850,3)</f>
        <v>ELZ</v>
      </c>
      <c r="F1850" s="38" t="str">
        <f>_xlfn.TEXTAFTER(J1850,"-")</f>
        <v>ENG2</v>
      </c>
      <c r="G1850" t="s">
        <v>2725</v>
      </c>
      <c r="H1850" t="s">
        <v>2726</v>
      </c>
      <c r="I1850" t="s">
        <v>2936</v>
      </c>
      <c r="J1850" s="7" t="s">
        <v>86</v>
      </c>
      <c r="K1850" t="s">
        <v>2638</v>
      </c>
      <c r="L1850" t="s">
        <v>2728</v>
      </c>
      <c r="M1850" t="s">
        <v>2937</v>
      </c>
      <c r="N1850" t="s">
        <v>2640</v>
      </c>
      <c r="O1850" t="s">
        <v>2803</v>
      </c>
      <c r="P1850" t="s">
        <v>2642</v>
      </c>
      <c r="Q1850" t="s">
        <v>2640</v>
      </c>
      <c r="R1850" t="s">
        <v>4884</v>
      </c>
      <c r="S1850" t="s">
        <v>2655</v>
      </c>
      <c r="T1850" t="s">
        <v>3265</v>
      </c>
      <c r="U1850" t="s">
        <v>63</v>
      </c>
      <c r="V1850" s="7" t="s">
        <v>7692</v>
      </c>
      <c r="W1850" s="8">
        <v>18000</v>
      </c>
      <c r="X1850" t="s">
        <v>4521</v>
      </c>
      <c r="Y1850" t="s">
        <v>6623</v>
      </c>
      <c r="Z1850" s="8">
        <v>22566.400000000001</v>
      </c>
      <c r="AA1850" s="9">
        <v>14.49</v>
      </c>
      <c r="AB1850" s="8">
        <v>222463.54</v>
      </c>
      <c r="AD1850" s="10">
        <v>4627204</v>
      </c>
      <c r="AE1850" s="11">
        <v>45692</v>
      </c>
      <c r="AF1850" s="8">
        <v>15910.91</v>
      </c>
      <c r="AG1850" s="8">
        <v>11344.510000000002</v>
      </c>
      <c r="AH1850" s="12">
        <v>0.63025055555555565</v>
      </c>
      <c r="AI1850" s="8">
        <v>782.91994478951017</v>
      </c>
      <c r="AJ1850" s="11">
        <v>47007.919944791669</v>
      </c>
      <c r="AK1850" s="11">
        <v>46938</v>
      </c>
      <c r="AL1850" s="10">
        <v>69</v>
      </c>
      <c r="AM1850">
        <v>32897.770000000004</v>
      </c>
      <c r="AN1850">
        <v>0.94371444444444463</v>
      </c>
      <c r="AO1850" s="40" t="str">
        <f>E1850&amp;F1850&amp;U1850</f>
        <v>ELZENG2RH</v>
      </c>
      <c r="AP1850" s="40" t="str">
        <f>_xlfn.XLOOKUP(AO1850,CrossRef!N:N,CrossRef!A:A,"NOT FOUND",0)</f>
        <v>NOT FOUND</v>
      </c>
      <c r="AQ1850" s="40" t="str">
        <f>IFERROR(_xlfn.XLOOKUP(AO1850,CrossRef!$N:$N,CrossRef!$E:$E,"Not Found"),"-")</f>
        <v>Not Found</v>
      </c>
      <c r="AR1850" s="40" t="str">
        <f>IFERROR(_xlfn.XLOOKUP(AO1850,CrossRef!$N:$N,CrossRef!$G:$G,"Not Found"),"-")</f>
        <v>Not Found</v>
      </c>
      <c r="AS1850" s="40" t="str">
        <f>IFERROR(_xlfn.XLOOKUP(AO1850,CrossRef!$N:$N,CrossRef!$H:$H,"Not Found"),"-")</f>
        <v>Not Found</v>
      </c>
    </row>
    <row r="1851" spans="1:45" hidden="1" x14ac:dyDescent="0.3">
      <c r="A1851" s="38" t="str">
        <f>E1851&amp;F1851&amp;U1851</f>
        <v>ELZENG2-COSYRH</v>
      </c>
      <c r="B1851" s="38" t="str">
        <f>I1851&amp;D1851&amp;C1851</f>
        <v>EX71281353RI</v>
      </c>
      <c r="C1851" s="38" t="str">
        <f>_xlfn.XLOOKUP(A1851,CrossRef!N:N,CrossRef!D:D,"",0)</f>
        <v>RI</v>
      </c>
      <c r="D1851" s="38" t="str">
        <f>_xlfn.XLOOKUP(A1851,CrossRef!N:N,CrossRef!C:C,"",0)</f>
        <v>1353</v>
      </c>
      <c r="E1851" s="38" t="str">
        <f>LEFT(M1851,3)</f>
        <v>ELZ</v>
      </c>
      <c r="F1851" s="38" t="str">
        <f>_xlfn.TEXTAFTER(J1851,"-")</f>
        <v>ENG2-COSY</v>
      </c>
      <c r="G1851" t="s">
        <v>2725</v>
      </c>
      <c r="H1851" t="s">
        <v>2726</v>
      </c>
      <c r="I1851" t="s">
        <v>2936</v>
      </c>
      <c r="J1851" s="7" t="s">
        <v>251</v>
      </c>
      <c r="K1851" t="s">
        <v>2638</v>
      </c>
      <c r="L1851" t="s">
        <v>2728</v>
      </c>
      <c r="M1851" t="s">
        <v>2937</v>
      </c>
      <c r="N1851" t="s">
        <v>2640</v>
      </c>
      <c r="O1851" t="s">
        <v>2803</v>
      </c>
      <c r="P1851" t="s">
        <v>2642</v>
      </c>
      <c r="Q1851" t="s">
        <v>2640</v>
      </c>
      <c r="R1851" t="s">
        <v>7693</v>
      </c>
      <c r="S1851" t="s">
        <v>2655</v>
      </c>
      <c r="T1851" t="s">
        <v>3253</v>
      </c>
      <c r="U1851" t="s">
        <v>63</v>
      </c>
      <c r="V1851" s="7" t="s">
        <v>238</v>
      </c>
      <c r="W1851" s="8">
        <v>18000</v>
      </c>
      <c r="X1851" t="s">
        <v>7694</v>
      </c>
      <c r="Y1851" t="s">
        <v>7674</v>
      </c>
      <c r="Z1851" s="8">
        <v>22566.400000000001</v>
      </c>
      <c r="AA1851" s="9">
        <v>14.49</v>
      </c>
      <c r="AB1851" s="8">
        <v>28719.5</v>
      </c>
      <c r="AD1851" s="10">
        <v>4630870</v>
      </c>
      <c r="AE1851" s="11">
        <v>45695</v>
      </c>
      <c r="AF1851" s="8">
        <v>15910.91</v>
      </c>
      <c r="AG1851" s="8">
        <v>11344.510000000002</v>
      </c>
      <c r="AH1851" s="12">
        <v>0.63025055555555565</v>
      </c>
      <c r="AI1851" s="8">
        <v>782.91994478951017</v>
      </c>
      <c r="AJ1851" s="11">
        <v>47007.919944791669</v>
      </c>
      <c r="AK1851" s="11">
        <v>48071</v>
      </c>
      <c r="AL1851" s="10">
        <v>-1064</v>
      </c>
      <c r="AM1851">
        <v>49314.94</v>
      </c>
      <c r="AN1851">
        <v>1.8557794444444444</v>
      </c>
      <c r="AO1851" s="40" t="str">
        <f>E1851&amp;F1851&amp;U1851</f>
        <v>ELZENG2-COSYRH</v>
      </c>
      <c r="AP1851" s="40" t="str">
        <f>_xlfn.XLOOKUP(AO1851,CrossRef!N:N,CrossRef!A:A,"NOT FOUND",0)</f>
        <v>ELZ1353RI</v>
      </c>
      <c r="AQ1851" s="40">
        <f>IFERROR(_xlfn.XLOOKUP(AO1851,CrossRef!$N:$N,CrossRef!$E:$E,"Not Found"),"-")</f>
        <v>6040</v>
      </c>
      <c r="AR1851" s="40" t="str">
        <f>IFERROR(_xlfn.XLOOKUP(AO1851,CrossRef!$N:$N,CrossRef!$G:$G,"Not Found"),"-")</f>
        <v>1353 - RADIATOR</v>
      </c>
      <c r="AS1851" s="40" t="str">
        <f>IFERROR(_xlfn.XLOOKUP(AO1851,CrossRef!$N:$N,CrossRef!$H:$H,"Not Found"),"-")</f>
        <v>RI - RIGHT</v>
      </c>
    </row>
    <row r="1852" spans="1:45" hidden="1" x14ac:dyDescent="0.3">
      <c r="A1852" s="38" t="str">
        <f>E1852&amp;F1852&amp;U1852</f>
        <v>ELZPUD1LH</v>
      </c>
      <c r="B1852" s="38" t="str">
        <f>I1852&amp;D1852&amp;C1852</f>
        <v>EX7128</v>
      </c>
      <c r="C1852" s="38" t="str">
        <f>_xlfn.XLOOKUP(A1852,CrossRef!N:N,CrossRef!D:D,"",0)</f>
        <v/>
      </c>
      <c r="D1852" s="38" t="str">
        <f>_xlfn.XLOOKUP(A1852,CrossRef!N:N,CrossRef!C:C,"",0)</f>
        <v/>
      </c>
      <c r="E1852" s="38" t="str">
        <f>LEFT(M1852,3)</f>
        <v>ELZ</v>
      </c>
      <c r="F1852" s="38" t="str">
        <f>_xlfn.TEXTAFTER(J1852,"-")</f>
        <v>PUD1</v>
      </c>
      <c r="G1852" t="s">
        <v>2725</v>
      </c>
      <c r="H1852" t="s">
        <v>2726</v>
      </c>
      <c r="I1852" t="s">
        <v>2936</v>
      </c>
      <c r="J1852" s="7" t="s">
        <v>2061</v>
      </c>
      <c r="K1852" t="s">
        <v>2638</v>
      </c>
      <c r="L1852" t="s">
        <v>2728</v>
      </c>
      <c r="M1852" t="s">
        <v>2937</v>
      </c>
      <c r="N1852" t="s">
        <v>2640</v>
      </c>
      <c r="O1852" t="s">
        <v>2803</v>
      </c>
      <c r="P1852" t="s">
        <v>2642</v>
      </c>
      <c r="Q1852" t="s">
        <v>2640</v>
      </c>
      <c r="R1852" t="s">
        <v>7695</v>
      </c>
      <c r="S1852" t="s">
        <v>2655</v>
      </c>
      <c r="T1852" t="s">
        <v>3605</v>
      </c>
      <c r="U1852" t="s">
        <v>59</v>
      </c>
      <c r="V1852" s="7" t="s">
        <v>1982</v>
      </c>
      <c r="W1852" s="8">
        <v>18000</v>
      </c>
      <c r="X1852" t="s">
        <v>7696</v>
      </c>
      <c r="Y1852" t="s">
        <v>7679</v>
      </c>
      <c r="Z1852" s="8">
        <v>22566.400000000001</v>
      </c>
      <c r="AA1852" s="9">
        <v>14.49</v>
      </c>
      <c r="AB1852" s="8">
        <v>76973.279999999999</v>
      </c>
      <c r="AD1852" s="10">
        <v>4630865</v>
      </c>
      <c r="AE1852" s="11">
        <v>45693</v>
      </c>
      <c r="AF1852" s="8">
        <v>15910.91</v>
      </c>
      <c r="AG1852" s="8">
        <v>11344.510000000002</v>
      </c>
      <c r="AH1852" s="12">
        <v>0.63025055555555565</v>
      </c>
      <c r="AI1852" s="8">
        <v>782.91994478951017</v>
      </c>
      <c r="AJ1852" s="11">
        <v>47007.919944791669</v>
      </c>
      <c r="AK1852" s="11">
        <v>48071</v>
      </c>
      <c r="AL1852" s="10">
        <v>-1064</v>
      </c>
      <c r="AM1852">
        <v>49314.94</v>
      </c>
      <c r="AN1852">
        <v>1.8557794444444444</v>
      </c>
      <c r="AO1852" s="40" t="str">
        <f>E1852&amp;F1852&amp;U1852</f>
        <v>ELZPUD1LH</v>
      </c>
      <c r="AP1852" s="40" t="str">
        <f>_xlfn.XLOOKUP(AO1852,CrossRef!N:N,CrossRef!A:A,"NOT FOUND",0)</f>
        <v>NOT FOUND</v>
      </c>
      <c r="AQ1852" s="40" t="str">
        <f>IFERROR(_xlfn.XLOOKUP(AO1852,CrossRef!$N:$N,CrossRef!$E:$E,"Not Found"),"-")</f>
        <v>Not Found</v>
      </c>
      <c r="AR1852" s="40" t="str">
        <f>IFERROR(_xlfn.XLOOKUP(AO1852,CrossRef!$N:$N,CrossRef!$G:$G,"Not Found"),"-")</f>
        <v>Not Found</v>
      </c>
      <c r="AS1852" s="40" t="str">
        <f>IFERROR(_xlfn.XLOOKUP(AO1852,CrossRef!$N:$N,CrossRef!$H:$H,"Not Found"),"-")</f>
        <v>Not Found</v>
      </c>
    </row>
    <row r="1853" spans="1:45" hidden="1" x14ac:dyDescent="0.3">
      <c r="A1853" s="38" t="str">
        <f>E1853&amp;F1853&amp;U1853</f>
        <v>ELZPUD2RH</v>
      </c>
      <c r="B1853" s="38" t="str">
        <f>I1853&amp;D1853&amp;C1853</f>
        <v>EX7128</v>
      </c>
      <c r="C1853" s="38" t="str">
        <f>_xlfn.XLOOKUP(A1853,CrossRef!N:N,CrossRef!D:D,"",0)</f>
        <v/>
      </c>
      <c r="D1853" s="38" t="str">
        <f>_xlfn.XLOOKUP(A1853,CrossRef!N:N,CrossRef!C:C,"",0)</f>
        <v/>
      </c>
      <c r="E1853" s="38" t="str">
        <f>LEFT(M1853,3)</f>
        <v>ELZ</v>
      </c>
      <c r="F1853" s="38" t="str">
        <f>_xlfn.TEXTAFTER(J1853,"-")</f>
        <v>PUD2</v>
      </c>
      <c r="G1853" t="s">
        <v>2725</v>
      </c>
      <c r="H1853" t="s">
        <v>2726</v>
      </c>
      <c r="I1853" t="s">
        <v>2936</v>
      </c>
      <c r="J1853" s="7" t="s">
        <v>2062</v>
      </c>
      <c r="K1853" t="s">
        <v>2638</v>
      </c>
      <c r="L1853" t="s">
        <v>2728</v>
      </c>
      <c r="M1853" t="s">
        <v>2937</v>
      </c>
      <c r="N1853" t="s">
        <v>2640</v>
      </c>
      <c r="O1853" t="s">
        <v>2803</v>
      </c>
      <c r="P1853" t="s">
        <v>2642</v>
      </c>
      <c r="Q1853" t="s">
        <v>2640</v>
      </c>
      <c r="R1853" t="s">
        <v>7697</v>
      </c>
      <c r="S1853" t="s">
        <v>2655</v>
      </c>
      <c r="T1853" t="s">
        <v>3605</v>
      </c>
      <c r="U1853" t="s">
        <v>63</v>
      </c>
      <c r="V1853" s="7" t="s">
        <v>1994</v>
      </c>
      <c r="W1853" s="8">
        <v>18000</v>
      </c>
      <c r="X1853" t="s">
        <v>7698</v>
      </c>
      <c r="Y1853" t="s">
        <v>6627</v>
      </c>
      <c r="Z1853" s="8">
        <v>22566.400000000001</v>
      </c>
      <c r="AA1853" s="9">
        <v>14.49</v>
      </c>
      <c r="AB1853" s="8">
        <v>76973.279999999999</v>
      </c>
      <c r="AD1853" s="10">
        <v>4630866</v>
      </c>
      <c r="AE1853" s="11">
        <v>45693</v>
      </c>
      <c r="AF1853" s="8">
        <v>15910.91</v>
      </c>
      <c r="AG1853" s="8">
        <v>11344.510000000002</v>
      </c>
      <c r="AH1853" s="12">
        <v>0.63025055555555565</v>
      </c>
      <c r="AI1853" s="8">
        <v>782.91994478951017</v>
      </c>
      <c r="AJ1853" s="11">
        <v>47007.919944791669</v>
      </c>
      <c r="AK1853" s="11">
        <v>48071</v>
      </c>
      <c r="AL1853" s="10">
        <v>-1064</v>
      </c>
      <c r="AM1853">
        <v>49314.94</v>
      </c>
      <c r="AN1853">
        <v>1.8557794444444444</v>
      </c>
      <c r="AO1853" s="40" t="str">
        <f>E1853&amp;F1853&amp;U1853</f>
        <v>ELZPUD2RH</v>
      </c>
      <c r="AP1853" s="40" t="str">
        <f>_xlfn.XLOOKUP(AO1853,CrossRef!N:N,CrossRef!A:A,"NOT FOUND",0)</f>
        <v>NOT FOUND</v>
      </c>
      <c r="AQ1853" s="40" t="str">
        <f>IFERROR(_xlfn.XLOOKUP(AO1853,CrossRef!$N:$N,CrossRef!$E:$E,"Not Found"),"-")</f>
        <v>Not Found</v>
      </c>
      <c r="AR1853" s="40" t="str">
        <f>IFERROR(_xlfn.XLOOKUP(AO1853,CrossRef!$N:$N,CrossRef!$G:$G,"Not Found"),"-")</f>
        <v>Not Found</v>
      </c>
      <c r="AS1853" s="40" t="str">
        <f>IFERROR(_xlfn.XLOOKUP(AO1853,CrossRef!$N:$N,CrossRef!$H:$H,"Not Found"),"-")</f>
        <v>Not Found</v>
      </c>
    </row>
    <row r="1854" spans="1:45" hidden="1" x14ac:dyDescent="0.3">
      <c r="A1854" s="38" t="str">
        <f>E1854&amp;F1854&amp;U1854</f>
        <v>340BCKT</v>
      </c>
      <c r="B1854" s="38" t="str">
        <f>I1854&amp;D1854&amp;C1854</f>
        <v>QEX011</v>
      </c>
      <c r="C1854" s="38" t="str">
        <f>_xlfn.XLOOKUP(A1854,CrossRef!N:N,CrossRef!D:D,"",0)</f>
        <v/>
      </c>
      <c r="D1854" s="38" t="str">
        <f>_xlfn.XLOOKUP(A1854,CrossRef!N:N,CrossRef!C:C,"",0)</f>
        <v/>
      </c>
      <c r="E1854" s="38" t="str">
        <f>LEFT(M1854,3)</f>
        <v>340</v>
      </c>
      <c r="F1854" s="38" t="str">
        <f>_xlfn.TEXTAFTER(J1854,"-")</f>
        <v>BCKT</v>
      </c>
      <c r="G1854" t="s">
        <v>2635</v>
      </c>
      <c r="H1854" t="s">
        <v>2636</v>
      </c>
      <c r="I1854" t="s">
        <v>2838</v>
      </c>
      <c r="J1854" s="7" t="s">
        <v>2063</v>
      </c>
      <c r="K1854" t="s">
        <v>2638</v>
      </c>
      <c r="L1854" t="s">
        <v>2755</v>
      </c>
      <c r="M1854" t="s">
        <v>2839</v>
      </c>
      <c r="N1854" t="s">
        <v>2640</v>
      </c>
      <c r="O1854" t="s">
        <v>2641</v>
      </c>
      <c r="P1854" t="s">
        <v>2642</v>
      </c>
      <c r="Q1854" t="s">
        <v>2640</v>
      </c>
      <c r="R1854" t="s">
        <v>7699</v>
      </c>
      <c r="S1854" t="s">
        <v>2671</v>
      </c>
      <c r="T1854" t="s">
        <v>2672</v>
      </c>
      <c r="U1854" t="s">
        <v>2657</v>
      </c>
      <c r="V1854" s="7" t="s">
        <v>1462</v>
      </c>
      <c r="W1854" s="8">
        <v>20000</v>
      </c>
      <c r="X1854" t="s">
        <v>7700</v>
      </c>
      <c r="Y1854" t="s">
        <v>4853</v>
      </c>
      <c r="Z1854" s="8">
        <v>69943.199999999997</v>
      </c>
      <c r="AA1854" s="9">
        <v>13.19</v>
      </c>
      <c r="AB1854" s="8">
        <v>751692.35</v>
      </c>
      <c r="AD1854" s="10">
        <v>4571790</v>
      </c>
      <c r="AE1854" s="11">
        <v>45558</v>
      </c>
      <c r="AF1854" s="8">
        <v>61296</v>
      </c>
      <c r="AG1854" s="8">
        <v>11352.800000000003</v>
      </c>
      <c r="AH1854" s="12">
        <v>0.56764000000000014</v>
      </c>
      <c r="AI1854" s="8">
        <v>860.71266110689942</v>
      </c>
      <c r="AJ1854" s="11">
        <v>47085.712661111109</v>
      </c>
      <c r="AK1854" s="11">
        <v>47070</v>
      </c>
      <c r="AL1854" s="10">
        <v>15</v>
      </c>
      <c r="AM1854">
        <v>81088.75</v>
      </c>
      <c r="AN1854">
        <v>0.98963749999999995</v>
      </c>
      <c r="AO1854" s="40" t="str">
        <f>E1854&amp;F1854&amp;U1854</f>
        <v>340BCKT</v>
      </c>
      <c r="AP1854" s="40" t="str">
        <f>_xlfn.XLOOKUP(AO1854,CrossRef!N:N,CrossRef!A:A,"NOT FOUND",0)</f>
        <v>NOT FOUND</v>
      </c>
      <c r="AQ1854" s="40" t="str">
        <f>IFERROR(_xlfn.XLOOKUP(AO1854,CrossRef!$N:$N,CrossRef!$E:$E,"Not Found"),"-")</f>
        <v>Not Found</v>
      </c>
      <c r="AR1854" s="40" t="str">
        <f>IFERROR(_xlfn.XLOOKUP(AO1854,CrossRef!$N:$N,CrossRef!$G:$G,"Not Found"),"-")</f>
        <v>Not Found</v>
      </c>
      <c r="AS1854" s="40" t="str">
        <f>IFERROR(_xlfn.XLOOKUP(AO1854,CrossRef!$N:$N,CrossRef!$H:$H,"Not Found"),"-")</f>
        <v>Not Found</v>
      </c>
    </row>
    <row r="1855" spans="1:45" hidden="1" x14ac:dyDescent="0.3">
      <c r="A1855" s="38" t="str">
        <f>E1855&amp;F1855&amp;U1855</f>
        <v>RABUCRG-TCFSRH</v>
      </c>
      <c r="B1855" s="38" t="str">
        <f>I1855&amp;D1855&amp;C1855</f>
        <v>DZ81604028RI</v>
      </c>
      <c r="C1855" s="38" t="str">
        <f>_xlfn.XLOOKUP(A1855,CrossRef!N:N,CrossRef!D:D,"",0)</f>
        <v>RI</v>
      </c>
      <c r="D1855" s="38" t="str">
        <f>_xlfn.XLOOKUP(A1855,CrossRef!N:N,CrossRef!C:C,"",0)</f>
        <v>4028</v>
      </c>
      <c r="E1855" s="38" t="str">
        <f>LEFT(M1855,3)</f>
        <v>RAB</v>
      </c>
      <c r="F1855" s="38" t="str">
        <f>_xlfn.TEXTAFTER(J1855,"-")</f>
        <v>UCRG-TCFS</v>
      </c>
      <c r="G1855" t="s">
        <v>2725</v>
      </c>
      <c r="H1855" t="s">
        <v>2726</v>
      </c>
      <c r="I1855" t="s">
        <v>5528</v>
      </c>
      <c r="J1855" s="7" t="s">
        <v>2064</v>
      </c>
      <c r="K1855" t="s">
        <v>2638</v>
      </c>
      <c r="L1855" t="s">
        <v>34</v>
      </c>
      <c r="M1855" t="s">
        <v>5529</v>
      </c>
      <c r="N1855" t="s">
        <v>2640</v>
      </c>
      <c r="O1855" t="s">
        <v>2653</v>
      </c>
      <c r="P1855" t="s">
        <v>2642</v>
      </c>
      <c r="Q1855" t="s">
        <v>2640</v>
      </c>
      <c r="R1855" t="s">
        <v>7701</v>
      </c>
      <c r="S1855" t="s">
        <v>2671</v>
      </c>
      <c r="T1855" t="s">
        <v>2767</v>
      </c>
      <c r="U1855" t="s">
        <v>63</v>
      </c>
      <c r="V1855" s="7" t="s">
        <v>1091</v>
      </c>
      <c r="W1855" s="8">
        <v>21000</v>
      </c>
      <c r="X1855" t="s">
        <v>7702</v>
      </c>
      <c r="Y1855" t="s">
        <v>7703</v>
      </c>
      <c r="Z1855" s="8">
        <v>28128</v>
      </c>
      <c r="AA1855" s="9">
        <v>12.28</v>
      </c>
      <c r="AB1855" s="8">
        <v>184192.64000000001</v>
      </c>
      <c r="AD1855" s="10">
        <v>4399430</v>
      </c>
      <c r="AE1855" s="11">
        <v>45271</v>
      </c>
      <c r="AF1855" s="8">
        <v>18486</v>
      </c>
      <c r="AG1855" s="8">
        <v>11358</v>
      </c>
      <c r="AH1855" s="12">
        <v>0.54085714285714281</v>
      </c>
      <c r="AI1855" s="8">
        <v>924.91856677524436</v>
      </c>
      <c r="AJ1855" s="11">
        <v>47149.918566782406</v>
      </c>
      <c r="AK1855" s="11">
        <v>47088</v>
      </c>
      <c r="AL1855" s="10">
        <v>61</v>
      </c>
      <c r="AM1855">
        <v>38725.64</v>
      </c>
      <c r="AN1855">
        <v>0.96379238095238096</v>
      </c>
      <c r="AO1855" s="40" t="str">
        <f>E1855&amp;F1855&amp;U1855</f>
        <v>RABUCRG-TCFSRH</v>
      </c>
      <c r="AP1855" s="40" t="str">
        <f>_xlfn.XLOOKUP(AO1855,CrossRef!N:N,CrossRef!A:A,"NOT FOUND",0)</f>
        <v>RAB4028RI</v>
      </c>
      <c r="AQ1855" s="40" t="str">
        <f>IFERROR(_xlfn.XLOOKUP(AO1855,CrossRef!$N:$N,CrossRef!$E:$E,"Not Found"),"-")</f>
        <v>D10T2</v>
      </c>
      <c r="AR1855" s="40" t="str">
        <f>IFERROR(_xlfn.XLOOKUP(AO1855,CrossRef!$N:$N,CrossRef!$G:$G,"Not Found"),"-")</f>
        <v>4028 - TRACK FRAME</v>
      </c>
      <c r="AS1855" s="40" t="str">
        <f>IFERROR(_xlfn.XLOOKUP(AO1855,CrossRef!$N:$N,CrossRef!$H:$H,"Not Found"),"-")</f>
        <v>RI - RIGHT</v>
      </c>
    </row>
    <row r="1856" spans="1:45" hidden="1" x14ac:dyDescent="0.3">
      <c r="A1856" s="38" t="str">
        <f>E1856&amp;F1856&amp;U1856</f>
        <v>RABUCRG-TCFSLH</v>
      </c>
      <c r="B1856" s="38" t="str">
        <f>I1856&amp;D1856&amp;C1856</f>
        <v>DZ81604028LT</v>
      </c>
      <c r="C1856" s="38" t="str">
        <f>_xlfn.XLOOKUP(A1856,CrossRef!N:N,CrossRef!D:D,"",0)</f>
        <v>LT</v>
      </c>
      <c r="D1856" s="38" t="str">
        <f>_xlfn.XLOOKUP(A1856,CrossRef!N:N,CrossRef!C:C,"",0)</f>
        <v>4028</v>
      </c>
      <c r="E1856" s="38" t="str">
        <f>LEFT(M1856,3)</f>
        <v>RAB</v>
      </c>
      <c r="F1856" s="38" t="str">
        <f>_xlfn.TEXTAFTER(J1856,"-")</f>
        <v>UCRG-TCFS</v>
      </c>
      <c r="G1856" t="s">
        <v>2725</v>
      </c>
      <c r="H1856" t="s">
        <v>2726</v>
      </c>
      <c r="I1856" t="s">
        <v>5528</v>
      </c>
      <c r="J1856" s="7" t="s">
        <v>2064</v>
      </c>
      <c r="K1856" t="s">
        <v>2638</v>
      </c>
      <c r="L1856" t="s">
        <v>34</v>
      </c>
      <c r="M1856" t="s">
        <v>5529</v>
      </c>
      <c r="N1856" t="s">
        <v>2640</v>
      </c>
      <c r="O1856" t="s">
        <v>2653</v>
      </c>
      <c r="P1856" t="s">
        <v>2642</v>
      </c>
      <c r="Q1856" t="s">
        <v>2640</v>
      </c>
      <c r="R1856" t="s">
        <v>7704</v>
      </c>
      <c r="S1856" t="s">
        <v>2671</v>
      </c>
      <c r="T1856" t="s">
        <v>2767</v>
      </c>
      <c r="U1856" t="s">
        <v>59</v>
      </c>
      <c r="V1856" s="7" t="s">
        <v>2153</v>
      </c>
      <c r="W1856" s="8">
        <v>21000</v>
      </c>
      <c r="X1856" t="s">
        <v>7705</v>
      </c>
      <c r="Y1856" t="s">
        <v>7703</v>
      </c>
      <c r="Z1856" s="8">
        <v>28128</v>
      </c>
      <c r="AA1856" s="9">
        <v>12.28</v>
      </c>
      <c r="AB1856" s="8">
        <v>184192.64000000001</v>
      </c>
      <c r="AD1856" s="10">
        <v>4399429</v>
      </c>
      <c r="AE1856" s="11">
        <v>45271</v>
      </c>
      <c r="AF1856" s="8">
        <v>18486</v>
      </c>
      <c r="AG1856" s="8">
        <v>11358</v>
      </c>
      <c r="AH1856" s="12">
        <v>0.54085714285714281</v>
      </c>
      <c r="AI1856" s="8">
        <v>924.91856677524436</v>
      </c>
      <c r="AJ1856" s="11">
        <v>47149.918566782406</v>
      </c>
      <c r="AK1856" s="11">
        <v>47088</v>
      </c>
      <c r="AL1856" s="10">
        <v>61</v>
      </c>
      <c r="AM1856">
        <v>38725.64</v>
      </c>
      <c r="AN1856">
        <v>0.96379238095238096</v>
      </c>
      <c r="AO1856" s="40" t="str">
        <f>E1856&amp;F1856&amp;U1856</f>
        <v>RABUCRG-TCFSLH</v>
      </c>
      <c r="AP1856" s="40" t="str">
        <f>_xlfn.XLOOKUP(AO1856,CrossRef!N:N,CrossRef!A:A,"NOT FOUND",0)</f>
        <v>RAB4028LT</v>
      </c>
      <c r="AQ1856" s="40" t="str">
        <f>IFERROR(_xlfn.XLOOKUP(AO1856,CrossRef!$N:$N,CrossRef!$E:$E,"Not Found"),"-")</f>
        <v>D10T2</v>
      </c>
      <c r="AR1856" s="40" t="str">
        <f>IFERROR(_xlfn.XLOOKUP(AO1856,CrossRef!$N:$N,CrossRef!$G:$G,"Not Found"),"-")</f>
        <v>4028 - TRACK FRAME</v>
      </c>
      <c r="AS1856" s="40" t="str">
        <f>IFERROR(_xlfn.XLOOKUP(AO1856,CrossRef!$N:$N,CrossRef!$H:$H,"Not Found"),"-")</f>
        <v>LT - LEFT</v>
      </c>
    </row>
    <row r="1857" spans="1:45" hidden="1" x14ac:dyDescent="0.3">
      <c r="A1857" s="38" t="str">
        <f>E1857&amp;F1857&amp;U1857</f>
        <v>SNDDRIV-WHGPRHF</v>
      </c>
      <c r="B1857" s="38" t="str">
        <f>I1857&amp;D1857&amp;C1857</f>
        <v>TD63154008RF</v>
      </c>
      <c r="C1857" s="38" t="str">
        <f>_xlfn.XLOOKUP(A1857,CrossRef!N:N,CrossRef!D:D,"",0)</f>
        <v>RF</v>
      </c>
      <c r="D1857" s="38" t="str">
        <f>_xlfn.XLOOKUP(A1857,CrossRef!N:N,CrossRef!C:C,"",0)</f>
        <v>4008</v>
      </c>
      <c r="E1857" s="38" t="str">
        <f>LEFT(M1857,3)</f>
        <v>SND</v>
      </c>
      <c r="F1857" s="38" t="str">
        <f>_xlfn.TEXTAFTER(J1857,"-")</f>
        <v>DRIV-WHGP</v>
      </c>
      <c r="G1857" t="s">
        <v>2725</v>
      </c>
      <c r="H1857" t="s">
        <v>2726</v>
      </c>
      <c r="I1857" t="s">
        <v>3620</v>
      </c>
      <c r="J1857" s="7" t="s">
        <v>962</v>
      </c>
      <c r="K1857" t="s">
        <v>2638</v>
      </c>
      <c r="L1857" t="s">
        <v>187</v>
      </c>
      <c r="M1857" t="s">
        <v>3621</v>
      </c>
      <c r="N1857" t="s">
        <v>2640</v>
      </c>
      <c r="O1857" t="s">
        <v>2653</v>
      </c>
      <c r="P1857" t="s">
        <v>2642</v>
      </c>
      <c r="Q1857" t="s">
        <v>2640</v>
      </c>
      <c r="R1857" t="s">
        <v>7706</v>
      </c>
      <c r="S1857" t="s">
        <v>2655</v>
      </c>
      <c r="T1857" t="s">
        <v>2688</v>
      </c>
      <c r="U1857" t="s">
        <v>488</v>
      </c>
      <c r="V1857" s="7" t="s">
        <v>946</v>
      </c>
      <c r="W1857" s="8">
        <v>24000</v>
      </c>
      <c r="X1857" t="s">
        <v>7707</v>
      </c>
      <c r="Y1857" t="s">
        <v>6178</v>
      </c>
      <c r="Z1857" s="8">
        <v>60938</v>
      </c>
      <c r="AA1857" s="9">
        <v>14.57</v>
      </c>
      <c r="AB1857" s="8">
        <v>108623.9</v>
      </c>
      <c r="AD1857" s="10">
        <v>4337762</v>
      </c>
      <c r="AE1857" s="11">
        <v>45303</v>
      </c>
      <c r="AF1857" s="8">
        <v>48307</v>
      </c>
      <c r="AG1857" s="8">
        <v>11369</v>
      </c>
      <c r="AH1857" s="12">
        <v>0.47370833333333334</v>
      </c>
      <c r="AI1857" s="8">
        <v>780.30199039121476</v>
      </c>
      <c r="AJ1857" s="11">
        <v>47005.30199039352</v>
      </c>
      <c r="AK1857" s="11">
        <v>47014</v>
      </c>
      <c r="AL1857" s="10">
        <v>-9</v>
      </c>
      <c r="AM1857">
        <v>72433.73</v>
      </c>
      <c r="AN1857">
        <v>1.0052804166666665</v>
      </c>
      <c r="AO1857" s="40" t="str">
        <f>E1857&amp;F1857&amp;U1857</f>
        <v>SNDDRIV-WHGPRHF</v>
      </c>
      <c r="AP1857" s="40" t="str">
        <f>_xlfn.XLOOKUP(AO1857,CrossRef!N:N,CrossRef!A:A,"NOT FOUND",0)</f>
        <v>SND4008RF</v>
      </c>
      <c r="AQ1857" s="40" t="str">
        <f>IFERROR(_xlfn.XLOOKUP(AO1857,CrossRef!$N:$N,CrossRef!$E:$E,"Not Found"),"-")</f>
        <v>793F XQ</v>
      </c>
      <c r="AR1857" s="40" t="str">
        <f>IFERROR(_xlfn.XLOOKUP(AO1857,CrossRef!$N:$N,CrossRef!$G:$G,"Not Found"),"-")</f>
        <v>4008 - FINAL DRIVE, BRAKE &amp; WHEEL</v>
      </c>
      <c r="AS1857" s="40" t="str">
        <f>IFERROR(_xlfn.XLOOKUP(AO1857,CrossRef!$N:$N,CrossRef!$H:$H,"Not Found"),"-")</f>
        <v>RF - RIGHT FRONT</v>
      </c>
    </row>
    <row r="1858" spans="1:45" hidden="1" x14ac:dyDescent="0.3">
      <c r="A1858" s="38" t="str">
        <f>E1858&amp;F1858&amp;U1858</f>
        <v>SNDSURE-SPSNRHF</v>
      </c>
      <c r="B1858" s="38" t="str">
        <f>I1858&amp;D1858&amp;C1858</f>
        <v>TD6315</v>
      </c>
      <c r="C1858" s="38" t="str">
        <f>_xlfn.XLOOKUP(A1858,CrossRef!N:N,CrossRef!D:D,"",0)</f>
        <v/>
      </c>
      <c r="D1858" s="38" t="str">
        <f>_xlfn.XLOOKUP(A1858,CrossRef!N:N,CrossRef!C:C,"",0)</f>
        <v/>
      </c>
      <c r="E1858" s="38" t="str">
        <f>LEFT(M1858,3)</f>
        <v>SND</v>
      </c>
      <c r="F1858" s="38" t="str">
        <f>_xlfn.TEXTAFTER(J1858,"-")</f>
        <v>SURE-SPSN</v>
      </c>
      <c r="G1858" t="s">
        <v>2725</v>
      </c>
      <c r="H1858" t="s">
        <v>2726</v>
      </c>
      <c r="I1858" t="s">
        <v>3620</v>
      </c>
      <c r="J1858" s="7" t="s">
        <v>963</v>
      </c>
      <c r="K1858" t="s">
        <v>2638</v>
      </c>
      <c r="L1858" t="s">
        <v>187</v>
      </c>
      <c r="M1858" t="s">
        <v>3621</v>
      </c>
      <c r="N1858" t="s">
        <v>2640</v>
      </c>
      <c r="O1858" t="s">
        <v>2653</v>
      </c>
      <c r="P1858" t="s">
        <v>2642</v>
      </c>
      <c r="Q1858" t="s">
        <v>2640</v>
      </c>
      <c r="R1858" t="s">
        <v>7708</v>
      </c>
      <c r="S1858" t="s">
        <v>2644</v>
      </c>
      <c r="T1858" t="s">
        <v>2720</v>
      </c>
      <c r="U1858" t="s">
        <v>488</v>
      </c>
      <c r="V1858" s="7" t="s">
        <v>1108</v>
      </c>
      <c r="W1858" s="8">
        <v>24000</v>
      </c>
      <c r="X1858" t="s">
        <v>7709</v>
      </c>
      <c r="Y1858" t="s">
        <v>3142</v>
      </c>
      <c r="Z1858" s="8">
        <v>60938</v>
      </c>
      <c r="AA1858" s="9">
        <v>14.57</v>
      </c>
      <c r="AB1858" s="8">
        <v>68000.45</v>
      </c>
      <c r="AD1858" s="10">
        <v>4337769</v>
      </c>
      <c r="AE1858" s="11">
        <v>45303</v>
      </c>
      <c r="AF1858" s="8">
        <v>48307</v>
      </c>
      <c r="AG1858" s="8">
        <v>11369</v>
      </c>
      <c r="AH1858" s="12">
        <v>0.47370833333333334</v>
      </c>
      <c r="AI1858" s="8">
        <v>780.30199039121476</v>
      </c>
      <c r="AJ1858" s="11">
        <v>47005.30199039352</v>
      </c>
      <c r="AK1858" s="11">
        <v>47014</v>
      </c>
      <c r="AL1858" s="10">
        <v>-9</v>
      </c>
      <c r="AM1858">
        <v>72433.73</v>
      </c>
      <c r="AN1858">
        <v>1.0052804166666665</v>
      </c>
      <c r="AO1858" s="40" t="str">
        <f>E1858&amp;F1858&amp;U1858</f>
        <v>SNDSURE-SPSNRHF</v>
      </c>
      <c r="AP1858" s="40" t="str">
        <f>_xlfn.XLOOKUP(AO1858,CrossRef!N:N,CrossRef!A:A,"NOT FOUND",0)</f>
        <v>NOT FOUND</v>
      </c>
      <c r="AQ1858" s="40" t="str">
        <f>IFERROR(_xlfn.XLOOKUP(AO1858,CrossRef!$N:$N,CrossRef!$E:$E,"Not Found"),"-")</f>
        <v>Not Found</v>
      </c>
      <c r="AR1858" s="40" t="str">
        <f>IFERROR(_xlfn.XLOOKUP(AO1858,CrossRef!$N:$N,CrossRef!$G:$G,"Not Found"),"-")</f>
        <v>Not Found</v>
      </c>
      <c r="AS1858" s="40" t="str">
        <f>IFERROR(_xlfn.XLOOKUP(AO1858,CrossRef!$N:$N,CrossRef!$H:$H,"Not Found"),"-")</f>
        <v>Not Found</v>
      </c>
    </row>
    <row r="1859" spans="1:45" hidden="1" x14ac:dyDescent="0.3">
      <c r="A1859" s="38" t="str">
        <f>E1859&amp;F1859&amp;U1859</f>
        <v>APXDRIV-FIDVRHR</v>
      </c>
      <c r="B1859" s="38" t="str">
        <f>I1859&amp;D1859&amp;C1859</f>
        <v>TD61074008RI</v>
      </c>
      <c r="C1859" s="38" t="str">
        <f>_xlfn.XLOOKUP(A1859,CrossRef!N:N,CrossRef!D:D,"",0)</f>
        <v>RI</v>
      </c>
      <c r="D1859" s="38" t="str">
        <f>_xlfn.XLOOKUP(A1859,CrossRef!N:N,CrossRef!C:C,"",0)</f>
        <v>4008</v>
      </c>
      <c r="E1859" s="38" t="str">
        <f>LEFT(M1859,3)</f>
        <v>APX</v>
      </c>
      <c r="F1859" s="38" t="str">
        <f>_xlfn.TEXTAFTER(J1859,"-")</f>
        <v>DRIV-FIDV</v>
      </c>
      <c r="G1859" t="s">
        <v>2648</v>
      </c>
      <c r="H1859" t="s">
        <v>2649</v>
      </c>
      <c r="I1859" t="s">
        <v>3386</v>
      </c>
      <c r="J1859" s="7" t="s">
        <v>1600</v>
      </c>
      <c r="K1859" t="s">
        <v>2638</v>
      </c>
      <c r="L1859" t="s">
        <v>177</v>
      </c>
      <c r="M1859" t="s">
        <v>3387</v>
      </c>
      <c r="N1859" t="s">
        <v>2640</v>
      </c>
      <c r="O1859" t="s">
        <v>2653</v>
      </c>
      <c r="P1859" t="s">
        <v>2642</v>
      </c>
      <c r="Q1859" t="s">
        <v>2640</v>
      </c>
      <c r="R1859" t="s">
        <v>7710</v>
      </c>
      <c r="S1859" t="s">
        <v>2655</v>
      </c>
      <c r="T1859" t="s">
        <v>2682</v>
      </c>
      <c r="U1859" t="s">
        <v>494</v>
      </c>
      <c r="V1859" s="7" t="s">
        <v>590</v>
      </c>
      <c r="W1859" s="8">
        <v>22000</v>
      </c>
      <c r="X1859" t="s">
        <v>7711</v>
      </c>
      <c r="Y1859" t="s">
        <v>3907</v>
      </c>
      <c r="Z1859" s="8">
        <v>74686.679999999993</v>
      </c>
      <c r="AA1859" s="9">
        <v>15.22</v>
      </c>
      <c r="AB1859" s="8">
        <v>128611.53</v>
      </c>
      <c r="AD1859" s="10">
        <v>4592590</v>
      </c>
      <c r="AE1859" s="11">
        <v>45521</v>
      </c>
      <c r="AF1859" s="8">
        <v>64093</v>
      </c>
      <c r="AG1859" s="8">
        <v>11406.320000000007</v>
      </c>
      <c r="AH1859" s="12">
        <v>0.51846909090909121</v>
      </c>
      <c r="AI1859" s="8">
        <v>749.42969776609766</v>
      </c>
      <c r="AJ1859" s="11">
        <v>46974.429697766202</v>
      </c>
      <c r="AK1859" s="11">
        <v>48324</v>
      </c>
      <c r="AL1859" s="10">
        <v>-1350</v>
      </c>
      <c r="AM1859">
        <v>106633.45999999999</v>
      </c>
      <c r="AN1859">
        <v>1.9336572727272723</v>
      </c>
      <c r="AO1859" s="40" t="str">
        <f>E1859&amp;F1859&amp;U1859</f>
        <v>APXDRIV-FIDVRHR</v>
      </c>
      <c r="AP1859" s="40" t="str">
        <f>_xlfn.XLOOKUP(AO1859,CrossRef!N:N,CrossRef!A:A,"NOT FOUND",0)</f>
        <v>APX4008RI</v>
      </c>
      <c r="AQ1859" s="40" t="str">
        <f>IFERROR(_xlfn.XLOOKUP(AO1859,CrossRef!$N:$N,CrossRef!$E:$E,"Not Found"),"-")</f>
        <v>785C</v>
      </c>
      <c r="AR1859" s="40" t="str">
        <f>IFERROR(_xlfn.XLOOKUP(AO1859,CrossRef!$N:$N,CrossRef!$G:$G,"Not Found"),"-")</f>
        <v>4008 - FINAL DRIVE, BRAKE &amp; WHEEL</v>
      </c>
      <c r="AS1859" s="40" t="str">
        <f>IFERROR(_xlfn.XLOOKUP(AO1859,CrossRef!$N:$N,CrossRef!$H:$H,"Not Found"),"-")</f>
        <v>RI - RIGHT</v>
      </c>
    </row>
    <row r="1860" spans="1:45" hidden="1" x14ac:dyDescent="0.3">
      <c r="A1860" s="38" t="str">
        <f>E1860&amp;F1860&amp;U1860</f>
        <v>3PRDRIV-DIFF</v>
      </c>
      <c r="B1860" s="38" t="str">
        <f>I1860&amp;D1860&amp;C1860</f>
        <v>TW2394325800</v>
      </c>
      <c r="C1860" s="38" t="str">
        <f>_xlfn.XLOOKUP(A1860,CrossRef!N:N,CrossRef!D:D,"",0)</f>
        <v>00</v>
      </c>
      <c r="D1860" s="38" t="str">
        <f>_xlfn.XLOOKUP(A1860,CrossRef!N:N,CrossRef!C:C,"",0)</f>
        <v>3258</v>
      </c>
      <c r="E1860" s="38" t="str">
        <f>LEFT(M1860,3)</f>
        <v>3PR</v>
      </c>
      <c r="F1860" s="38" t="str">
        <f>_xlfn.TEXTAFTER(J1860,"-")</f>
        <v>DRIV-DIFF</v>
      </c>
      <c r="G1860" t="s">
        <v>2635</v>
      </c>
      <c r="H1860" t="s">
        <v>2636</v>
      </c>
      <c r="I1860" t="s">
        <v>5220</v>
      </c>
      <c r="J1860" s="7" t="s">
        <v>2065</v>
      </c>
      <c r="K1860" t="s">
        <v>2638</v>
      </c>
      <c r="L1860" t="s">
        <v>167</v>
      </c>
      <c r="M1860" t="s">
        <v>5221</v>
      </c>
      <c r="N1860" t="s">
        <v>2640</v>
      </c>
      <c r="O1860" t="s">
        <v>2653</v>
      </c>
      <c r="P1860" t="s">
        <v>2642</v>
      </c>
      <c r="Q1860" t="s">
        <v>2640</v>
      </c>
      <c r="R1860" t="s">
        <v>7712</v>
      </c>
      <c r="S1860" t="s">
        <v>2655</v>
      </c>
      <c r="T1860" t="s">
        <v>2656</v>
      </c>
      <c r="U1860" t="s">
        <v>2657</v>
      </c>
      <c r="V1860" s="7" t="s">
        <v>464</v>
      </c>
      <c r="W1860" s="8">
        <v>18000</v>
      </c>
      <c r="X1860" t="s">
        <v>7713</v>
      </c>
      <c r="Y1860" t="s">
        <v>6325</v>
      </c>
      <c r="Z1860" s="8">
        <v>26236</v>
      </c>
      <c r="AA1860" s="9">
        <v>2.96</v>
      </c>
      <c r="AB1860" s="8">
        <v>41738.15</v>
      </c>
      <c r="AD1860" s="10">
        <v>4163013</v>
      </c>
      <c r="AE1860" s="11">
        <v>45193</v>
      </c>
      <c r="AF1860" s="8">
        <v>19646</v>
      </c>
      <c r="AG1860" s="8">
        <v>11410</v>
      </c>
      <c r="AH1860" s="12">
        <v>0.63388888888888884</v>
      </c>
      <c r="AI1860" s="8">
        <v>3854.7297297297296</v>
      </c>
      <c r="AJ1860" s="11">
        <v>50079.72972974537</v>
      </c>
      <c r="AK1860" s="11">
        <v>48297</v>
      </c>
      <c r="AL1860" s="10">
        <v>1782</v>
      </c>
      <c r="AM1860">
        <v>32369.119999999999</v>
      </c>
      <c r="AN1860">
        <v>0.70683999999999991</v>
      </c>
      <c r="AO1860" s="40" t="str">
        <f>E1860&amp;F1860&amp;U1860</f>
        <v>3PRDRIV-DIFF</v>
      </c>
      <c r="AP1860" s="40" t="str">
        <f>_xlfn.XLOOKUP(AO1860,CrossRef!N:N,CrossRef!A:A,"NOT FOUND",0)</f>
        <v>3PR325800</v>
      </c>
      <c r="AQ1860" s="40" t="str">
        <f>IFERROR(_xlfn.XLOOKUP(AO1860,CrossRef!$N:$N,CrossRef!$E:$E,"Not Found"),"-")</f>
        <v>777D</v>
      </c>
      <c r="AR1860" s="40" t="str">
        <f>IFERROR(_xlfn.XLOOKUP(AO1860,CrossRef!$N:$N,CrossRef!$G:$G,"Not Found"),"-")</f>
        <v>3258 - DIFFERENTIAL</v>
      </c>
      <c r="AS1860" s="40" t="str">
        <f>IFERROR(_xlfn.XLOOKUP(AO1860,CrossRef!$N:$N,CrossRef!$H:$H,"Not Found"),"-")</f>
        <v>00 - (NONE)</v>
      </c>
    </row>
    <row r="1861" spans="1:45" hidden="1" x14ac:dyDescent="0.3">
      <c r="A1861" s="38" t="str">
        <f>E1861&amp;F1861&amp;U1861</f>
        <v>3PRDRIV-FIDVRHR</v>
      </c>
      <c r="B1861" s="38" t="str">
        <f>I1861&amp;D1861&amp;C1861</f>
        <v>TW23944008RI</v>
      </c>
      <c r="C1861" s="38" t="str">
        <f>_xlfn.XLOOKUP(A1861,CrossRef!N:N,CrossRef!D:D,"",0)</f>
        <v>RI</v>
      </c>
      <c r="D1861" s="38" t="str">
        <f>_xlfn.XLOOKUP(A1861,CrossRef!N:N,CrossRef!C:C,"",0)</f>
        <v>4008</v>
      </c>
      <c r="E1861" s="38" t="str">
        <f>LEFT(M1861,3)</f>
        <v>3PR</v>
      </c>
      <c r="F1861" s="38" t="str">
        <f>_xlfn.TEXTAFTER(J1861,"-")</f>
        <v>DRIV-FIDV</v>
      </c>
      <c r="G1861" t="s">
        <v>2635</v>
      </c>
      <c r="H1861" t="s">
        <v>2636</v>
      </c>
      <c r="I1861" t="s">
        <v>5220</v>
      </c>
      <c r="J1861" s="7" t="s">
        <v>1793</v>
      </c>
      <c r="K1861" t="s">
        <v>2638</v>
      </c>
      <c r="L1861" t="s">
        <v>167</v>
      </c>
      <c r="M1861" t="s">
        <v>5221</v>
      </c>
      <c r="N1861" t="s">
        <v>2640</v>
      </c>
      <c r="O1861" t="s">
        <v>2653</v>
      </c>
      <c r="P1861" t="s">
        <v>2642</v>
      </c>
      <c r="Q1861" t="s">
        <v>2640</v>
      </c>
      <c r="R1861" t="s">
        <v>7714</v>
      </c>
      <c r="S1861" t="s">
        <v>2655</v>
      </c>
      <c r="T1861" t="s">
        <v>2682</v>
      </c>
      <c r="U1861" t="s">
        <v>494</v>
      </c>
      <c r="V1861" s="7" t="s">
        <v>554</v>
      </c>
      <c r="W1861" s="8">
        <v>18000</v>
      </c>
      <c r="X1861" t="s">
        <v>7715</v>
      </c>
      <c r="Y1861" t="s">
        <v>6302</v>
      </c>
      <c r="Z1861" s="8">
        <v>26236</v>
      </c>
      <c r="AA1861" s="9">
        <v>2.96</v>
      </c>
      <c r="AB1861" s="8">
        <v>87283.76</v>
      </c>
      <c r="AD1861" s="10">
        <v>4163010</v>
      </c>
      <c r="AE1861" s="11">
        <v>45193</v>
      </c>
      <c r="AF1861" s="8">
        <v>19646</v>
      </c>
      <c r="AG1861" s="8">
        <v>11410</v>
      </c>
      <c r="AH1861" s="12">
        <v>0.63388888888888884</v>
      </c>
      <c r="AI1861" s="8">
        <v>3854.7297297297296</v>
      </c>
      <c r="AJ1861" s="11">
        <v>50079.72972974537</v>
      </c>
      <c r="AK1861" s="11">
        <v>48297</v>
      </c>
      <c r="AL1861" s="10">
        <v>1782</v>
      </c>
      <c r="AM1861">
        <v>32369.119999999999</v>
      </c>
      <c r="AN1861">
        <v>0.70683999999999991</v>
      </c>
      <c r="AO1861" s="40" t="str">
        <f>E1861&amp;F1861&amp;U1861</f>
        <v>3PRDRIV-FIDVRHR</v>
      </c>
      <c r="AP1861" s="40" t="str">
        <f>_xlfn.XLOOKUP(AO1861,CrossRef!N:N,CrossRef!A:A,"NOT FOUND",0)</f>
        <v>3PR4008RI</v>
      </c>
      <c r="AQ1861" s="40" t="str">
        <f>IFERROR(_xlfn.XLOOKUP(AO1861,CrossRef!$N:$N,CrossRef!$E:$E,"Not Found"),"-")</f>
        <v>777D</v>
      </c>
      <c r="AR1861" s="40" t="str">
        <f>IFERROR(_xlfn.XLOOKUP(AO1861,CrossRef!$N:$N,CrossRef!$G:$G,"Not Found"),"-")</f>
        <v>4008 - FINAL DRIVE, BRAKE &amp; WHEEL</v>
      </c>
      <c r="AS1861" s="40" t="str">
        <f>IFERROR(_xlfn.XLOOKUP(AO1861,CrossRef!$N:$N,CrossRef!$H:$H,"Not Found"),"-")</f>
        <v>RI - RIGHT</v>
      </c>
    </row>
    <row r="1862" spans="1:45" hidden="1" x14ac:dyDescent="0.3">
      <c r="A1862" s="38" t="str">
        <f>E1862&amp;F1862&amp;U1862</f>
        <v>3PRDRIV-TQCV</v>
      </c>
      <c r="B1862" s="38" t="str">
        <f>I1862&amp;D1862&amp;C1862</f>
        <v>TW2394310100</v>
      </c>
      <c r="C1862" s="38" t="str">
        <f>_xlfn.XLOOKUP(A1862,CrossRef!N:N,CrossRef!D:D,"",0)</f>
        <v>00</v>
      </c>
      <c r="D1862" s="38" t="str">
        <f>_xlfn.XLOOKUP(A1862,CrossRef!N:N,CrossRef!C:C,"",0)</f>
        <v>3101</v>
      </c>
      <c r="E1862" s="38" t="str">
        <f>LEFT(M1862,3)</f>
        <v>3PR</v>
      </c>
      <c r="F1862" s="38" t="str">
        <f>_xlfn.TEXTAFTER(J1862,"-")</f>
        <v>DRIV-TQCV</v>
      </c>
      <c r="G1862" t="s">
        <v>2635</v>
      </c>
      <c r="H1862" t="s">
        <v>2636</v>
      </c>
      <c r="I1862" t="s">
        <v>5220</v>
      </c>
      <c r="J1862" s="7" t="s">
        <v>2066</v>
      </c>
      <c r="K1862" t="s">
        <v>2638</v>
      </c>
      <c r="L1862" t="s">
        <v>167</v>
      </c>
      <c r="M1862" t="s">
        <v>5221</v>
      </c>
      <c r="N1862" t="s">
        <v>2640</v>
      </c>
      <c r="O1862" t="s">
        <v>2653</v>
      </c>
      <c r="P1862" t="s">
        <v>2642</v>
      </c>
      <c r="Q1862" t="s">
        <v>2640</v>
      </c>
      <c r="R1862" t="s">
        <v>7716</v>
      </c>
      <c r="S1862" t="s">
        <v>2655</v>
      </c>
      <c r="T1862" t="s">
        <v>2678</v>
      </c>
      <c r="U1862" t="s">
        <v>2657</v>
      </c>
      <c r="V1862" s="7" t="s">
        <v>379</v>
      </c>
      <c r="W1862" s="8">
        <v>18000</v>
      </c>
      <c r="X1862" t="s">
        <v>7717</v>
      </c>
      <c r="Y1862" t="s">
        <v>5231</v>
      </c>
      <c r="Z1862" s="8">
        <v>26236</v>
      </c>
      <c r="AA1862" s="9">
        <v>2.96</v>
      </c>
      <c r="AB1862" s="8">
        <v>36722.22</v>
      </c>
      <c r="AD1862" s="10">
        <v>4163011</v>
      </c>
      <c r="AE1862" s="11">
        <v>45190</v>
      </c>
      <c r="AF1862" s="8">
        <v>19646</v>
      </c>
      <c r="AG1862" s="8">
        <v>11410</v>
      </c>
      <c r="AH1862" s="12">
        <v>0.63388888888888884</v>
      </c>
      <c r="AI1862" s="8">
        <v>3854.7297297297296</v>
      </c>
      <c r="AJ1862" s="11">
        <v>50079.72972974537</v>
      </c>
      <c r="AK1862" s="11">
        <v>48297</v>
      </c>
      <c r="AL1862" s="10">
        <v>1782</v>
      </c>
      <c r="AM1862">
        <v>32369.119999999999</v>
      </c>
      <c r="AN1862">
        <v>0.70683999999999991</v>
      </c>
      <c r="AO1862" s="40" t="str">
        <f>E1862&amp;F1862&amp;U1862</f>
        <v>3PRDRIV-TQCV</v>
      </c>
      <c r="AP1862" s="40" t="str">
        <f>_xlfn.XLOOKUP(AO1862,CrossRef!N:N,CrossRef!A:A,"NOT FOUND",0)</f>
        <v>3PR310100</v>
      </c>
      <c r="AQ1862" s="40" t="str">
        <f>IFERROR(_xlfn.XLOOKUP(AO1862,CrossRef!$N:$N,CrossRef!$E:$E,"Not Found"),"-")</f>
        <v>777D</v>
      </c>
      <c r="AR1862" s="40" t="str">
        <f>IFERROR(_xlfn.XLOOKUP(AO1862,CrossRef!$N:$N,CrossRef!$G:$G,"Not Found"),"-")</f>
        <v>3101 - TORQUE CONVERTER</v>
      </c>
      <c r="AS1862" s="40" t="str">
        <f>IFERROR(_xlfn.XLOOKUP(AO1862,CrossRef!$N:$N,CrossRef!$H:$H,"Not Found"),"-")</f>
        <v>00 - (NONE)</v>
      </c>
    </row>
    <row r="1863" spans="1:45" hidden="1" x14ac:dyDescent="0.3">
      <c r="A1863" s="38" t="str">
        <f>E1863&amp;F1863&amp;U1863</f>
        <v>HCMSURE-SWBR</v>
      </c>
      <c r="B1863" s="38" t="str">
        <f>I1863&amp;D1863&amp;C1863</f>
        <v>EX7151</v>
      </c>
      <c r="C1863" s="38" t="str">
        <f>_xlfn.XLOOKUP(A1863,CrossRef!N:N,CrossRef!D:D,"",0)</f>
        <v/>
      </c>
      <c r="D1863" s="38" t="str">
        <f>_xlfn.XLOOKUP(A1863,CrossRef!N:N,CrossRef!C:C,"",0)</f>
        <v/>
      </c>
      <c r="E1863" s="38" t="str">
        <f>LEFT(M1863,3)</f>
        <v>HCM</v>
      </c>
      <c r="F1863" s="38" t="str">
        <f>_xlfn.TEXTAFTER(J1863,"-")</f>
        <v>SURE-SWBR</v>
      </c>
      <c r="G1863" t="s">
        <v>2695</v>
      </c>
      <c r="H1863" t="s">
        <v>2696</v>
      </c>
      <c r="I1863" t="s">
        <v>3051</v>
      </c>
      <c r="J1863" s="7" t="s">
        <v>2067</v>
      </c>
      <c r="K1863" t="s">
        <v>2668</v>
      </c>
      <c r="L1863" t="s">
        <v>3052</v>
      </c>
      <c r="M1863" t="s">
        <v>3053</v>
      </c>
      <c r="N1863" t="s">
        <v>2640</v>
      </c>
      <c r="O1863" t="s">
        <v>3054</v>
      </c>
      <c r="P1863" t="s">
        <v>2642</v>
      </c>
      <c r="Q1863" t="s">
        <v>2640</v>
      </c>
      <c r="R1863" t="s">
        <v>7718</v>
      </c>
      <c r="S1863" t="s">
        <v>2671</v>
      </c>
      <c r="T1863" t="s">
        <v>2751</v>
      </c>
      <c r="U1863" t="s">
        <v>2657</v>
      </c>
      <c r="V1863" s="7" t="s">
        <v>1089</v>
      </c>
      <c r="W1863" s="8">
        <v>36000</v>
      </c>
      <c r="X1863" t="s">
        <v>7719</v>
      </c>
      <c r="Y1863" t="s">
        <v>7720</v>
      </c>
      <c r="Z1863" s="8">
        <v>24587</v>
      </c>
      <c r="AA1863" s="9">
        <v>15.34</v>
      </c>
      <c r="AB1863" s="8">
        <v>403523.59</v>
      </c>
      <c r="AD1863" s="10">
        <v>0</v>
      </c>
      <c r="AE1863" s="11"/>
      <c r="AF1863" s="8">
        <v>0</v>
      </c>
      <c r="AG1863" s="8">
        <v>11413</v>
      </c>
      <c r="AH1863" s="12">
        <v>0.3170277777777778</v>
      </c>
      <c r="AI1863" s="8">
        <v>744.00260756192961</v>
      </c>
      <c r="AJ1863" s="11">
        <v>46969.002607557872</v>
      </c>
      <c r="AK1863" s="11">
        <v>46918</v>
      </c>
      <c r="AL1863" s="10">
        <v>51</v>
      </c>
      <c r="AM1863">
        <v>35217.620000000003</v>
      </c>
      <c r="AN1863">
        <v>0.97826722222222229</v>
      </c>
      <c r="AO1863" s="40" t="str">
        <f>E1863&amp;F1863&amp;U1863</f>
        <v>HCMSURE-SWBR</v>
      </c>
      <c r="AP1863" s="40" t="str">
        <f>_xlfn.XLOOKUP(AO1863,CrossRef!N:N,CrossRef!A:A,"NOT FOUND",0)</f>
        <v>NOT FOUND</v>
      </c>
      <c r="AQ1863" s="40" t="str">
        <f>IFERROR(_xlfn.XLOOKUP(AO1863,CrossRef!$N:$N,CrossRef!$E:$E,"Not Found"),"-")</f>
        <v>Not Found</v>
      </c>
      <c r="AR1863" s="40" t="str">
        <f>IFERROR(_xlfn.XLOOKUP(AO1863,CrossRef!$N:$N,CrossRef!$G:$G,"Not Found"),"-")</f>
        <v>Not Found</v>
      </c>
      <c r="AS1863" s="40" t="str">
        <f>IFERROR(_xlfn.XLOOKUP(AO1863,CrossRef!$N:$N,CrossRef!$H:$H,"Not Found"),"-")</f>
        <v>Not Found</v>
      </c>
    </row>
    <row r="1864" spans="1:45" hidden="1" x14ac:dyDescent="0.3">
      <c r="A1864" s="38" t="str">
        <f>E1864&amp;F1864&amp;U1864</f>
        <v>SNDDRIV-TQCV</v>
      </c>
      <c r="B1864" s="38" t="str">
        <f>I1864&amp;D1864&amp;C1864</f>
        <v>TD6316310100</v>
      </c>
      <c r="C1864" s="38" t="str">
        <f>_xlfn.XLOOKUP(A1864,CrossRef!N:N,CrossRef!D:D,"",0)</f>
        <v>00</v>
      </c>
      <c r="D1864" s="38" t="str">
        <f>_xlfn.XLOOKUP(A1864,CrossRef!N:N,CrossRef!C:C,"",0)</f>
        <v>3101</v>
      </c>
      <c r="E1864" s="38" t="str">
        <f>LEFT(M1864,3)</f>
        <v>SND</v>
      </c>
      <c r="F1864" s="38" t="str">
        <f>_xlfn.TEXTAFTER(J1864,"-")</f>
        <v>DRIV-TQCV</v>
      </c>
      <c r="G1864" t="s">
        <v>2725</v>
      </c>
      <c r="H1864" t="s">
        <v>2726</v>
      </c>
      <c r="I1864" t="s">
        <v>3835</v>
      </c>
      <c r="J1864" s="7" t="s">
        <v>2068</v>
      </c>
      <c r="K1864" t="s">
        <v>2638</v>
      </c>
      <c r="L1864" t="s">
        <v>187</v>
      </c>
      <c r="M1864" t="s">
        <v>3836</v>
      </c>
      <c r="N1864" t="s">
        <v>2640</v>
      </c>
      <c r="O1864" t="s">
        <v>2653</v>
      </c>
      <c r="P1864" t="s">
        <v>2642</v>
      </c>
      <c r="Q1864" t="s">
        <v>2640</v>
      </c>
      <c r="R1864" t="s">
        <v>7721</v>
      </c>
      <c r="S1864" t="s">
        <v>2655</v>
      </c>
      <c r="T1864" t="s">
        <v>2678</v>
      </c>
      <c r="U1864" t="s">
        <v>2657</v>
      </c>
      <c r="V1864" s="7" t="s">
        <v>404</v>
      </c>
      <c r="W1864" s="8">
        <v>22000</v>
      </c>
      <c r="X1864" t="s">
        <v>7722</v>
      </c>
      <c r="Y1864" t="s">
        <v>3333</v>
      </c>
      <c r="Z1864" s="8">
        <v>55010</v>
      </c>
      <c r="AA1864" s="9">
        <v>16.96</v>
      </c>
      <c r="AB1864" s="8">
        <v>78005.240000000005</v>
      </c>
      <c r="AD1864" s="10">
        <v>4269316</v>
      </c>
      <c r="AE1864" s="11">
        <v>45249</v>
      </c>
      <c r="AF1864" s="8">
        <v>44439.199999999997</v>
      </c>
      <c r="AG1864" s="8">
        <v>11429.199999999997</v>
      </c>
      <c r="AH1864" s="12">
        <v>0.51950909090909081</v>
      </c>
      <c r="AI1864" s="8">
        <v>673.89150943396203</v>
      </c>
      <c r="AJ1864" s="11">
        <v>46898.891509456022</v>
      </c>
      <c r="AK1864" s="11">
        <v>47019</v>
      </c>
      <c r="AL1864" s="10">
        <v>-121</v>
      </c>
      <c r="AM1864">
        <v>68476.240000000005</v>
      </c>
      <c r="AN1864">
        <v>1.0925927272727276</v>
      </c>
      <c r="AO1864" s="40" t="str">
        <f>E1864&amp;F1864&amp;U1864</f>
        <v>SNDDRIV-TQCV</v>
      </c>
      <c r="AP1864" s="40" t="str">
        <f>_xlfn.XLOOKUP(AO1864,CrossRef!N:N,CrossRef!A:A,"NOT FOUND",0)</f>
        <v>SND310100</v>
      </c>
      <c r="AQ1864" s="40" t="str">
        <f>IFERROR(_xlfn.XLOOKUP(AO1864,CrossRef!$N:$N,CrossRef!$E:$E,"Not Found"),"-")</f>
        <v>793F XQ</v>
      </c>
      <c r="AR1864" s="40" t="str">
        <f>IFERROR(_xlfn.XLOOKUP(AO1864,CrossRef!$N:$N,CrossRef!$G:$G,"Not Found"),"-")</f>
        <v>3101 - TORQUE CONVERTER</v>
      </c>
      <c r="AS1864" s="40" t="str">
        <f>IFERROR(_xlfn.XLOOKUP(AO1864,CrossRef!$N:$N,CrossRef!$H:$H,"Not Found"),"-")</f>
        <v>00 - (NONE)</v>
      </c>
    </row>
    <row r="1865" spans="1:45" hidden="1" x14ac:dyDescent="0.3">
      <c r="A1865" s="38" t="str">
        <f>E1865&amp;F1865&amp;U1865</f>
        <v>SNDENGI</v>
      </c>
      <c r="B1865" s="38" t="str">
        <f>I1865&amp;D1865&amp;C1865</f>
        <v>TD6316100000</v>
      </c>
      <c r="C1865" s="38" t="str">
        <f>_xlfn.XLOOKUP(A1865,CrossRef!N:N,CrossRef!D:D,"",0)</f>
        <v>00</v>
      </c>
      <c r="D1865" s="38" t="str">
        <f>_xlfn.XLOOKUP(A1865,CrossRef!N:N,CrossRef!C:C,"",0)</f>
        <v>1000</v>
      </c>
      <c r="E1865" s="38" t="str">
        <f>LEFT(M1865,3)</f>
        <v>SND</v>
      </c>
      <c r="F1865" s="38" t="str">
        <f>_xlfn.TEXTAFTER(J1865,"-")</f>
        <v>ENGI</v>
      </c>
      <c r="G1865" t="s">
        <v>2725</v>
      </c>
      <c r="H1865" t="s">
        <v>2726</v>
      </c>
      <c r="I1865" t="s">
        <v>3835</v>
      </c>
      <c r="J1865" s="7" t="s">
        <v>1244</v>
      </c>
      <c r="K1865" t="s">
        <v>2638</v>
      </c>
      <c r="L1865" t="s">
        <v>187</v>
      </c>
      <c r="M1865" t="s">
        <v>3836</v>
      </c>
      <c r="N1865" t="s">
        <v>2640</v>
      </c>
      <c r="O1865" t="s">
        <v>2653</v>
      </c>
      <c r="P1865" t="s">
        <v>2642</v>
      </c>
      <c r="Q1865" t="s">
        <v>2640</v>
      </c>
      <c r="R1865" t="s">
        <v>7723</v>
      </c>
      <c r="S1865" t="s">
        <v>2655</v>
      </c>
      <c r="T1865" t="s">
        <v>3265</v>
      </c>
      <c r="U1865" t="s">
        <v>2657</v>
      </c>
      <c r="V1865" s="7" t="s">
        <v>163</v>
      </c>
      <c r="W1865" s="8">
        <v>22000</v>
      </c>
      <c r="X1865" t="s">
        <v>3838</v>
      </c>
      <c r="Y1865" t="s">
        <v>3276</v>
      </c>
      <c r="Z1865" s="8">
        <v>55010</v>
      </c>
      <c r="AA1865" s="9">
        <v>16.96</v>
      </c>
      <c r="AB1865" s="8">
        <v>734479.95</v>
      </c>
      <c r="AD1865" s="10">
        <v>4269278</v>
      </c>
      <c r="AE1865" s="11">
        <v>45248</v>
      </c>
      <c r="AF1865" s="8">
        <v>44439.199999999997</v>
      </c>
      <c r="AG1865" s="8">
        <v>11429.199999999997</v>
      </c>
      <c r="AH1865" s="12">
        <v>0.51950909090909081</v>
      </c>
      <c r="AI1865" s="8">
        <v>673.89150943396203</v>
      </c>
      <c r="AJ1865" s="11">
        <v>46898.891509456022</v>
      </c>
      <c r="AK1865" s="11">
        <v>47019</v>
      </c>
      <c r="AL1865" s="10">
        <v>-121</v>
      </c>
      <c r="AM1865">
        <v>68476.240000000005</v>
      </c>
      <c r="AN1865">
        <v>1.0925927272727276</v>
      </c>
      <c r="AO1865" s="40" t="str">
        <f>E1865&amp;F1865&amp;U1865</f>
        <v>SNDENGI</v>
      </c>
      <c r="AP1865" s="40" t="str">
        <f>_xlfn.XLOOKUP(AO1865,CrossRef!N:N,CrossRef!A:A,"NOT FOUND",0)</f>
        <v>SND100000</v>
      </c>
      <c r="AQ1865" s="40" t="str">
        <f>IFERROR(_xlfn.XLOOKUP(AO1865,CrossRef!$N:$N,CrossRef!$E:$E,"Not Found"),"-")</f>
        <v>793F XQ</v>
      </c>
      <c r="AR1865" s="40" t="str">
        <f>IFERROR(_xlfn.XLOOKUP(AO1865,CrossRef!$N:$N,CrossRef!$G:$G,"Not Found"),"-")</f>
        <v>1000 - ENGINE</v>
      </c>
      <c r="AS1865" s="40" t="str">
        <f>IFERROR(_xlfn.XLOOKUP(AO1865,CrossRef!$N:$N,CrossRef!$H:$H,"Not Found"),"-")</f>
        <v>00 - (NONE)</v>
      </c>
    </row>
    <row r="1866" spans="1:45" hidden="1" x14ac:dyDescent="0.3">
      <c r="A1866" s="38" t="str">
        <f>E1866&amp;F1866&amp;U1866</f>
        <v>HCMBCKT</v>
      </c>
      <c r="B1866" s="38" t="str">
        <f>I1866&amp;D1866&amp;C1866</f>
        <v>EX7064</v>
      </c>
      <c r="C1866" s="38" t="str">
        <f>_xlfn.XLOOKUP(A1866,CrossRef!N:N,CrossRef!D:D,"",0)</f>
        <v/>
      </c>
      <c r="D1866" s="38" t="str">
        <f>_xlfn.XLOOKUP(A1866,CrossRef!N:N,CrossRef!C:C,"",0)</f>
        <v/>
      </c>
      <c r="E1866" s="38" t="str">
        <f>LEFT(M1866,3)</f>
        <v>HCM</v>
      </c>
      <c r="F1866" s="38" t="str">
        <f>_xlfn.TEXTAFTER(J1866,"-")</f>
        <v>BCKT</v>
      </c>
      <c r="G1866" t="s">
        <v>2695</v>
      </c>
      <c r="H1866" t="s">
        <v>2696</v>
      </c>
      <c r="I1866" t="s">
        <v>5255</v>
      </c>
      <c r="J1866" s="7" t="s">
        <v>2069</v>
      </c>
      <c r="K1866" t="s">
        <v>2668</v>
      </c>
      <c r="L1866" t="s">
        <v>772</v>
      </c>
      <c r="M1866" t="s">
        <v>5256</v>
      </c>
      <c r="N1866" t="s">
        <v>2640</v>
      </c>
      <c r="O1866" t="s">
        <v>2653</v>
      </c>
      <c r="P1866" t="s">
        <v>2642</v>
      </c>
      <c r="Q1866" t="s">
        <v>2640</v>
      </c>
      <c r="R1866" t="s">
        <v>7724</v>
      </c>
      <c r="S1866" t="s">
        <v>2671</v>
      </c>
      <c r="T1866" t="s">
        <v>2672</v>
      </c>
      <c r="U1866" t="s">
        <v>2657</v>
      </c>
      <c r="V1866" s="7" t="s">
        <v>2052</v>
      </c>
      <c r="W1866" s="8">
        <v>15000</v>
      </c>
      <c r="X1866" t="s">
        <v>7725</v>
      </c>
      <c r="Y1866" t="s">
        <v>7726</v>
      </c>
      <c r="Z1866" s="8">
        <v>25417.1</v>
      </c>
      <c r="AA1866" s="9">
        <v>5.33</v>
      </c>
      <c r="AB1866" s="8">
        <v>164730</v>
      </c>
      <c r="AD1866" s="10">
        <v>4613020</v>
      </c>
      <c r="AE1866" s="11">
        <v>45558</v>
      </c>
      <c r="AF1866" s="8">
        <v>21850</v>
      </c>
      <c r="AG1866" s="8">
        <v>11432.900000000001</v>
      </c>
      <c r="AH1866" s="12">
        <v>0.76219333333333339</v>
      </c>
      <c r="AI1866" s="8">
        <v>2145.0093808630395</v>
      </c>
      <c r="AJ1866" s="11">
        <v>48370.009380868054</v>
      </c>
      <c r="AK1866" s="11">
        <v>49006</v>
      </c>
      <c r="AL1866" s="10">
        <v>-636</v>
      </c>
      <c r="AM1866">
        <v>40239.83</v>
      </c>
      <c r="AN1866">
        <v>1.2259886666666668</v>
      </c>
      <c r="AO1866" s="40" t="str">
        <f>E1866&amp;F1866&amp;U1866</f>
        <v>HCMBCKT</v>
      </c>
      <c r="AP1866" s="40" t="str">
        <f>_xlfn.XLOOKUP(AO1866,CrossRef!N:N,CrossRef!A:A,"NOT FOUND",0)</f>
        <v>NOT FOUND</v>
      </c>
      <c r="AQ1866" s="40" t="str">
        <f>IFERROR(_xlfn.XLOOKUP(AO1866,CrossRef!$N:$N,CrossRef!$E:$E,"Not Found"),"-")</f>
        <v>Not Found</v>
      </c>
      <c r="AR1866" s="40" t="str">
        <f>IFERROR(_xlfn.XLOOKUP(AO1866,CrossRef!$N:$N,CrossRef!$G:$G,"Not Found"),"-")</f>
        <v>Not Found</v>
      </c>
      <c r="AS1866" s="40" t="str">
        <f>IFERROR(_xlfn.XLOOKUP(AO1866,CrossRef!$N:$N,CrossRef!$H:$H,"Not Found"),"-")</f>
        <v>Not Found</v>
      </c>
    </row>
    <row r="1867" spans="1:45" hidden="1" x14ac:dyDescent="0.3">
      <c r="A1867" s="38" t="str">
        <f>E1867&amp;F1867&amp;U1867</f>
        <v>AGCDRIV-TQCV</v>
      </c>
      <c r="B1867" s="38" t="str">
        <f>I1867&amp;D1867&amp;C1867</f>
        <v>TD2403310100</v>
      </c>
      <c r="C1867" s="38" t="str">
        <f>_xlfn.XLOOKUP(A1867,CrossRef!N:N,CrossRef!D:D,"",0)</f>
        <v>00</v>
      </c>
      <c r="D1867" s="38" t="str">
        <f>_xlfn.XLOOKUP(A1867,CrossRef!N:N,CrossRef!C:C,"",0)</f>
        <v>3101</v>
      </c>
      <c r="E1867" s="38" t="str">
        <f>LEFT(M1867,3)</f>
        <v>AGC</v>
      </c>
      <c r="F1867" s="38" t="str">
        <f>_xlfn.TEXTAFTER(J1867,"-")</f>
        <v>DRIV-TQCV</v>
      </c>
      <c r="G1867" t="s">
        <v>2813</v>
      </c>
      <c r="H1867" t="s">
        <v>2814</v>
      </c>
      <c r="I1867" t="s">
        <v>5718</v>
      </c>
      <c r="J1867" s="7" t="s">
        <v>397</v>
      </c>
      <c r="K1867" t="s">
        <v>2638</v>
      </c>
      <c r="L1867" t="s">
        <v>167</v>
      </c>
      <c r="M1867" t="s">
        <v>5719</v>
      </c>
      <c r="N1867" t="s">
        <v>2640</v>
      </c>
      <c r="O1867" t="s">
        <v>2653</v>
      </c>
      <c r="P1867" t="s">
        <v>2642</v>
      </c>
      <c r="Q1867" t="s">
        <v>2662</v>
      </c>
      <c r="R1867" t="s">
        <v>7727</v>
      </c>
      <c r="S1867" t="s">
        <v>2655</v>
      </c>
      <c r="T1867" t="s">
        <v>2678</v>
      </c>
      <c r="U1867" t="s">
        <v>2657</v>
      </c>
      <c r="V1867" s="7" t="s">
        <v>379</v>
      </c>
      <c r="W1867" s="8">
        <v>18000</v>
      </c>
      <c r="X1867" t="s">
        <v>7728</v>
      </c>
      <c r="Y1867" t="s">
        <v>3684</v>
      </c>
      <c r="Z1867" s="8">
        <v>40403</v>
      </c>
      <c r="AA1867" s="9">
        <v>3</v>
      </c>
      <c r="AB1867" s="8">
        <v>36722.22</v>
      </c>
      <c r="AD1867" s="10">
        <v>4257561</v>
      </c>
      <c r="AE1867" s="11">
        <v>45034</v>
      </c>
      <c r="AF1867" s="8">
        <v>33837.1</v>
      </c>
      <c r="AG1867" s="8">
        <v>11434.099999999999</v>
      </c>
      <c r="AH1867" s="12">
        <v>0.63522777777777772</v>
      </c>
      <c r="AI1867" s="8">
        <v>3811.3666666666663</v>
      </c>
      <c r="AJ1867" s="11">
        <v>50036.366666666669</v>
      </c>
      <c r="AK1867" s="11">
        <v>46464</v>
      </c>
      <c r="AL1867" s="10">
        <v>3572</v>
      </c>
      <c r="AM1867">
        <v>41120</v>
      </c>
      <c r="AN1867">
        <v>0.40460555555555566</v>
      </c>
      <c r="AO1867" s="40" t="str">
        <f>E1867&amp;F1867&amp;U1867</f>
        <v>AGCDRIV-TQCV</v>
      </c>
      <c r="AP1867" s="40" t="str">
        <f>_xlfn.XLOOKUP(AO1867,CrossRef!N:N,CrossRef!A:A,"NOT FOUND",0)</f>
        <v>AGC310100</v>
      </c>
      <c r="AQ1867" s="40" t="str">
        <f>IFERROR(_xlfn.XLOOKUP(AO1867,CrossRef!$N:$N,CrossRef!$E:$E,"Not Found"),"-")</f>
        <v>777D</v>
      </c>
      <c r="AR1867" s="40" t="str">
        <f>IFERROR(_xlfn.XLOOKUP(AO1867,CrossRef!$N:$N,CrossRef!$G:$G,"Not Found"),"-")</f>
        <v>3101 - TORQUE CONVERTER</v>
      </c>
      <c r="AS1867" s="40" t="str">
        <f>IFERROR(_xlfn.XLOOKUP(AO1867,CrossRef!$N:$N,CrossRef!$H:$H,"Not Found"),"-")</f>
        <v>00 - (NONE)</v>
      </c>
    </row>
    <row r="1868" spans="1:45" hidden="1" x14ac:dyDescent="0.3">
      <c r="A1868" s="38" t="str">
        <f>E1868&amp;F1868&amp;U1868</f>
        <v>JRPDRIV-FIDVLHR</v>
      </c>
      <c r="B1868" s="38" t="str">
        <f>I1868&amp;D1868&amp;C1868</f>
        <v>TD24184050LR</v>
      </c>
      <c r="C1868" s="38" t="str">
        <f>_xlfn.XLOOKUP(A1868,CrossRef!N:N,CrossRef!D:D,"",0)</f>
        <v>LR</v>
      </c>
      <c r="D1868" s="38" t="str">
        <f>_xlfn.XLOOKUP(A1868,CrossRef!N:N,CrossRef!C:C,"",0)</f>
        <v>4050</v>
      </c>
      <c r="E1868" s="38" t="str">
        <f>LEFT(M1868,3)</f>
        <v>JRP</v>
      </c>
      <c r="F1868" s="38" t="str">
        <f>_xlfn.TEXTAFTER(J1868,"-")</f>
        <v>DRIV-FIDV</v>
      </c>
      <c r="G1868" t="s">
        <v>2813</v>
      </c>
      <c r="H1868" t="s">
        <v>2814</v>
      </c>
      <c r="I1868" t="s">
        <v>2815</v>
      </c>
      <c r="J1868" s="7" t="s">
        <v>1362</v>
      </c>
      <c r="K1868" t="s">
        <v>2638</v>
      </c>
      <c r="L1868" t="s">
        <v>172</v>
      </c>
      <c r="M1868" t="s">
        <v>2816</v>
      </c>
      <c r="N1868" t="s">
        <v>2640</v>
      </c>
      <c r="O1868" t="s">
        <v>2803</v>
      </c>
      <c r="P1868" t="s">
        <v>2642</v>
      </c>
      <c r="Q1868" t="s">
        <v>2662</v>
      </c>
      <c r="R1868" t="s">
        <v>7729</v>
      </c>
      <c r="S1868" t="s">
        <v>2655</v>
      </c>
      <c r="T1868" t="s">
        <v>2682</v>
      </c>
      <c r="U1868" t="s">
        <v>491</v>
      </c>
      <c r="V1868" s="7" t="s">
        <v>551</v>
      </c>
      <c r="W1868" s="8">
        <v>18000</v>
      </c>
      <c r="X1868" t="s">
        <v>7730</v>
      </c>
      <c r="Y1868" t="s">
        <v>3439</v>
      </c>
      <c r="Z1868" s="8">
        <v>37823</v>
      </c>
      <c r="AA1868" s="9">
        <v>7.74</v>
      </c>
      <c r="AB1868" s="8">
        <v>94067.36</v>
      </c>
      <c r="AD1868" s="10">
        <v>4463607</v>
      </c>
      <c r="AE1868" s="11">
        <v>45287</v>
      </c>
      <c r="AF1868" s="8">
        <v>31258.400000000001</v>
      </c>
      <c r="AG1868" s="8">
        <v>11435.400000000001</v>
      </c>
      <c r="AH1868" s="12">
        <v>0.63530000000000009</v>
      </c>
      <c r="AI1868" s="8">
        <v>1477.4418604651164</v>
      </c>
      <c r="AJ1868" s="11">
        <v>47702.441860451392</v>
      </c>
      <c r="AK1868" s="11">
        <v>46808</v>
      </c>
      <c r="AL1868" s="10">
        <v>894</v>
      </c>
      <c r="AM1868">
        <v>42335.42</v>
      </c>
      <c r="AN1868">
        <v>0.61538999999999977</v>
      </c>
      <c r="AO1868" s="40" t="str">
        <f>E1868&amp;F1868&amp;U1868</f>
        <v>JRPDRIV-FIDVLHR</v>
      </c>
      <c r="AP1868" s="40" t="str">
        <f>_xlfn.XLOOKUP(AO1868,CrossRef!N:N,CrossRef!A:A,"NOT FOUND",0)</f>
        <v>JRP4050LR</v>
      </c>
      <c r="AQ1868" s="40" t="str">
        <f>IFERROR(_xlfn.XLOOKUP(AO1868,CrossRef!$N:$N,CrossRef!$E:$E,"Not Found"),"-")</f>
        <v>777F</v>
      </c>
      <c r="AR1868" s="40" t="str">
        <f>IFERROR(_xlfn.XLOOKUP(AO1868,CrossRef!$N:$N,CrossRef!$G:$G,"Not Found"),"-")</f>
        <v>4050 - FINAL DRIVE</v>
      </c>
      <c r="AS1868" s="40" t="str">
        <f>IFERROR(_xlfn.XLOOKUP(AO1868,CrossRef!$N:$N,CrossRef!$H:$H,"Not Found"),"-")</f>
        <v>LR - LEFT REAR</v>
      </c>
    </row>
    <row r="1869" spans="1:45" hidden="1" x14ac:dyDescent="0.3">
      <c r="A1869" s="38" t="str">
        <f>E1869&amp;F1869&amp;U1869</f>
        <v>APXSURE-SPSNRHR</v>
      </c>
      <c r="B1869" s="38" t="str">
        <f>I1869&amp;D1869&amp;C1869</f>
        <v>TD60497213RR</v>
      </c>
      <c r="C1869" s="38" t="str">
        <f>_xlfn.XLOOKUP(A1869,CrossRef!N:N,CrossRef!D:D,"",0)</f>
        <v>RR</v>
      </c>
      <c r="D1869" s="38" t="str">
        <f>_xlfn.XLOOKUP(A1869,CrossRef!N:N,CrossRef!C:C,"",0)</f>
        <v>7213</v>
      </c>
      <c r="E1869" s="38" t="str">
        <f>LEFT(M1869,3)</f>
        <v>APX</v>
      </c>
      <c r="F1869" s="38" t="str">
        <f>_xlfn.TEXTAFTER(J1869,"-")</f>
        <v>SURE-SPSN</v>
      </c>
      <c r="G1869" t="s">
        <v>2648</v>
      </c>
      <c r="H1869" t="s">
        <v>2649</v>
      </c>
      <c r="I1869" t="s">
        <v>3974</v>
      </c>
      <c r="J1869" s="7" t="s">
        <v>943</v>
      </c>
      <c r="K1869" t="s">
        <v>2638</v>
      </c>
      <c r="L1869" t="s">
        <v>177</v>
      </c>
      <c r="M1869" t="s">
        <v>3975</v>
      </c>
      <c r="N1869" t="s">
        <v>2640</v>
      </c>
      <c r="O1869" t="s">
        <v>2653</v>
      </c>
      <c r="P1869" t="s">
        <v>2642</v>
      </c>
      <c r="Q1869" t="s">
        <v>2640</v>
      </c>
      <c r="R1869" t="s">
        <v>7731</v>
      </c>
      <c r="S1869" t="s">
        <v>2644</v>
      </c>
      <c r="T1869" t="s">
        <v>2720</v>
      </c>
      <c r="U1869" t="s">
        <v>494</v>
      </c>
      <c r="V1869" s="7" t="s">
        <v>940</v>
      </c>
      <c r="W1869" s="8">
        <v>24000</v>
      </c>
      <c r="X1869" t="s">
        <v>7732</v>
      </c>
      <c r="Y1869" t="s">
        <v>4931</v>
      </c>
      <c r="Z1869" s="8">
        <v>79325.52</v>
      </c>
      <c r="AA1869" s="9">
        <v>13.45</v>
      </c>
      <c r="AB1869" s="8">
        <v>19377.97</v>
      </c>
      <c r="AD1869" s="10">
        <v>4432819</v>
      </c>
      <c r="AE1869" s="11">
        <v>45240</v>
      </c>
      <c r="AF1869" s="8">
        <v>66784</v>
      </c>
      <c r="AG1869" s="8">
        <v>11458.479999999996</v>
      </c>
      <c r="AH1869" s="12">
        <v>0.47743666666666651</v>
      </c>
      <c r="AI1869" s="8">
        <v>851.93159851301084</v>
      </c>
      <c r="AJ1869" s="11">
        <v>47076.931598495372</v>
      </c>
      <c r="AK1869" s="11">
        <v>48455</v>
      </c>
      <c r="AL1869" s="10">
        <v>-1379</v>
      </c>
      <c r="AM1869">
        <v>109319.02</v>
      </c>
      <c r="AN1869">
        <v>1.7722925000000003</v>
      </c>
      <c r="AO1869" s="40" t="str">
        <f>E1869&amp;F1869&amp;U1869</f>
        <v>APXSURE-SPSNRHR</v>
      </c>
      <c r="AP1869" s="40" t="str">
        <f>_xlfn.XLOOKUP(AO1869,CrossRef!N:N,CrossRef!A:A,"NOT FOUND",0)</f>
        <v>APX7213RR</v>
      </c>
      <c r="AQ1869" s="40" t="str">
        <f>IFERROR(_xlfn.XLOOKUP(AO1869,CrossRef!$N:$N,CrossRef!$E:$E,"Not Found"),"-")</f>
        <v>785C</v>
      </c>
      <c r="AR1869" s="40" t="str">
        <f>IFERROR(_xlfn.XLOOKUP(AO1869,CrossRef!$N:$N,CrossRef!$G:$G,"Not Found"),"-")</f>
        <v>7213 - REAR SUSPENSION CYLINDER</v>
      </c>
      <c r="AS1869" s="40" t="str">
        <f>IFERROR(_xlfn.XLOOKUP(AO1869,CrossRef!$N:$N,CrossRef!$H:$H,"Not Found"),"-")</f>
        <v>RR - RIGHT REAR</v>
      </c>
    </row>
    <row r="1870" spans="1:45" hidden="1" x14ac:dyDescent="0.3">
      <c r="A1870" s="38" t="str">
        <f>E1870&amp;F1870&amp;U1870</f>
        <v>ATYHYSY-CYHYLH</v>
      </c>
      <c r="B1870" s="38" t="str">
        <f>I1870&amp;D1870&amp;C1870</f>
        <v>QTD015102LT</v>
      </c>
      <c r="C1870" s="38" t="str">
        <f>_xlfn.XLOOKUP(A1870,CrossRef!N:N,CrossRef!D:D,"",0)</f>
        <v>LT</v>
      </c>
      <c r="D1870" s="38" t="str">
        <f>_xlfn.XLOOKUP(A1870,CrossRef!N:N,CrossRef!C:C,"",0)</f>
        <v>5102</v>
      </c>
      <c r="E1870" s="38" t="str">
        <f>LEFT(M1870,3)</f>
        <v>ATY</v>
      </c>
      <c r="F1870" s="38" t="str">
        <f>_xlfn.TEXTAFTER(J1870,"-")</f>
        <v>HYSY-CYHY</v>
      </c>
      <c r="G1870" t="s">
        <v>2635</v>
      </c>
      <c r="H1870" t="s">
        <v>2636</v>
      </c>
      <c r="I1870" t="s">
        <v>3239</v>
      </c>
      <c r="J1870" s="7" t="s">
        <v>727</v>
      </c>
      <c r="K1870" t="s">
        <v>2638</v>
      </c>
      <c r="L1870" t="s">
        <v>151</v>
      </c>
      <c r="M1870" t="s">
        <v>3240</v>
      </c>
      <c r="N1870" t="s">
        <v>2640</v>
      </c>
      <c r="O1870" t="s">
        <v>2641</v>
      </c>
      <c r="P1870" t="s">
        <v>2642</v>
      </c>
      <c r="Q1870" t="s">
        <v>2640</v>
      </c>
      <c r="R1870" t="s">
        <v>7733</v>
      </c>
      <c r="S1870" t="s">
        <v>2644</v>
      </c>
      <c r="T1870" t="s">
        <v>2645</v>
      </c>
      <c r="U1870" t="s">
        <v>59</v>
      </c>
      <c r="V1870" s="7" t="s">
        <v>729</v>
      </c>
      <c r="W1870" s="8">
        <v>20000</v>
      </c>
      <c r="X1870" t="s">
        <v>7734</v>
      </c>
      <c r="Y1870" t="s">
        <v>2795</v>
      </c>
      <c r="Z1870" s="8">
        <v>114959</v>
      </c>
      <c r="AA1870" s="9">
        <v>14.99</v>
      </c>
      <c r="AB1870" s="8">
        <v>20259.990000000002</v>
      </c>
      <c r="AD1870" s="10">
        <v>4247340</v>
      </c>
      <c r="AE1870" s="11">
        <v>45428</v>
      </c>
      <c r="AF1870" s="8">
        <v>106429</v>
      </c>
      <c r="AG1870" s="8">
        <v>11470</v>
      </c>
      <c r="AH1870" s="12">
        <v>0.57350000000000001</v>
      </c>
      <c r="AI1870" s="8">
        <v>765.17678452301539</v>
      </c>
      <c r="AJ1870" s="11">
        <v>46990.176784525465</v>
      </c>
      <c r="AK1870" s="11">
        <v>47096</v>
      </c>
      <c r="AL1870" s="10">
        <v>-106</v>
      </c>
      <c r="AM1870">
        <v>128015.29000000001</v>
      </c>
      <c r="AN1870">
        <v>1.0793145000000004</v>
      </c>
      <c r="AO1870" s="40" t="str">
        <f>E1870&amp;F1870&amp;U1870</f>
        <v>ATYHYSY-CYHYLH</v>
      </c>
      <c r="AP1870" s="40" t="str">
        <f>_xlfn.XLOOKUP(AO1870,CrossRef!N:N,CrossRef!A:A,"NOT FOUND",0)</f>
        <v>ATY5102LT</v>
      </c>
      <c r="AQ1870" s="40" t="str">
        <f>IFERROR(_xlfn.XLOOKUP(AO1870,CrossRef!$N:$N,CrossRef!$E:$E,"Not Found"),"-")</f>
        <v>793C</v>
      </c>
      <c r="AR1870" s="40" t="str">
        <f>IFERROR(_xlfn.XLOOKUP(AO1870,CrossRef!$N:$N,CrossRef!$G:$G,"Not Found"),"-")</f>
        <v>5102 - LIFT/HOIST CYLINDER</v>
      </c>
      <c r="AS1870" s="40" t="str">
        <f>IFERROR(_xlfn.XLOOKUP(AO1870,CrossRef!$N:$N,CrossRef!$H:$H,"Not Found"),"-")</f>
        <v>LT - LEFT</v>
      </c>
    </row>
    <row r="1871" spans="1:45" hidden="1" x14ac:dyDescent="0.3">
      <c r="A1871" s="38" t="str">
        <f>E1871&amp;F1871&amp;U1871</f>
        <v>MSYENGI-COSY</v>
      </c>
      <c r="B1871" s="38" t="str">
        <f>I1871&amp;D1871&amp;C1871</f>
        <v>TD6662135300</v>
      </c>
      <c r="C1871" s="38" t="str">
        <f>_xlfn.XLOOKUP(A1871,CrossRef!N:N,CrossRef!D:D,"",0)</f>
        <v>00</v>
      </c>
      <c r="D1871" s="38" t="str">
        <f>_xlfn.XLOOKUP(A1871,CrossRef!N:N,CrossRef!C:C,"",0)</f>
        <v>1353</v>
      </c>
      <c r="E1871" s="38" t="str">
        <f>LEFT(M1871,3)</f>
        <v>MSY</v>
      </c>
      <c r="F1871" s="38" t="str">
        <f>_xlfn.TEXTAFTER(J1871,"-")</f>
        <v>ENGI-COSY</v>
      </c>
      <c r="G1871" t="s">
        <v>2725</v>
      </c>
      <c r="H1871" t="s">
        <v>2726</v>
      </c>
      <c r="I1871" t="s">
        <v>3070</v>
      </c>
      <c r="J1871" s="7" t="s">
        <v>2070</v>
      </c>
      <c r="K1871" t="s">
        <v>2638</v>
      </c>
      <c r="L1871" t="s">
        <v>193</v>
      </c>
      <c r="M1871" t="s">
        <v>3071</v>
      </c>
      <c r="N1871" t="s">
        <v>2640</v>
      </c>
      <c r="O1871" t="s">
        <v>2871</v>
      </c>
      <c r="P1871" t="s">
        <v>2642</v>
      </c>
      <c r="Q1871" t="s">
        <v>2640</v>
      </c>
      <c r="R1871" t="s">
        <v>7735</v>
      </c>
      <c r="S1871" t="s">
        <v>2655</v>
      </c>
      <c r="T1871" t="s">
        <v>3253</v>
      </c>
      <c r="U1871" t="s">
        <v>2657</v>
      </c>
      <c r="V1871" s="7" t="s">
        <v>264</v>
      </c>
      <c r="W1871" s="8">
        <v>20000</v>
      </c>
      <c r="X1871" t="s">
        <v>7736</v>
      </c>
      <c r="Y1871" t="s">
        <v>7122</v>
      </c>
      <c r="Z1871" s="8">
        <v>57041</v>
      </c>
      <c r="AA1871" s="9">
        <v>13.31</v>
      </c>
      <c r="AB1871" s="8">
        <v>0</v>
      </c>
      <c r="AD1871" s="10">
        <v>0</v>
      </c>
      <c r="AE1871" s="11"/>
      <c r="AF1871" s="8">
        <v>48517</v>
      </c>
      <c r="AG1871" s="8">
        <v>11476</v>
      </c>
      <c r="AH1871" s="12">
        <v>0.57379999999999998</v>
      </c>
      <c r="AI1871" s="8">
        <v>862.2088655146506</v>
      </c>
      <c r="AJ1871" s="11">
        <v>47087.208865509259</v>
      </c>
      <c r="AK1871" s="11"/>
      <c r="AL1871" s="10"/>
      <c r="AO1871" s="40" t="str">
        <f>E1871&amp;F1871&amp;U1871</f>
        <v>MSYENGI-COSY</v>
      </c>
      <c r="AP1871" s="40" t="str">
        <f>_xlfn.XLOOKUP(AO1871,CrossRef!N:N,CrossRef!A:A,"NOT FOUND",0)</f>
        <v>MSY135300</v>
      </c>
      <c r="AQ1871" s="40" t="str">
        <f>IFERROR(_xlfn.XLOOKUP(AO1871,CrossRef!$N:$N,CrossRef!$E:$E,"Not Found"),"-")</f>
        <v>785D WC</v>
      </c>
      <c r="AR1871" s="40" t="str">
        <f>IFERROR(_xlfn.XLOOKUP(AO1871,CrossRef!$N:$N,CrossRef!$G:$G,"Not Found"),"-")</f>
        <v>1353 - RADIATOR</v>
      </c>
      <c r="AS1871" s="40" t="str">
        <f>IFERROR(_xlfn.XLOOKUP(AO1871,CrossRef!$N:$N,CrossRef!$H:$H,"Not Found"),"-")</f>
        <v>00 - (NONE)</v>
      </c>
    </row>
    <row r="1872" spans="1:45" hidden="1" x14ac:dyDescent="0.3">
      <c r="A1872" s="38" t="str">
        <f>E1872&amp;F1872&amp;U1872</f>
        <v>RABDRIV-TMSN</v>
      </c>
      <c r="B1872" s="38" t="str">
        <f>I1872&amp;D1872&amp;C1872</f>
        <v>DZ8226300600</v>
      </c>
      <c r="C1872" s="38" t="str">
        <f>_xlfn.XLOOKUP(A1872,CrossRef!N:N,CrossRef!D:D,"",0)</f>
        <v>00</v>
      </c>
      <c r="D1872" s="38" t="str">
        <f>_xlfn.XLOOKUP(A1872,CrossRef!N:N,CrossRef!C:C,"",0)</f>
        <v>3006</v>
      </c>
      <c r="E1872" s="38" t="str">
        <f>LEFT(M1872,3)</f>
        <v>RAB</v>
      </c>
      <c r="F1872" s="38" t="str">
        <f>_xlfn.TEXTAFTER(J1872,"-")</f>
        <v>DRIV-TMSN</v>
      </c>
      <c r="G1872" t="s">
        <v>2635</v>
      </c>
      <c r="H1872" t="s">
        <v>2636</v>
      </c>
      <c r="I1872" t="s">
        <v>7737</v>
      </c>
      <c r="J1872" s="7" t="s">
        <v>2071</v>
      </c>
      <c r="K1872" t="s">
        <v>2638</v>
      </c>
      <c r="L1872" t="s">
        <v>34</v>
      </c>
      <c r="M1872" t="s">
        <v>7738</v>
      </c>
      <c r="N1872" t="s">
        <v>2640</v>
      </c>
      <c r="O1872" t="s">
        <v>2803</v>
      </c>
      <c r="P1872" t="s">
        <v>2642</v>
      </c>
      <c r="Q1872" t="s">
        <v>2640</v>
      </c>
      <c r="R1872" t="s">
        <v>7739</v>
      </c>
      <c r="S1872" t="s">
        <v>2655</v>
      </c>
      <c r="T1872" t="s">
        <v>2818</v>
      </c>
      <c r="U1872" t="s">
        <v>2657</v>
      </c>
      <c r="V1872" s="7" t="s">
        <v>306</v>
      </c>
      <c r="W1872" s="8">
        <v>14000</v>
      </c>
      <c r="X1872" t="s">
        <v>7740</v>
      </c>
      <c r="Y1872" t="s">
        <v>4215</v>
      </c>
      <c r="Z1872" s="8">
        <v>18769.400000000001</v>
      </c>
      <c r="AA1872" s="9">
        <v>13.16</v>
      </c>
      <c r="AB1872" s="8">
        <v>88125.55</v>
      </c>
      <c r="AD1872" s="10">
        <v>4634230</v>
      </c>
      <c r="AE1872" s="11">
        <v>46013</v>
      </c>
      <c r="AF1872" s="8">
        <v>16250.1</v>
      </c>
      <c r="AG1872" s="8">
        <v>11480.699999999997</v>
      </c>
      <c r="AH1872" s="12">
        <v>0.82004999999999983</v>
      </c>
      <c r="AI1872" s="8">
        <v>872.39361702127633</v>
      </c>
      <c r="AJ1872" s="11">
        <v>47097.393617013891</v>
      </c>
      <c r="AK1872" s="11">
        <v>47213</v>
      </c>
      <c r="AL1872" s="10">
        <v>-116</v>
      </c>
      <c r="AM1872">
        <v>31771.480000000003</v>
      </c>
      <c r="AN1872">
        <v>1.1086700000000003</v>
      </c>
      <c r="AO1872" s="40" t="str">
        <f>E1872&amp;F1872&amp;U1872</f>
        <v>RABDRIV-TMSN</v>
      </c>
      <c r="AP1872" s="40" t="str">
        <f>_xlfn.XLOOKUP(AO1872,CrossRef!N:N,CrossRef!A:A,"NOT FOUND",0)</f>
        <v>RAB300600</v>
      </c>
      <c r="AQ1872" s="40" t="str">
        <f>IFERROR(_xlfn.XLOOKUP(AO1872,CrossRef!$N:$N,CrossRef!$E:$E,"Not Found"),"-")</f>
        <v>D10T2</v>
      </c>
      <c r="AR1872" s="40" t="str">
        <f>IFERROR(_xlfn.XLOOKUP(AO1872,CrossRef!$N:$N,CrossRef!$G:$G,"Not Found"),"-")</f>
        <v>3006 - TRANSMISSION &amp; DIFFERENTIAL UNIT</v>
      </c>
      <c r="AS1872" s="40" t="str">
        <f>IFERROR(_xlfn.XLOOKUP(AO1872,CrossRef!$N:$N,CrossRef!$H:$H,"Not Found"),"-")</f>
        <v>00 - (NONE)</v>
      </c>
    </row>
    <row r="1873" spans="1:45" hidden="1" x14ac:dyDescent="0.3">
      <c r="A1873" s="38" t="str">
        <f>E1873&amp;F1873&amp;U1873</f>
        <v>RABDRIV-TQCV</v>
      </c>
      <c r="B1873" s="38" t="str">
        <f>I1873&amp;D1873&amp;C1873</f>
        <v>DZ8226310100</v>
      </c>
      <c r="C1873" s="38" t="str">
        <f>_xlfn.XLOOKUP(A1873,CrossRef!N:N,CrossRef!D:D,"",0)</f>
        <v>00</v>
      </c>
      <c r="D1873" s="38" t="str">
        <f>_xlfn.XLOOKUP(A1873,CrossRef!N:N,CrossRef!C:C,"",0)</f>
        <v>3101</v>
      </c>
      <c r="E1873" s="38" t="str">
        <f>LEFT(M1873,3)</f>
        <v>RAB</v>
      </c>
      <c r="F1873" s="38" t="str">
        <f>_xlfn.TEXTAFTER(J1873,"-")</f>
        <v>DRIV-TQCV</v>
      </c>
      <c r="G1873" t="s">
        <v>2635</v>
      </c>
      <c r="H1873" t="s">
        <v>2636</v>
      </c>
      <c r="I1873" t="s">
        <v>7737</v>
      </c>
      <c r="J1873" s="7" t="s">
        <v>2072</v>
      </c>
      <c r="K1873" t="s">
        <v>2638</v>
      </c>
      <c r="L1873" t="s">
        <v>34</v>
      </c>
      <c r="M1873" t="s">
        <v>7738</v>
      </c>
      <c r="N1873" t="s">
        <v>2640</v>
      </c>
      <c r="O1873" t="s">
        <v>2803</v>
      </c>
      <c r="P1873" t="s">
        <v>2642</v>
      </c>
      <c r="Q1873" t="s">
        <v>2640</v>
      </c>
      <c r="R1873" t="s">
        <v>7741</v>
      </c>
      <c r="S1873" t="s">
        <v>2655</v>
      </c>
      <c r="T1873" t="s">
        <v>2678</v>
      </c>
      <c r="U1873" t="s">
        <v>2657</v>
      </c>
      <c r="V1873" s="7" t="s">
        <v>365</v>
      </c>
      <c r="W1873" s="8">
        <v>14000</v>
      </c>
      <c r="X1873" t="s">
        <v>7742</v>
      </c>
      <c r="Y1873" t="s">
        <v>3503</v>
      </c>
      <c r="Z1873" s="8">
        <v>18769.400000000001</v>
      </c>
      <c r="AA1873" s="9">
        <v>13.16</v>
      </c>
      <c r="AB1873" s="8">
        <v>62991.56</v>
      </c>
      <c r="AD1873" s="10">
        <v>4634229</v>
      </c>
      <c r="AE1873" s="11">
        <v>46012</v>
      </c>
      <c r="AF1873" s="8">
        <v>16250.1</v>
      </c>
      <c r="AG1873" s="8">
        <v>11480.699999999997</v>
      </c>
      <c r="AH1873" s="12">
        <v>0.82004999999999983</v>
      </c>
      <c r="AI1873" s="8">
        <v>872.39361702127633</v>
      </c>
      <c r="AJ1873" s="11">
        <v>47097.393617013891</v>
      </c>
      <c r="AK1873" s="11">
        <v>47213</v>
      </c>
      <c r="AL1873" s="10">
        <v>-116</v>
      </c>
      <c r="AM1873">
        <v>31771.480000000003</v>
      </c>
      <c r="AN1873">
        <v>1.1086700000000003</v>
      </c>
      <c r="AO1873" s="40" t="str">
        <f>E1873&amp;F1873&amp;U1873</f>
        <v>RABDRIV-TQCV</v>
      </c>
      <c r="AP1873" s="40" t="str">
        <f>_xlfn.XLOOKUP(AO1873,CrossRef!N:N,CrossRef!A:A,"NOT FOUND",0)</f>
        <v>RAB310100</v>
      </c>
      <c r="AQ1873" s="40" t="str">
        <f>IFERROR(_xlfn.XLOOKUP(AO1873,CrossRef!$N:$N,CrossRef!$E:$E,"Not Found"),"-")</f>
        <v>D10T2</v>
      </c>
      <c r="AR1873" s="40" t="str">
        <f>IFERROR(_xlfn.XLOOKUP(AO1873,CrossRef!$N:$N,CrossRef!$G:$G,"Not Found"),"-")</f>
        <v>3101 - TORQUE CONVERTER</v>
      </c>
      <c r="AS1873" s="40" t="str">
        <f>IFERROR(_xlfn.XLOOKUP(AO1873,CrossRef!$N:$N,CrossRef!$H:$H,"Not Found"),"-")</f>
        <v>00 - (NONE)</v>
      </c>
    </row>
    <row r="1874" spans="1:45" hidden="1" x14ac:dyDescent="0.3">
      <c r="A1874" s="38" t="str">
        <f>E1874&amp;F1874&amp;U1874</f>
        <v>HCMENGI</v>
      </c>
      <c r="B1874" s="38" t="str">
        <f>I1874&amp;D1874&amp;C1874</f>
        <v>EX7085100000</v>
      </c>
      <c r="C1874" s="38" t="str">
        <f>_xlfn.XLOOKUP(A1874,CrossRef!N:N,CrossRef!D:D,"",0)</f>
        <v>00</v>
      </c>
      <c r="D1874" s="38" t="str">
        <f>_xlfn.XLOOKUP(A1874,CrossRef!N:N,CrossRef!C:C,"",0)</f>
        <v>1000</v>
      </c>
      <c r="E1874" s="38" t="str">
        <f>LEFT(M1874,3)</f>
        <v>HCM</v>
      </c>
      <c r="F1874" s="38" t="str">
        <f>_xlfn.TEXTAFTER(J1874,"-")</f>
        <v>ENGI</v>
      </c>
      <c r="G1874" t="s">
        <v>2648</v>
      </c>
      <c r="H1874" t="s">
        <v>2649</v>
      </c>
      <c r="I1874" t="s">
        <v>3119</v>
      </c>
      <c r="J1874" s="7" t="s">
        <v>2073</v>
      </c>
      <c r="K1874" t="s">
        <v>2668</v>
      </c>
      <c r="L1874" t="s">
        <v>772</v>
      </c>
      <c r="M1874" t="s">
        <v>3120</v>
      </c>
      <c r="N1874" t="s">
        <v>2640</v>
      </c>
      <c r="O1874" t="s">
        <v>2653</v>
      </c>
      <c r="P1874" t="s">
        <v>2642</v>
      </c>
      <c r="Q1874" t="s">
        <v>2640</v>
      </c>
      <c r="R1874" t="s">
        <v>7743</v>
      </c>
      <c r="S1874" t="s">
        <v>2655</v>
      </c>
      <c r="T1874" t="s">
        <v>3265</v>
      </c>
      <c r="U1874" t="s">
        <v>2657</v>
      </c>
      <c r="V1874" s="7" t="s">
        <v>45</v>
      </c>
      <c r="W1874" s="8">
        <v>18000</v>
      </c>
      <c r="X1874" t="s">
        <v>7744</v>
      </c>
      <c r="Y1874" t="s">
        <v>7745</v>
      </c>
      <c r="Z1874" s="8">
        <v>39816.800000000003</v>
      </c>
      <c r="AA1874" s="9">
        <v>6.36</v>
      </c>
      <c r="AB1874" s="8">
        <v>317169.62</v>
      </c>
      <c r="AD1874" s="10">
        <v>4689806</v>
      </c>
      <c r="AE1874" s="11">
        <v>45358</v>
      </c>
      <c r="AF1874" s="8">
        <v>33316.300000000003</v>
      </c>
      <c r="AG1874" s="8">
        <v>11499.5</v>
      </c>
      <c r="AH1874" s="12">
        <v>0.6388611111111111</v>
      </c>
      <c r="AI1874" s="8">
        <v>1808.0974842767296</v>
      </c>
      <c r="AJ1874" s="11">
        <v>48033.097484259262</v>
      </c>
      <c r="AK1874" s="11">
        <v>47902</v>
      </c>
      <c r="AL1874" s="10">
        <v>131</v>
      </c>
      <c r="AM1874">
        <v>50482.520000000004</v>
      </c>
      <c r="AN1874">
        <v>0.95367888888888896</v>
      </c>
      <c r="AO1874" s="40" t="str">
        <f>E1874&amp;F1874&amp;U1874</f>
        <v>HCMENGI</v>
      </c>
      <c r="AP1874" s="40" t="str">
        <f>_xlfn.XLOOKUP(AO1874,CrossRef!N:N,CrossRef!A:A,"NOT FOUND",0)</f>
        <v>HCM100000</v>
      </c>
      <c r="AQ1874" s="40" t="str">
        <f>IFERROR(_xlfn.XLOOKUP(AO1874,CrossRef!$N:$N,CrossRef!$E:$E,"Not Found"),"-")</f>
        <v>EX2500</v>
      </c>
      <c r="AR1874" s="40" t="str">
        <f>IFERROR(_xlfn.XLOOKUP(AO1874,CrossRef!$N:$N,CrossRef!$G:$G,"Not Found"),"-")</f>
        <v>1000 - ENGINE</v>
      </c>
      <c r="AS1874" s="40" t="str">
        <f>IFERROR(_xlfn.XLOOKUP(AO1874,CrossRef!$N:$N,CrossRef!$H:$H,"Not Found"),"-")</f>
        <v>00 - (NONE)</v>
      </c>
    </row>
    <row r="1875" spans="1:45" hidden="1" x14ac:dyDescent="0.3">
      <c r="A1875" s="38" t="str">
        <f>E1875&amp;F1875&amp;U1875</f>
        <v>HCMPUDR</v>
      </c>
      <c r="B1875" s="38" t="str">
        <f>I1875&amp;D1875&amp;C1875</f>
        <v>EX7085310800</v>
      </c>
      <c r="C1875" s="38" t="str">
        <f>_xlfn.XLOOKUP(A1875,CrossRef!N:N,CrossRef!D:D,"",0)</f>
        <v>00</v>
      </c>
      <c r="D1875" s="38" t="str">
        <f>_xlfn.XLOOKUP(A1875,CrossRef!N:N,CrossRef!C:C,"",0)</f>
        <v>3108</v>
      </c>
      <c r="E1875" s="38" t="str">
        <f>LEFT(M1875,3)</f>
        <v>HCM</v>
      </c>
      <c r="F1875" s="38" t="str">
        <f>_xlfn.TEXTAFTER(J1875,"-")</f>
        <v>PUDR</v>
      </c>
      <c r="G1875" t="s">
        <v>2648</v>
      </c>
      <c r="H1875" t="s">
        <v>2649</v>
      </c>
      <c r="I1875" t="s">
        <v>3119</v>
      </c>
      <c r="J1875" s="7" t="s">
        <v>2074</v>
      </c>
      <c r="K1875" t="s">
        <v>2668</v>
      </c>
      <c r="L1875" t="s">
        <v>772</v>
      </c>
      <c r="M1875" t="s">
        <v>3120</v>
      </c>
      <c r="N1875" t="s">
        <v>2640</v>
      </c>
      <c r="O1875" t="s">
        <v>2653</v>
      </c>
      <c r="P1875" t="s">
        <v>2642</v>
      </c>
      <c r="Q1875" t="s">
        <v>2640</v>
      </c>
      <c r="R1875" t="s">
        <v>7415</v>
      </c>
      <c r="S1875" t="s">
        <v>2655</v>
      </c>
      <c r="T1875" t="s">
        <v>3605</v>
      </c>
      <c r="U1875" t="s">
        <v>2657</v>
      </c>
      <c r="V1875" s="7" t="s">
        <v>1337</v>
      </c>
      <c r="W1875" s="8">
        <v>18000</v>
      </c>
      <c r="X1875" t="s">
        <v>7746</v>
      </c>
      <c r="Y1875" t="s">
        <v>7747</v>
      </c>
      <c r="Z1875" s="8">
        <v>39816.800000000003</v>
      </c>
      <c r="AA1875" s="9">
        <v>6.36</v>
      </c>
      <c r="AB1875" s="8">
        <v>48329.67</v>
      </c>
      <c r="AD1875" s="10">
        <v>4479071</v>
      </c>
      <c r="AE1875" s="11">
        <v>45358</v>
      </c>
      <c r="AF1875" s="8">
        <v>33316.300000000003</v>
      </c>
      <c r="AG1875" s="8">
        <v>11499.5</v>
      </c>
      <c r="AH1875" s="12">
        <v>0.6388611111111111</v>
      </c>
      <c r="AI1875" s="8">
        <v>1808.0974842767296</v>
      </c>
      <c r="AJ1875" s="11">
        <v>48033.097484259262</v>
      </c>
      <c r="AK1875" s="11">
        <v>47838</v>
      </c>
      <c r="AL1875" s="10">
        <v>195</v>
      </c>
      <c r="AM1875">
        <v>50075.48</v>
      </c>
      <c r="AN1875">
        <v>0.93106555555555559</v>
      </c>
      <c r="AO1875" s="40" t="str">
        <f>E1875&amp;F1875&amp;U1875</f>
        <v>HCMPUDR</v>
      </c>
      <c r="AP1875" s="40" t="str">
        <f>_xlfn.XLOOKUP(AO1875,CrossRef!N:N,CrossRef!A:A,"NOT FOUND",0)</f>
        <v>HCM310800</v>
      </c>
      <c r="AQ1875" s="40" t="str">
        <f>IFERROR(_xlfn.XLOOKUP(AO1875,CrossRef!$N:$N,CrossRef!$E:$E,"Not Found"),"-")</f>
        <v>EX2600-6</v>
      </c>
      <c r="AR1875" s="40" t="str">
        <f>IFERROR(_xlfn.XLOOKUP(AO1875,CrossRef!$N:$N,CrossRef!$G:$G,"Not Found"),"-")</f>
        <v>3108 - Pump Drive</v>
      </c>
      <c r="AS1875" s="40" t="str">
        <f>IFERROR(_xlfn.XLOOKUP(AO1875,CrossRef!$N:$N,CrossRef!$H:$H,"Not Found"),"-")</f>
        <v>00 - (NONE)</v>
      </c>
    </row>
    <row r="1876" spans="1:45" hidden="1" x14ac:dyDescent="0.3">
      <c r="A1876" s="38" t="str">
        <f>E1876&amp;F1876&amp;U1876</f>
        <v>3PRDRIV-WHGPRHF</v>
      </c>
      <c r="B1876" s="38" t="str">
        <f>I1876&amp;D1876&amp;C1876</f>
        <v>TW23914008RF</v>
      </c>
      <c r="C1876" s="38" t="str">
        <f>_xlfn.XLOOKUP(A1876,CrossRef!N:N,CrossRef!D:D,"",0)</f>
        <v>RF</v>
      </c>
      <c r="D1876" s="38" t="str">
        <f>_xlfn.XLOOKUP(A1876,CrossRef!N:N,CrossRef!C:C,"",0)</f>
        <v>4008</v>
      </c>
      <c r="E1876" s="38" t="str">
        <f>LEFT(M1876,3)</f>
        <v>3PR</v>
      </c>
      <c r="F1876" s="38" t="str">
        <f>_xlfn.TEXTAFTER(J1876,"-")</f>
        <v>DRIV-WHGP</v>
      </c>
      <c r="G1876" t="s">
        <v>2635</v>
      </c>
      <c r="H1876" t="s">
        <v>2636</v>
      </c>
      <c r="I1876" t="s">
        <v>5227</v>
      </c>
      <c r="J1876" s="7" t="s">
        <v>2075</v>
      </c>
      <c r="K1876" t="s">
        <v>2638</v>
      </c>
      <c r="L1876" t="s">
        <v>167</v>
      </c>
      <c r="M1876" t="s">
        <v>5228</v>
      </c>
      <c r="N1876" t="s">
        <v>2640</v>
      </c>
      <c r="O1876" t="s">
        <v>2653</v>
      </c>
      <c r="P1876" t="s">
        <v>2642</v>
      </c>
      <c r="Q1876" t="s">
        <v>2640</v>
      </c>
      <c r="R1876" t="s">
        <v>7748</v>
      </c>
      <c r="S1876" t="s">
        <v>2655</v>
      </c>
      <c r="T1876" t="s">
        <v>2688</v>
      </c>
      <c r="U1876" t="s">
        <v>488</v>
      </c>
      <c r="V1876" s="7" t="s">
        <v>946</v>
      </c>
      <c r="W1876" s="8">
        <v>24000</v>
      </c>
      <c r="X1876" t="s">
        <v>7749</v>
      </c>
      <c r="Y1876" t="s">
        <v>7750</v>
      </c>
      <c r="Z1876" s="8">
        <v>83784</v>
      </c>
      <c r="AA1876" s="9">
        <v>0</v>
      </c>
      <c r="AB1876" s="8">
        <v>107027.44</v>
      </c>
      <c r="AD1876" s="10">
        <v>4112433</v>
      </c>
      <c r="AE1876" s="11">
        <v>44454</v>
      </c>
      <c r="AF1876" s="8">
        <v>71298</v>
      </c>
      <c r="AG1876" s="8">
        <v>11514</v>
      </c>
      <c r="AH1876" s="12">
        <v>0.47975000000000001</v>
      </c>
      <c r="AI1876" s="8">
        <v>0</v>
      </c>
      <c r="AJ1876" s="11">
        <v>46225</v>
      </c>
      <c r="AK1876" s="11">
        <v>50251</v>
      </c>
      <c r="AL1876" s="10">
        <v>-4026</v>
      </c>
      <c r="AO1876" s="40" t="str">
        <f>E1876&amp;F1876&amp;U1876</f>
        <v>3PRDRIV-WHGPRHF</v>
      </c>
      <c r="AP1876" s="40" t="str">
        <f>_xlfn.XLOOKUP(AO1876,CrossRef!N:N,CrossRef!A:A,"NOT FOUND",0)</f>
        <v>3PR4008RF</v>
      </c>
      <c r="AQ1876" s="40" t="str">
        <f>IFERROR(_xlfn.XLOOKUP(AO1876,CrossRef!$N:$N,CrossRef!$E:$E,"Not Found"),"-")</f>
        <v>777D</v>
      </c>
      <c r="AR1876" s="40" t="str">
        <f>IFERROR(_xlfn.XLOOKUP(AO1876,CrossRef!$N:$N,CrossRef!$G:$G,"Not Found"),"-")</f>
        <v>4008 - FINAL DRIVE, BRAKE &amp; WHEEL</v>
      </c>
      <c r="AS1876" s="40" t="str">
        <f>IFERROR(_xlfn.XLOOKUP(AO1876,CrossRef!$N:$N,CrossRef!$H:$H,"Not Found"),"-")</f>
        <v>RF - RIGHT FRONT</v>
      </c>
    </row>
    <row r="1877" spans="1:45" hidden="1" x14ac:dyDescent="0.3">
      <c r="A1877" s="38" t="str">
        <f>E1877&amp;F1877&amp;U1877</f>
        <v>KMTDRIV-TMSN</v>
      </c>
      <c r="B1877" s="38" t="str">
        <f>I1877&amp;D1877&amp;C1877</f>
        <v>LO1643303000</v>
      </c>
      <c r="C1877" s="38" t="str">
        <f>_xlfn.XLOOKUP(A1877,CrossRef!N:N,CrossRef!D:D,"",0)</f>
        <v>00</v>
      </c>
      <c r="D1877" s="38" t="str">
        <f>_xlfn.XLOOKUP(A1877,CrossRef!N:N,CrossRef!C:C,"",0)</f>
        <v>3030</v>
      </c>
      <c r="E1877" s="38" t="str">
        <f>LEFT(M1877,3)</f>
        <v>KMT</v>
      </c>
      <c r="F1877" s="38" t="str">
        <f>_xlfn.TEXTAFTER(J1877,"-")</f>
        <v>DRIV-TMSN</v>
      </c>
      <c r="G1877" t="s">
        <v>2648</v>
      </c>
      <c r="H1877" t="s">
        <v>2649</v>
      </c>
      <c r="I1877" t="s">
        <v>4160</v>
      </c>
      <c r="J1877" s="7" t="s">
        <v>326</v>
      </c>
      <c r="K1877" t="s">
        <v>3397</v>
      </c>
      <c r="L1877" t="s">
        <v>126</v>
      </c>
      <c r="M1877" t="s">
        <v>4161</v>
      </c>
      <c r="N1877" t="s">
        <v>2640</v>
      </c>
      <c r="O1877" t="s">
        <v>2653</v>
      </c>
      <c r="P1877" t="s">
        <v>2642</v>
      </c>
      <c r="Q1877" t="s">
        <v>2640</v>
      </c>
      <c r="R1877" t="s">
        <v>7751</v>
      </c>
      <c r="S1877" t="s">
        <v>2655</v>
      </c>
      <c r="T1877" t="s">
        <v>2818</v>
      </c>
      <c r="U1877" t="s">
        <v>2657</v>
      </c>
      <c r="V1877" s="7" t="s">
        <v>327</v>
      </c>
      <c r="W1877" s="8">
        <v>18000</v>
      </c>
      <c r="X1877" t="s">
        <v>7752</v>
      </c>
      <c r="Y1877" t="s">
        <v>6489</v>
      </c>
      <c r="Z1877" s="8">
        <v>16514.099999999999</v>
      </c>
      <c r="AA1877" s="9">
        <v>11.17</v>
      </c>
      <c r="AB1877" s="8">
        <v>57130.73</v>
      </c>
      <c r="AD1877" s="10">
        <v>4673661</v>
      </c>
      <c r="AE1877" s="11">
        <v>45663</v>
      </c>
      <c r="AF1877" s="8">
        <v>10030</v>
      </c>
      <c r="AG1877" s="8">
        <v>11515.900000000001</v>
      </c>
      <c r="AH1877" s="12">
        <v>0.6397722222222223</v>
      </c>
      <c r="AI1877" s="8">
        <v>1030.9668755595346</v>
      </c>
      <c r="AJ1877" s="11">
        <v>47255.966875578706</v>
      </c>
      <c r="AK1877" s="11">
        <v>47100</v>
      </c>
      <c r="AL1877" s="10">
        <v>155</v>
      </c>
      <c r="AM1877">
        <v>26287.85</v>
      </c>
      <c r="AN1877">
        <v>0.90321388888888876</v>
      </c>
      <c r="AO1877" s="40" t="str">
        <f>E1877&amp;F1877&amp;U1877</f>
        <v>KMTDRIV-TMSN</v>
      </c>
      <c r="AP1877" s="40" t="str">
        <f>_xlfn.XLOOKUP(AO1877,CrossRef!N:N,CrossRef!A:A,"NOT FOUND",0)</f>
        <v>KMT303000</v>
      </c>
      <c r="AQ1877" s="40" t="str">
        <f>IFERROR(_xlfn.XLOOKUP(AO1877,CrossRef!$N:$N,CrossRef!$E:$E,"Not Found"),"-")</f>
        <v>WA600-6LC</v>
      </c>
      <c r="AR1877" s="40" t="str">
        <f>IFERROR(_xlfn.XLOOKUP(AO1877,CrossRef!$N:$N,CrossRef!$G:$G,"Not Found"),"-")</f>
        <v>3030 - TRANSMISSION</v>
      </c>
      <c r="AS1877" s="40" t="str">
        <f>IFERROR(_xlfn.XLOOKUP(AO1877,CrossRef!$N:$N,CrossRef!$H:$H,"Not Found"),"-")</f>
        <v>00 - (NONE)</v>
      </c>
    </row>
    <row r="1878" spans="1:45" hidden="1" x14ac:dyDescent="0.3">
      <c r="A1878" s="38" t="str">
        <f>E1878&amp;F1878&amp;U1878</f>
        <v>KMTDRIV-TQCV</v>
      </c>
      <c r="B1878" s="38" t="str">
        <f>I1878&amp;D1878&amp;C1878</f>
        <v>LO1643310100</v>
      </c>
      <c r="C1878" s="38" t="str">
        <f>_xlfn.XLOOKUP(A1878,CrossRef!N:N,CrossRef!D:D,"",0)</f>
        <v>00</v>
      </c>
      <c r="D1878" s="38" t="str">
        <f>_xlfn.XLOOKUP(A1878,CrossRef!N:N,CrossRef!C:C,"",0)</f>
        <v>3101</v>
      </c>
      <c r="E1878" s="38" t="str">
        <f>LEFT(M1878,3)</f>
        <v>KMT</v>
      </c>
      <c r="F1878" s="38" t="str">
        <f>_xlfn.TEXTAFTER(J1878,"-")</f>
        <v>DRIV-TQCV</v>
      </c>
      <c r="G1878" t="s">
        <v>2648</v>
      </c>
      <c r="H1878" t="s">
        <v>2649</v>
      </c>
      <c r="I1878" t="s">
        <v>4160</v>
      </c>
      <c r="J1878" s="7" t="s">
        <v>378</v>
      </c>
      <c r="K1878" t="s">
        <v>3397</v>
      </c>
      <c r="L1878" t="s">
        <v>126</v>
      </c>
      <c r="M1878" t="s">
        <v>4161</v>
      </c>
      <c r="N1878" t="s">
        <v>2640</v>
      </c>
      <c r="O1878" t="s">
        <v>2653</v>
      </c>
      <c r="P1878" t="s">
        <v>2642</v>
      </c>
      <c r="Q1878" t="s">
        <v>2640</v>
      </c>
      <c r="R1878" t="s">
        <v>7753</v>
      </c>
      <c r="S1878" t="s">
        <v>2655</v>
      </c>
      <c r="T1878" t="s">
        <v>2678</v>
      </c>
      <c r="U1878" t="s">
        <v>2657</v>
      </c>
      <c r="V1878" s="7" t="s">
        <v>379</v>
      </c>
      <c r="W1878" s="8">
        <v>18000</v>
      </c>
      <c r="X1878" t="s">
        <v>7754</v>
      </c>
      <c r="Y1878" t="s">
        <v>6213</v>
      </c>
      <c r="Z1878" s="8">
        <v>16514.099999999999</v>
      </c>
      <c r="AA1878" s="9">
        <v>11.17</v>
      </c>
      <c r="AB1878" s="8">
        <v>112127.45</v>
      </c>
      <c r="AD1878" s="10">
        <v>4949650</v>
      </c>
      <c r="AE1878" s="11">
        <v>45664</v>
      </c>
      <c r="AF1878" s="8">
        <v>10030</v>
      </c>
      <c r="AG1878" s="8">
        <v>11515.900000000001</v>
      </c>
      <c r="AH1878" s="12">
        <v>0.6397722222222223</v>
      </c>
      <c r="AI1878" s="8">
        <v>1030.9668755595346</v>
      </c>
      <c r="AJ1878" s="11">
        <v>47255.966875578706</v>
      </c>
      <c r="AK1878" s="11">
        <v>47100</v>
      </c>
      <c r="AL1878" s="10">
        <v>155</v>
      </c>
      <c r="AM1878">
        <v>26287.85</v>
      </c>
      <c r="AN1878">
        <v>0.90321388888888876</v>
      </c>
      <c r="AO1878" s="40" t="str">
        <f>E1878&amp;F1878&amp;U1878</f>
        <v>KMTDRIV-TQCV</v>
      </c>
      <c r="AP1878" s="40" t="str">
        <f>_xlfn.XLOOKUP(AO1878,CrossRef!N:N,CrossRef!A:A,"NOT FOUND",0)</f>
        <v>KMT310100</v>
      </c>
      <c r="AQ1878" s="40" t="str">
        <f>IFERROR(_xlfn.XLOOKUP(AO1878,CrossRef!$N:$N,CrossRef!$E:$E,"Not Found"),"-")</f>
        <v>WA600-6LC</v>
      </c>
      <c r="AR1878" s="40" t="str">
        <f>IFERROR(_xlfn.XLOOKUP(AO1878,CrossRef!$N:$N,CrossRef!$G:$G,"Not Found"),"-")</f>
        <v>3101 - TORQUE CONVERTER</v>
      </c>
      <c r="AS1878" s="40" t="str">
        <f>IFERROR(_xlfn.XLOOKUP(AO1878,CrossRef!$N:$N,CrossRef!$H:$H,"Not Found"),"-")</f>
        <v>00 - (NONE)</v>
      </c>
    </row>
    <row r="1879" spans="1:45" hidden="1" x14ac:dyDescent="0.3">
      <c r="A1879" s="38" t="str">
        <f>E1879&amp;F1879&amp;U1879</f>
        <v>ATYHYSY-CYHYRH</v>
      </c>
      <c r="B1879" s="38" t="str">
        <f>I1879&amp;D1879&amp;C1879</f>
        <v>QTD115102RI</v>
      </c>
      <c r="C1879" s="38" t="str">
        <f>_xlfn.XLOOKUP(A1879,CrossRef!N:N,CrossRef!D:D,"",0)</f>
        <v>RI</v>
      </c>
      <c r="D1879" s="38" t="str">
        <f>_xlfn.XLOOKUP(A1879,CrossRef!N:N,CrossRef!C:C,"",0)</f>
        <v>5102</v>
      </c>
      <c r="E1879" s="38" t="str">
        <f>LEFT(M1879,3)</f>
        <v>ATY</v>
      </c>
      <c r="F1879" s="38" t="str">
        <f>_xlfn.TEXTAFTER(J1879,"-")</f>
        <v>HYSY-CYHY</v>
      </c>
      <c r="G1879" t="s">
        <v>2635</v>
      </c>
      <c r="H1879" t="s">
        <v>2636</v>
      </c>
      <c r="I1879" t="s">
        <v>7755</v>
      </c>
      <c r="J1879" s="7" t="s">
        <v>2076</v>
      </c>
      <c r="K1879" t="s">
        <v>2638</v>
      </c>
      <c r="L1879" t="s">
        <v>151</v>
      </c>
      <c r="M1879" t="s">
        <v>7756</v>
      </c>
      <c r="N1879" t="s">
        <v>2640</v>
      </c>
      <c r="O1879" t="s">
        <v>2641</v>
      </c>
      <c r="P1879" t="s">
        <v>2642</v>
      </c>
      <c r="Q1879" t="s">
        <v>2640</v>
      </c>
      <c r="R1879" t="s">
        <v>7757</v>
      </c>
      <c r="S1879" t="s">
        <v>2644</v>
      </c>
      <c r="T1879" t="s">
        <v>2645</v>
      </c>
      <c r="U1879" t="s">
        <v>63</v>
      </c>
      <c r="V1879" s="7" t="s">
        <v>728</v>
      </c>
      <c r="W1879" s="8">
        <v>20000</v>
      </c>
      <c r="X1879" t="s">
        <v>7758</v>
      </c>
      <c r="Y1879" t="s">
        <v>2647</v>
      </c>
      <c r="Z1879" s="8">
        <v>117190</v>
      </c>
      <c r="AA1879" s="9">
        <v>13.24</v>
      </c>
      <c r="AB1879" s="8">
        <v>20259.990000000002</v>
      </c>
      <c r="AD1879" s="10">
        <v>4380209</v>
      </c>
      <c r="AE1879" s="11">
        <v>45252</v>
      </c>
      <c r="AF1879" s="8">
        <v>108717</v>
      </c>
      <c r="AG1879" s="8">
        <v>11527</v>
      </c>
      <c r="AH1879" s="12">
        <v>0.57635000000000003</v>
      </c>
      <c r="AI1879" s="8">
        <v>870.61933534743196</v>
      </c>
      <c r="AJ1879" s="11">
        <v>47095.61933533565</v>
      </c>
      <c r="AK1879" s="11">
        <v>47101</v>
      </c>
      <c r="AL1879" s="10">
        <v>-6</v>
      </c>
      <c r="AM1879">
        <v>128788.24</v>
      </c>
      <c r="AN1879">
        <v>1.0035620000000003</v>
      </c>
      <c r="AO1879" s="40" t="str">
        <f>E1879&amp;F1879&amp;U1879</f>
        <v>ATYHYSY-CYHYRH</v>
      </c>
      <c r="AP1879" s="40" t="str">
        <f>_xlfn.XLOOKUP(AO1879,CrossRef!N:N,CrossRef!A:A,"NOT FOUND",0)</f>
        <v>ATY5102RI</v>
      </c>
      <c r="AQ1879" s="40" t="str">
        <f>IFERROR(_xlfn.XLOOKUP(AO1879,CrossRef!$N:$N,CrossRef!$E:$E,"Not Found"),"-")</f>
        <v>793C</v>
      </c>
      <c r="AR1879" s="40" t="str">
        <f>IFERROR(_xlfn.XLOOKUP(AO1879,CrossRef!$N:$N,CrossRef!$G:$G,"Not Found"),"-")</f>
        <v>5102 - LIFT/HOIST CYLINDER</v>
      </c>
      <c r="AS1879" s="40" t="str">
        <f>IFERROR(_xlfn.XLOOKUP(AO1879,CrossRef!$N:$N,CrossRef!$H:$H,"Not Found"),"-")</f>
        <v>RI - RIGHT</v>
      </c>
    </row>
    <row r="1880" spans="1:45" hidden="1" x14ac:dyDescent="0.3">
      <c r="A1880" s="38" t="str">
        <f>E1880&amp;F1880&amp;U1880</f>
        <v>ATYHYSY-CYHYLH</v>
      </c>
      <c r="B1880" s="38" t="str">
        <f>I1880&amp;D1880&amp;C1880</f>
        <v>QTD115102LT</v>
      </c>
      <c r="C1880" s="38" t="str">
        <f>_xlfn.XLOOKUP(A1880,CrossRef!N:N,CrossRef!D:D,"",0)</f>
        <v>LT</v>
      </c>
      <c r="D1880" s="38" t="str">
        <f>_xlfn.XLOOKUP(A1880,CrossRef!N:N,CrossRef!C:C,"",0)</f>
        <v>5102</v>
      </c>
      <c r="E1880" s="38" t="str">
        <f>LEFT(M1880,3)</f>
        <v>ATY</v>
      </c>
      <c r="F1880" s="38" t="str">
        <f>_xlfn.TEXTAFTER(J1880,"-")</f>
        <v>HYSY-CYHY</v>
      </c>
      <c r="G1880" t="s">
        <v>2635</v>
      </c>
      <c r="H1880" t="s">
        <v>2636</v>
      </c>
      <c r="I1880" t="s">
        <v>7755</v>
      </c>
      <c r="J1880" s="7" t="s">
        <v>2076</v>
      </c>
      <c r="K1880" t="s">
        <v>2638</v>
      </c>
      <c r="L1880" t="s">
        <v>151</v>
      </c>
      <c r="M1880" t="s">
        <v>7756</v>
      </c>
      <c r="N1880" t="s">
        <v>2640</v>
      </c>
      <c r="O1880" t="s">
        <v>2641</v>
      </c>
      <c r="P1880" t="s">
        <v>2642</v>
      </c>
      <c r="Q1880" t="s">
        <v>2640</v>
      </c>
      <c r="R1880" t="s">
        <v>7759</v>
      </c>
      <c r="S1880" t="s">
        <v>2644</v>
      </c>
      <c r="T1880" t="s">
        <v>2645</v>
      </c>
      <c r="U1880" t="s">
        <v>59</v>
      </c>
      <c r="V1880" s="7" t="s">
        <v>729</v>
      </c>
      <c r="W1880" s="8">
        <v>20000</v>
      </c>
      <c r="X1880" t="s">
        <v>7760</v>
      </c>
      <c r="Y1880" t="s">
        <v>2795</v>
      </c>
      <c r="Z1880" s="8">
        <v>117190</v>
      </c>
      <c r="AA1880" s="9">
        <v>13.24</v>
      </c>
      <c r="AB1880" s="8">
        <v>20259.990000000002</v>
      </c>
      <c r="AD1880" s="10">
        <v>4380212</v>
      </c>
      <c r="AE1880" s="11">
        <v>45252</v>
      </c>
      <c r="AF1880" s="8">
        <v>108717</v>
      </c>
      <c r="AG1880" s="8">
        <v>11527</v>
      </c>
      <c r="AH1880" s="12">
        <v>0.57635000000000003</v>
      </c>
      <c r="AI1880" s="8">
        <v>870.61933534743196</v>
      </c>
      <c r="AJ1880" s="11">
        <v>47095.61933533565</v>
      </c>
      <c r="AK1880" s="11">
        <v>47101</v>
      </c>
      <c r="AL1880" s="10">
        <v>-6</v>
      </c>
      <c r="AM1880">
        <v>128788.24</v>
      </c>
      <c r="AN1880">
        <v>1.0035620000000003</v>
      </c>
      <c r="AO1880" s="40" t="str">
        <f>E1880&amp;F1880&amp;U1880</f>
        <v>ATYHYSY-CYHYLH</v>
      </c>
      <c r="AP1880" s="40" t="str">
        <f>_xlfn.XLOOKUP(AO1880,CrossRef!N:N,CrossRef!A:A,"NOT FOUND",0)</f>
        <v>ATY5102LT</v>
      </c>
      <c r="AQ1880" s="40" t="str">
        <f>IFERROR(_xlfn.XLOOKUP(AO1880,CrossRef!$N:$N,CrossRef!$E:$E,"Not Found"),"-")</f>
        <v>793C</v>
      </c>
      <c r="AR1880" s="40" t="str">
        <f>IFERROR(_xlfn.XLOOKUP(AO1880,CrossRef!$N:$N,CrossRef!$G:$G,"Not Found"),"-")</f>
        <v>5102 - LIFT/HOIST CYLINDER</v>
      </c>
      <c r="AS1880" s="40" t="str">
        <f>IFERROR(_xlfn.XLOOKUP(AO1880,CrossRef!$N:$N,CrossRef!$H:$H,"Not Found"),"-")</f>
        <v>LT - LEFT</v>
      </c>
    </row>
    <row r="1881" spans="1:45" hidden="1" x14ac:dyDescent="0.3">
      <c r="A1881" s="38" t="str">
        <f>E1881&amp;F1881&amp;U1881</f>
        <v>SNDENGI-COSY</v>
      </c>
      <c r="B1881" s="38" t="str">
        <f>I1881&amp;D1881&amp;C1881</f>
        <v>TD6316135300</v>
      </c>
      <c r="C1881" s="38" t="str">
        <f>_xlfn.XLOOKUP(A1881,CrossRef!N:N,CrossRef!D:D,"",0)</f>
        <v>00</v>
      </c>
      <c r="D1881" s="38" t="str">
        <f>_xlfn.XLOOKUP(A1881,CrossRef!N:N,CrossRef!C:C,"",0)</f>
        <v>1353</v>
      </c>
      <c r="E1881" s="38" t="str">
        <f>LEFT(M1881,3)</f>
        <v>SND</v>
      </c>
      <c r="F1881" s="38" t="str">
        <f>_xlfn.TEXTAFTER(J1881,"-")</f>
        <v>ENGI-COSY</v>
      </c>
      <c r="G1881" t="s">
        <v>2725</v>
      </c>
      <c r="H1881" t="s">
        <v>2726</v>
      </c>
      <c r="I1881" t="s">
        <v>3835</v>
      </c>
      <c r="J1881" s="7" t="s">
        <v>2077</v>
      </c>
      <c r="K1881" t="s">
        <v>2638</v>
      </c>
      <c r="L1881" t="s">
        <v>187</v>
      </c>
      <c r="M1881" t="s">
        <v>3836</v>
      </c>
      <c r="N1881" t="s">
        <v>2640</v>
      </c>
      <c r="O1881" t="s">
        <v>2653</v>
      </c>
      <c r="P1881" t="s">
        <v>2642</v>
      </c>
      <c r="Q1881" t="s">
        <v>2640</v>
      </c>
      <c r="R1881" t="s">
        <v>7761</v>
      </c>
      <c r="S1881" t="s">
        <v>2655</v>
      </c>
      <c r="T1881" t="s">
        <v>3253</v>
      </c>
      <c r="U1881" t="s">
        <v>2657</v>
      </c>
      <c r="V1881" s="7" t="s">
        <v>291</v>
      </c>
      <c r="W1881" s="8">
        <v>22000</v>
      </c>
      <c r="X1881" t="s">
        <v>7762</v>
      </c>
      <c r="Y1881" t="s">
        <v>3255</v>
      </c>
      <c r="Z1881" s="8">
        <v>55010</v>
      </c>
      <c r="AA1881" s="9">
        <v>16.96</v>
      </c>
      <c r="AB1881" s="8">
        <v>155138.51999999999</v>
      </c>
      <c r="AD1881" s="10">
        <v>0</v>
      </c>
      <c r="AE1881" s="11"/>
      <c r="AF1881" s="8">
        <v>44569</v>
      </c>
      <c r="AG1881" s="8">
        <v>11559</v>
      </c>
      <c r="AH1881" s="12">
        <v>0.52540909090909094</v>
      </c>
      <c r="AI1881" s="8">
        <v>681.54481132075466</v>
      </c>
      <c r="AJ1881" s="11">
        <v>46906.544811307867</v>
      </c>
      <c r="AK1881" s="11"/>
      <c r="AL1881" s="10"/>
      <c r="AO1881" s="40" t="str">
        <f>E1881&amp;F1881&amp;U1881</f>
        <v>SNDENGI-COSY</v>
      </c>
      <c r="AP1881" s="40" t="str">
        <f>_xlfn.XLOOKUP(AO1881,CrossRef!N:N,CrossRef!A:A,"NOT FOUND",0)</f>
        <v>SND135300</v>
      </c>
      <c r="AQ1881" s="40" t="str">
        <f>IFERROR(_xlfn.XLOOKUP(AO1881,CrossRef!$N:$N,CrossRef!$E:$E,"Not Found"),"-")</f>
        <v>793F XQ</v>
      </c>
      <c r="AR1881" s="40" t="str">
        <f>IFERROR(_xlfn.XLOOKUP(AO1881,CrossRef!$N:$N,CrossRef!$G:$G,"Not Found"),"-")</f>
        <v>1353 - RADIATOR</v>
      </c>
      <c r="AS1881" s="40" t="str">
        <f>IFERROR(_xlfn.XLOOKUP(AO1881,CrossRef!$N:$N,CrossRef!$H:$H,"Not Found"),"-")</f>
        <v>00 - (NONE)</v>
      </c>
    </row>
    <row r="1882" spans="1:45" hidden="1" x14ac:dyDescent="0.3">
      <c r="A1882" s="38" t="str">
        <f>E1882&amp;F1882&amp;U1882</f>
        <v>RABENGI</v>
      </c>
      <c r="B1882" s="38" t="str">
        <f>I1882&amp;D1882&amp;C1882</f>
        <v>DZ8204100000</v>
      </c>
      <c r="C1882" s="38" t="str">
        <f>_xlfn.XLOOKUP(A1882,CrossRef!N:N,CrossRef!D:D,"",0)</f>
        <v>00</v>
      </c>
      <c r="D1882" s="38" t="str">
        <f>_xlfn.XLOOKUP(A1882,CrossRef!N:N,CrossRef!C:C,"",0)</f>
        <v>1000</v>
      </c>
      <c r="E1882" s="38" t="str">
        <f>LEFT(M1882,3)</f>
        <v>RAB</v>
      </c>
      <c r="F1882" s="38" t="str">
        <f>_xlfn.TEXTAFTER(J1882,"-")</f>
        <v>ENGI</v>
      </c>
      <c r="G1882" t="s">
        <v>2635</v>
      </c>
      <c r="H1882" t="s">
        <v>2636</v>
      </c>
      <c r="I1882" t="s">
        <v>4033</v>
      </c>
      <c r="J1882" s="7" t="s">
        <v>2078</v>
      </c>
      <c r="K1882" t="s">
        <v>2638</v>
      </c>
      <c r="L1882" t="s">
        <v>34</v>
      </c>
      <c r="M1882" t="s">
        <v>4034</v>
      </c>
      <c r="N1882" t="s">
        <v>2640</v>
      </c>
      <c r="O1882" t="s">
        <v>2803</v>
      </c>
      <c r="P1882" t="s">
        <v>2642</v>
      </c>
      <c r="Q1882" t="s">
        <v>2640</v>
      </c>
      <c r="R1882" t="s">
        <v>7763</v>
      </c>
      <c r="S1882" t="s">
        <v>2655</v>
      </c>
      <c r="T1882" t="s">
        <v>3265</v>
      </c>
      <c r="U1882" t="s">
        <v>2657</v>
      </c>
      <c r="V1882" s="7" t="s">
        <v>26</v>
      </c>
      <c r="W1882" s="8">
        <v>16000</v>
      </c>
      <c r="X1882" t="s">
        <v>7764</v>
      </c>
      <c r="Y1882" t="s">
        <v>4369</v>
      </c>
      <c r="Z1882" s="8">
        <v>19966.5</v>
      </c>
      <c r="AA1882" s="9">
        <v>9</v>
      </c>
      <c r="AB1882" s="8">
        <v>315489.78999999998</v>
      </c>
      <c r="AD1882" s="10">
        <v>4571082</v>
      </c>
      <c r="AE1882" s="11">
        <v>45701</v>
      </c>
      <c r="AF1882" s="8">
        <v>15559</v>
      </c>
      <c r="AG1882" s="8">
        <v>11592.5</v>
      </c>
      <c r="AH1882" s="12">
        <v>0.72453124999999996</v>
      </c>
      <c r="AI1882" s="8">
        <v>1288.0555555555557</v>
      </c>
      <c r="AJ1882" s="11">
        <v>47513.055555555555</v>
      </c>
      <c r="AK1882" s="11"/>
      <c r="AL1882" s="10"/>
      <c r="AO1882" s="40" t="str">
        <f>E1882&amp;F1882&amp;U1882</f>
        <v>RABENGI</v>
      </c>
      <c r="AP1882" s="40" t="str">
        <f>_xlfn.XLOOKUP(AO1882,CrossRef!N:N,CrossRef!A:A,"NOT FOUND",0)</f>
        <v>RAB100000</v>
      </c>
      <c r="AQ1882" s="40" t="str">
        <f>IFERROR(_xlfn.XLOOKUP(AO1882,CrossRef!$N:$N,CrossRef!$E:$E,"Not Found"),"-")</f>
        <v>D10T2</v>
      </c>
      <c r="AR1882" s="40" t="str">
        <f>IFERROR(_xlfn.XLOOKUP(AO1882,CrossRef!$N:$N,CrossRef!$G:$G,"Not Found"),"-")</f>
        <v>1000 - ENGINE</v>
      </c>
      <c r="AS1882" s="40" t="str">
        <f>IFERROR(_xlfn.XLOOKUP(AO1882,CrossRef!$N:$N,CrossRef!$H:$H,"Not Found"),"-")</f>
        <v>00 - (NONE)</v>
      </c>
    </row>
    <row r="1883" spans="1:45" hidden="1" x14ac:dyDescent="0.3">
      <c r="A1883" s="38" t="str">
        <f>E1883&amp;F1883&amp;U1883</f>
        <v>HCMHYSY-MOHYLHF</v>
      </c>
      <c r="B1883" s="38" t="str">
        <f>I1883&amp;D1883&amp;C1883</f>
        <v>EX717379PALF</v>
      </c>
      <c r="C1883" s="38" t="str">
        <f>_xlfn.XLOOKUP(A1883,CrossRef!N:N,CrossRef!D:D,"",0)</f>
        <v>LF</v>
      </c>
      <c r="D1883" s="38" t="str">
        <f>_xlfn.XLOOKUP(A1883,CrossRef!N:N,CrossRef!C:C,"",0)</f>
        <v>79PA</v>
      </c>
      <c r="E1883" s="38" t="str">
        <f>LEFT(M1883,3)</f>
        <v>HCM</v>
      </c>
      <c r="F1883" s="38" t="str">
        <f>_xlfn.TEXTAFTER(J1883,"-")</f>
        <v>HYSY-MOHY</v>
      </c>
      <c r="G1883" t="s">
        <v>2648</v>
      </c>
      <c r="H1883" t="s">
        <v>2649</v>
      </c>
      <c r="I1883" t="s">
        <v>3221</v>
      </c>
      <c r="J1883" s="7" t="s">
        <v>2079</v>
      </c>
      <c r="K1883" t="s">
        <v>2668</v>
      </c>
      <c r="L1883" t="s">
        <v>2959</v>
      </c>
      <c r="M1883" t="s">
        <v>3222</v>
      </c>
      <c r="N1883" t="s">
        <v>2640</v>
      </c>
      <c r="O1883" t="s">
        <v>3054</v>
      </c>
      <c r="P1883" t="s">
        <v>2642</v>
      </c>
      <c r="Q1883" t="s">
        <v>2640</v>
      </c>
      <c r="R1883" t="s">
        <v>7765</v>
      </c>
      <c r="S1883" t="s">
        <v>2655</v>
      </c>
      <c r="T1883" t="s">
        <v>5666</v>
      </c>
      <c r="U1883" t="s">
        <v>485</v>
      </c>
      <c r="V1883" s="7" t="s">
        <v>2080</v>
      </c>
      <c r="W1883" s="8">
        <v>12000</v>
      </c>
      <c r="X1883" t="s">
        <v>7766</v>
      </c>
      <c r="Y1883" t="s">
        <v>7767</v>
      </c>
      <c r="Z1883" s="8">
        <v>13474.8</v>
      </c>
      <c r="AA1883" s="9">
        <v>12.75</v>
      </c>
      <c r="AB1883" s="8">
        <v>23540.86</v>
      </c>
      <c r="AD1883" s="10">
        <v>4896064</v>
      </c>
      <c r="AE1883" s="11">
        <v>46156</v>
      </c>
      <c r="AF1883" s="8">
        <v>13086</v>
      </c>
      <c r="AG1883" s="8">
        <v>11611.2</v>
      </c>
      <c r="AH1883" s="12">
        <v>0.96760000000000002</v>
      </c>
      <c r="AI1883" s="8">
        <v>910.68235294117653</v>
      </c>
      <c r="AJ1883" s="11">
        <v>47135.682352928241</v>
      </c>
      <c r="AK1883" s="11">
        <v>46945</v>
      </c>
      <c r="AL1883" s="10">
        <v>190</v>
      </c>
      <c r="AM1883">
        <v>22654.799999999999</v>
      </c>
      <c r="AN1883">
        <v>0.79739999999999989</v>
      </c>
      <c r="AO1883" s="40" t="str">
        <f>E1883&amp;F1883&amp;U1883</f>
        <v>HCMHYSY-MOHYLHF</v>
      </c>
      <c r="AP1883" s="40" t="str">
        <f>_xlfn.XLOOKUP(AO1883,CrossRef!N:N,CrossRef!A:A,"NOT FOUND",0)</f>
        <v>HCM79PALF</v>
      </c>
      <c r="AQ1883" s="40" t="str">
        <f>IFERROR(_xlfn.XLOOKUP(AO1883,CrossRef!$N:$N,CrossRef!$E:$E,"Not Found"),"-")</f>
        <v>EX2500</v>
      </c>
      <c r="AR1883" s="40" t="str">
        <f>IFERROR(_xlfn.XLOOKUP(AO1883,CrossRef!$N:$N,CrossRef!$G:$G,"Not Found"),"-")</f>
        <v>79PA - SWING DRIVE MOTOR</v>
      </c>
      <c r="AS1883" s="40" t="str">
        <f>IFERROR(_xlfn.XLOOKUP(AO1883,CrossRef!$N:$N,CrossRef!$H:$H,"Not Found"),"-")</f>
        <v>LF - LEFT FRONT</v>
      </c>
    </row>
    <row r="1884" spans="1:45" hidden="1" x14ac:dyDescent="0.3">
      <c r="A1884" s="38" t="str">
        <f>E1884&amp;F1884&amp;U1884</f>
        <v>HCMUCRG-DRSP-DRTRRH</v>
      </c>
      <c r="B1884" s="38" t="str">
        <f>I1884&amp;D1884&amp;C1884</f>
        <v>EX7061</v>
      </c>
      <c r="C1884" s="38" t="str">
        <f>_xlfn.XLOOKUP(A1884,CrossRef!N:N,CrossRef!D:D,"",0)</f>
        <v/>
      </c>
      <c r="D1884" s="38" t="str">
        <f>_xlfn.XLOOKUP(A1884,CrossRef!N:N,CrossRef!C:C,"",0)</f>
        <v/>
      </c>
      <c r="E1884" s="38" t="str">
        <f>LEFT(M1884,3)</f>
        <v>HCM</v>
      </c>
      <c r="F1884" s="38" t="str">
        <f>_xlfn.TEXTAFTER(J1884,"-")</f>
        <v>UCRG-DRSP-DRTR</v>
      </c>
      <c r="G1884" t="s">
        <v>2635</v>
      </c>
      <c r="H1884" t="s">
        <v>2636</v>
      </c>
      <c r="I1884" t="s">
        <v>2667</v>
      </c>
      <c r="J1884" s="7" t="s">
        <v>2082</v>
      </c>
      <c r="K1884" t="s">
        <v>2668</v>
      </c>
      <c r="L1884" t="s">
        <v>227</v>
      </c>
      <c r="M1884" t="s">
        <v>2669</v>
      </c>
      <c r="N1884" t="s">
        <v>2652</v>
      </c>
      <c r="O1884" t="s">
        <v>2653</v>
      </c>
      <c r="P1884" t="s">
        <v>2642</v>
      </c>
      <c r="Q1884" t="s">
        <v>2662</v>
      </c>
      <c r="R1884" t="s">
        <v>7768</v>
      </c>
      <c r="S1884" t="s">
        <v>2671</v>
      </c>
      <c r="T1884" t="s">
        <v>3337</v>
      </c>
      <c r="U1884" t="s">
        <v>63</v>
      </c>
      <c r="V1884" s="7" t="s">
        <v>2083</v>
      </c>
      <c r="W1884" s="8">
        <v>16000</v>
      </c>
      <c r="X1884" t="s">
        <v>7769</v>
      </c>
      <c r="Y1884" t="s">
        <v>7770</v>
      </c>
      <c r="Z1884" s="8">
        <v>65494</v>
      </c>
      <c r="AA1884" s="9">
        <v>0</v>
      </c>
      <c r="AB1884" s="8">
        <v>119876.84</v>
      </c>
      <c r="AD1884" s="10">
        <v>4465056</v>
      </c>
      <c r="AE1884" s="11">
        <v>44974</v>
      </c>
      <c r="AF1884" s="8">
        <v>61106</v>
      </c>
      <c r="AG1884" s="8">
        <v>11612</v>
      </c>
      <c r="AH1884" s="12">
        <v>0.72575000000000001</v>
      </c>
      <c r="AI1884" s="8">
        <v>0</v>
      </c>
      <c r="AJ1884" s="11">
        <v>46225</v>
      </c>
      <c r="AK1884" s="11">
        <v>46928</v>
      </c>
      <c r="AL1884" s="10">
        <v>-703</v>
      </c>
      <c r="AO1884" s="40" t="str">
        <f>E1884&amp;F1884&amp;U1884</f>
        <v>HCMUCRG-DRSP-DRTRRH</v>
      </c>
      <c r="AP1884" s="40" t="str">
        <f>_xlfn.XLOOKUP(AO1884,CrossRef!N:N,CrossRef!A:A,"NOT FOUND",0)</f>
        <v>NOT FOUND</v>
      </c>
      <c r="AQ1884" s="40" t="str">
        <f>IFERROR(_xlfn.XLOOKUP(AO1884,CrossRef!$N:$N,CrossRef!$E:$E,"Not Found"),"-")</f>
        <v>Not Found</v>
      </c>
      <c r="AR1884" s="40" t="str">
        <f>IFERROR(_xlfn.XLOOKUP(AO1884,CrossRef!$N:$N,CrossRef!$G:$G,"Not Found"),"-")</f>
        <v>Not Found</v>
      </c>
      <c r="AS1884" s="40" t="str">
        <f>IFERROR(_xlfn.XLOOKUP(AO1884,CrossRef!$N:$N,CrossRef!$H:$H,"Not Found"),"-")</f>
        <v>Not Found</v>
      </c>
    </row>
    <row r="1885" spans="1:45" hidden="1" x14ac:dyDescent="0.3">
      <c r="A1885" s="38" t="str">
        <f>E1885&amp;F1885&amp;U1885</f>
        <v>HCMTCKS-TCKLLH</v>
      </c>
      <c r="B1885" s="38" t="str">
        <f>I1885&amp;D1885&amp;C1885</f>
        <v>EX7219</v>
      </c>
      <c r="C1885" s="38" t="str">
        <f>_xlfn.XLOOKUP(A1885,CrossRef!N:N,CrossRef!D:D,"",0)</f>
        <v/>
      </c>
      <c r="D1885" s="38" t="str">
        <f>_xlfn.XLOOKUP(A1885,CrossRef!N:N,CrossRef!C:C,"",0)</f>
        <v/>
      </c>
      <c r="E1885" s="38" t="str">
        <f>LEFT(M1885,3)</f>
        <v>HCM</v>
      </c>
      <c r="F1885" s="38" t="str">
        <f>_xlfn.TEXTAFTER(J1885,"-")</f>
        <v>TCKS-TCKL</v>
      </c>
      <c r="G1885" t="s">
        <v>2695</v>
      </c>
      <c r="H1885" t="s">
        <v>2696</v>
      </c>
      <c r="I1885" t="s">
        <v>2697</v>
      </c>
      <c r="J1885" s="7" t="s">
        <v>2084</v>
      </c>
      <c r="K1885" t="s">
        <v>2668</v>
      </c>
      <c r="L1885" t="s">
        <v>2698</v>
      </c>
      <c r="M1885" t="s">
        <v>2699</v>
      </c>
      <c r="N1885" t="s">
        <v>2640</v>
      </c>
      <c r="O1885" t="s">
        <v>2653</v>
      </c>
      <c r="P1885" t="s">
        <v>2642</v>
      </c>
      <c r="Q1885" t="s">
        <v>2640</v>
      </c>
      <c r="R1885" t="s">
        <v>7771</v>
      </c>
      <c r="S1885" t="s">
        <v>2671</v>
      </c>
      <c r="T1885" t="s">
        <v>2745</v>
      </c>
      <c r="U1885" t="s">
        <v>59</v>
      </c>
      <c r="V1885" s="7" t="s">
        <v>2085</v>
      </c>
      <c r="W1885" s="8">
        <v>17500</v>
      </c>
      <c r="X1885" t="s">
        <v>7772</v>
      </c>
      <c r="Y1885" t="s">
        <v>7773</v>
      </c>
      <c r="Z1885" s="8">
        <v>55009.3</v>
      </c>
      <c r="AA1885" s="9">
        <v>13.06</v>
      </c>
      <c r="AB1885" s="8">
        <v>126870.48</v>
      </c>
      <c r="AD1885" s="10">
        <v>4664211</v>
      </c>
      <c r="AE1885" s="11">
        <v>45306</v>
      </c>
      <c r="AF1885" s="8">
        <v>49130.400000000001</v>
      </c>
      <c r="AG1885" s="8">
        <v>11621.099999999991</v>
      </c>
      <c r="AH1885" s="12">
        <v>0.66406285714285662</v>
      </c>
      <c r="AI1885" s="8">
        <v>889.82388973966238</v>
      </c>
      <c r="AJ1885" s="11">
        <v>47114.823889733794</v>
      </c>
      <c r="AK1885" s="11">
        <v>47284</v>
      </c>
      <c r="AL1885" s="10">
        <v>-170</v>
      </c>
      <c r="AM1885">
        <v>68839.839999999997</v>
      </c>
      <c r="AN1885">
        <v>1.1262537142857141</v>
      </c>
      <c r="AO1885" s="40" t="str">
        <f>E1885&amp;F1885&amp;U1885</f>
        <v>HCMTCKS-TCKLLH</v>
      </c>
      <c r="AP1885" s="40" t="str">
        <f>_xlfn.XLOOKUP(AO1885,CrossRef!N:N,CrossRef!A:A,"NOT FOUND",0)</f>
        <v>NOT FOUND</v>
      </c>
      <c r="AQ1885" s="40" t="str">
        <f>IFERROR(_xlfn.XLOOKUP(AO1885,CrossRef!$N:$N,CrossRef!$E:$E,"Not Found"),"-")</f>
        <v>Not Found</v>
      </c>
      <c r="AR1885" s="40" t="str">
        <f>IFERROR(_xlfn.XLOOKUP(AO1885,CrossRef!$N:$N,CrossRef!$G:$G,"Not Found"),"-")</f>
        <v>Not Found</v>
      </c>
      <c r="AS1885" s="40" t="str">
        <f>IFERROR(_xlfn.XLOOKUP(AO1885,CrossRef!$N:$N,CrossRef!$H:$H,"Not Found"),"-")</f>
        <v>Not Found</v>
      </c>
    </row>
    <row r="1886" spans="1:45" hidden="1" x14ac:dyDescent="0.3">
      <c r="A1886" s="38" t="str">
        <f>E1886&amp;F1886&amp;U1886</f>
        <v>HCMTCKS-TCKRRH</v>
      </c>
      <c r="B1886" s="38" t="str">
        <f>I1886&amp;D1886&amp;C1886</f>
        <v>EX7219</v>
      </c>
      <c r="C1886" s="38" t="str">
        <f>_xlfn.XLOOKUP(A1886,CrossRef!N:N,CrossRef!D:D,"",0)</f>
        <v/>
      </c>
      <c r="D1886" s="38" t="str">
        <f>_xlfn.XLOOKUP(A1886,CrossRef!N:N,CrossRef!C:C,"",0)</f>
        <v/>
      </c>
      <c r="E1886" s="38" t="str">
        <f>LEFT(M1886,3)</f>
        <v>HCM</v>
      </c>
      <c r="F1886" s="38" t="str">
        <f>_xlfn.TEXTAFTER(J1886,"-")</f>
        <v>TCKS-TCKR</v>
      </c>
      <c r="G1886" t="s">
        <v>2695</v>
      </c>
      <c r="H1886" t="s">
        <v>2696</v>
      </c>
      <c r="I1886" t="s">
        <v>2697</v>
      </c>
      <c r="J1886" s="7" t="s">
        <v>2086</v>
      </c>
      <c r="K1886" t="s">
        <v>2668</v>
      </c>
      <c r="L1886" t="s">
        <v>2698</v>
      </c>
      <c r="M1886" t="s">
        <v>2699</v>
      </c>
      <c r="N1886" t="s">
        <v>2640</v>
      </c>
      <c r="O1886" t="s">
        <v>2653</v>
      </c>
      <c r="P1886" t="s">
        <v>2642</v>
      </c>
      <c r="Q1886" t="s">
        <v>2640</v>
      </c>
      <c r="R1886" t="s">
        <v>7774</v>
      </c>
      <c r="S1886" t="s">
        <v>2671</v>
      </c>
      <c r="T1886" t="s">
        <v>2745</v>
      </c>
      <c r="U1886" t="s">
        <v>63</v>
      </c>
      <c r="V1886" s="7" t="s">
        <v>629</v>
      </c>
      <c r="W1886" s="8">
        <v>17500</v>
      </c>
      <c r="X1886" t="s">
        <v>7775</v>
      </c>
      <c r="Y1886" t="s">
        <v>7773</v>
      </c>
      <c r="Z1886" s="8">
        <v>55009.3</v>
      </c>
      <c r="AA1886" s="9">
        <v>13.06</v>
      </c>
      <c r="AB1886" s="8">
        <v>126870.48</v>
      </c>
      <c r="AD1886" s="10">
        <v>4664212</v>
      </c>
      <c r="AE1886" s="11">
        <v>45306</v>
      </c>
      <c r="AF1886" s="8">
        <v>49130.400000000001</v>
      </c>
      <c r="AG1886" s="8">
        <v>11621.099999999991</v>
      </c>
      <c r="AH1886" s="12">
        <v>0.66406285714285662</v>
      </c>
      <c r="AI1886" s="8">
        <v>889.82388973966238</v>
      </c>
      <c r="AJ1886" s="11">
        <v>47114.823889733794</v>
      </c>
      <c r="AK1886" s="11">
        <v>47284</v>
      </c>
      <c r="AL1886" s="10">
        <v>-170</v>
      </c>
      <c r="AM1886">
        <v>68839.839999999997</v>
      </c>
      <c r="AN1886">
        <v>1.1262537142857141</v>
      </c>
      <c r="AO1886" s="40" t="str">
        <f>E1886&amp;F1886&amp;U1886</f>
        <v>HCMTCKS-TCKRRH</v>
      </c>
      <c r="AP1886" s="40" t="str">
        <f>_xlfn.XLOOKUP(AO1886,CrossRef!N:N,CrossRef!A:A,"NOT FOUND",0)</f>
        <v>NOT FOUND</v>
      </c>
      <c r="AQ1886" s="40" t="str">
        <f>IFERROR(_xlfn.XLOOKUP(AO1886,CrossRef!$N:$N,CrossRef!$E:$E,"Not Found"),"-")</f>
        <v>Not Found</v>
      </c>
      <c r="AR1886" s="40" t="str">
        <f>IFERROR(_xlfn.XLOOKUP(AO1886,CrossRef!$N:$N,CrossRef!$G:$G,"Not Found"),"-")</f>
        <v>Not Found</v>
      </c>
      <c r="AS1886" s="40" t="str">
        <f>IFERROR(_xlfn.XLOOKUP(AO1886,CrossRef!$N:$N,CrossRef!$H:$H,"Not Found"),"-")</f>
        <v>Not Found</v>
      </c>
    </row>
    <row r="1887" spans="1:45" hidden="1" x14ac:dyDescent="0.3">
      <c r="A1887" s="38" t="str">
        <f>E1887&amp;F1887&amp;U1887</f>
        <v>442DRIVRR</v>
      </c>
      <c r="B1887" s="38" t="str">
        <f>I1887&amp;D1887&amp;C1887</f>
        <v>QLO043108RE</v>
      </c>
      <c r="C1887" s="38" t="str">
        <f>_xlfn.XLOOKUP(A1887,CrossRef!N:N,CrossRef!D:D,"",0)</f>
        <v>RE</v>
      </c>
      <c r="D1887" s="38" t="str">
        <f>_xlfn.XLOOKUP(A1887,CrossRef!N:N,CrossRef!C:C,"",0)</f>
        <v>3108</v>
      </c>
      <c r="E1887" s="38" t="str">
        <f>LEFT(M1887,3)</f>
        <v>442</v>
      </c>
      <c r="F1887" s="38" t="str">
        <f>_xlfn.TEXTAFTER(J1887,"-")</f>
        <v>DRIV</v>
      </c>
      <c r="G1887" t="s">
        <v>2635</v>
      </c>
      <c r="H1887" t="s">
        <v>2636</v>
      </c>
      <c r="I1887" t="s">
        <v>3839</v>
      </c>
      <c r="J1887" s="7" t="s">
        <v>916</v>
      </c>
      <c r="K1887" t="s">
        <v>2638</v>
      </c>
      <c r="L1887" t="s">
        <v>138</v>
      </c>
      <c r="M1887" t="s">
        <v>3840</v>
      </c>
      <c r="N1887" t="s">
        <v>2652</v>
      </c>
      <c r="O1887" t="s">
        <v>2641</v>
      </c>
      <c r="P1887" t="s">
        <v>2642</v>
      </c>
      <c r="Q1887" t="s">
        <v>2662</v>
      </c>
      <c r="R1887" t="s">
        <v>7776</v>
      </c>
      <c r="S1887" t="s">
        <v>2655</v>
      </c>
      <c r="T1887" t="s">
        <v>3605</v>
      </c>
      <c r="U1887" t="s">
        <v>230</v>
      </c>
      <c r="V1887" s="7" t="s">
        <v>919</v>
      </c>
      <c r="W1887" s="8">
        <v>16500</v>
      </c>
      <c r="X1887" t="s">
        <v>7777</v>
      </c>
      <c r="Y1887" t="s">
        <v>7778</v>
      </c>
      <c r="Z1887" s="8">
        <v>66432</v>
      </c>
      <c r="AA1887" s="9">
        <v>7.14</v>
      </c>
      <c r="AB1887" s="8">
        <v>20038.240000000002</v>
      </c>
      <c r="AD1887" s="10">
        <v>4468940</v>
      </c>
      <c r="AE1887" s="11">
        <v>45306</v>
      </c>
      <c r="AF1887" s="8">
        <v>61557</v>
      </c>
      <c r="AG1887" s="8">
        <v>11625</v>
      </c>
      <c r="AH1887" s="12">
        <v>0.70454545454545459</v>
      </c>
      <c r="AI1887" s="8">
        <v>1628.1512605042017</v>
      </c>
      <c r="AJ1887" s="11">
        <v>47853.151260497689</v>
      </c>
      <c r="AK1887" s="11">
        <v>47223</v>
      </c>
      <c r="AL1887" s="10">
        <v>630</v>
      </c>
      <c r="AM1887">
        <v>73557.72</v>
      </c>
      <c r="AO1887" s="40" t="str">
        <f>E1887&amp;F1887&amp;U1887</f>
        <v>442DRIVRR</v>
      </c>
      <c r="AP1887" s="40" t="str">
        <f>_xlfn.XLOOKUP(AO1887,CrossRef!N:N,CrossRef!A:A,"NOT FOUND",0)</f>
        <v>4423108RE</v>
      </c>
      <c r="AQ1887" s="40" t="str">
        <f>IFERROR(_xlfn.XLOOKUP(AO1887,CrossRef!$N:$N,CrossRef!$E:$E,"Not Found"),"-")</f>
        <v>994F</v>
      </c>
      <c r="AR1887" s="40" t="str">
        <f>IFERROR(_xlfn.XLOOKUP(AO1887,CrossRef!$N:$N,CrossRef!$G:$G,"Not Found"),"-")</f>
        <v>3108 - PUMP DRIVE GRP</v>
      </c>
      <c r="AS1887" s="40" t="str">
        <f>IFERROR(_xlfn.XLOOKUP(AO1887,CrossRef!$N:$N,CrossRef!$H:$H,"Not Found"),"-")</f>
        <v>RE - REAR</v>
      </c>
    </row>
    <row r="1888" spans="1:45" hidden="1" x14ac:dyDescent="0.3">
      <c r="A1888" s="38" t="str">
        <f>E1888&amp;F1888&amp;U1888</f>
        <v>HCMUCRG-DRSP-DRTLLH</v>
      </c>
      <c r="B1888" s="38" t="str">
        <f>I1888&amp;D1888&amp;C1888</f>
        <v>EX7061</v>
      </c>
      <c r="C1888" s="38" t="str">
        <f>_xlfn.XLOOKUP(A1888,CrossRef!N:N,CrossRef!D:D,"",0)</f>
        <v/>
      </c>
      <c r="D1888" s="38" t="str">
        <f>_xlfn.XLOOKUP(A1888,CrossRef!N:N,CrossRef!C:C,"",0)</f>
        <v/>
      </c>
      <c r="E1888" s="38" t="str">
        <f>LEFT(M1888,3)</f>
        <v>HCM</v>
      </c>
      <c r="F1888" s="38" t="str">
        <f>_xlfn.TEXTAFTER(J1888,"-")</f>
        <v>UCRG-DRSP-DRTL</v>
      </c>
      <c r="G1888" t="s">
        <v>2635</v>
      </c>
      <c r="H1888" t="s">
        <v>2636</v>
      </c>
      <c r="I1888" t="s">
        <v>2667</v>
      </c>
      <c r="J1888" s="7" t="s">
        <v>2087</v>
      </c>
      <c r="K1888" t="s">
        <v>2668</v>
      </c>
      <c r="L1888" t="s">
        <v>227</v>
      </c>
      <c r="M1888" t="s">
        <v>2669</v>
      </c>
      <c r="N1888" t="s">
        <v>2652</v>
      </c>
      <c r="O1888" t="s">
        <v>2653</v>
      </c>
      <c r="P1888" t="s">
        <v>2642</v>
      </c>
      <c r="Q1888" t="s">
        <v>2662</v>
      </c>
      <c r="R1888" t="s">
        <v>7779</v>
      </c>
      <c r="S1888" t="s">
        <v>2671</v>
      </c>
      <c r="T1888" t="s">
        <v>3337</v>
      </c>
      <c r="U1888" t="s">
        <v>59</v>
      </c>
      <c r="V1888" s="7" t="s">
        <v>2088</v>
      </c>
      <c r="W1888" s="8">
        <v>16000</v>
      </c>
      <c r="X1888" t="s">
        <v>7780</v>
      </c>
      <c r="Y1888" t="s">
        <v>7770</v>
      </c>
      <c r="Z1888" s="8">
        <v>65494</v>
      </c>
      <c r="AA1888" s="9">
        <v>0</v>
      </c>
      <c r="AB1888" s="8">
        <v>119876.84</v>
      </c>
      <c r="AD1888" s="10">
        <v>4236780</v>
      </c>
      <c r="AE1888" s="11">
        <v>44975</v>
      </c>
      <c r="AF1888" s="8">
        <v>61121</v>
      </c>
      <c r="AG1888" s="8">
        <v>11627</v>
      </c>
      <c r="AH1888" s="12">
        <v>0.72668750000000004</v>
      </c>
      <c r="AI1888" s="8">
        <v>0</v>
      </c>
      <c r="AJ1888" s="11">
        <v>46225</v>
      </c>
      <c r="AK1888" s="11">
        <v>46929</v>
      </c>
      <c r="AL1888" s="10">
        <v>-704</v>
      </c>
      <c r="AO1888" s="40" t="str">
        <f>E1888&amp;F1888&amp;U1888</f>
        <v>HCMUCRG-DRSP-DRTLLH</v>
      </c>
      <c r="AP1888" s="40" t="str">
        <f>_xlfn.XLOOKUP(AO1888,CrossRef!N:N,CrossRef!A:A,"NOT FOUND",0)</f>
        <v>NOT FOUND</v>
      </c>
      <c r="AQ1888" s="40" t="str">
        <f>IFERROR(_xlfn.XLOOKUP(AO1888,CrossRef!$N:$N,CrossRef!$E:$E,"Not Found"),"-")</f>
        <v>Not Found</v>
      </c>
      <c r="AR1888" s="40" t="str">
        <f>IFERROR(_xlfn.XLOOKUP(AO1888,CrossRef!$N:$N,CrossRef!$G:$G,"Not Found"),"-")</f>
        <v>Not Found</v>
      </c>
      <c r="AS1888" s="40" t="str">
        <f>IFERROR(_xlfn.XLOOKUP(AO1888,CrossRef!$N:$N,CrossRef!$H:$H,"Not Found"),"-")</f>
        <v>Not Found</v>
      </c>
    </row>
    <row r="1889" spans="1:45" hidden="1" x14ac:dyDescent="0.3">
      <c r="A1889" s="38" t="str">
        <f>E1889&amp;F1889&amp;U1889</f>
        <v>ATSDRIV-DIFF</v>
      </c>
      <c r="B1889" s="38" t="str">
        <f>I1889&amp;D1889&amp;C1889</f>
        <v>GD1406325800</v>
      </c>
      <c r="C1889" s="38" t="str">
        <f>_xlfn.XLOOKUP(A1889,CrossRef!N:N,CrossRef!D:D,"",0)</f>
        <v>00</v>
      </c>
      <c r="D1889" s="38" t="str">
        <f>_xlfn.XLOOKUP(A1889,CrossRef!N:N,CrossRef!C:C,"",0)</f>
        <v>3258</v>
      </c>
      <c r="E1889" s="38" t="str">
        <f>LEFT(M1889,3)</f>
        <v>ATS</v>
      </c>
      <c r="F1889" s="38" t="str">
        <f>_xlfn.TEXTAFTER(J1889,"-")</f>
        <v>DRIV-DIFF</v>
      </c>
      <c r="G1889" t="s">
        <v>2648</v>
      </c>
      <c r="H1889" t="s">
        <v>2649</v>
      </c>
      <c r="I1889" t="s">
        <v>4682</v>
      </c>
      <c r="J1889" s="7" t="s">
        <v>429</v>
      </c>
      <c r="K1889" t="s">
        <v>2638</v>
      </c>
      <c r="L1889" t="s">
        <v>92</v>
      </c>
      <c r="M1889" t="s">
        <v>4683</v>
      </c>
      <c r="N1889" t="s">
        <v>2640</v>
      </c>
      <c r="O1889" t="s">
        <v>2803</v>
      </c>
      <c r="P1889" t="s">
        <v>2642</v>
      </c>
      <c r="Q1889" t="s">
        <v>2640</v>
      </c>
      <c r="R1889" t="s">
        <v>7781</v>
      </c>
      <c r="S1889" t="s">
        <v>2655</v>
      </c>
      <c r="T1889" t="s">
        <v>2656</v>
      </c>
      <c r="U1889" t="s">
        <v>2657</v>
      </c>
      <c r="V1889" s="7" t="s">
        <v>427</v>
      </c>
      <c r="W1889" s="8">
        <v>12000</v>
      </c>
      <c r="X1889" t="s">
        <v>7782</v>
      </c>
      <c r="Y1889" t="s">
        <v>7783</v>
      </c>
      <c r="Z1889" s="8">
        <v>39193</v>
      </c>
      <c r="AA1889" s="9">
        <v>7.08</v>
      </c>
      <c r="AB1889" s="8">
        <v>30993.77</v>
      </c>
      <c r="AD1889" s="10">
        <v>4632234</v>
      </c>
      <c r="AE1889" s="11">
        <v>46174</v>
      </c>
      <c r="AF1889" s="8">
        <v>38828.400000000001</v>
      </c>
      <c r="AG1889" s="8">
        <v>11635.400000000001</v>
      </c>
      <c r="AH1889" s="12">
        <v>0.96961666666666679</v>
      </c>
      <c r="AI1889" s="8">
        <v>1643.4180790960454</v>
      </c>
      <c r="AJ1889" s="11">
        <v>47868.418079085648</v>
      </c>
      <c r="AK1889" s="11">
        <v>47473</v>
      </c>
      <c r="AL1889" s="10">
        <v>395</v>
      </c>
      <c r="AM1889">
        <v>48028.84</v>
      </c>
      <c r="AN1889">
        <v>0.76670333333333296</v>
      </c>
      <c r="AO1889" s="40" t="str">
        <f>E1889&amp;F1889&amp;U1889</f>
        <v>ATSDRIV-DIFF</v>
      </c>
      <c r="AP1889" s="40" t="str">
        <f>_xlfn.XLOOKUP(AO1889,CrossRef!N:N,CrossRef!A:A,"NOT FOUND",0)</f>
        <v>ATS325800</v>
      </c>
      <c r="AQ1889" s="40" t="str">
        <f>IFERROR(_xlfn.XLOOKUP(AO1889,CrossRef!$N:$N,CrossRef!$E:$E,"Not Found"),"-")</f>
        <v>16H</v>
      </c>
      <c r="AR1889" s="40" t="str">
        <f>IFERROR(_xlfn.XLOOKUP(AO1889,CrossRef!$N:$N,CrossRef!$G:$G,"Not Found"),"-")</f>
        <v>3258 - DIFFERENTIAL</v>
      </c>
      <c r="AS1889" s="40" t="str">
        <f>IFERROR(_xlfn.XLOOKUP(AO1889,CrossRef!$N:$N,CrossRef!$H:$H,"Not Found"),"-")</f>
        <v>00 - (NONE)</v>
      </c>
    </row>
    <row r="1890" spans="1:45" hidden="1" x14ac:dyDescent="0.3">
      <c r="A1890" s="38" t="str">
        <f>E1890&amp;F1890&amp;U1890</f>
        <v>ATSDRIV-TMSN</v>
      </c>
      <c r="B1890" s="38" t="str">
        <f>I1890&amp;D1890&amp;C1890</f>
        <v>GD1406303000</v>
      </c>
      <c r="C1890" s="38" t="str">
        <f>_xlfn.XLOOKUP(A1890,CrossRef!N:N,CrossRef!D:D,"",0)</f>
        <v>00</v>
      </c>
      <c r="D1890" s="38" t="str">
        <f>_xlfn.XLOOKUP(A1890,CrossRef!N:N,CrossRef!C:C,"",0)</f>
        <v>3030</v>
      </c>
      <c r="E1890" s="38" t="str">
        <f>LEFT(M1890,3)</f>
        <v>ATS</v>
      </c>
      <c r="F1890" s="38" t="str">
        <f>_xlfn.TEXTAFTER(J1890,"-")</f>
        <v>DRIV-TMSN</v>
      </c>
      <c r="G1890" t="s">
        <v>2648</v>
      </c>
      <c r="H1890" t="s">
        <v>2649</v>
      </c>
      <c r="I1890" t="s">
        <v>4682</v>
      </c>
      <c r="J1890" s="7" t="s">
        <v>315</v>
      </c>
      <c r="K1890" t="s">
        <v>2638</v>
      </c>
      <c r="L1890" t="s">
        <v>92</v>
      </c>
      <c r="M1890" t="s">
        <v>4683</v>
      </c>
      <c r="N1890" t="s">
        <v>2640</v>
      </c>
      <c r="O1890" t="s">
        <v>2803</v>
      </c>
      <c r="P1890" t="s">
        <v>2642</v>
      </c>
      <c r="Q1890" t="s">
        <v>2640</v>
      </c>
      <c r="R1890" t="s">
        <v>7784</v>
      </c>
      <c r="S1890" t="s">
        <v>2655</v>
      </c>
      <c r="T1890" t="s">
        <v>2818</v>
      </c>
      <c r="U1890" t="s">
        <v>2657</v>
      </c>
      <c r="V1890" s="7" t="s">
        <v>308</v>
      </c>
      <c r="W1890" s="8">
        <v>12000</v>
      </c>
      <c r="X1890" t="s">
        <v>7785</v>
      </c>
      <c r="Y1890" t="s">
        <v>7786</v>
      </c>
      <c r="Z1890" s="8">
        <v>39193</v>
      </c>
      <c r="AA1890" s="9">
        <v>7.08</v>
      </c>
      <c r="AB1890" s="8">
        <v>63737.65</v>
      </c>
      <c r="AD1890" s="10">
        <v>4940997</v>
      </c>
      <c r="AE1890" s="11">
        <v>46172</v>
      </c>
      <c r="AF1890" s="8">
        <v>38828.400000000001</v>
      </c>
      <c r="AG1890" s="8">
        <v>11635.400000000001</v>
      </c>
      <c r="AH1890" s="12">
        <v>0.96961666666666679</v>
      </c>
      <c r="AI1890" s="8">
        <v>1643.4180790960454</v>
      </c>
      <c r="AJ1890" s="11">
        <v>47868.418079085648</v>
      </c>
      <c r="AK1890" s="11">
        <v>47473</v>
      </c>
      <c r="AL1890" s="10">
        <v>395</v>
      </c>
      <c r="AM1890">
        <v>48028.84</v>
      </c>
      <c r="AN1890">
        <v>0.76670333333333296</v>
      </c>
      <c r="AO1890" s="40" t="str">
        <f>E1890&amp;F1890&amp;U1890</f>
        <v>ATSDRIV-TMSN</v>
      </c>
      <c r="AP1890" s="40" t="str">
        <f>_xlfn.XLOOKUP(AO1890,CrossRef!N:N,CrossRef!A:A,"NOT FOUND",0)</f>
        <v>ATS303000</v>
      </c>
      <c r="AQ1890" s="40" t="str">
        <f>IFERROR(_xlfn.XLOOKUP(AO1890,CrossRef!$N:$N,CrossRef!$E:$E,"Not Found"),"-")</f>
        <v>16H</v>
      </c>
      <c r="AR1890" s="40" t="str">
        <f>IFERROR(_xlfn.XLOOKUP(AO1890,CrossRef!$N:$N,CrossRef!$G:$G,"Not Found"),"-")</f>
        <v>3030 - TRANSMISSION</v>
      </c>
      <c r="AS1890" s="40" t="str">
        <f>IFERROR(_xlfn.XLOOKUP(AO1890,CrossRef!$N:$N,CrossRef!$H:$H,"Not Found"),"-")</f>
        <v>00 - (NONE)</v>
      </c>
    </row>
    <row r="1891" spans="1:45" hidden="1" x14ac:dyDescent="0.3">
      <c r="A1891" s="38" t="str">
        <f>E1891&amp;F1891&amp;U1891</f>
        <v>ATSENGI</v>
      </c>
      <c r="B1891" s="38" t="str">
        <f>I1891&amp;D1891&amp;C1891</f>
        <v>GD1406100000</v>
      </c>
      <c r="C1891" s="38" t="str">
        <f>_xlfn.XLOOKUP(A1891,CrossRef!N:N,CrossRef!D:D,"",0)</f>
        <v>00</v>
      </c>
      <c r="D1891" s="38" t="str">
        <f>_xlfn.XLOOKUP(A1891,CrossRef!N:N,CrossRef!C:C,"",0)</f>
        <v>1000</v>
      </c>
      <c r="E1891" s="38" t="str">
        <f>LEFT(M1891,3)</f>
        <v>ATS</v>
      </c>
      <c r="F1891" s="38" t="str">
        <f>_xlfn.TEXTAFTER(J1891,"-")</f>
        <v>ENGI</v>
      </c>
      <c r="G1891" t="s">
        <v>2648</v>
      </c>
      <c r="H1891" t="s">
        <v>2649</v>
      </c>
      <c r="I1891" t="s">
        <v>4682</v>
      </c>
      <c r="J1891" s="7" t="s">
        <v>94</v>
      </c>
      <c r="K1891" t="s">
        <v>2638</v>
      </c>
      <c r="L1891" t="s">
        <v>92</v>
      </c>
      <c r="M1891" t="s">
        <v>4683</v>
      </c>
      <c r="N1891" t="s">
        <v>2640</v>
      </c>
      <c r="O1891" t="s">
        <v>2803</v>
      </c>
      <c r="P1891" t="s">
        <v>2642</v>
      </c>
      <c r="Q1891" t="s">
        <v>2640</v>
      </c>
      <c r="R1891" t="s">
        <v>7787</v>
      </c>
      <c r="S1891" t="s">
        <v>2655</v>
      </c>
      <c r="T1891" t="s">
        <v>3265</v>
      </c>
      <c r="U1891" t="s">
        <v>2657</v>
      </c>
      <c r="V1891" s="7" t="s">
        <v>18</v>
      </c>
      <c r="W1891" s="8">
        <v>12000</v>
      </c>
      <c r="X1891" t="s">
        <v>7788</v>
      </c>
      <c r="Y1891" t="s">
        <v>7789</v>
      </c>
      <c r="Z1891" s="8">
        <v>39193</v>
      </c>
      <c r="AA1891" s="9">
        <v>7.08</v>
      </c>
      <c r="AB1891" s="8">
        <v>96567.67</v>
      </c>
      <c r="AD1891" s="10">
        <v>4632233</v>
      </c>
      <c r="AE1891" s="11">
        <v>46172</v>
      </c>
      <c r="AF1891" s="8">
        <v>38828.400000000001</v>
      </c>
      <c r="AG1891" s="8">
        <v>11635.400000000001</v>
      </c>
      <c r="AH1891" s="12">
        <v>0.96961666666666679</v>
      </c>
      <c r="AI1891" s="8">
        <v>1643.4180790960454</v>
      </c>
      <c r="AJ1891" s="11">
        <v>47868.418079085648</v>
      </c>
      <c r="AK1891" s="11"/>
      <c r="AL1891" s="10"/>
      <c r="AO1891" s="40" t="str">
        <f>E1891&amp;F1891&amp;U1891</f>
        <v>ATSENGI</v>
      </c>
      <c r="AP1891" s="40" t="str">
        <f>_xlfn.XLOOKUP(AO1891,CrossRef!N:N,CrossRef!A:A,"NOT FOUND",0)</f>
        <v>ATS100000</v>
      </c>
      <c r="AQ1891" s="40" t="str">
        <f>IFERROR(_xlfn.XLOOKUP(AO1891,CrossRef!$N:$N,CrossRef!$E:$E,"Not Found"),"-")</f>
        <v>16H</v>
      </c>
      <c r="AR1891" s="40" t="str">
        <f>IFERROR(_xlfn.XLOOKUP(AO1891,CrossRef!$N:$N,CrossRef!$G:$G,"Not Found"),"-")</f>
        <v>1000 - ENGINE</v>
      </c>
      <c r="AS1891" s="40" t="str">
        <f>IFERROR(_xlfn.XLOOKUP(AO1891,CrossRef!$N:$N,CrossRef!$H:$H,"Not Found"),"-")</f>
        <v>00 - (NONE)</v>
      </c>
    </row>
    <row r="1892" spans="1:45" hidden="1" x14ac:dyDescent="0.3">
      <c r="A1892" s="38" t="str">
        <f>E1892&amp;F1892&amp;U1892</f>
        <v>MRKDRIV-TMSN</v>
      </c>
      <c r="B1892" s="38" t="str">
        <f>I1892&amp;D1892&amp;C1892</f>
        <v>LO1624303000</v>
      </c>
      <c r="C1892" s="38" t="str">
        <f>_xlfn.XLOOKUP(A1892,CrossRef!N:N,CrossRef!D:D,"",0)</f>
        <v>00</v>
      </c>
      <c r="D1892" s="38" t="str">
        <f>_xlfn.XLOOKUP(A1892,CrossRef!N:N,CrossRef!C:C,"",0)</f>
        <v>3030</v>
      </c>
      <c r="E1892" s="38" t="str">
        <f>LEFT(M1892,3)</f>
        <v>MRK</v>
      </c>
      <c r="F1892" s="38" t="str">
        <f>_xlfn.TEXTAFTER(J1892,"-")</f>
        <v>DRIV-TMSN</v>
      </c>
      <c r="G1892" t="s">
        <v>2635</v>
      </c>
      <c r="H1892" t="s">
        <v>2636</v>
      </c>
      <c r="I1892" t="s">
        <v>3629</v>
      </c>
      <c r="J1892" s="7" t="s">
        <v>325</v>
      </c>
      <c r="K1892" t="s">
        <v>2638</v>
      </c>
      <c r="L1892" t="s">
        <v>121</v>
      </c>
      <c r="M1892" t="s">
        <v>3630</v>
      </c>
      <c r="N1892" t="s">
        <v>2640</v>
      </c>
      <c r="O1892" t="s">
        <v>2653</v>
      </c>
      <c r="P1892" t="s">
        <v>2642</v>
      </c>
      <c r="Q1892" t="s">
        <v>2640</v>
      </c>
      <c r="R1892" t="s">
        <v>7790</v>
      </c>
      <c r="S1892" t="s">
        <v>2655</v>
      </c>
      <c r="T1892" t="s">
        <v>2818</v>
      </c>
      <c r="U1892" t="s">
        <v>2657</v>
      </c>
      <c r="V1892" s="7" t="s">
        <v>303</v>
      </c>
      <c r="W1892" s="8">
        <v>15000</v>
      </c>
      <c r="X1892" t="s">
        <v>7791</v>
      </c>
      <c r="Y1892" t="s">
        <v>7792</v>
      </c>
      <c r="Z1892" s="8">
        <v>41428</v>
      </c>
      <c r="AA1892" s="9">
        <v>10.19</v>
      </c>
      <c r="AB1892" s="8">
        <v>201614.99</v>
      </c>
      <c r="AD1892" s="10">
        <v>4820316</v>
      </c>
      <c r="AE1892" s="11">
        <v>45992</v>
      </c>
      <c r="AF1892" s="8">
        <v>38067</v>
      </c>
      <c r="AG1892" s="8">
        <v>11639</v>
      </c>
      <c r="AH1892" s="12">
        <v>0.77593333333333336</v>
      </c>
      <c r="AI1892" s="8">
        <v>1142.1982335623161</v>
      </c>
      <c r="AJ1892" s="11">
        <v>47367.198233564814</v>
      </c>
      <c r="AK1892" s="11">
        <v>47166</v>
      </c>
      <c r="AL1892" s="10">
        <v>201</v>
      </c>
      <c r="AM1892">
        <v>51016.79</v>
      </c>
      <c r="AN1892">
        <v>0.86331933333333344</v>
      </c>
      <c r="AO1892" s="40" t="str">
        <f>E1892&amp;F1892&amp;U1892</f>
        <v>MRKDRIV-TMSN</v>
      </c>
      <c r="AP1892" s="40" t="str">
        <f>_xlfn.XLOOKUP(AO1892,CrossRef!N:N,CrossRef!A:A,"NOT FOUND",0)</f>
        <v>MRK303000</v>
      </c>
      <c r="AQ1892" s="40" t="str">
        <f>IFERROR(_xlfn.XLOOKUP(AO1892,CrossRef!$N:$N,CrossRef!$E:$E,"Not Found"),"-")</f>
        <v>994K</v>
      </c>
      <c r="AR1892" s="40" t="str">
        <f>IFERROR(_xlfn.XLOOKUP(AO1892,CrossRef!$N:$N,CrossRef!$G:$G,"Not Found"),"-")</f>
        <v>3030 - TRANSMISSION</v>
      </c>
      <c r="AS1892" s="40" t="str">
        <f>IFERROR(_xlfn.XLOOKUP(AO1892,CrossRef!$N:$N,CrossRef!$H:$H,"Not Found"),"-")</f>
        <v>00 - (NONE)</v>
      </c>
    </row>
    <row r="1893" spans="1:45" hidden="1" x14ac:dyDescent="0.3">
      <c r="A1893" s="38" t="str">
        <f>E1893&amp;F1893&amp;U1893</f>
        <v>E9WBKSYRHF</v>
      </c>
      <c r="B1893" s="38" t="str">
        <f>I1893&amp;D1893&amp;C1893</f>
        <v>GD14114006RF</v>
      </c>
      <c r="C1893" s="38" t="str">
        <f>_xlfn.XLOOKUP(A1893,CrossRef!N:N,CrossRef!D:D,"",0)</f>
        <v>RF</v>
      </c>
      <c r="D1893" s="38" t="str">
        <f>_xlfn.XLOOKUP(A1893,CrossRef!N:N,CrossRef!C:C,"",0)</f>
        <v>4006</v>
      </c>
      <c r="E1893" s="38" t="str">
        <f>LEFT(M1893,3)</f>
        <v>E9W</v>
      </c>
      <c r="F1893" s="38" t="str">
        <f>_xlfn.TEXTAFTER(J1893,"-")</f>
        <v>BKSY</v>
      </c>
      <c r="G1893" t="s">
        <v>2725</v>
      </c>
      <c r="H1893" t="s">
        <v>2726</v>
      </c>
      <c r="I1893" t="s">
        <v>4120</v>
      </c>
      <c r="J1893" s="7" t="s">
        <v>901</v>
      </c>
      <c r="K1893" t="s">
        <v>2638</v>
      </c>
      <c r="L1893" t="s">
        <v>101</v>
      </c>
      <c r="M1893" t="s">
        <v>4121</v>
      </c>
      <c r="N1893" t="s">
        <v>2640</v>
      </c>
      <c r="O1893" t="s">
        <v>2803</v>
      </c>
      <c r="P1893" t="s">
        <v>2642</v>
      </c>
      <c r="Q1893" t="s">
        <v>2640</v>
      </c>
      <c r="R1893" t="s">
        <v>7793</v>
      </c>
      <c r="S1893" t="s">
        <v>2671</v>
      </c>
      <c r="T1893" t="s">
        <v>2706</v>
      </c>
      <c r="U1893" t="s">
        <v>488</v>
      </c>
      <c r="V1893" s="7" t="s">
        <v>881</v>
      </c>
      <c r="W1893" s="8">
        <v>12000</v>
      </c>
      <c r="X1893" t="s">
        <v>7794</v>
      </c>
      <c r="Y1893" t="s">
        <v>7631</v>
      </c>
      <c r="Z1893" s="8">
        <v>28205</v>
      </c>
      <c r="AA1893" s="9">
        <v>10.84</v>
      </c>
      <c r="AB1893" s="8">
        <v>35457.449999999997</v>
      </c>
      <c r="AD1893" s="10">
        <v>5009972</v>
      </c>
      <c r="AE1893" s="11">
        <v>46199</v>
      </c>
      <c r="AF1893" s="8">
        <v>27844</v>
      </c>
      <c r="AG1893" s="8">
        <v>11639</v>
      </c>
      <c r="AH1893" s="12">
        <v>0.96991666666666665</v>
      </c>
      <c r="AI1893" s="8">
        <v>1073.708487084871</v>
      </c>
      <c r="AJ1893" s="11">
        <v>47298.708487071759</v>
      </c>
      <c r="AK1893" s="11">
        <v>47286</v>
      </c>
      <c r="AL1893" s="10">
        <v>12</v>
      </c>
      <c r="AM1893">
        <v>39706.239999999998</v>
      </c>
      <c r="AN1893">
        <v>0.98851999999999984</v>
      </c>
      <c r="AO1893" s="40" t="str">
        <f>E1893&amp;F1893&amp;U1893</f>
        <v>E9WBKSYRHF</v>
      </c>
      <c r="AP1893" s="40" t="str">
        <f>_xlfn.XLOOKUP(AO1893,CrossRef!N:N,CrossRef!A:A,"NOT FOUND",0)</f>
        <v>E9W4006RF</v>
      </c>
      <c r="AQ1893" s="40" t="str">
        <f>IFERROR(_xlfn.XLOOKUP(AO1893,CrossRef!$N:$N,CrossRef!$E:$E,"Not Found"),"-")</f>
        <v>18M3</v>
      </c>
      <c r="AR1893" s="40" t="str">
        <f>IFERROR(_xlfn.XLOOKUP(AO1893,CrossRef!$N:$N,CrossRef!$G:$G,"Not Found"),"-")</f>
        <v>4006 - WHEEL &amp; BRAKE ASSEMBLY</v>
      </c>
      <c r="AS1893" s="40" t="str">
        <f>IFERROR(_xlfn.XLOOKUP(AO1893,CrossRef!$N:$N,CrossRef!$H:$H,"Not Found"),"-")</f>
        <v>RF - RIGHT FRONT</v>
      </c>
    </row>
    <row r="1894" spans="1:45" hidden="1" x14ac:dyDescent="0.3">
      <c r="A1894" s="38" t="str">
        <f>E1894&amp;F1894&amp;U1894</f>
        <v>340ENG1LH</v>
      </c>
      <c r="B1894" s="38" t="str">
        <f>I1894&amp;D1894&amp;C1894</f>
        <v>QEX0101000LT</v>
      </c>
      <c r="C1894" s="38" t="str">
        <f>_xlfn.XLOOKUP(A1894,CrossRef!N:N,CrossRef!D:D,"",0)</f>
        <v>LT</v>
      </c>
      <c r="D1894" s="38" t="str">
        <f>_xlfn.XLOOKUP(A1894,CrossRef!N:N,CrossRef!C:C,"",0)</f>
        <v>1000</v>
      </c>
      <c r="E1894" s="38" t="str">
        <f>LEFT(M1894,3)</f>
        <v>340</v>
      </c>
      <c r="F1894" s="38" t="str">
        <f>_xlfn.TEXTAFTER(J1894,"-")</f>
        <v>ENG1</v>
      </c>
      <c r="G1894" t="s">
        <v>2635</v>
      </c>
      <c r="H1894" t="s">
        <v>2636</v>
      </c>
      <c r="I1894" t="s">
        <v>2754</v>
      </c>
      <c r="J1894" s="7" t="s">
        <v>136</v>
      </c>
      <c r="K1894" t="s">
        <v>2638</v>
      </c>
      <c r="L1894" t="s">
        <v>2755</v>
      </c>
      <c r="M1894" t="s">
        <v>2756</v>
      </c>
      <c r="N1894" t="s">
        <v>2652</v>
      </c>
      <c r="O1894" t="s">
        <v>2641</v>
      </c>
      <c r="P1894" t="s">
        <v>2642</v>
      </c>
      <c r="Q1894" t="s">
        <v>2662</v>
      </c>
      <c r="R1894" t="s">
        <v>7795</v>
      </c>
      <c r="S1894" t="s">
        <v>2655</v>
      </c>
      <c r="T1894" t="s">
        <v>3265</v>
      </c>
      <c r="U1894" t="s">
        <v>59</v>
      </c>
      <c r="V1894" s="7" t="s">
        <v>137</v>
      </c>
      <c r="W1894" s="8">
        <v>14300</v>
      </c>
      <c r="X1894" t="s">
        <v>7796</v>
      </c>
      <c r="Y1894" t="s">
        <v>3868</v>
      </c>
      <c r="Z1894" s="8">
        <v>67445</v>
      </c>
      <c r="AA1894" s="9">
        <v>9.0399999999999991</v>
      </c>
      <c r="AB1894" s="8">
        <v>448425.83</v>
      </c>
      <c r="AD1894" s="10">
        <v>4807247</v>
      </c>
      <c r="AE1894" s="11">
        <v>45899</v>
      </c>
      <c r="AF1894" s="8">
        <v>64795</v>
      </c>
      <c r="AG1894" s="8">
        <v>11650</v>
      </c>
      <c r="AH1894" s="12">
        <v>0.81468531468531469</v>
      </c>
      <c r="AI1894" s="8">
        <v>1288.7168141592922</v>
      </c>
      <c r="AJ1894" s="11">
        <v>47513.716814155094</v>
      </c>
      <c r="AK1894" s="11">
        <v>47201</v>
      </c>
      <c r="AL1894" s="10">
        <v>312</v>
      </c>
      <c r="AM1894">
        <v>76268.039999999994</v>
      </c>
      <c r="AN1894">
        <v>0.80231048951048911</v>
      </c>
      <c r="AO1894" s="40" t="str">
        <f>E1894&amp;F1894&amp;U1894</f>
        <v>340ENG1LH</v>
      </c>
      <c r="AP1894" s="40" t="str">
        <f>_xlfn.XLOOKUP(AO1894,CrossRef!N:N,CrossRef!A:A,"NOT FOUND",0)</f>
        <v>3401000LT</v>
      </c>
      <c r="AQ1894" s="40">
        <f>IFERROR(_xlfn.XLOOKUP(AO1894,CrossRef!$N:$N,CrossRef!$E:$E,"Not Found"),"-")</f>
        <v>6060</v>
      </c>
      <c r="AR1894" s="40" t="str">
        <f>IFERROR(_xlfn.XLOOKUP(AO1894,CrossRef!$N:$N,CrossRef!$G:$G,"Not Found"),"-")</f>
        <v>1000 - ENGINE</v>
      </c>
      <c r="AS1894" s="40" t="str">
        <f>IFERROR(_xlfn.XLOOKUP(AO1894,CrossRef!$N:$N,CrossRef!$H:$H,"Not Found"),"-")</f>
        <v>LT - LEFT</v>
      </c>
    </row>
    <row r="1895" spans="1:45" hidden="1" x14ac:dyDescent="0.3">
      <c r="A1895" s="38" t="str">
        <f>E1895&amp;F1895&amp;U1895</f>
        <v>ZSPDRIV-TQCV</v>
      </c>
      <c r="B1895" s="38" t="str">
        <f>I1895&amp;D1895&amp;C1895</f>
        <v>TD6735310100</v>
      </c>
      <c r="C1895" s="38" t="str">
        <f>_xlfn.XLOOKUP(A1895,CrossRef!N:N,CrossRef!D:D,"",0)</f>
        <v>00</v>
      </c>
      <c r="D1895" s="38" t="str">
        <f>_xlfn.XLOOKUP(A1895,CrossRef!N:N,CrossRef!C:C,"",0)</f>
        <v>3101</v>
      </c>
      <c r="E1895" s="38" t="str">
        <f>LEFT(M1895,3)</f>
        <v>ZSP</v>
      </c>
      <c r="F1895" s="38" t="str">
        <f>_xlfn.TEXTAFTER(J1895,"-")</f>
        <v>DRIV-TQCV</v>
      </c>
      <c r="G1895" t="s">
        <v>2648</v>
      </c>
      <c r="H1895" t="s">
        <v>2649</v>
      </c>
      <c r="I1895" t="s">
        <v>4273</v>
      </c>
      <c r="J1895" s="7" t="s">
        <v>2089</v>
      </c>
      <c r="K1895" t="s">
        <v>2638</v>
      </c>
      <c r="L1895" t="s">
        <v>193</v>
      </c>
      <c r="M1895" t="s">
        <v>4274</v>
      </c>
      <c r="N1895" t="s">
        <v>2640</v>
      </c>
      <c r="O1895" t="s">
        <v>3054</v>
      </c>
      <c r="P1895" t="s">
        <v>2642</v>
      </c>
      <c r="Q1895" t="s">
        <v>2640</v>
      </c>
      <c r="R1895" t="s">
        <v>7797</v>
      </c>
      <c r="S1895" t="s">
        <v>2655</v>
      </c>
      <c r="T1895" t="s">
        <v>2678</v>
      </c>
      <c r="U1895" t="s">
        <v>2657</v>
      </c>
      <c r="V1895" s="7" t="s">
        <v>399</v>
      </c>
      <c r="W1895" s="8">
        <v>20000</v>
      </c>
      <c r="X1895" t="s">
        <v>7798</v>
      </c>
      <c r="Y1895" t="s">
        <v>5068</v>
      </c>
      <c r="Z1895" s="8">
        <v>8338.91</v>
      </c>
      <c r="AA1895" s="9">
        <v>18.59</v>
      </c>
      <c r="AB1895" s="8">
        <v>56867.28</v>
      </c>
      <c r="AD1895" s="10">
        <v>0</v>
      </c>
      <c r="AE1895" s="11"/>
      <c r="AF1895" s="8">
        <v>0</v>
      </c>
      <c r="AG1895" s="8">
        <v>11661.09</v>
      </c>
      <c r="AH1895" s="12">
        <v>0.58305450000000003</v>
      </c>
      <c r="AI1895" s="8">
        <v>627.27756858526095</v>
      </c>
      <c r="AJ1895" s="11">
        <v>46852.277568599537</v>
      </c>
      <c r="AK1895" s="11">
        <v>46832</v>
      </c>
      <c r="AL1895" s="10">
        <v>20</v>
      </c>
      <c r="AM1895">
        <v>19623.04</v>
      </c>
      <c r="AN1895">
        <v>0.98115200000000002</v>
      </c>
      <c r="AO1895" s="40" t="str">
        <f>E1895&amp;F1895&amp;U1895</f>
        <v>ZSPDRIV-TQCV</v>
      </c>
      <c r="AP1895" s="40" t="str">
        <f>_xlfn.XLOOKUP(AO1895,CrossRef!N:N,CrossRef!A:A,"NOT FOUND",0)</f>
        <v>ZSP310100</v>
      </c>
      <c r="AQ1895" s="40" t="str">
        <f>IFERROR(_xlfn.XLOOKUP(AO1895,CrossRef!$N:$N,CrossRef!$E:$E,"Not Found"),"-")</f>
        <v>785D</v>
      </c>
      <c r="AR1895" s="40" t="str">
        <f>IFERROR(_xlfn.XLOOKUP(AO1895,CrossRef!$N:$N,CrossRef!$G:$G,"Not Found"),"-")</f>
        <v>3101 - TORQUE CONVERTER</v>
      </c>
      <c r="AS1895" s="40" t="str">
        <f>IFERROR(_xlfn.XLOOKUP(AO1895,CrossRef!$N:$N,CrossRef!$H:$H,"Not Found"),"-")</f>
        <v>00 - (NONE)</v>
      </c>
    </row>
    <row r="1896" spans="1:45" hidden="1" x14ac:dyDescent="0.3">
      <c r="A1896" s="38" t="str">
        <f>E1896&amp;F1896&amp;U1896</f>
        <v>ZSPDRIV-WHGPLHF</v>
      </c>
      <c r="B1896" s="38" t="str">
        <f>I1896&amp;D1896&amp;C1896</f>
        <v>TD67354008LF</v>
      </c>
      <c r="C1896" s="38" t="str">
        <f>_xlfn.XLOOKUP(A1896,CrossRef!N:N,CrossRef!D:D,"",0)</f>
        <v>LF</v>
      </c>
      <c r="D1896" s="38" t="str">
        <f>_xlfn.XLOOKUP(A1896,CrossRef!N:N,CrossRef!C:C,"",0)</f>
        <v>4008</v>
      </c>
      <c r="E1896" s="38" t="str">
        <f>LEFT(M1896,3)</f>
        <v>ZSP</v>
      </c>
      <c r="F1896" s="38" t="str">
        <f>_xlfn.TEXTAFTER(J1896,"-")</f>
        <v>DRIV-WHGP</v>
      </c>
      <c r="G1896" t="s">
        <v>2648</v>
      </c>
      <c r="H1896" t="s">
        <v>2649</v>
      </c>
      <c r="I1896" t="s">
        <v>4273</v>
      </c>
      <c r="J1896" s="7" t="s">
        <v>2090</v>
      </c>
      <c r="K1896" t="s">
        <v>2638</v>
      </c>
      <c r="L1896" t="s">
        <v>193</v>
      </c>
      <c r="M1896" t="s">
        <v>4274</v>
      </c>
      <c r="N1896" t="s">
        <v>2640</v>
      </c>
      <c r="O1896" t="s">
        <v>3054</v>
      </c>
      <c r="P1896" t="s">
        <v>2642</v>
      </c>
      <c r="Q1896" t="s">
        <v>2640</v>
      </c>
      <c r="R1896" t="s">
        <v>7799</v>
      </c>
      <c r="S1896" t="s">
        <v>2655</v>
      </c>
      <c r="T1896" t="s">
        <v>2688</v>
      </c>
      <c r="U1896" t="s">
        <v>485</v>
      </c>
      <c r="V1896" s="7" t="s">
        <v>957</v>
      </c>
      <c r="W1896" s="8">
        <v>20000</v>
      </c>
      <c r="X1896" t="s">
        <v>7800</v>
      </c>
      <c r="Y1896" t="s">
        <v>7801</v>
      </c>
      <c r="Z1896" s="8">
        <v>8338.91</v>
      </c>
      <c r="AA1896" s="9">
        <v>18.59</v>
      </c>
      <c r="AB1896" s="8">
        <v>61272</v>
      </c>
      <c r="AD1896" s="10">
        <v>0</v>
      </c>
      <c r="AE1896" s="11"/>
      <c r="AF1896" s="8">
        <v>0</v>
      </c>
      <c r="AG1896" s="8">
        <v>11661.09</v>
      </c>
      <c r="AH1896" s="12">
        <v>0.58305450000000003</v>
      </c>
      <c r="AI1896" s="8">
        <v>627.27756858526095</v>
      </c>
      <c r="AJ1896" s="11">
        <v>46852.277568599537</v>
      </c>
      <c r="AK1896" s="11">
        <v>46728</v>
      </c>
      <c r="AL1896" s="10">
        <v>124</v>
      </c>
      <c r="AM1896">
        <v>17689.68</v>
      </c>
      <c r="AN1896">
        <v>0.88448400000000005</v>
      </c>
      <c r="AO1896" s="40" t="str">
        <f>E1896&amp;F1896&amp;U1896</f>
        <v>ZSPDRIV-WHGPLHF</v>
      </c>
      <c r="AP1896" s="40" t="str">
        <f>_xlfn.XLOOKUP(AO1896,CrossRef!N:N,CrossRef!A:A,"NOT FOUND",0)</f>
        <v>ZSP4008LF</v>
      </c>
      <c r="AQ1896" s="40" t="str">
        <f>IFERROR(_xlfn.XLOOKUP(AO1896,CrossRef!$N:$N,CrossRef!$E:$E,"Not Found"),"-")</f>
        <v>785D</v>
      </c>
      <c r="AR1896" s="40" t="str">
        <f>IFERROR(_xlfn.XLOOKUP(AO1896,CrossRef!$N:$N,CrossRef!$G:$G,"Not Found"),"-")</f>
        <v>4008 - FINAL DRIVE, BRAKE &amp; WHEEL</v>
      </c>
      <c r="AS1896" s="40" t="str">
        <f>IFERROR(_xlfn.XLOOKUP(AO1896,CrossRef!$N:$N,CrossRef!$H:$H,"Not Found"),"-")</f>
        <v>LF - LEFT FRONT</v>
      </c>
    </row>
    <row r="1897" spans="1:45" hidden="1" x14ac:dyDescent="0.3">
      <c r="A1897" s="38" t="str">
        <f>E1897&amp;F1897&amp;U1897</f>
        <v>ZSPDRIV-WHGPRHF</v>
      </c>
      <c r="B1897" s="38" t="str">
        <f>I1897&amp;D1897&amp;C1897</f>
        <v>TD67354008RF</v>
      </c>
      <c r="C1897" s="38" t="str">
        <f>_xlfn.XLOOKUP(A1897,CrossRef!N:N,CrossRef!D:D,"",0)</f>
        <v>RF</v>
      </c>
      <c r="D1897" s="38" t="str">
        <f>_xlfn.XLOOKUP(A1897,CrossRef!N:N,CrossRef!C:C,"",0)</f>
        <v>4008</v>
      </c>
      <c r="E1897" s="38" t="str">
        <f>LEFT(M1897,3)</f>
        <v>ZSP</v>
      </c>
      <c r="F1897" s="38" t="str">
        <f>_xlfn.TEXTAFTER(J1897,"-")</f>
        <v>DRIV-WHGP</v>
      </c>
      <c r="G1897" t="s">
        <v>2648</v>
      </c>
      <c r="H1897" t="s">
        <v>2649</v>
      </c>
      <c r="I1897" t="s">
        <v>4273</v>
      </c>
      <c r="J1897" s="7" t="s">
        <v>2090</v>
      </c>
      <c r="K1897" t="s">
        <v>2638</v>
      </c>
      <c r="L1897" t="s">
        <v>193</v>
      </c>
      <c r="M1897" t="s">
        <v>4274</v>
      </c>
      <c r="N1897" t="s">
        <v>2640</v>
      </c>
      <c r="O1897" t="s">
        <v>3054</v>
      </c>
      <c r="P1897" t="s">
        <v>2642</v>
      </c>
      <c r="Q1897" t="s">
        <v>2640</v>
      </c>
      <c r="R1897" t="s">
        <v>7802</v>
      </c>
      <c r="S1897" t="s">
        <v>2655</v>
      </c>
      <c r="T1897" t="s">
        <v>2688</v>
      </c>
      <c r="U1897" t="s">
        <v>488</v>
      </c>
      <c r="V1897" s="7" t="s">
        <v>958</v>
      </c>
      <c r="W1897" s="8">
        <v>20000</v>
      </c>
      <c r="X1897" t="s">
        <v>7803</v>
      </c>
      <c r="Y1897" t="s">
        <v>7801</v>
      </c>
      <c r="Z1897" s="8">
        <v>8338.91</v>
      </c>
      <c r="AA1897" s="9">
        <v>18.59</v>
      </c>
      <c r="AB1897" s="8">
        <v>61272</v>
      </c>
      <c r="AD1897" s="10">
        <v>0</v>
      </c>
      <c r="AE1897" s="11"/>
      <c r="AF1897" s="8">
        <v>0</v>
      </c>
      <c r="AG1897" s="8">
        <v>11661.09</v>
      </c>
      <c r="AH1897" s="12">
        <v>0.58305450000000003</v>
      </c>
      <c r="AI1897" s="8">
        <v>627.27756858526095</v>
      </c>
      <c r="AJ1897" s="11">
        <v>46852.277568599537</v>
      </c>
      <c r="AK1897" s="11">
        <v>46728</v>
      </c>
      <c r="AL1897" s="10">
        <v>124</v>
      </c>
      <c r="AM1897">
        <v>17689.68</v>
      </c>
      <c r="AN1897">
        <v>0.88448400000000005</v>
      </c>
      <c r="AO1897" s="40" t="str">
        <f>E1897&amp;F1897&amp;U1897</f>
        <v>ZSPDRIV-WHGPRHF</v>
      </c>
      <c r="AP1897" s="40" t="str">
        <f>_xlfn.XLOOKUP(AO1897,CrossRef!N:N,CrossRef!A:A,"NOT FOUND",0)</f>
        <v>ZSP4008RF</v>
      </c>
      <c r="AQ1897" s="40" t="str">
        <f>IFERROR(_xlfn.XLOOKUP(AO1897,CrossRef!$N:$N,CrossRef!$E:$E,"Not Found"),"-")</f>
        <v>785D</v>
      </c>
      <c r="AR1897" s="40" t="str">
        <f>IFERROR(_xlfn.XLOOKUP(AO1897,CrossRef!$N:$N,CrossRef!$G:$G,"Not Found"),"-")</f>
        <v>4008 - FINAL DRIVE, BRAKE &amp; WHEEL</v>
      </c>
      <c r="AS1897" s="40" t="str">
        <f>IFERROR(_xlfn.XLOOKUP(AO1897,CrossRef!$N:$N,CrossRef!$H:$H,"Not Found"),"-")</f>
        <v>RF - RIGHT FRONT</v>
      </c>
    </row>
    <row r="1898" spans="1:45" hidden="1" x14ac:dyDescent="0.3">
      <c r="A1898" s="38" t="str">
        <f>E1898&amp;F1898&amp;U1898</f>
        <v>ZSPENGI</v>
      </c>
      <c r="B1898" s="38" t="str">
        <f>I1898&amp;D1898&amp;C1898</f>
        <v>TD6735100000</v>
      </c>
      <c r="C1898" s="38" t="str">
        <f>_xlfn.XLOOKUP(A1898,CrossRef!N:N,CrossRef!D:D,"",0)</f>
        <v>00</v>
      </c>
      <c r="D1898" s="38" t="str">
        <f>_xlfn.XLOOKUP(A1898,CrossRef!N:N,CrossRef!C:C,"",0)</f>
        <v>1000</v>
      </c>
      <c r="E1898" s="38" t="str">
        <f>LEFT(M1898,3)</f>
        <v>ZSP</v>
      </c>
      <c r="F1898" s="38" t="str">
        <f>_xlfn.TEXTAFTER(J1898,"-")</f>
        <v>ENGI</v>
      </c>
      <c r="G1898" t="s">
        <v>2648</v>
      </c>
      <c r="H1898" t="s">
        <v>2649</v>
      </c>
      <c r="I1898" t="s">
        <v>4273</v>
      </c>
      <c r="J1898" s="7" t="s">
        <v>1326</v>
      </c>
      <c r="K1898" t="s">
        <v>2638</v>
      </c>
      <c r="L1898" t="s">
        <v>193</v>
      </c>
      <c r="M1898" t="s">
        <v>4274</v>
      </c>
      <c r="N1898" t="s">
        <v>2640</v>
      </c>
      <c r="O1898" t="s">
        <v>3054</v>
      </c>
      <c r="P1898" t="s">
        <v>2642</v>
      </c>
      <c r="Q1898" t="s">
        <v>2640</v>
      </c>
      <c r="R1898" t="s">
        <v>7804</v>
      </c>
      <c r="S1898" t="s">
        <v>2655</v>
      </c>
      <c r="T1898" t="s">
        <v>3265</v>
      </c>
      <c r="U1898" t="s">
        <v>2657</v>
      </c>
      <c r="V1898" s="7" t="s">
        <v>22</v>
      </c>
      <c r="W1898" s="8">
        <v>20000</v>
      </c>
      <c r="X1898" t="s">
        <v>4276</v>
      </c>
      <c r="Y1898" t="s">
        <v>5194</v>
      </c>
      <c r="Z1898" s="8">
        <v>8338.91</v>
      </c>
      <c r="AA1898" s="9">
        <v>18.59</v>
      </c>
      <c r="AB1898" s="8">
        <v>589997.62</v>
      </c>
      <c r="AD1898" s="10"/>
      <c r="AE1898" s="11"/>
      <c r="AF1898" s="8"/>
      <c r="AG1898" s="8">
        <v>11661.09</v>
      </c>
      <c r="AH1898" s="12">
        <v>0.58305450000000003</v>
      </c>
      <c r="AI1898" s="8">
        <v>627.27756858526095</v>
      </c>
      <c r="AJ1898" s="11">
        <v>46852.277568599537</v>
      </c>
      <c r="AK1898" s="11"/>
      <c r="AL1898" s="10"/>
      <c r="AO1898" s="40" t="str">
        <f>E1898&amp;F1898&amp;U1898</f>
        <v>ZSPENGI</v>
      </c>
      <c r="AP1898" s="40" t="str">
        <f>_xlfn.XLOOKUP(AO1898,CrossRef!N:N,CrossRef!A:A,"NOT FOUND",0)</f>
        <v>ZSP100000</v>
      </c>
      <c r="AQ1898" s="40" t="str">
        <f>IFERROR(_xlfn.XLOOKUP(AO1898,CrossRef!$N:$N,CrossRef!$E:$E,"Not Found"),"-")</f>
        <v>785D</v>
      </c>
      <c r="AR1898" s="40" t="str">
        <f>IFERROR(_xlfn.XLOOKUP(AO1898,CrossRef!$N:$N,CrossRef!$G:$G,"Not Found"),"-")</f>
        <v>1000 - ENGINE</v>
      </c>
      <c r="AS1898" s="40" t="str">
        <f>IFERROR(_xlfn.XLOOKUP(AO1898,CrossRef!$N:$N,CrossRef!$H:$H,"Not Found"),"-")</f>
        <v>00 - (NONE)</v>
      </c>
    </row>
    <row r="1899" spans="1:45" hidden="1" x14ac:dyDescent="0.3">
      <c r="A1899" s="38" t="str">
        <f>E1899&amp;F1899&amp;U1899</f>
        <v>ZSPENGI-COSY</v>
      </c>
      <c r="B1899" s="38" t="str">
        <f>I1899&amp;D1899&amp;C1899</f>
        <v>TD6735135300</v>
      </c>
      <c r="C1899" s="38" t="str">
        <f>_xlfn.XLOOKUP(A1899,CrossRef!N:N,CrossRef!D:D,"",0)</f>
        <v>00</v>
      </c>
      <c r="D1899" s="38" t="str">
        <f>_xlfn.XLOOKUP(A1899,CrossRef!N:N,CrossRef!C:C,"",0)</f>
        <v>1353</v>
      </c>
      <c r="E1899" s="38" t="str">
        <f>LEFT(M1899,3)</f>
        <v>ZSP</v>
      </c>
      <c r="F1899" s="38" t="str">
        <f>_xlfn.TEXTAFTER(J1899,"-")</f>
        <v>ENGI-COSY</v>
      </c>
      <c r="G1899" t="s">
        <v>2648</v>
      </c>
      <c r="H1899" t="s">
        <v>2649</v>
      </c>
      <c r="I1899" t="s">
        <v>4273</v>
      </c>
      <c r="J1899" s="7" t="s">
        <v>2091</v>
      </c>
      <c r="K1899" t="s">
        <v>2638</v>
      </c>
      <c r="L1899" t="s">
        <v>193</v>
      </c>
      <c r="M1899" t="s">
        <v>4274</v>
      </c>
      <c r="N1899" t="s">
        <v>2640</v>
      </c>
      <c r="O1899" t="s">
        <v>3054</v>
      </c>
      <c r="P1899" t="s">
        <v>2642</v>
      </c>
      <c r="Q1899" t="s">
        <v>2640</v>
      </c>
      <c r="R1899" t="s">
        <v>7805</v>
      </c>
      <c r="S1899" t="s">
        <v>2655</v>
      </c>
      <c r="T1899" t="s">
        <v>3253</v>
      </c>
      <c r="U1899" t="s">
        <v>2657</v>
      </c>
      <c r="V1899" s="7" t="s">
        <v>264</v>
      </c>
      <c r="W1899" s="8">
        <v>20000</v>
      </c>
      <c r="X1899" t="s">
        <v>7806</v>
      </c>
      <c r="Y1899" t="s">
        <v>5197</v>
      </c>
      <c r="Z1899" s="8">
        <v>8338.91</v>
      </c>
      <c r="AA1899" s="9">
        <v>18.59</v>
      </c>
      <c r="AB1899" s="8">
        <v>33634.07</v>
      </c>
      <c r="AD1899" s="10">
        <v>0</v>
      </c>
      <c r="AE1899" s="11"/>
      <c r="AF1899" s="8">
        <v>0</v>
      </c>
      <c r="AG1899" s="8">
        <v>11661.09</v>
      </c>
      <c r="AH1899" s="12">
        <v>0.58305450000000003</v>
      </c>
      <c r="AI1899" s="8">
        <v>627.27756858526095</v>
      </c>
      <c r="AJ1899" s="11">
        <v>46852.277568599537</v>
      </c>
      <c r="AK1899" s="11">
        <v>46832</v>
      </c>
      <c r="AL1899" s="10">
        <v>20</v>
      </c>
      <c r="AM1899">
        <v>19623.04</v>
      </c>
      <c r="AN1899">
        <v>0.98115200000000002</v>
      </c>
      <c r="AO1899" s="40" t="str">
        <f>E1899&amp;F1899&amp;U1899</f>
        <v>ZSPENGI-COSY</v>
      </c>
      <c r="AP1899" s="40" t="str">
        <f>_xlfn.XLOOKUP(AO1899,CrossRef!N:N,CrossRef!A:A,"NOT FOUND",0)</f>
        <v>ZSP135300</v>
      </c>
      <c r="AQ1899" s="40" t="str">
        <f>IFERROR(_xlfn.XLOOKUP(AO1899,CrossRef!$N:$N,CrossRef!$E:$E,"Not Found"),"-")</f>
        <v>785D</v>
      </c>
      <c r="AR1899" s="40" t="str">
        <f>IFERROR(_xlfn.XLOOKUP(AO1899,CrossRef!$N:$N,CrossRef!$G:$G,"Not Found"),"-")</f>
        <v>1353 - RADIATOR</v>
      </c>
      <c r="AS1899" s="40" t="str">
        <f>IFERROR(_xlfn.XLOOKUP(AO1899,CrossRef!$N:$N,CrossRef!$H:$H,"Not Found"),"-")</f>
        <v>00 - (NONE)</v>
      </c>
    </row>
    <row r="1900" spans="1:45" hidden="1" x14ac:dyDescent="0.3">
      <c r="A1900" s="38" t="str">
        <f>E1900&amp;F1900&amp;U1900</f>
        <v>ZSPSURE-SPSNLHF</v>
      </c>
      <c r="B1900" s="38" t="str">
        <f>I1900&amp;D1900&amp;C1900</f>
        <v>TD67357201LF</v>
      </c>
      <c r="C1900" s="38" t="str">
        <f>_xlfn.XLOOKUP(A1900,CrossRef!N:N,CrossRef!D:D,"",0)</f>
        <v>LF</v>
      </c>
      <c r="D1900" s="38" t="str">
        <f>_xlfn.XLOOKUP(A1900,CrossRef!N:N,CrossRef!C:C,"",0)</f>
        <v>7201</v>
      </c>
      <c r="E1900" s="38" t="str">
        <f>LEFT(M1900,3)</f>
        <v>ZSP</v>
      </c>
      <c r="F1900" s="38" t="str">
        <f>_xlfn.TEXTAFTER(J1900,"-")</f>
        <v>SURE-SPSN</v>
      </c>
      <c r="G1900" t="s">
        <v>2648</v>
      </c>
      <c r="H1900" t="s">
        <v>2649</v>
      </c>
      <c r="I1900" t="s">
        <v>4273</v>
      </c>
      <c r="J1900" s="7" t="s">
        <v>2092</v>
      </c>
      <c r="K1900" t="s">
        <v>2638</v>
      </c>
      <c r="L1900" t="s">
        <v>193</v>
      </c>
      <c r="M1900" t="s">
        <v>4274</v>
      </c>
      <c r="N1900" t="s">
        <v>2640</v>
      </c>
      <c r="O1900" t="s">
        <v>3054</v>
      </c>
      <c r="P1900" t="s">
        <v>2642</v>
      </c>
      <c r="Q1900" t="s">
        <v>2640</v>
      </c>
      <c r="R1900" t="s">
        <v>7807</v>
      </c>
      <c r="S1900" t="s">
        <v>2644</v>
      </c>
      <c r="T1900" t="s">
        <v>2720</v>
      </c>
      <c r="U1900" t="s">
        <v>485</v>
      </c>
      <c r="V1900" s="7" t="s">
        <v>965</v>
      </c>
      <c r="W1900" s="8">
        <v>20000</v>
      </c>
      <c r="X1900" t="s">
        <v>7808</v>
      </c>
      <c r="Y1900" t="s">
        <v>7809</v>
      </c>
      <c r="Z1900" s="8">
        <v>8338.91</v>
      </c>
      <c r="AA1900" s="9">
        <v>18.59</v>
      </c>
      <c r="AB1900" s="8">
        <v>44244.78</v>
      </c>
      <c r="AD1900" s="10">
        <v>0</v>
      </c>
      <c r="AE1900" s="11"/>
      <c r="AF1900" s="8">
        <v>0</v>
      </c>
      <c r="AG1900" s="8">
        <v>11661.09</v>
      </c>
      <c r="AH1900" s="12">
        <v>0.58305450000000003</v>
      </c>
      <c r="AI1900" s="8">
        <v>627.27756858526095</v>
      </c>
      <c r="AJ1900" s="11">
        <v>46852.277568599537</v>
      </c>
      <c r="AK1900" s="11">
        <v>46728</v>
      </c>
      <c r="AL1900" s="10">
        <v>124</v>
      </c>
      <c r="AM1900">
        <v>17689.68</v>
      </c>
      <c r="AN1900">
        <v>0.88448400000000005</v>
      </c>
      <c r="AO1900" s="40" t="str">
        <f>E1900&amp;F1900&amp;U1900</f>
        <v>ZSPSURE-SPSNLHF</v>
      </c>
      <c r="AP1900" s="40" t="str">
        <f>_xlfn.XLOOKUP(AO1900,CrossRef!N:N,CrossRef!A:A,"NOT FOUND",0)</f>
        <v>ZSP7201LF</v>
      </c>
      <c r="AQ1900" s="40" t="str">
        <f>IFERROR(_xlfn.XLOOKUP(AO1900,CrossRef!$N:$N,CrossRef!$E:$E,"Not Found"),"-")</f>
        <v>785D</v>
      </c>
      <c r="AR1900" s="40" t="str">
        <f>IFERROR(_xlfn.XLOOKUP(AO1900,CrossRef!$N:$N,CrossRef!$G:$G,"Not Found"),"-")</f>
        <v>7201 - SUSPENSION CYLINDER</v>
      </c>
      <c r="AS1900" s="40" t="str">
        <f>IFERROR(_xlfn.XLOOKUP(AO1900,CrossRef!$N:$N,CrossRef!$H:$H,"Not Found"),"-")</f>
        <v>LF - LEFT FRONT</v>
      </c>
    </row>
    <row r="1901" spans="1:45" hidden="1" x14ac:dyDescent="0.3">
      <c r="A1901" s="38" t="str">
        <f>E1901&amp;F1901&amp;U1901</f>
        <v>ZSPSURE-SPSNRHF</v>
      </c>
      <c r="B1901" s="38" t="str">
        <f>I1901&amp;D1901&amp;C1901</f>
        <v>TD67357201RF</v>
      </c>
      <c r="C1901" s="38" t="str">
        <f>_xlfn.XLOOKUP(A1901,CrossRef!N:N,CrossRef!D:D,"",0)</f>
        <v>RF</v>
      </c>
      <c r="D1901" s="38" t="str">
        <f>_xlfn.XLOOKUP(A1901,CrossRef!N:N,CrossRef!C:C,"",0)</f>
        <v>7201</v>
      </c>
      <c r="E1901" s="38" t="str">
        <f>LEFT(M1901,3)</f>
        <v>ZSP</v>
      </c>
      <c r="F1901" s="38" t="str">
        <f>_xlfn.TEXTAFTER(J1901,"-")</f>
        <v>SURE-SPSN</v>
      </c>
      <c r="G1901" t="s">
        <v>2648</v>
      </c>
      <c r="H1901" t="s">
        <v>2649</v>
      </c>
      <c r="I1901" t="s">
        <v>4273</v>
      </c>
      <c r="J1901" s="7" t="s">
        <v>2092</v>
      </c>
      <c r="K1901" t="s">
        <v>2638</v>
      </c>
      <c r="L1901" t="s">
        <v>193</v>
      </c>
      <c r="M1901" t="s">
        <v>4274</v>
      </c>
      <c r="N1901" t="s">
        <v>2640</v>
      </c>
      <c r="O1901" t="s">
        <v>3054</v>
      </c>
      <c r="P1901" t="s">
        <v>2642</v>
      </c>
      <c r="Q1901" t="s">
        <v>2640</v>
      </c>
      <c r="R1901" t="s">
        <v>7810</v>
      </c>
      <c r="S1901" t="s">
        <v>2644</v>
      </c>
      <c r="T1901" t="s">
        <v>2720</v>
      </c>
      <c r="U1901" t="s">
        <v>488</v>
      </c>
      <c r="V1901" s="7" t="s">
        <v>966</v>
      </c>
      <c r="W1901" s="8">
        <v>20000</v>
      </c>
      <c r="X1901" t="s">
        <v>7811</v>
      </c>
      <c r="Y1901" t="s">
        <v>7809</v>
      </c>
      <c r="Z1901" s="8">
        <v>8338.91</v>
      </c>
      <c r="AA1901" s="9">
        <v>18.59</v>
      </c>
      <c r="AB1901" s="8">
        <v>44244.78</v>
      </c>
      <c r="AD1901" s="10">
        <v>0</v>
      </c>
      <c r="AE1901" s="11"/>
      <c r="AF1901" s="8">
        <v>0</v>
      </c>
      <c r="AG1901" s="8">
        <v>11661.09</v>
      </c>
      <c r="AH1901" s="12">
        <v>0.58305450000000003</v>
      </c>
      <c r="AI1901" s="8">
        <v>627.27756858526095</v>
      </c>
      <c r="AJ1901" s="11">
        <v>46852.277568599537</v>
      </c>
      <c r="AK1901" s="11">
        <v>46728</v>
      </c>
      <c r="AL1901" s="10">
        <v>124</v>
      </c>
      <c r="AM1901">
        <v>17689.68</v>
      </c>
      <c r="AN1901">
        <v>0.88448400000000005</v>
      </c>
      <c r="AO1901" s="40" t="str">
        <f>E1901&amp;F1901&amp;U1901</f>
        <v>ZSPSURE-SPSNRHF</v>
      </c>
      <c r="AP1901" s="40" t="str">
        <f>_xlfn.XLOOKUP(AO1901,CrossRef!N:N,CrossRef!A:A,"NOT FOUND",0)</f>
        <v>ZSP7201RF</v>
      </c>
      <c r="AQ1901" s="40" t="str">
        <f>IFERROR(_xlfn.XLOOKUP(AO1901,CrossRef!$N:$N,CrossRef!$E:$E,"Not Found"),"-")</f>
        <v>785D</v>
      </c>
      <c r="AR1901" s="40" t="str">
        <f>IFERROR(_xlfn.XLOOKUP(AO1901,CrossRef!$N:$N,CrossRef!$G:$G,"Not Found"),"-")</f>
        <v>7201 - SUSPENSION CYLINDER</v>
      </c>
      <c r="AS1901" s="40" t="str">
        <f>IFERROR(_xlfn.XLOOKUP(AO1901,CrossRef!$N:$N,CrossRef!$H:$H,"Not Found"),"-")</f>
        <v>RF - RIGHT FRONT</v>
      </c>
    </row>
    <row r="1902" spans="1:45" hidden="1" x14ac:dyDescent="0.3">
      <c r="A1902" s="38" t="str">
        <f>E1902&amp;F1902&amp;U1902</f>
        <v>ZSPSURE-SPSNLHR</v>
      </c>
      <c r="B1902" s="38" t="str">
        <f>I1902&amp;D1902&amp;C1902</f>
        <v>TD67357213LR</v>
      </c>
      <c r="C1902" s="38" t="str">
        <f>_xlfn.XLOOKUP(A1902,CrossRef!N:N,CrossRef!D:D,"",0)</f>
        <v>LR</v>
      </c>
      <c r="D1902" s="38" t="str">
        <f>_xlfn.XLOOKUP(A1902,CrossRef!N:N,CrossRef!C:C,"",0)</f>
        <v>7213</v>
      </c>
      <c r="E1902" s="38" t="str">
        <f>LEFT(M1902,3)</f>
        <v>ZSP</v>
      </c>
      <c r="F1902" s="38" t="str">
        <f>_xlfn.TEXTAFTER(J1902,"-")</f>
        <v>SURE-SPSN</v>
      </c>
      <c r="G1902" t="s">
        <v>2648</v>
      </c>
      <c r="H1902" t="s">
        <v>2649</v>
      </c>
      <c r="I1902" t="s">
        <v>4273</v>
      </c>
      <c r="J1902" s="7" t="s">
        <v>2092</v>
      </c>
      <c r="K1902" t="s">
        <v>2638</v>
      </c>
      <c r="L1902" t="s">
        <v>193</v>
      </c>
      <c r="M1902" t="s">
        <v>4274</v>
      </c>
      <c r="N1902" t="s">
        <v>2640</v>
      </c>
      <c r="O1902" t="s">
        <v>3054</v>
      </c>
      <c r="P1902" t="s">
        <v>2642</v>
      </c>
      <c r="Q1902" t="s">
        <v>2640</v>
      </c>
      <c r="R1902" t="s">
        <v>7812</v>
      </c>
      <c r="S1902" t="s">
        <v>2644</v>
      </c>
      <c r="T1902" t="s">
        <v>2720</v>
      </c>
      <c r="U1902" t="s">
        <v>491</v>
      </c>
      <c r="V1902" s="7" t="s">
        <v>960</v>
      </c>
      <c r="W1902" s="8">
        <v>20000</v>
      </c>
      <c r="X1902" t="s">
        <v>7813</v>
      </c>
      <c r="Y1902" t="s">
        <v>7814</v>
      </c>
      <c r="Z1902" s="8">
        <v>8338.91</v>
      </c>
      <c r="AA1902" s="9">
        <v>18.59</v>
      </c>
      <c r="AB1902" s="8">
        <v>31905.41</v>
      </c>
      <c r="AD1902" s="10">
        <v>0</v>
      </c>
      <c r="AE1902" s="11"/>
      <c r="AF1902" s="8">
        <v>0</v>
      </c>
      <c r="AG1902" s="8">
        <v>11661.09</v>
      </c>
      <c r="AH1902" s="12">
        <v>0.58305450000000003</v>
      </c>
      <c r="AI1902" s="8">
        <v>627.27756858526095</v>
      </c>
      <c r="AJ1902" s="11">
        <v>46852.277568599537</v>
      </c>
      <c r="AK1902" s="11">
        <v>46623</v>
      </c>
      <c r="AL1902" s="10">
        <v>229</v>
      </c>
      <c r="AM1902">
        <v>15737.73</v>
      </c>
      <c r="AN1902">
        <v>0.78688649999999993</v>
      </c>
      <c r="AO1902" s="40" t="str">
        <f>E1902&amp;F1902&amp;U1902</f>
        <v>ZSPSURE-SPSNLHR</v>
      </c>
      <c r="AP1902" s="40" t="str">
        <f>_xlfn.XLOOKUP(AO1902,CrossRef!N:N,CrossRef!A:A,"NOT FOUND",0)</f>
        <v>ZSP7213LR</v>
      </c>
      <c r="AQ1902" s="40" t="str">
        <f>IFERROR(_xlfn.XLOOKUP(AO1902,CrossRef!$N:$N,CrossRef!$E:$E,"Not Found"),"-")</f>
        <v>785D</v>
      </c>
      <c r="AR1902" s="40" t="str">
        <f>IFERROR(_xlfn.XLOOKUP(AO1902,CrossRef!$N:$N,CrossRef!$G:$G,"Not Found"),"-")</f>
        <v>7213 - REAR SUSPENSION CYLINDER</v>
      </c>
      <c r="AS1902" s="40" t="str">
        <f>IFERROR(_xlfn.XLOOKUP(AO1902,CrossRef!$N:$N,CrossRef!$H:$H,"Not Found"),"-")</f>
        <v>LR - LEFT REAR</v>
      </c>
    </row>
    <row r="1903" spans="1:45" hidden="1" x14ac:dyDescent="0.3">
      <c r="A1903" s="38" t="str">
        <f>E1903&amp;F1903&amp;U1903</f>
        <v>ZSPSURE-SPSNRHR</v>
      </c>
      <c r="B1903" s="38" t="str">
        <f>I1903&amp;D1903&amp;C1903</f>
        <v>TD67357213RR</v>
      </c>
      <c r="C1903" s="38" t="str">
        <f>_xlfn.XLOOKUP(A1903,CrossRef!N:N,CrossRef!D:D,"",0)</f>
        <v>RR</v>
      </c>
      <c r="D1903" s="38" t="str">
        <f>_xlfn.XLOOKUP(A1903,CrossRef!N:N,CrossRef!C:C,"",0)</f>
        <v>7213</v>
      </c>
      <c r="E1903" s="38" t="str">
        <f>LEFT(M1903,3)</f>
        <v>ZSP</v>
      </c>
      <c r="F1903" s="38" t="str">
        <f>_xlfn.TEXTAFTER(J1903,"-")</f>
        <v>SURE-SPSN</v>
      </c>
      <c r="G1903" t="s">
        <v>2648</v>
      </c>
      <c r="H1903" t="s">
        <v>2649</v>
      </c>
      <c r="I1903" t="s">
        <v>4273</v>
      </c>
      <c r="J1903" s="7" t="s">
        <v>2092</v>
      </c>
      <c r="K1903" t="s">
        <v>2638</v>
      </c>
      <c r="L1903" t="s">
        <v>193</v>
      </c>
      <c r="M1903" t="s">
        <v>4274</v>
      </c>
      <c r="N1903" t="s">
        <v>2640</v>
      </c>
      <c r="O1903" t="s">
        <v>3054</v>
      </c>
      <c r="P1903" t="s">
        <v>2642</v>
      </c>
      <c r="Q1903" t="s">
        <v>2640</v>
      </c>
      <c r="R1903" t="s">
        <v>7815</v>
      </c>
      <c r="S1903" t="s">
        <v>2644</v>
      </c>
      <c r="T1903" t="s">
        <v>2720</v>
      </c>
      <c r="U1903" t="s">
        <v>494</v>
      </c>
      <c r="V1903" s="7" t="s">
        <v>961</v>
      </c>
      <c r="W1903" s="8">
        <v>20000</v>
      </c>
      <c r="X1903" t="s">
        <v>7816</v>
      </c>
      <c r="Y1903" t="s">
        <v>7814</v>
      </c>
      <c r="Z1903" s="8">
        <v>8338.91</v>
      </c>
      <c r="AA1903" s="9">
        <v>18.59</v>
      </c>
      <c r="AB1903" s="8">
        <v>31905.41</v>
      </c>
      <c r="AD1903" s="10">
        <v>0</v>
      </c>
      <c r="AE1903" s="11"/>
      <c r="AF1903" s="8">
        <v>0</v>
      </c>
      <c r="AG1903" s="8">
        <v>11661.09</v>
      </c>
      <c r="AH1903" s="12">
        <v>0.58305450000000003</v>
      </c>
      <c r="AI1903" s="8">
        <v>627.27756858526095</v>
      </c>
      <c r="AJ1903" s="11">
        <v>46852.277568599537</v>
      </c>
      <c r="AK1903" s="11">
        <v>46623</v>
      </c>
      <c r="AL1903" s="10">
        <v>229</v>
      </c>
      <c r="AM1903">
        <v>15737.73</v>
      </c>
      <c r="AN1903">
        <v>0.78688649999999993</v>
      </c>
      <c r="AO1903" s="40" t="str">
        <f>E1903&amp;F1903&amp;U1903</f>
        <v>ZSPSURE-SPSNRHR</v>
      </c>
      <c r="AP1903" s="40" t="str">
        <f>_xlfn.XLOOKUP(AO1903,CrossRef!N:N,CrossRef!A:A,"NOT FOUND",0)</f>
        <v>ZSP7213RR</v>
      </c>
      <c r="AQ1903" s="40" t="str">
        <f>IFERROR(_xlfn.XLOOKUP(AO1903,CrossRef!$N:$N,CrossRef!$E:$E,"Not Found"),"-")</f>
        <v>785D</v>
      </c>
      <c r="AR1903" s="40" t="str">
        <f>IFERROR(_xlfn.XLOOKUP(AO1903,CrossRef!$N:$N,CrossRef!$G:$G,"Not Found"),"-")</f>
        <v>7213 - REAR SUSPENSION CYLINDER</v>
      </c>
      <c r="AS1903" s="40" t="str">
        <f>IFERROR(_xlfn.XLOOKUP(AO1903,CrossRef!$N:$N,CrossRef!$H:$H,"Not Found"),"-")</f>
        <v>RR - RIGHT REAR</v>
      </c>
    </row>
    <row r="1904" spans="1:45" hidden="1" x14ac:dyDescent="0.3">
      <c r="A1904" s="38" t="str">
        <f>E1904&amp;F1904&amp;U1904</f>
        <v>KMTDRIV-FIDVLHR</v>
      </c>
      <c r="B1904" s="38" t="str">
        <f>I1904&amp;D1904&amp;C1904</f>
        <v>LO16504050LR</v>
      </c>
      <c r="C1904" s="38" t="str">
        <f>_xlfn.XLOOKUP(A1904,CrossRef!N:N,CrossRef!D:D,"",0)</f>
        <v>LR</v>
      </c>
      <c r="D1904" s="38" t="str">
        <f>_xlfn.XLOOKUP(A1904,CrossRef!N:N,CrossRef!C:C,"",0)</f>
        <v>4050</v>
      </c>
      <c r="E1904" s="38" t="str">
        <f>LEFT(M1904,3)</f>
        <v>KMT</v>
      </c>
      <c r="F1904" s="38" t="str">
        <f>_xlfn.TEXTAFTER(J1904,"-")</f>
        <v>DRIV-FIDV</v>
      </c>
      <c r="G1904" t="s">
        <v>2695</v>
      </c>
      <c r="H1904" t="s">
        <v>2696</v>
      </c>
      <c r="I1904" t="s">
        <v>3998</v>
      </c>
      <c r="J1904" s="7" t="s">
        <v>1944</v>
      </c>
      <c r="K1904" t="s">
        <v>3397</v>
      </c>
      <c r="L1904" t="s">
        <v>3999</v>
      </c>
      <c r="M1904" t="s">
        <v>4000</v>
      </c>
      <c r="N1904" t="s">
        <v>2640</v>
      </c>
      <c r="O1904" t="s">
        <v>2803</v>
      </c>
      <c r="P1904" t="s">
        <v>2642</v>
      </c>
      <c r="Q1904" t="s">
        <v>2640</v>
      </c>
      <c r="R1904" t="s">
        <v>7817</v>
      </c>
      <c r="S1904" t="s">
        <v>2655</v>
      </c>
      <c r="T1904" t="s">
        <v>3213</v>
      </c>
      <c r="U1904" t="s">
        <v>491</v>
      </c>
      <c r="V1904" s="7" t="s">
        <v>598</v>
      </c>
      <c r="W1904" s="8">
        <v>20000</v>
      </c>
      <c r="X1904" t="s">
        <v>7818</v>
      </c>
      <c r="Y1904" t="s">
        <v>7082</v>
      </c>
      <c r="Z1904" s="8">
        <v>23634.15</v>
      </c>
      <c r="AA1904" s="9">
        <v>14.94</v>
      </c>
      <c r="AB1904" s="8">
        <v>113946.97</v>
      </c>
      <c r="AD1904" s="10">
        <v>4674085</v>
      </c>
      <c r="AE1904" s="11">
        <v>45683</v>
      </c>
      <c r="AF1904" s="8">
        <v>15299.7</v>
      </c>
      <c r="AG1904" s="8">
        <v>11665.549999999996</v>
      </c>
      <c r="AH1904" s="12">
        <v>0.58327749999999978</v>
      </c>
      <c r="AI1904" s="8">
        <v>780.82663989290472</v>
      </c>
      <c r="AJ1904" s="11">
        <v>47005.826639895837</v>
      </c>
      <c r="AK1904" s="11">
        <v>47076</v>
      </c>
      <c r="AL1904" s="10">
        <v>-71</v>
      </c>
      <c r="AM1904">
        <v>36348.089999999997</v>
      </c>
      <c r="AN1904">
        <v>1.0524194999999998</v>
      </c>
      <c r="AO1904" s="40" t="str">
        <f>E1904&amp;F1904&amp;U1904</f>
        <v>KMTDRIV-FIDVLHR</v>
      </c>
      <c r="AP1904" s="40" t="str">
        <f>_xlfn.XLOOKUP(AO1904,CrossRef!N:N,CrossRef!A:A,"NOT FOUND",0)</f>
        <v>KMT4050LR</v>
      </c>
      <c r="AQ1904" s="40" t="str">
        <f>IFERROR(_xlfn.XLOOKUP(AO1904,CrossRef!$N:$N,CrossRef!$E:$E,"Not Found"),"-")</f>
        <v>WA600-6LC</v>
      </c>
      <c r="AR1904" s="40" t="str">
        <f>IFERROR(_xlfn.XLOOKUP(AO1904,CrossRef!$N:$N,CrossRef!$G:$G,"Not Found"),"-")</f>
        <v>4050 - FINAL DRIVE</v>
      </c>
      <c r="AS1904" s="40" t="str">
        <f>IFERROR(_xlfn.XLOOKUP(AO1904,CrossRef!$N:$N,CrossRef!$H:$H,"Not Found"),"-")</f>
        <v>LR - LEFT REAR</v>
      </c>
    </row>
    <row r="1905" spans="1:45" hidden="1" x14ac:dyDescent="0.3">
      <c r="A1905" s="38" t="str">
        <f>E1905&amp;F1905&amp;U1905</f>
        <v>KMTDRIV-FIDVRHR</v>
      </c>
      <c r="B1905" s="38" t="str">
        <f>I1905&amp;D1905&amp;C1905</f>
        <v>LO16504050RR</v>
      </c>
      <c r="C1905" s="38" t="str">
        <f>_xlfn.XLOOKUP(A1905,CrossRef!N:N,CrossRef!D:D,"",0)</f>
        <v>RR</v>
      </c>
      <c r="D1905" s="38" t="str">
        <f>_xlfn.XLOOKUP(A1905,CrossRef!N:N,CrossRef!C:C,"",0)</f>
        <v>4050</v>
      </c>
      <c r="E1905" s="38" t="str">
        <f>LEFT(M1905,3)</f>
        <v>KMT</v>
      </c>
      <c r="F1905" s="38" t="str">
        <f>_xlfn.TEXTAFTER(J1905,"-")</f>
        <v>DRIV-FIDV</v>
      </c>
      <c r="G1905" t="s">
        <v>2695</v>
      </c>
      <c r="H1905" t="s">
        <v>2696</v>
      </c>
      <c r="I1905" t="s">
        <v>3998</v>
      </c>
      <c r="J1905" s="7" t="s">
        <v>1944</v>
      </c>
      <c r="K1905" t="s">
        <v>3397</v>
      </c>
      <c r="L1905" t="s">
        <v>3999</v>
      </c>
      <c r="M1905" t="s">
        <v>4000</v>
      </c>
      <c r="N1905" t="s">
        <v>2640</v>
      </c>
      <c r="O1905" t="s">
        <v>2803</v>
      </c>
      <c r="P1905" t="s">
        <v>2642</v>
      </c>
      <c r="Q1905" t="s">
        <v>2640</v>
      </c>
      <c r="R1905" t="s">
        <v>7819</v>
      </c>
      <c r="S1905" t="s">
        <v>2655</v>
      </c>
      <c r="T1905" t="s">
        <v>3213</v>
      </c>
      <c r="U1905" t="s">
        <v>494</v>
      </c>
      <c r="V1905" s="7" t="s">
        <v>597</v>
      </c>
      <c r="W1905" s="8">
        <v>20000</v>
      </c>
      <c r="X1905" t="s">
        <v>7820</v>
      </c>
      <c r="Y1905" t="s">
        <v>7082</v>
      </c>
      <c r="Z1905" s="8">
        <v>23634.15</v>
      </c>
      <c r="AA1905" s="9">
        <v>14.94</v>
      </c>
      <c r="AB1905" s="8">
        <v>113946.97</v>
      </c>
      <c r="AD1905" s="10">
        <v>4674086</v>
      </c>
      <c r="AE1905" s="11">
        <v>45683</v>
      </c>
      <c r="AF1905" s="8">
        <v>15299.7</v>
      </c>
      <c r="AG1905" s="8">
        <v>11665.549999999996</v>
      </c>
      <c r="AH1905" s="12">
        <v>0.58327749999999978</v>
      </c>
      <c r="AI1905" s="8">
        <v>780.82663989290472</v>
      </c>
      <c r="AJ1905" s="11">
        <v>47005.826639895837</v>
      </c>
      <c r="AK1905" s="11">
        <v>47076</v>
      </c>
      <c r="AL1905" s="10">
        <v>-71</v>
      </c>
      <c r="AM1905">
        <v>36348.089999999997</v>
      </c>
      <c r="AN1905">
        <v>1.0524194999999998</v>
      </c>
      <c r="AO1905" s="40" t="str">
        <f>E1905&amp;F1905&amp;U1905</f>
        <v>KMTDRIV-FIDVRHR</v>
      </c>
      <c r="AP1905" s="40" t="str">
        <f>_xlfn.XLOOKUP(AO1905,CrossRef!N:N,CrossRef!A:A,"NOT FOUND",0)</f>
        <v>KMT4050RR</v>
      </c>
      <c r="AQ1905" s="40" t="str">
        <f>IFERROR(_xlfn.XLOOKUP(AO1905,CrossRef!$N:$N,CrossRef!$E:$E,"Not Found"),"-")</f>
        <v>WA600-6LC</v>
      </c>
      <c r="AR1905" s="40" t="str">
        <f>IFERROR(_xlfn.XLOOKUP(AO1905,CrossRef!$N:$N,CrossRef!$G:$G,"Not Found"),"-")</f>
        <v>4050 - FINAL DRIVE</v>
      </c>
      <c r="AS1905" s="40" t="str">
        <f>IFERROR(_xlfn.XLOOKUP(AO1905,CrossRef!$N:$N,CrossRef!$H:$H,"Not Found"),"-")</f>
        <v>RR - RIGHT REAR</v>
      </c>
    </row>
    <row r="1906" spans="1:45" hidden="1" x14ac:dyDescent="0.3">
      <c r="A1906" s="38" t="str">
        <f>E1906&amp;F1906&amp;U1906</f>
        <v>HCMUCRG-TCID-TCIRRH</v>
      </c>
      <c r="B1906" s="38" t="str">
        <f>I1906&amp;D1906&amp;C1906</f>
        <v>EX72194159RI</v>
      </c>
      <c r="C1906" s="38" t="str">
        <f>_xlfn.XLOOKUP(A1906,CrossRef!N:N,CrossRef!D:D,"",0)</f>
        <v>RI</v>
      </c>
      <c r="D1906" s="38" t="str">
        <f>_xlfn.XLOOKUP(A1906,CrossRef!N:N,CrossRef!C:C,"",0)</f>
        <v>4159</v>
      </c>
      <c r="E1906" s="38" t="str">
        <f>LEFT(M1906,3)</f>
        <v>HCM</v>
      </c>
      <c r="F1906" s="38" t="str">
        <f>_xlfn.TEXTAFTER(J1906,"-")</f>
        <v>UCRG-TCID-TCIR</v>
      </c>
      <c r="G1906" t="s">
        <v>2695</v>
      </c>
      <c r="H1906" t="s">
        <v>2696</v>
      </c>
      <c r="I1906" t="s">
        <v>2697</v>
      </c>
      <c r="J1906" s="7" t="s">
        <v>2093</v>
      </c>
      <c r="K1906" t="s">
        <v>2668</v>
      </c>
      <c r="L1906" t="s">
        <v>2698</v>
      </c>
      <c r="M1906" t="s">
        <v>2699</v>
      </c>
      <c r="N1906" t="s">
        <v>2640</v>
      </c>
      <c r="O1906" t="s">
        <v>2653</v>
      </c>
      <c r="P1906" t="s">
        <v>2642</v>
      </c>
      <c r="Q1906" t="s">
        <v>2640</v>
      </c>
      <c r="R1906" t="s">
        <v>7821</v>
      </c>
      <c r="S1906" t="s">
        <v>2671</v>
      </c>
      <c r="T1906" t="s">
        <v>2933</v>
      </c>
      <c r="U1906" t="s">
        <v>63</v>
      </c>
      <c r="V1906" s="7" t="s">
        <v>2094</v>
      </c>
      <c r="W1906" s="8">
        <v>17500</v>
      </c>
      <c r="X1906" t="s">
        <v>7822</v>
      </c>
      <c r="Y1906" t="s">
        <v>7823</v>
      </c>
      <c r="Z1906" s="8">
        <v>55009.3</v>
      </c>
      <c r="AA1906" s="9">
        <v>13.06</v>
      </c>
      <c r="AB1906" s="8">
        <v>36387.68</v>
      </c>
      <c r="AD1906" s="10">
        <v>4664197</v>
      </c>
      <c r="AE1906" s="11">
        <v>45676</v>
      </c>
      <c r="AF1906" s="8">
        <v>49180</v>
      </c>
      <c r="AG1906" s="8">
        <v>11670.699999999997</v>
      </c>
      <c r="AH1906" s="12">
        <v>0.66689714285714274</v>
      </c>
      <c r="AI1906" s="8">
        <v>893.62174578866745</v>
      </c>
      <c r="AJ1906" s="11">
        <v>47118.621745798613</v>
      </c>
      <c r="AK1906" s="11">
        <v>47289</v>
      </c>
      <c r="AL1906" s="10">
        <v>-171</v>
      </c>
      <c r="AM1906">
        <v>68905.14</v>
      </c>
      <c r="AN1906">
        <v>1.127150857142857</v>
      </c>
      <c r="AO1906" s="40" t="str">
        <f>E1906&amp;F1906&amp;U1906</f>
        <v>HCMUCRG-TCID-TCIRRH</v>
      </c>
      <c r="AP1906" s="40" t="str">
        <f>_xlfn.XLOOKUP(AO1906,CrossRef!N:N,CrossRef!A:A,"NOT FOUND",0)</f>
        <v>HCM4159RI</v>
      </c>
      <c r="AQ1906" s="40" t="str">
        <f>IFERROR(_xlfn.XLOOKUP(AO1906,CrossRef!$N:$N,CrossRef!$E:$E,"Not Found"),"-")</f>
        <v>EX1900-6BE</v>
      </c>
      <c r="AR1906" s="40" t="str">
        <f>IFERROR(_xlfn.XLOOKUP(AO1906,CrossRef!$N:$N,CrossRef!$G:$G,"Not Found"),"-")</f>
        <v>4159 - IDLER/IDLER WHEEL</v>
      </c>
      <c r="AS1906" s="40" t="str">
        <f>IFERROR(_xlfn.XLOOKUP(AO1906,CrossRef!$N:$N,CrossRef!$H:$H,"Not Found"),"-")</f>
        <v>RI - RIGHT</v>
      </c>
    </row>
    <row r="1907" spans="1:45" hidden="1" x14ac:dyDescent="0.3">
      <c r="A1907" s="38" t="str">
        <f>E1907&amp;F1907&amp;U1907</f>
        <v>HCMHYSY-PUHYPOS.7-8</v>
      </c>
      <c r="B1907" s="38" t="str">
        <f>I1907&amp;D1907&amp;C1907</f>
        <v>EX7061</v>
      </c>
      <c r="C1907" s="38" t="str">
        <f>_xlfn.XLOOKUP(A1907,CrossRef!N:N,CrossRef!D:D,"",0)</f>
        <v/>
      </c>
      <c r="D1907" s="38" t="str">
        <f>_xlfn.XLOOKUP(A1907,CrossRef!N:N,CrossRef!C:C,"",0)</f>
        <v/>
      </c>
      <c r="E1907" s="38" t="str">
        <f>LEFT(M1907,3)</f>
        <v>HCM</v>
      </c>
      <c r="F1907" s="38" t="str">
        <f>_xlfn.TEXTAFTER(J1907,"-")</f>
        <v>HYSY-PUHY</v>
      </c>
      <c r="G1907" t="s">
        <v>2635</v>
      </c>
      <c r="H1907" t="s">
        <v>2636</v>
      </c>
      <c r="I1907" t="s">
        <v>2667</v>
      </c>
      <c r="J1907" s="7" t="s">
        <v>1767</v>
      </c>
      <c r="K1907" t="s">
        <v>2668</v>
      </c>
      <c r="L1907" t="s">
        <v>227</v>
      </c>
      <c r="M1907" t="s">
        <v>2669</v>
      </c>
      <c r="N1907" t="s">
        <v>2652</v>
      </c>
      <c r="O1907" t="s">
        <v>2653</v>
      </c>
      <c r="P1907" t="s">
        <v>2642</v>
      </c>
      <c r="Q1907" t="s">
        <v>2662</v>
      </c>
      <c r="R1907" t="s">
        <v>7824</v>
      </c>
      <c r="S1907" t="s">
        <v>2655</v>
      </c>
      <c r="T1907" t="s">
        <v>3745</v>
      </c>
      <c r="U1907" t="s">
        <v>3765</v>
      </c>
      <c r="V1907" s="7" t="s">
        <v>7179</v>
      </c>
      <c r="W1907" s="8">
        <v>14000</v>
      </c>
      <c r="X1907" t="s">
        <v>7825</v>
      </c>
      <c r="Y1907" t="s">
        <v>7181</v>
      </c>
      <c r="Z1907" s="8">
        <v>65494</v>
      </c>
      <c r="AA1907" s="9">
        <v>0</v>
      </c>
      <c r="AB1907" s="8">
        <v>52328.41</v>
      </c>
      <c r="AD1907" s="10">
        <v>4358277</v>
      </c>
      <c r="AE1907" s="11">
        <v>45129</v>
      </c>
      <c r="AF1907" s="8">
        <v>63165</v>
      </c>
      <c r="AG1907" s="8">
        <v>11671</v>
      </c>
      <c r="AH1907" s="12">
        <v>0.83364285714285713</v>
      </c>
      <c r="AI1907" s="8">
        <v>0</v>
      </c>
      <c r="AJ1907" s="11">
        <v>46225</v>
      </c>
      <c r="AK1907" s="11">
        <v>46931</v>
      </c>
      <c r="AL1907" s="10">
        <v>-706</v>
      </c>
      <c r="AO1907" s="40" t="str">
        <f>E1907&amp;F1907&amp;U1907</f>
        <v>HCMHYSY-PUHYPOS.7-8</v>
      </c>
      <c r="AP1907" s="40" t="str">
        <f>_xlfn.XLOOKUP(AO1907,CrossRef!N:N,CrossRef!A:A,"NOT FOUND",0)</f>
        <v>NOT FOUND</v>
      </c>
      <c r="AQ1907" s="40" t="str">
        <f>IFERROR(_xlfn.XLOOKUP(AO1907,CrossRef!$N:$N,CrossRef!$E:$E,"Not Found"),"-")</f>
        <v>Not Found</v>
      </c>
      <c r="AR1907" s="40" t="str">
        <f>IFERROR(_xlfn.XLOOKUP(AO1907,CrossRef!$N:$N,CrossRef!$G:$G,"Not Found"),"-")</f>
        <v>Not Found</v>
      </c>
      <c r="AS1907" s="40" t="str">
        <f>IFERROR(_xlfn.XLOOKUP(AO1907,CrossRef!$N:$N,CrossRef!$H:$H,"Not Found"),"-")</f>
        <v>Not Found</v>
      </c>
    </row>
    <row r="1908" spans="1:45" hidden="1" x14ac:dyDescent="0.3">
      <c r="A1908" s="38" t="str">
        <f>E1908&amp;F1908&amp;U1908</f>
        <v>APXSURE-SPSNRHR</v>
      </c>
      <c r="B1908" s="38" t="str">
        <f>I1908&amp;D1908&amp;C1908</f>
        <v>TD61327213RR</v>
      </c>
      <c r="C1908" s="38" t="str">
        <f>_xlfn.XLOOKUP(A1908,CrossRef!N:N,CrossRef!D:D,"",0)</f>
        <v>RR</v>
      </c>
      <c r="D1908" s="38" t="str">
        <f>_xlfn.XLOOKUP(A1908,CrossRef!N:N,CrossRef!C:C,"",0)</f>
        <v>7213</v>
      </c>
      <c r="E1908" s="38" t="str">
        <f>LEFT(M1908,3)</f>
        <v>APX</v>
      </c>
      <c r="F1908" s="38" t="str">
        <f>_xlfn.TEXTAFTER(J1908,"-")</f>
        <v>SURE-SPSN</v>
      </c>
      <c r="G1908" t="s">
        <v>2648</v>
      </c>
      <c r="H1908" t="s">
        <v>2649</v>
      </c>
      <c r="I1908" t="s">
        <v>6402</v>
      </c>
      <c r="J1908" s="7" t="s">
        <v>2095</v>
      </c>
      <c r="K1908" t="s">
        <v>2638</v>
      </c>
      <c r="L1908" t="s">
        <v>177</v>
      </c>
      <c r="M1908" t="s">
        <v>6403</v>
      </c>
      <c r="N1908" t="s">
        <v>2652</v>
      </c>
      <c r="O1908" t="s">
        <v>2653</v>
      </c>
      <c r="P1908" t="s">
        <v>2642</v>
      </c>
      <c r="Q1908" t="s">
        <v>2640</v>
      </c>
      <c r="R1908" t="s">
        <v>7826</v>
      </c>
      <c r="S1908" t="s">
        <v>2644</v>
      </c>
      <c r="T1908" t="s">
        <v>2720</v>
      </c>
      <c r="U1908" t="s">
        <v>494</v>
      </c>
      <c r="V1908" s="7" t="s">
        <v>940</v>
      </c>
      <c r="W1908" s="8">
        <v>24000</v>
      </c>
      <c r="X1908" t="s">
        <v>7827</v>
      </c>
      <c r="Y1908" t="s">
        <v>4931</v>
      </c>
      <c r="Z1908" s="8">
        <v>81545.789999999994</v>
      </c>
      <c r="AA1908" s="9">
        <v>0.05</v>
      </c>
      <c r="AB1908" s="8">
        <v>19377.97</v>
      </c>
      <c r="AD1908" s="10">
        <v>4285461</v>
      </c>
      <c r="AE1908" s="11">
        <v>45063</v>
      </c>
      <c r="AF1908" s="8">
        <v>69227.649999999994</v>
      </c>
      <c r="AG1908" s="8">
        <v>11681.86</v>
      </c>
      <c r="AH1908" s="12">
        <v>0.4867441666666667</v>
      </c>
      <c r="AI1908" s="8">
        <v>233637.2</v>
      </c>
      <c r="AJ1908" s="11"/>
      <c r="AK1908" s="11">
        <v>47556</v>
      </c>
      <c r="AL1908" s="10"/>
      <c r="AM1908">
        <v>81612.34</v>
      </c>
      <c r="AN1908">
        <v>0.51602875000000015</v>
      </c>
      <c r="AO1908" s="40" t="str">
        <f>E1908&amp;F1908&amp;U1908</f>
        <v>APXSURE-SPSNRHR</v>
      </c>
      <c r="AP1908" s="40" t="str">
        <f>_xlfn.XLOOKUP(AO1908,CrossRef!N:N,CrossRef!A:A,"NOT FOUND",0)</f>
        <v>APX7213RR</v>
      </c>
      <c r="AQ1908" s="40" t="str">
        <f>IFERROR(_xlfn.XLOOKUP(AO1908,CrossRef!$N:$N,CrossRef!$E:$E,"Not Found"),"-")</f>
        <v>785C</v>
      </c>
      <c r="AR1908" s="40" t="str">
        <f>IFERROR(_xlfn.XLOOKUP(AO1908,CrossRef!$N:$N,CrossRef!$G:$G,"Not Found"),"-")</f>
        <v>7213 - REAR SUSPENSION CYLINDER</v>
      </c>
      <c r="AS1908" s="40" t="str">
        <f>IFERROR(_xlfn.XLOOKUP(AO1908,CrossRef!$N:$N,CrossRef!$H:$H,"Not Found"),"-")</f>
        <v>RR - RIGHT REAR</v>
      </c>
    </row>
    <row r="1909" spans="1:45" hidden="1" x14ac:dyDescent="0.3">
      <c r="A1909" s="38" t="str">
        <f>E1909&amp;F1909&amp;U1909</f>
        <v>APXSURE-SPSNLHR</v>
      </c>
      <c r="B1909" s="38" t="str">
        <f>I1909&amp;D1909&amp;C1909</f>
        <v>TD61327213LR</v>
      </c>
      <c r="C1909" s="38" t="str">
        <f>_xlfn.XLOOKUP(A1909,CrossRef!N:N,CrossRef!D:D,"",0)</f>
        <v>LR</v>
      </c>
      <c r="D1909" s="38" t="str">
        <f>_xlfn.XLOOKUP(A1909,CrossRef!N:N,CrossRef!C:C,"",0)</f>
        <v>7213</v>
      </c>
      <c r="E1909" s="38" t="str">
        <f>LEFT(M1909,3)</f>
        <v>APX</v>
      </c>
      <c r="F1909" s="38" t="str">
        <f>_xlfn.TEXTAFTER(J1909,"-")</f>
        <v>SURE-SPSN</v>
      </c>
      <c r="G1909" t="s">
        <v>2648</v>
      </c>
      <c r="H1909" t="s">
        <v>2649</v>
      </c>
      <c r="I1909" t="s">
        <v>6402</v>
      </c>
      <c r="J1909" s="7" t="s">
        <v>2095</v>
      </c>
      <c r="K1909" t="s">
        <v>2638</v>
      </c>
      <c r="L1909" t="s">
        <v>177</v>
      </c>
      <c r="M1909" t="s">
        <v>6403</v>
      </c>
      <c r="N1909" t="s">
        <v>2652</v>
      </c>
      <c r="O1909" t="s">
        <v>2653</v>
      </c>
      <c r="P1909" t="s">
        <v>2642</v>
      </c>
      <c r="Q1909" t="s">
        <v>2640</v>
      </c>
      <c r="R1909" t="s">
        <v>7828</v>
      </c>
      <c r="S1909" t="s">
        <v>2644</v>
      </c>
      <c r="T1909" t="s">
        <v>2720</v>
      </c>
      <c r="U1909" t="s">
        <v>491</v>
      </c>
      <c r="V1909" s="7" t="s">
        <v>938</v>
      </c>
      <c r="W1909" s="8">
        <v>24000</v>
      </c>
      <c r="X1909" t="s">
        <v>7829</v>
      </c>
      <c r="Y1909" t="s">
        <v>4931</v>
      </c>
      <c r="Z1909" s="8">
        <v>81545.789999999994</v>
      </c>
      <c r="AA1909" s="9">
        <v>0.05</v>
      </c>
      <c r="AB1909" s="8">
        <v>19377.97</v>
      </c>
      <c r="AD1909" s="10">
        <v>4285460</v>
      </c>
      <c r="AE1909" s="11">
        <v>45063</v>
      </c>
      <c r="AF1909" s="8">
        <v>69227.649999999994</v>
      </c>
      <c r="AG1909" s="8">
        <v>11681.86</v>
      </c>
      <c r="AH1909" s="12">
        <v>0.4867441666666667</v>
      </c>
      <c r="AI1909" s="8">
        <v>233637.2</v>
      </c>
      <c r="AJ1909" s="11"/>
      <c r="AK1909" s="11">
        <v>47556</v>
      </c>
      <c r="AL1909" s="10"/>
      <c r="AM1909">
        <v>81612.34</v>
      </c>
      <c r="AN1909">
        <v>0.51602875000000015</v>
      </c>
      <c r="AO1909" s="40" t="str">
        <f>E1909&amp;F1909&amp;U1909</f>
        <v>APXSURE-SPSNLHR</v>
      </c>
      <c r="AP1909" s="40" t="str">
        <f>_xlfn.XLOOKUP(AO1909,CrossRef!N:N,CrossRef!A:A,"NOT FOUND",0)</f>
        <v>APX7213LR</v>
      </c>
      <c r="AQ1909" s="40" t="str">
        <f>IFERROR(_xlfn.XLOOKUP(AO1909,CrossRef!$N:$N,CrossRef!$E:$E,"Not Found"),"-")</f>
        <v>785C</v>
      </c>
      <c r="AR1909" s="40" t="str">
        <f>IFERROR(_xlfn.XLOOKUP(AO1909,CrossRef!$N:$N,CrossRef!$G:$G,"Not Found"),"-")</f>
        <v>7213 - REAR SUSPENSION CYLINDER</v>
      </c>
      <c r="AS1909" s="40" t="str">
        <f>IFERROR(_xlfn.XLOOKUP(AO1909,CrossRef!$N:$N,CrossRef!$H:$H,"Not Found"),"-")</f>
        <v>LR - LEFT REAR</v>
      </c>
    </row>
    <row r="1910" spans="1:45" hidden="1" x14ac:dyDescent="0.3">
      <c r="A1910" s="38" t="str">
        <f>E1910&amp;F1910&amp;U1910</f>
        <v>HCMENGI-COSY</v>
      </c>
      <c r="B1910" s="38" t="str">
        <f>I1910&amp;D1910&amp;C1910</f>
        <v>EX7219135300</v>
      </c>
      <c r="C1910" s="38" t="str">
        <f>_xlfn.XLOOKUP(A1910,CrossRef!N:N,CrossRef!D:D,"",0)</f>
        <v>00</v>
      </c>
      <c r="D1910" s="38" t="str">
        <f>_xlfn.XLOOKUP(A1910,CrossRef!N:N,CrossRef!C:C,"",0)</f>
        <v>1353</v>
      </c>
      <c r="E1910" s="38" t="str">
        <f>LEFT(M1910,3)</f>
        <v>HCM</v>
      </c>
      <c r="F1910" s="38" t="str">
        <f>_xlfn.TEXTAFTER(J1910,"-")</f>
        <v>ENGI-COSY</v>
      </c>
      <c r="G1910" t="s">
        <v>2695</v>
      </c>
      <c r="H1910" t="s">
        <v>2696</v>
      </c>
      <c r="I1910" t="s">
        <v>2697</v>
      </c>
      <c r="J1910" s="7" t="s">
        <v>2096</v>
      </c>
      <c r="K1910" t="s">
        <v>2668</v>
      </c>
      <c r="L1910" t="s">
        <v>2698</v>
      </c>
      <c r="M1910" t="s">
        <v>2699</v>
      </c>
      <c r="N1910" t="s">
        <v>2640</v>
      </c>
      <c r="O1910" t="s">
        <v>2653</v>
      </c>
      <c r="P1910" t="s">
        <v>2642</v>
      </c>
      <c r="Q1910" t="s">
        <v>2640</v>
      </c>
      <c r="R1910" t="s">
        <v>7830</v>
      </c>
      <c r="S1910" t="s">
        <v>2655</v>
      </c>
      <c r="T1910" t="s">
        <v>3253</v>
      </c>
      <c r="U1910" t="s">
        <v>2657</v>
      </c>
      <c r="V1910" s="7" t="s">
        <v>211</v>
      </c>
      <c r="W1910" s="8">
        <v>16000</v>
      </c>
      <c r="X1910" t="s">
        <v>7831</v>
      </c>
      <c r="Y1910" t="s">
        <v>7832</v>
      </c>
      <c r="Z1910" s="8">
        <v>55009.3</v>
      </c>
      <c r="AA1910" s="9">
        <v>13.06</v>
      </c>
      <c r="AB1910" s="8">
        <v>45937.120000000003</v>
      </c>
      <c r="AD1910" s="10">
        <v>4621662</v>
      </c>
      <c r="AE1910" s="11">
        <v>45861</v>
      </c>
      <c r="AF1910" s="8">
        <v>50715.3</v>
      </c>
      <c r="AG1910" s="8">
        <v>11706</v>
      </c>
      <c r="AH1910" s="12">
        <v>0.73162499999999997</v>
      </c>
      <c r="AI1910" s="8">
        <v>896.32465543644719</v>
      </c>
      <c r="AJ1910" s="11">
        <v>47121.324655439814</v>
      </c>
      <c r="AK1910" s="11">
        <v>47292</v>
      </c>
      <c r="AL1910" s="10">
        <v>-171</v>
      </c>
      <c r="AM1910">
        <v>68944.320000000007</v>
      </c>
      <c r="AN1910">
        <v>1.1393137500000003</v>
      </c>
      <c r="AO1910" s="40" t="str">
        <f>E1910&amp;F1910&amp;U1910</f>
        <v>HCMENGI-COSY</v>
      </c>
      <c r="AP1910" s="40" t="str">
        <f>_xlfn.XLOOKUP(AO1910,CrossRef!N:N,CrossRef!A:A,"NOT FOUND",0)</f>
        <v>HCM135300</v>
      </c>
      <c r="AQ1910" s="40" t="str">
        <f>IFERROR(_xlfn.XLOOKUP(AO1910,CrossRef!$N:$N,CrossRef!$E:$E,"Not Found"),"-")</f>
        <v>EX1200-5D</v>
      </c>
      <c r="AR1910" s="40" t="str">
        <f>IFERROR(_xlfn.XLOOKUP(AO1910,CrossRef!$N:$N,CrossRef!$G:$G,"Not Found"),"-")</f>
        <v>1353 - RADIATOR</v>
      </c>
      <c r="AS1910" s="40" t="str">
        <f>IFERROR(_xlfn.XLOOKUP(AO1910,CrossRef!$N:$N,CrossRef!$H:$H,"Not Found"),"-")</f>
        <v>00 - (NONE)</v>
      </c>
    </row>
    <row r="1911" spans="1:45" hidden="1" x14ac:dyDescent="0.3">
      <c r="A1911" s="38" t="str">
        <f>E1911&amp;F1911&amp;U1911</f>
        <v>ZSPDRIV-TQCV</v>
      </c>
      <c r="B1911" s="38" t="str">
        <f>I1911&amp;D1911&amp;C1911</f>
        <v>TD6734310100</v>
      </c>
      <c r="C1911" s="38" t="str">
        <f>_xlfn.XLOOKUP(A1911,CrossRef!N:N,CrossRef!D:D,"",0)</f>
        <v>00</v>
      </c>
      <c r="D1911" s="38" t="str">
        <f>_xlfn.XLOOKUP(A1911,CrossRef!N:N,CrossRef!C:C,"",0)</f>
        <v>3101</v>
      </c>
      <c r="E1911" s="38" t="str">
        <f>LEFT(M1911,3)</f>
        <v>ZSP</v>
      </c>
      <c r="F1911" s="38" t="str">
        <f>_xlfn.TEXTAFTER(J1911,"-")</f>
        <v>DRIV-TQCV</v>
      </c>
      <c r="G1911" t="s">
        <v>2648</v>
      </c>
      <c r="H1911" t="s">
        <v>2649</v>
      </c>
      <c r="I1911" t="s">
        <v>4280</v>
      </c>
      <c r="J1911" s="7" t="s">
        <v>2097</v>
      </c>
      <c r="K1911" t="s">
        <v>2638</v>
      </c>
      <c r="L1911" t="s">
        <v>193</v>
      </c>
      <c r="M1911" t="s">
        <v>4281</v>
      </c>
      <c r="N1911" t="s">
        <v>2640</v>
      </c>
      <c r="O1911" t="s">
        <v>3054</v>
      </c>
      <c r="P1911" t="s">
        <v>2642</v>
      </c>
      <c r="Q1911" t="s">
        <v>2640</v>
      </c>
      <c r="R1911" t="s">
        <v>7833</v>
      </c>
      <c r="S1911" t="s">
        <v>2655</v>
      </c>
      <c r="T1911" t="s">
        <v>2678</v>
      </c>
      <c r="U1911" t="s">
        <v>2657</v>
      </c>
      <c r="V1911" s="7" t="s">
        <v>399</v>
      </c>
      <c r="W1911" s="8">
        <v>20000</v>
      </c>
      <c r="X1911" t="s">
        <v>7834</v>
      </c>
      <c r="Y1911" t="s">
        <v>5068</v>
      </c>
      <c r="Z1911" s="8">
        <v>8287.82</v>
      </c>
      <c r="AA1911" s="9">
        <v>18.260000000000002</v>
      </c>
      <c r="AB1911" s="8">
        <v>56867.28</v>
      </c>
      <c r="AD1911" s="10">
        <v>0</v>
      </c>
      <c r="AE1911" s="11"/>
      <c r="AF1911" s="8">
        <v>0</v>
      </c>
      <c r="AG1911" s="8">
        <v>11712.18</v>
      </c>
      <c r="AH1911" s="12">
        <v>0.58560900000000005</v>
      </c>
      <c r="AI1911" s="8">
        <v>641.41182913472062</v>
      </c>
      <c r="AJ1911" s="11">
        <v>46866.411829131946</v>
      </c>
      <c r="AK1911" s="11">
        <v>46835</v>
      </c>
      <c r="AL1911" s="10">
        <v>31</v>
      </c>
      <c r="AM1911">
        <v>19426.419999999998</v>
      </c>
      <c r="AN1911">
        <v>0.97132099999999988</v>
      </c>
      <c r="AO1911" s="40" t="str">
        <f>E1911&amp;F1911&amp;U1911</f>
        <v>ZSPDRIV-TQCV</v>
      </c>
      <c r="AP1911" s="40" t="str">
        <f>_xlfn.XLOOKUP(AO1911,CrossRef!N:N,CrossRef!A:A,"NOT FOUND",0)</f>
        <v>ZSP310100</v>
      </c>
      <c r="AQ1911" s="40" t="str">
        <f>IFERROR(_xlfn.XLOOKUP(AO1911,CrossRef!$N:$N,CrossRef!$E:$E,"Not Found"),"-")</f>
        <v>785D</v>
      </c>
      <c r="AR1911" s="40" t="str">
        <f>IFERROR(_xlfn.XLOOKUP(AO1911,CrossRef!$N:$N,CrossRef!$G:$G,"Not Found"),"-")</f>
        <v>3101 - TORQUE CONVERTER</v>
      </c>
      <c r="AS1911" s="40" t="str">
        <f>IFERROR(_xlfn.XLOOKUP(AO1911,CrossRef!$N:$N,CrossRef!$H:$H,"Not Found"),"-")</f>
        <v>00 - (NONE)</v>
      </c>
    </row>
    <row r="1912" spans="1:45" hidden="1" x14ac:dyDescent="0.3">
      <c r="A1912" s="38" t="str">
        <f>E1912&amp;F1912&amp;U1912</f>
        <v>ZSPDRIV-WHGPLHF</v>
      </c>
      <c r="B1912" s="38" t="str">
        <f>I1912&amp;D1912&amp;C1912</f>
        <v>TD67344008LF</v>
      </c>
      <c r="C1912" s="38" t="str">
        <f>_xlfn.XLOOKUP(A1912,CrossRef!N:N,CrossRef!D:D,"",0)</f>
        <v>LF</v>
      </c>
      <c r="D1912" s="38" t="str">
        <f>_xlfn.XLOOKUP(A1912,CrossRef!N:N,CrossRef!C:C,"",0)</f>
        <v>4008</v>
      </c>
      <c r="E1912" s="38" t="str">
        <f>LEFT(M1912,3)</f>
        <v>ZSP</v>
      </c>
      <c r="F1912" s="38" t="str">
        <f>_xlfn.TEXTAFTER(J1912,"-")</f>
        <v>DRIV-WHGP</v>
      </c>
      <c r="G1912" t="s">
        <v>2648</v>
      </c>
      <c r="H1912" t="s">
        <v>2649</v>
      </c>
      <c r="I1912" t="s">
        <v>4280</v>
      </c>
      <c r="J1912" s="7" t="s">
        <v>2098</v>
      </c>
      <c r="K1912" t="s">
        <v>2638</v>
      </c>
      <c r="L1912" t="s">
        <v>193</v>
      </c>
      <c r="M1912" t="s">
        <v>4281</v>
      </c>
      <c r="N1912" t="s">
        <v>2640</v>
      </c>
      <c r="O1912" t="s">
        <v>3054</v>
      </c>
      <c r="P1912" t="s">
        <v>2642</v>
      </c>
      <c r="Q1912" t="s">
        <v>2640</v>
      </c>
      <c r="R1912" t="s">
        <v>7835</v>
      </c>
      <c r="S1912" t="s">
        <v>2655</v>
      </c>
      <c r="T1912" t="s">
        <v>2688</v>
      </c>
      <c r="U1912" t="s">
        <v>485</v>
      </c>
      <c r="V1912" s="7" t="s">
        <v>957</v>
      </c>
      <c r="W1912" s="8">
        <v>20000</v>
      </c>
      <c r="X1912" t="s">
        <v>7836</v>
      </c>
      <c r="Y1912" t="s">
        <v>7801</v>
      </c>
      <c r="Z1912" s="8">
        <v>8287.82</v>
      </c>
      <c r="AA1912" s="9">
        <v>18.260000000000002</v>
      </c>
      <c r="AB1912" s="8">
        <v>61272</v>
      </c>
      <c r="AD1912" s="10">
        <v>0</v>
      </c>
      <c r="AE1912" s="11"/>
      <c r="AF1912" s="8">
        <v>0</v>
      </c>
      <c r="AG1912" s="8">
        <v>11712.18</v>
      </c>
      <c r="AH1912" s="12">
        <v>0.58560900000000005</v>
      </c>
      <c r="AI1912" s="8">
        <v>641.41182913472062</v>
      </c>
      <c r="AJ1912" s="11">
        <v>46866.411829131946</v>
      </c>
      <c r="AK1912" s="11">
        <v>46730</v>
      </c>
      <c r="AL1912" s="10">
        <v>136</v>
      </c>
      <c r="AM1912">
        <v>17509.120000000003</v>
      </c>
      <c r="AN1912">
        <v>0.87545600000000012</v>
      </c>
      <c r="AO1912" s="40" t="str">
        <f>E1912&amp;F1912&amp;U1912</f>
        <v>ZSPDRIV-WHGPLHF</v>
      </c>
      <c r="AP1912" s="40" t="str">
        <f>_xlfn.XLOOKUP(AO1912,CrossRef!N:N,CrossRef!A:A,"NOT FOUND",0)</f>
        <v>ZSP4008LF</v>
      </c>
      <c r="AQ1912" s="40" t="str">
        <f>IFERROR(_xlfn.XLOOKUP(AO1912,CrossRef!$N:$N,CrossRef!$E:$E,"Not Found"),"-")</f>
        <v>785D</v>
      </c>
      <c r="AR1912" s="40" t="str">
        <f>IFERROR(_xlfn.XLOOKUP(AO1912,CrossRef!$N:$N,CrossRef!$G:$G,"Not Found"),"-")</f>
        <v>4008 - FINAL DRIVE, BRAKE &amp; WHEEL</v>
      </c>
      <c r="AS1912" s="40" t="str">
        <f>IFERROR(_xlfn.XLOOKUP(AO1912,CrossRef!$N:$N,CrossRef!$H:$H,"Not Found"),"-")</f>
        <v>LF - LEFT FRONT</v>
      </c>
    </row>
    <row r="1913" spans="1:45" hidden="1" x14ac:dyDescent="0.3">
      <c r="A1913" s="38" t="str">
        <f>E1913&amp;F1913&amp;U1913</f>
        <v>ZSPDRIV-WHGPRHF</v>
      </c>
      <c r="B1913" s="38" t="str">
        <f>I1913&amp;D1913&amp;C1913</f>
        <v>TD67344008RF</v>
      </c>
      <c r="C1913" s="38" t="str">
        <f>_xlfn.XLOOKUP(A1913,CrossRef!N:N,CrossRef!D:D,"",0)</f>
        <v>RF</v>
      </c>
      <c r="D1913" s="38" t="str">
        <f>_xlfn.XLOOKUP(A1913,CrossRef!N:N,CrossRef!C:C,"",0)</f>
        <v>4008</v>
      </c>
      <c r="E1913" s="38" t="str">
        <f>LEFT(M1913,3)</f>
        <v>ZSP</v>
      </c>
      <c r="F1913" s="38" t="str">
        <f>_xlfn.TEXTAFTER(J1913,"-")</f>
        <v>DRIV-WHGP</v>
      </c>
      <c r="G1913" t="s">
        <v>2648</v>
      </c>
      <c r="H1913" t="s">
        <v>2649</v>
      </c>
      <c r="I1913" t="s">
        <v>4280</v>
      </c>
      <c r="J1913" s="7" t="s">
        <v>2098</v>
      </c>
      <c r="K1913" t="s">
        <v>2638</v>
      </c>
      <c r="L1913" t="s">
        <v>193</v>
      </c>
      <c r="M1913" t="s">
        <v>4281</v>
      </c>
      <c r="N1913" t="s">
        <v>2640</v>
      </c>
      <c r="O1913" t="s">
        <v>3054</v>
      </c>
      <c r="P1913" t="s">
        <v>2642</v>
      </c>
      <c r="Q1913" t="s">
        <v>2640</v>
      </c>
      <c r="R1913" t="s">
        <v>7837</v>
      </c>
      <c r="S1913" t="s">
        <v>2655</v>
      </c>
      <c r="T1913" t="s">
        <v>2688</v>
      </c>
      <c r="U1913" t="s">
        <v>488</v>
      </c>
      <c r="V1913" s="7" t="s">
        <v>958</v>
      </c>
      <c r="W1913" s="8">
        <v>20000</v>
      </c>
      <c r="X1913" t="s">
        <v>7838</v>
      </c>
      <c r="Y1913" t="s">
        <v>7801</v>
      </c>
      <c r="Z1913" s="8">
        <v>8287.82</v>
      </c>
      <c r="AA1913" s="9">
        <v>18.260000000000002</v>
      </c>
      <c r="AB1913" s="8">
        <v>61272</v>
      </c>
      <c r="AD1913" s="10">
        <v>0</v>
      </c>
      <c r="AE1913" s="11"/>
      <c r="AF1913" s="8">
        <v>0</v>
      </c>
      <c r="AG1913" s="8">
        <v>11712.18</v>
      </c>
      <c r="AH1913" s="12">
        <v>0.58560900000000005</v>
      </c>
      <c r="AI1913" s="8">
        <v>641.41182913472062</v>
      </c>
      <c r="AJ1913" s="11">
        <v>46866.411829131946</v>
      </c>
      <c r="AK1913" s="11">
        <v>46730</v>
      </c>
      <c r="AL1913" s="10">
        <v>136</v>
      </c>
      <c r="AM1913">
        <v>17509.120000000003</v>
      </c>
      <c r="AN1913">
        <v>0.87545600000000012</v>
      </c>
      <c r="AO1913" s="40" t="str">
        <f>E1913&amp;F1913&amp;U1913</f>
        <v>ZSPDRIV-WHGPRHF</v>
      </c>
      <c r="AP1913" s="40" t="str">
        <f>_xlfn.XLOOKUP(AO1913,CrossRef!N:N,CrossRef!A:A,"NOT FOUND",0)</f>
        <v>ZSP4008RF</v>
      </c>
      <c r="AQ1913" s="40" t="str">
        <f>IFERROR(_xlfn.XLOOKUP(AO1913,CrossRef!$N:$N,CrossRef!$E:$E,"Not Found"),"-")</f>
        <v>785D</v>
      </c>
      <c r="AR1913" s="40" t="str">
        <f>IFERROR(_xlfn.XLOOKUP(AO1913,CrossRef!$N:$N,CrossRef!$G:$G,"Not Found"),"-")</f>
        <v>4008 - FINAL DRIVE, BRAKE &amp; WHEEL</v>
      </c>
      <c r="AS1913" s="40" t="str">
        <f>IFERROR(_xlfn.XLOOKUP(AO1913,CrossRef!$N:$N,CrossRef!$H:$H,"Not Found"),"-")</f>
        <v>RF - RIGHT FRONT</v>
      </c>
    </row>
    <row r="1914" spans="1:45" hidden="1" x14ac:dyDescent="0.3">
      <c r="A1914" s="38" t="str">
        <f>E1914&amp;F1914&amp;U1914</f>
        <v>ZSPENGI</v>
      </c>
      <c r="B1914" s="38" t="str">
        <f>I1914&amp;D1914&amp;C1914</f>
        <v>TD6734100000</v>
      </c>
      <c r="C1914" s="38" t="str">
        <f>_xlfn.XLOOKUP(A1914,CrossRef!N:N,CrossRef!D:D,"",0)</f>
        <v>00</v>
      </c>
      <c r="D1914" s="38" t="str">
        <f>_xlfn.XLOOKUP(A1914,CrossRef!N:N,CrossRef!C:C,"",0)</f>
        <v>1000</v>
      </c>
      <c r="E1914" s="38" t="str">
        <f>LEFT(M1914,3)</f>
        <v>ZSP</v>
      </c>
      <c r="F1914" s="38" t="str">
        <f>_xlfn.TEXTAFTER(J1914,"-")</f>
        <v>ENGI</v>
      </c>
      <c r="G1914" t="s">
        <v>2648</v>
      </c>
      <c r="H1914" t="s">
        <v>2649</v>
      </c>
      <c r="I1914" t="s">
        <v>4280</v>
      </c>
      <c r="J1914" s="7" t="s">
        <v>1327</v>
      </c>
      <c r="K1914" t="s">
        <v>2638</v>
      </c>
      <c r="L1914" t="s">
        <v>193</v>
      </c>
      <c r="M1914" t="s">
        <v>4281</v>
      </c>
      <c r="N1914" t="s">
        <v>2640</v>
      </c>
      <c r="O1914" t="s">
        <v>3054</v>
      </c>
      <c r="P1914" t="s">
        <v>2642</v>
      </c>
      <c r="Q1914" t="s">
        <v>2640</v>
      </c>
      <c r="R1914" t="s">
        <v>7839</v>
      </c>
      <c r="S1914" t="s">
        <v>2655</v>
      </c>
      <c r="T1914" t="s">
        <v>3265</v>
      </c>
      <c r="U1914" t="s">
        <v>2657</v>
      </c>
      <c r="V1914" s="7" t="s">
        <v>22</v>
      </c>
      <c r="W1914" s="8">
        <v>20000</v>
      </c>
      <c r="X1914" t="s">
        <v>4283</v>
      </c>
      <c r="Y1914" t="s">
        <v>5194</v>
      </c>
      <c r="Z1914" s="8">
        <v>8287.82</v>
      </c>
      <c r="AA1914" s="9">
        <v>18.260000000000002</v>
      </c>
      <c r="AB1914" s="8">
        <v>589997.62</v>
      </c>
      <c r="AD1914" s="10"/>
      <c r="AE1914" s="11"/>
      <c r="AF1914" s="8"/>
      <c r="AG1914" s="8">
        <v>11712.18</v>
      </c>
      <c r="AH1914" s="12">
        <v>0.58560900000000005</v>
      </c>
      <c r="AI1914" s="8">
        <v>641.41182913472062</v>
      </c>
      <c r="AJ1914" s="11">
        <v>46866.411829131946</v>
      </c>
      <c r="AK1914" s="11"/>
      <c r="AL1914" s="10"/>
      <c r="AO1914" s="40" t="str">
        <f>E1914&amp;F1914&amp;U1914</f>
        <v>ZSPENGI</v>
      </c>
      <c r="AP1914" s="40" t="str">
        <f>_xlfn.XLOOKUP(AO1914,CrossRef!N:N,CrossRef!A:A,"NOT FOUND",0)</f>
        <v>ZSP100000</v>
      </c>
      <c r="AQ1914" s="40" t="str">
        <f>IFERROR(_xlfn.XLOOKUP(AO1914,CrossRef!$N:$N,CrossRef!$E:$E,"Not Found"),"-")</f>
        <v>785D</v>
      </c>
      <c r="AR1914" s="40" t="str">
        <f>IFERROR(_xlfn.XLOOKUP(AO1914,CrossRef!$N:$N,CrossRef!$G:$G,"Not Found"),"-")</f>
        <v>1000 - ENGINE</v>
      </c>
      <c r="AS1914" s="40" t="str">
        <f>IFERROR(_xlfn.XLOOKUP(AO1914,CrossRef!$N:$N,CrossRef!$H:$H,"Not Found"),"-")</f>
        <v>00 - (NONE)</v>
      </c>
    </row>
    <row r="1915" spans="1:45" hidden="1" x14ac:dyDescent="0.3">
      <c r="A1915" s="38" t="str">
        <f>E1915&amp;F1915&amp;U1915</f>
        <v>ZSPENGI-COSY</v>
      </c>
      <c r="B1915" s="38" t="str">
        <f>I1915&amp;D1915&amp;C1915</f>
        <v>TD6734135300</v>
      </c>
      <c r="C1915" s="38" t="str">
        <f>_xlfn.XLOOKUP(A1915,CrossRef!N:N,CrossRef!D:D,"",0)</f>
        <v>00</v>
      </c>
      <c r="D1915" s="38" t="str">
        <f>_xlfn.XLOOKUP(A1915,CrossRef!N:N,CrossRef!C:C,"",0)</f>
        <v>1353</v>
      </c>
      <c r="E1915" s="38" t="str">
        <f>LEFT(M1915,3)</f>
        <v>ZSP</v>
      </c>
      <c r="F1915" s="38" t="str">
        <f>_xlfn.TEXTAFTER(J1915,"-")</f>
        <v>ENGI-COSY</v>
      </c>
      <c r="G1915" t="s">
        <v>2648</v>
      </c>
      <c r="H1915" t="s">
        <v>2649</v>
      </c>
      <c r="I1915" t="s">
        <v>4280</v>
      </c>
      <c r="J1915" s="7" t="s">
        <v>2099</v>
      </c>
      <c r="K1915" t="s">
        <v>2638</v>
      </c>
      <c r="L1915" t="s">
        <v>193</v>
      </c>
      <c r="M1915" t="s">
        <v>4281</v>
      </c>
      <c r="N1915" t="s">
        <v>2640</v>
      </c>
      <c r="O1915" t="s">
        <v>3054</v>
      </c>
      <c r="P1915" t="s">
        <v>2642</v>
      </c>
      <c r="Q1915" t="s">
        <v>2640</v>
      </c>
      <c r="R1915" t="s">
        <v>7840</v>
      </c>
      <c r="S1915" t="s">
        <v>2655</v>
      </c>
      <c r="T1915" t="s">
        <v>3253</v>
      </c>
      <c r="U1915" t="s">
        <v>2657</v>
      </c>
      <c r="V1915" s="7" t="s">
        <v>264</v>
      </c>
      <c r="W1915" s="8">
        <v>20000</v>
      </c>
      <c r="X1915" t="s">
        <v>7841</v>
      </c>
      <c r="Y1915" t="s">
        <v>5197</v>
      </c>
      <c r="Z1915" s="8">
        <v>8287.82</v>
      </c>
      <c r="AA1915" s="9">
        <v>18.260000000000002</v>
      </c>
      <c r="AB1915" s="8">
        <v>33634.07</v>
      </c>
      <c r="AD1915" s="10">
        <v>0</v>
      </c>
      <c r="AE1915" s="11"/>
      <c r="AF1915" s="8">
        <v>0</v>
      </c>
      <c r="AG1915" s="8">
        <v>11712.18</v>
      </c>
      <c r="AH1915" s="12">
        <v>0.58560900000000005</v>
      </c>
      <c r="AI1915" s="8">
        <v>641.41182913472062</v>
      </c>
      <c r="AJ1915" s="11">
        <v>46866.411829131946</v>
      </c>
      <c r="AK1915" s="11">
        <v>46835</v>
      </c>
      <c r="AL1915" s="10">
        <v>31</v>
      </c>
      <c r="AM1915">
        <v>19426.419999999998</v>
      </c>
      <c r="AN1915">
        <v>0.97132099999999988</v>
      </c>
      <c r="AO1915" s="40" t="str">
        <f>E1915&amp;F1915&amp;U1915</f>
        <v>ZSPENGI-COSY</v>
      </c>
      <c r="AP1915" s="40" t="str">
        <f>_xlfn.XLOOKUP(AO1915,CrossRef!N:N,CrossRef!A:A,"NOT FOUND",0)</f>
        <v>ZSP135300</v>
      </c>
      <c r="AQ1915" s="40" t="str">
        <f>IFERROR(_xlfn.XLOOKUP(AO1915,CrossRef!$N:$N,CrossRef!$E:$E,"Not Found"),"-")</f>
        <v>785D</v>
      </c>
      <c r="AR1915" s="40" t="str">
        <f>IFERROR(_xlfn.XLOOKUP(AO1915,CrossRef!$N:$N,CrossRef!$G:$G,"Not Found"),"-")</f>
        <v>1353 - RADIATOR</v>
      </c>
      <c r="AS1915" s="40" t="str">
        <f>IFERROR(_xlfn.XLOOKUP(AO1915,CrossRef!$N:$N,CrossRef!$H:$H,"Not Found"),"-")</f>
        <v>00 - (NONE)</v>
      </c>
    </row>
    <row r="1916" spans="1:45" hidden="1" x14ac:dyDescent="0.3">
      <c r="A1916" s="38" t="str">
        <f>E1916&amp;F1916&amp;U1916</f>
        <v>ZSPSURE-SPSNLHF</v>
      </c>
      <c r="B1916" s="38" t="str">
        <f>I1916&amp;D1916&amp;C1916</f>
        <v>TD67347201LF</v>
      </c>
      <c r="C1916" s="38" t="str">
        <f>_xlfn.XLOOKUP(A1916,CrossRef!N:N,CrossRef!D:D,"",0)</f>
        <v>LF</v>
      </c>
      <c r="D1916" s="38" t="str">
        <f>_xlfn.XLOOKUP(A1916,CrossRef!N:N,CrossRef!C:C,"",0)</f>
        <v>7201</v>
      </c>
      <c r="E1916" s="38" t="str">
        <f>LEFT(M1916,3)</f>
        <v>ZSP</v>
      </c>
      <c r="F1916" s="38" t="str">
        <f>_xlfn.TEXTAFTER(J1916,"-")</f>
        <v>SURE-SPSN</v>
      </c>
      <c r="G1916" t="s">
        <v>2648</v>
      </c>
      <c r="H1916" t="s">
        <v>2649</v>
      </c>
      <c r="I1916" t="s">
        <v>4280</v>
      </c>
      <c r="J1916" s="7" t="s">
        <v>2100</v>
      </c>
      <c r="K1916" t="s">
        <v>2638</v>
      </c>
      <c r="L1916" t="s">
        <v>193</v>
      </c>
      <c r="M1916" t="s">
        <v>4281</v>
      </c>
      <c r="N1916" t="s">
        <v>2640</v>
      </c>
      <c r="O1916" t="s">
        <v>3054</v>
      </c>
      <c r="P1916" t="s">
        <v>2642</v>
      </c>
      <c r="Q1916" t="s">
        <v>2640</v>
      </c>
      <c r="R1916" t="s">
        <v>7842</v>
      </c>
      <c r="S1916" t="s">
        <v>2644</v>
      </c>
      <c r="T1916" t="s">
        <v>2720</v>
      </c>
      <c r="U1916" t="s">
        <v>485</v>
      </c>
      <c r="V1916" s="7" t="s">
        <v>965</v>
      </c>
      <c r="W1916" s="8">
        <v>20000</v>
      </c>
      <c r="X1916" t="s">
        <v>7843</v>
      </c>
      <c r="Y1916" t="s">
        <v>7809</v>
      </c>
      <c r="Z1916" s="8">
        <v>8287.82</v>
      </c>
      <c r="AA1916" s="9">
        <v>18.260000000000002</v>
      </c>
      <c r="AB1916" s="8">
        <v>44244.78</v>
      </c>
      <c r="AD1916" s="10">
        <v>0</v>
      </c>
      <c r="AE1916" s="11"/>
      <c r="AF1916" s="8">
        <v>0</v>
      </c>
      <c r="AG1916" s="8">
        <v>11712.18</v>
      </c>
      <c r="AH1916" s="12">
        <v>0.58560900000000005</v>
      </c>
      <c r="AI1916" s="8">
        <v>641.41182913472062</v>
      </c>
      <c r="AJ1916" s="11">
        <v>46866.411829131946</v>
      </c>
      <c r="AK1916" s="11">
        <v>46730</v>
      </c>
      <c r="AL1916" s="10">
        <v>136</v>
      </c>
      <c r="AM1916">
        <v>17509.120000000003</v>
      </c>
      <c r="AN1916">
        <v>0.87545600000000012</v>
      </c>
      <c r="AO1916" s="40" t="str">
        <f>E1916&amp;F1916&amp;U1916</f>
        <v>ZSPSURE-SPSNLHF</v>
      </c>
      <c r="AP1916" s="40" t="str">
        <f>_xlfn.XLOOKUP(AO1916,CrossRef!N:N,CrossRef!A:A,"NOT FOUND",0)</f>
        <v>ZSP7201LF</v>
      </c>
      <c r="AQ1916" s="40" t="str">
        <f>IFERROR(_xlfn.XLOOKUP(AO1916,CrossRef!$N:$N,CrossRef!$E:$E,"Not Found"),"-")</f>
        <v>785D</v>
      </c>
      <c r="AR1916" s="40" t="str">
        <f>IFERROR(_xlfn.XLOOKUP(AO1916,CrossRef!$N:$N,CrossRef!$G:$G,"Not Found"),"-")</f>
        <v>7201 - SUSPENSION CYLINDER</v>
      </c>
      <c r="AS1916" s="40" t="str">
        <f>IFERROR(_xlfn.XLOOKUP(AO1916,CrossRef!$N:$N,CrossRef!$H:$H,"Not Found"),"-")</f>
        <v>LF - LEFT FRONT</v>
      </c>
    </row>
    <row r="1917" spans="1:45" hidden="1" x14ac:dyDescent="0.3">
      <c r="A1917" s="38" t="str">
        <f>E1917&amp;F1917&amp;U1917</f>
        <v>ZSPSURE-SPSNRHF</v>
      </c>
      <c r="B1917" s="38" t="str">
        <f>I1917&amp;D1917&amp;C1917</f>
        <v>TD67347201RF</v>
      </c>
      <c r="C1917" s="38" t="str">
        <f>_xlfn.XLOOKUP(A1917,CrossRef!N:N,CrossRef!D:D,"",0)</f>
        <v>RF</v>
      </c>
      <c r="D1917" s="38" t="str">
        <f>_xlfn.XLOOKUP(A1917,CrossRef!N:N,CrossRef!C:C,"",0)</f>
        <v>7201</v>
      </c>
      <c r="E1917" s="38" t="str">
        <f>LEFT(M1917,3)</f>
        <v>ZSP</v>
      </c>
      <c r="F1917" s="38" t="str">
        <f>_xlfn.TEXTAFTER(J1917,"-")</f>
        <v>SURE-SPSN</v>
      </c>
      <c r="G1917" t="s">
        <v>2648</v>
      </c>
      <c r="H1917" t="s">
        <v>2649</v>
      </c>
      <c r="I1917" t="s">
        <v>4280</v>
      </c>
      <c r="J1917" s="7" t="s">
        <v>2100</v>
      </c>
      <c r="K1917" t="s">
        <v>2638</v>
      </c>
      <c r="L1917" t="s">
        <v>193</v>
      </c>
      <c r="M1917" t="s">
        <v>4281</v>
      </c>
      <c r="N1917" t="s">
        <v>2640</v>
      </c>
      <c r="O1917" t="s">
        <v>3054</v>
      </c>
      <c r="P1917" t="s">
        <v>2642</v>
      </c>
      <c r="Q1917" t="s">
        <v>2640</v>
      </c>
      <c r="R1917" t="s">
        <v>7844</v>
      </c>
      <c r="S1917" t="s">
        <v>2644</v>
      </c>
      <c r="T1917" t="s">
        <v>2720</v>
      </c>
      <c r="U1917" t="s">
        <v>488</v>
      </c>
      <c r="V1917" s="7" t="s">
        <v>966</v>
      </c>
      <c r="W1917" s="8">
        <v>20000</v>
      </c>
      <c r="X1917" t="s">
        <v>7845</v>
      </c>
      <c r="Y1917" t="s">
        <v>7809</v>
      </c>
      <c r="Z1917" s="8">
        <v>8287.82</v>
      </c>
      <c r="AA1917" s="9">
        <v>18.260000000000002</v>
      </c>
      <c r="AB1917" s="8">
        <v>44244.78</v>
      </c>
      <c r="AD1917" s="10">
        <v>0</v>
      </c>
      <c r="AE1917" s="11"/>
      <c r="AF1917" s="8">
        <v>0</v>
      </c>
      <c r="AG1917" s="8">
        <v>11712.18</v>
      </c>
      <c r="AH1917" s="12">
        <v>0.58560900000000005</v>
      </c>
      <c r="AI1917" s="8">
        <v>641.41182913472062</v>
      </c>
      <c r="AJ1917" s="11">
        <v>46866.411829131946</v>
      </c>
      <c r="AK1917" s="11">
        <v>46730</v>
      </c>
      <c r="AL1917" s="10">
        <v>136</v>
      </c>
      <c r="AM1917">
        <v>17509.120000000003</v>
      </c>
      <c r="AN1917">
        <v>0.87545600000000012</v>
      </c>
      <c r="AO1917" s="40" t="str">
        <f>E1917&amp;F1917&amp;U1917</f>
        <v>ZSPSURE-SPSNRHF</v>
      </c>
      <c r="AP1917" s="40" t="str">
        <f>_xlfn.XLOOKUP(AO1917,CrossRef!N:N,CrossRef!A:A,"NOT FOUND",0)</f>
        <v>ZSP7201RF</v>
      </c>
      <c r="AQ1917" s="40" t="str">
        <f>IFERROR(_xlfn.XLOOKUP(AO1917,CrossRef!$N:$N,CrossRef!$E:$E,"Not Found"),"-")</f>
        <v>785D</v>
      </c>
      <c r="AR1917" s="40" t="str">
        <f>IFERROR(_xlfn.XLOOKUP(AO1917,CrossRef!$N:$N,CrossRef!$G:$G,"Not Found"),"-")</f>
        <v>7201 - SUSPENSION CYLINDER</v>
      </c>
      <c r="AS1917" s="40" t="str">
        <f>IFERROR(_xlfn.XLOOKUP(AO1917,CrossRef!$N:$N,CrossRef!$H:$H,"Not Found"),"-")</f>
        <v>RF - RIGHT FRONT</v>
      </c>
    </row>
    <row r="1918" spans="1:45" hidden="1" x14ac:dyDescent="0.3">
      <c r="A1918" s="38" t="str">
        <f>E1918&amp;F1918&amp;U1918</f>
        <v>ZSPSURE-SPSNLHR</v>
      </c>
      <c r="B1918" s="38" t="str">
        <f>I1918&amp;D1918&amp;C1918</f>
        <v>TD67347213LR</v>
      </c>
      <c r="C1918" s="38" t="str">
        <f>_xlfn.XLOOKUP(A1918,CrossRef!N:N,CrossRef!D:D,"",0)</f>
        <v>LR</v>
      </c>
      <c r="D1918" s="38" t="str">
        <f>_xlfn.XLOOKUP(A1918,CrossRef!N:N,CrossRef!C:C,"",0)</f>
        <v>7213</v>
      </c>
      <c r="E1918" s="38" t="str">
        <f>LEFT(M1918,3)</f>
        <v>ZSP</v>
      </c>
      <c r="F1918" s="38" t="str">
        <f>_xlfn.TEXTAFTER(J1918,"-")</f>
        <v>SURE-SPSN</v>
      </c>
      <c r="G1918" t="s">
        <v>2648</v>
      </c>
      <c r="H1918" t="s">
        <v>2649</v>
      </c>
      <c r="I1918" t="s">
        <v>4280</v>
      </c>
      <c r="J1918" s="7" t="s">
        <v>2100</v>
      </c>
      <c r="K1918" t="s">
        <v>2638</v>
      </c>
      <c r="L1918" t="s">
        <v>193</v>
      </c>
      <c r="M1918" t="s">
        <v>4281</v>
      </c>
      <c r="N1918" t="s">
        <v>2640</v>
      </c>
      <c r="O1918" t="s">
        <v>3054</v>
      </c>
      <c r="P1918" t="s">
        <v>2642</v>
      </c>
      <c r="Q1918" t="s">
        <v>2640</v>
      </c>
      <c r="R1918" t="s">
        <v>7846</v>
      </c>
      <c r="S1918" t="s">
        <v>2644</v>
      </c>
      <c r="T1918" t="s">
        <v>2720</v>
      </c>
      <c r="U1918" t="s">
        <v>491</v>
      </c>
      <c r="V1918" s="7" t="s">
        <v>960</v>
      </c>
      <c r="W1918" s="8">
        <v>20000</v>
      </c>
      <c r="X1918" t="s">
        <v>7847</v>
      </c>
      <c r="Y1918" t="s">
        <v>7814</v>
      </c>
      <c r="Z1918" s="8">
        <v>8287.82</v>
      </c>
      <c r="AA1918" s="9">
        <v>18.260000000000002</v>
      </c>
      <c r="AB1918" s="8">
        <v>31905.41</v>
      </c>
      <c r="AD1918" s="10">
        <v>0</v>
      </c>
      <c r="AE1918" s="11"/>
      <c r="AF1918" s="8">
        <v>0</v>
      </c>
      <c r="AG1918" s="8">
        <v>11712.18</v>
      </c>
      <c r="AH1918" s="12">
        <v>0.58560900000000005</v>
      </c>
      <c r="AI1918" s="8">
        <v>641.41182913472062</v>
      </c>
      <c r="AJ1918" s="11">
        <v>46866.411829131946</v>
      </c>
      <c r="AK1918" s="11">
        <v>46626</v>
      </c>
      <c r="AL1918" s="10">
        <v>240</v>
      </c>
      <c r="AM1918">
        <v>15610.08</v>
      </c>
      <c r="AN1918">
        <v>0.78050399999999998</v>
      </c>
      <c r="AO1918" s="40" t="str">
        <f>E1918&amp;F1918&amp;U1918</f>
        <v>ZSPSURE-SPSNLHR</v>
      </c>
      <c r="AP1918" s="40" t="str">
        <f>_xlfn.XLOOKUP(AO1918,CrossRef!N:N,CrossRef!A:A,"NOT FOUND",0)</f>
        <v>ZSP7213LR</v>
      </c>
      <c r="AQ1918" s="40" t="str">
        <f>IFERROR(_xlfn.XLOOKUP(AO1918,CrossRef!$N:$N,CrossRef!$E:$E,"Not Found"),"-")</f>
        <v>785D</v>
      </c>
      <c r="AR1918" s="40" t="str">
        <f>IFERROR(_xlfn.XLOOKUP(AO1918,CrossRef!$N:$N,CrossRef!$G:$G,"Not Found"),"-")</f>
        <v>7213 - REAR SUSPENSION CYLINDER</v>
      </c>
      <c r="AS1918" s="40" t="str">
        <f>IFERROR(_xlfn.XLOOKUP(AO1918,CrossRef!$N:$N,CrossRef!$H:$H,"Not Found"),"-")</f>
        <v>LR - LEFT REAR</v>
      </c>
    </row>
    <row r="1919" spans="1:45" hidden="1" x14ac:dyDescent="0.3">
      <c r="A1919" s="38" t="str">
        <f>E1919&amp;F1919&amp;U1919</f>
        <v>ZSPSURE-SPSNRHR</v>
      </c>
      <c r="B1919" s="38" t="str">
        <f>I1919&amp;D1919&amp;C1919</f>
        <v>TD67347213RR</v>
      </c>
      <c r="C1919" s="38" t="str">
        <f>_xlfn.XLOOKUP(A1919,CrossRef!N:N,CrossRef!D:D,"",0)</f>
        <v>RR</v>
      </c>
      <c r="D1919" s="38" t="str">
        <f>_xlfn.XLOOKUP(A1919,CrossRef!N:N,CrossRef!C:C,"",0)</f>
        <v>7213</v>
      </c>
      <c r="E1919" s="38" t="str">
        <f>LEFT(M1919,3)</f>
        <v>ZSP</v>
      </c>
      <c r="F1919" s="38" t="str">
        <f>_xlfn.TEXTAFTER(J1919,"-")</f>
        <v>SURE-SPSN</v>
      </c>
      <c r="G1919" t="s">
        <v>2648</v>
      </c>
      <c r="H1919" t="s">
        <v>2649</v>
      </c>
      <c r="I1919" t="s">
        <v>4280</v>
      </c>
      <c r="J1919" s="7" t="s">
        <v>2100</v>
      </c>
      <c r="K1919" t="s">
        <v>2638</v>
      </c>
      <c r="L1919" t="s">
        <v>193</v>
      </c>
      <c r="M1919" t="s">
        <v>4281</v>
      </c>
      <c r="N1919" t="s">
        <v>2640</v>
      </c>
      <c r="O1919" t="s">
        <v>3054</v>
      </c>
      <c r="P1919" t="s">
        <v>2642</v>
      </c>
      <c r="Q1919" t="s">
        <v>2640</v>
      </c>
      <c r="R1919" t="s">
        <v>7848</v>
      </c>
      <c r="S1919" t="s">
        <v>2644</v>
      </c>
      <c r="T1919" t="s">
        <v>2720</v>
      </c>
      <c r="U1919" t="s">
        <v>494</v>
      </c>
      <c r="V1919" s="7" t="s">
        <v>961</v>
      </c>
      <c r="W1919" s="8">
        <v>20000</v>
      </c>
      <c r="X1919" t="s">
        <v>7849</v>
      </c>
      <c r="Y1919" t="s">
        <v>7814</v>
      </c>
      <c r="Z1919" s="8">
        <v>8287.82</v>
      </c>
      <c r="AA1919" s="9">
        <v>18.260000000000002</v>
      </c>
      <c r="AB1919" s="8">
        <v>31905.41</v>
      </c>
      <c r="AD1919" s="10">
        <v>0</v>
      </c>
      <c r="AE1919" s="11"/>
      <c r="AF1919" s="8">
        <v>0</v>
      </c>
      <c r="AG1919" s="8">
        <v>11712.18</v>
      </c>
      <c r="AH1919" s="12">
        <v>0.58560900000000005</v>
      </c>
      <c r="AI1919" s="8">
        <v>641.41182913472062</v>
      </c>
      <c r="AJ1919" s="11">
        <v>46866.411829131946</v>
      </c>
      <c r="AK1919" s="11">
        <v>46626</v>
      </c>
      <c r="AL1919" s="10">
        <v>240</v>
      </c>
      <c r="AM1919">
        <v>15610.08</v>
      </c>
      <c r="AN1919">
        <v>0.78050399999999998</v>
      </c>
      <c r="AO1919" s="40" t="str">
        <f>E1919&amp;F1919&amp;U1919</f>
        <v>ZSPSURE-SPSNRHR</v>
      </c>
      <c r="AP1919" s="40" t="str">
        <f>_xlfn.XLOOKUP(AO1919,CrossRef!N:N,CrossRef!A:A,"NOT FOUND",0)</f>
        <v>ZSP7213RR</v>
      </c>
      <c r="AQ1919" s="40" t="str">
        <f>IFERROR(_xlfn.XLOOKUP(AO1919,CrossRef!$N:$N,CrossRef!$E:$E,"Not Found"),"-")</f>
        <v>785D</v>
      </c>
      <c r="AR1919" s="40" t="str">
        <f>IFERROR(_xlfn.XLOOKUP(AO1919,CrossRef!$N:$N,CrossRef!$G:$G,"Not Found"),"-")</f>
        <v>7213 - REAR SUSPENSION CYLINDER</v>
      </c>
      <c r="AS1919" s="40" t="str">
        <f>IFERROR(_xlfn.XLOOKUP(AO1919,CrossRef!$N:$N,CrossRef!$H:$H,"Not Found"),"-")</f>
        <v>RR - RIGHT REAR</v>
      </c>
    </row>
    <row r="1920" spans="1:45" hidden="1" x14ac:dyDescent="0.3">
      <c r="A1920" s="38" t="str">
        <f>E1920&amp;F1920&amp;U1920</f>
        <v>DH3UCRG-DRSP-DRSLLH</v>
      </c>
      <c r="B1920" s="38" t="str">
        <f>I1920&amp;D1920&amp;C1920</f>
        <v>EX70994164LT</v>
      </c>
      <c r="C1920" s="38" t="str">
        <f>_xlfn.XLOOKUP(A1920,CrossRef!N:N,CrossRef!D:D,"",0)</f>
        <v>LT</v>
      </c>
      <c r="D1920" s="38" t="str">
        <f>_xlfn.XLOOKUP(A1920,CrossRef!N:N,CrossRef!C:C,"",0)</f>
        <v>4164</v>
      </c>
      <c r="E1920" s="38" t="str">
        <f>LEFT(M1920,3)</f>
        <v>DH3</v>
      </c>
      <c r="F1920" s="38" t="str">
        <f>_xlfn.TEXTAFTER(J1920,"-")</f>
        <v>UCRG-DRSP-DRSL</v>
      </c>
      <c r="G1920" t="s">
        <v>2967</v>
      </c>
      <c r="H1920" t="s">
        <v>2814</v>
      </c>
      <c r="I1920" t="s">
        <v>2968</v>
      </c>
      <c r="J1920" s="7" t="s">
        <v>605</v>
      </c>
      <c r="K1920" t="s">
        <v>2638</v>
      </c>
      <c r="L1920" t="s">
        <v>65</v>
      </c>
      <c r="M1920" t="s">
        <v>2969</v>
      </c>
      <c r="N1920" t="s">
        <v>2640</v>
      </c>
      <c r="O1920" t="s">
        <v>2653</v>
      </c>
      <c r="P1920" t="s">
        <v>2642</v>
      </c>
      <c r="Q1920" t="s">
        <v>2640</v>
      </c>
      <c r="R1920" t="s">
        <v>7850</v>
      </c>
      <c r="S1920" t="s">
        <v>2671</v>
      </c>
      <c r="T1920" t="s">
        <v>7444</v>
      </c>
      <c r="U1920" t="s">
        <v>59</v>
      </c>
      <c r="V1920" s="7" t="s">
        <v>606</v>
      </c>
      <c r="W1920" s="8">
        <v>16000</v>
      </c>
      <c r="X1920" t="s">
        <v>7851</v>
      </c>
      <c r="Y1920" t="s">
        <v>7852</v>
      </c>
      <c r="Z1920" s="8">
        <v>52668.1</v>
      </c>
      <c r="AA1920" s="9">
        <v>0</v>
      </c>
      <c r="AB1920" s="8">
        <v>98138.22</v>
      </c>
      <c r="AD1920" s="10">
        <v>4421510</v>
      </c>
      <c r="AE1920" s="11">
        <v>45712</v>
      </c>
      <c r="AF1920" s="8">
        <v>48398.34</v>
      </c>
      <c r="AG1920" s="8">
        <v>11730.239999999998</v>
      </c>
      <c r="AH1920" s="12">
        <v>0.7331399999999999</v>
      </c>
      <c r="AI1920" s="8">
        <v>0</v>
      </c>
      <c r="AJ1920" s="11">
        <v>46225</v>
      </c>
      <c r="AK1920" s="11">
        <v>47860</v>
      </c>
      <c r="AL1920" s="10">
        <v>-1635</v>
      </c>
      <c r="AO1920" s="40" t="str">
        <f>E1920&amp;F1920&amp;U1920</f>
        <v>DH3UCRG-DRSP-DRSLLH</v>
      </c>
      <c r="AP1920" s="40" t="str">
        <f>_xlfn.XLOOKUP(AO1920,CrossRef!N:N,CrossRef!A:A,"NOT FOUND",0)</f>
        <v>DH34164LT</v>
      </c>
      <c r="AQ1920" s="40" t="str">
        <f>IFERROR(_xlfn.XLOOKUP(AO1920,CrossRef!$N:$N,CrossRef!$E:$E,"Not Found"),"-")</f>
        <v>6060 FACE SHOVEL</v>
      </c>
      <c r="AR1920" s="40" t="str">
        <f>IFERROR(_xlfn.XLOOKUP(AO1920,CrossRef!$N:$N,CrossRef!$G:$G,"Not Found"),"-")</f>
        <v>4164 - SPROCKET ASSEMBLY</v>
      </c>
      <c r="AS1920" s="40" t="str">
        <f>IFERROR(_xlfn.XLOOKUP(AO1920,CrossRef!$N:$N,CrossRef!$H:$H,"Not Found"),"-")</f>
        <v>LT - LEFT</v>
      </c>
    </row>
    <row r="1921" spans="1:45" hidden="1" x14ac:dyDescent="0.3">
      <c r="A1921" s="38" t="str">
        <f>E1921&amp;F1921&amp;U1921</f>
        <v>DH3UCRG-DRSP-DRSRRH</v>
      </c>
      <c r="B1921" s="38" t="str">
        <f>I1921&amp;D1921&amp;C1921</f>
        <v>EX70994164RI</v>
      </c>
      <c r="C1921" s="38" t="str">
        <f>_xlfn.XLOOKUP(A1921,CrossRef!N:N,CrossRef!D:D,"",0)</f>
        <v>RI</v>
      </c>
      <c r="D1921" s="38" t="str">
        <f>_xlfn.XLOOKUP(A1921,CrossRef!N:N,CrossRef!C:C,"",0)</f>
        <v>4164</v>
      </c>
      <c r="E1921" s="38" t="str">
        <f>LEFT(M1921,3)</f>
        <v>DH3</v>
      </c>
      <c r="F1921" s="38" t="str">
        <f>_xlfn.TEXTAFTER(J1921,"-")</f>
        <v>UCRG-DRSP-DRSR</v>
      </c>
      <c r="G1921" t="s">
        <v>2967</v>
      </c>
      <c r="H1921" t="s">
        <v>2814</v>
      </c>
      <c r="I1921" t="s">
        <v>2968</v>
      </c>
      <c r="J1921" s="7" t="s">
        <v>607</v>
      </c>
      <c r="K1921" t="s">
        <v>2638</v>
      </c>
      <c r="L1921" t="s">
        <v>65</v>
      </c>
      <c r="M1921" t="s">
        <v>2969</v>
      </c>
      <c r="N1921" t="s">
        <v>2640</v>
      </c>
      <c r="O1921" t="s">
        <v>2653</v>
      </c>
      <c r="P1921" t="s">
        <v>2642</v>
      </c>
      <c r="Q1921" t="s">
        <v>2640</v>
      </c>
      <c r="R1921" t="s">
        <v>7853</v>
      </c>
      <c r="S1921" t="s">
        <v>2671</v>
      </c>
      <c r="T1921" t="s">
        <v>7444</v>
      </c>
      <c r="U1921" t="s">
        <v>63</v>
      </c>
      <c r="V1921" s="7" t="s">
        <v>608</v>
      </c>
      <c r="W1921" s="8">
        <v>16000</v>
      </c>
      <c r="X1921" t="s">
        <v>7854</v>
      </c>
      <c r="Y1921" t="s">
        <v>7852</v>
      </c>
      <c r="Z1921" s="8">
        <v>52668.1</v>
      </c>
      <c r="AA1921" s="9">
        <v>0</v>
      </c>
      <c r="AB1921" s="8">
        <v>98138.22</v>
      </c>
      <c r="AD1921" s="10">
        <v>4421511</v>
      </c>
      <c r="AE1921" s="11">
        <v>45712</v>
      </c>
      <c r="AF1921" s="8">
        <v>48398.34</v>
      </c>
      <c r="AG1921" s="8">
        <v>11730.239999999998</v>
      </c>
      <c r="AH1921" s="12">
        <v>0.7331399999999999</v>
      </c>
      <c r="AI1921" s="8">
        <v>0</v>
      </c>
      <c r="AJ1921" s="11">
        <v>46225</v>
      </c>
      <c r="AK1921" s="11">
        <v>47860</v>
      </c>
      <c r="AL1921" s="10">
        <v>-1635</v>
      </c>
      <c r="AO1921" s="40" t="str">
        <f>E1921&amp;F1921&amp;U1921</f>
        <v>DH3UCRG-DRSP-DRSRRH</v>
      </c>
      <c r="AP1921" s="40" t="str">
        <f>_xlfn.XLOOKUP(AO1921,CrossRef!N:N,CrossRef!A:A,"NOT FOUND",0)</f>
        <v>DH34164RI</v>
      </c>
      <c r="AQ1921" s="40" t="str">
        <f>IFERROR(_xlfn.XLOOKUP(AO1921,CrossRef!$N:$N,CrossRef!$E:$E,"Not Found"),"-")</f>
        <v>6060 FACE SHOVEL</v>
      </c>
      <c r="AR1921" s="40" t="str">
        <f>IFERROR(_xlfn.XLOOKUP(AO1921,CrossRef!$N:$N,CrossRef!$G:$G,"Not Found"),"-")</f>
        <v>4164 - SPROCKET ASSEMBLY</v>
      </c>
      <c r="AS1921" s="40" t="str">
        <f>IFERROR(_xlfn.XLOOKUP(AO1921,CrossRef!$N:$N,CrossRef!$H:$H,"Not Found"),"-")</f>
        <v>RI - RIGHT</v>
      </c>
    </row>
    <row r="1922" spans="1:45" hidden="1" x14ac:dyDescent="0.3">
      <c r="A1922" s="38" t="str">
        <f>E1922&amp;F1922&amp;U1922</f>
        <v>APXSURE-SPSNRHF</v>
      </c>
      <c r="B1922" s="38" t="str">
        <f>I1922&amp;D1922&amp;C1922</f>
        <v>TD61337201RF</v>
      </c>
      <c r="C1922" s="38" t="str">
        <f>_xlfn.XLOOKUP(A1922,CrossRef!N:N,CrossRef!D:D,"",0)</f>
        <v>RF</v>
      </c>
      <c r="D1922" s="38" t="str">
        <f>_xlfn.XLOOKUP(A1922,CrossRef!N:N,CrossRef!C:C,"",0)</f>
        <v>7201</v>
      </c>
      <c r="E1922" s="38" t="str">
        <f>LEFT(M1922,3)</f>
        <v>APX</v>
      </c>
      <c r="F1922" s="38" t="str">
        <f>_xlfn.TEXTAFTER(J1922,"-")</f>
        <v>SURE-SPSN</v>
      </c>
      <c r="G1922" t="s">
        <v>2648</v>
      </c>
      <c r="H1922" t="s">
        <v>2649</v>
      </c>
      <c r="I1922" t="s">
        <v>4446</v>
      </c>
      <c r="J1922" s="7" t="s">
        <v>6737</v>
      </c>
      <c r="K1922" t="s">
        <v>2638</v>
      </c>
      <c r="L1922" t="s">
        <v>177</v>
      </c>
      <c r="M1922" t="s">
        <v>4447</v>
      </c>
      <c r="N1922" t="s">
        <v>2640</v>
      </c>
      <c r="O1922" t="s">
        <v>2653</v>
      </c>
      <c r="P1922" t="s">
        <v>2642</v>
      </c>
      <c r="Q1922" t="s">
        <v>2640</v>
      </c>
      <c r="R1922" t="s">
        <v>7855</v>
      </c>
      <c r="S1922" t="s">
        <v>2644</v>
      </c>
      <c r="T1922" t="s">
        <v>2720</v>
      </c>
      <c r="U1922" t="s">
        <v>488</v>
      </c>
      <c r="V1922" s="7" t="s">
        <v>1042</v>
      </c>
      <c r="W1922" s="8">
        <v>22000</v>
      </c>
      <c r="X1922" t="s">
        <v>7856</v>
      </c>
      <c r="Y1922" t="s">
        <v>2722</v>
      </c>
      <c r="Z1922" s="8">
        <v>76275.86</v>
      </c>
      <c r="AA1922" s="9">
        <v>15.94</v>
      </c>
      <c r="AB1922" s="8">
        <v>29554.47</v>
      </c>
      <c r="AD1922" s="10">
        <v>4482327</v>
      </c>
      <c r="AE1922" s="11">
        <v>45670</v>
      </c>
      <c r="AF1922" s="8">
        <v>66033.8</v>
      </c>
      <c r="AG1922" s="8">
        <v>11757.940000000002</v>
      </c>
      <c r="AH1922" s="12">
        <v>0.53445181818181831</v>
      </c>
      <c r="AI1922" s="8">
        <v>737.63739021330002</v>
      </c>
      <c r="AJ1922" s="11">
        <v>46962.63739019676</v>
      </c>
      <c r="AK1922" s="11">
        <v>47118</v>
      </c>
      <c r="AL1922" s="10">
        <v>-156</v>
      </c>
      <c r="AM1922">
        <v>90510.28</v>
      </c>
      <c r="AN1922">
        <v>1.1125672727272726</v>
      </c>
      <c r="AO1922" s="40" t="str">
        <f>E1922&amp;F1922&amp;U1922</f>
        <v>APXSURE-SPSNRHF</v>
      </c>
      <c r="AP1922" s="40" t="str">
        <f>_xlfn.XLOOKUP(AO1922,CrossRef!N:N,CrossRef!A:A,"NOT FOUND",0)</f>
        <v>APX7201RF</v>
      </c>
      <c r="AQ1922" s="40" t="str">
        <f>IFERROR(_xlfn.XLOOKUP(AO1922,CrossRef!$N:$N,CrossRef!$E:$E,"Not Found"),"-")</f>
        <v>785C</v>
      </c>
      <c r="AR1922" s="40" t="str">
        <f>IFERROR(_xlfn.XLOOKUP(AO1922,CrossRef!$N:$N,CrossRef!$G:$G,"Not Found"),"-")</f>
        <v>7201 - SUSPENSION CYLINDER</v>
      </c>
      <c r="AS1922" s="40" t="str">
        <f>IFERROR(_xlfn.XLOOKUP(AO1922,CrossRef!$N:$N,CrossRef!$H:$H,"Not Found"),"-")</f>
        <v>RF - RIGHT FRONT</v>
      </c>
    </row>
    <row r="1923" spans="1:45" hidden="1" x14ac:dyDescent="0.3">
      <c r="A1923" s="38" t="str">
        <f>E1923&amp;F1923&amp;U1923</f>
        <v>WLHTCKSLH</v>
      </c>
      <c r="B1923" s="38" t="str">
        <f>I1923&amp;D1923&amp;C1923</f>
        <v>EX71234170LT</v>
      </c>
      <c r="C1923" s="38" t="str">
        <f>_xlfn.XLOOKUP(A1923,CrossRef!N:N,CrossRef!D:D,"",0)</f>
        <v>LT</v>
      </c>
      <c r="D1923" s="38" t="str">
        <f>_xlfn.XLOOKUP(A1923,CrossRef!N:N,CrossRef!C:C,"",0)</f>
        <v>4170</v>
      </c>
      <c r="E1923" s="38" t="str">
        <f>LEFT(M1923,3)</f>
        <v>WLH</v>
      </c>
      <c r="F1923" s="38" t="str">
        <f>_xlfn.TEXTAFTER(J1923,"-")</f>
        <v>TCKS</v>
      </c>
      <c r="G1923" t="s">
        <v>2635</v>
      </c>
      <c r="H1923" t="s">
        <v>2636</v>
      </c>
      <c r="I1923" t="s">
        <v>3656</v>
      </c>
      <c r="J1923" s="7" t="s">
        <v>642</v>
      </c>
      <c r="K1923" t="s">
        <v>3657</v>
      </c>
      <c r="L1923" t="s">
        <v>80</v>
      </c>
      <c r="M1923" t="s">
        <v>3658</v>
      </c>
      <c r="N1923" t="s">
        <v>2640</v>
      </c>
      <c r="O1923" t="s">
        <v>2803</v>
      </c>
      <c r="P1923" t="s">
        <v>2642</v>
      </c>
      <c r="Q1923" t="s">
        <v>2662</v>
      </c>
      <c r="R1923" t="s">
        <v>7857</v>
      </c>
      <c r="S1923" t="s">
        <v>2671</v>
      </c>
      <c r="T1923" t="s">
        <v>2745</v>
      </c>
      <c r="U1923" t="s">
        <v>59</v>
      </c>
      <c r="V1923" s="7" t="s">
        <v>643</v>
      </c>
      <c r="W1923" s="8">
        <v>15000</v>
      </c>
      <c r="X1923" t="s">
        <v>7858</v>
      </c>
      <c r="Y1923" t="s">
        <v>7859</v>
      </c>
      <c r="Z1923" s="8">
        <v>17685</v>
      </c>
      <c r="AA1923" s="9">
        <v>0</v>
      </c>
      <c r="AB1923" s="8">
        <v>78345.87</v>
      </c>
      <c r="AD1923" s="10">
        <v>4389555</v>
      </c>
      <c r="AE1923" s="11">
        <v>45278</v>
      </c>
      <c r="AF1923" s="8">
        <v>14449.4</v>
      </c>
      <c r="AG1923" s="8">
        <v>11764.400000000001</v>
      </c>
      <c r="AH1923" s="12">
        <v>0.7842933333333334</v>
      </c>
      <c r="AI1923" s="8">
        <v>0</v>
      </c>
      <c r="AJ1923" s="11">
        <v>46225</v>
      </c>
      <c r="AK1923" s="11">
        <v>46252</v>
      </c>
      <c r="AL1923" s="10">
        <v>-27</v>
      </c>
      <c r="AO1923" s="40" t="str">
        <f>E1923&amp;F1923&amp;U1923</f>
        <v>WLHTCKSLH</v>
      </c>
      <c r="AP1923" s="40" t="str">
        <f>_xlfn.XLOOKUP(AO1923,CrossRef!N:N,CrossRef!A:A,"NOT FOUND",0)</f>
        <v>WLH4170LT</v>
      </c>
      <c r="AQ1923" s="40" t="str">
        <f>IFERROR(_xlfn.XLOOKUP(AO1923,CrossRef!$N:$N,CrossRef!$E:$E,"Not Found"),"-")</f>
        <v>R9200</v>
      </c>
      <c r="AR1923" s="40" t="str">
        <f>IFERROR(_xlfn.XLOOKUP(AO1923,CrossRef!$N:$N,CrossRef!$G:$G,"Not Found"),"-")</f>
        <v>4170 - TRACK ASSEMBLY</v>
      </c>
      <c r="AS1923" s="40" t="str">
        <f>IFERROR(_xlfn.XLOOKUP(AO1923,CrossRef!$N:$N,CrossRef!$H:$H,"Not Found"),"-")</f>
        <v>LT - LEFT</v>
      </c>
    </row>
    <row r="1924" spans="1:45" hidden="1" x14ac:dyDescent="0.3">
      <c r="A1924" s="38" t="str">
        <f>E1924&amp;F1924&amp;U1924</f>
        <v>WLHTCKSRH</v>
      </c>
      <c r="B1924" s="38" t="str">
        <f>I1924&amp;D1924&amp;C1924</f>
        <v>EX71234170RI</v>
      </c>
      <c r="C1924" s="38" t="str">
        <f>_xlfn.XLOOKUP(A1924,CrossRef!N:N,CrossRef!D:D,"",0)</f>
        <v>RI</v>
      </c>
      <c r="D1924" s="38" t="str">
        <f>_xlfn.XLOOKUP(A1924,CrossRef!N:N,CrossRef!C:C,"",0)</f>
        <v>4170</v>
      </c>
      <c r="E1924" s="38" t="str">
        <f>LEFT(M1924,3)</f>
        <v>WLH</v>
      </c>
      <c r="F1924" s="38" t="str">
        <f>_xlfn.TEXTAFTER(J1924,"-")</f>
        <v>TCKS</v>
      </c>
      <c r="G1924" t="s">
        <v>2635</v>
      </c>
      <c r="H1924" t="s">
        <v>2636</v>
      </c>
      <c r="I1924" t="s">
        <v>3656</v>
      </c>
      <c r="J1924" s="7" t="s">
        <v>642</v>
      </c>
      <c r="K1924" t="s">
        <v>3657</v>
      </c>
      <c r="L1924" t="s">
        <v>80</v>
      </c>
      <c r="M1924" t="s">
        <v>3658</v>
      </c>
      <c r="N1924" t="s">
        <v>2640</v>
      </c>
      <c r="O1924" t="s">
        <v>2803</v>
      </c>
      <c r="P1924" t="s">
        <v>2642</v>
      </c>
      <c r="Q1924" t="s">
        <v>2662</v>
      </c>
      <c r="R1924" t="s">
        <v>7860</v>
      </c>
      <c r="S1924" t="s">
        <v>2671</v>
      </c>
      <c r="T1924" t="s">
        <v>2745</v>
      </c>
      <c r="U1924" t="s">
        <v>63</v>
      </c>
      <c r="V1924" s="7" t="s">
        <v>644</v>
      </c>
      <c r="W1924" s="8">
        <v>15000</v>
      </c>
      <c r="X1924" t="s">
        <v>7861</v>
      </c>
      <c r="Y1924" t="s">
        <v>7859</v>
      </c>
      <c r="Z1924" s="8">
        <v>17685</v>
      </c>
      <c r="AA1924" s="9">
        <v>0</v>
      </c>
      <c r="AB1924" s="8">
        <v>78345.87</v>
      </c>
      <c r="AD1924" s="10">
        <v>4389556</v>
      </c>
      <c r="AE1924" s="11">
        <v>45278</v>
      </c>
      <c r="AF1924" s="8">
        <v>14449.4</v>
      </c>
      <c r="AG1924" s="8">
        <v>11764.400000000001</v>
      </c>
      <c r="AH1924" s="12">
        <v>0.7842933333333334</v>
      </c>
      <c r="AI1924" s="8">
        <v>0</v>
      </c>
      <c r="AJ1924" s="11">
        <v>46225</v>
      </c>
      <c r="AK1924" s="11">
        <v>46252</v>
      </c>
      <c r="AL1924" s="10">
        <v>-27</v>
      </c>
      <c r="AO1924" s="40" t="str">
        <f>E1924&amp;F1924&amp;U1924</f>
        <v>WLHTCKSRH</v>
      </c>
      <c r="AP1924" s="40" t="str">
        <f>_xlfn.XLOOKUP(AO1924,CrossRef!N:N,CrossRef!A:A,"NOT FOUND",0)</f>
        <v>WLH4170RI</v>
      </c>
      <c r="AQ1924" s="40" t="str">
        <f>IFERROR(_xlfn.XLOOKUP(AO1924,CrossRef!$N:$N,CrossRef!$E:$E,"Not Found"),"-")</f>
        <v>R9200</v>
      </c>
      <c r="AR1924" s="40" t="str">
        <f>IFERROR(_xlfn.XLOOKUP(AO1924,CrossRef!$N:$N,CrossRef!$G:$G,"Not Found"),"-")</f>
        <v>4170 - TRACK ASSEMBLY</v>
      </c>
      <c r="AS1924" s="40" t="str">
        <f>IFERROR(_xlfn.XLOOKUP(AO1924,CrossRef!$N:$N,CrossRef!$H:$H,"Not Found"),"-")</f>
        <v>RI - RIGHT</v>
      </c>
    </row>
    <row r="1925" spans="1:45" hidden="1" x14ac:dyDescent="0.3">
      <c r="A1925" s="38" t="str">
        <f>E1925&amp;F1925&amp;U1925</f>
        <v>340HYSY-PUHY-PUM4P4</v>
      </c>
      <c r="B1925" s="38" t="str">
        <f>I1925&amp;D1925&amp;C1925</f>
        <v>QEX011508400</v>
      </c>
      <c r="C1925" s="38" t="str">
        <f>_xlfn.XLOOKUP(A1925,CrossRef!N:N,CrossRef!D:D,"",0)</f>
        <v>00</v>
      </c>
      <c r="D1925" s="38" t="str">
        <f>_xlfn.XLOOKUP(A1925,CrossRef!N:N,CrossRef!C:C,"",0)</f>
        <v>5084</v>
      </c>
      <c r="E1925" s="38" t="str">
        <f>LEFT(M1925,3)</f>
        <v>340</v>
      </c>
      <c r="F1925" s="38" t="str">
        <f>_xlfn.TEXTAFTER(J1925,"-")</f>
        <v>HYSY-PUHY-PUM4</v>
      </c>
      <c r="G1925" t="s">
        <v>2635</v>
      </c>
      <c r="H1925" t="s">
        <v>2636</v>
      </c>
      <c r="I1925" t="s">
        <v>2838</v>
      </c>
      <c r="J1925" s="7" t="s">
        <v>2101</v>
      </c>
      <c r="K1925" t="s">
        <v>2638</v>
      </c>
      <c r="L1925" t="s">
        <v>2755</v>
      </c>
      <c r="M1925" t="s">
        <v>2839</v>
      </c>
      <c r="N1925" t="s">
        <v>2640</v>
      </c>
      <c r="O1925" t="s">
        <v>2641</v>
      </c>
      <c r="P1925" t="s">
        <v>2642</v>
      </c>
      <c r="Q1925" t="s">
        <v>2640</v>
      </c>
      <c r="R1925" t="s">
        <v>7862</v>
      </c>
      <c r="S1925" t="s">
        <v>2655</v>
      </c>
      <c r="T1925" t="s">
        <v>3745</v>
      </c>
      <c r="U1925" t="s">
        <v>690</v>
      </c>
      <c r="V1925" s="7" t="s">
        <v>691</v>
      </c>
      <c r="W1925" s="8">
        <v>13200</v>
      </c>
      <c r="X1925" t="s">
        <v>7863</v>
      </c>
      <c r="Y1925" t="s">
        <v>6475</v>
      </c>
      <c r="Z1925" s="8">
        <v>69943.199999999997</v>
      </c>
      <c r="AA1925" s="9">
        <v>13.19</v>
      </c>
      <c r="AB1925" s="8">
        <v>95947.89</v>
      </c>
      <c r="AD1925" s="10">
        <v>4709267</v>
      </c>
      <c r="AE1925" s="11">
        <v>46126</v>
      </c>
      <c r="AF1925" s="8">
        <v>68518</v>
      </c>
      <c r="AG1925" s="8">
        <v>11774.800000000003</v>
      </c>
      <c r="AH1925" s="12">
        <v>0.89203030303030328</v>
      </c>
      <c r="AI1925" s="8">
        <v>892.70659590598962</v>
      </c>
      <c r="AJ1925" s="11">
        <v>47117.706595914351</v>
      </c>
      <c r="AK1925" s="11">
        <v>47101</v>
      </c>
      <c r="AL1925" s="10">
        <v>16</v>
      </c>
      <c r="AM1925">
        <v>81497.64</v>
      </c>
      <c r="AO1925" s="40" t="str">
        <f>E1925&amp;F1925&amp;U1925</f>
        <v>340HYSY-PUHY-PUM4P4</v>
      </c>
      <c r="AP1925" s="40" t="str">
        <f>_xlfn.XLOOKUP(AO1925,CrossRef!N:N,CrossRef!A:A,"NOT FOUND",0)</f>
        <v>340508400</v>
      </c>
      <c r="AQ1925" s="40">
        <f>IFERROR(_xlfn.XLOOKUP(AO1925,CrossRef!$N:$N,CrossRef!$E:$E,"Not Found"),"-")</f>
        <v>6060</v>
      </c>
      <c r="AR1925" s="40" t="str">
        <f>IFERROR(_xlfn.XLOOKUP(AO1925,CrossRef!$N:$N,CrossRef!$G:$G,"Not Found"),"-")</f>
        <v>5084 - IMPLEMENT PUMP</v>
      </c>
      <c r="AS1925" s="40" t="str">
        <f>IFERROR(_xlfn.XLOOKUP(AO1925,CrossRef!$N:$N,CrossRef!$H:$H,"Not Found"),"-")</f>
        <v>00 - (NONE)</v>
      </c>
    </row>
    <row r="1926" spans="1:45" hidden="1" x14ac:dyDescent="0.3">
      <c r="A1926" s="38" t="str">
        <f>E1926&amp;F1926&amp;U1926</f>
        <v>A7ADRIV</v>
      </c>
      <c r="B1926" s="38" t="str">
        <f>I1926&amp;D1926&amp;C1926</f>
        <v>LO9500310100</v>
      </c>
      <c r="C1926" s="38" t="str">
        <f>_xlfn.XLOOKUP(A1926,CrossRef!N:N,CrossRef!D:D,"",0)</f>
        <v>00</v>
      </c>
      <c r="D1926" s="38" t="str">
        <f>_xlfn.XLOOKUP(A1926,CrossRef!N:N,CrossRef!C:C,"",0)</f>
        <v>3101</v>
      </c>
      <c r="E1926" s="38" t="str">
        <f>LEFT(M1926,3)</f>
        <v>A7A</v>
      </c>
      <c r="F1926" s="38" t="str">
        <f>_xlfn.TEXTAFTER(J1926,"-")</f>
        <v>DRIV</v>
      </c>
      <c r="G1926" t="s">
        <v>2725</v>
      </c>
      <c r="H1926" t="s">
        <v>2726</v>
      </c>
      <c r="I1926" t="s">
        <v>7864</v>
      </c>
      <c r="J1926" s="7" t="s">
        <v>382</v>
      </c>
      <c r="K1926" t="s">
        <v>2638</v>
      </c>
      <c r="L1926" t="s">
        <v>107</v>
      </c>
      <c r="M1926" t="s">
        <v>7865</v>
      </c>
      <c r="N1926" t="s">
        <v>2640</v>
      </c>
      <c r="O1926" t="s">
        <v>2653</v>
      </c>
      <c r="P1926" t="s">
        <v>2642</v>
      </c>
      <c r="Q1926" t="s">
        <v>2640</v>
      </c>
      <c r="R1926" t="s">
        <v>7866</v>
      </c>
      <c r="S1926" t="s">
        <v>2655</v>
      </c>
      <c r="T1926" t="s">
        <v>2678</v>
      </c>
      <c r="U1926" t="s">
        <v>2657</v>
      </c>
      <c r="V1926" s="7" t="s">
        <v>365</v>
      </c>
      <c r="W1926" s="8">
        <v>14000</v>
      </c>
      <c r="X1926" t="s">
        <v>7867</v>
      </c>
      <c r="Y1926" t="s">
        <v>7868</v>
      </c>
      <c r="Z1926" s="8">
        <v>16379</v>
      </c>
      <c r="AA1926" s="9">
        <v>0</v>
      </c>
      <c r="AB1926" s="8">
        <v>29366.959999999999</v>
      </c>
      <c r="AD1926" s="10">
        <v>4326056</v>
      </c>
      <c r="AE1926" s="11">
        <v>45444</v>
      </c>
      <c r="AF1926" s="8">
        <v>14157</v>
      </c>
      <c r="AG1926" s="8">
        <v>11778</v>
      </c>
      <c r="AH1926" s="12">
        <v>0.8412857142857143</v>
      </c>
      <c r="AI1926" s="8">
        <v>0</v>
      </c>
      <c r="AJ1926" s="11">
        <v>46225</v>
      </c>
      <c r="AK1926" s="11">
        <v>54747</v>
      </c>
      <c r="AL1926" s="10">
        <v>-8522</v>
      </c>
      <c r="AO1926" s="40" t="str">
        <f>E1926&amp;F1926&amp;U1926</f>
        <v>A7ADRIV</v>
      </c>
      <c r="AP1926" s="40" t="str">
        <f>_xlfn.XLOOKUP(AO1926,CrossRef!N:N,CrossRef!A:A,"NOT FOUND",0)</f>
        <v>A7A310100</v>
      </c>
      <c r="AQ1926" s="40" t="str">
        <f>IFERROR(_xlfn.XLOOKUP(AO1926,CrossRef!$N:$N,CrossRef!$E:$E,"Not Found"),"-")</f>
        <v>988H</v>
      </c>
      <c r="AR1926" s="40" t="str">
        <f>IFERROR(_xlfn.XLOOKUP(AO1926,CrossRef!$N:$N,CrossRef!$G:$G,"Not Found"),"-")</f>
        <v>3101 - TORQUE CONVERTER</v>
      </c>
      <c r="AS1926" s="40" t="str">
        <f>IFERROR(_xlfn.XLOOKUP(AO1926,CrossRef!$N:$N,CrossRef!$H:$H,"Not Found"),"-")</f>
        <v>00 - (NONE)</v>
      </c>
    </row>
    <row r="1927" spans="1:45" hidden="1" x14ac:dyDescent="0.3">
      <c r="A1927" s="38" t="str">
        <f>E1927&amp;F1927&amp;U1927</f>
        <v>A7ADRIV-TMSN</v>
      </c>
      <c r="B1927" s="38" t="str">
        <f>I1927&amp;D1927&amp;C1927</f>
        <v>LO9500303000</v>
      </c>
      <c r="C1927" s="38" t="str">
        <f>_xlfn.XLOOKUP(A1927,CrossRef!N:N,CrossRef!D:D,"",0)</f>
        <v>00</v>
      </c>
      <c r="D1927" s="38" t="str">
        <f>_xlfn.XLOOKUP(A1927,CrossRef!N:N,CrossRef!C:C,"",0)</f>
        <v>3030</v>
      </c>
      <c r="E1927" s="38" t="str">
        <f>LEFT(M1927,3)</f>
        <v>A7A</v>
      </c>
      <c r="F1927" s="38" t="str">
        <f>_xlfn.TEXTAFTER(J1927,"-")</f>
        <v>DRIV-TMSN</v>
      </c>
      <c r="G1927" t="s">
        <v>2725</v>
      </c>
      <c r="H1927" t="s">
        <v>2726</v>
      </c>
      <c r="I1927" t="s">
        <v>7864</v>
      </c>
      <c r="J1927" s="7" t="s">
        <v>330</v>
      </c>
      <c r="K1927" t="s">
        <v>2638</v>
      </c>
      <c r="L1927" t="s">
        <v>107</v>
      </c>
      <c r="M1927" t="s">
        <v>7865</v>
      </c>
      <c r="N1927" t="s">
        <v>2640</v>
      </c>
      <c r="O1927" t="s">
        <v>2653</v>
      </c>
      <c r="P1927" t="s">
        <v>2642</v>
      </c>
      <c r="Q1927" t="s">
        <v>2640</v>
      </c>
      <c r="R1927" t="s">
        <v>7869</v>
      </c>
      <c r="S1927" t="s">
        <v>2655</v>
      </c>
      <c r="T1927" t="s">
        <v>2818</v>
      </c>
      <c r="U1927" t="s">
        <v>2657</v>
      </c>
      <c r="V1927" s="7" t="s">
        <v>306</v>
      </c>
      <c r="W1927" s="8">
        <v>14000</v>
      </c>
      <c r="X1927" t="s">
        <v>7870</v>
      </c>
      <c r="Y1927" t="s">
        <v>7871</v>
      </c>
      <c r="Z1927" s="8">
        <v>16379</v>
      </c>
      <c r="AA1927" s="9">
        <v>0</v>
      </c>
      <c r="AB1927" s="8">
        <v>58536.26</v>
      </c>
      <c r="AD1927" s="10">
        <v>4326058</v>
      </c>
      <c r="AE1927" s="11">
        <v>45444</v>
      </c>
      <c r="AF1927" s="8">
        <v>14157</v>
      </c>
      <c r="AG1927" s="8">
        <v>11778</v>
      </c>
      <c r="AH1927" s="12">
        <v>0.8412857142857143</v>
      </c>
      <c r="AI1927" s="8">
        <v>0</v>
      </c>
      <c r="AJ1927" s="11">
        <v>46225</v>
      </c>
      <c r="AK1927" s="11">
        <v>54747</v>
      </c>
      <c r="AL1927" s="10">
        <v>-8522</v>
      </c>
      <c r="AO1927" s="40" t="str">
        <f>E1927&amp;F1927&amp;U1927</f>
        <v>A7ADRIV-TMSN</v>
      </c>
      <c r="AP1927" s="40" t="str">
        <f>_xlfn.XLOOKUP(AO1927,CrossRef!N:N,CrossRef!A:A,"NOT FOUND",0)</f>
        <v>A7A303000</v>
      </c>
      <c r="AQ1927" s="40" t="str">
        <f>IFERROR(_xlfn.XLOOKUP(AO1927,CrossRef!$N:$N,CrossRef!$E:$E,"Not Found"),"-")</f>
        <v>988H</v>
      </c>
      <c r="AR1927" s="40" t="str">
        <f>IFERROR(_xlfn.XLOOKUP(AO1927,CrossRef!$N:$N,CrossRef!$G:$G,"Not Found"),"-")</f>
        <v>3030 - TRANSMISSION</v>
      </c>
      <c r="AS1927" s="40" t="str">
        <f>IFERROR(_xlfn.XLOOKUP(AO1927,CrossRef!$N:$N,CrossRef!$H:$H,"Not Found"),"-")</f>
        <v>00 - (NONE)</v>
      </c>
    </row>
    <row r="1928" spans="1:45" hidden="1" x14ac:dyDescent="0.3">
      <c r="A1928" s="38" t="str">
        <f>E1928&amp;F1928&amp;U1928</f>
        <v>A7AENGI</v>
      </c>
      <c r="B1928" s="38" t="str">
        <f>I1928&amp;D1928&amp;C1928</f>
        <v>LO9500100000</v>
      </c>
      <c r="C1928" s="38" t="str">
        <f>_xlfn.XLOOKUP(A1928,CrossRef!N:N,CrossRef!D:D,"",0)</f>
        <v>00</v>
      </c>
      <c r="D1928" s="38" t="str">
        <f>_xlfn.XLOOKUP(A1928,CrossRef!N:N,CrossRef!C:C,"",0)</f>
        <v>1000</v>
      </c>
      <c r="E1928" s="38" t="str">
        <f>LEFT(M1928,3)</f>
        <v>A7A</v>
      </c>
      <c r="F1928" s="38" t="str">
        <f>_xlfn.TEXTAFTER(J1928,"-")</f>
        <v>ENGI</v>
      </c>
      <c r="G1928" t="s">
        <v>2725</v>
      </c>
      <c r="H1928" t="s">
        <v>2726</v>
      </c>
      <c r="I1928" t="s">
        <v>7864</v>
      </c>
      <c r="J1928" s="7" t="s">
        <v>129</v>
      </c>
      <c r="K1928" t="s">
        <v>2638</v>
      </c>
      <c r="L1928" t="s">
        <v>107</v>
      </c>
      <c r="M1928" t="s">
        <v>7865</v>
      </c>
      <c r="N1928" t="s">
        <v>2640</v>
      </c>
      <c r="O1928" t="s">
        <v>2653</v>
      </c>
      <c r="P1928" t="s">
        <v>2642</v>
      </c>
      <c r="Q1928" t="s">
        <v>2640</v>
      </c>
      <c r="R1928" t="s">
        <v>7872</v>
      </c>
      <c r="S1928" t="s">
        <v>2655</v>
      </c>
      <c r="T1928" t="s">
        <v>3265</v>
      </c>
      <c r="U1928" t="s">
        <v>2657</v>
      </c>
      <c r="V1928" s="7" t="s">
        <v>106</v>
      </c>
      <c r="W1928" s="8">
        <v>14000</v>
      </c>
      <c r="X1928" t="s">
        <v>7873</v>
      </c>
      <c r="Y1928" t="s">
        <v>7874</v>
      </c>
      <c r="Z1928" s="8">
        <v>16379</v>
      </c>
      <c r="AA1928" s="9">
        <v>0</v>
      </c>
      <c r="AB1928" s="8">
        <v>133908.47</v>
      </c>
      <c r="AD1928" s="10">
        <v>4386031</v>
      </c>
      <c r="AE1928" s="11">
        <v>45444</v>
      </c>
      <c r="AF1928" s="8">
        <v>14157</v>
      </c>
      <c r="AG1928" s="8">
        <v>11778</v>
      </c>
      <c r="AH1928" s="12">
        <v>0.8412857142857143</v>
      </c>
      <c r="AI1928" s="8">
        <v>0</v>
      </c>
      <c r="AJ1928" s="11">
        <v>46225</v>
      </c>
      <c r="AK1928" s="11"/>
      <c r="AL1928" s="10"/>
      <c r="AO1928" s="40" t="str">
        <f>E1928&amp;F1928&amp;U1928</f>
        <v>A7AENGI</v>
      </c>
      <c r="AP1928" s="40" t="str">
        <f>_xlfn.XLOOKUP(AO1928,CrossRef!N:N,CrossRef!A:A,"NOT FOUND",0)</f>
        <v>A7A100000</v>
      </c>
      <c r="AQ1928" s="40" t="str">
        <f>IFERROR(_xlfn.XLOOKUP(AO1928,CrossRef!$N:$N,CrossRef!$E:$E,"Not Found"),"-")</f>
        <v>988H</v>
      </c>
      <c r="AR1928" s="40" t="str">
        <f>IFERROR(_xlfn.XLOOKUP(AO1928,CrossRef!$N:$N,CrossRef!$G:$G,"Not Found"),"-")</f>
        <v>1000 - ENGINE</v>
      </c>
      <c r="AS1928" s="40" t="str">
        <f>IFERROR(_xlfn.XLOOKUP(AO1928,CrossRef!$N:$N,CrossRef!$H:$H,"Not Found"),"-")</f>
        <v>00 - (NONE)</v>
      </c>
    </row>
    <row r="1929" spans="1:45" hidden="1" x14ac:dyDescent="0.3">
      <c r="A1929" s="38" t="str">
        <f>E1929&amp;F1929&amp;U1929</f>
        <v>MSYENGI-COSY</v>
      </c>
      <c r="B1929" s="38" t="str">
        <f>I1929&amp;D1929&amp;C1929</f>
        <v>QTW07135300</v>
      </c>
      <c r="C1929" s="38" t="str">
        <f>_xlfn.XLOOKUP(A1929,CrossRef!N:N,CrossRef!D:D,"",0)</f>
        <v>00</v>
      </c>
      <c r="D1929" s="38" t="str">
        <f>_xlfn.XLOOKUP(A1929,CrossRef!N:N,CrossRef!C:C,"",0)</f>
        <v>1353</v>
      </c>
      <c r="E1929" s="38" t="str">
        <f>LEFT(M1929,3)</f>
        <v>MSY</v>
      </c>
      <c r="F1929" s="38" t="str">
        <f>_xlfn.TEXTAFTER(J1929,"-")</f>
        <v>ENGI-COSY</v>
      </c>
      <c r="G1929" t="s">
        <v>2635</v>
      </c>
      <c r="H1929" t="s">
        <v>2636</v>
      </c>
      <c r="I1929" t="s">
        <v>7296</v>
      </c>
      <c r="J1929" s="7" t="s">
        <v>2102</v>
      </c>
      <c r="K1929" t="s">
        <v>2638</v>
      </c>
      <c r="L1929" t="s">
        <v>164</v>
      </c>
      <c r="M1929" t="s">
        <v>7297</v>
      </c>
      <c r="N1929" t="s">
        <v>2640</v>
      </c>
      <c r="O1929" t="s">
        <v>2641</v>
      </c>
      <c r="P1929" t="s">
        <v>2642</v>
      </c>
      <c r="Q1929" t="s">
        <v>2640</v>
      </c>
      <c r="R1929" t="s">
        <v>7875</v>
      </c>
      <c r="S1929" t="s">
        <v>2655</v>
      </c>
      <c r="T1929" t="s">
        <v>3253</v>
      </c>
      <c r="U1929" t="s">
        <v>2657</v>
      </c>
      <c r="V1929" s="7" t="s">
        <v>220</v>
      </c>
      <c r="W1929" s="8">
        <v>18000</v>
      </c>
      <c r="X1929" t="s">
        <v>7876</v>
      </c>
      <c r="Y1929" t="s">
        <v>6904</v>
      </c>
      <c r="Z1929" s="8">
        <v>57170</v>
      </c>
      <c r="AA1929" s="9">
        <v>8.91</v>
      </c>
      <c r="AB1929" s="8">
        <v>37020.85</v>
      </c>
      <c r="AD1929" s="10">
        <v>4411158</v>
      </c>
      <c r="AE1929" s="11">
        <v>45538</v>
      </c>
      <c r="AF1929" s="8">
        <v>50949</v>
      </c>
      <c r="AG1929" s="8">
        <v>11779</v>
      </c>
      <c r="AH1929" s="12">
        <v>0.65438888888888891</v>
      </c>
      <c r="AI1929" s="8">
        <v>1321.9977553310887</v>
      </c>
      <c r="AJ1929" s="11">
        <v>47546.997755324075</v>
      </c>
      <c r="AK1929" s="11">
        <v>47452</v>
      </c>
      <c r="AL1929" s="10">
        <v>94</v>
      </c>
      <c r="AM1929">
        <v>68102.570000000007</v>
      </c>
      <c r="AN1929">
        <v>0.95297611111111147</v>
      </c>
      <c r="AO1929" s="40" t="str">
        <f>E1929&amp;F1929&amp;U1929</f>
        <v>MSYENGI-COSY</v>
      </c>
      <c r="AP1929" s="40" t="str">
        <f>_xlfn.XLOOKUP(AO1929,CrossRef!N:N,CrossRef!A:A,"NOT FOUND",0)</f>
        <v>MSY135300</v>
      </c>
      <c r="AQ1929" s="40" t="str">
        <f>IFERROR(_xlfn.XLOOKUP(AO1929,CrossRef!$N:$N,CrossRef!$E:$E,"Not Found"),"-")</f>
        <v>785D WC</v>
      </c>
      <c r="AR1929" s="40" t="str">
        <f>IFERROR(_xlfn.XLOOKUP(AO1929,CrossRef!$N:$N,CrossRef!$G:$G,"Not Found"),"-")</f>
        <v>1353 - RADIATOR</v>
      </c>
      <c r="AS1929" s="40" t="str">
        <f>IFERROR(_xlfn.XLOOKUP(AO1929,CrossRef!$N:$N,CrossRef!$H:$H,"Not Found"),"-")</f>
        <v>00 - (NONE)</v>
      </c>
    </row>
    <row r="1930" spans="1:45" hidden="1" x14ac:dyDescent="0.3">
      <c r="A1930" s="38" t="str">
        <f>E1930&amp;F1930&amp;U1930</f>
        <v>ZMXDRIV-DIFFFR</v>
      </c>
      <c r="B1930" s="38" t="str">
        <f>I1930&amp;D1930&amp;C1930</f>
        <v>LO16123258FR</v>
      </c>
      <c r="C1930" s="38" t="str">
        <f>_xlfn.XLOOKUP(A1930,CrossRef!N:N,CrossRef!D:D,"",0)</f>
        <v>FR</v>
      </c>
      <c r="D1930" s="38" t="str">
        <f>_xlfn.XLOOKUP(A1930,CrossRef!N:N,CrossRef!C:C,"",0)</f>
        <v>3258</v>
      </c>
      <c r="E1930" s="38" t="str">
        <f>LEFT(M1930,3)</f>
        <v>ZMX</v>
      </c>
      <c r="F1930" s="38" t="str">
        <f>_xlfn.TEXTAFTER(J1930,"-")</f>
        <v>DRIV-DIFF</v>
      </c>
      <c r="G1930" t="s">
        <v>2648</v>
      </c>
      <c r="H1930" t="s">
        <v>2649</v>
      </c>
      <c r="I1930" t="s">
        <v>4095</v>
      </c>
      <c r="J1930" s="7" t="s">
        <v>439</v>
      </c>
      <c r="K1930" t="s">
        <v>2638</v>
      </c>
      <c r="L1930" t="s">
        <v>110</v>
      </c>
      <c r="M1930" t="s">
        <v>4096</v>
      </c>
      <c r="N1930" t="s">
        <v>2640</v>
      </c>
      <c r="O1930" t="s">
        <v>2653</v>
      </c>
      <c r="P1930" t="s">
        <v>2642</v>
      </c>
      <c r="Q1930" t="s">
        <v>2640</v>
      </c>
      <c r="R1930" t="s">
        <v>7877</v>
      </c>
      <c r="S1930" t="s">
        <v>2655</v>
      </c>
      <c r="T1930" t="s">
        <v>2656</v>
      </c>
      <c r="U1930" t="s">
        <v>233</v>
      </c>
      <c r="V1930" s="7" t="s">
        <v>424</v>
      </c>
      <c r="W1930" s="8">
        <v>15000</v>
      </c>
      <c r="X1930" t="s">
        <v>7878</v>
      </c>
      <c r="Y1930" t="s">
        <v>7879</v>
      </c>
      <c r="Z1930" s="8">
        <v>70970.3</v>
      </c>
      <c r="AA1930" s="9">
        <v>18</v>
      </c>
      <c r="AB1930" s="8">
        <v>48855.9</v>
      </c>
      <c r="AD1930" s="10">
        <v>4785510</v>
      </c>
      <c r="AE1930" s="11">
        <v>46046</v>
      </c>
      <c r="AF1930" s="8">
        <v>67753</v>
      </c>
      <c r="AG1930" s="8">
        <v>11782.699999999997</v>
      </c>
      <c r="AH1930" s="12">
        <v>0.78551333333333317</v>
      </c>
      <c r="AI1930" s="8">
        <v>654.59444444444432</v>
      </c>
      <c r="AJ1930" s="11">
        <v>46879.594444444447</v>
      </c>
      <c r="AK1930" s="11">
        <v>47801</v>
      </c>
      <c r="AL1930" s="10">
        <v>-922</v>
      </c>
      <c r="AM1930">
        <v>99338.3</v>
      </c>
      <c r="AN1930">
        <v>2.1056866666666667</v>
      </c>
      <c r="AO1930" s="40" t="str">
        <f>E1930&amp;F1930&amp;U1930</f>
        <v>ZMXDRIV-DIFFFR</v>
      </c>
      <c r="AP1930" s="40" t="str">
        <f>_xlfn.XLOOKUP(AO1930,CrossRef!N:N,CrossRef!A:A,"NOT FOUND",0)</f>
        <v>ZMX3258FR</v>
      </c>
      <c r="AQ1930" s="40" t="str">
        <f>IFERROR(_xlfn.XLOOKUP(AO1930,CrossRef!$N:$N,CrossRef!$E:$E,"Not Found"),"-")</f>
        <v>992K</v>
      </c>
      <c r="AR1930" s="40" t="str">
        <f>IFERROR(_xlfn.XLOOKUP(AO1930,CrossRef!$N:$N,CrossRef!$G:$G,"Not Found"),"-")</f>
        <v>3258 - DIFFERENTIAL</v>
      </c>
      <c r="AS1930" s="40" t="str">
        <f>IFERROR(_xlfn.XLOOKUP(AO1930,CrossRef!$N:$N,CrossRef!$H:$H,"Not Found"),"-")</f>
        <v>FR - FRONT</v>
      </c>
    </row>
    <row r="1931" spans="1:45" hidden="1" x14ac:dyDescent="0.3">
      <c r="A1931" s="38" t="str">
        <f>E1931&amp;F1931&amp;U1931</f>
        <v>ZMXDRIV-FIDVRHR</v>
      </c>
      <c r="B1931" s="38" t="str">
        <f>I1931&amp;D1931&amp;C1931</f>
        <v>LO16124050RR</v>
      </c>
      <c r="C1931" s="38" t="str">
        <f>_xlfn.XLOOKUP(A1931,CrossRef!N:N,CrossRef!D:D,"",0)</f>
        <v>RR</v>
      </c>
      <c r="D1931" s="38" t="str">
        <f>_xlfn.XLOOKUP(A1931,CrossRef!N:N,CrossRef!C:C,"",0)</f>
        <v>4050</v>
      </c>
      <c r="E1931" s="38" t="str">
        <f>LEFT(M1931,3)</f>
        <v>ZMX</v>
      </c>
      <c r="F1931" s="38" t="str">
        <f>_xlfn.TEXTAFTER(J1931,"-")</f>
        <v>DRIV-FIDV</v>
      </c>
      <c r="G1931" t="s">
        <v>2648</v>
      </c>
      <c r="H1931" t="s">
        <v>2649</v>
      </c>
      <c r="I1931" t="s">
        <v>4095</v>
      </c>
      <c r="J1931" s="7" t="s">
        <v>540</v>
      </c>
      <c r="K1931" t="s">
        <v>2638</v>
      </c>
      <c r="L1931" t="s">
        <v>110</v>
      </c>
      <c r="M1931" t="s">
        <v>4096</v>
      </c>
      <c r="N1931" t="s">
        <v>2640</v>
      </c>
      <c r="O1931" t="s">
        <v>2653</v>
      </c>
      <c r="P1931" t="s">
        <v>2642</v>
      </c>
      <c r="Q1931" t="s">
        <v>2640</v>
      </c>
      <c r="R1931" t="s">
        <v>7880</v>
      </c>
      <c r="S1931" t="s">
        <v>2655</v>
      </c>
      <c r="T1931" t="s">
        <v>2682</v>
      </c>
      <c r="U1931" t="s">
        <v>494</v>
      </c>
      <c r="V1931" s="7" t="s">
        <v>497</v>
      </c>
      <c r="W1931" s="8">
        <v>15000</v>
      </c>
      <c r="X1931" t="s">
        <v>7881</v>
      </c>
      <c r="Y1931" t="s">
        <v>7336</v>
      </c>
      <c r="Z1931" s="8">
        <v>70970.3</v>
      </c>
      <c r="AA1931" s="9">
        <v>18</v>
      </c>
      <c r="AB1931" s="8">
        <v>46674.74</v>
      </c>
      <c r="AD1931" s="10">
        <v>4785509</v>
      </c>
      <c r="AE1931" s="11">
        <v>46042</v>
      </c>
      <c r="AF1931" s="8">
        <v>67753</v>
      </c>
      <c r="AG1931" s="8">
        <v>11782.699999999997</v>
      </c>
      <c r="AH1931" s="12">
        <v>0.78551333333333317</v>
      </c>
      <c r="AI1931" s="8">
        <v>654.59444444444432</v>
      </c>
      <c r="AJ1931" s="11">
        <v>46879.594444444447</v>
      </c>
      <c r="AK1931" s="11">
        <v>47801</v>
      </c>
      <c r="AL1931" s="10">
        <v>-922</v>
      </c>
      <c r="AM1931">
        <v>99338.3</v>
      </c>
      <c r="AN1931">
        <v>2.1056866666666667</v>
      </c>
      <c r="AO1931" s="40" t="str">
        <f>E1931&amp;F1931&amp;U1931</f>
        <v>ZMXDRIV-FIDVRHR</v>
      </c>
      <c r="AP1931" s="40" t="str">
        <f>_xlfn.XLOOKUP(AO1931,CrossRef!N:N,CrossRef!A:A,"NOT FOUND",0)</f>
        <v>ZMX4050RR</v>
      </c>
      <c r="AQ1931" s="40" t="str">
        <f>IFERROR(_xlfn.XLOOKUP(AO1931,CrossRef!$N:$N,CrossRef!$E:$E,"Not Found"),"-")</f>
        <v>992K</v>
      </c>
      <c r="AR1931" s="40" t="str">
        <f>IFERROR(_xlfn.XLOOKUP(AO1931,CrossRef!$N:$N,CrossRef!$G:$G,"Not Found"),"-")</f>
        <v>4050 - FINAL DRIVE</v>
      </c>
      <c r="AS1931" s="40" t="str">
        <f>IFERROR(_xlfn.XLOOKUP(AO1931,CrossRef!$N:$N,CrossRef!$H:$H,"Not Found"),"-")</f>
        <v>RR - RIGHT REAR</v>
      </c>
    </row>
    <row r="1932" spans="1:45" hidden="1" x14ac:dyDescent="0.3">
      <c r="A1932" s="38" t="str">
        <f>E1932&amp;F1932&amp;U1932</f>
        <v>ZMXDRIV-FIDVRHF</v>
      </c>
      <c r="B1932" s="38" t="str">
        <f>I1932&amp;D1932&amp;C1932</f>
        <v>LO16124050RF</v>
      </c>
      <c r="C1932" s="38" t="str">
        <f>_xlfn.XLOOKUP(A1932,CrossRef!N:N,CrossRef!D:D,"",0)</f>
        <v>RF</v>
      </c>
      <c r="D1932" s="38" t="str">
        <f>_xlfn.XLOOKUP(A1932,CrossRef!N:N,CrossRef!C:C,"",0)</f>
        <v>4050</v>
      </c>
      <c r="E1932" s="38" t="str">
        <f>LEFT(M1932,3)</f>
        <v>ZMX</v>
      </c>
      <c r="F1932" s="38" t="str">
        <f>_xlfn.TEXTAFTER(J1932,"-")</f>
        <v>DRIV-FIDV</v>
      </c>
      <c r="G1932" t="s">
        <v>2648</v>
      </c>
      <c r="H1932" t="s">
        <v>2649</v>
      </c>
      <c r="I1932" t="s">
        <v>4095</v>
      </c>
      <c r="J1932" s="7" t="s">
        <v>540</v>
      </c>
      <c r="K1932" t="s">
        <v>2638</v>
      </c>
      <c r="L1932" t="s">
        <v>110</v>
      </c>
      <c r="M1932" t="s">
        <v>4096</v>
      </c>
      <c r="N1932" t="s">
        <v>2640</v>
      </c>
      <c r="O1932" t="s">
        <v>2653</v>
      </c>
      <c r="P1932" t="s">
        <v>2642</v>
      </c>
      <c r="Q1932" t="s">
        <v>2640</v>
      </c>
      <c r="R1932" t="s">
        <v>7882</v>
      </c>
      <c r="S1932" t="s">
        <v>2655</v>
      </c>
      <c r="T1932" t="s">
        <v>2682</v>
      </c>
      <c r="U1932" t="s">
        <v>488</v>
      </c>
      <c r="V1932" s="7" t="s">
        <v>499</v>
      </c>
      <c r="W1932" s="8">
        <v>15000</v>
      </c>
      <c r="X1932" t="s">
        <v>7883</v>
      </c>
      <c r="Y1932" t="s">
        <v>7336</v>
      </c>
      <c r="Z1932" s="8">
        <v>70970.3</v>
      </c>
      <c r="AA1932" s="9">
        <v>18</v>
      </c>
      <c r="AB1932" s="8">
        <v>46674.74</v>
      </c>
      <c r="AD1932" s="10">
        <v>4785339</v>
      </c>
      <c r="AE1932" s="11">
        <v>46043</v>
      </c>
      <c r="AF1932" s="8">
        <v>67753</v>
      </c>
      <c r="AG1932" s="8">
        <v>11782.699999999997</v>
      </c>
      <c r="AH1932" s="12">
        <v>0.78551333333333317</v>
      </c>
      <c r="AI1932" s="8">
        <v>654.59444444444432</v>
      </c>
      <c r="AJ1932" s="11">
        <v>46879.594444444447</v>
      </c>
      <c r="AK1932" s="11">
        <v>47801</v>
      </c>
      <c r="AL1932" s="10">
        <v>-922</v>
      </c>
      <c r="AM1932">
        <v>99338.3</v>
      </c>
      <c r="AN1932">
        <v>2.1056866666666667</v>
      </c>
      <c r="AO1932" s="40" t="str">
        <f>E1932&amp;F1932&amp;U1932</f>
        <v>ZMXDRIV-FIDVRHF</v>
      </c>
      <c r="AP1932" s="40" t="str">
        <f>_xlfn.XLOOKUP(AO1932,CrossRef!N:N,CrossRef!A:A,"NOT FOUND",0)</f>
        <v>ZMX4050RF</v>
      </c>
      <c r="AQ1932" s="40" t="str">
        <f>IFERROR(_xlfn.XLOOKUP(AO1932,CrossRef!$N:$N,CrossRef!$E:$E,"Not Found"),"-")</f>
        <v>992K</v>
      </c>
      <c r="AR1932" s="40" t="str">
        <f>IFERROR(_xlfn.XLOOKUP(AO1932,CrossRef!$N:$N,CrossRef!$G:$G,"Not Found"),"-")</f>
        <v>4050 - FINAL DRIVE</v>
      </c>
      <c r="AS1932" s="40" t="str">
        <f>IFERROR(_xlfn.XLOOKUP(AO1932,CrossRef!$N:$N,CrossRef!$H:$H,"Not Found"),"-")</f>
        <v>RF - RIGHT FRONT</v>
      </c>
    </row>
    <row r="1933" spans="1:45" hidden="1" x14ac:dyDescent="0.3">
      <c r="A1933" s="38" t="str">
        <f>E1933&amp;F1933&amp;U1933</f>
        <v>ZMXDRIV-FIDVLHF</v>
      </c>
      <c r="B1933" s="38" t="str">
        <f>I1933&amp;D1933&amp;C1933</f>
        <v>LO16124050LF</v>
      </c>
      <c r="C1933" s="38" t="str">
        <f>_xlfn.XLOOKUP(A1933,CrossRef!N:N,CrossRef!D:D,"",0)</f>
        <v>LF</v>
      </c>
      <c r="D1933" s="38" t="str">
        <f>_xlfn.XLOOKUP(A1933,CrossRef!N:N,CrossRef!C:C,"",0)</f>
        <v>4050</v>
      </c>
      <c r="E1933" s="38" t="str">
        <f>LEFT(M1933,3)</f>
        <v>ZMX</v>
      </c>
      <c r="F1933" s="38" t="str">
        <f>_xlfn.TEXTAFTER(J1933,"-")</f>
        <v>DRIV-FIDV</v>
      </c>
      <c r="G1933" t="s">
        <v>2648</v>
      </c>
      <c r="H1933" t="s">
        <v>2649</v>
      </c>
      <c r="I1933" t="s">
        <v>4095</v>
      </c>
      <c r="J1933" s="7" t="s">
        <v>540</v>
      </c>
      <c r="K1933" t="s">
        <v>2638</v>
      </c>
      <c r="L1933" t="s">
        <v>110</v>
      </c>
      <c r="M1933" t="s">
        <v>4096</v>
      </c>
      <c r="N1933" t="s">
        <v>2640</v>
      </c>
      <c r="O1933" t="s">
        <v>2653</v>
      </c>
      <c r="P1933" t="s">
        <v>2642</v>
      </c>
      <c r="Q1933" t="s">
        <v>2640</v>
      </c>
      <c r="R1933" t="s">
        <v>7884</v>
      </c>
      <c r="S1933" t="s">
        <v>2655</v>
      </c>
      <c r="T1933" t="s">
        <v>2682</v>
      </c>
      <c r="U1933" t="s">
        <v>485</v>
      </c>
      <c r="V1933" s="7" t="s">
        <v>500</v>
      </c>
      <c r="W1933" s="8">
        <v>15000</v>
      </c>
      <c r="X1933" t="s">
        <v>7885</v>
      </c>
      <c r="Y1933" t="s">
        <v>7336</v>
      </c>
      <c r="Z1933" s="8">
        <v>70970.3</v>
      </c>
      <c r="AA1933" s="9">
        <v>18</v>
      </c>
      <c r="AB1933" s="8">
        <v>46674.74</v>
      </c>
      <c r="AD1933" s="10">
        <v>5008233</v>
      </c>
      <c r="AE1933" s="11">
        <v>46043</v>
      </c>
      <c r="AF1933" s="8">
        <v>67753</v>
      </c>
      <c r="AG1933" s="8">
        <v>11782.699999999997</v>
      </c>
      <c r="AH1933" s="12">
        <v>0.78551333333333317</v>
      </c>
      <c r="AI1933" s="8">
        <v>654.59444444444432</v>
      </c>
      <c r="AJ1933" s="11">
        <v>46879.594444444447</v>
      </c>
      <c r="AK1933" s="11">
        <v>46904</v>
      </c>
      <c r="AL1933" s="10">
        <v>-25</v>
      </c>
      <c r="AM1933">
        <v>83192.3</v>
      </c>
      <c r="AN1933">
        <v>1.0292866666666669</v>
      </c>
      <c r="AO1933" s="40" t="str">
        <f>E1933&amp;F1933&amp;U1933</f>
        <v>ZMXDRIV-FIDVLHF</v>
      </c>
      <c r="AP1933" s="40" t="str">
        <f>_xlfn.XLOOKUP(AO1933,CrossRef!N:N,CrossRef!A:A,"NOT FOUND",0)</f>
        <v>ZMX4050LF</v>
      </c>
      <c r="AQ1933" s="40" t="str">
        <f>IFERROR(_xlfn.XLOOKUP(AO1933,CrossRef!$N:$N,CrossRef!$E:$E,"Not Found"),"-")</f>
        <v>992K</v>
      </c>
      <c r="AR1933" s="40" t="str">
        <f>IFERROR(_xlfn.XLOOKUP(AO1933,CrossRef!$N:$N,CrossRef!$G:$G,"Not Found"),"-")</f>
        <v>4050 - FINAL DRIVE</v>
      </c>
      <c r="AS1933" s="40" t="str">
        <f>IFERROR(_xlfn.XLOOKUP(AO1933,CrossRef!$N:$N,CrossRef!$H:$H,"Not Found"),"-")</f>
        <v>LF - LEFT FRONT</v>
      </c>
    </row>
    <row r="1934" spans="1:45" hidden="1" x14ac:dyDescent="0.3">
      <c r="A1934" s="38" t="str">
        <f>E1934&amp;F1934&amp;U1934</f>
        <v>RABDRIV-FIDVLH</v>
      </c>
      <c r="B1934" s="38" t="str">
        <f>I1934&amp;D1934&amp;C1934</f>
        <v>DZ81884050LT</v>
      </c>
      <c r="C1934" s="38" t="str">
        <f>_xlfn.XLOOKUP(A1934,CrossRef!N:N,CrossRef!D:D,"",0)</f>
        <v>LT</v>
      </c>
      <c r="D1934" s="38" t="str">
        <f>_xlfn.XLOOKUP(A1934,CrossRef!N:N,CrossRef!C:C,"",0)</f>
        <v>4050</v>
      </c>
      <c r="E1934" s="38" t="str">
        <f>LEFT(M1934,3)</f>
        <v>RAB</v>
      </c>
      <c r="F1934" s="38" t="str">
        <f>_xlfn.TEXTAFTER(J1934,"-")</f>
        <v>DRIV-FIDV</v>
      </c>
      <c r="G1934" t="s">
        <v>2648</v>
      </c>
      <c r="H1934" t="s">
        <v>2649</v>
      </c>
      <c r="I1934" t="s">
        <v>5122</v>
      </c>
      <c r="J1934" s="7" t="s">
        <v>1677</v>
      </c>
      <c r="K1934" t="s">
        <v>2638</v>
      </c>
      <c r="L1934" t="s">
        <v>34</v>
      </c>
      <c r="M1934" t="s">
        <v>5123</v>
      </c>
      <c r="N1934" t="s">
        <v>2640</v>
      </c>
      <c r="O1934" t="s">
        <v>2653</v>
      </c>
      <c r="P1934" t="s">
        <v>2642</v>
      </c>
      <c r="Q1934" t="s">
        <v>2640</v>
      </c>
      <c r="R1934" t="s">
        <v>7886</v>
      </c>
      <c r="S1934" t="s">
        <v>2655</v>
      </c>
      <c r="T1934" t="s">
        <v>3213</v>
      </c>
      <c r="U1934" t="s">
        <v>59</v>
      </c>
      <c r="V1934" s="7" t="s">
        <v>503</v>
      </c>
      <c r="W1934" s="8">
        <v>16000</v>
      </c>
      <c r="X1934" t="s">
        <v>7887</v>
      </c>
      <c r="Y1934" t="s">
        <v>4465</v>
      </c>
      <c r="Z1934" s="8">
        <v>25419</v>
      </c>
      <c r="AA1934" s="9">
        <v>13.09</v>
      </c>
      <c r="AB1934" s="8">
        <v>77267.240000000005</v>
      </c>
      <c r="AD1934" s="10">
        <v>4782385</v>
      </c>
      <c r="AE1934" s="11">
        <v>45926</v>
      </c>
      <c r="AF1934" s="8">
        <v>21226</v>
      </c>
      <c r="AG1934" s="8">
        <v>11807</v>
      </c>
      <c r="AH1934" s="12">
        <v>0.73793750000000002</v>
      </c>
      <c r="AI1934" s="8">
        <v>901.98624904507255</v>
      </c>
      <c r="AJ1934" s="11">
        <v>47126.98624903935</v>
      </c>
      <c r="AK1934" s="11">
        <v>47022</v>
      </c>
      <c r="AL1934" s="10">
        <v>104</v>
      </c>
      <c r="AM1934">
        <v>35851.729999999996</v>
      </c>
      <c r="AN1934">
        <v>0.91410812499999972</v>
      </c>
      <c r="AO1934" s="40" t="str">
        <f>E1934&amp;F1934&amp;U1934</f>
        <v>RABDRIV-FIDVLH</v>
      </c>
      <c r="AP1934" s="40" t="str">
        <f>_xlfn.XLOOKUP(AO1934,CrossRef!N:N,CrossRef!A:A,"NOT FOUND",0)</f>
        <v>RAB4050LT</v>
      </c>
      <c r="AQ1934" s="40" t="str">
        <f>IFERROR(_xlfn.XLOOKUP(AO1934,CrossRef!$N:$N,CrossRef!$E:$E,"Not Found"),"-")</f>
        <v>D10T2</v>
      </c>
      <c r="AR1934" s="40" t="str">
        <f>IFERROR(_xlfn.XLOOKUP(AO1934,CrossRef!$N:$N,CrossRef!$G:$G,"Not Found"),"-")</f>
        <v>4050 - FINAL DRIVE</v>
      </c>
      <c r="AS1934" s="40" t="str">
        <f>IFERROR(_xlfn.XLOOKUP(AO1934,CrossRef!$N:$N,CrossRef!$H:$H,"Not Found"),"-")</f>
        <v>LT - LEFT</v>
      </c>
    </row>
    <row r="1935" spans="1:45" hidden="1" x14ac:dyDescent="0.3">
      <c r="A1935" s="38" t="str">
        <f>E1935&amp;F1935&amp;U1935</f>
        <v>340HYSY-PUHY-PUM3P3</v>
      </c>
      <c r="B1935" s="38" t="str">
        <f>I1935&amp;D1935&amp;C1935</f>
        <v>QEX011</v>
      </c>
      <c r="C1935" s="38" t="str">
        <f>_xlfn.XLOOKUP(A1935,CrossRef!N:N,CrossRef!D:D,"",0)</f>
        <v/>
      </c>
      <c r="D1935" s="38" t="str">
        <f>_xlfn.XLOOKUP(A1935,CrossRef!N:N,CrossRef!C:C,"",0)</f>
        <v/>
      </c>
      <c r="E1935" s="38" t="str">
        <f>LEFT(M1935,3)</f>
        <v>340</v>
      </c>
      <c r="F1935" s="38" t="str">
        <f>_xlfn.TEXTAFTER(J1935,"-")</f>
        <v>HYSY-PUHY-PUM3</v>
      </c>
      <c r="G1935" t="s">
        <v>2635</v>
      </c>
      <c r="H1935" t="s">
        <v>2636</v>
      </c>
      <c r="I1935" t="s">
        <v>2838</v>
      </c>
      <c r="J1935" s="7" t="s">
        <v>2103</v>
      </c>
      <c r="K1935" t="s">
        <v>2638</v>
      </c>
      <c r="L1935" t="s">
        <v>2755</v>
      </c>
      <c r="M1935" t="s">
        <v>2839</v>
      </c>
      <c r="N1935" t="s">
        <v>2640</v>
      </c>
      <c r="O1935" t="s">
        <v>2641</v>
      </c>
      <c r="P1935" t="s">
        <v>2642</v>
      </c>
      <c r="Q1935" t="s">
        <v>2640</v>
      </c>
      <c r="R1935" t="s">
        <v>7888</v>
      </c>
      <c r="S1935" t="s">
        <v>2655</v>
      </c>
      <c r="T1935" t="s">
        <v>3745</v>
      </c>
      <c r="U1935" t="s">
        <v>2104</v>
      </c>
      <c r="V1935" s="7" t="s">
        <v>2027</v>
      </c>
      <c r="W1935" s="8">
        <v>13200</v>
      </c>
      <c r="X1935" t="s">
        <v>7889</v>
      </c>
      <c r="Y1935" t="s">
        <v>6554</v>
      </c>
      <c r="Z1935" s="8">
        <v>69943.199999999997</v>
      </c>
      <c r="AA1935" s="9">
        <v>13.19</v>
      </c>
      <c r="AB1935" s="8">
        <v>95947.89</v>
      </c>
      <c r="AD1935" s="10">
        <v>4709263</v>
      </c>
      <c r="AE1935" s="11">
        <v>46129</v>
      </c>
      <c r="AF1935" s="8">
        <v>68554</v>
      </c>
      <c r="AG1935" s="8">
        <v>11810.800000000003</v>
      </c>
      <c r="AH1935" s="12">
        <v>0.89475757575757597</v>
      </c>
      <c r="AI1935" s="8">
        <v>895.43593631539068</v>
      </c>
      <c r="AJ1935" s="11">
        <v>47120.435936307869</v>
      </c>
      <c r="AK1935" s="11">
        <v>47104</v>
      </c>
      <c r="AL1935" s="10">
        <v>16</v>
      </c>
      <c r="AM1935">
        <v>81537.209999999992</v>
      </c>
      <c r="AO1935" s="40" t="str">
        <f>E1935&amp;F1935&amp;U1935</f>
        <v>340HYSY-PUHY-PUM3P3</v>
      </c>
      <c r="AP1935" s="40" t="str">
        <f>_xlfn.XLOOKUP(AO1935,CrossRef!N:N,CrossRef!A:A,"NOT FOUND",0)</f>
        <v>NOT FOUND</v>
      </c>
      <c r="AQ1935" s="40" t="str">
        <f>IFERROR(_xlfn.XLOOKUP(AO1935,CrossRef!$N:$N,CrossRef!$E:$E,"Not Found"),"-")</f>
        <v>Not Found</v>
      </c>
      <c r="AR1935" s="40" t="str">
        <f>IFERROR(_xlfn.XLOOKUP(AO1935,CrossRef!$N:$N,CrossRef!$G:$G,"Not Found"),"-")</f>
        <v>Not Found</v>
      </c>
      <c r="AS1935" s="40" t="str">
        <f>IFERROR(_xlfn.XLOOKUP(AO1935,CrossRef!$N:$N,CrossRef!$H:$H,"Not Found"),"-")</f>
        <v>Not Found</v>
      </c>
    </row>
    <row r="1936" spans="1:45" hidden="1" x14ac:dyDescent="0.3">
      <c r="A1936" s="38" t="str">
        <f>E1936&amp;F1936&amp;U1936</f>
        <v>HCMUCRG-FIDVLH</v>
      </c>
      <c r="B1936" s="38" t="str">
        <f>I1936&amp;D1936&amp;C1936</f>
        <v>EX70524050LT</v>
      </c>
      <c r="C1936" s="38" t="str">
        <f>_xlfn.XLOOKUP(A1936,CrossRef!N:N,CrossRef!D:D,"",0)</f>
        <v>LT</v>
      </c>
      <c r="D1936" s="38" t="str">
        <f>_xlfn.XLOOKUP(A1936,CrossRef!N:N,CrossRef!C:C,"",0)</f>
        <v>4050</v>
      </c>
      <c r="E1936" s="38" t="str">
        <f>LEFT(M1936,3)</f>
        <v>HCM</v>
      </c>
      <c r="F1936" s="38" t="str">
        <f>_xlfn.TEXTAFTER(J1936,"-")</f>
        <v>UCRG-FIDV</v>
      </c>
      <c r="G1936" t="s">
        <v>2648</v>
      </c>
      <c r="H1936" t="s">
        <v>2649</v>
      </c>
      <c r="I1936" t="s">
        <v>3774</v>
      </c>
      <c r="J1936" s="7" t="s">
        <v>515</v>
      </c>
      <c r="K1936" t="s">
        <v>2668</v>
      </c>
      <c r="L1936" t="s">
        <v>224</v>
      </c>
      <c r="M1936" t="s">
        <v>3775</v>
      </c>
      <c r="N1936" t="s">
        <v>2640</v>
      </c>
      <c r="O1936" t="s">
        <v>2653</v>
      </c>
      <c r="P1936" t="s">
        <v>2642</v>
      </c>
      <c r="Q1936" t="s">
        <v>2640</v>
      </c>
      <c r="R1936" t="s">
        <v>7890</v>
      </c>
      <c r="S1936" t="s">
        <v>2655</v>
      </c>
      <c r="T1936" t="s">
        <v>3213</v>
      </c>
      <c r="U1936" t="s">
        <v>59</v>
      </c>
      <c r="V1936" s="7" t="s">
        <v>512</v>
      </c>
      <c r="W1936" s="8">
        <v>17500</v>
      </c>
      <c r="X1936" t="s">
        <v>7891</v>
      </c>
      <c r="Y1936" t="s">
        <v>7892</v>
      </c>
      <c r="Z1936" s="8">
        <v>43135.9</v>
      </c>
      <c r="AA1936" s="9">
        <v>5.94</v>
      </c>
      <c r="AB1936" s="8">
        <v>63106.46</v>
      </c>
      <c r="AD1936" s="10">
        <v>4559708</v>
      </c>
      <c r="AE1936" s="11">
        <v>45475</v>
      </c>
      <c r="AF1936" s="8">
        <v>37449.199999999997</v>
      </c>
      <c r="AG1936" s="8">
        <v>11813.299999999996</v>
      </c>
      <c r="AH1936" s="12">
        <v>0.67504571428571403</v>
      </c>
      <c r="AI1936" s="8">
        <v>1988.771043771043</v>
      </c>
      <c r="AJ1936" s="11">
        <v>48213.77104378472</v>
      </c>
      <c r="AK1936" s="11">
        <v>47764</v>
      </c>
      <c r="AL1936" s="10">
        <v>449</v>
      </c>
      <c r="AM1936">
        <v>52277.56</v>
      </c>
      <c r="AN1936">
        <v>0.84733485714285717</v>
      </c>
      <c r="AO1936" s="40" t="str">
        <f>E1936&amp;F1936&amp;U1936</f>
        <v>HCMUCRG-FIDVLH</v>
      </c>
      <c r="AP1936" s="40" t="str">
        <f>_xlfn.XLOOKUP(AO1936,CrossRef!N:N,CrossRef!A:A,"NOT FOUND",0)</f>
        <v>HCM4050LT</v>
      </c>
      <c r="AQ1936" s="40" t="str">
        <f>IFERROR(_xlfn.XLOOKUP(AO1936,CrossRef!$N:$N,CrossRef!$E:$E,"Not Found"),"-")</f>
        <v>EX1200-5D</v>
      </c>
      <c r="AR1936" s="40" t="str">
        <f>IFERROR(_xlfn.XLOOKUP(AO1936,CrossRef!$N:$N,CrossRef!$G:$G,"Not Found"),"-")</f>
        <v>4050 - FINAL DRIVE</v>
      </c>
      <c r="AS1936" s="40" t="str">
        <f>IFERROR(_xlfn.XLOOKUP(AO1936,CrossRef!$N:$N,CrossRef!$H:$H,"Not Found"),"-")</f>
        <v>LT - LEFT</v>
      </c>
    </row>
    <row r="1937" spans="1:45" hidden="1" x14ac:dyDescent="0.3">
      <c r="A1937" s="38" t="str">
        <f>E1937&amp;F1937&amp;U1937</f>
        <v>DHJHYSY-VAHYRH</v>
      </c>
      <c r="B1937" s="38" t="str">
        <f>I1937&amp;D1937&amp;C1937</f>
        <v>EX7094</v>
      </c>
      <c r="C1937" s="38" t="str">
        <f>_xlfn.XLOOKUP(A1937,CrossRef!N:N,CrossRef!D:D,"",0)</f>
        <v/>
      </c>
      <c r="D1937" s="38" t="str">
        <f>_xlfn.XLOOKUP(A1937,CrossRef!N:N,CrossRef!C:C,"",0)</f>
        <v/>
      </c>
      <c r="E1937" s="38" t="str">
        <f>MID(M1937,FIND("DH",M1937),3)</f>
        <v>DHJ</v>
      </c>
      <c r="F1937" s="38" t="str">
        <f>_xlfn.TEXTAFTER(J1937,"-")</f>
        <v>HYSY-VAHY</v>
      </c>
      <c r="G1937" t="s">
        <v>2725</v>
      </c>
      <c r="H1937" t="s">
        <v>2726</v>
      </c>
      <c r="I1937" t="s">
        <v>2727</v>
      </c>
      <c r="J1937" s="7" t="s">
        <v>1045</v>
      </c>
      <c r="K1937" t="s">
        <v>2638</v>
      </c>
      <c r="L1937" t="s">
        <v>2728</v>
      </c>
      <c r="M1937" t="s">
        <v>2729</v>
      </c>
      <c r="N1937" t="s">
        <v>2640</v>
      </c>
      <c r="O1937" t="s">
        <v>2653</v>
      </c>
      <c r="P1937" t="s">
        <v>2642</v>
      </c>
      <c r="Q1937" t="s">
        <v>2640</v>
      </c>
      <c r="R1937" t="s">
        <v>2734</v>
      </c>
      <c r="S1937" t="s">
        <v>2644</v>
      </c>
      <c r="T1937" t="s">
        <v>2731</v>
      </c>
      <c r="U1937" t="s">
        <v>63</v>
      </c>
      <c r="V1937" s="7" t="s">
        <v>2735</v>
      </c>
      <c r="W1937" s="8">
        <v>30000</v>
      </c>
      <c r="X1937" t="s">
        <v>2736</v>
      </c>
      <c r="Y1937" t="s">
        <v>2737</v>
      </c>
      <c r="Z1937" s="8">
        <v>70079</v>
      </c>
      <c r="AA1937" s="9">
        <v>2.64</v>
      </c>
      <c r="AB1937" s="8">
        <v>97610.17</v>
      </c>
      <c r="AD1937" s="10">
        <v>4658753</v>
      </c>
      <c r="AE1937" s="11"/>
      <c r="AF1937" s="8">
        <v>0</v>
      </c>
      <c r="AG1937" s="8">
        <v>-40079</v>
      </c>
      <c r="AH1937" s="12">
        <v>-1.3359666666666667</v>
      </c>
      <c r="AI1937" s="8">
        <v>-15181.439393939394</v>
      </c>
      <c r="AJ1937" s="11">
        <v>31043.560606053241</v>
      </c>
      <c r="AK1937" s="11">
        <v>45636</v>
      </c>
      <c r="AL1937" s="10">
        <v>-14593</v>
      </c>
      <c r="AM1937">
        <v>68524.039999999994</v>
      </c>
      <c r="AN1937">
        <v>2.2841346666666666</v>
      </c>
      <c r="AO1937" s="40" t="str">
        <f>E1937&amp;F1937&amp;U1937</f>
        <v>DHJHYSY-VAHYRH</v>
      </c>
      <c r="AP1937" s="40" t="str">
        <f>_xlfn.XLOOKUP(AO1937,CrossRef!N:N,CrossRef!A:A,"NOT FOUND",0)</f>
        <v>NOT FOUND</v>
      </c>
      <c r="AQ1937" s="40" t="str">
        <f>IFERROR(_xlfn.XLOOKUP(AO1937,CrossRef!$N:$N,CrossRef!$E:$E,"Not Found"),"-")</f>
        <v>Not Found</v>
      </c>
      <c r="AR1937" s="40" t="str">
        <f>IFERROR(_xlfn.XLOOKUP(AO1937,CrossRef!$N:$N,CrossRef!$G:$G,"Not Found"),"-")</f>
        <v>Not Found</v>
      </c>
      <c r="AS1937" s="40" t="str">
        <f>IFERROR(_xlfn.XLOOKUP(AO1937,CrossRef!$N:$N,CrossRef!$H:$H,"Not Found"),"-")</f>
        <v>Not Found</v>
      </c>
    </row>
    <row r="1938" spans="1:45" hidden="1" x14ac:dyDescent="0.3">
      <c r="A1938" s="38" t="str">
        <f>E1938&amp;F1938&amp;U1938</f>
        <v>HCMUCRG-TCFS-TCFLLH</v>
      </c>
      <c r="B1938" s="38" t="str">
        <f>I1938&amp;D1938&amp;C1938</f>
        <v>EX70554028LT</v>
      </c>
      <c r="C1938" s="38" t="str">
        <f>_xlfn.XLOOKUP(A1938,CrossRef!N:N,CrossRef!D:D,"",0)</f>
        <v>LT</v>
      </c>
      <c r="D1938" s="38" t="str">
        <f>_xlfn.XLOOKUP(A1938,CrossRef!N:N,CrossRef!C:C,"",0)</f>
        <v>4028</v>
      </c>
      <c r="E1938" s="38" t="str">
        <f>LEFT(M1938,3)</f>
        <v>HCM</v>
      </c>
      <c r="F1938" s="38" t="str">
        <f>_xlfn.TEXTAFTER(J1938,"-")</f>
        <v>UCRG-TCFS-TCFL</v>
      </c>
      <c r="G1938" t="s">
        <v>2725</v>
      </c>
      <c r="H1938" t="s">
        <v>2726</v>
      </c>
      <c r="I1938" t="s">
        <v>4044</v>
      </c>
      <c r="J1938" s="7" t="s">
        <v>2105</v>
      </c>
      <c r="K1938" t="s">
        <v>2668</v>
      </c>
      <c r="L1938" t="s">
        <v>800</v>
      </c>
      <c r="M1938" t="s">
        <v>4045</v>
      </c>
      <c r="N1938" t="s">
        <v>2640</v>
      </c>
      <c r="O1938" t="s">
        <v>2653</v>
      </c>
      <c r="P1938" t="s">
        <v>2642</v>
      </c>
      <c r="Q1938" t="s">
        <v>2640</v>
      </c>
      <c r="R1938" t="s">
        <v>6654</v>
      </c>
      <c r="S1938" t="s">
        <v>2671</v>
      </c>
      <c r="T1938" t="s">
        <v>2767</v>
      </c>
      <c r="U1938" t="s">
        <v>59</v>
      </c>
      <c r="V1938" s="7" t="s">
        <v>1063</v>
      </c>
      <c r="W1938" s="8">
        <v>30000</v>
      </c>
      <c r="X1938" t="s">
        <v>7894</v>
      </c>
      <c r="Y1938" t="s">
        <v>7895</v>
      </c>
      <c r="Z1938" s="8">
        <v>45667.8</v>
      </c>
      <c r="AA1938" s="9">
        <v>8.25</v>
      </c>
      <c r="AB1938" s="8">
        <v>276710</v>
      </c>
      <c r="AD1938" s="10">
        <v>4276942</v>
      </c>
      <c r="AE1938" s="11">
        <v>43353</v>
      </c>
      <c r="AF1938" s="8">
        <v>27484</v>
      </c>
      <c r="AG1938" s="8">
        <v>11816.199999999997</v>
      </c>
      <c r="AH1938" s="12">
        <v>0.39387333333333324</v>
      </c>
      <c r="AI1938" s="8">
        <v>1432.2666666666664</v>
      </c>
      <c r="AJ1938" s="11">
        <v>47657.26666666667</v>
      </c>
      <c r="AK1938" s="11">
        <v>47451</v>
      </c>
      <c r="AL1938" s="10">
        <v>206</v>
      </c>
      <c r="AM1938">
        <v>55782.3</v>
      </c>
      <c r="AN1938">
        <v>0.94327666666666676</v>
      </c>
      <c r="AO1938" s="40" t="str">
        <f>E1938&amp;F1938&amp;U1938</f>
        <v>HCMUCRG-TCFS-TCFLLH</v>
      </c>
      <c r="AP1938" s="40" t="str">
        <f>_xlfn.XLOOKUP(AO1938,CrossRef!N:N,CrossRef!A:A,"NOT FOUND",0)</f>
        <v>HCM4028LT</v>
      </c>
      <c r="AQ1938" s="40" t="str">
        <f>IFERROR(_xlfn.XLOOKUP(AO1938,CrossRef!$N:$N,CrossRef!$E:$E,"Not Found"),"-")</f>
        <v>EX2500</v>
      </c>
      <c r="AR1938" s="40" t="str">
        <f>IFERROR(_xlfn.XLOOKUP(AO1938,CrossRef!$N:$N,CrossRef!$G:$G,"Not Found"),"-")</f>
        <v>4028 - TRACK FRAME</v>
      </c>
      <c r="AS1938" s="40" t="str">
        <f>IFERROR(_xlfn.XLOOKUP(AO1938,CrossRef!$N:$N,CrossRef!$H:$H,"Not Found"),"-")</f>
        <v>LT - LEFT</v>
      </c>
    </row>
    <row r="1939" spans="1:45" hidden="1" x14ac:dyDescent="0.3">
      <c r="A1939" s="38" t="str">
        <f>E1939&amp;F1939&amp;U1939</f>
        <v>HCMUCRG-TCFS-TCFRRH</v>
      </c>
      <c r="B1939" s="38" t="str">
        <f>I1939&amp;D1939&amp;C1939</f>
        <v>EX70554028RI</v>
      </c>
      <c r="C1939" s="38" t="str">
        <f>_xlfn.XLOOKUP(A1939,CrossRef!N:N,CrossRef!D:D,"",0)</f>
        <v>RI</v>
      </c>
      <c r="D1939" s="38" t="str">
        <f>_xlfn.XLOOKUP(A1939,CrossRef!N:N,CrossRef!C:C,"",0)</f>
        <v>4028</v>
      </c>
      <c r="E1939" s="38" t="str">
        <f>LEFT(M1939,3)</f>
        <v>HCM</v>
      </c>
      <c r="F1939" s="38" t="str">
        <f>_xlfn.TEXTAFTER(J1939,"-")</f>
        <v>UCRG-TCFS-TCFR</v>
      </c>
      <c r="G1939" t="s">
        <v>2725</v>
      </c>
      <c r="H1939" t="s">
        <v>2726</v>
      </c>
      <c r="I1939" t="s">
        <v>4044</v>
      </c>
      <c r="J1939" s="7" t="s">
        <v>2106</v>
      </c>
      <c r="K1939" t="s">
        <v>2668</v>
      </c>
      <c r="L1939" t="s">
        <v>800</v>
      </c>
      <c r="M1939" t="s">
        <v>4045</v>
      </c>
      <c r="N1939" t="s">
        <v>2640</v>
      </c>
      <c r="O1939" t="s">
        <v>2653</v>
      </c>
      <c r="P1939" t="s">
        <v>2642</v>
      </c>
      <c r="Q1939" t="s">
        <v>2640</v>
      </c>
      <c r="R1939" t="s">
        <v>6527</v>
      </c>
      <c r="S1939" t="s">
        <v>2671</v>
      </c>
      <c r="T1939" t="s">
        <v>2767</v>
      </c>
      <c r="U1939" t="s">
        <v>63</v>
      </c>
      <c r="V1939" s="7" t="s">
        <v>1061</v>
      </c>
      <c r="W1939" s="8">
        <v>30000</v>
      </c>
      <c r="X1939" t="s">
        <v>7896</v>
      </c>
      <c r="Y1939" t="s">
        <v>7895</v>
      </c>
      <c r="Z1939" s="8">
        <v>45667.8</v>
      </c>
      <c r="AA1939" s="9">
        <v>8.25</v>
      </c>
      <c r="AB1939" s="8">
        <v>276710</v>
      </c>
      <c r="AD1939" s="10">
        <v>4276943</v>
      </c>
      <c r="AE1939" s="11">
        <v>43353</v>
      </c>
      <c r="AF1939" s="8">
        <v>27484</v>
      </c>
      <c r="AG1939" s="8">
        <v>11816.199999999997</v>
      </c>
      <c r="AH1939" s="12">
        <v>0.39387333333333324</v>
      </c>
      <c r="AI1939" s="8">
        <v>1432.2666666666664</v>
      </c>
      <c r="AJ1939" s="11">
        <v>47657.26666666667</v>
      </c>
      <c r="AK1939" s="11">
        <v>47451</v>
      </c>
      <c r="AL1939" s="10">
        <v>206</v>
      </c>
      <c r="AM1939">
        <v>55782.3</v>
      </c>
      <c r="AN1939">
        <v>0.94327666666666676</v>
      </c>
      <c r="AO1939" s="40" t="str">
        <f>E1939&amp;F1939&amp;U1939</f>
        <v>HCMUCRG-TCFS-TCFRRH</v>
      </c>
      <c r="AP1939" s="40" t="str">
        <f>_xlfn.XLOOKUP(AO1939,CrossRef!N:N,CrossRef!A:A,"NOT FOUND",0)</f>
        <v>HCM4028RI</v>
      </c>
      <c r="AQ1939" s="40" t="str">
        <f>IFERROR(_xlfn.XLOOKUP(AO1939,CrossRef!$N:$N,CrossRef!$E:$E,"Not Found"),"-")</f>
        <v>EX2500</v>
      </c>
      <c r="AR1939" s="40" t="str">
        <f>IFERROR(_xlfn.XLOOKUP(AO1939,CrossRef!$N:$N,CrossRef!$G:$G,"Not Found"),"-")</f>
        <v>4028 - TRACK FRAME</v>
      </c>
      <c r="AS1939" s="40" t="str">
        <f>IFERROR(_xlfn.XLOOKUP(AO1939,CrossRef!$N:$N,CrossRef!$H:$H,"Not Found"),"-")</f>
        <v>RI - RIGHT</v>
      </c>
    </row>
    <row r="1940" spans="1:45" hidden="1" x14ac:dyDescent="0.3">
      <c r="A1940" s="38" t="str">
        <f>E1940&amp;F1940&amp;U1940</f>
        <v>SSPDRIV-FIDVLHR</v>
      </c>
      <c r="B1940" s="38" t="str">
        <f>I1940&amp;D1940&amp;C1940</f>
        <v>TD63134008LR</v>
      </c>
      <c r="C1940" s="38" t="str">
        <f>_xlfn.XLOOKUP(A1940,CrossRef!N:N,CrossRef!D:D,"",0)</f>
        <v>LR</v>
      </c>
      <c r="D1940" s="38" t="str">
        <f>_xlfn.XLOOKUP(A1940,CrossRef!N:N,CrossRef!C:C,"",0)</f>
        <v>4008</v>
      </c>
      <c r="E1940" s="38" t="str">
        <f>LEFT(M1940,3)</f>
        <v>SSP</v>
      </c>
      <c r="F1940" s="38" t="str">
        <f>_xlfn.TEXTAFTER(J1940,"-")</f>
        <v>DRIV-FIDV</v>
      </c>
      <c r="G1940" t="s">
        <v>2725</v>
      </c>
      <c r="H1940" t="s">
        <v>2726</v>
      </c>
      <c r="I1940" t="s">
        <v>3019</v>
      </c>
      <c r="J1940" s="7" t="s">
        <v>1233</v>
      </c>
      <c r="K1940" t="s">
        <v>2638</v>
      </c>
      <c r="L1940" t="s">
        <v>183</v>
      </c>
      <c r="M1940" t="s">
        <v>3020</v>
      </c>
      <c r="N1940" t="s">
        <v>2640</v>
      </c>
      <c r="O1940" t="s">
        <v>2653</v>
      </c>
      <c r="P1940" t="s">
        <v>2642</v>
      </c>
      <c r="Q1940" t="s">
        <v>2640</v>
      </c>
      <c r="R1940" t="s">
        <v>7897</v>
      </c>
      <c r="S1940" t="s">
        <v>2655</v>
      </c>
      <c r="T1940" t="s">
        <v>2682</v>
      </c>
      <c r="U1940" t="s">
        <v>491</v>
      </c>
      <c r="V1940" s="7" t="s">
        <v>548</v>
      </c>
      <c r="W1940" s="8">
        <v>24000</v>
      </c>
      <c r="X1940" t="s">
        <v>7898</v>
      </c>
      <c r="Y1940" t="s">
        <v>7899</v>
      </c>
      <c r="Z1940" s="8">
        <v>71005</v>
      </c>
      <c r="AA1940" s="9">
        <v>16.03</v>
      </c>
      <c r="AB1940" s="8">
        <v>152733.69</v>
      </c>
      <c r="AD1940" s="10">
        <v>4440280</v>
      </c>
      <c r="AE1940" s="11">
        <v>45250</v>
      </c>
      <c r="AF1940" s="8">
        <v>58822</v>
      </c>
      <c r="AG1940" s="8">
        <v>11817</v>
      </c>
      <c r="AH1940" s="12">
        <v>0.49237500000000001</v>
      </c>
      <c r="AI1940" s="8">
        <v>737.18028696194631</v>
      </c>
      <c r="AJ1940" s="11">
        <v>46962.18028695602</v>
      </c>
      <c r="AK1940" s="11">
        <v>47046</v>
      </c>
      <c r="AL1940" s="10">
        <v>-84</v>
      </c>
      <c r="AM1940">
        <v>84165.63</v>
      </c>
      <c r="AN1940">
        <v>1.0559845833333334</v>
      </c>
      <c r="AO1940" s="40" t="str">
        <f>E1940&amp;F1940&amp;U1940</f>
        <v>SSPDRIV-FIDVLHR</v>
      </c>
      <c r="AP1940" s="40" t="str">
        <f>_xlfn.XLOOKUP(AO1940,CrossRef!N:N,CrossRef!A:A,"NOT FOUND",0)</f>
        <v>SSP4008LR</v>
      </c>
      <c r="AQ1940" s="40" t="str">
        <f>IFERROR(_xlfn.XLOOKUP(AO1940,CrossRef!$N:$N,CrossRef!$E:$E,"Not Found"),"-")</f>
        <v>793F</v>
      </c>
      <c r="AR1940" s="40" t="str">
        <f>IFERROR(_xlfn.XLOOKUP(AO1940,CrossRef!$N:$N,CrossRef!$G:$G,"Not Found"),"-")</f>
        <v>4008 - FINAL DRIVE, BRAKE &amp; WHEEL</v>
      </c>
      <c r="AS1940" s="40" t="str">
        <f>IFERROR(_xlfn.XLOOKUP(AO1940,CrossRef!$N:$N,CrossRef!$H:$H,"Not Found"),"-")</f>
        <v>LR - LEFT REAR</v>
      </c>
    </row>
    <row r="1941" spans="1:45" hidden="1" x14ac:dyDescent="0.3">
      <c r="A1941" s="38" t="str">
        <f>E1941&amp;F1941&amp;U1941</f>
        <v>6P6ENG1</v>
      </c>
      <c r="B1941" s="38" t="str">
        <f>I1941&amp;D1941&amp;C1941</f>
        <v>GEX012</v>
      </c>
      <c r="C1941" s="38" t="str">
        <f>_xlfn.XLOOKUP(A1941,CrossRef!N:N,CrossRef!D:D,"",0)</f>
        <v/>
      </c>
      <c r="D1941" s="38" t="str">
        <f>_xlfn.XLOOKUP(A1941,CrossRef!N:N,CrossRef!C:C,"",0)</f>
        <v/>
      </c>
      <c r="E1941" s="38" t="str">
        <f>LEFT(M1941,3)</f>
        <v>6P6</v>
      </c>
      <c r="F1941" s="38" t="str">
        <f>_xlfn.TEXTAFTER(J1941,"-")</f>
        <v>ENG1</v>
      </c>
      <c r="G1941" t="s">
        <v>2635</v>
      </c>
      <c r="H1941" t="s">
        <v>2636</v>
      </c>
      <c r="I1941" t="s">
        <v>5840</v>
      </c>
      <c r="J1941" s="7" t="s">
        <v>991</v>
      </c>
      <c r="K1941" t="s">
        <v>2638</v>
      </c>
      <c r="L1941" t="s">
        <v>2755</v>
      </c>
      <c r="M1941" t="s">
        <v>989</v>
      </c>
      <c r="N1941" t="s">
        <v>2640</v>
      </c>
      <c r="O1941" t="s">
        <v>2641</v>
      </c>
      <c r="P1941" t="s">
        <v>2642</v>
      </c>
      <c r="Q1941" t="s">
        <v>2640</v>
      </c>
      <c r="R1941" t="s">
        <v>7900</v>
      </c>
      <c r="V1941" s="7" t="s">
        <v>137</v>
      </c>
      <c r="W1941" s="8">
        <v>14300</v>
      </c>
      <c r="X1941" t="s">
        <v>7901</v>
      </c>
      <c r="Y1941" t="s">
        <v>7902</v>
      </c>
      <c r="Z1941" s="8">
        <v>2480</v>
      </c>
      <c r="AA1941" s="9">
        <v>14.81</v>
      </c>
      <c r="AB1941" s="8"/>
      <c r="AD1941" s="10"/>
      <c r="AE1941" s="11"/>
      <c r="AF1941" s="8"/>
      <c r="AG1941" s="8">
        <v>11820</v>
      </c>
      <c r="AH1941" s="12">
        <v>0.82657342657342658</v>
      </c>
      <c r="AI1941" s="8">
        <v>798.10938555030384</v>
      </c>
      <c r="AJ1941" s="11">
        <v>47023.109385532407</v>
      </c>
      <c r="AK1941" s="11"/>
      <c r="AL1941" s="10"/>
      <c r="AO1941" s="40" t="str">
        <f>E1941&amp;F1941&amp;U1941</f>
        <v>6P6ENG1</v>
      </c>
      <c r="AP1941" s="40" t="str">
        <f>_xlfn.XLOOKUP(AO1941,CrossRef!N:N,CrossRef!A:A,"NOT FOUND",0)</f>
        <v>NOT FOUND</v>
      </c>
      <c r="AQ1941" s="40" t="str">
        <f>IFERROR(_xlfn.XLOOKUP(AO1941,CrossRef!$N:$N,CrossRef!$E:$E,"Not Found"),"-")</f>
        <v>Not Found</v>
      </c>
      <c r="AR1941" s="40" t="str">
        <f>IFERROR(_xlfn.XLOOKUP(AO1941,CrossRef!$N:$N,CrossRef!$G:$G,"Not Found"),"-")</f>
        <v>Not Found</v>
      </c>
      <c r="AS1941" s="40" t="str">
        <f>IFERROR(_xlfn.XLOOKUP(AO1941,CrossRef!$N:$N,CrossRef!$H:$H,"Not Found"),"-")</f>
        <v>Not Found</v>
      </c>
    </row>
    <row r="1942" spans="1:45" hidden="1" x14ac:dyDescent="0.3">
      <c r="A1942" s="38" t="str">
        <f>E1942&amp;F1942&amp;U1942</f>
        <v>6P6ENG1-COSY-RADT</v>
      </c>
      <c r="B1942" s="38" t="str">
        <f>I1942&amp;D1942&amp;C1942</f>
        <v>GEX012</v>
      </c>
      <c r="C1942" s="38" t="str">
        <f>_xlfn.XLOOKUP(A1942,CrossRef!N:N,CrossRef!D:D,"",0)</f>
        <v/>
      </c>
      <c r="D1942" s="38" t="str">
        <f>_xlfn.XLOOKUP(A1942,CrossRef!N:N,CrossRef!C:C,"",0)</f>
        <v/>
      </c>
      <c r="E1942" s="38" t="str">
        <f>LEFT(M1942,3)</f>
        <v>6P6</v>
      </c>
      <c r="F1942" s="38" t="str">
        <f>_xlfn.TEXTAFTER(J1942,"-")</f>
        <v>ENG1-COSY-RADT</v>
      </c>
      <c r="G1942" t="s">
        <v>2635</v>
      </c>
      <c r="H1942" t="s">
        <v>2636</v>
      </c>
      <c r="I1942" t="s">
        <v>5840</v>
      </c>
      <c r="J1942" s="7" t="s">
        <v>992</v>
      </c>
      <c r="K1942" t="s">
        <v>2638</v>
      </c>
      <c r="L1942" t="s">
        <v>2755</v>
      </c>
      <c r="M1942" t="s">
        <v>989</v>
      </c>
      <c r="N1942" t="s">
        <v>2640</v>
      </c>
      <c r="O1942" t="s">
        <v>2641</v>
      </c>
      <c r="P1942" t="s">
        <v>2642</v>
      </c>
      <c r="Q1942" t="s">
        <v>2640</v>
      </c>
      <c r="R1942" t="s">
        <v>7903</v>
      </c>
      <c r="V1942" s="7" t="s">
        <v>270</v>
      </c>
      <c r="W1942" s="8">
        <v>14300</v>
      </c>
      <c r="X1942" t="s">
        <v>7904</v>
      </c>
      <c r="Y1942" t="s">
        <v>7905</v>
      </c>
      <c r="Z1942" s="8">
        <v>2480</v>
      </c>
      <c r="AA1942" s="9">
        <v>14.81</v>
      </c>
      <c r="AB1942" s="8"/>
      <c r="AD1942" s="10">
        <v>0</v>
      </c>
      <c r="AE1942" s="11"/>
      <c r="AF1942" s="8">
        <v>0</v>
      </c>
      <c r="AG1942" s="8">
        <v>11820</v>
      </c>
      <c r="AH1942" s="12">
        <v>0.82657342657342658</v>
      </c>
      <c r="AI1942" s="8">
        <v>798.10938555030384</v>
      </c>
      <c r="AJ1942" s="11">
        <v>47023.109385532407</v>
      </c>
      <c r="AK1942" s="11"/>
      <c r="AL1942" s="10"/>
      <c r="AO1942" s="40" t="str">
        <f>E1942&amp;F1942&amp;U1942</f>
        <v>6P6ENG1-COSY-RADT</v>
      </c>
      <c r="AP1942" s="40" t="str">
        <f>_xlfn.XLOOKUP(AO1942,CrossRef!N:N,CrossRef!A:A,"NOT FOUND",0)</f>
        <v>NOT FOUND</v>
      </c>
      <c r="AQ1942" s="40" t="str">
        <f>IFERROR(_xlfn.XLOOKUP(AO1942,CrossRef!$N:$N,CrossRef!$E:$E,"Not Found"),"-")</f>
        <v>Not Found</v>
      </c>
      <c r="AR1942" s="40" t="str">
        <f>IFERROR(_xlfn.XLOOKUP(AO1942,CrossRef!$N:$N,CrossRef!$G:$G,"Not Found"),"-")</f>
        <v>Not Found</v>
      </c>
      <c r="AS1942" s="40" t="str">
        <f>IFERROR(_xlfn.XLOOKUP(AO1942,CrossRef!$N:$N,CrossRef!$H:$H,"Not Found"),"-")</f>
        <v>Not Found</v>
      </c>
    </row>
    <row r="1943" spans="1:45" hidden="1" x14ac:dyDescent="0.3">
      <c r="A1943" s="38" t="str">
        <f>E1943&amp;F1943&amp;U1943</f>
        <v>6P6ENG2</v>
      </c>
      <c r="B1943" s="38" t="str">
        <f>I1943&amp;D1943&amp;C1943</f>
        <v>GEX012</v>
      </c>
      <c r="C1943" s="38" t="str">
        <f>_xlfn.XLOOKUP(A1943,CrossRef!N:N,CrossRef!D:D,"",0)</f>
        <v/>
      </c>
      <c r="D1943" s="38" t="str">
        <f>_xlfn.XLOOKUP(A1943,CrossRef!N:N,CrossRef!C:C,"",0)</f>
        <v/>
      </c>
      <c r="E1943" s="38" t="str">
        <f>LEFT(M1943,3)</f>
        <v>6P6</v>
      </c>
      <c r="F1943" s="38" t="str">
        <f>_xlfn.TEXTAFTER(J1943,"-")</f>
        <v>ENG2</v>
      </c>
      <c r="G1943" t="s">
        <v>2635</v>
      </c>
      <c r="H1943" t="s">
        <v>2636</v>
      </c>
      <c r="I1943" t="s">
        <v>5840</v>
      </c>
      <c r="J1943" s="7" t="s">
        <v>990</v>
      </c>
      <c r="K1943" t="s">
        <v>2638</v>
      </c>
      <c r="L1943" t="s">
        <v>2755</v>
      </c>
      <c r="M1943" t="s">
        <v>989</v>
      </c>
      <c r="N1943" t="s">
        <v>2640</v>
      </c>
      <c r="O1943" t="s">
        <v>2641</v>
      </c>
      <c r="P1943" t="s">
        <v>2642</v>
      </c>
      <c r="Q1943" t="s">
        <v>2640</v>
      </c>
      <c r="R1943" t="s">
        <v>7906</v>
      </c>
      <c r="V1943" s="7" t="s">
        <v>135</v>
      </c>
      <c r="W1943" s="8">
        <v>14300</v>
      </c>
      <c r="X1943" t="s">
        <v>7907</v>
      </c>
      <c r="Y1943" t="s">
        <v>7902</v>
      </c>
      <c r="Z1943" s="8">
        <v>2480</v>
      </c>
      <c r="AA1943" s="9">
        <v>14.81</v>
      </c>
      <c r="AB1943" s="8"/>
      <c r="AD1943" s="10"/>
      <c r="AE1943" s="11"/>
      <c r="AF1943" s="8"/>
      <c r="AG1943" s="8">
        <v>11820</v>
      </c>
      <c r="AH1943" s="12">
        <v>0.82657342657342658</v>
      </c>
      <c r="AI1943" s="8">
        <v>798.10938555030384</v>
      </c>
      <c r="AJ1943" s="11">
        <v>47023.109385532407</v>
      </c>
      <c r="AK1943" s="11"/>
      <c r="AL1943" s="10"/>
      <c r="AO1943" s="40" t="str">
        <f>E1943&amp;F1943&amp;U1943</f>
        <v>6P6ENG2</v>
      </c>
      <c r="AP1943" s="40" t="str">
        <f>_xlfn.XLOOKUP(AO1943,CrossRef!N:N,CrossRef!A:A,"NOT FOUND",0)</f>
        <v>NOT FOUND</v>
      </c>
      <c r="AQ1943" s="40" t="str">
        <f>IFERROR(_xlfn.XLOOKUP(AO1943,CrossRef!$N:$N,CrossRef!$E:$E,"Not Found"),"-")</f>
        <v>Not Found</v>
      </c>
      <c r="AR1943" s="40" t="str">
        <f>IFERROR(_xlfn.XLOOKUP(AO1943,CrossRef!$N:$N,CrossRef!$G:$G,"Not Found"),"-")</f>
        <v>Not Found</v>
      </c>
      <c r="AS1943" s="40" t="str">
        <f>IFERROR(_xlfn.XLOOKUP(AO1943,CrossRef!$N:$N,CrossRef!$H:$H,"Not Found"),"-")</f>
        <v>Not Found</v>
      </c>
    </row>
    <row r="1944" spans="1:45" hidden="1" x14ac:dyDescent="0.3">
      <c r="A1944" s="38" t="str">
        <f>E1944&amp;F1944&amp;U1944</f>
        <v>6P6ENG2-COSY-RADT</v>
      </c>
      <c r="B1944" s="38" t="str">
        <f>I1944&amp;D1944&amp;C1944</f>
        <v>GEX012</v>
      </c>
      <c r="C1944" s="38" t="str">
        <f>_xlfn.XLOOKUP(A1944,CrossRef!N:N,CrossRef!D:D,"",0)</f>
        <v/>
      </c>
      <c r="D1944" s="38" t="str">
        <f>_xlfn.XLOOKUP(A1944,CrossRef!N:N,CrossRef!C:C,"",0)</f>
        <v/>
      </c>
      <c r="E1944" s="38" t="str">
        <f>LEFT(M1944,3)</f>
        <v>6P6</v>
      </c>
      <c r="F1944" s="38" t="str">
        <f>_xlfn.TEXTAFTER(J1944,"-")</f>
        <v>ENG2-COSY-RADT</v>
      </c>
      <c r="G1944" t="s">
        <v>2635</v>
      </c>
      <c r="H1944" t="s">
        <v>2636</v>
      </c>
      <c r="I1944" t="s">
        <v>5840</v>
      </c>
      <c r="J1944" s="7" t="s">
        <v>993</v>
      </c>
      <c r="K1944" t="s">
        <v>2638</v>
      </c>
      <c r="L1944" t="s">
        <v>2755</v>
      </c>
      <c r="M1944" t="s">
        <v>989</v>
      </c>
      <c r="N1944" t="s">
        <v>2640</v>
      </c>
      <c r="O1944" t="s">
        <v>2641</v>
      </c>
      <c r="P1944" t="s">
        <v>2642</v>
      </c>
      <c r="Q1944" t="s">
        <v>2640</v>
      </c>
      <c r="R1944" t="s">
        <v>7908</v>
      </c>
      <c r="V1944" s="7" t="s">
        <v>272</v>
      </c>
      <c r="W1944" s="8">
        <v>14300</v>
      </c>
      <c r="X1944" t="s">
        <v>7909</v>
      </c>
      <c r="Y1944" t="s">
        <v>7910</v>
      </c>
      <c r="Z1944" s="8">
        <v>2480</v>
      </c>
      <c r="AA1944" s="9">
        <v>14.81</v>
      </c>
      <c r="AB1944" s="8"/>
      <c r="AD1944" s="10">
        <v>0</v>
      </c>
      <c r="AE1944" s="11"/>
      <c r="AF1944" s="8">
        <v>0</v>
      </c>
      <c r="AG1944" s="8">
        <v>11820</v>
      </c>
      <c r="AH1944" s="12">
        <v>0.82657342657342658</v>
      </c>
      <c r="AI1944" s="8">
        <v>798.10938555030384</v>
      </c>
      <c r="AJ1944" s="11">
        <v>47023.109385532407</v>
      </c>
      <c r="AK1944" s="11"/>
      <c r="AL1944" s="10"/>
      <c r="AO1944" s="40" t="str">
        <f>E1944&amp;F1944&amp;U1944</f>
        <v>6P6ENG2-COSY-RADT</v>
      </c>
      <c r="AP1944" s="40" t="str">
        <f>_xlfn.XLOOKUP(AO1944,CrossRef!N:N,CrossRef!A:A,"NOT FOUND",0)</f>
        <v>NOT FOUND</v>
      </c>
      <c r="AQ1944" s="40" t="str">
        <f>IFERROR(_xlfn.XLOOKUP(AO1944,CrossRef!$N:$N,CrossRef!$E:$E,"Not Found"),"-")</f>
        <v>Not Found</v>
      </c>
      <c r="AR1944" s="40" t="str">
        <f>IFERROR(_xlfn.XLOOKUP(AO1944,CrossRef!$N:$N,CrossRef!$G:$G,"Not Found"),"-")</f>
        <v>Not Found</v>
      </c>
      <c r="AS1944" s="40" t="str">
        <f>IFERROR(_xlfn.XLOOKUP(AO1944,CrossRef!$N:$N,CrossRef!$H:$H,"Not Found"),"-")</f>
        <v>Not Found</v>
      </c>
    </row>
    <row r="1945" spans="1:45" hidden="1" x14ac:dyDescent="0.3">
      <c r="A1945" s="38" t="str">
        <f>E1945&amp;F1945&amp;U1945</f>
        <v>DH3UCRG-TCID-TCILLH</v>
      </c>
      <c r="B1945" s="38" t="str">
        <f>I1945&amp;D1945&amp;C1945</f>
        <v>EX70994159LT</v>
      </c>
      <c r="C1945" s="38" t="str">
        <f>_xlfn.XLOOKUP(A1945,CrossRef!N:N,CrossRef!D:D,"",0)</f>
        <v>LT</v>
      </c>
      <c r="D1945" s="38" t="str">
        <f>_xlfn.XLOOKUP(A1945,CrossRef!N:N,CrossRef!C:C,"",0)</f>
        <v>4159</v>
      </c>
      <c r="E1945" s="38" t="str">
        <f>LEFT(M1945,3)</f>
        <v>DH3</v>
      </c>
      <c r="F1945" s="38" t="str">
        <f>_xlfn.TEXTAFTER(J1945,"-")</f>
        <v>UCRG-TCID-TCIL</v>
      </c>
      <c r="G1945" t="s">
        <v>2967</v>
      </c>
      <c r="H1945" t="s">
        <v>2814</v>
      </c>
      <c r="I1945" t="s">
        <v>2968</v>
      </c>
      <c r="J1945" s="7" t="s">
        <v>2107</v>
      </c>
      <c r="K1945" t="s">
        <v>2638</v>
      </c>
      <c r="L1945" t="s">
        <v>65</v>
      </c>
      <c r="M1945" t="s">
        <v>2969</v>
      </c>
      <c r="N1945" t="s">
        <v>2640</v>
      </c>
      <c r="O1945" t="s">
        <v>2653</v>
      </c>
      <c r="P1945" t="s">
        <v>2642</v>
      </c>
      <c r="Q1945" t="s">
        <v>2640</v>
      </c>
      <c r="R1945" t="s">
        <v>7911</v>
      </c>
      <c r="S1945" t="s">
        <v>2671</v>
      </c>
      <c r="T1945" t="s">
        <v>2933</v>
      </c>
      <c r="U1945" t="s">
        <v>59</v>
      </c>
      <c r="V1945" s="7" t="s">
        <v>803</v>
      </c>
      <c r="W1945" s="8">
        <v>16000</v>
      </c>
      <c r="X1945" t="s">
        <v>7912</v>
      </c>
      <c r="Y1945" t="s">
        <v>2972</v>
      </c>
      <c r="Z1945" s="8">
        <v>52668.1</v>
      </c>
      <c r="AA1945" s="9">
        <v>0</v>
      </c>
      <c r="AB1945" s="8">
        <v>75927.570000000007</v>
      </c>
      <c r="AD1945" s="10">
        <v>4571025</v>
      </c>
      <c r="AE1945" s="11">
        <v>45716</v>
      </c>
      <c r="AF1945" s="8">
        <v>48505</v>
      </c>
      <c r="AG1945" s="8">
        <v>11836.900000000001</v>
      </c>
      <c r="AH1945" s="12">
        <v>0.73980625000000011</v>
      </c>
      <c r="AI1945" s="8">
        <v>0</v>
      </c>
      <c r="AJ1945" s="11">
        <v>46225</v>
      </c>
      <c r="AK1945" s="11">
        <v>47866</v>
      </c>
      <c r="AL1945" s="10">
        <v>-1641</v>
      </c>
      <c r="AO1945" s="40" t="str">
        <f>E1945&amp;F1945&amp;U1945</f>
        <v>DH3UCRG-TCID-TCILLH</v>
      </c>
      <c r="AP1945" s="40" t="str">
        <f>_xlfn.XLOOKUP(AO1945,CrossRef!N:N,CrossRef!A:A,"NOT FOUND",0)</f>
        <v>DH34159LT</v>
      </c>
      <c r="AQ1945" s="40" t="str">
        <f>IFERROR(_xlfn.XLOOKUP(AO1945,CrossRef!$N:$N,CrossRef!$E:$E,"Not Found"),"-")</f>
        <v>6060 FACE SHOVEL</v>
      </c>
      <c r="AR1945" s="40" t="str">
        <f>IFERROR(_xlfn.XLOOKUP(AO1945,CrossRef!$N:$N,CrossRef!$G:$G,"Not Found"),"-")</f>
        <v>4159 - IDLER/IDLER WHEEL</v>
      </c>
      <c r="AS1945" s="40" t="str">
        <f>IFERROR(_xlfn.XLOOKUP(AO1945,CrossRef!$N:$N,CrossRef!$H:$H,"Not Found"),"-")</f>
        <v>LT - LEFT</v>
      </c>
    </row>
    <row r="1946" spans="1:45" hidden="1" x14ac:dyDescent="0.3">
      <c r="A1946" s="38" t="str">
        <f>E1946&amp;F1946&amp;U1946</f>
        <v>DHNENG2-COSYRH</v>
      </c>
      <c r="B1946" s="38" t="str">
        <f>I1946&amp;D1946&amp;C1946</f>
        <v>EX7108</v>
      </c>
      <c r="C1946" s="38" t="str">
        <f>_xlfn.XLOOKUP(A1946,CrossRef!N:N,CrossRef!D:D,"",0)</f>
        <v/>
      </c>
      <c r="D1946" s="38" t="str">
        <f>_xlfn.XLOOKUP(A1946,CrossRef!N:N,CrossRef!C:C,"",0)</f>
        <v/>
      </c>
      <c r="E1946" s="38" t="str">
        <f>LEFT(M1946,3)</f>
        <v>DHN</v>
      </c>
      <c r="F1946" s="38" t="str">
        <f>_xlfn.TEXTAFTER(J1946,"-")</f>
        <v>ENG2-COSY</v>
      </c>
      <c r="G1946" t="s">
        <v>2725</v>
      </c>
      <c r="H1946" t="s">
        <v>2726</v>
      </c>
      <c r="I1946" t="s">
        <v>2742</v>
      </c>
      <c r="J1946" s="7" t="s">
        <v>243</v>
      </c>
      <c r="K1946" t="s">
        <v>2638</v>
      </c>
      <c r="L1946" t="s">
        <v>69</v>
      </c>
      <c r="M1946" t="s">
        <v>2743</v>
      </c>
      <c r="N1946" t="s">
        <v>2640</v>
      </c>
      <c r="O1946" t="s">
        <v>2653</v>
      </c>
      <c r="P1946" t="s">
        <v>2642</v>
      </c>
      <c r="Q1946" t="s">
        <v>2640</v>
      </c>
      <c r="R1946" t="s">
        <v>7913</v>
      </c>
      <c r="S1946" t="s">
        <v>2655</v>
      </c>
      <c r="T1946" t="s">
        <v>3253</v>
      </c>
      <c r="U1946" t="s">
        <v>63</v>
      </c>
      <c r="V1946" s="7" t="s">
        <v>244</v>
      </c>
      <c r="W1946" s="8">
        <v>15000</v>
      </c>
      <c r="X1946" t="s">
        <v>7914</v>
      </c>
      <c r="Y1946" t="s">
        <v>5402</v>
      </c>
      <c r="Z1946" s="8">
        <v>51971.6</v>
      </c>
      <c r="AA1946" s="9">
        <v>13.9</v>
      </c>
      <c r="AB1946" s="8">
        <v>71868.5</v>
      </c>
      <c r="AD1946" s="10">
        <v>4864148</v>
      </c>
      <c r="AE1946" s="11">
        <v>46010</v>
      </c>
      <c r="AF1946" s="8">
        <v>48834.91</v>
      </c>
      <c r="AG1946" s="8">
        <v>11863.310000000005</v>
      </c>
      <c r="AH1946" s="12">
        <v>0.79088733333333361</v>
      </c>
      <c r="AI1946" s="8">
        <v>853.47553956834565</v>
      </c>
      <c r="AJ1946" s="11">
        <v>47078.475539583334</v>
      </c>
      <c r="AK1946" s="11">
        <v>47856</v>
      </c>
      <c r="AL1946" s="10">
        <v>-778</v>
      </c>
      <c r="AM1946">
        <v>74642.5</v>
      </c>
      <c r="AN1946">
        <v>1.7205059999999999</v>
      </c>
      <c r="AO1946" s="40" t="str">
        <f>E1946&amp;F1946&amp;U1946</f>
        <v>DHNENG2-COSYRH</v>
      </c>
      <c r="AP1946" s="40" t="str">
        <f>_xlfn.XLOOKUP(AO1946,CrossRef!N:N,CrossRef!A:A,"NOT FOUND",0)</f>
        <v>NOT FOUND</v>
      </c>
      <c r="AQ1946" s="40" t="str">
        <f>IFERROR(_xlfn.XLOOKUP(AO1946,CrossRef!$N:$N,CrossRef!$E:$E,"Not Found"),"-")</f>
        <v>Not Found</v>
      </c>
      <c r="AR1946" s="40" t="str">
        <f>IFERROR(_xlfn.XLOOKUP(AO1946,CrossRef!$N:$N,CrossRef!$G:$G,"Not Found"),"-")</f>
        <v>Not Found</v>
      </c>
      <c r="AS1946" s="40" t="str">
        <f>IFERROR(_xlfn.XLOOKUP(AO1946,CrossRef!$N:$N,CrossRef!$H:$H,"Not Found"),"-")</f>
        <v>Not Found</v>
      </c>
    </row>
    <row r="1947" spans="1:45" hidden="1" x14ac:dyDescent="0.3">
      <c r="A1947" s="38" t="str">
        <f>E1947&amp;F1947&amp;U1947</f>
        <v>DHNENG2RH</v>
      </c>
      <c r="B1947" s="38" t="str">
        <f>I1947&amp;D1947&amp;C1947</f>
        <v>EX7108</v>
      </c>
      <c r="C1947" s="38" t="str">
        <f>_xlfn.XLOOKUP(A1947,CrossRef!N:N,CrossRef!D:D,"",0)</f>
        <v/>
      </c>
      <c r="D1947" s="38" t="str">
        <f>_xlfn.XLOOKUP(A1947,CrossRef!N:N,CrossRef!C:C,"",0)</f>
        <v/>
      </c>
      <c r="E1947" s="38" t="str">
        <f>LEFT(M1947,3)</f>
        <v>DHN</v>
      </c>
      <c r="F1947" s="38" t="str">
        <f>_xlfn.TEXTAFTER(J1947,"-")</f>
        <v>ENG2</v>
      </c>
      <c r="G1947" t="s">
        <v>2725</v>
      </c>
      <c r="H1947" t="s">
        <v>2726</v>
      </c>
      <c r="I1947" t="s">
        <v>2742</v>
      </c>
      <c r="J1947" s="7" t="s">
        <v>73</v>
      </c>
      <c r="K1947" t="s">
        <v>2638</v>
      </c>
      <c r="L1947" t="s">
        <v>69</v>
      </c>
      <c r="M1947" t="s">
        <v>2743</v>
      </c>
      <c r="N1947" t="s">
        <v>2640</v>
      </c>
      <c r="O1947" t="s">
        <v>2653</v>
      </c>
      <c r="P1947" t="s">
        <v>2642</v>
      </c>
      <c r="Q1947" t="s">
        <v>2640</v>
      </c>
      <c r="R1947" t="s">
        <v>7915</v>
      </c>
      <c r="S1947" t="s">
        <v>2655</v>
      </c>
      <c r="T1947" t="s">
        <v>3265</v>
      </c>
      <c r="U1947" t="s">
        <v>63</v>
      </c>
      <c r="V1947" s="7" t="s">
        <v>7916</v>
      </c>
      <c r="W1947" s="8">
        <v>15000</v>
      </c>
      <c r="X1947" t="s">
        <v>5151</v>
      </c>
      <c r="Y1947" t="s">
        <v>4715</v>
      </c>
      <c r="Z1947" s="8">
        <v>51971.6</v>
      </c>
      <c r="AA1947" s="9">
        <v>13.9</v>
      </c>
      <c r="AB1947" s="8">
        <v>577444.11</v>
      </c>
      <c r="AD1947" s="10">
        <v>4863315</v>
      </c>
      <c r="AE1947" s="11">
        <v>46009</v>
      </c>
      <c r="AF1947" s="8">
        <v>48846</v>
      </c>
      <c r="AG1947" s="8">
        <v>11874.400000000001</v>
      </c>
      <c r="AH1947" s="12">
        <v>0.79162666666666681</v>
      </c>
      <c r="AI1947" s="8">
        <v>854.27338129496411</v>
      </c>
      <c r="AJ1947" s="11">
        <v>47079.273381284722</v>
      </c>
      <c r="AK1947" s="11"/>
      <c r="AL1947" s="10"/>
      <c r="AO1947" s="40" t="str">
        <f>E1947&amp;F1947&amp;U1947</f>
        <v>DHNENG2RH</v>
      </c>
      <c r="AP1947" s="40" t="str">
        <f>_xlfn.XLOOKUP(AO1947,CrossRef!N:N,CrossRef!A:A,"NOT FOUND",0)</f>
        <v>NOT FOUND</v>
      </c>
      <c r="AQ1947" s="40" t="str">
        <f>IFERROR(_xlfn.XLOOKUP(AO1947,CrossRef!$N:$N,CrossRef!$E:$E,"Not Found"),"-")</f>
        <v>Not Found</v>
      </c>
      <c r="AR1947" s="40" t="str">
        <f>IFERROR(_xlfn.XLOOKUP(AO1947,CrossRef!$N:$N,CrossRef!$G:$G,"Not Found"),"-")</f>
        <v>Not Found</v>
      </c>
      <c r="AS1947" s="40" t="str">
        <f>IFERROR(_xlfn.XLOOKUP(AO1947,CrossRef!$N:$N,CrossRef!$H:$H,"Not Found"),"-")</f>
        <v>Not Found</v>
      </c>
    </row>
    <row r="1948" spans="1:45" hidden="1" x14ac:dyDescent="0.3">
      <c r="A1948" s="38" t="str">
        <f>E1948&amp;F1948&amp;U1948</f>
        <v>ZSPDRIV-TQCV</v>
      </c>
      <c r="B1948" s="38" t="str">
        <f>I1948&amp;D1948&amp;C1948</f>
        <v>TD6741310100</v>
      </c>
      <c r="C1948" s="38" t="str">
        <f>_xlfn.XLOOKUP(A1948,CrossRef!N:N,CrossRef!D:D,"",0)</f>
        <v>00</v>
      </c>
      <c r="D1948" s="38" t="str">
        <f>_xlfn.XLOOKUP(A1948,CrossRef!N:N,CrossRef!C:C,"",0)</f>
        <v>3101</v>
      </c>
      <c r="E1948" s="38" t="str">
        <f>LEFT(M1948,3)</f>
        <v>ZSP</v>
      </c>
      <c r="F1948" s="38" t="str">
        <f>_xlfn.TEXTAFTER(J1948,"-")</f>
        <v>DRIV-TQCV</v>
      </c>
      <c r="G1948" t="s">
        <v>2648</v>
      </c>
      <c r="H1948" t="s">
        <v>2649</v>
      </c>
      <c r="I1948" t="s">
        <v>4340</v>
      </c>
      <c r="J1948" s="7" t="s">
        <v>2108</v>
      </c>
      <c r="K1948" t="s">
        <v>2638</v>
      </c>
      <c r="L1948" t="s">
        <v>193</v>
      </c>
      <c r="M1948" t="s">
        <v>4341</v>
      </c>
      <c r="N1948" t="s">
        <v>2640</v>
      </c>
      <c r="O1948" t="s">
        <v>3054</v>
      </c>
      <c r="P1948" t="s">
        <v>2642</v>
      </c>
      <c r="Q1948" t="s">
        <v>2640</v>
      </c>
      <c r="R1948" t="s">
        <v>7917</v>
      </c>
      <c r="S1948" t="s">
        <v>2655</v>
      </c>
      <c r="T1948" t="s">
        <v>2678</v>
      </c>
      <c r="U1948" t="s">
        <v>2657</v>
      </c>
      <c r="V1948" s="7" t="s">
        <v>399</v>
      </c>
      <c r="W1948" s="8">
        <v>20000</v>
      </c>
      <c r="X1948" t="s">
        <v>7918</v>
      </c>
      <c r="Y1948" t="s">
        <v>5068</v>
      </c>
      <c r="Z1948" s="8">
        <v>8119.73</v>
      </c>
      <c r="AA1948" s="9">
        <v>18.95</v>
      </c>
      <c r="AB1948" s="8">
        <v>56867.28</v>
      </c>
      <c r="AD1948" s="10">
        <v>0</v>
      </c>
      <c r="AE1948" s="11"/>
      <c r="AF1948" s="8">
        <v>0</v>
      </c>
      <c r="AG1948" s="8">
        <v>11880.27</v>
      </c>
      <c r="AH1948" s="12">
        <v>0.59401349999999997</v>
      </c>
      <c r="AI1948" s="8">
        <v>626.92717678100269</v>
      </c>
      <c r="AJ1948" s="11">
        <v>46851.927176770834</v>
      </c>
      <c r="AK1948" s="11">
        <v>46843</v>
      </c>
      <c r="AL1948" s="10">
        <v>8</v>
      </c>
      <c r="AM1948">
        <v>19830.830000000002</v>
      </c>
      <c r="AN1948">
        <v>0.99154150000000008</v>
      </c>
      <c r="AO1948" s="40" t="str">
        <f>E1948&amp;F1948&amp;U1948</f>
        <v>ZSPDRIV-TQCV</v>
      </c>
      <c r="AP1948" s="40" t="str">
        <f>_xlfn.XLOOKUP(AO1948,CrossRef!N:N,CrossRef!A:A,"NOT FOUND",0)</f>
        <v>ZSP310100</v>
      </c>
      <c r="AQ1948" s="40" t="str">
        <f>IFERROR(_xlfn.XLOOKUP(AO1948,CrossRef!$N:$N,CrossRef!$E:$E,"Not Found"),"-")</f>
        <v>785D</v>
      </c>
      <c r="AR1948" s="40" t="str">
        <f>IFERROR(_xlfn.XLOOKUP(AO1948,CrossRef!$N:$N,CrossRef!$G:$G,"Not Found"),"-")</f>
        <v>3101 - TORQUE CONVERTER</v>
      </c>
      <c r="AS1948" s="40" t="str">
        <f>IFERROR(_xlfn.XLOOKUP(AO1948,CrossRef!$N:$N,CrossRef!$H:$H,"Not Found"),"-")</f>
        <v>00 - (NONE)</v>
      </c>
    </row>
    <row r="1949" spans="1:45" hidden="1" x14ac:dyDescent="0.3">
      <c r="A1949" s="38" t="str">
        <f>E1949&amp;F1949&amp;U1949</f>
        <v>ZSPDRIV-WHGPLHF</v>
      </c>
      <c r="B1949" s="38" t="str">
        <f>I1949&amp;D1949&amp;C1949</f>
        <v>TD67414008LF</v>
      </c>
      <c r="C1949" s="38" t="str">
        <f>_xlfn.XLOOKUP(A1949,CrossRef!N:N,CrossRef!D:D,"",0)</f>
        <v>LF</v>
      </c>
      <c r="D1949" s="38" t="str">
        <f>_xlfn.XLOOKUP(A1949,CrossRef!N:N,CrossRef!C:C,"",0)</f>
        <v>4008</v>
      </c>
      <c r="E1949" s="38" t="str">
        <f>LEFT(M1949,3)</f>
        <v>ZSP</v>
      </c>
      <c r="F1949" s="38" t="str">
        <f>_xlfn.TEXTAFTER(J1949,"-")</f>
        <v>DRIV-WHGP</v>
      </c>
      <c r="G1949" t="s">
        <v>2648</v>
      </c>
      <c r="H1949" t="s">
        <v>2649</v>
      </c>
      <c r="I1949" t="s">
        <v>4340</v>
      </c>
      <c r="J1949" s="7" t="s">
        <v>2109</v>
      </c>
      <c r="K1949" t="s">
        <v>2638</v>
      </c>
      <c r="L1949" t="s">
        <v>193</v>
      </c>
      <c r="M1949" t="s">
        <v>4341</v>
      </c>
      <c r="N1949" t="s">
        <v>2640</v>
      </c>
      <c r="O1949" t="s">
        <v>3054</v>
      </c>
      <c r="P1949" t="s">
        <v>2642</v>
      </c>
      <c r="Q1949" t="s">
        <v>2640</v>
      </c>
      <c r="R1949" t="s">
        <v>7919</v>
      </c>
      <c r="S1949" t="s">
        <v>2655</v>
      </c>
      <c r="T1949" t="s">
        <v>2688</v>
      </c>
      <c r="U1949" t="s">
        <v>485</v>
      </c>
      <c r="V1949" s="7" t="s">
        <v>957</v>
      </c>
      <c r="W1949" s="8">
        <v>20000</v>
      </c>
      <c r="X1949" t="s">
        <v>7920</v>
      </c>
      <c r="Y1949" t="s">
        <v>7801</v>
      </c>
      <c r="Z1949" s="8">
        <v>8119.73</v>
      </c>
      <c r="AA1949" s="9">
        <v>18.95</v>
      </c>
      <c r="AB1949" s="8">
        <v>61272</v>
      </c>
      <c r="AD1949" s="10">
        <v>0</v>
      </c>
      <c r="AE1949" s="11"/>
      <c r="AF1949" s="8">
        <v>0</v>
      </c>
      <c r="AG1949" s="8">
        <v>11880.27</v>
      </c>
      <c r="AH1949" s="12">
        <v>0.59401349999999997</v>
      </c>
      <c r="AI1949" s="8">
        <v>626.92717678100269</v>
      </c>
      <c r="AJ1949" s="11">
        <v>46851.927176770834</v>
      </c>
      <c r="AK1949" s="11">
        <v>46843</v>
      </c>
      <c r="AL1949" s="10">
        <v>8</v>
      </c>
      <c r="AM1949">
        <v>19830.830000000002</v>
      </c>
      <c r="AN1949">
        <v>0.99154150000000008</v>
      </c>
      <c r="AO1949" s="40" t="str">
        <f>E1949&amp;F1949&amp;U1949</f>
        <v>ZSPDRIV-WHGPLHF</v>
      </c>
      <c r="AP1949" s="40" t="str">
        <f>_xlfn.XLOOKUP(AO1949,CrossRef!N:N,CrossRef!A:A,"NOT FOUND",0)</f>
        <v>ZSP4008LF</v>
      </c>
      <c r="AQ1949" s="40" t="str">
        <f>IFERROR(_xlfn.XLOOKUP(AO1949,CrossRef!$N:$N,CrossRef!$E:$E,"Not Found"),"-")</f>
        <v>785D</v>
      </c>
      <c r="AR1949" s="40" t="str">
        <f>IFERROR(_xlfn.XLOOKUP(AO1949,CrossRef!$N:$N,CrossRef!$G:$G,"Not Found"),"-")</f>
        <v>4008 - FINAL DRIVE, BRAKE &amp; WHEEL</v>
      </c>
      <c r="AS1949" s="40" t="str">
        <f>IFERROR(_xlfn.XLOOKUP(AO1949,CrossRef!$N:$N,CrossRef!$H:$H,"Not Found"),"-")</f>
        <v>LF - LEFT FRONT</v>
      </c>
    </row>
    <row r="1950" spans="1:45" hidden="1" x14ac:dyDescent="0.3">
      <c r="A1950" s="38" t="str">
        <f>E1950&amp;F1950&amp;U1950</f>
        <v>ZSPDRIV-WHGPRHF</v>
      </c>
      <c r="B1950" s="38" t="str">
        <f>I1950&amp;D1950&amp;C1950</f>
        <v>TD67414008RF</v>
      </c>
      <c r="C1950" s="38" t="str">
        <f>_xlfn.XLOOKUP(A1950,CrossRef!N:N,CrossRef!D:D,"",0)</f>
        <v>RF</v>
      </c>
      <c r="D1950" s="38" t="str">
        <f>_xlfn.XLOOKUP(A1950,CrossRef!N:N,CrossRef!C:C,"",0)</f>
        <v>4008</v>
      </c>
      <c r="E1950" s="38" t="str">
        <f>LEFT(M1950,3)</f>
        <v>ZSP</v>
      </c>
      <c r="F1950" s="38" t="str">
        <f>_xlfn.TEXTAFTER(J1950,"-")</f>
        <v>DRIV-WHGP</v>
      </c>
      <c r="G1950" t="s">
        <v>2648</v>
      </c>
      <c r="H1950" t="s">
        <v>2649</v>
      </c>
      <c r="I1950" t="s">
        <v>4340</v>
      </c>
      <c r="J1950" s="7" t="s">
        <v>2109</v>
      </c>
      <c r="K1950" t="s">
        <v>2638</v>
      </c>
      <c r="L1950" t="s">
        <v>193</v>
      </c>
      <c r="M1950" t="s">
        <v>4341</v>
      </c>
      <c r="N1950" t="s">
        <v>2640</v>
      </c>
      <c r="O1950" t="s">
        <v>3054</v>
      </c>
      <c r="P1950" t="s">
        <v>2642</v>
      </c>
      <c r="Q1950" t="s">
        <v>2640</v>
      </c>
      <c r="R1950" t="s">
        <v>7921</v>
      </c>
      <c r="S1950" t="s">
        <v>2655</v>
      </c>
      <c r="T1950" t="s">
        <v>2688</v>
      </c>
      <c r="U1950" t="s">
        <v>488</v>
      </c>
      <c r="V1950" s="7" t="s">
        <v>958</v>
      </c>
      <c r="W1950" s="8">
        <v>20000</v>
      </c>
      <c r="X1950" t="s">
        <v>7922</v>
      </c>
      <c r="Y1950" t="s">
        <v>7801</v>
      </c>
      <c r="Z1950" s="8">
        <v>8119.73</v>
      </c>
      <c r="AA1950" s="9">
        <v>18.95</v>
      </c>
      <c r="AB1950" s="8">
        <v>61272</v>
      </c>
      <c r="AD1950" s="10">
        <v>0</v>
      </c>
      <c r="AE1950" s="11"/>
      <c r="AF1950" s="8">
        <v>0</v>
      </c>
      <c r="AG1950" s="8">
        <v>11880.27</v>
      </c>
      <c r="AH1950" s="12">
        <v>0.59401349999999997</v>
      </c>
      <c r="AI1950" s="8">
        <v>626.92717678100269</v>
      </c>
      <c r="AJ1950" s="11">
        <v>46851.927176770834</v>
      </c>
      <c r="AK1950" s="11">
        <v>46843</v>
      </c>
      <c r="AL1950" s="10">
        <v>8</v>
      </c>
      <c r="AM1950">
        <v>19830.830000000002</v>
      </c>
      <c r="AN1950">
        <v>0.99154150000000008</v>
      </c>
      <c r="AO1950" s="40" t="str">
        <f>E1950&amp;F1950&amp;U1950</f>
        <v>ZSPDRIV-WHGPRHF</v>
      </c>
      <c r="AP1950" s="40" t="str">
        <f>_xlfn.XLOOKUP(AO1950,CrossRef!N:N,CrossRef!A:A,"NOT FOUND",0)</f>
        <v>ZSP4008RF</v>
      </c>
      <c r="AQ1950" s="40" t="str">
        <f>IFERROR(_xlfn.XLOOKUP(AO1950,CrossRef!$N:$N,CrossRef!$E:$E,"Not Found"),"-")</f>
        <v>785D</v>
      </c>
      <c r="AR1950" s="40" t="str">
        <f>IFERROR(_xlfn.XLOOKUP(AO1950,CrossRef!$N:$N,CrossRef!$G:$G,"Not Found"),"-")</f>
        <v>4008 - FINAL DRIVE, BRAKE &amp; WHEEL</v>
      </c>
      <c r="AS1950" s="40" t="str">
        <f>IFERROR(_xlfn.XLOOKUP(AO1950,CrossRef!$N:$N,CrossRef!$H:$H,"Not Found"),"-")</f>
        <v>RF - RIGHT FRONT</v>
      </c>
    </row>
    <row r="1951" spans="1:45" hidden="1" x14ac:dyDescent="0.3">
      <c r="A1951" s="38" t="str">
        <f>E1951&amp;F1951&amp;U1951</f>
        <v>ZSPENGI</v>
      </c>
      <c r="B1951" s="38" t="str">
        <f>I1951&amp;D1951&amp;C1951</f>
        <v>TD6741100000</v>
      </c>
      <c r="C1951" s="38" t="str">
        <f>_xlfn.XLOOKUP(A1951,CrossRef!N:N,CrossRef!D:D,"",0)</f>
        <v>00</v>
      </c>
      <c r="D1951" s="38" t="str">
        <f>_xlfn.XLOOKUP(A1951,CrossRef!N:N,CrossRef!C:C,"",0)</f>
        <v>1000</v>
      </c>
      <c r="E1951" s="38" t="str">
        <f>LEFT(M1951,3)</f>
        <v>ZSP</v>
      </c>
      <c r="F1951" s="38" t="str">
        <f>_xlfn.TEXTAFTER(J1951,"-")</f>
        <v>ENGI</v>
      </c>
      <c r="G1951" t="s">
        <v>2648</v>
      </c>
      <c r="H1951" t="s">
        <v>2649</v>
      </c>
      <c r="I1951" t="s">
        <v>4340</v>
      </c>
      <c r="J1951" s="7" t="s">
        <v>1342</v>
      </c>
      <c r="K1951" t="s">
        <v>2638</v>
      </c>
      <c r="L1951" t="s">
        <v>193</v>
      </c>
      <c r="M1951" t="s">
        <v>4341</v>
      </c>
      <c r="N1951" t="s">
        <v>2640</v>
      </c>
      <c r="O1951" t="s">
        <v>3054</v>
      </c>
      <c r="P1951" t="s">
        <v>2642</v>
      </c>
      <c r="Q1951" t="s">
        <v>2640</v>
      </c>
      <c r="R1951" t="s">
        <v>7923</v>
      </c>
      <c r="S1951" t="s">
        <v>2655</v>
      </c>
      <c r="T1951" t="s">
        <v>3265</v>
      </c>
      <c r="U1951" t="s">
        <v>2657</v>
      </c>
      <c r="V1951" s="7" t="s">
        <v>22</v>
      </c>
      <c r="W1951" s="8">
        <v>20000</v>
      </c>
      <c r="X1951" t="s">
        <v>4343</v>
      </c>
      <c r="Y1951" t="s">
        <v>5194</v>
      </c>
      <c r="Z1951" s="8">
        <v>8119.73</v>
      </c>
      <c r="AA1951" s="9">
        <v>18.95</v>
      </c>
      <c r="AB1951" s="8">
        <v>589997.62</v>
      </c>
      <c r="AD1951" s="10"/>
      <c r="AE1951" s="11"/>
      <c r="AF1951" s="8"/>
      <c r="AG1951" s="8">
        <v>11880.27</v>
      </c>
      <c r="AH1951" s="12">
        <v>0.59401349999999997</v>
      </c>
      <c r="AI1951" s="8">
        <v>626.92717678100269</v>
      </c>
      <c r="AJ1951" s="11">
        <v>46851.927176770834</v>
      </c>
      <c r="AK1951" s="11"/>
      <c r="AL1951" s="10"/>
      <c r="AO1951" s="40" t="str">
        <f>E1951&amp;F1951&amp;U1951</f>
        <v>ZSPENGI</v>
      </c>
      <c r="AP1951" s="40" t="str">
        <f>_xlfn.XLOOKUP(AO1951,CrossRef!N:N,CrossRef!A:A,"NOT FOUND",0)</f>
        <v>ZSP100000</v>
      </c>
      <c r="AQ1951" s="40" t="str">
        <f>IFERROR(_xlfn.XLOOKUP(AO1951,CrossRef!$N:$N,CrossRef!$E:$E,"Not Found"),"-")</f>
        <v>785D</v>
      </c>
      <c r="AR1951" s="40" t="str">
        <f>IFERROR(_xlfn.XLOOKUP(AO1951,CrossRef!$N:$N,CrossRef!$G:$G,"Not Found"),"-")</f>
        <v>1000 - ENGINE</v>
      </c>
      <c r="AS1951" s="40" t="str">
        <f>IFERROR(_xlfn.XLOOKUP(AO1951,CrossRef!$N:$N,CrossRef!$H:$H,"Not Found"),"-")</f>
        <v>00 - (NONE)</v>
      </c>
    </row>
    <row r="1952" spans="1:45" hidden="1" x14ac:dyDescent="0.3">
      <c r="A1952" s="38" t="str">
        <f>E1952&amp;F1952&amp;U1952</f>
        <v>ZSPENGI-COSY</v>
      </c>
      <c r="B1952" s="38" t="str">
        <f>I1952&amp;D1952&amp;C1952</f>
        <v>TD6741135300</v>
      </c>
      <c r="C1952" s="38" t="str">
        <f>_xlfn.XLOOKUP(A1952,CrossRef!N:N,CrossRef!D:D,"",0)</f>
        <v>00</v>
      </c>
      <c r="D1952" s="38" t="str">
        <f>_xlfn.XLOOKUP(A1952,CrossRef!N:N,CrossRef!C:C,"",0)</f>
        <v>1353</v>
      </c>
      <c r="E1952" s="38" t="str">
        <f>LEFT(M1952,3)</f>
        <v>ZSP</v>
      </c>
      <c r="F1952" s="38" t="str">
        <f>_xlfn.TEXTAFTER(J1952,"-")</f>
        <v>ENGI-COSY</v>
      </c>
      <c r="G1952" t="s">
        <v>2648</v>
      </c>
      <c r="H1952" t="s">
        <v>2649</v>
      </c>
      <c r="I1952" t="s">
        <v>4340</v>
      </c>
      <c r="J1952" s="7" t="s">
        <v>1856</v>
      </c>
      <c r="K1952" t="s">
        <v>2638</v>
      </c>
      <c r="L1952" t="s">
        <v>193</v>
      </c>
      <c r="M1952" t="s">
        <v>4341</v>
      </c>
      <c r="N1952" t="s">
        <v>2640</v>
      </c>
      <c r="O1952" t="s">
        <v>3054</v>
      </c>
      <c r="P1952" t="s">
        <v>2642</v>
      </c>
      <c r="Q1952" t="s">
        <v>2640</v>
      </c>
      <c r="R1952" t="s">
        <v>7924</v>
      </c>
      <c r="S1952" t="s">
        <v>2655</v>
      </c>
      <c r="T1952" t="s">
        <v>3253</v>
      </c>
      <c r="U1952" t="s">
        <v>2657</v>
      </c>
      <c r="V1952" s="7" t="s">
        <v>264</v>
      </c>
      <c r="W1952" s="8">
        <v>20000</v>
      </c>
      <c r="X1952" t="s">
        <v>7925</v>
      </c>
      <c r="Y1952" t="s">
        <v>5197</v>
      </c>
      <c r="Z1952" s="8">
        <v>8119.73</v>
      </c>
      <c r="AA1952" s="9">
        <v>18.95</v>
      </c>
      <c r="AB1952" s="8">
        <v>33634.07</v>
      </c>
      <c r="AD1952" s="10">
        <v>0</v>
      </c>
      <c r="AE1952" s="11"/>
      <c r="AF1952" s="8">
        <v>0</v>
      </c>
      <c r="AG1952" s="8">
        <v>11880.27</v>
      </c>
      <c r="AH1952" s="12">
        <v>0.59401349999999997</v>
      </c>
      <c r="AI1952" s="8">
        <v>626.92717678100269</v>
      </c>
      <c r="AJ1952" s="11">
        <v>46851.927176770834</v>
      </c>
      <c r="AK1952" s="11">
        <v>46843</v>
      </c>
      <c r="AL1952" s="10">
        <v>8</v>
      </c>
      <c r="AM1952">
        <v>19830.830000000002</v>
      </c>
      <c r="AN1952">
        <v>0.99154150000000008</v>
      </c>
      <c r="AO1952" s="40" t="str">
        <f>E1952&amp;F1952&amp;U1952</f>
        <v>ZSPENGI-COSY</v>
      </c>
      <c r="AP1952" s="40" t="str">
        <f>_xlfn.XLOOKUP(AO1952,CrossRef!N:N,CrossRef!A:A,"NOT FOUND",0)</f>
        <v>ZSP135300</v>
      </c>
      <c r="AQ1952" s="40" t="str">
        <f>IFERROR(_xlfn.XLOOKUP(AO1952,CrossRef!$N:$N,CrossRef!$E:$E,"Not Found"),"-")</f>
        <v>785D</v>
      </c>
      <c r="AR1952" s="40" t="str">
        <f>IFERROR(_xlfn.XLOOKUP(AO1952,CrossRef!$N:$N,CrossRef!$G:$G,"Not Found"),"-")</f>
        <v>1353 - RADIATOR</v>
      </c>
      <c r="AS1952" s="40" t="str">
        <f>IFERROR(_xlfn.XLOOKUP(AO1952,CrossRef!$N:$N,CrossRef!$H:$H,"Not Found"),"-")</f>
        <v>00 - (NONE)</v>
      </c>
    </row>
    <row r="1953" spans="1:45" hidden="1" x14ac:dyDescent="0.3">
      <c r="A1953" s="38" t="str">
        <f>E1953&amp;F1953&amp;U1953</f>
        <v>ZSPSURE-SPSNLHF</v>
      </c>
      <c r="B1953" s="38" t="str">
        <f>I1953&amp;D1953&amp;C1953</f>
        <v>TD67417201LF</v>
      </c>
      <c r="C1953" s="38" t="str">
        <f>_xlfn.XLOOKUP(A1953,CrossRef!N:N,CrossRef!D:D,"",0)</f>
        <v>LF</v>
      </c>
      <c r="D1953" s="38" t="str">
        <f>_xlfn.XLOOKUP(A1953,CrossRef!N:N,CrossRef!C:C,"",0)</f>
        <v>7201</v>
      </c>
      <c r="E1953" s="38" t="str">
        <f>LEFT(M1953,3)</f>
        <v>ZSP</v>
      </c>
      <c r="F1953" s="38" t="str">
        <f>_xlfn.TEXTAFTER(J1953,"-")</f>
        <v>SURE-SPSN</v>
      </c>
      <c r="G1953" t="s">
        <v>2648</v>
      </c>
      <c r="H1953" t="s">
        <v>2649</v>
      </c>
      <c r="I1953" t="s">
        <v>4340</v>
      </c>
      <c r="J1953" s="7" t="s">
        <v>2110</v>
      </c>
      <c r="K1953" t="s">
        <v>2638</v>
      </c>
      <c r="L1953" t="s">
        <v>193</v>
      </c>
      <c r="M1953" t="s">
        <v>4341</v>
      </c>
      <c r="N1953" t="s">
        <v>2640</v>
      </c>
      <c r="O1953" t="s">
        <v>3054</v>
      </c>
      <c r="P1953" t="s">
        <v>2642</v>
      </c>
      <c r="Q1953" t="s">
        <v>2640</v>
      </c>
      <c r="R1953" t="s">
        <v>7926</v>
      </c>
      <c r="S1953" t="s">
        <v>2644</v>
      </c>
      <c r="T1953" t="s">
        <v>2720</v>
      </c>
      <c r="U1953" t="s">
        <v>485</v>
      </c>
      <c r="V1953" s="7" t="s">
        <v>965</v>
      </c>
      <c r="W1953" s="8">
        <v>20000</v>
      </c>
      <c r="X1953" t="s">
        <v>7927</v>
      </c>
      <c r="Y1953" t="s">
        <v>7809</v>
      </c>
      <c r="Z1953" s="8">
        <v>8119.73</v>
      </c>
      <c r="AA1953" s="9">
        <v>18.95</v>
      </c>
      <c r="AB1953" s="8">
        <v>44244.78</v>
      </c>
      <c r="AD1953" s="10">
        <v>0</v>
      </c>
      <c r="AE1953" s="11"/>
      <c r="AF1953" s="8">
        <v>0</v>
      </c>
      <c r="AG1953" s="8">
        <v>11880.27</v>
      </c>
      <c r="AH1953" s="12">
        <v>0.59401349999999997</v>
      </c>
      <c r="AI1953" s="8">
        <v>626.92717678100269</v>
      </c>
      <c r="AJ1953" s="11">
        <v>46851.927176770834</v>
      </c>
      <c r="AK1953" s="11">
        <v>46843</v>
      </c>
      <c r="AL1953" s="10">
        <v>8</v>
      </c>
      <c r="AM1953">
        <v>19830.830000000002</v>
      </c>
      <c r="AN1953">
        <v>0.99154150000000008</v>
      </c>
      <c r="AO1953" s="40" t="str">
        <f>E1953&amp;F1953&amp;U1953</f>
        <v>ZSPSURE-SPSNLHF</v>
      </c>
      <c r="AP1953" s="40" t="str">
        <f>_xlfn.XLOOKUP(AO1953,CrossRef!N:N,CrossRef!A:A,"NOT FOUND",0)</f>
        <v>ZSP7201LF</v>
      </c>
      <c r="AQ1953" s="40" t="str">
        <f>IFERROR(_xlfn.XLOOKUP(AO1953,CrossRef!$N:$N,CrossRef!$E:$E,"Not Found"),"-")</f>
        <v>785D</v>
      </c>
      <c r="AR1953" s="40" t="str">
        <f>IFERROR(_xlfn.XLOOKUP(AO1953,CrossRef!$N:$N,CrossRef!$G:$G,"Not Found"),"-")</f>
        <v>7201 - SUSPENSION CYLINDER</v>
      </c>
      <c r="AS1953" s="40" t="str">
        <f>IFERROR(_xlfn.XLOOKUP(AO1953,CrossRef!$N:$N,CrossRef!$H:$H,"Not Found"),"-")</f>
        <v>LF - LEFT FRONT</v>
      </c>
    </row>
    <row r="1954" spans="1:45" hidden="1" x14ac:dyDescent="0.3">
      <c r="A1954" s="38" t="str">
        <f>E1954&amp;F1954&amp;U1954</f>
        <v>ZSPSURE-SPSNRHF</v>
      </c>
      <c r="B1954" s="38" t="str">
        <f>I1954&amp;D1954&amp;C1954</f>
        <v>TD67417201RF</v>
      </c>
      <c r="C1954" s="38" t="str">
        <f>_xlfn.XLOOKUP(A1954,CrossRef!N:N,CrossRef!D:D,"",0)</f>
        <v>RF</v>
      </c>
      <c r="D1954" s="38" t="str">
        <f>_xlfn.XLOOKUP(A1954,CrossRef!N:N,CrossRef!C:C,"",0)</f>
        <v>7201</v>
      </c>
      <c r="E1954" s="38" t="str">
        <f>LEFT(M1954,3)</f>
        <v>ZSP</v>
      </c>
      <c r="F1954" s="38" t="str">
        <f>_xlfn.TEXTAFTER(J1954,"-")</f>
        <v>SURE-SPSN</v>
      </c>
      <c r="G1954" t="s">
        <v>2648</v>
      </c>
      <c r="H1954" t="s">
        <v>2649</v>
      </c>
      <c r="I1954" t="s">
        <v>4340</v>
      </c>
      <c r="J1954" s="7" t="s">
        <v>2110</v>
      </c>
      <c r="K1954" t="s">
        <v>2638</v>
      </c>
      <c r="L1954" t="s">
        <v>193</v>
      </c>
      <c r="M1954" t="s">
        <v>4341</v>
      </c>
      <c r="N1954" t="s">
        <v>2640</v>
      </c>
      <c r="O1954" t="s">
        <v>3054</v>
      </c>
      <c r="P1954" t="s">
        <v>2642</v>
      </c>
      <c r="Q1954" t="s">
        <v>2640</v>
      </c>
      <c r="R1954" t="s">
        <v>7928</v>
      </c>
      <c r="S1954" t="s">
        <v>2644</v>
      </c>
      <c r="T1954" t="s">
        <v>2720</v>
      </c>
      <c r="U1954" t="s">
        <v>488</v>
      </c>
      <c r="V1954" s="7" t="s">
        <v>966</v>
      </c>
      <c r="W1954" s="8">
        <v>20000</v>
      </c>
      <c r="X1954" t="s">
        <v>7929</v>
      </c>
      <c r="Y1954" t="s">
        <v>7809</v>
      </c>
      <c r="Z1954" s="8">
        <v>8119.73</v>
      </c>
      <c r="AA1954" s="9">
        <v>18.95</v>
      </c>
      <c r="AB1954" s="8">
        <v>44244.78</v>
      </c>
      <c r="AD1954" s="10">
        <v>0</v>
      </c>
      <c r="AE1954" s="11"/>
      <c r="AF1954" s="8">
        <v>0</v>
      </c>
      <c r="AG1954" s="8">
        <v>11880.27</v>
      </c>
      <c r="AH1954" s="12">
        <v>0.59401349999999997</v>
      </c>
      <c r="AI1954" s="8">
        <v>626.92717678100269</v>
      </c>
      <c r="AJ1954" s="11">
        <v>46851.927176770834</v>
      </c>
      <c r="AK1954" s="11">
        <v>46843</v>
      </c>
      <c r="AL1954" s="10">
        <v>8</v>
      </c>
      <c r="AM1954">
        <v>19830.830000000002</v>
      </c>
      <c r="AN1954">
        <v>0.99154150000000008</v>
      </c>
      <c r="AO1954" s="40" t="str">
        <f>E1954&amp;F1954&amp;U1954</f>
        <v>ZSPSURE-SPSNRHF</v>
      </c>
      <c r="AP1954" s="40" t="str">
        <f>_xlfn.XLOOKUP(AO1954,CrossRef!N:N,CrossRef!A:A,"NOT FOUND",0)</f>
        <v>ZSP7201RF</v>
      </c>
      <c r="AQ1954" s="40" t="str">
        <f>IFERROR(_xlfn.XLOOKUP(AO1954,CrossRef!$N:$N,CrossRef!$E:$E,"Not Found"),"-")</f>
        <v>785D</v>
      </c>
      <c r="AR1954" s="40" t="str">
        <f>IFERROR(_xlfn.XLOOKUP(AO1954,CrossRef!$N:$N,CrossRef!$G:$G,"Not Found"),"-")</f>
        <v>7201 - SUSPENSION CYLINDER</v>
      </c>
      <c r="AS1954" s="40" t="str">
        <f>IFERROR(_xlfn.XLOOKUP(AO1954,CrossRef!$N:$N,CrossRef!$H:$H,"Not Found"),"-")</f>
        <v>RF - RIGHT FRONT</v>
      </c>
    </row>
    <row r="1955" spans="1:45" hidden="1" x14ac:dyDescent="0.3">
      <c r="A1955" s="38" t="str">
        <f>E1955&amp;F1955&amp;U1955</f>
        <v>ZSPSURE-SPSNLHR</v>
      </c>
      <c r="B1955" s="38" t="str">
        <f>I1955&amp;D1955&amp;C1955</f>
        <v>TD67417213LR</v>
      </c>
      <c r="C1955" s="38" t="str">
        <f>_xlfn.XLOOKUP(A1955,CrossRef!N:N,CrossRef!D:D,"",0)</f>
        <v>LR</v>
      </c>
      <c r="D1955" s="38" t="str">
        <f>_xlfn.XLOOKUP(A1955,CrossRef!N:N,CrossRef!C:C,"",0)</f>
        <v>7213</v>
      </c>
      <c r="E1955" s="38" t="str">
        <f>LEFT(M1955,3)</f>
        <v>ZSP</v>
      </c>
      <c r="F1955" s="38" t="str">
        <f>_xlfn.TEXTAFTER(J1955,"-")</f>
        <v>SURE-SPSN</v>
      </c>
      <c r="G1955" t="s">
        <v>2648</v>
      </c>
      <c r="H1955" t="s">
        <v>2649</v>
      </c>
      <c r="I1955" t="s">
        <v>4340</v>
      </c>
      <c r="J1955" s="7" t="s">
        <v>2110</v>
      </c>
      <c r="K1955" t="s">
        <v>2638</v>
      </c>
      <c r="L1955" t="s">
        <v>193</v>
      </c>
      <c r="M1955" t="s">
        <v>4341</v>
      </c>
      <c r="N1955" t="s">
        <v>2640</v>
      </c>
      <c r="O1955" t="s">
        <v>3054</v>
      </c>
      <c r="P1955" t="s">
        <v>2642</v>
      </c>
      <c r="Q1955" t="s">
        <v>2640</v>
      </c>
      <c r="R1955" t="s">
        <v>7930</v>
      </c>
      <c r="S1955" t="s">
        <v>2644</v>
      </c>
      <c r="T1955" t="s">
        <v>2720</v>
      </c>
      <c r="U1955" t="s">
        <v>491</v>
      </c>
      <c r="V1955" s="7" t="s">
        <v>960</v>
      </c>
      <c r="W1955" s="8">
        <v>20000</v>
      </c>
      <c r="X1955" t="s">
        <v>7931</v>
      </c>
      <c r="Y1955" t="s">
        <v>7814</v>
      </c>
      <c r="Z1955" s="8">
        <v>8119.73</v>
      </c>
      <c r="AA1955" s="9">
        <v>18.95</v>
      </c>
      <c r="AB1955" s="8">
        <v>31905.41</v>
      </c>
      <c r="AD1955" s="10">
        <v>0</v>
      </c>
      <c r="AE1955" s="11"/>
      <c r="AF1955" s="8">
        <v>0</v>
      </c>
      <c r="AG1955" s="8">
        <v>11880.27</v>
      </c>
      <c r="AH1955" s="12">
        <v>0.59401349999999997</v>
      </c>
      <c r="AI1955" s="8">
        <v>626.92717678100269</v>
      </c>
      <c r="AJ1955" s="11">
        <v>46851.927176770834</v>
      </c>
      <c r="AK1955" s="11">
        <v>46843</v>
      </c>
      <c r="AL1955" s="10">
        <v>8</v>
      </c>
      <c r="AM1955">
        <v>19830.830000000002</v>
      </c>
      <c r="AN1955">
        <v>0.99154150000000008</v>
      </c>
      <c r="AO1955" s="40" t="str">
        <f>E1955&amp;F1955&amp;U1955</f>
        <v>ZSPSURE-SPSNLHR</v>
      </c>
      <c r="AP1955" s="40" t="str">
        <f>_xlfn.XLOOKUP(AO1955,CrossRef!N:N,CrossRef!A:A,"NOT FOUND",0)</f>
        <v>ZSP7213LR</v>
      </c>
      <c r="AQ1955" s="40" t="str">
        <f>IFERROR(_xlfn.XLOOKUP(AO1955,CrossRef!$N:$N,CrossRef!$E:$E,"Not Found"),"-")</f>
        <v>785D</v>
      </c>
      <c r="AR1955" s="40" t="str">
        <f>IFERROR(_xlfn.XLOOKUP(AO1955,CrossRef!$N:$N,CrossRef!$G:$G,"Not Found"),"-")</f>
        <v>7213 - REAR SUSPENSION CYLINDER</v>
      </c>
      <c r="AS1955" s="40" t="str">
        <f>IFERROR(_xlfn.XLOOKUP(AO1955,CrossRef!$N:$N,CrossRef!$H:$H,"Not Found"),"-")</f>
        <v>LR - LEFT REAR</v>
      </c>
    </row>
    <row r="1956" spans="1:45" hidden="1" x14ac:dyDescent="0.3">
      <c r="A1956" s="38" t="str">
        <f>E1956&amp;F1956&amp;U1956</f>
        <v>ZSPSURE-SPSNRHR</v>
      </c>
      <c r="B1956" s="38" t="str">
        <f>I1956&amp;D1956&amp;C1956</f>
        <v>TD67417213RR</v>
      </c>
      <c r="C1956" s="38" t="str">
        <f>_xlfn.XLOOKUP(A1956,CrossRef!N:N,CrossRef!D:D,"",0)</f>
        <v>RR</v>
      </c>
      <c r="D1956" s="38" t="str">
        <f>_xlfn.XLOOKUP(A1956,CrossRef!N:N,CrossRef!C:C,"",0)</f>
        <v>7213</v>
      </c>
      <c r="E1956" s="38" t="str">
        <f>LEFT(M1956,3)</f>
        <v>ZSP</v>
      </c>
      <c r="F1956" s="38" t="str">
        <f>_xlfn.TEXTAFTER(J1956,"-")</f>
        <v>SURE-SPSN</v>
      </c>
      <c r="G1956" t="s">
        <v>2648</v>
      </c>
      <c r="H1956" t="s">
        <v>2649</v>
      </c>
      <c r="I1956" t="s">
        <v>4340</v>
      </c>
      <c r="J1956" s="7" t="s">
        <v>2110</v>
      </c>
      <c r="K1956" t="s">
        <v>2638</v>
      </c>
      <c r="L1956" t="s">
        <v>193</v>
      </c>
      <c r="M1956" t="s">
        <v>4341</v>
      </c>
      <c r="N1956" t="s">
        <v>2640</v>
      </c>
      <c r="O1956" t="s">
        <v>3054</v>
      </c>
      <c r="P1956" t="s">
        <v>2642</v>
      </c>
      <c r="Q1956" t="s">
        <v>2640</v>
      </c>
      <c r="R1956" t="s">
        <v>7932</v>
      </c>
      <c r="S1956" t="s">
        <v>2644</v>
      </c>
      <c r="T1956" t="s">
        <v>2720</v>
      </c>
      <c r="U1956" t="s">
        <v>494</v>
      </c>
      <c r="V1956" s="7" t="s">
        <v>961</v>
      </c>
      <c r="W1956" s="8">
        <v>20000</v>
      </c>
      <c r="X1956" t="s">
        <v>7933</v>
      </c>
      <c r="Y1956" t="s">
        <v>7814</v>
      </c>
      <c r="Z1956" s="8">
        <v>8119.73</v>
      </c>
      <c r="AA1956" s="9">
        <v>18.95</v>
      </c>
      <c r="AB1956" s="8">
        <v>31905.41</v>
      </c>
      <c r="AD1956" s="10">
        <v>0</v>
      </c>
      <c r="AE1956" s="11"/>
      <c r="AF1956" s="8">
        <v>0</v>
      </c>
      <c r="AG1956" s="8">
        <v>11880.27</v>
      </c>
      <c r="AH1956" s="12">
        <v>0.59401349999999997</v>
      </c>
      <c r="AI1956" s="8">
        <v>626.92717678100269</v>
      </c>
      <c r="AJ1956" s="11">
        <v>46851.927176770834</v>
      </c>
      <c r="AK1956" s="11">
        <v>46843</v>
      </c>
      <c r="AL1956" s="10">
        <v>8</v>
      </c>
      <c r="AM1956">
        <v>19830.830000000002</v>
      </c>
      <c r="AN1956">
        <v>0.99154150000000008</v>
      </c>
      <c r="AO1956" s="40" t="str">
        <f>E1956&amp;F1956&amp;U1956</f>
        <v>ZSPSURE-SPSNRHR</v>
      </c>
      <c r="AP1956" s="40" t="str">
        <f>_xlfn.XLOOKUP(AO1956,CrossRef!N:N,CrossRef!A:A,"NOT FOUND",0)</f>
        <v>ZSP7213RR</v>
      </c>
      <c r="AQ1956" s="40" t="str">
        <f>IFERROR(_xlfn.XLOOKUP(AO1956,CrossRef!$N:$N,CrossRef!$E:$E,"Not Found"),"-")</f>
        <v>785D</v>
      </c>
      <c r="AR1956" s="40" t="str">
        <f>IFERROR(_xlfn.XLOOKUP(AO1956,CrossRef!$N:$N,CrossRef!$G:$G,"Not Found"),"-")</f>
        <v>7213 - REAR SUSPENSION CYLINDER</v>
      </c>
      <c r="AS1956" s="40" t="str">
        <f>IFERROR(_xlfn.XLOOKUP(AO1956,CrossRef!$N:$N,CrossRef!$H:$H,"Not Found"),"-")</f>
        <v>RR - RIGHT REAR</v>
      </c>
    </row>
    <row r="1957" spans="1:45" hidden="1" x14ac:dyDescent="0.3">
      <c r="A1957" s="38" t="str">
        <f>E1957&amp;F1957&amp;U1957</f>
        <v>RABENGI</v>
      </c>
      <c r="B1957" s="38" t="str">
        <f>I1957&amp;D1957&amp;C1957</f>
        <v>DZ8189100000</v>
      </c>
      <c r="C1957" s="38" t="str">
        <f>_xlfn.XLOOKUP(A1957,CrossRef!N:N,CrossRef!D:D,"",0)</f>
        <v>00</v>
      </c>
      <c r="D1957" s="38" t="str">
        <f>_xlfn.XLOOKUP(A1957,CrossRef!N:N,CrossRef!C:C,"",0)</f>
        <v>1000</v>
      </c>
      <c r="E1957" s="38" t="str">
        <f>LEFT(M1957,3)</f>
        <v>RAB</v>
      </c>
      <c r="F1957" s="38" t="str">
        <f>_xlfn.TEXTAFTER(J1957,"-")</f>
        <v>ENGI</v>
      </c>
      <c r="G1957" t="s">
        <v>2635</v>
      </c>
      <c r="H1957" t="s">
        <v>2636</v>
      </c>
      <c r="I1957" t="s">
        <v>7123</v>
      </c>
      <c r="J1957" s="7" t="s">
        <v>2111</v>
      </c>
      <c r="K1957" t="s">
        <v>2638</v>
      </c>
      <c r="L1957" t="s">
        <v>34</v>
      </c>
      <c r="M1957" t="s">
        <v>7124</v>
      </c>
      <c r="N1957" t="s">
        <v>2640</v>
      </c>
      <c r="O1957" t="s">
        <v>2803</v>
      </c>
      <c r="P1957" t="s">
        <v>2642</v>
      </c>
      <c r="Q1957" t="s">
        <v>2640</v>
      </c>
      <c r="R1957" t="s">
        <v>7934</v>
      </c>
      <c r="S1957" t="s">
        <v>2655</v>
      </c>
      <c r="T1957" t="s">
        <v>3265</v>
      </c>
      <c r="U1957" t="s">
        <v>2657</v>
      </c>
      <c r="V1957" s="7" t="s">
        <v>26</v>
      </c>
      <c r="W1957" s="8">
        <v>16000</v>
      </c>
      <c r="X1957" t="s">
        <v>7935</v>
      </c>
      <c r="Y1957" t="s">
        <v>4369</v>
      </c>
      <c r="Z1957" s="8">
        <v>21028</v>
      </c>
      <c r="AA1957" s="9">
        <v>10.8</v>
      </c>
      <c r="AB1957" s="8">
        <v>315489.78999999998</v>
      </c>
      <c r="AD1957" s="10">
        <v>4549728</v>
      </c>
      <c r="AE1957" s="11">
        <v>45846</v>
      </c>
      <c r="AF1957" s="8">
        <v>16926</v>
      </c>
      <c r="AG1957" s="8">
        <v>11898</v>
      </c>
      <c r="AH1957" s="12">
        <v>0.74362499999999998</v>
      </c>
      <c r="AI1957" s="8">
        <v>1101.6666666666665</v>
      </c>
      <c r="AJ1957" s="11">
        <v>47326.666666666664</v>
      </c>
      <c r="AK1957" s="11"/>
      <c r="AL1957" s="10"/>
      <c r="AO1957" s="40" t="str">
        <f>E1957&amp;F1957&amp;U1957</f>
        <v>RABENGI</v>
      </c>
      <c r="AP1957" s="40" t="str">
        <f>_xlfn.XLOOKUP(AO1957,CrossRef!N:N,CrossRef!A:A,"NOT FOUND",0)</f>
        <v>RAB100000</v>
      </c>
      <c r="AQ1957" s="40" t="str">
        <f>IFERROR(_xlfn.XLOOKUP(AO1957,CrossRef!$N:$N,CrossRef!$E:$E,"Not Found"),"-")</f>
        <v>D10T2</v>
      </c>
      <c r="AR1957" s="40" t="str">
        <f>IFERROR(_xlfn.XLOOKUP(AO1957,CrossRef!$N:$N,CrossRef!$G:$G,"Not Found"),"-")</f>
        <v>1000 - ENGINE</v>
      </c>
      <c r="AS1957" s="40" t="str">
        <f>IFERROR(_xlfn.XLOOKUP(AO1957,CrossRef!$N:$N,CrossRef!$H:$H,"Not Found"),"-")</f>
        <v>00 - (NONE)</v>
      </c>
    </row>
    <row r="1958" spans="1:45" hidden="1" x14ac:dyDescent="0.3">
      <c r="A1958" s="38" t="str">
        <f>E1958&amp;F1958&amp;U1958</f>
        <v>RABENGI-COSY</v>
      </c>
      <c r="B1958" s="38" t="str">
        <f>I1958&amp;D1958&amp;C1958</f>
        <v>DZ8189135300</v>
      </c>
      <c r="C1958" s="38" t="str">
        <f>_xlfn.XLOOKUP(A1958,CrossRef!N:N,CrossRef!D:D,"",0)</f>
        <v>00</v>
      </c>
      <c r="D1958" s="38" t="str">
        <f>_xlfn.XLOOKUP(A1958,CrossRef!N:N,CrossRef!C:C,"",0)</f>
        <v>1353</v>
      </c>
      <c r="E1958" s="38" t="str">
        <f>LEFT(M1958,3)</f>
        <v>RAB</v>
      </c>
      <c r="F1958" s="38" t="str">
        <f>_xlfn.TEXTAFTER(J1958,"-")</f>
        <v>ENGI-COSY</v>
      </c>
      <c r="G1958" t="s">
        <v>2635</v>
      </c>
      <c r="H1958" t="s">
        <v>2636</v>
      </c>
      <c r="I1958" t="s">
        <v>7123</v>
      </c>
      <c r="J1958" s="7" t="s">
        <v>2112</v>
      </c>
      <c r="K1958" t="s">
        <v>2638</v>
      </c>
      <c r="L1958" t="s">
        <v>34</v>
      </c>
      <c r="M1958" t="s">
        <v>7124</v>
      </c>
      <c r="N1958" t="s">
        <v>2640</v>
      </c>
      <c r="O1958" t="s">
        <v>2803</v>
      </c>
      <c r="P1958" t="s">
        <v>2642</v>
      </c>
      <c r="Q1958" t="s">
        <v>2640</v>
      </c>
      <c r="R1958" t="s">
        <v>7936</v>
      </c>
      <c r="S1958" t="s">
        <v>2655</v>
      </c>
      <c r="T1958" t="s">
        <v>3253</v>
      </c>
      <c r="U1958" t="s">
        <v>2657</v>
      </c>
      <c r="V1958" s="7" t="s">
        <v>211</v>
      </c>
      <c r="W1958" s="8">
        <v>16000</v>
      </c>
      <c r="X1958" t="s">
        <v>7937</v>
      </c>
      <c r="Y1958" t="s">
        <v>4372</v>
      </c>
      <c r="Z1958" s="8">
        <v>21028</v>
      </c>
      <c r="AA1958" s="9">
        <v>10.8</v>
      </c>
      <c r="AB1958" s="8">
        <v>28100.71</v>
      </c>
      <c r="AD1958" s="10">
        <v>4549746</v>
      </c>
      <c r="AE1958" s="11">
        <v>45846</v>
      </c>
      <c r="AF1958" s="8">
        <v>16926</v>
      </c>
      <c r="AG1958" s="8">
        <v>11898</v>
      </c>
      <c r="AH1958" s="12">
        <v>0.74362499999999998</v>
      </c>
      <c r="AI1958" s="8">
        <v>1101.6666666666665</v>
      </c>
      <c r="AJ1958" s="11">
        <v>47326.666666666664</v>
      </c>
      <c r="AK1958" s="11">
        <v>47459</v>
      </c>
      <c r="AL1958" s="10">
        <v>-133</v>
      </c>
      <c r="AM1958">
        <v>34355.199999999997</v>
      </c>
      <c r="AN1958">
        <v>1.0893249999999999</v>
      </c>
      <c r="AO1958" s="40" t="str">
        <f>E1958&amp;F1958&amp;U1958</f>
        <v>RABENGI-COSY</v>
      </c>
      <c r="AP1958" s="40" t="str">
        <f>_xlfn.XLOOKUP(AO1958,CrossRef!N:N,CrossRef!A:A,"NOT FOUND",0)</f>
        <v>RAB135300</v>
      </c>
      <c r="AQ1958" s="40" t="str">
        <f>IFERROR(_xlfn.XLOOKUP(AO1958,CrossRef!$N:$N,CrossRef!$E:$E,"Not Found"),"-")</f>
        <v>D10T2</v>
      </c>
      <c r="AR1958" s="40" t="str">
        <f>IFERROR(_xlfn.XLOOKUP(AO1958,CrossRef!$N:$N,CrossRef!$G:$G,"Not Found"),"-")</f>
        <v>1353 - RADIATOR</v>
      </c>
      <c r="AS1958" s="40" t="str">
        <f>IFERROR(_xlfn.XLOOKUP(AO1958,CrossRef!$N:$N,CrossRef!$H:$H,"Not Found"),"-")</f>
        <v>00 - (NONE)</v>
      </c>
    </row>
    <row r="1959" spans="1:45" hidden="1" x14ac:dyDescent="0.3">
      <c r="A1959" s="38" t="str">
        <f>E1959&amp;F1959&amp;U1959</f>
        <v>RABUCRG-TCFSRH</v>
      </c>
      <c r="B1959" s="38" t="str">
        <f>I1959&amp;D1959&amp;C1959</f>
        <v>DZ81524028RI</v>
      </c>
      <c r="C1959" s="38" t="str">
        <f>_xlfn.XLOOKUP(A1959,CrossRef!N:N,CrossRef!D:D,"",0)</f>
        <v>RI</v>
      </c>
      <c r="D1959" s="38" t="str">
        <f>_xlfn.XLOOKUP(A1959,CrossRef!N:N,CrossRef!C:C,"",0)</f>
        <v>4028</v>
      </c>
      <c r="E1959" s="38" t="str">
        <f>LEFT(M1959,3)</f>
        <v>RAB</v>
      </c>
      <c r="F1959" s="38" t="str">
        <f>_xlfn.TEXTAFTER(J1959,"-")</f>
        <v>UCRG-TCFS</v>
      </c>
      <c r="G1959" t="s">
        <v>2648</v>
      </c>
      <c r="H1959" t="s">
        <v>2649</v>
      </c>
      <c r="I1959" t="s">
        <v>3913</v>
      </c>
      <c r="J1959" s="7" t="s">
        <v>618</v>
      </c>
      <c r="K1959" t="s">
        <v>2638</v>
      </c>
      <c r="L1959" t="s">
        <v>34</v>
      </c>
      <c r="M1959" t="s">
        <v>3914</v>
      </c>
      <c r="N1959" t="s">
        <v>2640</v>
      </c>
      <c r="O1959" t="s">
        <v>2803</v>
      </c>
      <c r="P1959" t="s">
        <v>2642</v>
      </c>
      <c r="Q1959" t="s">
        <v>2640</v>
      </c>
      <c r="R1959" t="s">
        <v>7938</v>
      </c>
      <c r="S1959" t="s">
        <v>2671</v>
      </c>
      <c r="T1959" t="s">
        <v>2767</v>
      </c>
      <c r="U1959" t="s">
        <v>63</v>
      </c>
      <c r="V1959" s="7" t="s">
        <v>617</v>
      </c>
      <c r="W1959" s="8">
        <v>16000</v>
      </c>
      <c r="X1959" t="s">
        <v>7939</v>
      </c>
      <c r="Y1959" t="s">
        <v>6128</v>
      </c>
      <c r="Z1959" s="8">
        <v>34607</v>
      </c>
      <c r="AA1959" s="9">
        <v>15.07</v>
      </c>
      <c r="AB1959" s="8">
        <v>184192.64000000001</v>
      </c>
      <c r="AD1959" s="10">
        <v>4795164</v>
      </c>
      <c r="AE1959" s="11">
        <v>45930</v>
      </c>
      <c r="AF1959" s="8">
        <v>30527</v>
      </c>
      <c r="AG1959" s="8">
        <v>11920</v>
      </c>
      <c r="AH1959" s="12">
        <v>0.745</v>
      </c>
      <c r="AI1959" s="8">
        <v>790.97544790975451</v>
      </c>
      <c r="AJ1959" s="11">
        <v>47015.975447916666</v>
      </c>
      <c r="AK1959" s="11">
        <v>47094</v>
      </c>
      <c r="AL1959" s="10">
        <v>-79</v>
      </c>
      <c r="AM1959">
        <v>47702.83</v>
      </c>
      <c r="AN1959">
        <v>1.0734893750000001</v>
      </c>
      <c r="AO1959" s="40" t="str">
        <f>E1959&amp;F1959&amp;U1959</f>
        <v>RABUCRG-TCFSRH</v>
      </c>
      <c r="AP1959" s="40" t="str">
        <f>_xlfn.XLOOKUP(AO1959,CrossRef!N:N,CrossRef!A:A,"NOT FOUND",0)</f>
        <v>RAB4028RI</v>
      </c>
      <c r="AQ1959" s="40" t="str">
        <f>IFERROR(_xlfn.XLOOKUP(AO1959,CrossRef!$N:$N,CrossRef!$E:$E,"Not Found"),"-")</f>
        <v>D10T2</v>
      </c>
      <c r="AR1959" s="40" t="str">
        <f>IFERROR(_xlfn.XLOOKUP(AO1959,CrossRef!$N:$N,CrossRef!$G:$G,"Not Found"),"-")</f>
        <v>4028 - TRACK FRAME</v>
      </c>
      <c r="AS1959" s="40" t="str">
        <f>IFERROR(_xlfn.XLOOKUP(AO1959,CrossRef!$N:$N,CrossRef!$H:$H,"Not Found"),"-")</f>
        <v>RI - RIGHT</v>
      </c>
    </row>
    <row r="1960" spans="1:45" hidden="1" x14ac:dyDescent="0.3">
      <c r="A1960" s="38" t="str">
        <f>E1960&amp;F1960&amp;U1960</f>
        <v>RABUCRG-TCFSLH</v>
      </c>
      <c r="B1960" s="38" t="str">
        <f>I1960&amp;D1960&amp;C1960</f>
        <v>DZ81524028LT</v>
      </c>
      <c r="C1960" s="38" t="str">
        <f>_xlfn.XLOOKUP(A1960,CrossRef!N:N,CrossRef!D:D,"",0)</f>
        <v>LT</v>
      </c>
      <c r="D1960" s="38" t="str">
        <f>_xlfn.XLOOKUP(A1960,CrossRef!N:N,CrossRef!C:C,"",0)</f>
        <v>4028</v>
      </c>
      <c r="E1960" s="38" t="str">
        <f>LEFT(M1960,3)</f>
        <v>RAB</v>
      </c>
      <c r="F1960" s="38" t="str">
        <f>_xlfn.TEXTAFTER(J1960,"-")</f>
        <v>UCRG-TCFS</v>
      </c>
      <c r="G1960" t="s">
        <v>2648</v>
      </c>
      <c r="H1960" t="s">
        <v>2649</v>
      </c>
      <c r="I1960" t="s">
        <v>3913</v>
      </c>
      <c r="J1960" s="7" t="s">
        <v>618</v>
      </c>
      <c r="K1960" t="s">
        <v>2638</v>
      </c>
      <c r="L1960" t="s">
        <v>34</v>
      </c>
      <c r="M1960" t="s">
        <v>3914</v>
      </c>
      <c r="N1960" t="s">
        <v>2640</v>
      </c>
      <c r="O1960" t="s">
        <v>2803</v>
      </c>
      <c r="P1960" t="s">
        <v>2642</v>
      </c>
      <c r="Q1960" t="s">
        <v>2640</v>
      </c>
      <c r="R1960" t="s">
        <v>7940</v>
      </c>
      <c r="S1960" t="s">
        <v>2671</v>
      </c>
      <c r="T1960" t="s">
        <v>2767</v>
      </c>
      <c r="U1960" t="s">
        <v>59</v>
      </c>
      <c r="V1960" s="7" t="s">
        <v>616</v>
      </c>
      <c r="W1960" s="8">
        <v>16000</v>
      </c>
      <c r="X1960" t="s">
        <v>7941</v>
      </c>
      <c r="Y1960" t="s">
        <v>6128</v>
      </c>
      <c r="Z1960" s="8">
        <v>34607</v>
      </c>
      <c r="AA1960" s="9">
        <v>15.07</v>
      </c>
      <c r="AB1960" s="8">
        <v>184192.64000000001</v>
      </c>
      <c r="AD1960" s="10">
        <v>4795180</v>
      </c>
      <c r="AE1960" s="11">
        <v>45930</v>
      </c>
      <c r="AF1960" s="8">
        <v>30527</v>
      </c>
      <c r="AG1960" s="8">
        <v>11920</v>
      </c>
      <c r="AH1960" s="12">
        <v>0.745</v>
      </c>
      <c r="AI1960" s="8">
        <v>790.97544790975451</v>
      </c>
      <c r="AJ1960" s="11">
        <v>47015.975447916666</v>
      </c>
      <c r="AK1960" s="11">
        <v>47094</v>
      </c>
      <c r="AL1960" s="10">
        <v>-79</v>
      </c>
      <c r="AM1960">
        <v>47702.83</v>
      </c>
      <c r="AN1960">
        <v>1.0734893750000001</v>
      </c>
      <c r="AO1960" s="40" t="str">
        <f>E1960&amp;F1960&amp;U1960</f>
        <v>RABUCRG-TCFSLH</v>
      </c>
      <c r="AP1960" s="40" t="str">
        <f>_xlfn.XLOOKUP(AO1960,CrossRef!N:N,CrossRef!A:A,"NOT FOUND",0)</f>
        <v>RAB4028LT</v>
      </c>
      <c r="AQ1960" s="40" t="str">
        <f>IFERROR(_xlfn.XLOOKUP(AO1960,CrossRef!$N:$N,CrossRef!$E:$E,"Not Found"),"-")</f>
        <v>D10T2</v>
      </c>
      <c r="AR1960" s="40" t="str">
        <f>IFERROR(_xlfn.XLOOKUP(AO1960,CrossRef!$N:$N,CrossRef!$G:$G,"Not Found"),"-")</f>
        <v>4028 - TRACK FRAME</v>
      </c>
      <c r="AS1960" s="40" t="str">
        <f>IFERROR(_xlfn.XLOOKUP(AO1960,CrossRef!$N:$N,CrossRef!$H:$H,"Not Found"),"-")</f>
        <v>LT - LEFT</v>
      </c>
    </row>
    <row r="1961" spans="1:45" hidden="1" x14ac:dyDescent="0.3">
      <c r="A1961" s="38" t="str">
        <f>E1961&amp;F1961&amp;U1961</f>
        <v>HCMHYSY-PUHYPOS.7-8</v>
      </c>
      <c r="B1961" s="38" t="str">
        <f>I1961&amp;D1961&amp;C1961</f>
        <v>EX7172</v>
      </c>
      <c r="C1961" s="38" t="str">
        <f>_xlfn.XLOOKUP(A1961,CrossRef!N:N,CrossRef!D:D,"",0)</f>
        <v/>
      </c>
      <c r="D1961" s="38" t="str">
        <f>_xlfn.XLOOKUP(A1961,CrossRef!N:N,CrossRef!C:C,"",0)</f>
        <v/>
      </c>
      <c r="E1961" s="38" t="str">
        <f>LEFT(M1961,3)</f>
        <v>HCM</v>
      </c>
      <c r="F1961" s="38" t="str">
        <f>_xlfn.TEXTAFTER(J1961,"-")</f>
        <v>HYSY-PUHY</v>
      </c>
      <c r="G1961" t="s">
        <v>2648</v>
      </c>
      <c r="H1961" t="s">
        <v>2649</v>
      </c>
      <c r="I1961" t="s">
        <v>3065</v>
      </c>
      <c r="J1961" s="7" t="s">
        <v>1988</v>
      </c>
      <c r="K1961" t="s">
        <v>2668</v>
      </c>
      <c r="L1961" t="s">
        <v>2959</v>
      </c>
      <c r="M1961" t="s">
        <v>3066</v>
      </c>
      <c r="N1961" t="s">
        <v>2640</v>
      </c>
      <c r="O1961" t="s">
        <v>3054</v>
      </c>
      <c r="P1961" t="s">
        <v>2642</v>
      </c>
      <c r="Q1961" t="s">
        <v>2640</v>
      </c>
      <c r="R1961" t="s">
        <v>7942</v>
      </c>
      <c r="S1961" t="s">
        <v>2655</v>
      </c>
      <c r="T1961" t="s">
        <v>3745</v>
      </c>
      <c r="U1961" t="s">
        <v>3765</v>
      </c>
      <c r="V1961" s="7" t="s">
        <v>3766</v>
      </c>
      <c r="W1961" s="8">
        <v>14000</v>
      </c>
      <c r="X1961" t="s">
        <v>7943</v>
      </c>
      <c r="Y1961" t="s">
        <v>7944</v>
      </c>
      <c r="Z1961" s="8">
        <v>16387.599999999999</v>
      </c>
      <c r="AA1961" s="9">
        <v>15.16</v>
      </c>
      <c r="AB1961" s="8">
        <v>52328.41</v>
      </c>
      <c r="AD1961" s="10">
        <v>4768496</v>
      </c>
      <c r="AE1961" s="11">
        <v>46090</v>
      </c>
      <c r="AF1961" s="8">
        <v>14323.9</v>
      </c>
      <c r="AG1961" s="8">
        <v>11936.300000000003</v>
      </c>
      <c r="AH1961" s="12">
        <v>0.85259285714285737</v>
      </c>
      <c r="AI1961" s="8">
        <v>787.35488126649091</v>
      </c>
      <c r="AJ1961" s="11">
        <v>47012.354881250001</v>
      </c>
      <c r="AK1961" s="11">
        <v>47640</v>
      </c>
      <c r="AL1961" s="10">
        <v>-628</v>
      </c>
      <c r="AM1961">
        <v>37839</v>
      </c>
      <c r="AN1961">
        <v>1.6796499999999999</v>
      </c>
      <c r="AO1961" s="40" t="str">
        <f>E1961&amp;F1961&amp;U1961</f>
        <v>HCMHYSY-PUHYPOS.7-8</v>
      </c>
      <c r="AP1961" s="40" t="str">
        <f>_xlfn.XLOOKUP(AO1961,CrossRef!N:N,CrossRef!A:A,"NOT FOUND",0)</f>
        <v>NOT FOUND</v>
      </c>
      <c r="AQ1961" s="40" t="str">
        <f>IFERROR(_xlfn.XLOOKUP(AO1961,CrossRef!$N:$N,CrossRef!$E:$E,"Not Found"),"-")</f>
        <v>Not Found</v>
      </c>
      <c r="AR1961" s="40" t="str">
        <f>IFERROR(_xlfn.XLOOKUP(AO1961,CrossRef!$N:$N,CrossRef!$G:$G,"Not Found"),"-")</f>
        <v>Not Found</v>
      </c>
      <c r="AS1961" s="40" t="str">
        <f>IFERROR(_xlfn.XLOOKUP(AO1961,CrossRef!$N:$N,CrossRef!$H:$H,"Not Found"),"-")</f>
        <v>Not Found</v>
      </c>
    </row>
    <row r="1962" spans="1:45" hidden="1" x14ac:dyDescent="0.3">
      <c r="A1962" s="38" t="str">
        <f>E1962&amp;F1962&amp;U1962</f>
        <v>HCMHYSY-PUHYPOS.3-4</v>
      </c>
      <c r="B1962" s="38" t="str">
        <f>I1962&amp;D1962&amp;C1962</f>
        <v>EX7172</v>
      </c>
      <c r="C1962" s="38" t="str">
        <f>_xlfn.XLOOKUP(A1962,CrossRef!N:N,CrossRef!D:D,"",0)</f>
        <v/>
      </c>
      <c r="D1962" s="38" t="str">
        <f>_xlfn.XLOOKUP(A1962,CrossRef!N:N,CrossRef!C:C,"",0)</f>
        <v/>
      </c>
      <c r="E1962" s="38" t="str">
        <f>LEFT(M1962,3)</f>
        <v>HCM</v>
      </c>
      <c r="F1962" s="38" t="str">
        <f>_xlfn.TEXTAFTER(J1962,"-")</f>
        <v>HYSY-PUHY</v>
      </c>
      <c r="G1962" t="s">
        <v>2648</v>
      </c>
      <c r="H1962" t="s">
        <v>2649</v>
      </c>
      <c r="I1962" t="s">
        <v>3065</v>
      </c>
      <c r="J1962" s="7" t="s">
        <v>1988</v>
      </c>
      <c r="K1962" t="s">
        <v>2668</v>
      </c>
      <c r="L1962" t="s">
        <v>2959</v>
      </c>
      <c r="M1962" t="s">
        <v>3066</v>
      </c>
      <c r="N1962" t="s">
        <v>2640</v>
      </c>
      <c r="O1962" t="s">
        <v>3054</v>
      </c>
      <c r="P1962" t="s">
        <v>2642</v>
      </c>
      <c r="Q1962" t="s">
        <v>2640</v>
      </c>
      <c r="R1962" t="s">
        <v>7945</v>
      </c>
      <c r="S1962" t="s">
        <v>2655</v>
      </c>
      <c r="T1962" t="s">
        <v>3745</v>
      </c>
      <c r="U1962" t="s">
        <v>665</v>
      </c>
      <c r="V1962" s="7" t="s">
        <v>1231</v>
      </c>
      <c r="W1962" s="8">
        <v>14000</v>
      </c>
      <c r="X1962" t="s">
        <v>7946</v>
      </c>
      <c r="Y1962" t="s">
        <v>7947</v>
      </c>
      <c r="Z1962" s="8">
        <v>16387.599999999999</v>
      </c>
      <c r="AA1962" s="9">
        <v>15.16</v>
      </c>
      <c r="AB1962" s="8">
        <v>52328.41</v>
      </c>
      <c r="AD1962" s="10">
        <v>4768498</v>
      </c>
      <c r="AE1962" s="11">
        <v>46090</v>
      </c>
      <c r="AF1962" s="8">
        <v>14323.9</v>
      </c>
      <c r="AG1962" s="8">
        <v>11936.300000000003</v>
      </c>
      <c r="AH1962" s="12">
        <v>0.85259285714285737</v>
      </c>
      <c r="AI1962" s="8">
        <v>787.35488126649091</v>
      </c>
      <c r="AJ1962" s="11">
        <v>47012.354881250001</v>
      </c>
      <c r="AK1962" s="11">
        <v>47640</v>
      </c>
      <c r="AL1962" s="10">
        <v>-628</v>
      </c>
      <c r="AM1962">
        <v>37839</v>
      </c>
      <c r="AN1962">
        <v>1.6796499999999999</v>
      </c>
      <c r="AO1962" s="40" t="str">
        <f>E1962&amp;F1962&amp;U1962</f>
        <v>HCMHYSY-PUHYPOS.3-4</v>
      </c>
      <c r="AP1962" s="40" t="str">
        <f>_xlfn.XLOOKUP(AO1962,CrossRef!N:N,CrossRef!A:A,"NOT FOUND",0)</f>
        <v>NOT FOUND</v>
      </c>
      <c r="AQ1962" s="40" t="str">
        <f>IFERROR(_xlfn.XLOOKUP(AO1962,CrossRef!$N:$N,CrossRef!$E:$E,"Not Found"),"-")</f>
        <v>Not Found</v>
      </c>
      <c r="AR1962" s="40" t="str">
        <f>IFERROR(_xlfn.XLOOKUP(AO1962,CrossRef!$N:$N,CrossRef!$G:$G,"Not Found"),"-")</f>
        <v>Not Found</v>
      </c>
      <c r="AS1962" s="40" t="str">
        <f>IFERROR(_xlfn.XLOOKUP(AO1962,CrossRef!$N:$N,CrossRef!$H:$H,"Not Found"),"-")</f>
        <v>Not Found</v>
      </c>
    </row>
    <row r="1963" spans="1:45" hidden="1" x14ac:dyDescent="0.3">
      <c r="A1963" s="38" t="str">
        <f>E1963&amp;F1963&amp;U1963</f>
        <v>HCMHYSY-PUHYPOS.5-6</v>
      </c>
      <c r="B1963" s="38" t="str">
        <f>I1963&amp;D1963&amp;C1963</f>
        <v>EX7172</v>
      </c>
      <c r="C1963" s="38" t="str">
        <f>_xlfn.XLOOKUP(A1963,CrossRef!N:N,CrossRef!D:D,"",0)</f>
        <v/>
      </c>
      <c r="D1963" s="38" t="str">
        <f>_xlfn.XLOOKUP(A1963,CrossRef!N:N,CrossRef!C:C,"",0)</f>
        <v/>
      </c>
      <c r="E1963" s="38" t="str">
        <f>LEFT(M1963,3)</f>
        <v>HCM</v>
      </c>
      <c r="F1963" s="38" t="str">
        <f>_xlfn.TEXTAFTER(J1963,"-")</f>
        <v>HYSY-PUHY</v>
      </c>
      <c r="G1963" t="s">
        <v>2648</v>
      </c>
      <c r="H1963" t="s">
        <v>2649</v>
      </c>
      <c r="I1963" t="s">
        <v>3065</v>
      </c>
      <c r="J1963" s="7" t="s">
        <v>1988</v>
      </c>
      <c r="K1963" t="s">
        <v>2668</v>
      </c>
      <c r="L1963" t="s">
        <v>2959</v>
      </c>
      <c r="M1963" t="s">
        <v>3066</v>
      </c>
      <c r="N1963" t="s">
        <v>2640</v>
      </c>
      <c r="O1963" t="s">
        <v>3054</v>
      </c>
      <c r="P1963" t="s">
        <v>2642</v>
      </c>
      <c r="Q1963" t="s">
        <v>2640</v>
      </c>
      <c r="R1963" t="s">
        <v>7948</v>
      </c>
      <c r="S1963" t="s">
        <v>2655</v>
      </c>
      <c r="T1963" t="s">
        <v>3745</v>
      </c>
      <c r="U1963" t="s">
        <v>672</v>
      </c>
      <c r="V1963" s="7" t="s">
        <v>3761</v>
      </c>
      <c r="W1963" s="8">
        <v>14000</v>
      </c>
      <c r="X1963" t="s">
        <v>7949</v>
      </c>
      <c r="Y1963" t="s">
        <v>7950</v>
      </c>
      <c r="Z1963" s="8">
        <v>16387.599999999999</v>
      </c>
      <c r="AA1963" s="9">
        <v>15.16</v>
      </c>
      <c r="AB1963" s="8">
        <v>52328.41</v>
      </c>
      <c r="AD1963" s="10">
        <v>4768499</v>
      </c>
      <c r="AE1963" s="11">
        <v>46077</v>
      </c>
      <c r="AF1963" s="8">
        <v>14323.9</v>
      </c>
      <c r="AG1963" s="8">
        <v>11936.300000000003</v>
      </c>
      <c r="AH1963" s="12">
        <v>0.85259285714285737</v>
      </c>
      <c r="AI1963" s="8">
        <v>787.35488126649091</v>
      </c>
      <c r="AJ1963" s="11">
        <v>47012.354881250001</v>
      </c>
      <c r="AK1963" s="11">
        <v>47640</v>
      </c>
      <c r="AL1963" s="10">
        <v>-628</v>
      </c>
      <c r="AM1963">
        <v>37839</v>
      </c>
      <c r="AN1963">
        <v>1.6796499999999999</v>
      </c>
      <c r="AO1963" s="40" t="str">
        <f>E1963&amp;F1963&amp;U1963</f>
        <v>HCMHYSY-PUHYPOS.5-6</v>
      </c>
      <c r="AP1963" s="40" t="str">
        <f>_xlfn.XLOOKUP(AO1963,CrossRef!N:N,CrossRef!A:A,"NOT FOUND",0)</f>
        <v>NOT FOUND</v>
      </c>
      <c r="AQ1963" s="40" t="str">
        <f>IFERROR(_xlfn.XLOOKUP(AO1963,CrossRef!$N:$N,CrossRef!$E:$E,"Not Found"),"-")</f>
        <v>Not Found</v>
      </c>
      <c r="AR1963" s="40" t="str">
        <f>IFERROR(_xlfn.XLOOKUP(AO1963,CrossRef!$N:$N,CrossRef!$G:$G,"Not Found"),"-")</f>
        <v>Not Found</v>
      </c>
      <c r="AS1963" s="40" t="str">
        <f>IFERROR(_xlfn.XLOOKUP(AO1963,CrossRef!$N:$N,CrossRef!$H:$H,"Not Found"),"-")</f>
        <v>Not Found</v>
      </c>
    </row>
    <row r="1964" spans="1:45" hidden="1" x14ac:dyDescent="0.3">
      <c r="A1964" s="38" t="str">
        <f>E1964&amp;F1964&amp;U1964</f>
        <v>ZSPDRIV-TQCV</v>
      </c>
      <c r="B1964" s="38" t="str">
        <f>I1964&amp;D1964&amp;C1964</f>
        <v>TD6738310100</v>
      </c>
      <c r="C1964" s="38" t="str">
        <f>_xlfn.XLOOKUP(A1964,CrossRef!N:N,CrossRef!D:D,"",0)</f>
        <v>00</v>
      </c>
      <c r="D1964" s="38" t="str">
        <f>_xlfn.XLOOKUP(A1964,CrossRef!N:N,CrossRef!C:C,"",0)</f>
        <v>3101</v>
      </c>
      <c r="E1964" s="38" t="str">
        <f>LEFT(M1964,3)</f>
        <v>ZSP</v>
      </c>
      <c r="F1964" s="38" t="str">
        <f>_xlfn.TEXTAFTER(J1964,"-")</f>
        <v>DRIV-TQCV</v>
      </c>
      <c r="G1964" t="s">
        <v>2648</v>
      </c>
      <c r="H1964" t="s">
        <v>2649</v>
      </c>
      <c r="I1964" t="s">
        <v>4363</v>
      </c>
      <c r="J1964" s="7" t="s">
        <v>2113</v>
      </c>
      <c r="K1964" t="s">
        <v>2638</v>
      </c>
      <c r="L1964" t="s">
        <v>193</v>
      </c>
      <c r="M1964" t="s">
        <v>4364</v>
      </c>
      <c r="N1964" t="s">
        <v>2640</v>
      </c>
      <c r="O1964" t="s">
        <v>3054</v>
      </c>
      <c r="P1964" t="s">
        <v>2642</v>
      </c>
      <c r="Q1964" t="s">
        <v>2640</v>
      </c>
      <c r="R1964" t="s">
        <v>7951</v>
      </c>
      <c r="S1964" t="s">
        <v>2655</v>
      </c>
      <c r="T1964" t="s">
        <v>2678</v>
      </c>
      <c r="U1964" t="s">
        <v>2657</v>
      </c>
      <c r="V1964" s="7" t="s">
        <v>399</v>
      </c>
      <c r="W1964" s="8">
        <v>20000</v>
      </c>
      <c r="X1964" t="s">
        <v>7952</v>
      </c>
      <c r="Y1964" t="s">
        <v>5068</v>
      </c>
      <c r="Z1964" s="8">
        <v>8057.24</v>
      </c>
      <c r="AA1964" s="9">
        <v>18.38</v>
      </c>
      <c r="AB1964" s="8">
        <v>56867.28</v>
      </c>
      <c r="AD1964" s="10">
        <v>0</v>
      </c>
      <c r="AE1964" s="11"/>
      <c r="AF1964" s="8">
        <v>0</v>
      </c>
      <c r="AG1964" s="8">
        <v>11942.76</v>
      </c>
      <c r="AH1964" s="12">
        <v>0.59713800000000006</v>
      </c>
      <c r="AI1964" s="8">
        <v>649.76931447225252</v>
      </c>
      <c r="AJ1964" s="11">
        <v>46874.769314467594</v>
      </c>
      <c r="AK1964" s="11">
        <v>46847</v>
      </c>
      <c r="AL1964" s="10">
        <v>27</v>
      </c>
      <c r="AM1964">
        <v>19489.599999999999</v>
      </c>
      <c r="AN1964">
        <v>0.9744799999999999</v>
      </c>
      <c r="AO1964" s="40" t="str">
        <f>E1964&amp;F1964&amp;U1964</f>
        <v>ZSPDRIV-TQCV</v>
      </c>
      <c r="AP1964" s="40" t="str">
        <f>_xlfn.XLOOKUP(AO1964,CrossRef!N:N,CrossRef!A:A,"NOT FOUND",0)</f>
        <v>ZSP310100</v>
      </c>
      <c r="AQ1964" s="40" t="str">
        <f>IFERROR(_xlfn.XLOOKUP(AO1964,CrossRef!$N:$N,CrossRef!$E:$E,"Not Found"),"-")</f>
        <v>785D</v>
      </c>
      <c r="AR1964" s="40" t="str">
        <f>IFERROR(_xlfn.XLOOKUP(AO1964,CrossRef!$N:$N,CrossRef!$G:$G,"Not Found"),"-")</f>
        <v>3101 - TORQUE CONVERTER</v>
      </c>
      <c r="AS1964" s="40" t="str">
        <f>IFERROR(_xlfn.XLOOKUP(AO1964,CrossRef!$N:$N,CrossRef!$H:$H,"Not Found"),"-")</f>
        <v>00 - (NONE)</v>
      </c>
    </row>
    <row r="1965" spans="1:45" hidden="1" x14ac:dyDescent="0.3">
      <c r="A1965" s="38" t="str">
        <f>E1965&amp;F1965&amp;U1965</f>
        <v>ZSPDRIV-WHGPLHF</v>
      </c>
      <c r="B1965" s="38" t="str">
        <f>I1965&amp;D1965&amp;C1965</f>
        <v>TD67384008LF</v>
      </c>
      <c r="C1965" s="38" t="str">
        <f>_xlfn.XLOOKUP(A1965,CrossRef!N:N,CrossRef!D:D,"",0)</f>
        <v>LF</v>
      </c>
      <c r="D1965" s="38" t="str">
        <f>_xlfn.XLOOKUP(A1965,CrossRef!N:N,CrossRef!C:C,"",0)</f>
        <v>4008</v>
      </c>
      <c r="E1965" s="38" t="str">
        <f>LEFT(M1965,3)</f>
        <v>ZSP</v>
      </c>
      <c r="F1965" s="38" t="str">
        <f>_xlfn.TEXTAFTER(J1965,"-")</f>
        <v>DRIV-WHGP</v>
      </c>
      <c r="G1965" t="s">
        <v>2648</v>
      </c>
      <c r="H1965" t="s">
        <v>2649</v>
      </c>
      <c r="I1965" t="s">
        <v>4363</v>
      </c>
      <c r="J1965" s="7" t="s">
        <v>2114</v>
      </c>
      <c r="K1965" t="s">
        <v>2638</v>
      </c>
      <c r="L1965" t="s">
        <v>193</v>
      </c>
      <c r="M1965" t="s">
        <v>4364</v>
      </c>
      <c r="N1965" t="s">
        <v>2640</v>
      </c>
      <c r="O1965" t="s">
        <v>3054</v>
      </c>
      <c r="P1965" t="s">
        <v>2642</v>
      </c>
      <c r="Q1965" t="s">
        <v>2640</v>
      </c>
      <c r="R1965" t="s">
        <v>7953</v>
      </c>
      <c r="S1965" t="s">
        <v>2655</v>
      </c>
      <c r="T1965" t="s">
        <v>2688</v>
      </c>
      <c r="U1965" t="s">
        <v>485</v>
      </c>
      <c r="V1965" s="7" t="s">
        <v>957</v>
      </c>
      <c r="W1965" s="8">
        <v>20000</v>
      </c>
      <c r="X1965" t="s">
        <v>7954</v>
      </c>
      <c r="Y1965" t="s">
        <v>7801</v>
      </c>
      <c r="Z1965" s="8">
        <v>8057.24</v>
      </c>
      <c r="AA1965" s="9">
        <v>18.38</v>
      </c>
      <c r="AB1965" s="8">
        <v>61272</v>
      </c>
      <c r="AD1965" s="10">
        <v>0</v>
      </c>
      <c r="AE1965" s="11"/>
      <c r="AF1965" s="8">
        <v>0</v>
      </c>
      <c r="AG1965" s="8">
        <v>11942.76</v>
      </c>
      <c r="AH1965" s="12">
        <v>0.59713800000000006</v>
      </c>
      <c r="AI1965" s="8">
        <v>649.76931447225252</v>
      </c>
      <c r="AJ1965" s="11">
        <v>46874.769314467594</v>
      </c>
      <c r="AK1965" s="11">
        <v>46742</v>
      </c>
      <c r="AL1965" s="10">
        <v>132</v>
      </c>
      <c r="AM1965">
        <v>17559.699999999997</v>
      </c>
      <c r="AN1965">
        <v>0.8779849999999999</v>
      </c>
      <c r="AO1965" s="40" t="str">
        <f>E1965&amp;F1965&amp;U1965</f>
        <v>ZSPDRIV-WHGPLHF</v>
      </c>
      <c r="AP1965" s="40" t="str">
        <f>_xlfn.XLOOKUP(AO1965,CrossRef!N:N,CrossRef!A:A,"NOT FOUND",0)</f>
        <v>ZSP4008LF</v>
      </c>
      <c r="AQ1965" s="40" t="str">
        <f>IFERROR(_xlfn.XLOOKUP(AO1965,CrossRef!$N:$N,CrossRef!$E:$E,"Not Found"),"-")</f>
        <v>785D</v>
      </c>
      <c r="AR1965" s="40" t="str">
        <f>IFERROR(_xlfn.XLOOKUP(AO1965,CrossRef!$N:$N,CrossRef!$G:$G,"Not Found"),"-")</f>
        <v>4008 - FINAL DRIVE, BRAKE &amp; WHEEL</v>
      </c>
      <c r="AS1965" s="40" t="str">
        <f>IFERROR(_xlfn.XLOOKUP(AO1965,CrossRef!$N:$N,CrossRef!$H:$H,"Not Found"),"-")</f>
        <v>LF - LEFT FRONT</v>
      </c>
    </row>
    <row r="1966" spans="1:45" hidden="1" x14ac:dyDescent="0.3">
      <c r="A1966" s="38" t="str">
        <f>E1966&amp;F1966&amp;U1966</f>
        <v>ZSPDRIV-WHGPRHF</v>
      </c>
      <c r="B1966" s="38" t="str">
        <f>I1966&amp;D1966&amp;C1966</f>
        <v>TD67384008RF</v>
      </c>
      <c r="C1966" s="38" t="str">
        <f>_xlfn.XLOOKUP(A1966,CrossRef!N:N,CrossRef!D:D,"",0)</f>
        <v>RF</v>
      </c>
      <c r="D1966" s="38" t="str">
        <f>_xlfn.XLOOKUP(A1966,CrossRef!N:N,CrossRef!C:C,"",0)</f>
        <v>4008</v>
      </c>
      <c r="E1966" s="38" t="str">
        <f>LEFT(M1966,3)</f>
        <v>ZSP</v>
      </c>
      <c r="F1966" s="38" t="str">
        <f>_xlfn.TEXTAFTER(J1966,"-")</f>
        <v>DRIV-WHGP</v>
      </c>
      <c r="G1966" t="s">
        <v>2648</v>
      </c>
      <c r="H1966" t="s">
        <v>2649</v>
      </c>
      <c r="I1966" t="s">
        <v>4363</v>
      </c>
      <c r="J1966" s="7" t="s">
        <v>2114</v>
      </c>
      <c r="K1966" t="s">
        <v>2638</v>
      </c>
      <c r="L1966" t="s">
        <v>193</v>
      </c>
      <c r="M1966" t="s">
        <v>4364</v>
      </c>
      <c r="N1966" t="s">
        <v>2640</v>
      </c>
      <c r="O1966" t="s">
        <v>3054</v>
      </c>
      <c r="P1966" t="s">
        <v>2642</v>
      </c>
      <c r="Q1966" t="s">
        <v>2640</v>
      </c>
      <c r="R1966" t="s">
        <v>7955</v>
      </c>
      <c r="S1966" t="s">
        <v>2655</v>
      </c>
      <c r="T1966" t="s">
        <v>2688</v>
      </c>
      <c r="U1966" t="s">
        <v>488</v>
      </c>
      <c r="V1966" s="7" t="s">
        <v>958</v>
      </c>
      <c r="W1966" s="8">
        <v>20000</v>
      </c>
      <c r="X1966" t="s">
        <v>7956</v>
      </c>
      <c r="Y1966" t="s">
        <v>7801</v>
      </c>
      <c r="Z1966" s="8">
        <v>8057.24</v>
      </c>
      <c r="AA1966" s="9">
        <v>18.38</v>
      </c>
      <c r="AB1966" s="8">
        <v>61272</v>
      </c>
      <c r="AD1966" s="10">
        <v>0</v>
      </c>
      <c r="AE1966" s="11"/>
      <c r="AF1966" s="8">
        <v>0</v>
      </c>
      <c r="AG1966" s="8">
        <v>11942.76</v>
      </c>
      <c r="AH1966" s="12">
        <v>0.59713800000000006</v>
      </c>
      <c r="AI1966" s="8">
        <v>649.76931447225252</v>
      </c>
      <c r="AJ1966" s="11">
        <v>46874.769314467594</v>
      </c>
      <c r="AK1966" s="11">
        <v>46742</v>
      </c>
      <c r="AL1966" s="10">
        <v>132</v>
      </c>
      <c r="AM1966">
        <v>17559.699999999997</v>
      </c>
      <c r="AN1966">
        <v>0.8779849999999999</v>
      </c>
      <c r="AO1966" s="40" t="str">
        <f>E1966&amp;F1966&amp;U1966</f>
        <v>ZSPDRIV-WHGPRHF</v>
      </c>
      <c r="AP1966" s="40" t="str">
        <f>_xlfn.XLOOKUP(AO1966,CrossRef!N:N,CrossRef!A:A,"NOT FOUND",0)</f>
        <v>ZSP4008RF</v>
      </c>
      <c r="AQ1966" s="40" t="str">
        <f>IFERROR(_xlfn.XLOOKUP(AO1966,CrossRef!$N:$N,CrossRef!$E:$E,"Not Found"),"-")</f>
        <v>785D</v>
      </c>
      <c r="AR1966" s="40" t="str">
        <f>IFERROR(_xlfn.XLOOKUP(AO1966,CrossRef!$N:$N,CrossRef!$G:$G,"Not Found"),"-")</f>
        <v>4008 - FINAL DRIVE, BRAKE &amp; WHEEL</v>
      </c>
      <c r="AS1966" s="40" t="str">
        <f>IFERROR(_xlfn.XLOOKUP(AO1966,CrossRef!$N:$N,CrossRef!$H:$H,"Not Found"),"-")</f>
        <v>RF - RIGHT FRONT</v>
      </c>
    </row>
    <row r="1967" spans="1:45" hidden="1" x14ac:dyDescent="0.3">
      <c r="A1967" s="38" t="str">
        <f>E1967&amp;F1967&amp;U1967</f>
        <v>ZSPENGI</v>
      </c>
      <c r="B1967" s="38" t="str">
        <f>I1967&amp;D1967&amp;C1967</f>
        <v>TD6738100000</v>
      </c>
      <c r="C1967" s="38" t="str">
        <f>_xlfn.XLOOKUP(A1967,CrossRef!N:N,CrossRef!D:D,"",0)</f>
        <v>00</v>
      </c>
      <c r="D1967" s="38" t="str">
        <f>_xlfn.XLOOKUP(A1967,CrossRef!N:N,CrossRef!C:C,"",0)</f>
        <v>1000</v>
      </c>
      <c r="E1967" s="38" t="str">
        <f>LEFT(M1967,3)</f>
        <v>ZSP</v>
      </c>
      <c r="F1967" s="38" t="str">
        <f>_xlfn.TEXTAFTER(J1967,"-")</f>
        <v>ENGI</v>
      </c>
      <c r="G1967" t="s">
        <v>2648</v>
      </c>
      <c r="H1967" t="s">
        <v>2649</v>
      </c>
      <c r="I1967" t="s">
        <v>4363</v>
      </c>
      <c r="J1967" s="7" t="s">
        <v>1350</v>
      </c>
      <c r="K1967" t="s">
        <v>2638</v>
      </c>
      <c r="L1967" t="s">
        <v>193</v>
      </c>
      <c r="M1967" t="s">
        <v>4364</v>
      </c>
      <c r="N1967" t="s">
        <v>2640</v>
      </c>
      <c r="O1967" t="s">
        <v>3054</v>
      </c>
      <c r="P1967" t="s">
        <v>2642</v>
      </c>
      <c r="Q1967" t="s">
        <v>2640</v>
      </c>
      <c r="R1967" t="s">
        <v>7957</v>
      </c>
      <c r="S1967" t="s">
        <v>2655</v>
      </c>
      <c r="T1967" t="s">
        <v>3265</v>
      </c>
      <c r="U1967" t="s">
        <v>2657</v>
      </c>
      <c r="V1967" s="7" t="s">
        <v>22</v>
      </c>
      <c r="W1967" s="8">
        <v>20000</v>
      </c>
      <c r="X1967" t="s">
        <v>4366</v>
      </c>
      <c r="Y1967" t="s">
        <v>5194</v>
      </c>
      <c r="Z1967" s="8">
        <v>8057.24</v>
      </c>
      <c r="AA1967" s="9">
        <v>18.38</v>
      </c>
      <c r="AB1967" s="8">
        <v>589997.62</v>
      </c>
      <c r="AD1967" s="10"/>
      <c r="AE1967" s="11"/>
      <c r="AF1967" s="8"/>
      <c r="AG1967" s="8">
        <v>11942.76</v>
      </c>
      <c r="AH1967" s="12">
        <v>0.59713800000000006</v>
      </c>
      <c r="AI1967" s="8">
        <v>649.76931447225252</v>
      </c>
      <c r="AJ1967" s="11">
        <v>46874.769314467594</v>
      </c>
      <c r="AK1967" s="11"/>
      <c r="AL1967" s="10"/>
      <c r="AO1967" s="40" t="str">
        <f>E1967&amp;F1967&amp;U1967</f>
        <v>ZSPENGI</v>
      </c>
      <c r="AP1967" s="40" t="str">
        <f>_xlfn.XLOOKUP(AO1967,CrossRef!N:N,CrossRef!A:A,"NOT FOUND",0)</f>
        <v>ZSP100000</v>
      </c>
      <c r="AQ1967" s="40" t="str">
        <f>IFERROR(_xlfn.XLOOKUP(AO1967,CrossRef!$N:$N,CrossRef!$E:$E,"Not Found"),"-")</f>
        <v>785D</v>
      </c>
      <c r="AR1967" s="40" t="str">
        <f>IFERROR(_xlfn.XLOOKUP(AO1967,CrossRef!$N:$N,CrossRef!$G:$G,"Not Found"),"-")</f>
        <v>1000 - ENGINE</v>
      </c>
      <c r="AS1967" s="40" t="str">
        <f>IFERROR(_xlfn.XLOOKUP(AO1967,CrossRef!$N:$N,CrossRef!$H:$H,"Not Found"),"-")</f>
        <v>00 - (NONE)</v>
      </c>
    </row>
    <row r="1968" spans="1:45" hidden="1" x14ac:dyDescent="0.3">
      <c r="A1968" s="38" t="str">
        <f>E1968&amp;F1968&amp;U1968</f>
        <v>ZSPENGI-COSY</v>
      </c>
      <c r="B1968" s="38" t="str">
        <f>I1968&amp;D1968&amp;C1968</f>
        <v>TD6738135300</v>
      </c>
      <c r="C1968" s="38" t="str">
        <f>_xlfn.XLOOKUP(A1968,CrossRef!N:N,CrossRef!D:D,"",0)</f>
        <v>00</v>
      </c>
      <c r="D1968" s="38" t="str">
        <f>_xlfn.XLOOKUP(A1968,CrossRef!N:N,CrossRef!C:C,"",0)</f>
        <v>1353</v>
      </c>
      <c r="E1968" s="38" t="str">
        <f>LEFT(M1968,3)</f>
        <v>ZSP</v>
      </c>
      <c r="F1968" s="38" t="str">
        <f>_xlfn.TEXTAFTER(J1968,"-")</f>
        <v>ENGI-COSY</v>
      </c>
      <c r="G1968" t="s">
        <v>2648</v>
      </c>
      <c r="H1968" t="s">
        <v>2649</v>
      </c>
      <c r="I1968" t="s">
        <v>4363</v>
      </c>
      <c r="J1968" s="7" t="s">
        <v>2115</v>
      </c>
      <c r="K1968" t="s">
        <v>2638</v>
      </c>
      <c r="L1968" t="s">
        <v>193</v>
      </c>
      <c r="M1968" t="s">
        <v>4364</v>
      </c>
      <c r="N1968" t="s">
        <v>2640</v>
      </c>
      <c r="O1968" t="s">
        <v>3054</v>
      </c>
      <c r="P1968" t="s">
        <v>2642</v>
      </c>
      <c r="Q1968" t="s">
        <v>2640</v>
      </c>
      <c r="R1968" t="s">
        <v>7958</v>
      </c>
      <c r="S1968" t="s">
        <v>2655</v>
      </c>
      <c r="T1968" t="s">
        <v>3253</v>
      </c>
      <c r="U1968" t="s">
        <v>2657</v>
      </c>
      <c r="V1968" s="7" t="s">
        <v>264</v>
      </c>
      <c r="W1968" s="8">
        <v>20000</v>
      </c>
      <c r="X1968" t="s">
        <v>7959</v>
      </c>
      <c r="Y1968" t="s">
        <v>5197</v>
      </c>
      <c r="Z1968" s="8">
        <v>8057.24</v>
      </c>
      <c r="AA1968" s="9">
        <v>18.38</v>
      </c>
      <c r="AB1968" s="8">
        <v>33634.07</v>
      </c>
      <c r="AD1968" s="10">
        <v>0</v>
      </c>
      <c r="AE1968" s="11"/>
      <c r="AF1968" s="8">
        <v>0</v>
      </c>
      <c r="AG1968" s="8">
        <v>11942.76</v>
      </c>
      <c r="AH1968" s="12">
        <v>0.59713800000000006</v>
      </c>
      <c r="AI1968" s="8">
        <v>649.76931447225252</v>
      </c>
      <c r="AJ1968" s="11">
        <v>46874.769314467594</v>
      </c>
      <c r="AK1968" s="11">
        <v>46847</v>
      </c>
      <c r="AL1968" s="10">
        <v>27</v>
      </c>
      <c r="AM1968">
        <v>19489.599999999999</v>
      </c>
      <c r="AN1968">
        <v>0.9744799999999999</v>
      </c>
      <c r="AO1968" s="40" t="str">
        <f>E1968&amp;F1968&amp;U1968</f>
        <v>ZSPENGI-COSY</v>
      </c>
      <c r="AP1968" s="40" t="str">
        <f>_xlfn.XLOOKUP(AO1968,CrossRef!N:N,CrossRef!A:A,"NOT FOUND",0)</f>
        <v>ZSP135300</v>
      </c>
      <c r="AQ1968" s="40" t="str">
        <f>IFERROR(_xlfn.XLOOKUP(AO1968,CrossRef!$N:$N,CrossRef!$E:$E,"Not Found"),"-")</f>
        <v>785D</v>
      </c>
      <c r="AR1968" s="40" t="str">
        <f>IFERROR(_xlfn.XLOOKUP(AO1968,CrossRef!$N:$N,CrossRef!$G:$G,"Not Found"),"-")</f>
        <v>1353 - RADIATOR</v>
      </c>
      <c r="AS1968" s="40" t="str">
        <f>IFERROR(_xlfn.XLOOKUP(AO1968,CrossRef!$N:$N,CrossRef!$H:$H,"Not Found"),"-")</f>
        <v>00 - (NONE)</v>
      </c>
    </row>
    <row r="1969" spans="1:45" hidden="1" x14ac:dyDescent="0.3">
      <c r="A1969" s="38" t="str">
        <f>E1969&amp;F1969&amp;U1969</f>
        <v>ZSPSURE-SPSNLHF</v>
      </c>
      <c r="B1969" s="38" t="str">
        <f>I1969&amp;D1969&amp;C1969</f>
        <v>TD67387201LF</v>
      </c>
      <c r="C1969" s="38" t="str">
        <f>_xlfn.XLOOKUP(A1969,CrossRef!N:N,CrossRef!D:D,"",0)</f>
        <v>LF</v>
      </c>
      <c r="D1969" s="38" t="str">
        <f>_xlfn.XLOOKUP(A1969,CrossRef!N:N,CrossRef!C:C,"",0)</f>
        <v>7201</v>
      </c>
      <c r="E1969" s="38" t="str">
        <f>LEFT(M1969,3)</f>
        <v>ZSP</v>
      </c>
      <c r="F1969" s="38" t="str">
        <f>_xlfn.TEXTAFTER(J1969,"-")</f>
        <v>SURE-SPSN</v>
      </c>
      <c r="G1969" t="s">
        <v>2648</v>
      </c>
      <c r="H1969" t="s">
        <v>2649</v>
      </c>
      <c r="I1969" t="s">
        <v>4363</v>
      </c>
      <c r="J1969" s="7" t="s">
        <v>2116</v>
      </c>
      <c r="K1969" t="s">
        <v>2638</v>
      </c>
      <c r="L1969" t="s">
        <v>193</v>
      </c>
      <c r="M1969" t="s">
        <v>4364</v>
      </c>
      <c r="N1969" t="s">
        <v>2640</v>
      </c>
      <c r="O1969" t="s">
        <v>3054</v>
      </c>
      <c r="P1969" t="s">
        <v>2642</v>
      </c>
      <c r="Q1969" t="s">
        <v>2640</v>
      </c>
      <c r="R1969" t="s">
        <v>7960</v>
      </c>
      <c r="S1969" t="s">
        <v>2644</v>
      </c>
      <c r="T1969" t="s">
        <v>2720</v>
      </c>
      <c r="U1969" t="s">
        <v>485</v>
      </c>
      <c r="V1969" s="7" t="s">
        <v>965</v>
      </c>
      <c r="W1969" s="8">
        <v>20000</v>
      </c>
      <c r="X1969" t="s">
        <v>7961</v>
      </c>
      <c r="Y1969" t="s">
        <v>7809</v>
      </c>
      <c r="Z1969" s="8">
        <v>8057.24</v>
      </c>
      <c r="AA1969" s="9">
        <v>18.38</v>
      </c>
      <c r="AB1969" s="8">
        <v>44244.78</v>
      </c>
      <c r="AD1969" s="10">
        <v>0</v>
      </c>
      <c r="AE1969" s="11"/>
      <c r="AF1969" s="8">
        <v>0</v>
      </c>
      <c r="AG1969" s="8">
        <v>11942.76</v>
      </c>
      <c r="AH1969" s="12">
        <v>0.59713800000000006</v>
      </c>
      <c r="AI1969" s="8">
        <v>649.76931447225252</v>
      </c>
      <c r="AJ1969" s="11">
        <v>46874.769314467594</v>
      </c>
      <c r="AK1969" s="11">
        <v>46742</v>
      </c>
      <c r="AL1969" s="10">
        <v>132</v>
      </c>
      <c r="AM1969">
        <v>17559.699999999997</v>
      </c>
      <c r="AN1969">
        <v>0.8779849999999999</v>
      </c>
      <c r="AO1969" s="40" t="str">
        <f>E1969&amp;F1969&amp;U1969</f>
        <v>ZSPSURE-SPSNLHF</v>
      </c>
      <c r="AP1969" s="40" t="str">
        <f>_xlfn.XLOOKUP(AO1969,CrossRef!N:N,CrossRef!A:A,"NOT FOUND",0)</f>
        <v>ZSP7201LF</v>
      </c>
      <c r="AQ1969" s="40" t="str">
        <f>IFERROR(_xlfn.XLOOKUP(AO1969,CrossRef!$N:$N,CrossRef!$E:$E,"Not Found"),"-")</f>
        <v>785D</v>
      </c>
      <c r="AR1969" s="40" t="str">
        <f>IFERROR(_xlfn.XLOOKUP(AO1969,CrossRef!$N:$N,CrossRef!$G:$G,"Not Found"),"-")</f>
        <v>7201 - SUSPENSION CYLINDER</v>
      </c>
      <c r="AS1969" s="40" t="str">
        <f>IFERROR(_xlfn.XLOOKUP(AO1969,CrossRef!$N:$N,CrossRef!$H:$H,"Not Found"),"-")</f>
        <v>LF - LEFT FRONT</v>
      </c>
    </row>
    <row r="1970" spans="1:45" hidden="1" x14ac:dyDescent="0.3">
      <c r="A1970" s="38" t="str">
        <f>E1970&amp;F1970&amp;U1970</f>
        <v>ZSPSURE-SPSNRHF</v>
      </c>
      <c r="B1970" s="38" t="str">
        <f>I1970&amp;D1970&amp;C1970</f>
        <v>TD67387201RF</v>
      </c>
      <c r="C1970" s="38" t="str">
        <f>_xlfn.XLOOKUP(A1970,CrossRef!N:N,CrossRef!D:D,"",0)</f>
        <v>RF</v>
      </c>
      <c r="D1970" s="38" t="str">
        <f>_xlfn.XLOOKUP(A1970,CrossRef!N:N,CrossRef!C:C,"",0)</f>
        <v>7201</v>
      </c>
      <c r="E1970" s="38" t="str">
        <f>LEFT(M1970,3)</f>
        <v>ZSP</v>
      </c>
      <c r="F1970" s="38" t="str">
        <f>_xlfn.TEXTAFTER(J1970,"-")</f>
        <v>SURE-SPSN</v>
      </c>
      <c r="G1970" t="s">
        <v>2648</v>
      </c>
      <c r="H1970" t="s">
        <v>2649</v>
      </c>
      <c r="I1970" t="s">
        <v>4363</v>
      </c>
      <c r="J1970" s="7" t="s">
        <v>2116</v>
      </c>
      <c r="K1970" t="s">
        <v>2638</v>
      </c>
      <c r="L1970" t="s">
        <v>193</v>
      </c>
      <c r="M1970" t="s">
        <v>4364</v>
      </c>
      <c r="N1970" t="s">
        <v>2640</v>
      </c>
      <c r="O1970" t="s">
        <v>3054</v>
      </c>
      <c r="P1970" t="s">
        <v>2642</v>
      </c>
      <c r="Q1970" t="s">
        <v>2640</v>
      </c>
      <c r="R1970" t="s">
        <v>7962</v>
      </c>
      <c r="S1970" t="s">
        <v>2644</v>
      </c>
      <c r="T1970" t="s">
        <v>2720</v>
      </c>
      <c r="U1970" t="s">
        <v>488</v>
      </c>
      <c r="V1970" s="7" t="s">
        <v>966</v>
      </c>
      <c r="W1970" s="8">
        <v>20000</v>
      </c>
      <c r="X1970" t="s">
        <v>7963</v>
      </c>
      <c r="Y1970" t="s">
        <v>7809</v>
      </c>
      <c r="Z1970" s="8">
        <v>8057.24</v>
      </c>
      <c r="AA1970" s="9">
        <v>18.38</v>
      </c>
      <c r="AB1970" s="8">
        <v>44244.78</v>
      </c>
      <c r="AD1970" s="10">
        <v>0</v>
      </c>
      <c r="AE1970" s="11"/>
      <c r="AF1970" s="8">
        <v>0</v>
      </c>
      <c r="AG1970" s="8">
        <v>11942.76</v>
      </c>
      <c r="AH1970" s="12">
        <v>0.59713800000000006</v>
      </c>
      <c r="AI1970" s="8">
        <v>649.76931447225252</v>
      </c>
      <c r="AJ1970" s="11">
        <v>46874.769314467594</v>
      </c>
      <c r="AK1970" s="11">
        <v>46742</v>
      </c>
      <c r="AL1970" s="10">
        <v>132</v>
      </c>
      <c r="AM1970">
        <v>17559.699999999997</v>
      </c>
      <c r="AN1970">
        <v>0.8779849999999999</v>
      </c>
      <c r="AO1970" s="40" t="str">
        <f>E1970&amp;F1970&amp;U1970</f>
        <v>ZSPSURE-SPSNRHF</v>
      </c>
      <c r="AP1970" s="40" t="str">
        <f>_xlfn.XLOOKUP(AO1970,CrossRef!N:N,CrossRef!A:A,"NOT FOUND",0)</f>
        <v>ZSP7201RF</v>
      </c>
      <c r="AQ1970" s="40" t="str">
        <f>IFERROR(_xlfn.XLOOKUP(AO1970,CrossRef!$N:$N,CrossRef!$E:$E,"Not Found"),"-")</f>
        <v>785D</v>
      </c>
      <c r="AR1970" s="40" t="str">
        <f>IFERROR(_xlfn.XLOOKUP(AO1970,CrossRef!$N:$N,CrossRef!$G:$G,"Not Found"),"-")</f>
        <v>7201 - SUSPENSION CYLINDER</v>
      </c>
      <c r="AS1970" s="40" t="str">
        <f>IFERROR(_xlfn.XLOOKUP(AO1970,CrossRef!$N:$N,CrossRef!$H:$H,"Not Found"),"-")</f>
        <v>RF - RIGHT FRONT</v>
      </c>
    </row>
    <row r="1971" spans="1:45" hidden="1" x14ac:dyDescent="0.3">
      <c r="A1971" s="38" t="str">
        <f>E1971&amp;F1971&amp;U1971</f>
        <v>ZSPSURE-SPSNLHR</v>
      </c>
      <c r="B1971" s="38" t="str">
        <f>I1971&amp;D1971&amp;C1971</f>
        <v>TD67387213LR</v>
      </c>
      <c r="C1971" s="38" t="str">
        <f>_xlfn.XLOOKUP(A1971,CrossRef!N:N,CrossRef!D:D,"",0)</f>
        <v>LR</v>
      </c>
      <c r="D1971" s="38" t="str">
        <f>_xlfn.XLOOKUP(A1971,CrossRef!N:N,CrossRef!C:C,"",0)</f>
        <v>7213</v>
      </c>
      <c r="E1971" s="38" t="str">
        <f>LEFT(M1971,3)</f>
        <v>ZSP</v>
      </c>
      <c r="F1971" s="38" t="str">
        <f>_xlfn.TEXTAFTER(J1971,"-")</f>
        <v>SURE-SPSN</v>
      </c>
      <c r="G1971" t="s">
        <v>2648</v>
      </c>
      <c r="H1971" t="s">
        <v>2649</v>
      </c>
      <c r="I1971" t="s">
        <v>4363</v>
      </c>
      <c r="J1971" s="7" t="s">
        <v>2116</v>
      </c>
      <c r="K1971" t="s">
        <v>2638</v>
      </c>
      <c r="L1971" t="s">
        <v>193</v>
      </c>
      <c r="M1971" t="s">
        <v>4364</v>
      </c>
      <c r="N1971" t="s">
        <v>2640</v>
      </c>
      <c r="O1971" t="s">
        <v>3054</v>
      </c>
      <c r="P1971" t="s">
        <v>2642</v>
      </c>
      <c r="Q1971" t="s">
        <v>2640</v>
      </c>
      <c r="R1971" t="s">
        <v>7964</v>
      </c>
      <c r="S1971" t="s">
        <v>2644</v>
      </c>
      <c r="T1971" t="s">
        <v>2720</v>
      </c>
      <c r="U1971" t="s">
        <v>491</v>
      </c>
      <c r="V1971" s="7" t="s">
        <v>960</v>
      </c>
      <c r="W1971" s="8">
        <v>20000</v>
      </c>
      <c r="X1971" t="s">
        <v>7965</v>
      </c>
      <c r="Y1971" t="s">
        <v>7814</v>
      </c>
      <c r="Z1971" s="8">
        <v>8057.24</v>
      </c>
      <c r="AA1971" s="9">
        <v>18.38</v>
      </c>
      <c r="AB1971" s="8">
        <v>31905.41</v>
      </c>
      <c r="AD1971" s="10">
        <v>0</v>
      </c>
      <c r="AE1971" s="11"/>
      <c r="AF1971" s="8">
        <v>0</v>
      </c>
      <c r="AG1971" s="8">
        <v>11942.76</v>
      </c>
      <c r="AH1971" s="12">
        <v>0.59713800000000006</v>
      </c>
      <c r="AI1971" s="8">
        <v>649.76931447225252</v>
      </c>
      <c r="AJ1971" s="11">
        <v>46874.769314467594</v>
      </c>
      <c r="AK1971" s="11">
        <v>46638</v>
      </c>
      <c r="AL1971" s="10">
        <v>236</v>
      </c>
      <c r="AM1971">
        <v>15648.18</v>
      </c>
      <c r="AN1971">
        <v>0.78240900000000002</v>
      </c>
      <c r="AO1971" s="40" t="str">
        <f>E1971&amp;F1971&amp;U1971</f>
        <v>ZSPSURE-SPSNLHR</v>
      </c>
      <c r="AP1971" s="40" t="str">
        <f>_xlfn.XLOOKUP(AO1971,CrossRef!N:N,CrossRef!A:A,"NOT FOUND",0)</f>
        <v>ZSP7213LR</v>
      </c>
      <c r="AQ1971" s="40" t="str">
        <f>IFERROR(_xlfn.XLOOKUP(AO1971,CrossRef!$N:$N,CrossRef!$E:$E,"Not Found"),"-")</f>
        <v>785D</v>
      </c>
      <c r="AR1971" s="40" t="str">
        <f>IFERROR(_xlfn.XLOOKUP(AO1971,CrossRef!$N:$N,CrossRef!$G:$G,"Not Found"),"-")</f>
        <v>7213 - REAR SUSPENSION CYLINDER</v>
      </c>
      <c r="AS1971" s="40" t="str">
        <f>IFERROR(_xlfn.XLOOKUP(AO1971,CrossRef!$N:$N,CrossRef!$H:$H,"Not Found"),"-")</f>
        <v>LR - LEFT REAR</v>
      </c>
    </row>
    <row r="1972" spans="1:45" hidden="1" x14ac:dyDescent="0.3">
      <c r="A1972" s="38" t="str">
        <f>E1972&amp;F1972&amp;U1972</f>
        <v>ZSPSURE-SPSNRHR</v>
      </c>
      <c r="B1972" s="38" t="str">
        <f>I1972&amp;D1972&amp;C1972</f>
        <v>TD67387213RR</v>
      </c>
      <c r="C1972" s="38" t="str">
        <f>_xlfn.XLOOKUP(A1972,CrossRef!N:N,CrossRef!D:D,"",0)</f>
        <v>RR</v>
      </c>
      <c r="D1972" s="38" t="str">
        <f>_xlfn.XLOOKUP(A1972,CrossRef!N:N,CrossRef!C:C,"",0)</f>
        <v>7213</v>
      </c>
      <c r="E1972" s="38" t="str">
        <f>LEFT(M1972,3)</f>
        <v>ZSP</v>
      </c>
      <c r="F1972" s="38" t="str">
        <f>_xlfn.TEXTAFTER(J1972,"-")</f>
        <v>SURE-SPSN</v>
      </c>
      <c r="G1972" t="s">
        <v>2648</v>
      </c>
      <c r="H1972" t="s">
        <v>2649</v>
      </c>
      <c r="I1972" t="s">
        <v>4363</v>
      </c>
      <c r="J1972" s="7" t="s">
        <v>2116</v>
      </c>
      <c r="K1972" t="s">
        <v>2638</v>
      </c>
      <c r="L1972" t="s">
        <v>193</v>
      </c>
      <c r="M1972" t="s">
        <v>4364</v>
      </c>
      <c r="N1972" t="s">
        <v>2640</v>
      </c>
      <c r="O1972" t="s">
        <v>3054</v>
      </c>
      <c r="P1972" t="s">
        <v>2642</v>
      </c>
      <c r="Q1972" t="s">
        <v>2640</v>
      </c>
      <c r="R1972" t="s">
        <v>7966</v>
      </c>
      <c r="S1972" t="s">
        <v>2644</v>
      </c>
      <c r="T1972" t="s">
        <v>2720</v>
      </c>
      <c r="U1972" t="s">
        <v>494</v>
      </c>
      <c r="V1972" s="7" t="s">
        <v>961</v>
      </c>
      <c r="W1972" s="8">
        <v>20000</v>
      </c>
      <c r="X1972" t="s">
        <v>7967</v>
      </c>
      <c r="Y1972" t="s">
        <v>7814</v>
      </c>
      <c r="Z1972" s="8">
        <v>8057.24</v>
      </c>
      <c r="AA1972" s="9">
        <v>18.38</v>
      </c>
      <c r="AB1972" s="8">
        <v>31905.41</v>
      </c>
      <c r="AD1972" s="10">
        <v>0</v>
      </c>
      <c r="AE1972" s="11"/>
      <c r="AF1972" s="8">
        <v>0</v>
      </c>
      <c r="AG1972" s="8">
        <v>11942.76</v>
      </c>
      <c r="AH1972" s="12">
        <v>0.59713800000000006</v>
      </c>
      <c r="AI1972" s="8">
        <v>649.76931447225252</v>
      </c>
      <c r="AJ1972" s="11">
        <v>46874.769314467594</v>
      </c>
      <c r="AK1972" s="11">
        <v>46638</v>
      </c>
      <c r="AL1972" s="10">
        <v>236</v>
      </c>
      <c r="AM1972">
        <v>15648.18</v>
      </c>
      <c r="AN1972">
        <v>0.78240900000000002</v>
      </c>
      <c r="AO1972" s="40" t="str">
        <f>E1972&amp;F1972&amp;U1972</f>
        <v>ZSPSURE-SPSNRHR</v>
      </c>
      <c r="AP1972" s="40" t="str">
        <f>_xlfn.XLOOKUP(AO1972,CrossRef!N:N,CrossRef!A:A,"NOT FOUND",0)</f>
        <v>ZSP7213RR</v>
      </c>
      <c r="AQ1972" s="40" t="str">
        <f>IFERROR(_xlfn.XLOOKUP(AO1972,CrossRef!$N:$N,CrossRef!$E:$E,"Not Found"),"-")</f>
        <v>785D</v>
      </c>
      <c r="AR1972" s="40" t="str">
        <f>IFERROR(_xlfn.XLOOKUP(AO1972,CrossRef!$N:$N,CrossRef!$G:$G,"Not Found"),"-")</f>
        <v>7213 - REAR SUSPENSION CYLINDER</v>
      </c>
      <c r="AS1972" s="40" t="str">
        <f>IFERROR(_xlfn.XLOOKUP(AO1972,CrossRef!$N:$N,CrossRef!$H:$H,"Not Found"),"-")</f>
        <v>RR - RIGHT REAR</v>
      </c>
    </row>
    <row r="1973" spans="1:45" hidden="1" x14ac:dyDescent="0.3">
      <c r="A1973" s="38" t="str">
        <f>E1973&amp;F1973&amp;U1973</f>
        <v>340SURE-TMSG-SGB3LHR</v>
      </c>
      <c r="B1973" s="38" t="str">
        <f>I1973&amp;D1973&amp;C1973</f>
        <v>QEX0115459LR</v>
      </c>
      <c r="C1973" s="38" t="str">
        <f>_xlfn.XLOOKUP(A1973,CrossRef!N:N,CrossRef!D:D,"",0)</f>
        <v>LR</v>
      </c>
      <c r="D1973" s="38" t="str">
        <f>_xlfn.XLOOKUP(A1973,CrossRef!N:N,CrossRef!C:C,"",0)</f>
        <v>5459</v>
      </c>
      <c r="E1973" s="38" t="str">
        <f>LEFT(M1973,3)</f>
        <v>340</v>
      </c>
      <c r="F1973" s="38" t="str">
        <f>_xlfn.TEXTAFTER(J1973,"-")</f>
        <v>SURE-TMSG-SGB3</v>
      </c>
      <c r="G1973" t="s">
        <v>2635</v>
      </c>
      <c r="H1973" t="s">
        <v>2636</v>
      </c>
      <c r="I1973" t="s">
        <v>2838</v>
      </c>
      <c r="J1973" s="7" t="s">
        <v>2117</v>
      </c>
      <c r="K1973" t="s">
        <v>2638</v>
      </c>
      <c r="L1973" t="s">
        <v>2755</v>
      </c>
      <c r="M1973" t="s">
        <v>2839</v>
      </c>
      <c r="N1973" t="s">
        <v>2640</v>
      </c>
      <c r="O1973" t="s">
        <v>2641</v>
      </c>
      <c r="P1973" t="s">
        <v>2642</v>
      </c>
      <c r="Q1973" t="s">
        <v>2640</v>
      </c>
      <c r="R1973" t="s">
        <v>7968</v>
      </c>
      <c r="S1973" t="s">
        <v>2655</v>
      </c>
      <c r="T1973" t="s">
        <v>2949</v>
      </c>
      <c r="U1973" t="s">
        <v>491</v>
      </c>
      <c r="V1973" s="7" t="s">
        <v>767</v>
      </c>
      <c r="W1973" s="8">
        <v>16500</v>
      </c>
      <c r="X1973" t="s">
        <v>7969</v>
      </c>
      <c r="Y1973" t="s">
        <v>5559</v>
      </c>
      <c r="Z1973" s="8">
        <v>69943.199999999997</v>
      </c>
      <c r="AA1973" s="9">
        <v>13.19</v>
      </c>
      <c r="AB1973" s="8">
        <v>137926.15</v>
      </c>
      <c r="AD1973" s="10">
        <v>4795105</v>
      </c>
      <c r="AE1973" s="11">
        <v>45892</v>
      </c>
      <c r="AF1973" s="8">
        <v>65395</v>
      </c>
      <c r="AG1973" s="8">
        <v>11951.800000000003</v>
      </c>
      <c r="AH1973" s="12">
        <v>0.7243515151515153</v>
      </c>
      <c r="AI1973" s="8">
        <v>906.12585291887819</v>
      </c>
      <c r="AJ1973" s="11">
        <v>47131.125852928242</v>
      </c>
      <c r="AK1973" s="11">
        <v>47114</v>
      </c>
      <c r="AL1973" s="10">
        <v>17</v>
      </c>
      <c r="AM1973">
        <v>81669.11</v>
      </c>
      <c r="AO1973" s="40" t="str">
        <f>E1973&amp;F1973&amp;U1973</f>
        <v>340SURE-TMSG-SGB3LHR</v>
      </c>
      <c r="AP1973" s="40" t="str">
        <f>_xlfn.XLOOKUP(AO1973,CrossRef!N:N,CrossRef!A:A,"NOT FOUND",0)</f>
        <v>3405459LR</v>
      </c>
      <c r="AQ1973" s="40">
        <f>IFERROR(_xlfn.XLOOKUP(AO1973,CrossRef!$N:$N,CrossRef!$E:$E,"Not Found"),"-")</f>
        <v>6060</v>
      </c>
      <c r="AR1973" s="40" t="str">
        <f>IFERROR(_xlfn.XLOOKUP(AO1973,CrossRef!$N:$N,CrossRef!$G:$G,"Not Found"),"-")</f>
        <v>5459 - SWING DRIVE</v>
      </c>
      <c r="AS1973" s="40" t="str">
        <f>IFERROR(_xlfn.XLOOKUP(AO1973,CrossRef!$N:$N,CrossRef!$H:$H,"Not Found"),"-")</f>
        <v>LR - LEFT REAR</v>
      </c>
    </row>
    <row r="1974" spans="1:45" hidden="1" x14ac:dyDescent="0.3">
      <c r="A1974" s="38" t="str">
        <f>E1974&amp;F1974&amp;U1974</f>
        <v>HCMHYSY-PUHYPOS.5-6</v>
      </c>
      <c r="B1974" s="38" t="str">
        <f>I1974&amp;D1974&amp;C1974</f>
        <v>EX7055</v>
      </c>
      <c r="C1974" s="38" t="str">
        <f>_xlfn.XLOOKUP(A1974,CrossRef!N:N,CrossRef!D:D,"",0)</f>
        <v/>
      </c>
      <c r="D1974" s="38" t="str">
        <f>_xlfn.XLOOKUP(A1974,CrossRef!N:N,CrossRef!C:C,"",0)</f>
        <v/>
      </c>
      <c r="E1974" s="38" t="str">
        <f>LEFT(M1974,3)</f>
        <v>HCM</v>
      </c>
      <c r="F1974" s="38" t="str">
        <f>_xlfn.TEXTAFTER(J1974,"-")</f>
        <v>HYSY-PUHY</v>
      </c>
      <c r="G1974" t="s">
        <v>2725</v>
      </c>
      <c r="H1974" t="s">
        <v>2726</v>
      </c>
      <c r="I1974" t="s">
        <v>4044</v>
      </c>
      <c r="J1974" s="7" t="s">
        <v>1735</v>
      </c>
      <c r="K1974" t="s">
        <v>2668</v>
      </c>
      <c r="L1974" t="s">
        <v>800</v>
      </c>
      <c r="M1974" t="s">
        <v>4045</v>
      </c>
      <c r="N1974" t="s">
        <v>2640</v>
      </c>
      <c r="O1974" t="s">
        <v>2653</v>
      </c>
      <c r="P1974" t="s">
        <v>2642</v>
      </c>
      <c r="Q1974" t="s">
        <v>2640</v>
      </c>
      <c r="R1974" t="s">
        <v>7286</v>
      </c>
      <c r="S1974" t="s">
        <v>2655</v>
      </c>
      <c r="T1974" t="s">
        <v>3745</v>
      </c>
      <c r="U1974" t="s">
        <v>672</v>
      </c>
      <c r="V1974" s="7" t="s">
        <v>1999</v>
      </c>
      <c r="W1974" s="8">
        <v>14000</v>
      </c>
      <c r="X1974" t="s">
        <v>7970</v>
      </c>
      <c r="Y1974" t="s">
        <v>7971</v>
      </c>
      <c r="Z1974" s="8">
        <v>45667.8</v>
      </c>
      <c r="AA1974" s="9">
        <v>8.25</v>
      </c>
      <c r="AB1974" s="8">
        <v>49611.81</v>
      </c>
      <c r="AD1974" s="10">
        <v>4748577</v>
      </c>
      <c r="AE1974" s="11">
        <v>45951</v>
      </c>
      <c r="AF1974" s="8">
        <v>43630</v>
      </c>
      <c r="AG1974" s="8">
        <v>11962.199999999997</v>
      </c>
      <c r="AH1974" s="12">
        <v>0.85444285714285695</v>
      </c>
      <c r="AI1974" s="8">
        <v>1449.9636363636359</v>
      </c>
      <c r="AJ1974" s="11">
        <v>47674.963636377317</v>
      </c>
      <c r="AK1974" s="11">
        <v>47466</v>
      </c>
      <c r="AL1974" s="10">
        <v>208</v>
      </c>
      <c r="AM1974">
        <v>55906.05</v>
      </c>
      <c r="AN1974">
        <v>0.87686071428571455</v>
      </c>
      <c r="AO1974" s="40" t="str">
        <f>E1974&amp;F1974&amp;U1974</f>
        <v>HCMHYSY-PUHYPOS.5-6</v>
      </c>
      <c r="AP1974" s="40" t="str">
        <f>_xlfn.XLOOKUP(AO1974,CrossRef!N:N,CrossRef!A:A,"NOT FOUND",0)</f>
        <v>NOT FOUND</v>
      </c>
      <c r="AQ1974" s="40" t="str">
        <f>IFERROR(_xlfn.XLOOKUP(AO1974,CrossRef!$N:$N,CrossRef!$E:$E,"Not Found"),"-")</f>
        <v>Not Found</v>
      </c>
      <c r="AR1974" s="40" t="str">
        <f>IFERROR(_xlfn.XLOOKUP(AO1974,CrossRef!$N:$N,CrossRef!$G:$G,"Not Found"),"-")</f>
        <v>Not Found</v>
      </c>
      <c r="AS1974" s="40" t="str">
        <f>IFERROR(_xlfn.XLOOKUP(AO1974,CrossRef!$N:$N,CrossRef!$H:$H,"Not Found"),"-")</f>
        <v>Not Found</v>
      </c>
    </row>
    <row r="1975" spans="1:45" hidden="1" x14ac:dyDescent="0.3">
      <c r="A1975" s="38" t="str">
        <f>E1975&amp;F1975&amp;U1975</f>
        <v>HCMHYSY-PUHYPOS.1-2</v>
      </c>
      <c r="B1975" s="38" t="str">
        <f>I1975&amp;D1975&amp;C1975</f>
        <v>EX7055</v>
      </c>
      <c r="C1975" s="38" t="str">
        <f>_xlfn.XLOOKUP(A1975,CrossRef!N:N,CrossRef!D:D,"",0)</f>
        <v/>
      </c>
      <c r="D1975" s="38" t="str">
        <f>_xlfn.XLOOKUP(A1975,CrossRef!N:N,CrossRef!C:C,"",0)</f>
        <v/>
      </c>
      <c r="E1975" s="38" t="str">
        <f>LEFT(M1975,3)</f>
        <v>HCM</v>
      </c>
      <c r="F1975" s="38" t="str">
        <f>_xlfn.TEXTAFTER(J1975,"-")</f>
        <v>HYSY-PUHY</v>
      </c>
      <c r="G1975" t="s">
        <v>2725</v>
      </c>
      <c r="H1975" t="s">
        <v>2726</v>
      </c>
      <c r="I1975" t="s">
        <v>4044</v>
      </c>
      <c r="J1975" s="7" t="s">
        <v>1735</v>
      </c>
      <c r="K1975" t="s">
        <v>2668</v>
      </c>
      <c r="L1975" t="s">
        <v>800</v>
      </c>
      <c r="M1975" t="s">
        <v>4045</v>
      </c>
      <c r="N1975" t="s">
        <v>2640</v>
      </c>
      <c r="O1975" t="s">
        <v>2653</v>
      </c>
      <c r="P1975" t="s">
        <v>2642</v>
      </c>
      <c r="Q1975" t="s">
        <v>2640</v>
      </c>
      <c r="R1975" t="s">
        <v>7972</v>
      </c>
      <c r="S1975" t="s">
        <v>2655</v>
      </c>
      <c r="T1975" t="s">
        <v>3745</v>
      </c>
      <c r="U1975" t="s">
        <v>674</v>
      </c>
      <c r="V1975" s="7" t="s">
        <v>7355</v>
      </c>
      <c r="W1975" s="8">
        <v>14000</v>
      </c>
      <c r="X1975" t="s">
        <v>7973</v>
      </c>
      <c r="Y1975" t="s">
        <v>7974</v>
      </c>
      <c r="Z1975" s="8">
        <v>45667.8</v>
      </c>
      <c r="AA1975" s="9">
        <v>8.25</v>
      </c>
      <c r="AB1975" s="8">
        <v>49611.81</v>
      </c>
      <c r="AD1975" s="10">
        <v>4748578</v>
      </c>
      <c r="AE1975" s="11">
        <v>45980</v>
      </c>
      <c r="AF1975" s="8">
        <v>43630</v>
      </c>
      <c r="AG1975" s="8">
        <v>11962.199999999997</v>
      </c>
      <c r="AH1975" s="12">
        <v>0.85444285714285695</v>
      </c>
      <c r="AI1975" s="8">
        <v>1449.9636363636359</v>
      </c>
      <c r="AJ1975" s="11">
        <v>47674.963636377317</v>
      </c>
      <c r="AK1975" s="11">
        <v>47466</v>
      </c>
      <c r="AL1975" s="10">
        <v>208</v>
      </c>
      <c r="AM1975">
        <v>55906.05</v>
      </c>
      <c r="AN1975">
        <v>0.87686071428571455</v>
      </c>
      <c r="AO1975" s="40" t="str">
        <f>E1975&amp;F1975&amp;U1975</f>
        <v>HCMHYSY-PUHYPOS.1-2</v>
      </c>
      <c r="AP1975" s="40" t="str">
        <f>_xlfn.XLOOKUP(AO1975,CrossRef!N:N,CrossRef!A:A,"NOT FOUND",0)</f>
        <v>NOT FOUND</v>
      </c>
      <c r="AQ1975" s="40" t="str">
        <f>IFERROR(_xlfn.XLOOKUP(AO1975,CrossRef!$N:$N,CrossRef!$E:$E,"Not Found"),"-")</f>
        <v>Not Found</v>
      </c>
      <c r="AR1975" s="40" t="str">
        <f>IFERROR(_xlfn.XLOOKUP(AO1975,CrossRef!$N:$N,CrossRef!$G:$G,"Not Found"),"-")</f>
        <v>Not Found</v>
      </c>
      <c r="AS1975" s="40" t="str">
        <f>IFERROR(_xlfn.XLOOKUP(AO1975,CrossRef!$N:$N,CrossRef!$H:$H,"Not Found"),"-")</f>
        <v>Not Found</v>
      </c>
    </row>
    <row r="1976" spans="1:45" hidden="1" x14ac:dyDescent="0.3">
      <c r="A1976" s="38" t="str">
        <f>E1976&amp;F1976&amp;U1976</f>
        <v>SSPDRIV-WHGPRHF</v>
      </c>
      <c r="B1976" s="38" t="str">
        <f>I1976&amp;D1976&amp;C1976</f>
        <v>TD63484008RF</v>
      </c>
      <c r="C1976" s="38" t="str">
        <f>_xlfn.XLOOKUP(A1976,CrossRef!N:N,CrossRef!D:D,"",0)</f>
        <v>RF</v>
      </c>
      <c r="D1976" s="38" t="str">
        <f>_xlfn.XLOOKUP(A1976,CrossRef!N:N,CrossRef!C:C,"",0)</f>
        <v>4008</v>
      </c>
      <c r="E1976" s="38" t="str">
        <f>LEFT(M1976,3)</f>
        <v>SSP</v>
      </c>
      <c r="F1976" s="38" t="str">
        <f>_xlfn.TEXTAFTER(J1976,"-")</f>
        <v>DRIV-WHGP</v>
      </c>
      <c r="G1976" t="s">
        <v>2725</v>
      </c>
      <c r="H1976" t="s">
        <v>2726</v>
      </c>
      <c r="I1976" t="s">
        <v>3303</v>
      </c>
      <c r="J1976" s="7" t="s">
        <v>2118</v>
      </c>
      <c r="K1976" t="s">
        <v>2638</v>
      </c>
      <c r="L1976" t="s">
        <v>183</v>
      </c>
      <c r="M1976" t="s">
        <v>3304</v>
      </c>
      <c r="N1976" t="s">
        <v>2640</v>
      </c>
      <c r="O1976" t="s">
        <v>2803</v>
      </c>
      <c r="P1976" t="s">
        <v>2642</v>
      </c>
      <c r="Q1976" t="s">
        <v>2640</v>
      </c>
      <c r="R1976" t="s">
        <v>7975</v>
      </c>
      <c r="S1976" t="s">
        <v>2655</v>
      </c>
      <c r="T1976" t="s">
        <v>2688</v>
      </c>
      <c r="U1976" t="s">
        <v>488</v>
      </c>
      <c r="V1976" s="7" t="s">
        <v>946</v>
      </c>
      <c r="W1976" s="8">
        <v>24000</v>
      </c>
      <c r="X1976" t="s">
        <v>7976</v>
      </c>
      <c r="Y1976" t="s">
        <v>6178</v>
      </c>
      <c r="Z1976" s="8">
        <v>48600.38</v>
      </c>
      <c r="AA1976" s="9">
        <v>13</v>
      </c>
      <c r="AB1976" s="8">
        <v>108623.9</v>
      </c>
      <c r="AD1976" s="10">
        <v>4189326</v>
      </c>
      <c r="AE1976" s="11">
        <v>45389</v>
      </c>
      <c r="AF1976" s="8">
        <v>36576</v>
      </c>
      <c r="AG1976" s="8">
        <v>11975.620000000003</v>
      </c>
      <c r="AH1976" s="12">
        <v>0.49898416666666678</v>
      </c>
      <c r="AI1976" s="8">
        <v>921.20153846153869</v>
      </c>
      <c r="AJ1976" s="11">
        <v>47146.201538460649</v>
      </c>
      <c r="AK1976" s="11">
        <v>47057</v>
      </c>
      <c r="AL1976" s="10">
        <v>89</v>
      </c>
      <c r="AM1976">
        <v>59416.38</v>
      </c>
      <c r="AN1976">
        <v>0.95168249999999988</v>
      </c>
      <c r="AO1976" s="40" t="str">
        <f>E1976&amp;F1976&amp;U1976</f>
        <v>SSPDRIV-WHGPRHF</v>
      </c>
      <c r="AP1976" s="40" t="str">
        <f>_xlfn.XLOOKUP(AO1976,CrossRef!N:N,CrossRef!A:A,"NOT FOUND",0)</f>
        <v>SSP4008RF</v>
      </c>
      <c r="AQ1976" s="40" t="str">
        <f>IFERROR(_xlfn.XLOOKUP(AO1976,CrossRef!$N:$N,CrossRef!$E:$E,"Not Found"),"-")</f>
        <v>793F</v>
      </c>
      <c r="AR1976" s="40" t="str">
        <f>IFERROR(_xlfn.XLOOKUP(AO1976,CrossRef!$N:$N,CrossRef!$G:$G,"Not Found"),"-")</f>
        <v>4008 - FINAL DRIVE, BRAKE &amp; WHEEL</v>
      </c>
      <c r="AS1976" s="40" t="str">
        <f>IFERROR(_xlfn.XLOOKUP(AO1976,CrossRef!$N:$N,CrossRef!$H:$H,"Not Found"),"-")</f>
        <v>RF - RIGHT FRONT</v>
      </c>
    </row>
    <row r="1977" spans="1:45" hidden="1" x14ac:dyDescent="0.3">
      <c r="A1977" s="38" t="str">
        <f>E1977&amp;F1977&amp;U1977</f>
        <v>HCMHYSY-MOHYLH</v>
      </c>
      <c r="B1977" s="38" t="str">
        <f>I1977&amp;D1977&amp;C1977</f>
        <v>EX70554351LT</v>
      </c>
      <c r="C1977" s="38" t="str">
        <f>_xlfn.XLOOKUP(A1977,CrossRef!N:N,CrossRef!D:D,"",0)</f>
        <v>LT</v>
      </c>
      <c r="D1977" s="38" t="str">
        <f>_xlfn.XLOOKUP(A1977,CrossRef!N:N,CrossRef!C:C,"",0)</f>
        <v>4351</v>
      </c>
      <c r="E1977" s="38" t="str">
        <f>LEFT(M1977,3)</f>
        <v>HCM</v>
      </c>
      <c r="F1977" s="38" t="str">
        <f>_xlfn.TEXTAFTER(J1977,"-")</f>
        <v>HYSY-MOHY</v>
      </c>
      <c r="G1977" t="s">
        <v>2725</v>
      </c>
      <c r="H1977" t="s">
        <v>2726</v>
      </c>
      <c r="I1977" t="s">
        <v>4044</v>
      </c>
      <c r="J1977" s="7" t="s">
        <v>1531</v>
      </c>
      <c r="K1977" t="s">
        <v>2668</v>
      </c>
      <c r="L1977" t="s">
        <v>800</v>
      </c>
      <c r="M1977" t="s">
        <v>4045</v>
      </c>
      <c r="N1977" t="s">
        <v>2640</v>
      </c>
      <c r="O1977" t="s">
        <v>2653</v>
      </c>
      <c r="P1977" t="s">
        <v>2642</v>
      </c>
      <c r="Q1977" t="s">
        <v>2640</v>
      </c>
      <c r="R1977" t="s">
        <v>7977</v>
      </c>
      <c r="S1977" t="s">
        <v>2655</v>
      </c>
      <c r="T1977" t="s">
        <v>2882</v>
      </c>
      <c r="U1977" t="s">
        <v>59</v>
      </c>
      <c r="V1977" s="7" t="s">
        <v>7978</v>
      </c>
      <c r="W1977" s="8">
        <v>16000</v>
      </c>
      <c r="X1977" t="s">
        <v>7979</v>
      </c>
      <c r="Y1977" t="s">
        <v>5135</v>
      </c>
      <c r="Z1977" s="8">
        <v>45667.8</v>
      </c>
      <c r="AA1977" s="9">
        <v>8.25</v>
      </c>
      <c r="AB1977" s="8">
        <v>23156.28</v>
      </c>
      <c r="AD1977" s="10">
        <v>0</v>
      </c>
      <c r="AE1977" s="11">
        <v>45610</v>
      </c>
      <c r="AF1977" s="8">
        <v>41652</v>
      </c>
      <c r="AG1977" s="8">
        <v>11984.199999999997</v>
      </c>
      <c r="AH1977" s="12">
        <v>0.74901249999999986</v>
      </c>
      <c r="AI1977" s="8">
        <v>1452.6303030303027</v>
      </c>
      <c r="AJ1977" s="11">
        <v>47677.630303043981</v>
      </c>
      <c r="AK1977" s="11">
        <v>47469</v>
      </c>
      <c r="AL1977" s="10">
        <v>208</v>
      </c>
      <c r="AM1977">
        <v>55930.8</v>
      </c>
      <c r="AN1977">
        <v>0.89242500000000013</v>
      </c>
      <c r="AO1977" s="40" t="str">
        <f>E1977&amp;F1977&amp;U1977</f>
        <v>HCMHYSY-MOHYLH</v>
      </c>
      <c r="AP1977" s="40" t="str">
        <f>_xlfn.XLOOKUP(AO1977,CrossRef!N:N,CrossRef!A:A,"NOT FOUND",0)</f>
        <v>HCM4351LT</v>
      </c>
      <c r="AQ1977" s="40" t="str">
        <f>IFERROR(_xlfn.XLOOKUP(AO1977,CrossRef!$N:$N,CrossRef!$E:$E,"Not Found"),"-")</f>
        <v>EX2500</v>
      </c>
      <c r="AR1977" s="40" t="str">
        <f>IFERROR(_xlfn.XLOOKUP(AO1977,CrossRef!$N:$N,CrossRef!$G:$G,"Not Found"),"-")</f>
        <v>4351 - HYD PROPEL/DRIVE MOTOR</v>
      </c>
      <c r="AS1977" s="40" t="str">
        <f>IFERROR(_xlfn.XLOOKUP(AO1977,CrossRef!$N:$N,CrossRef!$H:$H,"Not Found"),"-")</f>
        <v>LT - LEFT</v>
      </c>
    </row>
    <row r="1978" spans="1:45" hidden="1" x14ac:dyDescent="0.3">
      <c r="A1978" s="38" t="str">
        <f>E1978&amp;F1978&amp;U1978</f>
        <v>SSPDRIV-WHGPLHF</v>
      </c>
      <c r="B1978" s="38" t="str">
        <f>I1978&amp;D1978&amp;C1978</f>
        <v>TD63474008LF</v>
      </c>
      <c r="C1978" s="38" t="str">
        <f>_xlfn.XLOOKUP(A1978,CrossRef!N:N,CrossRef!D:D,"",0)</f>
        <v>LF</v>
      </c>
      <c r="D1978" s="38" t="str">
        <f>_xlfn.XLOOKUP(A1978,CrossRef!N:N,CrossRef!C:C,"",0)</f>
        <v>4008</v>
      </c>
      <c r="E1978" s="38" t="str">
        <f>LEFT(M1978,3)</f>
        <v>SSP</v>
      </c>
      <c r="F1978" s="38" t="str">
        <f>_xlfn.TEXTAFTER(J1978,"-")</f>
        <v>DRIV-WHGP</v>
      </c>
      <c r="G1978" t="s">
        <v>2725</v>
      </c>
      <c r="H1978" t="s">
        <v>2726</v>
      </c>
      <c r="I1978" t="s">
        <v>2826</v>
      </c>
      <c r="J1978" s="7" t="s">
        <v>2119</v>
      </c>
      <c r="K1978" t="s">
        <v>2638</v>
      </c>
      <c r="L1978" t="s">
        <v>183</v>
      </c>
      <c r="M1978" t="s">
        <v>2827</v>
      </c>
      <c r="N1978" t="s">
        <v>2640</v>
      </c>
      <c r="O1978" t="s">
        <v>2803</v>
      </c>
      <c r="P1978" t="s">
        <v>2642</v>
      </c>
      <c r="Q1978" t="s">
        <v>2640</v>
      </c>
      <c r="R1978" t="s">
        <v>7980</v>
      </c>
      <c r="S1978" t="s">
        <v>2655</v>
      </c>
      <c r="T1978" t="s">
        <v>2688</v>
      </c>
      <c r="U1978" t="s">
        <v>485</v>
      </c>
      <c r="V1978" s="7" t="s">
        <v>945</v>
      </c>
      <c r="W1978" s="8">
        <v>24000</v>
      </c>
      <c r="X1978" t="s">
        <v>7981</v>
      </c>
      <c r="Y1978" t="s">
        <v>5361</v>
      </c>
      <c r="Z1978" s="8">
        <v>46546</v>
      </c>
      <c r="AA1978" s="9">
        <v>12.55</v>
      </c>
      <c r="AB1978" s="8">
        <v>108623.9</v>
      </c>
      <c r="AD1978" s="10">
        <v>4470654</v>
      </c>
      <c r="AE1978" s="11">
        <v>45296</v>
      </c>
      <c r="AF1978" s="8">
        <v>34542</v>
      </c>
      <c r="AG1978" s="8">
        <v>11996</v>
      </c>
      <c r="AH1978" s="12">
        <v>0.49983333333333335</v>
      </c>
      <c r="AI1978" s="8">
        <v>955.85657370517924</v>
      </c>
      <c r="AJ1978" s="11">
        <v>47180.85657369213</v>
      </c>
      <c r="AK1978" s="11">
        <v>47089</v>
      </c>
      <c r="AL1978" s="10">
        <v>91</v>
      </c>
      <c r="AM1978">
        <v>57389.2</v>
      </c>
      <c r="AN1978">
        <v>0.95196666666666652</v>
      </c>
      <c r="AO1978" s="40" t="str">
        <f>E1978&amp;F1978&amp;U1978</f>
        <v>SSPDRIV-WHGPLHF</v>
      </c>
      <c r="AP1978" s="40" t="str">
        <f>_xlfn.XLOOKUP(AO1978,CrossRef!N:N,CrossRef!A:A,"NOT FOUND",0)</f>
        <v>SSP4008LF</v>
      </c>
      <c r="AQ1978" s="40" t="str">
        <f>IFERROR(_xlfn.XLOOKUP(AO1978,CrossRef!$N:$N,CrossRef!$E:$E,"Not Found"),"-")</f>
        <v>793F</v>
      </c>
      <c r="AR1978" s="40" t="str">
        <f>IFERROR(_xlfn.XLOOKUP(AO1978,CrossRef!$N:$N,CrossRef!$G:$G,"Not Found"),"-")</f>
        <v>4008 - FINAL DRIVE, BRAKE &amp; WHEEL</v>
      </c>
      <c r="AS1978" s="40" t="str">
        <f>IFERROR(_xlfn.XLOOKUP(AO1978,CrossRef!$N:$N,CrossRef!$H:$H,"Not Found"),"-")</f>
        <v>LF - LEFT FRONT</v>
      </c>
    </row>
    <row r="1979" spans="1:45" hidden="1" x14ac:dyDescent="0.3">
      <c r="A1979" s="38" t="str">
        <f>E1979&amp;F1979&amp;U1979</f>
        <v>ZSPDRIV-TQCV</v>
      </c>
      <c r="B1979" s="38" t="str">
        <f>I1979&amp;D1979&amp;C1979</f>
        <v>TD6740310100</v>
      </c>
      <c r="C1979" s="38" t="str">
        <f>_xlfn.XLOOKUP(A1979,CrossRef!N:N,CrossRef!D:D,"",0)</f>
        <v>00</v>
      </c>
      <c r="D1979" s="38" t="str">
        <f>_xlfn.XLOOKUP(A1979,CrossRef!N:N,CrossRef!C:C,"",0)</f>
        <v>3101</v>
      </c>
      <c r="E1979" s="38" t="str">
        <f>LEFT(M1979,3)</f>
        <v>ZSP</v>
      </c>
      <c r="F1979" s="38" t="str">
        <f>_xlfn.TEXTAFTER(J1979,"-")</f>
        <v>DRIV-TQCV</v>
      </c>
      <c r="G1979" t="s">
        <v>2648</v>
      </c>
      <c r="H1979" t="s">
        <v>2649</v>
      </c>
      <c r="I1979" t="s">
        <v>4388</v>
      </c>
      <c r="J1979" s="7" t="s">
        <v>2120</v>
      </c>
      <c r="K1979" t="s">
        <v>2638</v>
      </c>
      <c r="L1979" t="s">
        <v>193</v>
      </c>
      <c r="M1979" t="s">
        <v>4389</v>
      </c>
      <c r="N1979" t="s">
        <v>2640</v>
      </c>
      <c r="O1979" t="s">
        <v>3054</v>
      </c>
      <c r="P1979" t="s">
        <v>2642</v>
      </c>
      <c r="Q1979" t="s">
        <v>2640</v>
      </c>
      <c r="R1979" t="s">
        <v>7982</v>
      </c>
      <c r="S1979" t="s">
        <v>2655</v>
      </c>
      <c r="T1979" t="s">
        <v>2678</v>
      </c>
      <c r="U1979" t="s">
        <v>2657</v>
      </c>
      <c r="V1979" s="7" t="s">
        <v>399</v>
      </c>
      <c r="W1979" s="8">
        <v>20000</v>
      </c>
      <c r="X1979" t="s">
        <v>7983</v>
      </c>
      <c r="Y1979" t="s">
        <v>5068</v>
      </c>
      <c r="Z1979" s="8">
        <v>8003.97</v>
      </c>
      <c r="AA1979" s="9">
        <v>18.52</v>
      </c>
      <c r="AB1979" s="8">
        <v>56867.28</v>
      </c>
      <c r="AD1979" s="10">
        <v>0</v>
      </c>
      <c r="AE1979" s="11"/>
      <c r="AF1979" s="8">
        <v>0</v>
      </c>
      <c r="AG1979" s="8">
        <v>11996.029999999999</v>
      </c>
      <c r="AH1979" s="12">
        <v>0.59980149999999999</v>
      </c>
      <c r="AI1979" s="8">
        <v>647.73380129589623</v>
      </c>
      <c r="AJ1979" s="11">
        <v>46872.73380130787</v>
      </c>
      <c r="AK1979" s="11">
        <v>46850</v>
      </c>
      <c r="AL1979" s="10">
        <v>22</v>
      </c>
      <c r="AM1979">
        <v>19578.97</v>
      </c>
      <c r="AN1979">
        <v>0.97894850000000011</v>
      </c>
      <c r="AO1979" s="40" t="str">
        <f>E1979&amp;F1979&amp;U1979</f>
        <v>ZSPDRIV-TQCV</v>
      </c>
      <c r="AP1979" s="40" t="str">
        <f>_xlfn.XLOOKUP(AO1979,CrossRef!N:N,CrossRef!A:A,"NOT FOUND",0)</f>
        <v>ZSP310100</v>
      </c>
      <c r="AQ1979" s="40" t="str">
        <f>IFERROR(_xlfn.XLOOKUP(AO1979,CrossRef!$N:$N,CrossRef!$E:$E,"Not Found"),"-")</f>
        <v>785D</v>
      </c>
      <c r="AR1979" s="40" t="str">
        <f>IFERROR(_xlfn.XLOOKUP(AO1979,CrossRef!$N:$N,CrossRef!$G:$G,"Not Found"),"-")</f>
        <v>3101 - TORQUE CONVERTER</v>
      </c>
      <c r="AS1979" s="40" t="str">
        <f>IFERROR(_xlfn.XLOOKUP(AO1979,CrossRef!$N:$N,CrossRef!$H:$H,"Not Found"),"-")</f>
        <v>00 - (NONE)</v>
      </c>
    </row>
    <row r="1980" spans="1:45" hidden="1" x14ac:dyDescent="0.3">
      <c r="A1980" s="38" t="str">
        <f>E1980&amp;F1980&amp;U1980</f>
        <v>ZSPDRIV-WHGPLHF</v>
      </c>
      <c r="B1980" s="38" t="str">
        <f>I1980&amp;D1980&amp;C1980</f>
        <v>TD67404008LF</v>
      </c>
      <c r="C1980" s="38" t="str">
        <f>_xlfn.XLOOKUP(A1980,CrossRef!N:N,CrossRef!D:D,"",0)</f>
        <v>LF</v>
      </c>
      <c r="D1980" s="38" t="str">
        <f>_xlfn.XLOOKUP(A1980,CrossRef!N:N,CrossRef!C:C,"",0)</f>
        <v>4008</v>
      </c>
      <c r="E1980" s="38" t="str">
        <f>LEFT(M1980,3)</f>
        <v>ZSP</v>
      </c>
      <c r="F1980" s="38" t="str">
        <f>_xlfn.TEXTAFTER(J1980,"-")</f>
        <v>DRIV-WHGP</v>
      </c>
      <c r="G1980" t="s">
        <v>2648</v>
      </c>
      <c r="H1980" t="s">
        <v>2649</v>
      </c>
      <c r="I1980" t="s">
        <v>4388</v>
      </c>
      <c r="J1980" s="7" t="s">
        <v>2121</v>
      </c>
      <c r="K1980" t="s">
        <v>2638</v>
      </c>
      <c r="L1980" t="s">
        <v>193</v>
      </c>
      <c r="M1980" t="s">
        <v>4389</v>
      </c>
      <c r="N1980" t="s">
        <v>2640</v>
      </c>
      <c r="O1980" t="s">
        <v>3054</v>
      </c>
      <c r="P1980" t="s">
        <v>2642</v>
      </c>
      <c r="Q1980" t="s">
        <v>2640</v>
      </c>
      <c r="R1980" t="s">
        <v>7984</v>
      </c>
      <c r="S1980" t="s">
        <v>2655</v>
      </c>
      <c r="T1980" t="s">
        <v>2688</v>
      </c>
      <c r="U1980" t="s">
        <v>485</v>
      </c>
      <c r="V1980" s="7" t="s">
        <v>957</v>
      </c>
      <c r="W1980" s="8">
        <v>20000</v>
      </c>
      <c r="X1980" t="s">
        <v>7985</v>
      </c>
      <c r="Y1980" t="s">
        <v>7801</v>
      </c>
      <c r="Z1980" s="8">
        <v>8003.97</v>
      </c>
      <c r="AA1980" s="9">
        <v>18.52</v>
      </c>
      <c r="AB1980" s="8">
        <v>61272</v>
      </c>
      <c r="AD1980" s="10">
        <v>0</v>
      </c>
      <c r="AE1980" s="11"/>
      <c r="AF1980" s="8">
        <v>0</v>
      </c>
      <c r="AG1980" s="8">
        <v>11996.029999999999</v>
      </c>
      <c r="AH1980" s="12">
        <v>0.59980149999999999</v>
      </c>
      <c r="AI1980" s="8">
        <v>647.73380129589623</v>
      </c>
      <c r="AJ1980" s="11">
        <v>46872.73380130787</v>
      </c>
      <c r="AK1980" s="11">
        <v>46850</v>
      </c>
      <c r="AL1980" s="10">
        <v>22</v>
      </c>
      <c r="AM1980">
        <v>19578.97</v>
      </c>
      <c r="AN1980">
        <v>0.97894850000000011</v>
      </c>
      <c r="AO1980" s="40" t="str">
        <f>E1980&amp;F1980&amp;U1980</f>
        <v>ZSPDRIV-WHGPLHF</v>
      </c>
      <c r="AP1980" s="40" t="str">
        <f>_xlfn.XLOOKUP(AO1980,CrossRef!N:N,CrossRef!A:A,"NOT FOUND",0)</f>
        <v>ZSP4008LF</v>
      </c>
      <c r="AQ1980" s="40" t="str">
        <f>IFERROR(_xlfn.XLOOKUP(AO1980,CrossRef!$N:$N,CrossRef!$E:$E,"Not Found"),"-")</f>
        <v>785D</v>
      </c>
      <c r="AR1980" s="40" t="str">
        <f>IFERROR(_xlfn.XLOOKUP(AO1980,CrossRef!$N:$N,CrossRef!$G:$G,"Not Found"),"-")</f>
        <v>4008 - FINAL DRIVE, BRAKE &amp; WHEEL</v>
      </c>
      <c r="AS1980" s="40" t="str">
        <f>IFERROR(_xlfn.XLOOKUP(AO1980,CrossRef!$N:$N,CrossRef!$H:$H,"Not Found"),"-")</f>
        <v>LF - LEFT FRONT</v>
      </c>
    </row>
    <row r="1981" spans="1:45" hidden="1" x14ac:dyDescent="0.3">
      <c r="A1981" s="38" t="str">
        <f>E1981&amp;F1981&amp;U1981</f>
        <v>ZSPDRIV-WHGPRHF</v>
      </c>
      <c r="B1981" s="38" t="str">
        <f>I1981&amp;D1981&amp;C1981</f>
        <v>TD67404008RF</v>
      </c>
      <c r="C1981" s="38" t="str">
        <f>_xlfn.XLOOKUP(A1981,CrossRef!N:N,CrossRef!D:D,"",0)</f>
        <v>RF</v>
      </c>
      <c r="D1981" s="38" t="str">
        <f>_xlfn.XLOOKUP(A1981,CrossRef!N:N,CrossRef!C:C,"",0)</f>
        <v>4008</v>
      </c>
      <c r="E1981" s="38" t="str">
        <f>LEFT(M1981,3)</f>
        <v>ZSP</v>
      </c>
      <c r="F1981" s="38" t="str">
        <f>_xlfn.TEXTAFTER(J1981,"-")</f>
        <v>DRIV-WHGP</v>
      </c>
      <c r="G1981" t="s">
        <v>2648</v>
      </c>
      <c r="H1981" t="s">
        <v>2649</v>
      </c>
      <c r="I1981" t="s">
        <v>4388</v>
      </c>
      <c r="J1981" s="7" t="s">
        <v>2121</v>
      </c>
      <c r="K1981" t="s">
        <v>2638</v>
      </c>
      <c r="L1981" t="s">
        <v>193</v>
      </c>
      <c r="M1981" t="s">
        <v>4389</v>
      </c>
      <c r="N1981" t="s">
        <v>2640</v>
      </c>
      <c r="O1981" t="s">
        <v>3054</v>
      </c>
      <c r="P1981" t="s">
        <v>2642</v>
      </c>
      <c r="Q1981" t="s">
        <v>2640</v>
      </c>
      <c r="R1981" t="s">
        <v>7986</v>
      </c>
      <c r="S1981" t="s">
        <v>2655</v>
      </c>
      <c r="T1981" t="s">
        <v>2688</v>
      </c>
      <c r="U1981" t="s">
        <v>488</v>
      </c>
      <c r="V1981" s="7" t="s">
        <v>958</v>
      </c>
      <c r="W1981" s="8">
        <v>20000</v>
      </c>
      <c r="X1981" t="s">
        <v>7987</v>
      </c>
      <c r="Y1981" t="s">
        <v>7801</v>
      </c>
      <c r="Z1981" s="8">
        <v>8003.97</v>
      </c>
      <c r="AA1981" s="9">
        <v>18.52</v>
      </c>
      <c r="AB1981" s="8">
        <v>61272</v>
      </c>
      <c r="AD1981" s="10">
        <v>0</v>
      </c>
      <c r="AE1981" s="11"/>
      <c r="AF1981" s="8">
        <v>0</v>
      </c>
      <c r="AG1981" s="8">
        <v>11996.029999999999</v>
      </c>
      <c r="AH1981" s="12">
        <v>0.59980149999999999</v>
      </c>
      <c r="AI1981" s="8">
        <v>647.73380129589623</v>
      </c>
      <c r="AJ1981" s="11">
        <v>46872.73380130787</v>
      </c>
      <c r="AK1981" s="11">
        <v>46850</v>
      </c>
      <c r="AL1981" s="10">
        <v>22</v>
      </c>
      <c r="AM1981">
        <v>19578.97</v>
      </c>
      <c r="AN1981">
        <v>0.97894850000000011</v>
      </c>
      <c r="AO1981" s="40" t="str">
        <f>E1981&amp;F1981&amp;U1981</f>
        <v>ZSPDRIV-WHGPRHF</v>
      </c>
      <c r="AP1981" s="40" t="str">
        <f>_xlfn.XLOOKUP(AO1981,CrossRef!N:N,CrossRef!A:A,"NOT FOUND",0)</f>
        <v>ZSP4008RF</v>
      </c>
      <c r="AQ1981" s="40" t="str">
        <f>IFERROR(_xlfn.XLOOKUP(AO1981,CrossRef!$N:$N,CrossRef!$E:$E,"Not Found"),"-")</f>
        <v>785D</v>
      </c>
      <c r="AR1981" s="40" t="str">
        <f>IFERROR(_xlfn.XLOOKUP(AO1981,CrossRef!$N:$N,CrossRef!$G:$G,"Not Found"),"-")</f>
        <v>4008 - FINAL DRIVE, BRAKE &amp; WHEEL</v>
      </c>
      <c r="AS1981" s="40" t="str">
        <f>IFERROR(_xlfn.XLOOKUP(AO1981,CrossRef!$N:$N,CrossRef!$H:$H,"Not Found"),"-")</f>
        <v>RF - RIGHT FRONT</v>
      </c>
    </row>
    <row r="1982" spans="1:45" hidden="1" x14ac:dyDescent="0.3">
      <c r="A1982" s="38" t="str">
        <f>E1982&amp;F1982&amp;U1982</f>
        <v>ZSPENGI</v>
      </c>
      <c r="B1982" s="38" t="str">
        <f>I1982&amp;D1982&amp;C1982</f>
        <v>TD6740100000</v>
      </c>
      <c r="C1982" s="38" t="str">
        <f>_xlfn.XLOOKUP(A1982,CrossRef!N:N,CrossRef!D:D,"",0)</f>
        <v>00</v>
      </c>
      <c r="D1982" s="38" t="str">
        <f>_xlfn.XLOOKUP(A1982,CrossRef!N:N,CrossRef!C:C,"",0)</f>
        <v>1000</v>
      </c>
      <c r="E1982" s="38" t="str">
        <f>LEFT(M1982,3)</f>
        <v>ZSP</v>
      </c>
      <c r="F1982" s="38" t="str">
        <f>_xlfn.TEXTAFTER(J1982,"-")</f>
        <v>ENGI</v>
      </c>
      <c r="G1982" t="s">
        <v>2648</v>
      </c>
      <c r="H1982" t="s">
        <v>2649</v>
      </c>
      <c r="I1982" t="s">
        <v>4388</v>
      </c>
      <c r="J1982" s="7" t="s">
        <v>1354</v>
      </c>
      <c r="K1982" t="s">
        <v>2638</v>
      </c>
      <c r="L1982" t="s">
        <v>193</v>
      </c>
      <c r="M1982" t="s">
        <v>4389</v>
      </c>
      <c r="N1982" t="s">
        <v>2640</v>
      </c>
      <c r="O1982" t="s">
        <v>3054</v>
      </c>
      <c r="P1982" t="s">
        <v>2642</v>
      </c>
      <c r="Q1982" t="s">
        <v>2640</v>
      </c>
      <c r="R1982" t="s">
        <v>7988</v>
      </c>
      <c r="S1982" t="s">
        <v>2655</v>
      </c>
      <c r="T1982" t="s">
        <v>3265</v>
      </c>
      <c r="U1982" t="s">
        <v>2657</v>
      </c>
      <c r="V1982" s="7" t="s">
        <v>22</v>
      </c>
      <c r="W1982" s="8">
        <v>20000</v>
      </c>
      <c r="X1982" t="s">
        <v>4391</v>
      </c>
      <c r="Y1982" t="s">
        <v>5194</v>
      </c>
      <c r="Z1982" s="8">
        <v>8003.97</v>
      </c>
      <c r="AA1982" s="9">
        <v>18.52</v>
      </c>
      <c r="AB1982" s="8">
        <v>589997.62</v>
      </c>
      <c r="AD1982" s="10"/>
      <c r="AE1982" s="11"/>
      <c r="AF1982" s="8"/>
      <c r="AG1982" s="8">
        <v>11996.029999999999</v>
      </c>
      <c r="AH1982" s="12">
        <v>0.59980149999999999</v>
      </c>
      <c r="AI1982" s="8">
        <v>647.73380129589623</v>
      </c>
      <c r="AJ1982" s="11">
        <v>46872.73380130787</v>
      </c>
      <c r="AK1982" s="11"/>
      <c r="AL1982" s="10"/>
      <c r="AO1982" s="40" t="str">
        <f>E1982&amp;F1982&amp;U1982</f>
        <v>ZSPENGI</v>
      </c>
      <c r="AP1982" s="40" t="str">
        <f>_xlfn.XLOOKUP(AO1982,CrossRef!N:N,CrossRef!A:A,"NOT FOUND",0)</f>
        <v>ZSP100000</v>
      </c>
      <c r="AQ1982" s="40" t="str">
        <f>IFERROR(_xlfn.XLOOKUP(AO1982,CrossRef!$N:$N,CrossRef!$E:$E,"Not Found"),"-")</f>
        <v>785D</v>
      </c>
      <c r="AR1982" s="40" t="str">
        <f>IFERROR(_xlfn.XLOOKUP(AO1982,CrossRef!$N:$N,CrossRef!$G:$G,"Not Found"),"-")</f>
        <v>1000 - ENGINE</v>
      </c>
      <c r="AS1982" s="40" t="str">
        <f>IFERROR(_xlfn.XLOOKUP(AO1982,CrossRef!$N:$N,CrossRef!$H:$H,"Not Found"),"-")</f>
        <v>00 - (NONE)</v>
      </c>
    </row>
    <row r="1983" spans="1:45" hidden="1" x14ac:dyDescent="0.3">
      <c r="A1983" s="38" t="str">
        <f>E1983&amp;F1983&amp;U1983</f>
        <v>ZSPENGI-COSY</v>
      </c>
      <c r="B1983" s="38" t="str">
        <f>I1983&amp;D1983&amp;C1983</f>
        <v>TD6740135300</v>
      </c>
      <c r="C1983" s="38" t="str">
        <f>_xlfn.XLOOKUP(A1983,CrossRef!N:N,CrossRef!D:D,"",0)</f>
        <v>00</v>
      </c>
      <c r="D1983" s="38" t="str">
        <f>_xlfn.XLOOKUP(A1983,CrossRef!N:N,CrossRef!C:C,"",0)</f>
        <v>1353</v>
      </c>
      <c r="E1983" s="38" t="str">
        <f>LEFT(M1983,3)</f>
        <v>ZSP</v>
      </c>
      <c r="F1983" s="38" t="str">
        <f>_xlfn.TEXTAFTER(J1983,"-")</f>
        <v>ENGI-COSY</v>
      </c>
      <c r="G1983" t="s">
        <v>2648</v>
      </c>
      <c r="H1983" t="s">
        <v>2649</v>
      </c>
      <c r="I1983" t="s">
        <v>4388</v>
      </c>
      <c r="J1983" s="7" t="s">
        <v>2122</v>
      </c>
      <c r="K1983" t="s">
        <v>2638</v>
      </c>
      <c r="L1983" t="s">
        <v>193</v>
      </c>
      <c r="M1983" t="s">
        <v>4389</v>
      </c>
      <c r="N1983" t="s">
        <v>2640</v>
      </c>
      <c r="O1983" t="s">
        <v>3054</v>
      </c>
      <c r="P1983" t="s">
        <v>2642</v>
      </c>
      <c r="Q1983" t="s">
        <v>2640</v>
      </c>
      <c r="R1983" t="s">
        <v>7989</v>
      </c>
      <c r="S1983" t="s">
        <v>2655</v>
      </c>
      <c r="T1983" t="s">
        <v>3253</v>
      </c>
      <c r="U1983" t="s">
        <v>2657</v>
      </c>
      <c r="V1983" s="7" t="s">
        <v>264</v>
      </c>
      <c r="W1983" s="8">
        <v>20000</v>
      </c>
      <c r="X1983" t="s">
        <v>7990</v>
      </c>
      <c r="Y1983" t="s">
        <v>5197</v>
      </c>
      <c r="Z1983" s="8">
        <v>8003.97</v>
      </c>
      <c r="AA1983" s="9">
        <v>18.52</v>
      </c>
      <c r="AB1983" s="8">
        <v>33634.07</v>
      </c>
      <c r="AD1983" s="10">
        <v>0</v>
      </c>
      <c r="AE1983" s="11"/>
      <c r="AF1983" s="8">
        <v>0</v>
      </c>
      <c r="AG1983" s="8">
        <v>11996.029999999999</v>
      </c>
      <c r="AH1983" s="12">
        <v>0.59980149999999999</v>
      </c>
      <c r="AI1983" s="8">
        <v>647.73380129589623</v>
      </c>
      <c r="AJ1983" s="11">
        <v>46872.73380130787</v>
      </c>
      <c r="AK1983" s="11">
        <v>46850</v>
      </c>
      <c r="AL1983" s="10">
        <v>22</v>
      </c>
      <c r="AM1983">
        <v>19578.97</v>
      </c>
      <c r="AN1983">
        <v>0.97894850000000011</v>
      </c>
      <c r="AO1983" s="40" t="str">
        <f>E1983&amp;F1983&amp;U1983</f>
        <v>ZSPENGI-COSY</v>
      </c>
      <c r="AP1983" s="40" t="str">
        <f>_xlfn.XLOOKUP(AO1983,CrossRef!N:N,CrossRef!A:A,"NOT FOUND",0)</f>
        <v>ZSP135300</v>
      </c>
      <c r="AQ1983" s="40" t="str">
        <f>IFERROR(_xlfn.XLOOKUP(AO1983,CrossRef!$N:$N,CrossRef!$E:$E,"Not Found"),"-")</f>
        <v>785D</v>
      </c>
      <c r="AR1983" s="40" t="str">
        <f>IFERROR(_xlfn.XLOOKUP(AO1983,CrossRef!$N:$N,CrossRef!$G:$G,"Not Found"),"-")</f>
        <v>1353 - RADIATOR</v>
      </c>
      <c r="AS1983" s="40" t="str">
        <f>IFERROR(_xlfn.XLOOKUP(AO1983,CrossRef!$N:$N,CrossRef!$H:$H,"Not Found"),"-")</f>
        <v>00 - (NONE)</v>
      </c>
    </row>
    <row r="1984" spans="1:45" hidden="1" x14ac:dyDescent="0.3">
      <c r="A1984" s="38" t="str">
        <f>E1984&amp;F1984&amp;U1984</f>
        <v>ZSPSURE-SPSNRHF</v>
      </c>
      <c r="B1984" s="38" t="str">
        <f>I1984&amp;D1984&amp;C1984</f>
        <v>TD67407201RF</v>
      </c>
      <c r="C1984" s="38" t="str">
        <f>_xlfn.XLOOKUP(A1984,CrossRef!N:N,CrossRef!D:D,"",0)</f>
        <v>RF</v>
      </c>
      <c r="D1984" s="38" t="str">
        <f>_xlfn.XLOOKUP(A1984,CrossRef!N:N,CrossRef!C:C,"",0)</f>
        <v>7201</v>
      </c>
      <c r="E1984" s="38" t="str">
        <f>LEFT(M1984,3)</f>
        <v>ZSP</v>
      </c>
      <c r="F1984" s="38" t="str">
        <f>_xlfn.TEXTAFTER(J1984,"-")</f>
        <v>SURE-SPSN</v>
      </c>
      <c r="G1984" t="s">
        <v>2648</v>
      </c>
      <c r="H1984" t="s">
        <v>2649</v>
      </c>
      <c r="I1984" t="s">
        <v>4388</v>
      </c>
      <c r="J1984" s="7" t="s">
        <v>2123</v>
      </c>
      <c r="K1984" t="s">
        <v>2638</v>
      </c>
      <c r="L1984" t="s">
        <v>193</v>
      </c>
      <c r="M1984" t="s">
        <v>4389</v>
      </c>
      <c r="N1984" t="s">
        <v>2640</v>
      </c>
      <c r="O1984" t="s">
        <v>3054</v>
      </c>
      <c r="P1984" t="s">
        <v>2642</v>
      </c>
      <c r="Q1984" t="s">
        <v>2640</v>
      </c>
      <c r="R1984" t="s">
        <v>7991</v>
      </c>
      <c r="S1984" t="s">
        <v>2644</v>
      </c>
      <c r="T1984" t="s">
        <v>2720</v>
      </c>
      <c r="U1984" t="s">
        <v>488</v>
      </c>
      <c r="V1984" s="7" t="s">
        <v>966</v>
      </c>
      <c r="W1984" s="8">
        <v>20000</v>
      </c>
      <c r="X1984" t="s">
        <v>7992</v>
      </c>
      <c r="Y1984" t="s">
        <v>7809</v>
      </c>
      <c r="Z1984" s="8">
        <v>8003.97</v>
      </c>
      <c r="AA1984" s="9">
        <v>18.52</v>
      </c>
      <c r="AB1984" s="8">
        <v>44244.78</v>
      </c>
      <c r="AD1984" s="10">
        <v>0</v>
      </c>
      <c r="AE1984" s="11"/>
      <c r="AF1984" s="8">
        <v>0</v>
      </c>
      <c r="AG1984" s="8">
        <v>11996.029999999999</v>
      </c>
      <c r="AH1984" s="12">
        <v>0.59980149999999999</v>
      </c>
      <c r="AI1984" s="8">
        <v>647.73380129589623</v>
      </c>
      <c r="AJ1984" s="11">
        <v>46872.73380130787</v>
      </c>
      <c r="AK1984" s="11">
        <v>46850</v>
      </c>
      <c r="AL1984" s="10">
        <v>22</v>
      </c>
      <c r="AM1984">
        <v>19578.97</v>
      </c>
      <c r="AN1984">
        <v>0.97894850000000011</v>
      </c>
      <c r="AO1984" s="40" t="str">
        <f>E1984&amp;F1984&amp;U1984</f>
        <v>ZSPSURE-SPSNRHF</v>
      </c>
      <c r="AP1984" s="40" t="str">
        <f>_xlfn.XLOOKUP(AO1984,CrossRef!N:N,CrossRef!A:A,"NOT FOUND",0)</f>
        <v>ZSP7201RF</v>
      </c>
      <c r="AQ1984" s="40" t="str">
        <f>IFERROR(_xlfn.XLOOKUP(AO1984,CrossRef!$N:$N,CrossRef!$E:$E,"Not Found"),"-")</f>
        <v>785D</v>
      </c>
      <c r="AR1984" s="40" t="str">
        <f>IFERROR(_xlfn.XLOOKUP(AO1984,CrossRef!$N:$N,CrossRef!$G:$G,"Not Found"),"-")</f>
        <v>7201 - SUSPENSION CYLINDER</v>
      </c>
      <c r="AS1984" s="40" t="str">
        <f>IFERROR(_xlfn.XLOOKUP(AO1984,CrossRef!$N:$N,CrossRef!$H:$H,"Not Found"),"-")</f>
        <v>RF - RIGHT FRONT</v>
      </c>
    </row>
    <row r="1985" spans="1:45" hidden="1" x14ac:dyDescent="0.3">
      <c r="A1985" s="38" t="str">
        <f>E1985&amp;F1985&amp;U1985</f>
        <v>ZSPSURE-SPSNLHR</v>
      </c>
      <c r="B1985" s="38" t="str">
        <f>I1985&amp;D1985&amp;C1985</f>
        <v>TD67407213LR</v>
      </c>
      <c r="C1985" s="38" t="str">
        <f>_xlfn.XLOOKUP(A1985,CrossRef!N:N,CrossRef!D:D,"",0)</f>
        <v>LR</v>
      </c>
      <c r="D1985" s="38" t="str">
        <f>_xlfn.XLOOKUP(A1985,CrossRef!N:N,CrossRef!C:C,"",0)</f>
        <v>7213</v>
      </c>
      <c r="E1985" s="38" t="str">
        <f>LEFT(M1985,3)</f>
        <v>ZSP</v>
      </c>
      <c r="F1985" s="38" t="str">
        <f>_xlfn.TEXTAFTER(J1985,"-")</f>
        <v>SURE-SPSN</v>
      </c>
      <c r="G1985" t="s">
        <v>2648</v>
      </c>
      <c r="H1985" t="s">
        <v>2649</v>
      </c>
      <c r="I1985" t="s">
        <v>4388</v>
      </c>
      <c r="J1985" s="7" t="s">
        <v>2123</v>
      </c>
      <c r="K1985" t="s">
        <v>2638</v>
      </c>
      <c r="L1985" t="s">
        <v>193</v>
      </c>
      <c r="M1985" t="s">
        <v>4389</v>
      </c>
      <c r="N1985" t="s">
        <v>2640</v>
      </c>
      <c r="O1985" t="s">
        <v>3054</v>
      </c>
      <c r="P1985" t="s">
        <v>2642</v>
      </c>
      <c r="Q1985" t="s">
        <v>2640</v>
      </c>
      <c r="R1985" t="s">
        <v>7993</v>
      </c>
      <c r="S1985" t="s">
        <v>2644</v>
      </c>
      <c r="T1985" t="s">
        <v>2720</v>
      </c>
      <c r="U1985" t="s">
        <v>491</v>
      </c>
      <c r="V1985" s="7" t="s">
        <v>960</v>
      </c>
      <c r="W1985" s="8">
        <v>20000</v>
      </c>
      <c r="X1985" t="s">
        <v>7994</v>
      </c>
      <c r="Y1985" t="s">
        <v>7814</v>
      </c>
      <c r="Z1985" s="8">
        <v>8003.97</v>
      </c>
      <c r="AA1985" s="9">
        <v>18.52</v>
      </c>
      <c r="AB1985" s="8">
        <v>31905.41</v>
      </c>
      <c r="AD1985" s="10">
        <v>0</v>
      </c>
      <c r="AE1985" s="11"/>
      <c r="AF1985" s="8">
        <v>0</v>
      </c>
      <c r="AG1985" s="8">
        <v>11996.029999999999</v>
      </c>
      <c r="AH1985" s="12">
        <v>0.59980149999999999</v>
      </c>
      <c r="AI1985" s="8">
        <v>647.73380129589623</v>
      </c>
      <c r="AJ1985" s="11">
        <v>46872.73380130787</v>
      </c>
      <c r="AK1985" s="11">
        <v>46850</v>
      </c>
      <c r="AL1985" s="10">
        <v>22</v>
      </c>
      <c r="AM1985">
        <v>19578.97</v>
      </c>
      <c r="AN1985">
        <v>0.97894850000000011</v>
      </c>
      <c r="AO1985" s="40" t="str">
        <f>E1985&amp;F1985&amp;U1985</f>
        <v>ZSPSURE-SPSNLHR</v>
      </c>
      <c r="AP1985" s="40" t="str">
        <f>_xlfn.XLOOKUP(AO1985,CrossRef!N:N,CrossRef!A:A,"NOT FOUND",0)</f>
        <v>ZSP7213LR</v>
      </c>
      <c r="AQ1985" s="40" t="str">
        <f>IFERROR(_xlfn.XLOOKUP(AO1985,CrossRef!$N:$N,CrossRef!$E:$E,"Not Found"),"-")</f>
        <v>785D</v>
      </c>
      <c r="AR1985" s="40" t="str">
        <f>IFERROR(_xlfn.XLOOKUP(AO1985,CrossRef!$N:$N,CrossRef!$G:$G,"Not Found"),"-")</f>
        <v>7213 - REAR SUSPENSION CYLINDER</v>
      </c>
      <c r="AS1985" s="40" t="str">
        <f>IFERROR(_xlfn.XLOOKUP(AO1985,CrossRef!$N:$N,CrossRef!$H:$H,"Not Found"),"-")</f>
        <v>LR - LEFT REAR</v>
      </c>
    </row>
    <row r="1986" spans="1:45" hidden="1" x14ac:dyDescent="0.3">
      <c r="A1986" s="38" t="str">
        <f>E1986&amp;F1986&amp;U1986</f>
        <v>ZSPSURE-SPSNLHF</v>
      </c>
      <c r="B1986" s="38" t="str">
        <f>I1986&amp;D1986&amp;C1986</f>
        <v>TD67407201LF</v>
      </c>
      <c r="C1986" s="38" t="str">
        <f>_xlfn.XLOOKUP(A1986,CrossRef!N:N,CrossRef!D:D,"",0)</f>
        <v>LF</v>
      </c>
      <c r="D1986" s="38" t="str">
        <f>_xlfn.XLOOKUP(A1986,CrossRef!N:N,CrossRef!C:C,"",0)</f>
        <v>7201</v>
      </c>
      <c r="E1986" s="38" t="str">
        <f>LEFT(M1986,3)</f>
        <v>ZSP</v>
      </c>
      <c r="F1986" s="38" t="str">
        <f>_xlfn.TEXTAFTER(J1986,"-")</f>
        <v>SURE-SPSN</v>
      </c>
      <c r="G1986" t="s">
        <v>2648</v>
      </c>
      <c r="H1986" t="s">
        <v>2649</v>
      </c>
      <c r="I1986" t="s">
        <v>4388</v>
      </c>
      <c r="J1986" s="7" t="s">
        <v>2123</v>
      </c>
      <c r="K1986" t="s">
        <v>2638</v>
      </c>
      <c r="L1986" t="s">
        <v>193</v>
      </c>
      <c r="M1986" t="s">
        <v>4389</v>
      </c>
      <c r="N1986" t="s">
        <v>2640</v>
      </c>
      <c r="O1986" t="s">
        <v>3054</v>
      </c>
      <c r="P1986" t="s">
        <v>2642</v>
      </c>
      <c r="Q1986" t="s">
        <v>2640</v>
      </c>
      <c r="R1986" t="s">
        <v>7995</v>
      </c>
      <c r="S1986" t="s">
        <v>2644</v>
      </c>
      <c r="T1986" t="s">
        <v>2720</v>
      </c>
      <c r="U1986" t="s">
        <v>485</v>
      </c>
      <c r="V1986" s="7" t="s">
        <v>965</v>
      </c>
      <c r="W1986" s="8">
        <v>20000</v>
      </c>
      <c r="X1986" t="s">
        <v>7996</v>
      </c>
      <c r="Y1986" t="s">
        <v>7809</v>
      </c>
      <c r="Z1986" s="8">
        <v>8003.97</v>
      </c>
      <c r="AA1986" s="9">
        <v>18.52</v>
      </c>
      <c r="AB1986" s="8">
        <v>44244.78</v>
      </c>
      <c r="AD1986" s="10">
        <v>0</v>
      </c>
      <c r="AE1986" s="11"/>
      <c r="AF1986" s="8">
        <v>0</v>
      </c>
      <c r="AG1986" s="8">
        <v>11996.029999999999</v>
      </c>
      <c r="AH1986" s="12">
        <v>0.59980149999999999</v>
      </c>
      <c r="AI1986" s="8">
        <v>647.73380129589623</v>
      </c>
      <c r="AJ1986" s="11">
        <v>46872.73380130787</v>
      </c>
      <c r="AK1986" s="11">
        <v>46850</v>
      </c>
      <c r="AL1986" s="10">
        <v>22</v>
      </c>
      <c r="AM1986">
        <v>19578.97</v>
      </c>
      <c r="AN1986">
        <v>0.97894850000000011</v>
      </c>
      <c r="AO1986" s="40" t="str">
        <f>E1986&amp;F1986&amp;U1986</f>
        <v>ZSPSURE-SPSNLHF</v>
      </c>
      <c r="AP1986" s="40" t="str">
        <f>_xlfn.XLOOKUP(AO1986,CrossRef!N:N,CrossRef!A:A,"NOT FOUND",0)</f>
        <v>ZSP7201LF</v>
      </c>
      <c r="AQ1986" s="40" t="str">
        <f>IFERROR(_xlfn.XLOOKUP(AO1986,CrossRef!$N:$N,CrossRef!$E:$E,"Not Found"),"-")</f>
        <v>785D</v>
      </c>
      <c r="AR1986" s="40" t="str">
        <f>IFERROR(_xlfn.XLOOKUP(AO1986,CrossRef!$N:$N,CrossRef!$G:$G,"Not Found"),"-")</f>
        <v>7201 - SUSPENSION CYLINDER</v>
      </c>
      <c r="AS1986" s="40" t="str">
        <f>IFERROR(_xlfn.XLOOKUP(AO1986,CrossRef!$N:$N,CrossRef!$H:$H,"Not Found"),"-")</f>
        <v>LF - LEFT FRONT</v>
      </c>
    </row>
    <row r="1987" spans="1:45" hidden="1" x14ac:dyDescent="0.3">
      <c r="A1987" s="38" t="str">
        <f>E1987&amp;F1987&amp;U1987</f>
        <v>ZSPSURE-SPSNRHR</v>
      </c>
      <c r="B1987" s="38" t="str">
        <f>I1987&amp;D1987&amp;C1987</f>
        <v>TD67407213RR</v>
      </c>
      <c r="C1987" s="38" t="str">
        <f>_xlfn.XLOOKUP(A1987,CrossRef!N:N,CrossRef!D:D,"",0)</f>
        <v>RR</v>
      </c>
      <c r="D1987" s="38" t="str">
        <f>_xlfn.XLOOKUP(A1987,CrossRef!N:N,CrossRef!C:C,"",0)</f>
        <v>7213</v>
      </c>
      <c r="E1987" s="38" t="str">
        <f>LEFT(M1987,3)</f>
        <v>ZSP</v>
      </c>
      <c r="F1987" s="38" t="str">
        <f>_xlfn.TEXTAFTER(J1987,"-")</f>
        <v>SURE-SPSN</v>
      </c>
      <c r="G1987" t="s">
        <v>2648</v>
      </c>
      <c r="H1987" t="s">
        <v>2649</v>
      </c>
      <c r="I1987" t="s">
        <v>4388</v>
      </c>
      <c r="J1987" s="7" t="s">
        <v>2123</v>
      </c>
      <c r="K1987" t="s">
        <v>2638</v>
      </c>
      <c r="L1987" t="s">
        <v>193</v>
      </c>
      <c r="M1987" t="s">
        <v>4389</v>
      </c>
      <c r="N1987" t="s">
        <v>2640</v>
      </c>
      <c r="O1987" t="s">
        <v>3054</v>
      </c>
      <c r="P1987" t="s">
        <v>2642</v>
      </c>
      <c r="Q1987" t="s">
        <v>2640</v>
      </c>
      <c r="R1987" t="s">
        <v>7997</v>
      </c>
      <c r="S1987" t="s">
        <v>2644</v>
      </c>
      <c r="T1987" t="s">
        <v>2720</v>
      </c>
      <c r="U1987" t="s">
        <v>494</v>
      </c>
      <c r="V1987" s="7" t="s">
        <v>961</v>
      </c>
      <c r="W1987" s="8">
        <v>20000</v>
      </c>
      <c r="X1987" t="s">
        <v>7998</v>
      </c>
      <c r="Y1987" t="s">
        <v>7814</v>
      </c>
      <c r="Z1987" s="8">
        <v>8003.97</v>
      </c>
      <c r="AA1987" s="9">
        <v>18.52</v>
      </c>
      <c r="AB1987" s="8">
        <v>31905.41</v>
      </c>
      <c r="AD1987" s="10">
        <v>0</v>
      </c>
      <c r="AE1987" s="11"/>
      <c r="AF1987" s="8">
        <v>0</v>
      </c>
      <c r="AG1987" s="8">
        <v>11996.029999999999</v>
      </c>
      <c r="AH1987" s="12">
        <v>0.59980149999999999</v>
      </c>
      <c r="AI1987" s="8">
        <v>647.73380129589623</v>
      </c>
      <c r="AJ1987" s="11">
        <v>46872.73380130787</v>
      </c>
      <c r="AK1987" s="11">
        <v>46850</v>
      </c>
      <c r="AL1987" s="10">
        <v>22</v>
      </c>
      <c r="AM1987">
        <v>19578.97</v>
      </c>
      <c r="AN1987">
        <v>0.97894850000000011</v>
      </c>
      <c r="AO1987" s="40" t="str">
        <f>E1987&amp;F1987&amp;U1987</f>
        <v>ZSPSURE-SPSNRHR</v>
      </c>
      <c r="AP1987" s="40" t="str">
        <f>_xlfn.XLOOKUP(AO1987,CrossRef!N:N,CrossRef!A:A,"NOT FOUND",0)</f>
        <v>ZSP7213RR</v>
      </c>
      <c r="AQ1987" s="40" t="str">
        <f>IFERROR(_xlfn.XLOOKUP(AO1987,CrossRef!$N:$N,CrossRef!$E:$E,"Not Found"),"-")</f>
        <v>785D</v>
      </c>
      <c r="AR1987" s="40" t="str">
        <f>IFERROR(_xlfn.XLOOKUP(AO1987,CrossRef!$N:$N,CrossRef!$G:$G,"Not Found"),"-")</f>
        <v>7213 - REAR SUSPENSION CYLINDER</v>
      </c>
      <c r="AS1987" s="40" t="str">
        <f>IFERROR(_xlfn.XLOOKUP(AO1987,CrossRef!$N:$N,CrossRef!$H:$H,"Not Found"),"-")</f>
        <v>RR - RIGHT REAR</v>
      </c>
    </row>
    <row r="1988" spans="1:45" hidden="1" x14ac:dyDescent="0.3">
      <c r="A1988" s="38" t="str">
        <f>E1988&amp;F1988&amp;U1988</f>
        <v>ZSPDRIV-TQCV</v>
      </c>
      <c r="B1988" s="38" t="str">
        <f>I1988&amp;D1988&amp;C1988</f>
        <v>TD6736310100</v>
      </c>
      <c r="C1988" s="38" t="str">
        <f>_xlfn.XLOOKUP(A1988,CrossRef!N:N,CrossRef!D:D,"",0)</f>
        <v>00</v>
      </c>
      <c r="D1988" s="38" t="str">
        <f>_xlfn.XLOOKUP(A1988,CrossRef!N:N,CrossRef!C:C,"",0)</f>
        <v>3101</v>
      </c>
      <c r="E1988" s="38" t="str">
        <f>LEFT(M1988,3)</f>
        <v>ZSP</v>
      </c>
      <c r="F1988" s="38" t="str">
        <f>_xlfn.TEXTAFTER(J1988,"-")</f>
        <v>DRIV-TQCV</v>
      </c>
      <c r="G1988" t="s">
        <v>2648</v>
      </c>
      <c r="H1988" t="s">
        <v>2649</v>
      </c>
      <c r="I1988" t="s">
        <v>4395</v>
      </c>
      <c r="J1988" s="7" t="s">
        <v>2124</v>
      </c>
      <c r="K1988" t="s">
        <v>2638</v>
      </c>
      <c r="L1988" t="s">
        <v>193</v>
      </c>
      <c r="M1988" t="s">
        <v>4396</v>
      </c>
      <c r="N1988" t="s">
        <v>2640</v>
      </c>
      <c r="O1988" t="s">
        <v>3054</v>
      </c>
      <c r="P1988" t="s">
        <v>2642</v>
      </c>
      <c r="Q1988" t="s">
        <v>2640</v>
      </c>
      <c r="R1988" t="s">
        <v>7999</v>
      </c>
      <c r="S1988" t="s">
        <v>2655</v>
      </c>
      <c r="T1988" t="s">
        <v>2678</v>
      </c>
      <c r="U1988" t="s">
        <v>2657</v>
      </c>
      <c r="V1988" s="7" t="s">
        <v>399</v>
      </c>
      <c r="W1988" s="8">
        <v>20000</v>
      </c>
      <c r="X1988" t="s">
        <v>8000</v>
      </c>
      <c r="Y1988" t="s">
        <v>5068</v>
      </c>
      <c r="Z1988" s="8">
        <v>7985.17</v>
      </c>
      <c r="AA1988" s="9">
        <v>18.93</v>
      </c>
      <c r="AB1988" s="8">
        <v>56867.28</v>
      </c>
      <c r="AD1988" s="10">
        <v>0</v>
      </c>
      <c r="AE1988" s="11"/>
      <c r="AF1988" s="8">
        <v>0</v>
      </c>
      <c r="AG1988" s="8">
        <v>12014.83</v>
      </c>
      <c r="AH1988" s="12">
        <v>0.60074150000000004</v>
      </c>
      <c r="AI1988" s="8">
        <v>634.69783412572633</v>
      </c>
      <c r="AJ1988" s="11">
        <v>46859.697834143517</v>
      </c>
      <c r="AK1988" s="11">
        <v>46850</v>
      </c>
      <c r="AL1988" s="10">
        <v>9</v>
      </c>
      <c r="AM1988">
        <v>19816.419999999998</v>
      </c>
      <c r="AN1988">
        <v>0.99082099999999995</v>
      </c>
      <c r="AO1988" s="40" t="str">
        <f>E1988&amp;F1988&amp;U1988</f>
        <v>ZSPDRIV-TQCV</v>
      </c>
      <c r="AP1988" s="40" t="str">
        <f>_xlfn.XLOOKUP(AO1988,CrossRef!N:N,CrossRef!A:A,"NOT FOUND",0)</f>
        <v>ZSP310100</v>
      </c>
      <c r="AQ1988" s="40" t="str">
        <f>IFERROR(_xlfn.XLOOKUP(AO1988,CrossRef!$N:$N,CrossRef!$E:$E,"Not Found"),"-")</f>
        <v>785D</v>
      </c>
      <c r="AR1988" s="40" t="str">
        <f>IFERROR(_xlfn.XLOOKUP(AO1988,CrossRef!$N:$N,CrossRef!$G:$G,"Not Found"),"-")</f>
        <v>3101 - TORQUE CONVERTER</v>
      </c>
      <c r="AS1988" s="40" t="str">
        <f>IFERROR(_xlfn.XLOOKUP(AO1988,CrossRef!$N:$N,CrossRef!$H:$H,"Not Found"),"-")</f>
        <v>00 - (NONE)</v>
      </c>
    </row>
    <row r="1989" spans="1:45" hidden="1" x14ac:dyDescent="0.3">
      <c r="A1989" s="38" t="str">
        <f>E1989&amp;F1989&amp;U1989</f>
        <v>ZSPDRIV-WHGPLHF</v>
      </c>
      <c r="B1989" s="38" t="str">
        <f>I1989&amp;D1989&amp;C1989</f>
        <v>TD67364008LF</v>
      </c>
      <c r="C1989" s="38" t="str">
        <f>_xlfn.XLOOKUP(A1989,CrossRef!N:N,CrossRef!D:D,"",0)</f>
        <v>LF</v>
      </c>
      <c r="D1989" s="38" t="str">
        <f>_xlfn.XLOOKUP(A1989,CrossRef!N:N,CrossRef!C:C,"",0)</f>
        <v>4008</v>
      </c>
      <c r="E1989" s="38" t="str">
        <f>LEFT(M1989,3)</f>
        <v>ZSP</v>
      </c>
      <c r="F1989" s="38" t="str">
        <f>_xlfn.TEXTAFTER(J1989,"-")</f>
        <v>DRIV-WHGP</v>
      </c>
      <c r="G1989" t="s">
        <v>2648</v>
      </c>
      <c r="H1989" t="s">
        <v>2649</v>
      </c>
      <c r="I1989" t="s">
        <v>4395</v>
      </c>
      <c r="J1989" s="7" t="s">
        <v>2125</v>
      </c>
      <c r="K1989" t="s">
        <v>2638</v>
      </c>
      <c r="L1989" t="s">
        <v>193</v>
      </c>
      <c r="M1989" t="s">
        <v>4396</v>
      </c>
      <c r="N1989" t="s">
        <v>2640</v>
      </c>
      <c r="O1989" t="s">
        <v>3054</v>
      </c>
      <c r="P1989" t="s">
        <v>2642</v>
      </c>
      <c r="Q1989" t="s">
        <v>2640</v>
      </c>
      <c r="R1989" t="s">
        <v>8001</v>
      </c>
      <c r="S1989" t="s">
        <v>2655</v>
      </c>
      <c r="T1989" t="s">
        <v>2688</v>
      </c>
      <c r="U1989" t="s">
        <v>485</v>
      </c>
      <c r="V1989" s="7" t="s">
        <v>957</v>
      </c>
      <c r="W1989" s="8">
        <v>20000</v>
      </c>
      <c r="X1989" t="s">
        <v>8002</v>
      </c>
      <c r="Y1989" t="s">
        <v>7801</v>
      </c>
      <c r="Z1989" s="8">
        <v>7985.17</v>
      </c>
      <c r="AA1989" s="9">
        <v>18.93</v>
      </c>
      <c r="AB1989" s="8">
        <v>61272</v>
      </c>
      <c r="AD1989" s="10">
        <v>0</v>
      </c>
      <c r="AE1989" s="11"/>
      <c r="AF1989" s="8">
        <v>0</v>
      </c>
      <c r="AG1989" s="8">
        <v>12014.83</v>
      </c>
      <c r="AH1989" s="12">
        <v>0.60074150000000004</v>
      </c>
      <c r="AI1989" s="8">
        <v>634.69783412572633</v>
      </c>
      <c r="AJ1989" s="11">
        <v>46859.697834143517</v>
      </c>
      <c r="AK1989" s="11">
        <v>46746</v>
      </c>
      <c r="AL1989" s="10">
        <v>113</v>
      </c>
      <c r="AM1989">
        <v>17847.7</v>
      </c>
      <c r="AN1989">
        <v>0.89238499999999998</v>
      </c>
      <c r="AO1989" s="40" t="str">
        <f>E1989&amp;F1989&amp;U1989</f>
        <v>ZSPDRIV-WHGPLHF</v>
      </c>
      <c r="AP1989" s="40" t="str">
        <f>_xlfn.XLOOKUP(AO1989,CrossRef!N:N,CrossRef!A:A,"NOT FOUND",0)</f>
        <v>ZSP4008LF</v>
      </c>
      <c r="AQ1989" s="40" t="str">
        <f>IFERROR(_xlfn.XLOOKUP(AO1989,CrossRef!$N:$N,CrossRef!$E:$E,"Not Found"),"-")</f>
        <v>785D</v>
      </c>
      <c r="AR1989" s="40" t="str">
        <f>IFERROR(_xlfn.XLOOKUP(AO1989,CrossRef!$N:$N,CrossRef!$G:$G,"Not Found"),"-")</f>
        <v>4008 - FINAL DRIVE, BRAKE &amp; WHEEL</v>
      </c>
      <c r="AS1989" s="40" t="str">
        <f>IFERROR(_xlfn.XLOOKUP(AO1989,CrossRef!$N:$N,CrossRef!$H:$H,"Not Found"),"-")</f>
        <v>LF - LEFT FRONT</v>
      </c>
    </row>
    <row r="1990" spans="1:45" hidden="1" x14ac:dyDescent="0.3">
      <c r="A1990" s="38" t="str">
        <f>E1990&amp;F1990&amp;U1990</f>
        <v>ZSPDRIV-WHGPRHF</v>
      </c>
      <c r="B1990" s="38" t="str">
        <f>I1990&amp;D1990&amp;C1990</f>
        <v>TD67364008RF</v>
      </c>
      <c r="C1990" s="38" t="str">
        <f>_xlfn.XLOOKUP(A1990,CrossRef!N:N,CrossRef!D:D,"",0)</f>
        <v>RF</v>
      </c>
      <c r="D1990" s="38" t="str">
        <f>_xlfn.XLOOKUP(A1990,CrossRef!N:N,CrossRef!C:C,"",0)</f>
        <v>4008</v>
      </c>
      <c r="E1990" s="38" t="str">
        <f>LEFT(M1990,3)</f>
        <v>ZSP</v>
      </c>
      <c r="F1990" s="38" t="str">
        <f>_xlfn.TEXTAFTER(J1990,"-")</f>
        <v>DRIV-WHGP</v>
      </c>
      <c r="G1990" t="s">
        <v>2648</v>
      </c>
      <c r="H1990" t="s">
        <v>2649</v>
      </c>
      <c r="I1990" t="s">
        <v>4395</v>
      </c>
      <c r="J1990" s="7" t="s">
        <v>2125</v>
      </c>
      <c r="K1990" t="s">
        <v>2638</v>
      </c>
      <c r="L1990" t="s">
        <v>193</v>
      </c>
      <c r="M1990" t="s">
        <v>4396</v>
      </c>
      <c r="N1990" t="s">
        <v>2640</v>
      </c>
      <c r="O1990" t="s">
        <v>3054</v>
      </c>
      <c r="P1990" t="s">
        <v>2642</v>
      </c>
      <c r="Q1990" t="s">
        <v>2640</v>
      </c>
      <c r="R1990" t="s">
        <v>8003</v>
      </c>
      <c r="S1990" t="s">
        <v>2655</v>
      </c>
      <c r="T1990" t="s">
        <v>2688</v>
      </c>
      <c r="U1990" t="s">
        <v>488</v>
      </c>
      <c r="V1990" s="7" t="s">
        <v>958</v>
      </c>
      <c r="W1990" s="8">
        <v>20000</v>
      </c>
      <c r="X1990" t="s">
        <v>8004</v>
      </c>
      <c r="Y1990" t="s">
        <v>7801</v>
      </c>
      <c r="Z1990" s="8">
        <v>7985.17</v>
      </c>
      <c r="AA1990" s="9">
        <v>18.93</v>
      </c>
      <c r="AB1990" s="8">
        <v>61272</v>
      </c>
      <c r="AD1990" s="10">
        <v>0</v>
      </c>
      <c r="AE1990" s="11"/>
      <c r="AF1990" s="8">
        <v>0</v>
      </c>
      <c r="AG1990" s="8">
        <v>12014.83</v>
      </c>
      <c r="AH1990" s="12">
        <v>0.60074150000000004</v>
      </c>
      <c r="AI1990" s="8">
        <v>634.69783412572633</v>
      </c>
      <c r="AJ1990" s="11">
        <v>46859.697834143517</v>
      </c>
      <c r="AK1990" s="11">
        <v>46746</v>
      </c>
      <c r="AL1990" s="10">
        <v>113</v>
      </c>
      <c r="AM1990">
        <v>17847.7</v>
      </c>
      <c r="AN1990">
        <v>0.89238499999999998</v>
      </c>
      <c r="AO1990" s="40" t="str">
        <f>E1990&amp;F1990&amp;U1990</f>
        <v>ZSPDRIV-WHGPRHF</v>
      </c>
      <c r="AP1990" s="40" t="str">
        <f>_xlfn.XLOOKUP(AO1990,CrossRef!N:N,CrossRef!A:A,"NOT FOUND",0)</f>
        <v>ZSP4008RF</v>
      </c>
      <c r="AQ1990" s="40" t="str">
        <f>IFERROR(_xlfn.XLOOKUP(AO1990,CrossRef!$N:$N,CrossRef!$E:$E,"Not Found"),"-")</f>
        <v>785D</v>
      </c>
      <c r="AR1990" s="40" t="str">
        <f>IFERROR(_xlfn.XLOOKUP(AO1990,CrossRef!$N:$N,CrossRef!$G:$G,"Not Found"),"-")</f>
        <v>4008 - FINAL DRIVE, BRAKE &amp; WHEEL</v>
      </c>
      <c r="AS1990" s="40" t="str">
        <f>IFERROR(_xlfn.XLOOKUP(AO1990,CrossRef!$N:$N,CrossRef!$H:$H,"Not Found"),"-")</f>
        <v>RF - RIGHT FRONT</v>
      </c>
    </row>
    <row r="1991" spans="1:45" hidden="1" x14ac:dyDescent="0.3">
      <c r="A1991" s="38" t="str">
        <f>E1991&amp;F1991&amp;U1991</f>
        <v>ZSPENGI</v>
      </c>
      <c r="B1991" s="38" t="str">
        <f>I1991&amp;D1991&amp;C1991</f>
        <v>TD6736100000</v>
      </c>
      <c r="C1991" s="38" t="str">
        <f>_xlfn.XLOOKUP(A1991,CrossRef!N:N,CrossRef!D:D,"",0)</f>
        <v>00</v>
      </c>
      <c r="D1991" s="38" t="str">
        <f>_xlfn.XLOOKUP(A1991,CrossRef!N:N,CrossRef!C:C,"",0)</f>
        <v>1000</v>
      </c>
      <c r="E1991" s="38" t="str">
        <f>LEFT(M1991,3)</f>
        <v>ZSP</v>
      </c>
      <c r="F1991" s="38" t="str">
        <f>_xlfn.TEXTAFTER(J1991,"-")</f>
        <v>ENGI</v>
      </c>
      <c r="G1991" t="s">
        <v>2648</v>
      </c>
      <c r="H1991" t="s">
        <v>2649</v>
      </c>
      <c r="I1991" t="s">
        <v>4395</v>
      </c>
      <c r="J1991" s="7" t="s">
        <v>1356</v>
      </c>
      <c r="K1991" t="s">
        <v>2638</v>
      </c>
      <c r="L1991" t="s">
        <v>193</v>
      </c>
      <c r="M1991" t="s">
        <v>4396</v>
      </c>
      <c r="N1991" t="s">
        <v>2640</v>
      </c>
      <c r="O1991" t="s">
        <v>3054</v>
      </c>
      <c r="P1991" t="s">
        <v>2642</v>
      </c>
      <c r="Q1991" t="s">
        <v>2640</v>
      </c>
      <c r="R1991" t="s">
        <v>8005</v>
      </c>
      <c r="S1991" t="s">
        <v>2655</v>
      </c>
      <c r="T1991" t="s">
        <v>3265</v>
      </c>
      <c r="U1991" t="s">
        <v>2657</v>
      </c>
      <c r="V1991" s="7" t="s">
        <v>22</v>
      </c>
      <c r="W1991" s="8">
        <v>20000</v>
      </c>
      <c r="X1991" t="s">
        <v>4398</v>
      </c>
      <c r="Y1991" t="s">
        <v>5194</v>
      </c>
      <c r="Z1991" s="8">
        <v>7985.17</v>
      </c>
      <c r="AA1991" s="9">
        <v>18.93</v>
      </c>
      <c r="AB1991" s="8">
        <v>589997.62</v>
      </c>
      <c r="AD1991" s="10"/>
      <c r="AE1991" s="11"/>
      <c r="AF1991" s="8"/>
      <c r="AG1991" s="8">
        <v>12014.83</v>
      </c>
      <c r="AH1991" s="12">
        <v>0.60074150000000004</v>
      </c>
      <c r="AI1991" s="8">
        <v>634.69783412572633</v>
      </c>
      <c r="AJ1991" s="11">
        <v>46859.697834143517</v>
      </c>
      <c r="AK1991" s="11"/>
      <c r="AL1991" s="10"/>
      <c r="AO1991" s="40" t="str">
        <f>E1991&amp;F1991&amp;U1991</f>
        <v>ZSPENGI</v>
      </c>
      <c r="AP1991" s="40" t="str">
        <f>_xlfn.XLOOKUP(AO1991,CrossRef!N:N,CrossRef!A:A,"NOT FOUND",0)</f>
        <v>ZSP100000</v>
      </c>
      <c r="AQ1991" s="40" t="str">
        <f>IFERROR(_xlfn.XLOOKUP(AO1991,CrossRef!$N:$N,CrossRef!$E:$E,"Not Found"),"-")</f>
        <v>785D</v>
      </c>
      <c r="AR1991" s="40" t="str">
        <f>IFERROR(_xlfn.XLOOKUP(AO1991,CrossRef!$N:$N,CrossRef!$G:$G,"Not Found"),"-")</f>
        <v>1000 - ENGINE</v>
      </c>
      <c r="AS1991" s="40" t="str">
        <f>IFERROR(_xlfn.XLOOKUP(AO1991,CrossRef!$N:$N,CrossRef!$H:$H,"Not Found"),"-")</f>
        <v>00 - (NONE)</v>
      </c>
    </row>
    <row r="1992" spans="1:45" hidden="1" x14ac:dyDescent="0.3">
      <c r="A1992" s="38" t="str">
        <f>E1992&amp;F1992&amp;U1992</f>
        <v>ZSPENGI-COSY</v>
      </c>
      <c r="B1992" s="38" t="str">
        <f>I1992&amp;D1992&amp;C1992</f>
        <v>TD6736135300</v>
      </c>
      <c r="C1992" s="38" t="str">
        <f>_xlfn.XLOOKUP(A1992,CrossRef!N:N,CrossRef!D:D,"",0)</f>
        <v>00</v>
      </c>
      <c r="D1992" s="38" t="str">
        <f>_xlfn.XLOOKUP(A1992,CrossRef!N:N,CrossRef!C:C,"",0)</f>
        <v>1353</v>
      </c>
      <c r="E1992" s="38" t="str">
        <f>LEFT(M1992,3)</f>
        <v>ZSP</v>
      </c>
      <c r="F1992" s="38" t="str">
        <f>_xlfn.TEXTAFTER(J1992,"-")</f>
        <v>ENGI-COSY</v>
      </c>
      <c r="G1992" t="s">
        <v>2648</v>
      </c>
      <c r="H1992" t="s">
        <v>2649</v>
      </c>
      <c r="I1992" t="s">
        <v>4395</v>
      </c>
      <c r="J1992" s="7" t="s">
        <v>2126</v>
      </c>
      <c r="K1992" t="s">
        <v>2638</v>
      </c>
      <c r="L1992" t="s">
        <v>193</v>
      </c>
      <c r="M1992" t="s">
        <v>4396</v>
      </c>
      <c r="N1992" t="s">
        <v>2640</v>
      </c>
      <c r="O1992" t="s">
        <v>3054</v>
      </c>
      <c r="P1992" t="s">
        <v>2642</v>
      </c>
      <c r="Q1992" t="s">
        <v>2640</v>
      </c>
      <c r="R1992" t="s">
        <v>8006</v>
      </c>
      <c r="S1992" t="s">
        <v>2655</v>
      </c>
      <c r="T1992" t="s">
        <v>3253</v>
      </c>
      <c r="U1992" t="s">
        <v>2657</v>
      </c>
      <c r="V1992" s="7" t="s">
        <v>264</v>
      </c>
      <c r="W1992" s="8">
        <v>20000</v>
      </c>
      <c r="X1992" t="s">
        <v>8007</v>
      </c>
      <c r="Y1992" t="s">
        <v>5197</v>
      </c>
      <c r="Z1992" s="8">
        <v>7985.17</v>
      </c>
      <c r="AA1992" s="9">
        <v>18.93</v>
      </c>
      <c r="AB1992" s="8">
        <v>33634.07</v>
      </c>
      <c r="AD1992" s="10">
        <v>0</v>
      </c>
      <c r="AE1992" s="11"/>
      <c r="AF1992" s="8">
        <v>0</v>
      </c>
      <c r="AG1992" s="8">
        <v>12014.83</v>
      </c>
      <c r="AH1992" s="12">
        <v>0.60074150000000004</v>
      </c>
      <c r="AI1992" s="8">
        <v>634.69783412572633</v>
      </c>
      <c r="AJ1992" s="11">
        <v>46859.697834143517</v>
      </c>
      <c r="AK1992" s="11">
        <v>46850</v>
      </c>
      <c r="AL1992" s="10">
        <v>9</v>
      </c>
      <c r="AM1992">
        <v>19816.419999999998</v>
      </c>
      <c r="AN1992">
        <v>0.99082099999999995</v>
      </c>
      <c r="AO1992" s="40" t="str">
        <f>E1992&amp;F1992&amp;U1992</f>
        <v>ZSPENGI-COSY</v>
      </c>
      <c r="AP1992" s="40" t="str">
        <f>_xlfn.XLOOKUP(AO1992,CrossRef!N:N,CrossRef!A:A,"NOT FOUND",0)</f>
        <v>ZSP135300</v>
      </c>
      <c r="AQ1992" s="40" t="str">
        <f>IFERROR(_xlfn.XLOOKUP(AO1992,CrossRef!$N:$N,CrossRef!$E:$E,"Not Found"),"-")</f>
        <v>785D</v>
      </c>
      <c r="AR1992" s="40" t="str">
        <f>IFERROR(_xlfn.XLOOKUP(AO1992,CrossRef!$N:$N,CrossRef!$G:$G,"Not Found"),"-")</f>
        <v>1353 - RADIATOR</v>
      </c>
      <c r="AS1992" s="40" t="str">
        <f>IFERROR(_xlfn.XLOOKUP(AO1992,CrossRef!$N:$N,CrossRef!$H:$H,"Not Found"),"-")</f>
        <v>00 - (NONE)</v>
      </c>
    </row>
    <row r="1993" spans="1:45" hidden="1" x14ac:dyDescent="0.3">
      <c r="A1993" s="38" t="str">
        <f>E1993&amp;F1993&amp;U1993</f>
        <v>ZSPSURE-SPSNLHF</v>
      </c>
      <c r="B1993" s="38" t="str">
        <f>I1993&amp;D1993&amp;C1993</f>
        <v>TD67367201LF</v>
      </c>
      <c r="C1993" s="38" t="str">
        <f>_xlfn.XLOOKUP(A1993,CrossRef!N:N,CrossRef!D:D,"",0)</f>
        <v>LF</v>
      </c>
      <c r="D1993" s="38" t="str">
        <f>_xlfn.XLOOKUP(A1993,CrossRef!N:N,CrossRef!C:C,"",0)</f>
        <v>7201</v>
      </c>
      <c r="E1993" s="38" t="str">
        <f>LEFT(M1993,3)</f>
        <v>ZSP</v>
      </c>
      <c r="F1993" s="38" t="str">
        <f>_xlfn.TEXTAFTER(J1993,"-")</f>
        <v>SURE-SPSN</v>
      </c>
      <c r="G1993" t="s">
        <v>2648</v>
      </c>
      <c r="H1993" t="s">
        <v>2649</v>
      </c>
      <c r="I1993" t="s">
        <v>4395</v>
      </c>
      <c r="J1993" s="7" t="s">
        <v>2127</v>
      </c>
      <c r="K1993" t="s">
        <v>2638</v>
      </c>
      <c r="L1993" t="s">
        <v>193</v>
      </c>
      <c r="M1993" t="s">
        <v>4396</v>
      </c>
      <c r="N1993" t="s">
        <v>2640</v>
      </c>
      <c r="O1993" t="s">
        <v>3054</v>
      </c>
      <c r="P1993" t="s">
        <v>2642</v>
      </c>
      <c r="Q1993" t="s">
        <v>2640</v>
      </c>
      <c r="R1993" t="s">
        <v>8008</v>
      </c>
      <c r="S1993" t="s">
        <v>2644</v>
      </c>
      <c r="T1993" t="s">
        <v>2720</v>
      </c>
      <c r="U1993" t="s">
        <v>485</v>
      </c>
      <c r="V1993" s="7" t="s">
        <v>965</v>
      </c>
      <c r="W1993" s="8">
        <v>20000</v>
      </c>
      <c r="X1993" t="s">
        <v>8009</v>
      </c>
      <c r="Y1993" t="s">
        <v>7809</v>
      </c>
      <c r="Z1993" s="8">
        <v>7985.17</v>
      </c>
      <c r="AA1993" s="9">
        <v>18.93</v>
      </c>
      <c r="AB1993" s="8">
        <v>44244.78</v>
      </c>
      <c r="AD1993" s="10">
        <v>0</v>
      </c>
      <c r="AE1993" s="11"/>
      <c r="AF1993" s="8">
        <v>0</v>
      </c>
      <c r="AG1993" s="8">
        <v>12014.83</v>
      </c>
      <c r="AH1993" s="12">
        <v>0.60074150000000004</v>
      </c>
      <c r="AI1993" s="8">
        <v>634.69783412572633</v>
      </c>
      <c r="AJ1993" s="11">
        <v>46859.697834143517</v>
      </c>
      <c r="AK1993" s="11">
        <v>46746</v>
      </c>
      <c r="AL1993" s="10">
        <v>113</v>
      </c>
      <c r="AM1993">
        <v>17847.7</v>
      </c>
      <c r="AN1993">
        <v>0.89238499999999998</v>
      </c>
      <c r="AO1993" s="40" t="str">
        <f>E1993&amp;F1993&amp;U1993</f>
        <v>ZSPSURE-SPSNLHF</v>
      </c>
      <c r="AP1993" s="40" t="str">
        <f>_xlfn.XLOOKUP(AO1993,CrossRef!N:N,CrossRef!A:A,"NOT FOUND",0)</f>
        <v>ZSP7201LF</v>
      </c>
      <c r="AQ1993" s="40" t="str">
        <f>IFERROR(_xlfn.XLOOKUP(AO1993,CrossRef!$N:$N,CrossRef!$E:$E,"Not Found"),"-")</f>
        <v>785D</v>
      </c>
      <c r="AR1993" s="40" t="str">
        <f>IFERROR(_xlfn.XLOOKUP(AO1993,CrossRef!$N:$N,CrossRef!$G:$G,"Not Found"),"-")</f>
        <v>7201 - SUSPENSION CYLINDER</v>
      </c>
      <c r="AS1993" s="40" t="str">
        <f>IFERROR(_xlfn.XLOOKUP(AO1993,CrossRef!$N:$N,CrossRef!$H:$H,"Not Found"),"-")</f>
        <v>LF - LEFT FRONT</v>
      </c>
    </row>
    <row r="1994" spans="1:45" hidden="1" x14ac:dyDescent="0.3">
      <c r="A1994" s="38" t="str">
        <f>E1994&amp;F1994&amp;U1994</f>
        <v>ZSPSURE-SPSNRHF</v>
      </c>
      <c r="B1994" s="38" t="str">
        <f>I1994&amp;D1994&amp;C1994</f>
        <v>TD67367201RF</v>
      </c>
      <c r="C1994" s="38" t="str">
        <f>_xlfn.XLOOKUP(A1994,CrossRef!N:N,CrossRef!D:D,"",0)</f>
        <v>RF</v>
      </c>
      <c r="D1994" s="38" t="str">
        <f>_xlfn.XLOOKUP(A1994,CrossRef!N:N,CrossRef!C:C,"",0)</f>
        <v>7201</v>
      </c>
      <c r="E1994" s="38" t="str">
        <f>LEFT(M1994,3)</f>
        <v>ZSP</v>
      </c>
      <c r="F1994" s="38" t="str">
        <f>_xlfn.TEXTAFTER(J1994,"-")</f>
        <v>SURE-SPSN</v>
      </c>
      <c r="G1994" t="s">
        <v>2648</v>
      </c>
      <c r="H1994" t="s">
        <v>2649</v>
      </c>
      <c r="I1994" t="s">
        <v>4395</v>
      </c>
      <c r="J1994" s="7" t="s">
        <v>2127</v>
      </c>
      <c r="K1994" t="s">
        <v>2638</v>
      </c>
      <c r="L1994" t="s">
        <v>193</v>
      </c>
      <c r="M1994" t="s">
        <v>4396</v>
      </c>
      <c r="N1994" t="s">
        <v>2640</v>
      </c>
      <c r="O1994" t="s">
        <v>3054</v>
      </c>
      <c r="P1994" t="s">
        <v>2642</v>
      </c>
      <c r="Q1994" t="s">
        <v>2640</v>
      </c>
      <c r="R1994" t="s">
        <v>8010</v>
      </c>
      <c r="S1994" t="s">
        <v>2644</v>
      </c>
      <c r="T1994" t="s">
        <v>2720</v>
      </c>
      <c r="U1994" t="s">
        <v>488</v>
      </c>
      <c r="V1994" s="7" t="s">
        <v>966</v>
      </c>
      <c r="W1994" s="8">
        <v>20000</v>
      </c>
      <c r="X1994" t="s">
        <v>8011</v>
      </c>
      <c r="Y1994" t="s">
        <v>7809</v>
      </c>
      <c r="Z1994" s="8">
        <v>7985.17</v>
      </c>
      <c r="AA1994" s="9">
        <v>18.93</v>
      </c>
      <c r="AB1994" s="8">
        <v>44244.78</v>
      </c>
      <c r="AD1994" s="10">
        <v>0</v>
      </c>
      <c r="AE1994" s="11"/>
      <c r="AF1994" s="8">
        <v>0</v>
      </c>
      <c r="AG1994" s="8">
        <v>12014.83</v>
      </c>
      <c r="AH1994" s="12">
        <v>0.60074150000000004</v>
      </c>
      <c r="AI1994" s="8">
        <v>634.69783412572633</v>
      </c>
      <c r="AJ1994" s="11">
        <v>46859.697834143517</v>
      </c>
      <c r="AK1994" s="11">
        <v>46746</v>
      </c>
      <c r="AL1994" s="10">
        <v>113</v>
      </c>
      <c r="AM1994">
        <v>17847.7</v>
      </c>
      <c r="AN1994">
        <v>0.89238499999999998</v>
      </c>
      <c r="AO1994" s="40" t="str">
        <f>E1994&amp;F1994&amp;U1994</f>
        <v>ZSPSURE-SPSNRHF</v>
      </c>
      <c r="AP1994" s="40" t="str">
        <f>_xlfn.XLOOKUP(AO1994,CrossRef!N:N,CrossRef!A:A,"NOT FOUND",0)</f>
        <v>ZSP7201RF</v>
      </c>
      <c r="AQ1994" s="40" t="str">
        <f>IFERROR(_xlfn.XLOOKUP(AO1994,CrossRef!$N:$N,CrossRef!$E:$E,"Not Found"),"-")</f>
        <v>785D</v>
      </c>
      <c r="AR1994" s="40" t="str">
        <f>IFERROR(_xlfn.XLOOKUP(AO1994,CrossRef!$N:$N,CrossRef!$G:$G,"Not Found"),"-")</f>
        <v>7201 - SUSPENSION CYLINDER</v>
      </c>
      <c r="AS1994" s="40" t="str">
        <f>IFERROR(_xlfn.XLOOKUP(AO1994,CrossRef!$N:$N,CrossRef!$H:$H,"Not Found"),"-")</f>
        <v>RF - RIGHT FRONT</v>
      </c>
    </row>
    <row r="1995" spans="1:45" hidden="1" x14ac:dyDescent="0.3">
      <c r="A1995" s="38" t="str">
        <f>E1995&amp;F1995&amp;U1995</f>
        <v>ZSPSURE-SPSNLHR</v>
      </c>
      <c r="B1995" s="38" t="str">
        <f>I1995&amp;D1995&amp;C1995</f>
        <v>TD67367213LR</v>
      </c>
      <c r="C1995" s="38" t="str">
        <f>_xlfn.XLOOKUP(A1995,CrossRef!N:N,CrossRef!D:D,"",0)</f>
        <v>LR</v>
      </c>
      <c r="D1995" s="38" t="str">
        <f>_xlfn.XLOOKUP(A1995,CrossRef!N:N,CrossRef!C:C,"",0)</f>
        <v>7213</v>
      </c>
      <c r="E1995" s="38" t="str">
        <f>LEFT(M1995,3)</f>
        <v>ZSP</v>
      </c>
      <c r="F1995" s="38" t="str">
        <f>_xlfn.TEXTAFTER(J1995,"-")</f>
        <v>SURE-SPSN</v>
      </c>
      <c r="G1995" t="s">
        <v>2648</v>
      </c>
      <c r="H1995" t="s">
        <v>2649</v>
      </c>
      <c r="I1995" t="s">
        <v>4395</v>
      </c>
      <c r="J1995" s="7" t="s">
        <v>2127</v>
      </c>
      <c r="K1995" t="s">
        <v>2638</v>
      </c>
      <c r="L1995" t="s">
        <v>193</v>
      </c>
      <c r="M1995" t="s">
        <v>4396</v>
      </c>
      <c r="N1995" t="s">
        <v>2640</v>
      </c>
      <c r="O1995" t="s">
        <v>3054</v>
      </c>
      <c r="P1995" t="s">
        <v>2642</v>
      </c>
      <c r="Q1995" t="s">
        <v>2640</v>
      </c>
      <c r="R1995" t="s">
        <v>8012</v>
      </c>
      <c r="S1995" t="s">
        <v>2644</v>
      </c>
      <c r="T1995" t="s">
        <v>2720</v>
      </c>
      <c r="U1995" t="s">
        <v>491</v>
      </c>
      <c r="V1995" s="7" t="s">
        <v>960</v>
      </c>
      <c r="W1995" s="8">
        <v>20000</v>
      </c>
      <c r="X1995" t="s">
        <v>8013</v>
      </c>
      <c r="Y1995" t="s">
        <v>7814</v>
      </c>
      <c r="Z1995" s="8">
        <v>7985.17</v>
      </c>
      <c r="AA1995" s="9">
        <v>18.93</v>
      </c>
      <c r="AB1995" s="8">
        <v>31905.41</v>
      </c>
      <c r="AD1995" s="10">
        <v>0</v>
      </c>
      <c r="AE1995" s="11"/>
      <c r="AF1995" s="8">
        <v>0</v>
      </c>
      <c r="AG1995" s="8">
        <v>12014.83</v>
      </c>
      <c r="AH1995" s="12">
        <v>0.60074150000000004</v>
      </c>
      <c r="AI1995" s="8">
        <v>634.69783412572633</v>
      </c>
      <c r="AJ1995" s="11">
        <v>46859.697834143517</v>
      </c>
      <c r="AK1995" s="11">
        <v>46642</v>
      </c>
      <c r="AL1995" s="10">
        <v>217</v>
      </c>
      <c r="AM1995">
        <v>15878.98</v>
      </c>
      <c r="AN1995">
        <v>0.79394900000000002</v>
      </c>
      <c r="AO1995" s="40" t="str">
        <f>E1995&amp;F1995&amp;U1995</f>
        <v>ZSPSURE-SPSNLHR</v>
      </c>
      <c r="AP1995" s="40" t="str">
        <f>_xlfn.XLOOKUP(AO1995,CrossRef!N:N,CrossRef!A:A,"NOT FOUND",0)</f>
        <v>ZSP7213LR</v>
      </c>
      <c r="AQ1995" s="40" t="str">
        <f>IFERROR(_xlfn.XLOOKUP(AO1995,CrossRef!$N:$N,CrossRef!$E:$E,"Not Found"),"-")</f>
        <v>785D</v>
      </c>
      <c r="AR1995" s="40" t="str">
        <f>IFERROR(_xlfn.XLOOKUP(AO1995,CrossRef!$N:$N,CrossRef!$G:$G,"Not Found"),"-")</f>
        <v>7213 - REAR SUSPENSION CYLINDER</v>
      </c>
      <c r="AS1995" s="40" t="str">
        <f>IFERROR(_xlfn.XLOOKUP(AO1995,CrossRef!$N:$N,CrossRef!$H:$H,"Not Found"),"-")</f>
        <v>LR - LEFT REAR</v>
      </c>
    </row>
    <row r="1996" spans="1:45" hidden="1" x14ac:dyDescent="0.3">
      <c r="A1996" s="38" t="str">
        <f>E1996&amp;F1996&amp;U1996</f>
        <v>ZSPSURE-SPSNRHR</v>
      </c>
      <c r="B1996" s="38" t="str">
        <f>I1996&amp;D1996&amp;C1996</f>
        <v>TD67367213RR</v>
      </c>
      <c r="C1996" s="38" t="str">
        <f>_xlfn.XLOOKUP(A1996,CrossRef!N:N,CrossRef!D:D,"",0)</f>
        <v>RR</v>
      </c>
      <c r="D1996" s="38" t="str">
        <f>_xlfn.XLOOKUP(A1996,CrossRef!N:N,CrossRef!C:C,"",0)</f>
        <v>7213</v>
      </c>
      <c r="E1996" s="38" t="str">
        <f>LEFT(M1996,3)</f>
        <v>ZSP</v>
      </c>
      <c r="F1996" s="38" t="str">
        <f>_xlfn.TEXTAFTER(J1996,"-")</f>
        <v>SURE-SPSN</v>
      </c>
      <c r="G1996" t="s">
        <v>2648</v>
      </c>
      <c r="H1996" t="s">
        <v>2649</v>
      </c>
      <c r="I1996" t="s">
        <v>4395</v>
      </c>
      <c r="J1996" s="7" t="s">
        <v>2127</v>
      </c>
      <c r="K1996" t="s">
        <v>2638</v>
      </c>
      <c r="L1996" t="s">
        <v>193</v>
      </c>
      <c r="M1996" t="s">
        <v>4396</v>
      </c>
      <c r="N1996" t="s">
        <v>2640</v>
      </c>
      <c r="O1996" t="s">
        <v>3054</v>
      </c>
      <c r="P1996" t="s">
        <v>2642</v>
      </c>
      <c r="Q1996" t="s">
        <v>2640</v>
      </c>
      <c r="R1996" t="s">
        <v>8014</v>
      </c>
      <c r="S1996" t="s">
        <v>2644</v>
      </c>
      <c r="T1996" t="s">
        <v>2720</v>
      </c>
      <c r="U1996" t="s">
        <v>494</v>
      </c>
      <c r="V1996" s="7" t="s">
        <v>961</v>
      </c>
      <c r="W1996" s="8">
        <v>20000</v>
      </c>
      <c r="X1996" t="s">
        <v>8015</v>
      </c>
      <c r="Y1996" t="s">
        <v>7814</v>
      </c>
      <c r="Z1996" s="8">
        <v>7985.17</v>
      </c>
      <c r="AA1996" s="9">
        <v>18.93</v>
      </c>
      <c r="AB1996" s="8">
        <v>31905.41</v>
      </c>
      <c r="AD1996" s="10">
        <v>0</v>
      </c>
      <c r="AE1996" s="11"/>
      <c r="AF1996" s="8">
        <v>0</v>
      </c>
      <c r="AG1996" s="8">
        <v>12014.83</v>
      </c>
      <c r="AH1996" s="12">
        <v>0.60074150000000004</v>
      </c>
      <c r="AI1996" s="8">
        <v>634.69783412572633</v>
      </c>
      <c r="AJ1996" s="11">
        <v>46859.697834143517</v>
      </c>
      <c r="AK1996" s="11">
        <v>46642</v>
      </c>
      <c r="AL1996" s="10">
        <v>217</v>
      </c>
      <c r="AM1996">
        <v>15878.98</v>
      </c>
      <c r="AN1996">
        <v>0.79394900000000002</v>
      </c>
      <c r="AO1996" s="40" t="str">
        <f>E1996&amp;F1996&amp;U1996</f>
        <v>ZSPSURE-SPSNRHR</v>
      </c>
      <c r="AP1996" s="40" t="str">
        <f>_xlfn.XLOOKUP(AO1996,CrossRef!N:N,CrossRef!A:A,"NOT FOUND",0)</f>
        <v>ZSP7213RR</v>
      </c>
      <c r="AQ1996" s="40" t="str">
        <f>IFERROR(_xlfn.XLOOKUP(AO1996,CrossRef!$N:$N,CrossRef!$E:$E,"Not Found"),"-")</f>
        <v>785D</v>
      </c>
      <c r="AR1996" s="40" t="str">
        <f>IFERROR(_xlfn.XLOOKUP(AO1996,CrossRef!$N:$N,CrossRef!$G:$G,"Not Found"),"-")</f>
        <v>7213 - REAR SUSPENSION CYLINDER</v>
      </c>
      <c r="AS1996" s="40" t="str">
        <f>IFERROR(_xlfn.XLOOKUP(AO1996,CrossRef!$N:$N,CrossRef!$H:$H,"Not Found"),"-")</f>
        <v>RR - RIGHT REAR</v>
      </c>
    </row>
    <row r="1997" spans="1:45" hidden="1" x14ac:dyDescent="0.3">
      <c r="A1997" s="38" t="str">
        <f>E1997&amp;F1997&amp;U1997</f>
        <v>MSYSURE-SPSNLHR</v>
      </c>
      <c r="B1997" s="38" t="str">
        <f>I1997&amp;D1997&amp;C1997</f>
        <v>TD66717213LR</v>
      </c>
      <c r="C1997" s="38" t="str">
        <f>_xlfn.XLOOKUP(A1997,CrossRef!N:N,CrossRef!D:D,"",0)</f>
        <v>LR</v>
      </c>
      <c r="D1997" s="38" t="str">
        <f>_xlfn.XLOOKUP(A1997,CrossRef!N:N,CrossRef!C:C,"",0)</f>
        <v>7213</v>
      </c>
      <c r="E1997" s="38" t="str">
        <f>LEFT(M1997,3)</f>
        <v>MSY</v>
      </c>
      <c r="F1997" s="38" t="str">
        <f>_xlfn.TEXTAFTER(J1997,"-")</f>
        <v>SURE-SPSN</v>
      </c>
      <c r="G1997" t="s">
        <v>2648</v>
      </c>
      <c r="H1997" t="s">
        <v>2649</v>
      </c>
      <c r="I1997" t="s">
        <v>5752</v>
      </c>
      <c r="J1997" s="7" t="s">
        <v>1964</v>
      </c>
      <c r="K1997" t="s">
        <v>2638</v>
      </c>
      <c r="L1997" t="s">
        <v>193</v>
      </c>
      <c r="M1997" t="s">
        <v>5753</v>
      </c>
      <c r="N1997" t="s">
        <v>2640</v>
      </c>
      <c r="O1997" t="s">
        <v>2803</v>
      </c>
      <c r="P1997" t="s">
        <v>2642</v>
      </c>
      <c r="Q1997" t="s">
        <v>2640</v>
      </c>
      <c r="R1997" t="s">
        <v>8016</v>
      </c>
      <c r="S1997" t="s">
        <v>2644</v>
      </c>
      <c r="T1997" t="s">
        <v>2720</v>
      </c>
      <c r="U1997" t="s">
        <v>491</v>
      </c>
      <c r="V1997" s="7" t="s">
        <v>938</v>
      </c>
      <c r="W1997" s="8">
        <v>24000</v>
      </c>
      <c r="X1997" t="s">
        <v>8017</v>
      </c>
      <c r="Y1997" t="s">
        <v>6438</v>
      </c>
      <c r="Z1997" s="8">
        <v>11983.97</v>
      </c>
      <c r="AA1997" s="9">
        <v>16.64</v>
      </c>
      <c r="AB1997" s="8">
        <v>31905.41</v>
      </c>
      <c r="AD1997" s="10">
        <v>0</v>
      </c>
      <c r="AE1997" s="11"/>
      <c r="AF1997" s="8"/>
      <c r="AG1997" s="8">
        <v>12016.03</v>
      </c>
      <c r="AH1997" s="12">
        <v>0.50066791666666666</v>
      </c>
      <c r="AI1997" s="8">
        <v>722.1171875</v>
      </c>
      <c r="AJ1997" s="11">
        <v>46947.1171875</v>
      </c>
      <c r="AK1997" s="11">
        <v>46851</v>
      </c>
      <c r="AL1997" s="10">
        <v>96</v>
      </c>
      <c r="AM1997">
        <v>22400.61</v>
      </c>
      <c r="AO1997" s="40" t="str">
        <f>E1997&amp;F1997&amp;U1997</f>
        <v>MSYSURE-SPSNLHR</v>
      </c>
      <c r="AP1997" s="40" t="str">
        <f>_xlfn.XLOOKUP(AO1997,CrossRef!N:N,CrossRef!A:A,"NOT FOUND",0)</f>
        <v>MSY7213LR</v>
      </c>
      <c r="AQ1997" s="40" t="str">
        <f>IFERROR(_xlfn.XLOOKUP(AO1997,CrossRef!$N:$N,CrossRef!$E:$E,"Not Found"),"-")</f>
        <v>785D</v>
      </c>
      <c r="AR1997" s="40" t="str">
        <f>IFERROR(_xlfn.XLOOKUP(AO1997,CrossRef!$N:$N,CrossRef!$G:$G,"Not Found"),"-")</f>
        <v>7213 - REAR SUSPENSION CYLINDER</v>
      </c>
      <c r="AS1997" s="40" t="str">
        <f>IFERROR(_xlfn.XLOOKUP(AO1997,CrossRef!$N:$N,CrossRef!$H:$H,"Not Found"),"-")</f>
        <v>LR - LEFT REAR</v>
      </c>
    </row>
    <row r="1998" spans="1:45" hidden="1" x14ac:dyDescent="0.3">
      <c r="A1998" s="38" t="str">
        <f>E1998&amp;F1998&amp;U1998</f>
        <v>MSYSURE-SPSNRHR</v>
      </c>
      <c r="B1998" s="38" t="str">
        <f>I1998&amp;D1998&amp;C1998</f>
        <v>TD66717213RR</v>
      </c>
      <c r="C1998" s="38" t="str">
        <f>_xlfn.XLOOKUP(A1998,CrossRef!N:N,CrossRef!D:D,"",0)</f>
        <v>RR</v>
      </c>
      <c r="D1998" s="38" t="str">
        <f>_xlfn.XLOOKUP(A1998,CrossRef!N:N,CrossRef!C:C,"",0)</f>
        <v>7213</v>
      </c>
      <c r="E1998" s="38" t="str">
        <f>LEFT(M1998,3)</f>
        <v>MSY</v>
      </c>
      <c r="F1998" s="38" t="str">
        <f>_xlfn.TEXTAFTER(J1998,"-")</f>
        <v>SURE-SPSN</v>
      </c>
      <c r="G1998" t="s">
        <v>2648</v>
      </c>
      <c r="H1998" t="s">
        <v>2649</v>
      </c>
      <c r="I1998" t="s">
        <v>5752</v>
      </c>
      <c r="J1998" s="7" t="s">
        <v>1964</v>
      </c>
      <c r="K1998" t="s">
        <v>2638</v>
      </c>
      <c r="L1998" t="s">
        <v>193</v>
      </c>
      <c r="M1998" t="s">
        <v>5753</v>
      </c>
      <c r="N1998" t="s">
        <v>2640</v>
      </c>
      <c r="O1998" t="s">
        <v>2803</v>
      </c>
      <c r="P1998" t="s">
        <v>2642</v>
      </c>
      <c r="Q1998" t="s">
        <v>2640</v>
      </c>
      <c r="R1998" t="s">
        <v>8018</v>
      </c>
      <c r="S1998" t="s">
        <v>2644</v>
      </c>
      <c r="T1998" t="s">
        <v>2720</v>
      </c>
      <c r="U1998" t="s">
        <v>494</v>
      </c>
      <c r="V1998" s="7" t="s">
        <v>940</v>
      </c>
      <c r="W1998" s="8">
        <v>24000</v>
      </c>
      <c r="X1998" t="s">
        <v>8019</v>
      </c>
      <c r="Y1998" t="s">
        <v>6438</v>
      </c>
      <c r="Z1998" s="8">
        <v>11983.97</v>
      </c>
      <c r="AA1998" s="9">
        <v>16.64</v>
      </c>
      <c r="AB1998" s="8">
        <v>31905.41</v>
      </c>
      <c r="AD1998" s="10">
        <v>0</v>
      </c>
      <c r="AE1998" s="11"/>
      <c r="AF1998" s="8"/>
      <c r="AG1998" s="8">
        <v>12016.03</v>
      </c>
      <c r="AH1998" s="12">
        <v>0.50066791666666666</v>
      </c>
      <c r="AI1998" s="8">
        <v>722.1171875</v>
      </c>
      <c r="AJ1998" s="11">
        <v>46947.1171875</v>
      </c>
      <c r="AK1998" s="11">
        <v>46851</v>
      </c>
      <c r="AL1998" s="10">
        <v>96</v>
      </c>
      <c r="AM1998">
        <v>22400.61</v>
      </c>
      <c r="AO1998" s="40" t="str">
        <f>E1998&amp;F1998&amp;U1998</f>
        <v>MSYSURE-SPSNRHR</v>
      </c>
      <c r="AP1998" s="40" t="str">
        <f>_xlfn.XLOOKUP(AO1998,CrossRef!N:N,CrossRef!A:A,"NOT FOUND",0)</f>
        <v>MSY7213RR</v>
      </c>
      <c r="AQ1998" s="40" t="str">
        <f>IFERROR(_xlfn.XLOOKUP(AO1998,CrossRef!$N:$N,CrossRef!$E:$E,"Not Found"),"-")</f>
        <v>785D</v>
      </c>
      <c r="AR1998" s="40" t="str">
        <f>IFERROR(_xlfn.XLOOKUP(AO1998,CrossRef!$N:$N,CrossRef!$G:$G,"Not Found"),"-")</f>
        <v>7213 - REAR SUSPENSION CYLINDER</v>
      </c>
      <c r="AS1998" s="40" t="str">
        <f>IFERROR(_xlfn.XLOOKUP(AO1998,CrossRef!$N:$N,CrossRef!$H:$H,"Not Found"),"-")</f>
        <v>RR - RIGHT REAR</v>
      </c>
    </row>
    <row r="1999" spans="1:45" hidden="1" x14ac:dyDescent="0.3">
      <c r="A1999" s="38" t="str">
        <f>E1999&amp;F1999&amp;U1999</f>
        <v>ZSPDRIV-TQCV</v>
      </c>
      <c r="B1999" s="38" t="str">
        <f>I1999&amp;D1999&amp;C1999</f>
        <v>TD6739310100</v>
      </c>
      <c r="C1999" s="38" t="str">
        <f>_xlfn.XLOOKUP(A1999,CrossRef!N:N,CrossRef!D:D,"",0)</f>
        <v>00</v>
      </c>
      <c r="D1999" s="38" t="str">
        <f>_xlfn.XLOOKUP(A1999,CrossRef!N:N,CrossRef!C:C,"",0)</f>
        <v>3101</v>
      </c>
      <c r="E1999" s="38" t="str">
        <f>LEFT(M1999,3)</f>
        <v>ZSP</v>
      </c>
      <c r="F1999" s="38" t="str">
        <f>_xlfn.TEXTAFTER(J1999,"-")</f>
        <v>DRIV-TQCV</v>
      </c>
      <c r="G1999" t="s">
        <v>2648</v>
      </c>
      <c r="H1999" t="s">
        <v>2649</v>
      </c>
      <c r="I1999" t="s">
        <v>4402</v>
      </c>
      <c r="J1999" s="7" t="s">
        <v>2128</v>
      </c>
      <c r="K1999" t="s">
        <v>2638</v>
      </c>
      <c r="L1999" t="s">
        <v>193</v>
      </c>
      <c r="M1999" t="s">
        <v>4403</v>
      </c>
      <c r="N1999" t="s">
        <v>2640</v>
      </c>
      <c r="O1999" t="s">
        <v>3054</v>
      </c>
      <c r="P1999" t="s">
        <v>2642</v>
      </c>
      <c r="Q1999" t="s">
        <v>2640</v>
      </c>
      <c r="R1999" t="s">
        <v>8020</v>
      </c>
      <c r="S1999" t="s">
        <v>2655</v>
      </c>
      <c r="T1999" t="s">
        <v>2678</v>
      </c>
      <c r="U1999" t="s">
        <v>2657</v>
      </c>
      <c r="V1999" s="7" t="s">
        <v>399</v>
      </c>
      <c r="W1999" s="8">
        <v>20000</v>
      </c>
      <c r="X1999" t="s">
        <v>8021</v>
      </c>
      <c r="Y1999" t="s">
        <v>5068</v>
      </c>
      <c r="Z1999" s="8">
        <v>7983.89</v>
      </c>
      <c r="AA1999" s="9">
        <v>18.71</v>
      </c>
      <c r="AB1999" s="8">
        <v>56867.28</v>
      </c>
      <c r="AD1999" s="10">
        <v>0</v>
      </c>
      <c r="AE1999" s="11"/>
      <c r="AF1999" s="8">
        <v>0</v>
      </c>
      <c r="AG1999" s="8">
        <v>12016.11</v>
      </c>
      <c r="AH1999" s="12">
        <v>0.60080549999999999</v>
      </c>
      <c r="AI1999" s="8">
        <v>642.22928915018701</v>
      </c>
      <c r="AJ1999" s="11">
        <v>46867.22928915509</v>
      </c>
      <c r="AK1999" s="11">
        <v>46851</v>
      </c>
      <c r="AL1999" s="10">
        <v>16</v>
      </c>
      <c r="AM1999">
        <v>19696.350000000002</v>
      </c>
      <c r="AN1999">
        <v>0.98481750000000012</v>
      </c>
      <c r="AO1999" s="40" t="str">
        <f>E1999&amp;F1999&amp;U1999</f>
        <v>ZSPDRIV-TQCV</v>
      </c>
      <c r="AP1999" s="40" t="str">
        <f>_xlfn.XLOOKUP(AO1999,CrossRef!N:N,CrossRef!A:A,"NOT FOUND",0)</f>
        <v>ZSP310100</v>
      </c>
      <c r="AQ1999" s="40" t="str">
        <f>IFERROR(_xlfn.XLOOKUP(AO1999,CrossRef!$N:$N,CrossRef!$E:$E,"Not Found"),"-")</f>
        <v>785D</v>
      </c>
      <c r="AR1999" s="40" t="str">
        <f>IFERROR(_xlfn.XLOOKUP(AO1999,CrossRef!$N:$N,CrossRef!$G:$G,"Not Found"),"-")</f>
        <v>3101 - TORQUE CONVERTER</v>
      </c>
      <c r="AS1999" s="40" t="str">
        <f>IFERROR(_xlfn.XLOOKUP(AO1999,CrossRef!$N:$N,CrossRef!$H:$H,"Not Found"),"-")</f>
        <v>00 - (NONE)</v>
      </c>
    </row>
    <row r="2000" spans="1:45" hidden="1" x14ac:dyDescent="0.3">
      <c r="A2000" s="38" t="str">
        <f>E2000&amp;F2000&amp;U2000</f>
        <v>ZSPDRIV-WHGPLHF</v>
      </c>
      <c r="B2000" s="38" t="str">
        <f>I2000&amp;D2000&amp;C2000</f>
        <v>TD67394008LF</v>
      </c>
      <c r="C2000" s="38" t="str">
        <f>_xlfn.XLOOKUP(A2000,CrossRef!N:N,CrossRef!D:D,"",0)</f>
        <v>LF</v>
      </c>
      <c r="D2000" s="38" t="str">
        <f>_xlfn.XLOOKUP(A2000,CrossRef!N:N,CrossRef!C:C,"",0)</f>
        <v>4008</v>
      </c>
      <c r="E2000" s="38" t="str">
        <f>LEFT(M2000,3)</f>
        <v>ZSP</v>
      </c>
      <c r="F2000" s="38" t="str">
        <f>_xlfn.TEXTAFTER(J2000,"-")</f>
        <v>DRIV-WHGP</v>
      </c>
      <c r="G2000" t="s">
        <v>2648</v>
      </c>
      <c r="H2000" t="s">
        <v>2649</v>
      </c>
      <c r="I2000" t="s">
        <v>4402</v>
      </c>
      <c r="J2000" s="7" t="s">
        <v>2129</v>
      </c>
      <c r="K2000" t="s">
        <v>2638</v>
      </c>
      <c r="L2000" t="s">
        <v>193</v>
      </c>
      <c r="M2000" t="s">
        <v>4403</v>
      </c>
      <c r="N2000" t="s">
        <v>2640</v>
      </c>
      <c r="O2000" t="s">
        <v>3054</v>
      </c>
      <c r="P2000" t="s">
        <v>2642</v>
      </c>
      <c r="Q2000" t="s">
        <v>2640</v>
      </c>
      <c r="R2000" t="s">
        <v>8022</v>
      </c>
      <c r="S2000" t="s">
        <v>2655</v>
      </c>
      <c r="T2000" t="s">
        <v>2688</v>
      </c>
      <c r="U2000" t="s">
        <v>485</v>
      </c>
      <c r="V2000" s="7" t="s">
        <v>957</v>
      </c>
      <c r="W2000" s="8">
        <v>20000</v>
      </c>
      <c r="X2000" t="s">
        <v>8023</v>
      </c>
      <c r="Y2000" t="s">
        <v>7801</v>
      </c>
      <c r="Z2000" s="8">
        <v>7983.89</v>
      </c>
      <c r="AA2000" s="9">
        <v>18.71</v>
      </c>
      <c r="AB2000" s="8">
        <v>61272</v>
      </c>
      <c r="AD2000" s="10">
        <v>0</v>
      </c>
      <c r="AE2000" s="11"/>
      <c r="AF2000" s="8">
        <v>0</v>
      </c>
      <c r="AG2000" s="8">
        <v>12016.11</v>
      </c>
      <c r="AH2000" s="12">
        <v>0.60080549999999999</v>
      </c>
      <c r="AI2000" s="8">
        <v>642.22928915018701</v>
      </c>
      <c r="AJ2000" s="11">
        <v>46867.22928915509</v>
      </c>
      <c r="AK2000" s="11">
        <v>46746</v>
      </c>
      <c r="AL2000" s="10">
        <v>121</v>
      </c>
      <c r="AM2000">
        <v>17731.8</v>
      </c>
      <c r="AN2000">
        <v>0.88658999999999999</v>
      </c>
      <c r="AO2000" s="40" t="str">
        <f>E2000&amp;F2000&amp;U2000</f>
        <v>ZSPDRIV-WHGPLHF</v>
      </c>
      <c r="AP2000" s="40" t="str">
        <f>_xlfn.XLOOKUP(AO2000,CrossRef!N:N,CrossRef!A:A,"NOT FOUND",0)</f>
        <v>ZSP4008LF</v>
      </c>
      <c r="AQ2000" s="40" t="str">
        <f>IFERROR(_xlfn.XLOOKUP(AO2000,CrossRef!$N:$N,CrossRef!$E:$E,"Not Found"),"-")</f>
        <v>785D</v>
      </c>
      <c r="AR2000" s="40" t="str">
        <f>IFERROR(_xlfn.XLOOKUP(AO2000,CrossRef!$N:$N,CrossRef!$G:$G,"Not Found"),"-")</f>
        <v>4008 - FINAL DRIVE, BRAKE &amp; WHEEL</v>
      </c>
      <c r="AS2000" s="40" t="str">
        <f>IFERROR(_xlfn.XLOOKUP(AO2000,CrossRef!$N:$N,CrossRef!$H:$H,"Not Found"),"-")</f>
        <v>LF - LEFT FRONT</v>
      </c>
    </row>
    <row r="2001" spans="1:45" hidden="1" x14ac:dyDescent="0.3">
      <c r="A2001" s="38" t="str">
        <f>E2001&amp;F2001&amp;U2001</f>
        <v>ZSPDRIV-WHGPRHF</v>
      </c>
      <c r="B2001" s="38" t="str">
        <f>I2001&amp;D2001&amp;C2001</f>
        <v>TD67394008RF</v>
      </c>
      <c r="C2001" s="38" t="str">
        <f>_xlfn.XLOOKUP(A2001,CrossRef!N:N,CrossRef!D:D,"",0)</f>
        <v>RF</v>
      </c>
      <c r="D2001" s="38" t="str">
        <f>_xlfn.XLOOKUP(A2001,CrossRef!N:N,CrossRef!C:C,"",0)</f>
        <v>4008</v>
      </c>
      <c r="E2001" s="38" t="str">
        <f>LEFT(M2001,3)</f>
        <v>ZSP</v>
      </c>
      <c r="F2001" s="38" t="str">
        <f>_xlfn.TEXTAFTER(J2001,"-")</f>
        <v>DRIV-WHGP</v>
      </c>
      <c r="G2001" t="s">
        <v>2648</v>
      </c>
      <c r="H2001" t="s">
        <v>2649</v>
      </c>
      <c r="I2001" t="s">
        <v>4402</v>
      </c>
      <c r="J2001" s="7" t="s">
        <v>2129</v>
      </c>
      <c r="K2001" t="s">
        <v>2638</v>
      </c>
      <c r="L2001" t="s">
        <v>193</v>
      </c>
      <c r="M2001" t="s">
        <v>4403</v>
      </c>
      <c r="N2001" t="s">
        <v>2640</v>
      </c>
      <c r="O2001" t="s">
        <v>3054</v>
      </c>
      <c r="P2001" t="s">
        <v>2642</v>
      </c>
      <c r="Q2001" t="s">
        <v>2640</v>
      </c>
      <c r="R2001" t="s">
        <v>8024</v>
      </c>
      <c r="S2001" t="s">
        <v>2655</v>
      </c>
      <c r="T2001" t="s">
        <v>2688</v>
      </c>
      <c r="U2001" t="s">
        <v>488</v>
      </c>
      <c r="V2001" s="7" t="s">
        <v>958</v>
      </c>
      <c r="W2001" s="8">
        <v>20000</v>
      </c>
      <c r="X2001" t="s">
        <v>8025</v>
      </c>
      <c r="Y2001" t="s">
        <v>7801</v>
      </c>
      <c r="Z2001" s="8">
        <v>7983.89</v>
      </c>
      <c r="AA2001" s="9">
        <v>18.71</v>
      </c>
      <c r="AB2001" s="8">
        <v>61272</v>
      </c>
      <c r="AD2001" s="10">
        <v>0</v>
      </c>
      <c r="AE2001" s="11"/>
      <c r="AF2001" s="8">
        <v>0</v>
      </c>
      <c r="AG2001" s="8">
        <v>12016.11</v>
      </c>
      <c r="AH2001" s="12">
        <v>0.60080549999999999</v>
      </c>
      <c r="AI2001" s="8">
        <v>642.22928915018701</v>
      </c>
      <c r="AJ2001" s="11">
        <v>46867.22928915509</v>
      </c>
      <c r="AK2001" s="11">
        <v>46746</v>
      </c>
      <c r="AL2001" s="10">
        <v>121</v>
      </c>
      <c r="AM2001">
        <v>17731.8</v>
      </c>
      <c r="AN2001">
        <v>0.88658999999999999</v>
      </c>
      <c r="AO2001" s="40" t="str">
        <f>E2001&amp;F2001&amp;U2001</f>
        <v>ZSPDRIV-WHGPRHF</v>
      </c>
      <c r="AP2001" s="40" t="str">
        <f>_xlfn.XLOOKUP(AO2001,CrossRef!N:N,CrossRef!A:A,"NOT FOUND",0)</f>
        <v>ZSP4008RF</v>
      </c>
      <c r="AQ2001" s="40" t="str">
        <f>IFERROR(_xlfn.XLOOKUP(AO2001,CrossRef!$N:$N,CrossRef!$E:$E,"Not Found"),"-")</f>
        <v>785D</v>
      </c>
      <c r="AR2001" s="40" t="str">
        <f>IFERROR(_xlfn.XLOOKUP(AO2001,CrossRef!$N:$N,CrossRef!$G:$G,"Not Found"),"-")</f>
        <v>4008 - FINAL DRIVE, BRAKE &amp; WHEEL</v>
      </c>
      <c r="AS2001" s="40" t="str">
        <f>IFERROR(_xlfn.XLOOKUP(AO2001,CrossRef!$N:$N,CrossRef!$H:$H,"Not Found"),"-")</f>
        <v>RF - RIGHT FRONT</v>
      </c>
    </row>
    <row r="2002" spans="1:45" hidden="1" x14ac:dyDescent="0.3">
      <c r="A2002" s="38" t="str">
        <f>E2002&amp;F2002&amp;U2002</f>
        <v>ZSPENGI</v>
      </c>
      <c r="B2002" s="38" t="str">
        <f>I2002&amp;D2002&amp;C2002</f>
        <v>TD6739100000</v>
      </c>
      <c r="C2002" s="38" t="str">
        <f>_xlfn.XLOOKUP(A2002,CrossRef!N:N,CrossRef!D:D,"",0)</f>
        <v>00</v>
      </c>
      <c r="D2002" s="38" t="str">
        <f>_xlfn.XLOOKUP(A2002,CrossRef!N:N,CrossRef!C:C,"",0)</f>
        <v>1000</v>
      </c>
      <c r="E2002" s="38" t="str">
        <f>LEFT(M2002,3)</f>
        <v>ZSP</v>
      </c>
      <c r="F2002" s="38" t="str">
        <f>_xlfn.TEXTAFTER(J2002,"-")</f>
        <v>ENGI</v>
      </c>
      <c r="G2002" t="s">
        <v>2648</v>
      </c>
      <c r="H2002" t="s">
        <v>2649</v>
      </c>
      <c r="I2002" t="s">
        <v>4402</v>
      </c>
      <c r="J2002" s="7" t="s">
        <v>1358</v>
      </c>
      <c r="K2002" t="s">
        <v>2638</v>
      </c>
      <c r="L2002" t="s">
        <v>193</v>
      </c>
      <c r="M2002" t="s">
        <v>4403</v>
      </c>
      <c r="N2002" t="s">
        <v>2640</v>
      </c>
      <c r="O2002" t="s">
        <v>3054</v>
      </c>
      <c r="P2002" t="s">
        <v>2642</v>
      </c>
      <c r="Q2002" t="s">
        <v>2640</v>
      </c>
      <c r="R2002" t="s">
        <v>8026</v>
      </c>
      <c r="S2002" t="s">
        <v>2655</v>
      </c>
      <c r="T2002" t="s">
        <v>3265</v>
      </c>
      <c r="U2002" t="s">
        <v>2657</v>
      </c>
      <c r="V2002" s="7" t="s">
        <v>22</v>
      </c>
      <c r="W2002" s="8">
        <v>20000</v>
      </c>
      <c r="X2002" t="s">
        <v>4405</v>
      </c>
      <c r="Y2002" t="s">
        <v>5194</v>
      </c>
      <c r="Z2002" s="8">
        <v>7983.89</v>
      </c>
      <c r="AA2002" s="9">
        <v>18.71</v>
      </c>
      <c r="AB2002" s="8">
        <v>589997.62</v>
      </c>
      <c r="AD2002" s="10"/>
      <c r="AE2002" s="11"/>
      <c r="AF2002" s="8"/>
      <c r="AG2002" s="8">
        <v>12016.11</v>
      </c>
      <c r="AH2002" s="12">
        <v>0.60080549999999999</v>
      </c>
      <c r="AI2002" s="8">
        <v>642.22928915018701</v>
      </c>
      <c r="AJ2002" s="11">
        <v>46867.22928915509</v>
      </c>
      <c r="AK2002" s="11"/>
      <c r="AL2002" s="10"/>
      <c r="AO2002" s="40" t="str">
        <f>E2002&amp;F2002&amp;U2002</f>
        <v>ZSPENGI</v>
      </c>
      <c r="AP2002" s="40" t="str">
        <f>_xlfn.XLOOKUP(AO2002,CrossRef!N:N,CrossRef!A:A,"NOT FOUND",0)</f>
        <v>ZSP100000</v>
      </c>
      <c r="AQ2002" s="40" t="str">
        <f>IFERROR(_xlfn.XLOOKUP(AO2002,CrossRef!$N:$N,CrossRef!$E:$E,"Not Found"),"-")</f>
        <v>785D</v>
      </c>
      <c r="AR2002" s="40" t="str">
        <f>IFERROR(_xlfn.XLOOKUP(AO2002,CrossRef!$N:$N,CrossRef!$G:$G,"Not Found"),"-")</f>
        <v>1000 - ENGINE</v>
      </c>
      <c r="AS2002" s="40" t="str">
        <f>IFERROR(_xlfn.XLOOKUP(AO2002,CrossRef!$N:$N,CrossRef!$H:$H,"Not Found"),"-")</f>
        <v>00 - (NONE)</v>
      </c>
    </row>
    <row r="2003" spans="1:45" hidden="1" x14ac:dyDescent="0.3">
      <c r="A2003" s="38" t="str">
        <f>E2003&amp;F2003&amp;U2003</f>
        <v>ZSPENGI-COSY</v>
      </c>
      <c r="B2003" s="38" t="str">
        <f>I2003&amp;D2003&amp;C2003</f>
        <v>TD6739135300</v>
      </c>
      <c r="C2003" s="38" t="str">
        <f>_xlfn.XLOOKUP(A2003,CrossRef!N:N,CrossRef!D:D,"",0)</f>
        <v>00</v>
      </c>
      <c r="D2003" s="38" t="str">
        <f>_xlfn.XLOOKUP(A2003,CrossRef!N:N,CrossRef!C:C,"",0)</f>
        <v>1353</v>
      </c>
      <c r="E2003" s="38" t="str">
        <f>LEFT(M2003,3)</f>
        <v>ZSP</v>
      </c>
      <c r="F2003" s="38" t="str">
        <f>_xlfn.TEXTAFTER(J2003,"-")</f>
        <v>ENGI-COSY</v>
      </c>
      <c r="G2003" t="s">
        <v>2648</v>
      </c>
      <c r="H2003" t="s">
        <v>2649</v>
      </c>
      <c r="I2003" t="s">
        <v>4402</v>
      </c>
      <c r="J2003" s="7" t="s">
        <v>2130</v>
      </c>
      <c r="K2003" t="s">
        <v>2638</v>
      </c>
      <c r="L2003" t="s">
        <v>193</v>
      </c>
      <c r="M2003" t="s">
        <v>4403</v>
      </c>
      <c r="N2003" t="s">
        <v>2640</v>
      </c>
      <c r="O2003" t="s">
        <v>3054</v>
      </c>
      <c r="P2003" t="s">
        <v>2642</v>
      </c>
      <c r="Q2003" t="s">
        <v>2640</v>
      </c>
      <c r="R2003" t="s">
        <v>8027</v>
      </c>
      <c r="S2003" t="s">
        <v>2655</v>
      </c>
      <c r="T2003" t="s">
        <v>3253</v>
      </c>
      <c r="U2003" t="s">
        <v>2657</v>
      </c>
      <c r="V2003" s="7" t="s">
        <v>264</v>
      </c>
      <c r="W2003" s="8">
        <v>20000</v>
      </c>
      <c r="X2003" t="s">
        <v>8028</v>
      </c>
      <c r="Y2003" t="s">
        <v>5197</v>
      </c>
      <c r="Z2003" s="8">
        <v>7983.89</v>
      </c>
      <c r="AA2003" s="9">
        <v>18.71</v>
      </c>
      <c r="AB2003" s="8">
        <v>33634.07</v>
      </c>
      <c r="AD2003" s="10">
        <v>0</v>
      </c>
      <c r="AE2003" s="11"/>
      <c r="AF2003" s="8">
        <v>0</v>
      </c>
      <c r="AG2003" s="8">
        <v>12016.11</v>
      </c>
      <c r="AH2003" s="12">
        <v>0.60080549999999999</v>
      </c>
      <c r="AI2003" s="8">
        <v>642.22928915018701</v>
      </c>
      <c r="AJ2003" s="11">
        <v>46867.22928915509</v>
      </c>
      <c r="AK2003" s="11">
        <v>46851</v>
      </c>
      <c r="AL2003" s="10">
        <v>16</v>
      </c>
      <c r="AM2003">
        <v>19696.350000000002</v>
      </c>
      <c r="AN2003">
        <v>0.98481750000000012</v>
      </c>
      <c r="AO2003" s="40" t="str">
        <f>E2003&amp;F2003&amp;U2003</f>
        <v>ZSPENGI-COSY</v>
      </c>
      <c r="AP2003" s="40" t="str">
        <f>_xlfn.XLOOKUP(AO2003,CrossRef!N:N,CrossRef!A:A,"NOT FOUND",0)</f>
        <v>ZSP135300</v>
      </c>
      <c r="AQ2003" s="40" t="str">
        <f>IFERROR(_xlfn.XLOOKUP(AO2003,CrossRef!$N:$N,CrossRef!$E:$E,"Not Found"),"-")</f>
        <v>785D</v>
      </c>
      <c r="AR2003" s="40" t="str">
        <f>IFERROR(_xlfn.XLOOKUP(AO2003,CrossRef!$N:$N,CrossRef!$G:$G,"Not Found"),"-")</f>
        <v>1353 - RADIATOR</v>
      </c>
      <c r="AS2003" s="40" t="str">
        <f>IFERROR(_xlfn.XLOOKUP(AO2003,CrossRef!$N:$N,CrossRef!$H:$H,"Not Found"),"-")</f>
        <v>00 - (NONE)</v>
      </c>
    </row>
    <row r="2004" spans="1:45" hidden="1" x14ac:dyDescent="0.3">
      <c r="A2004" s="38" t="str">
        <f>E2004&amp;F2004&amp;U2004</f>
        <v>ZSPSURE-SPSNLHF</v>
      </c>
      <c r="B2004" s="38" t="str">
        <f>I2004&amp;D2004&amp;C2004</f>
        <v>TD67397201LF</v>
      </c>
      <c r="C2004" s="38" t="str">
        <f>_xlfn.XLOOKUP(A2004,CrossRef!N:N,CrossRef!D:D,"",0)</f>
        <v>LF</v>
      </c>
      <c r="D2004" s="38" t="str">
        <f>_xlfn.XLOOKUP(A2004,CrossRef!N:N,CrossRef!C:C,"",0)</f>
        <v>7201</v>
      </c>
      <c r="E2004" s="38" t="str">
        <f>LEFT(M2004,3)</f>
        <v>ZSP</v>
      </c>
      <c r="F2004" s="38" t="str">
        <f>_xlfn.TEXTAFTER(J2004,"-")</f>
        <v>SURE-SPSN</v>
      </c>
      <c r="G2004" t="s">
        <v>2648</v>
      </c>
      <c r="H2004" t="s">
        <v>2649</v>
      </c>
      <c r="I2004" t="s">
        <v>4402</v>
      </c>
      <c r="J2004" s="7" t="s">
        <v>2131</v>
      </c>
      <c r="K2004" t="s">
        <v>2638</v>
      </c>
      <c r="L2004" t="s">
        <v>193</v>
      </c>
      <c r="M2004" t="s">
        <v>4403</v>
      </c>
      <c r="N2004" t="s">
        <v>2640</v>
      </c>
      <c r="O2004" t="s">
        <v>3054</v>
      </c>
      <c r="P2004" t="s">
        <v>2642</v>
      </c>
      <c r="Q2004" t="s">
        <v>2640</v>
      </c>
      <c r="R2004" t="s">
        <v>8029</v>
      </c>
      <c r="S2004" t="s">
        <v>2644</v>
      </c>
      <c r="T2004" t="s">
        <v>2720</v>
      </c>
      <c r="U2004" t="s">
        <v>485</v>
      </c>
      <c r="V2004" s="7" t="s">
        <v>965</v>
      </c>
      <c r="W2004" s="8">
        <v>20000</v>
      </c>
      <c r="X2004" t="s">
        <v>8030</v>
      </c>
      <c r="Y2004" t="s">
        <v>7809</v>
      </c>
      <c r="Z2004" s="8">
        <v>7983.89</v>
      </c>
      <c r="AA2004" s="9">
        <v>18.71</v>
      </c>
      <c r="AB2004" s="8">
        <v>44244.78</v>
      </c>
      <c r="AD2004" s="10">
        <v>0</v>
      </c>
      <c r="AE2004" s="11"/>
      <c r="AF2004" s="8">
        <v>0</v>
      </c>
      <c r="AG2004" s="8">
        <v>12016.11</v>
      </c>
      <c r="AH2004" s="12">
        <v>0.60080549999999999</v>
      </c>
      <c r="AI2004" s="8">
        <v>642.22928915018701</v>
      </c>
      <c r="AJ2004" s="11">
        <v>46867.22928915509</v>
      </c>
      <c r="AK2004" s="11">
        <v>46746</v>
      </c>
      <c r="AL2004" s="10">
        <v>121</v>
      </c>
      <c r="AM2004">
        <v>17731.8</v>
      </c>
      <c r="AN2004">
        <v>0.88658999999999999</v>
      </c>
      <c r="AO2004" s="40" t="str">
        <f>E2004&amp;F2004&amp;U2004</f>
        <v>ZSPSURE-SPSNLHF</v>
      </c>
      <c r="AP2004" s="40" t="str">
        <f>_xlfn.XLOOKUP(AO2004,CrossRef!N:N,CrossRef!A:A,"NOT FOUND",0)</f>
        <v>ZSP7201LF</v>
      </c>
      <c r="AQ2004" s="40" t="str">
        <f>IFERROR(_xlfn.XLOOKUP(AO2004,CrossRef!$N:$N,CrossRef!$E:$E,"Not Found"),"-")</f>
        <v>785D</v>
      </c>
      <c r="AR2004" s="40" t="str">
        <f>IFERROR(_xlfn.XLOOKUP(AO2004,CrossRef!$N:$N,CrossRef!$G:$G,"Not Found"),"-")</f>
        <v>7201 - SUSPENSION CYLINDER</v>
      </c>
      <c r="AS2004" s="40" t="str">
        <f>IFERROR(_xlfn.XLOOKUP(AO2004,CrossRef!$N:$N,CrossRef!$H:$H,"Not Found"),"-")</f>
        <v>LF - LEFT FRONT</v>
      </c>
    </row>
    <row r="2005" spans="1:45" hidden="1" x14ac:dyDescent="0.3">
      <c r="A2005" s="38" t="str">
        <f>E2005&amp;F2005&amp;U2005</f>
        <v>ZSPSURE-SPSNRHF</v>
      </c>
      <c r="B2005" s="38" t="str">
        <f>I2005&amp;D2005&amp;C2005</f>
        <v>TD67397201RF</v>
      </c>
      <c r="C2005" s="38" t="str">
        <f>_xlfn.XLOOKUP(A2005,CrossRef!N:N,CrossRef!D:D,"",0)</f>
        <v>RF</v>
      </c>
      <c r="D2005" s="38" t="str">
        <f>_xlfn.XLOOKUP(A2005,CrossRef!N:N,CrossRef!C:C,"",0)</f>
        <v>7201</v>
      </c>
      <c r="E2005" s="38" t="str">
        <f>LEFT(M2005,3)</f>
        <v>ZSP</v>
      </c>
      <c r="F2005" s="38" t="str">
        <f>_xlfn.TEXTAFTER(J2005,"-")</f>
        <v>SURE-SPSN</v>
      </c>
      <c r="G2005" t="s">
        <v>2648</v>
      </c>
      <c r="H2005" t="s">
        <v>2649</v>
      </c>
      <c r="I2005" t="s">
        <v>4402</v>
      </c>
      <c r="J2005" s="7" t="s">
        <v>2131</v>
      </c>
      <c r="K2005" t="s">
        <v>2638</v>
      </c>
      <c r="L2005" t="s">
        <v>193</v>
      </c>
      <c r="M2005" t="s">
        <v>4403</v>
      </c>
      <c r="N2005" t="s">
        <v>2640</v>
      </c>
      <c r="O2005" t="s">
        <v>3054</v>
      </c>
      <c r="P2005" t="s">
        <v>2642</v>
      </c>
      <c r="Q2005" t="s">
        <v>2640</v>
      </c>
      <c r="R2005" t="s">
        <v>8031</v>
      </c>
      <c r="S2005" t="s">
        <v>2644</v>
      </c>
      <c r="T2005" t="s">
        <v>2720</v>
      </c>
      <c r="U2005" t="s">
        <v>488</v>
      </c>
      <c r="V2005" s="7" t="s">
        <v>966</v>
      </c>
      <c r="W2005" s="8">
        <v>20000</v>
      </c>
      <c r="X2005" t="s">
        <v>8032</v>
      </c>
      <c r="Y2005" t="s">
        <v>7809</v>
      </c>
      <c r="Z2005" s="8">
        <v>7983.89</v>
      </c>
      <c r="AA2005" s="9">
        <v>18.71</v>
      </c>
      <c r="AB2005" s="8">
        <v>44244.78</v>
      </c>
      <c r="AD2005" s="10">
        <v>0</v>
      </c>
      <c r="AE2005" s="11"/>
      <c r="AF2005" s="8">
        <v>0</v>
      </c>
      <c r="AG2005" s="8">
        <v>12016.11</v>
      </c>
      <c r="AH2005" s="12">
        <v>0.60080549999999999</v>
      </c>
      <c r="AI2005" s="8">
        <v>642.22928915018701</v>
      </c>
      <c r="AJ2005" s="11">
        <v>46867.22928915509</v>
      </c>
      <c r="AK2005" s="11">
        <v>46746</v>
      </c>
      <c r="AL2005" s="10">
        <v>121</v>
      </c>
      <c r="AM2005">
        <v>17731.8</v>
      </c>
      <c r="AN2005">
        <v>0.88658999999999999</v>
      </c>
      <c r="AO2005" s="40" t="str">
        <f>E2005&amp;F2005&amp;U2005</f>
        <v>ZSPSURE-SPSNRHF</v>
      </c>
      <c r="AP2005" s="40" t="str">
        <f>_xlfn.XLOOKUP(AO2005,CrossRef!N:N,CrossRef!A:A,"NOT FOUND",0)</f>
        <v>ZSP7201RF</v>
      </c>
      <c r="AQ2005" s="40" t="str">
        <f>IFERROR(_xlfn.XLOOKUP(AO2005,CrossRef!$N:$N,CrossRef!$E:$E,"Not Found"),"-")</f>
        <v>785D</v>
      </c>
      <c r="AR2005" s="40" t="str">
        <f>IFERROR(_xlfn.XLOOKUP(AO2005,CrossRef!$N:$N,CrossRef!$G:$G,"Not Found"),"-")</f>
        <v>7201 - SUSPENSION CYLINDER</v>
      </c>
      <c r="AS2005" s="40" t="str">
        <f>IFERROR(_xlfn.XLOOKUP(AO2005,CrossRef!$N:$N,CrossRef!$H:$H,"Not Found"),"-")</f>
        <v>RF - RIGHT FRONT</v>
      </c>
    </row>
    <row r="2006" spans="1:45" hidden="1" x14ac:dyDescent="0.3">
      <c r="A2006" s="38" t="str">
        <f>E2006&amp;F2006&amp;U2006</f>
        <v>ZSPSURE-SPSNLHR</v>
      </c>
      <c r="B2006" s="38" t="str">
        <f>I2006&amp;D2006&amp;C2006</f>
        <v>TD67397213LR</v>
      </c>
      <c r="C2006" s="38" t="str">
        <f>_xlfn.XLOOKUP(A2006,CrossRef!N:N,CrossRef!D:D,"",0)</f>
        <v>LR</v>
      </c>
      <c r="D2006" s="38" t="str">
        <f>_xlfn.XLOOKUP(A2006,CrossRef!N:N,CrossRef!C:C,"",0)</f>
        <v>7213</v>
      </c>
      <c r="E2006" s="38" t="str">
        <f>LEFT(M2006,3)</f>
        <v>ZSP</v>
      </c>
      <c r="F2006" s="38" t="str">
        <f>_xlfn.TEXTAFTER(J2006,"-")</f>
        <v>SURE-SPSN</v>
      </c>
      <c r="G2006" t="s">
        <v>2648</v>
      </c>
      <c r="H2006" t="s">
        <v>2649</v>
      </c>
      <c r="I2006" t="s">
        <v>4402</v>
      </c>
      <c r="J2006" s="7" t="s">
        <v>2131</v>
      </c>
      <c r="K2006" t="s">
        <v>2638</v>
      </c>
      <c r="L2006" t="s">
        <v>193</v>
      </c>
      <c r="M2006" t="s">
        <v>4403</v>
      </c>
      <c r="N2006" t="s">
        <v>2640</v>
      </c>
      <c r="O2006" t="s">
        <v>3054</v>
      </c>
      <c r="P2006" t="s">
        <v>2642</v>
      </c>
      <c r="Q2006" t="s">
        <v>2640</v>
      </c>
      <c r="R2006" t="s">
        <v>8033</v>
      </c>
      <c r="S2006" t="s">
        <v>2644</v>
      </c>
      <c r="T2006" t="s">
        <v>2720</v>
      </c>
      <c r="U2006" t="s">
        <v>491</v>
      </c>
      <c r="V2006" s="7" t="s">
        <v>960</v>
      </c>
      <c r="W2006" s="8">
        <v>20000</v>
      </c>
      <c r="X2006" t="s">
        <v>8034</v>
      </c>
      <c r="Y2006" t="s">
        <v>7814</v>
      </c>
      <c r="Z2006" s="8">
        <v>7983.89</v>
      </c>
      <c r="AA2006" s="9">
        <v>18.71</v>
      </c>
      <c r="AB2006" s="8">
        <v>31905.41</v>
      </c>
      <c r="AD2006" s="10">
        <v>0</v>
      </c>
      <c r="AE2006" s="11"/>
      <c r="AF2006" s="8">
        <v>0</v>
      </c>
      <c r="AG2006" s="8">
        <v>12016.11</v>
      </c>
      <c r="AH2006" s="12">
        <v>0.60080549999999999</v>
      </c>
      <c r="AI2006" s="8">
        <v>642.22928915018701</v>
      </c>
      <c r="AJ2006" s="11">
        <v>46867.22928915509</v>
      </c>
      <c r="AK2006" s="11">
        <v>46642</v>
      </c>
      <c r="AL2006" s="10">
        <v>225</v>
      </c>
      <c r="AM2006">
        <v>15785.960000000001</v>
      </c>
      <c r="AN2006">
        <v>0.78929800000000006</v>
      </c>
      <c r="AO2006" s="40" t="str">
        <f>E2006&amp;F2006&amp;U2006</f>
        <v>ZSPSURE-SPSNLHR</v>
      </c>
      <c r="AP2006" s="40" t="str">
        <f>_xlfn.XLOOKUP(AO2006,CrossRef!N:N,CrossRef!A:A,"NOT FOUND",0)</f>
        <v>ZSP7213LR</v>
      </c>
      <c r="AQ2006" s="40" t="str">
        <f>IFERROR(_xlfn.XLOOKUP(AO2006,CrossRef!$N:$N,CrossRef!$E:$E,"Not Found"),"-")</f>
        <v>785D</v>
      </c>
      <c r="AR2006" s="40" t="str">
        <f>IFERROR(_xlfn.XLOOKUP(AO2006,CrossRef!$N:$N,CrossRef!$G:$G,"Not Found"),"-")</f>
        <v>7213 - REAR SUSPENSION CYLINDER</v>
      </c>
      <c r="AS2006" s="40" t="str">
        <f>IFERROR(_xlfn.XLOOKUP(AO2006,CrossRef!$N:$N,CrossRef!$H:$H,"Not Found"),"-")</f>
        <v>LR - LEFT REAR</v>
      </c>
    </row>
    <row r="2007" spans="1:45" hidden="1" x14ac:dyDescent="0.3">
      <c r="A2007" s="38" t="str">
        <f>E2007&amp;F2007&amp;U2007</f>
        <v>ZSPSURE-SPSNRHR</v>
      </c>
      <c r="B2007" s="38" t="str">
        <f>I2007&amp;D2007&amp;C2007</f>
        <v>TD67397213RR</v>
      </c>
      <c r="C2007" s="38" t="str">
        <f>_xlfn.XLOOKUP(A2007,CrossRef!N:N,CrossRef!D:D,"",0)</f>
        <v>RR</v>
      </c>
      <c r="D2007" s="38" t="str">
        <f>_xlfn.XLOOKUP(A2007,CrossRef!N:N,CrossRef!C:C,"",0)</f>
        <v>7213</v>
      </c>
      <c r="E2007" s="38" t="str">
        <f>LEFT(M2007,3)</f>
        <v>ZSP</v>
      </c>
      <c r="F2007" s="38" t="str">
        <f>_xlfn.TEXTAFTER(J2007,"-")</f>
        <v>SURE-SPSN</v>
      </c>
      <c r="G2007" t="s">
        <v>2648</v>
      </c>
      <c r="H2007" t="s">
        <v>2649</v>
      </c>
      <c r="I2007" t="s">
        <v>4402</v>
      </c>
      <c r="J2007" s="7" t="s">
        <v>2131</v>
      </c>
      <c r="K2007" t="s">
        <v>2638</v>
      </c>
      <c r="L2007" t="s">
        <v>193</v>
      </c>
      <c r="M2007" t="s">
        <v>4403</v>
      </c>
      <c r="N2007" t="s">
        <v>2640</v>
      </c>
      <c r="O2007" t="s">
        <v>3054</v>
      </c>
      <c r="P2007" t="s">
        <v>2642</v>
      </c>
      <c r="Q2007" t="s">
        <v>2640</v>
      </c>
      <c r="R2007" t="s">
        <v>8035</v>
      </c>
      <c r="S2007" t="s">
        <v>2644</v>
      </c>
      <c r="T2007" t="s">
        <v>2720</v>
      </c>
      <c r="U2007" t="s">
        <v>494</v>
      </c>
      <c r="V2007" s="7" t="s">
        <v>961</v>
      </c>
      <c r="W2007" s="8">
        <v>20000</v>
      </c>
      <c r="X2007" t="s">
        <v>8036</v>
      </c>
      <c r="Y2007" t="s">
        <v>7814</v>
      </c>
      <c r="Z2007" s="8">
        <v>7983.89</v>
      </c>
      <c r="AA2007" s="9">
        <v>18.71</v>
      </c>
      <c r="AB2007" s="8">
        <v>31905.41</v>
      </c>
      <c r="AD2007" s="10">
        <v>0</v>
      </c>
      <c r="AE2007" s="11"/>
      <c r="AF2007" s="8">
        <v>0</v>
      </c>
      <c r="AG2007" s="8">
        <v>12016.11</v>
      </c>
      <c r="AH2007" s="12">
        <v>0.60080549999999999</v>
      </c>
      <c r="AI2007" s="8">
        <v>642.22928915018701</v>
      </c>
      <c r="AJ2007" s="11">
        <v>46867.22928915509</v>
      </c>
      <c r="AK2007" s="11">
        <v>46642</v>
      </c>
      <c r="AL2007" s="10">
        <v>225</v>
      </c>
      <c r="AM2007">
        <v>15785.960000000001</v>
      </c>
      <c r="AN2007">
        <v>0.78929800000000006</v>
      </c>
      <c r="AO2007" s="40" t="str">
        <f>E2007&amp;F2007&amp;U2007</f>
        <v>ZSPSURE-SPSNRHR</v>
      </c>
      <c r="AP2007" s="40" t="str">
        <f>_xlfn.XLOOKUP(AO2007,CrossRef!N:N,CrossRef!A:A,"NOT FOUND",0)</f>
        <v>ZSP7213RR</v>
      </c>
      <c r="AQ2007" s="40" t="str">
        <f>IFERROR(_xlfn.XLOOKUP(AO2007,CrossRef!$N:$N,CrossRef!$E:$E,"Not Found"),"-")</f>
        <v>785D</v>
      </c>
      <c r="AR2007" s="40" t="str">
        <f>IFERROR(_xlfn.XLOOKUP(AO2007,CrossRef!$N:$N,CrossRef!$G:$G,"Not Found"),"-")</f>
        <v>7213 - REAR SUSPENSION CYLINDER</v>
      </c>
      <c r="AS2007" s="40" t="str">
        <f>IFERROR(_xlfn.XLOOKUP(AO2007,CrossRef!$N:$N,CrossRef!$H:$H,"Not Found"),"-")</f>
        <v>RR - RIGHT REAR</v>
      </c>
    </row>
    <row r="2008" spans="1:45" hidden="1" x14ac:dyDescent="0.3">
      <c r="A2008" s="38" t="str">
        <f>E2008&amp;F2008&amp;U2008</f>
        <v>RABDRIV-TMSN</v>
      </c>
      <c r="B2008" s="38" t="str">
        <f>I2008&amp;D2008&amp;C2008</f>
        <v>DZ8165300600</v>
      </c>
      <c r="C2008" s="38" t="str">
        <f>_xlfn.XLOOKUP(A2008,CrossRef!N:N,CrossRef!D:D,"",0)</f>
        <v>00</v>
      </c>
      <c r="D2008" s="38" t="str">
        <f>_xlfn.XLOOKUP(A2008,CrossRef!N:N,CrossRef!C:C,"",0)</f>
        <v>3006</v>
      </c>
      <c r="E2008" s="38" t="str">
        <f>LEFT(M2008,3)</f>
        <v>RAB</v>
      </c>
      <c r="F2008" s="38" t="str">
        <f>_xlfn.TEXTAFTER(J2008,"-")</f>
        <v>DRIV-TMSN</v>
      </c>
      <c r="G2008" t="s">
        <v>2695</v>
      </c>
      <c r="H2008" t="s">
        <v>2696</v>
      </c>
      <c r="I2008" t="s">
        <v>2952</v>
      </c>
      <c r="J2008" s="7" t="s">
        <v>2132</v>
      </c>
      <c r="K2008" t="s">
        <v>2638</v>
      </c>
      <c r="L2008" t="s">
        <v>34</v>
      </c>
      <c r="M2008" t="s">
        <v>2953</v>
      </c>
      <c r="N2008" t="s">
        <v>2640</v>
      </c>
      <c r="O2008" t="s">
        <v>2803</v>
      </c>
      <c r="P2008" t="s">
        <v>2642</v>
      </c>
      <c r="Q2008" t="s">
        <v>2640</v>
      </c>
      <c r="R2008" t="s">
        <v>8037</v>
      </c>
      <c r="S2008" t="s">
        <v>2655</v>
      </c>
      <c r="T2008" t="s">
        <v>2818</v>
      </c>
      <c r="U2008" t="s">
        <v>2657</v>
      </c>
      <c r="V2008" s="7" t="s">
        <v>301</v>
      </c>
      <c r="W2008" s="8">
        <v>14000</v>
      </c>
      <c r="X2008" t="s">
        <v>8038</v>
      </c>
      <c r="Y2008" t="s">
        <v>3324</v>
      </c>
      <c r="Z2008" s="8">
        <v>26343.85</v>
      </c>
      <c r="AA2008" s="9">
        <v>10.54</v>
      </c>
      <c r="AB2008" s="8">
        <v>88125.55</v>
      </c>
      <c r="AD2008" s="10">
        <v>4875180</v>
      </c>
      <c r="AE2008" s="11">
        <v>46039</v>
      </c>
      <c r="AF2008" s="8">
        <v>24384</v>
      </c>
      <c r="AG2008" s="8">
        <v>12040.150000000001</v>
      </c>
      <c r="AH2008" s="12">
        <v>0.86001071428571441</v>
      </c>
      <c r="AI2008" s="8">
        <v>1142.3292220113854</v>
      </c>
      <c r="AJ2008" s="11">
        <v>47367.329222025466</v>
      </c>
      <c r="AK2008" s="11">
        <v>47395</v>
      </c>
      <c r="AL2008" s="10">
        <v>-28</v>
      </c>
      <c r="AM2008">
        <v>38675.649999999994</v>
      </c>
      <c r="AN2008">
        <v>1.0208321428571425</v>
      </c>
      <c r="AO2008" s="40" t="str">
        <f>E2008&amp;F2008&amp;U2008</f>
        <v>RABDRIV-TMSN</v>
      </c>
      <c r="AP2008" s="40" t="str">
        <f>_xlfn.XLOOKUP(AO2008,CrossRef!N:N,CrossRef!A:A,"NOT FOUND",0)</f>
        <v>RAB300600</v>
      </c>
      <c r="AQ2008" s="40" t="str">
        <f>IFERROR(_xlfn.XLOOKUP(AO2008,CrossRef!$N:$N,CrossRef!$E:$E,"Not Found"),"-")</f>
        <v>D10T2</v>
      </c>
      <c r="AR2008" s="40" t="str">
        <f>IFERROR(_xlfn.XLOOKUP(AO2008,CrossRef!$N:$N,CrossRef!$G:$G,"Not Found"),"-")</f>
        <v>3006 - TRANSMISSION &amp; DIFFERENTIAL UNIT</v>
      </c>
      <c r="AS2008" s="40" t="str">
        <f>IFERROR(_xlfn.XLOOKUP(AO2008,CrossRef!$N:$N,CrossRef!$H:$H,"Not Found"),"-")</f>
        <v>00 - (NONE)</v>
      </c>
    </row>
    <row r="2009" spans="1:45" hidden="1" x14ac:dyDescent="0.3">
      <c r="A2009" s="38" t="str">
        <f>E2009&amp;F2009&amp;U2009</f>
        <v>HCMSURE-TMSG-SGB1LHF</v>
      </c>
      <c r="B2009" s="38" t="str">
        <f>I2009&amp;D2009&amp;C2009</f>
        <v>EX7115</v>
      </c>
      <c r="C2009" s="38" t="str">
        <f>_xlfn.XLOOKUP(A2009,CrossRef!N:N,CrossRef!D:D,"",0)</f>
        <v/>
      </c>
      <c r="D2009" s="38" t="str">
        <f>_xlfn.XLOOKUP(A2009,CrossRef!N:N,CrossRef!C:C,"",0)</f>
        <v/>
      </c>
      <c r="E2009" s="38" t="str">
        <f>LEFT(M2009,3)</f>
        <v>HCM</v>
      </c>
      <c r="F2009" s="38" t="str">
        <f>_xlfn.TEXTAFTER(J2009,"-")</f>
        <v>SURE-TMSG-SGB1</v>
      </c>
      <c r="G2009" t="s">
        <v>2725</v>
      </c>
      <c r="H2009" t="s">
        <v>2726</v>
      </c>
      <c r="I2009" t="s">
        <v>2832</v>
      </c>
      <c r="J2009" s="7" t="s">
        <v>2133</v>
      </c>
      <c r="K2009" t="s">
        <v>2668</v>
      </c>
      <c r="L2009" t="s">
        <v>75</v>
      </c>
      <c r="M2009" t="s">
        <v>2833</v>
      </c>
      <c r="N2009" t="s">
        <v>2640</v>
      </c>
      <c r="O2009" t="s">
        <v>2803</v>
      </c>
      <c r="P2009" t="s">
        <v>2642</v>
      </c>
      <c r="Q2009" t="s">
        <v>2640</v>
      </c>
      <c r="R2009" t="s">
        <v>8039</v>
      </c>
      <c r="S2009" t="s">
        <v>2655</v>
      </c>
      <c r="T2009" t="s">
        <v>2949</v>
      </c>
      <c r="U2009" t="s">
        <v>485</v>
      </c>
      <c r="V2009" s="7" t="s">
        <v>741</v>
      </c>
      <c r="W2009" s="8">
        <v>18000</v>
      </c>
      <c r="X2009" t="s">
        <v>8040</v>
      </c>
      <c r="Y2009" t="s">
        <v>5282</v>
      </c>
      <c r="Z2009" s="8">
        <v>41257</v>
      </c>
      <c r="AA2009" s="9">
        <v>14.67</v>
      </c>
      <c r="AB2009" s="8">
        <v>87950.18</v>
      </c>
      <c r="AD2009" s="10">
        <v>4608818</v>
      </c>
      <c r="AE2009" s="11">
        <v>45792</v>
      </c>
      <c r="AF2009" s="8">
        <v>35312.5</v>
      </c>
      <c r="AG2009" s="8">
        <v>12055.5</v>
      </c>
      <c r="AH2009" s="12">
        <v>0.66974999999999996</v>
      </c>
      <c r="AI2009" s="8">
        <v>821.77914110429447</v>
      </c>
      <c r="AJ2009" s="11">
        <v>47046.779141087965</v>
      </c>
      <c r="AK2009" s="11">
        <v>47019</v>
      </c>
      <c r="AL2009" s="10">
        <v>27</v>
      </c>
      <c r="AM2009">
        <v>52904.979999999996</v>
      </c>
      <c r="AN2009">
        <v>0.97735999999999978</v>
      </c>
      <c r="AO2009" s="40" t="str">
        <f>E2009&amp;F2009&amp;U2009</f>
        <v>HCMSURE-TMSG-SGB1LHF</v>
      </c>
      <c r="AP2009" s="40" t="str">
        <f>_xlfn.XLOOKUP(AO2009,CrossRef!N:N,CrossRef!A:A,"NOT FOUND",0)</f>
        <v>NOT FOUND</v>
      </c>
      <c r="AQ2009" s="40" t="str">
        <f>IFERROR(_xlfn.XLOOKUP(AO2009,CrossRef!$N:$N,CrossRef!$E:$E,"Not Found"),"-")</f>
        <v>Not Found</v>
      </c>
      <c r="AR2009" s="40" t="str">
        <f>IFERROR(_xlfn.XLOOKUP(AO2009,CrossRef!$N:$N,CrossRef!$G:$G,"Not Found"),"-")</f>
        <v>Not Found</v>
      </c>
      <c r="AS2009" s="40" t="str">
        <f>IFERROR(_xlfn.XLOOKUP(AO2009,CrossRef!$N:$N,CrossRef!$H:$H,"Not Found"),"-")</f>
        <v>Not Found</v>
      </c>
    </row>
    <row r="2010" spans="1:45" hidden="1" x14ac:dyDescent="0.3">
      <c r="A2010" s="38" t="str">
        <f>E2010&amp;F2010&amp;U2010</f>
        <v>HCMSURE-TMSG-SGB2RHF</v>
      </c>
      <c r="B2010" s="38" t="str">
        <f>I2010&amp;D2010&amp;C2010</f>
        <v>EX7115</v>
      </c>
      <c r="C2010" s="38" t="str">
        <f>_xlfn.XLOOKUP(A2010,CrossRef!N:N,CrossRef!D:D,"",0)</f>
        <v/>
      </c>
      <c r="D2010" s="38" t="str">
        <f>_xlfn.XLOOKUP(A2010,CrossRef!N:N,CrossRef!C:C,"",0)</f>
        <v/>
      </c>
      <c r="E2010" s="38" t="str">
        <f>LEFT(M2010,3)</f>
        <v>HCM</v>
      </c>
      <c r="F2010" s="38" t="str">
        <f>_xlfn.TEXTAFTER(J2010,"-")</f>
        <v>SURE-TMSG-SGB2</v>
      </c>
      <c r="G2010" t="s">
        <v>2725</v>
      </c>
      <c r="H2010" t="s">
        <v>2726</v>
      </c>
      <c r="I2010" t="s">
        <v>2832</v>
      </c>
      <c r="J2010" s="7" t="s">
        <v>2134</v>
      </c>
      <c r="K2010" t="s">
        <v>2668</v>
      </c>
      <c r="L2010" t="s">
        <v>75</v>
      </c>
      <c r="M2010" t="s">
        <v>2833</v>
      </c>
      <c r="N2010" t="s">
        <v>2640</v>
      </c>
      <c r="O2010" t="s">
        <v>2803</v>
      </c>
      <c r="P2010" t="s">
        <v>2642</v>
      </c>
      <c r="Q2010" t="s">
        <v>2640</v>
      </c>
      <c r="R2010" t="s">
        <v>8041</v>
      </c>
      <c r="S2010" t="s">
        <v>2655</v>
      </c>
      <c r="T2010" t="s">
        <v>2949</v>
      </c>
      <c r="U2010" t="s">
        <v>488</v>
      </c>
      <c r="V2010" s="7" t="s">
        <v>742</v>
      </c>
      <c r="W2010" s="8">
        <v>18000</v>
      </c>
      <c r="X2010" t="s">
        <v>8042</v>
      </c>
      <c r="Y2010" t="s">
        <v>5282</v>
      </c>
      <c r="Z2010" s="8">
        <v>41257</v>
      </c>
      <c r="AA2010" s="9">
        <v>14.67</v>
      </c>
      <c r="AB2010" s="8">
        <v>87950.18</v>
      </c>
      <c r="AD2010" s="10">
        <v>4608817</v>
      </c>
      <c r="AE2010" s="11">
        <v>45793</v>
      </c>
      <c r="AF2010" s="8">
        <v>35312.5</v>
      </c>
      <c r="AG2010" s="8">
        <v>12055.5</v>
      </c>
      <c r="AH2010" s="12">
        <v>0.66974999999999996</v>
      </c>
      <c r="AI2010" s="8">
        <v>821.77914110429447</v>
      </c>
      <c r="AJ2010" s="11">
        <v>47046.779141087965</v>
      </c>
      <c r="AK2010" s="11">
        <v>47019</v>
      </c>
      <c r="AL2010" s="10">
        <v>27</v>
      </c>
      <c r="AM2010">
        <v>52904.979999999996</v>
      </c>
      <c r="AN2010">
        <v>0.97735999999999978</v>
      </c>
      <c r="AO2010" s="40" t="str">
        <f>E2010&amp;F2010&amp;U2010</f>
        <v>HCMSURE-TMSG-SGB2RHF</v>
      </c>
      <c r="AP2010" s="40" t="str">
        <f>_xlfn.XLOOKUP(AO2010,CrossRef!N:N,CrossRef!A:A,"NOT FOUND",0)</f>
        <v>NOT FOUND</v>
      </c>
      <c r="AQ2010" s="40" t="str">
        <f>IFERROR(_xlfn.XLOOKUP(AO2010,CrossRef!$N:$N,CrossRef!$E:$E,"Not Found"),"-")</f>
        <v>Not Found</v>
      </c>
      <c r="AR2010" s="40" t="str">
        <f>IFERROR(_xlfn.XLOOKUP(AO2010,CrossRef!$N:$N,CrossRef!$G:$G,"Not Found"),"-")</f>
        <v>Not Found</v>
      </c>
      <c r="AS2010" s="40" t="str">
        <f>IFERROR(_xlfn.XLOOKUP(AO2010,CrossRef!$N:$N,CrossRef!$H:$H,"Not Found"),"-")</f>
        <v>Not Found</v>
      </c>
    </row>
    <row r="2011" spans="1:45" hidden="1" x14ac:dyDescent="0.3">
      <c r="A2011" s="38" t="str">
        <f>E2011&amp;F2011&amp;U2011</f>
        <v>HCMSURE-TMSG-SGB4RHR</v>
      </c>
      <c r="B2011" s="38" t="str">
        <f>I2011&amp;D2011&amp;C2011</f>
        <v>EX7115</v>
      </c>
      <c r="C2011" s="38" t="str">
        <f>_xlfn.XLOOKUP(A2011,CrossRef!N:N,CrossRef!D:D,"",0)</f>
        <v/>
      </c>
      <c r="D2011" s="38" t="str">
        <f>_xlfn.XLOOKUP(A2011,CrossRef!N:N,CrossRef!C:C,"",0)</f>
        <v/>
      </c>
      <c r="E2011" s="38" t="str">
        <f>LEFT(M2011,3)</f>
        <v>HCM</v>
      </c>
      <c r="F2011" s="38" t="str">
        <f>_xlfn.TEXTAFTER(J2011,"-")</f>
        <v>SURE-TMSG-SGB4</v>
      </c>
      <c r="G2011" t="s">
        <v>2725</v>
      </c>
      <c r="H2011" t="s">
        <v>2726</v>
      </c>
      <c r="I2011" t="s">
        <v>2832</v>
      </c>
      <c r="J2011" s="7" t="s">
        <v>2135</v>
      </c>
      <c r="K2011" t="s">
        <v>2668</v>
      </c>
      <c r="L2011" t="s">
        <v>75</v>
      </c>
      <c r="M2011" t="s">
        <v>2833</v>
      </c>
      <c r="N2011" t="s">
        <v>2640</v>
      </c>
      <c r="O2011" t="s">
        <v>2803</v>
      </c>
      <c r="P2011" t="s">
        <v>2642</v>
      </c>
      <c r="Q2011" t="s">
        <v>2640</v>
      </c>
      <c r="R2011" t="s">
        <v>8043</v>
      </c>
      <c r="S2011" t="s">
        <v>2655</v>
      </c>
      <c r="T2011" t="s">
        <v>2949</v>
      </c>
      <c r="U2011" t="s">
        <v>494</v>
      </c>
      <c r="V2011" s="7" t="s">
        <v>744</v>
      </c>
      <c r="W2011" s="8">
        <v>18000</v>
      </c>
      <c r="X2011" t="s">
        <v>8044</v>
      </c>
      <c r="Y2011" t="s">
        <v>5282</v>
      </c>
      <c r="Z2011" s="8">
        <v>41257</v>
      </c>
      <c r="AA2011" s="9">
        <v>14.67</v>
      </c>
      <c r="AB2011" s="8">
        <v>87950.18</v>
      </c>
      <c r="AD2011" s="10">
        <v>4608816</v>
      </c>
      <c r="AE2011" s="11">
        <v>45790</v>
      </c>
      <c r="AF2011" s="8">
        <v>35312.5</v>
      </c>
      <c r="AG2011" s="8">
        <v>12055.5</v>
      </c>
      <c r="AH2011" s="12">
        <v>0.66974999999999996</v>
      </c>
      <c r="AI2011" s="8">
        <v>821.77914110429447</v>
      </c>
      <c r="AJ2011" s="11">
        <v>47046.779141087965</v>
      </c>
      <c r="AK2011" s="11">
        <v>47019</v>
      </c>
      <c r="AL2011" s="10">
        <v>27</v>
      </c>
      <c r="AM2011">
        <v>52904.979999999996</v>
      </c>
      <c r="AN2011">
        <v>0.97735999999999978</v>
      </c>
      <c r="AO2011" s="40" t="str">
        <f>E2011&amp;F2011&amp;U2011</f>
        <v>HCMSURE-TMSG-SGB4RHR</v>
      </c>
      <c r="AP2011" s="40" t="str">
        <f>_xlfn.XLOOKUP(AO2011,CrossRef!N:N,CrossRef!A:A,"NOT FOUND",0)</f>
        <v>NOT FOUND</v>
      </c>
      <c r="AQ2011" s="40" t="str">
        <f>IFERROR(_xlfn.XLOOKUP(AO2011,CrossRef!$N:$N,CrossRef!$E:$E,"Not Found"),"-")</f>
        <v>Not Found</v>
      </c>
      <c r="AR2011" s="40" t="str">
        <f>IFERROR(_xlfn.XLOOKUP(AO2011,CrossRef!$N:$N,CrossRef!$G:$G,"Not Found"),"-")</f>
        <v>Not Found</v>
      </c>
      <c r="AS2011" s="40" t="str">
        <f>IFERROR(_xlfn.XLOOKUP(AO2011,CrossRef!$N:$N,CrossRef!$H:$H,"Not Found"),"-")</f>
        <v>Not Found</v>
      </c>
    </row>
    <row r="2012" spans="1:45" hidden="1" x14ac:dyDescent="0.3">
      <c r="A2012" s="38" t="str">
        <f>E2012&amp;F2012&amp;U2012</f>
        <v>HCMUCRG-TCID-TCILLH</v>
      </c>
      <c r="B2012" s="38" t="str">
        <f>I2012&amp;D2012&amp;C2012</f>
        <v>EX71154159LT</v>
      </c>
      <c r="C2012" s="38" t="str">
        <f>_xlfn.XLOOKUP(A2012,CrossRef!N:N,CrossRef!D:D,"",0)</f>
        <v>LT</v>
      </c>
      <c r="D2012" s="38" t="str">
        <f>_xlfn.XLOOKUP(A2012,CrossRef!N:N,CrossRef!C:C,"",0)</f>
        <v>4159</v>
      </c>
      <c r="E2012" s="38" t="str">
        <f>LEFT(M2012,3)</f>
        <v>HCM</v>
      </c>
      <c r="F2012" s="38" t="str">
        <f>_xlfn.TEXTAFTER(J2012,"-")</f>
        <v>UCRG-TCID-TCIL</v>
      </c>
      <c r="G2012" t="s">
        <v>2725</v>
      </c>
      <c r="H2012" t="s">
        <v>2726</v>
      </c>
      <c r="I2012" t="s">
        <v>2832</v>
      </c>
      <c r="J2012" s="7" t="s">
        <v>2136</v>
      </c>
      <c r="K2012" t="s">
        <v>2668</v>
      </c>
      <c r="L2012" t="s">
        <v>75</v>
      </c>
      <c r="M2012" t="s">
        <v>2833</v>
      </c>
      <c r="N2012" t="s">
        <v>2640</v>
      </c>
      <c r="O2012" t="s">
        <v>2803</v>
      </c>
      <c r="P2012" t="s">
        <v>2642</v>
      </c>
      <c r="Q2012" t="s">
        <v>2640</v>
      </c>
      <c r="R2012" t="s">
        <v>8045</v>
      </c>
      <c r="S2012" t="s">
        <v>2671</v>
      </c>
      <c r="T2012" t="s">
        <v>2933</v>
      </c>
      <c r="U2012" t="s">
        <v>59</v>
      </c>
      <c r="V2012" s="7" t="s">
        <v>2137</v>
      </c>
      <c r="W2012" s="8">
        <v>18000</v>
      </c>
      <c r="X2012" t="s">
        <v>8046</v>
      </c>
      <c r="Y2012" t="s">
        <v>8047</v>
      </c>
      <c r="Z2012" s="8">
        <v>41257</v>
      </c>
      <c r="AA2012" s="9">
        <v>14.67</v>
      </c>
      <c r="AB2012" s="8">
        <v>108864.57</v>
      </c>
      <c r="AD2012" s="10">
        <v>4933160</v>
      </c>
      <c r="AE2012" s="11">
        <v>45820</v>
      </c>
      <c r="AF2012" s="8">
        <v>35314</v>
      </c>
      <c r="AG2012" s="8">
        <v>12057</v>
      </c>
      <c r="AH2012" s="12">
        <v>0.66983333333333328</v>
      </c>
      <c r="AI2012" s="8">
        <v>821.88139059304706</v>
      </c>
      <c r="AJ2012" s="11">
        <v>47046.881390590279</v>
      </c>
      <c r="AK2012" s="11">
        <v>47027</v>
      </c>
      <c r="AL2012" s="10">
        <v>19</v>
      </c>
      <c r="AM2012">
        <v>53022.34</v>
      </c>
      <c r="AN2012">
        <v>0.98379666666666643</v>
      </c>
      <c r="AO2012" s="40" t="str">
        <f>E2012&amp;F2012&amp;U2012</f>
        <v>HCMUCRG-TCID-TCILLH</v>
      </c>
      <c r="AP2012" s="40" t="str">
        <f>_xlfn.XLOOKUP(AO2012,CrossRef!N:N,CrossRef!A:A,"NOT FOUND",0)</f>
        <v>HCM4159LT</v>
      </c>
      <c r="AQ2012" s="40" t="str">
        <f>IFERROR(_xlfn.XLOOKUP(AO2012,CrossRef!$N:$N,CrossRef!$E:$E,"Not Found"),"-")</f>
        <v>EX1900-6BE</v>
      </c>
      <c r="AR2012" s="40" t="str">
        <f>IFERROR(_xlfn.XLOOKUP(AO2012,CrossRef!$N:$N,CrossRef!$G:$G,"Not Found"),"-")</f>
        <v>4159 - IDLER/IDLER WHEEL</v>
      </c>
      <c r="AS2012" s="40" t="str">
        <f>IFERROR(_xlfn.XLOOKUP(AO2012,CrossRef!$N:$N,CrossRef!$H:$H,"Not Found"),"-")</f>
        <v>LT - LEFT</v>
      </c>
    </row>
    <row r="2013" spans="1:45" hidden="1" x14ac:dyDescent="0.3">
      <c r="A2013" s="38" t="str">
        <f>E2013&amp;F2013&amp;U2013</f>
        <v>HCMUCRG-TCID-TCIRRH</v>
      </c>
      <c r="B2013" s="38" t="str">
        <f>I2013&amp;D2013&amp;C2013</f>
        <v>EX71154159RI</v>
      </c>
      <c r="C2013" s="38" t="str">
        <f>_xlfn.XLOOKUP(A2013,CrossRef!N:N,CrossRef!D:D,"",0)</f>
        <v>RI</v>
      </c>
      <c r="D2013" s="38" t="str">
        <f>_xlfn.XLOOKUP(A2013,CrossRef!N:N,CrossRef!C:C,"",0)</f>
        <v>4159</v>
      </c>
      <c r="E2013" s="38" t="str">
        <f>LEFT(M2013,3)</f>
        <v>HCM</v>
      </c>
      <c r="F2013" s="38" t="str">
        <f>_xlfn.TEXTAFTER(J2013,"-")</f>
        <v>UCRG-TCID-TCIR</v>
      </c>
      <c r="G2013" t="s">
        <v>2725</v>
      </c>
      <c r="H2013" t="s">
        <v>2726</v>
      </c>
      <c r="I2013" t="s">
        <v>2832</v>
      </c>
      <c r="J2013" s="7" t="s">
        <v>2138</v>
      </c>
      <c r="K2013" t="s">
        <v>2668</v>
      </c>
      <c r="L2013" t="s">
        <v>75</v>
      </c>
      <c r="M2013" t="s">
        <v>2833</v>
      </c>
      <c r="N2013" t="s">
        <v>2640</v>
      </c>
      <c r="O2013" t="s">
        <v>2803</v>
      </c>
      <c r="P2013" t="s">
        <v>2642</v>
      </c>
      <c r="Q2013" t="s">
        <v>2640</v>
      </c>
      <c r="R2013" t="s">
        <v>8048</v>
      </c>
      <c r="S2013" t="s">
        <v>2671</v>
      </c>
      <c r="T2013" t="s">
        <v>2933</v>
      </c>
      <c r="U2013" t="s">
        <v>63</v>
      </c>
      <c r="V2013" s="7" t="s">
        <v>843</v>
      </c>
      <c r="W2013" s="8">
        <v>18000</v>
      </c>
      <c r="X2013" t="s">
        <v>8049</v>
      </c>
      <c r="Y2013" t="s">
        <v>8047</v>
      </c>
      <c r="Z2013" s="8">
        <v>41257</v>
      </c>
      <c r="AA2013" s="9">
        <v>14.67</v>
      </c>
      <c r="AB2013" s="8">
        <v>108864.57</v>
      </c>
      <c r="AD2013" s="10">
        <v>4652582</v>
      </c>
      <c r="AE2013" s="11">
        <v>45820</v>
      </c>
      <c r="AF2013" s="8">
        <v>35314</v>
      </c>
      <c r="AG2013" s="8">
        <v>12057</v>
      </c>
      <c r="AH2013" s="12">
        <v>0.66983333333333328</v>
      </c>
      <c r="AI2013" s="8">
        <v>821.88139059304706</v>
      </c>
      <c r="AJ2013" s="11">
        <v>47046.881390590279</v>
      </c>
      <c r="AK2013" s="11">
        <v>47027</v>
      </c>
      <c r="AL2013" s="10">
        <v>19</v>
      </c>
      <c r="AM2013">
        <v>53022.34</v>
      </c>
      <c r="AN2013">
        <v>0.98379666666666643</v>
      </c>
      <c r="AO2013" s="40" t="str">
        <f>E2013&amp;F2013&amp;U2013</f>
        <v>HCMUCRG-TCID-TCIRRH</v>
      </c>
      <c r="AP2013" s="40" t="str">
        <f>_xlfn.XLOOKUP(AO2013,CrossRef!N:N,CrossRef!A:A,"NOT FOUND",0)</f>
        <v>HCM4159RI</v>
      </c>
      <c r="AQ2013" s="40" t="str">
        <f>IFERROR(_xlfn.XLOOKUP(AO2013,CrossRef!$N:$N,CrossRef!$E:$E,"Not Found"),"-")</f>
        <v>EX1900-6BE</v>
      </c>
      <c r="AR2013" s="40" t="str">
        <f>IFERROR(_xlfn.XLOOKUP(AO2013,CrossRef!$N:$N,CrossRef!$G:$G,"Not Found"),"-")</f>
        <v>4159 - IDLER/IDLER WHEEL</v>
      </c>
      <c r="AS2013" s="40" t="str">
        <f>IFERROR(_xlfn.XLOOKUP(AO2013,CrossRef!$N:$N,CrossRef!$H:$H,"Not Found"),"-")</f>
        <v>RI - RIGHT</v>
      </c>
    </row>
    <row r="2014" spans="1:45" hidden="1" x14ac:dyDescent="0.3">
      <c r="A2014" s="38" t="str">
        <f>E2014&amp;F2014&amp;U2014</f>
        <v>4XJDRIV-TMSN</v>
      </c>
      <c r="B2014" s="38" t="str">
        <f>I2014&amp;D2014&amp;C2014</f>
        <v>QTW05303000</v>
      </c>
      <c r="C2014" s="38" t="str">
        <f>_xlfn.XLOOKUP(A2014,CrossRef!N:N,CrossRef!D:D,"",0)</f>
        <v>00</v>
      </c>
      <c r="D2014" s="38" t="str">
        <f>_xlfn.XLOOKUP(A2014,CrossRef!N:N,CrossRef!C:C,"",0)</f>
        <v>3030</v>
      </c>
      <c r="E2014" s="38" t="str">
        <f>LEFT(M2014,3)</f>
        <v>4XJ</v>
      </c>
      <c r="F2014" s="38" t="str">
        <f>_xlfn.TEXTAFTER(J2014,"-")</f>
        <v>DRIV-TMSN</v>
      </c>
      <c r="G2014" t="s">
        <v>2635</v>
      </c>
      <c r="H2014" t="s">
        <v>2636</v>
      </c>
      <c r="I2014" t="s">
        <v>4132</v>
      </c>
      <c r="J2014" s="7" t="s">
        <v>341</v>
      </c>
      <c r="K2014" t="s">
        <v>2638</v>
      </c>
      <c r="L2014" t="s">
        <v>160</v>
      </c>
      <c r="M2014" t="s">
        <v>4133</v>
      </c>
      <c r="N2014" t="s">
        <v>2640</v>
      </c>
      <c r="O2014" t="s">
        <v>2641</v>
      </c>
      <c r="P2014" t="s">
        <v>2642</v>
      </c>
      <c r="Q2014" t="s">
        <v>2640</v>
      </c>
      <c r="R2014" t="s">
        <v>8050</v>
      </c>
      <c r="S2014" t="s">
        <v>2655</v>
      </c>
      <c r="T2014" t="s">
        <v>2818</v>
      </c>
      <c r="U2014" t="s">
        <v>2657</v>
      </c>
      <c r="V2014" s="7" t="s">
        <v>337</v>
      </c>
      <c r="W2014" s="8">
        <v>16500</v>
      </c>
      <c r="X2014" t="s">
        <v>8051</v>
      </c>
      <c r="Y2014" t="s">
        <v>8052</v>
      </c>
      <c r="Z2014" s="8">
        <v>63723</v>
      </c>
      <c r="AA2014" s="9">
        <v>2.78</v>
      </c>
      <c r="AB2014" s="8">
        <v>108394.04</v>
      </c>
      <c r="AD2014" s="10">
        <v>4438192</v>
      </c>
      <c r="AE2014" s="11">
        <v>44706</v>
      </c>
      <c r="AF2014" s="8">
        <v>59282</v>
      </c>
      <c r="AG2014" s="8">
        <v>12059</v>
      </c>
      <c r="AH2014" s="12">
        <v>0.73084848484848486</v>
      </c>
      <c r="AI2014" s="8">
        <v>4337.7697841726622</v>
      </c>
      <c r="AJ2014" s="11">
        <v>50562.769784178243</v>
      </c>
      <c r="AK2014" s="11">
        <v>50222</v>
      </c>
      <c r="AL2014" s="10">
        <v>340</v>
      </c>
      <c r="AM2014">
        <v>74834.66</v>
      </c>
      <c r="AO2014" s="40" t="str">
        <f>E2014&amp;F2014&amp;U2014</f>
        <v>4XJDRIV-TMSN</v>
      </c>
      <c r="AP2014" s="40" t="str">
        <f>_xlfn.XLOOKUP(AO2014,CrossRef!N:N,CrossRef!A:A,"NOT FOUND",0)</f>
        <v>4XJ303000</v>
      </c>
      <c r="AQ2014" s="40" t="str">
        <f>IFERROR(_xlfn.XLOOKUP(AO2014,CrossRef!$N:$N,CrossRef!$E:$E,"Not Found"),"-")</f>
        <v>777C</v>
      </c>
      <c r="AR2014" s="40" t="str">
        <f>IFERROR(_xlfn.XLOOKUP(AO2014,CrossRef!$N:$N,CrossRef!$G:$G,"Not Found"),"-")</f>
        <v>3030 - TRANSMISSION</v>
      </c>
      <c r="AS2014" s="40" t="str">
        <f>IFERROR(_xlfn.XLOOKUP(AO2014,CrossRef!$N:$N,CrossRef!$H:$H,"Not Found"),"-")</f>
        <v>00 - (NONE)</v>
      </c>
    </row>
    <row r="2015" spans="1:45" hidden="1" x14ac:dyDescent="0.3">
      <c r="A2015" s="38" t="str">
        <f>E2015&amp;F2015&amp;U2015</f>
        <v>SNDDRIV-TMSN</v>
      </c>
      <c r="B2015" s="38" t="str">
        <f>I2015&amp;D2015&amp;C2015</f>
        <v>TD6322303000</v>
      </c>
      <c r="C2015" s="38" t="str">
        <f>_xlfn.XLOOKUP(A2015,CrossRef!N:N,CrossRef!D:D,"",0)</f>
        <v>00</v>
      </c>
      <c r="D2015" s="38" t="str">
        <f>_xlfn.XLOOKUP(A2015,CrossRef!N:N,CrossRef!C:C,"",0)</f>
        <v>3030</v>
      </c>
      <c r="E2015" s="38" t="str">
        <f>LEFT(M2015,3)</f>
        <v>SND</v>
      </c>
      <c r="F2015" s="38" t="str">
        <f>_xlfn.TEXTAFTER(J2015,"-")</f>
        <v>DRIV-TMSN</v>
      </c>
      <c r="G2015" t="s">
        <v>2725</v>
      </c>
      <c r="H2015" t="s">
        <v>2726</v>
      </c>
      <c r="I2015" t="s">
        <v>3134</v>
      </c>
      <c r="J2015" s="7" t="s">
        <v>2139</v>
      </c>
      <c r="K2015" t="s">
        <v>2638</v>
      </c>
      <c r="L2015" t="s">
        <v>187</v>
      </c>
      <c r="M2015" t="s">
        <v>3135</v>
      </c>
      <c r="N2015" t="s">
        <v>2640</v>
      </c>
      <c r="O2015" t="s">
        <v>2653</v>
      </c>
      <c r="P2015" t="s">
        <v>2642</v>
      </c>
      <c r="Q2015" t="s">
        <v>2640</v>
      </c>
      <c r="R2015" t="s">
        <v>8053</v>
      </c>
      <c r="S2015" t="s">
        <v>2655</v>
      </c>
      <c r="T2015" t="s">
        <v>2818</v>
      </c>
      <c r="U2015" t="s">
        <v>2657</v>
      </c>
      <c r="V2015" s="7" t="s">
        <v>327</v>
      </c>
      <c r="W2015" s="8">
        <v>18000</v>
      </c>
      <c r="X2015" t="s">
        <v>8054</v>
      </c>
      <c r="Y2015" t="s">
        <v>3417</v>
      </c>
      <c r="Z2015" s="8">
        <v>54941.65</v>
      </c>
      <c r="AA2015" s="9">
        <v>14.08</v>
      </c>
      <c r="AB2015" s="8">
        <v>107273.16</v>
      </c>
      <c r="AD2015" s="10">
        <v>4738442</v>
      </c>
      <c r="AE2015" s="11">
        <v>45803</v>
      </c>
      <c r="AF2015" s="8">
        <v>49007.48</v>
      </c>
      <c r="AG2015" s="8">
        <v>12065.830000000009</v>
      </c>
      <c r="AH2015" s="12">
        <v>0.67032388888888939</v>
      </c>
      <c r="AI2015" s="8">
        <v>856.94815340909156</v>
      </c>
      <c r="AJ2015" s="11">
        <v>47081.948153391204</v>
      </c>
      <c r="AK2015" s="11"/>
      <c r="AL2015" s="10"/>
      <c r="AO2015" s="40" t="str">
        <f>E2015&amp;F2015&amp;U2015</f>
        <v>SNDDRIV-TMSN</v>
      </c>
      <c r="AP2015" s="40" t="str">
        <f>_xlfn.XLOOKUP(AO2015,CrossRef!N:N,CrossRef!A:A,"NOT FOUND",0)</f>
        <v>SND303000</v>
      </c>
      <c r="AQ2015" s="40" t="str">
        <f>IFERROR(_xlfn.XLOOKUP(AO2015,CrossRef!$N:$N,CrossRef!$E:$E,"Not Found"),"-")</f>
        <v>793F XQ</v>
      </c>
      <c r="AR2015" s="40" t="str">
        <f>IFERROR(_xlfn.XLOOKUP(AO2015,CrossRef!$N:$N,CrossRef!$G:$G,"Not Found"),"-")</f>
        <v>3030 - TRANSMISSION</v>
      </c>
      <c r="AS2015" s="40" t="str">
        <f>IFERROR(_xlfn.XLOOKUP(AO2015,CrossRef!$N:$N,CrossRef!$H:$H,"Not Found"),"-")</f>
        <v>00 - (NONE)</v>
      </c>
    </row>
    <row r="2016" spans="1:45" hidden="1" x14ac:dyDescent="0.3">
      <c r="A2016" s="38" t="str">
        <f>E2016&amp;F2016&amp;U2016</f>
        <v>HCMSURE-TMSG-SGBRRR</v>
      </c>
      <c r="B2016" s="38" t="str">
        <f>I2016&amp;D2016&amp;C2016</f>
        <v>EX7152</v>
      </c>
      <c r="C2016" s="38" t="str">
        <f>_xlfn.XLOOKUP(A2016,CrossRef!N:N,CrossRef!D:D,"",0)</f>
        <v/>
      </c>
      <c r="D2016" s="38" t="str">
        <f>_xlfn.XLOOKUP(A2016,CrossRef!N:N,CrossRef!C:C,"",0)</f>
        <v/>
      </c>
      <c r="E2016" s="38" t="str">
        <f>LEFT(M2016,3)</f>
        <v>HCM</v>
      </c>
      <c r="F2016" s="38" t="str">
        <f>_xlfn.TEXTAFTER(J2016,"-")</f>
        <v>SURE-TMSG-SGBR</v>
      </c>
      <c r="G2016" t="s">
        <v>2648</v>
      </c>
      <c r="H2016" t="s">
        <v>2649</v>
      </c>
      <c r="I2016" t="s">
        <v>3143</v>
      </c>
      <c r="J2016" s="7" t="s">
        <v>2140</v>
      </c>
      <c r="K2016" t="s">
        <v>2668</v>
      </c>
      <c r="L2016" t="s">
        <v>3052</v>
      </c>
      <c r="M2016" t="s">
        <v>3144</v>
      </c>
      <c r="N2016" t="s">
        <v>2640</v>
      </c>
      <c r="O2016" t="s">
        <v>2803</v>
      </c>
      <c r="P2016" t="s">
        <v>2642</v>
      </c>
      <c r="Q2016" t="s">
        <v>2640</v>
      </c>
      <c r="R2016" t="s">
        <v>8055</v>
      </c>
      <c r="S2016" t="s">
        <v>2655</v>
      </c>
      <c r="T2016" t="s">
        <v>2949</v>
      </c>
      <c r="U2016" t="s">
        <v>230</v>
      </c>
      <c r="V2016" s="7" t="s">
        <v>734</v>
      </c>
      <c r="W2016" s="8">
        <v>18000</v>
      </c>
      <c r="X2016" t="s">
        <v>8056</v>
      </c>
      <c r="Y2016" t="s">
        <v>4428</v>
      </c>
      <c r="Z2016" s="8">
        <v>22599</v>
      </c>
      <c r="AA2016" s="9">
        <v>14.8</v>
      </c>
      <c r="AB2016" s="8">
        <v>72489.41</v>
      </c>
      <c r="AD2016" s="10">
        <v>4652623</v>
      </c>
      <c r="AE2016" s="11">
        <v>45781</v>
      </c>
      <c r="AF2016" s="8">
        <v>16672</v>
      </c>
      <c r="AG2016" s="8">
        <v>12073</v>
      </c>
      <c r="AH2016" s="12">
        <v>0.67072222222222222</v>
      </c>
      <c r="AI2016" s="8">
        <v>815.74324324324323</v>
      </c>
      <c r="AJ2016" s="11">
        <v>47040.743243252313</v>
      </c>
      <c r="AK2016" s="11">
        <v>46958</v>
      </c>
      <c r="AL2016" s="10">
        <v>82</v>
      </c>
      <c r="AM2016">
        <v>33447.4</v>
      </c>
      <c r="AN2016">
        <v>0.93196666666666672</v>
      </c>
      <c r="AO2016" s="40" t="str">
        <f>E2016&amp;F2016&amp;U2016</f>
        <v>HCMSURE-TMSG-SGBRRR</v>
      </c>
      <c r="AP2016" s="40" t="str">
        <f>_xlfn.XLOOKUP(AO2016,CrossRef!N:N,CrossRef!A:A,"NOT FOUND",0)</f>
        <v>NOT FOUND</v>
      </c>
      <c r="AQ2016" s="40" t="str">
        <f>IFERROR(_xlfn.XLOOKUP(AO2016,CrossRef!$N:$N,CrossRef!$E:$E,"Not Found"),"-")</f>
        <v>Not Found</v>
      </c>
      <c r="AR2016" s="40" t="str">
        <f>IFERROR(_xlfn.XLOOKUP(AO2016,CrossRef!$N:$N,CrossRef!$G:$G,"Not Found"),"-")</f>
        <v>Not Found</v>
      </c>
      <c r="AS2016" s="40" t="str">
        <f>IFERROR(_xlfn.XLOOKUP(AO2016,CrossRef!$N:$N,CrossRef!$H:$H,"Not Found"),"-")</f>
        <v>Not Found</v>
      </c>
    </row>
    <row r="2017" spans="1:45" hidden="1" x14ac:dyDescent="0.3">
      <c r="A2017" s="38" t="str">
        <f>E2017&amp;F2017&amp;U2017</f>
        <v>HCMSURE-TMSGFR</v>
      </c>
      <c r="B2017" s="38" t="str">
        <f>I2017&amp;D2017&amp;C2017</f>
        <v>EX70855459FR</v>
      </c>
      <c r="C2017" s="38" t="str">
        <f>_xlfn.XLOOKUP(A2017,CrossRef!N:N,CrossRef!D:D,"",0)</f>
        <v>FR</v>
      </c>
      <c r="D2017" s="38" t="str">
        <f>_xlfn.XLOOKUP(A2017,CrossRef!N:N,CrossRef!C:C,"",0)</f>
        <v>5459</v>
      </c>
      <c r="E2017" s="38" t="str">
        <f>LEFT(M2017,3)</f>
        <v>HCM</v>
      </c>
      <c r="F2017" s="38" t="str">
        <f>_xlfn.TEXTAFTER(J2017,"-")</f>
        <v>SURE-TMSG</v>
      </c>
      <c r="G2017" t="s">
        <v>2648</v>
      </c>
      <c r="H2017" t="s">
        <v>2649</v>
      </c>
      <c r="I2017" t="s">
        <v>3119</v>
      </c>
      <c r="J2017" s="7" t="s">
        <v>2141</v>
      </c>
      <c r="K2017" t="s">
        <v>2668</v>
      </c>
      <c r="L2017" t="s">
        <v>772</v>
      </c>
      <c r="M2017" t="s">
        <v>3120</v>
      </c>
      <c r="N2017" t="s">
        <v>2640</v>
      </c>
      <c r="O2017" t="s">
        <v>2653</v>
      </c>
      <c r="P2017" t="s">
        <v>2642</v>
      </c>
      <c r="Q2017" t="s">
        <v>2640</v>
      </c>
      <c r="R2017" t="s">
        <v>8057</v>
      </c>
      <c r="S2017" t="s">
        <v>2655</v>
      </c>
      <c r="T2017" t="s">
        <v>2949</v>
      </c>
      <c r="U2017" t="s">
        <v>233</v>
      </c>
      <c r="V2017" s="7" t="s">
        <v>1641</v>
      </c>
      <c r="W2017" s="8">
        <v>18000</v>
      </c>
      <c r="X2017" t="s">
        <v>8058</v>
      </c>
      <c r="Y2017" t="s">
        <v>8059</v>
      </c>
      <c r="Z2017" s="8">
        <v>39816.800000000003</v>
      </c>
      <c r="AA2017" s="9">
        <v>6.36</v>
      </c>
      <c r="AB2017" s="8">
        <v>39680.589999999997</v>
      </c>
      <c r="AD2017" s="10">
        <v>4451729</v>
      </c>
      <c r="AE2017" s="11">
        <v>45474</v>
      </c>
      <c r="AF2017" s="8">
        <v>33913.599999999999</v>
      </c>
      <c r="AG2017" s="8">
        <v>12096.799999999996</v>
      </c>
      <c r="AH2017" s="12">
        <v>0.67204444444444422</v>
      </c>
      <c r="AI2017" s="8">
        <v>1902.0125786163514</v>
      </c>
      <c r="AJ2017" s="11">
        <v>48127.012578622685</v>
      </c>
      <c r="AK2017" s="11">
        <v>48688</v>
      </c>
      <c r="AL2017" s="10">
        <v>-561</v>
      </c>
      <c r="AM2017">
        <v>55481.48</v>
      </c>
      <c r="AN2017">
        <v>1.1982155555555558</v>
      </c>
      <c r="AO2017" s="40" t="str">
        <f>E2017&amp;F2017&amp;U2017</f>
        <v>HCMSURE-TMSGFR</v>
      </c>
      <c r="AP2017" s="40" t="str">
        <f>_xlfn.XLOOKUP(AO2017,CrossRef!N:N,CrossRef!A:A,"NOT FOUND",0)</f>
        <v>HCM5459FR</v>
      </c>
      <c r="AQ2017" s="40" t="str">
        <f>IFERROR(_xlfn.XLOOKUP(AO2017,CrossRef!$N:$N,CrossRef!$E:$E,"Not Found"),"-")</f>
        <v>EX1200-5D</v>
      </c>
      <c r="AR2017" s="40" t="str">
        <f>IFERROR(_xlfn.XLOOKUP(AO2017,CrossRef!$N:$N,CrossRef!$G:$G,"Not Found"),"-")</f>
        <v>5459 - SWING DRIVE</v>
      </c>
      <c r="AS2017" s="40" t="str">
        <f>IFERROR(_xlfn.XLOOKUP(AO2017,CrossRef!$N:$N,CrossRef!$H:$H,"Not Found"),"-")</f>
        <v>FR - FRONT</v>
      </c>
    </row>
    <row r="2018" spans="1:45" hidden="1" x14ac:dyDescent="0.3">
      <c r="A2018" s="38" t="str">
        <f>E2018&amp;F2018&amp;U2018</f>
        <v>SNDDRIV-TMSN</v>
      </c>
      <c r="B2018" s="38" t="str">
        <f>I2018&amp;D2018&amp;C2018</f>
        <v>TD6316303000</v>
      </c>
      <c r="C2018" s="38" t="str">
        <f>_xlfn.XLOOKUP(A2018,CrossRef!N:N,CrossRef!D:D,"",0)</f>
        <v>00</v>
      </c>
      <c r="D2018" s="38" t="str">
        <f>_xlfn.XLOOKUP(A2018,CrossRef!N:N,CrossRef!C:C,"",0)</f>
        <v>3030</v>
      </c>
      <c r="E2018" s="38" t="str">
        <f>LEFT(M2018,3)</f>
        <v>SND</v>
      </c>
      <c r="F2018" s="38" t="str">
        <f>_xlfn.TEXTAFTER(J2018,"-")</f>
        <v>DRIV-TMSN</v>
      </c>
      <c r="G2018" t="s">
        <v>2725</v>
      </c>
      <c r="H2018" t="s">
        <v>2726</v>
      </c>
      <c r="I2018" t="s">
        <v>3835</v>
      </c>
      <c r="J2018" s="7" t="s">
        <v>2142</v>
      </c>
      <c r="K2018" t="s">
        <v>2638</v>
      </c>
      <c r="L2018" t="s">
        <v>187</v>
      </c>
      <c r="M2018" t="s">
        <v>3836</v>
      </c>
      <c r="N2018" t="s">
        <v>2640</v>
      </c>
      <c r="O2018" t="s">
        <v>2653</v>
      </c>
      <c r="P2018" t="s">
        <v>2642</v>
      </c>
      <c r="Q2018" t="s">
        <v>2640</v>
      </c>
      <c r="R2018" t="s">
        <v>8060</v>
      </c>
      <c r="S2018" t="s">
        <v>2655</v>
      </c>
      <c r="T2018" t="s">
        <v>2818</v>
      </c>
      <c r="U2018" t="s">
        <v>2657</v>
      </c>
      <c r="V2018" s="7" t="s">
        <v>327</v>
      </c>
      <c r="W2018" s="8">
        <v>18000</v>
      </c>
      <c r="X2018" t="s">
        <v>8061</v>
      </c>
      <c r="Y2018" t="s">
        <v>3417</v>
      </c>
      <c r="Z2018" s="8">
        <v>55010</v>
      </c>
      <c r="AA2018" s="9">
        <v>16.96</v>
      </c>
      <c r="AB2018" s="8">
        <v>107273.16</v>
      </c>
      <c r="AD2018" s="10">
        <v>4795892</v>
      </c>
      <c r="AE2018" s="11">
        <v>45878</v>
      </c>
      <c r="AF2018" s="8">
        <v>49107.3</v>
      </c>
      <c r="AG2018" s="8">
        <v>12097.300000000003</v>
      </c>
      <c r="AH2018" s="12">
        <v>0.6720722222222224</v>
      </c>
      <c r="AI2018" s="8">
        <v>713.28419811320771</v>
      </c>
      <c r="AJ2018" s="11">
        <v>46938.284198113426</v>
      </c>
      <c r="AK2018" s="11"/>
      <c r="AL2018" s="10"/>
      <c r="AO2018" s="40" t="str">
        <f>E2018&amp;F2018&amp;U2018</f>
        <v>SNDDRIV-TMSN</v>
      </c>
      <c r="AP2018" s="40" t="str">
        <f>_xlfn.XLOOKUP(AO2018,CrossRef!N:N,CrossRef!A:A,"NOT FOUND",0)</f>
        <v>SND303000</v>
      </c>
      <c r="AQ2018" s="40" t="str">
        <f>IFERROR(_xlfn.XLOOKUP(AO2018,CrossRef!$N:$N,CrossRef!$E:$E,"Not Found"),"-")</f>
        <v>793F XQ</v>
      </c>
      <c r="AR2018" s="40" t="str">
        <f>IFERROR(_xlfn.XLOOKUP(AO2018,CrossRef!$N:$N,CrossRef!$G:$G,"Not Found"),"-")</f>
        <v>3030 - TRANSMISSION</v>
      </c>
      <c r="AS2018" s="40" t="str">
        <f>IFERROR(_xlfn.XLOOKUP(AO2018,CrossRef!$N:$N,CrossRef!$H:$H,"Not Found"),"-")</f>
        <v>00 - (NONE)</v>
      </c>
    </row>
    <row r="2019" spans="1:45" hidden="1" x14ac:dyDescent="0.3">
      <c r="A2019" s="38" t="str">
        <f>E2019&amp;F2019&amp;U2019</f>
        <v>SPDSURE-SPSNLHF</v>
      </c>
      <c r="B2019" s="38" t="str">
        <f>I2019&amp;D2019&amp;C2019</f>
        <v>TD66407201LF</v>
      </c>
      <c r="C2019" s="38" t="str">
        <f>_xlfn.XLOOKUP(A2019,CrossRef!N:N,CrossRef!D:D,"",0)</f>
        <v>LF</v>
      </c>
      <c r="D2019" s="38" t="str">
        <f>_xlfn.XLOOKUP(A2019,CrossRef!N:N,CrossRef!C:C,"",0)</f>
        <v>7201</v>
      </c>
      <c r="E2019" s="38" t="str">
        <f>LEFT(M2019,3)</f>
        <v>SPD</v>
      </c>
      <c r="F2019" s="38" t="str">
        <f>_xlfn.TEXTAFTER(J2019,"-")</f>
        <v>SURE-SPSN</v>
      </c>
      <c r="G2019" t="s">
        <v>2695</v>
      </c>
      <c r="H2019" t="s">
        <v>2696</v>
      </c>
      <c r="I2019" t="s">
        <v>3590</v>
      </c>
      <c r="J2019" s="7" t="s">
        <v>1740</v>
      </c>
      <c r="K2019" t="s">
        <v>2638</v>
      </c>
      <c r="L2019" t="s">
        <v>190</v>
      </c>
      <c r="M2019" t="s">
        <v>3591</v>
      </c>
      <c r="N2019" t="s">
        <v>2640</v>
      </c>
      <c r="O2019" t="s">
        <v>3054</v>
      </c>
      <c r="P2019" t="s">
        <v>2642</v>
      </c>
      <c r="Q2019" t="s">
        <v>2640</v>
      </c>
      <c r="R2019" t="s">
        <v>8062</v>
      </c>
      <c r="S2019" t="s">
        <v>2644</v>
      </c>
      <c r="T2019" t="s">
        <v>2720</v>
      </c>
      <c r="U2019" t="s">
        <v>485</v>
      </c>
      <c r="V2019" s="7" t="s">
        <v>1526</v>
      </c>
      <c r="W2019" s="8">
        <v>18000</v>
      </c>
      <c r="X2019" t="s">
        <v>8063</v>
      </c>
      <c r="Y2019" t="s">
        <v>6460</v>
      </c>
      <c r="Z2019" s="8">
        <v>20362.37</v>
      </c>
      <c r="AA2019" s="9">
        <v>10.31</v>
      </c>
      <c r="AB2019" s="8">
        <v>36118.839999999997</v>
      </c>
      <c r="AD2019" s="10">
        <v>4707876</v>
      </c>
      <c r="AE2019" s="11">
        <v>45790</v>
      </c>
      <c r="AF2019" s="8">
        <v>14473.55</v>
      </c>
      <c r="AG2019" s="8">
        <v>12111.18</v>
      </c>
      <c r="AH2019" s="12">
        <v>0.67284333333333335</v>
      </c>
      <c r="AI2019" s="8">
        <v>1174.7022308438409</v>
      </c>
      <c r="AJ2019" s="11">
        <v>47399.702230821757</v>
      </c>
      <c r="AK2019" s="11">
        <v>47206</v>
      </c>
      <c r="AL2019" s="10">
        <v>193</v>
      </c>
      <c r="AM2019">
        <v>30476.48</v>
      </c>
      <c r="AN2019">
        <v>0.88905166666666668</v>
      </c>
      <c r="AO2019" s="40" t="str">
        <f>E2019&amp;F2019&amp;U2019</f>
        <v>SPDSURE-SPSNLHF</v>
      </c>
      <c r="AP2019" s="40" t="str">
        <f>_xlfn.XLOOKUP(AO2019,CrossRef!N:N,CrossRef!A:A,"NOT FOUND",0)</f>
        <v>SPD7201LF</v>
      </c>
      <c r="AQ2019" s="40" t="str">
        <f>IFERROR(_xlfn.XLOOKUP(AO2019,CrossRef!$N:$N,CrossRef!$E:$E,"Not Found"),"-")</f>
        <v>789D</v>
      </c>
      <c r="AR2019" s="40" t="str">
        <f>IFERROR(_xlfn.XLOOKUP(AO2019,CrossRef!$N:$N,CrossRef!$G:$G,"Not Found"),"-")</f>
        <v>7201 - SUSPENSION CYLINDER</v>
      </c>
      <c r="AS2019" s="40" t="str">
        <f>IFERROR(_xlfn.XLOOKUP(AO2019,CrossRef!$N:$N,CrossRef!$H:$H,"Not Found"),"-")</f>
        <v>LF - LEFT FRONT</v>
      </c>
    </row>
    <row r="2020" spans="1:45" hidden="1" x14ac:dyDescent="0.3">
      <c r="A2020" s="38" t="str">
        <f>E2020&amp;F2020&amp;U2020</f>
        <v>FDBHYSY-CYHYRH</v>
      </c>
      <c r="B2020" s="38" t="str">
        <f>I2020&amp;D2020&amp;C2020</f>
        <v>QTD255102RI</v>
      </c>
      <c r="C2020" s="38" t="str">
        <f>_xlfn.XLOOKUP(A2020,CrossRef!N:N,CrossRef!D:D,"",0)</f>
        <v>RI</v>
      </c>
      <c r="D2020" s="38" t="str">
        <f>_xlfn.XLOOKUP(A2020,CrossRef!N:N,CrossRef!C:C,"",0)</f>
        <v>5102</v>
      </c>
      <c r="E2020" s="38" t="str">
        <f>LEFT(M2020,3)</f>
        <v>FDB</v>
      </c>
      <c r="F2020" s="38" t="str">
        <f>_xlfn.TEXTAFTER(J2020,"-")</f>
        <v>HYSY-CYHY</v>
      </c>
      <c r="G2020" t="s">
        <v>2635</v>
      </c>
      <c r="H2020" t="s">
        <v>2636</v>
      </c>
      <c r="I2020" t="s">
        <v>3779</v>
      </c>
      <c r="J2020" s="7" t="s">
        <v>2143</v>
      </c>
      <c r="K2020" t="s">
        <v>2638</v>
      </c>
      <c r="L2020" t="s">
        <v>155</v>
      </c>
      <c r="M2020" t="s">
        <v>3780</v>
      </c>
      <c r="N2020" t="s">
        <v>2640</v>
      </c>
      <c r="O2020" t="s">
        <v>2641</v>
      </c>
      <c r="P2020" t="s">
        <v>2642</v>
      </c>
      <c r="Q2020" t="s">
        <v>2640</v>
      </c>
      <c r="R2020" t="s">
        <v>8064</v>
      </c>
      <c r="S2020" t="s">
        <v>2644</v>
      </c>
      <c r="T2020" t="s">
        <v>2645</v>
      </c>
      <c r="U2020" t="s">
        <v>63</v>
      </c>
      <c r="V2020" s="7" t="s">
        <v>728</v>
      </c>
      <c r="W2020" s="8">
        <v>20000</v>
      </c>
      <c r="X2020" t="s">
        <v>8065</v>
      </c>
      <c r="Y2020" t="s">
        <v>3261</v>
      </c>
      <c r="Z2020" s="8">
        <v>100857</v>
      </c>
      <c r="AA2020" s="9">
        <v>14.23</v>
      </c>
      <c r="AB2020" s="8">
        <v>20259.990000000002</v>
      </c>
      <c r="AD2020" s="10">
        <v>4358604</v>
      </c>
      <c r="AE2020" s="11">
        <v>45631</v>
      </c>
      <c r="AF2020" s="8">
        <v>92985</v>
      </c>
      <c r="AG2020" s="8">
        <v>12128</v>
      </c>
      <c r="AH2020" s="12">
        <v>0.60640000000000005</v>
      </c>
      <c r="AI2020" s="8">
        <v>852.28390723822906</v>
      </c>
      <c r="AJ2020" s="11">
        <v>47077.283907256948</v>
      </c>
      <c r="AK2020" s="11">
        <v>47331</v>
      </c>
      <c r="AL2020" s="10">
        <v>-254</v>
      </c>
      <c r="AM2020">
        <v>116595.38</v>
      </c>
      <c r="AN2020">
        <v>1.1805190000000003</v>
      </c>
      <c r="AO2020" s="40" t="str">
        <f>E2020&amp;F2020&amp;U2020</f>
        <v>FDBHYSY-CYHYRH</v>
      </c>
      <c r="AP2020" s="40" t="str">
        <f>_xlfn.XLOOKUP(AO2020,CrossRef!N:N,CrossRef!A:A,"NOT FOUND",0)</f>
        <v>FDB5102RI</v>
      </c>
      <c r="AQ2020" s="40" t="str">
        <f>IFERROR(_xlfn.XLOOKUP(AO2020,CrossRef!$N:$N,CrossRef!$E:$E,"Not Found"),"-")</f>
        <v>793D</v>
      </c>
      <c r="AR2020" s="40" t="str">
        <f>IFERROR(_xlfn.XLOOKUP(AO2020,CrossRef!$N:$N,CrossRef!$G:$G,"Not Found"),"-")</f>
        <v>5102 - LIFT/HOIST CYLINDER</v>
      </c>
      <c r="AS2020" s="40" t="str">
        <f>IFERROR(_xlfn.XLOOKUP(AO2020,CrossRef!$N:$N,CrossRef!$H:$H,"Not Found"),"-")</f>
        <v>RI - RIGHT</v>
      </c>
    </row>
    <row r="2021" spans="1:45" hidden="1" x14ac:dyDescent="0.3">
      <c r="A2021" s="38" t="str">
        <f>E2021&amp;F2021&amp;U2021</f>
        <v>SSPDRIV-FIDVRHR</v>
      </c>
      <c r="B2021" s="38" t="str">
        <f>I2021&amp;D2021&amp;C2021</f>
        <v>TD63494008RI</v>
      </c>
      <c r="C2021" s="38" t="str">
        <f>_xlfn.XLOOKUP(A2021,CrossRef!N:N,CrossRef!D:D,"",0)</f>
        <v>RI</v>
      </c>
      <c r="D2021" s="38" t="str">
        <f>_xlfn.XLOOKUP(A2021,CrossRef!N:N,CrossRef!C:C,"",0)</f>
        <v>4008</v>
      </c>
      <c r="E2021" s="38" t="str">
        <f>LEFT(M2021,3)</f>
        <v>SSP</v>
      </c>
      <c r="F2021" s="38" t="str">
        <f>_xlfn.TEXTAFTER(J2021,"-")</f>
        <v>DRIV-FIDV</v>
      </c>
      <c r="G2021" t="s">
        <v>2725</v>
      </c>
      <c r="H2021" t="s">
        <v>2726</v>
      </c>
      <c r="I2021" t="s">
        <v>3248</v>
      </c>
      <c r="J2021" s="7" t="s">
        <v>1144</v>
      </c>
      <c r="K2021" t="s">
        <v>2638</v>
      </c>
      <c r="L2021" t="s">
        <v>183</v>
      </c>
      <c r="M2021" t="s">
        <v>3249</v>
      </c>
      <c r="N2021" t="s">
        <v>2640</v>
      </c>
      <c r="O2021" t="s">
        <v>2803</v>
      </c>
      <c r="P2021" t="s">
        <v>2642</v>
      </c>
      <c r="Q2021" t="s">
        <v>2640</v>
      </c>
      <c r="R2021" t="s">
        <v>8066</v>
      </c>
      <c r="S2021" t="s">
        <v>2655</v>
      </c>
      <c r="T2021" t="s">
        <v>2682</v>
      </c>
      <c r="U2021" t="s">
        <v>494</v>
      </c>
      <c r="V2021" s="7" t="s">
        <v>549</v>
      </c>
      <c r="W2021" s="8">
        <v>24000</v>
      </c>
      <c r="X2021" t="s">
        <v>8067</v>
      </c>
      <c r="Y2021" t="s">
        <v>3128</v>
      </c>
      <c r="Z2021" s="8">
        <v>46226</v>
      </c>
      <c r="AA2021" s="9">
        <v>15.86</v>
      </c>
      <c r="AB2021" s="8">
        <v>152733.69</v>
      </c>
      <c r="AD2021" s="10">
        <v>4528867</v>
      </c>
      <c r="AE2021" s="11">
        <v>45408</v>
      </c>
      <c r="AF2021" s="8">
        <v>34393</v>
      </c>
      <c r="AG2021" s="8">
        <v>12167</v>
      </c>
      <c r="AH2021" s="12">
        <v>0.50695833333333329</v>
      </c>
      <c r="AI2021" s="8">
        <v>767.15006305170243</v>
      </c>
      <c r="AJ2021" s="11">
        <v>46992.150063043984</v>
      </c>
      <c r="AK2021" s="11">
        <v>47070</v>
      </c>
      <c r="AL2021" s="10">
        <v>-78</v>
      </c>
      <c r="AM2021">
        <v>59627.7</v>
      </c>
      <c r="AN2021">
        <v>1.0514458333333332</v>
      </c>
      <c r="AO2021" s="40" t="str">
        <f>E2021&amp;F2021&amp;U2021</f>
        <v>SSPDRIV-FIDVRHR</v>
      </c>
      <c r="AP2021" s="40" t="str">
        <f>_xlfn.XLOOKUP(AO2021,CrossRef!N:N,CrossRef!A:A,"NOT FOUND",0)</f>
        <v>SSP4008RI</v>
      </c>
      <c r="AQ2021" s="40" t="str">
        <f>IFERROR(_xlfn.XLOOKUP(AO2021,CrossRef!$N:$N,CrossRef!$E:$E,"Not Found"),"-")</f>
        <v>793F</v>
      </c>
      <c r="AR2021" s="40" t="str">
        <f>IFERROR(_xlfn.XLOOKUP(AO2021,CrossRef!$N:$N,CrossRef!$G:$G,"Not Found"),"-")</f>
        <v>4008 - FINAL DRIVE, BRAKE &amp; WHEEL</v>
      </c>
      <c r="AS2021" s="40" t="str">
        <f>IFERROR(_xlfn.XLOOKUP(AO2021,CrossRef!$N:$N,CrossRef!$H:$H,"Not Found"),"-")</f>
        <v>RI - RIGHT</v>
      </c>
    </row>
    <row r="2022" spans="1:45" hidden="1" x14ac:dyDescent="0.3">
      <c r="A2022" s="38" t="str">
        <f>E2022&amp;F2022&amp;U2022</f>
        <v>HCMENG1-COSYLH</v>
      </c>
      <c r="B2022" s="38" t="str">
        <f>I2022&amp;D2022&amp;C2022</f>
        <v>EX71151353LT</v>
      </c>
      <c r="C2022" s="38" t="str">
        <f>_xlfn.XLOOKUP(A2022,CrossRef!N:N,CrossRef!D:D,"",0)</f>
        <v>LT</v>
      </c>
      <c r="D2022" s="38" t="str">
        <f>_xlfn.XLOOKUP(A2022,CrossRef!N:N,CrossRef!C:C,"",0)</f>
        <v>1353</v>
      </c>
      <c r="E2022" s="38" t="str">
        <f>LEFT(M2022,3)</f>
        <v>HCM</v>
      </c>
      <c r="F2022" s="38" t="str">
        <f>_xlfn.TEXTAFTER(J2022,"-")</f>
        <v>ENG1-COSY</v>
      </c>
      <c r="G2022" t="s">
        <v>2725</v>
      </c>
      <c r="H2022" t="s">
        <v>2726</v>
      </c>
      <c r="I2022" t="s">
        <v>2832</v>
      </c>
      <c r="J2022" s="7" t="s">
        <v>245</v>
      </c>
      <c r="K2022" t="s">
        <v>2668</v>
      </c>
      <c r="L2022" t="s">
        <v>75</v>
      </c>
      <c r="M2022" t="s">
        <v>2833</v>
      </c>
      <c r="N2022" t="s">
        <v>2640</v>
      </c>
      <c r="O2022" t="s">
        <v>2803</v>
      </c>
      <c r="P2022" t="s">
        <v>2642</v>
      </c>
      <c r="Q2022" t="s">
        <v>2640</v>
      </c>
      <c r="R2022" t="s">
        <v>8068</v>
      </c>
      <c r="S2022" t="s">
        <v>2655</v>
      </c>
      <c r="T2022" t="s">
        <v>3253</v>
      </c>
      <c r="U2022" t="s">
        <v>59</v>
      </c>
      <c r="V2022" s="7" t="s">
        <v>246</v>
      </c>
      <c r="W2022" s="8">
        <v>20000</v>
      </c>
      <c r="X2022" t="s">
        <v>8069</v>
      </c>
      <c r="Y2022" t="s">
        <v>8070</v>
      </c>
      <c r="Z2022" s="8">
        <v>41257</v>
      </c>
      <c r="AA2022" s="9">
        <v>14.67</v>
      </c>
      <c r="AB2022" s="8">
        <v>81880.72</v>
      </c>
      <c r="AD2022" s="10">
        <v>4646090</v>
      </c>
      <c r="AE2022" s="11">
        <v>45788</v>
      </c>
      <c r="AF2022" s="8">
        <v>33429</v>
      </c>
      <c r="AG2022" s="8">
        <v>12172</v>
      </c>
      <c r="AH2022" s="12">
        <v>0.60860000000000003</v>
      </c>
      <c r="AI2022" s="8">
        <v>829.72051806407637</v>
      </c>
      <c r="AJ2022" s="11">
        <v>47054.720518055554</v>
      </c>
      <c r="AK2022" s="11">
        <v>47027</v>
      </c>
      <c r="AL2022" s="10">
        <v>27</v>
      </c>
      <c r="AM2022">
        <v>53022.34</v>
      </c>
      <c r="AN2022">
        <v>0.97966699999999984</v>
      </c>
      <c r="AO2022" s="40" t="str">
        <f>E2022&amp;F2022&amp;U2022</f>
        <v>HCMENG1-COSYLH</v>
      </c>
      <c r="AP2022" s="40" t="str">
        <f>_xlfn.XLOOKUP(AO2022,CrossRef!N:N,CrossRef!A:A,"NOT FOUND",0)</f>
        <v>HCM1353LT</v>
      </c>
      <c r="AQ2022" s="40" t="str">
        <f>IFERROR(_xlfn.XLOOKUP(AO2022,CrossRef!$N:$N,CrossRef!$E:$E,"Not Found"),"-")</f>
        <v>EX5600-6 BH</v>
      </c>
      <c r="AR2022" s="40" t="str">
        <f>IFERROR(_xlfn.XLOOKUP(AO2022,CrossRef!$N:$N,CrossRef!$G:$G,"Not Found"),"-")</f>
        <v>1353 - RADIATOR</v>
      </c>
      <c r="AS2022" s="40" t="str">
        <f>IFERROR(_xlfn.XLOOKUP(AO2022,CrossRef!$N:$N,CrossRef!$H:$H,"Not Found"),"-")</f>
        <v>LT - LEFT</v>
      </c>
    </row>
    <row r="2023" spans="1:45" hidden="1" x14ac:dyDescent="0.3">
      <c r="A2023" s="38" t="str">
        <f>E2023&amp;F2023&amp;U2023</f>
        <v>SSPDRIV-TMSN</v>
      </c>
      <c r="B2023" s="38" t="str">
        <f>I2023&amp;D2023&amp;C2023</f>
        <v>TD6314303000</v>
      </c>
      <c r="C2023" s="38" t="str">
        <f>_xlfn.XLOOKUP(A2023,CrossRef!N:N,CrossRef!D:D,"",0)</f>
        <v>00</v>
      </c>
      <c r="D2023" s="38" t="str">
        <f>_xlfn.XLOOKUP(A2023,CrossRef!N:N,CrossRef!C:C,"",0)</f>
        <v>3030</v>
      </c>
      <c r="E2023" s="38" t="str">
        <f>LEFT(M2023,3)</f>
        <v>SSP</v>
      </c>
      <c r="F2023" s="38" t="str">
        <f>_xlfn.TEXTAFTER(J2023,"-")</f>
        <v>DRIV-TMSN</v>
      </c>
      <c r="G2023" t="s">
        <v>2725</v>
      </c>
      <c r="H2023" t="s">
        <v>2726</v>
      </c>
      <c r="I2023" t="s">
        <v>3182</v>
      </c>
      <c r="J2023" s="7" t="s">
        <v>2144</v>
      </c>
      <c r="K2023" t="s">
        <v>2638</v>
      </c>
      <c r="L2023" t="s">
        <v>183</v>
      </c>
      <c r="M2023" t="s">
        <v>3183</v>
      </c>
      <c r="N2023" t="s">
        <v>2640</v>
      </c>
      <c r="O2023" t="s">
        <v>2653</v>
      </c>
      <c r="P2023" t="s">
        <v>2642</v>
      </c>
      <c r="Q2023" t="s">
        <v>2640</v>
      </c>
      <c r="R2023" t="s">
        <v>8071</v>
      </c>
      <c r="S2023" t="s">
        <v>2655</v>
      </c>
      <c r="T2023" t="s">
        <v>2818</v>
      </c>
      <c r="U2023" t="s">
        <v>2657</v>
      </c>
      <c r="V2023" s="7" t="s">
        <v>327</v>
      </c>
      <c r="W2023" s="8">
        <v>18000</v>
      </c>
      <c r="X2023" t="s">
        <v>8072</v>
      </c>
      <c r="Y2023" t="s">
        <v>3417</v>
      </c>
      <c r="Z2023" s="8">
        <v>69034</v>
      </c>
      <c r="AA2023" s="9">
        <v>12.23</v>
      </c>
      <c r="AB2023" s="8">
        <v>107273.16</v>
      </c>
      <c r="AD2023" s="10">
        <v>4636116</v>
      </c>
      <c r="AE2023" s="11">
        <v>45779</v>
      </c>
      <c r="AF2023" s="8">
        <v>63208.88</v>
      </c>
      <c r="AG2023" s="8">
        <v>12174.880000000005</v>
      </c>
      <c r="AH2023" s="12">
        <v>0.67638222222222244</v>
      </c>
      <c r="AI2023" s="8">
        <v>995.49304987735115</v>
      </c>
      <c r="AJ2023" s="11">
        <v>47220.493049884259</v>
      </c>
      <c r="AK2023" s="11">
        <v>47160</v>
      </c>
      <c r="AL2023" s="10">
        <v>60</v>
      </c>
      <c r="AM2023">
        <v>80469.05</v>
      </c>
      <c r="AN2023">
        <v>0.95889833333333363</v>
      </c>
      <c r="AO2023" s="40" t="str">
        <f>E2023&amp;F2023&amp;U2023</f>
        <v>SSPDRIV-TMSN</v>
      </c>
      <c r="AP2023" s="40" t="str">
        <f>_xlfn.XLOOKUP(AO2023,CrossRef!N:N,CrossRef!A:A,"NOT FOUND",0)</f>
        <v>SSP303000</v>
      </c>
      <c r="AQ2023" s="40" t="str">
        <f>IFERROR(_xlfn.XLOOKUP(AO2023,CrossRef!$N:$N,CrossRef!$E:$E,"Not Found"),"-")</f>
        <v>793F</v>
      </c>
      <c r="AR2023" s="40" t="str">
        <f>IFERROR(_xlfn.XLOOKUP(AO2023,CrossRef!$N:$N,CrossRef!$G:$G,"Not Found"),"-")</f>
        <v>3030 - TRANSMISSION</v>
      </c>
      <c r="AS2023" s="40" t="str">
        <f>IFERROR(_xlfn.XLOOKUP(AO2023,CrossRef!$N:$N,CrossRef!$H:$H,"Not Found"),"-")</f>
        <v>00 - (NONE)</v>
      </c>
    </row>
    <row r="2024" spans="1:45" hidden="1" x14ac:dyDescent="0.3">
      <c r="A2024" s="38" t="str">
        <f>E2024&amp;F2024&amp;U2024</f>
        <v>RABDRIV-TMSN</v>
      </c>
      <c r="B2024" s="38" t="str">
        <f>I2024&amp;D2024&amp;C2024</f>
        <v>DZ8160300600</v>
      </c>
      <c r="C2024" s="38" t="str">
        <f>_xlfn.XLOOKUP(A2024,CrossRef!N:N,CrossRef!D:D,"",0)</f>
        <v>00</v>
      </c>
      <c r="D2024" s="38" t="str">
        <f>_xlfn.XLOOKUP(A2024,CrossRef!N:N,CrossRef!C:C,"",0)</f>
        <v>3006</v>
      </c>
      <c r="E2024" s="38" t="str">
        <f>LEFT(M2024,3)</f>
        <v>RAB</v>
      </c>
      <c r="F2024" s="38" t="str">
        <f>_xlfn.TEXTAFTER(J2024,"-")</f>
        <v>DRIV-TMSN</v>
      </c>
      <c r="G2024" t="s">
        <v>2725</v>
      </c>
      <c r="H2024" t="s">
        <v>2726</v>
      </c>
      <c r="I2024" t="s">
        <v>5528</v>
      </c>
      <c r="J2024" s="7" t="s">
        <v>2145</v>
      </c>
      <c r="K2024" t="s">
        <v>2638</v>
      </c>
      <c r="L2024" t="s">
        <v>34</v>
      </c>
      <c r="M2024" t="s">
        <v>5529</v>
      </c>
      <c r="N2024" t="s">
        <v>2640</v>
      </c>
      <c r="O2024" t="s">
        <v>2653</v>
      </c>
      <c r="P2024" t="s">
        <v>2642</v>
      </c>
      <c r="Q2024" t="s">
        <v>2640</v>
      </c>
      <c r="R2024" t="s">
        <v>8073</v>
      </c>
      <c r="S2024" t="s">
        <v>2655</v>
      </c>
      <c r="T2024" t="s">
        <v>2818</v>
      </c>
      <c r="U2024" t="s">
        <v>2657</v>
      </c>
      <c r="V2024" s="7" t="s">
        <v>306</v>
      </c>
      <c r="W2024" s="8">
        <v>14000</v>
      </c>
      <c r="X2024" t="s">
        <v>8074</v>
      </c>
      <c r="Y2024" t="s">
        <v>3281</v>
      </c>
      <c r="Z2024" s="8">
        <v>28128</v>
      </c>
      <c r="AA2024" s="9">
        <v>12.28</v>
      </c>
      <c r="AB2024" s="8">
        <v>88125.55</v>
      </c>
      <c r="AD2024" s="10">
        <v>4745732</v>
      </c>
      <c r="AE2024" s="11">
        <v>46089</v>
      </c>
      <c r="AF2024" s="8">
        <v>26308</v>
      </c>
      <c r="AG2024" s="8">
        <v>12180</v>
      </c>
      <c r="AH2024" s="12">
        <v>0.87</v>
      </c>
      <c r="AI2024" s="8">
        <v>991.85667752442998</v>
      </c>
      <c r="AJ2024" s="11">
        <v>47216.856677511576</v>
      </c>
      <c r="AK2024" s="11">
        <v>46998</v>
      </c>
      <c r="AL2024" s="10">
        <v>218</v>
      </c>
      <c r="AM2024">
        <v>37620.44</v>
      </c>
      <c r="AN2024">
        <v>0.80803142857142873</v>
      </c>
      <c r="AO2024" s="40" t="str">
        <f>E2024&amp;F2024&amp;U2024</f>
        <v>RABDRIV-TMSN</v>
      </c>
      <c r="AP2024" s="40" t="str">
        <f>_xlfn.XLOOKUP(AO2024,CrossRef!N:N,CrossRef!A:A,"NOT FOUND",0)</f>
        <v>RAB300600</v>
      </c>
      <c r="AQ2024" s="40" t="str">
        <f>IFERROR(_xlfn.XLOOKUP(AO2024,CrossRef!$N:$N,CrossRef!$E:$E,"Not Found"),"-")</f>
        <v>D10T2</v>
      </c>
      <c r="AR2024" s="40" t="str">
        <f>IFERROR(_xlfn.XLOOKUP(AO2024,CrossRef!$N:$N,CrossRef!$G:$G,"Not Found"),"-")</f>
        <v>3006 - TRANSMISSION &amp; DIFFERENTIAL UNIT</v>
      </c>
      <c r="AS2024" s="40" t="str">
        <f>IFERROR(_xlfn.XLOOKUP(AO2024,CrossRef!$N:$N,CrossRef!$H:$H,"Not Found"),"-")</f>
        <v>00 - (NONE)</v>
      </c>
    </row>
    <row r="2025" spans="1:45" hidden="1" x14ac:dyDescent="0.3">
      <c r="A2025" s="38" t="str">
        <f>E2025&amp;F2025&amp;U2025</f>
        <v>RABDRIV-TQCV</v>
      </c>
      <c r="B2025" s="38" t="str">
        <f>I2025&amp;D2025&amp;C2025</f>
        <v>DZ8160310100</v>
      </c>
      <c r="C2025" s="38" t="str">
        <f>_xlfn.XLOOKUP(A2025,CrossRef!N:N,CrossRef!D:D,"",0)</f>
        <v>00</v>
      </c>
      <c r="D2025" s="38" t="str">
        <f>_xlfn.XLOOKUP(A2025,CrossRef!N:N,CrossRef!C:C,"",0)</f>
        <v>3101</v>
      </c>
      <c r="E2025" s="38" t="str">
        <f>LEFT(M2025,3)</f>
        <v>RAB</v>
      </c>
      <c r="F2025" s="38" t="str">
        <f>_xlfn.TEXTAFTER(J2025,"-")</f>
        <v>DRIV-TQCV</v>
      </c>
      <c r="G2025" t="s">
        <v>2725</v>
      </c>
      <c r="H2025" t="s">
        <v>2726</v>
      </c>
      <c r="I2025" t="s">
        <v>5528</v>
      </c>
      <c r="J2025" s="7" t="s">
        <v>2146</v>
      </c>
      <c r="K2025" t="s">
        <v>2638</v>
      </c>
      <c r="L2025" t="s">
        <v>34</v>
      </c>
      <c r="M2025" t="s">
        <v>5529</v>
      </c>
      <c r="N2025" t="s">
        <v>2640</v>
      </c>
      <c r="O2025" t="s">
        <v>2653</v>
      </c>
      <c r="P2025" t="s">
        <v>2642</v>
      </c>
      <c r="Q2025" t="s">
        <v>2640</v>
      </c>
      <c r="R2025" t="s">
        <v>8075</v>
      </c>
      <c r="S2025" t="s">
        <v>2655</v>
      </c>
      <c r="T2025" t="s">
        <v>2678</v>
      </c>
      <c r="U2025" t="s">
        <v>2657</v>
      </c>
      <c r="V2025" s="7" t="s">
        <v>365</v>
      </c>
      <c r="W2025" s="8">
        <v>14000</v>
      </c>
      <c r="X2025" t="s">
        <v>8076</v>
      </c>
      <c r="Y2025" t="s">
        <v>3284</v>
      </c>
      <c r="Z2025" s="8">
        <v>28128</v>
      </c>
      <c r="AA2025" s="9">
        <v>12.28</v>
      </c>
      <c r="AB2025" s="8">
        <v>62991.56</v>
      </c>
      <c r="AD2025" s="10">
        <v>4745733</v>
      </c>
      <c r="AE2025" s="11">
        <v>46088</v>
      </c>
      <c r="AF2025" s="8">
        <v>26308</v>
      </c>
      <c r="AG2025" s="8">
        <v>12180</v>
      </c>
      <c r="AH2025" s="12">
        <v>0.87</v>
      </c>
      <c r="AI2025" s="8">
        <v>991.85667752442998</v>
      </c>
      <c r="AJ2025" s="11">
        <v>47216.856677511576</v>
      </c>
      <c r="AK2025" s="11">
        <v>47987</v>
      </c>
      <c r="AL2025" s="10">
        <v>-771</v>
      </c>
      <c r="AM2025">
        <v>49765.36</v>
      </c>
      <c r="AN2025">
        <v>1.6755257142857143</v>
      </c>
      <c r="AO2025" s="40" t="str">
        <f>E2025&amp;F2025&amp;U2025</f>
        <v>RABDRIV-TQCV</v>
      </c>
      <c r="AP2025" s="40" t="str">
        <f>_xlfn.XLOOKUP(AO2025,CrossRef!N:N,CrossRef!A:A,"NOT FOUND",0)</f>
        <v>RAB310100</v>
      </c>
      <c r="AQ2025" s="40" t="str">
        <f>IFERROR(_xlfn.XLOOKUP(AO2025,CrossRef!$N:$N,CrossRef!$E:$E,"Not Found"),"-")</f>
        <v>D10T2</v>
      </c>
      <c r="AR2025" s="40" t="str">
        <f>IFERROR(_xlfn.XLOOKUP(AO2025,CrossRef!$N:$N,CrossRef!$G:$G,"Not Found"),"-")</f>
        <v>3101 - TORQUE CONVERTER</v>
      </c>
      <c r="AS2025" s="40" t="str">
        <f>IFERROR(_xlfn.XLOOKUP(AO2025,CrossRef!$N:$N,CrossRef!$H:$H,"Not Found"),"-")</f>
        <v>00 - (NONE)</v>
      </c>
    </row>
    <row r="2026" spans="1:45" hidden="1" x14ac:dyDescent="0.3">
      <c r="A2026" s="38" t="str">
        <f>E2026&amp;F2026&amp;U2026</f>
        <v>RABDRIV-FIDVLH</v>
      </c>
      <c r="B2026" s="38" t="str">
        <f>I2026&amp;D2026&amp;C2026</f>
        <v>DZ81664050LT</v>
      </c>
      <c r="C2026" s="38" t="str">
        <f>_xlfn.XLOOKUP(A2026,CrossRef!N:N,CrossRef!D:D,"",0)</f>
        <v>LT</v>
      </c>
      <c r="D2026" s="38" t="str">
        <f>_xlfn.XLOOKUP(A2026,CrossRef!N:N,CrossRef!C:C,"",0)</f>
        <v>4050</v>
      </c>
      <c r="E2026" s="38" t="str">
        <f>LEFT(M2026,3)</f>
        <v>RAB</v>
      </c>
      <c r="F2026" s="38" t="str">
        <f>_xlfn.TEXTAFTER(J2026,"-")</f>
        <v>DRIV-FIDV</v>
      </c>
      <c r="G2026" t="s">
        <v>2695</v>
      </c>
      <c r="H2026" t="s">
        <v>2696</v>
      </c>
      <c r="I2026" t="s">
        <v>2922</v>
      </c>
      <c r="J2026" s="7" t="s">
        <v>1421</v>
      </c>
      <c r="K2026" t="s">
        <v>2638</v>
      </c>
      <c r="L2026" t="s">
        <v>34</v>
      </c>
      <c r="M2026" t="s">
        <v>2923</v>
      </c>
      <c r="N2026" t="s">
        <v>2640</v>
      </c>
      <c r="O2026" t="s">
        <v>2803</v>
      </c>
      <c r="P2026" t="s">
        <v>2642</v>
      </c>
      <c r="Q2026" t="s">
        <v>2640</v>
      </c>
      <c r="R2026" t="s">
        <v>8077</v>
      </c>
      <c r="S2026" t="s">
        <v>2655</v>
      </c>
      <c r="T2026" t="s">
        <v>3213</v>
      </c>
      <c r="U2026" t="s">
        <v>59</v>
      </c>
      <c r="V2026" s="7" t="s">
        <v>503</v>
      </c>
      <c r="W2026" s="8">
        <v>16000</v>
      </c>
      <c r="X2026" t="s">
        <v>8078</v>
      </c>
      <c r="Y2026" t="s">
        <v>4706</v>
      </c>
      <c r="Z2026" s="8">
        <v>27423</v>
      </c>
      <c r="AA2026" s="9">
        <v>13.39</v>
      </c>
      <c r="AB2026" s="8">
        <v>77267.240000000005</v>
      </c>
      <c r="AD2026" s="10">
        <v>4758887</v>
      </c>
      <c r="AE2026" s="11">
        <v>45814</v>
      </c>
      <c r="AF2026" s="8">
        <v>23610</v>
      </c>
      <c r="AG2026" s="8">
        <v>12187</v>
      </c>
      <c r="AH2026" s="12">
        <v>0.76168749999999996</v>
      </c>
      <c r="AI2026" s="8">
        <v>910.15683345780428</v>
      </c>
      <c r="AJ2026" s="11">
        <v>47135.156833449073</v>
      </c>
      <c r="AK2026" s="11">
        <v>47410</v>
      </c>
      <c r="AL2026" s="10">
        <v>-275</v>
      </c>
      <c r="AM2026">
        <v>43290.15</v>
      </c>
      <c r="AN2026">
        <v>1.2300093750000001</v>
      </c>
      <c r="AO2026" s="40" t="str">
        <f>E2026&amp;F2026&amp;U2026</f>
        <v>RABDRIV-FIDVLH</v>
      </c>
      <c r="AP2026" s="40" t="str">
        <f>_xlfn.XLOOKUP(AO2026,CrossRef!N:N,CrossRef!A:A,"NOT FOUND",0)</f>
        <v>RAB4050LT</v>
      </c>
      <c r="AQ2026" s="40" t="str">
        <f>IFERROR(_xlfn.XLOOKUP(AO2026,CrossRef!$N:$N,CrossRef!$E:$E,"Not Found"),"-")</f>
        <v>D10T2</v>
      </c>
      <c r="AR2026" s="40" t="str">
        <f>IFERROR(_xlfn.XLOOKUP(AO2026,CrossRef!$N:$N,CrossRef!$G:$G,"Not Found"),"-")</f>
        <v>4050 - FINAL DRIVE</v>
      </c>
      <c r="AS2026" s="40" t="str">
        <f>IFERROR(_xlfn.XLOOKUP(AO2026,CrossRef!$N:$N,CrossRef!$H:$H,"Not Found"),"-")</f>
        <v>LT - LEFT</v>
      </c>
    </row>
    <row r="2027" spans="1:45" hidden="1" x14ac:dyDescent="0.3">
      <c r="A2027" s="38" t="str">
        <f>E2027&amp;F2027&amp;U2027</f>
        <v>170HYSY-MOHYRHR</v>
      </c>
      <c r="B2027" s="38" t="str">
        <f>I2027&amp;D2027&amp;C2027</f>
        <v>EX70904351RR</v>
      </c>
      <c r="C2027" s="38" t="str">
        <f>_xlfn.XLOOKUP(A2027,CrossRef!N:N,CrossRef!D:D,"",0)</f>
        <v>RR</v>
      </c>
      <c r="D2027" s="38" t="str">
        <f>_xlfn.XLOOKUP(A2027,CrossRef!N:N,CrossRef!C:C,"",0)</f>
        <v>4351</v>
      </c>
      <c r="E2027" s="38" t="str">
        <f>LEFT(M2027,3)</f>
        <v>170</v>
      </c>
      <c r="F2027" s="38" t="str">
        <f>_xlfn.TEXTAFTER(J2027,"-")</f>
        <v>HYSY-MOHY</v>
      </c>
      <c r="G2027" t="s">
        <v>2725</v>
      </c>
      <c r="H2027" t="s">
        <v>2726</v>
      </c>
      <c r="I2027" t="s">
        <v>2930</v>
      </c>
      <c r="J2027" s="7" t="s">
        <v>844</v>
      </c>
      <c r="K2027" t="s">
        <v>2638</v>
      </c>
      <c r="L2027" t="s">
        <v>2728</v>
      </c>
      <c r="M2027" t="s">
        <v>2931</v>
      </c>
      <c r="N2027" t="s">
        <v>2640</v>
      </c>
      <c r="O2027" t="s">
        <v>2653</v>
      </c>
      <c r="P2027" t="s">
        <v>2642</v>
      </c>
      <c r="Q2027" t="s">
        <v>2640</v>
      </c>
      <c r="R2027" t="s">
        <v>8079</v>
      </c>
      <c r="S2027" t="s">
        <v>2655</v>
      </c>
      <c r="T2027" t="s">
        <v>2882</v>
      </c>
      <c r="U2027" t="s">
        <v>494</v>
      </c>
      <c r="V2027" s="7" t="s">
        <v>848</v>
      </c>
      <c r="W2027" s="8">
        <v>15000</v>
      </c>
      <c r="X2027" t="s">
        <v>8080</v>
      </c>
      <c r="Y2027" t="s">
        <v>8081</v>
      </c>
      <c r="Z2027" s="8">
        <v>68606</v>
      </c>
      <c r="AA2027" s="9">
        <v>12.6</v>
      </c>
      <c r="AB2027" s="8">
        <v>46951.98</v>
      </c>
      <c r="AD2027" s="10">
        <v>4856991</v>
      </c>
      <c r="AE2027" s="11">
        <v>45989</v>
      </c>
      <c r="AF2027" s="8">
        <v>65796.7</v>
      </c>
      <c r="AG2027" s="8">
        <v>12190.699999999997</v>
      </c>
      <c r="AH2027" s="12">
        <v>0.81271333333333318</v>
      </c>
      <c r="AI2027" s="8">
        <v>967.51587301587278</v>
      </c>
      <c r="AJ2027" s="11">
        <v>47192.515873032411</v>
      </c>
      <c r="AK2027" s="11">
        <v>47213</v>
      </c>
      <c r="AL2027" s="10">
        <v>-21</v>
      </c>
      <c r="AM2027">
        <v>81054.8</v>
      </c>
      <c r="AN2027">
        <v>1.017206666666667</v>
      </c>
      <c r="AO2027" s="40" t="str">
        <f>E2027&amp;F2027&amp;U2027</f>
        <v>170HYSY-MOHYRHR</v>
      </c>
      <c r="AP2027" s="40" t="str">
        <f>_xlfn.XLOOKUP(AO2027,CrossRef!N:N,CrossRef!A:A,"NOT FOUND",0)</f>
        <v>1704351RR</v>
      </c>
      <c r="AQ2027" s="40">
        <f>IFERROR(_xlfn.XLOOKUP(AO2027,CrossRef!$N:$N,CrossRef!$E:$E,"Not Found"),"-")</f>
        <v>6040</v>
      </c>
      <c r="AR2027" s="40" t="str">
        <f>IFERROR(_xlfn.XLOOKUP(AO2027,CrossRef!$N:$N,CrossRef!$G:$G,"Not Found"),"-")</f>
        <v>4351 - HYD PROPEL/DRIVE MOTOR</v>
      </c>
      <c r="AS2027" s="40" t="str">
        <f>IFERROR(_xlfn.XLOOKUP(AO2027,CrossRef!$N:$N,CrossRef!$H:$H,"Not Found"),"-")</f>
        <v>RR - RIGHT REAR</v>
      </c>
    </row>
    <row r="2028" spans="1:45" hidden="1" x14ac:dyDescent="0.3">
      <c r="A2028" s="38" t="str">
        <f>E2028&amp;F2028&amp;U2028</f>
        <v>HCMHYSY-MOHYRH</v>
      </c>
      <c r="B2028" s="38" t="str">
        <f>I2028&amp;D2028&amp;C2028</f>
        <v>EX71144351RI</v>
      </c>
      <c r="C2028" s="38" t="str">
        <f>_xlfn.XLOOKUP(A2028,CrossRef!N:N,CrossRef!D:D,"",0)</f>
        <v>RI</v>
      </c>
      <c r="D2028" s="38" t="str">
        <f>_xlfn.XLOOKUP(A2028,CrossRef!N:N,CrossRef!C:C,"",0)</f>
        <v>4351</v>
      </c>
      <c r="E2028" s="38" t="str">
        <f>LEFT(M2028,3)</f>
        <v>HCM</v>
      </c>
      <c r="F2028" s="38" t="str">
        <f>_xlfn.TEXTAFTER(J2028,"-")</f>
        <v>HYSY-MOHY</v>
      </c>
      <c r="G2028" t="s">
        <v>2635</v>
      </c>
      <c r="H2028" t="s">
        <v>2636</v>
      </c>
      <c r="I2028" t="s">
        <v>2905</v>
      </c>
      <c r="J2028" s="7" t="s">
        <v>2147</v>
      </c>
      <c r="K2028" t="s">
        <v>2668</v>
      </c>
      <c r="L2028" t="s">
        <v>2698</v>
      </c>
      <c r="M2028" t="s">
        <v>2906</v>
      </c>
      <c r="N2028" t="s">
        <v>2640</v>
      </c>
      <c r="O2028" t="s">
        <v>2803</v>
      </c>
      <c r="P2028" t="s">
        <v>2642</v>
      </c>
      <c r="Q2028" t="s">
        <v>2640</v>
      </c>
      <c r="R2028" t="s">
        <v>8082</v>
      </c>
      <c r="S2028" t="s">
        <v>2655</v>
      </c>
      <c r="T2028" t="s">
        <v>2882</v>
      </c>
      <c r="U2028" t="s">
        <v>63</v>
      </c>
      <c r="V2028" s="7" t="s">
        <v>1589</v>
      </c>
      <c r="W2028" s="8">
        <v>17500</v>
      </c>
      <c r="X2028" t="s">
        <v>8083</v>
      </c>
      <c r="Y2028" t="s">
        <v>8084</v>
      </c>
      <c r="Z2028" s="8">
        <v>30317</v>
      </c>
      <c r="AA2028" s="9">
        <v>5.39</v>
      </c>
      <c r="AB2028" s="8">
        <v>23156.28</v>
      </c>
      <c r="AD2028" s="10">
        <v>4446078</v>
      </c>
      <c r="AE2028" s="11">
        <v>45248</v>
      </c>
      <c r="AF2028" s="8">
        <v>25017</v>
      </c>
      <c r="AG2028" s="8">
        <v>12200</v>
      </c>
      <c r="AH2028" s="12">
        <v>0.69714285714285718</v>
      </c>
      <c r="AI2028" s="8">
        <v>2263.4508348794066</v>
      </c>
      <c r="AJ2028" s="11">
        <v>48488.450834872689</v>
      </c>
      <c r="AK2028" s="11">
        <v>48005</v>
      </c>
      <c r="AL2028" s="10">
        <v>483</v>
      </c>
      <c r="AM2028">
        <v>39911.199999999997</v>
      </c>
      <c r="AN2028">
        <v>0.85109714285714266</v>
      </c>
      <c r="AO2028" s="40" t="str">
        <f>E2028&amp;F2028&amp;U2028</f>
        <v>HCMHYSY-MOHYRH</v>
      </c>
      <c r="AP2028" s="40" t="str">
        <f>_xlfn.XLOOKUP(AO2028,CrossRef!N:N,CrossRef!A:A,"NOT FOUND",0)</f>
        <v>HCM4351RI</v>
      </c>
      <c r="AQ2028" s="40" t="str">
        <f>IFERROR(_xlfn.XLOOKUP(AO2028,CrossRef!$N:$N,CrossRef!$E:$E,"Not Found"),"-")</f>
        <v>EX2500</v>
      </c>
      <c r="AR2028" s="40" t="str">
        <f>IFERROR(_xlfn.XLOOKUP(AO2028,CrossRef!$N:$N,CrossRef!$G:$G,"Not Found"),"-")</f>
        <v>4351 - HYD PROPEL/DRIVE MOTOR</v>
      </c>
      <c r="AS2028" s="40" t="str">
        <f>IFERROR(_xlfn.XLOOKUP(AO2028,CrossRef!$N:$N,CrossRef!$H:$H,"Not Found"),"-")</f>
        <v>RI - RIGHT</v>
      </c>
    </row>
    <row r="2029" spans="1:45" hidden="1" x14ac:dyDescent="0.3">
      <c r="A2029" s="38" t="str">
        <f>E2029&amp;F2029&amp;U2029</f>
        <v>HCMHYSY-PUHYPOS.3-4</v>
      </c>
      <c r="B2029" s="38" t="str">
        <f>I2029&amp;D2029&amp;C2029</f>
        <v>EX7219</v>
      </c>
      <c r="C2029" s="38" t="str">
        <f>_xlfn.XLOOKUP(A2029,CrossRef!N:N,CrossRef!D:D,"",0)</f>
        <v/>
      </c>
      <c r="D2029" s="38" t="str">
        <f>_xlfn.XLOOKUP(A2029,CrossRef!N:N,CrossRef!C:C,"",0)</f>
        <v/>
      </c>
      <c r="E2029" s="38" t="str">
        <f>LEFT(M2029,3)</f>
        <v>HCM</v>
      </c>
      <c r="F2029" s="38" t="str">
        <f>_xlfn.TEXTAFTER(J2029,"-")</f>
        <v>HYSY-PUHY</v>
      </c>
      <c r="G2029" t="s">
        <v>2695</v>
      </c>
      <c r="H2029" t="s">
        <v>2696</v>
      </c>
      <c r="I2029" t="s">
        <v>2697</v>
      </c>
      <c r="J2029" s="7" t="s">
        <v>6781</v>
      </c>
      <c r="K2029" t="s">
        <v>2668</v>
      </c>
      <c r="L2029" t="s">
        <v>2698</v>
      </c>
      <c r="M2029" t="s">
        <v>2699</v>
      </c>
      <c r="N2029" t="s">
        <v>2640</v>
      </c>
      <c r="O2029" t="s">
        <v>2653</v>
      </c>
      <c r="P2029" t="s">
        <v>2642</v>
      </c>
      <c r="Q2029" t="s">
        <v>2640</v>
      </c>
      <c r="R2029" t="s">
        <v>8085</v>
      </c>
      <c r="S2029" t="s">
        <v>2655</v>
      </c>
      <c r="T2029" t="s">
        <v>3745</v>
      </c>
      <c r="U2029" t="s">
        <v>665</v>
      </c>
      <c r="V2029" s="7" t="s">
        <v>1736</v>
      </c>
      <c r="W2029" s="8">
        <v>14000</v>
      </c>
      <c r="X2029" t="s">
        <v>8086</v>
      </c>
      <c r="Y2029" t="s">
        <v>6784</v>
      </c>
      <c r="Z2029" s="8">
        <v>55009.3</v>
      </c>
      <c r="AA2029" s="9">
        <v>13.06</v>
      </c>
      <c r="AB2029" s="8">
        <v>49611.81</v>
      </c>
      <c r="AD2029" s="10">
        <v>4879647</v>
      </c>
      <c r="AE2029" s="11">
        <v>46084</v>
      </c>
      <c r="AF2029" s="8">
        <v>53219.7</v>
      </c>
      <c r="AG2029" s="8">
        <v>12210.399999999994</v>
      </c>
      <c r="AH2029" s="12">
        <v>0.87217142857142815</v>
      </c>
      <c r="AI2029" s="8">
        <v>934.94640122511441</v>
      </c>
      <c r="AJ2029" s="11">
        <v>47159.946401238427</v>
      </c>
      <c r="AK2029" s="11">
        <v>47338</v>
      </c>
      <c r="AL2029" s="10">
        <v>-179</v>
      </c>
      <c r="AM2029">
        <v>69545.08</v>
      </c>
      <c r="AN2029">
        <v>1.1660985714285717</v>
      </c>
      <c r="AO2029" s="40" t="str">
        <f>E2029&amp;F2029&amp;U2029</f>
        <v>HCMHYSY-PUHYPOS.3-4</v>
      </c>
      <c r="AP2029" s="40" t="str">
        <f>_xlfn.XLOOKUP(AO2029,CrossRef!N:N,CrossRef!A:A,"NOT FOUND",0)</f>
        <v>NOT FOUND</v>
      </c>
      <c r="AQ2029" s="40" t="str">
        <f>IFERROR(_xlfn.XLOOKUP(AO2029,CrossRef!$N:$N,CrossRef!$E:$E,"Not Found"),"-")</f>
        <v>Not Found</v>
      </c>
      <c r="AR2029" s="40" t="str">
        <f>IFERROR(_xlfn.XLOOKUP(AO2029,CrossRef!$N:$N,CrossRef!$G:$G,"Not Found"),"-")</f>
        <v>Not Found</v>
      </c>
      <c r="AS2029" s="40" t="str">
        <f>IFERROR(_xlfn.XLOOKUP(AO2029,CrossRef!$N:$N,CrossRef!$H:$H,"Not Found"),"-")</f>
        <v>Not Found</v>
      </c>
    </row>
    <row r="2030" spans="1:45" hidden="1" x14ac:dyDescent="0.3">
      <c r="A2030" s="38" t="str">
        <f>E2030&amp;F2030&amp;U2030</f>
        <v>HCMHYSY-PUHYPOS.1-2</v>
      </c>
      <c r="B2030" s="38" t="str">
        <f>I2030&amp;D2030&amp;C2030</f>
        <v>EX7219</v>
      </c>
      <c r="C2030" s="38" t="str">
        <f>_xlfn.XLOOKUP(A2030,CrossRef!N:N,CrossRef!D:D,"",0)</f>
        <v/>
      </c>
      <c r="D2030" s="38" t="str">
        <f>_xlfn.XLOOKUP(A2030,CrossRef!N:N,CrossRef!C:C,"",0)</f>
        <v/>
      </c>
      <c r="E2030" s="38" t="str">
        <f>LEFT(M2030,3)</f>
        <v>HCM</v>
      </c>
      <c r="F2030" s="38" t="str">
        <f>_xlfn.TEXTAFTER(J2030,"-")</f>
        <v>HYSY-PUHY</v>
      </c>
      <c r="G2030" t="s">
        <v>2695</v>
      </c>
      <c r="H2030" t="s">
        <v>2696</v>
      </c>
      <c r="I2030" t="s">
        <v>2697</v>
      </c>
      <c r="J2030" s="7" t="s">
        <v>6781</v>
      </c>
      <c r="K2030" t="s">
        <v>2668</v>
      </c>
      <c r="L2030" t="s">
        <v>2698</v>
      </c>
      <c r="M2030" t="s">
        <v>2699</v>
      </c>
      <c r="N2030" t="s">
        <v>2640</v>
      </c>
      <c r="O2030" t="s">
        <v>2653</v>
      </c>
      <c r="P2030" t="s">
        <v>2642</v>
      </c>
      <c r="Q2030" t="s">
        <v>2640</v>
      </c>
      <c r="R2030" t="s">
        <v>8087</v>
      </c>
      <c r="S2030" t="s">
        <v>2655</v>
      </c>
      <c r="T2030" t="s">
        <v>3745</v>
      </c>
      <c r="U2030" t="s">
        <v>674</v>
      </c>
      <c r="V2030" s="7" t="s">
        <v>7355</v>
      </c>
      <c r="W2030" s="8">
        <v>14000</v>
      </c>
      <c r="X2030" t="s">
        <v>8088</v>
      </c>
      <c r="Y2030" t="s">
        <v>6784</v>
      </c>
      <c r="Z2030" s="8">
        <v>55009.3</v>
      </c>
      <c r="AA2030" s="9">
        <v>13.06</v>
      </c>
      <c r="AB2030" s="8">
        <v>49611.81</v>
      </c>
      <c r="AD2030" s="10">
        <v>4853574</v>
      </c>
      <c r="AE2030" s="11">
        <v>46090</v>
      </c>
      <c r="AF2030" s="8">
        <v>53219.7</v>
      </c>
      <c r="AG2030" s="8">
        <v>12210.399999999994</v>
      </c>
      <c r="AH2030" s="12">
        <v>0.87217142857142815</v>
      </c>
      <c r="AI2030" s="8">
        <v>934.94640122511441</v>
      </c>
      <c r="AJ2030" s="11">
        <v>47159.946401238427</v>
      </c>
      <c r="AK2030" s="11">
        <v>47338</v>
      </c>
      <c r="AL2030" s="10">
        <v>-179</v>
      </c>
      <c r="AM2030">
        <v>69545.08</v>
      </c>
      <c r="AN2030">
        <v>1.1660985714285717</v>
      </c>
      <c r="AO2030" s="40" t="str">
        <f>E2030&amp;F2030&amp;U2030</f>
        <v>HCMHYSY-PUHYPOS.1-2</v>
      </c>
      <c r="AP2030" s="40" t="str">
        <f>_xlfn.XLOOKUP(AO2030,CrossRef!N:N,CrossRef!A:A,"NOT FOUND",0)</f>
        <v>NOT FOUND</v>
      </c>
      <c r="AQ2030" s="40" t="str">
        <f>IFERROR(_xlfn.XLOOKUP(AO2030,CrossRef!$N:$N,CrossRef!$E:$E,"Not Found"),"-")</f>
        <v>Not Found</v>
      </c>
      <c r="AR2030" s="40" t="str">
        <f>IFERROR(_xlfn.XLOOKUP(AO2030,CrossRef!$N:$N,CrossRef!$G:$G,"Not Found"),"-")</f>
        <v>Not Found</v>
      </c>
      <c r="AS2030" s="40" t="str">
        <f>IFERROR(_xlfn.XLOOKUP(AO2030,CrossRef!$N:$N,CrossRef!$H:$H,"Not Found"),"-")</f>
        <v>Not Found</v>
      </c>
    </row>
    <row r="2031" spans="1:45" hidden="1" x14ac:dyDescent="0.3">
      <c r="A2031" s="38" t="str">
        <f>E2031&amp;F2031&amp;U2031</f>
        <v>4XJDRIV-FIDVLHR</v>
      </c>
      <c r="B2031" s="38" t="str">
        <f>I2031&amp;D2031&amp;C2031</f>
        <v>QTW054050LR</v>
      </c>
      <c r="C2031" s="38" t="str">
        <f>_xlfn.XLOOKUP(A2031,CrossRef!N:N,CrossRef!D:D,"",0)</f>
        <v>LR</v>
      </c>
      <c r="D2031" s="38" t="str">
        <f>_xlfn.XLOOKUP(A2031,CrossRef!N:N,CrossRef!C:C,"",0)</f>
        <v>4050</v>
      </c>
      <c r="E2031" s="38" t="str">
        <f>LEFT(M2031,3)</f>
        <v>4XJ</v>
      </c>
      <c r="F2031" s="38" t="str">
        <f>_xlfn.TEXTAFTER(J2031,"-")</f>
        <v>DRIV-FIDV</v>
      </c>
      <c r="G2031" t="s">
        <v>2635</v>
      </c>
      <c r="H2031" t="s">
        <v>2636</v>
      </c>
      <c r="I2031" t="s">
        <v>4132</v>
      </c>
      <c r="J2031" s="7" t="s">
        <v>584</v>
      </c>
      <c r="K2031" t="s">
        <v>2638</v>
      </c>
      <c r="L2031" t="s">
        <v>160</v>
      </c>
      <c r="M2031" t="s">
        <v>4133</v>
      </c>
      <c r="N2031" t="s">
        <v>2640</v>
      </c>
      <c r="O2031" t="s">
        <v>2641</v>
      </c>
      <c r="P2031" t="s">
        <v>2642</v>
      </c>
      <c r="Q2031" t="s">
        <v>2640</v>
      </c>
      <c r="R2031" t="s">
        <v>8089</v>
      </c>
      <c r="S2031" t="s">
        <v>2655</v>
      </c>
      <c r="T2031" t="s">
        <v>2682</v>
      </c>
      <c r="U2031" t="s">
        <v>491</v>
      </c>
      <c r="V2031" s="7" t="s">
        <v>579</v>
      </c>
      <c r="W2031" s="8">
        <v>16500</v>
      </c>
      <c r="X2031" t="s">
        <v>8090</v>
      </c>
      <c r="Y2031" t="s">
        <v>8091</v>
      </c>
      <c r="Z2031" s="8">
        <v>63723</v>
      </c>
      <c r="AA2031" s="9">
        <v>2.78</v>
      </c>
      <c r="AB2031" s="8">
        <v>135304.62</v>
      </c>
      <c r="AD2031" s="10">
        <v>4438188</v>
      </c>
      <c r="AE2031" s="11">
        <v>44737</v>
      </c>
      <c r="AF2031" s="8">
        <v>59465</v>
      </c>
      <c r="AG2031" s="8">
        <v>12242</v>
      </c>
      <c r="AH2031" s="12">
        <v>0.7419393939393939</v>
      </c>
      <c r="AI2031" s="8">
        <v>4403.5971223021588</v>
      </c>
      <c r="AJ2031" s="11">
        <v>50628.597122303239</v>
      </c>
      <c r="AK2031" s="11">
        <v>50283</v>
      </c>
      <c r="AL2031" s="10">
        <v>345</v>
      </c>
      <c r="AM2031">
        <v>75004.240000000005</v>
      </c>
      <c r="AO2031" s="40" t="str">
        <f>E2031&amp;F2031&amp;U2031</f>
        <v>4XJDRIV-FIDVLHR</v>
      </c>
      <c r="AP2031" s="40" t="str">
        <f>_xlfn.XLOOKUP(AO2031,CrossRef!N:N,CrossRef!A:A,"NOT FOUND",0)</f>
        <v>4XJ4050LR</v>
      </c>
      <c r="AQ2031" s="40" t="str">
        <f>IFERROR(_xlfn.XLOOKUP(AO2031,CrossRef!$N:$N,CrossRef!$E:$E,"Not Found"),"-")</f>
        <v>777C</v>
      </c>
      <c r="AR2031" s="40" t="str">
        <f>IFERROR(_xlfn.XLOOKUP(AO2031,CrossRef!$N:$N,CrossRef!$G:$G,"Not Found"),"-")</f>
        <v>4050 - FINAL DRIVE</v>
      </c>
      <c r="AS2031" s="40" t="str">
        <f>IFERROR(_xlfn.XLOOKUP(AO2031,CrossRef!$N:$N,CrossRef!$H:$H,"Not Found"),"-")</f>
        <v>LR - LEFT REAR</v>
      </c>
    </row>
    <row r="2032" spans="1:45" hidden="1" x14ac:dyDescent="0.3">
      <c r="A2032" s="38" t="str">
        <f>E2032&amp;F2032&amp;U2032</f>
        <v>FDBHYSY-CYHYRH</v>
      </c>
      <c r="B2032" s="38" t="str">
        <f>I2032&amp;D2032&amp;C2032</f>
        <v>QTD215102RI</v>
      </c>
      <c r="C2032" s="38" t="str">
        <f>_xlfn.XLOOKUP(A2032,CrossRef!N:N,CrossRef!D:D,"",0)</f>
        <v>RI</v>
      </c>
      <c r="D2032" s="38" t="str">
        <f>_xlfn.XLOOKUP(A2032,CrossRef!N:N,CrossRef!C:C,"",0)</f>
        <v>5102</v>
      </c>
      <c r="E2032" s="38" t="str">
        <f>LEFT(M2032,3)</f>
        <v>FDB</v>
      </c>
      <c r="F2032" s="38" t="str">
        <f>_xlfn.TEXTAFTER(J2032,"-")</f>
        <v>HYSY-CYHY</v>
      </c>
      <c r="G2032" t="s">
        <v>2635</v>
      </c>
      <c r="H2032" t="s">
        <v>2636</v>
      </c>
      <c r="I2032" t="s">
        <v>3061</v>
      </c>
      <c r="J2032" s="7" t="s">
        <v>1113</v>
      </c>
      <c r="K2032" t="s">
        <v>2638</v>
      </c>
      <c r="L2032" t="s">
        <v>155</v>
      </c>
      <c r="M2032" t="s">
        <v>3062</v>
      </c>
      <c r="N2032" t="s">
        <v>2640</v>
      </c>
      <c r="O2032" t="s">
        <v>2641</v>
      </c>
      <c r="P2032" t="s">
        <v>2642</v>
      </c>
      <c r="Q2032" t="s">
        <v>2640</v>
      </c>
      <c r="R2032" t="s">
        <v>8092</v>
      </c>
      <c r="S2032" t="s">
        <v>2644</v>
      </c>
      <c r="T2032" t="s">
        <v>2645</v>
      </c>
      <c r="U2032" t="s">
        <v>63</v>
      </c>
      <c r="V2032" s="7" t="s">
        <v>728</v>
      </c>
      <c r="W2032" s="8">
        <v>20000</v>
      </c>
      <c r="X2032" t="s">
        <v>8093</v>
      </c>
      <c r="Y2032" t="s">
        <v>3261</v>
      </c>
      <c r="Z2032" s="8">
        <v>96281</v>
      </c>
      <c r="AA2032" s="9">
        <v>14.85</v>
      </c>
      <c r="AB2032" s="8">
        <v>20259.990000000002</v>
      </c>
      <c r="AD2032" s="10">
        <v>4525250</v>
      </c>
      <c r="AE2032" s="11">
        <v>45647</v>
      </c>
      <c r="AF2032" s="8">
        <v>88557.54</v>
      </c>
      <c r="AG2032" s="8">
        <v>12276.539999999994</v>
      </c>
      <c r="AH2032" s="12">
        <v>0.61382699999999968</v>
      </c>
      <c r="AI2032" s="8">
        <v>826.70303030302989</v>
      </c>
      <c r="AJ2032" s="11">
        <v>47051.703030289355</v>
      </c>
      <c r="AK2032" s="11">
        <v>47344</v>
      </c>
      <c r="AL2032" s="10">
        <v>-293</v>
      </c>
      <c r="AM2032">
        <v>112898.15</v>
      </c>
      <c r="AN2032">
        <v>1.2170305000000001</v>
      </c>
      <c r="AO2032" s="40" t="str">
        <f>E2032&amp;F2032&amp;U2032</f>
        <v>FDBHYSY-CYHYRH</v>
      </c>
      <c r="AP2032" s="40" t="str">
        <f>_xlfn.XLOOKUP(AO2032,CrossRef!N:N,CrossRef!A:A,"NOT FOUND",0)</f>
        <v>FDB5102RI</v>
      </c>
      <c r="AQ2032" s="40" t="str">
        <f>IFERROR(_xlfn.XLOOKUP(AO2032,CrossRef!$N:$N,CrossRef!$E:$E,"Not Found"),"-")</f>
        <v>793D</v>
      </c>
      <c r="AR2032" s="40" t="str">
        <f>IFERROR(_xlfn.XLOOKUP(AO2032,CrossRef!$N:$N,CrossRef!$G:$G,"Not Found"),"-")</f>
        <v>5102 - LIFT/HOIST CYLINDER</v>
      </c>
      <c r="AS2032" s="40" t="str">
        <f>IFERROR(_xlfn.XLOOKUP(AO2032,CrossRef!$N:$N,CrossRef!$H:$H,"Not Found"),"-")</f>
        <v>RI - RIGHT</v>
      </c>
    </row>
    <row r="2033" spans="1:45" hidden="1" x14ac:dyDescent="0.3">
      <c r="A2033" s="38" t="str">
        <f>E2033&amp;F2033&amp;U2033</f>
        <v>ZSPDRIV-TQCV</v>
      </c>
      <c r="B2033" s="38" t="str">
        <f>I2033&amp;D2033&amp;C2033</f>
        <v>TD6737310100</v>
      </c>
      <c r="C2033" s="38" t="str">
        <f>_xlfn.XLOOKUP(A2033,CrossRef!N:N,CrossRef!D:D,"",0)</f>
        <v>00</v>
      </c>
      <c r="D2033" s="38" t="str">
        <f>_xlfn.XLOOKUP(A2033,CrossRef!N:N,CrossRef!C:C,"",0)</f>
        <v>3101</v>
      </c>
      <c r="E2033" s="38" t="str">
        <f>LEFT(M2033,3)</f>
        <v>ZSP</v>
      </c>
      <c r="F2033" s="38" t="str">
        <f>_xlfn.TEXTAFTER(J2033,"-")</f>
        <v>DRIV-TQCV</v>
      </c>
      <c r="G2033" t="s">
        <v>2648</v>
      </c>
      <c r="H2033" t="s">
        <v>2649</v>
      </c>
      <c r="I2033" t="s">
        <v>4500</v>
      </c>
      <c r="J2033" s="7" t="s">
        <v>2148</v>
      </c>
      <c r="K2033" t="s">
        <v>2638</v>
      </c>
      <c r="L2033" t="s">
        <v>193</v>
      </c>
      <c r="M2033" t="s">
        <v>4501</v>
      </c>
      <c r="N2033" t="s">
        <v>2640</v>
      </c>
      <c r="O2033" t="s">
        <v>3054</v>
      </c>
      <c r="P2033" t="s">
        <v>2642</v>
      </c>
      <c r="Q2033" t="s">
        <v>2640</v>
      </c>
      <c r="R2033" t="s">
        <v>8094</v>
      </c>
      <c r="S2033" t="s">
        <v>2655</v>
      </c>
      <c r="T2033" t="s">
        <v>2678</v>
      </c>
      <c r="U2033" t="s">
        <v>2657</v>
      </c>
      <c r="V2033" s="7" t="s">
        <v>399</v>
      </c>
      <c r="W2033" s="8">
        <v>20000</v>
      </c>
      <c r="X2033" t="s">
        <v>8095</v>
      </c>
      <c r="Y2033" t="s">
        <v>5068</v>
      </c>
      <c r="Z2033" s="8">
        <v>7713.06</v>
      </c>
      <c r="AA2033" s="9">
        <v>18.72</v>
      </c>
      <c r="AB2033" s="8">
        <v>56867.28</v>
      </c>
      <c r="AD2033" s="10">
        <v>0</v>
      </c>
      <c r="AE2033" s="11"/>
      <c r="AF2033" s="8">
        <v>0</v>
      </c>
      <c r="AG2033" s="8">
        <v>12286.939999999999</v>
      </c>
      <c r="AH2033" s="12">
        <v>0.61434699999999998</v>
      </c>
      <c r="AI2033" s="8">
        <v>656.35363247863245</v>
      </c>
      <c r="AJ2033" s="11">
        <v>46881.353632488426</v>
      </c>
      <c r="AK2033" s="11">
        <v>46865</v>
      </c>
      <c r="AL2033" s="10">
        <v>16</v>
      </c>
      <c r="AM2033">
        <v>19693.86</v>
      </c>
      <c r="AN2033">
        <v>0.98469300000000004</v>
      </c>
      <c r="AO2033" s="40" t="str">
        <f>E2033&amp;F2033&amp;U2033</f>
        <v>ZSPDRIV-TQCV</v>
      </c>
      <c r="AP2033" s="40" t="str">
        <f>_xlfn.XLOOKUP(AO2033,CrossRef!N:N,CrossRef!A:A,"NOT FOUND",0)</f>
        <v>ZSP310100</v>
      </c>
      <c r="AQ2033" s="40" t="str">
        <f>IFERROR(_xlfn.XLOOKUP(AO2033,CrossRef!$N:$N,CrossRef!$E:$E,"Not Found"),"-")</f>
        <v>785D</v>
      </c>
      <c r="AR2033" s="40" t="str">
        <f>IFERROR(_xlfn.XLOOKUP(AO2033,CrossRef!$N:$N,CrossRef!$G:$G,"Not Found"),"-")</f>
        <v>3101 - TORQUE CONVERTER</v>
      </c>
      <c r="AS2033" s="40" t="str">
        <f>IFERROR(_xlfn.XLOOKUP(AO2033,CrossRef!$N:$N,CrossRef!$H:$H,"Not Found"),"-")</f>
        <v>00 - (NONE)</v>
      </c>
    </row>
    <row r="2034" spans="1:45" hidden="1" x14ac:dyDescent="0.3">
      <c r="A2034" s="38" t="str">
        <f>E2034&amp;F2034&amp;U2034</f>
        <v>ZSPDRIV-WHGPLHF</v>
      </c>
      <c r="B2034" s="38" t="str">
        <f>I2034&amp;D2034&amp;C2034</f>
        <v>TD67374008LF</v>
      </c>
      <c r="C2034" s="38" t="str">
        <f>_xlfn.XLOOKUP(A2034,CrossRef!N:N,CrossRef!D:D,"",0)</f>
        <v>LF</v>
      </c>
      <c r="D2034" s="38" t="str">
        <f>_xlfn.XLOOKUP(A2034,CrossRef!N:N,CrossRef!C:C,"",0)</f>
        <v>4008</v>
      </c>
      <c r="E2034" s="38" t="str">
        <f>LEFT(M2034,3)</f>
        <v>ZSP</v>
      </c>
      <c r="F2034" s="38" t="str">
        <f>_xlfn.TEXTAFTER(J2034,"-")</f>
        <v>DRIV-WHGP</v>
      </c>
      <c r="G2034" t="s">
        <v>2648</v>
      </c>
      <c r="H2034" t="s">
        <v>2649</v>
      </c>
      <c r="I2034" t="s">
        <v>4500</v>
      </c>
      <c r="J2034" s="7" t="s">
        <v>1862</v>
      </c>
      <c r="K2034" t="s">
        <v>2638</v>
      </c>
      <c r="L2034" t="s">
        <v>193</v>
      </c>
      <c r="M2034" t="s">
        <v>4501</v>
      </c>
      <c r="N2034" t="s">
        <v>2640</v>
      </c>
      <c r="O2034" t="s">
        <v>3054</v>
      </c>
      <c r="P2034" t="s">
        <v>2642</v>
      </c>
      <c r="Q2034" t="s">
        <v>2640</v>
      </c>
      <c r="R2034" t="s">
        <v>8096</v>
      </c>
      <c r="S2034" t="s">
        <v>2655</v>
      </c>
      <c r="T2034" t="s">
        <v>2688</v>
      </c>
      <c r="U2034" t="s">
        <v>485</v>
      </c>
      <c r="V2034" s="7" t="s">
        <v>957</v>
      </c>
      <c r="W2034" s="8">
        <v>20000</v>
      </c>
      <c r="X2034" t="s">
        <v>8097</v>
      </c>
      <c r="Y2034" t="s">
        <v>7801</v>
      </c>
      <c r="Z2034" s="8">
        <v>7713.06</v>
      </c>
      <c r="AA2034" s="9">
        <v>18.72</v>
      </c>
      <c r="AB2034" s="8">
        <v>61272</v>
      </c>
      <c r="AD2034" s="10">
        <v>0</v>
      </c>
      <c r="AE2034" s="11"/>
      <c r="AF2034" s="8">
        <v>0</v>
      </c>
      <c r="AG2034" s="8">
        <v>12286.939999999999</v>
      </c>
      <c r="AH2034" s="12">
        <v>0.61434699999999998</v>
      </c>
      <c r="AI2034" s="8">
        <v>656.35363247863245</v>
      </c>
      <c r="AJ2034" s="11">
        <v>46881.353632488426</v>
      </c>
      <c r="AK2034" s="11">
        <v>46760</v>
      </c>
      <c r="AL2034" s="10">
        <v>121</v>
      </c>
      <c r="AM2034">
        <v>17728.259999999998</v>
      </c>
      <c r="AN2034">
        <v>0.8864129999999999</v>
      </c>
      <c r="AO2034" s="40" t="str">
        <f>E2034&amp;F2034&amp;U2034</f>
        <v>ZSPDRIV-WHGPLHF</v>
      </c>
      <c r="AP2034" s="40" t="str">
        <f>_xlfn.XLOOKUP(AO2034,CrossRef!N:N,CrossRef!A:A,"NOT FOUND",0)</f>
        <v>ZSP4008LF</v>
      </c>
      <c r="AQ2034" s="40" t="str">
        <f>IFERROR(_xlfn.XLOOKUP(AO2034,CrossRef!$N:$N,CrossRef!$E:$E,"Not Found"),"-")</f>
        <v>785D</v>
      </c>
      <c r="AR2034" s="40" t="str">
        <f>IFERROR(_xlfn.XLOOKUP(AO2034,CrossRef!$N:$N,CrossRef!$G:$G,"Not Found"),"-")</f>
        <v>4008 - FINAL DRIVE, BRAKE &amp; WHEEL</v>
      </c>
      <c r="AS2034" s="40" t="str">
        <f>IFERROR(_xlfn.XLOOKUP(AO2034,CrossRef!$N:$N,CrossRef!$H:$H,"Not Found"),"-")</f>
        <v>LF - LEFT FRONT</v>
      </c>
    </row>
    <row r="2035" spans="1:45" hidden="1" x14ac:dyDescent="0.3">
      <c r="A2035" s="38" t="str">
        <f>E2035&amp;F2035&amp;U2035</f>
        <v>ZSPDRIV-WHGPRHF</v>
      </c>
      <c r="B2035" s="38" t="str">
        <f>I2035&amp;D2035&amp;C2035</f>
        <v>TD67374008RF</v>
      </c>
      <c r="C2035" s="38" t="str">
        <f>_xlfn.XLOOKUP(A2035,CrossRef!N:N,CrossRef!D:D,"",0)</f>
        <v>RF</v>
      </c>
      <c r="D2035" s="38" t="str">
        <f>_xlfn.XLOOKUP(A2035,CrossRef!N:N,CrossRef!C:C,"",0)</f>
        <v>4008</v>
      </c>
      <c r="E2035" s="38" t="str">
        <f>LEFT(M2035,3)</f>
        <v>ZSP</v>
      </c>
      <c r="F2035" s="38" t="str">
        <f>_xlfn.TEXTAFTER(J2035,"-")</f>
        <v>DRIV-WHGP</v>
      </c>
      <c r="G2035" t="s">
        <v>2648</v>
      </c>
      <c r="H2035" t="s">
        <v>2649</v>
      </c>
      <c r="I2035" t="s">
        <v>4500</v>
      </c>
      <c r="J2035" s="7" t="s">
        <v>1862</v>
      </c>
      <c r="K2035" t="s">
        <v>2638</v>
      </c>
      <c r="L2035" t="s">
        <v>193</v>
      </c>
      <c r="M2035" t="s">
        <v>4501</v>
      </c>
      <c r="N2035" t="s">
        <v>2640</v>
      </c>
      <c r="O2035" t="s">
        <v>3054</v>
      </c>
      <c r="P2035" t="s">
        <v>2642</v>
      </c>
      <c r="Q2035" t="s">
        <v>2640</v>
      </c>
      <c r="R2035" t="s">
        <v>8098</v>
      </c>
      <c r="S2035" t="s">
        <v>2655</v>
      </c>
      <c r="T2035" t="s">
        <v>2688</v>
      </c>
      <c r="U2035" t="s">
        <v>488</v>
      </c>
      <c r="V2035" s="7" t="s">
        <v>958</v>
      </c>
      <c r="W2035" s="8">
        <v>20000</v>
      </c>
      <c r="X2035" t="s">
        <v>8099</v>
      </c>
      <c r="Y2035" t="s">
        <v>7801</v>
      </c>
      <c r="Z2035" s="8">
        <v>7713.06</v>
      </c>
      <c r="AA2035" s="9">
        <v>18.72</v>
      </c>
      <c r="AB2035" s="8">
        <v>61272</v>
      </c>
      <c r="AD2035" s="10">
        <v>0</v>
      </c>
      <c r="AE2035" s="11"/>
      <c r="AF2035" s="8">
        <v>0</v>
      </c>
      <c r="AG2035" s="8">
        <v>12286.939999999999</v>
      </c>
      <c r="AH2035" s="12">
        <v>0.61434699999999998</v>
      </c>
      <c r="AI2035" s="8">
        <v>656.35363247863245</v>
      </c>
      <c r="AJ2035" s="11">
        <v>46881.353632488426</v>
      </c>
      <c r="AK2035" s="11">
        <v>46760</v>
      </c>
      <c r="AL2035" s="10">
        <v>121</v>
      </c>
      <c r="AM2035">
        <v>17728.259999999998</v>
      </c>
      <c r="AN2035">
        <v>0.8864129999999999</v>
      </c>
      <c r="AO2035" s="40" t="str">
        <f>E2035&amp;F2035&amp;U2035</f>
        <v>ZSPDRIV-WHGPRHF</v>
      </c>
      <c r="AP2035" s="40" t="str">
        <f>_xlfn.XLOOKUP(AO2035,CrossRef!N:N,CrossRef!A:A,"NOT FOUND",0)</f>
        <v>ZSP4008RF</v>
      </c>
      <c r="AQ2035" s="40" t="str">
        <f>IFERROR(_xlfn.XLOOKUP(AO2035,CrossRef!$N:$N,CrossRef!$E:$E,"Not Found"),"-")</f>
        <v>785D</v>
      </c>
      <c r="AR2035" s="40" t="str">
        <f>IFERROR(_xlfn.XLOOKUP(AO2035,CrossRef!$N:$N,CrossRef!$G:$G,"Not Found"),"-")</f>
        <v>4008 - FINAL DRIVE, BRAKE &amp; WHEEL</v>
      </c>
      <c r="AS2035" s="40" t="str">
        <f>IFERROR(_xlfn.XLOOKUP(AO2035,CrossRef!$N:$N,CrossRef!$H:$H,"Not Found"),"-")</f>
        <v>RF - RIGHT FRONT</v>
      </c>
    </row>
    <row r="2036" spans="1:45" hidden="1" x14ac:dyDescent="0.3">
      <c r="A2036" s="38" t="str">
        <f>E2036&amp;F2036&amp;U2036</f>
        <v>ZSPENGI</v>
      </c>
      <c r="B2036" s="38" t="str">
        <f>I2036&amp;D2036&amp;C2036</f>
        <v>TD6737100000</v>
      </c>
      <c r="C2036" s="38" t="str">
        <f>_xlfn.XLOOKUP(A2036,CrossRef!N:N,CrossRef!D:D,"",0)</f>
        <v>00</v>
      </c>
      <c r="D2036" s="38" t="str">
        <f>_xlfn.XLOOKUP(A2036,CrossRef!N:N,CrossRef!C:C,"",0)</f>
        <v>1000</v>
      </c>
      <c r="E2036" s="38" t="str">
        <f>LEFT(M2036,3)</f>
        <v>ZSP</v>
      </c>
      <c r="F2036" s="38" t="str">
        <f>_xlfn.TEXTAFTER(J2036,"-")</f>
        <v>ENGI</v>
      </c>
      <c r="G2036" t="s">
        <v>2648</v>
      </c>
      <c r="H2036" t="s">
        <v>2649</v>
      </c>
      <c r="I2036" t="s">
        <v>4500</v>
      </c>
      <c r="J2036" s="7" t="s">
        <v>1385</v>
      </c>
      <c r="K2036" t="s">
        <v>2638</v>
      </c>
      <c r="L2036" t="s">
        <v>193</v>
      </c>
      <c r="M2036" t="s">
        <v>4501</v>
      </c>
      <c r="N2036" t="s">
        <v>2640</v>
      </c>
      <c r="O2036" t="s">
        <v>3054</v>
      </c>
      <c r="P2036" t="s">
        <v>2642</v>
      </c>
      <c r="Q2036" t="s">
        <v>2640</v>
      </c>
      <c r="R2036" t="s">
        <v>8100</v>
      </c>
      <c r="S2036" t="s">
        <v>2655</v>
      </c>
      <c r="T2036" t="s">
        <v>3265</v>
      </c>
      <c r="U2036" t="s">
        <v>2657</v>
      </c>
      <c r="V2036" s="7" t="s">
        <v>22</v>
      </c>
      <c r="W2036" s="8">
        <v>20000</v>
      </c>
      <c r="X2036" t="s">
        <v>4503</v>
      </c>
      <c r="Y2036" t="s">
        <v>5194</v>
      </c>
      <c r="Z2036" s="8">
        <v>7713.06</v>
      </c>
      <c r="AA2036" s="9">
        <v>18.72</v>
      </c>
      <c r="AB2036" s="8">
        <v>589997.62</v>
      </c>
      <c r="AD2036" s="10"/>
      <c r="AE2036" s="11"/>
      <c r="AF2036" s="8"/>
      <c r="AG2036" s="8">
        <v>12286.939999999999</v>
      </c>
      <c r="AH2036" s="12">
        <v>0.61434699999999998</v>
      </c>
      <c r="AI2036" s="8">
        <v>656.35363247863245</v>
      </c>
      <c r="AJ2036" s="11">
        <v>46881.353632488426</v>
      </c>
      <c r="AK2036" s="11"/>
      <c r="AL2036" s="10"/>
      <c r="AO2036" s="40" t="str">
        <f>E2036&amp;F2036&amp;U2036</f>
        <v>ZSPENGI</v>
      </c>
      <c r="AP2036" s="40" t="str">
        <f>_xlfn.XLOOKUP(AO2036,CrossRef!N:N,CrossRef!A:A,"NOT FOUND",0)</f>
        <v>ZSP100000</v>
      </c>
      <c r="AQ2036" s="40" t="str">
        <f>IFERROR(_xlfn.XLOOKUP(AO2036,CrossRef!$N:$N,CrossRef!$E:$E,"Not Found"),"-")</f>
        <v>785D</v>
      </c>
      <c r="AR2036" s="40" t="str">
        <f>IFERROR(_xlfn.XLOOKUP(AO2036,CrossRef!$N:$N,CrossRef!$G:$G,"Not Found"),"-")</f>
        <v>1000 - ENGINE</v>
      </c>
      <c r="AS2036" s="40" t="str">
        <f>IFERROR(_xlfn.XLOOKUP(AO2036,CrossRef!$N:$N,CrossRef!$H:$H,"Not Found"),"-")</f>
        <v>00 - (NONE)</v>
      </c>
    </row>
    <row r="2037" spans="1:45" hidden="1" x14ac:dyDescent="0.3">
      <c r="A2037" s="38" t="str">
        <f>E2037&amp;F2037&amp;U2037</f>
        <v>ZSPENGI-COSY</v>
      </c>
      <c r="B2037" s="38" t="str">
        <f>I2037&amp;D2037&amp;C2037</f>
        <v>TD6737135300</v>
      </c>
      <c r="C2037" s="38" t="str">
        <f>_xlfn.XLOOKUP(A2037,CrossRef!N:N,CrossRef!D:D,"",0)</f>
        <v>00</v>
      </c>
      <c r="D2037" s="38" t="str">
        <f>_xlfn.XLOOKUP(A2037,CrossRef!N:N,CrossRef!C:C,"",0)</f>
        <v>1353</v>
      </c>
      <c r="E2037" s="38" t="str">
        <f>LEFT(M2037,3)</f>
        <v>ZSP</v>
      </c>
      <c r="F2037" s="38" t="str">
        <f>_xlfn.TEXTAFTER(J2037,"-")</f>
        <v>ENGI-COSY</v>
      </c>
      <c r="G2037" t="s">
        <v>2648</v>
      </c>
      <c r="H2037" t="s">
        <v>2649</v>
      </c>
      <c r="I2037" t="s">
        <v>4500</v>
      </c>
      <c r="J2037" s="7" t="s">
        <v>2149</v>
      </c>
      <c r="K2037" t="s">
        <v>2638</v>
      </c>
      <c r="L2037" t="s">
        <v>193</v>
      </c>
      <c r="M2037" t="s">
        <v>4501</v>
      </c>
      <c r="N2037" t="s">
        <v>2640</v>
      </c>
      <c r="O2037" t="s">
        <v>3054</v>
      </c>
      <c r="P2037" t="s">
        <v>2642</v>
      </c>
      <c r="Q2037" t="s">
        <v>2640</v>
      </c>
      <c r="R2037" t="s">
        <v>8101</v>
      </c>
      <c r="S2037" t="s">
        <v>2655</v>
      </c>
      <c r="T2037" t="s">
        <v>3253</v>
      </c>
      <c r="U2037" t="s">
        <v>2657</v>
      </c>
      <c r="V2037" s="7" t="s">
        <v>264</v>
      </c>
      <c r="W2037" s="8">
        <v>20000</v>
      </c>
      <c r="X2037" t="s">
        <v>8102</v>
      </c>
      <c r="Y2037" t="s">
        <v>5197</v>
      </c>
      <c r="Z2037" s="8">
        <v>7713.06</v>
      </c>
      <c r="AA2037" s="9">
        <v>18.72</v>
      </c>
      <c r="AB2037" s="8">
        <v>33634.07</v>
      </c>
      <c r="AD2037" s="10">
        <v>0</v>
      </c>
      <c r="AE2037" s="11"/>
      <c r="AF2037" s="8">
        <v>0</v>
      </c>
      <c r="AG2037" s="8">
        <v>12286.939999999999</v>
      </c>
      <c r="AH2037" s="12">
        <v>0.61434699999999998</v>
      </c>
      <c r="AI2037" s="8">
        <v>656.35363247863245</v>
      </c>
      <c r="AJ2037" s="11">
        <v>46881.353632488426</v>
      </c>
      <c r="AK2037" s="11">
        <v>46865</v>
      </c>
      <c r="AL2037" s="10">
        <v>16</v>
      </c>
      <c r="AM2037">
        <v>19693.86</v>
      </c>
      <c r="AN2037">
        <v>0.98469300000000004</v>
      </c>
      <c r="AO2037" s="40" t="str">
        <f>E2037&amp;F2037&amp;U2037</f>
        <v>ZSPENGI-COSY</v>
      </c>
      <c r="AP2037" s="40" t="str">
        <f>_xlfn.XLOOKUP(AO2037,CrossRef!N:N,CrossRef!A:A,"NOT FOUND",0)</f>
        <v>ZSP135300</v>
      </c>
      <c r="AQ2037" s="40" t="str">
        <f>IFERROR(_xlfn.XLOOKUP(AO2037,CrossRef!$N:$N,CrossRef!$E:$E,"Not Found"),"-")</f>
        <v>785D</v>
      </c>
      <c r="AR2037" s="40" t="str">
        <f>IFERROR(_xlfn.XLOOKUP(AO2037,CrossRef!$N:$N,CrossRef!$G:$G,"Not Found"),"-")</f>
        <v>1353 - RADIATOR</v>
      </c>
      <c r="AS2037" s="40" t="str">
        <f>IFERROR(_xlfn.XLOOKUP(AO2037,CrossRef!$N:$N,CrossRef!$H:$H,"Not Found"),"-")</f>
        <v>00 - (NONE)</v>
      </c>
    </row>
    <row r="2038" spans="1:45" hidden="1" x14ac:dyDescent="0.3">
      <c r="A2038" s="38" t="str">
        <f>E2038&amp;F2038&amp;U2038</f>
        <v>ZSPSURE-SPSNLHF</v>
      </c>
      <c r="B2038" s="38" t="str">
        <f>I2038&amp;D2038&amp;C2038</f>
        <v>TD67377201LF</v>
      </c>
      <c r="C2038" s="38" t="str">
        <f>_xlfn.XLOOKUP(A2038,CrossRef!N:N,CrossRef!D:D,"",0)</f>
        <v>LF</v>
      </c>
      <c r="D2038" s="38" t="str">
        <f>_xlfn.XLOOKUP(A2038,CrossRef!N:N,CrossRef!C:C,"",0)</f>
        <v>7201</v>
      </c>
      <c r="E2038" s="38" t="str">
        <f>LEFT(M2038,3)</f>
        <v>ZSP</v>
      </c>
      <c r="F2038" s="38" t="str">
        <f>_xlfn.TEXTAFTER(J2038,"-")</f>
        <v>SURE-SPSN</v>
      </c>
      <c r="G2038" t="s">
        <v>2648</v>
      </c>
      <c r="H2038" t="s">
        <v>2649</v>
      </c>
      <c r="I2038" t="s">
        <v>4500</v>
      </c>
      <c r="J2038" s="7" t="s">
        <v>2150</v>
      </c>
      <c r="K2038" t="s">
        <v>2638</v>
      </c>
      <c r="L2038" t="s">
        <v>193</v>
      </c>
      <c r="M2038" t="s">
        <v>4501</v>
      </c>
      <c r="N2038" t="s">
        <v>2640</v>
      </c>
      <c r="O2038" t="s">
        <v>3054</v>
      </c>
      <c r="P2038" t="s">
        <v>2642</v>
      </c>
      <c r="Q2038" t="s">
        <v>2640</v>
      </c>
      <c r="R2038" t="s">
        <v>8103</v>
      </c>
      <c r="S2038" t="s">
        <v>2644</v>
      </c>
      <c r="T2038" t="s">
        <v>2720</v>
      </c>
      <c r="U2038" t="s">
        <v>485</v>
      </c>
      <c r="V2038" s="7" t="s">
        <v>965</v>
      </c>
      <c r="W2038" s="8">
        <v>20000</v>
      </c>
      <c r="X2038" t="s">
        <v>8104</v>
      </c>
      <c r="Y2038" t="s">
        <v>7809</v>
      </c>
      <c r="Z2038" s="8">
        <v>7713.06</v>
      </c>
      <c r="AA2038" s="9">
        <v>18.72</v>
      </c>
      <c r="AB2038" s="8">
        <v>44244.78</v>
      </c>
      <c r="AD2038" s="10">
        <v>0</v>
      </c>
      <c r="AE2038" s="11"/>
      <c r="AF2038" s="8">
        <v>0</v>
      </c>
      <c r="AG2038" s="8">
        <v>12286.939999999999</v>
      </c>
      <c r="AH2038" s="12">
        <v>0.61434699999999998</v>
      </c>
      <c r="AI2038" s="8">
        <v>656.35363247863245</v>
      </c>
      <c r="AJ2038" s="11">
        <v>46881.353632488426</v>
      </c>
      <c r="AK2038" s="11">
        <v>46760</v>
      </c>
      <c r="AL2038" s="10">
        <v>121</v>
      </c>
      <c r="AM2038">
        <v>17728.259999999998</v>
      </c>
      <c r="AN2038">
        <v>0.8864129999999999</v>
      </c>
      <c r="AO2038" s="40" t="str">
        <f>E2038&amp;F2038&amp;U2038</f>
        <v>ZSPSURE-SPSNLHF</v>
      </c>
      <c r="AP2038" s="40" t="str">
        <f>_xlfn.XLOOKUP(AO2038,CrossRef!N:N,CrossRef!A:A,"NOT FOUND",0)</f>
        <v>ZSP7201LF</v>
      </c>
      <c r="AQ2038" s="40" t="str">
        <f>IFERROR(_xlfn.XLOOKUP(AO2038,CrossRef!$N:$N,CrossRef!$E:$E,"Not Found"),"-")</f>
        <v>785D</v>
      </c>
      <c r="AR2038" s="40" t="str">
        <f>IFERROR(_xlfn.XLOOKUP(AO2038,CrossRef!$N:$N,CrossRef!$G:$G,"Not Found"),"-")</f>
        <v>7201 - SUSPENSION CYLINDER</v>
      </c>
      <c r="AS2038" s="40" t="str">
        <f>IFERROR(_xlfn.XLOOKUP(AO2038,CrossRef!$N:$N,CrossRef!$H:$H,"Not Found"),"-")</f>
        <v>LF - LEFT FRONT</v>
      </c>
    </row>
    <row r="2039" spans="1:45" hidden="1" x14ac:dyDescent="0.3">
      <c r="A2039" s="38" t="str">
        <f>E2039&amp;F2039&amp;U2039</f>
        <v>ZSPSURE-SPSNRHF</v>
      </c>
      <c r="B2039" s="38" t="str">
        <f>I2039&amp;D2039&amp;C2039</f>
        <v>TD67377201RF</v>
      </c>
      <c r="C2039" s="38" t="str">
        <f>_xlfn.XLOOKUP(A2039,CrossRef!N:N,CrossRef!D:D,"",0)</f>
        <v>RF</v>
      </c>
      <c r="D2039" s="38" t="str">
        <f>_xlfn.XLOOKUP(A2039,CrossRef!N:N,CrossRef!C:C,"",0)</f>
        <v>7201</v>
      </c>
      <c r="E2039" s="38" t="str">
        <f>LEFT(M2039,3)</f>
        <v>ZSP</v>
      </c>
      <c r="F2039" s="38" t="str">
        <f>_xlfn.TEXTAFTER(J2039,"-")</f>
        <v>SURE-SPSN</v>
      </c>
      <c r="G2039" t="s">
        <v>2648</v>
      </c>
      <c r="H2039" t="s">
        <v>2649</v>
      </c>
      <c r="I2039" t="s">
        <v>4500</v>
      </c>
      <c r="J2039" s="7" t="s">
        <v>2150</v>
      </c>
      <c r="K2039" t="s">
        <v>2638</v>
      </c>
      <c r="L2039" t="s">
        <v>193</v>
      </c>
      <c r="M2039" t="s">
        <v>4501</v>
      </c>
      <c r="N2039" t="s">
        <v>2640</v>
      </c>
      <c r="O2039" t="s">
        <v>3054</v>
      </c>
      <c r="P2039" t="s">
        <v>2642</v>
      </c>
      <c r="Q2039" t="s">
        <v>2640</v>
      </c>
      <c r="R2039" t="s">
        <v>8105</v>
      </c>
      <c r="S2039" t="s">
        <v>2644</v>
      </c>
      <c r="T2039" t="s">
        <v>2720</v>
      </c>
      <c r="U2039" t="s">
        <v>488</v>
      </c>
      <c r="V2039" s="7" t="s">
        <v>966</v>
      </c>
      <c r="W2039" s="8">
        <v>20000</v>
      </c>
      <c r="X2039" t="s">
        <v>8106</v>
      </c>
      <c r="Y2039" t="s">
        <v>7809</v>
      </c>
      <c r="Z2039" s="8">
        <v>7713.06</v>
      </c>
      <c r="AA2039" s="9">
        <v>18.72</v>
      </c>
      <c r="AB2039" s="8">
        <v>44244.78</v>
      </c>
      <c r="AD2039" s="10">
        <v>0</v>
      </c>
      <c r="AE2039" s="11"/>
      <c r="AF2039" s="8">
        <v>0</v>
      </c>
      <c r="AG2039" s="8">
        <v>12286.939999999999</v>
      </c>
      <c r="AH2039" s="12">
        <v>0.61434699999999998</v>
      </c>
      <c r="AI2039" s="8">
        <v>656.35363247863245</v>
      </c>
      <c r="AJ2039" s="11">
        <v>46881.353632488426</v>
      </c>
      <c r="AK2039" s="11">
        <v>46760</v>
      </c>
      <c r="AL2039" s="10">
        <v>121</v>
      </c>
      <c r="AM2039">
        <v>17728.259999999998</v>
      </c>
      <c r="AN2039">
        <v>0.8864129999999999</v>
      </c>
      <c r="AO2039" s="40" t="str">
        <f>E2039&amp;F2039&amp;U2039</f>
        <v>ZSPSURE-SPSNRHF</v>
      </c>
      <c r="AP2039" s="40" t="str">
        <f>_xlfn.XLOOKUP(AO2039,CrossRef!N:N,CrossRef!A:A,"NOT FOUND",0)</f>
        <v>ZSP7201RF</v>
      </c>
      <c r="AQ2039" s="40" t="str">
        <f>IFERROR(_xlfn.XLOOKUP(AO2039,CrossRef!$N:$N,CrossRef!$E:$E,"Not Found"),"-")</f>
        <v>785D</v>
      </c>
      <c r="AR2039" s="40" t="str">
        <f>IFERROR(_xlfn.XLOOKUP(AO2039,CrossRef!$N:$N,CrossRef!$G:$G,"Not Found"),"-")</f>
        <v>7201 - SUSPENSION CYLINDER</v>
      </c>
      <c r="AS2039" s="40" t="str">
        <f>IFERROR(_xlfn.XLOOKUP(AO2039,CrossRef!$N:$N,CrossRef!$H:$H,"Not Found"),"-")</f>
        <v>RF - RIGHT FRONT</v>
      </c>
    </row>
    <row r="2040" spans="1:45" hidden="1" x14ac:dyDescent="0.3">
      <c r="A2040" s="38" t="str">
        <f>E2040&amp;F2040&amp;U2040</f>
        <v>ZSPSURE-SPSNLHR</v>
      </c>
      <c r="B2040" s="38" t="str">
        <f>I2040&amp;D2040&amp;C2040</f>
        <v>TD67377213LR</v>
      </c>
      <c r="C2040" s="38" t="str">
        <f>_xlfn.XLOOKUP(A2040,CrossRef!N:N,CrossRef!D:D,"",0)</f>
        <v>LR</v>
      </c>
      <c r="D2040" s="38" t="str">
        <f>_xlfn.XLOOKUP(A2040,CrossRef!N:N,CrossRef!C:C,"",0)</f>
        <v>7213</v>
      </c>
      <c r="E2040" s="38" t="str">
        <f>LEFT(M2040,3)</f>
        <v>ZSP</v>
      </c>
      <c r="F2040" s="38" t="str">
        <f>_xlfn.TEXTAFTER(J2040,"-")</f>
        <v>SURE-SPSN</v>
      </c>
      <c r="G2040" t="s">
        <v>2648</v>
      </c>
      <c r="H2040" t="s">
        <v>2649</v>
      </c>
      <c r="I2040" t="s">
        <v>4500</v>
      </c>
      <c r="J2040" s="7" t="s">
        <v>2150</v>
      </c>
      <c r="K2040" t="s">
        <v>2638</v>
      </c>
      <c r="L2040" t="s">
        <v>193</v>
      </c>
      <c r="M2040" t="s">
        <v>4501</v>
      </c>
      <c r="N2040" t="s">
        <v>2640</v>
      </c>
      <c r="O2040" t="s">
        <v>3054</v>
      </c>
      <c r="P2040" t="s">
        <v>2642</v>
      </c>
      <c r="Q2040" t="s">
        <v>2640</v>
      </c>
      <c r="R2040" t="s">
        <v>8107</v>
      </c>
      <c r="S2040" t="s">
        <v>2644</v>
      </c>
      <c r="T2040" t="s">
        <v>2720</v>
      </c>
      <c r="U2040" t="s">
        <v>491</v>
      </c>
      <c r="V2040" s="7" t="s">
        <v>960</v>
      </c>
      <c r="W2040" s="8">
        <v>20000</v>
      </c>
      <c r="X2040" t="s">
        <v>8108</v>
      </c>
      <c r="Y2040" t="s">
        <v>7814</v>
      </c>
      <c r="Z2040" s="8">
        <v>7713.06</v>
      </c>
      <c r="AA2040" s="9">
        <v>18.72</v>
      </c>
      <c r="AB2040" s="8">
        <v>31905.41</v>
      </c>
      <c r="AD2040" s="10">
        <v>0</v>
      </c>
      <c r="AE2040" s="11"/>
      <c r="AF2040" s="8">
        <v>0</v>
      </c>
      <c r="AG2040" s="8">
        <v>12286.939999999999</v>
      </c>
      <c r="AH2040" s="12">
        <v>0.61434699999999998</v>
      </c>
      <c r="AI2040" s="8">
        <v>656.35363247863245</v>
      </c>
      <c r="AJ2040" s="11">
        <v>46881.353632488426</v>
      </c>
      <c r="AK2040" s="11">
        <v>46656</v>
      </c>
      <c r="AL2040" s="10">
        <v>225</v>
      </c>
      <c r="AM2040">
        <v>15781.380000000001</v>
      </c>
      <c r="AN2040">
        <v>0.78906900000000002</v>
      </c>
      <c r="AO2040" s="40" t="str">
        <f>E2040&amp;F2040&amp;U2040</f>
        <v>ZSPSURE-SPSNLHR</v>
      </c>
      <c r="AP2040" s="40" t="str">
        <f>_xlfn.XLOOKUP(AO2040,CrossRef!N:N,CrossRef!A:A,"NOT FOUND",0)</f>
        <v>ZSP7213LR</v>
      </c>
      <c r="AQ2040" s="40" t="str">
        <f>IFERROR(_xlfn.XLOOKUP(AO2040,CrossRef!$N:$N,CrossRef!$E:$E,"Not Found"),"-")</f>
        <v>785D</v>
      </c>
      <c r="AR2040" s="40" t="str">
        <f>IFERROR(_xlfn.XLOOKUP(AO2040,CrossRef!$N:$N,CrossRef!$G:$G,"Not Found"),"-")</f>
        <v>7213 - REAR SUSPENSION CYLINDER</v>
      </c>
      <c r="AS2040" s="40" t="str">
        <f>IFERROR(_xlfn.XLOOKUP(AO2040,CrossRef!$N:$N,CrossRef!$H:$H,"Not Found"),"-")</f>
        <v>LR - LEFT REAR</v>
      </c>
    </row>
    <row r="2041" spans="1:45" hidden="1" x14ac:dyDescent="0.3">
      <c r="A2041" s="38" t="str">
        <f>E2041&amp;F2041&amp;U2041</f>
        <v>ZSPSURE-SPSNRHR</v>
      </c>
      <c r="B2041" s="38" t="str">
        <f>I2041&amp;D2041&amp;C2041</f>
        <v>TD67377213RR</v>
      </c>
      <c r="C2041" s="38" t="str">
        <f>_xlfn.XLOOKUP(A2041,CrossRef!N:N,CrossRef!D:D,"",0)</f>
        <v>RR</v>
      </c>
      <c r="D2041" s="38" t="str">
        <f>_xlfn.XLOOKUP(A2041,CrossRef!N:N,CrossRef!C:C,"",0)</f>
        <v>7213</v>
      </c>
      <c r="E2041" s="38" t="str">
        <f>LEFT(M2041,3)</f>
        <v>ZSP</v>
      </c>
      <c r="F2041" s="38" t="str">
        <f>_xlfn.TEXTAFTER(J2041,"-")</f>
        <v>SURE-SPSN</v>
      </c>
      <c r="G2041" t="s">
        <v>2648</v>
      </c>
      <c r="H2041" t="s">
        <v>2649</v>
      </c>
      <c r="I2041" t="s">
        <v>4500</v>
      </c>
      <c r="J2041" s="7" t="s">
        <v>2150</v>
      </c>
      <c r="K2041" t="s">
        <v>2638</v>
      </c>
      <c r="L2041" t="s">
        <v>193</v>
      </c>
      <c r="M2041" t="s">
        <v>4501</v>
      </c>
      <c r="N2041" t="s">
        <v>2640</v>
      </c>
      <c r="O2041" t="s">
        <v>3054</v>
      </c>
      <c r="P2041" t="s">
        <v>2642</v>
      </c>
      <c r="Q2041" t="s">
        <v>2640</v>
      </c>
      <c r="R2041" t="s">
        <v>8109</v>
      </c>
      <c r="S2041" t="s">
        <v>2644</v>
      </c>
      <c r="T2041" t="s">
        <v>2720</v>
      </c>
      <c r="U2041" t="s">
        <v>494</v>
      </c>
      <c r="V2041" s="7" t="s">
        <v>961</v>
      </c>
      <c r="W2041" s="8">
        <v>20000</v>
      </c>
      <c r="X2041" t="s">
        <v>8110</v>
      </c>
      <c r="Y2041" t="s">
        <v>7814</v>
      </c>
      <c r="Z2041" s="8">
        <v>7713.06</v>
      </c>
      <c r="AA2041" s="9">
        <v>18.72</v>
      </c>
      <c r="AB2041" s="8">
        <v>31905.41</v>
      </c>
      <c r="AD2041" s="10">
        <v>0</v>
      </c>
      <c r="AE2041" s="11"/>
      <c r="AF2041" s="8">
        <v>0</v>
      </c>
      <c r="AG2041" s="8">
        <v>12286.939999999999</v>
      </c>
      <c r="AH2041" s="12">
        <v>0.61434699999999998</v>
      </c>
      <c r="AI2041" s="8">
        <v>656.35363247863245</v>
      </c>
      <c r="AJ2041" s="11">
        <v>46881.353632488426</v>
      </c>
      <c r="AK2041" s="11">
        <v>46656</v>
      </c>
      <c r="AL2041" s="10">
        <v>225</v>
      </c>
      <c r="AM2041">
        <v>15781.380000000001</v>
      </c>
      <c r="AN2041">
        <v>0.78906900000000002</v>
      </c>
      <c r="AO2041" s="40" t="str">
        <f>E2041&amp;F2041&amp;U2041</f>
        <v>ZSPSURE-SPSNRHR</v>
      </c>
      <c r="AP2041" s="40" t="str">
        <f>_xlfn.XLOOKUP(AO2041,CrossRef!N:N,CrossRef!A:A,"NOT FOUND",0)</f>
        <v>ZSP7213RR</v>
      </c>
      <c r="AQ2041" s="40" t="str">
        <f>IFERROR(_xlfn.XLOOKUP(AO2041,CrossRef!$N:$N,CrossRef!$E:$E,"Not Found"),"-")</f>
        <v>785D</v>
      </c>
      <c r="AR2041" s="40" t="str">
        <f>IFERROR(_xlfn.XLOOKUP(AO2041,CrossRef!$N:$N,CrossRef!$G:$G,"Not Found"),"-")</f>
        <v>7213 - REAR SUSPENSION CYLINDER</v>
      </c>
      <c r="AS2041" s="40" t="str">
        <f>IFERROR(_xlfn.XLOOKUP(AO2041,CrossRef!$N:$N,CrossRef!$H:$H,"Not Found"),"-")</f>
        <v>RR - RIGHT REAR</v>
      </c>
    </row>
    <row r="2042" spans="1:45" hidden="1" x14ac:dyDescent="0.3">
      <c r="A2042" s="38" t="str">
        <f>E2042&amp;F2042&amp;U2042</f>
        <v>WLHUCRG-TCFSLH</v>
      </c>
      <c r="B2042" s="38" t="str">
        <f>I2042&amp;D2042&amp;C2042</f>
        <v>EX7123</v>
      </c>
      <c r="C2042" s="38" t="str">
        <f>_xlfn.XLOOKUP(A2042,CrossRef!N:N,CrossRef!D:D,"",0)</f>
        <v/>
      </c>
      <c r="D2042" s="38" t="str">
        <f>_xlfn.XLOOKUP(A2042,CrossRef!N:N,CrossRef!C:C,"",0)</f>
        <v/>
      </c>
      <c r="E2042" s="38" t="str">
        <f>LEFT(M2042,3)</f>
        <v>WLH</v>
      </c>
      <c r="F2042" s="38" t="str">
        <f>_xlfn.TEXTAFTER(J2042,"-")</f>
        <v>UCRG-TCFS</v>
      </c>
      <c r="G2042" t="s">
        <v>2635</v>
      </c>
      <c r="H2042" t="s">
        <v>2636</v>
      </c>
      <c r="I2042" t="s">
        <v>3656</v>
      </c>
      <c r="J2042" s="7" t="s">
        <v>2151</v>
      </c>
      <c r="K2042" t="s">
        <v>3657</v>
      </c>
      <c r="L2042" t="s">
        <v>80</v>
      </c>
      <c r="M2042" t="s">
        <v>3658</v>
      </c>
      <c r="N2042" t="s">
        <v>2640</v>
      </c>
      <c r="O2042" t="s">
        <v>2803</v>
      </c>
      <c r="P2042" t="s">
        <v>2642</v>
      </c>
      <c r="Q2042" t="s">
        <v>2662</v>
      </c>
      <c r="R2042" t="s">
        <v>8111</v>
      </c>
      <c r="S2042" t="s">
        <v>2671</v>
      </c>
      <c r="T2042" t="s">
        <v>2767</v>
      </c>
      <c r="U2042" t="s">
        <v>59</v>
      </c>
      <c r="V2042" s="7" t="s">
        <v>1063</v>
      </c>
      <c r="W2042" s="8">
        <v>30000</v>
      </c>
      <c r="X2042" t="s">
        <v>8112</v>
      </c>
      <c r="Y2042" t="s">
        <v>8113</v>
      </c>
      <c r="Z2042" s="8">
        <v>17685</v>
      </c>
      <c r="AA2042" s="9">
        <v>0</v>
      </c>
      <c r="AB2042" s="8">
        <v>329460</v>
      </c>
      <c r="AD2042" s="10">
        <v>0</v>
      </c>
      <c r="AE2042" s="11"/>
      <c r="AF2042" s="8"/>
      <c r="AG2042" s="8">
        <v>12315</v>
      </c>
      <c r="AH2042" s="12">
        <v>0.41049999999999998</v>
      </c>
      <c r="AI2042" s="8">
        <v>0</v>
      </c>
      <c r="AJ2042" s="11">
        <v>46225</v>
      </c>
      <c r="AK2042" s="11">
        <v>46287</v>
      </c>
      <c r="AL2042" s="10">
        <v>-62</v>
      </c>
      <c r="AO2042" s="40" t="str">
        <f>E2042&amp;F2042&amp;U2042</f>
        <v>WLHUCRG-TCFSLH</v>
      </c>
      <c r="AP2042" s="40" t="str">
        <f>_xlfn.XLOOKUP(AO2042,CrossRef!N:N,CrossRef!A:A,"NOT FOUND",0)</f>
        <v>NOT FOUND</v>
      </c>
      <c r="AQ2042" s="40" t="str">
        <f>IFERROR(_xlfn.XLOOKUP(AO2042,CrossRef!$N:$N,CrossRef!$E:$E,"Not Found"),"-")</f>
        <v>Not Found</v>
      </c>
      <c r="AR2042" s="40" t="str">
        <f>IFERROR(_xlfn.XLOOKUP(AO2042,CrossRef!$N:$N,CrossRef!$G:$G,"Not Found"),"-")</f>
        <v>Not Found</v>
      </c>
      <c r="AS2042" s="40" t="str">
        <f>IFERROR(_xlfn.XLOOKUP(AO2042,CrossRef!$N:$N,CrossRef!$H:$H,"Not Found"),"-")</f>
        <v>Not Found</v>
      </c>
    </row>
    <row r="2043" spans="1:45" hidden="1" x14ac:dyDescent="0.3">
      <c r="A2043" s="38" t="str">
        <f>E2043&amp;F2043&amp;U2043</f>
        <v>WLHUCRG-TCFSRH</v>
      </c>
      <c r="B2043" s="38" t="str">
        <f>I2043&amp;D2043&amp;C2043</f>
        <v>EX7123</v>
      </c>
      <c r="C2043" s="38" t="str">
        <f>_xlfn.XLOOKUP(A2043,CrossRef!N:N,CrossRef!D:D,"",0)</f>
        <v/>
      </c>
      <c r="D2043" s="38" t="str">
        <f>_xlfn.XLOOKUP(A2043,CrossRef!N:N,CrossRef!C:C,"",0)</f>
        <v/>
      </c>
      <c r="E2043" s="38" t="str">
        <f>LEFT(M2043,3)</f>
        <v>WLH</v>
      </c>
      <c r="F2043" s="38" t="str">
        <f>_xlfn.TEXTAFTER(J2043,"-")</f>
        <v>UCRG-TCFS</v>
      </c>
      <c r="G2043" t="s">
        <v>2635</v>
      </c>
      <c r="H2043" t="s">
        <v>2636</v>
      </c>
      <c r="I2043" t="s">
        <v>3656</v>
      </c>
      <c r="J2043" s="7" t="s">
        <v>2151</v>
      </c>
      <c r="K2043" t="s">
        <v>3657</v>
      </c>
      <c r="L2043" t="s">
        <v>80</v>
      </c>
      <c r="M2043" t="s">
        <v>3658</v>
      </c>
      <c r="N2043" t="s">
        <v>2640</v>
      </c>
      <c r="O2043" t="s">
        <v>2803</v>
      </c>
      <c r="P2043" t="s">
        <v>2642</v>
      </c>
      <c r="Q2043" t="s">
        <v>2662</v>
      </c>
      <c r="R2043" t="s">
        <v>8114</v>
      </c>
      <c r="S2043" t="s">
        <v>2671</v>
      </c>
      <c r="T2043" t="s">
        <v>2767</v>
      </c>
      <c r="U2043" t="s">
        <v>63</v>
      </c>
      <c r="V2043" s="7" t="s">
        <v>1061</v>
      </c>
      <c r="W2043" s="8">
        <v>30000</v>
      </c>
      <c r="X2043" t="s">
        <v>8115</v>
      </c>
      <c r="Y2043" t="s">
        <v>8113</v>
      </c>
      <c r="Z2043" s="8">
        <v>17685</v>
      </c>
      <c r="AA2043" s="9">
        <v>0</v>
      </c>
      <c r="AB2043" s="8">
        <v>329460</v>
      </c>
      <c r="AD2043" s="10">
        <v>0</v>
      </c>
      <c r="AE2043" s="11"/>
      <c r="AF2043" s="8"/>
      <c r="AG2043" s="8">
        <v>12315</v>
      </c>
      <c r="AH2043" s="12">
        <v>0.41049999999999998</v>
      </c>
      <c r="AI2043" s="8">
        <v>0</v>
      </c>
      <c r="AJ2043" s="11">
        <v>46225</v>
      </c>
      <c r="AK2043" s="11">
        <v>46287</v>
      </c>
      <c r="AL2043" s="10">
        <v>-62</v>
      </c>
      <c r="AO2043" s="40" t="str">
        <f>E2043&amp;F2043&amp;U2043</f>
        <v>WLHUCRG-TCFSRH</v>
      </c>
      <c r="AP2043" s="40" t="str">
        <f>_xlfn.XLOOKUP(AO2043,CrossRef!N:N,CrossRef!A:A,"NOT FOUND",0)</f>
        <v>NOT FOUND</v>
      </c>
      <c r="AQ2043" s="40" t="str">
        <f>IFERROR(_xlfn.XLOOKUP(AO2043,CrossRef!$N:$N,CrossRef!$E:$E,"Not Found"),"-")</f>
        <v>Not Found</v>
      </c>
      <c r="AR2043" s="40" t="str">
        <f>IFERROR(_xlfn.XLOOKUP(AO2043,CrossRef!$N:$N,CrossRef!$G:$G,"Not Found"),"-")</f>
        <v>Not Found</v>
      </c>
      <c r="AS2043" s="40" t="str">
        <f>IFERROR(_xlfn.XLOOKUP(AO2043,CrossRef!$N:$N,CrossRef!$H:$H,"Not Found"),"-")</f>
        <v>Not Found</v>
      </c>
    </row>
    <row r="2044" spans="1:45" hidden="1" x14ac:dyDescent="0.3">
      <c r="A2044" s="38" t="str">
        <f>E2044&amp;F2044&amp;U2044</f>
        <v>DH3UCRG-FIDVRH</v>
      </c>
      <c r="B2044" s="38" t="str">
        <f>I2044&amp;D2044&amp;C2044</f>
        <v>EX70994050RI</v>
      </c>
      <c r="C2044" s="38" t="str">
        <f>_xlfn.XLOOKUP(A2044,CrossRef!N:N,CrossRef!D:D,"",0)</f>
        <v>RI</v>
      </c>
      <c r="D2044" s="38" t="str">
        <f>_xlfn.XLOOKUP(A2044,CrossRef!N:N,CrossRef!C:C,"",0)</f>
        <v>4050</v>
      </c>
      <c r="E2044" s="38" t="str">
        <f>LEFT(M2044,3)</f>
        <v>DH3</v>
      </c>
      <c r="F2044" s="38" t="str">
        <f>_xlfn.TEXTAFTER(J2044,"-")</f>
        <v>UCRG-FIDV</v>
      </c>
      <c r="G2044" t="s">
        <v>2967</v>
      </c>
      <c r="H2044" t="s">
        <v>2814</v>
      </c>
      <c r="I2044" t="s">
        <v>2968</v>
      </c>
      <c r="J2044" s="7" t="s">
        <v>519</v>
      </c>
      <c r="K2044" t="s">
        <v>2638</v>
      </c>
      <c r="L2044" t="s">
        <v>65</v>
      </c>
      <c r="M2044" t="s">
        <v>2969</v>
      </c>
      <c r="N2044" t="s">
        <v>2640</v>
      </c>
      <c r="O2044" t="s">
        <v>2653</v>
      </c>
      <c r="P2044" t="s">
        <v>2642</v>
      </c>
      <c r="Q2044" t="s">
        <v>2640</v>
      </c>
      <c r="R2044" t="s">
        <v>8116</v>
      </c>
      <c r="S2044" t="s">
        <v>2655</v>
      </c>
      <c r="T2044" t="s">
        <v>3213</v>
      </c>
      <c r="U2044" t="s">
        <v>63</v>
      </c>
      <c r="V2044" s="7" t="s">
        <v>521</v>
      </c>
      <c r="W2044" s="8">
        <v>20000</v>
      </c>
      <c r="X2044" t="s">
        <v>8117</v>
      </c>
      <c r="Y2044" t="s">
        <v>6842</v>
      </c>
      <c r="Z2044" s="8">
        <v>52668.1</v>
      </c>
      <c r="AA2044" s="9">
        <v>0</v>
      </c>
      <c r="AB2044" s="8">
        <v>329728.94</v>
      </c>
      <c r="AD2044" s="10">
        <v>4202674</v>
      </c>
      <c r="AE2044" s="11">
        <v>45326</v>
      </c>
      <c r="AF2044" s="8">
        <v>45030</v>
      </c>
      <c r="AG2044" s="8">
        <v>12361.900000000001</v>
      </c>
      <c r="AH2044" s="12">
        <v>0.61809500000000006</v>
      </c>
      <c r="AI2044" s="8">
        <v>0</v>
      </c>
      <c r="AJ2044" s="11">
        <v>46225</v>
      </c>
      <c r="AK2044" s="11">
        <v>48142</v>
      </c>
      <c r="AL2044" s="10">
        <v>-1917</v>
      </c>
      <c r="AO2044" s="40" t="str">
        <f>E2044&amp;F2044&amp;U2044</f>
        <v>DH3UCRG-FIDVRH</v>
      </c>
      <c r="AP2044" s="40" t="str">
        <f>_xlfn.XLOOKUP(AO2044,CrossRef!N:N,CrossRef!A:A,"NOT FOUND",0)</f>
        <v>DH34050RI</v>
      </c>
      <c r="AQ2044" s="40" t="str">
        <f>IFERROR(_xlfn.XLOOKUP(AO2044,CrossRef!$N:$N,CrossRef!$E:$E,"Not Found"),"-")</f>
        <v>6060 FACE SHOVEL</v>
      </c>
      <c r="AR2044" s="40" t="str">
        <f>IFERROR(_xlfn.XLOOKUP(AO2044,CrossRef!$N:$N,CrossRef!$G:$G,"Not Found"),"-")</f>
        <v>4050 - FINAL DRIVE</v>
      </c>
      <c r="AS2044" s="40" t="str">
        <f>IFERROR(_xlfn.XLOOKUP(AO2044,CrossRef!$N:$N,CrossRef!$H:$H,"Not Found"),"-")</f>
        <v>RI - RIGHT</v>
      </c>
    </row>
    <row r="2045" spans="1:45" hidden="1" x14ac:dyDescent="0.3">
      <c r="A2045" s="38" t="str">
        <f>E2045&amp;F2045&amp;U2045</f>
        <v>RABUCRG-TCFSLH</v>
      </c>
      <c r="B2045" s="38" t="str">
        <f>I2045&amp;D2045&amp;C2045</f>
        <v>DZ81724028LT</v>
      </c>
      <c r="C2045" s="38" t="str">
        <f>_xlfn.XLOOKUP(A2045,CrossRef!N:N,CrossRef!D:D,"",0)</f>
        <v>LT</v>
      </c>
      <c r="D2045" s="38" t="str">
        <f>_xlfn.XLOOKUP(A2045,CrossRef!N:N,CrossRef!C:C,"",0)</f>
        <v>4028</v>
      </c>
      <c r="E2045" s="38" t="str">
        <f>LEFT(M2045,3)</f>
        <v>RAB</v>
      </c>
      <c r="F2045" s="38" t="str">
        <f>_xlfn.TEXTAFTER(J2045,"-")</f>
        <v>UCRG-TCFS</v>
      </c>
      <c r="G2045" t="s">
        <v>2695</v>
      </c>
      <c r="H2045" t="s">
        <v>2696</v>
      </c>
      <c r="I2045" t="s">
        <v>3320</v>
      </c>
      <c r="J2045" s="7" t="s">
        <v>2152</v>
      </c>
      <c r="K2045" t="s">
        <v>2638</v>
      </c>
      <c r="L2045" t="s">
        <v>34</v>
      </c>
      <c r="M2045" t="s">
        <v>3321</v>
      </c>
      <c r="N2045" t="s">
        <v>2640</v>
      </c>
      <c r="O2045" t="s">
        <v>2653</v>
      </c>
      <c r="P2045" t="s">
        <v>2642</v>
      </c>
      <c r="Q2045" t="s">
        <v>2640</v>
      </c>
      <c r="R2045" t="s">
        <v>8118</v>
      </c>
      <c r="S2045" t="s">
        <v>2671</v>
      </c>
      <c r="T2045" t="s">
        <v>2767</v>
      </c>
      <c r="U2045" t="s">
        <v>59</v>
      </c>
      <c r="V2045" s="7" t="s">
        <v>2153</v>
      </c>
      <c r="W2045" s="8">
        <v>16000</v>
      </c>
      <c r="X2045" t="s">
        <v>8119</v>
      </c>
      <c r="Y2045" t="s">
        <v>2929</v>
      </c>
      <c r="Z2045" s="8">
        <v>25652.400000000001</v>
      </c>
      <c r="AA2045" s="9">
        <v>9.75</v>
      </c>
      <c r="AB2045" s="8">
        <v>184192.64000000001</v>
      </c>
      <c r="AD2045" s="10">
        <v>4548103</v>
      </c>
      <c r="AE2045" s="11">
        <v>45768</v>
      </c>
      <c r="AF2045" s="8">
        <v>22017.7</v>
      </c>
      <c r="AG2045" s="8">
        <v>12365.299999999996</v>
      </c>
      <c r="AH2045" s="12">
        <v>0.77283124999999975</v>
      </c>
      <c r="AI2045" s="8">
        <v>1268.235897435897</v>
      </c>
      <c r="AJ2045" s="11">
        <v>47493.235897453706</v>
      </c>
      <c r="AK2045" s="11">
        <v>47099</v>
      </c>
      <c r="AL2045" s="10">
        <v>394</v>
      </c>
      <c r="AM2045">
        <v>34173.9</v>
      </c>
      <c r="AN2045">
        <v>0.75976250000000001</v>
      </c>
      <c r="AO2045" s="40" t="str">
        <f>E2045&amp;F2045&amp;U2045</f>
        <v>RABUCRG-TCFSLH</v>
      </c>
      <c r="AP2045" s="40" t="str">
        <f>_xlfn.XLOOKUP(AO2045,CrossRef!N:N,CrossRef!A:A,"NOT FOUND",0)</f>
        <v>RAB4028LT</v>
      </c>
      <c r="AQ2045" s="40" t="str">
        <f>IFERROR(_xlfn.XLOOKUP(AO2045,CrossRef!$N:$N,CrossRef!$E:$E,"Not Found"),"-")</f>
        <v>D10T2</v>
      </c>
      <c r="AR2045" s="40" t="str">
        <f>IFERROR(_xlfn.XLOOKUP(AO2045,CrossRef!$N:$N,CrossRef!$G:$G,"Not Found"),"-")</f>
        <v>4028 - TRACK FRAME</v>
      </c>
      <c r="AS2045" s="40" t="str">
        <f>IFERROR(_xlfn.XLOOKUP(AO2045,CrossRef!$N:$N,CrossRef!$H:$H,"Not Found"),"-")</f>
        <v>LT - LEFT</v>
      </c>
    </row>
    <row r="2046" spans="1:45" hidden="1" x14ac:dyDescent="0.3">
      <c r="A2046" s="38" t="str">
        <f>E2046&amp;F2046&amp;U2046</f>
        <v>RABUCRG-TCFSRH</v>
      </c>
      <c r="B2046" s="38" t="str">
        <f>I2046&amp;D2046&amp;C2046</f>
        <v>DZ81724028RI</v>
      </c>
      <c r="C2046" s="38" t="str">
        <f>_xlfn.XLOOKUP(A2046,CrossRef!N:N,CrossRef!D:D,"",0)</f>
        <v>RI</v>
      </c>
      <c r="D2046" s="38" t="str">
        <f>_xlfn.XLOOKUP(A2046,CrossRef!N:N,CrossRef!C:C,"",0)</f>
        <v>4028</v>
      </c>
      <c r="E2046" s="38" t="str">
        <f>LEFT(M2046,3)</f>
        <v>RAB</v>
      </c>
      <c r="F2046" s="38" t="str">
        <f>_xlfn.TEXTAFTER(J2046,"-")</f>
        <v>UCRG-TCFS</v>
      </c>
      <c r="G2046" t="s">
        <v>2695</v>
      </c>
      <c r="H2046" t="s">
        <v>2696</v>
      </c>
      <c r="I2046" t="s">
        <v>3320</v>
      </c>
      <c r="J2046" s="7" t="s">
        <v>2152</v>
      </c>
      <c r="K2046" t="s">
        <v>2638</v>
      </c>
      <c r="L2046" t="s">
        <v>34</v>
      </c>
      <c r="M2046" t="s">
        <v>3321</v>
      </c>
      <c r="N2046" t="s">
        <v>2640</v>
      </c>
      <c r="O2046" t="s">
        <v>2653</v>
      </c>
      <c r="P2046" t="s">
        <v>2642</v>
      </c>
      <c r="Q2046" t="s">
        <v>2640</v>
      </c>
      <c r="R2046" t="s">
        <v>8120</v>
      </c>
      <c r="S2046" t="s">
        <v>2671</v>
      </c>
      <c r="T2046" t="s">
        <v>2767</v>
      </c>
      <c r="U2046" t="s">
        <v>63</v>
      </c>
      <c r="V2046" s="7" t="s">
        <v>1091</v>
      </c>
      <c r="W2046" s="8">
        <v>16000</v>
      </c>
      <c r="X2046" t="s">
        <v>8121</v>
      </c>
      <c r="Y2046" t="s">
        <v>2926</v>
      </c>
      <c r="Z2046" s="8">
        <v>25652.400000000001</v>
      </c>
      <c r="AA2046" s="9">
        <v>9.75</v>
      </c>
      <c r="AB2046" s="8">
        <v>184192.64000000001</v>
      </c>
      <c r="AD2046" s="10">
        <v>4548102</v>
      </c>
      <c r="AE2046" s="11">
        <v>45768</v>
      </c>
      <c r="AF2046" s="8">
        <v>22017.7</v>
      </c>
      <c r="AG2046" s="8">
        <v>12365.299999999996</v>
      </c>
      <c r="AH2046" s="12">
        <v>0.77283124999999975</v>
      </c>
      <c r="AI2046" s="8">
        <v>1268.235897435897</v>
      </c>
      <c r="AJ2046" s="11">
        <v>47493.235897453706</v>
      </c>
      <c r="AK2046" s="11">
        <v>47099</v>
      </c>
      <c r="AL2046" s="10">
        <v>394</v>
      </c>
      <c r="AM2046">
        <v>34173.9</v>
      </c>
      <c r="AN2046">
        <v>0.75976250000000001</v>
      </c>
      <c r="AO2046" s="40" t="str">
        <f>E2046&amp;F2046&amp;U2046</f>
        <v>RABUCRG-TCFSRH</v>
      </c>
      <c r="AP2046" s="40" t="str">
        <f>_xlfn.XLOOKUP(AO2046,CrossRef!N:N,CrossRef!A:A,"NOT FOUND",0)</f>
        <v>RAB4028RI</v>
      </c>
      <c r="AQ2046" s="40" t="str">
        <f>IFERROR(_xlfn.XLOOKUP(AO2046,CrossRef!$N:$N,CrossRef!$E:$E,"Not Found"),"-")</f>
        <v>D10T2</v>
      </c>
      <c r="AR2046" s="40" t="str">
        <f>IFERROR(_xlfn.XLOOKUP(AO2046,CrossRef!$N:$N,CrossRef!$G:$G,"Not Found"),"-")</f>
        <v>4028 - TRACK FRAME</v>
      </c>
      <c r="AS2046" s="40" t="str">
        <f>IFERROR(_xlfn.XLOOKUP(AO2046,CrossRef!$N:$N,CrossRef!$H:$H,"Not Found"),"-")</f>
        <v>RI - RIGHT</v>
      </c>
    </row>
    <row r="2047" spans="1:45" hidden="1" x14ac:dyDescent="0.3">
      <c r="A2047" s="38" t="str">
        <f>E2047&amp;F2047&amp;U2047</f>
        <v>3PRDRIV-DIFF</v>
      </c>
      <c r="B2047" s="38" t="str">
        <f>I2047&amp;D2047&amp;C2047</f>
        <v>TD2402325800</v>
      </c>
      <c r="C2047" s="38" t="str">
        <f>_xlfn.XLOOKUP(A2047,CrossRef!N:N,CrossRef!D:D,"",0)</f>
        <v>00</v>
      </c>
      <c r="D2047" s="38" t="str">
        <f>_xlfn.XLOOKUP(A2047,CrossRef!N:N,CrossRef!C:C,"",0)</f>
        <v>3258</v>
      </c>
      <c r="E2047" s="38" t="str">
        <f>LEFT(M2047,3)</f>
        <v>3PR</v>
      </c>
      <c r="F2047" s="38" t="str">
        <f>_xlfn.TEXTAFTER(J2047,"-")</f>
        <v>DRIV-DIFF</v>
      </c>
      <c r="G2047" t="s">
        <v>3418</v>
      </c>
      <c r="H2047" t="s">
        <v>2636</v>
      </c>
      <c r="I2047" t="s">
        <v>3624</v>
      </c>
      <c r="J2047" s="7" t="s">
        <v>463</v>
      </c>
      <c r="K2047" t="s">
        <v>2638</v>
      </c>
      <c r="L2047" t="s">
        <v>167</v>
      </c>
      <c r="M2047" t="s">
        <v>3625</v>
      </c>
      <c r="N2047" t="s">
        <v>2640</v>
      </c>
      <c r="O2047" t="s">
        <v>2653</v>
      </c>
      <c r="P2047" t="s">
        <v>2642</v>
      </c>
      <c r="Q2047" t="s">
        <v>2662</v>
      </c>
      <c r="R2047" t="s">
        <v>8122</v>
      </c>
      <c r="S2047" t="s">
        <v>2655</v>
      </c>
      <c r="T2047" t="s">
        <v>2656</v>
      </c>
      <c r="U2047" t="s">
        <v>2657</v>
      </c>
      <c r="V2047" s="7" t="s">
        <v>464</v>
      </c>
      <c r="W2047" s="8">
        <v>18000</v>
      </c>
      <c r="X2047" t="s">
        <v>8123</v>
      </c>
      <c r="Y2047" t="s">
        <v>3674</v>
      </c>
      <c r="Z2047" s="8">
        <v>67107.3</v>
      </c>
      <c r="AA2047" s="9">
        <v>0</v>
      </c>
      <c r="AB2047" s="8">
        <v>41738.15</v>
      </c>
      <c r="AD2047" s="10">
        <v>4288520</v>
      </c>
      <c r="AE2047" s="11">
        <v>45103</v>
      </c>
      <c r="AF2047" s="8">
        <v>61502.9</v>
      </c>
      <c r="AG2047" s="8">
        <v>12395.599999999991</v>
      </c>
      <c r="AH2047" s="12">
        <v>0.68864444444444395</v>
      </c>
      <c r="AI2047" s="8">
        <v>0</v>
      </c>
      <c r="AJ2047" s="11">
        <v>46225</v>
      </c>
      <c r="AK2047" s="11">
        <v>46431</v>
      </c>
      <c r="AL2047" s="10">
        <v>-206</v>
      </c>
      <c r="AO2047" s="40" t="str">
        <f>E2047&amp;F2047&amp;U2047</f>
        <v>3PRDRIV-DIFF</v>
      </c>
      <c r="AP2047" s="40" t="str">
        <f>_xlfn.XLOOKUP(AO2047,CrossRef!N:N,CrossRef!A:A,"NOT FOUND",0)</f>
        <v>3PR325800</v>
      </c>
      <c r="AQ2047" s="40" t="str">
        <f>IFERROR(_xlfn.XLOOKUP(AO2047,CrossRef!$N:$N,CrossRef!$E:$E,"Not Found"),"-")</f>
        <v>777D</v>
      </c>
      <c r="AR2047" s="40" t="str">
        <f>IFERROR(_xlfn.XLOOKUP(AO2047,CrossRef!$N:$N,CrossRef!$G:$G,"Not Found"),"-")</f>
        <v>3258 - DIFFERENTIAL</v>
      </c>
      <c r="AS2047" s="40" t="str">
        <f>IFERROR(_xlfn.XLOOKUP(AO2047,CrossRef!$N:$N,CrossRef!$H:$H,"Not Found"),"-")</f>
        <v>00 - (NONE)</v>
      </c>
    </row>
    <row r="2048" spans="1:45" hidden="1" x14ac:dyDescent="0.3">
      <c r="A2048" s="38" t="str">
        <f>E2048&amp;F2048&amp;U2048</f>
        <v>HCMUCRG-TCFSLH</v>
      </c>
      <c r="B2048" s="38" t="str">
        <f>I2048&amp;D2048&amp;C2048</f>
        <v>EX7152</v>
      </c>
      <c r="C2048" s="38" t="str">
        <f>_xlfn.XLOOKUP(A2048,CrossRef!N:N,CrossRef!D:D,"",0)</f>
        <v/>
      </c>
      <c r="D2048" s="38" t="str">
        <f>_xlfn.XLOOKUP(A2048,CrossRef!N:N,CrossRef!C:C,"",0)</f>
        <v/>
      </c>
      <c r="E2048" s="38" t="str">
        <f>LEFT(M2048,3)</f>
        <v>HCM</v>
      </c>
      <c r="F2048" s="38" t="str">
        <f>_xlfn.TEXTAFTER(J2048,"-")</f>
        <v>UCRG-TCFS</v>
      </c>
      <c r="G2048" t="s">
        <v>2648</v>
      </c>
      <c r="H2048" t="s">
        <v>2649</v>
      </c>
      <c r="I2048" t="s">
        <v>3143</v>
      </c>
      <c r="J2048" s="7" t="s">
        <v>2154</v>
      </c>
      <c r="K2048" t="s">
        <v>2668</v>
      </c>
      <c r="L2048" t="s">
        <v>3052</v>
      </c>
      <c r="M2048" t="s">
        <v>3144</v>
      </c>
      <c r="N2048" t="s">
        <v>2640</v>
      </c>
      <c r="O2048" t="s">
        <v>2803</v>
      </c>
      <c r="P2048" t="s">
        <v>2642</v>
      </c>
      <c r="Q2048" t="s">
        <v>2640</v>
      </c>
      <c r="R2048" t="s">
        <v>8124</v>
      </c>
      <c r="S2048" t="s">
        <v>2671</v>
      </c>
      <c r="T2048" t="s">
        <v>2767</v>
      </c>
      <c r="U2048" t="s">
        <v>59</v>
      </c>
      <c r="V2048" s="7" t="s">
        <v>634</v>
      </c>
      <c r="W2048" s="8">
        <v>35000</v>
      </c>
      <c r="X2048" t="s">
        <v>8125</v>
      </c>
      <c r="Y2048" t="s">
        <v>8126</v>
      </c>
      <c r="Z2048" s="8">
        <v>22599</v>
      </c>
      <c r="AA2048" s="9">
        <v>14.8</v>
      </c>
      <c r="AB2048" s="8">
        <v>297810</v>
      </c>
      <c r="AD2048" s="10"/>
      <c r="AE2048" s="11"/>
      <c r="AF2048" s="8"/>
      <c r="AG2048" s="8">
        <v>12401</v>
      </c>
      <c r="AH2048" s="12">
        <v>0.35431428571428569</v>
      </c>
      <c r="AI2048" s="8">
        <v>837.90540540540542</v>
      </c>
      <c r="AJ2048" s="11">
        <v>47062.905405405094</v>
      </c>
      <c r="AK2048" s="11"/>
      <c r="AL2048" s="10"/>
      <c r="AO2048" s="40" t="str">
        <f>E2048&amp;F2048&amp;U2048</f>
        <v>HCMUCRG-TCFSLH</v>
      </c>
      <c r="AP2048" s="40" t="str">
        <f>_xlfn.XLOOKUP(AO2048,CrossRef!N:N,CrossRef!A:A,"NOT FOUND",0)</f>
        <v>NOT FOUND</v>
      </c>
      <c r="AQ2048" s="40" t="str">
        <f>IFERROR(_xlfn.XLOOKUP(AO2048,CrossRef!$N:$N,CrossRef!$E:$E,"Not Found"),"-")</f>
        <v>Not Found</v>
      </c>
      <c r="AR2048" s="40" t="str">
        <f>IFERROR(_xlfn.XLOOKUP(AO2048,CrossRef!$N:$N,CrossRef!$G:$G,"Not Found"),"-")</f>
        <v>Not Found</v>
      </c>
      <c r="AS2048" s="40" t="str">
        <f>IFERROR(_xlfn.XLOOKUP(AO2048,CrossRef!$N:$N,CrossRef!$H:$H,"Not Found"),"-")</f>
        <v>Not Found</v>
      </c>
    </row>
    <row r="2049" spans="1:45" hidden="1" x14ac:dyDescent="0.3">
      <c r="A2049" s="38" t="str">
        <f>E2049&amp;F2049&amp;U2049</f>
        <v>HCMUCRG-TCFSRH</v>
      </c>
      <c r="B2049" s="38" t="str">
        <f>I2049&amp;D2049&amp;C2049</f>
        <v>EX7152</v>
      </c>
      <c r="C2049" s="38" t="str">
        <f>_xlfn.XLOOKUP(A2049,CrossRef!N:N,CrossRef!D:D,"",0)</f>
        <v/>
      </c>
      <c r="D2049" s="38" t="str">
        <f>_xlfn.XLOOKUP(A2049,CrossRef!N:N,CrossRef!C:C,"",0)</f>
        <v/>
      </c>
      <c r="E2049" s="38" t="str">
        <f>LEFT(M2049,3)</f>
        <v>HCM</v>
      </c>
      <c r="F2049" s="38" t="str">
        <f>_xlfn.TEXTAFTER(J2049,"-")</f>
        <v>UCRG-TCFS</v>
      </c>
      <c r="G2049" t="s">
        <v>2648</v>
      </c>
      <c r="H2049" t="s">
        <v>2649</v>
      </c>
      <c r="I2049" t="s">
        <v>3143</v>
      </c>
      <c r="J2049" s="7" t="s">
        <v>2154</v>
      </c>
      <c r="K2049" t="s">
        <v>2668</v>
      </c>
      <c r="L2049" t="s">
        <v>3052</v>
      </c>
      <c r="M2049" t="s">
        <v>3144</v>
      </c>
      <c r="N2049" t="s">
        <v>2640</v>
      </c>
      <c r="O2049" t="s">
        <v>2803</v>
      </c>
      <c r="P2049" t="s">
        <v>2642</v>
      </c>
      <c r="Q2049" t="s">
        <v>2640</v>
      </c>
      <c r="R2049" t="s">
        <v>8127</v>
      </c>
      <c r="S2049" t="s">
        <v>2671</v>
      </c>
      <c r="T2049" t="s">
        <v>2767</v>
      </c>
      <c r="U2049" t="s">
        <v>63</v>
      </c>
      <c r="V2049" s="7" t="s">
        <v>633</v>
      </c>
      <c r="W2049" s="8">
        <v>35000</v>
      </c>
      <c r="X2049" t="s">
        <v>8128</v>
      </c>
      <c r="Y2049" t="s">
        <v>8126</v>
      </c>
      <c r="Z2049" s="8">
        <v>22599</v>
      </c>
      <c r="AA2049" s="9">
        <v>14.8</v>
      </c>
      <c r="AB2049" s="8">
        <v>297810</v>
      </c>
      <c r="AD2049" s="10"/>
      <c r="AE2049" s="11"/>
      <c r="AF2049" s="8"/>
      <c r="AG2049" s="8">
        <v>12401</v>
      </c>
      <c r="AH2049" s="12">
        <v>0.35431428571428569</v>
      </c>
      <c r="AI2049" s="8">
        <v>837.90540540540542</v>
      </c>
      <c r="AJ2049" s="11">
        <v>47062.905405405094</v>
      </c>
      <c r="AK2049" s="11"/>
      <c r="AL2049" s="10"/>
      <c r="AO2049" s="40" t="str">
        <f>E2049&amp;F2049&amp;U2049</f>
        <v>HCMUCRG-TCFSRH</v>
      </c>
      <c r="AP2049" s="40" t="str">
        <f>_xlfn.XLOOKUP(AO2049,CrossRef!N:N,CrossRef!A:A,"NOT FOUND",0)</f>
        <v>NOT FOUND</v>
      </c>
      <c r="AQ2049" s="40" t="str">
        <f>IFERROR(_xlfn.XLOOKUP(AO2049,CrossRef!$N:$N,CrossRef!$E:$E,"Not Found"),"-")</f>
        <v>Not Found</v>
      </c>
      <c r="AR2049" s="40" t="str">
        <f>IFERROR(_xlfn.XLOOKUP(AO2049,CrossRef!$N:$N,CrossRef!$G:$G,"Not Found"),"-")</f>
        <v>Not Found</v>
      </c>
      <c r="AS2049" s="40" t="str">
        <f>IFERROR(_xlfn.XLOOKUP(AO2049,CrossRef!$N:$N,CrossRef!$H:$H,"Not Found"),"-")</f>
        <v>Not Found</v>
      </c>
    </row>
    <row r="2050" spans="1:45" hidden="1" x14ac:dyDescent="0.3">
      <c r="A2050" s="38" t="str">
        <f>E2050&amp;F2050&amp;U2050</f>
        <v>MSYDRIV-DIFF</v>
      </c>
      <c r="B2050" s="38" t="str">
        <f>I2050&amp;D2050&amp;C2050</f>
        <v>QTW07325800</v>
      </c>
      <c r="C2050" s="38" t="str">
        <f>_xlfn.XLOOKUP(A2050,CrossRef!N:N,CrossRef!D:D,"",0)</f>
        <v>00</v>
      </c>
      <c r="D2050" s="38" t="str">
        <f>_xlfn.XLOOKUP(A2050,CrossRef!N:N,CrossRef!C:C,"",0)</f>
        <v>3258</v>
      </c>
      <c r="E2050" s="38" t="str">
        <f>LEFT(M2050,3)</f>
        <v>MSY</v>
      </c>
      <c r="F2050" s="38" t="str">
        <f>_xlfn.TEXTAFTER(J2050,"-")</f>
        <v>DRIV-DIFF</v>
      </c>
      <c r="G2050" t="s">
        <v>2635</v>
      </c>
      <c r="H2050" t="s">
        <v>2636</v>
      </c>
      <c r="I2050" t="s">
        <v>7296</v>
      </c>
      <c r="J2050" s="7" t="s">
        <v>2155</v>
      </c>
      <c r="K2050" t="s">
        <v>2638</v>
      </c>
      <c r="L2050" t="s">
        <v>164</v>
      </c>
      <c r="M2050" t="s">
        <v>7297</v>
      </c>
      <c r="N2050" t="s">
        <v>2640</v>
      </c>
      <c r="O2050" t="s">
        <v>2641</v>
      </c>
      <c r="P2050" t="s">
        <v>2642</v>
      </c>
      <c r="Q2050" t="s">
        <v>2640</v>
      </c>
      <c r="R2050" t="s">
        <v>8129</v>
      </c>
      <c r="S2050" t="s">
        <v>2655</v>
      </c>
      <c r="T2050" t="s">
        <v>2656</v>
      </c>
      <c r="U2050" t="s">
        <v>2657</v>
      </c>
      <c r="V2050" s="7" t="s">
        <v>457</v>
      </c>
      <c r="W2050" s="8">
        <v>16500</v>
      </c>
      <c r="X2050" t="s">
        <v>8130</v>
      </c>
      <c r="Y2050" t="s">
        <v>3294</v>
      </c>
      <c r="Z2050" s="8">
        <v>57170</v>
      </c>
      <c r="AA2050" s="9">
        <v>8.91</v>
      </c>
      <c r="AB2050" s="8">
        <v>62202.54</v>
      </c>
      <c r="AD2050" s="10">
        <v>4521169</v>
      </c>
      <c r="AE2050" s="11">
        <v>45775</v>
      </c>
      <c r="AF2050" s="8">
        <v>53074</v>
      </c>
      <c r="AG2050" s="8">
        <v>12404</v>
      </c>
      <c r="AH2050" s="12">
        <v>0.75175757575757574</v>
      </c>
      <c r="AI2050" s="8">
        <v>1392.1436588103254</v>
      </c>
      <c r="AJ2050" s="11">
        <v>47617.143658796296</v>
      </c>
      <c r="AK2050" s="11">
        <v>47518</v>
      </c>
      <c r="AL2050" s="10">
        <v>99</v>
      </c>
      <c r="AM2050">
        <v>68690.63</v>
      </c>
      <c r="AO2050" s="40" t="str">
        <f>E2050&amp;F2050&amp;U2050</f>
        <v>MSYDRIV-DIFF</v>
      </c>
      <c r="AP2050" s="40" t="str">
        <f>_xlfn.XLOOKUP(AO2050,CrossRef!N:N,CrossRef!A:A,"NOT FOUND",0)</f>
        <v>MSY325800</v>
      </c>
      <c r="AQ2050" s="40" t="str">
        <f>IFERROR(_xlfn.XLOOKUP(AO2050,CrossRef!$N:$N,CrossRef!$E:$E,"Not Found"),"-")</f>
        <v>785D WC</v>
      </c>
      <c r="AR2050" s="40" t="str">
        <f>IFERROR(_xlfn.XLOOKUP(AO2050,CrossRef!$N:$N,CrossRef!$G:$G,"Not Found"),"-")</f>
        <v>3258 - DIFFERENTIAL</v>
      </c>
      <c r="AS2050" s="40" t="str">
        <f>IFERROR(_xlfn.XLOOKUP(AO2050,CrossRef!$N:$N,CrossRef!$H:$H,"Not Found"),"-")</f>
        <v>00 - (NONE)</v>
      </c>
    </row>
    <row r="2051" spans="1:45" hidden="1" x14ac:dyDescent="0.3">
      <c r="A2051" s="38" t="str">
        <f>E2051&amp;F2051&amp;U2051</f>
        <v>ATYDRIV-DIFF</v>
      </c>
      <c r="B2051" s="38" t="str">
        <f>I2051&amp;D2051&amp;C2051</f>
        <v>QTD06325800</v>
      </c>
      <c r="C2051" s="38" t="str">
        <f>_xlfn.XLOOKUP(A2051,CrossRef!N:N,CrossRef!D:D,"",0)</f>
        <v>00</v>
      </c>
      <c r="D2051" s="38" t="str">
        <f>_xlfn.XLOOKUP(A2051,CrossRef!N:N,CrossRef!C:C,"",0)</f>
        <v>3258</v>
      </c>
      <c r="E2051" s="38" t="str">
        <f>LEFT(M2051,3)</f>
        <v>ATY</v>
      </c>
      <c r="F2051" s="38" t="str">
        <f>_xlfn.TEXTAFTER(J2051,"-")</f>
        <v>DRIV-DIFF</v>
      </c>
      <c r="G2051" t="s">
        <v>2635</v>
      </c>
      <c r="H2051" t="s">
        <v>2636</v>
      </c>
      <c r="I2051" t="s">
        <v>3894</v>
      </c>
      <c r="J2051" s="7" t="s">
        <v>2156</v>
      </c>
      <c r="K2051" t="s">
        <v>2638</v>
      </c>
      <c r="L2051" t="s">
        <v>151</v>
      </c>
      <c r="M2051" t="s">
        <v>3895</v>
      </c>
      <c r="N2051" t="s">
        <v>2640</v>
      </c>
      <c r="O2051" t="s">
        <v>2641</v>
      </c>
      <c r="P2051" t="s">
        <v>2642</v>
      </c>
      <c r="Q2051" t="s">
        <v>2640</v>
      </c>
      <c r="R2051" t="s">
        <v>8131</v>
      </c>
      <c r="S2051" t="s">
        <v>2655</v>
      </c>
      <c r="T2051" t="s">
        <v>2656</v>
      </c>
      <c r="U2051" t="s">
        <v>2657</v>
      </c>
      <c r="V2051" s="7" t="s">
        <v>457</v>
      </c>
      <c r="W2051" s="8">
        <v>16500</v>
      </c>
      <c r="X2051" t="s">
        <v>8132</v>
      </c>
      <c r="Y2051" t="s">
        <v>2990</v>
      </c>
      <c r="Z2051" s="8">
        <v>115053</v>
      </c>
      <c r="AA2051" s="9">
        <v>16.420000000000002</v>
      </c>
      <c r="AB2051" s="8">
        <v>63540.55</v>
      </c>
      <c r="AD2051" s="10">
        <v>4441865</v>
      </c>
      <c r="AE2051" s="11">
        <v>46057</v>
      </c>
      <c r="AF2051" s="8">
        <v>110976</v>
      </c>
      <c r="AG2051" s="8">
        <v>12423</v>
      </c>
      <c r="AH2051" s="12">
        <v>0.75290909090909086</v>
      </c>
      <c r="AI2051" s="8">
        <v>756.57734470158334</v>
      </c>
      <c r="AJ2051" s="11">
        <v>46981.577344710648</v>
      </c>
      <c r="AK2051" s="11">
        <v>47168</v>
      </c>
      <c r="AL2051" s="10">
        <v>-187</v>
      </c>
      <c r="AM2051">
        <v>130537.06</v>
      </c>
      <c r="AO2051" s="40" t="str">
        <f>E2051&amp;F2051&amp;U2051</f>
        <v>ATYDRIV-DIFF</v>
      </c>
      <c r="AP2051" s="40" t="str">
        <f>_xlfn.XLOOKUP(AO2051,CrossRef!N:N,CrossRef!A:A,"NOT FOUND",0)</f>
        <v>ATY325800</v>
      </c>
      <c r="AQ2051" s="40" t="str">
        <f>IFERROR(_xlfn.XLOOKUP(AO2051,CrossRef!$N:$N,CrossRef!$E:$E,"Not Found"),"-")</f>
        <v>793C</v>
      </c>
      <c r="AR2051" s="40" t="str">
        <f>IFERROR(_xlfn.XLOOKUP(AO2051,CrossRef!$N:$N,CrossRef!$G:$G,"Not Found"),"-")</f>
        <v>3258 - DIFFERENTIAL</v>
      </c>
      <c r="AS2051" s="40" t="str">
        <f>IFERROR(_xlfn.XLOOKUP(AO2051,CrossRef!$N:$N,CrossRef!$H:$H,"Not Found"),"-")</f>
        <v>00 - (NONE)</v>
      </c>
    </row>
    <row r="2052" spans="1:45" hidden="1" x14ac:dyDescent="0.3">
      <c r="A2052" s="38" t="str">
        <f>E2052&amp;F2052&amp;U2052</f>
        <v>ATYDRIV-TMSN</v>
      </c>
      <c r="B2052" s="38" t="str">
        <f>I2052&amp;D2052&amp;C2052</f>
        <v>QTD06303000</v>
      </c>
      <c r="C2052" s="38" t="str">
        <f>_xlfn.XLOOKUP(A2052,CrossRef!N:N,CrossRef!D:D,"",0)</f>
        <v>00</v>
      </c>
      <c r="D2052" s="38" t="str">
        <f>_xlfn.XLOOKUP(A2052,CrossRef!N:N,CrossRef!C:C,"",0)</f>
        <v>3030</v>
      </c>
      <c r="E2052" s="38" t="str">
        <f>LEFT(M2052,3)</f>
        <v>ATY</v>
      </c>
      <c r="F2052" s="38" t="str">
        <f>_xlfn.TEXTAFTER(J2052,"-")</f>
        <v>DRIV-TMSN</v>
      </c>
      <c r="G2052" t="s">
        <v>2635</v>
      </c>
      <c r="H2052" t="s">
        <v>2636</v>
      </c>
      <c r="I2052" t="s">
        <v>3894</v>
      </c>
      <c r="J2052" s="7" t="s">
        <v>2157</v>
      </c>
      <c r="K2052" t="s">
        <v>2638</v>
      </c>
      <c r="L2052" t="s">
        <v>151</v>
      </c>
      <c r="M2052" t="s">
        <v>3895</v>
      </c>
      <c r="N2052" t="s">
        <v>2640</v>
      </c>
      <c r="O2052" t="s">
        <v>2641</v>
      </c>
      <c r="P2052" t="s">
        <v>2642</v>
      </c>
      <c r="Q2052" t="s">
        <v>2640</v>
      </c>
      <c r="R2052" t="s">
        <v>8133</v>
      </c>
      <c r="S2052" t="s">
        <v>2655</v>
      </c>
      <c r="T2052" t="s">
        <v>2818</v>
      </c>
      <c r="U2052" t="s">
        <v>2657</v>
      </c>
      <c r="V2052" s="7" t="s">
        <v>337</v>
      </c>
      <c r="W2052" s="8">
        <v>16500</v>
      </c>
      <c r="X2052" t="s">
        <v>8134</v>
      </c>
      <c r="Y2052" t="s">
        <v>3107</v>
      </c>
      <c r="Z2052" s="8">
        <v>115053</v>
      </c>
      <c r="AA2052" s="9">
        <v>16.420000000000002</v>
      </c>
      <c r="AB2052" s="8">
        <v>105430.49</v>
      </c>
      <c r="AD2052" s="10">
        <v>4411470</v>
      </c>
      <c r="AE2052" s="11">
        <v>45949</v>
      </c>
      <c r="AF2052" s="8">
        <v>110976</v>
      </c>
      <c r="AG2052" s="8">
        <v>12423</v>
      </c>
      <c r="AH2052" s="12">
        <v>0.75290909090909086</v>
      </c>
      <c r="AI2052" s="8">
        <v>756.57734470158334</v>
      </c>
      <c r="AJ2052" s="11">
        <v>46981.577344710648</v>
      </c>
      <c r="AK2052" s="11">
        <v>47168</v>
      </c>
      <c r="AL2052" s="10">
        <v>-187</v>
      </c>
      <c r="AM2052">
        <v>130537.06</v>
      </c>
      <c r="AO2052" s="40" t="str">
        <f>E2052&amp;F2052&amp;U2052</f>
        <v>ATYDRIV-TMSN</v>
      </c>
      <c r="AP2052" s="40" t="str">
        <f>_xlfn.XLOOKUP(AO2052,CrossRef!N:N,CrossRef!A:A,"NOT FOUND",0)</f>
        <v>ATY303000</v>
      </c>
      <c r="AQ2052" s="40" t="str">
        <f>IFERROR(_xlfn.XLOOKUP(AO2052,CrossRef!$N:$N,CrossRef!$E:$E,"Not Found"),"-")</f>
        <v>793C</v>
      </c>
      <c r="AR2052" s="40" t="str">
        <f>IFERROR(_xlfn.XLOOKUP(AO2052,CrossRef!$N:$N,CrossRef!$G:$G,"Not Found"),"-")</f>
        <v>3030 - TRANSMISSION</v>
      </c>
      <c r="AS2052" s="40" t="str">
        <f>IFERROR(_xlfn.XLOOKUP(AO2052,CrossRef!$N:$N,CrossRef!$H:$H,"Not Found"),"-")</f>
        <v>00 - (NONE)</v>
      </c>
    </row>
    <row r="2053" spans="1:45" hidden="1" x14ac:dyDescent="0.3">
      <c r="A2053" s="38" t="str">
        <f>E2053&amp;F2053&amp;U2053</f>
        <v>APXSURE-SPSNLHR</v>
      </c>
      <c r="B2053" s="38" t="str">
        <f>I2053&amp;D2053&amp;C2053</f>
        <v>TD64927213LR</v>
      </c>
      <c r="C2053" s="38" t="str">
        <f>_xlfn.XLOOKUP(A2053,CrossRef!N:N,CrossRef!D:D,"",0)</f>
        <v>LR</v>
      </c>
      <c r="D2053" s="38" t="str">
        <f>_xlfn.XLOOKUP(A2053,CrossRef!N:N,CrossRef!C:C,"",0)</f>
        <v>7213</v>
      </c>
      <c r="E2053" s="38" t="str">
        <f>LEFT(M2053,3)</f>
        <v>APX</v>
      </c>
      <c r="F2053" s="38" t="str">
        <f>_xlfn.TEXTAFTER(J2053,"-")</f>
        <v>SURE-SPSN</v>
      </c>
      <c r="G2053" t="s">
        <v>2635</v>
      </c>
      <c r="H2053" t="s">
        <v>2636</v>
      </c>
      <c r="I2053" t="s">
        <v>5890</v>
      </c>
      <c r="J2053" s="7" t="s">
        <v>2158</v>
      </c>
      <c r="K2053" t="s">
        <v>2638</v>
      </c>
      <c r="L2053" t="s">
        <v>177</v>
      </c>
      <c r="M2053" t="s">
        <v>5891</v>
      </c>
      <c r="N2053" t="s">
        <v>2640</v>
      </c>
      <c r="O2053" t="s">
        <v>2653</v>
      </c>
      <c r="P2053" t="s">
        <v>2642</v>
      </c>
      <c r="Q2053" t="s">
        <v>2662</v>
      </c>
      <c r="R2053" t="s">
        <v>8135</v>
      </c>
      <c r="S2053" t="s">
        <v>2644</v>
      </c>
      <c r="T2053" t="s">
        <v>2720</v>
      </c>
      <c r="U2053" t="s">
        <v>491</v>
      </c>
      <c r="V2053" s="7" t="s">
        <v>938</v>
      </c>
      <c r="W2053" s="8">
        <v>24000</v>
      </c>
      <c r="X2053" t="s">
        <v>8136</v>
      </c>
      <c r="Y2053" t="s">
        <v>8137</v>
      </c>
      <c r="Z2053" s="8">
        <v>64439</v>
      </c>
      <c r="AA2053" s="9">
        <v>5.1100000000000003</v>
      </c>
      <c r="AB2053" s="8">
        <v>19377.97</v>
      </c>
      <c r="AD2053" s="10">
        <v>4342280</v>
      </c>
      <c r="AE2053" s="11">
        <v>45165</v>
      </c>
      <c r="AF2053" s="8">
        <v>52862</v>
      </c>
      <c r="AG2053" s="8">
        <v>12423</v>
      </c>
      <c r="AH2053" s="12">
        <v>0.517625</v>
      </c>
      <c r="AI2053" s="8">
        <v>2431.1154598825829</v>
      </c>
      <c r="AJ2053" s="11">
        <v>48656.115459872686</v>
      </c>
      <c r="AK2053" s="11">
        <v>46781</v>
      </c>
      <c r="AL2053" s="10">
        <v>1875</v>
      </c>
      <c r="AM2053">
        <v>67280.160000000003</v>
      </c>
      <c r="AN2053">
        <v>0.60075666666666683</v>
      </c>
      <c r="AO2053" s="40" t="str">
        <f>E2053&amp;F2053&amp;U2053</f>
        <v>APXSURE-SPSNLHR</v>
      </c>
      <c r="AP2053" s="40" t="str">
        <f>_xlfn.XLOOKUP(AO2053,CrossRef!N:N,CrossRef!A:A,"NOT FOUND",0)</f>
        <v>APX7213LR</v>
      </c>
      <c r="AQ2053" s="40" t="str">
        <f>IFERROR(_xlfn.XLOOKUP(AO2053,CrossRef!$N:$N,CrossRef!$E:$E,"Not Found"),"-")</f>
        <v>785C</v>
      </c>
      <c r="AR2053" s="40" t="str">
        <f>IFERROR(_xlfn.XLOOKUP(AO2053,CrossRef!$N:$N,CrossRef!$G:$G,"Not Found"),"-")</f>
        <v>7213 - REAR SUSPENSION CYLINDER</v>
      </c>
      <c r="AS2053" s="40" t="str">
        <f>IFERROR(_xlfn.XLOOKUP(AO2053,CrossRef!$N:$N,CrossRef!$H:$H,"Not Found"),"-")</f>
        <v>LR - LEFT REAR</v>
      </c>
    </row>
    <row r="2054" spans="1:45" hidden="1" x14ac:dyDescent="0.3">
      <c r="A2054" s="38" t="str">
        <f>E2054&amp;F2054&amp;U2054</f>
        <v>APXSURE-SPSNRHR</v>
      </c>
      <c r="B2054" s="38" t="str">
        <f>I2054&amp;D2054&amp;C2054</f>
        <v>TD64927213RR</v>
      </c>
      <c r="C2054" s="38" t="str">
        <f>_xlfn.XLOOKUP(A2054,CrossRef!N:N,CrossRef!D:D,"",0)</f>
        <v>RR</v>
      </c>
      <c r="D2054" s="38" t="str">
        <f>_xlfn.XLOOKUP(A2054,CrossRef!N:N,CrossRef!C:C,"",0)</f>
        <v>7213</v>
      </c>
      <c r="E2054" s="38" t="str">
        <f>LEFT(M2054,3)</f>
        <v>APX</v>
      </c>
      <c r="F2054" s="38" t="str">
        <f>_xlfn.TEXTAFTER(J2054,"-")</f>
        <v>SURE-SPSN</v>
      </c>
      <c r="G2054" t="s">
        <v>2635</v>
      </c>
      <c r="H2054" t="s">
        <v>2636</v>
      </c>
      <c r="I2054" t="s">
        <v>5890</v>
      </c>
      <c r="J2054" s="7" t="s">
        <v>2158</v>
      </c>
      <c r="K2054" t="s">
        <v>2638</v>
      </c>
      <c r="L2054" t="s">
        <v>177</v>
      </c>
      <c r="M2054" t="s">
        <v>5891</v>
      </c>
      <c r="N2054" t="s">
        <v>2640</v>
      </c>
      <c r="O2054" t="s">
        <v>2653</v>
      </c>
      <c r="P2054" t="s">
        <v>2642</v>
      </c>
      <c r="Q2054" t="s">
        <v>2662</v>
      </c>
      <c r="R2054" t="s">
        <v>8138</v>
      </c>
      <c r="S2054" t="s">
        <v>2644</v>
      </c>
      <c r="T2054" t="s">
        <v>2720</v>
      </c>
      <c r="U2054" t="s">
        <v>494</v>
      </c>
      <c r="V2054" s="7" t="s">
        <v>940</v>
      </c>
      <c r="W2054" s="8">
        <v>24000</v>
      </c>
      <c r="X2054" t="s">
        <v>8139</v>
      </c>
      <c r="Y2054" t="s">
        <v>8137</v>
      </c>
      <c r="Z2054" s="8">
        <v>64439</v>
      </c>
      <c r="AA2054" s="9">
        <v>5.1100000000000003</v>
      </c>
      <c r="AB2054" s="8">
        <v>19377.97</v>
      </c>
      <c r="AD2054" s="10">
        <v>4342284</v>
      </c>
      <c r="AE2054" s="11">
        <v>45165</v>
      </c>
      <c r="AF2054" s="8">
        <v>52862</v>
      </c>
      <c r="AG2054" s="8">
        <v>12423</v>
      </c>
      <c r="AH2054" s="12">
        <v>0.517625</v>
      </c>
      <c r="AI2054" s="8">
        <v>2431.1154598825829</v>
      </c>
      <c r="AJ2054" s="11">
        <v>48656.115459872686</v>
      </c>
      <c r="AK2054" s="11">
        <v>46781</v>
      </c>
      <c r="AL2054" s="10">
        <v>1875</v>
      </c>
      <c r="AM2054">
        <v>67280.160000000003</v>
      </c>
      <c r="AN2054">
        <v>0.60075666666666683</v>
      </c>
      <c r="AO2054" s="40" t="str">
        <f>E2054&amp;F2054&amp;U2054</f>
        <v>APXSURE-SPSNRHR</v>
      </c>
      <c r="AP2054" s="40" t="str">
        <f>_xlfn.XLOOKUP(AO2054,CrossRef!N:N,CrossRef!A:A,"NOT FOUND",0)</f>
        <v>APX7213RR</v>
      </c>
      <c r="AQ2054" s="40" t="str">
        <f>IFERROR(_xlfn.XLOOKUP(AO2054,CrossRef!$N:$N,CrossRef!$E:$E,"Not Found"),"-")</f>
        <v>785C</v>
      </c>
      <c r="AR2054" s="40" t="str">
        <f>IFERROR(_xlfn.XLOOKUP(AO2054,CrossRef!$N:$N,CrossRef!$G:$G,"Not Found"),"-")</f>
        <v>7213 - REAR SUSPENSION CYLINDER</v>
      </c>
      <c r="AS2054" s="40" t="str">
        <f>IFERROR(_xlfn.XLOOKUP(AO2054,CrossRef!$N:$N,CrossRef!$H:$H,"Not Found"),"-")</f>
        <v>RR - RIGHT REAR</v>
      </c>
    </row>
    <row r="2055" spans="1:45" hidden="1" x14ac:dyDescent="0.3">
      <c r="A2055" s="38" t="str">
        <f>E2055&amp;F2055&amp;U2055</f>
        <v>ELZHYSY-MOHY-TRLLLHF</v>
      </c>
      <c r="B2055" s="38" t="str">
        <f>I2055&amp;D2055&amp;C2055</f>
        <v>EX71284351LF</v>
      </c>
      <c r="C2055" s="38" t="str">
        <f>_xlfn.XLOOKUP(A2055,CrossRef!N:N,CrossRef!D:D,"",0)</f>
        <v>LF</v>
      </c>
      <c r="D2055" s="38" t="str">
        <f>_xlfn.XLOOKUP(A2055,CrossRef!N:N,CrossRef!C:C,"",0)</f>
        <v>4351</v>
      </c>
      <c r="E2055" s="38" t="str">
        <f>LEFT(M2055,3)</f>
        <v>ELZ</v>
      </c>
      <c r="F2055" s="38" t="str">
        <f>_xlfn.TEXTAFTER(J2055,"-")</f>
        <v>HYSY-MOHY-TRLL</v>
      </c>
      <c r="G2055" t="s">
        <v>2725</v>
      </c>
      <c r="H2055" t="s">
        <v>2726</v>
      </c>
      <c r="I2055" t="s">
        <v>2936</v>
      </c>
      <c r="J2055" s="7" t="s">
        <v>856</v>
      </c>
      <c r="K2055" t="s">
        <v>2638</v>
      </c>
      <c r="L2055" t="s">
        <v>2728</v>
      </c>
      <c r="M2055" t="s">
        <v>2937</v>
      </c>
      <c r="N2055" t="s">
        <v>2640</v>
      </c>
      <c r="O2055" t="s">
        <v>2803</v>
      </c>
      <c r="P2055" t="s">
        <v>2642</v>
      </c>
      <c r="Q2055" t="s">
        <v>2640</v>
      </c>
      <c r="R2055" t="s">
        <v>8140</v>
      </c>
      <c r="S2055" t="s">
        <v>2655</v>
      </c>
      <c r="T2055" t="s">
        <v>2882</v>
      </c>
      <c r="U2055" t="s">
        <v>485</v>
      </c>
      <c r="V2055" s="7" t="s">
        <v>845</v>
      </c>
      <c r="W2055" s="8">
        <v>15000</v>
      </c>
      <c r="X2055" t="s">
        <v>8141</v>
      </c>
      <c r="Y2055" t="s">
        <v>2884</v>
      </c>
      <c r="Z2055" s="8">
        <v>22566.400000000001</v>
      </c>
      <c r="AA2055" s="9">
        <v>14.49</v>
      </c>
      <c r="AB2055" s="8">
        <v>46951.98</v>
      </c>
      <c r="AD2055" s="10">
        <v>4571073</v>
      </c>
      <c r="AE2055" s="11">
        <v>46046</v>
      </c>
      <c r="AF2055" s="8">
        <v>19995</v>
      </c>
      <c r="AG2055" s="8">
        <v>12428.599999999999</v>
      </c>
      <c r="AH2055" s="12">
        <v>0.82857333333333327</v>
      </c>
      <c r="AI2055" s="8">
        <v>857.73636991028286</v>
      </c>
      <c r="AJ2055" s="11">
        <v>47082.736369907405</v>
      </c>
      <c r="AK2055" s="11">
        <v>47006</v>
      </c>
      <c r="AL2055" s="10">
        <v>76</v>
      </c>
      <c r="AM2055">
        <v>33883.090000000004</v>
      </c>
      <c r="AN2055">
        <v>0.9258726666666669</v>
      </c>
      <c r="AO2055" s="40" t="str">
        <f>E2055&amp;F2055&amp;U2055</f>
        <v>ELZHYSY-MOHY-TRLLLHF</v>
      </c>
      <c r="AP2055" s="40" t="str">
        <f>_xlfn.XLOOKUP(AO2055,CrossRef!N:N,CrossRef!A:A,"NOT FOUND",0)</f>
        <v>ELZ4351LF</v>
      </c>
      <c r="AQ2055" s="40">
        <f>IFERROR(_xlfn.XLOOKUP(AO2055,CrossRef!$N:$N,CrossRef!$E:$E,"Not Found"),"-")</f>
        <v>6040</v>
      </c>
      <c r="AR2055" s="40" t="str">
        <f>IFERROR(_xlfn.XLOOKUP(AO2055,CrossRef!$N:$N,CrossRef!$G:$G,"Not Found"),"-")</f>
        <v>4351 - HYD PROPEL/DRIVE MOTOR</v>
      </c>
      <c r="AS2055" s="40" t="str">
        <f>IFERROR(_xlfn.XLOOKUP(AO2055,CrossRef!$N:$N,CrossRef!$H:$H,"Not Found"),"-")</f>
        <v>LF - LEFT FRONT</v>
      </c>
    </row>
    <row r="2056" spans="1:45" hidden="1" x14ac:dyDescent="0.3">
      <c r="A2056" s="38" t="str">
        <f>E2056&amp;F2056&amp;U2056</f>
        <v>ELZHYSY-MOHY-TRLLLHR</v>
      </c>
      <c r="B2056" s="38" t="str">
        <f>I2056&amp;D2056&amp;C2056</f>
        <v>EX71284351LR</v>
      </c>
      <c r="C2056" s="38" t="str">
        <f>_xlfn.XLOOKUP(A2056,CrossRef!N:N,CrossRef!D:D,"",0)</f>
        <v>LR</v>
      </c>
      <c r="D2056" s="38" t="str">
        <f>_xlfn.XLOOKUP(A2056,CrossRef!N:N,CrossRef!C:C,"",0)</f>
        <v>4351</v>
      </c>
      <c r="E2056" s="38" t="str">
        <f>LEFT(M2056,3)</f>
        <v>ELZ</v>
      </c>
      <c r="F2056" s="38" t="str">
        <f>_xlfn.TEXTAFTER(J2056,"-")</f>
        <v>HYSY-MOHY-TRLL</v>
      </c>
      <c r="G2056" t="s">
        <v>2725</v>
      </c>
      <c r="H2056" t="s">
        <v>2726</v>
      </c>
      <c r="I2056" t="s">
        <v>2936</v>
      </c>
      <c r="J2056" s="7" t="s">
        <v>856</v>
      </c>
      <c r="K2056" t="s">
        <v>2638</v>
      </c>
      <c r="L2056" t="s">
        <v>2728</v>
      </c>
      <c r="M2056" t="s">
        <v>2937</v>
      </c>
      <c r="N2056" t="s">
        <v>2640</v>
      </c>
      <c r="O2056" t="s">
        <v>2803</v>
      </c>
      <c r="P2056" t="s">
        <v>2642</v>
      </c>
      <c r="Q2056" t="s">
        <v>2640</v>
      </c>
      <c r="R2056" t="s">
        <v>8142</v>
      </c>
      <c r="S2056" t="s">
        <v>2655</v>
      </c>
      <c r="T2056" t="s">
        <v>2882</v>
      </c>
      <c r="U2056" t="s">
        <v>491</v>
      </c>
      <c r="V2056" s="7" t="s">
        <v>846</v>
      </c>
      <c r="W2056" s="8">
        <v>15000</v>
      </c>
      <c r="X2056" t="s">
        <v>8143</v>
      </c>
      <c r="Y2056" t="s">
        <v>2993</v>
      </c>
      <c r="Z2056" s="8">
        <v>22566.400000000001</v>
      </c>
      <c r="AA2056" s="9">
        <v>14.49</v>
      </c>
      <c r="AB2056" s="8">
        <v>46951.98</v>
      </c>
      <c r="AD2056" s="10">
        <v>4571075</v>
      </c>
      <c r="AE2056" s="11">
        <v>46045</v>
      </c>
      <c r="AF2056" s="8">
        <v>19995</v>
      </c>
      <c r="AG2056" s="8">
        <v>12428.599999999999</v>
      </c>
      <c r="AH2056" s="12">
        <v>0.82857333333333327</v>
      </c>
      <c r="AI2056" s="8">
        <v>857.73636991028286</v>
      </c>
      <c r="AJ2056" s="11">
        <v>47082.736369907405</v>
      </c>
      <c r="AK2056" s="11">
        <v>47006</v>
      </c>
      <c r="AL2056" s="10">
        <v>76</v>
      </c>
      <c r="AM2056">
        <v>33883.090000000004</v>
      </c>
      <c r="AN2056">
        <v>0.9258726666666669</v>
      </c>
      <c r="AO2056" s="40" t="str">
        <f>E2056&amp;F2056&amp;U2056</f>
        <v>ELZHYSY-MOHY-TRLLLHR</v>
      </c>
      <c r="AP2056" s="40" t="str">
        <f>_xlfn.XLOOKUP(AO2056,CrossRef!N:N,CrossRef!A:A,"NOT FOUND",0)</f>
        <v>ELZ4351LR</v>
      </c>
      <c r="AQ2056" s="40">
        <f>IFERROR(_xlfn.XLOOKUP(AO2056,CrossRef!$N:$N,CrossRef!$E:$E,"Not Found"),"-")</f>
        <v>6040</v>
      </c>
      <c r="AR2056" s="40" t="str">
        <f>IFERROR(_xlfn.XLOOKUP(AO2056,CrossRef!$N:$N,CrossRef!$G:$G,"Not Found"),"-")</f>
        <v>4351 - HYD PROPEL/DRIVE MOTOR</v>
      </c>
      <c r="AS2056" s="40" t="str">
        <f>IFERROR(_xlfn.XLOOKUP(AO2056,CrossRef!$N:$N,CrossRef!$H:$H,"Not Found"),"-")</f>
        <v>LR - LEFT REAR</v>
      </c>
    </row>
    <row r="2057" spans="1:45" hidden="1" x14ac:dyDescent="0.3">
      <c r="A2057" s="38" t="str">
        <f>E2057&amp;F2057&amp;U2057</f>
        <v>ELZHYSY-MOHY-TRLRRHR</v>
      </c>
      <c r="B2057" s="38" t="str">
        <f>I2057&amp;D2057&amp;C2057</f>
        <v>EX71284351RR</v>
      </c>
      <c r="C2057" s="38" t="str">
        <f>_xlfn.XLOOKUP(A2057,CrossRef!N:N,CrossRef!D:D,"",0)</f>
        <v>RR</v>
      </c>
      <c r="D2057" s="38" t="str">
        <f>_xlfn.XLOOKUP(A2057,CrossRef!N:N,CrossRef!C:C,"",0)</f>
        <v>4351</v>
      </c>
      <c r="E2057" s="38" t="str">
        <f>LEFT(M2057,3)</f>
        <v>ELZ</v>
      </c>
      <c r="F2057" s="38" t="str">
        <f>_xlfn.TEXTAFTER(J2057,"-")</f>
        <v>HYSY-MOHY-TRLR</v>
      </c>
      <c r="G2057" t="s">
        <v>2725</v>
      </c>
      <c r="H2057" t="s">
        <v>2726</v>
      </c>
      <c r="I2057" t="s">
        <v>2936</v>
      </c>
      <c r="J2057" s="7" t="s">
        <v>857</v>
      </c>
      <c r="K2057" t="s">
        <v>2638</v>
      </c>
      <c r="L2057" t="s">
        <v>2728</v>
      </c>
      <c r="M2057" t="s">
        <v>2937</v>
      </c>
      <c r="N2057" t="s">
        <v>2640</v>
      </c>
      <c r="O2057" t="s">
        <v>2803</v>
      </c>
      <c r="P2057" t="s">
        <v>2642</v>
      </c>
      <c r="Q2057" t="s">
        <v>2640</v>
      </c>
      <c r="R2057" t="s">
        <v>8144</v>
      </c>
      <c r="S2057" t="s">
        <v>2655</v>
      </c>
      <c r="T2057" t="s">
        <v>2882</v>
      </c>
      <c r="U2057" t="s">
        <v>494</v>
      </c>
      <c r="V2057" s="7" t="s">
        <v>848</v>
      </c>
      <c r="W2057" s="8">
        <v>15000</v>
      </c>
      <c r="X2057" t="s">
        <v>8145</v>
      </c>
      <c r="Y2057" t="s">
        <v>8081</v>
      </c>
      <c r="Z2057" s="8">
        <v>22566.400000000001</v>
      </c>
      <c r="AA2057" s="9">
        <v>14.49</v>
      </c>
      <c r="AB2057" s="8">
        <v>46951.98</v>
      </c>
      <c r="AD2057" s="10">
        <v>4571071</v>
      </c>
      <c r="AE2057" s="11">
        <v>46046</v>
      </c>
      <c r="AF2057" s="8">
        <v>19995</v>
      </c>
      <c r="AG2057" s="8">
        <v>12428.599999999999</v>
      </c>
      <c r="AH2057" s="12">
        <v>0.82857333333333327</v>
      </c>
      <c r="AI2057" s="8">
        <v>857.73636991028286</v>
      </c>
      <c r="AJ2057" s="11">
        <v>47082.736369907405</v>
      </c>
      <c r="AK2057" s="11">
        <v>47006</v>
      </c>
      <c r="AL2057" s="10">
        <v>76</v>
      </c>
      <c r="AM2057">
        <v>33883.090000000004</v>
      </c>
      <c r="AN2057">
        <v>0.9258726666666669</v>
      </c>
      <c r="AO2057" s="40" t="str">
        <f>E2057&amp;F2057&amp;U2057</f>
        <v>ELZHYSY-MOHY-TRLRRHR</v>
      </c>
      <c r="AP2057" s="40" t="str">
        <f>_xlfn.XLOOKUP(AO2057,CrossRef!N:N,CrossRef!A:A,"NOT FOUND",0)</f>
        <v>ELZ4351RR</v>
      </c>
      <c r="AQ2057" s="40">
        <f>IFERROR(_xlfn.XLOOKUP(AO2057,CrossRef!$N:$N,CrossRef!$E:$E,"Not Found"),"-")</f>
        <v>6040</v>
      </c>
      <c r="AR2057" s="40" t="str">
        <f>IFERROR(_xlfn.XLOOKUP(AO2057,CrossRef!$N:$N,CrossRef!$G:$G,"Not Found"),"-")</f>
        <v>4351 - HYD PROPEL/DRIVE MOTOR</v>
      </c>
      <c r="AS2057" s="40" t="str">
        <f>IFERROR(_xlfn.XLOOKUP(AO2057,CrossRef!$N:$N,CrossRef!$H:$H,"Not Found"),"-")</f>
        <v>RR - RIGHT REAR</v>
      </c>
    </row>
    <row r="2058" spans="1:45" hidden="1" x14ac:dyDescent="0.3">
      <c r="A2058" s="38" t="str">
        <f>E2058&amp;F2058&amp;U2058</f>
        <v>ELZHYSY-MOHY-TRLRRHF</v>
      </c>
      <c r="B2058" s="38" t="str">
        <f>I2058&amp;D2058&amp;C2058</f>
        <v>EX71284351RF</v>
      </c>
      <c r="C2058" s="38" t="str">
        <f>_xlfn.XLOOKUP(A2058,CrossRef!N:N,CrossRef!D:D,"",0)</f>
        <v>RF</v>
      </c>
      <c r="D2058" s="38" t="str">
        <f>_xlfn.XLOOKUP(A2058,CrossRef!N:N,CrossRef!C:C,"",0)</f>
        <v>4351</v>
      </c>
      <c r="E2058" s="38" t="str">
        <f>LEFT(M2058,3)</f>
        <v>ELZ</v>
      </c>
      <c r="F2058" s="38" t="str">
        <f>_xlfn.TEXTAFTER(J2058,"-")</f>
        <v>HYSY-MOHY-TRLR</v>
      </c>
      <c r="G2058" t="s">
        <v>2725</v>
      </c>
      <c r="H2058" t="s">
        <v>2726</v>
      </c>
      <c r="I2058" t="s">
        <v>2936</v>
      </c>
      <c r="J2058" s="7" t="s">
        <v>857</v>
      </c>
      <c r="K2058" t="s">
        <v>2638</v>
      </c>
      <c r="L2058" t="s">
        <v>2728</v>
      </c>
      <c r="M2058" t="s">
        <v>2937</v>
      </c>
      <c r="N2058" t="s">
        <v>2640</v>
      </c>
      <c r="O2058" t="s">
        <v>2803</v>
      </c>
      <c r="P2058" t="s">
        <v>2642</v>
      </c>
      <c r="Q2058" t="s">
        <v>2640</v>
      </c>
      <c r="R2058" t="s">
        <v>8146</v>
      </c>
      <c r="S2058" t="s">
        <v>2655</v>
      </c>
      <c r="T2058" t="s">
        <v>2882</v>
      </c>
      <c r="U2058" t="s">
        <v>488</v>
      </c>
      <c r="V2058" s="7" t="s">
        <v>847</v>
      </c>
      <c r="W2058" s="8">
        <v>15000</v>
      </c>
      <c r="X2058" t="s">
        <v>8147</v>
      </c>
      <c r="Y2058" t="s">
        <v>2996</v>
      </c>
      <c r="Z2058" s="8">
        <v>22566.400000000001</v>
      </c>
      <c r="AA2058" s="9">
        <v>14.49</v>
      </c>
      <c r="AB2058" s="8">
        <v>46951.98</v>
      </c>
      <c r="AD2058" s="10">
        <v>4571074</v>
      </c>
      <c r="AE2058" s="11">
        <v>46045</v>
      </c>
      <c r="AF2058" s="8">
        <v>19995</v>
      </c>
      <c r="AG2058" s="8">
        <v>12428.599999999999</v>
      </c>
      <c r="AH2058" s="12">
        <v>0.82857333333333327</v>
      </c>
      <c r="AI2058" s="8">
        <v>857.73636991028286</v>
      </c>
      <c r="AJ2058" s="11">
        <v>47082.736369907405</v>
      </c>
      <c r="AK2058" s="11">
        <v>47006</v>
      </c>
      <c r="AL2058" s="10">
        <v>76</v>
      </c>
      <c r="AM2058">
        <v>33883.090000000004</v>
      </c>
      <c r="AN2058">
        <v>0.9258726666666669</v>
      </c>
      <c r="AO2058" s="40" t="str">
        <f>E2058&amp;F2058&amp;U2058</f>
        <v>ELZHYSY-MOHY-TRLRRHF</v>
      </c>
      <c r="AP2058" s="40" t="str">
        <f>_xlfn.XLOOKUP(AO2058,CrossRef!N:N,CrossRef!A:A,"NOT FOUND",0)</f>
        <v>ELZ4351RF</v>
      </c>
      <c r="AQ2058" s="40">
        <f>IFERROR(_xlfn.XLOOKUP(AO2058,CrossRef!$N:$N,CrossRef!$E:$E,"Not Found"),"-")</f>
        <v>6040</v>
      </c>
      <c r="AR2058" s="40" t="str">
        <f>IFERROR(_xlfn.XLOOKUP(AO2058,CrossRef!$N:$N,CrossRef!$G:$G,"Not Found"),"-")</f>
        <v>4351 - HYD PROPEL/DRIVE MOTOR</v>
      </c>
      <c r="AS2058" s="40" t="str">
        <f>IFERROR(_xlfn.XLOOKUP(AO2058,CrossRef!$N:$N,CrossRef!$H:$H,"Not Found"),"-")</f>
        <v>RF - RIGHT FRONT</v>
      </c>
    </row>
    <row r="2059" spans="1:45" hidden="1" x14ac:dyDescent="0.3">
      <c r="A2059" s="38" t="str">
        <f>E2059&amp;F2059&amp;U2059</f>
        <v>ELZSURE-SWBR</v>
      </c>
      <c r="B2059" s="38" t="str">
        <f>I2059&amp;D2059&amp;C2059</f>
        <v>EX7128706300</v>
      </c>
      <c r="C2059" s="38" t="str">
        <f>_xlfn.XLOOKUP(A2059,CrossRef!N:N,CrossRef!D:D,"",0)</f>
        <v>00</v>
      </c>
      <c r="D2059" s="38" t="str">
        <f>_xlfn.XLOOKUP(A2059,CrossRef!N:N,CrossRef!C:C,"",0)</f>
        <v>7063</v>
      </c>
      <c r="E2059" s="38" t="str">
        <f>LEFT(M2059,3)</f>
        <v>ELZ</v>
      </c>
      <c r="F2059" s="38" t="str">
        <f>_xlfn.TEXTAFTER(J2059,"-")</f>
        <v>SURE-SWBR</v>
      </c>
      <c r="G2059" t="s">
        <v>2725</v>
      </c>
      <c r="H2059" t="s">
        <v>2726</v>
      </c>
      <c r="I2059" t="s">
        <v>2936</v>
      </c>
      <c r="J2059" s="7" t="s">
        <v>2159</v>
      </c>
      <c r="K2059" t="s">
        <v>2638</v>
      </c>
      <c r="L2059" t="s">
        <v>2728</v>
      </c>
      <c r="M2059" t="s">
        <v>2937</v>
      </c>
      <c r="N2059" t="s">
        <v>2640</v>
      </c>
      <c r="O2059" t="s">
        <v>2803</v>
      </c>
      <c r="P2059" t="s">
        <v>2642</v>
      </c>
      <c r="Q2059" t="s">
        <v>2640</v>
      </c>
      <c r="R2059" t="s">
        <v>8148</v>
      </c>
      <c r="S2059" t="s">
        <v>2671</v>
      </c>
      <c r="T2059" t="s">
        <v>2751</v>
      </c>
      <c r="U2059" t="s">
        <v>2657</v>
      </c>
      <c r="V2059" s="7" t="s">
        <v>874</v>
      </c>
      <c r="W2059" s="8">
        <v>35000</v>
      </c>
      <c r="X2059" t="s">
        <v>8149</v>
      </c>
      <c r="Y2059" t="s">
        <v>2753</v>
      </c>
      <c r="Z2059" s="8">
        <v>22566.400000000001</v>
      </c>
      <c r="AA2059" s="9">
        <v>14.49</v>
      </c>
      <c r="AB2059" s="8">
        <v>516708.06</v>
      </c>
      <c r="AD2059" s="10">
        <v>0</v>
      </c>
      <c r="AE2059" s="11"/>
      <c r="AF2059" s="8"/>
      <c r="AG2059" s="8">
        <v>12433.599999999999</v>
      </c>
      <c r="AH2059" s="12">
        <v>0.35524571428571422</v>
      </c>
      <c r="AI2059" s="8">
        <v>858.08143547273971</v>
      </c>
      <c r="AJ2059" s="11">
        <v>47083.081435451386</v>
      </c>
      <c r="AK2059" s="11">
        <v>47006</v>
      </c>
      <c r="AL2059" s="10">
        <v>77</v>
      </c>
      <c r="AM2059">
        <v>33883.090000000004</v>
      </c>
      <c r="AO2059" s="40" t="str">
        <f>E2059&amp;F2059&amp;U2059</f>
        <v>ELZSURE-SWBR</v>
      </c>
      <c r="AP2059" s="40" t="str">
        <f>_xlfn.XLOOKUP(AO2059,CrossRef!N:N,CrossRef!A:A,"NOT FOUND",0)</f>
        <v>ELZ706300</v>
      </c>
      <c r="AQ2059" s="40" t="str">
        <f>IFERROR(_xlfn.XLOOKUP(AO2059,CrossRef!$N:$N,CrossRef!$E:$E,"Not Found"),"-")</f>
        <v>6040</v>
      </c>
      <c r="AR2059" s="40" t="str">
        <f>IFERROR(_xlfn.XLOOKUP(AO2059,CrossRef!$N:$N,CrossRef!$G:$G,"Not Found"),"-")</f>
        <v>7063 - SWING GEAR/BEARING</v>
      </c>
      <c r="AS2059" s="40" t="str">
        <f>IFERROR(_xlfn.XLOOKUP(AO2059,CrossRef!$N:$N,CrossRef!$H:$H,"Not Found"),"-")</f>
        <v>00 - (NONE)</v>
      </c>
    </row>
    <row r="2060" spans="1:45" hidden="1" x14ac:dyDescent="0.3">
      <c r="A2060" s="38" t="str">
        <f>E2060&amp;F2060&amp;U2060</f>
        <v>HCMTCKS-TCKLLH</v>
      </c>
      <c r="B2060" s="38" t="str">
        <f>I2060&amp;D2060&amp;C2060</f>
        <v>EX7061</v>
      </c>
      <c r="C2060" s="38" t="str">
        <f>_xlfn.XLOOKUP(A2060,CrossRef!N:N,CrossRef!D:D,"",0)</f>
        <v/>
      </c>
      <c r="D2060" s="38" t="str">
        <f>_xlfn.XLOOKUP(A2060,CrossRef!N:N,CrossRef!C:C,"",0)</f>
        <v/>
      </c>
      <c r="E2060" s="38" t="str">
        <f>LEFT(M2060,3)</f>
        <v>HCM</v>
      </c>
      <c r="F2060" s="38" t="str">
        <f>_xlfn.TEXTAFTER(J2060,"-")</f>
        <v>TCKS-TCKL</v>
      </c>
      <c r="G2060" t="s">
        <v>2635</v>
      </c>
      <c r="H2060" t="s">
        <v>2636</v>
      </c>
      <c r="I2060" t="s">
        <v>2667</v>
      </c>
      <c r="J2060" s="7" t="s">
        <v>2160</v>
      </c>
      <c r="K2060" t="s">
        <v>2668</v>
      </c>
      <c r="L2060" t="s">
        <v>227</v>
      </c>
      <c r="M2060" t="s">
        <v>2669</v>
      </c>
      <c r="N2060" t="s">
        <v>2652</v>
      </c>
      <c r="O2060" t="s">
        <v>2653</v>
      </c>
      <c r="P2060" t="s">
        <v>2642</v>
      </c>
      <c r="Q2060" t="s">
        <v>2662</v>
      </c>
      <c r="R2060" t="s">
        <v>8150</v>
      </c>
      <c r="S2060" t="s">
        <v>2671</v>
      </c>
      <c r="T2060" t="s">
        <v>2745</v>
      </c>
      <c r="U2060" t="s">
        <v>59</v>
      </c>
      <c r="V2060" s="7" t="s">
        <v>1674</v>
      </c>
      <c r="W2060" s="8">
        <v>20000</v>
      </c>
      <c r="X2060" t="s">
        <v>8151</v>
      </c>
      <c r="Y2060" t="s">
        <v>5730</v>
      </c>
      <c r="Z2060" s="8">
        <v>65494</v>
      </c>
      <c r="AA2060" s="9">
        <v>0</v>
      </c>
      <c r="AB2060" s="8">
        <v>220367.29</v>
      </c>
      <c r="AD2060" s="10">
        <v>4413653</v>
      </c>
      <c r="AE2060" s="11">
        <v>44699</v>
      </c>
      <c r="AF2060" s="8">
        <v>57929</v>
      </c>
      <c r="AG2060" s="8">
        <v>12435</v>
      </c>
      <c r="AH2060" s="12">
        <v>0.62175000000000002</v>
      </c>
      <c r="AI2060" s="8">
        <v>0</v>
      </c>
      <c r="AJ2060" s="11">
        <v>46225</v>
      </c>
      <c r="AK2060" s="11">
        <v>46980</v>
      </c>
      <c r="AL2060" s="10">
        <v>-755</v>
      </c>
      <c r="AO2060" s="40" t="str">
        <f>E2060&amp;F2060&amp;U2060</f>
        <v>HCMTCKS-TCKLLH</v>
      </c>
      <c r="AP2060" s="40" t="str">
        <f>_xlfn.XLOOKUP(AO2060,CrossRef!N:N,CrossRef!A:A,"NOT FOUND",0)</f>
        <v>NOT FOUND</v>
      </c>
      <c r="AQ2060" s="40" t="str">
        <f>IFERROR(_xlfn.XLOOKUP(AO2060,CrossRef!$N:$N,CrossRef!$E:$E,"Not Found"),"-")</f>
        <v>Not Found</v>
      </c>
      <c r="AR2060" s="40" t="str">
        <f>IFERROR(_xlfn.XLOOKUP(AO2060,CrossRef!$N:$N,CrossRef!$G:$G,"Not Found"),"-")</f>
        <v>Not Found</v>
      </c>
      <c r="AS2060" s="40" t="str">
        <f>IFERROR(_xlfn.XLOOKUP(AO2060,CrossRef!$N:$N,CrossRef!$H:$H,"Not Found"),"-")</f>
        <v>Not Found</v>
      </c>
    </row>
    <row r="2061" spans="1:45" hidden="1" x14ac:dyDescent="0.3">
      <c r="A2061" s="38" t="str">
        <f>E2061&amp;F2061&amp;U2061</f>
        <v>HCMTCKS-TCKRRH</v>
      </c>
      <c r="B2061" s="38" t="str">
        <f>I2061&amp;D2061&amp;C2061</f>
        <v>EX7061</v>
      </c>
      <c r="C2061" s="38" t="str">
        <f>_xlfn.XLOOKUP(A2061,CrossRef!N:N,CrossRef!D:D,"",0)</f>
        <v/>
      </c>
      <c r="D2061" s="38" t="str">
        <f>_xlfn.XLOOKUP(A2061,CrossRef!N:N,CrossRef!C:C,"",0)</f>
        <v/>
      </c>
      <c r="E2061" s="38" t="str">
        <f>LEFT(M2061,3)</f>
        <v>HCM</v>
      </c>
      <c r="F2061" s="38" t="str">
        <f>_xlfn.TEXTAFTER(J2061,"-")</f>
        <v>TCKS-TCKR</v>
      </c>
      <c r="G2061" t="s">
        <v>2635</v>
      </c>
      <c r="H2061" t="s">
        <v>2636</v>
      </c>
      <c r="I2061" t="s">
        <v>2667</v>
      </c>
      <c r="J2061" s="7" t="s">
        <v>2161</v>
      </c>
      <c r="K2061" t="s">
        <v>2668</v>
      </c>
      <c r="L2061" t="s">
        <v>227</v>
      </c>
      <c r="M2061" t="s">
        <v>2669</v>
      </c>
      <c r="N2061" t="s">
        <v>2652</v>
      </c>
      <c r="O2061" t="s">
        <v>2653</v>
      </c>
      <c r="P2061" t="s">
        <v>2642</v>
      </c>
      <c r="Q2061" t="s">
        <v>2662</v>
      </c>
      <c r="R2061" t="s">
        <v>8152</v>
      </c>
      <c r="S2061" t="s">
        <v>2671</v>
      </c>
      <c r="T2061" t="s">
        <v>2745</v>
      </c>
      <c r="U2061" t="s">
        <v>63</v>
      </c>
      <c r="V2061" s="7" t="s">
        <v>1676</v>
      </c>
      <c r="W2061" s="8">
        <v>20000</v>
      </c>
      <c r="X2061" t="s">
        <v>8153</v>
      </c>
      <c r="Y2061" t="s">
        <v>5733</v>
      </c>
      <c r="Z2061" s="8">
        <v>65494</v>
      </c>
      <c r="AA2061" s="9">
        <v>0</v>
      </c>
      <c r="AB2061" s="8">
        <v>220367.29</v>
      </c>
      <c r="AD2061" s="10">
        <v>4413654</v>
      </c>
      <c r="AE2061" s="11">
        <v>44699</v>
      </c>
      <c r="AF2061" s="8">
        <v>57929</v>
      </c>
      <c r="AG2061" s="8">
        <v>12435</v>
      </c>
      <c r="AH2061" s="12">
        <v>0.62175000000000002</v>
      </c>
      <c r="AI2061" s="8">
        <v>0</v>
      </c>
      <c r="AJ2061" s="11">
        <v>46225</v>
      </c>
      <c r="AK2061" s="11">
        <v>46980</v>
      </c>
      <c r="AL2061" s="10">
        <v>-755</v>
      </c>
      <c r="AO2061" s="40" t="str">
        <f>E2061&amp;F2061&amp;U2061</f>
        <v>HCMTCKS-TCKRRH</v>
      </c>
      <c r="AP2061" s="40" t="str">
        <f>_xlfn.XLOOKUP(AO2061,CrossRef!N:N,CrossRef!A:A,"NOT FOUND",0)</f>
        <v>NOT FOUND</v>
      </c>
      <c r="AQ2061" s="40" t="str">
        <f>IFERROR(_xlfn.XLOOKUP(AO2061,CrossRef!$N:$N,CrossRef!$E:$E,"Not Found"),"-")</f>
        <v>Not Found</v>
      </c>
      <c r="AR2061" s="40" t="str">
        <f>IFERROR(_xlfn.XLOOKUP(AO2061,CrossRef!$N:$N,CrossRef!$G:$G,"Not Found"),"-")</f>
        <v>Not Found</v>
      </c>
      <c r="AS2061" s="40" t="str">
        <f>IFERROR(_xlfn.XLOOKUP(AO2061,CrossRef!$N:$N,CrossRef!$H:$H,"Not Found"),"-")</f>
        <v>Not Found</v>
      </c>
    </row>
    <row r="2062" spans="1:45" hidden="1" x14ac:dyDescent="0.3">
      <c r="A2062" s="38" t="str">
        <f>E2062&amp;F2062&amp;U2062</f>
        <v>FDBDRIV-TQCV</v>
      </c>
      <c r="B2062" s="38" t="str">
        <f>I2062&amp;D2062&amp;C2062</f>
        <v>QTD38310100</v>
      </c>
      <c r="C2062" s="38" t="str">
        <f>_xlfn.XLOOKUP(A2062,CrossRef!N:N,CrossRef!D:D,"",0)</f>
        <v>00</v>
      </c>
      <c r="D2062" s="38" t="str">
        <f>_xlfn.XLOOKUP(A2062,CrossRef!N:N,CrossRef!C:C,"",0)</f>
        <v>3101</v>
      </c>
      <c r="E2062" s="38" t="str">
        <f>LEFT(M2062,3)</f>
        <v>FDB</v>
      </c>
      <c r="F2062" s="38" t="str">
        <f>_xlfn.TEXTAFTER(J2062,"-")</f>
        <v>DRIV-TQCV</v>
      </c>
      <c r="G2062" t="s">
        <v>2635</v>
      </c>
      <c r="H2062" t="s">
        <v>2636</v>
      </c>
      <c r="I2062" t="s">
        <v>2859</v>
      </c>
      <c r="J2062" s="7" t="s">
        <v>2162</v>
      </c>
      <c r="K2062" t="s">
        <v>2638</v>
      </c>
      <c r="L2062" t="s">
        <v>155</v>
      </c>
      <c r="M2062" t="s">
        <v>2860</v>
      </c>
      <c r="N2062" t="s">
        <v>2640</v>
      </c>
      <c r="O2062" t="s">
        <v>2641</v>
      </c>
      <c r="P2062" t="s">
        <v>2642</v>
      </c>
      <c r="Q2062" t="s">
        <v>2640</v>
      </c>
      <c r="R2062" t="s">
        <v>8154</v>
      </c>
      <c r="S2062" t="s">
        <v>2655</v>
      </c>
      <c r="T2062" t="s">
        <v>2678</v>
      </c>
      <c r="U2062" t="s">
        <v>2657</v>
      </c>
      <c r="V2062" s="7" t="s">
        <v>390</v>
      </c>
      <c r="W2062" s="8">
        <v>15400</v>
      </c>
      <c r="X2062" t="s">
        <v>8155</v>
      </c>
      <c r="Y2062" t="s">
        <v>3043</v>
      </c>
      <c r="Z2062" s="8">
        <v>74754</v>
      </c>
      <c r="AA2062" s="9">
        <v>12.95</v>
      </c>
      <c r="AB2062" s="8">
        <v>53050.69</v>
      </c>
      <c r="AD2062" s="10">
        <v>4543091</v>
      </c>
      <c r="AE2062" s="11">
        <v>45971</v>
      </c>
      <c r="AF2062" s="8">
        <v>71808</v>
      </c>
      <c r="AG2062" s="8">
        <v>12454</v>
      </c>
      <c r="AH2062" s="12">
        <v>0.8087012987012987</v>
      </c>
      <c r="AI2062" s="8">
        <v>961.69884169884176</v>
      </c>
      <c r="AJ2062" s="11">
        <v>47186.698841701385</v>
      </c>
      <c r="AK2062" s="11">
        <v>47343</v>
      </c>
      <c r="AL2062" s="10">
        <v>-157</v>
      </c>
      <c r="AM2062">
        <v>89232.1</v>
      </c>
      <c r="AO2062" s="40" t="str">
        <f>E2062&amp;F2062&amp;U2062</f>
        <v>FDBDRIV-TQCV</v>
      </c>
      <c r="AP2062" s="40" t="str">
        <f>_xlfn.XLOOKUP(AO2062,CrossRef!N:N,CrossRef!A:A,"NOT FOUND",0)</f>
        <v>FDB310100</v>
      </c>
      <c r="AQ2062" s="40" t="str">
        <f>IFERROR(_xlfn.XLOOKUP(AO2062,CrossRef!$N:$N,CrossRef!$E:$E,"Not Found"),"-")</f>
        <v>793D</v>
      </c>
      <c r="AR2062" s="40" t="str">
        <f>IFERROR(_xlfn.XLOOKUP(AO2062,CrossRef!$N:$N,CrossRef!$G:$G,"Not Found"),"-")</f>
        <v>3101 - TORQUE CONVERTER</v>
      </c>
      <c r="AS2062" s="40" t="str">
        <f>IFERROR(_xlfn.XLOOKUP(AO2062,CrossRef!$N:$N,CrossRef!$H:$H,"Not Found"),"-")</f>
        <v>00 - (NONE)</v>
      </c>
    </row>
    <row r="2063" spans="1:45" hidden="1" x14ac:dyDescent="0.3">
      <c r="A2063" s="38" t="str">
        <f>E2063&amp;F2063&amp;U2063</f>
        <v>NN5BKSY-SVBKRHF</v>
      </c>
      <c r="B2063" s="38" t="str">
        <f>I2063&amp;D2063&amp;C2063</f>
        <v>GD14194006RF</v>
      </c>
      <c r="C2063" s="38" t="str">
        <f>_xlfn.XLOOKUP(A2063,CrossRef!N:N,CrossRef!D:D,"",0)</f>
        <v>RF</v>
      </c>
      <c r="D2063" s="38" t="str">
        <f>_xlfn.XLOOKUP(A2063,CrossRef!N:N,CrossRef!C:C,"",0)</f>
        <v>4006</v>
      </c>
      <c r="E2063" s="38" t="str">
        <f>LEFT(M2063,3)</f>
        <v>NN5</v>
      </c>
      <c r="F2063" s="38" t="str">
        <f>_xlfn.TEXTAFTER(J2063,"-")</f>
        <v>BKSY-SVBK</v>
      </c>
      <c r="G2063" t="s">
        <v>2725</v>
      </c>
      <c r="H2063" t="s">
        <v>2726</v>
      </c>
      <c r="I2063" t="s">
        <v>5884</v>
      </c>
      <c r="J2063" s="7" t="s">
        <v>904</v>
      </c>
      <c r="K2063" t="s">
        <v>2638</v>
      </c>
      <c r="L2063" t="s">
        <v>5885</v>
      </c>
      <c r="M2063" t="s">
        <v>5886</v>
      </c>
      <c r="N2063" t="s">
        <v>2640</v>
      </c>
      <c r="O2063" t="s">
        <v>2803</v>
      </c>
      <c r="P2063" t="s">
        <v>2642</v>
      </c>
      <c r="Q2063" t="s">
        <v>2640</v>
      </c>
      <c r="R2063" t="s">
        <v>8156</v>
      </c>
      <c r="S2063" t="s">
        <v>2671</v>
      </c>
      <c r="T2063" t="s">
        <v>2706</v>
      </c>
      <c r="U2063" t="s">
        <v>488</v>
      </c>
      <c r="V2063" s="7" t="s">
        <v>907</v>
      </c>
      <c r="W2063" s="8">
        <v>14000</v>
      </c>
      <c r="X2063" t="s">
        <v>8157</v>
      </c>
      <c r="Y2063" t="s">
        <v>6605</v>
      </c>
      <c r="Z2063" s="8">
        <v>17603</v>
      </c>
      <c r="AA2063" s="9">
        <v>13.41</v>
      </c>
      <c r="AB2063" s="8">
        <v>35457.449999999997</v>
      </c>
      <c r="AD2063" s="10">
        <v>4479678</v>
      </c>
      <c r="AE2063" s="11">
        <v>46110</v>
      </c>
      <c r="AF2063" s="8">
        <v>16063</v>
      </c>
      <c r="AG2063" s="8">
        <v>12460</v>
      </c>
      <c r="AH2063" s="12">
        <v>0.89</v>
      </c>
      <c r="AI2063" s="8">
        <v>929.15734526472784</v>
      </c>
      <c r="AJ2063" s="11">
        <v>47154.157345254629</v>
      </c>
      <c r="AK2063" s="11">
        <v>47233</v>
      </c>
      <c r="AL2063" s="10">
        <v>-79</v>
      </c>
      <c r="AM2063">
        <v>31120.28</v>
      </c>
      <c r="AN2063">
        <v>1.0755199999999998</v>
      </c>
      <c r="AO2063" s="40" t="str">
        <f>E2063&amp;F2063&amp;U2063</f>
        <v>NN5BKSY-SVBKRHF</v>
      </c>
      <c r="AP2063" s="40" t="str">
        <f>_xlfn.XLOOKUP(AO2063,CrossRef!N:N,CrossRef!A:A,"NOT FOUND",0)</f>
        <v>NN54006RF</v>
      </c>
      <c r="AQ2063" s="40">
        <f>IFERROR(_xlfn.XLOOKUP(AO2063,CrossRef!$N:$N,CrossRef!$E:$E,"Not Found"),"-")</f>
        <v>16</v>
      </c>
      <c r="AR2063" s="40" t="str">
        <f>IFERROR(_xlfn.XLOOKUP(AO2063,CrossRef!$N:$N,CrossRef!$G:$G,"Not Found"),"-")</f>
        <v>4006 - WHEEL &amp; BRAKE ASSEMBLY</v>
      </c>
      <c r="AS2063" s="40" t="str">
        <f>IFERROR(_xlfn.XLOOKUP(AO2063,CrossRef!$N:$N,CrossRef!$H:$H,"Not Found"),"-")</f>
        <v>RF - RIGHT FRONT</v>
      </c>
    </row>
    <row r="2064" spans="1:45" hidden="1" x14ac:dyDescent="0.3">
      <c r="A2064" s="38" t="str">
        <f>E2064&amp;F2064&amp;U2064</f>
        <v>NN5BKSY-SVBKRHR</v>
      </c>
      <c r="B2064" s="38" t="str">
        <f>I2064&amp;D2064&amp;C2064</f>
        <v>GD14194006RR</v>
      </c>
      <c r="C2064" s="38" t="str">
        <f>_xlfn.XLOOKUP(A2064,CrossRef!N:N,CrossRef!D:D,"",0)</f>
        <v>RR</v>
      </c>
      <c r="D2064" s="38" t="str">
        <f>_xlfn.XLOOKUP(A2064,CrossRef!N:N,CrossRef!C:C,"",0)</f>
        <v>4006</v>
      </c>
      <c r="E2064" s="38" t="str">
        <f>LEFT(M2064,3)</f>
        <v>NN5</v>
      </c>
      <c r="F2064" s="38" t="str">
        <f>_xlfn.TEXTAFTER(J2064,"-")</f>
        <v>BKSY-SVBK</v>
      </c>
      <c r="G2064" t="s">
        <v>2725</v>
      </c>
      <c r="H2064" t="s">
        <v>2726</v>
      </c>
      <c r="I2064" t="s">
        <v>5884</v>
      </c>
      <c r="J2064" s="7" t="s">
        <v>904</v>
      </c>
      <c r="K2064" t="s">
        <v>2638</v>
      </c>
      <c r="L2064" t="s">
        <v>5885</v>
      </c>
      <c r="M2064" t="s">
        <v>5886</v>
      </c>
      <c r="N2064" t="s">
        <v>2640</v>
      </c>
      <c r="O2064" t="s">
        <v>2803</v>
      </c>
      <c r="P2064" t="s">
        <v>2642</v>
      </c>
      <c r="Q2064" t="s">
        <v>2640</v>
      </c>
      <c r="R2064" t="s">
        <v>8158</v>
      </c>
      <c r="S2064" t="s">
        <v>2671</v>
      </c>
      <c r="T2064" t="s">
        <v>2706</v>
      </c>
      <c r="U2064" t="s">
        <v>494</v>
      </c>
      <c r="V2064" s="7" t="s">
        <v>908</v>
      </c>
      <c r="W2064" s="8">
        <v>14000</v>
      </c>
      <c r="X2064" t="s">
        <v>8159</v>
      </c>
      <c r="Y2064" t="s">
        <v>6608</v>
      </c>
      <c r="Z2064" s="8">
        <v>17603</v>
      </c>
      <c r="AA2064" s="9">
        <v>13.41</v>
      </c>
      <c r="AB2064" s="8">
        <v>35457.449999999997</v>
      </c>
      <c r="AD2064" s="10">
        <v>4583113</v>
      </c>
      <c r="AE2064" s="11">
        <v>46110</v>
      </c>
      <c r="AF2064" s="8">
        <v>16063</v>
      </c>
      <c r="AG2064" s="8">
        <v>12460</v>
      </c>
      <c r="AH2064" s="12">
        <v>0.89</v>
      </c>
      <c r="AI2064" s="8">
        <v>929.15734526472784</v>
      </c>
      <c r="AJ2064" s="11">
        <v>47154.157345254629</v>
      </c>
      <c r="AK2064" s="11">
        <v>47233</v>
      </c>
      <c r="AL2064" s="10">
        <v>-79</v>
      </c>
      <c r="AM2064">
        <v>31120.28</v>
      </c>
      <c r="AN2064">
        <v>1.0755199999999998</v>
      </c>
      <c r="AO2064" s="40" t="str">
        <f>E2064&amp;F2064&amp;U2064</f>
        <v>NN5BKSY-SVBKRHR</v>
      </c>
      <c r="AP2064" s="40" t="str">
        <f>_xlfn.XLOOKUP(AO2064,CrossRef!N:N,CrossRef!A:A,"NOT FOUND",0)</f>
        <v>NN54006RR</v>
      </c>
      <c r="AQ2064" s="40">
        <f>IFERROR(_xlfn.XLOOKUP(AO2064,CrossRef!$N:$N,CrossRef!$E:$E,"Not Found"),"-")</f>
        <v>16</v>
      </c>
      <c r="AR2064" s="40" t="str">
        <f>IFERROR(_xlfn.XLOOKUP(AO2064,CrossRef!$N:$N,CrossRef!$G:$G,"Not Found"),"-")</f>
        <v>4006 - WHEEL &amp; BRAKE ASSEMBLY</v>
      </c>
      <c r="AS2064" s="40" t="str">
        <f>IFERROR(_xlfn.XLOOKUP(AO2064,CrossRef!$N:$N,CrossRef!$H:$H,"Not Found"),"-")</f>
        <v>RR - RIGHT REAR</v>
      </c>
    </row>
    <row r="2065" spans="1:45" hidden="1" x14ac:dyDescent="0.3">
      <c r="A2065" s="38" t="str">
        <f>E2065&amp;F2065&amp;U2065</f>
        <v>NN5DRIV-DIFF</v>
      </c>
      <c r="B2065" s="38" t="str">
        <f>I2065&amp;D2065&amp;C2065</f>
        <v>GD1419325800</v>
      </c>
      <c r="C2065" s="38" t="str">
        <f>_xlfn.XLOOKUP(A2065,CrossRef!N:N,CrossRef!D:D,"",0)</f>
        <v>00</v>
      </c>
      <c r="D2065" s="38" t="str">
        <f>_xlfn.XLOOKUP(A2065,CrossRef!N:N,CrossRef!C:C,"",0)</f>
        <v>3258</v>
      </c>
      <c r="E2065" s="38" t="str">
        <f>LEFT(M2065,3)</f>
        <v>NN5</v>
      </c>
      <c r="F2065" s="38" t="str">
        <f>_xlfn.TEXTAFTER(J2065,"-")</f>
        <v>DRIV-DIFF</v>
      </c>
      <c r="G2065" t="s">
        <v>2725</v>
      </c>
      <c r="H2065" t="s">
        <v>2726</v>
      </c>
      <c r="I2065" t="s">
        <v>5884</v>
      </c>
      <c r="J2065" s="7" t="s">
        <v>432</v>
      </c>
      <c r="K2065" t="s">
        <v>2638</v>
      </c>
      <c r="L2065" t="s">
        <v>5885</v>
      </c>
      <c r="M2065" t="s">
        <v>5886</v>
      </c>
      <c r="N2065" t="s">
        <v>2640</v>
      </c>
      <c r="O2065" t="s">
        <v>2803</v>
      </c>
      <c r="P2065" t="s">
        <v>2642</v>
      </c>
      <c r="Q2065" t="s">
        <v>2640</v>
      </c>
      <c r="R2065" t="s">
        <v>8160</v>
      </c>
      <c r="S2065" t="s">
        <v>2655</v>
      </c>
      <c r="T2065" t="s">
        <v>2656</v>
      </c>
      <c r="U2065" t="s">
        <v>2657</v>
      </c>
      <c r="V2065" s="7" t="s">
        <v>433</v>
      </c>
      <c r="W2065" s="8">
        <v>14000</v>
      </c>
      <c r="X2065" t="s">
        <v>8161</v>
      </c>
      <c r="Y2065" t="s">
        <v>8162</v>
      </c>
      <c r="Z2065" s="8">
        <v>17603</v>
      </c>
      <c r="AA2065" s="9">
        <v>13.41</v>
      </c>
      <c r="AB2065" s="8">
        <v>50576.32</v>
      </c>
      <c r="AD2065" s="10">
        <v>4705604</v>
      </c>
      <c r="AE2065" s="11">
        <v>46110</v>
      </c>
      <c r="AF2065" s="8">
        <v>16063</v>
      </c>
      <c r="AG2065" s="8">
        <v>12460</v>
      </c>
      <c r="AH2065" s="12">
        <v>0.89</v>
      </c>
      <c r="AI2065" s="8">
        <v>929.15734526472784</v>
      </c>
      <c r="AJ2065" s="11">
        <v>47154.157345254629</v>
      </c>
      <c r="AK2065" s="11">
        <v>47233</v>
      </c>
      <c r="AL2065" s="10">
        <v>-79</v>
      </c>
      <c r="AM2065">
        <v>31120.28</v>
      </c>
      <c r="AN2065">
        <v>1.0755199999999998</v>
      </c>
      <c r="AO2065" s="40" t="str">
        <f>E2065&amp;F2065&amp;U2065</f>
        <v>NN5DRIV-DIFF</v>
      </c>
      <c r="AP2065" s="40" t="str">
        <f>_xlfn.XLOOKUP(AO2065,CrossRef!N:N,CrossRef!A:A,"NOT FOUND",0)</f>
        <v>NN5325800</v>
      </c>
      <c r="AQ2065" s="40">
        <f>IFERROR(_xlfn.XLOOKUP(AO2065,CrossRef!$N:$N,CrossRef!$E:$E,"Not Found"),"-")</f>
        <v>16</v>
      </c>
      <c r="AR2065" s="40" t="str">
        <f>IFERROR(_xlfn.XLOOKUP(AO2065,CrossRef!$N:$N,CrossRef!$G:$G,"Not Found"),"-")</f>
        <v>3258 - DIFFERENTIAL</v>
      </c>
      <c r="AS2065" s="40" t="str">
        <f>IFERROR(_xlfn.XLOOKUP(AO2065,CrossRef!$N:$N,CrossRef!$H:$H,"Not Found"),"-")</f>
        <v>00 - (NONE)</v>
      </c>
    </row>
    <row r="2066" spans="1:45" hidden="1" x14ac:dyDescent="0.3">
      <c r="A2066" s="38" t="str">
        <f>E2066&amp;F2066&amp;U2066</f>
        <v>NN5DRIV-FIDVLH</v>
      </c>
      <c r="B2066" s="38" t="str">
        <f>I2066&amp;D2066&amp;C2066</f>
        <v>GD14194050LT</v>
      </c>
      <c r="C2066" s="38" t="str">
        <f>_xlfn.XLOOKUP(A2066,CrossRef!N:N,CrossRef!D:D,"",0)</f>
        <v>LT</v>
      </c>
      <c r="D2066" s="38" t="str">
        <f>_xlfn.XLOOKUP(A2066,CrossRef!N:N,CrossRef!C:C,"",0)</f>
        <v>4050</v>
      </c>
      <c r="E2066" s="38" t="str">
        <f>LEFT(M2066,3)</f>
        <v>NN5</v>
      </c>
      <c r="F2066" s="38" t="str">
        <f>_xlfn.TEXTAFTER(J2066,"-")</f>
        <v>DRIV-FIDV</v>
      </c>
      <c r="G2066" t="s">
        <v>2725</v>
      </c>
      <c r="H2066" t="s">
        <v>2726</v>
      </c>
      <c r="I2066" t="s">
        <v>5884</v>
      </c>
      <c r="J2066" s="7" t="s">
        <v>531</v>
      </c>
      <c r="K2066" t="s">
        <v>2638</v>
      </c>
      <c r="L2066" t="s">
        <v>5885</v>
      </c>
      <c r="M2066" t="s">
        <v>5886</v>
      </c>
      <c r="N2066" t="s">
        <v>2640</v>
      </c>
      <c r="O2066" t="s">
        <v>2803</v>
      </c>
      <c r="P2066" t="s">
        <v>2642</v>
      </c>
      <c r="Q2066" t="s">
        <v>2640</v>
      </c>
      <c r="R2066" t="s">
        <v>8163</v>
      </c>
      <c r="S2066" t="s">
        <v>2655</v>
      </c>
      <c r="T2066" t="s">
        <v>3213</v>
      </c>
      <c r="U2066" t="s">
        <v>59</v>
      </c>
      <c r="V2066" s="7" t="s">
        <v>532</v>
      </c>
      <c r="W2066" s="8">
        <v>14000</v>
      </c>
      <c r="X2066" t="s">
        <v>8164</v>
      </c>
      <c r="Y2066" t="s">
        <v>8165</v>
      </c>
      <c r="Z2066" s="8">
        <v>17603</v>
      </c>
      <c r="AA2066" s="9">
        <v>13.41</v>
      </c>
      <c r="AB2066" s="8">
        <v>28107.98</v>
      </c>
      <c r="AD2066" s="10">
        <v>4705605</v>
      </c>
      <c r="AE2066" s="11">
        <v>46110</v>
      </c>
      <c r="AF2066" s="8">
        <v>16063</v>
      </c>
      <c r="AG2066" s="8">
        <v>12460</v>
      </c>
      <c r="AH2066" s="12">
        <v>0.89</v>
      </c>
      <c r="AI2066" s="8">
        <v>929.15734526472784</v>
      </c>
      <c r="AJ2066" s="11">
        <v>47154.157345254629</v>
      </c>
      <c r="AK2066" s="11">
        <v>47233</v>
      </c>
      <c r="AL2066" s="10">
        <v>-79</v>
      </c>
      <c r="AM2066">
        <v>31120.28</v>
      </c>
      <c r="AN2066">
        <v>1.0755199999999998</v>
      </c>
      <c r="AO2066" s="40" t="str">
        <f>E2066&amp;F2066&amp;U2066</f>
        <v>NN5DRIV-FIDVLH</v>
      </c>
      <c r="AP2066" s="40" t="str">
        <f>_xlfn.XLOOKUP(AO2066,CrossRef!N:N,CrossRef!A:A,"NOT FOUND",0)</f>
        <v>NN54050LT</v>
      </c>
      <c r="AQ2066" s="40">
        <f>IFERROR(_xlfn.XLOOKUP(AO2066,CrossRef!$N:$N,CrossRef!$E:$E,"Not Found"),"-")</f>
        <v>16</v>
      </c>
      <c r="AR2066" s="40" t="str">
        <f>IFERROR(_xlfn.XLOOKUP(AO2066,CrossRef!$N:$N,CrossRef!$G:$G,"Not Found"),"-")</f>
        <v>4050 - FINAL DRIVE</v>
      </c>
      <c r="AS2066" s="40" t="str">
        <f>IFERROR(_xlfn.XLOOKUP(AO2066,CrossRef!$N:$N,CrossRef!$H:$H,"Not Found"),"-")</f>
        <v>LT - LEFT</v>
      </c>
    </row>
    <row r="2067" spans="1:45" hidden="1" x14ac:dyDescent="0.3">
      <c r="A2067" s="38" t="str">
        <f>E2067&amp;F2067&amp;U2067</f>
        <v>NN5DRIV-FIDVRH</v>
      </c>
      <c r="B2067" s="38" t="str">
        <f>I2067&amp;D2067&amp;C2067</f>
        <v>GD14194050RI</v>
      </c>
      <c r="C2067" s="38" t="str">
        <f>_xlfn.XLOOKUP(A2067,CrossRef!N:N,CrossRef!D:D,"",0)</f>
        <v>RI</v>
      </c>
      <c r="D2067" s="38" t="str">
        <f>_xlfn.XLOOKUP(A2067,CrossRef!N:N,CrossRef!C:C,"",0)</f>
        <v>4050</v>
      </c>
      <c r="E2067" s="38" t="str">
        <f>LEFT(M2067,3)</f>
        <v>NN5</v>
      </c>
      <c r="F2067" s="38" t="str">
        <f>_xlfn.TEXTAFTER(J2067,"-")</f>
        <v>DRIV-FIDV</v>
      </c>
      <c r="G2067" t="s">
        <v>2725</v>
      </c>
      <c r="H2067" t="s">
        <v>2726</v>
      </c>
      <c r="I2067" t="s">
        <v>5884</v>
      </c>
      <c r="J2067" s="7" t="s">
        <v>531</v>
      </c>
      <c r="K2067" t="s">
        <v>2638</v>
      </c>
      <c r="L2067" t="s">
        <v>5885</v>
      </c>
      <c r="M2067" t="s">
        <v>5886</v>
      </c>
      <c r="N2067" t="s">
        <v>2640</v>
      </c>
      <c r="O2067" t="s">
        <v>2803</v>
      </c>
      <c r="P2067" t="s">
        <v>2642</v>
      </c>
      <c r="Q2067" t="s">
        <v>2640</v>
      </c>
      <c r="R2067" t="s">
        <v>8166</v>
      </c>
      <c r="S2067" t="s">
        <v>2655</v>
      </c>
      <c r="T2067" t="s">
        <v>3213</v>
      </c>
      <c r="U2067" t="s">
        <v>63</v>
      </c>
      <c r="V2067" s="7" t="s">
        <v>533</v>
      </c>
      <c r="W2067" s="8">
        <v>14000</v>
      </c>
      <c r="X2067" t="s">
        <v>8167</v>
      </c>
      <c r="Y2067" t="s">
        <v>8165</v>
      </c>
      <c r="Z2067" s="8">
        <v>17603</v>
      </c>
      <c r="AA2067" s="9">
        <v>13.41</v>
      </c>
      <c r="AB2067" s="8">
        <v>28107.98</v>
      </c>
      <c r="AD2067" s="10">
        <v>4705606</v>
      </c>
      <c r="AE2067" s="11">
        <v>46110</v>
      </c>
      <c r="AF2067" s="8">
        <v>16063</v>
      </c>
      <c r="AG2067" s="8">
        <v>12460</v>
      </c>
      <c r="AH2067" s="12">
        <v>0.89</v>
      </c>
      <c r="AI2067" s="8">
        <v>929.15734526472784</v>
      </c>
      <c r="AJ2067" s="11">
        <v>47154.157345254629</v>
      </c>
      <c r="AK2067" s="11">
        <v>47233</v>
      </c>
      <c r="AL2067" s="10">
        <v>-79</v>
      </c>
      <c r="AM2067">
        <v>31120.28</v>
      </c>
      <c r="AN2067">
        <v>1.0755199999999998</v>
      </c>
      <c r="AO2067" s="40" t="str">
        <f>E2067&amp;F2067&amp;U2067</f>
        <v>NN5DRIV-FIDVRH</v>
      </c>
      <c r="AP2067" s="40" t="str">
        <f>_xlfn.XLOOKUP(AO2067,CrossRef!N:N,CrossRef!A:A,"NOT FOUND",0)</f>
        <v>NN54050RI</v>
      </c>
      <c r="AQ2067" s="40">
        <f>IFERROR(_xlfn.XLOOKUP(AO2067,CrossRef!$N:$N,CrossRef!$E:$E,"Not Found"),"-")</f>
        <v>16</v>
      </c>
      <c r="AR2067" s="40" t="str">
        <f>IFERROR(_xlfn.XLOOKUP(AO2067,CrossRef!$N:$N,CrossRef!$G:$G,"Not Found"),"-")</f>
        <v>4050 - FINAL DRIVE</v>
      </c>
      <c r="AS2067" s="40" t="str">
        <f>IFERROR(_xlfn.XLOOKUP(AO2067,CrossRef!$N:$N,CrossRef!$H:$H,"Not Found"),"-")</f>
        <v>RI - RIGHT</v>
      </c>
    </row>
    <row r="2068" spans="1:45" hidden="1" x14ac:dyDescent="0.3">
      <c r="A2068" s="38" t="str">
        <f>E2068&amp;F2068&amp;U2068</f>
        <v>NN5DRIV-TANDLH</v>
      </c>
      <c r="B2068" s="38" t="str">
        <f>I2068&amp;D2068&amp;C2068</f>
        <v>GD1419</v>
      </c>
      <c r="C2068" s="38" t="str">
        <f>_xlfn.XLOOKUP(A2068,CrossRef!N:N,CrossRef!D:D,"",0)</f>
        <v/>
      </c>
      <c r="D2068" s="38" t="str">
        <f>_xlfn.XLOOKUP(A2068,CrossRef!N:N,CrossRef!C:C,"",0)</f>
        <v/>
      </c>
      <c r="E2068" s="38" t="str">
        <f>LEFT(M2068,3)</f>
        <v>NN5</v>
      </c>
      <c r="F2068" s="38" t="str">
        <f>_xlfn.TEXTAFTER(J2068,"-")</f>
        <v>DRIV-TAND</v>
      </c>
      <c r="G2068" t="s">
        <v>2725</v>
      </c>
      <c r="H2068" t="s">
        <v>2726</v>
      </c>
      <c r="I2068" t="s">
        <v>5884</v>
      </c>
      <c r="J2068" s="7" t="s">
        <v>909</v>
      </c>
      <c r="K2068" t="s">
        <v>2638</v>
      </c>
      <c r="L2068" t="s">
        <v>5885</v>
      </c>
      <c r="M2068" t="s">
        <v>5886</v>
      </c>
      <c r="N2068" t="s">
        <v>2640</v>
      </c>
      <c r="O2068" t="s">
        <v>2803</v>
      </c>
      <c r="P2068" t="s">
        <v>2642</v>
      </c>
      <c r="Q2068" t="s">
        <v>2640</v>
      </c>
      <c r="R2068" t="s">
        <v>8168</v>
      </c>
      <c r="S2068" t="s">
        <v>2671</v>
      </c>
      <c r="T2068" t="s">
        <v>5107</v>
      </c>
      <c r="U2068" t="s">
        <v>59</v>
      </c>
      <c r="V2068" s="7" t="s">
        <v>910</v>
      </c>
      <c r="W2068" s="8">
        <v>14000</v>
      </c>
      <c r="X2068" t="s">
        <v>8169</v>
      </c>
      <c r="Y2068" t="s">
        <v>8170</v>
      </c>
      <c r="Z2068" s="8">
        <v>17603</v>
      </c>
      <c r="AA2068" s="9">
        <v>13.41</v>
      </c>
      <c r="AB2068" s="8">
        <v>17954.09</v>
      </c>
      <c r="AD2068" s="10">
        <v>4705607</v>
      </c>
      <c r="AE2068" s="11">
        <v>46110</v>
      </c>
      <c r="AF2068" s="8">
        <v>16063</v>
      </c>
      <c r="AG2068" s="8">
        <v>12460</v>
      </c>
      <c r="AH2068" s="12">
        <v>0.89</v>
      </c>
      <c r="AI2068" s="8">
        <v>929.15734526472784</v>
      </c>
      <c r="AJ2068" s="11">
        <v>47154.157345254629</v>
      </c>
      <c r="AK2068" s="11">
        <v>47233</v>
      </c>
      <c r="AL2068" s="10">
        <v>-79</v>
      </c>
      <c r="AM2068">
        <v>31120.28</v>
      </c>
      <c r="AN2068">
        <v>1.0755199999999998</v>
      </c>
      <c r="AO2068" s="40" t="str">
        <f>E2068&amp;F2068&amp;U2068</f>
        <v>NN5DRIV-TANDLH</v>
      </c>
      <c r="AP2068" s="40" t="str">
        <f>_xlfn.XLOOKUP(AO2068,CrossRef!N:N,CrossRef!A:A,"NOT FOUND",0)</f>
        <v>NOT FOUND</v>
      </c>
      <c r="AQ2068" s="40" t="str">
        <f>IFERROR(_xlfn.XLOOKUP(AO2068,CrossRef!$N:$N,CrossRef!$E:$E,"Not Found"),"-")</f>
        <v>Not Found</v>
      </c>
      <c r="AR2068" s="40" t="str">
        <f>IFERROR(_xlfn.XLOOKUP(AO2068,CrossRef!$N:$N,CrossRef!$G:$G,"Not Found"),"-")</f>
        <v>Not Found</v>
      </c>
      <c r="AS2068" s="40" t="str">
        <f>IFERROR(_xlfn.XLOOKUP(AO2068,CrossRef!$N:$N,CrossRef!$H:$H,"Not Found"),"-")</f>
        <v>Not Found</v>
      </c>
    </row>
    <row r="2069" spans="1:45" hidden="1" x14ac:dyDescent="0.3">
      <c r="A2069" s="38" t="str">
        <f>E2069&amp;F2069&amp;U2069</f>
        <v>NN5DRIV-TANDRH</v>
      </c>
      <c r="B2069" s="38" t="str">
        <f>I2069&amp;D2069&amp;C2069</f>
        <v>GD1419</v>
      </c>
      <c r="C2069" s="38" t="str">
        <f>_xlfn.XLOOKUP(A2069,CrossRef!N:N,CrossRef!D:D,"",0)</f>
        <v/>
      </c>
      <c r="D2069" s="38" t="str">
        <f>_xlfn.XLOOKUP(A2069,CrossRef!N:N,CrossRef!C:C,"",0)</f>
        <v/>
      </c>
      <c r="E2069" s="38" t="str">
        <f>LEFT(M2069,3)</f>
        <v>NN5</v>
      </c>
      <c r="F2069" s="38" t="str">
        <f>_xlfn.TEXTAFTER(J2069,"-")</f>
        <v>DRIV-TAND</v>
      </c>
      <c r="G2069" t="s">
        <v>2725</v>
      </c>
      <c r="H2069" t="s">
        <v>2726</v>
      </c>
      <c r="I2069" t="s">
        <v>5884</v>
      </c>
      <c r="J2069" s="7" t="s">
        <v>909</v>
      </c>
      <c r="K2069" t="s">
        <v>2638</v>
      </c>
      <c r="L2069" t="s">
        <v>5885</v>
      </c>
      <c r="M2069" t="s">
        <v>5886</v>
      </c>
      <c r="N2069" t="s">
        <v>2640</v>
      </c>
      <c r="O2069" t="s">
        <v>2803</v>
      </c>
      <c r="P2069" t="s">
        <v>2642</v>
      </c>
      <c r="Q2069" t="s">
        <v>2640</v>
      </c>
      <c r="R2069" t="s">
        <v>8171</v>
      </c>
      <c r="S2069" t="s">
        <v>2671</v>
      </c>
      <c r="T2069" t="s">
        <v>5107</v>
      </c>
      <c r="U2069" t="s">
        <v>63</v>
      </c>
      <c r="V2069" s="7" t="s">
        <v>911</v>
      </c>
      <c r="W2069" s="8">
        <v>14000</v>
      </c>
      <c r="X2069" t="s">
        <v>8172</v>
      </c>
      <c r="Y2069" t="s">
        <v>8173</v>
      </c>
      <c r="Z2069" s="8">
        <v>17603</v>
      </c>
      <c r="AA2069" s="9">
        <v>13.41</v>
      </c>
      <c r="AB2069" s="8">
        <v>17954.09</v>
      </c>
      <c r="AD2069" s="10">
        <v>4705608</v>
      </c>
      <c r="AE2069" s="11">
        <v>46110</v>
      </c>
      <c r="AF2069" s="8">
        <v>16063</v>
      </c>
      <c r="AG2069" s="8">
        <v>12460</v>
      </c>
      <c r="AH2069" s="12">
        <v>0.89</v>
      </c>
      <c r="AI2069" s="8">
        <v>929.15734526472784</v>
      </c>
      <c r="AJ2069" s="11">
        <v>47154.157345254629</v>
      </c>
      <c r="AK2069" s="11">
        <v>47233</v>
      </c>
      <c r="AL2069" s="10">
        <v>-79</v>
      </c>
      <c r="AM2069">
        <v>31120.28</v>
      </c>
      <c r="AN2069">
        <v>1.0755199999999998</v>
      </c>
      <c r="AO2069" s="40" t="str">
        <f>E2069&amp;F2069&amp;U2069</f>
        <v>NN5DRIV-TANDRH</v>
      </c>
      <c r="AP2069" s="40" t="str">
        <f>_xlfn.XLOOKUP(AO2069,CrossRef!N:N,CrossRef!A:A,"NOT FOUND",0)</f>
        <v>NOT FOUND</v>
      </c>
      <c r="AQ2069" s="40" t="str">
        <f>IFERROR(_xlfn.XLOOKUP(AO2069,CrossRef!$N:$N,CrossRef!$E:$E,"Not Found"),"-")</f>
        <v>Not Found</v>
      </c>
      <c r="AR2069" s="40" t="str">
        <f>IFERROR(_xlfn.XLOOKUP(AO2069,CrossRef!$N:$N,CrossRef!$G:$G,"Not Found"),"-")</f>
        <v>Not Found</v>
      </c>
      <c r="AS2069" s="40" t="str">
        <f>IFERROR(_xlfn.XLOOKUP(AO2069,CrossRef!$N:$N,CrossRef!$H:$H,"Not Found"),"-")</f>
        <v>Not Found</v>
      </c>
    </row>
    <row r="2070" spans="1:45" hidden="1" x14ac:dyDescent="0.3">
      <c r="A2070" s="38" t="str">
        <f>E2070&amp;F2070&amp;U2070</f>
        <v>NN5DRIV-TMSN</v>
      </c>
      <c r="B2070" s="38" t="str">
        <f>I2070&amp;D2070&amp;C2070</f>
        <v>GD1419303000</v>
      </c>
      <c r="C2070" s="38" t="str">
        <f>_xlfn.XLOOKUP(A2070,CrossRef!N:N,CrossRef!D:D,"",0)</f>
        <v>00</v>
      </c>
      <c r="D2070" s="38" t="str">
        <f>_xlfn.XLOOKUP(A2070,CrossRef!N:N,CrossRef!C:C,"",0)</f>
        <v>3030</v>
      </c>
      <c r="E2070" s="38" t="str">
        <f>LEFT(M2070,3)</f>
        <v>NN5</v>
      </c>
      <c r="F2070" s="38" t="str">
        <f>_xlfn.TEXTAFTER(J2070,"-")</f>
        <v>DRIV-TMSN</v>
      </c>
      <c r="G2070" t="s">
        <v>2725</v>
      </c>
      <c r="H2070" t="s">
        <v>2726</v>
      </c>
      <c r="I2070" t="s">
        <v>5884</v>
      </c>
      <c r="J2070" s="7" t="s">
        <v>319</v>
      </c>
      <c r="K2070" t="s">
        <v>2638</v>
      </c>
      <c r="L2070" t="s">
        <v>5885</v>
      </c>
      <c r="M2070" t="s">
        <v>5886</v>
      </c>
      <c r="N2070" t="s">
        <v>2640</v>
      </c>
      <c r="O2070" t="s">
        <v>2803</v>
      </c>
      <c r="P2070" t="s">
        <v>2642</v>
      </c>
      <c r="Q2070" t="s">
        <v>2640</v>
      </c>
      <c r="R2070" t="s">
        <v>8174</v>
      </c>
      <c r="S2070" t="s">
        <v>2655</v>
      </c>
      <c r="T2070" t="s">
        <v>2818</v>
      </c>
      <c r="U2070" t="s">
        <v>2657</v>
      </c>
      <c r="V2070" s="7" t="s">
        <v>306</v>
      </c>
      <c r="W2070" s="8">
        <v>14000</v>
      </c>
      <c r="X2070" t="s">
        <v>8175</v>
      </c>
      <c r="Y2070" t="s">
        <v>8176</v>
      </c>
      <c r="Z2070" s="8">
        <v>17603</v>
      </c>
      <c r="AA2070" s="9">
        <v>13.41</v>
      </c>
      <c r="AB2070" s="8">
        <v>87855.8</v>
      </c>
      <c r="AD2070" s="10">
        <v>4719659</v>
      </c>
      <c r="AE2070" s="11">
        <v>46109</v>
      </c>
      <c r="AF2070" s="8">
        <v>16063</v>
      </c>
      <c r="AG2070" s="8">
        <v>12460</v>
      </c>
      <c r="AH2070" s="12">
        <v>0.89</v>
      </c>
      <c r="AI2070" s="8">
        <v>929.15734526472784</v>
      </c>
      <c r="AJ2070" s="11">
        <v>47154.157345254629</v>
      </c>
      <c r="AK2070" s="11">
        <v>47233</v>
      </c>
      <c r="AL2070" s="10">
        <v>-79</v>
      </c>
      <c r="AM2070">
        <v>31120.28</v>
      </c>
      <c r="AN2070">
        <v>1.0755199999999998</v>
      </c>
      <c r="AO2070" s="40" t="str">
        <f>E2070&amp;F2070&amp;U2070</f>
        <v>NN5DRIV-TMSN</v>
      </c>
      <c r="AP2070" s="40" t="str">
        <f>_xlfn.XLOOKUP(AO2070,CrossRef!N:N,CrossRef!A:A,"NOT FOUND",0)</f>
        <v>NN5303000</v>
      </c>
      <c r="AQ2070" s="40">
        <f>IFERROR(_xlfn.XLOOKUP(AO2070,CrossRef!$N:$N,CrossRef!$E:$E,"Not Found"),"-")</f>
        <v>16</v>
      </c>
      <c r="AR2070" s="40" t="str">
        <f>IFERROR(_xlfn.XLOOKUP(AO2070,CrossRef!$N:$N,CrossRef!$G:$G,"Not Found"),"-")</f>
        <v>3030 - TRANSMISSION</v>
      </c>
      <c r="AS2070" s="40" t="str">
        <f>IFERROR(_xlfn.XLOOKUP(AO2070,CrossRef!$N:$N,CrossRef!$H:$H,"Not Found"),"-")</f>
        <v>00 - (NONE)</v>
      </c>
    </row>
    <row r="2071" spans="1:45" hidden="1" x14ac:dyDescent="0.3">
      <c r="A2071" s="38" t="str">
        <f>E2071&amp;F2071&amp;U2071</f>
        <v>NN5ENGI</v>
      </c>
      <c r="B2071" s="38" t="str">
        <f>I2071&amp;D2071&amp;C2071</f>
        <v>GD1419100000</v>
      </c>
      <c r="C2071" s="38" t="str">
        <f>_xlfn.XLOOKUP(A2071,CrossRef!N:N,CrossRef!D:D,"",0)</f>
        <v>00</v>
      </c>
      <c r="D2071" s="38" t="str">
        <f>_xlfn.XLOOKUP(A2071,CrossRef!N:N,CrossRef!C:C,"",0)</f>
        <v>1000</v>
      </c>
      <c r="E2071" s="38" t="str">
        <f>LEFT(M2071,3)</f>
        <v>NN5</v>
      </c>
      <c r="F2071" s="38" t="str">
        <f>_xlfn.TEXTAFTER(J2071,"-")</f>
        <v>ENGI</v>
      </c>
      <c r="G2071" t="s">
        <v>2725</v>
      </c>
      <c r="H2071" t="s">
        <v>2726</v>
      </c>
      <c r="I2071" t="s">
        <v>5884</v>
      </c>
      <c r="J2071" s="7" t="s">
        <v>105</v>
      </c>
      <c r="K2071" t="s">
        <v>2638</v>
      </c>
      <c r="L2071" t="s">
        <v>5885</v>
      </c>
      <c r="M2071" t="s">
        <v>5886</v>
      </c>
      <c r="N2071" t="s">
        <v>2640</v>
      </c>
      <c r="O2071" t="s">
        <v>2803</v>
      </c>
      <c r="P2071" t="s">
        <v>2642</v>
      </c>
      <c r="Q2071" t="s">
        <v>2640</v>
      </c>
      <c r="R2071" t="s">
        <v>8177</v>
      </c>
      <c r="S2071" t="s">
        <v>2655</v>
      </c>
      <c r="T2071" t="s">
        <v>3265</v>
      </c>
      <c r="U2071" t="s">
        <v>2657</v>
      </c>
      <c r="V2071" s="7" t="s">
        <v>106</v>
      </c>
      <c r="W2071" s="8">
        <v>14000</v>
      </c>
      <c r="X2071" t="s">
        <v>8178</v>
      </c>
      <c r="Y2071" t="s">
        <v>8179</v>
      </c>
      <c r="Z2071" s="8">
        <v>17603</v>
      </c>
      <c r="AA2071" s="9">
        <v>13.41</v>
      </c>
      <c r="AB2071" s="8">
        <v>129117.42</v>
      </c>
      <c r="AD2071" s="10">
        <v>4724432</v>
      </c>
      <c r="AE2071" s="11">
        <v>46109</v>
      </c>
      <c r="AF2071" s="8">
        <v>16063</v>
      </c>
      <c r="AG2071" s="8">
        <v>12460</v>
      </c>
      <c r="AH2071" s="12">
        <v>0.89</v>
      </c>
      <c r="AI2071" s="8">
        <v>929.15734526472784</v>
      </c>
      <c r="AJ2071" s="11">
        <v>47154.157345254629</v>
      </c>
      <c r="AK2071" s="11">
        <v>47233</v>
      </c>
      <c r="AL2071" s="10">
        <v>-79</v>
      </c>
      <c r="AM2071">
        <v>31120.28</v>
      </c>
      <c r="AN2071">
        <v>1.0755199999999998</v>
      </c>
      <c r="AO2071" s="40" t="str">
        <f>E2071&amp;F2071&amp;U2071</f>
        <v>NN5ENGI</v>
      </c>
      <c r="AP2071" s="40" t="str">
        <f>_xlfn.XLOOKUP(AO2071,CrossRef!N:N,CrossRef!A:A,"NOT FOUND",0)</f>
        <v>NN5100000</v>
      </c>
      <c r="AQ2071" s="40">
        <f>IFERROR(_xlfn.XLOOKUP(AO2071,CrossRef!$N:$N,CrossRef!$E:$E,"Not Found"),"-")</f>
        <v>16</v>
      </c>
      <c r="AR2071" s="40" t="str">
        <f>IFERROR(_xlfn.XLOOKUP(AO2071,CrossRef!$N:$N,CrossRef!$G:$G,"Not Found"),"-")</f>
        <v>1000 - ENGINE</v>
      </c>
      <c r="AS2071" s="40" t="str">
        <f>IFERROR(_xlfn.XLOOKUP(AO2071,CrossRef!$N:$N,CrossRef!$H:$H,"Not Found"),"-")</f>
        <v>00 - (NONE)</v>
      </c>
    </row>
    <row r="2072" spans="1:45" hidden="1" x14ac:dyDescent="0.3">
      <c r="A2072" s="38" t="str">
        <f>E2072&amp;F2072&amp;U2072</f>
        <v>NN5ENGI-COSY</v>
      </c>
      <c r="B2072" s="38" t="str">
        <f>I2072&amp;D2072&amp;C2072</f>
        <v>GD1419135300</v>
      </c>
      <c r="C2072" s="38" t="str">
        <f>_xlfn.XLOOKUP(A2072,CrossRef!N:N,CrossRef!D:D,"",0)</f>
        <v>00</v>
      </c>
      <c r="D2072" s="38" t="str">
        <f>_xlfn.XLOOKUP(A2072,CrossRef!N:N,CrossRef!C:C,"",0)</f>
        <v>1353</v>
      </c>
      <c r="E2072" s="38" t="str">
        <f>LEFT(M2072,3)</f>
        <v>NN5</v>
      </c>
      <c r="F2072" s="38" t="str">
        <f>_xlfn.TEXTAFTER(J2072,"-")</f>
        <v>ENGI-COSY</v>
      </c>
      <c r="G2072" t="s">
        <v>2725</v>
      </c>
      <c r="H2072" t="s">
        <v>2726</v>
      </c>
      <c r="I2072" t="s">
        <v>5884</v>
      </c>
      <c r="J2072" s="7" t="s">
        <v>258</v>
      </c>
      <c r="K2072" t="s">
        <v>2638</v>
      </c>
      <c r="L2072" t="s">
        <v>5885</v>
      </c>
      <c r="M2072" t="s">
        <v>5886</v>
      </c>
      <c r="N2072" t="s">
        <v>2640</v>
      </c>
      <c r="O2072" t="s">
        <v>2803</v>
      </c>
      <c r="P2072" t="s">
        <v>2642</v>
      </c>
      <c r="Q2072" t="s">
        <v>2640</v>
      </c>
      <c r="R2072" t="s">
        <v>8180</v>
      </c>
      <c r="S2072" t="s">
        <v>2655</v>
      </c>
      <c r="T2072" t="s">
        <v>3253</v>
      </c>
      <c r="U2072" t="s">
        <v>2657</v>
      </c>
      <c r="V2072" s="7" t="s">
        <v>259</v>
      </c>
      <c r="W2072" s="8">
        <v>14000</v>
      </c>
      <c r="X2072" t="s">
        <v>8181</v>
      </c>
      <c r="Y2072" t="s">
        <v>8182</v>
      </c>
      <c r="Z2072" s="8">
        <v>17603</v>
      </c>
      <c r="AA2072" s="9">
        <v>13.41</v>
      </c>
      <c r="AB2072" s="8">
        <v>14353.5</v>
      </c>
      <c r="AD2072" s="10">
        <v>4705603</v>
      </c>
      <c r="AE2072" s="11">
        <v>46111</v>
      </c>
      <c r="AF2072" s="8">
        <v>16063</v>
      </c>
      <c r="AG2072" s="8">
        <v>12460</v>
      </c>
      <c r="AH2072" s="12">
        <v>0.89</v>
      </c>
      <c r="AI2072" s="8">
        <v>929.15734526472784</v>
      </c>
      <c r="AJ2072" s="11">
        <v>47154.157345254629</v>
      </c>
      <c r="AK2072" s="11">
        <v>47233</v>
      </c>
      <c r="AL2072" s="10">
        <v>-79</v>
      </c>
      <c r="AM2072">
        <v>31120.28</v>
      </c>
      <c r="AN2072">
        <v>1.0755199999999998</v>
      </c>
      <c r="AO2072" s="40" t="str">
        <f>E2072&amp;F2072&amp;U2072</f>
        <v>NN5ENGI-COSY</v>
      </c>
      <c r="AP2072" s="40" t="str">
        <f>_xlfn.XLOOKUP(AO2072,CrossRef!N:N,CrossRef!A:A,"NOT FOUND",0)</f>
        <v>NN5135300</v>
      </c>
      <c r="AQ2072" s="40">
        <f>IFERROR(_xlfn.XLOOKUP(AO2072,CrossRef!$N:$N,CrossRef!$E:$E,"Not Found"),"-")</f>
        <v>16</v>
      </c>
      <c r="AR2072" s="40" t="str">
        <f>IFERROR(_xlfn.XLOOKUP(AO2072,CrossRef!$N:$N,CrossRef!$G:$G,"Not Found"),"-")</f>
        <v>1353 - RADIATOR</v>
      </c>
      <c r="AS2072" s="40" t="str">
        <f>IFERROR(_xlfn.XLOOKUP(AO2072,CrossRef!$N:$N,CrossRef!$H:$H,"Not Found"),"-")</f>
        <v>00 - (NONE)</v>
      </c>
    </row>
    <row r="2073" spans="1:45" hidden="1" x14ac:dyDescent="0.3">
      <c r="A2073" s="38" t="str">
        <f>E2073&amp;F2073&amp;U2073</f>
        <v>RABDRIV-FIDVLH</v>
      </c>
      <c r="B2073" s="38" t="str">
        <f>I2073&amp;D2073&amp;C2073</f>
        <v>DZ82264050LT</v>
      </c>
      <c r="C2073" s="38" t="str">
        <f>_xlfn.XLOOKUP(A2073,CrossRef!N:N,CrossRef!D:D,"",0)</f>
        <v>LT</v>
      </c>
      <c r="D2073" s="38" t="str">
        <f>_xlfn.XLOOKUP(A2073,CrossRef!N:N,CrossRef!C:C,"",0)</f>
        <v>4050</v>
      </c>
      <c r="E2073" s="38" t="str">
        <f>LEFT(M2073,3)</f>
        <v>RAB</v>
      </c>
      <c r="F2073" s="38" t="str">
        <f>_xlfn.TEXTAFTER(J2073,"-")</f>
        <v>DRIV-FIDV</v>
      </c>
      <c r="G2073" t="s">
        <v>2635</v>
      </c>
      <c r="H2073" t="s">
        <v>2636</v>
      </c>
      <c r="I2073" t="s">
        <v>7737</v>
      </c>
      <c r="J2073" s="7" t="s">
        <v>2163</v>
      </c>
      <c r="K2073" t="s">
        <v>2638</v>
      </c>
      <c r="L2073" t="s">
        <v>34</v>
      </c>
      <c r="M2073" t="s">
        <v>7738</v>
      </c>
      <c r="N2073" t="s">
        <v>2640</v>
      </c>
      <c r="O2073" t="s">
        <v>2803</v>
      </c>
      <c r="P2073" t="s">
        <v>2642</v>
      </c>
      <c r="Q2073" t="s">
        <v>2640</v>
      </c>
      <c r="R2073" t="s">
        <v>8183</v>
      </c>
      <c r="S2073" t="s">
        <v>2655</v>
      </c>
      <c r="T2073" t="s">
        <v>3213</v>
      </c>
      <c r="U2073" t="s">
        <v>59</v>
      </c>
      <c r="V2073" s="7" t="s">
        <v>1169</v>
      </c>
      <c r="W2073" s="8">
        <v>15000</v>
      </c>
      <c r="X2073" t="s">
        <v>8184</v>
      </c>
      <c r="Y2073" t="s">
        <v>3578</v>
      </c>
      <c r="Z2073" s="8">
        <v>18769.400000000001</v>
      </c>
      <c r="AA2073" s="9">
        <v>13.16</v>
      </c>
      <c r="AB2073" s="8">
        <v>77267.240000000005</v>
      </c>
      <c r="AD2073" s="10">
        <v>4634227</v>
      </c>
      <c r="AE2073" s="11">
        <v>45998</v>
      </c>
      <c r="AF2073" s="8">
        <v>16250.1</v>
      </c>
      <c r="AG2073" s="8">
        <v>12480.699999999997</v>
      </c>
      <c r="AH2073" s="12">
        <v>0.83204666666666649</v>
      </c>
      <c r="AI2073" s="8">
        <v>948.38145896656511</v>
      </c>
      <c r="AJ2073" s="11">
        <v>47173.381458946758</v>
      </c>
      <c r="AK2073" s="11">
        <v>47526</v>
      </c>
      <c r="AL2073" s="10">
        <v>-353</v>
      </c>
      <c r="AM2073">
        <v>35890.559999999998</v>
      </c>
      <c r="AN2073">
        <v>1.309364</v>
      </c>
      <c r="AO2073" s="40" t="str">
        <f>E2073&amp;F2073&amp;U2073</f>
        <v>RABDRIV-FIDVLH</v>
      </c>
      <c r="AP2073" s="40" t="str">
        <f>_xlfn.XLOOKUP(AO2073,CrossRef!N:N,CrossRef!A:A,"NOT FOUND",0)</f>
        <v>RAB4050LT</v>
      </c>
      <c r="AQ2073" s="40" t="str">
        <f>IFERROR(_xlfn.XLOOKUP(AO2073,CrossRef!$N:$N,CrossRef!$E:$E,"Not Found"),"-")</f>
        <v>D10T2</v>
      </c>
      <c r="AR2073" s="40" t="str">
        <f>IFERROR(_xlfn.XLOOKUP(AO2073,CrossRef!$N:$N,CrossRef!$G:$G,"Not Found"),"-")</f>
        <v>4050 - FINAL DRIVE</v>
      </c>
      <c r="AS2073" s="40" t="str">
        <f>IFERROR(_xlfn.XLOOKUP(AO2073,CrossRef!$N:$N,CrossRef!$H:$H,"Not Found"),"-")</f>
        <v>LT - LEFT</v>
      </c>
    </row>
    <row r="2074" spans="1:45" hidden="1" x14ac:dyDescent="0.3">
      <c r="A2074" s="38" t="str">
        <f>E2074&amp;F2074&amp;U2074</f>
        <v>RABDRIV-FIDVRH</v>
      </c>
      <c r="B2074" s="38" t="str">
        <f>I2074&amp;D2074&amp;C2074</f>
        <v>DZ82264050RI</v>
      </c>
      <c r="C2074" s="38" t="str">
        <f>_xlfn.XLOOKUP(A2074,CrossRef!N:N,CrossRef!D:D,"",0)</f>
        <v>RI</v>
      </c>
      <c r="D2074" s="38" t="str">
        <f>_xlfn.XLOOKUP(A2074,CrossRef!N:N,CrossRef!C:C,"",0)</f>
        <v>4050</v>
      </c>
      <c r="E2074" s="38" t="str">
        <f>LEFT(M2074,3)</f>
        <v>RAB</v>
      </c>
      <c r="F2074" s="38" t="str">
        <f>_xlfn.TEXTAFTER(J2074,"-")</f>
        <v>DRIV-FIDV</v>
      </c>
      <c r="G2074" t="s">
        <v>2635</v>
      </c>
      <c r="H2074" t="s">
        <v>2636</v>
      </c>
      <c r="I2074" t="s">
        <v>7737</v>
      </c>
      <c r="J2074" s="7" t="s">
        <v>2163</v>
      </c>
      <c r="K2074" t="s">
        <v>2638</v>
      </c>
      <c r="L2074" t="s">
        <v>34</v>
      </c>
      <c r="M2074" t="s">
        <v>7738</v>
      </c>
      <c r="N2074" t="s">
        <v>2640</v>
      </c>
      <c r="O2074" t="s">
        <v>2803</v>
      </c>
      <c r="P2074" t="s">
        <v>2642</v>
      </c>
      <c r="Q2074" t="s">
        <v>2640</v>
      </c>
      <c r="R2074" t="s">
        <v>8185</v>
      </c>
      <c r="S2074" t="s">
        <v>2655</v>
      </c>
      <c r="T2074" t="s">
        <v>3213</v>
      </c>
      <c r="U2074" t="s">
        <v>63</v>
      </c>
      <c r="V2074" s="7" t="s">
        <v>1194</v>
      </c>
      <c r="W2074" s="8">
        <v>15000</v>
      </c>
      <c r="X2074" t="s">
        <v>8186</v>
      </c>
      <c r="Y2074" t="s">
        <v>3578</v>
      </c>
      <c r="Z2074" s="8">
        <v>18769.400000000001</v>
      </c>
      <c r="AA2074" s="9">
        <v>13.16</v>
      </c>
      <c r="AB2074" s="8">
        <v>77267.240000000005</v>
      </c>
      <c r="AD2074" s="10">
        <v>4634228</v>
      </c>
      <c r="AE2074" s="11">
        <v>46017</v>
      </c>
      <c r="AF2074" s="8">
        <v>16250.1</v>
      </c>
      <c r="AG2074" s="8">
        <v>12480.699999999997</v>
      </c>
      <c r="AH2074" s="12">
        <v>0.83204666666666649</v>
      </c>
      <c r="AI2074" s="8">
        <v>948.38145896656511</v>
      </c>
      <c r="AJ2074" s="11">
        <v>47173.381458946758</v>
      </c>
      <c r="AK2074" s="11">
        <v>47526</v>
      </c>
      <c r="AL2074" s="10">
        <v>-353</v>
      </c>
      <c r="AM2074">
        <v>35890.559999999998</v>
      </c>
      <c r="AN2074">
        <v>1.309364</v>
      </c>
      <c r="AO2074" s="40" t="str">
        <f>E2074&amp;F2074&amp;U2074</f>
        <v>RABDRIV-FIDVRH</v>
      </c>
      <c r="AP2074" s="40" t="str">
        <f>_xlfn.XLOOKUP(AO2074,CrossRef!N:N,CrossRef!A:A,"NOT FOUND",0)</f>
        <v>RAB4050RI</v>
      </c>
      <c r="AQ2074" s="40" t="str">
        <f>IFERROR(_xlfn.XLOOKUP(AO2074,CrossRef!$N:$N,CrossRef!$E:$E,"Not Found"),"-")</f>
        <v>D10T2</v>
      </c>
      <c r="AR2074" s="40" t="str">
        <f>IFERROR(_xlfn.XLOOKUP(AO2074,CrossRef!$N:$N,CrossRef!$G:$G,"Not Found"),"-")</f>
        <v>4050 - FINAL DRIVE</v>
      </c>
      <c r="AS2074" s="40" t="str">
        <f>IFERROR(_xlfn.XLOOKUP(AO2074,CrossRef!$N:$N,CrossRef!$H:$H,"Not Found"),"-")</f>
        <v>RI - RIGHT</v>
      </c>
    </row>
    <row r="2075" spans="1:45" hidden="1" x14ac:dyDescent="0.3">
      <c r="A2075" s="38" t="str">
        <f>E2075&amp;F2075&amp;U2075</f>
        <v>APXSURE-SPSNLHR</v>
      </c>
      <c r="B2075" s="38" t="str">
        <f>I2075&amp;D2075&amp;C2075</f>
        <v>TD64917213LR</v>
      </c>
      <c r="C2075" s="38" t="str">
        <f>_xlfn.XLOOKUP(A2075,CrossRef!N:N,CrossRef!D:D,"",0)</f>
        <v>LR</v>
      </c>
      <c r="D2075" s="38" t="str">
        <f>_xlfn.XLOOKUP(A2075,CrossRef!N:N,CrossRef!C:C,"",0)</f>
        <v>7213</v>
      </c>
      <c r="E2075" s="38" t="str">
        <f>LEFT(M2075,3)</f>
        <v>APX</v>
      </c>
      <c r="F2075" s="38" t="str">
        <f>_xlfn.TEXTAFTER(J2075,"-")</f>
        <v>SURE-SPSN</v>
      </c>
      <c r="G2075" t="s">
        <v>2648</v>
      </c>
      <c r="H2075" t="s">
        <v>2649</v>
      </c>
      <c r="I2075" t="s">
        <v>6054</v>
      </c>
      <c r="J2075" s="7" t="s">
        <v>2164</v>
      </c>
      <c r="K2075" t="s">
        <v>2638</v>
      </c>
      <c r="L2075" t="s">
        <v>177</v>
      </c>
      <c r="M2075" t="s">
        <v>6055</v>
      </c>
      <c r="N2075" t="s">
        <v>2640</v>
      </c>
      <c r="O2075" t="s">
        <v>2653</v>
      </c>
      <c r="P2075" t="s">
        <v>2642</v>
      </c>
      <c r="Q2075" t="s">
        <v>2640</v>
      </c>
      <c r="R2075" t="s">
        <v>8187</v>
      </c>
      <c r="S2075" t="s">
        <v>2644</v>
      </c>
      <c r="T2075" t="s">
        <v>2720</v>
      </c>
      <c r="U2075" t="s">
        <v>491</v>
      </c>
      <c r="V2075" s="7" t="s">
        <v>938</v>
      </c>
      <c r="W2075" s="8">
        <v>24000</v>
      </c>
      <c r="X2075" t="s">
        <v>8188</v>
      </c>
      <c r="Y2075" t="s">
        <v>4931</v>
      </c>
      <c r="Z2075" s="8">
        <v>64079.03</v>
      </c>
      <c r="AA2075" s="9">
        <v>5.04</v>
      </c>
      <c r="AB2075" s="8">
        <v>19377.97</v>
      </c>
      <c r="AD2075" s="10">
        <v>4383553</v>
      </c>
      <c r="AE2075" s="11">
        <v>45132</v>
      </c>
      <c r="AF2075" s="8">
        <v>52583</v>
      </c>
      <c r="AG2075" s="8">
        <v>12503.970000000001</v>
      </c>
      <c r="AH2075" s="12">
        <v>0.52099875000000007</v>
      </c>
      <c r="AI2075" s="8">
        <v>2480.9464285714289</v>
      </c>
      <c r="AJ2075" s="11">
        <v>48705.946428587966</v>
      </c>
      <c r="AK2075" s="11">
        <v>47745</v>
      </c>
      <c r="AL2075" s="10">
        <v>960</v>
      </c>
      <c r="AM2075">
        <v>71739.83</v>
      </c>
      <c r="AN2075">
        <v>0.79820125000000008</v>
      </c>
      <c r="AO2075" s="40" t="str">
        <f>E2075&amp;F2075&amp;U2075</f>
        <v>APXSURE-SPSNLHR</v>
      </c>
      <c r="AP2075" s="40" t="str">
        <f>_xlfn.XLOOKUP(AO2075,CrossRef!N:N,CrossRef!A:A,"NOT FOUND",0)</f>
        <v>APX7213LR</v>
      </c>
      <c r="AQ2075" s="40" t="str">
        <f>IFERROR(_xlfn.XLOOKUP(AO2075,CrossRef!$N:$N,CrossRef!$E:$E,"Not Found"),"-")</f>
        <v>785C</v>
      </c>
      <c r="AR2075" s="40" t="str">
        <f>IFERROR(_xlfn.XLOOKUP(AO2075,CrossRef!$N:$N,CrossRef!$G:$G,"Not Found"),"-")</f>
        <v>7213 - REAR SUSPENSION CYLINDER</v>
      </c>
      <c r="AS2075" s="40" t="str">
        <f>IFERROR(_xlfn.XLOOKUP(AO2075,CrossRef!$N:$N,CrossRef!$H:$H,"Not Found"),"-")</f>
        <v>LR - LEFT REAR</v>
      </c>
    </row>
    <row r="2076" spans="1:45" hidden="1" x14ac:dyDescent="0.3">
      <c r="A2076" s="38" t="str">
        <f>E2076&amp;F2076&amp;U2076</f>
        <v>FDBDRIV-DIFF</v>
      </c>
      <c r="B2076" s="38" t="str">
        <f>I2076&amp;D2076&amp;C2076</f>
        <v>QTD22325800</v>
      </c>
      <c r="C2076" s="38" t="str">
        <f>_xlfn.XLOOKUP(A2076,CrossRef!N:N,CrossRef!D:D,"",0)</f>
        <v>00</v>
      </c>
      <c r="D2076" s="38" t="str">
        <f>_xlfn.XLOOKUP(A2076,CrossRef!N:N,CrossRef!C:C,"",0)</f>
        <v>3258</v>
      </c>
      <c r="E2076" s="38" t="str">
        <f>LEFT(M2076,3)</f>
        <v>FDB</v>
      </c>
      <c r="F2076" s="38" t="str">
        <f>_xlfn.TEXTAFTER(J2076,"-")</f>
        <v>DRIV-DIFF</v>
      </c>
      <c r="G2076" t="s">
        <v>2635</v>
      </c>
      <c r="H2076" t="s">
        <v>2636</v>
      </c>
      <c r="I2076" t="s">
        <v>5130</v>
      </c>
      <c r="J2076" s="7" t="s">
        <v>2165</v>
      </c>
      <c r="K2076" t="s">
        <v>2638</v>
      </c>
      <c r="L2076" t="s">
        <v>155</v>
      </c>
      <c r="M2076" t="s">
        <v>5131</v>
      </c>
      <c r="N2076" t="s">
        <v>2640</v>
      </c>
      <c r="O2076" t="s">
        <v>2641</v>
      </c>
      <c r="P2076" t="s">
        <v>2642</v>
      </c>
      <c r="Q2076" t="s">
        <v>2640</v>
      </c>
      <c r="R2076" t="s">
        <v>8189</v>
      </c>
      <c r="S2076" t="s">
        <v>2655</v>
      </c>
      <c r="T2076" t="s">
        <v>2656</v>
      </c>
      <c r="U2076" t="s">
        <v>2657</v>
      </c>
      <c r="V2076" s="7" t="s">
        <v>457</v>
      </c>
      <c r="W2076" s="8">
        <v>16500</v>
      </c>
      <c r="X2076" t="s">
        <v>8190</v>
      </c>
      <c r="Y2076" t="s">
        <v>2868</v>
      </c>
      <c r="Z2076" s="8">
        <v>90894</v>
      </c>
      <c r="AA2076" s="9">
        <v>15.63</v>
      </c>
      <c r="AB2076" s="8">
        <v>63540.55</v>
      </c>
      <c r="AD2076" s="10">
        <v>4704408</v>
      </c>
      <c r="AE2076" s="11">
        <v>45950</v>
      </c>
      <c r="AF2076" s="8">
        <v>86906</v>
      </c>
      <c r="AG2076" s="8">
        <v>12512</v>
      </c>
      <c r="AH2076" s="12">
        <v>0.75830303030303026</v>
      </c>
      <c r="AI2076" s="8">
        <v>800.51183621241194</v>
      </c>
      <c r="AJ2076" s="11">
        <v>47025.511836226855</v>
      </c>
      <c r="AK2076" s="11">
        <v>47137</v>
      </c>
      <c r="AL2076" s="10">
        <v>-112</v>
      </c>
      <c r="AM2076">
        <v>105148.56</v>
      </c>
      <c r="AO2076" s="40" t="str">
        <f>E2076&amp;F2076&amp;U2076</f>
        <v>FDBDRIV-DIFF</v>
      </c>
      <c r="AP2076" s="40" t="str">
        <f>_xlfn.XLOOKUP(AO2076,CrossRef!N:N,CrossRef!A:A,"NOT FOUND",0)</f>
        <v>FDB325800</v>
      </c>
      <c r="AQ2076" s="40" t="str">
        <f>IFERROR(_xlfn.XLOOKUP(AO2076,CrossRef!$N:$N,CrossRef!$E:$E,"Not Found"),"-")</f>
        <v>793D</v>
      </c>
      <c r="AR2076" s="40" t="str">
        <f>IFERROR(_xlfn.XLOOKUP(AO2076,CrossRef!$N:$N,CrossRef!$G:$G,"Not Found"),"-")</f>
        <v>3258 - DIFFERENTIAL</v>
      </c>
      <c r="AS2076" s="40" t="str">
        <f>IFERROR(_xlfn.XLOOKUP(AO2076,CrossRef!$N:$N,CrossRef!$H:$H,"Not Found"),"-")</f>
        <v>00 - (NONE)</v>
      </c>
    </row>
    <row r="2077" spans="1:45" hidden="1" x14ac:dyDescent="0.3">
      <c r="A2077" s="38" t="str">
        <f>E2077&amp;F2077&amp;U2077</f>
        <v>HCMBCKT</v>
      </c>
      <c r="B2077" s="38" t="str">
        <f>I2077&amp;D2077&amp;C2077</f>
        <v>EX7172</v>
      </c>
      <c r="C2077" s="38" t="str">
        <f>_xlfn.XLOOKUP(A2077,CrossRef!N:N,CrossRef!D:D,"",0)</f>
        <v/>
      </c>
      <c r="D2077" s="38" t="str">
        <f>_xlfn.XLOOKUP(A2077,CrossRef!N:N,CrossRef!C:C,"",0)</f>
        <v/>
      </c>
      <c r="E2077" s="38" t="str">
        <f>LEFT(M2077,3)</f>
        <v>HCM</v>
      </c>
      <c r="F2077" s="38" t="str">
        <f>_xlfn.TEXTAFTER(J2077,"-")</f>
        <v>BCKT</v>
      </c>
      <c r="G2077" t="s">
        <v>2648</v>
      </c>
      <c r="H2077" t="s">
        <v>2649</v>
      </c>
      <c r="I2077" t="s">
        <v>3065</v>
      </c>
      <c r="J2077" s="7" t="s">
        <v>2166</v>
      </c>
      <c r="K2077" t="s">
        <v>2668</v>
      </c>
      <c r="L2077" t="s">
        <v>2959</v>
      </c>
      <c r="M2077" t="s">
        <v>3066</v>
      </c>
      <c r="N2077" t="s">
        <v>2640</v>
      </c>
      <c r="O2077" t="s">
        <v>3054</v>
      </c>
      <c r="P2077" t="s">
        <v>2642</v>
      </c>
      <c r="Q2077" t="s">
        <v>2640</v>
      </c>
      <c r="R2077" t="s">
        <v>8191</v>
      </c>
      <c r="S2077" t="s">
        <v>2671</v>
      </c>
      <c r="T2077" t="s">
        <v>2672</v>
      </c>
      <c r="U2077" t="s">
        <v>2657</v>
      </c>
      <c r="V2077" s="7" t="s">
        <v>2052</v>
      </c>
      <c r="W2077" s="8">
        <v>15000</v>
      </c>
      <c r="X2077" t="s">
        <v>8192</v>
      </c>
      <c r="Y2077" t="s">
        <v>7652</v>
      </c>
      <c r="Z2077" s="8">
        <v>16387.599999999999</v>
      </c>
      <c r="AA2077" s="9">
        <v>15.16</v>
      </c>
      <c r="AB2077" s="8">
        <v>322980</v>
      </c>
      <c r="AD2077" s="10">
        <v>4879624</v>
      </c>
      <c r="AE2077" s="11">
        <v>46058</v>
      </c>
      <c r="AF2077" s="8">
        <v>13915.55</v>
      </c>
      <c r="AG2077" s="8">
        <v>12527.95</v>
      </c>
      <c r="AH2077" s="12">
        <v>0.8351966666666667</v>
      </c>
      <c r="AI2077" s="8">
        <v>826.38192612137209</v>
      </c>
      <c r="AJ2077" s="11">
        <v>47051.381926122682</v>
      </c>
      <c r="AK2077" s="11">
        <v>47727</v>
      </c>
      <c r="AL2077" s="10">
        <v>-676</v>
      </c>
      <c r="AM2077">
        <v>39157.919999999998</v>
      </c>
      <c r="AN2077">
        <v>1.6828246666666666</v>
      </c>
      <c r="AO2077" s="40" t="str">
        <f>E2077&amp;F2077&amp;U2077</f>
        <v>HCMBCKT</v>
      </c>
      <c r="AP2077" s="40" t="str">
        <f>_xlfn.XLOOKUP(AO2077,CrossRef!N:N,CrossRef!A:A,"NOT FOUND",0)</f>
        <v>NOT FOUND</v>
      </c>
      <c r="AQ2077" s="40" t="str">
        <f>IFERROR(_xlfn.XLOOKUP(AO2077,CrossRef!$N:$N,CrossRef!$E:$E,"Not Found"),"-")</f>
        <v>Not Found</v>
      </c>
      <c r="AR2077" s="40" t="str">
        <f>IFERROR(_xlfn.XLOOKUP(AO2077,CrossRef!$N:$N,CrossRef!$G:$G,"Not Found"),"-")</f>
        <v>Not Found</v>
      </c>
      <c r="AS2077" s="40" t="str">
        <f>IFERROR(_xlfn.XLOOKUP(AO2077,CrossRef!$N:$N,CrossRef!$H:$H,"Not Found"),"-")</f>
        <v>Not Found</v>
      </c>
    </row>
    <row r="2078" spans="1:45" hidden="1" x14ac:dyDescent="0.3">
      <c r="A2078" s="38" t="str">
        <f>E2078&amp;F2078&amp;U2078</f>
        <v>SSPDRIV-TQCV</v>
      </c>
      <c r="B2078" s="38" t="str">
        <f>I2078&amp;D2078&amp;C2078</f>
        <v>TD6310310100</v>
      </c>
      <c r="C2078" s="38" t="str">
        <f>_xlfn.XLOOKUP(A2078,CrossRef!N:N,CrossRef!D:D,"",0)</f>
        <v>00</v>
      </c>
      <c r="D2078" s="38" t="str">
        <f>_xlfn.XLOOKUP(A2078,CrossRef!N:N,CrossRef!C:C,"",0)</f>
        <v>3101</v>
      </c>
      <c r="E2078" s="38" t="str">
        <f>LEFT(M2078,3)</f>
        <v>SSP</v>
      </c>
      <c r="F2078" s="38" t="str">
        <f>_xlfn.TEXTAFTER(J2078,"-")</f>
        <v>DRIV-TQCV</v>
      </c>
      <c r="G2078" t="s">
        <v>2725</v>
      </c>
      <c r="H2078" t="s">
        <v>2726</v>
      </c>
      <c r="I2078" t="s">
        <v>2918</v>
      </c>
      <c r="J2078" s="7" t="s">
        <v>403</v>
      </c>
      <c r="K2078" t="s">
        <v>2638</v>
      </c>
      <c r="L2078" t="s">
        <v>183</v>
      </c>
      <c r="M2078" t="s">
        <v>2919</v>
      </c>
      <c r="N2078" t="s">
        <v>2640</v>
      </c>
      <c r="O2078" t="s">
        <v>2653</v>
      </c>
      <c r="P2078" t="s">
        <v>2642</v>
      </c>
      <c r="Q2078" t="s">
        <v>2640</v>
      </c>
      <c r="R2078" t="s">
        <v>8193</v>
      </c>
      <c r="S2078" t="s">
        <v>2655</v>
      </c>
      <c r="T2078" t="s">
        <v>2678</v>
      </c>
      <c r="U2078" t="s">
        <v>2657</v>
      </c>
      <c r="V2078" s="7" t="s">
        <v>404</v>
      </c>
      <c r="W2078" s="8">
        <v>22000</v>
      </c>
      <c r="X2078" t="s">
        <v>8194</v>
      </c>
      <c r="Y2078" t="s">
        <v>3333</v>
      </c>
      <c r="Z2078" s="8">
        <v>72634.850000000006</v>
      </c>
      <c r="AA2078" s="9">
        <v>14.07</v>
      </c>
      <c r="AB2078" s="8">
        <v>78005.240000000005</v>
      </c>
      <c r="AD2078" s="10">
        <v>4541431</v>
      </c>
      <c r="AE2078" s="11">
        <v>45545</v>
      </c>
      <c r="AF2078" s="8">
        <v>63163.55</v>
      </c>
      <c r="AG2078" s="8">
        <v>12528.699999999997</v>
      </c>
      <c r="AH2078" s="12">
        <v>0.56948636363636351</v>
      </c>
      <c r="AI2078" s="8">
        <v>890.45486851456974</v>
      </c>
      <c r="AJ2078" s="11">
        <v>47115.454868518522</v>
      </c>
      <c r="AK2078" s="11">
        <v>47089</v>
      </c>
      <c r="AL2078" s="10">
        <v>26</v>
      </c>
      <c r="AM2078">
        <v>84791.33</v>
      </c>
      <c r="AN2078">
        <v>0.98308090909090906</v>
      </c>
      <c r="AO2078" s="40" t="str">
        <f>E2078&amp;F2078&amp;U2078</f>
        <v>SSPDRIV-TQCV</v>
      </c>
      <c r="AP2078" s="40" t="str">
        <f>_xlfn.XLOOKUP(AO2078,CrossRef!N:N,CrossRef!A:A,"NOT FOUND",0)</f>
        <v>SSP310100</v>
      </c>
      <c r="AQ2078" s="40" t="str">
        <f>IFERROR(_xlfn.XLOOKUP(AO2078,CrossRef!$N:$N,CrossRef!$E:$E,"Not Found"),"-")</f>
        <v>793F</v>
      </c>
      <c r="AR2078" s="40" t="str">
        <f>IFERROR(_xlfn.XLOOKUP(AO2078,CrossRef!$N:$N,CrossRef!$G:$G,"Not Found"),"-")</f>
        <v>3101 - TORQUE CONVERTER</v>
      </c>
      <c r="AS2078" s="40" t="str">
        <f>IFERROR(_xlfn.XLOOKUP(AO2078,CrossRef!$N:$N,CrossRef!$H:$H,"Not Found"),"-")</f>
        <v>00 - (NONE)</v>
      </c>
    </row>
    <row r="2079" spans="1:45" hidden="1" x14ac:dyDescent="0.3">
      <c r="A2079" s="38" t="str">
        <f>E2079&amp;F2079&amp;U2079</f>
        <v>SSPENGI</v>
      </c>
      <c r="B2079" s="38" t="str">
        <f>I2079&amp;D2079&amp;C2079</f>
        <v>TD6310100000</v>
      </c>
      <c r="C2079" s="38" t="str">
        <f>_xlfn.XLOOKUP(A2079,CrossRef!N:N,CrossRef!D:D,"",0)</f>
        <v>00</v>
      </c>
      <c r="D2079" s="38" t="str">
        <f>_xlfn.XLOOKUP(A2079,CrossRef!N:N,CrossRef!C:C,"",0)</f>
        <v>1000</v>
      </c>
      <c r="E2079" s="38" t="str">
        <f>LEFT(M2079,3)</f>
        <v>SSP</v>
      </c>
      <c r="F2079" s="38" t="str">
        <f>_xlfn.TEXTAFTER(J2079,"-")</f>
        <v>ENGI</v>
      </c>
      <c r="G2079" t="s">
        <v>2725</v>
      </c>
      <c r="H2079" t="s">
        <v>2726</v>
      </c>
      <c r="I2079" t="s">
        <v>2918</v>
      </c>
      <c r="J2079" s="7" t="s">
        <v>185</v>
      </c>
      <c r="K2079" t="s">
        <v>2638</v>
      </c>
      <c r="L2079" t="s">
        <v>183</v>
      </c>
      <c r="M2079" t="s">
        <v>2919</v>
      </c>
      <c r="N2079" t="s">
        <v>2640</v>
      </c>
      <c r="O2079" t="s">
        <v>2653</v>
      </c>
      <c r="P2079" t="s">
        <v>2642</v>
      </c>
      <c r="Q2079" t="s">
        <v>2640</v>
      </c>
      <c r="R2079" t="s">
        <v>8195</v>
      </c>
      <c r="S2079" t="s">
        <v>2655</v>
      </c>
      <c r="T2079" t="s">
        <v>3265</v>
      </c>
      <c r="U2079" t="s">
        <v>2657</v>
      </c>
      <c r="V2079" s="7" t="s">
        <v>163</v>
      </c>
      <c r="W2079" s="8">
        <v>22000</v>
      </c>
      <c r="X2079" t="s">
        <v>4200</v>
      </c>
      <c r="Y2079" t="s">
        <v>3276</v>
      </c>
      <c r="Z2079" s="8">
        <v>72634.850000000006</v>
      </c>
      <c r="AA2079" s="9">
        <v>14.07</v>
      </c>
      <c r="AB2079" s="8">
        <v>734479.95</v>
      </c>
      <c r="AD2079" s="10">
        <v>4546425</v>
      </c>
      <c r="AE2079" s="11">
        <v>45558</v>
      </c>
      <c r="AF2079" s="8">
        <v>63163.55</v>
      </c>
      <c r="AG2079" s="8">
        <v>12528.699999999997</v>
      </c>
      <c r="AH2079" s="12">
        <v>0.56948636363636351</v>
      </c>
      <c r="AI2079" s="8">
        <v>890.45486851456974</v>
      </c>
      <c r="AJ2079" s="11">
        <v>47115.454868518522</v>
      </c>
      <c r="AK2079" s="11">
        <v>47089</v>
      </c>
      <c r="AL2079" s="10">
        <v>26</v>
      </c>
      <c r="AM2079">
        <v>84791.33</v>
      </c>
      <c r="AN2079">
        <v>0.98308090909090906</v>
      </c>
      <c r="AO2079" s="40" t="str">
        <f>E2079&amp;F2079&amp;U2079</f>
        <v>SSPENGI</v>
      </c>
      <c r="AP2079" s="40" t="str">
        <f>_xlfn.XLOOKUP(AO2079,CrossRef!N:N,CrossRef!A:A,"NOT FOUND",0)</f>
        <v>SSP100000</v>
      </c>
      <c r="AQ2079" s="40" t="str">
        <f>IFERROR(_xlfn.XLOOKUP(AO2079,CrossRef!$N:$N,CrossRef!$E:$E,"Not Found"),"-")</f>
        <v>793F</v>
      </c>
      <c r="AR2079" s="40" t="str">
        <f>IFERROR(_xlfn.XLOOKUP(AO2079,CrossRef!$N:$N,CrossRef!$G:$G,"Not Found"),"-")</f>
        <v>1000 - ENGINE</v>
      </c>
      <c r="AS2079" s="40" t="str">
        <f>IFERROR(_xlfn.XLOOKUP(AO2079,CrossRef!$N:$N,CrossRef!$H:$H,"Not Found"),"-")</f>
        <v>00 - (NONE)</v>
      </c>
    </row>
    <row r="2080" spans="1:45" hidden="1" x14ac:dyDescent="0.3">
      <c r="A2080" s="38" t="str">
        <f>E2080&amp;F2080&amp;U2080</f>
        <v>SSPENGI-COSY</v>
      </c>
      <c r="B2080" s="38" t="str">
        <f>I2080&amp;D2080&amp;C2080</f>
        <v>TD6310135300</v>
      </c>
      <c r="C2080" s="38" t="str">
        <f>_xlfn.XLOOKUP(A2080,CrossRef!N:N,CrossRef!D:D,"",0)</f>
        <v>00</v>
      </c>
      <c r="D2080" s="38" t="str">
        <f>_xlfn.XLOOKUP(A2080,CrossRef!N:N,CrossRef!C:C,"",0)</f>
        <v>1353</v>
      </c>
      <c r="E2080" s="38" t="str">
        <f>LEFT(M2080,3)</f>
        <v>SSP</v>
      </c>
      <c r="F2080" s="38" t="str">
        <f>_xlfn.TEXTAFTER(J2080,"-")</f>
        <v>ENGI-COSY</v>
      </c>
      <c r="G2080" t="s">
        <v>2725</v>
      </c>
      <c r="H2080" t="s">
        <v>2726</v>
      </c>
      <c r="I2080" t="s">
        <v>2918</v>
      </c>
      <c r="J2080" s="7" t="s">
        <v>290</v>
      </c>
      <c r="K2080" t="s">
        <v>2638</v>
      </c>
      <c r="L2080" t="s">
        <v>183</v>
      </c>
      <c r="M2080" t="s">
        <v>2919</v>
      </c>
      <c r="N2080" t="s">
        <v>2640</v>
      </c>
      <c r="O2080" t="s">
        <v>2653</v>
      </c>
      <c r="P2080" t="s">
        <v>2642</v>
      </c>
      <c r="Q2080" t="s">
        <v>2640</v>
      </c>
      <c r="R2080" t="s">
        <v>8196</v>
      </c>
      <c r="S2080" t="s">
        <v>2655</v>
      </c>
      <c r="T2080" t="s">
        <v>3253</v>
      </c>
      <c r="U2080" t="s">
        <v>2657</v>
      </c>
      <c r="V2080" s="7" t="s">
        <v>291</v>
      </c>
      <c r="W2080" s="8">
        <v>22000</v>
      </c>
      <c r="X2080" t="s">
        <v>8197</v>
      </c>
      <c r="Y2080" t="s">
        <v>3255</v>
      </c>
      <c r="Z2080" s="8">
        <v>72634.850000000006</v>
      </c>
      <c r="AA2080" s="9">
        <v>14.07</v>
      </c>
      <c r="AB2080" s="8">
        <v>155138.51999999999</v>
      </c>
      <c r="AD2080" s="10">
        <v>4541368</v>
      </c>
      <c r="AE2080" s="11">
        <v>45556</v>
      </c>
      <c r="AF2080" s="8">
        <v>63163.55</v>
      </c>
      <c r="AG2080" s="8">
        <v>12528.699999999997</v>
      </c>
      <c r="AH2080" s="12">
        <v>0.56948636363636351</v>
      </c>
      <c r="AI2080" s="8">
        <v>890.45486851456974</v>
      </c>
      <c r="AJ2080" s="11">
        <v>47115.454868518522</v>
      </c>
      <c r="AK2080" s="11">
        <v>47089</v>
      </c>
      <c r="AL2080" s="10">
        <v>26</v>
      </c>
      <c r="AM2080">
        <v>84791.33</v>
      </c>
      <c r="AN2080">
        <v>0.98308090909090906</v>
      </c>
      <c r="AO2080" s="40" t="str">
        <f>E2080&amp;F2080&amp;U2080</f>
        <v>SSPENGI-COSY</v>
      </c>
      <c r="AP2080" s="40" t="str">
        <f>_xlfn.XLOOKUP(AO2080,CrossRef!N:N,CrossRef!A:A,"NOT FOUND",0)</f>
        <v>SSP135300</v>
      </c>
      <c r="AQ2080" s="40" t="str">
        <f>IFERROR(_xlfn.XLOOKUP(AO2080,CrossRef!$N:$N,CrossRef!$E:$E,"Not Found"),"-")</f>
        <v>793F</v>
      </c>
      <c r="AR2080" s="40" t="str">
        <f>IFERROR(_xlfn.XLOOKUP(AO2080,CrossRef!$N:$N,CrossRef!$G:$G,"Not Found"),"-")</f>
        <v>1353 - RADIATOR</v>
      </c>
      <c r="AS2080" s="40" t="str">
        <f>IFERROR(_xlfn.XLOOKUP(AO2080,CrossRef!$N:$N,CrossRef!$H:$H,"Not Found"),"-")</f>
        <v>00 - (NONE)</v>
      </c>
    </row>
    <row r="2081" spans="1:45" hidden="1" x14ac:dyDescent="0.3">
      <c r="A2081" s="38" t="str">
        <f>E2081&amp;F2081&amp;U2081</f>
        <v>APXSURE-SPSNRHR</v>
      </c>
      <c r="B2081" s="38" t="str">
        <f>I2081&amp;D2081&amp;C2081</f>
        <v>TD60517213RR</v>
      </c>
      <c r="C2081" s="38" t="str">
        <f>_xlfn.XLOOKUP(A2081,CrossRef!N:N,CrossRef!D:D,"",0)</f>
        <v>RR</v>
      </c>
      <c r="D2081" s="38" t="str">
        <f>_xlfn.XLOOKUP(A2081,CrossRef!N:N,CrossRef!C:C,"",0)</f>
        <v>7213</v>
      </c>
      <c r="E2081" s="38" t="str">
        <f>LEFT(M2081,3)</f>
        <v>APX</v>
      </c>
      <c r="F2081" s="38" t="str">
        <f>_xlfn.TEXTAFTER(J2081,"-")</f>
        <v>SURE-SPSN</v>
      </c>
      <c r="G2081" t="s">
        <v>2648</v>
      </c>
      <c r="H2081" t="s">
        <v>2649</v>
      </c>
      <c r="I2081" t="s">
        <v>3115</v>
      </c>
      <c r="J2081" s="7" t="s">
        <v>1124</v>
      </c>
      <c r="K2081" t="s">
        <v>2638</v>
      </c>
      <c r="L2081" t="s">
        <v>177</v>
      </c>
      <c r="M2081" t="s">
        <v>3116</v>
      </c>
      <c r="N2081" t="s">
        <v>2640</v>
      </c>
      <c r="O2081" t="s">
        <v>2653</v>
      </c>
      <c r="P2081" t="s">
        <v>2642</v>
      </c>
      <c r="Q2081" t="s">
        <v>2640</v>
      </c>
      <c r="R2081" t="s">
        <v>8198</v>
      </c>
      <c r="S2081" t="s">
        <v>2644</v>
      </c>
      <c r="T2081" t="s">
        <v>2720</v>
      </c>
      <c r="U2081" t="s">
        <v>494</v>
      </c>
      <c r="V2081" s="7" t="s">
        <v>940</v>
      </c>
      <c r="W2081" s="8">
        <v>24000</v>
      </c>
      <c r="X2081" t="s">
        <v>8057</v>
      </c>
      <c r="Y2081" t="s">
        <v>4931</v>
      </c>
      <c r="Z2081" s="8">
        <v>79600.2</v>
      </c>
      <c r="AA2081" s="9">
        <v>8.31</v>
      </c>
      <c r="AB2081" s="8">
        <v>19377.97</v>
      </c>
      <c r="AD2081" s="10">
        <v>4291185</v>
      </c>
      <c r="AE2081" s="11">
        <v>44971</v>
      </c>
      <c r="AF2081" s="8">
        <v>68150.600000000006</v>
      </c>
      <c r="AG2081" s="8">
        <v>12550.400000000009</v>
      </c>
      <c r="AH2081" s="12">
        <v>0.52293333333333369</v>
      </c>
      <c r="AI2081" s="8">
        <v>1510.2767749699167</v>
      </c>
      <c r="AJ2081" s="11">
        <v>47735.276774965278</v>
      </c>
      <c r="AK2081" s="11">
        <v>48451</v>
      </c>
      <c r="AL2081" s="10">
        <v>-716</v>
      </c>
      <c r="AM2081">
        <v>98098.26</v>
      </c>
      <c r="AN2081">
        <v>1.2478191666666663</v>
      </c>
      <c r="AO2081" s="40" t="str">
        <f>E2081&amp;F2081&amp;U2081</f>
        <v>APXSURE-SPSNRHR</v>
      </c>
      <c r="AP2081" s="40" t="str">
        <f>_xlfn.XLOOKUP(AO2081,CrossRef!N:N,CrossRef!A:A,"NOT FOUND",0)</f>
        <v>APX7213RR</v>
      </c>
      <c r="AQ2081" s="40" t="str">
        <f>IFERROR(_xlfn.XLOOKUP(AO2081,CrossRef!$N:$N,CrossRef!$E:$E,"Not Found"),"-")</f>
        <v>785C</v>
      </c>
      <c r="AR2081" s="40" t="str">
        <f>IFERROR(_xlfn.XLOOKUP(AO2081,CrossRef!$N:$N,CrossRef!$G:$G,"Not Found"),"-")</f>
        <v>7213 - REAR SUSPENSION CYLINDER</v>
      </c>
      <c r="AS2081" s="40" t="str">
        <f>IFERROR(_xlfn.XLOOKUP(AO2081,CrossRef!$N:$N,CrossRef!$H:$H,"Not Found"),"-")</f>
        <v>RR - RIGHT REAR</v>
      </c>
    </row>
    <row r="2082" spans="1:45" hidden="1" x14ac:dyDescent="0.3">
      <c r="A2082" s="38" t="str">
        <f>E2082&amp;F2082&amp;U2082</f>
        <v>APXSURE-SPSNLHR</v>
      </c>
      <c r="B2082" s="38" t="str">
        <f>I2082&amp;D2082&amp;C2082</f>
        <v>TD60517213LR</v>
      </c>
      <c r="C2082" s="38" t="str">
        <f>_xlfn.XLOOKUP(A2082,CrossRef!N:N,CrossRef!D:D,"",0)</f>
        <v>LR</v>
      </c>
      <c r="D2082" s="38" t="str">
        <f>_xlfn.XLOOKUP(A2082,CrossRef!N:N,CrossRef!C:C,"",0)</f>
        <v>7213</v>
      </c>
      <c r="E2082" s="38" t="str">
        <f>LEFT(M2082,3)</f>
        <v>APX</v>
      </c>
      <c r="F2082" s="38" t="str">
        <f>_xlfn.TEXTAFTER(J2082,"-")</f>
        <v>SURE-SPSN</v>
      </c>
      <c r="G2082" t="s">
        <v>2648</v>
      </c>
      <c r="H2082" t="s">
        <v>2649</v>
      </c>
      <c r="I2082" t="s">
        <v>3115</v>
      </c>
      <c r="J2082" s="7" t="s">
        <v>1124</v>
      </c>
      <c r="K2082" t="s">
        <v>2638</v>
      </c>
      <c r="L2082" t="s">
        <v>177</v>
      </c>
      <c r="M2082" t="s">
        <v>3116</v>
      </c>
      <c r="N2082" t="s">
        <v>2640</v>
      </c>
      <c r="O2082" t="s">
        <v>2653</v>
      </c>
      <c r="P2082" t="s">
        <v>2642</v>
      </c>
      <c r="Q2082" t="s">
        <v>2640</v>
      </c>
      <c r="R2082" t="s">
        <v>8199</v>
      </c>
      <c r="S2082" t="s">
        <v>2644</v>
      </c>
      <c r="T2082" t="s">
        <v>2720</v>
      </c>
      <c r="U2082" t="s">
        <v>491</v>
      </c>
      <c r="V2082" s="7" t="s">
        <v>938</v>
      </c>
      <c r="W2082" s="8">
        <v>24000</v>
      </c>
      <c r="X2082" t="s">
        <v>7743</v>
      </c>
      <c r="Y2082" t="s">
        <v>4931</v>
      </c>
      <c r="Z2082" s="8">
        <v>79600.2</v>
      </c>
      <c r="AA2082" s="9">
        <v>8.31</v>
      </c>
      <c r="AB2082" s="8">
        <v>19377.97</v>
      </c>
      <c r="AD2082" s="10">
        <v>4291187</v>
      </c>
      <c r="AE2082" s="11">
        <v>44971</v>
      </c>
      <c r="AF2082" s="8">
        <v>68150.600000000006</v>
      </c>
      <c r="AG2082" s="8">
        <v>12550.400000000009</v>
      </c>
      <c r="AH2082" s="12">
        <v>0.52293333333333369</v>
      </c>
      <c r="AI2082" s="8">
        <v>1510.2767749699167</v>
      </c>
      <c r="AJ2082" s="11">
        <v>47735.276774965278</v>
      </c>
      <c r="AK2082" s="11">
        <v>48451</v>
      </c>
      <c r="AL2082" s="10">
        <v>-716</v>
      </c>
      <c r="AM2082">
        <v>98098.26</v>
      </c>
      <c r="AN2082">
        <v>1.2478191666666663</v>
      </c>
      <c r="AO2082" s="40" t="str">
        <f>E2082&amp;F2082&amp;U2082</f>
        <v>APXSURE-SPSNLHR</v>
      </c>
      <c r="AP2082" s="40" t="str">
        <f>_xlfn.XLOOKUP(AO2082,CrossRef!N:N,CrossRef!A:A,"NOT FOUND",0)</f>
        <v>APX7213LR</v>
      </c>
      <c r="AQ2082" s="40" t="str">
        <f>IFERROR(_xlfn.XLOOKUP(AO2082,CrossRef!$N:$N,CrossRef!$E:$E,"Not Found"),"-")</f>
        <v>785C</v>
      </c>
      <c r="AR2082" s="40" t="str">
        <f>IFERROR(_xlfn.XLOOKUP(AO2082,CrossRef!$N:$N,CrossRef!$G:$G,"Not Found"),"-")</f>
        <v>7213 - REAR SUSPENSION CYLINDER</v>
      </c>
      <c r="AS2082" s="40" t="str">
        <f>IFERROR(_xlfn.XLOOKUP(AO2082,CrossRef!$N:$N,CrossRef!$H:$H,"Not Found"),"-")</f>
        <v>LR - LEFT REAR</v>
      </c>
    </row>
    <row r="2083" spans="1:45" hidden="1" x14ac:dyDescent="0.3">
      <c r="A2083" s="38" t="str">
        <f>E2083&amp;F2083&amp;U2083</f>
        <v>RABDRIV-FIDVLH</v>
      </c>
      <c r="B2083" s="38" t="str">
        <f>I2083&amp;D2083&amp;C2083</f>
        <v>DZ81844050LT</v>
      </c>
      <c r="C2083" s="38" t="str">
        <f>_xlfn.XLOOKUP(A2083,CrossRef!N:N,CrossRef!D:D,"",0)</f>
        <v>LT</v>
      </c>
      <c r="D2083" s="38" t="str">
        <f>_xlfn.XLOOKUP(A2083,CrossRef!N:N,CrossRef!C:C,"",0)</f>
        <v>4050</v>
      </c>
      <c r="E2083" s="38" t="str">
        <f>LEFT(M2083,3)</f>
        <v>RAB</v>
      </c>
      <c r="F2083" s="38" t="str">
        <f>_xlfn.TEXTAFTER(J2083,"-")</f>
        <v>DRIV-FIDV</v>
      </c>
      <c r="G2083" t="s">
        <v>2648</v>
      </c>
      <c r="H2083" t="s">
        <v>2649</v>
      </c>
      <c r="I2083" t="s">
        <v>3454</v>
      </c>
      <c r="J2083" s="7" t="s">
        <v>2167</v>
      </c>
      <c r="K2083" t="s">
        <v>2638</v>
      </c>
      <c r="L2083" t="s">
        <v>34</v>
      </c>
      <c r="M2083" t="s">
        <v>3456</v>
      </c>
      <c r="N2083" t="s">
        <v>2640</v>
      </c>
      <c r="O2083" t="s">
        <v>2803</v>
      </c>
      <c r="P2083" t="s">
        <v>2642</v>
      </c>
      <c r="Q2083" t="s">
        <v>2640</v>
      </c>
      <c r="R2083" t="s">
        <v>8200</v>
      </c>
      <c r="S2083" t="s">
        <v>2655</v>
      </c>
      <c r="T2083" t="s">
        <v>3213</v>
      </c>
      <c r="U2083" t="s">
        <v>59</v>
      </c>
      <c r="V2083" s="7" t="s">
        <v>503</v>
      </c>
      <c r="W2083" s="8">
        <v>16000</v>
      </c>
      <c r="X2083" t="s">
        <v>8201</v>
      </c>
      <c r="Y2083" t="s">
        <v>4465</v>
      </c>
      <c r="Z2083" s="8">
        <v>20428.5</v>
      </c>
      <c r="AA2083" s="9">
        <v>14.6</v>
      </c>
      <c r="AB2083" s="8">
        <v>77267.240000000005</v>
      </c>
      <c r="AD2083" s="10">
        <v>4720165</v>
      </c>
      <c r="AE2083" s="11">
        <v>45997</v>
      </c>
      <c r="AF2083" s="8">
        <v>16997.599999999999</v>
      </c>
      <c r="AG2083" s="8">
        <v>12569.099999999999</v>
      </c>
      <c r="AH2083" s="12">
        <v>0.78556874999999993</v>
      </c>
      <c r="AI2083" s="8">
        <v>860.89726027397251</v>
      </c>
      <c r="AJ2083" s="11">
        <v>47085.897260266203</v>
      </c>
      <c r="AK2083" s="11">
        <v>47074</v>
      </c>
      <c r="AL2083" s="10">
        <v>11</v>
      </c>
      <c r="AM2083">
        <v>32823.9</v>
      </c>
      <c r="AN2083">
        <v>0.98914375000000021</v>
      </c>
      <c r="AO2083" s="40" t="str">
        <f>E2083&amp;F2083&amp;U2083</f>
        <v>RABDRIV-FIDVLH</v>
      </c>
      <c r="AP2083" s="40" t="str">
        <f>_xlfn.XLOOKUP(AO2083,CrossRef!N:N,CrossRef!A:A,"NOT FOUND",0)</f>
        <v>RAB4050LT</v>
      </c>
      <c r="AQ2083" s="40" t="str">
        <f>IFERROR(_xlfn.XLOOKUP(AO2083,CrossRef!$N:$N,CrossRef!$E:$E,"Not Found"),"-")</f>
        <v>D10T2</v>
      </c>
      <c r="AR2083" s="40" t="str">
        <f>IFERROR(_xlfn.XLOOKUP(AO2083,CrossRef!$N:$N,CrossRef!$G:$G,"Not Found"),"-")</f>
        <v>4050 - FINAL DRIVE</v>
      </c>
      <c r="AS2083" s="40" t="str">
        <f>IFERROR(_xlfn.XLOOKUP(AO2083,CrossRef!$N:$N,CrossRef!$H:$H,"Not Found"),"-")</f>
        <v>LT - LEFT</v>
      </c>
    </row>
    <row r="2084" spans="1:45" hidden="1" x14ac:dyDescent="0.3">
      <c r="A2084" s="38" t="str">
        <f>E2084&amp;F2084&amp;U2084</f>
        <v>RABDRIV-FIDVRH</v>
      </c>
      <c r="B2084" s="38" t="str">
        <f>I2084&amp;D2084&amp;C2084</f>
        <v>DZ81844050RI</v>
      </c>
      <c r="C2084" s="38" t="str">
        <f>_xlfn.XLOOKUP(A2084,CrossRef!N:N,CrossRef!D:D,"",0)</f>
        <v>RI</v>
      </c>
      <c r="D2084" s="38" t="str">
        <f>_xlfn.XLOOKUP(A2084,CrossRef!N:N,CrossRef!C:C,"",0)</f>
        <v>4050</v>
      </c>
      <c r="E2084" s="38" t="str">
        <f>LEFT(M2084,3)</f>
        <v>RAB</v>
      </c>
      <c r="F2084" s="38" t="str">
        <f>_xlfn.TEXTAFTER(J2084,"-")</f>
        <v>DRIV-FIDV</v>
      </c>
      <c r="G2084" t="s">
        <v>2648</v>
      </c>
      <c r="H2084" t="s">
        <v>2649</v>
      </c>
      <c r="I2084" t="s">
        <v>3454</v>
      </c>
      <c r="J2084" s="7" t="s">
        <v>2167</v>
      </c>
      <c r="K2084" t="s">
        <v>2638</v>
      </c>
      <c r="L2084" t="s">
        <v>34</v>
      </c>
      <c r="M2084" t="s">
        <v>3456</v>
      </c>
      <c r="N2084" t="s">
        <v>2640</v>
      </c>
      <c r="O2084" t="s">
        <v>2803</v>
      </c>
      <c r="P2084" t="s">
        <v>2642</v>
      </c>
      <c r="Q2084" t="s">
        <v>2640</v>
      </c>
      <c r="R2084" t="s">
        <v>8202</v>
      </c>
      <c r="S2084" t="s">
        <v>2655</v>
      </c>
      <c r="T2084" t="s">
        <v>3213</v>
      </c>
      <c r="U2084" t="s">
        <v>63</v>
      </c>
      <c r="V2084" s="7" t="s">
        <v>502</v>
      </c>
      <c r="W2084" s="8">
        <v>16000</v>
      </c>
      <c r="X2084" t="s">
        <v>8203</v>
      </c>
      <c r="Y2084" t="s">
        <v>4465</v>
      </c>
      <c r="Z2084" s="8">
        <v>20428.5</v>
      </c>
      <c r="AA2084" s="9">
        <v>14.6</v>
      </c>
      <c r="AB2084" s="8">
        <v>77267.240000000005</v>
      </c>
      <c r="AD2084" s="10">
        <v>4720166</v>
      </c>
      <c r="AE2084" s="11">
        <v>45997</v>
      </c>
      <c r="AF2084" s="8">
        <v>16997.599999999999</v>
      </c>
      <c r="AG2084" s="8">
        <v>12569.099999999999</v>
      </c>
      <c r="AH2084" s="12">
        <v>0.78556874999999993</v>
      </c>
      <c r="AI2084" s="8">
        <v>860.89726027397251</v>
      </c>
      <c r="AJ2084" s="11">
        <v>47085.897260266203</v>
      </c>
      <c r="AK2084" s="11">
        <v>47074</v>
      </c>
      <c r="AL2084" s="10">
        <v>11</v>
      </c>
      <c r="AM2084">
        <v>32823.9</v>
      </c>
      <c r="AN2084">
        <v>0.98914375000000021</v>
      </c>
      <c r="AO2084" s="40" t="str">
        <f>E2084&amp;F2084&amp;U2084</f>
        <v>RABDRIV-FIDVRH</v>
      </c>
      <c r="AP2084" s="40" t="str">
        <f>_xlfn.XLOOKUP(AO2084,CrossRef!N:N,CrossRef!A:A,"NOT FOUND",0)</f>
        <v>RAB4050RI</v>
      </c>
      <c r="AQ2084" s="40" t="str">
        <f>IFERROR(_xlfn.XLOOKUP(AO2084,CrossRef!$N:$N,CrossRef!$E:$E,"Not Found"),"-")</f>
        <v>D10T2</v>
      </c>
      <c r="AR2084" s="40" t="str">
        <f>IFERROR(_xlfn.XLOOKUP(AO2084,CrossRef!$N:$N,CrossRef!$G:$G,"Not Found"),"-")</f>
        <v>4050 - FINAL DRIVE</v>
      </c>
      <c r="AS2084" s="40" t="str">
        <f>IFERROR(_xlfn.XLOOKUP(AO2084,CrossRef!$N:$N,CrossRef!$H:$H,"Not Found"),"-")</f>
        <v>RI - RIGHT</v>
      </c>
    </row>
    <row r="2085" spans="1:45" hidden="1" x14ac:dyDescent="0.3">
      <c r="A2085" s="38" t="str">
        <f>E2085&amp;F2085&amp;U2085</f>
        <v>RABENGI-COSY</v>
      </c>
      <c r="B2085" s="38" t="str">
        <f>I2085&amp;D2085&amp;C2085</f>
        <v>DZ8184135300</v>
      </c>
      <c r="C2085" s="38" t="str">
        <f>_xlfn.XLOOKUP(A2085,CrossRef!N:N,CrossRef!D:D,"",0)</f>
        <v>00</v>
      </c>
      <c r="D2085" s="38" t="str">
        <f>_xlfn.XLOOKUP(A2085,CrossRef!N:N,CrossRef!C:C,"",0)</f>
        <v>1353</v>
      </c>
      <c r="E2085" s="38" t="str">
        <f>LEFT(M2085,3)</f>
        <v>RAB</v>
      </c>
      <c r="F2085" s="38" t="str">
        <f>_xlfn.TEXTAFTER(J2085,"-")</f>
        <v>ENGI-COSY</v>
      </c>
      <c r="G2085" t="s">
        <v>2648</v>
      </c>
      <c r="H2085" t="s">
        <v>2649</v>
      </c>
      <c r="I2085" t="s">
        <v>3454</v>
      </c>
      <c r="J2085" s="7" t="s">
        <v>1277</v>
      </c>
      <c r="K2085" t="s">
        <v>2638</v>
      </c>
      <c r="L2085" t="s">
        <v>34</v>
      </c>
      <c r="M2085" t="s">
        <v>3456</v>
      </c>
      <c r="N2085" t="s">
        <v>2640</v>
      </c>
      <c r="O2085" t="s">
        <v>2803</v>
      </c>
      <c r="P2085" t="s">
        <v>2642</v>
      </c>
      <c r="Q2085" t="s">
        <v>2640</v>
      </c>
      <c r="R2085" t="s">
        <v>8204</v>
      </c>
      <c r="S2085" t="s">
        <v>2655</v>
      </c>
      <c r="T2085" t="s">
        <v>3253</v>
      </c>
      <c r="U2085" t="s">
        <v>2657</v>
      </c>
      <c r="V2085" s="7" t="s">
        <v>211</v>
      </c>
      <c r="W2085" s="8">
        <v>16000</v>
      </c>
      <c r="X2085" t="s">
        <v>8205</v>
      </c>
      <c r="Y2085" t="s">
        <v>4456</v>
      </c>
      <c r="Z2085" s="8">
        <v>20428.5</v>
      </c>
      <c r="AA2085" s="9">
        <v>14.6</v>
      </c>
      <c r="AB2085" s="8">
        <v>28100.71</v>
      </c>
      <c r="AD2085" s="10">
        <v>4720167</v>
      </c>
      <c r="AE2085" s="11">
        <v>45997</v>
      </c>
      <c r="AF2085" s="8">
        <v>16997.599999999999</v>
      </c>
      <c r="AG2085" s="8">
        <v>12569.099999999999</v>
      </c>
      <c r="AH2085" s="12">
        <v>0.78556874999999993</v>
      </c>
      <c r="AI2085" s="8">
        <v>860.89726027397251</v>
      </c>
      <c r="AJ2085" s="11">
        <v>47085.897260266203</v>
      </c>
      <c r="AK2085" s="11">
        <v>47074</v>
      </c>
      <c r="AL2085" s="10">
        <v>11</v>
      </c>
      <c r="AM2085">
        <v>32823.9</v>
      </c>
      <c r="AN2085">
        <v>0.98914375000000021</v>
      </c>
      <c r="AO2085" s="40" t="str">
        <f>E2085&amp;F2085&amp;U2085</f>
        <v>RABENGI-COSY</v>
      </c>
      <c r="AP2085" s="40" t="str">
        <f>_xlfn.XLOOKUP(AO2085,CrossRef!N:N,CrossRef!A:A,"NOT FOUND",0)</f>
        <v>RAB135300</v>
      </c>
      <c r="AQ2085" s="40" t="str">
        <f>IFERROR(_xlfn.XLOOKUP(AO2085,CrossRef!$N:$N,CrossRef!$E:$E,"Not Found"),"-")</f>
        <v>D10T2</v>
      </c>
      <c r="AR2085" s="40" t="str">
        <f>IFERROR(_xlfn.XLOOKUP(AO2085,CrossRef!$N:$N,CrossRef!$G:$G,"Not Found"),"-")</f>
        <v>1353 - RADIATOR</v>
      </c>
      <c r="AS2085" s="40" t="str">
        <f>IFERROR(_xlfn.XLOOKUP(AO2085,CrossRef!$N:$N,CrossRef!$H:$H,"Not Found"),"-")</f>
        <v>00 - (NONE)</v>
      </c>
    </row>
    <row r="2086" spans="1:45" hidden="1" x14ac:dyDescent="0.3">
      <c r="A2086" s="38" t="str">
        <f>E2086&amp;F2086&amp;U2086</f>
        <v>SSPDRIV-TMSN</v>
      </c>
      <c r="B2086" s="38" t="str">
        <f>I2086&amp;D2086&amp;C2086</f>
        <v>TD6313303000</v>
      </c>
      <c r="C2086" s="38" t="str">
        <f>_xlfn.XLOOKUP(A2086,CrossRef!N:N,CrossRef!D:D,"",0)</f>
        <v>00</v>
      </c>
      <c r="D2086" s="38" t="str">
        <f>_xlfn.XLOOKUP(A2086,CrossRef!N:N,CrossRef!C:C,"",0)</f>
        <v>3030</v>
      </c>
      <c r="E2086" s="38" t="str">
        <f>LEFT(M2086,3)</f>
        <v>SSP</v>
      </c>
      <c r="F2086" s="38" t="str">
        <f>_xlfn.TEXTAFTER(J2086,"-")</f>
        <v>DRIV-TMSN</v>
      </c>
      <c r="G2086" t="s">
        <v>2725</v>
      </c>
      <c r="H2086" t="s">
        <v>2726</v>
      </c>
      <c r="I2086" t="s">
        <v>3019</v>
      </c>
      <c r="J2086" s="7" t="s">
        <v>2168</v>
      </c>
      <c r="K2086" t="s">
        <v>2638</v>
      </c>
      <c r="L2086" t="s">
        <v>183</v>
      </c>
      <c r="M2086" t="s">
        <v>3020</v>
      </c>
      <c r="N2086" t="s">
        <v>2640</v>
      </c>
      <c r="O2086" t="s">
        <v>2653</v>
      </c>
      <c r="P2086" t="s">
        <v>2642</v>
      </c>
      <c r="Q2086" t="s">
        <v>2640</v>
      </c>
      <c r="R2086" t="s">
        <v>8206</v>
      </c>
      <c r="S2086" t="s">
        <v>2655</v>
      </c>
      <c r="T2086" t="s">
        <v>2818</v>
      </c>
      <c r="U2086" t="s">
        <v>2657</v>
      </c>
      <c r="V2086" s="7" t="s">
        <v>327</v>
      </c>
      <c r="W2086" s="8">
        <v>18000</v>
      </c>
      <c r="X2086" t="s">
        <v>8207</v>
      </c>
      <c r="Y2086" t="s">
        <v>3417</v>
      </c>
      <c r="Z2086" s="8">
        <v>71005</v>
      </c>
      <c r="AA2086" s="9">
        <v>16.03</v>
      </c>
      <c r="AB2086" s="8">
        <v>107273.16</v>
      </c>
      <c r="AD2086" s="10">
        <v>4663413</v>
      </c>
      <c r="AE2086" s="11">
        <v>45884</v>
      </c>
      <c r="AF2086" s="8">
        <v>65576.05</v>
      </c>
      <c r="AG2086" s="8">
        <v>12571.050000000003</v>
      </c>
      <c r="AH2086" s="12">
        <v>0.69839166666666685</v>
      </c>
      <c r="AI2086" s="8">
        <v>784.22021210230832</v>
      </c>
      <c r="AJ2086" s="11">
        <v>47009.220212118053</v>
      </c>
      <c r="AK2086" s="11">
        <v>47045</v>
      </c>
      <c r="AL2086" s="10">
        <v>-36</v>
      </c>
      <c r="AM2086">
        <v>84149.6</v>
      </c>
      <c r="AN2086">
        <v>1.0318638888888891</v>
      </c>
      <c r="AO2086" s="40" t="str">
        <f>E2086&amp;F2086&amp;U2086</f>
        <v>SSPDRIV-TMSN</v>
      </c>
      <c r="AP2086" s="40" t="str">
        <f>_xlfn.XLOOKUP(AO2086,CrossRef!N:N,CrossRef!A:A,"NOT FOUND",0)</f>
        <v>SSP303000</v>
      </c>
      <c r="AQ2086" s="40" t="str">
        <f>IFERROR(_xlfn.XLOOKUP(AO2086,CrossRef!$N:$N,CrossRef!$E:$E,"Not Found"),"-")</f>
        <v>793F</v>
      </c>
      <c r="AR2086" s="40" t="str">
        <f>IFERROR(_xlfn.XLOOKUP(AO2086,CrossRef!$N:$N,CrossRef!$G:$G,"Not Found"),"-")</f>
        <v>3030 - TRANSMISSION</v>
      </c>
      <c r="AS2086" s="40" t="str">
        <f>IFERROR(_xlfn.XLOOKUP(AO2086,CrossRef!$N:$N,CrossRef!$H:$H,"Not Found"),"-")</f>
        <v>00 - (NONE)</v>
      </c>
    </row>
    <row r="2087" spans="1:45" hidden="1" x14ac:dyDescent="0.3">
      <c r="A2087" s="38" t="str">
        <f>E2087&amp;F2087&amp;U2087</f>
        <v>RABUCRG-TCFSRH</v>
      </c>
      <c r="B2087" s="38" t="str">
        <f>I2087&amp;D2087&amp;C2087</f>
        <v>DZ81844028RI</v>
      </c>
      <c r="C2087" s="38" t="str">
        <f>_xlfn.XLOOKUP(A2087,CrossRef!N:N,CrossRef!D:D,"",0)</f>
        <v>RI</v>
      </c>
      <c r="D2087" s="38" t="str">
        <f>_xlfn.XLOOKUP(A2087,CrossRef!N:N,CrossRef!C:C,"",0)</f>
        <v>4028</v>
      </c>
      <c r="E2087" s="38" t="str">
        <f>LEFT(M2087,3)</f>
        <v>RAB</v>
      </c>
      <c r="F2087" s="38" t="str">
        <f>_xlfn.TEXTAFTER(J2087,"-")</f>
        <v>UCRG-TCFS</v>
      </c>
      <c r="G2087" t="s">
        <v>2648</v>
      </c>
      <c r="H2087" t="s">
        <v>2649</v>
      </c>
      <c r="I2087" t="s">
        <v>3454</v>
      </c>
      <c r="J2087" s="7" t="s">
        <v>2169</v>
      </c>
      <c r="K2087" t="s">
        <v>2638</v>
      </c>
      <c r="L2087" t="s">
        <v>34</v>
      </c>
      <c r="M2087" t="s">
        <v>3456</v>
      </c>
      <c r="N2087" t="s">
        <v>2640</v>
      </c>
      <c r="O2087" t="s">
        <v>2803</v>
      </c>
      <c r="P2087" t="s">
        <v>2642</v>
      </c>
      <c r="Q2087" t="s">
        <v>2640</v>
      </c>
      <c r="R2087" t="s">
        <v>8208</v>
      </c>
      <c r="S2087" t="s">
        <v>2671</v>
      </c>
      <c r="T2087" t="s">
        <v>2767</v>
      </c>
      <c r="U2087" t="s">
        <v>63</v>
      </c>
      <c r="V2087" s="7" t="s">
        <v>617</v>
      </c>
      <c r="W2087" s="8">
        <v>16000</v>
      </c>
      <c r="X2087" t="s">
        <v>8209</v>
      </c>
      <c r="Y2087" t="s">
        <v>6128</v>
      </c>
      <c r="Z2087" s="8">
        <v>20428.5</v>
      </c>
      <c r="AA2087" s="9">
        <v>14.6</v>
      </c>
      <c r="AB2087" s="8">
        <v>184192.64000000001</v>
      </c>
      <c r="AD2087" s="10">
        <v>4720074</v>
      </c>
      <c r="AE2087" s="11">
        <v>45998</v>
      </c>
      <c r="AF2087" s="8">
        <v>17008.7</v>
      </c>
      <c r="AG2087" s="8">
        <v>12580.199999999997</v>
      </c>
      <c r="AH2087" s="12">
        <v>0.78626249999999986</v>
      </c>
      <c r="AI2087" s="8">
        <v>861.65753424657521</v>
      </c>
      <c r="AJ2087" s="11">
        <v>47086.657534259262</v>
      </c>
      <c r="AK2087" s="11">
        <v>47074</v>
      </c>
      <c r="AL2087" s="10">
        <v>12</v>
      </c>
      <c r="AM2087">
        <v>32823.9</v>
      </c>
      <c r="AN2087">
        <v>0.98845000000000005</v>
      </c>
      <c r="AO2087" s="40" t="str">
        <f>E2087&amp;F2087&amp;U2087</f>
        <v>RABUCRG-TCFSRH</v>
      </c>
      <c r="AP2087" s="40" t="str">
        <f>_xlfn.XLOOKUP(AO2087,CrossRef!N:N,CrossRef!A:A,"NOT FOUND",0)</f>
        <v>RAB4028RI</v>
      </c>
      <c r="AQ2087" s="40" t="str">
        <f>IFERROR(_xlfn.XLOOKUP(AO2087,CrossRef!$N:$N,CrossRef!$E:$E,"Not Found"),"-")</f>
        <v>D10T2</v>
      </c>
      <c r="AR2087" s="40" t="str">
        <f>IFERROR(_xlfn.XLOOKUP(AO2087,CrossRef!$N:$N,CrossRef!$G:$G,"Not Found"),"-")</f>
        <v>4028 - TRACK FRAME</v>
      </c>
      <c r="AS2087" s="40" t="str">
        <f>IFERROR(_xlfn.XLOOKUP(AO2087,CrossRef!$N:$N,CrossRef!$H:$H,"Not Found"),"-")</f>
        <v>RI - RIGHT</v>
      </c>
    </row>
    <row r="2088" spans="1:45" hidden="1" x14ac:dyDescent="0.3">
      <c r="A2088" s="38" t="str">
        <f>E2088&amp;F2088&amp;U2088</f>
        <v>RABUCRG-TCFSLH</v>
      </c>
      <c r="B2088" s="38" t="str">
        <f>I2088&amp;D2088&amp;C2088</f>
        <v>DZ81844028LT</v>
      </c>
      <c r="C2088" s="38" t="str">
        <f>_xlfn.XLOOKUP(A2088,CrossRef!N:N,CrossRef!D:D,"",0)</f>
        <v>LT</v>
      </c>
      <c r="D2088" s="38" t="str">
        <f>_xlfn.XLOOKUP(A2088,CrossRef!N:N,CrossRef!C:C,"",0)</f>
        <v>4028</v>
      </c>
      <c r="E2088" s="38" t="str">
        <f>LEFT(M2088,3)</f>
        <v>RAB</v>
      </c>
      <c r="F2088" s="38" t="str">
        <f>_xlfn.TEXTAFTER(J2088,"-")</f>
        <v>UCRG-TCFS</v>
      </c>
      <c r="G2088" t="s">
        <v>2648</v>
      </c>
      <c r="H2088" t="s">
        <v>2649</v>
      </c>
      <c r="I2088" t="s">
        <v>3454</v>
      </c>
      <c r="J2088" s="7" t="s">
        <v>2169</v>
      </c>
      <c r="K2088" t="s">
        <v>2638</v>
      </c>
      <c r="L2088" t="s">
        <v>34</v>
      </c>
      <c r="M2088" t="s">
        <v>3456</v>
      </c>
      <c r="N2088" t="s">
        <v>2640</v>
      </c>
      <c r="O2088" t="s">
        <v>2803</v>
      </c>
      <c r="P2088" t="s">
        <v>2642</v>
      </c>
      <c r="Q2088" t="s">
        <v>2640</v>
      </c>
      <c r="R2088" t="s">
        <v>8210</v>
      </c>
      <c r="S2088" t="s">
        <v>2671</v>
      </c>
      <c r="T2088" t="s">
        <v>2767</v>
      </c>
      <c r="U2088" t="s">
        <v>59</v>
      </c>
      <c r="V2088" s="7" t="s">
        <v>8211</v>
      </c>
      <c r="W2088" s="8">
        <v>16000</v>
      </c>
      <c r="X2088" t="s">
        <v>8212</v>
      </c>
      <c r="Y2088" t="s">
        <v>6128</v>
      </c>
      <c r="Z2088" s="8">
        <v>20428.5</v>
      </c>
      <c r="AA2088" s="9">
        <v>14.6</v>
      </c>
      <c r="AB2088" s="8">
        <v>184192.64000000001</v>
      </c>
      <c r="AD2088" s="10">
        <v>4720075</v>
      </c>
      <c r="AE2088" s="11">
        <v>45983</v>
      </c>
      <c r="AF2088" s="8">
        <v>17008.7</v>
      </c>
      <c r="AG2088" s="8">
        <v>12580.199999999997</v>
      </c>
      <c r="AH2088" s="12">
        <v>0.78626249999999986</v>
      </c>
      <c r="AI2088" s="8">
        <v>861.65753424657521</v>
      </c>
      <c r="AJ2088" s="11">
        <v>47086.657534259262</v>
      </c>
      <c r="AK2088" s="11">
        <v>47074</v>
      </c>
      <c r="AL2088" s="10">
        <v>12</v>
      </c>
      <c r="AM2088">
        <v>32823.9</v>
      </c>
      <c r="AN2088">
        <v>0.98845000000000005</v>
      </c>
      <c r="AO2088" s="40" t="str">
        <f>E2088&amp;F2088&amp;U2088</f>
        <v>RABUCRG-TCFSLH</v>
      </c>
      <c r="AP2088" s="40" t="str">
        <f>_xlfn.XLOOKUP(AO2088,CrossRef!N:N,CrossRef!A:A,"NOT FOUND",0)</f>
        <v>RAB4028LT</v>
      </c>
      <c r="AQ2088" s="40" t="str">
        <f>IFERROR(_xlfn.XLOOKUP(AO2088,CrossRef!$N:$N,CrossRef!$E:$E,"Not Found"),"-")</f>
        <v>D10T2</v>
      </c>
      <c r="AR2088" s="40" t="str">
        <f>IFERROR(_xlfn.XLOOKUP(AO2088,CrossRef!$N:$N,CrossRef!$G:$G,"Not Found"),"-")</f>
        <v>4028 - TRACK FRAME</v>
      </c>
      <c r="AS2088" s="40" t="str">
        <f>IFERROR(_xlfn.XLOOKUP(AO2088,CrossRef!$N:$N,CrossRef!$H:$H,"Not Found"),"-")</f>
        <v>LT - LEFT</v>
      </c>
    </row>
    <row r="2089" spans="1:45" hidden="1" x14ac:dyDescent="0.3">
      <c r="A2089" s="38" t="str">
        <f>E2089&amp;F2089&amp;U2089</f>
        <v>HCMHYSY-PUHYPOS.1-2</v>
      </c>
      <c r="B2089" s="38" t="str">
        <f>I2089&amp;D2089&amp;C2089</f>
        <v>EX7170</v>
      </c>
      <c r="C2089" s="38" t="str">
        <f>_xlfn.XLOOKUP(A2089,CrossRef!N:N,CrossRef!D:D,"",0)</f>
        <v/>
      </c>
      <c r="D2089" s="38" t="str">
        <f>_xlfn.XLOOKUP(A2089,CrossRef!N:N,CrossRef!C:C,"",0)</f>
        <v/>
      </c>
      <c r="E2089" s="38" t="str">
        <f>LEFT(M2089,3)</f>
        <v>HCM</v>
      </c>
      <c r="F2089" s="38" t="str">
        <f>_xlfn.TEXTAFTER(J2089,"-")</f>
        <v>HYSY-PUHY</v>
      </c>
      <c r="G2089" t="s">
        <v>2648</v>
      </c>
      <c r="H2089" t="s">
        <v>2649</v>
      </c>
      <c r="I2089" t="s">
        <v>3079</v>
      </c>
      <c r="J2089" s="7" t="s">
        <v>1888</v>
      </c>
      <c r="K2089" t="s">
        <v>2668</v>
      </c>
      <c r="L2089" t="s">
        <v>3052</v>
      </c>
      <c r="M2089" t="s">
        <v>3080</v>
      </c>
      <c r="N2089" t="s">
        <v>2640</v>
      </c>
      <c r="O2089" t="s">
        <v>3054</v>
      </c>
      <c r="P2089" t="s">
        <v>2642</v>
      </c>
      <c r="Q2089" t="s">
        <v>2640</v>
      </c>
      <c r="R2089" t="s">
        <v>8213</v>
      </c>
      <c r="S2089" t="s">
        <v>2655</v>
      </c>
      <c r="T2089" t="s">
        <v>3745</v>
      </c>
      <c r="U2089" t="s">
        <v>674</v>
      </c>
      <c r="V2089" s="7" t="s">
        <v>1596</v>
      </c>
      <c r="W2089" s="8">
        <v>14000</v>
      </c>
      <c r="X2089" t="s">
        <v>8214</v>
      </c>
      <c r="Y2089" t="s">
        <v>5143</v>
      </c>
      <c r="Z2089" s="8">
        <v>15935.31</v>
      </c>
      <c r="AA2089" s="9">
        <v>14.58</v>
      </c>
      <c r="AB2089" s="8">
        <v>62675.96</v>
      </c>
      <c r="AD2089" s="10">
        <v>4809617</v>
      </c>
      <c r="AE2089" s="11">
        <v>46136</v>
      </c>
      <c r="AF2089" s="8">
        <v>14555.3</v>
      </c>
      <c r="AG2089" s="8">
        <v>12619.99</v>
      </c>
      <c r="AH2089" s="12">
        <v>0.90142785714285711</v>
      </c>
      <c r="AI2089" s="8">
        <v>865.56858710562415</v>
      </c>
      <c r="AJ2089" s="11">
        <v>47090.568587118054</v>
      </c>
      <c r="AK2089" s="11">
        <v>46992</v>
      </c>
      <c r="AL2089" s="10">
        <v>98</v>
      </c>
      <c r="AM2089">
        <v>27118.17</v>
      </c>
      <c r="AN2089">
        <v>0.89734785714285703</v>
      </c>
      <c r="AO2089" s="40" t="str">
        <f>E2089&amp;F2089&amp;U2089</f>
        <v>HCMHYSY-PUHYPOS.1-2</v>
      </c>
      <c r="AP2089" s="40" t="str">
        <f>_xlfn.XLOOKUP(AO2089,CrossRef!N:N,CrossRef!A:A,"NOT FOUND",0)</f>
        <v>NOT FOUND</v>
      </c>
      <c r="AQ2089" s="40" t="str">
        <f>IFERROR(_xlfn.XLOOKUP(AO2089,CrossRef!$N:$N,CrossRef!$E:$E,"Not Found"),"-")</f>
        <v>Not Found</v>
      </c>
      <c r="AR2089" s="40" t="str">
        <f>IFERROR(_xlfn.XLOOKUP(AO2089,CrossRef!$N:$N,CrossRef!$G:$G,"Not Found"),"-")</f>
        <v>Not Found</v>
      </c>
      <c r="AS2089" s="40" t="str">
        <f>IFERROR(_xlfn.XLOOKUP(AO2089,CrossRef!$N:$N,CrossRef!$H:$H,"Not Found"),"-")</f>
        <v>Not Found</v>
      </c>
    </row>
    <row r="2090" spans="1:45" hidden="1" x14ac:dyDescent="0.3">
      <c r="A2090" s="38" t="str">
        <f>E2090&amp;F2090&amp;U2090</f>
        <v>HCMHYSY-PUHYPOS.3-4</v>
      </c>
      <c r="B2090" s="38" t="str">
        <f>I2090&amp;D2090&amp;C2090</f>
        <v>EX7170</v>
      </c>
      <c r="C2090" s="38" t="str">
        <f>_xlfn.XLOOKUP(A2090,CrossRef!N:N,CrossRef!D:D,"",0)</f>
        <v/>
      </c>
      <c r="D2090" s="38" t="str">
        <f>_xlfn.XLOOKUP(A2090,CrossRef!N:N,CrossRef!C:C,"",0)</f>
        <v/>
      </c>
      <c r="E2090" s="38" t="str">
        <f>LEFT(M2090,3)</f>
        <v>HCM</v>
      </c>
      <c r="F2090" s="38" t="str">
        <f>_xlfn.TEXTAFTER(J2090,"-")</f>
        <v>HYSY-PUHY</v>
      </c>
      <c r="G2090" t="s">
        <v>2648</v>
      </c>
      <c r="H2090" t="s">
        <v>2649</v>
      </c>
      <c r="I2090" t="s">
        <v>3079</v>
      </c>
      <c r="J2090" s="7" t="s">
        <v>1888</v>
      </c>
      <c r="K2090" t="s">
        <v>2668</v>
      </c>
      <c r="L2090" t="s">
        <v>3052</v>
      </c>
      <c r="M2090" t="s">
        <v>3080</v>
      </c>
      <c r="N2090" t="s">
        <v>2640</v>
      </c>
      <c r="O2090" t="s">
        <v>3054</v>
      </c>
      <c r="P2090" t="s">
        <v>2642</v>
      </c>
      <c r="Q2090" t="s">
        <v>2640</v>
      </c>
      <c r="R2090" t="s">
        <v>8215</v>
      </c>
      <c r="S2090" t="s">
        <v>2655</v>
      </c>
      <c r="T2090" t="s">
        <v>3745</v>
      </c>
      <c r="U2090" t="s">
        <v>665</v>
      </c>
      <c r="V2090" s="7" t="s">
        <v>1408</v>
      </c>
      <c r="W2090" s="8">
        <v>14000</v>
      </c>
      <c r="X2090" t="s">
        <v>8216</v>
      </c>
      <c r="Y2090" t="s">
        <v>5146</v>
      </c>
      <c r="Z2090" s="8">
        <v>15935.31</v>
      </c>
      <c r="AA2090" s="9">
        <v>14.58</v>
      </c>
      <c r="AB2090" s="8">
        <v>62675.96</v>
      </c>
      <c r="AD2090" s="10">
        <v>4809618</v>
      </c>
      <c r="AE2090" s="11">
        <v>46136</v>
      </c>
      <c r="AF2090" s="8">
        <v>14555.3</v>
      </c>
      <c r="AG2090" s="8">
        <v>12619.99</v>
      </c>
      <c r="AH2090" s="12">
        <v>0.90142785714285711</v>
      </c>
      <c r="AI2090" s="8">
        <v>865.56858710562415</v>
      </c>
      <c r="AJ2090" s="11">
        <v>47090.568587118054</v>
      </c>
      <c r="AK2090" s="11">
        <v>46992</v>
      </c>
      <c r="AL2090" s="10">
        <v>98</v>
      </c>
      <c r="AM2090">
        <v>27118.17</v>
      </c>
      <c r="AN2090">
        <v>0.89734785714285703</v>
      </c>
      <c r="AO2090" s="40" t="str">
        <f>E2090&amp;F2090&amp;U2090</f>
        <v>HCMHYSY-PUHYPOS.3-4</v>
      </c>
      <c r="AP2090" s="40" t="str">
        <f>_xlfn.XLOOKUP(AO2090,CrossRef!N:N,CrossRef!A:A,"NOT FOUND",0)</f>
        <v>NOT FOUND</v>
      </c>
      <c r="AQ2090" s="40" t="str">
        <f>IFERROR(_xlfn.XLOOKUP(AO2090,CrossRef!$N:$N,CrossRef!$E:$E,"Not Found"),"-")</f>
        <v>Not Found</v>
      </c>
      <c r="AR2090" s="40" t="str">
        <f>IFERROR(_xlfn.XLOOKUP(AO2090,CrossRef!$N:$N,CrossRef!$G:$G,"Not Found"),"-")</f>
        <v>Not Found</v>
      </c>
      <c r="AS2090" s="40" t="str">
        <f>IFERROR(_xlfn.XLOOKUP(AO2090,CrossRef!$N:$N,CrossRef!$H:$H,"Not Found"),"-")</f>
        <v>Not Found</v>
      </c>
    </row>
    <row r="2091" spans="1:45" hidden="1" x14ac:dyDescent="0.3">
      <c r="A2091" s="38" t="str">
        <f>E2091&amp;F2091&amp;U2091</f>
        <v>ZSPDRIV-FIDVLHR</v>
      </c>
      <c r="B2091" s="38" t="str">
        <f>I2091&amp;D2091&amp;C2091</f>
        <v>TD67324008LR</v>
      </c>
      <c r="C2091" s="38" t="str">
        <f>_xlfn.XLOOKUP(A2091,CrossRef!N:N,CrossRef!D:D,"",0)</f>
        <v>LR</v>
      </c>
      <c r="D2091" s="38" t="str">
        <f>_xlfn.XLOOKUP(A2091,CrossRef!N:N,CrossRef!C:C,"",0)</f>
        <v>4008</v>
      </c>
      <c r="E2091" s="38" t="str">
        <f>LEFT(M2091,3)</f>
        <v>ZSP</v>
      </c>
      <c r="F2091" s="38" t="str">
        <f>_xlfn.TEXTAFTER(J2091,"-")</f>
        <v>DRIV-FIDV</v>
      </c>
      <c r="G2091" t="s">
        <v>2648</v>
      </c>
      <c r="H2091" t="s">
        <v>2649</v>
      </c>
      <c r="I2091" t="s">
        <v>3898</v>
      </c>
      <c r="J2091" s="7" t="s">
        <v>2170</v>
      </c>
      <c r="K2091" t="s">
        <v>2638</v>
      </c>
      <c r="L2091" t="s">
        <v>193</v>
      </c>
      <c r="M2091" t="s">
        <v>3899</v>
      </c>
      <c r="N2091" t="s">
        <v>2640</v>
      </c>
      <c r="O2091" t="s">
        <v>2803</v>
      </c>
      <c r="P2091" t="s">
        <v>2642</v>
      </c>
      <c r="Q2091" t="s">
        <v>2640</v>
      </c>
      <c r="R2091" t="s">
        <v>8217</v>
      </c>
      <c r="S2091" t="s">
        <v>2655</v>
      </c>
      <c r="T2091" t="s">
        <v>2682</v>
      </c>
      <c r="U2091" t="s">
        <v>491</v>
      </c>
      <c r="V2091" s="7" t="s">
        <v>591</v>
      </c>
      <c r="W2091" s="8">
        <v>22000</v>
      </c>
      <c r="X2091" t="s">
        <v>8218</v>
      </c>
      <c r="Y2091" t="s">
        <v>5702</v>
      </c>
      <c r="Z2091" s="8">
        <v>9365.64</v>
      </c>
      <c r="AA2091" s="9">
        <v>18.5</v>
      </c>
      <c r="AB2091" s="8">
        <v>120409.45</v>
      </c>
      <c r="AD2091" s="10">
        <v>0</v>
      </c>
      <c r="AE2091" s="11"/>
      <c r="AF2091" s="8">
        <v>0</v>
      </c>
      <c r="AG2091" s="8">
        <v>12634.36</v>
      </c>
      <c r="AH2091" s="12">
        <v>0.57428909090909097</v>
      </c>
      <c r="AI2091" s="8">
        <v>682.93837837837839</v>
      </c>
      <c r="AJ2091" s="11">
        <v>46907.938378391205</v>
      </c>
      <c r="AK2091" s="11">
        <v>46882</v>
      </c>
      <c r="AL2091" s="10">
        <v>25</v>
      </c>
      <c r="AM2091">
        <v>21520.14</v>
      </c>
      <c r="AN2091">
        <v>0.97818818181818179</v>
      </c>
      <c r="AO2091" s="40" t="str">
        <f>E2091&amp;F2091&amp;U2091</f>
        <v>ZSPDRIV-FIDVLHR</v>
      </c>
      <c r="AP2091" s="40" t="str">
        <f>_xlfn.XLOOKUP(AO2091,CrossRef!N:N,CrossRef!A:A,"NOT FOUND",0)</f>
        <v>ZSP4008LR</v>
      </c>
      <c r="AQ2091" s="40" t="str">
        <f>IFERROR(_xlfn.XLOOKUP(AO2091,CrossRef!$N:$N,CrossRef!$E:$E,"Not Found"),"-")</f>
        <v>785D</v>
      </c>
      <c r="AR2091" s="40" t="str">
        <f>IFERROR(_xlfn.XLOOKUP(AO2091,CrossRef!$N:$N,CrossRef!$G:$G,"Not Found"),"-")</f>
        <v>4008 - FINAL DRIVE, BRAKE &amp; WHEEL</v>
      </c>
      <c r="AS2091" s="40" t="str">
        <f>IFERROR(_xlfn.XLOOKUP(AO2091,CrossRef!$N:$N,CrossRef!$H:$H,"Not Found"),"-")</f>
        <v>LR - LEFT REAR</v>
      </c>
    </row>
    <row r="2092" spans="1:45" hidden="1" x14ac:dyDescent="0.3">
      <c r="A2092" s="38" t="str">
        <f>E2092&amp;F2092&amp;U2092</f>
        <v>ZSPDRIV-FIDVRHR</v>
      </c>
      <c r="B2092" s="38" t="str">
        <f>I2092&amp;D2092&amp;C2092</f>
        <v>TD67324008RI</v>
      </c>
      <c r="C2092" s="38" t="str">
        <f>_xlfn.XLOOKUP(A2092,CrossRef!N:N,CrossRef!D:D,"",0)</f>
        <v>RI</v>
      </c>
      <c r="D2092" s="38" t="str">
        <f>_xlfn.XLOOKUP(A2092,CrossRef!N:N,CrossRef!C:C,"",0)</f>
        <v>4008</v>
      </c>
      <c r="E2092" s="38" t="str">
        <f>LEFT(M2092,3)</f>
        <v>ZSP</v>
      </c>
      <c r="F2092" s="38" t="str">
        <f>_xlfn.TEXTAFTER(J2092,"-")</f>
        <v>DRIV-FIDV</v>
      </c>
      <c r="G2092" t="s">
        <v>2648</v>
      </c>
      <c r="H2092" t="s">
        <v>2649</v>
      </c>
      <c r="I2092" t="s">
        <v>3898</v>
      </c>
      <c r="J2092" s="7" t="s">
        <v>2170</v>
      </c>
      <c r="K2092" t="s">
        <v>2638</v>
      </c>
      <c r="L2092" t="s">
        <v>193</v>
      </c>
      <c r="M2092" t="s">
        <v>3899</v>
      </c>
      <c r="N2092" t="s">
        <v>2640</v>
      </c>
      <c r="O2092" t="s">
        <v>2803</v>
      </c>
      <c r="P2092" t="s">
        <v>2642</v>
      </c>
      <c r="Q2092" t="s">
        <v>2640</v>
      </c>
      <c r="R2092" t="s">
        <v>8219</v>
      </c>
      <c r="S2092" t="s">
        <v>2655</v>
      </c>
      <c r="T2092" t="s">
        <v>2682</v>
      </c>
      <c r="U2092" t="s">
        <v>494</v>
      </c>
      <c r="V2092" s="7" t="s">
        <v>590</v>
      </c>
      <c r="W2092" s="8">
        <v>22000</v>
      </c>
      <c r="X2092" t="s">
        <v>8220</v>
      </c>
      <c r="Y2092" t="s">
        <v>5702</v>
      </c>
      <c r="Z2092" s="8">
        <v>9365.64</v>
      </c>
      <c r="AA2092" s="9">
        <v>18.5</v>
      </c>
      <c r="AB2092" s="8">
        <v>120409.45</v>
      </c>
      <c r="AD2092" s="10">
        <v>0</v>
      </c>
      <c r="AE2092" s="11"/>
      <c r="AF2092" s="8">
        <v>0</v>
      </c>
      <c r="AG2092" s="8">
        <v>12634.36</v>
      </c>
      <c r="AH2092" s="12">
        <v>0.57428909090909097</v>
      </c>
      <c r="AI2092" s="8">
        <v>682.93837837837839</v>
      </c>
      <c r="AJ2092" s="11">
        <v>46907.938378391205</v>
      </c>
      <c r="AK2092" s="11">
        <v>46882</v>
      </c>
      <c r="AL2092" s="10">
        <v>25</v>
      </c>
      <c r="AM2092">
        <v>21520.14</v>
      </c>
      <c r="AN2092">
        <v>0.97818818181818179</v>
      </c>
      <c r="AO2092" s="40" t="str">
        <f>E2092&amp;F2092&amp;U2092</f>
        <v>ZSPDRIV-FIDVRHR</v>
      </c>
      <c r="AP2092" s="40" t="str">
        <f>_xlfn.XLOOKUP(AO2092,CrossRef!N:N,CrossRef!A:A,"NOT FOUND",0)</f>
        <v>ZSP4008RI</v>
      </c>
      <c r="AQ2092" s="40" t="str">
        <f>IFERROR(_xlfn.XLOOKUP(AO2092,CrossRef!$N:$N,CrossRef!$E:$E,"Not Found"),"-")</f>
        <v>785D</v>
      </c>
      <c r="AR2092" s="40" t="str">
        <f>IFERROR(_xlfn.XLOOKUP(AO2092,CrossRef!$N:$N,CrossRef!$G:$G,"Not Found"),"-")</f>
        <v>4008 - FINAL DRIVE, BRAKE &amp; WHEEL</v>
      </c>
      <c r="AS2092" s="40" t="str">
        <f>IFERROR(_xlfn.XLOOKUP(AO2092,CrossRef!$N:$N,CrossRef!$H:$H,"Not Found"),"-")</f>
        <v>RI - RIGHT</v>
      </c>
    </row>
    <row r="2093" spans="1:45" hidden="1" x14ac:dyDescent="0.3">
      <c r="A2093" s="38" t="str">
        <f>E2093&amp;F2093&amp;U2093</f>
        <v>ZSPDRIV-WHGPLHF</v>
      </c>
      <c r="B2093" s="38" t="str">
        <f>I2093&amp;D2093&amp;C2093</f>
        <v>TD67324008LF</v>
      </c>
      <c r="C2093" s="38" t="str">
        <f>_xlfn.XLOOKUP(A2093,CrossRef!N:N,CrossRef!D:D,"",0)</f>
        <v>LF</v>
      </c>
      <c r="D2093" s="38" t="str">
        <f>_xlfn.XLOOKUP(A2093,CrossRef!N:N,CrossRef!C:C,"",0)</f>
        <v>4008</v>
      </c>
      <c r="E2093" s="38" t="str">
        <f>LEFT(M2093,3)</f>
        <v>ZSP</v>
      </c>
      <c r="F2093" s="38" t="str">
        <f>_xlfn.TEXTAFTER(J2093,"-")</f>
        <v>DRIV-WHGP</v>
      </c>
      <c r="G2093" t="s">
        <v>2648</v>
      </c>
      <c r="H2093" t="s">
        <v>2649</v>
      </c>
      <c r="I2093" t="s">
        <v>3898</v>
      </c>
      <c r="J2093" s="7" t="s">
        <v>2171</v>
      </c>
      <c r="K2093" t="s">
        <v>2638</v>
      </c>
      <c r="L2093" t="s">
        <v>193</v>
      </c>
      <c r="M2093" t="s">
        <v>3899</v>
      </c>
      <c r="N2093" t="s">
        <v>2640</v>
      </c>
      <c r="O2093" t="s">
        <v>2803</v>
      </c>
      <c r="P2093" t="s">
        <v>2642</v>
      </c>
      <c r="Q2093" t="s">
        <v>2640</v>
      </c>
      <c r="R2093" t="s">
        <v>8221</v>
      </c>
      <c r="S2093" t="s">
        <v>2655</v>
      </c>
      <c r="T2093" t="s">
        <v>2688</v>
      </c>
      <c r="U2093" t="s">
        <v>485</v>
      </c>
      <c r="V2093" s="7" t="s">
        <v>942</v>
      </c>
      <c r="W2093" s="8">
        <v>22000</v>
      </c>
      <c r="X2093" t="s">
        <v>8222</v>
      </c>
      <c r="Y2093" t="s">
        <v>5707</v>
      </c>
      <c r="Z2093" s="8">
        <v>9365.64</v>
      </c>
      <c r="AA2093" s="9">
        <v>18.5</v>
      </c>
      <c r="AB2093" s="8">
        <v>61272</v>
      </c>
      <c r="AD2093" s="10">
        <v>0</v>
      </c>
      <c r="AE2093" s="11"/>
      <c r="AF2093" s="8">
        <v>0</v>
      </c>
      <c r="AG2093" s="8">
        <v>12634.36</v>
      </c>
      <c r="AH2093" s="12">
        <v>0.57428909090909097</v>
      </c>
      <c r="AI2093" s="8">
        <v>682.93837837837839</v>
      </c>
      <c r="AJ2093" s="11">
        <v>46907.938378391205</v>
      </c>
      <c r="AK2093" s="11">
        <v>46882</v>
      </c>
      <c r="AL2093" s="10">
        <v>25</v>
      </c>
      <c r="AM2093">
        <v>21520.14</v>
      </c>
      <c r="AN2093">
        <v>0.97818818181818179</v>
      </c>
      <c r="AO2093" s="40" t="str">
        <f>E2093&amp;F2093&amp;U2093</f>
        <v>ZSPDRIV-WHGPLHF</v>
      </c>
      <c r="AP2093" s="40" t="str">
        <f>_xlfn.XLOOKUP(AO2093,CrossRef!N:N,CrossRef!A:A,"NOT FOUND",0)</f>
        <v>ZSP4008LF</v>
      </c>
      <c r="AQ2093" s="40" t="str">
        <f>IFERROR(_xlfn.XLOOKUP(AO2093,CrossRef!$N:$N,CrossRef!$E:$E,"Not Found"),"-")</f>
        <v>785D</v>
      </c>
      <c r="AR2093" s="40" t="str">
        <f>IFERROR(_xlfn.XLOOKUP(AO2093,CrossRef!$N:$N,CrossRef!$G:$G,"Not Found"),"-")</f>
        <v>4008 - FINAL DRIVE, BRAKE &amp; WHEEL</v>
      </c>
      <c r="AS2093" s="40" t="str">
        <f>IFERROR(_xlfn.XLOOKUP(AO2093,CrossRef!$N:$N,CrossRef!$H:$H,"Not Found"),"-")</f>
        <v>LF - LEFT FRONT</v>
      </c>
    </row>
    <row r="2094" spans="1:45" hidden="1" x14ac:dyDescent="0.3">
      <c r="A2094" s="38" t="str">
        <f>E2094&amp;F2094&amp;U2094</f>
        <v>ZSPDRIV-WHGPRHF</v>
      </c>
      <c r="B2094" s="38" t="str">
        <f>I2094&amp;D2094&amp;C2094</f>
        <v>TD67324008RF</v>
      </c>
      <c r="C2094" s="38" t="str">
        <f>_xlfn.XLOOKUP(A2094,CrossRef!N:N,CrossRef!D:D,"",0)</f>
        <v>RF</v>
      </c>
      <c r="D2094" s="38" t="str">
        <f>_xlfn.XLOOKUP(A2094,CrossRef!N:N,CrossRef!C:C,"",0)</f>
        <v>4008</v>
      </c>
      <c r="E2094" s="38" t="str">
        <f>LEFT(M2094,3)</f>
        <v>ZSP</v>
      </c>
      <c r="F2094" s="38" t="str">
        <f>_xlfn.TEXTAFTER(J2094,"-")</f>
        <v>DRIV-WHGP</v>
      </c>
      <c r="G2094" t="s">
        <v>2648</v>
      </c>
      <c r="H2094" t="s">
        <v>2649</v>
      </c>
      <c r="I2094" t="s">
        <v>3898</v>
      </c>
      <c r="J2094" s="7" t="s">
        <v>2171</v>
      </c>
      <c r="K2094" t="s">
        <v>2638</v>
      </c>
      <c r="L2094" t="s">
        <v>193</v>
      </c>
      <c r="M2094" t="s">
        <v>3899</v>
      </c>
      <c r="N2094" t="s">
        <v>2640</v>
      </c>
      <c r="O2094" t="s">
        <v>2803</v>
      </c>
      <c r="P2094" t="s">
        <v>2642</v>
      </c>
      <c r="Q2094" t="s">
        <v>2640</v>
      </c>
      <c r="R2094" t="s">
        <v>8223</v>
      </c>
      <c r="S2094" t="s">
        <v>2655</v>
      </c>
      <c r="T2094" t="s">
        <v>2688</v>
      </c>
      <c r="U2094" t="s">
        <v>488</v>
      </c>
      <c r="V2094" s="7" t="s">
        <v>931</v>
      </c>
      <c r="W2094" s="8">
        <v>22000</v>
      </c>
      <c r="X2094" t="s">
        <v>8224</v>
      </c>
      <c r="Y2094" t="s">
        <v>5707</v>
      </c>
      <c r="Z2094" s="8">
        <v>9365.64</v>
      </c>
      <c r="AA2094" s="9">
        <v>18.5</v>
      </c>
      <c r="AB2094" s="8">
        <v>61272</v>
      </c>
      <c r="AD2094" s="10">
        <v>0</v>
      </c>
      <c r="AE2094" s="11"/>
      <c r="AF2094" s="8">
        <v>0</v>
      </c>
      <c r="AG2094" s="8">
        <v>12634.36</v>
      </c>
      <c r="AH2094" s="12">
        <v>0.57428909090909097</v>
      </c>
      <c r="AI2094" s="8">
        <v>682.93837837837839</v>
      </c>
      <c r="AJ2094" s="11">
        <v>46907.938378391205</v>
      </c>
      <c r="AK2094" s="11">
        <v>46882</v>
      </c>
      <c r="AL2094" s="10">
        <v>25</v>
      </c>
      <c r="AM2094">
        <v>21520.14</v>
      </c>
      <c r="AN2094">
        <v>0.97818818181818179</v>
      </c>
      <c r="AO2094" s="40" t="str">
        <f>E2094&amp;F2094&amp;U2094</f>
        <v>ZSPDRIV-WHGPRHF</v>
      </c>
      <c r="AP2094" s="40" t="str">
        <f>_xlfn.XLOOKUP(AO2094,CrossRef!N:N,CrossRef!A:A,"NOT FOUND",0)</f>
        <v>ZSP4008RF</v>
      </c>
      <c r="AQ2094" s="40" t="str">
        <f>IFERROR(_xlfn.XLOOKUP(AO2094,CrossRef!$N:$N,CrossRef!$E:$E,"Not Found"),"-")</f>
        <v>785D</v>
      </c>
      <c r="AR2094" s="40" t="str">
        <f>IFERROR(_xlfn.XLOOKUP(AO2094,CrossRef!$N:$N,CrossRef!$G:$G,"Not Found"),"-")</f>
        <v>4008 - FINAL DRIVE, BRAKE &amp; WHEEL</v>
      </c>
      <c r="AS2094" s="40" t="str">
        <f>IFERROR(_xlfn.XLOOKUP(AO2094,CrossRef!$N:$N,CrossRef!$H:$H,"Not Found"),"-")</f>
        <v>RF - RIGHT FRONT</v>
      </c>
    </row>
    <row r="2095" spans="1:45" hidden="1" x14ac:dyDescent="0.3">
      <c r="A2095" s="38" t="str">
        <f>E2095&amp;F2095&amp;U2095</f>
        <v>ZSPSURE-SPSNLHF</v>
      </c>
      <c r="B2095" s="38" t="str">
        <f>I2095&amp;D2095&amp;C2095</f>
        <v>TD67327201LF</v>
      </c>
      <c r="C2095" s="38" t="str">
        <f>_xlfn.XLOOKUP(A2095,CrossRef!N:N,CrossRef!D:D,"",0)</f>
        <v>LF</v>
      </c>
      <c r="D2095" s="38" t="str">
        <f>_xlfn.XLOOKUP(A2095,CrossRef!N:N,CrossRef!C:C,"",0)</f>
        <v>7201</v>
      </c>
      <c r="E2095" s="38" t="str">
        <f>LEFT(M2095,3)</f>
        <v>ZSP</v>
      </c>
      <c r="F2095" s="38" t="str">
        <f>_xlfn.TEXTAFTER(J2095,"-")</f>
        <v>SURE-SPSN</v>
      </c>
      <c r="G2095" t="s">
        <v>2648</v>
      </c>
      <c r="H2095" t="s">
        <v>2649</v>
      </c>
      <c r="I2095" t="s">
        <v>3898</v>
      </c>
      <c r="J2095" s="7" t="s">
        <v>2172</v>
      </c>
      <c r="K2095" t="s">
        <v>2638</v>
      </c>
      <c r="L2095" t="s">
        <v>193</v>
      </c>
      <c r="M2095" t="s">
        <v>3899</v>
      </c>
      <c r="N2095" t="s">
        <v>2640</v>
      </c>
      <c r="O2095" t="s">
        <v>2803</v>
      </c>
      <c r="P2095" t="s">
        <v>2642</v>
      </c>
      <c r="Q2095" t="s">
        <v>2640</v>
      </c>
      <c r="R2095" t="s">
        <v>8225</v>
      </c>
      <c r="S2095" t="s">
        <v>2644</v>
      </c>
      <c r="T2095" t="s">
        <v>2720</v>
      </c>
      <c r="U2095" t="s">
        <v>485</v>
      </c>
      <c r="V2095" s="7" t="s">
        <v>935</v>
      </c>
      <c r="W2095" s="8">
        <v>22000</v>
      </c>
      <c r="X2095" t="s">
        <v>8226</v>
      </c>
      <c r="Y2095" t="s">
        <v>5712</v>
      </c>
      <c r="Z2095" s="8">
        <v>9365.64</v>
      </c>
      <c r="AA2095" s="9">
        <v>18.5</v>
      </c>
      <c r="AB2095" s="8">
        <v>44244.78</v>
      </c>
      <c r="AD2095" s="10">
        <v>0</v>
      </c>
      <c r="AE2095" s="11"/>
      <c r="AF2095" s="8">
        <v>0</v>
      </c>
      <c r="AG2095" s="8">
        <v>12634.36</v>
      </c>
      <c r="AH2095" s="12">
        <v>0.57428909090909097</v>
      </c>
      <c r="AI2095" s="8">
        <v>682.93837837837839</v>
      </c>
      <c r="AJ2095" s="11">
        <v>46907.938378391205</v>
      </c>
      <c r="AK2095" s="11">
        <v>46882</v>
      </c>
      <c r="AL2095" s="10">
        <v>25</v>
      </c>
      <c r="AM2095">
        <v>21520.14</v>
      </c>
      <c r="AN2095">
        <v>0.97818818181818179</v>
      </c>
      <c r="AO2095" s="40" t="str">
        <f>E2095&amp;F2095&amp;U2095</f>
        <v>ZSPSURE-SPSNLHF</v>
      </c>
      <c r="AP2095" s="40" t="str">
        <f>_xlfn.XLOOKUP(AO2095,CrossRef!N:N,CrossRef!A:A,"NOT FOUND",0)</f>
        <v>ZSP7201LF</v>
      </c>
      <c r="AQ2095" s="40" t="str">
        <f>IFERROR(_xlfn.XLOOKUP(AO2095,CrossRef!$N:$N,CrossRef!$E:$E,"Not Found"),"-")</f>
        <v>785D</v>
      </c>
      <c r="AR2095" s="40" t="str">
        <f>IFERROR(_xlfn.XLOOKUP(AO2095,CrossRef!$N:$N,CrossRef!$G:$G,"Not Found"),"-")</f>
        <v>7201 - SUSPENSION CYLINDER</v>
      </c>
      <c r="AS2095" s="40" t="str">
        <f>IFERROR(_xlfn.XLOOKUP(AO2095,CrossRef!$N:$N,CrossRef!$H:$H,"Not Found"),"-")</f>
        <v>LF - LEFT FRONT</v>
      </c>
    </row>
    <row r="2096" spans="1:45" hidden="1" x14ac:dyDescent="0.3">
      <c r="A2096" s="38" t="str">
        <f>E2096&amp;F2096&amp;U2096</f>
        <v>ZSPSURE-SPSNRHF</v>
      </c>
      <c r="B2096" s="38" t="str">
        <f>I2096&amp;D2096&amp;C2096</f>
        <v>TD67327201RF</v>
      </c>
      <c r="C2096" s="38" t="str">
        <f>_xlfn.XLOOKUP(A2096,CrossRef!N:N,CrossRef!D:D,"",0)</f>
        <v>RF</v>
      </c>
      <c r="D2096" s="38" t="str">
        <f>_xlfn.XLOOKUP(A2096,CrossRef!N:N,CrossRef!C:C,"",0)</f>
        <v>7201</v>
      </c>
      <c r="E2096" s="38" t="str">
        <f>LEFT(M2096,3)</f>
        <v>ZSP</v>
      </c>
      <c r="F2096" s="38" t="str">
        <f>_xlfn.TEXTAFTER(J2096,"-")</f>
        <v>SURE-SPSN</v>
      </c>
      <c r="G2096" t="s">
        <v>2648</v>
      </c>
      <c r="H2096" t="s">
        <v>2649</v>
      </c>
      <c r="I2096" t="s">
        <v>3898</v>
      </c>
      <c r="J2096" s="7" t="s">
        <v>2172</v>
      </c>
      <c r="K2096" t="s">
        <v>2638</v>
      </c>
      <c r="L2096" t="s">
        <v>193</v>
      </c>
      <c r="M2096" t="s">
        <v>3899</v>
      </c>
      <c r="N2096" t="s">
        <v>2640</v>
      </c>
      <c r="O2096" t="s">
        <v>2803</v>
      </c>
      <c r="P2096" t="s">
        <v>2642</v>
      </c>
      <c r="Q2096" t="s">
        <v>2640</v>
      </c>
      <c r="R2096" t="s">
        <v>8227</v>
      </c>
      <c r="S2096" t="s">
        <v>2644</v>
      </c>
      <c r="T2096" t="s">
        <v>2720</v>
      </c>
      <c r="U2096" t="s">
        <v>488</v>
      </c>
      <c r="V2096" s="7" t="s">
        <v>1042</v>
      </c>
      <c r="W2096" s="8">
        <v>22000</v>
      </c>
      <c r="X2096" t="s">
        <v>8228</v>
      </c>
      <c r="Y2096" t="s">
        <v>5712</v>
      </c>
      <c r="Z2096" s="8">
        <v>9365.64</v>
      </c>
      <c r="AA2096" s="9">
        <v>18.5</v>
      </c>
      <c r="AB2096" s="8">
        <v>44244.78</v>
      </c>
      <c r="AD2096" s="10">
        <v>0</v>
      </c>
      <c r="AE2096" s="11"/>
      <c r="AF2096" s="8">
        <v>0</v>
      </c>
      <c r="AG2096" s="8">
        <v>12634.36</v>
      </c>
      <c r="AH2096" s="12">
        <v>0.57428909090909097</v>
      </c>
      <c r="AI2096" s="8">
        <v>682.93837837837839</v>
      </c>
      <c r="AJ2096" s="11">
        <v>46907.938378391205</v>
      </c>
      <c r="AK2096" s="11">
        <v>46882</v>
      </c>
      <c r="AL2096" s="10">
        <v>25</v>
      </c>
      <c r="AM2096">
        <v>21520.14</v>
      </c>
      <c r="AN2096">
        <v>0.97818818181818179</v>
      </c>
      <c r="AO2096" s="40" t="str">
        <f>E2096&amp;F2096&amp;U2096</f>
        <v>ZSPSURE-SPSNRHF</v>
      </c>
      <c r="AP2096" s="40" t="str">
        <f>_xlfn.XLOOKUP(AO2096,CrossRef!N:N,CrossRef!A:A,"NOT FOUND",0)</f>
        <v>ZSP7201RF</v>
      </c>
      <c r="AQ2096" s="40" t="str">
        <f>IFERROR(_xlfn.XLOOKUP(AO2096,CrossRef!$N:$N,CrossRef!$E:$E,"Not Found"),"-")</f>
        <v>785D</v>
      </c>
      <c r="AR2096" s="40" t="str">
        <f>IFERROR(_xlfn.XLOOKUP(AO2096,CrossRef!$N:$N,CrossRef!$G:$G,"Not Found"),"-")</f>
        <v>7201 - SUSPENSION CYLINDER</v>
      </c>
      <c r="AS2096" s="40" t="str">
        <f>IFERROR(_xlfn.XLOOKUP(AO2096,CrossRef!$N:$N,CrossRef!$H:$H,"Not Found"),"-")</f>
        <v>RF - RIGHT FRONT</v>
      </c>
    </row>
    <row r="2097" spans="1:45" hidden="1" x14ac:dyDescent="0.3">
      <c r="A2097" s="38" t="str">
        <f>E2097&amp;F2097&amp;U2097</f>
        <v>APXSURE-SPSNLHF</v>
      </c>
      <c r="B2097" s="38" t="str">
        <f>I2097&amp;D2097&amp;C2097</f>
        <v>TD60917201LF</v>
      </c>
      <c r="C2097" s="38" t="str">
        <f>_xlfn.XLOOKUP(A2097,CrossRef!N:N,CrossRef!D:D,"",0)</f>
        <v>LF</v>
      </c>
      <c r="D2097" s="38" t="str">
        <f>_xlfn.XLOOKUP(A2097,CrossRef!N:N,CrossRef!C:C,"",0)</f>
        <v>7201</v>
      </c>
      <c r="E2097" s="38" t="str">
        <f>LEFT(M2097,3)</f>
        <v>APX</v>
      </c>
      <c r="F2097" s="38" t="str">
        <f>_xlfn.TEXTAFTER(J2097,"-")</f>
        <v>SURE-SPSN</v>
      </c>
      <c r="G2097" t="s">
        <v>2648</v>
      </c>
      <c r="H2097" t="s">
        <v>2649</v>
      </c>
      <c r="I2097" t="s">
        <v>3490</v>
      </c>
      <c r="J2097" s="7" t="s">
        <v>1714</v>
      </c>
      <c r="K2097" t="s">
        <v>2638</v>
      </c>
      <c r="L2097" t="s">
        <v>177</v>
      </c>
      <c r="M2097" t="s">
        <v>3492</v>
      </c>
      <c r="N2097" t="s">
        <v>2652</v>
      </c>
      <c r="O2097" t="s">
        <v>2653</v>
      </c>
      <c r="P2097" t="s">
        <v>2642</v>
      </c>
      <c r="Q2097" t="s">
        <v>2640</v>
      </c>
      <c r="R2097" t="s">
        <v>8229</v>
      </c>
      <c r="S2097" t="s">
        <v>2644</v>
      </c>
      <c r="T2097" t="s">
        <v>2720</v>
      </c>
      <c r="U2097" t="s">
        <v>485</v>
      </c>
      <c r="V2097" s="7" t="s">
        <v>935</v>
      </c>
      <c r="W2097" s="8">
        <v>22000</v>
      </c>
      <c r="X2097" t="s">
        <v>7977</v>
      </c>
      <c r="Y2097" t="s">
        <v>2722</v>
      </c>
      <c r="Z2097" s="8">
        <v>73739.199999999997</v>
      </c>
      <c r="AA2097" s="9">
        <v>17.420000000000002</v>
      </c>
      <c r="AB2097" s="8">
        <v>29554.47</v>
      </c>
      <c r="AD2097" s="10">
        <v>4569189</v>
      </c>
      <c r="AE2097" s="11">
        <v>45579</v>
      </c>
      <c r="AF2097" s="8">
        <v>64378.85</v>
      </c>
      <c r="AG2097" s="8">
        <v>12639.650000000009</v>
      </c>
      <c r="AH2097" s="12">
        <v>0.57452954545454582</v>
      </c>
      <c r="AI2097" s="8">
        <v>725.58266360505206</v>
      </c>
      <c r="AJ2097" s="11">
        <v>46950.582663622685</v>
      </c>
      <c r="AK2097" s="11">
        <v>46975</v>
      </c>
      <c r="AL2097" s="10">
        <v>-25</v>
      </c>
      <c r="AM2097">
        <v>86804.2</v>
      </c>
      <c r="AN2097">
        <v>1.0193340909090909</v>
      </c>
      <c r="AO2097" s="40" t="str">
        <f>E2097&amp;F2097&amp;U2097</f>
        <v>APXSURE-SPSNLHF</v>
      </c>
      <c r="AP2097" s="40" t="str">
        <f>_xlfn.XLOOKUP(AO2097,CrossRef!N:N,CrossRef!A:A,"NOT FOUND",0)</f>
        <v>APX7201LF</v>
      </c>
      <c r="AQ2097" s="40" t="str">
        <f>IFERROR(_xlfn.XLOOKUP(AO2097,CrossRef!$N:$N,CrossRef!$E:$E,"Not Found"),"-")</f>
        <v>785C</v>
      </c>
      <c r="AR2097" s="40" t="str">
        <f>IFERROR(_xlfn.XLOOKUP(AO2097,CrossRef!$N:$N,CrossRef!$G:$G,"Not Found"),"-")</f>
        <v>7201 - SUSPENSION CYLINDER</v>
      </c>
      <c r="AS2097" s="40" t="str">
        <f>IFERROR(_xlfn.XLOOKUP(AO2097,CrossRef!$N:$N,CrossRef!$H:$H,"Not Found"),"-")</f>
        <v>LF - LEFT FRONT</v>
      </c>
    </row>
    <row r="2098" spans="1:45" hidden="1" x14ac:dyDescent="0.3">
      <c r="A2098" s="38" t="str">
        <f>E2098&amp;F2098&amp;U2098</f>
        <v>HCMHYSY-MOHYLH</v>
      </c>
      <c r="B2098" s="38" t="str">
        <f>I2098&amp;D2098&amp;C2098</f>
        <v>EX71124351LT</v>
      </c>
      <c r="C2098" s="38" t="str">
        <f>_xlfn.XLOOKUP(A2098,CrossRef!N:N,CrossRef!D:D,"",0)</f>
        <v>LT</v>
      </c>
      <c r="D2098" s="38" t="str">
        <f>_xlfn.XLOOKUP(A2098,CrossRef!N:N,CrossRef!C:C,"",0)</f>
        <v>4351</v>
      </c>
      <c r="E2098" s="38" t="str">
        <f>LEFT(M2098,3)</f>
        <v>HCM</v>
      </c>
      <c r="F2098" s="38" t="str">
        <f>_xlfn.TEXTAFTER(J2098,"-")</f>
        <v>HYSY-MOHY</v>
      </c>
      <c r="G2098" t="s">
        <v>2648</v>
      </c>
      <c r="H2098" t="s">
        <v>2649</v>
      </c>
      <c r="I2098" t="s">
        <v>2849</v>
      </c>
      <c r="J2098" s="7" t="s">
        <v>1917</v>
      </c>
      <c r="K2098" t="s">
        <v>2668</v>
      </c>
      <c r="L2098" t="s">
        <v>415</v>
      </c>
      <c r="M2098" t="s">
        <v>2850</v>
      </c>
      <c r="N2098" t="s">
        <v>2640</v>
      </c>
      <c r="O2098" t="s">
        <v>2803</v>
      </c>
      <c r="P2098" t="s">
        <v>2642</v>
      </c>
      <c r="Q2098" t="s">
        <v>2640</v>
      </c>
      <c r="R2098" t="s">
        <v>8230</v>
      </c>
      <c r="S2098" t="s">
        <v>2655</v>
      </c>
      <c r="T2098" t="s">
        <v>2882</v>
      </c>
      <c r="U2098" t="s">
        <v>59</v>
      </c>
      <c r="V2098" s="7" t="s">
        <v>1566</v>
      </c>
      <c r="W2098" s="8">
        <v>24000</v>
      </c>
      <c r="X2098" t="s">
        <v>8231</v>
      </c>
      <c r="Y2098" t="s">
        <v>7002</v>
      </c>
      <c r="Z2098" s="8">
        <v>36668.800000000003</v>
      </c>
      <c r="AA2098" s="9">
        <v>13.49</v>
      </c>
      <c r="AB2098" s="8">
        <v>29192.05</v>
      </c>
      <c r="AD2098" s="10">
        <v>4521177</v>
      </c>
      <c r="AE2098" s="11">
        <v>45385</v>
      </c>
      <c r="AF2098" s="8">
        <v>25313.1</v>
      </c>
      <c r="AG2098" s="8">
        <v>12644.299999999996</v>
      </c>
      <c r="AH2098" s="12">
        <v>0.52684583333333312</v>
      </c>
      <c r="AI2098" s="8">
        <v>937.30911786508489</v>
      </c>
      <c r="AJ2098" s="11">
        <v>47162.309117858793</v>
      </c>
      <c r="AK2098" s="11">
        <v>46993</v>
      </c>
      <c r="AL2098" s="10">
        <v>169</v>
      </c>
      <c r="AM2098">
        <v>47029.120000000003</v>
      </c>
      <c r="AN2098">
        <v>0.90483416666666683</v>
      </c>
      <c r="AO2098" s="40" t="str">
        <f>E2098&amp;F2098&amp;U2098</f>
        <v>HCMHYSY-MOHYLH</v>
      </c>
      <c r="AP2098" s="40" t="str">
        <f>_xlfn.XLOOKUP(AO2098,CrossRef!N:N,CrossRef!A:A,"NOT FOUND",0)</f>
        <v>HCM4351LT</v>
      </c>
      <c r="AQ2098" s="40" t="str">
        <f>IFERROR(_xlfn.XLOOKUP(AO2098,CrossRef!$N:$N,CrossRef!$E:$E,"Not Found"),"-")</f>
        <v>EX2500</v>
      </c>
      <c r="AR2098" s="40" t="str">
        <f>IFERROR(_xlfn.XLOOKUP(AO2098,CrossRef!$N:$N,CrossRef!$G:$G,"Not Found"),"-")</f>
        <v>4351 - HYD PROPEL/DRIVE MOTOR</v>
      </c>
      <c r="AS2098" s="40" t="str">
        <f>IFERROR(_xlfn.XLOOKUP(AO2098,CrossRef!$N:$N,CrossRef!$H:$H,"Not Found"),"-")</f>
        <v>LT - LEFT</v>
      </c>
    </row>
    <row r="2099" spans="1:45" hidden="1" x14ac:dyDescent="0.3">
      <c r="A2099" s="38" t="str">
        <f>E2099&amp;F2099&amp;U2099</f>
        <v>JRPDRIV-DIFF</v>
      </c>
      <c r="B2099" s="38" t="str">
        <f>I2099&amp;D2099&amp;C2099</f>
        <v>TD2416325800</v>
      </c>
      <c r="C2099" s="38" t="str">
        <f>_xlfn.XLOOKUP(A2099,CrossRef!N:N,CrossRef!D:D,"",0)</f>
        <v>00</v>
      </c>
      <c r="D2099" s="38" t="str">
        <f>_xlfn.XLOOKUP(A2099,CrossRef!N:N,CrossRef!C:C,"",0)</f>
        <v>3258</v>
      </c>
      <c r="E2099" s="38" t="str">
        <f>LEFT(M2099,3)</f>
        <v>JRP</v>
      </c>
      <c r="F2099" s="38" t="str">
        <f>_xlfn.TEXTAFTER(J2099,"-")</f>
        <v>DRIV-DIFF</v>
      </c>
      <c r="G2099" t="s">
        <v>2813</v>
      </c>
      <c r="H2099" t="s">
        <v>2814</v>
      </c>
      <c r="I2099" t="s">
        <v>3820</v>
      </c>
      <c r="J2099" s="7" t="s">
        <v>2173</v>
      </c>
      <c r="K2099" t="s">
        <v>2638</v>
      </c>
      <c r="L2099" t="s">
        <v>172</v>
      </c>
      <c r="M2099" t="s">
        <v>3821</v>
      </c>
      <c r="N2099" t="s">
        <v>2640</v>
      </c>
      <c r="O2099" t="s">
        <v>2803</v>
      </c>
      <c r="P2099" t="s">
        <v>2642</v>
      </c>
      <c r="Q2099" t="s">
        <v>2662</v>
      </c>
      <c r="R2099" t="s">
        <v>8232</v>
      </c>
      <c r="S2099" t="s">
        <v>2655</v>
      </c>
      <c r="T2099" t="s">
        <v>2656</v>
      </c>
      <c r="U2099" t="s">
        <v>2657</v>
      </c>
      <c r="V2099" s="7" t="s">
        <v>464</v>
      </c>
      <c r="W2099" s="8">
        <v>18000</v>
      </c>
      <c r="X2099" t="s">
        <v>8233</v>
      </c>
      <c r="Y2099" t="s">
        <v>2848</v>
      </c>
      <c r="Z2099" s="8">
        <v>41796</v>
      </c>
      <c r="AA2099" s="9">
        <v>6.72</v>
      </c>
      <c r="AB2099" s="8">
        <v>59611.07</v>
      </c>
      <c r="AD2099" s="10">
        <v>4536585</v>
      </c>
      <c r="AE2099" s="11">
        <v>45495</v>
      </c>
      <c r="AF2099" s="8">
        <v>36448</v>
      </c>
      <c r="AG2099" s="8">
        <v>12652</v>
      </c>
      <c r="AH2099" s="12">
        <v>0.7028888888888889</v>
      </c>
      <c r="AI2099" s="8">
        <v>1882.7380952380954</v>
      </c>
      <c r="AJ2099" s="11">
        <v>48107.73809525463</v>
      </c>
      <c r="AK2099" s="11">
        <v>46935</v>
      </c>
      <c r="AL2099" s="10">
        <v>1172</v>
      </c>
      <c r="AM2099">
        <v>46567.199999999997</v>
      </c>
      <c r="AN2099">
        <v>0.56217777777777767</v>
      </c>
      <c r="AO2099" s="40" t="str">
        <f>E2099&amp;F2099&amp;U2099</f>
        <v>JRPDRIV-DIFF</v>
      </c>
      <c r="AP2099" s="40" t="str">
        <f>_xlfn.XLOOKUP(AO2099,CrossRef!N:N,CrossRef!A:A,"NOT FOUND",0)</f>
        <v>JRP325800</v>
      </c>
      <c r="AQ2099" s="40" t="str">
        <f>IFERROR(_xlfn.XLOOKUP(AO2099,CrossRef!$N:$N,CrossRef!$E:$E,"Not Found"),"-")</f>
        <v>777F</v>
      </c>
      <c r="AR2099" s="40" t="str">
        <f>IFERROR(_xlfn.XLOOKUP(AO2099,CrossRef!$N:$N,CrossRef!$G:$G,"Not Found"),"-")</f>
        <v>3258 - DIFFERENTIAL</v>
      </c>
      <c r="AS2099" s="40" t="str">
        <f>IFERROR(_xlfn.XLOOKUP(AO2099,CrossRef!$N:$N,CrossRef!$H:$H,"Not Found"),"-")</f>
        <v>00 - (NONE)</v>
      </c>
    </row>
    <row r="2100" spans="1:45" hidden="1" x14ac:dyDescent="0.3">
      <c r="A2100" s="38" t="str">
        <f>E2100&amp;F2100&amp;U2100</f>
        <v>JRPDRIV-FIDVLHR</v>
      </c>
      <c r="B2100" s="38" t="str">
        <f>I2100&amp;D2100&amp;C2100</f>
        <v>TD24164050LR</v>
      </c>
      <c r="C2100" s="38" t="str">
        <f>_xlfn.XLOOKUP(A2100,CrossRef!N:N,CrossRef!D:D,"",0)</f>
        <v>LR</v>
      </c>
      <c r="D2100" s="38" t="str">
        <f>_xlfn.XLOOKUP(A2100,CrossRef!N:N,CrossRef!C:C,"",0)</f>
        <v>4050</v>
      </c>
      <c r="E2100" s="38" t="str">
        <f>LEFT(M2100,3)</f>
        <v>JRP</v>
      </c>
      <c r="F2100" s="38" t="str">
        <f>_xlfn.TEXTAFTER(J2100,"-")</f>
        <v>DRIV-FIDV</v>
      </c>
      <c r="G2100" t="s">
        <v>2813</v>
      </c>
      <c r="H2100" t="s">
        <v>2814</v>
      </c>
      <c r="I2100" t="s">
        <v>3820</v>
      </c>
      <c r="J2100" s="7" t="s">
        <v>1353</v>
      </c>
      <c r="K2100" t="s">
        <v>2638</v>
      </c>
      <c r="L2100" t="s">
        <v>172</v>
      </c>
      <c r="M2100" t="s">
        <v>3821</v>
      </c>
      <c r="N2100" t="s">
        <v>2640</v>
      </c>
      <c r="O2100" t="s">
        <v>2803</v>
      </c>
      <c r="P2100" t="s">
        <v>2642</v>
      </c>
      <c r="Q2100" t="s">
        <v>2662</v>
      </c>
      <c r="R2100" t="s">
        <v>8234</v>
      </c>
      <c r="S2100" t="s">
        <v>2655</v>
      </c>
      <c r="T2100" t="s">
        <v>2682</v>
      </c>
      <c r="U2100" t="s">
        <v>491</v>
      </c>
      <c r="V2100" s="7" t="s">
        <v>551</v>
      </c>
      <c r="W2100" s="8">
        <v>18000</v>
      </c>
      <c r="X2100" t="s">
        <v>8235</v>
      </c>
      <c r="Y2100" t="s">
        <v>3439</v>
      </c>
      <c r="Z2100" s="8">
        <v>41796</v>
      </c>
      <c r="AA2100" s="9">
        <v>6.72</v>
      </c>
      <c r="AB2100" s="8">
        <v>94067.36</v>
      </c>
      <c r="AD2100" s="10">
        <v>4524672</v>
      </c>
      <c r="AE2100" s="11">
        <v>45495</v>
      </c>
      <c r="AF2100" s="8">
        <v>36448</v>
      </c>
      <c r="AG2100" s="8">
        <v>12652</v>
      </c>
      <c r="AH2100" s="12">
        <v>0.7028888888888889</v>
      </c>
      <c r="AI2100" s="8">
        <v>1882.7380952380954</v>
      </c>
      <c r="AJ2100" s="11">
        <v>48107.73809525463</v>
      </c>
      <c r="AK2100" s="11">
        <v>46935</v>
      </c>
      <c r="AL2100" s="10">
        <v>1172</v>
      </c>
      <c r="AM2100">
        <v>46567.199999999997</v>
      </c>
      <c r="AN2100">
        <v>0.56217777777777767</v>
      </c>
      <c r="AO2100" s="40" t="str">
        <f>E2100&amp;F2100&amp;U2100</f>
        <v>JRPDRIV-FIDVLHR</v>
      </c>
      <c r="AP2100" s="40" t="str">
        <f>_xlfn.XLOOKUP(AO2100,CrossRef!N:N,CrossRef!A:A,"NOT FOUND",0)</f>
        <v>JRP4050LR</v>
      </c>
      <c r="AQ2100" s="40" t="str">
        <f>IFERROR(_xlfn.XLOOKUP(AO2100,CrossRef!$N:$N,CrossRef!$E:$E,"Not Found"),"-")</f>
        <v>777F</v>
      </c>
      <c r="AR2100" s="40" t="str">
        <f>IFERROR(_xlfn.XLOOKUP(AO2100,CrossRef!$N:$N,CrossRef!$G:$G,"Not Found"),"-")</f>
        <v>4050 - FINAL DRIVE</v>
      </c>
      <c r="AS2100" s="40" t="str">
        <f>IFERROR(_xlfn.XLOOKUP(AO2100,CrossRef!$N:$N,CrossRef!$H:$H,"Not Found"),"-")</f>
        <v>LR - LEFT REAR</v>
      </c>
    </row>
    <row r="2101" spans="1:45" hidden="1" x14ac:dyDescent="0.3">
      <c r="A2101" s="38" t="str">
        <f>E2101&amp;F2101&amp;U2101</f>
        <v>HCMHYSY-PUHYPOS.5-6</v>
      </c>
      <c r="B2101" s="38" t="str">
        <f>I2101&amp;D2101&amp;C2101</f>
        <v>EX7113</v>
      </c>
      <c r="C2101" s="38" t="str">
        <f>_xlfn.XLOOKUP(A2101,CrossRef!N:N,CrossRef!D:D,"",0)</f>
        <v/>
      </c>
      <c r="D2101" s="38" t="str">
        <f>_xlfn.XLOOKUP(A2101,CrossRef!N:N,CrossRef!C:C,"",0)</f>
        <v/>
      </c>
      <c r="E2101" s="38" t="str">
        <f>LEFT(M2101,3)</f>
        <v>HCM</v>
      </c>
      <c r="F2101" s="38" t="str">
        <f>_xlfn.TEXTAFTER(J2101,"-")</f>
        <v>HYSY-PUHY</v>
      </c>
      <c r="G2101" t="s">
        <v>2648</v>
      </c>
      <c r="H2101" t="s">
        <v>2649</v>
      </c>
      <c r="I2101" t="s">
        <v>3463</v>
      </c>
      <c r="J2101" s="7" t="s">
        <v>1595</v>
      </c>
      <c r="K2101" t="s">
        <v>2668</v>
      </c>
      <c r="L2101" t="s">
        <v>415</v>
      </c>
      <c r="M2101" t="s">
        <v>3465</v>
      </c>
      <c r="N2101" t="s">
        <v>2640</v>
      </c>
      <c r="O2101" t="s">
        <v>2803</v>
      </c>
      <c r="P2101" t="s">
        <v>2642</v>
      </c>
      <c r="Q2101" t="s">
        <v>2640</v>
      </c>
      <c r="R2101" t="s">
        <v>8236</v>
      </c>
      <c r="S2101" t="s">
        <v>2655</v>
      </c>
      <c r="T2101" t="s">
        <v>3745</v>
      </c>
      <c r="U2101" t="s">
        <v>672</v>
      </c>
      <c r="V2101" s="7" t="s">
        <v>1534</v>
      </c>
      <c r="W2101" s="8">
        <v>14000</v>
      </c>
      <c r="X2101" t="s">
        <v>8237</v>
      </c>
      <c r="Y2101" t="s">
        <v>8238</v>
      </c>
      <c r="Z2101" s="8">
        <v>36071.949999999997</v>
      </c>
      <c r="AA2101" s="9">
        <v>13.94</v>
      </c>
      <c r="AB2101" s="8">
        <v>62675.96</v>
      </c>
      <c r="AD2101" s="10">
        <v>4835342</v>
      </c>
      <c r="AE2101" s="11">
        <v>46154</v>
      </c>
      <c r="AF2101" s="8">
        <v>34732.550000000003</v>
      </c>
      <c r="AG2101" s="8">
        <v>12660.600000000006</v>
      </c>
      <c r="AH2101" s="12">
        <v>0.90432857142857181</v>
      </c>
      <c r="AI2101" s="8">
        <v>908.22094691535199</v>
      </c>
      <c r="AJ2101" s="11">
        <v>47133.220946909722</v>
      </c>
      <c r="AK2101" s="11">
        <v>46994</v>
      </c>
      <c r="AL2101" s="10">
        <v>139</v>
      </c>
      <c r="AM2101">
        <v>46791.81</v>
      </c>
      <c r="AN2101">
        <v>0.86137571428571391</v>
      </c>
      <c r="AO2101" s="40" t="str">
        <f>E2101&amp;F2101&amp;U2101</f>
        <v>HCMHYSY-PUHYPOS.5-6</v>
      </c>
      <c r="AP2101" s="40" t="str">
        <f>_xlfn.XLOOKUP(AO2101,CrossRef!N:N,CrossRef!A:A,"NOT FOUND",0)</f>
        <v>NOT FOUND</v>
      </c>
      <c r="AQ2101" s="40" t="str">
        <f>IFERROR(_xlfn.XLOOKUP(AO2101,CrossRef!$N:$N,CrossRef!$E:$E,"Not Found"),"-")</f>
        <v>Not Found</v>
      </c>
      <c r="AR2101" s="40" t="str">
        <f>IFERROR(_xlfn.XLOOKUP(AO2101,CrossRef!$N:$N,CrossRef!$G:$G,"Not Found"),"-")</f>
        <v>Not Found</v>
      </c>
      <c r="AS2101" s="40" t="str">
        <f>IFERROR(_xlfn.XLOOKUP(AO2101,CrossRef!$N:$N,CrossRef!$H:$H,"Not Found"),"-")</f>
        <v>Not Found</v>
      </c>
    </row>
    <row r="2102" spans="1:45" hidden="1" x14ac:dyDescent="0.3">
      <c r="A2102" s="38" t="str">
        <f>E2102&amp;F2102&amp;U2102</f>
        <v>HCMHYSY-PUHYPOS.3-4</v>
      </c>
      <c r="B2102" s="38" t="str">
        <f>I2102&amp;D2102&amp;C2102</f>
        <v>EX7113</v>
      </c>
      <c r="C2102" s="38" t="str">
        <f>_xlfn.XLOOKUP(A2102,CrossRef!N:N,CrossRef!D:D,"",0)</f>
        <v/>
      </c>
      <c r="D2102" s="38" t="str">
        <f>_xlfn.XLOOKUP(A2102,CrossRef!N:N,CrossRef!C:C,"",0)</f>
        <v/>
      </c>
      <c r="E2102" s="38" t="str">
        <f>LEFT(M2102,3)</f>
        <v>HCM</v>
      </c>
      <c r="F2102" s="38" t="str">
        <f>_xlfn.TEXTAFTER(J2102,"-")</f>
        <v>HYSY-PUHY</v>
      </c>
      <c r="G2102" t="s">
        <v>2648</v>
      </c>
      <c r="H2102" t="s">
        <v>2649</v>
      </c>
      <c r="I2102" t="s">
        <v>3463</v>
      </c>
      <c r="J2102" s="7" t="s">
        <v>1595</v>
      </c>
      <c r="K2102" t="s">
        <v>2668</v>
      </c>
      <c r="L2102" t="s">
        <v>415</v>
      </c>
      <c r="M2102" t="s">
        <v>3465</v>
      </c>
      <c r="N2102" t="s">
        <v>2640</v>
      </c>
      <c r="O2102" t="s">
        <v>2803</v>
      </c>
      <c r="P2102" t="s">
        <v>2642</v>
      </c>
      <c r="Q2102" t="s">
        <v>2640</v>
      </c>
      <c r="R2102" t="s">
        <v>8239</v>
      </c>
      <c r="S2102" t="s">
        <v>2655</v>
      </c>
      <c r="T2102" t="s">
        <v>3745</v>
      </c>
      <c r="U2102" t="s">
        <v>665</v>
      </c>
      <c r="V2102" s="7" t="s">
        <v>1408</v>
      </c>
      <c r="W2102" s="8">
        <v>14000</v>
      </c>
      <c r="X2102" t="s">
        <v>8240</v>
      </c>
      <c r="Y2102" t="s">
        <v>8241</v>
      </c>
      <c r="Z2102" s="8">
        <v>36071.949999999997</v>
      </c>
      <c r="AA2102" s="9">
        <v>13.94</v>
      </c>
      <c r="AB2102" s="8">
        <v>62675.96</v>
      </c>
      <c r="AD2102" s="10">
        <v>4835343</v>
      </c>
      <c r="AE2102" s="11">
        <v>46143</v>
      </c>
      <c r="AF2102" s="8">
        <v>34732.550000000003</v>
      </c>
      <c r="AG2102" s="8">
        <v>12660.600000000006</v>
      </c>
      <c r="AH2102" s="12">
        <v>0.90432857142857181</v>
      </c>
      <c r="AI2102" s="8">
        <v>908.22094691535199</v>
      </c>
      <c r="AJ2102" s="11">
        <v>47133.220946909722</v>
      </c>
      <c r="AK2102" s="11">
        <v>46994</v>
      </c>
      <c r="AL2102" s="10">
        <v>139</v>
      </c>
      <c r="AM2102">
        <v>46791.81</v>
      </c>
      <c r="AN2102">
        <v>0.86137571428571391</v>
      </c>
      <c r="AO2102" s="40" t="str">
        <f>E2102&amp;F2102&amp;U2102</f>
        <v>HCMHYSY-PUHYPOS.3-4</v>
      </c>
      <c r="AP2102" s="40" t="str">
        <f>_xlfn.XLOOKUP(AO2102,CrossRef!N:N,CrossRef!A:A,"NOT FOUND",0)</f>
        <v>NOT FOUND</v>
      </c>
      <c r="AQ2102" s="40" t="str">
        <f>IFERROR(_xlfn.XLOOKUP(AO2102,CrossRef!$N:$N,CrossRef!$E:$E,"Not Found"),"-")</f>
        <v>Not Found</v>
      </c>
      <c r="AR2102" s="40" t="str">
        <f>IFERROR(_xlfn.XLOOKUP(AO2102,CrossRef!$N:$N,CrossRef!$G:$G,"Not Found"),"-")</f>
        <v>Not Found</v>
      </c>
      <c r="AS2102" s="40" t="str">
        <f>IFERROR(_xlfn.XLOOKUP(AO2102,CrossRef!$N:$N,CrossRef!$H:$H,"Not Found"),"-")</f>
        <v>Not Found</v>
      </c>
    </row>
    <row r="2103" spans="1:45" hidden="1" x14ac:dyDescent="0.3">
      <c r="A2103" s="38" t="str">
        <f>E2103&amp;F2103&amp;U2103</f>
        <v>HCMBCKT</v>
      </c>
      <c r="B2103" s="38" t="str">
        <f>I2103&amp;D2103&amp;C2103</f>
        <v>EX7150</v>
      </c>
      <c r="C2103" s="38" t="str">
        <f>_xlfn.XLOOKUP(A2103,CrossRef!N:N,CrossRef!D:D,"",0)</f>
        <v/>
      </c>
      <c r="D2103" s="38" t="str">
        <f>_xlfn.XLOOKUP(A2103,CrossRef!N:N,CrossRef!C:C,"",0)</f>
        <v/>
      </c>
      <c r="E2103" s="38" t="str">
        <f>LEFT(M2103,3)</f>
        <v>HCM</v>
      </c>
      <c r="F2103" s="38" t="str">
        <f>_xlfn.TEXTAFTER(J2103,"-")</f>
        <v>BCKT</v>
      </c>
      <c r="G2103" t="s">
        <v>2695</v>
      </c>
      <c r="H2103" t="s">
        <v>2696</v>
      </c>
      <c r="I2103" t="s">
        <v>2958</v>
      </c>
      <c r="J2103" s="7" t="s">
        <v>2174</v>
      </c>
      <c r="K2103" t="s">
        <v>2668</v>
      </c>
      <c r="L2103" t="s">
        <v>2959</v>
      </c>
      <c r="M2103" t="s">
        <v>2960</v>
      </c>
      <c r="N2103" t="s">
        <v>2640</v>
      </c>
      <c r="O2103" t="s">
        <v>2803</v>
      </c>
      <c r="P2103" t="s">
        <v>2642</v>
      </c>
      <c r="Q2103" t="s">
        <v>2640</v>
      </c>
      <c r="R2103" t="s">
        <v>8242</v>
      </c>
      <c r="S2103" t="s">
        <v>2671</v>
      </c>
      <c r="T2103" t="s">
        <v>2672</v>
      </c>
      <c r="U2103" t="s">
        <v>2657</v>
      </c>
      <c r="V2103" s="7" t="s">
        <v>2052</v>
      </c>
      <c r="W2103" s="8">
        <v>15000</v>
      </c>
      <c r="X2103" t="s">
        <v>8243</v>
      </c>
      <c r="Y2103" t="s">
        <v>8244</v>
      </c>
      <c r="Z2103" s="8">
        <v>28045.599999999999</v>
      </c>
      <c r="AA2103" s="9">
        <v>16.739999999999998</v>
      </c>
      <c r="AB2103" s="8">
        <v>322980</v>
      </c>
      <c r="AD2103" s="10">
        <v>4718100</v>
      </c>
      <c r="AE2103" s="11">
        <v>46182</v>
      </c>
      <c r="AF2103" s="8">
        <v>25734</v>
      </c>
      <c r="AG2103" s="8">
        <v>12688.400000000001</v>
      </c>
      <c r="AH2103" s="12">
        <v>0.84589333333333339</v>
      </c>
      <c r="AI2103" s="8">
        <v>757.96893667861423</v>
      </c>
      <c r="AJ2103" s="11">
        <v>46982.968936689816</v>
      </c>
      <c r="AK2103" s="11">
        <v>46995</v>
      </c>
      <c r="AL2103" s="10">
        <v>-13</v>
      </c>
      <c r="AM2103">
        <v>40935.399999999994</v>
      </c>
      <c r="AN2103">
        <v>1.0134266666666663</v>
      </c>
      <c r="AO2103" s="40" t="str">
        <f>E2103&amp;F2103&amp;U2103</f>
        <v>HCMBCKT</v>
      </c>
      <c r="AP2103" s="40" t="str">
        <f>_xlfn.XLOOKUP(AO2103,CrossRef!N:N,CrossRef!A:A,"NOT FOUND",0)</f>
        <v>NOT FOUND</v>
      </c>
      <c r="AQ2103" s="40" t="str">
        <f>IFERROR(_xlfn.XLOOKUP(AO2103,CrossRef!$N:$N,CrossRef!$E:$E,"Not Found"),"-")</f>
        <v>Not Found</v>
      </c>
      <c r="AR2103" s="40" t="str">
        <f>IFERROR(_xlfn.XLOOKUP(AO2103,CrossRef!$N:$N,CrossRef!$G:$G,"Not Found"),"-")</f>
        <v>Not Found</v>
      </c>
      <c r="AS2103" s="40" t="str">
        <f>IFERROR(_xlfn.XLOOKUP(AO2103,CrossRef!$N:$N,CrossRef!$H:$H,"Not Found"),"-")</f>
        <v>Not Found</v>
      </c>
    </row>
    <row r="2104" spans="1:45" hidden="1" x14ac:dyDescent="0.3">
      <c r="A2104" s="38" t="str">
        <f>E2104&amp;F2104&amp;U2104</f>
        <v>HCMTCKS-TCKLLH</v>
      </c>
      <c r="B2104" s="38" t="str">
        <f>I2104&amp;D2104&amp;C2104</f>
        <v>EX7086</v>
      </c>
      <c r="C2104" s="38" t="str">
        <f>_xlfn.XLOOKUP(A2104,CrossRef!N:N,CrossRef!D:D,"",0)</f>
        <v/>
      </c>
      <c r="D2104" s="38" t="str">
        <f>_xlfn.XLOOKUP(A2104,CrossRef!N:N,CrossRef!C:C,"",0)</f>
        <v/>
      </c>
      <c r="E2104" s="38" t="str">
        <f>LEFT(M2104,3)</f>
        <v>HCM</v>
      </c>
      <c r="F2104" s="38" t="str">
        <f>_xlfn.TEXTAFTER(J2104,"-")</f>
        <v>TCKS-TCKL</v>
      </c>
      <c r="G2104" t="s">
        <v>2725</v>
      </c>
      <c r="H2104" t="s">
        <v>2726</v>
      </c>
      <c r="I2104" t="s">
        <v>2913</v>
      </c>
      <c r="J2104" s="7" t="s">
        <v>2175</v>
      </c>
      <c r="K2104" t="s">
        <v>2668</v>
      </c>
      <c r="L2104" t="s">
        <v>415</v>
      </c>
      <c r="M2104" t="s">
        <v>2914</v>
      </c>
      <c r="N2104" t="s">
        <v>2640</v>
      </c>
      <c r="O2104" t="s">
        <v>2653</v>
      </c>
      <c r="P2104" t="s">
        <v>2642</v>
      </c>
      <c r="Q2104" t="s">
        <v>2640</v>
      </c>
      <c r="R2104" t="s">
        <v>8245</v>
      </c>
      <c r="S2104" t="s">
        <v>2671</v>
      </c>
      <c r="T2104" t="s">
        <v>2745</v>
      </c>
      <c r="U2104" t="s">
        <v>59</v>
      </c>
      <c r="V2104" s="7" t="s">
        <v>2176</v>
      </c>
      <c r="W2104" s="8">
        <v>24000</v>
      </c>
      <c r="X2104" t="s">
        <v>8246</v>
      </c>
      <c r="Y2104" t="s">
        <v>8247</v>
      </c>
      <c r="Z2104" s="8">
        <v>47875.8</v>
      </c>
      <c r="AA2104" s="9">
        <v>8.51</v>
      </c>
      <c r="AB2104" s="8">
        <v>168416.27</v>
      </c>
      <c r="AD2104" s="10">
        <v>4299764</v>
      </c>
      <c r="AE2104" s="11">
        <v>44987</v>
      </c>
      <c r="AF2104" s="8">
        <v>36608</v>
      </c>
      <c r="AG2104" s="8">
        <v>12732.199999999997</v>
      </c>
      <c r="AH2104" s="12">
        <v>0.53050833333333325</v>
      </c>
      <c r="AI2104" s="8">
        <v>1496.1457109283194</v>
      </c>
      <c r="AJ2104" s="11">
        <v>47721.145710914352</v>
      </c>
      <c r="AK2104" s="11">
        <v>47552</v>
      </c>
      <c r="AL2104" s="10">
        <v>169</v>
      </c>
      <c r="AM2104">
        <v>59168.570000000007</v>
      </c>
      <c r="AN2104">
        <v>0.94002375000000027</v>
      </c>
      <c r="AO2104" s="40" t="str">
        <f>E2104&amp;F2104&amp;U2104</f>
        <v>HCMTCKS-TCKLLH</v>
      </c>
      <c r="AP2104" s="40" t="str">
        <f>_xlfn.XLOOKUP(AO2104,CrossRef!N:N,CrossRef!A:A,"NOT FOUND",0)</f>
        <v>NOT FOUND</v>
      </c>
      <c r="AQ2104" s="40" t="str">
        <f>IFERROR(_xlfn.XLOOKUP(AO2104,CrossRef!$N:$N,CrossRef!$E:$E,"Not Found"),"-")</f>
        <v>Not Found</v>
      </c>
      <c r="AR2104" s="40" t="str">
        <f>IFERROR(_xlfn.XLOOKUP(AO2104,CrossRef!$N:$N,CrossRef!$G:$G,"Not Found"),"-")</f>
        <v>Not Found</v>
      </c>
      <c r="AS2104" s="40" t="str">
        <f>IFERROR(_xlfn.XLOOKUP(AO2104,CrossRef!$N:$N,CrossRef!$H:$H,"Not Found"),"-")</f>
        <v>Not Found</v>
      </c>
    </row>
    <row r="2105" spans="1:45" hidden="1" x14ac:dyDescent="0.3">
      <c r="A2105" s="38" t="str">
        <f>E2105&amp;F2105&amp;U2105</f>
        <v>HCMTCKS-TCKRRH</v>
      </c>
      <c r="B2105" s="38" t="str">
        <f>I2105&amp;D2105&amp;C2105</f>
        <v>EX7086</v>
      </c>
      <c r="C2105" s="38" t="str">
        <f>_xlfn.XLOOKUP(A2105,CrossRef!N:N,CrossRef!D:D,"",0)</f>
        <v/>
      </c>
      <c r="D2105" s="38" t="str">
        <f>_xlfn.XLOOKUP(A2105,CrossRef!N:N,CrossRef!C:C,"",0)</f>
        <v/>
      </c>
      <c r="E2105" s="38" t="str">
        <f>LEFT(M2105,3)</f>
        <v>HCM</v>
      </c>
      <c r="F2105" s="38" t="str">
        <f>_xlfn.TEXTAFTER(J2105,"-")</f>
        <v>TCKS-TCKR</v>
      </c>
      <c r="G2105" t="s">
        <v>2725</v>
      </c>
      <c r="H2105" t="s">
        <v>2726</v>
      </c>
      <c r="I2105" t="s">
        <v>2913</v>
      </c>
      <c r="J2105" s="7" t="s">
        <v>2177</v>
      </c>
      <c r="K2105" t="s">
        <v>2668</v>
      </c>
      <c r="L2105" t="s">
        <v>415</v>
      </c>
      <c r="M2105" t="s">
        <v>2914</v>
      </c>
      <c r="N2105" t="s">
        <v>2640</v>
      </c>
      <c r="O2105" t="s">
        <v>2653</v>
      </c>
      <c r="P2105" t="s">
        <v>2642</v>
      </c>
      <c r="Q2105" t="s">
        <v>2640</v>
      </c>
      <c r="R2105" t="s">
        <v>8248</v>
      </c>
      <c r="S2105" t="s">
        <v>2671</v>
      </c>
      <c r="T2105" t="s">
        <v>2745</v>
      </c>
      <c r="U2105" t="s">
        <v>63</v>
      </c>
      <c r="V2105" s="7" t="s">
        <v>2178</v>
      </c>
      <c r="W2105" s="8">
        <v>24000</v>
      </c>
      <c r="X2105" t="s">
        <v>8249</v>
      </c>
      <c r="Y2105" t="s">
        <v>8247</v>
      </c>
      <c r="Z2105" s="8">
        <v>47875.8</v>
      </c>
      <c r="AA2105" s="9">
        <v>8.51</v>
      </c>
      <c r="AB2105" s="8">
        <v>168416.27</v>
      </c>
      <c r="AD2105" s="10">
        <v>4299763</v>
      </c>
      <c r="AE2105" s="11">
        <v>44998</v>
      </c>
      <c r="AF2105" s="8">
        <v>36608</v>
      </c>
      <c r="AG2105" s="8">
        <v>12732.199999999997</v>
      </c>
      <c r="AH2105" s="12">
        <v>0.53050833333333325</v>
      </c>
      <c r="AI2105" s="8">
        <v>1496.1457109283194</v>
      </c>
      <c r="AJ2105" s="11">
        <v>47721.145710914352</v>
      </c>
      <c r="AK2105" s="11">
        <v>47552</v>
      </c>
      <c r="AL2105" s="10">
        <v>169</v>
      </c>
      <c r="AM2105">
        <v>59168.570000000007</v>
      </c>
      <c r="AN2105">
        <v>0.94002375000000027</v>
      </c>
      <c r="AO2105" s="40" t="str">
        <f>E2105&amp;F2105&amp;U2105</f>
        <v>HCMTCKS-TCKRRH</v>
      </c>
      <c r="AP2105" s="40" t="str">
        <f>_xlfn.XLOOKUP(AO2105,CrossRef!N:N,CrossRef!A:A,"NOT FOUND",0)</f>
        <v>NOT FOUND</v>
      </c>
      <c r="AQ2105" s="40" t="str">
        <f>IFERROR(_xlfn.XLOOKUP(AO2105,CrossRef!$N:$N,CrossRef!$E:$E,"Not Found"),"-")</f>
        <v>Not Found</v>
      </c>
      <c r="AR2105" s="40" t="str">
        <f>IFERROR(_xlfn.XLOOKUP(AO2105,CrossRef!$N:$N,CrossRef!$G:$G,"Not Found"),"-")</f>
        <v>Not Found</v>
      </c>
      <c r="AS2105" s="40" t="str">
        <f>IFERROR(_xlfn.XLOOKUP(AO2105,CrossRef!$N:$N,CrossRef!$H:$H,"Not Found"),"-")</f>
        <v>Not Found</v>
      </c>
    </row>
    <row r="2106" spans="1:45" hidden="1" x14ac:dyDescent="0.3">
      <c r="A2106" s="38" t="str">
        <f>E2106&amp;F2106&amp;U2106</f>
        <v>HCMUCRG-DRSP-DRTLLH</v>
      </c>
      <c r="B2106" s="38" t="str">
        <f>I2106&amp;D2106&amp;C2106</f>
        <v>EX7086</v>
      </c>
      <c r="C2106" s="38" t="str">
        <f>_xlfn.XLOOKUP(A2106,CrossRef!N:N,CrossRef!D:D,"",0)</f>
        <v/>
      </c>
      <c r="D2106" s="38" t="str">
        <f>_xlfn.XLOOKUP(A2106,CrossRef!N:N,CrossRef!C:C,"",0)</f>
        <v/>
      </c>
      <c r="E2106" s="38" t="str">
        <f>LEFT(M2106,3)</f>
        <v>HCM</v>
      </c>
      <c r="F2106" s="38" t="str">
        <f>_xlfn.TEXTAFTER(J2106,"-")</f>
        <v>UCRG-DRSP-DRTL</v>
      </c>
      <c r="G2106" t="s">
        <v>2725</v>
      </c>
      <c r="H2106" t="s">
        <v>2726</v>
      </c>
      <c r="I2106" t="s">
        <v>2913</v>
      </c>
      <c r="J2106" s="7" t="s">
        <v>2179</v>
      </c>
      <c r="K2106" t="s">
        <v>2668</v>
      </c>
      <c r="L2106" t="s">
        <v>415</v>
      </c>
      <c r="M2106" t="s">
        <v>2914</v>
      </c>
      <c r="N2106" t="s">
        <v>2640</v>
      </c>
      <c r="O2106" t="s">
        <v>2653</v>
      </c>
      <c r="P2106" t="s">
        <v>2642</v>
      </c>
      <c r="Q2106" t="s">
        <v>2640</v>
      </c>
      <c r="R2106" t="s">
        <v>8250</v>
      </c>
      <c r="S2106" t="s">
        <v>2671</v>
      </c>
      <c r="T2106" t="s">
        <v>3337</v>
      </c>
      <c r="U2106" t="s">
        <v>59</v>
      </c>
      <c r="V2106" s="7" t="s">
        <v>2180</v>
      </c>
      <c r="W2106" s="8">
        <v>24000</v>
      </c>
      <c r="X2106" t="s">
        <v>8251</v>
      </c>
      <c r="Y2106" t="s">
        <v>8252</v>
      </c>
      <c r="Z2106" s="8">
        <v>47875.8</v>
      </c>
      <c r="AA2106" s="9">
        <v>8.51</v>
      </c>
      <c r="AB2106" s="8">
        <v>88514.57</v>
      </c>
      <c r="AD2106" s="10">
        <v>4299767</v>
      </c>
      <c r="AE2106" s="11">
        <v>45510</v>
      </c>
      <c r="AF2106" s="8">
        <v>36608</v>
      </c>
      <c r="AG2106" s="8">
        <v>12732.199999999997</v>
      </c>
      <c r="AH2106" s="12">
        <v>0.53050833333333325</v>
      </c>
      <c r="AI2106" s="8">
        <v>1496.1457109283194</v>
      </c>
      <c r="AJ2106" s="11">
        <v>47721.145710914352</v>
      </c>
      <c r="AK2106" s="11">
        <v>47552</v>
      </c>
      <c r="AL2106" s="10">
        <v>169</v>
      </c>
      <c r="AM2106">
        <v>59168.570000000007</v>
      </c>
      <c r="AN2106">
        <v>0.94002375000000027</v>
      </c>
      <c r="AO2106" s="40" t="str">
        <f>E2106&amp;F2106&amp;U2106</f>
        <v>HCMUCRG-DRSP-DRTLLH</v>
      </c>
      <c r="AP2106" s="40" t="str">
        <f>_xlfn.XLOOKUP(AO2106,CrossRef!N:N,CrossRef!A:A,"NOT FOUND",0)</f>
        <v>NOT FOUND</v>
      </c>
      <c r="AQ2106" s="40" t="str">
        <f>IFERROR(_xlfn.XLOOKUP(AO2106,CrossRef!$N:$N,CrossRef!$E:$E,"Not Found"),"-")</f>
        <v>Not Found</v>
      </c>
      <c r="AR2106" s="40" t="str">
        <f>IFERROR(_xlfn.XLOOKUP(AO2106,CrossRef!$N:$N,CrossRef!$G:$G,"Not Found"),"-")</f>
        <v>Not Found</v>
      </c>
      <c r="AS2106" s="40" t="str">
        <f>IFERROR(_xlfn.XLOOKUP(AO2106,CrossRef!$N:$N,CrossRef!$H:$H,"Not Found"),"-")</f>
        <v>Not Found</v>
      </c>
    </row>
    <row r="2107" spans="1:45" hidden="1" x14ac:dyDescent="0.3">
      <c r="A2107" s="38" t="str">
        <f>E2107&amp;F2107&amp;U2107</f>
        <v>HCMUCRG-DRSP-DRTRRH</v>
      </c>
      <c r="B2107" s="38" t="str">
        <f>I2107&amp;D2107&amp;C2107</f>
        <v>EX7086</v>
      </c>
      <c r="C2107" s="38" t="str">
        <f>_xlfn.XLOOKUP(A2107,CrossRef!N:N,CrossRef!D:D,"",0)</f>
        <v/>
      </c>
      <c r="D2107" s="38" t="str">
        <f>_xlfn.XLOOKUP(A2107,CrossRef!N:N,CrossRef!C:C,"",0)</f>
        <v/>
      </c>
      <c r="E2107" s="38" t="str">
        <f>LEFT(M2107,3)</f>
        <v>HCM</v>
      </c>
      <c r="F2107" s="38" t="str">
        <f>_xlfn.TEXTAFTER(J2107,"-")</f>
        <v>UCRG-DRSP-DRTR</v>
      </c>
      <c r="G2107" t="s">
        <v>2725</v>
      </c>
      <c r="H2107" t="s">
        <v>2726</v>
      </c>
      <c r="I2107" t="s">
        <v>2913</v>
      </c>
      <c r="J2107" s="7" t="s">
        <v>2181</v>
      </c>
      <c r="K2107" t="s">
        <v>2668</v>
      </c>
      <c r="L2107" t="s">
        <v>415</v>
      </c>
      <c r="M2107" t="s">
        <v>2914</v>
      </c>
      <c r="N2107" t="s">
        <v>2640</v>
      </c>
      <c r="O2107" t="s">
        <v>2653</v>
      </c>
      <c r="P2107" t="s">
        <v>2642</v>
      </c>
      <c r="Q2107" t="s">
        <v>2640</v>
      </c>
      <c r="R2107" t="s">
        <v>8253</v>
      </c>
      <c r="S2107" t="s">
        <v>2671</v>
      </c>
      <c r="T2107" t="s">
        <v>3337</v>
      </c>
      <c r="U2107" t="s">
        <v>63</v>
      </c>
      <c r="V2107" s="7" t="s">
        <v>2182</v>
      </c>
      <c r="W2107" s="8">
        <v>24000</v>
      </c>
      <c r="X2107" t="s">
        <v>8254</v>
      </c>
      <c r="Y2107" t="s">
        <v>8252</v>
      </c>
      <c r="Z2107" s="8">
        <v>47875.8</v>
      </c>
      <c r="AA2107" s="9">
        <v>8.51</v>
      </c>
      <c r="AB2107" s="8">
        <v>88514.57</v>
      </c>
      <c r="AD2107" s="10">
        <v>4299766</v>
      </c>
      <c r="AE2107" s="11">
        <v>45510</v>
      </c>
      <c r="AF2107" s="8">
        <v>36608</v>
      </c>
      <c r="AG2107" s="8">
        <v>12732.199999999997</v>
      </c>
      <c r="AH2107" s="12">
        <v>0.53050833333333325</v>
      </c>
      <c r="AI2107" s="8">
        <v>1496.1457109283194</v>
      </c>
      <c r="AJ2107" s="11">
        <v>47721.145710914352</v>
      </c>
      <c r="AK2107" s="11">
        <v>47552</v>
      </c>
      <c r="AL2107" s="10">
        <v>169</v>
      </c>
      <c r="AM2107">
        <v>59168.570000000007</v>
      </c>
      <c r="AN2107">
        <v>0.94002375000000027</v>
      </c>
      <c r="AO2107" s="40" t="str">
        <f>E2107&amp;F2107&amp;U2107</f>
        <v>HCMUCRG-DRSP-DRTRRH</v>
      </c>
      <c r="AP2107" s="40" t="str">
        <f>_xlfn.XLOOKUP(AO2107,CrossRef!N:N,CrossRef!A:A,"NOT FOUND",0)</f>
        <v>NOT FOUND</v>
      </c>
      <c r="AQ2107" s="40" t="str">
        <f>IFERROR(_xlfn.XLOOKUP(AO2107,CrossRef!$N:$N,CrossRef!$E:$E,"Not Found"),"-")</f>
        <v>Not Found</v>
      </c>
      <c r="AR2107" s="40" t="str">
        <f>IFERROR(_xlfn.XLOOKUP(AO2107,CrossRef!$N:$N,CrossRef!$G:$G,"Not Found"),"-")</f>
        <v>Not Found</v>
      </c>
      <c r="AS2107" s="40" t="str">
        <f>IFERROR(_xlfn.XLOOKUP(AO2107,CrossRef!$N:$N,CrossRef!$H:$H,"Not Found"),"-")</f>
        <v>Not Found</v>
      </c>
    </row>
    <row r="2108" spans="1:45" hidden="1" x14ac:dyDescent="0.3">
      <c r="A2108" s="38" t="str">
        <f>E2108&amp;F2108&amp;U2108</f>
        <v>HCMUCRG-FIDV-FIDRRH</v>
      </c>
      <c r="B2108" s="38" t="str">
        <f>I2108&amp;D2108&amp;C2108</f>
        <v>EX7086</v>
      </c>
      <c r="C2108" s="38" t="str">
        <f>_xlfn.XLOOKUP(A2108,CrossRef!N:N,CrossRef!D:D,"",0)</f>
        <v/>
      </c>
      <c r="D2108" s="38" t="str">
        <f>_xlfn.XLOOKUP(A2108,CrossRef!N:N,CrossRef!C:C,"",0)</f>
        <v/>
      </c>
      <c r="E2108" s="38" t="str">
        <f>LEFT(M2108,3)</f>
        <v>HCM</v>
      </c>
      <c r="F2108" s="38" t="str">
        <f>_xlfn.TEXTAFTER(J2108,"-")</f>
        <v>UCRG-FIDV-FIDR</v>
      </c>
      <c r="G2108" t="s">
        <v>2725</v>
      </c>
      <c r="H2108" t="s">
        <v>2726</v>
      </c>
      <c r="I2108" t="s">
        <v>2913</v>
      </c>
      <c r="J2108" s="7" t="s">
        <v>2183</v>
      </c>
      <c r="K2108" t="s">
        <v>2668</v>
      </c>
      <c r="L2108" t="s">
        <v>415</v>
      </c>
      <c r="M2108" t="s">
        <v>2914</v>
      </c>
      <c r="N2108" t="s">
        <v>2640</v>
      </c>
      <c r="O2108" t="s">
        <v>2653</v>
      </c>
      <c r="P2108" t="s">
        <v>2642</v>
      </c>
      <c r="Q2108" t="s">
        <v>2640</v>
      </c>
      <c r="R2108" t="s">
        <v>8255</v>
      </c>
      <c r="S2108" t="s">
        <v>2655</v>
      </c>
      <c r="T2108" t="s">
        <v>3213</v>
      </c>
      <c r="U2108" t="s">
        <v>63</v>
      </c>
      <c r="V2108" s="7" t="s">
        <v>1185</v>
      </c>
      <c r="W2108" s="8">
        <v>24000</v>
      </c>
      <c r="X2108" t="s">
        <v>8256</v>
      </c>
      <c r="Y2108" t="s">
        <v>6064</v>
      </c>
      <c r="Z2108" s="8">
        <v>47875.8</v>
      </c>
      <c r="AA2108" s="9">
        <v>8.51</v>
      </c>
      <c r="AB2108" s="8">
        <v>136464.63</v>
      </c>
      <c r="AD2108" s="10">
        <v>4136992</v>
      </c>
      <c r="AE2108" s="11">
        <v>44990</v>
      </c>
      <c r="AF2108" s="8">
        <v>36609.699999999997</v>
      </c>
      <c r="AG2108" s="8">
        <v>12733.899999999994</v>
      </c>
      <c r="AH2108" s="12">
        <v>0.53057916666666638</v>
      </c>
      <c r="AI2108" s="8">
        <v>1496.3454759106926</v>
      </c>
      <c r="AJ2108" s="11">
        <v>47721.345475925926</v>
      </c>
      <c r="AK2108" s="11">
        <v>47552</v>
      </c>
      <c r="AL2108" s="10">
        <v>169</v>
      </c>
      <c r="AM2108">
        <v>59168.570000000007</v>
      </c>
      <c r="AN2108">
        <v>0.93995291666666703</v>
      </c>
      <c r="AO2108" s="40" t="str">
        <f>E2108&amp;F2108&amp;U2108</f>
        <v>HCMUCRG-FIDV-FIDRRH</v>
      </c>
      <c r="AP2108" s="40" t="str">
        <f>_xlfn.XLOOKUP(AO2108,CrossRef!N:N,CrossRef!A:A,"NOT FOUND",0)</f>
        <v>NOT FOUND</v>
      </c>
      <c r="AQ2108" s="40" t="str">
        <f>IFERROR(_xlfn.XLOOKUP(AO2108,CrossRef!$N:$N,CrossRef!$E:$E,"Not Found"),"-")</f>
        <v>Not Found</v>
      </c>
      <c r="AR2108" s="40" t="str">
        <f>IFERROR(_xlfn.XLOOKUP(AO2108,CrossRef!$N:$N,CrossRef!$G:$G,"Not Found"),"-")</f>
        <v>Not Found</v>
      </c>
      <c r="AS2108" s="40" t="str">
        <f>IFERROR(_xlfn.XLOOKUP(AO2108,CrossRef!$N:$N,CrossRef!$H:$H,"Not Found"),"-")</f>
        <v>Not Found</v>
      </c>
    </row>
    <row r="2109" spans="1:45" hidden="1" x14ac:dyDescent="0.3">
      <c r="A2109" s="38" t="str">
        <f>E2109&amp;F2109&amp;U2109</f>
        <v>FDBDRIV-FIDVLHR</v>
      </c>
      <c r="B2109" s="38" t="str">
        <f>I2109&amp;D2109&amp;C2109</f>
        <v>QTD384008LR</v>
      </c>
      <c r="C2109" s="38" t="str">
        <f>_xlfn.XLOOKUP(A2109,CrossRef!N:N,CrossRef!D:D,"",0)</f>
        <v>LR</v>
      </c>
      <c r="D2109" s="38" t="str">
        <f>_xlfn.XLOOKUP(A2109,CrossRef!N:N,CrossRef!C:C,"",0)</f>
        <v>4008</v>
      </c>
      <c r="E2109" s="38" t="str">
        <f>LEFT(M2109,3)</f>
        <v>FDB</v>
      </c>
      <c r="F2109" s="38" t="str">
        <f>_xlfn.TEXTAFTER(J2109,"-")</f>
        <v>DRIV-FIDV</v>
      </c>
      <c r="G2109" t="s">
        <v>2635</v>
      </c>
      <c r="H2109" t="s">
        <v>2636</v>
      </c>
      <c r="I2109" t="s">
        <v>2859</v>
      </c>
      <c r="J2109" s="7" t="s">
        <v>1283</v>
      </c>
      <c r="K2109" t="s">
        <v>2638</v>
      </c>
      <c r="L2109" t="s">
        <v>155</v>
      </c>
      <c r="M2109" t="s">
        <v>2860</v>
      </c>
      <c r="N2109" t="s">
        <v>2640</v>
      </c>
      <c r="O2109" t="s">
        <v>2641</v>
      </c>
      <c r="P2109" t="s">
        <v>2642</v>
      </c>
      <c r="Q2109" t="s">
        <v>2640</v>
      </c>
      <c r="R2109" t="s">
        <v>8257</v>
      </c>
      <c r="S2109" t="s">
        <v>2655</v>
      </c>
      <c r="T2109" t="s">
        <v>2682</v>
      </c>
      <c r="U2109" t="s">
        <v>491</v>
      </c>
      <c r="V2109" s="7" t="s">
        <v>573</v>
      </c>
      <c r="W2109" s="8">
        <v>19800</v>
      </c>
      <c r="X2109" t="s">
        <v>8258</v>
      </c>
      <c r="Y2109" t="s">
        <v>3783</v>
      </c>
      <c r="Z2109" s="8">
        <v>74754</v>
      </c>
      <c r="AA2109" s="9">
        <v>12.95</v>
      </c>
      <c r="AB2109" s="8">
        <v>161627.01</v>
      </c>
      <c r="AD2109" s="10">
        <v>4405338</v>
      </c>
      <c r="AE2109" s="11">
        <v>45559</v>
      </c>
      <c r="AF2109" s="8">
        <v>67711.600000000006</v>
      </c>
      <c r="AG2109" s="8">
        <v>12757.600000000006</v>
      </c>
      <c r="AH2109" s="12">
        <v>0.64432323232323263</v>
      </c>
      <c r="AI2109" s="8">
        <v>985.14285714285768</v>
      </c>
      <c r="AJ2109" s="11">
        <v>47210.142857141203</v>
      </c>
      <c r="AK2109" s="11">
        <v>47371</v>
      </c>
      <c r="AL2109" s="10">
        <v>-161</v>
      </c>
      <c r="AM2109">
        <v>89594.7</v>
      </c>
      <c r="AO2109" s="40" t="str">
        <f>E2109&amp;F2109&amp;U2109</f>
        <v>FDBDRIV-FIDVLHR</v>
      </c>
      <c r="AP2109" s="40" t="str">
        <f>_xlfn.XLOOKUP(AO2109,CrossRef!N:N,CrossRef!A:A,"NOT FOUND",0)</f>
        <v>FDB4008LR</v>
      </c>
      <c r="AQ2109" s="40" t="str">
        <f>IFERROR(_xlfn.XLOOKUP(AO2109,CrossRef!$N:$N,CrossRef!$E:$E,"Not Found"),"-")</f>
        <v>793D</v>
      </c>
      <c r="AR2109" s="40" t="str">
        <f>IFERROR(_xlfn.XLOOKUP(AO2109,CrossRef!$N:$N,CrossRef!$G:$G,"Not Found"),"-")</f>
        <v>4008 - FINAL DRIVE, BRAKE &amp; WHEEL</v>
      </c>
      <c r="AS2109" s="40" t="str">
        <f>IFERROR(_xlfn.XLOOKUP(AO2109,CrossRef!$N:$N,CrossRef!$H:$H,"Not Found"),"-")</f>
        <v>LR - LEFT REAR</v>
      </c>
    </row>
    <row r="2110" spans="1:45" hidden="1" x14ac:dyDescent="0.3">
      <c r="A2110" s="38" t="str">
        <f>E2110&amp;F2110&amp;U2110</f>
        <v>6HKDRIV-WHGPLHF</v>
      </c>
      <c r="B2110" s="38" t="str">
        <f>I2110&amp;D2110&amp;C2110</f>
        <v>TD61004008LF</v>
      </c>
      <c r="C2110" s="38" t="str">
        <f>_xlfn.XLOOKUP(A2110,CrossRef!N:N,CrossRef!D:D,"",0)</f>
        <v>LF</v>
      </c>
      <c r="D2110" s="38" t="str">
        <f>_xlfn.XLOOKUP(A2110,CrossRef!N:N,CrossRef!C:C,"",0)</f>
        <v>4008</v>
      </c>
      <c r="E2110" s="38" t="str">
        <f>LEFT(M2110,3)</f>
        <v>6HK</v>
      </c>
      <c r="F2110" s="38" t="str">
        <f>_xlfn.TEXTAFTER(J2110,"-")</f>
        <v>DRIV-WHGP</v>
      </c>
      <c r="G2110" t="s">
        <v>2648</v>
      </c>
      <c r="H2110" t="s">
        <v>2649</v>
      </c>
      <c r="I2110" t="s">
        <v>2691</v>
      </c>
      <c r="J2110" s="7" t="s">
        <v>2184</v>
      </c>
      <c r="K2110" t="s">
        <v>2638</v>
      </c>
      <c r="L2110" t="s">
        <v>148</v>
      </c>
      <c r="M2110" t="s">
        <v>2692</v>
      </c>
      <c r="N2110" t="s">
        <v>2652</v>
      </c>
      <c r="O2110" t="s">
        <v>2653</v>
      </c>
      <c r="P2110" t="s">
        <v>2642</v>
      </c>
      <c r="Q2110" t="s">
        <v>2640</v>
      </c>
      <c r="R2110" t="s">
        <v>8259</v>
      </c>
      <c r="S2110" t="s">
        <v>2655</v>
      </c>
      <c r="T2110" t="s">
        <v>2688</v>
      </c>
      <c r="U2110" t="s">
        <v>485</v>
      </c>
      <c r="V2110" s="7" t="s">
        <v>942</v>
      </c>
      <c r="W2110" s="8">
        <v>22000</v>
      </c>
      <c r="X2110" t="s">
        <v>8260</v>
      </c>
      <c r="Y2110" t="s">
        <v>2690</v>
      </c>
      <c r="Z2110" s="8">
        <v>63465.2</v>
      </c>
      <c r="AA2110" s="9">
        <v>9.89</v>
      </c>
      <c r="AB2110" s="8">
        <v>37793.870000000003</v>
      </c>
      <c r="AD2110" s="10">
        <v>4448570</v>
      </c>
      <c r="AE2110" s="11">
        <v>45272</v>
      </c>
      <c r="AF2110" s="8">
        <v>54226</v>
      </c>
      <c r="AG2110" s="8">
        <v>12760.800000000003</v>
      </c>
      <c r="AH2110" s="12">
        <v>0.58003636363636379</v>
      </c>
      <c r="AI2110" s="8">
        <v>1290.2730030333673</v>
      </c>
      <c r="AJ2110" s="11">
        <v>47515.273003043978</v>
      </c>
      <c r="AK2110" s="11">
        <v>47258</v>
      </c>
      <c r="AL2110" s="10">
        <v>257</v>
      </c>
      <c r="AM2110">
        <v>73681.569999999992</v>
      </c>
      <c r="AN2110">
        <v>0.88434409090909061</v>
      </c>
      <c r="AO2110" s="40" t="str">
        <f>E2110&amp;F2110&amp;U2110</f>
        <v>6HKDRIV-WHGPLHF</v>
      </c>
      <c r="AP2110" s="40" t="str">
        <f>_xlfn.XLOOKUP(AO2110,CrossRef!N:N,CrossRef!A:A,"NOT FOUND",0)</f>
        <v>6HK4008LF</v>
      </c>
      <c r="AQ2110" s="40" t="str">
        <f>IFERROR(_xlfn.XLOOKUP(AO2110,CrossRef!$N:$N,CrossRef!$E:$E,"Not Found"),"-")</f>
        <v>785B</v>
      </c>
      <c r="AR2110" s="40" t="str">
        <f>IFERROR(_xlfn.XLOOKUP(AO2110,CrossRef!$N:$N,CrossRef!$G:$G,"Not Found"),"-")</f>
        <v>4008 - FINAL DRIVE, BRAKE &amp; WHEEL</v>
      </c>
      <c r="AS2110" s="40" t="str">
        <f>IFERROR(_xlfn.XLOOKUP(AO2110,CrossRef!$N:$N,CrossRef!$H:$H,"Not Found"),"-")</f>
        <v>LF - LEFT FRONT</v>
      </c>
    </row>
    <row r="2111" spans="1:45" hidden="1" x14ac:dyDescent="0.3">
      <c r="A2111" s="38" t="str">
        <f>E2111&amp;F2111&amp;U2111</f>
        <v>6HKDRIV-WHGPRHF</v>
      </c>
      <c r="B2111" s="38" t="str">
        <f>I2111&amp;D2111&amp;C2111</f>
        <v>TD61004008RF</v>
      </c>
      <c r="C2111" s="38" t="str">
        <f>_xlfn.XLOOKUP(A2111,CrossRef!N:N,CrossRef!D:D,"",0)</f>
        <v>RF</v>
      </c>
      <c r="D2111" s="38" t="str">
        <f>_xlfn.XLOOKUP(A2111,CrossRef!N:N,CrossRef!C:C,"",0)</f>
        <v>4008</v>
      </c>
      <c r="E2111" s="38" t="str">
        <f>LEFT(M2111,3)</f>
        <v>6HK</v>
      </c>
      <c r="F2111" s="38" t="str">
        <f>_xlfn.TEXTAFTER(J2111,"-")</f>
        <v>DRIV-WHGP</v>
      </c>
      <c r="G2111" t="s">
        <v>2648</v>
      </c>
      <c r="H2111" t="s">
        <v>2649</v>
      </c>
      <c r="I2111" t="s">
        <v>2691</v>
      </c>
      <c r="J2111" s="7" t="s">
        <v>2184</v>
      </c>
      <c r="K2111" t="s">
        <v>2638</v>
      </c>
      <c r="L2111" t="s">
        <v>148</v>
      </c>
      <c r="M2111" t="s">
        <v>2692</v>
      </c>
      <c r="N2111" t="s">
        <v>2652</v>
      </c>
      <c r="O2111" t="s">
        <v>2653</v>
      </c>
      <c r="P2111" t="s">
        <v>2642</v>
      </c>
      <c r="Q2111" t="s">
        <v>2640</v>
      </c>
      <c r="R2111" t="s">
        <v>8261</v>
      </c>
      <c r="S2111" t="s">
        <v>2655</v>
      </c>
      <c r="T2111" t="s">
        <v>2688</v>
      </c>
      <c r="U2111" t="s">
        <v>488</v>
      </c>
      <c r="V2111" s="7" t="s">
        <v>931</v>
      </c>
      <c r="W2111" s="8">
        <v>22000</v>
      </c>
      <c r="X2111" t="s">
        <v>8262</v>
      </c>
      <c r="Y2111" t="s">
        <v>2690</v>
      </c>
      <c r="Z2111" s="8">
        <v>63465.2</v>
      </c>
      <c r="AA2111" s="9">
        <v>9.89</v>
      </c>
      <c r="AB2111" s="8">
        <v>37793.870000000003</v>
      </c>
      <c r="AD2111" s="10">
        <v>4448603</v>
      </c>
      <c r="AE2111" s="11">
        <v>45263</v>
      </c>
      <c r="AF2111" s="8">
        <v>54226</v>
      </c>
      <c r="AG2111" s="8">
        <v>12760.800000000003</v>
      </c>
      <c r="AH2111" s="12">
        <v>0.58003636363636379</v>
      </c>
      <c r="AI2111" s="8">
        <v>1290.2730030333673</v>
      </c>
      <c r="AJ2111" s="11">
        <v>47515.273003043978</v>
      </c>
      <c r="AK2111" s="11">
        <v>47258</v>
      </c>
      <c r="AL2111" s="10">
        <v>257</v>
      </c>
      <c r="AM2111">
        <v>73681.569999999992</v>
      </c>
      <c r="AN2111">
        <v>0.88434409090909061</v>
      </c>
      <c r="AO2111" s="40" t="str">
        <f>E2111&amp;F2111&amp;U2111</f>
        <v>6HKDRIV-WHGPRHF</v>
      </c>
      <c r="AP2111" s="40" t="str">
        <f>_xlfn.XLOOKUP(AO2111,CrossRef!N:N,CrossRef!A:A,"NOT FOUND",0)</f>
        <v>6HK4008RF</v>
      </c>
      <c r="AQ2111" s="40" t="str">
        <f>IFERROR(_xlfn.XLOOKUP(AO2111,CrossRef!$N:$N,CrossRef!$E:$E,"Not Found"),"-")</f>
        <v>785B</v>
      </c>
      <c r="AR2111" s="40" t="str">
        <f>IFERROR(_xlfn.XLOOKUP(AO2111,CrossRef!$N:$N,CrossRef!$G:$G,"Not Found"),"-")</f>
        <v>4008 - FINAL DRIVE, BRAKE &amp; WHEEL</v>
      </c>
      <c r="AS2111" s="40" t="str">
        <f>IFERROR(_xlfn.XLOOKUP(AO2111,CrossRef!$N:$N,CrossRef!$H:$H,"Not Found"),"-")</f>
        <v>RF - RIGHT FRONT</v>
      </c>
    </row>
    <row r="2112" spans="1:45" hidden="1" x14ac:dyDescent="0.3">
      <c r="A2112" s="38" t="str">
        <f>E2112&amp;F2112&amp;U2112</f>
        <v>6HKDRIV-TMSN</v>
      </c>
      <c r="B2112" s="38" t="str">
        <f>I2112&amp;D2112&amp;C2112</f>
        <v>TD6193303000</v>
      </c>
      <c r="C2112" s="38" t="str">
        <f>_xlfn.XLOOKUP(A2112,CrossRef!N:N,CrossRef!D:D,"",0)</f>
        <v>00</v>
      </c>
      <c r="D2112" s="38" t="str">
        <f>_xlfn.XLOOKUP(A2112,CrossRef!N:N,CrossRef!C:C,"",0)</f>
        <v>3030</v>
      </c>
      <c r="E2112" s="38" t="str">
        <f>LEFT(M2112,3)</f>
        <v>6HK</v>
      </c>
      <c r="F2112" s="38" t="str">
        <f>_xlfn.TEXTAFTER(J2112,"-")</f>
        <v>DRIV-TMSN</v>
      </c>
      <c r="G2112" t="s">
        <v>2648</v>
      </c>
      <c r="H2112" t="s">
        <v>2649</v>
      </c>
      <c r="I2112" t="s">
        <v>2675</v>
      </c>
      <c r="J2112" s="7" t="s">
        <v>2185</v>
      </c>
      <c r="K2112" t="s">
        <v>2638</v>
      </c>
      <c r="L2112" t="s">
        <v>148</v>
      </c>
      <c r="M2112" t="s">
        <v>2676</v>
      </c>
      <c r="N2112" t="s">
        <v>2652</v>
      </c>
      <c r="O2112" t="s">
        <v>2653</v>
      </c>
      <c r="P2112" t="s">
        <v>2642</v>
      </c>
      <c r="Q2112" t="s">
        <v>2640</v>
      </c>
      <c r="R2112" t="s">
        <v>8263</v>
      </c>
      <c r="S2112" t="s">
        <v>2655</v>
      </c>
      <c r="T2112" t="s">
        <v>2818</v>
      </c>
      <c r="U2112" t="s">
        <v>2657</v>
      </c>
      <c r="V2112" s="7" t="s">
        <v>327</v>
      </c>
      <c r="W2112" s="8">
        <v>18000</v>
      </c>
      <c r="X2112" t="s">
        <v>8264</v>
      </c>
      <c r="Y2112" t="s">
        <v>3489</v>
      </c>
      <c r="Z2112" s="8">
        <v>72245.5</v>
      </c>
      <c r="AA2112" s="9">
        <v>17.34</v>
      </c>
      <c r="AB2112" s="8">
        <v>79096.710000000006</v>
      </c>
      <c r="AD2112" s="10">
        <v>4569186</v>
      </c>
      <c r="AE2112" s="11">
        <v>45744</v>
      </c>
      <c r="AF2112" s="8">
        <v>67010.62</v>
      </c>
      <c r="AG2112" s="8">
        <v>12765.119999999995</v>
      </c>
      <c r="AH2112" s="12">
        <v>0.7091733333333331</v>
      </c>
      <c r="AI2112" s="8">
        <v>736.16608996539765</v>
      </c>
      <c r="AJ2112" s="11">
        <v>46961.166089965278</v>
      </c>
      <c r="AK2112" s="11">
        <v>47064</v>
      </c>
      <c r="AL2112" s="10">
        <v>-103</v>
      </c>
      <c r="AM2112">
        <v>86793.76</v>
      </c>
      <c r="AN2112">
        <v>1.0990633333333333</v>
      </c>
      <c r="AO2112" s="40" t="str">
        <f>E2112&amp;F2112&amp;U2112</f>
        <v>6HKDRIV-TMSN</v>
      </c>
      <c r="AP2112" s="40" t="str">
        <f>_xlfn.XLOOKUP(AO2112,CrossRef!N:N,CrossRef!A:A,"NOT FOUND",0)</f>
        <v>6HK303000</v>
      </c>
      <c r="AQ2112" s="40" t="str">
        <f>IFERROR(_xlfn.XLOOKUP(AO2112,CrossRef!$N:$N,CrossRef!$E:$E,"Not Found"),"-")</f>
        <v>785B</v>
      </c>
      <c r="AR2112" s="40" t="str">
        <f>IFERROR(_xlfn.XLOOKUP(AO2112,CrossRef!$N:$N,CrossRef!$G:$G,"Not Found"),"-")</f>
        <v>3030 - TRANSMISSION</v>
      </c>
      <c r="AS2112" s="40" t="str">
        <f>IFERROR(_xlfn.XLOOKUP(AO2112,CrossRef!$N:$N,CrossRef!$H:$H,"Not Found"),"-")</f>
        <v>00 - (NONE)</v>
      </c>
    </row>
    <row r="2113" spans="1:45" hidden="1" x14ac:dyDescent="0.3">
      <c r="A2113" s="38" t="str">
        <f>E2113&amp;F2113&amp;U2113</f>
        <v>SNDDRIV-TQCV</v>
      </c>
      <c r="B2113" s="38" t="str">
        <f>I2113&amp;D2113&amp;C2113</f>
        <v>TD6322310100</v>
      </c>
      <c r="C2113" s="38" t="str">
        <f>_xlfn.XLOOKUP(A2113,CrossRef!N:N,CrossRef!D:D,"",0)</f>
        <v>00</v>
      </c>
      <c r="D2113" s="38" t="str">
        <f>_xlfn.XLOOKUP(A2113,CrossRef!N:N,CrossRef!C:C,"",0)</f>
        <v>3101</v>
      </c>
      <c r="E2113" s="38" t="str">
        <f>LEFT(M2113,3)</f>
        <v>SND</v>
      </c>
      <c r="F2113" s="38" t="str">
        <f>_xlfn.TEXTAFTER(J2113,"-")</f>
        <v>DRIV-TQCV</v>
      </c>
      <c r="G2113" t="s">
        <v>2725</v>
      </c>
      <c r="H2113" t="s">
        <v>2726</v>
      </c>
      <c r="I2113" t="s">
        <v>3134</v>
      </c>
      <c r="J2113" s="7" t="s">
        <v>2186</v>
      </c>
      <c r="K2113" t="s">
        <v>2638</v>
      </c>
      <c r="L2113" t="s">
        <v>187</v>
      </c>
      <c r="M2113" t="s">
        <v>3135</v>
      </c>
      <c r="N2113" t="s">
        <v>2640</v>
      </c>
      <c r="O2113" t="s">
        <v>2653</v>
      </c>
      <c r="P2113" t="s">
        <v>2642</v>
      </c>
      <c r="Q2113" t="s">
        <v>2640</v>
      </c>
      <c r="R2113" t="s">
        <v>8265</v>
      </c>
      <c r="S2113" t="s">
        <v>2655</v>
      </c>
      <c r="T2113" t="s">
        <v>2678</v>
      </c>
      <c r="U2113" t="s">
        <v>2657</v>
      </c>
      <c r="V2113" s="7" t="s">
        <v>404</v>
      </c>
      <c r="W2113" s="8">
        <v>22000</v>
      </c>
      <c r="X2113" t="s">
        <v>8266</v>
      </c>
      <c r="Y2113" t="s">
        <v>3333</v>
      </c>
      <c r="Z2113" s="8">
        <v>54941.65</v>
      </c>
      <c r="AA2113" s="9">
        <v>14.08</v>
      </c>
      <c r="AB2113" s="8">
        <v>78005.240000000005</v>
      </c>
      <c r="AD2113" s="10">
        <v>4432366</v>
      </c>
      <c r="AE2113" s="11">
        <v>45555</v>
      </c>
      <c r="AF2113" s="8">
        <v>45709.05</v>
      </c>
      <c r="AG2113" s="8">
        <v>12767.400000000001</v>
      </c>
      <c r="AH2113" s="12">
        <v>0.58033636363636365</v>
      </c>
      <c r="AI2113" s="8">
        <v>906.77556818181824</v>
      </c>
      <c r="AJ2113" s="11">
        <v>47131.775568171295</v>
      </c>
      <c r="AK2113" s="11">
        <v>47107</v>
      </c>
      <c r="AL2113" s="10">
        <v>24</v>
      </c>
      <c r="AM2113">
        <v>67360.210000000006</v>
      </c>
      <c r="AN2113">
        <v>0.98414363636363655</v>
      </c>
      <c r="AO2113" s="40" t="str">
        <f>E2113&amp;F2113&amp;U2113</f>
        <v>SNDDRIV-TQCV</v>
      </c>
      <c r="AP2113" s="40" t="str">
        <f>_xlfn.XLOOKUP(AO2113,CrossRef!N:N,CrossRef!A:A,"NOT FOUND",0)</f>
        <v>SND310100</v>
      </c>
      <c r="AQ2113" s="40" t="str">
        <f>IFERROR(_xlfn.XLOOKUP(AO2113,CrossRef!$N:$N,CrossRef!$E:$E,"Not Found"),"-")</f>
        <v>793F XQ</v>
      </c>
      <c r="AR2113" s="40" t="str">
        <f>IFERROR(_xlfn.XLOOKUP(AO2113,CrossRef!$N:$N,CrossRef!$G:$G,"Not Found"),"-")</f>
        <v>3101 - TORQUE CONVERTER</v>
      </c>
      <c r="AS2113" s="40" t="str">
        <f>IFERROR(_xlfn.XLOOKUP(AO2113,CrossRef!$N:$N,CrossRef!$H:$H,"Not Found"),"-")</f>
        <v>00 - (NONE)</v>
      </c>
    </row>
    <row r="2114" spans="1:45" hidden="1" x14ac:dyDescent="0.3">
      <c r="A2114" s="38" t="str">
        <f>E2114&amp;F2114&amp;U2114</f>
        <v>442DRIV-DRSH</v>
      </c>
      <c r="B2114" s="38" t="str">
        <f>I2114&amp;D2114&amp;C2114</f>
        <v>QLO04405000</v>
      </c>
      <c r="C2114" s="38" t="str">
        <f>_xlfn.XLOOKUP(A2114,CrossRef!N:N,CrossRef!D:D,"",0)</f>
        <v>00</v>
      </c>
      <c r="D2114" s="38" t="str">
        <f>_xlfn.XLOOKUP(A2114,CrossRef!N:N,CrossRef!C:C,"",0)</f>
        <v>4050</v>
      </c>
      <c r="E2114" s="38" t="str">
        <f>LEFT(M2114,3)</f>
        <v>442</v>
      </c>
      <c r="F2114" s="38" t="str">
        <f>_xlfn.TEXTAFTER(J2114,"-")</f>
        <v>DRIV-DRSH</v>
      </c>
      <c r="G2114" t="s">
        <v>2635</v>
      </c>
      <c r="H2114" t="s">
        <v>2636</v>
      </c>
      <c r="I2114" t="s">
        <v>3839</v>
      </c>
      <c r="J2114" s="7" t="s">
        <v>2187</v>
      </c>
      <c r="K2114" t="s">
        <v>2638</v>
      </c>
      <c r="L2114" t="s">
        <v>138</v>
      </c>
      <c r="M2114" t="s">
        <v>3840</v>
      </c>
      <c r="N2114" t="s">
        <v>2652</v>
      </c>
      <c r="O2114" t="s">
        <v>2641</v>
      </c>
      <c r="P2114" t="s">
        <v>2642</v>
      </c>
      <c r="Q2114" t="s">
        <v>2662</v>
      </c>
      <c r="R2114" t="s">
        <v>8267</v>
      </c>
      <c r="S2114" t="s">
        <v>2655</v>
      </c>
      <c r="T2114" t="s">
        <v>4475</v>
      </c>
      <c r="U2114" t="s">
        <v>2657</v>
      </c>
      <c r="V2114" s="7" t="s">
        <v>1376</v>
      </c>
      <c r="W2114" s="8">
        <v>16500</v>
      </c>
      <c r="X2114" t="s">
        <v>8268</v>
      </c>
      <c r="Y2114" t="s">
        <v>8269</v>
      </c>
      <c r="Z2114" s="8">
        <v>66432</v>
      </c>
      <c r="AA2114" s="9">
        <v>7.14</v>
      </c>
      <c r="AB2114" s="8">
        <v>18993.39</v>
      </c>
      <c r="AD2114" s="10">
        <v>4658916</v>
      </c>
      <c r="AE2114" s="11">
        <v>45689</v>
      </c>
      <c r="AF2114" s="8">
        <v>62705</v>
      </c>
      <c r="AG2114" s="8">
        <v>12773</v>
      </c>
      <c r="AH2114" s="12">
        <v>0.7741212121212121</v>
      </c>
      <c r="AI2114" s="8">
        <v>1788.9355742296921</v>
      </c>
      <c r="AJ2114" s="11">
        <v>48013.935574224539</v>
      </c>
      <c r="AK2114" s="11">
        <v>47328</v>
      </c>
      <c r="AL2114" s="10">
        <v>685</v>
      </c>
      <c r="AM2114">
        <v>74307.42</v>
      </c>
      <c r="AO2114" s="40" t="str">
        <f>E2114&amp;F2114&amp;U2114</f>
        <v>442DRIV-DRSH</v>
      </c>
      <c r="AP2114" s="40" t="str">
        <f>_xlfn.XLOOKUP(AO2114,CrossRef!N:N,CrossRef!A:A,"NOT FOUND",0)</f>
        <v>442405000</v>
      </c>
      <c r="AQ2114" s="40" t="str">
        <f>IFERROR(_xlfn.XLOOKUP(AO2114,CrossRef!$N:$N,CrossRef!$E:$E,"Not Found"),"-")</f>
        <v>994F</v>
      </c>
      <c r="AR2114" s="40" t="str">
        <f>IFERROR(_xlfn.XLOOKUP(AO2114,CrossRef!$N:$N,CrossRef!$G:$G,"Not Found"),"-")</f>
        <v>4050 - FINAL DRIVE</v>
      </c>
      <c r="AS2114" s="40" t="str">
        <f>IFERROR(_xlfn.XLOOKUP(AO2114,CrossRef!$N:$N,CrossRef!$H:$H,"Not Found"),"-")</f>
        <v>00 - (NONE)</v>
      </c>
    </row>
    <row r="2115" spans="1:45" hidden="1" x14ac:dyDescent="0.3">
      <c r="A2115" s="38" t="str">
        <f>E2115&amp;F2115&amp;U2115</f>
        <v>RABUCRG-TCFSRH</v>
      </c>
      <c r="B2115" s="38" t="str">
        <f>I2115&amp;D2115&amp;C2115</f>
        <v>DZ81584028RI</v>
      </c>
      <c r="C2115" s="38" t="str">
        <f>_xlfn.XLOOKUP(A2115,CrossRef!N:N,CrossRef!D:D,"",0)</f>
        <v>RI</v>
      </c>
      <c r="D2115" s="38" t="str">
        <f>_xlfn.XLOOKUP(A2115,CrossRef!N:N,CrossRef!C:C,"",0)</f>
        <v>4028</v>
      </c>
      <c r="E2115" s="38" t="str">
        <f>LEFT(M2115,3)</f>
        <v>RAB</v>
      </c>
      <c r="F2115" s="38" t="str">
        <f>_xlfn.TEXTAFTER(J2115,"-")</f>
        <v>UCRG-TCFS</v>
      </c>
      <c r="G2115" t="s">
        <v>2725</v>
      </c>
      <c r="H2115" t="s">
        <v>2726</v>
      </c>
      <c r="I2115" t="s">
        <v>4353</v>
      </c>
      <c r="J2115" s="7" t="s">
        <v>2188</v>
      </c>
      <c r="K2115" t="s">
        <v>2638</v>
      </c>
      <c r="L2115" t="s">
        <v>34</v>
      </c>
      <c r="M2115" t="s">
        <v>4354</v>
      </c>
      <c r="N2115" t="s">
        <v>2640</v>
      </c>
      <c r="O2115" t="s">
        <v>2653</v>
      </c>
      <c r="P2115" t="s">
        <v>2642</v>
      </c>
      <c r="Q2115" t="s">
        <v>2640</v>
      </c>
      <c r="R2115" t="s">
        <v>8270</v>
      </c>
      <c r="S2115" t="s">
        <v>2671</v>
      </c>
      <c r="T2115" t="s">
        <v>2767</v>
      </c>
      <c r="U2115" t="s">
        <v>63</v>
      </c>
      <c r="V2115" s="7" t="s">
        <v>1091</v>
      </c>
      <c r="W2115" s="8">
        <v>21000</v>
      </c>
      <c r="X2115" t="s">
        <v>8271</v>
      </c>
      <c r="Y2115" t="s">
        <v>7703</v>
      </c>
      <c r="Z2115" s="8">
        <v>29776</v>
      </c>
      <c r="AA2115" s="9">
        <v>12.21</v>
      </c>
      <c r="AB2115" s="8">
        <v>184192.64000000001</v>
      </c>
      <c r="AD2115" s="10">
        <v>4480314</v>
      </c>
      <c r="AE2115" s="11">
        <v>45495</v>
      </c>
      <c r="AF2115" s="8">
        <v>21576</v>
      </c>
      <c r="AG2115" s="8">
        <v>12800</v>
      </c>
      <c r="AH2115" s="12">
        <v>0.60952380952380958</v>
      </c>
      <c r="AI2115" s="8">
        <v>1048.3210483210482</v>
      </c>
      <c r="AJ2115" s="11">
        <v>47273.321048298611</v>
      </c>
      <c r="AK2115" s="11">
        <v>47197</v>
      </c>
      <c r="AL2115" s="10">
        <v>76</v>
      </c>
      <c r="AM2115">
        <v>41644.120000000003</v>
      </c>
      <c r="AN2115">
        <v>0.95562476190476198</v>
      </c>
      <c r="AO2115" s="40" t="str">
        <f>E2115&amp;F2115&amp;U2115</f>
        <v>RABUCRG-TCFSRH</v>
      </c>
      <c r="AP2115" s="40" t="str">
        <f>_xlfn.XLOOKUP(AO2115,CrossRef!N:N,CrossRef!A:A,"NOT FOUND",0)</f>
        <v>RAB4028RI</v>
      </c>
      <c r="AQ2115" s="40" t="str">
        <f>IFERROR(_xlfn.XLOOKUP(AO2115,CrossRef!$N:$N,CrossRef!$E:$E,"Not Found"),"-")</f>
        <v>D10T2</v>
      </c>
      <c r="AR2115" s="40" t="str">
        <f>IFERROR(_xlfn.XLOOKUP(AO2115,CrossRef!$N:$N,CrossRef!$G:$G,"Not Found"),"-")</f>
        <v>4028 - TRACK FRAME</v>
      </c>
      <c r="AS2115" s="40" t="str">
        <f>IFERROR(_xlfn.XLOOKUP(AO2115,CrossRef!$N:$N,CrossRef!$H:$H,"Not Found"),"-")</f>
        <v>RI - RIGHT</v>
      </c>
    </row>
    <row r="2116" spans="1:45" hidden="1" x14ac:dyDescent="0.3">
      <c r="A2116" s="38" t="str">
        <f>E2116&amp;F2116&amp;U2116</f>
        <v>RABUCRG-TCFSLH</v>
      </c>
      <c r="B2116" s="38" t="str">
        <f>I2116&amp;D2116&amp;C2116</f>
        <v>DZ81584028LT</v>
      </c>
      <c r="C2116" s="38" t="str">
        <f>_xlfn.XLOOKUP(A2116,CrossRef!N:N,CrossRef!D:D,"",0)</f>
        <v>LT</v>
      </c>
      <c r="D2116" s="38" t="str">
        <f>_xlfn.XLOOKUP(A2116,CrossRef!N:N,CrossRef!C:C,"",0)</f>
        <v>4028</v>
      </c>
      <c r="E2116" s="38" t="str">
        <f>LEFT(M2116,3)</f>
        <v>RAB</v>
      </c>
      <c r="F2116" s="38" t="str">
        <f>_xlfn.TEXTAFTER(J2116,"-")</f>
        <v>UCRG-TCFS</v>
      </c>
      <c r="G2116" t="s">
        <v>2725</v>
      </c>
      <c r="H2116" t="s">
        <v>2726</v>
      </c>
      <c r="I2116" t="s">
        <v>4353</v>
      </c>
      <c r="J2116" s="7" t="s">
        <v>2188</v>
      </c>
      <c r="K2116" t="s">
        <v>2638</v>
      </c>
      <c r="L2116" t="s">
        <v>34</v>
      </c>
      <c r="M2116" t="s">
        <v>4354</v>
      </c>
      <c r="N2116" t="s">
        <v>2640</v>
      </c>
      <c r="O2116" t="s">
        <v>2653</v>
      </c>
      <c r="P2116" t="s">
        <v>2642</v>
      </c>
      <c r="Q2116" t="s">
        <v>2640</v>
      </c>
      <c r="R2116" t="s">
        <v>8272</v>
      </c>
      <c r="S2116" t="s">
        <v>2671</v>
      </c>
      <c r="T2116" t="s">
        <v>2767</v>
      </c>
      <c r="U2116" t="s">
        <v>59</v>
      </c>
      <c r="V2116" s="7" t="s">
        <v>2153</v>
      </c>
      <c r="W2116" s="8">
        <v>21000</v>
      </c>
      <c r="X2116" t="s">
        <v>8273</v>
      </c>
      <c r="Y2116" t="s">
        <v>7703</v>
      </c>
      <c r="Z2116" s="8">
        <v>29776</v>
      </c>
      <c r="AA2116" s="9">
        <v>12.21</v>
      </c>
      <c r="AB2116" s="8">
        <v>184192.64000000001</v>
      </c>
      <c r="AD2116" s="10">
        <v>4470223</v>
      </c>
      <c r="AE2116" s="11">
        <v>45495</v>
      </c>
      <c r="AF2116" s="8">
        <v>21576</v>
      </c>
      <c r="AG2116" s="8">
        <v>12800</v>
      </c>
      <c r="AH2116" s="12">
        <v>0.60952380952380958</v>
      </c>
      <c r="AI2116" s="8">
        <v>1048.3210483210482</v>
      </c>
      <c r="AJ2116" s="11">
        <v>47273.321048298611</v>
      </c>
      <c r="AK2116" s="11">
        <v>47197</v>
      </c>
      <c r="AL2116" s="10">
        <v>76</v>
      </c>
      <c r="AM2116">
        <v>41644.120000000003</v>
      </c>
      <c r="AN2116">
        <v>0.95562476190476198</v>
      </c>
      <c r="AO2116" s="40" t="str">
        <f>E2116&amp;F2116&amp;U2116</f>
        <v>RABUCRG-TCFSLH</v>
      </c>
      <c r="AP2116" s="40" t="str">
        <f>_xlfn.XLOOKUP(AO2116,CrossRef!N:N,CrossRef!A:A,"NOT FOUND",0)</f>
        <v>RAB4028LT</v>
      </c>
      <c r="AQ2116" s="40" t="str">
        <f>IFERROR(_xlfn.XLOOKUP(AO2116,CrossRef!$N:$N,CrossRef!$E:$E,"Not Found"),"-")</f>
        <v>D10T2</v>
      </c>
      <c r="AR2116" s="40" t="str">
        <f>IFERROR(_xlfn.XLOOKUP(AO2116,CrossRef!$N:$N,CrossRef!$G:$G,"Not Found"),"-")</f>
        <v>4028 - TRACK FRAME</v>
      </c>
      <c r="AS2116" s="40" t="str">
        <f>IFERROR(_xlfn.XLOOKUP(AO2116,CrossRef!$N:$N,CrossRef!$H:$H,"Not Found"),"-")</f>
        <v>LT - LEFT</v>
      </c>
    </row>
    <row r="2117" spans="1:45" hidden="1" x14ac:dyDescent="0.3">
      <c r="A2117" s="38" t="str">
        <f>E2117&amp;F2117&amp;U2117</f>
        <v>340HYSY-MOHY-TRLLRHR</v>
      </c>
      <c r="B2117" s="38" t="str">
        <f>I2117&amp;D2117&amp;C2117</f>
        <v>QEX010</v>
      </c>
      <c r="C2117" s="38" t="str">
        <f>_xlfn.XLOOKUP(A2117,CrossRef!N:N,CrossRef!D:D,"",0)</f>
        <v/>
      </c>
      <c r="D2117" s="38" t="str">
        <f>_xlfn.XLOOKUP(A2117,CrossRef!N:N,CrossRef!C:C,"",0)</f>
        <v/>
      </c>
      <c r="E2117" s="38" t="str">
        <f>LEFT(M2117,3)</f>
        <v>340</v>
      </c>
      <c r="F2117" s="38" t="str">
        <f>_xlfn.TEXTAFTER(J2117,"-")</f>
        <v>HYSY-MOHY-TRLL</v>
      </c>
      <c r="G2117" t="s">
        <v>2635</v>
      </c>
      <c r="H2117" t="s">
        <v>2636</v>
      </c>
      <c r="I2117" t="s">
        <v>2754</v>
      </c>
      <c r="J2117" s="7" t="s">
        <v>1938</v>
      </c>
      <c r="K2117" t="s">
        <v>2638</v>
      </c>
      <c r="L2117" t="s">
        <v>2755</v>
      </c>
      <c r="M2117" t="s">
        <v>2756</v>
      </c>
      <c r="N2117" t="s">
        <v>2652</v>
      </c>
      <c r="O2117" t="s">
        <v>2641</v>
      </c>
      <c r="P2117" t="s">
        <v>2642</v>
      </c>
      <c r="Q2117" t="s">
        <v>2662</v>
      </c>
      <c r="R2117" t="s">
        <v>8274</v>
      </c>
      <c r="S2117" t="s">
        <v>2655</v>
      </c>
      <c r="T2117" t="s">
        <v>2882</v>
      </c>
      <c r="U2117" t="s">
        <v>494</v>
      </c>
      <c r="V2117" s="7" t="s">
        <v>2272</v>
      </c>
      <c r="W2117" s="8">
        <v>16500</v>
      </c>
      <c r="X2117" t="s">
        <v>8275</v>
      </c>
      <c r="Y2117" t="s">
        <v>8276</v>
      </c>
      <c r="Z2117" s="8">
        <v>67445</v>
      </c>
      <c r="AA2117" s="9">
        <v>9.0399999999999991</v>
      </c>
      <c r="AB2117" s="8">
        <v>28403.33</v>
      </c>
      <c r="AD2117" s="10">
        <v>4571002</v>
      </c>
      <c r="AE2117" s="11">
        <v>45760</v>
      </c>
      <c r="AF2117" s="8">
        <v>63748</v>
      </c>
      <c r="AG2117" s="8">
        <v>12803</v>
      </c>
      <c r="AH2117" s="12">
        <v>0.77593939393939393</v>
      </c>
      <c r="AI2117" s="8">
        <v>1416.2610619469028</v>
      </c>
      <c r="AJ2117" s="11">
        <v>47641.261061956022</v>
      </c>
      <c r="AK2117" s="11">
        <v>47306</v>
      </c>
      <c r="AL2117" s="10">
        <v>335</v>
      </c>
      <c r="AM2117">
        <v>77217.240000000005</v>
      </c>
      <c r="AO2117" s="40" t="str">
        <f>E2117&amp;F2117&amp;U2117</f>
        <v>340HYSY-MOHY-TRLLRHR</v>
      </c>
      <c r="AP2117" s="40" t="str">
        <f>_xlfn.XLOOKUP(AO2117,CrossRef!N:N,CrossRef!A:A,"NOT FOUND",0)</f>
        <v>NOT FOUND</v>
      </c>
      <c r="AQ2117" s="40" t="str">
        <f>IFERROR(_xlfn.XLOOKUP(AO2117,CrossRef!$N:$N,CrossRef!$E:$E,"Not Found"),"-")</f>
        <v>Not Found</v>
      </c>
      <c r="AR2117" s="40" t="str">
        <f>IFERROR(_xlfn.XLOOKUP(AO2117,CrossRef!$N:$N,CrossRef!$G:$G,"Not Found"),"-")</f>
        <v>Not Found</v>
      </c>
      <c r="AS2117" s="40" t="str">
        <f>IFERROR(_xlfn.XLOOKUP(AO2117,CrossRef!$N:$N,CrossRef!$H:$H,"Not Found"),"-")</f>
        <v>Not Found</v>
      </c>
    </row>
    <row r="2118" spans="1:45" hidden="1" x14ac:dyDescent="0.3">
      <c r="A2118" s="38" t="str">
        <f>E2118&amp;F2118&amp;U2118</f>
        <v>340HYSY-MOHY-TRLLLHF</v>
      </c>
      <c r="B2118" s="38" t="str">
        <f>I2118&amp;D2118&amp;C2118</f>
        <v>QEX010</v>
      </c>
      <c r="C2118" s="38" t="str">
        <f>_xlfn.XLOOKUP(A2118,CrossRef!N:N,CrossRef!D:D,"",0)</f>
        <v/>
      </c>
      <c r="D2118" s="38" t="str">
        <f>_xlfn.XLOOKUP(A2118,CrossRef!N:N,CrossRef!C:C,"",0)</f>
        <v/>
      </c>
      <c r="E2118" s="38" t="str">
        <f>LEFT(M2118,3)</f>
        <v>340</v>
      </c>
      <c r="F2118" s="38" t="str">
        <f>_xlfn.TEXTAFTER(J2118,"-")</f>
        <v>HYSY-MOHY-TRLL</v>
      </c>
      <c r="G2118" t="s">
        <v>2635</v>
      </c>
      <c r="H2118" t="s">
        <v>2636</v>
      </c>
      <c r="I2118" t="s">
        <v>2754</v>
      </c>
      <c r="J2118" s="7" t="s">
        <v>1938</v>
      </c>
      <c r="K2118" t="s">
        <v>2638</v>
      </c>
      <c r="L2118" t="s">
        <v>2755</v>
      </c>
      <c r="M2118" t="s">
        <v>2756</v>
      </c>
      <c r="N2118" t="s">
        <v>2652</v>
      </c>
      <c r="O2118" t="s">
        <v>2641</v>
      </c>
      <c r="P2118" t="s">
        <v>2642</v>
      </c>
      <c r="Q2118" t="s">
        <v>2662</v>
      </c>
      <c r="R2118" t="s">
        <v>8277</v>
      </c>
      <c r="S2118" t="s">
        <v>2655</v>
      </c>
      <c r="T2118" t="s">
        <v>2882</v>
      </c>
      <c r="U2118" t="s">
        <v>485</v>
      </c>
      <c r="V2118" s="7" t="s">
        <v>7603</v>
      </c>
      <c r="W2118" s="8">
        <v>16500</v>
      </c>
      <c r="X2118" t="s">
        <v>8278</v>
      </c>
      <c r="Y2118" t="s">
        <v>7605</v>
      </c>
      <c r="Z2118" s="8">
        <v>67445</v>
      </c>
      <c r="AA2118" s="9">
        <v>9.0399999999999991</v>
      </c>
      <c r="AB2118" s="8">
        <v>28403.33</v>
      </c>
      <c r="AD2118" s="10">
        <v>4576474</v>
      </c>
      <c r="AE2118" s="11">
        <v>45761</v>
      </c>
      <c r="AF2118" s="8">
        <v>63748</v>
      </c>
      <c r="AG2118" s="8">
        <v>12803</v>
      </c>
      <c r="AH2118" s="12">
        <v>0.77593939393939393</v>
      </c>
      <c r="AI2118" s="8">
        <v>1416.2610619469028</v>
      </c>
      <c r="AJ2118" s="11">
        <v>47641.261061956022</v>
      </c>
      <c r="AK2118" s="11">
        <v>47306</v>
      </c>
      <c r="AL2118" s="10">
        <v>335</v>
      </c>
      <c r="AM2118">
        <v>77217.240000000005</v>
      </c>
      <c r="AO2118" s="40" t="str">
        <f>E2118&amp;F2118&amp;U2118</f>
        <v>340HYSY-MOHY-TRLLLHF</v>
      </c>
      <c r="AP2118" s="40" t="str">
        <f>_xlfn.XLOOKUP(AO2118,CrossRef!N:N,CrossRef!A:A,"NOT FOUND",0)</f>
        <v>NOT FOUND</v>
      </c>
      <c r="AQ2118" s="40" t="str">
        <f>IFERROR(_xlfn.XLOOKUP(AO2118,CrossRef!$N:$N,CrossRef!$E:$E,"Not Found"),"-")</f>
        <v>Not Found</v>
      </c>
      <c r="AR2118" s="40" t="str">
        <f>IFERROR(_xlfn.XLOOKUP(AO2118,CrossRef!$N:$N,CrossRef!$G:$G,"Not Found"),"-")</f>
        <v>Not Found</v>
      </c>
      <c r="AS2118" s="40" t="str">
        <f>IFERROR(_xlfn.XLOOKUP(AO2118,CrossRef!$N:$N,CrossRef!$H:$H,"Not Found"),"-")</f>
        <v>Not Found</v>
      </c>
    </row>
    <row r="2119" spans="1:45" hidden="1" x14ac:dyDescent="0.3">
      <c r="A2119" s="38" t="str">
        <f>E2119&amp;F2119&amp;U2119</f>
        <v>340HYSY-MOHY-TRLRRHF</v>
      </c>
      <c r="B2119" s="38" t="str">
        <f>I2119&amp;D2119&amp;C2119</f>
        <v>QEX0104351RF</v>
      </c>
      <c r="C2119" s="38" t="str">
        <f>_xlfn.XLOOKUP(A2119,CrossRef!N:N,CrossRef!D:D,"",0)</f>
        <v>RF</v>
      </c>
      <c r="D2119" s="38" t="str">
        <f>_xlfn.XLOOKUP(A2119,CrossRef!N:N,CrossRef!C:C,"",0)</f>
        <v>4351</v>
      </c>
      <c r="E2119" s="38" t="str">
        <f>LEFT(M2119,3)</f>
        <v>340</v>
      </c>
      <c r="F2119" s="38" t="str">
        <f>_xlfn.TEXTAFTER(J2119,"-")</f>
        <v>HYSY-MOHY-TRLR</v>
      </c>
      <c r="G2119" t="s">
        <v>2635</v>
      </c>
      <c r="H2119" t="s">
        <v>2636</v>
      </c>
      <c r="I2119" t="s">
        <v>2754</v>
      </c>
      <c r="J2119" s="7" t="s">
        <v>2189</v>
      </c>
      <c r="K2119" t="s">
        <v>2638</v>
      </c>
      <c r="L2119" t="s">
        <v>2755</v>
      </c>
      <c r="M2119" t="s">
        <v>2756</v>
      </c>
      <c r="N2119" t="s">
        <v>2652</v>
      </c>
      <c r="O2119" t="s">
        <v>2641</v>
      </c>
      <c r="P2119" t="s">
        <v>2642</v>
      </c>
      <c r="Q2119" t="s">
        <v>2662</v>
      </c>
      <c r="R2119" t="s">
        <v>8279</v>
      </c>
      <c r="S2119" t="s">
        <v>2655</v>
      </c>
      <c r="T2119" t="s">
        <v>2882</v>
      </c>
      <c r="U2119" t="s">
        <v>488</v>
      </c>
      <c r="V2119" s="7" t="s">
        <v>1612</v>
      </c>
      <c r="W2119" s="8">
        <v>16500</v>
      </c>
      <c r="X2119" t="s">
        <v>8280</v>
      </c>
      <c r="Y2119" t="s">
        <v>5466</v>
      </c>
      <c r="Z2119" s="8">
        <v>67445</v>
      </c>
      <c r="AA2119" s="9">
        <v>9.0399999999999991</v>
      </c>
      <c r="AB2119" s="8">
        <v>28403.33</v>
      </c>
      <c r="AD2119" s="10">
        <v>4576473</v>
      </c>
      <c r="AE2119" s="11">
        <v>45761</v>
      </c>
      <c r="AF2119" s="8">
        <v>63748</v>
      </c>
      <c r="AG2119" s="8">
        <v>12803</v>
      </c>
      <c r="AH2119" s="12">
        <v>0.77593939393939393</v>
      </c>
      <c r="AI2119" s="8">
        <v>1416.2610619469028</v>
      </c>
      <c r="AJ2119" s="11">
        <v>47641.261061956022</v>
      </c>
      <c r="AK2119" s="11">
        <v>47306</v>
      </c>
      <c r="AL2119" s="10">
        <v>335</v>
      </c>
      <c r="AM2119">
        <v>77217.240000000005</v>
      </c>
      <c r="AO2119" s="40" t="str">
        <f>E2119&amp;F2119&amp;U2119</f>
        <v>340HYSY-MOHY-TRLRRHF</v>
      </c>
      <c r="AP2119" s="40" t="str">
        <f>_xlfn.XLOOKUP(AO2119,CrossRef!N:N,CrossRef!A:A,"NOT FOUND",0)</f>
        <v>3404351RF</v>
      </c>
      <c r="AQ2119" s="40">
        <f>IFERROR(_xlfn.XLOOKUP(AO2119,CrossRef!$N:$N,CrossRef!$E:$E,"Not Found"),"-")</f>
        <v>6060</v>
      </c>
      <c r="AR2119" s="40" t="str">
        <f>IFERROR(_xlfn.XLOOKUP(AO2119,CrossRef!$N:$N,CrossRef!$G:$G,"Not Found"),"-")</f>
        <v>4351 - HYD PROPEL/DRIVE MOTOR</v>
      </c>
      <c r="AS2119" s="40" t="str">
        <f>IFERROR(_xlfn.XLOOKUP(AO2119,CrossRef!$N:$N,CrossRef!$H:$H,"Not Found"),"-")</f>
        <v>RF - RIGHT FRONT</v>
      </c>
    </row>
    <row r="2120" spans="1:45" hidden="1" x14ac:dyDescent="0.3">
      <c r="A2120" s="38" t="str">
        <f>E2120&amp;F2120&amp;U2120</f>
        <v>340PUD1LH</v>
      </c>
      <c r="B2120" s="38" t="str">
        <f>I2120&amp;D2120&amp;C2120</f>
        <v>QEX010</v>
      </c>
      <c r="C2120" s="38" t="str">
        <f>_xlfn.XLOOKUP(A2120,CrossRef!N:N,CrossRef!D:D,"",0)</f>
        <v/>
      </c>
      <c r="D2120" s="38" t="str">
        <f>_xlfn.XLOOKUP(A2120,CrossRef!N:N,CrossRef!C:C,"",0)</f>
        <v/>
      </c>
      <c r="E2120" s="38" t="str">
        <f>LEFT(M2120,3)</f>
        <v>340</v>
      </c>
      <c r="F2120" s="38" t="str">
        <f>_xlfn.TEXTAFTER(J2120,"-")</f>
        <v>PUD1</v>
      </c>
      <c r="G2120" t="s">
        <v>2635</v>
      </c>
      <c r="H2120" t="s">
        <v>2636</v>
      </c>
      <c r="I2120" t="s">
        <v>2754</v>
      </c>
      <c r="J2120" s="7" t="s">
        <v>2190</v>
      </c>
      <c r="K2120" t="s">
        <v>2638</v>
      </c>
      <c r="L2120" t="s">
        <v>2755</v>
      </c>
      <c r="M2120" t="s">
        <v>2756</v>
      </c>
      <c r="N2120" t="s">
        <v>2652</v>
      </c>
      <c r="O2120" t="s">
        <v>2641</v>
      </c>
      <c r="P2120" t="s">
        <v>2642</v>
      </c>
      <c r="Q2120" t="s">
        <v>2662</v>
      </c>
      <c r="R2120" t="s">
        <v>8281</v>
      </c>
      <c r="S2120" t="s">
        <v>2655</v>
      </c>
      <c r="T2120" t="s">
        <v>3605</v>
      </c>
      <c r="U2120" t="s">
        <v>59</v>
      </c>
      <c r="V2120" s="7" t="s">
        <v>1614</v>
      </c>
      <c r="W2120" s="8">
        <v>16500</v>
      </c>
      <c r="X2120" t="s">
        <v>8282</v>
      </c>
      <c r="Y2120" t="s">
        <v>5469</v>
      </c>
      <c r="Z2120" s="8">
        <v>67445</v>
      </c>
      <c r="AA2120" s="9">
        <v>9.0399999999999991</v>
      </c>
      <c r="AB2120" s="8">
        <v>145537.04</v>
      </c>
      <c r="AD2120" s="10">
        <v>4470895</v>
      </c>
      <c r="AE2120" s="11">
        <v>45759</v>
      </c>
      <c r="AF2120" s="8">
        <v>63748</v>
      </c>
      <c r="AG2120" s="8">
        <v>12803</v>
      </c>
      <c r="AH2120" s="12">
        <v>0.77593939393939393</v>
      </c>
      <c r="AI2120" s="8">
        <v>1416.2610619469028</v>
      </c>
      <c r="AJ2120" s="11">
        <v>47641.261061956022</v>
      </c>
      <c r="AK2120" s="11">
        <v>47306</v>
      </c>
      <c r="AL2120" s="10">
        <v>335</v>
      </c>
      <c r="AM2120">
        <v>77217.240000000005</v>
      </c>
      <c r="AO2120" s="40" t="str">
        <f>E2120&amp;F2120&amp;U2120</f>
        <v>340PUD1LH</v>
      </c>
      <c r="AP2120" s="40" t="str">
        <f>_xlfn.XLOOKUP(AO2120,CrossRef!N:N,CrossRef!A:A,"NOT FOUND",0)</f>
        <v>NOT FOUND</v>
      </c>
      <c r="AQ2120" s="40" t="str">
        <f>IFERROR(_xlfn.XLOOKUP(AO2120,CrossRef!$N:$N,CrossRef!$E:$E,"Not Found"),"-")</f>
        <v>Not Found</v>
      </c>
      <c r="AR2120" s="40" t="str">
        <f>IFERROR(_xlfn.XLOOKUP(AO2120,CrossRef!$N:$N,CrossRef!$G:$G,"Not Found"),"-")</f>
        <v>Not Found</v>
      </c>
      <c r="AS2120" s="40" t="str">
        <f>IFERROR(_xlfn.XLOOKUP(AO2120,CrossRef!$N:$N,CrossRef!$H:$H,"Not Found"),"-")</f>
        <v>Not Found</v>
      </c>
    </row>
    <row r="2121" spans="1:45" hidden="1" x14ac:dyDescent="0.3">
      <c r="A2121" s="38" t="str">
        <f>E2121&amp;F2121&amp;U2121</f>
        <v>SPDDRIV-TMSN</v>
      </c>
      <c r="B2121" s="38" t="str">
        <f>I2121&amp;D2121&amp;C2121</f>
        <v>TD6647303000</v>
      </c>
      <c r="C2121" s="38" t="str">
        <f>_xlfn.XLOOKUP(A2121,CrossRef!N:N,CrossRef!D:D,"",0)</f>
        <v>00</v>
      </c>
      <c r="D2121" s="38" t="str">
        <f>_xlfn.XLOOKUP(A2121,CrossRef!N:N,CrossRef!C:C,"",0)</f>
        <v>3030</v>
      </c>
      <c r="E2121" s="38" t="str">
        <f>LEFT(M2121,3)</f>
        <v>SPD</v>
      </c>
      <c r="F2121" s="38" t="str">
        <f>_xlfn.TEXTAFTER(J2121,"-")</f>
        <v>DRIV-TMSN</v>
      </c>
      <c r="G2121" t="s">
        <v>2695</v>
      </c>
      <c r="H2121" t="s">
        <v>2696</v>
      </c>
      <c r="I2121" t="s">
        <v>3938</v>
      </c>
      <c r="J2121" s="7" t="s">
        <v>2191</v>
      </c>
      <c r="K2121" t="s">
        <v>2638</v>
      </c>
      <c r="L2121" t="s">
        <v>190</v>
      </c>
      <c r="M2121" t="s">
        <v>3939</v>
      </c>
      <c r="N2121" t="s">
        <v>2640</v>
      </c>
      <c r="O2121" t="s">
        <v>3054</v>
      </c>
      <c r="P2121" t="s">
        <v>2642</v>
      </c>
      <c r="Q2121" t="s">
        <v>2640</v>
      </c>
      <c r="R2121" t="s">
        <v>8283</v>
      </c>
      <c r="S2121" t="s">
        <v>2655</v>
      </c>
      <c r="T2121" t="s">
        <v>2818</v>
      </c>
      <c r="U2121" t="s">
        <v>2657</v>
      </c>
      <c r="V2121" s="7" t="s">
        <v>352</v>
      </c>
      <c r="W2121" s="8">
        <v>20000</v>
      </c>
      <c r="X2121" t="s">
        <v>8284</v>
      </c>
      <c r="Y2121" t="s">
        <v>3453</v>
      </c>
      <c r="Z2121" s="8">
        <v>21197.9</v>
      </c>
      <c r="AA2121" s="9">
        <v>14.22</v>
      </c>
      <c r="AB2121" s="8">
        <v>100188.96</v>
      </c>
      <c r="AD2121" s="10">
        <v>4571052</v>
      </c>
      <c r="AE2121" s="11">
        <v>45792</v>
      </c>
      <c r="AF2121" s="8">
        <v>14027.7</v>
      </c>
      <c r="AG2121" s="8">
        <v>12829.799999999996</v>
      </c>
      <c r="AH2121" s="12">
        <v>0.64148999999999978</v>
      </c>
      <c r="AI2121" s="8">
        <v>902.23628691983083</v>
      </c>
      <c r="AJ2121" s="11">
        <v>47127.236286921296</v>
      </c>
      <c r="AK2121" s="11">
        <v>47265</v>
      </c>
      <c r="AL2121" s="10">
        <v>-138</v>
      </c>
      <c r="AM2121">
        <v>35986.700000000004</v>
      </c>
      <c r="AN2121">
        <v>1.0979500000000002</v>
      </c>
      <c r="AO2121" s="40" t="str">
        <f>E2121&amp;F2121&amp;U2121</f>
        <v>SPDDRIV-TMSN</v>
      </c>
      <c r="AP2121" s="40" t="str">
        <f>_xlfn.XLOOKUP(AO2121,CrossRef!N:N,CrossRef!A:A,"NOT FOUND",0)</f>
        <v>SPD303000</v>
      </c>
      <c r="AQ2121" s="40" t="str">
        <f>IFERROR(_xlfn.XLOOKUP(AO2121,CrossRef!$N:$N,CrossRef!$E:$E,"Not Found"),"-")</f>
        <v>789D</v>
      </c>
      <c r="AR2121" s="40" t="str">
        <f>IFERROR(_xlfn.XLOOKUP(AO2121,CrossRef!$N:$N,CrossRef!$G:$G,"Not Found"),"-")</f>
        <v>3030 - TRANSMISSION</v>
      </c>
      <c r="AS2121" s="40" t="str">
        <f>IFERROR(_xlfn.XLOOKUP(AO2121,CrossRef!$N:$N,CrossRef!$H:$H,"Not Found"),"-")</f>
        <v>00 - (NONE)</v>
      </c>
    </row>
    <row r="2122" spans="1:45" hidden="1" x14ac:dyDescent="0.3">
      <c r="A2122" s="38" t="str">
        <f>E2122&amp;F2122&amp;U2122</f>
        <v>ATYDRIV-FIDVRHR</v>
      </c>
      <c r="B2122" s="38" t="str">
        <f>I2122&amp;D2122&amp;C2122</f>
        <v>QTD104008RI</v>
      </c>
      <c r="C2122" s="38" t="str">
        <f>_xlfn.XLOOKUP(A2122,CrossRef!N:N,CrossRef!D:D,"",0)</f>
        <v>RI</v>
      </c>
      <c r="D2122" s="38" t="str">
        <f>_xlfn.XLOOKUP(A2122,CrossRef!N:N,CrossRef!C:C,"",0)</f>
        <v>4008</v>
      </c>
      <c r="E2122" s="38" t="str">
        <f>LEFT(M2122,3)</f>
        <v>ATY</v>
      </c>
      <c r="F2122" s="38" t="str">
        <f>_xlfn.TEXTAFTER(J2122,"-")</f>
        <v>DRIV-FIDV</v>
      </c>
      <c r="G2122" t="s">
        <v>2635</v>
      </c>
      <c r="H2122" t="s">
        <v>2636</v>
      </c>
      <c r="I2122" t="s">
        <v>4745</v>
      </c>
      <c r="J2122" s="7" t="s">
        <v>1597</v>
      </c>
      <c r="K2122" t="s">
        <v>2638</v>
      </c>
      <c r="L2122" t="s">
        <v>151</v>
      </c>
      <c r="M2122" t="s">
        <v>4746</v>
      </c>
      <c r="N2122" t="s">
        <v>2640</v>
      </c>
      <c r="O2122" t="s">
        <v>2641</v>
      </c>
      <c r="P2122" t="s">
        <v>2642</v>
      </c>
      <c r="Q2122" t="s">
        <v>2640</v>
      </c>
      <c r="R2122" t="s">
        <v>8285</v>
      </c>
      <c r="S2122" t="s">
        <v>2655</v>
      </c>
      <c r="T2122" t="s">
        <v>2682</v>
      </c>
      <c r="U2122" t="s">
        <v>494</v>
      </c>
      <c r="V2122" s="7" t="s">
        <v>576</v>
      </c>
      <c r="W2122" s="8">
        <v>19800</v>
      </c>
      <c r="X2122" t="s">
        <v>8286</v>
      </c>
      <c r="Y2122" t="s">
        <v>3993</v>
      </c>
      <c r="Z2122" s="8">
        <v>126054</v>
      </c>
      <c r="AA2122" s="9">
        <v>12.76</v>
      </c>
      <c r="AB2122" s="8">
        <v>161627.01</v>
      </c>
      <c r="AD2122" s="10">
        <v>4683520</v>
      </c>
      <c r="AE2122" s="11">
        <v>45694</v>
      </c>
      <c r="AF2122" s="8">
        <v>119085</v>
      </c>
      <c r="AG2122" s="8">
        <v>12831</v>
      </c>
      <c r="AH2122" s="12">
        <v>0.64803030303030307</v>
      </c>
      <c r="AI2122" s="8">
        <v>1005.564263322884</v>
      </c>
      <c r="AJ2122" s="11">
        <v>47230.564263310182</v>
      </c>
      <c r="AK2122" s="11">
        <v>47200</v>
      </c>
      <c r="AL2122" s="10">
        <v>30</v>
      </c>
      <c r="AM2122">
        <v>138495</v>
      </c>
      <c r="AO2122" s="40" t="str">
        <f>E2122&amp;F2122&amp;U2122</f>
        <v>ATYDRIV-FIDVRHR</v>
      </c>
      <c r="AP2122" s="40" t="str">
        <f>_xlfn.XLOOKUP(AO2122,CrossRef!N:N,CrossRef!A:A,"NOT FOUND",0)</f>
        <v>ATY4008RI</v>
      </c>
      <c r="AQ2122" s="40" t="str">
        <f>IFERROR(_xlfn.XLOOKUP(AO2122,CrossRef!$N:$N,CrossRef!$E:$E,"Not Found"),"-")</f>
        <v>793C</v>
      </c>
      <c r="AR2122" s="40" t="str">
        <f>IFERROR(_xlfn.XLOOKUP(AO2122,CrossRef!$N:$N,CrossRef!$G:$G,"Not Found"),"-")</f>
        <v>4008 - FINAL DRIVE, BRAKE &amp; WHEEL</v>
      </c>
      <c r="AS2122" s="40" t="str">
        <f>IFERROR(_xlfn.XLOOKUP(AO2122,CrossRef!$N:$N,CrossRef!$H:$H,"Not Found"),"-")</f>
        <v>RI - RIGHT</v>
      </c>
    </row>
    <row r="2123" spans="1:45" hidden="1" x14ac:dyDescent="0.3">
      <c r="A2123" s="38" t="str">
        <f>E2123&amp;F2123&amp;U2123</f>
        <v>340ENG1-COSY-RADTLH</v>
      </c>
      <c r="B2123" s="38" t="str">
        <f>I2123&amp;D2123&amp;C2123</f>
        <v>QEX0111353LT</v>
      </c>
      <c r="C2123" s="38" t="str">
        <f>_xlfn.XLOOKUP(A2123,CrossRef!N:N,CrossRef!D:D,"",0)</f>
        <v>LT</v>
      </c>
      <c r="D2123" s="38" t="str">
        <f>_xlfn.XLOOKUP(A2123,CrossRef!N:N,CrossRef!C:C,"",0)</f>
        <v>1353</v>
      </c>
      <c r="E2123" s="38" t="str">
        <f>LEFT(M2123,3)</f>
        <v>340</v>
      </c>
      <c r="F2123" s="38" t="str">
        <f>_xlfn.TEXTAFTER(J2123,"-")</f>
        <v>ENG1-COSY-RADT</v>
      </c>
      <c r="G2123" t="s">
        <v>2635</v>
      </c>
      <c r="H2123" t="s">
        <v>2636</v>
      </c>
      <c r="I2123" t="s">
        <v>2838</v>
      </c>
      <c r="J2123" s="7" t="s">
        <v>2192</v>
      </c>
      <c r="K2123" t="s">
        <v>2638</v>
      </c>
      <c r="L2123" t="s">
        <v>2755</v>
      </c>
      <c r="M2123" t="s">
        <v>2839</v>
      </c>
      <c r="N2123" t="s">
        <v>2640</v>
      </c>
      <c r="O2123" t="s">
        <v>2641</v>
      </c>
      <c r="P2123" t="s">
        <v>2642</v>
      </c>
      <c r="Q2123" t="s">
        <v>2640</v>
      </c>
      <c r="R2123" t="s">
        <v>8287</v>
      </c>
      <c r="S2123" t="s">
        <v>2655</v>
      </c>
      <c r="T2123" t="s">
        <v>3253</v>
      </c>
      <c r="U2123" t="s">
        <v>59</v>
      </c>
      <c r="V2123" s="7" t="s">
        <v>270</v>
      </c>
      <c r="W2123" s="8">
        <v>14300</v>
      </c>
      <c r="X2123" t="s">
        <v>8288</v>
      </c>
      <c r="Y2123" t="s">
        <v>4850</v>
      </c>
      <c r="Z2123" s="8">
        <v>69943.199999999997</v>
      </c>
      <c r="AA2123" s="9">
        <v>13.19</v>
      </c>
      <c r="AB2123" s="8">
        <v>90956.65</v>
      </c>
      <c r="AD2123" s="10">
        <v>4853750</v>
      </c>
      <c r="AE2123" s="11">
        <v>46126</v>
      </c>
      <c r="AF2123" s="8">
        <v>68518</v>
      </c>
      <c r="AG2123" s="8">
        <v>12874.800000000003</v>
      </c>
      <c r="AH2123" s="12">
        <v>0.90033566433566459</v>
      </c>
      <c r="AI2123" s="8">
        <v>976.10310841546652</v>
      </c>
      <c r="AJ2123" s="11">
        <v>47201.103108414354</v>
      </c>
      <c r="AK2123" s="11">
        <v>47183</v>
      </c>
      <c r="AL2123" s="10">
        <v>18</v>
      </c>
      <c r="AM2123">
        <v>82579.22</v>
      </c>
      <c r="AO2123" s="40" t="str">
        <f>E2123&amp;F2123&amp;U2123</f>
        <v>340ENG1-COSY-RADTLH</v>
      </c>
      <c r="AP2123" s="40" t="str">
        <f>_xlfn.XLOOKUP(AO2123,CrossRef!N:N,CrossRef!A:A,"NOT FOUND",0)</f>
        <v>3401353LT</v>
      </c>
      <c r="AQ2123" s="40">
        <f>IFERROR(_xlfn.XLOOKUP(AO2123,CrossRef!$N:$N,CrossRef!$E:$E,"Not Found"),"-")</f>
        <v>6060</v>
      </c>
      <c r="AR2123" s="40" t="str">
        <f>IFERROR(_xlfn.XLOOKUP(AO2123,CrossRef!$N:$N,CrossRef!$G:$G,"Not Found"),"-")</f>
        <v>1353 - RADIATOR</v>
      </c>
      <c r="AS2123" s="40" t="str">
        <f>IFERROR(_xlfn.XLOOKUP(AO2123,CrossRef!$N:$N,CrossRef!$H:$H,"Not Found"),"-")</f>
        <v>LT - LEFT</v>
      </c>
    </row>
    <row r="2124" spans="1:45" hidden="1" x14ac:dyDescent="0.3">
      <c r="A2124" s="38" t="str">
        <f>E2124&amp;F2124&amp;U2124</f>
        <v>7ERDRIV-DIFF</v>
      </c>
      <c r="B2124" s="38" t="str">
        <f>I2124&amp;D2124&amp;C2124</f>
        <v>TS2199325800</v>
      </c>
      <c r="C2124" s="38" t="str">
        <f>_xlfn.XLOOKUP(A2124,CrossRef!N:N,CrossRef!D:D,"",0)</f>
        <v>00</v>
      </c>
      <c r="D2124" s="38" t="str">
        <f>_xlfn.XLOOKUP(A2124,CrossRef!N:N,CrossRef!C:C,"",0)</f>
        <v>3258</v>
      </c>
      <c r="E2124" s="38" t="str">
        <f>LEFT(M2124,3)</f>
        <v>7ER</v>
      </c>
      <c r="F2124" s="38" t="str">
        <f>_xlfn.TEXTAFTER(J2124,"-")</f>
        <v>DRIV-DIFF</v>
      </c>
      <c r="G2124" t="s">
        <v>2635</v>
      </c>
      <c r="H2124" t="s">
        <v>2636</v>
      </c>
      <c r="I2124" t="s">
        <v>4288</v>
      </c>
      <c r="J2124" s="7" t="s">
        <v>2193</v>
      </c>
      <c r="K2124" t="s">
        <v>2638</v>
      </c>
      <c r="L2124" t="s">
        <v>196</v>
      </c>
      <c r="M2124" t="s">
        <v>4289</v>
      </c>
      <c r="N2124" t="s">
        <v>2640</v>
      </c>
      <c r="O2124" t="s">
        <v>2653</v>
      </c>
      <c r="P2124" t="s">
        <v>2642</v>
      </c>
      <c r="Q2124" t="s">
        <v>2640</v>
      </c>
      <c r="R2124" t="s">
        <v>8289</v>
      </c>
      <c r="S2124" t="s">
        <v>2655</v>
      </c>
      <c r="T2124" t="s">
        <v>2656</v>
      </c>
      <c r="U2124" t="s">
        <v>2657</v>
      </c>
      <c r="V2124" s="7" t="s">
        <v>464</v>
      </c>
      <c r="W2124" s="8">
        <v>18000</v>
      </c>
      <c r="X2124" t="s">
        <v>8290</v>
      </c>
      <c r="Y2124" t="s">
        <v>8291</v>
      </c>
      <c r="Z2124" s="8">
        <v>53902</v>
      </c>
      <c r="AA2124" s="9">
        <v>5.14</v>
      </c>
      <c r="AB2124" s="8">
        <v>31811.82</v>
      </c>
      <c r="AD2124" s="10">
        <v>4280479</v>
      </c>
      <c r="AE2124" s="11">
        <v>45362</v>
      </c>
      <c r="AF2124" s="8">
        <v>48779</v>
      </c>
      <c r="AG2124" s="8">
        <v>12877</v>
      </c>
      <c r="AH2124" s="12">
        <v>0.71538888888888885</v>
      </c>
      <c r="AI2124" s="8">
        <v>2505.252918287938</v>
      </c>
      <c r="AJ2124" s="11">
        <v>48730.252918287035</v>
      </c>
      <c r="AK2124" s="11">
        <v>48100</v>
      </c>
      <c r="AL2124" s="10">
        <v>630</v>
      </c>
      <c r="AM2124">
        <v>63539.5</v>
      </c>
      <c r="AN2124">
        <v>0.8200277777777778</v>
      </c>
      <c r="AO2124" s="40" t="str">
        <f>E2124&amp;F2124&amp;U2124</f>
        <v>7ERDRIV-DIFF</v>
      </c>
      <c r="AP2124" s="40" t="str">
        <f>_xlfn.XLOOKUP(AO2124,CrossRef!N:N,CrossRef!A:A,"NOT FOUND",0)</f>
        <v>7ER325800</v>
      </c>
      <c r="AQ2124" s="40" t="str">
        <f>IFERROR(_xlfn.XLOOKUP(AO2124,CrossRef!$N:$N,CrossRef!$E:$E,"Not Found"),"-")</f>
        <v>773D</v>
      </c>
      <c r="AR2124" s="40" t="str">
        <f>IFERROR(_xlfn.XLOOKUP(AO2124,CrossRef!$N:$N,CrossRef!$G:$G,"Not Found"),"-")</f>
        <v>3258 - DIFFERENTIAL</v>
      </c>
      <c r="AS2124" s="40" t="str">
        <f>IFERROR(_xlfn.XLOOKUP(AO2124,CrossRef!$N:$N,CrossRef!$H:$H,"Not Found"),"-")</f>
        <v>00 - (NONE)</v>
      </c>
    </row>
    <row r="2125" spans="1:45" hidden="1" x14ac:dyDescent="0.3">
      <c r="A2125" s="38" t="str">
        <f>E2125&amp;F2125&amp;U2125</f>
        <v>7ERDRIV-FIDVRHR</v>
      </c>
      <c r="B2125" s="38" t="str">
        <f>I2125&amp;D2125&amp;C2125</f>
        <v>TS21994008RI</v>
      </c>
      <c r="C2125" s="38" t="str">
        <f>_xlfn.XLOOKUP(A2125,CrossRef!N:N,CrossRef!D:D,"",0)</f>
        <v>RI</v>
      </c>
      <c r="D2125" s="38" t="str">
        <f>_xlfn.XLOOKUP(A2125,CrossRef!N:N,CrossRef!C:C,"",0)</f>
        <v>4008</v>
      </c>
      <c r="E2125" s="38" t="str">
        <f>LEFT(M2125,3)</f>
        <v>7ER</v>
      </c>
      <c r="F2125" s="38" t="str">
        <f>_xlfn.TEXTAFTER(J2125,"-")</f>
        <v>DRIV-FIDV</v>
      </c>
      <c r="G2125" t="s">
        <v>2635</v>
      </c>
      <c r="H2125" t="s">
        <v>2636</v>
      </c>
      <c r="I2125" t="s">
        <v>4288</v>
      </c>
      <c r="J2125" s="7" t="s">
        <v>2194</v>
      </c>
      <c r="K2125" t="s">
        <v>2638</v>
      </c>
      <c r="L2125" t="s">
        <v>196</v>
      </c>
      <c r="M2125" t="s">
        <v>4289</v>
      </c>
      <c r="N2125" t="s">
        <v>2640</v>
      </c>
      <c r="O2125" t="s">
        <v>2653</v>
      </c>
      <c r="P2125" t="s">
        <v>2642</v>
      </c>
      <c r="Q2125" t="s">
        <v>2640</v>
      </c>
      <c r="R2125" t="s">
        <v>8292</v>
      </c>
      <c r="S2125" t="s">
        <v>2655</v>
      </c>
      <c r="T2125" t="s">
        <v>2682</v>
      </c>
      <c r="U2125" t="s">
        <v>494</v>
      </c>
      <c r="V2125" s="7" t="s">
        <v>554</v>
      </c>
      <c r="W2125" s="8">
        <v>18000</v>
      </c>
      <c r="X2125" t="s">
        <v>8293</v>
      </c>
      <c r="Y2125" t="s">
        <v>8294</v>
      </c>
      <c r="Z2125" s="8">
        <v>53902</v>
      </c>
      <c r="AA2125" s="9">
        <v>5.14</v>
      </c>
      <c r="AB2125" s="8">
        <v>60804.41</v>
      </c>
      <c r="AD2125" s="10">
        <v>4381660</v>
      </c>
      <c r="AE2125" s="11">
        <v>45362</v>
      </c>
      <c r="AF2125" s="8">
        <v>48779</v>
      </c>
      <c r="AG2125" s="8">
        <v>12877</v>
      </c>
      <c r="AH2125" s="12">
        <v>0.71538888888888885</v>
      </c>
      <c r="AI2125" s="8">
        <v>2505.252918287938</v>
      </c>
      <c r="AJ2125" s="11">
        <v>48730.252918287035</v>
      </c>
      <c r="AK2125" s="11">
        <v>48100</v>
      </c>
      <c r="AL2125" s="10">
        <v>630</v>
      </c>
      <c r="AM2125">
        <v>63539.5</v>
      </c>
      <c r="AN2125">
        <v>0.8200277777777778</v>
      </c>
      <c r="AO2125" s="40" t="str">
        <f>E2125&amp;F2125&amp;U2125</f>
        <v>7ERDRIV-FIDVRHR</v>
      </c>
      <c r="AP2125" s="40" t="str">
        <f>_xlfn.XLOOKUP(AO2125,CrossRef!N:N,CrossRef!A:A,"NOT FOUND",0)</f>
        <v>7ER4008RI</v>
      </c>
      <c r="AQ2125" s="40" t="str">
        <f>IFERROR(_xlfn.XLOOKUP(AO2125,CrossRef!$N:$N,CrossRef!$E:$E,"Not Found"),"-")</f>
        <v>773D</v>
      </c>
      <c r="AR2125" s="40" t="str">
        <f>IFERROR(_xlfn.XLOOKUP(AO2125,CrossRef!$N:$N,CrossRef!$G:$G,"Not Found"),"-")</f>
        <v>4008 - FINAL DRIVE, BRAKE &amp; WHEEL</v>
      </c>
      <c r="AS2125" s="40" t="str">
        <f>IFERROR(_xlfn.XLOOKUP(AO2125,CrossRef!$N:$N,CrossRef!$H:$H,"Not Found"),"-")</f>
        <v>RI - RIGHT</v>
      </c>
    </row>
    <row r="2126" spans="1:45" hidden="1" x14ac:dyDescent="0.3">
      <c r="A2126" s="38" t="str">
        <f>E2126&amp;F2126&amp;U2126</f>
        <v>7ERDRIV-FIDVLHR</v>
      </c>
      <c r="B2126" s="38" t="str">
        <f>I2126&amp;D2126&amp;C2126</f>
        <v>TS21994008LR</v>
      </c>
      <c r="C2126" s="38" t="str">
        <f>_xlfn.XLOOKUP(A2126,CrossRef!N:N,CrossRef!D:D,"",0)</f>
        <v>LR</v>
      </c>
      <c r="D2126" s="38" t="str">
        <f>_xlfn.XLOOKUP(A2126,CrossRef!N:N,CrossRef!C:C,"",0)</f>
        <v>4008</v>
      </c>
      <c r="E2126" s="38" t="str">
        <f>LEFT(M2126,3)</f>
        <v>7ER</v>
      </c>
      <c r="F2126" s="38" t="str">
        <f>_xlfn.TEXTAFTER(J2126,"-")</f>
        <v>DRIV-FIDV</v>
      </c>
      <c r="G2126" t="s">
        <v>2635</v>
      </c>
      <c r="H2126" t="s">
        <v>2636</v>
      </c>
      <c r="I2126" t="s">
        <v>4288</v>
      </c>
      <c r="J2126" s="7" t="s">
        <v>2194</v>
      </c>
      <c r="K2126" t="s">
        <v>2638</v>
      </c>
      <c r="L2126" t="s">
        <v>196</v>
      </c>
      <c r="M2126" t="s">
        <v>4289</v>
      </c>
      <c r="N2126" t="s">
        <v>2640</v>
      </c>
      <c r="O2126" t="s">
        <v>2653</v>
      </c>
      <c r="P2126" t="s">
        <v>2642</v>
      </c>
      <c r="Q2126" t="s">
        <v>2640</v>
      </c>
      <c r="R2126" t="s">
        <v>8295</v>
      </c>
      <c r="S2126" t="s">
        <v>2655</v>
      </c>
      <c r="T2126" t="s">
        <v>2682</v>
      </c>
      <c r="U2126" t="s">
        <v>491</v>
      </c>
      <c r="V2126" s="7" t="s">
        <v>551</v>
      </c>
      <c r="W2126" s="8">
        <v>18000</v>
      </c>
      <c r="X2126" t="s">
        <v>8296</v>
      </c>
      <c r="Y2126" t="s">
        <v>8294</v>
      </c>
      <c r="Z2126" s="8">
        <v>53902</v>
      </c>
      <c r="AA2126" s="9">
        <v>5.14</v>
      </c>
      <c r="AB2126" s="8">
        <v>60804.41</v>
      </c>
      <c r="AD2126" s="10">
        <v>4381618</v>
      </c>
      <c r="AE2126" s="11">
        <v>45362</v>
      </c>
      <c r="AF2126" s="8">
        <v>48779</v>
      </c>
      <c r="AG2126" s="8">
        <v>12877</v>
      </c>
      <c r="AH2126" s="12">
        <v>0.71538888888888885</v>
      </c>
      <c r="AI2126" s="8">
        <v>2505.252918287938</v>
      </c>
      <c r="AJ2126" s="11">
        <v>48730.252918287035</v>
      </c>
      <c r="AK2126" s="11">
        <v>48100</v>
      </c>
      <c r="AL2126" s="10">
        <v>630</v>
      </c>
      <c r="AM2126">
        <v>63539.5</v>
      </c>
      <c r="AN2126">
        <v>0.8200277777777778</v>
      </c>
      <c r="AO2126" s="40" t="str">
        <f>E2126&amp;F2126&amp;U2126</f>
        <v>7ERDRIV-FIDVLHR</v>
      </c>
      <c r="AP2126" s="40" t="str">
        <f>_xlfn.XLOOKUP(AO2126,CrossRef!N:N,CrossRef!A:A,"NOT FOUND",0)</f>
        <v>7ER4008LR</v>
      </c>
      <c r="AQ2126" s="40" t="str">
        <f>IFERROR(_xlfn.XLOOKUP(AO2126,CrossRef!$N:$N,CrossRef!$E:$E,"Not Found"),"-")</f>
        <v>773D</v>
      </c>
      <c r="AR2126" s="40" t="str">
        <f>IFERROR(_xlfn.XLOOKUP(AO2126,CrossRef!$N:$N,CrossRef!$G:$G,"Not Found"),"-")</f>
        <v>4008 - FINAL DRIVE, BRAKE &amp; WHEEL</v>
      </c>
      <c r="AS2126" s="40" t="str">
        <f>IFERROR(_xlfn.XLOOKUP(AO2126,CrossRef!$N:$N,CrossRef!$H:$H,"Not Found"),"-")</f>
        <v>LR - LEFT REAR</v>
      </c>
    </row>
    <row r="2127" spans="1:45" hidden="1" x14ac:dyDescent="0.3">
      <c r="A2127" s="38" t="str">
        <f>E2127&amp;F2127&amp;U2127</f>
        <v>Z9KDRIV-TMSN</v>
      </c>
      <c r="B2127" s="38" t="str">
        <f>I2127&amp;D2127&amp;C2127</f>
        <v>LO1623303000</v>
      </c>
      <c r="C2127" s="38" t="str">
        <f>_xlfn.XLOOKUP(A2127,CrossRef!N:N,CrossRef!D:D,"",0)</f>
        <v>00</v>
      </c>
      <c r="D2127" s="38" t="str">
        <f>_xlfn.XLOOKUP(A2127,CrossRef!N:N,CrossRef!C:C,"",0)</f>
        <v>3030</v>
      </c>
      <c r="E2127" s="38" t="str">
        <f>LEFT(M2127,3)</f>
        <v>Z9K</v>
      </c>
      <c r="F2127" s="38" t="str">
        <f>_xlfn.TEXTAFTER(J2127,"-")</f>
        <v>DRIV-TMSN</v>
      </c>
      <c r="G2127" t="s">
        <v>2725</v>
      </c>
      <c r="H2127" t="s">
        <v>2726</v>
      </c>
      <c r="I2127" t="s">
        <v>3440</v>
      </c>
      <c r="J2127" s="7" t="s">
        <v>324</v>
      </c>
      <c r="K2127" t="s">
        <v>2638</v>
      </c>
      <c r="L2127" t="s">
        <v>118</v>
      </c>
      <c r="M2127" t="s">
        <v>3441</v>
      </c>
      <c r="N2127" t="s">
        <v>2640</v>
      </c>
      <c r="O2127" t="s">
        <v>2653</v>
      </c>
      <c r="P2127" t="s">
        <v>2642</v>
      </c>
      <c r="Q2127" t="s">
        <v>2640</v>
      </c>
      <c r="R2127" t="s">
        <v>8297</v>
      </c>
      <c r="S2127" t="s">
        <v>2655</v>
      </c>
      <c r="T2127" t="s">
        <v>2818</v>
      </c>
      <c r="U2127" t="s">
        <v>2657</v>
      </c>
      <c r="V2127" s="7" t="s">
        <v>303</v>
      </c>
      <c r="W2127" s="8">
        <v>15000</v>
      </c>
      <c r="X2127" t="s">
        <v>8298</v>
      </c>
      <c r="Y2127" t="s">
        <v>8299</v>
      </c>
      <c r="Z2127" s="8">
        <v>57268</v>
      </c>
      <c r="AA2127" s="9">
        <v>13.68</v>
      </c>
      <c r="AB2127" s="8">
        <v>91792.84</v>
      </c>
      <c r="AD2127" s="10">
        <v>4904045</v>
      </c>
      <c r="AE2127" s="11">
        <v>46095</v>
      </c>
      <c r="AF2127" s="8">
        <v>55148</v>
      </c>
      <c r="AG2127" s="8">
        <v>12880</v>
      </c>
      <c r="AH2127" s="12">
        <v>0.85866666666666669</v>
      </c>
      <c r="AI2127" s="8">
        <v>941.52046783625735</v>
      </c>
      <c r="AJ2127" s="11">
        <v>47166.520467824077</v>
      </c>
      <c r="AK2127" s="11">
        <v>47203</v>
      </c>
      <c r="AL2127" s="10">
        <v>-37</v>
      </c>
      <c r="AM2127">
        <v>70647.039999999994</v>
      </c>
      <c r="AN2127">
        <v>1.0332693333333329</v>
      </c>
      <c r="AO2127" s="40" t="str">
        <f>E2127&amp;F2127&amp;U2127</f>
        <v>Z9KDRIV-TMSN</v>
      </c>
      <c r="AP2127" s="40" t="str">
        <f>_xlfn.XLOOKUP(AO2127,CrossRef!N:N,CrossRef!A:A,"NOT FOUND",0)</f>
        <v>Z9K303000</v>
      </c>
      <c r="AQ2127" s="40" t="str">
        <f>IFERROR(_xlfn.XLOOKUP(AO2127,CrossRef!$N:$N,CrossRef!$E:$E,"Not Found"),"-")</f>
        <v>993K HL</v>
      </c>
      <c r="AR2127" s="40" t="str">
        <f>IFERROR(_xlfn.XLOOKUP(AO2127,CrossRef!$N:$N,CrossRef!$G:$G,"Not Found"),"-")</f>
        <v>3030 - TRANSMISSION</v>
      </c>
      <c r="AS2127" s="40" t="str">
        <f>IFERROR(_xlfn.XLOOKUP(AO2127,CrossRef!$N:$N,CrossRef!$H:$H,"Not Found"),"-")</f>
        <v>00 - (NONE)</v>
      </c>
    </row>
    <row r="2128" spans="1:45" hidden="1" x14ac:dyDescent="0.3">
      <c r="A2128" s="38" t="str">
        <f>E2128&amp;F2128&amp;U2128</f>
        <v>Z9KDRIV-TQCV</v>
      </c>
      <c r="B2128" s="38" t="str">
        <f>I2128&amp;D2128&amp;C2128</f>
        <v>LO1623310100</v>
      </c>
      <c r="C2128" s="38" t="str">
        <f>_xlfn.XLOOKUP(A2128,CrossRef!N:N,CrossRef!D:D,"",0)</f>
        <v>00</v>
      </c>
      <c r="D2128" s="38" t="str">
        <f>_xlfn.XLOOKUP(A2128,CrossRef!N:N,CrossRef!C:C,"",0)</f>
        <v>3101</v>
      </c>
      <c r="E2128" s="38" t="str">
        <f>LEFT(M2128,3)</f>
        <v>Z9K</v>
      </c>
      <c r="F2128" s="38" t="str">
        <f>_xlfn.TEXTAFTER(J2128,"-")</f>
        <v>DRIV-TQCV</v>
      </c>
      <c r="G2128" t="s">
        <v>2725</v>
      </c>
      <c r="H2128" t="s">
        <v>2726</v>
      </c>
      <c r="I2128" t="s">
        <v>3440</v>
      </c>
      <c r="J2128" s="7" t="s">
        <v>376</v>
      </c>
      <c r="K2128" t="s">
        <v>2638</v>
      </c>
      <c r="L2128" t="s">
        <v>118</v>
      </c>
      <c r="M2128" t="s">
        <v>3441</v>
      </c>
      <c r="N2128" t="s">
        <v>2640</v>
      </c>
      <c r="O2128" t="s">
        <v>2653</v>
      </c>
      <c r="P2128" t="s">
        <v>2642</v>
      </c>
      <c r="Q2128" t="s">
        <v>2640</v>
      </c>
      <c r="R2128" t="s">
        <v>8300</v>
      </c>
      <c r="S2128" t="s">
        <v>2655</v>
      </c>
      <c r="T2128" t="s">
        <v>2678</v>
      </c>
      <c r="U2128" t="s">
        <v>2657</v>
      </c>
      <c r="V2128" s="7" t="s">
        <v>362</v>
      </c>
      <c r="W2128" s="8">
        <v>15000</v>
      </c>
      <c r="X2128" t="s">
        <v>8301</v>
      </c>
      <c r="Y2128" t="s">
        <v>8302</v>
      </c>
      <c r="Z2128" s="8">
        <v>57268</v>
      </c>
      <c r="AA2128" s="9">
        <v>13.68</v>
      </c>
      <c r="AB2128" s="8">
        <v>115975.77</v>
      </c>
      <c r="AD2128" s="10">
        <v>4904028</v>
      </c>
      <c r="AE2128" s="11">
        <v>46095</v>
      </c>
      <c r="AF2128" s="8">
        <v>55148</v>
      </c>
      <c r="AG2128" s="8">
        <v>12880</v>
      </c>
      <c r="AH2128" s="12">
        <v>0.85866666666666669</v>
      </c>
      <c r="AI2128" s="8">
        <v>941.52046783625735</v>
      </c>
      <c r="AJ2128" s="11">
        <v>47166.520467824077</v>
      </c>
      <c r="AK2128" s="11">
        <v>47203</v>
      </c>
      <c r="AL2128" s="10">
        <v>-37</v>
      </c>
      <c r="AM2128">
        <v>70647.039999999994</v>
      </c>
      <c r="AN2128">
        <v>1.0332693333333329</v>
      </c>
      <c r="AO2128" s="40" t="str">
        <f>E2128&amp;F2128&amp;U2128</f>
        <v>Z9KDRIV-TQCV</v>
      </c>
      <c r="AP2128" s="40" t="str">
        <f>_xlfn.XLOOKUP(AO2128,CrossRef!N:N,CrossRef!A:A,"NOT FOUND",0)</f>
        <v>Z9K310100</v>
      </c>
      <c r="AQ2128" s="40" t="str">
        <f>IFERROR(_xlfn.XLOOKUP(AO2128,CrossRef!$N:$N,CrossRef!$E:$E,"Not Found"),"-")</f>
        <v>993K HL</v>
      </c>
      <c r="AR2128" s="40" t="str">
        <f>IFERROR(_xlfn.XLOOKUP(AO2128,CrossRef!$N:$N,CrossRef!$G:$G,"Not Found"),"-")</f>
        <v>3101 - TORQUE CONVERTER</v>
      </c>
      <c r="AS2128" s="40" t="str">
        <f>IFERROR(_xlfn.XLOOKUP(AO2128,CrossRef!$N:$N,CrossRef!$H:$H,"Not Found"),"-")</f>
        <v>00 - (NONE)</v>
      </c>
    </row>
    <row r="2129" spans="1:45" hidden="1" x14ac:dyDescent="0.3">
      <c r="A2129" s="38" t="str">
        <f>E2129&amp;F2129&amp;U2129</f>
        <v>RABDRIV-FIDVRH</v>
      </c>
      <c r="B2129" s="38" t="str">
        <f>I2129&amp;D2129&amp;C2129</f>
        <v>DZ82274050RI</v>
      </c>
      <c r="C2129" s="38" t="str">
        <f>_xlfn.XLOOKUP(A2129,CrossRef!N:N,CrossRef!D:D,"",0)</f>
        <v>RI</v>
      </c>
      <c r="D2129" s="38" t="str">
        <f>_xlfn.XLOOKUP(A2129,CrossRef!N:N,CrossRef!C:C,"",0)</f>
        <v>4050</v>
      </c>
      <c r="E2129" s="38" t="str">
        <f>LEFT(M2129,3)</f>
        <v>RAB</v>
      </c>
      <c r="F2129" s="38" t="str">
        <f>_xlfn.TEXTAFTER(J2129,"-")</f>
        <v>DRIV-FIDV</v>
      </c>
      <c r="G2129" t="s">
        <v>2635</v>
      </c>
      <c r="H2129" t="s">
        <v>2636</v>
      </c>
      <c r="I2129" t="s">
        <v>8303</v>
      </c>
      <c r="J2129" s="7" t="s">
        <v>2195</v>
      </c>
      <c r="K2129" t="s">
        <v>2638</v>
      </c>
      <c r="L2129" t="s">
        <v>34</v>
      </c>
      <c r="M2129" t="s">
        <v>8304</v>
      </c>
      <c r="N2129" t="s">
        <v>2640</v>
      </c>
      <c r="O2129" t="s">
        <v>2803</v>
      </c>
      <c r="P2129" t="s">
        <v>2642</v>
      </c>
      <c r="Q2129" t="s">
        <v>2640</v>
      </c>
      <c r="R2129" t="s">
        <v>8305</v>
      </c>
      <c r="S2129" t="s">
        <v>2655</v>
      </c>
      <c r="T2129" t="s">
        <v>3213</v>
      </c>
      <c r="U2129" t="s">
        <v>63</v>
      </c>
      <c r="V2129" s="7" t="s">
        <v>1194</v>
      </c>
      <c r="W2129" s="8">
        <v>15000</v>
      </c>
      <c r="X2129" t="s">
        <v>8306</v>
      </c>
      <c r="Y2129" t="s">
        <v>3578</v>
      </c>
      <c r="Z2129" s="8">
        <v>17106</v>
      </c>
      <c r="AA2129" s="9">
        <v>10.97</v>
      </c>
      <c r="AB2129" s="8">
        <v>77267.240000000005</v>
      </c>
      <c r="AD2129" s="10">
        <v>4717197</v>
      </c>
      <c r="AE2129" s="11">
        <v>46036</v>
      </c>
      <c r="AF2129" s="8">
        <v>14992</v>
      </c>
      <c r="AG2129" s="8">
        <v>12886</v>
      </c>
      <c r="AH2129" s="12">
        <v>0.85906666666666665</v>
      </c>
      <c r="AI2129" s="8">
        <v>1174.6581586144027</v>
      </c>
      <c r="AJ2129" s="11">
        <v>47399.658158599537</v>
      </c>
      <c r="AK2129" s="11">
        <v>47568</v>
      </c>
      <c r="AL2129" s="10">
        <v>-169</v>
      </c>
      <c r="AM2129">
        <v>31838.71</v>
      </c>
      <c r="AN2129">
        <v>1.1231139999999999</v>
      </c>
      <c r="AO2129" s="40" t="str">
        <f>E2129&amp;F2129&amp;U2129</f>
        <v>RABDRIV-FIDVRH</v>
      </c>
      <c r="AP2129" s="40" t="str">
        <f>_xlfn.XLOOKUP(AO2129,CrossRef!N:N,CrossRef!A:A,"NOT FOUND",0)</f>
        <v>RAB4050RI</v>
      </c>
      <c r="AQ2129" s="40" t="str">
        <f>IFERROR(_xlfn.XLOOKUP(AO2129,CrossRef!$N:$N,CrossRef!$E:$E,"Not Found"),"-")</f>
        <v>D10T2</v>
      </c>
      <c r="AR2129" s="40" t="str">
        <f>IFERROR(_xlfn.XLOOKUP(AO2129,CrossRef!$N:$N,CrossRef!$G:$G,"Not Found"),"-")</f>
        <v>4050 - FINAL DRIVE</v>
      </c>
      <c r="AS2129" s="40" t="str">
        <f>IFERROR(_xlfn.XLOOKUP(AO2129,CrossRef!$N:$N,CrossRef!$H:$H,"Not Found"),"-")</f>
        <v>RI - RIGHT</v>
      </c>
    </row>
    <row r="2130" spans="1:45" hidden="1" x14ac:dyDescent="0.3">
      <c r="A2130" s="38" t="str">
        <f>E2130&amp;F2130&amp;U2130</f>
        <v>340HYSY-PUHYLHP1</v>
      </c>
      <c r="B2130" s="38" t="str">
        <f>I2130&amp;D2130&amp;C2130</f>
        <v>QEX011</v>
      </c>
      <c r="C2130" s="38" t="str">
        <f>_xlfn.XLOOKUP(A2130,CrossRef!N:N,CrossRef!D:D,"",0)</f>
        <v/>
      </c>
      <c r="D2130" s="38" t="str">
        <f>_xlfn.XLOOKUP(A2130,CrossRef!N:N,CrossRef!C:C,"",0)</f>
        <v/>
      </c>
      <c r="E2130" s="38" t="str">
        <f>LEFT(M2130,3)</f>
        <v>340</v>
      </c>
      <c r="F2130" s="38" t="str">
        <f>_xlfn.TEXTAFTER(J2130,"-")</f>
        <v>HYSY-PUHY</v>
      </c>
      <c r="G2130" t="s">
        <v>2635</v>
      </c>
      <c r="H2130" t="s">
        <v>2636</v>
      </c>
      <c r="I2130" t="s">
        <v>2838</v>
      </c>
      <c r="J2130" s="7" t="s">
        <v>1344</v>
      </c>
      <c r="K2130" t="s">
        <v>2638</v>
      </c>
      <c r="L2130" t="s">
        <v>2755</v>
      </c>
      <c r="M2130" t="s">
        <v>2839</v>
      </c>
      <c r="N2130" t="s">
        <v>2640</v>
      </c>
      <c r="O2130" t="s">
        <v>2641</v>
      </c>
      <c r="P2130" t="s">
        <v>2642</v>
      </c>
      <c r="Q2130" t="s">
        <v>2640</v>
      </c>
      <c r="R2130" t="s">
        <v>8307</v>
      </c>
      <c r="S2130" t="s">
        <v>2655</v>
      </c>
      <c r="T2130" t="s">
        <v>4348</v>
      </c>
      <c r="U2130" t="s">
        <v>6767</v>
      </c>
      <c r="V2130" s="7" t="s">
        <v>6768</v>
      </c>
      <c r="W2130" s="8">
        <v>13200</v>
      </c>
      <c r="X2130" t="s">
        <v>8308</v>
      </c>
      <c r="Y2130" t="s">
        <v>6046</v>
      </c>
      <c r="Z2130" s="8">
        <v>69943.199999999997</v>
      </c>
      <c r="AA2130" s="9">
        <v>13.19</v>
      </c>
      <c r="AB2130" s="8">
        <v>28310.61</v>
      </c>
      <c r="AD2130" s="10">
        <v>4892292</v>
      </c>
      <c r="AE2130" s="11">
        <v>46206</v>
      </c>
      <c r="AF2130" s="8">
        <v>69635.5</v>
      </c>
      <c r="AG2130" s="8">
        <v>12892.300000000003</v>
      </c>
      <c r="AH2130" s="12">
        <v>0.97668939393939413</v>
      </c>
      <c r="AI2130" s="8">
        <v>977.42987111448087</v>
      </c>
      <c r="AJ2130" s="11">
        <v>47202.429871099535</v>
      </c>
      <c r="AK2130" s="11">
        <v>47184</v>
      </c>
      <c r="AL2130" s="10">
        <v>18</v>
      </c>
      <c r="AM2130">
        <v>82592.41</v>
      </c>
      <c r="AO2130" s="40" t="str">
        <f>E2130&amp;F2130&amp;U2130</f>
        <v>340HYSY-PUHYLHP1</v>
      </c>
      <c r="AP2130" s="40" t="str">
        <f>_xlfn.XLOOKUP(AO2130,CrossRef!N:N,CrossRef!A:A,"NOT FOUND",0)</f>
        <v>NOT FOUND</v>
      </c>
      <c r="AQ2130" s="40" t="str">
        <f>IFERROR(_xlfn.XLOOKUP(AO2130,CrossRef!$N:$N,CrossRef!$E:$E,"Not Found"),"-")</f>
        <v>Not Found</v>
      </c>
      <c r="AR2130" s="40" t="str">
        <f>IFERROR(_xlfn.XLOOKUP(AO2130,CrossRef!$N:$N,CrossRef!$G:$G,"Not Found"),"-")</f>
        <v>Not Found</v>
      </c>
      <c r="AS2130" s="40" t="str">
        <f>IFERROR(_xlfn.XLOOKUP(AO2130,CrossRef!$N:$N,CrossRef!$H:$H,"Not Found"),"-")</f>
        <v>Not Found</v>
      </c>
    </row>
    <row r="2131" spans="1:45" hidden="1" x14ac:dyDescent="0.3">
      <c r="A2131" s="38" t="str">
        <f>E2131&amp;F2131&amp;U2131</f>
        <v>340HYSY-PUHY-PUM2P2</v>
      </c>
      <c r="B2131" s="38" t="str">
        <f>I2131&amp;D2131&amp;C2131</f>
        <v>QEX011</v>
      </c>
      <c r="C2131" s="38" t="str">
        <f>_xlfn.XLOOKUP(A2131,CrossRef!N:N,CrossRef!D:D,"",0)</f>
        <v/>
      </c>
      <c r="D2131" s="38" t="str">
        <f>_xlfn.XLOOKUP(A2131,CrossRef!N:N,CrossRef!C:C,"",0)</f>
        <v/>
      </c>
      <c r="E2131" s="38" t="str">
        <f>LEFT(M2131,3)</f>
        <v>340</v>
      </c>
      <c r="F2131" s="38" t="str">
        <f>_xlfn.TEXTAFTER(J2131,"-")</f>
        <v>HYSY-PUHY-PUM2</v>
      </c>
      <c r="G2131" t="s">
        <v>2635</v>
      </c>
      <c r="H2131" t="s">
        <v>2636</v>
      </c>
      <c r="I2131" t="s">
        <v>2838</v>
      </c>
      <c r="J2131" s="7" t="s">
        <v>2196</v>
      </c>
      <c r="K2131" t="s">
        <v>2638</v>
      </c>
      <c r="L2131" t="s">
        <v>2755</v>
      </c>
      <c r="M2131" t="s">
        <v>2839</v>
      </c>
      <c r="N2131" t="s">
        <v>2640</v>
      </c>
      <c r="O2131" t="s">
        <v>2641</v>
      </c>
      <c r="P2131" t="s">
        <v>2642</v>
      </c>
      <c r="Q2131" t="s">
        <v>2640</v>
      </c>
      <c r="R2131" t="s">
        <v>8309</v>
      </c>
      <c r="S2131" t="s">
        <v>2655</v>
      </c>
      <c r="T2131" t="s">
        <v>3745</v>
      </c>
      <c r="U2131" t="s">
        <v>693</v>
      </c>
      <c r="V2131" s="7" t="s">
        <v>694</v>
      </c>
      <c r="W2131" s="8">
        <v>13200</v>
      </c>
      <c r="X2131" t="s">
        <v>8310</v>
      </c>
      <c r="Y2131" t="s">
        <v>7686</v>
      </c>
      <c r="Z2131" s="8">
        <v>69943.199999999997</v>
      </c>
      <c r="AA2131" s="9">
        <v>13.19</v>
      </c>
      <c r="AB2131" s="8">
        <v>95947.89</v>
      </c>
      <c r="AD2131" s="10">
        <v>4709268</v>
      </c>
      <c r="AE2131" s="11">
        <v>46206</v>
      </c>
      <c r="AF2131" s="8">
        <v>69635.5</v>
      </c>
      <c r="AG2131" s="8">
        <v>12892.300000000003</v>
      </c>
      <c r="AH2131" s="12">
        <v>0.97668939393939413</v>
      </c>
      <c r="AI2131" s="8">
        <v>977.42987111448087</v>
      </c>
      <c r="AJ2131" s="11">
        <v>47202.429871099535</v>
      </c>
      <c r="AK2131" s="11">
        <v>47184</v>
      </c>
      <c r="AL2131" s="10">
        <v>18</v>
      </c>
      <c r="AM2131">
        <v>82592.41</v>
      </c>
      <c r="AO2131" s="40" t="str">
        <f>E2131&amp;F2131&amp;U2131</f>
        <v>340HYSY-PUHY-PUM2P2</v>
      </c>
      <c r="AP2131" s="40" t="str">
        <f>_xlfn.XLOOKUP(AO2131,CrossRef!N:N,CrossRef!A:A,"NOT FOUND",0)</f>
        <v>NOT FOUND</v>
      </c>
      <c r="AQ2131" s="40" t="str">
        <f>IFERROR(_xlfn.XLOOKUP(AO2131,CrossRef!$N:$N,CrossRef!$E:$E,"Not Found"),"-")</f>
        <v>Not Found</v>
      </c>
      <c r="AR2131" s="40" t="str">
        <f>IFERROR(_xlfn.XLOOKUP(AO2131,CrossRef!$N:$N,CrossRef!$G:$G,"Not Found"),"-")</f>
        <v>Not Found</v>
      </c>
      <c r="AS2131" s="40" t="str">
        <f>IFERROR(_xlfn.XLOOKUP(AO2131,CrossRef!$N:$N,CrossRef!$H:$H,"Not Found"),"-")</f>
        <v>Not Found</v>
      </c>
    </row>
    <row r="2132" spans="1:45" hidden="1" x14ac:dyDescent="0.3">
      <c r="A2132" s="38" t="str">
        <f>E2132&amp;F2132&amp;U2132</f>
        <v>DHNSURE-TMSGRHR</v>
      </c>
      <c r="B2132" s="38" t="str">
        <f>I2132&amp;D2132&amp;C2132</f>
        <v>EX71085459RR</v>
      </c>
      <c r="C2132" s="38" t="str">
        <f>_xlfn.XLOOKUP(A2132,CrossRef!N:N,CrossRef!D:D,"",0)</f>
        <v>RR</v>
      </c>
      <c r="D2132" s="38" t="str">
        <f>_xlfn.XLOOKUP(A2132,CrossRef!N:N,CrossRef!C:C,"",0)</f>
        <v>5459</v>
      </c>
      <c r="E2132" s="38" t="str">
        <f>LEFT(M2132,3)</f>
        <v>DHN</v>
      </c>
      <c r="F2132" s="38" t="str">
        <f>_xlfn.TEXTAFTER(J2132,"-")</f>
        <v>SURE-TMSG</v>
      </c>
      <c r="G2132" t="s">
        <v>2725</v>
      </c>
      <c r="H2132" t="s">
        <v>2726</v>
      </c>
      <c r="I2132" t="s">
        <v>2742</v>
      </c>
      <c r="J2132" s="7" t="s">
        <v>757</v>
      </c>
      <c r="K2132" t="s">
        <v>2638</v>
      </c>
      <c r="L2132" t="s">
        <v>69</v>
      </c>
      <c r="M2132" t="s">
        <v>2743</v>
      </c>
      <c r="N2132" t="s">
        <v>2640</v>
      </c>
      <c r="O2132" t="s">
        <v>2653</v>
      </c>
      <c r="P2132" t="s">
        <v>2642</v>
      </c>
      <c r="Q2132" t="s">
        <v>2640</v>
      </c>
      <c r="R2132" t="s">
        <v>8311</v>
      </c>
      <c r="S2132" t="s">
        <v>2655</v>
      </c>
      <c r="T2132" t="s">
        <v>2949</v>
      </c>
      <c r="U2132" t="s">
        <v>494</v>
      </c>
      <c r="V2132" s="7" t="s">
        <v>751</v>
      </c>
      <c r="W2132" s="8">
        <v>15000</v>
      </c>
      <c r="X2132" t="s">
        <v>8312</v>
      </c>
      <c r="Y2132" t="s">
        <v>8313</v>
      </c>
      <c r="Z2132" s="8">
        <v>51971.6</v>
      </c>
      <c r="AA2132" s="9">
        <v>13.9</v>
      </c>
      <c r="AB2132" s="8">
        <v>45045.3</v>
      </c>
      <c r="AD2132" s="10">
        <v>4724950</v>
      </c>
      <c r="AE2132" s="11">
        <v>46076</v>
      </c>
      <c r="AF2132" s="8">
        <v>49889.9</v>
      </c>
      <c r="AG2132" s="8">
        <v>12918.300000000003</v>
      </c>
      <c r="AH2132" s="12">
        <v>0.86122000000000021</v>
      </c>
      <c r="AI2132" s="8">
        <v>929.37410071942463</v>
      </c>
      <c r="AJ2132" s="11">
        <v>47154.374100729168</v>
      </c>
      <c r="AK2132" s="11">
        <v>47008</v>
      </c>
      <c r="AL2132" s="10">
        <v>146</v>
      </c>
      <c r="AM2132">
        <v>62855.3</v>
      </c>
      <c r="AN2132">
        <v>0.86436000000000013</v>
      </c>
      <c r="AO2132" s="40" t="str">
        <f>E2132&amp;F2132&amp;U2132</f>
        <v>DHNSURE-TMSGRHR</v>
      </c>
      <c r="AP2132" s="40" t="str">
        <f>_xlfn.XLOOKUP(AO2132,CrossRef!N:N,CrossRef!A:A,"NOT FOUND",0)</f>
        <v>DHN5459RR</v>
      </c>
      <c r="AQ2132" s="40" t="str">
        <f>IFERROR(_xlfn.XLOOKUP(AO2132,CrossRef!$N:$N,CrossRef!$E:$E,"Not Found"),"-")</f>
        <v>6060 BH</v>
      </c>
      <c r="AR2132" s="40" t="str">
        <f>IFERROR(_xlfn.XLOOKUP(AO2132,CrossRef!$N:$N,CrossRef!$G:$G,"Not Found"),"-")</f>
        <v>5459 - SWING DRIVE</v>
      </c>
      <c r="AS2132" s="40" t="str">
        <f>IFERROR(_xlfn.XLOOKUP(AO2132,CrossRef!$N:$N,CrossRef!$H:$H,"Not Found"),"-")</f>
        <v>RR - RIGHT REAR</v>
      </c>
    </row>
    <row r="2133" spans="1:45" hidden="1" x14ac:dyDescent="0.3">
      <c r="A2133" s="38" t="str">
        <f>E2133&amp;F2133&amp;U2133</f>
        <v>DHNSURE-TMSGRHF</v>
      </c>
      <c r="B2133" s="38" t="str">
        <f>I2133&amp;D2133&amp;C2133</f>
        <v>EX71085459RF</v>
      </c>
      <c r="C2133" s="38" t="str">
        <f>_xlfn.XLOOKUP(A2133,CrossRef!N:N,CrossRef!D:D,"",0)</f>
        <v>RF</v>
      </c>
      <c r="D2133" s="38" t="str">
        <f>_xlfn.XLOOKUP(A2133,CrossRef!N:N,CrossRef!C:C,"",0)</f>
        <v>5459</v>
      </c>
      <c r="E2133" s="38" t="str">
        <f>LEFT(M2133,3)</f>
        <v>DHN</v>
      </c>
      <c r="F2133" s="38" t="str">
        <f>_xlfn.TEXTAFTER(J2133,"-")</f>
        <v>SURE-TMSG</v>
      </c>
      <c r="G2133" t="s">
        <v>2725</v>
      </c>
      <c r="H2133" t="s">
        <v>2726</v>
      </c>
      <c r="I2133" t="s">
        <v>2742</v>
      </c>
      <c r="J2133" s="7" t="s">
        <v>757</v>
      </c>
      <c r="K2133" t="s">
        <v>2638</v>
      </c>
      <c r="L2133" t="s">
        <v>69</v>
      </c>
      <c r="M2133" t="s">
        <v>2743</v>
      </c>
      <c r="N2133" t="s">
        <v>2640</v>
      </c>
      <c r="O2133" t="s">
        <v>2653</v>
      </c>
      <c r="P2133" t="s">
        <v>2642</v>
      </c>
      <c r="Q2133" t="s">
        <v>2640</v>
      </c>
      <c r="R2133" t="s">
        <v>8314</v>
      </c>
      <c r="S2133" t="s">
        <v>2655</v>
      </c>
      <c r="T2133" t="s">
        <v>2949</v>
      </c>
      <c r="U2133" t="s">
        <v>488</v>
      </c>
      <c r="V2133" s="7" t="s">
        <v>747</v>
      </c>
      <c r="W2133" s="8">
        <v>15000</v>
      </c>
      <c r="X2133" t="s">
        <v>8315</v>
      </c>
      <c r="Y2133" t="s">
        <v>8316</v>
      </c>
      <c r="Z2133" s="8">
        <v>51971.6</v>
      </c>
      <c r="AA2133" s="9">
        <v>13.9</v>
      </c>
      <c r="AB2133" s="8">
        <v>45045.3</v>
      </c>
      <c r="AD2133" s="10">
        <v>4766023</v>
      </c>
      <c r="AE2133" s="11">
        <v>46075</v>
      </c>
      <c r="AF2133" s="8">
        <v>49889.9</v>
      </c>
      <c r="AG2133" s="8">
        <v>12918.300000000003</v>
      </c>
      <c r="AH2133" s="12">
        <v>0.86122000000000021</v>
      </c>
      <c r="AI2133" s="8">
        <v>929.37410071942463</v>
      </c>
      <c r="AJ2133" s="11">
        <v>47154.374100729168</v>
      </c>
      <c r="AK2133" s="11">
        <v>47008</v>
      </c>
      <c r="AL2133" s="10">
        <v>146</v>
      </c>
      <c r="AM2133">
        <v>62855.3</v>
      </c>
      <c r="AN2133">
        <v>0.86436000000000013</v>
      </c>
      <c r="AO2133" s="40" t="str">
        <f>E2133&amp;F2133&amp;U2133</f>
        <v>DHNSURE-TMSGRHF</v>
      </c>
      <c r="AP2133" s="40" t="str">
        <f>_xlfn.XLOOKUP(AO2133,CrossRef!N:N,CrossRef!A:A,"NOT FOUND",0)</f>
        <v>DHN5459RF</v>
      </c>
      <c r="AQ2133" s="40" t="str">
        <f>IFERROR(_xlfn.XLOOKUP(AO2133,CrossRef!$N:$N,CrossRef!$E:$E,"Not Found"),"-")</f>
        <v>6060 BH</v>
      </c>
      <c r="AR2133" s="40" t="str">
        <f>IFERROR(_xlfn.XLOOKUP(AO2133,CrossRef!$N:$N,CrossRef!$G:$G,"Not Found"),"-")</f>
        <v>5459 - SWING DRIVE</v>
      </c>
      <c r="AS2133" s="40" t="str">
        <f>IFERROR(_xlfn.XLOOKUP(AO2133,CrossRef!$N:$N,CrossRef!$H:$H,"Not Found"),"-")</f>
        <v>RF - RIGHT FRONT</v>
      </c>
    </row>
    <row r="2134" spans="1:45" hidden="1" x14ac:dyDescent="0.3">
      <c r="A2134" s="38" t="str">
        <f>E2134&amp;F2134&amp;U2134</f>
        <v>DHNSURE-TMSGLHR</v>
      </c>
      <c r="B2134" s="38" t="str">
        <f>I2134&amp;D2134&amp;C2134</f>
        <v>EX71085459LR</v>
      </c>
      <c r="C2134" s="38" t="str">
        <f>_xlfn.XLOOKUP(A2134,CrossRef!N:N,CrossRef!D:D,"",0)</f>
        <v>LR</v>
      </c>
      <c r="D2134" s="38" t="str">
        <f>_xlfn.XLOOKUP(A2134,CrossRef!N:N,CrossRef!C:C,"",0)</f>
        <v>5459</v>
      </c>
      <c r="E2134" s="38" t="str">
        <f>LEFT(M2134,3)</f>
        <v>DHN</v>
      </c>
      <c r="F2134" s="38" t="str">
        <f>_xlfn.TEXTAFTER(J2134,"-")</f>
        <v>SURE-TMSG</v>
      </c>
      <c r="G2134" t="s">
        <v>2725</v>
      </c>
      <c r="H2134" t="s">
        <v>2726</v>
      </c>
      <c r="I2134" t="s">
        <v>2742</v>
      </c>
      <c r="J2134" s="7" t="s">
        <v>757</v>
      </c>
      <c r="K2134" t="s">
        <v>2638</v>
      </c>
      <c r="L2134" t="s">
        <v>69</v>
      </c>
      <c r="M2134" t="s">
        <v>2743</v>
      </c>
      <c r="N2134" t="s">
        <v>2640</v>
      </c>
      <c r="O2134" t="s">
        <v>2653</v>
      </c>
      <c r="P2134" t="s">
        <v>2642</v>
      </c>
      <c r="Q2134" t="s">
        <v>2640</v>
      </c>
      <c r="R2134" t="s">
        <v>8317</v>
      </c>
      <c r="S2134" t="s">
        <v>2655</v>
      </c>
      <c r="T2134" t="s">
        <v>2949</v>
      </c>
      <c r="U2134" t="s">
        <v>491</v>
      </c>
      <c r="V2134" s="7" t="s">
        <v>749</v>
      </c>
      <c r="W2134" s="8">
        <v>15000</v>
      </c>
      <c r="X2134" t="s">
        <v>8318</v>
      </c>
      <c r="Y2134" t="s">
        <v>8319</v>
      </c>
      <c r="Z2134" s="8">
        <v>51971.6</v>
      </c>
      <c r="AA2134" s="9">
        <v>13.9</v>
      </c>
      <c r="AB2134" s="8">
        <v>45045.3</v>
      </c>
      <c r="AD2134" s="10">
        <v>4724951</v>
      </c>
      <c r="AE2134" s="11">
        <v>46077</v>
      </c>
      <c r="AF2134" s="8">
        <v>49889.9</v>
      </c>
      <c r="AG2134" s="8">
        <v>12918.300000000003</v>
      </c>
      <c r="AH2134" s="12">
        <v>0.86122000000000021</v>
      </c>
      <c r="AI2134" s="8">
        <v>929.37410071942463</v>
      </c>
      <c r="AJ2134" s="11">
        <v>47154.374100729168</v>
      </c>
      <c r="AK2134" s="11">
        <v>47008</v>
      </c>
      <c r="AL2134" s="10">
        <v>146</v>
      </c>
      <c r="AM2134">
        <v>62855.3</v>
      </c>
      <c r="AN2134">
        <v>0.86436000000000013</v>
      </c>
      <c r="AO2134" s="40" t="str">
        <f>E2134&amp;F2134&amp;U2134</f>
        <v>DHNSURE-TMSGLHR</v>
      </c>
      <c r="AP2134" s="40" t="str">
        <f>_xlfn.XLOOKUP(AO2134,CrossRef!N:N,CrossRef!A:A,"NOT FOUND",0)</f>
        <v>DHN5459LR</v>
      </c>
      <c r="AQ2134" s="40" t="str">
        <f>IFERROR(_xlfn.XLOOKUP(AO2134,CrossRef!$N:$N,CrossRef!$E:$E,"Not Found"),"-")</f>
        <v>6060 BH</v>
      </c>
      <c r="AR2134" s="40" t="str">
        <f>IFERROR(_xlfn.XLOOKUP(AO2134,CrossRef!$N:$N,CrossRef!$G:$G,"Not Found"),"-")</f>
        <v>5459 - SWING DRIVE</v>
      </c>
      <c r="AS2134" s="40" t="str">
        <f>IFERROR(_xlfn.XLOOKUP(AO2134,CrossRef!$N:$N,CrossRef!$H:$H,"Not Found"),"-")</f>
        <v>LR - LEFT REAR</v>
      </c>
    </row>
    <row r="2135" spans="1:45" hidden="1" x14ac:dyDescent="0.3">
      <c r="A2135" s="38" t="str">
        <f>E2135&amp;F2135&amp;U2135</f>
        <v>DHNSURE-TMSGLHF</v>
      </c>
      <c r="B2135" s="38" t="str">
        <f>I2135&amp;D2135&amp;C2135</f>
        <v>EX71085459LF</v>
      </c>
      <c r="C2135" s="38" t="str">
        <f>_xlfn.XLOOKUP(A2135,CrossRef!N:N,CrossRef!D:D,"",0)</f>
        <v>LF</v>
      </c>
      <c r="D2135" s="38" t="str">
        <f>_xlfn.XLOOKUP(A2135,CrossRef!N:N,CrossRef!C:C,"",0)</f>
        <v>5459</v>
      </c>
      <c r="E2135" s="38" t="str">
        <f>LEFT(M2135,3)</f>
        <v>DHN</v>
      </c>
      <c r="F2135" s="38" t="str">
        <f>_xlfn.TEXTAFTER(J2135,"-")</f>
        <v>SURE-TMSG</v>
      </c>
      <c r="G2135" t="s">
        <v>2725</v>
      </c>
      <c r="H2135" t="s">
        <v>2726</v>
      </c>
      <c r="I2135" t="s">
        <v>2742</v>
      </c>
      <c r="J2135" s="7" t="s">
        <v>757</v>
      </c>
      <c r="K2135" t="s">
        <v>2638</v>
      </c>
      <c r="L2135" t="s">
        <v>69</v>
      </c>
      <c r="M2135" t="s">
        <v>2743</v>
      </c>
      <c r="N2135" t="s">
        <v>2640</v>
      </c>
      <c r="O2135" t="s">
        <v>2653</v>
      </c>
      <c r="P2135" t="s">
        <v>2642</v>
      </c>
      <c r="Q2135" t="s">
        <v>2640</v>
      </c>
      <c r="R2135" t="s">
        <v>8320</v>
      </c>
      <c r="S2135" t="s">
        <v>2655</v>
      </c>
      <c r="T2135" t="s">
        <v>2949</v>
      </c>
      <c r="U2135" t="s">
        <v>485</v>
      </c>
      <c r="V2135" s="7" t="s">
        <v>754</v>
      </c>
      <c r="W2135" s="8">
        <v>15000</v>
      </c>
      <c r="X2135" t="s">
        <v>8321</v>
      </c>
      <c r="Y2135" t="s">
        <v>8322</v>
      </c>
      <c r="Z2135" s="8">
        <v>51971.6</v>
      </c>
      <c r="AA2135" s="9">
        <v>13.9</v>
      </c>
      <c r="AB2135" s="8">
        <v>45045.3</v>
      </c>
      <c r="AD2135" s="10">
        <v>4766024</v>
      </c>
      <c r="AE2135" s="11">
        <v>46077</v>
      </c>
      <c r="AF2135" s="8">
        <v>49889.9</v>
      </c>
      <c r="AG2135" s="8">
        <v>12918.300000000003</v>
      </c>
      <c r="AH2135" s="12">
        <v>0.86122000000000021</v>
      </c>
      <c r="AI2135" s="8">
        <v>929.37410071942463</v>
      </c>
      <c r="AJ2135" s="11">
        <v>47154.374100729168</v>
      </c>
      <c r="AK2135" s="11">
        <v>47008</v>
      </c>
      <c r="AL2135" s="10">
        <v>146</v>
      </c>
      <c r="AM2135">
        <v>62855.3</v>
      </c>
      <c r="AN2135">
        <v>0.86436000000000013</v>
      </c>
      <c r="AO2135" s="40" t="str">
        <f>E2135&amp;F2135&amp;U2135</f>
        <v>DHNSURE-TMSGLHF</v>
      </c>
      <c r="AP2135" s="40" t="str">
        <f>_xlfn.XLOOKUP(AO2135,CrossRef!N:N,CrossRef!A:A,"NOT FOUND",0)</f>
        <v>DHN5459LF</v>
      </c>
      <c r="AQ2135" s="40" t="str">
        <f>IFERROR(_xlfn.XLOOKUP(AO2135,CrossRef!$N:$N,CrossRef!$E:$E,"Not Found"),"-")</f>
        <v>6060 BH</v>
      </c>
      <c r="AR2135" s="40" t="str">
        <f>IFERROR(_xlfn.XLOOKUP(AO2135,CrossRef!$N:$N,CrossRef!$G:$G,"Not Found"),"-")</f>
        <v>5459 - SWING DRIVE</v>
      </c>
      <c r="AS2135" s="40" t="str">
        <f>IFERROR(_xlfn.XLOOKUP(AO2135,CrossRef!$N:$N,CrossRef!$H:$H,"Not Found"),"-")</f>
        <v>LF - LEFT FRONT</v>
      </c>
    </row>
    <row r="2136" spans="1:45" hidden="1" x14ac:dyDescent="0.3">
      <c r="A2136" s="38" t="str">
        <f>E2136&amp;F2136&amp;U2136</f>
        <v>Z8ZENGI</v>
      </c>
      <c r="B2136" s="38" t="str">
        <f>I2136&amp;D2136&amp;C2136</f>
        <v>LO1649100000</v>
      </c>
      <c r="C2136" s="38" t="str">
        <f>_xlfn.XLOOKUP(A2136,CrossRef!N:N,CrossRef!D:D,"",0)</f>
        <v>00</v>
      </c>
      <c r="D2136" s="38" t="str">
        <f>_xlfn.XLOOKUP(A2136,CrossRef!N:N,CrossRef!C:C,"",0)</f>
        <v>1000</v>
      </c>
      <c r="E2136" s="38" t="str">
        <f>LEFT(M2136,3)</f>
        <v>Z8Z</v>
      </c>
      <c r="F2136" s="38" t="str">
        <f>_xlfn.TEXTAFTER(J2136,"-")</f>
        <v>ENGI</v>
      </c>
      <c r="G2136" t="s">
        <v>2725</v>
      </c>
      <c r="H2136" t="s">
        <v>2726</v>
      </c>
      <c r="I2136" t="s">
        <v>3156</v>
      </c>
      <c r="J2136" s="7" t="s">
        <v>125</v>
      </c>
      <c r="K2136" t="s">
        <v>2638</v>
      </c>
      <c r="L2136" t="s">
        <v>118</v>
      </c>
      <c r="M2136" t="s">
        <v>3157</v>
      </c>
      <c r="N2136" t="s">
        <v>2640</v>
      </c>
      <c r="O2136" t="s">
        <v>2803</v>
      </c>
      <c r="P2136" t="s">
        <v>2642</v>
      </c>
      <c r="Q2136" t="s">
        <v>2640</v>
      </c>
      <c r="R2136" t="s">
        <v>8323</v>
      </c>
      <c r="S2136" t="s">
        <v>2655</v>
      </c>
      <c r="T2136" t="s">
        <v>3265</v>
      </c>
      <c r="U2136" t="s">
        <v>2657</v>
      </c>
      <c r="V2136" s="7" t="s">
        <v>30</v>
      </c>
      <c r="W2136" s="8">
        <v>15000</v>
      </c>
      <c r="X2136" t="s">
        <v>8324</v>
      </c>
      <c r="Y2136" t="s">
        <v>8325</v>
      </c>
      <c r="Z2136" s="8">
        <v>24589.200000000001</v>
      </c>
      <c r="AA2136" s="9">
        <v>15.66</v>
      </c>
      <c r="AB2136" s="8">
        <v>220729.29</v>
      </c>
      <c r="AD2136" s="10">
        <v>4904106</v>
      </c>
      <c r="AE2136" s="11">
        <v>46108</v>
      </c>
      <c r="AF2136" s="8">
        <v>22509</v>
      </c>
      <c r="AG2136" s="8">
        <v>12919.8</v>
      </c>
      <c r="AH2136" s="12">
        <v>0.86131999999999997</v>
      </c>
      <c r="AI2136" s="8">
        <v>825.0191570881226</v>
      </c>
      <c r="AJ2136" s="11">
        <v>47050.01915709491</v>
      </c>
      <c r="AK2136" s="11">
        <v>47205</v>
      </c>
      <c r="AL2136" s="10">
        <v>-155</v>
      </c>
      <c r="AM2136">
        <v>39936</v>
      </c>
      <c r="AN2136">
        <v>1.1617999999999999</v>
      </c>
      <c r="AO2136" s="40" t="str">
        <f>E2136&amp;F2136&amp;U2136</f>
        <v>Z8ZENGI</v>
      </c>
      <c r="AP2136" s="40" t="str">
        <f>_xlfn.XLOOKUP(AO2136,CrossRef!N:N,CrossRef!A:A,"NOT FOUND",0)</f>
        <v>Z8Z100000</v>
      </c>
      <c r="AQ2136" s="40" t="str">
        <f>IFERROR(_xlfn.XLOOKUP(AO2136,CrossRef!$N:$N,CrossRef!$E:$E,"Not Found"),"-")</f>
        <v>993K HL</v>
      </c>
      <c r="AR2136" s="40" t="str">
        <f>IFERROR(_xlfn.XLOOKUP(AO2136,CrossRef!$N:$N,CrossRef!$G:$G,"Not Found"),"-")</f>
        <v>1000 - ENGINE</v>
      </c>
      <c r="AS2136" s="40" t="str">
        <f>IFERROR(_xlfn.XLOOKUP(AO2136,CrossRef!$N:$N,CrossRef!$H:$H,"Not Found"),"-")</f>
        <v>00 - (NONE)</v>
      </c>
    </row>
    <row r="2137" spans="1:45" hidden="1" x14ac:dyDescent="0.3">
      <c r="A2137" s="38" t="str">
        <f>E2137&amp;F2137&amp;U2137</f>
        <v>FDBENGI-COSY</v>
      </c>
      <c r="B2137" s="38" t="str">
        <f>I2137&amp;D2137&amp;C2137</f>
        <v>QTD20135300</v>
      </c>
      <c r="C2137" s="38" t="str">
        <f>_xlfn.XLOOKUP(A2137,CrossRef!N:N,CrossRef!D:D,"",0)</f>
        <v>00</v>
      </c>
      <c r="D2137" s="38" t="str">
        <f>_xlfn.XLOOKUP(A2137,CrossRef!N:N,CrossRef!C:C,"",0)</f>
        <v>1353</v>
      </c>
      <c r="E2137" s="38" t="str">
        <f>LEFT(M2137,3)</f>
        <v>FDB</v>
      </c>
      <c r="F2137" s="38" t="str">
        <f>_xlfn.TEXTAFTER(J2137,"-")</f>
        <v>ENGI-COSY</v>
      </c>
      <c r="G2137" t="s">
        <v>2635</v>
      </c>
      <c r="H2137" t="s">
        <v>2636</v>
      </c>
      <c r="I2137" t="s">
        <v>2864</v>
      </c>
      <c r="J2137" s="7" t="s">
        <v>279</v>
      </c>
      <c r="K2137" t="s">
        <v>2638</v>
      </c>
      <c r="L2137" t="s">
        <v>155</v>
      </c>
      <c r="M2137" t="s">
        <v>2865</v>
      </c>
      <c r="N2137" t="s">
        <v>2640</v>
      </c>
      <c r="O2137" t="s">
        <v>2641</v>
      </c>
      <c r="P2137" t="s">
        <v>2642</v>
      </c>
      <c r="Q2137" t="s">
        <v>2640</v>
      </c>
      <c r="R2137" t="s">
        <v>8326</v>
      </c>
      <c r="S2137" t="s">
        <v>2655</v>
      </c>
      <c r="T2137" t="s">
        <v>3253</v>
      </c>
      <c r="U2137" t="s">
        <v>2657</v>
      </c>
      <c r="V2137" s="7" t="s">
        <v>278</v>
      </c>
      <c r="W2137" s="8">
        <v>17600</v>
      </c>
      <c r="X2137" t="s">
        <v>8327</v>
      </c>
      <c r="Y2137" t="s">
        <v>3409</v>
      </c>
      <c r="Z2137" s="8">
        <v>98993</v>
      </c>
      <c r="AA2137" s="9">
        <v>12.97</v>
      </c>
      <c r="AB2137" s="8">
        <v>25273.78</v>
      </c>
      <c r="AD2137" s="10">
        <v>4663782</v>
      </c>
      <c r="AE2137" s="11">
        <v>45884</v>
      </c>
      <c r="AF2137" s="8">
        <v>94315</v>
      </c>
      <c r="AG2137" s="8">
        <v>12922</v>
      </c>
      <c r="AH2137" s="12">
        <v>0.7342045454545455</v>
      </c>
      <c r="AI2137" s="8">
        <v>996.29915188897451</v>
      </c>
      <c r="AJ2137" s="11">
        <v>47221.299151886575</v>
      </c>
      <c r="AK2137" s="11">
        <v>47403</v>
      </c>
      <c r="AL2137" s="10">
        <v>-182</v>
      </c>
      <c r="AM2137">
        <v>114271.66</v>
      </c>
      <c r="AO2137" s="40" t="str">
        <f>E2137&amp;F2137&amp;U2137</f>
        <v>FDBENGI-COSY</v>
      </c>
      <c r="AP2137" s="40" t="str">
        <f>_xlfn.XLOOKUP(AO2137,CrossRef!N:N,CrossRef!A:A,"NOT FOUND",0)</f>
        <v>FDB135300</v>
      </c>
      <c r="AQ2137" s="40" t="str">
        <f>IFERROR(_xlfn.XLOOKUP(AO2137,CrossRef!$N:$N,CrossRef!$E:$E,"Not Found"),"-")</f>
        <v>793D</v>
      </c>
      <c r="AR2137" s="40" t="str">
        <f>IFERROR(_xlfn.XLOOKUP(AO2137,CrossRef!$N:$N,CrossRef!$G:$G,"Not Found"),"-")</f>
        <v>1353 - RADIATOR</v>
      </c>
      <c r="AS2137" s="40" t="str">
        <f>IFERROR(_xlfn.XLOOKUP(AO2137,CrossRef!$N:$N,CrossRef!$H:$H,"Not Found"),"-")</f>
        <v>00 - (NONE)</v>
      </c>
    </row>
    <row r="2138" spans="1:45" hidden="1" x14ac:dyDescent="0.3">
      <c r="A2138" s="38" t="str">
        <f>E2138&amp;F2138&amp;U2138</f>
        <v>SPDSURE-SPSNLHR</v>
      </c>
      <c r="B2138" s="38" t="str">
        <f>I2138&amp;D2138&amp;C2138</f>
        <v>TD66537213LR</v>
      </c>
      <c r="C2138" s="38" t="str">
        <f>_xlfn.XLOOKUP(A2138,CrossRef!N:N,CrossRef!D:D,"",0)</f>
        <v>LR</v>
      </c>
      <c r="D2138" s="38" t="str">
        <f>_xlfn.XLOOKUP(A2138,CrossRef!N:N,CrossRef!C:C,"",0)</f>
        <v>7213</v>
      </c>
      <c r="E2138" s="38" t="str">
        <f>LEFT(M2138,3)</f>
        <v>SPD</v>
      </c>
      <c r="F2138" s="38" t="str">
        <f>_xlfn.TEXTAFTER(J2138,"-")</f>
        <v>SURE-SPSN</v>
      </c>
      <c r="G2138" t="s">
        <v>2725</v>
      </c>
      <c r="H2138" t="s">
        <v>2726</v>
      </c>
      <c r="I2138" t="s">
        <v>5113</v>
      </c>
      <c r="J2138" s="7" t="s">
        <v>1525</v>
      </c>
      <c r="K2138" t="s">
        <v>2638</v>
      </c>
      <c r="L2138" t="s">
        <v>190</v>
      </c>
      <c r="M2138" t="s">
        <v>5114</v>
      </c>
      <c r="N2138" t="s">
        <v>2640</v>
      </c>
      <c r="O2138" t="s">
        <v>2871</v>
      </c>
      <c r="P2138" t="s">
        <v>2642</v>
      </c>
      <c r="Q2138" t="s">
        <v>2640</v>
      </c>
      <c r="R2138" t="s">
        <v>8328</v>
      </c>
      <c r="S2138" t="s">
        <v>2657</v>
      </c>
      <c r="T2138" t="s">
        <v>2657</v>
      </c>
      <c r="U2138" t="s">
        <v>491</v>
      </c>
      <c r="V2138" s="7" t="s">
        <v>954</v>
      </c>
      <c r="W2138" s="8">
        <v>14000</v>
      </c>
      <c r="X2138" t="s">
        <v>8329</v>
      </c>
      <c r="Y2138" t="s">
        <v>8330</v>
      </c>
      <c r="Z2138" s="8">
        <v>38083</v>
      </c>
      <c r="AA2138" s="9">
        <v>6.68</v>
      </c>
      <c r="AB2138" s="8">
        <v>24194.41</v>
      </c>
      <c r="AD2138" s="10">
        <v>0</v>
      </c>
      <c r="AE2138" s="11"/>
      <c r="AF2138" s="8">
        <v>37007</v>
      </c>
      <c r="AG2138" s="8">
        <v>12924</v>
      </c>
      <c r="AH2138" s="12">
        <v>0.92314285714285715</v>
      </c>
      <c r="AI2138" s="8">
        <v>1934.7305389221558</v>
      </c>
      <c r="AJ2138" s="11">
        <v>48159.730538923613</v>
      </c>
      <c r="AK2138" s="11"/>
      <c r="AL2138" s="10"/>
      <c r="AO2138" s="40" t="str">
        <f>E2138&amp;F2138&amp;U2138</f>
        <v>SPDSURE-SPSNLHR</v>
      </c>
      <c r="AP2138" s="40" t="str">
        <f>_xlfn.XLOOKUP(AO2138,CrossRef!N:N,CrossRef!A:A,"NOT FOUND",0)</f>
        <v>SPD7213LR</v>
      </c>
      <c r="AQ2138" s="40" t="str">
        <f>IFERROR(_xlfn.XLOOKUP(AO2138,CrossRef!$N:$N,CrossRef!$E:$E,"Not Found"),"-")</f>
        <v>789D</v>
      </c>
      <c r="AR2138" s="40" t="str">
        <f>IFERROR(_xlfn.XLOOKUP(AO2138,CrossRef!$N:$N,CrossRef!$G:$G,"Not Found"),"-")</f>
        <v>7213 - REAR SUSPENSION CYLINDER</v>
      </c>
      <c r="AS2138" s="40" t="str">
        <f>IFERROR(_xlfn.XLOOKUP(AO2138,CrossRef!$N:$N,CrossRef!$H:$H,"Not Found"),"-")</f>
        <v>LR - LEFT REAR</v>
      </c>
    </row>
    <row r="2139" spans="1:45" hidden="1" x14ac:dyDescent="0.3">
      <c r="A2139" s="38" t="str">
        <f>E2139&amp;F2139&amp;U2139</f>
        <v>SPDSURE-SPSNRHR</v>
      </c>
      <c r="B2139" s="38" t="str">
        <f>I2139&amp;D2139&amp;C2139</f>
        <v>TD66537213RR</v>
      </c>
      <c r="C2139" s="38" t="str">
        <f>_xlfn.XLOOKUP(A2139,CrossRef!N:N,CrossRef!D:D,"",0)</f>
        <v>RR</v>
      </c>
      <c r="D2139" s="38" t="str">
        <f>_xlfn.XLOOKUP(A2139,CrossRef!N:N,CrossRef!C:C,"",0)</f>
        <v>7213</v>
      </c>
      <c r="E2139" s="38" t="str">
        <f>LEFT(M2139,3)</f>
        <v>SPD</v>
      </c>
      <c r="F2139" s="38" t="str">
        <f>_xlfn.TEXTAFTER(J2139,"-")</f>
        <v>SURE-SPSN</v>
      </c>
      <c r="G2139" t="s">
        <v>2725</v>
      </c>
      <c r="H2139" t="s">
        <v>2726</v>
      </c>
      <c r="I2139" t="s">
        <v>5113</v>
      </c>
      <c r="J2139" s="7" t="s">
        <v>1525</v>
      </c>
      <c r="K2139" t="s">
        <v>2638</v>
      </c>
      <c r="L2139" t="s">
        <v>190</v>
      </c>
      <c r="M2139" t="s">
        <v>5114</v>
      </c>
      <c r="N2139" t="s">
        <v>2640</v>
      </c>
      <c r="O2139" t="s">
        <v>2871</v>
      </c>
      <c r="P2139" t="s">
        <v>2642</v>
      </c>
      <c r="Q2139" t="s">
        <v>2640</v>
      </c>
      <c r="R2139" t="s">
        <v>8331</v>
      </c>
      <c r="S2139" t="s">
        <v>2657</v>
      </c>
      <c r="T2139" t="s">
        <v>2657</v>
      </c>
      <c r="U2139" t="s">
        <v>494</v>
      </c>
      <c r="V2139" s="7" t="s">
        <v>955</v>
      </c>
      <c r="W2139" s="8">
        <v>14000</v>
      </c>
      <c r="X2139" t="s">
        <v>8332</v>
      </c>
      <c r="Y2139" t="s">
        <v>8333</v>
      </c>
      <c r="Z2139" s="8">
        <v>38083</v>
      </c>
      <c r="AA2139" s="9">
        <v>6.68</v>
      </c>
      <c r="AB2139" s="8">
        <v>24194.41</v>
      </c>
      <c r="AD2139" s="10">
        <v>0</v>
      </c>
      <c r="AE2139" s="11"/>
      <c r="AF2139" s="8">
        <v>37007</v>
      </c>
      <c r="AG2139" s="8">
        <v>12924</v>
      </c>
      <c r="AH2139" s="12">
        <v>0.92314285714285715</v>
      </c>
      <c r="AI2139" s="8">
        <v>1934.7305389221558</v>
      </c>
      <c r="AJ2139" s="11">
        <v>48159.730538923613</v>
      </c>
      <c r="AK2139" s="11"/>
      <c r="AL2139" s="10"/>
      <c r="AO2139" s="40" t="str">
        <f>E2139&amp;F2139&amp;U2139</f>
        <v>SPDSURE-SPSNRHR</v>
      </c>
      <c r="AP2139" s="40" t="str">
        <f>_xlfn.XLOOKUP(AO2139,CrossRef!N:N,CrossRef!A:A,"NOT FOUND",0)</f>
        <v>SPD7213RR</v>
      </c>
      <c r="AQ2139" s="40" t="str">
        <f>IFERROR(_xlfn.XLOOKUP(AO2139,CrossRef!$N:$N,CrossRef!$E:$E,"Not Found"),"-")</f>
        <v>789D</v>
      </c>
      <c r="AR2139" s="40" t="str">
        <f>IFERROR(_xlfn.XLOOKUP(AO2139,CrossRef!$N:$N,CrossRef!$G:$G,"Not Found"),"-")</f>
        <v>7213 - REAR SUSPENSION CYLINDER</v>
      </c>
      <c r="AS2139" s="40" t="str">
        <f>IFERROR(_xlfn.XLOOKUP(AO2139,CrossRef!$N:$N,CrossRef!$H:$H,"Not Found"),"-")</f>
        <v>RR - RIGHT REAR</v>
      </c>
    </row>
    <row r="2140" spans="1:45" hidden="1" x14ac:dyDescent="0.3">
      <c r="A2140" s="38" t="str">
        <f>E2140&amp;F2140&amp;U2140</f>
        <v>SSPENGI</v>
      </c>
      <c r="B2140" s="38" t="str">
        <f>I2140&amp;D2140&amp;C2140</f>
        <v>TD6348100000</v>
      </c>
      <c r="C2140" s="38" t="str">
        <f>_xlfn.XLOOKUP(A2140,CrossRef!N:N,CrossRef!D:D,"",0)</f>
        <v>00</v>
      </c>
      <c r="D2140" s="38" t="str">
        <f>_xlfn.XLOOKUP(A2140,CrossRef!N:N,CrossRef!C:C,"",0)</f>
        <v>1000</v>
      </c>
      <c r="E2140" s="38" t="str">
        <f>LEFT(M2140,3)</f>
        <v>SSP</v>
      </c>
      <c r="F2140" s="38" t="str">
        <f>_xlfn.TEXTAFTER(J2140,"-")</f>
        <v>ENGI</v>
      </c>
      <c r="G2140" t="s">
        <v>2725</v>
      </c>
      <c r="H2140" t="s">
        <v>2726</v>
      </c>
      <c r="I2140" t="s">
        <v>3303</v>
      </c>
      <c r="J2140" s="7" t="s">
        <v>2197</v>
      </c>
      <c r="K2140" t="s">
        <v>2638</v>
      </c>
      <c r="L2140" t="s">
        <v>183</v>
      </c>
      <c r="M2140" t="s">
        <v>3304</v>
      </c>
      <c r="N2140" t="s">
        <v>2640</v>
      </c>
      <c r="O2140" t="s">
        <v>2803</v>
      </c>
      <c r="P2140" t="s">
        <v>2642</v>
      </c>
      <c r="Q2140" t="s">
        <v>2640</v>
      </c>
      <c r="R2140" t="s">
        <v>8334</v>
      </c>
      <c r="S2140" t="s">
        <v>2655</v>
      </c>
      <c r="T2140" t="s">
        <v>3087</v>
      </c>
      <c r="U2140" t="s">
        <v>2657</v>
      </c>
      <c r="V2140" s="7" t="s">
        <v>2198</v>
      </c>
      <c r="W2140" s="8">
        <v>13000</v>
      </c>
      <c r="X2140" t="s">
        <v>8335</v>
      </c>
      <c r="Y2140" t="s">
        <v>8336</v>
      </c>
      <c r="Z2140" s="8">
        <v>48600.38</v>
      </c>
      <c r="AA2140" s="9">
        <v>13</v>
      </c>
      <c r="AB2140" s="8">
        <v>156565</v>
      </c>
      <c r="AD2140" s="10">
        <v>4772129</v>
      </c>
      <c r="AE2140" s="11">
        <v>46213</v>
      </c>
      <c r="AF2140" s="8">
        <v>48524.44</v>
      </c>
      <c r="AG2140" s="8">
        <v>12924.060000000005</v>
      </c>
      <c r="AH2140" s="12">
        <v>0.99415846153846188</v>
      </c>
      <c r="AI2140" s="8">
        <v>994.15846153846189</v>
      </c>
      <c r="AJ2140" s="11">
        <v>47219.158461539351</v>
      </c>
      <c r="AK2140" s="11">
        <v>47123</v>
      </c>
      <c r="AL2140" s="10">
        <v>96</v>
      </c>
      <c r="AM2140">
        <v>60274.38</v>
      </c>
      <c r="AN2140">
        <v>0.90384153846153803</v>
      </c>
      <c r="AO2140" s="40" t="str">
        <f>E2140&amp;F2140&amp;U2140</f>
        <v>SSPENGI</v>
      </c>
      <c r="AP2140" s="40" t="str">
        <f>_xlfn.XLOOKUP(AO2140,CrossRef!N:N,CrossRef!A:A,"NOT FOUND",0)</f>
        <v>SSP100000</v>
      </c>
      <c r="AQ2140" s="40" t="str">
        <f>IFERROR(_xlfn.XLOOKUP(AO2140,CrossRef!$N:$N,CrossRef!$E:$E,"Not Found"),"-")</f>
        <v>793F</v>
      </c>
      <c r="AR2140" s="40" t="str">
        <f>IFERROR(_xlfn.XLOOKUP(AO2140,CrossRef!$N:$N,CrossRef!$G:$G,"Not Found"),"-")</f>
        <v>1000 - ENGINE</v>
      </c>
      <c r="AS2140" s="40" t="str">
        <f>IFERROR(_xlfn.XLOOKUP(AO2140,CrossRef!$N:$N,CrossRef!$H:$H,"Not Found"),"-")</f>
        <v>00 - (NONE)</v>
      </c>
    </row>
    <row r="2141" spans="1:45" hidden="1" x14ac:dyDescent="0.3">
      <c r="A2141" s="38" t="str">
        <f>E2141&amp;F2141&amp;U2141</f>
        <v>AGCENGI</v>
      </c>
      <c r="B2141" s="38" t="str">
        <f>I2141&amp;D2141&amp;C2141</f>
        <v>TD2403100000</v>
      </c>
      <c r="C2141" s="38" t="str">
        <f>_xlfn.XLOOKUP(A2141,CrossRef!N:N,CrossRef!D:D,"",0)</f>
        <v>00</v>
      </c>
      <c r="D2141" s="38" t="str">
        <f>_xlfn.XLOOKUP(A2141,CrossRef!N:N,CrossRef!C:C,"",0)</f>
        <v>1000</v>
      </c>
      <c r="E2141" s="38" t="str">
        <f>LEFT(M2141,3)</f>
        <v>AGC</v>
      </c>
      <c r="F2141" s="38" t="str">
        <f>_xlfn.TEXTAFTER(J2141,"-")</f>
        <v>ENGI</v>
      </c>
      <c r="G2141" t="s">
        <v>2813</v>
      </c>
      <c r="H2141" t="s">
        <v>2814</v>
      </c>
      <c r="I2141" t="s">
        <v>5718</v>
      </c>
      <c r="J2141" s="7" t="s">
        <v>171</v>
      </c>
      <c r="K2141" t="s">
        <v>2638</v>
      </c>
      <c r="L2141" t="s">
        <v>167</v>
      </c>
      <c r="M2141" t="s">
        <v>5719</v>
      </c>
      <c r="N2141" t="s">
        <v>2640</v>
      </c>
      <c r="O2141" t="s">
        <v>2653</v>
      </c>
      <c r="P2141" t="s">
        <v>2642</v>
      </c>
      <c r="Q2141" t="s">
        <v>2662</v>
      </c>
      <c r="R2141" t="s">
        <v>8337</v>
      </c>
      <c r="S2141" t="s">
        <v>2655</v>
      </c>
      <c r="T2141" t="s">
        <v>3265</v>
      </c>
      <c r="U2141" t="s">
        <v>2657</v>
      </c>
      <c r="V2141" s="7" t="s">
        <v>22</v>
      </c>
      <c r="W2141" s="8">
        <v>20000</v>
      </c>
      <c r="X2141" t="s">
        <v>8338</v>
      </c>
      <c r="Y2141" t="s">
        <v>3692</v>
      </c>
      <c r="Z2141" s="8">
        <v>40403</v>
      </c>
      <c r="AA2141" s="9">
        <v>3</v>
      </c>
      <c r="AB2141" s="8">
        <v>376247.48</v>
      </c>
      <c r="AD2141" s="10">
        <v>4282509</v>
      </c>
      <c r="AE2141" s="11">
        <v>44973</v>
      </c>
      <c r="AF2141" s="8">
        <v>33331</v>
      </c>
      <c r="AG2141" s="8">
        <v>12928</v>
      </c>
      <c r="AH2141" s="12">
        <v>0.64639999999999997</v>
      </c>
      <c r="AI2141" s="8">
        <v>4309.333333333333</v>
      </c>
      <c r="AJ2141" s="11">
        <v>50534.333333333336</v>
      </c>
      <c r="AK2141" s="11">
        <v>46290</v>
      </c>
      <c r="AL2141" s="10">
        <v>4244</v>
      </c>
      <c r="AM2141">
        <v>40598</v>
      </c>
      <c r="AN2141">
        <v>0.36335000000000001</v>
      </c>
      <c r="AO2141" s="40" t="str">
        <f>E2141&amp;F2141&amp;U2141</f>
        <v>AGCENGI</v>
      </c>
      <c r="AP2141" s="40" t="str">
        <f>_xlfn.XLOOKUP(AO2141,CrossRef!N:N,CrossRef!A:A,"NOT FOUND",0)</f>
        <v>AGC100000</v>
      </c>
      <c r="AQ2141" s="40" t="str">
        <f>IFERROR(_xlfn.XLOOKUP(AO2141,CrossRef!$N:$N,CrossRef!$E:$E,"Not Found"),"-")</f>
        <v>777D</v>
      </c>
      <c r="AR2141" s="40" t="str">
        <f>IFERROR(_xlfn.XLOOKUP(AO2141,CrossRef!$N:$N,CrossRef!$G:$G,"Not Found"),"-")</f>
        <v>1000 - ENGINE</v>
      </c>
      <c r="AS2141" s="40" t="str">
        <f>IFERROR(_xlfn.XLOOKUP(AO2141,CrossRef!$N:$N,CrossRef!$H:$H,"Not Found"),"-")</f>
        <v>00 - (NONE)</v>
      </c>
    </row>
    <row r="2142" spans="1:45" hidden="1" x14ac:dyDescent="0.3">
      <c r="A2142" s="38" t="str">
        <f>E2142&amp;F2142&amp;U2142</f>
        <v>AGCENGI-COSY</v>
      </c>
      <c r="B2142" s="38" t="str">
        <f>I2142&amp;D2142&amp;C2142</f>
        <v>TD2403135300</v>
      </c>
      <c r="C2142" s="38" t="str">
        <f>_xlfn.XLOOKUP(A2142,CrossRef!N:N,CrossRef!D:D,"",0)</f>
        <v>00</v>
      </c>
      <c r="D2142" s="38" t="str">
        <f>_xlfn.XLOOKUP(A2142,CrossRef!N:N,CrossRef!C:C,"",0)</f>
        <v>1353</v>
      </c>
      <c r="E2142" s="38" t="str">
        <f>LEFT(M2142,3)</f>
        <v>AGC</v>
      </c>
      <c r="F2142" s="38" t="str">
        <f>_xlfn.TEXTAFTER(J2142,"-")</f>
        <v>ENGI-COSY</v>
      </c>
      <c r="G2142" t="s">
        <v>2813</v>
      </c>
      <c r="H2142" t="s">
        <v>2814</v>
      </c>
      <c r="I2142" t="s">
        <v>5718</v>
      </c>
      <c r="J2142" s="7" t="s">
        <v>284</v>
      </c>
      <c r="K2142" t="s">
        <v>2638</v>
      </c>
      <c r="L2142" t="s">
        <v>167</v>
      </c>
      <c r="M2142" t="s">
        <v>5719</v>
      </c>
      <c r="N2142" t="s">
        <v>2640</v>
      </c>
      <c r="O2142" t="s">
        <v>2653</v>
      </c>
      <c r="P2142" t="s">
        <v>2642</v>
      </c>
      <c r="Q2142" t="s">
        <v>2662</v>
      </c>
      <c r="R2142" t="s">
        <v>8339</v>
      </c>
      <c r="S2142" t="s">
        <v>2655</v>
      </c>
      <c r="T2142" t="s">
        <v>3253</v>
      </c>
      <c r="U2142" t="s">
        <v>2657</v>
      </c>
      <c r="V2142" s="7" t="s">
        <v>264</v>
      </c>
      <c r="W2142" s="8">
        <v>20000</v>
      </c>
      <c r="X2142" t="s">
        <v>8340</v>
      </c>
      <c r="Y2142" t="s">
        <v>3695</v>
      </c>
      <c r="Z2142" s="8">
        <v>40403</v>
      </c>
      <c r="AA2142" s="9">
        <v>3</v>
      </c>
      <c r="AB2142" s="8">
        <v>38062.93</v>
      </c>
      <c r="AD2142" s="10">
        <v>4282510</v>
      </c>
      <c r="AE2142" s="11">
        <v>44972</v>
      </c>
      <c r="AF2142" s="8">
        <v>33331</v>
      </c>
      <c r="AG2142" s="8">
        <v>12928</v>
      </c>
      <c r="AH2142" s="12">
        <v>0.64639999999999997</v>
      </c>
      <c r="AI2142" s="8">
        <v>4309.333333333333</v>
      </c>
      <c r="AJ2142" s="11">
        <v>50534.333333333336</v>
      </c>
      <c r="AK2142" s="11">
        <v>46577</v>
      </c>
      <c r="AL2142" s="10">
        <v>3957</v>
      </c>
      <c r="AM2142">
        <v>41459</v>
      </c>
      <c r="AN2142">
        <v>0.40639999999999998</v>
      </c>
      <c r="AO2142" s="40" t="str">
        <f>E2142&amp;F2142&amp;U2142</f>
        <v>AGCENGI-COSY</v>
      </c>
      <c r="AP2142" s="40" t="str">
        <f>_xlfn.XLOOKUP(AO2142,CrossRef!N:N,CrossRef!A:A,"NOT FOUND",0)</f>
        <v>AGC135300</v>
      </c>
      <c r="AQ2142" s="40" t="str">
        <f>IFERROR(_xlfn.XLOOKUP(AO2142,CrossRef!$N:$N,CrossRef!$E:$E,"Not Found"),"-")</f>
        <v>777D</v>
      </c>
      <c r="AR2142" s="40" t="str">
        <f>IFERROR(_xlfn.XLOOKUP(AO2142,CrossRef!$N:$N,CrossRef!$G:$G,"Not Found"),"-")</f>
        <v>1353 - RADIATOR</v>
      </c>
      <c r="AS2142" s="40" t="str">
        <f>IFERROR(_xlfn.XLOOKUP(AO2142,CrossRef!$N:$N,CrossRef!$H:$H,"Not Found"),"-")</f>
        <v>00 - (NONE)</v>
      </c>
    </row>
    <row r="2143" spans="1:45" hidden="1" x14ac:dyDescent="0.3">
      <c r="A2143" s="38" t="str">
        <f>E2143&amp;F2143&amp;U2143</f>
        <v>AGCDRIV-TQCV</v>
      </c>
      <c r="B2143" s="38" t="str">
        <f>I2143&amp;D2143&amp;C2143</f>
        <v>TD2405310100</v>
      </c>
      <c r="C2143" s="38" t="str">
        <f>_xlfn.XLOOKUP(A2143,CrossRef!N:N,CrossRef!D:D,"",0)</f>
        <v>00</v>
      </c>
      <c r="D2143" s="38" t="str">
        <f>_xlfn.XLOOKUP(A2143,CrossRef!N:N,CrossRef!C:C,"",0)</f>
        <v>3101</v>
      </c>
      <c r="E2143" s="38" t="str">
        <f>LEFT(M2143,3)</f>
        <v>AGC</v>
      </c>
      <c r="F2143" s="38" t="str">
        <f>_xlfn.TEXTAFTER(J2143,"-")</f>
        <v>DRIV-TQCV</v>
      </c>
      <c r="G2143" t="s">
        <v>3418</v>
      </c>
      <c r="H2143" t="s">
        <v>2636</v>
      </c>
      <c r="I2143" t="s">
        <v>3419</v>
      </c>
      <c r="J2143" s="7" t="s">
        <v>2199</v>
      </c>
      <c r="K2143" t="s">
        <v>2638</v>
      </c>
      <c r="L2143" t="s">
        <v>167</v>
      </c>
      <c r="M2143" t="s">
        <v>3420</v>
      </c>
      <c r="N2143" t="s">
        <v>2640</v>
      </c>
      <c r="O2143" t="s">
        <v>2653</v>
      </c>
      <c r="P2143" t="s">
        <v>2642</v>
      </c>
      <c r="Q2143" t="s">
        <v>2662</v>
      </c>
      <c r="R2143" t="s">
        <v>8341</v>
      </c>
      <c r="S2143" t="s">
        <v>2655</v>
      </c>
      <c r="T2143" t="s">
        <v>2678</v>
      </c>
      <c r="U2143" t="s">
        <v>2657</v>
      </c>
      <c r="V2143" s="7" t="s">
        <v>379</v>
      </c>
      <c r="W2143" s="8">
        <v>18000</v>
      </c>
      <c r="X2143" t="s">
        <v>5572</v>
      </c>
      <c r="Y2143" t="s">
        <v>3684</v>
      </c>
      <c r="Z2143" s="8">
        <v>62940</v>
      </c>
      <c r="AA2143" s="9">
        <v>0</v>
      </c>
      <c r="AB2143" s="8">
        <v>36722.22</v>
      </c>
      <c r="AD2143" s="10">
        <v>4258705</v>
      </c>
      <c r="AE2143" s="11">
        <v>45168</v>
      </c>
      <c r="AF2143" s="8">
        <v>57904</v>
      </c>
      <c r="AG2143" s="8">
        <v>12964</v>
      </c>
      <c r="AH2143" s="12">
        <v>0.72022222222222221</v>
      </c>
      <c r="AI2143" s="8">
        <v>0</v>
      </c>
      <c r="AJ2143" s="11">
        <v>46225</v>
      </c>
      <c r="AK2143" s="11">
        <v>46540</v>
      </c>
      <c r="AL2143" s="10">
        <v>-315</v>
      </c>
      <c r="AO2143" s="40" t="str">
        <f>E2143&amp;F2143&amp;U2143</f>
        <v>AGCDRIV-TQCV</v>
      </c>
      <c r="AP2143" s="40" t="str">
        <f>_xlfn.XLOOKUP(AO2143,CrossRef!N:N,CrossRef!A:A,"NOT FOUND",0)</f>
        <v>AGC310100</v>
      </c>
      <c r="AQ2143" s="40" t="str">
        <f>IFERROR(_xlfn.XLOOKUP(AO2143,CrossRef!$N:$N,CrossRef!$E:$E,"Not Found"),"-")</f>
        <v>777D</v>
      </c>
      <c r="AR2143" s="40" t="str">
        <f>IFERROR(_xlfn.XLOOKUP(AO2143,CrossRef!$N:$N,CrossRef!$G:$G,"Not Found"),"-")</f>
        <v>3101 - TORQUE CONVERTER</v>
      </c>
      <c r="AS2143" s="40" t="str">
        <f>IFERROR(_xlfn.XLOOKUP(AO2143,CrossRef!$N:$N,CrossRef!$H:$H,"Not Found"),"-")</f>
        <v>00 - (NONE)</v>
      </c>
    </row>
    <row r="2144" spans="1:45" hidden="1" x14ac:dyDescent="0.3">
      <c r="A2144" s="38" t="str">
        <f>E2144&amp;F2144&amp;U2144</f>
        <v>SSPSURE-SPSNRHF</v>
      </c>
      <c r="B2144" s="38" t="str">
        <f>I2144&amp;D2144&amp;C2144</f>
        <v>TD6342</v>
      </c>
      <c r="C2144" s="38" t="str">
        <f>_xlfn.XLOOKUP(A2144,CrossRef!N:N,CrossRef!D:D,"",0)</f>
        <v/>
      </c>
      <c r="D2144" s="38" t="str">
        <f>_xlfn.XLOOKUP(A2144,CrossRef!N:N,CrossRef!C:C,"",0)</f>
        <v/>
      </c>
      <c r="E2144" s="38" t="str">
        <f>LEFT(M2144,3)</f>
        <v>SSP</v>
      </c>
      <c r="F2144" s="38" t="str">
        <f>_xlfn.TEXTAFTER(J2144,"-")</f>
        <v>SURE-SPSN</v>
      </c>
      <c r="G2144" t="s">
        <v>2725</v>
      </c>
      <c r="H2144" t="s">
        <v>2726</v>
      </c>
      <c r="I2144" t="s">
        <v>3138</v>
      </c>
      <c r="J2144" s="7" t="s">
        <v>1129</v>
      </c>
      <c r="K2144" t="s">
        <v>2638</v>
      </c>
      <c r="L2144" t="s">
        <v>183</v>
      </c>
      <c r="M2144" t="s">
        <v>3139</v>
      </c>
      <c r="N2144" t="s">
        <v>2640</v>
      </c>
      <c r="O2144" t="s">
        <v>2803</v>
      </c>
      <c r="P2144" t="s">
        <v>2642</v>
      </c>
      <c r="Q2144" t="s">
        <v>2640</v>
      </c>
      <c r="R2144" t="s">
        <v>8342</v>
      </c>
      <c r="S2144" t="s">
        <v>2644</v>
      </c>
      <c r="T2144" t="s">
        <v>2720</v>
      </c>
      <c r="U2144" t="s">
        <v>488</v>
      </c>
      <c r="V2144" s="7" t="s">
        <v>1108</v>
      </c>
      <c r="W2144" s="8">
        <v>24000</v>
      </c>
      <c r="X2144" t="s">
        <v>8343</v>
      </c>
      <c r="Y2144" t="s">
        <v>3142</v>
      </c>
      <c r="Z2144" s="8">
        <v>45428.25</v>
      </c>
      <c r="AA2144" s="9">
        <v>10.5</v>
      </c>
      <c r="AB2144" s="8">
        <v>68000.45</v>
      </c>
      <c r="AD2144" s="10">
        <v>4564762</v>
      </c>
      <c r="AE2144" s="11">
        <v>45319</v>
      </c>
      <c r="AF2144" s="8">
        <v>34393</v>
      </c>
      <c r="AG2144" s="8">
        <v>12964.75</v>
      </c>
      <c r="AH2144" s="12">
        <v>0.54019791666666672</v>
      </c>
      <c r="AI2144" s="8">
        <v>1234.7380952380952</v>
      </c>
      <c r="AJ2144" s="11">
        <v>47459.73809525463</v>
      </c>
      <c r="AK2144" s="11">
        <v>46648</v>
      </c>
      <c r="AL2144" s="10">
        <v>811</v>
      </c>
      <c r="AM2144">
        <v>49869.75</v>
      </c>
      <c r="AN2144">
        <v>0.6448645833333333</v>
      </c>
      <c r="AO2144" s="40" t="str">
        <f>E2144&amp;F2144&amp;U2144</f>
        <v>SSPSURE-SPSNRHF</v>
      </c>
      <c r="AP2144" s="40" t="str">
        <f>_xlfn.XLOOKUP(AO2144,CrossRef!N:N,CrossRef!A:A,"NOT FOUND",0)</f>
        <v>NOT FOUND</v>
      </c>
      <c r="AQ2144" s="40" t="str">
        <f>IFERROR(_xlfn.XLOOKUP(AO2144,CrossRef!$N:$N,CrossRef!$E:$E,"Not Found"),"-")</f>
        <v>Not Found</v>
      </c>
      <c r="AR2144" s="40" t="str">
        <f>IFERROR(_xlfn.XLOOKUP(AO2144,CrossRef!$N:$N,CrossRef!$G:$G,"Not Found"),"-")</f>
        <v>Not Found</v>
      </c>
      <c r="AS2144" s="40" t="str">
        <f>IFERROR(_xlfn.XLOOKUP(AO2144,CrossRef!$N:$N,CrossRef!$H:$H,"Not Found"),"-")</f>
        <v>Not Found</v>
      </c>
    </row>
    <row r="2145" spans="1:45" hidden="1" x14ac:dyDescent="0.3">
      <c r="A2145" s="38" t="str">
        <f>E2145&amp;F2145&amp;U2145</f>
        <v>RABDRIV-TMSN</v>
      </c>
      <c r="B2145" s="38" t="str">
        <f>I2145&amp;D2145&amp;C2145</f>
        <v>DZ8227300600</v>
      </c>
      <c r="C2145" s="38" t="str">
        <f>_xlfn.XLOOKUP(A2145,CrossRef!N:N,CrossRef!D:D,"",0)</f>
        <v>00</v>
      </c>
      <c r="D2145" s="38" t="str">
        <f>_xlfn.XLOOKUP(A2145,CrossRef!N:N,CrossRef!C:C,"",0)</f>
        <v>3006</v>
      </c>
      <c r="E2145" s="38" t="str">
        <f>LEFT(M2145,3)</f>
        <v>RAB</v>
      </c>
      <c r="F2145" s="38" t="str">
        <f>_xlfn.TEXTAFTER(J2145,"-")</f>
        <v>DRIV-TMSN</v>
      </c>
      <c r="G2145" t="s">
        <v>2635</v>
      </c>
      <c r="H2145" t="s">
        <v>2636</v>
      </c>
      <c r="I2145" t="s">
        <v>8303</v>
      </c>
      <c r="J2145" s="7" t="s">
        <v>2200</v>
      </c>
      <c r="K2145" t="s">
        <v>2638</v>
      </c>
      <c r="L2145" t="s">
        <v>34</v>
      </c>
      <c r="M2145" t="s">
        <v>8304</v>
      </c>
      <c r="N2145" t="s">
        <v>2640</v>
      </c>
      <c r="O2145" t="s">
        <v>2803</v>
      </c>
      <c r="P2145" t="s">
        <v>2642</v>
      </c>
      <c r="Q2145" t="s">
        <v>2640</v>
      </c>
      <c r="R2145" t="s">
        <v>8344</v>
      </c>
      <c r="S2145" t="s">
        <v>2655</v>
      </c>
      <c r="T2145" t="s">
        <v>2818</v>
      </c>
      <c r="U2145" t="s">
        <v>2657</v>
      </c>
      <c r="V2145" s="7" t="s">
        <v>306</v>
      </c>
      <c r="W2145" s="8">
        <v>14000</v>
      </c>
      <c r="X2145" t="s">
        <v>8345</v>
      </c>
      <c r="Y2145" t="s">
        <v>4215</v>
      </c>
      <c r="Z2145" s="8">
        <v>17106</v>
      </c>
      <c r="AA2145" s="9">
        <v>10.97</v>
      </c>
      <c r="AB2145" s="8">
        <v>88125.55</v>
      </c>
      <c r="AD2145" s="10">
        <v>4717199</v>
      </c>
      <c r="AE2145" s="11">
        <v>46143</v>
      </c>
      <c r="AF2145" s="8">
        <v>16072.8</v>
      </c>
      <c r="AG2145" s="8">
        <v>12966.8</v>
      </c>
      <c r="AH2145" s="12">
        <v>0.92619999999999991</v>
      </c>
      <c r="AI2145" s="8">
        <v>1182.0237010027347</v>
      </c>
      <c r="AJ2145" s="11">
        <v>47407.023701006947</v>
      </c>
      <c r="AK2145" s="11">
        <v>47368</v>
      </c>
      <c r="AL2145" s="10">
        <v>39</v>
      </c>
      <c r="AM2145">
        <v>29644.71</v>
      </c>
      <c r="AN2145">
        <v>0.9694221428571429</v>
      </c>
      <c r="AO2145" s="40" t="str">
        <f>E2145&amp;F2145&amp;U2145</f>
        <v>RABDRIV-TMSN</v>
      </c>
      <c r="AP2145" s="40" t="str">
        <f>_xlfn.XLOOKUP(AO2145,CrossRef!N:N,CrossRef!A:A,"NOT FOUND",0)</f>
        <v>RAB300600</v>
      </c>
      <c r="AQ2145" s="40" t="str">
        <f>IFERROR(_xlfn.XLOOKUP(AO2145,CrossRef!$N:$N,CrossRef!$E:$E,"Not Found"),"-")</f>
        <v>D10T2</v>
      </c>
      <c r="AR2145" s="40" t="str">
        <f>IFERROR(_xlfn.XLOOKUP(AO2145,CrossRef!$N:$N,CrossRef!$G:$G,"Not Found"),"-")</f>
        <v>3006 - TRANSMISSION &amp; DIFFERENTIAL UNIT</v>
      </c>
      <c r="AS2145" s="40" t="str">
        <f>IFERROR(_xlfn.XLOOKUP(AO2145,CrossRef!$N:$N,CrossRef!$H:$H,"Not Found"),"-")</f>
        <v>00 - (NONE)</v>
      </c>
    </row>
    <row r="2146" spans="1:45" hidden="1" x14ac:dyDescent="0.3">
      <c r="A2146" s="38" t="str">
        <f>E2146&amp;F2146&amp;U2146</f>
        <v>RABDRIV-TQCV</v>
      </c>
      <c r="B2146" s="38" t="str">
        <f>I2146&amp;D2146&amp;C2146</f>
        <v>DZ8227310100</v>
      </c>
      <c r="C2146" s="38" t="str">
        <f>_xlfn.XLOOKUP(A2146,CrossRef!N:N,CrossRef!D:D,"",0)</f>
        <v>00</v>
      </c>
      <c r="D2146" s="38" t="str">
        <f>_xlfn.XLOOKUP(A2146,CrossRef!N:N,CrossRef!C:C,"",0)</f>
        <v>3101</v>
      </c>
      <c r="E2146" s="38" t="str">
        <f>LEFT(M2146,3)</f>
        <v>RAB</v>
      </c>
      <c r="F2146" s="38" t="str">
        <f>_xlfn.TEXTAFTER(J2146,"-")</f>
        <v>DRIV-TQCV</v>
      </c>
      <c r="G2146" t="s">
        <v>2635</v>
      </c>
      <c r="H2146" t="s">
        <v>2636</v>
      </c>
      <c r="I2146" t="s">
        <v>8303</v>
      </c>
      <c r="J2146" s="7" t="s">
        <v>2201</v>
      </c>
      <c r="K2146" t="s">
        <v>2638</v>
      </c>
      <c r="L2146" t="s">
        <v>34</v>
      </c>
      <c r="M2146" t="s">
        <v>8304</v>
      </c>
      <c r="N2146" t="s">
        <v>2640</v>
      </c>
      <c r="O2146" t="s">
        <v>2803</v>
      </c>
      <c r="P2146" t="s">
        <v>2642</v>
      </c>
      <c r="Q2146" t="s">
        <v>2640</v>
      </c>
      <c r="R2146" t="s">
        <v>8346</v>
      </c>
      <c r="S2146" t="s">
        <v>2655</v>
      </c>
      <c r="T2146" t="s">
        <v>2678</v>
      </c>
      <c r="U2146" t="s">
        <v>2657</v>
      </c>
      <c r="V2146" s="7" t="s">
        <v>365</v>
      </c>
      <c r="W2146" s="8">
        <v>14000</v>
      </c>
      <c r="X2146" t="s">
        <v>8347</v>
      </c>
      <c r="Y2146" t="s">
        <v>3503</v>
      </c>
      <c r="Z2146" s="8">
        <v>17106</v>
      </c>
      <c r="AA2146" s="9">
        <v>10.97</v>
      </c>
      <c r="AB2146" s="8">
        <v>62991.56</v>
      </c>
      <c r="AD2146" s="10">
        <v>4717198</v>
      </c>
      <c r="AE2146" s="11">
        <v>46143</v>
      </c>
      <c r="AF2146" s="8">
        <v>16072.8</v>
      </c>
      <c r="AG2146" s="8">
        <v>12966.8</v>
      </c>
      <c r="AH2146" s="12">
        <v>0.92619999999999991</v>
      </c>
      <c r="AI2146" s="8">
        <v>1182.0237010027347</v>
      </c>
      <c r="AJ2146" s="11">
        <v>47407.023701006947</v>
      </c>
      <c r="AK2146" s="11">
        <v>47368</v>
      </c>
      <c r="AL2146" s="10">
        <v>39</v>
      </c>
      <c r="AM2146">
        <v>29644.71</v>
      </c>
      <c r="AN2146">
        <v>0.9694221428571429</v>
      </c>
      <c r="AO2146" s="40" t="str">
        <f>E2146&amp;F2146&amp;U2146</f>
        <v>RABDRIV-TQCV</v>
      </c>
      <c r="AP2146" s="40" t="str">
        <f>_xlfn.XLOOKUP(AO2146,CrossRef!N:N,CrossRef!A:A,"NOT FOUND",0)</f>
        <v>RAB310100</v>
      </c>
      <c r="AQ2146" s="40" t="str">
        <f>IFERROR(_xlfn.XLOOKUP(AO2146,CrossRef!$N:$N,CrossRef!$E:$E,"Not Found"),"-")</f>
        <v>D10T2</v>
      </c>
      <c r="AR2146" s="40" t="str">
        <f>IFERROR(_xlfn.XLOOKUP(AO2146,CrossRef!$N:$N,CrossRef!$G:$G,"Not Found"),"-")</f>
        <v>3101 - TORQUE CONVERTER</v>
      </c>
      <c r="AS2146" s="40" t="str">
        <f>IFERROR(_xlfn.XLOOKUP(AO2146,CrossRef!$N:$N,CrossRef!$H:$H,"Not Found"),"-")</f>
        <v>00 - (NONE)</v>
      </c>
    </row>
    <row r="2147" spans="1:45" hidden="1" x14ac:dyDescent="0.3">
      <c r="A2147" s="38" t="str">
        <f>E2147&amp;F2147&amp;U2147</f>
        <v>4ARENGI</v>
      </c>
      <c r="B2147" s="38" t="str">
        <f>I2147&amp;D2147&amp;C2147</f>
        <v>QTD29100000</v>
      </c>
      <c r="C2147" s="38" t="str">
        <f>_xlfn.XLOOKUP(A2147,CrossRef!N:N,CrossRef!D:D,"",0)</f>
        <v>00</v>
      </c>
      <c r="D2147" s="38" t="str">
        <f>_xlfn.XLOOKUP(A2147,CrossRef!N:N,CrossRef!C:C,"",0)</f>
        <v>1000</v>
      </c>
      <c r="E2147" s="38" t="str">
        <f>LEFT(M2147,3)</f>
        <v>4AR</v>
      </c>
      <c r="F2147" s="38" t="str">
        <f>_xlfn.TEXTAFTER(J2147,"-")</f>
        <v>ENGI</v>
      </c>
      <c r="G2147" t="s">
        <v>2635</v>
      </c>
      <c r="H2147" t="s">
        <v>2636</v>
      </c>
      <c r="I2147" t="s">
        <v>2885</v>
      </c>
      <c r="J2147" s="7" t="s">
        <v>159</v>
      </c>
      <c r="K2147" t="s">
        <v>2638</v>
      </c>
      <c r="L2147" t="s">
        <v>151</v>
      </c>
      <c r="M2147" t="s">
        <v>2886</v>
      </c>
      <c r="N2147" t="s">
        <v>2640</v>
      </c>
      <c r="O2147" t="s">
        <v>2641</v>
      </c>
      <c r="P2147" t="s">
        <v>2642</v>
      </c>
      <c r="Q2147" t="s">
        <v>2640</v>
      </c>
      <c r="R2147" t="s">
        <v>8348</v>
      </c>
      <c r="S2147" t="s">
        <v>2655</v>
      </c>
      <c r="T2147" t="s">
        <v>3265</v>
      </c>
      <c r="U2147" t="s">
        <v>2657</v>
      </c>
      <c r="V2147" s="7" t="s">
        <v>154</v>
      </c>
      <c r="W2147" s="8">
        <v>17600</v>
      </c>
      <c r="X2147" t="s">
        <v>8349</v>
      </c>
      <c r="Y2147" t="s">
        <v>3267</v>
      </c>
      <c r="Z2147" s="8">
        <v>146656</v>
      </c>
      <c r="AA2147" s="9">
        <v>13.35</v>
      </c>
      <c r="AB2147" s="8">
        <v>606271.82999999996</v>
      </c>
      <c r="AD2147" s="10">
        <v>4440769</v>
      </c>
      <c r="AE2147" s="11">
        <v>45877</v>
      </c>
      <c r="AF2147" s="8">
        <v>142053</v>
      </c>
      <c r="AG2147" s="8">
        <v>12997</v>
      </c>
      <c r="AH2147" s="12">
        <v>0.73846590909090915</v>
      </c>
      <c r="AI2147" s="8">
        <v>973.55805243445695</v>
      </c>
      <c r="AJ2147" s="11">
        <v>47198.558052430555</v>
      </c>
      <c r="AK2147" s="11">
        <v>46977</v>
      </c>
      <c r="AL2147" s="10">
        <v>221</v>
      </c>
      <c r="AM2147">
        <v>156695.20000000001</v>
      </c>
      <c r="AN2147">
        <v>0.8319431818181825</v>
      </c>
      <c r="AO2147" s="40" t="str">
        <f>E2147&amp;F2147&amp;U2147</f>
        <v>4ARENGI</v>
      </c>
      <c r="AP2147" s="40" t="str">
        <f>_xlfn.XLOOKUP(AO2147,CrossRef!N:N,CrossRef!A:A,"NOT FOUND",0)</f>
        <v>4AR100000</v>
      </c>
      <c r="AQ2147" s="40" t="str">
        <f>IFERROR(_xlfn.XLOOKUP(AO2147,CrossRef!$N:$N,CrossRef!$E:$E,"Not Found"),"-")</f>
        <v>793C</v>
      </c>
      <c r="AR2147" s="40" t="str">
        <f>IFERROR(_xlfn.XLOOKUP(AO2147,CrossRef!$N:$N,CrossRef!$G:$G,"Not Found"),"-")</f>
        <v>1000 - ENGINE</v>
      </c>
      <c r="AS2147" s="40" t="str">
        <f>IFERROR(_xlfn.XLOOKUP(AO2147,CrossRef!$N:$N,CrossRef!$H:$H,"Not Found"),"-")</f>
        <v>00 - (NONE)</v>
      </c>
    </row>
    <row r="2148" spans="1:45" hidden="1" x14ac:dyDescent="0.3">
      <c r="A2148" s="38" t="str">
        <f>E2148&amp;F2148&amp;U2148</f>
        <v>4ARENGI-COSY</v>
      </c>
      <c r="B2148" s="38" t="str">
        <f>I2148&amp;D2148&amp;C2148</f>
        <v>QTD29135300</v>
      </c>
      <c r="C2148" s="38" t="str">
        <f>_xlfn.XLOOKUP(A2148,CrossRef!N:N,CrossRef!D:D,"",0)</f>
        <v>00</v>
      </c>
      <c r="D2148" s="38" t="str">
        <f>_xlfn.XLOOKUP(A2148,CrossRef!N:N,CrossRef!C:C,"",0)</f>
        <v>1353</v>
      </c>
      <c r="E2148" s="38" t="str">
        <f>LEFT(M2148,3)</f>
        <v>4AR</v>
      </c>
      <c r="F2148" s="38" t="str">
        <f>_xlfn.TEXTAFTER(J2148,"-")</f>
        <v>ENGI-COSY</v>
      </c>
      <c r="G2148" t="s">
        <v>2635</v>
      </c>
      <c r="H2148" t="s">
        <v>2636</v>
      </c>
      <c r="I2148" t="s">
        <v>2885</v>
      </c>
      <c r="J2148" s="7" t="s">
        <v>280</v>
      </c>
      <c r="K2148" t="s">
        <v>2638</v>
      </c>
      <c r="L2148" t="s">
        <v>151</v>
      </c>
      <c r="M2148" t="s">
        <v>2886</v>
      </c>
      <c r="N2148" t="s">
        <v>2640</v>
      </c>
      <c r="O2148" t="s">
        <v>2641</v>
      </c>
      <c r="P2148" t="s">
        <v>2642</v>
      </c>
      <c r="Q2148" t="s">
        <v>2640</v>
      </c>
      <c r="R2148" t="s">
        <v>8350</v>
      </c>
      <c r="S2148" t="s">
        <v>2655</v>
      </c>
      <c r="T2148" t="s">
        <v>3253</v>
      </c>
      <c r="U2148" t="s">
        <v>2657</v>
      </c>
      <c r="V2148" s="7" t="s">
        <v>278</v>
      </c>
      <c r="W2148" s="8">
        <v>17600</v>
      </c>
      <c r="X2148" t="s">
        <v>8351</v>
      </c>
      <c r="Y2148" t="s">
        <v>5245</v>
      </c>
      <c r="Z2148" s="8">
        <v>146656</v>
      </c>
      <c r="AA2148" s="9">
        <v>13.35</v>
      </c>
      <c r="AB2148" s="8">
        <v>25273.78</v>
      </c>
      <c r="AD2148" s="10">
        <v>4440488</v>
      </c>
      <c r="AE2148" s="11">
        <v>45877</v>
      </c>
      <c r="AF2148" s="8">
        <v>142053</v>
      </c>
      <c r="AG2148" s="8">
        <v>12997</v>
      </c>
      <c r="AH2148" s="12">
        <v>0.73846590909090915</v>
      </c>
      <c r="AI2148" s="8">
        <v>973.55805243445695</v>
      </c>
      <c r="AJ2148" s="11">
        <v>47198.558052430555</v>
      </c>
      <c r="AK2148" s="11">
        <v>47211</v>
      </c>
      <c r="AL2148" s="10">
        <v>-13</v>
      </c>
      <c r="AM2148">
        <v>159819.1</v>
      </c>
      <c r="AO2148" s="40" t="str">
        <f>E2148&amp;F2148&amp;U2148</f>
        <v>4ARENGI-COSY</v>
      </c>
      <c r="AP2148" s="40" t="str">
        <f>_xlfn.XLOOKUP(AO2148,CrossRef!N:N,CrossRef!A:A,"NOT FOUND",0)</f>
        <v>4AR135300</v>
      </c>
      <c r="AQ2148" s="40" t="str">
        <f>IFERROR(_xlfn.XLOOKUP(AO2148,CrossRef!$N:$N,CrossRef!$E:$E,"Not Found"),"-")</f>
        <v>793C</v>
      </c>
      <c r="AR2148" s="40" t="str">
        <f>IFERROR(_xlfn.XLOOKUP(AO2148,CrossRef!$N:$N,CrossRef!$G:$G,"Not Found"),"-")</f>
        <v>1353 - RADIATOR</v>
      </c>
      <c r="AS2148" s="40" t="str">
        <f>IFERROR(_xlfn.XLOOKUP(AO2148,CrossRef!$N:$N,CrossRef!$H:$H,"Not Found"),"-")</f>
        <v>00 - (NONE)</v>
      </c>
    </row>
    <row r="2149" spans="1:45" hidden="1" x14ac:dyDescent="0.3">
      <c r="A2149" s="38" t="str">
        <f>E2149&amp;F2149&amp;U2149</f>
        <v>SPDSURE-SPSNLHF</v>
      </c>
      <c r="B2149" s="38" t="str">
        <f>I2149&amp;D2149&amp;C2149</f>
        <v>TD66417201LF</v>
      </c>
      <c r="C2149" s="38" t="str">
        <f>_xlfn.XLOOKUP(A2149,CrossRef!N:N,CrossRef!D:D,"",0)</f>
        <v>LF</v>
      </c>
      <c r="D2149" s="38" t="str">
        <f>_xlfn.XLOOKUP(A2149,CrossRef!N:N,CrossRef!C:C,"",0)</f>
        <v>7201</v>
      </c>
      <c r="E2149" s="38" t="str">
        <f>LEFT(M2149,3)</f>
        <v>SPD</v>
      </c>
      <c r="F2149" s="38" t="str">
        <f>_xlfn.TEXTAFTER(J2149,"-")</f>
        <v>SURE-SPSN</v>
      </c>
      <c r="G2149" t="s">
        <v>2695</v>
      </c>
      <c r="H2149" t="s">
        <v>2696</v>
      </c>
      <c r="I2149" t="s">
        <v>3616</v>
      </c>
      <c r="J2149" s="7" t="s">
        <v>6588</v>
      </c>
      <c r="K2149" t="s">
        <v>2638</v>
      </c>
      <c r="L2149" t="s">
        <v>190</v>
      </c>
      <c r="M2149" t="s">
        <v>3617</v>
      </c>
      <c r="N2149" t="s">
        <v>2640</v>
      </c>
      <c r="O2149" t="s">
        <v>3054</v>
      </c>
      <c r="P2149" t="s">
        <v>2642</v>
      </c>
      <c r="Q2149" t="s">
        <v>2640</v>
      </c>
      <c r="R2149" t="s">
        <v>8352</v>
      </c>
      <c r="S2149" t="s">
        <v>2644</v>
      </c>
      <c r="T2149" t="s">
        <v>2720</v>
      </c>
      <c r="U2149" t="s">
        <v>485</v>
      </c>
      <c r="V2149" s="7" t="s">
        <v>1526</v>
      </c>
      <c r="W2149" s="8">
        <v>18000</v>
      </c>
      <c r="X2149" t="s">
        <v>8353</v>
      </c>
      <c r="Y2149" t="s">
        <v>6460</v>
      </c>
      <c r="Z2149" s="8">
        <v>20283.2</v>
      </c>
      <c r="AA2149" s="9">
        <v>13.23</v>
      </c>
      <c r="AB2149" s="8">
        <v>36118.839999999997</v>
      </c>
      <c r="AD2149" s="10">
        <v>4767590</v>
      </c>
      <c r="AE2149" s="11">
        <v>45867</v>
      </c>
      <c r="AF2149" s="8">
        <v>15309.44</v>
      </c>
      <c r="AG2149" s="8">
        <v>13026.240000000002</v>
      </c>
      <c r="AH2149" s="12">
        <v>0.7236800000000001</v>
      </c>
      <c r="AI2149" s="8">
        <v>984.5986394557824</v>
      </c>
      <c r="AJ2149" s="11">
        <v>47209.598639467593</v>
      </c>
      <c r="AK2149" s="11">
        <v>47281</v>
      </c>
      <c r="AL2149" s="10">
        <v>-72</v>
      </c>
      <c r="AM2149">
        <v>34254.080000000002</v>
      </c>
      <c r="AN2149">
        <v>1.0524799999999999</v>
      </c>
      <c r="AO2149" s="40" t="str">
        <f>E2149&amp;F2149&amp;U2149</f>
        <v>SPDSURE-SPSNLHF</v>
      </c>
      <c r="AP2149" s="40" t="str">
        <f>_xlfn.XLOOKUP(AO2149,CrossRef!N:N,CrossRef!A:A,"NOT FOUND",0)</f>
        <v>SPD7201LF</v>
      </c>
      <c r="AQ2149" s="40" t="str">
        <f>IFERROR(_xlfn.XLOOKUP(AO2149,CrossRef!$N:$N,CrossRef!$E:$E,"Not Found"),"-")</f>
        <v>789D</v>
      </c>
      <c r="AR2149" s="40" t="str">
        <f>IFERROR(_xlfn.XLOOKUP(AO2149,CrossRef!$N:$N,CrossRef!$G:$G,"Not Found"),"-")</f>
        <v>7201 - SUSPENSION CYLINDER</v>
      </c>
      <c r="AS2149" s="40" t="str">
        <f>IFERROR(_xlfn.XLOOKUP(AO2149,CrossRef!$N:$N,CrossRef!$H:$H,"Not Found"),"-")</f>
        <v>LF - LEFT FRONT</v>
      </c>
    </row>
    <row r="2150" spans="1:45" hidden="1" x14ac:dyDescent="0.3">
      <c r="A2150" s="38" t="str">
        <f>E2150&amp;F2150&amp;U2150</f>
        <v>ATYHYSY-CYHYRH</v>
      </c>
      <c r="B2150" s="38" t="str">
        <f>I2150&amp;D2150&amp;C2150</f>
        <v>QTD165102RI</v>
      </c>
      <c r="C2150" s="38" t="str">
        <f>_xlfn.XLOOKUP(A2150,CrossRef!N:N,CrossRef!D:D,"",0)</f>
        <v>RI</v>
      </c>
      <c r="D2150" s="38" t="str">
        <f>_xlfn.XLOOKUP(A2150,CrossRef!N:N,CrossRef!C:C,"",0)</f>
        <v>5102</v>
      </c>
      <c r="E2150" s="38" t="str">
        <f>LEFT(M2150,3)</f>
        <v>ATY</v>
      </c>
      <c r="F2150" s="38" t="str">
        <f>_xlfn.TEXTAFTER(J2150,"-")</f>
        <v>HYSY-CYHY</v>
      </c>
      <c r="G2150" t="s">
        <v>2635</v>
      </c>
      <c r="H2150" t="s">
        <v>2636</v>
      </c>
      <c r="I2150" t="s">
        <v>2791</v>
      </c>
      <c r="J2150" s="7" t="s">
        <v>1059</v>
      </c>
      <c r="K2150" t="s">
        <v>2638</v>
      </c>
      <c r="L2150" t="s">
        <v>151</v>
      </c>
      <c r="M2150" t="s">
        <v>2792</v>
      </c>
      <c r="N2150" t="s">
        <v>2640</v>
      </c>
      <c r="O2150" t="s">
        <v>2641</v>
      </c>
      <c r="P2150" t="s">
        <v>2642</v>
      </c>
      <c r="Q2150" t="s">
        <v>2640</v>
      </c>
      <c r="R2150" t="s">
        <v>8354</v>
      </c>
      <c r="S2150" t="s">
        <v>2644</v>
      </c>
      <c r="T2150" t="s">
        <v>2645</v>
      </c>
      <c r="U2150" t="s">
        <v>63</v>
      </c>
      <c r="V2150" s="7" t="s">
        <v>728</v>
      </c>
      <c r="W2150" s="8">
        <v>20000</v>
      </c>
      <c r="X2150" t="s">
        <v>8355</v>
      </c>
      <c r="Y2150" t="s">
        <v>2647</v>
      </c>
      <c r="Z2150" s="8">
        <v>121666</v>
      </c>
      <c r="AA2150" s="9">
        <v>14.29</v>
      </c>
      <c r="AB2150" s="8">
        <v>20259.990000000002</v>
      </c>
      <c r="AD2150" s="10">
        <v>4601374</v>
      </c>
      <c r="AE2150" s="11">
        <v>45727</v>
      </c>
      <c r="AF2150" s="8">
        <v>114698</v>
      </c>
      <c r="AG2150" s="8">
        <v>13032</v>
      </c>
      <c r="AH2150" s="12">
        <v>0.65159999999999996</v>
      </c>
      <c r="AI2150" s="8">
        <v>911.96641007697701</v>
      </c>
      <c r="AJ2150" s="11">
        <v>47136.966410069443</v>
      </c>
      <c r="AK2150" s="11">
        <v>47215</v>
      </c>
      <c r="AL2150" s="10">
        <v>-79</v>
      </c>
      <c r="AM2150">
        <v>135813.1</v>
      </c>
      <c r="AN2150">
        <v>1.0557550000000002</v>
      </c>
      <c r="AO2150" s="40" t="str">
        <f>E2150&amp;F2150&amp;U2150</f>
        <v>ATYHYSY-CYHYRH</v>
      </c>
      <c r="AP2150" s="40" t="str">
        <f>_xlfn.XLOOKUP(AO2150,CrossRef!N:N,CrossRef!A:A,"NOT FOUND",0)</f>
        <v>ATY5102RI</v>
      </c>
      <c r="AQ2150" s="40" t="str">
        <f>IFERROR(_xlfn.XLOOKUP(AO2150,CrossRef!$N:$N,CrossRef!$E:$E,"Not Found"),"-")</f>
        <v>793C</v>
      </c>
      <c r="AR2150" s="40" t="str">
        <f>IFERROR(_xlfn.XLOOKUP(AO2150,CrossRef!$N:$N,CrossRef!$G:$G,"Not Found"),"-")</f>
        <v>5102 - LIFT/HOIST CYLINDER</v>
      </c>
      <c r="AS2150" s="40" t="str">
        <f>IFERROR(_xlfn.XLOOKUP(AO2150,CrossRef!$N:$N,CrossRef!$H:$H,"Not Found"),"-")</f>
        <v>RI - RIGHT</v>
      </c>
    </row>
    <row r="2151" spans="1:45" hidden="1" x14ac:dyDescent="0.3">
      <c r="A2151" s="38" t="str">
        <f>E2151&amp;F2151&amp;U2151</f>
        <v>2BWSURE-SPSNRHR</v>
      </c>
      <c r="B2151" s="38" t="str">
        <f>I2151&amp;D2151&amp;C2151</f>
        <v>TD62057213RR</v>
      </c>
      <c r="C2151" s="38" t="str">
        <f>_xlfn.XLOOKUP(A2151,CrossRef!N:N,CrossRef!D:D,"",0)</f>
        <v>RR</v>
      </c>
      <c r="D2151" s="38" t="str">
        <f>_xlfn.XLOOKUP(A2151,CrossRef!N:N,CrossRef!C:C,"",0)</f>
        <v>7213</v>
      </c>
      <c r="E2151" s="38" t="str">
        <f>LEFT(M2151,3)</f>
        <v>2BW</v>
      </c>
      <c r="F2151" s="38" t="str">
        <f>_xlfn.TEXTAFTER(J2151,"-")</f>
        <v>SURE-SPSN</v>
      </c>
      <c r="G2151" t="s">
        <v>2695</v>
      </c>
      <c r="H2151" t="s">
        <v>2696</v>
      </c>
      <c r="I2151" t="s">
        <v>3879</v>
      </c>
      <c r="J2151" s="7" t="s">
        <v>1701</v>
      </c>
      <c r="K2151" t="s">
        <v>2638</v>
      </c>
      <c r="L2151" t="s">
        <v>180</v>
      </c>
      <c r="M2151" t="s">
        <v>3880</v>
      </c>
      <c r="N2151" t="s">
        <v>2640</v>
      </c>
      <c r="O2151" t="s">
        <v>2871</v>
      </c>
      <c r="P2151" t="s">
        <v>2642</v>
      </c>
      <c r="Q2151" t="s">
        <v>2640</v>
      </c>
      <c r="R2151" t="s">
        <v>8356</v>
      </c>
      <c r="S2151" t="s">
        <v>2644</v>
      </c>
      <c r="T2151" t="s">
        <v>2720</v>
      </c>
      <c r="U2151" t="s">
        <v>494</v>
      </c>
      <c r="V2151" s="7" t="s">
        <v>961</v>
      </c>
      <c r="W2151" s="8">
        <v>20000</v>
      </c>
      <c r="X2151" t="s">
        <v>8357</v>
      </c>
      <c r="Y2151" t="s">
        <v>6715</v>
      </c>
      <c r="Z2151" s="8">
        <v>51016</v>
      </c>
      <c r="AA2151" s="9">
        <v>13.35</v>
      </c>
      <c r="AB2151" s="8">
        <v>55716.17</v>
      </c>
      <c r="AD2151" s="10">
        <v>4391867</v>
      </c>
      <c r="AE2151" s="11">
        <v>45258</v>
      </c>
      <c r="AF2151" s="8">
        <v>44050.2</v>
      </c>
      <c r="AG2151" s="8">
        <v>13034.199999999997</v>
      </c>
      <c r="AH2151" s="12">
        <v>0.6517099999999999</v>
      </c>
      <c r="AI2151" s="8">
        <v>976.34456928838927</v>
      </c>
      <c r="AJ2151" s="11">
        <v>47201.344569293979</v>
      </c>
      <c r="AK2151" s="11">
        <v>47583</v>
      </c>
      <c r="AL2151" s="10">
        <v>-382</v>
      </c>
      <c r="AM2151">
        <v>69145.3</v>
      </c>
      <c r="AN2151">
        <v>1.2547550000000003</v>
      </c>
      <c r="AO2151" s="40" t="str">
        <f>E2151&amp;F2151&amp;U2151</f>
        <v>2BWSURE-SPSNRHR</v>
      </c>
      <c r="AP2151" s="40" t="str">
        <f>_xlfn.XLOOKUP(AO2151,CrossRef!N:N,CrossRef!A:A,"NOT FOUND",0)</f>
        <v>2BW7213RR</v>
      </c>
      <c r="AQ2151" s="40" t="str">
        <f>IFERROR(_xlfn.XLOOKUP(AO2151,CrossRef!$N:$N,CrossRef!$E:$E,"Not Found"),"-")</f>
        <v>789C</v>
      </c>
      <c r="AR2151" s="40" t="str">
        <f>IFERROR(_xlfn.XLOOKUP(AO2151,CrossRef!$N:$N,CrossRef!$G:$G,"Not Found"),"-")</f>
        <v>7213 - REAR SUSPENSION CYLINDER</v>
      </c>
      <c r="AS2151" s="40" t="str">
        <f>IFERROR(_xlfn.XLOOKUP(AO2151,CrossRef!$N:$N,CrossRef!$H:$H,"Not Found"),"-")</f>
        <v>RR - RIGHT REAR</v>
      </c>
    </row>
    <row r="2152" spans="1:45" hidden="1" x14ac:dyDescent="0.3">
      <c r="A2152" s="38" t="str">
        <f>E2152&amp;F2152&amp;U2152</f>
        <v>HCMENGI-COSY-RADT</v>
      </c>
      <c r="B2152" s="38" t="str">
        <f>I2152&amp;D2152&amp;C2152</f>
        <v>EX7112</v>
      </c>
      <c r="C2152" s="38" t="str">
        <f>_xlfn.XLOOKUP(A2152,CrossRef!N:N,CrossRef!D:D,"",0)</f>
        <v/>
      </c>
      <c r="D2152" s="38" t="str">
        <f>_xlfn.XLOOKUP(A2152,CrossRef!N:N,CrossRef!C:C,"",0)</f>
        <v/>
      </c>
      <c r="E2152" s="38" t="str">
        <f>LEFT(M2152,3)</f>
        <v>HCM</v>
      </c>
      <c r="F2152" s="38" t="str">
        <f>_xlfn.TEXTAFTER(J2152,"-")</f>
        <v>ENGI-COSY-RADT</v>
      </c>
      <c r="G2152" t="s">
        <v>2648</v>
      </c>
      <c r="H2152" t="s">
        <v>2649</v>
      </c>
      <c r="I2152" t="s">
        <v>2849</v>
      </c>
      <c r="J2152" s="7" t="s">
        <v>2202</v>
      </c>
      <c r="K2152" t="s">
        <v>2668</v>
      </c>
      <c r="L2152" t="s">
        <v>415</v>
      </c>
      <c r="M2152" t="s">
        <v>2850</v>
      </c>
      <c r="N2152" t="s">
        <v>2640</v>
      </c>
      <c r="O2152" t="s">
        <v>2803</v>
      </c>
      <c r="P2152" t="s">
        <v>2642</v>
      </c>
      <c r="Q2152" t="s">
        <v>2640</v>
      </c>
      <c r="R2152" t="s">
        <v>8358</v>
      </c>
      <c r="S2152" t="s">
        <v>2655</v>
      </c>
      <c r="T2152" t="s">
        <v>3253</v>
      </c>
      <c r="U2152" t="s">
        <v>2657</v>
      </c>
      <c r="V2152" s="7" t="s">
        <v>1718</v>
      </c>
      <c r="W2152" s="8">
        <v>24000</v>
      </c>
      <c r="X2152" t="s">
        <v>8359</v>
      </c>
      <c r="Y2152" t="s">
        <v>5918</v>
      </c>
      <c r="Z2152" s="8">
        <v>36668.800000000003</v>
      </c>
      <c r="AA2152" s="9">
        <v>13.49</v>
      </c>
      <c r="AB2152" s="8">
        <v>57875.05</v>
      </c>
      <c r="AD2152" s="10">
        <v>4538888</v>
      </c>
      <c r="AE2152" s="11">
        <v>45423</v>
      </c>
      <c r="AF2152" s="8">
        <v>25722.6</v>
      </c>
      <c r="AG2152" s="8">
        <v>13053.799999999996</v>
      </c>
      <c r="AH2152" s="12">
        <v>0.5439083333333331</v>
      </c>
      <c r="AI2152" s="8">
        <v>967.66493699036289</v>
      </c>
      <c r="AJ2152" s="11">
        <v>47192.664937002315</v>
      </c>
      <c r="AK2152" s="11">
        <v>47018</v>
      </c>
      <c r="AL2152" s="10">
        <v>174</v>
      </c>
      <c r="AM2152">
        <v>47366.37</v>
      </c>
      <c r="AN2152">
        <v>0.90182375000000015</v>
      </c>
      <c r="AO2152" s="40" t="str">
        <f>E2152&amp;F2152&amp;U2152</f>
        <v>HCMENGI-COSY-RADT</v>
      </c>
      <c r="AP2152" s="40" t="str">
        <f>_xlfn.XLOOKUP(AO2152,CrossRef!N:N,CrossRef!A:A,"NOT FOUND",0)</f>
        <v>NOT FOUND</v>
      </c>
      <c r="AQ2152" s="40" t="str">
        <f>IFERROR(_xlfn.XLOOKUP(AO2152,CrossRef!$N:$N,CrossRef!$E:$E,"Not Found"),"-")</f>
        <v>Not Found</v>
      </c>
      <c r="AR2152" s="40" t="str">
        <f>IFERROR(_xlfn.XLOOKUP(AO2152,CrossRef!$N:$N,CrossRef!$G:$G,"Not Found"),"-")</f>
        <v>Not Found</v>
      </c>
      <c r="AS2152" s="40" t="str">
        <f>IFERROR(_xlfn.XLOOKUP(AO2152,CrossRef!$N:$N,CrossRef!$H:$H,"Not Found"),"-")</f>
        <v>Not Found</v>
      </c>
    </row>
    <row r="2153" spans="1:45" hidden="1" x14ac:dyDescent="0.3">
      <c r="A2153" s="38" t="str">
        <f>E2153&amp;F2153&amp;U2153</f>
        <v>SSPDRIV-FIDVLHR</v>
      </c>
      <c r="B2153" s="38" t="str">
        <f>I2153&amp;D2153&amp;C2153</f>
        <v>TD63274008LR</v>
      </c>
      <c r="C2153" s="38" t="str">
        <f>_xlfn.XLOOKUP(A2153,CrossRef!N:N,CrossRef!D:D,"",0)</f>
        <v>LR</v>
      </c>
      <c r="D2153" s="38" t="str">
        <f>_xlfn.XLOOKUP(A2153,CrossRef!N:N,CrossRef!C:C,"",0)</f>
        <v>4008</v>
      </c>
      <c r="E2153" s="38" t="str">
        <f>LEFT(M2153,3)</f>
        <v>SSP</v>
      </c>
      <c r="F2153" s="38" t="str">
        <f>_xlfn.TEXTAFTER(J2153,"-")</f>
        <v>DRIV-FIDV</v>
      </c>
      <c r="G2153" t="s">
        <v>2725</v>
      </c>
      <c r="H2153" t="s">
        <v>2726</v>
      </c>
      <c r="I2153" t="s">
        <v>3519</v>
      </c>
      <c r="J2153" s="7" t="s">
        <v>2203</v>
      </c>
      <c r="K2153" t="s">
        <v>2638</v>
      </c>
      <c r="L2153" t="s">
        <v>183</v>
      </c>
      <c r="M2153" t="s">
        <v>3521</v>
      </c>
      <c r="N2153" t="s">
        <v>2640</v>
      </c>
      <c r="O2153" t="s">
        <v>2803</v>
      </c>
      <c r="P2153" t="s">
        <v>2642</v>
      </c>
      <c r="Q2153" t="s">
        <v>2640</v>
      </c>
      <c r="R2153" t="s">
        <v>8360</v>
      </c>
      <c r="S2153" t="s">
        <v>2655</v>
      </c>
      <c r="T2153" t="s">
        <v>2682</v>
      </c>
      <c r="U2153" t="s">
        <v>491</v>
      </c>
      <c r="V2153" s="7" t="s">
        <v>548</v>
      </c>
      <c r="W2153" s="8">
        <v>24000</v>
      </c>
      <c r="X2153" t="s">
        <v>8361</v>
      </c>
      <c r="Y2153" t="s">
        <v>7899</v>
      </c>
      <c r="Z2153" s="8">
        <v>47173</v>
      </c>
      <c r="AA2153" s="9">
        <v>15.37</v>
      </c>
      <c r="AB2153" s="8">
        <v>152733.69</v>
      </c>
      <c r="AD2153" s="10">
        <v>4592080</v>
      </c>
      <c r="AE2153" s="11">
        <v>45527</v>
      </c>
      <c r="AF2153" s="8">
        <v>36230</v>
      </c>
      <c r="AG2153" s="8">
        <v>13057</v>
      </c>
      <c r="AH2153" s="12">
        <v>0.54404166666666665</v>
      </c>
      <c r="AI2153" s="8">
        <v>849.51203643461292</v>
      </c>
      <c r="AJ2153" s="11">
        <v>47074.512036423614</v>
      </c>
      <c r="AK2153" s="11">
        <v>47028</v>
      </c>
      <c r="AL2153" s="10">
        <v>46</v>
      </c>
      <c r="AM2153">
        <v>59515.11</v>
      </c>
      <c r="AN2153">
        <v>0.97021291666666665</v>
      </c>
      <c r="AO2153" s="40" t="str">
        <f>E2153&amp;F2153&amp;U2153</f>
        <v>SSPDRIV-FIDVLHR</v>
      </c>
      <c r="AP2153" s="40" t="str">
        <f>_xlfn.XLOOKUP(AO2153,CrossRef!N:N,CrossRef!A:A,"NOT FOUND",0)</f>
        <v>SSP4008LR</v>
      </c>
      <c r="AQ2153" s="40" t="str">
        <f>IFERROR(_xlfn.XLOOKUP(AO2153,CrossRef!$N:$N,CrossRef!$E:$E,"Not Found"),"-")</f>
        <v>793F</v>
      </c>
      <c r="AR2153" s="40" t="str">
        <f>IFERROR(_xlfn.XLOOKUP(AO2153,CrossRef!$N:$N,CrossRef!$G:$G,"Not Found"),"-")</f>
        <v>4008 - FINAL DRIVE, BRAKE &amp; WHEEL</v>
      </c>
      <c r="AS2153" s="40" t="str">
        <f>IFERROR(_xlfn.XLOOKUP(AO2153,CrossRef!$N:$N,CrossRef!$H:$H,"Not Found"),"-")</f>
        <v>LR - LEFT REAR</v>
      </c>
    </row>
    <row r="2154" spans="1:45" hidden="1" x14ac:dyDescent="0.3">
      <c r="A2154" s="38" t="str">
        <f>E2154&amp;F2154&amp;U2154</f>
        <v>HCMHYSY-PUHYPOS.5-6</v>
      </c>
      <c r="B2154" s="38" t="str">
        <f>I2154&amp;D2154&amp;C2154</f>
        <v>EX7151</v>
      </c>
      <c r="C2154" s="38" t="str">
        <f>_xlfn.XLOOKUP(A2154,CrossRef!N:N,CrossRef!D:D,"",0)</f>
        <v/>
      </c>
      <c r="D2154" s="38" t="str">
        <f>_xlfn.XLOOKUP(A2154,CrossRef!N:N,CrossRef!C:C,"",0)</f>
        <v/>
      </c>
      <c r="E2154" s="38" t="str">
        <f>LEFT(M2154,3)</f>
        <v>HCM</v>
      </c>
      <c r="F2154" s="38" t="str">
        <f>_xlfn.TEXTAFTER(J2154,"-")</f>
        <v>HYSY-PUHY</v>
      </c>
      <c r="G2154" t="s">
        <v>2695</v>
      </c>
      <c r="H2154" t="s">
        <v>2696</v>
      </c>
      <c r="I2154" t="s">
        <v>3051</v>
      </c>
      <c r="J2154" s="7" t="s">
        <v>2204</v>
      </c>
      <c r="K2154" t="s">
        <v>2668</v>
      </c>
      <c r="L2154" t="s">
        <v>3052</v>
      </c>
      <c r="M2154" t="s">
        <v>3053</v>
      </c>
      <c r="N2154" t="s">
        <v>2640</v>
      </c>
      <c r="O2154" t="s">
        <v>3054</v>
      </c>
      <c r="P2154" t="s">
        <v>2642</v>
      </c>
      <c r="Q2154" t="s">
        <v>2640</v>
      </c>
      <c r="R2154" t="s">
        <v>8362</v>
      </c>
      <c r="S2154" t="s">
        <v>2655</v>
      </c>
      <c r="T2154" t="s">
        <v>3745</v>
      </c>
      <c r="U2154" t="s">
        <v>672</v>
      </c>
      <c r="V2154" s="7" t="s">
        <v>1534</v>
      </c>
      <c r="W2154" s="8">
        <v>14000</v>
      </c>
      <c r="X2154" t="s">
        <v>8363</v>
      </c>
      <c r="Y2154" t="s">
        <v>8364</v>
      </c>
      <c r="Z2154" s="8">
        <v>24587</v>
      </c>
      <c r="AA2154" s="9">
        <v>15.34</v>
      </c>
      <c r="AB2154" s="8">
        <v>62675.96</v>
      </c>
      <c r="AD2154" s="10">
        <v>4884505</v>
      </c>
      <c r="AE2154" s="11">
        <v>46161</v>
      </c>
      <c r="AF2154" s="8">
        <v>23660.2</v>
      </c>
      <c r="AG2154" s="8">
        <v>13073.199999999997</v>
      </c>
      <c r="AH2154" s="12">
        <v>0.93379999999999974</v>
      </c>
      <c r="AI2154" s="8">
        <v>852.22946544980425</v>
      </c>
      <c r="AJ2154" s="11">
        <v>47077.229465428238</v>
      </c>
      <c r="AK2154" s="11">
        <v>47019</v>
      </c>
      <c r="AL2154" s="10">
        <v>58</v>
      </c>
      <c r="AM2154">
        <v>36766.959999999999</v>
      </c>
      <c r="AN2154">
        <v>0.93619714285714273</v>
      </c>
      <c r="AO2154" s="40" t="str">
        <f>E2154&amp;F2154&amp;U2154</f>
        <v>HCMHYSY-PUHYPOS.5-6</v>
      </c>
      <c r="AP2154" s="40" t="str">
        <f>_xlfn.XLOOKUP(AO2154,CrossRef!N:N,CrossRef!A:A,"NOT FOUND",0)</f>
        <v>NOT FOUND</v>
      </c>
      <c r="AQ2154" s="40" t="str">
        <f>IFERROR(_xlfn.XLOOKUP(AO2154,CrossRef!$N:$N,CrossRef!$E:$E,"Not Found"),"-")</f>
        <v>Not Found</v>
      </c>
      <c r="AR2154" s="40" t="str">
        <f>IFERROR(_xlfn.XLOOKUP(AO2154,CrossRef!$N:$N,CrossRef!$G:$G,"Not Found"),"-")</f>
        <v>Not Found</v>
      </c>
      <c r="AS2154" s="40" t="str">
        <f>IFERROR(_xlfn.XLOOKUP(AO2154,CrossRef!$N:$N,CrossRef!$H:$H,"Not Found"),"-")</f>
        <v>Not Found</v>
      </c>
    </row>
    <row r="2155" spans="1:45" hidden="1" x14ac:dyDescent="0.3">
      <c r="A2155" s="38" t="str">
        <f>E2155&amp;F2155&amp;U2155</f>
        <v>HCMHYSY-PUHYPOS.1-2</v>
      </c>
      <c r="B2155" s="38" t="str">
        <f>I2155&amp;D2155&amp;C2155</f>
        <v>EX7151</v>
      </c>
      <c r="C2155" s="38" t="str">
        <f>_xlfn.XLOOKUP(A2155,CrossRef!N:N,CrossRef!D:D,"",0)</f>
        <v/>
      </c>
      <c r="D2155" s="38" t="str">
        <f>_xlfn.XLOOKUP(A2155,CrossRef!N:N,CrossRef!C:C,"",0)</f>
        <v/>
      </c>
      <c r="E2155" s="38" t="str">
        <f>LEFT(M2155,3)</f>
        <v>HCM</v>
      </c>
      <c r="F2155" s="38" t="str">
        <f>_xlfn.TEXTAFTER(J2155,"-")</f>
        <v>HYSY-PUHY</v>
      </c>
      <c r="G2155" t="s">
        <v>2695</v>
      </c>
      <c r="H2155" t="s">
        <v>2696</v>
      </c>
      <c r="I2155" t="s">
        <v>3051</v>
      </c>
      <c r="J2155" s="7" t="s">
        <v>2204</v>
      </c>
      <c r="K2155" t="s">
        <v>2668</v>
      </c>
      <c r="L2155" t="s">
        <v>3052</v>
      </c>
      <c r="M2155" t="s">
        <v>3053</v>
      </c>
      <c r="N2155" t="s">
        <v>2640</v>
      </c>
      <c r="O2155" t="s">
        <v>3054</v>
      </c>
      <c r="P2155" t="s">
        <v>2642</v>
      </c>
      <c r="Q2155" t="s">
        <v>2640</v>
      </c>
      <c r="R2155" t="s">
        <v>8365</v>
      </c>
      <c r="S2155" t="s">
        <v>2655</v>
      </c>
      <c r="T2155" t="s">
        <v>3745</v>
      </c>
      <c r="U2155" t="s">
        <v>674</v>
      </c>
      <c r="V2155" s="7" t="s">
        <v>1596</v>
      </c>
      <c r="W2155" s="8">
        <v>14000</v>
      </c>
      <c r="X2155" t="s">
        <v>8366</v>
      </c>
      <c r="Y2155" t="s">
        <v>8367</v>
      </c>
      <c r="Z2155" s="8">
        <v>24587</v>
      </c>
      <c r="AA2155" s="9">
        <v>15.34</v>
      </c>
      <c r="AB2155" s="8">
        <v>62675.96</v>
      </c>
      <c r="AD2155" s="10">
        <v>4941645</v>
      </c>
      <c r="AE2155" s="11">
        <v>46161</v>
      </c>
      <c r="AF2155" s="8">
        <v>23660.2</v>
      </c>
      <c r="AG2155" s="8">
        <v>13073.199999999997</v>
      </c>
      <c r="AH2155" s="12">
        <v>0.93379999999999974</v>
      </c>
      <c r="AI2155" s="8">
        <v>852.22946544980425</v>
      </c>
      <c r="AJ2155" s="11">
        <v>47077.229465428238</v>
      </c>
      <c r="AK2155" s="11">
        <v>47019</v>
      </c>
      <c r="AL2155" s="10">
        <v>58</v>
      </c>
      <c r="AM2155">
        <v>36766.959999999999</v>
      </c>
      <c r="AN2155">
        <v>0.93619714285714273</v>
      </c>
      <c r="AO2155" s="40" t="str">
        <f>E2155&amp;F2155&amp;U2155</f>
        <v>HCMHYSY-PUHYPOS.1-2</v>
      </c>
      <c r="AP2155" s="40" t="str">
        <f>_xlfn.XLOOKUP(AO2155,CrossRef!N:N,CrossRef!A:A,"NOT FOUND",0)</f>
        <v>NOT FOUND</v>
      </c>
      <c r="AQ2155" s="40" t="str">
        <f>IFERROR(_xlfn.XLOOKUP(AO2155,CrossRef!$N:$N,CrossRef!$E:$E,"Not Found"),"-")</f>
        <v>Not Found</v>
      </c>
      <c r="AR2155" s="40" t="str">
        <f>IFERROR(_xlfn.XLOOKUP(AO2155,CrossRef!$N:$N,CrossRef!$G:$G,"Not Found"),"-")</f>
        <v>Not Found</v>
      </c>
      <c r="AS2155" s="40" t="str">
        <f>IFERROR(_xlfn.XLOOKUP(AO2155,CrossRef!$N:$N,CrossRef!$H:$H,"Not Found"),"-")</f>
        <v>Not Found</v>
      </c>
    </row>
    <row r="2156" spans="1:45" hidden="1" x14ac:dyDescent="0.3">
      <c r="A2156" s="38" t="str">
        <f>E2156&amp;F2156&amp;U2156</f>
        <v>HCMHYSY-PUHYPOS.3-4</v>
      </c>
      <c r="B2156" s="38" t="str">
        <f>I2156&amp;D2156&amp;C2156</f>
        <v>EX7151</v>
      </c>
      <c r="C2156" s="38" t="str">
        <f>_xlfn.XLOOKUP(A2156,CrossRef!N:N,CrossRef!D:D,"",0)</f>
        <v/>
      </c>
      <c r="D2156" s="38" t="str">
        <f>_xlfn.XLOOKUP(A2156,CrossRef!N:N,CrossRef!C:C,"",0)</f>
        <v/>
      </c>
      <c r="E2156" s="38" t="str">
        <f>LEFT(M2156,3)</f>
        <v>HCM</v>
      </c>
      <c r="F2156" s="38" t="str">
        <f>_xlfn.TEXTAFTER(J2156,"-")</f>
        <v>HYSY-PUHY</v>
      </c>
      <c r="G2156" t="s">
        <v>2695</v>
      </c>
      <c r="H2156" t="s">
        <v>2696</v>
      </c>
      <c r="I2156" t="s">
        <v>3051</v>
      </c>
      <c r="J2156" s="7" t="s">
        <v>2204</v>
      </c>
      <c r="K2156" t="s">
        <v>2668</v>
      </c>
      <c r="L2156" t="s">
        <v>3052</v>
      </c>
      <c r="M2156" t="s">
        <v>3053</v>
      </c>
      <c r="N2156" t="s">
        <v>2640</v>
      </c>
      <c r="O2156" t="s">
        <v>3054</v>
      </c>
      <c r="P2156" t="s">
        <v>2642</v>
      </c>
      <c r="Q2156" t="s">
        <v>2640</v>
      </c>
      <c r="R2156" t="s">
        <v>8368</v>
      </c>
      <c r="S2156" t="s">
        <v>2655</v>
      </c>
      <c r="T2156" t="s">
        <v>3745</v>
      </c>
      <c r="U2156" t="s">
        <v>665</v>
      </c>
      <c r="V2156" s="7" t="s">
        <v>1408</v>
      </c>
      <c r="W2156" s="8">
        <v>14000</v>
      </c>
      <c r="X2156" t="s">
        <v>8369</v>
      </c>
      <c r="Y2156" t="s">
        <v>8370</v>
      </c>
      <c r="Z2156" s="8">
        <v>24587</v>
      </c>
      <c r="AA2156" s="9">
        <v>15.34</v>
      </c>
      <c r="AB2156" s="8">
        <v>62675.96</v>
      </c>
      <c r="AD2156" s="10">
        <v>4941578</v>
      </c>
      <c r="AE2156" s="11">
        <v>46161</v>
      </c>
      <c r="AF2156" s="8">
        <v>23660.2</v>
      </c>
      <c r="AG2156" s="8">
        <v>13073.199999999997</v>
      </c>
      <c r="AH2156" s="12">
        <v>0.93379999999999974</v>
      </c>
      <c r="AI2156" s="8">
        <v>852.22946544980425</v>
      </c>
      <c r="AJ2156" s="11">
        <v>47077.229465428238</v>
      </c>
      <c r="AK2156" s="11">
        <v>47019</v>
      </c>
      <c r="AL2156" s="10">
        <v>58</v>
      </c>
      <c r="AM2156">
        <v>36766.959999999999</v>
      </c>
      <c r="AN2156">
        <v>0.93619714285714273</v>
      </c>
      <c r="AO2156" s="40" t="str">
        <f>E2156&amp;F2156&amp;U2156</f>
        <v>HCMHYSY-PUHYPOS.3-4</v>
      </c>
      <c r="AP2156" s="40" t="str">
        <f>_xlfn.XLOOKUP(AO2156,CrossRef!N:N,CrossRef!A:A,"NOT FOUND",0)</f>
        <v>NOT FOUND</v>
      </c>
      <c r="AQ2156" s="40" t="str">
        <f>IFERROR(_xlfn.XLOOKUP(AO2156,CrossRef!$N:$N,CrossRef!$E:$E,"Not Found"),"-")</f>
        <v>Not Found</v>
      </c>
      <c r="AR2156" s="40" t="str">
        <f>IFERROR(_xlfn.XLOOKUP(AO2156,CrossRef!$N:$N,CrossRef!$G:$G,"Not Found"),"-")</f>
        <v>Not Found</v>
      </c>
      <c r="AS2156" s="40" t="str">
        <f>IFERROR(_xlfn.XLOOKUP(AO2156,CrossRef!$N:$N,CrossRef!$H:$H,"Not Found"),"-")</f>
        <v>Not Found</v>
      </c>
    </row>
    <row r="2157" spans="1:45" hidden="1" x14ac:dyDescent="0.3">
      <c r="A2157" s="38" t="str">
        <f>E2157&amp;F2157&amp;U2157</f>
        <v>HCMSURE-TMSG-SGBRRHR</v>
      </c>
      <c r="B2157" s="38" t="str">
        <f>I2157&amp;D2157&amp;C2157</f>
        <v>EX70615459RR</v>
      </c>
      <c r="C2157" s="38" t="str">
        <f>_xlfn.XLOOKUP(A2157,CrossRef!N:N,CrossRef!D:D,"",0)</f>
        <v>RR</v>
      </c>
      <c r="D2157" s="38" t="str">
        <f>_xlfn.XLOOKUP(A2157,CrossRef!N:N,CrossRef!C:C,"",0)</f>
        <v>5459</v>
      </c>
      <c r="E2157" s="38" t="str">
        <f>LEFT(M2157,3)</f>
        <v>HCM</v>
      </c>
      <c r="F2157" s="38" t="str">
        <f>_xlfn.TEXTAFTER(J2157,"-")</f>
        <v>SURE-TMSG-SGBR</v>
      </c>
      <c r="G2157" t="s">
        <v>2635</v>
      </c>
      <c r="H2157" t="s">
        <v>2636</v>
      </c>
      <c r="I2157" t="s">
        <v>2667</v>
      </c>
      <c r="J2157" s="7" t="s">
        <v>743</v>
      </c>
      <c r="K2157" t="s">
        <v>2668</v>
      </c>
      <c r="L2157" t="s">
        <v>227</v>
      </c>
      <c r="M2157" t="s">
        <v>2669</v>
      </c>
      <c r="N2157" t="s">
        <v>2652</v>
      </c>
      <c r="O2157" t="s">
        <v>2653</v>
      </c>
      <c r="P2157" t="s">
        <v>2642</v>
      </c>
      <c r="Q2157" t="s">
        <v>2662</v>
      </c>
      <c r="R2157" t="s">
        <v>8371</v>
      </c>
      <c r="S2157" t="s">
        <v>2655</v>
      </c>
      <c r="T2157" t="s">
        <v>2949</v>
      </c>
      <c r="U2157" t="s">
        <v>494</v>
      </c>
      <c r="V2157" s="7" t="s">
        <v>744</v>
      </c>
      <c r="W2157" s="8">
        <v>18000</v>
      </c>
      <c r="X2157" t="s">
        <v>8372</v>
      </c>
      <c r="Y2157" t="s">
        <v>3327</v>
      </c>
      <c r="Z2157" s="8">
        <v>65494</v>
      </c>
      <c r="AA2157" s="9">
        <v>0</v>
      </c>
      <c r="AB2157" s="8">
        <v>77458.14</v>
      </c>
      <c r="AD2157" s="10">
        <v>4158847</v>
      </c>
      <c r="AE2157" s="11">
        <v>44935</v>
      </c>
      <c r="AF2157" s="8">
        <v>60572</v>
      </c>
      <c r="AG2157" s="8">
        <v>13078</v>
      </c>
      <c r="AH2157" s="12">
        <v>0.72655555555555551</v>
      </c>
      <c r="AI2157" s="8">
        <v>0</v>
      </c>
      <c r="AJ2157" s="11">
        <v>46225</v>
      </c>
      <c r="AK2157" s="11">
        <v>47020</v>
      </c>
      <c r="AL2157" s="10">
        <v>-795</v>
      </c>
      <c r="AO2157" s="40" t="str">
        <f>E2157&amp;F2157&amp;U2157</f>
        <v>HCMSURE-TMSG-SGBRRHR</v>
      </c>
      <c r="AP2157" s="40" t="str">
        <f>_xlfn.XLOOKUP(AO2157,CrossRef!N:N,CrossRef!A:A,"NOT FOUND",0)</f>
        <v>HCM5459RR</v>
      </c>
      <c r="AQ2157" s="40" t="str">
        <f>IFERROR(_xlfn.XLOOKUP(AO2157,CrossRef!$N:$N,CrossRef!$E:$E,"Not Found"),"-")</f>
        <v>EX3600-6</v>
      </c>
      <c r="AR2157" s="40" t="str">
        <f>IFERROR(_xlfn.XLOOKUP(AO2157,CrossRef!$N:$N,CrossRef!$G:$G,"Not Found"),"-")</f>
        <v>5459 - SWING DRIVE</v>
      </c>
      <c r="AS2157" s="40" t="str">
        <f>IFERROR(_xlfn.XLOOKUP(AO2157,CrossRef!$N:$N,CrossRef!$H:$H,"Not Found"),"-")</f>
        <v>RR - RIGHT REAR</v>
      </c>
    </row>
    <row r="2158" spans="1:45" hidden="1" x14ac:dyDescent="0.3">
      <c r="A2158" s="38" t="str">
        <f>E2158&amp;F2158&amp;U2158</f>
        <v>EEDDRIV-DIFF</v>
      </c>
      <c r="B2158" s="38" t="str">
        <f>I2158&amp;D2158&amp;C2158</f>
        <v>TW0368325800</v>
      </c>
      <c r="C2158" s="38" t="str">
        <f>_xlfn.XLOOKUP(A2158,CrossRef!N:N,CrossRef!D:D,"",0)</f>
        <v>00</v>
      </c>
      <c r="D2158" s="38" t="str">
        <f>_xlfn.XLOOKUP(A2158,CrossRef!N:N,CrossRef!C:C,"",0)</f>
        <v>3258</v>
      </c>
      <c r="E2158" s="38" t="str">
        <f>LEFT(M2158,3)</f>
        <v>EED</v>
      </c>
      <c r="F2158" s="38" t="str">
        <f>_xlfn.TEXTAFTER(J2158,"-")</f>
        <v>DRIV-DIFF</v>
      </c>
      <c r="G2158" t="s">
        <v>2695</v>
      </c>
      <c r="H2158" t="s">
        <v>2696</v>
      </c>
      <c r="I2158" t="s">
        <v>8373</v>
      </c>
      <c r="J2158" s="7" t="s">
        <v>480</v>
      </c>
      <c r="K2158" t="s">
        <v>2638</v>
      </c>
      <c r="L2158" t="s">
        <v>202</v>
      </c>
      <c r="M2158" t="s">
        <v>8374</v>
      </c>
      <c r="N2158" t="s">
        <v>2640</v>
      </c>
      <c r="O2158" t="s">
        <v>2653</v>
      </c>
      <c r="P2158" t="s">
        <v>2642</v>
      </c>
      <c r="Q2158" t="s">
        <v>2640</v>
      </c>
      <c r="R2158" t="s">
        <v>8375</v>
      </c>
      <c r="S2158" t="s">
        <v>2655</v>
      </c>
      <c r="T2158" t="s">
        <v>2656</v>
      </c>
      <c r="U2158" t="s">
        <v>2657</v>
      </c>
      <c r="V2158" s="7" t="s">
        <v>464</v>
      </c>
      <c r="W2158" s="8">
        <v>18000</v>
      </c>
      <c r="X2158" t="s">
        <v>8376</v>
      </c>
      <c r="Y2158" t="s">
        <v>8377</v>
      </c>
      <c r="Z2158" s="8">
        <v>22330</v>
      </c>
      <c r="AA2158" s="9">
        <v>6.27</v>
      </c>
      <c r="AB2158" s="8">
        <v>31811.82</v>
      </c>
      <c r="AD2158" s="10">
        <v>4646931</v>
      </c>
      <c r="AE2158" s="11">
        <v>45620</v>
      </c>
      <c r="AF2158" s="8">
        <v>17411.900000000001</v>
      </c>
      <c r="AG2158" s="8">
        <v>13081.900000000001</v>
      </c>
      <c r="AH2158" s="12">
        <v>0.72677222222222226</v>
      </c>
      <c r="AI2158" s="8">
        <v>2086.4274322169063</v>
      </c>
      <c r="AJ2158" s="11">
        <v>48311.42743221065</v>
      </c>
      <c r="AK2158" s="11">
        <v>48134</v>
      </c>
      <c r="AL2158" s="10">
        <v>177</v>
      </c>
      <c r="AM2158">
        <v>34299.43</v>
      </c>
      <c r="AN2158">
        <v>0.93819611111111101</v>
      </c>
      <c r="AO2158" s="40" t="str">
        <f>E2158&amp;F2158&amp;U2158</f>
        <v>EEDDRIV-DIFF</v>
      </c>
      <c r="AP2158" s="40" t="str">
        <f>_xlfn.XLOOKUP(AO2158,CrossRef!N:N,CrossRef!A:A,"NOT FOUND",0)</f>
        <v>EED325800</v>
      </c>
      <c r="AQ2158" s="40" t="str">
        <f>IFERROR(_xlfn.XLOOKUP(AO2158,CrossRef!$N:$N,CrossRef!$E:$E,"Not Found"),"-")</f>
        <v>773F</v>
      </c>
      <c r="AR2158" s="40" t="str">
        <f>IFERROR(_xlfn.XLOOKUP(AO2158,CrossRef!$N:$N,CrossRef!$G:$G,"Not Found"),"-")</f>
        <v>3258 - DIFFERENTIAL</v>
      </c>
      <c r="AS2158" s="40" t="str">
        <f>IFERROR(_xlfn.XLOOKUP(AO2158,CrossRef!$N:$N,CrossRef!$H:$H,"Not Found"),"-")</f>
        <v>00 - (NONE)</v>
      </c>
    </row>
    <row r="2159" spans="1:45" hidden="1" x14ac:dyDescent="0.3">
      <c r="A2159" s="38" t="str">
        <f>E2159&amp;F2159&amp;U2159</f>
        <v>EEDDRIV-FIDVLHR</v>
      </c>
      <c r="B2159" s="38" t="str">
        <f>I2159&amp;D2159&amp;C2159</f>
        <v>TW03684050LR</v>
      </c>
      <c r="C2159" s="38" t="str">
        <f>_xlfn.XLOOKUP(A2159,CrossRef!N:N,CrossRef!D:D,"",0)</f>
        <v>LR</v>
      </c>
      <c r="D2159" s="38" t="str">
        <f>_xlfn.XLOOKUP(A2159,CrossRef!N:N,CrossRef!C:C,"",0)</f>
        <v>4050</v>
      </c>
      <c r="E2159" s="38" t="str">
        <f>LEFT(M2159,3)</f>
        <v>EED</v>
      </c>
      <c r="F2159" s="38" t="str">
        <f>_xlfn.TEXTAFTER(J2159,"-")</f>
        <v>DRIV-FIDV</v>
      </c>
      <c r="G2159" t="s">
        <v>2695</v>
      </c>
      <c r="H2159" t="s">
        <v>2696</v>
      </c>
      <c r="I2159" t="s">
        <v>8373</v>
      </c>
      <c r="J2159" s="7" t="s">
        <v>602</v>
      </c>
      <c r="K2159" t="s">
        <v>2638</v>
      </c>
      <c r="L2159" t="s">
        <v>202</v>
      </c>
      <c r="M2159" t="s">
        <v>8374</v>
      </c>
      <c r="N2159" t="s">
        <v>2640</v>
      </c>
      <c r="O2159" t="s">
        <v>2653</v>
      </c>
      <c r="P2159" t="s">
        <v>2642</v>
      </c>
      <c r="Q2159" t="s">
        <v>2640</v>
      </c>
      <c r="R2159" t="s">
        <v>8378</v>
      </c>
      <c r="S2159" t="s">
        <v>2655</v>
      </c>
      <c r="T2159" t="s">
        <v>2682</v>
      </c>
      <c r="U2159" t="s">
        <v>491</v>
      </c>
      <c r="V2159" s="7" t="s">
        <v>551</v>
      </c>
      <c r="W2159" s="8">
        <v>18000</v>
      </c>
      <c r="X2159" t="s">
        <v>8379</v>
      </c>
      <c r="Y2159" t="s">
        <v>8380</v>
      </c>
      <c r="Z2159" s="8">
        <v>22330</v>
      </c>
      <c r="AA2159" s="9">
        <v>6.27</v>
      </c>
      <c r="AB2159" s="8">
        <v>59184.41</v>
      </c>
      <c r="AD2159" s="10">
        <v>4636049</v>
      </c>
      <c r="AE2159" s="11">
        <v>45613</v>
      </c>
      <c r="AF2159" s="8">
        <v>17411.900000000001</v>
      </c>
      <c r="AG2159" s="8">
        <v>13081.900000000001</v>
      </c>
      <c r="AH2159" s="12">
        <v>0.72677222222222226</v>
      </c>
      <c r="AI2159" s="8">
        <v>2086.4274322169063</v>
      </c>
      <c r="AJ2159" s="11">
        <v>48311.42743221065</v>
      </c>
      <c r="AK2159" s="11">
        <v>48134</v>
      </c>
      <c r="AL2159" s="10">
        <v>177</v>
      </c>
      <c r="AM2159">
        <v>34299.43</v>
      </c>
      <c r="AN2159">
        <v>0.93819611111111101</v>
      </c>
      <c r="AO2159" s="40" t="str">
        <f>E2159&amp;F2159&amp;U2159</f>
        <v>EEDDRIV-FIDVLHR</v>
      </c>
      <c r="AP2159" s="40" t="str">
        <f>_xlfn.XLOOKUP(AO2159,CrossRef!N:N,CrossRef!A:A,"NOT FOUND",0)</f>
        <v>EED4050LR</v>
      </c>
      <c r="AQ2159" s="40" t="str">
        <f>IFERROR(_xlfn.XLOOKUP(AO2159,CrossRef!$N:$N,CrossRef!$E:$E,"Not Found"),"-")</f>
        <v>773F</v>
      </c>
      <c r="AR2159" s="40" t="str">
        <f>IFERROR(_xlfn.XLOOKUP(AO2159,CrossRef!$N:$N,CrossRef!$G:$G,"Not Found"),"-")</f>
        <v>4050 - FINAL DRIVE</v>
      </c>
      <c r="AS2159" s="40" t="str">
        <f>IFERROR(_xlfn.XLOOKUP(AO2159,CrossRef!$N:$N,CrossRef!$H:$H,"Not Found"),"-")</f>
        <v>LR - LEFT REAR</v>
      </c>
    </row>
    <row r="2160" spans="1:45" hidden="1" x14ac:dyDescent="0.3">
      <c r="A2160" s="38" t="str">
        <f>E2160&amp;F2160&amp;U2160</f>
        <v>EEDDRIV-FIDVRHR</v>
      </c>
      <c r="B2160" s="38" t="str">
        <f>I2160&amp;D2160&amp;C2160</f>
        <v>TW03684050RR</v>
      </c>
      <c r="C2160" s="38" t="str">
        <f>_xlfn.XLOOKUP(A2160,CrossRef!N:N,CrossRef!D:D,"",0)</f>
        <v>RR</v>
      </c>
      <c r="D2160" s="38" t="str">
        <f>_xlfn.XLOOKUP(A2160,CrossRef!N:N,CrossRef!C:C,"",0)</f>
        <v>4050</v>
      </c>
      <c r="E2160" s="38" t="str">
        <f>LEFT(M2160,3)</f>
        <v>EED</v>
      </c>
      <c r="F2160" s="38" t="str">
        <f>_xlfn.TEXTAFTER(J2160,"-")</f>
        <v>DRIV-FIDV</v>
      </c>
      <c r="G2160" t="s">
        <v>2695</v>
      </c>
      <c r="H2160" t="s">
        <v>2696</v>
      </c>
      <c r="I2160" t="s">
        <v>8373</v>
      </c>
      <c r="J2160" s="7" t="s">
        <v>602</v>
      </c>
      <c r="K2160" t="s">
        <v>2638</v>
      </c>
      <c r="L2160" t="s">
        <v>202</v>
      </c>
      <c r="M2160" t="s">
        <v>8374</v>
      </c>
      <c r="N2160" t="s">
        <v>2640</v>
      </c>
      <c r="O2160" t="s">
        <v>2653</v>
      </c>
      <c r="P2160" t="s">
        <v>2642</v>
      </c>
      <c r="Q2160" t="s">
        <v>2640</v>
      </c>
      <c r="R2160" t="s">
        <v>8381</v>
      </c>
      <c r="S2160" t="s">
        <v>2655</v>
      </c>
      <c r="T2160" t="s">
        <v>2682</v>
      </c>
      <c r="U2160" t="s">
        <v>494</v>
      </c>
      <c r="V2160" s="7" t="s">
        <v>554</v>
      </c>
      <c r="W2160" s="8">
        <v>18000</v>
      </c>
      <c r="X2160" t="s">
        <v>8382</v>
      </c>
      <c r="Y2160" t="s">
        <v>8380</v>
      </c>
      <c r="Z2160" s="8">
        <v>22330</v>
      </c>
      <c r="AA2160" s="9">
        <v>6.27</v>
      </c>
      <c r="AB2160" s="8">
        <v>59184.41</v>
      </c>
      <c r="AD2160" s="10">
        <v>4647117</v>
      </c>
      <c r="AE2160" s="11">
        <v>45620</v>
      </c>
      <c r="AF2160" s="8">
        <v>17411.900000000001</v>
      </c>
      <c r="AG2160" s="8">
        <v>13081.900000000001</v>
      </c>
      <c r="AH2160" s="12">
        <v>0.72677222222222226</v>
      </c>
      <c r="AI2160" s="8">
        <v>2086.4274322169063</v>
      </c>
      <c r="AJ2160" s="11">
        <v>48311.42743221065</v>
      </c>
      <c r="AK2160" s="11">
        <v>48134</v>
      </c>
      <c r="AL2160" s="10">
        <v>177</v>
      </c>
      <c r="AM2160">
        <v>34299.43</v>
      </c>
      <c r="AN2160">
        <v>0.93819611111111101</v>
      </c>
      <c r="AO2160" s="40" t="str">
        <f>E2160&amp;F2160&amp;U2160</f>
        <v>EEDDRIV-FIDVRHR</v>
      </c>
      <c r="AP2160" s="40" t="str">
        <f>_xlfn.XLOOKUP(AO2160,CrossRef!N:N,CrossRef!A:A,"NOT FOUND",0)</f>
        <v>EED4050RR</v>
      </c>
      <c r="AQ2160" s="40" t="str">
        <f>IFERROR(_xlfn.XLOOKUP(AO2160,CrossRef!$N:$N,CrossRef!$E:$E,"Not Found"),"-")</f>
        <v>773F</v>
      </c>
      <c r="AR2160" s="40" t="str">
        <f>IFERROR(_xlfn.XLOOKUP(AO2160,CrossRef!$N:$N,CrossRef!$G:$G,"Not Found"),"-")</f>
        <v>4050 - FINAL DRIVE</v>
      </c>
      <c r="AS2160" s="40" t="str">
        <f>IFERROR(_xlfn.XLOOKUP(AO2160,CrossRef!$N:$N,CrossRef!$H:$H,"Not Found"),"-")</f>
        <v>RR - RIGHT REAR</v>
      </c>
    </row>
    <row r="2161" spans="1:45" hidden="1" x14ac:dyDescent="0.3">
      <c r="A2161" s="38" t="str">
        <f>E2161&amp;F2161&amp;U2161</f>
        <v>EEDDRIV-TMSN</v>
      </c>
      <c r="B2161" s="38" t="str">
        <f>I2161&amp;D2161&amp;C2161</f>
        <v>TW0368303000</v>
      </c>
      <c r="C2161" s="38" t="str">
        <f>_xlfn.XLOOKUP(A2161,CrossRef!N:N,CrossRef!D:D,"",0)</f>
        <v>00</v>
      </c>
      <c r="D2161" s="38" t="str">
        <f>_xlfn.XLOOKUP(A2161,CrossRef!N:N,CrossRef!C:C,"",0)</f>
        <v>3030</v>
      </c>
      <c r="E2161" s="38" t="str">
        <f>LEFT(M2161,3)</f>
        <v>EED</v>
      </c>
      <c r="F2161" s="38" t="str">
        <f>_xlfn.TEXTAFTER(J2161,"-")</f>
        <v>DRIV-TMSN</v>
      </c>
      <c r="G2161" t="s">
        <v>2695</v>
      </c>
      <c r="H2161" t="s">
        <v>2696</v>
      </c>
      <c r="I2161" t="s">
        <v>8373</v>
      </c>
      <c r="J2161" s="7" t="s">
        <v>356</v>
      </c>
      <c r="K2161" t="s">
        <v>2638</v>
      </c>
      <c r="L2161" t="s">
        <v>202</v>
      </c>
      <c r="M2161" t="s">
        <v>8374</v>
      </c>
      <c r="N2161" t="s">
        <v>2640</v>
      </c>
      <c r="O2161" t="s">
        <v>2653</v>
      </c>
      <c r="P2161" t="s">
        <v>2642</v>
      </c>
      <c r="Q2161" t="s">
        <v>2640</v>
      </c>
      <c r="R2161" t="s">
        <v>8383</v>
      </c>
      <c r="S2161" t="s">
        <v>2655</v>
      </c>
      <c r="T2161" t="s">
        <v>2818</v>
      </c>
      <c r="U2161" t="s">
        <v>2657</v>
      </c>
      <c r="V2161" s="7" t="s">
        <v>327</v>
      </c>
      <c r="W2161" s="8">
        <v>18000</v>
      </c>
      <c r="X2161" t="s">
        <v>8384</v>
      </c>
      <c r="Y2161" t="s">
        <v>8385</v>
      </c>
      <c r="Z2161" s="8">
        <v>22330</v>
      </c>
      <c r="AA2161" s="9">
        <v>6.27</v>
      </c>
      <c r="AB2161" s="8">
        <v>61387.68</v>
      </c>
      <c r="AD2161" s="10">
        <v>4646929</v>
      </c>
      <c r="AE2161" s="11">
        <v>45620</v>
      </c>
      <c r="AF2161" s="8">
        <v>17411.900000000001</v>
      </c>
      <c r="AG2161" s="8">
        <v>13081.900000000001</v>
      </c>
      <c r="AH2161" s="12">
        <v>0.72677222222222226</v>
      </c>
      <c r="AI2161" s="8">
        <v>2086.4274322169063</v>
      </c>
      <c r="AJ2161" s="11">
        <v>48311.42743221065</v>
      </c>
      <c r="AK2161" s="11">
        <v>48134</v>
      </c>
      <c r="AL2161" s="10">
        <v>177</v>
      </c>
      <c r="AM2161">
        <v>34299.43</v>
      </c>
      <c r="AN2161">
        <v>0.93819611111111101</v>
      </c>
      <c r="AO2161" s="40" t="str">
        <f>E2161&amp;F2161&amp;U2161</f>
        <v>EEDDRIV-TMSN</v>
      </c>
      <c r="AP2161" s="40" t="str">
        <f>_xlfn.XLOOKUP(AO2161,CrossRef!N:N,CrossRef!A:A,"NOT FOUND",0)</f>
        <v>EED303000</v>
      </c>
      <c r="AQ2161" s="40" t="str">
        <f>IFERROR(_xlfn.XLOOKUP(AO2161,CrossRef!$N:$N,CrossRef!$E:$E,"Not Found"),"-")</f>
        <v>773F</v>
      </c>
      <c r="AR2161" s="40" t="str">
        <f>IFERROR(_xlfn.XLOOKUP(AO2161,CrossRef!$N:$N,CrossRef!$G:$G,"Not Found"),"-")</f>
        <v>3030 - TRANSMISSION</v>
      </c>
      <c r="AS2161" s="40" t="str">
        <f>IFERROR(_xlfn.XLOOKUP(AO2161,CrossRef!$N:$N,CrossRef!$H:$H,"Not Found"),"-")</f>
        <v>00 - (NONE)</v>
      </c>
    </row>
    <row r="2162" spans="1:45" hidden="1" x14ac:dyDescent="0.3">
      <c r="A2162" s="38" t="str">
        <f>E2162&amp;F2162&amp;U2162</f>
        <v>340ENG2-COSY-RADTRH</v>
      </c>
      <c r="B2162" s="38" t="str">
        <f>I2162&amp;D2162&amp;C2162</f>
        <v>QEX0101353RI</v>
      </c>
      <c r="C2162" s="38" t="str">
        <f>_xlfn.XLOOKUP(A2162,CrossRef!N:N,CrossRef!D:D,"",0)</f>
        <v>RI</v>
      </c>
      <c r="D2162" s="38" t="str">
        <f>_xlfn.XLOOKUP(A2162,CrossRef!N:N,CrossRef!C:C,"",0)</f>
        <v>1353</v>
      </c>
      <c r="E2162" s="38" t="str">
        <f>LEFT(M2162,3)</f>
        <v>340</v>
      </c>
      <c r="F2162" s="38" t="str">
        <f>_xlfn.TEXTAFTER(J2162,"-")</f>
        <v>ENG2-COSY-RADT</v>
      </c>
      <c r="G2162" t="s">
        <v>2635</v>
      </c>
      <c r="H2162" t="s">
        <v>2636</v>
      </c>
      <c r="I2162" t="s">
        <v>2754</v>
      </c>
      <c r="J2162" s="7" t="s">
        <v>271</v>
      </c>
      <c r="K2162" t="s">
        <v>2638</v>
      </c>
      <c r="L2162" t="s">
        <v>2755</v>
      </c>
      <c r="M2162" t="s">
        <v>2756</v>
      </c>
      <c r="N2162" t="s">
        <v>2652</v>
      </c>
      <c r="O2162" t="s">
        <v>2641</v>
      </c>
      <c r="P2162" t="s">
        <v>2642</v>
      </c>
      <c r="Q2162" t="s">
        <v>2662</v>
      </c>
      <c r="R2162" t="s">
        <v>8386</v>
      </c>
      <c r="S2162" t="s">
        <v>2655</v>
      </c>
      <c r="T2162" t="s">
        <v>3253</v>
      </c>
      <c r="U2162" t="s">
        <v>63</v>
      </c>
      <c r="V2162" s="7" t="s">
        <v>272</v>
      </c>
      <c r="W2162" s="8">
        <v>14300</v>
      </c>
      <c r="X2162" t="s">
        <v>8387</v>
      </c>
      <c r="Y2162" t="s">
        <v>4742</v>
      </c>
      <c r="Z2162" s="8">
        <v>67445</v>
      </c>
      <c r="AA2162" s="9">
        <v>9.0399999999999991</v>
      </c>
      <c r="AB2162" s="8">
        <v>90956.65</v>
      </c>
      <c r="AD2162" s="10">
        <v>4809869</v>
      </c>
      <c r="AE2162" s="11">
        <v>46018</v>
      </c>
      <c r="AF2162" s="8">
        <v>66247</v>
      </c>
      <c r="AG2162" s="8">
        <v>13102</v>
      </c>
      <c r="AH2162" s="12">
        <v>0.91622377622377627</v>
      </c>
      <c r="AI2162" s="8">
        <v>1449.3362831858408</v>
      </c>
      <c r="AJ2162" s="11">
        <v>47674.336283182871</v>
      </c>
      <c r="AK2162" s="11">
        <v>47333</v>
      </c>
      <c r="AL2162" s="10">
        <v>341</v>
      </c>
      <c r="AM2162">
        <v>77461.320000000007</v>
      </c>
      <c r="AO2162" s="40" t="str">
        <f>E2162&amp;F2162&amp;U2162</f>
        <v>340ENG2-COSY-RADTRH</v>
      </c>
      <c r="AP2162" s="40" t="str">
        <f>_xlfn.XLOOKUP(AO2162,CrossRef!N:N,CrossRef!A:A,"NOT FOUND",0)</f>
        <v>3401353RI</v>
      </c>
      <c r="AQ2162" s="40">
        <f>IFERROR(_xlfn.XLOOKUP(AO2162,CrossRef!$N:$N,CrossRef!$E:$E,"Not Found"),"-")</f>
        <v>6060</v>
      </c>
      <c r="AR2162" s="40" t="str">
        <f>IFERROR(_xlfn.XLOOKUP(AO2162,CrossRef!$N:$N,CrossRef!$G:$G,"Not Found"),"-")</f>
        <v>1353 - RADIATOR</v>
      </c>
      <c r="AS2162" s="40" t="str">
        <f>IFERROR(_xlfn.XLOOKUP(AO2162,CrossRef!$N:$N,CrossRef!$H:$H,"Not Found"),"-")</f>
        <v>RI - RIGHT</v>
      </c>
    </row>
    <row r="2163" spans="1:45" hidden="1" x14ac:dyDescent="0.3">
      <c r="A2163" s="38" t="str">
        <f>E2163&amp;F2163&amp;U2163</f>
        <v>2BWDRIV-FIDVRHR</v>
      </c>
      <c r="B2163" s="38" t="str">
        <f>I2163&amp;D2163&amp;C2163</f>
        <v>TD62054008RI</v>
      </c>
      <c r="C2163" s="38" t="str">
        <f>_xlfn.XLOOKUP(A2163,CrossRef!N:N,CrossRef!D:D,"",0)</f>
        <v>RI</v>
      </c>
      <c r="D2163" s="38" t="str">
        <f>_xlfn.XLOOKUP(A2163,CrossRef!N:N,CrossRef!C:C,"",0)</f>
        <v>4008</v>
      </c>
      <c r="E2163" s="38" t="str">
        <f>LEFT(M2163,3)</f>
        <v>2BW</v>
      </c>
      <c r="F2163" s="38" t="str">
        <f>_xlfn.TEXTAFTER(J2163,"-")</f>
        <v>DRIV-FIDV</v>
      </c>
      <c r="G2163" t="s">
        <v>2695</v>
      </c>
      <c r="H2163" t="s">
        <v>2696</v>
      </c>
      <c r="I2163" t="s">
        <v>3879</v>
      </c>
      <c r="J2163" s="7" t="s">
        <v>2205</v>
      </c>
      <c r="K2163" t="s">
        <v>2638</v>
      </c>
      <c r="L2163" t="s">
        <v>180</v>
      </c>
      <c r="M2163" t="s">
        <v>3880</v>
      </c>
      <c r="N2163" t="s">
        <v>2640</v>
      </c>
      <c r="O2163" t="s">
        <v>2871</v>
      </c>
      <c r="P2163" t="s">
        <v>2642</v>
      </c>
      <c r="Q2163" t="s">
        <v>2640</v>
      </c>
      <c r="R2163" t="s">
        <v>8388</v>
      </c>
      <c r="S2163" t="s">
        <v>2655</v>
      </c>
      <c r="T2163" t="s">
        <v>2682</v>
      </c>
      <c r="U2163" t="s">
        <v>494</v>
      </c>
      <c r="V2163" s="7" t="s">
        <v>495</v>
      </c>
      <c r="W2163" s="8">
        <v>16000</v>
      </c>
      <c r="X2163" t="s">
        <v>8389</v>
      </c>
      <c r="Y2163" t="s">
        <v>4334</v>
      </c>
      <c r="Z2163" s="8">
        <v>51016</v>
      </c>
      <c r="AA2163" s="9">
        <v>13.35</v>
      </c>
      <c r="AB2163" s="8">
        <v>149660.49</v>
      </c>
      <c r="AD2163" s="10">
        <v>4762469</v>
      </c>
      <c r="AE2163" s="11">
        <v>45824</v>
      </c>
      <c r="AF2163" s="8">
        <v>48118.12</v>
      </c>
      <c r="AG2163" s="8">
        <v>13102.120000000003</v>
      </c>
      <c r="AH2163" s="12">
        <v>0.81888250000000018</v>
      </c>
      <c r="AI2163" s="8">
        <v>981.43220973782798</v>
      </c>
      <c r="AJ2163" s="11">
        <v>47206.432209722225</v>
      </c>
      <c r="AK2163" s="11">
        <v>47590</v>
      </c>
      <c r="AL2163" s="10">
        <v>-384</v>
      </c>
      <c r="AM2163">
        <v>69238.75</v>
      </c>
      <c r="AN2163">
        <v>1.3200393749999999</v>
      </c>
      <c r="AO2163" s="40" t="str">
        <f>E2163&amp;F2163&amp;U2163</f>
        <v>2BWDRIV-FIDVRHR</v>
      </c>
      <c r="AP2163" s="40" t="str">
        <f>_xlfn.XLOOKUP(AO2163,CrossRef!N:N,CrossRef!A:A,"NOT FOUND",0)</f>
        <v>2BW4008RI</v>
      </c>
      <c r="AQ2163" s="40" t="str">
        <f>IFERROR(_xlfn.XLOOKUP(AO2163,CrossRef!$N:$N,CrossRef!$E:$E,"Not Found"),"-")</f>
        <v>789C</v>
      </c>
      <c r="AR2163" s="40" t="str">
        <f>IFERROR(_xlfn.XLOOKUP(AO2163,CrossRef!$N:$N,CrossRef!$G:$G,"Not Found"),"-")</f>
        <v>4008 - FINAL DRIVE, BRAKE &amp; WHEEL</v>
      </c>
      <c r="AS2163" s="40" t="str">
        <f>IFERROR(_xlfn.XLOOKUP(AO2163,CrossRef!$N:$N,CrossRef!$H:$H,"Not Found"),"-")</f>
        <v>RI - RIGHT</v>
      </c>
    </row>
    <row r="2164" spans="1:45" hidden="1" x14ac:dyDescent="0.3">
      <c r="A2164" s="38" t="str">
        <f>E2164&amp;F2164&amp;U2164</f>
        <v>ATYDRIV-TQCV</v>
      </c>
      <c r="B2164" s="38" t="str">
        <f>I2164&amp;D2164&amp;C2164</f>
        <v>QTD11310100</v>
      </c>
      <c r="C2164" s="38" t="str">
        <f>_xlfn.XLOOKUP(A2164,CrossRef!N:N,CrossRef!D:D,"",0)</f>
        <v>00</v>
      </c>
      <c r="D2164" s="38" t="str">
        <f>_xlfn.XLOOKUP(A2164,CrossRef!N:N,CrossRef!C:C,"",0)</f>
        <v>3101</v>
      </c>
      <c r="E2164" s="38" t="str">
        <f>LEFT(M2164,3)</f>
        <v>ATY</v>
      </c>
      <c r="F2164" s="38" t="str">
        <f>_xlfn.TEXTAFTER(J2164,"-")</f>
        <v>DRIV-TQCV</v>
      </c>
      <c r="G2164" t="s">
        <v>2635</v>
      </c>
      <c r="H2164" t="s">
        <v>2636</v>
      </c>
      <c r="I2164" t="s">
        <v>7755</v>
      </c>
      <c r="J2164" s="7" t="s">
        <v>2206</v>
      </c>
      <c r="K2164" t="s">
        <v>2638</v>
      </c>
      <c r="L2164" t="s">
        <v>151</v>
      </c>
      <c r="M2164" t="s">
        <v>7756</v>
      </c>
      <c r="N2164" t="s">
        <v>2640</v>
      </c>
      <c r="O2164" t="s">
        <v>2641</v>
      </c>
      <c r="P2164" t="s">
        <v>2642</v>
      </c>
      <c r="Q2164" t="s">
        <v>2640</v>
      </c>
      <c r="R2164" t="s">
        <v>8390</v>
      </c>
      <c r="S2164" t="s">
        <v>2655</v>
      </c>
      <c r="T2164" t="s">
        <v>2678</v>
      </c>
      <c r="U2164" t="s">
        <v>2657</v>
      </c>
      <c r="V2164" s="7" t="s">
        <v>390</v>
      </c>
      <c r="W2164" s="8">
        <v>15400</v>
      </c>
      <c r="X2164" t="s">
        <v>8391</v>
      </c>
      <c r="Y2164" t="s">
        <v>3102</v>
      </c>
      <c r="Z2164" s="8">
        <v>117190</v>
      </c>
      <c r="AA2164" s="9">
        <v>13.24</v>
      </c>
      <c r="AB2164" s="8">
        <v>53050.69</v>
      </c>
      <c r="AD2164" s="10">
        <v>4741699</v>
      </c>
      <c r="AE2164" s="11">
        <v>46051</v>
      </c>
      <c r="AF2164" s="8">
        <v>114897</v>
      </c>
      <c r="AG2164" s="8">
        <v>13107</v>
      </c>
      <c r="AH2164" s="12">
        <v>0.85110389610389614</v>
      </c>
      <c r="AI2164" s="8">
        <v>989.95468277945622</v>
      </c>
      <c r="AJ2164" s="11">
        <v>47214.95468278935</v>
      </c>
      <c r="AK2164" s="11">
        <v>47221</v>
      </c>
      <c r="AL2164" s="10">
        <v>-7</v>
      </c>
      <c r="AM2164">
        <v>130377.04000000001</v>
      </c>
      <c r="AO2164" s="40" t="str">
        <f>E2164&amp;F2164&amp;U2164</f>
        <v>ATYDRIV-TQCV</v>
      </c>
      <c r="AP2164" s="40" t="str">
        <f>_xlfn.XLOOKUP(AO2164,CrossRef!N:N,CrossRef!A:A,"NOT FOUND",0)</f>
        <v>ATY310100</v>
      </c>
      <c r="AQ2164" s="40" t="str">
        <f>IFERROR(_xlfn.XLOOKUP(AO2164,CrossRef!$N:$N,CrossRef!$E:$E,"Not Found"),"-")</f>
        <v>793C</v>
      </c>
      <c r="AR2164" s="40" t="str">
        <f>IFERROR(_xlfn.XLOOKUP(AO2164,CrossRef!$N:$N,CrossRef!$G:$G,"Not Found"),"-")</f>
        <v>3101 - TORQUE CONVERTER</v>
      </c>
      <c r="AS2164" s="40" t="str">
        <f>IFERROR(_xlfn.XLOOKUP(AO2164,CrossRef!$N:$N,CrossRef!$H:$H,"Not Found"),"-")</f>
        <v>00 - (NONE)</v>
      </c>
    </row>
    <row r="2165" spans="1:45" hidden="1" x14ac:dyDescent="0.3">
      <c r="A2165" s="38" t="str">
        <f>E2165&amp;F2165&amp;U2165</f>
        <v>RJGDRIV-TQCV</v>
      </c>
      <c r="B2165" s="38" t="str">
        <f>I2165&amp;D2165&amp;C2165</f>
        <v>DZ8156310100</v>
      </c>
      <c r="C2165" s="38" t="str">
        <f>_xlfn.XLOOKUP(A2165,CrossRef!N:N,CrossRef!D:D,"",0)</f>
        <v>00</v>
      </c>
      <c r="D2165" s="38" t="str">
        <f>_xlfn.XLOOKUP(A2165,CrossRef!N:N,CrossRef!C:C,"",0)</f>
        <v>3101</v>
      </c>
      <c r="E2165" s="38" t="str">
        <f>LEFT(M2165,3)</f>
        <v>RJG</v>
      </c>
      <c r="F2165" s="38" t="str">
        <f>_xlfn.TEXTAFTER(J2165,"-")</f>
        <v>DRIV-TQCV</v>
      </c>
      <c r="G2165" t="s">
        <v>2695</v>
      </c>
      <c r="H2165" t="s">
        <v>2696</v>
      </c>
      <c r="I2165" t="s">
        <v>5048</v>
      </c>
      <c r="J2165" s="7" t="s">
        <v>2207</v>
      </c>
      <c r="K2165" t="s">
        <v>2638</v>
      </c>
      <c r="L2165" t="s">
        <v>31</v>
      </c>
      <c r="M2165" t="s">
        <v>5049</v>
      </c>
      <c r="N2165" t="s">
        <v>2640</v>
      </c>
      <c r="O2165" t="s">
        <v>2653</v>
      </c>
      <c r="P2165" t="s">
        <v>2642</v>
      </c>
      <c r="Q2165" t="s">
        <v>2640</v>
      </c>
      <c r="R2165" t="s">
        <v>8392</v>
      </c>
      <c r="S2165" t="s">
        <v>2655</v>
      </c>
      <c r="T2165" t="s">
        <v>2678</v>
      </c>
      <c r="U2165" t="s">
        <v>2657</v>
      </c>
      <c r="V2165" s="7" t="s">
        <v>360</v>
      </c>
      <c r="W2165" s="8">
        <v>16000</v>
      </c>
      <c r="X2165" t="s">
        <v>8393</v>
      </c>
      <c r="Y2165" t="s">
        <v>8394</v>
      </c>
      <c r="Z2165" s="8">
        <v>34500</v>
      </c>
      <c r="AA2165" s="9">
        <v>8.31</v>
      </c>
      <c r="AB2165" s="8">
        <v>62991.56</v>
      </c>
      <c r="AD2165" s="10">
        <v>4759794</v>
      </c>
      <c r="AE2165" s="11">
        <v>45818</v>
      </c>
      <c r="AF2165" s="8">
        <v>31610</v>
      </c>
      <c r="AG2165" s="8">
        <v>13110</v>
      </c>
      <c r="AH2165" s="12">
        <v>0.81937499999999996</v>
      </c>
      <c r="AI2165" s="8">
        <v>1577.6173285198554</v>
      </c>
      <c r="AJ2165" s="11">
        <v>47802.617328506945</v>
      </c>
      <c r="AK2165" s="11">
        <v>47579</v>
      </c>
      <c r="AL2165" s="10">
        <v>223</v>
      </c>
      <c r="AM2165">
        <v>45751.74</v>
      </c>
      <c r="AN2165">
        <v>0.88385874999999992</v>
      </c>
      <c r="AO2165" s="40" t="str">
        <f>E2165&amp;F2165&amp;U2165</f>
        <v>RJGDRIV-TQCV</v>
      </c>
      <c r="AP2165" s="40" t="str">
        <f>_xlfn.XLOOKUP(AO2165,CrossRef!N:N,CrossRef!A:A,"NOT FOUND",0)</f>
        <v>RJG310100</v>
      </c>
      <c r="AQ2165" s="40" t="str">
        <f>IFERROR(_xlfn.XLOOKUP(AO2165,CrossRef!$N:$N,CrossRef!$E:$E,"Not Found"),"-")</f>
        <v>D10T</v>
      </c>
      <c r="AR2165" s="40" t="str">
        <f>IFERROR(_xlfn.XLOOKUP(AO2165,CrossRef!$N:$N,CrossRef!$G:$G,"Not Found"),"-")</f>
        <v>3101 - TORQUE CONVERTER</v>
      </c>
      <c r="AS2165" s="40" t="str">
        <f>IFERROR(_xlfn.XLOOKUP(AO2165,CrossRef!$N:$N,CrossRef!$H:$H,"Not Found"),"-")</f>
        <v>00 - (NONE)</v>
      </c>
    </row>
    <row r="2166" spans="1:45" hidden="1" x14ac:dyDescent="0.3">
      <c r="A2166" s="38" t="str">
        <f>E2166&amp;F2166&amp;U2166</f>
        <v>APXDRIV-TQCV</v>
      </c>
      <c r="B2166" s="38" t="str">
        <f>I2166&amp;D2166&amp;C2166</f>
        <v>TD6492310100</v>
      </c>
      <c r="C2166" s="38" t="str">
        <f>_xlfn.XLOOKUP(A2166,CrossRef!N:N,CrossRef!D:D,"",0)</f>
        <v>00</v>
      </c>
      <c r="D2166" s="38" t="str">
        <f>_xlfn.XLOOKUP(A2166,CrossRef!N:N,CrossRef!C:C,"",0)</f>
        <v>3101</v>
      </c>
      <c r="E2166" s="38" t="str">
        <f>LEFT(M2166,3)</f>
        <v>APX</v>
      </c>
      <c r="F2166" s="38" t="str">
        <f>_xlfn.TEXTAFTER(J2166,"-")</f>
        <v>DRIV-TQCV</v>
      </c>
      <c r="G2166" t="s">
        <v>2635</v>
      </c>
      <c r="H2166" t="s">
        <v>2636</v>
      </c>
      <c r="I2166" t="s">
        <v>5890</v>
      </c>
      <c r="J2166" s="7" t="s">
        <v>2208</v>
      </c>
      <c r="K2166" t="s">
        <v>2638</v>
      </c>
      <c r="L2166" t="s">
        <v>177</v>
      </c>
      <c r="M2166" t="s">
        <v>5891</v>
      </c>
      <c r="N2166" t="s">
        <v>2640</v>
      </c>
      <c r="O2166" t="s">
        <v>2653</v>
      </c>
      <c r="P2166" t="s">
        <v>2642</v>
      </c>
      <c r="Q2166" t="s">
        <v>2662</v>
      </c>
      <c r="R2166" t="s">
        <v>8395</v>
      </c>
      <c r="S2166" t="s">
        <v>2655</v>
      </c>
      <c r="T2166" t="s">
        <v>2678</v>
      </c>
      <c r="U2166" t="s">
        <v>2657</v>
      </c>
      <c r="V2166" s="7" t="s">
        <v>399</v>
      </c>
      <c r="W2166" s="8">
        <v>20000</v>
      </c>
      <c r="X2166" t="s">
        <v>8396</v>
      </c>
      <c r="Y2166" t="s">
        <v>8397</v>
      </c>
      <c r="Z2166" s="8">
        <v>64439</v>
      </c>
      <c r="AA2166" s="9">
        <v>5.1100000000000003</v>
      </c>
      <c r="AB2166" s="8">
        <v>44865.599999999999</v>
      </c>
      <c r="AD2166" s="10">
        <v>4469631</v>
      </c>
      <c r="AE2166" s="11">
        <v>45522</v>
      </c>
      <c r="AF2166" s="8">
        <v>57557</v>
      </c>
      <c r="AG2166" s="8">
        <v>13118</v>
      </c>
      <c r="AH2166" s="12">
        <v>0.65590000000000004</v>
      </c>
      <c r="AI2166" s="8">
        <v>2567.1232876712329</v>
      </c>
      <c r="AJ2166" s="11">
        <v>48792.123287650465</v>
      </c>
      <c r="AK2166" s="11">
        <v>46825</v>
      </c>
      <c r="AL2166" s="10">
        <v>1967</v>
      </c>
      <c r="AM2166">
        <v>67505</v>
      </c>
      <c r="AN2166">
        <v>0.49740000000000001</v>
      </c>
      <c r="AO2166" s="40" t="str">
        <f>E2166&amp;F2166&amp;U2166</f>
        <v>APXDRIV-TQCV</v>
      </c>
      <c r="AP2166" s="40" t="str">
        <f>_xlfn.XLOOKUP(AO2166,CrossRef!N:N,CrossRef!A:A,"NOT FOUND",0)</f>
        <v>APX310100</v>
      </c>
      <c r="AQ2166" s="40" t="str">
        <f>IFERROR(_xlfn.XLOOKUP(AO2166,CrossRef!$N:$N,CrossRef!$E:$E,"Not Found"),"-")</f>
        <v>785C</v>
      </c>
      <c r="AR2166" s="40" t="str">
        <f>IFERROR(_xlfn.XLOOKUP(AO2166,CrossRef!$N:$N,CrossRef!$G:$G,"Not Found"),"-")</f>
        <v>3101 - TORQUE CONVERTER</v>
      </c>
      <c r="AS2166" s="40" t="str">
        <f>IFERROR(_xlfn.XLOOKUP(AO2166,CrossRef!$N:$N,CrossRef!$H:$H,"Not Found"),"-")</f>
        <v>00 - (NONE)</v>
      </c>
    </row>
    <row r="2167" spans="1:45" hidden="1" x14ac:dyDescent="0.3">
      <c r="A2167" s="38" t="str">
        <f>E2167&amp;F2167&amp;U2167</f>
        <v>APXENGI</v>
      </c>
      <c r="B2167" s="38" t="str">
        <f>I2167&amp;D2167&amp;C2167</f>
        <v>TD6492100000</v>
      </c>
      <c r="C2167" s="38" t="str">
        <f>_xlfn.XLOOKUP(A2167,CrossRef!N:N,CrossRef!D:D,"",0)</f>
        <v>00</v>
      </c>
      <c r="D2167" s="38" t="str">
        <f>_xlfn.XLOOKUP(A2167,CrossRef!N:N,CrossRef!C:C,"",0)</f>
        <v>1000</v>
      </c>
      <c r="E2167" s="38" t="str">
        <f>LEFT(M2167,3)</f>
        <v>APX</v>
      </c>
      <c r="F2167" s="38" t="str">
        <f>_xlfn.TEXTAFTER(J2167,"-")</f>
        <v>ENGI</v>
      </c>
      <c r="G2167" t="s">
        <v>2635</v>
      </c>
      <c r="H2167" t="s">
        <v>2636</v>
      </c>
      <c r="I2167" t="s">
        <v>5890</v>
      </c>
      <c r="J2167" s="7" t="s">
        <v>2209</v>
      </c>
      <c r="K2167" t="s">
        <v>2638</v>
      </c>
      <c r="L2167" t="s">
        <v>177</v>
      </c>
      <c r="M2167" t="s">
        <v>5891</v>
      </c>
      <c r="N2167" t="s">
        <v>2640</v>
      </c>
      <c r="O2167" t="s">
        <v>2653</v>
      </c>
      <c r="P2167" t="s">
        <v>2642</v>
      </c>
      <c r="Q2167" t="s">
        <v>2662</v>
      </c>
      <c r="R2167" t="s">
        <v>8398</v>
      </c>
      <c r="S2167" t="s">
        <v>2655</v>
      </c>
      <c r="T2167" t="s">
        <v>3265</v>
      </c>
      <c r="U2167" t="s">
        <v>2657</v>
      </c>
      <c r="V2167" s="7" t="s">
        <v>22</v>
      </c>
      <c r="W2167" s="8">
        <v>20000</v>
      </c>
      <c r="X2167" t="s">
        <v>8399</v>
      </c>
      <c r="Y2167" t="s">
        <v>3495</v>
      </c>
      <c r="Z2167" s="8">
        <v>64439</v>
      </c>
      <c r="AA2167" s="9">
        <v>5.1100000000000003</v>
      </c>
      <c r="AB2167" s="8">
        <v>457582.46</v>
      </c>
      <c r="AD2167" s="10">
        <v>4469632</v>
      </c>
      <c r="AE2167" s="11">
        <v>45522</v>
      </c>
      <c r="AF2167" s="8">
        <v>57557</v>
      </c>
      <c r="AG2167" s="8">
        <v>13118</v>
      </c>
      <c r="AH2167" s="12">
        <v>0.65590000000000004</v>
      </c>
      <c r="AI2167" s="8">
        <v>2567.1232876712329</v>
      </c>
      <c r="AJ2167" s="11">
        <v>48792.123287650465</v>
      </c>
      <c r="AK2167" s="11">
        <v>46825</v>
      </c>
      <c r="AL2167" s="10">
        <v>1967</v>
      </c>
      <c r="AM2167">
        <v>67505</v>
      </c>
      <c r="AN2167">
        <v>0.49740000000000001</v>
      </c>
      <c r="AO2167" s="40" t="str">
        <f>E2167&amp;F2167&amp;U2167</f>
        <v>APXENGI</v>
      </c>
      <c r="AP2167" s="40" t="str">
        <f>_xlfn.XLOOKUP(AO2167,CrossRef!N:N,CrossRef!A:A,"NOT FOUND",0)</f>
        <v>APX100000</v>
      </c>
      <c r="AQ2167" s="40" t="str">
        <f>IFERROR(_xlfn.XLOOKUP(AO2167,CrossRef!$N:$N,CrossRef!$E:$E,"Not Found"),"-")</f>
        <v>785C</v>
      </c>
      <c r="AR2167" s="40" t="str">
        <f>IFERROR(_xlfn.XLOOKUP(AO2167,CrossRef!$N:$N,CrossRef!$G:$G,"Not Found"),"-")</f>
        <v>1000 - ENGINE</v>
      </c>
      <c r="AS2167" s="40" t="str">
        <f>IFERROR(_xlfn.XLOOKUP(AO2167,CrossRef!$N:$N,CrossRef!$H:$H,"Not Found"),"-")</f>
        <v>00 - (NONE)</v>
      </c>
    </row>
    <row r="2168" spans="1:45" hidden="1" x14ac:dyDescent="0.3">
      <c r="A2168" s="38" t="str">
        <f>E2168&amp;F2168&amp;U2168</f>
        <v>MWHDRIV-DIFF</v>
      </c>
      <c r="B2168" s="38" t="str">
        <f>I2168&amp;D2168&amp;C2168</f>
        <v>TS2506325800</v>
      </c>
      <c r="C2168" s="38" t="str">
        <f>_xlfn.XLOOKUP(A2168,CrossRef!N:N,CrossRef!D:D,"",0)</f>
        <v>00</v>
      </c>
      <c r="D2168" s="38" t="str">
        <f>_xlfn.XLOOKUP(A2168,CrossRef!N:N,CrossRef!C:C,"",0)</f>
        <v>3258</v>
      </c>
      <c r="E2168" s="38" t="str">
        <f>LEFT(M2168,3)</f>
        <v>MWH</v>
      </c>
      <c r="F2168" s="38" t="str">
        <f>_xlfn.TEXTAFTER(J2168,"-")</f>
        <v>DRIV-DIFF</v>
      </c>
      <c r="G2168" t="s">
        <v>2635</v>
      </c>
      <c r="H2168" t="s">
        <v>2636</v>
      </c>
      <c r="I2168" t="s">
        <v>4763</v>
      </c>
      <c r="J2168" s="7" t="s">
        <v>2210</v>
      </c>
      <c r="K2168" t="s">
        <v>2638</v>
      </c>
      <c r="L2168" t="s">
        <v>199</v>
      </c>
      <c r="M2168" t="s">
        <v>4764</v>
      </c>
      <c r="N2168" t="s">
        <v>2640</v>
      </c>
      <c r="O2168" t="s">
        <v>2653</v>
      </c>
      <c r="P2168" t="s">
        <v>2642</v>
      </c>
      <c r="Q2168" t="s">
        <v>2640</v>
      </c>
      <c r="R2168" t="s">
        <v>8400</v>
      </c>
      <c r="S2168" t="s">
        <v>2655</v>
      </c>
      <c r="T2168" t="s">
        <v>2656</v>
      </c>
      <c r="U2168" t="s">
        <v>2657</v>
      </c>
      <c r="V2168" s="7" t="s">
        <v>464</v>
      </c>
      <c r="W2168" s="8">
        <v>18000</v>
      </c>
      <c r="X2168" t="s">
        <v>8401</v>
      </c>
      <c r="Y2168" t="s">
        <v>8402</v>
      </c>
      <c r="Z2168" s="8">
        <v>47473</v>
      </c>
      <c r="AA2168" s="9">
        <v>18.11</v>
      </c>
      <c r="AB2168" s="8">
        <v>31811.82</v>
      </c>
      <c r="AD2168" s="10">
        <v>4629210</v>
      </c>
      <c r="AE2168" s="11">
        <v>45935</v>
      </c>
      <c r="AF2168" s="8">
        <v>42619</v>
      </c>
      <c r="AG2168" s="8">
        <v>13146</v>
      </c>
      <c r="AH2168" s="12">
        <v>0.73033333333333328</v>
      </c>
      <c r="AI2168" s="8">
        <v>725.89729431253454</v>
      </c>
      <c r="AJ2168" s="11">
        <v>46950.897294328701</v>
      </c>
      <c r="AK2168" s="11">
        <v>47049</v>
      </c>
      <c r="AL2168" s="10">
        <v>-99</v>
      </c>
      <c r="AM2168">
        <v>62395.64</v>
      </c>
      <c r="AN2168">
        <v>1.0987022222222222</v>
      </c>
      <c r="AO2168" s="40" t="str">
        <f>E2168&amp;F2168&amp;U2168</f>
        <v>MWHDRIV-DIFF</v>
      </c>
      <c r="AP2168" s="40" t="str">
        <f>_xlfn.XLOOKUP(AO2168,CrossRef!N:N,CrossRef!A:A,"NOT FOUND",0)</f>
        <v>MWH325800</v>
      </c>
      <c r="AQ2168" s="40" t="str">
        <f>IFERROR(_xlfn.XLOOKUP(AO2168,CrossRef!$N:$N,CrossRef!$E:$E,"Not Found"),"-")</f>
        <v>773G</v>
      </c>
      <c r="AR2168" s="40" t="str">
        <f>IFERROR(_xlfn.XLOOKUP(AO2168,CrossRef!$N:$N,CrossRef!$G:$G,"Not Found"),"-")</f>
        <v>3258 - DIFFERENTIAL</v>
      </c>
      <c r="AS2168" s="40" t="str">
        <f>IFERROR(_xlfn.XLOOKUP(AO2168,CrossRef!$N:$N,CrossRef!$H:$H,"Not Found"),"-")</f>
        <v>00 - (NONE)</v>
      </c>
    </row>
    <row r="2169" spans="1:45" hidden="1" x14ac:dyDescent="0.3">
      <c r="A2169" s="38" t="str">
        <f>E2169&amp;F2169&amp;U2169</f>
        <v>MWHDRIV-TMSN</v>
      </c>
      <c r="B2169" s="38" t="str">
        <f>I2169&amp;D2169&amp;C2169</f>
        <v>TS2506303000</v>
      </c>
      <c r="C2169" s="38" t="str">
        <f>_xlfn.XLOOKUP(A2169,CrossRef!N:N,CrossRef!D:D,"",0)</f>
        <v>00</v>
      </c>
      <c r="D2169" s="38" t="str">
        <f>_xlfn.XLOOKUP(A2169,CrossRef!N:N,CrossRef!C:C,"",0)</f>
        <v>3030</v>
      </c>
      <c r="E2169" s="38" t="str">
        <f>LEFT(M2169,3)</f>
        <v>MWH</v>
      </c>
      <c r="F2169" s="38" t="str">
        <f>_xlfn.TEXTAFTER(J2169,"-")</f>
        <v>DRIV-TMSN</v>
      </c>
      <c r="G2169" t="s">
        <v>2635</v>
      </c>
      <c r="H2169" t="s">
        <v>2636</v>
      </c>
      <c r="I2169" t="s">
        <v>4763</v>
      </c>
      <c r="J2169" s="7" t="s">
        <v>2211</v>
      </c>
      <c r="K2169" t="s">
        <v>2638</v>
      </c>
      <c r="L2169" t="s">
        <v>199</v>
      </c>
      <c r="M2169" t="s">
        <v>4764</v>
      </c>
      <c r="N2169" t="s">
        <v>2640</v>
      </c>
      <c r="O2169" t="s">
        <v>2653</v>
      </c>
      <c r="P2169" t="s">
        <v>2642</v>
      </c>
      <c r="Q2169" t="s">
        <v>2640</v>
      </c>
      <c r="R2169" t="s">
        <v>8403</v>
      </c>
      <c r="S2169" t="s">
        <v>2655</v>
      </c>
      <c r="T2169" t="s">
        <v>2818</v>
      </c>
      <c r="U2169" t="s">
        <v>2657</v>
      </c>
      <c r="V2169" s="7" t="s">
        <v>327</v>
      </c>
      <c r="W2169" s="8">
        <v>18000</v>
      </c>
      <c r="X2169" t="s">
        <v>8404</v>
      </c>
      <c r="Y2169" t="s">
        <v>8405</v>
      </c>
      <c r="Z2169" s="8">
        <v>47473</v>
      </c>
      <c r="AA2169" s="9">
        <v>18.11</v>
      </c>
      <c r="AB2169" s="8">
        <v>61387.68</v>
      </c>
      <c r="AD2169" s="10">
        <v>4629211</v>
      </c>
      <c r="AE2169" s="11">
        <v>45938</v>
      </c>
      <c r="AF2169" s="8">
        <v>42619</v>
      </c>
      <c r="AG2169" s="8">
        <v>13146</v>
      </c>
      <c r="AH2169" s="12">
        <v>0.73033333333333328</v>
      </c>
      <c r="AI2169" s="8">
        <v>725.89729431253454</v>
      </c>
      <c r="AJ2169" s="11">
        <v>46950.897294328701</v>
      </c>
      <c r="AK2169" s="11">
        <v>47049</v>
      </c>
      <c r="AL2169" s="10">
        <v>-99</v>
      </c>
      <c r="AM2169">
        <v>62395.64</v>
      </c>
      <c r="AN2169">
        <v>1.0987022222222222</v>
      </c>
      <c r="AO2169" s="40" t="str">
        <f>E2169&amp;F2169&amp;U2169</f>
        <v>MWHDRIV-TMSN</v>
      </c>
      <c r="AP2169" s="40" t="str">
        <f>_xlfn.XLOOKUP(AO2169,CrossRef!N:N,CrossRef!A:A,"NOT FOUND",0)</f>
        <v>MWH303000</v>
      </c>
      <c r="AQ2169" s="40" t="str">
        <f>IFERROR(_xlfn.XLOOKUP(AO2169,CrossRef!$N:$N,CrossRef!$E:$E,"Not Found"),"-")</f>
        <v>773G</v>
      </c>
      <c r="AR2169" s="40" t="str">
        <f>IFERROR(_xlfn.XLOOKUP(AO2169,CrossRef!$N:$N,CrossRef!$G:$G,"Not Found"),"-")</f>
        <v>3030 - TRANSMISSION</v>
      </c>
      <c r="AS2169" s="40" t="str">
        <f>IFERROR(_xlfn.XLOOKUP(AO2169,CrossRef!$N:$N,CrossRef!$H:$H,"Not Found"),"-")</f>
        <v>00 - (NONE)</v>
      </c>
    </row>
    <row r="2170" spans="1:45" hidden="1" x14ac:dyDescent="0.3">
      <c r="A2170" s="38" t="str">
        <f>E2170&amp;F2170&amp;U2170</f>
        <v>3TZDRIV-FIDVLHF</v>
      </c>
      <c r="B2170" s="38" t="str">
        <f>I2170&amp;D2170&amp;C2170</f>
        <v>QLO064050LF</v>
      </c>
      <c r="C2170" s="38" t="str">
        <f>_xlfn.XLOOKUP(A2170,CrossRef!N:N,CrossRef!D:D,"",0)</f>
        <v>LF</v>
      </c>
      <c r="D2170" s="38" t="str">
        <f>_xlfn.XLOOKUP(A2170,CrossRef!N:N,CrossRef!C:C,"",0)</f>
        <v>4050</v>
      </c>
      <c r="E2170" s="38" t="str">
        <f>LEFT(M2170,3)</f>
        <v>3TZ</v>
      </c>
      <c r="F2170" s="38" t="str">
        <f>_xlfn.TEXTAFTER(J2170,"-")</f>
        <v>DRIV-FIDV</v>
      </c>
      <c r="G2170" t="s">
        <v>2635</v>
      </c>
      <c r="H2170" t="s">
        <v>2636</v>
      </c>
      <c r="I2170" t="s">
        <v>2660</v>
      </c>
      <c r="J2170" s="7" t="s">
        <v>577</v>
      </c>
      <c r="K2170" t="s">
        <v>2638</v>
      </c>
      <c r="L2170" t="s">
        <v>141</v>
      </c>
      <c r="M2170" t="s">
        <v>2661</v>
      </c>
      <c r="N2170" t="s">
        <v>2640</v>
      </c>
      <c r="O2170" t="s">
        <v>2641</v>
      </c>
      <c r="P2170" t="s">
        <v>2642</v>
      </c>
      <c r="Q2170" t="s">
        <v>2662</v>
      </c>
      <c r="R2170" t="s">
        <v>8406</v>
      </c>
      <c r="S2170" t="s">
        <v>2655</v>
      </c>
      <c r="T2170" t="s">
        <v>2682</v>
      </c>
      <c r="U2170" t="s">
        <v>485</v>
      </c>
      <c r="V2170" s="7" t="s">
        <v>575</v>
      </c>
      <c r="W2170" s="8">
        <v>19800</v>
      </c>
      <c r="X2170" t="s">
        <v>8407</v>
      </c>
      <c r="Y2170" t="s">
        <v>8408</v>
      </c>
      <c r="Z2170" s="8">
        <v>88046</v>
      </c>
      <c r="AA2170" s="9">
        <v>8.01</v>
      </c>
      <c r="AB2170" s="8">
        <v>150731.23000000001</v>
      </c>
      <c r="AD2170" s="10">
        <v>4400722</v>
      </c>
      <c r="AE2170" s="11">
        <v>45206</v>
      </c>
      <c r="AF2170" s="8">
        <v>81397</v>
      </c>
      <c r="AG2170" s="8">
        <v>13151</v>
      </c>
      <c r="AH2170" s="12">
        <v>0.66419191919191922</v>
      </c>
      <c r="AI2170" s="8">
        <v>1641.8227215980025</v>
      </c>
      <c r="AJ2170" s="11">
        <v>47866.822721608798</v>
      </c>
      <c r="AK2170" s="11">
        <v>47700</v>
      </c>
      <c r="AL2170" s="10">
        <v>166</v>
      </c>
      <c r="AM2170">
        <v>99860.75</v>
      </c>
      <c r="AO2170" s="40" t="str">
        <f>E2170&amp;F2170&amp;U2170</f>
        <v>3TZDRIV-FIDVLHF</v>
      </c>
      <c r="AP2170" s="40" t="str">
        <f>_xlfn.XLOOKUP(AO2170,CrossRef!N:N,CrossRef!A:A,"NOT FOUND",0)</f>
        <v>3TZ4050LF</v>
      </c>
      <c r="AQ2170" s="40" t="str">
        <f>IFERROR(_xlfn.XLOOKUP(AO2170,CrossRef!$N:$N,CrossRef!$E:$E,"Not Found"),"-")</f>
        <v>994D</v>
      </c>
      <c r="AR2170" s="40" t="str">
        <f>IFERROR(_xlfn.XLOOKUP(AO2170,CrossRef!$N:$N,CrossRef!$G:$G,"Not Found"),"-")</f>
        <v>4050 - FINAL DRIVE</v>
      </c>
      <c r="AS2170" s="40" t="str">
        <f>IFERROR(_xlfn.XLOOKUP(AO2170,CrossRef!$N:$N,CrossRef!$H:$H,"Not Found"),"-")</f>
        <v>LF - LEFT FRONT</v>
      </c>
    </row>
    <row r="2171" spans="1:45" hidden="1" x14ac:dyDescent="0.3">
      <c r="A2171" s="38" t="str">
        <f>E2171&amp;F2171&amp;U2171</f>
        <v>2BWSURE-SPSNRHF</v>
      </c>
      <c r="B2171" s="38" t="str">
        <f>I2171&amp;D2171&amp;C2171</f>
        <v>TD62057201RF</v>
      </c>
      <c r="C2171" s="38" t="str">
        <f>_xlfn.XLOOKUP(A2171,CrossRef!N:N,CrossRef!D:D,"",0)</f>
        <v>RF</v>
      </c>
      <c r="D2171" s="38" t="str">
        <f>_xlfn.XLOOKUP(A2171,CrossRef!N:N,CrossRef!C:C,"",0)</f>
        <v>7201</v>
      </c>
      <c r="E2171" s="38" t="str">
        <f>LEFT(M2171,3)</f>
        <v>2BW</v>
      </c>
      <c r="F2171" s="38" t="str">
        <f>_xlfn.TEXTAFTER(J2171,"-")</f>
        <v>SURE-SPSN</v>
      </c>
      <c r="G2171" t="s">
        <v>2695</v>
      </c>
      <c r="H2171" t="s">
        <v>2696</v>
      </c>
      <c r="I2171" t="s">
        <v>3879</v>
      </c>
      <c r="J2171" s="7" t="s">
        <v>1701</v>
      </c>
      <c r="K2171" t="s">
        <v>2638</v>
      </c>
      <c r="L2171" t="s">
        <v>180</v>
      </c>
      <c r="M2171" t="s">
        <v>3880</v>
      </c>
      <c r="N2171" t="s">
        <v>2640</v>
      </c>
      <c r="O2171" t="s">
        <v>2871</v>
      </c>
      <c r="P2171" t="s">
        <v>2642</v>
      </c>
      <c r="Q2171" t="s">
        <v>2640</v>
      </c>
      <c r="R2171" t="s">
        <v>8409</v>
      </c>
      <c r="S2171" t="s">
        <v>2644</v>
      </c>
      <c r="T2171" t="s">
        <v>2720</v>
      </c>
      <c r="U2171" t="s">
        <v>488</v>
      </c>
      <c r="V2171" s="7" t="s">
        <v>966</v>
      </c>
      <c r="W2171" s="8">
        <v>20000</v>
      </c>
      <c r="X2171" t="s">
        <v>8410</v>
      </c>
      <c r="Y2171" t="s">
        <v>4445</v>
      </c>
      <c r="Z2171" s="8">
        <v>51016</v>
      </c>
      <c r="AA2171" s="9">
        <v>13.35</v>
      </c>
      <c r="AB2171" s="8">
        <v>179203.46</v>
      </c>
      <c r="AD2171" s="10">
        <v>4388024</v>
      </c>
      <c r="AE2171" s="11">
        <v>45275</v>
      </c>
      <c r="AF2171" s="8">
        <v>44169</v>
      </c>
      <c r="AG2171" s="8">
        <v>13153</v>
      </c>
      <c r="AH2171" s="12">
        <v>0.65764999999999996</v>
      </c>
      <c r="AI2171" s="8">
        <v>985.24344569288394</v>
      </c>
      <c r="AJ2171" s="11">
        <v>47210.243445682871</v>
      </c>
      <c r="AK2171" s="11">
        <v>47596</v>
      </c>
      <c r="AL2171" s="10">
        <v>-386</v>
      </c>
      <c r="AM2171">
        <v>69318.850000000006</v>
      </c>
      <c r="AN2171">
        <v>1.2574925000000003</v>
      </c>
      <c r="AO2171" s="40" t="str">
        <f>E2171&amp;F2171&amp;U2171</f>
        <v>2BWSURE-SPSNRHF</v>
      </c>
      <c r="AP2171" s="40" t="str">
        <f>_xlfn.XLOOKUP(AO2171,CrossRef!N:N,CrossRef!A:A,"NOT FOUND",0)</f>
        <v>2BW7201RF</v>
      </c>
      <c r="AQ2171" s="40" t="str">
        <f>IFERROR(_xlfn.XLOOKUP(AO2171,CrossRef!$N:$N,CrossRef!$E:$E,"Not Found"),"-")</f>
        <v>789C</v>
      </c>
      <c r="AR2171" s="40" t="str">
        <f>IFERROR(_xlfn.XLOOKUP(AO2171,CrossRef!$N:$N,CrossRef!$G:$G,"Not Found"),"-")</f>
        <v>7201 - SUSPENSION CYLINDER</v>
      </c>
      <c r="AS2171" s="40" t="str">
        <f>IFERROR(_xlfn.XLOOKUP(AO2171,CrossRef!$N:$N,CrossRef!$H:$H,"Not Found"),"-")</f>
        <v>RF - RIGHT FRONT</v>
      </c>
    </row>
    <row r="2172" spans="1:45" hidden="1" x14ac:dyDescent="0.3">
      <c r="A2172" s="38" t="str">
        <f>E2172&amp;F2172&amp;U2172</f>
        <v>ZSPDRIV-FIDVLHR</v>
      </c>
      <c r="B2172" s="38" t="str">
        <f>I2172&amp;D2172&amp;C2172</f>
        <v>TD67334008LR</v>
      </c>
      <c r="C2172" s="38" t="str">
        <f>_xlfn.XLOOKUP(A2172,CrossRef!N:N,CrossRef!D:D,"",0)</f>
        <v>LR</v>
      </c>
      <c r="D2172" s="38" t="str">
        <f>_xlfn.XLOOKUP(A2172,CrossRef!N:N,CrossRef!C:C,"",0)</f>
        <v>4008</v>
      </c>
      <c r="E2172" s="38" t="str">
        <f>LEFT(M2172,3)</f>
        <v>ZSP</v>
      </c>
      <c r="F2172" s="38" t="str">
        <f>_xlfn.TEXTAFTER(J2172,"-")</f>
        <v>DRIV-FIDV</v>
      </c>
      <c r="G2172" t="s">
        <v>2648</v>
      </c>
      <c r="H2172" t="s">
        <v>2649</v>
      </c>
      <c r="I2172" t="s">
        <v>4065</v>
      </c>
      <c r="J2172" s="7" t="s">
        <v>2212</v>
      </c>
      <c r="K2172" t="s">
        <v>2638</v>
      </c>
      <c r="L2172" t="s">
        <v>193</v>
      </c>
      <c r="M2172" t="s">
        <v>4066</v>
      </c>
      <c r="N2172" t="s">
        <v>2640</v>
      </c>
      <c r="O2172" t="s">
        <v>2803</v>
      </c>
      <c r="P2172" t="s">
        <v>2642</v>
      </c>
      <c r="Q2172" t="s">
        <v>2640</v>
      </c>
      <c r="R2172" t="s">
        <v>8411</v>
      </c>
      <c r="S2172" t="s">
        <v>2655</v>
      </c>
      <c r="T2172" t="s">
        <v>2682</v>
      </c>
      <c r="U2172" t="s">
        <v>491</v>
      </c>
      <c r="V2172" s="7" t="s">
        <v>591</v>
      </c>
      <c r="W2172" s="8">
        <v>22000</v>
      </c>
      <c r="X2172" t="s">
        <v>8412</v>
      </c>
      <c r="Y2172" t="s">
        <v>5702</v>
      </c>
      <c r="Z2172" s="8">
        <v>8830.65</v>
      </c>
      <c r="AA2172" s="9">
        <v>16.45</v>
      </c>
      <c r="AB2172" s="8">
        <v>120409.45</v>
      </c>
      <c r="AD2172" s="10">
        <v>0</v>
      </c>
      <c r="AE2172" s="11"/>
      <c r="AF2172" s="8">
        <v>0</v>
      </c>
      <c r="AG2172" s="8">
        <v>13169.35</v>
      </c>
      <c r="AH2172" s="12">
        <v>0.59860681818181816</v>
      </c>
      <c r="AI2172" s="8">
        <v>800.56838905775078</v>
      </c>
      <c r="AJ2172" s="11">
        <v>47025.568389039348</v>
      </c>
      <c r="AK2172" s="11">
        <v>46911</v>
      </c>
      <c r="AL2172" s="10">
        <v>114</v>
      </c>
      <c r="AM2172">
        <v>20115.349999999999</v>
      </c>
      <c r="AN2172">
        <v>0.91433409090909079</v>
      </c>
      <c r="AO2172" s="40" t="str">
        <f>E2172&amp;F2172&amp;U2172</f>
        <v>ZSPDRIV-FIDVLHR</v>
      </c>
      <c r="AP2172" s="40" t="str">
        <f>_xlfn.XLOOKUP(AO2172,CrossRef!N:N,CrossRef!A:A,"NOT FOUND",0)</f>
        <v>ZSP4008LR</v>
      </c>
      <c r="AQ2172" s="40" t="str">
        <f>IFERROR(_xlfn.XLOOKUP(AO2172,CrossRef!$N:$N,CrossRef!$E:$E,"Not Found"),"-")</f>
        <v>785D</v>
      </c>
      <c r="AR2172" s="40" t="str">
        <f>IFERROR(_xlfn.XLOOKUP(AO2172,CrossRef!$N:$N,CrossRef!$G:$G,"Not Found"),"-")</f>
        <v>4008 - FINAL DRIVE, BRAKE &amp; WHEEL</v>
      </c>
      <c r="AS2172" s="40" t="str">
        <f>IFERROR(_xlfn.XLOOKUP(AO2172,CrossRef!$N:$N,CrossRef!$H:$H,"Not Found"),"-")</f>
        <v>LR - LEFT REAR</v>
      </c>
    </row>
    <row r="2173" spans="1:45" hidden="1" x14ac:dyDescent="0.3">
      <c r="A2173" s="38" t="str">
        <f>E2173&amp;F2173&amp;U2173</f>
        <v>ZSPDRIV-FIDVRHR</v>
      </c>
      <c r="B2173" s="38" t="str">
        <f>I2173&amp;D2173&amp;C2173</f>
        <v>TD67334008RI</v>
      </c>
      <c r="C2173" s="38" t="str">
        <f>_xlfn.XLOOKUP(A2173,CrossRef!N:N,CrossRef!D:D,"",0)</f>
        <v>RI</v>
      </c>
      <c r="D2173" s="38" t="str">
        <f>_xlfn.XLOOKUP(A2173,CrossRef!N:N,CrossRef!C:C,"",0)</f>
        <v>4008</v>
      </c>
      <c r="E2173" s="38" t="str">
        <f>LEFT(M2173,3)</f>
        <v>ZSP</v>
      </c>
      <c r="F2173" s="38" t="str">
        <f>_xlfn.TEXTAFTER(J2173,"-")</f>
        <v>DRIV-FIDV</v>
      </c>
      <c r="G2173" t="s">
        <v>2648</v>
      </c>
      <c r="H2173" t="s">
        <v>2649</v>
      </c>
      <c r="I2173" t="s">
        <v>4065</v>
      </c>
      <c r="J2173" s="7" t="s">
        <v>2212</v>
      </c>
      <c r="K2173" t="s">
        <v>2638</v>
      </c>
      <c r="L2173" t="s">
        <v>193</v>
      </c>
      <c r="M2173" t="s">
        <v>4066</v>
      </c>
      <c r="N2173" t="s">
        <v>2640</v>
      </c>
      <c r="O2173" t="s">
        <v>2803</v>
      </c>
      <c r="P2173" t="s">
        <v>2642</v>
      </c>
      <c r="Q2173" t="s">
        <v>2640</v>
      </c>
      <c r="R2173" t="s">
        <v>8413</v>
      </c>
      <c r="S2173" t="s">
        <v>2655</v>
      </c>
      <c r="T2173" t="s">
        <v>2682</v>
      </c>
      <c r="U2173" t="s">
        <v>494</v>
      </c>
      <c r="V2173" s="7" t="s">
        <v>590</v>
      </c>
      <c r="W2173" s="8">
        <v>22000</v>
      </c>
      <c r="X2173" t="s">
        <v>8414</v>
      </c>
      <c r="Y2173" t="s">
        <v>5702</v>
      </c>
      <c r="Z2173" s="8">
        <v>8830.65</v>
      </c>
      <c r="AA2173" s="9">
        <v>16.45</v>
      </c>
      <c r="AB2173" s="8">
        <v>120409.45</v>
      </c>
      <c r="AD2173" s="10">
        <v>0</v>
      </c>
      <c r="AE2173" s="11"/>
      <c r="AF2173" s="8">
        <v>0</v>
      </c>
      <c r="AG2173" s="8">
        <v>13169.35</v>
      </c>
      <c r="AH2173" s="12">
        <v>0.59860681818181816</v>
      </c>
      <c r="AI2173" s="8">
        <v>800.56838905775078</v>
      </c>
      <c r="AJ2173" s="11">
        <v>47025.568389039348</v>
      </c>
      <c r="AK2173" s="11">
        <v>46911</v>
      </c>
      <c r="AL2173" s="10">
        <v>114</v>
      </c>
      <c r="AM2173">
        <v>20115.349999999999</v>
      </c>
      <c r="AN2173">
        <v>0.91433409090909079</v>
      </c>
      <c r="AO2173" s="40" t="str">
        <f>E2173&amp;F2173&amp;U2173</f>
        <v>ZSPDRIV-FIDVRHR</v>
      </c>
      <c r="AP2173" s="40" t="str">
        <f>_xlfn.XLOOKUP(AO2173,CrossRef!N:N,CrossRef!A:A,"NOT FOUND",0)</f>
        <v>ZSP4008RI</v>
      </c>
      <c r="AQ2173" s="40" t="str">
        <f>IFERROR(_xlfn.XLOOKUP(AO2173,CrossRef!$N:$N,CrossRef!$E:$E,"Not Found"),"-")</f>
        <v>785D</v>
      </c>
      <c r="AR2173" s="40" t="str">
        <f>IFERROR(_xlfn.XLOOKUP(AO2173,CrossRef!$N:$N,CrossRef!$G:$G,"Not Found"),"-")</f>
        <v>4008 - FINAL DRIVE, BRAKE &amp; WHEEL</v>
      </c>
      <c r="AS2173" s="40" t="str">
        <f>IFERROR(_xlfn.XLOOKUP(AO2173,CrossRef!$N:$N,CrossRef!$H:$H,"Not Found"),"-")</f>
        <v>RI - RIGHT</v>
      </c>
    </row>
    <row r="2174" spans="1:45" hidden="1" x14ac:dyDescent="0.3">
      <c r="A2174" s="38" t="str">
        <f>E2174&amp;F2174&amp;U2174</f>
        <v>ZSPDRIV-WHGPLHF</v>
      </c>
      <c r="B2174" s="38" t="str">
        <f>I2174&amp;D2174&amp;C2174</f>
        <v>TD67334008LF</v>
      </c>
      <c r="C2174" s="38" t="str">
        <f>_xlfn.XLOOKUP(A2174,CrossRef!N:N,CrossRef!D:D,"",0)</f>
        <v>LF</v>
      </c>
      <c r="D2174" s="38" t="str">
        <f>_xlfn.XLOOKUP(A2174,CrossRef!N:N,CrossRef!C:C,"",0)</f>
        <v>4008</v>
      </c>
      <c r="E2174" s="38" t="str">
        <f>LEFT(M2174,3)</f>
        <v>ZSP</v>
      </c>
      <c r="F2174" s="38" t="str">
        <f>_xlfn.TEXTAFTER(J2174,"-")</f>
        <v>DRIV-WHGP</v>
      </c>
      <c r="G2174" t="s">
        <v>2648</v>
      </c>
      <c r="H2174" t="s">
        <v>2649</v>
      </c>
      <c r="I2174" t="s">
        <v>4065</v>
      </c>
      <c r="J2174" s="7" t="s">
        <v>2213</v>
      </c>
      <c r="K2174" t="s">
        <v>2638</v>
      </c>
      <c r="L2174" t="s">
        <v>193</v>
      </c>
      <c r="M2174" t="s">
        <v>4066</v>
      </c>
      <c r="N2174" t="s">
        <v>2640</v>
      </c>
      <c r="O2174" t="s">
        <v>2803</v>
      </c>
      <c r="P2174" t="s">
        <v>2642</v>
      </c>
      <c r="Q2174" t="s">
        <v>2640</v>
      </c>
      <c r="R2174" t="s">
        <v>8415</v>
      </c>
      <c r="S2174" t="s">
        <v>2655</v>
      </c>
      <c r="T2174" t="s">
        <v>2688</v>
      </c>
      <c r="U2174" t="s">
        <v>485</v>
      </c>
      <c r="V2174" s="7" t="s">
        <v>942</v>
      </c>
      <c r="W2174" s="8">
        <v>22000</v>
      </c>
      <c r="X2174" t="s">
        <v>8416</v>
      </c>
      <c r="Y2174" t="s">
        <v>5707</v>
      </c>
      <c r="Z2174" s="8">
        <v>8830.65</v>
      </c>
      <c r="AA2174" s="9">
        <v>16.45</v>
      </c>
      <c r="AB2174" s="8">
        <v>61272</v>
      </c>
      <c r="AD2174" s="10">
        <v>0</v>
      </c>
      <c r="AE2174" s="11"/>
      <c r="AF2174" s="8">
        <v>0</v>
      </c>
      <c r="AG2174" s="8">
        <v>13169.35</v>
      </c>
      <c r="AH2174" s="12">
        <v>0.59860681818181816</v>
      </c>
      <c r="AI2174" s="8">
        <v>800.56838905775078</v>
      </c>
      <c r="AJ2174" s="11">
        <v>47025.568389039348</v>
      </c>
      <c r="AK2174" s="11">
        <v>46911</v>
      </c>
      <c r="AL2174" s="10">
        <v>114</v>
      </c>
      <c r="AM2174">
        <v>20115.349999999999</v>
      </c>
      <c r="AN2174">
        <v>0.91433409090909079</v>
      </c>
      <c r="AO2174" s="40" t="str">
        <f>E2174&amp;F2174&amp;U2174</f>
        <v>ZSPDRIV-WHGPLHF</v>
      </c>
      <c r="AP2174" s="40" t="str">
        <f>_xlfn.XLOOKUP(AO2174,CrossRef!N:N,CrossRef!A:A,"NOT FOUND",0)</f>
        <v>ZSP4008LF</v>
      </c>
      <c r="AQ2174" s="40" t="str">
        <f>IFERROR(_xlfn.XLOOKUP(AO2174,CrossRef!$N:$N,CrossRef!$E:$E,"Not Found"),"-")</f>
        <v>785D</v>
      </c>
      <c r="AR2174" s="40" t="str">
        <f>IFERROR(_xlfn.XLOOKUP(AO2174,CrossRef!$N:$N,CrossRef!$G:$G,"Not Found"),"-")</f>
        <v>4008 - FINAL DRIVE, BRAKE &amp; WHEEL</v>
      </c>
      <c r="AS2174" s="40" t="str">
        <f>IFERROR(_xlfn.XLOOKUP(AO2174,CrossRef!$N:$N,CrossRef!$H:$H,"Not Found"),"-")</f>
        <v>LF - LEFT FRONT</v>
      </c>
    </row>
    <row r="2175" spans="1:45" hidden="1" x14ac:dyDescent="0.3">
      <c r="A2175" s="38" t="str">
        <f>E2175&amp;F2175&amp;U2175</f>
        <v>ZSPDRIV-WHGPRHF</v>
      </c>
      <c r="B2175" s="38" t="str">
        <f>I2175&amp;D2175&amp;C2175</f>
        <v>TD67334008RF</v>
      </c>
      <c r="C2175" s="38" t="str">
        <f>_xlfn.XLOOKUP(A2175,CrossRef!N:N,CrossRef!D:D,"",0)</f>
        <v>RF</v>
      </c>
      <c r="D2175" s="38" t="str">
        <f>_xlfn.XLOOKUP(A2175,CrossRef!N:N,CrossRef!C:C,"",0)</f>
        <v>4008</v>
      </c>
      <c r="E2175" s="38" t="str">
        <f>LEFT(M2175,3)</f>
        <v>ZSP</v>
      </c>
      <c r="F2175" s="38" t="str">
        <f>_xlfn.TEXTAFTER(J2175,"-")</f>
        <v>DRIV-WHGP</v>
      </c>
      <c r="G2175" t="s">
        <v>2648</v>
      </c>
      <c r="H2175" t="s">
        <v>2649</v>
      </c>
      <c r="I2175" t="s">
        <v>4065</v>
      </c>
      <c r="J2175" s="7" t="s">
        <v>2213</v>
      </c>
      <c r="K2175" t="s">
        <v>2638</v>
      </c>
      <c r="L2175" t="s">
        <v>193</v>
      </c>
      <c r="M2175" t="s">
        <v>4066</v>
      </c>
      <c r="N2175" t="s">
        <v>2640</v>
      </c>
      <c r="O2175" t="s">
        <v>2803</v>
      </c>
      <c r="P2175" t="s">
        <v>2642</v>
      </c>
      <c r="Q2175" t="s">
        <v>2640</v>
      </c>
      <c r="R2175" t="s">
        <v>8417</v>
      </c>
      <c r="S2175" t="s">
        <v>2655</v>
      </c>
      <c r="T2175" t="s">
        <v>2688</v>
      </c>
      <c r="U2175" t="s">
        <v>488</v>
      </c>
      <c r="V2175" s="7" t="s">
        <v>931</v>
      </c>
      <c r="W2175" s="8">
        <v>22000</v>
      </c>
      <c r="X2175" t="s">
        <v>8418</v>
      </c>
      <c r="Y2175" t="s">
        <v>5707</v>
      </c>
      <c r="Z2175" s="8">
        <v>8830.65</v>
      </c>
      <c r="AA2175" s="9">
        <v>16.45</v>
      </c>
      <c r="AB2175" s="8">
        <v>61272</v>
      </c>
      <c r="AD2175" s="10">
        <v>0</v>
      </c>
      <c r="AE2175" s="11"/>
      <c r="AF2175" s="8">
        <v>0</v>
      </c>
      <c r="AG2175" s="8">
        <v>13169.35</v>
      </c>
      <c r="AH2175" s="12">
        <v>0.59860681818181816</v>
      </c>
      <c r="AI2175" s="8">
        <v>800.56838905775078</v>
      </c>
      <c r="AJ2175" s="11">
        <v>47025.568389039348</v>
      </c>
      <c r="AK2175" s="11">
        <v>46911</v>
      </c>
      <c r="AL2175" s="10">
        <v>114</v>
      </c>
      <c r="AM2175">
        <v>20115.349999999999</v>
      </c>
      <c r="AN2175">
        <v>0.91433409090909079</v>
      </c>
      <c r="AO2175" s="40" t="str">
        <f>E2175&amp;F2175&amp;U2175</f>
        <v>ZSPDRIV-WHGPRHF</v>
      </c>
      <c r="AP2175" s="40" t="str">
        <f>_xlfn.XLOOKUP(AO2175,CrossRef!N:N,CrossRef!A:A,"NOT FOUND",0)</f>
        <v>ZSP4008RF</v>
      </c>
      <c r="AQ2175" s="40" t="str">
        <f>IFERROR(_xlfn.XLOOKUP(AO2175,CrossRef!$N:$N,CrossRef!$E:$E,"Not Found"),"-")</f>
        <v>785D</v>
      </c>
      <c r="AR2175" s="40" t="str">
        <f>IFERROR(_xlfn.XLOOKUP(AO2175,CrossRef!$N:$N,CrossRef!$G:$G,"Not Found"),"-")</f>
        <v>4008 - FINAL DRIVE, BRAKE &amp; WHEEL</v>
      </c>
      <c r="AS2175" s="40" t="str">
        <f>IFERROR(_xlfn.XLOOKUP(AO2175,CrossRef!$N:$N,CrossRef!$H:$H,"Not Found"),"-")</f>
        <v>RF - RIGHT FRONT</v>
      </c>
    </row>
    <row r="2176" spans="1:45" hidden="1" x14ac:dyDescent="0.3">
      <c r="A2176" s="38" t="str">
        <f>E2176&amp;F2176&amp;U2176</f>
        <v>ZSPSURE-SPSNLHF</v>
      </c>
      <c r="B2176" s="38" t="str">
        <f>I2176&amp;D2176&amp;C2176</f>
        <v>TD67337201LF</v>
      </c>
      <c r="C2176" s="38" t="str">
        <f>_xlfn.XLOOKUP(A2176,CrossRef!N:N,CrossRef!D:D,"",0)</f>
        <v>LF</v>
      </c>
      <c r="D2176" s="38" t="str">
        <f>_xlfn.XLOOKUP(A2176,CrossRef!N:N,CrossRef!C:C,"",0)</f>
        <v>7201</v>
      </c>
      <c r="E2176" s="38" t="str">
        <f>LEFT(M2176,3)</f>
        <v>ZSP</v>
      </c>
      <c r="F2176" s="38" t="str">
        <f>_xlfn.TEXTAFTER(J2176,"-")</f>
        <v>SURE-SPSN</v>
      </c>
      <c r="G2176" t="s">
        <v>2648</v>
      </c>
      <c r="H2176" t="s">
        <v>2649</v>
      </c>
      <c r="I2176" t="s">
        <v>4065</v>
      </c>
      <c r="J2176" s="7" t="s">
        <v>2214</v>
      </c>
      <c r="K2176" t="s">
        <v>2638</v>
      </c>
      <c r="L2176" t="s">
        <v>193</v>
      </c>
      <c r="M2176" t="s">
        <v>4066</v>
      </c>
      <c r="N2176" t="s">
        <v>2640</v>
      </c>
      <c r="O2176" t="s">
        <v>2803</v>
      </c>
      <c r="P2176" t="s">
        <v>2642</v>
      </c>
      <c r="Q2176" t="s">
        <v>2640</v>
      </c>
      <c r="R2176" t="s">
        <v>8419</v>
      </c>
      <c r="S2176" t="s">
        <v>2644</v>
      </c>
      <c r="T2176" t="s">
        <v>2720</v>
      </c>
      <c r="U2176" t="s">
        <v>485</v>
      </c>
      <c r="V2176" s="7" t="s">
        <v>935</v>
      </c>
      <c r="W2176" s="8">
        <v>22000</v>
      </c>
      <c r="X2176" t="s">
        <v>8420</v>
      </c>
      <c r="Y2176" t="s">
        <v>5712</v>
      </c>
      <c r="Z2176" s="8">
        <v>8830.65</v>
      </c>
      <c r="AA2176" s="9">
        <v>16.45</v>
      </c>
      <c r="AB2176" s="8">
        <v>44244.78</v>
      </c>
      <c r="AD2176" s="10">
        <v>0</v>
      </c>
      <c r="AE2176" s="11"/>
      <c r="AF2176" s="8">
        <v>0</v>
      </c>
      <c r="AG2176" s="8">
        <v>13169.35</v>
      </c>
      <c r="AH2176" s="12">
        <v>0.59860681818181816</v>
      </c>
      <c r="AI2176" s="8">
        <v>800.56838905775078</v>
      </c>
      <c r="AJ2176" s="11">
        <v>47025.568389039348</v>
      </c>
      <c r="AK2176" s="11">
        <v>46911</v>
      </c>
      <c r="AL2176" s="10">
        <v>114</v>
      </c>
      <c r="AM2176">
        <v>20115.349999999999</v>
      </c>
      <c r="AN2176">
        <v>0.91433409090909079</v>
      </c>
      <c r="AO2176" s="40" t="str">
        <f>E2176&amp;F2176&amp;U2176</f>
        <v>ZSPSURE-SPSNLHF</v>
      </c>
      <c r="AP2176" s="40" t="str">
        <f>_xlfn.XLOOKUP(AO2176,CrossRef!N:N,CrossRef!A:A,"NOT FOUND",0)</f>
        <v>ZSP7201LF</v>
      </c>
      <c r="AQ2176" s="40" t="str">
        <f>IFERROR(_xlfn.XLOOKUP(AO2176,CrossRef!$N:$N,CrossRef!$E:$E,"Not Found"),"-")</f>
        <v>785D</v>
      </c>
      <c r="AR2176" s="40" t="str">
        <f>IFERROR(_xlfn.XLOOKUP(AO2176,CrossRef!$N:$N,CrossRef!$G:$G,"Not Found"),"-")</f>
        <v>7201 - SUSPENSION CYLINDER</v>
      </c>
      <c r="AS2176" s="40" t="str">
        <f>IFERROR(_xlfn.XLOOKUP(AO2176,CrossRef!$N:$N,CrossRef!$H:$H,"Not Found"),"-")</f>
        <v>LF - LEFT FRONT</v>
      </c>
    </row>
    <row r="2177" spans="1:45" hidden="1" x14ac:dyDescent="0.3">
      <c r="A2177" s="38" t="str">
        <f>E2177&amp;F2177&amp;U2177</f>
        <v>ZSPSURE-SPSNRHF</v>
      </c>
      <c r="B2177" s="38" t="str">
        <f>I2177&amp;D2177&amp;C2177</f>
        <v>TD67337201RF</v>
      </c>
      <c r="C2177" s="38" t="str">
        <f>_xlfn.XLOOKUP(A2177,CrossRef!N:N,CrossRef!D:D,"",0)</f>
        <v>RF</v>
      </c>
      <c r="D2177" s="38" t="str">
        <f>_xlfn.XLOOKUP(A2177,CrossRef!N:N,CrossRef!C:C,"",0)</f>
        <v>7201</v>
      </c>
      <c r="E2177" s="38" t="str">
        <f>LEFT(M2177,3)</f>
        <v>ZSP</v>
      </c>
      <c r="F2177" s="38" t="str">
        <f>_xlfn.TEXTAFTER(J2177,"-")</f>
        <v>SURE-SPSN</v>
      </c>
      <c r="G2177" t="s">
        <v>2648</v>
      </c>
      <c r="H2177" t="s">
        <v>2649</v>
      </c>
      <c r="I2177" t="s">
        <v>4065</v>
      </c>
      <c r="J2177" s="7" t="s">
        <v>2214</v>
      </c>
      <c r="K2177" t="s">
        <v>2638</v>
      </c>
      <c r="L2177" t="s">
        <v>193</v>
      </c>
      <c r="M2177" t="s">
        <v>4066</v>
      </c>
      <c r="N2177" t="s">
        <v>2640</v>
      </c>
      <c r="O2177" t="s">
        <v>2803</v>
      </c>
      <c r="P2177" t="s">
        <v>2642</v>
      </c>
      <c r="Q2177" t="s">
        <v>2640</v>
      </c>
      <c r="R2177" t="s">
        <v>8421</v>
      </c>
      <c r="S2177" t="s">
        <v>2644</v>
      </c>
      <c r="T2177" t="s">
        <v>2720</v>
      </c>
      <c r="U2177" t="s">
        <v>488</v>
      </c>
      <c r="V2177" s="7" t="s">
        <v>1042</v>
      </c>
      <c r="W2177" s="8">
        <v>22000</v>
      </c>
      <c r="X2177" t="s">
        <v>8422</v>
      </c>
      <c r="Y2177" t="s">
        <v>5712</v>
      </c>
      <c r="Z2177" s="8">
        <v>8830.65</v>
      </c>
      <c r="AA2177" s="9">
        <v>16.45</v>
      </c>
      <c r="AB2177" s="8">
        <v>44244.78</v>
      </c>
      <c r="AD2177" s="10">
        <v>0</v>
      </c>
      <c r="AE2177" s="11"/>
      <c r="AF2177" s="8">
        <v>0</v>
      </c>
      <c r="AG2177" s="8">
        <v>13169.35</v>
      </c>
      <c r="AH2177" s="12">
        <v>0.59860681818181816</v>
      </c>
      <c r="AI2177" s="8">
        <v>800.56838905775078</v>
      </c>
      <c r="AJ2177" s="11">
        <v>47025.568389039348</v>
      </c>
      <c r="AK2177" s="11">
        <v>46911</v>
      </c>
      <c r="AL2177" s="10">
        <v>114</v>
      </c>
      <c r="AM2177">
        <v>20115.349999999999</v>
      </c>
      <c r="AN2177">
        <v>0.91433409090909079</v>
      </c>
      <c r="AO2177" s="40" t="str">
        <f>E2177&amp;F2177&amp;U2177</f>
        <v>ZSPSURE-SPSNRHF</v>
      </c>
      <c r="AP2177" s="40" t="str">
        <f>_xlfn.XLOOKUP(AO2177,CrossRef!N:N,CrossRef!A:A,"NOT FOUND",0)</f>
        <v>ZSP7201RF</v>
      </c>
      <c r="AQ2177" s="40" t="str">
        <f>IFERROR(_xlfn.XLOOKUP(AO2177,CrossRef!$N:$N,CrossRef!$E:$E,"Not Found"),"-")</f>
        <v>785D</v>
      </c>
      <c r="AR2177" s="40" t="str">
        <f>IFERROR(_xlfn.XLOOKUP(AO2177,CrossRef!$N:$N,CrossRef!$G:$G,"Not Found"),"-")</f>
        <v>7201 - SUSPENSION CYLINDER</v>
      </c>
      <c r="AS2177" s="40" t="str">
        <f>IFERROR(_xlfn.XLOOKUP(AO2177,CrossRef!$N:$N,CrossRef!$H:$H,"Not Found"),"-")</f>
        <v>RF - RIGHT FRONT</v>
      </c>
    </row>
    <row r="2178" spans="1:45" hidden="1" x14ac:dyDescent="0.3">
      <c r="A2178" s="38" t="str">
        <f>E2178&amp;F2178&amp;U2178</f>
        <v>MSYENGI</v>
      </c>
      <c r="B2178" s="38" t="str">
        <f>I2178&amp;D2178&amp;C2178</f>
        <v>QTW06100000</v>
      </c>
      <c r="C2178" s="38" t="str">
        <f>_xlfn.XLOOKUP(A2178,CrossRef!N:N,CrossRef!D:D,"",0)</f>
        <v>00</v>
      </c>
      <c r="D2178" s="38" t="str">
        <f>_xlfn.XLOOKUP(A2178,CrossRef!N:N,CrossRef!C:C,"",0)</f>
        <v>1000</v>
      </c>
      <c r="E2178" s="38" t="str">
        <f>LEFT(M2178,3)</f>
        <v>MSY</v>
      </c>
      <c r="F2178" s="38" t="str">
        <f>_xlfn.TEXTAFTER(J2178,"-")</f>
        <v>ENGI</v>
      </c>
      <c r="G2178" t="s">
        <v>2635</v>
      </c>
      <c r="H2178" t="s">
        <v>2636</v>
      </c>
      <c r="I2178" t="s">
        <v>3290</v>
      </c>
      <c r="J2178" s="7" t="s">
        <v>166</v>
      </c>
      <c r="K2178" t="s">
        <v>2638</v>
      </c>
      <c r="L2178" t="s">
        <v>164</v>
      </c>
      <c r="M2178" t="s">
        <v>3291</v>
      </c>
      <c r="N2178" t="s">
        <v>2640</v>
      </c>
      <c r="O2178" t="s">
        <v>2641</v>
      </c>
      <c r="P2178" t="s">
        <v>2642</v>
      </c>
      <c r="Q2178" t="s">
        <v>2640</v>
      </c>
      <c r="R2178" t="s">
        <v>8423</v>
      </c>
      <c r="S2178" t="s">
        <v>2655</v>
      </c>
      <c r="T2178" t="s">
        <v>3265</v>
      </c>
      <c r="U2178" t="s">
        <v>2657</v>
      </c>
      <c r="V2178" s="7" t="s">
        <v>163</v>
      </c>
      <c r="W2178" s="8">
        <v>22000</v>
      </c>
      <c r="X2178" t="s">
        <v>8424</v>
      </c>
      <c r="Y2178" t="s">
        <v>8425</v>
      </c>
      <c r="Z2178" s="8">
        <v>58436</v>
      </c>
      <c r="AA2178" s="9">
        <v>8.67</v>
      </c>
      <c r="AB2178" s="8">
        <v>481045.52</v>
      </c>
      <c r="AD2178" s="10">
        <v>4415874</v>
      </c>
      <c r="AE2178" s="11">
        <v>45273</v>
      </c>
      <c r="AF2178" s="8">
        <v>49623</v>
      </c>
      <c r="AG2178" s="8">
        <v>13187</v>
      </c>
      <c r="AH2178" s="12">
        <v>0.59940909090909089</v>
      </c>
      <c r="AI2178" s="8">
        <v>1520.9919261822376</v>
      </c>
      <c r="AJ2178" s="11">
        <v>47745.991926192131</v>
      </c>
      <c r="AK2178" s="11"/>
      <c r="AL2178" s="10"/>
      <c r="AO2178" s="40" t="str">
        <f>E2178&amp;F2178&amp;U2178</f>
        <v>MSYENGI</v>
      </c>
      <c r="AP2178" s="40" t="str">
        <f>_xlfn.XLOOKUP(AO2178,CrossRef!N:N,CrossRef!A:A,"NOT FOUND",0)</f>
        <v>MSY100000</v>
      </c>
      <c r="AQ2178" s="40" t="str">
        <f>IFERROR(_xlfn.XLOOKUP(AO2178,CrossRef!$N:$N,CrossRef!$E:$E,"Not Found"),"-")</f>
        <v>785D WC</v>
      </c>
      <c r="AR2178" s="40" t="str">
        <f>IFERROR(_xlfn.XLOOKUP(AO2178,CrossRef!$N:$N,CrossRef!$G:$G,"Not Found"),"-")</f>
        <v>1000 - ENGINE</v>
      </c>
      <c r="AS2178" s="40" t="str">
        <f>IFERROR(_xlfn.XLOOKUP(AO2178,CrossRef!$N:$N,CrossRef!$H:$H,"Not Found"),"-")</f>
        <v>00 - (NONE)</v>
      </c>
    </row>
    <row r="2179" spans="1:45" hidden="1" x14ac:dyDescent="0.3">
      <c r="A2179" s="38" t="str">
        <f>E2179&amp;F2179&amp;U2179</f>
        <v>SSPSURELHR</v>
      </c>
      <c r="B2179" s="38" t="str">
        <f>I2179&amp;D2179&amp;C2179</f>
        <v>TD6575</v>
      </c>
      <c r="C2179" s="38" t="str">
        <f>_xlfn.XLOOKUP(A2179,CrossRef!N:N,CrossRef!D:D,"",0)</f>
        <v/>
      </c>
      <c r="D2179" s="38" t="str">
        <f>_xlfn.XLOOKUP(A2179,CrossRef!N:N,CrossRef!C:C,"",0)</f>
        <v/>
      </c>
      <c r="E2179" s="38" t="str">
        <f>LEFT(M2179,3)</f>
        <v>SSP</v>
      </c>
      <c r="F2179" s="38" t="str">
        <f>_xlfn.TEXTAFTER(J2179,"-")</f>
        <v>SURE</v>
      </c>
      <c r="G2179" t="s">
        <v>2725</v>
      </c>
      <c r="H2179" t="s">
        <v>2726</v>
      </c>
      <c r="I2179" t="s">
        <v>2973</v>
      </c>
      <c r="J2179" s="7" t="s">
        <v>1095</v>
      </c>
      <c r="K2179" t="s">
        <v>2638</v>
      </c>
      <c r="L2179" t="s">
        <v>183</v>
      </c>
      <c r="M2179" t="s">
        <v>2974</v>
      </c>
      <c r="N2179" t="s">
        <v>2640</v>
      </c>
      <c r="O2179" t="s">
        <v>2871</v>
      </c>
      <c r="P2179" t="s">
        <v>2642</v>
      </c>
      <c r="Q2179" t="s">
        <v>2640</v>
      </c>
      <c r="R2179" t="s">
        <v>8426</v>
      </c>
      <c r="S2179" t="s">
        <v>2644</v>
      </c>
      <c r="T2179" t="s">
        <v>2720</v>
      </c>
      <c r="U2179" t="s">
        <v>491</v>
      </c>
      <c r="V2179" s="7" t="s">
        <v>951</v>
      </c>
      <c r="W2179" s="8">
        <v>25000</v>
      </c>
      <c r="X2179" t="s">
        <v>8427</v>
      </c>
      <c r="Y2179" t="s">
        <v>2902</v>
      </c>
      <c r="Z2179" s="8">
        <v>65903.91</v>
      </c>
      <c r="AA2179" s="9">
        <v>12.54</v>
      </c>
      <c r="AB2179" s="8">
        <v>36270.04</v>
      </c>
      <c r="AD2179" s="10">
        <v>0</v>
      </c>
      <c r="AE2179" s="11"/>
      <c r="AF2179" s="8">
        <v>54156</v>
      </c>
      <c r="AG2179" s="8">
        <v>13252.089999999997</v>
      </c>
      <c r="AH2179" s="12">
        <v>0.53008359999999988</v>
      </c>
      <c r="AI2179" s="8">
        <v>1056.7854864433809</v>
      </c>
      <c r="AJ2179" s="11">
        <v>47281.785486458335</v>
      </c>
      <c r="AK2179" s="11"/>
      <c r="AL2179" s="10"/>
      <c r="AO2179" s="40" t="str">
        <f>E2179&amp;F2179&amp;U2179</f>
        <v>SSPSURELHR</v>
      </c>
      <c r="AP2179" s="40" t="str">
        <f>_xlfn.XLOOKUP(AO2179,CrossRef!N:N,CrossRef!A:A,"NOT FOUND",0)</f>
        <v>NOT FOUND</v>
      </c>
      <c r="AQ2179" s="40" t="str">
        <f>IFERROR(_xlfn.XLOOKUP(AO2179,CrossRef!$N:$N,CrossRef!$E:$E,"Not Found"),"-")</f>
        <v>Not Found</v>
      </c>
      <c r="AR2179" s="40" t="str">
        <f>IFERROR(_xlfn.XLOOKUP(AO2179,CrossRef!$N:$N,CrossRef!$G:$G,"Not Found"),"-")</f>
        <v>Not Found</v>
      </c>
      <c r="AS2179" s="40" t="str">
        <f>IFERROR(_xlfn.XLOOKUP(AO2179,CrossRef!$N:$N,CrossRef!$H:$H,"Not Found"),"-")</f>
        <v>Not Found</v>
      </c>
    </row>
    <row r="2180" spans="1:45" hidden="1" x14ac:dyDescent="0.3">
      <c r="A2180" s="38" t="str">
        <f>E2180&amp;F2180&amp;U2180</f>
        <v>EXDDRIV-DIFF</v>
      </c>
      <c r="B2180" s="38" t="str">
        <f>I2180&amp;D2180&amp;C2180</f>
        <v>TW0370325800</v>
      </c>
      <c r="C2180" s="38" t="str">
        <f>_xlfn.XLOOKUP(A2180,CrossRef!N:N,CrossRef!D:D,"",0)</f>
        <v>00</v>
      </c>
      <c r="D2180" s="38" t="str">
        <f>_xlfn.XLOOKUP(A2180,CrossRef!N:N,CrossRef!C:C,"",0)</f>
        <v>3258</v>
      </c>
      <c r="E2180" s="38" t="str">
        <f>LEFT(M2180,3)</f>
        <v>EXD</v>
      </c>
      <c r="F2180" s="38" t="str">
        <f>_xlfn.TEXTAFTER(J2180,"-")</f>
        <v>DRIV-DIFF</v>
      </c>
      <c r="G2180" t="s">
        <v>2695</v>
      </c>
      <c r="H2180" t="s">
        <v>2696</v>
      </c>
      <c r="I2180" t="s">
        <v>7645</v>
      </c>
      <c r="J2180" s="7" t="s">
        <v>481</v>
      </c>
      <c r="K2180" t="s">
        <v>2638</v>
      </c>
      <c r="L2180" t="s">
        <v>202</v>
      </c>
      <c r="M2180" t="s">
        <v>7646</v>
      </c>
      <c r="N2180" t="s">
        <v>2640</v>
      </c>
      <c r="O2180" t="s">
        <v>2653</v>
      </c>
      <c r="P2180" t="s">
        <v>2642</v>
      </c>
      <c r="Q2180" t="s">
        <v>2640</v>
      </c>
      <c r="R2180" t="s">
        <v>8428</v>
      </c>
      <c r="S2180" t="s">
        <v>2655</v>
      </c>
      <c r="T2180" t="s">
        <v>2656</v>
      </c>
      <c r="U2180" t="s">
        <v>2657</v>
      </c>
      <c r="V2180" s="7" t="s">
        <v>464</v>
      </c>
      <c r="W2180" s="8">
        <v>18000</v>
      </c>
      <c r="X2180" t="s">
        <v>8429</v>
      </c>
      <c r="Y2180" t="s">
        <v>8430</v>
      </c>
      <c r="Z2180" s="8">
        <v>22844</v>
      </c>
      <c r="AA2180" s="9">
        <v>2.0699999999999998</v>
      </c>
      <c r="AB2180" s="8">
        <v>31811.82</v>
      </c>
      <c r="AD2180" s="10">
        <v>4478937</v>
      </c>
      <c r="AE2180" s="11">
        <v>45467</v>
      </c>
      <c r="AF2180" s="8">
        <v>18113</v>
      </c>
      <c r="AG2180" s="8">
        <v>13269</v>
      </c>
      <c r="AH2180" s="12">
        <v>0.73716666666666664</v>
      </c>
      <c r="AI2180" s="8">
        <v>6410.144927536232</v>
      </c>
      <c r="AJ2180" s="11">
        <v>52635.144927546295</v>
      </c>
      <c r="AK2180" s="11">
        <v>48161</v>
      </c>
      <c r="AL2180" s="10">
        <v>4474</v>
      </c>
      <c r="AM2180">
        <v>26851.52</v>
      </c>
      <c r="AN2180">
        <v>0.48547333333333337</v>
      </c>
      <c r="AO2180" s="40" t="str">
        <f>E2180&amp;F2180&amp;U2180</f>
        <v>EXDDRIV-DIFF</v>
      </c>
      <c r="AP2180" s="40" t="str">
        <f>_xlfn.XLOOKUP(AO2180,CrossRef!N:N,CrossRef!A:A,"NOT FOUND",0)</f>
        <v>EXD325800</v>
      </c>
      <c r="AQ2180" s="40" t="str">
        <f>IFERROR(_xlfn.XLOOKUP(AO2180,CrossRef!$N:$N,CrossRef!$E:$E,"Not Found"),"-")</f>
        <v>773F</v>
      </c>
      <c r="AR2180" s="40" t="str">
        <f>IFERROR(_xlfn.XLOOKUP(AO2180,CrossRef!$N:$N,CrossRef!$G:$G,"Not Found"),"-")</f>
        <v>3258 - DIFFERENTIAL</v>
      </c>
      <c r="AS2180" s="40" t="str">
        <f>IFERROR(_xlfn.XLOOKUP(AO2180,CrossRef!$N:$N,CrossRef!$H:$H,"Not Found"),"-")</f>
        <v>00 - (NONE)</v>
      </c>
    </row>
    <row r="2181" spans="1:45" hidden="1" x14ac:dyDescent="0.3">
      <c r="A2181" s="38" t="str">
        <f>E2181&amp;F2181&amp;U2181</f>
        <v>EXDDRIV-TMSN</v>
      </c>
      <c r="B2181" s="38" t="str">
        <f>I2181&amp;D2181&amp;C2181</f>
        <v>TW0370303000</v>
      </c>
      <c r="C2181" s="38" t="str">
        <f>_xlfn.XLOOKUP(A2181,CrossRef!N:N,CrossRef!D:D,"",0)</f>
        <v>00</v>
      </c>
      <c r="D2181" s="38" t="str">
        <f>_xlfn.XLOOKUP(A2181,CrossRef!N:N,CrossRef!C:C,"",0)</f>
        <v>3030</v>
      </c>
      <c r="E2181" s="38" t="str">
        <f>LEFT(M2181,3)</f>
        <v>EXD</v>
      </c>
      <c r="F2181" s="38" t="str">
        <f>_xlfn.TEXTAFTER(J2181,"-")</f>
        <v>DRIV-TMSN</v>
      </c>
      <c r="G2181" t="s">
        <v>2695</v>
      </c>
      <c r="H2181" t="s">
        <v>2696</v>
      </c>
      <c r="I2181" t="s">
        <v>7645</v>
      </c>
      <c r="J2181" s="7" t="s">
        <v>357</v>
      </c>
      <c r="K2181" t="s">
        <v>2638</v>
      </c>
      <c r="L2181" t="s">
        <v>202</v>
      </c>
      <c r="M2181" t="s">
        <v>7646</v>
      </c>
      <c r="N2181" t="s">
        <v>2640</v>
      </c>
      <c r="O2181" t="s">
        <v>2653</v>
      </c>
      <c r="P2181" t="s">
        <v>2642</v>
      </c>
      <c r="Q2181" t="s">
        <v>2640</v>
      </c>
      <c r="R2181" t="s">
        <v>8431</v>
      </c>
      <c r="S2181" t="s">
        <v>2655</v>
      </c>
      <c r="T2181" t="s">
        <v>2818</v>
      </c>
      <c r="U2181" t="s">
        <v>2657</v>
      </c>
      <c r="V2181" s="7" t="s">
        <v>327</v>
      </c>
      <c r="W2181" s="8">
        <v>18000</v>
      </c>
      <c r="X2181" t="s">
        <v>8432</v>
      </c>
      <c r="Y2181" t="s">
        <v>8433</v>
      </c>
      <c r="Z2181" s="8">
        <v>22844</v>
      </c>
      <c r="AA2181" s="9">
        <v>2.0699999999999998</v>
      </c>
      <c r="AB2181" s="8">
        <v>61387.68</v>
      </c>
      <c r="AD2181" s="10">
        <v>4478948</v>
      </c>
      <c r="AE2181" s="11">
        <v>45467</v>
      </c>
      <c r="AF2181" s="8">
        <v>18113</v>
      </c>
      <c r="AG2181" s="8">
        <v>13269</v>
      </c>
      <c r="AH2181" s="12">
        <v>0.73716666666666664</v>
      </c>
      <c r="AI2181" s="8">
        <v>6410.144927536232</v>
      </c>
      <c r="AJ2181" s="11">
        <v>52635.144927546295</v>
      </c>
      <c r="AK2181" s="11">
        <v>48161</v>
      </c>
      <c r="AL2181" s="10">
        <v>4474</v>
      </c>
      <c r="AM2181">
        <v>26851.52</v>
      </c>
      <c r="AN2181">
        <v>0.48547333333333337</v>
      </c>
      <c r="AO2181" s="40" t="str">
        <f>E2181&amp;F2181&amp;U2181</f>
        <v>EXDDRIV-TMSN</v>
      </c>
      <c r="AP2181" s="40" t="str">
        <f>_xlfn.XLOOKUP(AO2181,CrossRef!N:N,CrossRef!A:A,"NOT FOUND",0)</f>
        <v>EXD303000</v>
      </c>
      <c r="AQ2181" s="40" t="str">
        <f>IFERROR(_xlfn.XLOOKUP(AO2181,CrossRef!$N:$N,CrossRef!$E:$E,"Not Found"),"-")</f>
        <v>773F</v>
      </c>
      <c r="AR2181" s="40" t="str">
        <f>IFERROR(_xlfn.XLOOKUP(AO2181,CrossRef!$N:$N,CrossRef!$G:$G,"Not Found"),"-")</f>
        <v>3030 - TRANSMISSION</v>
      </c>
      <c r="AS2181" s="40" t="str">
        <f>IFERROR(_xlfn.XLOOKUP(AO2181,CrossRef!$N:$N,CrossRef!$H:$H,"Not Found"),"-")</f>
        <v>00 - (NONE)</v>
      </c>
    </row>
    <row r="2182" spans="1:45" hidden="1" x14ac:dyDescent="0.3">
      <c r="A2182" s="38" t="str">
        <f>E2182&amp;F2182&amp;U2182</f>
        <v>SSPDRIV-DIFF</v>
      </c>
      <c r="B2182" s="38" t="str">
        <f>I2182&amp;D2182&amp;C2182</f>
        <v>TD6345325800</v>
      </c>
      <c r="C2182" s="38" t="str">
        <f>_xlfn.XLOOKUP(A2182,CrossRef!N:N,CrossRef!D:D,"",0)</f>
        <v>00</v>
      </c>
      <c r="D2182" s="38" t="str">
        <f>_xlfn.XLOOKUP(A2182,CrossRef!N:N,CrossRef!C:C,"",0)</f>
        <v>3258</v>
      </c>
      <c r="E2182" s="38" t="str">
        <f>LEFT(M2182,3)</f>
        <v>SSP</v>
      </c>
      <c r="F2182" s="38" t="str">
        <f>_xlfn.TEXTAFTER(J2182,"-")</f>
        <v>DRIV-DIFF</v>
      </c>
      <c r="G2182" t="s">
        <v>2725</v>
      </c>
      <c r="H2182" t="s">
        <v>2726</v>
      </c>
      <c r="I2182" t="s">
        <v>5331</v>
      </c>
      <c r="J2182" s="7" t="s">
        <v>2215</v>
      </c>
      <c r="K2182" t="s">
        <v>2638</v>
      </c>
      <c r="L2182" t="s">
        <v>183</v>
      </c>
      <c r="M2182" t="s">
        <v>5332</v>
      </c>
      <c r="N2182" t="s">
        <v>2640</v>
      </c>
      <c r="O2182" t="s">
        <v>2803</v>
      </c>
      <c r="P2182" t="s">
        <v>2642</v>
      </c>
      <c r="Q2182" t="s">
        <v>2640</v>
      </c>
      <c r="R2182" t="s">
        <v>8434</v>
      </c>
      <c r="S2182" t="s">
        <v>2655</v>
      </c>
      <c r="T2182" t="s">
        <v>2656</v>
      </c>
      <c r="U2182" t="s">
        <v>2657</v>
      </c>
      <c r="V2182" s="7" t="s">
        <v>473</v>
      </c>
      <c r="W2182" s="8">
        <v>24000</v>
      </c>
      <c r="X2182" t="s">
        <v>8435</v>
      </c>
      <c r="Y2182" t="s">
        <v>3575</v>
      </c>
      <c r="Z2182" s="8">
        <v>47686.720000000001</v>
      </c>
      <c r="AA2182" s="9">
        <v>14.04</v>
      </c>
      <c r="AB2182" s="8">
        <v>81159.33</v>
      </c>
      <c r="AD2182" s="10">
        <v>0</v>
      </c>
      <c r="AE2182" s="11"/>
      <c r="AF2182" s="8">
        <v>36957</v>
      </c>
      <c r="AG2182" s="8">
        <v>13270.279999999999</v>
      </c>
      <c r="AH2182" s="12">
        <v>0.55292833333333324</v>
      </c>
      <c r="AI2182" s="8">
        <v>945.17663817663811</v>
      </c>
      <c r="AJ2182" s="11">
        <v>47170.176638194447</v>
      </c>
      <c r="AK2182" s="11"/>
      <c r="AL2182" s="10"/>
      <c r="AO2182" s="40" t="str">
        <f>E2182&amp;F2182&amp;U2182</f>
        <v>SSPDRIV-DIFF</v>
      </c>
      <c r="AP2182" s="40" t="str">
        <f>_xlfn.XLOOKUP(AO2182,CrossRef!N:N,CrossRef!A:A,"NOT FOUND",0)</f>
        <v>SSP325800</v>
      </c>
      <c r="AQ2182" s="40" t="str">
        <f>IFERROR(_xlfn.XLOOKUP(AO2182,CrossRef!$N:$N,CrossRef!$E:$E,"Not Found"),"-")</f>
        <v>793F</v>
      </c>
      <c r="AR2182" s="40" t="str">
        <f>IFERROR(_xlfn.XLOOKUP(AO2182,CrossRef!$N:$N,CrossRef!$G:$G,"Not Found"),"-")</f>
        <v>3258 - DIFFERENTIAL</v>
      </c>
      <c r="AS2182" s="40" t="str">
        <f>IFERROR(_xlfn.XLOOKUP(AO2182,CrossRef!$N:$N,CrossRef!$H:$H,"Not Found"),"-")</f>
        <v>00 - (NONE)</v>
      </c>
    </row>
    <row r="2183" spans="1:45" hidden="1" x14ac:dyDescent="0.3">
      <c r="A2183" s="38" t="str">
        <f>E2183&amp;F2183&amp;U2183</f>
        <v>SSPDRIV-FIDVRHR</v>
      </c>
      <c r="B2183" s="38" t="str">
        <f>I2183&amp;D2183&amp;C2183</f>
        <v>TD63454008RI</v>
      </c>
      <c r="C2183" s="38" t="str">
        <f>_xlfn.XLOOKUP(A2183,CrossRef!N:N,CrossRef!D:D,"",0)</f>
        <v>RI</v>
      </c>
      <c r="D2183" s="38" t="str">
        <f>_xlfn.XLOOKUP(A2183,CrossRef!N:N,CrossRef!C:C,"",0)</f>
        <v>4008</v>
      </c>
      <c r="E2183" s="38" t="str">
        <f>LEFT(M2183,3)</f>
        <v>SSP</v>
      </c>
      <c r="F2183" s="38" t="str">
        <f>_xlfn.TEXTAFTER(J2183,"-")</f>
        <v>DRIV-FIDV</v>
      </c>
      <c r="G2183" t="s">
        <v>2725</v>
      </c>
      <c r="H2183" t="s">
        <v>2726</v>
      </c>
      <c r="I2183" t="s">
        <v>5331</v>
      </c>
      <c r="J2183" s="7" t="s">
        <v>2216</v>
      </c>
      <c r="K2183" t="s">
        <v>2638</v>
      </c>
      <c r="L2183" t="s">
        <v>183</v>
      </c>
      <c r="M2183" t="s">
        <v>5332</v>
      </c>
      <c r="N2183" t="s">
        <v>2640</v>
      </c>
      <c r="O2183" t="s">
        <v>2803</v>
      </c>
      <c r="P2183" t="s">
        <v>2642</v>
      </c>
      <c r="Q2183" t="s">
        <v>2640</v>
      </c>
      <c r="R2183" t="s">
        <v>8436</v>
      </c>
      <c r="S2183" t="s">
        <v>2655</v>
      </c>
      <c r="T2183" t="s">
        <v>2682</v>
      </c>
      <c r="U2183" t="s">
        <v>494</v>
      </c>
      <c r="V2183" s="7" t="s">
        <v>549</v>
      </c>
      <c r="W2183" s="8">
        <v>24000</v>
      </c>
      <c r="X2183" t="s">
        <v>8437</v>
      </c>
      <c r="Y2183" t="s">
        <v>3128</v>
      </c>
      <c r="Z2183" s="8">
        <v>47686.720000000001</v>
      </c>
      <c r="AA2183" s="9">
        <v>14.04</v>
      </c>
      <c r="AB2183" s="8">
        <v>152733.69</v>
      </c>
      <c r="AD2183" s="10">
        <v>4413980</v>
      </c>
      <c r="AE2183" s="11">
        <v>45467</v>
      </c>
      <c r="AF2183" s="8">
        <v>36957</v>
      </c>
      <c r="AG2183" s="8">
        <v>13270.279999999999</v>
      </c>
      <c r="AH2183" s="12">
        <v>0.55292833333333324</v>
      </c>
      <c r="AI2183" s="8">
        <v>945.17663817663811</v>
      </c>
      <c r="AJ2183" s="11">
        <v>47170.176638194447</v>
      </c>
      <c r="AK2183" s="11">
        <v>47233</v>
      </c>
      <c r="AL2183" s="10">
        <v>-63</v>
      </c>
      <c r="AM2183">
        <v>61839.040000000001</v>
      </c>
      <c r="AN2183">
        <v>1.0367516666666667</v>
      </c>
      <c r="AO2183" s="40" t="str">
        <f>E2183&amp;F2183&amp;U2183</f>
        <v>SSPDRIV-FIDVRHR</v>
      </c>
      <c r="AP2183" s="40" t="str">
        <f>_xlfn.XLOOKUP(AO2183,CrossRef!N:N,CrossRef!A:A,"NOT FOUND",0)</f>
        <v>SSP4008RI</v>
      </c>
      <c r="AQ2183" s="40" t="str">
        <f>IFERROR(_xlfn.XLOOKUP(AO2183,CrossRef!$N:$N,CrossRef!$E:$E,"Not Found"),"-")</f>
        <v>793F</v>
      </c>
      <c r="AR2183" s="40" t="str">
        <f>IFERROR(_xlfn.XLOOKUP(AO2183,CrossRef!$N:$N,CrossRef!$G:$G,"Not Found"),"-")</f>
        <v>4008 - FINAL DRIVE, BRAKE &amp; WHEEL</v>
      </c>
      <c r="AS2183" s="40" t="str">
        <f>IFERROR(_xlfn.XLOOKUP(AO2183,CrossRef!$N:$N,CrossRef!$H:$H,"Not Found"),"-")</f>
        <v>RI - RIGHT</v>
      </c>
    </row>
    <row r="2184" spans="1:45" hidden="1" x14ac:dyDescent="0.3">
      <c r="A2184" s="38" t="str">
        <f>E2184&amp;F2184&amp;U2184</f>
        <v>170ENG1-COSYLH</v>
      </c>
      <c r="B2184" s="38" t="str">
        <f>I2184&amp;D2184&amp;C2184</f>
        <v>EX70901353LT</v>
      </c>
      <c r="C2184" s="38" t="str">
        <f>_xlfn.XLOOKUP(A2184,CrossRef!N:N,CrossRef!D:D,"",0)</f>
        <v>LT</v>
      </c>
      <c r="D2184" s="38" t="str">
        <f>_xlfn.XLOOKUP(A2184,CrossRef!N:N,CrossRef!C:C,"",0)</f>
        <v>1353</v>
      </c>
      <c r="E2184" s="38" t="str">
        <f>LEFT(M2184,3)</f>
        <v>170</v>
      </c>
      <c r="F2184" s="38" t="str">
        <f>_xlfn.TEXTAFTER(J2184,"-")</f>
        <v>ENG1-COSY</v>
      </c>
      <c r="G2184" t="s">
        <v>2725</v>
      </c>
      <c r="H2184" t="s">
        <v>2726</v>
      </c>
      <c r="I2184" t="s">
        <v>2930</v>
      </c>
      <c r="J2184" s="7" t="s">
        <v>235</v>
      </c>
      <c r="K2184" t="s">
        <v>2638</v>
      </c>
      <c r="L2184" t="s">
        <v>2728</v>
      </c>
      <c r="M2184" t="s">
        <v>2931</v>
      </c>
      <c r="N2184" t="s">
        <v>2640</v>
      </c>
      <c r="O2184" t="s">
        <v>2653</v>
      </c>
      <c r="P2184" t="s">
        <v>2642</v>
      </c>
      <c r="Q2184" t="s">
        <v>2640</v>
      </c>
      <c r="R2184" t="s">
        <v>8438</v>
      </c>
      <c r="S2184" t="s">
        <v>2655</v>
      </c>
      <c r="T2184" t="s">
        <v>3253</v>
      </c>
      <c r="U2184" t="s">
        <v>59</v>
      </c>
      <c r="V2184" s="7" t="s">
        <v>236</v>
      </c>
      <c r="W2184" s="8">
        <v>18000</v>
      </c>
      <c r="X2184" t="s">
        <v>8439</v>
      </c>
      <c r="Y2184" t="s">
        <v>7674</v>
      </c>
      <c r="Z2184" s="8">
        <v>68606</v>
      </c>
      <c r="AA2184" s="9">
        <v>12.6</v>
      </c>
      <c r="AB2184" s="8">
        <v>28719.5</v>
      </c>
      <c r="AD2184" s="10">
        <v>4487628</v>
      </c>
      <c r="AE2184" s="11">
        <v>45746</v>
      </c>
      <c r="AF2184" s="8">
        <v>63894.6</v>
      </c>
      <c r="AG2184" s="8">
        <v>13288.600000000006</v>
      </c>
      <c r="AH2184" s="12">
        <v>0.73825555555555589</v>
      </c>
      <c r="AI2184" s="8">
        <v>1054.6507936507942</v>
      </c>
      <c r="AJ2184" s="11">
        <v>47279.65079363426</v>
      </c>
      <c r="AK2184" s="11">
        <v>47302</v>
      </c>
      <c r="AL2184" s="10">
        <v>-23</v>
      </c>
      <c r="AM2184">
        <v>82176.2</v>
      </c>
      <c r="AN2184">
        <v>1.0156444444444443</v>
      </c>
      <c r="AO2184" s="40" t="str">
        <f>E2184&amp;F2184&amp;U2184</f>
        <v>170ENG1-COSYLH</v>
      </c>
      <c r="AP2184" s="40" t="str">
        <f>_xlfn.XLOOKUP(AO2184,CrossRef!N:N,CrossRef!A:A,"NOT FOUND",0)</f>
        <v>1701353LT</v>
      </c>
      <c r="AQ2184" s="40">
        <f>IFERROR(_xlfn.XLOOKUP(AO2184,CrossRef!$N:$N,CrossRef!$E:$E,"Not Found"),"-")</f>
        <v>6040</v>
      </c>
      <c r="AR2184" s="40" t="str">
        <f>IFERROR(_xlfn.XLOOKUP(AO2184,CrossRef!$N:$N,CrossRef!$G:$G,"Not Found"),"-")</f>
        <v>1353 - RADIATOR</v>
      </c>
      <c r="AS2184" s="40" t="str">
        <f>IFERROR(_xlfn.XLOOKUP(AO2184,CrossRef!$N:$N,CrossRef!$H:$H,"Not Found"),"-")</f>
        <v>LT - LEFT</v>
      </c>
    </row>
    <row r="2185" spans="1:45" hidden="1" x14ac:dyDescent="0.3">
      <c r="A2185" s="38" t="str">
        <f>E2185&amp;F2185&amp;U2185</f>
        <v>170ENG2RH</v>
      </c>
      <c r="B2185" s="38" t="str">
        <f>I2185&amp;D2185&amp;C2185</f>
        <v>EX7090</v>
      </c>
      <c r="C2185" s="38" t="str">
        <f>_xlfn.XLOOKUP(A2185,CrossRef!N:N,CrossRef!D:D,"",0)</f>
        <v/>
      </c>
      <c r="D2185" s="38" t="str">
        <f>_xlfn.XLOOKUP(A2185,CrossRef!N:N,CrossRef!C:C,"",0)</f>
        <v/>
      </c>
      <c r="E2185" s="38" t="str">
        <f>LEFT(M2185,3)</f>
        <v>170</v>
      </c>
      <c r="F2185" s="38" t="str">
        <f>_xlfn.TEXTAFTER(J2185,"-")</f>
        <v>ENG2</v>
      </c>
      <c r="G2185" t="s">
        <v>2725</v>
      </c>
      <c r="H2185" t="s">
        <v>2726</v>
      </c>
      <c r="I2185" t="s">
        <v>2930</v>
      </c>
      <c r="J2185" s="7" t="s">
        <v>62</v>
      </c>
      <c r="K2185" t="s">
        <v>2638</v>
      </c>
      <c r="L2185" t="s">
        <v>2728</v>
      </c>
      <c r="M2185" t="s">
        <v>2931</v>
      </c>
      <c r="N2185" t="s">
        <v>2640</v>
      </c>
      <c r="O2185" t="s">
        <v>2653</v>
      </c>
      <c r="P2185" t="s">
        <v>2642</v>
      </c>
      <c r="Q2185" t="s">
        <v>2640</v>
      </c>
      <c r="R2185" t="s">
        <v>8440</v>
      </c>
      <c r="S2185" t="s">
        <v>2655</v>
      </c>
      <c r="T2185" t="s">
        <v>3265</v>
      </c>
      <c r="U2185" t="s">
        <v>63</v>
      </c>
      <c r="V2185" s="7" t="s">
        <v>7692</v>
      </c>
      <c r="W2185" s="8">
        <v>18000</v>
      </c>
      <c r="X2185" t="s">
        <v>5287</v>
      </c>
      <c r="Y2185" t="s">
        <v>6623</v>
      </c>
      <c r="Z2185" s="8">
        <v>68606</v>
      </c>
      <c r="AA2185" s="9">
        <v>12.6</v>
      </c>
      <c r="AB2185" s="8">
        <v>222463.54</v>
      </c>
      <c r="AD2185" s="10">
        <v>4572625</v>
      </c>
      <c r="AE2185" s="11">
        <v>45749</v>
      </c>
      <c r="AF2185" s="8">
        <v>63894.6</v>
      </c>
      <c r="AG2185" s="8">
        <v>13288.600000000006</v>
      </c>
      <c r="AH2185" s="12">
        <v>0.73825555555555589</v>
      </c>
      <c r="AI2185" s="8">
        <v>1054.6507936507942</v>
      </c>
      <c r="AJ2185" s="11">
        <v>47279.65079363426</v>
      </c>
      <c r="AK2185" s="11">
        <v>47302</v>
      </c>
      <c r="AL2185" s="10">
        <v>-23</v>
      </c>
      <c r="AM2185">
        <v>82176.2</v>
      </c>
      <c r="AN2185">
        <v>1.0156444444444443</v>
      </c>
      <c r="AO2185" s="40" t="str">
        <f>E2185&amp;F2185&amp;U2185</f>
        <v>170ENG2RH</v>
      </c>
      <c r="AP2185" s="40" t="str">
        <f>_xlfn.XLOOKUP(AO2185,CrossRef!N:N,CrossRef!A:A,"NOT FOUND",0)</f>
        <v>NOT FOUND</v>
      </c>
      <c r="AQ2185" s="40" t="str">
        <f>IFERROR(_xlfn.XLOOKUP(AO2185,CrossRef!$N:$N,CrossRef!$E:$E,"Not Found"),"-")</f>
        <v>Not Found</v>
      </c>
      <c r="AR2185" s="40" t="str">
        <f>IFERROR(_xlfn.XLOOKUP(AO2185,CrossRef!$N:$N,CrossRef!$G:$G,"Not Found"),"-")</f>
        <v>Not Found</v>
      </c>
      <c r="AS2185" s="40" t="str">
        <f>IFERROR(_xlfn.XLOOKUP(AO2185,CrossRef!$N:$N,CrossRef!$H:$H,"Not Found"),"-")</f>
        <v>Not Found</v>
      </c>
    </row>
    <row r="2186" spans="1:45" hidden="1" x14ac:dyDescent="0.3">
      <c r="A2186" s="38" t="str">
        <f>E2186&amp;F2186&amp;U2186</f>
        <v>170ENG2-COSYRH</v>
      </c>
      <c r="B2186" s="38" t="str">
        <f>I2186&amp;D2186&amp;C2186</f>
        <v>EX70901353RI</v>
      </c>
      <c r="C2186" s="38" t="str">
        <f>_xlfn.XLOOKUP(A2186,CrossRef!N:N,CrossRef!D:D,"",0)</f>
        <v>RI</v>
      </c>
      <c r="D2186" s="38" t="str">
        <f>_xlfn.XLOOKUP(A2186,CrossRef!N:N,CrossRef!C:C,"",0)</f>
        <v>1353</v>
      </c>
      <c r="E2186" s="38" t="str">
        <f>LEFT(M2186,3)</f>
        <v>170</v>
      </c>
      <c r="F2186" s="38" t="str">
        <f>_xlfn.TEXTAFTER(J2186,"-")</f>
        <v>ENG2-COSY</v>
      </c>
      <c r="G2186" t="s">
        <v>2725</v>
      </c>
      <c r="H2186" t="s">
        <v>2726</v>
      </c>
      <c r="I2186" t="s">
        <v>2930</v>
      </c>
      <c r="J2186" s="7" t="s">
        <v>237</v>
      </c>
      <c r="K2186" t="s">
        <v>2638</v>
      </c>
      <c r="L2186" t="s">
        <v>2728</v>
      </c>
      <c r="M2186" t="s">
        <v>2931</v>
      </c>
      <c r="N2186" t="s">
        <v>2640</v>
      </c>
      <c r="O2186" t="s">
        <v>2653</v>
      </c>
      <c r="P2186" t="s">
        <v>2642</v>
      </c>
      <c r="Q2186" t="s">
        <v>2640</v>
      </c>
      <c r="R2186" t="s">
        <v>8441</v>
      </c>
      <c r="S2186" t="s">
        <v>2655</v>
      </c>
      <c r="T2186" t="s">
        <v>3253</v>
      </c>
      <c r="U2186" t="s">
        <v>63</v>
      </c>
      <c r="V2186" s="7" t="s">
        <v>238</v>
      </c>
      <c r="W2186" s="8">
        <v>18000</v>
      </c>
      <c r="X2186" t="s">
        <v>8442</v>
      </c>
      <c r="Y2186" t="s">
        <v>7674</v>
      </c>
      <c r="Z2186" s="8">
        <v>68606</v>
      </c>
      <c r="AA2186" s="9">
        <v>12.6</v>
      </c>
      <c r="AB2186" s="8">
        <v>28719.5</v>
      </c>
      <c r="AD2186" s="10">
        <v>4455425</v>
      </c>
      <c r="AE2186" s="11">
        <v>45742</v>
      </c>
      <c r="AF2186" s="8">
        <v>63894.6</v>
      </c>
      <c r="AG2186" s="8">
        <v>13288.600000000006</v>
      </c>
      <c r="AH2186" s="12">
        <v>0.73825555555555589</v>
      </c>
      <c r="AI2186" s="8">
        <v>1054.6507936507942</v>
      </c>
      <c r="AJ2186" s="11">
        <v>47279.65079363426</v>
      </c>
      <c r="AK2186" s="11">
        <v>47302</v>
      </c>
      <c r="AL2186" s="10">
        <v>-23</v>
      </c>
      <c r="AM2186">
        <v>82176.2</v>
      </c>
      <c r="AN2186">
        <v>1.0156444444444443</v>
      </c>
      <c r="AO2186" s="40" t="str">
        <f>E2186&amp;F2186&amp;U2186</f>
        <v>170ENG2-COSYRH</v>
      </c>
      <c r="AP2186" s="40" t="str">
        <f>_xlfn.XLOOKUP(AO2186,CrossRef!N:N,CrossRef!A:A,"NOT FOUND",0)</f>
        <v>1701353RI</v>
      </c>
      <c r="AQ2186" s="40">
        <f>IFERROR(_xlfn.XLOOKUP(AO2186,CrossRef!$N:$N,CrossRef!$E:$E,"Not Found"),"-")</f>
        <v>6040</v>
      </c>
      <c r="AR2186" s="40" t="str">
        <f>IFERROR(_xlfn.XLOOKUP(AO2186,CrossRef!$N:$N,CrossRef!$G:$G,"Not Found"),"-")</f>
        <v>1353 - RADIATOR</v>
      </c>
      <c r="AS2186" s="40" t="str">
        <f>IFERROR(_xlfn.XLOOKUP(AO2186,CrossRef!$N:$N,CrossRef!$H:$H,"Not Found"),"-")</f>
        <v>RI - RIGHT</v>
      </c>
    </row>
    <row r="2187" spans="1:45" hidden="1" x14ac:dyDescent="0.3">
      <c r="A2187" s="38" t="str">
        <f>E2187&amp;F2187&amp;U2187</f>
        <v>170PUD1LH</v>
      </c>
      <c r="B2187" s="38" t="str">
        <f>I2187&amp;D2187&amp;C2187</f>
        <v>EX7090</v>
      </c>
      <c r="C2187" s="38" t="str">
        <f>_xlfn.XLOOKUP(A2187,CrossRef!N:N,CrossRef!D:D,"",0)</f>
        <v/>
      </c>
      <c r="D2187" s="38" t="str">
        <f>_xlfn.XLOOKUP(A2187,CrossRef!N:N,CrossRef!C:C,"",0)</f>
        <v/>
      </c>
      <c r="E2187" s="38" t="str">
        <f>LEFT(M2187,3)</f>
        <v>170</v>
      </c>
      <c r="F2187" s="38" t="str">
        <f>_xlfn.TEXTAFTER(J2187,"-")</f>
        <v>PUD1</v>
      </c>
      <c r="G2187" t="s">
        <v>2725</v>
      </c>
      <c r="H2187" t="s">
        <v>2726</v>
      </c>
      <c r="I2187" t="s">
        <v>2930</v>
      </c>
      <c r="J2187" s="7" t="s">
        <v>2217</v>
      </c>
      <c r="K2187" t="s">
        <v>2638</v>
      </c>
      <c r="L2187" t="s">
        <v>2728</v>
      </c>
      <c r="M2187" t="s">
        <v>2931</v>
      </c>
      <c r="N2187" t="s">
        <v>2640</v>
      </c>
      <c r="O2187" t="s">
        <v>2653</v>
      </c>
      <c r="P2187" t="s">
        <v>2642</v>
      </c>
      <c r="Q2187" t="s">
        <v>2640</v>
      </c>
      <c r="R2187" t="s">
        <v>8443</v>
      </c>
      <c r="S2187" t="s">
        <v>2655</v>
      </c>
      <c r="T2187" t="s">
        <v>3605</v>
      </c>
      <c r="U2187" t="s">
        <v>59</v>
      </c>
      <c r="V2187" s="7" t="s">
        <v>1982</v>
      </c>
      <c r="W2187" s="8">
        <v>18000</v>
      </c>
      <c r="X2187" t="s">
        <v>8444</v>
      </c>
      <c r="Y2187" t="s">
        <v>7679</v>
      </c>
      <c r="Z2187" s="8">
        <v>68606</v>
      </c>
      <c r="AA2187" s="9">
        <v>12.6</v>
      </c>
      <c r="AB2187" s="8">
        <v>76973.279999999999</v>
      </c>
      <c r="AD2187" s="10">
        <v>4487627</v>
      </c>
      <c r="AE2187" s="11">
        <v>45749</v>
      </c>
      <c r="AF2187" s="8">
        <v>63894.6</v>
      </c>
      <c r="AG2187" s="8">
        <v>13288.600000000006</v>
      </c>
      <c r="AH2187" s="12">
        <v>0.73825555555555589</v>
      </c>
      <c r="AI2187" s="8">
        <v>1054.6507936507942</v>
      </c>
      <c r="AJ2187" s="11">
        <v>47279.65079363426</v>
      </c>
      <c r="AK2187" s="11">
        <v>47302</v>
      </c>
      <c r="AL2187" s="10">
        <v>-23</v>
      </c>
      <c r="AM2187">
        <v>82176.2</v>
      </c>
      <c r="AN2187">
        <v>1.0156444444444443</v>
      </c>
      <c r="AO2187" s="40" t="str">
        <f>E2187&amp;F2187&amp;U2187</f>
        <v>170PUD1LH</v>
      </c>
      <c r="AP2187" s="40" t="str">
        <f>_xlfn.XLOOKUP(AO2187,CrossRef!N:N,CrossRef!A:A,"NOT FOUND",0)</f>
        <v>NOT FOUND</v>
      </c>
      <c r="AQ2187" s="40" t="str">
        <f>IFERROR(_xlfn.XLOOKUP(AO2187,CrossRef!$N:$N,CrossRef!$E:$E,"Not Found"),"-")</f>
        <v>Not Found</v>
      </c>
      <c r="AR2187" s="40" t="str">
        <f>IFERROR(_xlfn.XLOOKUP(AO2187,CrossRef!$N:$N,CrossRef!$G:$G,"Not Found"),"-")</f>
        <v>Not Found</v>
      </c>
      <c r="AS2187" s="40" t="str">
        <f>IFERROR(_xlfn.XLOOKUP(AO2187,CrossRef!$N:$N,CrossRef!$H:$H,"Not Found"),"-")</f>
        <v>Not Found</v>
      </c>
    </row>
    <row r="2188" spans="1:45" hidden="1" x14ac:dyDescent="0.3">
      <c r="A2188" s="38" t="str">
        <f>E2188&amp;F2188&amp;U2188</f>
        <v>6HKDRIV-FIDVLHR</v>
      </c>
      <c r="B2188" s="38" t="str">
        <f>I2188&amp;D2188&amp;C2188</f>
        <v>TD60394050LR</v>
      </c>
      <c r="C2188" s="38" t="str">
        <f>_xlfn.XLOOKUP(A2188,CrossRef!N:N,CrossRef!D:D,"",0)</f>
        <v>LR</v>
      </c>
      <c r="D2188" s="38" t="str">
        <f>_xlfn.XLOOKUP(A2188,CrossRef!N:N,CrossRef!C:C,"",0)</f>
        <v>4050</v>
      </c>
      <c r="E2188" s="38" t="str">
        <f>LEFT(M2188,3)</f>
        <v>6HK</v>
      </c>
      <c r="F2188" s="38" t="str">
        <f>_xlfn.TEXTAFTER(J2188,"-")</f>
        <v>DRIV-FIDV</v>
      </c>
      <c r="G2188" t="s">
        <v>2648</v>
      </c>
      <c r="H2188" t="s">
        <v>2649</v>
      </c>
      <c r="I2188" t="s">
        <v>2650</v>
      </c>
      <c r="J2188" s="7" t="s">
        <v>589</v>
      </c>
      <c r="K2188" t="s">
        <v>2638</v>
      </c>
      <c r="L2188" t="s">
        <v>148</v>
      </c>
      <c r="M2188" t="s">
        <v>2651</v>
      </c>
      <c r="N2188" t="s">
        <v>2652</v>
      </c>
      <c r="O2188" t="s">
        <v>2653</v>
      </c>
      <c r="P2188" t="s">
        <v>2642</v>
      </c>
      <c r="Q2188" t="s">
        <v>2640</v>
      </c>
      <c r="R2188" t="s">
        <v>8445</v>
      </c>
      <c r="S2188" t="s">
        <v>2655</v>
      </c>
      <c r="T2188" t="s">
        <v>2682</v>
      </c>
      <c r="U2188" t="s">
        <v>491</v>
      </c>
      <c r="V2188" s="7" t="s">
        <v>591</v>
      </c>
      <c r="W2188" s="8">
        <v>22000</v>
      </c>
      <c r="X2188" t="s">
        <v>8446</v>
      </c>
      <c r="Y2188" t="s">
        <v>2684</v>
      </c>
      <c r="Z2188" s="8">
        <v>86728.9</v>
      </c>
      <c r="AA2188" s="9">
        <v>17.5</v>
      </c>
      <c r="AB2188" s="8">
        <v>128611.53</v>
      </c>
      <c r="AD2188" s="10">
        <v>4521343</v>
      </c>
      <c r="AE2188" s="11">
        <v>45408</v>
      </c>
      <c r="AF2188" s="8">
        <v>78024.600000000006</v>
      </c>
      <c r="AG2188" s="8">
        <v>13295.700000000012</v>
      </c>
      <c r="AH2188" s="12">
        <v>0.6043500000000005</v>
      </c>
      <c r="AI2188" s="8">
        <v>759.75428571428642</v>
      </c>
      <c r="AJ2188" s="11">
        <v>46984.75428572917</v>
      </c>
      <c r="AK2188" s="11">
        <v>47107</v>
      </c>
      <c r="AL2188" s="10">
        <v>-123</v>
      </c>
      <c r="AM2188">
        <v>102163.9</v>
      </c>
      <c r="AN2188">
        <v>1.0972409090909085</v>
      </c>
      <c r="AO2188" s="40" t="str">
        <f>E2188&amp;F2188&amp;U2188</f>
        <v>6HKDRIV-FIDVLHR</v>
      </c>
      <c r="AP2188" s="40" t="str">
        <f>_xlfn.XLOOKUP(AO2188,CrossRef!N:N,CrossRef!A:A,"NOT FOUND",0)</f>
        <v>6HK4050LR</v>
      </c>
      <c r="AQ2188" s="40" t="str">
        <f>IFERROR(_xlfn.XLOOKUP(AO2188,CrossRef!$N:$N,CrossRef!$E:$E,"Not Found"),"-")</f>
        <v>785B</v>
      </c>
      <c r="AR2188" s="40" t="str">
        <f>IFERROR(_xlfn.XLOOKUP(AO2188,CrossRef!$N:$N,CrossRef!$G:$G,"Not Found"),"-")</f>
        <v>4050 - FINAL DRIVE</v>
      </c>
      <c r="AS2188" s="40" t="str">
        <f>IFERROR(_xlfn.XLOOKUP(AO2188,CrossRef!$N:$N,CrossRef!$H:$H,"Not Found"),"-")</f>
        <v>LR - LEFT REAR</v>
      </c>
    </row>
    <row r="2189" spans="1:45" hidden="1" x14ac:dyDescent="0.3">
      <c r="A2189" s="38" t="str">
        <f>E2189&amp;F2189&amp;U2189</f>
        <v>AGCDRIV-WHGPRHF</v>
      </c>
      <c r="B2189" s="38" t="str">
        <f>I2189&amp;D2189&amp;C2189</f>
        <v>TD24044008RF</v>
      </c>
      <c r="C2189" s="38" t="str">
        <f>_xlfn.XLOOKUP(A2189,CrossRef!N:N,CrossRef!D:D,"",0)</f>
        <v>RF</v>
      </c>
      <c r="D2189" s="38" t="str">
        <f>_xlfn.XLOOKUP(A2189,CrossRef!N:N,CrossRef!C:C,"",0)</f>
        <v>4008</v>
      </c>
      <c r="E2189" s="38" t="str">
        <f>LEFT(M2189,3)</f>
        <v>AGC</v>
      </c>
      <c r="F2189" s="38" t="str">
        <f>_xlfn.TEXTAFTER(J2189,"-")</f>
        <v>DRIV-WHGP</v>
      </c>
      <c r="G2189" t="s">
        <v>2813</v>
      </c>
      <c r="H2189" t="s">
        <v>2814</v>
      </c>
      <c r="I2189" t="s">
        <v>5476</v>
      </c>
      <c r="J2189" s="7" t="s">
        <v>2218</v>
      </c>
      <c r="K2189" t="s">
        <v>2638</v>
      </c>
      <c r="L2189" t="s">
        <v>167</v>
      </c>
      <c r="M2189" t="s">
        <v>5477</v>
      </c>
      <c r="N2189" t="s">
        <v>2640</v>
      </c>
      <c r="O2189" t="s">
        <v>2653</v>
      </c>
      <c r="P2189" t="s">
        <v>2642</v>
      </c>
      <c r="Q2189" t="s">
        <v>2662</v>
      </c>
      <c r="R2189" t="s">
        <v>8447</v>
      </c>
      <c r="S2189" t="s">
        <v>2655</v>
      </c>
      <c r="T2189" t="s">
        <v>2688</v>
      </c>
      <c r="U2189" t="s">
        <v>488</v>
      </c>
      <c r="V2189" s="7" t="s">
        <v>946</v>
      </c>
      <c r="W2189" s="8">
        <v>24000</v>
      </c>
      <c r="X2189" t="s">
        <v>8448</v>
      </c>
      <c r="Y2189" t="s">
        <v>8449</v>
      </c>
      <c r="Z2189" s="8">
        <v>57759</v>
      </c>
      <c r="AA2189" s="9">
        <v>0.88</v>
      </c>
      <c r="AB2189" s="8">
        <v>107027.44</v>
      </c>
      <c r="AD2189" s="10">
        <v>4031573</v>
      </c>
      <c r="AE2189" s="11">
        <v>44652</v>
      </c>
      <c r="AF2189" s="8">
        <v>47056.6</v>
      </c>
      <c r="AG2189" s="8">
        <v>13297.600000000006</v>
      </c>
      <c r="AH2189" s="12">
        <v>0.55406666666666693</v>
      </c>
      <c r="AI2189" s="8">
        <v>15110.909090909097</v>
      </c>
      <c r="AJ2189" s="11">
        <v>61335.909090891204</v>
      </c>
      <c r="AK2189" s="11">
        <v>47026</v>
      </c>
      <c r="AL2189" s="10">
        <v>14309</v>
      </c>
      <c r="AM2189">
        <v>58463.88</v>
      </c>
      <c r="AN2189">
        <v>0.4753033333333333</v>
      </c>
      <c r="AO2189" s="40" t="str">
        <f>E2189&amp;F2189&amp;U2189</f>
        <v>AGCDRIV-WHGPRHF</v>
      </c>
      <c r="AP2189" s="40" t="str">
        <f>_xlfn.XLOOKUP(AO2189,CrossRef!N:N,CrossRef!A:A,"NOT FOUND",0)</f>
        <v>AGC4008RF</v>
      </c>
      <c r="AQ2189" s="40" t="str">
        <f>IFERROR(_xlfn.XLOOKUP(AO2189,CrossRef!$N:$N,CrossRef!$E:$E,"Not Found"),"-")</f>
        <v>777D</v>
      </c>
      <c r="AR2189" s="40" t="str">
        <f>IFERROR(_xlfn.XLOOKUP(AO2189,CrossRef!$N:$N,CrossRef!$G:$G,"Not Found"),"-")</f>
        <v>4008 - FINAL DRIVE, BRAKE &amp; WHEEL</v>
      </c>
      <c r="AS2189" s="40" t="str">
        <f>IFERROR(_xlfn.XLOOKUP(AO2189,CrossRef!$N:$N,CrossRef!$H:$H,"Not Found"),"-")</f>
        <v>RF - RIGHT FRONT</v>
      </c>
    </row>
    <row r="2190" spans="1:45" hidden="1" x14ac:dyDescent="0.3">
      <c r="A2190" s="38" t="str">
        <f>E2190&amp;F2190&amp;U2190</f>
        <v>H9KDRIV-DIFFFR</v>
      </c>
      <c r="B2190" s="38" t="str">
        <f>I2190&amp;D2190&amp;C2190</f>
        <v>DZ81453258FR</v>
      </c>
      <c r="C2190" s="38" t="str">
        <f>_xlfn.XLOOKUP(A2190,CrossRef!N:N,CrossRef!D:D,"",0)</f>
        <v>FR</v>
      </c>
      <c r="D2190" s="38" t="str">
        <f>_xlfn.XLOOKUP(A2190,CrossRef!N:N,CrossRef!C:C,"",0)</f>
        <v>3258</v>
      </c>
      <c r="E2190" s="38" t="str">
        <f>LEFT(M2190,3)</f>
        <v>H9K</v>
      </c>
      <c r="F2190" s="38" t="str">
        <f>_xlfn.TEXTAFTER(J2190,"-")</f>
        <v>DRIV-DIFF</v>
      </c>
      <c r="G2190" t="s">
        <v>2648</v>
      </c>
      <c r="H2190" t="s">
        <v>2649</v>
      </c>
      <c r="I2190" t="s">
        <v>4729</v>
      </c>
      <c r="J2190" s="7" t="s">
        <v>422</v>
      </c>
      <c r="K2190" t="s">
        <v>2638</v>
      </c>
      <c r="L2190" t="s">
        <v>27</v>
      </c>
      <c r="M2190" t="s">
        <v>4730</v>
      </c>
      <c r="N2190" t="s">
        <v>2640</v>
      </c>
      <c r="O2190" t="s">
        <v>2653</v>
      </c>
      <c r="P2190" t="s">
        <v>2642</v>
      </c>
      <c r="Q2190" t="s">
        <v>2640</v>
      </c>
      <c r="R2190" t="s">
        <v>8450</v>
      </c>
      <c r="S2190" t="s">
        <v>2655</v>
      </c>
      <c r="T2190" t="s">
        <v>2656</v>
      </c>
      <c r="U2190" t="s">
        <v>233</v>
      </c>
      <c r="V2190" s="7" t="s">
        <v>424</v>
      </c>
      <c r="W2190" s="8">
        <v>15000</v>
      </c>
      <c r="X2190" t="s">
        <v>8451</v>
      </c>
      <c r="Y2190" t="s">
        <v>8452</v>
      </c>
      <c r="Z2190" s="8">
        <v>71106.8</v>
      </c>
      <c r="AA2190" s="9">
        <v>18.059999999999999</v>
      </c>
      <c r="AB2190" s="8">
        <v>42373.32</v>
      </c>
      <c r="AD2190" s="10">
        <v>4835388</v>
      </c>
      <c r="AE2190" s="11">
        <v>46131</v>
      </c>
      <c r="AF2190" s="8">
        <v>69405</v>
      </c>
      <c r="AG2190" s="8">
        <v>13298.199999999997</v>
      </c>
      <c r="AH2190" s="12">
        <v>0.88654666666666648</v>
      </c>
      <c r="AI2190" s="8">
        <v>736.33444075304533</v>
      </c>
      <c r="AJ2190" s="11">
        <v>46961.334440740742</v>
      </c>
      <c r="AK2190" s="11">
        <v>47123</v>
      </c>
      <c r="AL2190" s="10">
        <v>-162</v>
      </c>
      <c r="AM2190">
        <v>87324.680000000008</v>
      </c>
      <c r="AN2190">
        <v>1.1946453333333338</v>
      </c>
      <c r="AO2190" s="40" t="str">
        <f>E2190&amp;F2190&amp;U2190</f>
        <v>H9KDRIV-DIFFFR</v>
      </c>
      <c r="AP2190" s="40" t="str">
        <f>_xlfn.XLOOKUP(AO2190,CrossRef!N:N,CrossRef!A:A,"NOT FOUND",0)</f>
        <v>H9K3258FR</v>
      </c>
      <c r="AQ2190" s="40" t="str">
        <f>IFERROR(_xlfn.XLOOKUP(AO2190,CrossRef!$N:$N,CrossRef!$E:$E,"Not Found"),"-")</f>
        <v>854K</v>
      </c>
      <c r="AR2190" s="40" t="str">
        <f>IFERROR(_xlfn.XLOOKUP(AO2190,CrossRef!$N:$N,CrossRef!$G:$G,"Not Found"),"-")</f>
        <v>3258 - DIFFERENTIAL</v>
      </c>
      <c r="AS2190" s="40" t="str">
        <f>IFERROR(_xlfn.XLOOKUP(AO2190,CrossRef!$N:$N,CrossRef!$H:$H,"Not Found"),"-")</f>
        <v>FR - FRONT</v>
      </c>
    </row>
    <row r="2191" spans="1:45" hidden="1" x14ac:dyDescent="0.3">
      <c r="A2191" s="38" t="str">
        <f>E2191&amp;F2191&amp;U2191</f>
        <v>H9KDRIV-FIDVRHR</v>
      </c>
      <c r="B2191" s="38" t="str">
        <f>I2191&amp;D2191&amp;C2191</f>
        <v>DZ81454050RR</v>
      </c>
      <c r="C2191" s="38" t="str">
        <f>_xlfn.XLOOKUP(A2191,CrossRef!N:N,CrossRef!D:D,"",0)</f>
        <v>RR</v>
      </c>
      <c r="D2191" s="38" t="str">
        <f>_xlfn.XLOOKUP(A2191,CrossRef!N:N,CrossRef!C:C,"",0)</f>
        <v>4050</v>
      </c>
      <c r="E2191" s="38" t="str">
        <f>LEFT(M2191,3)</f>
        <v>H9K</v>
      </c>
      <c r="F2191" s="38" t="str">
        <f>_xlfn.TEXTAFTER(J2191,"-")</f>
        <v>DRIV-FIDV</v>
      </c>
      <c r="G2191" t="s">
        <v>2648</v>
      </c>
      <c r="H2191" t="s">
        <v>2649</v>
      </c>
      <c r="I2191" t="s">
        <v>4729</v>
      </c>
      <c r="J2191" s="7" t="s">
        <v>496</v>
      </c>
      <c r="K2191" t="s">
        <v>2638</v>
      </c>
      <c r="L2191" t="s">
        <v>27</v>
      </c>
      <c r="M2191" t="s">
        <v>4730</v>
      </c>
      <c r="N2191" t="s">
        <v>2640</v>
      </c>
      <c r="O2191" t="s">
        <v>2653</v>
      </c>
      <c r="P2191" t="s">
        <v>2642</v>
      </c>
      <c r="Q2191" t="s">
        <v>2640</v>
      </c>
      <c r="R2191" t="s">
        <v>8453</v>
      </c>
      <c r="S2191" t="s">
        <v>2655</v>
      </c>
      <c r="T2191" t="s">
        <v>2682</v>
      </c>
      <c r="U2191" t="s">
        <v>494</v>
      </c>
      <c r="V2191" s="7" t="s">
        <v>497</v>
      </c>
      <c r="W2191" s="8">
        <v>15000</v>
      </c>
      <c r="X2191" t="s">
        <v>8454</v>
      </c>
      <c r="Y2191" t="s">
        <v>8455</v>
      </c>
      <c r="Z2191" s="8">
        <v>71106.8</v>
      </c>
      <c r="AA2191" s="9">
        <v>18.059999999999999</v>
      </c>
      <c r="AB2191" s="8">
        <v>44679.59</v>
      </c>
      <c r="AD2191" s="10">
        <v>4835384</v>
      </c>
      <c r="AE2191" s="11">
        <v>46131</v>
      </c>
      <c r="AF2191" s="8">
        <v>69405</v>
      </c>
      <c r="AG2191" s="8">
        <v>13298.199999999997</v>
      </c>
      <c r="AH2191" s="12">
        <v>0.88654666666666648</v>
      </c>
      <c r="AI2191" s="8">
        <v>736.33444075304533</v>
      </c>
      <c r="AJ2191" s="11">
        <v>46961.334440740742</v>
      </c>
      <c r="AK2191" s="11">
        <v>47123</v>
      </c>
      <c r="AL2191" s="10">
        <v>-162</v>
      </c>
      <c r="AM2191">
        <v>87324.680000000008</v>
      </c>
      <c r="AN2191">
        <v>1.1946453333333338</v>
      </c>
      <c r="AO2191" s="40" t="str">
        <f>E2191&amp;F2191&amp;U2191</f>
        <v>H9KDRIV-FIDVRHR</v>
      </c>
      <c r="AP2191" s="40" t="str">
        <f>_xlfn.XLOOKUP(AO2191,CrossRef!N:N,CrossRef!A:A,"NOT FOUND",0)</f>
        <v>H9K4050RR</v>
      </c>
      <c r="AQ2191" s="40" t="str">
        <f>IFERROR(_xlfn.XLOOKUP(AO2191,CrossRef!$N:$N,CrossRef!$E:$E,"Not Found"),"-")</f>
        <v>854K</v>
      </c>
      <c r="AR2191" s="40" t="str">
        <f>IFERROR(_xlfn.XLOOKUP(AO2191,CrossRef!$N:$N,CrossRef!$G:$G,"Not Found"),"-")</f>
        <v>4050 - FINAL DRIVE</v>
      </c>
      <c r="AS2191" s="40" t="str">
        <f>IFERROR(_xlfn.XLOOKUP(AO2191,CrossRef!$N:$N,CrossRef!$H:$H,"Not Found"),"-")</f>
        <v>RR - RIGHT REAR</v>
      </c>
    </row>
    <row r="2192" spans="1:45" hidden="1" x14ac:dyDescent="0.3">
      <c r="A2192" s="38" t="str">
        <f>E2192&amp;F2192&amp;U2192</f>
        <v>H9KDRIV-FIDVLHR</v>
      </c>
      <c r="B2192" s="38" t="str">
        <f>I2192&amp;D2192&amp;C2192</f>
        <v>DZ81454050LR</v>
      </c>
      <c r="C2192" s="38" t="str">
        <f>_xlfn.XLOOKUP(A2192,CrossRef!N:N,CrossRef!D:D,"",0)</f>
        <v>LR</v>
      </c>
      <c r="D2192" s="38" t="str">
        <f>_xlfn.XLOOKUP(A2192,CrossRef!N:N,CrossRef!C:C,"",0)</f>
        <v>4050</v>
      </c>
      <c r="E2192" s="38" t="str">
        <f>LEFT(M2192,3)</f>
        <v>H9K</v>
      </c>
      <c r="F2192" s="38" t="str">
        <f>_xlfn.TEXTAFTER(J2192,"-")</f>
        <v>DRIV-FIDV</v>
      </c>
      <c r="G2192" t="s">
        <v>2648</v>
      </c>
      <c r="H2192" t="s">
        <v>2649</v>
      </c>
      <c r="I2192" t="s">
        <v>4729</v>
      </c>
      <c r="J2192" s="7" t="s">
        <v>496</v>
      </c>
      <c r="K2192" t="s">
        <v>2638</v>
      </c>
      <c r="L2192" t="s">
        <v>27</v>
      </c>
      <c r="M2192" t="s">
        <v>4730</v>
      </c>
      <c r="N2192" t="s">
        <v>2640</v>
      </c>
      <c r="O2192" t="s">
        <v>2653</v>
      </c>
      <c r="P2192" t="s">
        <v>2642</v>
      </c>
      <c r="Q2192" t="s">
        <v>2640</v>
      </c>
      <c r="R2192" t="s">
        <v>8456</v>
      </c>
      <c r="S2192" t="s">
        <v>2655</v>
      </c>
      <c r="T2192" t="s">
        <v>2682</v>
      </c>
      <c r="U2192" t="s">
        <v>491</v>
      </c>
      <c r="V2192" s="7" t="s">
        <v>498</v>
      </c>
      <c r="W2192" s="8">
        <v>15000</v>
      </c>
      <c r="X2192" t="s">
        <v>8457</v>
      </c>
      <c r="Y2192" t="s">
        <v>8455</v>
      </c>
      <c r="Z2192" s="8">
        <v>71106.8</v>
      </c>
      <c r="AA2192" s="9">
        <v>18.059999999999999</v>
      </c>
      <c r="AB2192" s="8">
        <v>44679.59</v>
      </c>
      <c r="AD2192" s="10">
        <v>4835385</v>
      </c>
      <c r="AE2192" s="11">
        <v>46131</v>
      </c>
      <c r="AF2192" s="8">
        <v>69405</v>
      </c>
      <c r="AG2192" s="8">
        <v>13298.199999999997</v>
      </c>
      <c r="AH2192" s="12">
        <v>0.88654666666666648</v>
      </c>
      <c r="AI2192" s="8">
        <v>736.33444075304533</v>
      </c>
      <c r="AJ2192" s="11">
        <v>46961.334440740742</v>
      </c>
      <c r="AK2192" s="11">
        <v>47123</v>
      </c>
      <c r="AL2192" s="10">
        <v>-162</v>
      </c>
      <c r="AM2192">
        <v>87324.680000000008</v>
      </c>
      <c r="AN2192">
        <v>1.1946453333333338</v>
      </c>
      <c r="AO2192" s="40" t="str">
        <f>E2192&amp;F2192&amp;U2192</f>
        <v>H9KDRIV-FIDVLHR</v>
      </c>
      <c r="AP2192" s="40" t="str">
        <f>_xlfn.XLOOKUP(AO2192,CrossRef!N:N,CrossRef!A:A,"NOT FOUND",0)</f>
        <v>H9K4050LR</v>
      </c>
      <c r="AQ2192" s="40" t="str">
        <f>IFERROR(_xlfn.XLOOKUP(AO2192,CrossRef!$N:$N,CrossRef!$E:$E,"Not Found"),"-")</f>
        <v>854K</v>
      </c>
      <c r="AR2192" s="40" t="str">
        <f>IFERROR(_xlfn.XLOOKUP(AO2192,CrossRef!$N:$N,CrossRef!$G:$G,"Not Found"),"-")</f>
        <v>4050 - FINAL DRIVE</v>
      </c>
      <c r="AS2192" s="40" t="str">
        <f>IFERROR(_xlfn.XLOOKUP(AO2192,CrossRef!$N:$N,CrossRef!$H:$H,"Not Found"),"-")</f>
        <v>LR - LEFT REAR</v>
      </c>
    </row>
    <row r="2193" spans="1:45" hidden="1" x14ac:dyDescent="0.3">
      <c r="A2193" s="38" t="str">
        <f>E2193&amp;F2193&amp;U2193</f>
        <v>H9KDRIV-FIDVRHF</v>
      </c>
      <c r="B2193" s="38" t="str">
        <f>I2193&amp;D2193&amp;C2193</f>
        <v>DZ81454050RF</v>
      </c>
      <c r="C2193" s="38" t="str">
        <f>_xlfn.XLOOKUP(A2193,CrossRef!N:N,CrossRef!D:D,"",0)</f>
        <v>RF</v>
      </c>
      <c r="D2193" s="38" t="str">
        <f>_xlfn.XLOOKUP(A2193,CrossRef!N:N,CrossRef!C:C,"",0)</f>
        <v>4050</v>
      </c>
      <c r="E2193" s="38" t="str">
        <f>LEFT(M2193,3)</f>
        <v>H9K</v>
      </c>
      <c r="F2193" s="38" t="str">
        <f>_xlfn.TEXTAFTER(J2193,"-")</f>
        <v>DRIV-FIDV</v>
      </c>
      <c r="G2193" t="s">
        <v>2648</v>
      </c>
      <c r="H2193" t="s">
        <v>2649</v>
      </c>
      <c r="I2193" t="s">
        <v>4729</v>
      </c>
      <c r="J2193" s="7" t="s">
        <v>496</v>
      </c>
      <c r="K2193" t="s">
        <v>2638</v>
      </c>
      <c r="L2193" t="s">
        <v>27</v>
      </c>
      <c r="M2193" t="s">
        <v>4730</v>
      </c>
      <c r="N2193" t="s">
        <v>2640</v>
      </c>
      <c r="O2193" t="s">
        <v>2653</v>
      </c>
      <c r="P2193" t="s">
        <v>2642</v>
      </c>
      <c r="Q2193" t="s">
        <v>2640</v>
      </c>
      <c r="R2193" t="s">
        <v>8458</v>
      </c>
      <c r="S2193" t="s">
        <v>2655</v>
      </c>
      <c r="T2193" t="s">
        <v>2682</v>
      </c>
      <c r="U2193" t="s">
        <v>488</v>
      </c>
      <c r="V2193" s="7" t="s">
        <v>499</v>
      </c>
      <c r="W2193" s="8">
        <v>15000</v>
      </c>
      <c r="X2193" t="s">
        <v>8459</v>
      </c>
      <c r="Y2193" t="s">
        <v>8455</v>
      </c>
      <c r="Z2193" s="8">
        <v>71106.8</v>
      </c>
      <c r="AA2193" s="9">
        <v>18.059999999999999</v>
      </c>
      <c r="AB2193" s="8">
        <v>44679.59</v>
      </c>
      <c r="AD2193" s="10">
        <v>4835386</v>
      </c>
      <c r="AE2193" s="11">
        <v>46131</v>
      </c>
      <c r="AF2193" s="8">
        <v>69405</v>
      </c>
      <c r="AG2193" s="8">
        <v>13298.199999999997</v>
      </c>
      <c r="AH2193" s="12">
        <v>0.88654666666666648</v>
      </c>
      <c r="AI2193" s="8">
        <v>736.33444075304533</v>
      </c>
      <c r="AJ2193" s="11">
        <v>46961.334440740742</v>
      </c>
      <c r="AK2193" s="11">
        <v>47123</v>
      </c>
      <c r="AL2193" s="10">
        <v>-162</v>
      </c>
      <c r="AM2193">
        <v>87324.680000000008</v>
      </c>
      <c r="AN2193">
        <v>1.1946453333333338</v>
      </c>
      <c r="AO2193" s="40" t="str">
        <f>E2193&amp;F2193&amp;U2193</f>
        <v>H9KDRIV-FIDVRHF</v>
      </c>
      <c r="AP2193" s="40" t="str">
        <f>_xlfn.XLOOKUP(AO2193,CrossRef!N:N,CrossRef!A:A,"NOT FOUND",0)</f>
        <v>H9K4050RF</v>
      </c>
      <c r="AQ2193" s="40" t="str">
        <f>IFERROR(_xlfn.XLOOKUP(AO2193,CrossRef!$N:$N,CrossRef!$E:$E,"Not Found"),"-")</f>
        <v>854K</v>
      </c>
      <c r="AR2193" s="40" t="str">
        <f>IFERROR(_xlfn.XLOOKUP(AO2193,CrossRef!$N:$N,CrossRef!$G:$G,"Not Found"),"-")</f>
        <v>4050 - FINAL DRIVE</v>
      </c>
      <c r="AS2193" s="40" t="str">
        <f>IFERROR(_xlfn.XLOOKUP(AO2193,CrossRef!$N:$N,CrossRef!$H:$H,"Not Found"),"-")</f>
        <v>RF - RIGHT FRONT</v>
      </c>
    </row>
    <row r="2194" spans="1:45" hidden="1" x14ac:dyDescent="0.3">
      <c r="A2194" s="38" t="str">
        <f>E2194&amp;F2194&amp;U2194</f>
        <v>H9KDRIV-FIDVLHF</v>
      </c>
      <c r="B2194" s="38" t="str">
        <f>I2194&amp;D2194&amp;C2194</f>
        <v>DZ81454050LF</v>
      </c>
      <c r="C2194" s="38" t="str">
        <f>_xlfn.XLOOKUP(A2194,CrossRef!N:N,CrossRef!D:D,"",0)</f>
        <v>LF</v>
      </c>
      <c r="D2194" s="38" t="str">
        <f>_xlfn.XLOOKUP(A2194,CrossRef!N:N,CrossRef!C:C,"",0)</f>
        <v>4050</v>
      </c>
      <c r="E2194" s="38" t="str">
        <f>LEFT(M2194,3)</f>
        <v>H9K</v>
      </c>
      <c r="F2194" s="38" t="str">
        <f>_xlfn.TEXTAFTER(J2194,"-")</f>
        <v>DRIV-FIDV</v>
      </c>
      <c r="G2194" t="s">
        <v>2648</v>
      </c>
      <c r="H2194" t="s">
        <v>2649</v>
      </c>
      <c r="I2194" t="s">
        <v>4729</v>
      </c>
      <c r="J2194" s="7" t="s">
        <v>496</v>
      </c>
      <c r="K2194" t="s">
        <v>2638</v>
      </c>
      <c r="L2194" t="s">
        <v>27</v>
      </c>
      <c r="M2194" t="s">
        <v>4730</v>
      </c>
      <c r="N2194" t="s">
        <v>2640</v>
      </c>
      <c r="O2194" t="s">
        <v>2653</v>
      </c>
      <c r="P2194" t="s">
        <v>2642</v>
      </c>
      <c r="Q2194" t="s">
        <v>2640</v>
      </c>
      <c r="R2194" t="s">
        <v>8460</v>
      </c>
      <c r="S2194" t="s">
        <v>2655</v>
      </c>
      <c r="T2194" t="s">
        <v>2682</v>
      </c>
      <c r="U2194" t="s">
        <v>485</v>
      </c>
      <c r="V2194" s="7" t="s">
        <v>500</v>
      </c>
      <c r="W2194" s="8">
        <v>15000</v>
      </c>
      <c r="X2194" t="s">
        <v>8461</v>
      </c>
      <c r="Y2194" t="s">
        <v>8455</v>
      </c>
      <c r="Z2194" s="8">
        <v>71106.8</v>
      </c>
      <c r="AA2194" s="9">
        <v>18.059999999999999</v>
      </c>
      <c r="AB2194" s="8">
        <v>44679.59</v>
      </c>
      <c r="AD2194" s="10">
        <v>4835387</v>
      </c>
      <c r="AE2194" s="11">
        <v>46131</v>
      </c>
      <c r="AF2194" s="8">
        <v>69405</v>
      </c>
      <c r="AG2194" s="8">
        <v>13298.199999999997</v>
      </c>
      <c r="AH2194" s="12">
        <v>0.88654666666666648</v>
      </c>
      <c r="AI2194" s="8">
        <v>736.33444075304533</v>
      </c>
      <c r="AJ2194" s="11">
        <v>46961.334440740742</v>
      </c>
      <c r="AK2194" s="11">
        <v>47123</v>
      </c>
      <c r="AL2194" s="10">
        <v>-162</v>
      </c>
      <c r="AM2194">
        <v>87324.680000000008</v>
      </c>
      <c r="AN2194">
        <v>1.1946453333333338</v>
      </c>
      <c r="AO2194" s="40" t="str">
        <f>E2194&amp;F2194&amp;U2194</f>
        <v>H9KDRIV-FIDVLHF</v>
      </c>
      <c r="AP2194" s="40" t="str">
        <f>_xlfn.XLOOKUP(AO2194,CrossRef!N:N,CrossRef!A:A,"NOT FOUND",0)</f>
        <v>H9K4050LF</v>
      </c>
      <c r="AQ2194" s="40" t="str">
        <f>IFERROR(_xlfn.XLOOKUP(AO2194,CrossRef!$N:$N,CrossRef!$E:$E,"Not Found"),"-")</f>
        <v>854K</v>
      </c>
      <c r="AR2194" s="40" t="str">
        <f>IFERROR(_xlfn.XLOOKUP(AO2194,CrossRef!$N:$N,CrossRef!$G:$G,"Not Found"),"-")</f>
        <v>4050 - FINAL DRIVE</v>
      </c>
      <c r="AS2194" s="40" t="str">
        <f>IFERROR(_xlfn.XLOOKUP(AO2194,CrossRef!$N:$N,CrossRef!$H:$H,"Not Found"),"-")</f>
        <v>LF - LEFT FRONT</v>
      </c>
    </row>
    <row r="2195" spans="1:45" hidden="1" x14ac:dyDescent="0.3">
      <c r="A2195" s="38" t="str">
        <f>E2195&amp;F2195&amp;U2195</f>
        <v>H9KDRIV-TMSN</v>
      </c>
      <c r="B2195" s="38" t="str">
        <f>I2195&amp;D2195&amp;C2195</f>
        <v>DZ8145303000</v>
      </c>
      <c r="C2195" s="38" t="str">
        <f>_xlfn.XLOOKUP(A2195,CrossRef!N:N,CrossRef!D:D,"",0)</f>
        <v>00</v>
      </c>
      <c r="D2195" s="38" t="str">
        <f>_xlfn.XLOOKUP(A2195,CrossRef!N:N,CrossRef!C:C,"",0)</f>
        <v>3030</v>
      </c>
      <c r="E2195" s="38" t="str">
        <f>LEFT(M2195,3)</f>
        <v>H9K</v>
      </c>
      <c r="F2195" s="38" t="str">
        <f>_xlfn.TEXTAFTER(J2195,"-")</f>
        <v>DRIV-TMSN</v>
      </c>
      <c r="G2195" t="s">
        <v>2648</v>
      </c>
      <c r="H2195" t="s">
        <v>2649</v>
      </c>
      <c r="I2195" t="s">
        <v>4729</v>
      </c>
      <c r="J2195" s="7" t="s">
        <v>302</v>
      </c>
      <c r="K2195" t="s">
        <v>2638</v>
      </c>
      <c r="L2195" t="s">
        <v>27</v>
      </c>
      <c r="M2195" t="s">
        <v>4730</v>
      </c>
      <c r="N2195" t="s">
        <v>2640</v>
      </c>
      <c r="O2195" t="s">
        <v>2653</v>
      </c>
      <c r="P2195" t="s">
        <v>2642</v>
      </c>
      <c r="Q2195" t="s">
        <v>2640</v>
      </c>
      <c r="R2195" t="s">
        <v>8462</v>
      </c>
      <c r="S2195" t="s">
        <v>2655</v>
      </c>
      <c r="T2195" t="s">
        <v>2818</v>
      </c>
      <c r="U2195" t="s">
        <v>2657</v>
      </c>
      <c r="V2195" s="7" t="s">
        <v>303</v>
      </c>
      <c r="W2195" s="8">
        <v>15000</v>
      </c>
      <c r="X2195" t="s">
        <v>8463</v>
      </c>
      <c r="Y2195" t="s">
        <v>8464</v>
      </c>
      <c r="Z2195" s="8">
        <v>71106.8</v>
      </c>
      <c r="AA2195" s="9">
        <v>18.059999999999999</v>
      </c>
      <c r="AB2195" s="8">
        <v>91551.26</v>
      </c>
      <c r="AD2195" s="10">
        <v>4858029</v>
      </c>
      <c r="AE2195" s="11">
        <v>46133</v>
      </c>
      <c r="AF2195" s="8">
        <v>69405</v>
      </c>
      <c r="AG2195" s="8">
        <v>13298.199999999997</v>
      </c>
      <c r="AH2195" s="12">
        <v>0.88654666666666648</v>
      </c>
      <c r="AI2195" s="8">
        <v>736.33444075304533</v>
      </c>
      <c r="AJ2195" s="11">
        <v>46961.334440740742</v>
      </c>
      <c r="AK2195" s="11">
        <v>47123</v>
      </c>
      <c r="AL2195" s="10">
        <v>-162</v>
      </c>
      <c r="AM2195">
        <v>87324.680000000008</v>
      </c>
      <c r="AN2195">
        <v>1.1946453333333338</v>
      </c>
      <c r="AO2195" s="40" t="str">
        <f>E2195&amp;F2195&amp;U2195</f>
        <v>H9KDRIV-TMSN</v>
      </c>
      <c r="AP2195" s="40" t="str">
        <f>_xlfn.XLOOKUP(AO2195,CrossRef!N:N,CrossRef!A:A,"NOT FOUND",0)</f>
        <v>H9K303000</v>
      </c>
      <c r="AQ2195" s="40" t="str">
        <f>IFERROR(_xlfn.XLOOKUP(AO2195,CrossRef!$N:$N,CrossRef!$E:$E,"Not Found"),"-")</f>
        <v>854K</v>
      </c>
      <c r="AR2195" s="40" t="str">
        <f>IFERROR(_xlfn.XLOOKUP(AO2195,CrossRef!$N:$N,CrossRef!$G:$G,"Not Found"),"-")</f>
        <v>3030 - TRANSMISSION</v>
      </c>
      <c r="AS2195" s="40" t="str">
        <f>IFERROR(_xlfn.XLOOKUP(AO2195,CrossRef!$N:$N,CrossRef!$H:$H,"Not Found"),"-")</f>
        <v>00 - (NONE)</v>
      </c>
    </row>
    <row r="2196" spans="1:45" hidden="1" x14ac:dyDescent="0.3">
      <c r="A2196" s="38" t="str">
        <f>E2196&amp;F2196&amp;U2196</f>
        <v>SSPDRIV-WHGPRHF</v>
      </c>
      <c r="B2196" s="38" t="str">
        <f>I2196&amp;D2196&amp;C2196</f>
        <v>TD63404008RF</v>
      </c>
      <c r="C2196" s="38" t="str">
        <f>_xlfn.XLOOKUP(A2196,CrossRef!N:N,CrossRef!D:D,"",0)</f>
        <v>RF</v>
      </c>
      <c r="D2196" s="38" t="str">
        <f>_xlfn.XLOOKUP(A2196,CrossRef!N:N,CrossRef!C:C,"",0)</f>
        <v>4008</v>
      </c>
      <c r="E2196" s="38" t="str">
        <f>LEFT(M2196,3)</f>
        <v>SSP</v>
      </c>
      <c r="F2196" s="38" t="str">
        <f>_xlfn.TEXTAFTER(J2196,"-")</f>
        <v>DRIV-WHGP</v>
      </c>
      <c r="G2196" t="s">
        <v>2725</v>
      </c>
      <c r="H2196" t="s">
        <v>2726</v>
      </c>
      <c r="I2196" t="s">
        <v>3108</v>
      </c>
      <c r="J2196" s="7" t="s">
        <v>2219</v>
      </c>
      <c r="K2196" t="s">
        <v>2638</v>
      </c>
      <c r="L2196" t="s">
        <v>183</v>
      </c>
      <c r="M2196" t="s">
        <v>3109</v>
      </c>
      <c r="N2196" t="s">
        <v>2640</v>
      </c>
      <c r="O2196" t="s">
        <v>2803</v>
      </c>
      <c r="P2196" t="s">
        <v>2642</v>
      </c>
      <c r="Q2196" t="s">
        <v>2640</v>
      </c>
      <c r="R2196" t="s">
        <v>8465</v>
      </c>
      <c r="S2196" t="s">
        <v>2655</v>
      </c>
      <c r="T2196" t="s">
        <v>2688</v>
      </c>
      <c r="U2196" t="s">
        <v>488</v>
      </c>
      <c r="V2196" s="7" t="s">
        <v>946</v>
      </c>
      <c r="W2196" s="8">
        <v>24000</v>
      </c>
      <c r="X2196" t="s">
        <v>8466</v>
      </c>
      <c r="Y2196" t="s">
        <v>6178</v>
      </c>
      <c r="Z2196" s="8">
        <v>50791.86</v>
      </c>
      <c r="AA2196" s="9">
        <v>14.01</v>
      </c>
      <c r="AB2196" s="8">
        <v>108623.9</v>
      </c>
      <c r="AD2196" s="10">
        <v>4544814</v>
      </c>
      <c r="AE2196" s="11">
        <v>45425</v>
      </c>
      <c r="AF2196" s="8">
        <v>40095</v>
      </c>
      <c r="AG2196" s="8">
        <v>13303.14</v>
      </c>
      <c r="AH2196" s="12">
        <v>0.5542975</v>
      </c>
      <c r="AI2196" s="8">
        <v>949.54603854389723</v>
      </c>
      <c r="AJ2196" s="11">
        <v>47174.546038541666</v>
      </c>
      <c r="AK2196" s="11">
        <v>47097</v>
      </c>
      <c r="AL2196" s="10">
        <v>77</v>
      </c>
      <c r="AM2196">
        <v>63008.58</v>
      </c>
      <c r="AN2196">
        <v>0.95473250000000009</v>
      </c>
      <c r="AO2196" s="40" t="str">
        <f>E2196&amp;F2196&amp;U2196</f>
        <v>SSPDRIV-WHGPRHF</v>
      </c>
      <c r="AP2196" s="40" t="str">
        <f>_xlfn.XLOOKUP(AO2196,CrossRef!N:N,CrossRef!A:A,"NOT FOUND",0)</f>
        <v>SSP4008RF</v>
      </c>
      <c r="AQ2196" s="40" t="str">
        <f>IFERROR(_xlfn.XLOOKUP(AO2196,CrossRef!$N:$N,CrossRef!$E:$E,"Not Found"),"-")</f>
        <v>793F</v>
      </c>
      <c r="AR2196" s="40" t="str">
        <f>IFERROR(_xlfn.XLOOKUP(AO2196,CrossRef!$N:$N,CrossRef!$G:$G,"Not Found"),"-")</f>
        <v>4008 - FINAL DRIVE, BRAKE &amp; WHEEL</v>
      </c>
      <c r="AS2196" s="40" t="str">
        <f>IFERROR(_xlfn.XLOOKUP(AO2196,CrossRef!$N:$N,CrossRef!$H:$H,"Not Found"),"-")</f>
        <v>RF - RIGHT FRONT</v>
      </c>
    </row>
    <row r="2197" spans="1:45" hidden="1" x14ac:dyDescent="0.3">
      <c r="A2197" s="38" t="str">
        <f>E2197&amp;F2197&amp;U2197</f>
        <v>SPDSURE-SPSNRHF</v>
      </c>
      <c r="B2197" s="38" t="str">
        <f>I2197&amp;D2197&amp;C2197</f>
        <v>TD6646</v>
      </c>
      <c r="C2197" s="38" t="str">
        <f>_xlfn.XLOOKUP(A2197,CrossRef!N:N,CrossRef!D:D,"",0)</f>
        <v/>
      </c>
      <c r="D2197" s="38" t="str">
        <f>_xlfn.XLOOKUP(A2197,CrossRef!N:N,CrossRef!C:C,"",0)</f>
        <v/>
      </c>
      <c r="E2197" s="38" t="str">
        <f>LEFT(M2197,3)</f>
        <v>SPD</v>
      </c>
      <c r="F2197" s="38" t="str">
        <f>_xlfn.TEXTAFTER(J2197,"-")</f>
        <v>SURE-SPSN</v>
      </c>
      <c r="G2197" t="s">
        <v>2695</v>
      </c>
      <c r="H2197" t="s">
        <v>2696</v>
      </c>
      <c r="I2197" t="s">
        <v>3445</v>
      </c>
      <c r="J2197" s="7" t="s">
        <v>1753</v>
      </c>
      <c r="K2197" t="s">
        <v>2638</v>
      </c>
      <c r="L2197" t="s">
        <v>190</v>
      </c>
      <c r="M2197" t="s">
        <v>3446</v>
      </c>
      <c r="N2197" t="s">
        <v>2640</v>
      </c>
      <c r="O2197" t="s">
        <v>3054</v>
      </c>
      <c r="P2197" t="s">
        <v>2642</v>
      </c>
      <c r="Q2197" t="s">
        <v>2640</v>
      </c>
      <c r="R2197" t="s">
        <v>8467</v>
      </c>
      <c r="S2197" t="s">
        <v>2644</v>
      </c>
      <c r="T2197" t="s">
        <v>2720</v>
      </c>
      <c r="U2197" t="s">
        <v>488</v>
      </c>
      <c r="V2197" s="7" t="s">
        <v>5119</v>
      </c>
      <c r="W2197" s="8">
        <v>18000</v>
      </c>
      <c r="X2197" t="s">
        <v>8468</v>
      </c>
      <c r="Y2197" t="s">
        <v>6460</v>
      </c>
      <c r="Z2197" s="8">
        <v>21093.5</v>
      </c>
      <c r="AA2197" s="9">
        <v>13.81</v>
      </c>
      <c r="AB2197" s="8">
        <v>36118.839999999997</v>
      </c>
      <c r="AD2197" s="10">
        <v>4714586</v>
      </c>
      <c r="AE2197" s="11">
        <v>45890</v>
      </c>
      <c r="AF2197" s="8">
        <v>16413.93</v>
      </c>
      <c r="AG2197" s="8">
        <v>13320.43</v>
      </c>
      <c r="AH2197" s="12">
        <v>0.74002388888888893</v>
      </c>
      <c r="AI2197" s="8">
        <v>964.54960173787106</v>
      </c>
      <c r="AJ2197" s="11">
        <v>47189.549601736115</v>
      </c>
      <c r="AK2197" s="11">
        <v>47304</v>
      </c>
      <c r="AL2197" s="10">
        <v>-115</v>
      </c>
      <c r="AM2197">
        <v>35994.49</v>
      </c>
      <c r="AN2197">
        <v>1.0878088888888888</v>
      </c>
      <c r="AO2197" s="40" t="str">
        <f>E2197&amp;F2197&amp;U2197</f>
        <v>SPDSURE-SPSNRHF</v>
      </c>
      <c r="AP2197" s="40" t="str">
        <f>_xlfn.XLOOKUP(AO2197,CrossRef!N:N,CrossRef!A:A,"NOT FOUND",0)</f>
        <v>NOT FOUND</v>
      </c>
      <c r="AQ2197" s="40" t="str">
        <f>IFERROR(_xlfn.XLOOKUP(AO2197,CrossRef!$N:$N,CrossRef!$E:$E,"Not Found"),"-")</f>
        <v>Not Found</v>
      </c>
      <c r="AR2197" s="40" t="str">
        <f>IFERROR(_xlfn.XLOOKUP(AO2197,CrossRef!$N:$N,CrossRef!$G:$G,"Not Found"),"-")</f>
        <v>Not Found</v>
      </c>
      <c r="AS2197" s="40" t="str">
        <f>IFERROR(_xlfn.XLOOKUP(AO2197,CrossRef!$N:$N,CrossRef!$H:$H,"Not Found"),"-")</f>
        <v>Not Found</v>
      </c>
    </row>
    <row r="2198" spans="1:45" hidden="1" x14ac:dyDescent="0.3">
      <c r="A2198" s="38" t="str">
        <f>E2198&amp;F2198&amp;U2198</f>
        <v>FDBDRIV-FIDVRHR</v>
      </c>
      <c r="B2198" s="38" t="str">
        <f>I2198&amp;D2198&amp;C2198</f>
        <v>QTD214008RI</v>
      </c>
      <c r="C2198" s="38" t="str">
        <f>_xlfn.XLOOKUP(A2198,CrossRef!N:N,CrossRef!D:D,"",0)</f>
        <v>RI</v>
      </c>
      <c r="D2198" s="38" t="str">
        <f>_xlfn.XLOOKUP(A2198,CrossRef!N:N,CrossRef!C:C,"",0)</f>
        <v>4008</v>
      </c>
      <c r="E2198" s="38" t="str">
        <f>LEFT(M2198,3)</f>
        <v>FDB</v>
      </c>
      <c r="F2198" s="38" t="str">
        <f>_xlfn.TEXTAFTER(J2198,"-")</f>
        <v>DRIV-FIDV</v>
      </c>
      <c r="G2198" t="s">
        <v>2635</v>
      </c>
      <c r="H2198" t="s">
        <v>2636</v>
      </c>
      <c r="I2198" t="s">
        <v>3061</v>
      </c>
      <c r="J2198" s="7" t="s">
        <v>2220</v>
      </c>
      <c r="K2198" t="s">
        <v>2638</v>
      </c>
      <c r="L2198" t="s">
        <v>155</v>
      </c>
      <c r="M2198" t="s">
        <v>3062</v>
      </c>
      <c r="N2198" t="s">
        <v>2640</v>
      </c>
      <c r="O2198" t="s">
        <v>2641</v>
      </c>
      <c r="P2198" t="s">
        <v>2642</v>
      </c>
      <c r="Q2198" t="s">
        <v>2640</v>
      </c>
      <c r="R2198" t="s">
        <v>8469</v>
      </c>
      <c r="S2198" t="s">
        <v>2655</v>
      </c>
      <c r="T2198" t="s">
        <v>2682</v>
      </c>
      <c r="U2198" t="s">
        <v>494</v>
      </c>
      <c r="V2198" s="7" t="s">
        <v>576</v>
      </c>
      <c r="W2198" s="8">
        <v>19800</v>
      </c>
      <c r="X2198" t="s">
        <v>8470</v>
      </c>
      <c r="Y2198" t="s">
        <v>4040</v>
      </c>
      <c r="Z2198" s="8">
        <v>96281</v>
      </c>
      <c r="AA2198" s="9">
        <v>14.85</v>
      </c>
      <c r="AB2198" s="8">
        <v>161627.01</v>
      </c>
      <c r="AD2198" s="10">
        <v>4375601</v>
      </c>
      <c r="AE2198" s="11">
        <v>45738</v>
      </c>
      <c r="AF2198" s="8">
        <v>89826.4</v>
      </c>
      <c r="AG2198" s="8">
        <v>13345.399999999994</v>
      </c>
      <c r="AH2198" s="12">
        <v>0.67401010101010073</v>
      </c>
      <c r="AI2198" s="8">
        <v>898.6801346801343</v>
      </c>
      <c r="AJ2198" s="11">
        <v>47123.6801346875</v>
      </c>
      <c r="AK2198" s="11">
        <v>47442</v>
      </c>
      <c r="AL2198" s="10">
        <v>-319</v>
      </c>
      <c r="AM2198">
        <v>114353.45</v>
      </c>
      <c r="AO2198" s="40" t="str">
        <f>E2198&amp;F2198&amp;U2198</f>
        <v>FDBDRIV-FIDVRHR</v>
      </c>
      <c r="AP2198" s="40" t="str">
        <f>_xlfn.XLOOKUP(AO2198,CrossRef!N:N,CrossRef!A:A,"NOT FOUND",0)</f>
        <v>FDB4008RI</v>
      </c>
      <c r="AQ2198" s="40" t="str">
        <f>IFERROR(_xlfn.XLOOKUP(AO2198,CrossRef!$N:$N,CrossRef!$E:$E,"Not Found"),"-")</f>
        <v>793D</v>
      </c>
      <c r="AR2198" s="40" t="str">
        <f>IFERROR(_xlfn.XLOOKUP(AO2198,CrossRef!$N:$N,CrossRef!$G:$G,"Not Found"),"-")</f>
        <v>4008 - FINAL DRIVE, BRAKE &amp; WHEEL</v>
      </c>
      <c r="AS2198" s="40" t="str">
        <f>IFERROR(_xlfn.XLOOKUP(AO2198,CrossRef!$N:$N,CrossRef!$H:$H,"Not Found"),"-")</f>
        <v>RI - RIGHT</v>
      </c>
    </row>
    <row r="2199" spans="1:45" hidden="1" x14ac:dyDescent="0.3">
      <c r="A2199" s="38" t="str">
        <f>E2199&amp;F2199&amp;U2199</f>
        <v>2BWDRIVLHR</v>
      </c>
      <c r="B2199" s="38" t="str">
        <f>I2199&amp;D2199&amp;C2199</f>
        <v>TD66514008LR</v>
      </c>
      <c r="C2199" s="38" t="str">
        <f>_xlfn.XLOOKUP(A2199,CrossRef!N:N,CrossRef!D:D,"",0)</f>
        <v>LR</v>
      </c>
      <c r="D2199" s="38" t="str">
        <f>_xlfn.XLOOKUP(A2199,CrossRef!N:N,CrossRef!C:C,"",0)</f>
        <v>4008</v>
      </c>
      <c r="E2199" s="38" t="str">
        <f>LEFT(M2199,3)</f>
        <v>2BW</v>
      </c>
      <c r="F2199" s="38" t="str">
        <f>_xlfn.TEXTAFTER(J2199,"-")</f>
        <v>DRIV</v>
      </c>
      <c r="G2199" t="s">
        <v>2695</v>
      </c>
      <c r="H2199" t="s">
        <v>2696</v>
      </c>
      <c r="I2199" t="s">
        <v>4533</v>
      </c>
      <c r="J2199" s="7" t="s">
        <v>2221</v>
      </c>
      <c r="K2199" t="s">
        <v>2638</v>
      </c>
      <c r="L2199" t="s">
        <v>180</v>
      </c>
      <c r="M2199" t="s">
        <v>4534</v>
      </c>
      <c r="N2199" t="s">
        <v>2640</v>
      </c>
      <c r="O2199" t="s">
        <v>2871</v>
      </c>
      <c r="P2199" t="s">
        <v>2642</v>
      </c>
      <c r="Q2199" t="s">
        <v>2640</v>
      </c>
      <c r="R2199" t="s">
        <v>8471</v>
      </c>
      <c r="S2199" t="s">
        <v>2657</v>
      </c>
      <c r="T2199" t="s">
        <v>2657</v>
      </c>
      <c r="U2199" t="s">
        <v>491</v>
      </c>
      <c r="V2199" s="7" t="s">
        <v>492</v>
      </c>
      <c r="W2199" s="8">
        <v>16000</v>
      </c>
      <c r="X2199" t="s">
        <v>8472</v>
      </c>
      <c r="Y2199" t="s">
        <v>5159</v>
      </c>
      <c r="Z2199" s="8">
        <v>43358</v>
      </c>
      <c r="AA2199" s="9">
        <v>14.42</v>
      </c>
      <c r="AB2199" s="8">
        <v>149660.49</v>
      </c>
      <c r="AD2199" s="10">
        <v>4881975</v>
      </c>
      <c r="AE2199" s="11">
        <v>46039</v>
      </c>
      <c r="AF2199" s="8">
        <v>40721</v>
      </c>
      <c r="AG2199" s="8">
        <v>13363</v>
      </c>
      <c r="AH2199" s="12">
        <v>0.83518749999999997</v>
      </c>
      <c r="AI2199" s="8">
        <v>926.69902912621365</v>
      </c>
      <c r="AJ2199" s="11">
        <v>47151.699029131945</v>
      </c>
      <c r="AK2199" s="11">
        <v>47618</v>
      </c>
      <c r="AL2199" s="10">
        <v>-467</v>
      </c>
      <c r="AM2199">
        <v>63445.06</v>
      </c>
      <c r="AN2199">
        <v>1.4202537499999999</v>
      </c>
      <c r="AO2199" s="40" t="str">
        <f>E2199&amp;F2199&amp;U2199</f>
        <v>2BWDRIVLHR</v>
      </c>
      <c r="AP2199" s="40" t="str">
        <f>_xlfn.XLOOKUP(AO2199,CrossRef!N:N,CrossRef!A:A,"NOT FOUND",0)</f>
        <v>2BW4008LR</v>
      </c>
      <c r="AQ2199" s="40" t="str">
        <f>IFERROR(_xlfn.XLOOKUP(AO2199,CrossRef!$N:$N,CrossRef!$E:$E,"Not Found"),"-")</f>
        <v>789C</v>
      </c>
      <c r="AR2199" s="40" t="str">
        <f>IFERROR(_xlfn.XLOOKUP(AO2199,CrossRef!$N:$N,CrossRef!$G:$G,"Not Found"),"-")</f>
        <v>4008 - FINAL DRIVE, BRAKE &amp; WHEEL</v>
      </c>
      <c r="AS2199" s="40" t="str">
        <f>IFERROR(_xlfn.XLOOKUP(AO2199,CrossRef!$N:$N,CrossRef!$H:$H,"Not Found"),"-")</f>
        <v>LR - LEFT REAR</v>
      </c>
    </row>
    <row r="2200" spans="1:45" hidden="1" x14ac:dyDescent="0.3">
      <c r="A2200" s="38" t="str">
        <f>E2200&amp;F2200&amp;U2200</f>
        <v>2BWDRIVRHR</v>
      </c>
      <c r="B2200" s="38" t="str">
        <f>I2200&amp;D2200&amp;C2200</f>
        <v>TD6651</v>
      </c>
      <c r="C2200" s="38" t="str">
        <f>_xlfn.XLOOKUP(A2200,CrossRef!N:N,CrossRef!D:D,"",0)</f>
        <v/>
      </c>
      <c r="D2200" s="38" t="str">
        <f>_xlfn.XLOOKUP(A2200,CrossRef!N:N,CrossRef!C:C,"",0)</f>
        <v/>
      </c>
      <c r="E2200" s="38" t="str">
        <f>LEFT(M2200,3)</f>
        <v>2BW</v>
      </c>
      <c r="F2200" s="38" t="str">
        <f>_xlfn.TEXTAFTER(J2200,"-")</f>
        <v>DRIV</v>
      </c>
      <c r="G2200" t="s">
        <v>2695</v>
      </c>
      <c r="H2200" t="s">
        <v>2696</v>
      </c>
      <c r="I2200" t="s">
        <v>4533</v>
      </c>
      <c r="J2200" s="7" t="s">
        <v>2221</v>
      </c>
      <c r="K2200" t="s">
        <v>2638</v>
      </c>
      <c r="L2200" t="s">
        <v>180</v>
      </c>
      <c r="M2200" t="s">
        <v>4534</v>
      </c>
      <c r="N2200" t="s">
        <v>2640</v>
      </c>
      <c r="O2200" t="s">
        <v>2871</v>
      </c>
      <c r="P2200" t="s">
        <v>2642</v>
      </c>
      <c r="Q2200" t="s">
        <v>2640</v>
      </c>
      <c r="R2200" t="s">
        <v>8473</v>
      </c>
      <c r="S2200" t="s">
        <v>2657</v>
      </c>
      <c r="T2200" t="s">
        <v>2657</v>
      </c>
      <c r="U2200" t="s">
        <v>494</v>
      </c>
      <c r="V2200" s="7" t="s">
        <v>495</v>
      </c>
      <c r="W2200" s="8">
        <v>16000</v>
      </c>
      <c r="X2200" t="s">
        <v>8474</v>
      </c>
      <c r="Y2200" t="s">
        <v>4334</v>
      </c>
      <c r="Z2200" s="8">
        <v>43358</v>
      </c>
      <c r="AA2200" s="9">
        <v>14.42</v>
      </c>
      <c r="AB2200" s="8">
        <v>149660.49</v>
      </c>
      <c r="AD2200" s="10">
        <v>4881962</v>
      </c>
      <c r="AE2200" s="11">
        <v>46039</v>
      </c>
      <c r="AF2200" s="8">
        <v>40721</v>
      </c>
      <c r="AG2200" s="8">
        <v>13363</v>
      </c>
      <c r="AH2200" s="12">
        <v>0.83518749999999997</v>
      </c>
      <c r="AI2200" s="8">
        <v>926.69902912621365</v>
      </c>
      <c r="AJ2200" s="11">
        <v>47151.699029131945</v>
      </c>
      <c r="AK2200" s="11">
        <v>47618</v>
      </c>
      <c r="AL2200" s="10">
        <v>-467</v>
      </c>
      <c r="AM2200">
        <v>63445.06</v>
      </c>
      <c r="AN2200">
        <v>1.4202537499999999</v>
      </c>
      <c r="AO2200" s="40" t="str">
        <f>E2200&amp;F2200&amp;U2200</f>
        <v>2BWDRIVRHR</v>
      </c>
      <c r="AP2200" s="40" t="str">
        <f>_xlfn.XLOOKUP(AO2200,CrossRef!N:N,CrossRef!A:A,"NOT FOUND",0)</f>
        <v>NOT FOUND</v>
      </c>
      <c r="AQ2200" s="40" t="str">
        <f>IFERROR(_xlfn.XLOOKUP(AO2200,CrossRef!$N:$N,CrossRef!$E:$E,"Not Found"),"-")</f>
        <v>Not Found</v>
      </c>
      <c r="AR2200" s="40" t="str">
        <f>IFERROR(_xlfn.XLOOKUP(AO2200,CrossRef!$N:$N,CrossRef!$G:$G,"Not Found"),"-")</f>
        <v>Not Found</v>
      </c>
      <c r="AS2200" s="40" t="str">
        <f>IFERROR(_xlfn.XLOOKUP(AO2200,CrossRef!$N:$N,CrossRef!$H:$H,"Not Found"),"-")</f>
        <v>Not Found</v>
      </c>
    </row>
    <row r="2201" spans="1:45" hidden="1" x14ac:dyDescent="0.3">
      <c r="A2201" s="38" t="str">
        <f>E2201&amp;F2201&amp;U2201</f>
        <v>KMTDRIV-DIFFRR</v>
      </c>
      <c r="B2201" s="38" t="str">
        <f>I2201&amp;D2201&amp;C2201</f>
        <v>LO16503258RE</v>
      </c>
      <c r="C2201" s="38" t="str">
        <f>_xlfn.XLOOKUP(A2201,CrossRef!N:N,CrossRef!D:D,"",0)</f>
        <v>RE</v>
      </c>
      <c r="D2201" s="38" t="str">
        <f>_xlfn.XLOOKUP(A2201,CrossRef!N:N,CrossRef!C:C,"",0)</f>
        <v>3258</v>
      </c>
      <c r="E2201" s="38" t="str">
        <f>LEFT(M2201,3)</f>
        <v>KMT</v>
      </c>
      <c r="F2201" s="38" t="str">
        <f>_xlfn.TEXTAFTER(J2201,"-")</f>
        <v>DRIV-DIFF</v>
      </c>
      <c r="G2201" t="s">
        <v>2695</v>
      </c>
      <c r="H2201" t="s">
        <v>2696</v>
      </c>
      <c r="I2201" t="s">
        <v>3998</v>
      </c>
      <c r="J2201" s="7" t="s">
        <v>1279</v>
      </c>
      <c r="K2201" t="s">
        <v>3397</v>
      </c>
      <c r="L2201" t="s">
        <v>3999</v>
      </c>
      <c r="M2201" t="s">
        <v>4000</v>
      </c>
      <c r="N2201" t="s">
        <v>2640</v>
      </c>
      <c r="O2201" t="s">
        <v>2803</v>
      </c>
      <c r="P2201" t="s">
        <v>2642</v>
      </c>
      <c r="Q2201" t="s">
        <v>2640</v>
      </c>
      <c r="R2201" t="s">
        <v>8475</v>
      </c>
      <c r="S2201" t="s">
        <v>2655</v>
      </c>
      <c r="T2201" t="s">
        <v>2656</v>
      </c>
      <c r="U2201" t="s">
        <v>230</v>
      </c>
      <c r="V2201" s="7" t="s">
        <v>441</v>
      </c>
      <c r="W2201" s="8">
        <v>20000</v>
      </c>
      <c r="X2201" t="s">
        <v>8476</v>
      </c>
      <c r="Y2201" t="s">
        <v>7228</v>
      </c>
      <c r="Z2201" s="8">
        <v>23634.15</v>
      </c>
      <c r="AA2201" s="9">
        <v>14.94</v>
      </c>
      <c r="AB2201" s="8">
        <v>55804.43</v>
      </c>
      <c r="AD2201" s="10">
        <v>4686808</v>
      </c>
      <c r="AE2201" s="11">
        <v>45797</v>
      </c>
      <c r="AF2201" s="8">
        <v>17018</v>
      </c>
      <c r="AG2201" s="8">
        <v>13383.849999999999</v>
      </c>
      <c r="AH2201" s="12">
        <v>0.66919249999999997</v>
      </c>
      <c r="AI2201" s="8">
        <v>895.84002677376168</v>
      </c>
      <c r="AJ2201" s="11">
        <v>47120.840026770835</v>
      </c>
      <c r="AK2201" s="11">
        <v>47201</v>
      </c>
      <c r="AL2201" s="10">
        <v>-81</v>
      </c>
      <c r="AM2201">
        <v>38215.589999999997</v>
      </c>
      <c r="AN2201">
        <v>1.0598794999999999</v>
      </c>
      <c r="AO2201" s="40" t="str">
        <f>E2201&amp;F2201&amp;U2201</f>
        <v>KMTDRIV-DIFFRR</v>
      </c>
      <c r="AP2201" s="40" t="str">
        <f>_xlfn.XLOOKUP(AO2201,CrossRef!N:N,CrossRef!A:A,"NOT FOUND",0)</f>
        <v>KMT3258RE</v>
      </c>
      <c r="AQ2201" s="40" t="str">
        <f>IFERROR(_xlfn.XLOOKUP(AO2201,CrossRef!$N:$N,CrossRef!$E:$E,"Not Found"),"-")</f>
        <v>WA600-6LC</v>
      </c>
      <c r="AR2201" s="40" t="str">
        <f>IFERROR(_xlfn.XLOOKUP(AO2201,CrossRef!$N:$N,CrossRef!$G:$G,"Not Found"),"-")</f>
        <v>3258 - DIFFERENTIAL</v>
      </c>
      <c r="AS2201" s="40" t="str">
        <f>IFERROR(_xlfn.XLOOKUP(AO2201,CrossRef!$N:$N,CrossRef!$H:$H,"Not Found"),"-")</f>
        <v>RE - REAR</v>
      </c>
    </row>
    <row r="2202" spans="1:45" hidden="1" x14ac:dyDescent="0.3">
      <c r="A2202" s="38" t="str">
        <f>E2202&amp;F2202&amp;U2202</f>
        <v>HCMSURE-TMSGRR</v>
      </c>
      <c r="B2202" s="38" t="str">
        <f>I2202&amp;D2202&amp;C2202</f>
        <v>EX70855459RE</v>
      </c>
      <c r="C2202" s="38" t="str">
        <f>_xlfn.XLOOKUP(A2202,CrossRef!N:N,CrossRef!D:D,"",0)</f>
        <v>RE</v>
      </c>
      <c r="D2202" s="38" t="str">
        <f>_xlfn.XLOOKUP(A2202,CrossRef!N:N,CrossRef!C:C,"",0)</f>
        <v>5459</v>
      </c>
      <c r="E2202" s="38" t="str">
        <f>LEFT(M2202,3)</f>
        <v>HCM</v>
      </c>
      <c r="F2202" s="38" t="str">
        <f>_xlfn.TEXTAFTER(J2202,"-")</f>
        <v>SURE-TMSG</v>
      </c>
      <c r="G2202" t="s">
        <v>2648</v>
      </c>
      <c r="H2202" t="s">
        <v>2649</v>
      </c>
      <c r="I2202" t="s">
        <v>3119</v>
      </c>
      <c r="J2202" s="7" t="s">
        <v>2141</v>
      </c>
      <c r="K2202" t="s">
        <v>2668</v>
      </c>
      <c r="L2202" t="s">
        <v>772</v>
      </c>
      <c r="M2202" t="s">
        <v>3120</v>
      </c>
      <c r="N2202" t="s">
        <v>2640</v>
      </c>
      <c r="O2202" t="s">
        <v>2653</v>
      </c>
      <c r="P2202" t="s">
        <v>2642</v>
      </c>
      <c r="Q2202" t="s">
        <v>2640</v>
      </c>
      <c r="R2202" t="s">
        <v>6953</v>
      </c>
      <c r="S2202" t="s">
        <v>2655</v>
      </c>
      <c r="T2202" t="s">
        <v>2949</v>
      </c>
      <c r="U2202" t="s">
        <v>230</v>
      </c>
      <c r="V2202" s="7" t="s">
        <v>2010</v>
      </c>
      <c r="W2202" s="8">
        <v>18000</v>
      </c>
      <c r="X2202" t="s">
        <v>8477</v>
      </c>
      <c r="Y2202" t="s">
        <v>8059</v>
      </c>
      <c r="Z2202" s="8">
        <v>39816.800000000003</v>
      </c>
      <c r="AA2202" s="9">
        <v>6.36</v>
      </c>
      <c r="AB2202" s="8">
        <v>39680.589999999997</v>
      </c>
      <c r="AD2202" s="10">
        <v>4423190</v>
      </c>
      <c r="AE2202" s="11">
        <v>45486</v>
      </c>
      <c r="AF2202" s="8">
        <v>35201.4</v>
      </c>
      <c r="AG2202" s="8">
        <v>13384.599999999999</v>
      </c>
      <c r="AH2202" s="12">
        <v>0.74358888888888885</v>
      </c>
      <c r="AI2202" s="8">
        <v>2104.4968553459116</v>
      </c>
      <c r="AJ2202" s="11">
        <v>48329.496855358797</v>
      </c>
      <c r="AK2202" s="11">
        <v>48945</v>
      </c>
      <c r="AL2202" s="10">
        <v>-616</v>
      </c>
      <c r="AM2202">
        <v>57116</v>
      </c>
      <c r="AN2202">
        <v>1.2174777777777777</v>
      </c>
      <c r="AO2202" s="40" t="str">
        <f>E2202&amp;F2202&amp;U2202</f>
        <v>HCMSURE-TMSGRR</v>
      </c>
      <c r="AP2202" s="40" t="str">
        <f>_xlfn.XLOOKUP(AO2202,CrossRef!N:N,CrossRef!A:A,"NOT FOUND",0)</f>
        <v>HCM5459RE</v>
      </c>
      <c r="AQ2202" s="40" t="str">
        <f>IFERROR(_xlfn.XLOOKUP(AO2202,CrossRef!$N:$N,CrossRef!$E:$E,"Not Found"),"-")</f>
        <v>EX1200-5D</v>
      </c>
      <c r="AR2202" s="40" t="str">
        <f>IFERROR(_xlfn.XLOOKUP(AO2202,CrossRef!$N:$N,CrossRef!$G:$G,"Not Found"),"-")</f>
        <v>5459 - SWING DRIVE</v>
      </c>
      <c r="AS2202" s="40" t="str">
        <f>IFERROR(_xlfn.XLOOKUP(AO2202,CrossRef!$N:$N,CrossRef!$H:$H,"Not Found"),"-")</f>
        <v>RE - REAR</v>
      </c>
    </row>
    <row r="2203" spans="1:45" hidden="1" x14ac:dyDescent="0.3">
      <c r="A2203" s="38" t="str">
        <f>E2203&amp;F2203&amp;U2203</f>
        <v>HCMSURE-SWBR</v>
      </c>
      <c r="B2203" s="38" t="str">
        <f>I2203&amp;D2203&amp;C2203</f>
        <v>EX7152</v>
      </c>
      <c r="C2203" s="38" t="str">
        <f>_xlfn.XLOOKUP(A2203,CrossRef!N:N,CrossRef!D:D,"",0)</f>
        <v/>
      </c>
      <c r="D2203" s="38" t="str">
        <f>_xlfn.XLOOKUP(A2203,CrossRef!N:N,CrossRef!C:C,"",0)</f>
        <v/>
      </c>
      <c r="E2203" s="38" t="str">
        <f>LEFT(M2203,3)</f>
        <v>HCM</v>
      </c>
      <c r="F2203" s="38" t="str">
        <f>_xlfn.TEXTAFTER(J2203,"-")</f>
        <v>SURE-SWBR</v>
      </c>
      <c r="G2203" t="s">
        <v>2648</v>
      </c>
      <c r="H2203" t="s">
        <v>2649</v>
      </c>
      <c r="I2203" t="s">
        <v>3143</v>
      </c>
      <c r="J2203" s="7" t="s">
        <v>2222</v>
      </c>
      <c r="K2203" t="s">
        <v>2668</v>
      </c>
      <c r="L2203" t="s">
        <v>3052</v>
      </c>
      <c r="M2203" t="s">
        <v>3144</v>
      </c>
      <c r="N2203" t="s">
        <v>2640</v>
      </c>
      <c r="O2203" t="s">
        <v>2803</v>
      </c>
      <c r="P2203" t="s">
        <v>2642</v>
      </c>
      <c r="Q2203" t="s">
        <v>2640</v>
      </c>
      <c r="R2203" t="s">
        <v>8478</v>
      </c>
      <c r="S2203" t="s">
        <v>2671</v>
      </c>
      <c r="T2203" t="s">
        <v>2751</v>
      </c>
      <c r="U2203" t="s">
        <v>2657</v>
      </c>
      <c r="V2203" s="7" t="s">
        <v>1089</v>
      </c>
      <c r="W2203" s="8">
        <v>36000</v>
      </c>
      <c r="X2203" t="s">
        <v>8479</v>
      </c>
      <c r="Y2203" t="s">
        <v>8480</v>
      </c>
      <c r="Z2203" s="8">
        <v>22599</v>
      </c>
      <c r="AA2203" s="9">
        <v>14.8</v>
      </c>
      <c r="AB2203" s="8">
        <v>403523.59</v>
      </c>
      <c r="AD2203" s="10">
        <v>4653924</v>
      </c>
      <c r="AE2203" s="11">
        <v>44197</v>
      </c>
      <c r="AF2203" s="8">
        <v>0</v>
      </c>
      <c r="AG2203" s="8">
        <v>13401</v>
      </c>
      <c r="AH2203" s="12">
        <v>0.37225000000000003</v>
      </c>
      <c r="AI2203" s="8">
        <v>905.47297297297291</v>
      </c>
      <c r="AJ2203" s="11">
        <v>47130.472972951386</v>
      </c>
      <c r="AK2203" s="11">
        <v>47039</v>
      </c>
      <c r="AL2203" s="10">
        <v>91</v>
      </c>
      <c r="AM2203">
        <v>34646.199999999997</v>
      </c>
      <c r="AN2203">
        <v>0.96239444444444433</v>
      </c>
      <c r="AO2203" s="40" t="str">
        <f>E2203&amp;F2203&amp;U2203</f>
        <v>HCMSURE-SWBR</v>
      </c>
      <c r="AP2203" s="40" t="str">
        <f>_xlfn.XLOOKUP(AO2203,CrossRef!N:N,CrossRef!A:A,"NOT FOUND",0)</f>
        <v>NOT FOUND</v>
      </c>
      <c r="AQ2203" s="40" t="str">
        <f>IFERROR(_xlfn.XLOOKUP(AO2203,CrossRef!$N:$N,CrossRef!$E:$E,"Not Found"),"-")</f>
        <v>Not Found</v>
      </c>
      <c r="AR2203" s="40" t="str">
        <f>IFERROR(_xlfn.XLOOKUP(AO2203,CrossRef!$N:$N,CrossRef!$G:$G,"Not Found"),"-")</f>
        <v>Not Found</v>
      </c>
      <c r="AS2203" s="40" t="str">
        <f>IFERROR(_xlfn.XLOOKUP(AO2203,CrossRef!$N:$N,CrossRef!$H:$H,"Not Found"),"-")</f>
        <v>Not Found</v>
      </c>
    </row>
    <row r="2204" spans="1:45" hidden="1" x14ac:dyDescent="0.3">
      <c r="A2204" s="38" t="str">
        <f>E2204&amp;F2204&amp;U2204</f>
        <v>SNDDRIV-TQCV</v>
      </c>
      <c r="B2204" s="38" t="str">
        <f>I2204&amp;D2204&amp;C2204</f>
        <v>TD6321310100</v>
      </c>
      <c r="C2204" s="38" t="str">
        <f>_xlfn.XLOOKUP(A2204,CrossRef!N:N,CrossRef!D:D,"",0)</f>
        <v>00</v>
      </c>
      <c r="D2204" s="38" t="str">
        <f>_xlfn.XLOOKUP(A2204,CrossRef!N:N,CrossRef!C:C,"",0)</f>
        <v>3101</v>
      </c>
      <c r="E2204" s="38" t="str">
        <f>LEFT(M2204,3)</f>
        <v>SND</v>
      </c>
      <c r="F2204" s="38" t="str">
        <f>_xlfn.TEXTAFTER(J2204,"-")</f>
        <v>DRIV-TQCV</v>
      </c>
      <c r="G2204" t="s">
        <v>2725</v>
      </c>
      <c r="H2204" t="s">
        <v>2726</v>
      </c>
      <c r="I2204" t="s">
        <v>3124</v>
      </c>
      <c r="J2204" s="7" t="s">
        <v>2223</v>
      </c>
      <c r="K2204" t="s">
        <v>2638</v>
      </c>
      <c r="L2204" t="s">
        <v>187</v>
      </c>
      <c r="M2204" t="s">
        <v>3125</v>
      </c>
      <c r="N2204" t="s">
        <v>2640</v>
      </c>
      <c r="O2204" t="s">
        <v>2653</v>
      </c>
      <c r="P2204" t="s">
        <v>2642</v>
      </c>
      <c r="Q2204" t="s">
        <v>2640</v>
      </c>
      <c r="R2204" t="s">
        <v>8481</v>
      </c>
      <c r="S2204" t="s">
        <v>2655</v>
      </c>
      <c r="T2204" t="s">
        <v>2678</v>
      </c>
      <c r="U2204" t="s">
        <v>2657</v>
      </c>
      <c r="V2204" s="7" t="s">
        <v>404</v>
      </c>
      <c r="W2204" s="8">
        <v>22000</v>
      </c>
      <c r="X2204" t="s">
        <v>8482</v>
      </c>
      <c r="Y2204" t="s">
        <v>3333</v>
      </c>
      <c r="Z2204" s="8">
        <v>52832</v>
      </c>
      <c r="AA2204" s="9">
        <v>15.07</v>
      </c>
      <c r="AB2204" s="8">
        <v>78005.240000000005</v>
      </c>
      <c r="AD2204" s="10">
        <v>4542054</v>
      </c>
      <c r="AE2204" s="11">
        <v>45642</v>
      </c>
      <c r="AF2204" s="8">
        <v>44241.72</v>
      </c>
      <c r="AG2204" s="8">
        <v>13409.720000000001</v>
      </c>
      <c r="AH2204" s="12">
        <v>0.60953272727272734</v>
      </c>
      <c r="AI2204" s="8">
        <v>889.82879893828806</v>
      </c>
      <c r="AJ2204" s="11">
        <v>47114.828798923612</v>
      </c>
      <c r="AK2204" s="11">
        <v>47153</v>
      </c>
      <c r="AL2204" s="10">
        <v>-39</v>
      </c>
      <c r="AM2204">
        <v>66816.960000000006</v>
      </c>
      <c r="AN2204">
        <v>1.0261472727272729</v>
      </c>
      <c r="AO2204" s="40" t="str">
        <f>E2204&amp;F2204&amp;U2204</f>
        <v>SNDDRIV-TQCV</v>
      </c>
      <c r="AP2204" s="40" t="str">
        <f>_xlfn.XLOOKUP(AO2204,CrossRef!N:N,CrossRef!A:A,"NOT FOUND",0)</f>
        <v>SND310100</v>
      </c>
      <c r="AQ2204" s="40" t="str">
        <f>IFERROR(_xlfn.XLOOKUP(AO2204,CrossRef!$N:$N,CrossRef!$E:$E,"Not Found"),"-")</f>
        <v>793F XQ</v>
      </c>
      <c r="AR2204" s="40" t="str">
        <f>IFERROR(_xlfn.XLOOKUP(AO2204,CrossRef!$N:$N,CrossRef!$G:$G,"Not Found"),"-")</f>
        <v>3101 - TORQUE CONVERTER</v>
      </c>
      <c r="AS2204" s="40" t="str">
        <f>IFERROR(_xlfn.XLOOKUP(AO2204,CrossRef!$N:$N,CrossRef!$H:$H,"Not Found"),"-")</f>
        <v>00 - (NONE)</v>
      </c>
    </row>
    <row r="2205" spans="1:45" hidden="1" x14ac:dyDescent="0.3">
      <c r="A2205" s="38" t="str">
        <f>E2205&amp;F2205&amp;U2205</f>
        <v>SNDENGI</v>
      </c>
      <c r="B2205" s="38" t="str">
        <f>I2205&amp;D2205&amp;C2205</f>
        <v>TD6321100000</v>
      </c>
      <c r="C2205" s="38" t="str">
        <f>_xlfn.XLOOKUP(A2205,CrossRef!N:N,CrossRef!D:D,"",0)</f>
        <v>00</v>
      </c>
      <c r="D2205" s="38" t="str">
        <f>_xlfn.XLOOKUP(A2205,CrossRef!N:N,CrossRef!C:C,"",0)</f>
        <v>1000</v>
      </c>
      <c r="E2205" s="38" t="str">
        <f>LEFT(M2205,3)</f>
        <v>SND</v>
      </c>
      <c r="F2205" s="38" t="str">
        <f>_xlfn.TEXTAFTER(J2205,"-")</f>
        <v>ENGI</v>
      </c>
      <c r="G2205" t="s">
        <v>2725</v>
      </c>
      <c r="H2205" t="s">
        <v>2726</v>
      </c>
      <c r="I2205" t="s">
        <v>3124</v>
      </c>
      <c r="J2205" s="7" t="s">
        <v>1394</v>
      </c>
      <c r="K2205" t="s">
        <v>2638</v>
      </c>
      <c r="L2205" t="s">
        <v>187</v>
      </c>
      <c r="M2205" t="s">
        <v>3125</v>
      </c>
      <c r="N2205" t="s">
        <v>2640</v>
      </c>
      <c r="O2205" t="s">
        <v>2653</v>
      </c>
      <c r="P2205" t="s">
        <v>2642</v>
      </c>
      <c r="Q2205" t="s">
        <v>2640</v>
      </c>
      <c r="R2205" t="s">
        <v>8483</v>
      </c>
      <c r="S2205" t="s">
        <v>2655</v>
      </c>
      <c r="T2205" t="s">
        <v>3265</v>
      </c>
      <c r="U2205" t="s">
        <v>2657</v>
      </c>
      <c r="V2205" s="7" t="s">
        <v>163</v>
      </c>
      <c r="W2205" s="8">
        <v>22000</v>
      </c>
      <c r="X2205" t="s">
        <v>4546</v>
      </c>
      <c r="Y2205" t="s">
        <v>8484</v>
      </c>
      <c r="Z2205" s="8">
        <v>52832</v>
      </c>
      <c r="AA2205" s="9">
        <v>15.07</v>
      </c>
      <c r="AB2205" s="8">
        <v>734479.95</v>
      </c>
      <c r="AD2205" s="10">
        <v>4542179</v>
      </c>
      <c r="AE2205" s="11">
        <v>45647</v>
      </c>
      <c r="AF2205" s="8">
        <v>44241.72</v>
      </c>
      <c r="AG2205" s="8">
        <v>13409.720000000001</v>
      </c>
      <c r="AH2205" s="12">
        <v>0.60953272727272734</v>
      </c>
      <c r="AI2205" s="8">
        <v>889.82879893828806</v>
      </c>
      <c r="AJ2205" s="11">
        <v>47114.828798923612</v>
      </c>
      <c r="AK2205" s="11"/>
      <c r="AL2205" s="10"/>
      <c r="AO2205" s="40" t="str">
        <f>E2205&amp;F2205&amp;U2205</f>
        <v>SNDENGI</v>
      </c>
      <c r="AP2205" s="40" t="str">
        <f>_xlfn.XLOOKUP(AO2205,CrossRef!N:N,CrossRef!A:A,"NOT FOUND",0)</f>
        <v>SND100000</v>
      </c>
      <c r="AQ2205" s="40" t="str">
        <f>IFERROR(_xlfn.XLOOKUP(AO2205,CrossRef!$N:$N,CrossRef!$E:$E,"Not Found"),"-")</f>
        <v>793F XQ</v>
      </c>
      <c r="AR2205" s="40" t="str">
        <f>IFERROR(_xlfn.XLOOKUP(AO2205,CrossRef!$N:$N,CrossRef!$G:$G,"Not Found"),"-")</f>
        <v>1000 - ENGINE</v>
      </c>
      <c r="AS2205" s="40" t="str">
        <f>IFERROR(_xlfn.XLOOKUP(AO2205,CrossRef!$N:$N,CrossRef!$H:$H,"Not Found"),"-")</f>
        <v>00 - (NONE)</v>
      </c>
    </row>
    <row r="2206" spans="1:45" hidden="1" x14ac:dyDescent="0.3">
      <c r="A2206" s="38" t="str">
        <f>E2206&amp;F2206&amp;U2206</f>
        <v>SNDENGI-COSY</v>
      </c>
      <c r="B2206" s="38" t="str">
        <f>I2206&amp;D2206&amp;C2206</f>
        <v>TD6321135300</v>
      </c>
      <c r="C2206" s="38" t="str">
        <f>_xlfn.XLOOKUP(A2206,CrossRef!N:N,CrossRef!D:D,"",0)</f>
        <v>00</v>
      </c>
      <c r="D2206" s="38" t="str">
        <f>_xlfn.XLOOKUP(A2206,CrossRef!N:N,CrossRef!C:C,"",0)</f>
        <v>1353</v>
      </c>
      <c r="E2206" s="38" t="str">
        <f>LEFT(M2206,3)</f>
        <v>SND</v>
      </c>
      <c r="F2206" s="38" t="str">
        <f>_xlfn.TEXTAFTER(J2206,"-")</f>
        <v>ENGI-COSY</v>
      </c>
      <c r="G2206" t="s">
        <v>2725</v>
      </c>
      <c r="H2206" t="s">
        <v>2726</v>
      </c>
      <c r="I2206" t="s">
        <v>3124</v>
      </c>
      <c r="J2206" s="7" t="s">
        <v>2224</v>
      </c>
      <c r="K2206" t="s">
        <v>2638</v>
      </c>
      <c r="L2206" t="s">
        <v>187</v>
      </c>
      <c r="M2206" t="s">
        <v>3125</v>
      </c>
      <c r="N2206" t="s">
        <v>2640</v>
      </c>
      <c r="O2206" t="s">
        <v>2653</v>
      </c>
      <c r="P2206" t="s">
        <v>2642</v>
      </c>
      <c r="Q2206" t="s">
        <v>2640</v>
      </c>
      <c r="R2206" t="s">
        <v>8485</v>
      </c>
      <c r="S2206" t="s">
        <v>2655</v>
      </c>
      <c r="T2206" t="s">
        <v>3253</v>
      </c>
      <c r="U2206" t="s">
        <v>2657</v>
      </c>
      <c r="V2206" s="7" t="s">
        <v>291</v>
      </c>
      <c r="W2206" s="8">
        <v>22000</v>
      </c>
      <c r="X2206" t="s">
        <v>8486</v>
      </c>
      <c r="Y2206" t="s">
        <v>8487</v>
      </c>
      <c r="Z2206" s="8">
        <v>52832</v>
      </c>
      <c r="AA2206" s="9">
        <v>15.07</v>
      </c>
      <c r="AB2206" s="8">
        <v>155138.51999999999</v>
      </c>
      <c r="AD2206" s="10">
        <v>4542122</v>
      </c>
      <c r="AE2206" s="11">
        <v>45642</v>
      </c>
      <c r="AF2206" s="8">
        <v>44241.72</v>
      </c>
      <c r="AG2206" s="8">
        <v>13409.720000000001</v>
      </c>
      <c r="AH2206" s="12">
        <v>0.60953272727272734</v>
      </c>
      <c r="AI2206" s="8">
        <v>889.82879893828806</v>
      </c>
      <c r="AJ2206" s="11">
        <v>47114.828798923612</v>
      </c>
      <c r="AK2206" s="11">
        <v>47153</v>
      </c>
      <c r="AL2206" s="10">
        <v>-39</v>
      </c>
      <c r="AM2206">
        <v>66816.960000000006</v>
      </c>
      <c r="AN2206">
        <v>1.0261472727272729</v>
      </c>
      <c r="AO2206" s="40" t="str">
        <f>E2206&amp;F2206&amp;U2206</f>
        <v>SNDENGI-COSY</v>
      </c>
      <c r="AP2206" s="40" t="str">
        <f>_xlfn.XLOOKUP(AO2206,CrossRef!N:N,CrossRef!A:A,"NOT FOUND",0)</f>
        <v>SND135300</v>
      </c>
      <c r="AQ2206" s="40" t="str">
        <f>IFERROR(_xlfn.XLOOKUP(AO2206,CrossRef!$N:$N,CrossRef!$E:$E,"Not Found"),"-")</f>
        <v>793F XQ</v>
      </c>
      <c r="AR2206" s="40" t="str">
        <f>IFERROR(_xlfn.XLOOKUP(AO2206,CrossRef!$N:$N,CrossRef!$G:$G,"Not Found"),"-")</f>
        <v>1353 - RADIATOR</v>
      </c>
      <c r="AS2206" s="40" t="str">
        <f>IFERROR(_xlfn.XLOOKUP(AO2206,CrossRef!$N:$N,CrossRef!$H:$H,"Not Found"),"-")</f>
        <v>00 - (NONE)</v>
      </c>
    </row>
    <row r="2207" spans="1:45" hidden="1" x14ac:dyDescent="0.3">
      <c r="A2207" s="38" t="str">
        <f>E2207&amp;F2207&amp;U2207</f>
        <v>3PRENGI</v>
      </c>
      <c r="B2207" s="38" t="str">
        <f>I2207&amp;D2207&amp;C2207</f>
        <v>TW2394100000</v>
      </c>
      <c r="C2207" s="38" t="str">
        <f>_xlfn.XLOOKUP(A2207,CrossRef!N:N,CrossRef!D:D,"",0)</f>
        <v>00</v>
      </c>
      <c r="D2207" s="38" t="str">
        <f>_xlfn.XLOOKUP(A2207,CrossRef!N:N,CrossRef!C:C,"",0)</f>
        <v>1000</v>
      </c>
      <c r="E2207" s="38" t="str">
        <f>LEFT(M2207,3)</f>
        <v>3PR</v>
      </c>
      <c r="F2207" s="38" t="str">
        <f>_xlfn.TEXTAFTER(J2207,"-")</f>
        <v>ENGI</v>
      </c>
      <c r="G2207" t="s">
        <v>2635</v>
      </c>
      <c r="H2207" t="s">
        <v>2636</v>
      </c>
      <c r="I2207" t="s">
        <v>5220</v>
      </c>
      <c r="J2207" s="7" t="s">
        <v>2225</v>
      </c>
      <c r="K2207" t="s">
        <v>2638</v>
      </c>
      <c r="L2207" t="s">
        <v>167</v>
      </c>
      <c r="M2207" t="s">
        <v>5221</v>
      </c>
      <c r="N2207" t="s">
        <v>2640</v>
      </c>
      <c r="O2207" t="s">
        <v>2653</v>
      </c>
      <c r="P2207" t="s">
        <v>2642</v>
      </c>
      <c r="Q2207" t="s">
        <v>2640</v>
      </c>
      <c r="R2207" t="s">
        <v>8488</v>
      </c>
      <c r="S2207" t="s">
        <v>2655</v>
      </c>
      <c r="T2207" t="s">
        <v>3265</v>
      </c>
      <c r="U2207" t="s">
        <v>2657</v>
      </c>
      <c r="V2207" s="7" t="s">
        <v>22</v>
      </c>
      <c r="W2207" s="8">
        <v>20000</v>
      </c>
      <c r="X2207" t="s">
        <v>8489</v>
      </c>
      <c r="Y2207" t="s">
        <v>7013</v>
      </c>
      <c r="Z2207" s="8">
        <v>26236</v>
      </c>
      <c r="AA2207" s="9">
        <v>2.96</v>
      </c>
      <c r="AB2207" s="8">
        <v>376247.48</v>
      </c>
      <c r="AD2207" s="10">
        <v>4347976</v>
      </c>
      <c r="AE2207" s="11">
        <v>45193</v>
      </c>
      <c r="AF2207" s="8">
        <v>19646</v>
      </c>
      <c r="AG2207" s="8">
        <v>13410</v>
      </c>
      <c r="AH2207" s="12">
        <v>0.67049999999999998</v>
      </c>
      <c r="AI2207" s="8">
        <v>4530.4054054054059</v>
      </c>
      <c r="AJ2207" s="11">
        <v>50755.405405405094</v>
      </c>
      <c r="AK2207" s="11"/>
      <c r="AL2207" s="10"/>
      <c r="AO2207" s="40" t="str">
        <f>E2207&amp;F2207&amp;U2207</f>
        <v>3PRENGI</v>
      </c>
      <c r="AP2207" s="40" t="str">
        <f>_xlfn.XLOOKUP(AO2207,CrossRef!N:N,CrossRef!A:A,"NOT FOUND",0)</f>
        <v>3PR100000</v>
      </c>
      <c r="AQ2207" s="40" t="str">
        <f>IFERROR(_xlfn.XLOOKUP(AO2207,CrossRef!$N:$N,CrossRef!$E:$E,"Not Found"),"-")</f>
        <v>777D</v>
      </c>
      <c r="AR2207" s="40" t="str">
        <f>IFERROR(_xlfn.XLOOKUP(AO2207,CrossRef!$N:$N,CrossRef!$G:$G,"Not Found"),"-")</f>
        <v>1000 - ENGINE</v>
      </c>
      <c r="AS2207" s="40" t="str">
        <f>IFERROR(_xlfn.XLOOKUP(AO2207,CrossRef!$N:$N,CrossRef!$H:$H,"Not Found"),"-")</f>
        <v>00 - (NONE)</v>
      </c>
    </row>
    <row r="2208" spans="1:45" hidden="1" x14ac:dyDescent="0.3">
      <c r="A2208" s="38" t="str">
        <f>E2208&amp;F2208&amp;U2208</f>
        <v>4XJDRIV-DIFF</v>
      </c>
      <c r="B2208" s="38" t="str">
        <f>I2208&amp;D2208&amp;C2208</f>
        <v>QTW05325800</v>
      </c>
      <c r="C2208" s="38" t="str">
        <f>_xlfn.XLOOKUP(A2208,CrossRef!N:N,CrossRef!D:D,"",0)</f>
        <v>00</v>
      </c>
      <c r="D2208" s="38" t="str">
        <f>_xlfn.XLOOKUP(A2208,CrossRef!N:N,CrossRef!C:C,"",0)</f>
        <v>3258</v>
      </c>
      <c r="E2208" s="38" t="str">
        <f>LEFT(M2208,3)</f>
        <v>4XJ</v>
      </c>
      <c r="F2208" s="38" t="str">
        <f>_xlfn.TEXTAFTER(J2208,"-")</f>
        <v>DRIV-DIFF</v>
      </c>
      <c r="G2208" t="s">
        <v>2635</v>
      </c>
      <c r="H2208" t="s">
        <v>2636</v>
      </c>
      <c r="I2208" t="s">
        <v>4132</v>
      </c>
      <c r="J2208" s="7" t="s">
        <v>461</v>
      </c>
      <c r="K2208" t="s">
        <v>2638</v>
      </c>
      <c r="L2208" t="s">
        <v>160</v>
      </c>
      <c r="M2208" t="s">
        <v>4133</v>
      </c>
      <c r="N2208" t="s">
        <v>2640</v>
      </c>
      <c r="O2208" t="s">
        <v>2641</v>
      </c>
      <c r="P2208" t="s">
        <v>2642</v>
      </c>
      <c r="Q2208" t="s">
        <v>2640</v>
      </c>
      <c r="R2208" t="s">
        <v>8490</v>
      </c>
      <c r="S2208" t="s">
        <v>2655</v>
      </c>
      <c r="T2208" t="s">
        <v>2656</v>
      </c>
      <c r="U2208" t="s">
        <v>2657</v>
      </c>
      <c r="V2208" s="7" t="s">
        <v>457</v>
      </c>
      <c r="W2208" s="8">
        <v>16500</v>
      </c>
      <c r="X2208" t="s">
        <v>8491</v>
      </c>
      <c r="Y2208" t="s">
        <v>8492</v>
      </c>
      <c r="Z2208" s="8">
        <v>63723</v>
      </c>
      <c r="AA2208" s="9">
        <v>2.78</v>
      </c>
      <c r="AB2208" s="8">
        <v>62202.54</v>
      </c>
      <c r="AD2208" s="10">
        <v>4438163</v>
      </c>
      <c r="AE2208" s="11">
        <v>45019</v>
      </c>
      <c r="AF2208" s="8">
        <v>60636</v>
      </c>
      <c r="AG2208" s="8">
        <v>13413</v>
      </c>
      <c r="AH2208" s="12">
        <v>0.81290909090909091</v>
      </c>
      <c r="AI2208" s="8">
        <v>4824.8201438848928</v>
      </c>
      <c r="AJ2208" s="11">
        <v>51049.820143865742</v>
      </c>
      <c r="AK2208" s="11">
        <v>50672</v>
      </c>
      <c r="AL2208" s="10">
        <v>377</v>
      </c>
      <c r="AM2208">
        <v>76085.66</v>
      </c>
      <c r="AO2208" s="40" t="str">
        <f>E2208&amp;F2208&amp;U2208</f>
        <v>4XJDRIV-DIFF</v>
      </c>
      <c r="AP2208" s="40" t="str">
        <f>_xlfn.XLOOKUP(AO2208,CrossRef!N:N,CrossRef!A:A,"NOT FOUND",0)</f>
        <v>4XJ325800</v>
      </c>
      <c r="AQ2208" s="40" t="str">
        <f>IFERROR(_xlfn.XLOOKUP(AO2208,CrossRef!$N:$N,CrossRef!$E:$E,"Not Found"),"-")</f>
        <v>777C</v>
      </c>
      <c r="AR2208" s="40" t="str">
        <f>IFERROR(_xlfn.XLOOKUP(AO2208,CrossRef!$N:$N,CrossRef!$G:$G,"Not Found"),"-")</f>
        <v>3258 - DIFFERENTIAL</v>
      </c>
      <c r="AS2208" s="40" t="str">
        <f>IFERROR(_xlfn.XLOOKUP(AO2208,CrossRef!$N:$N,CrossRef!$H:$H,"Not Found"),"-")</f>
        <v>00 - (NONE)</v>
      </c>
    </row>
    <row r="2209" spans="1:45" hidden="1" x14ac:dyDescent="0.3">
      <c r="A2209" s="38" t="str">
        <f>E2209&amp;F2209&amp;U2209</f>
        <v>4XJDRIV-TQCV</v>
      </c>
      <c r="B2209" s="38" t="str">
        <f>I2209&amp;D2209&amp;C2209</f>
        <v>QTW05310100</v>
      </c>
      <c r="C2209" s="38" t="str">
        <f>_xlfn.XLOOKUP(A2209,CrossRef!N:N,CrossRef!D:D,"",0)</f>
        <v>00</v>
      </c>
      <c r="D2209" s="38" t="str">
        <f>_xlfn.XLOOKUP(A2209,CrossRef!N:N,CrossRef!C:C,"",0)</f>
        <v>3101</v>
      </c>
      <c r="E2209" s="38" t="str">
        <f>LEFT(M2209,3)</f>
        <v>4XJ</v>
      </c>
      <c r="F2209" s="38" t="str">
        <f>_xlfn.TEXTAFTER(J2209,"-")</f>
        <v>DRIV-TQCV</v>
      </c>
      <c r="G2209" t="s">
        <v>2635</v>
      </c>
      <c r="H2209" t="s">
        <v>2636</v>
      </c>
      <c r="I2209" t="s">
        <v>4132</v>
      </c>
      <c r="J2209" s="7" t="s">
        <v>393</v>
      </c>
      <c r="K2209" t="s">
        <v>2638</v>
      </c>
      <c r="L2209" t="s">
        <v>160</v>
      </c>
      <c r="M2209" t="s">
        <v>4133</v>
      </c>
      <c r="N2209" t="s">
        <v>2640</v>
      </c>
      <c r="O2209" t="s">
        <v>2641</v>
      </c>
      <c r="P2209" t="s">
        <v>2642</v>
      </c>
      <c r="Q2209" t="s">
        <v>2640</v>
      </c>
      <c r="R2209" t="s">
        <v>8493</v>
      </c>
      <c r="S2209" t="s">
        <v>2655</v>
      </c>
      <c r="T2209" t="s">
        <v>2678</v>
      </c>
      <c r="U2209" t="s">
        <v>2657</v>
      </c>
      <c r="V2209" s="7" t="s">
        <v>394</v>
      </c>
      <c r="W2209" s="8">
        <v>16500</v>
      </c>
      <c r="X2209" t="s">
        <v>8494</v>
      </c>
      <c r="Y2209" t="s">
        <v>8495</v>
      </c>
      <c r="Z2209" s="8">
        <v>63723</v>
      </c>
      <c r="AA2209" s="9">
        <v>2.78</v>
      </c>
      <c r="AB2209" s="8">
        <v>48844.97</v>
      </c>
      <c r="AD2209" s="10">
        <v>4438190</v>
      </c>
      <c r="AE2209" s="11">
        <v>45019</v>
      </c>
      <c r="AF2209" s="8">
        <v>60636</v>
      </c>
      <c r="AG2209" s="8">
        <v>13413</v>
      </c>
      <c r="AH2209" s="12">
        <v>0.81290909090909091</v>
      </c>
      <c r="AI2209" s="8">
        <v>4824.8201438848928</v>
      </c>
      <c r="AJ2209" s="11">
        <v>51049.820143865742</v>
      </c>
      <c r="AK2209" s="11">
        <v>50672</v>
      </c>
      <c r="AL2209" s="10">
        <v>377</v>
      </c>
      <c r="AM2209">
        <v>76085.66</v>
      </c>
      <c r="AO2209" s="40" t="str">
        <f>E2209&amp;F2209&amp;U2209</f>
        <v>4XJDRIV-TQCV</v>
      </c>
      <c r="AP2209" s="40" t="str">
        <f>_xlfn.XLOOKUP(AO2209,CrossRef!N:N,CrossRef!A:A,"NOT FOUND",0)</f>
        <v>4XJ310100</v>
      </c>
      <c r="AQ2209" s="40" t="str">
        <f>IFERROR(_xlfn.XLOOKUP(AO2209,CrossRef!$N:$N,CrossRef!$E:$E,"Not Found"),"-")</f>
        <v>777C</v>
      </c>
      <c r="AR2209" s="40" t="str">
        <f>IFERROR(_xlfn.XLOOKUP(AO2209,CrossRef!$N:$N,CrossRef!$G:$G,"Not Found"),"-")</f>
        <v>3101 - TORQUE CONVERTER</v>
      </c>
      <c r="AS2209" s="40" t="str">
        <f>IFERROR(_xlfn.XLOOKUP(AO2209,CrossRef!$N:$N,CrossRef!$H:$H,"Not Found"),"-")</f>
        <v>00 - (NONE)</v>
      </c>
    </row>
    <row r="2210" spans="1:45" hidden="1" x14ac:dyDescent="0.3">
      <c r="A2210" s="38" t="str">
        <f>E2210&amp;F2210&amp;U2210</f>
        <v>4XJDRIV-FIDVRHR</v>
      </c>
      <c r="B2210" s="38" t="str">
        <f>I2210&amp;D2210&amp;C2210</f>
        <v>QTW054050RR</v>
      </c>
      <c r="C2210" s="38" t="str">
        <f>_xlfn.XLOOKUP(A2210,CrossRef!N:N,CrossRef!D:D,"",0)</f>
        <v>RR</v>
      </c>
      <c r="D2210" s="38" t="str">
        <f>_xlfn.XLOOKUP(A2210,CrossRef!N:N,CrossRef!C:C,"",0)</f>
        <v>4050</v>
      </c>
      <c r="E2210" s="38" t="str">
        <f>LEFT(M2210,3)</f>
        <v>4XJ</v>
      </c>
      <c r="F2210" s="38" t="str">
        <f>_xlfn.TEXTAFTER(J2210,"-")</f>
        <v>DRIV-FIDV</v>
      </c>
      <c r="G2210" t="s">
        <v>2635</v>
      </c>
      <c r="H2210" t="s">
        <v>2636</v>
      </c>
      <c r="I2210" t="s">
        <v>4132</v>
      </c>
      <c r="J2210" s="7" t="s">
        <v>584</v>
      </c>
      <c r="K2210" t="s">
        <v>2638</v>
      </c>
      <c r="L2210" t="s">
        <v>160</v>
      </c>
      <c r="M2210" t="s">
        <v>4133</v>
      </c>
      <c r="N2210" t="s">
        <v>2640</v>
      </c>
      <c r="O2210" t="s">
        <v>2641</v>
      </c>
      <c r="P2210" t="s">
        <v>2642</v>
      </c>
      <c r="Q2210" t="s">
        <v>2640</v>
      </c>
      <c r="R2210" t="s">
        <v>8496</v>
      </c>
      <c r="S2210" t="s">
        <v>2655</v>
      </c>
      <c r="T2210" t="s">
        <v>2682</v>
      </c>
      <c r="U2210" t="s">
        <v>494</v>
      </c>
      <c r="V2210" s="7" t="s">
        <v>580</v>
      </c>
      <c r="W2210" s="8">
        <v>16500</v>
      </c>
      <c r="X2210" t="s">
        <v>8497</v>
      </c>
      <c r="Y2210" t="s">
        <v>8091</v>
      </c>
      <c r="Z2210" s="8">
        <v>63723</v>
      </c>
      <c r="AA2210" s="9">
        <v>2.78</v>
      </c>
      <c r="AB2210" s="8">
        <v>135304.62</v>
      </c>
      <c r="AD2210" s="10">
        <v>4438189</v>
      </c>
      <c r="AE2210" s="11">
        <v>45022</v>
      </c>
      <c r="AF2210" s="8">
        <v>60639</v>
      </c>
      <c r="AG2210" s="8">
        <v>13416</v>
      </c>
      <c r="AH2210" s="12">
        <v>0.81309090909090909</v>
      </c>
      <c r="AI2210" s="8">
        <v>4825.8992805755397</v>
      </c>
      <c r="AJ2210" s="11">
        <v>51050.899280590274</v>
      </c>
      <c r="AK2210" s="11">
        <v>50673</v>
      </c>
      <c r="AL2210" s="10">
        <v>377</v>
      </c>
      <c r="AM2210">
        <v>76088.44</v>
      </c>
      <c r="AO2210" s="40" t="str">
        <f>E2210&amp;F2210&amp;U2210</f>
        <v>4XJDRIV-FIDVRHR</v>
      </c>
      <c r="AP2210" s="40" t="str">
        <f>_xlfn.XLOOKUP(AO2210,CrossRef!N:N,CrossRef!A:A,"NOT FOUND",0)</f>
        <v>4XJ4050RR</v>
      </c>
      <c r="AQ2210" s="40" t="str">
        <f>IFERROR(_xlfn.XLOOKUP(AO2210,CrossRef!$N:$N,CrossRef!$E:$E,"Not Found"),"-")</f>
        <v>777C</v>
      </c>
      <c r="AR2210" s="40" t="str">
        <f>IFERROR(_xlfn.XLOOKUP(AO2210,CrossRef!$N:$N,CrossRef!$G:$G,"Not Found"),"-")</f>
        <v>4050 - FINAL DRIVE</v>
      </c>
      <c r="AS2210" s="40" t="str">
        <f>IFERROR(_xlfn.XLOOKUP(AO2210,CrossRef!$N:$N,CrossRef!$H:$H,"Not Found"),"-")</f>
        <v>RR - RIGHT REAR</v>
      </c>
    </row>
    <row r="2211" spans="1:45" hidden="1" x14ac:dyDescent="0.3">
      <c r="A2211" s="38" t="str">
        <f>E2211&amp;F2211&amp;U2211</f>
        <v>SSPDRIV-DIFF</v>
      </c>
      <c r="B2211" s="38" t="str">
        <f>I2211&amp;D2211&amp;C2211</f>
        <v>TD6313325800</v>
      </c>
      <c r="C2211" s="38" t="str">
        <f>_xlfn.XLOOKUP(A2211,CrossRef!N:N,CrossRef!D:D,"",0)</f>
        <v>00</v>
      </c>
      <c r="D2211" s="38" t="str">
        <f>_xlfn.XLOOKUP(A2211,CrossRef!N:N,CrossRef!C:C,"",0)</f>
        <v>3258</v>
      </c>
      <c r="E2211" s="38" t="str">
        <f>LEFT(M2211,3)</f>
        <v>SSP</v>
      </c>
      <c r="F2211" s="38" t="str">
        <f>_xlfn.TEXTAFTER(J2211,"-")</f>
        <v>DRIV-DIFF</v>
      </c>
      <c r="G2211" t="s">
        <v>2725</v>
      </c>
      <c r="H2211" t="s">
        <v>2726</v>
      </c>
      <c r="I2211" t="s">
        <v>3019</v>
      </c>
      <c r="J2211" s="7" t="s">
        <v>2226</v>
      </c>
      <c r="K2211" t="s">
        <v>2638</v>
      </c>
      <c r="L2211" t="s">
        <v>183</v>
      </c>
      <c r="M2211" t="s">
        <v>3020</v>
      </c>
      <c r="N2211" t="s">
        <v>2640</v>
      </c>
      <c r="O2211" t="s">
        <v>2653</v>
      </c>
      <c r="P2211" t="s">
        <v>2642</v>
      </c>
      <c r="Q2211" t="s">
        <v>2640</v>
      </c>
      <c r="R2211" t="s">
        <v>8498</v>
      </c>
      <c r="S2211" t="s">
        <v>2655</v>
      </c>
      <c r="T2211" t="s">
        <v>2656</v>
      </c>
      <c r="U2211" t="s">
        <v>2657</v>
      </c>
      <c r="V2211" s="7" t="s">
        <v>473</v>
      </c>
      <c r="W2211" s="8">
        <v>24000</v>
      </c>
      <c r="X2211" t="s">
        <v>8499</v>
      </c>
      <c r="Y2211" t="s">
        <v>3575</v>
      </c>
      <c r="Z2211" s="8">
        <v>71005</v>
      </c>
      <c r="AA2211" s="9">
        <v>16.03</v>
      </c>
      <c r="AB2211" s="8">
        <v>81159.33</v>
      </c>
      <c r="AD2211" s="10">
        <v>4422881</v>
      </c>
      <c r="AE2211" s="11">
        <v>45415</v>
      </c>
      <c r="AF2211" s="8">
        <v>60425</v>
      </c>
      <c r="AG2211" s="8">
        <v>13420</v>
      </c>
      <c r="AH2211" s="12">
        <v>0.5591666666666667</v>
      </c>
      <c r="AI2211" s="8">
        <v>837.18028696194631</v>
      </c>
      <c r="AJ2211" s="11">
        <v>47062.18028695602</v>
      </c>
      <c r="AK2211" s="11">
        <v>47157</v>
      </c>
      <c r="AL2211" s="10">
        <v>-95</v>
      </c>
      <c r="AM2211">
        <v>85944.960000000006</v>
      </c>
      <c r="AN2211">
        <v>1.063331666666667</v>
      </c>
      <c r="AO2211" s="40" t="str">
        <f>E2211&amp;F2211&amp;U2211</f>
        <v>SSPDRIV-DIFF</v>
      </c>
      <c r="AP2211" s="40" t="str">
        <f>_xlfn.XLOOKUP(AO2211,CrossRef!N:N,CrossRef!A:A,"NOT FOUND",0)</f>
        <v>SSP325800</v>
      </c>
      <c r="AQ2211" s="40" t="str">
        <f>IFERROR(_xlfn.XLOOKUP(AO2211,CrossRef!$N:$N,CrossRef!$E:$E,"Not Found"),"-")</f>
        <v>793F</v>
      </c>
      <c r="AR2211" s="40" t="str">
        <f>IFERROR(_xlfn.XLOOKUP(AO2211,CrossRef!$N:$N,CrossRef!$G:$G,"Not Found"),"-")</f>
        <v>3258 - DIFFERENTIAL</v>
      </c>
      <c r="AS2211" s="40" t="str">
        <f>IFERROR(_xlfn.XLOOKUP(AO2211,CrossRef!$N:$N,CrossRef!$H:$H,"Not Found"),"-")</f>
        <v>00 - (NONE)</v>
      </c>
    </row>
    <row r="2212" spans="1:45" hidden="1" x14ac:dyDescent="0.3">
      <c r="A2212" s="38" t="str">
        <f>E2212&amp;F2212&amp;U2212</f>
        <v>ELZTCKS-TCKLLH</v>
      </c>
      <c r="B2212" s="38" t="str">
        <f>I2212&amp;D2212&amp;C2212</f>
        <v>EX71284170LT</v>
      </c>
      <c r="C2212" s="38" t="str">
        <f>_xlfn.XLOOKUP(A2212,CrossRef!N:N,CrossRef!D:D,"",0)</f>
        <v>LT</v>
      </c>
      <c r="D2212" s="38" t="str">
        <f>_xlfn.XLOOKUP(A2212,CrossRef!N:N,CrossRef!C:C,"",0)</f>
        <v>4170</v>
      </c>
      <c r="E2212" s="38" t="str">
        <f>LEFT(M2212,3)</f>
        <v>ELZ</v>
      </c>
      <c r="F2212" s="38" t="str">
        <f>_xlfn.TEXTAFTER(J2212,"-")</f>
        <v>TCKS-TCKL</v>
      </c>
      <c r="G2212" t="s">
        <v>2725</v>
      </c>
      <c r="H2212" t="s">
        <v>2726</v>
      </c>
      <c r="I2212" t="s">
        <v>2936</v>
      </c>
      <c r="J2212" s="7" t="s">
        <v>645</v>
      </c>
      <c r="K2212" t="s">
        <v>2638</v>
      </c>
      <c r="L2212" t="s">
        <v>2728</v>
      </c>
      <c r="M2212" t="s">
        <v>2937</v>
      </c>
      <c r="N2212" t="s">
        <v>2640</v>
      </c>
      <c r="O2212" t="s">
        <v>2803</v>
      </c>
      <c r="P2212" t="s">
        <v>2642</v>
      </c>
      <c r="Q2212" t="s">
        <v>2640</v>
      </c>
      <c r="R2212" t="s">
        <v>8500</v>
      </c>
      <c r="S2212" t="s">
        <v>2671</v>
      </c>
      <c r="T2212" t="s">
        <v>2745</v>
      </c>
      <c r="U2212" t="s">
        <v>59</v>
      </c>
      <c r="V2212" s="7" t="s">
        <v>637</v>
      </c>
      <c r="W2212" s="8">
        <v>16000</v>
      </c>
      <c r="X2212" t="s">
        <v>8501</v>
      </c>
      <c r="Y2212" t="s">
        <v>6021</v>
      </c>
      <c r="Z2212" s="8">
        <v>22566.400000000001</v>
      </c>
      <c r="AA2212" s="9">
        <v>14.49</v>
      </c>
      <c r="AB2212" s="8">
        <v>521966.81</v>
      </c>
      <c r="AD2212" s="10">
        <v>4809361</v>
      </c>
      <c r="AE2212" s="11">
        <v>46046</v>
      </c>
      <c r="AF2212" s="8">
        <v>19995</v>
      </c>
      <c r="AG2212" s="8">
        <v>13428.599999999999</v>
      </c>
      <c r="AH2212" s="12">
        <v>0.83928749999999996</v>
      </c>
      <c r="AI2212" s="8">
        <v>926.74948240165622</v>
      </c>
      <c r="AJ2212" s="11">
        <v>47151.749482407409</v>
      </c>
      <c r="AK2212" s="11">
        <v>47069</v>
      </c>
      <c r="AL2212" s="10">
        <v>82</v>
      </c>
      <c r="AM2212">
        <v>34795.96</v>
      </c>
      <c r="AN2212">
        <v>0.92505999999999999</v>
      </c>
      <c r="AO2212" s="40" t="str">
        <f>E2212&amp;F2212&amp;U2212</f>
        <v>ELZTCKS-TCKLLH</v>
      </c>
      <c r="AP2212" s="40" t="str">
        <f>_xlfn.XLOOKUP(AO2212,CrossRef!N:N,CrossRef!A:A,"NOT FOUND",0)</f>
        <v>ELZ4170LT</v>
      </c>
      <c r="AQ2212" s="40">
        <f>IFERROR(_xlfn.XLOOKUP(AO2212,CrossRef!$N:$N,CrossRef!$E:$E,"Not Found"),"-")</f>
        <v>6040</v>
      </c>
      <c r="AR2212" s="40" t="str">
        <f>IFERROR(_xlfn.XLOOKUP(AO2212,CrossRef!$N:$N,CrossRef!$G:$G,"Not Found"),"-")</f>
        <v>4170 - TRACK ASSEMBLY</v>
      </c>
      <c r="AS2212" s="40" t="str">
        <f>IFERROR(_xlfn.XLOOKUP(AO2212,CrossRef!$N:$N,CrossRef!$H:$H,"Not Found"),"-")</f>
        <v>LT - LEFT</v>
      </c>
    </row>
    <row r="2213" spans="1:45" hidden="1" x14ac:dyDescent="0.3">
      <c r="A2213" s="38" t="str">
        <f>E2213&amp;F2213&amp;U2213</f>
        <v>ELZTCKS-TCKRRH</v>
      </c>
      <c r="B2213" s="38" t="str">
        <f>I2213&amp;D2213&amp;C2213</f>
        <v>EX71284170RI</v>
      </c>
      <c r="C2213" s="38" t="str">
        <f>_xlfn.XLOOKUP(A2213,CrossRef!N:N,CrossRef!D:D,"",0)</f>
        <v>RI</v>
      </c>
      <c r="D2213" s="38" t="str">
        <f>_xlfn.XLOOKUP(A2213,CrossRef!N:N,CrossRef!C:C,"",0)</f>
        <v>4170</v>
      </c>
      <c r="E2213" s="38" t="str">
        <f>LEFT(M2213,3)</f>
        <v>ELZ</v>
      </c>
      <c r="F2213" s="38" t="str">
        <f>_xlfn.TEXTAFTER(J2213,"-")</f>
        <v>TCKS-TCKR</v>
      </c>
      <c r="G2213" t="s">
        <v>2725</v>
      </c>
      <c r="H2213" t="s">
        <v>2726</v>
      </c>
      <c r="I2213" t="s">
        <v>2936</v>
      </c>
      <c r="J2213" s="7" t="s">
        <v>646</v>
      </c>
      <c r="K2213" t="s">
        <v>2638</v>
      </c>
      <c r="L2213" t="s">
        <v>2728</v>
      </c>
      <c r="M2213" t="s">
        <v>2937</v>
      </c>
      <c r="N2213" t="s">
        <v>2640</v>
      </c>
      <c r="O2213" t="s">
        <v>2803</v>
      </c>
      <c r="P2213" t="s">
        <v>2642</v>
      </c>
      <c r="Q2213" t="s">
        <v>2640</v>
      </c>
      <c r="R2213" t="s">
        <v>8502</v>
      </c>
      <c r="S2213" t="s">
        <v>2671</v>
      </c>
      <c r="T2213" t="s">
        <v>2745</v>
      </c>
      <c r="U2213" t="s">
        <v>63</v>
      </c>
      <c r="V2213" s="7" t="s">
        <v>636</v>
      </c>
      <c r="W2213" s="8">
        <v>16000</v>
      </c>
      <c r="X2213" t="s">
        <v>8503</v>
      </c>
      <c r="Y2213" t="s">
        <v>6021</v>
      </c>
      <c r="Z2213" s="8">
        <v>22566.400000000001</v>
      </c>
      <c r="AA2213" s="9">
        <v>14.49</v>
      </c>
      <c r="AB2213" s="8">
        <v>521966.81</v>
      </c>
      <c r="AD2213" s="10">
        <v>4809350</v>
      </c>
      <c r="AE2213" s="11">
        <v>46043</v>
      </c>
      <c r="AF2213" s="8">
        <v>19995</v>
      </c>
      <c r="AG2213" s="8">
        <v>13428.599999999999</v>
      </c>
      <c r="AH2213" s="12">
        <v>0.83928749999999996</v>
      </c>
      <c r="AI2213" s="8">
        <v>926.74948240165622</v>
      </c>
      <c r="AJ2213" s="11">
        <v>47151.749482407409</v>
      </c>
      <c r="AK2213" s="11">
        <v>47069</v>
      </c>
      <c r="AL2213" s="10">
        <v>82</v>
      </c>
      <c r="AM2213">
        <v>34795.96</v>
      </c>
      <c r="AN2213">
        <v>0.92505999999999999</v>
      </c>
      <c r="AO2213" s="40" t="str">
        <f>E2213&amp;F2213&amp;U2213</f>
        <v>ELZTCKS-TCKRRH</v>
      </c>
      <c r="AP2213" s="40" t="str">
        <f>_xlfn.XLOOKUP(AO2213,CrossRef!N:N,CrossRef!A:A,"NOT FOUND",0)</f>
        <v>ELZ4170RI</v>
      </c>
      <c r="AQ2213" s="40">
        <f>IFERROR(_xlfn.XLOOKUP(AO2213,CrossRef!$N:$N,CrossRef!$E:$E,"Not Found"),"-")</f>
        <v>6040</v>
      </c>
      <c r="AR2213" s="40" t="str">
        <f>IFERROR(_xlfn.XLOOKUP(AO2213,CrossRef!$N:$N,CrossRef!$G:$G,"Not Found"),"-")</f>
        <v>4170 - TRACK ASSEMBLY</v>
      </c>
      <c r="AS2213" s="40" t="str">
        <f>IFERROR(_xlfn.XLOOKUP(AO2213,CrossRef!$N:$N,CrossRef!$H:$H,"Not Found"),"-")</f>
        <v>RI - RIGHT</v>
      </c>
    </row>
    <row r="2214" spans="1:45" hidden="1" x14ac:dyDescent="0.3">
      <c r="A2214" s="38" t="str">
        <f>E2214&amp;F2214&amp;U2214</f>
        <v>JRPENGI</v>
      </c>
      <c r="B2214" s="38" t="str">
        <f>I2214&amp;D2214&amp;C2214</f>
        <v>TD2419100000</v>
      </c>
      <c r="C2214" s="38" t="str">
        <f>_xlfn.XLOOKUP(A2214,CrossRef!N:N,CrossRef!D:D,"",0)</f>
        <v>00</v>
      </c>
      <c r="D2214" s="38" t="str">
        <f>_xlfn.XLOOKUP(A2214,CrossRef!N:N,CrossRef!C:C,"",0)</f>
        <v>1000</v>
      </c>
      <c r="E2214" s="38" t="str">
        <f>LEFT(M2214,3)</f>
        <v>JRP</v>
      </c>
      <c r="F2214" s="38" t="str">
        <f>_xlfn.TEXTAFTER(J2214,"-")</f>
        <v>ENGI</v>
      </c>
      <c r="G2214" t="s">
        <v>2813</v>
      </c>
      <c r="H2214" t="s">
        <v>2814</v>
      </c>
      <c r="I2214" t="s">
        <v>2844</v>
      </c>
      <c r="J2214" s="7" t="s">
        <v>2227</v>
      </c>
      <c r="K2214" t="s">
        <v>2638</v>
      </c>
      <c r="L2214" t="s">
        <v>172</v>
      </c>
      <c r="M2214" t="s">
        <v>2845</v>
      </c>
      <c r="N2214" t="s">
        <v>2640</v>
      </c>
      <c r="O2214" t="s">
        <v>2803</v>
      </c>
      <c r="P2214" t="s">
        <v>2642</v>
      </c>
      <c r="Q2214" t="s">
        <v>2662</v>
      </c>
      <c r="R2214" t="s">
        <v>8504</v>
      </c>
      <c r="S2214" t="s">
        <v>2655</v>
      </c>
      <c r="T2214" t="s">
        <v>3265</v>
      </c>
      <c r="U2214" t="s">
        <v>2657</v>
      </c>
      <c r="V2214" s="7" t="s">
        <v>22</v>
      </c>
      <c r="W2214" s="8">
        <v>20000</v>
      </c>
      <c r="X2214" t="s">
        <v>8505</v>
      </c>
      <c r="Y2214" t="s">
        <v>3893</v>
      </c>
      <c r="Z2214" s="8">
        <v>38972</v>
      </c>
      <c r="AA2214" s="9">
        <v>2.95</v>
      </c>
      <c r="AB2214" s="8">
        <v>254605.26</v>
      </c>
      <c r="AD2214" s="10">
        <v>4463027</v>
      </c>
      <c r="AE2214" s="11">
        <v>45292</v>
      </c>
      <c r="AF2214" s="8">
        <v>32403</v>
      </c>
      <c r="AG2214" s="8">
        <v>13431</v>
      </c>
      <c r="AH2214" s="12">
        <v>0.67154999999999998</v>
      </c>
      <c r="AI2214" s="8">
        <v>4552.8813559322034</v>
      </c>
      <c r="AJ2214" s="11">
        <v>50777.881355937498</v>
      </c>
      <c r="AK2214" s="11">
        <v>46991</v>
      </c>
      <c r="AL2214" s="10">
        <v>3786</v>
      </c>
      <c r="AM2214">
        <v>41231.699999999997</v>
      </c>
      <c r="AN2214">
        <v>0.44143499999999986</v>
      </c>
      <c r="AO2214" s="40" t="str">
        <f>E2214&amp;F2214&amp;U2214</f>
        <v>JRPENGI</v>
      </c>
      <c r="AP2214" s="40" t="str">
        <f>_xlfn.XLOOKUP(AO2214,CrossRef!N:N,CrossRef!A:A,"NOT FOUND",0)</f>
        <v>JRP100000</v>
      </c>
      <c r="AQ2214" s="40" t="str">
        <f>IFERROR(_xlfn.XLOOKUP(AO2214,CrossRef!$N:$N,CrossRef!$E:$E,"Not Found"),"-")</f>
        <v>777F</v>
      </c>
      <c r="AR2214" s="40" t="str">
        <f>IFERROR(_xlfn.XLOOKUP(AO2214,CrossRef!$N:$N,CrossRef!$G:$G,"Not Found"),"-")</f>
        <v>1000 - ENGINE</v>
      </c>
      <c r="AS2214" s="40" t="str">
        <f>IFERROR(_xlfn.XLOOKUP(AO2214,CrossRef!$N:$N,CrossRef!$H:$H,"Not Found"),"-")</f>
        <v>00 - (NONE)</v>
      </c>
    </row>
    <row r="2215" spans="1:45" hidden="1" x14ac:dyDescent="0.3">
      <c r="A2215" s="38" t="str">
        <f>E2215&amp;F2215&amp;U2215</f>
        <v>ATYHYSY-CYHYLH</v>
      </c>
      <c r="B2215" s="38" t="str">
        <f>I2215&amp;D2215&amp;C2215</f>
        <v>QTD065102LT</v>
      </c>
      <c r="C2215" s="38" t="str">
        <f>_xlfn.XLOOKUP(A2215,CrossRef!N:N,CrossRef!D:D,"",0)</f>
        <v>LT</v>
      </c>
      <c r="D2215" s="38" t="str">
        <f>_xlfn.XLOOKUP(A2215,CrossRef!N:N,CrossRef!C:C,"",0)</f>
        <v>5102</v>
      </c>
      <c r="E2215" s="38" t="str">
        <f>LEFT(M2215,3)</f>
        <v>ATY</v>
      </c>
      <c r="F2215" s="38" t="str">
        <f>_xlfn.TEXTAFTER(J2215,"-")</f>
        <v>HYSY-CYHY</v>
      </c>
      <c r="G2215" t="s">
        <v>2635</v>
      </c>
      <c r="H2215" t="s">
        <v>2636</v>
      </c>
      <c r="I2215" t="s">
        <v>3894</v>
      </c>
      <c r="J2215" s="7" t="s">
        <v>2228</v>
      </c>
      <c r="K2215" t="s">
        <v>2638</v>
      </c>
      <c r="L2215" t="s">
        <v>151</v>
      </c>
      <c r="M2215" t="s">
        <v>3895</v>
      </c>
      <c r="N2215" t="s">
        <v>2640</v>
      </c>
      <c r="O2215" t="s">
        <v>2641</v>
      </c>
      <c r="P2215" t="s">
        <v>2642</v>
      </c>
      <c r="Q2215" t="s">
        <v>2640</v>
      </c>
      <c r="R2215" t="s">
        <v>8506</v>
      </c>
      <c r="S2215" t="s">
        <v>2644</v>
      </c>
      <c r="T2215" t="s">
        <v>2645</v>
      </c>
      <c r="U2215" t="s">
        <v>59</v>
      </c>
      <c r="V2215" s="7" t="s">
        <v>729</v>
      </c>
      <c r="W2215" s="8">
        <v>20000</v>
      </c>
      <c r="X2215" t="s">
        <v>8507</v>
      </c>
      <c r="Y2215" t="s">
        <v>2795</v>
      </c>
      <c r="Z2215" s="8">
        <v>115053</v>
      </c>
      <c r="AA2215" s="9">
        <v>16.420000000000002</v>
      </c>
      <c r="AB2215" s="8">
        <v>20259.990000000002</v>
      </c>
      <c r="AD2215" s="10">
        <v>4112524</v>
      </c>
      <c r="AE2215" s="11">
        <v>45545</v>
      </c>
      <c r="AF2215" s="8">
        <v>108498.92</v>
      </c>
      <c r="AG2215" s="8">
        <v>13445.919999999998</v>
      </c>
      <c r="AH2215" s="12">
        <v>0.67229599999999989</v>
      </c>
      <c r="AI2215" s="8">
        <v>818.87454323995109</v>
      </c>
      <c r="AJ2215" s="11">
        <v>47043.874543252314</v>
      </c>
      <c r="AK2215" s="11">
        <v>47245</v>
      </c>
      <c r="AL2215" s="10">
        <v>-202</v>
      </c>
      <c r="AM2215">
        <v>131801.4</v>
      </c>
      <c r="AN2215">
        <v>1.1651239999999998</v>
      </c>
      <c r="AO2215" s="40" t="str">
        <f>E2215&amp;F2215&amp;U2215</f>
        <v>ATYHYSY-CYHYLH</v>
      </c>
      <c r="AP2215" s="40" t="str">
        <f>_xlfn.XLOOKUP(AO2215,CrossRef!N:N,CrossRef!A:A,"NOT FOUND",0)</f>
        <v>ATY5102LT</v>
      </c>
      <c r="AQ2215" s="40" t="str">
        <f>IFERROR(_xlfn.XLOOKUP(AO2215,CrossRef!$N:$N,CrossRef!$E:$E,"Not Found"),"-")</f>
        <v>793C</v>
      </c>
      <c r="AR2215" s="40" t="str">
        <f>IFERROR(_xlfn.XLOOKUP(AO2215,CrossRef!$N:$N,CrossRef!$G:$G,"Not Found"),"-")</f>
        <v>5102 - LIFT/HOIST CYLINDER</v>
      </c>
      <c r="AS2215" s="40" t="str">
        <f>IFERROR(_xlfn.XLOOKUP(AO2215,CrossRef!$N:$N,CrossRef!$H:$H,"Not Found"),"-")</f>
        <v>LT - LEFT</v>
      </c>
    </row>
    <row r="2216" spans="1:45" hidden="1" x14ac:dyDescent="0.3">
      <c r="A2216" s="38" t="str">
        <f>E2216&amp;F2216&amp;U2216</f>
        <v>AGCDRIV-DIFF</v>
      </c>
      <c r="B2216" s="38" t="str">
        <f>I2216&amp;D2216&amp;C2216</f>
        <v>TD2405325800</v>
      </c>
      <c r="C2216" s="38" t="str">
        <f>_xlfn.XLOOKUP(A2216,CrossRef!N:N,CrossRef!D:D,"",0)</f>
        <v>00</v>
      </c>
      <c r="D2216" s="38" t="str">
        <f>_xlfn.XLOOKUP(A2216,CrossRef!N:N,CrossRef!C:C,"",0)</f>
        <v>3258</v>
      </c>
      <c r="E2216" s="38" t="str">
        <f>LEFT(M2216,3)</f>
        <v>AGC</v>
      </c>
      <c r="F2216" s="38" t="str">
        <f>_xlfn.TEXTAFTER(J2216,"-")</f>
        <v>DRIV-DIFF</v>
      </c>
      <c r="G2216" t="s">
        <v>3418</v>
      </c>
      <c r="H2216" t="s">
        <v>2636</v>
      </c>
      <c r="I2216" t="s">
        <v>3419</v>
      </c>
      <c r="J2216" s="7" t="s">
        <v>2229</v>
      </c>
      <c r="K2216" t="s">
        <v>2638</v>
      </c>
      <c r="L2216" t="s">
        <v>167</v>
      </c>
      <c r="M2216" t="s">
        <v>3420</v>
      </c>
      <c r="N2216" t="s">
        <v>2640</v>
      </c>
      <c r="O2216" t="s">
        <v>2653</v>
      </c>
      <c r="P2216" t="s">
        <v>2642</v>
      </c>
      <c r="Q2216" t="s">
        <v>2662</v>
      </c>
      <c r="R2216" t="s">
        <v>8508</v>
      </c>
      <c r="S2216" t="s">
        <v>2655</v>
      </c>
      <c r="T2216" t="s">
        <v>2656</v>
      </c>
      <c r="U2216" t="s">
        <v>2657</v>
      </c>
      <c r="V2216" s="7" t="s">
        <v>464</v>
      </c>
      <c r="W2216" s="8">
        <v>18000</v>
      </c>
      <c r="X2216" t="s">
        <v>3976</v>
      </c>
      <c r="Y2216" t="s">
        <v>3674</v>
      </c>
      <c r="Z2216" s="8">
        <v>62940</v>
      </c>
      <c r="AA2216" s="9">
        <v>0</v>
      </c>
      <c r="AB2216" s="8">
        <v>41738.15</v>
      </c>
      <c r="AD2216" s="10">
        <v>4425678</v>
      </c>
      <c r="AE2216" s="11">
        <v>45212</v>
      </c>
      <c r="AF2216" s="8">
        <v>58405.5</v>
      </c>
      <c r="AG2216" s="8">
        <v>13465.5</v>
      </c>
      <c r="AH2216" s="12">
        <v>0.74808333333333332</v>
      </c>
      <c r="AI2216" s="8">
        <v>0</v>
      </c>
      <c r="AJ2216" s="11">
        <v>46225</v>
      </c>
      <c r="AK2216" s="11">
        <v>46578</v>
      </c>
      <c r="AL2216" s="10">
        <v>-353</v>
      </c>
      <c r="AO2216" s="40" t="str">
        <f>E2216&amp;F2216&amp;U2216</f>
        <v>AGCDRIV-DIFF</v>
      </c>
      <c r="AP2216" s="40" t="str">
        <f>_xlfn.XLOOKUP(AO2216,CrossRef!N:N,CrossRef!A:A,"NOT FOUND",0)</f>
        <v>AGC325800</v>
      </c>
      <c r="AQ2216" s="40" t="str">
        <f>IFERROR(_xlfn.XLOOKUP(AO2216,CrossRef!$N:$N,CrossRef!$E:$E,"Not Found"),"-")</f>
        <v>777D</v>
      </c>
      <c r="AR2216" s="40" t="str">
        <f>IFERROR(_xlfn.XLOOKUP(AO2216,CrossRef!$N:$N,CrossRef!$G:$G,"Not Found"),"-")</f>
        <v>3258 - DIFFERENTIAL</v>
      </c>
      <c r="AS2216" s="40" t="str">
        <f>IFERROR(_xlfn.XLOOKUP(AO2216,CrossRef!$N:$N,CrossRef!$H:$H,"Not Found"),"-")</f>
        <v>00 - (NONE)</v>
      </c>
    </row>
    <row r="2217" spans="1:45" hidden="1" x14ac:dyDescent="0.3">
      <c r="A2217" s="38" t="str">
        <f>E2217&amp;F2217&amp;U2217</f>
        <v>ATYDRIV-DIFF</v>
      </c>
      <c r="B2217" s="38" t="str">
        <f>I2217&amp;D2217&amp;C2217</f>
        <v>QTD10325800</v>
      </c>
      <c r="C2217" s="38" t="str">
        <f>_xlfn.XLOOKUP(A2217,CrossRef!N:N,CrossRef!D:D,"",0)</f>
        <v>00</v>
      </c>
      <c r="D2217" s="38" t="str">
        <f>_xlfn.XLOOKUP(A2217,CrossRef!N:N,CrossRef!C:C,"",0)</f>
        <v>3258</v>
      </c>
      <c r="E2217" s="38" t="str">
        <f>LEFT(M2217,3)</f>
        <v>ATY</v>
      </c>
      <c r="F2217" s="38" t="str">
        <f>_xlfn.TEXTAFTER(J2217,"-")</f>
        <v>DRIV-DIFF</v>
      </c>
      <c r="G2217" t="s">
        <v>2635</v>
      </c>
      <c r="H2217" t="s">
        <v>2636</v>
      </c>
      <c r="I2217" t="s">
        <v>4745</v>
      </c>
      <c r="J2217" s="7" t="s">
        <v>2230</v>
      </c>
      <c r="K2217" t="s">
        <v>2638</v>
      </c>
      <c r="L2217" t="s">
        <v>151</v>
      </c>
      <c r="M2217" t="s">
        <v>4746</v>
      </c>
      <c r="N2217" t="s">
        <v>2640</v>
      </c>
      <c r="O2217" t="s">
        <v>2641</v>
      </c>
      <c r="P2217" t="s">
        <v>2642</v>
      </c>
      <c r="Q2217" t="s">
        <v>2640</v>
      </c>
      <c r="R2217" t="s">
        <v>8509</v>
      </c>
      <c r="S2217" t="s">
        <v>2655</v>
      </c>
      <c r="T2217" t="s">
        <v>2656</v>
      </c>
      <c r="U2217" t="s">
        <v>2657</v>
      </c>
      <c r="V2217" s="7" t="s">
        <v>457</v>
      </c>
      <c r="W2217" s="8">
        <v>16500</v>
      </c>
      <c r="X2217" t="s">
        <v>8510</v>
      </c>
      <c r="Y2217" t="s">
        <v>2990</v>
      </c>
      <c r="Z2217" s="8">
        <v>126054</v>
      </c>
      <c r="AA2217" s="9">
        <v>12.76</v>
      </c>
      <c r="AB2217" s="8">
        <v>63540.55</v>
      </c>
      <c r="AD2217" s="10">
        <v>4554532</v>
      </c>
      <c r="AE2217" s="11">
        <v>45991</v>
      </c>
      <c r="AF2217" s="8">
        <v>123029</v>
      </c>
      <c r="AG2217" s="8">
        <v>13475</v>
      </c>
      <c r="AH2217" s="12">
        <v>0.81666666666666665</v>
      </c>
      <c r="AI2217" s="8">
        <v>1056.0344827586207</v>
      </c>
      <c r="AJ2217" s="11">
        <v>47281.034482754629</v>
      </c>
      <c r="AK2217" s="11">
        <v>47249</v>
      </c>
      <c r="AL2217" s="10">
        <v>32</v>
      </c>
      <c r="AM2217">
        <v>139120.24</v>
      </c>
      <c r="AO2217" s="40" t="str">
        <f>E2217&amp;F2217&amp;U2217</f>
        <v>ATYDRIV-DIFF</v>
      </c>
      <c r="AP2217" s="40" t="str">
        <f>_xlfn.XLOOKUP(AO2217,CrossRef!N:N,CrossRef!A:A,"NOT FOUND",0)</f>
        <v>ATY325800</v>
      </c>
      <c r="AQ2217" s="40" t="str">
        <f>IFERROR(_xlfn.XLOOKUP(AO2217,CrossRef!$N:$N,CrossRef!$E:$E,"Not Found"),"-")</f>
        <v>793C</v>
      </c>
      <c r="AR2217" s="40" t="str">
        <f>IFERROR(_xlfn.XLOOKUP(AO2217,CrossRef!$N:$N,CrossRef!$G:$G,"Not Found"),"-")</f>
        <v>3258 - DIFFERENTIAL</v>
      </c>
      <c r="AS2217" s="40" t="str">
        <f>IFERROR(_xlfn.XLOOKUP(AO2217,CrossRef!$N:$N,CrossRef!$H:$H,"Not Found"),"-")</f>
        <v>00 - (NONE)</v>
      </c>
    </row>
    <row r="2218" spans="1:45" hidden="1" x14ac:dyDescent="0.3">
      <c r="A2218" s="38" t="str">
        <f>E2218&amp;F2218&amp;U2218</f>
        <v>ATYDRIV-TMSN</v>
      </c>
      <c r="B2218" s="38" t="str">
        <f>I2218&amp;D2218&amp;C2218</f>
        <v>QTD10303000</v>
      </c>
      <c r="C2218" s="38" t="str">
        <f>_xlfn.XLOOKUP(A2218,CrossRef!N:N,CrossRef!D:D,"",0)</f>
        <v>00</v>
      </c>
      <c r="D2218" s="38" t="str">
        <f>_xlfn.XLOOKUP(A2218,CrossRef!N:N,CrossRef!C:C,"",0)</f>
        <v>3030</v>
      </c>
      <c r="E2218" s="38" t="str">
        <f>LEFT(M2218,3)</f>
        <v>ATY</v>
      </c>
      <c r="F2218" s="38" t="str">
        <f>_xlfn.TEXTAFTER(J2218,"-")</f>
        <v>DRIV-TMSN</v>
      </c>
      <c r="G2218" t="s">
        <v>2635</v>
      </c>
      <c r="H2218" t="s">
        <v>2636</v>
      </c>
      <c r="I2218" t="s">
        <v>4745</v>
      </c>
      <c r="J2218" s="7" t="s">
        <v>2231</v>
      </c>
      <c r="K2218" t="s">
        <v>2638</v>
      </c>
      <c r="L2218" t="s">
        <v>151</v>
      </c>
      <c r="M2218" t="s">
        <v>4746</v>
      </c>
      <c r="N2218" t="s">
        <v>2640</v>
      </c>
      <c r="O2218" t="s">
        <v>2641</v>
      </c>
      <c r="P2218" t="s">
        <v>2642</v>
      </c>
      <c r="Q2218" t="s">
        <v>2640</v>
      </c>
      <c r="R2218" t="s">
        <v>8511</v>
      </c>
      <c r="S2218" t="s">
        <v>2655</v>
      </c>
      <c r="T2218" t="s">
        <v>2818</v>
      </c>
      <c r="U2218" t="s">
        <v>2657</v>
      </c>
      <c r="V2218" s="7" t="s">
        <v>337</v>
      </c>
      <c r="W2218" s="8">
        <v>16500</v>
      </c>
      <c r="X2218" t="s">
        <v>8512</v>
      </c>
      <c r="Y2218" t="s">
        <v>3107</v>
      </c>
      <c r="Z2218" s="8">
        <v>126054</v>
      </c>
      <c r="AA2218" s="9">
        <v>12.76</v>
      </c>
      <c r="AB2218" s="8">
        <v>105430.49</v>
      </c>
      <c r="AD2218" s="10">
        <v>4571362</v>
      </c>
      <c r="AE2218" s="11">
        <v>46098</v>
      </c>
      <c r="AF2218" s="8">
        <v>123029</v>
      </c>
      <c r="AG2218" s="8">
        <v>13475</v>
      </c>
      <c r="AH2218" s="12">
        <v>0.81666666666666665</v>
      </c>
      <c r="AI2218" s="8">
        <v>1056.0344827586207</v>
      </c>
      <c r="AJ2218" s="11">
        <v>47281.034482754629</v>
      </c>
      <c r="AK2218" s="11">
        <v>47249</v>
      </c>
      <c r="AL2218" s="10">
        <v>32</v>
      </c>
      <c r="AM2218">
        <v>139120.24</v>
      </c>
      <c r="AO2218" s="40" t="str">
        <f>E2218&amp;F2218&amp;U2218</f>
        <v>ATYDRIV-TMSN</v>
      </c>
      <c r="AP2218" s="40" t="str">
        <f>_xlfn.XLOOKUP(AO2218,CrossRef!N:N,CrossRef!A:A,"NOT FOUND",0)</f>
        <v>ATY303000</v>
      </c>
      <c r="AQ2218" s="40" t="str">
        <f>IFERROR(_xlfn.XLOOKUP(AO2218,CrossRef!$N:$N,CrossRef!$E:$E,"Not Found"),"-")</f>
        <v>793C</v>
      </c>
      <c r="AR2218" s="40" t="str">
        <f>IFERROR(_xlfn.XLOOKUP(AO2218,CrossRef!$N:$N,CrossRef!$G:$G,"Not Found"),"-")</f>
        <v>3030 - TRANSMISSION</v>
      </c>
      <c r="AS2218" s="40" t="str">
        <f>IFERROR(_xlfn.XLOOKUP(AO2218,CrossRef!$N:$N,CrossRef!$H:$H,"Not Found"),"-")</f>
        <v>00 - (NONE)</v>
      </c>
    </row>
    <row r="2219" spans="1:45" hidden="1" x14ac:dyDescent="0.3">
      <c r="A2219" s="38" t="str">
        <f>E2219&amp;F2219&amp;U2219</f>
        <v>RABENGI</v>
      </c>
      <c r="B2219" s="38" t="str">
        <f>I2219&amp;D2219&amp;C2219</f>
        <v>DZ8226100000</v>
      </c>
      <c r="C2219" s="38" t="str">
        <f>_xlfn.XLOOKUP(A2219,CrossRef!N:N,CrossRef!D:D,"",0)</f>
        <v>00</v>
      </c>
      <c r="D2219" s="38" t="str">
        <f>_xlfn.XLOOKUP(A2219,CrossRef!N:N,CrossRef!C:C,"",0)</f>
        <v>1000</v>
      </c>
      <c r="E2219" s="38" t="str">
        <f>LEFT(M2219,3)</f>
        <v>RAB</v>
      </c>
      <c r="F2219" s="38" t="str">
        <f>_xlfn.TEXTAFTER(J2219,"-")</f>
        <v>ENGI</v>
      </c>
      <c r="G2219" t="s">
        <v>2635</v>
      </c>
      <c r="H2219" t="s">
        <v>2636</v>
      </c>
      <c r="I2219" t="s">
        <v>7737</v>
      </c>
      <c r="J2219" s="7" t="s">
        <v>2232</v>
      </c>
      <c r="K2219" t="s">
        <v>2638</v>
      </c>
      <c r="L2219" t="s">
        <v>34</v>
      </c>
      <c r="M2219" t="s">
        <v>7738</v>
      </c>
      <c r="N2219" t="s">
        <v>2640</v>
      </c>
      <c r="O2219" t="s">
        <v>2803</v>
      </c>
      <c r="P2219" t="s">
        <v>2642</v>
      </c>
      <c r="Q2219" t="s">
        <v>2640</v>
      </c>
      <c r="R2219" t="s">
        <v>8513</v>
      </c>
      <c r="S2219" t="s">
        <v>2655</v>
      </c>
      <c r="T2219" t="s">
        <v>3265</v>
      </c>
      <c r="U2219" t="s">
        <v>2657</v>
      </c>
      <c r="V2219" s="7" t="s">
        <v>26</v>
      </c>
      <c r="W2219" s="8">
        <v>16000</v>
      </c>
      <c r="X2219" t="s">
        <v>8514</v>
      </c>
      <c r="Y2219" t="s">
        <v>4369</v>
      </c>
      <c r="Z2219" s="8">
        <v>18769.400000000001</v>
      </c>
      <c r="AA2219" s="9">
        <v>13.16</v>
      </c>
      <c r="AB2219" s="8">
        <v>315489.78999999998</v>
      </c>
      <c r="AD2219" s="10">
        <v>4676563</v>
      </c>
      <c r="AE2219" s="11">
        <v>46017</v>
      </c>
      <c r="AF2219" s="8">
        <v>16250.1</v>
      </c>
      <c r="AG2219" s="8">
        <v>13480.699999999997</v>
      </c>
      <c r="AH2219" s="12">
        <v>0.84254374999999981</v>
      </c>
      <c r="AI2219" s="8">
        <v>1024.3693009118538</v>
      </c>
      <c r="AJ2219" s="11">
        <v>47249.369300925922</v>
      </c>
      <c r="AK2219" s="11"/>
      <c r="AL2219" s="10"/>
      <c r="AO2219" s="40" t="str">
        <f>E2219&amp;F2219&amp;U2219</f>
        <v>RABENGI</v>
      </c>
      <c r="AP2219" s="40" t="str">
        <f>_xlfn.XLOOKUP(AO2219,CrossRef!N:N,CrossRef!A:A,"NOT FOUND",0)</f>
        <v>RAB100000</v>
      </c>
      <c r="AQ2219" s="40" t="str">
        <f>IFERROR(_xlfn.XLOOKUP(AO2219,CrossRef!$N:$N,CrossRef!$E:$E,"Not Found"),"-")</f>
        <v>D10T2</v>
      </c>
      <c r="AR2219" s="40" t="str">
        <f>IFERROR(_xlfn.XLOOKUP(AO2219,CrossRef!$N:$N,CrossRef!$G:$G,"Not Found"),"-")</f>
        <v>1000 - ENGINE</v>
      </c>
      <c r="AS2219" s="40" t="str">
        <f>IFERROR(_xlfn.XLOOKUP(AO2219,CrossRef!$N:$N,CrossRef!$H:$H,"Not Found"),"-")</f>
        <v>00 - (NONE)</v>
      </c>
    </row>
    <row r="2220" spans="1:45" hidden="1" x14ac:dyDescent="0.3">
      <c r="A2220" s="38" t="str">
        <f>E2220&amp;F2220&amp;U2220</f>
        <v>RABENGI-COSY</v>
      </c>
      <c r="B2220" s="38" t="str">
        <f>I2220&amp;D2220&amp;C2220</f>
        <v>DZ8226135300</v>
      </c>
      <c r="C2220" s="38" t="str">
        <f>_xlfn.XLOOKUP(A2220,CrossRef!N:N,CrossRef!D:D,"",0)</f>
        <v>00</v>
      </c>
      <c r="D2220" s="38" t="str">
        <f>_xlfn.XLOOKUP(A2220,CrossRef!N:N,CrossRef!C:C,"",0)</f>
        <v>1353</v>
      </c>
      <c r="E2220" s="38" t="str">
        <f>LEFT(M2220,3)</f>
        <v>RAB</v>
      </c>
      <c r="F2220" s="38" t="str">
        <f>_xlfn.TEXTAFTER(J2220,"-")</f>
        <v>ENGI-COSY</v>
      </c>
      <c r="G2220" t="s">
        <v>2635</v>
      </c>
      <c r="H2220" t="s">
        <v>2636</v>
      </c>
      <c r="I2220" t="s">
        <v>7737</v>
      </c>
      <c r="J2220" s="7" t="s">
        <v>2233</v>
      </c>
      <c r="K2220" t="s">
        <v>2638</v>
      </c>
      <c r="L2220" t="s">
        <v>34</v>
      </c>
      <c r="M2220" t="s">
        <v>7738</v>
      </c>
      <c r="N2220" t="s">
        <v>2640</v>
      </c>
      <c r="O2220" t="s">
        <v>2803</v>
      </c>
      <c r="P2220" t="s">
        <v>2642</v>
      </c>
      <c r="Q2220" t="s">
        <v>2640</v>
      </c>
      <c r="R2220" t="s">
        <v>8515</v>
      </c>
      <c r="S2220" t="s">
        <v>2655</v>
      </c>
      <c r="T2220" t="s">
        <v>3253</v>
      </c>
      <c r="U2220" t="s">
        <v>2657</v>
      </c>
      <c r="V2220" s="7" t="s">
        <v>211</v>
      </c>
      <c r="W2220" s="8">
        <v>16000</v>
      </c>
      <c r="X2220" t="s">
        <v>8516</v>
      </c>
      <c r="Y2220" t="s">
        <v>4372</v>
      </c>
      <c r="Z2220" s="8">
        <v>18769.400000000001</v>
      </c>
      <c r="AA2220" s="9">
        <v>13.16</v>
      </c>
      <c r="AB2220" s="8">
        <v>28100.71</v>
      </c>
      <c r="AD2220" s="10">
        <v>4676525</v>
      </c>
      <c r="AE2220" s="11">
        <v>46017</v>
      </c>
      <c r="AF2220" s="8">
        <v>16250.1</v>
      </c>
      <c r="AG2220" s="8">
        <v>13480.699999999997</v>
      </c>
      <c r="AH2220" s="12">
        <v>0.84254374999999981</v>
      </c>
      <c r="AI2220" s="8">
        <v>1024.3693009118538</v>
      </c>
      <c r="AJ2220" s="11">
        <v>47249.369300925922</v>
      </c>
      <c r="AK2220" s="11">
        <v>47630</v>
      </c>
      <c r="AL2220" s="10">
        <v>-381</v>
      </c>
      <c r="AM2220">
        <v>37259.199999999997</v>
      </c>
      <c r="AN2220">
        <v>1.31306875</v>
      </c>
      <c r="AO2220" s="40" t="str">
        <f>E2220&amp;F2220&amp;U2220</f>
        <v>RABENGI-COSY</v>
      </c>
      <c r="AP2220" s="40" t="str">
        <f>_xlfn.XLOOKUP(AO2220,CrossRef!N:N,CrossRef!A:A,"NOT FOUND",0)</f>
        <v>RAB135300</v>
      </c>
      <c r="AQ2220" s="40" t="str">
        <f>IFERROR(_xlfn.XLOOKUP(AO2220,CrossRef!$N:$N,CrossRef!$E:$E,"Not Found"),"-")</f>
        <v>D10T2</v>
      </c>
      <c r="AR2220" s="40" t="str">
        <f>IFERROR(_xlfn.XLOOKUP(AO2220,CrossRef!$N:$N,CrossRef!$G:$G,"Not Found"),"-")</f>
        <v>1353 - RADIATOR</v>
      </c>
      <c r="AS2220" s="40" t="str">
        <f>IFERROR(_xlfn.XLOOKUP(AO2220,CrossRef!$N:$N,CrossRef!$H:$H,"Not Found"),"-")</f>
        <v>00 - (NONE)</v>
      </c>
    </row>
    <row r="2221" spans="1:45" hidden="1" x14ac:dyDescent="0.3">
      <c r="A2221" s="38" t="str">
        <f>E2221&amp;F2221&amp;U2221</f>
        <v>HCMHYSY-MOHYLH</v>
      </c>
      <c r="B2221" s="38" t="str">
        <f>I2221&amp;D2221&amp;C2221</f>
        <v>EX72194351LT</v>
      </c>
      <c r="C2221" s="38" t="str">
        <f>_xlfn.XLOOKUP(A2221,CrossRef!N:N,CrossRef!D:D,"",0)</f>
        <v>LT</v>
      </c>
      <c r="D2221" s="38" t="str">
        <f>_xlfn.XLOOKUP(A2221,CrossRef!N:N,CrossRef!C:C,"",0)</f>
        <v>4351</v>
      </c>
      <c r="E2221" s="38" t="str">
        <f>LEFT(M2221,3)</f>
        <v>HCM</v>
      </c>
      <c r="F2221" s="38" t="str">
        <f>_xlfn.TEXTAFTER(J2221,"-")</f>
        <v>HYSY-MOHY</v>
      </c>
      <c r="G2221" t="s">
        <v>2695</v>
      </c>
      <c r="H2221" t="s">
        <v>2696</v>
      </c>
      <c r="I2221" t="s">
        <v>2697</v>
      </c>
      <c r="J2221" s="7" t="s">
        <v>1588</v>
      </c>
      <c r="K2221" t="s">
        <v>2668</v>
      </c>
      <c r="L2221" t="s">
        <v>2698</v>
      </c>
      <c r="M2221" t="s">
        <v>2699</v>
      </c>
      <c r="N2221" t="s">
        <v>2640</v>
      </c>
      <c r="O2221" t="s">
        <v>2653</v>
      </c>
      <c r="P2221" t="s">
        <v>2642</v>
      </c>
      <c r="Q2221" t="s">
        <v>2640</v>
      </c>
      <c r="R2221" t="s">
        <v>8517</v>
      </c>
      <c r="S2221" t="s">
        <v>2655</v>
      </c>
      <c r="T2221" t="s">
        <v>2882</v>
      </c>
      <c r="U2221" t="s">
        <v>59</v>
      </c>
      <c r="V2221" s="7" t="s">
        <v>8518</v>
      </c>
      <c r="W2221" s="8">
        <v>18000</v>
      </c>
      <c r="X2221" t="s">
        <v>8519</v>
      </c>
      <c r="Y2221" t="s">
        <v>5396</v>
      </c>
      <c r="Z2221" s="8">
        <v>55009.3</v>
      </c>
      <c r="AA2221" s="9">
        <v>13.06</v>
      </c>
      <c r="AB2221" s="8">
        <v>23156.28</v>
      </c>
      <c r="AD2221" s="10">
        <v>4769419</v>
      </c>
      <c r="AE2221" s="11">
        <v>45839</v>
      </c>
      <c r="AF2221" s="8">
        <v>50515.35</v>
      </c>
      <c r="AG2221" s="8">
        <v>13506.050000000003</v>
      </c>
      <c r="AH2221" s="12">
        <v>0.75033611111111131</v>
      </c>
      <c r="AI2221" s="8">
        <v>1034.1539050535989</v>
      </c>
      <c r="AJ2221" s="11">
        <v>47259.153905057872</v>
      </c>
      <c r="AK2221" s="11">
        <v>47456</v>
      </c>
      <c r="AL2221" s="10">
        <v>-197</v>
      </c>
      <c r="AM2221">
        <v>71086.16</v>
      </c>
      <c r="AN2221">
        <v>1.142822777777778</v>
      </c>
      <c r="AO2221" s="40" t="str">
        <f>E2221&amp;F2221&amp;U2221</f>
        <v>HCMHYSY-MOHYLH</v>
      </c>
      <c r="AP2221" s="40" t="str">
        <f>_xlfn.XLOOKUP(AO2221,CrossRef!N:N,CrossRef!A:A,"NOT FOUND",0)</f>
        <v>HCM4351LT</v>
      </c>
      <c r="AQ2221" s="40" t="str">
        <f>IFERROR(_xlfn.XLOOKUP(AO2221,CrossRef!$N:$N,CrossRef!$E:$E,"Not Found"),"-")</f>
        <v>EX2500</v>
      </c>
      <c r="AR2221" s="40" t="str">
        <f>IFERROR(_xlfn.XLOOKUP(AO2221,CrossRef!$N:$N,CrossRef!$G:$G,"Not Found"),"-")</f>
        <v>4351 - HYD PROPEL/DRIVE MOTOR</v>
      </c>
      <c r="AS2221" s="40" t="str">
        <f>IFERROR(_xlfn.XLOOKUP(AO2221,CrossRef!$N:$N,CrossRef!$H:$H,"Not Found"),"-")</f>
        <v>LT - LEFT</v>
      </c>
    </row>
    <row r="2222" spans="1:45" hidden="1" x14ac:dyDescent="0.3">
      <c r="A2222" s="38" t="str">
        <f>E2222&amp;F2222&amp;U2222</f>
        <v>ATYDRIV-DIFF</v>
      </c>
      <c r="B2222" s="38" t="str">
        <f>I2222&amp;D2222&amp;C2222</f>
        <v>QTD11325800</v>
      </c>
      <c r="C2222" s="38" t="str">
        <f>_xlfn.XLOOKUP(A2222,CrossRef!N:N,CrossRef!D:D,"",0)</f>
        <v>00</v>
      </c>
      <c r="D2222" s="38" t="str">
        <f>_xlfn.XLOOKUP(A2222,CrossRef!N:N,CrossRef!C:C,"",0)</f>
        <v>3258</v>
      </c>
      <c r="E2222" s="38" t="str">
        <f>LEFT(M2222,3)</f>
        <v>ATY</v>
      </c>
      <c r="F2222" s="38" t="str">
        <f>_xlfn.TEXTAFTER(J2222,"-")</f>
        <v>DRIV-DIFF</v>
      </c>
      <c r="G2222" t="s">
        <v>2635</v>
      </c>
      <c r="H2222" t="s">
        <v>2636</v>
      </c>
      <c r="I2222" t="s">
        <v>7755</v>
      </c>
      <c r="J2222" s="7" t="s">
        <v>2234</v>
      </c>
      <c r="K2222" t="s">
        <v>2638</v>
      </c>
      <c r="L2222" t="s">
        <v>151</v>
      </c>
      <c r="M2222" t="s">
        <v>7756</v>
      </c>
      <c r="N2222" t="s">
        <v>2640</v>
      </c>
      <c r="O2222" t="s">
        <v>2641</v>
      </c>
      <c r="P2222" t="s">
        <v>2642</v>
      </c>
      <c r="Q2222" t="s">
        <v>2640</v>
      </c>
      <c r="R2222" t="s">
        <v>8520</v>
      </c>
      <c r="S2222" t="s">
        <v>2655</v>
      </c>
      <c r="T2222" t="s">
        <v>2656</v>
      </c>
      <c r="U2222" t="s">
        <v>2657</v>
      </c>
      <c r="V2222" s="7" t="s">
        <v>457</v>
      </c>
      <c r="W2222" s="8">
        <v>16500</v>
      </c>
      <c r="X2222" t="s">
        <v>8521</v>
      </c>
      <c r="Y2222" t="s">
        <v>2990</v>
      </c>
      <c r="Z2222" s="8">
        <v>117190</v>
      </c>
      <c r="AA2222" s="9">
        <v>13.24</v>
      </c>
      <c r="AB2222" s="8">
        <v>63540.55</v>
      </c>
      <c r="AD2222" s="10">
        <v>4365960</v>
      </c>
      <c r="AE2222" s="11">
        <v>45877</v>
      </c>
      <c r="AF2222" s="8">
        <v>114227</v>
      </c>
      <c r="AG2222" s="8">
        <v>13537</v>
      </c>
      <c r="AH2222" s="12">
        <v>0.82042424242424239</v>
      </c>
      <c r="AI2222" s="8">
        <v>1022.4320241691843</v>
      </c>
      <c r="AJ2222" s="11">
        <v>47247.432024155096</v>
      </c>
      <c r="AK2222" s="11">
        <v>47253</v>
      </c>
      <c r="AL2222" s="10">
        <v>-6</v>
      </c>
      <c r="AM2222">
        <v>130800.72</v>
      </c>
      <c r="AO2222" s="40" t="str">
        <f>E2222&amp;F2222&amp;U2222</f>
        <v>ATYDRIV-DIFF</v>
      </c>
      <c r="AP2222" s="40" t="str">
        <f>_xlfn.XLOOKUP(AO2222,CrossRef!N:N,CrossRef!A:A,"NOT FOUND",0)</f>
        <v>ATY325800</v>
      </c>
      <c r="AQ2222" s="40" t="str">
        <f>IFERROR(_xlfn.XLOOKUP(AO2222,CrossRef!$N:$N,CrossRef!$E:$E,"Not Found"),"-")</f>
        <v>793C</v>
      </c>
      <c r="AR2222" s="40" t="str">
        <f>IFERROR(_xlfn.XLOOKUP(AO2222,CrossRef!$N:$N,CrossRef!$G:$G,"Not Found"),"-")</f>
        <v>3258 - DIFFERENTIAL</v>
      </c>
      <c r="AS2222" s="40" t="str">
        <f>IFERROR(_xlfn.XLOOKUP(AO2222,CrossRef!$N:$N,CrossRef!$H:$H,"Not Found"),"-")</f>
        <v>00 - (NONE)</v>
      </c>
    </row>
    <row r="2223" spans="1:45" hidden="1" x14ac:dyDescent="0.3">
      <c r="A2223" s="38" t="str">
        <f>E2223&amp;F2223&amp;U2223</f>
        <v>ATYDRIV-TMSN</v>
      </c>
      <c r="B2223" s="38" t="str">
        <f>I2223&amp;D2223&amp;C2223</f>
        <v>QTD11303000</v>
      </c>
      <c r="C2223" s="38" t="str">
        <f>_xlfn.XLOOKUP(A2223,CrossRef!N:N,CrossRef!D:D,"",0)</f>
        <v>00</v>
      </c>
      <c r="D2223" s="38" t="str">
        <f>_xlfn.XLOOKUP(A2223,CrossRef!N:N,CrossRef!C:C,"",0)</f>
        <v>3030</v>
      </c>
      <c r="E2223" s="38" t="str">
        <f>LEFT(M2223,3)</f>
        <v>ATY</v>
      </c>
      <c r="F2223" s="38" t="str">
        <f>_xlfn.TEXTAFTER(J2223,"-")</f>
        <v>DRIV-TMSN</v>
      </c>
      <c r="G2223" t="s">
        <v>2635</v>
      </c>
      <c r="H2223" t="s">
        <v>2636</v>
      </c>
      <c r="I2223" t="s">
        <v>7755</v>
      </c>
      <c r="J2223" s="7" t="s">
        <v>2235</v>
      </c>
      <c r="K2223" t="s">
        <v>2638</v>
      </c>
      <c r="L2223" t="s">
        <v>151</v>
      </c>
      <c r="M2223" t="s">
        <v>7756</v>
      </c>
      <c r="N2223" t="s">
        <v>2640</v>
      </c>
      <c r="O2223" t="s">
        <v>2641</v>
      </c>
      <c r="P2223" t="s">
        <v>2642</v>
      </c>
      <c r="Q2223" t="s">
        <v>2640</v>
      </c>
      <c r="R2223" t="s">
        <v>8522</v>
      </c>
      <c r="S2223" t="s">
        <v>2655</v>
      </c>
      <c r="T2223" t="s">
        <v>2818</v>
      </c>
      <c r="U2223" t="s">
        <v>2657</v>
      </c>
      <c r="V2223" s="7" t="s">
        <v>337</v>
      </c>
      <c r="W2223" s="8">
        <v>16500</v>
      </c>
      <c r="X2223" t="s">
        <v>8523</v>
      </c>
      <c r="Y2223" t="s">
        <v>3107</v>
      </c>
      <c r="Z2223" s="8">
        <v>117190</v>
      </c>
      <c r="AA2223" s="9">
        <v>13.24</v>
      </c>
      <c r="AB2223" s="8">
        <v>105430.49</v>
      </c>
      <c r="AD2223" s="10">
        <v>4365963</v>
      </c>
      <c r="AE2223" s="11">
        <v>45877</v>
      </c>
      <c r="AF2223" s="8">
        <v>114227</v>
      </c>
      <c r="AG2223" s="8">
        <v>13537</v>
      </c>
      <c r="AH2223" s="12">
        <v>0.82042424242424239</v>
      </c>
      <c r="AI2223" s="8">
        <v>1022.4320241691843</v>
      </c>
      <c r="AJ2223" s="11">
        <v>47247.432024155096</v>
      </c>
      <c r="AK2223" s="11">
        <v>47253</v>
      </c>
      <c r="AL2223" s="10">
        <v>-6</v>
      </c>
      <c r="AM2223">
        <v>130800.72</v>
      </c>
      <c r="AO2223" s="40" t="str">
        <f>E2223&amp;F2223&amp;U2223</f>
        <v>ATYDRIV-TMSN</v>
      </c>
      <c r="AP2223" s="40" t="str">
        <f>_xlfn.XLOOKUP(AO2223,CrossRef!N:N,CrossRef!A:A,"NOT FOUND",0)</f>
        <v>ATY303000</v>
      </c>
      <c r="AQ2223" s="40" t="str">
        <f>IFERROR(_xlfn.XLOOKUP(AO2223,CrossRef!$N:$N,CrossRef!$E:$E,"Not Found"),"-")</f>
        <v>793C</v>
      </c>
      <c r="AR2223" s="40" t="str">
        <f>IFERROR(_xlfn.XLOOKUP(AO2223,CrossRef!$N:$N,CrossRef!$G:$G,"Not Found"),"-")</f>
        <v>3030 - TRANSMISSION</v>
      </c>
      <c r="AS2223" s="40" t="str">
        <f>IFERROR(_xlfn.XLOOKUP(AO2223,CrossRef!$N:$N,CrossRef!$H:$H,"Not Found"),"-")</f>
        <v>00 - (NONE)</v>
      </c>
    </row>
    <row r="2224" spans="1:45" hidden="1" x14ac:dyDescent="0.3">
      <c r="A2224" s="38" t="str">
        <f>E2224&amp;F2224&amp;U2224</f>
        <v>FDBDRIV-FIDVRHR</v>
      </c>
      <c r="B2224" s="38" t="str">
        <f>I2224&amp;D2224&amp;C2224</f>
        <v>QTD224008RI</v>
      </c>
      <c r="C2224" s="38" t="str">
        <f>_xlfn.XLOOKUP(A2224,CrossRef!N:N,CrossRef!D:D,"",0)</f>
        <v>RI</v>
      </c>
      <c r="D2224" s="38" t="str">
        <f>_xlfn.XLOOKUP(A2224,CrossRef!N:N,CrossRef!C:C,"",0)</f>
        <v>4008</v>
      </c>
      <c r="E2224" s="38" t="str">
        <f>LEFT(M2224,3)</f>
        <v>FDB</v>
      </c>
      <c r="F2224" s="38" t="str">
        <f>_xlfn.TEXTAFTER(J2224,"-")</f>
        <v>DRIV-FIDV</v>
      </c>
      <c r="G2224" t="s">
        <v>2635</v>
      </c>
      <c r="H2224" t="s">
        <v>2636</v>
      </c>
      <c r="I2224" t="s">
        <v>5130</v>
      </c>
      <c r="J2224" s="7" t="s">
        <v>2236</v>
      </c>
      <c r="K2224" t="s">
        <v>2638</v>
      </c>
      <c r="L2224" t="s">
        <v>155</v>
      </c>
      <c r="M2224" t="s">
        <v>5131</v>
      </c>
      <c r="N2224" t="s">
        <v>2640</v>
      </c>
      <c r="O2224" t="s">
        <v>2641</v>
      </c>
      <c r="P2224" t="s">
        <v>2642</v>
      </c>
      <c r="Q2224" t="s">
        <v>2640</v>
      </c>
      <c r="R2224" t="s">
        <v>8524</v>
      </c>
      <c r="S2224" t="s">
        <v>2655</v>
      </c>
      <c r="T2224" t="s">
        <v>2682</v>
      </c>
      <c r="U2224" t="s">
        <v>494</v>
      </c>
      <c r="V2224" s="7" t="s">
        <v>576</v>
      </c>
      <c r="W2224" s="8">
        <v>19800</v>
      </c>
      <c r="X2224" t="s">
        <v>8525</v>
      </c>
      <c r="Y2224" t="s">
        <v>4040</v>
      </c>
      <c r="Z2224" s="8">
        <v>90894</v>
      </c>
      <c r="AA2224" s="9">
        <v>15.63</v>
      </c>
      <c r="AB2224" s="8">
        <v>161627.01</v>
      </c>
      <c r="AD2224" s="10">
        <v>4482061</v>
      </c>
      <c r="AE2224" s="11">
        <v>45570</v>
      </c>
      <c r="AF2224" s="8">
        <v>84631.32</v>
      </c>
      <c r="AG2224" s="8">
        <v>13537.320000000007</v>
      </c>
      <c r="AH2224" s="12">
        <v>0.6837030303030307</v>
      </c>
      <c r="AI2224" s="8">
        <v>866.11132437620006</v>
      </c>
      <c r="AJ2224" s="11">
        <v>47091.111324386577</v>
      </c>
      <c r="AK2224" s="11">
        <v>47212</v>
      </c>
      <c r="AL2224" s="10">
        <v>-121</v>
      </c>
      <c r="AM2224">
        <v>106320.81</v>
      </c>
      <c r="AO2224" s="40" t="str">
        <f>E2224&amp;F2224&amp;U2224</f>
        <v>FDBDRIV-FIDVRHR</v>
      </c>
      <c r="AP2224" s="40" t="str">
        <f>_xlfn.XLOOKUP(AO2224,CrossRef!N:N,CrossRef!A:A,"NOT FOUND",0)</f>
        <v>FDB4008RI</v>
      </c>
      <c r="AQ2224" s="40" t="str">
        <f>IFERROR(_xlfn.XLOOKUP(AO2224,CrossRef!$N:$N,CrossRef!$E:$E,"Not Found"),"-")</f>
        <v>793D</v>
      </c>
      <c r="AR2224" s="40" t="str">
        <f>IFERROR(_xlfn.XLOOKUP(AO2224,CrossRef!$N:$N,CrossRef!$G:$G,"Not Found"),"-")</f>
        <v>4008 - FINAL DRIVE, BRAKE &amp; WHEEL</v>
      </c>
      <c r="AS2224" s="40" t="str">
        <f>IFERROR(_xlfn.XLOOKUP(AO2224,CrossRef!$N:$N,CrossRef!$H:$H,"Not Found"),"-")</f>
        <v>RI - RIGHT</v>
      </c>
    </row>
    <row r="2225" spans="1:45" hidden="1" x14ac:dyDescent="0.3">
      <c r="A2225" s="38" t="str">
        <f>E2225&amp;F2225&amp;U2225</f>
        <v>ATYDRIV-DIFF</v>
      </c>
      <c r="B2225" s="38" t="str">
        <f>I2225&amp;D2225&amp;C2225</f>
        <v>QTD05325800</v>
      </c>
      <c r="C2225" s="38" t="str">
        <f>_xlfn.XLOOKUP(A2225,CrossRef!N:N,CrossRef!D:D,"",0)</f>
        <v>00</v>
      </c>
      <c r="D2225" s="38" t="str">
        <f>_xlfn.XLOOKUP(A2225,CrossRef!N:N,CrossRef!C:C,"",0)</f>
        <v>3258</v>
      </c>
      <c r="E2225" s="38" t="str">
        <f>LEFT(M2225,3)</f>
        <v>ATY</v>
      </c>
      <c r="F2225" s="38" t="str">
        <f>_xlfn.TEXTAFTER(J2225,"-")</f>
        <v>DRIV-DIFF</v>
      </c>
      <c r="G2225" t="s">
        <v>2635</v>
      </c>
      <c r="H2225" t="s">
        <v>2636</v>
      </c>
      <c r="I2225" t="s">
        <v>4229</v>
      </c>
      <c r="J2225" s="7" t="s">
        <v>2237</v>
      </c>
      <c r="K2225" t="s">
        <v>2638</v>
      </c>
      <c r="L2225" t="s">
        <v>151</v>
      </c>
      <c r="M2225" t="s">
        <v>4230</v>
      </c>
      <c r="N2225" t="s">
        <v>2640</v>
      </c>
      <c r="O2225" t="s">
        <v>2641</v>
      </c>
      <c r="P2225" t="s">
        <v>2642</v>
      </c>
      <c r="Q2225" t="s">
        <v>2640</v>
      </c>
      <c r="R2225" t="s">
        <v>8526</v>
      </c>
      <c r="S2225" t="s">
        <v>2655</v>
      </c>
      <c r="T2225" t="s">
        <v>2656</v>
      </c>
      <c r="U2225" t="s">
        <v>2657</v>
      </c>
      <c r="V2225" s="7" t="s">
        <v>457</v>
      </c>
      <c r="W2225" s="8">
        <v>16500</v>
      </c>
      <c r="X2225" t="s">
        <v>8527</v>
      </c>
      <c r="Y2225" t="s">
        <v>2990</v>
      </c>
      <c r="Z2225" s="8">
        <v>122936</v>
      </c>
      <c r="AA2225" s="9">
        <v>15.26</v>
      </c>
      <c r="AB2225" s="8">
        <v>63540.55</v>
      </c>
      <c r="AD2225" s="10">
        <v>4522813</v>
      </c>
      <c r="AE2225" s="11">
        <v>46029</v>
      </c>
      <c r="AF2225" s="8">
        <v>119984</v>
      </c>
      <c r="AG2225" s="8">
        <v>13548</v>
      </c>
      <c r="AH2225" s="12">
        <v>0.82109090909090909</v>
      </c>
      <c r="AI2225" s="8">
        <v>887.81127129750985</v>
      </c>
      <c r="AJ2225" s="11">
        <v>47112.811271296297</v>
      </c>
      <c r="AK2225" s="11">
        <v>47254</v>
      </c>
      <c r="AL2225" s="10">
        <v>-142</v>
      </c>
      <c r="AM2225">
        <v>138638.54</v>
      </c>
      <c r="AO2225" s="40" t="str">
        <f>E2225&amp;F2225&amp;U2225</f>
        <v>ATYDRIV-DIFF</v>
      </c>
      <c r="AP2225" s="40" t="str">
        <f>_xlfn.XLOOKUP(AO2225,CrossRef!N:N,CrossRef!A:A,"NOT FOUND",0)</f>
        <v>ATY325800</v>
      </c>
      <c r="AQ2225" s="40" t="str">
        <f>IFERROR(_xlfn.XLOOKUP(AO2225,CrossRef!$N:$N,CrossRef!$E:$E,"Not Found"),"-")</f>
        <v>793C</v>
      </c>
      <c r="AR2225" s="40" t="str">
        <f>IFERROR(_xlfn.XLOOKUP(AO2225,CrossRef!$N:$N,CrossRef!$G:$G,"Not Found"),"-")</f>
        <v>3258 - DIFFERENTIAL</v>
      </c>
      <c r="AS2225" s="40" t="str">
        <f>IFERROR(_xlfn.XLOOKUP(AO2225,CrossRef!$N:$N,CrossRef!$H:$H,"Not Found"),"-")</f>
        <v>00 - (NONE)</v>
      </c>
    </row>
    <row r="2226" spans="1:45" hidden="1" x14ac:dyDescent="0.3">
      <c r="A2226" s="38" t="str">
        <f>E2226&amp;F2226&amp;U2226</f>
        <v>ATYDRIV-TMSN</v>
      </c>
      <c r="B2226" s="38" t="str">
        <f>I2226&amp;D2226&amp;C2226</f>
        <v>QTD05303000</v>
      </c>
      <c r="C2226" s="38" t="str">
        <f>_xlfn.XLOOKUP(A2226,CrossRef!N:N,CrossRef!D:D,"",0)</f>
        <v>00</v>
      </c>
      <c r="D2226" s="38" t="str">
        <f>_xlfn.XLOOKUP(A2226,CrossRef!N:N,CrossRef!C:C,"",0)</f>
        <v>3030</v>
      </c>
      <c r="E2226" s="38" t="str">
        <f>LEFT(M2226,3)</f>
        <v>ATY</v>
      </c>
      <c r="F2226" s="38" t="str">
        <f>_xlfn.TEXTAFTER(J2226,"-")</f>
        <v>DRIV-TMSN</v>
      </c>
      <c r="G2226" t="s">
        <v>2635</v>
      </c>
      <c r="H2226" t="s">
        <v>2636</v>
      </c>
      <c r="I2226" t="s">
        <v>4229</v>
      </c>
      <c r="J2226" s="7" t="s">
        <v>2238</v>
      </c>
      <c r="K2226" t="s">
        <v>2638</v>
      </c>
      <c r="L2226" t="s">
        <v>151</v>
      </c>
      <c r="M2226" t="s">
        <v>4230</v>
      </c>
      <c r="N2226" t="s">
        <v>2640</v>
      </c>
      <c r="O2226" t="s">
        <v>2641</v>
      </c>
      <c r="P2226" t="s">
        <v>2642</v>
      </c>
      <c r="Q2226" t="s">
        <v>2640</v>
      </c>
      <c r="R2226" t="s">
        <v>8528</v>
      </c>
      <c r="S2226" t="s">
        <v>2655</v>
      </c>
      <c r="T2226" t="s">
        <v>2818</v>
      </c>
      <c r="U2226" t="s">
        <v>2657</v>
      </c>
      <c r="V2226" s="7" t="s">
        <v>337</v>
      </c>
      <c r="W2226" s="8">
        <v>16500</v>
      </c>
      <c r="X2226" t="s">
        <v>8529</v>
      </c>
      <c r="Y2226" t="s">
        <v>3107</v>
      </c>
      <c r="Z2226" s="8">
        <v>122936</v>
      </c>
      <c r="AA2226" s="9">
        <v>15.26</v>
      </c>
      <c r="AB2226" s="8">
        <v>105430.49</v>
      </c>
      <c r="AD2226" s="10">
        <v>4730259</v>
      </c>
      <c r="AE2226" s="11">
        <v>46029</v>
      </c>
      <c r="AF2226" s="8">
        <v>119984</v>
      </c>
      <c r="AG2226" s="8">
        <v>13548</v>
      </c>
      <c r="AH2226" s="12">
        <v>0.82109090909090909</v>
      </c>
      <c r="AI2226" s="8">
        <v>887.81127129750985</v>
      </c>
      <c r="AJ2226" s="11">
        <v>47112.811271296297</v>
      </c>
      <c r="AK2226" s="11">
        <v>47254</v>
      </c>
      <c r="AL2226" s="10">
        <v>-142</v>
      </c>
      <c r="AM2226">
        <v>138638.54</v>
      </c>
      <c r="AO2226" s="40" t="str">
        <f>E2226&amp;F2226&amp;U2226</f>
        <v>ATYDRIV-TMSN</v>
      </c>
      <c r="AP2226" s="40" t="str">
        <f>_xlfn.XLOOKUP(AO2226,CrossRef!N:N,CrossRef!A:A,"NOT FOUND",0)</f>
        <v>ATY303000</v>
      </c>
      <c r="AQ2226" s="40" t="str">
        <f>IFERROR(_xlfn.XLOOKUP(AO2226,CrossRef!$N:$N,CrossRef!$E:$E,"Not Found"),"-")</f>
        <v>793C</v>
      </c>
      <c r="AR2226" s="40" t="str">
        <f>IFERROR(_xlfn.XLOOKUP(AO2226,CrossRef!$N:$N,CrossRef!$G:$G,"Not Found"),"-")</f>
        <v>3030 - TRANSMISSION</v>
      </c>
      <c r="AS2226" s="40" t="str">
        <f>IFERROR(_xlfn.XLOOKUP(AO2226,CrossRef!$N:$N,CrossRef!$H:$H,"Not Found"),"-")</f>
        <v>00 - (NONE)</v>
      </c>
    </row>
    <row r="2227" spans="1:45" hidden="1" x14ac:dyDescent="0.3">
      <c r="A2227" s="38" t="str">
        <f>E2227&amp;F2227&amp;U2227</f>
        <v>2BWDRIV-DIFF</v>
      </c>
      <c r="B2227" s="38" t="str">
        <f>I2227&amp;D2227&amp;C2227</f>
        <v>TD6652325800</v>
      </c>
      <c r="C2227" s="38" t="str">
        <f>_xlfn.XLOOKUP(A2227,CrossRef!N:N,CrossRef!D:D,"",0)</f>
        <v>00</v>
      </c>
      <c r="D2227" s="38" t="str">
        <f>_xlfn.XLOOKUP(A2227,CrossRef!N:N,CrossRef!C:C,"",0)</f>
        <v>3258</v>
      </c>
      <c r="E2227" s="38" t="str">
        <f>LEFT(M2227,3)</f>
        <v>2BW</v>
      </c>
      <c r="F2227" s="38" t="str">
        <f>_xlfn.TEXTAFTER(J2227,"-")</f>
        <v>DRIV-DIFF</v>
      </c>
      <c r="G2227" t="s">
        <v>2695</v>
      </c>
      <c r="H2227" t="s">
        <v>2696</v>
      </c>
      <c r="I2227" t="s">
        <v>6571</v>
      </c>
      <c r="J2227" s="7" t="s">
        <v>2239</v>
      </c>
      <c r="K2227" t="s">
        <v>2638</v>
      </c>
      <c r="L2227" t="s">
        <v>180</v>
      </c>
      <c r="M2227" t="s">
        <v>6573</v>
      </c>
      <c r="N2227" t="s">
        <v>2640</v>
      </c>
      <c r="O2227" t="s">
        <v>2871</v>
      </c>
      <c r="P2227" t="s">
        <v>2642</v>
      </c>
      <c r="Q2227" t="s">
        <v>2640</v>
      </c>
      <c r="R2227" t="s">
        <v>8530</v>
      </c>
      <c r="S2227" t="s">
        <v>2655</v>
      </c>
      <c r="T2227" t="s">
        <v>2656</v>
      </c>
      <c r="U2227" t="s">
        <v>2657</v>
      </c>
      <c r="V2227" s="7" t="s">
        <v>471</v>
      </c>
      <c r="W2227" s="8">
        <v>16000</v>
      </c>
      <c r="X2227" t="s">
        <v>8531</v>
      </c>
      <c r="Y2227" t="s">
        <v>3883</v>
      </c>
      <c r="Z2227" s="8">
        <v>49599</v>
      </c>
      <c r="AA2227" s="9">
        <v>12.55</v>
      </c>
      <c r="AB2227" s="8">
        <v>107594.23</v>
      </c>
      <c r="AD2227" s="10">
        <v>4873517</v>
      </c>
      <c r="AE2227" s="11">
        <v>46012</v>
      </c>
      <c r="AF2227" s="8">
        <v>47151</v>
      </c>
      <c r="AG2227" s="8">
        <v>13552</v>
      </c>
      <c r="AH2227" s="12">
        <v>0.84699999999999998</v>
      </c>
      <c r="AI2227" s="8">
        <v>1079.8406374501992</v>
      </c>
      <c r="AJ2227" s="11">
        <v>47304.840637465277</v>
      </c>
      <c r="AK2227" s="11">
        <v>47637</v>
      </c>
      <c r="AL2227" s="10">
        <v>-333</v>
      </c>
      <c r="AM2227">
        <v>67319.600000000006</v>
      </c>
      <c r="AN2227">
        <v>1.2605375000000003</v>
      </c>
      <c r="AO2227" s="40" t="str">
        <f>E2227&amp;F2227&amp;U2227</f>
        <v>2BWDRIV-DIFF</v>
      </c>
      <c r="AP2227" s="40" t="str">
        <f>_xlfn.XLOOKUP(AO2227,CrossRef!N:N,CrossRef!A:A,"NOT FOUND",0)</f>
        <v>2BW325800</v>
      </c>
      <c r="AQ2227" s="40" t="str">
        <f>IFERROR(_xlfn.XLOOKUP(AO2227,CrossRef!$N:$N,CrossRef!$E:$E,"Not Found"),"-")</f>
        <v>789C</v>
      </c>
      <c r="AR2227" s="40" t="str">
        <f>IFERROR(_xlfn.XLOOKUP(AO2227,CrossRef!$N:$N,CrossRef!$G:$G,"Not Found"),"-")</f>
        <v>3258 - DIFFERENTIAL</v>
      </c>
      <c r="AS2227" s="40" t="str">
        <f>IFERROR(_xlfn.XLOOKUP(AO2227,CrossRef!$N:$N,CrossRef!$H:$H,"Not Found"),"-")</f>
        <v>00 - (NONE)</v>
      </c>
    </row>
    <row r="2228" spans="1:45" hidden="1" x14ac:dyDescent="0.3">
      <c r="A2228" s="38" t="str">
        <f>E2228&amp;F2228&amp;U2228</f>
        <v>2BWDRIV-FIDVLHR</v>
      </c>
      <c r="B2228" s="38" t="str">
        <f>I2228&amp;D2228&amp;C2228</f>
        <v>TD66524050LR</v>
      </c>
      <c r="C2228" s="38" t="str">
        <f>_xlfn.XLOOKUP(A2228,CrossRef!N:N,CrossRef!D:D,"",0)</f>
        <v>LR</v>
      </c>
      <c r="D2228" s="38" t="str">
        <f>_xlfn.XLOOKUP(A2228,CrossRef!N:N,CrossRef!C:C,"",0)</f>
        <v>4050</v>
      </c>
      <c r="E2228" s="38" t="str">
        <f>LEFT(M2228,3)</f>
        <v>2BW</v>
      </c>
      <c r="F2228" s="38" t="str">
        <f>_xlfn.TEXTAFTER(J2228,"-")</f>
        <v>DRIV-FIDV</v>
      </c>
      <c r="G2228" t="s">
        <v>2695</v>
      </c>
      <c r="H2228" t="s">
        <v>2696</v>
      </c>
      <c r="I2228" t="s">
        <v>6571</v>
      </c>
      <c r="J2228" s="7" t="s">
        <v>2240</v>
      </c>
      <c r="K2228" t="s">
        <v>2638</v>
      </c>
      <c r="L2228" t="s">
        <v>180</v>
      </c>
      <c r="M2228" t="s">
        <v>6573</v>
      </c>
      <c r="N2228" t="s">
        <v>2640</v>
      </c>
      <c r="O2228" t="s">
        <v>2871</v>
      </c>
      <c r="P2228" t="s">
        <v>2642</v>
      </c>
      <c r="Q2228" t="s">
        <v>2640</v>
      </c>
      <c r="R2228" t="s">
        <v>8532</v>
      </c>
      <c r="S2228" t="s">
        <v>2655</v>
      </c>
      <c r="T2228" t="s">
        <v>2682</v>
      </c>
      <c r="U2228" t="s">
        <v>491</v>
      </c>
      <c r="V2228" s="7" t="s">
        <v>492</v>
      </c>
      <c r="W2228" s="8">
        <v>16000</v>
      </c>
      <c r="X2228" t="s">
        <v>8533</v>
      </c>
      <c r="Y2228" t="s">
        <v>5159</v>
      </c>
      <c r="Z2228" s="8">
        <v>49599</v>
      </c>
      <c r="AA2228" s="9">
        <v>12.55</v>
      </c>
      <c r="AB2228" s="8">
        <v>149660.49</v>
      </c>
      <c r="AD2228" s="10">
        <v>4941020</v>
      </c>
      <c r="AE2228" s="11">
        <v>46014</v>
      </c>
      <c r="AF2228" s="8">
        <v>47151</v>
      </c>
      <c r="AG2228" s="8">
        <v>13552</v>
      </c>
      <c r="AH2228" s="12">
        <v>0.84699999999999998</v>
      </c>
      <c r="AI2228" s="8">
        <v>1079.8406374501992</v>
      </c>
      <c r="AJ2228" s="11">
        <v>47304.840637465277</v>
      </c>
      <c r="AK2228" s="11">
        <v>47637</v>
      </c>
      <c r="AL2228" s="10">
        <v>-333</v>
      </c>
      <c r="AM2228">
        <v>67319.600000000006</v>
      </c>
      <c r="AN2228">
        <v>1.2605375000000003</v>
      </c>
      <c r="AO2228" s="40" t="str">
        <f>E2228&amp;F2228&amp;U2228</f>
        <v>2BWDRIV-FIDVLHR</v>
      </c>
      <c r="AP2228" s="40" t="str">
        <f>_xlfn.XLOOKUP(AO2228,CrossRef!N:N,CrossRef!A:A,"NOT FOUND",0)</f>
        <v>2BW4050LR</v>
      </c>
      <c r="AQ2228" s="40" t="str">
        <f>IFERROR(_xlfn.XLOOKUP(AO2228,CrossRef!$N:$N,CrossRef!$E:$E,"Not Found"),"-")</f>
        <v>789C</v>
      </c>
      <c r="AR2228" s="40" t="str">
        <f>IFERROR(_xlfn.XLOOKUP(AO2228,CrossRef!$N:$N,CrossRef!$G:$G,"Not Found"),"-")</f>
        <v>4050 - FINAL DRIVE</v>
      </c>
      <c r="AS2228" s="40" t="str">
        <f>IFERROR(_xlfn.XLOOKUP(AO2228,CrossRef!$N:$N,CrossRef!$H:$H,"Not Found"),"-")</f>
        <v>LR - LEFT REAR</v>
      </c>
    </row>
    <row r="2229" spans="1:45" hidden="1" x14ac:dyDescent="0.3">
      <c r="A2229" s="38" t="str">
        <f>E2229&amp;F2229&amp;U2229</f>
        <v>2BWDRIV-FIDVRHR</v>
      </c>
      <c r="B2229" s="38" t="str">
        <f>I2229&amp;D2229&amp;C2229</f>
        <v>TD66524008RI</v>
      </c>
      <c r="C2229" s="38" t="str">
        <f>_xlfn.XLOOKUP(A2229,CrossRef!N:N,CrossRef!D:D,"",0)</f>
        <v>RI</v>
      </c>
      <c r="D2229" s="38" t="str">
        <f>_xlfn.XLOOKUP(A2229,CrossRef!N:N,CrossRef!C:C,"",0)</f>
        <v>4008</v>
      </c>
      <c r="E2229" s="38" t="str">
        <f>LEFT(M2229,3)</f>
        <v>2BW</v>
      </c>
      <c r="F2229" s="38" t="str">
        <f>_xlfn.TEXTAFTER(J2229,"-")</f>
        <v>DRIV-FIDV</v>
      </c>
      <c r="G2229" t="s">
        <v>2695</v>
      </c>
      <c r="H2229" t="s">
        <v>2696</v>
      </c>
      <c r="I2229" t="s">
        <v>6571</v>
      </c>
      <c r="J2229" s="7" t="s">
        <v>2240</v>
      </c>
      <c r="K2229" t="s">
        <v>2638</v>
      </c>
      <c r="L2229" t="s">
        <v>180</v>
      </c>
      <c r="M2229" t="s">
        <v>6573</v>
      </c>
      <c r="N2229" t="s">
        <v>2640</v>
      </c>
      <c r="O2229" t="s">
        <v>2871</v>
      </c>
      <c r="P2229" t="s">
        <v>2642</v>
      </c>
      <c r="Q2229" t="s">
        <v>2640</v>
      </c>
      <c r="R2229" t="s">
        <v>8534</v>
      </c>
      <c r="S2229" t="s">
        <v>2655</v>
      </c>
      <c r="T2229" t="s">
        <v>2682</v>
      </c>
      <c r="U2229" t="s">
        <v>494</v>
      </c>
      <c r="V2229" s="7" t="s">
        <v>495</v>
      </c>
      <c r="W2229" s="8">
        <v>16000</v>
      </c>
      <c r="X2229" t="s">
        <v>8535</v>
      </c>
      <c r="Y2229" t="s">
        <v>4334</v>
      </c>
      <c r="Z2229" s="8">
        <v>49599</v>
      </c>
      <c r="AA2229" s="9">
        <v>12.55</v>
      </c>
      <c r="AB2229" s="8">
        <v>149660.49</v>
      </c>
      <c r="AD2229" s="10">
        <v>4873512</v>
      </c>
      <c r="AE2229" s="11">
        <v>46012</v>
      </c>
      <c r="AF2229" s="8">
        <v>47151</v>
      </c>
      <c r="AG2229" s="8">
        <v>13552</v>
      </c>
      <c r="AH2229" s="12">
        <v>0.84699999999999998</v>
      </c>
      <c r="AI2229" s="8">
        <v>1079.8406374501992</v>
      </c>
      <c r="AJ2229" s="11">
        <v>47304.840637465277</v>
      </c>
      <c r="AK2229" s="11">
        <v>47637</v>
      </c>
      <c r="AL2229" s="10">
        <v>-333</v>
      </c>
      <c r="AM2229">
        <v>67319.600000000006</v>
      </c>
      <c r="AN2229">
        <v>1.2605375000000003</v>
      </c>
      <c r="AO2229" s="40" t="str">
        <f>E2229&amp;F2229&amp;U2229</f>
        <v>2BWDRIV-FIDVRHR</v>
      </c>
      <c r="AP2229" s="40" t="str">
        <f>_xlfn.XLOOKUP(AO2229,CrossRef!N:N,CrossRef!A:A,"NOT FOUND",0)</f>
        <v>2BW4008RI</v>
      </c>
      <c r="AQ2229" s="40" t="str">
        <f>IFERROR(_xlfn.XLOOKUP(AO2229,CrossRef!$N:$N,CrossRef!$E:$E,"Not Found"),"-")</f>
        <v>789C</v>
      </c>
      <c r="AR2229" s="40" t="str">
        <f>IFERROR(_xlfn.XLOOKUP(AO2229,CrossRef!$N:$N,CrossRef!$G:$G,"Not Found"),"-")</f>
        <v>4008 - FINAL DRIVE, BRAKE &amp; WHEEL</v>
      </c>
      <c r="AS2229" s="40" t="str">
        <f>IFERROR(_xlfn.XLOOKUP(AO2229,CrossRef!$N:$N,CrossRef!$H:$H,"Not Found"),"-")</f>
        <v>RI - RIGHT</v>
      </c>
    </row>
    <row r="2230" spans="1:45" hidden="1" x14ac:dyDescent="0.3">
      <c r="A2230" s="38" t="str">
        <f>E2230&amp;F2230&amp;U2230</f>
        <v>FDBDRIV-DIFF</v>
      </c>
      <c r="B2230" s="38" t="str">
        <f>I2230&amp;D2230&amp;C2230</f>
        <v>QTD38325800</v>
      </c>
      <c r="C2230" s="38" t="str">
        <f>_xlfn.XLOOKUP(A2230,CrossRef!N:N,CrossRef!D:D,"",0)</f>
        <v>00</v>
      </c>
      <c r="D2230" s="38" t="str">
        <f>_xlfn.XLOOKUP(A2230,CrossRef!N:N,CrossRef!C:C,"",0)</f>
        <v>3258</v>
      </c>
      <c r="E2230" s="38" t="str">
        <f>LEFT(M2230,3)</f>
        <v>FDB</v>
      </c>
      <c r="F2230" s="38" t="str">
        <f>_xlfn.TEXTAFTER(J2230,"-")</f>
        <v>DRIV-DIFF</v>
      </c>
      <c r="G2230" t="s">
        <v>2635</v>
      </c>
      <c r="H2230" t="s">
        <v>2636</v>
      </c>
      <c r="I2230" t="s">
        <v>2859</v>
      </c>
      <c r="J2230" s="7" t="s">
        <v>2241</v>
      </c>
      <c r="K2230" t="s">
        <v>2638</v>
      </c>
      <c r="L2230" t="s">
        <v>155</v>
      </c>
      <c r="M2230" t="s">
        <v>2860</v>
      </c>
      <c r="N2230" t="s">
        <v>2640</v>
      </c>
      <c r="O2230" t="s">
        <v>2641</v>
      </c>
      <c r="P2230" t="s">
        <v>2642</v>
      </c>
      <c r="Q2230" t="s">
        <v>2640</v>
      </c>
      <c r="R2230" t="s">
        <v>8536</v>
      </c>
      <c r="S2230" t="s">
        <v>2655</v>
      </c>
      <c r="T2230" t="s">
        <v>2656</v>
      </c>
      <c r="U2230" t="s">
        <v>2657</v>
      </c>
      <c r="V2230" s="7" t="s">
        <v>457</v>
      </c>
      <c r="W2230" s="8">
        <v>16500</v>
      </c>
      <c r="X2230" t="s">
        <v>8537</v>
      </c>
      <c r="Y2230" t="s">
        <v>2868</v>
      </c>
      <c r="Z2230" s="8">
        <v>74754</v>
      </c>
      <c r="AA2230" s="9">
        <v>12.95</v>
      </c>
      <c r="AB2230" s="8">
        <v>63540.55</v>
      </c>
      <c r="AD2230" s="10">
        <v>4380257</v>
      </c>
      <c r="AE2230" s="11">
        <v>45971</v>
      </c>
      <c r="AF2230" s="8">
        <v>71808</v>
      </c>
      <c r="AG2230" s="8">
        <v>13554</v>
      </c>
      <c r="AH2230" s="12">
        <v>0.82145454545454544</v>
      </c>
      <c r="AI2230" s="8">
        <v>1046.6409266409266</v>
      </c>
      <c r="AJ2230" s="11">
        <v>47271.640926655091</v>
      </c>
      <c r="AK2230" s="11">
        <v>47444</v>
      </c>
      <c r="AL2230" s="10">
        <v>-173</v>
      </c>
      <c r="AM2230">
        <v>90540.05</v>
      </c>
      <c r="AO2230" s="40" t="str">
        <f>E2230&amp;F2230&amp;U2230</f>
        <v>FDBDRIV-DIFF</v>
      </c>
      <c r="AP2230" s="40" t="str">
        <f>_xlfn.XLOOKUP(AO2230,CrossRef!N:N,CrossRef!A:A,"NOT FOUND",0)</f>
        <v>FDB325800</v>
      </c>
      <c r="AQ2230" s="40" t="str">
        <f>IFERROR(_xlfn.XLOOKUP(AO2230,CrossRef!$N:$N,CrossRef!$E:$E,"Not Found"),"-")</f>
        <v>793D</v>
      </c>
      <c r="AR2230" s="40" t="str">
        <f>IFERROR(_xlfn.XLOOKUP(AO2230,CrossRef!$N:$N,CrossRef!$G:$G,"Not Found"),"-")</f>
        <v>3258 - DIFFERENTIAL</v>
      </c>
      <c r="AS2230" s="40" t="str">
        <f>IFERROR(_xlfn.XLOOKUP(AO2230,CrossRef!$N:$N,CrossRef!$H:$H,"Not Found"),"-")</f>
        <v>00 - (NONE)</v>
      </c>
    </row>
    <row r="2231" spans="1:45" hidden="1" x14ac:dyDescent="0.3">
      <c r="A2231" s="38" t="str">
        <f>E2231&amp;F2231&amp;U2231</f>
        <v>FDBDRIV-TMSN</v>
      </c>
      <c r="B2231" s="38" t="str">
        <f>I2231&amp;D2231&amp;C2231</f>
        <v>QTD38303000</v>
      </c>
      <c r="C2231" s="38" t="str">
        <f>_xlfn.XLOOKUP(A2231,CrossRef!N:N,CrossRef!D:D,"",0)</f>
        <v>00</v>
      </c>
      <c r="D2231" s="38" t="str">
        <f>_xlfn.XLOOKUP(A2231,CrossRef!N:N,CrossRef!C:C,"",0)</f>
        <v>3030</v>
      </c>
      <c r="E2231" s="38" t="str">
        <f>LEFT(M2231,3)</f>
        <v>FDB</v>
      </c>
      <c r="F2231" s="38" t="str">
        <f>_xlfn.TEXTAFTER(J2231,"-")</f>
        <v>DRIV-TMSN</v>
      </c>
      <c r="G2231" t="s">
        <v>2635</v>
      </c>
      <c r="H2231" t="s">
        <v>2636</v>
      </c>
      <c r="I2231" t="s">
        <v>2859</v>
      </c>
      <c r="J2231" s="7" t="s">
        <v>2242</v>
      </c>
      <c r="K2231" t="s">
        <v>2638</v>
      </c>
      <c r="L2231" t="s">
        <v>155</v>
      </c>
      <c r="M2231" t="s">
        <v>2860</v>
      </c>
      <c r="N2231" t="s">
        <v>2640</v>
      </c>
      <c r="O2231" t="s">
        <v>2641</v>
      </c>
      <c r="P2231" t="s">
        <v>2642</v>
      </c>
      <c r="Q2231" t="s">
        <v>2640</v>
      </c>
      <c r="R2231" t="s">
        <v>8538</v>
      </c>
      <c r="S2231" t="s">
        <v>2655</v>
      </c>
      <c r="T2231" t="s">
        <v>2818</v>
      </c>
      <c r="U2231" t="s">
        <v>2657</v>
      </c>
      <c r="V2231" s="7" t="s">
        <v>337</v>
      </c>
      <c r="W2231" s="8">
        <v>16500</v>
      </c>
      <c r="X2231" t="s">
        <v>8539</v>
      </c>
      <c r="Y2231" t="s">
        <v>3274</v>
      </c>
      <c r="Z2231" s="8">
        <v>74754</v>
      </c>
      <c r="AA2231" s="9">
        <v>12.95</v>
      </c>
      <c r="AB2231" s="8">
        <v>105430.49</v>
      </c>
      <c r="AD2231" s="10">
        <v>4576808</v>
      </c>
      <c r="AE2231" s="11">
        <v>45971</v>
      </c>
      <c r="AF2231" s="8">
        <v>71808</v>
      </c>
      <c r="AG2231" s="8">
        <v>13554</v>
      </c>
      <c r="AH2231" s="12">
        <v>0.82145454545454544</v>
      </c>
      <c r="AI2231" s="8">
        <v>1046.6409266409266</v>
      </c>
      <c r="AJ2231" s="11">
        <v>47271.640926655091</v>
      </c>
      <c r="AK2231" s="11">
        <v>47444</v>
      </c>
      <c r="AL2231" s="10">
        <v>-173</v>
      </c>
      <c r="AM2231">
        <v>90540.05</v>
      </c>
      <c r="AO2231" s="40" t="str">
        <f>E2231&amp;F2231&amp;U2231</f>
        <v>FDBDRIV-TMSN</v>
      </c>
      <c r="AP2231" s="40" t="str">
        <f>_xlfn.XLOOKUP(AO2231,CrossRef!N:N,CrossRef!A:A,"NOT FOUND",0)</f>
        <v>FDB303000</v>
      </c>
      <c r="AQ2231" s="40" t="str">
        <f>IFERROR(_xlfn.XLOOKUP(AO2231,CrossRef!$N:$N,CrossRef!$E:$E,"Not Found"),"-")</f>
        <v>793D</v>
      </c>
      <c r="AR2231" s="40" t="str">
        <f>IFERROR(_xlfn.XLOOKUP(AO2231,CrossRef!$N:$N,CrossRef!$G:$G,"Not Found"),"-")</f>
        <v>3030 - TRANSMISSION</v>
      </c>
      <c r="AS2231" s="40" t="str">
        <f>IFERROR(_xlfn.XLOOKUP(AO2231,CrossRef!$N:$N,CrossRef!$H:$H,"Not Found"),"-")</f>
        <v>00 - (NONE)</v>
      </c>
    </row>
    <row r="2232" spans="1:45" hidden="1" x14ac:dyDescent="0.3">
      <c r="A2232" s="38" t="str">
        <f>E2232&amp;F2232&amp;U2232</f>
        <v>2BWDRIV-FIDVLHR</v>
      </c>
      <c r="B2232" s="38" t="str">
        <f>I2232&amp;D2232&amp;C2232</f>
        <v>TD62054050LR</v>
      </c>
      <c r="C2232" s="38" t="str">
        <f>_xlfn.XLOOKUP(A2232,CrossRef!N:N,CrossRef!D:D,"",0)</f>
        <v>LR</v>
      </c>
      <c r="D2232" s="38" t="str">
        <f>_xlfn.XLOOKUP(A2232,CrossRef!N:N,CrossRef!C:C,"",0)</f>
        <v>4050</v>
      </c>
      <c r="E2232" s="38" t="str">
        <f>LEFT(M2232,3)</f>
        <v>2BW</v>
      </c>
      <c r="F2232" s="38" t="str">
        <f>_xlfn.TEXTAFTER(J2232,"-")</f>
        <v>DRIV-FIDV</v>
      </c>
      <c r="G2232" t="s">
        <v>2695</v>
      </c>
      <c r="H2232" t="s">
        <v>2696</v>
      </c>
      <c r="I2232" t="s">
        <v>3879</v>
      </c>
      <c r="J2232" s="7" t="s">
        <v>2205</v>
      </c>
      <c r="K2232" t="s">
        <v>2638</v>
      </c>
      <c r="L2232" t="s">
        <v>180</v>
      </c>
      <c r="M2232" t="s">
        <v>3880</v>
      </c>
      <c r="N2232" t="s">
        <v>2640</v>
      </c>
      <c r="O2232" t="s">
        <v>2871</v>
      </c>
      <c r="P2232" t="s">
        <v>2642</v>
      </c>
      <c r="Q2232" t="s">
        <v>2640</v>
      </c>
      <c r="R2232" t="s">
        <v>8540</v>
      </c>
      <c r="S2232" t="s">
        <v>2655</v>
      </c>
      <c r="T2232" t="s">
        <v>2682</v>
      </c>
      <c r="U2232" t="s">
        <v>491</v>
      </c>
      <c r="V2232" s="7" t="s">
        <v>492</v>
      </c>
      <c r="W2232" s="8">
        <v>16000</v>
      </c>
      <c r="X2232" t="s">
        <v>8541</v>
      </c>
      <c r="Y2232" t="s">
        <v>5159</v>
      </c>
      <c r="Z2232" s="8">
        <v>51016</v>
      </c>
      <c r="AA2232" s="9">
        <v>13.35</v>
      </c>
      <c r="AB2232" s="8">
        <v>149660.49</v>
      </c>
      <c r="AD2232" s="10">
        <v>4873219</v>
      </c>
      <c r="AE2232" s="11">
        <v>46036</v>
      </c>
      <c r="AF2232" s="8">
        <v>48574</v>
      </c>
      <c r="AG2232" s="8">
        <v>13558</v>
      </c>
      <c r="AH2232" s="12">
        <v>0.84737499999999999</v>
      </c>
      <c r="AI2232" s="8">
        <v>1015.5805243445693</v>
      </c>
      <c r="AJ2232" s="11">
        <v>47240.580524340279</v>
      </c>
      <c r="AK2232" s="11">
        <v>47638</v>
      </c>
      <c r="AL2232" s="10">
        <v>-398</v>
      </c>
      <c r="AM2232">
        <v>69879.55</v>
      </c>
      <c r="AN2232">
        <v>1.3315968750000002</v>
      </c>
      <c r="AO2232" s="40" t="str">
        <f>E2232&amp;F2232&amp;U2232</f>
        <v>2BWDRIV-FIDVLHR</v>
      </c>
      <c r="AP2232" s="40" t="str">
        <f>_xlfn.XLOOKUP(AO2232,CrossRef!N:N,CrossRef!A:A,"NOT FOUND",0)</f>
        <v>2BW4050LR</v>
      </c>
      <c r="AQ2232" s="40" t="str">
        <f>IFERROR(_xlfn.XLOOKUP(AO2232,CrossRef!$N:$N,CrossRef!$E:$E,"Not Found"),"-")</f>
        <v>789C</v>
      </c>
      <c r="AR2232" s="40" t="str">
        <f>IFERROR(_xlfn.XLOOKUP(AO2232,CrossRef!$N:$N,CrossRef!$G:$G,"Not Found"),"-")</f>
        <v>4050 - FINAL DRIVE</v>
      </c>
      <c r="AS2232" s="40" t="str">
        <f>IFERROR(_xlfn.XLOOKUP(AO2232,CrossRef!$N:$N,CrossRef!$H:$H,"Not Found"),"-")</f>
        <v>LR - LEFT REAR</v>
      </c>
    </row>
    <row r="2233" spans="1:45" hidden="1" x14ac:dyDescent="0.3">
      <c r="A2233" s="38" t="str">
        <f>E2233&amp;F2233&amp;U2233</f>
        <v>442DRIV-FIDVLHR</v>
      </c>
      <c r="B2233" s="38" t="str">
        <f>I2233&amp;D2233&amp;C2233</f>
        <v>QLO044050LR</v>
      </c>
      <c r="C2233" s="38" t="str">
        <f>_xlfn.XLOOKUP(A2233,CrossRef!N:N,CrossRef!D:D,"",0)</f>
        <v>LR</v>
      </c>
      <c r="D2233" s="38" t="str">
        <f>_xlfn.XLOOKUP(A2233,CrossRef!N:N,CrossRef!C:C,"",0)</f>
        <v>4050</v>
      </c>
      <c r="E2233" s="38" t="str">
        <f>LEFT(M2233,3)</f>
        <v>442</v>
      </c>
      <c r="F2233" s="38" t="str">
        <f>_xlfn.TEXTAFTER(J2233,"-")</f>
        <v>DRIV-FIDV</v>
      </c>
      <c r="G2233" t="s">
        <v>2635</v>
      </c>
      <c r="H2233" t="s">
        <v>2636</v>
      </c>
      <c r="I2233" t="s">
        <v>3839</v>
      </c>
      <c r="J2233" s="7" t="s">
        <v>572</v>
      </c>
      <c r="K2233" t="s">
        <v>2638</v>
      </c>
      <c r="L2233" t="s">
        <v>138</v>
      </c>
      <c r="M2233" t="s">
        <v>3840</v>
      </c>
      <c r="N2233" t="s">
        <v>2652</v>
      </c>
      <c r="O2233" t="s">
        <v>2641</v>
      </c>
      <c r="P2233" t="s">
        <v>2642</v>
      </c>
      <c r="Q2233" t="s">
        <v>2662</v>
      </c>
      <c r="R2233" t="s">
        <v>8542</v>
      </c>
      <c r="S2233" t="s">
        <v>2655</v>
      </c>
      <c r="T2233" t="s">
        <v>2682</v>
      </c>
      <c r="U2233" t="s">
        <v>491</v>
      </c>
      <c r="V2233" s="7" t="s">
        <v>573</v>
      </c>
      <c r="W2233" s="8">
        <v>19800</v>
      </c>
      <c r="X2233" t="s">
        <v>8543</v>
      </c>
      <c r="Y2233" t="s">
        <v>8544</v>
      </c>
      <c r="Z2233" s="8">
        <v>66432</v>
      </c>
      <c r="AA2233" s="9">
        <v>7.14</v>
      </c>
      <c r="AB2233" s="8">
        <v>150731.23000000001</v>
      </c>
      <c r="AD2233" s="10">
        <v>4333933</v>
      </c>
      <c r="AE2233" s="11">
        <v>45093</v>
      </c>
      <c r="AF2233" s="8">
        <v>60206</v>
      </c>
      <c r="AG2233" s="8">
        <v>13574</v>
      </c>
      <c r="AH2233" s="12">
        <v>0.68555555555555558</v>
      </c>
      <c r="AI2233" s="8">
        <v>1901.1204481792718</v>
      </c>
      <c r="AJ2233" s="11">
        <v>48126.120448182868</v>
      </c>
      <c r="AK2233" s="11">
        <v>47401</v>
      </c>
      <c r="AL2233" s="10">
        <v>725</v>
      </c>
      <c r="AM2233">
        <v>74828.639999999999</v>
      </c>
      <c r="AO2233" s="40" t="str">
        <f>E2233&amp;F2233&amp;U2233</f>
        <v>442DRIV-FIDVLHR</v>
      </c>
      <c r="AP2233" s="40" t="str">
        <f>_xlfn.XLOOKUP(AO2233,CrossRef!N:N,CrossRef!A:A,"NOT FOUND",0)</f>
        <v>4424050LR</v>
      </c>
      <c r="AQ2233" s="40" t="str">
        <f>IFERROR(_xlfn.XLOOKUP(AO2233,CrossRef!$N:$N,CrossRef!$E:$E,"Not Found"),"-")</f>
        <v>994F</v>
      </c>
      <c r="AR2233" s="40" t="str">
        <f>IFERROR(_xlfn.XLOOKUP(AO2233,CrossRef!$N:$N,CrossRef!$G:$G,"Not Found"),"-")</f>
        <v>4050 - FINAL DRIVE</v>
      </c>
      <c r="AS2233" s="40" t="str">
        <f>IFERROR(_xlfn.XLOOKUP(AO2233,CrossRef!$N:$N,CrossRef!$H:$H,"Not Found"),"-")</f>
        <v>LR - LEFT REAR</v>
      </c>
    </row>
    <row r="2234" spans="1:45" hidden="1" x14ac:dyDescent="0.3">
      <c r="A2234" s="38" t="str">
        <f>E2234&amp;F2234&amp;U2234</f>
        <v>MSYDRIV-TQCV</v>
      </c>
      <c r="B2234" s="38" t="str">
        <f>I2234&amp;D2234&amp;C2234</f>
        <v>QTW07310100</v>
      </c>
      <c r="C2234" s="38" t="str">
        <f>_xlfn.XLOOKUP(A2234,CrossRef!N:N,CrossRef!D:D,"",0)</f>
        <v>00</v>
      </c>
      <c r="D2234" s="38" t="str">
        <f>_xlfn.XLOOKUP(A2234,CrossRef!N:N,CrossRef!C:C,"",0)</f>
        <v>3101</v>
      </c>
      <c r="E2234" s="38" t="str">
        <f>LEFT(M2234,3)</f>
        <v>MSY</v>
      </c>
      <c r="F2234" s="38" t="str">
        <f>_xlfn.TEXTAFTER(J2234,"-")</f>
        <v>DRIV-TQCV</v>
      </c>
      <c r="G2234" t="s">
        <v>2635</v>
      </c>
      <c r="H2234" t="s">
        <v>2636</v>
      </c>
      <c r="I2234" t="s">
        <v>7296</v>
      </c>
      <c r="J2234" s="7" t="s">
        <v>2243</v>
      </c>
      <c r="K2234" t="s">
        <v>2638</v>
      </c>
      <c r="L2234" t="s">
        <v>164</v>
      </c>
      <c r="M2234" t="s">
        <v>7297</v>
      </c>
      <c r="N2234" t="s">
        <v>2640</v>
      </c>
      <c r="O2234" t="s">
        <v>2641</v>
      </c>
      <c r="P2234" t="s">
        <v>2642</v>
      </c>
      <c r="Q2234" t="s">
        <v>2640</v>
      </c>
      <c r="R2234" t="s">
        <v>8545</v>
      </c>
      <c r="S2234" t="s">
        <v>2655</v>
      </c>
      <c r="T2234" t="s">
        <v>2678</v>
      </c>
      <c r="U2234" t="s">
        <v>2657</v>
      </c>
      <c r="V2234" s="7" t="s">
        <v>386</v>
      </c>
      <c r="W2234" s="8">
        <v>19800</v>
      </c>
      <c r="X2234" t="s">
        <v>8546</v>
      </c>
      <c r="Y2234" t="s">
        <v>3817</v>
      </c>
      <c r="Z2234" s="8">
        <v>57170</v>
      </c>
      <c r="AA2234" s="9">
        <v>8.91</v>
      </c>
      <c r="AB2234" s="8">
        <v>48844.97</v>
      </c>
      <c r="AD2234" s="10">
        <v>4470893</v>
      </c>
      <c r="AE2234" s="11">
        <v>45537</v>
      </c>
      <c r="AF2234" s="8">
        <v>50949</v>
      </c>
      <c r="AG2234" s="8">
        <v>13579</v>
      </c>
      <c r="AH2234" s="12">
        <v>0.68580808080808076</v>
      </c>
      <c r="AI2234" s="8">
        <v>1524.0179573512908</v>
      </c>
      <c r="AJ2234" s="11">
        <v>47749.017957372685</v>
      </c>
      <c r="AK2234" s="11">
        <v>47640</v>
      </c>
      <c r="AL2234" s="10">
        <v>109</v>
      </c>
      <c r="AM2234">
        <v>69777.649999999994</v>
      </c>
      <c r="AO2234" s="40" t="str">
        <f>E2234&amp;F2234&amp;U2234</f>
        <v>MSYDRIV-TQCV</v>
      </c>
      <c r="AP2234" s="40" t="str">
        <f>_xlfn.XLOOKUP(AO2234,CrossRef!N:N,CrossRef!A:A,"NOT FOUND",0)</f>
        <v>MSY310100</v>
      </c>
      <c r="AQ2234" s="40" t="str">
        <f>IFERROR(_xlfn.XLOOKUP(AO2234,CrossRef!$N:$N,CrossRef!$E:$E,"Not Found"),"-")</f>
        <v>785D WC</v>
      </c>
      <c r="AR2234" s="40" t="str">
        <f>IFERROR(_xlfn.XLOOKUP(AO2234,CrossRef!$N:$N,CrossRef!$G:$G,"Not Found"),"-")</f>
        <v>3101 - TORQUE CONVERTER</v>
      </c>
      <c r="AS2234" s="40" t="str">
        <f>IFERROR(_xlfn.XLOOKUP(AO2234,CrossRef!$N:$N,CrossRef!$H:$H,"Not Found"),"-")</f>
        <v>00 - (NONE)</v>
      </c>
    </row>
    <row r="2235" spans="1:45" hidden="1" x14ac:dyDescent="0.3">
      <c r="A2235" s="38" t="str">
        <f>E2235&amp;F2235&amp;U2235</f>
        <v>HCMHYSY-VAHYRHL</v>
      </c>
      <c r="B2235" s="38" t="str">
        <f>I2235&amp;D2235&amp;C2235</f>
        <v>EX7150</v>
      </c>
      <c r="C2235" s="38" t="str">
        <f>_xlfn.XLOOKUP(A2235,CrossRef!N:N,CrossRef!D:D,"",0)</f>
        <v/>
      </c>
      <c r="D2235" s="38" t="str">
        <f>_xlfn.XLOOKUP(A2235,CrossRef!N:N,CrossRef!C:C,"",0)</f>
        <v/>
      </c>
      <c r="E2235" s="38" t="str">
        <f>LEFT(M2235,3)</f>
        <v>HCM</v>
      </c>
      <c r="F2235" s="38" t="str">
        <f>_xlfn.TEXTAFTER(J2235,"-")</f>
        <v>HYSY-VAHY</v>
      </c>
      <c r="G2235" t="s">
        <v>2695</v>
      </c>
      <c r="H2235" t="s">
        <v>2696</v>
      </c>
      <c r="I2235" t="s">
        <v>2958</v>
      </c>
      <c r="J2235" s="7" t="s">
        <v>1136</v>
      </c>
      <c r="K2235" t="s">
        <v>2668</v>
      </c>
      <c r="L2235" t="s">
        <v>2959</v>
      </c>
      <c r="M2235" t="s">
        <v>2960</v>
      </c>
      <c r="N2235" t="s">
        <v>2640</v>
      </c>
      <c r="O2235" t="s">
        <v>2803</v>
      </c>
      <c r="P2235" t="s">
        <v>2642</v>
      </c>
      <c r="Q2235" t="s">
        <v>2640</v>
      </c>
      <c r="R2235" t="s">
        <v>8547</v>
      </c>
      <c r="S2235" t="s">
        <v>2671</v>
      </c>
      <c r="T2235" t="s">
        <v>2731</v>
      </c>
      <c r="U2235" t="s">
        <v>2782</v>
      </c>
      <c r="V2235" s="7" t="s">
        <v>2783</v>
      </c>
      <c r="W2235" s="8">
        <v>24000</v>
      </c>
      <c r="X2235" t="s">
        <v>8548</v>
      </c>
      <c r="Y2235" t="s">
        <v>8549</v>
      </c>
      <c r="Z2235" s="8">
        <v>28045.599999999999</v>
      </c>
      <c r="AA2235" s="9">
        <v>16.739999999999998</v>
      </c>
      <c r="AB2235" s="8">
        <v>72100.67</v>
      </c>
      <c r="AD2235" s="10">
        <v>4666029</v>
      </c>
      <c r="AE2235" s="11">
        <v>45619</v>
      </c>
      <c r="AF2235" s="8">
        <v>17632</v>
      </c>
      <c r="AG2235" s="8">
        <v>13586.400000000001</v>
      </c>
      <c r="AH2235" s="12">
        <v>0.56610000000000005</v>
      </c>
      <c r="AI2235" s="8">
        <v>811.61290322580658</v>
      </c>
      <c r="AJ2235" s="11">
        <v>47036.612903240741</v>
      </c>
      <c r="AK2235" s="11">
        <v>47050</v>
      </c>
      <c r="AL2235" s="10">
        <v>-14</v>
      </c>
      <c r="AM2235">
        <v>41856.1</v>
      </c>
      <c r="AN2235">
        <v>1.0093375</v>
      </c>
      <c r="AO2235" s="40" t="str">
        <f>E2235&amp;F2235&amp;U2235</f>
        <v>HCMHYSY-VAHYRHL</v>
      </c>
      <c r="AP2235" s="40" t="str">
        <f>_xlfn.XLOOKUP(AO2235,CrossRef!N:N,CrossRef!A:A,"NOT FOUND",0)</f>
        <v>NOT FOUND</v>
      </c>
      <c r="AQ2235" s="40" t="str">
        <f>IFERROR(_xlfn.XLOOKUP(AO2235,CrossRef!$N:$N,CrossRef!$E:$E,"Not Found"),"-")</f>
        <v>Not Found</v>
      </c>
      <c r="AR2235" s="40" t="str">
        <f>IFERROR(_xlfn.XLOOKUP(AO2235,CrossRef!$N:$N,CrossRef!$G:$G,"Not Found"),"-")</f>
        <v>Not Found</v>
      </c>
      <c r="AS2235" s="40" t="str">
        <f>IFERROR(_xlfn.XLOOKUP(AO2235,CrossRef!$N:$N,CrossRef!$H:$H,"Not Found"),"-")</f>
        <v>Not Found</v>
      </c>
    </row>
    <row r="2236" spans="1:45" hidden="1" x14ac:dyDescent="0.3">
      <c r="A2236" s="38" t="str">
        <f>E2236&amp;F2236&amp;U2236</f>
        <v>HCMHYSY-PUHYPOS1-2</v>
      </c>
      <c r="B2236" s="38" t="str">
        <f>I2236&amp;D2236&amp;C2236</f>
        <v>EX7173</v>
      </c>
      <c r="C2236" s="38" t="str">
        <f>_xlfn.XLOOKUP(A2236,CrossRef!N:N,CrossRef!D:D,"",0)</f>
        <v/>
      </c>
      <c r="D2236" s="38" t="str">
        <f>_xlfn.XLOOKUP(A2236,CrossRef!N:N,CrossRef!C:C,"",0)</f>
        <v/>
      </c>
      <c r="E2236" s="38" t="str">
        <f>LEFT(M2236,3)</f>
        <v>HCM</v>
      </c>
      <c r="F2236" s="38" t="str">
        <f>_xlfn.TEXTAFTER(J2236,"-")</f>
        <v>HYSY-PUHY</v>
      </c>
      <c r="G2236" t="s">
        <v>2648</v>
      </c>
      <c r="H2236" t="s">
        <v>2649</v>
      </c>
      <c r="I2236" t="s">
        <v>3221</v>
      </c>
      <c r="J2236" s="7" t="s">
        <v>2244</v>
      </c>
      <c r="K2236" t="s">
        <v>2668</v>
      </c>
      <c r="L2236" t="s">
        <v>2959</v>
      </c>
      <c r="M2236" t="s">
        <v>3222</v>
      </c>
      <c r="N2236" t="s">
        <v>2640</v>
      </c>
      <c r="O2236" t="s">
        <v>3054</v>
      </c>
      <c r="P2236" t="s">
        <v>2642</v>
      </c>
      <c r="Q2236" t="s">
        <v>2640</v>
      </c>
      <c r="R2236" t="s">
        <v>8550</v>
      </c>
      <c r="S2236" t="s">
        <v>2655</v>
      </c>
      <c r="T2236" t="s">
        <v>3745</v>
      </c>
      <c r="U2236" t="s">
        <v>2245</v>
      </c>
      <c r="V2236" s="7" t="s">
        <v>1989</v>
      </c>
      <c r="W2236" s="8">
        <v>14000</v>
      </c>
      <c r="X2236" t="s">
        <v>8551</v>
      </c>
      <c r="Y2236" t="s">
        <v>7279</v>
      </c>
      <c r="Z2236" s="8">
        <v>13474.8</v>
      </c>
      <c r="AA2236" s="9">
        <v>12.75</v>
      </c>
      <c r="AB2236" s="8">
        <v>52328.41</v>
      </c>
      <c r="AD2236" s="10">
        <v>4856065</v>
      </c>
      <c r="AE2236" s="11">
        <v>46160</v>
      </c>
      <c r="AF2236" s="8">
        <v>13086</v>
      </c>
      <c r="AG2236" s="8">
        <v>13611.2</v>
      </c>
      <c r="AH2236" s="12">
        <v>0.97222857142857144</v>
      </c>
      <c r="AI2236" s="8">
        <v>1067.5450980392156</v>
      </c>
      <c r="AJ2236" s="11">
        <v>47292.545098032409</v>
      </c>
      <c r="AK2236" s="11">
        <v>47075</v>
      </c>
      <c r="AL2236" s="10">
        <v>217</v>
      </c>
      <c r="AM2236">
        <v>24312.3</v>
      </c>
      <c r="AN2236">
        <v>0.80187857142857133</v>
      </c>
      <c r="AO2236" s="40" t="str">
        <f>E2236&amp;F2236&amp;U2236</f>
        <v>HCMHYSY-PUHYPOS1-2</v>
      </c>
      <c r="AP2236" s="40" t="str">
        <f>_xlfn.XLOOKUP(AO2236,CrossRef!N:N,CrossRef!A:A,"NOT FOUND",0)</f>
        <v>NOT FOUND</v>
      </c>
      <c r="AQ2236" s="40" t="str">
        <f>IFERROR(_xlfn.XLOOKUP(AO2236,CrossRef!$N:$N,CrossRef!$E:$E,"Not Found"),"-")</f>
        <v>Not Found</v>
      </c>
      <c r="AR2236" s="40" t="str">
        <f>IFERROR(_xlfn.XLOOKUP(AO2236,CrossRef!$N:$N,CrossRef!$G:$G,"Not Found"),"-")</f>
        <v>Not Found</v>
      </c>
      <c r="AS2236" s="40" t="str">
        <f>IFERROR(_xlfn.XLOOKUP(AO2236,CrossRef!$N:$N,CrossRef!$H:$H,"Not Found"),"-")</f>
        <v>Not Found</v>
      </c>
    </row>
    <row r="2237" spans="1:45" hidden="1" x14ac:dyDescent="0.3">
      <c r="A2237" s="38" t="str">
        <f>E2237&amp;F2237&amp;U2237</f>
        <v>HCMHYSY-PUHYPOS.3-4</v>
      </c>
      <c r="B2237" s="38" t="str">
        <f>I2237&amp;D2237&amp;C2237</f>
        <v>EX7173</v>
      </c>
      <c r="C2237" s="38" t="str">
        <f>_xlfn.XLOOKUP(A2237,CrossRef!N:N,CrossRef!D:D,"",0)</f>
        <v/>
      </c>
      <c r="D2237" s="38" t="str">
        <f>_xlfn.XLOOKUP(A2237,CrossRef!N:N,CrossRef!C:C,"",0)</f>
        <v/>
      </c>
      <c r="E2237" s="38" t="str">
        <f>LEFT(M2237,3)</f>
        <v>HCM</v>
      </c>
      <c r="F2237" s="38" t="str">
        <f>_xlfn.TEXTAFTER(J2237,"-")</f>
        <v>HYSY-PUHY</v>
      </c>
      <c r="G2237" t="s">
        <v>2648</v>
      </c>
      <c r="H2237" t="s">
        <v>2649</v>
      </c>
      <c r="I2237" t="s">
        <v>3221</v>
      </c>
      <c r="J2237" s="7" t="s">
        <v>2244</v>
      </c>
      <c r="K2237" t="s">
        <v>2668</v>
      </c>
      <c r="L2237" t="s">
        <v>2959</v>
      </c>
      <c r="M2237" t="s">
        <v>3222</v>
      </c>
      <c r="N2237" t="s">
        <v>2640</v>
      </c>
      <c r="O2237" t="s">
        <v>3054</v>
      </c>
      <c r="P2237" t="s">
        <v>2642</v>
      </c>
      <c r="Q2237" t="s">
        <v>2640</v>
      </c>
      <c r="R2237" t="s">
        <v>8552</v>
      </c>
      <c r="S2237" t="s">
        <v>2655</v>
      </c>
      <c r="T2237" t="s">
        <v>3745</v>
      </c>
      <c r="U2237" t="s">
        <v>665</v>
      </c>
      <c r="V2237" s="7" t="s">
        <v>1231</v>
      </c>
      <c r="W2237" s="8">
        <v>14000</v>
      </c>
      <c r="X2237" t="s">
        <v>8553</v>
      </c>
      <c r="Y2237" t="s">
        <v>7947</v>
      </c>
      <c r="Z2237" s="8">
        <v>13474.8</v>
      </c>
      <c r="AA2237" s="9">
        <v>12.75</v>
      </c>
      <c r="AB2237" s="8">
        <v>52328.41</v>
      </c>
      <c r="AD2237" s="10">
        <v>4856066</v>
      </c>
      <c r="AE2237" s="11">
        <v>46161</v>
      </c>
      <c r="AF2237" s="8">
        <v>13086</v>
      </c>
      <c r="AG2237" s="8">
        <v>13611.2</v>
      </c>
      <c r="AH2237" s="12">
        <v>0.97222857142857144</v>
      </c>
      <c r="AI2237" s="8">
        <v>1067.5450980392156</v>
      </c>
      <c r="AJ2237" s="11">
        <v>47292.545098032409</v>
      </c>
      <c r="AK2237" s="11">
        <v>47075</v>
      </c>
      <c r="AL2237" s="10">
        <v>217</v>
      </c>
      <c r="AM2237">
        <v>24312.3</v>
      </c>
      <c r="AN2237">
        <v>0.80187857142857133</v>
      </c>
      <c r="AO2237" s="40" t="str">
        <f>E2237&amp;F2237&amp;U2237</f>
        <v>HCMHYSY-PUHYPOS.3-4</v>
      </c>
      <c r="AP2237" s="40" t="str">
        <f>_xlfn.XLOOKUP(AO2237,CrossRef!N:N,CrossRef!A:A,"NOT FOUND",0)</f>
        <v>NOT FOUND</v>
      </c>
      <c r="AQ2237" s="40" t="str">
        <f>IFERROR(_xlfn.XLOOKUP(AO2237,CrossRef!$N:$N,CrossRef!$E:$E,"Not Found"),"-")</f>
        <v>Not Found</v>
      </c>
      <c r="AR2237" s="40" t="str">
        <f>IFERROR(_xlfn.XLOOKUP(AO2237,CrossRef!$N:$N,CrossRef!$G:$G,"Not Found"),"-")</f>
        <v>Not Found</v>
      </c>
      <c r="AS2237" s="40" t="str">
        <f>IFERROR(_xlfn.XLOOKUP(AO2237,CrossRef!$N:$N,CrossRef!$H:$H,"Not Found"),"-")</f>
        <v>Not Found</v>
      </c>
    </row>
    <row r="2238" spans="1:45" hidden="1" x14ac:dyDescent="0.3">
      <c r="A2238" s="38" t="str">
        <f>E2238&amp;F2238&amp;U2238</f>
        <v>HCMHYSY-PUHYPOS.5-6</v>
      </c>
      <c r="B2238" s="38" t="str">
        <f>I2238&amp;D2238&amp;C2238</f>
        <v>EX7173</v>
      </c>
      <c r="C2238" s="38" t="str">
        <f>_xlfn.XLOOKUP(A2238,CrossRef!N:N,CrossRef!D:D,"",0)</f>
        <v/>
      </c>
      <c r="D2238" s="38" t="str">
        <f>_xlfn.XLOOKUP(A2238,CrossRef!N:N,CrossRef!C:C,"",0)</f>
        <v/>
      </c>
      <c r="E2238" s="38" t="str">
        <f>LEFT(M2238,3)</f>
        <v>HCM</v>
      </c>
      <c r="F2238" s="38" t="str">
        <f>_xlfn.TEXTAFTER(J2238,"-")</f>
        <v>HYSY-PUHY</v>
      </c>
      <c r="G2238" t="s">
        <v>2648</v>
      </c>
      <c r="H2238" t="s">
        <v>2649</v>
      </c>
      <c r="I2238" t="s">
        <v>3221</v>
      </c>
      <c r="J2238" s="7" t="s">
        <v>2244</v>
      </c>
      <c r="K2238" t="s">
        <v>2668</v>
      </c>
      <c r="L2238" t="s">
        <v>2959</v>
      </c>
      <c r="M2238" t="s">
        <v>3222</v>
      </c>
      <c r="N2238" t="s">
        <v>2640</v>
      </c>
      <c r="O2238" t="s">
        <v>3054</v>
      </c>
      <c r="P2238" t="s">
        <v>2642</v>
      </c>
      <c r="Q2238" t="s">
        <v>2640</v>
      </c>
      <c r="R2238" t="s">
        <v>8554</v>
      </c>
      <c r="S2238" t="s">
        <v>2655</v>
      </c>
      <c r="T2238" t="s">
        <v>3745</v>
      </c>
      <c r="U2238" t="s">
        <v>672</v>
      </c>
      <c r="V2238" s="7" t="s">
        <v>3761</v>
      </c>
      <c r="W2238" s="8">
        <v>14000</v>
      </c>
      <c r="X2238" t="s">
        <v>8555</v>
      </c>
      <c r="Y2238" t="s">
        <v>7950</v>
      </c>
      <c r="Z2238" s="8">
        <v>13474.8</v>
      </c>
      <c r="AA2238" s="9">
        <v>12.75</v>
      </c>
      <c r="AB2238" s="8">
        <v>52328.41</v>
      </c>
      <c r="AD2238" s="10">
        <v>4856067</v>
      </c>
      <c r="AE2238" s="11">
        <v>46161</v>
      </c>
      <c r="AF2238" s="8">
        <v>13086</v>
      </c>
      <c r="AG2238" s="8">
        <v>13611.2</v>
      </c>
      <c r="AH2238" s="12">
        <v>0.97222857142857144</v>
      </c>
      <c r="AI2238" s="8">
        <v>1067.5450980392156</v>
      </c>
      <c r="AJ2238" s="11">
        <v>47292.545098032409</v>
      </c>
      <c r="AK2238" s="11">
        <v>47075</v>
      </c>
      <c r="AL2238" s="10">
        <v>217</v>
      </c>
      <c r="AM2238">
        <v>24312.3</v>
      </c>
      <c r="AN2238">
        <v>0.80187857142857133</v>
      </c>
      <c r="AO2238" s="40" t="str">
        <f>E2238&amp;F2238&amp;U2238</f>
        <v>HCMHYSY-PUHYPOS.5-6</v>
      </c>
      <c r="AP2238" s="40" t="str">
        <f>_xlfn.XLOOKUP(AO2238,CrossRef!N:N,CrossRef!A:A,"NOT FOUND",0)</f>
        <v>NOT FOUND</v>
      </c>
      <c r="AQ2238" s="40" t="str">
        <f>IFERROR(_xlfn.XLOOKUP(AO2238,CrossRef!$N:$N,CrossRef!$E:$E,"Not Found"),"-")</f>
        <v>Not Found</v>
      </c>
      <c r="AR2238" s="40" t="str">
        <f>IFERROR(_xlfn.XLOOKUP(AO2238,CrossRef!$N:$N,CrossRef!$G:$G,"Not Found"),"-")</f>
        <v>Not Found</v>
      </c>
      <c r="AS2238" s="40" t="str">
        <f>IFERROR(_xlfn.XLOOKUP(AO2238,CrossRef!$N:$N,CrossRef!$H:$H,"Not Found"),"-")</f>
        <v>Not Found</v>
      </c>
    </row>
    <row r="2239" spans="1:45" hidden="1" x14ac:dyDescent="0.3">
      <c r="A2239" s="38" t="str">
        <f>E2239&amp;F2239&amp;U2239</f>
        <v>HCMHYSY-PUHYPOS.7-8</v>
      </c>
      <c r="B2239" s="38" t="str">
        <f>I2239&amp;D2239&amp;C2239</f>
        <v>EX7173</v>
      </c>
      <c r="C2239" s="38" t="str">
        <f>_xlfn.XLOOKUP(A2239,CrossRef!N:N,CrossRef!D:D,"",0)</f>
        <v/>
      </c>
      <c r="D2239" s="38" t="str">
        <f>_xlfn.XLOOKUP(A2239,CrossRef!N:N,CrossRef!C:C,"",0)</f>
        <v/>
      </c>
      <c r="E2239" s="38" t="str">
        <f>LEFT(M2239,3)</f>
        <v>HCM</v>
      </c>
      <c r="F2239" s="38" t="str">
        <f>_xlfn.TEXTAFTER(J2239,"-")</f>
        <v>HYSY-PUHY</v>
      </c>
      <c r="G2239" t="s">
        <v>2648</v>
      </c>
      <c r="H2239" t="s">
        <v>2649</v>
      </c>
      <c r="I2239" t="s">
        <v>3221</v>
      </c>
      <c r="J2239" s="7" t="s">
        <v>2244</v>
      </c>
      <c r="K2239" t="s">
        <v>2668</v>
      </c>
      <c r="L2239" t="s">
        <v>2959</v>
      </c>
      <c r="M2239" t="s">
        <v>3222</v>
      </c>
      <c r="N2239" t="s">
        <v>2640</v>
      </c>
      <c r="O2239" t="s">
        <v>3054</v>
      </c>
      <c r="P2239" t="s">
        <v>2642</v>
      </c>
      <c r="Q2239" t="s">
        <v>2640</v>
      </c>
      <c r="R2239" t="s">
        <v>8556</v>
      </c>
      <c r="S2239" t="s">
        <v>2655</v>
      </c>
      <c r="T2239" t="s">
        <v>3745</v>
      </c>
      <c r="U2239" t="s">
        <v>3765</v>
      </c>
      <c r="V2239" s="7" t="s">
        <v>3766</v>
      </c>
      <c r="W2239" s="8">
        <v>14000</v>
      </c>
      <c r="X2239" t="s">
        <v>8557</v>
      </c>
      <c r="Y2239" t="s">
        <v>7944</v>
      </c>
      <c r="Z2239" s="8">
        <v>13474.8</v>
      </c>
      <c r="AA2239" s="9">
        <v>12.75</v>
      </c>
      <c r="AB2239" s="8">
        <v>52328.41</v>
      </c>
      <c r="AD2239" s="10">
        <v>4856068</v>
      </c>
      <c r="AE2239" s="11">
        <v>46160</v>
      </c>
      <c r="AF2239" s="8">
        <v>13086</v>
      </c>
      <c r="AG2239" s="8">
        <v>13611.2</v>
      </c>
      <c r="AH2239" s="12">
        <v>0.97222857142857144</v>
      </c>
      <c r="AI2239" s="8">
        <v>1067.5450980392156</v>
      </c>
      <c r="AJ2239" s="11">
        <v>47292.545098032409</v>
      </c>
      <c r="AK2239" s="11">
        <v>47075</v>
      </c>
      <c r="AL2239" s="10">
        <v>217</v>
      </c>
      <c r="AM2239">
        <v>24312.3</v>
      </c>
      <c r="AN2239">
        <v>0.80187857142857133</v>
      </c>
      <c r="AO2239" s="40" t="str">
        <f>E2239&amp;F2239&amp;U2239</f>
        <v>HCMHYSY-PUHYPOS.7-8</v>
      </c>
      <c r="AP2239" s="40" t="str">
        <f>_xlfn.XLOOKUP(AO2239,CrossRef!N:N,CrossRef!A:A,"NOT FOUND",0)</f>
        <v>NOT FOUND</v>
      </c>
      <c r="AQ2239" s="40" t="str">
        <f>IFERROR(_xlfn.XLOOKUP(AO2239,CrossRef!$N:$N,CrossRef!$E:$E,"Not Found"),"-")</f>
        <v>Not Found</v>
      </c>
      <c r="AR2239" s="40" t="str">
        <f>IFERROR(_xlfn.XLOOKUP(AO2239,CrossRef!$N:$N,CrossRef!$G:$G,"Not Found"),"-")</f>
        <v>Not Found</v>
      </c>
      <c r="AS2239" s="40" t="str">
        <f>IFERROR(_xlfn.XLOOKUP(AO2239,CrossRef!$N:$N,CrossRef!$H:$H,"Not Found"),"-")</f>
        <v>Not Found</v>
      </c>
    </row>
    <row r="2240" spans="1:45" hidden="1" x14ac:dyDescent="0.3">
      <c r="A2240" s="38" t="str">
        <f>E2240&amp;F2240&amp;U2240</f>
        <v>HCMHYSY-PUHYPOS.5-6</v>
      </c>
      <c r="B2240" s="38" t="str">
        <f>I2240&amp;D2240&amp;C2240</f>
        <v>EX7112</v>
      </c>
      <c r="C2240" s="38" t="str">
        <f>_xlfn.XLOOKUP(A2240,CrossRef!N:N,CrossRef!D:D,"",0)</f>
        <v/>
      </c>
      <c r="D2240" s="38" t="str">
        <f>_xlfn.XLOOKUP(A2240,CrossRef!N:N,CrossRef!C:C,"",0)</f>
        <v/>
      </c>
      <c r="E2240" s="38" t="str">
        <f>LEFT(M2240,3)</f>
        <v>HCM</v>
      </c>
      <c r="F2240" s="38" t="str">
        <f>_xlfn.TEXTAFTER(J2240,"-")</f>
        <v>HYSY-PUHY</v>
      </c>
      <c r="G2240" t="s">
        <v>2648</v>
      </c>
      <c r="H2240" t="s">
        <v>2649</v>
      </c>
      <c r="I2240" t="s">
        <v>2849</v>
      </c>
      <c r="J2240" s="7" t="s">
        <v>2246</v>
      </c>
      <c r="K2240" t="s">
        <v>2668</v>
      </c>
      <c r="L2240" t="s">
        <v>415</v>
      </c>
      <c r="M2240" t="s">
        <v>2850</v>
      </c>
      <c r="N2240" t="s">
        <v>2640</v>
      </c>
      <c r="O2240" t="s">
        <v>2803</v>
      </c>
      <c r="P2240" t="s">
        <v>2642</v>
      </c>
      <c r="Q2240" t="s">
        <v>2640</v>
      </c>
      <c r="R2240" t="s">
        <v>8558</v>
      </c>
      <c r="S2240" t="s">
        <v>2655</v>
      </c>
      <c r="T2240" t="s">
        <v>3745</v>
      </c>
      <c r="U2240" t="s">
        <v>672</v>
      </c>
      <c r="V2240" s="7" t="s">
        <v>1534</v>
      </c>
      <c r="W2240" s="8">
        <v>14000</v>
      </c>
      <c r="X2240" t="s">
        <v>8559</v>
      </c>
      <c r="Y2240" t="s">
        <v>8238</v>
      </c>
      <c r="Z2240" s="8">
        <v>36668.800000000003</v>
      </c>
      <c r="AA2240" s="9">
        <v>13.49</v>
      </c>
      <c r="AB2240" s="8">
        <v>62675.96</v>
      </c>
      <c r="AD2240" s="10">
        <v>4850895</v>
      </c>
      <c r="AE2240" s="11">
        <v>46203</v>
      </c>
      <c r="AF2240" s="8">
        <v>36280.1</v>
      </c>
      <c r="AG2240" s="8">
        <v>13611.299999999996</v>
      </c>
      <c r="AH2240" s="12">
        <v>0.97223571428571398</v>
      </c>
      <c r="AI2240" s="8">
        <v>1008.9918458117121</v>
      </c>
      <c r="AJ2240" s="11">
        <v>47233.991845798613</v>
      </c>
      <c r="AK2240" s="11">
        <v>47052</v>
      </c>
      <c r="AL2240" s="10">
        <v>181</v>
      </c>
      <c r="AM2240">
        <v>47825.03</v>
      </c>
      <c r="AN2240">
        <v>0.8246378571428572</v>
      </c>
      <c r="AO2240" s="40" t="str">
        <f>E2240&amp;F2240&amp;U2240</f>
        <v>HCMHYSY-PUHYPOS.5-6</v>
      </c>
      <c r="AP2240" s="40" t="str">
        <f>_xlfn.XLOOKUP(AO2240,CrossRef!N:N,CrossRef!A:A,"NOT FOUND",0)</f>
        <v>NOT FOUND</v>
      </c>
      <c r="AQ2240" s="40" t="str">
        <f>IFERROR(_xlfn.XLOOKUP(AO2240,CrossRef!$N:$N,CrossRef!$E:$E,"Not Found"),"-")</f>
        <v>Not Found</v>
      </c>
      <c r="AR2240" s="40" t="str">
        <f>IFERROR(_xlfn.XLOOKUP(AO2240,CrossRef!$N:$N,CrossRef!$G:$G,"Not Found"),"-")</f>
        <v>Not Found</v>
      </c>
      <c r="AS2240" s="40" t="str">
        <f>IFERROR(_xlfn.XLOOKUP(AO2240,CrossRef!$N:$N,CrossRef!$H:$H,"Not Found"),"-")</f>
        <v>Not Found</v>
      </c>
    </row>
    <row r="2241" spans="1:45" hidden="1" x14ac:dyDescent="0.3">
      <c r="A2241" s="38" t="str">
        <f>E2241&amp;F2241&amp;U2241</f>
        <v>HCMHYSY-PUHYPOS.3-4</v>
      </c>
      <c r="B2241" s="38" t="str">
        <f>I2241&amp;D2241&amp;C2241</f>
        <v>EX7112</v>
      </c>
      <c r="C2241" s="38" t="str">
        <f>_xlfn.XLOOKUP(A2241,CrossRef!N:N,CrossRef!D:D,"",0)</f>
        <v/>
      </c>
      <c r="D2241" s="38" t="str">
        <f>_xlfn.XLOOKUP(A2241,CrossRef!N:N,CrossRef!C:C,"",0)</f>
        <v/>
      </c>
      <c r="E2241" s="38" t="str">
        <f>LEFT(M2241,3)</f>
        <v>HCM</v>
      </c>
      <c r="F2241" s="38" t="str">
        <f>_xlfn.TEXTAFTER(J2241,"-")</f>
        <v>HYSY-PUHY</v>
      </c>
      <c r="G2241" t="s">
        <v>2648</v>
      </c>
      <c r="H2241" t="s">
        <v>2649</v>
      </c>
      <c r="I2241" t="s">
        <v>2849</v>
      </c>
      <c r="J2241" s="7" t="s">
        <v>2246</v>
      </c>
      <c r="K2241" t="s">
        <v>2668</v>
      </c>
      <c r="L2241" t="s">
        <v>415</v>
      </c>
      <c r="M2241" t="s">
        <v>2850</v>
      </c>
      <c r="N2241" t="s">
        <v>2640</v>
      </c>
      <c r="O2241" t="s">
        <v>2803</v>
      </c>
      <c r="P2241" t="s">
        <v>2642</v>
      </c>
      <c r="Q2241" t="s">
        <v>2640</v>
      </c>
      <c r="R2241" t="s">
        <v>8560</v>
      </c>
      <c r="S2241" t="s">
        <v>2655</v>
      </c>
      <c r="T2241" t="s">
        <v>3745</v>
      </c>
      <c r="U2241" t="s">
        <v>665</v>
      </c>
      <c r="V2241" s="7" t="s">
        <v>1408</v>
      </c>
      <c r="W2241" s="8">
        <v>14000</v>
      </c>
      <c r="X2241" t="s">
        <v>8561</v>
      </c>
      <c r="Y2241" t="s">
        <v>8241</v>
      </c>
      <c r="Z2241" s="8">
        <v>36668.800000000003</v>
      </c>
      <c r="AA2241" s="9">
        <v>13.49</v>
      </c>
      <c r="AB2241" s="8">
        <v>62675.96</v>
      </c>
      <c r="AD2241" s="10">
        <v>4850896</v>
      </c>
      <c r="AE2241" s="11">
        <v>46203</v>
      </c>
      <c r="AF2241" s="8">
        <v>36280.1</v>
      </c>
      <c r="AG2241" s="8">
        <v>13611.299999999996</v>
      </c>
      <c r="AH2241" s="12">
        <v>0.97223571428571398</v>
      </c>
      <c r="AI2241" s="8">
        <v>1008.9918458117121</v>
      </c>
      <c r="AJ2241" s="11">
        <v>47233.991845798613</v>
      </c>
      <c r="AK2241" s="11">
        <v>47052</v>
      </c>
      <c r="AL2241" s="10">
        <v>181</v>
      </c>
      <c r="AM2241">
        <v>47825.03</v>
      </c>
      <c r="AN2241">
        <v>0.8246378571428572</v>
      </c>
      <c r="AO2241" s="40" t="str">
        <f>E2241&amp;F2241&amp;U2241</f>
        <v>HCMHYSY-PUHYPOS.3-4</v>
      </c>
      <c r="AP2241" s="40" t="str">
        <f>_xlfn.XLOOKUP(AO2241,CrossRef!N:N,CrossRef!A:A,"NOT FOUND",0)</f>
        <v>NOT FOUND</v>
      </c>
      <c r="AQ2241" s="40" t="str">
        <f>IFERROR(_xlfn.XLOOKUP(AO2241,CrossRef!$N:$N,CrossRef!$E:$E,"Not Found"),"-")</f>
        <v>Not Found</v>
      </c>
      <c r="AR2241" s="40" t="str">
        <f>IFERROR(_xlfn.XLOOKUP(AO2241,CrossRef!$N:$N,CrossRef!$G:$G,"Not Found"),"-")</f>
        <v>Not Found</v>
      </c>
      <c r="AS2241" s="40" t="str">
        <f>IFERROR(_xlfn.XLOOKUP(AO2241,CrossRef!$N:$N,CrossRef!$H:$H,"Not Found"),"-")</f>
        <v>Not Found</v>
      </c>
    </row>
    <row r="2242" spans="1:45" hidden="1" x14ac:dyDescent="0.3">
      <c r="A2242" s="38" t="str">
        <f>E2242&amp;F2242&amp;U2242</f>
        <v>HCMHYSY-PUHYPOS.1-2</v>
      </c>
      <c r="B2242" s="38" t="str">
        <f>I2242&amp;D2242&amp;C2242</f>
        <v>EX7112</v>
      </c>
      <c r="C2242" s="38" t="str">
        <f>_xlfn.XLOOKUP(A2242,CrossRef!N:N,CrossRef!D:D,"",0)</f>
        <v/>
      </c>
      <c r="D2242" s="38" t="str">
        <f>_xlfn.XLOOKUP(A2242,CrossRef!N:N,CrossRef!C:C,"",0)</f>
        <v/>
      </c>
      <c r="E2242" s="38" t="str">
        <f>LEFT(M2242,3)</f>
        <v>HCM</v>
      </c>
      <c r="F2242" s="38" t="str">
        <f>_xlfn.TEXTAFTER(J2242,"-")</f>
        <v>HYSY-PUHY</v>
      </c>
      <c r="G2242" t="s">
        <v>2648</v>
      </c>
      <c r="H2242" t="s">
        <v>2649</v>
      </c>
      <c r="I2242" t="s">
        <v>2849</v>
      </c>
      <c r="J2242" s="7" t="s">
        <v>2246</v>
      </c>
      <c r="K2242" t="s">
        <v>2668</v>
      </c>
      <c r="L2242" t="s">
        <v>415</v>
      </c>
      <c r="M2242" t="s">
        <v>2850</v>
      </c>
      <c r="N2242" t="s">
        <v>2640</v>
      </c>
      <c r="O2242" t="s">
        <v>2803</v>
      </c>
      <c r="P2242" t="s">
        <v>2642</v>
      </c>
      <c r="Q2242" t="s">
        <v>2640</v>
      </c>
      <c r="R2242" t="s">
        <v>8562</v>
      </c>
      <c r="S2242" t="s">
        <v>2655</v>
      </c>
      <c r="T2242" t="s">
        <v>3745</v>
      </c>
      <c r="U2242" t="s">
        <v>674</v>
      </c>
      <c r="V2242" s="7" t="s">
        <v>1596</v>
      </c>
      <c r="W2242" s="8">
        <v>14000</v>
      </c>
      <c r="X2242" t="s">
        <v>8563</v>
      </c>
      <c r="Y2242" t="s">
        <v>5417</v>
      </c>
      <c r="Z2242" s="8">
        <v>36668.800000000003</v>
      </c>
      <c r="AA2242" s="9">
        <v>13.49</v>
      </c>
      <c r="AB2242" s="8">
        <v>62675.96</v>
      </c>
      <c r="AD2242" s="10">
        <v>4850897</v>
      </c>
      <c r="AE2242" s="11">
        <v>46203</v>
      </c>
      <c r="AF2242" s="8">
        <v>36280.1</v>
      </c>
      <c r="AG2242" s="8">
        <v>13611.299999999996</v>
      </c>
      <c r="AH2242" s="12">
        <v>0.97223571428571398</v>
      </c>
      <c r="AI2242" s="8">
        <v>1008.9918458117121</v>
      </c>
      <c r="AJ2242" s="11">
        <v>47233.991845798613</v>
      </c>
      <c r="AK2242" s="11">
        <v>47052</v>
      </c>
      <c r="AL2242" s="10">
        <v>181</v>
      </c>
      <c r="AM2242">
        <v>47825.03</v>
      </c>
      <c r="AN2242">
        <v>0.8246378571428572</v>
      </c>
      <c r="AO2242" s="40" t="str">
        <f>E2242&amp;F2242&amp;U2242</f>
        <v>HCMHYSY-PUHYPOS.1-2</v>
      </c>
      <c r="AP2242" s="40" t="str">
        <f>_xlfn.XLOOKUP(AO2242,CrossRef!N:N,CrossRef!A:A,"NOT FOUND",0)</f>
        <v>NOT FOUND</v>
      </c>
      <c r="AQ2242" s="40" t="str">
        <f>IFERROR(_xlfn.XLOOKUP(AO2242,CrossRef!$N:$N,CrossRef!$E:$E,"Not Found"),"-")</f>
        <v>Not Found</v>
      </c>
      <c r="AR2242" s="40" t="str">
        <f>IFERROR(_xlfn.XLOOKUP(AO2242,CrossRef!$N:$N,CrossRef!$G:$G,"Not Found"),"-")</f>
        <v>Not Found</v>
      </c>
      <c r="AS2242" s="40" t="str">
        <f>IFERROR(_xlfn.XLOOKUP(AO2242,CrossRef!$N:$N,CrossRef!$H:$H,"Not Found"),"-")</f>
        <v>Not Found</v>
      </c>
    </row>
    <row r="2243" spans="1:45" hidden="1" x14ac:dyDescent="0.3">
      <c r="A2243" s="38" t="str">
        <f>E2243&amp;F2243&amp;U2243</f>
        <v>FDBENGI</v>
      </c>
      <c r="B2243" s="38" t="str">
        <f>I2243&amp;D2243&amp;C2243</f>
        <v>QTD22100000</v>
      </c>
      <c r="C2243" s="38" t="str">
        <f>_xlfn.XLOOKUP(A2243,CrossRef!N:N,CrossRef!D:D,"",0)</f>
        <v>00</v>
      </c>
      <c r="D2243" s="38" t="str">
        <f>_xlfn.XLOOKUP(A2243,CrossRef!N:N,CrossRef!C:C,"",0)</f>
        <v>1000</v>
      </c>
      <c r="E2243" s="38" t="str">
        <f>LEFT(M2243,3)</f>
        <v>FDB</v>
      </c>
      <c r="F2243" s="38" t="str">
        <f>_xlfn.TEXTAFTER(J2243,"-")</f>
        <v>ENGI</v>
      </c>
      <c r="G2243" t="s">
        <v>2635</v>
      </c>
      <c r="H2243" t="s">
        <v>2636</v>
      </c>
      <c r="I2243" t="s">
        <v>5130</v>
      </c>
      <c r="J2243" s="7" t="s">
        <v>2247</v>
      </c>
      <c r="K2243" t="s">
        <v>2638</v>
      </c>
      <c r="L2243" t="s">
        <v>155</v>
      </c>
      <c r="M2243" t="s">
        <v>5131</v>
      </c>
      <c r="N2243" t="s">
        <v>2640</v>
      </c>
      <c r="O2243" t="s">
        <v>2641</v>
      </c>
      <c r="P2243" t="s">
        <v>2642</v>
      </c>
      <c r="Q2243" t="s">
        <v>2640</v>
      </c>
      <c r="R2243" t="s">
        <v>8564</v>
      </c>
      <c r="S2243" t="s">
        <v>2655</v>
      </c>
      <c r="T2243" t="s">
        <v>3265</v>
      </c>
      <c r="U2243" t="s">
        <v>2657</v>
      </c>
      <c r="V2243" s="7" t="s">
        <v>154</v>
      </c>
      <c r="W2243" s="8">
        <v>17600</v>
      </c>
      <c r="X2243" t="s">
        <v>8565</v>
      </c>
      <c r="Y2243" t="s">
        <v>3406</v>
      </c>
      <c r="Z2243" s="8">
        <v>90894</v>
      </c>
      <c r="AA2243" s="9">
        <v>15.63</v>
      </c>
      <c r="AB2243" s="8">
        <v>606271.82999999996</v>
      </c>
      <c r="AD2243" s="10">
        <v>4819835</v>
      </c>
      <c r="AE2243" s="11">
        <v>45950</v>
      </c>
      <c r="AF2243" s="8">
        <v>86906</v>
      </c>
      <c r="AG2243" s="8">
        <v>13612</v>
      </c>
      <c r="AH2243" s="12">
        <v>0.77340909090909093</v>
      </c>
      <c r="AI2243" s="8">
        <v>870.88931541906584</v>
      </c>
      <c r="AJ2243" s="11">
        <v>47095.889315428241</v>
      </c>
      <c r="AK2243" s="11">
        <v>47218</v>
      </c>
      <c r="AL2243" s="10">
        <v>-123</v>
      </c>
      <c r="AM2243">
        <v>106414.59</v>
      </c>
      <c r="AN2243">
        <v>1.1084426136363634</v>
      </c>
      <c r="AO2243" s="40" t="str">
        <f>E2243&amp;F2243&amp;U2243</f>
        <v>FDBENGI</v>
      </c>
      <c r="AP2243" s="40" t="str">
        <f>_xlfn.XLOOKUP(AO2243,CrossRef!N:N,CrossRef!A:A,"NOT FOUND",0)</f>
        <v>FDB100000</v>
      </c>
      <c r="AQ2243" s="40" t="str">
        <f>IFERROR(_xlfn.XLOOKUP(AO2243,CrossRef!$N:$N,CrossRef!$E:$E,"Not Found"),"-")</f>
        <v>793D</v>
      </c>
      <c r="AR2243" s="40" t="str">
        <f>IFERROR(_xlfn.XLOOKUP(AO2243,CrossRef!$N:$N,CrossRef!$G:$G,"Not Found"),"-")</f>
        <v>1000 - ENGINE</v>
      </c>
      <c r="AS2243" s="40" t="str">
        <f>IFERROR(_xlfn.XLOOKUP(AO2243,CrossRef!$N:$N,CrossRef!$H:$H,"Not Found"),"-")</f>
        <v>00 - (NONE)</v>
      </c>
    </row>
    <row r="2244" spans="1:45" hidden="1" x14ac:dyDescent="0.3">
      <c r="A2244" s="38" t="str">
        <f>E2244&amp;F2244&amp;U2244</f>
        <v>FDBDRIV-FIDVLHR</v>
      </c>
      <c r="B2244" s="38" t="str">
        <f>I2244&amp;D2244&amp;C2244</f>
        <v>QTD284008LR</v>
      </c>
      <c r="C2244" s="38" t="str">
        <f>_xlfn.XLOOKUP(A2244,CrossRef!N:N,CrossRef!D:D,"",0)</f>
        <v>LR</v>
      </c>
      <c r="D2244" s="38" t="str">
        <f>_xlfn.XLOOKUP(A2244,CrossRef!N:N,CrossRef!C:C,"",0)</f>
        <v>4008</v>
      </c>
      <c r="E2244" s="38" t="str">
        <f>LEFT(M2244,3)</f>
        <v>FDB</v>
      </c>
      <c r="F2244" s="38" t="str">
        <f>_xlfn.TEXTAFTER(J2244,"-")</f>
        <v>DRIV-FIDV</v>
      </c>
      <c r="G2244" t="s">
        <v>2635</v>
      </c>
      <c r="H2244" t="s">
        <v>2636</v>
      </c>
      <c r="I2244" t="s">
        <v>5183</v>
      </c>
      <c r="J2244" s="7" t="s">
        <v>2248</v>
      </c>
      <c r="K2244" t="s">
        <v>2638</v>
      </c>
      <c r="L2244" t="s">
        <v>155</v>
      </c>
      <c r="M2244" t="s">
        <v>5184</v>
      </c>
      <c r="N2244" t="s">
        <v>2640</v>
      </c>
      <c r="O2244" t="s">
        <v>2641</v>
      </c>
      <c r="P2244" t="s">
        <v>2642</v>
      </c>
      <c r="Q2244" t="s">
        <v>2662</v>
      </c>
      <c r="R2244" t="s">
        <v>8566</v>
      </c>
      <c r="S2244" t="s">
        <v>2655</v>
      </c>
      <c r="T2244" t="s">
        <v>2682</v>
      </c>
      <c r="U2244" t="s">
        <v>491</v>
      </c>
      <c r="V2244" s="7" t="s">
        <v>573</v>
      </c>
      <c r="W2244" s="8">
        <v>19800</v>
      </c>
      <c r="X2244" t="s">
        <v>8567</v>
      </c>
      <c r="Y2244" t="s">
        <v>3783</v>
      </c>
      <c r="Z2244" s="8">
        <v>90164</v>
      </c>
      <c r="AA2244" s="9">
        <v>1.75</v>
      </c>
      <c r="AB2244" s="8">
        <v>161627.01</v>
      </c>
      <c r="AD2244" s="10">
        <v>4423146</v>
      </c>
      <c r="AE2244" s="11">
        <v>45604</v>
      </c>
      <c r="AF2244" s="8">
        <v>83976.55</v>
      </c>
      <c r="AG2244" s="8">
        <v>13612.550000000003</v>
      </c>
      <c r="AH2244" s="12">
        <v>0.68750252525252542</v>
      </c>
      <c r="AI2244" s="8">
        <v>7778.6000000000013</v>
      </c>
      <c r="AJ2244" s="11">
        <v>54003.6</v>
      </c>
      <c r="AK2244" s="11">
        <v>47466</v>
      </c>
      <c r="AL2244" s="10">
        <v>6537</v>
      </c>
      <c r="AM2244">
        <v>92335.75</v>
      </c>
      <c r="AO2244" s="40" t="str">
        <f>E2244&amp;F2244&amp;U2244</f>
        <v>FDBDRIV-FIDVLHR</v>
      </c>
      <c r="AP2244" s="40" t="str">
        <f>_xlfn.XLOOKUP(AO2244,CrossRef!N:N,CrossRef!A:A,"NOT FOUND",0)</f>
        <v>FDB4008LR</v>
      </c>
      <c r="AQ2244" s="40" t="str">
        <f>IFERROR(_xlfn.XLOOKUP(AO2244,CrossRef!$N:$N,CrossRef!$E:$E,"Not Found"),"-")</f>
        <v>793D</v>
      </c>
      <c r="AR2244" s="40" t="str">
        <f>IFERROR(_xlfn.XLOOKUP(AO2244,CrossRef!$N:$N,CrossRef!$G:$G,"Not Found"),"-")</f>
        <v>4008 - FINAL DRIVE, BRAKE &amp; WHEEL</v>
      </c>
      <c r="AS2244" s="40" t="str">
        <f>IFERROR(_xlfn.XLOOKUP(AO2244,CrossRef!$N:$N,CrossRef!$H:$H,"Not Found"),"-")</f>
        <v>LR - LEFT REAR</v>
      </c>
    </row>
    <row r="2245" spans="1:45" hidden="1" x14ac:dyDescent="0.3">
      <c r="A2245" s="38" t="str">
        <f>E2245&amp;F2245&amp;U2245</f>
        <v>RABENGI-COSY</v>
      </c>
      <c r="B2245" s="38" t="str">
        <f>I2245&amp;D2245&amp;C2245</f>
        <v>DZ8158135300</v>
      </c>
      <c r="C2245" s="38" t="str">
        <f>_xlfn.XLOOKUP(A2245,CrossRef!N:N,CrossRef!D:D,"",0)</f>
        <v>00</v>
      </c>
      <c r="D2245" s="38" t="str">
        <f>_xlfn.XLOOKUP(A2245,CrossRef!N:N,CrossRef!C:C,"",0)</f>
        <v>1353</v>
      </c>
      <c r="E2245" s="38" t="str">
        <f>LEFT(M2245,3)</f>
        <v>RAB</v>
      </c>
      <c r="F2245" s="38" t="str">
        <f>_xlfn.TEXTAFTER(J2245,"-")</f>
        <v>ENGI-COSY</v>
      </c>
      <c r="G2245" t="s">
        <v>2725</v>
      </c>
      <c r="H2245" t="s">
        <v>2726</v>
      </c>
      <c r="I2245" t="s">
        <v>4353</v>
      </c>
      <c r="J2245" s="7" t="s">
        <v>2249</v>
      </c>
      <c r="K2245" t="s">
        <v>2638</v>
      </c>
      <c r="L2245" t="s">
        <v>34</v>
      </c>
      <c r="M2245" t="s">
        <v>4354</v>
      </c>
      <c r="N2245" t="s">
        <v>2640</v>
      </c>
      <c r="O2245" t="s">
        <v>2653</v>
      </c>
      <c r="P2245" t="s">
        <v>2642</v>
      </c>
      <c r="Q2245" t="s">
        <v>2640</v>
      </c>
      <c r="R2245" t="s">
        <v>8568</v>
      </c>
      <c r="S2245" t="s">
        <v>2655</v>
      </c>
      <c r="T2245" t="s">
        <v>3253</v>
      </c>
      <c r="U2245" t="s">
        <v>2657</v>
      </c>
      <c r="V2245" s="7" t="s">
        <v>211</v>
      </c>
      <c r="W2245" s="8">
        <v>16000</v>
      </c>
      <c r="X2245" t="s">
        <v>8569</v>
      </c>
      <c r="Y2245" t="s">
        <v>3514</v>
      </c>
      <c r="Z2245" s="8">
        <v>29776</v>
      </c>
      <c r="AA2245" s="9">
        <v>12.21</v>
      </c>
      <c r="AB2245" s="8">
        <v>28100.71</v>
      </c>
      <c r="AD2245" s="10">
        <v>4764458</v>
      </c>
      <c r="AE2245" s="11">
        <v>46028</v>
      </c>
      <c r="AF2245" s="8">
        <v>27392.2</v>
      </c>
      <c r="AG2245" s="8">
        <v>13616.199999999997</v>
      </c>
      <c r="AH2245" s="12">
        <v>0.85101249999999984</v>
      </c>
      <c r="AI2245" s="8">
        <v>1115.1678951678948</v>
      </c>
      <c r="AJ2245" s="11">
        <v>47340.16789517361</v>
      </c>
      <c r="AK2245" s="11">
        <v>47259</v>
      </c>
      <c r="AL2245" s="10">
        <v>81</v>
      </c>
      <c r="AM2245">
        <v>42401.14</v>
      </c>
      <c r="AN2245">
        <v>0.93805874999999994</v>
      </c>
      <c r="AO2245" s="40" t="str">
        <f>E2245&amp;F2245&amp;U2245</f>
        <v>RABENGI-COSY</v>
      </c>
      <c r="AP2245" s="40" t="str">
        <f>_xlfn.XLOOKUP(AO2245,CrossRef!N:N,CrossRef!A:A,"NOT FOUND",0)</f>
        <v>RAB135300</v>
      </c>
      <c r="AQ2245" s="40" t="str">
        <f>IFERROR(_xlfn.XLOOKUP(AO2245,CrossRef!$N:$N,CrossRef!$E:$E,"Not Found"),"-")</f>
        <v>D10T2</v>
      </c>
      <c r="AR2245" s="40" t="str">
        <f>IFERROR(_xlfn.XLOOKUP(AO2245,CrossRef!$N:$N,CrossRef!$G:$G,"Not Found"),"-")</f>
        <v>1353 - RADIATOR</v>
      </c>
      <c r="AS2245" s="40" t="str">
        <f>IFERROR(_xlfn.XLOOKUP(AO2245,CrossRef!$N:$N,CrossRef!$H:$H,"Not Found"),"-")</f>
        <v>00 - (NONE)</v>
      </c>
    </row>
    <row r="2246" spans="1:45" hidden="1" x14ac:dyDescent="0.3">
      <c r="A2246" s="38" t="str">
        <f>E2246&amp;F2246&amp;U2246</f>
        <v>442DRIV-FIDVRHF</v>
      </c>
      <c r="B2246" s="38" t="str">
        <f>I2246&amp;D2246&amp;C2246</f>
        <v>QLO044050RF</v>
      </c>
      <c r="C2246" s="38" t="str">
        <f>_xlfn.XLOOKUP(A2246,CrossRef!N:N,CrossRef!D:D,"",0)</f>
        <v>RF</v>
      </c>
      <c r="D2246" s="38" t="str">
        <f>_xlfn.XLOOKUP(A2246,CrossRef!N:N,CrossRef!C:C,"",0)</f>
        <v>4050</v>
      </c>
      <c r="E2246" s="38" t="str">
        <f>LEFT(M2246,3)</f>
        <v>442</v>
      </c>
      <c r="F2246" s="38" t="str">
        <f>_xlfn.TEXTAFTER(J2246,"-")</f>
        <v>DRIV-FIDV</v>
      </c>
      <c r="G2246" t="s">
        <v>2635</v>
      </c>
      <c r="H2246" t="s">
        <v>2636</v>
      </c>
      <c r="I2246" t="s">
        <v>3839</v>
      </c>
      <c r="J2246" s="7" t="s">
        <v>572</v>
      </c>
      <c r="K2246" t="s">
        <v>2638</v>
      </c>
      <c r="L2246" t="s">
        <v>138</v>
      </c>
      <c r="M2246" t="s">
        <v>3840</v>
      </c>
      <c r="N2246" t="s">
        <v>2652</v>
      </c>
      <c r="O2246" t="s">
        <v>2641</v>
      </c>
      <c r="P2246" t="s">
        <v>2642</v>
      </c>
      <c r="Q2246" t="s">
        <v>2662</v>
      </c>
      <c r="R2246" t="s">
        <v>8570</v>
      </c>
      <c r="S2246" t="s">
        <v>2655</v>
      </c>
      <c r="T2246" t="s">
        <v>2682</v>
      </c>
      <c r="U2246" t="s">
        <v>488</v>
      </c>
      <c r="V2246" s="7" t="s">
        <v>574</v>
      </c>
      <c r="W2246" s="8">
        <v>19800</v>
      </c>
      <c r="X2246" t="s">
        <v>8571</v>
      </c>
      <c r="Y2246" t="s">
        <v>8572</v>
      </c>
      <c r="Z2246" s="8">
        <v>66432</v>
      </c>
      <c r="AA2246" s="9">
        <v>7.14</v>
      </c>
      <c r="AB2246" s="8">
        <v>150731.23000000001</v>
      </c>
      <c r="AD2246" s="10">
        <v>4357921</v>
      </c>
      <c r="AE2246" s="11">
        <v>45096</v>
      </c>
      <c r="AF2246" s="8">
        <v>60251</v>
      </c>
      <c r="AG2246" s="8">
        <v>13619</v>
      </c>
      <c r="AH2246" s="12">
        <v>0.68782828282828279</v>
      </c>
      <c r="AI2246" s="8">
        <v>1907.4229691876751</v>
      </c>
      <c r="AJ2246" s="11">
        <v>48132.422969178238</v>
      </c>
      <c r="AK2246" s="11">
        <v>47405</v>
      </c>
      <c r="AL2246" s="10">
        <v>727</v>
      </c>
      <c r="AM2246">
        <v>74857.2</v>
      </c>
      <c r="AO2246" s="40" t="str">
        <f>E2246&amp;F2246&amp;U2246</f>
        <v>442DRIV-FIDVRHF</v>
      </c>
      <c r="AP2246" s="40" t="str">
        <f>_xlfn.XLOOKUP(AO2246,CrossRef!N:N,CrossRef!A:A,"NOT FOUND",0)</f>
        <v>4424050RF</v>
      </c>
      <c r="AQ2246" s="40" t="str">
        <f>IFERROR(_xlfn.XLOOKUP(AO2246,CrossRef!$N:$N,CrossRef!$E:$E,"Not Found"),"-")</f>
        <v>994F</v>
      </c>
      <c r="AR2246" s="40" t="str">
        <f>IFERROR(_xlfn.XLOOKUP(AO2246,CrossRef!$N:$N,CrossRef!$G:$G,"Not Found"),"-")</f>
        <v>4050 - FINAL DRIVE</v>
      </c>
      <c r="AS2246" s="40" t="str">
        <f>IFERROR(_xlfn.XLOOKUP(AO2246,CrossRef!$N:$N,CrossRef!$H:$H,"Not Found"),"-")</f>
        <v>RF - RIGHT FRONT</v>
      </c>
    </row>
    <row r="2247" spans="1:45" hidden="1" x14ac:dyDescent="0.3">
      <c r="A2247" s="38" t="str">
        <f>E2247&amp;F2247&amp;U2247</f>
        <v>R9HDRIV-TANDLH</v>
      </c>
      <c r="B2247" s="38" t="str">
        <f>I2247&amp;D2247&amp;C2247</f>
        <v>GD1424</v>
      </c>
      <c r="C2247" s="38" t="str">
        <f>_xlfn.XLOOKUP(A2247,CrossRef!N:N,CrossRef!D:D,"",0)</f>
        <v/>
      </c>
      <c r="D2247" s="38" t="str">
        <f>_xlfn.XLOOKUP(A2247,CrossRef!N:N,CrossRef!C:C,"",0)</f>
        <v/>
      </c>
      <c r="E2247" s="38" t="str">
        <f>LEFT(M2247,3)</f>
        <v>R9H</v>
      </c>
      <c r="F2247" s="38" t="str">
        <f>_xlfn.TEXTAFTER(J2247,"-")</f>
        <v>DRIV-TAND</v>
      </c>
      <c r="G2247" t="s">
        <v>2635</v>
      </c>
      <c r="H2247" t="s">
        <v>2636</v>
      </c>
      <c r="I2247" t="s">
        <v>4563</v>
      </c>
      <c r="J2247" s="7" t="s">
        <v>2250</v>
      </c>
      <c r="K2247" t="s">
        <v>2638</v>
      </c>
      <c r="L2247" t="s">
        <v>87</v>
      </c>
      <c r="M2247" t="s">
        <v>4564</v>
      </c>
      <c r="N2247" t="s">
        <v>2640</v>
      </c>
      <c r="O2247" t="s">
        <v>2653</v>
      </c>
      <c r="P2247" t="s">
        <v>2642</v>
      </c>
      <c r="Q2247" t="s">
        <v>2640</v>
      </c>
      <c r="R2247" t="s">
        <v>8573</v>
      </c>
      <c r="S2247" t="s">
        <v>2671</v>
      </c>
      <c r="T2247" t="s">
        <v>5107</v>
      </c>
      <c r="U2247" t="s">
        <v>59</v>
      </c>
      <c r="V2247" s="7" t="s">
        <v>884</v>
      </c>
      <c r="W2247" s="8">
        <v>16000</v>
      </c>
      <c r="X2247" t="s">
        <v>8574</v>
      </c>
      <c r="Y2247" t="s">
        <v>7593</v>
      </c>
      <c r="Z2247" s="8">
        <v>23103</v>
      </c>
      <c r="AA2247" s="9">
        <v>9.86</v>
      </c>
      <c r="AB2247" s="8">
        <v>17954.09</v>
      </c>
      <c r="AD2247" s="10">
        <v>4766551</v>
      </c>
      <c r="AE2247" s="11">
        <v>45971</v>
      </c>
      <c r="AF2247" s="8">
        <v>20734</v>
      </c>
      <c r="AG2247" s="8">
        <v>13631</v>
      </c>
      <c r="AH2247" s="12">
        <v>0.85193750000000001</v>
      </c>
      <c r="AI2247" s="8">
        <v>1382.4543610547669</v>
      </c>
      <c r="AJ2247" s="11">
        <v>47607.454361076387</v>
      </c>
      <c r="AK2247" s="11">
        <v>48180</v>
      </c>
      <c r="AL2247" s="10">
        <v>-573</v>
      </c>
      <c r="AM2247">
        <v>42379.3</v>
      </c>
      <c r="AN2247">
        <v>1.3528312500000002</v>
      </c>
      <c r="AO2247" s="40" t="str">
        <f>E2247&amp;F2247&amp;U2247</f>
        <v>R9HDRIV-TANDLH</v>
      </c>
      <c r="AP2247" s="40" t="str">
        <f>_xlfn.XLOOKUP(AO2247,CrossRef!N:N,CrossRef!A:A,"NOT FOUND",0)</f>
        <v>NOT FOUND</v>
      </c>
      <c r="AQ2247" s="40" t="str">
        <f>IFERROR(_xlfn.XLOOKUP(AO2247,CrossRef!$N:$N,CrossRef!$E:$E,"Not Found"),"-")</f>
        <v>Not Found</v>
      </c>
      <c r="AR2247" s="40" t="str">
        <f>IFERROR(_xlfn.XLOOKUP(AO2247,CrossRef!$N:$N,CrossRef!$G:$G,"Not Found"),"-")</f>
        <v>Not Found</v>
      </c>
      <c r="AS2247" s="40" t="str">
        <f>IFERROR(_xlfn.XLOOKUP(AO2247,CrossRef!$N:$N,CrossRef!$H:$H,"Not Found"),"-")</f>
        <v>Not Found</v>
      </c>
    </row>
    <row r="2248" spans="1:45" hidden="1" x14ac:dyDescent="0.3">
      <c r="A2248" s="38" t="str">
        <f>E2248&amp;F2248&amp;U2248</f>
        <v>R9HDRIV-TANDRH</v>
      </c>
      <c r="B2248" s="38" t="str">
        <f>I2248&amp;D2248&amp;C2248</f>
        <v>GD1424</v>
      </c>
      <c r="C2248" s="38" t="str">
        <f>_xlfn.XLOOKUP(A2248,CrossRef!N:N,CrossRef!D:D,"",0)</f>
        <v/>
      </c>
      <c r="D2248" s="38" t="str">
        <f>_xlfn.XLOOKUP(A2248,CrossRef!N:N,CrossRef!C:C,"",0)</f>
        <v/>
      </c>
      <c r="E2248" s="38" t="str">
        <f>LEFT(M2248,3)</f>
        <v>R9H</v>
      </c>
      <c r="F2248" s="38" t="str">
        <f>_xlfn.TEXTAFTER(J2248,"-")</f>
        <v>DRIV-TAND</v>
      </c>
      <c r="G2248" t="s">
        <v>2635</v>
      </c>
      <c r="H2248" t="s">
        <v>2636</v>
      </c>
      <c r="I2248" t="s">
        <v>4563</v>
      </c>
      <c r="J2248" s="7" t="s">
        <v>2250</v>
      </c>
      <c r="K2248" t="s">
        <v>2638</v>
      </c>
      <c r="L2248" t="s">
        <v>87</v>
      </c>
      <c r="M2248" t="s">
        <v>4564</v>
      </c>
      <c r="N2248" t="s">
        <v>2640</v>
      </c>
      <c r="O2248" t="s">
        <v>2653</v>
      </c>
      <c r="P2248" t="s">
        <v>2642</v>
      </c>
      <c r="Q2248" t="s">
        <v>2640</v>
      </c>
      <c r="R2248" t="s">
        <v>8575</v>
      </c>
      <c r="S2248" t="s">
        <v>2671</v>
      </c>
      <c r="T2248" t="s">
        <v>5107</v>
      </c>
      <c r="U2248" t="s">
        <v>63</v>
      </c>
      <c r="V2248" s="7" t="s">
        <v>886</v>
      </c>
      <c r="W2248" s="8">
        <v>16000</v>
      </c>
      <c r="X2248" t="s">
        <v>8576</v>
      </c>
      <c r="Y2248" t="s">
        <v>7593</v>
      </c>
      <c r="Z2248" s="8">
        <v>23103</v>
      </c>
      <c r="AA2248" s="9">
        <v>9.86</v>
      </c>
      <c r="AB2248" s="8">
        <v>17954.09</v>
      </c>
      <c r="AD2248" s="10">
        <v>4766579</v>
      </c>
      <c r="AE2248" s="11">
        <v>45971</v>
      </c>
      <c r="AF2248" s="8">
        <v>20734</v>
      </c>
      <c r="AG2248" s="8">
        <v>13631</v>
      </c>
      <c r="AH2248" s="12">
        <v>0.85193750000000001</v>
      </c>
      <c r="AI2248" s="8">
        <v>1382.4543610547669</v>
      </c>
      <c r="AJ2248" s="11">
        <v>47607.454361076387</v>
      </c>
      <c r="AK2248" s="11">
        <v>48180</v>
      </c>
      <c r="AL2248" s="10">
        <v>-573</v>
      </c>
      <c r="AM2248">
        <v>42379.3</v>
      </c>
      <c r="AN2248">
        <v>1.3528312500000002</v>
      </c>
      <c r="AO2248" s="40" t="str">
        <f>E2248&amp;F2248&amp;U2248</f>
        <v>R9HDRIV-TANDRH</v>
      </c>
      <c r="AP2248" s="40" t="str">
        <f>_xlfn.XLOOKUP(AO2248,CrossRef!N:N,CrossRef!A:A,"NOT FOUND",0)</f>
        <v>NOT FOUND</v>
      </c>
      <c r="AQ2248" s="40" t="str">
        <f>IFERROR(_xlfn.XLOOKUP(AO2248,CrossRef!$N:$N,CrossRef!$E:$E,"Not Found"),"-")</f>
        <v>Not Found</v>
      </c>
      <c r="AR2248" s="40" t="str">
        <f>IFERROR(_xlfn.XLOOKUP(AO2248,CrossRef!$N:$N,CrossRef!$G:$G,"Not Found"),"-")</f>
        <v>Not Found</v>
      </c>
      <c r="AS2248" s="40" t="str">
        <f>IFERROR(_xlfn.XLOOKUP(AO2248,CrossRef!$N:$N,CrossRef!$H:$H,"Not Found"),"-")</f>
        <v>Not Found</v>
      </c>
    </row>
    <row r="2249" spans="1:45" hidden="1" x14ac:dyDescent="0.3">
      <c r="A2249" s="38" t="str">
        <f>E2249&amp;F2249&amp;U2249</f>
        <v>R9HENGI</v>
      </c>
      <c r="B2249" s="38" t="str">
        <f>I2249&amp;D2249&amp;C2249</f>
        <v>GD1424100000</v>
      </c>
      <c r="C2249" s="38" t="str">
        <f>_xlfn.XLOOKUP(A2249,CrossRef!N:N,CrossRef!D:D,"",0)</f>
        <v>00</v>
      </c>
      <c r="D2249" s="38" t="str">
        <f>_xlfn.XLOOKUP(A2249,CrossRef!N:N,CrossRef!C:C,"",0)</f>
        <v>1000</v>
      </c>
      <c r="E2249" s="38" t="str">
        <f>LEFT(M2249,3)</f>
        <v>R9H</v>
      </c>
      <c r="F2249" s="38" t="str">
        <f>_xlfn.TEXTAFTER(J2249,"-")</f>
        <v>ENGI</v>
      </c>
      <c r="G2249" t="s">
        <v>2635</v>
      </c>
      <c r="H2249" t="s">
        <v>2636</v>
      </c>
      <c r="I2249" t="s">
        <v>4563</v>
      </c>
      <c r="J2249" s="7" t="s">
        <v>2251</v>
      </c>
      <c r="K2249" t="s">
        <v>2638</v>
      </c>
      <c r="L2249" t="s">
        <v>87</v>
      </c>
      <c r="M2249" t="s">
        <v>4564</v>
      </c>
      <c r="N2249" t="s">
        <v>2640</v>
      </c>
      <c r="O2249" t="s">
        <v>2653</v>
      </c>
      <c r="P2249" t="s">
        <v>2642</v>
      </c>
      <c r="Q2249" t="s">
        <v>2640</v>
      </c>
      <c r="R2249" t="s">
        <v>8577</v>
      </c>
      <c r="S2249" t="s">
        <v>2655</v>
      </c>
      <c r="T2249" t="s">
        <v>3265</v>
      </c>
      <c r="U2249" t="s">
        <v>2657</v>
      </c>
      <c r="V2249" s="7" t="s">
        <v>26</v>
      </c>
      <c r="W2249" s="8">
        <v>16000</v>
      </c>
      <c r="X2249" t="s">
        <v>8578</v>
      </c>
      <c r="Y2249" t="s">
        <v>8579</v>
      </c>
      <c r="Z2249" s="8">
        <v>23103</v>
      </c>
      <c r="AA2249" s="9">
        <v>9.86</v>
      </c>
      <c r="AB2249" s="8">
        <v>129117.42</v>
      </c>
      <c r="AD2249" s="10">
        <v>4837159</v>
      </c>
      <c r="AE2249" s="11">
        <v>45976</v>
      </c>
      <c r="AF2249" s="8">
        <v>20734</v>
      </c>
      <c r="AG2249" s="8">
        <v>13631</v>
      </c>
      <c r="AH2249" s="12">
        <v>0.85193750000000001</v>
      </c>
      <c r="AI2249" s="8">
        <v>1382.4543610547669</v>
      </c>
      <c r="AJ2249" s="11">
        <v>47607.454361076387</v>
      </c>
      <c r="AK2249" s="11"/>
      <c r="AL2249" s="10"/>
      <c r="AO2249" s="40" t="str">
        <f>E2249&amp;F2249&amp;U2249</f>
        <v>R9HENGI</v>
      </c>
      <c r="AP2249" s="40" t="str">
        <f>_xlfn.XLOOKUP(AO2249,CrossRef!N:N,CrossRef!A:A,"NOT FOUND",0)</f>
        <v>R9H100000</v>
      </c>
      <c r="AQ2249" s="40" t="str">
        <f>IFERROR(_xlfn.XLOOKUP(AO2249,CrossRef!$N:$N,CrossRef!$E:$E,"Not Found"),"-")</f>
        <v>16M</v>
      </c>
      <c r="AR2249" s="40" t="str">
        <f>IFERROR(_xlfn.XLOOKUP(AO2249,CrossRef!$N:$N,CrossRef!$G:$G,"Not Found"),"-")</f>
        <v>1000 - ENGINE</v>
      </c>
      <c r="AS2249" s="40" t="str">
        <f>IFERROR(_xlfn.XLOOKUP(AO2249,CrossRef!$N:$N,CrossRef!$H:$H,"Not Found"),"-")</f>
        <v>00 - (NONE)</v>
      </c>
    </row>
    <row r="2250" spans="1:45" hidden="1" x14ac:dyDescent="0.3">
      <c r="A2250" s="38" t="str">
        <f>E2250&amp;F2250&amp;U2250</f>
        <v>FDBDRIV-TQCV</v>
      </c>
      <c r="B2250" s="38" t="str">
        <f>I2250&amp;D2250&amp;C2250</f>
        <v>QTD25310100</v>
      </c>
      <c r="C2250" s="38" t="str">
        <f>_xlfn.XLOOKUP(A2250,CrossRef!N:N,CrossRef!D:D,"",0)</f>
        <v>00</v>
      </c>
      <c r="D2250" s="38" t="str">
        <f>_xlfn.XLOOKUP(A2250,CrossRef!N:N,CrossRef!C:C,"",0)</f>
        <v>3101</v>
      </c>
      <c r="E2250" s="38" t="str">
        <f>LEFT(M2250,3)</f>
        <v>FDB</v>
      </c>
      <c r="F2250" s="38" t="str">
        <f>_xlfn.TEXTAFTER(J2250,"-")</f>
        <v>DRIV-TQCV</v>
      </c>
      <c r="G2250" t="s">
        <v>2635</v>
      </c>
      <c r="H2250" t="s">
        <v>2636</v>
      </c>
      <c r="I2250" t="s">
        <v>3779</v>
      </c>
      <c r="J2250" s="7" t="s">
        <v>2252</v>
      </c>
      <c r="K2250" t="s">
        <v>2638</v>
      </c>
      <c r="L2250" t="s">
        <v>155</v>
      </c>
      <c r="M2250" t="s">
        <v>3780</v>
      </c>
      <c r="N2250" t="s">
        <v>2640</v>
      </c>
      <c r="O2250" t="s">
        <v>2641</v>
      </c>
      <c r="P2250" t="s">
        <v>2642</v>
      </c>
      <c r="Q2250" t="s">
        <v>2640</v>
      </c>
      <c r="R2250" t="s">
        <v>8580</v>
      </c>
      <c r="S2250" t="s">
        <v>2655</v>
      </c>
      <c r="T2250" t="s">
        <v>2678</v>
      </c>
      <c r="U2250" t="s">
        <v>2657</v>
      </c>
      <c r="V2250" s="7" t="s">
        <v>390</v>
      </c>
      <c r="W2250" s="8">
        <v>15400</v>
      </c>
      <c r="X2250" t="s">
        <v>8581</v>
      </c>
      <c r="Y2250" t="s">
        <v>3043</v>
      </c>
      <c r="Z2250" s="8">
        <v>100857</v>
      </c>
      <c r="AA2250" s="9">
        <v>14.23</v>
      </c>
      <c r="AB2250" s="8">
        <v>53050.69</v>
      </c>
      <c r="AD2250" s="10">
        <v>4701023</v>
      </c>
      <c r="AE2250" s="11">
        <v>46109</v>
      </c>
      <c r="AF2250" s="8">
        <v>99107</v>
      </c>
      <c r="AG2250" s="8">
        <v>13650</v>
      </c>
      <c r="AH2250" s="12">
        <v>0.88636363636363635</v>
      </c>
      <c r="AI2250" s="8">
        <v>959.24104005621928</v>
      </c>
      <c r="AJ2250" s="11">
        <v>47184.241040046298</v>
      </c>
      <c r="AK2250" s="11">
        <v>47470</v>
      </c>
      <c r="AL2250" s="10">
        <v>-286</v>
      </c>
      <c r="AM2250">
        <v>118573.35</v>
      </c>
      <c r="AO2250" s="40" t="str">
        <f>E2250&amp;F2250&amp;U2250</f>
        <v>FDBDRIV-TQCV</v>
      </c>
      <c r="AP2250" s="40" t="str">
        <f>_xlfn.XLOOKUP(AO2250,CrossRef!N:N,CrossRef!A:A,"NOT FOUND",0)</f>
        <v>FDB310100</v>
      </c>
      <c r="AQ2250" s="40" t="str">
        <f>IFERROR(_xlfn.XLOOKUP(AO2250,CrossRef!$N:$N,CrossRef!$E:$E,"Not Found"),"-")</f>
        <v>793D</v>
      </c>
      <c r="AR2250" s="40" t="str">
        <f>IFERROR(_xlfn.XLOOKUP(AO2250,CrossRef!$N:$N,CrossRef!$G:$G,"Not Found"),"-")</f>
        <v>3101 - TORQUE CONVERTER</v>
      </c>
      <c r="AS2250" s="40" t="str">
        <f>IFERROR(_xlfn.XLOOKUP(AO2250,CrossRef!$N:$N,CrossRef!$H:$H,"Not Found"),"-")</f>
        <v>00 - (NONE)</v>
      </c>
    </row>
    <row r="2251" spans="1:45" hidden="1" x14ac:dyDescent="0.3">
      <c r="A2251" s="38" t="str">
        <f>E2251&amp;F2251&amp;U2251</f>
        <v>DHNHYSYRH</v>
      </c>
      <c r="B2251" s="38" t="str">
        <f>I2251&amp;D2251&amp;C2251</f>
        <v>EX7108</v>
      </c>
      <c r="C2251" s="38" t="str">
        <f>_xlfn.XLOOKUP(A2251,CrossRef!N:N,CrossRef!D:D,"",0)</f>
        <v/>
      </c>
      <c r="D2251" s="38" t="str">
        <f>_xlfn.XLOOKUP(A2251,CrossRef!N:N,CrossRef!C:C,"",0)</f>
        <v/>
      </c>
      <c r="E2251" s="38" t="str">
        <f>LEFT(M2251,3)</f>
        <v>DHN</v>
      </c>
      <c r="F2251" s="38" t="str">
        <f>_xlfn.TEXTAFTER(J2251,"-")</f>
        <v>HYSY</v>
      </c>
      <c r="G2251" t="s">
        <v>2725</v>
      </c>
      <c r="H2251" t="s">
        <v>2726</v>
      </c>
      <c r="I2251" t="s">
        <v>2742</v>
      </c>
      <c r="J2251" s="7" t="s">
        <v>708</v>
      </c>
      <c r="K2251" t="s">
        <v>2638</v>
      </c>
      <c r="L2251" t="s">
        <v>69</v>
      </c>
      <c r="M2251" t="s">
        <v>2743</v>
      </c>
      <c r="N2251" t="s">
        <v>2640</v>
      </c>
      <c r="O2251" t="s">
        <v>2653</v>
      </c>
      <c r="P2251" t="s">
        <v>2642</v>
      </c>
      <c r="Q2251" t="s">
        <v>2640</v>
      </c>
      <c r="R2251" t="s">
        <v>8582</v>
      </c>
      <c r="S2251" t="s">
        <v>2655</v>
      </c>
      <c r="T2251" t="s">
        <v>3605</v>
      </c>
      <c r="U2251" t="s">
        <v>63</v>
      </c>
      <c r="V2251" s="7" t="s">
        <v>8583</v>
      </c>
      <c r="W2251" s="8">
        <v>15000</v>
      </c>
      <c r="X2251" t="s">
        <v>8584</v>
      </c>
      <c r="Y2251" t="s">
        <v>8585</v>
      </c>
      <c r="Z2251" s="8">
        <v>51971.6</v>
      </c>
      <c r="AA2251" s="9">
        <v>13.9</v>
      </c>
      <c r="AB2251" s="8">
        <v>101056.11</v>
      </c>
      <c r="AD2251" s="10">
        <v>4781648</v>
      </c>
      <c r="AE2251" s="11">
        <v>46125</v>
      </c>
      <c r="AF2251" s="8">
        <v>50643.5</v>
      </c>
      <c r="AG2251" s="8">
        <v>13671.900000000001</v>
      </c>
      <c r="AH2251" s="12">
        <v>0.91146000000000005</v>
      </c>
      <c r="AI2251" s="8">
        <v>983.58992805755406</v>
      </c>
      <c r="AJ2251" s="11">
        <v>47208.589928043984</v>
      </c>
      <c r="AK2251" s="11">
        <v>47054</v>
      </c>
      <c r="AL2251" s="10">
        <v>154</v>
      </c>
      <c r="AM2251">
        <v>63494.7</v>
      </c>
      <c r="AN2251">
        <v>0.85674666666666643</v>
      </c>
      <c r="AO2251" s="40" t="str">
        <f>E2251&amp;F2251&amp;U2251</f>
        <v>DHNHYSYRH</v>
      </c>
      <c r="AP2251" s="40" t="str">
        <f>_xlfn.XLOOKUP(AO2251,CrossRef!N:N,CrossRef!A:A,"NOT FOUND",0)</f>
        <v>NOT FOUND</v>
      </c>
      <c r="AQ2251" s="40" t="str">
        <f>IFERROR(_xlfn.XLOOKUP(AO2251,CrossRef!$N:$N,CrossRef!$E:$E,"Not Found"),"-")</f>
        <v>Not Found</v>
      </c>
      <c r="AR2251" s="40" t="str">
        <f>IFERROR(_xlfn.XLOOKUP(AO2251,CrossRef!$N:$N,CrossRef!$G:$G,"Not Found"),"-")</f>
        <v>Not Found</v>
      </c>
      <c r="AS2251" s="40" t="str">
        <f>IFERROR(_xlfn.XLOOKUP(AO2251,CrossRef!$N:$N,CrossRef!$H:$H,"Not Found"),"-")</f>
        <v>Not Found</v>
      </c>
    </row>
    <row r="2252" spans="1:45" hidden="1" x14ac:dyDescent="0.3">
      <c r="A2252" s="38" t="str">
        <f>E2252&amp;F2252&amp;U2252</f>
        <v>HCMUCRG-DRSP-DRTLLH</v>
      </c>
      <c r="B2252" s="38" t="str">
        <f>I2252&amp;D2252&amp;C2252</f>
        <v>EX7151</v>
      </c>
      <c r="C2252" s="38" t="str">
        <f>_xlfn.XLOOKUP(A2252,CrossRef!N:N,CrossRef!D:D,"",0)</f>
        <v/>
      </c>
      <c r="D2252" s="38" t="str">
        <f>_xlfn.XLOOKUP(A2252,CrossRef!N:N,CrossRef!C:C,"",0)</f>
        <v/>
      </c>
      <c r="E2252" s="38" t="str">
        <f>LEFT(M2252,3)</f>
        <v>HCM</v>
      </c>
      <c r="F2252" s="38" t="str">
        <f>_xlfn.TEXTAFTER(J2252,"-")</f>
        <v>UCRG-DRSP-DRTL</v>
      </c>
      <c r="G2252" t="s">
        <v>2695</v>
      </c>
      <c r="H2252" t="s">
        <v>2696</v>
      </c>
      <c r="I2252" t="s">
        <v>3051</v>
      </c>
      <c r="J2252" s="7" t="s">
        <v>2253</v>
      </c>
      <c r="K2252" t="s">
        <v>2668</v>
      </c>
      <c r="L2252" t="s">
        <v>3052</v>
      </c>
      <c r="M2252" t="s">
        <v>3053</v>
      </c>
      <c r="N2252" t="s">
        <v>2640</v>
      </c>
      <c r="O2252" t="s">
        <v>3054</v>
      </c>
      <c r="P2252" t="s">
        <v>2642</v>
      </c>
      <c r="Q2252" t="s">
        <v>2640</v>
      </c>
      <c r="R2252" t="s">
        <v>8586</v>
      </c>
      <c r="S2252" t="s">
        <v>2671</v>
      </c>
      <c r="T2252" t="s">
        <v>3337</v>
      </c>
      <c r="U2252" t="s">
        <v>59</v>
      </c>
      <c r="V2252" s="7" t="s">
        <v>2180</v>
      </c>
      <c r="W2252" s="8">
        <v>24000</v>
      </c>
      <c r="X2252" t="s">
        <v>8587</v>
      </c>
      <c r="Y2252" t="s">
        <v>8588</v>
      </c>
      <c r="Z2252" s="8">
        <v>24587</v>
      </c>
      <c r="AA2252" s="9">
        <v>15.34</v>
      </c>
      <c r="AB2252" s="8">
        <v>88514.57</v>
      </c>
      <c r="AD2252" s="10">
        <v>4580401</v>
      </c>
      <c r="AE2252" s="11">
        <v>45586</v>
      </c>
      <c r="AF2252" s="8">
        <v>14276.2</v>
      </c>
      <c r="AG2252" s="8">
        <v>13689.199999999997</v>
      </c>
      <c r="AH2252" s="12">
        <v>0.57038333333333324</v>
      </c>
      <c r="AI2252" s="8">
        <v>892.38591916558005</v>
      </c>
      <c r="AJ2252" s="11">
        <v>47117.385919178239</v>
      </c>
      <c r="AK2252" s="11">
        <v>47057</v>
      </c>
      <c r="AL2252" s="10">
        <v>60</v>
      </c>
      <c r="AM2252">
        <v>37349.879999999997</v>
      </c>
      <c r="AN2252">
        <v>0.96140333333333317</v>
      </c>
      <c r="AO2252" s="40" t="str">
        <f>E2252&amp;F2252&amp;U2252</f>
        <v>HCMUCRG-DRSP-DRTLLH</v>
      </c>
      <c r="AP2252" s="40" t="str">
        <f>_xlfn.XLOOKUP(AO2252,CrossRef!N:N,CrossRef!A:A,"NOT FOUND",0)</f>
        <v>NOT FOUND</v>
      </c>
      <c r="AQ2252" s="40" t="str">
        <f>IFERROR(_xlfn.XLOOKUP(AO2252,CrossRef!$N:$N,CrossRef!$E:$E,"Not Found"),"-")</f>
        <v>Not Found</v>
      </c>
      <c r="AR2252" s="40" t="str">
        <f>IFERROR(_xlfn.XLOOKUP(AO2252,CrossRef!$N:$N,CrossRef!$G:$G,"Not Found"),"-")</f>
        <v>Not Found</v>
      </c>
      <c r="AS2252" s="40" t="str">
        <f>IFERROR(_xlfn.XLOOKUP(AO2252,CrossRef!$N:$N,CrossRef!$H:$H,"Not Found"),"-")</f>
        <v>Not Found</v>
      </c>
    </row>
    <row r="2253" spans="1:45" hidden="1" x14ac:dyDescent="0.3">
      <c r="A2253" s="38" t="str">
        <f>E2253&amp;F2253&amp;U2253</f>
        <v>SPDSURE-SPSNRHF</v>
      </c>
      <c r="B2253" s="38" t="str">
        <f>I2253&amp;D2253&amp;C2253</f>
        <v>TD6637</v>
      </c>
      <c r="C2253" s="38" t="str">
        <f>_xlfn.XLOOKUP(A2253,CrossRef!N:N,CrossRef!D:D,"",0)</f>
        <v/>
      </c>
      <c r="D2253" s="38" t="str">
        <f>_xlfn.XLOOKUP(A2253,CrossRef!N:N,CrossRef!C:C,"",0)</f>
        <v/>
      </c>
      <c r="E2253" s="38" t="str">
        <f>LEFT(M2253,3)</f>
        <v>SPD</v>
      </c>
      <c r="F2253" s="38" t="str">
        <f>_xlfn.TEXTAFTER(J2253,"-")</f>
        <v>SURE-SPSN</v>
      </c>
      <c r="G2253" t="s">
        <v>2695</v>
      </c>
      <c r="H2253" t="s">
        <v>2696</v>
      </c>
      <c r="I2253" t="s">
        <v>4216</v>
      </c>
      <c r="J2253" s="7" t="s">
        <v>1603</v>
      </c>
      <c r="K2253" t="s">
        <v>2638</v>
      </c>
      <c r="L2253" t="s">
        <v>190</v>
      </c>
      <c r="M2253" t="s">
        <v>4217</v>
      </c>
      <c r="N2253" t="s">
        <v>2640</v>
      </c>
      <c r="O2253" t="s">
        <v>3054</v>
      </c>
      <c r="P2253" t="s">
        <v>2642</v>
      </c>
      <c r="Q2253" t="s">
        <v>2640</v>
      </c>
      <c r="R2253" t="s">
        <v>8589</v>
      </c>
      <c r="S2253" t="s">
        <v>2644</v>
      </c>
      <c r="T2253" t="s">
        <v>2720</v>
      </c>
      <c r="U2253" t="s">
        <v>488</v>
      </c>
      <c r="V2253" s="7" t="s">
        <v>5119</v>
      </c>
      <c r="W2253" s="8">
        <v>18000</v>
      </c>
      <c r="X2253" t="s">
        <v>8590</v>
      </c>
      <c r="Y2253" t="s">
        <v>6460</v>
      </c>
      <c r="Z2253" s="8">
        <v>22443.97</v>
      </c>
      <c r="AA2253" s="9">
        <v>14.1</v>
      </c>
      <c r="AB2253" s="8">
        <v>36118.839999999997</v>
      </c>
      <c r="AD2253" s="10">
        <v>4699128</v>
      </c>
      <c r="AE2253" s="11">
        <v>45980</v>
      </c>
      <c r="AF2253" s="8">
        <v>18151.48</v>
      </c>
      <c r="AG2253" s="8">
        <v>13707.509999999995</v>
      </c>
      <c r="AH2253" s="12">
        <v>0.76152833333333303</v>
      </c>
      <c r="AI2253" s="8">
        <v>972.16382978723368</v>
      </c>
      <c r="AJ2253" s="11">
        <v>47197.163829780089</v>
      </c>
      <c r="AK2253" s="11">
        <v>47336</v>
      </c>
      <c r="AL2253" s="10">
        <v>-139</v>
      </c>
      <c r="AM2253">
        <v>38109.07</v>
      </c>
      <c r="AN2253">
        <v>1.1087549999999999</v>
      </c>
      <c r="AO2253" s="40" t="str">
        <f>E2253&amp;F2253&amp;U2253</f>
        <v>SPDSURE-SPSNRHF</v>
      </c>
      <c r="AP2253" s="40" t="str">
        <f>_xlfn.XLOOKUP(AO2253,CrossRef!N:N,CrossRef!A:A,"NOT FOUND",0)</f>
        <v>NOT FOUND</v>
      </c>
      <c r="AQ2253" s="40" t="str">
        <f>IFERROR(_xlfn.XLOOKUP(AO2253,CrossRef!$N:$N,CrossRef!$E:$E,"Not Found"),"-")</f>
        <v>Not Found</v>
      </c>
      <c r="AR2253" s="40" t="str">
        <f>IFERROR(_xlfn.XLOOKUP(AO2253,CrossRef!$N:$N,CrossRef!$G:$G,"Not Found"),"-")</f>
        <v>Not Found</v>
      </c>
      <c r="AS2253" s="40" t="str">
        <f>IFERROR(_xlfn.XLOOKUP(AO2253,CrossRef!$N:$N,CrossRef!$H:$H,"Not Found"),"-")</f>
        <v>Not Found</v>
      </c>
    </row>
    <row r="2254" spans="1:45" hidden="1" x14ac:dyDescent="0.3">
      <c r="A2254" s="38" t="str">
        <f>E2254&amp;F2254&amp;U2254</f>
        <v>3PRDRIV-WHGPLHF</v>
      </c>
      <c r="B2254" s="38" t="str">
        <f>I2254&amp;D2254&amp;C2254</f>
        <v>TW23914008LF</v>
      </c>
      <c r="C2254" s="38" t="str">
        <f>_xlfn.XLOOKUP(A2254,CrossRef!N:N,CrossRef!D:D,"",0)</f>
        <v>LF</v>
      </c>
      <c r="D2254" s="38" t="str">
        <f>_xlfn.XLOOKUP(A2254,CrossRef!N:N,CrossRef!C:C,"",0)</f>
        <v>4008</v>
      </c>
      <c r="E2254" s="38" t="str">
        <f>LEFT(M2254,3)</f>
        <v>3PR</v>
      </c>
      <c r="F2254" s="38" t="str">
        <f>_xlfn.TEXTAFTER(J2254,"-")</f>
        <v>DRIV-WHGP</v>
      </c>
      <c r="G2254" t="s">
        <v>2635</v>
      </c>
      <c r="H2254" t="s">
        <v>2636</v>
      </c>
      <c r="I2254" t="s">
        <v>5227</v>
      </c>
      <c r="J2254" s="7" t="s">
        <v>2075</v>
      </c>
      <c r="K2254" t="s">
        <v>2638</v>
      </c>
      <c r="L2254" t="s">
        <v>167</v>
      </c>
      <c r="M2254" t="s">
        <v>5228</v>
      </c>
      <c r="N2254" t="s">
        <v>2640</v>
      </c>
      <c r="O2254" t="s">
        <v>2653</v>
      </c>
      <c r="P2254" t="s">
        <v>2642</v>
      </c>
      <c r="Q2254" t="s">
        <v>2640</v>
      </c>
      <c r="R2254" t="s">
        <v>8591</v>
      </c>
      <c r="S2254" t="s">
        <v>2655</v>
      </c>
      <c r="T2254" t="s">
        <v>2688</v>
      </c>
      <c r="U2254" t="s">
        <v>485</v>
      </c>
      <c r="V2254" s="7" t="s">
        <v>945</v>
      </c>
      <c r="W2254" s="8">
        <v>24000</v>
      </c>
      <c r="X2254" t="s">
        <v>8592</v>
      </c>
      <c r="Y2254" t="s">
        <v>7750</v>
      </c>
      <c r="Z2254" s="8">
        <v>83784</v>
      </c>
      <c r="AA2254" s="9">
        <v>0</v>
      </c>
      <c r="AB2254" s="8">
        <v>107027.44</v>
      </c>
      <c r="AD2254" s="10">
        <v>4623060</v>
      </c>
      <c r="AE2254" s="11">
        <v>44729</v>
      </c>
      <c r="AF2254" s="8">
        <v>73496</v>
      </c>
      <c r="AG2254" s="8">
        <v>13712</v>
      </c>
      <c r="AH2254" s="12">
        <v>0.57133333333333336</v>
      </c>
      <c r="AI2254" s="8">
        <v>0</v>
      </c>
      <c r="AJ2254" s="11">
        <v>46225</v>
      </c>
      <c r="AK2254" s="11">
        <v>54223</v>
      </c>
      <c r="AL2254" s="10">
        <v>-7998</v>
      </c>
      <c r="AO2254" s="40" t="str">
        <f>E2254&amp;F2254&amp;U2254</f>
        <v>3PRDRIV-WHGPLHF</v>
      </c>
      <c r="AP2254" s="40" t="str">
        <f>_xlfn.XLOOKUP(AO2254,CrossRef!N:N,CrossRef!A:A,"NOT FOUND",0)</f>
        <v>3PR4008LF</v>
      </c>
      <c r="AQ2254" s="40" t="str">
        <f>IFERROR(_xlfn.XLOOKUP(AO2254,CrossRef!$N:$N,CrossRef!$E:$E,"Not Found"),"-")</f>
        <v>777D</v>
      </c>
      <c r="AR2254" s="40" t="str">
        <f>IFERROR(_xlfn.XLOOKUP(AO2254,CrossRef!$N:$N,CrossRef!$G:$G,"Not Found"),"-")</f>
        <v>4008 - FINAL DRIVE, BRAKE &amp; WHEEL</v>
      </c>
      <c r="AS2254" s="40" t="str">
        <f>IFERROR(_xlfn.XLOOKUP(AO2254,CrossRef!$N:$N,CrossRef!$H:$H,"Not Found"),"-")</f>
        <v>LF - LEFT FRONT</v>
      </c>
    </row>
    <row r="2255" spans="1:45" hidden="1" x14ac:dyDescent="0.3">
      <c r="A2255" s="38" t="str">
        <f>E2255&amp;F2255&amp;U2255</f>
        <v>RABDRIV-FIDVRH</v>
      </c>
      <c r="B2255" s="38" t="str">
        <f>I2255&amp;D2255&amp;C2255</f>
        <v>DZ81534050RI</v>
      </c>
      <c r="C2255" s="38" t="str">
        <f>_xlfn.XLOOKUP(A2255,CrossRef!N:N,CrossRef!D:D,"",0)</f>
        <v>RI</v>
      </c>
      <c r="D2255" s="38" t="str">
        <f>_xlfn.XLOOKUP(A2255,CrossRef!N:N,CrossRef!C:C,"",0)</f>
        <v>4050</v>
      </c>
      <c r="E2255" s="38" t="str">
        <f>LEFT(M2255,3)</f>
        <v>RAB</v>
      </c>
      <c r="F2255" s="38" t="str">
        <f>_xlfn.TEXTAFTER(J2255,"-")</f>
        <v>DRIV-FIDV</v>
      </c>
      <c r="G2255" t="s">
        <v>2725</v>
      </c>
      <c r="H2255" t="s">
        <v>2726</v>
      </c>
      <c r="I2255" t="s">
        <v>3750</v>
      </c>
      <c r="J2255" s="7" t="s">
        <v>1229</v>
      </c>
      <c r="K2255" t="s">
        <v>2638</v>
      </c>
      <c r="L2255" t="s">
        <v>34</v>
      </c>
      <c r="M2255" t="s">
        <v>3751</v>
      </c>
      <c r="N2255" t="s">
        <v>2640</v>
      </c>
      <c r="O2255" t="s">
        <v>2803</v>
      </c>
      <c r="P2255" t="s">
        <v>2642</v>
      </c>
      <c r="Q2255" t="s">
        <v>2640</v>
      </c>
      <c r="R2255" t="s">
        <v>8593</v>
      </c>
      <c r="S2255" t="s">
        <v>2655</v>
      </c>
      <c r="T2255" t="s">
        <v>3213</v>
      </c>
      <c r="U2255" t="s">
        <v>63</v>
      </c>
      <c r="V2255" s="7" t="s">
        <v>1194</v>
      </c>
      <c r="W2255" s="8">
        <v>15000</v>
      </c>
      <c r="X2255" t="s">
        <v>8594</v>
      </c>
      <c r="Y2255" t="s">
        <v>3366</v>
      </c>
      <c r="Z2255" s="8">
        <v>34178.699999999997</v>
      </c>
      <c r="AA2255" s="9">
        <v>11.8</v>
      </c>
      <c r="AB2255" s="8">
        <v>77267.240000000005</v>
      </c>
      <c r="AD2255" s="10">
        <v>4897393</v>
      </c>
      <c r="AE2255" s="11">
        <v>46140</v>
      </c>
      <c r="AF2255" s="8">
        <v>32928</v>
      </c>
      <c r="AG2255" s="8">
        <v>13749.300000000003</v>
      </c>
      <c r="AH2255" s="12">
        <v>0.91662000000000021</v>
      </c>
      <c r="AI2255" s="8">
        <v>1165.1949152542375</v>
      </c>
      <c r="AJ2255" s="11">
        <v>47390.194915243053</v>
      </c>
      <c r="AK2255" s="11">
        <v>47270</v>
      </c>
      <c r="AL2255" s="10">
        <v>120</v>
      </c>
      <c r="AM2255">
        <v>46509.7</v>
      </c>
      <c r="AN2255">
        <v>0.90544666666666651</v>
      </c>
      <c r="AO2255" s="40" t="str">
        <f>E2255&amp;F2255&amp;U2255</f>
        <v>RABDRIV-FIDVRH</v>
      </c>
      <c r="AP2255" s="40" t="str">
        <f>_xlfn.XLOOKUP(AO2255,CrossRef!N:N,CrossRef!A:A,"NOT FOUND",0)</f>
        <v>RAB4050RI</v>
      </c>
      <c r="AQ2255" s="40" t="str">
        <f>IFERROR(_xlfn.XLOOKUP(AO2255,CrossRef!$N:$N,CrossRef!$E:$E,"Not Found"),"-")</f>
        <v>D10T2</v>
      </c>
      <c r="AR2255" s="40" t="str">
        <f>IFERROR(_xlfn.XLOOKUP(AO2255,CrossRef!$N:$N,CrossRef!$G:$G,"Not Found"),"-")</f>
        <v>4050 - FINAL DRIVE</v>
      </c>
      <c r="AS2255" s="40" t="str">
        <f>IFERROR(_xlfn.XLOOKUP(AO2255,CrossRef!$N:$N,CrossRef!$H:$H,"Not Found"),"-")</f>
        <v>RI - RIGHT</v>
      </c>
    </row>
    <row r="2256" spans="1:45" hidden="1" x14ac:dyDescent="0.3">
      <c r="A2256" s="38" t="str">
        <f>E2256&amp;F2256&amp;U2256</f>
        <v>2BWDRIVLHR</v>
      </c>
      <c r="B2256" s="38" t="str">
        <f>I2256&amp;D2256&amp;C2256</f>
        <v>TD66504008LR</v>
      </c>
      <c r="C2256" s="38" t="str">
        <f>_xlfn.XLOOKUP(A2256,CrossRef!N:N,CrossRef!D:D,"",0)</f>
        <v>LR</v>
      </c>
      <c r="D2256" s="38" t="str">
        <f>_xlfn.XLOOKUP(A2256,CrossRef!N:N,CrossRef!C:C,"",0)</f>
        <v>4008</v>
      </c>
      <c r="E2256" s="38" t="str">
        <f>LEFT(M2256,3)</f>
        <v>2BW</v>
      </c>
      <c r="F2256" s="38" t="str">
        <f>_xlfn.TEXTAFTER(J2256,"-")</f>
        <v>DRIV</v>
      </c>
      <c r="G2256" t="s">
        <v>2695</v>
      </c>
      <c r="H2256" t="s">
        <v>2696</v>
      </c>
      <c r="I2256" t="s">
        <v>4113</v>
      </c>
      <c r="J2256" s="7" t="s">
        <v>2254</v>
      </c>
      <c r="K2256" t="s">
        <v>2638</v>
      </c>
      <c r="L2256" t="s">
        <v>180</v>
      </c>
      <c r="M2256" t="s">
        <v>4114</v>
      </c>
      <c r="N2256" t="s">
        <v>2640</v>
      </c>
      <c r="O2256" t="s">
        <v>2871</v>
      </c>
      <c r="P2256" t="s">
        <v>2642</v>
      </c>
      <c r="Q2256" t="s">
        <v>2640</v>
      </c>
      <c r="R2256" t="s">
        <v>8595</v>
      </c>
      <c r="S2256" t="s">
        <v>2657</v>
      </c>
      <c r="T2256" t="s">
        <v>2657</v>
      </c>
      <c r="U2256" t="s">
        <v>491</v>
      </c>
      <c r="V2256" s="7" t="s">
        <v>551</v>
      </c>
      <c r="W2256" s="8">
        <v>16000</v>
      </c>
      <c r="X2256" t="s">
        <v>8596</v>
      </c>
      <c r="Y2256" t="s">
        <v>5159</v>
      </c>
      <c r="Z2256" s="8">
        <v>39657</v>
      </c>
      <c r="AA2256" s="9">
        <v>12.37</v>
      </c>
      <c r="AB2256" s="8">
        <v>149660.49</v>
      </c>
      <c r="AD2256" s="10">
        <v>4887242</v>
      </c>
      <c r="AE2256" s="11">
        <v>46042</v>
      </c>
      <c r="AF2256" s="8">
        <v>37407</v>
      </c>
      <c r="AG2256" s="8">
        <v>13750</v>
      </c>
      <c r="AH2256" s="12">
        <v>0.859375</v>
      </c>
      <c r="AI2256" s="8">
        <v>1111.5602263540825</v>
      </c>
      <c r="AJ2256" s="11">
        <v>47336.560226354166</v>
      </c>
      <c r="AK2256" s="11">
        <v>47657</v>
      </c>
      <c r="AL2256" s="10">
        <v>-321</v>
      </c>
      <c r="AM2256">
        <v>57370.84</v>
      </c>
      <c r="AN2256">
        <v>1.2477399999999998</v>
      </c>
      <c r="AO2256" s="40" t="str">
        <f>E2256&amp;F2256&amp;U2256</f>
        <v>2BWDRIVLHR</v>
      </c>
      <c r="AP2256" s="40" t="str">
        <f>_xlfn.XLOOKUP(AO2256,CrossRef!N:N,CrossRef!A:A,"NOT FOUND",0)</f>
        <v>2BW4008LR</v>
      </c>
      <c r="AQ2256" s="40" t="str">
        <f>IFERROR(_xlfn.XLOOKUP(AO2256,CrossRef!$N:$N,CrossRef!$E:$E,"Not Found"),"-")</f>
        <v>789C</v>
      </c>
      <c r="AR2256" s="40" t="str">
        <f>IFERROR(_xlfn.XLOOKUP(AO2256,CrossRef!$N:$N,CrossRef!$G:$G,"Not Found"),"-")</f>
        <v>4008 - FINAL DRIVE, BRAKE &amp; WHEEL</v>
      </c>
      <c r="AS2256" s="40" t="str">
        <f>IFERROR(_xlfn.XLOOKUP(AO2256,CrossRef!$N:$N,CrossRef!$H:$H,"Not Found"),"-")</f>
        <v>LR - LEFT REAR</v>
      </c>
    </row>
    <row r="2257" spans="1:45" hidden="1" x14ac:dyDescent="0.3">
      <c r="A2257" s="38" t="str">
        <f>E2257&amp;F2257&amp;U2257</f>
        <v>2BWDRIVRHR</v>
      </c>
      <c r="B2257" s="38" t="str">
        <f>I2257&amp;D2257&amp;C2257</f>
        <v>TD6650</v>
      </c>
      <c r="C2257" s="38" t="str">
        <f>_xlfn.XLOOKUP(A2257,CrossRef!N:N,CrossRef!D:D,"",0)</f>
        <v/>
      </c>
      <c r="D2257" s="38" t="str">
        <f>_xlfn.XLOOKUP(A2257,CrossRef!N:N,CrossRef!C:C,"",0)</f>
        <v/>
      </c>
      <c r="E2257" s="38" t="str">
        <f>LEFT(M2257,3)</f>
        <v>2BW</v>
      </c>
      <c r="F2257" s="38" t="str">
        <f>_xlfn.TEXTAFTER(J2257,"-")</f>
        <v>DRIV</v>
      </c>
      <c r="G2257" t="s">
        <v>2695</v>
      </c>
      <c r="H2257" t="s">
        <v>2696</v>
      </c>
      <c r="I2257" t="s">
        <v>4113</v>
      </c>
      <c r="J2257" s="7" t="s">
        <v>2254</v>
      </c>
      <c r="K2257" t="s">
        <v>2638</v>
      </c>
      <c r="L2257" t="s">
        <v>180</v>
      </c>
      <c r="M2257" t="s">
        <v>4114</v>
      </c>
      <c r="N2257" t="s">
        <v>2640</v>
      </c>
      <c r="O2257" t="s">
        <v>2871</v>
      </c>
      <c r="P2257" t="s">
        <v>2642</v>
      </c>
      <c r="Q2257" t="s">
        <v>2640</v>
      </c>
      <c r="R2257" t="s">
        <v>8597</v>
      </c>
      <c r="S2257" t="s">
        <v>2657</v>
      </c>
      <c r="T2257" t="s">
        <v>2657</v>
      </c>
      <c r="U2257" t="s">
        <v>494</v>
      </c>
      <c r="V2257" s="7" t="s">
        <v>554</v>
      </c>
      <c r="W2257" s="8">
        <v>16000</v>
      </c>
      <c r="X2257" t="s">
        <v>8598</v>
      </c>
      <c r="Y2257" t="s">
        <v>4334</v>
      </c>
      <c r="Z2257" s="8">
        <v>39657</v>
      </c>
      <c r="AA2257" s="9">
        <v>12.37</v>
      </c>
      <c r="AB2257" s="8">
        <v>149660.49</v>
      </c>
      <c r="AD2257" s="10">
        <v>4887424</v>
      </c>
      <c r="AE2257" s="11">
        <v>46042</v>
      </c>
      <c r="AF2257" s="8">
        <v>37407</v>
      </c>
      <c r="AG2257" s="8">
        <v>13750</v>
      </c>
      <c r="AH2257" s="12">
        <v>0.859375</v>
      </c>
      <c r="AI2257" s="8">
        <v>1111.5602263540825</v>
      </c>
      <c r="AJ2257" s="11">
        <v>47336.560226354166</v>
      </c>
      <c r="AK2257" s="11">
        <v>47657</v>
      </c>
      <c r="AL2257" s="10">
        <v>-321</v>
      </c>
      <c r="AM2257">
        <v>57370.84</v>
      </c>
      <c r="AN2257">
        <v>1.2477399999999998</v>
      </c>
      <c r="AO2257" s="40" t="str">
        <f>E2257&amp;F2257&amp;U2257</f>
        <v>2BWDRIVRHR</v>
      </c>
      <c r="AP2257" s="40" t="str">
        <f>_xlfn.XLOOKUP(AO2257,CrossRef!N:N,CrossRef!A:A,"NOT FOUND",0)</f>
        <v>NOT FOUND</v>
      </c>
      <c r="AQ2257" s="40" t="str">
        <f>IFERROR(_xlfn.XLOOKUP(AO2257,CrossRef!$N:$N,CrossRef!$E:$E,"Not Found"),"-")</f>
        <v>Not Found</v>
      </c>
      <c r="AR2257" s="40" t="str">
        <f>IFERROR(_xlfn.XLOOKUP(AO2257,CrossRef!$N:$N,CrossRef!$G:$G,"Not Found"),"-")</f>
        <v>Not Found</v>
      </c>
      <c r="AS2257" s="40" t="str">
        <f>IFERROR(_xlfn.XLOOKUP(AO2257,CrossRef!$N:$N,CrossRef!$H:$H,"Not Found"),"-")</f>
        <v>Not Found</v>
      </c>
    </row>
    <row r="2258" spans="1:45" hidden="1" x14ac:dyDescent="0.3">
      <c r="A2258" s="38" t="str">
        <f>E2258&amp;F2258&amp;U2258</f>
        <v>APXDRIV-WHGPLHF</v>
      </c>
      <c r="B2258" s="38" t="str">
        <f>I2258&amp;D2258&amp;C2258</f>
        <v>TD64914006LF</v>
      </c>
      <c r="C2258" s="38" t="str">
        <f>_xlfn.XLOOKUP(A2258,CrossRef!N:N,CrossRef!D:D,"",0)</f>
        <v>LF</v>
      </c>
      <c r="D2258" s="38" t="str">
        <f>_xlfn.XLOOKUP(A2258,CrossRef!N:N,CrossRef!C:C,"",0)</f>
        <v>4006</v>
      </c>
      <c r="E2258" s="38" t="str">
        <f>LEFT(M2258,3)</f>
        <v>APX</v>
      </c>
      <c r="F2258" s="38" t="str">
        <f>_xlfn.TEXTAFTER(J2258,"-")</f>
        <v>DRIV-WHGP</v>
      </c>
      <c r="G2258" t="s">
        <v>2648</v>
      </c>
      <c r="H2258" t="s">
        <v>2649</v>
      </c>
      <c r="I2258" t="s">
        <v>6054</v>
      </c>
      <c r="J2258" s="7" t="s">
        <v>2255</v>
      </c>
      <c r="K2258" t="s">
        <v>2638</v>
      </c>
      <c r="L2258" t="s">
        <v>177</v>
      </c>
      <c r="M2258" t="s">
        <v>6055</v>
      </c>
      <c r="N2258" t="s">
        <v>2640</v>
      </c>
      <c r="O2258" t="s">
        <v>2653</v>
      </c>
      <c r="P2258" t="s">
        <v>2642</v>
      </c>
      <c r="Q2258" t="s">
        <v>2640</v>
      </c>
      <c r="R2258" t="s">
        <v>8599</v>
      </c>
      <c r="S2258" t="s">
        <v>2655</v>
      </c>
      <c r="T2258" t="s">
        <v>2688</v>
      </c>
      <c r="U2258" t="s">
        <v>485</v>
      </c>
      <c r="V2258" s="7" t="s">
        <v>942</v>
      </c>
      <c r="W2258" s="8">
        <v>22000</v>
      </c>
      <c r="X2258" t="s">
        <v>8600</v>
      </c>
      <c r="Y2258" t="s">
        <v>2690</v>
      </c>
      <c r="Z2258" s="8">
        <v>64079.03</v>
      </c>
      <c r="AA2258" s="9">
        <v>5.04</v>
      </c>
      <c r="AB2258" s="8">
        <v>37793.870000000003</v>
      </c>
      <c r="AD2258" s="10">
        <v>4455027</v>
      </c>
      <c r="AE2258" s="11">
        <v>45459</v>
      </c>
      <c r="AF2258" s="8">
        <v>55860.5</v>
      </c>
      <c r="AG2258" s="8">
        <v>13781.470000000001</v>
      </c>
      <c r="AH2258" s="12">
        <v>0.62643045454545465</v>
      </c>
      <c r="AI2258" s="8">
        <v>2734.4186507936511</v>
      </c>
      <c r="AJ2258" s="11">
        <v>48959.418650810185</v>
      </c>
      <c r="AK2258" s="11">
        <v>47901</v>
      </c>
      <c r="AL2258" s="10">
        <v>1058</v>
      </c>
      <c r="AM2258">
        <v>72526.070000000007</v>
      </c>
      <c r="AN2258">
        <v>0.75752590909090944</v>
      </c>
      <c r="AO2258" s="40" t="str">
        <f>E2258&amp;F2258&amp;U2258</f>
        <v>APXDRIV-WHGPLHF</v>
      </c>
      <c r="AP2258" s="40" t="str">
        <f>_xlfn.XLOOKUP(AO2258,CrossRef!N:N,CrossRef!A:A,"NOT FOUND",0)</f>
        <v>APX4006LF</v>
      </c>
      <c r="AQ2258" s="40" t="str">
        <f>IFERROR(_xlfn.XLOOKUP(AO2258,CrossRef!$N:$N,CrossRef!$E:$E,"Not Found"),"-")</f>
        <v>785C</v>
      </c>
      <c r="AR2258" s="40" t="str">
        <f>IFERROR(_xlfn.XLOOKUP(AO2258,CrossRef!$N:$N,CrossRef!$G:$G,"Not Found"),"-")</f>
        <v>4006 - WHEEL &amp; BRAKE ASSEMBLY</v>
      </c>
      <c r="AS2258" s="40" t="str">
        <f>IFERROR(_xlfn.XLOOKUP(AO2258,CrossRef!$N:$N,CrossRef!$H:$H,"Not Found"),"-")</f>
        <v>LF - LEFT FRONT</v>
      </c>
    </row>
    <row r="2259" spans="1:45" hidden="1" x14ac:dyDescent="0.3">
      <c r="A2259" s="38" t="str">
        <f>E2259&amp;F2259&amp;U2259</f>
        <v>APXDRIV-WHGPRHF</v>
      </c>
      <c r="B2259" s="38" t="str">
        <f>I2259&amp;D2259&amp;C2259</f>
        <v>TD64914008RF</v>
      </c>
      <c r="C2259" s="38" t="str">
        <f>_xlfn.XLOOKUP(A2259,CrossRef!N:N,CrossRef!D:D,"",0)</f>
        <v>RF</v>
      </c>
      <c r="D2259" s="38" t="str">
        <f>_xlfn.XLOOKUP(A2259,CrossRef!N:N,CrossRef!C:C,"",0)</f>
        <v>4008</v>
      </c>
      <c r="E2259" s="38" t="str">
        <f>LEFT(M2259,3)</f>
        <v>APX</v>
      </c>
      <c r="F2259" s="38" t="str">
        <f>_xlfn.TEXTAFTER(J2259,"-")</f>
        <v>DRIV-WHGP</v>
      </c>
      <c r="G2259" t="s">
        <v>2648</v>
      </c>
      <c r="H2259" t="s">
        <v>2649</v>
      </c>
      <c r="I2259" t="s">
        <v>6054</v>
      </c>
      <c r="J2259" s="7" t="s">
        <v>2255</v>
      </c>
      <c r="K2259" t="s">
        <v>2638</v>
      </c>
      <c r="L2259" t="s">
        <v>177</v>
      </c>
      <c r="M2259" t="s">
        <v>6055</v>
      </c>
      <c r="N2259" t="s">
        <v>2640</v>
      </c>
      <c r="O2259" t="s">
        <v>2653</v>
      </c>
      <c r="P2259" t="s">
        <v>2642</v>
      </c>
      <c r="Q2259" t="s">
        <v>2640</v>
      </c>
      <c r="R2259" t="s">
        <v>8601</v>
      </c>
      <c r="S2259" t="s">
        <v>2655</v>
      </c>
      <c r="T2259" t="s">
        <v>2688</v>
      </c>
      <c r="U2259" t="s">
        <v>488</v>
      </c>
      <c r="V2259" s="7" t="s">
        <v>931</v>
      </c>
      <c r="W2259" s="8">
        <v>22000</v>
      </c>
      <c r="X2259" t="s">
        <v>8602</v>
      </c>
      <c r="Y2259" t="s">
        <v>2690</v>
      </c>
      <c r="Z2259" s="8">
        <v>64079.03</v>
      </c>
      <c r="AA2259" s="9">
        <v>5.04</v>
      </c>
      <c r="AB2259" s="8">
        <v>37793.870000000003</v>
      </c>
      <c r="AD2259" s="10">
        <v>4455028</v>
      </c>
      <c r="AE2259" s="11">
        <v>45459</v>
      </c>
      <c r="AF2259" s="8">
        <v>55860.5</v>
      </c>
      <c r="AG2259" s="8">
        <v>13781.470000000001</v>
      </c>
      <c r="AH2259" s="12">
        <v>0.62643045454545465</v>
      </c>
      <c r="AI2259" s="8">
        <v>2734.4186507936511</v>
      </c>
      <c r="AJ2259" s="11">
        <v>48959.418650810185</v>
      </c>
      <c r="AK2259" s="11">
        <v>47901</v>
      </c>
      <c r="AL2259" s="10">
        <v>1058</v>
      </c>
      <c r="AM2259">
        <v>72526.070000000007</v>
      </c>
      <c r="AN2259">
        <v>0.75752590909090944</v>
      </c>
      <c r="AO2259" s="40" t="str">
        <f>E2259&amp;F2259&amp;U2259</f>
        <v>APXDRIV-WHGPRHF</v>
      </c>
      <c r="AP2259" s="40" t="str">
        <f>_xlfn.XLOOKUP(AO2259,CrossRef!N:N,CrossRef!A:A,"NOT FOUND",0)</f>
        <v>APX4008RF</v>
      </c>
      <c r="AQ2259" s="40" t="str">
        <f>IFERROR(_xlfn.XLOOKUP(AO2259,CrossRef!$N:$N,CrossRef!$E:$E,"Not Found"),"-")</f>
        <v>785C</v>
      </c>
      <c r="AR2259" s="40" t="str">
        <f>IFERROR(_xlfn.XLOOKUP(AO2259,CrossRef!$N:$N,CrossRef!$G:$G,"Not Found"),"-")</f>
        <v>4008 - FINAL DRIVE, BRAKE &amp; WHEEL</v>
      </c>
      <c r="AS2259" s="40" t="str">
        <f>IFERROR(_xlfn.XLOOKUP(AO2259,CrossRef!$N:$N,CrossRef!$H:$H,"Not Found"),"-")</f>
        <v>RF - RIGHT FRONT</v>
      </c>
    </row>
    <row r="2260" spans="1:45" hidden="1" x14ac:dyDescent="0.3">
      <c r="A2260" s="38" t="str">
        <f>E2260&amp;F2260&amp;U2260</f>
        <v>APXSURE-SPSNLHF</v>
      </c>
      <c r="B2260" s="38" t="str">
        <f>I2260&amp;D2260&amp;C2260</f>
        <v>TD64917201LF</v>
      </c>
      <c r="C2260" s="38" t="str">
        <f>_xlfn.XLOOKUP(A2260,CrossRef!N:N,CrossRef!D:D,"",0)</f>
        <v>LF</v>
      </c>
      <c r="D2260" s="38" t="str">
        <f>_xlfn.XLOOKUP(A2260,CrossRef!N:N,CrossRef!C:C,"",0)</f>
        <v>7201</v>
      </c>
      <c r="E2260" s="38" t="str">
        <f>LEFT(M2260,3)</f>
        <v>APX</v>
      </c>
      <c r="F2260" s="38" t="str">
        <f>_xlfn.TEXTAFTER(J2260,"-")</f>
        <v>SURE-SPSN</v>
      </c>
      <c r="G2260" t="s">
        <v>2648</v>
      </c>
      <c r="H2260" t="s">
        <v>2649</v>
      </c>
      <c r="I2260" t="s">
        <v>6054</v>
      </c>
      <c r="J2260" s="7" t="s">
        <v>2164</v>
      </c>
      <c r="K2260" t="s">
        <v>2638</v>
      </c>
      <c r="L2260" t="s">
        <v>177</v>
      </c>
      <c r="M2260" t="s">
        <v>6055</v>
      </c>
      <c r="N2260" t="s">
        <v>2640</v>
      </c>
      <c r="O2260" t="s">
        <v>2653</v>
      </c>
      <c r="P2260" t="s">
        <v>2642</v>
      </c>
      <c r="Q2260" t="s">
        <v>2640</v>
      </c>
      <c r="R2260" t="s">
        <v>8603</v>
      </c>
      <c r="S2260" t="s">
        <v>2644</v>
      </c>
      <c r="T2260" t="s">
        <v>2720</v>
      </c>
      <c r="U2260" t="s">
        <v>485</v>
      </c>
      <c r="V2260" s="7" t="s">
        <v>935</v>
      </c>
      <c r="W2260" s="8">
        <v>22000</v>
      </c>
      <c r="X2260" t="s">
        <v>8604</v>
      </c>
      <c r="Y2260" t="s">
        <v>2722</v>
      </c>
      <c r="Z2260" s="8">
        <v>64079.03</v>
      </c>
      <c r="AA2260" s="9">
        <v>5.04</v>
      </c>
      <c r="AB2260" s="8">
        <v>29554.47</v>
      </c>
      <c r="AD2260" s="10">
        <v>4455025</v>
      </c>
      <c r="AE2260" s="11">
        <v>45453</v>
      </c>
      <c r="AF2260" s="8">
        <v>55860.5</v>
      </c>
      <c r="AG2260" s="8">
        <v>13781.470000000001</v>
      </c>
      <c r="AH2260" s="12">
        <v>0.62643045454545465</v>
      </c>
      <c r="AI2260" s="8">
        <v>2734.4186507936511</v>
      </c>
      <c r="AJ2260" s="11">
        <v>48959.418650810185</v>
      </c>
      <c r="AK2260" s="11">
        <v>47901</v>
      </c>
      <c r="AL2260" s="10">
        <v>1058</v>
      </c>
      <c r="AM2260">
        <v>72526.070000000007</v>
      </c>
      <c r="AN2260">
        <v>0.75752590909090944</v>
      </c>
      <c r="AO2260" s="40" t="str">
        <f>E2260&amp;F2260&amp;U2260</f>
        <v>APXSURE-SPSNLHF</v>
      </c>
      <c r="AP2260" s="40" t="str">
        <f>_xlfn.XLOOKUP(AO2260,CrossRef!N:N,CrossRef!A:A,"NOT FOUND",0)</f>
        <v>APX7201LF</v>
      </c>
      <c r="AQ2260" s="40" t="str">
        <f>IFERROR(_xlfn.XLOOKUP(AO2260,CrossRef!$N:$N,CrossRef!$E:$E,"Not Found"),"-")</f>
        <v>785C</v>
      </c>
      <c r="AR2260" s="40" t="str">
        <f>IFERROR(_xlfn.XLOOKUP(AO2260,CrossRef!$N:$N,CrossRef!$G:$G,"Not Found"),"-")</f>
        <v>7201 - SUSPENSION CYLINDER</v>
      </c>
      <c r="AS2260" s="40" t="str">
        <f>IFERROR(_xlfn.XLOOKUP(AO2260,CrossRef!$N:$N,CrossRef!$H:$H,"Not Found"),"-")</f>
        <v>LF - LEFT FRONT</v>
      </c>
    </row>
    <row r="2261" spans="1:45" hidden="1" x14ac:dyDescent="0.3">
      <c r="A2261" s="38" t="str">
        <f>E2261&amp;F2261&amp;U2261</f>
        <v>APXSURE-SPSNRHF</v>
      </c>
      <c r="B2261" s="38" t="str">
        <f>I2261&amp;D2261&amp;C2261</f>
        <v>TD64917201RF</v>
      </c>
      <c r="C2261" s="38" t="str">
        <f>_xlfn.XLOOKUP(A2261,CrossRef!N:N,CrossRef!D:D,"",0)</f>
        <v>RF</v>
      </c>
      <c r="D2261" s="38" t="str">
        <f>_xlfn.XLOOKUP(A2261,CrossRef!N:N,CrossRef!C:C,"",0)</f>
        <v>7201</v>
      </c>
      <c r="E2261" s="38" t="str">
        <f>LEFT(M2261,3)</f>
        <v>APX</v>
      </c>
      <c r="F2261" s="38" t="str">
        <f>_xlfn.TEXTAFTER(J2261,"-")</f>
        <v>SURE-SPSN</v>
      </c>
      <c r="G2261" t="s">
        <v>2648</v>
      </c>
      <c r="H2261" t="s">
        <v>2649</v>
      </c>
      <c r="I2261" t="s">
        <v>6054</v>
      </c>
      <c r="J2261" s="7" t="s">
        <v>2164</v>
      </c>
      <c r="K2261" t="s">
        <v>2638</v>
      </c>
      <c r="L2261" t="s">
        <v>177</v>
      </c>
      <c r="M2261" t="s">
        <v>6055</v>
      </c>
      <c r="N2261" t="s">
        <v>2640</v>
      </c>
      <c r="O2261" t="s">
        <v>2653</v>
      </c>
      <c r="P2261" t="s">
        <v>2642</v>
      </c>
      <c r="Q2261" t="s">
        <v>2640</v>
      </c>
      <c r="R2261" t="s">
        <v>8605</v>
      </c>
      <c r="S2261" t="s">
        <v>2644</v>
      </c>
      <c r="T2261" t="s">
        <v>2720</v>
      </c>
      <c r="U2261" t="s">
        <v>488</v>
      </c>
      <c r="V2261" s="7" t="s">
        <v>1042</v>
      </c>
      <c r="W2261" s="8">
        <v>22000</v>
      </c>
      <c r="X2261" t="s">
        <v>8606</v>
      </c>
      <c r="Y2261" t="s">
        <v>2722</v>
      </c>
      <c r="Z2261" s="8">
        <v>64079.03</v>
      </c>
      <c r="AA2261" s="9">
        <v>5.04</v>
      </c>
      <c r="AB2261" s="8">
        <v>29554.47</v>
      </c>
      <c r="AD2261" s="10">
        <v>4455026</v>
      </c>
      <c r="AE2261" s="11">
        <v>45453</v>
      </c>
      <c r="AF2261" s="8">
        <v>55860.5</v>
      </c>
      <c r="AG2261" s="8">
        <v>13781.470000000001</v>
      </c>
      <c r="AH2261" s="12">
        <v>0.62643045454545465</v>
      </c>
      <c r="AI2261" s="8">
        <v>2734.4186507936511</v>
      </c>
      <c r="AJ2261" s="11">
        <v>48959.418650810185</v>
      </c>
      <c r="AK2261" s="11">
        <v>47901</v>
      </c>
      <c r="AL2261" s="10">
        <v>1058</v>
      </c>
      <c r="AM2261">
        <v>72526.070000000007</v>
      </c>
      <c r="AN2261">
        <v>0.75752590909090944</v>
      </c>
      <c r="AO2261" s="40" t="str">
        <f>E2261&amp;F2261&amp;U2261</f>
        <v>APXSURE-SPSNRHF</v>
      </c>
      <c r="AP2261" s="40" t="str">
        <f>_xlfn.XLOOKUP(AO2261,CrossRef!N:N,CrossRef!A:A,"NOT FOUND",0)</f>
        <v>APX7201RF</v>
      </c>
      <c r="AQ2261" s="40" t="str">
        <f>IFERROR(_xlfn.XLOOKUP(AO2261,CrossRef!$N:$N,CrossRef!$E:$E,"Not Found"),"-")</f>
        <v>785C</v>
      </c>
      <c r="AR2261" s="40" t="str">
        <f>IFERROR(_xlfn.XLOOKUP(AO2261,CrossRef!$N:$N,CrossRef!$G:$G,"Not Found"),"-")</f>
        <v>7201 - SUSPENSION CYLINDER</v>
      </c>
      <c r="AS2261" s="40" t="str">
        <f>IFERROR(_xlfn.XLOOKUP(AO2261,CrossRef!$N:$N,CrossRef!$H:$H,"Not Found"),"-")</f>
        <v>RF - RIGHT FRONT</v>
      </c>
    </row>
    <row r="2262" spans="1:45" hidden="1" x14ac:dyDescent="0.3">
      <c r="A2262" s="38" t="str">
        <f>E2262&amp;F2262&amp;U2262</f>
        <v>R9HSUREFR</v>
      </c>
      <c r="B2262" s="38" t="str">
        <f>I2262&amp;D2262&amp;C2262</f>
        <v>GD14243258FR</v>
      </c>
      <c r="C2262" s="38" t="str">
        <f>_xlfn.XLOOKUP(A2262,CrossRef!N:N,CrossRef!D:D,"",0)</f>
        <v>FR</v>
      </c>
      <c r="D2262" s="38" t="str">
        <f>_xlfn.XLOOKUP(A2262,CrossRef!N:N,CrossRef!C:C,"",0)</f>
        <v>3258</v>
      </c>
      <c r="E2262" s="38" t="str">
        <f>LEFT(M2262,3)</f>
        <v>R9H</v>
      </c>
      <c r="F2262" s="38" t="str">
        <f>_xlfn.TEXTAFTER(J2262,"-")</f>
        <v>SURE</v>
      </c>
      <c r="G2262" t="s">
        <v>2635</v>
      </c>
      <c r="H2262" t="s">
        <v>2636</v>
      </c>
      <c r="I2262" t="s">
        <v>4563</v>
      </c>
      <c r="J2262" s="7" t="s">
        <v>2256</v>
      </c>
      <c r="K2262" t="s">
        <v>2638</v>
      </c>
      <c r="L2262" t="s">
        <v>87</v>
      </c>
      <c r="M2262" t="s">
        <v>4564</v>
      </c>
      <c r="N2262" t="s">
        <v>2640</v>
      </c>
      <c r="O2262" t="s">
        <v>2653</v>
      </c>
      <c r="P2262" t="s">
        <v>2642</v>
      </c>
      <c r="Q2262" t="s">
        <v>2640</v>
      </c>
      <c r="R2262" t="s">
        <v>8607</v>
      </c>
      <c r="S2262" t="s">
        <v>2644</v>
      </c>
      <c r="T2262" t="s">
        <v>2657</v>
      </c>
      <c r="U2262" t="s">
        <v>233</v>
      </c>
      <c r="V2262" s="7" t="s">
        <v>893</v>
      </c>
      <c r="W2262" s="8">
        <v>24000</v>
      </c>
      <c r="X2262" t="s">
        <v>8608</v>
      </c>
      <c r="Y2262" t="s">
        <v>2858</v>
      </c>
      <c r="Z2262" s="8">
        <v>23103</v>
      </c>
      <c r="AA2262" s="9">
        <v>9.86</v>
      </c>
      <c r="AB2262" s="8">
        <v>85694.93</v>
      </c>
      <c r="AD2262" s="10">
        <v>0</v>
      </c>
      <c r="AE2262" s="11"/>
      <c r="AF2262" s="8">
        <v>12885</v>
      </c>
      <c r="AG2262" s="8">
        <v>13782</v>
      </c>
      <c r="AH2262" s="12">
        <v>0.57425000000000004</v>
      </c>
      <c r="AI2262" s="8">
        <v>1397.7687626774848</v>
      </c>
      <c r="AJ2262" s="11">
        <v>47622.76876269676</v>
      </c>
      <c r="AK2262" s="11"/>
      <c r="AL2262" s="10"/>
      <c r="AO2262" s="40" t="str">
        <f>E2262&amp;F2262&amp;U2262</f>
        <v>R9HSUREFR</v>
      </c>
      <c r="AP2262" s="40" t="str">
        <f>_xlfn.XLOOKUP(AO2262,CrossRef!N:N,CrossRef!A:A,"NOT FOUND",0)</f>
        <v>R9H3258FR</v>
      </c>
      <c r="AQ2262" s="40" t="str">
        <f>IFERROR(_xlfn.XLOOKUP(AO2262,CrossRef!$N:$N,CrossRef!$E:$E,"Not Found"),"-")</f>
        <v>16M</v>
      </c>
      <c r="AR2262" s="40" t="str">
        <f>IFERROR(_xlfn.XLOOKUP(AO2262,CrossRef!$N:$N,CrossRef!$G:$G,"Not Found"),"-")</f>
        <v>3258 - DIFFERENTIAL</v>
      </c>
      <c r="AS2262" s="40" t="str">
        <f>IFERROR(_xlfn.XLOOKUP(AO2262,CrossRef!$N:$N,CrossRef!$H:$H,"Not Found"),"-")</f>
        <v>FR - FRONT</v>
      </c>
    </row>
    <row r="2263" spans="1:45" hidden="1" x14ac:dyDescent="0.3">
      <c r="A2263" s="38" t="str">
        <f>E2263&amp;F2263&amp;U2263</f>
        <v>ATYDRIV-TQCV</v>
      </c>
      <c r="B2263" s="38" t="str">
        <f>I2263&amp;D2263&amp;C2263</f>
        <v>QTD19310100</v>
      </c>
      <c r="C2263" s="38" t="str">
        <f>_xlfn.XLOOKUP(A2263,CrossRef!N:N,CrossRef!D:D,"",0)</f>
        <v>00</v>
      </c>
      <c r="D2263" s="38" t="str">
        <f>_xlfn.XLOOKUP(A2263,CrossRef!N:N,CrossRef!C:C,"",0)</f>
        <v>3101</v>
      </c>
      <c r="E2263" s="38" t="str">
        <f>LEFT(M2263,3)</f>
        <v>ATY</v>
      </c>
      <c r="F2263" s="38" t="str">
        <f>_xlfn.TEXTAFTER(J2263,"-")</f>
        <v>DRIV-TQCV</v>
      </c>
      <c r="G2263" t="s">
        <v>2635</v>
      </c>
      <c r="H2263" t="s">
        <v>2636</v>
      </c>
      <c r="I2263" t="s">
        <v>3299</v>
      </c>
      <c r="J2263" s="7" t="s">
        <v>2258</v>
      </c>
      <c r="K2263" t="s">
        <v>2638</v>
      </c>
      <c r="L2263" t="s">
        <v>151</v>
      </c>
      <c r="M2263" t="s">
        <v>3300</v>
      </c>
      <c r="N2263" t="s">
        <v>2640</v>
      </c>
      <c r="O2263" t="s">
        <v>2641</v>
      </c>
      <c r="P2263" t="s">
        <v>2642</v>
      </c>
      <c r="Q2263" t="s">
        <v>2640</v>
      </c>
      <c r="R2263" t="s">
        <v>8609</v>
      </c>
      <c r="S2263" t="s">
        <v>2655</v>
      </c>
      <c r="T2263" t="s">
        <v>2678</v>
      </c>
      <c r="U2263" t="s">
        <v>2657</v>
      </c>
      <c r="V2263" s="7" t="s">
        <v>390</v>
      </c>
      <c r="W2263" s="8">
        <v>15400</v>
      </c>
      <c r="X2263" t="s">
        <v>8610</v>
      </c>
      <c r="Y2263" t="s">
        <v>3102</v>
      </c>
      <c r="Z2263" s="8">
        <v>125064</v>
      </c>
      <c r="AA2263" s="9">
        <v>14.1</v>
      </c>
      <c r="AB2263" s="8">
        <v>53050.69</v>
      </c>
      <c r="AD2263" s="10">
        <v>4570999</v>
      </c>
      <c r="AE2263" s="11">
        <v>46105</v>
      </c>
      <c r="AF2263" s="8">
        <v>123464</v>
      </c>
      <c r="AG2263" s="8">
        <v>13800</v>
      </c>
      <c r="AH2263" s="12">
        <v>0.89610389610389607</v>
      </c>
      <c r="AI2263" s="8">
        <v>978.72340425531922</v>
      </c>
      <c r="AJ2263" s="11">
        <v>47203.723404247685</v>
      </c>
      <c r="AK2263" s="11">
        <v>47272</v>
      </c>
      <c r="AL2263" s="10">
        <v>-69</v>
      </c>
      <c r="AM2263">
        <v>139826.70000000001</v>
      </c>
      <c r="AO2263" s="40" t="str">
        <f>E2263&amp;F2263&amp;U2263</f>
        <v>ATYDRIV-TQCV</v>
      </c>
      <c r="AP2263" s="40" t="str">
        <f>_xlfn.XLOOKUP(AO2263,CrossRef!N:N,CrossRef!A:A,"NOT FOUND",0)</f>
        <v>ATY310100</v>
      </c>
      <c r="AQ2263" s="40" t="str">
        <f>IFERROR(_xlfn.XLOOKUP(AO2263,CrossRef!$N:$N,CrossRef!$E:$E,"Not Found"),"-")</f>
        <v>793C</v>
      </c>
      <c r="AR2263" s="40" t="str">
        <f>IFERROR(_xlfn.XLOOKUP(AO2263,CrossRef!$N:$N,CrossRef!$G:$G,"Not Found"),"-")</f>
        <v>3101 - TORQUE CONVERTER</v>
      </c>
      <c r="AS2263" s="40" t="str">
        <f>IFERROR(_xlfn.XLOOKUP(AO2263,CrossRef!$N:$N,CrossRef!$H:$H,"Not Found"),"-")</f>
        <v>00 - (NONE)</v>
      </c>
    </row>
    <row r="2264" spans="1:45" hidden="1" x14ac:dyDescent="0.3">
      <c r="A2264" s="38" t="str">
        <f>E2264&amp;F2264&amp;U2264</f>
        <v>M4RDRIV-DIFFRR</v>
      </c>
      <c r="B2264" s="38" t="str">
        <f>I2264&amp;D2264&amp;C2264</f>
        <v>DZ02683258RE</v>
      </c>
      <c r="C2264" s="38" t="str">
        <f>_xlfn.XLOOKUP(A2264,CrossRef!N:N,CrossRef!D:D,"",0)</f>
        <v>RE</v>
      </c>
      <c r="D2264" s="38" t="str">
        <f>_xlfn.XLOOKUP(A2264,CrossRef!N:N,CrossRef!C:C,"",0)</f>
        <v>3258</v>
      </c>
      <c r="E2264" s="38" t="str">
        <f>LEFT(M2264,3)</f>
        <v>M4R</v>
      </c>
      <c r="F2264" s="38" t="str">
        <f>_xlfn.TEXTAFTER(J2264,"-")</f>
        <v>DRIV-DIFF</v>
      </c>
      <c r="G2264" t="s">
        <v>2648</v>
      </c>
      <c r="H2264" t="s">
        <v>2649</v>
      </c>
      <c r="I2264" t="s">
        <v>3090</v>
      </c>
      <c r="J2264" s="7" t="s">
        <v>419</v>
      </c>
      <c r="K2264" t="s">
        <v>2638</v>
      </c>
      <c r="L2264" t="s">
        <v>23</v>
      </c>
      <c r="M2264" t="s">
        <v>3091</v>
      </c>
      <c r="N2264" t="s">
        <v>2640</v>
      </c>
      <c r="O2264" t="s">
        <v>2653</v>
      </c>
      <c r="P2264" t="s">
        <v>2642</v>
      </c>
      <c r="Q2264" t="s">
        <v>2640</v>
      </c>
      <c r="R2264" t="s">
        <v>8611</v>
      </c>
      <c r="S2264" t="s">
        <v>2655</v>
      </c>
      <c r="T2264" t="s">
        <v>2656</v>
      </c>
      <c r="U2264" t="s">
        <v>230</v>
      </c>
      <c r="V2264" s="7" t="s">
        <v>421</v>
      </c>
      <c r="W2264" s="8">
        <v>16000</v>
      </c>
      <c r="X2264" t="s">
        <v>8612</v>
      </c>
      <c r="Y2264" t="s">
        <v>8613</v>
      </c>
      <c r="Z2264" s="8">
        <v>21351.599999999999</v>
      </c>
      <c r="AA2264" s="9">
        <v>15.42</v>
      </c>
      <c r="AB2264" s="8">
        <v>37755.769999999997</v>
      </c>
      <c r="AD2264" s="10">
        <v>4697673</v>
      </c>
      <c r="AE2264" s="11">
        <v>46082</v>
      </c>
      <c r="AF2264" s="8">
        <v>19174.2</v>
      </c>
      <c r="AG2264" s="8">
        <v>13822.599999999999</v>
      </c>
      <c r="AH2264" s="12">
        <v>0.86391249999999986</v>
      </c>
      <c r="AI2264" s="8">
        <v>896.40726329442271</v>
      </c>
      <c r="AJ2264" s="11">
        <v>47121.407263310182</v>
      </c>
      <c r="AK2264" s="11">
        <v>47121</v>
      </c>
      <c r="AL2264" s="10">
        <v>0</v>
      </c>
      <c r="AM2264">
        <v>35167.919999999998</v>
      </c>
      <c r="AN2264">
        <v>0.99960749999999987</v>
      </c>
      <c r="AO2264" s="40" t="str">
        <f>E2264&amp;F2264&amp;U2264</f>
        <v>M4RDRIV-DIFFRR</v>
      </c>
      <c r="AP2264" s="40" t="str">
        <f>_xlfn.XLOOKUP(AO2264,CrossRef!N:N,CrossRef!A:A,"NOT FOUND",0)</f>
        <v>M4R3258RE</v>
      </c>
      <c r="AQ2264" s="40" t="str">
        <f>IFERROR(_xlfn.XLOOKUP(AO2264,CrossRef!$N:$N,CrossRef!$E:$E,"Not Found"),"-")</f>
        <v>844K</v>
      </c>
      <c r="AR2264" s="40" t="str">
        <f>IFERROR(_xlfn.XLOOKUP(AO2264,CrossRef!$N:$N,CrossRef!$G:$G,"Not Found"),"-")</f>
        <v>3258 - DIFFERENTIAL</v>
      </c>
      <c r="AS2264" s="40" t="str">
        <f>IFERROR(_xlfn.XLOOKUP(AO2264,CrossRef!$N:$N,CrossRef!$H:$H,"Not Found"),"-")</f>
        <v>RE - REAR</v>
      </c>
    </row>
    <row r="2265" spans="1:45" hidden="1" x14ac:dyDescent="0.3">
      <c r="A2265" s="38" t="str">
        <f>E2265&amp;F2265&amp;U2265</f>
        <v>M4RDRIV-FIDVLHF</v>
      </c>
      <c r="B2265" s="38" t="str">
        <f>I2265&amp;D2265&amp;C2265</f>
        <v>DZ02684050LF</v>
      </c>
      <c r="C2265" s="38" t="str">
        <f>_xlfn.XLOOKUP(A2265,CrossRef!N:N,CrossRef!D:D,"",0)</f>
        <v>LF</v>
      </c>
      <c r="D2265" s="38" t="str">
        <f>_xlfn.XLOOKUP(A2265,CrossRef!N:N,CrossRef!C:C,"",0)</f>
        <v>4050</v>
      </c>
      <c r="E2265" s="38" t="str">
        <f>LEFT(M2265,3)</f>
        <v>M4R</v>
      </c>
      <c r="F2265" s="38" t="str">
        <f>_xlfn.TEXTAFTER(J2265,"-")</f>
        <v>DRIV-FIDV</v>
      </c>
      <c r="G2265" t="s">
        <v>2648</v>
      </c>
      <c r="H2265" t="s">
        <v>2649</v>
      </c>
      <c r="I2265" t="s">
        <v>3090</v>
      </c>
      <c r="J2265" s="7" t="s">
        <v>484</v>
      </c>
      <c r="K2265" t="s">
        <v>2638</v>
      </c>
      <c r="L2265" t="s">
        <v>23</v>
      </c>
      <c r="M2265" t="s">
        <v>3091</v>
      </c>
      <c r="N2265" t="s">
        <v>2640</v>
      </c>
      <c r="O2265" t="s">
        <v>2653</v>
      </c>
      <c r="P2265" t="s">
        <v>2642</v>
      </c>
      <c r="Q2265" t="s">
        <v>2640</v>
      </c>
      <c r="R2265" t="s">
        <v>8614</v>
      </c>
      <c r="S2265" t="s">
        <v>2655</v>
      </c>
      <c r="T2265" t="s">
        <v>2682</v>
      </c>
      <c r="U2265" t="s">
        <v>485</v>
      </c>
      <c r="V2265" s="7" t="s">
        <v>486</v>
      </c>
      <c r="W2265" s="8">
        <v>16000</v>
      </c>
      <c r="X2265" t="s">
        <v>8615</v>
      </c>
      <c r="Y2265" t="s">
        <v>8616</v>
      </c>
      <c r="Z2265" s="8">
        <v>21351.599999999999</v>
      </c>
      <c r="AA2265" s="9">
        <v>15.42</v>
      </c>
      <c r="AB2265" s="8">
        <v>31728.41</v>
      </c>
      <c r="AD2265" s="10">
        <v>4697674</v>
      </c>
      <c r="AE2265" s="11">
        <v>46078</v>
      </c>
      <c r="AF2265" s="8">
        <v>19174.2</v>
      </c>
      <c r="AG2265" s="8">
        <v>13822.599999999999</v>
      </c>
      <c r="AH2265" s="12">
        <v>0.86391249999999986</v>
      </c>
      <c r="AI2265" s="8">
        <v>896.40726329442271</v>
      </c>
      <c r="AJ2265" s="11">
        <v>47121.407263310182</v>
      </c>
      <c r="AK2265" s="11">
        <v>47121</v>
      </c>
      <c r="AL2265" s="10">
        <v>0</v>
      </c>
      <c r="AM2265">
        <v>35167.919999999998</v>
      </c>
      <c r="AN2265">
        <v>0.99960749999999987</v>
      </c>
      <c r="AO2265" s="40" t="str">
        <f>E2265&amp;F2265&amp;U2265</f>
        <v>M4RDRIV-FIDVLHF</v>
      </c>
      <c r="AP2265" s="40" t="str">
        <f>_xlfn.XLOOKUP(AO2265,CrossRef!N:N,CrossRef!A:A,"NOT FOUND",0)</f>
        <v>M4R4050LF</v>
      </c>
      <c r="AQ2265" s="40" t="str">
        <f>IFERROR(_xlfn.XLOOKUP(AO2265,CrossRef!$N:$N,CrossRef!$E:$E,"Not Found"),"-")</f>
        <v>844K</v>
      </c>
      <c r="AR2265" s="40" t="str">
        <f>IFERROR(_xlfn.XLOOKUP(AO2265,CrossRef!$N:$N,CrossRef!$G:$G,"Not Found"),"-")</f>
        <v>4050 - FINAL DRIVE</v>
      </c>
      <c r="AS2265" s="40" t="str">
        <f>IFERROR(_xlfn.XLOOKUP(AO2265,CrossRef!$N:$N,CrossRef!$H:$H,"Not Found"),"-")</f>
        <v>LF - LEFT FRONT</v>
      </c>
    </row>
    <row r="2266" spans="1:45" hidden="1" x14ac:dyDescent="0.3">
      <c r="A2266" s="38" t="str">
        <f>E2266&amp;F2266&amp;U2266</f>
        <v>M4RDRIV-FIDVRHF</v>
      </c>
      <c r="B2266" s="38" t="str">
        <f>I2266&amp;D2266&amp;C2266</f>
        <v>DZ02684050RF</v>
      </c>
      <c r="C2266" s="38" t="str">
        <f>_xlfn.XLOOKUP(A2266,CrossRef!N:N,CrossRef!D:D,"",0)</f>
        <v>RF</v>
      </c>
      <c r="D2266" s="38" t="str">
        <f>_xlfn.XLOOKUP(A2266,CrossRef!N:N,CrossRef!C:C,"",0)</f>
        <v>4050</v>
      </c>
      <c r="E2266" s="38" t="str">
        <f>LEFT(M2266,3)</f>
        <v>M4R</v>
      </c>
      <c r="F2266" s="38" t="str">
        <f>_xlfn.TEXTAFTER(J2266,"-")</f>
        <v>DRIV-FIDV</v>
      </c>
      <c r="G2266" t="s">
        <v>2648</v>
      </c>
      <c r="H2266" t="s">
        <v>2649</v>
      </c>
      <c r="I2266" t="s">
        <v>3090</v>
      </c>
      <c r="J2266" s="7" t="s">
        <v>484</v>
      </c>
      <c r="K2266" t="s">
        <v>2638</v>
      </c>
      <c r="L2266" t="s">
        <v>23</v>
      </c>
      <c r="M2266" t="s">
        <v>3091</v>
      </c>
      <c r="N2266" t="s">
        <v>2640</v>
      </c>
      <c r="O2266" t="s">
        <v>2653</v>
      </c>
      <c r="P2266" t="s">
        <v>2642</v>
      </c>
      <c r="Q2266" t="s">
        <v>2640</v>
      </c>
      <c r="R2266" t="s">
        <v>8617</v>
      </c>
      <c r="S2266" t="s">
        <v>2655</v>
      </c>
      <c r="T2266" t="s">
        <v>2682</v>
      </c>
      <c r="U2266" t="s">
        <v>488</v>
      </c>
      <c r="V2266" s="7" t="s">
        <v>489</v>
      </c>
      <c r="W2266" s="8">
        <v>16000</v>
      </c>
      <c r="X2266" t="s">
        <v>8618</v>
      </c>
      <c r="Y2266" t="s">
        <v>8616</v>
      </c>
      <c r="Z2266" s="8">
        <v>21351.599999999999</v>
      </c>
      <c r="AA2266" s="9">
        <v>15.42</v>
      </c>
      <c r="AB2266" s="8">
        <v>31728.41</v>
      </c>
      <c r="AD2266" s="10">
        <v>4697675</v>
      </c>
      <c r="AE2266" s="11">
        <v>46077</v>
      </c>
      <c r="AF2266" s="8">
        <v>19174.2</v>
      </c>
      <c r="AG2266" s="8">
        <v>13822.599999999999</v>
      </c>
      <c r="AH2266" s="12">
        <v>0.86391249999999986</v>
      </c>
      <c r="AI2266" s="8">
        <v>896.40726329442271</v>
      </c>
      <c r="AJ2266" s="11">
        <v>47121.407263310182</v>
      </c>
      <c r="AK2266" s="11">
        <v>47121</v>
      </c>
      <c r="AL2266" s="10">
        <v>0</v>
      </c>
      <c r="AM2266">
        <v>35167.919999999998</v>
      </c>
      <c r="AN2266">
        <v>0.99960749999999987</v>
      </c>
      <c r="AO2266" s="40" t="str">
        <f>E2266&amp;F2266&amp;U2266</f>
        <v>M4RDRIV-FIDVRHF</v>
      </c>
      <c r="AP2266" s="40" t="str">
        <f>_xlfn.XLOOKUP(AO2266,CrossRef!N:N,CrossRef!A:A,"NOT FOUND",0)</f>
        <v>M4R4050RF</v>
      </c>
      <c r="AQ2266" s="40" t="str">
        <f>IFERROR(_xlfn.XLOOKUP(AO2266,CrossRef!$N:$N,CrossRef!$E:$E,"Not Found"),"-")</f>
        <v>844K</v>
      </c>
      <c r="AR2266" s="40" t="str">
        <f>IFERROR(_xlfn.XLOOKUP(AO2266,CrossRef!$N:$N,CrossRef!$G:$G,"Not Found"),"-")</f>
        <v>4050 - FINAL DRIVE</v>
      </c>
      <c r="AS2266" s="40" t="str">
        <f>IFERROR(_xlfn.XLOOKUP(AO2266,CrossRef!$N:$N,CrossRef!$H:$H,"Not Found"),"-")</f>
        <v>RF - RIGHT FRONT</v>
      </c>
    </row>
    <row r="2267" spans="1:45" hidden="1" x14ac:dyDescent="0.3">
      <c r="A2267" s="38" t="str">
        <f>E2267&amp;F2267&amp;U2267</f>
        <v>M4RDRIV-FIDVLHR</v>
      </c>
      <c r="B2267" s="38" t="str">
        <f>I2267&amp;D2267&amp;C2267</f>
        <v>DZ02684050LR</v>
      </c>
      <c r="C2267" s="38" t="str">
        <f>_xlfn.XLOOKUP(A2267,CrossRef!N:N,CrossRef!D:D,"",0)</f>
        <v>LR</v>
      </c>
      <c r="D2267" s="38" t="str">
        <f>_xlfn.XLOOKUP(A2267,CrossRef!N:N,CrossRef!C:C,"",0)</f>
        <v>4050</v>
      </c>
      <c r="E2267" s="38" t="str">
        <f>LEFT(M2267,3)</f>
        <v>M4R</v>
      </c>
      <c r="F2267" s="38" t="str">
        <f>_xlfn.TEXTAFTER(J2267,"-")</f>
        <v>DRIV-FIDV</v>
      </c>
      <c r="G2267" t="s">
        <v>2648</v>
      </c>
      <c r="H2267" t="s">
        <v>2649</v>
      </c>
      <c r="I2267" t="s">
        <v>3090</v>
      </c>
      <c r="J2267" s="7" t="s">
        <v>484</v>
      </c>
      <c r="K2267" t="s">
        <v>2638</v>
      </c>
      <c r="L2267" t="s">
        <v>23</v>
      </c>
      <c r="M2267" t="s">
        <v>3091</v>
      </c>
      <c r="N2267" t="s">
        <v>2640</v>
      </c>
      <c r="O2267" t="s">
        <v>2653</v>
      </c>
      <c r="P2267" t="s">
        <v>2642</v>
      </c>
      <c r="Q2267" t="s">
        <v>2640</v>
      </c>
      <c r="R2267" t="s">
        <v>8619</v>
      </c>
      <c r="S2267" t="s">
        <v>2655</v>
      </c>
      <c r="T2267" t="s">
        <v>2682</v>
      </c>
      <c r="U2267" t="s">
        <v>491</v>
      </c>
      <c r="V2267" s="7" t="s">
        <v>492</v>
      </c>
      <c r="W2267" s="8">
        <v>16000</v>
      </c>
      <c r="X2267" t="s">
        <v>8620</v>
      </c>
      <c r="Y2267" t="s">
        <v>8616</v>
      </c>
      <c r="Z2267" s="8">
        <v>21351.599999999999</v>
      </c>
      <c r="AA2267" s="9">
        <v>15.42</v>
      </c>
      <c r="AB2267" s="8">
        <v>31728.41</v>
      </c>
      <c r="AD2267" s="10">
        <v>4697676</v>
      </c>
      <c r="AE2267" s="11">
        <v>46078</v>
      </c>
      <c r="AF2267" s="8">
        <v>19174.2</v>
      </c>
      <c r="AG2267" s="8">
        <v>13822.599999999999</v>
      </c>
      <c r="AH2267" s="12">
        <v>0.86391249999999986</v>
      </c>
      <c r="AI2267" s="8">
        <v>896.40726329442271</v>
      </c>
      <c r="AJ2267" s="11">
        <v>47121.407263310182</v>
      </c>
      <c r="AK2267" s="11">
        <v>47121</v>
      </c>
      <c r="AL2267" s="10">
        <v>0</v>
      </c>
      <c r="AM2267">
        <v>35167.919999999998</v>
      </c>
      <c r="AN2267">
        <v>0.99960749999999987</v>
      </c>
      <c r="AO2267" s="40" t="str">
        <f>E2267&amp;F2267&amp;U2267</f>
        <v>M4RDRIV-FIDVLHR</v>
      </c>
      <c r="AP2267" s="40" t="str">
        <f>_xlfn.XLOOKUP(AO2267,CrossRef!N:N,CrossRef!A:A,"NOT FOUND",0)</f>
        <v>M4R4050LR</v>
      </c>
      <c r="AQ2267" s="40" t="str">
        <f>IFERROR(_xlfn.XLOOKUP(AO2267,CrossRef!$N:$N,CrossRef!$E:$E,"Not Found"),"-")</f>
        <v>844K</v>
      </c>
      <c r="AR2267" s="40" t="str">
        <f>IFERROR(_xlfn.XLOOKUP(AO2267,CrossRef!$N:$N,CrossRef!$G:$G,"Not Found"),"-")</f>
        <v>4050 - FINAL DRIVE</v>
      </c>
      <c r="AS2267" s="40" t="str">
        <f>IFERROR(_xlfn.XLOOKUP(AO2267,CrossRef!$N:$N,CrossRef!$H:$H,"Not Found"),"-")</f>
        <v>LR - LEFT REAR</v>
      </c>
    </row>
    <row r="2268" spans="1:45" hidden="1" x14ac:dyDescent="0.3">
      <c r="A2268" s="38" t="str">
        <f>E2268&amp;F2268&amp;U2268</f>
        <v>M4RDRIV-FIDVRHR</v>
      </c>
      <c r="B2268" s="38" t="str">
        <f>I2268&amp;D2268&amp;C2268</f>
        <v>DZ02684050RR</v>
      </c>
      <c r="C2268" s="38" t="str">
        <f>_xlfn.XLOOKUP(A2268,CrossRef!N:N,CrossRef!D:D,"",0)</f>
        <v>RR</v>
      </c>
      <c r="D2268" s="38" t="str">
        <f>_xlfn.XLOOKUP(A2268,CrossRef!N:N,CrossRef!C:C,"",0)</f>
        <v>4050</v>
      </c>
      <c r="E2268" s="38" t="str">
        <f>LEFT(M2268,3)</f>
        <v>M4R</v>
      </c>
      <c r="F2268" s="38" t="str">
        <f>_xlfn.TEXTAFTER(J2268,"-")</f>
        <v>DRIV-FIDV</v>
      </c>
      <c r="G2268" t="s">
        <v>2648</v>
      </c>
      <c r="H2268" t="s">
        <v>2649</v>
      </c>
      <c r="I2268" t="s">
        <v>3090</v>
      </c>
      <c r="J2268" s="7" t="s">
        <v>484</v>
      </c>
      <c r="K2268" t="s">
        <v>2638</v>
      </c>
      <c r="L2268" t="s">
        <v>23</v>
      </c>
      <c r="M2268" t="s">
        <v>3091</v>
      </c>
      <c r="N2268" t="s">
        <v>2640</v>
      </c>
      <c r="O2268" t="s">
        <v>2653</v>
      </c>
      <c r="P2268" t="s">
        <v>2642</v>
      </c>
      <c r="Q2268" t="s">
        <v>2640</v>
      </c>
      <c r="R2268" t="s">
        <v>8621</v>
      </c>
      <c r="S2268" t="s">
        <v>2655</v>
      </c>
      <c r="T2268" t="s">
        <v>2682</v>
      </c>
      <c r="U2268" t="s">
        <v>494</v>
      </c>
      <c r="V2268" s="7" t="s">
        <v>495</v>
      </c>
      <c r="W2268" s="8">
        <v>16000</v>
      </c>
      <c r="X2268" t="s">
        <v>8622</v>
      </c>
      <c r="Y2268" t="s">
        <v>8616</v>
      </c>
      <c r="Z2268" s="8">
        <v>21351.599999999999</v>
      </c>
      <c r="AA2268" s="9">
        <v>15.42</v>
      </c>
      <c r="AB2268" s="8">
        <v>31728.41</v>
      </c>
      <c r="AD2268" s="10">
        <v>4697677</v>
      </c>
      <c r="AE2268" s="11">
        <v>46083</v>
      </c>
      <c r="AF2268" s="8">
        <v>19174.2</v>
      </c>
      <c r="AG2268" s="8">
        <v>13822.599999999999</v>
      </c>
      <c r="AH2268" s="12">
        <v>0.86391249999999986</v>
      </c>
      <c r="AI2268" s="8">
        <v>896.40726329442271</v>
      </c>
      <c r="AJ2268" s="11">
        <v>47121.407263310182</v>
      </c>
      <c r="AK2268" s="11">
        <v>47121</v>
      </c>
      <c r="AL2268" s="10">
        <v>0</v>
      </c>
      <c r="AM2268">
        <v>35167.919999999998</v>
      </c>
      <c r="AN2268">
        <v>0.99960749999999987</v>
      </c>
      <c r="AO2268" s="40" t="str">
        <f>E2268&amp;F2268&amp;U2268</f>
        <v>M4RDRIV-FIDVRHR</v>
      </c>
      <c r="AP2268" s="40" t="str">
        <f>_xlfn.XLOOKUP(AO2268,CrossRef!N:N,CrossRef!A:A,"NOT FOUND",0)</f>
        <v>M4R4050RR</v>
      </c>
      <c r="AQ2268" s="40" t="str">
        <f>IFERROR(_xlfn.XLOOKUP(AO2268,CrossRef!$N:$N,CrossRef!$E:$E,"Not Found"),"-")</f>
        <v>844K</v>
      </c>
      <c r="AR2268" s="40" t="str">
        <f>IFERROR(_xlfn.XLOOKUP(AO2268,CrossRef!$N:$N,CrossRef!$G:$G,"Not Found"),"-")</f>
        <v>4050 - FINAL DRIVE</v>
      </c>
      <c r="AS2268" s="40" t="str">
        <f>IFERROR(_xlfn.XLOOKUP(AO2268,CrossRef!$N:$N,CrossRef!$H:$H,"Not Found"),"-")</f>
        <v>RR - RIGHT REAR</v>
      </c>
    </row>
    <row r="2269" spans="1:45" hidden="1" x14ac:dyDescent="0.3">
      <c r="A2269" s="38" t="str">
        <f>E2269&amp;F2269&amp;U2269</f>
        <v>M4RDRIV-TMSN</v>
      </c>
      <c r="B2269" s="38" t="str">
        <f>I2269&amp;D2269&amp;C2269</f>
        <v>DZ0268303000</v>
      </c>
      <c r="C2269" s="38" t="str">
        <f>_xlfn.XLOOKUP(A2269,CrossRef!N:N,CrossRef!D:D,"",0)</f>
        <v>00</v>
      </c>
      <c r="D2269" s="38" t="str">
        <f>_xlfn.XLOOKUP(A2269,CrossRef!N:N,CrossRef!C:C,"",0)</f>
        <v>3030</v>
      </c>
      <c r="E2269" s="38" t="str">
        <f>LEFT(M2269,3)</f>
        <v>M4R</v>
      </c>
      <c r="F2269" s="38" t="str">
        <f>_xlfn.TEXTAFTER(J2269,"-")</f>
        <v>DRIV-TMSN</v>
      </c>
      <c r="G2269" t="s">
        <v>2648</v>
      </c>
      <c r="H2269" t="s">
        <v>2649</v>
      </c>
      <c r="I2269" t="s">
        <v>3090</v>
      </c>
      <c r="J2269" s="7" t="s">
        <v>300</v>
      </c>
      <c r="K2269" t="s">
        <v>2638</v>
      </c>
      <c r="L2269" t="s">
        <v>23</v>
      </c>
      <c r="M2269" t="s">
        <v>3091</v>
      </c>
      <c r="N2269" t="s">
        <v>2640</v>
      </c>
      <c r="O2269" t="s">
        <v>2653</v>
      </c>
      <c r="P2269" t="s">
        <v>2642</v>
      </c>
      <c r="Q2269" t="s">
        <v>2640</v>
      </c>
      <c r="R2269" t="s">
        <v>8623</v>
      </c>
      <c r="S2269" t="s">
        <v>2655</v>
      </c>
      <c r="T2269" t="s">
        <v>2818</v>
      </c>
      <c r="U2269" t="s">
        <v>2657</v>
      </c>
      <c r="V2269" s="7" t="s">
        <v>301</v>
      </c>
      <c r="W2269" s="8">
        <v>16000</v>
      </c>
      <c r="X2269" t="s">
        <v>8624</v>
      </c>
      <c r="Y2269" t="s">
        <v>8625</v>
      </c>
      <c r="Z2269" s="8">
        <v>21351.599999999999</v>
      </c>
      <c r="AA2269" s="9">
        <v>15.42</v>
      </c>
      <c r="AB2269" s="8">
        <v>81618.16</v>
      </c>
      <c r="AD2269" s="10">
        <v>4697671</v>
      </c>
      <c r="AE2269" s="11">
        <v>46077</v>
      </c>
      <c r="AF2269" s="8">
        <v>19174.2</v>
      </c>
      <c r="AG2269" s="8">
        <v>13822.599999999999</v>
      </c>
      <c r="AH2269" s="12">
        <v>0.86391249999999986</v>
      </c>
      <c r="AI2269" s="8">
        <v>896.40726329442271</v>
      </c>
      <c r="AJ2269" s="11">
        <v>47121.407263310182</v>
      </c>
      <c r="AK2269" s="11">
        <v>47121</v>
      </c>
      <c r="AL2269" s="10">
        <v>0</v>
      </c>
      <c r="AM2269">
        <v>35167.919999999998</v>
      </c>
      <c r="AN2269">
        <v>0.99960749999999987</v>
      </c>
      <c r="AO2269" s="40" t="str">
        <f>E2269&amp;F2269&amp;U2269</f>
        <v>M4RDRIV-TMSN</v>
      </c>
      <c r="AP2269" s="40" t="str">
        <f>_xlfn.XLOOKUP(AO2269,CrossRef!N:N,CrossRef!A:A,"NOT FOUND",0)</f>
        <v>M4R303000</v>
      </c>
      <c r="AQ2269" s="40" t="str">
        <f>IFERROR(_xlfn.XLOOKUP(AO2269,CrossRef!$N:$N,CrossRef!$E:$E,"Not Found"),"-")</f>
        <v>844K</v>
      </c>
      <c r="AR2269" s="40" t="str">
        <f>IFERROR(_xlfn.XLOOKUP(AO2269,CrossRef!$N:$N,CrossRef!$G:$G,"Not Found"),"-")</f>
        <v>3030 - TRANSMISSION</v>
      </c>
      <c r="AS2269" s="40" t="str">
        <f>IFERROR(_xlfn.XLOOKUP(AO2269,CrossRef!$N:$N,CrossRef!$H:$H,"Not Found"),"-")</f>
        <v>00 - (NONE)</v>
      </c>
    </row>
    <row r="2270" spans="1:45" hidden="1" x14ac:dyDescent="0.3">
      <c r="A2270" s="38" t="str">
        <f>E2270&amp;F2270&amp;U2270</f>
        <v>M4RDRIV-TQCV</v>
      </c>
      <c r="B2270" s="38" t="str">
        <f>I2270&amp;D2270&amp;C2270</f>
        <v>DZ0268310100</v>
      </c>
      <c r="C2270" s="38" t="str">
        <f>_xlfn.XLOOKUP(A2270,CrossRef!N:N,CrossRef!D:D,"",0)</f>
        <v>00</v>
      </c>
      <c r="D2270" s="38" t="str">
        <f>_xlfn.XLOOKUP(A2270,CrossRef!N:N,CrossRef!C:C,"",0)</f>
        <v>3101</v>
      </c>
      <c r="E2270" s="38" t="str">
        <f>LEFT(M2270,3)</f>
        <v>M4R</v>
      </c>
      <c r="F2270" s="38" t="str">
        <f>_xlfn.TEXTAFTER(J2270,"-")</f>
        <v>DRIV-TQCV</v>
      </c>
      <c r="G2270" t="s">
        <v>2648</v>
      </c>
      <c r="H2270" t="s">
        <v>2649</v>
      </c>
      <c r="I2270" t="s">
        <v>3090</v>
      </c>
      <c r="J2270" s="7" t="s">
        <v>359</v>
      </c>
      <c r="K2270" t="s">
        <v>2638</v>
      </c>
      <c r="L2270" t="s">
        <v>23</v>
      </c>
      <c r="M2270" t="s">
        <v>3091</v>
      </c>
      <c r="N2270" t="s">
        <v>2640</v>
      </c>
      <c r="O2270" t="s">
        <v>2653</v>
      </c>
      <c r="P2270" t="s">
        <v>2642</v>
      </c>
      <c r="Q2270" t="s">
        <v>2640</v>
      </c>
      <c r="R2270" t="s">
        <v>8626</v>
      </c>
      <c r="S2270" t="s">
        <v>2655</v>
      </c>
      <c r="T2270" t="s">
        <v>2678</v>
      </c>
      <c r="U2270" t="s">
        <v>2657</v>
      </c>
      <c r="V2270" s="7" t="s">
        <v>360</v>
      </c>
      <c r="W2270" s="8">
        <v>16000</v>
      </c>
      <c r="X2270" t="s">
        <v>8627</v>
      </c>
      <c r="Y2270" t="s">
        <v>8628</v>
      </c>
      <c r="Z2270" s="8">
        <v>21351.599999999999</v>
      </c>
      <c r="AA2270" s="9">
        <v>15.42</v>
      </c>
      <c r="AB2270" s="8">
        <v>34504.61</v>
      </c>
      <c r="AD2270" s="10">
        <v>4697670</v>
      </c>
      <c r="AE2270" s="11">
        <v>46086</v>
      </c>
      <c r="AF2270" s="8">
        <v>19174.2</v>
      </c>
      <c r="AG2270" s="8">
        <v>13822.599999999999</v>
      </c>
      <c r="AH2270" s="12">
        <v>0.86391249999999986</v>
      </c>
      <c r="AI2270" s="8">
        <v>896.40726329442271</v>
      </c>
      <c r="AJ2270" s="11">
        <v>47121.407263310182</v>
      </c>
      <c r="AK2270" s="11">
        <v>47121</v>
      </c>
      <c r="AL2270" s="10">
        <v>0</v>
      </c>
      <c r="AM2270">
        <v>35167.919999999998</v>
      </c>
      <c r="AN2270">
        <v>0.99960749999999987</v>
      </c>
      <c r="AO2270" s="40" t="str">
        <f>E2270&amp;F2270&amp;U2270</f>
        <v>M4RDRIV-TQCV</v>
      </c>
      <c r="AP2270" s="40" t="str">
        <f>_xlfn.XLOOKUP(AO2270,CrossRef!N:N,CrossRef!A:A,"NOT FOUND",0)</f>
        <v>M4R310100</v>
      </c>
      <c r="AQ2270" s="40" t="str">
        <f>IFERROR(_xlfn.XLOOKUP(AO2270,CrossRef!$N:$N,CrossRef!$E:$E,"Not Found"),"-")</f>
        <v>844K</v>
      </c>
      <c r="AR2270" s="40" t="str">
        <f>IFERROR(_xlfn.XLOOKUP(AO2270,CrossRef!$N:$N,CrossRef!$G:$G,"Not Found"),"-")</f>
        <v>3101 - TORQUE CONVERTER</v>
      </c>
      <c r="AS2270" s="40" t="str">
        <f>IFERROR(_xlfn.XLOOKUP(AO2270,CrossRef!$N:$N,CrossRef!$H:$H,"Not Found"),"-")</f>
        <v>00 - (NONE)</v>
      </c>
    </row>
    <row r="2271" spans="1:45" hidden="1" x14ac:dyDescent="0.3">
      <c r="A2271" s="38" t="str">
        <f>E2271&amp;F2271&amp;U2271</f>
        <v>M4RENGI</v>
      </c>
      <c r="B2271" s="38" t="str">
        <f>I2271&amp;D2271&amp;C2271</f>
        <v>DZ0268100000</v>
      </c>
      <c r="C2271" s="38" t="str">
        <f>_xlfn.XLOOKUP(A2271,CrossRef!N:N,CrossRef!D:D,"",0)</f>
        <v>00</v>
      </c>
      <c r="D2271" s="38" t="str">
        <f>_xlfn.XLOOKUP(A2271,CrossRef!N:N,CrossRef!C:C,"",0)</f>
        <v>1000</v>
      </c>
      <c r="E2271" s="38" t="str">
        <f>LEFT(M2271,3)</f>
        <v>M4R</v>
      </c>
      <c r="F2271" s="38" t="str">
        <f>_xlfn.TEXTAFTER(J2271,"-")</f>
        <v>ENGI</v>
      </c>
      <c r="G2271" t="s">
        <v>2648</v>
      </c>
      <c r="H2271" t="s">
        <v>2649</v>
      </c>
      <c r="I2271" t="s">
        <v>3090</v>
      </c>
      <c r="J2271" s="7" t="s">
        <v>25</v>
      </c>
      <c r="K2271" t="s">
        <v>2638</v>
      </c>
      <c r="L2271" t="s">
        <v>23</v>
      </c>
      <c r="M2271" t="s">
        <v>3091</v>
      </c>
      <c r="N2271" t="s">
        <v>2640</v>
      </c>
      <c r="O2271" t="s">
        <v>2653</v>
      </c>
      <c r="P2271" t="s">
        <v>2642</v>
      </c>
      <c r="Q2271" t="s">
        <v>2640</v>
      </c>
      <c r="R2271" t="s">
        <v>8629</v>
      </c>
      <c r="S2271" t="s">
        <v>2655</v>
      </c>
      <c r="T2271" t="s">
        <v>3265</v>
      </c>
      <c r="U2271" t="s">
        <v>2657</v>
      </c>
      <c r="V2271" s="7" t="s">
        <v>26</v>
      </c>
      <c r="W2271" s="8">
        <v>16000</v>
      </c>
      <c r="X2271" t="s">
        <v>8630</v>
      </c>
      <c r="Y2271" t="s">
        <v>8631</v>
      </c>
      <c r="Z2271" s="8">
        <v>21351.599999999999</v>
      </c>
      <c r="AA2271" s="9">
        <v>15.42</v>
      </c>
      <c r="AB2271" s="8">
        <v>166768.35999999999</v>
      </c>
      <c r="AD2271" s="10">
        <v>4697668</v>
      </c>
      <c r="AE2271" s="11">
        <v>46082</v>
      </c>
      <c r="AF2271" s="8">
        <v>19174.2</v>
      </c>
      <c r="AG2271" s="8">
        <v>13822.599999999999</v>
      </c>
      <c r="AH2271" s="12">
        <v>0.86391249999999986</v>
      </c>
      <c r="AI2271" s="8">
        <v>896.40726329442271</v>
      </c>
      <c r="AJ2271" s="11">
        <v>47121.407263310182</v>
      </c>
      <c r="AK2271" s="11">
        <v>46914</v>
      </c>
      <c r="AL2271" s="10">
        <v>207</v>
      </c>
      <c r="AM2271">
        <v>31975.979999999996</v>
      </c>
      <c r="AN2271">
        <v>0.80011124999999972</v>
      </c>
      <c r="AO2271" s="40" t="str">
        <f>E2271&amp;F2271&amp;U2271</f>
        <v>M4RENGI</v>
      </c>
      <c r="AP2271" s="40" t="str">
        <f>_xlfn.XLOOKUP(AO2271,CrossRef!N:N,CrossRef!A:A,"NOT FOUND",0)</f>
        <v>M4R100000</v>
      </c>
      <c r="AQ2271" s="40" t="str">
        <f>IFERROR(_xlfn.XLOOKUP(AO2271,CrossRef!$N:$N,CrossRef!$E:$E,"Not Found"),"-")</f>
        <v>844K</v>
      </c>
      <c r="AR2271" s="40" t="str">
        <f>IFERROR(_xlfn.XLOOKUP(AO2271,CrossRef!$N:$N,CrossRef!$G:$G,"Not Found"),"-")</f>
        <v>1000 - ENGINE</v>
      </c>
      <c r="AS2271" s="40" t="str">
        <f>IFERROR(_xlfn.XLOOKUP(AO2271,CrossRef!$N:$N,CrossRef!$H:$H,"Not Found"),"-")</f>
        <v>00 - (NONE)</v>
      </c>
    </row>
    <row r="2272" spans="1:45" hidden="1" x14ac:dyDescent="0.3">
      <c r="A2272" s="38" t="str">
        <f>E2272&amp;F2272&amp;U2272</f>
        <v>M4RENGI-COSY</v>
      </c>
      <c r="B2272" s="38" t="str">
        <f>I2272&amp;D2272&amp;C2272</f>
        <v>DZ0268135300</v>
      </c>
      <c r="C2272" s="38" t="str">
        <f>_xlfn.XLOOKUP(A2272,CrossRef!N:N,CrossRef!D:D,"",0)</f>
        <v>00</v>
      </c>
      <c r="D2272" s="38" t="str">
        <f>_xlfn.XLOOKUP(A2272,CrossRef!N:N,CrossRef!C:C,"",0)</f>
        <v>1353</v>
      </c>
      <c r="E2272" s="38" t="str">
        <f>LEFT(M2272,3)</f>
        <v>M4R</v>
      </c>
      <c r="F2272" s="38" t="str">
        <f>_xlfn.TEXTAFTER(J2272,"-")</f>
        <v>ENGI-COSY</v>
      </c>
      <c r="G2272" t="s">
        <v>2648</v>
      </c>
      <c r="H2272" t="s">
        <v>2649</v>
      </c>
      <c r="I2272" t="s">
        <v>3090</v>
      </c>
      <c r="J2272" s="7" t="s">
        <v>210</v>
      </c>
      <c r="K2272" t="s">
        <v>2638</v>
      </c>
      <c r="L2272" t="s">
        <v>23</v>
      </c>
      <c r="M2272" t="s">
        <v>3091</v>
      </c>
      <c r="N2272" t="s">
        <v>2640</v>
      </c>
      <c r="O2272" t="s">
        <v>2653</v>
      </c>
      <c r="P2272" t="s">
        <v>2642</v>
      </c>
      <c r="Q2272" t="s">
        <v>2640</v>
      </c>
      <c r="R2272" t="s">
        <v>8632</v>
      </c>
      <c r="S2272" t="s">
        <v>2655</v>
      </c>
      <c r="T2272" t="s">
        <v>3253</v>
      </c>
      <c r="U2272" t="s">
        <v>2657</v>
      </c>
      <c r="V2272" s="7" t="s">
        <v>211</v>
      </c>
      <c r="W2272" s="8">
        <v>16000</v>
      </c>
      <c r="X2272" t="s">
        <v>8633</v>
      </c>
      <c r="Y2272" t="s">
        <v>8634</v>
      </c>
      <c r="Z2272" s="8">
        <v>21351.599999999999</v>
      </c>
      <c r="AA2272" s="9">
        <v>15.42</v>
      </c>
      <c r="AB2272" s="8">
        <v>16522.11</v>
      </c>
      <c r="AD2272" s="10">
        <v>4697669</v>
      </c>
      <c r="AE2272" s="11">
        <v>46081</v>
      </c>
      <c r="AF2272" s="8">
        <v>19174.2</v>
      </c>
      <c r="AG2272" s="8">
        <v>13822.599999999999</v>
      </c>
      <c r="AH2272" s="12">
        <v>0.86391249999999986</v>
      </c>
      <c r="AI2272" s="8">
        <v>896.40726329442271</v>
      </c>
      <c r="AJ2272" s="11">
        <v>47121.407263310182</v>
      </c>
      <c r="AK2272" s="11">
        <v>47121</v>
      </c>
      <c r="AL2272" s="10">
        <v>0</v>
      </c>
      <c r="AM2272">
        <v>35167.919999999998</v>
      </c>
      <c r="AN2272">
        <v>0.99960749999999987</v>
      </c>
      <c r="AO2272" s="40" t="str">
        <f>E2272&amp;F2272&amp;U2272</f>
        <v>M4RENGI-COSY</v>
      </c>
      <c r="AP2272" s="40" t="str">
        <f>_xlfn.XLOOKUP(AO2272,CrossRef!N:N,CrossRef!A:A,"NOT FOUND",0)</f>
        <v>M4R135300</v>
      </c>
      <c r="AQ2272" s="40" t="str">
        <f>IFERROR(_xlfn.XLOOKUP(AO2272,CrossRef!$N:$N,CrossRef!$E:$E,"Not Found"),"-")</f>
        <v>844K</v>
      </c>
      <c r="AR2272" s="40" t="str">
        <f>IFERROR(_xlfn.XLOOKUP(AO2272,CrossRef!$N:$N,CrossRef!$G:$G,"Not Found"),"-")</f>
        <v>1353 - RADIATOR</v>
      </c>
      <c r="AS2272" s="40" t="str">
        <f>IFERROR(_xlfn.XLOOKUP(AO2272,CrossRef!$N:$N,CrossRef!$H:$H,"Not Found"),"-")</f>
        <v>00 - (NONE)</v>
      </c>
    </row>
    <row r="2273" spans="1:45" hidden="1" x14ac:dyDescent="0.3">
      <c r="A2273" s="38" t="str">
        <f>E2273&amp;F2273&amp;U2273</f>
        <v>FDBDRIV-FIDVLHR</v>
      </c>
      <c r="B2273" s="38" t="str">
        <f>I2273&amp;D2273&amp;C2273</f>
        <v>QTD214008LR</v>
      </c>
      <c r="C2273" s="38" t="str">
        <f>_xlfn.XLOOKUP(A2273,CrossRef!N:N,CrossRef!D:D,"",0)</f>
        <v>LR</v>
      </c>
      <c r="D2273" s="38" t="str">
        <f>_xlfn.XLOOKUP(A2273,CrossRef!N:N,CrossRef!C:C,"",0)</f>
        <v>4008</v>
      </c>
      <c r="E2273" s="38" t="str">
        <f>LEFT(M2273,3)</f>
        <v>FDB</v>
      </c>
      <c r="F2273" s="38" t="str">
        <f>_xlfn.TEXTAFTER(J2273,"-")</f>
        <v>DRIV-FIDV</v>
      </c>
      <c r="G2273" t="s">
        <v>2635</v>
      </c>
      <c r="H2273" t="s">
        <v>2636</v>
      </c>
      <c r="I2273" t="s">
        <v>3061</v>
      </c>
      <c r="J2273" s="7" t="s">
        <v>2220</v>
      </c>
      <c r="K2273" t="s">
        <v>2638</v>
      </c>
      <c r="L2273" t="s">
        <v>155</v>
      </c>
      <c r="M2273" t="s">
        <v>3062</v>
      </c>
      <c r="N2273" t="s">
        <v>2640</v>
      </c>
      <c r="O2273" t="s">
        <v>2641</v>
      </c>
      <c r="P2273" t="s">
        <v>2642</v>
      </c>
      <c r="Q2273" t="s">
        <v>2640</v>
      </c>
      <c r="R2273" t="s">
        <v>8635</v>
      </c>
      <c r="S2273" t="s">
        <v>2655</v>
      </c>
      <c r="T2273" t="s">
        <v>2682</v>
      </c>
      <c r="U2273" t="s">
        <v>491</v>
      </c>
      <c r="V2273" s="7" t="s">
        <v>573</v>
      </c>
      <c r="W2273" s="8">
        <v>19800</v>
      </c>
      <c r="X2273" t="s">
        <v>8636</v>
      </c>
      <c r="Y2273" t="s">
        <v>3783</v>
      </c>
      <c r="Z2273" s="8">
        <v>96281</v>
      </c>
      <c r="AA2273" s="9">
        <v>14.85</v>
      </c>
      <c r="AB2273" s="8">
        <v>161627.01</v>
      </c>
      <c r="AD2273" s="10">
        <v>4743464</v>
      </c>
      <c r="AE2273" s="11">
        <v>45789</v>
      </c>
      <c r="AF2273" s="8">
        <v>90312</v>
      </c>
      <c r="AG2273" s="8">
        <v>13831</v>
      </c>
      <c r="AH2273" s="12">
        <v>0.69853535353535356</v>
      </c>
      <c r="AI2273" s="8">
        <v>931.38047138047136</v>
      </c>
      <c r="AJ2273" s="11">
        <v>47156.380471377313</v>
      </c>
      <c r="AK2273" s="11">
        <v>47486</v>
      </c>
      <c r="AL2273" s="10">
        <v>-330</v>
      </c>
      <c r="AM2273">
        <v>115006.85</v>
      </c>
      <c r="AO2273" s="40" t="str">
        <f>E2273&amp;F2273&amp;U2273</f>
        <v>FDBDRIV-FIDVLHR</v>
      </c>
      <c r="AP2273" s="40" t="str">
        <f>_xlfn.XLOOKUP(AO2273,CrossRef!N:N,CrossRef!A:A,"NOT FOUND",0)</f>
        <v>FDB4008LR</v>
      </c>
      <c r="AQ2273" s="40" t="str">
        <f>IFERROR(_xlfn.XLOOKUP(AO2273,CrossRef!$N:$N,CrossRef!$E:$E,"Not Found"),"-")</f>
        <v>793D</v>
      </c>
      <c r="AR2273" s="40" t="str">
        <f>IFERROR(_xlfn.XLOOKUP(AO2273,CrossRef!$N:$N,CrossRef!$G:$G,"Not Found"),"-")</f>
        <v>4008 - FINAL DRIVE, BRAKE &amp; WHEEL</v>
      </c>
      <c r="AS2273" s="40" t="str">
        <f>IFERROR(_xlfn.XLOOKUP(AO2273,CrossRef!$N:$N,CrossRef!$H:$H,"Not Found"),"-")</f>
        <v>LR - LEFT REAR</v>
      </c>
    </row>
    <row r="2274" spans="1:45" hidden="1" x14ac:dyDescent="0.3">
      <c r="A2274" s="38" t="str">
        <f>E2274&amp;F2274&amp;U2274</f>
        <v>APXDRIV-TQCV</v>
      </c>
      <c r="B2274" s="38" t="str">
        <f>I2274&amp;D2274&amp;C2274</f>
        <v>TD6133310100</v>
      </c>
      <c r="C2274" s="38" t="str">
        <f>_xlfn.XLOOKUP(A2274,CrossRef!N:N,CrossRef!D:D,"",0)</f>
        <v>00</v>
      </c>
      <c r="D2274" s="38" t="str">
        <f>_xlfn.XLOOKUP(A2274,CrossRef!N:N,CrossRef!C:C,"",0)</f>
        <v>3101</v>
      </c>
      <c r="E2274" s="38" t="str">
        <f>LEFT(M2274,3)</f>
        <v>APX</v>
      </c>
      <c r="F2274" s="38" t="str">
        <f>_xlfn.TEXTAFTER(J2274,"-")</f>
        <v>DRIV-TQCV</v>
      </c>
      <c r="G2274" t="s">
        <v>2648</v>
      </c>
      <c r="H2274" t="s">
        <v>2649</v>
      </c>
      <c r="I2274" t="s">
        <v>4446</v>
      </c>
      <c r="J2274" s="7" t="s">
        <v>2259</v>
      </c>
      <c r="K2274" t="s">
        <v>2638</v>
      </c>
      <c r="L2274" t="s">
        <v>177</v>
      </c>
      <c r="M2274" t="s">
        <v>4447</v>
      </c>
      <c r="N2274" t="s">
        <v>2640</v>
      </c>
      <c r="O2274" t="s">
        <v>2653</v>
      </c>
      <c r="P2274" t="s">
        <v>2642</v>
      </c>
      <c r="Q2274" t="s">
        <v>2640</v>
      </c>
      <c r="R2274" t="s">
        <v>8637</v>
      </c>
      <c r="S2274" t="s">
        <v>2655</v>
      </c>
      <c r="T2274" t="s">
        <v>2678</v>
      </c>
      <c r="U2274" t="s">
        <v>2657</v>
      </c>
      <c r="V2274" s="7" t="s">
        <v>399</v>
      </c>
      <c r="W2274" s="8">
        <v>20000</v>
      </c>
      <c r="X2274" t="s">
        <v>8638</v>
      </c>
      <c r="Y2274" t="s">
        <v>2680</v>
      </c>
      <c r="Z2274" s="8">
        <v>76275.86</v>
      </c>
      <c r="AA2274" s="9">
        <v>15.94</v>
      </c>
      <c r="AB2274" s="8">
        <v>44865.599999999999</v>
      </c>
      <c r="AD2274" s="10">
        <v>4570949</v>
      </c>
      <c r="AE2274" s="11">
        <v>45665</v>
      </c>
      <c r="AF2274" s="8">
        <v>70153.240000000005</v>
      </c>
      <c r="AG2274" s="8">
        <v>13877.380000000005</v>
      </c>
      <c r="AH2274" s="12">
        <v>0.69386900000000018</v>
      </c>
      <c r="AI2274" s="8">
        <v>870.60100376411572</v>
      </c>
      <c r="AJ2274" s="11">
        <v>47095.601003784723</v>
      </c>
      <c r="AK2274" s="11">
        <v>47279</v>
      </c>
      <c r="AL2274" s="10">
        <v>-184</v>
      </c>
      <c r="AM2274">
        <v>93076.62</v>
      </c>
      <c r="AN2274">
        <v>1.1461689999999995</v>
      </c>
      <c r="AO2274" s="40" t="str">
        <f>E2274&amp;F2274&amp;U2274</f>
        <v>APXDRIV-TQCV</v>
      </c>
      <c r="AP2274" s="40" t="str">
        <f>_xlfn.XLOOKUP(AO2274,CrossRef!N:N,CrossRef!A:A,"NOT FOUND",0)</f>
        <v>APX310100</v>
      </c>
      <c r="AQ2274" s="40" t="str">
        <f>IFERROR(_xlfn.XLOOKUP(AO2274,CrossRef!$N:$N,CrossRef!$E:$E,"Not Found"),"-")</f>
        <v>785C</v>
      </c>
      <c r="AR2274" s="40" t="str">
        <f>IFERROR(_xlfn.XLOOKUP(AO2274,CrossRef!$N:$N,CrossRef!$G:$G,"Not Found"),"-")</f>
        <v>3101 - TORQUE CONVERTER</v>
      </c>
      <c r="AS2274" s="40" t="str">
        <f>IFERROR(_xlfn.XLOOKUP(AO2274,CrossRef!$N:$N,CrossRef!$H:$H,"Not Found"),"-")</f>
        <v>00 - (NONE)</v>
      </c>
    </row>
    <row r="2275" spans="1:45" hidden="1" x14ac:dyDescent="0.3">
      <c r="A2275" s="38" t="str">
        <f>E2275&amp;F2275&amp;U2275</f>
        <v>AGCDRIV-WHGPLHF</v>
      </c>
      <c r="B2275" s="38" t="str">
        <f>I2275&amp;D2275&amp;C2275</f>
        <v>TD24054008LF</v>
      </c>
      <c r="C2275" s="38" t="str">
        <f>_xlfn.XLOOKUP(A2275,CrossRef!N:N,CrossRef!D:D,"",0)</f>
        <v>LF</v>
      </c>
      <c r="D2275" s="38" t="str">
        <f>_xlfn.XLOOKUP(A2275,CrossRef!N:N,CrossRef!C:C,"",0)</f>
        <v>4008</v>
      </c>
      <c r="E2275" s="38" t="str">
        <f>LEFT(M2275,3)</f>
        <v>AGC</v>
      </c>
      <c r="F2275" s="38" t="str">
        <f>_xlfn.TEXTAFTER(J2275,"-")</f>
        <v>DRIV-WHGP</v>
      </c>
      <c r="G2275" t="s">
        <v>3418</v>
      </c>
      <c r="H2275" t="s">
        <v>2636</v>
      </c>
      <c r="I2275" t="s">
        <v>3419</v>
      </c>
      <c r="J2275" s="7" t="s">
        <v>2260</v>
      </c>
      <c r="K2275" t="s">
        <v>2638</v>
      </c>
      <c r="L2275" t="s">
        <v>167</v>
      </c>
      <c r="M2275" t="s">
        <v>3420</v>
      </c>
      <c r="N2275" t="s">
        <v>2640</v>
      </c>
      <c r="O2275" t="s">
        <v>2653</v>
      </c>
      <c r="P2275" t="s">
        <v>2642</v>
      </c>
      <c r="Q2275" t="s">
        <v>2662</v>
      </c>
      <c r="R2275" t="s">
        <v>8639</v>
      </c>
      <c r="S2275" t="s">
        <v>2655</v>
      </c>
      <c r="T2275" t="s">
        <v>2688</v>
      </c>
      <c r="U2275" t="s">
        <v>485</v>
      </c>
      <c r="V2275" s="7" t="s">
        <v>945</v>
      </c>
      <c r="W2275" s="8">
        <v>24000</v>
      </c>
      <c r="X2275" t="s">
        <v>8640</v>
      </c>
      <c r="Y2275" t="s">
        <v>3687</v>
      </c>
      <c r="Z2275" s="8">
        <v>62940</v>
      </c>
      <c r="AA2275" s="9">
        <v>0</v>
      </c>
      <c r="AB2275" s="8">
        <v>107027.44</v>
      </c>
      <c r="AD2275" s="10">
        <v>4947937</v>
      </c>
      <c r="AE2275" s="11">
        <v>44649</v>
      </c>
      <c r="AF2275" s="8">
        <v>52823</v>
      </c>
      <c r="AG2275" s="8">
        <v>13883</v>
      </c>
      <c r="AH2275" s="12">
        <v>0.5784583333333333</v>
      </c>
      <c r="AI2275" s="8">
        <v>0</v>
      </c>
      <c r="AJ2275" s="11">
        <v>46225</v>
      </c>
      <c r="AK2275" s="11">
        <v>47069</v>
      </c>
      <c r="AL2275" s="10">
        <v>-844</v>
      </c>
      <c r="AO2275" s="40" t="str">
        <f>E2275&amp;F2275&amp;U2275</f>
        <v>AGCDRIV-WHGPLHF</v>
      </c>
      <c r="AP2275" s="40" t="str">
        <f>_xlfn.XLOOKUP(AO2275,CrossRef!N:N,CrossRef!A:A,"NOT FOUND",0)</f>
        <v>AGC4008LF</v>
      </c>
      <c r="AQ2275" s="40" t="str">
        <f>IFERROR(_xlfn.XLOOKUP(AO2275,CrossRef!$N:$N,CrossRef!$E:$E,"Not Found"),"-")</f>
        <v>777D</v>
      </c>
      <c r="AR2275" s="40" t="str">
        <f>IFERROR(_xlfn.XLOOKUP(AO2275,CrossRef!$N:$N,CrossRef!$G:$G,"Not Found"),"-")</f>
        <v>4008 - FINAL DRIVE, BRAKE &amp; WHEEL</v>
      </c>
      <c r="AS2275" s="40" t="str">
        <f>IFERROR(_xlfn.XLOOKUP(AO2275,CrossRef!$N:$N,CrossRef!$H:$H,"Not Found"),"-")</f>
        <v>LF - LEFT FRONT</v>
      </c>
    </row>
    <row r="2276" spans="1:45" hidden="1" x14ac:dyDescent="0.3">
      <c r="A2276" s="38" t="str">
        <f>E2276&amp;F2276&amp;U2276</f>
        <v>HCMUCRG-FIDVLH</v>
      </c>
      <c r="B2276" s="38" t="str">
        <f>I2276&amp;D2276&amp;C2276</f>
        <v>EX70854050LT</v>
      </c>
      <c r="C2276" s="38" t="str">
        <f>_xlfn.XLOOKUP(A2276,CrossRef!N:N,CrossRef!D:D,"",0)</f>
        <v>LT</v>
      </c>
      <c r="D2276" s="38" t="str">
        <f>_xlfn.XLOOKUP(A2276,CrossRef!N:N,CrossRef!C:C,"",0)</f>
        <v>4050</v>
      </c>
      <c r="E2276" s="38" t="str">
        <f>LEFT(M2276,3)</f>
        <v>HCM</v>
      </c>
      <c r="F2276" s="38" t="str">
        <f>_xlfn.TEXTAFTER(J2276,"-")</f>
        <v>UCRG-FIDV</v>
      </c>
      <c r="G2276" t="s">
        <v>2648</v>
      </c>
      <c r="H2276" t="s">
        <v>2649</v>
      </c>
      <c r="I2276" t="s">
        <v>3119</v>
      </c>
      <c r="J2276" s="7" t="s">
        <v>1729</v>
      </c>
      <c r="K2276" t="s">
        <v>2668</v>
      </c>
      <c r="L2276" t="s">
        <v>772</v>
      </c>
      <c r="M2276" t="s">
        <v>3120</v>
      </c>
      <c r="N2276" t="s">
        <v>2640</v>
      </c>
      <c r="O2276" t="s">
        <v>2653</v>
      </c>
      <c r="P2276" t="s">
        <v>2642</v>
      </c>
      <c r="Q2276" t="s">
        <v>2640</v>
      </c>
      <c r="R2276" t="s">
        <v>8641</v>
      </c>
      <c r="S2276" t="s">
        <v>2655</v>
      </c>
      <c r="T2276" t="s">
        <v>3213</v>
      </c>
      <c r="U2276" t="s">
        <v>59</v>
      </c>
      <c r="V2276" s="7" t="s">
        <v>512</v>
      </c>
      <c r="W2276" s="8">
        <v>18000</v>
      </c>
      <c r="X2276" t="s">
        <v>8642</v>
      </c>
      <c r="Y2276" t="s">
        <v>5996</v>
      </c>
      <c r="Z2276" s="8">
        <v>39816.800000000003</v>
      </c>
      <c r="AA2276" s="9">
        <v>6.36</v>
      </c>
      <c r="AB2276" s="8">
        <v>63106.46</v>
      </c>
      <c r="AD2276" s="10">
        <v>4661614</v>
      </c>
      <c r="AE2276" s="11">
        <v>45644</v>
      </c>
      <c r="AF2276" s="8">
        <v>35709</v>
      </c>
      <c r="AG2276" s="8">
        <v>13892.199999999997</v>
      </c>
      <c r="AH2276" s="12">
        <v>0.77178888888888875</v>
      </c>
      <c r="AI2276" s="8">
        <v>2184.3081761006283</v>
      </c>
      <c r="AJ2276" s="11">
        <v>48409.308176122686</v>
      </c>
      <c r="AK2276" s="11">
        <v>48174</v>
      </c>
      <c r="AL2276" s="10">
        <v>235</v>
      </c>
      <c r="AM2276">
        <v>52212.44</v>
      </c>
      <c r="AN2276">
        <v>0.91685777777777788</v>
      </c>
      <c r="AO2276" s="40" t="str">
        <f>E2276&amp;F2276&amp;U2276</f>
        <v>HCMUCRG-FIDVLH</v>
      </c>
      <c r="AP2276" s="40" t="str">
        <f>_xlfn.XLOOKUP(AO2276,CrossRef!N:N,CrossRef!A:A,"NOT FOUND",0)</f>
        <v>HCM4050LT</v>
      </c>
      <c r="AQ2276" s="40" t="str">
        <f>IFERROR(_xlfn.XLOOKUP(AO2276,CrossRef!$N:$N,CrossRef!$E:$E,"Not Found"),"-")</f>
        <v>EX1200-5D</v>
      </c>
      <c r="AR2276" s="40" t="str">
        <f>IFERROR(_xlfn.XLOOKUP(AO2276,CrossRef!$N:$N,CrossRef!$G:$G,"Not Found"),"-")</f>
        <v>4050 - FINAL DRIVE</v>
      </c>
      <c r="AS2276" s="40" t="str">
        <f>IFERROR(_xlfn.XLOOKUP(AO2276,CrossRef!$N:$N,CrossRef!$H:$H,"Not Found"),"-")</f>
        <v>LT - LEFT</v>
      </c>
    </row>
    <row r="2277" spans="1:45" hidden="1" x14ac:dyDescent="0.3">
      <c r="A2277" s="38" t="str">
        <f>E2277&amp;F2277&amp;U2277</f>
        <v>DHJSURE-SWBR</v>
      </c>
      <c r="B2277" s="38" t="str">
        <f>I2277&amp;D2277&amp;C2277</f>
        <v>EX7094706300</v>
      </c>
      <c r="C2277" s="38" t="str">
        <f>_xlfn.XLOOKUP(A2277,CrossRef!N:N,CrossRef!D:D,"",0)</f>
        <v>00</v>
      </c>
      <c r="D2277" s="38" t="str">
        <f>_xlfn.XLOOKUP(A2277,CrossRef!N:N,CrossRef!C:C,"",0)</f>
        <v>7063</v>
      </c>
      <c r="E2277" s="38" t="str">
        <f>MID(M2277,FIND("DH",M2277),3)</f>
        <v>DHJ</v>
      </c>
      <c r="F2277" s="38" t="str">
        <f>_xlfn.TEXTAFTER(J2277,"-")</f>
        <v>SURE-SWBR</v>
      </c>
      <c r="G2277" t="s">
        <v>2725</v>
      </c>
      <c r="H2277" t="s">
        <v>2726</v>
      </c>
      <c r="I2277" t="s">
        <v>2727</v>
      </c>
      <c r="J2277" s="7" t="s">
        <v>1050</v>
      </c>
      <c r="K2277" t="s">
        <v>2638</v>
      </c>
      <c r="L2277" t="s">
        <v>2728</v>
      </c>
      <c r="M2277" t="s">
        <v>2729</v>
      </c>
      <c r="N2277" t="s">
        <v>2640</v>
      </c>
      <c r="O2277" t="s">
        <v>2653</v>
      </c>
      <c r="P2277" t="s">
        <v>2642</v>
      </c>
      <c r="Q2277" t="s">
        <v>2640</v>
      </c>
      <c r="R2277" t="s">
        <v>2750</v>
      </c>
      <c r="S2277" t="s">
        <v>2671</v>
      </c>
      <c r="T2277" t="s">
        <v>2751</v>
      </c>
      <c r="U2277" t="s">
        <v>2657</v>
      </c>
      <c r="V2277" s="7" t="s">
        <v>874</v>
      </c>
      <c r="W2277" s="8">
        <v>35000</v>
      </c>
      <c r="X2277" t="s">
        <v>2752</v>
      </c>
      <c r="Y2277" t="s">
        <v>2753</v>
      </c>
      <c r="Z2277" s="8">
        <v>70079</v>
      </c>
      <c r="AA2277" s="9">
        <v>2.64</v>
      </c>
      <c r="AB2277" s="8">
        <v>516708.06</v>
      </c>
      <c r="AD2277" s="10">
        <v>0</v>
      </c>
      <c r="AE2277" s="11">
        <v>41395</v>
      </c>
      <c r="AF2277" s="8">
        <v>0</v>
      </c>
      <c r="AG2277" s="8">
        <v>-35079</v>
      </c>
      <c r="AH2277" s="12">
        <v>-1.002257142857143</v>
      </c>
      <c r="AI2277" s="8">
        <v>-13287.5</v>
      </c>
      <c r="AJ2277" s="11">
        <v>32937.5</v>
      </c>
      <c r="AK2277" s="11">
        <v>47324</v>
      </c>
      <c r="AL2277" s="10">
        <v>-14387</v>
      </c>
      <c r="AM2277">
        <v>72980.36</v>
      </c>
      <c r="AN2277">
        <v>2.085153142857143</v>
      </c>
      <c r="AO2277" s="40" t="str">
        <f>E2277&amp;F2277&amp;U2277</f>
        <v>DHJSURE-SWBR</v>
      </c>
      <c r="AP2277" s="40" t="str">
        <f>_xlfn.XLOOKUP(AO2277,CrossRef!N:N,CrossRef!A:A,"NOT FOUND",0)</f>
        <v>DHJ706300</v>
      </c>
      <c r="AQ2277" s="40" t="str">
        <f>IFERROR(_xlfn.XLOOKUP(AO2277,CrossRef!$N:$N,CrossRef!$E:$E,"Not Found"),"-")</f>
        <v>6040</v>
      </c>
      <c r="AR2277" s="40" t="str">
        <f>IFERROR(_xlfn.XLOOKUP(AO2277,CrossRef!$N:$N,CrossRef!$G:$G,"Not Found"),"-")</f>
        <v>7063 - SWING/GEAR BEARING</v>
      </c>
      <c r="AS2277" s="40" t="str">
        <f>IFERROR(_xlfn.XLOOKUP(AO2277,CrossRef!$N:$N,CrossRef!$H:$H,"Not Found"),"-")</f>
        <v>00 - (NONE)</v>
      </c>
    </row>
    <row r="2278" spans="1:45" hidden="1" x14ac:dyDescent="0.3">
      <c r="A2278" s="38" t="str">
        <f>E2278&amp;F2278&amp;U2278</f>
        <v>WLHHYSY-PUHYPOS.3</v>
      </c>
      <c r="B2278" s="38" t="str">
        <f>I2278&amp;D2278&amp;C2278</f>
        <v>EX7160508400</v>
      </c>
      <c r="C2278" s="38" t="str">
        <f>_xlfn.XLOOKUP(A2278,CrossRef!N:N,CrossRef!D:D,"",0)</f>
        <v>00</v>
      </c>
      <c r="D2278" s="38" t="str">
        <f>_xlfn.XLOOKUP(A2278,CrossRef!N:N,CrossRef!C:C,"",0)</f>
        <v>5084</v>
      </c>
      <c r="E2278" s="38" t="str">
        <f>LEFT(M2278,3)</f>
        <v>WLH</v>
      </c>
      <c r="F2278" s="38" t="str">
        <f>_xlfn.TEXTAFTER(J2278,"-")</f>
        <v>HYSY-PUHY</v>
      </c>
      <c r="G2278" t="s">
        <v>2813</v>
      </c>
      <c r="H2278" t="s">
        <v>2814</v>
      </c>
      <c r="I2278" t="s">
        <v>4206</v>
      </c>
      <c r="J2278" s="7" t="s">
        <v>1946</v>
      </c>
      <c r="K2278" t="s">
        <v>3657</v>
      </c>
      <c r="L2278" t="s">
        <v>716</v>
      </c>
      <c r="M2278" t="s">
        <v>4207</v>
      </c>
      <c r="N2278" t="s">
        <v>2640</v>
      </c>
      <c r="O2278" t="s">
        <v>2803</v>
      </c>
      <c r="P2278" t="s">
        <v>2642</v>
      </c>
      <c r="Q2278" t="s">
        <v>2662</v>
      </c>
      <c r="R2278" t="s">
        <v>8645</v>
      </c>
      <c r="S2278" t="s">
        <v>2655</v>
      </c>
      <c r="T2278" t="s">
        <v>3745</v>
      </c>
      <c r="U2278" t="s">
        <v>659</v>
      </c>
      <c r="V2278" s="7" t="s">
        <v>8646</v>
      </c>
      <c r="W2278" s="8">
        <v>15000</v>
      </c>
      <c r="X2278" t="s">
        <v>8647</v>
      </c>
      <c r="Y2278" t="s">
        <v>8648</v>
      </c>
      <c r="Z2278" s="8">
        <v>14831</v>
      </c>
      <c r="AA2278" s="9">
        <v>0.38</v>
      </c>
      <c r="AB2278" s="8">
        <v>37631.040000000001</v>
      </c>
      <c r="AD2278" s="10">
        <v>4760186</v>
      </c>
      <c r="AE2278" s="11">
        <v>45855</v>
      </c>
      <c r="AF2278" s="8">
        <v>13774</v>
      </c>
      <c r="AG2278" s="8">
        <v>13943</v>
      </c>
      <c r="AH2278" s="12">
        <v>0.92953333333333332</v>
      </c>
      <c r="AI2278" s="8">
        <v>36692.105263157893</v>
      </c>
      <c r="AJ2278" s="11">
        <v>82917.105263159727</v>
      </c>
      <c r="AK2278" s="11">
        <v>48611</v>
      </c>
      <c r="AL2278" s="10">
        <v>34306</v>
      </c>
      <c r="AM2278">
        <v>15737.68</v>
      </c>
      <c r="AN2278">
        <v>0.13091200000000003</v>
      </c>
      <c r="AO2278" s="40" t="str">
        <f>E2278&amp;F2278&amp;U2278</f>
        <v>WLHHYSY-PUHYPOS.3</v>
      </c>
      <c r="AP2278" s="40" t="str">
        <f>_xlfn.XLOOKUP(AO2278,CrossRef!N:N,CrossRef!A:A,"NOT FOUND",0)</f>
        <v>WLH508400</v>
      </c>
      <c r="AQ2278" s="40" t="str">
        <f>IFERROR(_xlfn.XLOOKUP(AO2278,CrossRef!$N:$N,CrossRef!$E:$E,"Not Found"),"-")</f>
        <v>R9200</v>
      </c>
      <c r="AR2278" s="40" t="str">
        <f>IFERROR(_xlfn.XLOOKUP(AO2278,CrossRef!$N:$N,CrossRef!$G:$G,"Not Found"),"-")</f>
        <v>5084 - IMPLEMENT PUMP</v>
      </c>
      <c r="AS2278" s="40" t="str">
        <f>IFERROR(_xlfn.XLOOKUP(AO2278,CrossRef!$N:$N,CrossRef!$H:$H,"Not Found"),"-")</f>
        <v>00 - (NONE)</v>
      </c>
    </row>
    <row r="2279" spans="1:45" hidden="1" x14ac:dyDescent="0.3">
      <c r="A2279" s="38" t="str">
        <f>E2279&amp;F2279&amp;U2279</f>
        <v>SPDDRIV-WHGPLHF</v>
      </c>
      <c r="B2279" s="38" t="str">
        <f>I2279&amp;D2279&amp;C2279</f>
        <v>TD66384006LF</v>
      </c>
      <c r="C2279" s="38" t="str">
        <f>_xlfn.XLOOKUP(A2279,CrossRef!N:N,CrossRef!D:D,"",0)</f>
        <v>LF</v>
      </c>
      <c r="D2279" s="38" t="str">
        <f>_xlfn.XLOOKUP(A2279,CrossRef!N:N,CrossRef!C:C,"",0)</f>
        <v>4006</v>
      </c>
      <c r="E2279" s="38" t="str">
        <f>LEFT(M2279,3)</f>
        <v>SPD</v>
      </c>
      <c r="F2279" s="38" t="str">
        <f>_xlfn.TEXTAFTER(J2279,"-")</f>
        <v>DRIV-WHGP</v>
      </c>
      <c r="G2279" t="s">
        <v>2695</v>
      </c>
      <c r="H2279" t="s">
        <v>2696</v>
      </c>
      <c r="I2279" t="s">
        <v>4431</v>
      </c>
      <c r="J2279" s="7" t="s">
        <v>2262</v>
      </c>
      <c r="K2279" t="s">
        <v>2638</v>
      </c>
      <c r="L2279" t="s">
        <v>190</v>
      </c>
      <c r="M2279" t="s">
        <v>4432</v>
      </c>
      <c r="N2279" t="s">
        <v>2640</v>
      </c>
      <c r="O2279" t="s">
        <v>3054</v>
      </c>
      <c r="P2279" t="s">
        <v>2642</v>
      </c>
      <c r="Q2279" t="s">
        <v>2640</v>
      </c>
      <c r="R2279" t="s">
        <v>8649</v>
      </c>
      <c r="S2279" t="s">
        <v>2655</v>
      </c>
      <c r="T2279" t="s">
        <v>2688</v>
      </c>
      <c r="U2279" t="s">
        <v>485</v>
      </c>
      <c r="V2279" s="7" t="s">
        <v>2263</v>
      </c>
      <c r="W2279" s="8">
        <v>18000</v>
      </c>
      <c r="X2279" t="s">
        <v>8650</v>
      </c>
      <c r="Y2279" t="s">
        <v>8651</v>
      </c>
      <c r="Z2279" s="8">
        <v>21915.4</v>
      </c>
      <c r="AA2279" s="9">
        <v>13.24</v>
      </c>
      <c r="AB2279" s="8">
        <v>58809.18</v>
      </c>
      <c r="AD2279" s="10">
        <v>4716359</v>
      </c>
      <c r="AE2279" s="11">
        <v>45929</v>
      </c>
      <c r="AF2279" s="8">
        <v>17861.099999999999</v>
      </c>
      <c r="AG2279" s="8">
        <v>13945.699999999997</v>
      </c>
      <c r="AH2279" s="12">
        <v>0.7747611111111109</v>
      </c>
      <c r="AI2279" s="8">
        <v>1053.300604229607</v>
      </c>
      <c r="AJ2279" s="11">
        <v>47278.300604247685</v>
      </c>
      <c r="AK2279" s="11">
        <v>47355</v>
      </c>
      <c r="AL2279" s="10">
        <v>-77</v>
      </c>
      <c r="AM2279">
        <v>36876.600000000006</v>
      </c>
      <c r="AN2279">
        <v>1.056416666666667</v>
      </c>
      <c r="AO2279" s="40" t="str">
        <f>E2279&amp;F2279&amp;U2279</f>
        <v>SPDDRIV-WHGPLHF</v>
      </c>
      <c r="AP2279" s="40" t="str">
        <f>_xlfn.XLOOKUP(AO2279,CrossRef!N:N,CrossRef!A:A,"NOT FOUND",0)</f>
        <v>SPD4006LF</v>
      </c>
      <c r="AQ2279" s="40" t="str">
        <f>IFERROR(_xlfn.XLOOKUP(AO2279,CrossRef!$N:$N,CrossRef!$E:$E,"Not Found"),"-")</f>
        <v>789D</v>
      </c>
      <c r="AR2279" s="40" t="str">
        <f>IFERROR(_xlfn.XLOOKUP(AO2279,CrossRef!$N:$N,CrossRef!$G:$G,"Not Found"),"-")</f>
        <v>4006 - WHEEL &amp; BRAKE ASSEMBLY</v>
      </c>
      <c r="AS2279" s="40" t="str">
        <f>IFERROR(_xlfn.XLOOKUP(AO2279,CrossRef!$N:$N,CrossRef!$H:$H,"Not Found"),"-")</f>
        <v>LF - LEFT FRONT</v>
      </c>
    </row>
    <row r="2280" spans="1:45" hidden="1" x14ac:dyDescent="0.3">
      <c r="A2280" s="38" t="str">
        <f>E2280&amp;F2280&amp;U2280</f>
        <v>SPDDRIV-WHGPRHF</v>
      </c>
      <c r="B2280" s="38" t="str">
        <f>I2280&amp;D2280&amp;C2280</f>
        <v>TD66384006RF</v>
      </c>
      <c r="C2280" s="38" t="str">
        <f>_xlfn.XLOOKUP(A2280,CrossRef!N:N,CrossRef!D:D,"",0)</f>
        <v>RF</v>
      </c>
      <c r="D2280" s="38" t="str">
        <f>_xlfn.XLOOKUP(A2280,CrossRef!N:N,CrossRef!C:C,"",0)</f>
        <v>4006</v>
      </c>
      <c r="E2280" s="38" t="str">
        <f>LEFT(M2280,3)</f>
        <v>SPD</v>
      </c>
      <c r="F2280" s="38" t="str">
        <f>_xlfn.TEXTAFTER(J2280,"-")</f>
        <v>DRIV-WHGP</v>
      </c>
      <c r="G2280" t="s">
        <v>2695</v>
      </c>
      <c r="H2280" t="s">
        <v>2696</v>
      </c>
      <c r="I2280" t="s">
        <v>4431</v>
      </c>
      <c r="J2280" s="7" t="s">
        <v>2262</v>
      </c>
      <c r="K2280" t="s">
        <v>2638</v>
      </c>
      <c r="L2280" t="s">
        <v>190</v>
      </c>
      <c r="M2280" t="s">
        <v>4432</v>
      </c>
      <c r="N2280" t="s">
        <v>2640</v>
      </c>
      <c r="O2280" t="s">
        <v>3054</v>
      </c>
      <c r="P2280" t="s">
        <v>2642</v>
      </c>
      <c r="Q2280" t="s">
        <v>2640</v>
      </c>
      <c r="R2280" t="s">
        <v>8652</v>
      </c>
      <c r="S2280" t="s">
        <v>2655</v>
      </c>
      <c r="T2280" t="s">
        <v>2688</v>
      </c>
      <c r="U2280" t="s">
        <v>488</v>
      </c>
      <c r="V2280" s="7" t="s">
        <v>2391</v>
      </c>
      <c r="W2280" s="8">
        <v>18000</v>
      </c>
      <c r="X2280" t="s">
        <v>8653</v>
      </c>
      <c r="Y2280" t="s">
        <v>8651</v>
      </c>
      <c r="Z2280" s="8">
        <v>21915.4</v>
      </c>
      <c r="AA2280" s="9">
        <v>13.24</v>
      </c>
      <c r="AB2280" s="8">
        <v>58809.18</v>
      </c>
      <c r="AD2280" s="10">
        <v>4716380</v>
      </c>
      <c r="AE2280" s="11">
        <v>45929</v>
      </c>
      <c r="AF2280" s="8">
        <v>17861.099999999999</v>
      </c>
      <c r="AG2280" s="8">
        <v>13945.699999999997</v>
      </c>
      <c r="AH2280" s="12">
        <v>0.7747611111111109</v>
      </c>
      <c r="AI2280" s="8">
        <v>1053.300604229607</v>
      </c>
      <c r="AJ2280" s="11">
        <v>47278.300604247685</v>
      </c>
      <c r="AK2280" s="11">
        <v>47355</v>
      </c>
      <c r="AL2280" s="10">
        <v>-77</v>
      </c>
      <c r="AM2280">
        <v>36876.600000000006</v>
      </c>
      <c r="AN2280">
        <v>1.056416666666667</v>
      </c>
      <c r="AO2280" s="40" t="str">
        <f>E2280&amp;F2280&amp;U2280</f>
        <v>SPDDRIV-WHGPRHF</v>
      </c>
      <c r="AP2280" s="40" t="str">
        <f>_xlfn.XLOOKUP(AO2280,CrossRef!N:N,CrossRef!A:A,"NOT FOUND",0)</f>
        <v>SPD4006RF</v>
      </c>
      <c r="AQ2280" s="40" t="str">
        <f>IFERROR(_xlfn.XLOOKUP(AO2280,CrossRef!$N:$N,CrossRef!$E:$E,"Not Found"),"-")</f>
        <v>789D</v>
      </c>
      <c r="AR2280" s="40" t="str">
        <f>IFERROR(_xlfn.XLOOKUP(AO2280,CrossRef!$N:$N,CrossRef!$G:$G,"Not Found"),"-")</f>
        <v>4006 - WHEEL &amp; BRAKE ASSEMBLY</v>
      </c>
      <c r="AS2280" s="40" t="str">
        <f>IFERROR(_xlfn.XLOOKUP(AO2280,CrossRef!$N:$N,CrossRef!$H:$H,"Not Found"),"-")</f>
        <v>RF - RIGHT FRONT</v>
      </c>
    </row>
    <row r="2281" spans="1:45" hidden="1" x14ac:dyDescent="0.3">
      <c r="A2281" s="38" t="str">
        <f>E2281&amp;F2281&amp;U2281</f>
        <v>SPDSURE-SPSNLHF</v>
      </c>
      <c r="B2281" s="38" t="str">
        <f>I2281&amp;D2281&amp;C2281</f>
        <v>TD66387201LF</v>
      </c>
      <c r="C2281" s="38" t="str">
        <f>_xlfn.XLOOKUP(A2281,CrossRef!N:N,CrossRef!D:D,"",0)</f>
        <v>LF</v>
      </c>
      <c r="D2281" s="38" t="str">
        <f>_xlfn.XLOOKUP(A2281,CrossRef!N:N,CrossRef!C:C,"",0)</f>
        <v>7201</v>
      </c>
      <c r="E2281" s="38" t="str">
        <f>LEFT(M2281,3)</f>
        <v>SPD</v>
      </c>
      <c r="F2281" s="38" t="str">
        <f>_xlfn.TEXTAFTER(J2281,"-")</f>
        <v>SURE-SPSN</v>
      </c>
      <c r="G2281" t="s">
        <v>2695</v>
      </c>
      <c r="H2281" t="s">
        <v>2696</v>
      </c>
      <c r="I2281" t="s">
        <v>4431</v>
      </c>
      <c r="J2281" s="7" t="s">
        <v>1653</v>
      </c>
      <c r="K2281" t="s">
        <v>2638</v>
      </c>
      <c r="L2281" t="s">
        <v>190</v>
      </c>
      <c r="M2281" t="s">
        <v>4432</v>
      </c>
      <c r="N2281" t="s">
        <v>2640</v>
      </c>
      <c r="O2281" t="s">
        <v>3054</v>
      </c>
      <c r="P2281" t="s">
        <v>2642</v>
      </c>
      <c r="Q2281" t="s">
        <v>2640</v>
      </c>
      <c r="R2281" t="s">
        <v>8654</v>
      </c>
      <c r="S2281" t="s">
        <v>2644</v>
      </c>
      <c r="T2281" t="s">
        <v>2720</v>
      </c>
      <c r="U2281" t="s">
        <v>485</v>
      </c>
      <c r="V2281" s="7" t="s">
        <v>1526</v>
      </c>
      <c r="W2281" s="8">
        <v>18000</v>
      </c>
      <c r="X2281" t="s">
        <v>8655</v>
      </c>
      <c r="Y2281" t="s">
        <v>6460</v>
      </c>
      <c r="Z2281" s="8">
        <v>21915.4</v>
      </c>
      <c r="AA2281" s="9">
        <v>13.24</v>
      </c>
      <c r="AB2281" s="8">
        <v>36118.839999999997</v>
      </c>
      <c r="AD2281" s="10">
        <v>4709303</v>
      </c>
      <c r="AE2281" s="11">
        <v>45981</v>
      </c>
      <c r="AF2281" s="8">
        <v>17861.099999999999</v>
      </c>
      <c r="AG2281" s="8">
        <v>13945.699999999997</v>
      </c>
      <c r="AH2281" s="12">
        <v>0.7747611111111109</v>
      </c>
      <c r="AI2281" s="8">
        <v>1053.300604229607</v>
      </c>
      <c r="AJ2281" s="11">
        <v>47278.300604247685</v>
      </c>
      <c r="AK2281" s="11">
        <v>47355</v>
      </c>
      <c r="AL2281" s="10">
        <v>-77</v>
      </c>
      <c r="AM2281">
        <v>36876.600000000006</v>
      </c>
      <c r="AN2281">
        <v>1.056416666666667</v>
      </c>
      <c r="AO2281" s="40" t="str">
        <f>E2281&amp;F2281&amp;U2281</f>
        <v>SPDSURE-SPSNLHF</v>
      </c>
      <c r="AP2281" s="40" t="str">
        <f>_xlfn.XLOOKUP(AO2281,CrossRef!N:N,CrossRef!A:A,"NOT FOUND",0)</f>
        <v>SPD7201LF</v>
      </c>
      <c r="AQ2281" s="40" t="str">
        <f>IFERROR(_xlfn.XLOOKUP(AO2281,CrossRef!$N:$N,CrossRef!$E:$E,"Not Found"),"-")</f>
        <v>789D</v>
      </c>
      <c r="AR2281" s="40" t="str">
        <f>IFERROR(_xlfn.XLOOKUP(AO2281,CrossRef!$N:$N,CrossRef!$G:$G,"Not Found"),"-")</f>
        <v>7201 - SUSPENSION CYLINDER</v>
      </c>
      <c r="AS2281" s="40" t="str">
        <f>IFERROR(_xlfn.XLOOKUP(AO2281,CrossRef!$N:$N,CrossRef!$H:$H,"Not Found"),"-")</f>
        <v>LF - LEFT FRONT</v>
      </c>
    </row>
    <row r="2282" spans="1:45" hidden="1" x14ac:dyDescent="0.3">
      <c r="A2282" s="38" t="str">
        <f>E2282&amp;F2282&amp;U2282</f>
        <v>SPDSURE-SPSNRHF</v>
      </c>
      <c r="B2282" s="38" t="str">
        <f>I2282&amp;D2282&amp;C2282</f>
        <v>TD6638</v>
      </c>
      <c r="C2282" s="38" t="str">
        <f>_xlfn.XLOOKUP(A2282,CrossRef!N:N,CrossRef!D:D,"",0)</f>
        <v/>
      </c>
      <c r="D2282" s="38" t="str">
        <f>_xlfn.XLOOKUP(A2282,CrossRef!N:N,CrossRef!C:C,"",0)</f>
        <v/>
      </c>
      <c r="E2282" s="38" t="str">
        <f>LEFT(M2282,3)</f>
        <v>SPD</v>
      </c>
      <c r="F2282" s="38" t="str">
        <f>_xlfn.TEXTAFTER(J2282,"-")</f>
        <v>SURE-SPSN</v>
      </c>
      <c r="G2282" t="s">
        <v>2695</v>
      </c>
      <c r="H2282" t="s">
        <v>2696</v>
      </c>
      <c r="I2282" t="s">
        <v>4431</v>
      </c>
      <c r="J2282" s="7" t="s">
        <v>1653</v>
      </c>
      <c r="K2282" t="s">
        <v>2638</v>
      </c>
      <c r="L2282" t="s">
        <v>190</v>
      </c>
      <c r="M2282" t="s">
        <v>4432</v>
      </c>
      <c r="N2282" t="s">
        <v>2640</v>
      </c>
      <c r="O2282" t="s">
        <v>3054</v>
      </c>
      <c r="P2282" t="s">
        <v>2642</v>
      </c>
      <c r="Q2282" t="s">
        <v>2640</v>
      </c>
      <c r="R2282" t="s">
        <v>8656</v>
      </c>
      <c r="S2282" t="s">
        <v>2644</v>
      </c>
      <c r="T2282" t="s">
        <v>2720</v>
      </c>
      <c r="U2282" t="s">
        <v>488</v>
      </c>
      <c r="V2282" s="7" t="s">
        <v>5119</v>
      </c>
      <c r="W2282" s="8">
        <v>18000</v>
      </c>
      <c r="X2282" t="s">
        <v>8657</v>
      </c>
      <c r="Y2282" t="s">
        <v>6460</v>
      </c>
      <c r="Z2282" s="8">
        <v>21915.4</v>
      </c>
      <c r="AA2282" s="9">
        <v>13.24</v>
      </c>
      <c r="AB2282" s="8">
        <v>36118.839999999997</v>
      </c>
      <c r="AD2282" s="10">
        <v>4709304</v>
      </c>
      <c r="AE2282" s="11">
        <v>45929</v>
      </c>
      <c r="AF2282" s="8">
        <v>17861.099999999999</v>
      </c>
      <c r="AG2282" s="8">
        <v>13945.699999999997</v>
      </c>
      <c r="AH2282" s="12">
        <v>0.7747611111111109</v>
      </c>
      <c r="AI2282" s="8">
        <v>1053.300604229607</v>
      </c>
      <c r="AJ2282" s="11">
        <v>47278.300604247685</v>
      </c>
      <c r="AK2282" s="11">
        <v>47355</v>
      </c>
      <c r="AL2282" s="10">
        <v>-77</v>
      </c>
      <c r="AM2282">
        <v>36876.600000000006</v>
      </c>
      <c r="AN2282">
        <v>1.056416666666667</v>
      </c>
      <c r="AO2282" s="40" t="str">
        <f>E2282&amp;F2282&amp;U2282</f>
        <v>SPDSURE-SPSNRHF</v>
      </c>
      <c r="AP2282" s="40" t="str">
        <f>_xlfn.XLOOKUP(AO2282,CrossRef!N:N,CrossRef!A:A,"NOT FOUND",0)</f>
        <v>NOT FOUND</v>
      </c>
      <c r="AQ2282" s="40" t="str">
        <f>IFERROR(_xlfn.XLOOKUP(AO2282,CrossRef!$N:$N,CrossRef!$E:$E,"Not Found"),"-")</f>
        <v>Not Found</v>
      </c>
      <c r="AR2282" s="40" t="str">
        <f>IFERROR(_xlfn.XLOOKUP(AO2282,CrossRef!$N:$N,CrossRef!$G:$G,"Not Found"),"-")</f>
        <v>Not Found</v>
      </c>
      <c r="AS2282" s="40" t="str">
        <f>IFERROR(_xlfn.XLOOKUP(AO2282,CrossRef!$N:$N,CrossRef!$H:$H,"Not Found"),"-")</f>
        <v>Not Found</v>
      </c>
    </row>
    <row r="2283" spans="1:45" hidden="1" x14ac:dyDescent="0.3">
      <c r="A2283" s="38" t="str">
        <f>E2283&amp;F2283&amp;U2283</f>
        <v>HCMTCKS-TCKLLH</v>
      </c>
      <c r="B2283" s="38" t="str">
        <f>I2283&amp;D2283&amp;C2283</f>
        <v>EX7055</v>
      </c>
      <c r="C2283" s="38" t="str">
        <f>_xlfn.XLOOKUP(A2283,CrossRef!N:N,CrossRef!D:D,"",0)</f>
        <v/>
      </c>
      <c r="D2283" s="38" t="str">
        <f>_xlfn.XLOOKUP(A2283,CrossRef!N:N,CrossRef!C:C,"",0)</f>
        <v/>
      </c>
      <c r="E2283" s="38" t="str">
        <f>LEFT(M2283,3)</f>
        <v>HCM</v>
      </c>
      <c r="F2283" s="38" t="str">
        <f>_xlfn.TEXTAFTER(J2283,"-")</f>
        <v>TCKS-TCKL</v>
      </c>
      <c r="G2283" t="s">
        <v>2725</v>
      </c>
      <c r="H2283" t="s">
        <v>2726</v>
      </c>
      <c r="I2283" t="s">
        <v>4044</v>
      </c>
      <c r="J2283" s="7" t="s">
        <v>2264</v>
      </c>
      <c r="K2283" t="s">
        <v>2668</v>
      </c>
      <c r="L2283" t="s">
        <v>800</v>
      </c>
      <c r="M2283" t="s">
        <v>4045</v>
      </c>
      <c r="N2283" t="s">
        <v>2640</v>
      </c>
      <c r="O2283" t="s">
        <v>2653</v>
      </c>
      <c r="P2283" t="s">
        <v>2642</v>
      </c>
      <c r="Q2283" t="s">
        <v>2640</v>
      </c>
      <c r="R2283" t="s">
        <v>6724</v>
      </c>
      <c r="S2283" t="s">
        <v>2671</v>
      </c>
      <c r="T2283" t="s">
        <v>2745</v>
      </c>
      <c r="U2283" t="s">
        <v>59</v>
      </c>
      <c r="V2283" s="7" t="s">
        <v>637</v>
      </c>
      <c r="W2283" s="8">
        <v>16000</v>
      </c>
      <c r="X2283" t="s">
        <v>8658</v>
      </c>
      <c r="Y2283" t="s">
        <v>8659</v>
      </c>
      <c r="Z2283" s="8">
        <v>45667.8</v>
      </c>
      <c r="AA2283" s="9">
        <v>8.25</v>
      </c>
      <c r="AB2283" s="8">
        <v>126870.48</v>
      </c>
      <c r="AD2283" s="10">
        <v>4817751</v>
      </c>
      <c r="AE2283" s="11">
        <v>45951</v>
      </c>
      <c r="AF2283" s="8">
        <v>43630</v>
      </c>
      <c r="AG2283" s="8">
        <v>13962.199999999997</v>
      </c>
      <c r="AH2283" s="12">
        <v>0.87263749999999984</v>
      </c>
      <c r="AI2283" s="8">
        <v>1692.3878787878784</v>
      </c>
      <c r="AJ2283" s="11">
        <v>47917.387878784721</v>
      </c>
      <c r="AK2283" s="11">
        <v>47675</v>
      </c>
      <c r="AL2283" s="10">
        <v>242</v>
      </c>
      <c r="AM2283">
        <v>57630.3</v>
      </c>
      <c r="AN2283">
        <v>0.87501875000000018</v>
      </c>
      <c r="AO2283" s="40" t="str">
        <f>E2283&amp;F2283&amp;U2283</f>
        <v>HCMTCKS-TCKLLH</v>
      </c>
      <c r="AP2283" s="40" t="str">
        <f>_xlfn.XLOOKUP(AO2283,CrossRef!N:N,CrossRef!A:A,"NOT FOUND",0)</f>
        <v>NOT FOUND</v>
      </c>
      <c r="AQ2283" s="40" t="str">
        <f>IFERROR(_xlfn.XLOOKUP(AO2283,CrossRef!$N:$N,CrossRef!$E:$E,"Not Found"),"-")</f>
        <v>Not Found</v>
      </c>
      <c r="AR2283" s="40" t="str">
        <f>IFERROR(_xlfn.XLOOKUP(AO2283,CrossRef!$N:$N,CrossRef!$G:$G,"Not Found"),"-")</f>
        <v>Not Found</v>
      </c>
      <c r="AS2283" s="40" t="str">
        <f>IFERROR(_xlfn.XLOOKUP(AO2283,CrossRef!$N:$N,CrossRef!$H:$H,"Not Found"),"-")</f>
        <v>Not Found</v>
      </c>
    </row>
    <row r="2284" spans="1:45" hidden="1" x14ac:dyDescent="0.3">
      <c r="A2284" s="38" t="str">
        <f>E2284&amp;F2284&amp;U2284</f>
        <v>HCMTCKS-TCKRRH</v>
      </c>
      <c r="B2284" s="38" t="str">
        <f>I2284&amp;D2284&amp;C2284</f>
        <v>EX7055</v>
      </c>
      <c r="C2284" s="38" t="str">
        <f>_xlfn.XLOOKUP(A2284,CrossRef!N:N,CrossRef!D:D,"",0)</f>
        <v/>
      </c>
      <c r="D2284" s="38" t="str">
        <f>_xlfn.XLOOKUP(A2284,CrossRef!N:N,CrossRef!C:C,"",0)</f>
        <v/>
      </c>
      <c r="E2284" s="38" t="str">
        <f>LEFT(M2284,3)</f>
        <v>HCM</v>
      </c>
      <c r="F2284" s="38" t="str">
        <f>_xlfn.TEXTAFTER(J2284,"-")</f>
        <v>TCKS-TCKR</v>
      </c>
      <c r="G2284" t="s">
        <v>2725</v>
      </c>
      <c r="H2284" t="s">
        <v>2726</v>
      </c>
      <c r="I2284" t="s">
        <v>4044</v>
      </c>
      <c r="J2284" s="7" t="s">
        <v>2265</v>
      </c>
      <c r="K2284" t="s">
        <v>2668</v>
      </c>
      <c r="L2284" t="s">
        <v>800</v>
      </c>
      <c r="M2284" t="s">
        <v>4045</v>
      </c>
      <c r="N2284" t="s">
        <v>2640</v>
      </c>
      <c r="O2284" t="s">
        <v>2653</v>
      </c>
      <c r="P2284" t="s">
        <v>2642</v>
      </c>
      <c r="Q2284" t="s">
        <v>2640</v>
      </c>
      <c r="R2284" t="s">
        <v>8660</v>
      </c>
      <c r="S2284" t="s">
        <v>2671</v>
      </c>
      <c r="T2284" t="s">
        <v>2745</v>
      </c>
      <c r="U2284" t="s">
        <v>63</v>
      </c>
      <c r="V2284" s="7" t="s">
        <v>636</v>
      </c>
      <c r="W2284" s="8">
        <v>16000</v>
      </c>
      <c r="X2284" t="s">
        <v>8661</v>
      </c>
      <c r="Y2284" t="s">
        <v>8659</v>
      </c>
      <c r="Z2284" s="8">
        <v>45667.8</v>
      </c>
      <c r="AA2284" s="9">
        <v>8.25</v>
      </c>
      <c r="AB2284" s="8">
        <v>126870.48</v>
      </c>
      <c r="AD2284" s="10">
        <v>4817752</v>
      </c>
      <c r="AE2284" s="11">
        <v>45951</v>
      </c>
      <c r="AF2284" s="8">
        <v>43630</v>
      </c>
      <c r="AG2284" s="8">
        <v>13962.199999999997</v>
      </c>
      <c r="AH2284" s="12">
        <v>0.87263749999999984</v>
      </c>
      <c r="AI2284" s="8">
        <v>1692.3878787878784</v>
      </c>
      <c r="AJ2284" s="11">
        <v>47917.387878784721</v>
      </c>
      <c r="AK2284" s="11">
        <v>47675</v>
      </c>
      <c r="AL2284" s="10">
        <v>242</v>
      </c>
      <c r="AM2284">
        <v>57630.3</v>
      </c>
      <c r="AN2284">
        <v>0.87501875000000018</v>
      </c>
      <c r="AO2284" s="40" t="str">
        <f>E2284&amp;F2284&amp;U2284</f>
        <v>HCMTCKS-TCKRRH</v>
      </c>
      <c r="AP2284" s="40" t="str">
        <f>_xlfn.XLOOKUP(AO2284,CrossRef!N:N,CrossRef!A:A,"NOT FOUND",0)</f>
        <v>NOT FOUND</v>
      </c>
      <c r="AQ2284" s="40" t="str">
        <f>IFERROR(_xlfn.XLOOKUP(AO2284,CrossRef!$N:$N,CrossRef!$E:$E,"Not Found"),"-")</f>
        <v>Not Found</v>
      </c>
      <c r="AR2284" s="40" t="str">
        <f>IFERROR(_xlfn.XLOOKUP(AO2284,CrossRef!$N:$N,CrossRef!$G:$G,"Not Found"),"-")</f>
        <v>Not Found</v>
      </c>
      <c r="AS2284" s="40" t="str">
        <f>IFERROR(_xlfn.XLOOKUP(AO2284,CrossRef!$N:$N,CrossRef!$H:$H,"Not Found"),"-")</f>
        <v>Not Found</v>
      </c>
    </row>
    <row r="2285" spans="1:45" hidden="1" x14ac:dyDescent="0.3">
      <c r="A2285" s="38" t="str">
        <f>E2285&amp;F2285&amp;U2285</f>
        <v>HCMUCRG-FIDVRH</v>
      </c>
      <c r="B2285" s="38" t="str">
        <f>I2285&amp;D2285&amp;C2285</f>
        <v>EX70554050RI</v>
      </c>
      <c r="C2285" s="38" t="str">
        <f>_xlfn.XLOOKUP(A2285,CrossRef!N:N,CrossRef!D:D,"",0)</f>
        <v>RI</v>
      </c>
      <c r="D2285" s="38" t="str">
        <f>_xlfn.XLOOKUP(A2285,CrossRef!N:N,CrossRef!C:C,"",0)</f>
        <v>4050</v>
      </c>
      <c r="E2285" s="38" t="str">
        <f>LEFT(M2285,3)</f>
        <v>HCM</v>
      </c>
      <c r="F2285" s="38" t="str">
        <f>_xlfn.TEXTAFTER(J2285,"-")</f>
        <v>UCRG-FIDV</v>
      </c>
      <c r="G2285" t="s">
        <v>2725</v>
      </c>
      <c r="H2285" t="s">
        <v>2726</v>
      </c>
      <c r="I2285" t="s">
        <v>4044</v>
      </c>
      <c r="J2285" s="7" t="s">
        <v>1987</v>
      </c>
      <c r="K2285" t="s">
        <v>2668</v>
      </c>
      <c r="L2285" t="s">
        <v>800</v>
      </c>
      <c r="M2285" t="s">
        <v>4045</v>
      </c>
      <c r="N2285" t="s">
        <v>2640</v>
      </c>
      <c r="O2285" t="s">
        <v>2653</v>
      </c>
      <c r="P2285" t="s">
        <v>2642</v>
      </c>
      <c r="Q2285" t="s">
        <v>2640</v>
      </c>
      <c r="R2285" t="s">
        <v>4556</v>
      </c>
      <c r="S2285" t="s">
        <v>2655</v>
      </c>
      <c r="T2285" t="s">
        <v>3213</v>
      </c>
      <c r="U2285" t="s">
        <v>63</v>
      </c>
      <c r="V2285" s="7" t="s">
        <v>502</v>
      </c>
      <c r="W2285" s="8">
        <v>16000</v>
      </c>
      <c r="X2285" t="s">
        <v>8662</v>
      </c>
      <c r="Y2285" t="s">
        <v>7274</v>
      </c>
      <c r="Z2285" s="8">
        <v>45667.8</v>
      </c>
      <c r="AA2285" s="9">
        <v>8.25</v>
      </c>
      <c r="AB2285" s="8">
        <v>123200.22</v>
      </c>
      <c r="AD2285" s="10">
        <v>4879218</v>
      </c>
      <c r="AE2285" s="11">
        <v>45953</v>
      </c>
      <c r="AF2285" s="8">
        <v>43630</v>
      </c>
      <c r="AG2285" s="8">
        <v>13962.199999999997</v>
      </c>
      <c r="AH2285" s="12">
        <v>0.87263749999999984</v>
      </c>
      <c r="AI2285" s="8">
        <v>1692.3878787878784</v>
      </c>
      <c r="AJ2285" s="11">
        <v>47917.387878784721</v>
      </c>
      <c r="AK2285" s="11">
        <v>47912</v>
      </c>
      <c r="AL2285" s="10">
        <v>5</v>
      </c>
      <c r="AM2285">
        <v>59585.55</v>
      </c>
      <c r="AN2285">
        <v>0.99722187500000015</v>
      </c>
      <c r="AO2285" s="40" t="str">
        <f>E2285&amp;F2285&amp;U2285</f>
        <v>HCMUCRG-FIDVRH</v>
      </c>
      <c r="AP2285" s="40" t="str">
        <f>_xlfn.XLOOKUP(AO2285,CrossRef!N:N,CrossRef!A:A,"NOT FOUND",0)</f>
        <v>HCM4050RI</v>
      </c>
      <c r="AQ2285" s="40" t="str">
        <f>IFERROR(_xlfn.XLOOKUP(AO2285,CrossRef!$N:$N,CrossRef!$E:$E,"Not Found"),"-")</f>
        <v>EX1200-5D</v>
      </c>
      <c r="AR2285" s="40" t="str">
        <f>IFERROR(_xlfn.XLOOKUP(AO2285,CrossRef!$N:$N,CrossRef!$G:$G,"Not Found"),"-")</f>
        <v>4050 - FINAL DRIVE</v>
      </c>
      <c r="AS2285" s="40" t="str">
        <f>IFERROR(_xlfn.XLOOKUP(AO2285,CrossRef!$N:$N,CrossRef!$H:$H,"Not Found"),"-")</f>
        <v>RI - RIGHT</v>
      </c>
    </row>
    <row r="2286" spans="1:45" hidden="1" x14ac:dyDescent="0.3">
      <c r="A2286" s="38" t="str">
        <f>E2286&amp;F2286&amp;U2286</f>
        <v>SSPDRIV-WHGPLHF</v>
      </c>
      <c r="B2286" s="38" t="str">
        <f>I2286&amp;D2286&amp;C2286</f>
        <v>TD63434008LF</v>
      </c>
      <c r="C2286" s="38" t="str">
        <f>_xlfn.XLOOKUP(A2286,CrossRef!N:N,CrossRef!D:D,"",0)</f>
        <v>LF</v>
      </c>
      <c r="D2286" s="38" t="str">
        <f>_xlfn.XLOOKUP(A2286,CrossRef!N:N,CrossRef!C:C,"",0)</f>
        <v>4008</v>
      </c>
      <c r="E2286" s="38" t="str">
        <f>LEFT(M2286,3)</f>
        <v>SSP</v>
      </c>
      <c r="F2286" s="38" t="str">
        <f>_xlfn.TEXTAFTER(J2286,"-")</f>
        <v>DRIV-WHGP</v>
      </c>
      <c r="G2286" t="s">
        <v>2725</v>
      </c>
      <c r="H2286" t="s">
        <v>2726</v>
      </c>
      <c r="I2286" t="s">
        <v>3208</v>
      </c>
      <c r="J2286" s="7" t="s">
        <v>2266</v>
      </c>
      <c r="K2286" t="s">
        <v>2638</v>
      </c>
      <c r="L2286" t="s">
        <v>183</v>
      </c>
      <c r="M2286" t="s">
        <v>3209</v>
      </c>
      <c r="N2286" t="s">
        <v>2640</v>
      </c>
      <c r="O2286" t="s">
        <v>2803</v>
      </c>
      <c r="P2286" t="s">
        <v>2642</v>
      </c>
      <c r="Q2286" t="s">
        <v>2640</v>
      </c>
      <c r="R2286" t="s">
        <v>8663</v>
      </c>
      <c r="S2286" t="s">
        <v>2655</v>
      </c>
      <c r="T2286" t="s">
        <v>2688</v>
      </c>
      <c r="U2286" t="s">
        <v>485</v>
      </c>
      <c r="V2286" s="7" t="s">
        <v>945</v>
      </c>
      <c r="W2286" s="8">
        <v>24000</v>
      </c>
      <c r="X2286" t="s">
        <v>8664</v>
      </c>
      <c r="Y2286" t="s">
        <v>5361</v>
      </c>
      <c r="Z2286" s="8">
        <v>46545</v>
      </c>
      <c r="AA2286" s="9">
        <v>11.38</v>
      </c>
      <c r="AB2286" s="8">
        <v>108623.9</v>
      </c>
      <c r="AD2286" s="10">
        <v>4485056</v>
      </c>
      <c r="AE2286" s="11">
        <v>45460</v>
      </c>
      <c r="AF2286" s="8">
        <v>36508.699999999997</v>
      </c>
      <c r="AG2286" s="8">
        <v>13963.699999999997</v>
      </c>
      <c r="AH2286" s="12">
        <v>0.58182083333333323</v>
      </c>
      <c r="AI2286" s="8">
        <v>1227.038664323374</v>
      </c>
      <c r="AJ2286" s="11">
        <v>47452.03866431713</v>
      </c>
      <c r="AK2286" s="11">
        <v>47073</v>
      </c>
      <c r="AL2286" s="10">
        <v>379</v>
      </c>
      <c r="AM2286">
        <v>56195.24</v>
      </c>
      <c r="AN2286">
        <v>0.82027250000000007</v>
      </c>
      <c r="AO2286" s="40" t="str">
        <f>E2286&amp;F2286&amp;U2286</f>
        <v>SSPDRIV-WHGPLHF</v>
      </c>
      <c r="AP2286" s="40" t="str">
        <f>_xlfn.XLOOKUP(AO2286,CrossRef!N:N,CrossRef!A:A,"NOT FOUND",0)</f>
        <v>SSP4008LF</v>
      </c>
      <c r="AQ2286" s="40" t="str">
        <f>IFERROR(_xlfn.XLOOKUP(AO2286,CrossRef!$N:$N,CrossRef!$E:$E,"Not Found"),"-")</f>
        <v>793F</v>
      </c>
      <c r="AR2286" s="40" t="str">
        <f>IFERROR(_xlfn.XLOOKUP(AO2286,CrossRef!$N:$N,CrossRef!$G:$G,"Not Found"),"-")</f>
        <v>4008 - FINAL DRIVE, BRAKE &amp; WHEEL</v>
      </c>
      <c r="AS2286" s="40" t="str">
        <f>IFERROR(_xlfn.XLOOKUP(AO2286,CrossRef!$N:$N,CrossRef!$H:$H,"Not Found"),"-")</f>
        <v>LF - LEFT FRONT</v>
      </c>
    </row>
    <row r="2287" spans="1:45" hidden="1" x14ac:dyDescent="0.3">
      <c r="A2287" s="38" t="str">
        <f>E2287&amp;F2287&amp;U2287</f>
        <v>SSPSURE-SPSNLHF</v>
      </c>
      <c r="B2287" s="38" t="str">
        <f>I2287&amp;D2287&amp;C2287</f>
        <v>TD63437201LF</v>
      </c>
      <c r="C2287" s="38" t="str">
        <f>_xlfn.XLOOKUP(A2287,CrossRef!N:N,CrossRef!D:D,"",0)</f>
        <v>LF</v>
      </c>
      <c r="D2287" s="38" t="str">
        <f>_xlfn.XLOOKUP(A2287,CrossRef!N:N,CrossRef!C:C,"",0)</f>
        <v>7201</v>
      </c>
      <c r="E2287" s="38" t="str">
        <f>LEFT(M2287,3)</f>
        <v>SSP</v>
      </c>
      <c r="F2287" s="38" t="str">
        <f>_xlfn.TEXTAFTER(J2287,"-")</f>
        <v>SURE-SPSN</v>
      </c>
      <c r="G2287" t="s">
        <v>2725</v>
      </c>
      <c r="H2287" t="s">
        <v>2726</v>
      </c>
      <c r="I2287" t="s">
        <v>3208</v>
      </c>
      <c r="J2287" s="7" t="s">
        <v>6618</v>
      </c>
      <c r="K2287" t="s">
        <v>2638</v>
      </c>
      <c r="L2287" t="s">
        <v>183</v>
      </c>
      <c r="M2287" t="s">
        <v>3209</v>
      </c>
      <c r="N2287" t="s">
        <v>2640</v>
      </c>
      <c r="O2287" t="s">
        <v>2803</v>
      </c>
      <c r="P2287" t="s">
        <v>2642</v>
      </c>
      <c r="Q2287" t="s">
        <v>2640</v>
      </c>
      <c r="R2287" t="s">
        <v>8665</v>
      </c>
      <c r="S2287" t="s">
        <v>2644</v>
      </c>
      <c r="T2287" t="s">
        <v>2720</v>
      </c>
      <c r="U2287" t="s">
        <v>485</v>
      </c>
      <c r="V2287" s="7" t="s">
        <v>950</v>
      </c>
      <c r="W2287" s="8">
        <v>24000</v>
      </c>
      <c r="X2287" t="s">
        <v>8666</v>
      </c>
      <c r="Y2287" t="s">
        <v>3142</v>
      </c>
      <c r="Z2287" s="8">
        <v>46545</v>
      </c>
      <c r="AA2287" s="9">
        <v>11.38</v>
      </c>
      <c r="AB2287" s="8">
        <v>68000.45</v>
      </c>
      <c r="AD2287" s="10">
        <v>4487629</v>
      </c>
      <c r="AE2287" s="11">
        <v>45475</v>
      </c>
      <c r="AF2287" s="8">
        <v>36508.699999999997</v>
      </c>
      <c r="AG2287" s="8">
        <v>13963.699999999997</v>
      </c>
      <c r="AH2287" s="12">
        <v>0.58182083333333323</v>
      </c>
      <c r="AI2287" s="8">
        <v>1227.038664323374</v>
      </c>
      <c r="AJ2287" s="11">
        <v>47452.03866431713</v>
      </c>
      <c r="AK2287" s="11">
        <v>47073</v>
      </c>
      <c r="AL2287" s="10">
        <v>379</v>
      </c>
      <c r="AM2287">
        <v>56195.24</v>
      </c>
      <c r="AN2287">
        <v>0.82027250000000007</v>
      </c>
      <c r="AO2287" s="40" t="str">
        <f>E2287&amp;F2287&amp;U2287</f>
        <v>SSPSURE-SPSNLHF</v>
      </c>
      <c r="AP2287" s="40" t="str">
        <f>_xlfn.XLOOKUP(AO2287,CrossRef!N:N,CrossRef!A:A,"NOT FOUND",0)</f>
        <v>SSP7201LF</v>
      </c>
      <c r="AQ2287" s="40" t="str">
        <f>IFERROR(_xlfn.XLOOKUP(AO2287,CrossRef!$N:$N,CrossRef!$E:$E,"Not Found"),"-")</f>
        <v>793F</v>
      </c>
      <c r="AR2287" s="40" t="str">
        <f>IFERROR(_xlfn.XLOOKUP(AO2287,CrossRef!$N:$N,CrossRef!$G:$G,"Not Found"),"-")</f>
        <v>7201 - SUSPENSION CYLINDER</v>
      </c>
      <c r="AS2287" s="40" t="str">
        <f>IFERROR(_xlfn.XLOOKUP(AO2287,CrossRef!$N:$N,CrossRef!$H:$H,"Not Found"),"-")</f>
        <v>LF - LEFT FRONT</v>
      </c>
    </row>
    <row r="2288" spans="1:45" hidden="1" x14ac:dyDescent="0.3">
      <c r="A2288" s="38" t="str">
        <f>E2288&amp;F2288&amp;U2288</f>
        <v>6HKENGI</v>
      </c>
      <c r="B2288" s="38" t="str">
        <f>I2288&amp;D2288&amp;C2288</f>
        <v>TD6100100000</v>
      </c>
      <c r="C2288" s="38" t="str">
        <f>_xlfn.XLOOKUP(A2288,CrossRef!N:N,CrossRef!D:D,"",0)</f>
        <v>00</v>
      </c>
      <c r="D2288" s="38" t="str">
        <f>_xlfn.XLOOKUP(A2288,CrossRef!N:N,CrossRef!C:C,"",0)</f>
        <v>1000</v>
      </c>
      <c r="E2288" s="38" t="str">
        <f>LEFT(M2288,3)</f>
        <v>6HK</v>
      </c>
      <c r="F2288" s="38" t="str">
        <f>_xlfn.TEXTAFTER(J2288,"-")</f>
        <v>ENGI</v>
      </c>
      <c r="G2288" t="s">
        <v>2648</v>
      </c>
      <c r="H2288" t="s">
        <v>2649</v>
      </c>
      <c r="I2288" t="s">
        <v>2691</v>
      </c>
      <c r="J2288" s="7" t="s">
        <v>2267</v>
      </c>
      <c r="K2288" t="s">
        <v>2638</v>
      </c>
      <c r="L2288" t="s">
        <v>148</v>
      </c>
      <c r="M2288" t="s">
        <v>2692</v>
      </c>
      <c r="N2288" t="s">
        <v>2652</v>
      </c>
      <c r="O2288" t="s">
        <v>2653</v>
      </c>
      <c r="P2288" t="s">
        <v>2642</v>
      </c>
      <c r="Q2288" t="s">
        <v>2640</v>
      </c>
      <c r="R2288" t="s">
        <v>8667</v>
      </c>
      <c r="S2288" t="s">
        <v>2655</v>
      </c>
      <c r="T2288" t="s">
        <v>3265</v>
      </c>
      <c r="U2288" t="s">
        <v>2657</v>
      </c>
      <c r="V2288" s="7" t="s">
        <v>22</v>
      </c>
      <c r="W2288" s="8">
        <v>20000</v>
      </c>
      <c r="X2288" t="s">
        <v>8668</v>
      </c>
      <c r="Y2288" t="s">
        <v>3495</v>
      </c>
      <c r="Z2288" s="8">
        <v>63465.2</v>
      </c>
      <c r="AA2288" s="9">
        <v>9.89</v>
      </c>
      <c r="AB2288" s="8">
        <v>457582.46</v>
      </c>
      <c r="AD2288" s="10">
        <v>4661645</v>
      </c>
      <c r="AE2288" s="11">
        <v>45650</v>
      </c>
      <c r="AF2288" s="8">
        <v>57431</v>
      </c>
      <c r="AG2288" s="8">
        <v>13965.800000000003</v>
      </c>
      <c r="AH2288" s="12">
        <v>0.69829000000000019</v>
      </c>
      <c r="AI2288" s="8">
        <v>1412.1132457027302</v>
      </c>
      <c r="AJ2288" s="11">
        <v>47637.113245717592</v>
      </c>
      <c r="AK2288" s="11"/>
      <c r="AL2288" s="10"/>
      <c r="AO2288" s="40" t="str">
        <f>E2288&amp;F2288&amp;U2288</f>
        <v>6HKENGI</v>
      </c>
      <c r="AP2288" s="40" t="str">
        <f>_xlfn.XLOOKUP(AO2288,CrossRef!N:N,CrossRef!A:A,"NOT FOUND",0)</f>
        <v>6HK100000</v>
      </c>
      <c r="AQ2288" s="40" t="str">
        <f>IFERROR(_xlfn.XLOOKUP(AO2288,CrossRef!$N:$N,CrossRef!$E:$E,"Not Found"),"-")</f>
        <v>785B</v>
      </c>
      <c r="AR2288" s="40" t="str">
        <f>IFERROR(_xlfn.XLOOKUP(AO2288,CrossRef!$N:$N,CrossRef!$G:$G,"Not Found"),"-")</f>
        <v>1000 - ENGINE</v>
      </c>
      <c r="AS2288" s="40" t="str">
        <f>IFERROR(_xlfn.XLOOKUP(AO2288,CrossRef!$N:$N,CrossRef!$H:$H,"Not Found"),"-")</f>
        <v>00 - (NONE)</v>
      </c>
    </row>
    <row r="2289" spans="1:45" hidden="1" x14ac:dyDescent="0.3">
      <c r="A2289" s="38" t="str">
        <f>E2289&amp;F2289&amp;U2289</f>
        <v>RABDRIV-FIDVLH</v>
      </c>
      <c r="B2289" s="38" t="str">
        <f>I2289&amp;D2289&amp;C2289</f>
        <v>DZ82274050LT</v>
      </c>
      <c r="C2289" s="38" t="str">
        <f>_xlfn.XLOOKUP(A2289,CrossRef!N:N,CrossRef!D:D,"",0)</f>
        <v>LT</v>
      </c>
      <c r="D2289" s="38" t="str">
        <f>_xlfn.XLOOKUP(A2289,CrossRef!N:N,CrossRef!C:C,"",0)</f>
        <v>4050</v>
      </c>
      <c r="E2289" s="38" t="str">
        <f>LEFT(M2289,3)</f>
        <v>RAB</v>
      </c>
      <c r="F2289" s="38" t="str">
        <f>_xlfn.TEXTAFTER(J2289,"-")</f>
        <v>DRIV-FIDV</v>
      </c>
      <c r="G2289" t="s">
        <v>2635</v>
      </c>
      <c r="H2289" t="s">
        <v>2636</v>
      </c>
      <c r="I2289" t="s">
        <v>8303</v>
      </c>
      <c r="J2289" s="7" t="s">
        <v>2195</v>
      </c>
      <c r="K2289" t="s">
        <v>2638</v>
      </c>
      <c r="L2289" t="s">
        <v>34</v>
      </c>
      <c r="M2289" t="s">
        <v>8304</v>
      </c>
      <c r="N2289" t="s">
        <v>2640</v>
      </c>
      <c r="O2289" t="s">
        <v>2803</v>
      </c>
      <c r="P2289" t="s">
        <v>2642</v>
      </c>
      <c r="Q2289" t="s">
        <v>2640</v>
      </c>
      <c r="R2289" t="s">
        <v>8669</v>
      </c>
      <c r="S2289" t="s">
        <v>2655</v>
      </c>
      <c r="T2289" t="s">
        <v>3213</v>
      </c>
      <c r="U2289" t="s">
        <v>59</v>
      </c>
      <c r="V2289" s="7" t="s">
        <v>1169</v>
      </c>
      <c r="W2289" s="8">
        <v>15000</v>
      </c>
      <c r="X2289" t="s">
        <v>8670</v>
      </c>
      <c r="Y2289" t="s">
        <v>3578</v>
      </c>
      <c r="Z2289" s="8">
        <v>17106</v>
      </c>
      <c r="AA2289" s="9">
        <v>10.97</v>
      </c>
      <c r="AB2289" s="8">
        <v>77267.240000000005</v>
      </c>
      <c r="AD2289" s="10">
        <v>4717196</v>
      </c>
      <c r="AE2289" s="11">
        <v>46143</v>
      </c>
      <c r="AF2289" s="8">
        <v>16072.8</v>
      </c>
      <c r="AG2289" s="8">
        <v>13966.8</v>
      </c>
      <c r="AH2289" s="12">
        <v>0.93111999999999995</v>
      </c>
      <c r="AI2289" s="8">
        <v>1273.1814038286234</v>
      </c>
      <c r="AJ2289" s="11">
        <v>47498.181403819442</v>
      </c>
      <c r="AK2289" s="11">
        <v>47681</v>
      </c>
      <c r="AL2289" s="10">
        <v>-183</v>
      </c>
      <c r="AM2289">
        <v>33078.32</v>
      </c>
      <c r="AN2289">
        <v>1.1337013333333334</v>
      </c>
      <c r="AO2289" s="40" t="str">
        <f>E2289&amp;F2289&amp;U2289</f>
        <v>RABDRIV-FIDVLH</v>
      </c>
      <c r="AP2289" s="40" t="str">
        <f>_xlfn.XLOOKUP(AO2289,CrossRef!N:N,CrossRef!A:A,"NOT FOUND",0)</f>
        <v>RAB4050LT</v>
      </c>
      <c r="AQ2289" s="40" t="str">
        <f>IFERROR(_xlfn.XLOOKUP(AO2289,CrossRef!$N:$N,CrossRef!$E:$E,"Not Found"),"-")</f>
        <v>D10T2</v>
      </c>
      <c r="AR2289" s="40" t="str">
        <f>IFERROR(_xlfn.XLOOKUP(AO2289,CrossRef!$N:$N,CrossRef!$G:$G,"Not Found"),"-")</f>
        <v>4050 - FINAL DRIVE</v>
      </c>
      <c r="AS2289" s="40" t="str">
        <f>IFERROR(_xlfn.XLOOKUP(AO2289,CrossRef!$N:$N,CrossRef!$H:$H,"Not Found"),"-")</f>
        <v>LT - LEFT</v>
      </c>
    </row>
    <row r="2290" spans="1:45" hidden="1" x14ac:dyDescent="0.3">
      <c r="A2290" s="38" t="str">
        <f>E2290&amp;F2290&amp;U2290</f>
        <v>EXDDRIV-FIDVLHR</v>
      </c>
      <c r="B2290" s="38" t="str">
        <f>I2290&amp;D2290&amp;C2290</f>
        <v>TW03704050LR</v>
      </c>
      <c r="C2290" s="38" t="str">
        <f>_xlfn.XLOOKUP(A2290,CrossRef!N:N,CrossRef!D:D,"",0)</f>
        <v>LR</v>
      </c>
      <c r="D2290" s="38" t="str">
        <f>_xlfn.XLOOKUP(A2290,CrossRef!N:N,CrossRef!C:C,"",0)</f>
        <v>4050</v>
      </c>
      <c r="E2290" s="38" t="str">
        <f>LEFT(M2290,3)</f>
        <v>EXD</v>
      </c>
      <c r="F2290" s="38" t="str">
        <f>_xlfn.TEXTAFTER(J2290,"-")</f>
        <v>DRIV-FIDV</v>
      </c>
      <c r="G2290" t="s">
        <v>2695</v>
      </c>
      <c r="H2290" t="s">
        <v>2696</v>
      </c>
      <c r="I2290" t="s">
        <v>7645</v>
      </c>
      <c r="J2290" s="7" t="s">
        <v>603</v>
      </c>
      <c r="K2290" t="s">
        <v>2638</v>
      </c>
      <c r="L2290" t="s">
        <v>202</v>
      </c>
      <c r="M2290" t="s">
        <v>7646</v>
      </c>
      <c r="N2290" t="s">
        <v>2640</v>
      </c>
      <c r="O2290" t="s">
        <v>2653</v>
      </c>
      <c r="P2290" t="s">
        <v>2642</v>
      </c>
      <c r="Q2290" t="s">
        <v>2640</v>
      </c>
      <c r="R2290" t="s">
        <v>8671</v>
      </c>
      <c r="S2290" t="s">
        <v>2655</v>
      </c>
      <c r="T2290" t="s">
        <v>2682</v>
      </c>
      <c r="U2290" t="s">
        <v>491</v>
      </c>
      <c r="V2290" s="7" t="s">
        <v>551</v>
      </c>
      <c r="W2290" s="8">
        <v>18000</v>
      </c>
      <c r="X2290" t="s">
        <v>8672</v>
      </c>
      <c r="Y2290" t="s">
        <v>7649</v>
      </c>
      <c r="Z2290" s="8">
        <v>22844</v>
      </c>
      <c r="AA2290" s="9">
        <v>2.0699999999999998</v>
      </c>
      <c r="AB2290" s="8">
        <v>59184.41</v>
      </c>
      <c r="AD2290" s="10">
        <v>4635755</v>
      </c>
      <c r="AE2290" s="11">
        <v>45590</v>
      </c>
      <c r="AF2290" s="8">
        <v>18814.150000000001</v>
      </c>
      <c r="AG2290" s="8">
        <v>13970.150000000001</v>
      </c>
      <c r="AH2290" s="12">
        <v>0.77611944444444447</v>
      </c>
      <c r="AI2290" s="8">
        <v>6748.8647342995182</v>
      </c>
      <c r="AJ2290" s="11">
        <v>52973.86473429398</v>
      </c>
      <c r="AK2290" s="11">
        <v>48264</v>
      </c>
      <c r="AL2290" s="10">
        <v>4709</v>
      </c>
      <c r="AM2290">
        <v>27064.73</v>
      </c>
      <c r="AN2290">
        <v>0.45836555555555547</v>
      </c>
      <c r="AO2290" s="40" t="str">
        <f>E2290&amp;F2290&amp;U2290</f>
        <v>EXDDRIV-FIDVLHR</v>
      </c>
      <c r="AP2290" s="40" t="str">
        <f>_xlfn.XLOOKUP(AO2290,CrossRef!N:N,CrossRef!A:A,"NOT FOUND",0)</f>
        <v>EXD4050LR</v>
      </c>
      <c r="AQ2290" s="40" t="str">
        <f>IFERROR(_xlfn.XLOOKUP(AO2290,CrossRef!$N:$N,CrossRef!$E:$E,"Not Found"),"-")</f>
        <v>773F</v>
      </c>
      <c r="AR2290" s="40" t="str">
        <f>IFERROR(_xlfn.XLOOKUP(AO2290,CrossRef!$N:$N,CrossRef!$G:$G,"Not Found"),"-")</f>
        <v>4050 - FINAL DRIVE</v>
      </c>
      <c r="AS2290" s="40" t="str">
        <f>IFERROR(_xlfn.XLOOKUP(AO2290,CrossRef!$N:$N,CrossRef!$H:$H,"Not Found"),"-")</f>
        <v>LR - LEFT REAR</v>
      </c>
    </row>
    <row r="2291" spans="1:45" hidden="1" x14ac:dyDescent="0.3">
      <c r="A2291" s="38" t="str">
        <f>E2291&amp;F2291&amp;U2291</f>
        <v>HCMHYSY-MOHYLH</v>
      </c>
      <c r="B2291" s="38" t="str">
        <f>I2291&amp;D2291&amp;C2291</f>
        <v>EX71144351LT</v>
      </c>
      <c r="C2291" s="38" t="str">
        <f>_xlfn.XLOOKUP(A2291,CrossRef!N:N,CrossRef!D:D,"",0)</f>
        <v>LT</v>
      </c>
      <c r="D2291" s="38" t="str">
        <f>_xlfn.XLOOKUP(A2291,CrossRef!N:N,CrossRef!C:C,"",0)</f>
        <v>4351</v>
      </c>
      <c r="E2291" s="38" t="str">
        <f>LEFT(M2291,3)</f>
        <v>HCM</v>
      </c>
      <c r="F2291" s="38" t="str">
        <f>_xlfn.TEXTAFTER(J2291,"-")</f>
        <v>HYSY-MOHY</v>
      </c>
      <c r="G2291" t="s">
        <v>2635</v>
      </c>
      <c r="H2291" t="s">
        <v>2636</v>
      </c>
      <c r="I2291" t="s">
        <v>2905</v>
      </c>
      <c r="J2291" s="7" t="s">
        <v>2147</v>
      </c>
      <c r="K2291" t="s">
        <v>2668</v>
      </c>
      <c r="L2291" t="s">
        <v>2698</v>
      </c>
      <c r="M2291" t="s">
        <v>2906</v>
      </c>
      <c r="N2291" t="s">
        <v>2640</v>
      </c>
      <c r="O2291" t="s">
        <v>2803</v>
      </c>
      <c r="P2291" t="s">
        <v>2642</v>
      </c>
      <c r="Q2291" t="s">
        <v>2640</v>
      </c>
      <c r="R2291" t="s">
        <v>8673</v>
      </c>
      <c r="S2291" t="s">
        <v>2655</v>
      </c>
      <c r="T2291" t="s">
        <v>2882</v>
      </c>
      <c r="U2291" t="s">
        <v>59</v>
      </c>
      <c r="V2291" s="7" t="s">
        <v>8518</v>
      </c>
      <c r="W2291" s="8">
        <v>17500</v>
      </c>
      <c r="X2291" t="s">
        <v>8674</v>
      </c>
      <c r="Y2291" t="s">
        <v>8084</v>
      </c>
      <c r="Z2291" s="8">
        <v>30317</v>
      </c>
      <c r="AA2291" s="9">
        <v>5.39</v>
      </c>
      <c r="AB2291" s="8">
        <v>23156.28</v>
      </c>
      <c r="AD2291" s="10">
        <v>4602967</v>
      </c>
      <c r="AE2291" s="11">
        <v>45607</v>
      </c>
      <c r="AF2291" s="8">
        <v>26793</v>
      </c>
      <c r="AG2291" s="8">
        <v>13976</v>
      </c>
      <c r="AH2291" s="12">
        <v>0.79862857142857147</v>
      </c>
      <c r="AI2291" s="8">
        <v>2592.9499072356216</v>
      </c>
      <c r="AJ2291" s="11">
        <v>48817.949907256945</v>
      </c>
      <c r="AK2291" s="11">
        <v>48264</v>
      </c>
      <c r="AL2291" s="10">
        <v>553</v>
      </c>
      <c r="AM2291">
        <v>41307.21</v>
      </c>
      <c r="AN2291">
        <v>0.82938342857142855</v>
      </c>
      <c r="AO2291" s="40" t="str">
        <f>E2291&amp;F2291&amp;U2291</f>
        <v>HCMHYSY-MOHYLH</v>
      </c>
      <c r="AP2291" s="40" t="str">
        <f>_xlfn.XLOOKUP(AO2291,CrossRef!N:N,CrossRef!A:A,"NOT FOUND",0)</f>
        <v>HCM4351LT</v>
      </c>
      <c r="AQ2291" s="40" t="str">
        <f>IFERROR(_xlfn.XLOOKUP(AO2291,CrossRef!$N:$N,CrossRef!$E:$E,"Not Found"),"-")</f>
        <v>EX2500</v>
      </c>
      <c r="AR2291" s="40" t="str">
        <f>IFERROR(_xlfn.XLOOKUP(AO2291,CrossRef!$N:$N,CrossRef!$G:$G,"Not Found"),"-")</f>
        <v>4351 - HYD PROPEL/DRIVE MOTOR</v>
      </c>
      <c r="AS2291" s="40" t="str">
        <f>IFERROR(_xlfn.XLOOKUP(AO2291,CrossRef!$N:$N,CrossRef!$H:$H,"Not Found"),"-")</f>
        <v>LT - LEFT</v>
      </c>
    </row>
    <row r="2292" spans="1:45" hidden="1" x14ac:dyDescent="0.3">
      <c r="A2292" s="38" t="str">
        <f>E2292&amp;F2292&amp;U2292</f>
        <v>7ERENGI</v>
      </c>
      <c r="B2292" s="38" t="str">
        <f>I2292&amp;D2292&amp;C2292</f>
        <v>TS2198100000</v>
      </c>
      <c r="C2292" s="38" t="str">
        <f>_xlfn.XLOOKUP(A2292,CrossRef!N:N,CrossRef!D:D,"",0)</f>
        <v>00</v>
      </c>
      <c r="D2292" s="38" t="str">
        <f>_xlfn.XLOOKUP(A2292,CrossRef!N:N,CrossRef!C:C,"",0)</f>
        <v>1000</v>
      </c>
      <c r="E2292" s="38" t="str">
        <f>LEFT(M2292,3)</f>
        <v>7ER</v>
      </c>
      <c r="F2292" s="38" t="str">
        <f>_xlfn.TEXTAFTER(J2292,"-")</f>
        <v>ENGI</v>
      </c>
      <c r="G2292" t="s">
        <v>2725</v>
      </c>
      <c r="H2292" t="s">
        <v>2726</v>
      </c>
      <c r="I2292" t="s">
        <v>3424</v>
      </c>
      <c r="J2292" s="7" t="s">
        <v>2268</v>
      </c>
      <c r="K2292" t="s">
        <v>2638</v>
      </c>
      <c r="L2292" t="s">
        <v>196</v>
      </c>
      <c r="M2292" t="s">
        <v>3425</v>
      </c>
      <c r="N2292" t="s">
        <v>2640</v>
      </c>
      <c r="O2292" t="s">
        <v>2653</v>
      </c>
      <c r="P2292" t="s">
        <v>2642</v>
      </c>
      <c r="Q2292" t="s">
        <v>2640</v>
      </c>
      <c r="R2292" t="s">
        <v>8675</v>
      </c>
      <c r="S2292" t="s">
        <v>2655</v>
      </c>
      <c r="T2292" t="s">
        <v>3265</v>
      </c>
      <c r="U2292" t="s">
        <v>2657</v>
      </c>
      <c r="V2292" s="7" t="s">
        <v>22</v>
      </c>
      <c r="W2292" s="8">
        <v>20000</v>
      </c>
      <c r="X2292" t="s">
        <v>8676</v>
      </c>
      <c r="Y2292" t="s">
        <v>8677</v>
      </c>
      <c r="Z2292" s="8">
        <v>56034</v>
      </c>
      <c r="AA2292" s="9">
        <v>7</v>
      </c>
      <c r="AB2292" s="8">
        <v>196080.75</v>
      </c>
      <c r="AD2292" s="10">
        <v>4663677</v>
      </c>
      <c r="AE2292" s="11">
        <v>45654</v>
      </c>
      <c r="AF2292" s="8">
        <v>50031</v>
      </c>
      <c r="AG2292" s="8">
        <v>13997</v>
      </c>
      <c r="AH2292" s="12">
        <v>0.69984999999999997</v>
      </c>
      <c r="AI2292" s="8">
        <v>1999.5714285714287</v>
      </c>
      <c r="AJ2292" s="11">
        <v>48224.571428587966</v>
      </c>
      <c r="AK2292" s="11"/>
      <c r="AL2292" s="10"/>
      <c r="AO2292" s="40" t="str">
        <f>E2292&amp;F2292&amp;U2292</f>
        <v>7ERENGI</v>
      </c>
      <c r="AP2292" s="40" t="str">
        <f>_xlfn.XLOOKUP(AO2292,CrossRef!N:N,CrossRef!A:A,"NOT FOUND",0)</f>
        <v>7ER100000</v>
      </c>
      <c r="AQ2292" s="40" t="str">
        <f>IFERROR(_xlfn.XLOOKUP(AO2292,CrossRef!$N:$N,CrossRef!$E:$E,"Not Found"),"-")</f>
        <v>773D</v>
      </c>
      <c r="AR2292" s="40" t="str">
        <f>IFERROR(_xlfn.XLOOKUP(AO2292,CrossRef!$N:$N,CrossRef!$G:$G,"Not Found"),"-")</f>
        <v>1000 - ENGINE</v>
      </c>
      <c r="AS2292" s="40" t="str">
        <f>IFERROR(_xlfn.XLOOKUP(AO2292,CrossRef!$N:$N,CrossRef!$H:$H,"Not Found"),"-")</f>
        <v>00 - (NONE)</v>
      </c>
    </row>
    <row r="2293" spans="1:45" hidden="1" x14ac:dyDescent="0.3">
      <c r="A2293" s="38" t="str">
        <f>E2293&amp;F2293&amp;U2293</f>
        <v>HCMTCKSRH</v>
      </c>
      <c r="B2293" s="38" t="str">
        <f>I2293&amp;D2293&amp;C2293</f>
        <v>EX70854170RI</v>
      </c>
      <c r="C2293" s="38" t="str">
        <f>_xlfn.XLOOKUP(A2293,CrossRef!N:N,CrossRef!D:D,"",0)</f>
        <v>RI</v>
      </c>
      <c r="D2293" s="38" t="str">
        <f>_xlfn.XLOOKUP(A2293,CrossRef!N:N,CrossRef!C:C,"",0)</f>
        <v>4170</v>
      </c>
      <c r="E2293" s="38" t="str">
        <f>LEFT(M2293,3)</f>
        <v>HCM</v>
      </c>
      <c r="F2293" s="38" t="str">
        <f>_xlfn.TEXTAFTER(J2293,"-")</f>
        <v>TCKS</v>
      </c>
      <c r="G2293" t="s">
        <v>2648</v>
      </c>
      <c r="H2293" t="s">
        <v>2649</v>
      </c>
      <c r="I2293" t="s">
        <v>3119</v>
      </c>
      <c r="J2293" s="7" t="s">
        <v>2269</v>
      </c>
      <c r="K2293" t="s">
        <v>2668</v>
      </c>
      <c r="L2293" t="s">
        <v>772</v>
      </c>
      <c r="M2293" t="s">
        <v>3120</v>
      </c>
      <c r="N2293" t="s">
        <v>2640</v>
      </c>
      <c r="O2293" t="s">
        <v>2653</v>
      </c>
      <c r="P2293" t="s">
        <v>2642</v>
      </c>
      <c r="Q2293" t="s">
        <v>2640</v>
      </c>
      <c r="R2293" t="s">
        <v>8678</v>
      </c>
      <c r="S2293" t="s">
        <v>2671</v>
      </c>
      <c r="T2293" t="s">
        <v>2745</v>
      </c>
      <c r="U2293" t="s">
        <v>63</v>
      </c>
      <c r="V2293" s="7" t="s">
        <v>631</v>
      </c>
      <c r="W2293" s="8">
        <v>18000</v>
      </c>
      <c r="X2293" t="s">
        <v>8679</v>
      </c>
      <c r="Y2293" t="s">
        <v>8680</v>
      </c>
      <c r="Z2293" s="8">
        <v>39816.800000000003</v>
      </c>
      <c r="AA2293" s="9">
        <v>6.36</v>
      </c>
      <c r="AB2293" s="8">
        <v>67908.929999999993</v>
      </c>
      <c r="AD2293" s="10">
        <v>4661915</v>
      </c>
      <c r="AE2293" s="11">
        <v>45676</v>
      </c>
      <c r="AF2293" s="8">
        <v>35821</v>
      </c>
      <c r="AG2293" s="8">
        <v>14004.199999999997</v>
      </c>
      <c r="AH2293" s="12">
        <v>0.77801111111111099</v>
      </c>
      <c r="AI2293" s="8">
        <v>2201.91823899371</v>
      </c>
      <c r="AJ2293" s="11">
        <v>48426.918239004626</v>
      </c>
      <c r="AK2293" s="11">
        <v>48190</v>
      </c>
      <c r="AL2293" s="10">
        <v>236</v>
      </c>
      <c r="AM2293">
        <v>52314.200000000004</v>
      </c>
      <c r="AN2293">
        <v>0.91628888888888915</v>
      </c>
      <c r="AO2293" s="40" t="str">
        <f>E2293&amp;F2293&amp;U2293</f>
        <v>HCMTCKSRH</v>
      </c>
      <c r="AP2293" s="40" t="str">
        <f>_xlfn.XLOOKUP(AO2293,CrossRef!N:N,CrossRef!A:A,"NOT FOUND",0)</f>
        <v>HCM4170RI</v>
      </c>
      <c r="AQ2293" s="40" t="str">
        <f>IFERROR(_xlfn.XLOOKUP(AO2293,CrossRef!$N:$N,CrossRef!$E:$E,"Not Found"),"-")</f>
        <v>EX1200-5D</v>
      </c>
      <c r="AR2293" s="40" t="str">
        <f>IFERROR(_xlfn.XLOOKUP(AO2293,CrossRef!$N:$N,CrossRef!$G:$G,"Not Found"),"-")</f>
        <v>4170 - TRACK ASSEMBLY</v>
      </c>
      <c r="AS2293" s="40" t="str">
        <f>IFERROR(_xlfn.XLOOKUP(AO2293,CrossRef!$N:$N,CrossRef!$H:$H,"Not Found"),"-")</f>
        <v>RI - RIGHT</v>
      </c>
    </row>
    <row r="2294" spans="1:45" hidden="1" x14ac:dyDescent="0.3">
      <c r="A2294" s="38" t="str">
        <f>E2294&amp;F2294&amp;U2294</f>
        <v>HCMTCKSLH</v>
      </c>
      <c r="B2294" s="38" t="str">
        <f>I2294&amp;D2294&amp;C2294</f>
        <v>EX70854170LT</v>
      </c>
      <c r="C2294" s="38" t="str">
        <f>_xlfn.XLOOKUP(A2294,CrossRef!N:N,CrossRef!D:D,"",0)</f>
        <v>LT</v>
      </c>
      <c r="D2294" s="38" t="str">
        <f>_xlfn.XLOOKUP(A2294,CrossRef!N:N,CrossRef!C:C,"",0)</f>
        <v>4170</v>
      </c>
      <c r="E2294" s="38" t="str">
        <f>LEFT(M2294,3)</f>
        <v>HCM</v>
      </c>
      <c r="F2294" s="38" t="str">
        <f>_xlfn.TEXTAFTER(J2294,"-")</f>
        <v>TCKS</v>
      </c>
      <c r="G2294" t="s">
        <v>2648</v>
      </c>
      <c r="H2294" t="s">
        <v>2649</v>
      </c>
      <c r="I2294" t="s">
        <v>3119</v>
      </c>
      <c r="J2294" s="7" t="s">
        <v>2269</v>
      </c>
      <c r="K2294" t="s">
        <v>2668</v>
      </c>
      <c r="L2294" t="s">
        <v>772</v>
      </c>
      <c r="M2294" t="s">
        <v>3120</v>
      </c>
      <c r="N2294" t="s">
        <v>2640</v>
      </c>
      <c r="O2294" t="s">
        <v>2653</v>
      </c>
      <c r="P2294" t="s">
        <v>2642</v>
      </c>
      <c r="Q2294" t="s">
        <v>2640</v>
      </c>
      <c r="R2294" t="s">
        <v>8681</v>
      </c>
      <c r="S2294" t="s">
        <v>2671</v>
      </c>
      <c r="T2294" t="s">
        <v>2745</v>
      </c>
      <c r="U2294" t="s">
        <v>59</v>
      </c>
      <c r="V2294" s="7" t="s">
        <v>632</v>
      </c>
      <c r="W2294" s="8">
        <v>18000</v>
      </c>
      <c r="X2294" t="s">
        <v>8682</v>
      </c>
      <c r="Y2294" t="s">
        <v>8680</v>
      </c>
      <c r="Z2294" s="8">
        <v>39816.800000000003</v>
      </c>
      <c r="AA2294" s="9">
        <v>6.36</v>
      </c>
      <c r="AB2294" s="8">
        <v>67908.929999999993</v>
      </c>
      <c r="AD2294" s="10">
        <v>4661916</v>
      </c>
      <c r="AE2294" s="11">
        <v>45646</v>
      </c>
      <c r="AF2294" s="8">
        <v>35821</v>
      </c>
      <c r="AG2294" s="8">
        <v>14004.199999999997</v>
      </c>
      <c r="AH2294" s="12">
        <v>0.77801111111111099</v>
      </c>
      <c r="AI2294" s="8">
        <v>2201.91823899371</v>
      </c>
      <c r="AJ2294" s="11">
        <v>48426.918239004626</v>
      </c>
      <c r="AK2294" s="11">
        <v>48190</v>
      </c>
      <c r="AL2294" s="10">
        <v>236</v>
      </c>
      <c r="AM2294">
        <v>52314.200000000004</v>
      </c>
      <c r="AN2294">
        <v>0.91628888888888915</v>
      </c>
      <c r="AO2294" s="40" t="str">
        <f>E2294&amp;F2294&amp;U2294</f>
        <v>HCMTCKSLH</v>
      </c>
      <c r="AP2294" s="40" t="str">
        <f>_xlfn.XLOOKUP(AO2294,CrossRef!N:N,CrossRef!A:A,"NOT FOUND",0)</f>
        <v>HCM4170LT</v>
      </c>
      <c r="AQ2294" s="40" t="str">
        <f>IFERROR(_xlfn.XLOOKUP(AO2294,CrossRef!$N:$N,CrossRef!$E:$E,"Not Found"),"-")</f>
        <v>EX1200-5D</v>
      </c>
      <c r="AR2294" s="40" t="str">
        <f>IFERROR(_xlfn.XLOOKUP(AO2294,CrossRef!$N:$N,CrossRef!$G:$G,"Not Found"),"-")</f>
        <v>4170 - TRACK ASSEMBLY</v>
      </c>
      <c r="AS2294" s="40" t="str">
        <f>IFERROR(_xlfn.XLOOKUP(AO2294,CrossRef!$N:$N,CrossRef!$H:$H,"Not Found"),"-")</f>
        <v>LT - LEFT</v>
      </c>
    </row>
    <row r="2295" spans="1:45" hidden="1" x14ac:dyDescent="0.3">
      <c r="A2295" s="38" t="str">
        <f>E2295&amp;F2295&amp;U2295</f>
        <v>6P6HYSY-MOHY-TRLL</v>
      </c>
      <c r="B2295" s="38" t="str">
        <f>I2295&amp;D2295&amp;C2295</f>
        <v>GEX0124351LT</v>
      </c>
      <c r="C2295" s="38" t="str">
        <f>_xlfn.XLOOKUP(A2295,CrossRef!N:N,CrossRef!D:D,"",0)</f>
        <v>LT</v>
      </c>
      <c r="D2295" s="38" t="str">
        <f>_xlfn.XLOOKUP(A2295,CrossRef!N:N,CrossRef!C:C,"",0)</f>
        <v>4351</v>
      </c>
      <c r="E2295" s="38" t="str">
        <f>LEFT(M2295,3)</f>
        <v>6P6</v>
      </c>
      <c r="F2295" s="38" t="str">
        <f>_xlfn.TEXTAFTER(J2295,"-")</f>
        <v>HYSY-MOHY-TRLL</v>
      </c>
      <c r="G2295" t="s">
        <v>2635</v>
      </c>
      <c r="H2295" t="s">
        <v>2636</v>
      </c>
      <c r="I2295" t="s">
        <v>5840</v>
      </c>
      <c r="J2295" s="7" t="s">
        <v>2270</v>
      </c>
      <c r="K2295" t="s">
        <v>2638</v>
      </c>
      <c r="L2295" t="s">
        <v>2755</v>
      </c>
      <c r="M2295" t="s">
        <v>989</v>
      </c>
      <c r="N2295" t="s">
        <v>2640</v>
      </c>
      <c r="O2295" t="s">
        <v>2641</v>
      </c>
      <c r="P2295" t="s">
        <v>2642</v>
      </c>
      <c r="Q2295" t="s">
        <v>2640</v>
      </c>
      <c r="R2295" t="s">
        <v>8683</v>
      </c>
      <c r="V2295" s="7" t="s">
        <v>1610</v>
      </c>
      <c r="W2295" s="8">
        <v>16500</v>
      </c>
      <c r="X2295" t="s">
        <v>8684</v>
      </c>
      <c r="Y2295" t="s">
        <v>8685</v>
      </c>
      <c r="Z2295" s="8">
        <v>2480</v>
      </c>
      <c r="AA2295" s="9">
        <v>14.81</v>
      </c>
      <c r="AB2295" s="8"/>
      <c r="AD2295" s="10">
        <v>0</v>
      </c>
      <c r="AE2295" s="11"/>
      <c r="AF2295" s="8">
        <v>0</v>
      </c>
      <c r="AG2295" s="8">
        <v>14020</v>
      </c>
      <c r="AH2295" s="12">
        <v>0.84969696969696973</v>
      </c>
      <c r="AI2295" s="8">
        <v>946.65766374071575</v>
      </c>
      <c r="AJ2295" s="11">
        <v>47171.657663738428</v>
      </c>
      <c r="AK2295" s="11"/>
      <c r="AL2295" s="10"/>
      <c r="AO2295" s="40" t="str">
        <f>E2295&amp;F2295&amp;U2295</f>
        <v>6P6HYSY-MOHY-TRLL</v>
      </c>
      <c r="AP2295" s="40" t="str">
        <f>_xlfn.XLOOKUP(AO2295,CrossRef!N:N,CrossRef!A:A,"NOT FOUND",0)</f>
        <v>6P64351LT</v>
      </c>
      <c r="AQ2295" s="40">
        <f>IFERROR(_xlfn.XLOOKUP(AO2295,CrossRef!$N:$N,CrossRef!$E:$E,"Not Found"),"-")</f>
        <v>6060</v>
      </c>
      <c r="AR2295" s="40" t="str">
        <f>IFERROR(_xlfn.XLOOKUP(AO2295,CrossRef!$N:$N,CrossRef!$G:$G,"Not Found"),"-")</f>
        <v>4351 - HYD PROPEL/DRIVE MOTOR</v>
      </c>
      <c r="AS2295" s="40" t="str">
        <f>IFERROR(_xlfn.XLOOKUP(AO2295,CrossRef!$N:$N,CrossRef!$H:$H,"Not Found"),"-")</f>
        <v>LT - LEFT</v>
      </c>
    </row>
    <row r="2296" spans="1:45" hidden="1" x14ac:dyDescent="0.3">
      <c r="A2296" s="38" t="str">
        <f>E2296&amp;F2296&amp;U2296</f>
        <v>6P6HYSY-MOHY-TRLL</v>
      </c>
      <c r="B2296" s="38" t="str">
        <f>I2296&amp;D2296&amp;C2296</f>
        <v>GEX0124351LT</v>
      </c>
      <c r="C2296" s="38" t="str">
        <f>_xlfn.XLOOKUP(A2296,CrossRef!N:N,CrossRef!D:D,"",0)</f>
        <v>LT</v>
      </c>
      <c r="D2296" s="38" t="str">
        <f>_xlfn.XLOOKUP(A2296,CrossRef!N:N,CrossRef!C:C,"",0)</f>
        <v>4351</v>
      </c>
      <c r="E2296" s="38" t="str">
        <f>LEFT(M2296,3)</f>
        <v>6P6</v>
      </c>
      <c r="F2296" s="38" t="str">
        <f>_xlfn.TEXTAFTER(J2296,"-")</f>
        <v>HYSY-MOHY-TRLL</v>
      </c>
      <c r="G2296" t="s">
        <v>2635</v>
      </c>
      <c r="H2296" t="s">
        <v>2636</v>
      </c>
      <c r="I2296" t="s">
        <v>5840</v>
      </c>
      <c r="J2296" s="7" t="s">
        <v>2270</v>
      </c>
      <c r="K2296" t="s">
        <v>2638</v>
      </c>
      <c r="L2296" t="s">
        <v>2755</v>
      </c>
      <c r="M2296" t="s">
        <v>989</v>
      </c>
      <c r="N2296" t="s">
        <v>2640</v>
      </c>
      <c r="O2296" t="s">
        <v>2641</v>
      </c>
      <c r="P2296" t="s">
        <v>2642</v>
      </c>
      <c r="Q2296" t="s">
        <v>2640</v>
      </c>
      <c r="R2296" t="s">
        <v>8686</v>
      </c>
      <c r="V2296" s="7" t="s">
        <v>7603</v>
      </c>
      <c r="W2296" s="8">
        <v>16500</v>
      </c>
      <c r="X2296" t="s">
        <v>8687</v>
      </c>
      <c r="Y2296" t="s">
        <v>8685</v>
      </c>
      <c r="Z2296" s="8">
        <v>2480</v>
      </c>
      <c r="AA2296" s="9">
        <v>14.81</v>
      </c>
      <c r="AB2296" s="8"/>
      <c r="AD2296" s="10">
        <v>0</v>
      </c>
      <c r="AE2296" s="11"/>
      <c r="AF2296" s="8">
        <v>0</v>
      </c>
      <c r="AG2296" s="8">
        <v>14020</v>
      </c>
      <c r="AH2296" s="12">
        <v>0.84969696969696973</v>
      </c>
      <c r="AI2296" s="8">
        <v>946.65766374071575</v>
      </c>
      <c r="AJ2296" s="11">
        <v>47171.657663738428</v>
      </c>
      <c r="AK2296" s="11"/>
      <c r="AL2296" s="10"/>
      <c r="AO2296" s="40" t="str">
        <f>E2296&amp;F2296&amp;U2296</f>
        <v>6P6HYSY-MOHY-TRLL</v>
      </c>
      <c r="AP2296" s="40" t="str">
        <f>_xlfn.XLOOKUP(AO2296,CrossRef!N:N,CrossRef!A:A,"NOT FOUND",0)</f>
        <v>6P64351LT</v>
      </c>
      <c r="AQ2296" s="40">
        <f>IFERROR(_xlfn.XLOOKUP(AO2296,CrossRef!$N:$N,CrossRef!$E:$E,"Not Found"),"-")</f>
        <v>6060</v>
      </c>
      <c r="AR2296" s="40" t="str">
        <f>IFERROR(_xlfn.XLOOKUP(AO2296,CrossRef!$N:$N,CrossRef!$G:$G,"Not Found"),"-")</f>
        <v>4351 - HYD PROPEL/DRIVE MOTOR</v>
      </c>
      <c r="AS2296" s="40" t="str">
        <f>IFERROR(_xlfn.XLOOKUP(AO2296,CrossRef!$N:$N,CrossRef!$H:$H,"Not Found"),"-")</f>
        <v>LT - LEFT</v>
      </c>
    </row>
    <row r="2297" spans="1:45" hidden="1" x14ac:dyDescent="0.3">
      <c r="A2297" s="38" t="str">
        <f>E2297&amp;F2297&amp;U2297</f>
        <v>6P6HYSY-MOHY-TRLR</v>
      </c>
      <c r="B2297" s="38" t="str">
        <f>I2297&amp;D2297&amp;C2297</f>
        <v>GEX0124351RI</v>
      </c>
      <c r="C2297" s="38" t="str">
        <f>_xlfn.XLOOKUP(A2297,CrossRef!N:N,CrossRef!D:D,"",0)</f>
        <v>RI</v>
      </c>
      <c r="D2297" s="38" t="str">
        <f>_xlfn.XLOOKUP(A2297,CrossRef!N:N,CrossRef!C:C,"",0)</f>
        <v>4351</v>
      </c>
      <c r="E2297" s="38" t="str">
        <f>LEFT(M2297,3)</f>
        <v>6P6</v>
      </c>
      <c r="F2297" s="38" t="str">
        <f>_xlfn.TEXTAFTER(J2297,"-")</f>
        <v>HYSY-MOHY-TRLR</v>
      </c>
      <c r="G2297" t="s">
        <v>2635</v>
      </c>
      <c r="H2297" t="s">
        <v>2636</v>
      </c>
      <c r="I2297" t="s">
        <v>5840</v>
      </c>
      <c r="J2297" s="7" t="s">
        <v>2271</v>
      </c>
      <c r="K2297" t="s">
        <v>2638</v>
      </c>
      <c r="L2297" t="s">
        <v>2755</v>
      </c>
      <c r="M2297" t="s">
        <v>989</v>
      </c>
      <c r="N2297" t="s">
        <v>2640</v>
      </c>
      <c r="O2297" t="s">
        <v>2641</v>
      </c>
      <c r="P2297" t="s">
        <v>2642</v>
      </c>
      <c r="Q2297" t="s">
        <v>2640</v>
      </c>
      <c r="R2297" t="s">
        <v>8688</v>
      </c>
      <c r="V2297" s="7" t="s">
        <v>2272</v>
      </c>
      <c r="W2297" s="8">
        <v>16500</v>
      </c>
      <c r="X2297" t="s">
        <v>8689</v>
      </c>
      <c r="Y2297" t="s">
        <v>8685</v>
      </c>
      <c r="Z2297" s="8">
        <v>2480</v>
      </c>
      <c r="AA2297" s="9">
        <v>14.81</v>
      </c>
      <c r="AB2297" s="8"/>
      <c r="AD2297" s="10">
        <v>0</v>
      </c>
      <c r="AE2297" s="11"/>
      <c r="AF2297" s="8">
        <v>0</v>
      </c>
      <c r="AG2297" s="8">
        <v>14020</v>
      </c>
      <c r="AH2297" s="12">
        <v>0.84969696969696973</v>
      </c>
      <c r="AI2297" s="8">
        <v>946.65766374071575</v>
      </c>
      <c r="AJ2297" s="11">
        <v>47171.657663738428</v>
      </c>
      <c r="AK2297" s="11"/>
      <c r="AL2297" s="10"/>
      <c r="AO2297" s="40" t="str">
        <f>E2297&amp;F2297&amp;U2297</f>
        <v>6P6HYSY-MOHY-TRLR</v>
      </c>
      <c r="AP2297" s="40" t="str">
        <f>_xlfn.XLOOKUP(AO2297,CrossRef!N:N,CrossRef!A:A,"NOT FOUND",0)</f>
        <v>6P64351RI</v>
      </c>
      <c r="AQ2297" s="40">
        <f>IFERROR(_xlfn.XLOOKUP(AO2297,CrossRef!$N:$N,CrossRef!$E:$E,"Not Found"),"-")</f>
        <v>6060</v>
      </c>
      <c r="AR2297" s="40" t="str">
        <f>IFERROR(_xlfn.XLOOKUP(AO2297,CrossRef!$N:$N,CrossRef!$G:$G,"Not Found"),"-")</f>
        <v>4351 - HYD PROPEL/DRIVE MOTOR</v>
      </c>
      <c r="AS2297" s="40" t="str">
        <f>IFERROR(_xlfn.XLOOKUP(AO2297,CrossRef!$N:$N,CrossRef!$H:$H,"Not Found"),"-")</f>
        <v>RI - RIGHT</v>
      </c>
    </row>
    <row r="2298" spans="1:45" hidden="1" x14ac:dyDescent="0.3">
      <c r="A2298" s="38" t="str">
        <f>E2298&amp;F2298&amp;U2298</f>
        <v>6P6HYSY-MOHY-TRLR</v>
      </c>
      <c r="B2298" s="38" t="str">
        <f>I2298&amp;D2298&amp;C2298</f>
        <v>GEX0124351RI</v>
      </c>
      <c r="C2298" s="38" t="str">
        <f>_xlfn.XLOOKUP(A2298,CrossRef!N:N,CrossRef!D:D,"",0)</f>
        <v>RI</v>
      </c>
      <c r="D2298" s="38" t="str">
        <f>_xlfn.XLOOKUP(A2298,CrossRef!N:N,CrossRef!C:C,"",0)</f>
        <v>4351</v>
      </c>
      <c r="E2298" s="38" t="str">
        <f>LEFT(M2298,3)</f>
        <v>6P6</v>
      </c>
      <c r="F2298" s="38" t="str">
        <f>_xlfn.TEXTAFTER(J2298,"-")</f>
        <v>HYSY-MOHY-TRLR</v>
      </c>
      <c r="G2298" t="s">
        <v>2635</v>
      </c>
      <c r="H2298" t="s">
        <v>2636</v>
      </c>
      <c r="I2298" t="s">
        <v>5840</v>
      </c>
      <c r="J2298" s="7" t="s">
        <v>2271</v>
      </c>
      <c r="K2298" t="s">
        <v>2638</v>
      </c>
      <c r="L2298" t="s">
        <v>2755</v>
      </c>
      <c r="M2298" t="s">
        <v>989</v>
      </c>
      <c r="N2298" t="s">
        <v>2640</v>
      </c>
      <c r="O2298" t="s">
        <v>2641</v>
      </c>
      <c r="P2298" t="s">
        <v>2642</v>
      </c>
      <c r="Q2298" t="s">
        <v>2640</v>
      </c>
      <c r="R2298" t="s">
        <v>8690</v>
      </c>
      <c r="V2298" s="7" t="s">
        <v>1612</v>
      </c>
      <c r="W2298" s="8">
        <v>16500</v>
      </c>
      <c r="X2298" t="s">
        <v>8691</v>
      </c>
      <c r="Y2298" t="s">
        <v>8685</v>
      </c>
      <c r="Z2298" s="8">
        <v>2480</v>
      </c>
      <c r="AA2298" s="9">
        <v>14.81</v>
      </c>
      <c r="AB2298" s="8"/>
      <c r="AD2298" s="10">
        <v>0</v>
      </c>
      <c r="AE2298" s="11"/>
      <c r="AF2298" s="8">
        <v>0</v>
      </c>
      <c r="AG2298" s="8">
        <v>14020</v>
      </c>
      <c r="AH2298" s="12">
        <v>0.84969696969696973</v>
      </c>
      <c r="AI2298" s="8">
        <v>946.65766374071575</v>
      </c>
      <c r="AJ2298" s="11">
        <v>47171.657663738428</v>
      </c>
      <c r="AK2298" s="11"/>
      <c r="AL2298" s="10"/>
      <c r="AO2298" s="40" t="str">
        <f>E2298&amp;F2298&amp;U2298</f>
        <v>6P6HYSY-MOHY-TRLR</v>
      </c>
      <c r="AP2298" s="40" t="str">
        <f>_xlfn.XLOOKUP(AO2298,CrossRef!N:N,CrossRef!A:A,"NOT FOUND",0)</f>
        <v>6P64351RI</v>
      </c>
      <c r="AQ2298" s="40">
        <f>IFERROR(_xlfn.XLOOKUP(AO2298,CrossRef!$N:$N,CrossRef!$E:$E,"Not Found"),"-")</f>
        <v>6060</v>
      </c>
      <c r="AR2298" s="40" t="str">
        <f>IFERROR(_xlfn.XLOOKUP(AO2298,CrossRef!$N:$N,CrossRef!$G:$G,"Not Found"),"-")</f>
        <v>4351 - HYD PROPEL/DRIVE MOTOR</v>
      </c>
      <c r="AS2298" s="40" t="str">
        <f>IFERROR(_xlfn.XLOOKUP(AO2298,CrossRef!$N:$N,CrossRef!$H:$H,"Not Found"),"-")</f>
        <v>RI - RIGHT</v>
      </c>
    </row>
    <row r="2299" spans="1:45" hidden="1" x14ac:dyDescent="0.3">
      <c r="A2299" s="38" t="str">
        <f>E2299&amp;F2299&amp;U2299</f>
        <v>6P6PUD1</v>
      </c>
      <c r="B2299" s="38" t="str">
        <f>I2299&amp;D2299&amp;C2299</f>
        <v>GEX012</v>
      </c>
      <c r="C2299" s="38" t="str">
        <f>_xlfn.XLOOKUP(A2299,CrossRef!N:N,CrossRef!D:D,"",0)</f>
        <v/>
      </c>
      <c r="D2299" s="38" t="str">
        <f>_xlfn.XLOOKUP(A2299,CrossRef!N:N,CrossRef!C:C,"",0)</f>
        <v/>
      </c>
      <c r="E2299" s="38" t="str">
        <f>LEFT(M2299,3)</f>
        <v>6P6</v>
      </c>
      <c r="F2299" s="38" t="str">
        <f>_xlfn.TEXTAFTER(J2299,"-")</f>
        <v>PUD1</v>
      </c>
      <c r="G2299" t="s">
        <v>2635</v>
      </c>
      <c r="H2299" t="s">
        <v>2636</v>
      </c>
      <c r="I2299" t="s">
        <v>5840</v>
      </c>
      <c r="J2299" s="7" t="s">
        <v>2273</v>
      </c>
      <c r="K2299" t="s">
        <v>2638</v>
      </c>
      <c r="L2299" t="s">
        <v>2755</v>
      </c>
      <c r="M2299" t="s">
        <v>989</v>
      </c>
      <c r="N2299" t="s">
        <v>2640</v>
      </c>
      <c r="O2299" t="s">
        <v>2641</v>
      </c>
      <c r="P2299" t="s">
        <v>2642</v>
      </c>
      <c r="Q2299" t="s">
        <v>2640</v>
      </c>
      <c r="R2299" t="s">
        <v>8692</v>
      </c>
      <c r="V2299" s="7" t="s">
        <v>1614</v>
      </c>
      <c r="W2299" s="8">
        <v>16500</v>
      </c>
      <c r="X2299" t="s">
        <v>8693</v>
      </c>
      <c r="Y2299" t="s">
        <v>8694</v>
      </c>
      <c r="Z2299" s="8">
        <v>2480</v>
      </c>
      <c r="AA2299" s="9">
        <v>14.81</v>
      </c>
      <c r="AB2299" s="8"/>
      <c r="AD2299" s="10">
        <v>0</v>
      </c>
      <c r="AE2299" s="11"/>
      <c r="AF2299" s="8">
        <v>0</v>
      </c>
      <c r="AG2299" s="8">
        <v>14020</v>
      </c>
      <c r="AH2299" s="12">
        <v>0.84969696969696973</v>
      </c>
      <c r="AI2299" s="8">
        <v>946.65766374071575</v>
      </c>
      <c r="AJ2299" s="11">
        <v>47171.657663738428</v>
      </c>
      <c r="AK2299" s="11"/>
      <c r="AL2299" s="10"/>
      <c r="AO2299" s="40" t="str">
        <f>E2299&amp;F2299&amp;U2299</f>
        <v>6P6PUD1</v>
      </c>
      <c r="AP2299" s="40" t="str">
        <f>_xlfn.XLOOKUP(AO2299,CrossRef!N:N,CrossRef!A:A,"NOT FOUND",0)</f>
        <v>NOT FOUND</v>
      </c>
      <c r="AQ2299" s="40" t="str">
        <f>IFERROR(_xlfn.XLOOKUP(AO2299,CrossRef!$N:$N,CrossRef!$E:$E,"Not Found"),"-")</f>
        <v>Not Found</v>
      </c>
      <c r="AR2299" s="40" t="str">
        <f>IFERROR(_xlfn.XLOOKUP(AO2299,CrossRef!$N:$N,CrossRef!$G:$G,"Not Found"),"-")</f>
        <v>Not Found</v>
      </c>
      <c r="AS2299" s="40" t="str">
        <f>IFERROR(_xlfn.XLOOKUP(AO2299,CrossRef!$N:$N,CrossRef!$H:$H,"Not Found"),"-")</f>
        <v>Not Found</v>
      </c>
    </row>
    <row r="2300" spans="1:45" hidden="1" x14ac:dyDescent="0.3">
      <c r="A2300" s="38" t="str">
        <f>E2300&amp;F2300&amp;U2300</f>
        <v>6P6PUD2</v>
      </c>
      <c r="B2300" s="38" t="str">
        <f>I2300&amp;D2300&amp;C2300</f>
        <v>GEX012</v>
      </c>
      <c r="C2300" s="38" t="str">
        <f>_xlfn.XLOOKUP(A2300,CrossRef!N:N,CrossRef!D:D,"",0)</f>
        <v/>
      </c>
      <c r="D2300" s="38" t="str">
        <f>_xlfn.XLOOKUP(A2300,CrossRef!N:N,CrossRef!C:C,"",0)</f>
        <v/>
      </c>
      <c r="E2300" s="38" t="str">
        <f>LEFT(M2300,3)</f>
        <v>6P6</v>
      </c>
      <c r="F2300" s="38" t="str">
        <f>_xlfn.TEXTAFTER(J2300,"-")</f>
        <v>PUD2</v>
      </c>
      <c r="G2300" t="s">
        <v>2635</v>
      </c>
      <c r="H2300" t="s">
        <v>2636</v>
      </c>
      <c r="I2300" t="s">
        <v>5840</v>
      </c>
      <c r="J2300" s="7" t="s">
        <v>1015</v>
      </c>
      <c r="K2300" t="s">
        <v>2638</v>
      </c>
      <c r="L2300" t="s">
        <v>2755</v>
      </c>
      <c r="M2300" t="s">
        <v>989</v>
      </c>
      <c r="N2300" t="s">
        <v>2640</v>
      </c>
      <c r="O2300" t="s">
        <v>2641</v>
      </c>
      <c r="P2300" t="s">
        <v>2642</v>
      </c>
      <c r="Q2300" t="s">
        <v>2640</v>
      </c>
      <c r="R2300" t="s">
        <v>8695</v>
      </c>
      <c r="V2300" s="7" t="s">
        <v>838</v>
      </c>
      <c r="W2300" s="8">
        <v>16500</v>
      </c>
      <c r="X2300" t="s">
        <v>8696</v>
      </c>
      <c r="Y2300" t="s">
        <v>8697</v>
      </c>
      <c r="Z2300" s="8">
        <v>2480</v>
      </c>
      <c r="AA2300" s="9">
        <v>14.81</v>
      </c>
      <c r="AB2300" s="8"/>
      <c r="AD2300" s="10">
        <v>0</v>
      </c>
      <c r="AE2300" s="11"/>
      <c r="AF2300" s="8">
        <v>0</v>
      </c>
      <c r="AG2300" s="8">
        <v>14020</v>
      </c>
      <c r="AH2300" s="12">
        <v>0.84969696969696973</v>
      </c>
      <c r="AI2300" s="8">
        <v>946.65766374071575</v>
      </c>
      <c r="AJ2300" s="11">
        <v>47171.657663738428</v>
      </c>
      <c r="AK2300" s="11"/>
      <c r="AL2300" s="10"/>
      <c r="AO2300" s="40" t="str">
        <f>E2300&amp;F2300&amp;U2300</f>
        <v>6P6PUD2</v>
      </c>
      <c r="AP2300" s="40" t="str">
        <f>_xlfn.XLOOKUP(AO2300,CrossRef!N:N,CrossRef!A:A,"NOT FOUND",0)</f>
        <v>NOT FOUND</v>
      </c>
      <c r="AQ2300" s="40" t="str">
        <f>IFERROR(_xlfn.XLOOKUP(AO2300,CrossRef!$N:$N,CrossRef!$E:$E,"Not Found"),"-")</f>
        <v>Not Found</v>
      </c>
      <c r="AR2300" s="40" t="str">
        <f>IFERROR(_xlfn.XLOOKUP(AO2300,CrossRef!$N:$N,CrossRef!$G:$G,"Not Found"),"-")</f>
        <v>Not Found</v>
      </c>
      <c r="AS2300" s="40" t="str">
        <f>IFERROR(_xlfn.XLOOKUP(AO2300,CrossRef!$N:$N,CrossRef!$H:$H,"Not Found"),"-")</f>
        <v>Not Found</v>
      </c>
    </row>
    <row r="2301" spans="1:45" hidden="1" x14ac:dyDescent="0.3">
      <c r="A2301" s="38" t="str">
        <f>E2301&amp;F2301&amp;U2301</f>
        <v>6P6SURE-TMSG-SGB1</v>
      </c>
      <c r="B2301" s="38" t="str">
        <f>I2301&amp;D2301&amp;C2301</f>
        <v>GEX012</v>
      </c>
      <c r="C2301" s="38" t="str">
        <f>_xlfn.XLOOKUP(A2301,CrossRef!N:N,CrossRef!D:D,"",0)</f>
        <v/>
      </c>
      <c r="D2301" s="38" t="str">
        <f>_xlfn.XLOOKUP(A2301,CrossRef!N:N,CrossRef!C:C,"",0)</f>
        <v/>
      </c>
      <c r="E2301" s="38" t="str">
        <f>LEFT(M2301,3)</f>
        <v>6P6</v>
      </c>
      <c r="F2301" s="38" t="str">
        <f>_xlfn.TEXTAFTER(J2301,"-")</f>
        <v>SURE-TMSG-SGB1</v>
      </c>
      <c r="G2301" t="s">
        <v>2635</v>
      </c>
      <c r="H2301" t="s">
        <v>2636</v>
      </c>
      <c r="I2301" t="s">
        <v>5840</v>
      </c>
      <c r="J2301" s="7" t="s">
        <v>1005</v>
      </c>
      <c r="K2301" t="s">
        <v>2638</v>
      </c>
      <c r="L2301" t="s">
        <v>2755</v>
      </c>
      <c r="M2301" t="s">
        <v>989</v>
      </c>
      <c r="N2301" t="s">
        <v>2640</v>
      </c>
      <c r="O2301" t="s">
        <v>2641</v>
      </c>
      <c r="P2301" t="s">
        <v>2642</v>
      </c>
      <c r="Q2301" t="s">
        <v>2640</v>
      </c>
      <c r="R2301" t="s">
        <v>8698</v>
      </c>
      <c r="V2301" s="7" t="s">
        <v>763</v>
      </c>
      <c r="W2301" s="8">
        <v>16500</v>
      </c>
      <c r="X2301" t="s">
        <v>8699</v>
      </c>
      <c r="Y2301" t="s">
        <v>8700</v>
      </c>
      <c r="Z2301" s="8">
        <v>2480</v>
      </c>
      <c r="AA2301" s="9">
        <v>14.81</v>
      </c>
      <c r="AB2301" s="8"/>
      <c r="AD2301" s="10">
        <v>0</v>
      </c>
      <c r="AE2301" s="11"/>
      <c r="AF2301" s="8">
        <v>0</v>
      </c>
      <c r="AG2301" s="8">
        <v>14020</v>
      </c>
      <c r="AH2301" s="12">
        <v>0.84969696969696973</v>
      </c>
      <c r="AI2301" s="8">
        <v>946.65766374071575</v>
      </c>
      <c r="AJ2301" s="11">
        <v>47171.657663738428</v>
      </c>
      <c r="AK2301" s="11"/>
      <c r="AL2301" s="10"/>
      <c r="AO2301" s="40" t="str">
        <f>E2301&amp;F2301&amp;U2301</f>
        <v>6P6SURE-TMSG-SGB1</v>
      </c>
      <c r="AP2301" s="40" t="str">
        <f>_xlfn.XLOOKUP(AO2301,CrossRef!N:N,CrossRef!A:A,"NOT FOUND",0)</f>
        <v>NOT FOUND</v>
      </c>
      <c r="AQ2301" s="40" t="str">
        <f>IFERROR(_xlfn.XLOOKUP(AO2301,CrossRef!$N:$N,CrossRef!$E:$E,"Not Found"),"-")</f>
        <v>Not Found</v>
      </c>
      <c r="AR2301" s="40" t="str">
        <f>IFERROR(_xlfn.XLOOKUP(AO2301,CrossRef!$N:$N,CrossRef!$G:$G,"Not Found"),"-")</f>
        <v>Not Found</v>
      </c>
      <c r="AS2301" s="40" t="str">
        <f>IFERROR(_xlfn.XLOOKUP(AO2301,CrossRef!$N:$N,CrossRef!$H:$H,"Not Found"),"-")</f>
        <v>Not Found</v>
      </c>
    </row>
    <row r="2302" spans="1:45" hidden="1" x14ac:dyDescent="0.3">
      <c r="A2302" s="38" t="str">
        <f>E2302&amp;F2302&amp;U2302</f>
        <v>6P6SURE-TMSG-SGB2</v>
      </c>
      <c r="B2302" s="38" t="str">
        <f>I2302&amp;D2302&amp;C2302</f>
        <v>GEX012</v>
      </c>
      <c r="C2302" s="38" t="str">
        <f>_xlfn.XLOOKUP(A2302,CrossRef!N:N,CrossRef!D:D,"",0)</f>
        <v/>
      </c>
      <c r="D2302" s="38" t="str">
        <f>_xlfn.XLOOKUP(A2302,CrossRef!N:N,CrossRef!C:C,"",0)</f>
        <v/>
      </c>
      <c r="E2302" s="38" t="str">
        <f>LEFT(M2302,3)</f>
        <v>6P6</v>
      </c>
      <c r="F2302" s="38" t="str">
        <f>_xlfn.TEXTAFTER(J2302,"-")</f>
        <v>SURE-TMSG-SGB2</v>
      </c>
      <c r="G2302" t="s">
        <v>2635</v>
      </c>
      <c r="H2302" t="s">
        <v>2636</v>
      </c>
      <c r="I2302" t="s">
        <v>5840</v>
      </c>
      <c r="J2302" s="7" t="s">
        <v>1006</v>
      </c>
      <c r="K2302" t="s">
        <v>2638</v>
      </c>
      <c r="L2302" t="s">
        <v>2755</v>
      </c>
      <c r="M2302" t="s">
        <v>989</v>
      </c>
      <c r="N2302" t="s">
        <v>2640</v>
      </c>
      <c r="O2302" t="s">
        <v>2641</v>
      </c>
      <c r="P2302" t="s">
        <v>2642</v>
      </c>
      <c r="Q2302" t="s">
        <v>2640</v>
      </c>
      <c r="R2302" t="s">
        <v>8701</v>
      </c>
      <c r="V2302" s="7" t="s">
        <v>765</v>
      </c>
      <c r="W2302" s="8">
        <v>16500</v>
      </c>
      <c r="X2302" t="s">
        <v>8702</v>
      </c>
      <c r="Y2302" t="s">
        <v>8703</v>
      </c>
      <c r="Z2302" s="8">
        <v>2480</v>
      </c>
      <c r="AA2302" s="9">
        <v>14.81</v>
      </c>
      <c r="AB2302" s="8"/>
      <c r="AD2302" s="10">
        <v>0</v>
      </c>
      <c r="AE2302" s="11"/>
      <c r="AF2302" s="8">
        <v>0</v>
      </c>
      <c r="AG2302" s="8">
        <v>14020</v>
      </c>
      <c r="AH2302" s="12">
        <v>0.84969696969696973</v>
      </c>
      <c r="AI2302" s="8">
        <v>946.65766374071575</v>
      </c>
      <c r="AJ2302" s="11">
        <v>47171.657663738428</v>
      </c>
      <c r="AK2302" s="11"/>
      <c r="AL2302" s="10"/>
      <c r="AO2302" s="40" t="str">
        <f>E2302&amp;F2302&amp;U2302</f>
        <v>6P6SURE-TMSG-SGB2</v>
      </c>
      <c r="AP2302" s="40" t="str">
        <f>_xlfn.XLOOKUP(AO2302,CrossRef!N:N,CrossRef!A:A,"NOT FOUND",0)</f>
        <v>NOT FOUND</v>
      </c>
      <c r="AQ2302" s="40" t="str">
        <f>IFERROR(_xlfn.XLOOKUP(AO2302,CrossRef!$N:$N,CrossRef!$E:$E,"Not Found"),"-")</f>
        <v>Not Found</v>
      </c>
      <c r="AR2302" s="40" t="str">
        <f>IFERROR(_xlfn.XLOOKUP(AO2302,CrossRef!$N:$N,CrossRef!$G:$G,"Not Found"),"-")</f>
        <v>Not Found</v>
      </c>
      <c r="AS2302" s="40" t="str">
        <f>IFERROR(_xlfn.XLOOKUP(AO2302,CrossRef!$N:$N,CrossRef!$H:$H,"Not Found"),"-")</f>
        <v>Not Found</v>
      </c>
    </row>
    <row r="2303" spans="1:45" hidden="1" x14ac:dyDescent="0.3">
      <c r="A2303" s="38" t="str">
        <f>E2303&amp;F2303&amp;U2303</f>
        <v>6P6SURE-TMSG-SGB3</v>
      </c>
      <c r="B2303" s="38" t="str">
        <f>I2303&amp;D2303&amp;C2303</f>
        <v>GEX012</v>
      </c>
      <c r="C2303" s="38" t="str">
        <f>_xlfn.XLOOKUP(A2303,CrossRef!N:N,CrossRef!D:D,"",0)</f>
        <v/>
      </c>
      <c r="D2303" s="38" t="str">
        <f>_xlfn.XLOOKUP(A2303,CrossRef!N:N,CrossRef!C:C,"",0)</f>
        <v/>
      </c>
      <c r="E2303" s="38" t="str">
        <f>LEFT(M2303,3)</f>
        <v>6P6</v>
      </c>
      <c r="F2303" s="38" t="str">
        <f>_xlfn.TEXTAFTER(J2303,"-")</f>
        <v>SURE-TMSG-SGB3</v>
      </c>
      <c r="G2303" t="s">
        <v>2635</v>
      </c>
      <c r="H2303" t="s">
        <v>2636</v>
      </c>
      <c r="I2303" t="s">
        <v>5840</v>
      </c>
      <c r="J2303" s="7" t="s">
        <v>1007</v>
      </c>
      <c r="K2303" t="s">
        <v>2638</v>
      </c>
      <c r="L2303" t="s">
        <v>2755</v>
      </c>
      <c r="M2303" t="s">
        <v>989</v>
      </c>
      <c r="N2303" t="s">
        <v>2640</v>
      </c>
      <c r="O2303" t="s">
        <v>2641</v>
      </c>
      <c r="P2303" t="s">
        <v>2642</v>
      </c>
      <c r="Q2303" t="s">
        <v>2640</v>
      </c>
      <c r="R2303" t="s">
        <v>8704</v>
      </c>
      <c r="V2303" s="7" t="s">
        <v>767</v>
      </c>
      <c r="W2303" s="8">
        <v>16500</v>
      </c>
      <c r="X2303" t="s">
        <v>8705</v>
      </c>
      <c r="Y2303" t="s">
        <v>8706</v>
      </c>
      <c r="Z2303" s="8">
        <v>2480</v>
      </c>
      <c r="AA2303" s="9">
        <v>14.81</v>
      </c>
      <c r="AB2303" s="8"/>
      <c r="AD2303" s="10">
        <v>0</v>
      </c>
      <c r="AE2303" s="11"/>
      <c r="AF2303" s="8">
        <v>0</v>
      </c>
      <c r="AG2303" s="8">
        <v>14020</v>
      </c>
      <c r="AH2303" s="12">
        <v>0.84969696969696973</v>
      </c>
      <c r="AI2303" s="8">
        <v>946.65766374071575</v>
      </c>
      <c r="AJ2303" s="11">
        <v>47171.657663738428</v>
      </c>
      <c r="AK2303" s="11"/>
      <c r="AL2303" s="10"/>
      <c r="AO2303" s="40" t="str">
        <f>E2303&amp;F2303&amp;U2303</f>
        <v>6P6SURE-TMSG-SGB3</v>
      </c>
      <c r="AP2303" s="40" t="str">
        <f>_xlfn.XLOOKUP(AO2303,CrossRef!N:N,CrossRef!A:A,"NOT FOUND",0)</f>
        <v>NOT FOUND</v>
      </c>
      <c r="AQ2303" s="40" t="str">
        <f>IFERROR(_xlfn.XLOOKUP(AO2303,CrossRef!$N:$N,CrossRef!$E:$E,"Not Found"),"-")</f>
        <v>Not Found</v>
      </c>
      <c r="AR2303" s="40" t="str">
        <f>IFERROR(_xlfn.XLOOKUP(AO2303,CrossRef!$N:$N,CrossRef!$G:$G,"Not Found"),"-")</f>
        <v>Not Found</v>
      </c>
      <c r="AS2303" s="40" t="str">
        <f>IFERROR(_xlfn.XLOOKUP(AO2303,CrossRef!$N:$N,CrossRef!$H:$H,"Not Found"),"-")</f>
        <v>Not Found</v>
      </c>
    </row>
    <row r="2304" spans="1:45" hidden="1" x14ac:dyDescent="0.3">
      <c r="A2304" s="38" t="str">
        <f>E2304&amp;F2304&amp;U2304</f>
        <v>6P6SURE-TMSG-SGB4</v>
      </c>
      <c r="B2304" s="38" t="str">
        <f>I2304&amp;D2304&amp;C2304</f>
        <v>GEX012</v>
      </c>
      <c r="C2304" s="38" t="str">
        <f>_xlfn.XLOOKUP(A2304,CrossRef!N:N,CrossRef!D:D,"",0)</f>
        <v/>
      </c>
      <c r="D2304" s="38" t="str">
        <f>_xlfn.XLOOKUP(A2304,CrossRef!N:N,CrossRef!C:C,"",0)</f>
        <v/>
      </c>
      <c r="E2304" s="38" t="str">
        <f>LEFT(M2304,3)</f>
        <v>6P6</v>
      </c>
      <c r="F2304" s="38" t="str">
        <f>_xlfn.TEXTAFTER(J2304,"-")</f>
        <v>SURE-TMSG-SGB4</v>
      </c>
      <c r="G2304" t="s">
        <v>2635</v>
      </c>
      <c r="H2304" t="s">
        <v>2636</v>
      </c>
      <c r="I2304" t="s">
        <v>5840</v>
      </c>
      <c r="J2304" s="7" t="s">
        <v>1008</v>
      </c>
      <c r="K2304" t="s">
        <v>2638</v>
      </c>
      <c r="L2304" t="s">
        <v>2755</v>
      </c>
      <c r="M2304" t="s">
        <v>989</v>
      </c>
      <c r="N2304" t="s">
        <v>2640</v>
      </c>
      <c r="O2304" t="s">
        <v>2641</v>
      </c>
      <c r="P2304" t="s">
        <v>2642</v>
      </c>
      <c r="Q2304" t="s">
        <v>2640</v>
      </c>
      <c r="R2304" t="s">
        <v>8707</v>
      </c>
      <c r="V2304" s="7" t="s">
        <v>769</v>
      </c>
      <c r="W2304" s="8">
        <v>16500</v>
      </c>
      <c r="X2304" t="s">
        <v>8708</v>
      </c>
      <c r="Y2304" t="s">
        <v>8709</v>
      </c>
      <c r="Z2304" s="8">
        <v>2480</v>
      </c>
      <c r="AA2304" s="9">
        <v>14.81</v>
      </c>
      <c r="AB2304" s="8"/>
      <c r="AD2304" s="10">
        <v>0</v>
      </c>
      <c r="AE2304" s="11"/>
      <c r="AF2304" s="8">
        <v>0</v>
      </c>
      <c r="AG2304" s="8">
        <v>14020</v>
      </c>
      <c r="AH2304" s="12">
        <v>0.84969696969696973</v>
      </c>
      <c r="AI2304" s="8">
        <v>946.65766374071575</v>
      </c>
      <c r="AJ2304" s="11">
        <v>47171.657663738428</v>
      </c>
      <c r="AK2304" s="11"/>
      <c r="AL2304" s="10"/>
      <c r="AO2304" s="40" t="str">
        <f>E2304&amp;F2304&amp;U2304</f>
        <v>6P6SURE-TMSG-SGB4</v>
      </c>
      <c r="AP2304" s="40" t="str">
        <f>_xlfn.XLOOKUP(AO2304,CrossRef!N:N,CrossRef!A:A,"NOT FOUND",0)</f>
        <v>NOT FOUND</v>
      </c>
      <c r="AQ2304" s="40" t="str">
        <f>IFERROR(_xlfn.XLOOKUP(AO2304,CrossRef!$N:$N,CrossRef!$E:$E,"Not Found"),"-")</f>
        <v>Not Found</v>
      </c>
      <c r="AR2304" s="40" t="str">
        <f>IFERROR(_xlfn.XLOOKUP(AO2304,CrossRef!$N:$N,CrossRef!$G:$G,"Not Found"),"-")</f>
        <v>Not Found</v>
      </c>
      <c r="AS2304" s="40" t="str">
        <f>IFERROR(_xlfn.XLOOKUP(AO2304,CrossRef!$N:$N,CrossRef!$H:$H,"Not Found"),"-")</f>
        <v>Not Found</v>
      </c>
    </row>
    <row r="2305" spans="1:45" hidden="1" x14ac:dyDescent="0.3">
      <c r="A2305" s="38" t="str">
        <f>E2305&amp;F2305&amp;U2305</f>
        <v>SSPDRIV-FIDVLHR</v>
      </c>
      <c r="B2305" s="38" t="str">
        <f>I2305&amp;D2305&amp;C2305</f>
        <v>TD63424008LR</v>
      </c>
      <c r="C2305" s="38" t="str">
        <f>_xlfn.XLOOKUP(A2305,CrossRef!N:N,CrossRef!D:D,"",0)</f>
        <v>LR</v>
      </c>
      <c r="D2305" s="38" t="str">
        <f>_xlfn.XLOOKUP(A2305,CrossRef!N:N,CrossRef!C:C,"",0)</f>
        <v>4008</v>
      </c>
      <c r="E2305" s="38" t="str">
        <f>LEFT(M2305,3)</f>
        <v>SSP</v>
      </c>
      <c r="F2305" s="38" t="str">
        <f>_xlfn.TEXTAFTER(J2305,"-")</f>
        <v>DRIV-FIDV</v>
      </c>
      <c r="G2305" t="s">
        <v>2725</v>
      </c>
      <c r="H2305" t="s">
        <v>2726</v>
      </c>
      <c r="I2305" t="s">
        <v>3138</v>
      </c>
      <c r="J2305" s="7" t="s">
        <v>1372</v>
      </c>
      <c r="K2305" t="s">
        <v>2638</v>
      </c>
      <c r="L2305" t="s">
        <v>183</v>
      </c>
      <c r="M2305" t="s">
        <v>3139</v>
      </c>
      <c r="N2305" t="s">
        <v>2640</v>
      </c>
      <c r="O2305" t="s">
        <v>2803</v>
      </c>
      <c r="P2305" t="s">
        <v>2642</v>
      </c>
      <c r="Q2305" t="s">
        <v>2640</v>
      </c>
      <c r="R2305" t="s">
        <v>8710</v>
      </c>
      <c r="S2305" t="s">
        <v>2655</v>
      </c>
      <c r="T2305" t="s">
        <v>2682</v>
      </c>
      <c r="U2305" t="s">
        <v>491</v>
      </c>
      <c r="V2305" s="7" t="s">
        <v>548</v>
      </c>
      <c r="W2305" s="8">
        <v>24000</v>
      </c>
      <c r="X2305" t="s">
        <v>8711</v>
      </c>
      <c r="Y2305" t="s">
        <v>3131</v>
      </c>
      <c r="Z2305" s="8">
        <v>45428.25</v>
      </c>
      <c r="AA2305" s="9">
        <v>10.5</v>
      </c>
      <c r="AB2305" s="8">
        <v>152733.69</v>
      </c>
      <c r="AD2305" s="10">
        <v>4553610</v>
      </c>
      <c r="AE2305" s="11">
        <v>45465</v>
      </c>
      <c r="AF2305" s="8">
        <v>35473</v>
      </c>
      <c r="AG2305" s="8">
        <v>14044.75</v>
      </c>
      <c r="AH2305" s="12">
        <v>0.58519791666666665</v>
      </c>
      <c r="AI2305" s="8">
        <v>1337.5952380952381</v>
      </c>
      <c r="AJ2305" s="11">
        <v>47562.595238078706</v>
      </c>
      <c r="AK2305" s="11">
        <v>47292</v>
      </c>
      <c r="AL2305" s="10">
        <v>270</v>
      </c>
      <c r="AM2305">
        <v>56631.75</v>
      </c>
      <c r="AN2305">
        <v>0.88161458333333331</v>
      </c>
      <c r="AO2305" s="40" t="str">
        <f>E2305&amp;F2305&amp;U2305</f>
        <v>SSPDRIV-FIDVLHR</v>
      </c>
      <c r="AP2305" s="40" t="str">
        <f>_xlfn.XLOOKUP(AO2305,CrossRef!N:N,CrossRef!A:A,"NOT FOUND",0)</f>
        <v>SSP4008LR</v>
      </c>
      <c r="AQ2305" s="40" t="str">
        <f>IFERROR(_xlfn.XLOOKUP(AO2305,CrossRef!$N:$N,CrossRef!$E:$E,"Not Found"),"-")</f>
        <v>793F</v>
      </c>
      <c r="AR2305" s="40" t="str">
        <f>IFERROR(_xlfn.XLOOKUP(AO2305,CrossRef!$N:$N,CrossRef!$G:$G,"Not Found"),"-")</f>
        <v>4008 - FINAL DRIVE, BRAKE &amp; WHEEL</v>
      </c>
      <c r="AS2305" s="40" t="str">
        <f>IFERROR(_xlfn.XLOOKUP(AO2305,CrossRef!$N:$N,CrossRef!$H:$H,"Not Found"),"-")</f>
        <v>LR - LEFT REAR</v>
      </c>
    </row>
    <row r="2306" spans="1:45" hidden="1" x14ac:dyDescent="0.3">
      <c r="A2306" s="38" t="str">
        <f>E2306&amp;F2306&amp;U2306</f>
        <v>SSPDRIV-WHGPLHF</v>
      </c>
      <c r="B2306" s="38" t="str">
        <f>I2306&amp;D2306&amp;C2306</f>
        <v>TD63424008LF</v>
      </c>
      <c r="C2306" s="38" t="str">
        <f>_xlfn.XLOOKUP(A2306,CrossRef!N:N,CrossRef!D:D,"",0)</f>
        <v>LF</v>
      </c>
      <c r="D2306" s="38" t="str">
        <f>_xlfn.XLOOKUP(A2306,CrossRef!N:N,CrossRef!C:C,"",0)</f>
        <v>4008</v>
      </c>
      <c r="E2306" s="38" t="str">
        <f>LEFT(M2306,3)</f>
        <v>SSP</v>
      </c>
      <c r="F2306" s="38" t="str">
        <f>_xlfn.TEXTAFTER(J2306,"-")</f>
        <v>DRIV-WHGP</v>
      </c>
      <c r="G2306" t="s">
        <v>2725</v>
      </c>
      <c r="H2306" t="s">
        <v>2726</v>
      </c>
      <c r="I2306" t="s">
        <v>3138</v>
      </c>
      <c r="J2306" s="7" t="s">
        <v>2274</v>
      </c>
      <c r="K2306" t="s">
        <v>2638</v>
      </c>
      <c r="L2306" t="s">
        <v>183</v>
      </c>
      <c r="M2306" t="s">
        <v>3139</v>
      </c>
      <c r="N2306" t="s">
        <v>2640</v>
      </c>
      <c r="O2306" t="s">
        <v>2803</v>
      </c>
      <c r="P2306" t="s">
        <v>2642</v>
      </c>
      <c r="Q2306" t="s">
        <v>2640</v>
      </c>
      <c r="R2306" t="s">
        <v>8712</v>
      </c>
      <c r="S2306" t="s">
        <v>2655</v>
      </c>
      <c r="T2306" t="s">
        <v>2688</v>
      </c>
      <c r="U2306" t="s">
        <v>485</v>
      </c>
      <c r="V2306" s="7" t="s">
        <v>945</v>
      </c>
      <c r="W2306" s="8">
        <v>24000</v>
      </c>
      <c r="X2306" t="s">
        <v>8713</v>
      </c>
      <c r="Y2306" t="s">
        <v>5361</v>
      </c>
      <c r="Z2306" s="8">
        <v>45428.25</v>
      </c>
      <c r="AA2306" s="9">
        <v>10.5</v>
      </c>
      <c r="AB2306" s="8">
        <v>108623.9</v>
      </c>
      <c r="AD2306" s="10">
        <v>4563216</v>
      </c>
      <c r="AE2306" s="11">
        <v>45466</v>
      </c>
      <c r="AF2306" s="8">
        <v>35473</v>
      </c>
      <c r="AG2306" s="8">
        <v>14044.75</v>
      </c>
      <c r="AH2306" s="12">
        <v>0.58519791666666665</v>
      </c>
      <c r="AI2306" s="8">
        <v>1337.5952380952381</v>
      </c>
      <c r="AJ2306" s="11">
        <v>47562.595238078706</v>
      </c>
      <c r="AK2306" s="11">
        <v>47292</v>
      </c>
      <c r="AL2306" s="10">
        <v>270</v>
      </c>
      <c r="AM2306">
        <v>56631.75</v>
      </c>
      <c r="AN2306">
        <v>0.88161458333333331</v>
      </c>
      <c r="AO2306" s="40" t="str">
        <f>E2306&amp;F2306&amp;U2306</f>
        <v>SSPDRIV-WHGPLHF</v>
      </c>
      <c r="AP2306" s="40" t="str">
        <f>_xlfn.XLOOKUP(AO2306,CrossRef!N:N,CrossRef!A:A,"NOT FOUND",0)</f>
        <v>SSP4008LF</v>
      </c>
      <c r="AQ2306" s="40" t="str">
        <f>IFERROR(_xlfn.XLOOKUP(AO2306,CrossRef!$N:$N,CrossRef!$E:$E,"Not Found"),"-")</f>
        <v>793F</v>
      </c>
      <c r="AR2306" s="40" t="str">
        <f>IFERROR(_xlfn.XLOOKUP(AO2306,CrossRef!$N:$N,CrossRef!$G:$G,"Not Found"),"-")</f>
        <v>4008 - FINAL DRIVE, BRAKE &amp; WHEEL</v>
      </c>
      <c r="AS2306" s="40" t="str">
        <f>IFERROR(_xlfn.XLOOKUP(AO2306,CrossRef!$N:$N,CrossRef!$H:$H,"Not Found"),"-")</f>
        <v>LF - LEFT FRONT</v>
      </c>
    </row>
    <row r="2307" spans="1:45" hidden="1" x14ac:dyDescent="0.3">
      <c r="A2307" s="38" t="str">
        <f>E2307&amp;F2307&amp;U2307</f>
        <v>HCMUCRG-TCID-TCILLH</v>
      </c>
      <c r="B2307" s="38" t="str">
        <f>I2307&amp;D2307&amp;C2307</f>
        <v>EX72194159LT</v>
      </c>
      <c r="C2307" s="38" t="str">
        <f>_xlfn.XLOOKUP(A2307,CrossRef!N:N,CrossRef!D:D,"",0)</f>
        <v>LT</v>
      </c>
      <c r="D2307" s="38" t="str">
        <f>_xlfn.XLOOKUP(A2307,CrossRef!N:N,CrossRef!C:C,"",0)</f>
        <v>4159</v>
      </c>
      <c r="E2307" s="38" t="str">
        <f>LEFT(M2307,3)</f>
        <v>HCM</v>
      </c>
      <c r="F2307" s="38" t="str">
        <f>_xlfn.TEXTAFTER(J2307,"-")</f>
        <v>UCRG-TCID-TCIL</v>
      </c>
      <c r="G2307" t="s">
        <v>2695</v>
      </c>
      <c r="H2307" t="s">
        <v>2696</v>
      </c>
      <c r="I2307" t="s">
        <v>2697</v>
      </c>
      <c r="J2307" s="7" t="s">
        <v>2275</v>
      </c>
      <c r="K2307" t="s">
        <v>2668</v>
      </c>
      <c r="L2307" t="s">
        <v>2698</v>
      </c>
      <c r="M2307" t="s">
        <v>2699</v>
      </c>
      <c r="N2307" t="s">
        <v>2640</v>
      </c>
      <c r="O2307" t="s">
        <v>2653</v>
      </c>
      <c r="P2307" t="s">
        <v>2642</v>
      </c>
      <c r="Q2307" t="s">
        <v>2640</v>
      </c>
      <c r="R2307" t="s">
        <v>8714</v>
      </c>
      <c r="S2307" t="s">
        <v>2671</v>
      </c>
      <c r="T2307" t="s">
        <v>2933</v>
      </c>
      <c r="U2307" t="s">
        <v>59</v>
      </c>
      <c r="V2307" s="7" t="s">
        <v>2276</v>
      </c>
      <c r="W2307" s="8">
        <v>17500</v>
      </c>
      <c r="X2307" t="s">
        <v>8715</v>
      </c>
      <c r="Y2307" t="s">
        <v>7823</v>
      </c>
      <c r="Z2307" s="8">
        <v>55009.3</v>
      </c>
      <c r="AA2307" s="9">
        <v>13.06</v>
      </c>
      <c r="AB2307" s="8">
        <v>36387.68</v>
      </c>
      <c r="AD2307" s="10">
        <v>4831332</v>
      </c>
      <c r="AE2307" s="11">
        <v>45953</v>
      </c>
      <c r="AF2307" s="8">
        <v>51560.25</v>
      </c>
      <c r="AG2307" s="8">
        <v>14050.949999999997</v>
      </c>
      <c r="AH2307" s="12">
        <v>0.80291142857142839</v>
      </c>
      <c r="AI2307" s="8">
        <v>1075.8767228177639</v>
      </c>
      <c r="AJ2307" s="11">
        <v>47300.876722800924</v>
      </c>
      <c r="AK2307" s="11">
        <v>47506</v>
      </c>
      <c r="AL2307" s="10">
        <v>-206</v>
      </c>
      <c r="AM2307">
        <v>71739.16</v>
      </c>
      <c r="AN2307">
        <v>1.1530805714285717</v>
      </c>
      <c r="AO2307" s="40" t="str">
        <f>E2307&amp;F2307&amp;U2307</f>
        <v>HCMUCRG-TCID-TCILLH</v>
      </c>
      <c r="AP2307" s="40" t="str">
        <f>_xlfn.XLOOKUP(AO2307,CrossRef!N:N,CrossRef!A:A,"NOT FOUND",0)</f>
        <v>HCM4159LT</v>
      </c>
      <c r="AQ2307" s="40" t="str">
        <f>IFERROR(_xlfn.XLOOKUP(AO2307,CrossRef!$N:$N,CrossRef!$E:$E,"Not Found"),"-")</f>
        <v>EX1900-6BE</v>
      </c>
      <c r="AR2307" s="40" t="str">
        <f>IFERROR(_xlfn.XLOOKUP(AO2307,CrossRef!$N:$N,CrossRef!$G:$G,"Not Found"),"-")</f>
        <v>4159 - IDLER/IDLER WHEEL</v>
      </c>
      <c r="AS2307" s="40" t="str">
        <f>IFERROR(_xlfn.XLOOKUP(AO2307,CrossRef!$N:$N,CrossRef!$H:$H,"Not Found"),"-")</f>
        <v>LT - LEFT</v>
      </c>
    </row>
    <row r="2308" spans="1:45" hidden="1" x14ac:dyDescent="0.3">
      <c r="A2308" s="38" t="str">
        <f>E2308&amp;F2308&amp;U2308</f>
        <v>HCMENG2-COSYRH</v>
      </c>
      <c r="B2308" s="38" t="str">
        <f>I2308&amp;D2308&amp;C2308</f>
        <v>EX71151353RI</v>
      </c>
      <c r="C2308" s="38" t="str">
        <f>_xlfn.XLOOKUP(A2308,CrossRef!N:N,CrossRef!D:D,"",0)</f>
        <v>RI</v>
      </c>
      <c r="D2308" s="38" t="str">
        <f>_xlfn.XLOOKUP(A2308,CrossRef!N:N,CrossRef!C:C,"",0)</f>
        <v>1353</v>
      </c>
      <c r="E2308" s="38" t="str">
        <f>LEFT(M2308,3)</f>
        <v>HCM</v>
      </c>
      <c r="F2308" s="38" t="str">
        <f>_xlfn.TEXTAFTER(J2308,"-")</f>
        <v>ENG2-COSY</v>
      </c>
      <c r="G2308" t="s">
        <v>2725</v>
      </c>
      <c r="H2308" t="s">
        <v>2726</v>
      </c>
      <c r="I2308" t="s">
        <v>2832</v>
      </c>
      <c r="J2308" s="7" t="s">
        <v>247</v>
      </c>
      <c r="K2308" t="s">
        <v>2668</v>
      </c>
      <c r="L2308" t="s">
        <v>75</v>
      </c>
      <c r="M2308" t="s">
        <v>2833</v>
      </c>
      <c r="N2308" t="s">
        <v>2640</v>
      </c>
      <c r="O2308" t="s">
        <v>2803</v>
      </c>
      <c r="P2308" t="s">
        <v>2642</v>
      </c>
      <c r="Q2308" t="s">
        <v>2640</v>
      </c>
      <c r="R2308" t="s">
        <v>8716</v>
      </c>
      <c r="S2308" t="s">
        <v>2655</v>
      </c>
      <c r="T2308" t="s">
        <v>3253</v>
      </c>
      <c r="U2308" t="s">
        <v>63</v>
      </c>
      <c r="V2308" s="7" t="s">
        <v>248</v>
      </c>
      <c r="W2308" s="8">
        <v>20000</v>
      </c>
      <c r="X2308" t="s">
        <v>8717</v>
      </c>
      <c r="Y2308" t="s">
        <v>8070</v>
      </c>
      <c r="Z2308" s="8">
        <v>41257</v>
      </c>
      <c r="AA2308" s="9">
        <v>14.67</v>
      </c>
      <c r="AB2308" s="8">
        <v>79570.13</v>
      </c>
      <c r="AD2308" s="10">
        <v>4571012</v>
      </c>
      <c r="AE2308" s="11">
        <v>45794</v>
      </c>
      <c r="AF2308" s="8">
        <v>35312.5</v>
      </c>
      <c r="AG2308" s="8">
        <v>14055.5</v>
      </c>
      <c r="AH2308" s="12">
        <v>0.70277500000000004</v>
      </c>
      <c r="AI2308" s="8">
        <v>958.11179277436952</v>
      </c>
      <c r="AJ2308" s="11">
        <v>47183.11179278935</v>
      </c>
      <c r="AK2308" s="11">
        <v>47158</v>
      </c>
      <c r="AL2308" s="10">
        <v>25</v>
      </c>
      <c r="AM2308">
        <v>54944.11</v>
      </c>
      <c r="AN2308">
        <v>0.98158050000000008</v>
      </c>
      <c r="AO2308" s="40" t="str">
        <f>E2308&amp;F2308&amp;U2308</f>
        <v>HCMENG2-COSYRH</v>
      </c>
      <c r="AP2308" s="40" t="str">
        <f>_xlfn.XLOOKUP(AO2308,CrossRef!N:N,CrossRef!A:A,"NOT FOUND",0)</f>
        <v>HCM1353RI</v>
      </c>
      <c r="AQ2308" s="40" t="str">
        <f>IFERROR(_xlfn.XLOOKUP(AO2308,CrossRef!$N:$N,CrossRef!$E:$E,"Not Found"),"-")</f>
        <v>EX5600-6 BH</v>
      </c>
      <c r="AR2308" s="40" t="str">
        <f>IFERROR(_xlfn.XLOOKUP(AO2308,CrossRef!$N:$N,CrossRef!$G:$G,"Not Found"),"-")</f>
        <v>1353 - RADIATOR</v>
      </c>
      <c r="AS2308" s="40" t="str">
        <f>IFERROR(_xlfn.XLOOKUP(AO2308,CrossRef!$N:$N,CrossRef!$H:$H,"Not Found"),"-")</f>
        <v>RI - RIGHT</v>
      </c>
    </row>
    <row r="2309" spans="1:45" hidden="1" x14ac:dyDescent="0.3">
      <c r="A2309" s="38" t="str">
        <f>E2309&amp;F2309&amp;U2309</f>
        <v>HCMPUD1LH</v>
      </c>
      <c r="B2309" s="38" t="str">
        <f>I2309&amp;D2309&amp;C2309</f>
        <v>EX7115</v>
      </c>
      <c r="C2309" s="38" t="str">
        <f>_xlfn.XLOOKUP(A2309,CrossRef!N:N,CrossRef!D:D,"",0)</f>
        <v/>
      </c>
      <c r="D2309" s="38" t="str">
        <f>_xlfn.XLOOKUP(A2309,CrossRef!N:N,CrossRef!C:C,"",0)</f>
        <v/>
      </c>
      <c r="E2309" s="38" t="str">
        <f>LEFT(M2309,3)</f>
        <v>HCM</v>
      </c>
      <c r="F2309" s="38" t="str">
        <f>_xlfn.TEXTAFTER(J2309,"-")</f>
        <v>PUD1</v>
      </c>
      <c r="G2309" t="s">
        <v>2725</v>
      </c>
      <c r="H2309" t="s">
        <v>2726</v>
      </c>
      <c r="I2309" t="s">
        <v>2832</v>
      </c>
      <c r="J2309" s="7" t="s">
        <v>2277</v>
      </c>
      <c r="K2309" t="s">
        <v>2668</v>
      </c>
      <c r="L2309" t="s">
        <v>75</v>
      </c>
      <c r="M2309" t="s">
        <v>2833</v>
      </c>
      <c r="N2309" t="s">
        <v>2640</v>
      </c>
      <c r="O2309" t="s">
        <v>2803</v>
      </c>
      <c r="P2309" t="s">
        <v>2642</v>
      </c>
      <c r="Q2309" t="s">
        <v>2640</v>
      </c>
      <c r="R2309" t="s">
        <v>8718</v>
      </c>
      <c r="S2309" t="s">
        <v>2655</v>
      </c>
      <c r="T2309" t="s">
        <v>3605</v>
      </c>
      <c r="U2309" t="s">
        <v>59</v>
      </c>
      <c r="V2309" s="7" t="s">
        <v>2278</v>
      </c>
      <c r="W2309" s="8">
        <v>20000</v>
      </c>
      <c r="X2309" t="s">
        <v>8719</v>
      </c>
      <c r="Y2309" t="s">
        <v>8720</v>
      </c>
      <c r="Z2309" s="8">
        <v>41257</v>
      </c>
      <c r="AA2309" s="9">
        <v>14.67</v>
      </c>
      <c r="AB2309" s="8">
        <v>77302.47</v>
      </c>
      <c r="AD2309" s="10">
        <v>4571011</v>
      </c>
      <c r="AE2309" s="11">
        <v>45907</v>
      </c>
      <c r="AF2309" s="8">
        <v>35312.5</v>
      </c>
      <c r="AG2309" s="8">
        <v>14055.5</v>
      </c>
      <c r="AH2309" s="12">
        <v>0.70277500000000004</v>
      </c>
      <c r="AI2309" s="8">
        <v>958.11179277436952</v>
      </c>
      <c r="AJ2309" s="11">
        <v>47183.11179278935</v>
      </c>
      <c r="AK2309" s="11">
        <v>47158</v>
      </c>
      <c r="AL2309" s="10">
        <v>25</v>
      </c>
      <c r="AM2309">
        <v>54944.11</v>
      </c>
      <c r="AN2309">
        <v>0.98158050000000008</v>
      </c>
      <c r="AO2309" s="40" t="str">
        <f>E2309&amp;F2309&amp;U2309</f>
        <v>HCMPUD1LH</v>
      </c>
      <c r="AP2309" s="40" t="str">
        <f>_xlfn.XLOOKUP(AO2309,CrossRef!N:N,CrossRef!A:A,"NOT FOUND",0)</f>
        <v>NOT FOUND</v>
      </c>
      <c r="AQ2309" s="40" t="str">
        <f>IFERROR(_xlfn.XLOOKUP(AO2309,CrossRef!$N:$N,CrossRef!$E:$E,"Not Found"),"-")</f>
        <v>Not Found</v>
      </c>
      <c r="AR2309" s="40" t="str">
        <f>IFERROR(_xlfn.XLOOKUP(AO2309,CrossRef!$N:$N,CrossRef!$G:$G,"Not Found"),"-")</f>
        <v>Not Found</v>
      </c>
      <c r="AS2309" s="40" t="str">
        <f>IFERROR(_xlfn.XLOOKUP(AO2309,CrossRef!$N:$N,CrossRef!$H:$H,"Not Found"),"-")</f>
        <v>Not Found</v>
      </c>
    </row>
    <row r="2310" spans="1:45" hidden="1" x14ac:dyDescent="0.3">
      <c r="A2310" s="38" t="str">
        <f>E2310&amp;F2310&amp;U2310</f>
        <v>HCMPUD2RH</v>
      </c>
      <c r="B2310" s="38" t="str">
        <f>I2310&amp;D2310&amp;C2310</f>
        <v>EX7115</v>
      </c>
      <c r="C2310" s="38" t="str">
        <f>_xlfn.XLOOKUP(A2310,CrossRef!N:N,CrossRef!D:D,"",0)</f>
        <v/>
      </c>
      <c r="D2310" s="38" t="str">
        <f>_xlfn.XLOOKUP(A2310,CrossRef!N:N,CrossRef!C:C,"",0)</f>
        <v/>
      </c>
      <c r="E2310" s="38" t="str">
        <f>LEFT(M2310,3)</f>
        <v>HCM</v>
      </c>
      <c r="F2310" s="38" t="str">
        <f>_xlfn.TEXTAFTER(J2310,"-")</f>
        <v>PUD2</v>
      </c>
      <c r="G2310" t="s">
        <v>2725</v>
      </c>
      <c r="H2310" t="s">
        <v>2726</v>
      </c>
      <c r="I2310" t="s">
        <v>2832</v>
      </c>
      <c r="J2310" s="7" t="s">
        <v>2279</v>
      </c>
      <c r="K2310" t="s">
        <v>2668</v>
      </c>
      <c r="L2310" t="s">
        <v>75</v>
      </c>
      <c r="M2310" t="s">
        <v>2833</v>
      </c>
      <c r="N2310" t="s">
        <v>2640</v>
      </c>
      <c r="O2310" t="s">
        <v>2803</v>
      </c>
      <c r="P2310" t="s">
        <v>2642</v>
      </c>
      <c r="Q2310" t="s">
        <v>2640</v>
      </c>
      <c r="R2310" t="s">
        <v>8721</v>
      </c>
      <c r="S2310" t="s">
        <v>2655</v>
      </c>
      <c r="T2310" t="s">
        <v>3605</v>
      </c>
      <c r="U2310" t="s">
        <v>63</v>
      </c>
      <c r="V2310" s="7" t="s">
        <v>2280</v>
      </c>
      <c r="W2310" s="8">
        <v>20000</v>
      </c>
      <c r="X2310" t="s">
        <v>8722</v>
      </c>
      <c r="Y2310" t="s">
        <v>8720</v>
      </c>
      <c r="Z2310" s="8">
        <v>41257</v>
      </c>
      <c r="AA2310" s="9">
        <v>14.67</v>
      </c>
      <c r="AB2310" s="8">
        <v>77302.47</v>
      </c>
      <c r="AD2310" s="10">
        <v>4571010</v>
      </c>
      <c r="AE2310" s="11">
        <v>45801</v>
      </c>
      <c r="AF2310" s="8">
        <v>35312.5</v>
      </c>
      <c r="AG2310" s="8">
        <v>14055.5</v>
      </c>
      <c r="AH2310" s="12">
        <v>0.70277500000000004</v>
      </c>
      <c r="AI2310" s="8">
        <v>958.11179277436952</v>
      </c>
      <c r="AJ2310" s="11">
        <v>47183.11179278935</v>
      </c>
      <c r="AK2310" s="11">
        <v>47158</v>
      </c>
      <c r="AL2310" s="10">
        <v>25</v>
      </c>
      <c r="AM2310">
        <v>54944.11</v>
      </c>
      <c r="AN2310">
        <v>0.98158050000000008</v>
      </c>
      <c r="AO2310" s="40" t="str">
        <f>E2310&amp;F2310&amp;U2310</f>
        <v>HCMPUD2RH</v>
      </c>
      <c r="AP2310" s="40" t="str">
        <f>_xlfn.XLOOKUP(AO2310,CrossRef!N:N,CrossRef!A:A,"NOT FOUND",0)</f>
        <v>NOT FOUND</v>
      </c>
      <c r="AQ2310" s="40" t="str">
        <f>IFERROR(_xlfn.XLOOKUP(AO2310,CrossRef!$N:$N,CrossRef!$E:$E,"Not Found"),"-")</f>
        <v>Not Found</v>
      </c>
      <c r="AR2310" s="40" t="str">
        <f>IFERROR(_xlfn.XLOOKUP(AO2310,CrossRef!$N:$N,CrossRef!$G:$G,"Not Found"),"-")</f>
        <v>Not Found</v>
      </c>
      <c r="AS2310" s="40" t="str">
        <f>IFERROR(_xlfn.XLOOKUP(AO2310,CrossRef!$N:$N,CrossRef!$H:$H,"Not Found"),"-")</f>
        <v>Not Found</v>
      </c>
    </row>
    <row r="2311" spans="1:45" hidden="1" x14ac:dyDescent="0.3">
      <c r="A2311" s="38" t="str">
        <f>E2311&amp;F2311&amp;U2311</f>
        <v>MSYDRIV-FIDVRHR</v>
      </c>
      <c r="B2311" s="38" t="str">
        <f>I2311&amp;D2311&amp;C2311</f>
        <v>QTW074008RI</v>
      </c>
      <c r="C2311" s="38" t="str">
        <f>_xlfn.XLOOKUP(A2311,CrossRef!N:N,CrossRef!D:D,"",0)</f>
        <v>RI</v>
      </c>
      <c r="D2311" s="38" t="str">
        <f>_xlfn.XLOOKUP(A2311,CrossRef!N:N,CrossRef!C:C,"",0)</f>
        <v>4008</v>
      </c>
      <c r="E2311" s="38" t="str">
        <f>LEFT(M2311,3)</f>
        <v>MSY</v>
      </c>
      <c r="F2311" s="38" t="str">
        <f>_xlfn.TEXTAFTER(J2311,"-")</f>
        <v>DRIV-FIDV</v>
      </c>
      <c r="G2311" t="s">
        <v>2635</v>
      </c>
      <c r="H2311" t="s">
        <v>2636</v>
      </c>
      <c r="I2311" t="s">
        <v>7296</v>
      </c>
      <c r="J2311" s="7" t="s">
        <v>1992</v>
      </c>
      <c r="K2311" t="s">
        <v>2638</v>
      </c>
      <c r="L2311" t="s">
        <v>164</v>
      </c>
      <c r="M2311" t="s">
        <v>7297</v>
      </c>
      <c r="N2311" t="s">
        <v>2640</v>
      </c>
      <c r="O2311" t="s">
        <v>2641</v>
      </c>
      <c r="P2311" t="s">
        <v>2642</v>
      </c>
      <c r="Q2311" t="s">
        <v>2640</v>
      </c>
      <c r="R2311" t="s">
        <v>8723</v>
      </c>
      <c r="S2311" t="s">
        <v>2655</v>
      </c>
      <c r="T2311" t="s">
        <v>2657</v>
      </c>
      <c r="U2311" t="s">
        <v>494</v>
      </c>
      <c r="V2311" s="7" t="s">
        <v>580</v>
      </c>
      <c r="W2311" s="8">
        <v>16500</v>
      </c>
      <c r="X2311" t="s">
        <v>8724</v>
      </c>
      <c r="Y2311" t="s">
        <v>6851</v>
      </c>
      <c r="Z2311" s="8">
        <v>57170</v>
      </c>
      <c r="AA2311" s="9">
        <v>8.91</v>
      </c>
      <c r="AB2311" s="8">
        <v>135304.62</v>
      </c>
      <c r="AD2311" s="10">
        <v>4843680</v>
      </c>
      <c r="AE2311" s="11">
        <v>45966</v>
      </c>
      <c r="AF2311" s="8">
        <v>54735</v>
      </c>
      <c r="AG2311" s="8">
        <v>14065</v>
      </c>
      <c r="AH2311" s="12">
        <v>0.85242424242424242</v>
      </c>
      <c r="AI2311" s="8">
        <v>1578.5634118967453</v>
      </c>
      <c r="AJ2311" s="11">
        <v>47803.563411886571</v>
      </c>
      <c r="AK2311" s="11">
        <v>47691</v>
      </c>
      <c r="AL2311" s="10">
        <v>112</v>
      </c>
      <c r="AM2311">
        <v>70232.06</v>
      </c>
      <c r="AO2311" s="40" t="str">
        <f>E2311&amp;F2311&amp;U2311</f>
        <v>MSYDRIV-FIDVRHR</v>
      </c>
      <c r="AP2311" s="40" t="str">
        <f>_xlfn.XLOOKUP(AO2311,CrossRef!N:N,CrossRef!A:A,"NOT FOUND",0)</f>
        <v>MSY4008RI</v>
      </c>
      <c r="AQ2311" s="40" t="str">
        <f>IFERROR(_xlfn.XLOOKUP(AO2311,CrossRef!$N:$N,CrossRef!$E:$E,"Not Found"),"-")</f>
        <v>785D WC</v>
      </c>
      <c r="AR2311" s="40" t="str">
        <f>IFERROR(_xlfn.XLOOKUP(AO2311,CrossRef!$N:$N,CrossRef!$G:$G,"Not Found"),"-")</f>
        <v>4008 - FINAL DRIVE, BRAKE &amp; WHEEL</v>
      </c>
      <c r="AS2311" s="40" t="str">
        <f>IFERROR(_xlfn.XLOOKUP(AO2311,CrossRef!$N:$N,CrossRef!$H:$H,"Not Found"),"-")</f>
        <v>RI - RIGHT</v>
      </c>
    </row>
    <row r="2312" spans="1:45" hidden="1" x14ac:dyDescent="0.3">
      <c r="A2312" s="38" t="str">
        <f>E2312&amp;F2312&amp;U2312</f>
        <v>ATYDRIV-TQCV</v>
      </c>
      <c r="B2312" s="38" t="str">
        <f>I2312&amp;D2312&amp;C2312</f>
        <v>QTD10310100</v>
      </c>
      <c r="C2312" s="38" t="str">
        <f>_xlfn.XLOOKUP(A2312,CrossRef!N:N,CrossRef!D:D,"",0)</f>
        <v>00</v>
      </c>
      <c r="D2312" s="38" t="str">
        <f>_xlfn.XLOOKUP(A2312,CrossRef!N:N,CrossRef!C:C,"",0)</f>
        <v>3101</v>
      </c>
      <c r="E2312" s="38" t="str">
        <f>LEFT(M2312,3)</f>
        <v>ATY</v>
      </c>
      <c r="F2312" s="38" t="str">
        <f>_xlfn.TEXTAFTER(J2312,"-")</f>
        <v>DRIV-TQCV</v>
      </c>
      <c r="G2312" t="s">
        <v>2635</v>
      </c>
      <c r="H2312" t="s">
        <v>2636</v>
      </c>
      <c r="I2312" t="s">
        <v>4745</v>
      </c>
      <c r="J2312" s="7" t="s">
        <v>2281</v>
      </c>
      <c r="K2312" t="s">
        <v>2638</v>
      </c>
      <c r="L2312" t="s">
        <v>151</v>
      </c>
      <c r="M2312" t="s">
        <v>4746</v>
      </c>
      <c r="N2312" t="s">
        <v>2640</v>
      </c>
      <c r="O2312" t="s">
        <v>2641</v>
      </c>
      <c r="P2312" t="s">
        <v>2642</v>
      </c>
      <c r="Q2312" t="s">
        <v>2640</v>
      </c>
      <c r="R2312" t="s">
        <v>8725</v>
      </c>
      <c r="S2312" t="s">
        <v>2655</v>
      </c>
      <c r="T2312" t="s">
        <v>2678</v>
      </c>
      <c r="U2312" t="s">
        <v>2657</v>
      </c>
      <c r="V2312" s="7" t="s">
        <v>390</v>
      </c>
      <c r="W2312" s="8">
        <v>15400</v>
      </c>
      <c r="X2312" t="s">
        <v>8726</v>
      </c>
      <c r="Y2312" t="s">
        <v>3102</v>
      </c>
      <c r="Z2312" s="8">
        <v>126054</v>
      </c>
      <c r="AA2312" s="9">
        <v>12.76</v>
      </c>
      <c r="AB2312" s="8">
        <v>53050.69</v>
      </c>
      <c r="AD2312" s="10">
        <v>4928971</v>
      </c>
      <c r="AE2312" s="11">
        <v>46130</v>
      </c>
      <c r="AF2312" s="8">
        <v>124758</v>
      </c>
      <c r="AG2312" s="8">
        <v>14104</v>
      </c>
      <c r="AH2312" s="12">
        <v>0.91584415584415579</v>
      </c>
      <c r="AI2312" s="8">
        <v>1105.3291536050158</v>
      </c>
      <c r="AJ2312" s="11">
        <v>47330.329153587962</v>
      </c>
      <c r="AK2312" s="11">
        <v>47296</v>
      </c>
      <c r="AL2312" s="10">
        <v>34</v>
      </c>
      <c r="AM2312">
        <v>139719.96</v>
      </c>
      <c r="AO2312" s="40" t="str">
        <f>E2312&amp;F2312&amp;U2312</f>
        <v>ATYDRIV-TQCV</v>
      </c>
      <c r="AP2312" s="40" t="str">
        <f>_xlfn.XLOOKUP(AO2312,CrossRef!N:N,CrossRef!A:A,"NOT FOUND",0)</f>
        <v>ATY310100</v>
      </c>
      <c r="AQ2312" s="40" t="str">
        <f>IFERROR(_xlfn.XLOOKUP(AO2312,CrossRef!$N:$N,CrossRef!$E:$E,"Not Found"),"-")</f>
        <v>793C</v>
      </c>
      <c r="AR2312" s="40" t="str">
        <f>IFERROR(_xlfn.XLOOKUP(AO2312,CrossRef!$N:$N,CrossRef!$G:$G,"Not Found"),"-")</f>
        <v>3101 - TORQUE CONVERTER</v>
      </c>
      <c r="AS2312" s="40" t="str">
        <f>IFERROR(_xlfn.XLOOKUP(AO2312,CrossRef!$N:$N,CrossRef!$H:$H,"Not Found"),"-")</f>
        <v>00 - (NONE)</v>
      </c>
    </row>
    <row r="2313" spans="1:45" hidden="1" x14ac:dyDescent="0.3">
      <c r="A2313" s="38" t="str">
        <f>E2313&amp;F2313&amp;U2313</f>
        <v>FDBDRIV-TQCV</v>
      </c>
      <c r="B2313" s="38" t="str">
        <f>I2313&amp;D2313&amp;C2313</f>
        <v>QTD22310100</v>
      </c>
      <c r="C2313" s="38" t="str">
        <f>_xlfn.XLOOKUP(A2313,CrossRef!N:N,CrossRef!D:D,"",0)</f>
        <v>00</v>
      </c>
      <c r="D2313" s="38" t="str">
        <f>_xlfn.XLOOKUP(A2313,CrossRef!N:N,CrossRef!C:C,"",0)</f>
        <v>3101</v>
      </c>
      <c r="E2313" s="38" t="str">
        <f>LEFT(M2313,3)</f>
        <v>FDB</v>
      </c>
      <c r="F2313" s="38" t="str">
        <f>_xlfn.TEXTAFTER(J2313,"-")</f>
        <v>DRIV-TQCV</v>
      </c>
      <c r="G2313" t="s">
        <v>2635</v>
      </c>
      <c r="H2313" t="s">
        <v>2636</v>
      </c>
      <c r="I2313" t="s">
        <v>5130</v>
      </c>
      <c r="J2313" s="7" t="s">
        <v>2282</v>
      </c>
      <c r="K2313" t="s">
        <v>2638</v>
      </c>
      <c r="L2313" t="s">
        <v>155</v>
      </c>
      <c r="M2313" t="s">
        <v>5131</v>
      </c>
      <c r="N2313" t="s">
        <v>2640</v>
      </c>
      <c r="O2313" t="s">
        <v>2641</v>
      </c>
      <c r="P2313" t="s">
        <v>2642</v>
      </c>
      <c r="Q2313" t="s">
        <v>2640</v>
      </c>
      <c r="R2313" t="s">
        <v>8727</v>
      </c>
      <c r="S2313" t="s">
        <v>2655</v>
      </c>
      <c r="T2313" t="s">
        <v>2678</v>
      </c>
      <c r="U2313" t="s">
        <v>2657</v>
      </c>
      <c r="V2313" s="7" t="s">
        <v>390</v>
      </c>
      <c r="W2313" s="8">
        <v>15400</v>
      </c>
      <c r="X2313" t="s">
        <v>8728</v>
      </c>
      <c r="Y2313" t="s">
        <v>3043</v>
      </c>
      <c r="Z2313" s="8">
        <v>90894</v>
      </c>
      <c r="AA2313" s="9">
        <v>15.63</v>
      </c>
      <c r="AB2313" s="8">
        <v>53050.69</v>
      </c>
      <c r="AD2313" s="10">
        <v>4934659</v>
      </c>
      <c r="AE2313" s="11">
        <v>46143</v>
      </c>
      <c r="AF2313" s="8">
        <v>89610</v>
      </c>
      <c r="AG2313" s="8">
        <v>14116</v>
      </c>
      <c r="AH2313" s="12">
        <v>0.91662337662337667</v>
      </c>
      <c r="AI2313" s="8">
        <v>903.13499680102359</v>
      </c>
      <c r="AJ2313" s="11">
        <v>47128.134996793982</v>
      </c>
      <c r="AK2313" s="11">
        <v>47254</v>
      </c>
      <c r="AL2313" s="10">
        <v>-126</v>
      </c>
      <c r="AM2313">
        <v>106977.27</v>
      </c>
      <c r="AO2313" s="40" t="str">
        <f>E2313&amp;F2313&amp;U2313</f>
        <v>FDBDRIV-TQCV</v>
      </c>
      <c r="AP2313" s="40" t="str">
        <f>_xlfn.XLOOKUP(AO2313,CrossRef!N:N,CrossRef!A:A,"NOT FOUND",0)</f>
        <v>FDB310100</v>
      </c>
      <c r="AQ2313" s="40" t="str">
        <f>IFERROR(_xlfn.XLOOKUP(AO2313,CrossRef!$N:$N,CrossRef!$E:$E,"Not Found"),"-")</f>
        <v>793D</v>
      </c>
      <c r="AR2313" s="40" t="str">
        <f>IFERROR(_xlfn.XLOOKUP(AO2313,CrossRef!$N:$N,CrossRef!$G:$G,"Not Found"),"-")</f>
        <v>3101 - TORQUE CONVERTER</v>
      </c>
      <c r="AS2313" s="40" t="str">
        <f>IFERROR(_xlfn.XLOOKUP(AO2313,CrossRef!$N:$N,CrossRef!$H:$H,"Not Found"),"-")</f>
        <v>00 - (NONE)</v>
      </c>
    </row>
    <row r="2314" spans="1:45" hidden="1" x14ac:dyDescent="0.3">
      <c r="A2314" s="38" t="str">
        <f>E2314&amp;F2314&amp;U2314</f>
        <v>340SURE-TMSG-SGB4RHR</v>
      </c>
      <c r="B2314" s="38" t="str">
        <f>I2314&amp;D2314&amp;C2314</f>
        <v>QEX0115459RR</v>
      </c>
      <c r="C2314" s="38" t="str">
        <f>_xlfn.XLOOKUP(A2314,CrossRef!N:N,CrossRef!D:D,"",0)</f>
        <v>RR</v>
      </c>
      <c r="D2314" s="38" t="str">
        <f>_xlfn.XLOOKUP(A2314,CrossRef!N:N,CrossRef!C:C,"",0)</f>
        <v>5459</v>
      </c>
      <c r="E2314" s="38" t="str">
        <f>LEFT(M2314,3)</f>
        <v>340</v>
      </c>
      <c r="F2314" s="38" t="str">
        <f>_xlfn.TEXTAFTER(J2314,"-")</f>
        <v>SURE-TMSG-SGB4</v>
      </c>
      <c r="G2314" t="s">
        <v>2635</v>
      </c>
      <c r="H2314" t="s">
        <v>2636</v>
      </c>
      <c r="I2314" t="s">
        <v>2838</v>
      </c>
      <c r="J2314" s="7" t="s">
        <v>2283</v>
      </c>
      <c r="K2314" t="s">
        <v>2638</v>
      </c>
      <c r="L2314" t="s">
        <v>2755</v>
      </c>
      <c r="M2314" t="s">
        <v>2839</v>
      </c>
      <c r="N2314" t="s">
        <v>2640</v>
      </c>
      <c r="O2314" t="s">
        <v>2641</v>
      </c>
      <c r="P2314" t="s">
        <v>2642</v>
      </c>
      <c r="Q2314" t="s">
        <v>2640</v>
      </c>
      <c r="R2314" t="s">
        <v>8729</v>
      </c>
      <c r="S2314" t="s">
        <v>2655</v>
      </c>
      <c r="T2314" t="s">
        <v>2949</v>
      </c>
      <c r="U2314" t="s">
        <v>494</v>
      </c>
      <c r="V2314" s="7" t="s">
        <v>769</v>
      </c>
      <c r="W2314" s="8">
        <v>16500</v>
      </c>
      <c r="X2314" t="s">
        <v>8730</v>
      </c>
      <c r="Y2314" t="s">
        <v>8731</v>
      </c>
      <c r="Z2314" s="8">
        <v>69943.199999999997</v>
      </c>
      <c r="AA2314" s="9">
        <v>13.19</v>
      </c>
      <c r="AB2314" s="8">
        <v>137926.15</v>
      </c>
      <c r="AD2314" s="10">
        <v>4880075</v>
      </c>
      <c r="AE2314" s="11">
        <v>46044</v>
      </c>
      <c r="AF2314" s="8">
        <v>67603</v>
      </c>
      <c r="AG2314" s="8">
        <v>14159.800000000003</v>
      </c>
      <c r="AH2314" s="12">
        <v>0.85816969696969714</v>
      </c>
      <c r="AI2314" s="8">
        <v>1073.5253980288101</v>
      </c>
      <c r="AJ2314" s="11">
        <v>47298.525398032405</v>
      </c>
      <c r="AK2314" s="11">
        <v>47279</v>
      </c>
      <c r="AL2314" s="10">
        <v>19</v>
      </c>
      <c r="AM2314">
        <v>83845.459999999992</v>
      </c>
      <c r="AO2314" s="40" t="str">
        <f>E2314&amp;F2314&amp;U2314</f>
        <v>340SURE-TMSG-SGB4RHR</v>
      </c>
      <c r="AP2314" s="40" t="str">
        <f>_xlfn.XLOOKUP(AO2314,CrossRef!N:N,CrossRef!A:A,"NOT FOUND",0)</f>
        <v>3405459RR</v>
      </c>
      <c r="AQ2314" s="40">
        <f>IFERROR(_xlfn.XLOOKUP(AO2314,CrossRef!$N:$N,CrossRef!$E:$E,"Not Found"),"-")</f>
        <v>6060</v>
      </c>
      <c r="AR2314" s="40" t="str">
        <f>IFERROR(_xlfn.XLOOKUP(AO2314,CrossRef!$N:$N,CrossRef!$G:$G,"Not Found"),"-")</f>
        <v>5459 - SWING DRIVE</v>
      </c>
      <c r="AS2314" s="40" t="str">
        <f>IFERROR(_xlfn.XLOOKUP(AO2314,CrossRef!$N:$N,CrossRef!$H:$H,"Not Found"),"-")</f>
        <v>RR - RIGHT REAR</v>
      </c>
    </row>
    <row r="2315" spans="1:45" hidden="1" x14ac:dyDescent="0.3">
      <c r="A2315" s="38" t="str">
        <f>E2315&amp;F2315&amp;U2315</f>
        <v>Z9KENGI</v>
      </c>
      <c r="B2315" s="38" t="str">
        <f>I2315&amp;D2315&amp;C2315</f>
        <v>LO1623100000</v>
      </c>
      <c r="C2315" s="38" t="str">
        <f>_xlfn.XLOOKUP(A2315,CrossRef!N:N,CrossRef!D:D,"",0)</f>
        <v>00</v>
      </c>
      <c r="D2315" s="38" t="str">
        <f>_xlfn.XLOOKUP(A2315,CrossRef!N:N,CrossRef!C:C,"",0)</f>
        <v>1000</v>
      </c>
      <c r="E2315" s="38" t="str">
        <f>LEFT(M2315,3)</f>
        <v>Z9K</v>
      </c>
      <c r="F2315" s="38" t="str">
        <f>_xlfn.TEXTAFTER(J2315,"-")</f>
        <v>ENGI</v>
      </c>
      <c r="G2315" t="s">
        <v>2725</v>
      </c>
      <c r="H2315" t="s">
        <v>2726</v>
      </c>
      <c r="I2315" t="s">
        <v>3440</v>
      </c>
      <c r="J2315" s="7" t="s">
        <v>120</v>
      </c>
      <c r="K2315" t="s">
        <v>2638</v>
      </c>
      <c r="L2315" t="s">
        <v>118</v>
      </c>
      <c r="M2315" t="s">
        <v>3441</v>
      </c>
      <c r="N2315" t="s">
        <v>2640</v>
      </c>
      <c r="O2315" t="s">
        <v>2653</v>
      </c>
      <c r="P2315" t="s">
        <v>2642</v>
      </c>
      <c r="Q2315" t="s">
        <v>2640</v>
      </c>
      <c r="R2315" t="s">
        <v>8732</v>
      </c>
      <c r="S2315" t="s">
        <v>2655</v>
      </c>
      <c r="T2315" t="s">
        <v>3265</v>
      </c>
      <c r="U2315" t="s">
        <v>2657</v>
      </c>
      <c r="V2315" s="7" t="s">
        <v>30</v>
      </c>
      <c r="W2315" s="8">
        <v>15000</v>
      </c>
      <c r="X2315" t="s">
        <v>8733</v>
      </c>
      <c r="Y2315" t="s">
        <v>8734</v>
      </c>
      <c r="Z2315" s="8">
        <v>57268</v>
      </c>
      <c r="AA2315" s="9">
        <v>13.68</v>
      </c>
      <c r="AB2315" s="8">
        <v>220729.29</v>
      </c>
      <c r="AD2315" s="10">
        <v>4951371</v>
      </c>
      <c r="AE2315" s="11">
        <v>46175</v>
      </c>
      <c r="AF2315" s="8">
        <v>56431</v>
      </c>
      <c r="AG2315" s="8">
        <v>14163</v>
      </c>
      <c r="AH2315" s="12">
        <v>0.94420000000000004</v>
      </c>
      <c r="AI2315" s="8">
        <v>1035.3070175438597</v>
      </c>
      <c r="AJ2315" s="11">
        <v>47260.307017557869</v>
      </c>
      <c r="AK2315" s="11"/>
      <c r="AL2315" s="10"/>
      <c r="AO2315" s="40" t="str">
        <f>E2315&amp;F2315&amp;U2315</f>
        <v>Z9KENGI</v>
      </c>
      <c r="AP2315" s="40" t="str">
        <f>_xlfn.XLOOKUP(AO2315,CrossRef!N:N,CrossRef!A:A,"NOT FOUND",0)</f>
        <v>Z9K100000</v>
      </c>
      <c r="AQ2315" s="40" t="str">
        <f>IFERROR(_xlfn.XLOOKUP(AO2315,CrossRef!$N:$N,CrossRef!$E:$E,"Not Found"),"-")</f>
        <v>993K HL</v>
      </c>
      <c r="AR2315" s="40" t="str">
        <f>IFERROR(_xlfn.XLOOKUP(AO2315,CrossRef!$N:$N,CrossRef!$G:$G,"Not Found"),"-")</f>
        <v>1000 - ENGINE</v>
      </c>
      <c r="AS2315" s="40" t="str">
        <f>IFERROR(_xlfn.XLOOKUP(AO2315,CrossRef!$N:$N,CrossRef!$H:$H,"Not Found"),"-")</f>
        <v>00 - (NONE)</v>
      </c>
    </row>
    <row r="2316" spans="1:45" hidden="1" x14ac:dyDescent="0.3">
      <c r="A2316" s="38" t="str">
        <f>E2316&amp;F2316&amp;U2316</f>
        <v>SPDDRIV-WHGPLHF</v>
      </c>
      <c r="B2316" s="38" t="str">
        <f>I2316&amp;D2316&amp;C2316</f>
        <v>TD66424006LF</v>
      </c>
      <c r="C2316" s="38" t="str">
        <f>_xlfn.XLOOKUP(A2316,CrossRef!N:N,CrossRef!D:D,"",0)</f>
        <v>LF</v>
      </c>
      <c r="D2316" s="38" t="str">
        <f>_xlfn.XLOOKUP(A2316,CrossRef!N:N,CrossRef!C:C,"",0)</f>
        <v>4006</v>
      </c>
      <c r="E2316" s="38" t="str">
        <f>LEFT(M2316,3)</f>
        <v>SPD</v>
      </c>
      <c r="F2316" s="38" t="str">
        <f>_xlfn.TEXTAFTER(J2316,"-")</f>
        <v>DRIV-WHGP</v>
      </c>
      <c r="G2316" t="s">
        <v>2695</v>
      </c>
      <c r="H2316" t="s">
        <v>2696</v>
      </c>
      <c r="I2316" t="s">
        <v>3829</v>
      </c>
      <c r="J2316" s="7" t="s">
        <v>2284</v>
      </c>
      <c r="K2316" t="s">
        <v>2638</v>
      </c>
      <c r="L2316" t="s">
        <v>190</v>
      </c>
      <c r="M2316" t="s">
        <v>3830</v>
      </c>
      <c r="N2316" t="s">
        <v>2640</v>
      </c>
      <c r="O2316" t="s">
        <v>3054</v>
      </c>
      <c r="P2316" t="s">
        <v>2642</v>
      </c>
      <c r="Q2316" t="s">
        <v>2640</v>
      </c>
      <c r="R2316" t="s">
        <v>8735</v>
      </c>
      <c r="S2316" t="s">
        <v>2655</v>
      </c>
      <c r="T2316" t="s">
        <v>2688</v>
      </c>
      <c r="U2316" t="s">
        <v>485</v>
      </c>
      <c r="V2316" s="7" t="s">
        <v>2263</v>
      </c>
      <c r="W2316" s="8">
        <v>18000</v>
      </c>
      <c r="X2316" t="s">
        <v>8736</v>
      </c>
      <c r="Y2316" t="s">
        <v>8651</v>
      </c>
      <c r="Z2316" s="8">
        <v>21588.6</v>
      </c>
      <c r="AA2316" s="9">
        <v>13.19</v>
      </c>
      <c r="AB2316" s="8">
        <v>58809.18</v>
      </c>
      <c r="AD2316" s="10">
        <v>4716349</v>
      </c>
      <c r="AE2316" s="11">
        <v>45938</v>
      </c>
      <c r="AF2316" s="8">
        <v>17758</v>
      </c>
      <c r="AG2316" s="8">
        <v>14169.400000000001</v>
      </c>
      <c r="AH2316" s="12">
        <v>0.78718888888888894</v>
      </c>
      <c r="AI2316" s="8">
        <v>1074.2532221379836</v>
      </c>
      <c r="AJ2316" s="11">
        <v>47299.253222141204</v>
      </c>
      <c r="AK2316" s="11">
        <v>47373</v>
      </c>
      <c r="AL2316" s="10">
        <v>-74</v>
      </c>
      <c r="AM2316">
        <v>36730.720000000001</v>
      </c>
      <c r="AN2316">
        <v>1.0540400000000001</v>
      </c>
      <c r="AO2316" s="40" t="str">
        <f>E2316&amp;F2316&amp;U2316</f>
        <v>SPDDRIV-WHGPLHF</v>
      </c>
      <c r="AP2316" s="40" t="str">
        <f>_xlfn.XLOOKUP(AO2316,CrossRef!N:N,CrossRef!A:A,"NOT FOUND",0)</f>
        <v>SPD4006LF</v>
      </c>
      <c r="AQ2316" s="40" t="str">
        <f>IFERROR(_xlfn.XLOOKUP(AO2316,CrossRef!$N:$N,CrossRef!$E:$E,"Not Found"),"-")</f>
        <v>789D</v>
      </c>
      <c r="AR2316" s="40" t="str">
        <f>IFERROR(_xlfn.XLOOKUP(AO2316,CrossRef!$N:$N,CrossRef!$G:$G,"Not Found"),"-")</f>
        <v>4006 - WHEEL &amp; BRAKE ASSEMBLY</v>
      </c>
      <c r="AS2316" s="40" t="str">
        <f>IFERROR(_xlfn.XLOOKUP(AO2316,CrossRef!$N:$N,CrossRef!$H:$H,"Not Found"),"-")</f>
        <v>LF - LEFT FRONT</v>
      </c>
    </row>
    <row r="2317" spans="1:45" hidden="1" x14ac:dyDescent="0.3">
      <c r="A2317" s="38" t="str">
        <f>E2317&amp;F2317&amp;U2317</f>
        <v>SPDSURE-SPSNLHF</v>
      </c>
      <c r="B2317" s="38" t="str">
        <f>I2317&amp;D2317&amp;C2317</f>
        <v>TD66427201LF</v>
      </c>
      <c r="C2317" s="38" t="str">
        <f>_xlfn.XLOOKUP(A2317,CrossRef!N:N,CrossRef!D:D,"",0)</f>
        <v>LF</v>
      </c>
      <c r="D2317" s="38" t="str">
        <f>_xlfn.XLOOKUP(A2317,CrossRef!N:N,CrossRef!C:C,"",0)</f>
        <v>7201</v>
      </c>
      <c r="E2317" s="38" t="str">
        <f>LEFT(M2317,3)</f>
        <v>SPD</v>
      </c>
      <c r="F2317" s="38" t="str">
        <f>_xlfn.TEXTAFTER(J2317,"-")</f>
        <v>SURE-SPSN</v>
      </c>
      <c r="G2317" t="s">
        <v>2695</v>
      </c>
      <c r="H2317" t="s">
        <v>2696</v>
      </c>
      <c r="I2317" t="s">
        <v>3829</v>
      </c>
      <c r="J2317" s="7" t="s">
        <v>1594</v>
      </c>
      <c r="K2317" t="s">
        <v>2638</v>
      </c>
      <c r="L2317" t="s">
        <v>190</v>
      </c>
      <c r="M2317" t="s">
        <v>3830</v>
      </c>
      <c r="N2317" t="s">
        <v>2640</v>
      </c>
      <c r="O2317" t="s">
        <v>3054</v>
      </c>
      <c r="P2317" t="s">
        <v>2642</v>
      </c>
      <c r="Q2317" t="s">
        <v>2640</v>
      </c>
      <c r="R2317" t="s">
        <v>8737</v>
      </c>
      <c r="S2317" t="s">
        <v>2644</v>
      </c>
      <c r="T2317" t="s">
        <v>2720</v>
      </c>
      <c r="U2317" t="s">
        <v>485</v>
      </c>
      <c r="V2317" s="7" t="s">
        <v>1526</v>
      </c>
      <c r="W2317" s="8">
        <v>18000</v>
      </c>
      <c r="X2317" t="s">
        <v>8738</v>
      </c>
      <c r="Y2317" t="s">
        <v>6460</v>
      </c>
      <c r="Z2317" s="8">
        <v>21588.6</v>
      </c>
      <c r="AA2317" s="9">
        <v>13.19</v>
      </c>
      <c r="AB2317" s="8">
        <v>36118.839999999997</v>
      </c>
      <c r="AD2317" s="10">
        <v>4703920</v>
      </c>
      <c r="AE2317" s="11">
        <v>46036</v>
      </c>
      <c r="AF2317" s="8">
        <v>17758</v>
      </c>
      <c r="AG2317" s="8">
        <v>14169.400000000001</v>
      </c>
      <c r="AH2317" s="12">
        <v>0.78718888888888894</v>
      </c>
      <c r="AI2317" s="8">
        <v>1074.2532221379836</v>
      </c>
      <c r="AJ2317" s="11">
        <v>47299.253222141204</v>
      </c>
      <c r="AK2317" s="11">
        <v>47373</v>
      </c>
      <c r="AL2317" s="10">
        <v>-74</v>
      </c>
      <c r="AM2317">
        <v>36730.720000000001</v>
      </c>
      <c r="AN2317">
        <v>1.0540400000000001</v>
      </c>
      <c r="AO2317" s="40" t="str">
        <f>E2317&amp;F2317&amp;U2317</f>
        <v>SPDSURE-SPSNLHF</v>
      </c>
      <c r="AP2317" s="40" t="str">
        <f>_xlfn.XLOOKUP(AO2317,CrossRef!N:N,CrossRef!A:A,"NOT FOUND",0)</f>
        <v>SPD7201LF</v>
      </c>
      <c r="AQ2317" s="40" t="str">
        <f>IFERROR(_xlfn.XLOOKUP(AO2317,CrossRef!$N:$N,CrossRef!$E:$E,"Not Found"),"-")</f>
        <v>789D</v>
      </c>
      <c r="AR2317" s="40" t="str">
        <f>IFERROR(_xlfn.XLOOKUP(AO2317,CrossRef!$N:$N,CrossRef!$G:$G,"Not Found"),"-")</f>
        <v>7201 - SUSPENSION CYLINDER</v>
      </c>
      <c r="AS2317" s="40" t="str">
        <f>IFERROR(_xlfn.XLOOKUP(AO2317,CrossRef!$N:$N,CrossRef!$H:$H,"Not Found"),"-")</f>
        <v>LF - LEFT FRONT</v>
      </c>
    </row>
    <row r="2318" spans="1:45" hidden="1" x14ac:dyDescent="0.3">
      <c r="A2318" s="38" t="str">
        <f>E2318&amp;F2318&amp;U2318</f>
        <v>MSYDRIV-TMSN</v>
      </c>
      <c r="B2318" s="38" t="str">
        <f>I2318&amp;D2318&amp;C2318</f>
        <v>QTW07303000</v>
      </c>
      <c r="C2318" s="38" t="str">
        <f>_xlfn.XLOOKUP(A2318,CrossRef!N:N,CrossRef!D:D,"",0)</f>
        <v>00</v>
      </c>
      <c r="D2318" s="38" t="str">
        <f>_xlfn.XLOOKUP(A2318,CrossRef!N:N,CrossRef!C:C,"",0)</f>
        <v>3030</v>
      </c>
      <c r="E2318" s="38" t="str">
        <f>LEFT(M2318,3)</f>
        <v>MSY</v>
      </c>
      <c r="F2318" s="38" t="str">
        <f>_xlfn.TEXTAFTER(J2318,"-")</f>
        <v>DRIV-TMSN</v>
      </c>
      <c r="G2318" t="s">
        <v>2635</v>
      </c>
      <c r="H2318" t="s">
        <v>2636</v>
      </c>
      <c r="I2318" t="s">
        <v>7296</v>
      </c>
      <c r="J2318" s="7" t="s">
        <v>2285</v>
      </c>
      <c r="K2318" t="s">
        <v>2638</v>
      </c>
      <c r="L2318" t="s">
        <v>164</v>
      </c>
      <c r="M2318" t="s">
        <v>7297</v>
      </c>
      <c r="N2318" t="s">
        <v>2640</v>
      </c>
      <c r="O2318" t="s">
        <v>2641</v>
      </c>
      <c r="P2318" t="s">
        <v>2642</v>
      </c>
      <c r="Q2318" t="s">
        <v>2640</v>
      </c>
      <c r="R2318" t="s">
        <v>8739</v>
      </c>
      <c r="S2318" t="s">
        <v>2655</v>
      </c>
      <c r="T2318" t="s">
        <v>2818</v>
      </c>
      <c r="U2318" t="s">
        <v>2657</v>
      </c>
      <c r="V2318" s="7" t="s">
        <v>337</v>
      </c>
      <c r="W2318" s="8">
        <v>16500</v>
      </c>
      <c r="X2318" t="s">
        <v>8740</v>
      </c>
      <c r="Y2318" t="s">
        <v>6410</v>
      </c>
      <c r="Z2318" s="8">
        <v>57170</v>
      </c>
      <c r="AA2318" s="9">
        <v>8.91</v>
      </c>
      <c r="AB2318" s="8">
        <v>108394.04</v>
      </c>
      <c r="AD2318" s="10">
        <v>4849803</v>
      </c>
      <c r="AE2318" s="11">
        <v>46007</v>
      </c>
      <c r="AF2318" s="8">
        <v>54841</v>
      </c>
      <c r="AG2318" s="8">
        <v>14171</v>
      </c>
      <c r="AH2318" s="12">
        <v>0.85884848484848486</v>
      </c>
      <c r="AI2318" s="8">
        <v>1590.4601571268238</v>
      </c>
      <c r="AJ2318" s="11">
        <v>47815.460157141206</v>
      </c>
      <c r="AK2318" s="11">
        <v>47702</v>
      </c>
      <c r="AL2318" s="10">
        <v>113</v>
      </c>
      <c r="AM2318">
        <v>70330.070000000007</v>
      </c>
      <c r="AO2318" s="40" t="str">
        <f>E2318&amp;F2318&amp;U2318</f>
        <v>MSYDRIV-TMSN</v>
      </c>
      <c r="AP2318" s="40" t="str">
        <f>_xlfn.XLOOKUP(AO2318,CrossRef!N:N,CrossRef!A:A,"NOT FOUND",0)</f>
        <v>MSY303000</v>
      </c>
      <c r="AQ2318" s="40" t="str">
        <f>IFERROR(_xlfn.XLOOKUP(AO2318,CrossRef!$N:$N,CrossRef!$E:$E,"Not Found"),"-")</f>
        <v>785D WC</v>
      </c>
      <c r="AR2318" s="40" t="str">
        <f>IFERROR(_xlfn.XLOOKUP(AO2318,CrossRef!$N:$N,CrossRef!$G:$G,"Not Found"),"-")</f>
        <v>3030 - TRANSMISSION</v>
      </c>
      <c r="AS2318" s="40" t="str">
        <f>IFERROR(_xlfn.XLOOKUP(AO2318,CrossRef!$N:$N,CrossRef!$H:$H,"Not Found"),"-")</f>
        <v>00 - (NONE)</v>
      </c>
    </row>
    <row r="2319" spans="1:45" hidden="1" x14ac:dyDescent="0.3">
      <c r="A2319" s="38" t="str">
        <f>E2319&amp;F2319&amp;U2319</f>
        <v>SSPDRIVRHR</v>
      </c>
      <c r="B2319" s="38" t="str">
        <f>I2319&amp;D2319&amp;C2319</f>
        <v>TD6575</v>
      </c>
      <c r="C2319" s="38" t="str">
        <f>_xlfn.XLOOKUP(A2319,CrossRef!N:N,CrossRef!D:D,"",0)</f>
        <v/>
      </c>
      <c r="D2319" s="38" t="str">
        <f>_xlfn.XLOOKUP(A2319,CrossRef!N:N,CrossRef!C:C,"",0)</f>
        <v/>
      </c>
      <c r="E2319" s="38" t="str">
        <f>LEFT(M2319,3)</f>
        <v>SSP</v>
      </c>
      <c r="F2319" s="38" t="str">
        <f>_xlfn.TEXTAFTER(J2319,"-")</f>
        <v>DRIV</v>
      </c>
      <c r="G2319" t="s">
        <v>2725</v>
      </c>
      <c r="H2319" t="s">
        <v>2726</v>
      </c>
      <c r="I2319" t="s">
        <v>2973</v>
      </c>
      <c r="J2319" s="7" t="s">
        <v>1211</v>
      </c>
      <c r="K2319" t="s">
        <v>2638</v>
      </c>
      <c r="L2319" t="s">
        <v>183</v>
      </c>
      <c r="M2319" t="s">
        <v>2974</v>
      </c>
      <c r="N2319" t="s">
        <v>2640</v>
      </c>
      <c r="O2319" t="s">
        <v>2871</v>
      </c>
      <c r="P2319" t="s">
        <v>2642</v>
      </c>
      <c r="Q2319" t="s">
        <v>2640</v>
      </c>
      <c r="R2319" t="s">
        <v>8741</v>
      </c>
      <c r="S2319" t="s">
        <v>2655</v>
      </c>
      <c r="T2319" t="s">
        <v>2682</v>
      </c>
      <c r="U2319" t="s">
        <v>494</v>
      </c>
      <c r="V2319" s="7" t="s">
        <v>5176</v>
      </c>
      <c r="W2319" s="8">
        <v>25000</v>
      </c>
      <c r="X2319" t="s">
        <v>8742</v>
      </c>
      <c r="Y2319" t="s">
        <v>5178</v>
      </c>
      <c r="Z2319" s="8">
        <v>65903.91</v>
      </c>
      <c r="AA2319" s="9">
        <v>12.54</v>
      </c>
      <c r="AB2319" s="8">
        <v>0</v>
      </c>
      <c r="AD2319" s="10">
        <v>0</v>
      </c>
      <c r="AE2319" s="11"/>
      <c r="AF2319" s="8">
        <v>55077</v>
      </c>
      <c r="AG2319" s="8">
        <v>14173.089999999997</v>
      </c>
      <c r="AH2319" s="12">
        <v>0.56692359999999986</v>
      </c>
      <c r="AI2319" s="8">
        <v>1130.2304625199361</v>
      </c>
      <c r="AJ2319" s="11">
        <v>47355.230462534724</v>
      </c>
      <c r="AK2319" s="11"/>
      <c r="AL2319" s="10"/>
      <c r="AO2319" s="40" t="str">
        <f>E2319&amp;F2319&amp;U2319</f>
        <v>SSPDRIVRHR</v>
      </c>
      <c r="AP2319" s="40" t="str">
        <f>_xlfn.XLOOKUP(AO2319,CrossRef!N:N,CrossRef!A:A,"NOT FOUND",0)</f>
        <v>NOT FOUND</v>
      </c>
      <c r="AQ2319" s="40" t="str">
        <f>IFERROR(_xlfn.XLOOKUP(AO2319,CrossRef!$N:$N,CrossRef!$E:$E,"Not Found"),"-")</f>
        <v>Not Found</v>
      </c>
      <c r="AR2319" s="40" t="str">
        <f>IFERROR(_xlfn.XLOOKUP(AO2319,CrossRef!$N:$N,CrossRef!$G:$G,"Not Found"),"-")</f>
        <v>Not Found</v>
      </c>
      <c r="AS2319" s="40" t="str">
        <f>IFERROR(_xlfn.XLOOKUP(AO2319,CrossRef!$N:$N,CrossRef!$H:$H,"Not Found"),"-")</f>
        <v>Not Found</v>
      </c>
    </row>
    <row r="2320" spans="1:45" hidden="1" x14ac:dyDescent="0.3">
      <c r="A2320" s="38" t="str">
        <f>E2320&amp;F2320&amp;U2320</f>
        <v>SPDDRIV-WHGPRHF</v>
      </c>
      <c r="B2320" s="38" t="str">
        <f>I2320&amp;D2320&amp;C2320</f>
        <v>TD66424006RF</v>
      </c>
      <c r="C2320" s="38" t="str">
        <f>_xlfn.XLOOKUP(A2320,CrossRef!N:N,CrossRef!D:D,"",0)</f>
        <v>RF</v>
      </c>
      <c r="D2320" s="38" t="str">
        <f>_xlfn.XLOOKUP(A2320,CrossRef!N:N,CrossRef!C:C,"",0)</f>
        <v>4006</v>
      </c>
      <c r="E2320" s="38" t="str">
        <f>LEFT(M2320,3)</f>
        <v>SPD</v>
      </c>
      <c r="F2320" s="38" t="str">
        <f>_xlfn.TEXTAFTER(J2320,"-")</f>
        <v>DRIV-WHGP</v>
      </c>
      <c r="G2320" t="s">
        <v>2695</v>
      </c>
      <c r="H2320" t="s">
        <v>2696</v>
      </c>
      <c r="I2320" t="s">
        <v>3829</v>
      </c>
      <c r="J2320" s="7" t="s">
        <v>2284</v>
      </c>
      <c r="K2320" t="s">
        <v>2638</v>
      </c>
      <c r="L2320" t="s">
        <v>190</v>
      </c>
      <c r="M2320" t="s">
        <v>3830</v>
      </c>
      <c r="N2320" t="s">
        <v>2640</v>
      </c>
      <c r="O2320" t="s">
        <v>3054</v>
      </c>
      <c r="P2320" t="s">
        <v>2642</v>
      </c>
      <c r="Q2320" t="s">
        <v>2640</v>
      </c>
      <c r="R2320" t="s">
        <v>8743</v>
      </c>
      <c r="S2320" t="s">
        <v>2655</v>
      </c>
      <c r="T2320" t="s">
        <v>2688</v>
      </c>
      <c r="U2320" t="s">
        <v>488</v>
      </c>
      <c r="V2320" s="7" t="s">
        <v>2391</v>
      </c>
      <c r="W2320" s="8">
        <v>18000</v>
      </c>
      <c r="X2320" t="s">
        <v>8744</v>
      </c>
      <c r="Y2320" t="s">
        <v>8651</v>
      </c>
      <c r="Z2320" s="8">
        <v>21588.6</v>
      </c>
      <c r="AA2320" s="9">
        <v>13.19</v>
      </c>
      <c r="AB2320" s="8">
        <v>58809.18</v>
      </c>
      <c r="AD2320" s="10">
        <v>4716350</v>
      </c>
      <c r="AE2320" s="11">
        <v>45940</v>
      </c>
      <c r="AF2320" s="8">
        <v>17762.2</v>
      </c>
      <c r="AG2320" s="8">
        <v>14173.599999999999</v>
      </c>
      <c r="AH2320" s="12">
        <v>0.78742222222222213</v>
      </c>
      <c r="AI2320" s="8">
        <v>1074.5716451857468</v>
      </c>
      <c r="AJ2320" s="11">
        <v>47299.571645173608</v>
      </c>
      <c r="AK2320" s="11">
        <v>47374</v>
      </c>
      <c r="AL2320" s="10">
        <v>-75</v>
      </c>
      <c r="AM2320">
        <v>36743.909999999996</v>
      </c>
      <c r="AN2320">
        <v>1.0545394444444443</v>
      </c>
      <c r="AO2320" s="40" t="str">
        <f>E2320&amp;F2320&amp;U2320</f>
        <v>SPDDRIV-WHGPRHF</v>
      </c>
      <c r="AP2320" s="40" t="str">
        <f>_xlfn.XLOOKUP(AO2320,CrossRef!N:N,CrossRef!A:A,"NOT FOUND",0)</f>
        <v>SPD4006RF</v>
      </c>
      <c r="AQ2320" s="40" t="str">
        <f>IFERROR(_xlfn.XLOOKUP(AO2320,CrossRef!$N:$N,CrossRef!$E:$E,"Not Found"),"-")</f>
        <v>789D</v>
      </c>
      <c r="AR2320" s="40" t="str">
        <f>IFERROR(_xlfn.XLOOKUP(AO2320,CrossRef!$N:$N,CrossRef!$G:$G,"Not Found"),"-")</f>
        <v>4006 - WHEEL &amp; BRAKE ASSEMBLY</v>
      </c>
      <c r="AS2320" s="40" t="str">
        <f>IFERROR(_xlfn.XLOOKUP(AO2320,CrossRef!$N:$N,CrossRef!$H:$H,"Not Found"),"-")</f>
        <v>RF - RIGHT FRONT</v>
      </c>
    </row>
    <row r="2321" spans="1:45" hidden="1" x14ac:dyDescent="0.3">
      <c r="A2321" s="38" t="str">
        <f>E2321&amp;F2321&amp;U2321</f>
        <v>SPDSURE-SPSNRHF</v>
      </c>
      <c r="B2321" s="38" t="str">
        <f>I2321&amp;D2321&amp;C2321</f>
        <v>TD6642</v>
      </c>
      <c r="C2321" s="38" t="str">
        <f>_xlfn.XLOOKUP(A2321,CrossRef!N:N,CrossRef!D:D,"",0)</f>
        <v/>
      </c>
      <c r="D2321" s="38" t="str">
        <f>_xlfn.XLOOKUP(A2321,CrossRef!N:N,CrossRef!C:C,"",0)</f>
        <v/>
      </c>
      <c r="E2321" s="38" t="str">
        <f>LEFT(M2321,3)</f>
        <v>SPD</v>
      </c>
      <c r="F2321" s="38" t="str">
        <f>_xlfn.TEXTAFTER(J2321,"-")</f>
        <v>SURE-SPSN</v>
      </c>
      <c r="G2321" t="s">
        <v>2695</v>
      </c>
      <c r="H2321" t="s">
        <v>2696</v>
      </c>
      <c r="I2321" t="s">
        <v>3829</v>
      </c>
      <c r="J2321" s="7" t="s">
        <v>1594</v>
      </c>
      <c r="K2321" t="s">
        <v>2638</v>
      </c>
      <c r="L2321" t="s">
        <v>190</v>
      </c>
      <c r="M2321" t="s">
        <v>3830</v>
      </c>
      <c r="N2321" t="s">
        <v>2640</v>
      </c>
      <c r="O2321" t="s">
        <v>3054</v>
      </c>
      <c r="P2321" t="s">
        <v>2642</v>
      </c>
      <c r="Q2321" t="s">
        <v>2640</v>
      </c>
      <c r="R2321" t="s">
        <v>8745</v>
      </c>
      <c r="S2321" t="s">
        <v>2644</v>
      </c>
      <c r="T2321" t="s">
        <v>2720</v>
      </c>
      <c r="U2321" t="s">
        <v>488</v>
      </c>
      <c r="V2321" s="7" t="s">
        <v>5119</v>
      </c>
      <c r="W2321" s="8">
        <v>18000</v>
      </c>
      <c r="X2321" t="s">
        <v>8746</v>
      </c>
      <c r="Y2321" t="s">
        <v>6460</v>
      </c>
      <c r="Z2321" s="8">
        <v>21588.6</v>
      </c>
      <c r="AA2321" s="9">
        <v>13.19</v>
      </c>
      <c r="AB2321" s="8">
        <v>36118.839999999997</v>
      </c>
      <c r="AD2321" s="10">
        <v>4703921</v>
      </c>
      <c r="AE2321" s="11">
        <v>46036</v>
      </c>
      <c r="AF2321" s="8">
        <v>17762.2</v>
      </c>
      <c r="AG2321" s="8">
        <v>14173.599999999999</v>
      </c>
      <c r="AH2321" s="12">
        <v>0.78742222222222213</v>
      </c>
      <c r="AI2321" s="8">
        <v>1074.5716451857468</v>
      </c>
      <c r="AJ2321" s="11">
        <v>47299.571645173608</v>
      </c>
      <c r="AK2321" s="11">
        <v>47374</v>
      </c>
      <c r="AL2321" s="10">
        <v>-75</v>
      </c>
      <c r="AM2321">
        <v>36743.909999999996</v>
      </c>
      <c r="AN2321">
        <v>1.0545394444444443</v>
      </c>
      <c r="AO2321" s="40" t="str">
        <f>E2321&amp;F2321&amp;U2321</f>
        <v>SPDSURE-SPSNRHF</v>
      </c>
      <c r="AP2321" s="40" t="str">
        <f>_xlfn.XLOOKUP(AO2321,CrossRef!N:N,CrossRef!A:A,"NOT FOUND",0)</f>
        <v>NOT FOUND</v>
      </c>
      <c r="AQ2321" s="40" t="str">
        <f>IFERROR(_xlfn.XLOOKUP(AO2321,CrossRef!$N:$N,CrossRef!$E:$E,"Not Found"),"-")</f>
        <v>Not Found</v>
      </c>
      <c r="AR2321" s="40" t="str">
        <f>IFERROR(_xlfn.XLOOKUP(AO2321,CrossRef!$N:$N,CrossRef!$G:$G,"Not Found"),"-")</f>
        <v>Not Found</v>
      </c>
      <c r="AS2321" s="40" t="str">
        <f>IFERROR(_xlfn.XLOOKUP(AO2321,CrossRef!$N:$N,CrossRef!$H:$H,"Not Found"),"-")</f>
        <v>Not Found</v>
      </c>
    </row>
    <row r="2322" spans="1:45" hidden="1" x14ac:dyDescent="0.3">
      <c r="A2322" s="38" t="str">
        <f>E2322&amp;F2322&amp;U2322</f>
        <v>615DRIV-TMSN</v>
      </c>
      <c r="B2322" s="38" t="str">
        <f>I2322&amp;D2322&amp;C2322</f>
        <v>LO1654303000</v>
      </c>
      <c r="C2322" s="38" t="str">
        <f>_xlfn.XLOOKUP(A2322,CrossRef!N:N,CrossRef!D:D,"",0)</f>
        <v>00</v>
      </c>
      <c r="D2322" s="38" t="str">
        <f>_xlfn.XLOOKUP(A2322,CrossRef!N:N,CrossRef!C:C,"",0)</f>
        <v>3030</v>
      </c>
      <c r="E2322" s="38" t="str">
        <f>LEFT(M2322,3)</f>
        <v>615</v>
      </c>
      <c r="F2322" s="38" t="str">
        <f>_xlfn.TEXTAFTER(J2322,"-")</f>
        <v>DRIV-TMSN</v>
      </c>
      <c r="G2322" t="s">
        <v>2648</v>
      </c>
      <c r="H2322" t="s">
        <v>2649</v>
      </c>
      <c r="I2322" t="s">
        <v>3396</v>
      </c>
      <c r="J2322" s="7" t="s">
        <v>2286</v>
      </c>
      <c r="K2322" t="s">
        <v>3397</v>
      </c>
      <c r="L2322" t="s">
        <v>126</v>
      </c>
      <c r="M2322" t="s">
        <v>3398</v>
      </c>
      <c r="N2322" t="s">
        <v>2640</v>
      </c>
      <c r="O2322" t="s">
        <v>2803</v>
      </c>
      <c r="P2322" t="s">
        <v>2642</v>
      </c>
      <c r="Q2322" t="s">
        <v>2640</v>
      </c>
      <c r="R2322" t="s">
        <v>8747</v>
      </c>
      <c r="S2322" t="s">
        <v>2655</v>
      </c>
      <c r="T2322" t="s">
        <v>2818</v>
      </c>
      <c r="U2322" t="s">
        <v>2657</v>
      </c>
      <c r="V2322" s="7" t="s">
        <v>327</v>
      </c>
      <c r="W2322" s="8">
        <v>18000</v>
      </c>
      <c r="X2322" t="s">
        <v>8748</v>
      </c>
      <c r="Y2322" t="s">
        <v>6489</v>
      </c>
      <c r="Z2322" s="8">
        <v>19425.2</v>
      </c>
      <c r="AA2322" s="9">
        <v>14.39</v>
      </c>
      <c r="AB2322" s="8">
        <v>57130.73</v>
      </c>
      <c r="AD2322" s="10">
        <v>5018005</v>
      </c>
      <c r="AE2322" s="11">
        <v>45957</v>
      </c>
      <c r="AF2322" s="8">
        <v>15602.4</v>
      </c>
      <c r="AG2322" s="8">
        <v>14177.2</v>
      </c>
      <c r="AH2322" s="12">
        <v>0.78762222222222222</v>
      </c>
      <c r="AI2322" s="8">
        <v>985.21195274496176</v>
      </c>
      <c r="AJ2322" s="11">
        <v>47210.211952743055</v>
      </c>
      <c r="AK2322" s="11">
        <v>47216</v>
      </c>
      <c r="AL2322" s="10">
        <v>-6</v>
      </c>
      <c r="AM2322">
        <v>33685.69</v>
      </c>
      <c r="AN2322">
        <v>1.0046272222222223</v>
      </c>
      <c r="AO2322" s="40" t="str">
        <f>E2322&amp;F2322&amp;U2322</f>
        <v>615DRIV-TMSN</v>
      </c>
      <c r="AP2322" s="40" t="str">
        <f>_xlfn.XLOOKUP(AO2322,CrossRef!N:N,CrossRef!A:A,"NOT FOUND",0)</f>
        <v>615303000</v>
      </c>
      <c r="AQ2322" s="40" t="str">
        <f>IFERROR(_xlfn.XLOOKUP(AO2322,CrossRef!$N:$N,CrossRef!$E:$E,"Not Found"),"-")</f>
        <v>WA600-6LC</v>
      </c>
      <c r="AR2322" s="40" t="str">
        <f>IFERROR(_xlfn.XLOOKUP(AO2322,CrossRef!$N:$N,CrossRef!$G:$G,"Not Found"),"-")</f>
        <v>3030 - TRANSMISSION</v>
      </c>
      <c r="AS2322" s="40" t="str">
        <f>IFERROR(_xlfn.XLOOKUP(AO2322,CrossRef!$N:$N,CrossRef!$H:$H,"Not Found"),"-")</f>
        <v>00 - (NONE)</v>
      </c>
    </row>
    <row r="2323" spans="1:45" hidden="1" x14ac:dyDescent="0.3">
      <c r="A2323" s="38" t="str">
        <f>E2323&amp;F2323&amp;U2323</f>
        <v>RABENGI</v>
      </c>
      <c r="B2323" s="38" t="str">
        <f>I2323&amp;D2323&amp;C2323</f>
        <v>DZ8160100000</v>
      </c>
      <c r="C2323" s="38" t="str">
        <f>_xlfn.XLOOKUP(A2323,CrossRef!N:N,CrossRef!D:D,"",0)</f>
        <v>00</v>
      </c>
      <c r="D2323" s="38" t="str">
        <f>_xlfn.XLOOKUP(A2323,CrossRef!N:N,CrossRef!C:C,"",0)</f>
        <v>1000</v>
      </c>
      <c r="E2323" s="38" t="str">
        <f>LEFT(M2323,3)</f>
        <v>RAB</v>
      </c>
      <c r="F2323" s="38" t="str">
        <f>_xlfn.TEXTAFTER(J2323,"-")</f>
        <v>ENGI</v>
      </c>
      <c r="G2323" t="s">
        <v>2725</v>
      </c>
      <c r="H2323" t="s">
        <v>2726</v>
      </c>
      <c r="I2323" t="s">
        <v>5528</v>
      </c>
      <c r="J2323" s="7" t="s">
        <v>2287</v>
      </c>
      <c r="K2323" t="s">
        <v>2638</v>
      </c>
      <c r="L2323" t="s">
        <v>34</v>
      </c>
      <c r="M2323" t="s">
        <v>5529</v>
      </c>
      <c r="N2323" t="s">
        <v>2640</v>
      </c>
      <c r="O2323" t="s">
        <v>2653</v>
      </c>
      <c r="P2323" t="s">
        <v>2642</v>
      </c>
      <c r="Q2323" t="s">
        <v>2640</v>
      </c>
      <c r="R2323" t="s">
        <v>8749</v>
      </c>
      <c r="S2323" t="s">
        <v>2655</v>
      </c>
      <c r="T2323" t="s">
        <v>3265</v>
      </c>
      <c r="U2323" t="s">
        <v>2657</v>
      </c>
      <c r="V2323" s="7" t="s">
        <v>26</v>
      </c>
      <c r="W2323" s="8">
        <v>16000</v>
      </c>
      <c r="X2323" t="s">
        <v>8750</v>
      </c>
      <c r="Y2323" t="s">
        <v>3510</v>
      </c>
      <c r="Z2323" s="8">
        <v>28128</v>
      </c>
      <c r="AA2323" s="9">
        <v>12.28</v>
      </c>
      <c r="AB2323" s="8">
        <v>315489.78999999998</v>
      </c>
      <c r="AD2323" s="10">
        <v>4811694</v>
      </c>
      <c r="AE2323" s="11">
        <v>46094</v>
      </c>
      <c r="AF2323" s="8">
        <v>26308</v>
      </c>
      <c r="AG2323" s="8">
        <v>14180</v>
      </c>
      <c r="AH2323" s="12">
        <v>0.88624999999999998</v>
      </c>
      <c r="AI2323" s="8">
        <v>1154.7231270358307</v>
      </c>
      <c r="AJ2323" s="11">
        <v>47379.723127048608</v>
      </c>
      <c r="AK2323" s="11"/>
      <c r="AL2323" s="10"/>
      <c r="AO2323" s="40" t="str">
        <f>E2323&amp;F2323&amp;U2323</f>
        <v>RABENGI</v>
      </c>
      <c r="AP2323" s="40" t="str">
        <f>_xlfn.XLOOKUP(AO2323,CrossRef!N:N,CrossRef!A:A,"NOT FOUND",0)</f>
        <v>RAB100000</v>
      </c>
      <c r="AQ2323" s="40" t="str">
        <f>IFERROR(_xlfn.XLOOKUP(AO2323,CrossRef!$N:$N,CrossRef!$E:$E,"Not Found"),"-")</f>
        <v>D10T2</v>
      </c>
      <c r="AR2323" s="40" t="str">
        <f>IFERROR(_xlfn.XLOOKUP(AO2323,CrossRef!$N:$N,CrossRef!$G:$G,"Not Found"),"-")</f>
        <v>1000 - ENGINE</v>
      </c>
      <c r="AS2323" s="40" t="str">
        <f>IFERROR(_xlfn.XLOOKUP(AO2323,CrossRef!$N:$N,CrossRef!$H:$H,"Not Found"),"-")</f>
        <v>00 - (NONE)</v>
      </c>
    </row>
    <row r="2324" spans="1:45" hidden="1" x14ac:dyDescent="0.3">
      <c r="A2324" s="38" t="str">
        <f>E2324&amp;F2324&amp;U2324</f>
        <v>SSPSURE-SPSNLHR</v>
      </c>
      <c r="B2324" s="38" t="str">
        <f>I2324&amp;D2324&amp;C2324</f>
        <v>TD63427201LR</v>
      </c>
      <c r="C2324" s="38" t="str">
        <f>_xlfn.XLOOKUP(A2324,CrossRef!N:N,CrossRef!D:D,"",0)</f>
        <v>LR</v>
      </c>
      <c r="D2324" s="38" t="str">
        <f>_xlfn.XLOOKUP(A2324,CrossRef!N:N,CrossRef!C:C,"",0)</f>
        <v>7201</v>
      </c>
      <c r="E2324" s="38" t="str">
        <f>LEFT(M2324,3)</f>
        <v>SSP</v>
      </c>
      <c r="F2324" s="38" t="str">
        <f>_xlfn.TEXTAFTER(J2324,"-")</f>
        <v>SURE-SPSN</v>
      </c>
      <c r="G2324" t="s">
        <v>2725</v>
      </c>
      <c r="H2324" t="s">
        <v>2726</v>
      </c>
      <c r="I2324" t="s">
        <v>3138</v>
      </c>
      <c r="J2324" s="7" t="s">
        <v>1129</v>
      </c>
      <c r="K2324" t="s">
        <v>2638</v>
      </c>
      <c r="L2324" t="s">
        <v>183</v>
      </c>
      <c r="M2324" t="s">
        <v>3139</v>
      </c>
      <c r="N2324" t="s">
        <v>2640</v>
      </c>
      <c r="O2324" t="s">
        <v>2803</v>
      </c>
      <c r="P2324" t="s">
        <v>2642</v>
      </c>
      <c r="Q2324" t="s">
        <v>2640</v>
      </c>
      <c r="R2324" t="s">
        <v>8751</v>
      </c>
      <c r="S2324" t="s">
        <v>2644</v>
      </c>
      <c r="T2324" t="s">
        <v>2720</v>
      </c>
      <c r="U2324" t="s">
        <v>491</v>
      </c>
      <c r="V2324" s="7" t="s">
        <v>951</v>
      </c>
      <c r="W2324" s="8">
        <v>25000</v>
      </c>
      <c r="X2324" t="s">
        <v>8752</v>
      </c>
      <c r="Y2324" t="s">
        <v>2806</v>
      </c>
      <c r="Z2324" s="8">
        <v>45428.25</v>
      </c>
      <c r="AA2324" s="9">
        <v>10.5</v>
      </c>
      <c r="AB2324" s="8">
        <v>36270.04</v>
      </c>
      <c r="AD2324" s="10">
        <v>4134069</v>
      </c>
      <c r="AE2324" s="11">
        <v>45332</v>
      </c>
      <c r="AF2324" s="8">
        <v>34615</v>
      </c>
      <c r="AG2324" s="8">
        <v>14186.75</v>
      </c>
      <c r="AH2324" s="12">
        <v>0.56747000000000003</v>
      </c>
      <c r="AI2324" s="8">
        <v>1351.1190476190477</v>
      </c>
      <c r="AJ2324" s="11">
        <v>47576.119047604167</v>
      </c>
      <c r="AK2324" s="11">
        <v>47303</v>
      </c>
      <c r="AL2324" s="10">
        <v>273</v>
      </c>
      <c r="AM2324">
        <v>56747.25</v>
      </c>
      <c r="AN2324">
        <v>0.88529000000000002</v>
      </c>
      <c r="AO2324" s="40" t="str">
        <f>E2324&amp;F2324&amp;U2324</f>
        <v>SSPSURE-SPSNLHR</v>
      </c>
      <c r="AP2324" s="40" t="str">
        <f>_xlfn.XLOOKUP(AO2324,CrossRef!N:N,CrossRef!A:A,"NOT FOUND",0)</f>
        <v>SSP7201LR</v>
      </c>
      <c r="AQ2324" s="40" t="str">
        <f>IFERROR(_xlfn.XLOOKUP(AO2324,CrossRef!$N:$N,CrossRef!$E:$E,"Not Found"),"-")</f>
        <v>793F</v>
      </c>
      <c r="AR2324" s="40" t="str">
        <f>IFERROR(_xlfn.XLOOKUP(AO2324,CrossRef!$N:$N,CrossRef!$G:$G,"Not Found"),"-")</f>
        <v>7201 - SUSPENSION CYLINDER</v>
      </c>
      <c r="AS2324" s="40" t="str">
        <f>IFERROR(_xlfn.XLOOKUP(AO2324,CrossRef!$N:$N,CrossRef!$H:$H,"Not Found"),"-")</f>
        <v>LR - LEFT REAR</v>
      </c>
    </row>
    <row r="2325" spans="1:45" hidden="1" x14ac:dyDescent="0.3">
      <c r="A2325" s="38" t="str">
        <f>E2325&amp;F2325&amp;U2325</f>
        <v>ATYENGI</v>
      </c>
      <c r="B2325" s="38" t="str">
        <f>I2325&amp;D2325&amp;C2325</f>
        <v>QTD02100000</v>
      </c>
      <c r="C2325" s="38" t="str">
        <f>_xlfn.XLOOKUP(A2325,CrossRef!N:N,CrossRef!D:D,"",0)</f>
        <v>00</v>
      </c>
      <c r="D2325" s="38" t="str">
        <f>_xlfn.XLOOKUP(A2325,CrossRef!N:N,CrossRef!C:C,"",0)</f>
        <v>1000</v>
      </c>
      <c r="E2325" s="38" t="str">
        <f>LEFT(M2325,3)</f>
        <v>ATY</v>
      </c>
      <c r="F2325" s="38" t="str">
        <f>_xlfn.TEXTAFTER(J2325,"-")</f>
        <v>ENGI</v>
      </c>
      <c r="G2325" t="s">
        <v>2635</v>
      </c>
      <c r="H2325" t="s">
        <v>2636</v>
      </c>
      <c r="I2325" t="s">
        <v>5590</v>
      </c>
      <c r="J2325" s="7" t="s">
        <v>1846</v>
      </c>
      <c r="K2325" t="s">
        <v>2638</v>
      </c>
      <c r="L2325" t="s">
        <v>151</v>
      </c>
      <c r="M2325" t="s">
        <v>5591</v>
      </c>
      <c r="N2325" t="s">
        <v>2640</v>
      </c>
      <c r="O2325" t="s">
        <v>2641</v>
      </c>
      <c r="P2325" t="s">
        <v>2642</v>
      </c>
      <c r="Q2325" t="s">
        <v>2640</v>
      </c>
      <c r="R2325" t="s">
        <v>8753</v>
      </c>
      <c r="S2325" t="s">
        <v>2655</v>
      </c>
      <c r="T2325" t="s">
        <v>3265</v>
      </c>
      <c r="U2325" t="s">
        <v>2657</v>
      </c>
      <c r="V2325" s="7" t="s">
        <v>154</v>
      </c>
      <c r="W2325" s="8">
        <v>17600</v>
      </c>
      <c r="X2325" t="s">
        <v>8754</v>
      </c>
      <c r="Y2325" t="s">
        <v>3267</v>
      </c>
      <c r="Z2325" s="8">
        <v>122059</v>
      </c>
      <c r="AA2325" s="9">
        <v>16.239999999999998</v>
      </c>
      <c r="AB2325" s="8">
        <v>606271.82999999996</v>
      </c>
      <c r="AD2325" s="10">
        <v>4670517</v>
      </c>
      <c r="AE2325" s="11">
        <v>46007</v>
      </c>
      <c r="AF2325" s="8">
        <v>118686</v>
      </c>
      <c r="AG2325" s="8">
        <v>14227</v>
      </c>
      <c r="AH2325" s="12">
        <v>0.80835227272727272</v>
      </c>
      <c r="AI2325" s="8">
        <v>876.04679802955673</v>
      </c>
      <c r="AJ2325" s="11">
        <v>47101.04679803241</v>
      </c>
      <c r="AK2325" s="11">
        <v>47280</v>
      </c>
      <c r="AL2325" s="10">
        <v>-179</v>
      </c>
      <c r="AM2325">
        <v>139192.20000000001</v>
      </c>
      <c r="AN2325">
        <v>1.1651250000000006</v>
      </c>
      <c r="AO2325" s="40" t="str">
        <f>E2325&amp;F2325&amp;U2325</f>
        <v>ATYENGI</v>
      </c>
      <c r="AP2325" s="40" t="str">
        <f>_xlfn.XLOOKUP(AO2325,CrossRef!N:N,CrossRef!A:A,"NOT FOUND",0)</f>
        <v>ATY100000</v>
      </c>
      <c r="AQ2325" s="40" t="str">
        <f>IFERROR(_xlfn.XLOOKUP(AO2325,CrossRef!$N:$N,CrossRef!$E:$E,"Not Found"),"-")</f>
        <v>793C</v>
      </c>
      <c r="AR2325" s="40" t="str">
        <f>IFERROR(_xlfn.XLOOKUP(AO2325,CrossRef!$N:$N,CrossRef!$G:$G,"Not Found"),"-")</f>
        <v>1000 - ENGINE</v>
      </c>
      <c r="AS2325" s="40" t="str">
        <f>IFERROR(_xlfn.XLOOKUP(AO2325,CrossRef!$N:$N,CrossRef!$H:$H,"Not Found"),"-")</f>
        <v>00 - (NONE)</v>
      </c>
    </row>
    <row r="2326" spans="1:45" hidden="1" x14ac:dyDescent="0.3">
      <c r="A2326" s="38" t="str">
        <f>E2326&amp;F2326&amp;U2326</f>
        <v>ATYENGI-COSY</v>
      </c>
      <c r="B2326" s="38" t="str">
        <f>I2326&amp;D2326&amp;C2326</f>
        <v>QTD02135300</v>
      </c>
      <c r="C2326" s="38" t="str">
        <f>_xlfn.XLOOKUP(A2326,CrossRef!N:N,CrossRef!D:D,"",0)</f>
        <v>00</v>
      </c>
      <c r="D2326" s="38" t="str">
        <f>_xlfn.XLOOKUP(A2326,CrossRef!N:N,CrossRef!C:C,"",0)</f>
        <v>1353</v>
      </c>
      <c r="E2326" s="38" t="str">
        <f>LEFT(M2326,3)</f>
        <v>ATY</v>
      </c>
      <c r="F2326" s="38" t="str">
        <f>_xlfn.TEXTAFTER(J2326,"-")</f>
        <v>ENGI-COSY</v>
      </c>
      <c r="G2326" t="s">
        <v>2635</v>
      </c>
      <c r="H2326" t="s">
        <v>2636</v>
      </c>
      <c r="I2326" t="s">
        <v>5590</v>
      </c>
      <c r="J2326" s="7" t="s">
        <v>2288</v>
      </c>
      <c r="K2326" t="s">
        <v>2638</v>
      </c>
      <c r="L2326" t="s">
        <v>151</v>
      </c>
      <c r="M2326" t="s">
        <v>5591</v>
      </c>
      <c r="N2326" t="s">
        <v>2640</v>
      </c>
      <c r="O2326" t="s">
        <v>2641</v>
      </c>
      <c r="P2326" t="s">
        <v>2642</v>
      </c>
      <c r="Q2326" t="s">
        <v>2640</v>
      </c>
      <c r="R2326" t="s">
        <v>8755</v>
      </c>
      <c r="S2326" t="s">
        <v>2655</v>
      </c>
      <c r="T2326" t="s">
        <v>3253</v>
      </c>
      <c r="U2326" t="s">
        <v>2657</v>
      </c>
      <c r="V2326" s="7" t="s">
        <v>278</v>
      </c>
      <c r="W2326" s="8">
        <v>17600</v>
      </c>
      <c r="X2326" t="s">
        <v>8756</v>
      </c>
      <c r="Y2326" t="s">
        <v>5245</v>
      </c>
      <c r="Z2326" s="8">
        <v>122059</v>
      </c>
      <c r="AA2326" s="9">
        <v>16.239999999999998</v>
      </c>
      <c r="AB2326" s="8">
        <v>25273.78</v>
      </c>
      <c r="AD2326" s="10">
        <v>4670416</v>
      </c>
      <c r="AE2326" s="11">
        <v>46007</v>
      </c>
      <c r="AF2326" s="8">
        <v>118686</v>
      </c>
      <c r="AG2326" s="8">
        <v>14227</v>
      </c>
      <c r="AH2326" s="12">
        <v>0.80835227272727272</v>
      </c>
      <c r="AI2326" s="8">
        <v>876.04679802955673</v>
      </c>
      <c r="AJ2326" s="11">
        <v>47101.04679803241</v>
      </c>
      <c r="AK2326" s="11">
        <v>47306</v>
      </c>
      <c r="AL2326" s="10">
        <v>-205</v>
      </c>
      <c r="AM2326">
        <v>139614.44</v>
      </c>
      <c r="AO2326" s="40" t="str">
        <f>E2326&amp;F2326&amp;U2326</f>
        <v>ATYENGI-COSY</v>
      </c>
      <c r="AP2326" s="40" t="str">
        <f>_xlfn.XLOOKUP(AO2326,CrossRef!N:N,CrossRef!A:A,"NOT FOUND",0)</f>
        <v>ATY135300</v>
      </c>
      <c r="AQ2326" s="40" t="str">
        <f>IFERROR(_xlfn.XLOOKUP(AO2326,CrossRef!$N:$N,CrossRef!$E:$E,"Not Found"),"-")</f>
        <v>793C</v>
      </c>
      <c r="AR2326" s="40" t="str">
        <f>IFERROR(_xlfn.XLOOKUP(AO2326,CrossRef!$N:$N,CrossRef!$G:$G,"Not Found"),"-")</f>
        <v>1353 - RADIATOR</v>
      </c>
      <c r="AS2326" s="40" t="str">
        <f>IFERROR(_xlfn.XLOOKUP(AO2326,CrossRef!$N:$N,CrossRef!$H:$H,"Not Found"),"-")</f>
        <v>00 - (NONE)</v>
      </c>
    </row>
    <row r="2327" spans="1:45" hidden="1" x14ac:dyDescent="0.3">
      <c r="A2327" s="38" t="str">
        <f>E2327&amp;F2327&amp;U2327</f>
        <v>SPDDRIV-TMSN</v>
      </c>
      <c r="B2327" s="38" t="str">
        <f>I2327&amp;D2327&amp;C2327</f>
        <v>TD6640303000</v>
      </c>
      <c r="C2327" s="38" t="str">
        <f>_xlfn.XLOOKUP(A2327,CrossRef!N:N,CrossRef!D:D,"",0)</f>
        <v>00</v>
      </c>
      <c r="D2327" s="38" t="str">
        <f>_xlfn.XLOOKUP(A2327,CrossRef!N:N,CrossRef!C:C,"",0)</f>
        <v>3030</v>
      </c>
      <c r="E2327" s="38" t="str">
        <f>LEFT(M2327,3)</f>
        <v>SPD</v>
      </c>
      <c r="F2327" s="38" t="str">
        <f>_xlfn.TEXTAFTER(J2327,"-")</f>
        <v>DRIV-TMSN</v>
      </c>
      <c r="G2327" t="s">
        <v>2695</v>
      </c>
      <c r="H2327" t="s">
        <v>2696</v>
      </c>
      <c r="I2327" t="s">
        <v>3590</v>
      </c>
      <c r="J2327" s="7" t="s">
        <v>2289</v>
      </c>
      <c r="K2327" t="s">
        <v>2638</v>
      </c>
      <c r="L2327" t="s">
        <v>190</v>
      </c>
      <c r="M2327" t="s">
        <v>3591</v>
      </c>
      <c r="N2327" t="s">
        <v>2640</v>
      </c>
      <c r="O2327" t="s">
        <v>3054</v>
      </c>
      <c r="P2327" t="s">
        <v>2642</v>
      </c>
      <c r="Q2327" t="s">
        <v>2640</v>
      </c>
      <c r="R2327" t="s">
        <v>8757</v>
      </c>
      <c r="S2327" t="s">
        <v>2655</v>
      </c>
      <c r="T2327" t="s">
        <v>2818</v>
      </c>
      <c r="U2327" t="s">
        <v>2657</v>
      </c>
      <c r="V2327" s="7" t="s">
        <v>352</v>
      </c>
      <c r="W2327" s="8">
        <v>20000</v>
      </c>
      <c r="X2327" t="s">
        <v>8758</v>
      </c>
      <c r="Y2327" t="s">
        <v>3453</v>
      </c>
      <c r="Z2327" s="8">
        <v>20362.37</v>
      </c>
      <c r="AA2327" s="9">
        <v>10.31</v>
      </c>
      <c r="AB2327" s="8">
        <v>100188.96</v>
      </c>
      <c r="AD2327" s="10">
        <v>4801975</v>
      </c>
      <c r="AE2327" s="11">
        <v>45744</v>
      </c>
      <c r="AF2327" s="8">
        <v>14591.69</v>
      </c>
      <c r="AG2327" s="8">
        <v>14229.320000000003</v>
      </c>
      <c r="AH2327" s="12">
        <v>0.71146600000000015</v>
      </c>
      <c r="AI2327" s="8">
        <v>1380.1474296799227</v>
      </c>
      <c r="AJ2327" s="11">
        <v>47605.14742966435</v>
      </c>
      <c r="AK2327" s="11">
        <v>47378</v>
      </c>
      <c r="AL2327" s="10">
        <v>227</v>
      </c>
      <c r="AM2327">
        <v>32249.8</v>
      </c>
      <c r="AN2327">
        <v>0.88290550000000001</v>
      </c>
      <c r="AO2327" s="40" t="str">
        <f>E2327&amp;F2327&amp;U2327</f>
        <v>SPDDRIV-TMSN</v>
      </c>
      <c r="AP2327" s="40" t="str">
        <f>_xlfn.XLOOKUP(AO2327,CrossRef!N:N,CrossRef!A:A,"NOT FOUND",0)</f>
        <v>SPD303000</v>
      </c>
      <c r="AQ2327" s="40" t="str">
        <f>IFERROR(_xlfn.XLOOKUP(AO2327,CrossRef!$N:$N,CrossRef!$E:$E,"Not Found"),"-")</f>
        <v>789D</v>
      </c>
      <c r="AR2327" s="40" t="str">
        <f>IFERROR(_xlfn.XLOOKUP(AO2327,CrossRef!$N:$N,CrossRef!$G:$G,"Not Found"),"-")</f>
        <v>3030 - TRANSMISSION</v>
      </c>
      <c r="AS2327" s="40" t="str">
        <f>IFERROR(_xlfn.XLOOKUP(AO2327,CrossRef!$N:$N,CrossRef!$H:$H,"Not Found"),"-")</f>
        <v>00 - (NONE)</v>
      </c>
    </row>
    <row r="2328" spans="1:45" hidden="1" x14ac:dyDescent="0.3">
      <c r="A2328" s="38" t="str">
        <f>E2328&amp;F2328&amp;U2328</f>
        <v>MSYSURE-SPSNRHR</v>
      </c>
      <c r="B2328" s="38" t="str">
        <f>I2328&amp;D2328&amp;C2328</f>
        <v>TD66637213RR</v>
      </c>
      <c r="C2328" s="38" t="str">
        <f>_xlfn.XLOOKUP(A2328,CrossRef!N:N,CrossRef!D:D,"",0)</f>
        <v>RR</v>
      </c>
      <c r="D2328" s="38" t="str">
        <f>_xlfn.XLOOKUP(A2328,CrossRef!N:N,CrossRef!C:C,"",0)</f>
        <v>7213</v>
      </c>
      <c r="E2328" s="38" t="str">
        <f>LEFT(M2328,3)</f>
        <v>MSY</v>
      </c>
      <c r="F2328" s="38" t="str">
        <f>_xlfn.TEXTAFTER(J2328,"-")</f>
        <v>SURE-SPSN</v>
      </c>
      <c r="G2328" t="s">
        <v>2725</v>
      </c>
      <c r="H2328" t="s">
        <v>2726</v>
      </c>
      <c r="I2328" t="s">
        <v>3044</v>
      </c>
      <c r="J2328" s="7" t="s">
        <v>1110</v>
      </c>
      <c r="K2328" t="s">
        <v>2638</v>
      </c>
      <c r="L2328" t="s">
        <v>193</v>
      </c>
      <c r="M2328" t="s">
        <v>3045</v>
      </c>
      <c r="N2328" t="s">
        <v>2640</v>
      </c>
      <c r="O2328" t="s">
        <v>2871</v>
      </c>
      <c r="P2328" t="s">
        <v>2642</v>
      </c>
      <c r="Q2328" t="s">
        <v>2640</v>
      </c>
      <c r="R2328" t="s">
        <v>8759</v>
      </c>
      <c r="S2328" t="s">
        <v>2644</v>
      </c>
      <c r="T2328" t="s">
        <v>2720</v>
      </c>
      <c r="U2328" t="s">
        <v>494</v>
      </c>
      <c r="V2328" s="7" t="s">
        <v>952</v>
      </c>
      <c r="W2328" s="8">
        <v>25000</v>
      </c>
      <c r="X2328" t="s">
        <v>8760</v>
      </c>
      <c r="Y2328" t="s">
        <v>2874</v>
      </c>
      <c r="Z2328" s="8">
        <v>60760.61</v>
      </c>
      <c r="AA2328" s="9">
        <v>13.98</v>
      </c>
      <c r="AB2328" s="8">
        <v>31905.41</v>
      </c>
      <c r="AD2328" s="10">
        <v>0</v>
      </c>
      <c r="AE2328" s="11"/>
      <c r="AF2328" s="8">
        <v>50028</v>
      </c>
      <c r="AG2328" s="8">
        <v>14267.39</v>
      </c>
      <c r="AH2328" s="12">
        <v>0.57069559999999997</v>
      </c>
      <c r="AI2328" s="8">
        <v>1020.5572246065808</v>
      </c>
      <c r="AJ2328" s="11">
        <v>47245.557224618053</v>
      </c>
      <c r="AK2328" s="11"/>
      <c r="AL2328" s="10"/>
      <c r="AO2328" s="40" t="str">
        <f>E2328&amp;F2328&amp;U2328</f>
        <v>MSYSURE-SPSNRHR</v>
      </c>
      <c r="AP2328" s="40" t="str">
        <f>_xlfn.XLOOKUP(AO2328,CrossRef!N:N,CrossRef!A:A,"NOT FOUND",0)</f>
        <v>MSY7213RR</v>
      </c>
      <c r="AQ2328" s="40" t="str">
        <f>IFERROR(_xlfn.XLOOKUP(AO2328,CrossRef!$N:$N,CrossRef!$E:$E,"Not Found"),"-")</f>
        <v>785D</v>
      </c>
      <c r="AR2328" s="40" t="str">
        <f>IFERROR(_xlfn.XLOOKUP(AO2328,CrossRef!$N:$N,CrossRef!$G:$G,"Not Found"),"-")</f>
        <v>7213 - REAR SUSPENSION CYLINDER</v>
      </c>
      <c r="AS2328" s="40" t="str">
        <f>IFERROR(_xlfn.XLOOKUP(AO2328,CrossRef!$N:$N,CrossRef!$H:$H,"Not Found"),"-")</f>
        <v>RR - RIGHT REAR</v>
      </c>
    </row>
    <row r="2329" spans="1:45" hidden="1" x14ac:dyDescent="0.3">
      <c r="A2329" s="38" t="str">
        <f>E2329&amp;F2329&amp;U2329</f>
        <v>SPDDRIV-WHGPLHF</v>
      </c>
      <c r="B2329" s="38" t="str">
        <f>I2329&amp;D2329&amp;C2329</f>
        <v>TD66444006LF</v>
      </c>
      <c r="C2329" s="38" t="str">
        <f>_xlfn.XLOOKUP(A2329,CrossRef!N:N,CrossRef!D:D,"",0)</f>
        <v>LF</v>
      </c>
      <c r="D2329" s="38" t="str">
        <f>_xlfn.XLOOKUP(A2329,CrossRef!N:N,CrossRef!C:C,"",0)</f>
        <v>4006</v>
      </c>
      <c r="E2329" s="38" t="str">
        <f>LEFT(M2329,3)</f>
        <v>SPD</v>
      </c>
      <c r="F2329" s="38" t="str">
        <f>_xlfn.TEXTAFTER(J2329,"-")</f>
        <v>DRIV-WHGP</v>
      </c>
      <c r="G2329" t="s">
        <v>2695</v>
      </c>
      <c r="H2329" t="s">
        <v>2696</v>
      </c>
      <c r="I2329" t="s">
        <v>3805</v>
      </c>
      <c r="J2329" s="7" t="s">
        <v>2290</v>
      </c>
      <c r="K2329" t="s">
        <v>2638</v>
      </c>
      <c r="L2329" t="s">
        <v>190</v>
      </c>
      <c r="M2329" t="s">
        <v>3806</v>
      </c>
      <c r="N2329" t="s">
        <v>2640</v>
      </c>
      <c r="O2329" t="s">
        <v>3054</v>
      </c>
      <c r="P2329" t="s">
        <v>2642</v>
      </c>
      <c r="Q2329" t="s">
        <v>2640</v>
      </c>
      <c r="R2329" t="s">
        <v>8761</v>
      </c>
      <c r="S2329" t="s">
        <v>2655</v>
      </c>
      <c r="T2329" t="s">
        <v>2688</v>
      </c>
      <c r="U2329" t="s">
        <v>485</v>
      </c>
      <c r="V2329" s="7" t="s">
        <v>2263</v>
      </c>
      <c r="W2329" s="8">
        <v>18000</v>
      </c>
      <c r="X2329" t="s">
        <v>8762</v>
      </c>
      <c r="Y2329" t="s">
        <v>8651</v>
      </c>
      <c r="Z2329" s="8">
        <v>21653.13</v>
      </c>
      <c r="AA2329" s="9">
        <v>13.45</v>
      </c>
      <c r="AB2329" s="8">
        <v>58809.18</v>
      </c>
      <c r="AD2329" s="10">
        <v>4716351</v>
      </c>
      <c r="AE2329" s="11">
        <v>45943</v>
      </c>
      <c r="AF2329" s="8">
        <v>17921.7</v>
      </c>
      <c r="AG2329" s="8">
        <v>14268.569999999996</v>
      </c>
      <c r="AH2329" s="12">
        <v>0.79269833333333306</v>
      </c>
      <c r="AI2329" s="8">
        <v>1060.8602230483268</v>
      </c>
      <c r="AJ2329" s="11">
        <v>47285.86022303241</v>
      </c>
      <c r="AK2329" s="11">
        <v>47381</v>
      </c>
      <c r="AL2329" s="10">
        <v>-96</v>
      </c>
      <c r="AM2329">
        <v>37201.33</v>
      </c>
      <c r="AN2329">
        <v>1.0710905555555557</v>
      </c>
      <c r="AO2329" s="40" t="str">
        <f>E2329&amp;F2329&amp;U2329</f>
        <v>SPDDRIV-WHGPLHF</v>
      </c>
      <c r="AP2329" s="40" t="str">
        <f>_xlfn.XLOOKUP(AO2329,CrossRef!N:N,CrossRef!A:A,"NOT FOUND",0)</f>
        <v>SPD4006LF</v>
      </c>
      <c r="AQ2329" s="40" t="str">
        <f>IFERROR(_xlfn.XLOOKUP(AO2329,CrossRef!$N:$N,CrossRef!$E:$E,"Not Found"),"-")</f>
        <v>789D</v>
      </c>
      <c r="AR2329" s="40" t="str">
        <f>IFERROR(_xlfn.XLOOKUP(AO2329,CrossRef!$N:$N,CrossRef!$G:$G,"Not Found"),"-")</f>
        <v>4006 - WHEEL &amp; BRAKE ASSEMBLY</v>
      </c>
      <c r="AS2329" s="40" t="str">
        <f>IFERROR(_xlfn.XLOOKUP(AO2329,CrossRef!$N:$N,CrossRef!$H:$H,"Not Found"),"-")</f>
        <v>LF - LEFT FRONT</v>
      </c>
    </row>
    <row r="2330" spans="1:45" hidden="1" x14ac:dyDescent="0.3">
      <c r="A2330" s="38" t="str">
        <f>E2330&amp;F2330&amp;U2330</f>
        <v>SPDSURE-SPSNLHF</v>
      </c>
      <c r="B2330" s="38" t="str">
        <f>I2330&amp;D2330&amp;C2330</f>
        <v>TD66447201LF</v>
      </c>
      <c r="C2330" s="38" t="str">
        <f>_xlfn.XLOOKUP(A2330,CrossRef!N:N,CrossRef!D:D,"",0)</f>
        <v>LF</v>
      </c>
      <c r="D2330" s="38" t="str">
        <f>_xlfn.XLOOKUP(A2330,CrossRef!N:N,CrossRef!C:C,"",0)</f>
        <v>7201</v>
      </c>
      <c r="E2330" s="38" t="str">
        <f>LEFT(M2330,3)</f>
        <v>SPD</v>
      </c>
      <c r="F2330" s="38" t="str">
        <f>_xlfn.TEXTAFTER(J2330,"-")</f>
        <v>SURE-SPSN</v>
      </c>
      <c r="G2330" t="s">
        <v>2695</v>
      </c>
      <c r="H2330" t="s">
        <v>2696</v>
      </c>
      <c r="I2330" t="s">
        <v>3805</v>
      </c>
      <c r="J2330" s="7" t="s">
        <v>1619</v>
      </c>
      <c r="K2330" t="s">
        <v>2638</v>
      </c>
      <c r="L2330" t="s">
        <v>190</v>
      </c>
      <c r="M2330" t="s">
        <v>3806</v>
      </c>
      <c r="N2330" t="s">
        <v>2640</v>
      </c>
      <c r="O2330" t="s">
        <v>3054</v>
      </c>
      <c r="P2330" t="s">
        <v>2642</v>
      </c>
      <c r="Q2330" t="s">
        <v>2640</v>
      </c>
      <c r="R2330" t="s">
        <v>8763</v>
      </c>
      <c r="S2330" t="s">
        <v>2644</v>
      </c>
      <c r="T2330" t="s">
        <v>2720</v>
      </c>
      <c r="U2330" t="s">
        <v>485</v>
      </c>
      <c r="V2330" s="7" t="s">
        <v>1526</v>
      </c>
      <c r="W2330" s="8">
        <v>18000</v>
      </c>
      <c r="X2330" t="s">
        <v>8764</v>
      </c>
      <c r="Y2330" t="s">
        <v>6460</v>
      </c>
      <c r="Z2330" s="8">
        <v>21653.13</v>
      </c>
      <c r="AA2330" s="9">
        <v>13.45</v>
      </c>
      <c r="AB2330" s="8">
        <v>36118.839999999997</v>
      </c>
      <c r="AD2330" s="10">
        <v>4704987</v>
      </c>
      <c r="AE2330" s="11">
        <v>45943</v>
      </c>
      <c r="AF2330" s="8">
        <v>17921.7</v>
      </c>
      <c r="AG2330" s="8">
        <v>14268.569999999996</v>
      </c>
      <c r="AH2330" s="12">
        <v>0.79269833333333306</v>
      </c>
      <c r="AI2330" s="8">
        <v>1060.8602230483268</v>
      </c>
      <c r="AJ2330" s="11">
        <v>47285.86022303241</v>
      </c>
      <c r="AK2330" s="11">
        <v>47381</v>
      </c>
      <c r="AL2330" s="10">
        <v>-96</v>
      </c>
      <c r="AM2330">
        <v>37201.33</v>
      </c>
      <c r="AN2330">
        <v>1.0710905555555557</v>
      </c>
      <c r="AO2330" s="40" t="str">
        <f>E2330&amp;F2330&amp;U2330</f>
        <v>SPDSURE-SPSNLHF</v>
      </c>
      <c r="AP2330" s="40" t="str">
        <f>_xlfn.XLOOKUP(AO2330,CrossRef!N:N,CrossRef!A:A,"NOT FOUND",0)</f>
        <v>SPD7201LF</v>
      </c>
      <c r="AQ2330" s="40" t="str">
        <f>IFERROR(_xlfn.XLOOKUP(AO2330,CrossRef!$N:$N,CrossRef!$E:$E,"Not Found"),"-")</f>
        <v>789D</v>
      </c>
      <c r="AR2330" s="40" t="str">
        <f>IFERROR(_xlfn.XLOOKUP(AO2330,CrossRef!$N:$N,CrossRef!$G:$G,"Not Found"),"-")</f>
        <v>7201 - SUSPENSION CYLINDER</v>
      </c>
      <c r="AS2330" s="40" t="str">
        <f>IFERROR(_xlfn.XLOOKUP(AO2330,CrossRef!$N:$N,CrossRef!$H:$H,"Not Found"),"-")</f>
        <v>LF - LEFT FRONT</v>
      </c>
    </row>
    <row r="2331" spans="1:45" hidden="1" x14ac:dyDescent="0.3">
      <c r="A2331" s="38" t="str">
        <f>E2331&amp;F2331&amp;U2331</f>
        <v>SPDSURE-SPSNRHF</v>
      </c>
      <c r="B2331" s="38" t="str">
        <f>I2331&amp;D2331&amp;C2331</f>
        <v>TD6644</v>
      </c>
      <c r="C2331" s="38" t="str">
        <f>_xlfn.XLOOKUP(A2331,CrossRef!N:N,CrossRef!D:D,"",0)</f>
        <v/>
      </c>
      <c r="D2331" s="38" t="str">
        <f>_xlfn.XLOOKUP(A2331,CrossRef!N:N,CrossRef!C:C,"",0)</f>
        <v/>
      </c>
      <c r="E2331" s="38" t="str">
        <f>LEFT(M2331,3)</f>
        <v>SPD</v>
      </c>
      <c r="F2331" s="38" t="str">
        <f>_xlfn.TEXTAFTER(J2331,"-")</f>
        <v>SURE-SPSN</v>
      </c>
      <c r="G2331" t="s">
        <v>2695</v>
      </c>
      <c r="H2331" t="s">
        <v>2696</v>
      </c>
      <c r="I2331" t="s">
        <v>3805</v>
      </c>
      <c r="J2331" s="7" t="s">
        <v>1619</v>
      </c>
      <c r="K2331" t="s">
        <v>2638</v>
      </c>
      <c r="L2331" t="s">
        <v>190</v>
      </c>
      <c r="M2331" t="s">
        <v>3806</v>
      </c>
      <c r="N2331" t="s">
        <v>2640</v>
      </c>
      <c r="O2331" t="s">
        <v>3054</v>
      </c>
      <c r="P2331" t="s">
        <v>2642</v>
      </c>
      <c r="Q2331" t="s">
        <v>2640</v>
      </c>
      <c r="R2331" t="s">
        <v>8765</v>
      </c>
      <c r="S2331" t="s">
        <v>2644</v>
      </c>
      <c r="T2331" t="s">
        <v>2720</v>
      </c>
      <c r="U2331" t="s">
        <v>488</v>
      </c>
      <c r="V2331" s="7" t="s">
        <v>5119</v>
      </c>
      <c r="W2331" s="8">
        <v>18000</v>
      </c>
      <c r="X2331" t="s">
        <v>8766</v>
      </c>
      <c r="Y2331" t="s">
        <v>6460</v>
      </c>
      <c r="Z2331" s="8">
        <v>21653.13</v>
      </c>
      <c r="AA2331" s="9">
        <v>13.45</v>
      </c>
      <c r="AB2331" s="8">
        <v>36118.839999999997</v>
      </c>
      <c r="AD2331" s="10">
        <v>4704988</v>
      </c>
      <c r="AE2331" s="11">
        <v>46072</v>
      </c>
      <c r="AF2331" s="8">
        <v>17921.7</v>
      </c>
      <c r="AG2331" s="8">
        <v>14268.569999999996</v>
      </c>
      <c r="AH2331" s="12">
        <v>0.79269833333333306</v>
      </c>
      <c r="AI2331" s="8">
        <v>1060.8602230483268</v>
      </c>
      <c r="AJ2331" s="11">
        <v>47285.86022303241</v>
      </c>
      <c r="AK2331" s="11">
        <v>47381</v>
      </c>
      <c r="AL2331" s="10">
        <v>-96</v>
      </c>
      <c r="AM2331">
        <v>37201.33</v>
      </c>
      <c r="AN2331">
        <v>1.0710905555555557</v>
      </c>
      <c r="AO2331" s="40" t="str">
        <f>E2331&amp;F2331&amp;U2331</f>
        <v>SPDSURE-SPSNRHF</v>
      </c>
      <c r="AP2331" s="40" t="str">
        <f>_xlfn.XLOOKUP(AO2331,CrossRef!N:N,CrossRef!A:A,"NOT FOUND",0)</f>
        <v>NOT FOUND</v>
      </c>
      <c r="AQ2331" s="40" t="str">
        <f>IFERROR(_xlfn.XLOOKUP(AO2331,CrossRef!$N:$N,CrossRef!$E:$E,"Not Found"),"-")</f>
        <v>Not Found</v>
      </c>
      <c r="AR2331" s="40" t="str">
        <f>IFERROR(_xlfn.XLOOKUP(AO2331,CrossRef!$N:$N,CrossRef!$G:$G,"Not Found"),"-")</f>
        <v>Not Found</v>
      </c>
      <c r="AS2331" s="40" t="str">
        <f>IFERROR(_xlfn.XLOOKUP(AO2331,CrossRef!$N:$N,CrossRef!$H:$H,"Not Found"),"-")</f>
        <v>Not Found</v>
      </c>
    </row>
    <row r="2332" spans="1:45" hidden="1" x14ac:dyDescent="0.3">
      <c r="A2332" s="38" t="str">
        <f>E2332&amp;F2332&amp;U2332</f>
        <v>SNDSURE-SPSNRHR</v>
      </c>
      <c r="B2332" s="38" t="str">
        <f>I2332&amp;D2332&amp;C2332</f>
        <v>TD63157213RR</v>
      </c>
      <c r="C2332" s="38" t="str">
        <f>_xlfn.XLOOKUP(A2332,CrossRef!N:N,CrossRef!D:D,"",0)</f>
        <v>RR</v>
      </c>
      <c r="D2332" s="38" t="str">
        <f>_xlfn.XLOOKUP(A2332,CrossRef!N:N,CrossRef!C:C,"",0)</f>
        <v>7213</v>
      </c>
      <c r="E2332" s="38" t="str">
        <f>LEFT(M2332,3)</f>
        <v>SND</v>
      </c>
      <c r="F2332" s="38" t="str">
        <f>_xlfn.TEXTAFTER(J2332,"-")</f>
        <v>SURE-SPSN</v>
      </c>
      <c r="G2332" t="s">
        <v>2725</v>
      </c>
      <c r="H2332" t="s">
        <v>2726</v>
      </c>
      <c r="I2332" t="s">
        <v>3620</v>
      </c>
      <c r="J2332" s="7" t="s">
        <v>963</v>
      </c>
      <c r="K2332" t="s">
        <v>2638</v>
      </c>
      <c r="L2332" t="s">
        <v>187</v>
      </c>
      <c r="M2332" t="s">
        <v>3621</v>
      </c>
      <c r="N2332" t="s">
        <v>2640</v>
      </c>
      <c r="O2332" t="s">
        <v>2653</v>
      </c>
      <c r="P2332" t="s">
        <v>2642</v>
      </c>
      <c r="Q2332" t="s">
        <v>2640</v>
      </c>
      <c r="R2332" t="s">
        <v>8767</v>
      </c>
      <c r="S2332" t="s">
        <v>2644</v>
      </c>
      <c r="T2332" t="s">
        <v>2720</v>
      </c>
      <c r="U2332" t="s">
        <v>494</v>
      </c>
      <c r="V2332" s="7" t="s">
        <v>952</v>
      </c>
      <c r="W2332" s="8">
        <v>25000</v>
      </c>
      <c r="X2332" t="s">
        <v>8768</v>
      </c>
      <c r="Y2332" t="s">
        <v>2806</v>
      </c>
      <c r="Z2332" s="8">
        <v>60938</v>
      </c>
      <c r="AA2332" s="9">
        <v>14.57</v>
      </c>
      <c r="AB2332" s="8">
        <v>36270.04</v>
      </c>
      <c r="AD2332" s="10">
        <v>4113137</v>
      </c>
      <c r="AE2332" s="11">
        <v>45491</v>
      </c>
      <c r="AF2332" s="8">
        <v>50207</v>
      </c>
      <c r="AG2332" s="8">
        <v>14269</v>
      </c>
      <c r="AH2332" s="12">
        <v>0.57076000000000005</v>
      </c>
      <c r="AI2332" s="8">
        <v>979.34111187371309</v>
      </c>
      <c r="AJ2332" s="11">
        <v>47204.341111886577</v>
      </c>
      <c r="AK2332" s="11">
        <v>47216</v>
      </c>
      <c r="AL2332" s="10">
        <v>-12</v>
      </c>
      <c r="AM2332">
        <v>75376.87</v>
      </c>
      <c r="AN2332">
        <v>1.0067947999999998</v>
      </c>
      <c r="AO2332" s="40" t="str">
        <f>E2332&amp;F2332&amp;U2332</f>
        <v>SNDSURE-SPSNRHR</v>
      </c>
      <c r="AP2332" s="40" t="str">
        <f>_xlfn.XLOOKUP(AO2332,CrossRef!N:N,CrossRef!A:A,"NOT FOUND",0)</f>
        <v>SND7213RR</v>
      </c>
      <c r="AQ2332" s="40" t="str">
        <f>IFERROR(_xlfn.XLOOKUP(AO2332,CrossRef!$N:$N,CrossRef!$E:$E,"Not Found"),"-")</f>
        <v>793F XQ</v>
      </c>
      <c r="AR2332" s="40" t="str">
        <f>IFERROR(_xlfn.XLOOKUP(AO2332,CrossRef!$N:$N,CrossRef!$G:$G,"Not Found"),"-")</f>
        <v>7213 - REAR SUSPENSION CYLINDER</v>
      </c>
      <c r="AS2332" s="40" t="str">
        <f>IFERROR(_xlfn.XLOOKUP(AO2332,CrossRef!$N:$N,CrossRef!$H:$H,"Not Found"),"-")</f>
        <v>RR - RIGHT REAR</v>
      </c>
    </row>
    <row r="2333" spans="1:45" hidden="1" x14ac:dyDescent="0.3">
      <c r="A2333" s="38" t="str">
        <f>E2333&amp;F2333&amp;U2333</f>
        <v>170SURE-TMSG-SGB3LHR</v>
      </c>
      <c r="B2333" s="38" t="str">
        <f>I2333&amp;D2333&amp;C2333</f>
        <v>EX70905459LR</v>
      </c>
      <c r="C2333" s="38" t="str">
        <f>_xlfn.XLOOKUP(A2333,CrossRef!N:N,CrossRef!D:D,"",0)</f>
        <v>LR</v>
      </c>
      <c r="D2333" s="38" t="str">
        <f>_xlfn.XLOOKUP(A2333,CrossRef!N:N,CrossRef!C:C,"",0)</f>
        <v>5459</v>
      </c>
      <c r="E2333" s="38" t="str">
        <f>LEFT(M2333,3)</f>
        <v>170</v>
      </c>
      <c r="F2333" s="38" t="str">
        <f>_xlfn.TEXTAFTER(J2333,"-")</f>
        <v>SURE-TMSG-SGB3</v>
      </c>
      <c r="G2333" t="s">
        <v>2725</v>
      </c>
      <c r="H2333" t="s">
        <v>2726</v>
      </c>
      <c r="I2333" t="s">
        <v>2930</v>
      </c>
      <c r="J2333" s="7" t="s">
        <v>748</v>
      </c>
      <c r="K2333" t="s">
        <v>2638</v>
      </c>
      <c r="L2333" t="s">
        <v>2728</v>
      </c>
      <c r="M2333" t="s">
        <v>2931</v>
      </c>
      <c r="N2333" t="s">
        <v>2640</v>
      </c>
      <c r="O2333" t="s">
        <v>2653</v>
      </c>
      <c r="P2333" t="s">
        <v>2642</v>
      </c>
      <c r="Q2333" t="s">
        <v>2640</v>
      </c>
      <c r="R2333" t="s">
        <v>8769</v>
      </c>
      <c r="S2333" t="s">
        <v>2655</v>
      </c>
      <c r="T2333" t="s">
        <v>2949</v>
      </c>
      <c r="U2333" t="s">
        <v>491</v>
      </c>
      <c r="V2333" s="7" t="s">
        <v>749</v>
      </c>
      <c r="W2333" s="8">
        <v>15000</v>
      </c>
      <c r="X2333" t="s">
        <v>8770</v>
      </c>
      <c r="Y2333" t="s">
        <v>3002</v>
      </c>
      <c r="Z2333" s="8">
        <v>68606</v>
      </c>
      <c r="AA2333" s="9">
        <v>12.6</v>
      </c>
      <c r="AB2333" s="8">
        <v>43471.76</v>
      </c>
      <c r="AD2333" s="10">
        <v>4948335</v>
      </c>
      <c r="AE2333" s="11">
        <v>46172</v>
      </c>
      <c r="AF2333" s="8">
        <v>67921.8</v>
      </c>
      <c r="AG2333" s="8">
        <v>14315.800000000003</v>
      </c>
      <c r="AH2333" s="12">
        <v>0.95438666666666683</v>
      </c>
      <c r="AI2333" s="8">
        <v>1136.1746031746034</v>
      </c>
      <c r="AJ2333" s="11">
        <v>47361.174603159721</v>
      </c>
      <c r="AK2333" s="11">
        <v>47385</v>
      </c>
      <c r="AL2333" s="10">
        <v>-24</v>
      </c>
      <c r="AM2333">
        <v>83222</v>
      </c>
      <c r="AN2333">
        <v>1.0200133333333332</v>
      </c>
      <c r="AO2333" s="40" t="str">
        <f>E2333&amp;F2333&amp;U2333</f>
        <v>170SURE-TMSG-SGB3LHR</v>
      </c>
      <c r="AP2333" s="40" t="str">
        <f>_xlfn.XLOOKUP(AO2333,CrossRef!N:N,CrossRef!A:A,"NOT FOUND",0)</f>
        <v>1705459LR</v>
      </c>
      <c r="AQ2333" s="40">
        <f>IFERROR(_xlfn.XLOOKUP(AO2333,CrossRef!$N:$N,CrossRef!$E:$E,"Not Found"),"-")</f>
        <v>6040</v>
      </c>
      <c r="AR2333" s="40" t="str">
        <f>IFERROR(_xlfn.XLOOKUP(AO2333,CrossRef!$N:$N,CrossRef!$G:$G,"Not Found"),"-")</f>
        <v>5459 - SWING DRIVE</v>
      </c>
      <c r="AS2333" s="40" t="str">
        <f>IFERROR(_xlfn.XLOOKUP(AO2333,CrossRef!$N:$N,CrossRef!$H:$H,"Not Found"),"-")</f>
        <v>LR - LEFT REAR</v>
      </c>
    </row>
    <row r="2334" spans="1:45" hidden="1" x14ac:dyDescent="0.3">
      <c r="A2334" s="38" t="str">
        <f>E2334&amp;F2334&amp;U2334</f>
        <v>SSPSURE-SPSNLHR</v>
      </c>
      <c r="B2334" s="38" t="str">
        <f>I2334&amp;D2334&amp;C2334</f>
        <v>TD63267201LR</v>
      </c>
      <c r="C2334" s="38" t="str">
        <f>_xlfn.XLOOKUP(A2334,CrossRef!N:N,CrossRef!D:D,"",0)</f>
        <v>LR</v>
      </c>
      <c r="D2334" s="38" t="str">
        <f>_xlfn.XLOOKUP(A2334,CrossRef!N:N,CrossRef!C:C,"",0)</f>
        <v>7201</v>
      </c>
      <c r="E2334" s="38" t="str">
        <f>LEFT(M2334,3)</f>
        <v>SSP</v>
      </c>
      <c r="F2334" s="38" t="str">
        <f>_xlfn.TEXTAFTER(J2334,"-")</f>
        <v>SURE-SPSN</v>
      </c>
      <c r="G2334" t="s">
        <v>2725</v>
      </c>
      <c r="H2334" t="s">
        <v>2726</v>
      </c>
      <c r="I2334" t="s">
        <v>2821</v>
      </c>
      <c r="J2334" s="7" t="s">
        <v>1067</v>
      </c>
      <c r="K2334" t="s">
        <v>2638</v>
      </c>
      <c r="L2334" t="s">
        <v>183</v>
      </c>
      <c r="M2334" t="s">
        <v>2822</v>
      </c>
      <c r="N2334" t="s">
        <v>2640</v>
      </c>
      <c r="O2334" t="s">
        <v>2803</v>
      </c>
      <c r="P2334" t="s">
        <v>2642</v>
      </c>
      <c r="Q2334" t="s">
        <v>2640</v>
      </c>
      <c r="R2334" t="s">
        <v>8771</v>
      </c>
      <c r="S2334" t="s">
        <v>2644</v>
      </c>
      <c r="T2334" t="s">
        <v>2720</v>
      </c>
      <c r="U2334" t="s">
        <v>491</v>
      </c>
      <c r="V2334" s="7" t="s">
        <v>951</v>
      </c>
      <c r="W2334" s="8">
        <v>25000</v>
      </c>
      <c r="X2334" t="s">
        <v>8772</v>
      </c>
      <c r="Y2334" t="s">
        <v>2806</v>
      </c>
      <c r="Z2334" s="8">
        <v>45679</v>
      </c>
      <c r="AA2334" s="9">
        <v>12.06</v>
      </c>
      <c r="AB2334" s="8">
        <v>36270.04</v>
      </c>
      <c r="AD2334" s="10">
        <v>4173553</v>
      </c>
      <c r="AE2334" s="11">
        <v>45495</v>
      </c>
      <c r="AF2334" s="8">
        <v>35010</v>
      </c>
      <c r="AG2334" s="8">
        <v>14331</v>
      </c>
      <c r="AH2334" s="12">
        <v>0.57323999999999997</v>
      </c>
      <c r="AI2334" s="8">
        <v>1188.3084577114428</v>
      </c>
      <c r="AJ2334" s="11">
        <v>47413.308457719904</v>
      </c>
      <c r="AK2334" s="11">
        <v>47139</v>
      </c>
      <c r="AL2334" s="10">
        <v>274</v>
      </c>
      <c r="AM2334">
        <v>56701.84</v>
      </c>
      <c r="AN2334">
        <v>0.86767359999999982</v>
      </c>
      <c r="AO2334" s="40" t="str">
        <f>E2334&amp;F2334&amp;U2334</f>
        <v>SSPSURE-SPSNLHR</v>
      </c>
      <c r="AP2334" s="40" t="str">
        <f>_xlfn.XLOOKUP(AO2334,CrossRef!N:N,CrossRef!A:A,"NOT FOUND",0)</f>
        <v>SSP7201LR</v>
      </c>
      <c r="AQ2334" s="40" t="str">
        <f>IFERROR(_xlfn.XLOOKUP(AO2334,CrossRef!$N:$N,CrossRef!$E:$E,"Not Found"),"-")</f>
        <v>793F</v>
      </c>
      <c r="AR2334" s="40" t="str">
        <f>IFERROR(_xlfn.XLOOKUP(AO2334,CrossRef!$N:$N,CrossRef!$G:$G,"Not Found"),"-")</f>
        <v>7201 - SUSPENSION CYLINDER</v>
      </c>
      <c r="AS2334" s="40" t="str">
        <f>IFERROR(_xlfn.XLOOKUP(AO2334,CrossRef!$N:$N,CrossRef!$H:$H,"Not Found"),"-")</f>
        <v>LR - LEFT REAR</v>
      </c>
    </row>
    <row r="2335" spans="1:45" hidden="1" x14ac:dyDescent="0.3">
      <c r="A2335" s="38" t="str">
        <f>E2335&amp;F2335&amp;U2335</f>
        <v>RABUCRG-TCFSRH</v>
      </c>
      <c r="B2335" s="38" t="str">
        <f>I2335&amp;D2335&amp;C2335</f>
        <v>DZ81704028RI</v>
      </c>
      <c r="C2335" s="38" t="str">
        <f>_xlfn.XLOOKUP(A2335,CrossRef!N:N,CrossRef!D:D,"",0)</f>
        <v>RI</v>
      </c>
      <c r="D2335" s="38" t="str">
        <f>_xlfn.XLOOKUP(A2335,CrossRef!N:N,CrossRef!C:C,"",0)</f>
        <v>4028</v>
      </c>
      <c r="E2335" s="38" t="str">
        <f>LEFT(M2335,3)</f>
        <v>RAB</v>
      </c>
      <c r="F2335" s="38" t="str">
        <f>_xlfn.TEXTAFTER(J2335,"-")</f>
        <v>UCRG-TCFS</v>
      </c>
      <c r="G2335" t="s">
        <v>2725</v>
      </c>
      <c r="H2335" t="s">
        <v>2726</v>
      </c>
      <c r="I2335" t="s">
        <v>4960</v>
      </c>
      <c r="J2335" s="7" t="s">
        <v>2291</v>
      </c>
      <c r="K2335" t="s">
        <v>2638</v>
      </c>
      <c r="L2335" t="s">
        <v>34</v>
      </c>
      <c r="M2335" t="s">
        <v>4961</v>
      </c>
      <c r="N2335" t="s">
        <v>2640</v>
      </c>
      <c r="O2335" t="s">
        <v>2803</v>
      </c>
      <c r="P2335" t="s">
        <v>2642</v>
      </c>
      <c r="Q2335" t="s">
        <v>2640</v>
      </c>
      <c r="R2335" t="s">
        <v>8773</v>
      </c>
      <c r="S2335" t="s">
        <v>2671</v>
      </c>
      <c r="T2335" t="s">
        <v>2767</v>
      </c>
      <c r="U2335" t="s">
        <v>63</v>
      </c>
      <c r="V2335" s="7" t="s">
        <v>1091</v>
      </c>
      <c r="W2335" s="8">
        <v>21000</v>
      </c>
      <c r="X2335" t="s">
        <v>8774</v>
      </c>
      <c r="Y2335" t="s">
        <v>7703</v>
      </c>
      <c r="Z2335" s="8">
        <v>25767</v>
      </c>
      <c r="AA2335" s="9">
        <v>13.43</v>
      </c>
      <c r="AB2335" s="8">
        <v>184192.64000000001</v>
      </c>
      <c r="AD2335" s="10">
        <v>4626056</v>
      </c>
      <c r="AE2335" s="11">
        <v>45666</v>
      </c>
      <c r="AF2335" s="8">
        <v>19102</v>
      </c>
      <c r="AG2335" s="8">
        <v>14335</v>
      </c>
      <c r="AH2335" s="12">
        <v>0.68261904761904757</v>
      </c>
      <c r="AI2335" s="8">
        <v>1067.3864482501863</v>
      </c>
      <c r="AJ2335" s="11">
        <v>47292.386448263889</v>
      </c>
      <c r="AK2335" s="11">
        <v>47310</v>
      </c>
      <c r="AL2335" s="10">
        <v>-18</v>
      </c>
      <c r="AM2335">
        <v>40338.550000000003</v>
      </c>
      <c r="AN2335">
        <v>1.0112642857142859</v>
      </c>
      <c r="AO2335" s="40" t="str">
        <f>E2335&amp;F2335&amp;U2335</f>
        <v>RABUCRG-TCFSRH</v>
      </c>
      <c r="AP2335" s="40" t="str">
        <f>_xlfn.XLOOKUP(AO2335,CrossRef!N:N,CrossRef!A:A,"NOT FOUND",0)</f>
        <v>RAB4028RI</v>
      </c>
      <c r="AQ2335" s="40" t="str">
        <f>IFERROR(_xlfn.XLOOKUP(AO2335,CrossRef!$N:$N,CrossRef!$E:$E,"Not Found"),"-")</f>
        <v>D10T2</v>
      </c>
      <c r="AR2335" s="40" t="str">
        <f>IFERROR(_xlfn.XLOOKUP(AO2335,CrossRef!$N:$N,CrossRef!$G:$G,"Not Found"),"-")</f>
        <v>4028 - TRACK FRAME</v>
      </c>
      <c r="AS2335" s="40" t="str">
        <f>IFERROR(_xlfn.XLOOKUP(AO2335,CrossRef!$N:$N,CrossRef!$H:$H,"Not Found"),"-")</f>
        <v>RI - RIGHT</v>
      </c>
    </row>
    <row r="2336" spans="1:45" hidden="1" x14ac:dyDescent="0.3">
      <c r="A2336" s="38" t="str">
        <f>E2336&amp;F2336&amp;U2336</f>
        <v>RABUCRG-TCFSLH</v>
      </c>
      <c r="B2336" s="38" t="str">
        <f>I2336&amp;D2336&amp;C2336</f>
        <v>DZ81704028LT</v>
      </c>
      <c r="C2336" s="38" t="str">
        <f>_xlfn.XLOOKUP(A2336,CrossRef!N:N,CrossRef!D:D,"",0)</f>
        <v>LT</v>
      </c>
      <c r="D2336" s="38" t="str">
        <f>_xlfn.XLOOKUP(A2336,CrossRef!N:N,CrossRef!C:C,"",0)</f>
        <v>4028</v>
      </c>
      <c r="E2336" s="38" t="str">
        <f>LEFT(M2336,3)</f>
        <v>RAB</v>
      </c>
      <c r="F2336" s="38" t="str">
        <f>_xlfn.TEXTAFTER(J2336,"-")</f>
        <v>UCRG-TCFS</v>
      </c>
      <c r="G2336" t="s">
        <v>2725</v>
      </c>
      <c r="H2336" t="s">
        <v>2726</v>
      </c>
      <c r="I2336" t="s">
        <v>4960</v>
      </c>
      <c r="J2336" s="7" t="s">
        <v>2291</v>
      </c>
      <c r="K2336" t="s">
        <v>2638</v>
      </c>
      <c r="L2336" t="s">
        <v>34</v>
      </c>
      <c r="M2336" t="s">
        <v>4961</v>
      </c>
      <c r="N2336" t="s">
        <v>2640</v>
      </c>
      <c r="O2336" t="s">
        <v>2803</v>
      </c>
      <c r="P2336" t="s">
        <v>2642</v>
      </c>
      <c r="Q2336" t="s">
        <v>2640</v>
      </c>
      <c r="R2336" t="s">
        <v>8775</v>
      </c>
      <c r="S2336" t="s">
        <v>2671</v>
      </c>
      <c r="T2336" t="s">
        <v>2767</v>
      </c>
      <c r="U2336" t="s">
        <v>59</v>
      </c>
      <c r="V2336" s="7" t="s">
        <v>2153</v>
      </c>
      <c r="W2336" s="8">
        <v>21000</v>
      </c>
      <c r="X2336" t="s">
        <v>8776</v>
      </c>
      <c r="Y2336" t="s">
        <v>7703</v>
      </c>
      <c r="Z2336" s="8">
        <v>25767</v>
      </c>
      <c r="AA2336" s="9">
        <v>13.43</v>
      </c>
      <c r="AB2336" s="8">
        <v>184192.64000000001</v>
      </c>
      <c r="AD2336" s="10">
        <v>4626057</v>
      </c>
      <c r="AE2336" s="11">
        <v>45666</v>
      </c>
      <c r="AF2336" s="8">
        <v>19102</v>
      </c>
      <c r="AG2336" s="8">
        <v>14335</v>
      </c>
      <c r="AH2336" s="12">
        <v>0.68261904761904757</v>
      </c>
      <c r="AI2336" s="8">
        <v>1067.3864482501863</v>
      </c>
      <c r="AJ2336" s="11">
        <v>47292.386448263889</v>
      </c>
      <c r="AK2336" s="11">
        <v>47310</v>
      </c>
      <c r="AL2336" s="10">
        <v>-18</v>
      </c>
      <c r="AM2336">
        <v>40338.550000000003</v>
      </c>
      <c r="AN2336">
        <v>1.0112642857142859</v>
      </c>
      <c r="AO2336" s="40" t="str">
        <f>E2336&amp;F2336&amp;U2336</f>
        <v>RABUCRG-TCFSLH</v>
      </c>
      <c r="AP2336" s="40" t="str">
        <f>_xlfn.XLOOKUP(AO2336,CrossRef!N:N,CrossRef!A:A,"NOT FOUND",0)</f>
        <v>RAB4028LT</v>
      </c>
      <c r="AQ2336" s="40" t="str">
        <f>IFERROR(_xlfn.XLOOKUP(AO2336,CrossRef!$N:$N,CrossRef!$E:$E,"Not Found"),"-")</f>
        <v>D10T2</v>
      </c>
      <c r="AR2336" s="40" t="str">
        <f>IFERROR(_xlfn.XLOOKUP(AO2336,CrossRef!$N:$N,CrossRef!$G:$G,"Not Found"),"-")</f>
        <v>4028 - TRACK FRAME</v>
      </c>
      <c r="AS2336" s="40" t="str">
        <f>IFERROR(_xlfn.XLOOKUP(AO2336,CrossRef!$N:$N,CrossRef!$H:$H,"Not Found"),"-")</f>
        <v>LT - LEFT</v>
      </c>
    </row>
    <row r="2337" spans="1:45" hidden="1" x14ac:dyDescent="0.3">
      <c r="A2337" s="38" t="str">
        <f>E2337&amp;F2337&amp;U2337</f>
        <v>RABUCRG-TCFSRH</v>
      </c>
      <c r="B2337" s="38" t="str">
        <f>I2337&amp;D2337&amp;C2337</f>
        <v>DZ81614028RI</v>
      </c>
      <c r="C2337" s="38" t="str">
        <f>_xlfn.XLOOKUP(A2337,CrossRef!N:N,CrossRef!D:D,"",0)</f>
        <v>RI</v>
      </c>
      <c r="D2337" s="38" t="str">
        <f>_xlfn.XLOOKUP(A2337,CrossRef!N:N,CrossRef!C:C,"",0)</f>
        <v>4028</v>
      </c>
      <c r="E2337" s="38" t="str">
        <f>LEFT(M2337,3)</f>
        <v>RAB</v>
      </c>
      <c r="F2337" s="38" t="str">
        <f>_xlfn.TEXTAFTER(J2337,"-")</f>
        <v>UCRG-TCFS</v>
      </c>
      <c r="G2337" t="s">
        <v>2635</v>
      </c>
      <c r="H2337" t="s">
        <v>2636</v>
      </c>
      <c r="I2337" t="s">
        <v>3498</v>
      </c>
      <c r="J2337" s="7" t="s">
        <v>2292</v>
      </c>
      <c r="K2337" t="s">
        <v>2638</v>
      </c>
      <c r="L2337" t="s">
        <v>34</v>
      </c>
      <c r="M2337" t="s">
        <v>3500</v>
      </c>
      <c r="N2337" t="s">
        <v>2640</v>
      </c>
      <c r="O2337" t="s">
        <v>2653</v>
      </c>
      <c r="P2337" t="s">
        <v>2642</v>
      </c>
      <c r="Q2337" t="s">
        <v>2640</v>
      </c>
      <c r="R2337" t="s">
        <v>8777</v>
      </c>
      <c r="S2337" t="s">
        <v>2671</v>
      </c>
      <c r="T2337" t="s">
        <v>2767</v>
      </c>
      <c r="U2337" t="s">
        <v>63</v>
      </c>
      <c r="V2337" s="7" t="s">
        <v>1091</v>
      </c>
      <c r="W2337" s="8">
        <v>21000</v>
      </c>
      <c r="X2337" t="s">
        <v>8778</v>
      </c>
      <c r="Y2337" t="s">
        <v>4037</v>
      </c>
      <c r="Z2337" s="8">
        <v>28581</v>
      </c>
      <c r="AA2337" s="9">
        <v>10.83</v>
      </c>
      <c r="AB2337" s="8">
        <v>184192.64000000001</v>
      </c>
      <c r="AD2337" s="10">
        <v>4417509</v>
      </c>
      <c r="AE2337" s="11">
        <v>45473</v>
      </c>
      <c r="AF2337" s="8">
        <v>21924</v>
      </c>
      <c r="AG2337" s="8">
        <v>14343</v>
      </c>
      <c r="AH2337" s="12">
        <v>0.68300000000000005</v>
      </c>
      <c r="AI2337" s="8">
        <v>1324.3767313019391</v>
      </c>
      <c r="AJ2337" s="11">
        <v>47549.376731284719</v>
      </c>
      <c r="AK2337" s="11">
        <v>47718</v>
      </c>
      <c r="AL2337" s="10">
        <v>-169</v>
      </c>
      <c r="AM2337">
        <v>44750.19</v>
      </c>
      <c r="AN2337">
        <v>1.0869614285714286</v>
      </c>
      <c r="AO2337" s="40" t="str">
        <f>E2337&amp;F2337&amp;U2337</f>
        <v>RABUCRG-TCFSRH</v>
      </c>
      <c r="AP2337" s="40" t="str">
        <f>_xlfn.XLOOKUP(AO2337,CrossRef!N:N,CrossRef!A:A,"NOT FOUND",0)</f>
        <v>RAB4028RI</v>
      </c>
      <c r="AQ2337" s="40" t="str">
        <f>IFERROR(_xlfn.XLOOKUP(AO2337,CrossRef!$N:$N,CrossRef!$E:$E,"Not Found"),"-")</f>
        <v>D10T2</v>
      </c>
      <c r="AR2337" s="40" t="str">
        <f>IFERROR(_xlfn.XLOOKUP(AO2337,CrossRef!$N:$N,CrossRef!$G:$G,"Not Found"),"-")</f>
        <v>4028 - TRACK FRAME</v>
      </c>
      <c r="AS2337" s="40" t="str">
        <f>IFERROR(_xlfn.XLOOKUP(AO2337,CrossRef!$N:$N,CrossRef!$H:$H,"Not Found"),"-")</f>
        <v>RI - RIGHT</v>
      </c>
    </row>
    <row r="2338" spans="1:45" hidden="1" x14ac:dyDescent="0.3">
      <c r="A2338" s="38" t="str">
        <f>E2338&amp;F2338&amp;U2338</f>
        <v>HCMENG2RH</v>
      </c>
      <c r="B2338" s="38" t="str">
        <f>I2338&amp;D2338&amp;C2338</f>
        <v>EX7115</v>
      </c>
      <c r="C2338" s="38" t="str">
        <f>_xlfn.XLOOKUP(A2338,CrossRef!N:N,CrossRef!D:D,"",0)</f>
        <v/>
      </c>
      <c r="D2338" s="38" t="str">
        <f>_xlfn.XLOOKUP(A2338,CrossRef!N:N,CrossRef!C:C,"",0)</f>
        <v/>
      </c>
      <c r="E2338" s="38" t="str">
        <f>LEFT(M2338,3)</f>
        <v>HCM</v>
      </c>
      <c r="F2338" s="38" t="str">
        <f>_xlfn.TEXTAFTER(J2338,"-")</f>
        <v>ENG2</v>
      </c>
      <c r="G2338" t="s">
        <v>2725</v>
      </c>
      <c r="H2338" t="s">
        <v>2726</v>
      </c>
      <c r="I2338" t="s">
        <v>2832</v>
      </c>
      <c r="J2338" s="7" t="s">
        <v>76</v>
      </c>
      <c r="K2338" t="s">
        <v>2668</v>
      </c>
      <c r="L2338" t="s">
        <v>75</v>
      </c>
      <c r="M2338" t="s">
        <v>2833</v>
      </c>
      <c r="N2338" t="s">
        <v>2640</v>
      </c>
      <c r="O2338" t="s">
        <v>2803</v>
      </c>
      <c r="P2338" t="s">
        <v>2642</v>
      </c>
      <c r="Q2338" t="s">
        <v>2640</v>
      </c>
      <c r="R2338" t="s">
        <v>8779</v>
      </c>
      <c r="S2338" t="s">
        <v>2655</v>
      </c>
      <c r="T2338" t="s">
        <v>3265</v>
      </c>
      <c r="U2338" t="s">
        <v>63</v>
      </c>
      <c r="V2338" s="7" t="s">
        <v>8780</v>
      </c>
      <c r="W2338" s="8">
        <v>16000</v>
      </c>
      <c r="X2338" t="s">
        <v>5883</v>
      </c>
      <c r="Y2338" t="s">
        <v>7190</v>
      </c>
      <c r="Z2338" s="8">
        <v>41257</v>
      </c>
      <c r="AA2338" s="9">
        <v>14.67</v>
      </c>
      <c r="AB2338" s="8">
        <v>716979.99</v>
      </c>
      <c r="AD2338" s="10">
        <v>4789153</v>
      </c>
      <c r="AE2338" s="11">
        <v>46111</v>
      </c>
      <c r="AF2338" s="8">
        <v>39629</v>
      </c>
      <c r="AG2338" s="8">
        <v>14372</v>
      </c>
      <c r="AH2338" s="12">
        <v>0.89824999999999999</v>
      </c>
      <c r="AI2338" s="8">
        <v>979.6864349011588</v>
      </c>
      <c r="AJ2338" s="11">
        <v>47204.686434918978</v>
      </c>
      <c r="AK2338" s="11">
        <v>47173</v>
      </c>
      <c r="AL2338" s="10">
        <v>31</v>
      </c>
      <c r="AM2338">
        <v>55164.160000000003</v>
      </c>
      <c r="AN2338">
        <v>0.97094750000000019</v>
      </c>
      <c r="AO2338" s="40" t="str">
        <f>E2338&amp;F2338&amp;U2338</f>
        <v>HCMENG2RH</v>
      </c>
      <c r="AP2338" s="40" t="str">
        <f>_xlfn.XLOOKUP(AO2338,CrossRef!N:N,CrossRef!A:A,"NOT FOUND",0)</f>
        <v>NOT FOUND</v>
      </c>
      <c r="AQ2338" s="40" t="str">
        <f>IFERROR(_xlfn.XLOOKUP(AO2338,CrossRef!$N:$N,CrossRef!$E:$E,"Not Found"),"-")</f>
        <v>Not Found</v>
      </c>
      <c r="AR2338" s="40" t="str">
        <f>IFERROR(_xlfn.XLOOKUP(AO2338,CrossRef!$N:$N,CrossRef!$G:$G,"Not Found"),"-")</f>
        <v>Not Found</v>
      </c>
      <c r="AS2338" s="40" t="str">
        <f>IFERROR(_xlfn.XLOOKUP(AO2338,CrossRef!$N:$N,CrossRef!$H:$H,"Not Found"),"-")</f>
        <v>Not Found</v>
      </c>
    </row>
    <row r="2339" spans="1:45" hidden="1" x14ac:dyDescent="0.3">
      <c r="A2339" s="38" t="str">
        <f>E2339&amp;F2339&amp;U2339</f>
        <v>DHNUCRGRH</v>
      </c>
      <c r="B2339" s="38" t="str">
        <f>I2339&amp;D2339&amp;C2339</f>
        <v>EX71084170RI</v>
      </c>
      <c r="C2339" s="38" t="str">
        <f>_xlfn.XLOOKUP(A2339,CrossRef!N:N,CrossRef!D:D,"",0)</f>
        <v>RI</v>
      </c>
      <c r="D2339" s="38" t="str">
        <f>_xlfn.XLOOKUP(A2339,CrossRef!N:N,CrossRef!C:C,"",0)</f>
        <v>4170</v>
      </c>
      <c r="E2339" s="38" t="str">
        <f>LEFT(M2339,3)</f>
        <v>DHN</v>
      </c>
      <c r="F2339" s="38" t="str">
        <f>_xlfn.TEXTAFTER(J2339,"-")</f>
        <v>UCRG</v>
      </c>
      <c r="G2339" t="s">
        <v>2725</v>
      </c>
      <c r="H2339" t="s">
        <v>2726</v>
      </c>
      <c r="I2339" t="s">
        <v>2742</v>
      </c>
      <c r="J2339" s="7" t="s">
        <v>639</v>
      </c>
      <c r="K2339" t="s">
        <v>2638</v>
      </c>
      <c r="L2339" t="s">
        <v>69</v>
      </c>
      <c r="M2339" t="s">
        <v>2743</v>
      </c>
      <c r="N2339" t="s">
        <v>2640</v>
      </c>
      <c r="O2339" t="s">
        <v>2653</v>
      </c>
      <c r="P2339" t="s">
        <v>2642</v>
      </c>
      <c r="Q2339" t="s">
        <v>2640</v>
      </c>
      <c r="R2339" t="s">
        <v>8781</v>
      </c>
      <c r="S2339" t="s">
        <v>2671</v>
      </c>
      <c r="T2339" t="s">
        <v>2933</v>
      </c>
      <c r="U2339" t="s">
        <v>63</v>
      </c>
      <c r="V2339" s="7" t="s">
        <v>806</v>
      </c>
      <c r="W2339" s="8">
        <v>16000</v>
      </c>
      <c r="X2339" t="s">
        <v>8782</v>
      </c>
      <c r="Y2339" t="s">
        <v>8783</v>
      </c>
      <c r="Z2339" s="8">
        <v>51971.6</v>
      </c>
      <c r="AA2339" s="9">
        <v>13.9</v>
      </c>
      <c r="AB2339" s="8">
        <v>75927.570000000007</v>
      </c>
      <c r="AD2339" s="10">
        <v>4666197</v>
      </c>
      <c r="AE2339" s="11">
        <v>46101</v>
      </c>
      <c r="AF2339" s="8">
        <v>50347.8</v>
      </c>
      <c r="AG2339" s="8">
        <v>14376.200000000004</v>
      </c>
      <c r="AH2339" s="12">
        <v>0.89851250000000027</v>
      </c>
      <c r="AI2339" s="8">
        <v>1034.2589928057557</v>
      </c>
      <c r="AJ2339" s="11">
        <v>47259.25899282407</v>
      </c>
      <c r="AK2339" s="11">
        <v>47097</v>
      </c>
      <c r="AL2339" s="10">
        <v>162</v>
      </c>
      <c r="AM2339">
        <v>64092.4</v>
      </c>
      <c r="AN2339">
        <v>0.8590374999999999</v>
      </c>
      <c r="AO2339" s="40" t="str">
        <f>E2339&amp;F2339&amp;U2339</f>
        <v>DHNUCRGRH</v>
      </c>
      <c r="AP2339" s="40" t="str">
        <f>_xlfn.XLOOKUP(AO2339,CrossRef!N:N,CrossRef!A:A,"NOT FOUND",0)</f>
        <v>DHN4170RI</v>
      </c>
      <c r="AQ2339" s="40" t="str">
        <f>IFERROR(_xlfn.XLOOKUP(AO2339,CrossRef!$N:$N,CrossRef!$E:$E,"Not Found"),"-")</f>
        <v>6060 BH</v>
      </c>
      <c r="AR2339" s="40" t="str">
        <f>IFERROR(_xlfn.XLOOKUP(AO2339,CrossRef!$N:$N,CrossRef!$G:$G,"Not Found"),"-")</f>
        <v>4170 - TRACK ASSEMBLY</v>
      </c>
      <c r="AS2339" s="40" t="str">
        <f>IFERROR(_xlfn.XLOOKUP(AO2339,CrossRef!$N:$N,CrossRef!$H:$H,"Not Found"),"-")</f>
        <v>RI - RIGHT</v>
      </c>
    </row>
    <row r="2340" spans="1:45" hidden="1" x14ac:dyDescent="0.3">
      <c r="A2340" s="38" t="str">
        <f>E2340&amp;F2340&amp;U2340</f>
        <v>FDBHYSY-CYHYRH</v>
      </c>
      <c r="B2340" s="38" t="str">
        <f>I2340&amp;D2340&amp;C2340</f>
        <v>QTD235102RI</v>
      </c>
      <c r="C2340" s="38" t="str">
        <f>_xlfn.XLOOKUP(A2340,CrossRef!N:N,CrossRef!D:D,"",0)</f>
        <v>RI</v>
      </c>
      <c r="D2340" s="38" t="str">
        <f>_xlfn.XLOOKUP(A2340,CrossRef!N:N,CrossRef!C:C,"",0)</f>
        <v>5102</v>
      </c>
      <c r="E2340" s="38" t="str">
        <f>LEFT(M2340,3)</f>
        <v>FDB</v>
      </c>
      <c r="F2340" s="38" t="str">
        <f>_xlfn.TEXTAFTER(J2340,"-")</f>
        <v>HYSY-CYHY</v>
      </c>
      <c r="G2340" t="s">
        <v>2635</v>
      </c>
      <c r="H2340" t="s">
        <v>2636</v>
      </c>
      <c r="I2340" t="s">
        <v>3006</v>
      </c>
      <c r="J2340" s="7" t="s">
        <v>1103</v>
      </c>
      <c r="K2340" t="s">
        <v>2638</v>
      </c>
      <c r="L2340" t="s">
        <v>155</v>
      </c>
      <c r="M2340" t="s">
        <v>3007</v>
      </c>
      <c r="N2340" t="s">
        <v>2640</v>
      </c>
      <c r="O2340" t="s">
        <v>2641</v>
      </c>
      <c r="P2340" t="s">
        <v>2642</v>
      </c>
      <c r="Q2340" t="s">
        <v>2640</v>
      </c>
      <c r="R2340" t="s">
        <v>8784</v>
      </c>
      <c r="S2340" t="s">
        <v>2644</v>
      </c>
      <c r="T2340" t="s">
        <v>2645</v>
      </c>
      <c r="U2340" t="s">
        <v>63</v>
      </c>
      <c r="V2340" s="7" t="s">
        <v>728</v>
      </c>
      <c r="W2340" s="8">
        <v>20000</v>
      </c>
      <c r="X2340" t="s">
        <v>8785</v>
      </c>
      <c r="Y2340" t="s">
        <v>3261</v>
      </c>
      <c r="Z2340" s="8">
        <v>95814</v>
      </c>
      <c r="AA2340" s="9">
        <v>12.78</v>
      </c>
      <c r="AB2340" s="8">
        <v>20259.990000000002</v>
      </c>
      <c r="AD2340" s="10">
        <v>4475090</v>
      </c>
      <c r="AE2340" s="11">
        <v>45847</v>
      </c>
      <c r="AF2340" s="8">
        <v>90194</v>
      </c>
      <c r="AG2340" s="8">
        <v>14380</v>
      </c>
      <c r="AH2340" s="12">
        <v>0.71899999999999997</v>
      </c>
      <c r="AI2340" s="8">
        <v>1125.1956181533646</v>
      </c>
      <c r="AJ2340" s="11">
        <v>47350.195618171296</v>
      </c>
      <c r="AK2340" s="11">
        <v>47520</v>
      </c>
      <c r="AL2340" s="10">
        <v>-170</v>
      </c>
      <c r="AM2340">
        <v>112364.1</v>
      </c>
      <c r="AN2340">
        <v>1.1085050000000003</v>
      </c>
      <c r="AO2340" s="40" t="str">
        <f>E2340&amp;F2340&amp;U2340</f>
        <v>FDBHYSY-CYHYRH</v>
      </c>
      <c r="AP2340" s="40" t="str">
        <f>_xlfn.XLOOKUP(AO2340,CrossRef!N:N,CrossRef!A:A,"NOT FOUND",0)</f>
        <v>FDB5102RI</v>
      </c>
      <c r="AQ2340" s="40" t="str">
        <f>IFERROR(_xlfn.XLOOKUP(AO2340,CrossRef!$N:$N,CrossRef!$E:$E,"Not Found"),"-")</f>
        <v>793D</v>
      </c>
      <c r="AR2340" s="40" t="str">
        <f>IFERROR(_xlfn.XLOOKUP(AO2340,CrossRef!$N:$N,CrossRef!$G:$G,"Not Found"),"-")</f>
        <v>5102 - LIFT/HOIST CYLINDER</v>
      </c>
      <c r="AS2340" s="40" t="str">
        <f>IFERROR(_xlfn.XLOOKUP(AO2340,CrossRef!$N:$N,CrossRef!$H:$H,"Not Found"),"-")</f>
        <v>RI - RIGHT</v>
      </c>
    </row>
    <row r="2341" spans="1:45" hidden="1" x14ac:dyDescent="0.3">
      <c r="A2341" s="38" t="str">
        <f>E2341&amp;F2341&amp;U2341</f>
        <v>APXDRIV-TQCV</v>
      </c>
      <c r="B2341" s="38" t="str">
        <f>I2341&amp;D2341&amp;C2341</f>
        <v>TD6107310100</v>
      </c>
      <c r="C2341" s="38" t="str">
        <f>_xlfn.XLOOKUP(A2341,CrossRef!N:N,CrossRef!D:D,"",0)</f>
        <v>00</v>
      </c>
      <c r="D2341" s="38" t="str">
        <f>_xlfn.XLOOKUP(A2341,CrossRef!N:N,CrossRef!C:C,"",0)</f>
        <v>3101</v>
      </c>
      <c r="E2341" s="38" t="str">
        <f>LEFT(M2341,3)</f>
        <v>APX</v>
      </c>
      <c r="F2341" s="38" t="str">
        <f>_xlfn.TEXTAFTER(J2341,"-")</f>
        <v>DRIV-TQCV</v>
      </c>
      <c r="G2341" t="s">
        <v>2648</v>
      </c>
      <c r="H2341" t="s">
        <v>2649</v>
      </c>
      <c r="I2341" t="s">
        <v>3386</v>
      </c>
      <c r="J2341" s="7" t="s">
        <v>2293</v>
      </c>
      <c r="K2341" t="s">
        <v>2638</v>
      </c>
      <c r="L2341" t="s">
        <v>177</v>
      </c>
      <c r="M2341" t="s">
        <v>3387</v>
      </c>
      <c r="N2341" t="s">
        <v>2640</v>
      </c>
      <c r="O2341" t="s">
        <v>2653</v>
      </c>
      <c r="P2341" t="s">
        <v>2642</v>
      </c>
      <c r="Q2341" t="s">
        <v>2640</v>
      </c>
      <c r="R2341" t="s">
        <v>8786</v>
      </c>
      <c r="S2341" t="s">
        <v>2655</v>
      </c>
      <c r="T2341" t="s">
        <v>2678</v>
      </c>
      <c r="U2341" t="s">
        <v>2657</v>
      </c>
      <c r="V2341" s="7" t="s">
        <v>399</v>
      </c>
      <c r="W2341" s="8">
        <v>20000</v>
      </c>
      <c r="X2341" t="s">
        <v>8787</v>
      </c>
      <c r="Y2341" t="s">
        <v>2680</v>
      </c>
      <c r="Z2341" s="8">
        <v>74686.679999999993</v>
      </c>
      <c r="AA2341" s="9">
        <v>15.22</v>
      </c>
      <c r="AB2341" s="8">
        <v>44865.599999999999</v>
      </c>
      <c r="AD2341" s="10">
        <v>4674146</v>
      </c>
      <c r="AE2341" s="11">
        <v>45832</v>
      </c>
      <c r="AF2341" s="8">
        <v>69070.600000000006</v>
      </c>
      <c r="AG2341" s="8">
        <v>14383.920000000013</v>
      </c>
      <c r="AH2341" s="12">
        <v>0.71919600000000061</v>
      </c>
      <c r="AI2341" s="8">
        <v>945.06701708278661</v>
      </c>
      <c r="AJ2341" s="11">
        <v>47170.067017094909</v>
      </c>
      <c r="AK2341" s="11">
        <v>47127</v>
      </c>
      <c r="AL2341" s="10">
        <v>43</v>
      </c>
      <c r="AM2341">
        <v>88415.12</v>
      </c>
      <c r="AN2341">
        <v>0.96722599999999948</v>
      </c>
      <c r="AO2341" s="40" t="str">
        <f>E2341&amp;F2341&amp;U2341</f>
        <v>APXDRIV-TQCV</v>
      </c>
      <c r="AP2341" s="40" t="str">
        <f>_xlfn.XLOOKUP(AO2341,CrossRef!N:N,CrossRef!A:A,"NOT FOUND",0)</f>
        <v>APX310100</v>
      </c>
      <c r="AQ2341" s="40" t="str">
        <f>IFERROR(_xlfn.XLOOKUP(AO2341,CrossRef!$N:$N,CrossRef!$E:$E,"Not Found"),"-")</f>
        <v>785C</v>
      </c>
      <c r="AR2341" s="40" t="str">
        <f>IFERROR(_xlfn.XLOOKUP(AO2341,CrossRef!$N:$N,CrossRef!$G:$G,"Not Found"),"-")</f>
        <v>3101 - TORQUE CONVERTER</v>
      </c>
      <c r="AS2341" s="40" t="str">
        <f>IFERROR(_xlfn.XLOOKUP(AO2341,CrossRef!$N:$N,CrossRef!$H:$H,"Not Found"),"-")</f>
        <v>00 - (NONE)</v>
      </c>
    </row>
    <row r="2342" spans="1:45" hidden="1" x14ac:dyDescent="0.3">
      <c r="A2342" s="38" t="str">
        <f>E2342&amp;F2342&amp;U2342</f>
        <v>APXENGI</v>
      </c>
      <c r="B2342" s="38" t="str">
        <f>I2342&amp;D2342&amp;C2342</f>
        <v>TD6107100000</v>
      </c>
      <c r="C2342" s="38" t="str">
        <f>_xlfn.XLOOKUP(A2342,CrossRef!N:N,CrossRef!D:D,"",0)</f>
        <v>00</v>
      </c>
      <c r="D2342" s="38" t="str">
        <f>_xlfn.XLOOKUP(A2342,CrossRef!N:N,CrossRef!C:C,"",0)</f>
        <v>1000</v>
      </c>
      <c r="E2342" s="38" t="str">
        <f>LEFT(M2342,3)</f>
        <v>APX</v>
      </c>
      <c r="F2342" s="38" t="str">
        <f>_xlfn.TEXTAFTER(J2342,"-")</f>
        <v>ENGI</v>
      </c>
      <c r="G2342" t="s">
        <v>2648</v>
      </c>
      <c r="H2342" t="s">
        <v>2649</v>
      </c>
      <c r="I2342" t="s">
        <v>3386</v>
      </c>
      <c r="J2342" s="7" t="s">
        <v>2294</v>
      </c>
      <c r="K2342" t="s">
        <v>2638</v>
      </c>
      <c r="L2342" t="s">
        <v>177</v>
      </c>
      <c r="M2342" t="s">
        <v>3387</v>
      </c>
      <c r="N2342" t="s">
        <v>2640</v>
      </c>
      <c r="O2342" t="s">
        <v>2653</v>
      </c>
      <c r="P2342" t="s">
        <v>2642</v>
      </c>
      <c r="Q2342" t="s">
        <v>2640</v>
      </c>
      <c r="R2342" t="s">
        <v>8788</v>
      </c>
      <c r="S2342" t="s">
        <v>2655</v>
      </c>
      <c r="T2342" t="s">
        <v>3265</v>
      </c>
      <c r="U2342" t="s">
        <v>2657</v>
      </c>
      <c r="V2342" s="7" t="s">
        <v>22</v>
      </c>
      <c r="W2342" s="8">
        <v>20000</v>
      </c>
      <c r="X2342" t="s">
        <v>8789</v>
      </c>
      <c r="Y2342" t="s">
        <v>3495</v>
      </c>
      <c r="Z2342" s="8">
        <v>74686.679999999993</v>
      </c>
      <c r="AA2342" s="9">
        <v>15.22</v>
      </c>
      <c r="AB2342" s="8">
        <v>457582.46</v>
      </c>
      <c r="AD2342" s="10">
        <v>4586900</v>
      </c>
      <c r="AE2342" s="11">
        <v>45832</v>
      </c>
      <c r="AF2342" s="8">
        <v>69070.600000000006</v>
      </c>
      <c r="AG2342" s="8">
        <v>14383.920000000013</v>
      </c>
      <c r="AH2342" s="12">
        <v>0.71919600000000061</v>
      </c>
      <c r="AI2342" s="8">
        <v>945.06701708278661</v>
      </c>
      <c r="AJ2342" s="11">
        <v>47170.067017094909</v>
      </c>
      <c r="AK2342" s="11">
        <v>47127</v>
      </c>
      <c r="AL2342" s="10">
        <v>43</v>
      </c>
      <c r="AM2342">
        <v>88415.12</v>
      </c>
      <c r="AN2342">
        <v>0.96722599999999948</v>
      </c>
      <c r="AO2342" s="40" t="str">
        <f>E2342&amp;F2342&amp;U2342</f>
        <v>APXENGI</v>
      </c>
      <c r="AP2342" s="40" t="str">
        <f>_xlfn.XLOOKUP(AO2342,CrossRef!N:N,CrossRef!A:A,"NOT FOUND",0)</f>
        <v>APX100000</v>
      </c>
      <c r="AQ2342" s="40" t="str">
        <f>IFERROR(_xlfn.XLOOKUP(AO2342,CrossRef!$N:$N,CrossRef!$E:$E,"Not Found"),"-")</f>
        <v>785C</v>
      </c>
      <c r="AR2342" s="40" t="str">
        <f>IFERROR(_xlfn.XLOOKUP(AO2342,CrossRef!$N:$N,CrossRef!$G:$G,"Not Found"),"-")</f>
        <v>1000 - ENGINE</v>
      </c>
      <c r="AS2342" s="40" t="str">
        <f>IFERROR(_xlfn.XLOOKUP(AO2342,CrossRef!$N:$N,CrossRef!$H:$H,"Not Found"),"-")</f>
        <v>00 - (NONE)</v>
      </c>
    </row>
    <row r="2343" spans="1:45" hidden="1" x14ac:dyDescent="0.3">
      <c r="A2343" s="38" t="str">
        <f>E2343&amp;F2343&amp;U2343</f>
        <v>APXENGI-COSY</v>
      </c>
      <c r="B2343" s="38" t="str">
        <f>I2343&amp;D2343&amp;C2343</f>
        <v>TD6107135300</v>
      </c>
      <c r="C2343" s="38" t="str">
        <f>_xlfn.XLOOKUP(A2343,CrossRef!N:N,CrossRef!D:D,"",0)</f>
        <v>00</v>
      </c>
      <c r="D2343" s="38" t="str">
        <f>_xlfn.XLOOKUP(A2343,CrossRef!N:N,CrossRef!C:C,"",0)</f>
        <v>1353</v>
      </c>
      <c r="E2343" s="38" t="str">
        <f>LEFT(M2343,3)</f>
        <v>APX</v>
      </c>
      <c r="F2343" s="38" t="str">
        <f>_xlfn.TEXTAFTER(J2343,"-")</f>
        <v>ENGI-COSY</v>
      </c>
      <c r="G2343" t="s">
        <v>2648</v>
      </c>
      <c r="H2343" t="s">
        <v>2649</v>
      </c>
      <c r="I2343" t="s">
        <v>3386</v>
      </c>
      <c r="J2343" s="7" t="s">
        <v>2295</v>
      </c>
      <c r="K2343" t="s">
        <v>2638</v>
      </c>
      <c r="L2343" t="s">
        <v>177</v>
      </c>
      <c r="M2343" t="s">
        <v>3387</v>
      </c>
      <c r="N2343" t="s">
        <v>2640</v>
      </c>
      <c r="O2343" t="s">
        <v>2653</v>
      </c>
      <c r="P2343" t="s">
        <v>2642</v>
      </c>
      <c r="Q2343" t="s">
        <v>2640</v>
      </c>
      <c r="R2343" t="s">
        <v>8790</v>
      </c>
      <c r="S2343" t="s">
        <v>2655</v>
      </c>
      <c r="T2343" t="s">
        <v>3253</v>
      </c>
      <c r="U2343" t="s">
        <v>2657</v>
      </c>
      <c r="V2343" s="7" t="s">
        <v>264</v>
      </c>
      <c r="W2343" s="8">
        <v>20000</v>
      </c>
      <c r="X2343" t="s">
        <v>8791</v>
      </c>
      <c r="Y2343" t="s">
        <v>3589</v>
      </c>
      <c r="Z2343" s="8">
        <v>74686.679999999993</v>
      </c>
      <c r="AA2343" s="9">
        <v>15.22</v>
      </c>
      <c r="AB2343" s="8">
        <v>26993.9</v>
      </c>
      <c r="AD2343" s="10">
        <v>4586421</v>
      </c>
      <c r="AE2343" s="11">
        <v>45837</v>
      </c>
      <c r="AF2343" s="8">
        <v>69082.37</v>
      </c>
      <c r="AG2343" s="8">
        <v>14395.690000000002</v>
      </c>
      <c r="AH2343" s="12">
        <v>0.71978450000000016</v>
      </c>
      <c r="AI2343" s="8">
        <v>945.84034165571632</v>
      </c>
      <c r="AJ2343" s="11">
        <v>47170.84034166667</v>
      </c>
      <c r="AK2343" s="11">
        <v>47128</v>
      </c>
      <c r="AL2343" s="10">
        <v>42</v>
      </c>
      <c r="AM2343">
        <v>88430.34</v>
      </c>
      <c r="AN2343">
        <v>0.96739850000000005</v>
      </c>
      <c r="AO2343" s="40" t="str">
        <f>E2343&amp;F2343&amp;U2343</f>
        <v>APXENGI-COSY</v>
      </c>
      <c r="AP2343" s="40" t="str">
        <f>_xlfn.XLOOKUP(AO2343,CrossRef!N:N,CrossRef!A:A,"NOT FOUND",0)</f>
        <v>APX135300</v>
      </c>
      <c r="AQ2343" s="40" t="str">
        <f>IFERROR(_xlfn.XLOOKUP(AO2343,CrossRef!$N:$N,CrossRef!$E:$E,"Not Found"),"-")</f>
        <v>785C</v>
      </c>
      <c r="AR2343" s="40" t="str">
        <f>IFERROR(_xlfn.XLOOKUP(AO2343,CrossRef!$N:$N,CrossRef!$G:$G,"Not Found"),"-")</f>
        <v>1353 - RADIATOR</v>
      </c>
      <c r="AS2343" s="40" t="str">
        <f>IFERROR(_xlfn.XLOOKUP(AO2343,CrossRef!$N:$N,CrossRef!$H:$H,"Not Found"),"-")</f>
        <v>00 - (NONE)</v>
      </c>
    </row>
    <row r="2344" spans="1:45" hidden="1" x14ac:dyDescent="0.3">
      <c r="A2344" s="38" t="str">
        <f>E2344&amp;F2344&amp;U2344</f>
        <v>HCMENGI</v>
      </c>
      <c r="B2344" s="38" t="str">
        <f>I2344&amp;D2344&amp;C2344</f>
        <v>EX7064100000</v>
      </c>
      <c r="C2344" s="38" t="str">
        <f>_xlfn.XLOOKUP(A2344,CrossRef!N:N,CrossRef!D:D,"",0)</f>
        <v>00</v>
      </c>
      <c r="D2344" s="38" t="str">
        <f>_xlfn.XLOOKUP(A2344,CrossRef!N:N,CrossRef!C:C,"",0)</f>
        <v>1000</v>
      </c>
      <c r="E2344" s="38" t="str">
        <f>LEFT(M2344,3)</f>
        <v>HCM</v>
      </c>
      <c r="F2344" s="38" t="str">
        <f>_xlfn.TEXTAFTER(J2344,"-")</f>
        <v>ENGI</v>
      </c>
      <c r="G2344" t="s">
        <v>2695</v>
      </c>
      <c r="H2344" t="s">
        <v>2696</v>
      </c>
      <c r="I2344" t="s">
        <v>5255</v>
      </c>
      <c r="J2344" s="7" t="s">
        <v>2296</v>
      </c>
      <c r="K2344" t="s">
        <v>2668</v>
      </c>
      <c r="L2344" t="s">
        <v>772</v>
      </c>
      <c r="M2344" t="s">
        <v>5256</v>
      </c>
      <c r="N2344" t="s">
        <v>2640</v>
      </c>
      <c r="O2344" t="s">
        <v>2653</v>
      </c>
      <c r="P2344" t="s">
        <v>2642</v>
      </c>
      <c r="Q2344" t="s">
        <v>2640</v>
      </c>
      <c r="R2344" t="s">
        <v>8792</v>
      </c>
      <c r="S2344" t="s">
        <v>2655</v>
      </c>
      <c r="T2344" t="s">
        <v>3265</v>
      </c>
      <c r="U2344" t="s">
        <v>2657</v>
      </c>
      <c r="V2344" s="7" t="s">
        <v>45</v>
      </c>
      <c r="W2344" s="8">
        <v>18000</v>
      </c>
      <c r="X2344" t="s">
        <v>8793</v>
      </c>
      <c r="Y2344" t="s">
        <v>8794</v>
      </c>
      <c r="Z2344" s="8">
        <v>25417.1</v>
      </c>
      <c r="AA2344" s="9">
        <v>5.33</v>
      </c>
      <c r="AB2344" s="8">
        <v>317169.62</v>
      </c>
      <c r="AD2344" s="10">
        <v>4551468</v>
      </c>
      <c r="AE2344" s="11">
        <v>45532</v>
      </c>
      <c r="AF2344" s="8">
        <v>21849.3</v>
      </c>
      <c r="AG2344" s="8">
        <v>14432.200000000004</v>
      </c>
      <c r="AH2344" s="12">
        <v>0.80178888888888911</v>
      </c>
      <c r="AI2344" s="8">
        <v>2707.7298311444661</v>
      </c>
      <c r="AJ2344" s="11">
        <v>48932.72983113426</v>
      </c>
      <c r="AK2344" s="11"/>
      <c r="AL2344" s="10"/>
      <c r="AO2344" s="40" t="str">
        <f>E2344&amp;F2344&amp;U2344</f>
        <v>HCMENGI</v>
      </c>
      <c r="AP2344" s="40" t="str">
        <f>_xlfn.XLOOKUP(AO2344,CrossRef!N:N,CrossRef!A:A,"NOT FOUND",0)</f>
        <v>HCM100000</v>
      </c>
      <c r="AQ2344" s="40" t="str">
        <f>IFERROR(_xlfn.XLOOKUP(AO2344,CrossRef!$N:$N,CrossRef!$E:$E,"Not Found"),"-")</f>
        <v>EX2500</v>
      </c>
      <c r="AR2344" s="40" t="str">
        <f>IFERROR(_xlfn.XLOOKUP(AO2344,CrossRef!$N:$N,CrossRef!$G:$G,"Not Found"),"-")</f>
        <v>1000 - ENGINE</v>
      </c>
      <c r="AS2344" s="40" t="str">
        <f>IFERROR(_xlfn.XLOOKUP(AO2344,CrossRef!$N:$N,CrossRef!$H:$H,"Not Found"),"-")</f>
        <v>00 - (NONE)</v>
      </c>
    </row>
    <row r="2345" spans="1:45" hidden="1" x14ac:dyDescent="0.3">
      <c r="A2345" s="38" t="str">
        <f>E2345&amp;F2345&amp;U2345</f>
        <v>HCMHYSY-CYHY</v>
      </c>
      <c r="B2345" s="38" t="str">
        <f>I2345&amp;D2345&amp;C2345</f>
        <v>EX7064</v>
      </c>
      <c r="C2345" s="38" t="str">
        <f>_xlfn.XLOOKUP(A2345,CrossRef!N:N,CrossRef!D:D,"",0)</f>
        <v/>
      </c>
      <c r="D2345" s="38" t="str">
        <f>_xlfn.XLOOKUP(A2345,CrossRef!N:N,CrossRef!C:C,"",0)</f>
        <v/>
      </c>
      <c r="E2345" s="38" t="str">
        <f>LEFT(M2345,3)</f>
        <v>HCM</v>
      </c>
      <c r="F2345" s="38" t="str">
        <f>_xlfn.TEXTAFTER(J2345,"-")</f>
        <v>HYSY-CYHY</v>
      </c>
      <c r="G2345" t="s">
        <v>2695</v>
      </c>
      <c r="H2345" t="s">
        <v>2696</v>
      </c>
      <c r="I2345" t="s">
        <v>5255</v>
      </c>
      <c r="J2345" s="7" t="s">
        <v>1556</v>
      </c>
      <c r="K2345" t="s">
        <v>2668</v>
      </c>
      <c r="L2345" t="s">
        <v>772</v>
      </c>
      <c r="M2345" t="s">
        <v>5256</v>
      </c>
      <c r="N2345" t="s">
        <v>2640</v>
      </c>
      <c r="O2345" t="s">
        <v>2653</v>
      </c>
      <c r="P2345" t="s">
        <v>2642</v>
      </c>
      <c r="Q2345" t="s">
        <v>2640</v>
      </c>
      <c r="R2345" t="s">
        <v>8795</v>
      </c>
      <c r="S2345" t="s">
        <v>2644</v>
      </c>
      <c r="T2345" t="s">
        <v>2945</v>
      </c>
      <c r="U2345" t="s">
        <v>2657</v>
      </c>
      <c r="V2345" s="7" t="s">
        <v>5747</v>
      </c>
      <c r="W2345" s="8">
        <v>18000</v>
      </c>
      <c r="X2345" t="s">
        <v>8796</v>
      </c>
      <c r="Y2345" t="s">
        <v>8797</v>
      </c>
      <c r="Z2345" s="8">
        <v>25417.1</v>
      </c>
      <c r="AA2345" s="9">
        <v>5.33</v>
      </c>
      <c r="AB2345" s="8">
        <v>62415.22</v>
      </c>
      <c r="AD2345" s="10">
        <v>4551481</v>
      </c>
      <c r="AE2345" s="11">
        <v>45532</v>
      </c>
      <c r="AF2345" s="8">
        <v>21849.3</v>
      </c>
      <c r="AG2345" s="8">
        <v>14432.200000000004</v>
      </c>
      <c r="AH2345" s="12">
        <v>0.80178888888888911</v>
      </c>
      <c r="AI2345" s="8">
        <v>2707.7298311444661</v>
      </c>
      <c r="AJ2345" s="11">
        <v>48932.72983113426</v>
      </c>
      <c r="AK2345" s="11">
        <v>49736</v>
      </c>
      <c r="AL2345" s="10">
        <v>-804</v>
      </c>
      <c r="AM2345">
        <v>44130.729999999996</v>
      </c>
      <c r="AN2345">
        <v>1.2378572222222219</v>
      </c>
      <c r="AO2345" s="40" t="str">
        <f>E2345&amp;F2345&amp;U2345</f>
        <v>HCMHYSY-CYHY</v>
      </c>
      <c r="AP2345" s="40" t="str">
        <f>_xlfn.XLOOKUP(AO2345,CrossRef!N:N,CrossRef!A:A,"NOT FOUND",0)</f>
        <v>HCM</v>
      </c>
      <c r="AQ2345" s="40" t="str">
        <f>IFERROR(_xlfn.XLOOKUP(AO2345,CrossRef!$N:$N,CrossRef!$E:$E,"Not Found"),"-")</f>
        <v>EX3600-7</v>
      </c>
      <c r="AR2345" s="40" t="str">
        <f>IFERROR(_xlfn.XLOOKUP(AO2345,CrossRef!$N:$N,CrossRef!$G:$G,"Not Found"),"-")</f>
        <v/>
      </c>
      <c r="AS2345" s="40">
        <f>IFERROR(_xlfn.XLOOKUP(AO2345,CrossRef!$N:$N,CrossRef!$H:$H,"Not Found"),"-")</f>
        <v>0</v>
      </c>
    </row>
    <row r="2346" spans="1:45" hidden="1" x14ac:dyDescent="0.3">
      <c r="A2346" s="38" t="str">
        <f>E2346&amp;F2346&amp;U2346</f>
        <v>6HKSURE-SPSNRHR</v>
      </c>
      <c r="B2346" s="38" t="str">
        <f>I2346&amp;D2346&amp;C2346</f>
        <v>TD61007213RR</v>
      </c>
      <c r="C2346" s="38" t="str">
        <f>_xlfn.XLOOKUP(A2346,CrossRef!N:N,CrossRef!D:D,"",0)</f>
        <v>RR</v>
      </c>
      <c r="D2346" s="38" t="str">
        <f>_xlfn.XLOOKUP(A2346,CrossRef!N:N,CrossRef!C:C,"",0)</f>
        <v>7213</v>
      </c>
      <c r="E2346" s="38" t="str">
        <f>LEFT(M2346,3)</f>
        <v>6HK</v>
      </c>
      <c r="F2346" s="38" t="str">
        <f>_xlfn.TEXTAFTER(J2346,"-")</f>
        <v>SURE-SPSN</v>
      </c>
      <c r="G2346" t="s">
        <v>2648</v>
      </c>
      <c r="H2346" t="s">
        <v>2649</v>
      </c>
      <c r="I2346" t="s">
        <v>2691</v>
      </c>
      <c r="J2346" s="7" t="s">
        <v>1041</v>
      </c>
      <c r="K2346" t="s">
        <v>2638</v>
      </c>
      <c r="L2346" t="s">
        <v>148</v>
      </c>
      <c r="M2346" t="s">
        <v>2692</v>
      </c>
      <c r="N2346" t="s">
        <v>2652</v>
      </c>
      <c r="O2346" t="s">
        <v>2653</v>
      </c>
      <c r="P2346" t="s">
        <v>2642</v>
      </c>
      <c r="Q2346" t="s">
        <v>2640</v>
      </c>
      <c r="R2346" t="s">
        <v>8798</v>
      </c>
      <c r="S2346" t="s">
        <v>2644</v>
      </c>
      <c r="T2346" t="s">
        <v>2720</v>
      </c>
      <c r="U2346" t="s">
        <v>494</v>
      </c>
      <c r="V2346" s="7" t="s">
        <v>940</v>
      </c>
      <c r="W2346" s="8">
        <v>24000</v>
      </c>
      <c r="X2346" t="s">
        <v>8799</v>
      </c>
      <c r="Y2346" t="s">
        <v>4931</v>
      </c>
      <c r="Z2346" s="8">
        <v>63465.2</v>
      </c>
      <c r="AA2346" s="9">
        <v>9.89</v>
      </c>
      <c r="AB2346" s="8">
        <v>19377.97</v>
      </c>
      <c r="AD2346" s="10">
        <v>4389631</v>
      </c>
      <c r="AE2346" s="11">
        <v>45184</v>
      </c>
      <c r="AF2346" s="8">
        <v>53946.01</v>
      </c>
      <c r="AG2346" s="8">
        <v>14480.810000000012</v>
      </c>
      <c r="AH2346" s="12">
        <v>0.60336708333333389</v>
      </c>
      <c r="AI2346" s="8">
        <v>1464.187057633975</v>
      </c>
      <c r="AJ2346" s="11">
        <v>47689.18705763889</v>
      </c>
      <c r="AK2346" s="11">
        <v>47415</v>
      </c>
      <c r="AL2346" s="10">
        <v>274</v>
      </c>
      <c r="AM2346">
        <v>75234.3</v>
      </c>
      <c r="AN2346">
        <v>0.88701208333333337</v>
      </c>
      <c r="AO2346" s="40" t="str">
        <f>E2346&amp;F2346&amp;U2346</f>
        <v>6HKSURE-SPSNRHR</v>
      </c>
      <c r="AP2346" s="40" t="str">
        <f>_xlfn.XLOOKUP(AO2346,CrossRef!N:N,CrossRef!A:A,"NOT FOUND",0)</f>
        <v>6HK7213RR</v>
      </c>
      <c r="AQ2346" s="40" t="str">
        <f>IFERROR(_xlfn.XLOOKUP(AO2346,CrossRef!$N:$N,CrossRef!$E:$E,"Not Found"),"-")</f>
        <v>785B</v>
      </c>
      <c r="AR2346" s="40" t="str">
        <f>IFERROR(_xlfn.XLOOKUP(AO2346,CrossRef!$N:$N,CrossRef!$G:$G,"Not Found"),"-")</f>
        <v>7213 - REAR SUSPENSION CYLINDER</v>
      </c>
      <c r="AS2346" s="40" t="str">
        <f>IFERROR(_xlfn.XLOOKUP(AO2346,CrossRef!$N:$N,CrossRef!$H:$H,"Not Found"),"-")</f>
        <v>RR - RIGHT REAR</v>
      </c>
    </row>
    <row r="2347" spans="1:45" hidden="1" x14ac:dyDescent="0.3">
      <c r="A2347" s="38" t="str">
        <f>E2347&amp;F2347&amp;U2347</f>
        <v>FDBHYSY-CYHYRH</v>
      </c>
      <c r="B2347" s="38" t="str">
        <f>I2347&amp;D2347&amp;C2347</f>
        <v>QTD385102RI</v>
      </c>
      <c r="C2347" s="38" t="str">
        <f>_xlfn.XLOOKUP(A2347,CrossRef!N:N,CrossRef!D:D,"",0)</f>
        <v>RI</v>
      </c>
      <c r="D2347" s="38" t="str">
        <f>_xlfn.XLOOKUP(A2347,CrossRef!N:N,CrossRef!C:C,"",0)</f>
        <v>5102</v>
      </c>
      <c r="E2347" s="38" t="str">
        <f>LEFT(M2347,3)</f>
        <v>FDB</v>
      </c>
      <c r="F2347" s="38" t="str">
        <f>_xlfn.TEXTAFTER(J2347,"-")</f>
        <v>HYSY-CYHY</v>
      </c>
      <c r="G2347" t="s">
        <v>2635</v>
      </c>
      <c r="H2347" t="s">
        <v>2636</v>
      </c>
      <c r="I2347" t="s">
        <v>2859</v>
      </c>
      <c r="J2347" s="7" t="s">
        <v>1076</v>
      </c>
      <c r="K2347" t="s">
        <v>2638</v>
      </c>
      <c r="L2347" t="s">
        <v>155</v>
      </c>
      <c r="M2347" t="s">
        <v>2860</v>
      </c>
      <c r="N2347" t="s">
        <v>2640</v>
      </c>
      <c r="O2347" t="s">
        <v>2641</v>
      </c>
      <c r="P2347" t="s">
        <v>2642</v>
      </c>
      <c r="Q2347" t="s">
        <v>2640</v>
      </c>
      <c r="R2347" t="s">
        <v>8800</v>
      </c>
      <c r="S2347" t="s">
        <v>2644</v>
      </c>
      <c r="T2347" t="s">
        <v>2645</v>
      </c>
      <c r="U2347" t="s">
        <v>63</v>
      </c>
      <c r="V2347" s="7" t="s">
        <v>728</v>
      </c>
      <c r="W2347" s="8">
        <v>20000</v>
      </c>
      <c r="X2347" t="s">
        <v>8801</v>
      </c>
      <c r="Y2347" t="s">
        <v>3261</v>
      </c>
      <c r="Z2347" s="8">
        <v>74754</v>
      </c>
      <c r="AA2347" s="9">
        <v>12.95</v>
      </c>
      <c r="AB2347" s="8">
        <v>20259.990000000002</v>
      </c>
      <c r="AD2347" s="10">
        <v>4247364</v>
      </c>
      <c r="AE2347" s="11">
        <v>45698</v>
      </c>
      <c r="AF2347" s="8">
        <v>69236.600000000006</v>
      </c>
      <c r="AG2347" s="8">
        <v>14482.600000000006</v>
      </c>
      <c r="AH2347" s="12">
        <v>0.72413000000000027</v>
      </c>
      <c r="AI2347" s="8">
        <v>1118.3474903474907</v>
      </c>
      <c r="AJ2347" s="11">
        <v>47343.347490358799</v>
      </c>
      <c r="AK2347" s="11">
        <v>47529</v>
      </c>
      <c r="AL2347" s="10">
        <v>-186</v>
      </c>
      <c r="AM2347">
        <v>91640.8</v>
      </c>
      <c r="AN2347">
        <v>1.1202099999999999</v>
      </c>
      <c r="AO2347" s="40" t="str">
        <f>E2347&amp;F2347&amp;U2347</f>
        <v>FDBHYSY-CYHYRH</v>
      </c>
      <c r="AP2347" s="40" t="str">
        <f>_xlfn.XLOOKUP(AO2347,CrossRef!N:N,CrossRef!A:A,"NOT FOUND",0)</f>
        <v>FDB5102RI</v>
      </c>
      <c r="AQ2347" s="40" t="str">
        <f>IFERROR(_xlfn.XLOOKUP(AO2347,CrossRef!$N:$N,CrossRef!$E:$E,"Not Found"),"-")</f>
        <v>793D</v>
      </c>
      <c r="AR2347" s="40" t="str">
        <f>IFERROR(_xlfn.XLOOKUP(AO2347,CrossRef!$N:$N,CrossRef!$G:$G,"Not Found"),"-")</f>
        <v>5102 - LIFT/HOIST CYLINDER</v>
      </c>
      <c r="AS2347" s="40" t="str">
        <f>IFERROR(_xlfn.XLOOKUP(AO2347,CrossRef!$N:$N,CrossRef!$H:$H,"Not Found"),"-")</f>
        <v>RI - RIGHT</v>
      </c>
    </row>
    <row r="2348" spans="1:45" hidden="1" x14ac:dyDescent="0.3">
      <c r="A2348" s="38" t="str">
        <f>E2348&amp;F2348&amp;U2348</f>
        <v>HCMUCRG-DRSP-DRTRRH</v>
      </c>
      <c r="B2348" s="38" t="str">
        <f>I2348&amp;D2348&amp;C2348</f>
        <v>EX7151</v>
      </c>
      <c r="C2348" s="38" t="str">
        <f>_xlfn.XLOOKUP(A2348,CrossRef!N:N,CrossRef!D:D,"",0)</f>
        <v/>
      </c>
      <c r="D2348" s="38" t="str">
        <f>_xlfn.XLOOKUP(A2348,CrossRef!N:N,CrossRef!C:C,"",0)</f>
        <v/>
      </c>
      <c r="E2348" s="38" t="str">
        <f>LEFT(M2348,3)</f>
        <v>HCM</v>
      </c>
      <c r="F2348" s="38" t="str">
        <f>_xlfn.TEXTAFTER(J2348,"-")</f>
        <v>UCRG-DRSP-DRTR</v>
      </c>
      <c r="G2348" t="s">
        <v>2695</v>
      </c>
      <c r="H2348" t="s">
        <v>2696</v>
      </c>
      <c r="I2348" t="s">
        <v>3051</v>
      </c>
      <c r="J2348" s="7" t="s">
        <v>2297</v>
      </c>
      <c r="K2348" t="s">
        <v>2668</v>
      </c>
      <c r="L2348" t="s">
        <v>3052</v>
      </c>
      <c r="M2348" t="s">
        <v>3053</v>
      </c>
      <c r="N2348" t="s">
        <v>2640</v>
      </c>
      <c r="O2348" t="s">
        <v>3054</v>
      </c>
      <c r="P2348" t="s">
        <v>2642</v>
      </c>
      <c r="Q2348" t="s">
        <v>2640</v>
      </c>
      <c r="R2348" t="s">
        <v>8802</v>
      </c>
      <c r="S2348" t="s">
        <v>2671</v>
      </c>
      <c r="T2348" t="s">
        <v>3337</v>
      </c>
      <c r="U2348" t="s">
        <v>63</v>
      </c>
      <c r="V2348" s="7" t="s">
        <v>2182</v>
      </c>
      <c r="W2348" s="8">
        <v>24000</v>
      </c>
      <c r="X2348" t="s">
        <v>8803</v>
      </c>
      <c r="Y2348" t="s">
        <v>8588</v>
      </c>
      <c r="Z2348" s="8">
        <v>24587</v>
      </c>
      <c r="AA2348" s="9">
        <v>15.34</v>
      </c>
      <c r="AB2348" s="8">
        <v>88514.57</v>
      </c>
      <c r="AD2348" s="10">
        <v>4580402</v>
      </c>
      <c r="AE2348" s="11">
        <v>45641</v>
      </c>
      <c r="AF2348" s="8">
        <v>15070</v>
      </c>
      <c r="AG2348" s="8">
        <v>14483</v>
      </c>
      <c r="AH2348" s="12">
        <v>0.60345833333333332</v>
      </c>
      <c r="AI2348" s="8">
        <v>944.13298565840944</v>
      </c>
      <c r="AJ2348" s="11">
        <v>47169.132985648146</v>
      </c>
      <c r="AK2348" s="11">
        <v>47056</v>
      </c>
      <c r="AL2348" s="10">
        <v>113</v>
      </c>
      <c r="AM2348">
        <v>37334.54</v>
      </c>
      <c r="AN2348">
        <v>0.92768916666666668</v>
      </c>
      <c r="AO2348" s="40" t="str">
        <f>E2348&amp;F2348&amp;U2348</f>
        <v>HCMUCRG-DRSP-DRTRRH</v>
      </c>
      <c r="AP2348" s="40" t="str">
        <f>_xlfn.XLOOKUP(AO2348,CrossRef!N:N,CrossRef!A:A,"NOT FOUND",0)</f>
        <v>NOT FOUND</v>
      </c>
      <c r="AQ2348" s="40" t="str">
        <f>IFERROR(_xlfn.XLOOKUP(AO2348,CrossRef!$N:$N,CrossRef!$E:$E,"Not Found"),"-")</f>
        <v>Not Found</v>
      </c>
      <c r="AR2348" s="40" t="str">
        <f>IFERROR(_xlfn.XLOOKUP(AO2348,CrossRef!$N:$N,CrossRef!$G:$G,"Not Found"),"-")</f>
        <v>Not Found</v>
      </c>
      <c r="AS2348" s="40" t="str">
        <f>IFERROR(_xlfn.XLOOKUP(AO2348,CrossRef!$N:$N,CrossRef!$H:$H,"Not Found"),"-")</f>
        <v>Not Found</v>
      </c>
    </row>
    <row r="2349" spans="1:45" hidden="1" x14ac:dyDescent="0.3">
      <c r="A2349" s="38" t="str">
        <f>E2349&amp;F2349&amp;U2349</f>
        <v>APXSURE-SPSNLHF</v>
      </c>
      <c r="B2349" s="38" t="str">
        <f>I2349&amp;D2349&amp;C2349</f>
        <v>TD61327201LF</v>
      </c>
      <c r="C2349" s="38" t="str">
        <f>_xlfn.XLOOKUP(A2349,CrossRef!N:N,CrossRef!D:D,"",0)</f>
        <v>LF</v>
      </c>
      <c r="D2349" s="38" t="str">
        <f>_xlfn.XLOOKUP(A2349,CrossRef!N:N,CrossRef!C:C,"",0)</f>
        <v>7201</v>
      </c>
      <c r="E2349" s="38" t="str">
        <f>LEFT(M2349,3)</f>
        <v>APX</v>
      </c>
      <c r="F2349" s="38" t="str">
        <f>_xlfn.TEXTAFTER(J2349,"-")</f>
        <v>SURE-SPSN</v>
      </c>
      <c r="G2349" t="s">
        <v>2648</v>
      </c>
      <c r="H2349" t="s">
        <v>2649</v>
      </c>
      <c r="I2349" t="s">
        <v>6402</v>
      </c>
      <c r="J2349" s="7" t="s">
        <v>2095</v>
      </c>
      <c r="K2349" t="s">
        <v>2638</v>
      </c>
      <c r="L2349" t="s">
        <v>177</v>
      </c>
      <c r="M2349" t="s">
        <v>6403</v>
      </c>
      <c r="N2349" t="s">
        <v>2652</v>
      </c>
      <c r="O2349" t="s">
        <v>2653</v>
      </c>
      <c r="P2349" t="s">
        <v>2642</v>
      </c>
      <c r="Q2349" t="s">
        <v>2640</v>
      </c>
      <c r="R2349" t="s">
        <v>8804</v>
      </c>
      <c r="S2349" t="s">
        <v>2644</v>
      </c>
      <c r="T2349" t="s">
        <v>2720</v>
      </c>
      <c r="U2349" t="s">
        <v>485</v>
      </c>
      <c r="V2349" s="7" t="s">
        <v>935</v>
      </c>
      <c r="W2349" s="8">
        <v>22000</v>
      </c>
      <c r="X2349" t="s">
        <v>8805</v>
      </c>
      <c r="Y2349" t="s">
        <v>2722</v>
      </c>
      <c r="Z2349" s="8">
        <v>81545.789999999994</v>
      </c>
      <c r="AA2349" s="9">
        <v>0.05</v>
      </c>
      <c r="AB2349" s="8">
        <v>29554.47</v>
      </c>
      <c r="AD2349" s="10">
        <v>4488847</v>
      </c>
      <c r="AE2349" s="11">
        <v>45440</v>
      </c>
      <c r="AF2349" s="8">
        <v>74061</v>
      </c>
      <c r="AG2349" s="8">
        <v>14515.210000000006</v>
      </c>
      <c r="AH2349" s="12">
        <v>0.65978227272727297</v>
      </c>
      <c r="AI2349" s="8">
        <v>290304.20000000013</v>
      </c>
      <c r="AJ2349" s="11"/>
      <c r="AK2349" s="11">
        <v>47901</v>
      </c>
      <c r="AL2349" s="10"/>
      <c r="AM2349">
        <v>81629.59</v>
      </c>
      <c r="AN2349">
        <v>0.34402681818181802</v>
      </c>
      <c r="AO2349" s="40" t="str">
        <f>E2349&amp;F2349&amp;U2349</f>
        <v>APXSURE-SPSNLHF</v>
      </c>
      <c r="AP2349" s="40" t="str">
        <f>_xlfn.XLOOKUP(AO2349,CrossRef!N:N,CrossRef!A:A,"NOT FOUND",0)</f>
        <v>APX7201LF</v>
      </c>
      <c r="AQ2349" s="40" t="str">
        <f>IFERROR(_xlfn.XLOOKUP(AO2349,CrossRef!$N:$N,CrossRef!$E:$E,"Not Found"),"-")</f>
        <v>785C</v>
      </c>
      <c r="AR2349" s="40" t="str">
        <f>IFERROR(_xlfn.XLOOKUP(AO2349,CrossRef!$N:$N,CrossRef!$G:$G,"Not Found"),"-")</f>
        <v>7201 - SUSPENSION CYLINDER</v>
      </c>
      <c r="AS2349" s="40" t="str">
        <f>IFERROR(_xlfn.XLOOKUP(AO2349,CrossRef!$N:$N,CrossRef!$H:$H,"Not Found"),"-")</f>
        <v>LF - LEFT FRONT</v>
      </c>
    </row>
    <row r="2350" spans="1:45" hidden="1" x14ac:dyDescent="0.3">
      <c r="A2350" s="38" t="str">
        <f>E2350&amp;F2350&amp;U2350</f>
        <v>RABDRIV-FIDVLH</v>
      </c>
      <c r="B2350" s="38" t="str">
        <f>I2350&amp;D2350&amp;C2350</f>
        <v>DZ82044050LT</v>
      </c>
      <c r="C2350" s="38" t="str">
        <f>_xlfn.XLOOKUP(A2350,CrossRef!N:N,CrossRef!D:D,"",0)</f>
        <v>LT</v>
      </c>
      <c r="D2350" s="38" t="str">
        <f>_xlfn.XLOOKUP(A2350,CrossRef!N:N,CrossRef!C:C,"",0)</f>
        <v>4050</v>
      </c>
      <c r="E2350" s="38" t="str">
        <f>LEFT(M2350,3)</f>
        <v>RAB</v>
      </c>
      <c r="F2350" s="38" t="str">
        <f>_xlfn.TEXTAFTER(J2350,"-")</f>
        <v>DRIV-FIDV</v>
      </c>
      <c r="G2350" t="s">
        <v>2635</v>
      </c>
      <c r="H2350" t="s">
        <v>2636</v>
      </c>
      <c r="I2350" t="s">
        <v>4033</v>
      </c>
      <c r="J2350" s="7" t="s">
        <v>2011</v>
      </c>
      <c r="K2350" t="s">
        <v>2638</v>
      </c>
      <c r="L2350" t="s">
        <v>34</v>
      </c>
      <c r="M2350" t="s">
        <v>4034</v>
      </c>
      <c r="N2350" t="s">
        <v>2640</v>
      </c>
      <c r="O2350" t="s">
        <v>2803</v>
      </c>
      <c r="P2350" t="s">
        <v>2642</v>
      </c>
      <c r="Q2350" t="s">
        <v>2640</v>
      </c>
      <c r="R2350" t="s">
        <v>8806</v>
      </c>
      <c r="S2350" t="s">
        <v>2655</v>
      </c>
      <c r="T2350" t="s">
        <v>3213</v>
      </c>
      <c r="U2350" t="s">
        <v>59</v>
      </c>
      <c r="V2350" s="7" t="s">
        <v>1169</v>
      </c>
      <c r="W2350" s="8">
        <v>15000</v>
      </c>
      <c r="X2350" t="s">
        <v>8807</v>
      </c>
      <c r="Y2350" t="s">
        <v>3578</v>
      </c>
      <c r="Z2350" s="8">
        <v>19966.5</v>
      </c>
      <c r="AA2350" s="9">
        <v>9</v>
      </c>
      <c r="AB2350" s="8">
        <v>77267.240000000005</v>
      </c>
      <c r="AD2350" s="10">
        <v>4913949</v>
      </c>
      <c r="AE2350" s="11">
        <v>46100</v>
      </c>
      <c r="AF2350" s="8">
        <v>19487</v>
      </c>
      <c r="AG2350" s="8">
        <v>14520.5</v>
      </c>
      <c r="AH2350" s="12">
        <v>0.9680333333333333</v>
      </c>
      <c r="AI2350" s="8">
        <v>1613.3888888888889</v>
      </c>
      <c r="AJ2350" s="11">
        <v>47838.388888888891</v>
      </c>
      <c r="AK2350" s="11">
        <v>47676</v>
      </c>
      <c r="AL2350" s="10">
        <v>162</v>
      </c>
      <c r="AM2350">
        <v>33025.5</v>
      </c>
      <c r="AN2350">
        <v>0.90256666666666663</v>
      </c>
      <c r="AO2350" s="40" t="str">
        <f>E2350&amp;F2350&amp;U2350</f>
        <v>RABDRIV-FIDVLH</v>
      </c>
      <c r="AP2350" s="40" t="str">
        <f>_xlfn.XLOOKUP(AO2350,CrossRef!N:N,CrossRef!A:A,"NOT FOUND",0)</f>
        <v>RAB4050LT</v>
      </c>
      <c r="AQ2350" s="40" t="str">
        <f>IFERROR(_xlfn.XLOOKUP(AO2350,CrossRef!$N:$N,CrossRef!$E:$E,"Not Found"),"-")</f>
        <v>D10T2</v>
      </c>
      <c r="AR2350" s="40" t="str">
        <f>IFERROR(_xlfn.XLOOKUP(AO2350,CrossRef!$N:$N,CrossRef!$G:$G,"Not Found"),"-")</f>
        <v>4050 - FINAL DRIVE</v>
      </c>
      <c r="AS2350" s="40" t="str">
        <f>IFERROR(_xlfn.XLOOKUP(AO2350,CrossRef!$N:$N,CrossRef!$H:$H,"Not Found"),"-")</f>
        <v>LT - LEFT</v>
      </c>
    </row>
    <row r="2351" spans="1:45" hidden="1" x14ac:dyDescent="0.3">
      <c r="A2351" s="38" t="str">
        <f>E2351&amp;F2351&amp;U2351</f>
        <v>WLHHYSY-MOHYLH</v>
      </c>
      <c r="B2351" s="38" t="str">
        <f>I2351&amp;D2351&amp;C2351</f>
        <v>EX7123</v>
      </c>
      <c r="C2351" s="38" t="str">
        <f>_xlfn.XLOOKUP(A2351,CrossRef!N:N,CrossRef!D:D,"",0)</f>
        <v/>
      </c>
      <c r="D2351" s="38" t="str">
        <f>_xlfn.XLOOKUP(A2351,CrossRef!N:N,CrossRef!C:C,"",0)</f>
        <v/>
      </c>
      <c r="E2351" s="38" t="str">
        <f>LEFT(M2351,3)</f>
        <v>WLH</v>
      </c>
      <c r="F2351" s="38" t="str">
        <f>_xlfn.TEXTAFTER(J2351,"-")</f>
        <v>HYSY-MOHY</v>
      </c>
      <c r="G2351" t="s">
        <v>2635</v>
      </c>
      <c r="H2351" t="s">
        <v>2636</v>
      </c>
      <c r="I2351" t="s">
        <v>3656</v>
      </c>
      <c r="J2351" s="7" t="s">
        <v>863</v>
      </c>
      <c r="K2351" t="s">
        <v>3657</v>
      </c>
      <c r="L2351" t="s">
        <v>80</v>
      </c>
      <c r="M2351" t="s">
        <v>3658</v>
      </c>
      <c r="N2351" t="s">
        <v>2640</v>
      </c>
      <c r="O2351" t="s">
        <v>2803</v>
      </c>
      <c r="P2351" t="s">
        <v>2642</v>
      </c>
      <c r="Q2351" t="s">
        <v>2662</v>
      </c>
      <c r="R2351" t="s">
        <v>8808</v>
      </c>
      <c r="S2351" t="s">
        <v>2655</v>
      </c>
      <c r="T2351" t="s">
        <v>2882</v>
      </c>
      <c r="U2351" t="s">
        <v>59</v>
      </c>
      <c r="V2351" s="7" t="s">
        <v>8809</v>
      </c>
      <c r="W2351" s="8">
        <v>15000</v>
      </c>
      <c r="X2351" t="s">
        <v>8810</v>
      </c>
      <c r="Y2351" t="s">
        <v>8811</v>
      </c>
      <c r="Z2351" s="8">
        <v>17685</v>
      </c>
      <c r="AA2351" s="9">
        <v>0</v>
      </c>
      <c r="AB2351" s="8">
        <v>31676.42</v>
      </c>
      <c r="AD2351" s="10">
        <v>4399138</v>
      </c>
      <c r="AE2351" s="11">
        <v>45486</v>
      </c>
      <c r="AF2351" s="8">
        <v>17242.900000000001</v>
      </c>
      <c r="AG2351" s="8">
        <v>14557.900000000001</v>
      </c>
      <c r="AH2351" s="12">
        <v>0.97052666666666676</v>
      </c>
      <c r="AI2351" s="8">
        <v>0</v>
      </c>
      <c r="AJ2351" s="11">
        <v>46225</v>
      </c>
      <c r="AK2351" s="11">
        <v>46445</v>
      </c>
      <c r="AL2351" s="10">
        <v>-220</v>
      </c>
      <c r="AO2351" s="40" t="str">
        <f>E2351&amp;F2351&amp;U2351</f>
        <v>WLHHYSY-MOHYLH</v>
      </c>
      <c r="AP2351" s="40" t="str">
        <f>_xlfn.XLOOKUP(AO2351,CrossRef!N:N,CrossRef!A:A,"NOT FOUND",0)</f>
        <v>NOT FOUND</v>
      </c>
      <c r="AQ2351" s="40" t="str">
        <f>IFERROR(_xlfn.XLOOKUP(AO2351,CrossRef!$N:$N,CrossRef!$E:$E,"Not Found"),"-")</f>
        <v>Not Found</v>
      </c>
      <c r="AR2351" s="40" t="str">
        <f>IFERROR(_xlfn.XLOOKUP(AO2351,CrossRef!$N:$N,CrossRef!$G:$G,"Not Found"),"-")</f>
        <v>Not Found</v>
      </c>
      <c r="AS2351" s="40" t="str">
        <f>IFERROR(_xlfn.XLOOKUP(AO2351,CrossRef!$N:$N,CrossRef!$H:$H,"Not Found"),"-")</f>
        <v>Not Found</v>
      </c>
    </row>
    <row r="2352" spans="1:45" hidden="1" x14ac:dyDescent="0.3">
      <c r="A2352" s="38" t="str">
        <f>E2352&amp;F2352&amp;U2352</f>
        <v>WLHHYSY-MOHYRH</v>
      </c>
      <c r="B2352" s="38" t="str">
        <f>I2352&amp;D2352&amp;C2352</f>
        <v>EX7123</v>
      </c>
      <c r="C2352" s="38" t="str">
        <f>_xlfn.XLOOKUP(A2352,CrossRef!N:N,CrossRef!D:D,"",0)</f>
        <v/>
      </c>
      <c r="D2352" s="38" t="str">
        <f>_xlfn.XLOOKUP(A2352,CrossRef!N:N,CrossRef!C:C,"",0)</f>
        <v/>
      </c>
      <c r="E2352" s="38" t="str">
        <f>LEFT(M2352,3)</f>
        <v>WLH</v>
      </c>
      <c r="F2352" s="38" t="str">
        <f>_xlfn.TEXTAFTER(J2352,"-")</f>
        <v>HYSY-MOHY</v>
      </c>
      <c r="G2352" t="s">
        <v>2635</v>
      </c>
      <c r="H2352" t="s">
        <v>2636</v>
      </c>
      <c r="I2352" t="s">
        <v>3656</v>
      </c>
      <c r="J2352" s="7" t="s">
        <v>863</v>
      </c>
      <c r="K2352" t="s">
        <v>3657</v>
      </c>
      <c r="L2352" t="s">
        <v>80</v>
      </c>
      <c r="M2352" t="s">
        <v>3658</v>
      </c>
      <c r="N2352" t="s">
        <v>2640</v>
      </c>
      <c r="O2352" t="s">
        <v>2803</v>
      </c>
      <c r="P2352" t="s">
        <v>2642</v>
      </c>
      <c r="Q2352" t="s">
        <v>2662</v>
      </c>
      <c r="R2352" t="s">
        <v>8812</v>
      </c>
      <c r="S2352" t="s">
        <v>2655</v>
      </c>
      <c r="T2352" t="s">
        <v>2882</v>
      </c>
      <c r="U2352" t="s">
        <v>63</v>
      </c>
      <c r="V2352" s="7" t="s">
        <v>8813</v>
      </c>
      <c r="W2352" s="8">
        <v>15000</v>
      </c>
      <c r="X2352" t="s">
        <v>8814</v>
      </c>
      <c r="Y2352" t="s">
        <v>8811</v>
      </c>
      <c r="Z2352" s="8">
        <v>17685</v>
      </c>
      <c r="AA2352" s="9">
        <v>0</v>
      </c>
      <c r="AB2352" s="8">
        <v>31676.42</v>
      </c>
      <c r="AD2352" s="10">
        <v>4399165</v>
      </c>
      <c r="AE2352" s="11">
        <v>45486</v>
      </c>
      <c r="AF2352" s="8">
        <v>17242.900000000001</v>
      </c>
      <c r="AG2352" s="8">
        <v>14557.900000000001</v>
      </c>
      <c r="AH2352" s="12">
        <v>0.97052666666666676</v>
      </c>
      <c r="AI2352" s="8">
        <v>0</v>
      </c>
      <c r="AJ2352" s="11">
        <v>46225</v>
      </c>
      <c r="AK2352" s="11">
        <v>46444</v>
      </c>
      <c r="AL2352" s="10">
        <v>-219</v>
      </c>
      <c r="AO2352" s="40" t="str">
        <f>E2352&amp;F2352&amp;U2352</f>
        <v>WLHHYSY-MOHYRH</v>
      </c>
      <c r="AP2352" s="40" t="str">
        <f>_xlfn.XLOOKUP(AO2352,CrossRef!N:N,CrossRef!A:A,"NOT FOUND",0)</f>
        <v>NOT FOUND</v>
      </c>
      <c r="AQ2352" s="40" t="str">
        <f>IFERROR(_xlfn.XLOOKUP(AO2352,CrossRef!$N:$N,CrossRef!$E:$E,"Not Found"),"-")</f>
        <v>Not Found</v>
      </c>
      <c r="AR2352" s="40" t="str">
        <f>IFERROR(_xlfn.XLOOKUP(AO2352,CrossRef!$N:$N,CrossRef!$G:$G,"Not Found"),"-")</f>
        <v>Not Found</v>
      </c>
      <c r="AS2352" s="40" t="str">
        <f>IFERROR(_xlfn.XLOOKUP(AO2352,CrossRef!$N:$N,CrossRef!$H:$H,"Not Found"),"-")</f>
        <v>Not Found</v>
      </c>
    </row>
    <row r="2353" spans="1:45" hidden="1" x14ac:dyDescent="0.3">
      <c r="A2353" s="38" t="str">
        <f>E2353&amp;F2353&amp;U2353</f>
        <v>SSPDRIV-TQCV</v>
      </c>
      <c r="B2353" s="38" t="str">
        <f>I2353&amp;D2353&amp;C2353</f>
        <v>TD6340310100</v>
      </c>
      <c r="C2353" s="38" t="str">
        <f>_xlfn.XLOOKUP(A2353,CrossRef!N:N,CrossRef!D:D,"",0)</f>
        <v>00</v>
      </c>
      <c r="D2353" s="38" t="str">
        <f>_xlfn.XLOOKUP(A2353,CrossRef!N:N,CrossRef!C:C,"",0)</f>
        <v>3101</v>
      </c>
      <c r="E2353" s="38" t="str">
        <f>LEFT(M2353,3)</f>
        <v>SSP</v>
      </c>
      <c r="F2353" s="38" t="str">
        <f>_xlfn.TEXTAFTER(J2353,"-")</f>
        <v>DRIV-TQCV</v>
      </c>
      <c r="G2353" t="s">
        <v>2725</v>
      </c>
      <c r="H2353" t="s">
        <v>2726</v>
      </c>
      <c r="I2353" t="s">
        <v>3108</v>
      </c>
      <c r="J2353" s="7" t="s">
        <v>2298</v>
      </c>
      <c r="K2353" t="s">
        <v>2638</v>
      </c>
      <c r="L2353" t="s">
        <v>183</v>
      </c>
      <c r="M2353" t="s">
        <v>3109</v>
      </c>
      <c r="N2353" t="s">
        <v>2640</v>
      </c>
      <c r="O2353" t="s">
        <v>2803</v>
      </c>
      <c r="P2353" t="s">
        <v>2642</v>
      </c>
      <c r="Q2353" t="s">
        <v>2640</v>
      </c>
      <c r="R2353" t="s">
        <v>8815</v>
      </c>
      <c r="S2353" t="s">
        <v>2655</v>
      </c>
      <c r="T2353" t="s">
        <v>2678</v>
      </c>
      <c r="U2353" t="s">
        <v>2657</v>
      </c>
      <c r="V2353" s="7" t="s">
        <v>404</v>
      </c>
      <c r="W2353" s="8">
        <v>22000</v>
      </c>
      <c r="X2353" t="s">
        <v>8816</v>
      </c>
      <c r="Y2353" t="s">
        <v>3333</v>
      </c>
      <c r="Z2353" s="8">
        <v>50791.86</v>
      </c>
      <c r="AA2353" s="9">
        <v>14.01</v>
      </c>
      <c r="AB2353" s="8">
        <v>78005.240000000005</v>
      </c>
      <c r="AD2353" s="10">
        <v>4571014</v>
      </c>
      <c r="AE2353" s="11">
        <v>45714</v>
      </c>
      <c r="AF2353" s="8">
        <v>43353.13</v>
      </c>
      <c r="AG2353" s="8">
        <v>14561.269999999997</v>
      </c>
      <c r="AH2353" s="12">
        <v>0.66187590909090899</v>
      </c>
      <c r="AI2353" s="8">
        <v>1039.3483226266951</v>
      </c>
      <c r="AJ2353" s="11">
        <v>47264.348322604164</v>
      </c>
      <c r="AK2353" s="11">
        <v>47179</v>
      </c>
      <c r="AL2353" s="10">
        <v>85</v>
      </c>
      <c r="AM2353">
        <v>64157.4</v>
      </c>
      <c r="AN2353">
        <v>0.9456486363636365</v>
      </c>
      <c r="AO2353" s="40" t="str">
        <f>E2353&amp;F2353&amp;U2353</f>
        <v>SSPDRIV-TQCV</v>
      </c>
      <c r="AP2353" s="40" t="str">
        <f>_xlfn.XLOOKUP(AO2353,CrossRef!N:N,CrossRef!A:A,"NOT FOUND",0)</f>
        <v>SSP310100</v>
      </c>
      <c r="AQ2353" s="40" t="str">
        <f>IFERROR(_xlfn.XLOOKUP(AO2353,CrossRef!$N:$N,CrossRef!$E:$E,"Not Found"),"-")</f>
        <v>793F</v>
      </c>
      <c r="AR2353" s="40" t="str">
        <f>IFERROR(_xlfn.XLOOKUP(AO2353,CrossRef!$N:$N,CrossRef!$G:$G,"Not Found"),"-")</f>
        <v>3101 - TORQUE CONVERTER</v>
      </c>
      <c r="AS2353" s="40" t="str">
        <f>IFERROR(_xlfn.XLOOKUP(AO2353,CrossRef!$N:$N,CrossRef!$H:$H,"Not Found"),"-")</f>
        <v>00 - (NONE)</v>
      </c>
    </row>
    <row r="2354" spans="1:45" hidden="1" x14ac:dyDescent="0.3">
      <c r="A2354" s="38" t="str">
        <f>E2354&amp;F2354&amp;U2354</f>
        <v>SSPENGI</v>
      </c>
      <c r="B2354" s="38" t="str">
        <f>I2354&amp;D2354&amp;C2354</f>
        <v>TD6340100000</v>
      </c>
      <c r="C2354" s="38" t="str">
        <f>_xlfn.XLOOKUP(A2354,CrossRef!N:N,CrossRef!D:D,"",0)</f>
        <v>00</v>
      </c>
      <c r="D2354" s="38" t="str">
        <f>_xlfn.XLOOKUP(A2354,CrossRef!N:N,CrossRef!C:C,"",0)</f>
        <v>1000</v>
      </c>
      <c r="E2354" s="38" t="str">
        <f>LEFT(M2354,3)</f>
        <v>SSP</v>
      </c>
      <c r="F2354" s="38" t="str">
        <f>_xlfn.TEXTAFTER(J2354,"-")</f>
        <v>ENGI</v>
      </c>
      <c r="G2354" t="s">
        <v>2725</v>
      </c>
      <c r="H2354" t="s">
        <v>2726</v>
      </c>
      <c r="I2354" t="s">
        <v>3108</v>
      </c>
      <c r="J2354" s="7" t="s">
        <v>1489</v>
      </c>
      <c r="K2354" t="s">
        <v>2638</v>
      </c>
      <c r="L2354" t="s">
        <v>183</v>
      </c>
      <c r="M2354" t="s">
        <v>3109</v>
      </c>
      <c r="N2354" t="s">
        <v>2640</v>
      </c>
      <c r="O2354" t="s">
        <v>2803</v>
      </c>
      <c r="P2354" t="s">
        <v>2642</v>
      </c>
      <c r="Q2354" t="s">
        <v>2640</v>
      </c>
      <c r="R2354" t="s">
        <v>8817</v>
      </c>
      <c r="S2354" t="s">
        <v>2655</v>
      </c>
      <c r="T2354" t="s">
        <v>3265</v>
      </c>
      <c r="U2354" t="s">
        <v>2657</v>
      </c>
      <c r="V2354" s="7" t="s">
        <v>163</v>
      </c>
      <c r="W2354" s="8">
        <v>22000</v>
      </c>
      <c r="X2354" t="s">
        <v>4969</v>
      </c>
      <c r="Y2354" t="s">
        <v>3276</v>
      </c>
      <c r="Z2354" s="8">
        <v>50791.86</v>
      </c>
      <c r="AA2354" s="9">
        <v>14.01</v>
      </c>
      <c r="AB2354" s="8">
        <v>734479.95</v>
      </c>
      <c r="AD2354" s="10">
        <v>4571128</v>
      </c>
      <c r="AE2354" s="11">
        <v>45715</v>
      </c>
      <c r="AF2354" s="8">
        <v>43353.13</v>
      </c>
      <c r="AG2354" s="8">
        <v>14561.269999999997</v>
      </c>
      <c r="AH2354" s="12">
        <v>0.66187590909090899</v>
      </c>
      <c r="AI2354" s="8">
        <v>1039.3483226266951</v>
      </c>
      <c r="AJ2354" s="11">
        <v>47264.348322604164</v>
      </c>
      <c r="AK2354" s="11"/>
      <c r="AL2354" s="10"/>
      <c r="AO2354" s="40" t="str">
        <f>E2354&amp;F2354&amp;U2354</f>
        <v>SSPENGI</v>
      </c>
      <c r="AP2354" s="40" t="str">
        <f>_xlfn.XLOOKUP(AO2354,CrossRef!N:N,CrossRef!A:A,"NOT FOUND",0)</f>
        <v>SSP100000</v>
      </c>
      <c r="AQ2354" s="40" t="str">
        <f>IFERROR(_xlfn.XLOOKUP(AO2354,CrossRef!$N:$N,CrossRef!$E:$E,"Not Found"),"-")</f>
        <v>793F</v>
      </c>
      <c r="AR2354" s="40" t="str">
        <f>IFERROR(_xlfn.XLOOKUP(AO2354,CrossRef!$N:$N,CrossRef!$G:$G,"Not Found"),"-")</f>
        <v>1000 - ENGINE</v>
      </c>
      <c r="AS2354" s="40" t="str">
        <f>IFERROR(_xlfn.XLOOKUP(AO2354,CrossRef!$N:$N,CrossRef!$H:$H,"Not Found"),"-")</f>
        <v>00 - (NONE)</v>
      </c>
    </row>
    <row r="2355" spans="1:45" hidden="1" x14ac:dyDescent="0.3">
      <c r="A2355" s="38" t="str">
        <f>E2355&amp;F2355&amp;U2355</f>
        <v>SSPENGI-COSY</v>
      </c>
      <c r="B2355" s="38" t="str">
        <f>I2355&amp;D2355&amp;C2355</f>
        <v>TD6340135300</v>
      </c>
      <c r="C2355" s="38" t="str">
        <f>_xlfn.XLOOKUP(A2355,CrossRef!N:N,CrossRef!D:D,"",0)</f>
        <v>00</v>
      </c>
      <c r="D2355" s="38" t="str">
        <f>_xlfn.XLOOKUP(A2355,CrossRef!N:N,CrossRef!C:C,"",0)</f>
        <v>1353</v>
      </c>
      <c r="E2355" s="38" t="str">
        <f>LEFT(M2355,3)</f>
        <v>SSP</v>
      </c>
      <c r="F2355" s="38" t="str">
        <f>_xlfn.TEXTAFTER(J2355,"-")</f>
        <v>ENGI-COSY</v>
      </c>
      <c r="G2355" t="s">
        <v>2725</v>
      </c>
      <c r="H2355" t="s">
        <v>2726</v>
      </c>
      <c r="I2355" t="s">
        <v>3108</v>
      </c>
      <c r="J2355" s="7" t="s">
        <v>2299</v>
      </c>
      <c r="K2355" t="s">
        <v>2638</v>
      </c>
      <c r="L2355" t="s">
        <v>183</v>
      </c>
      <c r="M2355" t="s">
        <v>3109</v>
      </c>
      <c r="N2355" t="s">
        <v>2640</v>
      </c>
      <c r="O2355" t="s">
        <v>2803</v>
      </c>
      <c r="P2355" t="s">
        <v>2642</v>
      </c>
      <c r="Q2355" t="s">
        <v>2640</v>
      </c>
      <c r="R2355" t="s">
        <v>8818</v>
      </c>
      <c r="S2355" t="s">
        <v>2655</v>
      </c>
      <c r="T2355" t="s">
        <v>3253</v>
      </c>
      <c r="U2355" t="s">
        <v>2657</v>
      </c>
      <c r="V2355" s="7" t="s">
        <v>291</v>
      </c>
      <c r="W2355" s="8">
        <v>22000</v>
      </c>
      <c r="X2355" t="s">
        <v>8819</v>
      </c>
      <c r="Y2355" t="s">
        <v>3527</v>
      </c>
      <c r="Z2355" s="8">
        <v>50791.86</v>
      </c>
      <c r="AA2355" s="9">
        <v>14.01</v>
      </c>
      <c r="AB2355" s="8">
        <v>155138.51999999999</v>
      </c>
      <c r="AD2355" s="10">
        <v>4571021</v>
      </c>
      <c r="AE2355" s="11">
        <v>45714</v>
      </c>
      <c r="AF2355" s="8">
        <v>43353.13</v>
      </c>
      <c r="AG2355" s="8">
        <v>14561.269999999997</v>
      </c>
      <c r="AH2355" s="12">
        <v>0.66187590909090899</v>
      </c>
      <c r="AI2355" s="8">
        <v>1039.3483226266951</v>
      </c>
      <c r="AJ2355" s="11">
        <v>47264.348322604164</v>
      </c>
      <c r="AK2355" s="11">
        <v>47179</v>
      </c>
      <c r="AL2355" s="10">
        <v>85</v>
      </c>
      <c r="AM2355">
        <v>64157.4</v>
      </c>
      <c r="AN2355">
        <v>0.9456486363636365</v>
      </c>
      <c r="AO2355" s="40" t="str">
        <f>E2355&amp;F2355&amp;U2355</f>
        <v>SSPENGI-COSY</v>
      </c>
      <c r="AP2355" s="40" t="str">
        <f>_xlfn.XLOOKUP(AO2355,CrossRef!N:N,CrossRef!A:A,"NOT FOUND",0)</f>
        <v>SSP135300</v>
      </c>
      <c r="AQ2355" s="40" t="str">
        <f>IFERROR(_xlfn.XLOOKUP(AO2355,CrossRef!$N:$N,CrossRef!$E:$E,"Not Found"),"-")</f>
        <v>793F</v>
      </c>
      <c r="AR2355" s="40" t="str">
        <f>IFERROR(_xlfn.XLOOKUP(AO2355,CrossRef!$N:$N,CrossRef!$G:$G,"Not Found"),"-")</f>
        <v>1353 - RADIATOR</v>
      </c>
      <c r="AS2355" s="40" t="str">
        <f>IFERROR(_xlfn.XLOOKUP(AO2355,CrossRef!$N:$N,CrossRef!$H:$H,"Not Found"),"-")</f>
        <v>00 - (NONE)</v>
      </c>
    </row>
    <row r="2356" spans="1:45" hidden="1" x14ac:dyDescent="0.3">
      <c r="A2356" s="38" t="str">
        <f>E2356&amp;F2356&amp;U2356</f>
        <v>SPDDRIV-WHGPRHF</v>
      </c>
      <c r="B2356" s="38" t="str">
        <f>I2356&amp;D2356&amp;C2356</f>
        <v>TD66444006RF</v>
      </c>
      <c r="C2356" s="38" t="str">
        <f>_xlfn.XLOOKUP(A2356,CrossRef!N:N,CrossRef!D:D,"",0)</f>
        <v>RF</v>
      </c>
      <c r="D2356" s="38" t="str">
        <f>_xlfn.XLOOKUP(A2356,CrossRef!N:N,CrossRef!C:C,"",0)</f>
        <v>4006</v>
      </c>
      <c r="E2356" s="38" t="str">
        <f>LEFT(M2356,3)</f>
        <v>SPD</v>
      </c>
      <c r="F2356" s="38" t="str">
        <f>_xlfn.TEXTAFTER(J2356,"-")</f>
        <v>DRIV-WHGP</v>
      </c>
      <c r="G2356" t="s">
        <v>2695</v>
      </c>
      <c r="H2356" t="s">
        <v>2696</v>
      </c>
      <c r="I2356" t="s">
        <v>3805</v>
      </c>
      <c r="J2356" s="7" t="s">
        <v>2290</v>
      </c>
      <c r="K2356" t="s">
        <v>2638</v>
      </c>
      <c r="L2356" t="s">
        <v>190</v>
      </c>
      <c r="M2356" t="s">
        <v>3806</v>
      </c>
      <c r="N2356" t="s">
        <v>2640</v>
      </c>
      <c r="O2356" t="s">
        <v>3054</v>
      </c>
      <c r="P2356" t="s">
        <v>2642</v>
      </c>
      <c r="Q2356" t="s">
        <v>2640</v>
      </c>
      <c r="R2356" t="s">
        <v>8820</v>
      </c>
      <c r="S2356" t="s">
        <v>2655</v>
      </c>
      <c r="T2356" t="s">
        <v>2688</v>
      </c>
      <c r="U2356" t="s">
        <v>488</v>
      </c>
      <c r="V2356" s="7" t="s">
        <v>2391</v>
      </c>
      <c r="W2356" s="8">
        <v>18000</v>
      </c>
      <c r="X2356" t="s">
        <v>8821</v>
      </c>
      <c r="Y2356" t="s">
        <v>8651</v>
      </c>
      <c r="Z2356" s="8">
        <v>21653.13</v>
      </c>
      <c r="AA2356" s="9">
        <v>13.45</v>
      </c>
      <c r="AB2356" s="8">
        <v>58809.18</v>
      </c>
      <c r="AD2356" s="10">
        <v>4833793</v>
      </c>
      <c r="AE2356" s="11">
        <v>45964</v>
      </c>
      <c r="AF2356" s="8">
        <v>18214.8</v>
      </c>
      <c r="AG2356" s="8">
        <v>14561.670000000002</v>
      </c>
      <c r="AH2356" s="12">
        <v>0.80898166666666682</v>
      </c>
      <c r="AI2356" s="8">
        <v>1082.6520446096656</v>
      </c>
      <c r="AJ2356" s="11">
        <v>47307.652044594906</v>
      </c>
      <c r="AK2356" s="11">
        <v>47405</v>
      </c>
      <c r="AL2356" s="10">
        <v>-98</v>
      </c>
      <c r="AM2356">
        <v>37524.130000000005</v>
      </c>
      <c r="AN2356">
        <v>1.0727405555555558</v>
      </c>
      <c r="AO2356" s="40" t="str">
        <f>E2356&amp;F2356&amp;U2356</f>
        <v>SPDDRIV-WHGPRHF</v>
      </c>
      <c r="AP2356" s="40" t="str">
        <f>_xlfn.XLOOKUP(AO2356,CrossRef!N:N,CrossRef!A:A,"NOT FOUND",0)</f>
        <v>SPD4006RF</v>
      </c>
      <c r="AQ2356" s="40" t="str">
        <f>IFERROR(_xlfn.XLOOKUP(AO2356,CrossRef!$N:$N,CrossRef!$E:$E,"Not Found"),"-")</f>
        <v>789D</v>
      </c>
      <c r="AR2356" s="40" t="str">
        <f>IFERROR(_xlfn.XLOOKUP(AO2356,CrossRef!$N:$N,CrossRef!$G:$G,"Not Found"),"-")</f>
        <v>4006 - WHEEL &amp; BRAKE ASSEMBLY</v>
      </c>
      <c r="AS2356" s="40" t="str">
        <f>IFERROR(_xlfn.XLOOKUP(AO2356,CrossRef!$N:$N,CrossRef!$H:$H,"Not Found"),"-")</f>
        <v>RF - RIGHT FRONT</v>
      </c>
    </row>
    <row r="2357" spans="1:45" hidden="1" x14ac:dyDescent="0.3">
      <c r="A2357" s="38" t="str">
        <f>E2357&amp;F2357&amp;U2357</f>
        <v>WLHENGI-COSY</v>
      </c>
      <c r="B2357" s="38" t="str">
        <f>I2357&amp;D2357&amp;C2357</f>
        <v>EX7123135300</v>
      </c>
      <c r="C2357" s="38" t="str">
        <f>_xlfn.XLOOKUP(A2357,CrossRef!N:N,CrossRef!D:D,"",0)</f>
        <v>00</v>
      </c>
      <c r="D2357" s="38" t="str">
        <f>_xlfn.XLOOKUP(A2357,CrossRef!N:N,CrossRef!C:C,"",0)</f>
        <v>1353</v>
      </c>
      <c r="E2357" s="38" t="str">
        <f>LEFT(M2357,3)</f>
        <v>WLH</v>
      </c>
      <c r="F2357" s="38" t="str">
        <f>_xlfn.TEXTAFTER(J2357,"-")</f>
        <v>ENGI-COSY</v>
      </c>
      <c r="G2357" t="s">
        <v>2635</v>
      </c>
      <c r="H2357" t="s">
        <v>2636</v>
      </c>
      <c r="I2357" t="s">
        <v>3656</v>
      </c>
      <c r="J2357" s="7" t="s">
        <v>249</v>
      </c>
      <c r="K2357" t="s">
        <v>3657</v>
      </c>
      <c r="L2357" t="s">
        <v>80</v>
      </c>
      <c r="M2357" t="s">
        <v>3658</v>
      </c>
      <c r="N2357" t="s">
        <v>2640</v>
      </c>
      <c r="O2357" t="s">
        <v>2803</v>
      </c>
      <c r="P2357" t="s">
        <v>2642</v>
      </c>
      <c r="Q2357" t="s">
        <v>2662</v>
      </c>
      <c r="R2357" t="s">
        <v>8822</v>
      </c>
      <c r="S2357" t="s">
        <v>2655</v>
      </c>
      <c r="T2357" t="s">
        <v>3253</v>
      </c>
      <c r="U2357" t="s">
        <v>2657</v>
      </c>
      <c r="V2357" s="7" t="s">
        <v>213</v>
      </c>
      <c r="W2357" s="8">
        <v>15000</v>
      </c>
      <c r="X2357" t="s">
        <v>8823</v>
      </c>
      <c r="Y2357" t="s">
        <v>8824</v>
      </c>
      <c r="Z2357" s="8">
        <v>17685</v>
      </c>
      <c r="AA2357" s="9">
        <v>0</v>
      </c>
      <c r="AB2357" s="8">
        <v>38642.949999999997</v>
      </c>
      <c r="AD2357" s="10">
        <v>4410025</v>
      </c>
      <c r="AE2357" s="11">
        <v>45529</v>
      </c>
      <c r="AF2357" s="8">
        <v>17253</v>
      </c>
      <c r="AG2357" s="8">
        <v>14568</v>
      </c>
      <c r="AH2357" s="12">
        <v>0.97119999999999995</v>
      </c>
      <c r="AI2357" s="8">
        <v>0</v>
      </c>
      <c r="AJ2357" s="11">
        <v>46225</v>
      </c>
      <c r="AK2357" s="11">
        <v>47246</v>
      </c>
      <c r="AL2357" s="10">
        <v>-1021</v>
      </c>
      <c r="AO2357" s="40" t="str">
        <f>E2357&amp;F2357&amp;U2357</f>
        <v>WLHENGI-COSY</v>
      </c>
      <c r="AP2357" s="40" t="str">
        <f>_xlfn.XLOOKUP(AO2357,CrossRef!N:N,CrossRef!A:A,"NOT FOUND",0)</f>
        <v>WLH135300</v>
      </c>
      <c r="AQ2357" s="40" t="str">
        <f>IFERROR(_xlfn.XLOOKUP(AO2357,CrossRef!$N:$N,CrossRef!$E:$E,"Not Found"),"-")</f>
        <v>R9200</v>
      </c>
      <c r="AR2357" s="40" t="str">
        <f>IFERROR(_xlfn.XLOOKUP(AO2357,CrossRef!$N:$N,CrossRef!$G:$G,"Not Found"),"-")</f>
        <v>1353 - RADIATOR</v>
      </c>
      <c r="AS2357" s="40" t="str">
        <f>IFERROR(_xlfn.XLOOKUP(AO2357,CrossRef!$N:$N,CrossRef!$H:$H,"Not Found"),"-")</f>
        <v>00 - (NONE)</v>
      </c>
    </row>
    <row r="2358" spans="1:45" hidden="1" x14ac:dyDescent="0.3">
      <c r="A2358" s="38" t="str">
        <f>E2358&amp;F2358&amp;U2358</f>
        <v>SSPSURE-SPSNRHF</v>
      </c>
      <c r="B2358" s="38" t="str">
        <f>I2358&amp;D2358&amp;C2358</f>
        <v>TD6345</v>
      </c>
      <c r="C2358" s="38" t="str">
        <f>_xlfn.XLOOKUP(A2358,CrossRef!N:N,CrossRef!D:D,"",0)</f>
        <v/>
      </c>
      <c r="D2358" s="38" t="str">
        <f>_xlfn.XLOOKUP(A2358,CrossRef!N:N,CrossRef!C:C,"",0)</f>
        <v/>
      </c>
      <c r="E2358" s="38" t="str">
        <f>LEFT(M2358,3)</f>
        <v>SSP</v>
      </c>
      <c r="F2358" s="38" t="str">
        <f>_xlfn.TEXTAFTER(J2358,"-")</f>
        <v>SURE-SPSN</v>
      </c>
      <c r="G2358" t="s">
        <v>2725</v>
      </c>
      <c r="H2358" t="s">
        <v>2726</v>
      </c>
      <c r="I2358" t="s">
        <v>5331</v>
      </c>
      <c r="J2358" s="7" t="s">
        <v>1829</v>
      </c>
      <c r="K2358" t="s">
        <v>2638</v>
      </c>
      <c r="L2358" t="s">
        <v>183</v>
      </c>
      <c r="M2358" t="s">
        <v>5332</v>
      </c>
      <c r="N2358" t="s">
        <v>2640</v>
      </c>
      <c r="O2358" t="s">
        <v>2803</v>
      </c>
      <c r="P2358" t="s">
        <v>2642</v>
      </c>
      <c r="Q2358" t="s">
        <v>2640</v>
      </c>
      <c r="R2358" t="s">
        <v>8825</v>
      </c>
      <c r="S2358" t="s">
        <v>2644</v>
      </c>
      <c r="T2358" t="s">
        <v>2720</v>
      </c>
      <c r="U2358" t="s">
        <v>488</v>
      </c>
      <c r="V2358" s="7" t="s">
        <v>1108</v>
      </c>
      <c r="W2358" s="8">
        <v>24000</v>
      </c>
      <c r="X2358" t="s">
        <v>8826</v>
      </c>
      <c r="Y2358" t="s">
        <v>3142</v>
      </c>
      <c r="Z2358" s="8">
        <v>47686.720000000001</v>
      </c>
      <c r="AA2358" s="9">
        <v>14.04</v>
      </c>
      <c r="AB2358" s="8">
        <v>68000.45</v>
      </c>
      <c r="AD2358" s="10">
        <v>4635570</v>
      </c>
      <c r="AE2358" s="11">
        <v>45551</v>
      </c>
      <c r="AF2358" s="8">
        <v>38268.910000000003</v>
      </c>
      <c r="AG2358" s="8">
        <v>14582.190000000002</v>
      </c>
      <c r="AH2358" s="12">
        <v>0.60759125000000014</v>
      </c>
      <c r="AI2358" s="8">
        <v>1038.6175213675217</v>
      </c>
      <c r="AJ2358" s="11">
        <v>47263.617521377317</v>
      </c>
      <c r="AK2358" s="11">
        <v>47333</v>
      </c>
      <c r="AL2358" s="10">
        <v>-70</v>
      </c>
      <c r="AM2358">
        <v>63243.040000000001</v>
      </c>
      <c r="AN2358">
        <v>1.04058875</v>
      </c>
      <c r="AO2358" s="40" t="str">
        <f>E2358&amp;F2358&amp;U2358</f>
        <v>SSPSURE-SPSNRHF</v>
      </c>
      <c r="AP2358" s="40" t="str">
        <f>_xlfn.XLOOKUP(AO2358,CrossRef!N:N,CrossRef!A:A,"NOT FOUND",0)</f>
        <v>NOT FOUND</v>
      </c>
      <c r="AQ2358" s="40" t="str">
        <f>IFERROR(_xlfn.XLOOKUP(AO2358,CrossRef!$N:$N,CrossRef!$E:$E,"Not Found"),"-")</f>
        <v>Not Found</v>
      </c>
      <c r="AR2358" s="40" t="str">
        <f>IFERROR(_xlfn.XLOOKUP(AO2358,CrossRef!$N:$N,CrossRef!$G:$G,"Not Found"),"-")</f>
        <v>Not Found</v>
      </c>
      <c r="AS2358" s="40" t="str">
        <f>IFERROR(_xlfn.XLOOKUP(AO2358,CrossRef!$N:$N,CrossRef!$H:$H,"Not Found"),"-")</f>
        <v>Not Found</v>
      </c>
    </row>
    <row r="2359" spans="1:45" hidden="1" x14ac:dyDescent="0.3">
      <c r="A2359" s="38" t="str">
        <f>E2359&amp;F2359&amp;U2359</f>
        <v>SSPDRIV-WHGPRHF</v>
      </c>
      <c r="B2359" s="38" t="str">
        <f>I2359&amp;D2359&amp;C2359</f>
        <v>TD63454008RF</v>
      </c>
      <c r="C2359" s="38" t="str">
        <f>_xlfn.XLOOKUP(A2359,CrossRef!N:N,CrossRef!D:D,"",0)</f>
        <v>RF</v>
      </c>
      <c r="D2359" s="38" t="str">
        <f>_xlfn.XLOOKUP(A2359,CrossRef!N:N,CrossRef!C:C,"",0)</f>
        <v>4008</v>
      </c>
      <c r="E2359" s="38" t="str">
        <f>LEFT(M2359,3)</f>
        <v>SSP</v>
      </c>
      <c r="F2359" s="38" t="str">
        <f>_xlfn.TEXTAFTER(J2359,"-")</f>
        <v>DRIV-WHGP</v>
      </c>
      <c r="G2359" t="s">
        <v>2725</v>
      </c>
      <c r="H2359" t="s">
        <v>2726</v>
      </c>
      <c r="I2359" t="s">
        <v>5331</v>
      </c>
      <c r="J2359" s="7" t="s">
        <v>1828</v>
      </c>
      <c r="K2359" t="s">
        <v>2638</v>
      </c>
      <c r="L2359" t="s">
        <v>183</v>
      </c>
      <c r="M2359" t="s">
        <v>5332</v>
      </c>
      <c r="N2359" t="s">
        <v>2640</v>
      </c>
      <c r="O2359" t="s">
        <v>2803</v>
      </c>
      <c r="P2359" t="s">
        <v>2642</v>
      </c>
      <c r="Q2359" t="s">
        <v>2640</v>
      </c>
      <c r="R2359" t="s">
        <v>8827</v>
      </c>
      <c r="S2359" t="s">
        <v>2655</v>
      </c>
      <c r="T2359" t="s">
        <v>2688</v>
      </c>
      <c r="U2359" t="s">
        <v>488</v>
      </c>
      <c r="V2359" s="7" t="s">
        <v>946</v>
      </c>
      <c r="W2359" s="8">
        <v>24000</v>
      </c>
      <c r="X2359" t="s">
        <v>8828</v>
      </c>
      <c r="Y2359" t="s">
        <v>6178</v>
      </c>
      <c r="Z2359" s="8">
        <v>47686.720000000001</v>
      </c>
      <c r="AA2359" s="9">
        <v>14.04</v>
      </c>
      <c r="AB2359" s="8">
        <v>108623.9</v>
      </c>
      <c r="AD2359" s="10">
        <v>4538963</v>
      </c>
      <c r="AE2359" s="11">
        <v>45550</v>
      </c>
      <c r="AF2359" s="8">
        <v>38283</v>
      </c>
      <c r="AG2359" s="8">
        <v>14596.279999999999</v>
      </c>
      <c r="AH2359" s="12">
        <v>0.60817833333333327</v>
      </c>
      <c r="AI2359" s="8">
        <v>1039.6210826210827</v>
      </c>
      <c r="AJ2359" s="11">
        <v>47264.621082638892</v>
      </c>
      <c r="AK2359" s="11">
        <v>47334</v>
      </c>
      <c r="AL2359" s="10">
        <v>-70</v>
      </c>
      <c r="AM2359">
        <v>63257.08</v>
      </c>
      <c r="AN2359">
        <v>1.0405866666666668</v>
      </c>
      <c r="AO2359" s="40" t="str">
        <f>E2359&amp;F2359&amp;U2359</f>
        <v>SSPDRIV-WHGPRHF</v>
      </c>
      <c r="AP2359" s="40" t="str">
        <f>_xlfn.XLOOKUP(AO2359,CrossRef!N:N,CrossRef!A:A,"NOT FOUND",0)</f>
        <v>SSP4008RF</v>
      </c>
      <c r="AQ2359" s="40" t="str">
        <f>IFERROR(_xlfn.XLOOKUP(AO2359,CrossRef!$N:$N,CrossRef!$E:$E,"Not Found"),"-")</f>
        <v>793F</v>
      </c>
      <c r="AR2359" s="40" t="str">
        <f>IFERROR(_xlfn.XLOOKUP(AO2359,CrossRef!$N:$N,CrossRef!$G:$G,"Not Found"),"-")</f>
        <v>4008 - FINAL DRIVE, BRAKE &amp; WHEEL</v>
      </c>
      <c r="AS2359" s="40" t="str">
        <f>IFERROR(_xlfn.XLOOKUP(AO2359,CrossRef!$N:$N,CrossRef!$H:$H,"Not Found"),"-")</f>
        <v>RF - RIGHT FRONT</v>
      </c>
    </row>
    <row r="2360" spans="1:45" hidden="1" x14ac:dyDescent="0.3">
      <c r="A2360" s="38" t="str">
        <f>E2360&amp;F2360&amp;U2360</f>
        <v>A4MDRIV-TQCV</v>
      </c>
      <c r="B2360" s="38" t="str">
        <f>I2360&amp;D2360&amp;C2360</f>
        <v>GTD39310100</v>
      </c>
      <c r="C2360" s="38" t="str">
        <f>_xlfn.XLOOKUP(A2360,CrossRef!N:N,CrossRef!D:D,"",0)</f>
        <v>00</v>
      </c>
      <c r="D2360" s="38" t="str">
        <f>_xlfn.XLOOKUP(A2360,CrossRef!N:N,CrossRef!C:C,"",0)</f>
        <v>3101</v>
      </c>
      <c r="E2360" s="38" t="str">
        <f>LEFT(M2360,3)</f>
        <v>A4M</v>
      </c>
      <c r="F2360" s="38" t="str">
        <f>_xlfn.TEXTAFTER(J2360,"-")</f>
        <v>DRIV-TQCV</v>
      </c>
      <c r="G2360" t="s">
        <v>2635</v>
      </c>
      <c r="H2360" t="s">
        <v>2636</v>
      </c>
      <c r="I2360" t="s">
        <v>8829</v>
      </c>
      <c r="J2360" s="7" t="s">
        <v>1021</v>
      </c>
      <c r="K2360" t="s">
        <v>2638</v>
      </c>
      <c r="L2360" t="s">
        <v>155</v>
      </c>
      <c r="M2360" t="s">
        <v>1017</v>
      </c>
      <c r="N2360" t="s">
        <v>2640</v>
      </c>
      <c r="O2360" t="s">
        <v>2641</v>
      </c>
      <c r="P2360" t="s">
        <v>2642</v>
      </c>
      <c r="Q2360" t="s">
        <v>2640</v>
      </c>
      <c r="R2360" t="s">
        <v>8830</v>
      </c>
      <c r="V2360" s="7" t="s">
        <v>390</v>
      </c>
      <c r="W2360" s="8">
        <v>15400</v>
      </c>
      <c r="X2360" t="s">
        <v>8831</v>
      </c>
      <c r="Y2360" t="s">
        <v>8832</v>
      </c>
      <c r="Z2360" s="8">
        <v>780</v>
      </c>
      <c r="AA2360" s="9">
        <v>11.21</v>
      </c>
      <c r="AB2360" s="8"/>
      <c r="AD2360" s="10">
        <v>0</v>
      </c>
      <c r="AE2360" s="11"/>
      <c r="AF2360" s="8">
        <v>0</v>
      </c>
      <c r="AG2360" s="8">
        <v>14620</v>
      </c>
      <c r="AH2360" s="12">
        <v>0.94935064935064939</v>
      </c>
      <c r="AI2360" s="8">
        <v>1304.1926851025869</v>
      </c>
      <c r="AJ2360" s="11">
        <v>47529.192685104164</v>
      </c>
      <c r="AK2360" s="11"/>
      <c r="AL2360" s="10"/>
      <c r="AO2360" s="40" t="str">
        <f>E2360&amp;F2360&amp;U2360</f>
        <v>A4MDRIV-TQCV</v>
      </c>
      <c r="AP2360" s="40" t="str">
        <f>_xlfn.XLOOKUP(AO2360,CrossRef!N:N,CrossRef!A:A,"NOT FOUND",0)</f>
        <v>A4M310100</v>
      </c>
      <c r="AQ2360" s="40" t="str">
        <f>IFERROR(_xlfn.XLOOKUP(AO2360,CrossRef!$N:$N,CrossRef!$E:$E,"Not Found"),"-")</f>
        <v>793D</v>
      </c>
      <c r="AR2360" s="40" t="str">
        <f>IFERROR(_xlfn.XLOOKUP(AO2360,CrossRef!$N:$N,CrossRef!$G:$G,"Not Found"),"-")</f>
        <v>3101 - TORQUE CONVERTER</v>
      </c>
      <c r="AS2360" s="40" t="str">
        <f>IFERROR(_xlfn.XLOOKUP(AO2360,CrossRef!$N:$N,CrossRef!$H:$H,"Not Found"),"-")</f>
        <v>00 - (NONE)</v>
      </c>
    </row>
    <row r="2361" spans="1:45" hidden="1" x14ac:dyDescent="0.3">
      <c r="A2361" s="38" t="str">
        <f>E2361&amp;F2361&amp;U2361</f>
        <v>ZSPSURE-SPSNLHR</v>
      </c>
      <c r="B2361" s="38" t="str">
        <f>I2361&amp;D2361&amp;C2361</f>
        <v>TD67327213LR</v>
      </c>
      <c r="C2361" s="38" t="str">
        <f>_xlfn.XLOOKUP(A2361,CrossRef!N:N,CrossRef!D:D,"",0)</f>
        <v>LR</v>
      </c>
      <c r="D2361" s="38" t="str">
        <f>_xlfn.XLOOKUP(A2361,CrossRef!N:N,CrossRef!C:C,"",0)</f>
        <v>7213</v>
      </c>
      <c r="E2361" s="38" t="str">
        <f>LEFT(M2361,3)</f>
        <v>ZSP</v>
      </c>
      <c r="F2361" s="38" t="str">
        <f>_xlfn.TEXTAFTER(J2361,"-")</f>
        <v>SURE-SPSN</v>
      </c>
      <c r="G2361" t="s">
        <v>2648</v>
      </c>
      <c r="H2361" t="s">
        <v>2649</v>
      </c>
      <c r="I2361" t="s">
        <v>3898</v>
      </c>
      <c r="J2361" s="7" t="s">
        <v>2172</v>
      </c>
      <c r="K2361" t="s">
        <v>2638</v>
      </c>
      <c r="L2361" t="s">
        <v>193</v>
      </c>
      <c r="M2361" t="s">
        <v>3899</v>
      </c>
      <c r="N2361" t="s">
        <v>2640</v>
      </c>
      <c r="O2361" t="s">
        <v>2803</v>
      </c>
      <c r="P2361" t="s">
        <v>2642</v>
      </c>
      <c r="Q2361" t="s">
        <v>2640</v>
      </c>
      <c r="R2361" t="s">
        <v>8833</v>
      </c>
      <c r="S2361" t="s">
        <v>2644</v>
      </c>
      <c r="T2361" t="s">
        <v>2720</v>
      </c>
      <c r="U2361" t="s">
        <v>491</v>
      </c>
      <c r="V2361" s="7" t="s">
        <v>938</v>
      </c>
      <c r="W2361" s="8">
        <v>24000</v>
      </c>
      <c r="X2361" t="s">
        <v>8834</v>
      </c>
      <c r="Y2361" t="s">
        <v>6438</v>
      </c>
      <c r="Z2361" s="8">
        <v>9365.64</v>
      </c>
      <c r="AA2361" s="9">
        <v>18.5</v>
      </c>
      <c r="AB2361" s="8">
        <v>31905.41</v>
      </c>
      <c r="AD2361" s="10">
        <v>0</v>
      </c>
      <c r="AE2361" s="11"/>
      <c r="AF2361" s="8">
        <v>0</v>
      </c>
      <c r="AG2361" s="8">
        <v>14634.36</v>
      </c>
      <c r="AH2361" s="12">
        <v>0.609765</v>
      </c>
      <c r="AI2361" s="8">
        <v>791.04648648648651</v>
      </c>
      <c r="AJ2361" s="11">
        <v>47016.046486493055</v>
      </c>
      <c r="AK2361" s="11"/>
      <c r="AL2361" s="10"/>
      <c r="AO2361" s="40" t="str">
        <f>E2361&amp;F2361&amp;U2361</f>
        <v>ZSPSURE-SPSNLHR</v>
      </c>
      <c r="AP2361" s="40" t="str">
        <f>_xlfn.XLOOKUP(AO2361,CrossRef!N:N,CrossRef!A:A,"NOT FOUND",0)</f>
        <v>ZSP7213LR</v>
      </c>
      <c r="AQ2361" s="40" t="str">
        <f>IFERROR(_xlfn.XLOOKUP(AO2361,CrossRef!$N:$N,CrossRef!$E:$E,"Not Found"),"-")</f>
        <v>785D</v>
      </c>
      <c r="AR2361" s="40" t="str">
        <f>IFERROR(_xlfn.XLOOKUP(AO2361,CrossRef!$N:$N,CrossRef!$G:$G,"Not Found"),"-")</f>
        <v>7213 - REAR SUSPENSION CYLINDER</v>
      </c>
      <c r="AS2361" s="40" t="str">
        <f>IFERROR(_xlfn.XLOOKUP(AO2361,CrossRef!$N:$N,CrossRef!$H:$H,"Not Found"),"-")</f>
        <v>LR - LEFT REAR</v>
      </c>
    </row>
    <row r="2362" spans="1:45" hidden="1" x14ac:dyDescent="0.3">
      <c r="A2362" s="38" t="str">
        <f>E2362&amp;F2362&amp;U2362</f>
        <v>ZSPSURE-SPSNRHR</v>
      </c>
      <c r="B2362" s="38" t="str">
        <f>I2362&amp;D2362&amp;C2362</f>
        <v>TD67327213RR</v>
      </c>
      <c r="C2362" s="38" t="str">
        <f>_xlfn.XLOOKUP(A2362,CrossRef!N:N,CrossRef!D:D,"",0)</f>
        <v>RR</v>
      </c>
      <c r="D2362" s="38" t="str">
        <f>_xlfn.XLOOKUP(A2362,CrossRef!N:N,CrossRef!C:C,"",0)</f>
        <v>7213</v>
      </c>
      <c r="E2362" s="38" t="str">
        <f>LEFT(M2362,3)</f>
        <v>ZSP</v>
      </c>
      <c r="F2362" s="38" t="str">
        <f>_xlfn.TEXTAFTER(J2362,"-")</f>
        <v>SURE-SPSN</v>
      </c>
      <c r="G2362" t="s">
        <v>2648</v>
      </c>
      <c r="H2362" t="s">
        <v>2649</v>
      </c>
      <c r="I2362" t="s">
        <v>3898</v>
      </c>
      <c r="J2362" s="7" t="s">
        <v>2172</v>
      </c>
      <c r="K2362" t="s">
        <v>2638</v>
      </c>
      <c r="L2362" t="s">
        <v>193</v>
      </c>
      <c r="M2362" t="s">
        <v>3899</v>
      </c>
      <c r="N2362" t="s">
        <v>2640</v>
      </c>
      <c r="O2362" t="s">
        <v>2803</v>
      </c>
      <c r="P2362" t="s">
        <v>2642</v>
      </c>
      <c r="Q2362" t="s">
        <v>2640</v>
      </c>
      <c r="R2362" t="s">
        <v>8835</v>
      </c>
      <c r="S2362" t="s">
        <v>2644</v>
      </c>
      <c r="T2362" t="s">
        <v>2720</v>
      </c>
      <c r="U2362" t="s">
        <v>494</v>
      </c>
      <c r="V2362" s="7" t="s">
        <v>940</v>
      </c>
      <c r="W2362" s="8">
        <v>24000</v>
      </c>
      <c r="X2362" t="s">
        <v>8836</v>
      </c>
      <c r="Y2362" t="s">
        <v>6438</v>
      </c>
      <c r="Z2362" s="8">
        <v>9365.64</v>
      </c>
      <c r="AA2362" s="9">
        <v>18.5</v>
      </c>
      <c r="AB2362" s="8">
        <v>31905.41</v>
      </c>
      <c r="AD2362" s="10">
        <v>0</v>
      </c>
      <c r="AE2362" s="11"/>
      <c r="AF2362" s="8">
        <v>0</v>
      </c>
      <c r="AG2362" s="8">
        <v>14634.36</v>
      </c>
      <c r="AH2362" s="12">
        <v>0.609765</v>
      </c>
      <c r="AI2362" s="8">
        <v>791.04648648648651</v>
      </c>
      <c r="AJ2362" s="11">
        <v>47016.046486493055</v>
      </c>
      <c r="AK2362" s="11"/>
      <c r="AL2362" s="10"/>
      <c r="AO2362" s="40" t="str">
        <f>E2362&amp;F2362&amp;U2362</f>
        <v>ZSPSURE-SPSNRHR</v>
      </c>
      <c r="AP2362" s="40" t="str">
        <f>_xlfn.XLOOKUP(AO2362,CrossRef!N:N,CrossRef!A:A,"NOT FOUND",0)</f>
        <v>ZSP7213RR</v>
      </c>
      <c r="AQ2362" s="40" t="str">
        <f>IFERROR(_xlfn.XLOOKUP(AO2362,CrossRef!$N:$N,CrossRef!$E:$E,"Not Found"),"-")</f>
        <v>785D</v>
      </c>
      <c r="AR2362" s="40" t="str">
        <f>IFERROR(_xlfn.XLOOKUP(AO2362,CrossRef!$N:$N,CrossRef!$G:$G,"Not Found"),"-")</f>
        <v>7213 - REAR SUSPENSION CYLINDER</v>
      </c>
      <c r="AS2362" s="40" t="str">
        <f>IFERROR(_xlfn.XLOOKUP(AO2362,CrossRef!$N:$N,CrossRef!$H:$H,"Not Found"),"-")</f>
        <v>RR - RIGHT REAR</v>
      </c>
    </row>
    <row r="2363" spans="1:45" hidden="1" x14ac:dyDescent="0.3">
      <c r="A2363" s="38" t="str">
        <f>E2363&amp;F2363&amp;U2363</f>
        <v>A4MDRIV-TQCV</v>
      </c>
      <c r="B2363" s="38" t="str">
        <f>I2363&amp;D2363&amp;C2363</f>
        <v>GTD40310100</v>
      </c>
      <c r="C2363" s="38" t="str">
        <f>_xlfn.XLOOKUP(A2363,CrossRef!N:N,CrossRef!D:D,"",0)</f>
        <v>00</v>
      </c>
      <c r="D2363" s="38" t="str">
        <f>_xlfn.XLOOKUP(A2363,CrossRef!N:N,CrossRef!C:C,"",0)</f>
        <v>3101</v>
      </c>
      <c r="E2363" s="38" t="str">
        <f>LEFT(M2363,3)</f>
        <v>A4M</v>
      </c>
      <c r="F2363" s="38" t="str">
        <f>_xlfn.TEXTAFTER(J2363,"-")</f>
        <v>DRIV-TQCV</v>
      </c>
      <c r="G2363" t="s">
        <v>2635</v>
      </c>
      <c r="H2363" t="s">
        <v>2636</v>
      </c>
      <c r="I2363" t="s">
        <v>8837</v>
      </c>
      <c r="J2363" s="7" t="s">
        <v>1029</v>
      </c>
      <c r="K2363" t="s">
        <v>2638</v>
      </c>
      <c r="L2363" t="s">
        <v>155</v>
      </c>
      <c r="M2363" t="s">
        <v>1025</v>
      </c>
      <c r="N2363" t="s">
        <v>2640</v>
      </c>
      <c r="O2363" t="s">
        <v>2641</v>
      </c>
      <c r="P2363" t="s">
        <v>2642</v>
      </c>
      <c r="Q2363" t="s">
        <v>2640</v>
      </c>
      <c r="R2363" t="s">
        <v>8838</v>
      </c>
      <c r="V2363" s="7" t="s">
        <v>390</v>
      </c>
      <c r="W2363" s="8">
        <v>15400</v>
      </c>
      <c r="X2363" t="s">
        <v>8839</v>
      </c>
      <c r="Y2363" t="s">
        <v>8832</v>
      </c>
      <c r="Z2363" s="8">
        <v>764</v>
      </c>
      <c r="AA2363" s="9">
        <v>9.32</v>
      </c>
      <c r="AB2363" s="8"/>
      <c r="AD2363" s="10">
        <v>0</v>
      </c>
      <c r="AE2363" s="11"/>
      <c r="AF2363" s="8">
        <v>0</v>
      </c>
      <c r="AG2363" s="8">
        <v>14636</v>
      </c>
      <c r="AH2363" s="12">
        <v>0.95038961038961034</v>
      </c>
      <c r="AI2363" s="8">
        <v>1570.3862660944205</v>
      </c>
      <c r="AJ2363" s="11">
        <v>47795.38626608796</v>
      </c>
      <c r="AK2363" s="11"/>
      <c r="AL2363" s="10"/>
      <c r="AO2363" s="40" t="str">
        <f>E2363&amp;F2363&amp;U2363</f>
        <v>A4MDRIV-TQCV</v>
      </c>
      <c r="AP2363" s="40" t="str">
        <f>_xlfn.XLOOKUP(AO2363,CrossRef!N:N,CrossRef!A:A,"NOT FOUND",0)</f>
        <v>A4M310100</v>
      </c>
      <c r="AQ2363" s="40" t="str">
        <f>IFERROR(_xlfn.XLOOKUP(AO2363,CrossRef!$N:$N,CrossRef!$E:$E,"Not Found"),"-")</f>
        <v>793D</v>
      </c>
      <c r="AR2363" s="40" t="str">
        <f>IFERROR(_xlfn.XLOOKUP(AO2363,CrossRef!$N:$N,CrossRef!$G:$G,"Not Found"),"-")</f>
        <v>3101 - TORQUE CONVERTER</v>
      </c>
      <c r="AS2363" s="40" t="str">
        <f>IFERROR(_xlfn.XLOOKUP(AO2363,CrossRef!$N:$N,CrossRef!$H:$H,"Not Found"),"-")</f>
        <v>00 - (NONE)</v>
      </c>
    </row>
    <row r="2364" spans="1:45" hidden="1" x14ac:dyDescent="0.3">
      <c r="A2364" s="38" t="str">
        <f>E2364&amp;F2364&amp;U2364</f>
        <v>2BWDRIV-FIDVLHR</v>
      </c>
      <c r="B2364" s="38" t="str">
        <f>I2364&amp;D2364&amp;C2364</f>
        <v>TD61354050LR</v>
      </c>
      <c r="C2364" s="38" t="str">
        <f>_xlfn.XLOOKUP(A2364,CrossRef!N:N,CrossRef!D:D,"",0)</f>
        <v>LR</v>
      </c>
      <c r="D2364" s="38" t="str">
        <f>_xlfn.XLOOKUP(A2364,CrossRef!N:N,CrossRef!C:C,"",0)</f>
        <v>4050</v>
      </c>
      <c r="E2364" s="38" t="str">
        <f>LEFT(M2364,3)</f>
        <v>2BW</v>
      </c>
      <c r="F2364" s="38" t="str">
        <f>_xlfn.TEXTAFTER(J2364,"-")</f>
        <v>DRIV-FIDV</v>
      </c>
      <c r="G2364" t="s">
        <v>2695</v>
      </c>
      <c r="H2364" t="s">
        <v>2696</v>
      </c>
      <c r="I2364" t="s">
        <v>4438</v>
      </c>
      <c r="J2364" s="7" t="s">
        <v>593</v>
      </c>
      <c r="K2364" t="s">
        <v>2638</v>
      </c>
      <c r="L2364" t="s">
        <v>180</v>
      </c>
      <c r="M2364" t="s">
        <v>4439</v>
      </c>
      <c r="N2364" t="s">
        <v>2640</v>
      </c>
      <c r="O2364" t="s">
        <v>2653</v>
      </c>
      <c r="P2364" t="s">
        <v>2642</v>
      </c>
      <c r="Q2364" t="s">
        <v>2640</v>
      </c>
      <c r="R2364" t="s">
        <v>8840</v>
      </c>
      <c r="S2364" t="s">
        <v>2655</v>
      </c>
      <c r="T2364" t="s">
        <v>2682</v>
      </c>
      <c r="U2364" t="s">
        <v>491</v>
      </c>
      <c r="V2364" s="7" t="s">
        <v>492</v>
      </c>
      <c r="W2364" s="8">
        <v>16000</v>
      </c>
      <c r="X2364" t="s">
        <v>8841</v>
      </c>
      <c r="Y2364" t="s">
        <v>5159</v>
      </c>
      <c r="Z2364" s="8">
        <v>62458.6</v>
      </c>
      <c r="AA2364" s="9">
        <v>8.65</v>
      </c>
      <c r="AB2364" s="8">
        <v>149660.49</v>
      </c>
      <c r="AD2364" s="10">
        <v>4872898</v>
      </c>
      <c r="AE2364" s="11">
        <v>46097</v>
      </c>
      <c r="AF2364" s="8">
        <v>61112</v>
      </c>
      <c r="AG2364" s="8">
        <v>14653.400000000001</v>
      </c>
      <c r="AH2364" s="12">
        <v>0.91583750000000008</v>
      </c>
      <c r="AI2364" s="8">
        <v>1694.034682080925</v>
      </c>
      <c r="AJ2364" s="11">
        <v>47919.034682094905</v>
      </c>
      <c r="AK2364" s="11">
        <v>47752</v>
      </c>
      <c r="AL2364" s="10">
        <v>167</v>
      </c>
      <c r="AM2364">
        <v>75667.149999999994</v>
      </c>
      <c r="AN2364">
        <v>0.90969687499999963</v>
      </c>
      <c r="AO2364" s="40" t="str">
        <f>E2364&amp;F2364&amp;U2364</f>
        <v>2BWDRIV-FIDVLHR</v>
      </c>
      <c r="AP2364" s="40" t="str">
        <f>_xlfn.XLOOKUP(AO2364,CrossRef!N:N,CrossRef!A:A,"NOT FOUND",0)</f>
        <v>2BW4050LR</v>
      </c>
      <c r="AQ2364" s="40" t="str">
        <f>IFERROR(_xlfn.XLOOKUP(AO2364,CrossRef!$N:$N,CrossRef!$E:$E,"Not Found"),"-")</f>
        <v>789C</v>
      </c>
      <c r="AR2364" s="40" t="str">
        <f>IFERROR(_xlfn.XLOOKUP(AO2364,CrossRef!$N:$N,CrossRef!$G:$G,"Not Found"),"-")</f>
        <v>4050 - FINAL DRIVE</v>
      </c>
      <c r="AS2364" s="40" t="str">
        <f>IFERROR(_xlfn.XLOOKUP(AO2364,CrossRef!$N:$N,CrossRef!$H:$H,"Not Found"),"-")</f>
        <v>LR - LEFT REAR</v>
      </c>
    </row>
    <row r="2365" spans="1:45" hidden="1" x14ac:dyDescent="0.3">
      <c r="A2365" s="38" t="str">
        <f>E2365&amp;F2365&amp;U2365</f>
        <v>442BCKT</v>
      </c>
      <c r="B2365" s="38" t="str">
        <f>I2365&amp;D2365&amp;C2365</f>
        <v>QLO04545700</v>
      </c>
      <c r="C2365" s="38" t="str">
        <f>_xlfn.XLOOKUP(A2365,CrossRef!N:N,CrossRef!D:D,"",0)</f>
        <v>00</v>
      </c>
      <c r="D2365" s="38" t="str">
        <f>_xlfn.XLOOKUP(A2365,CrossRef!N:N,CrossRef!C:C,"",0)</f>
        <v>5457</v>
      </c>
      <c r="E2365" s="38" t="str">
        <f>LEFT(M2365,3)</f>
        <v>442</v>
      </c>
      <c r="F2365" s="38" t="str">
        <f>_xlfn.TEXTAFTER(J2365,"-")</f>
        <v>BCKT</v>
      </c>
      <c r="G2365" t="s">
        <v>2635</v>
      </c>
      <c r="H2365" t="s">
        <v>2636</v>
      </c>
      <c r="I2365" t="s">
        <v>3839</v>
      </c>
      <c r="J2365" s="7" t="s">
        <v>2300</v>
      </c>
      <c r="K2365" t="s">
        <v>2638</v>
      </c>
      <c r="L2365" t="s">
        <v>138</v>
      </c>
      <c r="M2365" t="s">
        <v>3840</v>
      </c>
      <c r="N2365" t="s">
        <v>2652</v>
      </c>
      <c r="O2365" t="s">
        <v>2641</v>
      </c>
      <c r="P2365" t="s">
        <v>2642</v>
      </c>
      <c r="Q2365" t="s">
        <v>2662</v>
      </c>
      <c r="R2365" t="s">
        <v>8842</v>
      </c>
      <c r="S2365" t="s">
        <v>2671</v>
      </c>
      <c r="T2365" t="s">
        <v>2672</v>
      </c>
      <c r="U2365" t="s">
        <v>2657</v>
      </c>
      <c r="V2365" s="7" t="s">
        <v>1462</v>
      </c>
      <c r="W2365" s="8">
        <v>20000</v>
      </c>
      <c r="X2365" t="s">
        <v>8843</v>
      </c>
      <c r="Y2365" t="s">
        <v>6579</v>
      </c>
      <c r="Z2365" s="8">
        <v>66432</v>
      </c>
      <c r="AA2365" s="9">
        <v>7.14</v>
      </c>
      <c r="AB2365" s="8">
        <v>694793</v>
      </c>
      <c r="AD2365" s="10">
        <v>4426647</v>
      </c>
      <c r="AE2365" s="11">
        <v>45230</v>
      </c>
      <c r="AF2365" s="8">
        <v>61110</v>
      </c>
      <c r="AG2365" s="8">
        <v>14678</v>
      </c>
      <c r="AH2365" s="12">
        <v>0.7339</v>
      </c>
      <c r="AI2365" s="8">
        <v>2055.7422969187678</v>
      </c>
      <c r="AJ2365" s="11">
        <v>48280.742296909724</v>
      </c>
      <c r="AK2365" s="11">
        <v>47501</v>
      </c>
      <c r="AL2365" s="10">
        <v>779</v>
      </c>
      <c r="AM2365">
        <v>75542.64</v>
      </c>
      <c r="AN2365">
        <v>0.72163199999999994</v>
      </c>
      <c r="AO2365" s="40" t="str">
        <f>E2365&amp;F2365&amp;U2365</f>
        <v>442BCKT</v>
      </c>
      <c r="AP2365" s="40" t="str">
        <f>_xlfn.XLOOKUP(AO2365,CrossRef!N:N,CrossRef!A:A,"NOT FOUND",0)</f>
        <v>442545700</v>
      </c>
      <c r="AQ2365" s="40" t="str">
        <f>IFERROR(_xlfn.XLOOKUP(AO2365,CrossRef!$N:$N,CrossRef!$E:$E,"Not Found"),"-")</f>
        <v>994F</v>
      </c>
      <c r="AR2365" s="40" t="str">
        <f>IFERROR(_xlfn.XLOOKUP(AO2365,CrossRef!$N:$N,CrossRef!$G:$G,"Not Found"),"-")</f>
        <v>5457 - BUCKET CYLINDER</v>
      </c>
      <c r="AS2365" s="40" t="str">
        <f>IFERROR(_xlfn.XLOOKUP(AO2365,CrossRef!$N:$N,CrossRef!$H:$H,"Not Found"),"-")</f>
        <v>00 - (NONE)</v>
      </c>
    </row>
    <row r="2366" spans="1:45" hidden="1" x14ac:dyDescent="0.3">
      <c r="A2366" s="38" t="str">
        <f>E2366&amp;F2366&amp;U2366</f>
        <v>JRPDRIV-TQCV</v>
      </c>
      <c r="B2366" s="38" t="str">
        <f>I2366&amp;D2366&amp;C2366</f>
        <v>TD2416310100</v>
      </c>
      <c r="C2366" s="38" t="str">
        <f>_xlfn.XLOOKUP(A2366,CrossRef!N:N,CrossRef!D:D,"",0)</f>
        <v>00</v>
      </c>
      <c r="D2366" s="38" t="str">
        <f>_xlfn.XLOOKUP(A2366,CrossRef!N:N,CrossRef!C:C,"",0)</f>
        <v>3101</v>
      </c>
      <c r="E2366" s="38" t="str">
        <f>LEFT(M2366,3)</f>
        <v>JRP</v>
      </c>
      <c r="F2366" s="38" t="str">
        <f>_xlfn.TEXTAFTER(J2366,"-")</f>
        <v>DRIV-TQCV</v>
      </c>
      <c r="G2366" t="s">
        <v>2813</v>
      </c>
      <c r="H2366" t="s">
        <v>2814</v>
      </c>
      <c r="I2366" t="s">
        <v>3820</v>
      </c>
      <c r="J2366" s="7" t="s">
        <v>2301</v>
      </c>
      <c r="K2366" t="s">
        <v>2638</v>
      </c>
      <c r="L2366" t="s">
        <v>172</v>
      </c>
      <c r="M2366" t="s">
        <v>3821</v>
      </c>
      <c r="N2366" t="s">
        <v>2640</v>
      </c>
      <c r="O2366" t="s">
        <v>2803</v>
      </c>
      <c r="P2366" t="s">
        <v>2642</v>
      </c>
      <c r="Q2366" t="s">
        <v>2662</v>
      </c>
      <c r="R2366" t="s">
        <v>8844</v>
      </c>
      <c r="S2366" t="s">
        <v>2655</v>
      </c>
      <c r="T2366" t="s">
        <v>2678</v>
      </c>
      <c r="U2366" t="s">
        <v>2657</v>
      </c>
      <c r="V2366" s="7" t="s">
        <v>399</v>
      </c>
      <c r="W2366" s="8">
        <v>20000</v>
      </c>
      <c r="X2366" t="s">
        <v>8845</v>
      </c>
      <c r="Y2366" t="s">
        <v>4301</v>
      </c>
      <c r="Z2366" s="8">
        <v>41796</v>
      </c>
      <c r="AA2366" s="9">
        <v>6.72</v>
      </c>
      <c r="AB2366" s="8">
        <v>38323.69</v>
      </c>
      <c r="AD2366" s="10">
        <v>4439951</v>
      </c>
      <c r="AE2366" s="11">
        <v>45509</v>
      </c>
      <c r="AF2366" s="8">
        <v>36475</v>
      </c>
      <c r="AG2366" s="8">
        <v>14679</v>
      </c>
      <c r="AH2366" s="12">
        <v>0.73394999999999999</v>
      </c>
      <c r="AI2366" s="8">
        <v>2184.375</v>
      </c>
      <c r="AJ2366" s="11">
        <v>48409.375</v>
      </c>
      <c r="AK2366" s="11">
        <v>47083</v>
      </c>
      <c r="AL2366" s="10">
        <v>1326</v>
      </c>
      <c r="AM2366">
        <v>47561.760000000002</v>
      </c>
      <c r="AN2366">
        <v>0.55433800000000011</v>
      </c>
      <c r="AO2366" s="40" t="str">
        <f>E2366&amp;F2366&amp;U2366</f>
        <v>JRPDRIV-TQCV</v>
      </c>
      <c r="AP2366" s="40" t="str">
        <f>_xlfn.XLOOKUP(AO2366,CrossRef!N:N,CrossRef!A:A,"NOT FOUND",0)</f>
        <v>JRP310100</v>
      </c>
      <c r="AQ2366" s="40" t="str">
        <f>IFERROR(_xlfn.XLOOKUP(AO2366,CrossRef!$N:$N,CrossRef!$E:$E,"Not Found"),"-")</f>
        <v>777F</v>
      </c>
      <c r="AR2366" s="40" t="str">
        <f>IFERROR(_xlfn.XLOOKUP(AO2366,CrossRef!$N:$N,CrossRef!$G:$G,"Not Found"),"-")</f>
        <v>3101 - TORQUE CONVERTER</v>
      </c>
      <c r="AS2366" s="40" t="str">
        <f>IFERROR(_xlfn.XLOOKUP(AO2366,CrossRef!$N:$N,CrossRef!$H:$H,"Not Found"),"-")</f>
        <v>00 - (NONE)</v>
      </c>
    </row>
    <row r="2367" spans="1:45" hidden="1" x14ac:dyDescent="0.3">
      <c r="A2367" s="38" t="str">
        <f>E2367&amp;F2367&amp;U2367</f>
        <v>SPDDRIV-TQCV</v>
      </c>
      <c r="B2367" s="38" t="str">
        <f>I2367&amp;D2367&amp;C2367</f>
        <v>TD6644310100</v>
      </c>
      <c r="C2367" s="38" t="str">
        <f>_xlfn.XLOOKUP(A2367,CrossRef!N:N,CrossRef!D:D,"",0)</f>
        <v>00</v>
      </c>
      <c r="D2367" s="38" t="str">
        <f>_xlfn.XLOOKUP(A2367,CrossRef!N:N,CrossRef!C:C,"",0)</f>
        <v>3101</v>
      </c>
      <c r="E2367" s="38" t="str">
        <f>LEFT(M2367,3)</f>
        <v>SPD</v>
      </c>
      <c r="F2367" s="38" t="str">
        <f>_xlfn.TEXTAFTER(J2367,"-")</f>
        <v>DRIV-TQCV</v>
      </c>
      <c r="G2367" t="s">
        <v>2695</v>
      </c>
      <c r="H2367" t="s">
        <v>2696</v>
      </c>
      <c r="I2367" t="s">
        <v>3805</v>
      </c>
      <c r="J2367" s="7" t="s">
        <v>2302</v>
      </c>
      <c r="K2367" t="s">
        <v>2638</v>
      </c>
      <c r="L2367" t="s">
        <v>190</v>
      </c>
      <c r="M2367" t="s">
        <v>3806</v>
      </c>
      <c r="N2367" t="s">
        <v>2640</v>
      </c>
      <c r="O2367" t="s">
        <v>3054</v>
      </c>
      <c r="P2367" t="s">
        <v>2642</v>
      </c>
      <c r="Q2367" t="s">
        <v>2640</v>
      </c>
      <c r="R2367" t="s">
        <v>8846</v>
      </c>
      <c r="S2367" t="s">
        <v>2655</v>
      </c>
      <c r="T2367" t="s">
        <v>2678</v>
      </c>
      <c r="U2367" t="s">
        <v>2657</v>
      </c>
      <c r="V2367" s="7" t="s">
        <v>404</v>
      </c>
      <c r="W2367" s="8">
        <v>22000</v>
      </c>
      <c r="X2367" t="s">
        <v>8847</v>
      </c>
      <c r="Y2367" t="s">
        <v>4773</v>
      </c>
      <c r="Z2367" s="8">
        <v>21653.13</v>
      </c>
      <c r="AA2367" s="9">
        <v>13.45</v>
      </c>
      <c r="AB2367" s="8">
        <v>56899.99</v>
      </c>
      <c r="AD2367" s="10">
        <v>4669750</v>
      </c>
      <c r="AE2367" s="11">
        <v>45659</v>
      </c>
      <c r="AF2367" s="8">
        <v>14337.53</v>
      </c>
      <c r="AG2367" s="8">
        <v>14684.399999999998</v>
      </c>
      <c r="AH2367" s="12">
        <v>0.66747272727272722</v>
      </c>
      <c r="AI2367" s="8">
        <v>1091.7769516728624</v>
      </c>
      <c r="AJ2367" s="11">
        <v>47316.776951655091</v>
      </c>
      <c r="AK2367" s="11">
        <v>47415</v>
      </c>
      <c r="AL2367" s="10">
        <v>-99</v>
      </c>
      <c r="AM2367">
        <v>37658.630000000005</v>
      </c>
      <c r="AN2367">
        <v>1.0600500000000002</v>
      </c>
      <c r="AO2367" s="40" t="str">
        <f>E2367&amp;F2367&amp;U2367</f>
        <v>SPDDRIV-TQCV</v>
      </c>
      <c r="AP2367" s="40" t="str">
        <f>_xlfn.XLOOKUP(AO2367,CrossRef!N:N,CrossRef!A:A,"NOT FOUND",0)</f>
        <v>SPD310100</v>
      </c>
      <c r="AQ2367" s="40" t="str">
        <f>IFERROR(_xlfn.XLOOKUP(AO2367,CrossRef!$N:$N,CrossRef!$E:$E,"Not Found"),"-")</f>
        <v>789D</v>
      </c>
      <c r="AR2367" s="40" t="str">
        <f>IFERROR(_xlfn.XLOOKUP(AO2367,CrossRef!$N:$N,CrossRef!$G:$G,"Not Found"),"-")</f>
        <v>3101 - TORQUE CONVERTER</v>
      </c>
      <c r="AS2367" s="40" t="str">
        <f>IFERROR(_xlfn.XLOOKUP(AO2367,CrossRef!$N:$N,CrossRef!$H:$H,"Not Found"),"-")</f>
        <v>00 - (NONE)</v>
      </c>
    </row>
    <row r="2368" spans="1:45" hidden="1" x14ac:dyDescent="0.3">
      <c r="A2368" s="38" t="str">
        <f>E2368&amp;F2368&amp;U2368</f>
        <v>HCMUCRG-DRSP-DRTLLH</v>
      </c>
      <c r="B2368" s="38" t="str">
        <f>I2368&amp;D2368&amp;C2368</f>
        <v>EX7096</v>
      </c>
      <c r="C2368" s="38" t="str">
        <f>_xlfn.XLOOKUP(A2368,CrossRef!N:N,CrossRef!D:D,"",0)</f>
        <v/>
      </c>
      <c r="D2368" s="38" t="str">
        <f>_xlfn.XLOOKUP(A2368,CrossRef!N:N,CrossRef!C:C,"",0)</f>
        <v/>
      </c>
      <c r="E2368" s="38" t="str">
        <f>LEFT(M2368,3)</f>
        <v>HCM</v>
      </c>
      <c r="F2368" s="38" t="str">
        <f>_xlfn.TEXTAFTER(J2368,"-")</f>
        <v>UCRG-DRSP-DRTL</v>
      </c>
      <c r="G2368" t="s">
        <v>2635</v>
      </c>
      <c r="H2368" t="s">
        <v>2636</v>
      </c>
      <c r="I2368" t="s">
        <v>2772</v>
      </c>
      <c r="J2368" s="7" t="s">
        <v>2303</v>
      </c>
      <c r="K2368" t="s">
        <v>2668</v>
      </c>
      <c r="L2368" t="s">
        <v>227</v>
      </c>
      <c r="M2368" t="s">
        <v>2773</v>
      </c>
      <c r="N2368" t="s">
        <v>2640</v>
      </c>
      <c r="O2368" t="s">
        <v>2653</v>
      </c>
      <c r="P2368" t="s">
        <v>2642</v>
      </c>
      <c r="Q2368" t="s">
        <v>2662</v>
      </c>
      <c r="R2368" t="s">
        <v>8848</v>
      </c>
      <c r="S2368" t="s">
        <v>2671</v>
      </c>
      <c r="T2368" t="s">
        <v>3337</v>
      </c>
      <c r="U2368" t="s">
        <v>59</v>
      </c>
      <c r="V2368" s="7" t="s">
        <v>2088</v>
      </c>
      <c r="W2368" s="8">
        <v>16000</v>
      </c>
      <c r="X2368" t="s">
        <v>8849</v>
      </c>
      <c r="Y2368" t="s">
        <v>7770</v>
      </c>
      <c r="Z2368" s="8">
        <v>49793</v>
      </c>
      <c r="AA2368" s="9">
        <v>6.54</v>
      </c>
      <c r="AB2368" s="8">
        <v>119876.84</v>
      </c>
      <c r="AD2368" s="10">
        <v>5025472</v>
      </c>
      <c r="AE2368" s="11">
        <v>46006</v>
      </c>
      <c r="AF2368" s="8">
        <v>48485</v>
      </c>
      <c r="AG2368" s="8">
        <v>14692</v>
      </c>
      <c r="AH2368" s="12">
        <v>0.91825000000000001</v>
      </c>
      <c r="AI2368" s="8">
        <v>2246.4831804281343</v>
      </c>
      <c r="AJ2368" s="11">
        <v>48471.483180439813</v>
      </c>
      <c r="AK2368" s="11">
        <v>48359</v>
      </c>
      <c r="AL2368" s="10">
        <v>112</v>
      </c>
      <c r="AM2368">
        <v>63749.36</v>
      </c>
      <c r="AN2368">
        <v>0.9540225</v>
      </c>
      <c r="AO2368" s="40" t="str">
        <f>E2368&amp;F2368&amp;U2368</f>
        <v>HCMUCRG-DRSP-DRTLLH</v>
      </c>
      <c r="AP2368" s="40" t="str">
        <f>_xlfn.XLOOKUP(AO2368,CrossRef!N:N,CrossRef!A:A,"NOT FOUND",0)</f>
        <v>NOT FOUND</v>
      </c>
      <c r="AQ2368" s="40" t="str">
        <f>IFERROR(_xlfn.XLOOKUP(AO2368,CrossRef!$N:$N,CrossRef!$E:$E,"Not Found"),"-")</f>
        <v>Not Found</v>
      </c>
      <c r="AR2368" s="40" t="str">
        <f>IFERROR(_xlfn.XLOOKUP(AO2368,CrossRef!$N:$N,CrossRef!$G:$G,"Not Found"),"-")</f>
        <v>Not Found</v>
      </c>
      <c r="AS2368" s="40" t="str">
        <f>IFERROR(_xlfn.XLOOKUP(AO2368,CrossRef!$N:$N,CrossRef!$H:$H,"Not Found"),"-")</f>
        <v>Not Found</v>
      </c>
    </row>
    <row r="2369" spans="1:45" hidden="1" x14ac:dyDescent="0.3">
      <c r="A2369" s="38" t="str">
        <f>E2369&amp;F2369&amp;U2369</f>
        <v>HCMUCRG-DRSP-DRTRRH</v>
      </c>
      <c r="B2369" s="38" t="str">
        <f>I2369&amp;D2369&amp;C2369</f>
        <v>EX7096</v>
      </c>
      <c r="C2369" s="38" t="str">
        <f>_xlfn.XLOOKUP(A2369,CrossRef!N:N,CrossRef!D:D,"",0)</f>
        <v/>
      </c>
      <c r="D2369" s="38" t="str">
        <f>_xlfn.XLOOKUP(A2369,CrossRef!N:N,CrossRef!C:C,"",0)</f>
        <v/>
      </c>
      <c r="E2369" s="38" t="str">
        <f>LEFT(M2369,3)</f>
        <v>HCM</v>
      </c>
      <c r="F2369" s="38" t="str">
        <f>_xlfn.TEXTAFTER(J2369,"-")</f>
        <v>UCRG-DRSP-DRTR</v>
      </c>
      <c r="G2369" t="s">
        <v>2635</v>
      </c>
      <c r="H2369" t="s">
        <v>2636</v>
      </c>
      <c r="I2369" t="s">
        <v>2772</v>
      </c>
      <c r="J2369" s="7" t="s">
        <v>2304</v>
      </c>
      <c r="K2369" t="s">
        <v>2668</v>
      </c>
      <c r="L2369" t="s">
        <v>227</v>
      </c>
      <c r="M2369" t="s">
        <v>2773</v>
      </c>
      <c r="N2369" t="s">
        <v>2640</v>
      </c>
      <c r="O2369" t="s">
        <v>2653</v>
      </c>
      <c r="P2369" t="s">
        <v>2642</v>
      </c>
      <c r="Q2369" t="s">
        <v>2662</v>
      </c>
      <c r="R2369" t="s">
        <v>8850</v>
      </c>
      <c r="S2369" t="s">
        <v>2671</v>
      </c>
      <c r="T2369" t="s">
        <v>3337</v>
      </c>
      <c r="U2369" t="s">
        <v>63</v>
      </c>
      <c r="V2369" s="7" t="s">
        <v>2083</v>
      </c>
      <c r="W2369" s="8">
        <v>16000</v>
      </c>
      <c r="X2369" t="s">
        <v>8851</v>
      </c>
      <c r="Y2369" t="s">
        <v>7770</v>
      </c>
      <c r="Z2369" s="8">
        <v>49793</v>
      </c>
      <c r="AA2369" s="9">
        <v>6.54</v>
      </c>
      <c r="AB2369" s="8">
        <v>119876.84</v>
      </c>
      <c r="AD2369" s="10">
        <v>5025473</v>
      </c>
      <c r="AE2369" s="11">
        <v>46006</v>
      </c>
      <c r="AF2369" s="8">
        <v>48485</v>
      </c>
      <c r="AG2369" s="8">
        <v>14692</v>
      </c>
      <c r="AH2369" s="12">
        <v>0.91825000000000001</v>
      </c>
      <c r="AI2369" s="8">
        <v>2246.4831804281343</v>
      </c>
      <c r="AJ2369" s="11">
        <v>48471.483180439813</v>
      </c>
      <c r="AK2369" s="11">
        <v>48359</v>
      </c>
      <c r="AL2369" s="10">
        <v>112</v>
      </c>
      <c r="AM2369">
        <v>63749.36</v>
      </c>
      <c r="AN2369">
        <v>0.9540225</v>
      </c>
      <c r="AO2369" s="40" t="str">
        <f>E2369&amp;F2369&amp;U2369</f>
        <v>HCMUCRG-DRSP-DRTRRH</v>
      </c>
      <c r="AP2369" s="40" t="str">
        <f>_xlfn.XLOOKUP(AO2369,CrossRef!N:N,CrossRef!A:A,"NOT FOUND",0)</f>
        <v>NOT FOUND</v>
      </c>
      <c r="AQ2369" s="40" t="str">
        <f>IFERROR(_xlfn.XLOOKUP(AO2369,CrossRef!$N:$N,CrossRef!$E:$E,"Not Found"),"-")</f>
        <v>Not Found</v>
      </c>
      <c r="AR2369" s="40" t="str">
        <f>IFERROR(_xlfn.XLOOKUP(AO2369,CrossRef!$N:$N,CrossRef!$G:$G,"Not Found"),"-")</f>
        <v>Not Found</v>
      </c>
      <c r="AS2369" s="40" t="str">
        <f>IFERROR(_xlfn.XLOOKUP(AO2369,CrossRef!$N:$N,CrossRef!$H:$H,"Not Found"),"-")</f>
        <v>Not Found</v>
      </c>
    </row>
    <row r="2370" spans="1:45" hidden="1" x14ac:dyDescent="0.3">
      <c r="A2370" s="38" t="str">
        <f>E2370&amp;F2370&amp;U2370</f>
        <v>FDBENGI-COSY</v>
      </c>
      <c r="B2370" s="38" t="str">
        <f>I2370&amp;D2370&amp;C2370</f>
        <v>QTD21135300</v>
      </c>
      <c r="C2370" s="38" t="str">
        <f>_xlfn.XLOOKUP(A2370,CrossRef!N:N,CrossRef!D:D,"",0)</f>
        <v>00</v>
      </c>
      <c r="D2370" s="38" t="str">
        <f>_xlfn.XLOOKUP(A2370,CrossRef!N:N,CrossRef!C:C,"",0)</f>
        <v>1353</v>
      </c>
      <c r="E2370" s="38" t="str">
        <f>LEFT(M2370,3)</f>
        <v>FDB</v>
      </c>
      <c r="F2370" s="38" t="str">
        <f>_xlfn.TEXTAFTER(J2370,"-")</f>
        <v>ENGI-COSY</v>
      </c>
      <c r="G2370" t="s">
        <v>2635</v>
      </c>
      <c r="H2370" t="s">
        <v>2636</v>
      </c>
      <c r="I2370" t="s">
        <v>3061</v>
      </c>
      <c r="J2370" s="7" t="s">
        <v>2305</v>
      </c>
      <c r="K2370" t="s">
        <v>2638</v>
      </c>
      <c r="L2370" t="s">
        <v>155</v>
      </c>
      <c r="M2370" t="s">
        <v>3062</v>
      </c>
      <c r="N2370" t="s">
        <v>2640</v>
      </c>
      <c r="O2370" t="s">
        <v>2641</v>
      </c>
      <c r="P2370" t="s">
        <v>2642</v>
      </c>
      <c r="Q2370" t="s">
        <v>2640</v>
      </c>
      <c r="R2370" t="s">
        <v>8852</v>
      </c>
      <c r="S2370" t="s">
        <v>2655</v>
      </c>
      <c r="T2370" t="s">
        <v>3253</v>
      </c>
      <c r="U2370" t="s">
        <v>2657</v>
      </c>
      <c r="V2370" s="7" t="s">
        <v>278</v>
      </c>
      <c r="W2370" s="8">
        <v>17600</v>
      </c>
      <c r="X2370" t="s">
        <v>8853</v>
      </c>
      <c r="Y2370" t="s">
        <v>3409</v>
      </c>
      <c r="Z2370" s="8">
        <v>96281</v>
      </c>
      <c r="AA2370" s="9">
        <v>14.85</v>
      </c>
      <c r="AB2370" s="8">
        <v>25273.78</v>
      </c>
      <c r="AD2370" s="10">
        <v>4608341</v>
      </c>
      <c r="AE2370" s="11">
        <v>46030</v>
      </c>
      <c r="AF2370" s="8">
        <v>93381</v>
      </c>
      <c r="AG2370" s="8">
        <v>14700</v>
      </c>
      <c r="AH2370" s="12">
        <v>0.83522727272727271</v>
      </c>
      <c r="AI2370" s="8">
        <v>989.89898989898995</v>
      </c>
      <c r="AJ2370" s="11">
        <v>47214.898989895832</v>
      </c>
      <c r="AK2370" s="11">
        <v>47565</v>
      </c>
      <c r="AL2370" s="10">
        <v>-351</v>
      </c>
      <c r="AM2370">
        <v>116180</v>
      </c>
      <c r="AO2370" s="40" t="str">
        <f>E2370&amp;F2370&amp;U2370</f>
        <v>FDBENGI-COSY</v>
      </c>
      <c r="AP2370" s="40" t="str">
        <f>_xlfn.XLOOKUP(AO2370,CrossRef!N:N,CrossRef!A:A,"NOT FOUND",0)</f>
        <v>FDB135300</v>
      </c>
      <c r="AQ2370" s="40" t="str">
        <f>IFERROR(_xlfn.XLOOKUP(AO2370,CrossRef!$N:$N,CrossRef!$E:$E,"Not Found"),"-")</f>
        <v>793D</v>
      </c>
      <c r="AR2370" s="40" t="str">
        <f>IFERROR(_xlfn.XLOOKUP(AO2370,CrossRef!$N:$N,CrossRef!$G:$G,"Not Found"),"-")</f>
        <v>1353 - RADIATOR</v>
      </c>
      <c r="AS2370" s="40" t="str">
        <f>IFERROR(_xlfn.XLOOKUP(AO2370,CrossRef!$N:$N,CrossRef!$H:$H,"Not Found"),"-")</f>
        <v>00 - (NONE)</v>
      </c>
    </row>
    <row r="2371" spans="1:45" hidden="1" x14ac:dyDescent="0.3">
      <c r="A2371" s="38" t="str">
        <f>E2371&amp;F2371&amp;U2371</f>
        <v>SSPDRIV-TMSN</v>
      </c>
      <c r="B2371" s="38" t="str">
        <f>I2371&amp;D2371&amp;C2371</f>
        <v>TD6341303000</v>
      </c>
      <c r="C2371" s="38" t="str">
        <f>_xlfn.XLOOKUP(A2371,CrossRef!N:N,CrossRef!D:D,"",0)</f>
        <v>00</v>
      </c>
      <c r="D2371" s="38" t="str">
        <f>_xlfn.XLOOKUP(A2371,CrossRef!N:N,CrossRef!C:C,"",0)</f>
        <v>3030</v>
      </c>
      <c r="E2371" s="38" t="str">
        <f>LEFT(M2371,3)</f>
        <v>SSP</v>
      </c>
      <c r="F2371" s="38" t="str">
        <f>_xlfn.TEXTAFTER(J2371,"-")</f>
        <v>DRIV-TMSN</v>
      </c>
      <c r="G2371" t="s">
        <v>2725</v>
      </c>
      <c r="H2371" t="s">
        <v>2726</v>
      </c>
      <c r="I2371" t="s">
        <v>2801</v>
      </c>
      <c r="J2371" s="7" t="s">
        <v>2306</v>
      </c>
      <c r="K2371" t="s">
        <v>2638</v>
      </c>
      <c r="L2371" t="s">
        <v>183</v>
      </c>
      <c r="M2371" t="s">
        <v>2802</v>
      </c>
      <c r="N2371" t="s">
        <v>2640</v>
      </c>
      <c r="O2371" t="s">
        <v>2803</v>
      </c>
      <c r="P2371" t="s">
        <v>2642</v>
      </c>
      <c r="Q2371" t="s">
        <v>2640</v>
      </c>
      <c r="R2371" t="s">
        <v>8854</v>
      </c>
      <c r="S2371" t="s">
        <v>2655</v>
      </c>
      <c r="T2371" t="s">
        <v>2818</v>
      </c>
      <c r="U2371" t="s">
        <v>2657</v>
      </c>
      <c r="V2371" s="7" t="s">
        <v>327</v>
      </c>
      <c r="W2371" s="8">
        <v>18000</v>
      </c>
      <c r="X2371" t="s">
        <v>8855</v>
      </c>
      <c r="Y2371" t="s">
        <v>3417</v>
      </c>
      <c r="Z2371" s="8">
        <v>49448.06</v>
      </c>
      <c r="AA2371" s="9">
        <v>14.81</v>
      </c>
      <c r="AB2371" s="8">
        <v>107273.16</v>
      </c>
      <c r="AD2371" s="10">
        <v>4771888</v>
      </c>
      <c r="AE2371" s="11">
        <v>46005</v>
      </c>
      <c r="AF2371" s="8">
        <v>46169.95</v>
      </c>
      <c r="AG2371" s="8">
        <v>14721.89</v>
      </c>
      <c r="AH2371" s="12">
        <v>0.81788277777777774</v>
      </c>
      <c r="AI2371" s="8">
        <v>994.05064145847393</v>
      </c>
      <c r="AJ2371" s="11">
        <v>47219.050641469905</v>
      </c>
      <c r="AK2371" s="11">
        <v>47235</v>
      </c>
      <c r="AL2371" s="10">
        <v>-16</v>
      </c>
      <c r="AM2371">
        <v>64406.159999999996</v>
      </c>
      <c r="AN2371">
        <v>1.0131227777777778</v>
      </c>
      <c r="AO2371" s="40" t="str">
        <f>E2371&amp;F2371&amp;U2371</f>
        <v>SSPDRIV-TMSN</v>
      </c>
      <c r="AP2371" s="40" t="str">
        <f>_xlfn.XLOOKUP(AO2371,CrossRef!N:N,CrossRef!A:A,"NOT FOUND",0)</f>
        <v>SSP303000</v>
      </c>
      <c r="AQ2371" s="40" t="str">
        <f>IFERROR(_xlfn.XLOOKUP(AO2371,CrossRef!$N:$N,CrossRef!$E:$E,"Not Found"),"-")</f>
        <v>793F</v>
      </c>
      <c r="AR2371" s="40" t="str">
        <f>IFERROR(_xlfn.XLOOKUP(AO2371,CrossRef!$N:$N,CrossRef!$G:$G,"Not Found"),"-")</f>
        <v>3030 - TRANSMISSION</v>
      </c>
      <c r="AS2371" s="40" t="str">
        <f>IFERROR(_xlfn.XLOOKUP(AO2371,CrossRef!$N:$N,CrossRef!$H:$H,"Not Found"),"-")</f>
        <v>00 - (NONE)</v>
      </c>
    </row>
    <row r="2372" spans="1:45" hidden="1" x14ac:dyDescent="0.3">
      <c r="A2372" s="38" t="str">
        <f>E2372&amp;F2372&amp;U2372</f>
        <v>SSPDRIV-FIDVRHR</v>
      </c>
      <c r="B2372" s="38" t="str">
        <f>I2372&amp;D2372&amp;C2372</f>
        <v>TD63124008RI</v>
      </c>
      <c r="C2372" s="38" t="str">
        <f>_xlfn.XLOOKUP(A2372,CrossRef!N:N,CrossRef!D:D,"",0)</f>
        <v>RI</v>
      </c>
      <c r="D2372" s="38" t="str">
        <f>_xlfn.XLOOKUP(A2372,CrossRef!N:N,CrossRef!C:C,"",0)</f>
        <v>4008</v>
      </c>
      <c r="E2372" s="38" t="str">
        <f>LEFT(M2372,3)</f>
        <v>SSP</v>
      </c>
      <c r="F2372" s="38" t="str">
        <f>_xlfn.TEXTAFTER(J2372,"-")</f>
        <v>DRIV-FIDV</v>
      </c>
      <c r="G2372" t="s">
        <v>2725</v>
      </c>
      <c r="H2372" t="s">
        <v>2726</v>
      </c>
      <c r="I2372" t="s">
        <v>3571</v>
      </c>
      <c r="J2372" s="7" t="s">
        <v>2307</v>
      </c>
      <c r="K2372" t="s">
        <v>2638</v>
      </c>
      <c r="L2372" t="s">
        <v>183</v>
      </c>
      <c r="M2372" t="s">
        <v>3572</v>
      </c>
      <c r="N2372" t="s">
        <v>2640</v>
      </c>
      <c r="O2372" t="s">
        <v>2653</v>
      </c>
      <c r="P2372" t="s">
        <v>2642</v>
      </c>
      <c r="Q2372" t="s">
        <v>2640</v>
      </c>
      <c r="R2372" t="s">
        <v>8856</v>
      </c>
      <c r="S2372" t="s">
        <v>2655</v>
      </c>
      <c r="T2372" t="s">
        <v>2682</v>
      </c>
      <c r="U2372" t="s">
        <v>494</v>
      </c>
      <c r="V2372" s="7" t="s">
        <v>549</v>
      </c>
      <c r="W2372" s="8">
        <v>24000</v>
      </c>
      <c r="X2372" t="s">
        <v>8857</v>
      </c>
      <c r="Y2372" t="s">
        <v>3319</v>
      </c>
      <c r="Z2372" s="8">
        <v>70305.59</v>
      </c>
      <c r="AA2372" s="9">
        <v>15.12</v>
      </c>
      <c r="AB2372" s="8">
        <v>152733.69</v>
      </c>
      <c r="AD2372" s="10">
        <v>4619856</v>
      </c>
      <c r="AE2372" s="11">
        <v>45573</v>
      </c>
      <c r="AF2372" s="8">
        <v>61044.95</v>
      </c>
      <c r="AG2372" s="8">
        <v>14739.36</v>
      </c>
      <c r="AH2372" s="12">
        <v>0.61414000000000002</v>
      </c>
      <c r="AI2372" s="8">
        <v>974.82539682539687</v>
      </c>
      <c r="AJ2372" s="11">
        <v>47199.825396840279</v>
      </c>
      <c r="AK2372" s="11">
        <v>47249</v>
      </c>
      <c r="AL2372" s="10">
        <v>-50</v>
      </c>
      <c r="AM2372">
        <v>85788.47</v>
      </c>
      <c r="AN2372">
        <v>1.0309800000000002</v>
      </c>
      <c r="AO2372" s="40" t="str">
        <f>E2372&amp;F2372&amp;U2372</f>
        <v>SSPDRIV-FIDVRHR</v>
      </c>
      <c r="AP2372" s="40" t="str">
        <f>_xlfn.XLOOKUP(AO2372,CrossRef!N:N,CrossRef!A:A,"NOT FOUND",0)</f>
        <v>SSP4008RI</v>
      </c>
      <c r="AQ2372" s="40" t="str">
        <f>IFERROR(_xlfn.XLOOKUP(AO2372,CrossRef!$N:$N,CrossRef!$E:$E,"Not Found"),"-")</f>
        <v>793F</v>
      </c>
      <c r="AR2372" s="40" t="str">
        <f>IFERROR(_xlfn.XLOOKUP(AO2372,CrossRef!$N:$N,CrossRef!$G:$G,"Not Found"),"-")</f>
        <v>4008 - FINAL DRIVE, BRAKE &amp; WHEEL</v>
      </c>
      <c r="AS2372" s="40" t="str">
        <f>IFERROR(_xlfn.XLOOKUP(AO2372,CrossRef!$N:$N,CrossRef!$H:$H,"Not Found"),"-")</f>
        <v>RI - RIGHT</v>
      </c>
    </row>
    <row r="2373" spans="1:45" hidden="1" x14ac:dyDescent="0.3">
      <c r="A2373" s="38" t="str">
        <f>E2373&amp;F2373&amp;U2373</f>
        <v>SPDDRIV-WHGPLHF</v>
      </c>
      <c r="B2373" s="38" t="str">
        <f>I2373&amp;D2373&amp;C2373</f>
        <v>TD66434006LF</v>
      </c>
      <c r="C2373" s="38" t="str">
        <f>_xlfn.XLOOKUP(A2373,CrossRef!N:N,CrossRef!D:D,"",0)</f>
        <v>LF</v>
      </c>
      <c r="D2373" s="38" t="str">
        <f>_xlfn.XLOOKUP(A2373,CrossRef!N:N,CrossRef!C:C,"",0)</f>
        <v>4006</v>
      </c>
      <c r="E2373" s="38" t="str">
        <f>LEFT(M2373,3)</f>
        <v>SPD</v>
      </c>
      <c r="F2373" s="38" t="str">
        <f>_xlfn.TEXTAFTER(J2373,"-")</f>
        <v>DRIV-WHGP</v>
      </c>
      <c r="G2373" t="s">
        <v>2695</v>
      </c>
      <c r="H2373" t="s">
        <v>2696</v>
      </c>
      <c r="I2373" t="s">
        <v>3944</v>
      </c>
      <c r="J2373" s="7" t="s">
        <v>2308</v>
      </c>
      <c r="K2373" t="s">
        <v>2638</v>
      </c>
      <c r="L2373" t="s">
        <v>190</v>
      </c>
      <c r="M2373" t="s">
        <v>3945</v>
      </c>
      <c r="N2373" t="s">
        <v>2640</v>
      </c>
      <c r="O2373" t="s">
        <v>3054</v>
      </c>
      <c r="P2373" t="s">
        <v>2642</v>
      </c>
      <c r="Q2373" t="s">
        <v>2640</v>
      </c>
      <c r="R2373" t="s">
        <v>8858</v>
      </c>
      <c r="S2373" t="s">
        <v>2655</v>
      </c>
      <c r="T2373" t="s">
        <v>2688</v>
      </c>
      <c r="U2373" t="s">
        <v>485</v>
      </c>
      <c r="V2373" s="7" t="s">
        <v>2263</v>
      </c>
      <c r="W2373" s="8">
        <v>18000</v>
      </c>
      <c r="X2373" t="s">
        <v>8859</v>
      </c>
      <c r="Y2373" t="s">
        <v>8651</v>
      </c>
      <c r="Z2373" s="8">
        <v>21193.5</v>
      </c>
      <c r="AA2373" s="9">
        <v>13.51</v>
      </c>
      <c r="AB2373" s="8">
        <v>58809.18</v>
      </c>
      <c r="AD2373" s="10">
        <v>4725127</v>
      </c>
      <c r="AE2373" s="11">
        <v>46063</v>
      </c>
      <c r="AF2373" s="8">
        <v>17933.66</v>
      </c>
      <c r="AG2373" s="8">
        <v>14740.160000000003</v>
      </c>
      <c r="AH2373" s="12">
        <v>0.81889777777777795</v>
      </c>
      <c r="AI2373" s="8">
        <v>1091.0555144337532</v>
      </c>
      <c r="AJ2373" s="11">
        <v>47316.055514432868</v>
      </c>
      <c r="AK2373" s="11">
        <v>47420</v>
      </c>
      <c r="AL2373" s="10">
        <v>-104</v>
      </c>
      <c r="AM2373">
        <v>37337.949999999997</v>
      </c>
      <c r="AN2373">
        <v>1.0780161111111111</v>
      </c>
      <c r="AO2373" s="40" t="str">
        <f>E2373&amp;F2373&amp;U2373</f>
        <v>SPDDRIV-WHGPLHF</v>
      </c>
      <c r="AP2373" s="40" t="str">
        <f>_xlfn.XLOOKUP(AO2373,CrossRef!N:N,CrossRef!A:A,"NOT FOUND",0)</f>
        <v>SPD4006LF</v>
      </c>
      <c r="AQ2373" s="40" t="str">
        <f>IFERROR(_xlfn.XLOOKUP(AO2373,CrossRef!$N:$N,CrossRef!$E:$E,"Not Found"),"-")</f>
        <v>789D</v>
      </c>
      <c r="AR2373" s="40" t="str">
        <f>IFERROR(_xlfn.XLOOKUP(AO2373,CrossRef!$N:$N,CrossRef!$G:$G,"Not Found"),"-")</f>
        <v>4006 - WHEEL &amp; BRAKE ASSEMBLY</v>
      </c>
      <c r="AS2373" s="40" t="str">
        <f>IFERROR(_xlfn.XLOOKUP(AO2373,CrossRef!$N:$N,CrossRef!$H:$H,"Not Found"),"-")</f>
        <v>LF - LEFT FRONT</v>
      </c>
    </row>
    <row r="2374" spans="1:45" hidden="1" x14ac:dyDescent="0.3">
      <c r="A2374" s="38" t="str">
        <f>E2374&amp;F2374&amp;U2374</f>
        <v>SPDDRIV-WHGPRHF</v>
      </c>
      <c r="B2374" s="38" t="str">
        <f>I2374&amp;D2374&amp;C2374</f>
        <v>TD66434006RF</v>
      </c>
      <c r="C2374" s="38" t="str">
        <f>_xlfn.XLOOKUP(A2374,CrossRef!N:N,CrossRef!D:D,"",0)</f>
        <v>RF</v>
      </c>
      <c r="D2374" s="38" t="str">
        <f>_xlfn.XLOOKUP(A2374,CrossRef!N:N,CrossRef!C:C,"",0)</f>
        <v>4006</v>
      </c>
      <c r="E2374" s="38" t="str">
        <f>LEFT(M2374,3)</f>
        <v>SPD</v>
      </c>
      <c r="F2374" s="38" t="str">
        <f>_xlfn.TEXTAFTER(J2374,"-")</f>
        <v>DRIV-WHGP</v>
      </c>
      <c r="G2374" t="s">
        <v>2695</v>
      </c>
      <c r="H2374" t="s">
        <v>2696</v>
      </c>
      <c r="I2374" t="s">
        <v>3944</v>
      </c>
      <c r="J2374" s="7" t="s">
        <v>2308</v>
      </c>
      <c r="K2374" t="s">
        <v>2638</v>
      </c>
      <c r="L2374" t="s">
        <v>190</v>
      </c>
      <c r="M2374" t="s">
        <v>3945</v>
      </c>
      <c r="N2374" t="s">
        <v>2640</v>
      </c>
      <c r="O2374" t="s">
        <v>3054</v>
      </c>
      <c r="P2374" t="s">
        <v>2642</v>
      </c>
      <c r="Q2374" t="s">
        <v>2640</v>
      </c>
      <c r="R2374" t="s">
        <v>8860</v>
      </c>
      <c r="S2374" t="s">
        <v>2655</v>
      </c>
      <c r="T2374" t="s">
        <v>2688</v>
      </c>
      <c r="U2374" t="s">
        <v>488</v>
      </c>
      <c r="V2374" s="7" t="s">
        <v>2391</v>
      </c>
      <c r="W2374" s="8">
        <v>18000</v>
      </c>
      <c r="X2374" t="s">
        <v>8861</v>
      </c>
      <c r="Y2374" t="s">
        <v>8651</v>
      </c>
      <c r="Z2374" s="8">
        <v>21193.5</v>
      </c>
      <c r="AA2374" s="9">
        <v>13.51</v>
      </c>
      <c r="AB2374" s="8">
        <v>58809.18</v>
      </c>
      <c r="AD2374" s="10">
        <v>4725128</v>
      </c>
      <c r="AE2374" s="11">
        <v>46063</v>
      </c>
      <c r="AF2374" s="8">
        <v>17933.66</v>
      </c>
      <c r="AG2374" s="8">
        <v>14740.160000000003</v>
      </c>
      <c r="AH2374" s="12">
        <v>0.81889777777777795</v>
      </c>
      <c r="AI2374" s="8">
        <v>1091.0555144337532</v>
      </c>
      <c r="AJ2374" s="11">
        <v>47316.055514432868</v>
      </c>
      <c r="AK2374" s="11">
        <v>47420</v>
      </c>
      <c r="AL2374" s="10">
        <v>-104</v>
      </c>
      <c r="AM2374">
        <v>37337.949999999997</v>
      </c>
      <c r="AN2374">
        <v>1.0780161111111111</v>
      </c>
      <c r="AO2374" s="40" t="str">
        <f>E2374&amp;F2374&amp;U2374</f>
        <v>SPDDRIV-WHGPRHF</v>
      </c>
      <c r="AP2374" s="40" t="str">
        <f>_xlfn.XLOOKUP(AO2374,CrossRef!N:N,CrossRef!A:A,"NOT FOUND",0)</f>
        <v>SPD4006RF</v>
      </c>
      <c r="AQ2374" s="40" t="str">
        <f>IFERROR(_xlfn.XLOOKUP(AO2374,CrossRef!$N:$N,CrossRef!$E:$E,"Not Found"),"-")</f>
        <v>789D</v>
      </c>
      <c r="AR2374" s="40" t="str">
        <f>IFERROR(_xlfn.XLOOKUP(AO2374,CrossRef!$N:$N,CrossRef!$G:$G,"Not Found"),"-")</f>
        <v>4006 - WHEEL &amp; BRAKE ASSEMBLY</v>
      </c>
      <c r="AS2374" s="40" t="str">
        <f>IFERROR(_xlfn.XLOOKUP(AO2374,CrossRef!$N:$N,CrossRef!$H:$H,"Not Found"),"-")</f>
        <v>RF - RIGHT FRONT</v>
      </c>
    </row>
    <row r="2375" spans="1:45" hidden="1" x14ac:dyDescent="0.3">
      <c r="A2375" s="38" t="str">
        <f>E2375&amp;F2375&amp;U2375</f>
        <v>SPDSURE-SPSNLHF</v>
      </c>
      <c r="B2375" s="38" t="str">
        <f>I2375&amp;D2375&amp;C2375</f>
        <v>TD66437201LF</v>
      </c>
      <c r="C2375" s="38" t="str">
        <f>_xlfn.XLOOKUP(A2375,CrossRef!N:N,CrossRef!D:D,"",0)</f>
        <v>LF</v>
      </c>
      <c r="D2375" s="38" t="str">
        <f>_xlfn.XLOOKUP(A2375,CrossRef!N:N,CrossRef!C:C,"",0)</f>
        <v>7201</v>
      </c>
      <c r="E2375" s="38" t="str">
        <f>LEFT(M2375,3)</f>
        <v>SPD</v>
      </c>
      <c r="F2375" s="38" t="str">
        <f>_xlfn.TEXTAFTER(J2375,"-")</f>
        <v>SURE-SPSN</v>
      </c>
      <c r="G2375" t="s">
        <v>2695</v>
      </c>
      <c r="H2375" t="s">
        <v>2696</v>
      </c>
      <c r="I2375" t="s">
        <v>3944</v>
      </c>
      <c r="J2375" s="7" t="s">
        <v>1995</v>
      </c>
      <c r="K2375" t="s">
        <v>2638</v>
      </c>
      <c r="L2375" t="s">
        <v>190</v>
      </c>
      <c r="M2375" t="s">
        <v>3945</v>
      </c>
      <c r="N2375" t="s">
        <v>2640</v>
      </c>
      <c r="O2375" t="s">
        <v>3054</v>
      </c>
      <c r="P2375" t="s">
        <v>2642</v>
      </c>
      <c r="Q2375" t="s">
        <v>2640</v>
      </c>
      <c r="R2375" t="s">
        <v>8862</v>
      </c>
      <c r="S2375" t="s">
        <v>2644</v>
      </c>
      <c r="T2375" t="s">
        <v>2720</v>
      </c>
      <c r="U2375" t="s">
        <v>485</v>
      </c>
      <c r="V2375" s="7" t="s">
        <v>1526</v>
      </c>
      <c r="W2375" s="8">
        <v>18000</v>
      </c>
      <c r="X2375" t="s">
        <v>8863</v>
      </c>
      <c r="Y2375" t="s">
        <v>6460</v>
      </c>
      <c r="Z2375" s="8">
        <v>21193.5</v>
      </c>
      <c r="AA2375" s="9">
        <v>13.51</v>
      </c>
      <c r="AB2375" s="8">
        <v>36118.839999999997</v>
      </c>
      <c r="AD2375" s="10">
        <v>4714523</v>
      </c>
      <c r="AE2375" s="11">
        <v>45940</v>
      </c>
      <c r="AF2375" s="8">
        <v>17933.66</v>
      </c>
      <c r="AG2375" s="8">
        <v>14740.160000000003</v>
      </c>
      <c r="AH2375" s="12">
        <v>0.81889777777777795</v>
      </c>
      <c r="AI2375" s="8">
        <v>1091.0555144337532</v>
      </c>
      <c r="AJ2375" s="11">
        <v>47316.055514432868</v>
      </c>
      <c r="AK2375" s="11">
        <v>47420</v>
      </c>
      <c r="AL2375" s="10">
        <v>-104</v>
      </c>
      <c r="AM2375">
        <v>37337.949999999997</v>
      </c>
      <c r="AN2375">
        <v>1.0780161111111111</v>
      </c>
      <c r="AO2375" s="40" t="str">
        <f>E2375&amp;F2375&amp;U2375</f>
        <v>SPDSURE-SPSNLHF</v>
      </c>
      <c r="AP2375" s="40" t="str">
        <f>_xlfn.XLOOKUP(AO2375,CrossRef!N:N,CrossRef!A:A,"NOT FOUND",0)</f>
        <v>SPD7201LF</v>
      </c>
      <c r="AQ2375" s="40" t="str">
        <f>IFERROR(_xlfn.XLOOKUP(AO2375,CrossRef!$N:$N,CrossRef!$E:$E,"Not Found"),"-")</f>
        <v>789D</v>
      </c>
      <c r="AR2375" s="40" t="str">
        <f>IFERROR(_xlfn.XLOOKUP(AO2375,CrossRef!$N:$N,CrossRef!$G:$G,"Not Found"),"-")</f>
        <v>7201 - SUSPENSION CYLINDER</v>
      </c>
      <c r="AS2375" s="40" t="str">
        <f>IFERROR(_xlfn.XLOOKUP(AO2375,CrossRef!$N:$N,CrossRef!$H:$H,"Not Found"),"-")</f>
        <v>LF - LEFT FRONT</v>
      </c>
    </row>
    <row r="2376" spans="1:45" hidden="1" x14ac:dyDescent="0.3">
      <c r="A2376" s="38" t="str">
        <f>E2376&amp;F2376&amp;U2376</f>
        <v>SPDSURE-SPSNRHF</v>
      </c>
      <c r="B2376" s="38" t="str">
        <f>I2376&amp;D2376&amp;C2376</f>
        <v>TD6643</v>
      </c>
      <c r="C2376" s="38" t="str">
        <f>_xlfn.XLOOKUP(A2376,CrossRef!N:N,CrossRef!D:D,"",0)</f>
        <v/>
      </c>
      <c r="D2376" s="38" t="str">
        <f>_xlfn.XLOOKUP(A2376,CrossRef!N:N,CrossRef!C:C,"",0)</f>
        <v/>
      </c>
      <c r="E2376" s="38" t="str">
        <f>LEFT(M2376,3)</f>
        <v>SPD</v>
      </c>
      <c r="F2376" s="38" t="str">
        <f>_xlfn.TEXTAFTER(J2376,"-")</f>
        <v>SURE-SPSN</v>
      </c>
      <c r="G2376" t="s">
        <v>2695</v>
      </c>
      <c r="H2376" t="s">
        <v>2696</v>
      </c>
      <c r="I2376" t="s">
        <v>3944</v>
      </c>
      <c r="J2376" s="7" t="s">
        <v>1995</v>
      </c>
      <c r="K2376" t="s">
        <v>2638</v>
      </c>
      <c r="L2376" t="s">
        <v>190</v>
      </c>
      <c r="M2376" t="s">
        <v>3945</v>
      </c>
      <c r="N2376" t="s">
        <v>2640</v>
      </c>
      <c r="O2376" t="s">
        <v>3054</v>
      </c>
      <c r="P2376" t="s">
        <v>2642</v>
      </c>
      <c r="Q2376" t="s">
        <v>2640</v>
      </c>
      <c r="R2376" t="s">
        <v>8864</v>
      </c>
      <c r="S2376" t="s">
        <v>2644</v>
      </c>
      <c r="T2376" t="s">
        <v>2720</v>
      </c>
      <c r="U2376" t="s">
        <v>488</v>
      </c>
      <c r="V2376" s="7" t="s">
        <v>5119</v>
      </c>
      <c r="W2376" s="8">
        <v>18000</v>
      </c>
      <c r="X2376" t="s">
        <v>8865</v>
      </c>
      <c r="Y2376" t="s">
        <v>6460</v>
      </c>
      <c r="Z2376" s="8">
        <v>21193.5</v>
      </c>
      <c r="AA2376" s="9">
        <v>13.51</v>
      </c>
      <c r="AB2376" s="8">
        <v>36118.839999999997</v>
      </c>
      <c r="AD2376" s="10">
        <v>4714524</v>
      </c>
      <c r="AE2376" s="11">
        <v>46063</v>
      </c>
      <c r="AF2376" s="8">
        <v>17933.66</v>
      </c>
      <c r="AG2376" s="8">
        <v>14740.160000000003</v>
      </c>
      <c r="AH2376" s="12">
        <v>0.81889777777777795</v>
      </c>
      <c r="AI2376" s="8">
        <v>1091.0555144337532</v>
      </c>
      <c r="AJ2376" s="11">
        <v>47316.055514432868</v>
      </c>
      <c r="AK2376" s="11">
        <v>47420</v>
      </c>
      <c r="AL2376" s="10">
        <v>-104</v>
      </c>
      <c r="AM2376">
        <v>37337.949999999997</v>
      </c>
      <c r="AN2376">
        <v>1.0780161111111111</v>
      </c>
      <c r="AO2376" s="40" t="str">
        <f>E2376&amp;F2376&amp;U2376</f>
        <v>SPDSURE-SPSNRHF</v>
      </c>
      <c r="AP2376" s="40" t="str">
        <f>_xlfn.XLOOKUP(AO2376,CrossRef!N:N,CrossRef!A:A,"NOT FOUND",0)</f>
        <v>NOT FOUND</v>
      </c>
      <c r="AQ2376" s="40" t="str">
        <f>IFERROR(_xlfn.XLOOKUP(AO2376,CrossRef!$N:$N,CrossRef!$E:$E,"Not Found"),"-")</f>
        <v>Not Found</v>
      </c>
      <c r="AR2376" s="40" t="str">
        <f>IFERROR(_xlfn.XLOOKUP(AO2376,CrossRef!$N:$N,CrossRef!$G:$G,"Not Found"),"-")</f>
        <v>Not Found</v>
      </c>
      <c r="AS2376" s="40" t="str">
        <f>IFERROR(_xlfn.XLOOKUP(AO2376,CrossRef!$N:$N,CrossRef!$H:$H,"Not Found"),"-")</f>
        <v>Not Found</v>
      </c>
    </row>
    <row r="2377" spans="1:45" hidden="1" x14ac:dyDescent="0.3">
      <c r="A2377" s="38" t="str">
        <f>E2377&amp;F2377&amp;U2377</f>
        <v>DH3ENG1-COSY-RADTLH</v>
      </c>
      <c r="B2377" s="38" t="str">
        <f>I2377&amp;D2377&amp;C2377</f>
        <v>EX70991353LT</v>
      </c>
      <c r="C2377" s="38" t="str">
        <f>_xlfn.XLOOKUP(A2377,CrossRef!N:N,CrossRef!D:D,"",0)</f>
        <v>LT</v>
      </c>
      <c r="D2377" s="38" t="str">
        <f>_xlfn.XLOOKUP(A2377,CrossRef!N:N,CrossRef!C:C,"",0)</f>
        <v>1353</v>
      </c>
      <c r="E2377" s="38" t="str">
        <f>LEFT(M2377,3)</f>
        <v>DH3</v>
      </c>
      <c r="F2377" s="38" t="str">
        <f>_xlfn.TEXTAFTER(J2377,"-")</f>
        <v>ENG1-COSY-RADT</v>
      </c>
      <c r="G2377" t="s">
        <v>2967</v>
      </c>
      <c r="H2377" t="s">
        <v>2814</v>
      </c>
      <c r="I2377" t="s">
        <v>2968</v>
      </c>
      <c r="J2377" s="7" t="s">
        <v>239</v>
      </c>
      <c r="K2377" t="s">
        <v>2638</v>
      </c>
      <c r="L2377" t="s">
        <v>65</v>
      </c>
      <c r="M2377" t="s">
        <v>2969</v>
      </c>
      <c r="N2377" t="s">
        <v>2640</v>
      </c>
      <c r="O2377" t="s">
        <v>2653</v>
      </c>
      <c r="P2377" t="s">
        <v>2642</v>
      </c>
      <c r="Q2377" t="s">
        <v>2640</v>
      </c>
      <c r="R2377" t="s">
        <v>8866</v>
      </c>
      <c r="S2377" t="s">
        <v>2655</v>
      </c>
      <c r="T2377" t="s">
        <v>3253</v>
      </c>
      <c r="U2377" t="s">
        <v>59</v>
      </c>
      <c r="V2377" s="7" t="s">
        <v>236</v>
      </c>
      <c r="W2377" s="8">
        <v>18000</v>
      </c>
      <c r="X2377" t="s">
        <v>8867</v>
      </c>
      <c r="Y2377" t="s">
        <v>8868</v>
      </c>
      <c r="Z2377" s="8">
        <v>52668.1</v>
      </c>
      <c r="AA2377" s="9">
        <v>0</v>
      </c>
      <c r="AB2377" s="8">
        <v>71868.5</v>
      </c>
      <c r="AD2377" s="10">
        <v>4741901</v>
      </c>
      <c r="AE2377" s="11">
        <v>45801</v>
      </c>
      <c r="AF2377" s="8">
        <v>49411.5</v>
      </c>
      <c r="AG2377" s="8">
        <v>14743.400000000001</v>
      </c>
      <c r="AH2377" s="12">
        <v>0.8190777777777779</v>
      </c>
      <c r="AI2377" s="8">
        <v>0</v>
      </c>
      <c r="AJ2377" s="11">
        <v>46225</v>
      </c>
      <c r="AK2377" s="11">
        <v>47068</v>
      </c>
      <c r="AL2377" s="10">
        <v>-843</v>
      </c>
      <c r="AO2377" s="40" t="str">
        <f>E2377&amp;F2377&amp;U2377</f>
        <v>DH3ENG1-COSY-RADTLH</v>
      </c>
      <c r="AP2377" s="40" t="str">
        <f>_xlfn.XLOOKUP(AO2377,CrossRef!N:N,CrossRef!A:A,"NOT FOUND",0)</f>
        <v>DH31353LT</v>
      </c>
      <c r="AQ2377" s="40" t="str">
        <f>IFERROR(_xlfn.XLOOKUP(AO2377,CrossRef!$N:$N,CrossRef!$E:$E,"Not Found"),"-")</f>
        <v>6060 FACE SHOVEL</v>
      </c>
      <c r="AR2377" s="40" t="str">
        <f>IFERROR(_xlfn.XLOOKUP(AO2377,CrossRef!$N:$N,CrossRef!$G:$G,"Not Found"),"-")</f>
        <v>1353 - RADIATOR</v>
      </c>
      <c r="AS2377" s="40" t="str">
        <f>IFERROR(_xlfn.XLOOKUP(AO2377,CrossRef!$N:$N,CrossRef!$H:$H,"Not Found"),"-")</f>
        <v>LT - LEFT</v>
      </c>
    </row>
    <row r="2378" spans="1:45" hidden="1" x14ac:dyDescent="0.3">
      <c r="A2378" s="38" t="str">
        <f>E2378&amp;F2378&amp;U2378</f>
        <v>DH3ENG2-COSY-RADTRH</v>
      </c>
      <c r="B2378" s="38" t="str">
        <f>I2378&amp;D2378&amp;C2378</f>
        <v>EX70991353RI</v>
      </c>
      <c r="C2378" s="38" t="str">
        <f>_xlfn.XLOOKUP(A2378,CrossRef!N:N,CrossRef!D:D,"",0)</f>
        <v>RI</v>
      </c>
      <c r="D2378" s="38" t="str">
        <f>_xlfn.XLOOKUP(A2378,CrossRef!N:N,CrossRef!C:C,"",0)</f>
        <v>1353</v>
      </c>
      <c r="E2378" s="38" t="str">
        <f>LEFT(M2378,3)</f>
        <v>DH3</v>
      </c>
      <c r="F2378" s="38" t="str">
        <f>_xlfn.TEXTAFTER(J2378,"-")</f>
        <v>ENG2-COSY-RADT</v>
      </c>
      <c r="G2378" t="s">
        <v>2967</v>
      </c>
      <c r="H2378" t="s">
        <v>2814</v>
      </c>
      <c r="I2378" t="s">
        <v>2968</v>
      </c>
      <c r="J2378" s="7" t="s">
        <v>240</v>
      </c>
      <c r="K2378" t="s">
        <v>2638</v>
      </c>
      <c r="L2378" t="s">
        <v>65</v>
      </c>
      <c r="M2378" t="s">
        <v>2969</v>
      </c>
      <c r="N2378" t="s">
        <v>2640</v>
      </c>
      <c r="O2378" t="s">
        <v>2653</v>
      </c>
      <c r="P2378" t="s">
        <v>2642</v>
      </c>
      <c r="Q2378" t="s">
        <v>2640</v>
      </c>
      <c r="R2378" t="s">
        <v>8869</v>
      </c>
      <c r="S2378" t="s">
        <v>2655</v>
      </c>
      <c r="T2378" t="s">
        <v>3253</v>
      </c>
      <c r="U2378" t="s">
        <v>63</v>
      </c>
      <c r="V2378" s="7" t="s">
        <v>238</v>
      </c>
      <c r="W2378" s="8">
        <v>18000</v>
      </c>
      <c r="X2378" t="s">
        <v>8870</v>
      </c>
      <c r="Y2378" t="s">
        <v>8868</v>
      </c>
      <c r="Z2378" s="8">
        <v>52668.1</v>
      </c>
      <c r="AA2378" s="9">
        <v>0</v>
      </c>
      <c r="AB2378" s="8">
        <v>71868.5</v>
      </c>
      <c r="AD2378" s="10">
        <v>4741900</v>
      </c>
      <c r="AE2378" s="11">
        <v>45801</v>
      </c>
      <c r="AF2378" s="8">
        <v>49411.5</v>
      </c>
      <c r="AG2378" s="8">
        <v>14743.400000000001</v>
      </c>
      <c r="AH2378" s="12">
        <v>0.8190777777777779</v>
      </c>
      <c r="AI2378" s="8">
        <v>0</v>
      </c>
      <c r="AJ2378" s="11">
        <v>46225</v>
      </c>
      <c r="AK2378" s="11">
        <v>47068</v>
      </c>
      <c r="AL2378" s="10">
        <v>-843</v>
      </c>
      <c r="AO2378" s="40" t="str">
        <f>E2378&amp;F2378&amp;U2378</f>
        <v>DH3ENG2-COSY-RADTRH</v>
      </c>
      <c r="AP2378" s="40" t="str">
        <f>_xlfn.XLOOKUP(AO2378,CrossRef!N:N,CrossRef!A:A,"NOT FOUND",0)</f>
        <v>DH31353RI</v>
      </c>
      <c r="AQ2378" s="40" t="str">
        <f>IFERROR(_xlfn.XLOOKUP(AO2378,CrossRef!$N:$N,CrossRef!$E:$E,"Not Found"),"-")</f>
        <v>6060 FACE SHOVEL</v>
      </c>
      <c r="AR2378" s="40" t="str">
        <f>IFERROR(_xlfn.XLOOKUP(AO2378,CrossRef!$N:$N,CrossRef!$G:$G,"Not Found"),"-")</f>
        <v>1353 - RADIATOR</v>
      </c>
      <c r="AS2378" s="40" t="str">
        <f>IFERROR(_xlfn.XLOOKUP(AO2378,CrossRef!$N:$N,CrossRef!$H:$H,"Not Found"),"-")</f>
        <v>RI - RIGHT</v>
      </c>
    </row>
    <row r="2379" spans="1:45" hidden="1" x14ac:dyDescent="0.3">
      <c r="A2379" s="38" t="str">
        <f>E2379&amp;F2379&amp;U2379</f>
        <v>DHJUCRG-TCFS-TCFLLH</v>
      </c>
      <c r="B2379" s="38" t="str">
        <f>I2379&amp;D2379&amp;C2379</f>
        <v>EX7094</v>
      </c>
      <c r="C2379" s="38" t="str">
        <f>_xlfn.XLOOKUP(A2379,CrossRef!N:N,CrossRef!D:D,"",0)</f>
        <v/>
      </c>
      <c r="D2379" s="38" t="str">
        <f>_xlfn.XLOOKUP(A2379,CrossRef!N:N,CrossRef!C:C,"",0)</f>
        <v/>
      </c>
      <c r="E2379" s="38" t="str">
        <f>MID(M2379,FIND("DH",M2379),3)</f>
        <v>DHJ</v>
      </c>
      <c r="F2379" s="38" t="str">
        <f>_xlfn.TEXTAFTER(J2379,"-")</f>
        <v>UCRG-TCFS-TCFL</v>
      </c>
      <c r="G2379" t="s">
        <v>2725</v>
      </c>
      <c r="H2379" t="s">
        <v>2726</v>
      </c>
      <c r="I2379" t="s">
        <v>2727</v>
      </c>
      <c r="J2379" s="7" t="s">
        <v>2601</v>
      </c>
      <c r="K2379" t="s">
        <v>2638</v>
      </c>
      <c r="L2379" t="s">
        <v>2728</v>
      </c>
      <c r="M2379" t="s">
        <v>2729</v>
      </c>
      <c r="N2379" t="s">
        <v>2640</v>
      </c>
      <c r="O2379" t="s">
        <v>2653</v>
      </c>
      <c r="P2379" t="s">
        <v>2642</v>
      </c>
      <c r="Q2379" t="s">
        <v>2640</v>
      </c>
      <c r="R2379" t="s">
        <v>10203</v>
      </c>
      <c r="S2379" t="s">
        <v>2671</v>
      </c>
      <c r="T2379" t="s">
        <v>2767</v>
      </c>
      <c r="U2379" t="s">
        <v>59</v>
      </c>
      <c r="V2379" s="7" t="s">
        <v>2584</v>
      </c>
      <c r="W2379" s="8">
        <v>52000</v>
      </c>
      <c r="X2379" t="s">
        <v>10204</v>
      </c>
      <c r="Y2379" t="s">
        <v>10163</v>
      </c>
      <c r="Z2379" s="8">
        <v>70079</v>
      </c>
      <c r="AA2379" s="9">
        <v>2.64</v>
      </c>
      <c r="AB2379" s="8">
        <v>440738.24</v>
      </c>
      <c r="AD2379" s="10">
        <v>4563933</v>
      </c>
      <c r="AE2379" s="11">
        <v>45526</v>
      </c>
      <c r="AF2379" s="8">
        <v>63412.2</v>
      </c>
      <c r="AG2379" s="8">
        <v>45333.2</v>
      </c>
      <c r="AH2379" s="12">
        <v>0.87179230769230764</v>
      </c>
      <c r="AI2379" s="8">
        <v>17171.666666666664</v>
      </c>
      <c r="AJ2379" s="11">
        <v>63396.666666666664</v>
      </c>
      <c r="AK2379" s="11">
        <v>49543</v>
      </c>
      <c r="AL2379" s="10">
        <v>13853</v>
      </c>
      <c r="AM2379">
        <v>78838.52</v>
      </c>
      <c r="AN2379">
        <v>0.29666000000000015</v>
      </c>
      <c r="AO2379" s="40" t="str">
        <f>E2379&amp;F2379&amp;U2379</f>
        <v>DHJUCRG-TCFS-TCFLLH</v>
      </c>
      <c r="AP2379" s="40" t="str">
        <f>_xlfn.XLOOKUP(AO2379,CrossRef!N:N,CrossRef!A:A,"NOT FOUND",0)</f>
        <v>NOT FOUND</v>
      </c>
      <c r="AQ2379" s="40" t="str">
        <f>IFERROR(_xlfn.XLOOKUP(AO2379,CrossRef!$N:$N,CrossRef!$E:$E,"Not Found"),"-")</f>
        <v>Not Found</v>
      </c>
      <c r="AR2379" s="40" t="str">
        <f>IFERROR(_xlfn.XLOOKUP(AO2379,CrossRef!$N:$N,CrossRef!$G:$G,"Not Found"),"-")</f>
        <v>Not Found</v>
      </c>
      <c r="AS2379" s="40" t="str">
        <f>IFERROR(_xlfn.XLOOKUP(AO2379,CrossRef!$N:$N,CrossRef!$H:$H,"Not Found"),"-")</f>
        <v>Not Found</v>
      </c>
    </row>
    <row r="2380" spans="1:45" hidden="1" x14ac:dyDescent="0.3">
      <c r="A2380" s="38" t="str">
        <f>E2380&amp;F2380&amp;U2380</f>
        <v>FDBDRIV-DIFF</v>
      </c>
      <c r="B2380" s="38" t="str">
        <f>I2380&amp;D2380&amp;C2380</f>
        <v>QTD25325800</v>
      </c>
      <c r="C2380" s="38" t="str">
        <f>_xlfn.XLOOKUP(A2380,CrossRef!N:N,CrossRef!D:D,"",0)</f>
        <v>00</v>
      </c>
      <c r="D2380" s="38" t="str">
        <f>_xlfn.XLOOKUP(A2380,CrossRef!N:N,CrossRef!C:C,"",0)</f>
        <v>3258</v>
      </c>
      <c r="E2380" s="38" t="str">
        <f>LEFT(M2380,3)</f>
        <v>FDB</v>
      </c>
      <c r="F2380" s="38" t="str">
        <f>_xlfn.TEXTAFTER(J2380,"-")</f>
        <v>DRIV-DIFF</v>
      </c>
      <c r="G2380" t="s">
        <v>2635</v>
      </c>
      <c r="H2380" t="s">
        <v>2636</v>
      </c>
      <c r="I2380" t="s">
        <v>3779</v>
      </c>
      <c r="J2380" s="7" t="s">
        <v>2309</v>
      </c>
      <c r="K2380" t="s">
        <v>2638</v>
      </c>
      <c r="L2380" t="s">
        <v>155</v>
      </c>
      <c r="M2380" t="s">
        <v>3780</v>
      </c>
      <c r="N2380" t="s">
        <v>2640</v>
      </c>
      <c r="O2380" t="s">
        <v>2641</v>
      </c>
      <c r="P2380" t="s">
        <v>2642</v>
      </c>
      <c r="Q2380" t="s">
        <v>2640</v>
      </c>
      <c r="R2380" t="s">
        <v>8873</v>
      </c>
      <c r="S2380" t="s">
        <v>2655</v>
      </c>
      <c r="T2380" t="s">
        <v>2656</v>
      </c>
      <c r="U2380" t="s">
        <v>2657</v>
      </c>
      <c r="V2380" s="7" t="s">
        <v>457</v>
      </c>
      <c r="W2380" s="8">
        <v>16500</v>
      </c>
      <c r="X2380" t="s">
        <v>8874</v>
      </c>
      <c r="Y2380" t="s">
        <v>2868</v>
      </c>
      <c r="Z2380" s="8">
        <v>100857</v>
      </c>
      <c r="AA2380" s="9">
        <v>14.23</v>
      </c>
      <c r="AB2380" s="8">
        <v>63540.55</v>
      </c>
      <c r="AD2380" s="10">
        <v>4746960</v>
      </c>
      <c r="AE2380" s="11">
        <v>46109</v>
      </c>
      <c r="AF2380" s="8">
        <v>99107</v>
      </c>
      <c r="AG2380" s="8">
        <v>14750</v>
      </c>
      <c r="AH2380" s="12">
        <v>0.89393939393939392</v>
      </c>
      <c r="AI2380" s="8">
        <v>1036.5425158116655</v>
      </c>
      <c r="AJ2380" s="11">
        <v>47261.542515821762</v>
      </c>
      <c r="AK2380" s="11">
        <v>47570</v>
      </c>
      <c r="AL2380" s="10">
        <v>-309</v>
      </c>
      <c r="AM2380">
        <v>119996.35</v>
      </c>
      <c r="AO2380" s="40" t="str">
        <f>E2380&amp;F2380&amp;U2380</f>
        <v>FDBDRIV-DIFF</v>
      </c>
      <c r="AP2380" s="40" t="str">
        <f>_xlfn.XLOOKUP(AO2380,CrossRef!N:N,CrossRef!A:A,"NOT FOUND",0)</f>
        <v>FDB325800</v>
      </c>
      <c r="AQ2380" s="40" t="str">
        <f>IFERROR(_xlfn.XLOOKUP(AO2380,CrossRef!$N:$N,CrossRef!$E:$E,"Not Found"),"-")</f>
        <v>793D</v>
      </c>
      <c r="AR2380" s="40" t="str">
        <f>IFERROR(_xlfn.XLOOKUP(AO2380,CrossRef!$N:$N,CrossRef!$G:$G,"Not Found"),"-")</f>
        <v>3258 - DIFFERENTIAL</v>
      </c>
      <c r="AS2380" s="40" t="str">
        <f>IFERROR(_xlfn.XLOOKUP(AO2380,CrossRef!$N:$N,CrossRef!$H:$H,"Not Found"),"-")</f>
        <v>00 - (NONE)</v>
      </c>
    </row>
    <row r="2381" spans="1:45" hidden="1" x14ac:dyDescent="0.3">
      <c r="A2381" s="38" t="str">
        <f>E2381&amp;F2381&amp;U2381</f>
        <v>FDBDRIV-TMSN</v>
      </c>
      <c r="B2381" s="38" t="str">
        <f>I2381&amp;D2381&amp;C2381</f>
        <v>QTD25303000</v>
      </c>
      <c r="C2381" s="38" t="str">
        <f>_xlfn.XLOOKUP(A2381,CrossRef!N:N,CrossRef!D:D,"",0)</f>
        <v>00</v>
      </c>
      <c r="D2381" s="38" t="str">
        <f>_xlfn.XLOOKUP(A2381,CrossRef!N:N,CrossRef!C:C,"",0)</f>
        <v>3030</v>
      </c>
      <c r="E2381" s="38" t="str">
        <f>LEFT(M2381,3)</f>
        <v>FDB</v>
      </c>
      <c r="F2381" s="38" t="str">
        <f>_xlfn.TEXTAFTER(J2381,"-")</f>
        <v>DRIV-TMSN</v>
      </c>
      <c r="G2381" t="s">
        <v>2635</v>
      </c>
      <c r="H2381" t="s">
        <v>2636</v>
      </c>
      <c r="I2381" t="s">
        <v>3779</v>
      </c>
      <c r="J2381" s="7" t="s">
        <v>1863</v>
      </c>
      <c r="K2381" t="s">
        <v>2638</v>
      </c>
      <c r="L2381" t="s">
        <v>155</v>
      </c>
      <c r="M2381" t="s">
        <v>3780</v>
      </c>
      <c r="N2381" t="s">
        <v>2640</v>
      </c>
      <c r="O2381" t="s">
        <v>2641</v>
      </c>
      <c r="P2381" t="s">
        <v>2642</v>
      </c>
      <c r="Q2381" t="s">
        <v>2640</v>
      </c>
      <c r="R2381" t="s">
        <v>8875</v>
      </c>
      <c r="S2381" t="s">
        <v>2655</v>
      </c>
      <c r="T2381" t="s">
        <v>2818</v>
      </c>
      <c r="U2381" t="s">
        <v>2657</v>
      </c>
      <c r="V2381" s="7" t="s">
        <v>337</v>
      </c>
      <c r="W2381" s="8">
        <v>16500</v>
      </c>
      <c r="X2381" t="s">
        <v>8876</v>
      </c>
      <c r="Y2381" t="s">
        <v>3274</v>
      </c>
      <c r="Z2381" s="8">
        <v>100857</v>
      </c>
      <c r="AA2381" s="9">
        <v>14.23</v>
      </c>
      <c r="AB2381" s="8">
        <v>105430.49</v>
      </c>
      <c r="AD2381" s="10">
        <v>4746938</v>
      </c>
      <c r="AE2381" s="11">
        <v>46109</v>
      </c>
      <c r="AF2381" s="8">
        <v>99107</v>
      </c>
      <c r="AG2381" s="8">
        <v>14750</v>
      </c>
      <c r="AH2381" s="12">
        <v>0.89393939393939392</v>
      </c>
      <c r="AI2381" s="8">
        <v>1036.5425158116655</v>
      </c>
      <c r="AJ2381" s="11">
        <v>47261.542515821762</v>
      </c>
      <c r="AK2381" s="11">
        <v>47570</v>
      </c>
      <c r="AL2381" s="10">
        <v>-309</v>
      </c>
      <c r="AM2381">
        <v>119996.35</v>
      </c>
      <c r="AO2381" s="40" t="str">
        <f>E2381&amp;F2381&amp;U2381</f>
        <v>FDBDRIV-TMSN</v>
      </c>
      <c r="AP2381" s="40" t="str">
        <f>_xlfn.XLOOKUP(AO2381,CrossRef!N:N,CrossRef!A:A,"NOT FOUND",0)</f>
        <v>FDB303000</v>
      </c>
      <c r="AQ2381" s="40" t="str">
        <f>IFERROR(_xlfn.XLOOKUP(AO2381,CrossRef!$N:$N,CrossRef!$E:$E,"Not Found"),"-")</f>
        <v>793D</v>
      </c>
      <c r="AR2381" s="40" t="str">
        <f>IFERROR(_xlfn.XLOOKUP(AO2381,CrossRef!$N:$N,CrossRef!$G:$G,"Not Found"),"-")</f>
        <v>3030 - TRANSMISSION</v>
      </c>
      <c r="AS2381" s="40" t="str">
        <f>IFERROR(_xlfn.XLOOKUP(AO2381,CrossRef!$N:$N,CrossRef!$H:$H,"Not Found"),"-")</f>
        <v>00 - (NONE)</v>
      </c>
    </row>
    <row r="2382" spans="1:45" hidden="1" x14ac:dyDescent="0.3">
      <c r="A2382" s="38" t="str">
        <f>E2382&amp;F2382&amp;U2382</f>
        <v>7ERDRIV-DIFF</v>
      </c>
      <c r="B2382" s="38" t="str">
        <f>I2382&amp;D2382&amp;C2382</f>
        <v>TS2198325800</v>
      </c>
      <c r="C2382" s="38" t="str">
        <f>_xlfn.XLOOKUP(A2382,CrossRef!N:N,CrossRef!D:D,"",0)</f>
        <v>00</v>
      </c>
      <c r="D2382" s="38" t="str">
        <f>_xlfn.XLOOKUP(A2382,CrossRef!N:N,CrossRef!C:C,"",0)</f>
        <v>3258</v>
      </c>
      <c r="E2382" s="38" t="str">
        <f>LEFT(M2382,3)</f>
        <v>7ER</v>
      </c>
      <c r="F2382" s="38" t="str">
        <f>_xlfn.TEXTAFTER(J2382,"-")</f>
        <v>DRIV-DIFF</v>
      </c>
      <c r="G2382" t="s">
        <v>2725</v>
      </c>
      <c r="H2382" t="s">
        <v>2726</v>
      </c>
      <c r="I2382" t="s">
        <v>3424</v>
      </c>
      <c r="J2382" s="7" t="s">
        <v>2310</v>
      </c>
      <c r="K2382" t="s">
        <v>2638</v>
      </c>
      <c r="L2382" t="s">
        <v>196</v>
      </c>
      <c r="M2382" t="s">
        <v>3425</v>
      </c>
      <c r="N2382" t="s">
        <v>2640</v>
      </c>
      <c r="O2382" t="s">
        <v>2653</v>
      </c>
      <c r="P2382" t="s">
        <v>2642</v>
      </c>
      <c r="Q2382" t="s">
        <v>2640</v>
      </c>
      <c r="R2382" t="s">
        <v>8877</v>
      </c>
      <c r="S2382" t="s">
        <v>2655</v>
      </c>
      <c r="T2382" t="s">
        <v>2656</v>
      </c>
      <c r="U2382" t="s">
        <v>2657</v>
      </c>
      <c r="V2382" s="7" t="s">
        <v>464</v>
      </c>
      <c r="W2382" s="8">
        <v>18000</v>
      </c>
      <c r="X2382" t="s">
        <v>8878</v>
      </c>
      <c r="Y2382" t="s">
        <v>3598</v>
      </c>
      <c r="Z2382" s="8">
        <v>56034</v>
      </c>
      <c r="AA2382" s="9">
        <v>7</v>
      </c>
      <c r="AB2382" s="8">
        <v>45968.18</v>
      </c>
      <c r="AD2382" s="10">
        <v>4653301</v>
      </c>
      <c r="AE2382" s="11">
        <v>45902</v>
      </c>
      <c r="AF2382" s="8">
        <v>52805</v>
      </c>
      <c r="AG2382" s="8">
        <v>14771</v>
      </c>
      <c r="AH2382" s="12">
        <v>0.82061111111111107</v>
      </c>
      <c r="AI2382" s="8">
        <v>2110.1428571428573</v>
      </c>
      <c r="AJ2382" s="11">
        <v>48335.142857141203</v>
      </c>
      <c r="AK2382" s="11">
        <v>47302</v>
      </c>
      <c r="AL2382" s="10">
        <v>1033</v>
      </c>
      <c r="AM2382">
        <v>63573</v>
      </c>
      <c r="AN2382">
        <v>0.59822222222222221</v>
      </c>
      <c r="AO2382" s="40" t="str">
        <f>E2382&amp;F2382&amp;U2382</f>
        <v>7ERDRIV-DIFF</v>
      </c>
      <c r="AP2382" s="40" t="str">
        <f>_xlfn.XLOOKUP(AO2382,CrossRef!N:N,CrossRef!A:A,"NOT FOUND",0)</f>
        <v>7ER325800</v>
      </c>
      <c r="AQ2382" s="40" t="str">
        <f>IFERROR(_xlfn.XLOOKUP(AO2382,CrossRef!$N:$N,CrossRef!$E:$E,"Not Found"),"-")</f>
        <v>773D</v>
      </c>
      <c r="AR2382" s="40" t="str">
        <f>IFERROR(_xlfn.XLOOKUP(AO2382,CrossRef!$N:$N,CrossRef!$G:$G,"Not Found"),"-")</f>
        <v>3258 - DIFFERENTIAL</v>
      </c>
      <c r="AS2382" s="40" t="str">
        <f>IFERROR(_xlfn.XLOOKUP(AO2382,CrossRef!$N:$N,CrossRef!$H:$H,"Not Found"),"-")</f>
        <v>00 - (NONE)</v>
      </c>
    </row>
    <row r="2383" spans="1:45" hidden="1" x14ac:dyDescent="0.3">
      <c r="A2383" s="38" t="str">
        <f>E2383&amp;F2383&amp;U2383</f>
        <v>7ERDRIV-FIDVRHR</v>
      </c>
      <c r="B2383" s="38" t="str">
        <f>I2383&amp;D2383&amp;C2383</f>
        <v>TS21984008RI</v>
      </c>
      <c r="C2383" s="38" t="str">
        <f>_xlfn.XLOOKUP(A2383,CrossRef!N:N,CrossRef!D:D,"",0)</f>
        <v>RI</v>
      </c>
      <c r="D2383" s="38" t="str">
        <f>_xlfn.XLOOKUP(A2383,CrossRef!N:N,CrossRef!C:C,"",0)</f>
        <v>4008</v>
      </c>
      <c r="E2383" s="38" t="str">
        <f>LEFT(M2383,3)</f>
        <v>7ER</v>
      </c>
      <c r="F2383" s="38" t="str">
        <f>_xlfn.TEXTAFTER(J2383,"-")</f>
        <v>DRIV-FIDV</v>
      </c>
      <c r="G2383" t="s">
        <v>2725</v>
      </c>
      <c r="H2383" t="s">
        <v>2726</v>
      </c>
      <c r="I2383" t="s">
        <v>3424</v>
      </c>
      <c r="J2383" s="7" t="s">
        <v>2044</v>
      </c>
      <c r="K2383" t="s">
        <v>2638</v>
      </c>
      <c r="L2383" t="s">
        <v>196</v>
      </c>
      <c r="M2383" t="s">
        <v>3425</v>
      </c>
      <c r="N2383" t="s">
        <v>2640</v>
      </c>
      <c r="O2383" t="s">
        <v>2653</v>
      </c>
      <c r="P2383" t="s">
        <v>2642</v>
      </c>
      <c r="Q2383" t="s">
        <v>2640</v>
      </c>
      <c r="R2383" t="s">
        <v>8879</v>
      </c>
      <c r="S2383" t="s">
        <v>2655</v>
      </c>
      <c r="T2383" t="s">
        <v>2682</v>
      </c>
      <c r="U2383" t="s">
        <v>494</v>
      </c>
      <c r="V2383" s="7" t="s">
        <v>554</v>
      </c>
      <c r="W2383" s="8">
        <v>18000</v>
      </c>
      <c r="X2383" t="s">
        <v>8880</v>
      </c>
      <c r="Y2383" t="s">
        <v>3601</v>
      </c>
      <c r="Z2383" s="8">
        <v>56034</v>
      </c>
      <c r="AA2383" s="9">
        <v>7</v>
      </c>
      <c r="AB2383" s="8">
        <v>59184.41</v>
      </c>
      <c r="AD2383" s="10">
        <v>4783450</v>
      </c>
      <c r="AE2383" s="11">
        <v>45894</v>
      </c>
      <c r="AF2383" s="8">
        <v>52805</v>
      </c>
      <c r="AG2383" s="8">
        <v>14771</v>
      </c>
      <c r="AH2383" s="12">
        <v>0.82061111111111107</v>
      </c>
      <c r="AI2383" s="8">
        <v>2110.1428571428573</v>
      </c>
      <c r="AJ2383" s="11">
        <v>48335.142857141203</v>
      </c>
      <c r="AK2383" s="11">
        <v>47302</v>
      </c>
      <c r="AL2383" s="10">
        <v>1033</v>
      </c>
      <c r="AM2383">
        <v>63573</v>
      </c>
      <c r="AN2383">
        <v>0.59822222222222221</v>
      </c>
      <c r="AO2383" s="40" t="str">
        <f>E2383&amp;F2383&amp;U2383</f>
        <v>7ERDRIV-FIDVRHR</v>
      </c>
      <c r="AP2383" s="40" t="str">
        <f>_xlfn.XLOOKUP(AO2383,CrossRef!N:N,CrossRef!A:A,"NOT FOUND",0)</f>
        <v>7ER4008RI</v>
      </c>
      <c r="AQ2383" s="40" t="str">
        <f>IFERROR(_xlfn.XLOOKUP(AO2383,CrossRef!$N:$N,CrossRef!$E:$E,"Not Found"),"-")</f>
        <v>773D</v>
      </c>
      <c r="AR2383" s="40" t="str">
        <f>IFERROR(_xlfn.XLOOKUP(AO2383,CrossRef!$N:$N,CrossRef!$G:$G,"Not Found"),"-")</f>
        <v>4008 - FINAL DRIVE, BRAKE &amp; WHEEL</v>
      </c>
      <c r="AS2383" s="40" t="str">
        <f>IFERROR(_xlfn.XLOOKUP(AO2383,CrossRef!$N:$N,CrossRef!$H:$H,"Not Found"),"-")</f>
        <v>RI - RIGHT</v>
      </c>
    </row>
    <row r="2384" spans="1:45" hidden="1" x14ac:dyDescent="0.3">
      <c r="A2384" s="38" t="str">
        <f>E2384&amp;F2384&amp;U2384</f>
        <v>7ERDRIV-TMSN</v>
      </c>
      <c r="B2384" s="38" t="str">
        <f>I2384&amp;D2384&amp;C2384</f>
        <v>TS2198303000</v>
      </c>
      <c r="C2384" s="38" t="str">
        <f>_xlfn.XLOOKUP(A2384,CrossRef!N:N,CrossRef!D:D,"",0)</f>
        <v>00</v>
      </c>
      <c r="D2384" s="38" t="str">
        <f>_xlfn.XLOOKUP(A2384,CrossRef!N:N,CrossRef!C:C,"",0)</f>
        <v>3030</v>
      </c>
      <c r="E2384" s="38" t="str">
        <f>LEFT(M2384,3)</f>
        <v>7ER</v>
      </c>
      <c r="F2384" s="38" t="str">
        <f>_xlfn.TEXTAFTER(J2384,"-")</f>
        <v>DRIV-TMSN</v>
      </c>
      <c r="G2384" t="s">
        <v>2725</v>
      </c>
      <c r="H2384" t="s">
        <v>2726</v>
      </c>
      <c r="I2384" t="s">
        <v>3424</v>
      </c>
      <c r="J2384" s="7" t="s">
        <v>2311</v>
      </c>
      <c r="K2384" t="s">
        <v>2638</v>
      </c>
      <c r="L2384" t="s">
        <v>196</v>
      </c>
      <c r="M2384" t="s">
        <v>3425</v>
      </c>
      <c r="N2384" t="s">
        <v>2640</v>
      </c>
      <c r="O2384" t="s">
        <v>2653</v>
      </c>
      <c r="P2384" t="s">
        <v>2642</v>
      </c>
      <c r="Q2384" t="s">
        <v>2640</v>
      </c>
      <c r="R2384" t="s">
        <v>8881</v>
      </c>
      <c r="S2384" t="s">
        <v>2655</v>
      </c>
      <c r="T2384" t="s">
        <v>2818</v>
      </c>
      <c r="U2384" t="s">
        <v>2657</v>
      </c>
      <c r="V2384" s="7" t="s">
        <v>327</v>
      </c>
      <c r="W2384" s="8">
        <v>18000</v>
      </c>
      <c r="X2384" t="s">
        <v>8882</v>
      </c>
      <c r="Y2384" t="s">
        <v>5618</v>
      </c>
      <c r="Z2384" s="8">
        <v>56034</v>
      </c>
      <c r="AA2384" s="9">
        <v>7</v>
      </c>
      <c r="AB2384" s="8">
        <v>61387.68</v>
      </c>
      <c r="AD2384" s="10">
        <v>4812462</v>
      </c>
      <c r="AE2384" s="11">
        <v>45925</v>
      </c>
      <c r="AF2384" s="8">
        <v>52805</v>
      </c>
      <c r="AG2384" s="8">
        <v>14771</v>
      </c>
      <c r="AH2384" s="12">
        <v>0.82061111111111107</v>
      </c>
      <c r="AI2384" s="8">
        <v>2110.1428571428573</v>
      </c>
      <c r="AJ2384" s="11">
        <v>48335.142857141203</v>
      </c>
      <c r="AK2384" s="11">
        <v>47302</v>
      </c>
      <c r="AL2384" s="10">
        <v>1033</v>
      </c>
      <c r="AM2384">
        <v>63573</v>
      </c>
      <c r="AN2384">
        <v>0.59822222222222221</v>
      </c>
      <c r="AO2384" s="40" t="str">
        <f>E2384&amp;F2384&amp;U2384</f>
        <v>7ERDRIV-TMSN</v>
      </c>
      <c r="AP2384" s="40" t="str">
        <f>_xlfn.XLOOKUP(AO2384,CrossRef!N:N,CrossRef!A:A,"NOT FOUND",0)</f>
        <v>7ER303000</v>
      </c>
      <c r="AQ2384" s="40" t="str">
        <f>IFERROR(_xlfn.XLOOKUP(AO2384,CrossRef!$N:$N,CrossRef!$E:$E,"Not Found"),"-")</f>
        <v>773D</v>
      </c>
      <c r="AR2384" s="40" t="str">
        <f>IFERROR(_xlfn.XLOOKUP(AO2384,CrossRef!$N:$N,CrossRef!$G:$G,"Not Found"),"-")</f>
        <v>3030 - TRANSMISSION</v>
      </c>
      <c r="AS2384" s="40" t="str">
        <f>IFERROR(_xlfn.XLOOKUP(AO2384,CrossRef!$N:$N,CrossRef!$H:$H,"Not Found"),"-")</f>
        <v>00 - (NONE)</v>
      </c>
    </row>
    <row r="2385" spans="1:45" hidden="1" x14ac:dyDescent="0.3">
      <c r="A2385" s="38" t="str">
        <f>E2385&amp;F2385&amp;U2385</f>
        <v>SSPDRIV-WHGPLHF</v>
      </c>
      <c r="B2385" s="38" t="str">
        <f>I2385&amp;D2385&amp;C2385</f>
        <v>TD63444008LF</v>
      </c>
      <c r="C2385" s="38" t="str">
        <f>_xlfn.XLOOKUP(A2385,CrossRef!N:N,CrossRef!D:D,"",0)</f>
        <v>LF</v>
      </c>
      <c r="D2385" s="38" t="str">
        <f>_xlfn.XLOOKUP(A2385,CrossRef!N:N,CrossRef!C:C,"",0)</f>
        <v>4008</v>
      </c>
      <c r="E2385" s="38" t="str">
        <f>LEFT(M2385,3)</f>
        <v>SSP</v>
      </c>
      <c r="F2385" s="38" t="str">
        <f>_xlfn.TEXTAFTER(J2385,"-")</f>
        <v>DRIV-WHGP</v>
      </c>
      <c r="G2385" t="s">
        <v>2725</v>
      </c>
      <c r="H2385" t="s">
        <v>2726</v>
      </c>
      <c r="I2385" t="s">
        <v>3413</v>
      </c>
      <c r="J2385" s="7" t="s">
        <v>2312</v>
      </c>
      <c r="K2385" t="s">
        <v>2638</v>
      </c>
      <c r="L2385" t="s">
        <v>183</v>
      </c>
      <c r="M2385" t="s">
        <v>3414</v>
      </c>
      <c r="N2385" t="s">
        <v>2640</v>
      </c>
      <c r="O2385" t="s">
        <v>2803</v>
      </c>
      <c r="P2385" t="s">
        <v>2642</v>
      </c>
      <c r="Q2385" t="s">
        <v>2640</v>
      </c>
      <c r="R2385" t="s">
        <v>8883</v>
      </c>
      <c r="S2385" t="s">
        <v>2655</v>
      </c>
      <c r="T2385" t="s">
        <v>2688</v>
      </c>
      <c r="U2385" t="s">
        <v>485</v>
      </c>
      <c r="V2385" s="7" t="s">
        <v>945</v>
      </c>
      <c r="W2385" s="8">
        <v>24000</v>
      </c>
      <c r="X2385" t="s">
        <v>8884</v>
      </c>
      <c r="Y2385" t="s">
        <v>5361</v>
      </c>
      <c r="Z2385" s="8">
        <v>46992</v>
      </c>
      <c r="AA2385" s="9">
        <v>13.28</v>
      </c>
      <c r="AB2385" s="8">
        <v>108623.9</v>
      </c>
      <c r="AD2385" s="10">
        <v>4341302</v>
      </c>
      <c r="AE2385" s="11">
        <v>45554</v>
      </c>
      <c r="AF2385" s="8">
        <v>37785</v>
      </c>
      <c r="AG2385" s="8">
        <v>14793</v>
      </c>
      <c r="AH2385" s="12">
        <v>0.61637500000000001</v>
      </c>
      <c r="AI2385" s="8">
        <v>1113.9307228915663</v>
      </c>
      <c r="AJ2385" s="11">
        <v>47338.930722881945</v>
      </c>
      <c r="AK2385" s="11">
        <v>47132</v>
      </c>
      <c r="AL2385" s="10">
        <v>206</v>
      </c>
      <c r="AM2385">
        <v>59036.959999999999</v>
      </c>
      <c r="AN2385">
        <v>0.88549833333333328</v>
      </c>
      <c r="AO2385" s="40" t="str">
        <f>E2385&amp;F2385&amp;U2385</f>
        <v>SSPDRIV-WHGPLHF</v>
      </c>
      <c r="AP2385" s="40" t="str">
        <f>_xlfn.XLOOKUP(AO2385,CrossRef!N:N,CrossRef!A:A,"NOT FOUND",0)</f>
        <v>SSP4008LF</v>
      </c>
      <c r="AQ2385" s="40" t="str">
        <f>IFERROR(_xlfn.XLOOKUP(AO2385,CrossRef!$N:$N,CrossRef!$E:$E,"Not Found"),"-")</f>
        <v>793F</v>
      </c>
      <c r="AR2385" s="40" t="str">
        <f>IFERROR(_xlfn.XLOOKUP(AO2385,CrossRef!$N:$N,CrossRef!$G:$G,"Not Found"),"-")</f>
        <v>4008 - FINAL DRIVE, BRAKE &amp; WHEEL</v>
      </c>
      <c r="AS2385" s="40" t="str">
        <f>IFERROR(_xlfn.XLOOKUP(AO2385,CrossRef!$N:$N,CrossRef!$H:$H,"Not Found"),"-")</f>
        <v>LF - LEFT FRONT</v>
      </c>
    </row>
    <row r="2386" spans="1:45" hidden="1" x14ac:dyDescent="0.3">
      <c r="A2386" s="38" t="str">
        <f>E2386&amp;F2386&amp;U2386</f>
        <v>SSPSURE-SPSNLHF</v>
      </c>
      <c r="B2386" s="38" t="str">
        <f>I2386&amp;D2386&amp;C2386</f>
        <v>TD63447201LF</v>
      </c>
      <c r="C2386" s="38" t="str">
        <f>_xlfn.XLOOKUP(A2386,CrossRef!N:N,CrossRef!D:D,"",0)</f>
        <v>LF</v>
      </c>
      <c r="D2386" s="38" t="str">
        <f>_xlfn.XLOOKUP(A2386,CrossRef!N:N,CrossRef!C:C,"",0)</f>
        <v>7201</v>
      </c>
      <c r="E2386" s="38" t="str">
        <f>LEFT(M2386,3)</f>
        <v>SSP</v>
      </c>
      <c r="F2386" s="38" t="str">
        <f>_xlfn.TEXTAFTER(J2386,"-")</f>
        <v>SURE-SPSN</v>
      </c>
      <c r="G2386" t="s">
        <v>2725</v>
      </c>
      <c r="H2386" t="s">
        <v>2726</v>
      </c>
      <c r="I2386" t="s">
        <v>3413</v>
      </c>
      <c r="J2386" s="7" t="s">
        <v>1663</v>
      </c>
      <c r="K2386" t="s">
        <v>2638</v>
      </c>
      <c r="L2386" t="s">
        <v>183</v>
      </c>
      <c r="M2386" t="s">
        <v>3414</v>
      </c>
      <c r="N2386" t="s">
        <v>2640</v>
      </c>
      <c r="O2386" t="s">
        <v>2803</v>
      </c>
      <c r="P2386" t="s">
        <v>2642</v>
      </c>
      <c r="Q2386" t="s">
        <v>2640</v>
      </c>
      <c r="R2386" t="s">
        <v>8885</v>
      </c>
      <c r="S2386" t="s">
        <v>2644</v>
      </c>
      <c r="T2386" t="s">
        <v>2720</v>
      </c>
      <c r="U2386" t="s">
        <v>485</v>
      </c>
      <c r="V2386" s="7" t="s">
        <v>950</v>
      </c>
      <c r="W2386" s="8">
        <v>24000</v>
      </c>
      <c r="X2386" t="s">
        <v>8886</v>
      </c>
      <c r="Y2386" t="s">
        <v>3142</v>
      </c>
      <c r="Z2386" s="8">
        <v>46992</v>
      </c>
      <c r="AA2386" s="9">
        <v>13.28</v>
      </c>
      <c r="AB2386" s="8">
        <v>68000.45</v>
      </c>
      <c r="AD2386" s="10">
        <v>4078424</v>
      </c>
      <c r="AE2386" s="11">
        <v>45558</v>
      </c>
      <c r="AF2386" s="8">
        <v>37785</v>
      </c>
      <c r="AG2386" s="8">
        <v>14793</v>
      </c>
      <c r="AH2386" s="12">
        <v>0.61637500000000001</v>
      </c>
      <c r="AI2386" s="8">
        <v>1113.9307228915663</v>
      </c>
      <c r="AJ2386" s="11">
        <v>47338.930722881945</v>
      </c>
      <c r="AK2386" s="11">
        <v>47070</v>
      </c>
      <c r="AL2386" s="10">
        <v>268</v>
      </c>
      <c r="AM2386">
        <v>58213.599999999999</v>
      </c>
      <c r="AN2386">
        <v>0.85119166666666657</v>
      </c>
      <c r="AO2386" s="40" t="str">
        <f>E2386&amp;F2386&amp;U2386</f>
        <v>SSPSURE-SPSNLHF</v>
      </c>
      <c r="AP2386" s="40" t="str">
        <f>_xlfn.XLOOKUP(AO2386,CrossRef!N:N,CrossRef!A:A,"NOT FOUND",0)</f>
        <v>SSP7201LF</v>
      </c>
      <c r="AQ2386" s="40" t="str">
        <f>IFERROR(_xlfn.XLOOKUP(AO2386,CrossRef!$N:$N,CrossRef!$E:$E,"Not Found"),"-")</f>
        <v>793F</v>
      </c>
      <c r="AR2386" s="40" t="str">
        <f>IFERROR(_xlfn.XLOOKUP(AO2386,CrossRef!$N:$N,CrossRef!$G:$G,"Not Found"),"-")</f>
        <v>7201 - SUSPENSION CYLINDER</v>
      </c>
      <c r="AS2386" s="40" t="str">
        <f>IFERROR(_xlfn.XLOOKUP(AO2386,CrossRef!$N:$N,CrossRef!$H:$H,"Not Found"),"-")</f>
        <v>LF - LEFT FRONT</v>
      </c>
    </row>
    <row r="2387" spans="1:45" hidden="1" x14ac:dyDescent="0.3">
      <c r="A2387" s="38" t="str">
        <f>E2387&amp;F2387&amp;U2387</f>
        <v>340SURE-TMSG-SGB4RHR</v>
      </c>
      <c r="B2387" s="38" t="str">
        <f>I2387&amp;D2387&amp;C2387</f>
        <v>QEX0105459RR</v>
      </c>
      <c r="C2387" s="38" t="str">
        <f>_xlfn.XLOOKUP(A2387,CrossRef!N:N,CrossRef!D:D,"",0)</f>
        <v>RR</v>
      </c>
      <c r="D2387" s="38" t="str">
        <f>_xlfn.XLOOKUP(A2387,CrossRef!N:N,CrossRef!C:C,"",0)</f>
        <v>5459</v>
      </c>
      <c r="E2387" s="38" t="str">
        <f>LEFT(M2387,3)</f>
        <v>340</v>
      </c>
      <c r="F2387" s="38" t="str">
        <f>_xlfn.TEXTAFTER(J2387,"-")</f>
        <v>SURE-TMSG-SGB4</v>
      </c>
      <c r="G2387" t="s">
        <v>2635</v>
      </c>
      <c r="H2387" t="s">
        <v>2636</v>
      </c>
      <c r="I2387" t="s">
        <v>2754</v>
      </c>
      <c r="J2387" s="7" t="s">
        <v>768</v>
      </c>
      <c r="K2387" t="s">
        <v>2638</v>
      </c>
      <c r="L2387" t="s">
        <v>2755</v>
      </c>
      <c r="M2387" t="s">
        <v>2756</v>
      </c>
      <c r="N2387" t="s">
        <v>2652</v>
      </c>
      <c r="O2387" t="s">
        <v>2641</v>
      </c>
      <c r="P2387" t="s">
        <v>2642</v>
      </c>
      <c r="Q2387" t="s">
        <v>2662</v>
      </c>
      <c r="R2387" t="s">
        <v>8887</v>
      </c>
      <c r="S2387" t="s">
        <v>2655</v>
      </c>
      <c r="T2387" t="s">
        <v>2949</v>
      </c>
      <c r="U2387" t="s">
        <v>494</v>
      </c>
      <c r="V2387" s="7" t="s">
        <v>769</v>
      </c>
      <c r="W2387" s="8">
        <v>16500</v>
      </c>
      <c r="X2387" t="s">
        <v>8888</v>
      </c>
      <c r="Y2387" t="s">
        <v>8731</v>
      </c>
      <c r="Z2387" s="8">
        <v>67445</v>
      </c>
      <c r="AA2387" s="9">
        <v>9.0399999999999991</v>
      </c>
      <c r="AB2387" s="8">
        <v>137926.15</v>
      </c>
      <c r="AD2387" s="10">
        <v>4824628</v>
      </c>
      <c r="AE2387" s="11">
        <v>45977</v>
      </c>
      <c r="AF2387" s="8">
        <v>65763</v>
      </c>
      <c r="AG2387" s="8">
        <v>14818</v>
      </c>
      <c r="AH2387" s="12">
        <v>0.89806060606060611</v>
      </c>
      <c r="AI2387" s="8">
        <v>1639.1592920353985</v>
      </c>
      <c r="AJ2387" s="11">
        <v>47864.159292048615</v>
      </c>
      <c r="AK2387" s="11">
        <v>47490</v>
      </c>
      <c r="AL2387" s="10">
        <v>374</v>
      </c>
      <c r="AM2387">
        <v>78880.600000000006</v>
      </c>
      <c r="AO2387" s="40" t="str">
        <f>E2387&amp;F2387&amp;U2387</f>
        <v>340SURE-TMSG-SGB4RHR</v>
      </c>
      <c r="AP2387" s="40" t="str">
        <f>_xlfn.XLOOKUP(AO2387,CrossRef!N:N,CrossRef!A:A,"NOT FOUND",0)</f>
        <v>3405459RR</v>
      </c>
      <c r="AQ2387" s="40">
        <f>IFERROR(_xlfn.XLOOKUP(AO2387,CrossRef!$N:$N,CrossRef!$E:$E,"Not Found"),"-")</f>
        <v>6060</v>
      </c>
      <c r="AR2387" s="40" t="str">
        <f>IFERROR(_xlfn.XLOOKUP(AO2387,CrossRef!$N:$N,CrossRef!$G:$G,"Not Found"),"-")</f>
        <v>5459 - SWING DRIVE</v>
      </c>
      <c r="AS2387" s="40" t="str">
        <f>IFERROR(_xlfn.XLOOKUP(AO2387,CrossRef!$N:$N,CrossRef!$H:$H,"Not Found"),"-")</f>
        <v>RR - RIGHT REAR</v>
      </c>
    </row>
    <row r="2388" spans="1:45" hidden="1" x14ac:dyDescent="0.3">
      <c r="A2388" s="38" t="str">
        <f>E2388&amp;F2388&amp;U2388</f>
        <v>ATYHYSY-CYHYLH</v>
      </c>
      <c r="B2388" s="38" t="str">
        <f>I2388&amp;D2388&amp;C2388</f>
        <v>QTD195102LT</v>
      </c>
      <c r="C2388" s="38" t="str">
        <f>_xlfn.XLOOKUP(A2388,CrossRef!N:N,CrossRef!D:D,"",0)</f>
        <v>LT</v>
      </c>
      <c r="D2388" s="38" t="str">
        <f>_xlfn.XLOOKUP(A2388,CrossRef!N:N,CrossRef!C:C,"",0)</f>
        <v>5102</v>
      </c>
      <c r="E2388" s="38" t="str">
        <f>LEFT(M2388,3)</f>
        <v>ATY</v>
      </c>
      <c r="F2388" s="38" t="str">
        <f>_xlfn.TEXTAFTER(J2388,"-")</f>
        <v>HYSY-CYHY</v>
      </c>
      <c r="G2388" t="s">
        <v>2635</v>
      </c>
      <c r="H2388" t="s">
        <v>2636</v>
      </c>
      <c r="I2388" t="s">
        <v>3299</v>
      </c>
      <c r="J2388" s="7" t="s">
        <v>2313</v>
      </c>
      <c r="K2388" t="s">
        <v>2638</v>
      </c>
      <c r="L2388" t="s">
        <v>151</v>
      </c>
      <c r="M2388" t="s">
        <v>3300</v>
      </c>
      <c r="N2388" t="s">
        <v>2640</v>
      </c>
      <c r="O2388" t="s">
        <v>2641</v>
      </c>
      <c r="P2388" t="s">
        <v>2642</v>
      </c>
      <c r="Q2388" t="s">
        <v>2640</v>
      </c>
      <c r="R2388" t="s">
        <v>8889</v>
      </c>
      <c r="S2388" t="s">
        <v>2644</v>
      </c>
      <c r="T2388" t="s">
        <v>2645</v>
      </c>
      <c r="U2388" t="s">
        <v>59</v>
      </c>
      <c r="V2388" s="7" t="s">
        <v>729</v>
      </c>
      <c r="W2388" s="8">
        <v>20000</v>
      </c>
      <c r="X2388" t="s">
        <v>8890</v>
      </c>
      <c r="Y2388" t="s">
        <v>2795</v>
      </c>
      <c r="Z2388" s="8">
        <v>125064</v>
      </c>
      <c r="AA2388" s="9">
        <v>14.1</v>
      </c>
      <c r="AB2388" s="8">
        <v>20259.990000000002</v>
      </c>
      <c r="AD2388" s="10">
        <v>4371902</v>
      </c>
      <c r="AE2388" s="11">
        <v>45861</v>
      </c>
      <c r="AF2388" s="8">
        <v>119889</v>
      </c>
      <c r="AG2388" s="8">
        <v>14825</v>
      </c>
      <c r="AH2388" s="12">
        <v>0.74124999999999996</v>
      </c>
      <c r="AI2388" s="8">
        <v>1051.4184397163122</v>
      </c>
      <c r="AJ2388" s="11">
        <v>47276.418439699075</v>
      </c>
      <c r="AK2388" s="11">
        <v>47350</v>
      </c>
      <c r="AL2388" s="10">
        <v>-74</v>
      </c>
      <c r="AM2388">
        <v>140926.5</v>
      </c>
      <c r="AN2388">
        <v>1.0518749999999999</v>
      </c>
      <c r="AO2388" s="40" t="str">
        <f>E2388&amp;F2388&amp;U2388</f>
        <v>ATYHYSY-CYHYLH</v>
      </c>
      <c r="AP2388" s="40" t="str">
        <f>_xlfn.XLOOKUP(AO2388,CrossRef!N:N,CrossRef!A:A,"NOT FOUND",0)</f>
        <v>ATY5102LT</v>
      </c>
      <c r="AQ2388" s="40" t="str">
        <f>IFERROR(_xlfn.XLOOKUP(AO2388,CrossRef!$N:$N,CrossRef!$E:$E,"Not Found"),"-")</f>
        <v>793C</v>
      </c>
      <c r="AR2388" s="40" t="str">
        <f>IFERROR(_xlfn.XLOOKUP(AO2388,CrossRef!$N:$N,CrossRef!$G:$G,"Not Found"),"-")</f>
        <v>5102 - LIFT/HOIST CYLINDER</v>
      </c>
      <c r="AS2388" s="40" t="str">
        <f>IFERROR(_xlfn.XLOOKUP(AO2388,CrossRef!$N:$N,CrossRef!$H:$H,"Not Found"),"-")</f>
        <v>LT - LEFT</v>
      </c>
    </row>
    <row r="2389" spans="1:45" hidden="1" x14ac:dyDescent="0.3">
      <c r="A2389" s="38" t="str">
        <f>E2389&amp;F2389&amp;U2389</f>
        <v>SPDDRIV-WHGPLHF</v>
      </c>
      <c r="B2389" s="38" t="str">
        <f>I2389&amp;D2389&amp;C2389</f>
        <v>TD66394006LF</v>
      </c>
      <c r="C2389" s="38" t="str">
        <f>_xlfn.XLOOKUP(A2389,CrossRef!N:N,CrossRef!D:D,"",0)</f>
        <v>LF</v>
      </c>
      <c r="D2389" s="38" t="str">
        <f>_xlfn.XLOOKUP(A2389,CrossRef!N:N,CrossRef!C:C,"",0)</f>
        <v>4006</v>
      </c>
      <c r="E2389" s="38" t="str">
        <f>LEFT(M2389,3)</f>
        <v>SPD</v>
      </c>
      <c r="F2389" s="38" t="str">
        <f>_xlfn.TEXTAFTER(J2389,"-")</f>
        <v>DRIV-WHGP</v>
      </c>
      <c r="G2389" t="s">
        <v>2695</v>
      </c>
      <c r="H2389" t="s">
        <v>2696</v>
      </c>
      <c r="I2389" t="s">
        <v>3960</v>
      </c>
      <c r="J2389" s="7" t="s">
        <v>2314</v>
      </c>
      <c r="K2389" t="s">
        <v>2638</v>
      </c>
      <c r="L2389" t="s">
        <v>190</v>
      </c>
      <c r="M2389" t="s">
        <v>3961</v>
      </c>
      <c r="N2389" t="s">
        <v>2640</v>
      </c>
      <c r="O2389" t="s">
        <v>3054</v>
      </c>
      <c r="P2389" t="s">
        <v>2642</v>
      </c>
      <c r="Q2389" t="s">
        <v>2640</v>
      </c>
      <c r="R2389" t="s">
        <v>8891</v>
      </c>
      <c r="S2389" t="s">
        <v>2655</v>
      </c>
      <c r="T2389" t="s">
        <v>2688</v>
      </c>
      <c r="U2389" t="s">
        <v>485</v>
      </c>
      <c r="V2389" s="7" t="s">
        <v>2263</v>
      </c>
      <c r="W2389" s="8">
        <v>18000</v>
      </c>
      <c r="X2389" t="s">
        <v>8892</v>
      </c>
      <c r="Y2389" t="s">
        <v>8651</v>
      </c>
      <c r="Z2389" s="8">
        <v>21178.5</v>
      </c>
      <c r="AA2389" s="9">
        <v>13.4</v>
      </c>
      <c r="AB2389" s="8">
        <v>58809.18</v>
      </c>
      <c r="AD2389" s="10">
        <v>4746807</v>
      </c>
      <c r="AE2389" s="11">
        <v>46063</v>
      </c>
      <c r="AF2389" s="8">
        <v>18006.89</v>
      </c>
      <c r="AG2389" s="8">
        <v>14828.39</v>
      </c>
      <c r="AH2389" s="12">
        <v>0.82379944444444442</v>
      </c>
      <c r="AI2389" s="8">
        <v>1106.5962686567163</v>
      </c>
      <c r="AJ2389" s="11">
        <v>47331.596268668982</v>
      </c>
      <c r="AK2389" s="11">
        <v>47427</v>
      </c>
      <c r="AL2389" s="10">
        <v>-96</v>
      </c>
      <c r="AM2389">
        <v>37285.300000000003</v>
      </c>
      <c r="AN2389">
        <v>1.0710227777777779</v>
      </c>
      <c r="AO2389" s="40" t="str">
        <f>E2389&amp;F2389&amp;U2389</f>
        <v>SPDDRIV-WHGPLHF</v>
      </c>
      <c r="AP2389" s="40" t="str">
        <f>_xlfn.XLOOKUP(AO2389,CrossRef!N:N,CrossRef!A:A,"NOT FOUND",0)</f>
        <v>SPD4006LF</v>
      </c>
      <c r="AQ2389" s="40" t="str">
        <f>IFERROR(_xlfn.XLOOKUP(AO2389,CrossRef!$N:$N,CrossRef!$E:$E,"Not Found"),"-")</f>
        <v>789D</v>
      </c>
      <c r="AR2389" s="40" t="str">
        <f>IFERROR(_xlfn.XLOOKUP(AO2389,CrossRef!$N:$N,CrossRef!$G:$G,"Not Found"),"-")</f>
        <v>4006 - WHEEL &amp; BRAKE ASSEMBLY</v>
      </c>
      <c r="AS2389" s="40" t="str">
        <f>IFERROR(_xlfn.XLOOKUP(AO2389,CrossRef!$N:$N,CrossRef!$H:$H,"Not Found"),"-")</f>
        <v>LF - LEFT FRONT</v>
      </c>
    </row>
    <row r="2390" spans="1:45" hidden="1" x14ac:dyDescent="0.3">
      <c r="A2390" s="38" t="str">
        <f>E2390&amp;F2390&amp;U2390</f>
        <v>SPDSURE-SPSNLHF</v>
      </c>
      <c r="B2390" s="38" t="str">
        <f>I2390&amp;D2390&amp;C2390</f>
        <v>TD66397201LF</v>
      </c>
      <c r="C2390" s="38" t="str">
        <f>_xlfn.XLOOKUP(A2390,CrossRef!N:N,CrossRef!D:D,"",0)</f>
        <v>LF</v>
      </c>
      <c r="D2390" s="38" t="str">
        <f>_xlfn.XLOOKUP(A2390,CrossRef!N:N,CrossRef!C:C,"",0)</f>
        <v>7201</v>
      </c>
      <c r="E2390" s="38" t="str">
        <f>LEFT(M2390,3)</f>
        <v>SPD</v>
      </c>
      <c r="F2390" s="38" t="str">
        <f>_xlfn.TEXTAFTER(J2390,"-")</f>
        <v>SURE-SPSN</v>
      </c>
      <c r="G2390" t="s">
        <v>2695</v>
      </c>
      <c r="H2390" t="s">
        <v>2696</v>
      </c>
      <c r="I2390" t="s">
        <v>3960</v>
      </c>
      <c r="J2390" s="7" t="s">
        <v>1920</v>
      </c>
      <c r="K2390" t="s">
        <v>2638</v>
      </c>
      <c r="L2390" t="s">
        <v>190</v>
      </c>
      <c r="M2390" t="s">
        <v>3961</v>
      </c>
      <c r="N2390" t="s">
        <v>2640</v>
      </c>
      <c r="O2390" t="s">
        <v>3054</v>
      </c>
      <c r="P2390" t="s">
        <v>2642</v>
      </c>
      <c r="Q2390" t="s">
        <v>2640</v>
      </c>
      <c r="R2390" t="s">
        <v>8893</v>
      </c>
      <c r="S2390" t="s">
        <v>2644</v>
      </c>
      <c r="T2390" t="s">
        <v>2720</v>
      </c>
      <c r="U2390" t="s">
        <v>485</v>
      </c>
      <c r="V2390" s="7" t="s">
        <v>1526</v>
      </c>
      <c r="W2390" s="8">
        <v>18000</v>
      </c>
      <c r="X2390" t="s">
        <v>8894</v>
      </c>
      <c r="Y2390" t="s">
        <v>6460</v>
      </c>
      <c r="Z2390" s="8">
        <v>21178.5</v>
      </c>
      <c r="AA2390" s="9">
        <v>13.4</v>
      </c>
      <c r="AB2390" s="8">
        <v>36118.839999999997</v>
      </c>
      <c r="AD2390" s="10">
        <v>4854574</v>
      </c>
      <c r="AE2390" s="11">
        <v>46025</v>
      </c>
      <c r="AF2390" s="8">
        <v>18006.89</v>
      </c>
      <c r="AG2390" s="8">
        <v>14828.39</v>
      </c>
      <c r="AH2390" s="12">
        <v>0.82379944444444442</v>
      </c>
      <c r="AI2390" s="8">
        <v>1106.5962686567163</v>
      </c>
      <c r="AJ2390" s="11">
        <v>47331.596268668982</v>
      </c>
      <c r="AK2390" s="11">
        <v>47427</v>
      </c>
      <c r="AL2390" s="10">
        <v>-96</v>
      </c>
      <c r="AM2390">
        <v>37285.300000000003</v>
      </c>
      <c r="AN2390">
        <v>1.0710227777777779</v>
      </c>
      <c r="AO2390" s="40" t="str">
        <f>E2390&amp;F2390&amp;U2390</f>
        <v>SPDSURE-SPSNLHF</v>
      </c>
      <c r="AP2390" s="40" t="str">
        <f>_xlfn.XLOOKUP(AO2390,CrossRef!N:N,CrossRef!A:A,"NOT FOUND",0)</f>
        <v>SPD7201LF</v>
      </c>
      <c r="AQ2390" s="40" t="str">
        <f>IFERROR(_xlfn.XLOOKUP(AO2390,CrossRef!$N:$N,CrossRef!$E:$E,"Not Found"),"-")</f>
        <v>789D</v>
      </c>
      <c r="AR2390" s="40" t="str">
        <f>IFERROR(_xlfn.XLOOKUP(AO2390,CrossRef!$N:$N,CrossRef!$G:$G,"Not Found"),"-")</f>
        <v>7201 - SUSPENSION CYLINDER</v>
      </c>
      <c r="AS2390" s="40" t="str">
        <f>IFERROR(_xlfn.XLOOKUP(AO2390,CrossRef!$N:$N,CrossRef!$H:$H,"Not Found"),"-")</f>
        <v>LF - LEFT FRONT</v>
      </c>
    </row>
    <row r="2391" spans="1:45" hidden="1" x14ac:dyDescent="0.3">
      <c r="A2391" s="38" t="str">
        <f>E2391&amp;F2391&amp;U2391</f>
        <v>SPDDRIV-WHGPRHF</v>
      </c>
      <c r="B2391" s="38" t="str">
        <f>I2391&amp;D2391&amp;C2391</f>
        <v>TD66394006RF</v>
      </c>
      <c r="C2391" s="38" t="str">
        <f>_xlfn.XLOOKUP(A2391,CrossRef!N:N,CrossRef!D:D,"",0)</f>
        <v>RF</v>
      </c>
      <c r="D2391" s="38" t="str">
        <f>_xlfn.XLOOKUP(A2391,CrossRef!N:N,CrossRef!C:C,"",0)</f>
        <v>4006</v>
      </c>
      <c r="E2391" s="38" t="str">
        <f>LEFT(M2391,3)</f>
        <v>SPD</v>
      </c>
      <c r="F2391" s="38" t="str">
        <f>_xlfn.TEXTAFTER(J2391,"-")</f>
        <v>DRIV-WHGP</v>
      </c>
      <c r="G2391" t="s">
        <v>2695</v>
      </c>
      <c r="H2391" t="s">
        <v>2696</v>
      </c>
      <c r="I2391" t="s">
        <v>3960</v>
      </c>
      <c r="J2391" s="7" t="s">
        <v>2314</v>
      </c>
      <c r="K2391" t="s">
        <v>2638</v>
      </c>
      <c r="L2391" t="s">
        <v>190</v>
      </c>
      <c r="M2391" t="s">
        <v>3961</v>
      </c>
      <c r="N2391" t="s">
        <v>2640</v>
      </c>
      <c r="O2391" t="s">
        <v>3054</v>
      </c>
      <c r="P2391" t="s">
        <v>2642</v>
      </c>
      <c r="Q2391" t="s">
        <v>2640</v>
      </c>
      <c r="R2391" t="s">
        <v>8895</v>
      </c>
      <c r="S2391" t="s">
        <v>2655</v>
      </c>
      <c r="T2391" t="s">
        <v>2688</v>
      </c>
      <c r="U2391" t="s">
        <v>488</v>
      </c>
      <c r="V2391" s="7" t="s">
        <v>2391</v>
      </c>
      <c r="W2391" s="8">
        <v>18000</v>
      </c>
      <c r="X2391" t="s">
        <v>8896</v>
      </c>
      <c r="Y2391" t="s">
        <v>8651</v>
      </c>
      <c r="Z2391" s="8">
        <v>21178.5</v>
      </c>
      <c r="AA2391" s="9">
        <v>13.4</v>
      </c>
      <c r="AB2391" s="8">
        <v>58809.18</v>
      </c>
      <c r="AD2391" s="10">
        <v>4746808</v>
      </c>
      <c r="AE2391" s="11">
        <v>45990</v>
      </c>
      <c r="AF2391" s="8">
        <v>18007.38</v>
      </c>
      <c r="AG2391" s="8">
        <v>14828.880000000005</v>
      </c>
      <c r="AH2391" s="12">
        <v>0.82382666666666693</v>
      </c>
      <c r="AI2391" s="8">
        <v>1106.6328358208959</v>
      </c>
      <c r="AJ2391" s="11">
        <v>47331.632835798613</v>
      </c>
      <c r="AK2391" s="11">
        <v>47427</v>
      </c>
      <c r="AL2391" s="10">
        <v>-96</v>
      </c>
      <c r="AM2391">
        <v>37285.300000000003</v>
      </c>
      <c r="AN2391">
        <v>1.0709955555555557</v>
      </c>
      <c r="AO2391" s="40" t="str">
        <f>E2391&amp;F2391&amp;U2391</f>
        <v>SPDDRIV-WHGPRHF</v>
      </c>
      <c r="AP2391" s="40" t="str">
        <f>_xlfn.XLOOKUP(AO2391,CrossRef!N:N,CrossRef!A:A,"NOT FOUND",0)</f>
        <v>SPD4006RF</v>
      </c>
      <c r="AQ2391" s="40" t="str">
        <f>IFERROR(_xlfn.XLOOKUP(AO2391,CrossRef!$N:$N,CrossRef!$E:$E,"Not Found"),"-")</f>
        <v>789D</v>
      </c>
      <c r="AR2391" s="40" t="str">
        <f>IFERROR(_xlfn.XLOOKUP(AO2391,CrossRef!$N:$N,CrossRef!$G:$G,"Not Found"),"-")</f>
        <v>4006 - WHEEL &amp; BRAKE ASSEMBLY</v>
      </c>
      <c r="AS2391" s="40" t="str">
        <f>IFERROR(_xlfn.XLOOKUP(AO2391,CrossRef!$N:$N,CrossRef!$H:$H,"Not Found"),"-")</f>
        <v>RF - RIGHT FRONT</v>
      </c>
    </row>
    <row r="2392" spans="1:45" hidden="1" x14ac:dyDescent="0.3">
      <c r="A2392" s="38" t="str">
        <f>E2392&amp;F2392&amp;U2392</f>
        <v>B9HENGI-COSY</v>
      </c>
      <c r="B2392" s="38" t="str">
        <f>I2392&amp;D2392&amp;C2392</f>
        <v>GD1401135300</v>
      </c>
      <c r="C2392" s="38" t="str">
        <f>_xlfn.XLOOKUP(A2392,CrossRef!N:N,CrossRef!D:D,"",0)</f>
        <v>00</v>
      </c>
      <c r="D2392" s="38" t="str">
        <f>_xlfn.XLOOKUP(A2392,CrossRef!N:N,CrossRef!C:C,"",0)</f>
        <v>1353</v>
      </c>
      <c r="E2392" s="38" t="str">
        <f>LEFT(M2392,3)</f>
        <v>B9H</v>
      </c>
      <c r="F2392" s="38" t="str">
        <f>_xlfn.TEXTAFTER(J2392,"-")</f>
        <v>ENGI-COSY</v>
      </c>
      <c r="G2392" t="s">
        <v>2635</v>
      </c>
      <c r="H2392" t="s">
        <v>2636</v>
      </c>
      <c r="I2392" t="s">
        <v>2854</v>
      </c>
      <c r="J2392" s="7" t="s">
        <v>253</v>
      </c>
      <c r="K2392" t="s">
        <v>2638</v>
      </c>
      <c r="L2392" t="s">
        <v>87</v>
      </c>
      <c r="M2392" t="s">
        <v>2855</v>
      </c>
      <c r="N2392" t="s">
        <v>2640</v>
      </c>
      <c r="O2392" t="s">
        <v>2653</v>
      </c>
      <c r="P2392" t="s">
        <v>2642</v>
      </c>
      <c r="Q2392" t="s">
        <v>2640</v>
      </c>
      <c r="R2392" t="s">
        <v>8897</v>
      </c>
      <c r="S2392" t="s">
        <v>2655</v>
      </c>
      <c r="T2392" t="s">
        <v>3253</v>
      </c>
      <c r="U2392" t="s">
        <v>2657</v>
      </c>
      <c r="V2392" s="7" t="s">
        <v>211</v>
      </c>
      <c r="W2392" s="8">
        <v>16000</v>
      </c>
      <c r="X2392" t="s">
        <v>8898</v>
      </c>
      <c r="Y2392" t="s">
        <v>6832</v>
      </c>
      <c r="Z2392" s="8">
        <v>42125</v>
      </c>
      <c r="AA2392" s="9">
        <v>5.0599999999999996</v>
      </c>
      <c r="AB2392" s="8">
        <v>15163.5</v>
      </c>
      <c r="AD2392" s="10">
        <v>4569478</v>
      </c>
      <c r="AE2392" s="11">
        <v>46005</v>
      </c>
      <c r="AF2392" s="8">
        <v>40966</v>
      </c>
      <c r="AG2392" s="8">
        <v>14841</v>
      </c>
      <c r="AH2392" s="12">
        <v>0.92756249999999996</v>
      </c>
      <c r="AI2392" s="8">
        <v>2933.00395256917</v>
      </c>
      <c r="AJ2392" s="11">
        <v>49158.003952581021</v>
      </c>
      <c r="AK2392" s="11">
        <v>48391</v>
      </c>
      <c r="AL2392" s="10">
        <v>767</v>
      </c>
      <c r="AM2392">
        <v>53084.959999999999</v>
      </c>
      <c r="AN2392">
        <v>0.75743499999999997</v>
      </c>
      <c r="AO2392" s="40" t="str">
        <f>E2392&amp;F2392&amp;U2392</f>
        <v>B9HENGI-COSY</v>
      </c>
      <c r="AP2392" s="40" t="str">
        <f>_xlfn.XLOOKUP(AO2392,CrossRef!N:N,CrossRef!A:A,"NOT FOUND",0)</f>
        <v>B9H135300</v>
      </c>
      <c r="AQ2392" s="40" t="str">
        <f>IFERROR(_xlfn.XLOOKUP(AO2392,CrossRef!$N:$N,CrossRef!$E:$E,"Not Found"),"-")</f>
        <v>16M</v>
      </c>
      <c r="AR2392" s="40" t="str">
        <f>IFERROR(_xlfn.XLOOKUP(AO2392,CrossRef!$N:$N,CrossRef!$G:$G,"Not Found"),"-")</f>
        <v>1353 - RADIATOR</v>
      </c>
      <c r="AS2392" s="40" t="str">
        <f>IFERROR(_xlfn.XLOOKUP(AO2392,CrossRef!$N:$N,CrossRef!$H:$H,"Not Found"),"-")</f>
        <v>00 - (NONE)</v>
      </c>
    </row>
    <row r="2393" spans="1:45" hidden="1" x14ac:dyDescent="0.3">
      <c r="A2393" s="38" t="str">
        <f>E2393&amp;F2393&amp;U2393</f>
        <v>ATYDRIV-FIDVRHR</v>
      </c>
      <c r="B2393" s="38" t="str">
        <f>I2393&amp;D2393&amp;C2393</f>
        <v>QTD024008RI</v>
      </c>
      <c r="C2393" s="38" t="str">
        <f>_xlfn.XLOOKUP(A2393,CrossRef!N:N,CrossRef!D:D,"",0)</f>
        <v>RI</v>
      </c>
      <c r="D2393" s="38" t="str">
        <f>_xlfn.XLOOKUP(A2393,CrossRef!N:N,CrossRef!C:C,"",0)</f>
        <v>4008</v>
      </c>
      <c r="E2393" s="38" t="str">
        <f>LEFT(M2393,3)</f>
        <v>ATY</v>
      </c>
      <c r="F2393" s="38" t="str">
        <f>_xlfn.TEXTAFTER(J2393,"-")</f>
        <v>DRIV-FIDV</v>
      </c>
      <c r="G2393" t="s">
        <v>2635</v>
      </c>
      <c r="H2393" t="s">
        <v>2636</v>
      </c>
      <c r="I2393" t="s">
        <v>5590</v>
      </c>
      <c r="J2393" s="7" t="s">
        <v>1642</v>
      </c>
      <c r="K2393" t="s">
        <v>2638</v>
      </c>
      <c r="L2393" t="s">
        <v>151</v>
      </c>
      <c r="M2393" t="s">
        <v>5591</v>
      </c>
      <c r="N2393" t="s">
        <v>2640</v>
      </c>
      <c r="O2393" t="s">
        <v>2641</v>
      </c>
      <c r="P2393" t="s">
        <v>2642</v>
      </c>
      <c r="Q2393" t="s">
        <v>2640</v>
      </c>
      <c r="R2393" t="s">
        <v>8899</v>
      </c>
      <c r="S2393" t="s">
        <v>2655</v>
      </c>
      <c r="T2393" t="s">
        <v>2682</v>
      </c>
      <c r="U2393" t="s">
        <v>494</v>
      </c>
      <c r="V2393" s="7" t="s">
        <v>576</v>
      </c>
      <c r="W2393" s="8">
        <v>19800</v>
      </c>
      <c r="X2393" t="s">
        <v>8900</v>
      </c>
      <c r="Y2393" t="s">
        <v>3993</v>
      </c>
      <c r="Z2393" s="8">
        <v>122059</v>
      </c>
      <c r="AA2393" s="9">
        <v>16.239999999999998</v>
      </c>
      <c r="AB2393" s="8">
        <v>161627.01</v>
      </c>
      <c r="AD2393" s="10">
        <v>4775193</v>
      </c>
      <c r="AE2393" s="11">
        <v>45866</v>
      </c>
      <c r="AF2393" s="8">
        <v>117109</v>
      </c>
      <c r="AG2393" s="8">
        <v>14850</v>
      </c>
      <c r="AH2393" s="12">
        <v>0.75</v>
      </c>
      <c r="AI2393" s="8">
        <v>914.40886699507394</v>
      </c>
      <c r="AJ2393" s="11">
        <v>47139.408867013888</v>
      </c>
      <c r="AK2393" s="11">
        <v>47353</v>
      </c>
      <c r="AL2393" s="10">
        <v>-214</v>
      </c>
      <c r="AM2393">
        <v>140377.72</v>
      </c>
      <c r="AO2393" s="40" t="str">
        <f>E2393&amp;F2393&amp;U2393</f>
        <v>ATYDRIV-FIDVRHR</v>
      </c>
      <c r="AP2393" s="40" t="str">
        <f>_xlfn.XLOOKUP(AO2393,CrossRef!N:N,CrossRef!A:A,"NOT FOUND",0)</f>
        <v>ATY4008RI</v>
      </c>
      <c r="AQ2393" s="40" t="str">
        <f>IFERROR(_xlfn.XLOOKUP(AO2393,CrossRef!$N:$N,CrossRef!$E:$E,"Not Found"),"-")</f>
        <v>793C</v>
      </c>
      <c r="AR2393" s="40" t="str">
        <f>IFERROR(_xlfn.XLOOKUP(AO2393,CrossRef!$N:$N,CrossRef!$G:$G,"Not Found"),"-")</f>
        <v>4008 - FINAL DRIVE, BRAKE &amp; WHEEL</v>
      </c>
      <c r="AS2393" s="40" t="str">
        <f>IFERROR(_xlfn.XLOOKUP(AO2393,CrossRef!$N:$N,CrossRef!$H:$H,"Not Found"),"-")</f>
        <v>RI - RIGHT</v>
      </c>
    </row>
    <row r="2394" spans="1:45" hidden="1" x14ac:dyDescent="0.3">
      <c r="A2394" s="38" t="str">
        <f>E2394&amp;F2394&amp;U2394</f>
        <v>ATYHYSY-CYHYRH</v>
      </c>
      <c r="B2394" s="38" t="str">
        <f>I2394&amp;D2394&amp;C2394</f>
        <v>QTD025102RI</v>
      </c>
      <c r="C2394" s="38" t="str">
        <f>_xlfn.XLOOKUP(A2394,CrossRef!N:N,CrossRef!D:D,"",0)</f>
        <v>RI</v>
      </c>
      <c r="D2394" s="38" t="str">
        <f>_xlfn.XLOOKUP(A2394,CrossRef!N:N,CrossRef!C:C,"",0)</f>
        <v>5102</v>
      </c>
      <c r="E2394" s="38" t="str">
        <f>LEFT(M2394,3)</f>
        <v>ATY</v>
      </c>
      <c r="F2394" s="38" t="str">
        <f>_xlfn.TEXTAFTER(J2394,"-")</f>
        <v>HYSY-CYHY</v>
      </c>
      <c r="G2394" t="s">
        <v>2635</v>
      </c>
      <c r="H2394" t="s">
        <v>2636</v>
      </c>
      <c r="I2394" t="s">
        <v>5590</v>
      </c>
      <c r="J2394" s="7" t="s">
        <v>6593</v>
      </c>
      <c r="K2394" t="s">
        <v>2638</v>
      </c>
      <c r="L2394" t="s">
        <v>151</v>
      </c>
      <c r="M2394" t="s">
        <v>5591</v>
      </c>
      <c r="N2394" t="s">
        <v>2640</v>
      </c>
      <c r="O2394" t="s">
        <v>2641</v>
      </c>
      <c r="P2394" t="s">
        <v>2642</v>
      </c>
      <c r="Q2394" t="s">
        <v>2640</v>
      </c>
      <c r="R2394" t="s">
        <v>8901</v>
      </c>
      <c r="S2394" t="s">
        <v>2644</v>
      </c>
      <c r="T2394" t="s">
        <v>2645</v>
      </c>
      <c r="U2394" t="s">
        <v>63</v>
      </c>
      <c r="V2394" s="7" t="s">
        <v>728</v>
      </c>
      <c r="W2394" s="8">
        <v>20000</v>
      </c>
      <c r="X2394" t="s">
        <v>8902</v>
      </c>
      <c r="Y2394" t="s">
        <v>2647</v>
      </c>
      <c r="Z2394" s="8">
        <v>122059</v>
      </c>
      <c r="AA2394" s="9">
        <v>16.239999999999998</v>
      </c>
      <c r="AB2394" s="8">
        <v>20259.990000000002</v>
      </c>
      <c r="AD2394" s="10">
        <v>4412194</v>
      </c>
      <c r="AE2394" s="11">
        <v>45794</v>
      </c>
      <c r="AF2394" s="8">
        <v>116926</v>
      </c>
      <c r="AG2394" s="8">
        <v>14867</v>
      </c>
      <c r="AH2394" s="12">
        <v>0.74334999999999996</v>
      </c>
      <c r="AI2394" s="8">
        <v>915.45566502463066</v>
      </c>
      <c r="AJ2394" s="11">
        <v>47140.455665011577</v>
      </c>
      <c r="AK2394" s="11">
        <v>47355</v>
      </c>
      <c r="AL2394" s="10">
        <v>-215</v>
      </c>
      <c r="AM2394">
        <v>140410.20000000001</v>
      </c>
      <c r="AN2394">
        <v>1.1742100000000006</v>
      </c>
      <c r="AO2394" s="40" t="str">
        <f>E2394&amp;F2394&amp;U2394</f>
        <v>ATYHYSY-CYHYRH</v>
      </c>
      <c r="AP2394" s="40" t="str">
        <f>_xlfn.XLOOKUP(AO2394,CrossRef!N:N,CrossRef!A:A,"NOT FOUND",0)</f>
        <v>ATY5102RI</v>
      </c>
      <c r="AQ2394" s="40" t="str">
        <f>IFERROR(_xlfn.XLOOKUP(AO2394,CrossRef!$N:$N,CrossRef!$E:$E,"Not Found"),"-")</f>
        <v>793C</v>
      </c>
      <c r="AR2394" s="40" t="str">
        <f>IFERROR(_xlfn.XLOOKUP(AO2394,CrossRef!$N:$N,CrossRef!$G:$G,"Not Found"),"-")</f>
        <v>5102 - LIFT/HOIST CYLINDER</v>
      </c>
      <c r="AS2394" s="40" t="str">
        <f>IFERROR(_xlfn.XLOOKUP(AO2394,CrossRef!$N:$N,CrossRef!$H:$H,"Not Found"),"-")</f>
        <v>RI - RIGHT</v>
      </c>
    </row>
    <row r="2395" spans="1:45" hidden="1" x14ac:dyDescent="0.3">
      <c r="A2395" s="38" t="str">
        <f>E2395&amp;F2395&amp;U2395</f>
        <v>SPDDRIV-WHGPLHF</v>
      </c>
      <c r="B2395" s="38" t="str">
        <f>I2395&amp;D2395&amp;C2395</f>
        <v>TD66464006LF</v>
      </c>
      <c r="C2395" s="38" t="str">
        <f>_xlfn.XLOOKUP(A2395,CrossRef!N:N,CrossRef!D:D,"",0)</f>
        <v>LF</v>
      </c>
      <c r="D2395" s="38" t="str">
        <f>_xlfn.XLOOKUP(A2395,CrossRef!N:N,CrossRef!C:C,"",0)</f>
        <v>4006</v>
      </c>
      <c r="E2395" s="38" t="str">
        <f>LEFT(M2395,3)</f>
        <v>SPD</v>
      </c>
      <c r="F2395" s="38" t="str">
        <f>_xlfn.TEXTAFTER(J2395,"-")</f>
        <v>DRIV-WHGP</v>
      </c>
      <c r="G2395" t="s">
        <v>2695</v>
      </c>
      <c r="H2395" t="s">
        <v>2696</v>
      </c>
      <c r="I2395" t="s">
        <v>3445</v>
      </c>
      <c r="J2395" s="7" t="s">
        <v>2315</v>
      </c>
      <c r="K2395" t="s">
        <v>2638</v>
      </c>
      <c r="L2395" t="s">
        <v>190</v>
      </c>
      <c r="M2395" t="s">
        <v>3446</v>
      </c>
      <c r="N2395" t="s">
        <v>2640</v>
      </c>
      <c r="O2395" t="s">
        <v>3054</v>
      </c>
      <c r="P2395" t="s">
        <v>2642</v>
      </c>
      <c r="Q2395" t="s">
        <v>2640</v>
      </c>
      <c r="R2395" t="s">
        <v>8903</v>
      </c>
      <c r="S2395" t="s">
        <v>2655</v>
      </c>
      <c r="T2395" t="s">
        <v>2688</v>
      </c>
      <c r="U2395" t="s">
        <v>485</v>
      </c>
      <c r="V2395" s="7" t="s">
        <v>2263</v>
      </c>
      <c r="W2395" s="8">
        <v>18000</v>
      </c>
      <c r="X2395" t="s">
        <v>8904</v>
      </c>
      <c r="Y2395" t="s">
        <v>8651</v>
      </c>
      <c r="Z2395" s="8">
        <v>21093.5</v>
      </c>
      <c r="AA2395" s="9">
        <v>13.81</v>
      </c>
      <c r="AB2395" s="8">
        <v>58809.18</v>
      </c>
      <c r="AD2395" s="10">
        <v>4728739</v>
      </c>
      <c r="AE2395" s="11">
        <v>45992</v>
      </c>
      <c r="AF2395" s="8">
        <v>17973.099999999999</v>
      </c>
      <c r="AG2395" s="8">
        <v>14879.599999999999</v>
      </c>
      <c r="AH2395" s="12">
        <v>0.8266444444444444</v>
      </c>
      <c r="AI2395" s="8">
        <v>1077.4511223750903</v>
      </c>
      <c r="AJ2395" s="11">
        <v>47302.451122372688</v>
      </c>
      <c r="AK2395" s="11">
        <v>47431</v>
      </c>
      <c r="AL2395" s="10">
        <v>-129</v>
      </c>
      <c r="AM2395">
        <v>37748.36</v>
      </c>
      <c r="AN2395">
        <v>1.0986255555555557</v>
      </c>
      <c r="AO2395" s="40" t="str">
        <f>E2395&amp;F2395&amp;U2395</f>
        <v>SPDDRIV-WHGPLHF</v>
      </c>
      <c r="AP2395" s="40" t="str">
        <f>_xlfn.XLOOKUP(AO2395,CrossRef!N:N,CrossRef!A:A,"NOT FOUND",0)</f>
        <v>SPD4006LF</v>
      </c>
      <c r="AQ2395" s="40" t="str">
        <f>IFERROR(_xlfn.XLOOKUP(AO2395,CrossRef!$N:$N,CrossRef!$E:$E,"Not Found"),"-")</f>
        <v>789D</v>
      </c>
      <c r="AR2395" s="40" t="str">
        <f>IFERROR(_xlfn.XLOOKUP(AO2395,CrossRef!$N:$N,CrossRef!$G:$G,"Not Found"),"-")</f>
        <v>4006 - WHEEL &amp; BRAKE ASSEMBLY</v>
      </c>
      <c r="AS2395" s="40" t="str">
        <f>IFERROR(_xlfn.XLOOKUP(AO2395,CrossRef!$N:$N,CrossRef!$H:$H,"Not Found"),"-")</f>
        <v>LF - LEFT FRONT</v>
      </c>
    </row>
    <row r="2396" spans="1:45" hidden="1" x14ac:dyDescent="0.3">
      <c r="A2396" s="38" t="str">
        <f>E2396&amp;F2396&amp;U2396</f>
        <v>ATYHYSY-CYHYRH</v>
      </c>
      <c r="B2396" s="38" t="str">
        <f>I2396&amp;D2396&amp;C2396</f>
        <v>QTD195102RI</v>
      </c>
      <c r="C2396" s="38" t="str">
        <f>_xlfn.XLOOKUP(A2396,CrossRef!N:N,CrossRef!D:D,"",0)</f>
        <v>RI</v>
      </c>
      <c r="D2396" s="38" t="str">
        <f>_xlfn.XLOOKUP(A2396,CrossRef!N:N,CrossRef!C:C,"",0)</f>
        <v>5102</v>
      </c>
      <c r="E2396" s="38" t="str">
        <f>LEFT(M2396,3)</f>
        <v>ATY</v>
      </c>
      <c r="F2396" s="38" t="str">
        <f>_xlfn.TEXTAFTER(J2396,"-")</f>
        <v>HYSY-CYHY</v>
      </c>
      <c r="G2396" t="s">
        <v>2635</v>
      </c>
      <c r="H2396" t="s">
        <v>2636</v>
      </c>
      <c r="I2396" t="s">
        <v>3299</v>
      </c>
      <c r="J2396" s="7" t="s">
        <v>2313</v>
      </c>
      <c r="K2396" t="s">
        <v>2638</v>
      </c>
      <c r="L2396" t="s">
        <v>151</v>
      </c>
      <c r="M2396" t="s">
        <v>3300</v>
      </c>
      <c r="N2396" t="s">
        <v>2640</v>
      </c>
      <c r="O2396" t="s">
        <v>2641</v>
      </c>
      <c r="P2396" t="s">
        <v>2642</v>
      </c>
      <c r="Q2396" t="s">
        <v>2640</v>
      </c>
      <c r="R2396" t="s">
        <v>8905</v>
      </c>
      <c r="S2396" t="s">
        <v>2644</v>
      </c>
      <c r="T2396" t="s">
        <v>2645</v>
      </c>
      <c r="U2396" t="s">
        <v>63</v>
      </c>
      <c r="V2396" s="7" t="s">
        <v>728</v>
      </c>
      <c r="W2396" s="8">
        <v>20000</v>
      </c>
      <c r="X2396" t="s">
        <v>8906</v>
      </c>
      <c r="Y2396" t="s">
        <v>2647</v>
      </c>
      <c r="Z2396" s="8">
        <v>125064</v>
      </c>
      <c r="AA2396" s="9">
        <v>14.1</v>
      </c>
      <c r="AB2396" s="8">
        <v>20259.990000000002</v>
      </c>
      <c r="AD2396" s="10">
        <v>4528142</v>
      </c>
      <c r="AE2396" s="11">
        <v>45861</v>
      </c>
      <c r="AF2396" s="8">
        <v>119953</v>
      </c>
      <c r="AG2396" s="8">
        <v>14889</v>
      </c>
      <c r="AH2396" s="12">
        <v>0.74444999999999995</v>
      </c>
      <c r="AI2396" s="8">
        <v>1055.9574468085107</v>
      </c>
      <c r="AJ2396" s="11">
        <v>47280.957446793982</v>
      </c>
      <c r="AK2396" s="11">
        <v>47355</v>
      </c>
      <c r="AL2396" s="10">
        <v>-75</v>
      </c>
      <c r="AM2396">
        <v>140997</v>
      </c>
      <c r="AN2396">
        <v>1.0522</v>
      </c>
      <c r="AO2396" s="40" t="str">
        <f>E2396&amp;F2396&amp;U2396</f>
        <v>ATYHYSY-CYHYRH</v>
      </c>
      <c r="AP2396" s="40" t="str">
        <f>_xlfn.XLOOKUP(AO2396,CrossRef!N:N,CrossRef!A:A,"NOT FOUND",0)</f>
        <v>ATY5102RI</v>
      </c>
      <c r="AQ2396" s="40" t="str">
        <f>IFERROR(_xlfn.XLOOKUP(AO2396,CrossRef!$N:$N,CrossRef!$E:$E,"Not Found"),"-")</f>
        <v>793C</v>
      </c>
      <c r="AR2396" s="40" t="str">
        <f>IFERROR(_xlfn.XLOOKUP(AO2396,CrossRef!$N:$N,CrossRef!$G:$G,"Not Found"),"-")</f>
        <v>5102 - LIFT/HOIST CYLINDER</v>
      </c>
      <c r="AS2396" s="40" t="str">
        <f>IFERROR(_xlfn.XLOOKUP(AO2396,CrossRef!$N:$N,CrossRef!$H:$H,"Not Found"),"-")</f>
        <v>RI - RIGHT</v>
      </c>
    </row>
    <row r="2397" spans="1:45" hidden="1" x14ac:dyDescent="0.3">
      <c r="A2397" s="38" t="str">
        <f>E2397&amp;F2397&amp;U2397</f>
        <v>SSPENGI-COSY</v>
      </c>
      <c r="B2397" s="38" t="str">
        <f>I2397&amp;D2397&amp;C2397</f>
        <v>TD6312135300</v>
      </c>
      <c r="C2397" s="38" t="str">
        <f>_xlfn.XLOOKUP(A2397,CrossRef!N:N,CrossRef!D:D,"",0)</f>
        <v>00</v>
      </c>
      <c r="D2397" s="38" t="str">
        <f>_xlfn.XLOOKUP(A2397,CrossRef!N:N,CrossRef!C:C,"",0)</f>
        <v>1353</v>
      </c>
      <c r="E2397" s="38" t="str">
        <f>LEFT(M2397,3)</f>
        <v>SSP</v>
      </c>
      <c r="F2397" s="38" t="str">
        <f>_xlfn.TEXTAFTER(J2397,"-")</f>
        <v>ENGI-COSY</v>
      </c>
      <c r="G2397" t="s">
        <v>2725</v>
      </c>
      <c r="H2397" t="s">
        <v>2726</v>
      </c>
      <c r="I2397" t="s">
        <v>3571</v>
      </c>
      <c r="J2397" s="7" t="s">
        <v>2316</v>
      </c>
      <c r="K2397" t="s">
        <v>2638</v>
      </c>
      <c r="L2397" t="s">
        <v>183</v>
      </c>
      <c r="M2397" t="s">
        <v>3572</v>
      </c>
      <c r="N2397" t="s">
        <v>2640</v>
      </c>
      <c r="O2397" t="s">
        <v>2653</v>
      </c>
      <c r="P2397" t="s">
        <v>2642</v>
      </c>
      <c r="Q2397" t="s">
        <v>2640</v>
      </c>
      <c r="R2397" t="s">
        <v>8907</v>
      </c>
      <c r="S2397" t="s">
        <v>2655</v>
      </c>
      <c r="T2397" t="s">
        <v>3253</v>
      </c>
      <c r="U2397" t="s">
        <v>2657</v>
      </c>
      <c r="V2397" s="7" t="s">
        <v>291</v>
      </c>
      <c r="W2397" s="8">
        <v>22000</v>
      </c>
      <c r="X2397" t="s">
        <v>8908</v>
      </c>
      <c r="Y2397" t="s">
        <v>3255</v>
      </c>
      <c r="Z2397" s="8">
        <v>70305.59</v>
      </c>
      <c r="AA2397" s="9">
        <v>15.12</v>
      </c>
      <c r="AB2397" s="8">
        <v>155138.51999999999</v>
      </c>
      <c r="AD2397" s="10">
        <v>4677129</v>
      </c>
      <c r="AE2397" s="11">
        <v>45752</v>
      </c>
      <c r="AF2397" s="8">
        <v>63204.1</v>
      </c>
      <c r="AG2397" s="8">
        <v>14898.510000000009</v>
      </c>
      <c r="AH2397" s="12">
        <v>0.67720500000000039</v>
      </c>
      <c r="AI2397" s="8">
        <v>985.35119047619116</v>
      </c>
      <c r="AJ2397" s="11">
        <v>47210.351190474539</v>
      </c>
      <c r="AK2397" s="11">
        <v>47260</v>
      </c>
      <c r="AL2397" s="10">
        <v>-50</v>
      </c>
      <c r="AM2397">
        <v>85954.79</v>
      </c>
      <c r="AN2397">
        <v>1.0341222727272725</v>
      </c>
      <c r="AO2397" s="40" t="str">
        <f>E2397&amp;F2397&amp;U2397</f>
        <v>SSPENGI-COSY</v>
      </c>
      <c r="AP2397" s="40" t="str">
        <f>_xlfn.XLOOKUP(AO2397,CrossRef!N:N,CrossRef!A:A,"NOT FOUND",0)</f>
        <v>SSP135300</v>
      </c>
      <c r="AQ2397" s="40" t="str">
        <f>IFERROR(_xlfn.XLOOKUP(AO2397,CrossRef!$N:$N,CrossRef!$E:$E,"Not Found"),"-")</f>
        <v>793F</v>
      </c>
      <c r="AR2397" s="40" t="str">
        <f>IFERROR(_xlfn.XLOOKUP(AO2397,CrossRef!$N:$N,CrossRef!$G:$G,"Not Found"),"-")</f>
        <v>1353 - RADIATOR</v>
      </c>
      <c r="AS2397" s="40" t="str">
        <f>IFERROR(_xlfn.XLOOKUP(AO2397,CrossRef!$N:$N,CrossRef!$H:$H,"Not Found"),"-")</f>
        <v>00 - (NONE)</v>
      </c>
    </row>
    <row r="2398" spans="1:45" hidden="1" x14ac:dyDescent="0.3">
      <c r="A2398" s="38" t="str">
        <f>E2398&amp;F2398&amp;U2398</f>
        <v>SSPSURE-SPSNLHF</v>
      </c>
      <c r="B2398" s="38" t="str">
        <f>I2398&amp;D2398&amp;C2398</f>
        <v>TD63467201LF</v>
      </c>
      <c r="C2398" s="38" t="str">
        <f>_xlfn.XLOOKUP(A2398,CrossRef!N:N,CrossRef!D:D,"",0)</f>
        <v>LF</v>
      </c>
      <c r="D2398" s="38" t="str">
        <f>_xlfn.XLOOKUP(A2398,CrossRef!N:N,CrossRef!C:C,"",0)</f>
        <v>7201</v>
      </c>
      <c r="E2398" s="38" t="str">
        <f>LEFT(M2398,3)</f>
        <v>SSP</v>
      </c>
      <c r="F2398" s="38" t="str">
        <f>_xlfn.TEXTAFTER(J2398,"-")</f>
        <v>SURE-SPSN</v>
      </c>
      <c r="G2398" t="s">
        <v>2725</v>
      </c>
      <c r="H2398" t="s">
        <v>2726</v>
      </c>
      <c r="I2398" t="s">
        <v>3084</v>
      </c>
      <c r="J2398" s="7" t="s">
        <v>1757</v>
      </c>
      <c r="K2398" t="s">
        <v>2638</v>
      </c>
      <c r="L2398" t="s">
        <v>183</v>
      </c>
      <c r="M2398" t="s">
        <v>3085</v>
      </c>
      <c r="N2398" t="s">
        <v>2640</v>
      </c>
      <c r="O2398" t="s">
        <v>2803</v>
      </c>
      <c r="P2398" t="s">
        <v>2642</v>
      </c>
      <c r="Q2398" t="s">
        <v>2640</v>
      </c>
      <c r="R2398" t="s">
        <v>8909</v>
      </c>
      <c r="S2398" t="s">
        <v>2644</v>
      </c>
      <c r="T2398" t="s">
        <v>2720</v>
      </c>
      <c r="U2398" t="s">
        <v>485</v>
      </c>
      <c r="V2398" s="7" t="s">
        <v>950</v>
      </c>
      <c r="W2398" s="8">
        <v>24000</v>
      </c>
      <c r="X2398" t="s">
        <v>8910</v>
      </c>
      <c r="Y2398" t="s">
        <v>3142</v>
      </c>
      <c r="Z2398" s="8">
        <v>47554.91</v>
      </c>
      <c r="AA2398" s="9">
        <v>14.87</v>
      </c>
      <c r="AB2398" s="8">
        <v>68000.45</v>
      </c>
      <c r="AD2398" s="10">
        <v>4938963</v>
      </c>
      <c r="AE2398" s="11">
        <v>45626</v>
      </c>
      <c r="AF2398" s="8">
        <v>38475.61</v>
      </c>
      <c r="AG2398" s="8">
        <v>14920.699999999997</v>
      </c>
      <c r="AH2398" s="12">
        <v>0.62169583333333323</v>
      </c>
      <c r="AI2398" s="8">
        <v>1003.4095494283791</v>
      </c>
      <c r="AJ2398" s="11">
        <v>47228.409549421296</v>
      </c>
      <c r="AK2398" s="11">
        <v>47159</v>
      </c>
      <c r="AL2398" s="10">
        <v>69</v>
      </c>
      <c r="AM2398">
        <v>61443.490000000005</v>
      </c>
      <c r="AN2398">
        <v>0.95699500000000015</v>
      </c>
      <c r="AO2398" s="40" t="str">
        <f>E2398&amp;F2398&amp;U2398</f>
        <v>SSPSURE-SPSNLHF</v>
      </c>
      <c r="AP2398" s="40" t="str">
        <f>_xlfn.XLOOKUP(AO2398,CrossRef!N:N,CrossRef!A:A,"NOT FOUND",0)</f>
        <v>SSP7201LF</v>
      </c>
      <c r="AQ2398" s="40" t="str">
        <f>IFERROR(_xlfn.XLOOKUP(AO2398,CrossRef!$N:$N,CrossRef!$E:$E,"Not Found"),"-")</f>
        <v>793F</v>
      </c>
      <c r="AR2398" s="40" t="str">
        <f>IFERROR(_xlfn.XLOOKUP(AO2398,CrossRef!$N:$N,CrossRef!$G:$G,"Not Found"),"-")</f>
        <v>7201 - SUSPENSION CYLINDER</v>
      </c>
      <c r="AS2398" s="40" t="str">
        <f>IFERROR(_xlfn.XLOOKUP(AO2398,CrossRef!$N:$N,CrossRef!$H:$H,"Not Found"),"-")</f>
        <v>LF - LEFT FRONT</v>
      </c>
    </row>
    <row r="2399" spans="1:45" hidden="1" x14ac:dyDescent="0.3">
      <c r="A2399" s="38" t="str">
        <f>E2399&amp;F2399&amp;U2399</f>
        <v>RABENGI</v>
      </c>
      <c r="B2399" s="38" t="str">
        <f>I2399&amp;D2399&amp;C2399</f>
        <v>DZ8158100000</v>
      </c>
      <c r="C2399" s="38" t="str">
        <f>_xlfn.XLOOKUP(A2399,CrossRef!N:N,CrossRef!D:D,"",0)</f>
        <v>00</v>
      </c>
      <c r="D2399" s="38" t="str">
        <f>_xlfn.XLOOKUP(A2399,CrossRef!N:N,CrossRef!C:C,"",0)</f>
        <v>1000</v>
      </c>
      <c r="E2399" s="38" t="str">
        <f>LEFT(M2399,3)</f>
        <v>RAB</v>
      </c>
      <c r="F2399" s="38" t="str">
        <f>_xlfn.TEXTAFTER(J2399,"-")</f>
        <v>ENGI</v>
      </c>
      <c r="G2399" t="s">
        <v>2725</v>
      </c>
      <c r="H2399" t="s">
        <v>2726</v>
      </c>
      <c r="I2399" t="s">
        <v>4353</v>
      </c>
      <c r="J2399" s="7" t="s">
        <v>2317</v>
      </c>
      <c r="K2399" t="s">
        <v>2638</v>
      </c>
      <c r="L2399" t="s">
        <v>34</v>
      </c>
      <c r="M2399" t="s">
        <v>4354</v>
      </c>
      <c r="N2399" t="s">
        <v>2640</v>
      </c>
      <c r="O2399" t="s">
        <v>2653</v>
      </c>
      <c r="P2399" t="s">
        <v>2642</v>
      </c>
      <c r="Q2399" t="s">
        <v>2640</v>
      </c>
      <c r="R2399" t="s">
        <v>8911</v>
      </c>
      <c r="S2399" t="s">
        <v>2655</v>
      </c>
      <c r="T2399" t="s">
        <v>3265</v>
      </c>
      <c r="U2399" t="s">
        <v>2657</v>
      </c>
      <c r="V2399" s="7" t="s">
        <v>26</v>
      </c>
      <c r="W2399" s="8">
        <v>16000</v>
      </c>
      <c r="X2399" t="s">
        <v>8912</v>
      </c>
      <c r="Y2399" t="s">
        <v>3510</v>
      </c>
      <c r="Z2399" s="8">
        <v>29776</v>
      </c>
      <c r="AA2399" s="9">
        <v>12.21</v>
      </c>
      <c r="AB2399" s="8">
        <v>315489.78999999998</v>
      </c>
      <c r="AD2399" s="10">
        <v>5027262</v>
      </c>
      <c r="AE2399" s="11"/>
      <c r="AF2399" s="8">
        <v>28700</v>
      </c>
      <c r="AG2399" s="8">
        <v>14924</v>
      </c>
      <c r="AH2399" s="12">
        <v>0.93274999999999997</v>
      </c>
      <c r="AI2399" s="8">
        <v>1222.2768222768223</v>
      </c>
      <c r="AJ2399" s="11">
        <v>47447.276822256943</v>
      </c>
      <c r="AK2399" s="11"/>
      <c r="AL2399" s="10"/>
      <c r="AO2399" s="40" t="str">
        <f>E2399&amp;F2399&amp;U2399</f>
        <v>RABENGI</v>
      </c>
      <c r="AP2399" s="40" t="str">
        <f>_xlfn.XLOOKUP(AO2399,CrossRef!N:N,CrossRef!A:A,"NOT FOUND",0)</f>
        <v>RAB100000</v>
      </c>
      <c r="AQ2399" s="40" t="str">
        <f>IFERROR(_xlfn.XLOOKUP(AO2399,CrossRef!$N:$N,CrossRef!$E:$E,"Not Found"),"-")</f>
        <v>D10T2</v>
      </c>
      <c r="AR2399" s="40" t="str">
        <f>IFERROR(_xlfn.XLOOKUP(AO2399,CrossRef!$N:$N,CrossRef!$G:$G,"Not Found"),"-")</f>
        <v>1000 - ENGINE</v>
      </c>
      <c r="AS2399" s="40" t="str">
        <f>IFERROR(_xlfn.XLOOKUP(AO2399,CrossRef!$N:$N,CrossRef!$H:$H,"Not Found"),"-")</f>
        <v>00 - (NONE)</v>
      </c>
    </row>
    <row r="2400" spans="1:45" hidden="1" x14ac:dyDescent="0.3">
      <c r="A2400" s="38" t="str">
        <f>E2400&amp;F2400&amp;U2400</f>
        <v>442DRIV</v>
      </c>
      <c r="B2400" s="38" t="str">
        <f>I2400&amp;D2400&amp;C2400</f>
        <v>QLO04300600</v>
      </c>
      <c r="C2400" s="38" t="str">
        <f>_xlfn.XLOOKUP(A2400,CrossRef!N:N,CrossRef!D:D,"",0)</f>
        <v>00</v>
      </c>
      <c r="D2400" s="38" t="str">
        <f>_xlfn.XLOOKUP(A2400,CrossRef!N:N,CrossRef!C:C,"",0)</f>
        <v>3006</v>
      </c>
      <c r="E2400" s="38" t="str">
        <f>LEFT(M2400,3)</f>
        <v>442</v>
      </c>
      <c r="F2400" s="38" t="str">
        <f>_xlfn.TEXTAFTER(J2400,"-")</f>
        <v>DRIV</v>
      </c>
      <c r="G2400" t="s">
        <v>2635</v>
      </c>
      <c r="H2400" t="s">
        <v>2636</v>
      </c>
      <c r="I2400" t="s">
        <v>3839</v>
      </c>
      <c r="J2400" s="7" t="s">
        <v>916</v>
      </c>
      <c r="K2400" t="s">
        <v>2638</v>
      </c>
      <c r="L2400" t="s">
        <v>138</v>
      </c>
      <c r="M2400" t="s">
        <v>3840</v>
      </c>
      <c r="N2400" t="s">
        <v>2652</v>
      </c>
      <c r="O2400" t="s">
        <v>2641</v>
      </c>
      <c r="P2400" t="s">
        <v>2642</v>
      </c>
      <c r="Q2400" t="s">
        <v>2662</v>
      </c>
      <c r="R2400" t="s">
        <v>8913</v>
      </c>
      <c r="S2400" t="s">
        <v>2655</v>
      </c>
      <c r="T2400" t="s">
        <v>2664</v>
      </c>
      <c r="U2400" t="s">
        <v>2657</v>
      </c>
      <c r="V2400" s="7" t="s">
        <v>921</v>
      </c>
      <c r="W2400" s="8">
        <v>19800</v>
      </c>
      <c r="X2400" t="s">
        <v>8914</v>
      </c>
      <c r="Y2400" t="s">
        <v>8915</v>
      </c>
      <c r="Z2400" s="8">
        <v>66432</v>
      </c>
      <c r="AA2400" s="9">
        <v>7.14</v>
      </c>
      <c r="AB2400" s="8">
        <v>38963.97</v>
      </c>
      <c r="AD2400" s="10">
        <v>4123152</v>
      </c>
      <c r="AE2400" s="11">
        <v>45306</v>
      </c>
      <c r="AF2400" s="8">
        <v>61557</v>
      </c>
      <c r="AG2400" s="8">
        <v>14925</v>
      </c>
      <c r="AH2400" s="12">
        <v>0.75378787878787878</v>
      </c>
      <c r="AI2400" s="8">
        <v>2090.3361344537816</v>
      </c>
      <c r="AJ2400" s="11">
        <v>48315.336134456018</v>
      </c>
      <c r="AK2400" s="11">
        <v>47524</v>
      </c>
      <c r="AL2400" s="10">
        <v>791</v>
      </c>
      <c r="AM2400">
        <v>75706.86</v>
      </c>
      <c r="AO2400" s="40" t="str">
        <f>E2400&amp;F2400&amp;U2400</f>
        <v>442DRIV</v>
      </c>
      <c r="AP2400" s="40" t="str">
        <f>_xlfn.XLOOKUP(AO2400,CrossRef!N:N,CrossRef!A:A,"NOT FOUND",0)</f>
        <v>442300600</v>
      </c>
      <c r="AQ2400" s="40" t="str">
        <f>IFERROR(_xlfn.XLOOKUP(AO2400,CrossRef!$N:$N,CrossRef!$E:$E,"Not Found"),"-")</f>
        <v>994F</v>
      </c>
      <c r="AR2400" s="40" t="str">
        <f>IFERROR(_xlfn.XLOOKUP(AO2400,CrossRef!$N:$N,CrossRef!$G:$G,"Not Found"),"-")</f>
        <v>3006 - TRANSMISSION &amp; DIFFERENTIAL UNIT</v>
      </c>
      <c r="AS2400" s="40" t="str">
        <f>IFERROR(_xlfn.XLOOKUP(AO2400,CrossRef!$N:$N,CrossRef!$H:$H,"Not Found"),"-")</f>
        <v>00 - (NONE)</v>
      </c>
    </row>
    <row r="2401" spans="1:45" hidden="1" x14ac:dyDescent="0.3">
      <c r="A2401" s="38" t="str">
        <f>E2401&amp;F2401&amp;U2401</f>
        <v>442DRIV-FIDVLHF</v>
      </c>
      <c r="B2401" s="38" t="str">
        <f>I2401&amp;D2401&amp;C2401</f>
        <v>QLO044050LF</v>
      </c>
      <c r="C2401" s="38" t="str">
        <f>_xlfn.XLOOKUP(A2401,CrossRef!N:N,CrossRef!D:D,"",0)</f>
        <v>LF</v>
      </c>
      <c r="D2401" s="38" t="str">
        <f>_xlfn.XLOOKUP(A2401,CrossRef!N:N,CrossRef!C:C,"",0)</f>
        <v>4050</v>
      </c>
      <c r="E2401" s="38" t="str">
        <f>LEFT(M2401,3)</f>
        <v>442</v>
      </c>
      <c r="F2401" s="38" t="str">
        <f>_xlfn.TEXTAFTER(J2401,"-")</f>
        <v>DRIV-FIDV</v>
      </c>
      <c r="G2401" t="s">
        <v>2635</v>
      </c>
      <c r="H2401" t="s">
        <v>2636</v>
      </c>
      <c r="I2401" t="s">
        <v>3839</v>
      </c>
      <c r="J2401" s="7" t="s">
        <v>572</v>
      </c>
      <c r="K2401" t="s">
        <v>2638</v>
      </c>
      <c r="L2401" t="s">
        <v>138</v>
      </c>
      <c r="M2401" t="s">
        <v>3840</v>
      </c>
      <c r="N2401" t="s">
        <v>2652</v>
      </c>
      <c r="O2401" t="s">
        <v>2641</v>
      </c>
      <c r="P2401" t="s">
        <v>2642</v>
      </c>
      <c r="Q2401" t="s">
        <v>2662</v>
      </c>
      <c r="R2401" t="s">
        <v>8916</v>
      </c>
      <c r="S2401" t="s">
        <v>2655</v>
      </c>
      <c r="T2401" t="s">
        <v>2682</v>
      </c>
      <c r="U2401" t="s">
        <v>485</v>
      </c>
      <c r="V2401" s="7" t="s">
        <v>575</v>
      </c>
      <c r="W2401" s="8">
        <v>19800</v>
      </c>
      <c r="X2401" t="s">
        <v>8917</v>
      </c>
      <c r="Y2401" t="s">
        <v>8918</v>
      </c>
      <c r="Z2401" s="8">
        <v>66432</v>
      </c>
      <c r="AA2401" s="9">
        <v>7.14</v>
      </c>
      <c r="AB2401" s="8">
        <v>150731.23000000001</v>
      </c>
      <c r="AD2401" s="10">
        <v>4471129</v>
      </c>
      <c r="AE2401" s="11">
        <v>45306</v>
      </c>
      <c r="AF2401" s="8">
        <v>61557</v>
      </c>
      <c r="AG2401" s="8">
        <v>14925</v>
      </c>
      <c r="AH2401" s="12">
        <v>0.75378787878787878</v>
      </c>
      <c r="AI2401" s="8">
        <v>2090.3361344537816</v>
      </c>
      <c r="AJ2401" s="11">
        <v>48315.336134456018</v>
      </c>
      <c r="AK2401" s="11">
        <v>47524</v>
      </c>
      <c r="AL2401" s="10">
        <v>791</v>
      </c>
      <c r="AM2401">
        <v>75706.86</v>
      </c>
      <c r="AO2401" s="40" t="str">
        <f>E2401&amp;F2401&amp;U2401</f>
        <v>442DRIV-FIDVLHF</v>
      </c>
      <c r="AP2401" s="40" t="str">
        <f>_xlfn.XLOOKUP(AO2401,CrossRef!N:N,CrossRef!A:A,"NOT FOUND",0)</f>
        <v>4424050LF</v>
      </c>
      <c r="AQ2401" s="40" t="str">
        <f>IFERROR(_xlfn.XLOOKUP(AO2401,CrossRef!$N:$N,CrossRef!$E:$E,"Not Found"),"-")</f>
        <v>994F</v>
      </c>
      <c r="AR2401" s="40" t="str">
        <f>IFERROR(_xlfn.XLOOKUP(AO2401,CrossRef!$N:$N,CrossRef!$G:$G,"Not Found"),"-")</f>
        <v>4050 - FINAL DRIVE</v>
      </c>
      <c r="AS2401" s="40" t="str">
        <f>IFERROR(_xlfn.XLOOKUP(AO2401,CrossRef!$N:$N,CrossRef!$H:$H,"Not Found"),"-")</f>
        <v>LF - LEFT FRONT</v>
      </c>
    </row>
    <row r="2402" spans="1:45" hidden="1" x14ac:dyDescent="0.3">
      <c r="A2402" s="38" t="str">
        <f>E2402&amp;F2402&amp;U2402</f>
        <v>HCMSURE-TMSGRR</v>
      </c>
      <c r="B2402" s="38" t="str">
        <f>I2402&amp;D2402&amp;C2402</f>
        <v>EX70525459RE</v>
      </c>
      <c r="C2402" s="38" t="str">
        <f>_xlfn.XLOOKUP(A2402,CrossRef!N:N,CrossRef!D:D,"",0)</f>
        <v>RE</v>
      </c>
      <c r="D2402" s="38" t="str">
        <f>_xlfn.XLOOKUP(A2402,CrossRef!N:N,CrossRef!C:C,"",0)</f>
        <v>5459</v>
      </c>
      <c r="E2402" s="38" t="str">
        <f>LEFT(M2402,3)</f>
        <v>HCM</v>
      </c>
      <c r="F2402" s="38" t="str">
        <f>_xlfn.TEXTAFTER(J2402,"-")</f>
        <v>SURE-TMSG</v>
      </c>
      <c r="G2402" t="s">
        <v>2648</v>
      </c>
      <c r="H2402" t="s">
        <v>2649</v>
      </c>
      <c r="I2402" t="s">
        <v>3774</v>
      </c>
      <c r="J2402" s="7" t="s">
        <v>733</v>
      </c>
      <c r="K2402" t="s">
        <v>2668</v>
      </c>
      <c r="L2402" t="s">
        <v>224</v>
      </c>
      <c r="M2402" t="s">
        <v>3775</v>
      </c>
      <c r="N2402" t="s">
        <v>2640</v>
      </c>
      <c r="O2402" t="s">
        <v>2653</v>
      </c>
      <c r="P2402" t="s">
        <v>2642</v>
      </c>
      <c r="Q2402" t="s">
        <v>2640</v>
      </c>
      <c r="R2402" t="s">
        <v>8919</v>
      </c>
      <c r="S2402" t="s">
        <v>2655</v>
      </c>
      <c r="T2402" t="s">
        <v>2949</v>
      </c>
      <c r="U2402" t="s">
        <v>230</v>
      </c>
      <c r="V2402" s="7" t="s">
        <v>734</v>
      </c>
      <c r="W2402" s="8">
        <v>18000</v>
      </c>
      <c r="X2402" t="s">
        <v>8920</v>
      </c>
      <c r="Y2402" t="s">
        <v>8921</v>
      </c>
      <c r="Z2402" s="8">
        <v>43135.9</v>
      </c>
      <c r="AA2402" s="9">
        <v>5.94</v>
      </c>
      <c r="AB2402" s="8">
        <v>39680.589999999997</v>
      </c>
      <c r="AD2402" s="10">
        <v>4570941</v>
      </c>
      <c r="AE2402" s="11">
        <v>45778</v>
      </c>
      <c r="AF2402" s="8">
        <v>40062.800000000003</v>
      </c>
      <c r="AG2402" s="8">
        <v>14926.900000000001</v>
      </c>
      <c r="AH2402" s="12">
        <v>0.8292722222222223</v>
      </c>
      <c r="AI2402" s="8">
        <v>2512.9461279461279</v>
      </c>
      <c r="AJ2402" s="11">
        <v>48737.94612792824</v>
      </c>
      <c r="AK2402" s="11">
        <v>48170</v>
      </c>
      <c r="AL2402" s="10">
        <v>567</v>
      </c>
      <c r="AM2402">
        <v>54689.200000000004</v>
      </c>
      <c r="AN2402">
        <v>0.81257777777777784</v>
      </c>
      <c r="AO2402" s="40" t="str">
        <f>E2402&amp;F2402&amp;U2402</f>
        <v>HCMSURE-TMSGRR</v>
      </c>
      <c r="AP2402" s="40" t="str">
        <f>_xlfn.XLOOKUP(AO2402,CrossRef!N:N,CrossRef!A:A,"NOT FOUND",0)</f>
        <v>HCM5459RE</v>
      </c>
      <c r="AQ2402" s="40" t="str">
        <f>IFERROR(_xlfn.XLOOKUP(AO2402,CrossRef!$N:$N,CrossRef!$E:$E,"Not Found"),"-")</f>
        <v>EX1200-5D</v>
      </c>
      <c r="AR2402" s="40" t="str">
        <f>IFERROR(_xlfn.XLOOKUP(AO2402,CrossRef!$N:$N,CrossRef!$G:$G,"Not Found"),"-")</f>
        <v>5459 - SWING DRIVE</v>
      </c>
      <c r="AS2402" s="40" t="str">
        <f>IFERROR(_xlfn.XLOOKUP(AO2402,CrossRef!$N:$N,CrossRef!$H:$H,"Not Found"),"-")</f>
        <v>RE - REAR</v>
      </c>
    </row>
    <row r="2403" spans="1:45" hidden="1" x14ac:dyDescent="0.3">
      <c r="A2403" s="38" t="str">
        <f>E2403&amp;F2403&amp;U2403</f>
        <v>RABENGI</v>
      </c>
      <c r="B2403" s="38" t="str">
        <f>I2403&amp;D2403&amp;C2403</f>
        <v>DZ8227100000</v>
      </c>
      <c r="C2403" s="38" t="str">
        <f>_xlfn.XLOOKUP(A2403,CrossRef!N:N,CrossRef!D:D,"",0)</f>
        <v>00</v>
      </c>
      <c r="D2403" s="38" t="str">
        <f>_xlfn.XLOOKUP(A2403,CrossRef!N:N,CrossRef!C:C,"",0)</f>
        <v>1000</v>
      </c>
      <c r="E2403" s="38" t="str">
        <f>LEFT(M2403,3)</f>
        <v>RAB</v>
      </c>
      <c r="F2403" s="38" t="str">
        <f>_xlfn.TEXTAFTER(J2403,"-")</f>
        <v>ENGI</v>
      </c>
      <c r="G2403" t="s">
        <v>2635</v>
      </c>
      <c r="H2403" t="s">
        <v>2636</v>
      </c>
      <c r="I2403" t="s">
        <v>8303</v>
      </c>
      <c r="J2403" s="7" t="s">
        <v>2318</v>
      </c>
      <c r="K2403" t="s">
        <v>2638</v>
      </c>
      <c r="L2403" t="s">
        <v>34</v>
      </c>
      <c r="M2403" t="s">
        <v>8304</v>
      </c>
      <c r="N2403" t="s">
        <v>2640</v>
      </c>
      <c r="O2403" t="s">
        <v>2803</v>
      </c>
      <c r="P2403" t="s">
        <v>2642</v>
      </c>
      <c r="Q2403" t="s">
        <v>2640</v>
      </c>
      <c r="R2403" t="s">
        <v>8922</v>
      </c>
      <c r="S2403" t="s">
        <v>2655</v>
      </c>
      <c r="T2403" t="s">
        <v>3265</v>
      </c>
      <c r="U2403" t="s">
        <v>2657</v>
      </c>
      <c r="V2403" s="7" t="s">
        <v>26</v>
      </c>
      <c r="W2403" s="8">
        <v>16000</v>
      </c>
      <c r="X2403" t="s">
        <v>8923</v>
      </c>
      <c r="Y2403" t="s">
        <v>4369</v>
      </c>
      <c r="Z2403" s="8">
        <v>17106</v>
      </c>
      <c r="AA2403" s="9">
        <v>10.97</v>
      </c>
      <c r="AB2403" s="8">
        <v>315489.78999999998</v>
      </c>
      <c r="AD2403" s="10">
        <v>4824150</v>
      </c>
      <c r="AE2403" s="11">
        <v>46143</v>
      </c>
      <c r="AF2403" s="8">
        <v>16072.8</v>
      </c>
      <c r="AG2403" s="8">
        <v>14966.8</v>
      </c>
      <c r="AH2403" s="12">
        <v>0.93542499999999995</v>
      </c>
      <c r="AI2403" s="8">
        <v>1364.3391066545121</v>
      </c>
      <c r="AJ2403" s="11">
        <v>47589.339106631945</v>
      </c>
      <c r="AK2403" s="11"/>
      <c r="AL2403" s="10"/>
      <c r="AO2403" s="40" t="str">
        <f>E2403&amp;F2403&amp;U2403</f>
        <v>RABENGI</v>
      </c>
      <c r="AP2403" s="40" t="str">
        <f>_xlfn.XLOOKUP(AO2403,CrossRef!N:N,CrossRef!A:A,"NOT FOUND",0)</f>
        <v>RAB100000</v>
      </c>
      <c r="AQ2403" s="40" t="str">
        <f>IFERROR(_xlfn.XLOOKUP(AO2403,CrossRef!$N:$N,CrossRef!$E:$E,"Not Found"),"-")</f>
        <v>D10T2</v>
      </c>
      <c r="AR2403" s="40" t="str">
        <f>IFERROR(_xlfn.XLOOKUP(AO2403,CrossRef!$N:$N,CrossRef!$G:$G,"Not Found"),"-")</f>
        <v>1000 - ENGINE</v>
      </c>
      <c r="AS2403" s="40" t="str">
        <f>IFERROR(_xlfn.XLOOKUP(AO2403,CrossRef!$N:$N,CrossRef!$H:$H,"Not Found"),"-")</f>
        <v>00 - (NONE)</v>
      </c>
    </row>
    <row r="2404" spans="1:45" hidden="1" x14ac:dyDescent="0.3">
      <c r="A2404" s="38" t="str">
        <f>E2404&amp;F2404&amp;U2404</f>
        <v>RABENGI-COSY</v>
      </c>
      <c r="B2404" s="38" t="str">
        <f>I2404&amp;D2404&amp;C2404</f>
        <v>DZ8227135300</v>
      </c>
      <c r="C2404" s="38" t="str">
        <f>_xlfn.XLOOKUP(A2404,CrossRef!N:N,CrossRef!D:D,"",0)</f>
        <v>00</v>
      </c>
      <c r="D2404" s="38" t="str">
        <f>_xlfn.XLOOKUP(A2404,CrossRef!N:N,CrossRef!C:C,"",0)</f>
        <v>1353</v>
      </c>
      <c r="E2404" s="38" t="str">
        <f>LEFT(M2404,3)</f>
        <v>RAB</v>
      </c>
      <c r="F2404" s="38" t="str">
        <f>_xlfn.TEXTAFTER(J2404,"-")</f>
        <v>ENGI-COSY</v>
      </c>
      <c r="G2404" t="s">
        <v>2635</v>
      </c>
      <c r="H2404" t="s">
        <v>2636</v>
      </c>
      <c r="I2404" t="s">
        <v>8303</v>
      </c>
      <c r="J2404" s="7" t="s">
        <v>2319</v>
      </c>
      <c r="K2404" t="s">
        <v>2638</v>
      </c>
      <c r="L2404" t="s">
        <v>34</v>
      </c>
      <c r="M2404" t="s">
        <v>8304</v>
      </c>
      <c r="N2404" t="s">
        <v>2640</v>
      </c>
      <c r="O2404" t="s">
        <v>2803</v>
      </c>
      <c r="P2404" t="s">
        <v>2642</v>
      </c>
      <c r="Q2404" t="s">
        <v>2640</v>
      </c>
      <c r="R2404" t="s">
        <v>8924</v>
      </c>
      <c r="S2404" t="s">
        <v>2655</v>
      </c>
      <c r="T2404" t="s">
        <v>3253</v>
      </c>
      <c r="U2404" t="s">
        <v>2657</v>
      </c>
      <c r="V2404" s="7" t="s">
        <v>211</v>
      </c>
      <c r="W2404" s="8">
        <v>16000</v>
      </c>
      <c r="X2404" t="s">
        <v>8925</v>
      </c>
      <c r="Y2404" t="s">
        <v>4372</v>
      </c>
      <c r="Z2404" s="8">
        <v>17106</v>
      </c>
      <c r="AA2404" s="9">
        <v>10.97</v>
      </c>
      <c r="AB2404" s="8">
        <v>28100.71</v>
      </c>
      <c r="AD2404" s="10">
        <v>4824151</v>
      </c>
      <c r="AE2404" s="11">
        <v>46143</v>
      </c>
      <c r="AF2404" s="8">
        <v>16072.8</v>
      </c>
      <c r="AG2404" s="8">
        <v>14966.8</v>
      </c>
      <c r="AH2404" s="12">
        <v>0.93542499999999995</v>
      </c>
      <c r="AI2404" s="8">
        <v>1364.3391066545121</v>
      </c>
      <c r="AJ2404" s="11">
        <v>47589.339106631945</v>
      </c>
      <c r="AK2404" s="11">
        <v>47785</v>
      </c>
      <c r="AL2404" s="10">
        <v>-196</v>
      </c>
      <c r="AM2404">
        <v>34219.199999999997</v>
      </c>
      <c r="AN2404">
        <v>1.1341499999999998</v>
      </c>
      <c r="AO2404" s="40" t="str">
        <f>E2404&amp;F2404&amp;U2404</f>
        <v>RABENGI-COSY</v>
      </c>
      <c r="AP2404" s="40" t="str">
        <f>_xlfn.XLOOKUP(AO2404,CrossRef!N:N,CrossRef!A:A,"NOT FOUND",0)</f>
        <v>RAB135300</v>
      </c>
      <c r="AQ2404" s="40" t="str">
        <f>IFERROR(_xlfn.XLOOKUP(AO2404,CrossRef!$N:$N,CrossRef!$E:$E,"Not Found"),"-")</f>
        <v>D10T2</v>
      </c>
      <c r="AR2404" s="40" t="str">
        <f>IFERROR(_xlfn.XLOOKUP(AO2404,CrossRef!$N:$N,CrossRef!$G:$G,"Not Found"),"-")</f>
        <v>1353 - RADIATOR</v>
      </c>
      <c r="AS2404" s="40" t="str">
        <f>IFERROR(_xlfn.XLOOKUP(AO2404,CrossRef!$N:$N,CrossRef!$H:$H,"Not Found"),"-")</f>
        <v>00 - (NONE)</v>
      </c>
    </row>
    <row r="2405" spans="1:45" hidden="1" x14ac:dyDescent="0.3">
      <c r="A2405" s="38" t="str">
        <f>E2405&amp;F2405&amp;U2405</f>
        <v>6HKDRIV-WHGPRHF</v>
      </c>
      <c r="B2405" s="38" t="str">
        <f>I2405&amp;D2405&amp;C2405</f>
        <v>TD60394008RF</v>
      </c>
      <c r="C2405" s="38" t="str">
        <f>_xlfn.XLOOKUP(A2405,CrossRef!N:N,CrossRef!D:D,"",0)</f>
        <v>RF</v>
      </c>
      <c r="D2405" s="38" t="str">
        <f>_xlfn.XLOOKUP(A2405,CrossRef!N:N,CrossRef!C:C,"",0)</f>
        <v>4008</v>
      </c>
      <c r="E2405" s="38" t="str">
        <f>LEFT(M2405,3)</f>
        <v>6HK</v>
      </c>
      <c r="F2405" s="38" t="str">
        <f>_xlfn.TEXTAFTER(J2405,"-")</f>
        <v>DRIV-WHGP</v>
      </c>
      <c r="G2405" t="s">
        <v>2648</v>
      </c>
      <c r="H2405" t="s">
        <v>2649</v>
      </c>
      <c r="I2405" t="s">
        <v>2650</v>
      </c>
      <c r="J2405" s="7" t="s">
        <v>930</v>
      </c>
      <c r="K2405" t="s">
        <v>2638</v>
      </c>
      <c r="L2405" t="s">
        <v>148</v>
      </c>
      <c r="M2405" t="s">
        <v>2651</v>
      </c>
      <c r="N2405" t="s">
        <v>2652</v>
      </c>
      <c r="O2405" t="s">
        <v>2653</v>
      </c>
      <c r="P2405" t="s">
        <v>2642</v>
      </c>
      <c r="Q2405" t="s">
        <v>2640</v>
      </c>
      <c r="R2405" t="s">
        <v>8926</v>
      </c>
      <c r="S2405" t="s">
        <v>2655</v>
      </c>
      <c r="T2405" t="s">
        <v>2688</v>
      </c>
      <c r="U2405" t="s">
        <v>488</v>
      </c>
      <c r="V2405" s="7" t="s">
        <v>931</v>
      </c>
      <c r="W2405" s="8">
        <v>22000</v>
      </c>
      <c r="X2405" t="s">
        <v>6315</v>
      </c>
      <c r="Y2405" t="s">
        <v>2690</v>
      </c>
      <c r="Z2405" s="8">
        <v>86728.9</v>
      </c>
      <c r="AA2405" s="9">
        <v>17.5</v>
      </c>
      <c r="AB2405" s="8">
        <v>37793.870000000003</v>
      </c>
      <c r="AD2405" s="10">
        <v>4607826</v>
      </c>
      <c r="AE2405" s="11">
        <v>45578</v>
      </c>
      <c r="AF2405" s="8">
        <v>79731.7</v>
      </c>
      <c r="AG2405" s="8">
        <v>15002.800000000003</v>
      </c>
      <c r="AH2405" s="12">
        <v>0.68194545454545463</v>
      </c>
      <c r="AI2405" s="8">
        <v>857.30285714285731</v>
      </c>
      <c r="AJ2405" s="11">
        <v>47082.302857141207</v>
      </c>
      <c r="AK2405" s="11">
        <v>47237</v>
      </c>
      <c r="AL2405" s="10">
        <v>-155</v>
      </c>
      <c r="AM2405">
        <v>104438.9</v>
      </c>
      <c r="AN2405">
        <v>1.1230545454545453</v>
      </c>
      <c r="AO2405" s="40" t="str">
        <f>E2405&amp;F2405&amp;U2405</f>
        <v>6HKDRIV-WHGPRHF</v>
      </c>
      <c r="AP2405" s="40" t="str">
        <f>_xlfn.XLOOKUP(AO2405,CrossRef!N:N,CrossRef!A:A,"NOT FOUND",0)</f>
        <v>6HK4008RF</v>
      </c>
      <c r="AQ2405" s="40" t="str">
        <f>IFERROR(_xlfn.XLOOKUP(AO2405,CrossRef!$N:$N,CrossRef!$E:$E,"Not Found"),"-")</f>
        <v>785B</v>
      </c>
      <c r="AR2405" s="40" t="str">
        <f>IFERROR(_xlfn.XLOOKUP(AO2405,CrossRef!$N:$N,CrossRef!$G:$G,"Not Found"),"-")</f>
        <v>4008 - FINAL DRIVE, BRAKE &amp; WHEEL</v>
      </c>
      <c r="AS2405" s="40" t="str">
        <f>IFERROR(_xlfn.XLOOKUP(AO2405,CrossRef!$N:$N,CrossRef!$H:$H,"Not Found"),"-")</f>
        <v>RF - RIGHT FRONT</v>
      </c>
    </row>
    <row r="2406" spans="1:45" hidden="1" x14ac:dyDescent="0.3">
      <c r="A2406" s="38" t="str">
        <f>E2406&amp;F2406&amp;U2406</f>
        <v>6HKDRIV-WHGPLHF</v>
      </c>
      <c r="B2406" s="38" t="str">
        <f>I2406&amp;D2406&amp;C2406</f>
        <v>TD60394008LF</v>
      </c>
      <c r="C2406" s="38" t="str">
        <f>_xlfn.XLOOKUP(A2406,CrossRef!N:N,CrossRef!D:D,"",0)</f>
        <v>LF</v>
      </c>
      <c r="D2406" s="38" t="str">
        <f>_xlfn.XLOOKUP(A2406,CrossRef!N:N,CrossRef!C:C,"",0)</f>
        <v>4008</v>
      </c>
      <c r="E2406" s="38" t="str">
        <f>LEFT(M2406,3)</f>
        <v>6HK</v>
      </c>
      <c r="F2406" s="38" t="str">
        <f>_xlfn.TEXTAFTER(J2406,"-")</f>
        <v>DRIV-WHGP</v>
      </c>
      <c r="G2406" t="s">
        <v>2648</v>
      </c>
      <c r="H2406" t="s">
        <v>2649</v>
      </c>
      <c r="I2406" t="s">
        <v>2650</v>
      </c>
      <c r="J2406" s="7" t="s">
        <v>930</v>
      </c>
      <c r="K2406" t="s">
        <v>2638</v>
      </c>
      <c r="L2406" t="s">
        <v>148</v>
      </c>
      <c r="M2406" t="s">
        <v>2651</v>
      </c>
      <c r="N2406" t="s">
        <v>2652</v>
      </c>
      <c r="O2406" t="s">
        <v>2653</v>
      </c>
      <c r="P2406" t="s">
        <v>2642</v>
      </c>
      <c r="Q2406" t="s">
        <v>2640</v>
      </c>
      <c r="R2406" t="s">
        <v>8927</v>
      </c>
      <c r="S2406" t="s">
        <v>2655</v>
      </c>
      <c r="T2406" t="s">
        <v>2688</v>
      </c>
      <c r="U2406" t="s">
        <v>485</v>
      </c>
      <c r="V2406" s="7" t="s">
        <v>942</v>
      </c>
      <c r="W2406" s="8">
        <v>22000</v>
      </c>
      <c r="X2406" t="s">
        <v>8928</v>
      </c>
      <c r="Y2406" t="s">
        <v>2690</v>
      </c>
      <c r="Z2406" s="8">
        <v>86728.9</v>
      </c>
      <c r="AA2406" s="9">
        <v>17.5</v>
      </c>
      <c r="AB2406" s="8">
        <v>37793.870000000003</v>
      </c>
      <c r="AD2406" s="10">
        <v>4607775</v>
      </c>
      <c r="AE2406" s="11">
        <v>45578</v>
      </c>
      <c r="AF2406" s="8">
        <v>79731.7</v>
      </c>
      <c r="AG2406" s="8">
        <v>15002.800000000003</v>
      </c>
      <c r="AH2406" s="12">
        <v>0.68194545454545463</v>
      </c>
      <c r="AI2406" s="8">
        <v>857.30285714285731</v>
      </c>
      <c r="AJ2406" s="11">
        <v>47082.302857141207</v>
      </c>
      <c r="AK2406" s="11">
        <v>47237</v>
      </c>
      <c r="AL2406" s="10">
        <v>-155</v>
      </c>
      <c r="AM2406">
        <v>104438.9</v>
      </c>
      <c r="AN2406">
        <v>1.1230545454545453</v>
      </c>
      <c r="AO2406" s="40" t="str">
        <f>E2406&amp;F2406&amp;U2406</f>
        <v>6HKDRIV-WHGPLHF</v>
      </c>
      <c r="AP2406" s="40" t="str">
        <f>_xlfn.XLOOKUP(AO2406,CrossRef!N:N,CrossRef!A:A,"NOT FOUND",0)</f>
        <v>6HK4008LF</v>
      </c>
      <c r="AQ2406" s="40" t="str">
        <f>IFERROR(_xlfn.XLOOKUP(AO2406,CrossRef!$N:$N,CrossRef!$E:$E,"Not Found"),"-")</f>
        <v>785B</v>
      </c>
      <c r="AR2406" s="40" t="str">
        <f>IFERROR(_xlfn.XLOOKUP(AO2406,CrossRef!$N:$N,CrossRef!$G:$G,"Not Found"),"-")</f>
        <v>4008 - FINAL DRIVE, BRAKE &amp; WHEEL</v>
      </c>
      <c r="AS2406" s="40" t="str">
        <f>IFERROR(_xlfn.XLOOKUP(AO2406,CrossRef!$N:$N,CrossRef!$H:$H,"Not Found"),"-")</f>
        <v>LF - LEFT FRONT</v>
      </c>
    </row>
    <row r="2407" spans="1:45" hidden="1" x14ac:dyDescent="0.3">
      <c r="A2407" s="38" t="str">
        <f>E2407&amp;F2407&amp;U2407</f>
        <v>HCMUCRG-TCID-TCILLH</v>
      </c>
      <c r="B2407" s="38" t="str">
        <f>I2407&amp;D2407&amp;C2407</f>
        <v>EX70614159LT</v>
      </c>
      <c r="C2407" s="38" t="str">
        <f>_xlfn.XLOOKUP(A2407,CrossRef!N:N,CrossRef!D:D,"",0)</f>
        <v>LT</v>
      </c>
      <c r="D2407" s="38" t="str">
        <f>_xlfn.XLOOKUP(A2407,CrossRef!N:N,CrossRef!C:C,"",0)</f>
        <v>4159</v>
      </c>
      <c r="E2407" s="38" t="str">
        <f>LEFT(M2407,3)</f>
        <v>HCM</v>
      </c>
      <c r="F2407" s="38" t="str">
        <f>_xlfn.TEXTAFTER(J2407,"-")</f>
        <v>UCRG-TCID-TCIL</v>
      </c>
      <c r="G2407" t="s">
        <v>2635</v>
      </c>
      <c r="H2407" t="s">
        <v>2636</v>
      </c>
      <c r="I2407" t="s">
        <v>2667</v>
      </c>
      <c r="J2407" s="7" t="s">
        <v>2320</v>
      </c>
      <c r="K2407" t="s">
        <v>2668</v>
      </c>
      <c r="L2407" t="s">
        <v>227</v>
      </c>
      <c r="M2407" t="s">
        <v>2669</v>
      </c>
      <c r="N2407" t="s">
        <v>2652</v>
      </c>
      <c r="O2407" t="s">
        <v>2653</v>
      </c>
      <c r="P2407" t="s">
        <v>2642</v>
      </c>
      <c r="Q2407" t="s">
        <v>2662</v>
      </c>
      <c r="R2407" t="s">
        <v>8929</v>
      </c>
      <c r="S2407" t="s">
        <v>2671</v>
      </c>
      <c r="T2407" t="s">
        <v>2933</v>
      </c>
      <c r="U2407" t="s">
        <v>59</v>
      </c>
      <c r="V2407" s="7" t="s">
        <v>803</v>
      </c>
      <c r="W2407" s="8">
        <v>16000</v>
      </c>
      <c r="X2407" t="s">
        <v>8930</v>
      </c>
      <c r="Y2407" t="s">
        <v>6202</v>
      </c>
      <c r="Z2407" s="8">
        <v>65494</v>
      </c>
      <c r="AA2407" s="9">
        <v>0</v>
      </c>
      <c r="AB2407" s="8">
        <v>72536.44</v>
      </c>
      <c r="AD2407" s="10">
        <v>4157601</v>
      </c>
      <c r="AE2407" s="11">
        <v>45242</v>
      </c>
      <c r="AF2407" s="8">
        <v>64503</v>
      </c>
      <c r="AG2407" s="8">
        <v>15009</v>
      </c>
      <c r="AH2407" s="12">
        <v>0.93806250000000002</v>
      </c>
      <c r="AI2407" s="8">
        <v>0</v>
      </c>
      <c r="AJ2407" s="11">
        <v>46225</v>
      </c>
      <c r="AK2407" s="11">
        <v>47142</v>
      </c>
      <c r="AL2407" s="10">
        <v>-917</v>
      </c>
      <c r="AO2407" s="40" t="str">
        <f>E2407&amp;F2407&amp;U2407</f>
        <v>HCMUCRG-TCID-TCILLH</v>
      </c>
      <c r="AP2407" s="40" t="str">
        <f>_xlfn.XLOOKUP(AO2407,CrossRef!N:N,CrossRef!A:A,"NOT FOUND",0)</f>
        <v>HCM4159LT</v>
      </c>
      <c r="AQ2407" s="40" t="str">
        <f>IFERROR(_xlfn.XLOOKUP(AO2407,CrossRef!$N:$N,CrossRef!$E:$E,"Not Found"),"-")</f>
        <v>EX1900-6BE</v>
      </c>
      <c r="AR2407" s="40" t="str">
        <f>IFERROR(_xlfn.XLOOKUP(AO2407,CrossRef!$N:$N,CrossRef!$G:$G,"Not Found"),"-")</f>
        <v>4159 - IDLER/IDLER WHEEL</v>
      </c>
      <c r="AS2407" s="40" t="str">
        <f>IFERROR(_xlfn.XLOOKUP(AO2407,CrossRef!$N:$N,CrossRef!$H:$H,"Not Found"),"-")</f>
        <v>LT - LEFT</v>
      </c>
    </row>
    <row r="2408" spans="1:45" hidden="1" x14ac:dyDescent="0.3">
      <c r="A2408" s="38" t="str">
        <f>E2408&amp;F2408&amp;U2408</f>
        <v>SSPDRIV-DIFF</v>
      </c>
      <c r="B2408" s="38" t="str">
        <f>I2408&amp;D2408&amp;C2408</f>
        <v>TD6342325800</v>
      </c>
      <c r="C2408" s="38" t="str">
        <f>_xlfn.XLOOKUP(A2408,CrossRef!N:N,CrossRef!D:D,"",0)</f>
        <v>00</v>
      </c>
      <c r="D2408" s="38" t="str">
        <f>_xlfn.XLOOKUP(A2408,CrossRef!N:N,CrossRef!C:C,"",0)</f>
        <v>3258</v>
      </c>
      <c r="E2408" s="38" t="str">
        <f>LEFT(M2408,3)</f>
        <v>SSP</v>
      </c>
      <c r="F2408" s="38" t="str">
        <f>_xlfn.TEXTAFTER(J2408,"-")</f>
        <v>DRIV-DIFF</v>
      </c>
      <c r="G2408" t="s">
        <v>2725</v>
      </c>
      <c r="H2408" t="s">
        <v>2726</v>
      </c>
      <c r="I2408" t="s">
        <v>3138</v>
      </c>
      <c r="J2408" s="7" t="s">
        <v>2321</v>
      </c>
      <c r="K2408" t="s">
        <v>2638</v>
      </c>
      <c r="L2408" t="s">
        <v>183</v>
      </c>
      <c r="M2408" t="s">
        <v>3139</v>
      </c>
      <c r="N2408" t="s">
        <v>2640</v>
      </c>
      <c r="O2408" t="s">
        <v>2803</v>
      </c>
      <c r="P2408" t="s">
        <v>2642</v>
      </c>
      <c r="Q2408" t="s">
        <v>2640</v>
      </c>
      <c r="R2408" t="s">
        <v>8931</v>
      </c>
      <c r="S2408" t="s">
        <v>2655</v>
      </c>
      <c r="T2408" t="s">
        <v>2656</v>
      </c>
      <c r="U2408" t="s">
        <v>2657</v>
      </c>
      <c r="V2408" s="7" t="s">
        <v>473</v>
      </c>
      <c r="W2408" s="8">
        <v>24000</v>
      </c>
      <c r="X2408" t="s">
        <v>8932</v>
      </c>
      <c r="Y2408" t="s">
        <v>3575</v>
      </c>
      <c r="Z2408" s="8">
        <v>45428.25</v>
      </c>
      <c r="AA2408" s="9">
        <v>10.5</v>
      </c>
      <c r="AB2408" s="8">
        <v>81159.33</v>
      </c>
      <c r="AD2408" s="10">
        <v>0</v>
      </c>
      <c r="AE2408" s="11"/>
      <c r="AF2408" s="8">
        <v>36441</v>
      </c>
      <c r="AG2408" s="8">
        <v>15012.75</v>
      </c>
      <c r="AH2408" s="12">
        <v>0.62553124999999998</v>
      </c>
      <c r="AI2408" s="8">
        <v>1429.7857142857142</v>
      </c>
      <c r="AJ2408" s="11">
        <v>47654.785714270831</v>
      </c>
      <c r="AK2408" s="11"/>
      <c r="AL2408" s="10"/>
      <c r="AO2408" s="40" t="str">
        <f>E2408&amp;F2408&amp;U2408</f>
        <v>SSPDRIV-DIFF</v>
      </c>
      <c r="AP2408" s="40" t="str">
        <f>_xlfn.XLOOKUP(AO2408,CrossRef!N:N,CrossRef!A:A,"NOT FOUND",0)</f>
        <v>SSP325800</v>
      </c>
      <c r="AQ2408" s="40" t="str">
        <f>IFERROR(_xlfn.XLOOKUP(AO2408,CrossRef!$N:$N,CrossRef!$E:$E,"Not Found"),"-")</f>
        <v>793F</v>
      </c>
      <c r="AR2408" s="40" t="str">
        <f>IFERROR(_xlfn.XLOOKUP(AO2408,CrossRef!$N:$N,CrossRef!$G:$G,"Not Found"),"-")</f>
        <v>3258 - DIFFERENTIAL</v>
      </c>
      <c r="AS2408" s="40" t="str">
        <f>IFERROR(_xlfn.XLOOKUP(AO2408,CrossRef!$N:$N,CrossRef!$H:$H,"Not Found"),"-")</f>
        <v>00 - (NONE)</v>
      </c>
    </row>
    <row r="2409" spans="1:45" hidden="1" x14ac:dyDescent="0.3">
      <c r="A2409" s="38" t="str">
        <f>E2409&amp;F2409&amp;U2409</f>
        <v>340UCRG-TCID-TCIRRH</v>
      </c>
      <c r="B2409" s="38" t="str">
        <f>I2409&amp;D2409&amp;C2409</f>
        <v>QEX0114159RI</v>
      </c>
      <c r="C2409" s="38" t="str">
        <f>_xlfn.XLOOKUP(A2409,CrossRef!N:N,CrossRef!D:D,"",0)</f>
        <v>RI</v>
      </c>
      <c r="D2409" s="38" t="str">
        <f>_xlfn.XLOOKUP(A2409,CrossRef!N:N,CrossRef!C:C,"",0)</f>
        <v>4159</v>
      </c>
      <c r="E2409" s="38" t="str">
        <f>LEFT(M2409,3)</f>
        <v>340</v>
      </c>
      <c r="F2409" s="38" t="str">
        <f>_xlfn.TEXTAFTER(J2409,"-")</f>
        <v>UCRG-TCID-TCIR</v>
      </c>
      <c r="G2409" t="s">
        <v>2635</v>
      </c>
      <c r="H2409" t="s">
        <v>2636</v>
      </c>
      <c r="I2409" t="s">
        <v>2838</v>
      </c>
      <c r="J2409" s="7" t="s">
        <v>2322</v>
      </c>
      <c r="K2409" t="s">
        <v>2638</v>
      </c>
      <c r="L2409" t="s">
        <v>2755</v>
      </c>
      <c r="M2409" t="s">
        <v>2839</v>
      </c>
      <c r="N2409" t="s">
        <v>2640</v>
      </c>
      <c r="O2409" t="s">
        <v>2641</v>
      </c>
      <c r="P2409" t="s">
        <v>2642</v>
      </c>
      <c r="Q2409" t="s">
        <v>2640</v>
      </c>
      <c r="R2409" t="s">
        <v>8933</v>
      </c>
      <c r="S2409" t="s">
        <v>2671</v>
      </c>
      <c r="T2409" t="s">
        <v>2933</v>
      </c>
      <c r="U2409" t="s">
        <v>63</v>
      </c>
      <c r="V2409" s="7" t="s">
        <v>2323</v>
      </c>
      <c r="W2409" s="8">
        <v>22000</v>
      </c>
      <c r="X2409" t="s">
        <v>8934</v>
      </c>
      <c r="Y2409" t="s">
        <v>6583</v>
      </c>
      <c r="Z2409" s="8">
        <v>69943.199999999997</v>
      </c>
      <c r="AA2409" s="9">
        <v>13.19</v>
      </c>
      <c r="AB2409" s="8">
        <v>137928.03</v>
      </c>
      <c r="AD2409" s="10">
        <v>4637912</v>
      </c>
      <c r="AE2409" s="11">
        <v>45698</v>
      </c>
      <c r="AF2409" s="8">
        <v>62960</v>
      </c>
      <c r="AG2409" s="8">
        <v>15016.800000000003</v>
      </c>
      <c r="AH2409" s="12">
        <v>0.68258181818181829</v>
      </c>
      <c r="AI2409" s="8">
        <v>1138.4988627748296</v>
      </c>
      <c r="AJ2409" s="11">
        <v>47363.498862766202</v>
      </c>
      <c r="AK2409" s="11">
        <v>47343</v>
      </c>
      <c r="AL2409" s="10">
        <v>20</v>
      </c>
      <c r="AM2409">
        <v>84689.62</v>
      </c>
      <c r="AN2409">
        <v>0.98770999999999975</v>
      </c>
      <c r="AO2409" s="40" t="str">
        <f>E2409&amp;F2409&amp;U2409</f>
        <v>340UCRG-TCID-TCIRRH</v>
      </c>
      <c r="AP2409" s="40" t="str">
        <f>_xlfn.XLOOKUP(AO2409,CrossRef!N:N,CrossRef!A:A,"NOT FOUND",0)</f>
        <v>3404159RI</v>
      </c>
      <c r="AQ2409" s="40">
        <f>IFERROR(_xlfn.XLOOKUP(AO2409,CrossRef!$N:$N,CrossRef!$E:$E,"Not Found"),"-")</f>
        <v>6060</v>
      </c>
      <c r="AR2409" s="40" t="str">
        <f>IFERROR(_xlfn.XLOOKUP(AO2409,CrossRef!$N:$N,CrossRef!$G:$G,"Not Found"),"-")</f>
        <v>4159 - IDLER/IDLER WHEEL</v>
      </c>
      <c r="AS2409" s="40" t="str">
        <f>IFERROR(_xlfn.XLOOKUP(AO2409,CrossRef!$N:$N,CrossRef!$H:$H,"Not Found"),"-")</f>
        <v>RI - RIGHT</v>
      </c>
    </row>
    <row r="2410" spans="1:45" hidden="1" x14ac:dyDescent="0.3">
      <c r="A2410" s="38" t="str">
        <f>E2410&amp;F2410&amp;U2410</f>
        <v>FDBHYSY-CYHYRH</v>
      </c>
      <c r="B2410" s="38" t="str">
        <f>I2410&amp;D2410&amp;C2410</f>
        <v>QTD225102RI</v>
      </c>
      <c r="C2410" s="38" t="str">
        <f>_xlfn.XLOOKUP(A2410,CrossRef!N:N,CrossRef!D:D,"",0)</f>
        <v>RI</v>
      </c>
      <c r="D2410" s="38" t="str">
        <f>_xlfn.XLOOKUP(A2410,CrossRef!N:N,CrossRef!C:C,"",0)</f>
        <v>5102</v>
      </c>
      <c r="E2410" s="38" t="str">
        <f>LEFT(M2410,3)</f>
        <v>FDB</v>
      </c>
      <c r="F2410" s="38" t="str">
        <f>_xlfn.TEXTAFTER(J2410,"-")</f>
        <v>HYSY-CYHY</v>
      </c>
      <c r="G2410" t="s">
        <v>2635</v>
      </c>
      <c r="H2410" t="s">
        <v>2636</v>
      </c>
      <c r="I2410" t="s">
        <v>5130</v>
      </c>
      <c r="J2410" s="7" t="s">
        <v>2324</v>
      </c>
      <c r="K2410" t="s">
        <v>2638</v>
      </c>
      <c r="L2410" t="s">
        <v>155</v>
      </c>
      <c r="M2410" t="s">
        <v>5131</v>
      </c>
      <c r="N2410" t="s">
        <v>2640</v>
      </c>
      <c r="O2410" t="s">
        <v>2641</v>
      </c>
      <c r="P2410" t="s">
        <v>2642</v>
      </c>
      <c r="Q2410" t="s">
        <v>2640</v>
      </c>
      <c r="R2410" t="s">
        <v>8935</v>
      </c>
      <c r="S2410" t="s">
        <v>2644</v>
      </c>
      <c r="T2410" t="s">
        <v>2645</v>
      </c>
      <c r="U2410" t="s">
        <v>63</v>
      </c>
      <c r="V2410" s="7" t="s">
        <v>728</v>
      </c>
      <c r="W2410" s="8">
        <v>20000</v>
      </c>
      <c r="X2410" t="s">
        <v>8936</v>
      </c>
      <c r="Y2410" t="s">
        <v>3261</v>
      </c>
      <c r="Z2410" s="8">
        <v>90894</v>
      </c>
      <c r="AA2410" s="9">
        <v>15.63</v>
      </c>
      <c r="AB2410" s="8">
        <v>20259.990000000002</v>
      </c>
      <c r="AD2410" s="10">
        <v>4391200</v>
      </c>
      <c r="AE2410" s="11">
        <v>45676</v>
      </c>
      <c r="AF2410" s="8">
        <v>85912.3</v>
      </c>
      <c r="AG2410" s="8">
        <v>15018.300000000003</v>
      </c>
      <c r="AH2410" s="12">
        <v>0.75091500000000011</v>
      </c>
      <c r="AI2410" s="8">
        <v>960.86372360844541</v>
      </c>
      <c r="AJ2410" s="11">
        <v>47185.86372361111</v>
      </c>
      <c r="AK2410" s="11">
        <v>47320</v>
      </c>
      <c r="AL2410" s="10">
        <v>-135</v>
      </c>
      <c r="AM2410">
        <v>108008.85</v>
      </c>
      <c r="AN2410">
        <v>1.1048275000000001</v>
      </c>
      <c r="AO2410" s="40" t="str">
        <f>E2410&amp;F2410&amp;U2410</f>
        <v>FDBHYSY-CYHYRH</v>
      </c>
      <c r="AP2410" s="40" t="str">
        <f>_xlfn.XLOOKUP(AO2410,CrossRef!N:N,CrossRef!A:A,"NOT FOUND",0)</f>
        <v>FDB5102RI</v>
      </c>
      <c r="AQ2410" s="40" t="str">
        <f>IFERROR(_xlfn.XLOOKUP(AO2410,CrossRef!$N:$N,CrossRef!$E:$E,"Not Found"),"-")</f>
        <v>793D</v>
      </c>
      <c r="AR2410" s="40" t="str">
        <f>IFERROR(_xlfn.XLOOKUP(AO2410,CrossRef!$N:$N,CrossRef!$G:$G,"Not Found"),"-")</f>
        <v>5102 - LIFT/HOIST CYLINDER</v>
      </c>
      <c r="AS2410" s="40" t="str">
        <f>IFERROR(_xlfn.XLOOKUP(AO2410,CrossRef!$N:$N,CrossRef!$H:$H,"Not Found"),"-")</f>
        <v>RI - RIGHT</v>
      </c>
    </row>
    <row r="2411" spans="1:45" hidden="1" x14ac:dyDescent="0.3">
      <c r="A2411" s="38" t="str">
        <f>E2411&amp;F2411&amp;U2411</f>
        <v>SPDDRIV-TMSN</v>
      </c>
      <c r="B2411" s="38" t="str">
        <f>I2411&amp;D2411&amp;C2411</f>
        <v>TD6641303000</v>
      </c>
      <c r="C2411" s="38" t="str">
        <f>_xlfn.XLOOKUP(A2411,CrossRef!N:N,CrossRef!D:D,"",0)</f>
        <v>00</v>
      </c>
      <c r="D2411" s="38" t="str">
        <f>_xlfn.XLOOKUP(A2411,CrossRef!N:N,CrossRef!C:C,"",0)</f>
        <v>3030</v>
      </c>
      <c r="E2411" s="38" t="str">
        <f>LEFT(M2411,3)</f>
        <v>SPD</v>
      </c>
      <c r="F2411" s="38" t="str">
        <f>_xlfn.TEXTAFTER(J2411,"-")</f>
        <v>DRIV-TMSN</v>
      </c>
      <c r="G2411" t="s">
        <v>2695</v>
      </c>
      <c r="H2411" t="s">
        <v>2696</v>
      </c>
      <c r="I2411" t="s">
        <v>3616</v>
      </c>
      <c r="J2411" s="7" t="s">
        <v>2325</v>
      </c>
      <c r="K2411" t="s">
        <v>2638</v>
      </c>
      <c r="L2411" t="s">
        <v>190</v>
      </c>
      <c r="M2411" t="s">
        <v>3617</v>
      </c>
      <c r="N2411" t="s">
        <v>2640</v>
      </c>
      <c r="O2411" t="s">
        <v>3054</v>
      </c>
      <c r="P2411" t="s">
        <v>2642</v>
      </c>
      <c r="Q2411" t="s">
        <v>2640</v>
      </c>
      <c r="R2411" t="s">
        <v>8937</v>
      </c>
      <c r="S2411" t="s">
        <v>2655</v>
      </c>
      <c r="T2411" t="s">
        <v>2818</v>
      </c>
      <c r="U2411" t="s">
        <v>2657</v>
      </c>
      <c r="V2411" s="7" t="s">
        <v>352</v>
      </c>
      <c r="W2411" s="8">
        <v>20000</v>
      </c>
      <c r="X2411" t="s">
        <v>8938</v>
      </c>
      <c r="Y2411" t="s">
        <v>3453</v>
      </c>
      <c r="Z2411" s="8">
        <v>20283.2</v>
      </c>
      <c r="AA2411" s="9">
        <v>13.23</v>
      </c>
      <c r="AB2411" s="8">
        <v>100188.96</v>
      </c>
      <c r="AD2411" s="10">
        <v>4789093</v>
      </c>
      <c r="AE2411" s="11">
        <v>45871</v>
      </c>
      <c r="AF2411" s="8">
        <v>15309.93</v>
      </c>
      <c r="AG2411" s="8">
        <v>15026.73</v>
      </c>
      <c r="AH2411" s="12">
        <v>0.75133649999999996</v>
      </c>
      <c r="AI2411" s="8">
        <v>1135.8072562358277</v>
      </c>
      <c r="AJ2411" s="11">
        <v>47360.807256250002</v>
      </c>
      <c r="AK2411" s="11">
        <v>47443</v>
      </c>
      <c r="AL2411" s="10">
        <v>-83</v>
      </c>
      <c r="AM2411">
        <v>36397.340000000004</v>
      </c>
      <c r="AN2411">
        <v>1.0543705000000001</v>
      </c>
      <c r="AO2411" s="40" t="str">
        <f>E2411&amp;F2411&amp;U2411</f>
        <v>SPDDRIV-TMSN</v>
      </c>
      <c r="AP2411" s="40" t="str">
        <f>_xlfn.XLOOKUP(AO2411,CrossRef!N:N,CrossRef!A:A,"NOT FOUND",0)</f>
        <v>SPD303000</v>
      </c>
      <c r="AQ2411" s="40" t="str">
        <f>IFERROR(_xlfn.XLOOKUP(AO2411,CrossRef!$N:$N,CrossRef!$E:$E,"Not Found"),"-")</f>
        <v>789D</v>
      </c>
      <c r="AR2411" s="40" t="str">
        <f>IFERROR(_xlfn.XLOOKUP(AO2411,CrossRef!$N:$N,CrossRef!$G:$G,"Not Found"),"-")</f>
        <v>3030 - TRANSMISSION</v>
      </c>
      <c r="AS2411" s="40" t="str">
        <f>IFERROR(_xlfn.XLOOKUP(AO2411,CrossRef!$N:$N,CrossRef!$H:$H,"Not Found"),"-")</f>
        <v>00 - (NONE)</v>
      </c>
    </row>
    <row r="2412" spans="1:45" hidden="1" x14ac:dyDescent="0.3">
      <c r="A2412" s="38" t="str">
        <f>E2412&amp;F2412&amp;U2412</f>
        <v>RJGENGI-COSY</v>
      </c>
      <c r="B2412" s="38" t="str">
        <f>I2412&amp;D2412&amp;C2412</f>
        <v>DZ8156135300</v>
      </c>
      <c r="C2412" s="38" t="str">
        <f>_xlfn.XLOOKUP(A2412,CrossRef!N:N,CrossRef!D:D,"",0)</f>
        <v>00</v>
      </c>
      <c r="D2412" s="38" t="str">
        <f>_xlfn.XLOOKUP(A2412,CrossRef!N:N,CrossRef!C:C,"",0)</f>
        <v>1353</v>
      </c>
      <c r="E2412" s="38" t="str">
        <f>LEFT(M2412,3)</f>
        <v>RJG</v>
      </c>
      <c r="F2412" s="38" t="str">
        <f>_xlfn.TEXTAFTER(J2412,"-")</f>
        <v>ENGI-COSY</v>
      </c>
      <c r="G2412" t="s">
        <v>2695</v>
      </c>
      <c r="H2412" t="s">
        <v>2696</v>
      </c>
      <c r="I2412" t="s">
        <v>5048</v>
      </c>
      <c r="J2412" s="7" t="s">
        <v>2326</v>
      </c>
      <c r="K2412" t="s">
        <v>2638</v>
      </c>
      <c r="L2412" t="s">
        <v>31</v>
      </c>
      <c r="M2412" t="s">
        <v>5049</v>
      </c>
      <c r="N2412" t="s">
        <v>2640</v>
      </c>
      <c r="O2412" t="s">
        <v>2653</v>
      </c>
      <c r="P2412" t="s">
        <v>2642</v>
      </c>
      <c r="Q2412" t="s">
        <v>2640</v>
      </c>
      <c r="R2412" t="s">
        <v>8939</v>
      </c>
      <c r="S2412" t="s">
        <v>2655</v>
      </c>
      <c r="T2412" t="s">
        <v>3253</v>
      </c>
      <c r="U2412" t="s">
        <v>2657</v>
      </c>
      <c r="V2412" s="7" t="s">
        <v>211</v>
      </c>
      <c r="W2412" s="8">
        <v>16000</v>
      </c>
      <c r="X2412" t="s">
        <v>8940</v>
      </c>
      <c r="Y2412" t="s">
        <v>8941</v>
      </c>
      <c r="Z2412" s="8">
        <v>34500</v>
      </c>
      <c r="AA2412" s="9">
        <v>8.31</v>
      </c>
      <c r="AB2412" s="8">
        <v>28100.71</v>
      </c>
      <c r="AD2412" s="10">
        <v>4919789</v>
      </c>
      <c r="AE2412" s="11">
        <v>46112</v>
      </c>
      <c r="AF2412" s="8">
        <v>33580</v>
      </c>
      <c r="AG2412" s="8">
        <v>15080</v>
      </c>
      <c r="AH2412" s="12">
        <v>0.9425</v>
      </c>
      <c r="AI2412" s="8">
        <v>1814.6811070998795</v>
      </c>
      <c r="AJ2412" s="11">
        <v>48039.681107094904</v>
      </c>
      <c r="AK2412" s="11">
        <v>47782</v>
      </c>
      <c r="AL2412" s="10">
        <v>257</v>
      </c>
      <c r="AM2412">
        <v>47438.67</v>
      </c>
      <c r="AN2412">
        <v>0.86616687499999989</v>
      </c>
      <c r="AO2412" s="40" t="str">
        <f>E2412&amp;F2412&amp;U2412</f>
        <v>RJGENGI-COSY</v>
      </c>
      <c r="AP2412" s="40" t="str">
        <f>_xlfn.XLOOKUP(AO2412,CrossRef!N:N,CrossRef!A:A,"NOT FOUND",0)</f>
        <v>RJG135300</v>
      </c>
      <c r="AQ2412" s="40" t="str">
        <f>IFERROR(_xlfn.XLOOKUP(AO2412,CrossRef!$N:$N,CrossRef!$E:$E,"Not Found"),"-")</f>
        <v>D10T</v>
      </c>
      <c r="AR2412" s="40" t="str">
        <f>IFERROR(_xlfn.XLOOKUP(AO2412,CrossRef!$N:$N,CrossRef!$G:$G,"Not Found"),"-")</f>
        <v>1353 - RADIATOR</v>
      </c>
      <c r="AS2412" s="40" t="str">
        <f>IFERROR(_xlfn.XLOOKUP(AO2412,CrossRef!$N:$N,CrossRef!$H:$H,"Not Found"),"-")</f>
        <v>00 - (NONE)</v>
      </c>
    </row>
    <row r="2413" spans="1:45" hidden="1" x14ac:dyDescent="0.3">
      <c r="A2413" s="38" t="str">
        <f>E2413&amp;F2413&amp;U2413</f>
        <v>EEDDRIV-TQCV</v>
      </c>
      <c r="B2413" s="38" t="str">
        <f>I2413&amp;D2413&amp;C2413</f>
        <v>TW0368310100</v>
      </c>
      <c r="C2413" s="38" t="str">
        <f>_xlfn.XLOOKUP(A2413,CrossRef!N:N,CrossRef!D:D,"",0)</f>
        <v>00</v>
      </c>
      <c r="D2413" s="38" t="str">
        <f>_xlfn.XLOOKUP(A2413,CrossRef!N:N,CrossRef!C:C,"",0)</f>
        <v>3101</v>
      </c>
      <c r="E2413" s="38" t="str">
        <f>LEFT(M2413,3)</f>
        <v>EED</v>
      </c>
      <c r="F2413" s="38" t="str">
        <f>_xlfn.TEXTAFTER(J2413,"-")</f>
        <v>DRIV-TQCV</v>
      </c>
      <c r="G2413" t="s">
        <v>2695</v>
      </c>
      <c r="H2413" t="s">
        <v>2696</v>
      </c>
      <c r="I2413" t="s">
        <v>8373</v>
      </c>
      <c r="J2413" s="7" t="s">
        <v>410</v>
      </c>
      <c r="K2413" t="s">
        <v>2638</v>
      </c>
      <c r="L2413" t="s">
        <v>202</v>
      </c>
      <c r="M2413" t="s">
        <v>8374</v>
      </c>
      <c r="N2413" t="s">
        <v>2640</v>
      </c>
      <c r="O2413" t="s">
        <v>2653</v>
      </c>
      <c r="P2413" t="s">
        <v>2642</v>
      </c>
      <c r="Q2413" t="s">
        <v>2640</v>
      </c>
      <c r="R2413" t="s">
        <v>8942</v>
      </c>
      <c r="S2413" t="s">
        <v>2655</v>
      </c>
      <c r="T2413" t="s">
        <v>2678</v>
      </c>
      <c r="U2413" t="s">
        <v>2657</v>
      </c>
      <c r="V2413" s="7" t="s">
        <v>399</v>
      </c>
      <c r="W2413" s="8">
        <v>20000</v>
      </c>
      <c r="X2413" t="s">
        <v>8943</v>
      </c>
      <c r="Y2413" t="s">
        <v>8944</v>
      </c>
      <c r="Z2413" s="8">
        <v>22330</v>
      </c>
      <c r="AA2413" s="9">
        <v>6.27</v>
      </c>
      <c r="AB2413" s="8">
        <v>27238.75</v>
      </c>
      <c r="AD2413" s="10">
        <v>4647124</v>
      </c>
      <c r="AE2413" s="11">
        <v>45615</v>
      </c>
      <c r="AF2413" s="8">
        <v>17411.900000000001</v>
      </c>
      <c r="AG2413" s="8">
        <v>15081.900000000001</v>
      </c>
      <c r="AH2413" s="12">
        <v>0.75409500000000007</v>
      </c>
      <c r="AI2413" s="8">
        <v>2405.4066985645936</v>
      </c>
      <c r="AJ2413" s="11">
        <v>48630.406698576386</v>
      </c>
      <c r="AK2413" s="11">
        <v>48426</v>
      </c>
      <c r="AL2413" s="10">
        <v>204</v>
      </c>
      <c r="AM2413">
        <v>36130.269999999997</v>
      </c>
      <c r="AN2413">
        <v>0.93591849999999976</v>
      </c>
      <c r="AO2413" s="40" t="str">
        <f>E2413&amp;F2413&amp;U2413</f>
        <v>EEDDRIV-TQCV</v>
      </c>
      <c r="AP2413" s="40" t="str">
        <f>_xlfn.XLOOKUP(AO2413,CrossRef!N:N,CrossRef!A:A,"NOT FOUND",0)</f>
        <v>EED310100</v>
      </c>
      <c r="AQ2413" s="40" t="str">
        <f>IFERROR(_xlfn.XLOOKUP(AO2413,CrossRef!$N:$N,CrossRef!$E:$E,"Not Found"),"-")</f>
        <v>773F</v>
      </c>
      <c r="AR2413" s="40" t="str">
        <f>IFERROR(_xlfn.XLOOKUP(AO2413,CrossRef!$N:$N,CrossRef!$G:$G,"Not Found"),"-")</f>
        <v>3101 - TORQUE CONVERTER</v>
      </c>
      <c r="AS2413" s="40" t="str">
        <f>IFERROR(_xlfn.XLOOKUP(AO2413,CrossRef!$N:$N,CrossRef!$H:$H,"Not Found"),"-")</f>
        <v>00 - (NONE)</v>
      </c>
    </row>
    <row r="2414" spans="1:45" hidden="1" x14ac:dyDescent="0.3">
      <c r="A2414" s="38" t="str">
        <f>E2414&amp;F2414&amp;U2414</f>
        <v>EEDENGI</v>
      </c>
      <c r="B2414" s="38" t="str">
        <f>I2414&amp;D2414&amp;C2414</f>
        <v>TW0368100000</v>
      </c>
      <c r="C2414" s="38" t="str">
        <f>_xlfn.XLOOKUP(A2414,CrossRef!N:N,CrossRef!D:D,"",0)</f>
        <v>00</v>
      </c>
      <c r="D2414" s="38" t="str">
        <f>_xlfn.XLOOKUP(A2414,CrossRef!N:N,CrossRef!C:C,"",0)</f>
        <v>1000</v>
      </c>
      <c r="E2414" s="38" t="str">
        <f>LEFT(M2414,3)</f>
        <v>EED</v>
      </c>
      <c r="F2414" s="38" t="str">
        <f>_xlfn.TEXTAFTER(J2414,"-")</f>
        <v>ENGI</v>
      </c>
      <c r="G2414" t="s">
        <v>2695</v>
      </c>
      <c r="H2414" t="s">
        <v>2696</v>
      </c>
      <c r="I2414" t="s">
        <v>8373</v>
      </c>
      <c r="J2414" s="7" t="s">
        <v>204</v>
      </c>
      <c r="K2414" t="s">
        <v>2638</v>
      </c>
      <c r="L2414" t="s">
        <v>202</v>
      </c>
      <c r="M2414" t="s">
        <v>8374</v>
      </c>
      <c r="N2414" t="s">
        <v>2640</v>
      </c>
      <c r="O2414" t="s">
        <v>2653</v>
      </c>
      <c r="P2414" t="s">
        <v>2642</v>
      </c>
      <c r="Q2414" t="s">
        <v>2640</v>
      </c>
      <c r="R2414" t="s">
        <v>8945</v>
      </c>
      <c r="S2414" t="s">
        <v>2655</v>
      </c>
      <c r="T2414" t="s">
        <v>3265</v>
      </c>
      <c r="U2414" t="s">
        <v>2657</v>
      </c>
      <c r="V2414" s="7" t="s">
        <v>22</v>
      </c>
      <c r="W2414" s="8">
        <v>20000</v>
      </c>
      <c r="X2414" t="s">
        <v>8946</v>
      </c>
      <c r="Y2414" t="s">
        <v>8947</v>
      </c>
      <c r="Z2414" s="8">
        <v>22330</v>
      </c>
      <c r="AA2414" s="9">
        <v>6.27</v>
      </c>
      <c r="AB2414" s="8">
        <v>196080.75</v>
      </c>
      <c r="AD2414" s="10">
        <v>4647128</v>
      </c>
      <c r="AE2414" s="11">
        <v>45615</v>
      </c>
      <c r="AF2414" s="8">
        <v>17411.900000000001</v>
      </c>
      <c r="AG2414" s="8">
        <v>15081.900000000001</v>
      </c>
      <c r="AH2414" s="12">
        <v>0.75409500000000007</v>
      </c>
      <c r="AI2414" s="8">
        <v>2405.4066985645936</v>
      </c>
      <c r="AJ2414" s="11">
        <v>48630.406698576386</v>
      </c>
      <c r="AK2414" s="11"/>
      <c r="AL2414" s="10"/>
      <c r="AO2414" s="40" t="str">
        <f>E2414&amp;F2414&amp;U2414</f>
        <v>EEDENGI</v>
      </c>
      <c r="AP2414" s="40" t="str">
        <f>_xlfn.XLOOKUP(AO2414,CrossRef!N:N,CrossRef!A:A,"NOT FOUND",0)</f>
        <v>EED100000</v>
      </c>
      <c r="AQ2414" s="40" t="str">
        <f>IFERROR(_xlfn.XLOOKUP(AO2414,CrossRef!$N:$N,CrossRef!$E:$E,"Not Found"),"-")</f>
        <v>773F</v>
      </c>
      <c r="AR2414" s="40" t="str">
        <f>IFERROR(_xlfn.XLOOKUP(AO2414,CrossRef!$N:$N,CrossRef!$G:$G,"Not Found"),"-")</f>
        <v>1000 - ENGINE</v>
      </c>
      <c r="AS2414" s="40" t="str">
        <f>IFERROR(_xlfn.XLOOKUP(AO2414,CrossRef!$N:$N,CrossRef!$H:$H,"Not Found"),"-")</f>
        <v>00 - (NONE)</v>
      </c>
    </row>
    <row r="2415" spans="1:45" hidden="1" x14ac:dyDescent="0.3">
      <c r="A2415" s="38" t="str">
        <f>E2415&amp;F2415&amp;U2415</f>
        <v>EEDENGI-COSY</v>
      </c>
      <c r="B2415" s="38" t="str">
        <f>I2415&amp;D2415&amp;C2415</f>
        <v>TW0368135300</v>
      </c>
      <c r="C2415" s="38" t="str">
        <f>_xlfn.XLOOKUP(A2415,CrossRef!N:N,CrossRef!D:D,"",0)</f>
        <v>00</v>
      </c>
      <c r="D2415" s="38" t="str">
        <f>_xlfn.XLOOKUP(A2415,CrossRef!N:N,CrossRef!C:C,"",0)</f>
        <v>1353</v>
      </c>
      <c r="E2415" s="38" t="str">
        <f>LEFT(M2415,3)</f>
        <v>EED</v>
      </c>
      <c r="F2415" s="38" t="str">
        <f>_xlfn.TEXTAFTER(J2415,"-")</f>
        <v>ENGI-COSY</v>
      </c>
      <c r="G2415" t="s">
        <v>2695</v>
      </c>
      <c r="H2415" t="s">
        <v>2696</v>
      </c>
      <c r="I2415" t="s">
        <v>8373</v>
      </c>
      <c r="J2415" s="7" t="s">
        <v>297</v>
      </c>
      <c r="K2415" t="s">
        <v>2638</v>
      </c>
      <c r="L2415" t="s">
        <v>202</v>
      </c>
      <c r="M2415" t="s">
        <v>8374</v>
      </c>
      <c r="N2415" t="s">
        <v>2640</v>
      </c>
      <c r="O2415" t="s">
        <v>2653</v>
      </c>
      <c r="P2415" t="s">
        <v>2642</v>
      </c>
      <c r="Q2415" t="s">
        <v>2640</v>
      </c>
      <c r="R2415" t="s">
        <v>8948</v>
      </c>
      <c r="S2415" t="s">
        <v>2655</v>
      </c>
      <c r="T2415" t="s">
        <v>3253</v>
      </c>
      <c r="U2415" t="s">
        <v>2657</v>
      </c>
      <c r="V2415" s="7" t="s">
        <v>264</v>
      </c>
      <c r="W2415" s="8">
        <v>20000</v>
      </c>
      <c r="X2415" t="s">
        <v>8949</v>
      </c>
      <c r="Y2415" t="s">
        <v>8950</v>
      </c>
      <c r="Z2415" s="8">
        <v>22330</v>
      </c>
      <c r="AA2415" s="9">
        <v>6.27</v>
      </c>
      <c r="AB2415" s="8">
        <v>16337.58</v>
      </c>
      <c r="AD2415" s="10">
        <v>4647131</v>
      </c>
      <c r="AE2415" s="11">
        <v>45620</v>
      </c>
      <c r="AF2415" s="8">
        <v>17411.900000000001</v>
      </c>
      <c r="AG2415" s="8">
        <v>15081.900000000001</v>
      </c>
      <c r="AH2415" s="12">
        <v>0.75409500000000007</v>
      </c>
      <c r="AI2415" s="8">
        <v>2405.4066985645936</v>
      </c>
      <c r="AJ2415" s="11">
        <v>48630.406698576386</v>
      </c>
      <c r="AK2415" s="11">
        <v>48426</v>
      </c>
      <c r="AL2415" s="10">
        <v>204</v>
      </c>
      <c r="AM2415">
        <v>36130.269999999997</v>
      </c>
      <c r="AN2415">
        <v>0.93591849999999976</v>
      </c>
      <c r="AO2415" s="40" t="str">
        <f>E2415&amp;F2415&amp;U2415</f>
        <v>EEDENGI-COSY</v>
      </c>
      <c r="AP2415" s="40" t="str">
        <f>_xlfn.XLOOKUP(AO2415,CrossRef!N:N,CrossRef!A:A,"NOT FOUND",0)</f>
        <v>EED135300</v>
      </c>
      <c r="AQ2415" s="40" t="str">
        <f>IFERROR(_xlfn.XLOOKUP(AO2415,CrossRef!$N:$N,CrossRef!$E:$E,"Not Found"),"-")</f>
        <v>773F</v>
      </c>
      <c r="AR2415" s="40" t="str">
        <f>IFERROR(_xlfn.XLOOKUP(AO2415,CrossRef!$N:$N,CrossRef!$G:$G,"Not Found"),"-")</f>
        <v>1353 - RADIATOR</v>
      </c>
      <c r="AS2415" s="40" t="str">
        <f>IFERROR(_xlfn.XLOOKUP(AO2415,CrossRef!$N:$N,CrossRef!$H:$H,"Not Found"),"-")</f>
        <v>00 - (NONE)</v>
      </c>
    </row>
    <row r="2416" spans="1:45" hidden="1" x14ac:dyDescent="0.3">
      <c r="A2416" s="38" t="str">
        <f>E2416&amp;F2416&amp;U2416</f>
        <v>E9WDRIV-TANDRH</v>
      </c>
      <c r="B2416" s="38" t="str">
        <f>I2416&amp;D2416&amp;C2416</f>
        <v>GD1411</v>
      </c>
      <c r="C2416" s="38" t="str">
        <f>_xlfn.XLOOKUP(A2416,CrossRef!N:N,CrossRef!D:D,"",0)</f>
        <v/>
      </c>
      <c r="D2416" s="38" t="str">
        <f>_xlfn.XLOOKUP(A2416,CrossRef!N:N,CrossRef!C:C,"",0)</f>
        <v/>
      </c>
      <c r="E2416" s="38" t="str">
        <f>LEFT(M2416,3)</f>
        <v>E9W</v>
      </c>
      <c r="F2416" s="38" t="str">
        <f>_xlfn.TEXTAFTER(J2416,"-")</f>
        <v>DRIV-TAND</v>
      </c>
      <c r="G2416" t="s">
        <v>2725</v>
      </c>
      <c r="H2416" t="s">
        <v>2726</v>
      </c>
      <c r="I2416" t="s">
        <v>4120</v>
      </c>
      <c r="J2416" s="7" t="s">
        <v>902</v>
      </c>
      <c r="K2416" t="s">
        <v>2638</v>
      </c>
      <c r="L2416" t="s">
        <v>101</v>
      </c>
      <c r="M2416" t="s">
        <v>4121</v>
      </c>
      <c r="N2416" t="s">
        <v>2640</v>
      </c>
      <c r="O2416" t="s">
        <v>2803</v>
      </c>
      <c r="P2416" t="s">
        <v>2642</v>
      </c>
      <c r="Q2416" t="s">
        <v>2640</v>
      </c>
      <c r="R2416" t="s">
        <v>8951</v>
      </c>
      <c r="S2416" t="s">
        <v>2671</v>
      </c>
      <c r="T2416" t="s">
        <v>5107</v>
      </c>
      <c r="U2416" t="s">
        <v>63</v>
      </c>
      <c r="V2416" s="7" t="s">
        <v>886</v>
      </c>
      <c r="W2416" s="8">
        <v>16000</v>
      </c>
      <c r="X2416" t="s">
        <v>8952</v>
      </c>
      <c r="Y2416" t="s">
        <v>8953</v>
      </c>
      <c r="Z2416" s="8">
        <v>28205</v>
      </c>
      <c r="AA2416" s="9">
        <v>10.84</v>
      </c>
      <c r="AB2416" s="8">
        <v>39299.599999999999</v>
      </c>
      <c r="AD2416" s="10">
        <v>4305384</v>
      </c>
      <c r="AE2416" s="11">
        <v>46131</v>
      </c>
      <c r="AF2416" s="8">
        <v>27313</v>
      </c>
      <c r="AG2416" s="8">
        <v>15108</v>
      </c>
      <c r="AH2416" s="12">
        <v>0.94425000000000003</v>
      </c>
      <c r="AI2416" s="8">
        <v>1393.7269372693727</v>
      </c>
      <c r="AJ2416" s="11">
        <v>47618.726937268519</v>
      </c>
      <c r="AK2416" s="11">
        <v>47603</v>
      </c>
      <c r="AL2416" s="10">
        <v>15</v>
      </c>
      <c r="AM2416">
        <v>43142.520000000004</v>
      </c>
      <c r="AN2416">
        <v>0.98934500000000025</v>
      </c>
      <c r="AO2416" s="40" t="str">
        <f>E2416&amp;F2416&amp;U2416</f>
        <v>E9WDRIV-TANDRH</v>
      </c>
      <c r="AP2416" s="40" t="str">
        <f>_xlfn.XLOOKUP(AO2416,CrossRef!N:N,CrossRef!A:A,"NOT FOUND",0)</f>
        <v>NOT FOUND</v>
      </c>
      <c r="AQ2416" s="40" t="str">
        <f>IFERROR(_xlfn.XLOOKUP(AO2416,CrossRef!$N:$N,CrossRef!$E:$E,"Not Found"),"-")</f>
        <v>Not Found</v>
      </c>
      <c r="AR2416" s="40" t="str">
        <f>IFERROR(_xlfn.XLOOKUP(AO2416,CrossRef!$N:$N,CrossRef!$G:$G,"Not Found"),"-")</f>
        <v>Not Found</v>
      </c>
      <c r="AS2416" s="40" t="str">
        <f>IFERROR(_xlfn.XLOOKUP(AO2416,CrossRef!$N:$N,CrossRef!$H:$H,"Not Found"),"-")</f>
        <v>Not Found</v>
      </c>
    </row>
    <row r="2417" spans="1:45" hidden="1" x14ac:dyDescent="0.3">
      <c r="A2417" s="38" t="str">
        <f>E2417&amp;F2417&amp;U2417</f>
        <v>E9WDRIV-TANDLH</v>
      </c>
      <c r="B2417" s="38" t="str">
        <f>I2417&amp;D2417&amp;C2417</f>
        <v>GD1411</v>
      </c>
      <c r="C2417" s="38" t="str">
        <f>_xlfn.XLOOKUP(A2417,CrossRef!N:N,CrossRef!D:D,"",0)</f>
        <v/>
      </c>
      <c r="D2417" s="38" t="str">
        <f>_xlfn.XLOOKUP(A2417,CrossRef!N:N,CrossRef!C:C,"",0)</f>
        <v/>
      </c>
      <c r="E2417" s="38" t="str">
        <f>LEFT(M2417,3)</f>
        <v>E9W</v>
      </c>
      <c r="F2417" s="38" t="str">
        <f>_xlfn.TEXTAFTER(J2417,"-")</f>
        <v>DRIV-TAND</v>
      </c>
      <c r="G2417" t="s">
        <v>2725</v>
      </c>
      <c r="H2417" t="s">
        <v>2726</v>
      </c>
      <c r="I2417" t="s">
        <v>4120</v>
      </c>
      <c r="J2417" s="7" t="s">
        <v>902</v>
      </c>
      <c r="K2417" t="s">
        <v>2638</v>
      </c>
      <c r="L2417" t="s">
        <v>101</v>
      </c>
      <c r="M2417" t="s">
        <v>4121</v>
      </c>
      <c r="N2417" t="s">
        <v>2640</v>
      </c>
      <c r="O2417" t="s">
        <v>2803</v>
      </c>
      <c r="P2417" t="s">
        <v>2642</v>
      </c>
      <c r="Q2417" t="s">
        <v>2640</v>
      </c>
      <c r="R2417" t="s">
        <v>8954</v>
      </c>
      <c r="S2417" t="s">
        <v>2671</v>
      </c>
      <c r="T2417" t="s">
        <v>5107</v>
      </c>
      <c r="U2417" t="s">
        <v>59</v>
      </c>
      <c r="V2417" s="7" t="s">
        <v>884</v>
      </c>
      <c r="W2417" s="8">
        <v>16000</v>
      </c>
      <c r="X2417" t="s">
        <v>8955</v>
      </c>
      <c r="Y2417" t="s">
        <v>8953</v>
      </c>
      <c r="Z2417" s="8">
        <v>28205</v>
      </c>
      <c r="AA2417" s="9">
        <v>10.84</v>
      </c>
      <c r="AB2417" s="8">
        <v>39299.599999999999</v>
      </c>
      <c r="AD2417" s="10">
        <v>4305385</v>
      </c>
      <c r="AE2417" s="11">
        <v>46131</v>
      </c>
      <c r="AF2417" s="8">
        <v>27313</v>
      </c>
      <c r="AG2417" s="8">
        <v>15108</v>
      </c>
      <c r="AH2417" s="12">
        <v>0.94425000000000003</v>
      </c>
      <c r="AI2417" s="8">
        <v>1393.7269372693727</v>
      </c>
      <c r="AJ2417" s="11">
        <v>47618.726937268519</v>
      </c>
      <c r="AK2417" s="11">
        <v>47603</v>
      </c>
      <c r="AL2417" s="10">
        <v>15</v>
      </c>
      <c r="AM2417">
        <v>43142.520000000004</v>
      </c>
      <c r="AN2417">
        <v>0.98934500000000025</v>
      </c>
      <c r="AO2417" s="40" t="str">
        <f>E2417&amp;F2417&amp;U2417</f>
        <v>E9WDRIV-TANDLH</v>
      </c>
      <c r="AP2417" s="40" t="str">
        <f>_xlfn.XLOOKUP(AO2417,CrossRef!N:N,CrossRef!A:A,"NOT FOUND",0)</f>
        <v>NOT FOUND</v>
      </c>
      <c r="AQ2417" s="40" t="str">
        <f>IFERROR(_xlfn.XLOOKUP(AO2417,CrossRef!$N:$N,CrossRef!$E:$E,"Not Found"),"-")</f>
        <v>Not Found</v>
      </c>
      <c r="AR2417" s="40" t="str">
        <f>IFERROR(_xlfn.XLOOKUP(AO2417,CrossRef!$N:$N,CrossRef!$G:$G,"Not Found"),"-")</f>
        <v>Not Found</v>
      </c>
      <c r="AS2417" s="40" t="str">
        <f>IFERROR(_xlfn.XLOOKUP(AO2417,CrossRef!$N:$N,CrossRef!$H:$H,"Not Found"),"-")</f>
        <v>Not Found</v>
      </c>
    </row>
    <row r="2418" spans="1:45" hidden="1" x14ac:dyDescent="0.3">
      <c r="A2418" s="38" t="str">
        <f>E2418&amp;F2418&amp;U2418</f>
        <v>6HKDRIV-TQCV</v>
      </c>
      <c r="B2418" s="38" t="str">
        <f>I2418&amp;D2418&amp;C2418</f>
        <v>TD6039310100</v>
      </c>
      <c r="C2418" s="38" t="str">
        <f>_xlfn.XLOOKUP(A2418,CrossRef!N:N,CrossRef!D:D,"",0)</f>
        <v>00</v>
      </c>
      <c r="D2418" s="38" t="str">
        <f>_xlfn.XLOOKUP(A2418,CrossRef!N:N,CrossRef!C:C,"",0)</f>
        <v>3101</v>
      </c>
      <c r="E2418" s="38" t="str">
        <f>LEFT(M2418,3)</f>
        <v>6HK</v>
      </c>
      <c r="F2418" s="38" t="str">
        <f>_xlfn.TEXTAFTER(J2418,"-")</f>
        <v>DRIV-TQCV</v>
      </c>
      <c r="G2418" t="s">
        <v>2648</v>
      </c>
      <c r="H2418" t="s">
        <v>2649</v>
      </c>
      <c r="I2418" t="s">
        <v>2650</v>
      </c>
      <c r="J2418" s="7" t="s">
        <v>400</v>
      </c>
      <c r="K2418" t="s">
        <v>2638</v>
      </c>
      <c r="L2418" t="s">
        <v>148</v>
      </c>
      <c r="M2418" t="s">
        <v>2651</v>
      </c>
      <c r="N2418" t="s">
        <v>2652</v>
      </c>
      <c r="O2418" t="s">
        <v>2653</v>
      </c>
      <c r="P2418" t="s">
        <v>2642</v>
      </c>
      <c r="Q2418" t="s">
        <v>2640</v>
      </c>
      <c r="R2418" t="s">
        <v>6943</v>
      </c>
      <c r="S2418" t="s">
        <v>2655</v>
      </c>
      <c r="T2418" t="s">
        <v>2678</v>
      </c>
      <c r="U2418" t="s">
        <v>2657</v>
      </c>
      <c r="V2418" s="7" t="s">
        <v>399</v>
      </c>
      <c r="W2418" s="8">
        <v>20000</v>
      </c>
      <c r="X2418" t="s">
        <v>8956</v>
      </c>
      <c r="Y2418" t="s">
        <v>2680</v>
      </c>
      <c r="Z2418" s="8">
        <v>86728.9</v>
      </c>
      <c r="AA2418" s="9">
        <v>17.5</v>
      </c>
      <c r="AB2418" s="8">
        <v>44865.599999999999</v>
      </c>
      <c r="AD2418" s="10">
        <v>4632235</v>
      </c>
      <c r="AE2418" s="11">
        <v>45778</v>
      </c>
      <c r="AF2418" s="8">
        <v>81861.7</v>
      </c>
      <c r="AG2418" s="8">
        <v>15132.800000000003</v>
      </c>
      <c r="AH2418" s="12">
        <v>0.75664000000000009</v>
      </c>
      <c r="AI2418" s="8">
        <v>864.73142857142875</v>
      </c>
      <c r="AJ2418" s="11">
        <v>47089.731428587962</v>
      </c>
      <c r="AK2418" s="11">
        <v>47247</v>
      </c>
      <c r="AL2418" s="10">
        <v>-158</v>
      </c>
      <c r="AM2418">
        <v>104613.9</v>
      </c>
      <c r="AN2418">
        <v>1.1376099999999998</v>
      </c>
      <c r="AO2418" s="40" t="str">
        <f>E2418&amp;F2418&amp;U2418</f>
        <v>6HKDRIV-TQCV</v>
      </c>
      <c r="AP2418" s="40" t="str">
        <f>_xlfn.XLOOKUP(AO2418,CrossRef!N:N,CrossRef!A:A,"NOT FOUND",0)</f>
        <v>6HK310100</v>
      </c>
      <c r="AQ2418" s="40" t="str">
        <f>IFERROR(_xlfn.XLOOKUP(AO2418,CrossRef!$N:$N,CrossRef!$E:$E,"Not Found"),"-")</f>
        <v>785B</v>
      </c>
      <c r="AR2418" s="40" t="str">
        <f>IFERROR(_xlfn.XLOOKUP(AO2418,CrossRef!$N:$N,CrossRef!$G:$G,"Not Found"),"-")</f>
        <v>3101 - TORQUE CONVERTER</v>
      </c>
      <c r="AS2418" s="40" t="str">
        <f>IFERROR(_xlfn.XLOOKUP(AO2418,CrossRef!$N:$N,CrossRef!$H:$H,"Not Found"),"-")</f>
        <v>00 - (NONE)</v>
      </c>
    </row>
    <row r="2419" spans="1:45" hidden="1" x14ac:dyDescent="0.3">
      <c r="A2419" s="38" t="str">
        <f>E2419&amp;F2419&amp;U2419</f>
        <v>MWHENGI</v>
      </c>
      <c r="B2419" s="38" t="str">
        <f>I2419&amp;D2419&amp;C2419</f>
        <v>TS2506100000</v>
      </c>
      <c r="C2419" s="38" t="str">
        <f>_xlfn.XLOOKUP(A2419,CrossRef!N:N,CrossRef!D:D,"",0)</f>
        <v>00</v>
      </c>
      <c r="D2419" s="38" t="str">
        <f>_xlfn.XLOOKUP(A2419,CrossRef!N:N,CrossRef!C:C,"",0)</f>
        <v>1000</v>
      </c>
      <c r="E2419" s="38" t="str">
        <f>LEFT(M2419,3)</f>
        <v>MWH</v>
      </c>
      <c r="F2419" s="38" t="str">
        <f>_xlfn.TEXTAFTER(J2419,"-")</f>
        <v>ENGI</v>
      </c>
      <c r="G2419" t="s">
        <v>2635</v>
      </c>
      <c r="H2419" t="s">
        <v>2636</v>
      </c>
      <c r="I2419" t="s">
        <v>4763</v>
      </c>
      <c r="J2419" s="7" t="s">
        <v>2327</v>
      </c>
      <c r="K2419" t="s">
        <v>2638</v>
      </c>
      <c r="L2419" t="s">
        <v>199</v>
      </c>
      <c r="M2419" t="s">
        <v>4764</v>
      </c>
      <c r="N2419" t="s">
        <v>2640</v>
      </c>
      <c r="O2419" t="s">
        <v>2653</v>
      </c>
      <c r="P2419" t="s">
        <v>2642</v>
      </c>
      <c r="Q2419" t="s">
        <v>2640</v>
      </c>
      <c r="R2419" t="s">
        <v>8957</v>
      </c>
      <c r="S2419" t="s">
        <v>2655</v>
      </c>
      <c r="T2419" t="s">
        <v>3265</v>
      </c>
      <c r="U2419" t="s">
        <v>2657</v>
      </c>
      <c r="V2419" s="7" t="s">
        <v>22</v>
      </c>
      <c r="W2419" s="8">
        <v>20000</v>
      </c>
      <c r="X2419" t="s">
        <v>8958</v>
      </c>
      <c r="Y2419" t="s">
        <v>8959</v>
      </c>
      <c r="Z2419" s="8">
        <v>47473</v>
      </c>
      <c r="AA2419" s="9">
        <v>18.11</v>
      </c>
      <c r="AB2419" s="8">
        <v>196080.75</v>
      </c>
      <c r="AD2419" s="10">
        <v>4689880</v>
      </c>
      <c r="AE2419" s="11">
        <v>45948</v>
      </c>
      <c r="AF2419" s="8">
        <v>42619</v>
      </c>
      <c r="AG2419" s="8">
        <v>15146</v>
      </c>
      <c r="AH2419" s="12">
        <v>0.75729999999999997</v>
      </c>
      <c r="AI2419" s="8">
        <v>836.33351739370516</v>
      </c>
      <c r="AJ2419" s="11">
        <v>47061.333517395833</v>
      </c>
      <c r="AK2419" s="11">
        <v>47176</v>
      </c>
      <c r="AL2419" s="10">
        <v>-115</v>
      </c>
      <c r="AM2419">
        <v>64695.61</v>
      </c>
      <c r="AN2419">
        <v>1.1038304999999999</v>
      </c>
      <c r="AO2419" s="40" t="str">
        <f>E2419&amp;F2419&amp;U2419</f>
        <v>MWHENGI</v>
      </c>
      <c r="AP2419" s="40" t="str">
        <f>_xlfn.XLOOKUP(AO2419,CrossRef!N:N,CrossRef!A:A,"NOT FOUND",0)</f>
        <v>MWH100000</v>
      </c>
      <c r="AQ2419" s="40" t="str">
        <f>IFERROR(_xlfn.XLOOKUP(AO2419,CrossRef!$N:$N,CrossRef!$E:$E,"Not Found"),"-")</f>
        <v>773G</v>
      </c>
      <c r="AR2419" s="40" t="str">
        <f>IFERROR(_xlfn.XLOOKUP(AO2419,CrossRef!$N:$N,CrossRef!$G:$G,"Not Found"),"-")</f>
        <v>1000 - ENGINE</v>
      </c>
      <c r="AS2419" s="40" t="str">
        <f>IFERROR(_xlfn.XLOOKUP(AO2419,CrossRef!$N:$N,CrossRef!$H:$H,"Not Found"),"-")</f>
        <v>00 - (NONE)</v>
      </c>
    </row>
    <row r="2420" spans="1:45" hidden="1" x14ac:dyDescent="0.3">
      <c r="A2420" s="38" t="str">
        <f>E2420&amp;F2420&amp;U2420</f>
        <v>MWHENGI-COSY</v>
      </c>
      <c r="B2420" s="38" t="str">
        <f>I2420&amp;D2420&amp;C2420</f>
        <v>TS2506135300</v>
      </c>
      <c r="C2420" s="38" t="str">
        <f>_xlfn.XLOOKUP(A2420,CrossRef!N:N,CrossRef!D:D,"",0)</f>
        <v>00</v>
      </c>
      <c r="D2420" s="38" t="str">
        <f>_xlfn.XLOOKUP(A2420,CrossRef!N:N,CrossRef!C:C,"",0)</f>
        <v>1353</v>
      </c>
      <c r="E2420" s="38" t="str">
        <f>LEFT(M2420,3)</f>
        <v>MWH</v>
      </c>
      <c r="F2420" s="38" t="str">
        <f>_xlfn.TEXTAFTER(J2420,"-")</f>
        <v>ENGI-COSY</v>
      </c>
      <c r="G2420" t="s">
        <v>2635</v>
      </c>
      <c r="H2420" t="s">
        <v>2636</v>
      </c>
      <c r="I2420" t="s">
        <v>4763</v>
      </c>
      <c r="J2420" s="7" t="s">
        <v>2328</v>
      </c>
      <c r="K2420" t="s">
        <v>2638</v>
      </c>
      <c r="L2420" t="s">
        <v>199</v>
      </c>
      <c r="M2420" t="s">
        <v>4764</v>
      </c>
      <c r="N2420" t="s">
        <v>2640</v>
      </c>
      <c r="O2420" t="s">
        <v>2653</v>
      </c>
      <c r="P2420" t="s">
        <v>2642</v>
      </c>
      <c r="Q2420" t="s">
        <v>2640</v>
      </c>
      <c r="R2420" t="s">
        <v>8960</v>
      </c>
      <c r="S2420" t="s">
        <v>2655</v>
      </c>
      <c r="T2420" t="s">
        <v>3253</v>
      </c>
      <c r="U2420" t="s">
        <v>2657</v>
      </c>
      <c r="V2420" s="7" t="s">
        <v>264</v>
      </c>
      <c r="W2420" s="8">
        <v>20000</v>
      </c>
      <c r="X2420" t="s">
        <v>8961</v>
      </c>
      <c r="Y2420" t="s">
        <v>8962</v>
      </c>
      <c r="Z2420" s="8">
        <v>47473</v>
      </c>
      <c r="AA2420" s="9">
        <v>18.11</v>
      </c>
      <c r="AB2420" s="8">
        <v>16337.58</v>
      </c>
      <c r="AD2420" s="10">
        <v>4689891</v>
      </c>
      <c r="AE2420" s="11">
        <v>45935</v>
      </c>
      <c r="AF2420" s="8">
        <v>42619</v>
      </c>
      <c r="AG2420" s="8">
        <v>15146</v>
      </c>
      <c r="AH2420" s="12">
        <v>0.75729999999999997</v>
      </c>
      <c r="AI2420" s="8">
        <v>836.33351739370516</v>
      </c>
      <c r="AJ2420" s="11">
        <v>47061.333517395833</v>
      </c>
      <c r="AK2420" s="11">
        <v>47175</v>
      </c>
      <c r="AL2420" s="10">
        <v>-114</v>
      </c>
      <c r="AM2420">
        <v>64677.5</v>
      </c>
      <c r="AN2420">
        <v>1.1029249999999999</v>
      </c>
      <c r="AO2420" s="40" t="str">
        <f>E2420&amp;F2420&amp;U2420</f>
        <v>MWHENGI-COSY</v>
      </c>
      <c r="AP2420" s="40" t="str">
        <f>_xlfn.XLOOKUP(AO2420,CrossRef!N:N,CrossRef!A:A,"NOT FOUND",0)</f>
        <v>MWH135300</v>
      </c>
      <c r="AQ2420" s="40" t="str">
        <f>IFERROR(_xlfn.XLOOKUP(AO2420,CrossRef!$N:$N,CrossRef!$E:$E,"Not Found"),"-")</f>
        <v>773G</v>
      </c>
      <c r="AR2420" s="40" t="str">
        <f>IFERROR(_xlfn.XLOOKUP(AO2420,CrossRef!$N:$N,CrossRef!$G:$G,"Not Found"),"-")</f>
        <v>1353 - RADIATOR</v>
      </c>
      <c r="AS2420" s="40" t="str">
        <f>IFERROR(_xlfn.XLOOKUP(AO2420,CrossRef!$N:$N,CrossRef!$H:$H,"Not Found"),"-")</f>
        <v>00 - (NONE)</v>
      </c>
    </row>
    <row r="2421" spans="1:45" hidden="1" x14ac:dyDescent="0.3">
      <c r="A2421" s="38" t="str">
        <f>E2421&amp;F2421&amp;U2421</f>
        <v>3PRDRIV-TMSN</v>
      </c>
      <c r="B2421" s="38" t="str">
        <f>I2421&amp;D2421&amp;C2421</f>
        <v>TD2402303000</v>
      </c>
      <c r="C2421" s="38" t="str">
        <f>_xlfn.XLOOKUP(A2421,CrossRef!N:N,CrossRef!D:D,"",0)</f>
        <v>00</v>
      </c>
      <c r="D2421" s="38" t="str">
        <f>_xlfn.XLOOKUP(A2421,CrossRef!N:N,CrossRef!C:C,"",0)</f>
        <v>3030</v>
      </c>
      <c r="E2421" s="38" t="str">
        <f>LEFT(M2421,3)</f>
        <v>3PR</v>
      </c>
      <c r="F2421" s="38" t="str">
        <f>_xlfn.TEXTAFTER(J2421,"-")</f>
        <v>DRIV-TMSN</v>
      </c>
      <c r="G2421" t="s">
        <v>3418</v>
      </c>
      <c r="H2421" t="s">
        <v>2636</v>
      </c>
      <c r="I2421" t="s">
        <v>3624</v>
      </c>
      <c r="J2421" s="7" t="s">
        <v>343</v>
      </c>
      <c r="K2421" t="s">
        <v>2638</v>
      </c>
      <c r="L2421" t="s">
        <v>167</v>
      </c>
      <c r="M2421" t="s">
        <v>3625</v>
      </c>
      <c r="N2421" t="s">
        <v>2640</v>
      </c>
      <c r="O2421" t="s">
        <v>2653</v>
      </c>
      <c r="P2421" t="s">
        <v>2642</v>
      </c>
      <c r="Q2421" t="s">
        <v>2662</v>
      </c>
      <c r="R2421" t="s">
        <v>8963</v>
      </c>
      <c r="S2421" t="s">
        <v>2655</v>
      </c>
      <c r="T2421" t="s">
        <v>2818</v>
      </c>
      <c r="U2421" t="s">
        <v>2657</v>
      </c>
      <c r="V2421" s="7" t="s">
        <v>301</v>
      </c>
      <c r="W2421" s="8">
        <v>16000</v>
      </c>
      <c r="X2421" t="s">
        <v>8964</v>
      </c>
      <c r="Y2421" t="s">
        <v>3681</v>
      </c>
      <c r="Z2421" s="8">
        <v>67107.3</v>
      </c>
      <c r="AA2421" s="9">
        <v>0</v>
      </c>
      <c r="AB2421" s="8">
        <v>85495.97</v>
      </c>
      <c r="AD2421" s="10">
        <v>4399948</v>
      </c>
      <c r="AE2421" s="11">
        <v>45415</v>
      </c>
      <c r="AF2421" s="8">
        <v>66262.2</v>
      </c>
      <c r="AG2421" s="8">
        <v>15154.899999999994</v>
      </c>
      <c r="AH2421" s="12">
        <v>0.94718124999999964</v>
      </c>
      <c r="AI2421" s="8">
        <v>0</v>
      </c>
      <c r="AJ2421" s="11">
        <v>46225</v>
      </c>
      <c r="AK2421" s="11">
        <v>46641</v>
      </c>
      <c r="AL2421" s="10">
        <v>-416</v>
      </c>
      <c r="AO2421" s="40" t="str">
        <f>E2421&amp;F2421&amp;U2421</f>
        <v>3PRDRIV-TMSN</v>
      </c>
      <c r="AP2421" s="40" t="str">
        <f>_xlfn.XLOOKUP(AO2421,CrossRef!N:N,CrossRef!A:A,"NOT FOUND",0)</f>
        <v>3PR303000</v>
      </c>
      <c r="AQ2421" s="40" t="str">
        <f>IFERROR(_xlfn.XLOOKUP(AO2421,CrossRef!$N:$N,CrossRef!$E:$E,"Not Found"),"-")</f>
        <v>777D</v>
      </c>
      <c r="AR2421" s="40" t="str">
        <f>IFERROR(_xlfn.XLOOKUP(AO2421,CrossRef!$N:$N,CrossRef!$G:$G,"Not Found"),"-")</f>
        <v>3030 - TRANSMISSION</v>
      </c>
      <c r="AS2421" s="40" t="str">
        <f>IFERROR(_xlfn.XLOOKUP(AO2421,CrossRef!$N:$N,CrossRef!$H:$H,"Not Found"),"-")</f>
        <v>00 - (NONE)</v>
      </c>
    </row>
    <row r="2422" spans="1:45" hidden="1" x14ac:dyDescent="0.3">
      <c r="A2422" s="38" t="str">
        <f>E2422&amp;F2422&amp;U2422</f>
        <v>2BWSURE-SPSNRHR</v>
      </c>
      <c r="B2422" s="38" t="str">
        <f>I2422&amp;D2422&amp;C2422</f>
        <v>TD62077213RR</v>
      </c>
      <c r="C2422" s="38" t="str">
        <f>_xlfn.XLOOKUP(A2422,CrossRef!N:N,CrossRef!D:D,"",0)</f>
        <v>RR</v>
      </c>
      <c r="D2422" s="38" t="str">
        <f>_xlfn.XLOOKUP(A2422,CrossRef!N:N,CrossRef!C:C,"",0)</f>
        <v>7213</v>
      </c>
      <c r="E2422" s="38" t="str">
        <f>LEFT(M2422,3)</f>
        <v>2BW</v>
      </c>
      <c r="F2422" s="38" t="str">
        <f>_xlfn.TEXTAFTER(J2422,"-")</f>
        <v>SURE-SPSN</v>
      </c>
      <c r="G2422" t="s">
        <v>2695</v>
      </c>
      <c r="H2422" t="s">
        <v>2696</v>
      </c>
      <c r="I2422" t="s">
        <v>4328</v>
      </c>
      <c r="J2422" s="7" t="s">
        <v>1943</v>
      </c>
      <c r="K2422" t="s">
        <v>2638</v>
      </c>
      <c r="L2422" t="s">
        <v>180</v>
      </c>
      <c r="M2422" t="s">
        <v>4329</v>
      </c>
      <c r="N2422" t="s">
        <v>2640</v>
      </c>
      <c r="O2422" t="s">
        <v>2871</v>
      </c>
      <c r="P2422" t="s">
        <v>2642</v>
      </c>
      <c r="Q2422" t="s">
        <v>2640</v>
      </c>
      <c r="R2422" t="s">
        <v>8965</v>
      </c>
      <c r="S2422" t="s">
        <v>2644</v>
      </c>
      <c r="T2422" t="s">
        <v>2720</v>
      </c>
      <c r="U2422" t="s">
        <v>494</v>
      </c>
      <c r="V2422" s="7" t="s">
        <v>961</v>
      </c>
      <c r="W2422" s="8">
        <v>20000</v>
      </c>
      <c r="X2422" t="s">
        <v>8966</v>
      </c>
      <c r="Y2422" t="s">
        <v>6715</v>
      </c>
      <c r="Z2422" s="8">
        <v>53955.46</v>
      </c>
      <c r="AA2422" s="9">
        <v>9.33</v>
      </c>
      <c r="AB2422" s="8">
        <v>55716.17</v>
      </c>
      <c r="AD2422" s="10">
        <v>4386533</v>
      </c>
      <c r="AE2422" s="11">
        <v>45809</v>
      </c>
      <c r="AF2422" s="8">
        <v>49111</v>
      </c>
      <c r="AG2422" s="8">
        <v>15155.54</v>
      </c>
      <c r="AH2422" s="12">
        <v>0.75777700000000003</v>
      </c>
      <c r="AI2422" s="8">
        <v>1624.3879957127547</v>
      </c>
      <c r="AJ2422" s="11">
        <v>47849.387995717596</v>
      </c>
      <c r="AK2422" s="11">
        <v>47805</v>
      </c>
      <c r="AL2422" s="10">
        <v>44</v>
      </c>
      <c r="AM2422">
        <v>68696.86</v>
      </c>
      <c r="AN2422">
        <v>0.97929300000000008</v>
      </c>
      <c r="AO2422" s="40" t="str">
        <f>E2422&amp;F2422&amp;U2422</f>
        <v>2BWSURE-SPSNRHR</v>
      </c>
      <c r="AP2422" s="40" t="str">
        <f>_xlfn.XLOOKUP(AO2422,CrossRef!N:N,CrossRef!A:A,"NOT FOUND",0)</f>
        <v>2BW7213RR</v>
      </c>
      <c r="AQ2422" s="40" t="str">
        <f>IFERROR(_xlfn.XLOOKUP(AO2422,CrossRef!$N:$N,CrossRef!$E:$E,"Not Found"),"-")</f>
        <v>789C</v>
      </c>
      <c r="AR2422" s="40" t="str">
        <f>IFERROR(_xlfn.XLOOKUP(AO2422,CrossRef!$N:$N,CrossRef!$G:$G,"Not Found"),"-")</f>
        <v>7213 - REAR SUSPENSION CYLINDER</v>
      </c>
      <c r="AS2422" s="40" t="str">
        <f>IFERROR(_xlfn.XLOOKUP(AO2422,CrossRef!$N:$N,CrossRef!$H:$H,"Not Found"),"-")</f>
        <v>RR - RIGHT REAR</v>
      </c>
    </row>
    <row r="2423" spans="1:45" hidden="1" x14ac:dyDescent="0.3">
      <c r="A2423" s="38" t="str">
        <f>E2423&amp;F2423&amp;U2423</f>
        <v>2BWSURE-SPSNLHR</v>
      </c>
      <c r="B2423" s="38" t="str">
        <f>I2423&amp;D2423&amp;C2423</f>
        <v>TD62077213LR</v>
      </c>
      <c r="C2423" s="38" t="str">
        <f>_xlfn.XLOOKUP(A2423,CrossRef!N:N,CrossRef!D:D,"",0)</f>
        <v>LR</v>
      </c>
      <c r="D2423" s="38" t="str">
        <f>_xlfn.XLOOKUP(A2423,CrossRef!N:N,CrossRef!C:C,"",0)</f>
        <v>7213</v>
      </c>
      <c r="E2423" s="38" t="str">
        <f>LEFT(M2423,3)</f>
        <v>2BW</v>
      </c>
      <c r="F2423" s="38" t="str">
        <f>_xlfn.TEXTAFTER(J2423,"-")</f>
        <v>SURE-SPSN</v>
      </c>
      <c r="G2423" t="s">
        <v>2695</v>
      </c>
      <c r="H2423" t="s">
        <v>2696</v>
      </c>
      <c r="I2423" t="s">
        <v>4328</v>
      </c>
      <c r="J2423" s="7" t="s">
        <v>1943</v>
      </c>
      <c r="K2423" t="s">
        <v>2638</v>
      </c>
      <c r="L2423" t="s">
        <v>180</v>
      </c>
      <c r="M2423" t="s">
        <v>4329</v>
      </c>
      <c r="N2423" t="s">
        <v>2640</v>
      </c>
      <c r="O2423" t="s">
        <v>2871</v>
      </c>
      <c r="P2423" t="s">
        <v>2642</v>
      </c>
      <c r="Q2423" t="s">
        <v>2640</v>
      </c>
      <c r="R2423" t="s">
        <v>8967</v>
      </c>
      <c r="S2423" t="s">
        <v>2644</v>
      </c>
      <c r="T2423" t="s">
        <v>2720</v>
      </c>
      <c r="U2423" t="s">
        <v>491</v>
      </c>
      <c r="V2423" s="7" t="s">
        <v>960</v>
      </c>
      <c r="W2423" s="8">
        <v>20000</v>
      </c>
      <c r="X2423" t="s">
        <v>8968</v>
      </c>
      <c r="Y2423" t="s">
        <v>6712</v>
      </c>
      <c r="Z2423" s="8">
        <v>53955.46</v>
      </c>
      <c r="AA2423" s="9">
        <v>9.33</v>
      </c>
      <c r="AB2423" s="8">
        <v>55716.17</v>
      </c>
      <c r="AD2423" s="10">
        <v>5017936</v>
      </c>
      <c r="AE2423" s="11">
        <v>45809</v>
      </c>
      <c r="AF2423" s="8">
        <v>49111</v>
      </c>
      <c r="AG2423" s="8">
        <v>15155.54</v>
      </c>
      <c r="AH2423" s="12">
        <v>0.75777700000000003</v>
      </c>
      <c r="AI2423" s="8">
        <v>1624.3879957127547</v>
      </c>
      <c r="AJ2423" s="11">
        <v>47849.387995717596</v>
      </c>
      <c r="AK2423" s="11">
        <v>47802</v>
      </c>
      <c r="AL2423" s="10">
        <v>47</v>
      </c>
      <c r="AM2423">
        <v>68668.87</v>
      </c>
      <c r="AN2423">
        <v>0.97789349999999975</v>
      </c>
      <c r="AO2423" s="40" t="str">
        <f>E2423&amp;F2423&amp;U2423</f>
        <v>2BWSURE-SPSNLHR</v>
      </c>
      <c r="AP2423" s="40" t="str">
        <f>_xlfn.XLOOKUP(AO2423,CrossRef!N:N,CrossRef!A:A,"NOT FOUND",0)</f>
        <v>2BW7213LR</v>
      </c>
      <c r="AQ2423" s="40" t="str">
        <f>IFERROR(_xlfn.XLOOKUP(AO2423,CrossRef!$N:$N,CrossRef!$E:$E,"Not Found"),"-")</f>
        <v>789C</v>
      </c>
      <c r="AR2423" s="40" t="str">
        <f>IFERROR(_xlfn.XLOOKUP(AO2423,CrossRef!$N:$N,CrossRef!$G:$G,"Not Found"),"-")</f>
        <v>7213 - REAR SUSPENSION CYLINDER</v>
      </c>
      <c r="AS2423" s="40" t="str">
        <f>IFERROR(_xlfn.XLOOKUP(AO2423,CrossRef!$N:$N,CrossRef!$H:$H,"Not Found"),"-")</f>
        <v>LR - LEFT REAR</v>
      </c>
    </row>
    <row r="2424" spans="1:45" hidden="1" x14ac:dyDescent="0.3">
      <c r="A2424" s="38" t="str">
        <f>E2424&amp;F2424&amp;U2424</f>
        <v>ZSPSURE-SPSNLHR</v>
      </c>
      <c r="B2424" s="38" t="str">
        <f>I2424&amp;D2424&amp;C2424</f>
        <v>TD67337213LR</v>
      </c>
      <c r="C2424" s="38" t="str">
        <f>_xlfn.XLOOKUP(A2424,CrossRef!N:N,CrossRef!D:D,"",0)</f>
        <v>LR</v>
      </c>
      <c r="D2424" s="38" t="str">
        <f>_xlfn.XLOOKUP(A2424,CrossRef!N:N,CrossRef!C:C,"",0)</f>
        <v>7213</v>
      </c>
      <c r="E2424" s="38" t="str">
        <f>LEFT(M2424,3)</f>
        <v>ZSP</v>
      </c>
      <c r="F2424" s="38" t="str">
        <f>_xlfn.TEXTAFTER(J2424,"-")</f>
        <v>SURE-SPSN</v>
      </c>
      <c r="G2424" t="s">
        <v>2648</v>
      </c>
      <c r="H2424" t="s">
        <v>2649</v>
      </c>
      <c r="I2424" t="s">
        <v>4065</v>
      </c>
      <c r="J2424" s="7" t="s">
        <v>2214</v>
      </c>
      <c r="K2424" t="s">
        <v>2638</v>
      </c>
      <c r="L2424" t="s">
        <v>193</v>
      </c>
      <c r="M2424" t="s">
        <v>4066</v>
      </c>
      <c r="N2424" t="s">
        <v>2640</v>
      </c>
      <c r="O2424" t="s">
        <v>2803</v>
      </c>
      <c r="P2424" t="s">
        <v>2642</v>
      </c>
      <c r="Q2424" t="s">
        <v>2640</v>
      </c>
      <c r="R2424" t="s">
        <v>8969</v>
      </c>
      <c r="S2424" t="s">
        <v>2644</v>
      </c>
      <c r="T2424" t="s">
        <v>2720</v>
      </c>
      <c r="U2424" t="s">
        <v>491</v>
      </c>
      <c r="V2424" s="7" t="s">
        <v>938</v>
      </c>
      <c r="W2424" s="8">
        <v>24000</v>
      </c>
      <c r="X2424" t="s">
        <v>8970</v>
      </c>
      <c r="Y2424" t="s">
        <v>6438</v>
      </c>
      <c r="Z2424" s="8">
        <v>8830.65</v>
      </c>
      <c r="AA2424" s="9">
        <v>16.45</v>
      </c>
      <c r="AB2424" s="8">
        <v>31905.41</v>
      </c>
      <c r="AD2424" s="10">
        <v>0</v>
      </c>
      <c r="AE2424" s="11"/>
      <c r="AF2424" s="8">
        <v>0</v>
      </c>
      <c r="AG2424" s="8">
        <v>15169.35</v>
      </c>
      <c r="AH2424" s="12">
        <v>0.63205624999999999</v>
      </c>
      <c r="AI2424" s="8">
        <v>922.14893617021278</v>
      </c>
      <c r="AJ2424" s="11">
        <v>47147.148936192127</v>
      </c>
      <c r="AK2424" s="11"/>
      <c r="AL2424" s="10"/>
      <c r="AO2424" s="40" t="str">
        <f>E2424&amp;F2424&amp;U2424</f>
        <v>ZSPSURE-SPSNLHR</v>
      </c>
      <c r="AP2424" s="40" t="str">
        <f>_xlfn.XLOOKUP(AO2424,CrossRef!N:N,CrossRef!A:A,"NOT FOUND",0)</f>
        <v>ZSP7213LR</v>
      </c>
      <c r="AQ2424" s="40" t="str">
        <f>IFERROR(_xlfn.XLOOKUP(AO2424,CrossRef!$N:$N,CrossRef!$E:$E,"Not Found"),"-")</f>
        <v>785D</v>
      </c>
      <c r="AR2424" s="40" t="str">
        <f>IFERROR(_xlfn.XLOOKUP(AO2424,CrossRef!$N:$N,CrossRef!$G:$G,"Not Found"),"-")</f>
        <v>7213 - REAR SUSPENSION CYLINDER</v>
      </c>
      <c r="AS2424" s="40" t="str">
        <f>IFERROR(_xlfn.XLOOKUP(AO2424,CrossRef!$N:$N,CrossRef!$H:$H,"Not Found"),"-")</f>
        <v>LR - LEFT REAR</v>
      </c>
    </row>
    <row r="2425" spans="1:45" hidden="1" x14ac:dyDescent="0.3">
      <c r="A2425" s="38" t="str">
        <f>E2425&amp;F2425&amp;U2425</f>
        <v>ZSPSURE-SPSNRHR</v>
      </c>
      <c r="B2425" s="38" t="str">
        <f>I2425&amp;D2425&amp;C2425</f>
        <v>TD67337213RR</v>
      </c>
      <c r="C2425" s="38" t="str">
        <f>_xlfn.XLOOKUP(A2425,CrossRef!N:N,CrossRef!D:D,"",0)</f>
        <v>RR</v>
      </c>
      <c r="D2425" s="38" t="str">
        <f>_xlfn.XLOOKUP(A2425,CrossRef!N:N,CrossRef!C:C,"",0)</f>
        <v>7213</v>
      </c>
      <c r="E2425" s="38" t="str">
        <f>LEFT(M2425,3)</f>
        <v>ZSP</v>
      </c>
      <c r="F2425" s="38" t="str">
        <f>_xlfn.TEXTAFTER(J2425,"-")</f>
        <v>SURE-SPSN</v>
      </c>
      <c r="G2425" t="s">
        <v>2648</v>
      </c>
      <c r="H2425" t="s">
        <v>2649</v>
      </c>
      <c r="I2425" t="s">
        <v>4065</v>
      </c>
      <c r="J2425" s="7" t="s">
        <v>2214</v>
      </c>
      <c r="K2425" t="s">
        <v>2638</v>
      </c>
      <c r="L2425" t="s">
        <v>193</v>
      </c>
      <c r="M2425" t="s">
        <v>4066</v>
      </c>
      <c r="N2425" t="s">
        <v>2640</v>
      </c>
      <c r="O2425" t="s">
        <v>2803</v>
      </c>
      <c r="P2425" t="s">
        <v>2642</v>
      </c>
      <c r="Q2425" t="s">
        <v>2640</v>
      </c>
      <c r="R2425" t="s">
        <v>8971</v>
      </c>
      <c r="S2425" t="s">
        <v>2644</v>
      </c>
      <c r="T2425" t="s">
        <v>2720</v>
      </c>
      <c r="U2425" t="s">
        <v>494</v>
      </c>
      <c r="V2425" s="7" t="s">
        <v>940</v>
      </c>
      <c r="W2425" s="8">
        <v>24000</v>
      </c>
      <c r="X2425" t="s">
        <v>8972</v>
      </c>
      <c r="Y2425" t="s">
        <v>6438</v>
      </c>
      <c r="Z2425" s="8">
        <v>8830.65</v>
      </c>
      <c r="AA2425" s="9">
        <v>16.45</v>
      </c>
      <c r="AB2425" s="8">
        <v>31905.41</v>
      </c>
      <c r="AD2425" s="10">
        <v>0</v>
      </c>
      <c r="AE2425" s="11"/>
      <c r="AF2425" s="8">
        <v>0</v>
      </c>
      <c r="AG2425" s="8">
        <v>15169.35</v>
      </c>
      <c r="AH2425" s="12">
        <v>0.63205624999999999</v>
      </c>
      <c r="AI2425" s="8">
        <v>922.14893617021278</v>
      </c>
      <c r="AJ2425" s="11">
        <v>47147.148936192127</v>
      </c>
      <c r="AK2425" s="11"/>
      <c r="AL2425" s="10"/>
      <c r="AO2425" s="40" t="str">
        <f>E2425&amp;F2425&amp;U2425</f>
        <v>ZSPSURE-SPSNRHR</v>
      </c>
      <c r="AP2425" s="40" t="str">
        <f>_xlfn.XLOOKUP(AO2425,CrossRef!N:N,CrossRef!A:A,"NOT FOUND",0)</f>
        <v>ZSP7213RR</v>
      </c>
      <c r="AQ2425" s="40" t="str">
        <f>IFERROR(_xlfn.XLOOKUP(AO2425,CrossRef!$N:$N,CrossRef!$E:$E,"Not Found"),"-")</f>
        <v>785D</v>
      </c>
      <c r="AR2425" s="40" t="str">
        <f>IFERROR(_xlfn.XLOOKUP(AO2425,CrossRef!$N:$N,CrossRef!$G:$G,"Not Found"),"-")</f>
        <v>7213 - REAR SUSPENSION CYLINDER</v>
      </c>
      <c r="AS2425" s="40" t="str">
        <f>IFERROR(_xlfn.XLOOKUP(AO2425,CrossRef!$N:$N,CrossRef!$H:$H,"Not Found"),"-")</f>
        <v>RR - RIGHT REAR</v>
      </c>
    </row>
    <row r="2426" spans="1:45" hidden="1" x14ac:dyDescent="0.3">
      <c r="A2426" s="38" t="str">
        <f>E2426&amp;F2426&amp;U2426</f>
        <v>SSPDRIV</v>
      </c>
      <c r="B2426" s="38" t="str">
        <f>I2426&amp;D2426&amp;C2426</f>
        <v>TD6576</v>
      </c>
      <c r="C2426" s="38" t="str">
        <f>_xlfn.XLOOKUP(A2426,CrossRef!N:N,CrossRef!D:D,"",0)</f>
        <v/>
      </c>
      <c r="D2426" s="38" t="str">
        <f>_xlfn.XLOOKUP(A2426,CrossRef!N:N,CrossRef!C:C,"",0)</f>
        <v/>
      </c>
      <c r="E2426" s="38" t="str">
        <f>LEFT(M2426,3)</f>
        <v>SSP</v>
      </c>
      <c r="F2426" s="38" t="str">
        <f>_xlfn.TEXTAFTER(J2426,"-")</f>
        <v>DRIV</v>
      </c>
      <c r="G2426" t="s">
        <v>2725</v>
      </c>
      <c r="H2426" t="s">
        <v>2726</v>
      </c>
      <c r="I2426" t="s">
        <v>2895</v>
      </c>
      <c r="J2426" s="7" t="s">
        <v>1416</v>
      </c>
      <c r="K2426" t="s">
        <v>2638</v>
      </c>
      <c r="L2426" t="s">
        <v>183</v>
      </c>
      <c r="M2426" t="s">
        <v>2896</v>
      </c>
      <c r="N2426" t="s">
        <v>2640</v>
      </c>
      <c r="O2426" t="s">
        <v>2871</v>
      </c>
      <c r="P2426" t="s">
        <v>2642</v>
      </c>
      <c r="Q2426" t="s">
        <v>2640</v>
      </c>
      <c r="R2426" t="s">
        <v>8973</v>
      </c>
      <c r="S2426" t="s">
        <v>2655</v>
      </c>
      <c r="T2426" t="s">
        <v>2678</v>
      </c>
      <c r="U2426" t="s">
        <v>2657</v>
      </c>
      <c r="V2426" s="7" t="s">
        <v>404</v>
      </c>
      <c r="W2426" s="8">
        <v>22000</v>
      </c>
      <c r="X2426" t="s">
        <v>8974</v>
      </c>
      <c r="Y2426" t="s">
        <v>5095</v>
      </c>
      <c r="Z2426" s="8">
        <v>68886</v>
      </c>
      <c r="AA2426" s="9">
        <v>14.49</v>
      </c>
      <c r="AB2426" s="8">
        <v>0</v>
      </c>
      <c r="AD2426" s="10">
        <v>4642731</v>
      </c>
      <c r="AE2426" s="11">
        <v>45770</v>
      </c>
      <c r="AF2426" s="8">
        <v>62069.15</v>
      </c>
      <c r="AG2426" s="8">
        <v>15183.149999999994</v>
      </c>
      <c r="AH2426" s="12">
        <v>0.69014318181818157</v>
      </c>
      <c r="AI2426" s="8">
        <v>1047.836438923395</v>
      </c>
      <c r="AJ2426" s="11">
        <v>47272.836438923609</v>
      </c>
      <c r="AK2426" s="11">
        <v>47379</v>
      </c>
      <c r="AL2426" s="10">
        <v>-107</v>
      </c>
      <c r="AM2426">
        <v>85607.459999999992</v>
      </c>
      <c r="AN2426">
        <v>1.0699231818181814</v>
      </c>
      <c r="AO2426" s="40" t="str">
        <f>E2426&amp;F2426&amp;U2426</f>
        <v>SSPDRIV</v>
      </c>
      <c r="AP2426" s="40" t="str">
        <f>_xlfn.XLOOKUP(AO2426,CrossRef!N:N,CrossRef!A:A,"NOT FOUND",0)</f>
        <v>NOT FOUND</v>
      </c>
      <c r="AQ2426" s="40" t="str">
        <f>IFERROR(_xlfn.XLOOKUP(AO2426,CrossRef!$N:$N,CrossRef!$E:$E,"Not Found"),"-")</f>
        <v>Not Found</v>
      </c>
      <c r="AR2426" s="40" t="str">
        <f>IFERROR(_xlfn.XLOOKUP(AO2426,CrossRef!$N:$N,CrossRef!$G:$G,"Not Found"),"-")</f>
        <v>Not Found</v>
      </c>
      <c r="AS2426" s="40" t="str">
        <f>IFERROR(_xlfn.XLOOKUP(AO2426,CrossRef!$N:$N,CrossRef!$H:$H,"Not Found"),"-")</f>
        <v>Not Found</v>
      </c>
    </row>
    <row r="2427" spans="1:45" hidden="1" x14ac:dyDescent="0.3">
      <c r="A2427" s="38" t="str">
        <f>E2427&amp;F2427&amp;U2427</f>
        <v>170UCRG-FIDV-FIDRRH</v>
      </c>
      <c r="B2427" s="38" t="str">
        <f>I2427&amp;D2427&amp;C2427</f>
        <v>EX70904050RI</v>
      </c>
      <c r="C2427" s="38" t="str">
        <f>_xlfn.XLOOKUP(A2427,CrossRef!N:N,CrossRef!D:D,"",0)</f>
        <v>RI</v>
      </c>
      <c r="D2427" s="38" t="str">
        <f>_xlfn.XLOOKUP(A2427,CrossRef!N:N,CrossRef!C:C,"",0)</f>
        <v>4050</v>
      </c>
      <c r="E2427" s="38" t="str">
        <f>LEFT(M2427,3)</f>
        <v>170</v>
      </c>
      <c r="F2427" s="38" t="str">
        <f>_xlfn.TEXTAFTER(J2427,"-")</f>
        <v>UCRG-FIDV-FIDR</v>
      </c>
      <c r="G2427" t="s">
        <v>2725</v>
      </c>
      <c r="H2427" t="s">
        <v>2726</v>
      </c>
      <c r="I2427" t="s">
        <v>2930</v>
      </c>
      <c r="J2427" s="7" t="s">
        <v>518</v>
      </c>
      <c r="K2427" t="s">
        <v>2638</v>
      </c>
      <c r="L2427" t="s">
        <v>2728</v>
      </c>
      <c r="M2427" t="s">
        <v>2931</v>
      </c>
      <c r="N2427" t="s">
        <v>2640</v>
      </c>
      <c r="O2427" t="s">
        <v>2653</v>
      </c>
      <c r="P2427" t="s">
        <v>2642</v>
      </c>
      <c r="Q2427" t="s">
        <v>2640</v>
      </c>
      <c r="R2427" t="s">
        <v>8975</v>
      </c>
      <c r="S2427" t="s">
        <v>2655</v>
      </c>
      <c r="T2427" t="s">
        <v>3213</v>
      </c>
      <c r="U2427" t="s">
        <v>63</v>
      </c>
      <c r="V2427" s="7" t="s">
        <v>511</v>
      </c>
      <c r="W2427" s="8">
        <v>18000</v>
      </c>
      <c r="X2427" t="s">
        <v>8976</v>
      </c>
      <c r="Y2427" t="s">
        <v>5216</v>
      </c>
      <c r="Z2427" s="8">
        <v>68606</v>
      </c>
      <c r="AA2427" s="9">
        <v>12.6</v>
      </c>
      <c r="AB2427" s="8">
        <v>223761.76</v>
      </c>
      <c r="AD2427" s="10">
        <v>4748750</v>
      </c>
      <c r="AE2427" s="11">
        <v>45989</v>
      </c>
      <c r="AF2427" s="8">
        <v>65796.7</v>
      </c>
      <c r="AG2427" s="8">
        <v>15190.699999999997</v>
      </c>
      <c r="AH2427" s="12">
        <v>0.84392777777777761</v>
      </c>
      <c r="AI2427" s="8">
        <v>1205.6111111111109</v>
      </c>
      <c r="AJ2427" s="11">
        <v>47430.611111111109</v>
      </c>
      <c r="AK2427" s="11">
        <v>47456</v>
      </c>
      <c r="AL2427" s="10">
        <v>-26</v>
      </c>
      <c r="AM2427">
        <v>84116.6</v>
      </c>
      <c r="AN2427">
        <v>1.0177722222222227</v>
      </c>
      <c r="AO2427" s="40" t="str">
        <f>E2427&amp;F2427&amp;U2427</f>
        <v>170UCRG-FIDV-FIDRRH</v>
      </c>
      <c r="AP2427" s="40" t="str">
        <f>_xlfn.XLOOKUP(AO2427,CrossRef!N:N,CrossRef!A:A,"NOT FOUND",0)</f>
        <v>1704050RI</v>
      </c>
      <c r="AQ2427" s="40">
        <f>IFERROR(_xlfn.XLOOKUP(AO2427,CrossRef!$N:$N,CrossRef!$E:$E,"Not Found"),"-")</f>
        <v>6040</v>
      </c>
      <c r="AR2427" s="40" t="str">
        <f>IFERROR(_xlfn.XLOOKUP(AO2427,CrossRef!$N:$N,CrossRef!$G:$G,"Not Found"),"-")</f>
        <v>4050 - FINAL DRIVE</v>
      </c>
      <c r="AS2427" s="40" t="str">
        <f>IFERROR(_xlfn.XLOOKUP(AO2427,CrossRef!$N:$N,CrossRef!$H:$H,"Not Found"),"-")</f>
        <v>RI - RIGHT</v>
      </c>
    </row>
    <row r="2428" spans="1:45" hidden="1" x14ac:dyDescent="0.3">
      <c r="A2428" s="38" t="str">
        <f>E2428&amp;F2428&amp;U2428</f>
        <v>2BWDRIV-TMSN</v>
      </c>
      <c r="B2428" s="38" t="str">
        <f>I2428&amp;D2428&amp;C2428</f>
        <v>TD6206303000</v>
      </c>
      <c r="C2428" s="38" t="str">
        <f>_xlfn.XLOOKUP(A2428,CrossRef!N:N,CrossRef!D:D,"",0)</f>
        <v>00</v>
      </c>
      <c r="D2428" s="38" t="str">
        <f>_xlfn.XLOOKUP(A2428,CrossRef!N:N,CrossRef!C:C,"",0)</f>
        <v>3030</v>
      </c>
      <c r="E2428" s="38" t="str">
        <f>LEFT(M2428,3)</f>
        <v>2BW</v>
      </c>
      <c r="F2428" s="38" t="str">
        <f>_xlfn.TEXTAFTER(J2428,"-")</f>
        <v>DRIV-TMSN</v>
      </c>
      <c r="G2428" t="s">
        <v>2695</v>
      </c>
      <c r="H2428" t="s">
        <v>2696</v>
      </c>
      <c r="I2428" t="s">
        <v>5630</v>
      </c>
      <c r="J2428" s="7" t="s">
        <v>2329</v>
      </c>
      <c r="K2428" t="s">
        <v>2638</v>
      </c>
      <c r="L2428" t="s">
        <v>180</v>
      </c>
      <c r="M2428" t="s">
        <v>5631</v>
      </c>
      <c r="N2428" t="s">
        <v>2640</v>
      </c>
      <c r="O2428" t="s">
        <v>2871</v>
      </c>
      <c r="P2428" t="s">
        <v>2642</v>
      </c>
      <c r="Q2428" t="s">
        <v>2640</v>
      </c>
      <c r="R2428" t="s">
        <v>8977</v>
      </c>
      <c r="S2428" t="s">
        <v>2655</v>
      </c>
      <c r="T2428" t="s">
        <v>2818</v>
      </c>
      <c r="U2428" t="s">
        <v>2657</v>
      </c>
      <c r="V2428" s="7" t="s">
        <v>301</v>
      </c>
      <c r="W2428" s="8">
        <v>16000</v>
      </c>
      <c r="X2428" t="s">
        <v>8978</v>
      </c>
      <c r="Y2428" t="s">
        <v>3888</v>
      </c>
      <c r="Z2428" s="8">
        <v>55501.23</v>
      </c>
      <c r="AA2428" s="9">
        <v>7.75</v>
      </c>
      <c r="AB2428" s="8">
        <v>100188.96</v>
      </c>
      <c r="AD2428" s="10">
        <v>4648016</v>
      </c>
      <c r="AE2428" s="11">
        <v>46126</v>
      </c>
      <c r="AF2428" s="8">
        <v>54702.12</v>
      </c>
      <c r="AG2428" s="8">
        <v>15200.889999999992</v>
      </c>
      <c r="AH2428" s="12">
        <v>0.95005562499999952</v>
      </c>
      <c r="AI2428" s="8">
        <v>1961.4051612903215</v>
      </c>
      <c r="AJ2428" s="11">
        <v>48186.40516130787</v>
      </c>
      <c r="AK2428" s="11">
        <v>47809</v>
      </c>
      <c r="AL2428" s="10">
        <v>377</v>
      </c>
      <c r="AM2428">
        <v>67777.23000000001</v>
      </c>
      <c r="AN2428">
        <v>0.81719437500000047</v>
      </c>
      <c r="AO2428" s="40" t="str">
        <f>E2428&amp;F2428&amp;U2428</f>
        <v>2BWDRIV-TMSN</v>
      </c>
      <c r="AP2428" s="40" t="str">
        <f>_xlfn.XLOOKUP(AO2428,CrossRef!N:N,CrossRef!A:A,"NOT FOUND",0)</f>
        <v>2BW303000</v>
      </c>
      <c r="AQ2428" s="40" t="str">
        <f>IFERROR(_xlfn.XLOOKUP(AO2428,CrossRef!$N:$N,CrossRef!$E:$E,"Not Found"),"-")</f>
        <v>789C</v>
      </c>
      <c r="AR2428" s="40" t="str">
        <f>IFERROR(_xlfn.XLOOKUP(AO2428,CrossRef!$N:$N,CrossRef!$G:$G,"Not Found"),"-")</f>
        <v>3030 - TRANSMISSION</v>
      </c>
      <c r="AS2428" s="40" t="str">
        <f>IFERROR(_xlfn.XLOOKUP(AO2428,CrossRef!$N:$N,CrossRef!$H:$H,"Not Found"),"-")</f>
        <v>00 - (NONE)</v>
      </c>
    </row>
    <row r="2429" spans="1:45" hidden="1" x14ac:dyDescent="0.3">
      <c r="A2429" s="38" t="str">
        <f>E2429&amp;F2429&amp;U2429</f>
        <v>FDBDRIV-TMSN</v>
      </c>
      <c r="B2429" s="38" t="str">
        <f>I2429&amp;D2429&amp;C2429</f>
        <v>QTD22303000</v>
      </c>
      <c r="C2429" s="38" t="str">
        <f>_xlfn.XLOOKUP(A2429,CrossRef!N:N,CrossRef!D:D,"",0)</f>
        <v>00</v>
      </c>
      <c r="D2429" s="38" t="str">
        <f>_xlfn.XLOOKUP(A2429,CrossRef!N:N,CrossRef!C:C,"",0)</f>
        <v>3030</v>
      </c>
      <c r="E2429" s="38" t="str">
        <f>LEFT(M2429,3)</f>
        <v>FDB</v>
      </c>
      <c r="F2429" s="38" t="str">
        <f>_xlfn.TEXTAFTER(J2429,"-")</f>
        <v>DRIV-TMSN</v>
      </c>
      <c r="G2429" t="s">
        <v>2635</v>
      </c>
      <c r="H2429" t="s">
        <v>2636</v>
      </c>
      <c r="I2429" t="s">
        <v>5130</v>
      </c>
      <c r="J2429" s="7" t="s">
        <v>2330</v>
      </c>
      <c r="K2429" t="s">
        <v>2638</v>
      </c>
      <c r="L2429" t="s">
        <v>155</v>
      </c>
      <c r="M2429" t="s">
        <v>5131</v>
      </c>
      <c r="N2429" t="s">
        <v>2640</v>
      </c>
      <c r="O2429" t="s">
        <v>2641</v>
      </c>
      <c r="P2429" t="s">
        <v>2642</v>
      </c>
      <c r="Q2429" t="s">
        <v>2640</v>
      </c>
      <c r="R2429" t="s">
        <v>8979</v>
      </c>
      <c r="S2429" t="s">
        <v>2655</v>
      </c>
      <c r="T2429" t="s">
        <v>2818</v>
      </c>
      <c r="U2429" t="s">
        <v>2657</v>
      </c>
      <c r="V2429" s="7" t="s">
        <v>337</v>
      </c>
      <c r="W2429" s="8">
        <v>16500</v>
      </c>
      <c r="X2429" t="s">
        <v>8980</v>
      </c>
      <c r="Y2429" t="s">
        <v>3274</v>
      </c>
      <c r="Z2429" s="8">
        <v>90894</v>
      </c>
      <c r="AA2429" s="9">
        <v>15.63</v>
      </c>
      <c r="AB2429" s="8">
        <v>105430.49</v>
      </c>
      <c r="AD2429" s="10">
        <v>4934613</v>
      </c>
      <c r="AE2429" s="11">
        <v>46143</v>
      </c>
      <c r="AF2429" s="8">
        <v>89610</v>
      </c>
      <c r="AG2429" s="8">
        <v>15216</v>
      </c>
      <c r="AH2429" s="12">
        <v>0.92218181818181821</v>
      </c>
      <c r="AI2429" s="8">
        <v>973.51247600767749</v>
      </c>
      <c r="AJ2429" s="11">
        <v>47198.512476006945</v>
      </c>
      <c r="AK2429" s="11">
        <v>47335</v>
      </c>
      <c r="AL2429" s="10">
        <v>-137</v>
      </c>
      <c r="AM2429">
        <v>108243.3</v>
      </c>
      <c r="AO2429" s="40" t="str">
        <f>E2429&amp;F2429&amp;U2429</f>
        <v>FDBDRIV-TMSN</v>
      </c>
      <c r="AP2429" s="40" t="str">
        <f>_xlfn.XLOOKUP(AO2429,CrossRef!N:N,CrossRef!A:A,"NOT FOUND",0)</f>
        <v>FDB303000</v>
      </c>
      <c r="AQ2429" s="40" t="str">
        <f>IFERROR(_xlfn.XLOOKUP(AO2429,CrossRef!$N:$N,CrossRef!$E:$E,"Not Found"),"-")</f>
        <v>793D</v>
      </c>
      <c r="AR2429" s="40" t="str">
        <f>IFERROR(_xlfn.XLOOKUP(AO2429,CrossRef!$N:$N,CrossRef!$G:$G,"Not Found"),"-")</f>
        <v>3030 - TRANSMISSION</v>
      </c>
      <c r="AS2429" s="40" t="str">
        <f>IFERROR(_xlfn.XLOOKUP(AO2429,CrossRef!$N:$N,CrossRef!$H:$H,"Not Found"),"-")</f>
        <v>00 - (NONE)</v>
      </c>
    </row>
    <row r="2430" spans="1:45" hidden="1" x14ac:dyDescent="0.3">
      <c r="A2430" s="38" t="str">
        <f>E2430&amp;F2430&amp;U2430</f>
        <v>SSPSURE-SPSNRHR</v>
      </c>
      <c r="B2430" s="38" t="str">
        <f>I2430&amp;D2430&amp;C2430</f>
        <v>TD63467213RR</v>
      </c>
      <c r="C2430" s="38" t="str">
        <f>_xlfn.XLOOKUP(A2430,CrossRef!N:N,CrossRef!D:D,"",0)</f>
        <v>RR</v>
      </c>
      <c r="D2430" s="38" t="str">
        <f>_xlfn.XLOOKUP(A2430,CrossRef!N:N,CrossRef!C:C,"",0)</f>
        <v>7213</v>
      </c>
      <c r="E2430" s="38" t="str">
        <f>LEFT(M2430,3)</f>
        <v>SSP</v>
      </c>
      <c r="F2430" s="38" t="str">
        <f>_xlfn.TEXTAFTER(J2430,"-")</f>
        <v>SURE-SPSN</v>
      </c>
      <c r="G2430" t="s">
        <v>2725</v>
      </c>
      <c r="H2430" t="s">
        <v>2726</v>
      </c>
      <c r="I2430" t="s">
        <v>3084</v>
      </c>
      <c r="J2430" s="7" t="s">
        <v>1757</v>
      </c>
      <c r="K2430" t="s">
        <v>2638</v>
      </c>
      <c r="L2430" t="s">
        <v>183</v>
      </c>
      <c r="M2430" t="s">
        <v>3085</v>
      </c>
      <c r="N2430" t="s">
        <v>2640</v>
      </c>
      <c r="O2430" t="s">
        <v>2803</v>
      </c>
      <c r="P2430" t="s">
        <v>2642</v>
      </c>
      <c r="Q2430" t="s">
        <v>2640</v>
      </c>
      <c r="R2430" t="s">
        <v>8981</v>
      </c>
      <c r="S2430" t="s">
        <v>2644</v>
      </c>
      <c r="T2430" t="s">
        <v>2720</v>
      </c>
      <c r="U2430" t="s">
        <v>494</v>
      </c>
      <c r="V2430" s="7" t="s">
        <v>952</v>
      </c>
      <c r="W2430" s="8">
        <v>25000</v>
      </c>
      <c r="X2430" t="s">
        <v>8982</v>
      </c>
      <c r="Y2430" t="s">
        <v>2806</v>
      </c>
      <c r="Z2430" s="8">
        <v>47554.91</v>
      </c>
      <c r="AA2430" s="9">
        <v>14.87</v>
      </c>
      <c r="AB2430" s="8">
        <v>36270.04</v>
      </c>
      <c r="AD2430" s="10">
        <v>4616161</v>
      </c>
      <c r="AE2430" s="11">
        <v>45562</v>
      </c>
      <c r="AF2430" s="8">
        <v>37775</v>
      </c>
      <c r="AG2430" s="8">
        <v>15220.089999999997</v>
      </c>
      <c r="AH2430" s="12">
        <v>0.60880359999999989</v>
      </c>
      <c r="AI2430" s="8">
        <v>1023.5433759246804</v>
      </c>
      <c r="AJ2430" s="11">
        <v>47248.543375925925</v>
      </c>
      <c r="AK2430" s="11">
        <v>47178</v>
      </c>
      <c r="AL2430" s="10">
        <v>70</v>
      </c>
      <c r="AM2430">
        <v>61726.020000000004</v>
      </c>
      <c r="AN2430">
        <v>0.95804080000000014</v>
      </c>
      <c r="AO2430" s="40" t="str">
        <f>E2430&amp;F2430&amp;U2430</f>
        <v>SSPSURE-SPSNRHR</v>
      </c>
      <c r="AP2430" s="40" t="str">
        <f>_xlfn.XLOOKUP(AO2430,CrossRef!N:N,CrossRef!A:A,"NOT FOUND",0)</f>
        <v>SSP7213RR</v>
      </c>
      <c r="AQ2430" s="40" t="str">
        <f>IFERROR(_xlfn.XLOOKUP(AO2430,CrossRef!$N:$N,CrossRef!$E:$E,"Not Found"),"-")</f>
        <v>793F</v>
      </c>
      <c r="AR2430" s="40" t="str">
        <f>IFERROR(_xlfn.XLOOKUP(AO2430,CrossRef!$N:$N,CrossRef!$G:$G,"Not Found"),"-")</f>
        <v>7213 - REAR SUSPENSION CYLINDER</v>
      </c>
      <c r="AS2430" s="40" t="str">
        <f>IFERROR(_xlfn.XLOOKUP(AO2430,CrossRef!$N:$N,CrossRef!$H:$H,"Not Found"),"-")</f>
        <v>RR - RIGHT REAR</v>
      </c>
    </row>
    <row r="2431" spans="1:45" hidden="1" x14ac:dyDescent="0.3">
      <c r="A2431" s="38" t="str">
        <f>E2431&amp;F2431&amp;U2431</f>
        <v>SSPSURE-SPSNLHR</v>
      </c>
      <c r="B2431" s="38" t="str">
        <f>I2431&amp;D2431&amp;C2431</f>
        <v>TD63467201LR</v>
      </c>
      <c r="C2431" s="38" t="str">
        <f>_xlfn.XLOOKUP(A2431,CrossRef!N:N,CrossRef!D:D,"",0)</f>
        <v>LR</v>
      </c>
      <c r="D2431" s="38" t="str">
        <f>_xlfn.XLOOKUP(A2431,CrossRef!N:N,CrossRef!C:C,"",0)</f>
        <v>7201</v>
      </c>
      <c r="E2431" s="38" t="str">
        <f>LEFT(M2431,3)</f>
        <v>SSP</v>
      </c>
      <c r="F2431" s="38" t="str">
        <f>_xlfn.TEXTAFTER(J2431,"-")</f>
        <v>SURE-SPSN</v>
      </c>
      <c r="G2431" t="s">
        <v>2725</v>
      </c>
      <c r="H2431" t="s">
        <v>2726</v>
      </c>
      <c r="I2431" t="s">
        <v>3084</v>
      </c>
      <c r="J2431" s="7" t="s">
        <v>1757</v>
      </c>
      <c r="K2431" t="s">
        <v>2638</v>
      </c>
      <c r="L2431" t="s">
        <v>183</v>
      </c>
      <c r="M2431" t="s">
        <v>3085</v>
      </c>
      <c r="N2431" t="s">
        <v>2640</v>
      </c>
      <c r="O2431" t="s">
        <v>2803</v>
      </c>
      <c r="P2431" t="s">
        <v>2642</v>
      </c>
      <c r="Q2431" t="s">
        <v>2640</v>
      </c>
      <c r="R2431" t="s">
        <v>8983</v>
      </c>
      <c r="S2431" t="s">
        <v>2644</v>
      </c>
      <c r="T2431" t="s">
        <v>2720</v>
      </c>
      <c r="U2431" t="s">
        <v>491</v>
      </c>
      <c r="V2431" s="7" t="s">
        <v>951</v>
      </c>
      <c r="W2431" s="8">
        <v>25000</v>
      </c>
      <c r="X2431" t="s">
        <v>8984</v>
      </c>
      <c r="Y2431" t="s">
        <v>2806</v>
      </c>
      <c r="Z2431" s="8">
        <v>47554.91</v>
      </c>
      <c r="AA2431" s="9">
        <v>14.87</v>
      </c>
      <c r="AB2431" s="8">
        <v>36270.04</v>
      </c>
      <c r="AD2431" s="10">
        <v>4483696</v>
      </c>
      <c r="AE2431" s="11">
        <v>45562</v>
      </c>
      <c r="AF2431" s="8">
        <v>37775</v>
      </c>
      <c r="AG2431" s="8">
        <v>15220.089999999997</v>
      </c>
      <c r="AH2431" s="12">
        <v>0.60880359999999989</v>
      </c>
      <c r="AI2431" s="8">
        <v>1023.5433759246804</v>
      </c>
      <c r="AJ2431" s="11">
        <v>47248.543375925925</v>
      </c>
      <c r="AK2431" s="11">
        <v>47178</v>
      </c>
      <c r="AL2431" s="10">
        <v>70</v>
      </c>
      <c r="AM2431">
        <v>61726.020000000004</v>
      </c>
      <c r="AN2431">
        <v>0.95804080000000014</v>
      </c>
      <c r="AO2431" s="40" t="str">
        <f>E2431&amp;F2431&amp;U2431</f>
        <v>SSPSURE-SPSNLHR</v>
      </c>
      <c r="AP2431" s="40" t="str">
        <f>_xlfn.XLOOKUP(AO2431,CrossRef!N:N,CrossRef!A:A,"NOT FOUND",0)</f>
        <v>SSP7201LR</v>
      </c>
      <c r="AQ2431" s="40" t="str">
        <f>IFERROR(_xlfn.XLOOKUP(AO2431,CrossRef!$N:$N,CrossRef!$E:$E,"Not Found"),"-")</f>
        <v>793F</v>
      </c>
      <c r="AR2431" s="40" t="str">
        <f>IFERROR(_xlfn.XLOOKUP(AO2431,CrossRef!$N:$N,CrossRef!$G:$G,"Not Found"),"-")</f>
        <v>7201 - SUSPENSION CYLINDER</v>
      </c>
      <c r="AS2431" s="40" t="str">
        <f>IFERROR(_xlfn.XLOOKUP(AO2431,CrossRef!$N:$N,CrossRef!$H:$H,"Not Found"),"-")</f>
        <v>LR - LEFT REAR</v>
      </c>
    </row>
    <row r="2432" spans="1:45" hidden="1" x14ac:dyDescent="0.3">
      <c r="A2432" s="38" t="str">
        <f>E2432&amp;F2432&amp;U2432</f>
        <v>4ARDRIV-TQCV</v>
      </c>
      <c r="B2432" s="38" t="str">
        <f>I2432&amp;D2432&amp;C2432</f>
        <v>QTD29310100</v>
      </c>
      <c r="C2432" s="38" t="str">
        <f>_xlfn.XLOOKUP(A2432,CrossRef!N:N,CrossRef!D:D,"",0)</f>
        <v>00</v>
      </c>
      <c r="D2432" s="38" t="str">
        <f>_xlfn.XLOOKUP(A2432,CrossRef!N:N,CrossRef!C:C,"",0)</f>
        <v>3101</v>
      </c>
      <c r="E2432" s="38" t="str">
        <f>LEFT(M2432,3)</f>
        <v>4AR</v>
      </c>
      <c r="F2432" s="38" t="str">
        <f>_xlfn.TEXTAFTER(J2432,"-")</f>
        <v>DRIV-TQCV</v>
      </c>
      <c r="G2432" t="s">
        <v>2635</v>
      </c>
      <c r="H2432" t="s">
        <v>2636</v>
      </c>
      <c r="I2432" t="s">
        <v>2885</v>
      </c>
      <c r="J2432" s="7" t="s">
        <v>392</v>
      </c>
      <c r="K2432" t="s">
        <v>2638</v>
      </c>
      <c r="L2432" t="s">
        <v>151</v>
      </c>
      <c r="M2432" t="s">
        <v>2886</v>
      </c>
      <c r="N2432" t="s">
        <v>2640</v>
      </c>
      <c r="O2432" t="s">
        <v>2641</v>
      </c>
      <c r="P2432" t="s">
        <v>2642</v>
      </c>
      <c r="Q2432" t="s">
        <v>2640</v>
      </c>
      <c r="R2432" t="s">
        <v>8985</v>
      </c>
      <c r="S2432" t="s">
        <v>2655</v>
      </c>
      <c r="T2432" t="s">
        <v>2678</v>
      </c>
      <c r="U2432" t="s">
        <v>2657</v>
      </c>
      <c r="V2432" s="7" t="s">
        <v>390</v>
      </c>
      <c r="W2432" s="8">
        <v>15400</v>
      </c>
      <c r="X2432" t="s">
        <v>8986</v>
      </c>
      <c r="Y2432" t="s">
        <v>3102</v>
      </c>
      <c r="Z2432" s="8">
        <v>146656</v>
      </c>
      <c r="AA2432" s="9">
        <v>13.35</v>
      </c>
      <c r="AB2432" s="8">
        <v>53050.69</v>
      </c>
      <c r="AD2432" s="10">
        <v>5023392</v>
      </c>
      <c r="AE2432" s="11">
        <v>46215</v>
      </c>
      <c r="AF2432" s="8">
        <v>146488</v>
      </c>
      <c r="AG2432" s="8">
        <v>15232</v>
      </c>
      <c r="AH2432" s="12">
        <v>0.98909090909090913</v>
      </c>
      <c r="AI2432" s="8">
        <v>1140.9737827715355</v>
      </c>
      <c r="AJ2432" s="11">
        <v>47365.973782754627</v>
      </c>
      <c r="AK2432" s="11">
        <v>47381</v>
      </c>
      <c r="AL2432" s="10">
        <v>-16</v>
      </c>
      <c r="AM2432">
        <v>162088.6</v>
      </c>
      <c r="AO2432" s="40" t="str">
        <f>E2432&amp;F2432&amp;U2432</f>
        <v>4ARDRIV-TQCV</v>
      </c>
      <c r="AP2432" s="40" t="str">
        <f>_xlfn.XLOOKUP(AO2432,CrossRef!N:N,CrossRef!A:A,"NOT FOUND",0)</f>
        <v>4AR310100</v>
      </c>
      <c r="AQ2432" s="40" t="str">
        <f>IFERROR(_xlfn.XLOOKUP(AO2432,CrossRef!$N:$N,CrossRef!$E:$E,"Not Found"),"-")</f>
        <v>793C</v>
      </c>
      <c r="AR2432" s="40" t="str">
        <f>IFERROR(_xlfn.XLOOKUP(AO2432,CrossRef!$N:$N,CrossRef!$G:$G,"Not Found"),"-")</f>
        <v>3101 - TORQUE CONVERTER</v>
      </c>
      <c r="AS2432" s="40" t="str">
        <f>IFERROR(_xlfn.XLOOKUP(AO2432,CrossRef!$N:$N,CrossRef!$H:$H,"Not Found"),"-")</f>
        <v>00 - (NONE)</v>
      </c>
    </row>
    <row r="2433" spans="1:45" hidden="1" x14ac:dyDescent="0.3">
      <c r="A2433" s="38" t="str">
        <f>E2433&amp;F2433&amp;U2433</f>
        <v>WLHHYSY-PUHYPOS.1</v>
      </c>
      <c r="B2433" s="38" t="str">
        <f>I2433&amp;D2433&amp;C2433</f>
        <v>EX71235084P0</v>
      </c>
      <c r="C2433" s="38" t="str">
        <f>_xlfn.XLOOKUP(A2433,CrossRef!N:N,CrossRef!D:D,"",0)</f>
        <v>P0</v>
      </c>
      <c r="D2433" s="38" t="str">
        <f>_xlfn.XLOOKUP(A2433,CrossRef!N:N,CrossRef!C:C,"",0)</f>
        <v>5084</v>
      </c>
      <c r="E2433" s="38" t="str">
        <f>LEFT(M2433,3)</f>
        <v>WLH</v>
      </c>
      <c r="F2433" s="38" t="str">
        <f>_xlfn.TEXTAFTER(J2433,"-")</f>
        <v>HYSY-PUHY</v>
      </c>
      <c r="G2433" t="s">
        <v>2635</v>
      </c>
      <c r="H2433" t="s">
        <v>2636</v>
      </c>
      <c r="I2433" t="s">
        <v>3656</v>
      </c>
      <c r="J2433" s="7" t="s">
        <v>677</v>
      </c>
      <c r="K2433" t="s">
        <v>3657</v>
      </c>
      <c r="L2433" t="s">
        <v>80</v>
      </c>
      <c r="M2433" t="s">
        <v>3658</v>
      </c>
      <c r="N2433" t="s">
        <v>2640</v>
      </c>
      <c r="O2433" t="s">
        <v>2803</v>
      </c>
      <c r="P2433" t="s">
        <v>2642</v>
      </c>
      <c r="Q2433" t="s">
        <v>2662</v>
      </c>
      <c r="R2433" t="s">
        <v>8987</v>
      </c>
      <c r="S2433" t="s">
        <v>2655</v>
      </c>
      <c r="T2433" t="s">
        <v>3745</v>
      </c>
      <c r="U2433" t="s">
        <v>662</v>
      </c>
      <c r="V2433" s="7" t="s">
        <v>679</v>
      </c>
      <c r="W2433" s="8">
        <v>18000</v>
      </c>
      <c r="X2433" t="s">
        <v>8988</v>
      </c>
      <c r="Y2433" t="s">
        <v>8989</v>
      </c>
      <c r="Z2433" s="8">
        <v>17685</v>
      </c>
      <c r="AA2433" s="9">
        <v>0</v>
      </c>
      <c r="AB2433" s="8">
        <v>27247.360000000001</v>
      </c>
      <c r="AD2433" s="10">
        <v>4473997</v>
      </c>
      <c r="AE2433" s="11">
        <v>45306</v>
      </c>
      <c r="AF2433" s="8">
        <v>14932</v>
      </c>
      <c r="AG2433" s="8">
        <v>15247</v>
      </c>
      <c r="AH2433" s="12">
        <v>0.84705555555555556</v>
      </c>
      <c r="AI2433" s="8">
        <v>0</v>
      </c>
      <c r="AJ2433" s="11">
        <v>46225</v>
      </c>
      <c r="AK2433" s="11">
        <v>46471</v>
      </c>
      <c r="AL2433" s="10">
        <v>-246</v>
      </c>
      <c r="AO2433" s="40" t="str">
        <f>E2433&amp;F2433&amp;U2433</f>
        <v>WLHHYSY-PUHYPOS.1</v>
      </c>
      <c r="AP2433" s="40" t="str">
        <f>_xlfn.XLOOKUP(AO2433,CrossRef!N:N,CrossRef!A:A,"NOT FOUND",0)</f>
        <v>WLH5084P0</v>
      </c>
      <c r="AQ2433" s="40" t="str">
        <f>IFERROR(_xlfn.XLOOKUP(AO2433,CrossRef!$N:$N,CrossRef!$E:$E,"Not Found"),"-")</f>
        <v>R9200</v>
      </c>
      <c r="AR2433" s="40" t="str">
        <f>IFERROR(_xlfn.XLOOKUP(AO2433,CrossRef!$N:$N,CrossRef!$G:$G,"Not Found"),"-")</f>
        <v>5084 - IMPLEMENT PUMP</v>
      </c>
      <c r="AS2433" s="40" t="str">
        <f>IFERROR(_xlfn.XLOOKUP(AO2433,CrossRef!$N:$N,CrossRef!$H:$H,"Not Found"),"-")</f>
        <v>P01</v>
      </c>
    </row>
    <row r="2434" spans="1:45" hidden="1" x14ac:dyDescent="0.3">
      <c r="A2434" s="38" t="str">
        <f>E2434&amp;F2434&amp;U2434</f>
        <v>WLHHYSY-PUHYPOS.2</v>
      </c>
      <c r="B2434" s="38" t="str">
        <f>I2434&amp;D2434&amp;C2434</f>
        <v>EX7123</v>
      </c>
      <c r="C2434" s="38" t="str">
        <f>_xlfn.XLOOKUP(A2434,CrossRef!N:N,CrossRef!D:D,"",0)</f>
        <v/>
      </c>
      <c r="D2434" s="38" t="str">
        <f>_xlfn.XLOOKUP(A2434,CrossRef!N:N,CrossRef!C:C,"",0)</f>
        <v/>
      </c>
      <c r="E2434" s="38" t="str">
        <f>LEFT(M2434,3)</f>
        <v>WLH</v>
      </c>
      <c r="F2434" s="38" t="str">
        <f>_xlfn.TEXTAFTER(J2434,"-")</f>
        <v>HYSY-PUHY</v>
      </c>
      <c r="G2434" t="s">
        <v>2635</v>
      </c>
      <c r="H2434" t="s">
        <v>2636</v>
      </c>
      <c r="I2434" t="s">
        <v>3656</v>
      </c>
      <c r="J2434" s="7" t="s">
        <v>677</v>
      </c>
      <c r="K2434" t="s">
        <v>3657</v>
      </c>
      <c r="L2434" t="s">
        <v>80</v>
      </c>
      <c r="M2434" t="s">
        <v>3658</v>
      </c>
      <c r="N2434" t="s">
        <v>2640</v>
      </c>
      <c r="O2434" t="s">
        <v>2803</v>
      </c>
      <c r="P2434" t="s">
        <v>2642</v>
      </c>
      <c r="Q2434" t="s">
        <v>2662</v>
      </c>
      <c r="R2434" t="s">
        <v>8990</v>
      </c>
      <c r="S2434" t="s">
        <v>2655</v>
      </c>
      <c r="T2434" t="s">
        <v>3745</v>
      </c>
      <c r="U2434" t="s">
        <v>657</v>
      </c>
      <c r="V2434" s="7" t="s">
        <v>680</v>
      </c>
      <c r="W2434" s="8">
        <v>18000</v>
      </c>
      <c r="X2434" t="s">
        <v>8991</v>
      </c>
      <c r="Y2434" t="s">
        <v>8992</v>
      </c>
      <c r="Z2434" s="8">
        <v>17685</v>
      </c>
      <c r="AA2434" s="9">
        <v>0</v>
      </c>
      <c r="AB2434" s="8">
        <v>27247.360000000001</v>
      </c>
      <c r="AD2434" s="10">
        <v>4474061</v>
      </c>
      <c r="AE2434" s="11">
        <v>45307</v>
      </c>
      <c r="AF2434" s="8">
        <v>14943</v>
      </c>
      <c r="AG2434" s="8">
        <v>15258</v>
      </c>
      <c r="AH2434" s="12">
        <v>0.84766666666666668</v>
      </c>
      <c r="AI2434" s="8">
        <v>0</v>
      </c>
      <c r="AJ2434" s="11">
        <v>46225</v>
      </c>
      <c r="AK2434" s="11">
        <v>46472</v>
      </c>
      <c r="AL2434" s="10">
        <v>-247</v>
      </c>
      <c r="AO2434" s="40" t="str">
        <f>E2434&amp;F2434&amp;U2434</f>
        <v>WLHHYSY-PUHYPOS.2</v>
      </c>
      <c r="AP2434" s="40" t="str">
        <f>_xlfn.XLOOKUP(AO2434,CrossRef!N:N,CrossRef!A:A,"NOT FOUND",0)</f>
        <v>NOT FOUND</v>
      </c>
      <c r="AQ2434" s="40" t="str">
        <f>IFERROR(_xlfn.XLOOKUP(AO2434,CrossRef!$N:$N,CrossRef!$E:$E,"Not Found"),"-")</f>
        <v>Not Found</v>
      </c>
      <c r="AR2434" s="40" t="str">
        <f>IFERROR(_xlfn.XLOOKUP(AO2434,CrossRef!$N:$N,CrossRef!$G:$G,"Not Found"),"-")</f>
        <v>Not Found</v>
      </c>
      <c r="AS2434" s="40" t="str">
        <f>IFERROR(_xlfn.XLOOKUP(AO2434,CrossRef!$N:$N,CrossRef!$H:$H,"Not Found"),"-")</f>
        <v>Not Found</v>
      </c>
    </row>
    <row r="2435" spans="1:45" hidden="1" x14ac:dyDescent="0.3">
      <c r="A2435" s="38" t="str">
        <f>E2435&amp;F2435&amp;U2435</f>
        <v>SSPENGI</v>
      </c>
      <c r="B2435" s="38" t="str">
        <f>I2435&amp;D2435&amp;C2435</f>
        <v>TD6347100000</v>
      </c>
      <c r="C2435" s="38" t="str">
        <f>_xlfn.XLOOKUP(A2435,CrossRef!N:N,CrossRef!D:D,"",0)</f>
        <v>00</v>
      </c>
      <c r="D2435" s="38" t="str">
        <f>_xlfn.XLOOKUP(A2435,CrossRef!N:N,CrossRef!C:C,"",0)</f>
        <v>1000</v>
      </c>
      <c r="E2435" s="38" t="str">
        <f>LEFT(M2435,3)</f>
        <v>SSP</v>
      </c>
      <c r="F2435" s="38" t="str">
        <f>_xlfn.TEXTAFTER(J2435,"-")</f>
        <v>ENGI</v>
      </c>
      <c r="G2435" t="s">
        <v>2725</v>
      </c>
      <c r="H2435" t="s">
        <v>2726</v>
      </c>
      <c r="I2435" t="s">
        <v>2826</v>
      </c>
      <c r="J2435" s="7" t="s">
        <v>1544</v>
      </c>
      <c r="K2435" t="s">
        <v>2638</v>
      </c>
      <c r="L2435" t="s">
        <v>183</v>
      </c>
      <c r="M2435" t="s">
        <v>2827</v>
      </c>
      <c r="N2435" t="s">
        <v>2640</v>
      </c>
      <c r="O2435" t="s">
        <v>2803</v>
      </c>
      <c r="P2435" t="s">
        <v>2642</v>
      </c>
      <c r="Q2435" t="s">
        <v>2640</v>
      </c>
      <c r="R2435" t="s">
        <v>8993</v>
      </c>
      <c r="S2435" t="s">
        <v>2655</v>
      </c>
      <c r="T2435" t="s">
        <v>3265</v>
      </c>
      <c r="U2435" t="s">
        <v>2657</v>
      </c>
      <c r="V2435" s="7" t="s">
        <v>163</v>
      </c>
      <c r="W2435" s="8">
        <v>22000</v>
      </c>
      <c r="X2435" t="s">
        <v>5213</v>
      </c>
      <c r="Y2435" t="s">
        <v>3276</v>
      </c>
      <c r="Z2435" s="8">
        <v>46546</v>
      </c>
      <c r="AA2435" s="9">
        <v>12.55</v>
      </c>
      <c r="AB2435" s="8">
        <v>734479.95</v>
      </c>
      <c r="AD2435" s="10">
        <v>4690606</v>
      </c>
      <c r="AE2435" s="11">
        <v>45708</v>
      </c>
      <c r="AF2435" s="8">
        <v>39819.1</v>
      </c>
      <c r="AG2435" s="8">
        <v>15273.099999999999</v>
      </c>
      <c r="AH2435" s="12">
        <v>0.69423181818181812</v>
      </c>
      <c r="AI2435" s="8">
        <v>1216.9800796812747</v>
      </c>
      <c r="AJ2435" s="11">
        <v>47441.980079664354</v>
      </c>
      <c r="AK2435" s="11"/>
      <c r="AL2435" s="10"/>
      <c r="AO2435" s="40" t="str">
        <f>E2435&amp;F2435&amp;U2435</f>
        <v>SSPENGI</v>
      </c>
      <c r="AP2435" s="40" t="str">
        <f>_xlfn.XLOOKUP(AO2435,CrossRef!N:N,CrossRef!A:A,"NOT FOUND",0)</f>
        <v>SSP100000</v>
      </c>
      <c r="AQ2435" s="40" t="str">
        <f>IFERROR(_xlfn.XLOOKUP(AO2435,CrossRef!$N:$N,CrossRef!$E:$E,"Not Found"),"-")</f>
        <v>793F</v>
      </c>
      <c r="AR2435" s="40" t="str">
        <f>IFERROR(_xlfn.XLOOKUP(AO2435,CrossRef!$N:$N,CrossRef!$G:$G,"Not Found"),"-")</f>
        <v>1000 - ENGINE</v>
      </c>
      <c r="AS2435" s="40" t="str">
        <f>IFERROR(_xlfn.XLOOKUP(AO2435,CrossRef!$N:$N,CrossRef!$H:$H,"Not Found"),"-")</f>
        <v>00 - (NONE)</v>
      </c>
    </row>
    <row r="2436" spans="1:45" hidden="1" x14ac:dyDescent="0.3">
      <c r="A2436" s="38" t="str">
        <f>E2436&amp;F2436&amp;U2436</f>
        <v>FDBDRIV-TQCV</v>
      </c>
      <c r="B2436" s="38" t="str">
        <f>I2436&amp;D2436&amp;C2436</f>
        <v>QTD28310100</v>
      </c>
      <c r="C2436" s="38" t="str">
        <f>_xlfn.XLOOKUP(A2436,CrossRef!N:N,CrossRef!D:D,"",0)</f>
        <v>00</v>
      </c>
      <c r="D2436" s="38" t="str">
        <f>_xlfn.XLOOKUP(A2436,CrossRef!N:N,CrossRef!C:C,"",0)</f>
        <v>3101</v>
      </c>
      <c r="E2436" s="38" t="str">
        <f>LEFT(M2436,3)</f>
        <v>FDB</v>
      </c>
      <c r="F2436" s="38" t="str">
        <f>_xlfn.TEXTAFTER(J2436,"-")</f>
        <v>DRIV-TQCV</v>
      </c>
      <c r="G2436" t="s">
        <v>2635</v>
      </c>
      <c r="H2436" t="s">
        <v>2636</v>
      </c>
      <c r="I2436" t="s">
        <v>5183</v>
      </c>
      <c r="J2436" s="7" t="s">
        <v>2331</v>
      </c>
      <c r="K2436" t="s">
        <v>2638</v>
      </c>
      <c r="L2436" t="s">
        <v>155</v>
      </c>
      <c r="M2436" t="s">
        <v>5184</v>
      </c>
      <c r="N2436" t="s">
        <v>2640</v>
      </c>
      <c r="O2436" t="s">
        <v>2641</v>
      </c>
      <c r="P2436" t="s">
        <v>2642</v>
      </c>
      <c r="Q2436" t="s">
        <v>2662</v>
      </c>
      <c r="R2436" t="s">
        <v>8994</v>
      </c>
      <c r="S2436" t="s">
        <v>2655</v>
      </c>
      <c r="T2436" t="s">
        <v>2678</v>
      </c>
      <c r="U2436" t="s">
        <v>2657</v>
      </c>
      <c r="V2436" s="7" t="s">
        <v>390</v>
      </c>
      <c r="W2436" s="8">
        <v>15400</v>
      </c>
      <c r="X2436" t="s">
        <v>8995</v>
      </c>
      <c r="Y2436" t="s">
        <v>3043</v>
      </c>
      <c r="Z2436" s="8">
        <v>90164</v>
      </c>
      <c r="AA2436" s="9">
        <v>1.75</v>
      </c>
      <c r="AB2436" s="8">
        <v>53050.69</v>
      </c>
      <c r="AD2436" s="10">
        <v>4222790</v>
      </c>
      <c r="AE2436" s="11">
        <v>46204</v>
      </c>
      <c r="AF2436" s="8">
        <v>90050</v>
      </c>
      <c r="AG2436" s="8">
        <v>15286</v>
      </c>
      <c r="AH2436" s="12">
        <v>0.99259740259740259</v>
      </c>
      <c r="AI2436" s="8">
        <v>8734.8571428571431</v>
      </c>
      <c r="AJ2436" s="11">
        <v>54959.857142858797</v>
      </c>
      <c r="AK2436" s="11">
        <v>47619</v>
      </c>
      <c r="AL2436" s="10">
        <v>7340</v>
      </c>
      <c r="AM2436">
        <v>92603.5</v>
      </c>
      <c r="AO2436" s="40" t="str">
        <f>E2436&amp;F2436&amp;U2436</f>
        <v>FDBDRIV-TQCV</v>
      </c>
      <c r="AP2436" s="40" t="str">
        <f>_xlfn.XLOOKUP(AO2436,CrossRef!N:N,CrossRef!A:A,"NOT FOUND",0)</f>
        <v>FDB310100</v>
      </c>
      <c r="AQ2436" s="40" t="str">
        <f>IFERROR(_xlfn.XLOOKUP(AO2436,CrossRef!$N:$N,CrossRef!$E:$E,"Not Found"),"-")</f>
        <v>793D</v>
      </c>
      <c r="AR2436" s="40" t="str">
        <f>IFERROR(_xlfn.XLOOKUP(AO2436,CrossRef!$N:$N,CrossRef!$G:$G,"Not Found"),"-")</f>
        <v>3101 - TORQUE CONVERTER</v>
      </c>
      <c r="AS2436" s="40" t="str">
        <f>IFERROR(_xlfn.XLOOKUP(AO2436,CrossRef!$N:$N,CrossRef!$H:$H,"Not Found"),"-")</f>
        <v>00 - (NONE)</v>
      </c>
    </row>
    <row r="2437" spans="1:45" hidden="1" x14ac:dyDescent="0.3">
      <c r="A2437" s="38" t="str">
        <f>E2437&amp;F2437&amp;U2437</f>
        <v>ATYENGI</v>
      </c>
      <c r="B2437" s="38" t="str">
        <f>I2437&amp;D2437&amp;C2437</f>
        <v>QTD11100000</v>
      </c>
      <c r="C2437" s="38" t="str">
        <f>_xlfn.XLOOKUP(A2437,CrossRef!N:N,CrossRef!D:D,"",0)</f>
        <v>00</v>
      </c>
      <c r="D2437" s="38" t="str">
        <f>_xlfn.XLOOKUP(A2437,CrossRef!N:N,CrossRef!C:C,"",0)</f>
        <v>1000</v>
      </c>
      <c r="E2437" s="38" t="str">
        <f>LEFT(M2437,3)</f>
        <v>ATY</v>
      </c>
      <c r="F2437" s="38" t="str">
        <f>_xlfn.TEXTAFTER(J2437,"-")</f>
        <v>ENGI</v>
      </c>
      <c r="G2437" t="s">
        <v>2635</v>
      </c>
      <c r="H2437" t="s">
        <v>2636</v>
      </c>
      <c r="I2437" t="s">
        <v>7755</v>
      </c>
      <c r="J2437" s="7" t="s">
        <v>2332</v>
      </c>
      <c r="K2437" t="s">
        <v>2638</v>
      </c>
      <c r="L2437" t="s">
        <v>151</v>
      </c>
      <c r="M2437" t="s">
        <v>7756</v>
      </c>
      <c r="N2437" t="s">
        <v>2640</v>
      </c>
      <c r="O2437" t="s">
        <v>2641</v>
      </c>
      <c r="P2437" t="s">
        <v>2642</v>
      </c>
      <c r="Q2437" t="s">
        <v>2640</v>
      </c>
      <c r="R2437" t="s">
        <v>8996</v>
      </c>
      <c r="S2437" t="s">
        <v>2655</v>
      </c>
      <c r="T2437" t="s">
        <v>3265</v>
      </c>
      <c r="U2437" t="s">
        <v>2657</v>
      </c>
      <c r="V2437" s="7" t="s">
        <v>154</v>
      </c>
      <c r="W2437" s="8">
        <v>17600</v>
      </c>
      <c r="X2437" t="s">
        <v>8997</v>
      </c>
      <c r="Y2437" t="s">
        <v>3267</v>
      </c>
      <c r="Z2437" s="8">
        <v>117190</v>
      </c>
      <c r="AA2437" s="9">
        <v>13.24</v>
      </c>
      <c r="AB2437" s="8">
        <v>606271.82999999996</v>
      </c>
      <c r="AD2437" s="10">
        <v>4815545</v>
      </c>
      <c r="AE2437" s="11">
        <v>46051</v>
      </c>
      <c r="AF2437" s="8">
        <v>114897</v>
      </c>
      <c r="AG2437" s="8">
        <v>15307</v>
      </c>
      <c r="AH2437" s="12">
        <v>0.86971590909090912</v>
      </c>
      <c r="AI2437" s="8">
        <v>1156.117824773414</v>
      </c>
      <c r="AJ2437" s="11">
        <v>47381.117824768517</v>
      </c>
      <c r="AK2437" s="11"/>
      <c r="AL2437" s="10"/>
      <c r="AO2437" s="40" t="str">
        <f>E2437&amp;F2437&amp;U2437</f>
        <v>ATYENGI</v>
      </c>
      <c r="AP2437" s="40" t="str">
        <f>_xlfn.XLOOKUP(AO2437,CrossRef!N:N,CrossRef!A:A,"NOT FOUND",0)</f>
        <v>ATY100000</v>
      </c>
      <c r="AQ2437" s="40" t="str">
        <f>IFERROR(_xlfn.XLOOKUP(AO2437,CrossRef!$N:$N,CrossRef!$E:$E,"Not Found"),"-")</f>
        <v>793C</v>
      </c>
      <c r="AR2437" s="40" t="str">
        <f>IFERROR(_xlfn.XLOOKUP(AO2437,CrossRef!$N:$N,CrossRef!$G:$G,"Not Found"),"-")</f>
        <v>1000 - ENGINE</v>
      </c>
      <c r="AS2437" s="40" t="str">
        <f>IFERROR(_xlfn.XLOOKUP(AO2437,CrossRef!$N:$N,CrossRef!$H:$H,"Not Found"),"-")</f>
        <v>00 - (NONE)</v>
      </c>
    </row>
    <row r="2438" spans="1:45" hidden="1" x14ac:dyDescent="0.3">
      <c r="A2438" s="38" t="str">
        <f>E2438&amp;F2438&amp;U2438</f>
        <v>ATYENGI-COSY</v>
      </c>
      <c r="B2438" s="38" t="str">
        <f>I2438&amp;D2438&amp;C2438</f>
        <v>QTD11135300</v>
      </c>
      <c r="C2438" s="38" t="str">
        <f>_xlfn.XLOOKUP(A2438,CrossRef!N:N,CrossRef!D:D,"",0)</f>
        <v>00</v>
      </c>
      <c r="D2438" s="38" t="str">
        <f>_xlfn.XLOOKUP(A2438,CrossRef!N:N,CrossRef!C:C,"",0)</f>
        <v>1353</v>
      </c>
      <c r="E2438" s="38" t="str">
        <f>LEFT(M2438,3)</f>
        <v>ATY</v>
      </c>
      <c r="F2438" s="38" t="str">
        <f>_xlfn.TEXTAFTER(J2438,"-")</f>
        <v>ENGI-COSY</v>
      </c>
      <c r="G2438" t="s">
        <v>2635</v>
      </c>
      <c r="H2438" t="s">
        <v>2636</v>
      </c>
      <c r="I2438" t="s">
        <v>7755</v>
      </c>
      <c r="J2438" s="7" t="s">
        <v>2333</v>
      </c>
      <c r="K2438" t="s">
        <v>2638</v>
      </c>
      <c r="L2438" t="s">
        <v>151</v>
      </c>
      <c r="M2438" t="s">
        <v>7756</v>
      </c>
      <c r="N2438" t="s">
        <v>2640</v>
      </c>
      <c r="O2438" t="s">
        <v>2641</v>
      </c>
      <c r="P2438" t="s">
        <v>2642</v>
      </c>
      <c r="Q2438" t="s">
        <v>2640</v>
      </c>
      <c r="R2438" t="s">
        <v>8998</v>
      </c>
      <c r="S2438" t="s">
        <v>2655</v>
      </c>
      <c r="T2438" t="s">
        <v>3253</v>
      </c>
      <c r="U2438" t="s">
        <v>2657</v>
      </c>
      <c r="V2438" s="7" t="s">
        <v>278</v>
      </c>
      <c r="W2438" s="8">
        <v>17600</v>
      </c>
      <c r="X2438" t="s">
        <v>8999</v>
      </c>
      <c r="Y2438" t="s">
        <v>5245</v>
      </c>
      <c r="Z2438" s="8">
        <v>117190</v>
      </c>
      <c r="AA2438" s="9">
        <v>13.24</v>
      </c>
      <c r="AB2438" s="8">
        <v>25273.78</v>
      </c>
      <c r="AD2438" s="10">
        <v>4815016</v>
      </c>
      <c r="AE2438" s="11">
        <v>46051</v>
      </c>
      <c r="AF2438" s="8">
        <v>114897</v>
      </c>
      <c r="AG2438" s="8">
        <v>15307</v>
      </c>
      <c r="AH2438" s="12">
        <v>0.86971590909090912</v>
      </c>
      <c r="AI2438" s="8">
        <v>1156.117824773414</v>
      </c>
      <c r="AJ2438" s="11">
        <v>47381.117824768517</v>
      </c>
      <c r="AK2438" s="11">
        <v>47388</v>
      </c>
      <c r="AL2438" s="10">
        <v>-7</v>
      </c>
      <c r="AM2438">
        <v>132588.12</v>
      </c>
      <c r="AO2438" s="40" t="str">
        <f>E2438&amp;F2438&amp;U2438</f>
        <v>ATYENGI-COSY</v>
      </c>
      <c r="AP2438" s="40" t="str">
        <f>_xlfn.XLOOKUP(AO2438,CrossRef!N:N,CrossRef!A:A,"NOT FOUND",0)</f>
        <v>ATY135300</v>
      </c>
      <c r="AQ2438" s="40" t="str">
        <f>IFERROR(_xlfn.XLOOKUP(AO2438,CrossRef!$N:$N,CrossRef!$E:$E,"Not Found"),"-")</f>
        <v>793C</v>
      </c>
      <c r="AR2438" s="40" t="str">
        <f>IFERROR(_xlfn.XLOOKUP(AO2438,CrossRef!$N:$N,CrossRef!$G:$G,"Not Found"),"-")</f>
        <v>1353 - RADIATOR</v>
      </c>
      <c r="AS2438" s="40" t="str">
        <f>IFERROR(_xlfn.XLOOKUP(AO2438,CrossRef!$N:$N,CrossRef!$H:$H,"Not Found"),"-")</f>
        <v>00 - (NONE)</v>
      </c>
    </row>
    <row r="2439" spans="1:45" hidden="1" x14ac:dyDescent="0.3">
      <c r="A2439" s="38" t="str">
        <f>E2439&amp;F2439&amp;U2439</f>
        <v>HCMUCRG-TCID-TCILLH</v>
      </c>
      <c r="B2439" s="38" t="str">
        <f>I2439&amp;D2439&amp;C2439</f>
        <v>EX70554159LT</v>
      </c>
      <c r="C2439" s="38" t="str">
        <f>_xlfn.XLOOKUP(A2439,CrossRef!N:N,CrossRef!D:D,"",0)</f>
        <v>LT</v>
      </c>
      <c r="D2439" s="38" t="str">
        <f>_xlfn.XLOOKUP(A2439,CrossRef!N:N,CrossRef!C:C,"",0)</f>
        <v>4159</v>
      </c>
      <c r="E2439" s="38" t="str">
        <f>LEFT(M2439,3)</f>
        <v>HCM</v>
      </c>
      <c r="F2439" s="38" t="str">
        <f>_xlfn.TEXTAFTER(J2439,"-")</f>
        <v>UCRG-TCID-TCIL</v>
      </c>
      <c r="G2439" t="s">
        <v>2725</v>
      </c>
      <c r="H2439" t="s">
        <v>2726</v>
      </c>
      <c r="I2439" t="s">
        <v>4044</v>
      </c>
      <c r="J2439" s="7" t="s">
        <v>802</v>
      </c>
      <c r="K2439" t="s">
        <v>2668</v>
      </c>
      <c r="L2439" t="s">
        <v>800</v>
      </c>
      <c r="M2439" t="s">
        <v>4045</v>
      </c>
      <c r="N2439" t="s">
        <v>2640</v>
      </c>
      <c r="O2439" t="s">
        <v>2653</v>
      </c>
      <c r="P2439" t="s">
        <v>2642</v>
      </c>
      <c r="Q2439" t="s">
        <v>2640</v>
      </c>
      <c r="R2439" t="s">
        <v>9000</v>
      </c>
      <c r="S2439" t="s">
        <v>2671</v>
      </c>
      <c r="T2439" t="s">
        <v>2933</v>
      </c>
      <c r="U2439" t="s">
        <v>59</v>
      </c>
      <c r="V2439" s="7" t="s">
        <v>803</v>
      </c>
      <c r="W2439" s="8">
        <v>16000</v>
      </c>
      <c r="X2439" t="s">
        <v>9001</v>
      </c>
      <c r="Y2439" t="s">
        <v>4562</v>
      </c>
      <c r="Z2439" s="8">
        <v>45667.8</v>
      </c>
      <c r="AA2439" s="9">
        <v>8.25</v>
      </c>
      <c r="AB2439" s="8">
        <v>36387.68</v>
      </c>
      <c r="AD2439" s="10">
        <v>4923931</v>
      </c>
      <c r="AE2439" s="11">
        <v>46133</v>
      </c>
      <c r="AF2439" s="8">
        <v>44982</v>
      </c>
      <c r="AG2439" s="8">
        <v>15314.199999999997</v>
      </c>
      <c r="AH2439" s="12">
        <v>0.95713749999999986</v>
      </c>
      <c r="AI2439" s="8">
        <v>1856.2666666666664</v>
      </c>
      <c r="AJ2439" s="11">
        <v>48081.26666666667</v>
      </c>
      <c r="AK2439" s="11">
        <v>47816</v>
      </c>
      <c r="AL2439" s="10">
        <v>265</v>
      </c>
      <c r="AM2439">
        <v>58793.55</v>
      </c>
      <c r="AN2439">
        <v>0.86322187500000014</v>
      </c>
      <c r="AO2439" s="40" t="str">
        <f>E2439&amp;F2439&amp;U2439</f>
        <v>HCMUCRG-TCID-TCILLH</v>
      </c>
      <c r="AP2439" s="40" t="str">
        <f>_xlfn.XLOOKUP(AO2439,CrossRef!N:N,CrossRef!A:A,"NOT FOUND",0)</f>
        <v>HCM4159LT</v>
      </c>
      <c r="AQ2439" s="40" t="str">
        <f>IFERROR(_xlfn.XLOOKUP(AO2439,CrossRef!$N:$N,CrossRef!$E:$E,"Not Found"),"-")</f>
        <v>EX1900-6BE</v>
      </c>
      <c r="AR2439" s="40" t="str">
        <f>IFERROR(_xlfn.XLOOKUP(AO2439,CrossRef!$N:$N,CrossRef!$G:$G,"Not Found"),"-")</f>
        <v>4159 - IDLER/IDLER WHEEL</v>
      </c>
      <c r="AS2439" s="40" t="str">
        <f>IFERROR(_xlfn.XLOOKUP(AO2439,CrossRef!$N:$N,CrossRef!$H:$H,"Not Found"),"-")</f>
        <v>LT - LEFT</v>
      </c>
    </row>
    <row r="2440" spans="1:45" hidden="1" x14ac:dyDescent="0.3">
      <c r="A2440" s="38" t="str">
        <f>E2440&amp;F2440&amp;U2440</f>
        <v>APXDRIV-WHGPRHF</v>
      </c>
      <c r="B2440" s="38" t="str">
        <f>I2440&amp;D2440&amp;C2440</f>
        <v>TD64934008RF</v>
      </c>
      <c r="C2440" s="38" t="str">
        <f>_xlfn.XLOOKUP(A2440,CrossRef!N:N,CrossRef!D:D,"",0)</f>
        <v>RF</v>
      </c>
      <c r="D2440" s="38" t="str">
        <f>_xlfn.XLOOKUP(A2440,CrossRef!N:N,CrossRef!C:C,"",0)</f>
        <v>4008</v>
      </c>
      <c r="E2440" s="38" t="str">
        <f>LEFT(M2440,3)</f>
        <v>APX</v>
      </c>
      <c r="F2440" s="38" t="str">
        <f>_xlfn.TEXTAFTER(J2440,"-")</f>
        <v>DRIV-WHGP</v>
      </c>
      <c r="G2440" t="s">
        <v>2648</v>
      </c>
      <c r="H2440" t="s">
        <v>2649</v>
      </c>
      <c r="I2440" t="s">
        <v>6802</v>
      </c>
      <c r="J2440" s="7" t="s">
        <v>2334</v>
      </c>
      <c r="K2440" t="s">
        <v>2638</v>
      </c>
      <c r="L2440" t="s">
        <v>177</v>
      </c>
      <c r="M2440" t="s">
        <v>6804</v>
      </c>
      <c r="N2440" t="s">
        <v>2640</v>
      </c>
      <c r="O2440" t="s">
        <v>2653</v>
      </c>
      <c r="P2440" t="s">
        <v>2642</v>
      </c>
      <c r="Q2440" t="s">
        <v>2640</v>
      </c>
      <c r="R2440" t="s">
        <v>9002</v>
      </c>
      <c r="S2440" t="s">
        <v>2655</v>
      </c>
      <c r="T2440" t="s">
        <v>2688</v>
      </c>
      <c r="U2440" t="s">
        <v>488</v>
      </c>
      <c r="V2440" s="7" t="s">
        <v>931</v>
      </c>
      <c r="W2440" s="8">
        <v>22000</v>
      </c>
      <c r="X2440" t="s">
        <v>9003</v>
      </c>
      <c r="Y2440" t="s">
        <v>2690</v>
      </c>
      <c r="Z2440" s="8">
        <v>62190.07</v>
      </c>
      <c r="AA2440" s="9">
        <v>5.53</v>
      </c>
      <c r="AB2440" s="8">
        <v>37793.870000000003</v>
      </c>
      <c r="AD2440" s="10">
        <v>4598335</v>
      </c>
      <c r="AE2440" s="11">
        <v>45596</v>
      </c>
      <c r="AF2440" s="8">
        <v>55515.91</v>
      </c>
      <c r="AG2440" s="8">
        <v>15325.840000000004</v>
      </c>
      <c r="AH2440" s="12">
        <v>0.69662909090909109</v>
      </c>
      <c r="AI2440" s="8">
        <v>2771.3996383363478</v>
      </c>
      <c r="AJ2440" s="11">
        <v>48996.399638344905</v>
      </c>
      <c r="AK2440" s="11">
        <v>48089</v>
      </c>
      <c r="AL2440" s="10">
        <v>907</v>
      </c>
      <c r="AM2440">
        <v>72497.990000000005</v>
      </c>
      <c r="AN2440">
        <v>0.77191272727272731</v>
      </c>
      <c r="AO2440" s="40" t="str">
        <f>E2440&amp;F2440&amp;U2440</f>
        <v>APXDRIV-WHGPRHF</v>
      </c>
      <c r="AP2440" s="40" t="str">
        <f>_xlfn.XLOOKUP(AO2440,CrossRef!N:N,CrossRef!A:A,"NOT FOUND",0)</f>
        <v>APX4008RF</v>
      </c>
      <c r="AQ2440" s="40" t="str">
        <f>IFERROR(_xlfn.XLOOKUP(AO2440,CrossRef!$N:$N,CrossRef!$E:$E,"Not Found"),"-")</f>
        <v>785C</v>
      </c>
      <c r="AR2440" s="40" t="str">
        <f>IFERROR(_xlfn.XLOOKUP(AO2440,CrossRef!$N:$N,CrossRef!$G:$G,"Not Found"),"-")</f>
        <v>4008 - FINAL DRIVE, BRAKE &amp; WHEEL</v>
      </c>
      <c r="AS2440" s="40" t="str">
        <f>IFERROR(_xlfn.XLOOKUP(AO2440,CrossRef!$N:$N,CrossRef!$H:$H,"Not Found"),"-")</f>
        <v>RF - RIGHT FRONT</v>
      </c>
    </row>
    <row r="2441" spans="1:45" hidden="1" x14ac:dyDescent="0.3">
      <c r="A2441" s="38" t="str">
        <f>E2441&amp;F2441&amp;U2441</f>
        <v>APXSURE-SPSNRHF</v>
      </c>
      <c r="B2441" s="38" t="str">
        <f>I2441&amp;D2441&amp;C2441</f>
        <v>TD64937201RF</v>
      </c>
      <c r="C2441" s="38" t="str">
        <f>_xlfn.XLOOKUP(A2441,CrossRef!N:N,CrossRef!D:D,"",0)</f>
        <v>RF</v>
      </c>
      <c r="D2441" s="38" t="str">
        <f>_xlfn.XLOOKUP(A2441,CrossRef!N:N,CrossRef!C:C,"",0)</f>
        <v>7201</v>
      </c>
      <c r="E2441" s="38" t="str">
        <f>LEFT(M2441,3)</f>
        <v>APX</v>
      </c>
      <c r="F2441" s="38" t="str">
        <f>_xlfn.TEXTAFTER(J2441,"-")</f>
        <v>SURE-SPSN</v>
      </c>
      <c r="G2441" t="s">
        <v>2648</v>
      </c>
      <c r="H2441" t="s">
        <v>2649</v>
      </c>
      <c r="I2441" t="s">
        <v>6802</v>
      </c>
      <c r="J2441" s="7" t="s">
        <v>1887</v>
      </c>
      <c r="K2441" t="s">
        <v>2638</v>
      </c>
      <c r="L2441" t="s">
        <v>177</v>
      </c>
      <c r="M2441" t="s">
        <v>6804</v>
      </c>
      <c r="N2441" t="s">
        <v>2640</v>
      </c>
      <c r="O2441" t="s">
        <v>2653</v>
      </c>
      <c r="P2441" t="s">
        <v>2642</v>
      </c>
      <c r="Q2441" t="s">
        <v>2640</v>
      </c>
      <c r="R2441" t="s">
        <v>9004</v>
      </c>
      <c r="S2441" t="s">
        <v>2644</v>
      </c>
      <c r="T2441" t="s">
        <v>2720</v>
      </c>
      <c r="U2441" t="s">
        <v>488</v>
      </c>
      <c r="V2441" s="7" t="s">
        <v>1042</v>
      </c>
      <c r="W2441" s="8">
        <v>22000</v>
      </c>
      <c r="X2441" t="s">
        <v>9005</v>
      </c>
      <c r="Y2441" t="s">
        <v>2722</v>
      </c>
      <c r="Z2441" s="8">
        <v>62190.07</v>
      </c>
      <c r="AA2441" s="9">
        <v>5.53</v>
      </c>
      <c r="AB2441" s="8">
        <v>29554.47</v>
      </c>
      <c r="AD2441" s="10">
        <v>4598366</v>
      </c>
      <c r="AE2441" s="11">
        <v>45529</v>
      </c>
      <c r="AF2441" s="8">
        <v>55515.91</v>
      </c>
      <c r="AG2441" s="8">
        <v>15325.840000000004</v>
      </c>
      <c r="AH2441" s="12">
        <v>0.69662909090909109</v>
      </c>
      <c r="AI2441" s="8">
        <v>2771.3996383363478</v>
      </c>
      <c r="AJ2441" s="11">
        <v>48996.399638344905</v>
      </c>
      <c r="AK2441" s="11">
        <v>48089</v>
      </c>
      <c r="AL2441" s="10">
        <v>907</v>
      </c>
      <c r="AM2441">
        <v>72497.990000000005</v>
      </c>
      <c r="AN2441">
        <v>0.77191272727272731</v>
      </c>
      <c r="AO2441" s="40" t="str">
        <f>E2441&amp;F2441&amp;U2441</f>
        <v>APXSURE-SPSNRHF</v>
      </c>
      <c r="AP2441" s="40" t="str">
        <f>_xlfn.XLOOKUP(AO2441,CrossRef!N:N,CrossRef!A:A,"NOT FOUND",0)</f>
        <v>APX7201RF</v>
      </c>
      <c r="AQ2441" s="40" t="str">
        <f>IFERROR(_xlfn.XLOOKUP(AO2441,CrossRef!$N:$N,CrossRef!$E:$E,"Not Found"),"-")</f>
        <v>785C</v>
      </c>
      <c r="AR2441" s="40" t="str">
        <f>IFERROR(_xlfn.XLOOKUP(AO2441,CrossRef!$N:$N,CrossRef!$G:$G,"Not Found"),"-")</f>
        <v>7201 - SUSPENSION CYLINDER</v>
      </c>
      <c r="AS2441" s="40" t="str">
        <f>IFERROR(_xlfn.XLOOKUP(AO2441,CrossRef!$N:$N,CrossRef!$H:$H,"Not Found"),"-")</f>
        <v>RF - RIGHT FRONT</v>
      </c>
    </row>
    <row r="2442" spans="1:45" hidden="1" x14ac:dyDescent="0.3">
      <c r="A2442" s="38" t="str">
        <f>E2442&amp;F2442&amp;U2442</f>
        <v>SNDDRIV-FIDVLHR</v>
      </c>
      <c r="B2442" s="38" t="str">
        <f>I2442&amp;D2442&amp;C2442</f>
        <v>TD63164008LR</v>
      </c>
      <c r="C2442" s="38" t="str">
        <f>_xlfn.XLOOKUP(A2442,CrossRef!N:N,CrossRef!D:D,"",0)</f>
        <v>LR</v>
      </c>
      <c r="D2442" s="38" t="str">
        <f>_xlfn.XLOOKUP(A2442,CrossRef!N:N,CrossRef!C:C,"",0)</f>
        <v>4008</v>
      </c>
      <c r="E2442" s="38" t="str">
        <f>LEFT(M2442,3)</f>
        <v>SND</v>
      </c>
      <c r="F2442" s="38" t="str">
        <f>_xlfn.TEXTAFTER(J2442,"-")</f>
        <v>DRIV-FIDV</v>
      </c>
      <c r="G2442" t="s">
        <v>2725</v>
      </c>
      <c r="H2442" t="s">
        <v>2726</v>
      </c>
      <c r="I2442" t="s">
        <v>3835</v>
      </c>
      <c r="J2442" s="7" t="s">
        <v>2335</v>
      </c>
      <c r="K2442" t="s">
        <v>2638</v>
      </c>
      <c r="L2442" t="s">
        <v>187</v>
      </c>
      <c r="M2442" t="s">
        <v>3836</v>
      </c>
      <c r="N2442" t="s">
        <v>2640</v>
      </c>
      <c r="O2442" t="s">
        <v>2653</v>
      </c>
      <c r="P2442" t="s">
        <v>2642</v>
      </c>
      <c r="Q2442" t="s">
        <v>2640</v>
      </c>
      <c r="R2442" t="s">
        <v>9006</v>
      </c>
      <c r="S2442" t="s">
        <v>2655</v>
      </c>
      <c r="T2442" t="s">
        <v>2682</v>
      </c>
      <c r="U2442" t="s">
        <v>491</v>
      </c>
      <c r="V2442" s="7" t="s">
        <v>548</v>
      </c>
      <c r="W2442" s="8">
        <v>24000</v>
      </c>
      <c r="X2442" t="s">
        <v>9007</v>
      </c>
      <c r="Y2442" t="s">
        <v>3131</v>
      </c>
      <c r="Z2442" s="8">
        <v>55010</v>
      </c>
      <c r="AA2442" s="9">
        <v>16.96</v>
      </c>
      <c r="AB2442" s="8">
        <v>152733.69</v>
      </c>
      <c r="AD2442" s="10">
        <v>4460574</v>
      </c>
      <c r="AE2442" s="11">
        <v>45457</v>
      </c>
      <c r="AF2442" s="8">
        <v>46348.2</v>
      </c>
      <c r="AG2442" s="8">
        <v>15338.199999999997</v>
      </c>
      <c r="AH2442" s="12">
        <v>0.6390916666666665</v>
      </c>
      <c r="AI2442" s="8">
        <v>904.37499999999977</v>
      </c>
      <c r="AJ2442" s="11">
        <v>47129.375</v>
      </c>
      <c r="AK2442" s="11">
        <v>47290</v>
      </c>
      <c r="AL2442" s="10">
        <v>-161</v>
      </c>
      <c r="AM2442">
        <v>73072.399999999994</v>
      </c>
      <c r="AN2442">
        <v>1.1135083333333333</v>
      </c>
      <c r="AO2442" s="40" t="str">
        <f>E2442&amp;F2442&amp;U2442</f>
        <v>SNDDRIV-FIDVLHR</v>
      </c>
      <c r="AP2442" s="40" t="str">
        <f>_xlfn.XLOOKUP(AO2442,CrossRef!N:N,CrossRef!A:A,"NOT FOUND",0)</f>
        <v>SND4008LR</v>
      </c>
      <c r="AQ2442" s="40" t="str">
        <f>IFERROR(_xlfn.XLOOKUP(AO2442,CrossRef!$N:$N,CrossRef!$E:$E,"Not Found"),"-")</f>
        <v>793F XQ</v>
      </c>
      <c r="AR2442" s="40" t="str">
        <f>IFERROR(_xlfn.XLOOKUP(AO2442,CrossRef!$N:$N,CrossRef!$G:$G,"Not Found"),"-")</f>
        <v>4008 - FINAL DRIVE, BRAKE &amp; WHEEL</v>
      </c>
      <c r="AS2442" s="40" t="str">
        <f>IFERROR(_xlfn.XLOOKUP(AO2442,CrossRef!$N:$N,CrossRef!$H:$H,"Not Found"),"-")</f>
        <v>LR - LEFT REAR</v>
      </c>
    </row>
    <row r="2443" spans="1:45" hidden="1" x14ac:dyDescent="0.3">
      <c r="A2443" s="38" t="str">
        <f>E2443&amp;F2443&amp;U2443</f>
        <v>SNDDRIV-WHGPRHF</v>
      </c>
      <c r="B2443" s="38" t="str">
        <f>I2443&amp;D2443&amp;C2443</f>
        <v>TD63164008RF</v>
      </c>
      <c r="C2443" s="38" t="str">
        <f>_xlfn.XLOOKUP(A2443,CrossRef!N:N,CrossRef!D:D,"",0)</f>
        <v>RF</v>
      </c>
      <c r="D2443" s="38" t="str">
        <f>_xlfn.XLOOKUP(A2443,CrossRef!N:N,CrossRef!C:C,"",0)</f>
        <v>4008</v>
      </c>
      <c r="E2443" s="38" t="str">
        <f>LEFT(M2443,3)</f>
        <v>SND</v>
      </c>
      <c r="F2443" s="38" t="str">
        <f>_xlfn.TEXTAFTER(J2443,"-")</f>
        <v>DRIV-WHGP</v>
      </c>
      <c r="G2443" t="s">
        <v>2725</v>
      </c>
      <c r="H2443" t="s">
        <v>2726</v>
      </c>
      <c r="I2443" t="s">
        <v>3835</v>
      </c>
      <c r="J2443" s="7" t="s">
        <v>1719</v>
      </c>
      <c r="K2443" t="s">
        <v>2638</v>
      </c>
      <c r="L2443" t="s">
        <v>187</v>
      </c>
      <c r="M2443" t="s">
        <v>3836</v>
      </c>
      <c r="N2443" t="s">
        <v>2640</v>
      </c>
      <c r="O2443" t="s">
        <v>2653</v>
      </c>
      <c r="P2443" t="s">
        <v>2642</v>
      </c>
      <c r="Q2443" t="s">
        <v>2640</v>
      </c>
      <c r="R2443" t="s">
        <v>9008</v>
      </c>
      <c r="S2443" t="s">
        <v>2655</v>
      </c>
      <c r="T2443" t="s">
        <v>2688</v>
      </c>
      <c r="U2443" t="s">
        <v>488</v>
      </c>
      <c r="V2443" s="7" t="s">
        <v>946</v>
      </c>
      <c r="W2443" s="8">
        <v>24000</v>
      </c>
      <c r="X2443" t="s">
        <v>9009</v>
      </c>
      <c r="Y2443" t="s">
        <v>6178</v>
      </c>
      <c r="Z2443" s="8">
        <v>55010</v>
      </c>
      <c r="AA2443" s="9">
        <v>16.96</v>
      </c>
      <c r="AB2443" s="8">
        <v>108623.9</v>
      </c>
      <c r="AD2443" s="10">
        <v>4399426</v>
      </c>
      <c r="AE2443" s="11">
        <v>45453</v>
      </c>
      <c r="AF2443" s="8">
        <v>46348.2</v>
      </c>
      <c r="AG2443" s="8">
        <v>15338.199999999997</v>
      </c>
      <c r="AH2443" s="12">
        <v>0.6390916666666665</v>
      </c>
      <c r="AI2443" s="8">
        <v>904.37499999999977</v>
      </c>
      <c r="AJ2443" s="11">
        <v>47129.375</v>
      </c>
      <c r="AK2443" s="11">
        <v>47290</v>
      </c>
      <c r="AL2443" s="10">
        <v>-161</v>
      </c>
      <c r="AM2443">
        <v>73072.399999999994</v>
      </c>
      <c r="AN2443">
        <v>1.1135083333333333</v>
      </c>
      <c r="AO2443" s="40" t="str">
        <f>E2443&amp;F2443&amp;U2443</f>
        <v>SNDDRIV-WHGPRHF</v>
      </c>
      <c r="AP2443" s="40" t="str">
        <f>_xlfn.XLOOKUP(AO2443,CrossRef!N:N,CrossRef!A:A,"NOT FOUND",0)</f>
        <v>SND4008RF</v>
      </c>
      <c r="AQ2443" s="40" t="str">
        <f>IFERROR(_xlfn.XLOOKUP(AO2443,CrossRef!$N:$N,CrossRef!$E:$E,"Not Found"),"-")</f>
        <v>793F XQ</v>
      </c>
      <c r="AR2443" s="40" t="str">
        <f>IFERROR(_xlfn.XLOOKUP(AO2443,CrossRef!$N:$N,CrossRef!$G:$G,"Not Found"),"-")</f>
        <v>4008 - FINAL DRIVE, BRAKE &amp; WHEEL</v>
      </c>
      <c r="AS2443" s="40" t="str">
        <f>IFERROR(_xlfn.XLOOKUP(AO2443,CrossRef!$N:$N,CrossRef!$H:$H,"Not Found"),"-")</f>
        <v>RF - RIGHT FRONT</v>
      </c>
    </row>
    <row r="2444" spans="1:45" hidden="1" x14ac:dyDescent="0.3">
      <c r="A2444" s="38" t="str">
        <f>E2444&amp;F2444&amp;U2444</f>
        <v>SNDSURE-SPSNRHF</v>
      </c>
      <c r="B2444" s="38" t="str">
        <f>I2444&amp;D2444&amp;C2444</f>
        <v>TD6316</v>
      </c>
      <c r="C2444" s="38" t="str">
        <f>_xlfn.XLOOKUP(A2444,CrossRef!N:N,CrossRef!D:D,"",0)</f>
        <v/>
      </c>
      <c r="D2444" s="38" t="str">
        <f>_xlfn.XLOOKUP(A2444,CrossRef!N:N,CrossRef!C:C,"",0)</f>
        <v/>
      </c>
      <c r="E2444" s="38" t="str">
        <f>LEFT(M2444,3)</f>
        <v>SND</v>
      </c>
      <c r="F2444" s="38" t="str">
        <f>_xlfn.TEXTAFTER(J2444,"-")</f>
        <v>SURE-SPSN</v>
      </c>
      <c r="G2444" t="s">
        <v>2725</v>
      </c>
      <c r="H2444" t="s">
        <v>2726</v>
      </c>
      <c r="I2444" t="s">
        <v>3835</v>
      </c>
      <c r="J2444" s="7" t="s">
        <v>6523</v>
      </c>
      <c r="K2444" t="s">
        <v>2638</v>
      </c>
      <c r="L2444" t="s">
        <v>187</v>
      </c>
      <c r="M2444" t="s">
        <v>3836</v>
      </c>
      <c r="N2444" t="s">
        <v>2640</v>
      </c>
      <c r="O2444" t="s">
        <v>2653</v>
      </c>
      <c r="P2444" t="s">
        <v>2642</v>
      </c>
      <c r="Q2444" t="s">
        <v>2640</v>
      </c>
      <c r="R2444" t="s">
        <v>9010</v>
      </c>
      <c r="S2444" t="s">
        <v>2644</v>
      </c>
      <c r="T2444" t="s">
        <v>2720</v>
      </c>
      <c r="U2444" t="s">
        <v>488</v>
      </c>
      <c r="V2444" s="7" t="s">
        <v>1108</v>
      </c>
      <c r="W2444" s="8">
        <v>24000</v>
      </c>
      <c r="X2444" t="s">
        <v>9011</v>
      </c>
      <c r="Y2444" t="s">
        <v>3142</v>
      </c>
      <c r="Z2444" s="8">
        <v>55010</v>
      </c>
      <c r="AA2444" s="9">
        <v>16.96</v>
      </c>
      <c r="AB2444" s="8">
        <v>68000.45</v>
      </c>
      <c r="AD2444" s="10">
        <v>4559418</v>
      </c>
      <c r="AE2444" s="11">
        <v>45457</v>
      </c>
      <c r="AF2444" s="8">
        <v>46348.2</v>
      </c>
      <c r="AG2444" s="8">
        <v>15338.199999999997</v>
      </c>
      <c r="AH2444" s="12">
        <v>0.6390916666666665</v>
      </c>
      <c r="AI2444" s="8">
        <v>904.37499999999977</v>
      </c>
      <c r="AJ2444" s="11">
        <v>47129.375</v>
      </c>
      <c r="AK2444" s="11">
        <v>47290</v>
      </c>
      <c r="AL2444" s="10">
        <v>-161</v>
      </c>
      <c r="AM2444">
        <v>73072.399999999994</v>
      </c>
      <c r="AN2444">
        <v>1.1135083333333333</v>
      </c>
      <c r="AO2444" s="40" t="str">
        <f>E2444&amp;F2444&amp;U2444</f>
        <v>SNDSURE-SPSNRHF</v>
      </c>
      <c r="AP2444" s="40" t="str">
        <f>_xlfn.XLOOKUP(AO2444,CrossRef!N:N,CrossRef!A:A,"NOT FOUND",0)</f>
        <v>NOT FOUND</v>
      </c>
      <c r="AQ2444" s="40" t="str">
        <f>IFERROR(_xlfn.XLOOKUP(AO2444,CrossRef!$N:$N,CrossRef!$E:$E,"Not Found"),"-")</f>
        <v>Not Found</v>
      </c>
      <c r="AR2444" s="40" t="str">
        <f>IFERROR(_xlfn.XLOOKUP(AO2444,CrossRef!$N:$N,CrossRef!$G:$G,"Not Found"),"-")</f>
        <v>Not Found</v>
      </c>
      <c r="AS2444" s="40" t="str">
        <f>IFERROR(_xlfn.XLOOKUP(AO2444,CrossRef!$N:$N,CrossRef!$H:$H,"Not Found"),"-")</f>
        <v>Not Found</v>
      </c>
    </row>
    <row r="2445" spans="1:45" hidden="1" x14ac:dyDescent="0.3">
      <c r="A2445" s="38" t="str">
        <f>E2445&amp;F2445&amp;U2445</f>
        <v>SPDDRIV-WHGPLHF</v>
      </c>
      <c r="B2445" s="38" t="str">
        <f>I2445&amp;D2445&amp;C2445</f>
        <v>TD66454006LF</v>
      </c>
      <c r="C2445" s="38" t="str">
        <f>_xlfn.XLOOKUP(A2445,CrossRef!N:N,CrossRef!D:D,"",0)</f>
        <v>LF</v>
      </c>
      <c r="D2445" s="38" t="str">
        <f>_xlfn.XLOOKUP(A2445,CrossRef!N:N,CrossRef!C:C,"",0)</f>
        <v>4006</v>
      </c>
      <c r="E2445" s="38" t="str">
        <f>LEFT(M2445,3)</f>
        <v>SPD</v>
      </c>
      <c r="F2445" s="38" t="str">
        <f>_xlfn.TEXTAFTER(J2445,"-")</f>
        <v>DRIV-WHGP</v>
      </c>
      <c r="G2445" t="s">
        <v>2695</v>
      </c>
      <c r="H2445" t="s">
        <v>2696</v>
      </c>
      <c r="I2445" t="s">
        <v>3932</v>
      </c>
      <c r="J2445" s="7" t="s">
        <v>2336</v>
      </c>
      <c r="K2445" t="s">
        <v>2638</v>
      </c>
      <c r="L2445" t="s">
        <v>190</v>
      </c>
      <c r="M2445" t="s">
        <v>3933</v>
      </c>
      <c r="N2445" t="s">
        <v>2640</v>
      </c>
      <c r="O2445" t="s">
        <v>3054</v>
      </c>
      <c r="P2445" t="s">
        <v>2642</v>
      </c>
      <c r="Q2445" t="s">
        <v>2640</v>
      </c>
      <c r="R2445" t="s">
        <v>9012</v>
      </c>
      <c r="S2445" t="s">
        <v>2655</v>
      </c>
      <c r="T2445" t="s">
        <v>2688</v>
      </c>
      <c r="U2445" t="s">
        <v>485</v>
      </c>
      <c r="V2445" s="7" t="s">
        <v>2263</v>
      </c>
      <c r="W2445" s="8">
        <v>18000</v>
      </c>
      <c r="X2445" t="s">
        <v>9013</v>
      </c>
      <c r="Y2445" t="s">
        <v>8651</v>
      </c>
      <c r="Z2445" s="8">
        <v>21225.8</v>
      </c>
      <c r="AA2445" s="9">
        <v>14.87</v>
      </c>
      <c r="AB2445" s="8">
        <v>58809.18</v>
      </c>
      <c r="AD2445" s="10">
        <v>4728705</v>
      </c>
      <c r="AE2445" s="11">
        <v>46042</v>
      </c>
      <c r="AF2445" s="8">
        <v>18576.63</v>
      </c>
      <c r="AG2445" s="8">
        <v>15350.830000000005</v>
      </c>
      <c r="AH2445" s="12">
        <v>0.85282388888888916</v>
      </c>
      <c r="AI2445" s="8">
        <v>1032.3355749831881</v>
      </c>
      <c r="AJ2445" s="11">
        <v>47257.335574999997</v>
      </c>
      <c r="AK2445" s="11">
        <v>47469</v>
      </c>
      <c r="AL2445" s="10">
        <v>-212</v>
      </c>
      <c r="AM2445">
        <v>39724.080000000002</v>
      </c>
      <c r="AN2445">
        <v>1.1748583333333333</v>
      </c>
      <c r="AO2445" s="40" t="str">
        <f>E2445&amp;F2445&amp;U2445</f>
        <v>SPDDRIV-WHGPLHF</v>
      </c>
      <c r="AP2445" s="40" t="str">
        <f>_xlfn.XLOOKUP(AO2445,CrossRef!N:N,CrossRef!A:A,"NOT FOUND",0)</f>
        <v>SPD4006LF</v>
      </c>
      <c r="AQ2445" s="40" t="str">
        <f>IFERROR(_xlfn.XLOOKUP(AO2445,CrossRef!$N:$N,CrossRef!$E:$E,"Not Found"),"-")</f>
        <v>789D</v>
      </c>
      <c r="AR2445" s="40" t="str">
        <f>IFERROR(_xlfn.XLOOKUP(AO2445,CrossRef!$N:$N,CrossRef!$G:$G,"Not Found"),"-")</f>
        <v>4006 - WHEEL &amp; BRAKE ASSEMBLY</v>
      </c>
      <c r="AS2445" s="40" t="str">
        <f>IFERROR(_xlfn.XLOOKUP(AO2445,CrossRef!$N:$N,CrossRef!$H:$H,"Not Found"),"-")</f>
        <v>LF - LEFT FRONT</v>
      </c>
    </row>
    <row r="2446" spans="1:45" hidden="1" x14ac:dyDescent="0.3">
      <c r="A2446" s="38" t="str">
        <f>E2446&amp;F2446&amp;U2446</f>
        <v>SPDSURE-SPSNLHF</v>
      </c>
      <c r="B2446" s="38" t="str">
        <f>I2446&amp;D2446&amp;C2446</f>
        <v>TD66457201LF</v>
      </c>
      <c r="C2446" s="38" t="str">
        <f>_xlfn.XLOOKUP(A2446,CrossRef!N:N,CrossRef!D:D,"",0)</f>
        <v>LF</v>
      </c>
      <c r="D2446" s="38" t="str">
        <f>_xlfn.XLOOKUP(A2446,CrossRef!N:N,CrossRef!C:C,"",0)</f>
        <v>7201</v>
      </c>
      <c r="E2446" s="38" t="str">
        <f>LEFT(M2446,3)</f>
        <v>SPD</v>
      </c>
      <c r="F2446" s="38" t="str">
        <f>_xlfn.TEXTAFTER(J2446,"-")</f>
        <v>SURE-SPSN</v>
      </c>
      <c r="G2446" t="s">
        <v>2695</v>
      </c>
      <c r="H2446" t="s">
        <v>2696</v>
      </c>
      <c r="I2446" t="s">
        <v>3932</v>
      </c>
      <c r="J2446" s="7" t="s">
        <v>1815</v>
      </c>
      <c r="K2446" t="s">
        <v>2638</v>
      </c>
      <c r="L2446" t="s">
        <v>190</v>
      </c>
      <c r="M2446" t="s">
        <v>3933</v>
      </c>
      <c r="N2446" t="s">
        <v>2640</v>
      </c>
      <c r="O2446" t="s">
        <v>3054</v>
      </c>
      <c r="P2446" t="s">
        <v>2642</v>
      </c>
      <c r="Q2446" t="s">
        <v>2640</v>
      </c>
      <c r="R2446" t="s">
        <v>9014</v>
      </c>
      <c r="S2446" t="s">
        <v>2644</v>
      </c>
      <c r="T2446" t="s">
        <v>2720</v>
      </c>
      <c r="U2446" t="s">
        <v>485</v>
      </c>
      <c r="V2446" s="7" t="s">
        <v>1526</v>
      </c>
      <c r="W2446" s="8">
        <v>18000</v>
      </c>
      <c r="X2446" t="s">
        <v>9015</v>
      </c>
      <c r="Y2446" t="s">
        <v>6460</v>
      </c>
      <c r="Z2446" s="8">
        <v>21225.8</v>
      </c>
      <c r="AA2446" s="9">
        <v>14.87</v>
      </c>
      <c r="AB2446" s="8">
        <v>36118.839999999997</v>
      </c>
      <c r="AD2446" s="10">
        <v>4714438</v>
      </c>
      <c r="AE2446" s="11">
        <v>46079</v>
      </c>
      <c r="AF2446" s="8">
        <v>18576.63</v>
      </c>
      <c r="AG2446" s="8">
        <v>15350.830000000005</v>
      </c>
      <c r="AH2446" s="12">
        <v>0.85282388888888916</v>
      </c>
      <c r="AI2446" s="8">
        <v>1032.3355749831881</v>
      </c>
      <c r="AJ2446" s="11">
        <v>47257.335574999997</v>
      </c>
      <c r="AK2446" s="11">
        <v>47469</v>
      </c>
      <c r="AL2446" s="10">
        <v>-212</v>
      </c>
      <c r="AM2446">
        <v>39724.080000000002</v>
      </c>
      <c r="AN2446">
        <v>1.1748583333333333</v>
      </c>
      <c r="AO2446" s="40" t="str">
        <f>E2446&amp;F2446&amp;U2446</f>
        <v>SPDSURE-SPSNLHF</v>
      </c>
      <c r="AP2446" s="40" t="str">
        <f>_xlfn.XLOOKUP(AO2446,CrossRef!N:N,CrossRef!A:A,"NOT FOUND",0)</f>
        <v>SPD7201LF</v>
      </c>
      <c r="AQ2446" s="40" t="str">
        <f>IFERROR(_xlfn.XLOOKUP(AO2446,CrossRef!$N:$N,CrossRef!$E:$E,"Not Found"),"-")</f>
        <v>789D</v>
      </c>
      <c r="AR2446" s="40" t="str">
        <f>IFERROR(_xlfn.XLOOKUP(AO2446,CrossRef!$N:$N,CrossRef!$G:$G,"Not Found"),"-")</f>
        <v>7201 - SUSPENSION CYLINDER</v>
      </c>
      <c r="AS2446" s="40" t="str">
        <f>IFERROR(_xlfn.XLOOKUP(AO2446,CrossRef!$N:$N,CrossRef!$H:$H,"Not Found"),"-")</f>
        <v>LF - LEFT FRONT</v>
      </c>
    </row>
    <row r="2447" spans="1:45" hidden="1" x14ac:dyDescent="0.3">
      <c r="A2447" s="38" t="str">
        <f>E2447&amp;F2447&amp;U2447</f>
        <v>SPDDRIV-WHGPRHF</v>
      </c>
      <c r="B2447" s="38" t="str">
        <f>I2447&amp;D2447&amp;C2447</f>
        <v>TD66454006RF</v>
      </c>
      <c r="C2447" s="38" t="str">
        <f>_xlfn.XLOOKUP(A2447,CrossRef!N:N,CrossRef!D:D,"",0)</f>
        <v>RF</v>
      </c>
      <c r="D2447" s="38" t="str">
        <f>_xlfn.XLOOKUP(A2447,CrossRef!N:N,CrossRef!C:C,"",0)</f>
        <v>4006</v>
      </c>
      <c r="E2447" s="38" t="str">
        <f>LEFT(M2447,3)</f>
        <v>SPD</v>
      </c>
      <c r="F2447" s="38" t="str">
        <f>_xlfn.TEXTAFTER(J2447,"-")</f>
        <v>DRIV-WHGP</v>
      </c>
      <c r="G2447" t="s">
        <v>2695</v>
      </c>
      <c r="H2447" t="s">
        <v>2696</v>
      </c>
      <c r="I2447" t="s">
        <v>3932</v>
      </c>
      <c r="J2447" s="7" t="s">
        <v>2336</v>
      </c>
      <c r="K2447" t="s">
        <v>2638</v>
      </c>
      <c r="L2447" t="s">
        <v>190</v>
      </c>
      <c r="M2447" t="s">
        <v>3933</v>
      </c>
      <c r="N2447" t="s">
        <v>2640</v>
      </c>
      <c r="O2447" t="s">
        <v>3054</v>
      </c>
      <c r="P2447" t="s">
        <v>2642</v>
      </c>
      <c r="Q2447" t="s">
        <v>2640</v>
      </c>
      <c r="R2447" t="s">
        <v>9016</v>
      </c>
      <c r="S2447" t="s">
        <v>2655</v>
      </c>
      <c r="T2447" t="s">
        <v>2688</v>
      </c>
      <c r="U2447" t="s">
        <v>488</v>
      </c>
      <c r="V2447" s="7" t="s">
        <v>2391</v>
      </c>
      <c r="W2447" s="8">
        <v>18000</v>
      </c>
      <c r="X2447" t="s">
        <v>9017</v>
      </c>
      <c r="Y2447" t="s">
        <v>8651</v>
      </c>
      <c r="Z2447" s="8">
        <v>21225.8</v>
      </c>
      <c r="AA2447" s="9">
        <v>14.87</v>
      </c>
      <c r="AB2447" s="8">
        <v>58809.18</v>
      </c>
      <c r="AD2447" s="10">
        <v>4728695</v>
      </c>
      <c r="AE2447" s="11">
        <v>46046</v>
      </c>
      <c r="AF2447" s="8">
        <v>18576.8</v>
      </c>
      <c r="AG2447" s="8">
        <v>15351.000000000004</v>
      </c>
      <c r="AH2447" s="12">
        <v>0.85283333333333355</v>
      </c>
      <c r="AI2447" s="8">
        <v>1032.3470073974447</v>
      </c>
      <c r="AJ2447" s="11">
        <v>47257.347007407407</v>
      </c>
      <c r="AK2447" s="11">
        <v>47469</v>
      </c>
      <c r="AL2447" s="10">
        <v>-212</v>
      </c>
      <c r="AM2447">
        <v>39724.080000000002</v>
      </c>
      <c r="AN2447">
        <v>1.1748488888888891</v>
      </c>
      <c r="AO2447" s="40" t="str">
        <f>E2447&amp;F2447&amp;U2447</f>
        <v>SPDDRIV-WHGPRHF</v>
      </c>
      <c r="AP2447" s="40" t="str">
        <f>_xlfn.XLOOKUP(AO2447,CrossRef!N:N,CrossRef!A:A,"NOT FOUND",0)</f>
        <v>SPD4006RF</v>
      </c>
      <c r="AQ2447" s="40" t="str">
        <f>IFERROR(_xlfn.XLOOKUP(AO2447,CrossRef!$N:$N,CrossRef!$E:$E,"Not Found"),"-")</f>
        <v>789D</v>
      </c>
      <c r="AR2447" s="40" t="str">
        <f>IFERROR(_xlfn.XLOOKUP(AO2447,CrossRef!$N:$N,CrossRef!$G:$G,"Not Found"),"-")</f>
        <v>4006 - WHEEL &amp; BRAKE ASSEMBLY</v>
      </c>
      <c r="AS2447" s="40" t="str">
        <f>IFERROR(_xlfn.XLOOKUP(AO2447,CrossRef!$N:$N,CrossRef!$H:$H,"Not Found"),"-")</f>
        <v>RF - RIGHT FRONT</v>
      </c>
    </row>
    <row r="2448" spans="1:45" hidden="1" x14ac:dyDescent="0.3">
      <c r="A2448" s="38" t="str">
        <f>E2448&amp;F2448&amp;U2448</f>
        <v>SPDSURE-SPSNRHF</v>
      </c>
      <c r="B2448" s="38" t="str">
        <f>I2448&amp;D2448&amp;C2448</f>
        <v>TD6645</v>
      </c>
      <c r="C2448" s="38" t="str">
        <f>_xlfn.XLOOKUP(A2448,CrossRef!N:N,CrossRef!D:D,"",0)</f>
        <v/>
      </c>
      <c r="D2448" s="38" t="str">
        <f>_xlfn.XLOOKUP(A2448,CrossRef!N:N,CrossRef!C:C,"",0)</f>
        <v/>
      </c>
      <c r="E2448" s="38" t="str">
        <f>LEFT(M2448,3)</f>
        <v>SPD</v>
      </c>
      <c r="F2448" s="38" t="str">
        <f>_xlfn.TEXTAFTER(J2448,"-")</f>
        <v>SURE-SPSN</v>
      </c>
      <c r="G2448" t="s">
        <v>2695</v>
      </c>
      <c r="H2448" t="s">
        <v>2696</v>
      </c>
      <c r="I2448" t="s">
        <v>3932</v>
      </c>
      <c r="J2448" s="7" t="s">
        <v>1815</v>
      </c>
      <c r="K2448" t="s">
        <v>2638</v>
      </c>
      <c r="L2448" t="s">
        <v>190</v>
      </c>
      <c r="M2448" t="s">
        <v>3933</v>
      </c>
      <c r="N2448" t="s">
        <v>2640</v>
      </c>
      <c r="O2448" t="s">
        <v>3054</v>
      </c>
      <c r="P2448" t="s">
        <v>2642</v>
      </c>
      <c r="Q2448" t="s">
        <v>2640</v>
      </c>
      <c r="R2448" t="s">
        <v>9018</v>
      </c>
      <c r="S2448" t="s">
        <v>2644</v>
      </c>
      <c r="T2448" t="s">
        <v>2720</v>
      </c>
      <c r="U2448" t="s">
        <v>488</v>
      </c>
      <c r="V2448" s="7" t="s">
        <v>5119</v>
      </c>
      <c r="W2448" s="8">
        <v>18000</v>
      </c>
      <c r="X2448" t="s">
        <v>9019</v>
      </c>
      <c r="Y2448" t="s">
        <v>6460</v>
      </c>
      <c r="Z2448" s="8">
        <v>21225.8</v>
      </c>
      <c r="AA2448" s="9">
        <v>14.87</v>
      </c>
      <c r="AB2448" s="8">
        <v>36118.839999999997</v>
      </c>
      <c r="AD2448" s="10">
        <v>4714649</v>
      </c>
      <c r="AE2448" s="11">
        <v>46044</v>
      </c>
      <c r="AF2448" s="8">
        <v>18576.8</v>
      </c>
      <c r="AG2448" s="8">
        <v>15351.000000000004</v>
      </c>
      <c r="AH2448" s="12">
        <v>0.85283333333333355</v>
      </c>
      <c r="AI2448" s="8">
        <v>1032.3470073974447</v>
      </c>
      <c r="AJ2448" s="11">
        <v>47257.347007407407</v>
      </c>
      <c r="AK2448" s="11">
        <v>47469</v>
      </c>
      <c r="AL2448" s="10">
        <v>-212</v>
      </c>
      <c r="AM2448">
        <v>39724.080000000002</v>
      </c>
      <c r="AN2448">
        <v>1.1748488888888891</v>
      </c>
      <c r="AO2448" s="40" t="str">
        <f>E2448&amp;F2448&amp;U2448</f>
        <v>SPDSURE-SPSNRHF</v>
      </c>
      <c r="AP2448" s="40" t="str">
        <f>_xlfn.XLOOKUP(AO2448,CrossRef!N:N,CrossRef!A:A,"NOT FOUND",0)</f>
        <v>NOT FOUND</v>
      </c>
      <c r="AQ2448" s="40" t="str">
        <f>IFERROR(_xlfn.XLOOKUP(AO2448,CrossRef!$N:$N,CrossRef!$E:$E,"Not Found"),"-")</f>
        <v>Not Found</v>
      </c>
      <c r="AR2448" s="40" t="str">
        <f>IFERROR(_xlfn.XLOOKUP(AO2448,CrossRef!$N:$N,CrossRef!$G:$G,"Not Found"),"-")</f>
        <v>Not Found</v>
      </c>
      <c r="AS2448" s="40" t="str">
        <f>IFERROR(_xlfn.XLOOKUP(AO2448,CrossRef!$N:$N,CrossRef!$H:$H,"Not Found"),"-")</f>
        <v>Not Found</v>
      </c>
    </row>
    <row r="2449" spans="1:45" hidden="1" x14ac:dyDescent="0.3">
      <c r="A2449" s="38" t="str">
        <f>E2449&amp;F2449&amp;U2449</f>
        <v>SSPDRIV-FIDVRHR</v>
      </c>
      <c r="B2449" s="38" t="str">
        <f>I2449&amp;D2449&amp;C2449</f>
        <v>TD63404008RI</v>
      </c>
      <c r="C2449" s="38" t="str">
        <f>_xlfn.XLOOKUP(A2449,CrossRef!N:N,CrossRef!D:D,"",0)</f>
        <v>RI</v>
      </c>
      <c r="D2449" s="38" t="str">
        <f>_xlfn.XLOOKUP(A2449,CrossRef!N:N,CrossRef!C:C,"",0)</f>
        <v>4008</v>
      </c>
      <c r="E2449" s="38" t="str">
        <f>LEFT(M2449,3)</f>
        <v>SSP</v>
      </c>
      <c r="F2449" s="38" t="str">
        <f>_xlfn.TEXTAFTER(J2449,"-")</f>
        <v>DRIV-FIDV</v>
      </c>
      <c r="G2449" t="s">
        <v>2725</v>
      </c>
      <c r="H2449" t="s">
        <v>2726</v>
      </c>
      <c r="I2449" t="s">
        <v>3108</v>
      </c>
      <c r="J2449" s="7" t="s">
        <v>2337</v>
      </c>
      <c r="K2449" t="s">
        <v>2638</v>
      </c>
      <c r="L2449" t="s">
        <v>183</v>
      </c>
      <c r="M2449" t="s">
        <v>3109</v>
      </c>
      <c r="N2449" t="s">
        <v>2640</v>
      </c>
      <c r="O2449" t="s">
        <v>2803</v>
      </c>
      <c r="P2449" t="s">
        <v>2642</v>
      </c>
      <c r="Q2449" t="s">
        <v>2640</v>
      </c>
      <c r="R2449" t="s">
        <v>9020</v>
      </c>
      <c r="S2449" t="s">
        <v>2655</v>
      </c>
      <c r="T2449" t="s">
        <v>2682</v>
      </c>
      <c r="U2449" t="s">
        <v>494</v>
      </c>
      <c r="V2449" s="7" t="s">
        <v>549</v>
      </c>
      <c r="W2449" s="8">
        <v>24000</v>
      </c>
      <c r="X2449" t="s">
        <v>9021</v>
      </c>
      <c r="Y2449" t="s">
        <v>3128</v>
      </c>
      <c r="Z2449" s="8">
        <v>50791.86</v>
      </c>
      <c r="AA2449" s="9">
        <v>14.01</v>
      </c>
      <c r="AB2449" s="8">
        <v>152733.69</v>
      </c>
      <c r="AD2449" s="10">
        <v>4634176</v>
      </c>
      <c r="AE2449" s="11">
        <v>45600</v>
      </c>
      <c r="AF2449" s="8">
        <v>42146.18</v>
      </c>
      <c r="AG2449" s="8">
        <v>15354.319999999992</v>
      </c>
      <c r="AH2449" s="12">
        <v>0.63976333333333302</v>
      </c>
      <c r="AI2449" s="8">
        <v>1095.9543183440394</v>
      </c>
      <c r="AJ2449" s="11">
        <v>47320.954318321761</v>
      </c>
      <c r="AK2449" s="11">
        <v>47231</v>
      </c>
      <c r="AL2449" s="10">
        <v>89</v>
      </c>
      <c r="AM2449">
        <v>64885.919999999998</v>
      </c>
      <c r="AN2449">
        <v>0.9474891666666666</v>
      </c>
      <c r="AO2449" s="40" t="str">
        <f>E2449&amp;F2449&amp;U2449</f>
        <v>SSPDRIV-FIDVRHR</v>
      </c>
      <c r="AP2449" s="40" t="str">
        <f>_xlfn.XLOOKUP(AO2449,CrossRef!N:N,CrossRef!A:A,"NOT FOUND",0)</f>
        <v>SSP4008RI</v>
      </c>
      <c r="AQ2449" s="40" t="str">
        <f>IFERROR(_xlfn.XLOOKUP(AO2449,CrossRef!$N:$N,CrossRef!$E:$E,"Not Found"),"-")</f>
        <v>793F</v>
      </c>
      <c r="AR2449" s="40" t="str">
        <f>IFERROR(_xlfn.XLOOKUP(AO2449,CrossRef!$N:$N,CrossRef!$G:$G,"Not Found"),"-")</f>
        <v>4008 - FINAL DRIVE, BRAKE &amp; WHEEL</v>
      </c>
      <c r="AS2449" s="40" t="str">
        <f>IFERROR(_xlfn.XLOOKUP(AO2449,CrossRef!$N:$N,CrossRef!$H:$H,"Not Found"),"-")</f>
        <v>RI - RIGHT</v>
      </c>
    </row>
    <row r="2450" spans="1:45" hidden="1" x14ac:dyDescent="0.3">
      <c r="A2450" s="38" t="str">
        <f>E2450&amp;F2450&amp;U2450</f>
        <v>SSPDRIV-FIDVLHR</v>
      </c>
      <c r="B2450" s="38" t="str">
        <f>I2450&amp;D2450&amp;C2450</f>
        <v>TD63404008LR</v>
      </c>
      <c r="C2450" s="38" t="str">
        <f>_xlfn.XLOOKUP(A2450,CrossRef!N:N,CrossRef!D:D,"",0)</f>
        <v>LR</v>
      </c>
      <c r="D2450" s="38" t="str">
        <f>_xlfn.XLOOKUP(A2450,CrossRef!N:N,CrossRef!C:C,"",0)</f>
        <v>4008</v>
      </c>
      <c r="E2450" s="38" t="str">
        <f>LEFT(M2450,3)</f>
        <v>SSP</v>
      </c>
      <c r="F2450" s="38" t="str">
        <f>_xlfn.TEXTAFTER(J2450,"-")</f>
        <v>DRIV-FIDV</v>
      </c>
      <c r="G2450" t="s">
        <v>2725</v>
      </c>
      <c r="H2450" t="s">
        <v>2726</v>
      </c>
      <c r="I2450" t="s">
        <v>3108</v>
      </c>
      <c r="J2450" s="7" t="s">
        <v>2337</v>
      </c>
      <c r="K2450" t="s">
        <v>2638</v>
      </c>
      <c r="L2450" t="s">
        <v>183</v>
      </c>
      <c r="M2450" t="s">
        <v>3109</v>
      </c>
      <c r="N2450" t="s">
        <v>2640</v>
      </c>
      <c r="O2450" t="s">
        <v>2803</v>
      </c>
      <c r="P2450" t="s">
        <v>2642</v>
      </c>
      <c r="Q2450" t="s">
        <v>2640</v>
      </c>
      <c r="R2450" t="s">
        <v>9022</v>
      </c>
      <c r="S2450" t="s">
        <v>2655</v>
      </c>
      <c r="T2450" t="s">
        <v>2682</v>
      </c>
      <c r="U2450" t="s">
        <v>491</v>
      </c>
      <c r="V2450" s="7" t="s">
        <v>548</v>
      </c>
      <c r="W2450" s="8">
        <v>24000</v>
      </c>
      <c r="X2450" t="s">
        <v>9023</v>
      </c>
      <c r="Y2450" t="s">
        <v>3131</v>
      </c>
      <c r="Z2450" s="8">
        <v>50791.86</v>
      </c>
      <c r="AA2450" s="9">
        <v>14.01</v>
      </c>
      <c r="AB2450" s="8">
        <v>152733.69</v>
      </c>
      <c r="AD2450" s="10">
        <v>4634177</v>
      </c>
      <c r="AE2450" s="11">
        <v>45600</v>
      </c>
      <c r="AF2450" s="8">
        <v>42146.18</v>
      </c>
      <c r="AG2450" s="8">
        <v>15354.319999999992</v>
      </c>
      <c r="AH2450" s="12">
        <v>0.63976333333333302</v>
      </c>
      <c r="AI2450" s="8">
        <v>1095.9543183440394</v>
      </c>
      <c r="AJ2450" s="11">
        <v>47320.954318321761</v>
      </c>
      <c r="AK2450" s="11">
        <v>47231</v>
      </c>
      <c r="AL2450" s="10">
        <v>89</v>
      </c>
      <c r="AM2450">
        <v>64885.919999999998</v>
      </c>
      <c r="AN2450">
        <v>0.9474891666666666</v>
      </c>
      <c r="AO2450" s="40" t="str">
        <f>E2450&amp;F2450&amp;U2450</f>
        <v>SSPDRIV-FIDVLHR</v>
      </c>
      <c r="AP2450" s="40" t="str">
        <f>_xlfn.XLOOKUP(AO2450,CrossRef!N:N,CrossRef!A:A,"NOT FOUND",0)</f>
        <v>SSP4008LR</v>
      </c>
      <c r="AQ2450" s="40" t="str">
        <f>IFERROR(_xlfn.XLOOKUP(AO2450,CrossRef!$N:$N,CrossRef!$E:$E,"Not Found"),"-")</f>
        <v>793F</v>
      </c>
      <c r="AR2450" s="40" t="str">
        <f>IFERROR(_xlfn.XLOOKUP(AO2450,CrossRef!$N:$N,CrossRef!$G:$G,"Not Found"),"-")</f>
        <v>4008 - FINAL DRIVE, BRAKE &amp; WHEEL</v>
      </c>
      <c r="AS2450" s="40" t="str">
        <f>IFERROR(_xlfn.XLOOKUP(AO2450,CrossRef!$N:$N,CrossRef!$H:$H,"Not Found"),"-")</f>
        <v>LR - LEFT REAR</v>
      </c>
    </row>
    <row r="2451" spans="1:45" hidden="1" x14ac:dyDescent="0.3">
      <c r="A2451" s="38" t="str">
        <f>E2451&amp;F2451&amp;U2451</f>
        <v>340HYSY-MOHY-TRLRRHR</v>
      </c>
      <c r="B2451" s="38" t="str">
        <f>I2451&amp;D2451&amp;C2451</f>
        <v>QEX011</v>
      </c>
      <c r="C2451" s="38" t="str">
        <f>_xlfn.XLOOKUP(A2451,CrossRef!N:N,CrossRef!D:D,"",0)</f>
        <v/>
      </c>
      <c r="D2451" s="38" t="str">
        <f>_xlfn.XLOOKUP(A2451,CrossRef!N:N,CrossRef!C:C,"",0)</f>
        <v/>
      </c>
      <c r="E2451" s="38" t="str">
        <f>LEFT(M2451,3)</f>
        <v>340</v>
      </c>
      <c r="F2451" s="38" t="str">
        <f>_xlfn.TEXTAFTER(J2451,"-")</f>
        <v>HYSY-MOHY-TRLR</v>
      </c>
      <c r="G2451" t="s">
        <v>2635</v>
      </c>
      <c r="H2451" t="s">
        <v>2636</v>
      </c>
      <c r="I2451" t="s">
        <v>2838</v>
      </c>
      <c r="J2451" s="7" t="s">
        <v>1611</v>
      </c>
      <c r="K2451" t="s">
        <v>2638</v>
      </c>
      <c r="L2451" t="s">
        <v>2755</v>
      </c>
      <c r="M2451" t="s">
        <v>2839</v>
      </c>
      <c r="N2451" t="s">
        <v>2640</v>
      </c>
      <c r="O2451" t="s">
        <v>2641</v>
      </c>
      <c r="P2451" t="s">
        <v>2642</v>
      </c>
      <c r="Q2451" t="s">
        <v>2640</v>
      </c>
      <c r="R2451" t="s">
        <v>9024</v>
      </c>
      <c r="S2451" t="s">
        <v>2655</v>
      </c>
      <c r="T2451" t="s">
        <v>2882</v>
      </c>
      <c r="U2451" t="s">
        <v>494</v>
      </c>
      <c r="V2451" s="7" t="s">
        <v>2272</v>
      </c>
      <c r="W2451" s="8">
        <v>16500</v>
      </c>
      <c r="X2451" t="s">
        <v>9025</v>
      </c>
      <c r="Y2451" t="s">
        <v>8276</v>
      </c>
      <c r="Z2451" s="8">
        <v>69943.199999999997</v>
      </c>
      <c r="AA2451" s="9">
        <v>13.19</v>
      </c>
      <c r="AB2451" s="8">
        <v>28403.33</v>
      </c>
      <c r="AD2451" s="10">
        <v>4932119</v>
      </c>
      <c r="AE2451" s="11">
        <v>46145</v>
      </c>
      <c r="AF2451" s="8">
        <v>68816</v>
      </c>
      <c r="AG2451" s="8">
        <v>15372.800000000003</v>
      </c>
      <c r="AH2451" s="12">
        <v>0.93168484848484867</v>
      </c>
      <c r="AI2451" s="8">
        <v>1165.4890068233512</v>
      </c>
      <c r="AJ2451" s="11">
        <v>47390.489006828706</v>
      </c>
      <c r="AK2451" s="11">
        <v>47369</v>
      </c>
      <c r="AL2451" s="10">
        <v>21</v>
      </c>
      <c r="AM2451">
        <v>85032.56</v>
      </c>
      <c r="AO2451" s="40" t="str">
        <f>E2451&amp;F2451&amp;U2451</f>
        <v>340HYSY-MOHY-TRLRRHR</v>
      </c>
      <c r="AP2451" s="40" t="str">
        <f>_xlfn.XLOOKUP(AO2451,CrossRef!N:N,CrossRef!A:A,"NOT FOUND",0)</f>
        <v>NOT FOUND</v>
      </c>
      <c r="AQ2451" s="40" t="str">
        <f>IFERROR(_xlfn.XLOOKUP(AO2451,CrossRef!$N:$N,CrossRef!$E:$E,"Not Found"),"-")</f>
        <v>Not Found</v>
      </c>
      <c r="AR2451" s="40" t="str">
        <f>IFERROR(_xlfn.XLOOKUP(AO2451,CrossRef!$N:$N,CrossRef!$G:$G,"Not Found"),"-")</f>
        <v>Not Found</v>
      </c>
      <c r="AS2451" s="40" t="str">
        <f>IFERROR(_xlfn.XLOOKUP(AO2451,CrossRef!$N:$N,CrossRef!$H:$H,"Not Found"),"-")</f>
        <v>Not Found</v>
      </c>
    </row>
    <row r="2452" spans="1:45" hidden="1" x14ac:dyDescent="0.3">
      <c r="A2452" s="38" t="str">
        <f>E2452&amp;F2452&amp;U2452</f>
        <v>ATYDRIV-TQCV</v>
      </c>
      <c r="B2452" s="38" t="str">
        <f>I2452&amp;D2452&amp;C2452</f>
        <v>QTD37310100</v>
      </c>
      <c r="C2452" s="38" t="str">
        <f>_xlfn.XLOOKUP(A2452,CrossRef!N:N,CrossRef!D:D,"",0)</f>
        <v>00</v>
      </c>
      <c r="D2452" s="38" t="str">
        <f>_xlfn.XLOOKUP(A2452,CrossRef!N:N,CrossRef!C:C,"",0)</f>
        <v>3101</v>
      </c>
      <c r="E2452" s="38" t="str">
        <f>LEFT(M2452,3)</f>
        <v>ATY</v>
      </c>
      <c r="F2452" s="38" t="str">
        <f>_xlfn.TEXTAFTER(J2452,"-")</f>
        <v>DRIV-TQCV</v>
      </c>
      <c r="G2452" t="s">
        <v>2635</v>
      </c>
      <c r="H2452" t="s">
        <v>2636</v>
      </c>
      <c r="I2452" t="s">
        <v>5487</v>
      </c>
      <c r="J2452" s="7" t="s">
        <v>2338</v>
      </c>
      <c r="K2452" t="s">
        <v>2638</v>
      </c>
      <c r="L2452" t="s">
        <v>151</v>
      </c>
      <c r="M2452" t="s">
        <v>5488</v>
      </c>
      <c r="N2452" t="s">
        <v>2640</v>
      </c>
      <c r="O2452" t="s">
        <v>2641</v>
      </c>
      <c r="P2452" t="s">
        <v>2642</v>
      </c>
      <c r="Q2452" t="s">
        <v>2662</v>
      </c>
      <c r="R2452" t="s">
        <v>9026</v>
      </c>
      <c r="S2452" t="s">
        <v>2655</v>
      </c>
      <c r="T2452" t="s">
        <v>2678</v>
      </c>
      <c r="U2452" t="s">
        <v>2657</v>
      </c>
      <c r="V2452" s="7" t="s">
        <v>390</v>
      </c>
      <c r="W2452" s="8">
        <v>15400</v>
      </c>
      <c r="X2452" t="s">
        <v>9027</v>
      </c>
      <c r="Y2452" t="s">
        <v>3102</v>
      </c>
      <c r="Z2452" s="8">
        <v>74606</v>
      </c>
      <c r="AA2452" s="9">
        <v>1.17</v>
      </c>
      <c r="AB2452" s="8">
        <v>53050.69</v>
      </c>
      <c r="AD2452" s="10">
        <v>4571000</v>
      </c>
      <c r="AE2452" s="11">
        <v>46204</v>
      </c>
      <c r="AF2452" s="8">
        <v>74600</v>
      </c>
      <c r="AG2452" s="8">
        <v>15394</v>
      </c>
      <c r="AH2452" s="12">
        <v>0.99961038961038962</v>
      </c>
      <c r="AI2452" s="8">
        <v>13157.264957264959</v>
      </c>
      <c r="AJ2452" s="11">
        <v>59382.264957256943</v>
      </c>
      <c r="AK2452" s="11">
        <v>47389</v>
      </c>
      <c r="AL2452" s="10">
        <v>11993</v>
      </c>
      <c r="AM2452">
        <v>75967.88</v>
      </c>
      <c r="AO2452" s="40" t="str">
        <f>E2452&amp;F2452&amp;U2452</f>
        <v>ATYDRIV-TQCV</v>
      </c>
      <c r="AP2452" s="40" t="str">
        <f>_xlfn.XLOOKUP(AO2452,CrossRef!N:N,CrossRef!A:A,"NOT FOUND",0)</f>
        <v>ATY310100</v>
      </c>
      <c r="AQ2452" s="40" t="str">
        <f>IFERROR(_xlfn.XLOOKUP(AO2452,CrossRef!$N:$N,CrossRef!$E:$E,"Not Found"),"-")</f>
        <v>793C</v>
      </c>
      <c r="AR2452" s="40" t="str">
        <f>IFERROR(_xlfn.XLOOKUP(AO2452,CrossRef!$N:$N,CrossRef!$G:$G,"Not Found"),"-")</f>
        <v>3101 - TORQUE CONVERTER</v>
      </c>
      <c r="AS2452" s="40" t="str">
        <f>IFERROR(_xlfn.XLOOKUP(AO2452,CrossRef!$N:$N,CrossRef!$H:$H,"Not Found"),"-")</f>
        <v>00 - (NONE)</v>
      </c>
    </row>
    <row r="2453" spans="1:45" hidden="1" x14ac:dyDescent="0.3">
      <c r="A2453" s="38" t="str">
        <f>E2453&amp;F2453&amp;U2453</f>
        <v>APXDRIV-DIFF</v>
      </c>
      <c r="B2453" s="38" t="str">
        <f>I2453&amp;D2453&amp;C2453</f>
        <v>TD6049325800</v>
      </c>
      <c r="C2453" s="38" t="str">
        <f>_xlfn.XLOOKUP(A2453,CrossRef!N:N,CrossRef!D:D,"",0)</f>
        <v>00</v>
      </c>
      <c r="D2453" s="38" t="str">
        <f>_xlfn.XLOOKUP(A2453,CrossRef!N:N,CrossRef!C:C,"",0)</f>
        <v>3258</v>
      </c>
      <c r="E2453" s="38" t="str">
        <f>LEFT(M2453,3)</f>
        <v>APX</v>
      </c>
      <c r="F2453" s="38" t="str">
        <f>_xlfn.TEXTAFTER(J2453,"-")</f>
        <v>DRIV-DIFF</v>
      </c>
      <c r="G2453" t="s">
        <v>2648</v>
      </c>
      <c r="H2453" t="s">
        <v>2649</v>
      </c>
      <c r="I2453" t="s">
        <v>3974</v>
      </c>
      <c r="J2453" s="7" t="s">
        <v>469</v>
      </c>
      <c r="K2453" t="s">
        <v>2638</v>
      </c>
      <c r="L2453" t="s">
        <v>177</v>
      </c>
      <c r="M2453" t="s">
        <v>3975</v>
      </c>
      <c r="N2453" t="s">
        <v>2640</v>
      </c>
      <c r="O2453" t="s">
        <v>2653</v>
      </c>
      <c r="P2453" t="s">
        <v>2642</v>
      </c>
      <c r="Q2453" t="s">
        <v>2640</v>
      </c>
      <c r="R2453" t="s">
        <v>9028</v>
      </c>
      <c r="S2453" t="s">
        <v>2655</v>
      </c>
      <c r="T2453" t="s">
        <v>2656</v>
      </c>
      <c r="U2453" t="s">
        <v>2657</v>
      </c>
      <c r="V2453" s="7" t="s">
        <v>464</v>
      </c>
      <c r="W2453" s="8">
        <v>18000</v>
      </c>
      <c r="X2453" t="s">
        <v>5991</v>
      </c>
      <c r="Y2453" t="s">
        <v>2659</v>
      </c>
      <c r="Z2453" s="8">
        <v>79325.52</v>
      </c>
      <c r="AA2453" s="9">
        <v>13.45</v>
      </c>
      <c r="AB2453" s="8">
        <v>64396.82</v>
      </c>
      <c r="AD2453" s="10">
        <v>4825399</v>
      </c>
      <c r="AE2453" s="11">
        <v>46007</v>
      </c>
      <c r="AF2453" s="8">
        <v>76774.59</v>
      </c>
      <c r="AG2453" s="8">
        <v>15449.069999999992</v>
      </c>
      <c r="AH2453" s="12">
        <v>0.85828166666666628</v>
      </c>
      <c r="AI2453" s="8">
        <v>1148.6297397769513</v>
      </c>
      <c r="AJ2453" s="11">
        <v>47373.629739780095</v>
      </c>
      <c r="AK2453" s="11">
        <v>47810</v>
      </c>
      <c r="AL2453" s="10">
        <v>-437</v>
      </c>
      <c r="AM2453">
        <v>100643.77</v>
      </c>
      <c r="AN2453">
        <v>1.3260655555555561</v>
      </c>
      <c r="AO2453" s="40" t="str">
        <f>E2453&amp;F2453&amp;U2453</f>
        <v>APXDRIV-DIFF</v>
      </c>
      <c r="AP2453" s="40" t="str">
        <f>_xlfn.XLOOKUP(AO2453,CrossRef!N:N,CrossRef!A:A,"NOT FOUND",0)</f>
        <v>APX325800</v>
      </c>
      <c r="AQ2453" s="40" t="str">
        <f>IFERROR(_xlfn.XLOOKUP(AO2453,CrossRef!$N:$N,CrossRef!$E:$E,"Not Found"),"-")</f>
        <v>785C</v>
      </c>
      <c r="AR2453" s="40" t="str">
        <f>IFERROR(_xlfn.XLOOKUP(AO2453,CrossRef!$N:$N,CrossRef!$G:$G,"Not Found"),"-")</f>
        <v>3258 - DIFFERENTIAL</v>
      </c>
      <c r="AS2453" s="40" t="str">
        <f>IFERROR(_xlfn.XLOOKUP(AO2453,CrossRef!$N:$N,CrossRef!$H:$H,"Not Found"),"-")</f>
        <v>00 - (NONE)</v>
      </c>
    </row>
    <row r="2454" spans="1:45" hidden="1" x14ac:dyDescent="0.3">
      <c r="A2454" s="38" t="str">
        <f>E2454&amp;F2454&amp;U2454</f>
        <v>APXDRIV-TMSN</v>
      </c>
      <c r="B2454" s="38" t="str">
        <f>I2454&amp;D2454&amp;C2454</f>
        <v>TD6049303000</v>
      </c>
      <c r="C2454" s="38" t="str">
        <f>_xlfn.XLOOKUP(A2454,CrossRef!N:N,CrossRef!D:D,"",0)</f>
        <v>00</v>
      </c>
      <c r="D2454" s="38" t="str">
        <f>_xlfn.XLOOKUP(A2454,CrossRef!N:N,CrossRef!C:C,"",0)</f>
        <v>3030</v>
      </c>
      <c r="E2454" s="38" t="str">
        <f>LEFT(M2454,3)</f>
        <v>APX</v>
      </c>
      <c r="F2454" s="38" t="str">
        <f>_xlfn.TEXTAFTER(J2454,"-")</f>
        <v>DRIV-TMSN</v>
      </c>
      <c r="G2454" t="s">
        <v>2648</v>
      </c>
      <c r="H2454" t="s">
        <v>2649</v>
      </c>
      <c r="I2454" t="s">
        <v>3974</v>
      </c>
      <c r="J2454" s="7" t="s">
        <v>347</v>
      </c>
      <c r="K2454" t="s">
        <v>2638</v>
      </c>
      <c r="L2454" t="s">
        <v>177</v>
      </c>
      <c r="M2454" t="s">
        <v>3975</v>
      </c>
      <c r="N2454" t="s">
        <v>2640</v>
      </c>
      <c r="O2454" t="s">
        <v>2653</v>
      </c>
      <c r="P2454" t="s">
        <v>2642</v>
      </c>
      <c r="Q2454" t="s">
        <v>2640</v>
      </c>
      <c r="R2454" t="s">
        <v>9029</v>
      </c>
      <c r="S2454" t="s">
        <v>2655</v>
      </c>
      <c r="T2454" t="s">
        <v>2818</v>
      </c>
      <c r="U2454" t="s">
        <v>2657</v>
      </c>
      <c r="V2454" s="7" t="s">
        <v>327</v>
      </c>
      <c r="W2454" s="8">
        <v>18000</v>
      </c>
      <c r="X2454" t="s">
        <v>5865</v>
      </c>
      <c r="Y2454" t="s">
        <v>3489</v>
      </c>
      <c r="Z2454" s="8">
        <v>79325.52</v>
      </c>
      <c r="AA2454" s="9">
        <v>13.45</v>
      </c>
      <c r="AB2454" s="8">
        <v>79096.710000000006</v>
      </c>
      <c r="AD2454" s="10">
        <v>4734087</v>
      </c>
      <c r="AE2454" s="11">
        <v>46008</v>
      </c>
      <c r="AF2454" s="8">
        <v>76774.59</v>
      </c>
      <c r="AG2454" s="8">
        <v>15449.069999999992</v>
      </c>
      <c r="AH2454" s="12">
        <v>0.85828166666666628</v>
      </c>
      <c r="AI2454" s="8">
        <v>1148.6297397769513</v>
      </c>
      <c r="AJ2454" s="11">
        <v>47373.629739780095</v>
      </c>
      <c r="AK2454" s="11">
        <v>47810</v>
      </c>
      <c r="AL2454" s="10">
        <v>-437</v>
      </c>
      <c r="AM2454">
        <v>100643.77</v>
      </c>
      <c r="AN2454">
        <v>1.3260655555555561</v>
      </c>
      <c r="AO2454" s="40" t="str">
        <f>E2454&amp;F2454&amp;U2454</f>
        <v>APXDRIV-TMSN</v>
      </c>
      <c r="AP2454" s="40" t="str">
        <f>_xlfn.XLOOKUP(AO2454,CrossRef!N:N,CrossRef!A:A,"NOT FOUND",0)</f>
        <v>APX303000</v>
      </c>
      <c r="AQ2454" s="40" t="str">
        <f>IFERROR(_xlfn.XLOOKUP(AO2454,CrossRef!$N:$N,CrossRef!$E:$E,"Not Found"),"-")</f>
        <v>785C</v>
      </c>
      <c r="AR2454" s="40" t="str">
        <f>IFERROR(_xlfn.XLOOKUP(AO2454,CrossRef!$N:$N,CrossRef!$G:$G,"Not Found"),"-")</f>
        <v>3030 - TRANSMISSION</v>
      </c>
      <c r="AS2454" s="40" t="str">
        <f>IFERROR(_xlfn.XLOOKUP(AO2454,CrossRef!$N:$N,CrossRef!$H:$H,"Not Found"),"-")</f>
        <v>00 - (NONE)</v>
      </c>
    </row>
    <row r="2455" spans="1:45" hidden="1" x14ac:dyDescent="0.3">
      <c r="A2455" s="38" t="str">
        <f>E2455&amp;F2455&amp;U2455</f>
        <v>HCMENGI</v>
      </c>
      <c r="B2455" s="38" t="str">
        <f>I2455&amp;D2455&amp;C2455</f>
        <v>EX7219100000</v>
      </c>
      <c r="C2455" s="38" t="str">
        <f>_xlfn.XLOOKUP(A2455,CrossRef!N:N,CrossRef!D:D,"",0)</f>
        <v>00</v>
      </c>
      <c r="D2455" s="38" t="str">
        <f>_xlfn.XLOOKUP(A2455,CrossRef!N:N,CrossRef!C:C,"",0)</f>
        <v>1000</v>
      </c>
      <c r="E2455" s="38" t="str">
        <f>LEFT(M2455,3)</f>
        <v>HCM</v>
      </c>
      <c r="F2455" s="38" t="str">
        <f>_xlfn.TEXTAFTER(J2455,"-")</f>
        <v>ENGI</v>
      </c>
      <c r="G2455" t="s">
        <v>2695</v>
      </c>
      <c r="H2455" t="s">
        <v>2696</v>
      </c>
      <c r="I2455" t="s">
        <v>2697</v>
      </c>
      <c r="J2455" s="7" t="s">
        <v>2339</v>
      </c>
      <c r="K2455" t="s">
        <v>2668</v>
      </c>
      <c r="L2455" t="s">
        <v>2698</v>
      </c>
      <c r="M2455" t="s">
        <v>2699</v>
      </c>
      <c r="N2455" t="s">
        <v>2640</v>
      </c>
      <c r="O2455" t="s">
        <v>2653</v>
      </c>
      <c r="P2455" t="s">
        <v>2642</v>
      </c>
      <c r="Q2455" t="s">
        <v>2640</v>
      </c>
      <c r="R2455" t="s">
        <v>9030</v>
      </c>
      <c r="S2455" t="s">
        <v>2655</v>
      </c>
      <c r="T2455" t="s">
        <v>3265</v>
      </c>
      <c r="U2455" t="s">
        <v>2657</v>
      </c>
      <c r="V2455" s="7" t="s">
        <v>26</v>
      </c>
      <c r="W2455" s="8">
        <v>16000</v>
      </c>
      <c r="X2455" t="s">
        <v>9031</v>
      </c>
      <c r="Y2455" t="s">
        <v>9032</v>
      </c>
      <c r="Z2455" s="8">
        <v>55009.3</v>
      </c>
      <c r="AA2455" s="9">
        <v>13.06</v>
      </c>
      <c r="AB2455" s="8">
        <v>570827.66</v>
      </c>
      <c r="AD2455" s="10">
        <v>4666877</v>
      </c>
      <c r="AE2455" s="11">
        <v>46187</v>
      </c>
      <c r="AF2455" s="8">
        <v>54478.3</v>
      </c>
      <c r="AG2455" s="8">
        <v>15469</v>
      </c>
      <c r="AH2455" s="12">
        <v>0.96681249999999996</v>
      </c>
      <c r="AI2455" s="8">
        <v>1184.4563552833079</v>
      </c>
      <c r="AJ2455" s="11">
        <v>47409.456355289352</v>
      </c>
      <c r="AK2455" s="11">
        <v>46410</v>
      </c>
      <c r="AL2455" s="10">
        <v>999</v>
      </c>
      <c r="AM2455">
        <v>57425.4</v>
      </c>
      <c r="AN2455">
        <v>0.18419374999999991</v>
      </c>
      <c r="AO2455" s="40" t="str">
        <f>E2455&amp;F2455&amp;U2455</f>
        <v>HCMENGI</v>
      </c>
      <c r="AP2455" s="40" t="str">
        <f>_xlfn.XLOOKUP(AO2455,CrossRef!N:N,CrossRef!A:A,"NOT FOUND",0)</f>
        <v>HCM100000</v>
      </c>
      <c r="AQ2455" s="40" t="str">
        <f>IFERROR(_xlfn.XLOOKUP(AO2455,CrossRef!$N:$N,CrossRef!$E:$E,"Not Found"),"-")</f>
        <v>EX2500</v>
      </c>
      <c r="AR2455" s="40" t="str">
        <f>IFERROR(_xlfn.XLOOKUP(AO2455,CrossRef!$N:$N,CrossRef!$G:$G,"Not Found"),"-")</f>
        <v>1000 - ENGINE</v>
      </c>
      <c r="AS2455" s="40" t="str">
        <f>IFERROR(_xlfn.XLOOKUP(AO2455,CrossRef!$N:$N,CrossRef!$H:$H,"Not Found"),"-")</f>
        <v>00 - (NONE)</v>
      </c>
    </row>
    <row r="2456" spans="1:45" hidden="1" x14ac:dyDescent="0.3">
      <c r="A2456" s="38" t="str">
        <f>E2456&amp;F2456&amp;U2456</f>
        <v>SPDDRIV-WHGPLHF</v>
      </c>
      <c r="B2456" s="38" t="str">
        <f>I2456&amp;D2456&amp;C2456</f>
        <v>TD66474006LF</v>
      </c>
      <c r="C2456" s="38" t="str">
        <f>_xlfn.XLOOKUP(A2456,CrossRef!N:N,CrossRef!D:D,"",0)</f>
        <v>LF</v>
      </c>
      <c r="D2456" s="38" t="str">
        <f>_xlfn.XLOOKUP(A2456,CrossRef!N:N,CrossRef!C:C,"",0)</f>
        <v>4006</v>
      </c>
      <c r="E2456" s="38" t="str">
        <f>LEFT(M2456,3)</f>
        <v>SPD</v>
      </c>
      <c r="F2456" s="38" t="str">
        <f>_xlfn.TEXTAFTER(J2456,"-")</f>
        <v>DRIV-WHGP</v>
      </c>
      <c r="G2456" t="s">
        <v>2695</v>
      </c>
      <c r="H2456" t="s">
        <v>2696</v>
      </c>
      <c r="I2456" t="s">
        <v>3938</v>
      </c>
      <c r="J2456" s="7" t="s">
        <v>2340</v>
      </c>
      <c r="K2456" t="s">
        <v>2638</v>
      </c>
      <c r="L2456" t="s">
        <v>190</v>
      </c>
      <c r="M2456" t="s">
        <v>3939</v>
      </c>
      <c r="N2456" t="s">
        <v>2640</v>
      </c>
      <c r="O2456" t="s">
        <v>3054</v>
      </c>
      <c r="P2456" t="s">
        <v>2642</v>
      </c>
      <c r="Q2456" t="s">
        <v>2640</v>
      </c>
      <c r="R2456" t="s">
        <v>9033</v>
      </c>
      <c r="S2456" t="s">
        <v>2655</v>
      </c>
      <c r="T2456" t="s">
        <v>2688</v>
      </c>
      <c r="U2456" t="s">
        <v>485</v>
      </c>
      <c r="V2456" s="7" t="s">
        <v>2263</v>
      </c>
      <c r="W2456" s="8">
        <v>18000</v>
      </c>
      <c r="X2456" t="s">
        <v>9034</v>
      </c>
      <c r="Y2456" t="s">
        <v>8651</v>
      </c>
      <c r="Z2456" s="8">
        <v>21197.9</v>
      </c>
      <c r="AA2456" s="9">
        <v>14.22</v>
      </c>
      <c r="AB2456" s="8">
        <v>58809.18</v>
      </c>
      <c r="AD2456" s="10">
        <v>4802014</v>
      </c>
      <c r="AE2456" s="11">
        <v>46048</v>
      </c>
      <c r="AF2456" s="8">
        <v>18672</v>
      </c>
      <c r="AG2456" s="8">
        <v>15474.099999999999</v>
      </c>
      <c r="AH2456" s="12">
        <v>0.85967222222222217</v>
      </c>
      <c r="AI2456" s="8">
        <v>1088.1926863572432</v>
      </c>
      <c r="AJ2456" s="11">
        <v>47313.192686342591</v>
      </c>
      <c r="AK2456" s="11">
        <v>47479</v>
      </c>
      <c r="AL2456" s="10">
        <v>-166</v>
      </c>
      <c r="AM2456">
        <v>39029.78</v>
      </c>
      <c r="AN2456">
        <v>1.1309877777777777</v>
      </c>
      <c r="AO2456" s="40" t="str">
        <f>E2456&amp;F2456&amp;U2456</f>
        <v>SPDDRIV-WHGPLHF</v>
      </c>
      <c r="AP2456" s="40" t="str">
        <f>_xlfn.XLOOKUP(AO2456,CrossRef!N:N,CrossRef!A:A,"NOT FOUND",0)</f>
        <v>SPD4006LF</v>
      </c>
      <c r="AQ2456" s="40" t="str">
        <f>IFERROR(_xlfn.XLOOKUP(AO2456,CrossRef!$N:$N,CrossRef!$E:$E,"Not Found"),"-")</f>
        <v>789D</v>
      </c>
      <c r="AR2456" s="40" t="str">
        <f>IFERROR(_xlfn.XLOOKUP(AO2456,CrossRef!$N:$N,CrossRef!$G:$G,"Not Found"),"-")</f>
        <v>4006 - WHEEL &amp; BRAKE ASSEMBLY</v>
      </c>
      <c r="AS2456" s="40" t="str">
        <f>IFERROR(_xlfn.XLOOKUP(AO2456,CrossRef!$N:$N,CrossRef!$H:$H,"Not Found"),"-")</f>
        <v>LF - LEFT FRONT</v>
      </c>
    </row>
    <row r="2457" spans="1:45" hidden="1" x14ac:dyDescent="0.3">
      <c r="A2457" s="38" t="str">
        <f>E2457&amp;F2457&amp;U2457</f>
        <v>SPDDRIV-WHGPRHF</v>
      </c>
      <c r="B2457" s="38" t="str">
        <f>I2457&amp;D2457&amp;C2457</f>
        <v>TD66474006RF</v>
      </c>
      <c r="C2457" s="38" t="str">
        <f>_xlfn.XLOOKUP(A2457,CrossRef!N:N,CrossRef!D:D,"",0)</f>
        <v>RF</v>
      </c>
      <c r="D2457" s="38" t="str">
        <f>_xlfn.XLOOKUP(A2457,CrossRef!N:N,CrossRef!C:C,"",0)</f>
        <v>4006</v>
      </c>
      <c r="E2457" s="38" t="str">
        <f>LEFT(M2457,3)</f>
        <v>SPD</v>
      </c>
      <c r="F2457" s="38" t="str">
        <f>_xlfn.TEXTAFTER(J2457,"-")</f>
        <v>DRIV-WHGP</v>
      </c>
      <c r="G2457" t="s">
        <v>2695</v>
      </c>
      <c r="H2457" t="s">
        <v>2696</v>
      </c>
      <c r="I2457" t="s">
        <v>3938</v>
      </c>
      <c r="J2457" s="7" t="s">
        <v>2340</v>
      </c>
      <c r="K2457" t="s">
        <v>2638</v>
      </c>
      <c r="L2457" t="s">
        <v>190</v>
      </c>
      <c r="M2457" t="s">
        <v>3939</v>
      </c>
      <c r="N2457" t="s">
        <v>2640</v>
      </c>
      <c r="O2457" t="s">
        <v>3054</v>
      </c>
      <c r="P2457" t="s">
        <v>2642</v>
      </c>
      <c r="Q2457" t="s">
        <v>2640</v>
      </c>
      <c r="R2457" t="s">
        <v>9035</v>
      </c>
      <c r="S2457" t="s">
        <v>2655</v>
      </c>
      <c r="T2457" t="s">
        <v>2688</v>
      </c>
      <c r="U2457" t="s">
        <v>488</v>
      </c>
      <c r="V2457" s="7" t="s">
        <v>2391</v>
      </c>
      <c r="W2457" s="8">
        <v>18000</v>
      </c>
      <c r="X2457" t="s">
        <v>9036</v>
      </c>
      <c r="Y2457" t="s">
        <v>8651</v>
      </c>
      <c r="Z2457" s="8">
        <v>21197.9</v>
      </c>
      <c r="AA2457" s="9">
        <v>14.22</v>
      </c>
      <c r="AB2457" s="8">
        <v>58809.18</v>
      </c>
      <c r="AD2457" s="10">
        <v>4802015</v>
      </c>
      <c r="AE2457" s="11">
        <v>46048</v>
      </c>
      <c r="AF2457" s="8">
        <v>18672</v>
      </c>
      <c r="AG2457" s="8">
        <v>15474.099999999999</v>
      </c>
      <c r="AH2457" s="12">
        <v>0.85967222222222217</v>
      </c>
      <c r="AI2457" s="8">
        <v>1088.1926863572432</v>
      </c>
      <c r="AJ2457" s="11">
        <v>47313.192686342591</v>
      </c>
      <c r="AK2457" s="11">
        <v>47479</v>
      </c>
      <c r="AL2457" s="10">
        <v>-166</v>
      </c>
      <c r="AM2457">
        <v>39029.78</v>
      </c>
      <c r="AN2457">
        <v>1.1309877777777777</v>
      </c>
      <c r="AO2457" s="40" t="str">
        <f>E2457&amp;F2457&amp;U2457</f>
        <v>SPDDRIV-WHGPRHF</v>
      </c>
      <c r="AP2457" s="40" t="str">
        <f>_xlfn.XLOOKUP(AO2457,CrossRef!N:N,CrossRef!A:A,"NOT FOUND",0)</f>
        <v>SPD4006RF</v>
      </c>
      <c r="AQ2457" s="40" t="str">
        <f>IFERROR(_xlfn.XLOOKUP(AO2457,CrossRef!$N:$N,CrossRef!$E:$E,"Not Found"),"-")</f>
        <v>789D</v>
      </c>
      <c r="AR2457" s="40" t="str">
        <f>IFERROR(_xlfn.XLOOKUP(AO2457,CrossRef!$N:$N,CrossRef!$G:$G,"Not Found"),"-")</f>
        <v>4006 - WHEEL &amp; BRAKE ASSEMBLY</v>
      </c>
      <c r="AS2457" s="40" t="str">
        <f>IFERROR(_xlfn.XLOOKUP(AO2457,CrossRef!$N:$N,CrossRef!$H:$H,"Not Found"),"-")</f>
        <v>RF - RIGHT FRONT</v>
      </c>
    </row>
    <row r="2458" spans="1:45" hidden="1" x14ac:dyDescent="0.3">
      <c r="A2458" s="38" t="str">
        <f>E2458&amp;F2458&amp;U2458</f>
        <v>SPDSURE-SPSNLHF</v>
      </c>
      <c r="B2458" s="38" t="str">
        <f>I2458&amp;D2458&amp;C2458</f>
        <v>TD66477201LF</v>
      </c>
      <c r="C2458" s="38" t="str">
        <f>_xlfn.XLOOKUP(A2458,CrossRef!N:N,CrossRef!D:D,"",0)</f>
        <v>LF</v>
      </c>
      <c r="D2458" s="38" t="str">
        <f>_xlfn.XLOOKUP(A2458,CrossRef!N:N,CrossRef!C:C,"",0)</f>
        <v>7201</v>
      </c>
      <c r="E2458" s="38" t="str">
        <f>LEFT(M2458,3)</f>
        <v>SPD</v>
      </c>
      <c r="F2458" s="38" t="str">
        <f>_xlfn.TEXTAFTER(J2458,"-")</f>
        <v>SURE-SPSN</v>
      </c>
      <c r="G2458" t="s">
        <v>2695</v>
      </c>
      <c r="H2458" t="s">
        <v>2696</v>
      </c>
      <c r="I2458" t="s">
        <v>3938</v>
      </c>
      <c r="J2458" s="7" t="s">
        <v>1742</v>
      </c>
      <c r="K2458" t="s">
        <v>2638</v>
      </c>
      <c r="L2458" t="s">
        <v>190</v>
      </c>
      <c r="M2458" t="s">
        <v>3939</v>
      </c>
      <c r="N2458" t="s">
        <v>2640</v>
      </c>
      <c r="O2458" t="s">
        <v>3054</v>
      </c>
      <c r="P2458" t="s">
        <v>2642</v>
      </c>
      <c r="Q2458" t="s">
        <v>2640</v>
      </c>
      <c r="R2458" t="s">
        <v>9037</v>
      </c>
      <c r="S2458" t="s">
        <v>2644</v>
      </c>
      <c r="T2458" t="s">
        <v>2720</v>
      </c>
      <c r="U2458" t="s">
        <v>485</v>
      </c>
      <c r="V2458" s="7" t="s">
        <v>1526</v>
      </c>
      <c r="W2458" s="8">
        <v>18000</v>
      </c>
      <c r="X2458" t="s">
        <v>9038</v>
      </c>
      <c r="Y2458" t="s">
        <v>6460</v>
      </c>
      <c r="Z2458" s="8">
        <v>21197.9</v>
      </c>
      <c r="AA2458" s="9">
        <v>14.22</v>
      </c>
      <c r="AB2458" s="8">
        <v>36118.839999999997</v>
      </c>
      <c r="AD2458" s="10">
        <v>4802012</v>
      </c>
      <c r="AE2458" s="11">
        <v>46048</v>
      </c>
      <c r="AF2458" s="8">
        <v>18672</v>
      </c>
      <c r="AG2458" s="8">
        <v>15474.099999999999</v>
      </c>
      <c r="AH2458" s="12">
        <v>0.85967222222222217</v>
      </c>
      <c r="AI2458" s="8">
        <v>1088.1926863572432</v>
      </c>
      <c r="AJ2458" s="11">
        <v>47313.192686342591</v>
      </c>
      <c r="AK2458" s="11">
        <v>47479</v>
      </c>
      <c r="AL2458" s="10">
        <v>-166</v>
      </c>
      <c r="AM2458">
        <v>39029.78</v>
      </c>
      <c r="AN2458">
        <v>1.1309877777777777</v>
      </c>
      <c r="AO2458" s="40" t="str">
        <f>E2458&amp;F2458&amp;U2458</f>
        <v>SPDSURE-SPSNLHF</v>
      </c>
      <c r="AP2458" s="40" t="str">
        <f>_xlfn.XLOOKUP(AO2458,CrossRef!N:N,CrossRef!A:A,"NOT FOUND",0)</f>
        <v>SPD7201LF</v>
      </c>
      <c r="AQ2458" s="40" t="str">
        <f>IFERROR(_xlfn.XLOOKUP(AO2458,CrossRef!$N:$N,CrossRef!$E:$E,"Not Found"),"-")</f>
        <v>789D</v>
      </c>
      <c r="AR2458" s="40" t="str">
        <f>IFERROR(_xlfn.XLOOKUP(AO2458,CrossRef!$N:$N,CrossRef!$G:$G,"Not Found"),"-")</f>
        <v>7201 - SUSPENSION CYLINDER</v>
      </c>
      <c r="AS2458" s="40" t="str">
        <f>IFERROR(_xlfn.XLOOKUP(AO2458,CrossRef!$N:$N,CrossRef!$H:$H,"Not Found"),"-")</f>
        <v>LF - LEFT FRONT</v>
      </c>
    </row>
    <row r="2459" spans="1:45" hidden="1" x14ac:dyDescent="0.3">
      <c r="A2459" s="38" t="str">
        <f>E2459&amp;F2459&amp;U2459</f>
        <v>SPDSURE-SPSNRHF</v>
      </c>
      <c r="B2459" s="38" t="str">
        <f>I2459&amp;D2459&amp;C2459</f>
        <v>TD6647</v>
      </c>
      <c r="C2459" s="38" t="str">
        <f>_xlfn.XLOOKUP(A2459,CrossRef!N:N,CrossRef!D:D,"",0)</f>
        <v/>
      </c>
      <c r="D2459" s="38" t="str">
        <f>_xlfn.XLOOKUP(A2459,CrossRef!N:N,CrossRef!C:C,"",0)</f>
        <v/>
      </c>
      <c r="E2459" s="38" t="str">
        <f>LEFT(M2459,3)</f>
        <v>SPD</v>
      </c>
      <c r="F2459" s="38" t="str">
        <f>_xlfn.TEXTAFTER(J2459,"-")</f>
        <v>SURE-SPSN</v>
      </c>
      <c r="G2459" t="s">
        <v>2695</v>
      </c>
      <c r="H2459" t="s">
        <v>2696</v>
      </c>
      <c r="I2459" t="s">
        <v>3938</v>
      </c>
      <c r="J2459" s="7" t="s">
        <v>1742</v>
      </c>
      <c r="K2459" t="s">
        <v>2638</v>
      </c>
      <c r="L2459" t="s">
        <v>190</v>
      </c>
      <c r="M2459" t="s">
        <v>3939</v>
      </c>
      <c r="N2459" t="s">
        <v>2640</v>
      </c>
      <c r="O2459" t="s">
        <v>3054</v>
      </c>
      <c r="P2459" t="s">
        <v>2642</v>
      </c>
      <c r="Q2459" t="s">
        <v>2640</v>
      </c>
      <c r="R2459" t="s">
        <v>9039</v>
      </c>
      <c r="S2459" t="s">
        <v>2644</v>
      </c>
      <c r="T2459" t="s">
        <v>2720</v>
      </c>
      <c r="U2459" t="s">
        <v>488</v>
      </c>
      <c r="V2459" s="7" t="s">
        <v>5119</v>
      </c>
      <c r="W2459" s="8">
        <v>18000</v>
      </c>
      <c r="X2459" t="s">
        <v>9040</v>
      </c>
      <c r="Y2459" t="s">
        <v>6460</v>
      </c>
      <c r="Z2459" s="8">
        <v>21197.9</v>
      </c>
      <c r="AA2459" s="9">
        <v>14.22</v>
      </c>
      <c r="AB2459" s="8">
        <v>36118.839999999997</v>
      </c>
      <c r="AD2459" s="10">
        <v>4802013</v>
      </c>
      <c r="AE2459" s="11">
        <v>46079</v>
      </c>
      <c r="AF2459" s="8">
        <v>18672</v>
      </c>
      <c r="AG2459" s="8">
        <v>15474.099999999999</v>
      </c>
      <c r="AH2459" s="12">
        <v>0.85967222222222217</v>
      </c>
      <c r="AI2459" s="8">
        <v>1088.1926863572432</v>
      </c>
      <c r="AJ2459" s="11">
        <v>47313.192686342591</v>
      </c>
      <c r="AK2459" s="11">
        <v>47479</v>
      </c>
      <c r="AL2459" s="10">
        <v>-166</v>
      </c>
      <c r="AM2459">
        <v>39029.78</v>
      </c>
      <c r="AN2459">
        <v>1.1309877777777777</v>
      </c>
      <c r="AO2459" s="40" t="str">
        <f>E2459&amp;F2459&amp;U2459</f>
        <v>SPDSURE-SPSNRHF</v>
      </c>
      <c r="AP2459" s="40" t="str">
        <f>_xlfn.XLOOKUP(AO2459,CrossRef!N:N,CrossRef!A:A,"NOT FOUND",0)</f>
        <v>NOT FOUND</v>
      </c>
      <c r="AQ2459" s="40" t="str">
        <f>IFERROR(_xlfn.XLOOKUP(AO2459,CrossRef!$N:$N,CrossRef!$E:$E,"Not Found"),"-")</f>
        <v>Not Found</v>
      </c>
      <c r="AR2459" s="40" t="str">
        <f>IFERROR(_xlfn.XLOOKUP(AO2459,CrossRef!$N:$N,CrossRef!$G:$G,"Not Found"),"-")</f>
        <v>Not Found</v>
      </c>
      <c r="AS2459" s="40" t="str">
        <f>IFERROR(_xlfn.XLOOKUP(AO2459,CrossRef!$N:$N,CrossRef!$H:$H,"Not Found"),"-")</f>
        <v>Not Found</v>
      </c>
    </row>
    <row r="2460" spans="1:45" hidden="1" x14ac:dyDescent="0.3">
      <c r="A2460" s="38" t="str">
        <f>E2460&amp;F2460&amp;U2460</f>
        <v>APXDRIV-FIDVLHR</v>
      </c>
      <c r="B2460" s="38" t="str">
        <f>I2460&amp;D2460&amp;C2460</f>
        <v>TD60694008LR</v>
      </c>
      <c r="C2460" s="38" t="str">
        <f>_xlfn.XLOOKUP(A2460,CrossRef!N:N,CrossRef!D:D,"",0)</f>
        <v>LR</v>
      </c>
      <c r="D2460" s="38" t="str">
        <f>_xlfn.XLOOKUP(A2460,CrossRef!N:N,CrossRef!C:C,"",0)</f>
        <v>4008</v>
      </c>
      <c r="E2460" s="38" t="str">
        <f>LEFT(M2460,3)</f>
        <v>APX</v>
      </c>
      <c r="F2460" s="38" t="str">
        <f>_xlfn.TEXTAFTER(J2460,"-")</f>
        <v>DRIV-FIDV</v>
      </c>
      <c r="G2460" t="s">
        <v>2648</v>
      </c>
      <c r="H2460" t="s">
        <v>2649</v>
      </c>
      <c r="I2460" t="s">
        <v>3295</v>
      </c>
      <c r="J2460" s="7" t="s">
        <v>1971</v>
      </c>
      <c r="K2460" t="s">
        <v>2638</v>
      </c>
      <c r="L2460" t="s">
        <v>177</v>
      </c>
      <c r="M2460" t="s">
        <v>3296</v>
      </c>
      <c r="N2460" t="s">
        <v>2640</v>
      </c>
      <c r="O2460" t="s">
        <v>2653</v>
      </c>
      <c r="P2460" t="s">
        <v>2642</v>
      </c>
      <c r="Q2460" t="s">
        <v>2640</v>
      </c>
      <c r="R2460" t="s">
        <v>9041</v>
      </c>
      <c r="S2460" t="s">
        <v>2655</v>
      </c>
      <c r="T2460" t="s">
        <v>2682</v>
      </c>
      <c r="U2460" t="s">
        <v>491</v>
      </c>
      <c r="V2460" s="7" t="s">
        <v>591</v>
      </c>
      <c r="W2460" s="8">
        <v>22000</v>
      </c>
      <c r="X2460" t="s">
        <v>9042</v>
      </c>
      <c r="Y2460" t="s">
        <v>3907</v>
      </c>
      <c r="Z2460" s="8">
        <v>79789.960000000006</v>
      </c>
      <c r="AA2460" s="9">
        <v>13.95</v>
      </c>
      <c r="AB2460" s="8">
        <v>128611.53</v>
      </c>
      <c r="AD2460" s="10">
        <v>4646367</v>
      </c>
      <c r="AE2460" s="11">
        <v>45619</v>
      </c>
      <c r="AF2460" s="8">
        <v>73270</v>
      </c>
      <c r="AG2460" s="8">
        <v>15480.039999999994</v>
      </c>
      <c r="AH2460" s="12">
        <v>0.7036381818181815</v>
      </c>
      <c r="AI2460" s="8">
        <v>1109.6802867383508</v>
      </c>
      <c r="AJ2460" s="11">
        <v>47334.680286724535</v>
      </c>
      <c r="AK2460" s="11">
        <v>47198</v>
      </c>
      <c r="AL2460" s="10">
        <v>136</v>
      </c>
      <c r="AM2460">
        <v>93363.31</v>
      </c>
      <c r="AN2460">
        <v>0.91333227272727258</v>
      </c>
      <c r="AO2460" s="40" t="str">
        <f>E2460&amp;F2460&amp;U2460</f>
        <v>APXDRIV-FIDVLHR</v>
      </c>
      <c r="AP2460" s="40" t="str">
        <f>_xlfn.XLOOKUP(AO2460,CrossRef!N:N,CrossRef!A:A,"NOT FOUND",0)</f>
        <v>APX4008LR</v>
      </c>
      <c r="AQ2460" s="40" t="str">
        <f>IFERROR(_xlfn.XLOOKUP(AO2460,CrossRef!$N:$N,CrossRef!$E:$E,"Not Found"),"-")</f>
        <v>785C</v>
      </c>
      <c r="AR2460" s="40" t="str">
        <f>IFERROR(_xlfn.XLOOKUP(AO2460,CrossRef!$N:$N,CrossRef!$G:$G,"Not Found"),"-")</f>
        <v>4008 - FINAL DRIVE, BRAKE &amp; WHEEL</v>
      </c>
      <c r="AS2460" s="40" t="str">
        <f>IFERROR(_xlfn.XLOOKUP(AO2460,CrossRef!$N:$N,CrossRef!$H:$H,"Not Found"),"-")</f>
        <v>LR - LEFT REAR</v>
      </c>
    </row>
    <row r="2461" spans="1:45" hidden="1" x14ac:dyDescent="0.3">
      <c r="A2461" s="38" t="str">
        <f>E2461&amp;F2461&amp;U2461</f>
        <v>SSPDRIV-TMSN</v>
      </c>
      <c r="B2461" s="38" t="str">
        <f>I2461&amp;D2461&amp;C2461</f>
        <v>TD6312303000</v>
      </c>
      <c r="C2461" s="38" t="str">
        <f>_xlfn.XLOOKUP(A2461,CrossRef!N:N,CrossRef!D:D,"",0)</f>
        <v>00</v>
      </c>
      <c r="D2461" s="38" t="str">
        <f>_xlfn.XLOOKUP(A2461,CrossRef!N:N,CrossRef!C:C,"",0)</f>
        <v>3030</v>
      </c>
      <c r="E2461" s="38" t="str">
        <f>LEFT(M2461,3)</f>
        <v>SSP</v>
      </c>
      <c r="F2461" s="38" t="str">
        <f>_xlfn.TEXTAFTER(J2461,"-")</f>
        <v>DRIV-TMSN</v>
      </c>
      <c r="G2461" t="s">
        <v>2725</v>
      </c>
      <c r="H2461" t="s">
        <v>2726</v>
      </c>
      <c r="I2461" t="s">
        <v>3571</v>
      </c>
      <c r="J2461" s="7" t="s">
        <v>2341</v>
      </c>
      <c r="K2461" t="s">
        <v>2638</v>
      </c>
      <c r="L2461" t="s">
        <v>183</v>
      </c>
      <c r="M2461" t="s">
        <v>3572</v>
      </c>
      <c r="N2461" t="s">
        <v>2640</v>
      </c>
      <c r="O2461" t="s">
        <v>2653</v>
      </c>
      <c r="P2461" t="s">
        <v>2642</v>
      </c>
      <c r="Q2461" t="s">
        <v>2640</v>
      </c>
      <c r="R2461" t="s">
        <v>9043</v>
      </c>
      <c r="S2461" t="s">
        <v>2655</v>
      </c>
      <c r="T2461" t="s">
        <v>2818</v>
      </c>
      <c r="U2461" t="s">
        <v>2657</v>
      </c>
      <c r="V2461" s="7" t="s">
        <v>327</v>
      </c>
      <c r="W2461" s="8">
        <v>18000</v>
      </c>
      <c r="X2461" t="s">
        <v>9044</v>
      </c>
      <c r="Y2461" t="s">
        <v>3417</v>
      </c>
      <c r="Z2461" s="8">
        <v>70305.59</v>
      </c>
      <c r="AA2461" s="9">
        <v>15.12</v>
      </c>
      <c r="AB2461" s="8">
        <v>107273.16</v>
      </c>
      <c r="AD2461" s="10">
        <v>4734199</v>
      </c>
      <c r="AE2461" s="11">
        <v>46061</v>
      </c>
      <c r="AF2461" s="8">
        <v>67790.850000000006</v>
      </c>
      <c r="AG2461" s="8">
        <v>15485.260000000009</v>
      </c>
      <c r="AH2461" s="12">
        <v>0.86029222222222279</v>
      </c>
      <c r="AI2461" s="8">
        <v>1024.1574074074081</v>
      </c>
      <c r="AJ2461" s="11">
        <v>47249.157407407409</v>
      </c>
      <c r="AK2461" s="11">
        <v>47163</v>
      </c>
      <c r="AL2461" s="10">
        <v>86</v>
      </c>
      <c r="AM2461">
        <v>84488.15</v>
      </c>
      <c r="AN2461">
        <v>0.92762777777777716</v>
      </c>
      <c r="AO2461" s="40" t="str">
        <f>E2461&amp;F2461&amp;U2461</f>
        <v>SSPDRIV-TMSN</v>
      </c>
      <c r="AP2461" s="40" t="str">
        <f>_xlfn.XLOOKUP(AO2461,CrossRef!N:N,CrossRef!A:A,"NOT FOUND",0)</f>
        <v>SSP303000</v>
      </c>
      <c r="AQ2461" s="40" t="str">
        <f>IFERROR(_xlfn.XLOOKUP(AO2461,CrossRef!$N:$N,CrossRef!$E:$E,"Not Found"),"-")</f>
        <v>793F</v>
      </c>
      <c r="AR2461" s="40" t="str">
        <f>IFERROR(_xlfn.XLOOKUP(AO2461,CrossRef!$N:$N,CrossRef!$G:$G,"Not Found"),"-")</f>
        <v>3030 - TRANSMISSION</v>
      </c>
      <c r="AS2461" s="40" t="str">
        <f>IFERROR(_xlfn.XLOOKUP(AO2461,CrossRef!$N:$N,CrossRef!$H:$H,"Not Found"),"-")</f>
        <v>00 - (NONE)</v>
      </c>
    </row>
    <row r="2462" spans="1:45" hidden="1" x14ac:dyDescent="0.3">
      <c r="A2462" s="38" t="str">
        <f>E2462&amp;F2462&amp;U2462</f>
        <v>SPDDRIV-DIFF</v>
      </c>
      <c r="B2462" s="38" t="str">
        <f>I2462&amp;D2462&amp;C2462</f>
        <v>TD6639325800</v>
      </c>
      <c r="C2462" s="38" t="str">
        <f>_xlfn.XLOOKUP(A2462,CrossRef!N:N,CrossRef!D:D,"",0)</f>
        <v>00</v>
      </c>
      <c r="D2462" s="38" t="str">
        <f>_xlfn.XLOOKUP(A2462,CrossRef!N:N,CrossRef!C:C,"",0)</f>
        <v>3258</v>
      </c>
      <c r="E2462" s="38" t="str">
        <f>LEFT(M2462,3)</f>
        <v>SPD</v>
      </c>
      <c r="F2462" s="38" t="str">
        <f>_xlfn.TEXTAFTER(J2462,"-")</f>
        <v>DRIV-DIFF</v>
      </c>
      <c r="G2462" t="s">
        <v>2695</v>
      </c>
      <c r="H2462" t="s">
        <v>2696</v>
      </c>
      <c r="I2462" t="s">
        <v>3960</v>
      </c>
      <c r="J2462" s="7" t="s">
        <v>2342</v>
      </c>
      <c r="K2462" t="s">
        <v>2638</v>
      </c>
      <c r="L2462" t="s">
        <v>190</v>
      </c>
      <c r="M2462" t="s">
        <v>3961</v>
      </c>
      <c r="N2462" t="s">
        <v>2640</v>
      </c>
      <c r="O2462" t="s">
        <v>3054</v>
      </c>
      <c r="P2462" t="s">
        <v>2642</v>
      </c>
      <c r="Q2462" t="s">
        <v>2640</v>
      </c>
      <c r="R2462" t="s">
        <v>9045</v>
      </c>
      <c r="S2462" t="s">
        <v>2655</v>
      </c>
      <c r="T2462" t="s">
        <v>2656</v>
      </c>
      <c r="U2462" t="s">
        <v>2657</v>
      </c>
      <c r="V2462" s="7" t="s">
        <v>476</v>
      </c>
      <c r="W2462" s="8">
        <v>20000</v>
      </c>
      <c r="X2462" t="s">
        <v>9046</v>
      </c>
      <c r="Y2462" t="s">
        <v>3449</v>
      </c>
      <c r="Z2462" s="8">
        <v>21178.5</v>
      </c>
      <c r="AA2462" s="9">
        <v>13.4</v>
      </c>
      <c r="AB2462" s="8">
        <v>76870.87</v>
      </c>
      <c r="AD2462" s="10">
        <v>4754212</v>
      </c>
      <c r="AE2462" s="11">
        <v>45937</v>
      </c>
      <c r="AF2462" s="8">
        <v>16673.25</v>
      </c>
      <c r="AG2462" s="8">
        <v>15494.75</v>
      </c>
      <c r="AH2462" s="12">
        <v>0.77473749999999997</v>
      </c>
      <c r="AI2462" s="8">
        <v>1156.3246268656717</v>
      </c>
      <c r="AJ2462" s="11">
        <v>47381.324626851849</v>
      </c>
      <c r="AK2462" s="11">
        <v>47156</v>
      </c>
      <c r="AL2462" s="10">
        <v>225</v>
      </c>
      <c r="AM2462">
        <v>33653.9</v>
      </c>
      <c r="AN2462">
        <v>0.84903250000000008</v>
      </c>
      <c r="AO2462" s="40" t="str">
        <f>E2462&amp;F2462&amp;U2462</f>
        <v>SPDDRIV-DIFF</v>
      </c>
      <c r="AP2462" s="40" t="str">
        <f>_xlfn.XLOOKUP(AO2462,CrossRef!N:N,CrossRef!A:A,"NOT FOUND",0)</f>
        <v>SPD325800</v>
      </c>
      <c r="AQ2462" s="40" t="str">
        <f>IFERROR(_xlfn.XLOOKUP(AO2462,CrossRef!$N:$N,CrossRef!$E:$E,"Not Found"),"-")</f>
        <v>789D</v>
      </c>
      <c r="AR2462" s="40" t="str">
        <f>IFERROR(_xlfn.XLOOKUP(AO2462,CrossRef!$N:$N,CrossRef!$G:$G,"Not Found"),"-")</f>
        <v>3258 - DIFFERENTIAL</v>
      </c>
      <c r="AS2462" s="40" t="str">
        <f>IFERROR(_xlfn.XLOOKUP(AO2462,CrossRef!$N:$N,CrossRef!$H:$H,"Not Found"),"-")</f>
        <v>00 - (NONE)</v>
      </c>
    </row>
    <row r="2463" spans="1:45" hidden="1" x14ac:dyDescent="0.3">
      <c r="A2463" s="38" t="str">
        <f>E2463&amp;F2463&amp;U2463</f>
        <v>SPDDRIV-TMSN</v>
      </c>
      <c r="B2463" s="38" t="str">
        <f>I2463&amp;D2463&amp;C2463</f>
        <v>TD6639303000</v>
      </c>
      <c r="C2463" s="38" t="str">
        <f>_xlfn.XLOOKUP(A2463,CrossRef!N:N,CrossRef!D:D,"",0)</f>
        <v>00</v>
      </c>
      <c r="D2463" s="38" t="str">
        <f>_xlfn.XLOOKUP(A2463,CrossRef!N:N,CrossRef!C:C,"",0)</f>
        <v>3030</v>
      </c>
      <c r="E2463" s="38" t="str">
        <f>LEFT(M2463,3)</f>
        <v>SPD</v>
      </c>
      <c r="F2463" s="38" t="str">
        <f>_xlfn.TEXTAFTER(J2463,"-")</f>
        <v>DRIV-TMSN</v>
      </c>
      <c r="G2463" t="s">
        <v>2695</v>
      </c>
      <c r="H2463" t="s">
        <v>2696</v>
      </c>
      <c r="I2463" t="s">
        <v>3960</v>
      </c>
      <c r="J2463" s="7" t="s">
        <v>2343</v>
      </c>
      <c r="K2463" t="s">
        <v>2638</v>
      </c>
      <c r="L2463" t="s">
        <v>190</v>
      </c>
      <c r="M2463" t="s">
        <v>3961</v>
      </c>
      <c r="N2463" t="s">
        <v>2640</v>
      </c>
      <c r="O2463" t="s">
        <v>3054</v>
      </c>
      <c r="P2463" t="s">
        <v>2642</v>
      </c>
      <c r="Q2463" t="s">
        <v>2640</v>
      </c>
      <c r="R2463" t="s">
        <v>9047</v>
      </c>
      <c r="S2463" t="s">
        <v>2655</v>
      </c>
      <c r="T2463" t="s">
        <v>2818</v>
      </c>
      <c r="U2463" t="s">
        <v>2657</v>
      </c>
      <c r="V2463" s="7" t="s">
        <v>352</v>
      </c>
      <c r="W2463" s="8">
        <v>20000</v>
      </c>
      <c r="X2463" t="s">
        <v>9048</v>
      </c>
      <c r="Y2463" t="s">
        <v>3453</v>
      </c>
      <c r="Z2463" s="8">
        <v>21178.5</v>
      </c>
      <c r="AA2463" s="9">
        <v>13.4</v>
      </c>
      <c r="AB2463" s="8">
        <v>100188.96</v>
      </c>
      <c r="AD2463" s="10">
        <v>4763299</v>
      </c>
      <c r="AE2463" s="11">
        <v>45890</v>
      </c>
      <c r="AF2463" s="8">
        <v>16673.25</v>
      </c>
      <c r="AG2463" s="8">
        <v>15494.75</v>
      </c>
      <c r="AH2463" s="12">
        <v>0.77473749999999997</v>
      </c>
      <c r="AI2463" s="8">
        <v>1156.3246268656717</v>
      </c>
      <c r="AJ2463" s="11">
        <v>47381.324626851849</v>
      </c>
      <c r="AK2463" s="11">
        <v>47481</v>
      </c>
      <c r="AL2463" s="10">
        <v>-100</v>
      </c>
      <c r="AM2463">
        <v>38008.9</v>
      </c>
      <c r="AN2463">
        <v>1.0667825</v>
      </c>
      <c r="AO2463" s="40" t="str">
        <f>E2463&amp;F2463&amp;U2463</f>
        <v>SPDDRIV-TMSN</v>
      </c>
      <c r="AP2463" s="40" t="str">
        <f>_xlfn.XLOOKUP(AO2463,CrossRef!N:N,CrossRef!A:A,"NOT FOUND",0)</f>
        <v>SPD303000</v>
      </c>
      <c r="AQ2463" s="40" t="str">
        <f>IFERROR(_xlfn.XLOOKUP(AO2463,CrossRef!$N:$N,CrossRef!$E:$E,"Not Found"),"-")</f>
        <v>789D</v>
      </c>
      <c r="AR2463" s="40" t="str">
        <f>IFERROR(_xlfn.XLOOKUP(AO2463,CrossRef!$N:$N,CrossRef!$G:$G,"Not Found"),"-")</f>
        <v>3030 - TRANSMISSION</v>
      </c>
      <c r="AS2463" s="40" t="str">
        <f>IFERROR(_xlfn.XLOOKUP(AO2463,CrossRef!$N:$N,CrossRef!$H:$H,"Not Found"),"-")</f>
        <v>00 - (NONE)</v>
      </c>
    </row>
    <row r="2464" spans="1:45" hidden="1" x14ac:dyDescent="0.3">
      <c r="A2464" s="38" t="str">
        <f>E2464&amp;F2464&amp;U2464</f>
        <v>HCMUCRG-FIDVLH</v>
      </c>
      <c r="B2464" s="38" t="str">
        <f>I2464&amp;D2464&amp;C2464</f>
        <v>EX72194050LT</v>
      </c>
      <c r="C2464" s="38" t="str">
        <f>_xlfn.XLOOKUP(A2464,CrossRef!N:N,CrossRef!D:D,"",0)</f>
        <v>LT</v>
      </c>
      <c r="D2464" s="38" t="str">
        <f>_xlfn.XLOOKUP(A2464,CrossRef!N:N,CrossRef!C:C,"",0)</f>
        <v>4050</v>
      </c>
      <c r="E2464" s="38" t="str">
        <f>LEFT(M2464,3)</f>
        <v>HCM</v>
      </c>
      <c r="F2464" s="38" t="str">
        <f>_xlfn.TEXTAFTER(J2464,"-")</f>
        <v>UCRG-FIDV</v>
      </c>
      <c r="G2464" t="s">
        <v>2695</v>
      </c>
      <c r="H2464" t="s">
        <v>2696</v>
      </c>
      <c r="I2464" t="s">
        <v>2697</v>
      </c>
      <c r="J2464" s="7" t="s">
        <v>1175</v>
      </c>
      <c r="K2464" t="s">
        <v>2668</v>
      </c>
      <c r="L2464" t="s">
        <v>2698</v>
      </c>
      <c r="M2464" t="s">
        <v>2699</v>
      </c>
      <c r="N2464" t="s">
        <v>2640</v>
      </c>
      <c r="O2464" t="s">
        <v>2653</v>
      </c>
      <c r="P2464" t="s">
        <v>2642</v>
      </c>
      <c r="Q2464" t="s">
        <v>2640</v>
      </c>
      <c r="R2464" t="s">
        <v>9049</v>
      </c>
      <c r="S2464" t="s">
        <v>2655</v>
      </c>
      <c r="T2464" t="s">
        <v>3213</v>
      </c>
      <c r="U2464" t="s">
        <v>59</v>
      </c>
      <c r="V2464" s="7" t="s">
        <v>520</v>
      </c>
      <c r="W2464" s="8">
        <v>20000</v>
      </c>
      <c r="X2464" t="s">
        <v>9050</v>
      </c>
      <c r="Y2464" t="s">
        <v>3395</v>
      </c>
      <c r="Z2464" s="8">
        <v>55009.3</v>
      </c>
      <c r="AA2464" s="9">
        <v>13.06</v>
      </c>
      <c r="AB2464" s="8">
        <v>123200.22</v>
      </c>
      <c r="AD2464" s="10">
        <v>4770194</v>
      </c>
      <c r="AE2464" s="11">
        <v>45838</v>
      </c>
      <c r="AF2464" s="8">
        <v>50515.9</v>
      </c>
      <c r="AG2464" s="8">
        <v>15506.599999999991</v>
      </c>
      <c r="AH2464" s="12">
        <v>0.77532999999999952</v>
      </c>
      <c r="AI2464" s="8">
        <v>1187.3353751914235</v>
      </c>
      <c r="AJ2464" s="11">
        <v>47412.335375196759</v>
      </c>
      <c r="AK2464" s="11">
        <v>47639</v>
      </c>
      <c r="AL2464" s="10">
        <v>-227</v>
      </c>
      <c r="AM2464">
        <v>73476.14</v>
      </c>
      <c r="AN2464">
        <v>1.1480119999999998</v>
      </c>
      <c r="AO2464" s="40" t="str">
        <f>E2464&amp;F2464&amp;U2464</f>
        <v>HCMUCRG-FIDVLH</v>
      </c>
      <c r="AP2464" s="40" t="str">
        <f>_xlfn.XLOOKUP(AO2464,CrossRef!N:N,CrossRef!A:A,"NOT FOUND",0)</f>
        <v>HCM4050LT</v>
      </c>
      <c r="AQ2464" s="40" t="str">
        <f>IFERROR(_xlfn.XLOOKUP(AO2464,CrossRef!$N:$N,CrossRef!$E:$E,"Not Found"),"-")</f>
        <v>EX1200-5D</v>
      </c>
      <c r="AR2464" s="40" t="str">
        <f>IFERROR(_xlfn.XLOOKUP(AO2464,CrossRef!$N:$N,CrossRef!$G:$G,"Not Found"),"-")</f>
        <v>4050 - FINAL DRIVE</v>
      </c>
      <c r="AS2464" s="40" t="str">
        <f>IFERROR(_xlfn.XLOOKUP(AO2464,CrossRef!$N:$N,CrossRef!$H:$H,"Not Found"),"-")</f>
        <v>LT - LEFT</v>
      </c>
    </row>
    <row r="2465" spans="1:45" hidden="1" x14ac:dyDescent="0.3">
      <c r="A2465" s="38" t="str">
        <f>E2465&amp;F2465&amp;U2465</f>
        <v>HCMUCRG-TCID-TCILLH</v>
      </c>
      <c r="B2465" s="38" t="str">
        <f>I2465&amp;D2465&amp;C2465</f>
        <v>EX71144159LT</v>
      </c>
      <c r="C2465" s="38" t="str">
        <f>_xlfn.XLOOKUP(A2465,CrossRef!N:N,CrossRef!D:D,"",0)</f>
        <v>LT</v>
      </c>
      <c r="D2465" s="38" t="str">
        <f>_xlfn.XLOOKUP(A2465,CrossRef!N:N,CrossRef!C:C,"",0)</f>
        <v>4159</v>
      </c>
      <c r="E2465" s="38" t="str">
        <f>LEFT(M2465,3)</f>
        <v>HCM</v>
      </c>
      <c r="F2465" s="38" t="str">
        <f>_xlfn.TEXTAFTER(J2465,"-")</f>
        <v>UCRG-TCID-TCIL</v>
      </c>
      <c r="G2465" t="s">
        <v>2635</v>
      </c>
      <c r="H2465" t="s">
        <v>2636</v>
      </c>
      <c r="I2465" t="s">
        <v>2905</v>
      </c>
      <c r="J2465" s="7" t="s">
        <v>2344</v>
      </c>
      <c r="K2465" t="s">
        <v>2668</v>
      </c>
      <c r="L2465" t="s">
        <v>2698</v>
      </c>
      <c r="M2465" t="s">
        <v>2906</v>
      </c>
      <c r="N2465" t="s">
        <v>2640</v>
      </c>
      <c r="O2465" t="s">
        <v>2803</v>
      </c>
      <c r="P2465" t="s">
        <v>2642</v>
      </c>
      <c r="Q2465" t="s">
        <v>2640</v>
      </c>
      <c r="R2465" t="s">
        <v>9051</v>
      </c>
      <c r="S2465" t="s">
        <v>2671</v>
      </c>
      <c r="T2465" t="s">
        <v>2933</v>
      </c>
      <c r="U2465" t="s">
        <v>59</v>
      </c>
      <c r="V2465" s="7" t="s">
        <v>2276</v>
      </c>
      <c r="W2465" s="8">
        <v>17500</v>
      </c>
      <c r="X2465" t="s">
        <v>9052</v>
      </c>
      <c r="Y2465" t="s">
        <v>9053</v>
      </c>
      <c r="Z2465" s="8">
        <v>30317</v>
      </c>
      <c r="AA2465" s="9">
        <v>5.39</v>
      </c>
      <c r="AB2465" s="8">
        <v>36387.68</v>
      </c>
      <c r="AD2465" s="10">
        <v>4788897</v>
      </c>
      <c r="AE2465" s="11">
        <v>45889</v>
      </c>
      <c r="AF2465" s="8">
        <v>28331</v>
      </c>
      <c r="AG2465" s="8">
        <v>15514</v>
      </c>
      <c r="AH2465" s="12">
        <v>0.8865142857142857</v>
      </c>
      <c r="AI2465" s="8">
        <v>2878.2931354359926</v>
      </c>
      <c r="AJ2465" s="11">
        <v>49103.293135451386</v>
      </c>
      <c r="AK2465" s="11">
        <v>48489</v>
      </c>
      <c r="AL2465" s="10">
        <v>614</v>
      </c>
      <c r="AM2465">
        <v>42519.96</v>
      </c>
      <c r="AN2465">
        <v>0.81079771428571423</v>
      </c>
      <c r="AO2465" s="40" t="str">
        <f>E2465&amp;F2465&amp;U2465</f>
        <v>HCMUCRG-TCID-TCILLH</v>
      </c>
      <c r="AP2465" s="40" t="str">
        <f>_xlfn.XLOOKUP(AO2465,CrossRef!N:N,CrossRef!A:A,"NOT FOUND",0)</f>
        <v>HCM4159LT</v>
      </c>
      <c r="AQ2465" s="40" t="str">
        <f>IFERROR(_xlfn.XLOOKUP(AO2465,CrossRef!$N:$N,CrossRef!$E:$E,"Not Found"),"-")</f>
        <v>EX1900-6BE</v>
      </c>
      <c r="AR2465" s="40" t="str">
        <f>IFERROR(_xlfn.XLOOKUP(AO2465,CrossRef!$N:$N,CrossRef!$G:$G,"Not Found"),"-")</f>
        <v>4159 - IDLER/IDLER WHEEL</v>
      </c>
      <c r="AS2465" s="40" t="str">
        <f>IFERROR(_xlfn.XLOOKUP(AO2465,CrossRef!$N:$N,CrossRef!$H:$H,"Not Found"),"-")</f>
        <v>LT - LEFT</v>
      </c>
    </row>
    <row r="2466" spans="1:45" hidden="1" x14ac:dyDescent="0.3">
      <c r="A2466" s="38" t="str">
        <f>E2466&amp;F2466&amp;U2466</f>
        <v>HCMUCRG-TCID-TCIRRH</v>
      </c>
      <c r="B2466" s="38" t="str">
        <f>I2466&amp;D2466&amp;C2466</f>
        <v>EX71144159RI</v>
      </c>
      <c r="C2466" s="38" t="str">
        <f>_xlfn.XLOOKUP(A2466,CrossRef!N:N,CrossRef!D:D,"",0)</f>
        <v>RI</v>
      </c>
      <c r="D2466" s="38" t="str">
        <f>_xlfn.XLOOKUP(A2466,CrossRef!N:N,CrossRef!C:C,"",0)</f>
        <v>4159</v>
      </c>
      <c r="E2466" s="38" t="str">
        <f>LEFT(M2466,3)</f>
        <v>HCM</v>
      </c>
      <c r="F2466" s="38" t="str">
        <f>_xlfn.TEXTAFTER(J2466,"-")</f>
        <v>UCRG-TCID-TCIR</v>
      </c>
      <c r="G2466" t="s">
        <v>2635</v>
      </c>
      <c r="H2466" t="s">
        <v>2636</v>
      </c>
      <c r="I2466" t="s">
        <v>2905</v>
      </c>
      <c r="J2466" s="7" t="s">
        <v>2345</v>
      </c>
      <c r="K2466" t="s">
        <v>2668</v>
      </c>
      <c r="L2466" t="s">
        <v>2698</v>
      </c>
      <c r="M2466" t="s">
        <v>2906</v>
      </c>
      <c r="N2466" t="s">
        <v>2640</v>
      </c>
      <c r="O2466" t="s">
        <v>2803</v>
      </c>
      <c r="P2466" t="s">
        <v>2642</v>
      </c>
      <c r="Q2466" t="s">
        <v>2640</v>
      </c>
      <c r="R2466" t="s">
        <v>9054</v>
      </c>
      <c r="S2466" t="s">
        <v>2671</v>
      </c>
      <c r="T2466" t="s">
        <v>2933</v>
      </c>
      <c r="U2466" t="s">
        <v>63</v>
      </c>
      <c r="V2466" s="7" t="s">
        <v>2094</v>
      </c>
      <c r="W2466" s="8">
        <v>17500</v>
      </c>
      <c r="X2466" t="s">
        <v>9055</v>
      </c>
      <c r="Y2466" t="s">
        <v>9053</v>
      </c>
      <c r="Z2466" s="8">
        <v>30317</v>
      </c>
      <c r="AA2466" s="9">
        <v>5.39</v>
      </c>
      <c r="AB2466" s="8">
        <v>36387.68</v>
      </c>
      <c r="AD2466" s="10">
        <v>4788941</v>
      </c>
      <c r="AE2466" s="11">
        <v>45889</v>
      </c>
      <c r="AF2466" s="8">
        <v>28331</v>
      </c>
      <c r="AG2466" s="8">
        <v>15514</v>
      </c>
      <c r="AH2466" s="12">
        <v>0.8865142857142857</v>
      </c>
      <c r="AI2466" s="8">
        <v>2878.2931354359926</v>
      </c>
      <c r="AJ2466" s="11">
        <v>49103.293135451386</v>
      </c>
      <c r="AK2466" s="11">
        <v>48489</v>
      </c>
      <c r="AL2466" s="10">
        <v>614</v>
      </c>
      <c r="AM2466">
        <v>42519.96</v>
      </c>
      <c r="AN2466">
        <v>0.81079771428571423</v>
      </c>
      <c r="AO2466" s="40" t="str">
        <f>E2466&amp;F2466&amp;U2466</f>
        <v>HCMUCRG-TCID-TCIRRH</v>
      </c>
      <c r="AP2466" s="40" t="str">
        <f>_xlfn.XLOOKUP(AO2466,CrossRef!N:N,CrossRef!A:A,"NOT FOUND",0)</f>
        <v>HCM4159RI</v>
      </c>
      <c r="AQ2466" s="40" t="str">
        <f>IFERROR(_xlfn.XLOOKUP(AO2466,CrossRef!$N:$N,CrossRef!$E:$E,"Not Found"),"-")</f>
        <v>EX1900-6BE</v>
      </c>
      <c r="AR2466" s="40" t="str">
        <f>IFERROR(_xlfn.XLOOKUP(AO2466,CrossRef!$N:$N,CrossRef!$G:$G,"Not Found"),"-")</f>
        <v>4159 - IDLER/IDLER WHEEL</v>
      </c>
      <c r="AS2466" s="40" t="str">
        <f>IFERROR(_xlfn.XLOOKUP(AO2466,CrossRef!$N:$N,CrossRef!$H:$H,"Not Found"),"-")</f>
        <v>RI - RIGHT</v>
      </c>
    </row>
    <row r="2467" spans="1:45" hidden="1" x14ac:dyDescent="0.3">
      <c r="A2467" s="38" t="str">
        <f>E2467&amp;F2467&amp;U2467</f>
        <v>8GBDRIV-FIDVRHR</v>
      </c>
      <c r="B2467" s="38" t="str">
        <f>I2467&amp;D2467&amp;C2467</f>
        <v>QPM034050RR</v>
      </c>
      <c r="C2467" s="38" t="str">
        <f>_xlfn.XLOOKUP(A2467,CrossRef!N:N,CrossRef!D:D,"",0)</f>
        <v>RR</v>
      </c>
      <c r="D2467" s="38" t="str">
        <f>_xlfn.XLOOKUP(A2467,CrossRef!N:N,CrossRef!C:C,"",0)</f>
        <v>4050</v>
      </c>
      <c r="E2467" s="38" t="str">
        <f>LEFT(M2467,3)</f>
        <v>8GB</v>
      </c>
      <c r="F2467" s="38" t="str">
        <f>_xlfn.TEXTAFTER(J2467,"-")</f>
        <v>DRIV-FIDV</v>
      </c>
      <c r="G2467" t="s">
        <v>2635</v>
      </c>
      <c r="H2467" t="s">
        <v>2636</v>
      </c>
      <c r="I2467" t="s">
        <v>3813</v>
      </c>
      <c r="J2467" s="7" t="s">
        <v>578</v>
      </c>
      <c r="K2467" t="s">
        <v>2638</v>
      </c>
      <c r="L2467" t="s">
        <v>148</v>
      </c>
      <c r="M2467" t="s">
        <v>3814</v>
      </c>
      <c r="N2467" t="s">
        <v>2640</v>
      </c>
      <c r="O2467" t="s">
        <v>2641</v>
      </c>
      <c r="P2467" t="s">
        <v>2642</v>
      </c>
      <c r="Q2467" t="s">
        <v>2640</v>
      </c>
      <c r="R2467" t="s">
        <v>9056</v>
      </c>
      <c r="S2467" t="s">
        <v>2655</v>
      </c>
      <c r="T2467" t="s">
        <v>2682</v>
      </c>
      <c r="U2467" t="s">
        <v>494</v>
      </c>
      <c r="V2467" s="7" t="s">
        <v>580</v>
      </c>
      <c r="W2467" s="8">
        <v>16500</v>
      </c>
      <c r="X2467" t="s">
        <v>9057</v>
      </c>
      <c r="Y2467" t="s">
        <v>6851</v>
      </c>
      <c r="Z2467" s="8">
        <v>48733</v>
      </c>
      <c r="AA2467" s="9">
        <v>0.55000000000000004</v>
      </c>
      <c r="AB2467" s="8">
        <v>135304.62</v>
      </c>
      <c r="AD2467" s="10">
        <v>4348292</v>
      </c>
      <c r="AE2467" s="11">
        <v>44735</v>
      </c>
      <c r="AF2467" s="8">
        <v>47747</v>
      </c>
      <c r="AG2467" s="8">
        <v>15514</v>
      </c>
      <c r="AH2467" s="12">
        <v>0.94024242424242421</v>
      </c>
      <c r="AI2467" s="8">
        <v>28207.272727272724</v>
      </c>
      <c r="AJ2467" s="11">
        <v>74432.272727280098</v>
      </c>
      <c r="AK2467" s="11">
        <v>68865</v>
      </c>
      <c r="AL2467" s="10">
        <v>5567</v>
      </c>
      <c r="AM2467">
        <v>61185</v>
      </c>
      <c r="AO2467" s="40" t="str">
        <f>E2467&amp;F2467&amp;U2467</f>
        <v>8GBDRIV-FIDVRHR</v>
      </c>
      <c r="AP2467" s="40" t="str">
        <f>_xlfn.XLOOKUP(AO2467,CrossRef!N:N,CrossRef!A:A,"NOT FOUND",0)</f>
        <v>8GB4050RR</v>
      </c>
      <c r="AQ2467" s="40" t="str">
        <f>IFERROR(_xlfn.XLOOKUP(AO2467,CrossRef!$N:$N,CrossRef!$E:$E,"Not Found"),"-")</f>
        <v>785B</v>
      </c>
      <c r="AR2467" s="40" t="str">
        <f>IFERROR(_xlfn.XLOOKUP(AO2467,CrossRef!$N:$N,CrossRef!$G:$G,"Not Found"),"-")</f>
        <v>4050 - FINAL DRIVE</v>
      </c>
      <c r="AS2467" s="40" t="str">
        <f>IFERROR(_xlfn.XLOOKUP(AO2467,CrossRef!$N:$N,CrossRef!$H:$H,"Not Found"),"-")</f>
        <v>RR - RIGHT REAR</v>
      </c>
    </row>
    <row r="2468" spans="1:45" hidden="1" x14ac:dyDescent="0.3">
      <c r="A2468" s="38" t="str">
        <f>E2468&amp;F2468&amp;U2468</f>
        <v>6P6HYSY-RYCN</v>
      </c>
      <c r="B2468" s="38" t="str">
        <f>I2468&amp;D2468&amp;C2468</f>
        <v>GEX012506000</v>
      </c>
      <c r="C2468" s="38" t="str">
        <f>_xlfn.XLOOKUP(A2468,CrossRef!N:N,CrossRef!D:D,"",0)</f>
        <v>00</v>
      </c>
      <c r="D2468" s="38" t="str">
        <f>_xlfn.XLOOKUP(A2468,CrossRef!N:N,CrossRef!C:C,"",0)</f>
        <v>5060</v>
      </c>
      <c r="E2468" s="38" t="str">
        <f>LEFT(M2468,3)</f>
        <v>6P6</v>
      </c>
      <c r="F2468" s="38" t="str">
        <f>_xlfn.TEXTAFTER(J2468,"-")</f>
        <v>HYSY-RYCN</v>
      </c>
      <c r="G2468" t="s">
        <v>2635</v>
      </c>
      <c r="H2468" t="s">
        <v>2636</v>
      </c>
      <c r="I2468" t="s">
        <v>5840</v>
      </c>
      <c r="J2468" s="7" t="s">
        <v>2346</v>
      </c>
      <c r="K2468" t="s">
        <v>2638</v>
      </c>
      <c r="L2468" t="s">
        <v>2755</v>
      </c>
      <c r="M2468" t="s">
        <v>989</v>
      </c>
      <c r="N2468" t="s">
        <v>2640</v>
      </c>
      <c r="O2468" t="s">
        <v>2641</v>
      </c>
      <c r="P2468" t="s">
        <v>2642</v>
      </c>
      <c r="Q2468" t="s">
        <v>2640</v>
      </c>
      <c r="R2468" t="s">
        <v>9058</v>
      </c>
      <c r="V2468" s="7" t="s">
        <v>1364</v>
      </c>
      <c r="W2468" s="8">
        <v>18000</v>
      </c>
      <c r="X2468" t="s">
        <v>9059</v>
      </c>
      <c r="Y2468" t="s">
        <v>9060</v>
      </c>
      <c r="Z2468" s="8">
        <v>2480</v>
      </c>
      <c r="AA2468" s="9">
        <v>14.81</v>
      </c>
      <c r="AB2468" s="8"/>
      <c r="AD2468" s="10">
        <v>0</v>
      </c>
      <c r="AE2468" s="11"/>
      <c r="AF2468" s="8">
        <v>0</v>
      </c>
      <c r="AG2468" s="8">
        <v>15520</v>
      </c>
      <c r="AH2468" s="12">
        <v>0.86222222222222222</v>
      </c>
      <c r="AI2468" s="8">
        <v>1047.9405806887239</v>
      </c>
      <c r="AJ2468" s="11">
        <v>47272.940580671297</v>
      </c>
      <c r="AK2468" s="11"/>
      <c r="AL2468" s="10"/>
      <c r="AO2468" s="40" t="str">
        <f>E2468&amp;F2468&amp;U2468</f>
        <v>6P6HYSY-RYCN</v>
      </c>
      <c r="AP2468" s="40" t="str">
        <f>_xlfn.XLOOKUP(AO2468,CrossRef!N:N,CrossRef!A:A,"NOT FOUND",0)</f>
        <v>6P6506000</v>
      </c>
      <c r="AQ2468" s="40" t="str">
        <f>IFERROR(_xlfn.XLOOKUP(AO2468,CrossRef!$N:$N,CrossRef!$E:$E,"Not Found"),"-")</f>
        <v>6060</v>
      </c>
      <c r="AR2468" s="40" t="str">
        <f>IFERROR(_xlfn.XLOOKUP(AO2468,CrossRef!$N:$N,CrossRef!$G:$G,"Not Found"),"-")</f>
        <v>5060 - SWIVEL</v>
      </c>
      <c r="AS2468" s="40" t="str">
        <f>IFERROR(_xlfn.XLOOKUP(AO2468,CrossRef!$N:$N,CrossRef!$H:$H,"Not Found"),"-")</f>
        <v>00 - (NONE)</v>
      </c>
    </row>
    <row r="2469" spans="1:45" hidden="1" x14ac:dyDescent="0.3">
      <c r="A2469" s="38" t="str">
        <f>E2469&amp;F2469&amp;U2469</f>
        <v>6P6IMAT-BOOM</v>
      </c>
      <c r="B2469" s="38" t="str">
        <f>I2469&amp;D2469&amp;C2469</f>
        <v>GEX012</v>
      </c>
      <c r="C2469" s="38" t="str">
        <f>_xlfn.XLOOKUP(A2469,CrossRef!N:N,CrossRef!D:D,"",0)</f>
        <v/>
      </c>
      <c r="D2469" s="38" t="str">
        <f>_xlfn.XLOOKUP(A2469,CrossRef!N:N,CrossRef!C:C,"",0)</f>
        <v/>
      </c>
      <c r="E2469" s="38" t="str">
        <f>LEFT(M2469,3)</f>
        <v>6P6</v>
      </c>
      <c r="F2469" s="38" t="str">
        <f>_xlfn.TEXTAFTER(J2469,"-")</f>
        <v>IMAT-BOOM</v>
      </c>
      <c r="G2469" t="s">
        <v>2635</v>
      </c>
      <c r="H2469" t="s">
        <v>2636</v>
      </c>
      <c r="I2469" t="s">
        <v>5840</v>
      </c>
      <c r="J2469" s="7" t="s">
        <v>2347</v>
      </c>
      <c r="K2469" t="s">
        <v>2638</v>
      </c>
      <c r="L2469" t="s">
        <v>2755</v>
      </c>
      <c r="M2469" t="s">
        <v>989</v>
      </c>
      <c r="N2469" t="s">
        <v>2640</v>
      </c>
      <c r="O2469" t="s">
        <v>2641</v>
      </c>
      <c r="P2469" t="s">
        <v>2642</v>
      </c>
      <c r="Q2469" t="s">
        <v>2640</v>
      </c>
      <c r="R2469" t="s">
        <v>9061</v>
      </c>
      <c r="V2469" s="7" t="s">
        <v>867</v>
      </c>
      <c r="W2469" s="8">
        <v>18000</v>
      </c>
      <c r="X2469" t="s">
        <v>9062</v>
      </c>
      <c r="Y2469" t="s">
        <v>9063</v>
      </c>
      <c r="Z2469" s="8">
        <v>2480</v>
      </c>
      <c r="AA2469" s="9">
        <v>14.81</v>
      </c>
      <c r="AB2469" s="8"/>
      <c r="AD2469" s="10">
        <v>0</v>
      </c>
      <c r="AE2469" s="11"/>
      <c r="AF2469" s="8">
        <v>0</v>
      </c>
      <c r="AG2469" s="8">
        <v>15520</v>
      </c>
      <c r="AH2469" s="12">
        <v>0.86222222222222222</v>
      </c>
      <c r="AI2469" s="8">
        <v>1047.9405806887239</v>
      </c>
      <c r="AJ2469" s="11">
        <v>47272.940580671297</v>
      </c>
      <c r="AK2469" s="11"/>
      <c r="AL2469" s="10"/>
      <c r="AO2469" s="40" t="str">
        <f>E2469&amp;F2469&amp;U2469</f>
        <v>6P6IMAT-BOOM</v>
      </c>
      <c r="AP2469" s="40" t="str">
        <f>_xlfn.XLOOKUP(AO2469,CrossRef!N:N,CrossRef!A:A,"NOT FOUND",0)</f>
        <v>NOT FOUND</v>
      </c>
      <c r="AQ2469" s="40" t="str">
        <f>IFERROR(_xlfn.XLOOKUP(AO2469,CrossRef!$N:$N,CrossRef!$E:$E,"Not Found"),"-")</f>
        <v>Not Found</v>
      </c>
      <c r="AR2469" s="40" t="str">
        <f>IFERROR(_xlfn.XLOOKUP(AO2469,CrossRef!$N:$N,CrossRef!$G:$G,"Not Found"),"-")</f>
        <v>Not Found</v>
      </c>
      <c r="AS2469" s="40" t="str">
        <f>IFERROR(_xlfn.XLOOKUP(AO2469,CrossRef!$N:$N,CrossRef!$H:$H,"Not Found"),"-")</f>
        <v>Not Found</v>
      </c>
    </row>
    <row r="2470" spans="1:45" hidden="1" x14ac:dyDescent="0.3">
      <c r="A2470" s="38" t="str">
        <f>E2470&amp;F2470&amp;U2470</f>
        <v>6P6IMAT-SICK</v>
      </c>
      <c r="B2470" s="38" t="str">
        <f>I2470&amp;D2470&amp;C2470</f>
        <v>GEX012</v>
      </c>
      <c r="C2470" s="38" t="str">
        <f>_xlfn.XLOOKUP(A2470,CrossRef!N:N,CrossRef!D:D,"",0)</f>
        <v/>
      </c>
      <c r="D2470" s="38" t="str">
        <f>_xlfn.XLOOKUP(A2470,CrossRef!N:N,CrossRef!C:C,"",0)</f>
        <v/>
      </c>
      <c r="E2470" s="38" t="str">
        <f>LEFT(M2470,3)</f>
        <v>6P6</v>
      </c>
      <c r="F2470" s="38" t="str">
        <f>_xlfn.TEXTAFTER(J2470,"-")</f>
        <v>IMAT-SICK</v>
      </c>
      <c r="G2470" t="s">
        <v>2635</v>
      </c>
      <c r="H2470" t="s">
        <v>2636</v>
      </c>
      <c r="I2470" t="s">
        <v>5840</v>
      </c>
      <c r="J2470" s="7" t="s">
        <v>2348</v>
      </c>
      <c r="K2470" t="s">
        <v>2638</v>
      </c>
      <c r="L2470" t="s">
        <v>2755</v>
      </c>
      <c r="M2470" t="s">
        <v>989</v>
      </c>
      <c r="N2470" t="s">
        <v>2640</v>
      </c>
      <c r="O2470" t="s">
        <v>2641</v>
      </c>
      <c r="P2470" t="s">
        <v>2642</v>
      </c>
      <c r="Q2470" t="s">
        <v>2640</v>
      </c>
      <c r="R2470" t="s">
        <v>9064</v>
      </c>
      <c r="V2470" s="7" t="s">
        <v>1075</v>
      </c>
      <c r="W2470" s="8">
        <v>18000</v>
      </c>
      <c r="X2470" t="s">
        <v>9065</v>
      </c>
      <c r="Y2470" t="s">
        <v>9066</v>
      </c>
      <c r="Z2470" s="8">
        <v>2480</v>
      </c>
      <c r="AA2470" s="9">
        <v>14.81</v>
      </c>
      <c r="AB2470" s="8"/>
      <c r="AD2470" s="10">
        <v>0</v>
      </c>
      <c r="AE2470" s="11"/>
      <c r="AF2470" s="8">
        <v>0</v>
      </c>
      <c r="AG2470" s="8">
        <v>15520</v>
      </c>
      <c r="AH2470" s="12">
        <v>0.86222222222222222</v>
      </c>
      <c r="AI2470" s="8">
        <v>1047.9405806887239</v>
      </c>
      <c r="AJ2470" s="11">
        <v>47272.940580671297</v>
      </c>
      <c r="AK2470" s="11"/>
      <c r="AL2470" s="10"/>
      <c r="AO2470" s="40" t="str">
        <f>E2470&amp;F2470&amp;U2470</f>
        <v>6P6IMAT-SICK</v>
      </c>
      <c r="AP2470" s="40" t="str">
        <f>_xlfn.XLOOKUP(AO2470,CrossRef!N:N,CrossRef!A:A,"NOT FOUND",0)</f>
        <v>NOT FOUND</v>
      </c>
      <c r="AQ2470" s="40" t="str">
        <f>IFERROR(_xlfn.XLOOKUP(AO2470,CrossRef!$N:$N,CrossRef!$E:$E,"Not Found"),"-")</f>
        <v>Not Found</v>
      </c>
      <c r="AR2470" s="40" t="str">
        <f>IFERROR(_xlfn.XLOOKUP(AO2470,CrossRef!$N:$N,CrossRef!$G:$G,"Not Found"),"-")</f>
        <v>Not Found</v>
      </c>
      <c r="AS2470" s="40" t="str">
        <f>IFERROR(_xlfn.XLOOKUP(AO2470,CrossRef!$N:$N,CrossRef!$H:$H,"Not Found"),"-")</f>
        <v>Not Found</v>
      </c>
    </row>
    <row r="2471" spans="1:45" hidden="1" x14ac:dyDescent="0.3">
      <c r="A2471" s="38" t="str">
        <f>E2471&amp;F2471&amp;U2471</f>
        <v>3PRDRIV-TMSN</v>
      </c>
      <c r="B2471" s="38" t="str">
        <f>I2471&amp;D2471&amp;C2471</f>
        <v>TW0378303000</v>
      </c>
      <c r="C2471" s="38" t="str">
        <f>_xlfn.XLOOKUP(A2471,CrossRef!N:N,CrossRef!D:D,"",0)</f>
        <v>00</v>
      </c>
      <c r="D2471" s="38" t="str">
        <f>_xlfn.XLOOKUP(A2471,CrossRef!N:N,CrossRef!C:C,"",0)</f>
        <v>3030</v>
      </c>
      <c r="E2471" s="38" t="str">
        <f>LEFT(M2471,3)</f>
        <v>3PR</v>
      </c>
      <c r="F2471" s="38" t="str">
        <f>_xlfn.TEXTAFTER(J2471,"-")</f>
        <v>DRIV-TMSN</v>
      </c>
      <c r="G2471" t="s">
        <v>2648</v>
      </c>
      <c r="H2471" t="s">
        <v>2649</v>
      </c>
      <c r="I2471" t="s">
        <v>4991</v>
      </c>
      <c r="J2471" s="7" t="s">
        <v>2349</v>
      </c>
      <c r="K2471" t="s">
        <v>2638</v>
      </c>
      <c r="L2471" t="s">
        <v>167</v>
      </c>
      <c r="M2471" t="s">
        <v>4992</v>
      </c>
      <c r="N2471" t="s">
        <v>2640</v>
      </c>
      <c r="O2471" t="s">
        <v>2653</v>
      </c>
      <c r="P2471" t="s">
        <v>2642</v>
      </c>
      <c r="Q2471" t="s">
        <v>2640</v>
      </c>
      <c r="R2471" t="s">
        <v>9067</v>
      </c>
      <c r="S2471" t="s">
        <v>2655</v>
      </c>
      <c r="T2471" t="s">
        <v>2818</v>
      </c>
      <c r="U2471" t="s">
        <v>2657</v>
      </c>
      <c r="V2471" s="7" t="s">
        <v>301</v>
      </c>
      <c r="W2471" s="8">
        <v>16000</v>
      </c>
      <c r="X2471" t="s">
        <v>9068</v>
      </c>
      <c r="Y2471" t="s">
        <v>9069</v>
      </c>
      <c r="Z2471" s="8">
        <v>36598.699999999997</v>
      </c>
      <c r="AA2471" s="9">
        <v>8.36</v>
      </c>
      <c r="AB2471" s="8">
        <v>85495.97</v>
      </c>
      <c r="AD2471" s="10">
        <v>4929980</v>
      </c>
      <c r="AE2471" s="11">
        <v>46128</v>
      </c>
      <c r="AF2471" s="8">
        <v>36118.9</v>
      </c>
      <c r="AG2471" s="8">
        <v>15520.200000000004</v>
      </c>
      <c r="AH2471" s="12">
        <v>0.97001250000000028</v>
      </c>
      <c r="AI2471" s="8">
        <v>1856.4832535885173</v>
      </c>
      <c r="AJ2471" s="11">
        <v>48081.483253587961</v>
      </c>
      <c r="AK2471" s="11">
        <v>47994</v>
      </c>
      <c r="AL2471" s="10">
        <v>87</v>
      </c>
      <c r="AM2471">
        <v>51387.539999999994</v>
      </c>
      <c r="AN2471">
        <v>0.95428999999999953</v>
      </c>
      <c r="AO2471" s="40" t="str">
        <f>E2471&amp;F2471&amp;U2471</f>
        <v>3PRDRIV-TMSN</v>
      </c>
      <c r="AP2471" s="40" t="str">
        <f>_xlfn.XLOOKUP(AO2471,CrossRef!N:N,CrossRef!A:A,"NOT FOUND",0)</f>
        <v>3PR303000</v>
      </c>
      <c r="AQ2471" s="40" t="str">
        <f>IFERROR(_xlfn.XLOOKUP(AO2471,CrossRef!$N:$N,CrossRef!$E:$E,"Not Found"),"-")</f>
        <v>777D</v>
      </c>
      <c r="AR2471" s="40" t="str">
        <f>IFERROR(_xlfn.XLOOKUP(AO2471,CrossRef!$N:$N,CrossRef!$G:$G,"Not Found"),"-")</f>
        <v>3030 - TRANSMISSION</v>
      </c>
      <c r="AS2471" s="40" t="str">
        <f>IFERROR(_xlfn.XLOOKUP(AO2471,CrossRef!$N:$N,CrossRef!$H:$H,"Not Found"),"-")</f>
        <v>00 - (NONE)</v>
      </c>
    </row>
    <row r="2472" spans="1:45" hidden="1" x14ac:dyDescent="0.3">
      <c r="A2472" s="38" t="str">
        <f>E2472&amp;F2472&amp;U2472</f>
        <v>2BWDRIV-TQCV</v>
      </c>
      <c r="B2472" s="38" t="str">
        <f>I2472&amp;D2472&amp;C2472</f>
        <v>TD6652310100</v>
      </c>
      <c r="C2472" s="38" t="str">
        <f>_xlfn.XLOOKUP(A2472,CrossRef!N:N,CrossRef!D:D,"",0)</f>
        <v>00</v>
      </c>
      <c r="D2472" s="38" t="str">
        <f>_xlfn.XLOOKUP(A2472,CrossRef!N:N,CrossRef!C:C,"",0)</f>
        <v>3101</v>
      </c>
      <c r="E2472" s="38" t="str">
        <f>LEFT(M2472,3)</f>
        <v>2BW</v>
      </c>
      <c r="F2472" s="38" t="str">
        <f>_xlfn.TEXTAFTER(J2472,"-")</f>
        <v>DRIV-TQCV</v>
      </c>
      <c r="G2472" t="s">
        <v>2695</v>
      </c>
      <c r="H2472" t="s">
        <v>2696</v>
      </c>
      <c r="I2472" t="s">
        <v>6571</v>
      </c>
      <c r="J2472" s="7" t="s">
        <v>2350</v>
      </c>
      <c r="K2472" t="s">
        <v>2638</v>
      </c>
      <c r="L2472" t="s">
        <v>180</v>
      </c>
      <c r="M2472" t="s">
        <v>6573</v>
      </c>
      <c r="N2472" t="s">
        <v>2640</v>
      </c>
      <c r="O2472" t="s">
        <v>2871</v>
      </c>
      <c r="P2472" t="s">
        <v>2642</v>
      </c>
      <c r="Q2472" t="s">
        <v>2640</v>
      </c>
      <c r="R2472" t="s">
        <v>9070</v>
      </c>
      <c r="S2472" t="s">
        <v>2657</v>
      </c>
      <c r="T2472" t="s">
        <v>2657</v>
      </c>
      <c r="U2472" t="s">
        <v>2657</v>
      </c>
      <c r="V2472" s="7" t="s">
        <v>379</v>
      </c>
      <c r="W2472" s="8">
        <v>18000</v>
      </c>
      <c r="X2472" t="s">
        <v>9071</v>
      </c>
      <c r="Y2472" t="s">
        <v>4117</v>
      </c>
      <c r="Z2472" s="8">
        <v>49599</v>
      </c>
      <c r="AA2472" s="9">
        <v>12.55</v>
      </c>
      <c r="AB2472" s="8">
        <v>132521.01</v>
      </c>
      <c r="AD2472" s="10">
        <v>5023120</v>
      </c>
      <c r="AE2472" s="11"/>
      <c r="AF2472" s="8">
        <v>47151</v>
      </c>
      <c r="AG2472" s="8">
        <v>15552</v>
      </c>
      <c r="AH2472" s="12">
        <v>0.86399999999999999</v>
      </c>
      <c r="AI2472" s="8">
        <v>1239.2031872509961</v>
      </c>
      <c r="AJ2472" s="11">
        <v>47464.203187268518</v>
      </c>
      <c r="AK2472" s="11">
        <v>47851</v>
      </c>
      <c r="AL2472" s="10">
        <v>-387</v>
      </c>
      <c r="AM2472">
        <v>70005.3</v>
      </c>
      <c r="AN2472">
        <v>1.2696833333333335</v>
      </c>
      <c r="AO2472" s="40" t="str">
        <f>E2472&amp;F2472&amp;U2472</f>
        <v>2BWDRIV-TQCV</v>
      </c>
      <c r="AP2472" s="40" t="str">
        <f>_xlfn.XLOOKUP(AO2472,CrossRef!N:N,CrossRef!A:A,"NOT FOUND",0)</f>
        <v>2BW310100</v>
      </c>
      <c r="AQ2472" s="40" t="str">
        <f>IFERROR(_xlfn.XLOOKUP(AO2472,CrossRef!$N:$N,CrossRef!$E:$E,"Not Found"),"-")</f>
        <v>789C</v>
      </c>
      <c r="AR2472" s="40" t="str">
        <f>IFERROR(_xlfn.XLOOKUP(AO2472,CrossRef!$N:$N,CrossRef!$G:$G,"Not Found"),"-")</f>
        <v>3101 - TORQUE CONVERTER</v>
      </c>
      <c r="AS2472" s="40" t="str">
        <f>IFERROR(_xlfn.XLOOKUP(AO2472,CrossRef!$N:$N,CrossRef!$H:$H,"Not Found"),"-")</f>
        <v>00 - (NONE)</v>
      </c>
    </row>
    <row r="2473" spans="1:45" hidden="1" x14ac:dyDescent="0.3">
      <c r="A2473" s="38" t="str">
        <f>E2473&amp;F2473&amp;U2473</f>
        <v>2BWENGI</v>
      </c>
      <c r="B2473" s="38" t="str">
        <f>I2473&amp;D2473&amp;C2473</f>
        <v>TD6652100000</v>
      </c>
      <c r="C2473" s="38" t="str">
        <f>_xlfn.XLOOKUP(A2473,CrossRef!N:N,CrossRef!D:D,"",0)</f>
        <v>00</v>
      </c>
      <c r="D2473" s="38" t="str">
        <f>_xlfn.XLOOKUP(A2473,CrossRef!N:N,CrossRef!C:C,"",0)</f>
        <v>1000</v>
      </c>
      <c r="E2473" s="38" t="str">
        <f>LEFT(M2473,3)</f>
        <v>2BW</v>
      </c>
      <c r="F2473" s="38" t="str">
        <f>_xlfn.TEXTAFTER(J2473,"-")</f>
        <v>ENGI</v>
      </c>
      <c r="G2473" t="s">
        <v>2695</v>
      </c>
      <c r="H2473" t="s">
        <v>2696</v>
      </c>
      <c r="I2473" t="s">
        <v>6571</v>
      </c>
      <c r="J2473" s="7" t="s">
        <v>2351</v>
      </c>
      <c r="K2473" t="s">
        <v>2638</v>
      </c>
      <c r="L2473" t="s">
        <v>180</v>
      </c>
      <c r="M2473" t="s">
        <v>6573</v>
      </c>
      <c r="N2473" t="s">
        <v>2640</v>
      </c>
      <c r="O2473" t="s">
        <v>2871</v>
      </c>
      <c r="P2473" t="s">
        <v>2642</v>
      </c>
      <c r="Q2473" t="s">
        <v>2640</v>
      </c>
      <c r="R2473" t="s">
        <v>9072</v>
      </c>
      <c r="S2473" t="s">
        <v>2657</v>
      </c>
      <c r="T2473" t="s">
        <v>2657</v>
      </c>
      <c r="U2473" t="s">
        <v>2657</v>
      </c>
      <c r="V2473" s="7" t="s">
        <v>45</v>
      </c>
      <c r="W2473" s="8">
        <v>18000</v>
      </c>
      <c r="X2473" t="s">
        <v>9073</v>
      </c>
      <c r="Y2473" t="s">
        <v>4868</v>
      </c>
      <c r="Z2473" s="8">
        <v>49599</v>
      </c>
      <c r="AA2473" s="9">
        <v>12.55</v>
      </c>
      <c r="AB2473" s="8">
        <v>476355.23</v>
      </c>
      <c r="AD2473" s="10">
        <v>4950726</v>
      </c>
      <c r="AE2473" s="11">
        <v>46011</v>
      </c>
      <c r="AF2473" s="8">
        <v>47151</v>
      </c>
      <c r="AG2473" s="8">
        <v>15552</v>
      </c>
      <c r="AH2473" s="12">
        <v>0.86399999999999999</v>
      </c>
      <c r="AI2473" s="8">
        <v>1239.2031872509961</v>
      </c>
      <c r="AJ2473" s="11">
        <v>47464.203187268518</v>
      </c>
      <c r="AK2473" s="11">
        <v>47846</v>
      </c>
      <c r="AL2473" s="10">
        <v>-382</v>
      </c>
      <c r="AM2473">
        <v>69942.55</v>
      </c>
      <c r="AN2473">
        <v>1.2661972222222224</v>
      </c>
      <c r="AO2473" s="40" t="str">
        <f>E2473&amp;F2473&amp;U2473</f>
        <v>2BWENGI</v>
      </c>
      <c r="AP2473" s="40" t="str">
        <f>_xlfn.XLOOKUP(AO2473,CrossRef!N:N,CrossRef!A:A,"NOT FOUND",0)</f>
        <v>2BW100000</v>
      </c>
      <c r="AQ2473" s="40" t="str">
        <f>IFERROR(_xlfn.XLOOKUP(AO2473,CrossRef!$N:$N,CrossRef!$E:$E,"Not Found"),"-")</f>
        <v>789C</v>
      </c>
      <c r="AR2473" s="40" t="str">
        <f>IFERROR(_xlfn.XLOOKUP(AO2473,CrossRef!$N:$N,CrossRef!$G:$G,"Not Found"),"-")</f>
        <v>1000 - ENGINE</v>
      </c>
      <c r="AS2473" s="40" t="str">
        <f>IFERROR(_xlfn.XLOOKUP(AO2473,CrossRef!$N:$N,CrossRef!$H:$H,"Not Found"),"-")</f>
        <v>00 - (NONE)</v>
      </c>
    </row>
    <row r="2474" spans="1:45" hidden="1" x14ac:dyDescent="0.3">
      <c r="A2474" s="38" t="str">
        <f>E2474&amp;F2474&amp;U2474</f>
        <v>2BWENGI-COSY</v>
      </c>
      <c r="B2474" s="38" t="str">
        <f>I2474&amp;D2474&amp;C2474</f>
        <v>TD6652135300</v>
      </c>
      <c r="C2474" s="38" t="str">
        <f>_xlfn.XLOOKUP(A2474,CrossRef!N:N,CrossRef!D:D,"",0)</f>
        <v>00</v>
      </c>
      <c r="D2474" s="38" t="str">
        <f>_xlfn.XLOOKUP(A2474,CrossRef!N:N,CrossRef!C:C,"",0)</f>
        <v>1353</v>
      </c>
      <c r="E2474" s="38" t="str">
        <f>LEFT(M2474,3)</f>
        <v>2BW</v>
      </c>
      <c r="F2474" s="38" t="str">
        <f>_xlfn.TEXTAFTER(J2474,"-")</f>
        <v>ENGI-COSY</v>
      </c>
      <c r="G2474" t="s">
        <v>2695</v>
      </c>
      <c r="H2474" t="s">
        <v>2696</v>
      </c>
      <c r="I2474" t="s">
        <v>6571</v>
      </c>
      <c r="J2474" s="7" t="s">
        <v>2352</v>
      </c>
      <c r="K2474" t="s">
        <v>2638</v>
      </c>
      <c r="L2474" t="s">
        <v>180</v>
      </c>
      <c r="M2474" t="s">
        <v>6573</v>
      </c>
      <c r="N2474" t="s">
        <v>2640</v>
      </c>
      <c r="O2474" t="s">
        <v>2871</v>
      </c>
      <c r="P2474" t="s">
        <v>2642</v>
      </c>
      <c r="Q2474" t="s">
        <v>2640</v>
      </c>
      <c r="R2474" t="s">
        <v>9074</v>
      </c>
      <c r="S2474" t="s">
        <v>2657</v>
      </c>
      <c r="T2474" t="s">
        <v>2657</v>
      </c>
      <c r="U2474" t="s">
        <v>2657</v>
      </c>
      <c r="V2474" s="7" t="s">
        <v>220</v>
      </c>
      <c r="W2474" s="8">
        <v>18000</v>
      </c>
      <c r="X2474" t="s">
        <v>9075</v>
      </c>
      <c r="Y2474" t="s">
        <v>4871</v>
      </c>
      <c r="Z2474" s="8">
        <v>49599</v>
      </c>
      <c r="AA2474" s="9">
        <v>12.55</v>
      </c>
      <c r="AB2474" s="8">
        <v>53570.98</v>
      </c>
      <c r="AD2474" s="10">
        <v>0</v>
      </c>
      <c r="AE2474" s="11"/>
      <c r="AF2474" s="8">
        <v>47151</v>
      </c>
      <c r="AG2474" s="8">
        <v>15552</v>
      </c>
      <c r="AH2474" s="12">
        <v>0.86399999999999999</v>
      </c>
      <c r="AI2474" s="8">
        <v>1239.2031872509961</v>
      </c>
      <c r="AJ2474" s="11">
        <v>47464.203187268518</v>
      </c>
      <c r="AK2474" s="11"/>
      <c r="AL2474" s="10"/>
      <c r="AO2474" s="40" t="str">
        <f>E2474&amp;F2474&amp;U2474</f>
        <v>2BWENGI-COSY</v>
      </c>
      <c r="AP2474" s="40" t="str">
        <f>_xlfn.XLOOKUP(AO2474,CrossRef!N:N,CrossRef!A:A,"NOT FOUND",0)</f>
        <v>2BW135300</v>
      </c>
      <c r="AQ2474" s="40" t="str">
        <f>IFERROR(_xlfn.XLOOKUP(AO2474,CrossRef!$N:$N,CrossRef!$E:$E,"Not Found"),"-")</f>
        <v>789C</v>
      </c>
      <c r="AR2474" s="40" t="str">
        <f>IFERROR(_xlfn.XLOOKUP(AO2474,CrossRef!$N:$N,CrossRef!$G:$G,"Not Found"),"-")</f>
        <v>1353 - RADIATOR</v>
      </c>
      <c r="AS2474" s="40" t="str">
        <f>IFERROR(_xlfn.XLOOKUP(AO2474,CrossRef!$N:$N,CrossRef!$H:$H,"Not Found"),"-")</f>
        <v>00 - (NONE)</v>
      </c>
    </row>
    <row r="2475" spans="1:45" hidden="1" x14ac:dyDescent="0.3">
      <c r="A2475" s="38" t="str">
        <f>E2475&amp;F2475&amp;U2475</f>
        <v>HCMUCRG-FIDV-FIDRRH</v>
      </c>
      <c r="B2475" s="38" t="str">
        <f>I2475&amp;D2475&amp;C2475</f>
        <v>EX7152</v>
      </c>
      <c r="C2475" s="38" t="str">
        <f>_xlfn.XLOOKUP(A2475,CrossRef!N:N,CrossRef!D:D,"",0)</f>
        <v/>
      </c>
      <c r="D2475" s="38" t="str">
        <f>_xlfn.XLOOKUP(A2475,CrossRef!N:N,CrossRef!C:C,"",0)</f>
        <v/>
      </c>
      <c r="E2475" s="38" t="str">
        <f>LEFT(M2475,3)</f>
        <v>HCM</v>
      </c>
      <c r="F2475" s="38" t="str">
        <f>_xlfn.TEXTAFTER(J2475,"-")</f>
        <v>UCRG-FIDV-FIDR</v>
      </c>
      <c r="G2475" t="s">
        <v>2648</v>
      </c>
      <c r="H2475" t="s">
        <v>2649</v>
      </c>
      <c r="I2475" t="s">
        <v>3143</v>
      </c>
      <c r="J2475" s="7" t="s">
        <v>2353</v>
      </c>
      <c r="K2475" t="s">
        <v>2668</v>
      </c>
      <c r="L2475" t="s">
        <v>3052</v>
      </c>
      <c r="M2475" t="s">
        <v>3144</v>
      </c>
      <c r="N2475" t="s">
        <v>2640</v>
      </c>
      <c r="O2475" t="s">
        <v>2803</v>
      </c>
      <c r="P2475" t="s">
        <v>2642</v>
      </c>
      <c r="Q2475" t="s">
        <v>2640</v>
      </c>
      <c r="R2475" t="s">
        <v>9076</v>
      </c>
      <c r="S2475" t="s">
        <v>2655</v>
      </c>
      <c r="T2475" t="s">
        <v>3213</v>
      </c>
      <c r="U2475" t="s">
        <v>63</v>
      </c>
      <c r="V2475" s="7" t="s">
        <v>1185</v>
      </c>
      <c r="W2475" s="8">
        <v>24000</v>
      </c>
      <c r="X2475" t="s">
        <v>9077</v>
      </c>
      <c r="Y2475" t="s">
        <v>6542</v>
      </c>
      <c r="Z2475" s="8">
        <v>22599</v>
      </c>
      <c r="AA2475" s="9">
        <v>14.8</v>
      </c>
      <c r="AB2475" s="8">
        <v>136464.63</v>
      </c>
      <c r="AD2475" s="10">
        <v>4381044</v>
      </c>
      <c r="AE2475" s="11">
        <v>45584</v>
      </c>
      <c r="AF2475" s="8">
        <v>14153.95</v>
      </c>
      <c r="AG2475" s="8">
        <v>15554.949999999997</v>
      </c>
      <c r="AH2475" s="12">
        <v>0.64812291666666655</v>
      </c>
      <c r="AI2475" s="8">
        <v>1051.010135135135</v>
      </c>
      <c r="AJ2475" s="11">
        <v>47276.010135150464</v>
      </c>
      <c r="AK2475" s="11">
        <v>47170</v>
      </c>
      <c r="AL2475" s="10">
        <v>106</v>
      </c>
      <c r="AM2475">
        <v>36585</v>
      </c>
      <c r="AN2475">
        <v>0.93462708333333333</v>
      </c>
      <c r="AO2475" s="40" t="str">
        <f>E2475&amp;F2475&amp;U2475</f>
        <v>HCMUCRG-FIDV-FIDRRH</v>
      </c>
      <c r="AP2475" s="40" t="str">
        <f>_xlfn.XLOOKUP(AO2475,CrossRef!N:N,CrossRef!A:A,"NOT FOUND",0)</f>
        <v>NOT FOUND</v>
      </c>
      <c r="AQ2475" s="40" t="str">
        <f>IFERROR(_xlfn.XLOOKUP(AO2475,CrossRef!$N:$N,CrossRef!$E:$E,"Not Found"),"-")</f>
        <v>Not Found</v>
      </c>
      <c r="AR2475" s="40" t="str">
        <f>IFERROR(_xlfn.XLOOKUP(AO2475,CrossRef!$N:$N,CrossRef!$G:$G,"Not Found"),"-")</f>
        <v>Not Found</v>
      </c>
      <c r="AS2475" s="40" t="str">
        <f>IFERROR(_xlfn.XLOOKUP(AO2475,CrossRef!$N:$N,CrossRef!$H:$H,"Not Found"),"-")</f>
        <v>Not Found</v>
      </c>
    </row>
    <row r="2476" spans="1:45" hidden="1" x14ac:dyDescent="0.3">
      <c r="A2476" s="38" t="str">
        <f>E2476&amp;F2476&amp;U2476</f>
        <v>HCMUCRG-DRSP-DRTLLH</v>
      </c>
      <c r="B2476" s="38" t="str">
        <f>I2476&amp;D2476&amp;C2476</f>
        <v>EX7152</v>
      </c>
      <c r="C2476" s="38" t="str">
        <f>_xlfn.XLOOKUP(A2476,CrossRef!N:N,CrossRef!D:D,"",0)</f>
        <v/>
      </c>
      <c r="D2476" s="38" t="str">
        <f>_xlfn.XLOOKUP(A2476,CrossRef!N:N,CrossRef!C:C,"",0)</f>
        <v/>
      </c>
      <c r="E2476" s="38" t="str">
        <f>LEFT(M2476,3)</f>
        <v>HCM</v>
      </c>
      <c r="F2476" s="38" t="str">
        <f>_xlfn.TEXTAFTER(J2476,"-")</f>
        <v>UCRG-DRSP-DRTL</v>
      </c>
      <c r="G2476" t="s">
        <v>2648</v>
      </c>
      <c r="H2476" t="s">
        <v>2649</v>
      </c>
      <c r="I2476" t="s">
        <v>3143</v>
      </c>
      <c r="J2476" s="7" t="s">
        <v>2354</v>
      </c>
      <c r="K2476" t="s">
        <v>2668</v>
      </c>
      <c r="L2476" t="s">
        <v>3052</v>
      </c>
      <c r="M2476" t="s">
        <v>3144</v>
      </c>
      <c r="N2476" t="s">
        <v>2640</v>
      </c>
      <c r="O2476" t="s">
        <v>2803</v>
      </c>
      <c r="P2476" t="s">
        <v>2642</v>
      </c>
      <c r="Q2476" t="s">
        <v>2640</v>
      </c>
      <c r="R2476" t="s">
        <v>9078</v>
      </c>
      <c r="S2476" t="s">
        <v>2671</v>
      </c>
      <c r="T2476" t="s">
        <v>3337</v>
      </c>
      <c r="U2476" t="s">
        <v>59</v>
      </c>
      <c r="V2476" s="7" t="s">
        <v>2180</v>
      </c>
      <c r="W2476" s="8">
        <v>24000</v>
      </c>
      <c r="X2476" t="s">
        <v>9079</v>
      </c>
      <c r="Y2476" t="s">
        <v>6535</v>
      </c>
      <c r="Z2476" s="8">
        <v>22599</v>
      </c>
      <c r="AA2476" s="9">
        <v>14.8</v>
      </c>
      <c r="AB2476" s="8">
        <v>88514.57</v>
      </c>
      <c r="AD2476" s="10">
        <v>4580359</v>
      </c>
      <c r="AE2476" s="11">
        <v>45583</v>
      </c>
      <c r="AF2476" s="8">
        <v>14155.9</v>
      </c>
      <c r="AG2476" s="8">
        <v>15556.900000000001</v>
      </c>
      <c r="AH2476" s="12">
        <v>0.64820416666666669</v>
      </c>
      <c r="AI2476" s="8">
        <v>1051.1418918918919</v>
      </c>
      <c r="AJ2476" s="11">
        <v>47276.141891898151</v>
      </c>
      <c r="AK2476" s="11">
        <v>47170</v>
      </c>
      <c r="AL2476" s="10">
        <v>106</v>
      </c>
      <c r="AM2476">
        <v>36585</v>
      </c>
      <c r="AN2476">
        <v>0.9345458333333333</v>
      </c>
      <c r="AO2476" s="40" t="str">
        <f>E2476&amp;F2476&amp;U2476</f>
        <v>HCMUCRG-DRSP-DRTLLH</v>
      </c>
      <c r="AP2476" s="40" t="str">
        <f>_xlfn.XLOOKUP(AO2476,CrossRef!N:N,CrossRef!A:A,"NOT FOUND",0)</f>
        <v>NOT FOUND</v>
      </c>
      <c r="AQ2476" s="40" t="str">
        <f>IFERROR(_xlfn.XLOOKUP(AO2476,CrossRef!$N:$N,CrossRef!$E:$E,"Not Found"),"-")</f>
        <v>Not Found</v>
      </c>
      <c r="AR2476" s="40" t="str">
        <f>IFERROR(_xlfn.XLOOKUP(AO2476,CrossRef!$N:$N,CrossRef!$G:$G,"Not Found"),"-")</f>
        <v>Not Found</v>
      </c>
      <c r="AS2476" s="40" t="str">
        <f>IFERROR(_xlfn.XLOOKUP(AO2476,CrossRef!$N:$N,CrossRef!$H:$H,"Not Found"),"-")</f>
        <v>Not Found</v>
      </c>
    </row>
    <row r="2477" spans="1:45" hidden="1" x14ac:dyDescent="0.3">
      <c r="A2477" s="38" t="str">
        <f>E2477&amp;F2477&amp;U2477</f>
        <v>HCMUCRG-DRSP-DRTRRH</v>
      </c>
      <c r="B2477" s="38" t="str">
        <f>I2477&amp;D2477&amp;C2477</f>
        <v>EX7152</v>
      </c>
      <c r="C2477" s="38" t="str">
        <f>_xlfn.XLOOKUP(A2477,CrossRef!N:N,CrossRef!D:D,"",0)</f>
        <v/>
      </c>
      <c r="D2477" s="38" t="str">
        <f>_xlfn.XLOOKUP(A2477,CrossRef!N:N,CrossRef!C:C,"",0)</f>
        <v/>
      </c>
      <c r="E2477" s="38" t="str">
        <f>LEFT(M2477,3)</f>
        <v>HCM</v>
      </c>
      <c r="F2477" s="38" t="str">
        <f>_xlfn.TEXTAFTER(J2477,"-")</f>
        <v>UCRG-DRSP-DRTR</v>
      </c>
      <c r="G2477" t="s">
        <v>2648</v>
      </c>
      <c r="H2477" t="s">
        <v>2649</v>
      </c>
      <c r="I2477" t="s">
        <v>3143</v>
      </c>
      <c r="J2477" s="7" t="s">
        <v>2355</v>
      </c>
      <c r="K2477" t="s">
        <v>2668</v>
      </c>
      <c r="L2477" t="s">
        <v>3052</v>
      </c>
      <c r="M2477" t="s">
        <v>3144</v>
      </c>
      <c r="N2477" t="s">
        <v>2640</v>
      </c>
      <c r="O2477" t="s">
        <v>2803</v>
      </c>
      <c r="P2477" t="s">
        <v>2642</v>
      </c>
      <c r="Q2477" t="s">
        <v>2640</v>
      </c>
      <c r="R2477" t="s">
        <v>9080</v>
      </c>
      <c r="S2477" t="s">
        <v>2671</v>
      </c>
      <c r="T2477" t="s">
        <v>3337</v>
      </c>
      <c r="U2477" t="s">
        <v>63</v>
      </c>
      <c r="V2477" s="7" t="s">
        <v>2182</v>
      </c>
      <c r="W2477" s="8">
        <v>24000</v>
      </c>
      <c r="X2477" t="s">
        <v>9081</v>
      </c>
      <c r="Y2477" t="s">
        <v>6535</v>
      </c>
      <c r="Z2477" s="8">
        <v>22599</v>
      </c>
      <c r="AA2477" s="9">
        <v>14.8</v>
      </c>
      <c r="AB2477" s="8">
        <v>88514.57</v>
      </c>
      <c r="AD2477" s="10">
        <v>4580400</v>
      </c>
      <c r="AE2477" s="11">
        <v>45583</v>
      </c>
      <c r="AF2477" s="8">
        <v>14155.9</v>
      </c>
      <c r="AG2477" s="8">
        <v>15556.900000000001</v>
      </c>
      <c r="AH2477" s="12">
        <v>0.64820416666666669</v>
      </c>
      <c r="AI2477" s="8">
        <v>1051.1418918918919</v>
      </c>
      <c r="AJ2477" s="11">
        <v>47276.141891898151</v>
      </c>
      <c r="AK2477" s="11">
        <v>47170</v>
      </c>
      <c r="AL2477" s="10">
        <v>106</v>
      </c>
      <c r="AM2477">
        <v>36585</v>
      </c>
      <c r="AN2477">
        <v>0.9345458333333333</v>
      </c>
      <c r="AO2477" s="40" t="str">
        <f>E2477&amp;F2477&amp;U2477</f>
        <v>HCMUCRG-DRSP-DRTRRH</v>
      </c>
      <c r="AP2477" s="40" t="str">
        <f>_xlfn.XLOOKUP(AO2477,CrossRef!N:N,CrossRef!A:A,"NOT FOUND",0)</f>
        <v>NOT FOUND</v>
      </c>
      <c r="AQ2477" s="40" t="str">
        <f>IFERROR(_xlfn.XLOOKUP(AO2477,CrossRef!$N:$N,CrossRef!$E:$E,"Not Found"),"-")</f>
        <v>Not Found</v>
      </c>
      <c r="AR2477" s="40" t="str">
        <f>IFERROR(_xlfn.XLOOKUP(AO2477,CrossRef!$N:$N,CrossRef!$G:$G,"Not Found"),"-")</f>
        <v>Not Found</v>
      </c>
      <c r="AS2477" s="40" t="str">
        <f>IFERROR(_xlfn.XLOOKUP(AO2477,CrossRef!$N:$N,CrossRef!$H:$H,"Not Found"),"-")</f>
        <v>Not Found</v>
      </c>
    </row>
    <row r="2478" spans="1:45" hidden="1" x14ac:dyDescent="0.3">
      <c r="A2478" s="38" t="str">
        <f>E2478&amp;F2478&amp;U2478</f>
        <v>HCMTCKS-TCKLLH</v>
      </c>
      <c r="B2478" s="38" t="str">
        <f>I2478&amp;D2478&amp;C2478</f>
        <v>EX7150</v>
      </c>
      <c r="C2478" s="38" t="str">
        <f>_xlfn.XLOOKUP(A2478,CrossRef!N:N,CrossRef!D:D,"",0)</f>
        <v/>
      </c>
      <c r="D2478" s="38" t="str">
        <f>_xlfn.XLOOKUP(A2478,CrossRef!N:N,CrossRef!C:C,"",0)</f>
        <v/>
      </c>
      <c r="E2478" s="38" t="str">
        <f>LEFT(M2478,3)</f>
        <v>HCM</v>
      </c>
      <c r="F2478" s="38" t="str">
        <f>_xlfn.TEXTAFTER(J2478,"-")</f>
        <v>TCKS-TCKL</v>
      </c>
      <c r="G2478" t="s">
        <v>2695</v>
      </c>
      <c r="H2478" t="s">
        <v>2696</v>
      </c>
      <c r="I2478" t="s">
        <v>2958</v>
      </c>
      <c r="J2478" s="7" t="s">
        <v>2356</v>
      </c>
      <c r="K2478" t="s">
        <v>2668</v>
      </c>
      <c r="L2478" t="s">
        <v>2959</v>
      </c>
      <c r="M2478" t="s">
        <v>2960</v>
      </c>
      <c r="N2478" t="s">
        <v>2640</v>
      </c>
      <c r="O2478" t="s">
        <v>2803</v>
      </c>
      <c r="P2478" t="s">
        <v>2642</v>
      </c>
      <c r="Q2478" t="s">
        <v>2640</v>
      </c>
      <c r="R2478" t="s">
        <v>9082</v>
      </c>
      <c r="S2478" t="s">
        <v>2671</v>
      </c>
      <c r="T2478" t="s">
        <v>2745</v>
      </c>
      <c r="U2478" t="s">
        <v>59</v>
      </c>
      <c r="V2478" s="7" t="s">
        <v>1674</v>
      </c>
      <c r="W2478" s="8">
        <v>20000</v>
      </c>
      <c r="X2478" t="s">
        <v>9083</v>
      </c>
      <c r="Y2478" t="s">
        <v>9084</v>
      </c>
      <c r="Z2478" s="8">
        <v>28045.599999999999</v>
      </c>
      <c r="AA2478" s="9">
        <v>16.739999999999998</v>
      </c>
      <c r="AB2478" s="8">
        <v>220367.29</v>
      </c>
      <c r="AD2478" s="10">
        <v>4627258</v>
      </c>
      <c r="AE2478" s="11">
        <v>45963</v>
      </c>
      <c r="AF2478" s="8">
        <v>23620</v>
      </c>
      <c r="AG2478" s="8">
        <v>15574.400000000001</v>
      </c>
      <c r="AH2478" s="12">
        <v>0.77872000000000008</v>
      </c>
      <c r="AI2478" s="8">
        <v>930.37037037037055</v>
      </c>
      <c r="AJ2478" s="11">
        <v>47155.370370370372</v>
      </c>
      <c r="AK2478" s="11">
        <v>47170</v>
      </c>
      <c r="AL2478" s="10">
        <v>-15</v>
      </c>
      <c r="AM2478">
        <v>43864.899999999994</v>
      </c>
      <c r="AN2478">
        <v>1.0122449999999996</v>
      </c>
      <c r="AO2478" s="40" t="str">
        <f>E2478&amp;F2478&amp;U2478</f>
        <v>HCMTCKS-TCKLLH</v>
      </c>
      <c r="AP2478" s="40" t="str">
        <f>_xlfn.XLOOKUP(AO2478,CrossRef!N:N,CrossRef!A:A,"NOT FOUND",0)</f>
        <v>NOT FOUND</v>
      </c>
      <c r="AQ2478" s="40" t="str">
        <f>IFERROR(_xlfn.XLOOKUP(AO2478,CrossRef!$N:$N,CrossRef!$E:$E,"Not Found"),"-")</f>
        <v>Not Found</v>
      </c>
      <c r="AR2478" s="40" t="str">
        <f>IFERROR(_xlfn.XLOOKUP(AO2478,CrossRef!$N:$N,CrossRef!$G:$G,"Not Found"),"-")</f>
        <v>Not Found</v>
      </c>
      <c r="AS2478" s="40" t="str">
        <f>IFERROR(_xlfn.XLOOKUP(AO2478,CrossRef!$N:$N,CrossRef!$H:$H,"Not Found"),"-")</f>
        <v>Not Found</v>
      </c>
    </row>
    <row r="2479" spans="1:45" hidden="1" x14ac:dyDescent="0.3">
      <c r="A2479" s="38" t="str">
        <f>E2479&amp;F2479&amp;U2479</f>
        <v>HCMTCKS-TCKRRH</v>
      </c>
      <c r="B2479" s="38" t="str">
        <f>I2479&amp;D2479&amp;C2479</f>
        <v>EX7150</v>
      </c>
      <c r="C2479" s="38" t="str">
        <f>_xlfn.XLOOKUP(A2479,CrossRef!N:N,CrossRef!D:D,"",0)</f>
        <v/>
      </c>
      <c r="D2479" s="38" t="str">
        <f>_xlfn.XLOOKUP(A2479,CrossRef!N:N,CrossRef!C:C,"",0)</f>
        <v/>
      </c>
      <c r="E2479" s="38" t="str">
        <f>LEFT(M2479,3)</f>
        <v>HCM</v>
      </c>
      <c r="F2479" s="38" t="str">
        <f>_xlfn.TEXTAFTER(J2479,"-")</f>
        <v>TCKS-TCKR</v>
      </c>
      <c r="G2479" t="s">
        <v>2695</v>
      </c>
      <c r="H2479" t="s">
        <v>2696</v>
      </c>
      <c r="I2479" t="s">
        <v>2958</v>
      </c>
      <c r="J2479" s="7" t="s">
        <v>2357</v>
      </c>
      <c r="K2479" t="s">
        <v>2668</v>
      </c>
      <c r="L2479" t="s">
        <v>2959</v>
      </c>
      <c r="M2479" t="s">
        <v>2960</v>
      </c>
      <c r="N2479" t="s">
        <v>2640</v>
      </c>
      <c r="O2479" t="s">
        <v>2803</v>
      </c>
      <c r="P2479" t="s">
        <v>2642</v>
      </c>
      <c r="Q2479" t="s">
        <v>2640</v>
      </c>
      <c r="R2479" t="s">
        <v>9085</v>
      </c>
      <c r="S2479" t="s">
        <v>2671</v>
      </c>
      <c r="T2479" t="s">
        <v>2745</v>
      </c>
      <c r="U2479" t="s">
        <v>63</v>
      </c>
      <c r="V2479" s="7" t="s">
        <v>1676</v>
      </c>
      <c r="W2479" s="8">
        <v>20000</v>
      </c>
      <c r="X2479" t="s">
        <v>9086</v>
      </c>
      <c r="Y2479" t="s">
        <v>9084</v>
      </c>
      <c r="Z2479" s="8">
        <v>28045.599999999999</v>
      </c>
      <c r="AA2479" s="9">
        <v>16.739999999999998</v>
      </c>
      <c r="AB2479" s="8">
        <v>220367.29</v>
      </c>
      <c r="AD2479" s="10">
        <v>4627259</v>
      </c>
      <c r="AE2479" s="11">
        <v>45971</v>
      </c>
      <c r="AF2479" s="8">
        <v>23620</v>
      </c>
      <c r="AG2479" s="8">
        <v>15574.400000000001</v>
      </c>
      <c r="AH2479" s="12">
        <v>0.77872000000000008</v>
      </c>
      <c r="AI2479" s="8">
        <v>930.37037037037055</v>
      </c>
      <c r="AJ2479" s="11">
        <v>47155.370370370372</v>
      </c>
      <c r="AK2479" s="11">
        <v>47170</v>
      </c>
      <c r="AL2479" s="10">
        <v>-15</v>
      </c>
      <c r="AM2479">
        <v>43864.899999999994</v>
      </c>
      <c r="AN2479">
        <v>1.0122449999999996</v>
      </c>
      <c r="AO2479" s="40" t="str">
        <f>E2479&amp;F2479&amp;U2479</f>
        <v>HCMTCKS-TCKRRH</v>
      </c>
      <c r="AP2479" s="40" t="str">
        <f>_xlfn.XLOOKUP(AO2479,CrossRef!N:N,CrossRef!A:A,"NOT FOUND",0)</f>
        <v>NOT FOUND</v>
      </c>
      <c r="AQ2479" s="40" t="str">
        <f>IFERROR(_xlfn.XLOOKUP(AO2479,CrossRef!$N:$N,CrossRef!$E:$E,"Not Found"),"-")</f>
        <v>Not Found</v>
      </c>
      <c r="AR2479" s="40" t="str">
        <f>IFERROR(_xlfn.XLOOKUP(AO2479,CrossRef!$N:$N,CrossRef!$G:$G,"Not Found"),"-")</f>
        <v>Not Found</v>
      </c>
      <c r="AS2479" s="40" t="str">
        <f>IFERROR(_xlfn.XLOOKUP(AO2479,CrossRef!$N:$N,CrossRef!$H:$H,"Not Found"),"-")</f>
        <v>Not Found</v>
      </c>
    </row>
    <row r="2480" spans="1:45" hidden="1" x14ac:dyDescent="0.3">
      <c r="A2480" s="38" t="str">
        <f>E2480&amp;F2480&amp;U2480</f>
        <v>FDBHYSY-CYHYLH</v>
      </c>
      <c r="B2480" s="38" t="str">
        <f>I2480&amp;D2480&amp;C2480</f>
        <v>QTD285102LT</v>
      </c>
      <c r="C2480" s="38" t="str">
        <f>_xlfn.XLOOKUP(A2480,CrossRef!N:N,CrossRef!D:D,"",0)</f>
        <v>LT</v>
      </c>
      <c r="D2480" s="38" t="str">
        <f>_xlfn.XLOOKUP(A2480,CrossRef!N:N,CrossRef!C:C,"",0)</f>
        <v>5102</v>
      </c>
      <c r="E2480" s="38" t="str">
        <f>LEFT(M2480,3)</f>
        <v>FDB</v>
      </c>
      <c r="F2480" s="38" t="str">
        <f>_xlfn.TEXTAFTER(J2480,"-")</f>
        <v>HYSY-CYHY</v>
      </c>
      <c r="G2480" t="s">
        <v>2635</v>
      </c>
      <c r="H2480" t="s">
        <v>2636</v>
      </c>
      <c r="I2480" t="s">
        <v>5183</v>
      </c>
      <c r="J2480" s="7" t="s">
        <v>2358</v>
      </c>
      <c r="K2480" t="s">
        <v>2638</v>
      </c>
      <c r="L2480" t="s">
        <v>155</v>
      </c>
      <c r="M2480" t="s">
        <v>5184</v>
      </c>
      <c r="N2480" t="s">
        <v>2640</v>
      </c>
      <c r="O2480" t="s">
        <v>2641</v>
      </c>
      <c r="P2480" t="s">
        <v>2642</v>
      </c>
      <c r="Q2480" t="s">
        <v>2662</v>
      </c>
      <c r="R2480" t="s">
        <v>9087</v>
      </c>
      <c r="S2480" t="s">
        <v>2644</v>
      </c>
      <c r="T2480" t="s">
        <v>2645</v>
      </c>
      <c r="U2480" t="s">
        <v>59</v>
      </c>
      <c r="V2480" s="7" t="s">
        <v>729</v>
      </c>
      <c r="W2480" s="8">
        <v>20000</v>
      </c>
      <c r="X2480" t="s">
        <v>9088</v>
      </c>
      <c r="Y2480" t="s">
        <v>2863</v>
      </c>
      <c r="Z2480" s="8">
        <v>90164</v>
      </c>
      <c r="AA2480" s="9">
        <v>1.75</v>
      </c>
      <c r="AB2480" s="8">
        <v>20259.990000000002</v>
      </c>
      <c r="AD2480" s="10">
        <v>4584111</v>
      </c>
      <c r="AE2480" s="11">
        <v>45736</v>
      </c>
      <c r="AF2480" s="8">
        <v>85744.7</v>
      </c>
      <c r="AG2480" s="8">
        <v>15580.699999999997</v>
      </c>
      <c r="AH2480" s="12">
        <v>0.77903499999999981</v>
      </c>
      <c r="AI2480" s="8">
        <v>8903.2571428571409</v>
      </c>
      <c r="AJ2480" s="11">
        <v>55128.257142858798</v>
      </c>
      <c r="AK2480" s="11">
        <v>47646</v>
      </c>
      <c r="AL2480" s="10">
        <v>7482</v>
      </c>
      <c r="AM2480">
        <v>92650.75</v>
      </c>
      <c r="AN2480">
        <v>0.34530250000000012</v>
      </c>
      <c r="AO2480" s="40" t="str">
        <f>E2480&amp;F2480&amp;U2480</f>
        <v>FDBHYSY-CYHYLH</v>
      </c>
      <c r="AP2480" s="40" t="str">
        <f>_xlfn.XLOOKUP(AO2480,CrossRef!N:N,CrossRef!A:A,"NOT FOUND",0)</f>
        <v>FDB5102LT</v>
      </c>
      <c r="AQ2480" s="40" t="str">
        <f>IFERROR(_xlfn.XLOOKUP(AO2480,CrossRef!$N:$N,CrossRef!$E:$E,"Not Found"),"-")</f>
        <v>793D</v>
      </c>
      <c r="AR2480" s="40" t="str">
        <f>IFERROR(_xlfn.XLOOKUP(AO2480,CrossRef!$N:$N,CrossRef!$G:$G,"Not Found"),"-")</f>
        <v>5102 - LIFT/HOIST CYLINDER</v>
      </c>
      <c r="AS2480" s="40" t="str">
        <f>IFERROR(_xlfn.XLOOKUP(AO2480,CrossRef!$N:$N,CrossRef!$H:$H,"Not Found"),"-")</f>
        <v>LT - LEFT</v>
      </c>
    </row>
    <row r="2481" spans="1:45" hidden="1" x14ac:dyDescent="0.3">
      <c r="A2481" s="38" t="str">
        <f>E2481&amp;F2481&amp;U2481</f>
        <v>SSPSURE-SPSNLHR</v>
      </c>
      <c r="B2481" s="38" t="str">
        <f>I2481&amp;D2481&amp;C2481</f>
        <v>TD63137201LR</v>
      </c>
      <c r="C2481" s="38" t="str">
        <f>_xlfn.XLOOKUP(A2481,CrossRef!N:N,CrossRef!D:D,"",0)</f>
        <v>LR</v>
      </c>
      <c r="D2481" s="38" t="str">
        <f>_xlfn.XLOOKUP(A2481,CrossRef!N:N,CrossRef!C:C,"",0)</f>
        <v>7201</v>
      </c>
      <c r="E2481" s="38" t="str">
        <f>LEFT(M2481,3)</f>
        <v>SSP</v>
      </c>
      <c r="F2481" s="38" t="str">
        <f>_xlfn.TEXTAFTER(J2481,"-")</f>
        <v>SURE-SPSN</v>
      </c>
      <c r="G2481" t="s">
        <v>2725</v>
      </c>
      <c r="H2481" t="s">
        <v>2726</v>
      </c>
      <c r="I2481" t="s">
        <v>3019</v>
      </c>
      <c r="J2481" s="7" t="s">
        <v>1107</v>
      </c>
      <c r="K2481" t="s">
        <v>2638</v>
      </c>
      <c r="L2481" t="s">
        <v>183</v>
      </c>
      <c r="M2481" t="s">
        <v>3020</v>
      </c>
      <c r="N2481" t="s">
        <v>2640</v>
      </c>
      <c r="O2481" t="s">
        <v>2653</v>
      </c>
      <c r="P2481" t="s">
        <v>2642</v>
      </c>
      <c r="Q2481" t="s">
        <v>2640</v>
      </c>
      <c r="R2481" t="s">
        <v>9089</v>
      </c>
      <c r="S2481" t="s">
        <v>2644</v>
      </c>
      <c r="T2481" t="s">
        <v>2720</v>
      </c>
      <c r="U2481" t="s">
        <v>491</v>
      </c>
      <c r="V2481" s="7" t="s">
        <v>951</v>
      </c>
      <c r="W2481" s="8">
        <v>25000</v>
      </c>
      <c r="X2481" t="s">
        <v>9090</v>
      </c>
      <c r="Y2481" t="s">
        <v>2806</v>
      </c>
      <c r="Z2481" s="8">
        <v>71005</v>
      </c>
      <c r="AA2481" s="9">
        <v>16.03</v>
      </c>
      <c r="AB2481" s="8">
        <v>36270.04</v>
      </c>
      <c r="AD2481" s="10">
        <v>4546974</v>
      </c>
      <c r="AE2481" s="11">
        <v>45559</v>
      </c>
      <c r="AF2481" s="8">
        <v>61589.51</v>
      </c>
      <c r="AG2481" s="8">
        <v>15584.510000000009</v>
      </c>
      <c r="AH2481" s="12">
        <v>0.62338040000000039</v>
      </c>
      <c r="AI2481" s="8">
        <v>972.20898315658189</v>
      </c>
      <c r="AJ2481" s="11">
        <v>47197.208983136574</v>
      </c>
      <c r="AK2481" s="11">
        <v>47307</v>
      </c>
      <c r="AL2481" s="10">
        <v>-110</v>
      </c>
      <c r="AM2481">
        <v>88349.46</v>
      </c>
      <c r="AN2481">
        <v>1.0703980000000002</v>
      </c>
      <c r="AO2481" s="40" t="str">
        <f>E2481&amp;F2481&amp;U2481</f>
        <v>SSPSURE-SPSNLHR</v>
      </c>
      <c r="AP2481" s="40" t="str">
        <f>_xlfn.XLOOKUP(AO2481,CrossRef!N:N,CrossRef!A:A,"NOT FOUND",0)</f>
        <v>SSP7201LR</v>
      </c>
      <c r="AQ2481" s="40" t="str">
        <f>IFERROR(_xlfn.XLOOKUP(AO2481,CrossRef!$N:$N,CrossRef!$E:$E,"Not Found"),"-")</f>
        <v>793F</v>
      </c>
      <c r="AR2481" s="40" t="str">
        <f>IFERROR(_xlfn.XLOOKUP(AO2481,CrossRef!$N:$N,CrossRef!$G:$G,"Not Found"),"-")</f>
        <v>7201 - SUSPENSION CYLINDER</v>
      </c>
      <c r="AS2481" s="40" t="str">
        <f>IFERROR(_xlfn.XLOOKUP(AO2481,CrossRef!$N:$N,CrossRef!$H:$H,"Not Found"),"-")</f>
        <v>LR - LEFT REAR</v>
      </c>
    </row>
    <row r="2482" spans="1:45" hidden="1" x14ac:dyDescent="0.3">
      <c r="A2482" s="38" t="str">
        <f>E2482&amp;F2482&amp;U2482</f>
        <v>APXDRIV-WHGPLHF</v>
      </c>
      <c r="B2482" s="38" t="str">
        <f>I2482&amp;D2482&amp;C2482</f>
        <v>TD61324006LF</v>
      </c>
      <c r="C2482" s="38" t="str">
        <f>_xlfn.XLOOKUP(A2482,CrossRef!N:N,CrossRef!D:D,"",0)</f>
        <v>LF</v>
      </c>
      <c r="D2482" s="38" t="str">
        <f>_xlfn.XLOOKUP(A2482,CrossRef!N:N,CrossRef!C:C,"",0)</f>
        <v>4006</v>
      </c>
      <c r="E2482" s="38" t="str">
        <f>LEFT(M2482,3)</f>
        <v>APX</v>
      </c>
      <c r="F2482" s="38" t="str">
        <f>_xlfn.TEXTAFTER(J2482,"-")</f>
        <v>DRIV-WHGP</v>
      </c>
      <c r="G2482" t="s">
        <v>2648</v>
      </c>
      <c r="H2482" t="s">
        <v>2649</v>
      </c>
      <c r="I2482" t="s">
        <v>6402</v>
      </c>
      <c r="J2482" s="7" t="s">
        <v>2359</v>
      </c>
      <c r="K2482" t="s">
        <v>2638</v>
      </c>
      <c r="L2482" t="s">
        <v>177</v>
      </c>
      <c r="M2482" t="s">
        <v>6403</v>
      </c>
      <c r="N2482" t="s">
        <v>2652</v>
      </c>
      <c r="O2482" t="s">
        <v>2653</v>
      </c>
      <c r="P2482" t="s">
        <v>2642</v>
      </c>
      <c r="Q2482" t="s">
        <v>2640</v>
      </c>
      <c r="R2482" t="s">
        <v>9091</v>
      </c>
      <c r="S2482" t="s">
        <v>2655</v>
      </c>
      <c r="T2482" t="s">
        <v>2688</v>
      </c>
      <c r="U2482" t="s">
        <v>485</v>
      </c>
      <c r="V2482" s="7" t="s">
        <v>942</v>
      </c>
      <c r="W2482" s="8">
        <v>22000</v>
      </c>
      <c r="X2482" t="s">
        <v>9092</v>
      </c>
      <c r="Y2482" t="s">
        <v>2690</v>
      </c>
      <c r="Z2482" s="8">
        <v>81545.789999999994</v>
      </c>
      <c r="AA2482" s="9">
        <v>0.05</v>
      </c>
      <c r="AB2482" s="8">
        <v>37793.870000000003</v>
      </c>
      <c r="AD2482" s="10">
        <v>4488849</v>
      </c>
      <c r="AE2482" s="11">
        <v>45517</v>
      </c>
      <c r="AF2482" s="8">
        <v>75135</v>
      </c>
      <c r="AG2482" s="8">
        <v>15589.210000000006</v>
      </c>
      <c r="AH2482" s="12">
        <v>0.70860045454545484</v>
      </c>
      <c r="AI2482" s="8">
        <v>311784.20000000013</v>
      </c>
      <c r="AJ2482" s="11"/>
      <c r="AK2482" s="11">
        <v>48032</v>
      </c>
      <c r="AL2482" s="10"/>
      <c r="AM2482">
        <v>81636.14</v>
      </c>
      <c r="AN2482">
        <v>0.29550636363636362</v>
      </c>
      <c r="AO2482" s="40" t="str">
        <f>E2482&amp;F2482&amp;U2482</f>
        <v>APXDRIV-WHGPLHF</v>
      </c>
      <c r="AP2482" s="40" t="str">
        <f>_xlfn.XLOOKUP(AO2482,CrossRef!N:N,CrossRef!A:A,"NOT FOUND",0)</f>
        <v>APX4006LF</v>
      </c>
      <c r="AQ2482" s="40" t="str">
        <f>IFERROR(_xlfn.XLOOKUP(AO2482,CrossRef!$N:$N,CrossRef!$E:$E,"Not Found"),"-")</f>
        <v>785C</v>
      </c>
      <c r="AR2482" s="40" t="str">
        <f>IFERROR(_xlfn.XLOOKUP(AO2482,CrossRef!$N:$N,CrossRef!$G:$G,"Not Found"),"-")</f>
        <v>4006 - WHEEL &amp; BRAKE ASSEMBLY</v>
      </c>
      <c r="AS2482" s="40" t="str">
        <f>IFERROR(_xlfn.XLOOKUP(AO2482,CrossRef!$N:$N,CrossRef!$H:$H,"Not Found"),"-")</f>
        <v>LF - LEFT FRONT</v>
      </c>
    </row>
    <row r="2483" spans="1:45" hidden="1" x14ac:dyDescent="0.3">
      <c r="A2483" s="38" t="str">
        <f>E2483&amp;F2483&amp;U2483</f>
        <v>APXDRIV-WHGPRHF</v>
      </c>
      <c r="B2483" s="38" t="str">
        <f>I2483&amp;D2483&amp;C2483</f>
        <v>TD61324008RF</v>
      </c>
      <c r="C2483" s="38" t="str">
        <f>_xlfn.XLOOKUP(A2483,CrossRef!N:N,CrossRef!D:D,"",0)</f>
        <v>RF</v>
      </c>
      <c r="D2483" s="38" t="str">
        <f>_xlfn.XLOOKUP(A2483,CrossRef!N:N,CrossRef!C:C,"",0)</f>
        <v>4008</v>
      </c>
      <c r="E2483" s="38" t="str">
        <f>LEFT(M2483,3)</f>
        <v>APX</v>
      </c>
      <c r="F2483" s="38" t="str">
        <f>_xlfn.TEXTAFTER(J2483,"-")</f>
        <v>DRIV-WHGP</v>
      </c>
      <c r="G2483" t="s">
        <v>2648</v>
      </c>
      <c r="H2483" t="s">
        <v>2649</v>
      </c>
      <c r="I2483" t="s">
        <v>6402</v>
      </c>
      <c r="J2483" s="7" t="s">
        <v>2359</v>
      </c>
      <c r="K2483" t="s">
        <v>2638</v>
      </c>
      <c r="L2483" t="s">
        <v>177</v>
      </c>
      <c r="M2483" t="s">
        <v>6403</v>
      </c>
      <c r="N2483" t="s">
        <v>2652</v>
      </c>
      <c r="O2483" t="s">
        <v>2653</v>
      </c>
      <c r="P2483" t="s">
        <v>2642</v>
      </c>
      <c r="Q2483" t="s">
        <v>2640</v>
      </c>
      <c r="R2483" t="s">
        <v>9093</v>
      </c>
      <c r="S2483" t="s">
        <v>2655</v>
      </c>
      <c r="T2483" t="s">
        <v>2688</v>
      </c>
      <c r="U2483" t="s">
        <v>488</v>
      </c>
      <c r="V2483" s="7" t="s">
        <v>931</v>
      </c>
      <c r="W2483" s="8">
        <v>22000</v>
      </c>
      <c r="X2483" t="s">
        <v>9094</v>
      </c>
      <c r="Y2483" t="s">
        <v>2690</v>
      </c>
      <c r="Z2483" s="8">
        <v>81545.789999999994</v>
      </c>
      <c r="AA2483" s="9">
        <v>0.05</v>
      </c>
      <c r="AB2483" s="8">
        <v>37793.870000000003</v>
      </c>
      <c r="AD2483" s="10">
        <v>4497499</v>
      </c>
      <c r="AE2483" s="11">
        <v>45517</v>
      </c>
      <c r="AF2483" s="8">
        <v>75135</v>
      </c>
      <c r="AG2483" s="8">
        <v>15589.210000000006</v>
      </c>
      <c r="AH2483" s="12">
        <v>0.70860045454545484</v>
      </c>
      <c r="AI2483" s="8">
        <v>311784.20000000013</v>
      </c>
      <c r="AJ2483" s="11"/>
      <c r="AK2483" s="11">
        <v>48032</v>
      </c>
      <c r="AL2483" s="10"/>
      <c r="AM2483">
        <v>81636.14</v>
      </c>
      <c r="AN2483">
        <v>0.29550636363636362</v>
      </c>
      <c r="AO2483" s="40" t="str">
        <f>E2483&amp;F2483&amp;U2483</f>
        <v>APXDRIV-WHGPRHF</v>
      </c>
      <c r="AP2483" s="40" t="str">
        <f>_xlfn.XLOOKUP(AO2483,CrossRef!N:N,CrossRef!A:A,"NOT FOUND",0)</f>
        <v>APX4008RF</v>
      </c>
      <c r="AQ2483" s="40" t="str">
        <f>IFERROR(_xlfn.XLOOKUP(AO2483,CrossRef!$N:$N,CrossRef!$E:$E,"Not Found"),"-")</f>
        <v>785C</v>
      </c>
      <c r="AR2483" s="40" t="str">
        <f>IFERROR(_xlfn.XLOOKUP(AO2483,CrossRef!$N:$N,CrossRef!$G:$G,"Not Found"),"-")</f>
        <v>4008 - FINAL DRIVE, BRAKE &amp; WHEEL</v>
      </c>
      <c r="AS2483" s="40" t="str">
        <f>IFERROR(_xlfn.XLOOKUP(AO2483,CrossRef!$N:$N,CrossRef!$H:$H,"Not Found"),"-")</f>
        <v>RF - RIGHT FRONT</v>
      </c>
    </row>
    <row r="2484" spans="1:45" hidden="1" x14ac:dyDescent="0.3">
      <c r="A2484" s="38" t="str">
        <f>E2484&amp;F2484&amp;U2484</f>
        <v>APXSURE-SPSNRHF</v>
      </c>
      <c r="B2484" s="38" t="str">
        <f>I2484&amp;D2484&amp;C2484</f>
        <v>TD61327201RF</v>
      </c>
      <c r="C2484" s="38" t="str">
        <f>_xlfn.XLOOKUP(A2484,CrossRef!N:N,CrossRef!D:D,"",0)</f>
        <v>RF</v>
      </c>
      <c r="D2484" s="38" t="str">
        <f>_xlfn.XLOOKUP(A2484,CrossRef!N:N,CrossRef!C:C,"",0)</f>
        <v>7201</v>
      </c>
      <c r="E2484" s="38" t="str">
        <f>LEFT(M2484,3)</f>
        <v>APX</v>
      </c>
      <c r="F2484" s="38" t="str">
        <f>_xlfn.TEXTAFTER(J2484,"-")</f>
        <v>SURE-SPSN</v>
      </c>
      <c r="G2484" t="s">
        <v>2648</v>
      </c>
      <c r="H2484" t="s">
        <v>2649</v>
      </c>
      <c r="I2484" t="s">
        <v>6402</v>
      </c>
      <c r="J2484" s="7" t="s">
        <v>2095</v>
      </c>
      <c r="K2484" t="s">
        <v>2638</v>
      </c>
      <c r="L2484" t="s">
        <v>177</v>
      </c>
      <c r="M2484" t="s">
        <v>6403</v>
      </c>
      <c r="N2484" t="s">
        <v>2652</v>
      </c>
      <c r="O2484" t="s">
        <v>2653</v>
      </c>
      <c r="P2484" t="s">
        <v>2642</v>
      </c>
      <c r="Q2484" t="s">
        <v>2640</v>
      </c>
      <c r="R2484" t="s">
        <v>9095</v>
      </c>
      <c r="S2484" t="s">
        <v>2644</v>
      </c>
      <c r="T2484" t="s">
        <v>2720</v>
      </c>
      <c r="U2484" t="s">
        <v>488</v>
      </c>
      <c r="V2484" s="7" t="s">
        <v>1042</v>
      </c>
      <c r="W2484" s="8">
        <v>22000</v>
      </c>
      <c r="X2484" t="s">
        <v>9096</v>
      </c>
      <c r="Y2484" t="s">
        <v>2722</v>
      </c>
      <c r="Z2484" s="8">
        <v>81545.789999999994</v>
      </c>
      <c r="AA2484" s="9">
        <v>0.05</v>
      </c>
      <c r="AB2484" s="8">
        <v>29554.47</v>
      </c>
      <c r="AD2484" s="10">
        <v>4485941</v>
      </c>
      <c r="AE2484" s="11">
        <v>45149</v>
      </c>
      <c r="AF2484" s="8">
        <v>75135</v>
      </c>
      <c r="AG2484" s="8">
        <v>15589.210000000006</v>
      </c>
      <c r="AH2484" s="12">
        <v>0.70860045454545484</v>
      </c>
      <c r="AI2484" s="8">
        <v>311784.20000000013</v>
      </c>
      <c r="AJ2484" s="11"/>
      <c r="AK2484" s="11">
        <v>48032</v>
      </c>
      <c r="AL2484" s="10"/>
      <c r="AM2484">
        <v>81636.14</v>
      </c>
      <c r="AN2484">
        <v>0.29550636363636362</v>
      </c>
      <c r="AO2484" s="40" t="str">
        <f>E2484&amp;F2484&amp;U2484</f>
        <v>APXSURE-SPSNRHF</v>
      </c>
      <c r="AP2484" s="40" t="str">
        <f>_xlfn.XLOOKUP(AO2484,CrossRef!N:N,CrossRef!A:A,"NOT FOUND",0)</f>
        <v>APX7201RF</v>
      </c>
      <c r="AQ2484" s="40" t="str">
        <f>IFERROR(_xlfn.XLOOKUP(AO2484,CrossRef!$N:$N,CrossRef!$E:$E,"Not Found"),"-")</f>
        <v>785C</v>
      </c>
      <c r="AR2484" s="40" t="str">
        <f>IFERROR(_xlfn.XLOOKUP(AO2484,CrossRef!$N:$N,CrossRef!$G:$G,"Not Found"),"-")</f>
        <v>7201 - SUSPENSION CYLINDER</v>
      </c>
      <c r="AS2484" s="40" t="str">
        <f>IFERROR(_xlfn.XLOOKUP(AO2484,CrossRef!$N:$N,CrossRef!$H:$H,"Not Found"),"-")</f>
        <v>RF - RIGHT FRONT</v>
      </c>
    </row>
    <row r="2485" spans="1:45" hidden="1" x14ac:dyDescent="0.3">
      <c r="A2485" s="38" t="str">
        <f>E2485&amp;F2485&amp;U2485</f>
        <v>HCMUCRG-TCID-TCILLH</v>
      </c>
      <c r="B2485" s="38" t="str">
        <f>I2485&amp;D2485&amp;C2485</f>
        <v>EX71504159LT</v>
      </c>
      <c r="C2485" s="38" t="str">
        <f>_xlfn.XLOOKUP(A2485,CrossRef!N:N,CrossRef!D:D,"",0)</f>
        <v>LT</v>
      </c>
      <c r="D2485" s="38" t="str">
        <f>_xlfn.XLOOKUP(A2485,CrossRef!N:N,CrossRef!C:C,"",0)</f>
        <v>4159</v>
      </c>
      <c r="E2485" s="38" t="str">
        <f>LEFT(M2485,3)</f>
        <v>HCM</v>
      </c>
      <c r="F2485" s="38" t="str">
        <f>_xlfn.TEXTAFTER(J2485,"-")</f>
        <v>UCRG-TCID-TCIL</v>
      </c>
      <c r="G2485" t="s">
        <v>2695</v>
      </c>
      <c r="H2485" t="s">
        <v>2696</v>
      </c>
      <c r="I2485" t="s">
        <v>2958</v>
      </c>
      <c r="J2485" s="7" t="s">
        <v>2360</v>
      </c>
      <c r="K2485" t="s">
        <v>2668</v>
      </c>
      <c r="L2485" t="s">
        <v>2959</v>
      </c>
      <c r="M2485" t="s">
        <v>2960</v>
      </c>
      <c r="N2485" t="s">
        <v>2640</v>
      </c>
      <c r="O2485" t="s">
        <v>2803</v>
      </c>
      <c r="P2485" t="s">
        <v>2642</v>
      </c>
      <c r="Q2485" t="s">
        <v>2640</v>
      </c>
      <c r="R2485" t="s">
        <v>9097</v>
      </c>
      <c r="S2485" t="s">
        <v>2671</v>
      </c>
      <c r="T2485" t="s">
        <v>2933</v>
      </c>
      <c r="U2485" t="s">
        <v>59</v>
      </c>
      <c r="V2485" s="7" t="s">
        <v>1723</v>
      </c>
      <c r="W2485" s="8">
        <v>20000</v>
      </c>
      <c r="X2485" t="s">
        <v>9098</v>
      </c>
      <c r="Y2485" t="s">
        <v>9099</v>
      </c>
      <c r="Z2485" s="8">
        <v>28045.599999999999</v>
      </c>
      <c r="AA2485" s="9">
        <v>16.739999999999998</v>
      </c>
      <c r="AB2485" s="8">
        <v>72536.44</v>
      </c>
      <c r="AD2485" s="10">
        <v>4627256</v>
      </c>
      <c r="AE2485" s="11">
        <v>45962</v>
      </c>
      <c r="AF2485" s="8">
        <v>23637.8</v>
      </c>
      <c r="AG2485" s="8">
        <v>15592.200000000004</v>
      </c>
      <c r="AH2485" s="12">
        <v>0.77961000000000025</v>
      </c>
      <c r="AI2485" s="8">
        <v>931.43369175627276</v>
      </c>
      <c r="AJ2485" s="11">
        <v>47156.433691747683</v>
      </c>
      <c r="AK2485" s="11">
        <v>47172</v>
      </c>
      <c r="AL2485" s="10">
        <v>-16</v>
      </c>
      <c r="AM2485">
        <v>43898.38</v>
      </c>
      <c r="AN2485">
        <v>1.013029</v>
      </c>
      <c r="AO2485" s="40" t="str">
        <f>E2485&amp;F2485&amp;U2485</f>
        <v>HCMUCRG-TCID-TCILLH</v>
      </c>
      <c r="AP2485" s="40" t="str">
        <f>_xlfn.XLOOKUP(AO2485,CrossRef!N:N,CrossRef!A:A,"NOT FOUND",0)</f>
        <v>HCM4159LT</v>
      </c>
      <c r="AQ2485" s="40" t="str">
        <f>IFERROR(_xlfn.XLOOKUP(AO2485,CrossRef!$N:$N,CrossRef!$E:$E,"Not Found"),"-")</f>
        <v>EX1900-6BE</v>
      </c>
      <c r="AR2485" s="40" t="str">
        <f>IFERROR(_xlfn.XLOOKUP(AO2485,CrossRef!$N:$N,CrossRef!$G:$G,"Not Found"),"-")</f>
        <v>4159 - IDLER/IDLER WHEEL</v>
      </c>
      <c r="AS2485" s="40" t="str">
        <f>IFERROR(_xlfn.XLOOKUP(AO2485,CrossRef!$N:$N,CrossRef!$H:$H,"Not Found"),"-")</f>
        <v>LT - LEFT</v>
      </c>
    </row>
    <row r="2486" spans="1:45" hidden="1" x14ac:dyDescent="0.3">
      <c r="A2486" s="38" t="str">
        <f>E2486&amp;F2486&amp;U2486</f>
        <v>340SURE-TMSG-SGB2RHF</v>
      </c>
      <c r="B2486" s="38" t="str">
        <f>I2486&amp;D2486&amp;C2486</f>
        <v>QEX0115459RF</v>
      </c>
      <c r="C2486" s="38" t="str">
        <f>_xlfn.XLOOKUP(A2486,CrossRef!N:N,CrossRef!D:D,"",0)</f>
        <v>RF</v>
      </c>
      <c r="D2486" s="38" t="str">
        <f>_xlfn.XLOOKUP(A2486,CrossRef!N:N,CrossRef!C:C,"",0)</f>
        <v>5459</v>
      </c>
      <c r="E2486" s="38" t="str">
        <f>LEFT(M2486,3)</f>
        <v>340</v>
      </c>
      <c r="F2486" s="38" t="str">
        <f>_xlfn.TEXTAFTER(J2486,"-")</f>
        <v>SURE-TMSG-SGB2</v>
      </c>
      <c r="G2486" t="s">
        <v>2635</v>
      </c>
      <c r="H2486" t="s">
        <v>2636</v>
      </c>
      <c r="I2486" t="s">
        <v>2838</v>
      </c>
      <c r="J2486" s="7" t="s">
        <v>2361</v>
      </c>
      <c r="K2486" t="s">
        <v>2638</v>
      </c>
      <c r="L2486" t="s">
        <v>2755</v>
      </c>
      <c r="M2486" t="s">
        <v>2839</v>
      </c>
      <c r="N2486" t="s">
        <v>2640</v>
      </c>
      <c r="O2486" t="s">
        <v>2641</v>
      </c>
      <c r="P2486" t="s">
        <v>2642</v>
      </c>
      <c r="Q2486" t="s">
        <v>2640</v>
      </c>
      <c r="R2486" t="s">
        <v>9100</v>
      </c>
      <c r="S2486" t="s">
        <v>2655</v>
      </c>
      <c r="T2486" t="s">
        <v>2949</v>
      </c>
      <c r="U2486" t="s">
        <v>488</v>
      </c>
      <c r="V2486" s="7" t="s">
        <v>765</v>
      </c>
      <c r="W2486" s="8">
        <v>16500</v>
      </c>
      <c r="X2486" t="s">
        <v>9101</v>
      </c>
      <c r="Y2486" t="s">
        <v>4955</v>
      </c>
      <c r="Z2486" s="8">
        <v>69943.199999999997</v>
      </c>
      <c r="AA2486" s="9">
        <v>13.19</v>
      </c>
      <c r="AB2486" s="8">
        <v>137926.15</v>
      </c>
      <c r="AD2486" s="10">
        <v>4948435</v>
      </c>
      <c r="AE2486" s="11">
        <v>46170</v>
      </c>
      <c r="AF2486" s="8">
        <v>69057</v>
      </c>
      <c r="AG2486" s="8">
        <v>15613.800000000003</v>
      </c>
      <c r="AH2486" s="12">
        <v>0.94629090909090929</v>
      </c>
      <c r="AI2486" s="8">
        <v>1183.7604245640639</v>
      </c>
      <c r="AJ2486" s="11">
        <v>47408.760424571759</v>
      </c>
      <c r="AK2486" s="11">
        <v>47387</v>
      </c>
      <c r="AL2486" s="10">
        <v>21</v>
      </c>
      <c r="AM2486">
        <v>85269.98</v>
      </c>
      <c r="AO2486" s="40" t="str">
        <f>E2486&amp;F2486&amp;U2486</f>
        <v>340SURE-TMSG-SGB2RHF</v>
      </c>
      <c r="AP2486" s="40" t="str">
        <f>_xlfn.XLOOKUP(AO2486,CrossRef!N:N,CrossRef!A:A,"NOT FOUND",0)</f>
        <v>3405459RF</v>
      </c>
      <c r="AQ2486" s="40">
        <f>IFERROR(_xlfn.XLOOKUP(AO2486,CrossRef!$N:$N,CrossRef!$E:$E,"Not Found"),"-")</f>
        <v>6060</v>
      </c>
      <c r="AR2486" s="40" t="str">
        <f>IFERROR(_xlfn.XLOOKUP(AO2486,CrossRef!$N:$N,CrossRef!$G:$G,"Not Found"),"-")</f>
        <v>5459 - SWING DRIVE</v>
      </c>
      <c r="AS2486" s="40" t="str">
        <f>IFERROR(_xlfn.XLOOKUP(AO2486,CrossRef!$N:$N,CrossRef!$H:$H,"Not Found"),"-")</f>
        <v>RF - RIGHT FRONT</v>
      </c>
    </row>
    <row r="2487" spans="1:45" hidden="1" x14ac:dyDescent="0.3">
      <c r="A2487" s="38" t="str">
        <f>E2487&amp;F2487&amp;U2487</f>
        <v>APXDRIV-TQCV</v>
      </c>
      <c r="B2487" s="38" t="str">
        <f>I2487&amp;D2487&amp;C2487</f>
        <v>TD6493310100</v>
      </c>
      <c r="C2487" s="38" t="str">
        <f>_xlfn.XLOOKUP(A2487,CrossRef!N:N,CrossRef!D:D,"",0)</f>
        <v>00</v>
      </c>
      <c r="D2487" s="38" t="str">
        <f>_xlfn.XLOOKUP(A2487,CrossRef!N:N,CrossRef!C:C,"",0)</f>
        <v>3101</v>
      </c>
      <c r="E2487" s="38" t="str">
        <f>LEFT(M2487,3)</f>
        <v>APX</v>
      </c>
      <c r="F2487" s="38" t="str">
        <f>_xlfn.TEXTAFTER(J2487,"-")</f>
        <v>DRIV-TQCV</v>
      </c>
      <c r="G2487" t="s">
        <v>2648</v>
      </c>
      <c r="H2487" t="s">
        <v>2649</v>
      </c>
      <c r="I2487" t="s">
        <v>6802</v>
      </c>
      <c r="J2487" s="7" t="s">
        <v>2362</v>
      </c>
      <c r="K2487" t="s">
        <v>2638</v>
      </c>
      <c r="L2487" t="s">
        <v>177</v>
      </c>
      <c r="M2487" t="s">
        <v>6804</v>
      </c>
      <c r="N2487" t="s">
        <v>2640</v>
      </c>
      <c r="O2487" t="s">
        <v>2653</v>
      </c>
      <c r="P2487" t="s">
        <v>2642</v>
      </c>
      <c r="Q2487" t="s">
        <v>2640</v>
      </c>
      <c r="R2487" t="s">
        <v>9102</v>
      </c>
      <c r="S2487" t="s">
        <v>2655</v>
      </c>
      <c r="T2487" t="s">
        <v>2678</v>
      </c>
      <c r="U2487" t="s">
        <v>2657</v>
      </c>
      <c r="V2487" s="7" t="s">
        <v>399</v>
      </c>
      <c r="W2487" s="8">
        <v>20000</v>
      </c>
      <c r="X2487" t="s">
        <v>9103</v>
      </c>
      <c r="Y2487" t="s">
        <v>2680</v>
      </c>
      <c r="Z2487" s="8">
        <v>62190.07</v>
      </c>
      <c r="AA2487" s="9">
        <v>5.53</v>
      </c>
      <c r="AB2487" s="8">
        <v>44865.599999999999</v>
      </c>
      <c r="AD2487" s="10">
        <v>4568844</v>
      </c>
      <c r="AE2487" s="11">
        <v>45689</v>
      </c>
      <c r="AF2487" s="8">
        <v>57812.79</v>
      </c>
      <c r="AG2487" s="8">
        <v>15622.720000000008</v>
      </c>
      <c r="AH2487" s="12">
        <v>0.78113600000000039</v>
      </c>
      <c r="AI2487" s="8">
        <v>2825.0849909584099</v>
      </c>
      <c r="AJ2487" s="11">
        <v>49050.084990972224</v>
      </c>
      <c r="AK2487" s="11">
        <v>48125</v>
      </c>
      <c r="AL2487" s="10">
        <v>925</v>
      </c>
      <c r="AM2487">
        <v>72697.070000000007</v>
      </c>
      <c r="AN2487">
        <v>0.74421400000000026</v>
      </c>
      <c r="AO2487" s="40" t="str">
        <f>E2487&amp;F2487&amp;U2487</f>
        <v>APXDRIV-TQCV</v>
      </c>
      <c r="AP2487" s="40" t="str">
        <f>_xlfn.XLOOKUP(AO2487,CrossRef!N:N,CrossRef!A:A,"NOT FOUND",0)</f>
        <v>APX310100</v>
      </c>
      <c r="AQ2487" s="40" t="str">
        <f>IFERROR(_xlfn.XLOOKUP(AO2487,CrossRef!$N:$N,CrossRef!$E:$E,"Not Found"),"-")</f>
        <v>785C</v>
      </c>
      <c r="AR2487" s="40" t="str">
        <f>IFERROR(_xlfn.XLOOKUP(AO2487,CrossRef!$N:$N,CrossRef!$G:$G,"Not Found"),"-")</f>
        <v>3101 - TORQUE CONVERTER</v>
      </c>
      <c r="AS2487" s="40" t="str">
        <f>IFERROR(_xlfn.XLOOKUP(AO2487,CrossRef!$N:$N,CrossRef!$H:$H,"Not Found"),"-")</f>
        <v>00 - (NONE)</v>
      </c>
    </row>
    <row r="2488" spans="1:45" hidden="1" x14ac:dyDescent="0.3">
      <c r="A2488" s="38" t="str">
        <f>E2488&amp;F2488&amp;U2488</f>
        <v>APXENGI</v>
      </c>
      <c r="B2488" s="38" t="str">
        <f>I2488&amp;D2488&amp;C2488</f>
        <v>TD6493100000</v>
      </c>
      <c r="C2488" s="38" t="str">
        <f>_xlfn.XLOOKUP(A2488,CrossRef!N:N,CrossRef!D:D,"",0)</f>
        <v>00</v>
      </c>
      <c r="D2488" s="38" t="str">
        <f>_xlfn.XLOOKUP(A2488,CrossRef!N:N,CrossRef!C:C,"",0)</f>
        <v>1000</v>
      </c>
      <c r="E2488" s="38" t="str">
        <f>LEFT(M2488,3)</f>
        <v>APX</v>
      </c>
      <c r="F2488" s="38" t="str">
        <f>_xlfn.TEXTAFTER(J2488,"-")</f>
        <v>ENGI</v>
      </c>
      <c r="G2488" t="s">
        <v>2648</v>
      </c>
      <c r="H2488" t="s">
        <v>2649</v>
      </c>
      <c r="I2488" t="s">
        <v>6802</v>
      </c>
      <c r="J2488" s="7" t="s">
        <v>2363</v>
      </c>
      <c r="K2488" t="s">
        <v>2638</v>
      </c>
      <c r="L2488" t="s">
        <v>177</v>
      </c>
      <c r="M2488" t="s">
        <v>6804</v>
      </c>
      <c r="N2488" t="s">
        <v>2640</v>
      </c>
      <c r="O2488" t="s">
        <v>2653</v>
      </c>
      <c r="P2488" t="s">
        <v>2642</v>
      </c>
      <c r="Q2488" t="s">
        <v>2640</v>
      </c>
      <c r="R2488" t="s">
        <v>9104</v>
      </c>
      <c r="S2488" t="s">
        <v>2655</v>
      </c>
      <c r="T2488" t="s">
        <v>3265</v>
      </c>
      <c r="U2488" t="s">
        <v>2657</v>
      </c>
      <c r="V2488" s="7" t="s">
        <v>22</v>
      </c>
      <c r="W2488" s="8">
        <v>20000</v>
      </c>
      <c r="X2488" t="s">
        <v>9105</v>
      </c>
      <c r="Y2488" t="s">
        <v>3495</v>
      </c>
      <c r="Z2488" s="8">
        <v>62190.07</v>
      </c>
      <c r="AA2488" s="9">
        <v>5.53</v>
      </c>
      <c r="AB2488" s="8">
        <v>457582.46</v>
      </c>
      <c r="AD2488" s="10">
        <v>4568845</v>
      </c>
      <c r="AE2488" s="11">
        <v>45688</v>
      </c>
      <c r="AF2488" s="8">
        <v>57812.79</v>
      </c>
      <c r="AG2488" s="8">
        <v>15622.720000000008</v>
      </c>
      <c r="AH2488" s="12">
        <v>0.78113600000000039</v>
      </c>
      <c r="AI2488" s="8">
        <v>2825.0849909584099</v>
      </c>
      <c r="AJ2488" s="11">
        <v>49050.084990972224</v>
      </c>
      <c r="AK2488" s="11"/>
      <c r="AL2488" s="10"/>
      <c r="AO2488" s="40" t="str">
        <f>E2488&amp;F2488&amp;U2488</f>
        <v>APXENGI</v>
      </c>
      <c r="AP2488" s="40" t="str">
        <f>_xlfn.XLOOKUP(AO2488,CrossRef!N:N,CrossRef!A:A,"NOT FOUND",0)</f>
        <v>APX100000</v>
      </c>
      <c r="AQ2488" s="40" t="str">
        <f>IFERROR(_xlfn.XLOOKUP(AO2488,CrossRef!$N:$N,CrossRef!$E:$E,"Not Found"),"-")</f>
        <v>785C</v>
      </c>
      <c r="AR2488" s="40" t="str">
        <f>IFERROR(_xlfn.XLOOKUP(AO2488,CrossRef!$N:$N,CrossRef!$G:$G,"Not Found"),"-")</f>
        <v>1000 - ENGINE</v>
      </c>
      <c r="AS2488" s="40" t="str">
        <f>IFERROR(_xlfn.XLOOKUP(AO2488,CrossRef!$N:$N,CrossRef!$H:$H,"Not Found"),"-")</f>
        <v>00 - (NONE)</v>
      </c>
    </row>
    <row r="2489" spans="1:45" hidden="1" x14ac:dyDescent="0.3">
      <c r="A2489" s="38" t="str">
        <f>E2489&amp;F2489&amp;U2489</f>
        <v>APXENGI-COSY</v>
      </c>
      <c r="B2489" s="38" t="str">
        <f>I2489&amp;D2489&amp;C2489</f>
        <v>TD6493135300</v>
      </c>
      <c r="C2489" s="38" t="str">
        <f>_xlfn.XLOOKUP(A2489,CrossRef!N:N,CrossRef!D:D,"",0)</f>
        <v>00</v>
      </c>
      <c r="D2489" s="38" t="str">
        <f>_xlfn.XLOOKUP(A2489,CrossRef!N:N,CrossRef!C:C,"",0)</f>
        <v>1353</v>
      </c>
      <c r="E2489" s="38" t="str">
        <f>LEFT(M2489,3)</f>
        <v>APX</v>
      </c>
      <c r="F2489" s="38" t="str">
        <f>_xlfn.TEXTAFTER(J2489,"-")</f>
        <v>ENGI-COSY</v>
      </c>
      <c r="G2489" t="s">
        <v>2648</v>
      </c>
      <c r="H2489" t="s">
        <v>2649</v>
      </c>
      <c r="I2489" t="s">
        <v>6802</v>
      </c>
      <c r="J2489" s="7" t="s">
        <v>2364</v>
      </c>
      <c r="K2489" t="s">
        <v>2638</v>
      </c>
      <c r="L2489" t="s">
        <v>177</v>
      </c>
      <c r="M2489" t="s">
        <v>6804</v>
      </c>
      <c r="N2489" t="s">
        <v>2640</v>
      </c>
      <c r="O2489" t="s">
        <v>2653</v>
      </c>
      <c r="P2489" t="s">
        <v>2642</v>
      </c>
      <c r="Q2489" t="s">
        <v>2640</v>
      </c>
      <c r="R2489" t="s">
        <v>9106</v>
      </c>
      <c r="S2489" t="s">
        <v>2655</v>
      </c>
      <c r="T2489" t="s">
        <v>3253</v>
      </c>
      <c r="U2489" t="s">
        <v>2657</v>
      </c>
      <c r="V2489" s="7" t="s">
        <v>264</v>
      </c>
      <c r="W2489" s="8">
        <v>20000</v>
      </c>
      <c r="X2489" t="s">
        <v>9107</v>
      </c>
      <c r="Y2489" t="s">
        <v>3589</v>
      </c>
      <c r="Z2489" s="8">
        <v>62190.07</v>
      </c>
      <c r="AA2489" s="9">
        <v>5.53</v>
      </c>
      <c r="AB2489" s="8">
        <v>26993.9</v>
      </c>
      <c r="AD2489" s="10">
        <v>4568843</v>
      </c>
      <c r="AE2489" s="11">
        <v>45688</v>
      </c>
      <c r="AF2489" s="8">
        <v>57812.79</v>
      </c>
      <c r="AG2489" s="8">
        <v>15622.720000000008</v>
      </c>
      <c r="AH2489" s="12">
        <v>0.78113600000000039</v>
      </c>
      <c r="AI2489" s="8">
        <v>2825.0849909584099</v>
      </c>
      <c r="AJ2489" s="11">
        <v>49050.084990972224</v>
      </c>
      <c r="AK2489" s="11">
        <v>48125</v>
      </c>
      <c r="AL2489" s="10">
        <v>925</v>
      </c>
      <c r="AM2489">
        <v>72697.070000000007</v>
      </c>
      <c r="AN2489">
        <v>0.74421400000000026</v>
      </c>
      <c r="AO2489" s="40" t="str">
        <f>E2489&amp;F2489&amp;U2489</f>
        <v>APXENGI-COSY</v>
      </c>
      <c r="AP2489" s="40" t="str">
        <f>_xlfn.XLOOKUP(AO2489,CrossRef!N:N,CrossRef!A:A,"NOT FOUND",0)</f>
        <v>APX135300</v>
      </c>
      <c r="AQ2489" s="40" t="str">
        <f>IFERROR(_xlfn.XLOOKUP(AO2489,CrossRef!$N:$N,CrossRef!$E:$E,"Not Found"),"-")</f>
        <v>785C</v>
      </c>
      <c r="AR2489" s="40" t="str">
        <f>IFERROR(_xlfn.XLOOKUP(AO2489,CrossRef!$N:$N,CrossRef!$G:$G,"Not Found"),"-")</f>
        <v>1353 - RADIATOR</v>
      </c>
      <c r="AS2489" s="40" t="str">
        <f>IFERROR(_xlfn.XLOOKUP(AO2489,CrossRef!$N:$N,CrossRef!$H:$H,"Not Found"),"-")</f>
        <v>00 - (NONE)</v>
      </c>
    </row>
    <row r="2490" spans="1:45" hidden="1" x14ac:dyDescent="0.3">
      <c r="A2490" s="38" t="str">
        <f>E2490&amp;F2490&amp;U2490</f>
        <v>3TZDRIV-FIDVRHR</v>
      </c>
      <c r="B2490" s="38" t="str">
        <f>I2490&amp;D2490&amp;C2490</f>
        <v>QLO064050RR</v>
      </c>
      <c r="C2490" s="38" t="str">
        <f>_xlfn.XLOOKUP(A2490,CrossRef!N:N,CrossRef!D:D,"",0)</f>
        <v>RR</v>
      </c>
      <c r="D2490" s="38" t="str">
        <f>_xlfn.XLOOKUP(A2490,CrossRef!N:N,CrossRef!C:C,"",0)</f>
        <v>4050</v>
      </c>
      <c r="E2490" s="38" t="str">
        <f>LEFT(M2490,3)</f>
        <v>3TZ</v>
      </c>
      <c r="F2490" s="38" t="str">
        <f>_xlfn.TEXTAFTER(J2490,"-")</f>
        <v>DRIV-FIDV</v>
      </c>
      <c r="G2490" t="s">
        <v>2635</v>
      </c>
      <c r="H2490" t="s">
        <v>2636</v>
      </c>
      <c r="I2490" t="s">
        <v>2660</v>
      </c>
      <c r="J2490" s="7" t="s">
        <v>577</v>
      </c>
      <c r="K2490" t="s">
        <v>2638</v>
      </c>
      <c r="L2490" t="s">
        <v>141</v>
      </c>
      <c r="M2490" t="s">
        <v>2661</v>
      </c>
      <c r="N2490" t="s">
        <v>2640</v>
      </c>
      <c r="O2490" t="s">
        <v>2641</v>
      </c>
      <c r="P2490" t="s">
        <v>2642</v>
      </c>
      <c r="Q2490" t="s">
        <v>2662</v>
      </c>
      <c r="R2490" t="s">
        <v>9108</v>
      </c>
      <c r="S2490" t="s">
        <v>2655</v>
      </c>
      <c r="T2490" t="s">
        <v>2682</v>
      </c>
      <c r="U2490" t="s">
        <v>494</v>
      </c>
      <c r="V2490" s="7" t="s">
        <v>576</v>
      </c>
      <c r="W2490" s="8">
        <v>19800</v>
      </c>
      <c r="X2490" t="s">
        <v>9109</v>
      </c>
      <c r="Y2490" t="s">
        <v>9110</v>
      </c>
      <c r="Z2490" s="8">
        <v>88046</v>
      </c>
      <c r="AA2490" s="9">
        <v>8.01</v>
      </c>
      <c r="AB2490" s="8">
        <v>150731.23000000001</v>
      </c>
      <c r="AD2490" s="10">
        <v>4692731</v>
      </c>
      <c r="AE2490" s="11">
        <v>45704</v>
      </c>
      <c r="AF2490" s="8">
        <v>83877.2</v>
      </c>
      <c r="AG2490" s="8">
        <v>15631.199999999997</v>
      </c>
      <c r="AH2490" s="12">
        <v>0.7894545454545453</v>
      </c>
      <c r="AI2490" s="8">
        <v>1951.4606741573029</v>
      </c>
      <c r="AJ2490" s="11">
        <v>48176.460674155096</v>
      </c>
      <c r="AK2490" s="11">
        <v>47983</v>
      </c>
      <c r="AL2490" s="10">
        <v>193</v>
      </c>
      <c r="AM2490">
        <v>102127.58</v>
      </c>
      <c r="AO2490" s="40" t="str">
        <f>E2490&amp;F2490&amp;U2490</f>
        <v>3TZDRIV-FIDVRHR</v>
      </c>
      <c r="AP2490" s="40" t="str">
        <f>_xlfn.XLOOKUP(AO2490,CrossRef!N:N,CrossRef!A:A,"NOT FOUND",0)</f>
        <v>3TZ4050RR</v>
      </c>
      <c r="AQ2490" s="40" t="str">
        <f>IFERROR(_xlfn.XLOOKUP(AO2490,CrossRef!$N:$N,CrossRef!$E:$E,"Not Found"),"-")</f>
        <v>994D</v>
      </c>
      <c r="AR2490" s="40" t="str">
        <f>IFERROR(_xlfn.XLOOKUP(AO2490,CrossRef!$N:$N,CrossRef!$G:$G,"Not Found"),"-")</f>
        <v>4050 - FINAL DRIVE</v>
      </c>
      <c r="AS2490" s="40" t="str">
        <f>IFERROR(_xlfn.XLOOKUP(AO2490,CrossRef!$N:$N,CrossRef!$H:$H,"Not Found"),"-")</f>
        <v>RR - RIGHT REAR</v>
      </c>
    </row>
    <row r="2491" spans="1:45" hidden="1" x14ac:dyDescent="0.3">
      <c r="A2491" s="38" t="str">
        <f>E2491&amp;F2491&amp;U2491</f>
        <v>3TZDRIV-FIDVRHF</v>
      </c>
      <c r="B2491" s="38" t="str">
        <f>I2491&amp;D2491&amp;C2491</f>
        <v>QLO064050RF</v>
      </c>
      <c r="C2491" s="38" t="str">
        <f>_xlfn.XLOOKUP(A2491,CrossRef!N:N,CrossRef!D:D,"",0)</f>
        <v>RF</v>
      </c>
      <c r="D2491" s="38" t="str">
        <f>_xlfn.XLOOKUP(A2491,CrossRef!N:N,CrossRef!C:C,"",0)</f>
        <v>4050</v>
      </c>
      <c r="E2491" s="38" t="str">
        <f>LEFT(M2491,3)</f>
        <v>3TZ</v>
      </c>
      <c r="F2491" s="38" t="str">
        <f>_xlfn.TEXTAFTER(J2491,"-")</f>
        <v>DRIV-FIDV</v>
      </c>
      <c r="G2491" t="s">
        <v>2635</v>
      </c>
      <c r="H2491" t="s">
        <v>2636</v>
      </c>
      <c r="I2491" t="s">
        <v>2660</v>
      </c>
      <c r="J2491" s="7" t="s">
        <v>577</v>
      </c>
      <c r="K2491" t="s">
        <v>2638</v>
      </c>
      <c r="L2491" t="s">
        <v>141</v>
      </c>
      <c r="M2491" t="s">
        <v>2661</v>
      </c>
      <c r="N2491" t="s">
        <v>2640</v>
      </c>
      <c r="O2491" t="s">
        <v>2641</v>
      </c>
      <c r="P2491" t="s">
        <v>2642</v>
      </c>
      <c r="Q2491" t="s">
        <v>2662</v>
      </c>
      <c r="R2491" t="s">
        <v>9111</v>
      </c>
      <c r="S2491" t="s">
        <v>2655</v>
      </c>
      <c r="T2491" t="s">
        <v>2682</v>
      </c>
      <c r="U2491" t="s">
        <v>488</v>
      </c>
      <c r="V2491" s="7" t="s">
        <v>574</v>
      </c>
      <c r="W2491" s="8">
        <v>19800</v>
      </c>
      <c r="X2491" t="s">
        <v>9112</v>
      </c>
      <c r="Y2491" t="s">
        <v>9113</v>
      </c>
      <c r="Z2491" s="8">
        <v>88046</v>
      </c>
      <c r="AA2491" s="9">
        <v>8.01</v>
      </c>
      <c r="AB2491" s="8">
        <v>150731.23000000001</v>
      </c>
      <c r="AD2491" s="10">
        <v>4691859</v>
      </c>
      <c r="AE2491" s="11">
        <v>45707</v>
      </c>
      <c r="AF2491" s="8">
        <v>83877.2</v>
      </c>
      <c r="AG2491" s="8">
        <v>15631.199999999997</v>
      </c>
      <c r="AH2491" s="12">
        <v>0.7894545454545453</v>
      </c>
      <c r="AI2491" s="8">
        <v>1951.4606741573029</v>
      </c>
      <c r="AJ2491" s="11">
        <v>48176.460674155096</v>
      </c>
      <c r="AK2491" s="11">
        <v>47983</v>
      </c>
      <c r="AL2491" s="10">
        <v>193</v>
      </c>
      <c r="AM2491">
        <v>102127.58</v>
      </c>
      <c r="AO2491" s="40" t="str">
        <f>E2491&amp;F2491&amp;U2491</f>
        <v>3TZDRIV-FIDVRHF</v>
      </c>
      <c r="AP2491" s="40" t="str">
        <f>_xlfn.XLOOKUP(AO2491,CrossRef!N:N,CrossRef!A:A,"NOT FOUND",0)</f>
        <v>3TZ4050RF</v>
      </c>
      <c r="AQ2491" s="40" t="str">
        <f>IFERROR(_xlfn.XLOOKUP(AO2491,CrossRef!$N:$N,CrossRef!$E:$E,"Not Found"),"-")</f>
        <v>994D</v>
      </c>
      <c r="AR2491" s="40" t="str">
        <f>IFERROR(_xlfn.XLOOKUP(AO2491,CrossRef!$N:$N,CrossRef!$G:$G,"Not Found"),"-")</f>
        <v>4050 - FINAL DRIVE</v>
      </c>
      <c r="AS2491" s="40" t="str">
        <f>IFERROR(_xlfn.XLOOKUP(AO2491,CrossRef!$N:$N,CrossRef!$H:$H,"Not Found"),"-")</f>
        <v>RF - RIGHT FRONT</v>
      </c>
    </row>
    <row r="2492" spans="1:45" hidden="1" x14ac:dyDescent="0.3">
      <c r="A2492" s="38" t="str">
        <f>E2492&amp;F2492&amp;U2492</f>
        <v>ATSDRIV-FIDVLH</v>
      </c>
      <c r="B2492" s="38" t="str">
        <f>I2492&amp;D2492&amp;C2492</f>
        <v>GD14064050LT</v>
      </c>
      <c r="C2492" s="38" t="str">
        <f>_xlfn.XLOOKUP(A2492,CrossRef!N:N,CrossRef!D:D,"",0)</f>
        <v>LT</v>
      </c>
      <c r="D2492" s="38" t="str">
        <f>_xlfn.XLOOKUP(A2492,CrossRef!N:N,CrossRef!C:C,"",0)</f>
        <v>4050</v>
      </c>
      <c r="E2492" s="38" t="str">
        <f>LEFT(M2492,3)</f>
        <v>ATS</v>
      </c>
      <c r="F2492" s="38" t="str">
        <f>_xlfn.TEXTAFTER(J2492,"-")</f>
        <v>DRIV-FIDV</v>
      </c>
      <c r="G2492" t="s">
        <v>2648</v>
      </c>
      <c r="H2492" t="s">
        <v>2649</v>
      </c>
      <c r="I2492" t="s">
        <v>4682</v>
      </c>
      <c r="J2492" s="7" t="s">
        <v>528</v>
      </c>
      <c r="K2492" t="s">
        <v>2638</v>
      </c>
      <c r="L2492" t="s">
        <v>92</v>
      </c>
      <c r="M2492" t="s">
        <v>4683</v>
      </c>
      <c r="N2492" t="s">
        <v>2640</v>
      </c>
      <c r="O2492" t="s">
        <v>2803</v>
      </c>
      <c r="P2492" t="s">
        <v>2642</v>
      </c>
      <c r="Q2492" t="s">
        <v>2640</v>
      </c>
      <c r="R2492" t="s">
        <v>9114</v>
      </c>
      <c r="S2492" t="s">
        <v>2655</v>
      </c>
      <c r="T2492" t="s">
        <v>3213</v>
      </c>
      <c r="U2492" t="s">
        <v>59</v>
      </c>
      <c r="V2492" s="7" t="s">
        <v>503</v>
      </c>
      <c r="W2492" s="8">
        <v>16000</v>
      </c>
      <c r="X2492" t="s">
        <v>9115</v>
      </c>
      <c r="Y2492" t="s">
        <v>6194</v>
      </c>
      <c r="Z2492" s="8">
        <v>39193</v>
      </c>
      <c r="AA2492" s="9">
        <v>7.08</v>
      </c>
      <c r="AB2492" s="8">
        <v>30358.01</v>
      </c>
      <c r="AD2492" s="10">
        <v>4654334</v>
      </c>
      <c r="AE2492" s="11">
        <v>46170</v>
      </c>
      <c r="AF2492" s="8">
        <v>38828.400000000001</v>
      </c>
      <c r="AG2492" s="8">
        <v>15635.400000000001</v>
      </c>
      <c r="AH2492" s="12">
        <v>0.97721250000000004</v>
      </c>
      <c r="AI2492" s="8">
        <v>2208.3898305084749</v>
      </c>
      <c r="AJ2492" s="11">
        <v>48433.389830520835</v>
      </c>
      <c r="AK2492" s="11">
        <v>47903</v>
      </c>
      <c r="AL2492" s="10">
        <v>530</v>
      </c>
      <c r="AM2492">
        <v>51073.24</v>
      </c>
      <c r="AN2492">
        <v>0.76530249999999977</v>
      </c>
      <c r="AO2492" s="40" t="str">
        <f>E2492&amp;F2492&amp;U2492</f>
        <v>ATSDRIV-FIDVLH</v>
      </c>
      <c r="AP2492" s="40" t="str">
        <f>_xlfn.XLOOKUP(AO2492,CrossRef!N:N,CrossRef!A:A,"NOT FOUND",0)</f>
        <v>ATS4050LT</v>
      </c>
      <c r="AQ2492" s="40" t="str">
        <f>IFERROR(_xlfn.XLOOKUP(AO2492,CrossRef!$N:$N,CrossRef!$E:$E,"Not Found"),"-")</f>
        <v>16H</v>
      </c>
      <c r="AR2492" s="40" t="str">
        <f>IFERROR(_xlfn.XLOOKUP(AO2492,CrossRef!$N:$N,CrossRef!$G:$G,"Not Found"),"-")</f>
        <v>4050 - FINAL DRIVE</v>
      </c>
      <c r="AS2492" s="40" t="str">
        <f>IFERROR(_xlfn.XLOOKUP(AO2492,CrossRef!$N:$N,CrossRef!$H:$H,"Not Found"),"-")</f>
        <v>LT - LEFT</v>
      </c>
    </row>
    <row r="2493" spans="1:45" hidden="1" x14ac:dyDescent="0.3">
      <c r="A2493" s="38" t="str">
        <f>E2493&amp;F2493&amp;U2493</f>
        <v>SPDDRIV-WHGPLHF</v>
      </c>
      <c r="B2493" s="38" t="str">
        <f>I2493&amp;D2493&amp;C2493</f>
        <v>TD66404006LF</v>
      </c>
      <c r="C2493" s="38" t="str">
        <f>_xlfn.XLOOKUP(A2493,CrossRef!N:N,CrossRef!D:D,"",0)</f>
        <v>LF</v>
      </c>
      <c r="D2493" s="38" t="str">
        <f>_xlfn.XLOOKUP(A2493,CrossRef!N:N,CrossRef!C:C,"",0)</f>
        <v>4006</v>
      </c>
      <c r="E2493" s="38" t="str">
        <f>LEFT(M2493,3)</f>
        <v>SPD</v>
      </c>
      <c r="F2493" s="38" t="str">
        <f>_xlfn.TEXTAFTER(J2493,"-")</f>
        <v>DRIV-WHGP</v>
      </c>
      <c r="G2493" t="s">
        <v>2695</v>
      </c>
      <c r="H2493" t="s">
        <v>2696</v>
      </c>
      <c r="I2493" t="s">
        <v>3590</v>
      </c>
      <c r="J2493" s="7" t="s">
        <v>2365</v>
      </c>
      <c r="K2493" t="s">
        <v>2638</v>
      </c>
      <c r="L2493" t="s">
        <v>190</v>
      </c>
      <c r="M2493" t="s">
        <v>3591</v>
      </c>
      <c r="N2493" t="s">
        <v>2640</v>
      </c>
      <c r="O2493" t="s">
        <v>3054</v>
      </c>
      <c r="P2493" t="s">
        <v>2642</v>
      </c>
      <c r="Q2493" t="s">
        <v>2640</v>
      </c>
      <c r="R2493" t="s">
        <v>9116</v>
      </c>
      <c r="S2493" t="s">
        <v>2655</v>
      </c>
      <c r="T2493" t="s">
        <v>2688</v>
      </c>
      <c r="U2493" t="s">
        <v>485</v>
      </c>
      <c r="V2493" s="7" t="s">
        <v>2263</v>
      </c>
      <c r="W2493" s="8">
        <v>18000</v>
      </c>
      <c r="X2493" t="s">
        <v>9117</v>
      </c>
      <c r="Y2493" t="s">
        <v>8651</v>
      </c>
      <c r="Z2493" s="8">
        <v>20362.37</v>
      </c>
      <c r="AA2493" s="9">
        <v>10.31</v>
      </c>
      <c r="AB2493" s="8">
        <v>58809.18</v>
      </c>
      <c r="AD2493" s="10">
        <v>4728693</v>
      </c>
      <c r="AE2493" s="11">
        <v>46069</v>
      </c>
      <c r="AF2493" s="8">
        <v>18002</v>
      </c>
      <c r="AG2493" s="8">
        <v>15639.630000000001</v>
      </c>
      <c r="AH2493" s="12">
        <v>0.86886833333333335</v>
      </c>
      <c r="AI2493" s="8">
        <v>1516.9379243452959</v>
      </c>
      <c r="AJ2493" s="11">
        <v>47741.93792434028</v>
      </c>
      <c r="AK2493" s="11">
        <v>47493</v>
      </c>
      <c r="AL2493" s="10">
        <v>248</v>
      </c>
      <c r="AM2493">
        <v>33435.449999999997</v>
      </c>
      <c r="AN2493">
        <v>0.8574138888888887</v>
      </c>
      <c r="AO2493" s="40" t="str">
        <f>E2493&amp;F2493&amp;U2493</f>
        <v>SPDDRIV-WHGPLHF</v>
      </c>
      <c r="AP2493" s="40" t="str">
        <f>_xlfn.XLOOKUP(AO2493,CrossRef!N:N,CrossRef!A:A,"NOT FOUND",0)</f>
        <v>SPD4006LF</v>
      </c>
      <c r="AQ2493" s="40" t="str">
        <f>IFERROR(_xlfn.XLOOKUP(AO2493,CrossRef!$N:$N,CrossRef!$E:$E,"Not Found"),"-")</f>
        <v>789D</v>
      </c>
      <c r="AR2493" s="40" t="str">
        <f>IFERROR(_xlfn.XLOOKUP(AO2493,CrossRef!$N:$N,CrossRef!$G:$G,"Not Found"),"-")</f>
        <v>4006 - WHEEL &amp; BRAKE ASSEMBLY</v>
      </c>
      <c r="AS2493" s="40" t="str">
        <f>IFERROR(_xlfn.XLOOKUP(AO2493,CrossRef!$N:$N,CrossRef!$H:$H,"Not Found"),"-")</f>
        <v>LF - LEFT FRONT</v>
      </c>
    </row>
    <row r="2494" spans="1:45" hidden="1" x14ac:dyDescent="0.3">
      <c r="A2494" s="38" t="str">
        <f>E2494&amp;F2494&amp;U2494</f>
        <v>SPDDRIV-WHGPRHF</v>
      </c>
      <c r="B2494" s="38" t="str">
        <f>I2494&amp;D2494&amp;C2494</f>
        <v>TD66404006RF</v>
      </c>
      <c r="C2494" s="38" t="str">
        <f>_xlfn.XLOOKUP(A2494,CrossRef!N:N,CrossRef!D:D,"",0)</f>
        <v>RF</v>
      </c>
      <c r="D2494" s="38" t="str">
        <f>_xlfn.XLOOKUP(A2494,CrossRef!N:N,CrossRef!C:C,"",0)</f>
        <v>4006</v>
      </c>
      <c r="E2494" s="38" t="str">
        <f>LEFT(M2494,3)</f>
        <v>SPD</v>
      </c>
      <c r="F2494" s="38" t="str">
        <f>_xlfn.TEXTAFTER(J2494,"-")</f>
        <v>DRIV-WHGP</v>
      </c>
      <c r="G2494" t="s">
        <v>2695</v>
      </c>
      <c r="H2494" t="s">
        <v>2696</v>
      </c>
      <c r="I2494" t="s">
        <v>3590</v>
      </c>
      <c r="J2494" s="7" t="s">
        <v>2365</v>
      </c>
      <c r="K2494" t="s">
        <v>2638</v>
      </c>
      <c r="L2494" t="s">
        <v>190</v>
      </c>
      <c r="M2494" t="s">
        <v>3591</v>
      </c>
      <c r="N2494" t="s">
        <v>2640</v>
      </c>
      <c r="O2494" t="s">
        <v>3054</v>
      </c>
      <c r="P2494" t="s">
        <v>2642</v>
      </c>
      <c r="Q2494" t="s">
        <v>2640</v>
      </c>
      <c r="R2494" t="s">
        <v>9118</v>
      </c>
      <c r="S2494" t="s">
        <v>2655</v>
      </c>
      <c r="T2494" t="s">
        <v>2688</v>
      </c>
      <c r="U2494" t="s">
        <v>488</v>
      </c>
      <c r="V2494" s="7" t="s">
        <v>2391</v>
      </c>
      <c r="W2494" s="8">
        <v>18000</v>
      </c>
      <c r="X2494" t="s">
        <v>9119</v>
      </c>
      <c r="Y2494" t="s">
        <v>8651</v>
      </c>
      <c r="Z2494" s="8">
        <v>20362.37</v>
      </c>
      <c r="AA2494" s="9">
        <v>10.31</v>
      </c>
      <c r="AB2494" s="8">
        <v>58809.18</v>
      </c>
      <c r="AD2494" s="10">
        <v>4728737</v>
      </c>
      <c r="AE2494" s="11">
        <v>46000</v>
      </c>
      <c r="AF2494" s="8">
        <v>18002</v>
      </c>
      <c r="AG2494" s="8">
        <v>15639.630000000001</v>
      </c>
      <c r="AH2494" s="12">
        <v>0.86886833333333335</v>
      </c>
      <c r="AI2494" s="8">
        <v>1516.9379243452959</v>
      </c>
      <c r="AJ2494" s="11">
        <v>47741.93792434028</v>
      </c>
      <c r="AK2494" s="11">
        <v>47493</v>
      </c>
      <c r="AL2494" s="10">
        <v>248</v>
      </c>
      <c r="AM2494">
        <v>33435.449999999997</v>
      </c>
      <c r="AN2494">
        <v>0.8574138888888887</v>
      </c>
      <c r="AO2494" s="40" t="str">
        <f>E2494&amp;F2494&amp;U2494</f>
        <v>SPDDRIV-WHGPRHF</v>
      </c>
      <c r="AP2494" s="40" t="str">
        <f>_xlfn.XLOOKUP(AO2494,CrossRef!N:N,CrossRef!A:A,"NOT FOUND",0)</f>
        <v>SPD4006RF</v>
      </c>
      <c r="AQ2494" s="40" t="str">
        <f>IFERROR(_xlfn.XLOOKUP(AO2494,CrossRef!$N:$N,CrossRef!$E:$E,"Not Found"),"-")</f>
        <v>789D</v>
      </c>
      <c r="AR2494" s="40" t="str">
        <f>IFERROR(_xlfn.XLOOKUP(AO2494,CrossRef!$N:$N,CrossRef!$G:$G,"Not Found"),"-")</f>
        <v>4006 - WHEEL &amp; BRAKE ASSEMBLY</v>
      </c>
      <c r="AS2494" s="40" t="str">
        <f>IFERROR(_xlfn.XLOOKUP(AO2494,CrossRef!$N:$N,CrossRef!$H:$H,"Not Found"),"-")</f>
        <v>RF - RIGHT FRONT</v>
      </c>
    </row>
    <row r="2495" spans="1:45" hidden="1" x14ac:dyDescent="0.3">
      <c r="A2495" s="38" t="str">
        <f>E2495&amp;F2495&amp;U2495</f>
        <v>SPDSURE-SPSNRHF</v>
      </c>
      <c r="B2495" s="38" t="str">
        <f>I2495&amp;D2495&amp;C2495</f>
        <v>TD6640</v>
      </c>
      <c r="C2495" s="38" t="str">
        <f>_xlfn.XLOOKUP(A2495,CrossRef!N:N,CrossRef!D:D,"",0)</f>
        <v/>
      </c>
      <c r="D2495" s="38" t="str">
        <f>_xlfn.XLOOKUP(A2495,CrossRef!N:N,CrossRef!C:C,"",0)</f>
        <v/>
      </c>
      <c r="E2495" s="38" t="str">
        <f>LEFT(M2495,3)</f>
        <v>SPD</v>
      </c>
      <c r="F2495" s="38" t="str">
        <f>_xlfn.TEXTAFTER(J2495,"-")</f>
        <v>SURE-SPSN</v>
      </c>
      <c r="G2495" t="s">
        <v>2695</v>
      </c>
      <c r="H2495" t="s">
        <v>2696</v>
      </c>
      <c r="I2495" t="s">
        <v>3590</v>
      </c>
      <c r="J2495" s="7" t="s">
        <v>1740</v>
      </c>
      <c r="K2495" t="s">
        <v>2638</v>
      </c>
      <c r="L2495" t="s">
        <v>190</v>
      </c>
      <c r="M2495" t="s">
        <v>3591</v>
      </c>
      <c r="N2495" t="s">
        <v>2640</v>
      </c>
      <c r="O2495" t="s">
        <v>3054</v>
      </c>
      <c r="P2495" t="s">
        <v>2642</v>
      </c>
      <c r="Q2495" t="s">
        <v>2640</v>
      </c>
      <c r="R2495" t="s">
        <v>9120</v>
      </c>
      <c r="S2495" t="s">
        <v>2644</v>
      </c>
      <c r="T2495" t="s">
        <v>2720</v>
      </c>
      <c r="U2495" t="s">
        <v>488</v>
      </c>
      <c r="V2495" s="7" t="s">
        <v>5119</v>
      </c>
      <c r="W2495" s="8">
        <v>18000</v>
      </c>
      <c r="X2495" t="s">
        <v>9121</v>
      </c>
      <c r="Y2495" t="s">
        <v>6460</v>
      </c>
      <c r="Z2495" s="8">
        <v>20362.37</v>
      </c>
      <c r="AA2495" s="9">
        <v>10.31</v>
      </c>
      <c r="AB2495" s="8">
        <v>36118.839999999997</v>
      </c>
      <c r="AD2495" s="10">
        <v>4714526</v>
      </c>
      <c r="AE2495" s="11">
        <v>46028</v>
      </c>
      <c r="AF2495" s="8">
        <v>18002</v>
      </c>
      <c r="AG2495" s="8">
        <v>15639.630000000001</v>
      </c>
      <c r="AH2495" s="12">
        <v>0.86886833333333335</v>
      </c>
      <c r="AI2495" s="8">
        <v>1516.9379243452959</v>
      </c>
      <c r="AJ2495" s="11">
        <v>47741.93792434028</v>
      </c>
      <c r="AK2495" s="11">
        <v>47493</v>
      </c>
      <c r="AL2495" s="10">
        <v>248</v>
      </c>
      <c r="AM2495">
        <v>33435.449999999997</v>
      </c>
      <c r="AN2495">
        <v>0.8574138888888887</v>
      </c>
      <c r="AO2495" s="40" t="str">
        <f>E2495&amp;F2495&amp;U2495</f>
        <v>SPDSURE-SPSNRHF</v>
      </c>
      <c r="AP2495" s="40" t="str">
        <f>_xlfn.XLOOKUP(AO2495,CrossRef!N:N,CrossRef!A:A,"NOT FOUND",0)</f>
        <v>NOT FOUND</v>
      </c>
      <c r="AQ2495" s="40" t="str">
        <f>IFERROR(_xlfn.XLOOKUP(AO2495,CrossRef!$N:$N,CrossRef!$E:$E,"Not Found"),"-")</f>
        <v>Not Found</v>
      </c>
      <c r="AR2495" s="40" t="str">
        <f>IFERROR(_xlfn.XLOOKUP(AO2495,CrossRef!$N:$N,CrossRef!$G:$G,"Not Found"),"-")</f>
        <v>Not Found</v>
      </c>
      <c r="AS2495" s="40" t="str">
        <f>IFERROR(_xlfn.XLOOKUP(AO2495,CrossRef!$N:$N,CrossRef!$H:$H,"Not Found"),"-")</f>
        <v>Not Found</v>
      </c>
    </row>
    <row r="2496" spans="1:45" hidden="1" x14ac:dyDescent="0.3">
      <c r="A2496" s="38" t="str">
        <f>E2496&amp;F2496&amp;U2496</f>
        <v>HCMIMAT-SICK</v>
      </c>
      <c r="B2496" s="38" t="str">
        <f>I2496&amp;D2496&amp;C2496</f>
        <v>EX7113</v>
      </c>
      <c r="C2496" s="38" t="str">
        <f>_xlfn.XLOOKUP(A2496,CrossRef!N:N,CrossRef!D:D,"",0)</f>
        <v/>
      </c>
      <c r="D2496" s="38" t="str">
        <f>_xlfn.XLOOKUP(A2496,CrossRef!N:N,CrossRef!C:C,"",0)</f>
        <v/>
      </c>
      <c r="E2496" s="38" t="str">
        <f>LEFT(M2496,3)</f>
        <v>HCM</v>
      </c>
      <c r="F2496" s="38" t="str">
        <f>_xlfn.TEXTAFTER(J2496,"-")</f>
        <v>IMAT-SICK</v>
      </c>
      <c r="G2496" t="s">
        <v>2648</v>
      </c>
      <c r="H2496" t="s">
        <v>2649</v>
      </c>
      <c r="I2496" t="s">
        <v>3463</v>
      </c>
      <c r="J2496" s="7" t="s">
        <v>2366</v>
      </c>
      <c r="K2496" t="s">
        <v>2668</v>
      </c>
      <c r="L2496" t="s">
        <v>415</v>
      </c>
      <c r="M2496" t="s">
        <v>3465</v>
      </c>
      <c r="N2496" t="s">
        <v>2640</v>
      </c>
      <c r="O2496" t="s">
        <v>2803</v>
      </c>
      <c r="P2496" t="s">
        <v>2642</v>
      </c>
      <c r="Q2496" t="s">
        <v>2640</v>
      </c>
      <c r="R2496" t="s">
        <v>9122</v>
      </c>
      <c r="S2496" t="s">
        <v>2671</v>
      </c>
      <c r="T2496" t="s">
        <v>2835</v>
      </c>
      <c r="U2496" t="s">
        <v>2657</v>
      </c>
      <c r="V2496" s="7" t="s">
        <v>1075</v>
      </c>
      <c r="W2496" s="8">
        <v>18000</v>
      </c>
      <c r="X2496" t="s">
        <v>9123</v>
      </c>
      <c r="Y2496" t="s">
        <v>2853</v>
      </c>
      <c r="Z2496" s="8">
        <v>36071.949999999997</v>
      </c>
      <c r="AA2496" s="9">
        <v>13.94</v>
      </c>
      <c r="AB2496" s="8">
        <v>206100</v>
      </c>
      <c r="AD2496" s="10">
        <v>4782017</v>
      </c>
      <c r="AE2496" s="11">
        <v>46065</v>
      </c>
      <c r="AF2496" s="8">
        <v>33732.199999999997</v>
      </c>
      <c r="AG2496" s="8">
        <v>15660.25</v>
      </c>
      <c r="AH2496" s="12">
        <v>0.87001388888888886</v>
      </c>
      <c r="AI2496" s="8">
        <v>1123.4038737446199</v>
      </c>
      <c r="AJ2496" s="11">
        <v>47348.403873726849</v>
      </c>
      <c r="AK2496" s="11">
        <v>47177</v>
      </c>
      <c r="AL2496" s="10">
        <v>171</v>
      </c>
      <c r="AM2496">
        <v>49342.829999999994</v>
      </c>
      <c r="AN2496">
        <v>0.86725722222222212</v>
      </c>
      <c r="AO2496" s="40" t="str">
        <f>E2496&amp;F2496&amp;U2496</f>
        <v>HCMIMAT-SICK</v>
      </c>
      <c r="AP2496" s="40" t="str">
        <f>_xlfn.XLOOKUP(AO2496,CrossRef!N:N,CrossRef!A:A,"NOT FOUND",0)</f>
        <v>NOT FOUND</v>
      </c>
      <c r="AQ2496" s="40" t="str">
        <f>IFERROR(_xlfn.XLOOKUP(AO2496,CrossRef!$N:$N,CrossRef!$E:$E,"Not Found"),"-")</f>
        <v>Not Found</v>
      </c>
      <c r="AR2496" s="40" t="str">
        <f>IFERROR(_xlfn.XLOOKUP(AO2496,CrossRef!$N:$N,CrossRef!$G:$G,"Not Found"),"-")</f>
        <v>Not Found</v>
      </c>
      <c r="AS2496" s="40" t="str">
        <f>IFERROR(_xlfn.XLOOKUP(AO2496,CrossRef!$N:$N,CrossRef!$H:$H,"Not Found"),"-")</f>
        <v>Not Found</v>
      </c>
    </row>
    <row r="2497" spans="1:45" hidden="1" x14ac:dyDescent="0.3">
      <c r="A2497" s="38" t="str">
        <f>E2497&amp;F2497&amp;U2497</f>
        <v>SSPENGI-COSY</v>
      </c>
      <c r="B2497" s="38" t="str">
        <f>I2497&amp;D2497&amp;C2497</f>
        <v>TD6345135300</v>
      </c>
      <c r="C2497" s="38" t="str">
        <f>_xlfn.XLOOKUP(A2497,CrossRef!N:N,CrossRef!D:D,"",0)</f>
        <v>00</v>
      </c>
      <c r="D2497" s="38" t="str">
        <f>_xlfn.XLOOKUP(A2497,CrossRef!N:N,CrossRef!C:C,"",0)</f>
        <v>1353</v>
      </c>
      <c r="E2497" s="38" t="str">
        <f>LEFT(M2497,3)</f>
        <v>SSP</v>
      </c>
      <c r="F2497" s="38" t="str">
        <f>_xlfn.TEXTAFTER(J2497,"-")</f>
        <v>ENGI-COSY</v>
      </c>
      <c r="G2497" t="s">
        <v>2725</v>
      </c>
      <c r="H2497" t="s">
        <v>2726</v>
      </c>
      <c r="I2497" t="s">
        <v>5331</v>
      </c>
      <c r="J2497" s="7" t="s">
        <v>2367</v>
      </c>
      <c r="K2497" t="s">
        <v>2638</v>
      </c>
      <c r="L2497" t="s">
        <v>183</v>
      </c>
      <c r="M2497" t="s">
        <v>5332</v>
      </c>
      <c r="N2497" t="s">
        <v>2640</v>
      </c>
      <c r="O2497" t="s">
        <v>2803</v>
      </c>
      <c r="P2497" t="s">
        <v>2642</v>
      </c>
      <c r="Q2497" t="s">
        <v>2640</v>
      </c>
      <c r="R2497" t="s">
        <v>9124</v>
      </c>
      <c r="S2497" t="s">
        <v>2655</v>
      </c>
      <c r="T2497" t="s">
        <v>3253</v>
      </c>
      <c r="U2497" t="s">
        <v>2657</v>
      </c>
      <c r="V2497" s="7" t="s">
        <v>291</v>
      </c>
      <c r="W2497" s="8">
        <v>22000</v>
      </c>
      <c r="X2497" t="s">
        <v>9125</v>
      </c>
      <c r="Y2497" t="s">
        <v>3255</v>
      </c>
      <c r="Z2497" s="8">
        <v>47686.720000000001</v>
      </c>
      <c r="AA2497" s="9">
        <v>14.04</v>
      </c>
      <c r="AB2497" s="8">
        <v>155138.51999999999</v>
      </c>
      <c r="AD2497" s="10">
        <v>4801417</v>
      </c>
      <c r="AE2497" s="11">
        <v>45801</v>
      </c>
      <c r="AF2497" s="8">
        <v>41347</v>
      </c>
      <c r="AG2497" s="8">
        <v>15660.279999999999</v>
      </c>
      <c r="AH2497" s="12">
        <v>0.71183090909090907</v>
      </c>
      <c r="AI2497" s="8">
        <v>1115.4045584045584</v>
      </c>
      <c r="AJ2497" s="11">
        <v>47340.404558414353</v>
      </c>
      <c r="AK2497" s="11">
        <v>47415</v>
      </c>
      <c r="AL2497" s="10">
        <v>-75</v>
      </c>
      <c r="AM2497">
        <v>64394.32</v>
      </c>
      <c r="AN2497">
        <v>1.0476054545454545</v>
      </c>
      <c r="AO2497" s="40" t="str">
        <f>E2497&amp;F2497&amp;U2497</f>
        <v>SSPENGI-COSY</v>
      </c>
      <c r="AP2497" s="40" t="str">
        <f>_xlfn.XLOOKUP(AO2497,CrossRef!N:N,CrossRef!A:A,"NOT FOUND",0)</f>
        <v>SSP135300</v>
      </c>
      <c r="AQ2497" s="40" t="str">
        <f>IFERROR(_xlfn.XLOOKUP(AO2497,CrossRef!$N:$N,CrossRef!$E:$E,"Not Found"),"-")</f>
        <v>793F</v>
      </c>
      <c r="AR2497" s="40" t="str">
        <f>IFERROR(_xlfn.XLOOKUP(AO2497,CrossRef!$N:$N,CrossRef!$G:$G,"Not Found"),"-")</f>
        <v>1353 - RADIATOR</v>
      </c>
      <c r="AS2497" s="40" t="str">
        <f>IFERROR(_xlfn.XLOOKUP(AO2497,CrossRef!$N:$N,CrossRef!$H:$H,"Not Found"),"-")</f>
        <v>00 - (NONE)</v>
      </c>
    </row>
    <row r="2498" spans="1:45" hidden="1" x14ac:dyDescent="0.3">
      <c r="A2498" s="38" t="str">
        <f>E2498&amp;F2498&amp;U2498</f>
        <v>SSPDRIV-TQCV</v>
      </c>
      <c r="B2498" s="38" t="str">
        <f>I2498&amp;D2498&amp;C2498</f>
        <v>TD6345310100</v>
      </c>
      <c r="C2498" s="38" t="str">
        <f>_xlfn.XLOOKUP(A2498,CrossRef!N:N,CrossRef!D:D,"",0)</f>
        <v>00</v>
      </c>
      <c r="D2498" s="38" t="str">
        <f>_xlfn.XLOOKUP(A2498,CrossRef!N:N,CrossRef!C:C,"",0)</f>
        <v>3101</v>
      </c>
      <c r="E2498" s="38" t="str">
        <f>LEFT(M2498,3)</f>
        <v>SSP</v>
      </c>
      <c r="F2498" s="38" t="str">
        <f>_xlfn.TEXTAFTER(J2498,"-")</f>
        <v>DRIV-TQCV</v>
      </c>
      <c r="G2498" t="s">
        <v>2725</v>
      </c>
      <c r="H2498" t="s">
        <v>2726</v>
      </c>
      <c r="I2498" t="s">
        <v>5331</v>
      </c>
      <c r="J2498" s="7" t="s">
        <v>2368</v>
      </c>
      <c r="K2498" t="s">
        <v>2638</v>
      </c>
      <c r="L2498" t="s">
        <v>183</v>
      </c>
      <c r="M2498" t="s">
        <v>5332</v>
      </c>
      <c r="N2498" t="s">
        <v>2640</v>
      </c>
      <c r="O2498" t="s">
        <v>2803</v>
      </c>
      <c r="P2498" t="s">
        <v>2642</v>
      </c>
      <c r="Q2498" t="s">
        <v>2640</v>
      </c>
      <c r="R2498" t="s">
        <v>9126</v>
      </c>
      <c r="S2498" t="s">
        <v>2655</v>
      </c>
      <c r="T2498" t="s">
        <v>2678</v>
      </c>
      <c r="U2498" t="s">
        <v>2657</v>
      </c>
      <c r="V2498" s="7" t="s">
        <v>404</v>
      </c>
      <c r="W2498" s="8">
        <v>22000</v>
      </c>
      <c r="X2498" t="s">
        <v>9127</v>
      </c>
      <c r="Y2498" t="s">
        <v>3333</v>
      </c>
      <c r="Z2498" s="8">
        <v>47686.720000000001</v>
      </c>
      <c r="AA2498" s="9">
        <v>14.04</v>
      </c>
      <c r="AB2498" s="8">
        <v>78005.240000000005</v>
      </c>
      <c r="AD2498" s="10">
        <v>4665385</v>
      </c>
      <c r="AE2498" s="11">
        <v>45802</v>
      </c>
      <c r="AF2498" s="8">
        <v>41367</v>
      </c>
      <c r="AG2498" s="8">
        <v>15680.279999999999</v>
      </c>
      <c r="AH2498" s="12">
        <v>0.71273999999999993</v>
      </c>
      <c r="AI2498" s="8">
        <v>1116.8290598290598</v>
      </c>
      <c r="AJ2498" s="11">
        <v>47341.829059837961</v>
      </c>
      <c r="AK2498" s="11">
        <v>47416</v>
      </c>
      <c r="AL2498" s="10">
        <v>-75</v>
      </c>
      <c r="AM2498">
        <v>64408.36</v>
      </c>
      <c r="AN2498">
        <v>1.0473345454545455</v>
      </c>
      <c r="AO2498" s="40" t="str">
        <f>E2498&amp;F2498&amp;U2498</f>
        <v>SSPDRIV-TQCV</v>
      </c>
      <c r="AP2498" s="40" t="str">
        <f>_xlfn.XLOOKUP(AO2498,CrossRef!N:N,CrossRef!A:A,"NOT FOUND",0)</f>
        <v>SSP310100</v>
      </c>
      <c r="AQ2498" s="40" t="str">
        <f>IFERROR(_xlfn.XLOOKUP(AO2498,CrossRef!$N:$N,CrossRef!$E:$E,"Not Found"),"-")</f>
        <v>793F</v>
      </c>
      <c r="AR2498" s="40" t="str">
        <f>IFERROR(_xlfn.XLOOKUP(AO2498,CrossRef!$N:$N,CrossRef!$G:$G,"Not Found"),"-")</f>
        <v>3101 - TORQUE CONVERTER</v>
      </c>
      <c r="AS2498" s="40" t="str">
        <f>IFERROR(_xlfn.XLOOKUP(AO2498,CrossRef!$N:$N,CrossRef!$H:$H,"Not Found"),"-")</f>
        <v>00 - (NONE)</v>
      </c>
    </row>
    <row r="2499" spans="1:45" hidden="1" x14ac:dyDescent="0.3">
      <c r="A2499" s="38" t="str">
        <f>E2499&amp;F2499&amp;U2499</f>
        <v>SSPENGI</v>
      </c>
      <c r="B2499" s="38" t="str">
        <f>I2499&amp;D2499&amp;C2499</f>
        <v>TD6345100000</v>
      </c>
      <c r="C2499" s="38" t="str">
        <f>_xlfn.XLOOKUP(A2499,CrossRef!N:N,CrossRef!D:D,"",0)</f>
        <v>00</v>
      </c>
      <c r="D2499" s="38" t="str">
        <f>_xlfn.XLOOKUP(A2499,CrossRef!N:N,CrossRef!C:C,"",0)</f>
        <v>1000</v>
      </c>
      <c r="E2499" s="38" t="str">
        <f>LEFT(M2499,3)</f>
        <v>SSP</v>
      </c>
      <c r="F2499" s="38" t="str">
        <f>_xlfn.TEXTAFTER(J2499,"-")</f>
        <v>ENGI</v>
      </c>
      <c r="G2499" t="s">
        <v>2725</v>
      </c>
      <c r="H2499" t="s">
        <v>2726</v>
      </c>
      <c r="I2499" t="s">
        <v>5331</v>
      </c>
      <c r="J2499" s="7" t="s">
        <v>1573</v>
      </c>
      <c r="K2499" t="s">
        <v>2638</v>
      </c>
      <c r="L2499" t="s">
        <v>183</v>
      </c>
      <c r="M2499" t="s">
        <v>5332</v>
      </c>
      <c r="N2499" t="s">
        <v>2640</v>
      </c>
      <c r="O2499" t="s">
        <v>2803</v>
      </c>
      <c r="P2499" t="s">
        <v>2642</v>
      </c>
      <c r="Q2499" t="s">
        <v>2640</v>
      </c>
      <c r="R2499" t="s">
        <v>9128</v>
      </c>
      <c r="S2499" t="s">
        <v>2655</v>
      </c>
      <c r="T2499" t="s">
        <v>3265</v>
      </c>
      <c r="U2499" t="s">
        <v>2657</v>
      </c>
      <c r="V2499" s="7" t="s">
        <v>163</v>
      </c>
      <c r="W2499" s="8">
        <v>22000</v>
      </c>
      <c r="X2499" t="s">
        <v>5334</v>
      </c>
      <c r="Y2499" t="s">
        <v>3276</v>
      </c>
      <c r="Z2499" s="8">
        <v>47686.720000000001</v>
      </c>
      <c r="AA2499" s="9">
        <v>14.04</v>
      </c>
      <c r="AB2499" s="8">
        <v>734479.95</v>
      </c>
      <c r="AD2499" s="10">
        <v>4738441</v>
      </c>
      <c r="AE2499" s="11">
        <v>45802</v>
      </c>
      <c r="AF2499" s="8">
        <v>41367</v>
      </c>
      <c r="AG2499" s="8">
        <v>15680.279999999999</v>
      </c>
      <c r="AH2499" s="12">
        <v>0.71273999999999993</v>
      </c>
      <c r="AI2499" s="8">
        <v>1116.8290598290598</v>
      </c>
      <c r="AJ2499" s="11">
        <v>47341.829059837961</v>
      </c>
      <c r="AK2499" s="11"/>
      <c r="AL2499" s="10"/>
      <c r="AO2499" s="40" t="str">
        <f>E2499&amp;F2499&amp;U2499</f>
        <v>SSPENGI</v>
      </c>
      <c r="AP2499" s="40" t="str">
        <f>_xlfn.XLOOKUP(AO2499,CrossRef!N:N,CrossRef!A:A,"NOT FOUND",0)</f>
        <v>SSP100000</v>
      </c>
      <c r="AQ2499" s="40" t="str">
        <f>IFERROR(_xlfn.XLOOKUP(AO2499,CrossRef!$N:$N,CrossRef!$E:$E,"Not Found"),"-")</f>
        <v>793F</v>
      </c>
      <c r="AR2499" s="40" t="str">
        <f>IFERROR(_xlfn.XLOOKUP(AO2499,CrossRef!$N:$N,CrossRef!$G:$G,"Not Found"),"-")</f>
        <v>1000 - ENGINE</v>
      </c>
      <c r="AS2499" s="40" t="str">
        <f>IFERROR(_xlfn.XLOOKUP(AO2499,CrossRef!$N:$N,CrossRef!$H:$H,"Not Found"),"-")</f>
        <v>00 - (NONE)</v>
      </c>
    </row>
    <row r="2500" spans="1:45" hidden="1" x14ac:dyDescent="0.3">
      <c r="A2500" s="38" t="str">
        <f>E2500&amp;F2500&amp;U2500</f>
        <v>442DRIV-FIDVRHR</v>
      </c>
      <c r="B2500" s="38" t="str">
        <f>I2500&amp;D2500&amp;C2500</f>
        <v>QLO044050RR</v>
      </c>
      <c r="C2500" s="38" t="str">
        <f>_xlfn.XLOOKUP(A2500,CrossRef!N:N,CrossRef!D:D,"",0)</f>
        <v>RR</v>
      </c>
      <c r="D2500" s="38" t="str">
        <f>_xlfn.XLOOKUP(A2500,CrossRef!N:N,CrossRef!C:C,"",0)</f>
        <v>4050</v>
      </c>
      <c r="E2500" s="38" t="str">
        <f>LEFT(M2500,3)</f>
        <v>442</v>
      </c>
      <c r="F2500" s="38" t="str">
        <f>_xlfn.TEXTAFTER(J2500,"-")</f>
        <v>DRIV-FIDV</v>
      </c>
      <c r="G2500" t="s">
        <v>2635</v>
      </c>
      <c r="H2500" t="s">
        <v>2636</v>
      </c>
      <c r="I2500" t="s">
        <v>3839</v>
      </c>
      <c r="J2500" s="7" t="s">
        <v>572</v>
      </c>
      <c r="K2500" t="s">
        <v>2638</v>
      </c>
      <c r="L2500" t="s">
        <v>138</v>
      </c>
      <c r="M2500" t="s">
        <v>3840</v>
      </c>
      <c r="N2500" t="s">
        <v>2652</v>
      </c>
      <c r="O2500" t="s">
        <v>2641</v>
      </c>
      <c r="P2500" t="s">
        <v>2642</v>
      </c>
      <c r="Q2500" t="s">
        <v>2662</v>
      </c>
      <c r="R2500" t="s">
        <v>9129</v>
      </c>
      <c r="S2500" t="s">
        <v>2655</v>
      </c>
      <c r="T2500" t="s">
        <v>2682</v>
      </c>
      <c r="U2500" t="s">
        <v>494</v>
      </c>
      <c r="V2500" s="7" t="s">
        <v>576</v>
      </c>
      <c r="W2500" s="8">
        <v>19800</v>
      </c>
      <c r="X2500" t="s">
        <v>9130</v>
      </c>
      <c r="Y2500" t="s">
        <v>9131</v>
      </c>
      <c r="Z2500" s="8">
        <v>66432</v>
      </c>
      <c r="AA2500" s="9">
        <v>7.14</v>
      </c>
      <c r="AB2500" s="8">
        <v>150731.23000000001</v>
      </c>
      <c r="AD2500" s="10">
        <v>4336209</v>
      </c>
      <c r="AE2500" s="11">
        <v>45560</v>
      </c>
      <c r="AF2500" s="8">
        <v>62315.7</v>
      </c>
      <c r="AG2500" s="8">
        <v>15683.699999999997</v>
      </c>
      <c r="AH2500" s="12">
        <v>0.79210606060606048</v>
      </c>
      <c r="AI2500" s="8">
        <v>2196.5966386554619</v>
      </c>
      <c r="AJ2500" s="11">
        <v>48421.596638657407</v>
      </c>
      <c r="AK2500" s="11">
        <v>47593</v>
      </c>
      <c r="AL2500" s="10">
        <v>828</v>
      </c>
      <c r="AM2500">
        <v>76199.520000000004</v>
      </c>
      <c r="AO2500" s="40" t="str">
        <f>E2500&amp;F2500&amp;U2500</f>
        <v>442DRIV-FIDVRHR</v>
      </c>
      <c r="AP2500" s="40" t="str">
        <f>_xlfn.XLOOKUP(AO2500,CrossRef!N:N,CrossRef!A:A,"NOT FOUND",0)</f>
        <v>4424050RR</v>
      </c>
      <c r="AQ2500" s="40" t="str">
        <f>IFERROR(_xlfn.XLOOKUP(AO2500,CrossRef!$N:$N,CrossRef!$E:$E,"Not Found"),"-")</f>
        <v>994F</v>
      </c>
      <c r="AR2500" s="40" t="str">
        <f>IFERROR(_xlfn.XLOOKUP(AO2500,CrossRef!$N:$N,CrossRef!$G:$G,"Not Found"),"-")</f>
        <v>4050 - FINAL DRIVE</v>
      </c>
      <c r="AS2500" s="40" t="str">
        <f>IFERROR(_xlfn.XLOOKUP(AO2500,CrossRef!$N:$N,CrossRef!$H:$H,"Not Found"),"-")</f>
        <v>RR - RIGHT REAR</v>
      </c>
    </row>
    <row r="2501" spans="1:45" hidden="1" x14ac:dyDescent="0.3">
      <c r="A2501" s="38" t="str">
        <f>E2501&amp;F2501&amp;U2501</f>
        <v>SSPSURE-SPSNRHF</v>
      </c>
      <c r="B2501" s="38" t="str">
        <f>I2501&amp;D2501&amp;C2501</f>
        <v>TD6349</v>
      </c>
      <c r="C2501" s="38" t="str">
        <f>_xlfn.XLOOKUP(A2501,CrossRef!N:N,CrossRef!D:D,"",0)</f>
        <v/>
      </c>
      <c r="D2501" s="38" t="str">
        <f>_xlfn.XLOOKUP(A2501,CrossRef!N:N,CrossRef!C:C,"",0)</f>
        <v/>
      </c>
      <c r="E2501" s="38" t="str">
        <f>LEFT(M2501,3)</f>
        <v>SSP</v>
      </c>
      <c r="F2501" s="38" t="str">
        <f>_xlfn.TEXTAFTER(J2501,"-")</f>
        <v>SURE-SPSN</v>
      </c>
      <c r="G2501" t="s">
        <v>2725</v>
      </c>
      <c r="H2501" t="s">
        <v>2726</v>
      </c>
      <c r="I2501" t="s">
        <v>3248</v>
      </c>
      <c r="J2501" s="7" t="s">
        <v>1983</v>
      </c>
      <c r="K2501" t="s">
        <v>2638</v>
      </c>
      <c r="L2501" t="s">
        <v>183</v>
      </c>
      <c r="M2501" t="s">
        <v>3249</v>
      </c>
      <c r="N2501" t="s">
        <v>2640</v>
      </c>
      <c r="O2501" t="s">
        <v>2803</v>
      </c>
      <c r="P2501" t="s">
        <v>2642</v>
      </c>
      <c r="Q2501" t="s">
        <v>2640</v>
      </c>
      <c r="R2501" t="s">
        <v>9132</v>
      </c>
      <c r="S2501" t="s">
        <v>2644</v>
      </c>
      <c r="T2501" t="s">
        <v>2720</v>
      </c>
      <c r="U2501" t="s">
        <v>488</v>
      </c>
      <c r="V2501" s="7" t="s">
        <v>1108</v>
      </c>
      <c r="W2501" s="8">
        <v>24000</v>
      </c>
      <c r="X2501" t="s">
        <v>9133</v>
      </c>
      <c r="Y2501" t="s">
        <v>3142</v>
      </c>
      <c r="Z2501" s="8">
        <v>46226</v>
      </c>
      <c r="AA2501" s="9">
        <v>15.86</v>
      </c>
      <c r="AB2501" s="8">
        <v>68000.45</v>
      </c>
      <c r="AD2501" s="10">
        <v>4684261</v>
      </c>
      <c r="AE2501" s="11">
        <v>45691</v>
      </c>
      <c r="AF2501" s="8">
        <v>37925.129999999997</v>
      </c>
      <c r="AG2501" s="8">
        <v>15699.129999999997</v>
      </c>
      <c r="AH2501" s="12">
        <v>0.6541304166666666</v>
      </c>
      <c r="AI2501" s="8">
        <v>989.85687263556099</v>
      </c>
      <c r="AJ2501" s="11">
        <v>47214.85687265046</v>
      </c>
      <c r="AK2501" s="11">
        <v>47315</v>
      </c>
      <c r="AL2501" s="10">
        <v>-101</v>
      </c>
      <c r="AM2501">
        <v>63513.399999999994</v>
      </c>
      <c r="AN2501">
        <v>1.0661779166666665</v>
      </c>
      <c r="AO2501" s="40" t="str">
        <f>E2501&amp;F2501&amp;U2501</f>
        <v>SSPSURE-SPSNRHF</v>
      </c>
      <c r="AP2501" s="40" t="str">
        <f>_xlfn.XLOOKUP(AO2501,CrossRef!N:N,CrossRef!A:A,"NOT FOUND",0)</f>
        <v>NOT FOUND</v>
      </c>
      <c r="AQ2501" s="40" t="str">
        <f>IFERROR(_xlfn.XLOOKUP(AO2501,CrossRef!$N:$N,CrossRef!$E:$E,"Not Found"),"-")</f>
        <v>Not Found</v>
      </c>
      <c r="AR2501" s="40" t="str">
        <f>IFERROR(_xlfn.XLOOKUP(AO2501,CrossRef!$N:$N,CrossRef!$G:$G,"Not Found"),"-")</f>
        <v>Not Found</v>
      </c>
      <c r="AS2501" s="40" t="str">
        <f>IFERROR(_xlfn.XLOOKUP(AO2501,CrossRef!$N:$N,CrossRef!$H:$H,"Not Found"),"-")</f>
        <v>Not Found</v>
      </c>
    </row>
    <row r="2502" spans="1:45" hidden="1" x14ac:dyDescent="0.3">
      <c r="A2502" s="38" t="str">
        <f>E2502&amp;F2502&amp;U2502</f>
        <v>SPDDRIV-TMSN</v>
      </c>
      <c r="B2502" s="38" t="str">
        <f>I2502&amp;D2502&amp;C2502</f>
        <v>TD6637303000</v>
      </c>
      <c r="C2502" s="38" t="str">
        <f>_xlfn.XLOOKUP(A2502,CrossRef!N:N,CrossRef!D:D,"",0)</f>
        <v>00</v>
      </c>
      <c r="D2502" s="38" t="str">
        <f>_xlfn.XLOOKUP(A2502,CrossRef!N:N,CrossRef!C:C,"",0)</f>
        <v>3030</v>
      </c>
      <c r="E2502" s="38" t="str">
        <f>LEFT(M2502,3)</f>
        <v>SPD</v>
      </c>
      <c r="F2502" s="38" t="str">
        <f>_xlfn.TEXTAFTER(J2502,"-")</f>
        <v>DRIV-TMSN</v>
      </c>
      <c r="G2502" t="s">
        <v>2695</v>
      </c>
      <c r="H2502" t="s">
        <v>2696</v>
      </c>
      <c r="I2502" t="s">
        <v>4216</v>
      </c>
      <c r="J2502" s="7" t="s">
        <v>2369</v>
      </c>
      <c r="K2502" t="s">
        <v>2638</v>
      </c>
      <c r="L2502" t="s">
        <v>190</v>
      </c>
      <c r="M2502" t="s">
        <v>4217</v>
      </c>
      <c r="N2502" t="s">
        <v>2640</v>
      </c>
      <c r="O2502" t="s">
        <v>3054</v>
      </c>
      <c r="P2502" t="s">
        <v>2642</v>
      </c>
      <c r="Q2502" t="s">
        <v>2640</v>
      </c>
      <c r="R2502" t="s">
        <v>9134</v>
      </c>
      <c r="S2502" t="s">
        <v>2655</v>
      </c>
      <c r="T2502" t="s">
        <v>2818</v>
      </c>
      <c r="U2502" t="s">
        <v>2657</v>
      </c>
      <c r="V2502" s="7" t="s">
        <v>352</v>
      </c>
      <c r="W2502" s="8">
        <v>20000</v>
      </c>
      <c r="X2502" t="s">
        <v>9135</v>
      </c>
      <c r="Y2502" t="s">
        <v>3453</v>
      </c>
      <c r="Z2502" s="8">
        <v>22443.97</v>
      </c>
      <c r="AA2502" s="9">
        <v>14.1</v>
      </c>
      <c r="AB2502" s="8">
        <v>100188.96</v>
      </c>
      <c r="AD2502" s="10">
        <v>4763298</v>
      </c>
      <c r="AE2502" s="11">
        <v>45920</v>
      </c>
      <c r="AF2502" s="8">
        <v>18151.2</v>
      </c>
      <c r="AG2502" s="8">
        <v>15707.229999999996</v>
      </c>
      <c r="AH2502" s="12">
        <v>0.78536149999999982</v>
      </c>
      <c r="AI2502" s="8">
        <v>1113.9879432624111</v>
      </c>
      <c r="AJ2502" s="11">
        <v>47338.987943252316</v>
      </c>
      <c r="AK2502" s="11">
        <v>47498</v>
      </c>
      <c r="AL2502" s="10">
        <v>-160</v>
      </c>
      <c r="AM2502">
        <v>40393.270000000004</v>
      </c>
      <c r="AN2502">
        <v>1.1121035000000001</v>
      </c>
      <c r="AO2502" s="40" t="str">
        <f>E2502&amp;F2502&amp;U2502</f>
        <v>SPDDRIV-TMSN</v>
      </c>
      <c r="AP2502" s="40" t="str">
        <f>_xlfn.XLOOKUP(AO2502,CrossRef!N:N,CrossRef!A:A,"NOT FOUND",0)</f>
        <v>SPD303000</v>
      </c>
      <c r="AQ2502" s="40" t="str">
        <f>IFERROR(_xlfn.XLOOKUP(AO2502,CrossRef!$N:$N,CrossRef!$E:$E,"Not Found"),"-")</f>
        <v>789D</v>
      </c>
      <c r="AR2502" s="40" t="str">
        <f>IFERROR(_xlfn.XLOOKUP(AO2502,CrossRef!$N:$N,CrossRef!$G:$G,"Not Found"),"-")</f>
        <v>3030 - TRANSMISSION</v>
      </c>
      <c r="AS2502" s="40" t="str">
        <f>IFERROR(_xlfn.XLOOKUP(AO2502,CrossRef!$N:$N,CrossRef!$H:$H,"Not Found"),"-")</f>
        <v>00 - (NONE)</v>
      </c>
    </row>
    <row r="2503" spans="1:45" hidden="1" x14ac:dyDescent="0.3">
      <c r="A2503" s="38" t="str">
        <f>E2503&amp;F2503&amp;U2503</f>
        <v>SSPSURE-SPSNLHF</v>
      </c>
      <c r="B2503" s="38" t="str">
        <f>I2503&amp;D2503&amp;C2503</f>
        <v>TD63497201LF</v>
      </c>
      <c r="C2503" s="38" t="str">
        <f>_xlfn.XLOOKUP(A2503,CrossRef!N:N,CrossRef!D:D,"",0)</f>
        <v>LF</v>
      </c>
      <c r="D2503" s="38" t="str">
        <f>_xlfn.XLOOKUP(A2503,CrossRef!N:N,CrossRef!C:C,"",0)</f>
        <v>7201</v>
      </c>
      <c r="E2503" s="38" t="str">
        <f>LEFT(M2503,3)</f>
        <v>SSP</v>
      </c>
      <c r="F2503" s="38" t="str">
        <f>_xlfn.TEXTAFTER(J2503,"-")</f>
        <v>SURE-SPSN</v>
      </c>
      <c r="G2503" t="s">
        <v>2725</v>
      </c>
      <c r="H2503" t="s">
        <v>2726</v>
      </c>
      <c r="I2503" t="s">
        <v>3248</v>
      </c>
      <c r="J2503" s="7" t="s">
        <v>1983</v>
      </c>
      <c r="K2503" t="s">
        <v>2638</v>
      </c>
      <c r="L2503" t="s">
        <v>183</v>
      </c>
      <c r="M2503" t="s">
        <v>3249</v>
      </c>
      <c r="N2503" t="s">
        <v>2640</v>
      </c>
      <c r="O2503" t="s">
        <v>2803</v>
      </c>
      <c r="P2503" t="s">
        <v>2642</v>
      </c>
      <c r="Q2503" t="s">
        <v>2640</v>
      </c>
      <c r="R2503" t="s">
        <v>9136</v>
      </c>
      <c r="S2503" t="s">
        <v>2644</v>
      </c>
      <c r="T2503" t="s">
        <v>2720</v>
      </c>
      <c r="U2503" t="s">
        <v>485</v>
      </c>
      <c r="V2503" s="7" t="s">
        <v>950</v>
      </c>
      <c r="W2503" s="8">
        <v>24000</v>
      </c>
      <c r="X2503" t="s">
        <v>9137</v>
      </c>
      <c r="Y2503" t="s">
        <v>3142</v>
      </c>
      <c r="Z2503" s="8">
        <v>46226</v>
      </c>
      <c r="AA2503" s="9">
        <v>15.86</v>
      </c>
      <c r="AB2503" s="8">
        <v>68000.45</v>
      </c>
      <c r="AD2503" s="10">
        <v>4704374</v>
      </c>
      <c r="AE2503" s="11">
        <v>45694</v>
      </c>
      <c r="AF2503" s="8">
        <v>37939.050000000003</v>
      </c>
      <c r="AG2503" s="8">
        <v>15713.050000000003</v>
      </c>
      <c r="AH2503" s="12">
        <v>0.65471041666666674</v>
      </c>
      <c r="AI2503" s="8">
        <v>990.73455233291315</v>
      </c>
      <c r="AJ2503" s="11">
        <v>47215.734552314818</v>
      </c>
      <c r="AK2503" s="11">
        <v>47316</v>
      </c>
      <c r="AL2503" s="10">
        <v>-101</v>
      </c>
      <c r="AM2503">
        <v>63529.259999999995</v>
      </c>
      <c r="AN2503">
        <v>1.0662587499999996</v>
      </c>
      <c r="AO2503" s="40" t="str">
        <f>E2503&amp;F2503&amp;U2503</f>
        <v>SSPSURE-SPSNLHF</v>
      </c>
      <c r="AP2503" s="40" t="str">
        <f>_xlfn.XLOOKUP(AO2503,CrossRef!N:N,CrossRef!A:A,"NOT FOUND",0)</f>
        <v>SSP7201LF</v>
      </c>
      <c r="AQ2503" s="40" t="str">
        <f>IFERROR(_xlfn.XLOOKUP(AO2503,CrossRef!$N:$N,CrossRef!$E:$E,"Not Found"),"-")</f>
        <v>793F</v>
      </c>
      <c r="AR2503" s="40" t="str">
        <f>IFERROR(_xlfn.XLOOKUP(AO2503,CrossRef!$N:$N,CrossRef!$G:$G,"Not Found"),"-")</f>
        <v>7201 - SUSPENSION CYLINDER</v>
      </c>
      <c r="AS2503" s="40" t="str">
        <f>IFERROR(_xlfn.XLOOKUP(AO2503,CrossRef!$N:$N,CrossRef!$H:$H,"Not Found"),"-")</f>
        <v>LF - LEFT FRONT</v>
      </c>
    </row>
    <row r="2504" spans="1:45" hidden="1" x14ac:dyDescent="0.3">
      <c r="A2504" s="38" t="str">
        <f>E2504&amp;F2504&amp;U2504</f>
        <v>SSPDRIV-WHGPLHF</v>
      </c>
      <c r="B2504" s="38" t="str">
        <f>I2504&amp;D2504&amp;C2504</f>
        <v>TD63494008LF</v>
      </c>
      <c r="C2504" s="38" t="str">
        <f>_xlfn.XLOOKUP(A2504,CrossRef!N:N,CrossRef!D:D,"",0)</f>
        <v>LF</v>
      </c>
      <c r="D2504" s="38" t="str">
        <f>_xlfn.XLOOKUP(A2504,CrossRef!N:N,CrossRef!C:C,"",0)</f>
        <v>4008</v>
      </c>
      <c r="E2504" s="38" t="str">
        <f>LEFT(M2504,3)</f>
        <v>SSP</v>
      </c>
      <c r="F2504" s="38" t="str">
        <f>_xlfn.TEXTAFTER(J2504,"-")</f>
        <v>DRIV-WHGP</v>
      </c>
      <c r="G2504" t="s">
        <v>2725</v>
      </c>
      <c r="H2504" t="s">
        <v>2726</v>
      </c>
      <c r="I2504" t="s">
        <v>3248</v>
      </c>
      <c r="J2504" s="7" t="s">
        <v>1931</v>
      </c>
      <c r="K2504" t="s">
        <v>2638</v>
      </c>
      <c r="L2504" t="s">
        <v>183</v>
      </c>
      <c r="M2504" t="s">
        <v>3249</v>
      </c>
      <c r="N2504" t="s">
        <v>2640</v>
      </c>
      <c r="O2504" t="s">
        <v>2803</v>
      </c>
      <c r="P2504" t="s">
        <v>2642</v>
      </c>
      <c r="Q2504" t="s">
        <v>2640</v>
      </c>
      <c r="R2504" t="s">
        <v>9138</v>
      </c>
      <c r="S2504" t="s">
        <v>2655</v>
      </c>
      <c r="T2504" t="s">
        <v>2688</v>
      </c>
      <c r="U2504" t="s">
        <v>485</v>
      </c>
      <c r="V2504" s="7" t="s">
        <v>945</v>
      </c>
      <c r="W2504" s="8">
        <v>24000</v>
      </c>
      <c r="X2504" t="s">
        <v>9139</v>
      </c>
      <c r="Y2504" t="s">
        <v>5361</v>
      </c>
      <c r="Z2504" s="8">
        <v>46226</v>
      </c>
      <c r="AA2504" s="9">
        <v>15.86</v>
      </c>
      <c r="AB2504" s="8">
        <v>108623.9</v>
      </c>
      <c r="AD2504" s="10">
        <v>4691786</v>
      </c>
      <c r="AE2504" s="11">
        <v>45698</v>
      </c>
      <c r="AF2504" s="8">
        <v>37942.25</v>
      </c>
      <c r="AG2504" s="8">
        <v>15716.25</v>
      </c>
      <c r="AH2504" s="12">
        <v>0.65484374999999995</v>
      </c>
      <c r="AI2504" s="8">
        <v>990.93631778058011</v>
      </c>
      <c r="AJ2504" s="11">
        <v>47215.936317789354</v>
      </c>
      <c r="AK2504" s="11">
        <v>47317</v>
      </c>
      <c r="AL2504" s="10">
        <v>-102</v>
      </c>
      <c r="AM2504">
        <v>63545.119999999995</v>
      </c>
      <c r="AN2504">
        <v>1.0667862499999998</v>
      </c>
      <c r="AO2504" s="40" t="str">
        <f>E2504&amp;F2504&amp;U2504</f>
        <v>SSPDRIV-WHGPLHF</v>
      </c>
      <c r="AP2504" s="40" t="str">
        <f>_xlfn.XLOOKUP(AO2504,CrossRef!N:N,CrossRef!A:A,"NOT FOUND",0)</f>
        <v>SSP4008LF</v>
      </c>
      <c r="AQ2504" s="40" t="str">
        <f>IFERROR(_xlfn.XLOOKUP(AO2504,CrossRef!$N:$N,CrossRef!$E:$E,"Not Found"),"-")</f>
        <v>793F</v>
      </c>
      <c r="AR2504" s="40" t="str">
        <f>IFERROR(_xlfn.XLOOKUP(AO2504,CrossRef!$N:$N,CrossRef!$G:$G,"Not Found"),"-")</f>
        <v>4008 - FINAL DRIVE, BRAKE &amp; WHEEL</v>
      </c>
      <c r="AS2504" s="40" t="str">
        <f>IFERROR(_xlfn.XLOOKUP(AO2504,CrossRef!$N:$N,CrossRef!$H:$H,"Not Found"),"-")</f>
        <v>LF - LEFT FRONT</v>
      </c>
    </row>
    <row r="2505" spans="1:45" hidden="1" x14ac:dyDescent="0.3">
      <c r="A2505" s="38" t="str">
        <f>E2505&amp;F2505&amp;U2505</f>
        <v>A4MDRIV-DIFF</v>
      </c>
      <c r="B2505" s="38" t="str">
        <f>I2505&amp;D2505&amp;C2505</f>
        <v>GTD39325800</v>
      </c>
      <c r="C2505" s="38" t="str">
        <f>_xlfn.XLOOKUP(A2505,CrossRef!N:N,CrossRef!D:D,"",0)</f>
        <v>00</v>
      </c>
      <c r="D2505" s="38" t="str">
        <f>_xlfn.XLOOKUP(A2505,CrossRef!N:N,CrossRef!C:C,"",0)</f>
        <v>3258</v>
      </c>
      <c r="E2505" s="38" t="str">
        <f>LEFT(M2505,3)</f>
        <v>A4M</v>
      </c>
      <c r="F2505" s="38" t="str">
        <f>_xlfn.TEXTAFTER(J2505,"-")</f>
        <v>DRIV-DIFF</v>
      </c>
      <c r="G2505" t="s">
        <v>2635</v>
      </c>
      <c r="H2505" t="s">
        <v>2636</v>
      </c>
      <c r="I2505" t="s">
        <v>8829</v>
      </c>
      <c r="J2505" s="7" t="s">
        <v>1022</v>
      </c>
      <c r="K2505" t="s">
        <v>2638</v>
      </c>
      <c r="L2505" t="s">
        <v>155</v>
      </c>
      <c r="M2505" t="s">
        <v>1017</v>
      </c>
      <c r="N2505" t="s">
        <v>2640</v>
      </c>
      <c r="O2505" t="s">
        <v>2641</v>
      </c>
      <c r="P2505" t="s">
        <v>2642</v>
      </c>
      <c r="Q2505" t="s">
        <v>2640</v>
      </c>
      <c r="R2505" t="s">
        <v>9140</v>
      </c>
      <c r="V2505" s="7" t="s">
        <v>457</v>
      </c>
      <c r="W2505" s="8">
        <v>16500</v>
      </c>
      <c r="X2505" t="s">
        <v>9141</v>
      </c>
      <c r="Y2505" t="s">
        <v>9142</v>
      </c>
      <c r="Z2505" s="8">
        <v>780</v>
      </c>
      <c r="AA2505" s="9">
        <v>11.21</v>
      </c>
      <c r="AB2505" s="8"/>
      <c r="AD2505" s="10">
        <v>0</v>
      </c>
      <c r="AE2505" s="11"/>
      <c r="AF2505" s="8">
        <v>0</v>
      </c>
      <c r="AG2505" s="8">
        <v>15720</v>
      </c>
      <c r="AH2505" s="12">
        <v>0.95272727272727276</v>
      </c>
      <c r="AI2505" s="8">
        <v>1402.3193577163247</v>
      </c>
      <c r="AJ2505" s="11">
        <v>47627.319357719905</v>
      </c>
      <c r="AK2505" s="11"/>
      <c r="AL2505" s="10"/>
      <c r="AO2505" s="40" t="str">
        <f>E2505&amp;F2505&amp;U2505</f>
        <v>A4MDRIV-DIFF</v>
      </c>
      <c r="AP2505" s="40" t="str">
        <f>_xlfn.XLOOKUP(AO2505,CrossRef!N:N,CrossRef!A:A,"NOT FOUND",0)</f>
        <v>A4M325800</v>
      </c>
      <c r="AQ2505" s="40" t="str">
        <f>IFERROR(_xlfn.XLOOKUP(AO2505,CrossRef!$N:$N,CrossRef!$E:$E,"Not Found"),"-")</f>
        <v>793D</v>
      </c>
      <c r="AR2505" s="40" t="str">
        <f>IFERROR(_xlfn.XLOOKUP(AO2505,CrossRef!$N:$N,CrossRef!$G:$G,"Not Found"),"-")</f>
        <v>3258 - DIFFERENTIAL</v>
      </c>
      <c r="AS2505" s="40" t="str">
        <f>IFERROR(_xlfn.XLOOKUP(AO2505,CrossRef!$N:$N,CrossRef!$H:$H,"Not Found"),"-")</f>
        <v>00 - (NONE)</v>
      </c>
    </row>
    <row r="2506" spans="1:45" hidden="1" x14ac:dyDescent="0.3">
      <c r="A2506" s="38" t="str">
        <f>E2506&amp;F2506&amp;U2506</f>
        <v>A4MDRIV-TMSN</v>
      </c>
      <c r="B2506" s="38" t="str">
        <f>I2506&amp;D2506&amp;C2506</f>
        <v>GTD39303000</v>
      </c>
      <c r="C2506" s="38" t="str">
        <f>_xlfn.XLOOKUP(A2506,CrossRef!N:N,CrossRef!D:D,"",0)</f>
        <v>00</v>
      </c>
      <c r="D2506" s="38" t="str">
        <f>_xlfn.XLOOKUP(A2506,CrossRef!N:N,CrossRef!C:C,"",0)</f>
        <v>3030</v>
      </c>
      <c r="E2506" s="38" t="str">
        <f>LEFT(M2506,3)</f>
        <v>A4M</v>
      </c>
      <c r="F2506" s="38" t="str">
        <f>_xlfn.TEXTAFTER(J2506,"-")</f>
        <v>DRIV-TMSN</v>
      </c>
      <c r="G2506" t="s">
        <v>2635</v>
      </c>
      <c r="H2506" t="s">
        <v>2636</v>
      </c>
      <c r="I2506" t="s">
        <v>8829</v>
      </c>
      <c r="J2506" s="7" t="s">
        <v>1020</v>
      </c>
      <c r="K2506" t="s">
        <v>2638</v>
      </c>
      <c r="L2506" t="s">
        <v>155</v>
      </c>
      <c r="M2506" t="s">
        <v>1017</v>
      </c>
      <c r="N2506" t="s">
        <v>2640</v>
      </c>
      <c r="O2506" t="s">
        <v>2641</v>
      </c>
      <c r="P2506" t="s">
        <v>2642</v>
      </c>
      <c r="Q2506" t="s">
        <v>2640</v>
      </c>
      <c r="R2506" t="s">
        <v>9143</v>
      </c>
      <c r="V2506" s="7" t="s">
        <v>337</v>
      </c>
      <c r="W2506" s="8">
        <v>16500</v>
      </c>
      <c r="X2506" t="s">
        <v>9144</v>
      </c>
      <c r="Y2506" t="s">
        <v>9145</v>
      </c>
      <c r="Z2506" s="8">
        <v>780</v>
      </c>
      <c r="AA2506" s="9">
        <v>11.21</v>
      </c>
      <c r="AB2506" s="8"/>
      <c r="AD2506" s="10">
        <v>0</v>
      </c>
      <c r="AE2506" s="11"/>
      <c r="AF2506" s="8">
        <v>0</v>
      </c>
      <c r="AG2506" s="8">
        <v>15720</v>
      </c>
      <c r="AH2506" s="12">
        <v>0.95272727272727276</v>
      </c>
      <c r="AI2506" s="8">
        <v>1402.3193577163247</v>
      </c>
      <c r="AJ2506" s="11">
        <v>47627.319357719905</v>
      </c>
      <c r="AK2506" s="11"/>
      <c r="AL2506" s="10"/>
      <c r="AO2506" s="40" t="str">
        <f>E2506&amp;F2506&amp;U2506</f>
        <v>A4MDRIV-TMSN</v>
      </c>
      <c r="AP2506" s="40" t="str">
        <f>_xlfn.XLOOKUP(AO2506,CrossRef!N:N,CrossRef!A:A,"NOT FOUND",0)</f>
        <v>A4M303000</v>
      </c>
      <c r="AQ2506" s="40" t="str">
        <f>IFERROR(_xlfn.XLOOKUP(AO2506,CrossRef!$N:$N,CrossRef!$E:$E,"Not Found"),"-")</f>
        <v>793D</v>
      </c>
      <c r="AR2506" s="40" t="str">
        <f>IFERROR(_xlfn.XLOOKUP(AO2506,CrossRef!$N:$N,CrossRef!$G:$G,"Not Found"),"-")</f>
        <v>3030 - TRANSMISSION</v>
      </c>
      <c r="AS2506" s="40" t="str">
        <f>IFERROR(_xlfn.XLOOKUP(AO2506,CrossRef!$N:$N,CrossRef!$H:$H,"Not Found"),"-")</f>
        <v>00 - (NONE)</v>
      </c>
    </row>
    <row r="2507" spans="1:45" hidden="1" x14ac:dyDescent="0.3">
      <c r="A2507" s="38" t="str">
        <f>E2507&amp;F2507&amp;U2507</f>
        <v>A4MDRIV-DIFF</v>
      </c>
      <c r="B2507" s="38" t="str">
        <f>I2507&amp;D2507&amp;C2507</f>
        <v>GTD40325800</v>
      </c>
      <c r="C2507" s="38" t="str">
        <f>_xlfn.XLOOKUP(A2507,CrossRef!N:N,CrossRef!D:D,"",0)</f>
        <v>00</v>
      </c>
      <c r="D2507" s="38" t="str">
        <f>_xlfn.XLOOKUP(A2507,CrossRef!N:N,CrossRef!C:C,"",0)</f>
        <v>3258</v>
      </c>
      <c r="E2507" s="38" t="str">
        <f>LEFT(M2507,3)</f>
        <v>A4M</v>
      </c>
      <c r="F2507" s="38" t="str">
        <f>_xlfn.TEXTAFTER(J2507,"-")</f>
        <v>DRIV-DIFF</v>
      </c>
      <c r="G2507" t="s">
        <v>2635</v>
      </c>
      <c r="H2507" t="s">
        <v>2636</v>
      </c>
      <c r="I2507" t="s">
        <v>8837</v>
      </c>
      <c r="J2507" s="7" t="s">
        <v>1030</v>
      </c>
      <c r="K2507" t="s">
        <v>2638</v>
      </c>
      <c r="L2507" t="s">
        <v>155</v>
      </c>
      <c r="M2507" t="s">
        <v>1025</v>
      </c>
      <c r="N2507" t="s">
        <v>2640</v>
      </c>
      <c r="O2507" t="s">
        <v>2641</v>
      </c>
      <c r="P2507" t="s">
        <v>2642</v>
      </c>
      <c r="Q2507" t="s">
        <v>2640</v>
      </c>
      <c r="R2507" t="s">
        <v>9146</v>
      </c>
      <c r="V2507" s="7" t="s">
        <v>457</v>
      </c>
      <c r="W2507" s="8">
        <v>16500</v>
      </c>
      <c r="X2507" t="s">
        <v>9147</v>
      </c>
      <c r="Y2507" t="s">
        <v>9142</v>
      </c>
      <c r="Z2507" s="8">
        <v>764</v>
      </c>
      <c r="AA2507" s="9">
        <v>9.32</v>
      </c>
      <c r="AB2507" s="8"/>
      <c r="AD2507" s="10">
        <v>0</v>
      </c>
      <c r="AE2507" s="11"/>
      <c r="AF2507" s="8">
        <v>0</v>
      </c>
      <c r="AG2507" s="8">
        <v>15736</v>
      </c>
      <c r="AH2507" s="12">
        <v>0.95369696969696971</v>
      </c>
      <c r="AI2507" s="8">
        <v>1688.4120171673819</v>
      </c>
      <c r="AJ2507" s="11">
        <v>47913.412017164352</v>
      </c>
      <c r="AK2507" s="11"/>
      <c r="AL2507" s="10"/>
      <c r="AO2507" s="40" t="str">
        <f>E2507&amp;F2507&amp;U2507</f>
        <v>A4MDRIV-DIFF</v>
      </c>
      <c r="AP2507" s="40" t="str">
        <f>_xlfn.XLOOKUP(AO2507,CrossRef!N:N,CrossRef!A:A,"NOT FOUND",0)</f>
        <v>A4M325800</v>
      </c>
      <c r="AQ2507" s="40" t="str">
        <f>IFERROR(_xlfn.XLOOKUP(AO2507,CrossRef!$N:$N,CrossRef!$E:$E,"Not Found"),"-")</f>
        <v>793D</v>
      </c>
      <c r="AR2507" s="40" t="str">
        <f>IFERROR(_xlfn.XLOOKUP(AO2507,CrossRef!$N:$N,CrossRef!$G:$G,"Not Found"),"-")</f>
        <v>3258 - DIFFERENTIAL</v>
      </c>
      <c r="AS2507" s="40" t="str">
        <f>IFERROR(_xlfn.XLOOKUP(AO2507,CrossRef!$N:$N,CrossRef!$H:$H,"Not Found"),"-")</f>
        <v>00 - (NONE)</v>
      </c>
    </row>
    <row r="2508" spans="1:45" hidden="1" x14ac:dyDescent="0.3">
      <c r="A2508" s="38" t="str">
        <f>E2508&amp;F2508&amp;U2508</f>
        <v>A4MDRIV-TMSN</v>
      </c>
      <c r="B2508" s="38" t="str">
        <f>I2508&amp;D2508&amp;C2508</f>
        <v>GTD40303000</v>
      </c>
      <c r="C2508" s="38" t="str">
        <f>_xlfn.XLOOKUP(A2508,CrossRef!N:N,CrossRef!D:D,"",0)</f>
        <v>00</v>
      </c>
      <c r="D2508" s="38" t="str">
        <f>_xlfn.XLOOKUP(A2508,CrossRef!N:N,CrossRef!C:C,"",0)</f>
        <v>3030</v>
      </c>
      <c r="E2508" s="38" t="str">
        <f>LEFT(M2508,3)</f>
        <v>A4M</v>
      </c>
      <c r="F2508" s="38" t="str">
        <f>_xlfn.TEXTAFTER(J2508,"-")</f>
        <v>DRIV-TMSN</v>
      </c>
      <c r="G2508" t="s">
        <v>2635</v>
      </c>
      <c r="H2508" t="s">
        <v>2636</v>
      </c>
      <c r="I2508" t="s">
        <v>8837</v>
      </c>
      <c r="J2508" s="7" t="s">
        <v>1028</v>
      </c>
      <c r="K2508" t="s">
        <v>2638</v>
      </c>
      <c r="L2508" t="s">
        <v>155</v>
      </c>
      <c r="M2508" t="s">
        <v>1025</v>
      </c>
      <c r="N2508" t="s">
        <v>2640</v>
      </c>
      <c r="O2508" t="s">
        <v>2641</v>
      </c>
      <c r="P2508" t="s">
        <v>2642</v>
      </c>
      <c r="Q2508" t="s">
        <v>2640</v>
      </c>
      <c r="R2508" t="s">
        <v>9148</v>
      </c>
      <c r="V2508" s="7" t="s">
        <v>337</v>
      </c>
      <c r="W2508" s="8">
        <v>16500</v>
      </c>
      <c r="X2508" t="s">
        <v>9149</v>
      </c>
      <c r="Y2508" t="s">
        <v>9145</v>
      </c>
      <c r="Z2508" s="8">
        <v>764</v>
      </c>
      <c r="AA2508" s="9">
        <v>9.32</v>
      </c>
      <c r="AB2508" s="8"/>
      <c r="AD2508" s="10">
        <v>0</v>
      </c>
      <c r="AE2508" s="11"/>
      <c r="AF2508" s="8">
        <v>0</v>
      </c>
      <c r="AG2508" s="8">
        <v>15736</v>
      </c>
      <c r="AH2508" s="12">
        <v>0.95369696969696971</v>
      </c>
      <c r="AI2508" s="8">
        <v>1688.4120171673819</v>
      </c>
      <c r="AJ2508" s="11">
        <v>47913.412017164352</v>
      </c>
      <c r="AK2508" s="11"/>
      <c r="AL2508" s="10"/>
      <c r="AO2508" s="40" t="str">
        <f>E2508&amp;F2508&amp;U2508</f>
        <v>A4MDRIV-TMSN</v>
      </c>
      <c r="AP2508" s="40" t="str">
        <f>_xlfn.XLOOKUP(AO2508,CrossRef!N:N,CrossRef!A:A,"NOT FOUND",0)</f>
        <v>A4M303000</v>
      </c>
      <c r="AQ2508" s="40" t="str">
        <f>IFERROR(_xlfn.XLOOKUP(AO2508,CrossRef!$N:$N,CrossRef!$E:$E,"Not Found"),"-")</f>
        <v>793D</v>
      </c>
      <c r="AR2508" s="40" t="str">
        <f>IFERROR(_xlfn.XLOOKUP(AO2508,CrossRef!$N:$N,CrossRef!$G:$G,"Not Found"),"-")</f>
        <v>3030 - TRANSMISSION</v>
      </c>
      <c r="AS2508" s="40" t="str">
        <f>IFERROR(_xlfn.XLOOKUP(AO2508,CrossRef!$N:$N,CrossRef!$H:$H,"Not Found"),"-")</f>
        <v>00 - (NONE)</v>
      </c>
    </row>
    <row r="2509" spans="1:45" hidden="1" x14ac:dyDescent="0.3">
      <c r="A2509" s="38" t="str">
        <f>E2509&amp;F2509&amp;U2509</f>
        <v>SSPDRIV-TMSN</v>
      </c>
      <c r="B2509" s="38" t="str">
        <f>I2509&amp;D2509&amp;C2509</f>
        <v>TD6347303000</v>
      </c>
      <c r="C2509" s="38" t="str">
        <f>_xlfn.XLOOKUP(A2509,CrossRef!N:N,CrossRef!D:D,"",0)</f>
        <v>00</v>
      </c>
      <c r="D2509" s="38" t="str">
        <f>_xlfn.XLOOKUP(A2509,CrossRef!N:N,CrossRef!C:C,"",0)</f>
        <v>3030</v>
      </c>
      <c r="E2509" s="38" t="str">
        <f>LEFT(M2509,3)</f>
        <v>SSP</v>
      </c>
      <c r="F2509" s="38" t="str">
        <f>_xlfn.TEXTAFTER(J2509,"-")</f>
        <v>DRIV-TMSN</v>
      </c>
      <c r="G2509" t="s">
        <v>2725</v>
      </c>
      <c r="H2509" t="s">
        <v>2726</v>
      </c>
      <c r="I2509" t="s">
        <v>2826</v>
      </c>
      <c r="J2509" s="7" t="s">
        <v>2370</v>
      </c>
      <c r="K2509" t="s">
        <v>2638</v>
      </c>
      <c r="L2509" t="s">
        <v>183</v>
      </c>
      <c r="M2509" t="s">
        <v>2827</v>
      </c>
      <c r="N2509" t="s">
        <v>2640</v>
      </c>
      <c r="O2509" t="s">
        <v>2803</v>
      </c>
      <c r="P2509" t="s">
        <v>2642</v>
      </c>
      <c r="Q2509" t="s">
        <v>2640</v>
      </c>
      <c r="R2509" t="s">
        <v>9150</v>
      </c>
      <c r="S2509" t="s">
        <v>2655</v>
      </c>
      <c r="T2509" t="s">
        <v>2818</v>
      </c>
      <c r="U2509" t="s">
        <v>2657</v>
      </c>
      <c r="V2509" s="7" t="s">
        <v>327</v>
      </c>
      <c r="W2509" s="8">
        <v>18000</v>
      </c>
      <c r="X2509" t="s">
        <v>9151</v>
      </c>
      <c r="Y2509" t="s">
        <v>3417</v>
      </c>
      <c r="Z2509" s="8">
        <v>46546</v>
      </c>
      <c r="AA2509" s="9">
        <v>12.55</v>
      </c>
      <c r="AB2509" s="8">
        <v>107273.16</v>
      </c>
      <c r="AD2509" s="10">
        <v>4883929</v>
      </c>
      <c r="AE2509" s="11">
        <v>46051</v>
      </c>
      <c r="AF2509" s="8">
        <v>44328.06</v>
      </c>
      <c r="AG2509" s="8">
        <v>15782.059999999998</v>
      </c>
      <c r="AH2509" s="12">
        <v>0.87678111111111101</v>
      </c>
      <c r="AI2509" s="8">
        <v>1257.5346613545814</v>
      </c>
      <c r="AJ2509" s="11">
        <v>47482.534661342594</v>
      </c>
      <c r="AK2509" s="11">
        <v>47505</v>
      </c>
      <c r="AL2509" s="10">
        <v>-23</v>
      </c>
      <c r="AM2509">
        <v>62610</v>
      </c>
      <c r="AN2509">
        <v>1.0156633333333334</v>
      </c>
      <c r="AO2509" s="40" t="str">
        <f>E2509&amp;F2509&amp;U2509</f>
        <v>SSPDRIV-TMSN</v>
      </c>
      <c r="AP2509" s="40" t="str">
        <f>_xlfn.XLOOKUP(AO2509,CrossRef!N:N,CrossRef!A:A,"NOT FOUND",0)</f>
        <v>SSP303000</v>
      </c>
      <c r="AQ2509" s="40" t="str">
        <f>IFERROR(_xlfn.XLOOKUP(AO2509,CrossRef!$N:$N,CrossRef!$E:$E,"Not Found"),"-")</f>
        <v>793F</v>
      </c>
      <c r="AR2509" s="40" t="str">
        <f>IFERROR(_xlfn.XLOOKUP(AO2509,CrossRef!$N:$N,CrossRef!$G:$G,"Not Found"),"-")</f>
        <v>3030 - TRANSMISSION</v>
      </c>
      <c r="AS2509" s="40" t="str">
        <f>IFERROR(_xlfn.XLOOKUP(AO2509,CrossRef!$N:$N,CrossRef!$H:$H,"Not Found"),"-")</f>
        <v>00 - (NONE)</v>
      </c>
    </row>
    <row r="2510" spans="1:45" hidden="1" x14ac:dyDescent="0.3">
      <c r="A2510" s="38" t="str">
        <f>E2510&amp;F2510&amp;U2510</f>
        <v>MSYENGI</v>
      </c>
      <c r="B2510" s="38" t="str">
        <f>I2510&amp;D2510&amp;C2510</f>
        <v>QTW07100000</v>
      </c>
      <c r="C2510" s="38" t="str">
        <f>_xlfn.XLOOKUP(A2510,CrossRef!N:N,CrossRef!D:D,"",0)</f>
        <v>00</v>
      </c>
      <c r="D2510" s="38" t="str">
        <f>_xlfn.XLOOKUP(A2510,CrossRef!N:N,CrossRef!C:C,"",0)</f>
        <v>1000</v>
      </c>
      <c r="E2510" s="38" t="str">
        <f>LEFT(M2510,3)</f>
        <v>MSY</v>
      </c>
      <c r="F2510" s="38" t="str">
        <f>_xlfn.TEXTAFTER(J2510,"-")</f>
        <v>ENGI</v>
      </c>
      <c r="G2510" t="s">
        <v>2635</v>
      </c>
      <c r="H2510" t="s">
        <v>2636</v>
      </c>
      <c r="I2510" t="s">
        <v>7296</v>
      </c>
      <c r="J2510" s="7" t="s">
        <v>2371</v>
      </c>
      <c r="K2510" t="s">
        <v>2638</v>
      </c>
      <c r="L2510" t="s">
        <v>164</v>
      </c>
      <c r="M2510" t="s">
        <v>7297</v>
      </c>
      <c r="N2510" t="s">
        <v>2640</v>
      </c>
      <c r="O2510" t="s">
        <v>2641</v>
      </c>
      <c r="P2510" t="s">
        <v>2642</v>
      </c>
      <c r="Q2510" t="s">
        <v>2640</v>
      </c>
      <c r="R2510" t="s">
        <v>9152</v>
      </c>
      <c r="S2510" t="s">
        <v>2655</v>
      </c>
      <c r="T2510" t="s">
        <v>3265</v>
      </c>
      <c r="U2510" t="s">
        <v>2657</v>
      </c>
      <c r="V2510" s="7" t="s">
        <v>163</v>
      </c>
      <c r="W2510" s="8">
        <v>22000</v>
      </c>
      <c r="X2510" t="s">
        <v>9153</v>
      </c>
      <c r="Y2510" t="s">
        <v>8425</v>
      </c>
      <c r="Z2510" s="8">
        <v>57170</v>
      </c>
      <c r="AA2510" s="9">
        <v>8.91</v>
      </c>
      <c r="AB2510" s="8">
        <v>481045.52</v>
      </c>
      <c r="AD2510" s="10">
        <v>4568197</v>
      </c>
      <c r="AE2510" s="11">
        <v>45539</v>
      </c>
      <c r="AF2510" s="8">
        <v>50958</v>
      </c>
      <c r="AG2510" s="8">
        <v>15788</v>
      </c>
      <c r="AH2510" s="12">
        <v>0.71763636363636363</v>
      </c>
      <c r="AI2510" s="8">
        <v>1771.9416386083053</v>
      </c>
      <c r="AJ2510" s="11">
        <v>47996.941638622688</v>
      </c>
      <c r="AK2510" s="11"/>
      <c r="AL2510" s="10"/>
      <c r="AO2510" s="40" t="str">
        <f>E2510&amp;F2510&amp;U2510</f>
        <v>MSYENGI</v>
      </c>
      <c r="AP2510" s="40" t="str">
        <f>_xlfn.XLOOKUP(AO2510,CrossRef!N:N,CrossRef!A:A,"NOT FOUND",0)</f>
        <v>MSY100000</v>
      </c>
      <c r="AQ2510" s="40" t="str">
        <f>IFERROR(_xlfn.XLOOKUP(AO2510,CrossRef!$N:$N,CrossRef!$E:$E,"Not Found"),"-")</f>
        <v>785D WC</v>
      </c>
      <c r="AR2510" s="40" t="str">
        <f>IFERROR(_xlfn.XLOOKUP(AO2510,CrossRef!$N:$N,CrossRef!$G:$G,"Not Found"),"-")</f>
        <v>1000 - ENGINE</v>
      </c>
      <c r="AS2510" s="40" t="str">
        <f>IFERROR(_xlfn.XLOOKUP(AO2510,CrossRef!$N:$N,CrossRef!$H:$H,"Not Found"),"-")</f>
        <v>00 - (NONE)</v>
      </c>
    </row>
    <row r="2511" spans="1:45" hidden="1" x14ac:dyDescent="0.3">
      <c r="A2511" s="38" t="str">
        <f>E2511&amp;F2511&amp;U2511</f>
        <v>FDBDRIV-FIDVLHR</v>
      </c>
      <c r="B2511" s="38" t="str">
        <f>I2511&amp;D2511&amp;C2511</f>
        <v>QTD224008LR</v>
      </c>
      <c r="C2511" s="38" t="str">
        <f>_xlfn.XLOOKUP(A2511,CrossRef!N:N,CrossRef!D:D,"",0)</f>
        <v>LR</v>
      </c>
      <c r="D2511" s="38" t="str">
        <f>_xlfn.XLOOKUP(A2511,CrossRef!N:N,CrossRef!C:C,"",0)</f>
        <v>4008</v>
      </c>
      <c r="E2511" s="38" t="str">
        <f>LEFT(M2511,3)</f>
        <v>FDB</v>
      </c>
      <c r="F2511" s="38" t="str">
        <f>_xlfn.TEXTAFTER(J2511,"-")</f>
        <v>DRIV-FIDV</v>
      </c>
      <c r="G2511" t="s">
        <v>2635</v>
      </c>
      <c r="H2511" t="s">
        <v>2636</v>
      </c>
      <c r="I2511" t="s">
        <v>5130</v>
      </c>
      <c r="J2511" s="7" t="s">
        <v>2236</v>
      </c>
      <c r="K2511" t="s">
        <v>2638</v>
      </c>
      <c r="L2511" t="s">
        <v>155</v>
      </c>
      <c r="M2511" t="s">
        <v>5131</v>
      </c>
      <c r="N2511" t="s">
        <v>2640</v>
      </c>
      <c r="O2511" t="s">
        <v>2641</v>
      </c>
      <c r="P2511" t="s">
        <v>2642</v>
      </c>
      <c r="Q2511" t="s">
        <v>2640</v>
      </c>
      <c r="R2511" t="s">
        <v>9154</v>
      </c>
      <c r="S2511" t="s">
        <v>2655</v>
      </c>
      <c r="T2511" t="s">
        <v>2682</v>
      </c>
      <c r="U2511" t="s">
        <v>491</v>
      </c>
      <c r="V2511" s="7" t="s">
        <v>573</v>
      </c>
      <c r="W2511" s="8">
        <v>19800</v>
      </c>
      <c r="X2511" t="s">
        <v>9155</v>
      </c>
      <c r="Y2511" t="s">
        <v>3783</v>
      </c>
      <c r="Z2511" s="8">
        <v>90894</v>
      </c>
      <c r="AA2511" s="9">
        <v>15.63</v>
      </c>
      <c r="AB2511" s="8">
        <v>161627.01</v>
      </c>
      <c r="AD2511" s="10">
        <v>4731461</v>
      </c>
      <c r="AE2511" s="11">
        <v>45950</v>
      </c>
      <c r="AF2511" s="8">
        <v>86906</v>
      </c>
      <c r="AG2511" s="8">
        <v>15812</v>
      </c>
      <c r="AH2511" s="12">
        <v>0.79858585858585862</v>
      </c>
      <c r="AI2511" s="8">
        <v>1011.6442738323736</v>
      </c>
      <c r="AJ2511" s="11">
        <v>47236.64427384259</v>
      </c>
      <c r="AK2511" s="11">
        <v>47378</v>
      </c>
      <c r="AL2511" s="10">
        <v>-142</v>
      </c>
      <c r="AM2511">
        <v>108915.39</v>
      </c>
      <c r="AO2511" s="40" t="str">
        <f>E2511&amp;F2511&amp;U2511</f>
        <v>FDBDRIV-FIDVLHR</v>
      </c>
      <c r="AP2511" s="40" t="str">
        <f>_xlfn.XLOOKUP(AO2511,CrossRef!N:N,CrossRef!A:A,"NOT FOUND",0)</f>
        <v>FDB4008LR</v>
      </c>
      <c r="AQ2511" s="40" t="str">
        <f>IFERROR(_xlfn.XLOOKUP(AO2511,CrossRef!$N:$N,CrossRef!$E:$E,"Not Found"),"-")</f>
        <v>793D</v>
      </c>
      <c r="AR2511" s="40" t="str">
        <f>IFERROR(_xlfn.XLOOKUP(AO2511,CrossRef!$N:$N,CrossRef!$G:$G,"Not Found"),"-")</f>
        <v>4008 - FINAL DRIVE, BRAKE &amp; WHEEL</v>
      </c>
      <c r="AS2511" s="40" t="str">
        <f>IFERROR(_xlfn.XLOOKUP(AO2511,CrossRef!$N:$N,CrossRef!$H:$H,"Not Found"),"-")</f>
        <v>LR - LEFT REAR</v>
      </c>
    </row>
    <row r="2512" spans="1:45" hidden="1" x14ac:dyDescent="0.3">
      <c r="A2512" s="38" t="str">
        <f>E2512&amp;F2512&amp;U2512</f>
        <v>DH3IMAT-SICK-SICK</v>
      </c>
      <c r="B2512" s="38" t="str">
        <f>I2512&amp;D2512&amp;C2512</f>
        <v>EX7099</v>
      </c>
      <c r="C2512" s="38" t="str">
        <f>_xlfn.XLOOKUP(A2512,CrossRef!N:N,CrossRef!D:D,"",0)</f>
        <v/>
      </c>
      <c r="D2512" s="38" t="str">
        <f>_xlfn.XLOOKUP(A2512,CrossRef!N:N,CrossRef!C:C,"",0)</f>
        <v/>
      </c>
      <c r="E2512" s="38" t="str">
        <f>LEFT(M2512,3)</f>
        <v>DH3</v>
      </c>
      <c r="F2512" s="38" t="str">
        <f>_xlfn.TEXTAFTER(J2512,"-")</f>
        <v>IMAT-SICK-SICK</v>
      </c>
      <c r="G2512" t="s">
        <v>2967</v>
      </c>
      <c r="H2512" t="s">
        <v>2814</v>
      </c>
      <c r="I2512" t="s">
        <v>2968</v>
      </c>
      <c r="J2512" s="7" t="s">
        <v>2372</v>
      </c>
      <c r="K2512" t="s">
        <v>2638</v>
      </c>
      <c r="L2512" t="s">
        <v>65</v>
      </c>
      <c r="M2512" t="s">
        <v>2969</v>
      </c>
      <c r="N2512" t="s">
        <v>2640</v>
      </c>
      <c r="O2512" t="s">
        <v>2653</v>
      </c>
      <c r="P2512" t="s">
        <v>2642</v>
      </c>
      <c r="Q2512" t="s">
        <v>2640</v>
      </c>
      <c r="R2512" t="s">
        <v>9156</v>
      </c>
      <c r="S2512" t="s">
        <v>2671</v>
      </c>
      <c r="T2512" t="s">
        <v>2835</v>
      </c>
      <c r="U2512" t="s">
        <v>2657</v>
      </c>
      <c r="V2512" s="7" t="s">
        <v>1070</v>
      </c>
      <c r="W2512" s="8">
        <v>20000</v>
      </c>
      <c r="X2512" t="s">
        <v>9157</v>
      </c>
      <c r="Y2512" t="s">
        <v>9158</v>
      </c>
      <c r="Z2512" s="8">
        <v>52668.1</v>
      </c>
      <c r="AA2512" s="9">
        <v>0</v>
      </c>
      <c r="AB2512" s="8">
        <v>543020</v>
      </c>
      <c r="AD2512" s="10">
        <v>4775569</v>
      </c>
      <c r="AE2512" s="11">
        <v>45717</v>
      </c>
      <c r="AF2512" s="8">
        <v>48505</v>
      </c>
      <c r="AG2512" s="8">
        <v>15836.900000000001</v>
      </c>
      <c r="AH2512" s="12">
        <v>0.79184500000000002</v>
      </c>
      <c r="AI2512" s="8">
        <v>0</v>
      </c>
      <c r="AJ2512" s="11">
        <v>46225</v>
      </c>
      <c r="AK2512" s="11">
        <v>47135</v>
      </c>
      <c r="AL2512" s="10">
        <v>-910</v>
      </c>
      <c r="AO2512" s="40" t="str">
        <f>E2512&amp;F2512&amp;U2512</f>
        <v>DH3IMAT-SICK-SICK</v>
      </c>
      <c r="AP2512" s="40" t="str">
        <f>_xlfn.XLOOKUP(AO2512,CrossRef!N:N,CrossRef!A:A,"NOT FOUND",0)</f>
        <v>NOT FOUND</v>
      </c>
      <c r="AQ2512" s="40" t="str">
        <f>IFERROR(_xlfn.XLOOKUP(AO2512,CrossRef!$N:$N,CrossRef!$E:$E,"Not Found"),"-")</f>
        <v>Not Found</v>
      </c>
      <c r="AR2512" s="40" t="str">
        <f>IFERROR(_xlfn.XLOOKUP(AO2512,CrossRef!$N:$N,CrossRef!$G:$G,"Not Found"),"-")</f>
        <v>Not Found</v>
      </c>
      <c r="AS2512" s="40" t="str">
        <f>IFERROR(_xlfn.XLOOKUP(AO2512,CrossRef!$N:$N,CrossRef!$H:$H,"Not Found"),"-")</f>
        <v>Not Found</v>
      </c>
    </row>
    <row r="2513" spans="1:45" hidden="1" x14ac:dyDescent="0.3">
      <c r="A2513" s="38" t="str">
        <f>E2513&amp;F2513&amp;U2513</f>
        <v>DHNUCRGLH</v>
      </c>
      <c r="B2513" s="38" t="str">
        <f>I2513&amp;D2513&amp;C2513</f>
        <v>EX71084170LT</v>
      </c>
      <c r="C2513" s="38" t="str">
        <f>_xlfn.XLOOKUP(A2513,CrossRef!N:N,CrossRef!D:D,"",0)</f>
        <v>LT</v>
      </c>
      <c r="D2513" s="38" t="str">
        <f>_xlfn.XLOOKUP(A2513,CrossRef!N:N,CrossRef!C:C,"",0)</f>
        <v>4170</v>
      </c>
      <c r="E2513" s="38" t="str">
        <f>LEFT(M2513,3)</f>
        <v>DHN</v>
      </c>
      <c r="F2513" s="38" t="str">
        <f>_xlfn.TEXTAFTER(J2513,"-")</f>
        <v>UCRG</v>
      </c>
      <c r="G2513" t="s">
        <v>2725</v>
      </c>
      <c r="H2513" t="s">
        <v>2726</v>
      </c>
      <c r="I2513" t="s">
        <v>2742</v>
      </c>
      <c r="J2513" s="7" t="s">
        <v>639</v>
      </c>
      <c r="K2513" t="s">
        <v>2638</v>
      </c>
      <c r="L2513" t="s">
        <v>69</v>
      </c>
      <c r="M2513" t="s">
        <v>2743</v>
      </c>
      <c r="N2513" t="s">
        <v>2640</v>
      </c>
      <c r="O2513" t="s">
        <v>2653</v>
      </c>
      <c r="P2513" t="s">
        <v>2642</v>
      </c>
      <c r="Q2513" t="s">
        <v>2640</v>
      </c>
      <c r="R2513" t="s">
        <v>9159</v>
      </c>
      <c r="S2513" t="s">
        <v>2671</v>
      </c>
      <c r="T2513" t="s">
        <v>2933</v>
      </c>
      <c r="U2513" t="s">
        <v>59</v>
      </c>
      <c r="V2513" s="7" t="s">
        <v>803</v>
      </c>
      <c r="W2513" s="8">
        <v>16000</v>
      </c>
      <c r="X2513" t="s">
        <v>9160</v>
      </c>
      <c r="Y2513" t="s">
        <v>9161</v>
      </c>
      <c r="Z2513" s="8">
        <v>51971.6</v>
      </c>
      <c r="AA2513" s="9">
        <v>13.9</v>
      </c>
      <c r="AB2513" s="8">
        <v>75927.570000000007</v>
      </c>
      <c r="AD2513" s="10">
        <v>4815439</v>
      </c>
      <c r="AE2513" s="11">
        <v>46213</v>
      </c>
      <c r="AF2513" s="8">
        <v>51842.7</v>
      </c>
      <c r="AG2513" s="8">
        <v>15871.099999999999</v>
      </c>
      <c r="AH2513" s="12">
        <v>0.9919437499999999</v>
      </c>
      <c r="AI2513" s="8">
        <v>1141.8057553956833</v>
      </c>
      <c r="AJ2513" s="11">
        <v>47366.80575540509</v>
      </c>
      <c r="AK2513" s="11">
        <v>47187</v>
      </c>
      <c r="AL2513" s="10">
        <v>179</v>
      </c>
      <c r="AM2513">
        <v>65343.4</v>
      </c>
      <c r="AN2513">
        <v>0.84379375000000023</v>
      </c>
      <c r="AO2513" s="40" t="str">
        <f>E2513&amp;F2513&amp;U2513</f>
        <v>DHNUCRGLH</v>
      </c>
      <c r="AP2513" s="40" t="str">
        <f>_xlfn.XLOOKUP(AO2513,CrossRef!N:N,CrossRef!A:A,"NOT FOUND",0)</f>
        <v>DHN4170LT</v>
      </c>
      <c r="AQ2513" s="40" t="str">
        <f>IFERROR(_xlfn.XLOOKUP(AO2513,CrossRef!$N:$N,CrossRef!$E:$E,"Not Found"),"-")</f>
        <v>6060 BH</v>
      </c>
      <c r="AR2513" s="40" t="str">
        <f>IFERROR(_xlfn.XLOOKUP(AO2513,CrossRef!$N:$N,CrossRef!$G:$G,"Not Found"),"-")</f>
        <v>4170 - TRACK ASSEMBLY</v>
      </c>
      <c r="AS2513" s="40" t="str">
        <f>IFERROR(_xlfn.XLOOKUP(AO2513,CrossRef!$N:$N,CrossRef!$H:$H,"Not Found"),"-")</f>
        <v>LT - LEFT</v>
      </c>
    </row>
    <row r="2514" spans="1:45" hidden="1" x14ac:dyDescent="0.3">
      <c r="A2514" s="38" t="str">
        <f>E2514&amp;F2514&amp;U2514</f>
        <v>DHNUCRG-DRSPLH</v>
      </c>
      <c r="B2514" s="38" t="str">
        <f>I2514&amp;D2514&amp;C2514</f>
        <v>EX71084164LT</v>
      </c>
      <c r="C2514" s="38" t="str">
        <f>_xlfn.XLOOKUP(A2514,CrossRef!N:N,CrossRef!D:D,"",0)</f>
        <v>LT</v>
      </c>
      <c r="D2514" s="38" t="str">
        <f>_xlfn.XLOOKUP(A2514,CrossRef!N:N,CrossRef!C:C,"",0)</f>
        <v>4164</v>
      </c>
      <c r="E2514" s="38" t="str">
        <f>LEFT(M2514,3)</f>
        <v>DHN</v>
      </c>
      <c r="F2514" s="38" t="str">
        <f>_xlfn.TEXTAFTER(J2514,"-")</f>
        <v>UCRG-DRSP</v>
      </c>
      <c r="G2514" t="s">
        <v>2725</v>
      </c>
      <c r="H2514" t="s">
        <v>2726</v>
      </c>
      <c r="I2514" t="s">
        <v>2742</v>
      </c>
      <c r="J2514" s="7" t="s">
        <v>609</v>
      </c>
      <c r="K2514" t="s">
        <v>2638</v>
      </c>
      <c r="L2514" t="s">
        <v>69</v>
      </c>
      <c r="M2514" t="s">
        <v>2743</v>
      </c>
      <c r="N2514" t="s">
        <v>2640</v>
      </c>
      <c r="O2514" t="s">
        <v>2653</v>
      </c>
      <c r="P2514" t="s">
        <v>2642</v>
      </c>
      <c r="Q2514" t="s">
        <v>2640</v>
      </c>
      <c r="R2514" t="s">
        <v>9162</v>
      </c>
      <c r="S2514" t="s">
        <v>2671</v>
      </c>
      <c r="T2514" t="s">
        <v>7444</v>
      </c>
      <c r="U2514" t="s">
        <v>59</v>
      </c>
      <c r="V2514" s="7" t="s">
        <v>606</v>
      </c>
      <c r="W2514" s="8">
        <v>16000</v>
      </c>
      <c r="X2514" t="s">
        <v>9163</v>
      </c>
      <c r="Y2514" t="s">
        <v>9164</v>
      </c>
      <c r="Z2514" s="8">
        <v>51971.6</v>
      </c>
      <c r="AA2514" s="9">
        <v>13.9</v>
      </c>
      <c r="AB2514" s="8">
        <v>98138.22</v>
      </c>
      <c r="AD2514" s="10">
        <v>4935878</v>
      </c>
      <c r="AE2514" s="11">
        <v>46213</v>
      </c>
      <c r="AF2514" s="8">
        <v>51842.7</v>
      </c>
      <c r="AG2514" s="8">
        <v>15871.099999999999</v>
      </c>
      <c r="AH2514" s="12">
        <v>0.9919437499999999</v>
      </c>
      <c r="AI2514" s="8">
        <v>1141.8057553956833</v>
      </c>
      <c r="AJ2514" s="11">
        <v>47366.80575540509</v>
      </c>
      <c r="AK2514" s="11">
        <v>47187</v>
      </c>
      <c r="AL2514" s="10">
        <v>179</v>
      </c>
      <c r="AM2514">
        <v>65343.4</v>
      </c>
      <c r="AN2514">
        <v>0.84379375000000023</v>
      </c>
      <c r="AO2514" s="40" t="str">
        <f>E2514&amp;F2514&amp;U2514</f>
        <v>DHNUCRG-DRSPLH</v>
      </c>
      <c r="AP2514" s="40" t="str">
        <f>_xlfn.XLOOKUP(AO2514,CrossRef!N:N,CrossRef!A:A,"NOT FOUND",0)</f>
        <v>DHN4164LT</v>
      </c>
      <c r="AQ2514" s="40" t="str">
        <f>IFERROR(_xlfn.XLOOKUP(AO2514,CrossRef!$N:$N,CrossRef!$E:$E,"Not Found"),"-")</f>
        <v>6060 BH</v>
      </c>
      <c r="AR2514" s="40" t="str">
        <f>IFERROR(_xlfn.XLOOKUP(AO2514,CrossRef!$N:$N,CrossRef!$G:$G,"Not Found"),"-")</f>
        <v>4164 - SPROCKET ASSEMBLY</v>
      </c>
      <c r="AS2514" s="40" t="str">
        <f>IFERROR(_xlfn.XLOOKUP(AO2514,CrossRef!$N:$N,CrossRef!$H:$H,"Not Found"),"-")</f>
        <v>LT - LEFT</v>
      </c>
    </row>
    <row r="2515" spans="1:45" hidden="1" x14ac:dyDescent="0.3">
      <c r="A2515" s="38" t="str">
        <f>E2515&amp;F2515&amp;U2515</f>
        <v>DHNUCRG-DRSPRH</v>
      </c>
      <c r="B2515" s="38" t="str">
        <f>I2515&amp;D2515&amp;C2515</f>
        <v>EX71084164RI</v>
      </c>
      <c r="C2515" s="38" t="str">
        <f>_xlfn.XLOOKUP(A2515,CrossRef!N:N,CrossRef!D:D,"",0)</f>
        <v>RI</v>
      </c>
      <c r="D2515" s="38" t="str">
        <f>_xlfn.XLOOKUP(A2515,CrossRef!N:N,CrossRef!C:C,"",0)</f>
        <v>4164</v>
      </c>
      <c r="E2515" s="38" t="str">
        <f>LEFT(M2515,3)</f>
        <v>DHN</v>
      </c>
      <c r="F2515" s="38" t="str">
        <f>_xlfn.TEXTAFTER(J2515,"-")</f>
        <v>UCRG-DRSP</v>
      </c>
      <c r="G2515" t="s">
        <v>2725</v>
      </c>
      <c r="H2515" t="s">
        <v>2726</v>
      </c>
      <c r="I2515" t="s">
        <v>2742</v>
      </c>
      <c r="J2515" s="7" t="s">
        <v>609</v>
      </c>
      <c r="K2515" t="s">
        <v>2638</v>
      </c>
      <c r="L2515" t="s">
        <v>69</v>
      </c>
      <c r="M2515" t="s">
        <v>2743</v>
      </c>
      <c r="N2515" t="s">
        <v>2640</v>
      </c>
      <c r="O2515" t="s">
        <v>2653</v>
      </c>
      <c r="P2515" t="s">
        <v>2642</v>
      </c>
      <c r="Q2515" t="s">
        <v>2640</v>
      </c>
      <c r="R2515" t="s">
        <v>9165</v>
      </c>
      <c r="S2515" t="s">
        <v>2671</v>
      </c>
      <c r="T2515" t="s">
        <v>7444</v>
      </c>
      <c r="U2515" t="s">
        <v>63</v>
      </c>
      <c r="V2515" s="7" t="s">
        <v>608</v>
      </c>
      <c r="W2515" s="8">
        <v>16000</v>
      </c>
      <c r="X2515" t="s">
        <v>9166</v>
      </c>
      <c r="Y2515" t="s">
        <v>9167</v>
      </c>
      <c r="Z2515" s="8">
        <v>51971.6</v>
      </c>
      <c r="AA2515" s="9">
        <v>13.9</v>
      </c>
      <c r="AB2515" s="8">
        <v>98138.22</v>
      </c>
      <c r="AD2515" s="10">
        <v>4935881</v>
      </c>
      <c r="AE2515" s="11">
        <v>46213</v>
      </c>
      <c r="AF2515" s="8">
        <v>51842.7</v>
      </c>
      <c r="AG2515" s="8">
        <v>15871.099999999999</v>
      </c>
      <c r="AH2515" s="12">
        <v>0.9919437499999999</v>
      </c>
      <c r="AI2515" s="8">
        <v>1141.8057553956833</v>
      </c>
      <c r="AJ2515" s="11">
        <v>47366.80575540509</v>
      </c>
      <c r="AK2515" s="11">
        <v>47187</v>
      </c>
      <c r="AL2515" s="10">
        <v>179</v>
      </c>
      <c r="AM2515">
        <v>65343.4</v>
      </c>
      <c r="AN2515">
        <v>0.84379375000000023</v>
      </c>
      <c r="AO2515" s="40" t="str">
        <f>E2515&amp;F2515&amp;U2515</f>
        <v>DHNUCRG-DRSPRH</v>
      </c>
      <c r="AP2515" s="40" t="str">
        <f>_xlfn.XLOOKUP(AO2515,CrossRef!N:N,CrossRef!A:A,"NOT FOUND",0)</f>
        <v>DHN4164RI</v>
      </c>
      <c r="AQ2515" s="40" t="str">
        <f>IFERROR(_xlfn.XLOOKUP(AO2515,CrossRef!$N:$N,CrossRef!$E:$E,"Not Found"),"-")</f>
        <v>6060 BH</v>
      </c>
      <c r="AR2515" s="40" t="str">
        <f>IFERROR(_xlfn.XLOOKUP(AO2515,CrossRef!$N:$N,CrossRef!$G:$G,"Not Found"),"-")</f>
        <v>4164 - SPROCKET ASSEMBLY</v>
      </c>
      <c r="AS2515" s="40" t="str">
        <f>IFERROR(_xlfn.XLOOKUP(AO2515,CrossRef!$N:$N,CrossRef!$H:$H,"Not Found"),"-")</f>
        <v>RI - RIGHT</v>
      </c>
    </row>
    <row r="2516" spans="1:45" hidden="1" x14ac:dyDescent="0.3">
      <c r="A2516" s="38" t="str">
        <f>E2516&amp;F2516&amp;U2516</f>
        <v>APXDRIV-WHGPRHF</v>
      </c>
      <c r="B2516" s="38" t="str">
        <f>I2516&amp;D2516&amp;C2516</f>
        <v>TD61334008RF</v>
      </c>
      <c r="C2516" s="38" t="str">
        <f>_xlfn.XLOOKUP(A2516,CrossRef!N:N,CrossRef!D:D,"",0)</f>
        <v>RF</v>
      </c>
      <c r="D2516" s="38" t="str">
        <f>_xlfn.XLOOKUP(A2516,CrossRef!N:N,CrossRef!C:C,"",0)</f>
        <v>4008</v>
      </c>
      <c r="E2516" s="38" t="str">
        <f>LEFT(M2516,3)</f>
        <v>APX</v>
      </c>
      <c r="F2516" s="38" t="str">
        <f>_xlfn.TEXTAFTER(J2516,"-")</f>
        <v>DRIV-WHGP</v>
      </c>
      <c r="G2516" t="s">
        <v>2648</v>
      </c>
      <c r="H2516" t="s">
        <v>2649</v>
      </c>
      <c r="I2516" t="s">
        <v>4446</v>
      </c>
      <c r="J2516" s="7" t="s">
        <v>6745</v>
      </c>
      <c r="K2516" t="s">
        <v>2638</v>
      </c>
      <c r="L2516" t="s">
        <v>177</v>
      </c>
      <c r="M2516" t="s">
        <v>4447</v>
      </c>
      <c r="N2516" t="s">
        <v>2640</v>
      </c>
      <c r="O2516" t="s">
        <v>2653</v>
      </c>
      <c r="P2516" t="s">
        <v>2642</v>
      </c>
      <c r="Q2516" t="s">
        <v>2640</v>
      </c>
      <c r="R2516" t="s">
        <v>9168</v>
      </c>
      <c r="S2516" t="s">
        <v>2655</v>
      </c>
      <c r="T2516" t="s">
        <v>2688</v>
      </c>
      <c r="U2516" t="s">
        <v>488</v>
      </c>
      <c r="V2516" s="7" t="s">
        <v>931</v>
      </c>
      <c r="W2516" s="8">
        <v>22000</v>
      </c>
      <c r="X2516" t="s">
        <v>9169</v>
      </c>
      <c r="Y2516" t="s">
        <v>2690</v>
      </c>
      <c r="Z2516" s="8">
        <v>76275.86</v>
      </c>
      <c r="AA2516" s="9">
        <v>15.94</v>
      </c>
      <c r="AB2516" s="8">
        <v>37793.870000000003</v>
      </c>
      <c r="AD2516" s="10">
        <v>4612743</v>
      </c>
      <c r="AE2516" s="11">
        <v>45664</v>
      </c>
      <c r="AF2516" s="8">
        <v>70153.240000000005</v>
      </c>
      <c r="AG2516" s="8">
        <v>15877.380000000005</v>
      </c>
      <c r="AH2516" s="12">
        <v>0.72169909090909112</v>
      </c>
      <c r="AI2516" s="8">
        <v>996.07151819322496</v>
      </c>
      <c r="AJ2516" s="11">
        <v>47221.071518206016</v>
      </c>
      <c r="AK2516" s="11">
        <v>47431</v>
      </c>
      <c r="AL2516" s="10">
        <v>-210</v>
      </c>
      <c r="AM2516">
        <v>95499.5</v>
      </c>
      <c r="AN2516">
        <v>1.1521027272727271</v>
      </c>
      <c r="AO2516" s="40" t="str">
        <f>E2516&amp;F2516&amp;U2516</f>
        <v>APXDRIV-WHGPRHF</v>
      </c>
      <c r="AP2516" s="40" t="str">
        <f>_xlfn.XLOOKUP(AO2516,CrossRef!N:N,CrossRef!A:A,"NOT FOUND",0)</f>
        <v>APX4008RF</v>
      </c>
      <c r="AQ2516" s="40" t="str">
        <f>IFERROR(_xlfn.XLOOKUP(AO2516,CrossRef!$N:$N,CrossRef!$E:$E,"Not Found"),"-")</f>
        <v>785C</v>
      </c>
      <c r="AR2516" s="40" t="str">
        <f>IFERROR(_xlfn.XLOOKUP(AO2516,CrossRef!$N:$N,CrossRef!$G:$G,"Not Found"),"-")</f>
        <v>4008 - FINAL DRIVE, BRAKE &amp; WHEEL</v>
      </c>
      <c r="AS2516" s="40" t="str">
        <f>IFERROR(_xlfn.XLOOKUP(AO2516,CrossRef!$N:$N,CrossRef!$H:$H,"Not Found"),"-")</f>
        <v>RF - RIGHT FRONT</v>
      </c>
    </row>
    <row r="2517" spans="1:45" hidden="1" x14ac:dyDescent="0.3">
      <c r="A2517" s="38" t="str">
        <f>E2517&amp;F2517&amp;U2517</f>
        <v>APXDRIV-DIFF</v>
      </c>
      <c r="B2517" s="38" t="str">
        <f>I2517&amp;D2517&amp;C2517</f>
        <v>TD6132325800</v>
      </c>
      <c r="C2517" s="38" t="str">
        <f>_xlfn.XLOOKUP(A2517,CrossRef!N:N,CrossRef!D:D,"",0)</f>
        <v>00</v>
      </c>
      <c r="D2517" s="38" t="str">
        <f>_xlfn.XLOOKUP(A2517,CrossRef!N:N,CrossRef!C:C,"",0)</f>
        <v>3258</v>
      </c>
      <c r="E2517" s="38" t="str">
        <f>LEFT(M2517,3)</f>
        <v>APX</v>
      </c>
      <c r="F2517" s="38" t="str">
        <f>_xlfn.TEXTAFTER(J2517,"-")</f>
        <v>DRIV-DIFF</v>
      </c>
      <c r="G2517" t="s">
        <v>2648</v>
      </c>
      <c r="H2517" t="s">
        <v>2649</v>
      </c>
      <c r="I2517" t="s">
        <v>6402</v>
      </c>
      <c r="J2517" s="7" t="s">
        <v>2373</v>
      </c>
      <c r="K2517" t="s">
        <v>2638</v>
      </c>
      <c r="L2517" t="s">
        <v>177</v>
      </c>
      <c r="M2517" t="s">
        <v>6403</v>
      </c>
      <c r="N2517" t="s">
        <v>2652</v>
      </c>
      <c r="O2517" t="s">
        <v>2653</v>
      </c>
      <c r="P2517" t="s">
        <v>2642</v>
      </c>
      <c r="Q2517" t="s">
        <v>2640</v>
      </c>
      <c r="R2517" t="s">
        <v>9170</v>
      </c>
      <c r="S2517" t="s">
        <v>2655</v>
      </c>
      <c r="T2517" t="s">
        <v>2656</v>
      </c>
      <c r="U2517" t="s">
        <v>2657</v>
      </c>
      <c r="V2517" s="7" t="s">
        <v>464</v>
      </c>
      <c r="W2517" s="8">
        <v>18000</v>
      </c>
      <c r="X2517" t="s">
        <v>9171</v>
      </c>
      <c r="Y2517" t="s">
        <v>2659</v>
      </c>
      <c r="Z2517" s="8">
        <v>81545.789999999994</v>
      </c>
      <c r="AA2517" s="9">
        <v>0.05</v>
      </c>
      <c r="AB2517" s="8">
        <v>64396.82</v>
      </c>
      <c r="AD2517" s="10">
        <v>4658209</v>
      </c>
      <c r="AE2517" s="11">
        <v>45807</v>
      </c>
      <c r="AF2517" s="8">
        <v>79424.539999999994</v>
      </c>
      <c r="AG2517" s="8">
        <v>15878.75</v>
      </c>
      <c r="AH2517" s="12">
        <v>0.88215277777777779</v>
      </c>
      <c r="AI2517" s="8">
        <v>317575</v>
      </c>
      <c r="AJ2517" s="11"/>
      <c r="AK2517" s="11">
        <v>48067</v>
      </c>
      <c r="AL2517" s="10"/>
      <c r="AM2517">
        <v>81637.89</v>
      </c>
      <c r="AN2517">
        <v>0.12296388888888921</v>
      </c>
      <c r="AO2517" s="40" t="str">
        <f>E2517&amp;F2517&amp;U2517</f>
        <v>APXDRIV-DIFF</v>
      </c>
      <c r="AP2517" s="40" t="str">
        <f>_xlfn.XLOOKUP(AO2517,CrossRef!N:N,CrossRef!A:A,"NOT FOUND",0)</f>
        <v>APX325800</v>
      </c>
      <c r="AQ2517" s="40" t="str">
        <f>IFERROR(_xlfn.XLOOKUP(AO2517,CrossRef!$N:$N,CrossRef!$E:$E,"Not Found"),"-")</f>
        <v>785C</v>
      </c>
      <c r="AR2517" s="40" t="str">
        <f>IFERROR(_xlfn.XLOOKUP(AO2517,CrossRef!$N:$N,CrossRef!$G:$G,"Not Found"),"-")</f>
        <v>3258 - DIFFERENTIAL</v>
      </c>
      <c r="AS2517" s="40" t="str">
        <f>IFERROR(_xlfn.XLOOKUP(AO2517,CrossRef!$N:$N,CrossRef!$H:$H,"Not Found"),"-")</f>
        <v>00 - (NONE)</v>
      </c>
    </row>
    <row r="2518" spans="1:45" hidden="1" x14ac:dyDescent="0.3">
      <c r="A2518" s="38" t="str">
        <f>E2518&amp;F2518&amp;U2518</f>
        <v>APXDRIV-TMSN</v>
      </c>
      <c r="B2518" s="38" t="str">
        <f>I2518&amp;D2518&amp;C2518</f>
        <v>TD6132303000</v>
      </c>
      <c r="C2518" s="38" t="str">
        <f>_xlfn.XLOOKUP(A2518,CrossRef!N:N,CrossRef!D:D,"",0)</f>
        <v>00</v>
      </c>
      <c r="D2518" s="38" t="str">
        <f>_xlfn.XLOOKUP(A2518,CrossRef!N:N,CrossRef!C:C,"",0)</f>
        <v>3030</v>
      </c>
      <c r="E2518" s="38" t="str">
        <f>LEFT(M2518,3)</f>
        <v>APX</v>
      </c>
      <c r="F2518" s="38" t="str">
        <f>_xlfn.TEXTAFTER(J2518,"-")</f>
        <v>DRIV-TMSN</v>
      </c>
      <c r="G2518" t="s">
        <v>2648</v>
      </c>
      <c r="H2518" t="s">
        <v>2649</v>
      </c>
      <c r="I2518" t="s">
        <v>6402</v>
      </c>
      <c r="J2518" s="7" t="s">
        <v>1855</v>
      </c>
      <c r="K2518" t="s">
        <v>2638</v>
      </c>
      <c r="L2518" t="s">
        <v>177</v>
      </c>
      <c r="M2518" t="s">
        <v>6403</v>
      </c>
      <c r="N2518" t="s">
        <v>2652</v>
      </c>
      <c r="O2518" t="s">
        <v>2653</v>
      </c>
      <c r="P2518" t="s">
        <v>2642</v>
      </c>
      <c r="Q2518" t="s">
        <v>2640</v>
      </c>
      <c r="R2518" t="s">
        <v>9172</v>
      </c>
      <c r="S2518" t="s">
        <v>2655</v>
      </c>
      <c r="T2518" t="s">
        <v>2818</v>
      </c>
      <c r="U2518" t="s">
        <v>2657</v>
      </c>
      <c r="V2518" s="7" t="s">
        <v>327</v>
      </c>
      <c r="W2518" s="8">
        <v>18000</v>
      </c>
      <c r="X2518" t="s">
        <v>9173</v>
      </c>
      <c r="Y2518" t="s">
        <v>3489</v>
      </c>
      <c r="Z2518" s="8">
        <v>81545.789999999994</v>
      </c>
      <c r="AA2518" s="9">
        <v>0.05</v>
      </c>
      <c r="AB2518" s="8">
        <v>79096.710000000006</v>
      </c>
      <c r="AD2518" s="10">
        <v>4658208</v>
      </c>
      <c r="AE2518" s="11">
        <v>45792</v>
      </c>
      <c r="AF2518" s="8">
        <v>79424.539999999994</v>
      </c>
      <c r="AG2518" s="8">
        <v>15878.75</v>
      </c>
      <c r="AH2518" s="12">
        <v>0.88215277777777779</v>
      </c>
      <c r="AI2518" s="8">
        <v>317575</v>
      </c>
      <c r="AJ2518" s="11"/>
      <c r="AK2518" s="11">
        <v>48067</v>
      </c>
      <c r="AL2518" s="10"/>
      <c r="AM2518">
        <v>81637.89</v>
      </c>
      <c r="AN2518">
        <v>0.12296388888888921</v>
      </c>
      <c r="AO2518" s="40" t="str">
        <f>E2518&amp;F2518&amp;U2518</f>
        <v>APXDRIV-TMSN</v>
      </c>
      <c r="AP2518" s="40" t="str">
        <f>_xlfn.XLOOKUP(AO2518,CrossRef!N:N,CrossRef!A:A,"NOT FOUND",0)</f>
        <v>APX303000</v>
      </c>
      <c r="AQ2518" s="40" t="str">
        <f>IFERROR(_xlfn.XLOOKUP(AO2518,CrossRef!$N:$N,CrossRef!$E:$E,"Not Found"),"-")</f>
        <v>785C</v>
      </c>
      <c r="AR2518" s="40" t="str">
        <f>IFERROR(_xlfn.XLOOKUP(AO2518,CrossRef!$N:$N,CrossRef!$G:$G,"Not Found"),"-")</f>
        <v>3030 - TRANSMISSION</v>
      </c>
      <c r="AS2518" s="40" t="str">
        <f>IFERROR(_xlfn.XLOOKUP(AO2518,CrossRef!$N:$N,CrossRef!$H:$H,"Not Found"),"-")</f>
        <v>00 - (NONE)</v>
      </c>
    </row>
    <row r="2519" spans="1:45" hidden="1" x14ac:dyDescent="0.3">
      <c r="A2519" s="38" t="str">
        <f>E2519&amp;F2519&amp;U2519</f>
        <v>SNDDRIV-FIDVRHR</v>
      </c>
      <c r="B2519" s="38" t="str">
        <f>I2519&amp;D2519&amp;C2519</f>
        <v>TD63164008RI</v>
      </c>
      <c r="C2519" s="38" t="str">
        <f>_xlfn.XLOOKUP(A2519,CrossRef!N:N,CrossRef!D:D,"",0)</f>
        <v>RI</v>
      </c>
      <c r="D2519" s="38" t="str">
        <f>_xlfn.XLOOKUP(A2519,CrossRef!N:N,CrossRef!C:C,"",0)</f>
        <v>4008</v>
      </c>
      <c r="E2519" s="38" t="str">
        <f>LEFT(M2519,3)</f>
        <v>SND</v>
      </c>
      <c r="F2519" s="38" t="str">
        <f>_xlfn.TEXTAFTER(J2519,"-")</f>
        <v>DRIV-FIDV</v>
      </c>
      <c r="G2519" t="s">
        <v>2725</v>
      </c>
      <c r="H2519" t="s">
        <v>2726</v>
      </c>
      <c r="I2519" t="s">
        <v>3835</v>
      </c>
      <c r="J2519" s="7" t="s">
        <v>2335</v>
      </c>
      <c r="K2519" t="s">
        <v>2638</v>
      </c>
      <c r="L2519" t="s">
        <v>187</v>
      </c>
      <c r="M2519" t="s">
        <v>3836</v>
      </c>
      <c r="N2519" t="s">
        <v>2640</v>
      </c>
      <c r="O2519" t="s">
        <v>2653</v>
      </c>
      <c r="P2519" t="s">
        <v>2642</v>
      </c>
      <c r="Q2519" t="s">
        <v>2640</v>
      </c>
      <c r="R2519" t="s">
        <v>9174</v>
      </c>
      <c r="S2519" t="s">
        <v>2655</v>
      </c>
      <c r="T2519" t="s">
        <v>2682</v>
      </c>
      <c r="U2519" t="s">
        <v>494</v>
      </c>
      <c r="V2519" s="7" t="s">
        <v>549</v>
      </c>
      <c r="W2519" s="8">
        <v>24000</v>
      </c>
      <c r="X2519" t="s">
        <v>9175</v>
      </c>
      <c r="Y2519" t="s">
        <v>3128</v>
      </c>
      <c r="Z2519" s="8">
        <v>55010</v>
      </c>
      <c r="AA2519" s="9">
        <v>16.96</v>
      </c>
      <c r="AB2519" s="8">
        <v>152733.69</v>
      </c>
      <c r="AD2519" s="10">
        <v>4585447</v>
      </c>
      <c r="AE2519" s="11">
        <v>45506</v>
      </c>
      <c r="AF2519" s="8">
        <v>46906</v>
      </c>
      <c r="AG2519" s="8">
        <v>15896</v>
      </c>
      <c r="AH2519" s="12">
        <v>0.66233333333333333</v>
      </c>
      <c r="AI2519" s="8">
        <v>937.2641509433962</v>
      </c>
      <c r="AJ2519" s="11">
        <v>47162.264150925927</v>
      </c>
      <c r="AK2519" s="11">
        <v>47329</v>
      </c>
      <c r="AL2519" s="10">
        <v>-167</v>
      </c>
      <c r="AM2519">
        <v>73733.84</v>
      </c>
      <c r="AN2519">
        <v>1.1178266666666665</v>
      </c>
      <c r="AO2519" s="40" t="str">
        <f>E2519&amp;F2519&amp;U2519</f>
        <v>SNDDRIV-FIDVRHR</v>
      </c>
      <c r="AP2519" s="40" t="str">
        <f>_xlfn.XLOOKUP(AO2519,CrossRef!N:N,CrossRef!A:A,"NOT FOUND",0)</f>
        <v>SND4008RI</v>
      </c>
      <c r="AQ2519" s="40" t="str">
        <f>IFERROR(_xlfn.XLOOKUP(AO2519,CrossRef!$N:$N,CrossRef!$E:$E,"Not Found"),"-")</f>
        <v>793F XQ</v>
      </c>
      <c r="AR2519" s="40" t="str">
        <f>IFERROR(_xlfn.XLOOKUP(AO2519,CrossRef!$N:$N,CrossRef!$G:$G,"Not Found"),"-")</f>
        <v>4008 - FINAL DRIVE, BRAKE &amp; WHEEL</v>
      </c>
      <c r="AS2519" s="40" t="str">
        <f>IFERROR(_xlfn.XLOOKUP(AO2519,CrossRef!$N:$N,CrossRef!$H:$H,"Not Found"),"-")</f>
        <v>RI - RIGHT</v>
      </c>
    </row>
    <row r="2520" spans="1:45" hidden="1" x14ac:dyDescent="0.3">
      <c r="A2520" s="38" t="str">
        <f>E2520&amp;F2520&amp;U2520</f>
        <v>SSPDRIV-TMSN</v>
      </c>
      <c r="B2520" s="38" t="str">
        <f>I2520&amp;D2520&amp;C2520</f>
        <v>TD6342303000</v>
      </c>
      <c r="C2520" s="38" t="str">
        <f>_xlfn.XLOOKUP(A2520,CrossRef!N:N,CrossRef!D:D,"",0)</f>
        <v>00</v>
      </c>
      <c r="D2520" s="38" t="str">
        <f>_xlfn.XLOOKUP(A2520,CrossRef!N:N,CrossRef!C:C,"",0)</f>
        <v>3030</v>
      </c>
      <c r="E2520" s="38" t="str">
        <f>LEFT(M2520,3)</f>
        <v>SSP</v>
      </c>
      <c r="F2520" s="38" t="str">
        <f>_xlfn.TEXTAFTER(J2520,"-")</f>
        <v>DRIV-TMSN</v>
      </c>
      <c r="G2520" t="s">
        <v>2725</v>
      </c>
      <c r="H2520" t="s">
        <v>2726</v>
      </c>
      <c r="I2520" t="s">
        <v>3138</v>
      </c>
      <c r="J2520" s="7" t="s">
        <v>2374</v>
      </c>
      <c r="K2520" t="s">
        <v>2638</v>
      </c>
      <c r="L2520" t="s">
        <v>183</v>
      </c>
      <c r="M2520" t="s">
        <v>3139</v>
      </c>
      <c r="N2520" t="s">
        <v>2640</v>
      </c>
      <c r="O2520" t="s">
        <v>2803</v>
      </c>
      <c r="P2520" t="s">
        <v>2642</v>
      </c>
      <c r="Q2520" t="s">
        <v>2640</v>
      </c>
      <c r="R2520" t="s">
        <v>9176</v>
      </c>
      <c r="S2520" t="s">
        <v>2655</v>
      </c>
      <c r="T2520" t="s">
        <v>2818</v>
      </c>
      <c r="U2520" t="s">
        <v>2657</v>
      </c>
      <c r="V2520" s="7" t="s">
        <v>327</v>
      </c>
      <c r="W2520" s="8">
        <v>18000</v>
      </c>
      <c r="X2520" t="s">
        <v>9177</v>
      </c>
      <c r="Y2520" t="s">
        <v>3417</v>
      </c>
      <c r="Z2520" s="8">
        <v>45428.25</v>
      </c>
      <c r="AA2520" s="9">
        <v>10.5</v>
      </c>
      <c r="AB2520" s="8">
        <v>107273.16</v>
      </c>
      <c r="AD2520" s="10">
        <v>4876216</v>
      </c>
      <c r="AE2520" s="11">
        <v>46037</v>
      </c>
      <c r="AF2520" s="8">
        <v>43343</v>
      </c>
      <c r="AG2520" s="8">
        <v>15914.75</v>
      </c>
      <c r="AH2520" s="12">
        <v>0.88415277777777779</v>
      </c>
      <c r="AI2520" s="8">
        <v>1515.6904761904761</v>
      </c>
      <c r="AJ2520" s="11">
        <v>47740.690476192132</v>
      </c>
      <c r="AK2520" s="11">
        <v>47470</v>
      </c>
      <c r="AL2520" s="10">
        <v>270</v>
      </c>
      <c r="AM2520">
        <v>58500.75</v>
      </c>
      <c r="AN2520">
        <v>0.84209722222222227</v>
      </c>
      <c r="AO2520" s="40" t="str">
        <f>E2520&amp;F2520&amp;U2520</f>
        <v>SSPDRIV-TMSN</v>
      </c>
      <c r="AP2520" s="40" t="str">
        <f>_xlfn.XLOOKUP(AO2520,CrossRef!N:N,CrossRef!A:A,"NOT FOUND",0)</f>
        <v>SSP303000</v>
      </c>
      <c r="AQ2520" s="40" t="str">
        <f>IFERROR(_xlfn.XLOOKUP(AO2520,CrossRef!$N:$N,CrossRef!$E:$E,"Not Found"),"-")</f>
        <v>793F</v>
      </c>
      <c r="AR2520" s="40" t="str">
        <f>IFERROR(_xlfn.XLOOKUP(AO2520,CrossRef!$N:$N,CrossRef!$G:$G,"Not Found"),"-")</f>
        <v>3030 - TRANSMISSION</v>
      </c>
      <c r="AS2520" s="40" t="str">
        <f>IFERROR(_xlfn.XLOOKUP(AO2520,CrossRef!$N:$N,CrossRef!$H:$H,"Not Found"),"-")</f>
        <v>00 - (NONE)</v>
      </c>
    </row>
    <row r="2521" spans="1:45" hidden="1" x14ac:dyDescent="0.3">
      <c r="A2521" s="38" t="str">
        <f>E2521&amp;F2521&amp;U2521</f>
        <v>SNDDRIV-FIDVLHR</v>
      </c>
      <c r="B2521" s="38" t="str">
        <f>I2521&amp;D2521&amp;C2521</f>
        <v>TD63154008LR</v>
      </c>
      <c r="C2521" s="38" t="str">
        <f>_xlfn.XLOOKUP(A2521,CrossRef!N:N,CrossRef!D:D,"",0)</f>
        <v>LR</v>
      </c>
      <c r="D2521" s="38" t="str">
        <f>_xlfn.XLOOKUP(A2521,CrossRef!N:N,CrossRef!C:C,"",0)</f>
        <v>4008</v>
      </c>
      <c r="E2521" s="38" t="str">
        <f>LEFT(M2521,3)</f>
        <v>SND</v>
      </c>
      <c r="F2521" s="38" t="str">
        <f>_xlfn.TEXTAFTER(J2521,"-")</f>
        <v>DRIV-FIDV</v>
      </c>
      <c r="G2521" t="s">
        <v>2725</v>
      </c>
      <c r="H2521" t="s">
        <v>2726</v>
      </c>
      <c r="I2521" t="s">
        <v>3620</v>
      </c>
      <c r="J2521" s="7" t="s">
        <v>595</v>
      </c>
      <c r="K2521" t="s">
        <v>2638</v>
      </c>
      <c r="L2521" t="s">
        <v>187</v>
      </c>
      <c r="M2521" t="s">
        <v>3621</v>
      </c>
      <c r="N2521" t="s">
        <v>2640</v>
      </c>
      <c r="O2521" t="s">
        <v>2653</v>
      </c>
      <c r="P2521" t="s">
        <v>2642</v>
      </c>
      <c r="Q2521" t="s">
        <v>2640</v>
      </c>
      <c r="R2521" t="s">
        <v>9178</v>
      </c>
      <c r="S2521" t="s">
        <v>2655</v>
      </c>
      <c r="T2521" t="s">
        <v>2682</v>
      </c>
      <c r="U2521" t="s">
        <v>491</v>
      </c>
      <c r="V2521" s="7" t="s">
        <v>548</v>
      </c>
      <c r="W2521" s="8">
        <v>24000</v>
      </c>
      <c r="X2521" t="s">
        <v>9179</v>
      </c>
      <c r="Y2521" t="s">
        <v>3131</v>
      </c>
      <c r="Z2521" s="8">
        <v>60938</v>
      </c>
      <c r="AA2521" s="9">
        <v>14.57</v>
      </c>
      <c r="AB2521" s="8">
        <v>152733.69</v>
      </c>
      <c r="AD2521" s="10">
        <v>4669579</v>
      </c>
      <c r="AE2521" s="11">
        <v>45692</v>
      </c>
      <c r="AF2521" s="8">
        <v>52855.25</v>
      </c>
      <c r="AG2521" s="8">
        <v>15917.25</v>
      </c>
      <c r="AH2521" s="12">
        <v>0.66321874999999997</v>
      </c>
      <c r="AI2521" s="8">
        <v>1092.4673987645847</v>
      </c>
      <c r="AJ2521" s="11">
        <v>47317.467398761575</v>
      </c>
      <c r="AK2521" s="11">
        <v>47331</v>
      </c>
      <c r="AL2521" s="10">
        <v>-14</v>
      </c>
      <c r="AM2521">
        <v>77052.42</v>
      </c>
      <c r="AN2521">
        <v>1.0082154166666666</v>
      </c>
      <c r="AO2521" s="40" t="str">
        <f>E2521&amp;F2521&amp;U2521</f>
        <v>SNDDRIV-FIDVLHR</v>
      </c>
      <c r="AP2521" s="40" t="str">
        <f>_xlfn.XLOOKUP(AO2521,CrossRef!N:N,CrossRef!A:A,"NOT FOUND",0)</f>
        <v>SND4008LR</v>
      </c>
      <c r="AQ2521" s="40" t="str">
        <f>IFERROR(_xlfn.XLOOKUP(AO2521,CrossRef!$N:$N,CrossRef!$E:$E,"Not Found"),"-")</f>
        <v>793F XQ</v>
      </c>
      <c r="AR2521" s="40" t="str">
        <f>IFERROR(_xlfn.XLOOKUP(AO2521,CrossRef!$N:$N,CrossRef!$G:$G,"Not Found"),"-")</f>
        <v>4008 - FINAL DRIVE, BRAKE &amp; WHEEL</v>
      </c>
      <c r="AS2521" s="40" t="str">
        <f>IFERROR(_xlfn.XLOOKUP(AO2521,CrossRef!$N:$N,CrossRef!$H:$H,"Not Found"),"-")</f>
        <v>LR - LEFT REAR</v>
      </c>
    </row>
    <row r="2522" spans="1:45" hidden="1" x14ac:dyDescent="0.3">
      <c r="A2522" s="38" t="str">
        <f>E2522&amp;F2522&amp;U2522</f>
        <v>ATYHYSY-CYHYRH</v>
      </c>
      <c r="B2522" s="38" t="str">
        <f>I2522&amp;D2522&amp;C2522</f>
        <v>QTD065102RI</v>
      </c>
      <c r="C2522" s="38" t="str">
        <f>_xlfn.XLOOKUP(A2522,CrossRef!N:N,CrossRef!D:D,"",0)</f>
        <v>RI</v>
      </c>
      <c r="D2522" s="38" t="str">
        <f>_xlfn.XLOOKUP(A2522,CrossRef!N:N,CrossRef!C:C,"",0)</f>
        <v>5102</v>
      </c>
      <c r="E2522" s="38" t="str">
        <f>LEFT(M2522,3)</f>
        <v>ATY</v>
      </c>
      <c r="F2522" s="38" t="str">
        <f>_xlfn.TEXTAFTER(J2522,"-")</f>
        <v>HYSY-CYHY</v>
      </c>
      <c r="G2522" t="s">
        <v>2635</v>
      </c>
      <c r="H2522" t="s">
        <v>2636</v>
      </c>
      <c r="I2522" t="s">
        <v>3894</v>
      </c>
      <c r="J2522" s="7" t="s">
        <v>2228</v>
      </c>
      <c r="K2522" t="s">
        <v>2638</v>
      </c>
      <c r="L2522" t="s">
        <v>151</v>
      </c>
      <c r="M2522" t="s">
        <v>3895</v>
      </c>
      <c r="N2522" t="s">
        <v>2640</v>
      </c>
      <c r="O2522" t="s">
        <v>2641</v>
      </c>
      <c r="P2522" t="s">
        <v>2642</v>
      </c>
      <c r="Q2522" t="s">
        <v>2640</v>
      </c>
      <c r="R2522" t="s">
        <v>9180</v>
      </c>
      <c r="S2522" t="s">
        <v>2644</v>
      </c>
      <c r="T2522" t="s">
        <v>2645</v>
      </c>
      <c r="U2522" t="s">
        <v>63</v>
      </c>
      <c r="V2522" s="7" t="s">
        <v>728</v>
      </c>
      <c r="W2522" s="8">
        <v>20000</v>
      </c>
      <c r="X2522" t="s">
        <v>9181</v>
      </c>
      <c r="Y2522" t="s">
        <v>2647</v>
      </c>
      <c r="Z2522" s="8">
        <v>115053</v>
      </c>
      <c r="AA2522" s="9">
        <v>16.420000000000002</v>
      </c>
      <c r="AB2522" s="8">
        <v>20259.990000000002</v>
      </c>
      <c r="AD2522" s="10">
        <v>4379712</v>
      </c>
      <c r="AE2522" s="11">
        <v>45949</v>
      </c>
      <c r="AF2522" s="8">
        <v>110976</v>
      </c>
      <c r="AG2522" s="8">
        <v>15923</v>
      </c>
      <c r="AH2522" s="12">
        <v>0.79615000000000002</v>
      </c>
      <c r="AI2522" s="8">
        <v>969.73203410475026</v>
      </c>
      <c r="AJ2522" s="11">
        <v>47194.732034108798</v>
      </c>
      <c r="AK2522" s="11">
        <v>47434</v>
      </c>
      <c r="AL2522" s="10">
        <v>-240</v>
      </c>
      <c r="AM2522">
        <v>134904.78</v>
      </c>
      <c r="AN2522">
        <v>1.196439</v>
      </c>
      <c r="AO2522" s="40" t="str">
        <f>E2522&amp;F2522&amp;U2522</f>
        <v>ATYHYSY-CYHYRH</v>
      </c>
      <c r="AP2522" s="40" t="str">
        <f>_xlfn.XLOOKUP(AO2522,CrossRef!N:N,CrossRef!A:A,"NOT FOUND",0)</f>
        <v>ATY5102RI</v>
      </c>
      <c r="AQ2522" s="40" t="str">
        <f>IFERROR(_xlfn.XLOOKUP(AO2522,CrossRef!$N:$N,CrossRef!$E:$E,"Not Found"),"-")</f>
        <v>793C</v>
      </c>
      <c r="AR2522" s="40" t="str">
        <f>IFERROR(_xlfn.XLOOKUP(AO2522,CrossRef!$N:$N,CrossRef!$G:$G,"Not Found"),"-")</f>
        <v>5102 - LIFT/HOIST CYLINDER</v>
      </c>
      <c r="AS2522" s="40" t="str">
        <f>IFERROR(_xlfn.XLOOKUP(AO2522,CrossRef!$N:$N,CrossRef!$H:$H,"Not Found"),"-")</f>
        <v>RI - RIGHT</v>
      </c>
    </row>
    <row r="2523" spans="1:45" hidden="1" x14ac:dyDescent="0.3">
      <c r="A2523" s="38" t="str">
        <f>E2523&amp;F2523&amp;U2523</f>
        <v>6HKSURE-SPSNRHR</v>
      </c>
      <c r="B2523" s="38" t="str">
        <f>I2523&amp;D2523&amp;C2523</f>
        <v>TD60397213RR</v>
      </c>
      <c r="C2523" s="38" t="str">
        <f>_xlfn.XLOOKUP(A2523,CrossRef!N:N,CrossRef!D:D,"",0)</f>
        <v>RR</v>
      </c>
      <c r="D2523" s="38" t="str">
        <f>_xlfn.XLOOKUP(A2523,CrossRef!N:N,CrossRef!C:C,"",0)</f>
        <v>7213</v>
      </c>
      <c r="E2523" s="38" t="str">
        <f>LEFT(M2523,3)</f>
        <v>6HK</v>
      </c>
      <c r="F2523" s="38" t="str">
        <f>_xlfn.TEXTAFTER(J2523,"-")</f>
        <v>SURE-SPSN</v>
      </c>
      <c r="G2523" t="s">
        <v>2648</v>
      </c>
      <c r="H2523" t="s">
        <v>2649</v>
      </c>
      <c r="I2523" t="s">
        <v>2650</v>
      </c>
      <c r="J2523" s="7" t="s">
        <v>934</v>
      </c>
      <c r="K2523" t="s">
        <v>2638</v>
      </c>
      <c r="L2523" t="s">
        <v>148</v>
      </c>
      <c r="M2523" t="s">
        <v>2651</v>
      </c>
      <c r="N2523" t="s">
        <v>2652</v>
      </c>
      <c r="O2523" t="s">
        <v>2653</v>
      </c>
      <c r="P2523" t="s">
        <v>2642</v>
      </c>
      <c r="Q2523" t="s">
        <v>2640</v>
      </c>
      <c r="R2523" t="s">
        <v>9182</v>
      </c>
      <c r="S2523" t="s">
        <v>2644</v>
      </c>
      <c r="T2523" t="s">
        <v>2720</v>
      </c>
      <c r="U2523" t="s">
        <v>494</v>
      </c>
      <c r="V2523" s="7" t="s">
        <v>940</v>
      </c>
      <c r="W2523" s="8">
        <v>24000</v>
      </c>
      <c r="X2523" t="s">
        <v>9183</v>
      </c>
      <c r="Y2523" t="s">
        <v>4931</v>
      </c>
      <c r="Z2523" s="8">
        <v>86728.9</v>
      </c>
      <c r="AA2523" s="9">
        <v>17.5</v>
      </c>
      <c r="AB2523" s="8">
        <v>19377.97</v>
      </c>
      <c r="AD2523" s="10">
        <v>4548806</v>
      </c>
      <c r="AE2523" s="11">
        <v>45521</v>
      </c>
      <c r="AF2523" s="8">
        <v>78676.7</v>
      </c>
      <c r="AG2523" s="8">
        <v>15947.800000000003</v>
      </c>
      <c r="AH2523" s="12">
        <v>0.66449166666666681</v>
      </c>
      <c r="AI2523" s="8">
        <v>911.30285714285731</v>
      </c>
      <c r="AJ2523" s="11">
        <v>47136.302857141207</v>
      </c>
      <c r="AK2523" s="11">
        <v>47309</v>
      </c>
      <c r="AL2523" s="10">
        <v>-173</v>
      </c>
      <c r="AM2523">
        <v>105698.9</v>
      </c>
      <c r="AN2523">
        <v>1.1259249999999998</v>
      </c>
      <c r="AO2523" s="40" t="str">
        <f>E2523&amp;F2523&amp;U2523</f>
        <v>6HKSURE-SPSNRHR</v>
      </c>
      <c r="AP2523" s="40" t="str">
        <f>_xlfn.XLOOKUP(AO2523,CrossRef!N:N,CrossRef!A:A,"NOT FOUND",0)</f>
        <v>6HK7213RR</v>
      </c>
      <c r="AQ2523" s="40" t="str">
        <f>IFERROR(_xlfn.XLOOKUP(AO2523,CrossRef!$N:$N,CrossRef!$E:$E,"Not Found"),"-")</f>
        <v>785B</v>
      </c>
      <c r="AR2523" s="40" t="str">
        <f>IFERROR(_xlfn.XLOOKUP(AO2523,CrossRef!$N:$N,CrossRef!$G:$G,"Not Found"),"-")</f>
        <v>7213 - REAR SUSPENSION CYLINDER</v>
      </c>
      <c r="AS2523" s="40" t="str">
        <f>IFERROR(_xlfn.XLOOKUP(AO2523,CrossRef!$N:$N,CrossRef!$H:$H,"Not Found"),"-")</f>
        <v>RR - RIGHT REAR</v>
      </c>
    </row>
    <row r="2524" spans="1:45" hidden="1" x14ac:dyDescent="0.3">
      <c r="A2524" s="38" t="str">
        <f>E2524&amp;F2524&amp;U2524</f>
        <v>HCMIMAT-BOOM</v>
      </c>
      <c r="B2524" s="38" t="str">
        <f>I2524&amp;D2524&amp;C2524</f>
        <v>EX7055</v>
      </c>
      <c r="C2524" s="38" t="str">
        <f>_xlfn.XLOOKUP(A2524,CrossRef!N:N,CrossRef!D:D,"",0)</f>
        <v/>
      </c>
      <c r="D2524" s="38" t="str">
        <f>_xlfn.XLOOKUP(A2524,CrossRef!N:N,CrossRef!C:C,"",0)</f>
        <v/>
      </c>
      <c r="E2524" s="38" t="str">
        <f>LEFT(M2524,3)</f>
        <v>HCM</v>
      </c>
      <c r="F2524" s="38" t="str">
        <f>_xlfn.TEXTAFTER(J2524,"-")</f>
        <v>IMAT-BOOM</v>
      </c>
      <c r="G2524" t="s">
        <v>2725</v>
      </c>
      <c r="H2524" t="s">
        <v>2726</v>
      </c>
      <c r="I2524" t="s">
        <v>4044</v>
      </c>
      <c r="J2524" s="7" t="s">
        <v>2375</v>
      </c>
      <c r="K2524" t="s">
        <v>2668</v>
      </c>
      <c r="L2524" t="s">
        <v>800</v>
      </c>
      <c r="M2524" t="s">
        <v>4045</v>
      </c>
      <c r="N2524" t="s">
        <v>2640</v>
      </c>
      <c r="O2524" t="s">
        <v>2653</v>
      </c>
      <c r="P2524" t="s">
        <v>2642</v>
      </c>
      <c r="Q2524" t="s">
        <v>2640</v>
      </c>
      <c r="R2524" t="s">
        <v>3906</v>
      </c>
      <c r="S2524" t="s">
        <v>2671</v>
      </c>
      <c r="T2524" t="s">
        <v>2739</v>
      </c>
      <c r="U2524" t="s">
        <v>2657</v>
      </c>
      <c r="V2524" s="7" t="s">
        <v>867</v>
      </c>
      <c r="W2524" s="8">
        <v>18000</v>
      </c>
      <c r="X2524" t="s">
        <v>9184</v>
      </c>
      <c r="Y2524" t="s">
        <v>9185</v>
      </c>
      <c r="Z2524" s="8">
        <v>45667.8</v>
      </c>
      <c r="AA2524" s="9">
        <v>8.25</v>
      </c>
      <c r="AB2524" s="8">
        <v>273450</v>
      </c>
      <c r="AD2524" s="10">
        <v>4276778</v>
      </c>
      <c r="AE2524" s="11">
        <v>45951</v>
      </c>
      <c r="AF2524" s="8">
        <v>43630</v>
      </c>
      <c r="AG2524" s="8">
        <v>15962.199999999997</v>
      </c>
      <c r="AH2524" s="12">
        <v>0.88678888888888874</v>
      </c>
      <c r="AI2524" s="8">
        <v>1934.8121212121209</v>
      </c>
      <c r="AJ2524" s="11">
        <v>48159.812121215276</v>
      </c>
      <c r="AK2524" s="11">
        <v>47884</v>
      </c>
      <c r="AL2524" s="10">
        <v>275</v>
      </c>
      <c r="AM2524">
        <v>59354.55</v>
      </c>
      <c r="AN2524">
        <v>0.87358611111111129</v>
      </c>
      <c r="AO2524" s="40" t="str">
        <f>E2524&amp;F2524&amp;U2524</f>
        <v>HCMIMAT-BOOM</v>
      </c>
      <c r="AP2524" s="40" t="str">
        <f>_xlfn.XLOOKUP(AO2524,CrossRef!N:N,CrossRef!A:A,"NOT FOUND",0)</f>
        <v>NOT FOUND</v>
      </c>
      <c r="AQ2524" s="40" t="str">
        <f>IFERROR(_xlfn.XLOOKUP(AO2524,CrossRef!$N:$N,CrossRef!$E:$E,"Not Found"),"-")</f>
        <v>Not Found</v>
      </c>
      <c r="AR2524" s="40" t="str">
        <f>IFERROR(_xlfn.XLOOKUP(AO2524,CrossRef!$N:$N,CrossRef!$G:$G,"Not Found"),"-")</f>
        <v>Not Found</v>
      </c>
      <c r="AS2524" s="40" t="str">
        <f>IFERROR(_xlfn.XLOOKUP(AO2524,CrossRef!$N:$N,CrossRef!$H:$H,"Not Found"),"-")</f>
        <v>Not Found</v>
      </c>
    </row>
    <row r="2525" spans="1:45" hidden="1" x14ac:dyDescent="0.3">
      <c r="A2525" s="38" t="str">
        <f>E2525&amp;F2525&amp;U2525</f>
        <v>HCMIMAT-SICK</v>
      </c>
      <c r="B2525" s="38" t="str">
        <f>I2525&amp;D2525&amp;C2525</f>
        <v>EX7055</v>
      </c>
      <c r="C2525" s="38" t="str">
        <f>_xlfn.XLOOKUP(A2525,CrossRef!N:N,CrossRef!D:D,"",0)</f>
        <v/>
      </c>
      <c r="D2525" s="38" t="str">
        <f>_xlfn.XLOOKUP(A2525,CrossRef!N:N,CrossRef!C:C,"",0)</f>
        <v/>
      </c>
      <c r="E2525" s="38" t="str">
        <f>LEFT(M2525,3)</f>
        <v>HCM</v>
      </c>
      <c r="F2525" s="38" t="str">
        <f>_xlfn.TEXTAFTER(J2525,"-")</f>
        <v>IMAT-SICK</v>
      </c>
      <c r="G2525" t="s">
        <v>2725</v>
      </c>
      <c r="H2525" t="s">
        <v>2726</v>
      </c>
      <c r="I2525" t="s">
        <v>4044</v>
      </c>
      <c r="J2525" s="7" t="s">
        <v>2376</v>
      </c>
      <c r="K2525" t="s">
        <v>2668</v>
      </c>
      <c r="L2525" t="s">
        <v>800</v>
      </c>
      <c r="M2525" t="s">
        <v>4045</v>
      </c>
      <c r="N2525" t="s">
        <v>2640</v>
      </c>
      <c r="O2525" t="s">
        <v>2653</v>
      </c>
      <c r="P2525" t="s">
        <v>2642</v>
      </c>
      <c r="Q2525" t="s">
        <v>2640</v>
      </c>
      <c r="R2525" t="s">
        <v>5161</v>
      </c>
      <c r="S2525" t="s">
        <v>2671</v>
      </c>
      <c r="T2525" t="s">
        <v>2835</v>
      </c>
      <c r="U2525" t="s">
        <v>2657</v>
      </c>
      <c r="V2525" s="7" t="s">
        <v>1075</v>
      </c>
      <c r="W2525" s="8">
        <v>18000</v>
      </c>
      <c r="X2525" t="s">
        <v>9186</v>
      </c>
      <c r="Y2525" t="s">
        <v>9187</v>
      </c>
      <c r="Z2525" s="8">
        <v>45667.8</v>
      </c>
      <c r="AA2525" s="9">
        <v>8.25</v>
      </c>
      <c r="AB2525" s="8">
        <v>176900</v>
      </c>
      <c r="AD2525" s="10">
        <v>4277042</v>
      </c>
      <c r="AE2525" s="11">
        <v>45951</v>
      </c>
      <c r="AF2525" s="8">
        <v>43630</v>
      </c>
      <c r="AG2525" s="8">
        <v>15962.199999999997</v>
      </c>
      <c r="AH2525" s="12">
        <v>0.88678888888888874</v>
      </c>
      <c r="AI2525" s="8">
        <v>1934.8121212121209</v>
      </c>
      <c r="AJ2525" s="11">
        <v>48159.812121215276</v>
      </c>
      <c r="AK2525" s="11">
        <v>47884</v>
      </c>
      <c r="AL2525" s="10">
        <v>275</v>
      </c>
      <c r="AM2525">
        <v>59354.55</v>
      </c>
      <c r="AN2525">
        <v>0.87358611111111129</v>
      </c>
      <c r="AO2525" s="40" t="str">
        <f>E2525&amp;F2525&amp;U2525</f>
        <v>HCMIMAT-SICK</v>
      </c>
      <c r="AP2525" s="40" t="str">
        <f>_xlfn.XLOOKUP(AO2525,CrossRef!N:N,CrossRef!A:A,"NOT FOUND",0)</f>
        <v>NOT FOUND</v>
      </c>
      <c r="AQ2525" s="40" t="str">
        <f>IFERROR(_xlfn.XLOOKUP(AO2525,CrossRef!$N:$N,CrossRef!$E:$E,"Not Found"),"-")</f>
        <v>Not Found</v>
      </c>
      <c r="AR2525" s="40" t="str">
        <f>IFERROR(_xlfn.XLOOKUP(AO2525,CrossRef!$N:$N,CrossRef!$G:$G,"Not Found"),"-")</f>
        <v>Not Found</v>
      </c>
      <c r="AS2525" s="40" t="str">
        <f>IFERROR(_xlfn.XLOOKUP(AO2525,CrossRef!$N:$N,CrossRef!$H:$H,"Not Found"),"-")</f>
        <v>Not Found</v>
      </c>
    </row>
    <row r="2526" spans="1:45" hidden="1" x14ac:dyDescent="0.3">
      <c r="A2526" s="38" t="str">
        <f>E2526&amp;F2526&amp;U2526</f>
        <v>SPDDRIV-WHGPLHF</v>
      </c>
      <c r="B2526" s="38" t="str">
        <f>I2526&amp;D2526&amp;C2526</f>
        <v>TD66364006LF</v>
      </c>
      <c r="C2526" s="38" t="str">
        <f>_xlfn.XLOOKUP(A2526,CrossRef!N:N,CrossRef!D:D,"",0)</f>
        <v>LF</v>
      </c>
      <c r="D2526" s="38" t="str">
        <f>_xlfn.XLOOKUP(A2526,CrossRef!N:N,CrossRef!C:C,"",0)</f>
        <v>4006</v>
      </c>
      <c r="E2526" s="38" t="str">
        <f>LEFT(M2526,3)</f>
        <v>SPD</v>
      </c>
      <c r="F2526" s="38" t="str">
        <f>_xlfn.TEXTAFTER(J2526,"-")</f>
        <v>DRIV-WHGP</v>
      </c>
      <c r="G2526" t="s">
        <v>2695</v>
      </c>
      <c r="H2526" t="s">
        <v>2696</v>
      </c>
      <c r="I2526" t="s">
        <v>4056</v>
      </c>
      <c r="J2526" s="7" t="s">
        <v>2377</v>
      </c>
      <c r="K2526" t="s">
        <v>2638</v>
      </c>
      <c r="L2526" t="s">
        <v>190</v>
      </c>
      <c r="M2526" t="s">
        <v>4057</v>
      </c>
      <c r="N2526" t="s">
        <v>2640</v>
      </c>
      <c r="O2526" t="s">
        <v>3054</v>
      </c>
      <c r="P2526" t="s">
        <v>2642</v>
      </c>
      <c r="Q2526" t="s">
        <v>2640</v>
      </c>
      <c r="R2526" t="s">
        <v>9188</v>
      </c>
      <c r="S2526" t="s">
        <v>2655</v>
      </c>
      <c r="T2526" t="s">
        <v>2688</v>
      </c>
      <c r="U2526" t="s">
        <v>485</v>
      </c>
      <c r="V2526" s="7" t="s">
        <v>2263</v>
      </c>
      <c r="W2526" s="8">
        <v>18000</v>
      </c>
      <c r="X2526" t="s">
        <v>9189</v>
      </c>
      <c r="Y2526" t="s">
        <v>8651</v>
      </c>
      <c r="Z2526" s="8">
        <v>18845.900000000001</v>
      </c>
      <c r="AA2526" s="9">
        <v>13.65</v>
      </c>
      <c r="AB2526" s="8">
        <v>58809.18</v>
      </c>
      <c r="AD2526" s="10">
        <v>4857890</v>
      </c>
      <c r="AE2526" s="11">
        <v>46082</v>
      </c>
      <c r="AF2526" s="8">
        <v>16810.71</v>
      </c>
      <c r="AG2526" s="8">
        <v>15964.809999999998</v>
      </c>
      <c r="AH2526" s="12">
        <v>0.8869338888888888</v>
      </c>
      <c r="AI2526" s="8">
        <v>1169.5831501831499</v>
      </c>
      <c r="AJ2526" s="11">
        <v>47394.583150196762</v>
      </c>
      <c r="AK2526" s="11">
        <v>47519</v>
      </c>
      <c r="AL2526" s="10">
        <v>-125</v>
      </c>
      <c r="AM2526">
        <v>36509</v>
      </c>
      <c r="AN2526">
        <v>1.0943494444444446</v>
      </c>
      <c r="AO2526" s="40" t="str">
        <f>E2526&amp;F2526&amp;U2526</f>
        <v>SPDDRIV-WHGPLHF</v>
      </c>
      <c r="AP2526" s="40" t="str">
        <f>_xlfn.XLOOKUP(AO2526,CrossRef!N:N,CrossRef!A:A,"NOT FOUND",0)</f>
        <v>SPD4006LF</v>
      </c>
      <c r="AQ2526" s="40" t="str">
        <f>IFERROR(_xlfn.XLOOKUP(AO2526,CrossRef!$N:$N,CrossRef!$E:$E,"Not Found"),"-")</f>
        <v>789D</v>
      </c>
      <c r="AR2526" s="40" t="str">
        <f>IFERROR(_xlfn.XLOOKUP(AO2526,CrossRef!$N:$N,CrossRef!$G:$G,"Not Found"),"-")</f>
        <v>4006 - WHEEL &amp; BRAKE ASSEMBLY</v>
      </c>
      <c r="AS2526" s="40" t="str">
        <f>IFERROR(_xlfn.XLOOKUP(AO2526,CrossRef!$N:$N,CrossRef!$H:$H,"Not Found"),"-")</f>
        <v>LF - LEFT FRONT</v>
      </c>
    </row>
    <row r="2527" spans="1:45" hidden="1" x14ac:dyDescent="0.3">
      <c r="A2527" s="38" t="str">
        <f>E2527&amp;F2527&amp;U2527</f>
        <v>SPDSURE-SPSNLHF</v>
      </c>
      <c r="B2527" s="38" t="str">
        <f>I2527&amp;D2527&amp;C2527</f>
        <v>TD66367201LF</v>
      </c>
      <c r="C2527" s="38" t="str">
        <f>_xlfn.XLOOKUP(A2527,CrossRef!N:N,CrossRef!D:D,"",0)</f>
        <v>LF</v>
      </c>
      <c r="D2527" s="38" t="str">
        <f>_xlfn.XLOOKUP(A2527,CrossRef!N:N,CrossRef!C:C,"",0)</f>
        <v>7201</v>
      </c>
      <c r="E2527" s="38" t="str">
        <f>LEFT(M2527,3)</f>
        <v>SPD</v>
      </c>
      <c r="F2527" s="38" t="str">
        <f>_xlfn.TEXTAFTER(J2527,"-")</f>
        <v>SURE-SPSN</v>
      </c>
      <c r="G2527" t="s">
        <v>2695</v>
      </c>
      <c r="H2527" t="s">
        <v>2696</v>
      </c>
      <c r="I2527" t="s">
        <v>4056</v>
      </c>
      <c r="J2527" s="7" t="s">
        <v>953</v>
      </c>
      <c r="K2527" t="s">
        <v>2638</v>
      </c>
      <c r="L2527" t="s">
        <v>190</v>
      </c>
      <c r="M2527" t="s">
        <v>4057</v>
      </c>
      <c r="N2527" t="s">
        <v>2640</v>
      </c>
      <c r="O2527" t="s">
        <v>3054</v>
      </c>
      <c r="P2527" t="s">
        <v>2642</v>
      </c>
      <c r="Q2527" t="s">
        <v>2640</v>
      </c>
      <c r="R2527" t="s">
        <v>9190</v>
      </c>
      <c r="S2527" t="s">
        <v>2644</v>
      </c>
      <c r="T2527" t="s">
        <v>2720</v>
      </c>
      <c r="U2527" t="s">
        <v>485</v>
      </c>
      <c r="V2527" s="7" t="s">
        <v>1526</v>
      </c>
      <c r="W2527" s="8">
        <v>18000</v>
      </c>
      <c r="X2527" t="s">
        <v>9191</v>
      </c>
      <c r="Y2527" t="s">
        <v>6460</v>
      </c>
      <c r="Z2527" s="8">
        <v>18845.900000000001</v>
      </c>
      <c r="AA2527" s="9">
        <v>13.65</v>
      </c>
      <c r="AB2527" s="8">
        <v>36118.839999999997</v>
      </c>
      <c r="AD2527" s="10">
        <v>4857888</v>
      </c>
      <c r="AE2527" s="11">
        <v>46082</v>
      </c>
      <c r="AF2527" s="8">
        <v>16810.71</v>
      </c>
      <c r="AG2527" s="8">
        <v>15964.809999999998</v>
      </c>
      <c r="AH2527" s="12">
        <v>0.8869338888888888</v>
      </c>
      <c r="AI2527" s="8">
        <v>1169.5831501831499</v>
      </c>
      <c r="AJ2527" s="11">
        <v>47394.583150196762</v>
      </c>
      <c r="AK2527" s="11">
        <v>47519</v>
      </c>
      <c r="AL2527" s="10">
        <v>-125</v>
      </c>
      <c r="AM2527">
        <v>36509</v>
      </c>
      <c r="AN2527">
        <v>1.0943494444444446</v>
      </c>
      <c r="AO2527" s="40" t="str">
        <f>E2527&amp;F2527&amp;U2527</f>
        <v>SPDSURE-SPSNLHF</v>
      </c>
      <c r="AP2527" s="40" t="str">
        <f>_xlfn.XLOOKUP(AO2527,CrossRef!N:N,CrossRef!A:A,"NOT FOUND",0)</f>
        <v>SPD7201LF</v>
      </c>
      <c r="AQ2527" s="40" t="str">
        <f>IFERROR(_xlfn.XLOOKUP(AO2527,CrossRef!$N:$N,CrossRef!$E:$E,"Not Found"),"-")</f>
        <v>789D</v>
      </c>
      <c r="AR2527" s="40" t="str">
        <f>IFERROR(_xlfn.XLOOKUP(AO2527,CrossRef!$N:$N,CrossRef!$G:$G,"Not Found"),"-")</f>
        <v>7201 - SUSPENSION CYLINDER</v>
      </c>
      <c r="AS2527" s="40" t="str">
        <f>IFERROR(_xlfn.XLOOKUP(AO2527,CrossRef!$N:$N,CrossRef!$H:$H,"Not Found"),"-")</f>
        <v>LF - LEFT FRONT</v>
      </c>
    </row>
    <row r="2528" spans="1:45" hidden="1" x14ac:dyDescent="0.3">
      <c r="A2528" s="38" t="str">
        <f>E2528&amp;F2528&amp;U2528</f>
        <v>SPDSURE-SPSNRHF</v>
      </c>
      <c r="B2528" s="38" t="str">
        <f>I2528&amp;D2528&amp;C2528</f>
        <v>TD6636</v>
      </c>
      <c r="C2528" s="38" t="str">
        <f>_xlfn.XLOOKUP(A2528,CrossRef!N:N,CrossRef!D:D,"",0)</f>
        <v/>
      </c>
      <c r="D2528" s="38" t="str">
        <f>_xlfn.XLOOKUP(A2528,CrossRef!N:N,CrossRef!C:C,"",0)</f>
        <v/>
      </c>
      <c r="E2528" s="38" t="str">
        <f>LEFT(M2528,3)</f>
        <v>SPD</v>
      </c>
      <c r="F2528" s="38" t="str">
        <f>_xlfn.TEXTAFTER(J2528,"-")</f>
        <v>SURE-SPSN</v>
      </c>
      <c r="G2528" t="s">
        <v>2695</v>
      </c>
      <c r="H2528" t="s">
        <v>2696</v>
      </c>
      <c r="I2528" t="s">
        <v>4056</v>
      </c>
      <c r="J2528" s="7" t="s">
        <v>953</v>
      </c>
      <c r="K2528" t="s">
        <v>2638</v>
      </c>
      <c r="L2528" t="s">
        <v>190</v>
      </c>
      <c r="M2528" t="s">
        <v>4057</v>
      </c>
      <c r="N2528" t="s">
        <v>2640</v>
      </c>
      <c r="O2528" t="s">
        <v>3054</v>
      </c>
      <c r="P2528" t="s">
        <v>2642</v>
      </c>
      <c r="Q2528" t="s">
        <v>2640</v>
      </c>
      <c r="R2528" t="s">
        <v>9192</v>
      </c>
      <c r="S2528" t="s">
        <v>2644</v>
      </c>
      <c r="T2528" t="s">
        <v>2720</v>
      </c>
      <c r="U2528" t="s">
        <v>488</v>
      </c>
      <c r="V2528" s="7" t="s">
        <v>5119</v>
      </c>
      <c r="W2528" s="8">
        <v>18000</v>
      </c>
      <c r="X2528" t="s">
        <v>9193</v>
      </c>
      <c r="Y2528" t="s">
        <v>6460</v>
      </c>
      <c r="Z2528" s="8">
        <v>18845.900000000001</v>
      </c>
      <c r="AA2528" s="9">
        <v>13.65</v>
      </c>
      <c r="AB2528" s="8">
        <v>36118.839999999997</v>
      </c>
      <c r="AD2528" s="10">
        <v>4857889</v>
      </c>
      <c r="AE2528" s="11">
        <v>46084</v>
      </c>
      <c r="AF2528" s="8">
        <v>16810.71</v>
      </c>
      <c r="AG2528" s="8">
        <v>15964.809999999998</v>
      </c>
      <c r="AH2528" s="12">
        <v>0.8869338888888888</v>
      </c>
      <c r="AI2528" s="8">
        <v>1169.5831501831499</v>
      </c>
      <c r="AJ2528" s="11">
        <v>47394.583150196762</v>
      </c>
      <c r="AK2528" s="11">
        <v>47519</v>
      </c>
      <c r="AL2528" s="10">
        <v>-125</v>
      </c>
      <c r="AM2528">
        <v>36509</v>
      </c>
      <c r="AN2528">
        <v>1.0943494444444446</v>
      </c>
      <c r="AO2528" s="40" t="str">
        <f>E2528&amp;F2528&amp;U2528</f>
        <v>SPDSURE-SPSNRHF</v>
      </c>
      <c r="AP2528" s="40" t="str">
        <f>_xlfn.XLOOKUP(AO2528,CrossRef!N:N,CrossRef!A:A,"NOT FOUND",0)</f>
        <v>NOT FOUND</v>
      </c>
      <c r="AQ2528" s="40" t="str">
        <f>IFERROR(_xlfn.XLOOKUP(AO2528,CrossRef!$N:$N,CrossRef!$E:$E,"Not Found"),"-")</f>
        <v>Not Found</v>
      </c>
      <c r="AR2528" s="40" t="str">
        <f>IFERROR(_xlfn.XLOOKUP(AO2528,CrossRef!$N:$N,CrossRef!$G:$G,"Not Found"),"-")</f>
        <v>Not Found</v>
      </c>
      <c r="AS2528" s="40" t="str">
        <f>IFERROR(_xlfn.XLOOKUP(AO2528,CrossRef!$N:$N,CrossRef!$H:$H,"Not Found"),"-")</f>
        <v>Not Found</v>
      </c>
    </row>
    <row r="2529" spans="1:45" hidden="1" x14ac:dyDescent="0.3">
      <c r="A2529" s="38" t="str">
        <f>E2529&amp;F2529&amp;U2529</f>
        <v>SPDDRIV-WHGPRHF</v>
      </c>
      <c r="B2529" s="38" t="str">
        <f>I2529&amp;D2529&amp;C2529</f>
        <v>TD66364006RF</v>
      </c>
      <c r="C2529" s="38" t="str">
        <f>_xlfn.XLOOKUP(A2529,CrossRef!N:N,CrossRef!D:D,"",0)</f>
        <v>RF</v>
      </c>
      <c r="D2529" s="38" t="str">
        <f>_xlfn.XLOOKUP(A2529,CrossRef!N:N,CrossRef!C:C,"",0)</f>
        <v>4006</v>
      </c>
      <c r="E2529" s="38" t="str">
        <f>LEFT(M2529,3)</f>
        <v>SPD</v>
      </c>
      <c r="F2529" s="38" t="str">
        <f>_xlfn.TEXTAFTER(J2529,"-")</f>
        <v>DRIV-WHGP</v>
      </c>
      <c r="G2529" t="s">
        <v>2695</v>
      </c>
      <c r="H2529" t="s">
        <v>2696</v>
      </c>
      <c r="I2529" t="s">
        <v>4056</v>
      </c>
      <c r="J2529" s="7" t="s">
        <v>2377</v>
      </c>
      <c r="K2529" t="s">
        <v>2638</v>
      </c>
      <c r="L2529" t="s">
        <v>190</v>
      </c>
      <c r="M2529" t="s">
        <v>4057</v>
      </c>
      <c r="N2529" t="s">
        <v>2640</v>
      </c>
      <c r="O2529" t="s">
        <v>3054</v>
      </c>
      <c r="P2529" t="s">
        <v>2642</v>
      </c>
      <c r="Q2529" t="s">
        <v>2640</v>
      </c>
      <c r="R2529" t="s">
        <v>9194</v>
      </c>
      <c r="S2529" t="s">
        <v>2655</v>
      </c>
      <c r="T2529" t="s">
        <v>2688</v>
      </c>
      <c r="U2529" t="s">
        <v>488</v>
      </c>
      <c r="V2529" s="7" t="s">
        <v>2391</v>
      </c>
      <c r="W2529" s="8">
        <v>18000</v>
      </c>
      <c r="X2529" t="s">
        <v>9195</v>
      </c>
      <c r="Y2529" t="s">
        <v>8651</v>
      </c>
      <c r="Z2529" s="8">
        <v>18845.900000000001</v>
      </c>
      <c r="AA2529" s="9">
        <v>13.65</v>
      </c>
      <c r="AB2529" s="8">
        <v>58809.18</v>
      </c>
      <c r="AD2529" s="10">
        <v>4857891</v>
      </c>
      <c r="AE2529" s="11">
        <v>46084</v>
      </c>
      <c r="AF2529" s="8">
        <v>16811.63</v>
      </c>
      <c r="AG2529" s="8">
        <v>15965.730000000003</v>
      </c>
      <c r="AH2529" s="12">
        <v>0.88698500000000013</v>
      </c>
      <c r="AI2529" s="8">
        <v>1169.6505494505498</v>
      </c>
      <c r="AJ2529" s="11">
        <v>47394.650549456019</v>
      </c>
      <c r="AK2529" s="11">
        <v>47519</v>
      </c>
      <c r="AL2529" s="10">
        <v>-125</v>
      </c>
      <c r="AM2529">
        <v>36509</v>
      </c>
      <c r="AN2529">
        <v>1.0942983333333334</v>
      </c>
      <c r="AO2529" s="40" t="str">
        <f>E2529&amp;F2529&amp;U2529</f>
        <v>SPDDRIV-WHGPRHF</v>
      </c>
      <c r="AP2529" s="40" t="str">
        <f>_xlfn.XLOOKUP(AO2529,CrossRef!N:N,CrossRef!A:A,"NOT FOUND",0)</f>
        <v>SPD4006RF</v>
      </c>
      <c r="AQ2529" s="40" t="str">
        <f>IFERROR(_xlfn.XLOOKUP(AO2529,CrossRef!$N:$N,CrossRef!$E:$E,"Not Found"),"-")</f>
        <v>789D</v>
      </c>
      <c r="AR2529" s="40" t="str">
        <f>IFERROR(_xlfn.XLOOKUP(AO2529,CrossRef!$N:$N,CrossRef!$G:$G,"Not Found"),"-")</f>
        <v>4006 - WHEEL &amp; BRAKE ASSEMBLY</v>
      </c>
      <c r="AS2529" s="40" t="str">
        <f>IFERROR(_xlfn.XLOOKUP(AO2529,CrossRef!$N:$N,CrossRef!$H:$H,"Not Found"),"-")</f>
        <v>RF - RIGHT FRONT</v>
      </c>
    </row>
    <row r="2530" spans="1:45" hidden="1" x14ac:dyDescent="0.3">
      <c r="A2530" s="38" t="str">
        <f>E2530&amp;F2530&amp;U2530</f>
        <v>AGCDRIV-TMSN</v>
      </c>
      <c r="B2530" s="38" t="str">
        <f>I2530&amp;D2530&amp;C2530</f>
        <v>TD2404303000</v>
      </c>
      <c r="C2530" s="38" t="str">
        <f>_xlfn.XLOOKUP(A2530,CrossRef!N:N,CrossRef!D:D,"",0)</f>
        <v>00</v>
      </c>
      <c r="D2530" s="38" t="str">
        <f>_xlfn.XLOOKUP(A2530,CrossRef!N:N,CrossRef!C:C,"",0)</f>
        <v>3030</v>
      </c>
      <c r="E2530" s="38" t="str">
        <f>LEFT(M2530,3)</f>
        <v>AGC</v>
      </c>
      <c r="F2530" s="38" t="str">
        <f>_xlfn.TEXTAFTER(J2530,"-")</f>
        <v>DRIV-TMSN</v>
      </c>
      <c r="G2530" t="s">
        <v>2813</v>
      </c>
      <c r="H2530" t="s">
        <v>2814</v>
      </c>
      <c r="I2530" t="s">
        <v>5476</v>
      </c>
      <c r="J2530" s="7" t="s">
        <v>2378</v>
      </c>
      <c r="K2530" t="s">
        <v>2638</v>
      </c>
      <c r="L2530" t="s">
        <v>167</v>
      </c>
      <c r="M2530" t="s">
        <v>5477</v>
      </c>
      <c r="N2530" t="s">
        <v>2640</v>
      </c>
      <c r="O2530" t="s">
        <v>2653</v>
      </c>
      <c r="P2530" t="s">
        <v>2642</v>
      </c>
      <c r="Q2530" t="s">
        <v>2662</v>
      </c>
      <c r="R2530" t="s">
        <v>9196</v>
      </c>
      <c r="S2530" t="s">
        <v>2655</v>
      </c>
      <c r="T2530" t="s">
        <v>2818</v>
      </c>
      <c r="U2530" t="s">
        <v>2657</v>
      </c>
      <c r="V2530" s="7" t="s">
        <v>301</v>
      </c>
      <c r="W2530" s="8">
        <v>16000</v>
      </c>
      <c r="X2530" t="s">
        <v>9197</v>
      </c>
      <c r="Y2530" t="s">
        <v>3681</v>
      </c>
      <c r="Z2530" s="8">
        <v>57759</v>
      </c>
      <c r="AA2530" s="9">
        <v>0.88</v>
      </c>
      <c r="AB2530" s="8">
        <v>85495.97</v>
      </c>
      <c r="AD2530" s="10">
        <v>4820360</v>
      </c>
      <c r="AE2530" s="11">
        <v>46175</v>
      </c>
      <c r="AF2530" s="8">
        <v>57738</v>
      </c>
      <c r="AG2530" s="8">
        <v>15979</v>
      </c>
      <c r="AH2530" s="12">
        <v>0.99868749999999995</v>
      </c>
      <c r="AI2530" s="8">
        <v>18157.954545454544</v>
      </c>
      <c r="AJ2530" s="11">
        <v>64382.954545451386</v>
      </c>
      <c r="AK2530" s="11">
        <v>47398</v>
      </c>
      <c r="AL2530" s="10">
        <v>16984</v>
      </c>
      <c r="AM2530">
        <v>58791.24</v>
      </c>
      <c r="AN2530">
        <v>6.5827499999999872E-2</v>
      </c>
      <c r="AO2530" s="40" t="str">
        <f>E2530&amp;F2530&amp;U2530</f>
        <v>AGCDRIV-TMSN</v>
      </c>
      <c r="AP2530" s="40" t="str">
        <f>_xlfn.XLOOKUP(AO2530,CrossRef!N:N,CrossRef!A:A,"NOT FOUND",0)</f>
        <v>AGC303000</v>
      </c>
      <c r="AQ2530" s="40" t="str">
        <f>IFERROR(_xlfn.XLOOKUP(AO2530,CrossRef!$N:$N,CrossRef!$E:$E,"Not Found"),"-")</f>
        <v>777D</v>
      </c>
      <c r="AR2530" s="40" t="str">
        <f>IFERROR(_xlfn.XLOOKUP(AO2530,CrossRef!$N:$N,CrossRef!$G:$G,"Not Found"),"-")</f>
        <v>3030 - TRANSMISSION</v>
      </c>
      <c r="AS2530" s="40" t="str">
        <f>IFERROR(_xlfn.XLOOKUP(AO2530,CrossRef!$N:$N,CrossRef!$H:$H,"Not Found"),"-")</f>
        <v>00 - (NONE)</v>
      </c>
    </row>
    <row r="2531" spans="1:45" hidden="1" x14ac:dyDescent="0.3">
      <c r="A2531" s="38" t="str">
        <f>E2531&amp;F2531&amp;U2531</f>
        <v>FDBHYSY-CYHYLH</v>
      </c>
      <c r="B2531" s="38" t="str">
        <f>I2531&amp;D2531&amp;C2531</f>
        <v>QTD225102LT</v>
      </c>
      <c r="C2531" s="38" t="str">
        <f>_xlfn.XLOOKUP(A2531,CrossRef!N:N,CrossRef!D:D,"",0)</f>
        <v>LT</v>
      </c>
      <c r="D2531" s="38" t="str">
        <f>_xlfn.XLOOKUP(A2531,CrossRef!N:N,CrossRef!C:C,"",0)</f>
        <v>5102</v>
      </c>
      <c r="E2531" s="38" t="str">
        <f>LEFT(M2531,3)</f>
        <v>FDB</v>
      </c>
      <c r="F2531" s="38" t="str">
        <f>_xlfn.TEXTAFTER(J2531,"-")</f>
        <v>HYSY-CYHY</v>
      </c>
      <c r="G2531" t="s">
        <v>2635</v>
      </c>
      <c r="H2531" t="s">
        <v>2636</v>
      </c>
      <c r="I2531" t="s">
        <v>5130</v>
      </c>
      <c r="J2531" s="7" t="s">
        <v>2324</v>
      </c>
      <c r="K2531" t="s">
        <v>2638</v>
      </c>
      <c r="L2531" t="s">
        <v>155</v>
      </c>
      <c r="M2531" t="s">
        <v>5131</v>
      </c>
      <c r="N2531" t="s">
        <v>2640</v>
      </c>
      <c r="O2531" t="s">
        <v>2641</v>
      </c>
      <c r="P2531" t="s">
        <v>2642</v>
      </c>
      <c r="Q2531" t="s">
        <v>2640</v>
      </c>
      <c r="R2531" t="s">
        <v>9198</v>
      </c>
      <c r="S2531" t="s">
        <v>2644</v>
      </c>
      <c r="T2531" t="s">
        <v>2645</v>
      </c>
      <c r="U2531" t="s">
        <v>59</v>
      </c>
      <c r="V2531" s="7" t="s">
        <v>729</v>
      </c>
      <c r="W2531" s="8">
        <v>20000</v>
      </c>
      <c r="X2531" t="s">
        <v>9199</v>
      </c>
      <c r="Y2531" t="s">
        <v>2863</v>
      </c>
      <c r="Z2531" s="8">
        <v>90894</v>
      </c>
      <c r="AA2531" s="9">
        <v>15.63</v>
      </c>
      <c r="AB2531" s="8">
        <v>20259.990000000002</v>
      </c>
      <c r="AD2531" s="10">
        <v>4391271</v>
      </c>
      <c r="AE2531" s="11">
        <v>45950</v>
      </c>
      <c r="AF2531" s="8">
        <v>86906</v>
      </c>
      <c r="AG2531" s="8">
        <v>16012</v>
      </c>
      <c r="AH2531" s="12">
        <v>0.80059999999999998</v>
      </c>
      <c r="AI2531" s="8">
        <v>1024.4401791426742</v>
      </c>
      <c r="AJ2531" s="11">
        <v>47249.440179131947</v>
      </c>
      <c r="AK2531" s="11">
        <v>47393</v>
      </c>
      <c r="AL2531" s="10">
        <v>-144</v>
      </c>
      <c r="AM2531">
        <v>109149.84</v>
      </c>
      <c r="AN2531">
        <v>1.1121919999999998</v>
      </c>
      <c r="AO2531" s="40" t="str">
        <f>E2531&amp;F2531&amp;U2531</f>
        <v>FDBHYSY-CYHYLH</v>
      </c>
      <c r="AP2531" s="40" t="str">
        <f>_xlfn.XLOOKUP(AO2531,CrossRef!N:N,CrossRef!A:A,"NOT FOUND",0)</f>
        <v>FDB5102LT</v>
      </c>
      <c r="AQ2531" s="40" t="str">
        <f>IFERROR(_xlfn.XLOOKUP(AO2531,CrossRef!$N:$N,CrossRef!$E:$E,"Not Found"),"-")</f>
        <v>793D</v>
      </c>
      <c r="AR2531" s="40" t="str">
        <f>IFERROR(_xlfn.XLOOKUP(AO2531,CrossRef!$N:$N,CrossRef!$G:$G,"Not Found"),"-")</f>
        <v>5102 - LIFT/HOIST CYLINDER</v>
      </c>
      <c r="AS2531" s="40" t="str">
        <f>IFERROR(_xlfn.XLOOKUP(AO2531,CrossRef!$N:$N,CrossRef!$H:$H,"Not Found"),"-")</f>
        <v>LT - LEFT</v>
      </c>
    </row>
    <row r="2532" spans="1:45" hidden="1" x14ac:dyDescent="0.3">
      <c r="A2532" s="38" t="str">
        <f>E2532&amp;F2532&amp;U2532</f>
        <v>AMAENGI</v>
      </c>
      <c r="B2532" s="38" t="str">
        <f>I2532&amp;D2532&amp;C2532</f>
        <v>DZ8187135300</v>
      </c>
      <c r="C2532" s="38" t="str">
        <f>_xlfn.XLOOKUP(A2532,CrossRef!N:N,CrossRef!D:D,"",0)</f>
        <v>00</v>
      </c>
      <c r="D2532" s="38" t="str">
        <f>_xlfn.XLOOKUP(A2532,CrossRef!N:N,CrossRef!C:C,"",0)</f>
        <v>1353</v>
      </c>
      <c r="E2532" s="38" t="str">
        <f>LEFT(M2532,3)</f>
        <v>AMA</v>
      </c>
      <c r="F2532" s="38" t="str">
        <f>_xlfn.TEXTAFTER(J2532,"-")</f>
        <v>ENGI</v>
      </c>
      <c r="G2532" t="s">
        <v>2725</v>
      </c>
      <c r="H2532" t="s">
        <v>2726</v>
      </c>
      <c r="I2532" t="s">
        <v>4376</v>
      </c>
      <c r="J2532" s="7" t="s">
        <v>218</v>
      </c>
      <c r="K2532" t="s">
        <v>2638</v>
      </c>
      <c r="L2532" t="s">
        <v>216</v>
      </c>
      <c r="M2532" t="s">
        <v>4377</v>
      </c>
      <c r="N2532" t="s">
        <v>2640</v>
      </c>
      <c r="O2532" t="s">
        <v>2803</v>
      </c>
      <c r="P2532" t="s">
        <v>2642</v>
      </c>
      <c r="Q2532" t="s">
        <v>2640</v>
      </c>
      <c r="R2532" t="s">
        <v>9200</v>
      </c>
      <c r="S2532" t="s">
        <v>2655</v>
      </c>
      <c r="T2532" t="s">
        <v>3265</v>
      </c>
      <c r="U2532" t="s">
        <v>2657</v>
      </c>
      <c r="V2532" s="7" t="s">
        <v>45</v>
      </c>
      <c r="W2532" s="8">
        <v>18000</v>
      </c>
      <c r="X2532" t="s">
        <v>9201</v>
      </c>
      <c r="Y2532" t="s">
        <v>9202</v>
      </c>
      <c r="Z2532" s="8">
        <v>21296.9</v>
      </c>
      <c r="AA2532" s="9">
        <v>11.08</v>
      </c>
      <c r="AB2532" s="8">
        <v>319539.78999999998</v>
      </c>
      <c r="AD2532" s="10">
        <v>4576871</v>
      </c>
      <c r="AE2532" s="11">
        <v>46015</v>
      </c>
      <c r="AF2532" s="8">
        <v>19329.7</v>
      </c>
      <c r="AG2532" s="8">
        <v>16032.799999999996</v>
      </c>
      <c r="AH2532" s="12">
        <v>0.8907111111111109</v>
      </c>
      <c r="AI2532" s="8">
        <v>1447.0036101083028</v>
      </c>
      <c r="AJ2532" s="11">
        <v>47672.00361010417</v>
      </c>
      <c r="AK2532" s="11"/>
      <c r="AL2532" s="10"/>
      <c r="AO2532" s="40" t="str">
        <f>E2532&amp;F2532&amp;U2532</f>
        <v>AMAENGI</v>
      </c>
      <c r="AP2532" s="40" t="str">
        <f>_xlfn.XLOOKUP(AO2532,CrossRef!N:N,CrossRef!A:A,"NOT FOUND",0)</f>
        <v>AMA135300</v>
      </c>
      <c r="AQ2532" s="40" t="str">
        <f>IFERROR(_xlfn.XLOOKUP(AO2532,CrossRef!$N:$N,CrossRef!$E:$E,"Not Found"),"-")</f>
        <v>D11T</v>
      </c>
      <c r="AR2532" s="40" t="str">
        <f>IFERROR(_xlfn.XLOOKUP(AO2532,CrossRef!$N:$N,CrossRef!$G:$G,"Not Found"),"-")</f>
        <v>1353 - RADIATOR</v>
      </c>
      <c r="AS2532" s="40" t="str">
        <f>IFERROR(_xlfn.XLOOKUP(AO2532,CrossRef!$N:$N,CrossRef!$H:$H,"Not Found"),"-")</f>
        <v>00 - (NONE)</v>
      </c>
    </row>
    <row r="2533" spans="1:45" hidden="1" x14ac:dyDescent="0.3">
      <c r="A2533" s="38" t="str">
        <f>E2533&amp;F2533&amp;U2533</f>
        <v>APXDRIV-TQCV</v>
      </c>
      <c r="B2533" s="38" t="str">
        <f>I2533&amp;D2533&amp;C2533</f>
        <v>TD6660310100</v>
      </c>
      <c r="C2533" s="38" t="str">
        <f>_xlfn.XLOOKUP(A2533,CrossRef!N:N,CrossRef!D:D,"",0)</f>
        <v>00</v>
      </c>
      <c r="D2533" s="38" t="str">
        <f>_xlfn.XLOOKUP(A2533,CrossRef!N:N,CrossRef!C:C,"",0)</f>
        <v>3101</v>
      </c>
      <c r="E2533" s="38" t="str">
        <f>LEFT(M2533,3)</f>
        <v>APX</v>
      </c>
      <c r="F2533" s="38" t="str">
        <f>_xlfn.TEXTAFTER(J2533,"-")</f>
        <v>DRIV-TQCV</v>
      </c>
      <c r="G2533" t="s">
        <v>2725</v>
      </c>
      <c r="H2533" t="s">
        <v>2726</v>
      </c>
      <c r="I2533" t="s">
        <v>2980</v>
      </c>
      <c r="J2533" s="7" t="s">
        <v>2379</v>
      </c>
      <c r="K2533" t="s">
        <v>2638</v>
      </c>
      <c r="L2533" t="s">
        <v>177</v>
      </c>
      <c r="M2533" t="s">
        <v>2981</v>
      </c>
      <c r="N2533" t="s">
        <v>2640</v>
      </c>
      <c r="O2533" t="s">
        <v>2871</v>
      </c>
      <c r="P2533" t="s">
        <v>2642</v>
      </c>
      <c r="Q2533" t="s">
        <v>2640</v>
      </c>
      <c r="R2533" t="s">
        <v>9203</v>
      </c>
      <c r="S2533" t="s">
        <v>2655</v>
      </c>
      <c r="T2533" t="s">
        <v>2678</v>
      </c>
      <c r="U2533" t="s">
        <v>2657</v>
      </c>
      <c r="V2533" s="7" t="s">
        <v>399</v>
      </c>
      <c r="W2533" s="8">
        <v>20000</v>
      </c>
      <c r="X2533" t="s">
        <v>9204</v>
      </c>
      <c r="Y2533" t="s">
        <v>3360</v>
      </c>
      <c r="Z2533" s="8">
        <v>56323.68</v>
      </c>
      <c r="AA2533" s="9">
        <v>11.74</v>
      </c>
      <c r="AB2533" s="8">
        <v>44865.599999999999</v>
      </c>
      <c r="AD2533" s="10">
        <v>4642882</v>
      </c>
      <c r="AE2533" s="11">
        <v>45884</v>
      </c>
      <c r="AF2533" s="8">
        <v>52406.58</v>
      </c>
      <c r="AG2533" s="8">
        <v>16082.900000000001</v>
      </c>
      <c r="AH2533" s="12">
        <v>0.80414500000000011</v>
      </c>
      <c r="AI2533" s="8">
        <v>1369.9233390119252</v>
      </c>
      <c r="AJ2533" s="11">
        <v>47594.923339004628</v>
      </c>
      <c r="AK2533" s="11">
        <v>47289</v>
      </c>
      <c r="AL2533" s="10">
        <v>305</v>
      </c>
      <c r="AM2533">
        <v>68815.040000000008</v>
      </c>
      <c r="AN2533">
        <v>0.82042300000000035</v>
      </c>
      <c r="AO2533" s="40" t="str">
        <f>E2533&amp;F2533&amp;U2533</f>
        <v>APXDRIV-TQCV</v>
      </c>
      <c r="AP2533" s="40" t="str">
        <f>_xlfn.XLOOKUP(AO2533,CrossRef!N:N,CrossRef!A:A,"NOT FOUND",0)</f>
        <v>APX310100</v>
      </c>
      <c r="AQ2533" s="40" t="str">
        <f>IFERROR(_xlfn.XLOOKUP(AO2533,CrossRef!$N:$N,CrossRef!$E:$E,"Not Found"),"-")</f>
        <v>785C</v>
      </c>
      <c r="AR2533" s="40" t="str">
        <f>IFERROR(_xlfn.XLOOKUP(AO2533,CrossRef!$N:$N,CrossRef!$G:$G,"Not Found"),"-")</f>
        <v>3101 - TORQUE CONVERTER</v>
      </c>
      <c r="AS2533" s="40" t="str">
        <f>IFERROR(_xlfn.XLOOKUP(AO2533,CrossRef!$N:$N,CrossRef!$H:$H,"Not Found"),"-")</f>
        <v>00 - (NONE)</v>
      </c>
    </row>
    <row r="2534" spans="1:45" hidden="1" x14ac:dyDescent="0.3">
      <c r="A2534" s="38" t="str">
        <f>E2534&amp;F2534&amp;U2534</f>
        <v>ATYENGI</v>
      </c>
      <c r="B2534" s="38" t="str">
        <f>I2534&amp;D2534&amp;C2534</f>
        <v>QTD36100000</v>
      </c>
      <c r="C2534" s="38" t="str">
        <f>_xlfn.XLOOKUP(A2534,CrossRef!N:N,CrossRef!D:D,"",0)</f>
        <v>00</v>
      </c>
      <c r="D2534" s="38" t="str">
        <f>_xlfn.XLOOKUP(A2534,CrossRef!N:N,CrossRef!C:C,"",0)</f>
        <v>1000</v>
      </c>
      <c r="E2534" s="38" t="str">
        <f>LEFT(M2534,3)</f>
        <v>ATY</v>
      </c>
      <c r="F2534" s="38" t="str">
        <f>_xlfn.TEXTAFTER(J2534,"-")</f>
        <v>ENGI</v>
      </c>
      <c r="G2534" t="s">
        <v>2635</v>
      </c>
      <c r="H2534" t="s">
        <v>2636</v>
      </c>
      <c r="I2534" t="s">
        <v>3013</v>
      </c>
      <c r="J2534" s="7" t="s">
        <v>2380</v>
      </c>
      <c r="K2534" t="s">
        <v>2638</v>
      </c>
      <c r="L2534" t="s">
        <v>151</v>
      </c>
      <c r="M2534" t="s">
        <v>3014</v>
      </c>
      <c r="N2534" t="s">
        <v>2640</v>
      </c>
      <c r="O2534" t="s">
        <v>2641</v>
      </c>
      <c r="P2534" t="s">
        <v>2642</v>
      </c>
      <c r="Q2534" t="s">
        <v>2640</v>
      </c>
      <c r="R2534" t="s">
        <v>9205</v>
      </c>
      <c r="S2534" t="s">
        <v>2655</v>
      </c>
      <c r="T2534" t="s">
        <v>3265</v>
      </c>
      <c r="U2534" t="s">
        <v>2657</v>
      </c>
      <c r="V2534" s="7" t="s">
        <v>154</v>
      </c>
      <c r="W2534" s="8">
        <v>17600</v>
      </c>
      <c r="X2534" t="s">
        <v>9206</v>
      </c>
      <c r="Y2534" t="s">
        <v>3267</v>
      </c>
      <c r="Z2534" s="8">
        <v>146948</v>
      </c>
      <c r="AA2534" s="9">
        <v>10.62</v>
      </c>
      <c r="AB2534" s="8">
        <v>606271.82999999996</v>
      </c>
      <c r="AD2534" s="10">
        <v>4891374</v>
      </c>
      <c r="AE2534" s="11">
        <v>46117</v>
      </c>
      <c r="AF2534" s="8">
        <v>145449</v>
      </c>
      <c r="AG2534" s="8">
        <v>16101</v>
      </c>
      <c r="AH2534" s="12">
        <v>0.91482954545454542</v>
      </c>
      <c r="AI2534" s="8">
        <v>1516.1016949152543</v>
      </c>
      <c r="AJ2534" s="11">
        <v>47741.101694907411</v>
      </c>
      <c r="AK2534" s="11"/>
      <c r="AL2534" s="10"/>
      <c r="AO2534" s="40" t="str">
        <f>E2534&amp;F2534&amp;U2534</f>
        <v>ATYENGI</v>
      </c>
      <c r="AP2534" s="40" t="str">
        <f>_xlfn.XLOOKUP(AO2534,CrossRef!N:N,CrossRef!A:A,"NOT FOUND",0)</f>
        <v>ATY100000</v>
      </c>
      <c r="AQ2534" s="40" t="str">
        <f>IFERROR(_xlfn.XLOOKUP(AO2534,CrossRef!$N:$N,CrossRef!$E:$E,"Not Found"),"-")</f>
        <v>793C</v>
      </c>
      <c r="AR2534" s="40" t="str">
        <f>IFERROR(_xlfn.XLOOKUP(AO2534,CrossRef!$N:$N,CrossRef!$G:$G,"Not Found"),"-")</f>
        <v>1000 - ENGINE</v>
      </c>
      <c r="AS2534" s="40" t="str">
        <f>IFERROR(_xlfn.XLOOKUP(AO2534,CrossRef!$N:$N,CrossRef!$H:$H,"Not Found"),"-")</f>
        <v>00 - (NONE)</v>
      </c>
    </row>
    <row r="2535" spans="1:45" hidden="1" x14ac:dyDescent="0.3">
      <c r="A2535" s="38" t="str">
        <f>E2535&amp;F2535&amp;U2535</f>
        <v>ATYENGI-COSY</v>
      </c>
      <c r="B2535" s="38" t="str">
        <f>I2535&amp;D2535&amp;C2535</f>
        <v>QTD36135300</v>
      </c>
      <c r="C2535" s="38" t="str">
        <f>_xlfn.XLOOKUP(A2535,CrossRef!N:N,CrossRef!D:D,"",0)</f>
        <v>00</v>
      </c>
      <c r="D2535" s="38" t="str">
        <f>_xlfn.XLOOKUP(A2535,CrossRef!N:N,CrossRef!C:C,"",0)</f>
        <v>1353</v>
      </c>
      <c r="E2535" s="38" t="str">
        <f>LEFT(M2535,3)</f>
        <v>ATY</v>
      </c>
      <c r="F2535" s="38" t="str">
        <f>_xlfn.TEXTAFTER(J2535,"-")</f>
        <v>ENGI-COSY</v>
      </c>
      <c r="G2535" t="s">
        <v>2635</v>
      </c>
      <c r="H2535" t="s">
        <v>2636</v>
      </c>
      <c r="I2535" t="s">
        <v>3013</v>
      </c>
      <c r="J2535" s="7" t="s">
        <v>2381</v>
      </c>
      <c r="K2535" t="s">
        <v>2638</v>
      </c>
      <c r="L2535" t="s">
        <v>151</v>
      </c>
      <c r="M2535" t="s">
        <v>3014</v>
      </c>
      <c r="N2535" t="s">
        <v>2640</v>
      </c>
      <c r="O2535" t="s">
        <v>2641</v>
      </c>
      <c r="P2535" t="s">
        <v>2642</v>
      </c>
      <c r="Q2535" t="s">
        <v>2640</v>
      </c>
      <c r="R2535" t="s">
        <v>9207</v>
      </c>
      <c r="S2535" t="s">
        <v>2655</v>
      </c>
      <c r="T2535" t="s">
        <v>3253</v>
      </c>
      <c r="U2535" t="s">
        <v>2657</v>
      </c>
      <c r="V2535" s="7" t="s">
        <v>278</v>
      </c>
      <c r="W2535" s="8">
        <v>17600</v>
      </c>
      <c r="X2535" t="s">
        <v>9208</v>
      </c>
      <c r="Y2535" t="s">
        <v>5245</v>
      </c>
      <c r="Z2535" s="8">
        <v>146948</v>
      </c>
      <c r="AA2535" s="9">
        <v>10.62</v>
      </c>
      <c r="AB2535" s="8">
        <v>25273.78</v>
      </c>
      <c r="AD2535" s="10">
        <v>4891299</v>
      </c>
      <c r="AE2535" s="11">
        <v>46117</v>
      </c>
      <c r="AF2535" s="8">
        <v>145449</v>
      </c>
      <c r="AG2535" s="8">
        <v>16101</v>
      </c>
      <c r="AH2535" s="12">
        <v>0.91482954545454542</v>
      </c>
      <c r="AI2535" s="8">
        <v>1516.1016949152543</v>
      </c>
      <c r="AJ2535" s="11">
        <v>47741.101694907411</v>
      </c>
      <c r="AK2535" s="11">
        <v>47448</v>
      </c>
      <c r="AL2535" s="10">
        <v>293</v>
      </c>
      <c r="AM2535">
        <v>159936.26</v>
      </c>
      <c r="AO2535" s="40" t="str">
        <f>E2535&amp;F2535&amp;U2535</f>
        <v>ATYENGI-COSY</v>
      </c>
      <c r="AP2535" s="40" t="str">
        <f>_xlfn.XLOOKUP(AO2535,CrossRef!N:N,CrossRef!A:A,"NOT FOUND",0)</f>
        <v>ATY135300</v>
      </c>
      <c r="AQ2535" s="40" t="str">
        <f>IFERROR(_xlfn.XLOOKUP(AO2535,CrossRef!$N:$N,CrossRef!$E:$E,"Not Found"),"-")</f>
        <v>793C</v>
      </c>
      <c r="AR2535" s="40" t="str">
        <f>IFERROR(_xlfn.XLOOKUP(AO2535,CrossRef!$N:$N,CrossRef!$G:$G,"Not Found"),"-")</f>
        <v>1353 - RADIATOR</v>
      </c>
      <c r="AS2535" s="40" t="str">
        <f>IFERROR(_xlfn.XLOOKUP(AO2535,CrossRef!$N:$N,CrossRef!$H:$H,"Not Found"),"-")</f>
        <v>00 - (NONE)</v>
      </c>
    </row>
    <row r="2536" spans="1:45" hidden="1" x14ac:dyDescent="0.3">
      <c r="A2536" s="38" t="str">
        <f>E2536&amp;F2536&amp;U2536</f>
        <v>2BWDRIV-WHGPRHF</v>
      </c>
      <c r="B2536" s="38" t="str">
        <f>I2536&amp;D2536&amp;C2536</f>
        <v>TD62054008RF</v>
      </c>
      <c r="C2536" s="38" t="str">
        <f>_xlfn.XLOOKUP(A2536,CrossRef!N:N,CrossRef!D:D,"",0)</f>
        <v>RF</v>
      </c>
      <c r="D2536" s="38" t="str">
        <f>_xlfn.XLOOKUP(A2536,CrossRef!N:N,CrossRef!C:C,"",0)</f>
        <v>4008</v>
      </c>
      <c r="E2536" s="38" t="str">
        <f>LEFT(M2536,3)</f>
        <v>2BW</v>
      </c>
      <c r="F2536" s="38" t="str">
        <f>_xlfn.TEXTAFTER(J2536,"-")</f>
        <v>DRIV-WHGP</v>
      </c>
      <c r="G2536" t="s">
        <v>2695</v>
      </c>
      <c r="H2536" t="s">
        <v>2696</v>
      </c>
      <c r="I2536" t="s">
        <v>3879</v>
      </c>
      <c r="J2536" s="7" t="s">
        <v>2382</v>
      </c>
      <c r="K2536" t="s">
        <v>2638</v>
      </c>
      <c r="L2536" t="s">
        <v>180</v>
      </c>
      <c r="M2536" t="s">
        <v>3880</v>
      </c>
      <c r="N2536" t="s">
        <v>2640</v>
      </c>
      <c r="O2536" t="s">
        <v>2871</v>
      </c>
      <c r="P2536" t="s">
        <v>2642</v>
      </c>
      <c r="Q2536" t="s">
        <v>2640</v>
      </c>
      <c r="R2536" t="s">
        <v>9209</v>
      </c>
      <c r="S2536" t="s">
        <v>2655</v>
      </c>
      <c r="T2536" t="s">
        <v>2688</v>
      </c>
      <c r="U2536" t="s">
        <v>488</v>
      </c>
      <c r="V2536" s="7" t="s">
        <v>958</v>
      </c>
      <c r="W2536" s="8">
        <v>20000</v>
      </c>
      <c r="X2536" t="s">
        <v>9210</v>
      </c>
      <c r="Y2536" t="s">
        <v>4442</v>
      </c>
      <c r="Z2536" s="8">
        <v>51016</v>
      </c>
      <c r="AA2536" s="9">
        <v>13.35</v>
      </c>
      <c r="AB2536" s="8">
        <v>92668.32</v>
      </c>
      <c r="AD2536" s="10">
        <v>4688325</v>
      </c>
      <c r="AE2536" s="11">
        <v>45695</v>
      </c>
      <c r="AF2536" s="8">
        <v>47157.1</v>
      </c>
      <c r="AG2536" s="8">
        <v>16141.100000000006</v>
      </c>
      <c r="AH2536" s="12">
        <v>0.8070550000000003</v>
      </c>
      <c r="AI2536" s="8">
        <v>1209.0711610486896</v>
      </c>
      <c r="AJ2536" s="11">
        <v>47434.071161030093</v>
      </c>
      <c r="AK2536" s="11">
        <v>47907</v>
      </c>
      <c r="AL2536" s="10">
        <v>-473</v>
      </c>
      <c r="AM2536">
        <v>73470.7</v>
      </c>
      <c r="AN2536">
        <v>1.31568</v>
      </c>
      <c r="AO2536" s="40" t="str">
        <f>E2536&amp;F2536&amp;U2536</f>
        <v>2BWDRIV-WHGPRHF</v>
      </c>
      <c r="AP2536" s="40" t="str">
        <f>_xlfn.XLOOKUP(AO2536,CrossRef!N:N,CrossRef!A:A,"NOT FOUND",0)</f>
        <v>2BW4008RF</v>
      </c>
      <c r="AQ2536" s="40" t="str">
        <f>IFERROR(_xlfn.XLOOKUP(AO2536,CrossRef!$N:$N,CrossRef!$E:$E,"Not Found"),"-")</f>
        <v>789C</v>
      </c>
      <c r="AR2536" s="40" t="str">
        <f>IFERROR(_xlfn.XLOOKUP(AO2536,CrossRef!$N:$N,CrossRef!$G:$G,"Not Found"),"-")</f>
        <v>4008 - FINAL DRIVE, BRAKE &amp; WHEEL</v>
      </c>
      <c r="AS2536" s="40" t="str">
        <f>IFERROR(_xlfn.XLOOKUP(AO2536,CrossRef!$N:$N,CrossRef!$H:$H,"Not Found"),"-")</f>
        <v>RF - RIGHT FRONT</v>
      </c>
    </row>
    <row r="2537" spans="1:45" hidden="1" x14ac:dyDescent="0.3">
      <c r="A2537" s="38" t="str">
        <f>E2537&amp;F2537&amp;U2537</f>
        <v>3PRDRIV-WHGPRHF</v>
      </c>
      <c r="B2537" s="38" t="str">
        <f>I2537&amp;D2537&amp;C2537</f>
        <v>TD24024008RF</v>
      </c>
      <c r="C2537" s="38" t="str">
        <f>_xlfn.XLOOKUP(A2537,CrossRef!N:N,CrossRef!D:D,"",0)</f>
        <v>RF</v>
      </c>
      <c r="D2537" s="38" t="str">
        <f>_xlfn.XLOOKUP(A2537,CrossRef!N:N,CrossRef!C:C,"",0)</f>
        <v>4008</v>
      </c>
      <c r="E2537" s="38" t="str">
        <f>LEFT(M2537,3)</f>
        <v>3PR</v>
      </c>
      <c r="F2537" s="38" t="str">
        <f>_xlfn.TEXTAFTER(J2537,"-")</f>
        <v>DRIV-WHGP</v>
      </c>
      <c r="G2537" t="s">
        <v>3418</v>
      </c>
      <c r="H2537" t="s">
        <v>2636</v>
      </c>
      <c r="I2537" t="s">
        <v>3624</v>
      </c>
      <c r="J2537" s="7" t="s">
        <v>944</v>
      </c>
      <c r="K2537" t="s">
        <v>2638</v>
      </c>
      <c r="L2537" t="s">
        <v>167</v>
      </c>
      <c r="M2537" t="s">
        <v>3625</v>
      </c>
      <c r="N2537" t="s">
        <v>2640</v>
      </c>
      <c r="O2537" t="s">
        <v>2653</v>
      </c>
      <c r="P2537" t="s">
        <v>2642</v>
      </c>
      <c r="Q2537" t="s">
        <v>2662</v>
      </c>
      <c r="R2537" t="s">
        <v>9211</v>
      </c>
      <c r="S2537" t="s">
        <v>2655</v>
      </c>
      <c r="T2537" t="s">
        <v>2688</v>
      </c>
      <c r="U2537" t="s">
        <v>488</v>
      </c>
      <c r="V2537" s="7" t="s">
        <v>946</v>
      </c>
      <c r="W2537" s="8">
        <v>24000</v>
      </c>
      <c r="X2537" t="s">
        <v>9212</v>
      </c>
      <c r="Y2537" t="s">
        <v>3628</v>
      </c>
      <c r="Z2537" s="8">
        <v>67107.3</v>
      </c>
      <c r="AA2537" s="9">
        <v>0</v>
      </c>
      <c r="AB2537" s="8">
        <v>107027.44</v>
      </c>
      <c r="AD2537" s="10">
        <v>4004825</v>
      </c>
      <c r="AE2537" s="11">
        <v>44664</v>
      </c>
      <c r="AF2537" s="8">
        <v>59271</v>
      </c>
      <c r="AG2537" s="8">
        <v>16163.699999999997</v>
      </c>
      <c r="AH2537" s="12">
        <v>0.67348749999999991</v>
      </c>
      <c r="AI2537" s="8">
        <v>0</v>
      </c>
      <c r="AJ2537" s="11">
        <v>46225</v>
      </c>
      <c r="AK2537" s="11">
        <v>46717</v>
      </c>
      <c r="AL2537" s="10">
        <v>-492</v>
      </c>
      <c r="AO2537" s="40" t="str">
        <f>E2537&amp;F2537&amp;U2537</f>
        <v>3PRDRIV-WHGPRHF</v>
      </c>
      <c r="AP2537" s="40" t="str">
        <f>_xlfn.XLOOKUP(AO2537,CrossRef!N:N,CrossRef!A:A,"NOT FOUND",0)</f>
        <v>3PR4008RF</v>
      </c>
      <c r="AQ2537" s="40" t="str">
        <f>IFERROR(_xlfn.XLOOKUP(AO2537,CrossRef!$N:$N,CrossRef!$E:$E,"Not Found"),"-")</f>
        <v>777D</v>
      </c>
      <c r="AR2537" s="40" t="str">
        <f>IFERROR(_xlfn.XLOOKUP(AO2537,CrossRef!$N:$N,CrossRef!$G:$G,"Not Found"),"-")</f>
        <v>4008 - FINAL DRIVE, BRAKE &amp; WHEEL</v>
      </c>
      <c r="AS2537" s="40" t="str">
        <f>IFERROR(_xlfn.XLOOKUP(AO2537,CrossRef!$N:$N,CrossRef!$H:$H,"Not Found"),"-")</f>
        <v>RF - RIGHT FRONT</v>
      </c>
    </row>
    <row r="2538" spans="1:45" hidden="1" x14ac:dyDescent="0.3">
      <c r="A2538" s="38" t="str">
        <f>E2538&amp;F2538&amp;U2538</f>
        <v>3PRDRIV-WHGPRHF</v>
      </c>
      <c r="B2538" s="38" t="str">
        <f>I2538&amp;D2538&amp;C2538</f>
        <v>TW03784008RF</v>
      </c>
      <c r="C2538" s="38" t="str">
        <f>_xlfn.XLOOKUP(A2538,CrossRef!N:N,CrossRef!D:D,"",0)</f>
        <v>RF</v>
      </c>
      <c r="D2538" s="38" t="str">
        <f>_xlfn.XLOOKUP(A2538,CrossRef!N:N,CrossRef!C:C,"",0)</f>
        <v>4008</v>
      </c>
      <c r="E2538" s="38" t="str">
        <f>LEFT(M2538,3)</f>
        <v>3PR</v>
      </c>
      <c r="F2538" s="38" t="str">
        <f>_xlfn.TEXTAFTER(J2538,"-")</f>
        <v>DRIV-WHGP</v>
      </c>
      <c r="G2538" t="s">
        <v>2648</v>
      </c>
      <c r="H2538" t="s">
        <v>2649</v>
      </c>
      <c r="I2538" t="s">
        <v>4991</v>
      </c>
      <c r="J2538" s="7" t="s">
        <v>2383</v>
      </c>
      <c r="K2538" t="s">
        <v>2638</v>
      </c>
      <c r="L2538" t="s">
        <v>167</v>
      </c>
      <c r="M2538" t="s">
        <v>4992</v>
      </c>
      <c r="N2538" t="s">
        <v>2640</v>
      </c>
      <c r="O2538" t="s">
        <v>2653</v>
      </c>
      <c r="P2538" t="s">
        <v>2642</v>
      </c>
      <c r="Q2538" t="s">
        <v>2640</v>
      </c>
      <c r="R2538" t="s">
        <v>9213</v>
      </c>
      <c r="S2538" t="s">
        <v>2655</v>
      </c>
      <c r="T2538" t="s">
        <v>2688</v>
      </c>
      <c r="U2538" t="s">
        <v>488</v>
      </c>
      <c r="V2538" s="7" t="s">
        <v>946</v>
      </c>
      <c r="W2538" s="8">
        <v>24000</v>
      </c>
      <c r="X2538" t="s">
        <v>9214</v>
      </c>
      <c r="Y2538" t="s">
        <v>9215</v>
      </c>
      <c r="Z2538" s="8">
        <v>36598.699999999997</v>
      </c>
      <c r="AA2538" s="9">
        <v>8.36</v>
      </c>
      <c r="AB2538" s="8">
        <v>107027.44</v>
      </c>
      <c r="AD2538" s="10">
        <v>0</v>
      </c>
      <c r="AE2538" s="11"/>
      <c r="AF2538" s="8">
        <v>28769</v>
      </c>
      <c r="AG2538" s="8">
        <v>16170.300000000003</v>
      </c>
      <c r="AH2538" s="12">
        <v>0.67376250000000015</v>
      </c>
      <c r="AI2538" s="8">
        <v>1934.2464114832542</v>
      </c>
      <c r="AJ2538" s="11">
        <v>48159.246411493055</v>
      </c>
      <c r="AK2538" s="11"/>
      <c r="AL2538" s="10"/>
      <c r="AO2538" s="40" t="str">
        <f>E2538&amp;F2538&amp;U2538</f>
        <v>3PRDRIV-WHGPRHF</v>
      </c>
      <c r="AP2538" s="40" t="str">
        <f>_xlfn.XLOOKUP(AO2538,CrossRef!N:N,CrossRef!A:A,"NOT FOUND",0)</f>
        <v>3PR4008RF</v>
      </c>
      <c r="AQ2538" s="40" t="str">
        <f>IFERROR(_xlfn.XLOOKUP(AO2538,CrossRef!$N:$N,CrossRef!$E:$E,"Not Found"),"-")</f>
        <v>777D</v>
      </c>
      <c r="AR2538" s="40" t="str">
        <f>IFERROR(_xlfn.XLOOKUP(AO2538,CrossRef!$N:$N,CrossRef!$G:$G,"Not Found"),"-")</f>
        <v>4008 - FINAL DRIVE, BRAKE &amp; WHEEL</v>
      </c>
      <c r="AS2538" s="40" t="str">
        <f>IFERROR(_xlfn.XLOOKUP(AO2538,CrossRef!$N:$N,CrossRef!$H:$H,"Not Found"),"-")</f>
        <v>RF - RIGHT FRONT</v>
      </c>
    </row>
    <row r="2539" spans="1:45" hidden="1" x14ac:dyDescent="0.3">
      <c r="A2539" s="38" t="str">
        <f>E2539&amp;F2539&amp;U2539</f>
        <v>3PRDRIV-WHGPLHF</v>
      </c>
      <c r="B2539" s="38" t="str">
        <f>I2539&amp;D2539&amp;C2539</f>
        <v>TW03784008LF</v>
      </c>
      <c r="C2539" s="38" t="str">
        <f>_xlfn.XLOOKUP(A2539,CrossRef!N:N,CrossRef!D:D,"",0)</f>
        <v>LF</v>
      </c>
      <c r="D2539" s="38" t="str">
        <f>_xlfn.XLOOKUP(A2539,CrossRef!N:N,CrossRef!C:C,"",0)</f>
        <v>4008</v>
      </c>
      <c r="E2539" s="38" t="str">
        <f>LEFT(M2539,3)</f>
        <v>3PR</v>
      </c>
      <c r="F2539" s="38" t="str">
        <f>_xlfn.TEXTAFTER(J2539,"-")</f>
        <v>DRIV-WHGP</v>
      </c>
      <c r="G2539" t="s">
        <v>2648</v>
      </c>
      <c r="H2539" t="s">
        <v>2649</v>
      </c>
      <c r="I2539" t="s">
        <v>4991</v>
      </c>
      <c r="J2539" s="7" t="s">
        <v>2383</v>
      </c>
      <c r="K2539" t="s">
        <v>2638</v>
      </c>
      <c r="L2539" t="s">
        <v>167</v>
      </c>
      <c r="M2539" t="s">
        <v>4992</v>
      </c>
      <c r="N2539" t="s">
        <v>2640</v>
      </c>
      <c r="O2539" t="s">
        <v>2653</v>
      </c>
      <c r="P2539" t="s">
        <v>2642</v>
      </c>
      <c r="Q2539" t="s">
        <v>2640</v>
      </c>
      <c r="R2539" t="s">
        <v>9216</v>
      </c>
      <c r="S2539" t="s">
        <v>2655</v>
      </c>
      <c r="T2539" t="s">
        <v>2688</v>
      </c>
      <c r="U2539" t="s">
        <v>485</v>
      </c>
      <c r="V2539" s="7" t="s">
        <v>945</v>
      </c>
      <c r="W2539" s="8">
        <v>24000</v>
      </c>
      <c r="X2539" t="s">
        <v>9217</v>
      </c>
      <c r="Y2539" t="s">
        <v>9215</v>
      </c>
      <c r="Z2539" s="8">
        <v>36598.699999999997</v>
      </c>
      <c r="AA2539" s="9">
        <v>8.36</v>
      </c>
      <c r="AB2539" s="8">
        <v>107027.44</v>
      </c>
      <c r="AD2539" s="10">
        <v>0</v>
      </c>
      <c r="AE2539" s="11"/>
      <c r="AF2539" s="8">
        <v>28769</v>
      </c>
      <c r="AG2539" s="8">
        <v>16170.300000000003</v>
      </c>
      <c r="AH2539" s="12">
        <v>0.67376250000000015</v>
      </c>
      <c r="AI2539" s="8">
        <v>1934.2464114832542</v>
      </c>
      <c r="AJ2539" s="11">
        <v>48159.246411493055</v>
      </c>
      <c r="AK2539" s="11"/>
      <c r="AL2539" s="10"/>
      <c r="AO2539" s="40" t="str">
        <f>E2539&amp;F2539&amp;U2539</f>
        <v>3PRDRIV-WHGPLHF</v>
      </c>
      <c r="AP2539" s="40" t="str">
        <f>_xlfn.XLOOKUP(AO2539,CrossRef!N:N,CrossRef!A:A,"NOT FOUND",0)</f>
        <v>3PR4008LF</v>
      </c>
      <c r="AQ2539" s="40" t="str">
        <f>IFERROR(_xlfn.XLOOKUP(AO2539,CrossRef!$N:$N,CrossRef!$E:$E,"Not Found"),"-")</f>
        <v>777D</v>
      </c>
      <c r="AR2539" s="40" t="str">
        <f>IFERROR(_xlfn.XLOOKUP(AO2539,CrossRef!$N:$N,CrossRef!$G:$G,"Not Found"),"-")</f>
        <v>4008 - FINAL DRIVE, BRAKE &amp; WHEEL</v>
      </c>
      <c r="AS2539" s="40" t="str">
        <f>IFERROR(_xlfn.XLOOKUP(AO2539,CrossRef!$N:$N,CrossRef!$H:$H,"Not Found"),"-")</f>
        <v>LF - LEFT FRONT</v>
      </c>
    </row>
    <row r="2540" spans="1:45" hidden="1" x14ac:dyDescent="0.3">
      <c r="A2540" s="38" t="str">
        <f>E2540&amp;F2540&amp;U2540</f>
        <v>SSPDRIV-TQCV</v>
      </c>
      <c r="B2540" s="38" t="str">
        <f>I2540&amp;D2540&amp;C2540</f>
        <v>TD6314310100</v>
      </c>
      <c r="C2540" s="38" t="str">
        <f>_xlfn.XLOOKUP(A2540,CrossRef!N:N,CrossRef!D:D,"",0)</f>
        <v>00</v>
      </c>
      <c r="D2540" s="38" t="str">
        <f>_xlfn.XLOOKUP(A2540,CrossRef!N:N,CrossRef!C:C,"",0)</f>
        <v>3101</v>
      </c>
      <c r="E2540" s="38" t="str">
        <f>LEFT(M2540,3)</f>
        <v>SSP</v>
      </c>
      <c r="F2540" s="38" t="str">
        <f>_xlfn.TEXTAFTER(J2540,"-")</f>
        <v>DRIV-TQCV</v>
      </c>
      <c r="G2540" t="s">
        <v>2725</v>
      </c>
      <c r="H2540" t="s">
        <v>2726</v>
      </c>
      <c r="I2540" t="s">
        <v>3182</v>
      </c>
      <c r="J2540" s="7" t="s">
        <v>2384</v>
      </c>
      <c r="K2540" t="s">
        <v>2638</v>
      </c>
      <c r="L2540" t="s">
        <v>183</v>
      </c>
      <c r="M2540" t="s">
        <v>3183</v>
      </c>
      <c r="N2540" t="s">
        <v>2640</v>
      </c>
      <c r="O2540" t="s">
        <v>2653</v>
      </c>
      <c r="P2540" t="s">
        <v>2642</v>
      </c>
      <c r="Q2540" t="s">
        <v>2640</v>
      </c>
      <c r="R2540" t="s">
        <v>9218</v>
      </c>
      <c r="S2540" t="s">
        <v>2655</v>
      </c>
      <c r="T2540" t="s">
        <v>2678</v>
      </c>
      <c r="U2540" t="s">
        <v>2657</v>
      </c>
      <c r="V2540" s="7" t="s">
        <v>404</v>
      </c>
      <c r="W2540" s="8">
        <v>22000</v>
      </c>
      <c r="X2540" t="s">
        <v>9219</v>
      </c>
      <c r="Y2540" t="s">
        <v>3333</v>
      </c>
      <c r="Z2540" s="8">
        <v>69034</v>
      </c>
      <c r="AA2540" s="9">
        <v>12.23</v>
      </c>
      <c r="AB2540" s="8">
        <v>78005.240000000005</v>
      </c>
      <c r="AD2540" s="10">
        <v>4675913</v>
      </c>
      <c r="AE2540" s="11">
        <v>45780</v>
      </c>
      <c r="AF2540" s="8">
        <v>63208.88</v>
      </c>
      <c r="AG2540" s="8">
        <v>16174.880000000005</v>
      </c>
      <c r="AH2540" s="12">
        <v>0.73522181818181842</v>
      </c>
      <c r="AI2540" s="8">
        <v>1322.5576451349145</v>
      </c>
      <c r="AJ2540" s="11">
        <v>47547.557645138892</v>
      </c>
      <c r="AK2540" s="11">
        <v>47454</v>
      </c>
      <c r="AL2540" s="10">
        <v>93</v>
      </c>
      <c r="AM2540">
        <v>84064.67</v>
      </c>
      <c r="AN2540">
        <v>0.94799045454545461</v>
      </c>
      <c r="AO2540" s="40" t="str">
        <f>E2540&amp;F2540&amp;U2540</f>
        <v>SSPDRIV-TQCV</v>
      </c>
      <c r="AP2540" s="40" t="str">
        <f>_xlfn.XLOOKUP(AO2540,CrossRef!N:N,CrossRef!A:A,"NOT FOUND",0)</f>
        <v>SSP310100</v>
      </c>
      <c r="AQ2540" s="40" t="str">
        <f>IFERROR(_xlfn.XLOOKUP(AO2540,CrossRef!$N:$N,CrossRef!$E:$E,"Not Found"),"-")</f>
        <v>793F</v>
      </c>
      <c r="AR2540" s="40" t="str">
        <f>IFERROR(_xlfn.XLOOKUP(AO2540,CrossRef!$N:$N,CrossRef!$G:$G,"Not Found"),"-")</f>
        <v>3101 - TORQUE CONVERTER</v>
      </c>
      <c r="AS2540" s="40" t="str">
        <f>IFERROR(_xlfn.XLOOKUP(AO2540,CrossRef!$N:$N,CrossRef!$H:$H,"Not Found"),"-")</f>
        <v>00 - (NONE)</v>
      </c>
    </row>
    <row r="2541" spans="1:45" hidden="1" x14ac:dyDescent="0.3">
      <c r="A2541" s="38" t="str">
        <f>E2541&amp;F2541&amp;U2541</f>
        <v>3PRENGI</v>
      </c>
      <c r="B2541" s="38" t="str">
        <f>I2541&amp;D2541&amp;C2541</f>
        <v>TD2402100000</v>
      </c>
      <c r="C2541" s="38" t="str">
        <f>_xlfn.XLOOKUP(A2541,CrossRef!N:N,CrossRef!D:D,"",0)</f>
        <v>00</v>
      </c>
      <c r="D2541" s="38" t="str">
        <f>_xlfn.XLOOKUP(A2541,CrossRef!N:N,CrossRef!C:C,"",0)</f>
        <v>1000</v>
      </c>
      <c r="E2541" s="38" t="str">
        <f>LEFT(M2541,3)</f>
        <v>3PR</v>
      </c>
      <c r="F2541" s="38" t="str">
        <f>_xlfn.TEXTAFTER(J2541,"-")</f>
        <v>ENGI</v>
      </c>
      <c r="G2541" t="s">
        <v>3418</v>
      </c>
      <c r="H2541" t="s">
        <v>2636</v>
      </c>
      <c r="I2541" t="s">
        <v>3624</v>
      </c>
      <c r="J2541" s="7" t="s">
        <v>169</v>
      </c>
      <c r="K2541" t="s">
        <v>2638</v>
      </c>
      <c r="L2541" t="s">
        <v>167</v>
      </c>
      <c r="M2541" t="s">
        <v>3625</v>
      </c>
      <c r="N2541" t="s">
        <v>2640</v>
      </c>
      <c r="O2541" t="s">
        <v>2653</v>
      </c>
      <c r="P2541" t="s">
        <v>2642</v>
      </c>
      <c r="Q2541" t="s">
        <v>2662</v>
      </c>
      <c r="R2541" t="s">
        <v>9220</v>
      </c>
      <c r="S2541" t="s">
        <v>2655</v>
      </c>
      <c r="T2541" t="s">
        <v>3265</v>
      </c>
      <c r="U2541" t="s">
        <v>2657</v>
      </c>
      <c r="V2541" s="7" t="s">
        <v>22</v>
      </c>
      <c r="W2541" s="8">
        <v>20000</v>
      </c>
      <c r="X2541" t="s">
        <v>9221</v>
      </c>
      <c r="Y2541" t="s">
        <v>3692</v>
      </c>
      <c r="Z2541" s="8">
        <v>67107.3</v>
      </c>
      <c r="AA2541" s="9">
        <v>0</v>
      </c>
      <c r="AB2541" s="8">
        <v>376247.48</v>
      </c>
      <c r="AD2541" s="10">
        <v>4279450</v>
      </c>
      <c r="AE2541" s="11">
        <v>45167</v>
      </c>
      <c r="AF2541" s="8">
        <v>63284</v>
      </c>
      <c r="AG2541" s="8">
        <v>16176.699999999997</v>
      </c>
      <c r="AH2541" s="12">
        <v>0.80883499999999986</v>
      </c>
      <c r="AI2541" s="8">
        <v>0</v>
      </c>
      <c r="AJ2541" s="11">
        <v>46225</v>
      </c>
      <c r="AK2541" s="11"/>
      <c r="AL2541" s="10"/>
      <c r="AO2541" s="40" t="str">
        <f>E2541&amp;F2541&amp;U2541</f>
        <v>3PRENGI</v>
      </c>
      <c r="AP2541" s="40" t="str">
        <f>_xlfn.XLOOKUP(AO2541,CrossRef!N:N,CrossRef!A:A,"NOT FOUND",0)</f>
        <v>3PR100000</v>
      </c>
      <c r="AQ2541" s="40" t="str">
        <f>IFERROR(_xlfn.XLOOKUP(AO2541,CrossRef!$N:$N,CrossRef!$E:$E,"Not Found"),"-")</f>
        <v>777D</v>
      </c>
      <c r="AR2541" s="40" t="str">
        <f>IFERROR(_xlfn.XLOOKUP(AO2541,CrossRef!$N:$N,CrossRef!$G:$G,"Not Found"),"-")</f>
        <v>1000 - ENGINE</v>
      </c>
      <c r="AS2541" s="40" t="str">
        <f>IFERROR(_xlfn.XLOOKUP(AO2541,CrossRef!$N:$N,CrossRef!$H:$H,"Not Found"),"-")</f>
        <v>00 - (NONE)</v>
      </c>
    </row>
    <row r="2542" spans="1:45" hidden="1" x14ac:dyDescent="0.3">
      <c r="A2542" s="38" t="str">
        <f>E2542&amp;F2542&amp;U2542</f>
        <v>HCMSURE-TMSG-SGBFRHF</v>
      </c>
      <c r="B2542" s="38" t="str">
        <f>I2542&amp;D2542&amp;C2542</f>
        <v>EX70965459RF</v>
      </c>
      <c r="C2542" s="38" t="str">
        <f>_xlfn.XLOOKUP(A2542,CrossRef!N:N,CrossRef!D:D,"",0)</f>
        <v>RF</v>
      </c>
      <c r="D2542" s="38" t="str">
        <f>_xlfn.XLOOKUP(A2542,CrossRef!N:N,CrossRef!C:C,"",0)</f>
        <v>5459</v>
      </c>
      <c r="E2542" s="38" t="str">
        <f>LEFT(M2542,3)</f>
        <v>HCM</v>
      </c>
      <c r="F2542" s="38" t="str">
        <f>_xlfn.TEXTAFTER(J2542,"-")</f>
        <v>SURE-TMSG-SGBF</v>
      </c>
      <c r="G2542" t="s">
        <v>2635</v>
      </c>
      <c r="H2542" t="s">
        <v>2636</v>
      </c>
      <c r="I2542" t="s">
        <v>2772</v>
      </c>
      <c r="J2542" s="7" t="s">
        <v>1158</v>
      </c>
      <c r="K2542" t="s">
        <v>2668</v>
      </c>
      <c r="L2542" t="s">
        <v>227</v>
      </c>
      <c r="M2542" t="s">
        <v>2773</v>
      </c>
      <c r="N2542" t="s">
        <v>2640</v>
      </c>
      <c r="O2542" t="s">
        <v>2653</v>
      </c>
      <c r="P2542" t="s">
        <v>2642</v>
      </c>
      <c r="Q2542" t="s">
        <v>2662</v>
      </c>
      <c r="R2542" t="s">
        <v>9222</v>
      </c>
      <c r="S2542" t="s">
        <v>2655</v>
      </c>
      <c r="T2542" t="s">
        <v>2949</v>
      </c>
      <c r="U2542" t="s">
        <v>488</v>
      </c>
      <c r="V2542" s="7" t="s">
        <v>742</v>
      </c>
      <c r="W2542" s="8">
        <v>18000</v>
      </c>
      <c r="X2542" t="s">
        <v>9223</v>
      </c>
      <c r="Y2542" t="s">
        <v>3327</v>
      </c>
      <c r="Z2542" s="8">
        <v>49793</v>
      </c>
      <c r="AA2542" s="9">
        <v>6.54</v>
      </c>
      <c r="AB2542" s="8">
        <v>77458.14</v>
      </c>
      <c r="AD2542" s="10">
        <v>4626237</v>
      </c>
      <c r="AE2542" s="11">
        <v>45649</v>
      </c>
      <c r="AF2542" s="8">
        <v>47970</v>
      </c>
      <c r="AG2542" s="8">
        <v>16177</v>
      </c>
      <c r="AH2542" s="12">
        <v>0.8987222222222222</v>
      </c>
      <c r="AI2542" s="8">
        <v>2473.5474006116206</v>
      </c>
      <c r="AJ2542" s="11">
        <v>48698.547400613425</v>
      </c>
      <c r="AK2542" s="11">
        <v>46879</v>
      </c>
      <c r="AL2542" s="10">
        <v>1819</v>
      </c>
      <c r="AM2542">
        <v>54070.16</v>
      </c>
      <c r="AN2542">
        <v>0.33889777777777796</v>
      </c>
      <c r="AO2542" s="40" t="str">
        <f>E2542&amp;F2542&amp;U2542</f>
        <v>HCMSURE-TMSG-SGBFRHF</v>
      </c>
      <c r="AP2542" s="40" t="str">
        <f>_xlfn.XLOOKUP(AO2542,CrossRef!N:N,CrossRef!A:A,"NOT FOUND",0)</f>
        <v>HCM5459RF</v>
      </c>
      <c r="AQ2542" s="40" t="str">
        <f>IFERROR(_xlfn.XLOOKUP(AO2542,CrossRef!$N:$N,CrossRef!$E:$E,"Not Found"),"-")</f>
        <v>EX3600-6</v>
      </c>
      <c r="AR2542" s="40" t="str">
        <f>IFERROR(_xlfn.XLOOKUP(AO2542,CrossRef!$N:$N,CrossRef!$G:$G,"Not Found"),"-")</f>
        <v>5459 - SWING DRIVE</v>
      </c>
      <c r="AS2542" s="40" t="str">
        <f>IFERROR(_xlfn.XLOOKUP(AO2542,CrossRef!$N:$N,CrossRef!$H:$H,"Not Found"),"-")</f>
        <v>RF - RIGHT FRONT</v>
      </c>
    </row>
    <row r="2543" spans="1:45" hidden="1" x14ac:dyDescent="0.3">
      <c r="A2543" s="38" t="str">
        <f>E2543&amp;F2543&amp;U2543</f>
        <v>SSPENGI</v>
      </c>
      <c r="B2543" s="38" t="str">
        <f>I2543&amp;D2543&amp;C2543</f>
        <v>TD6314100000</v>
      </c>
      <c r="C2543" s="38" t="str">
        <f>_xlfn.XLOOKUP(A2543,CrossRef!N:N,CrossRef!D:D,"",0)</f>
        <v>00</v>
      </c>
      <c r="D2543" s="38" t="str">
        <f>_xlfn.XLOOKUP(A2543,CrossRef!N:N,CrossRef!C:C,"",0)</f>
        <v>1000</v>
      </c>
      <c r="E2543" s="38" t="str">
        <f>LEFT(M2543,3)</f>
        <v>SSP</v>
      </c>
      <c r="F2543" s="38" t="str">
        <f>_xlfn.TEXTAFTER(J2543,"-")</f>
        <v>ENGI</v>
      </c>
      <c r="G2543" t="s">
        <v>2725</v>
      </c>
      <c r="H2543" t="s">
        <v>2726</v>
      </c>
      <c r="I2543" t="s">
        <v>3182</v>
      </c>
      <c r="J2543" s="7" t="s">
        <v>1608</v>
      </c>
      <c r="K2543" t="s">
        <v>2638</v>
      </c>
      <c r="L2543" t="s">
        <v>183</v>
      </c>
      <c r="M2543" t="s">
        <v>3183</v>
      </c>
      <c r="N2543" t="s">
        <v>2640</v>
      </c>
      <c r="O2543" t="s">
        <v>2653</v>
      </c>
      <c r="P2543" t="s">
        <v>2642</v>
      </c>
      <c r="Q2543" t="s">
        <v>2640</v>
      </c>
      <c r="R2543" t="s">
        <v>9224</v>
      </c>
      <c r="S2543" t="s">
        <v>2655</v>
      </c>
      <c r="T2543" t="s">
        <v>3265</v>
      </c>
      <c r="U2543" t="s">
        <v>2657</v>
      </c>
      <c r="V2543" s="7" t="s">
        <v>163</v>
      </c>
      <c r="W2543" s="8">
        <v>22000</v>
      </c>
      <c r="X2543" t="s">
        <v>5458</v>
      </c>
      <c r="Y2543" t="s">
        <v>3276</v>
      </c>
      <c r="Z2543" s="8">
        <v>69034</v>
      </c>
      <c r="AA2543" s="9">
        <v>12.23</v>
      </c>
      <c r="AB2543" s="8">
        <v>734479.95</v>
      </c>
      <c r="AD2543" s="10">
        <v>4678467</v>
      </c>
      <c r="AE2543" s="11">
        <v>45787</v>
      </c>
      <c r="AF2543" s="8">
        <v>63214.35</v>
      </c>
      <c r="AG2543" s="8">
        <v>16180.350000000006</v>
      </c>
      <c r="AH2543" s="12">
        <v>0.73547045454545479</v>
      </c>
      <c r="AI2543" s="8">
        <v>1323.0049059689293</v>
      </c>
      <c r="AJ2543" s="11">
        <v>47548.004905983798</v>
      </c>
      <c r="AK2543" s="11"/>
      <c r="AL2543" s="10"/>
      <c r="AO2543" s="40" t="str">
        <f>E2543&amp;F2543&amp;U2543</f>
        <v>SSPENGI</v>
      </c>
      <c r="AP2543" s="40" t="str">
        <f>_xlfn.XLOOKUP(AO2543,CrossRef!N:N,CrossRef!A:A,"NOT FOUND",0)</f>
        <v>SSP100000</v>
      </c>
      <c r="AQ2543" s="40" t="str">
        <f>IFERROR(_xlfn.XLOOKUP(AO2543,CrossRef!$N:$N,CrossRef!$E:$E,"Not Found"),"-")</f>
        <v>793F</v>
      </c>
      <c r="AR2543" s="40" t="str">
        <f>IFERROR(_xlfn.XLOOKUP(AO2543,CrossRef!$N:$N,CrossRef!$G:$G,"Not Found"),"-")</f>
        <v>1000 - ENGINE</v>
      </c>
      <c r="AS2543" s="40" t="str">
        <f>IFERROR(_xlfn.XLOOKUP(AO2543,CrossRef!$N:$N,CrossRef!$H:$H,"Not Found"),"-")</f>
        <v>00 - (NONE)</v>
      </c>
    </row>
    <row r="2544" spans="1:45" hidden="1" x14ac:dyDescent="0.3">
      <c r="A2544" s="38" t="str">
        <f>E2544&amp;F2544&amp;U2544</f>
        <v>SSPENGI-COSY</v>
      </c>
      <c r="B2544" s="38" t="str">
        <f>I2544&amp;D2544&amp;C2544</f>
        <v>TD6314135300</v>
      </c>
      <c r="C2544" s="38" t="str">
        <f>_xlfn.XLOOKUP(A2544,CrossRef!N:N,CrossRef!D:D,"",0)</f>
        <v>00</v>
      </c>
      <c r="D2544" s="38" t="str">
        <f>_xlfn.XLOOKUP(A2544,CrossRef!N:N,CrossRef!C:C,"",0)</f>
        <v>1353</v>
      </c>
      <c r="E2544" s="38" t="str">
        <f>LEFT(M2544,3)</f>
        <v>SSP</v>
      </c>
      <c r="F2544" s="38" t="str">
        <f>_xlfn.TEXTAFTER(J2544,"-")</f>
        <v>ENGI-COSY</v>
      </c>
      <c r="G2544" t="s">
        <v>2725</v>
      </c>
      <c r="H2544" t="s">
        <v>2726</v>
      </c>
      <c r="I2544" t="s">
        <v>3182</v>
      </c>
      <c r="J2544" s="7" t="s">
        <v>2385</v>
      </c>
      <c r="K2544" t="s">
        <v>2638</v>
      </c>
      <c r="L2544" t="s">
        <v>183</v>
      </c>
      <c r="M2544" t="s">
        <v>3183</v>
      </c>
      <c r="N2544" t="s">
        <v>2640</v>
      </c>
      <c r="O2544" t="s">
        <v>2653</v>
      </c>
      <c r="P2544" t="s">
        <v>2642</v>
      </c>
      <c r="Q2544" t="s">
        <v>2640</v>
      </c>
      <c r="R2544" t="s">
        <v>9225</v>
      </c>
      <c r="S2544" t="s">
        <v>2655</v>
      </c>
      <c r="T2544" t="s">
        <v>3253</v>
      </c>
      <c r="U2544" t="s">
        <v>2657</v>
      </c>
      <c r="V2544" s="7" t="s">
        <v>291</v>
      </c>
      <c r="W2544" s="8">
        <v>22000</v>
      </c>
      <c r="X2544" t="s">
        <v>9226</v>
      </c>
      <c r="Y2544" t="s">
        <v>3255</v>
      </c>
      <c r="Z2544" s="8">
        <v>69034</v>
      </c>
      <c r="AA2544" s="9">
        <v>12.23</v>
      </c>
      <c r="AB2544" s="8">
        <v>155138.51999999999</v>
      </c>
      <c r="AD2544" s="10">
        <v>4541423</v>
      </c>
      <c r="AE2544" s="11">
        <v>45787</v>
      </c>
      <c r="AF2544" s="8">
        <v>63214.91</v>
      </c>
      <c r="AG2544" s="8">
        <v>16180.910000000003</v>
      </c>
      <c r="AH2544" s="12">
        <v>0.73549590909090923</v>
      </c>
      <c r="AI2544" s="8">
        <v>1323.0506950122651</v>
      </c>
      <c r="AJ2544" s="11">
        <v>47548.05069502315</v>
      </c>
      <c r="AK2544" s="11">
        <v>47454</v>
      </c>
      <c r="AL2544" s="10">
        <v>94</v>
      </c>
      <c r="AM2544">
        <v>84064.67</v>
      </c>
      <c r="AN2544">
        <v>0.94771636363636336</v>
      </c>
      <c r="AO2544" s="40" t="str">
        <f>E2544&amp;F2544&amp;U2544</f>
        <v>SSPENGI-COSY</v>
      </c>
      <c r="AP2544" s="40" t="str">
        <f>_xlfn.XLOOKUP(AO2544,CrossRef!N:N,CrossRef!A:A,"NOT FOUND",0)</f>
        <v>SSP135300</v>
      </c>
      <c r="AQ2544" s="40" t="str">
        <f>IFERROR(_xlfn.XLOOKUP(AO2544,CrossRef!$N:$N,CrossRef!$E:$E,"Not Found"),"-")</f>
        <v>793F</v>
      </c>
      <c r="AR2544" s="40" t="str">
        <f>IFERROR(_xlfn.XLOOKUP(AO2544,CrossRef!$N:$N,CrossRef!$G:$G,"Not Found"),"-")</f>
        <v>1353 - RADIATOR</v>
      </c>
      <c r="AS2544" s="40" t="str">
        <f>IFERROR(_xlfn.XLOOKUP(AO2544,CrossRef!$N:$N,CrossRef!$H:$H,"Not Found"),"-")</f>
        <v>00 - (NONE)</v>
      </c>
    </row>
    <row r="2545" spans="1:45" hidden="1" x14ac:dyDescent="0.3">
      <c r="A2545" s="38" t="str">
        <f>E2545&amp;F2545&amp;U2545</f>
        <v>SSPDRIV-TMSN</v>
      </c>
      <c r="B2545" s="38" t="str">
        <f>I2545&amp;D2545&amp;C2545</f>
        <v>TD6311303000</v>
      </c>
      <c r="C2545" s="38" t="str">
        <f>_xlfn.XLOOKUP(A2545,CrossRef!N:N,CrossRef!D:D,"",0)</f>
        <v>00</v>
      </c>
      <c r="D2545" s="38" t="str">
        <f>_xlfn.XLOOKUP(A2545,CrossRef!N:N,CrossRef!C:C,"",0)</f>
        <v>3030</v>
      </c>
      <c r="E2545" s="38" t="str">
        <f>LEFT(M2545,3)</f>
        <v>SSP</v>
      </c>
      <c r="F2545" s="38" t="str">
        <f>_xlfn.TEXTAFTER(J2545,"-")</f>
        <v>DRIV-TMSN</v>
      </c>
      <c r="G2545" t="s">
        <v>2725</v>
      </c>
      <c r="H2545" t="s">
        <v>2726</v>
      </c>
      <c r="I2545" t="s">
        <v>3074</v>
      </c>
      <c r="J2545" s="7" t="s">
        <v>2386</v>
      </c>
      <c r="K2545" t="s">
        <v>2638</v>
      </c>
      <c r="L2545" t="s">
        <v>183</v>
      </c>
      <c r="M2545" t="s">
        <v>3075</v>
      </c>
      <c r="N2545" t="s">
        <v>2640</v>
      </c>
      <c r="O2545" t="s">
        <v>2653</v>
      </c>
      <c r="P2545" t="s">
        <v>2642</v>
      </c>
      <c r="Q2545" t="s">
        <v>2640</v>
      </c>
      <c r="R2545" t="s">
        <v>9227</v>
      </c>
      <c r="S2545" t="s">
        <v>2655</v>
      </c>
      <c r="T2545" t="s">
        <v>2818</v>
      </c>
      <c r="U2545" t="s">
        <v>2657</v>
      </c>
      <c r="V2545" s="7" t="s">
        <v>327</v>
      </c>
      <c r="W2545" s="8">
        <v>18000</v>
      </c>
      <c r="X2545" t="s">
        <v>9228</v>
      </c>
      <c r="Y2545" t="s">
        <v>3417</v>
      </c>
      <c r="Z2545" s="8">
        <v>67977.070000000007</v>
      </c>
      <c r="AA2545" s="9">
        <v>14.22</v>
      </c>
      <c r="AB2545" s="8">
        <v>107273.16</v>
      </c>
      <c r="AD2545" s="10">
        <v>4787432</v>
      </c>
      <c r="AE2545" s="11">
        <v>46108</v>
      </c>
      <c r="AF2545" s="8">
        <v>66165.95</v>
      </c>
      <c r="AG2545" s="8">
        <v>16188.87999999999</v>
      </c>
      <c r="AH2545" s="12">
        <v>0.89938222222222164</v>
      </c>
      <c r="AI2545" s="8">
        <v>1138.4585091420527</v>
      </c>
      <c r="AJ2545" s="11">
        <v>47363.458509143522</v>
      </c>
      <c r="AK2545" s="11">
        <v>47393</v>
      </c>
      <c r="AL2545" s="10">
        <v>-30</v>
      </c>
      <c r="AM2545">
        <v>84586.03</v>
      </c>
      <c r="AN2545">
        <v>1.0233377777777779</v>
      </c>
      <c r="AO2545" s="40" t="str">
        <f>E2545&amp;F2545&amp;U2545</f>
        <v>SSPDRIV-TMSN</v>
      </c>
      <c r="AP2545" s="40" t="str">
        <f>_xlfn.XLOOKUP(AO2545,CrossRef!N:N,CrossRef!A:A,"NOT FOUND",0)</f>
        <v>SSP303000</v>
      </c>
      <c r="AQ2545" s="40" t="str">
        <f>IFERROR(_xlfn.XLOOKUP(AO2545,CrossRef!$N:$N,CrossRef!$E:$E,"Not Found"),"-")</f>
        <v>793F</v>
      </c>
      <c r="AR2545" s="40" t="str">
        <f>IFERROR(_xlfn.XLOOKUP(AO2545,CrossRef!$N:$N,CrossRef!$G:$G,"Not Found"),"-")</f>
        <v>3030 - TRANSMISSION</v>
      </c>
      <c r="AS2545" s="40" t="str">
        <f>IFERROR(_xlfn.XLOOKUP(AO2545,CrossRef!$N:$N,CrossRef!$H:$H,"Not Found"),"-")</f>
        <v>00 - (NONE)</v>
      </c>
    </row>
    <row r="2546" spans="1:45" hidden="1" x14ac:dyDescent="0.3">
      <c r="A2546" s="38" t="str">
        <f>E2546&amp;F2546&amp;U2546</f>
        <v>APXSURE-SPSNRHF</v>
      </c>
      <c r="B2546" s="38" t="str">
        <f>I2546&amp;D2546&amp;C2546</f>
        <v>TD60517201RF</v>
      </c>
      <c r="C2546" s="38" t="str">
        <f>_xlfn.XLOOKUP(A2546,CrossRef!N:N,CrossRef!D:D,"",0)</f>
        <v>RF</v>
      </c>
      <c r="D2546" s="38" t="str">
        <f>_xlfn.XLOOKUP(A2546,CrossRef!N:N,CrossRef!C:C,"",0)</f>
        <v>7201</v>
      </c>
      <c r="E2546" s="38" t="str">
        <f>LEFT(M2546,3)</f>
        <v>APX</v>
      </c>
      <c r="F2546" s="38" t="str">
        <f>_xlfn.TEXTAFTER(J2546,"-")</f>
        <v>SURE-SPSN</v>
      </c>
      <c r="G2546" t="s">
        <v>2648</v>
      </c>
      <c r="H2546" t="s">
        <v>2649</v>
      </c>
      <c r="I2546" t="s">
        <v>3115</v>
      </c>
      <c r="J2546" s="7" t="s">
        <v>1124</v>
      </c>
      <c r="K2546" t="s">
        <v>2638</v>
      </c>
      <c r="L2546" t="s">
        <v>177</v>
      </c>
      <c r="M2546" t="s">
        <v>3116</v>
      </c>
      <c r="N2546" t="s">
        <v>2640</v>
      </c>
      <c r="O2546" t="s">
        <v>2653</v>
      </c>
      <c r="P2546" t="s">
        <v>2642</v>
      </c>
      <c r="Q2546" t="s">
        <v>2640</v>
      </c>
      <c r="R2546" t="s">
        <v>9229</v>
      </c>
      <c r="S2546" t="s">
        <v>2644</v>
      </c>
      <c r="T2546" t="s">
        <v>2720</v>
      </c>
      <c r="U2546" t="s">
        <v>488</v>
      </c>
      <c r="V2546" s="7" t="s">
        <v>1042</v>
      </c>
      <c r="W2546" s="8">
        <v>22000</v>
      </c>
      <c r="X2546" t="s">
        <v>9230</v>
      </c>
      <c r="Y2546" t="s">
        <v>2722</v>
      </c>
      <c r="Z2546" s="8">
        <v>79600.2</v>
      </c>
      <c r="AA2546" s="9">
        <v>8.31</v>
      </c>
      <c r="AB2546" s="8">
        <v>29554.47</v>
      </c>
      <c r="AD2546" s="10">
        <v>4844438</v>
      </c>
      <c r="AE2546" s="11">
        <v>45558</v>
      </c>
      <c r="AF2546" s="8">
        <v>73789.61</v>
      </c>
      <c r="AG2546" s="8">
        <v>16189.410000000003</v>
      </c>
      <c r="AH2546" s="12">
        <v>0.73588227272727291</v>
      </c>
      <c r="AI2546" s="8">
        <v>1948.1841155234661</v>
      </c>
      <c r="AJ2546" s="11">
        <v>48173.184115509262</v>
      </c>
      <c r="AK2546" s="11">
        <v>47170</v>
      </c>
      <c r="AL2546" s="10">
        <v>1003</v>
      </c>
      <c r="AM2546">
        <v>87453.15</v>
      </c>
      <c r="AN2546">
        <v>0.62106999999999968</v>
      </c>
      <c r="AO2546" s="40" t="str">
        <f>E2546&amp;F2546&amp;U2546</f>
        <v>APXSURE-SPSNRHF</v>
      </c>
      <c r="AP2546" s="40" t="str">
        <f>_xlfn.XLOOKUP(AO2546,CrossRef!N:N,CrossRef!A:A,"NOT FOUND",0)</f>
        <v>APX7201RF</v>
      </c>
      <c r="AQ2546" s="40" t="str">
        <f>IFERROR(_xlfn.XLOOKUP(AO2546,CrossRef!$N:$N,CrossRef!$E:$E,"Not Found"),"-")</f>
        <v>785C</v>
      </c>
      <c r="AR2546" s="40" t="str">
        <f>IFERROR(_xlfn.XLOOKUP(AO2546,CrossRef!$N:$N,CrossRef!$G:$G,"Not Found"),"-")</f>
        <v>7201 - SUSPENSION CYLINDER</v>
      </c>
      <c r="AS2546" s="40" t="str">
        <f>IFERROR(_xlfn.XLOOKUP(AO2546,CrossRef!$N:$N,CrossRef!$H:$H,"Not Found"),"-")</f>
        <v>RF - RIGHT FRONT</v>
      </c>
    </row>
    <row r="2547" spans="1:45" hidden="1" x14ac:dyDescent="0.3">
      <c r="A2547" s="38" t="str">
        <f>E2547&amp;F2547&amp;U2547</f>
        <v>3PRENGI-COSY</v>
      </c>
      <c r="B2547" s="38" t="str">
        <f>I2547&amp;D2547&amp;C2547</f>
        <v>TD2402135300</v>
      </c>
      <c r="C2547" s="38" t="str">
        <f>_xlfn.XLOOKUP(A2547,CrossRef!N:N,CrossRef!D:D,"",0)</f>
        <v>00</v>
      </c>
      <c r="D2547" s="38" t="str">
        <f>_xlfn.XLOOKUP(A2547,CrossRef!N:N,CrossRef!C:C,"",0)</f>
        <v>1353</v>
      </c>
      <c r="E2547" s="38" t="str">
        <f>LEFT(M2547,3)</f>
        <v>3PR</v>
      </c>
      <c r="F2547" s="38" t="str">
        <f>_xlfn.TEXTAFTER(J2547,"-")</f>
        <v>ENGI-COSY</v>
      </c>
      <c r="G2547" t="s">
        <v>3418</v>
      </c>
      <c r="H2547" t="s">
        <v>2636</v>
      </c>
      <c r="I2547" t="s">
        <v>3624</v>
      </c>
      <c r="J2547" s="7" t="s">
        <v>283</v>
      </c>
      <c r="K2547" t="s">
        <v>2638</v>
      </c>
      <c r="L2547" t="s">
        <v>167</v>
      </c>
      <c r="M2547" t="s">
        <v>3625</v>
      </c>
      <c r="N2547" t="s">
        <v>2640</v>
      </c>
      <c r="O2547" t="s">
        <v>2653</v>
      </c>
      <c r="P2547" t="s">
        <v>2642</v>
      </c>
      <c r="Q2547" t="s">
        <v>2662</v>
      </c>
      <c r="R2547" t="s">
        <v>9231</v>
      </c>
      <c r="S2547" t="s">
        <v>2655</v>
      </c>
      <c r="T2547" t="s">
        <v>3253</v>
      </c>
      <c r="U2547" t="s">
        <v>2657</v>
      </c>
      <c r="V2547" s="7" t="s">
        <v>264</v>
      </c>
      <c r="W2547" s="8">
        <v>20000</v>
      </c>
      <c r="X2547" t="s">
        <v>9232</v>
      </c>
      <c r="Y2547" t="s">
        <v>3695</v>
      </c>
      <c r="Z2547" s="8">
        <v>67107.3</v>
      </c>
      <c r="AA2547" s="9">
        <v>0</v>
      </c>
      <c r="AB2547" s="8">
        <v>38062.93</v>
      </c>
      <c r="AD2547" s="10">
        <v>4279298</v>
      </c>
      <c r="AE2547" s="11">
        <v>45463</v>
      </c>
      <c r="AF2547" s="8">
        <v>63300</v>
      </c>
      <c r="AG2547" s="8">
        <v>16192.699999999997</v>
      </c>
      <c r="AH2547" s="12">
        <v>0.80963499999999988</v>
      </c>
      <c r="AI2547" s="8">
        <v>0</v>
      </c>
      <c r="AJ2547" s="11">
        <v>46225</v>
      </c>
      <c r="AK2547" s="11">
        <v>46720</v>
      </c>
      <c r="AL2547" s="10">
        <v>-495</v>
      </c>
      <c r="AO2547" s="40" t="str">
        <f>E2547&amp;F2547&amp;U2547</f>
        <v>3PRENGI-COSY</v>
      </c>
      <c r="AP2547" s="40" t="str">
        <f>_xlfn.XLOOKUP(AO2547,CrossRef!N:N,CrossRef!A:A,"NOT FOUND",0)</f>
        <v>3PR135300</v>
      </c>
      <c r="AQ2547" s="40" t="str">
        <f>IFERROR(_xlfn.XLOOKUP(AO2547,CrossRef!$N:$N,CrossRef!$E:$E,"Not Found"),"-")</f>
        <v>777D</v>
      </c>
      <c r="AR2547" s="40" t="str">
        <f>IFERROR(_xlfn.XLOOKUP(AO2547,CrossRef!$N:$N,CrossRef!$G:$G,"Not Found"),"-")</f>
        <v>1353 - RADIATOR</v>
      </c>
      <c r="AS2547" s="40" t="str">
        <f>IFERROR(_xlfn.XLOOKUP(AO2547,CrossRef!$N:$N,CrossRef!$H:$H,"Not Found"),"-")</f>
        <v>00 - (NONE)</v>
      </c>
    </row>
    <row r="2548" spans="1:45" hidden="1" x14ac:dyDescent="0.3">
      <c r="A2548" s="38" t="str">
        <f>E2548&amp;F2548&amp;U2548</f>
        <v>APXDRIV-TMSN</v>
      </c>
      <c r="B2548" s="38" t="str">
        <f>I2548&amp;D2548&amp;C2548</f>
        <v>TD6106303000</v>
      </c>
      <c r="C2548" s="38" t="str">
        <f>_xlfn.XLOOKUP(A2548,CrossRef!N:N,CrossRef!D:D,"",0)</f>
        <v>00</v>
      </c>
      <c r="D2548" s="38" t="str">
        <f>_xlfn.XLOOKUP(A2548,CrossRef!N:N,CrossRef!C:C,"",0)</f>
        <v>3030</v>
      </c>
      <c r="E2548" s="38" t="str">
        <f>LEFT(M2548,3)</f>
        <v>APX</v>
      </c>
      <c r="F2548" s="38" t="str">
        <f>_xlfn.TEXTAFTER(J2548,"-")</f>
        <v>DRIV-TMSN</v>
      </c>
      <c r="G2548" t="s">
        <v>2648</v>
      </c>
      <c r="H2548" t="s">
        <v>2649</v>
      </c>
      <c r="I2548" t="s">
        <v>5338</v>
      </c>
      <c r="J2548" s="7" t="s">
        <v>2387</v>
      </c>
      <c r="K2548" t="s">
        <v>2638</v>
      </c>
      <c r="L2548" t="s">
        <v>177</v>
      </c>
      <c r="M2548" t="s">
        <v>5339</v>
      </c>
      <c r="N2548" t="s">
        <v>2652</v>
      </c>
      <c r="O2548" t="s">
        <v>2653</v>
      </c>
      <c r="P2548" t="s">
        <v>2642</v>
      </c>
      <c r="Q2548" t="s">
        <v>2640</v>
      </c>
      <c r="R2548" t="s">
        <v>9233</v>
      </c>
      <c r="S2548" t="s">
        <v>2655</v>
      </c>
      <c r="T2548" t="s">
        <v>2818</v>
      </c>
      <c r="U2548" t="s">
        <v>2657</v>
      </c>
      <c r="V2548" s="7" t="s">
        <v>327</v>
      </c>
      <c r="W2548" s="8">
        <v>18000</v>
      </c>
      <c r="X2548" t="s">
        <v>9234</v>
      </c>
      <c r="Y2548" t="s">
        <v>3489</v>
      </c>
      <c r="Z2548" s="8">
        <v>73575.570000000007</v>
      </c>
      <c r="AA2548" s="9">
        <v>0.04</v>
      </c>
      <c r="AB2548" s="8">
        <v>79096.710000000006</v>
      </c>
      <c r="AD2548" s="10">
        <v>4636989</v>
      </c>
      <c r="AE2548" s="11">
        <v>45911</v>
      </c>
      <c r="AF2548" s="8">
        <v>71772.37</v>
      </c>
      <c r="AG2548" s="8">
        <v>16196.799999999988</v>
      </c>
      <c r="AH2548" s="12">
        <v>0.89982222222222152</v>
      </c>
      <c r="AI2548" s="8">
        <v>404919.99999999971</v>
      </c>
      <c r="AJ2548" s="11"/>
      <c r="AK2548" s="11">
        <v>48123</v>
      </c>
      <c r="AL2548" s="10"/>
      <c r="AM2548">
        <v>73651.490000000005</v>
      </c>
      <c r="AN2548">
        <v>0.1043955555555561</v>
      </c>
      <c r="AO2548" s="40" t="str">
        <f>E2548&amp;F2548&amp;U2548</f>
        <v>APXDRIV-TMSN</v>
      </c>
      <c r="AP2548" s="40" t="str">
        <f>_xlfn.XLOOKUP(AO2548,CrossRef!N:N,CrossRef!A:A,"NOT FOUND",0)</f>
        <v>APX303000</v>
      </c>
      <c r="AQ2548" s="40" t="str">
        <f>IFERROR(_xlfn.XLOOKUP(AO2548,CrossRef!$N:$N,CrossRef!$E:$E,"Not Found"),"-")</f>
        <v>785C</v>
      </c>
      <c r="AR2548" s="40" t="str">
        <f>IFERROR(_xlfn.XLOOKUP(AO2548,CrossRef!$N:$N,CrossRef!$G:$G,"Not Found"),"-")</f>
        <v>3030 - TRANSMISSION</v>
      </c>
      <c r="AS2548" s="40" t="str">
        <f>IFERROR(_xlfn.XLOOKUP(AO2548,CrossRef!$N:$N,CrossRef!$H:$H,"Not Found"),"-")</f>
        <v>00 - (NONE)</v>
      </c>
    </row>
    <row r="2549" spans="1:45" hidden="1" x14ac:dyDescent="0.3">
      <c r="A2549" s="38" t="str">
        <f>E2549&amp;F2549&amp;U2549</f>
        <v>615DRIV-DIFFRR</v>
      </c>
      <c r="B2549" s="38" t="str">
        <f>I2549&amp;D2549&amp;C2549</f>
        <v>LO16533258RE</v>
      </c>
      <c r="C2549" s="38" t="str">
        <f>_xlfn.XLOOKUP(A2549,CrossRef!N:N,CrossRef!D:D,"",0)</f>
        <v>RE</v>
      </c>
      <c r="D2549" s="38" t="str">
        <f>_xlfn.XLOOKUP(A2549,CrossRef!N:N,CrossRef!C:C,"",0)</f>
        <v>3258</v>
      </c>
      <c r="E2549" s="38" t="str">
        <f>LEFT(M2549,3)</f>
        <v>615</v>
      </c>
      <c r="F2549" s="38" t="str">
        <f>_xlfn.TEXTAFTER(J2549,"-")</f>
        <v>DRIV-DIFF</v>
      </c>
      <c r="G2549" t="s">
        <v>2648</v>
      </c>
      <c r="H2549" t="s">
        <v>2649</v>
      </c>
      <c r="I2549" t="s">
        <v>6476</v>
      </c>
      <c r="J2549" s="7" t="s">
        <v>448</v>
      </c>
      <c r="K2549" t="s">
        <v>3397</v>
      </c>
      <c r="L2549" t="s">
        <v>126</v>
      </c>
      <c r="M2549" t="s">
        <v>6477</v>
      </c>
      <c r="N2549" t="s">
        <v>2640</v>
      </c>
      <c r="O2549" t="s">
        <v>2803</v>
      </c>
      <c r="P2549" t="s">
        <v>2642</v>
      </c>
      <c r="Q2549" t="s">
        <v>2640</v>
      </c>
      <c r="R2549" t="s">
        <v>9235</v>
      </c>
      <c r="S2549" t="s">
        <v>2655</v>
      </c>
      <c r="T2549" t="s">
        <v>2656</v>
      </c>
      <c r="U2549" t="s">
        <v>230</v>
      </c>
      <c r="V2549" s="7" t="s">
        <v>445</v>
      </c>
      <c r="W2549" s="8">
        <v>18000</v>
      </c>
      <c r="X2549" t="s">
        <v>9236</v>
      </c>
      <c r="Y2549" t="s">
        <v>4164</v>
      </c>
      <c r="Z2549" s="8">
        <v>19377.599999999999</v>
      </c>
      <c r="AA2549" s="9">
        <v>14.11</v>
      </c>
      <c r="AB2549" s="8">
        <v>55692.04</v>
      </c>
      <c r="AD2549" s="10">
        <v>4861195</v>
      </c>
      <c r="AE2549" s="11">
        <v>46068</v>
      </c>
      <c r="AF2549" s="8">
        <v>17638</v>
      </c>
      <c r="AG2549" s="8">
        <v>16260.400000000001</v>
      </c>
      <c r="AH2549" s="12">
        <v>0.90335555555555569</v>
      </c>
      <c r="AI2549" s="8">
        <v>1152.4025513819988</v>
      </c>
      <c r="AJ2549" s="11">
        <v>47377.402551388892</v>
      </c>
      <c r="AK2549" s="11">
        <v>47920</v>
      </c>
      <c r="AL2549" s="10">
        <v>-543</v>
      </c>
      <c r="AM2549">
        <v>43294.05</v>
      </c>
      <c r="AN2549">
        <v>1.4253361111111114</v>
      </c>
      <c r="AO2549" s="40" t="str">
        <f>E2549&amp;F2549&amp;U2549</f>
        <v>615DRIV-DIFFRR</v>
      </c>
      <c r="AP2549" s="40" t="str">
        <f>_xlfn.XLOOKUP(AO2549,CrossRef!N:N,CrossRef!A:A,"NOT FOUND",0)</f>
        <v>6153258RE</v>
      </c>
      <c r="AQ2549" s="40" t="str">
        <f>IFERROR(_xlfn.XLOOKUP(AO2549,CrossRef!$N:$N,CrossRef!$E:$E,"Not Found"),"-")</f>
        <v>WA600-6LC</v>
      </c>
      <c r="AR2549" s="40" t="str">
        <f>IFERROR(_xlfn.XLOOKUP(AO2549,CrossRef!$N:$N,CrossRef!$G:$G,"Not Found"),"-")</f>
        <v>3258 - DIFFERENTIAL</v>
      </c>
      <c r="AS2549" s="40" t="str">
        <f>IFERROR(_xlfn.XLOOKUP(AO2549,CrossRef!$N:$N,CrossRef!$H:$H,"Not Found"),"-")</f>
        <v>RE - REAR</v>
      </c>
    </row>
    <row r="2550" spans="1:45" hidden="1" x14ac:dyDescent="0.3">
      <c r="A2550" s="38" t="str">
        <f>E2550&amp;F2550&amp;U2550</f>
        <v>615DRIV-FIDVLHR</v>
      </c>
      <c r="B2550" s="38" t="str">
        <f>I2550&amp;D2550&amp;C2550</f>
        <v>LO16534050LR</v>
      </c>
      <c r="C2550" s="38" t="str">
        <f>_xlfn.XLOOKUP(A2550,CrossRef!N:N,CrossRef!D:D,"",0)</f>
        <v>LR</v>
      </c>
      <c r="D2550" s="38" t="str">
        <f>_xlfn.XLOOKUP(A2550,CrossRef!N:N,CrossRef!C:C,"",0)</f>
        <v>4050</v>
      </c>
      <c r="E2550" s="38" t="str">
        <f>LEFT(M2550,3)</f>
        <v>615</v>
      </c>
      <c r="F2550" s="38" t="str">
        <f>_xlfn.TEXTAFTER(J2550,"-")</f>
        <v>DRIV-FIDV</v>
      </c>
      <c r="G2550" t="s">
        <v>2648</v>
      </c>
      <c r="H2550" t="s">
        <v>2649</v>
      </c>
      <c r="I2550" t="s">
        <v>6476</v>
      </c>
      <c r="J2550" s="7" t="s">
        <v>557</v>
      </c>
      <c r="K2550" t="s">
        <v>3397</v>
      </c>
      <c r="L2550" t="s">
        <v>126</v>
      </c>
      <c r="M2550" t="s">
        <v>6477</v>
      </c>
      <c r="N2550" t="s">
        <v>2640</v>
      </c>
      <c r="O2550" t="s">
        <v>2803</v>
      </c>
      <c r="P2550" t="s">
        <v>2642</v>
      </c>
      <c r="Q2550" t="s">
        <v>2640</v>
      </c>
      <c r="R2550" t="s">
        <v>9237</v>
      </c>
      <c r="S2550" t="s">
        <v>2655</v>
      </c>
      <c r="T2550" t="s">
        <v>2682</v>
      </c>
      <c r="U2550" t="s">
        <v>491</v>
      </c>
      <c r="V2550" s="7" t="s">
        <v>551</v>
      </c>
      <c r="W2550" s="8">
        <v>18000</v>
      </c>
      <c r="X2550" t="s">
        <v>9238</v>
      </c>
      <c r="Y2550" t="s">
        <v>4170</v>
      </c>
      <c r="Z2550" s="8">
        <v>19377.599999999999</v>
      </c>
      <c r="AA2550" s="9">
        <v>14.11</v>
      </c>
      <c r="AB2550" s="8">
        <v>63092.39</v>
      </c>
      <c r="AD2550" s="10">
        <v>4861198</v>
      </c>
      <c r="AE2550" s="11">
        <v>46068</v>
      </c>
      <c r="AF2550" s="8">
        <v>17638</v>
      </c>
      <c r="AG2550" s="8">
        <v>16260.400000000001</v>
      </c>
      <c r="AH2550" s="12">
        <v>0.90335555555555569</v>
      </c>
      <c r="AI2550" s="8">
        <v>1152.4025513819988</v>
      </c>
      <c r="AJ2550" s="11">
        <v>47377.402551388892</v>
      </c>
      <c r="AK2550" s="11">
        <v>47920</v>
      </c>
      <c r="AL2550" s="10">
        <v>-543</v>
      </c>
      <c r="AM2550">
        <v>43294.05</v>
      </c>
      <c r="AN2550">
        <v>1.4253361111111114</v>
      </c>
      <c r="AO2550" s="40" t="str">
        <f>E2550&amp;F2550&amp;U2550</f>
        <v>615DRIV-FIDVLHR</v>
      </c>
      <c r="AP2550" s="40" t="str">
        <f>_xlfn.XLOOKUP(AO2550,CrossRef!N:N,CrossRef!A:A,"NOT FOUND",0)</f>
        <v>6154050LR</v>
      </c>
      <c r="AQ2550" s="40" t="str">
        <f>IFERROR(_xlfn.XLOOKUP(AO2550,CrossRef!$N:$N,CrossRef!$E:$E,"Not Found"),"-")</f>
        <v>WA600-6LC</v>
      </c>
      <c r="AR2550" s="40" t="str">
        <f>IFERROR(_xlfn.XLOOKUP(AO2550,CrossRef!$N:$N,CrossRef!$G:$G,"Not Found"),"-")</f>
        <v>4050 - FINAL DRIVE</v>
      </c>
      <c r="AS2550" s="40" t="str">
        <f>IFERROR(_xlfn.XLOOKUP(AO2550,CrossRef!$N:$N,CrossRef!$H:$H,"Not Found"),"-")</f>
        <v>LR - LEFT REAR</v>
      </c>
    </row>
    <row r="2551" spans="1:45" hidden="1" x14ac:dyDescent="0.3">
      <c r="A2551" s="38" t="str">
        <f>E2551&amp;F2551&amp;U2551</f>
        <v>615DRIV-FIDVRHR</v>
      </c>
      <c r="B2551" s="38" t="str">
        <f>I2551&amp;D2551&amp;C2551</f>
        <v>LO16534008RI</v>
      </c>
      <c r="C2551" s="38" t="str">
        <f>_xlfn.XLOOKUP(A2551,CrossRef!N:N,CrossRef!D:D,"",0)</f>
        <v>RI</v>
      </c>
      <c r="D2551" s="38" t="str">
        <f>_xlfn.XLOOKUP(A2551,CrossRef!N:N,CrossRef!C:C,"",0)</f>
        <v>4008</v>
      </c>
      <c r="E2551" s="38" t="str">
        <f>LEFT(M2551,3)</f>
        <v>615</v>
      </c>
      <c r="F2551" s="38" t="str">
        <f>_xlfn.TEXTAFTER(J2551,"-")</f>
        <v>DRIV-FIDV</v>
      </c>
      <c r="G2551" t="s">
        <v>2648</v>
      </c>
      <c r="H2551" t="s">
        <v>2649</v>
      </c>
      <c r="I2551" t="s">
        <v>6476</v>
      </c>
      <c r="J2551" s="7" t="s">
        <v>557</v>
      </c>
      <c r="K2551" t="s">
        <v>3397</v>
      </c>
      <c r="L2551" t="s">
        <v>126</v>
      </c>
      <c r="M2551" t="s">
        <v>6477</v>
      </c>
      <c r="N2551" t="s">
        <v>2640</v>
      </c>
      <c r="O2551" t="s">
        <v>2803</v>
      </c>
      <c r="P2551" t="s">
        <v>2642</v>
      </c>
      <c r="Q2551" t="s">
        <v>2640</v>
      </c>
      <c r="R2551" t="s">
        <v>9239</v>
      </c>
      <c r="S2551" t="s">
        <v>2655</v>
      </c>
      <c r="T2551" t="s">
        <v>2682</v>
      </c>
      <c r="U2551" t="s">
        <v>494</v>
      </c>
      <c r="V2551" s="7" t="s">
        <v>554</v>
      </c>
      <c r="W2551" s="8">
        <v>18000</v>
      </c>
      <c r="X2551" t="s">
        <v>9240</v>
      </c>
      <c r="Y2551" t="s">
        <v>4179</v>
      </c>
      <c r="Z2551" s="8">
        <v>19377.599999999999</v>
      </c>
      <c r="AA2551" s="9">
        <v>14.11</v>
      </c>
      <c r="AB2551" s="8">
        <v>63092.39</v>
      </c>
      <c r="AD2551" s="10">
        <v>4861199</v>
      </c>
      <c r="AE2551" s="11">
        <v>46068</v>
      </c>
      <c r="AF2551" s="8">
        <v>17638</v>
      </c>
      <c r="AG2551" s="8">
        <v>16260.400000000001</v>
      </c>
      <c r="AH2551" s="12">
        <v>0.90335555555555569</v>
      </c>
      <c r="AI2551" s="8">
        <v>1152.4025513819988</v>
      </c>
      <c r="AJ2551" s="11">
        <v>47377.402551388892</v>
      </c>
      <c r="AK2551" s="11">
        <v>47920</v>
      </c>
      <c r="AL2551" s="10">
        <v>-543</v>
      </c>
      <c r="AM2551">
        <v>43294.05</v>
      </c>
      <c r="AN2551">
        <v>1.4253361111111114</v>
      </c>
      <c r="AO2551" s="40" t="str">
        <f>E2551&amp;F2551&amp;U2551</f>
        <v>615DRIV-FIDVRHR</v>
      </c>
      <c r="AP2551" s="40" t="str">
        <f>_xlfn.XLOOKUP(AO2551,CrossRef!N:N,CrossRef!A:A,"NOT FOUND",0)</f>
        <v>6154008RI</v>
      </c>
      <c r="AQ2551" s="40" t="str">
        <f>IFERROR(_xlfn.XLOOKUP(AO2551,CrossRef!$N:$N,CrossRef!$E:$E,"Not Found"),"-")</f>
        <v>WA600-6LC</v>
      </c>
      <c r="AR2551" s="40" t="str">
        <f>IFERROR(_xlfn.XLOOKUP(AO2551,CrossRef!$N:$N,CrossRef!$G:$G,"Not Found"),"-")</f>
        <v>4008 - FINAL DRIVE, BRAKE &amp; WHEEL</v>
      </c>
      <c r="AS2551" s="40" t="str">
        <f>IFERROR(_xlfn.XLOOKUP(AO2551,CrossRef!$N:$N,CrossRef!$H:$H,"Not Found"),"-")</f>
        <v>RI - RIGHT</v>
      </c>
    </row>
    <row r="2552" spans="1:45" hidden="1" x14ac:dyDescent="0.3">
      <c r="A2552" s="38" t="str">
        <f>E2552&amp;F2552&amp;U2552</f>
        <v>615ENGI</v>
      </c>
      <c r="B2552" s="38" t="str">
        <f>I2552&amp;D2552&amp;C2552</f>
        <v>LO1653100000</v>
      </c>
      <c r="C2552" s="38" t="str">
        <f>_xlfn.XLOOKUP(A2552,CrossRef!N:N,CrossRef!D:D,"",0)</f>
        <v>00</v>
      </c>
      <c r="D2552" s="38" t="str">
        <f>_xlfn.XLOOKUP(A2552,CrossRef!N:N,CrossRef!C:C,"",0)</f>
        <v>1000</v>
      </c>
      <c r="E2552" s="38" t="str">
        <f>LEFT(M2552,3)</f>
        <v>615</v>
      </c>
      <c r="F2552" s="38" t="str">
        <f>_xlfn.TEXTAFTER(J2552,"-")</f>
        <v>ENGI</v>
      </c>
      <c r="G2552" t="s">
        <v>2648</v>
      </c>
      <c r="H2552" t="s">
        <v>2649</v>
      </c>
      <c r="I2552" t="s">
        <v>6476</v>
      </c>
      <c r="J2552" s="7" t="s">
        <v>127</v>
      </c>
      <c r="K2552" t="s">
        <v>3397</v>
      </c>
      <c r="L2552" t="s">
        <v>126</v>
      </c>
      <c r="M2552" t="s">
        <v>6477</v>
      </c>
      <c r="N2552" t="s">
        <v>2640</v>
      </c>
      <c r="O2552" t="s">
        <v>2803</v>
      </c>
      <c r="P2552" t="s">
        <v>2642</v>
      </c>
      <c r="Q2552" t="s">
        <v>2640</v>
      </c>
      <c r="R2552" t="s">
        <v>9241</v>
      </c>
      <c r="S2552" t="s">
        <v>2655</v>
      </c>
      <c r="T2552" t="s">
        <v>3265</v>
      </c>
      <c r="U2552" t="s">
        <v>2657</v>
      </c>
      <c r="V2552" s="7" t="s">
        <v>45</v>
      </c>
      <c r="W2552" s="8">
        <v>18000</v>
      </c>
      <c r="X2552" t="s">
        <v>9242</v>
      </c>
      <c r="Y2552" t="s">
        <v>4182</v>
      </c>
      <c r="Z2552" s="8">
        <v>19377.599999999999</v>
      </c>
      <c r="AA2552" s="9">
        <v>14.11</v>
      </c>
      <c r="AB2552" s="8">
        <v>233063.02</v>
      </c>
      <c r="AD2552" s="10">
        <v>5023866</v>
      </c>
      <c r="AE2552" s="11">
        <v>46068</v>
      </c>
      <c r="AF2552" s="8">
        <v>17638</v>
      </c>
      <c r="AG2552" s="8">
        <v>16260.400000000001</v>
      </c>
      <c r="AH2552" s="12">
        <v>0.90335555555555569</v>
      </c>
      <c r="AI2552" s="8">
        <v>1152.4025513819988</v>
      </c>
      <c r="AJ2552" s="11">
        <v>47377.402551388892</v>
      </c>
      <c r="AK2552" s="11"/>
      <c r="AL2552" s="10"/>
      <c r="AO2552" s="40" t="str">
        <f>E2552&amp;F2552&amp;U2552</f>
        <v>615ENGI</v>
      </c>
      <c r="AP2552" s="40" t="str">
        <f>_xlfn.XLOOKUP(AO2552,CrossRef!N:N,CrossRef!A:A,"NOT FOUND",0)</f>
        <v>615100000</v>
      </c>
      <c r="AQ2552" s="40" t="str">
        <f>IFERROR(_xlfn.XLOOKUP(AO2552,CrossRef!$N:$N,CrossRef!$E:$E,"Not Found"),"-")</f>
        <v>WA600-6LC</v>
      </c>
      <c r="AR2552" s="40" t="str">
        <f>IFERROR(_xlfn.XLOOKUP(AO2552,CrossRef!$N:$N,CrossRef!$G:$G,"Not Found"),"-")</f>
        <v>1000 - ENGINE</v>
      </c>
      <c r="AS2552" s="40" t="str">
        <f>IFERROR(_xlfn.XLOOKUP(AO2552,CrossRef!$N:$N,CrossRef!$H:$H,"Not Found"),"-")</f>
        <v>00 - (NONE)</v>
      </c>
    </row>
    <row r="2553" spans="1:45" hidden="1" x14ac:dyDescent="0.3">
      <c r="A2553" s="38" t="str">
        <f>E2553&amp;F2553&amp;U2553</f>
        <v>615ENGI-COSY</v>
      </c>
      <c r="B2553" s="38" t="str">
        <f>I2553&amp;D2553&amp;C2553</f>
        <v>LO1653135300</v>
      </c>
      <c r="C2553" s="38" t="str">
        <f>_xlfn.XLOOKUP(A2553,CrossRef!N:N,CrossRef!D:D,"",0)</f>
        <v>00</v>
      </c>
      <c r="D2553" s="38" t="str">
        <f>_xlfn.XLOOKUP(A2553,CrossRef!N:N,CrossRef!C:C,"",0)</f>
        <v>1353</v>
      </c>
      <c r="E2553" s="38" t="str">
        <f>LEFT(M2553,3)</f>
        <v>615</v>
      </c>
      <c r="F2553" s="38" t="str">
        <f>_xlfn.TEXTAFTER(J2553,"-")</f>
        <v>ENGI-COSY</v>
      </c>
      <c r="G2553" t="s">
        <v>2648</v>
      </c>
      <c r="H2553" t="s">
        <v>2649</v>
      </c>
      <c r="I2553" t="s">
        <v>6476</v>
      </c>
      <c r="J2553" s="7" t="s">
        <v>266</v>
      </c>
      <c r="K2553" t="s">
        <v>3397</v>
      </c>
      <c r="L2553" t="s">
        <v>126</v>
      </c>
      <c r="M2553" t="s">
        <v>6477</v>
      </c>
      <c r="N2553" t="s">
        <v>2640</v>
      </c>
      <c r="O2553" t="s">
        <v>2803</v>
      </c>
      <c r="P2553" t="s">
        <v>2642</v>
      </c>
      <c r="Q2553" t="s">
        <v>2640</v>
      </c>
      <c r="R2553" t="s">
        <v>9243</v>
      </c>
      <c r="S2553" t="s">
        <v>2655</v>
      </c>
      <c r="T2553" t="s">
        <v>3253</v>
      </c>
      <c r="U2553" t="s">
        <v>2657</v>
      </c>
      <c r="V2553" s="7" t="s">
        <v>220</v>
      </c>
      <c r="W2553" s="8">
        <v>18000</v>
      </c>
      <c r="X2553" t="s">
        <v>9244</v>
      </c>
      <c r="Y2553" t="s">
        <v>3401</v>
      </c>
      <c r="Z2553" s="8">
        <v>19377.599999999999</v>
      </c>
      <c r="AA2553" s="9">
        <v>14.11</v>
      </c>
      <c r="AB2553" s="8">
        <v>35636.44</v>
      </c>
      <c r="AD2553" s="10">
        <v>4861196</v>
      </c>
      <c r="AE2553" s="11">
        <v>46068</v>
      </c>
      <c r="AF2553" s="8">
        <v>17638</v>
      </c>
      <c r="AG2553" s="8">
        <v>16260.400000000001</v>
      </c>
      <c r="AH2553" s="12">
        <v>0.90335555555555569</v>
      </c>
      <c r="AI2553" s="8">
        <v>1152.4025513819988</v>
      </c>
      <c r="AJ2553" s="11">
        <v>47377.402551388892</v>
      </c>
      <c r="AK2553" s="11">
        <v>47920</v>
      </c>
      <c r="AL2553" s="10">
        <v>-543</v>
      </c>
      <c r="AM2553">
        <v>43294.05</v>
      </c>
      <c r="AN2553">
        <v>1.4253361111111114</v>
      </c>
      <c r="AO2553" s="40" t="str">
        <f>E2553&amp;F2553&amp;U2553</f>
        <v>615ENGI-COSY</v>
      </c>
      <c r="AP2553" s="40" t="str">
        <f>_xlfn.XLOOKUP(AO2553,CrossRef!N:N,CrossRef!A:A,"NOT FOUND",0)</f>
        <v>615135300</v>
      </c>
      <c r="AQ2553" s="40" t="str">
        <f>IFERROR(_xlfn.XLOOKUP(AO2553,CrossRef!$N:$N,CrossRef!$E:$E,"Not Found"),"-")</f>
        <v>WA600-6LC</v>
      </c>
      <c r="AR2553" s="40" t="str">
        <f>IFERROR(_xlfn.XLOOKUP(AO2553,CrossRef!$N:$N,CrossRef!$G:$G,"Not Found"),"-")</f>
        <v>1353 - RADIATOR</v>
      </c>
      <c r="AS2553" s="40" t="str">
        <f>IFERROR(_xlfn.XLOOKUP(AO2553,CrossRef!$N:$N,CrossRef!$H:$H,"Not Found"),"-")</f>
        <v>00 - (NONE)</v>
      </c>
    </row>
    <row r="2554" spans="1:45" hidden="1" x14ac:dyDescent="0.3">
      <c r="A2554" s="38" t="str">
        <f>E2554&amp;F2554&amp;U2554</f>
        <v>8GBENGI-COSY</v>
      </c>
      <c r="B2554" s="38" t="str">
        <f>I2554&amp;D2554&amp;C2554</f>
        <v>QPM03135300</v>
      </c>
      <c r="C2554" s="38" t="str">
        <f>_xlfn.XLOOKUP(A2554,CrossRef!N:N,CrossRef!D:D,"",0)</f>
        <v>00</v>
      </c>
      <c r="D2554" s="38" t="str">
        <f>_xlfn.XLOOKUP(A2554,CrossRef!N:N,CrossRef!C:C,"",0)</f>
        <v>1353</v>
      </c>
      <c r="E2554" s="38" t="str">
        <f>LEFT(M2554,3)</f>
        <v>8GB</v>
      </c>
      <c r="F2554" s="38" t="str">
        <f>_xlfn.TEXTAFTER(J2554,"-")</f>
        <v>ENGI-COSY</v>
      </c>
      <c r="G2554" t="s">
        <v>2635</v>
      </c>
      <c r="H2554" t="s">
        <v>2636</v>
      </c>
      <c r="I2554" t="s">
        <v>3813</v>
      </c>
      <c r="J2554" s="7" t="s">
        <v>276</v>
      </c>
      <c r="K2554" t="s">
        <v>2638</v>
      </c>
      <c r="L2554" t="s">
        <v>148</v>
      </c>
      <c r="M2554" t="s">
        <v>3814</v>
      </c>
      <c r="N2554" t="s">
        <v>2640</v>
      </c>
      <c r="O2554" t="s">
        <v>2641</v>
      </c>
      <c r="P2554" t="s">
        <v>2642</v>
      </c>
      <c r="Q2554" t="s">
        <v>2640</v>
      </c>
      <c r="R2554" t="s">
        <v>9245</v>
      </c>
      <c r="S2554" t="s">
        <v>2655</v>
      </c>
      <c r="T2554" t="s">
        <v>3253</v>
      </c>
      <c r="U2554" t="s">
        <v>2657</v>
      </c>
      <c r="V2554" s="7" t="s">
        <v>220</v>
      </c>
      <c r="W2554" s="8">
        <v>18000</v>
      </c>
      <c r="X2554" t="s">
        <v>9246</v>
      </c>
      <c r="Y2554" t="s">
        <v>9247</v>
      </c>
      <c r="Z2554" s="8">
        <v>48733</v>
      </c>
      <c r="AA2554" s="9">
        <v>0.55000000000000004</v>
      </c>
      <c r="AB2554" s="8">
        <v>37022.46</v>
      </c>
      <c r="AD2554" s="10">
        <v>4348432</v>
      </c>
      <c r="AE2554" s="11">
        <v>44339</v>
      </c>
      <c r="AF2554" s="8">
        <v>46999</v>
      </c>
      <c r="AG2554" s="8">
        <v>16266</v>
      </c>
      <c r="AH2554" s="12">
        <v>0.90366666666666662</v>
      </c>
      <c r="AI2554" s="8">
        <v>29574.545454545452</v>
      </c>
      <c r="AJ2554" s="11">
        <v>75799.545454548614</v>
      </c>
      <c r="AK2554" s="11">
        <v>69963</v>
      </c>
      <c r="AL2554" s="10">
        <v>5836</v>
      </c>
      <c r="AM2554">
        <v>61788.9</v>
      </c>
      <c r="AN2554">
        <v>0.82166111111111118</v>
      </c>
      <c r="AO2554" s="40" t="str">
        <f>E2554&amp;F2554&amp;U2554</f>
        <v>8GBENGI-COSY</v>
      </c>
      <c r="AP2554" s="40" t="str">
        <f>_xlfn.XLOOKUP(AO2554,CrossRef!N:N,CrossRef!A:A,"NOT FOUND",0)</f>
        <v>8GB135300</v>
      </c>
      <c r="AQ2554" s="40" t="str">
        <f>IFERROR(_xlfn.XLOOKUP(AO2554,CrossRef!$N:$N,CrossRef!$E:$E,"Not Found"),"-")</f>
        <v>785B</v>
      </c>
      <c r="AR2554" s="40" t="str">
        <f>IFERROR(_xlfn.XLOOKUP(AO2554,CrossRef!$N:$N,CrossRef!$G:$G,"Not Found"),"-")</f>
        <v>1353 - RADIATOR</v>
      </c>
      <c r="AS2554" s="40" t="str">
        <f>IFERROR(_xlfn.XLOOKUP(AO2554,CrossRef!$N:$N,CrossRef!$H:$H,"Not Found"),"-")</f>
        <v>00 - (NONE)</v>
      </c>
    </row>
    <row r="2555" spans="1:45" hidden="1" x14ac:dyDescent="0.3">
      <c r="A2555" s="38" t="str">
        <f>E2555&amp;F2555&amp;U2555</f>
        <v>615DRIV-DIFFFR</v>
      </c>
      <c r="B2555" s="38" t="str">
        <f>I2555&amp;D2555&amp;C2555</f>
        <v>LO16533258FR</v>
      </c>
      <c r="C2555" s="38" t="str">
        <f>_xlfn.XLOOKUP(A2555,CrossRef!N:N,CrossRef!D:D,"",0)</f>
        <v>FR</v>
      </c>
      <c r="D2555" s="38" t="str">
        <f>_xlfn.XLOOKUP(A2555,CrossRef!N:N,CrossRef!C:C,"",0)</f>
        <v>3258</v>
      </c>
      <c r="E2555" s="38" t="str">
        <f>LEFT(M2555,3)</f>
        <v>615</v>
      </c>
      <c r="F2555" s="38" t="str">
        <f>_xlfn.TEXTAFTER(J2555,"-")</f>
        <v>DRIV-DIFF</v>
      </c>
      <c r="G2555" t="s">
        <v>2648</v>
      </c>
      <c r="H2555" t="s">
        <v>2649</v>
      </c>
      <c r="I2555" t="s">
        <v>6476</v>
      </c>
      <c r="J2555" s="7" t="s">
        <v>448</v>
      </c>
      <c r="K2555" t="s">
        <v>3397</v>
      </c>
      <c r="L2555" t="s">
        <v>126</v>
      </c>
      <c r="M2555" t="s">
        <v>6477</v>
      </c>
      <c r="N2555" t="s">
        <v>2640</v>
      </c>
      <c r="O2555" t="s">
        <v>2803</v>
      </c>
      <c r="P2555" t="s">
        <v>2642</v>
      </c>
      <c r="Q2555" t="s">
        <v>2640</v>
      </c>
      <c r="R2555" t="s">
        <v>9248</v>
      </c>
      <c r="S2555" t="s">
        <v>2655</v>
      </c>
      <c r="T2555" t="s">
        <v>2656</v>
      </c>
      <c r="U2555" t="s">
        <v>233</v>
      </c>
      <c r="V2555" s="7" t="s">
        <v>446</v>
      </c>
      <c r="W2555" s="8">
        <v>18000</v>
      </c>
      <c r="X2555" t="s">
        <v>9249</v>
      </c>
      <c r="Y2555" t="s">
        <v>4167</v>
      </c>
      <c r="Z2555" s="8">
        <v>19377.599999999999</v>
      </c>
      <c r="AA2555" s="9">
        <v>14.11</v>
      </c>
      <c r="AB2555" s="8">
        <v>57428.81</v>
      </c>
      <c r="AD2555" s="10">
        <v>4940846</v>
      </c>
      <c r="AE2555" s="11">
        <v>46120</v>
      </c>
      <c r="AF2555" s="8">
        <v>17671.099999999999</v>
      </c>
      <c r="AG2555" s="8">
        <v>16293.5</v>
      </c>
      <c r="AH2555" s="12">
        <v>0.90519444444444441</v>
      </c>
      <c r="AI2555" s="8">
        <v>1154.7484053862509</v>
      </c>
      <c r="AJ2555" s="11">
        <v>47379.748405405095</v>
      </c>
      <c r="AK2555" s="11">
        <v>47923</v>
      </c>
      <c r="AL2555" s="10">
        <v>-544</v>
      </c>
      <c r="AM2555">
        <v>43336.38</v>
      </c>
      <c r="AN2555">
        <v>1.4258488888888887</v>
      </c>
      <c r="AO2555" s="40" t="str">
        <f>E2555&amp;F2555&amp;U2555</f>
        <v>615DRIV-DIFFFR</v>
      </c>
      <c r="AP2555" s="40" t="str">
        <f>_xlfn.XLOOKUP(AO2555,CrossRef!N:N,CrossRef!A:A,"NOT FOUND",0)</f>
        <v>6153258FR</v>
      </c>
      <c r="AQ2555" s="40" t="str">
        <f>IFERROR(_xlfn.XLOOKUP(AO2555,CrossRef!$N:$N,CrossRef!$E:$E,"Not Found"),"-")</f>
        <v>WA600-6LC</v>
      </c>
      <c r="AR2555" s="40" t="str">
        <f>IFERROR(_xlfn.XLOOKUP(AO2555,CrossRef!$N:$N,CrossRef!$G:$G,"Not Found"),"-")</f>
        <v>3258 - DIFFERENTIAL</v>
      </c>
      <c r="AS2555" s="40" t="str">
        <f>IFERROR(_xlfn.XLOOKUP(AO2555,CrossRef!$N:$N,CrossRef!$H:$H,"Not Found"),"-")</f>
        <v>FR - FRONT</v>
      </c>
    </row>
    <row r="2556" spans="1:45" hidden="1" x14ac:dyDescent="0.3">
      <c r="A2556" s="38" t="str">
        <f>E2556&amp;F2556&amp;U2556</f>
        <v>615DRIV-FIDVLHF</v>
      </c>
      <c r="B2556" s="38" t="str">
        <f>I2556&amp;D2556&amp;C2556</f>
        <v>LO16534050LF</v>
      </c>
      <c r="C2556" s="38" t="str">
        <f>_xlfn.XLOOKUP(A2556,CrossRef!N:N,CrossRef!D:D,"",0)</f>
        <v>LF</v>
      </c>
      <c r="D2556" s="38" t="str">
        <f>_xlfn.XLOOKUP(A2556,CrossRef!N:N,CrossRef!C:C,"",0)</f>
        <v>4050</v>
      </c>
      <c r="E2556" s="38" t="str">
        <f>LEFT(M2556,3)</f>
        <v>615</v>
      </c>
      <c r="F2556" s="38" t="str">
        <f>_xlfn.TEXTAFTER(J2556,"-")</f>
        <v>DRIV-FIDV</v>
      </c>
      <c r="G2556" t="s">
        <v>2648</v>
      </c>
      <c r="H2556" t="s">
        <v>2649</v>
      </c>
      <c r="I2556" t="s">
        <v>6476</v>
      </c>
      <c r="J2556" s="7" t="s">
        <v>557</v>
      </c>
      <c r="K2556" t="s">
        <v>3397</v>
      </c>
      <c r="L2556" t="s">
        <v>126</v>
      </c>
      <c r="M2556" t="s">
        <v>6477</v>
      </c>
      <c r="N2556" t="s">
        <v>2640</v>
      </c>
      <c r="O2556" t="s">
        <v>2803</v>
      </c>
      <c r="P2556" t="s">
        <v>2642</v>
      </c>
      <c r="Q2556" t="s">
        <v>2640</v>
      </c>
      <c r="R2556" t="s">
        <v>9250</v>
      </c>
      <c r="S2556" t="s">
        <v>2655</v>
      </c>
      <c r="T2556" t="s">
        <v>2682</v>
      </c>
      <c r="U2556" t="s">
        <v>485</v>
      </c>
      <c r="V2556" s="7" t="s">
        <v>552</v>
      </c>
      <c r="W2556" s="8">
        <v>18000</v>
      </c>
      <c r="X2556" t="s">
        <v>9251</v>
      </c>
      <c r="Y2556" t="s">
        <v>4173</v>
      </c>
      <c r="Z2556" s="8">
        <v>19377.599999999999</v>
      </c>
      <c r="AA2556" s="9">
        <v>14.11</v>
      </c>
      <c r="AB2556" s="8">
        <v>64071.99</v>
      </c>
      <c r="AD2556" s="10">
        <v>4940847</v>
      </c>
      <c r="AE2556" s="11">
        <v>46120</v>
      </c>
      <c r="AF2556" s="8">
        <v>17671.099999999999</v>
      </c>
      <c r="AG2556" s="8">
        <v>16293.5</v>
      </c>
      <c r="AH2556" s="12">
        <v>0.90519444444444441</v>
      </c>
      <c r="AI2556" s="8">
        <v>1154.7484053862509</v>
      </c>
      <c r="AJ2556" s="11">
        <v>47379.748405405095</v>
      </c>
      <c r="AK2556" s="11">
        <v>47923</v>
      </c>
      <c r="AL2556" s="10">
        <v>-544</v>
      </c>
      <c r="AM2556">
        <v>43336.38</v>
      </c>
      <c r="AN2556">
        <v>1.4258488888888887</v>
      </c>
      <c r="AO2556" s="40" t="str">
        <f>E2556&amp;F2556&amp;U2556</f>
        <v>615DRIV-FIDVLHF</v>
      </c>
      <c r="AP2556" s="40" t="str">
        <f>_xlfn.XLOOKUP(AO2556,CrossRef!N:N,CrossRef!A:A,"NOT FOUND",0)</f>
        <v>6154050LF</v>
      </c>
      <c r="AQ2556" s="40" t="str">
        <f>IFERROR(_xlfn.XLOOKUP(AO2556,CrossRef!$N:$N,CrossRef!$E:$E,"Not Found"),"-")</f>
        <v>WA600-6LC</v>
      </c>
      <c r="AR2556" s="40" t="str">
        <f>IFERROR(_xlfn.XLOOKUP(AO2556,CrossRef!$N:$N,CrossRef!$G:$G,"Not Found"),"-")</f>
        <v>4050 - FINAL DRIVE</v>
      </c>
      <c r="AS2556" s="40" t="str">
        <f>IFERROR(_xlfn.XLOOKUP(AO2556,CrossRef!$N:$N,CrossRef!$H:$H,"Not Found"),"-")</f>
        <v>LF - LEFT FRONT</v>
      </c>
    </row>
    <row r="2557" spans="1:45" hidden="1" x14ac:dyDescent="0.3">
      <c r="A2557" s="38" t="str">
        <f>E2557&amp;F2557&amp;U2557</f>
        <v>615DRIV-FIDVRHF</v>
      </c>
      <c r="B2557" s="38" t="str">
        <f>I2557&amp;D2557&amp;C2557</f>
        <v>LO16534050RF</v>
      </c>
      <c r="C2557" s="38" t="str">
        <f>_xlfn.XLOOKUP(A2557,CrossRef!N:N,CrossRef!D:D,"",0)</f>
        <v>RF</v>
      </c>
      <c r="D2557" s="38" t="str">
        <f>_xlfn.XLOOKUP(A2557,CrossRef!N:N,CrossRef!C:C,"",0)</f>
        <v>4050</v>
      </c>
      <c r="E2557" s="38" t="str">
        <f>LEFT(M2557,3)</f>
        <v>615</v>
      </c>
      <c r="F2557" s="38" t="str">
        <f>_xlfn.TEXTAFTER(J2557,"-")</f>
        <v>DRIV-FIDV</v>
      </c>
      <c r="G2557" t="s">
        <v>2648</v>
      </c>
      <c r="H2557" t="s">
        <v>2649</v>
      </c>
      <c r="I2557" t="s">
        <v>6476</v>
      </c>
      <c r="J2557" s="7" t="s">
        <v>557</v>
      </c>
      <c r="K2557" t="s">
        <v>3397</v>
      </c>
      <c r="L2557" t="s">
        <v>126</v>
      </c>
      <c r="M2557" t="s">
        <v>6477</v>
      </c>
      <c r="N2557" t="s">
        <v>2640</v>
      </c>
      <c r="O2557" t="s">
        <v>2803</v>
      </c>
      <c r="P2557" t="s">
        <v>2642</v>
      </c>
      <c r="Q2557" t="s">
        <v>2640</v>
      </c>
      <c r="R2557" t="s">
        <v>9252</v>
      </c>
      <c r="S2557" t="s">
        <v>2655</v>
      </c>
      <c r="T2557" t="s">
        <v>2682</v>
      </c>
      <c r="U2557" t="s">
        <v>488</v>
      </c>
      <c r="V2557" s="7" t="s">
        <v>553</v>
      </c>
      <c r="W2557" s="8">
        <v>18000</v>
      </c>
      <c r="X2557" t="s">
        <v>9253</v>
      </c>
      <c r="Y2557" t="s">
        <v>4176</v>
      </c>
      <c r="Z2557" s="8">
        <v>19377.599999999999</v>
      </c>
      <c r="AA2557" s="9">
        <v>14.11</v>
      </c>
      <c r="AB2557" s="8">
        <v>64071.99</v>
      </c>
      <c r="AD2557" s="10">
        <v>4940848</v>
      </c>
      <c r="AE2557" s="11">
        <v>46120</v>
      </c>
      <c r="AF2557" s="8">
        <v>17671.099999999999</v>
      </c>
      <c r="AG2557" s="8">
        <v>16293.5</v>
      </c>
      <c r="AH2557" s="12">
        <v>0.90519444444444441</v>
      </c>
      <c r="AI2557" s="8">
        <v>1154.7484053862509</v>
      </c>
      <c r="AJ2557" s="11">
        <v>47379.748405405095</v>
      </c>
      <c r="AK2557" s="11">
        <v>47923</v>
      </c>
      <c r="AL2557" s="10">
        <v>-544</v>
      </c>
      <c r="AM2557">
        <v>43336.38</v>
      </c>
      <c r="AN2557">
        <v>1.4258488888888887</v>
      </c>
      <c r="AO2557" s="40" t="str">
        <f>E2557&amp;F2557&amp;U2557</f>
        <v>615DRIV-FIDVRHF</v>
      </c>
      <c r="AP2557" s="40" t="str">
        <f>_xlfn.XLOOKUP(AO2557,CrossRef!N:N,CrossRef!A:A,"NOT FOUND",0)</f>
        <v>6154050RF</v>
      </c>
      <c r="AQ2557" s="40" t="str">
        <f>IFERROR(_xlfn.XLOOKUP(AO2557,CrossRef!$N:$N,CrossRef!$E:$E,"Not Found"),"-")</f>
        <v>WA600-6LC</v>
      </c>
      <c r="AR2557" s="40" t="str">
        <f>IFERROR(_xlfn.XLOOKUP(AO2557,CrossRef!$N:$N,CrossRef!$G:$G,"Not Found"),"-")</f>
        <v>4050 - FINAL DRIVE</v>
      </c>
      <c r="AS2557" s="40" t="str">
        <f>IFERROR(_xlfn.XLOOKUP(AO2557,CrossRef!$N:$N,CrossRef!$H:$H,"Not Found"),"-")</f>
        <v>RF - RIGHT FRONT</v>
      </c>
    </row>
    <row r="2558" spans="1:45" hidden="1" x14ac:dyDescent="0.3">
      <c r="A2558" s="38" t="str">
        <f>E2558&amp;F2558&amp;U2558</f>
        <v>4ARDRIV-TMSN</v>
      </c>
      <c r="B2558" s="38" t="str">
        <f>I2558&amp;D2558&amp;C2558</f>
        <v>QTD29303000</v>
      </c>
      <c r="C2558" s="38" t="str">
        <f>_xlfn.XLOOKUP(A2558,CrossRef!N:N,CrossRef!D:D,"",0)</f>
        <v>00</v>
      </c>
      <c r="D2558" s="38" t="str">
        <f>_xlfn.XLOOKUP(A2558,CrossRef!N:N,CrossRef!C:C,"",0)</f>
        <v>3030</v>
      </c>
      <c r="E2558" s="38" t="str">
        <f>LEFT(M2558,3)</f>
        <v>4AR</v>
      </c>
      <c r="F2558" s="38" t="str">
        <f>_xlfn.TEXTAFTER(J2558,"-")</f>
        <v>DRIV-TMSN</v>
      </c>
      <c r="G2558" t="s">
        <v>2635</v>
      </c>
      <c r="H2558" t="s">
        <v>2636</v>
      </c>
      <c r="I2558" t="s">
        <v>2885</v>
      </c>
      <c r="J2558" s="7" t="s">
        <v>340</v>
      </c>
      <c r="K2558" t="s">
        <v>2638</v>
      </c>
      <c r="L2558" t="s">
        <v>151</v>
      </c>
      <c r="M2558" t="s">
        <v>2886</v>
      </c>
      <c r="N2558" t="s">
        <v>2640</v>
      </c>
      <c r="O2558" t="s">
        <v>2641</v>
      </c>
      <c r="P2558" t="s">
        <v>2642</v>
      </c>
      <c r="Q2558" t="s">
        <v>2640</v>
      </c>
      <c r="R2558" t="s">
        <v>9254</v>
      </c>
      <c r="S2558" t="s">
        <v>2655</v>
      </c>
      <c r="T2558" t="s">
        <v>2818</v>
      </c>
      <c r="U2558" t="s">
        <v>2657</v>
      </c>
      <c r="V2558" s="7" t="s">
        <v>337</v>
      </c>
      <c r="W2558" s="8">
        <v>16500</v>
      </c>
      <c r="X2558" t="s">
        <v>9255</v>
      </c>
      <c r="Y2558" t="s">
        <v>3107</v>
      </c>
      <c r="Z2558" s="8">
        <v>146656</v>
      </c>
      <c r="AA2558" s="9">
        <v>13.35</v>
      </c>
      <c r="AB2558" s="8">
        <v>105430.49</v>
      </c>
      <c r="AD2558" s="10">
        <v>5017745</v>
      </c>
      <c r="AE2558" s="11">
        <v>46208</v>
      </c>
      <c r="AF2558" s="8">
        <v>146474</v>
      </c>
      <c r="AG2558" s="8">
        <v>16318</v>
      </c>
      <c r="AH2558" s="12">
        <v>0.98896969696969694</v>
      </c>
      <c r="AI2558" s="8">
        <v>1222.3220973782772</v>
      </c>
      <c r="AJ2558" s="11">
        <v>47447.322097372686</v>
      </c>
      <c r="AK2558" s="11">
        <v>47464</v>
      </c>
      <c r="AL2558" s="10">
        <v>-17</v>
      </c>
      <c r="AM2558">
        <v>163196.65</v>
      </c>
      <c r="AO2558" s="40" t="str">
        <f>E2558&amp;F2558&amp;U2558</f>
        <v>4ARDRIV-TMSN</v>
      </c>
      <c r="AP2558" s="40" t="str">
        <f>_xlfn.XLOOKUP(AO2558,CrossRef!N:N,CrossRef!A:A,"NOT FOUND",0)</f>
        <v>4AR303000</v>
      </c>
      <c r="AQ2558" s="40" t="str">
        <f>IFERROR(_xlfn.XLOOKUP(AO2558,CrossRef!$N:$N,CrossRef!$E:$E,"Not Found"),"-")</f>
        <v>793C</v>
      </c>
      <c r="AR2558" s="40" t="str">
        <f>IFERROR(_xlfn.XLOOKUP(AO2558,CrossRef!$N:$N,CrossRef!$G:$G,"Not Found"),"-")</f>
        <v>3030 - TRANSMISSION</v>
      </c>
      <c r="AS2558" s="40" t="str">
        <f>IFERROR(_xlfn.XLOOKUP(AO2558,CrossRef!$N:$N,CrossRef!$H:$H,"Not Found"),"-")</f>
        <v>00 - (NONE)</v>
      </c>
    </row>
    <row r="2559" spans="1:45" hidden="1" x14ac:dyDescent="0.3">
      <c r="A2559" s="38" t="str">
        <f>E2559&amp;F2559&amp;U2559</f>
        <v>HCMUCRG-TCID-TCIRRH</v>
      </c>
      <c r="B2559" s="38" t="str">
        <f>I2559&amp;D2559&amp;C2559</f>
        <v>EX71504159RI</v>
      </c>
      <c r="C2559" s="38" t="str">
        <f>_xlfn.XLOOKUP(A2559,CrossRef!N:N,CrossRef!D:D,"",0)</f>
        <v>RI</v>
      </c>
      <c r="D2559" s="38" t="str">
        <f>_xlfn.XLOOKUP(A2559,CrossRef!N:N,CrossRef!C:C,"",0)</f>
        <v>4159</v>
      </c>
      <c r="E2559" s="38" t="str">
        <f>LEFT(M2559,3)</f>
        <v>HCM</v>
      </c>
      <c r="F2559" s="38" t="str">
        <f>_xlfn.TEXTAFTER(J2559,"-")</f>
        <v>UCRG-TCID-TCIR</v>
      </c>
      <c r="G2559" t="s">
        <v>2695</v>
      </c>
      <c r="H2559" t="s">
        <v>2696</v>
      </c>
      <c r="I2559" t="s">
        <v>2958</v>
      </c>
      <c r="J2559" s="7" t="s">
        <v>2388</v>
      </c>
      <c r="K2559" t="s">
        <v>2668</v>
      </c>
      <c r="L2559" t="s">
        <v>2959</v>
      </c>
      <c r="M2559" t="s">
        <v>2960</v>
      </c>
      <c r="N2559" t="s">
        <v>2640</v>
      </c>
      <c r="O2559" t="s">
        <v>2803</v>
      </c>
      <c r="P2559" t="s">
        <v>2642</v>
      </c>
      <c r="Q2559" t="s">
        <v>2640</v>
      </c>
      <c r="R2559" t="s">
        <v>9256</v>
      </c>
      <c r="S2559" t="s">
        <v>2671</v>
      </c>
      <c r="T2559" t="s">
        <v>2933</v>
      </c>
      <c r="U2559" t="s">
        <v>63</v>
      </c>
      <c r="V2559" s="7" t="s">
        <v>1495</v>
      </c>
      <c r="W2559" s="8">
        <v>20000</v>
      </c>
      <c r="X2559" t="s">
        <v>9257</v>
      </c>
      <c r="Y2559" t="s">
        <v>9099</v>
      </c>
      <c r="Z2559" s="8">
        <v>28045.599999999999</v>
      </c>
      <c r="AA2559" s="9">
        <v>16.739999999999998</v>
      </c>
      <c r="AB2559" s="8">
        <v>72536.44</v>
      </c>
      <c r="AD2559" s="10">
        <v>4627257</v>
      </c>
      <c r="AE2559" s="11">
        <v>46010</v>
      </c>
      <c r="AF2559" s="8">
        <v>24385</v>
      </c>
      <c r="AG2559" s="8">
        <v>16339.400000000001</v>
      </c>
      <c r="AH2559" s="12">
        <v>0.81697000000000009</v>
      </c>
      <c r="AI2559" s="8">
        <v>976.06929510155339</v>
      </c>
      <c r="AJ2559" s="11">
        <v>47201.069295104164</v>
      </c>
      <c r="AK2559" s="11">
        <v>47217</v>
      </c>
      <c r="AL2559" s="10">
        <v>-16</v>
      </c>
      <c r="AM2559">
        <v>44651.679999999993</v>
      </c>
      <c r="AN2559">
        <v>1.0133339999999997</v>
      </c>
      <c r="AO2559" s="40" t="str">
        <f>E2559&amp;F2559&amp;U2559</f>
        <v>HCMUCRG-TCID-TCIRRH</v>
      </c>
      <c r="AP2559" s="40" t="str">
        <f>_xlfn.XLOOKUP(AO2559,CrossRef!N:N,CrossRef!A:A,"NOT FOUND",0)</f>
        <v>HCM4159RI</v>
      </c>
      <c r="AQ2559" s="40" t="str">
        <f>IFERROR(_xlfn.XLOOKUP(AO2559,CrossRef!$N:$N,CrossRef!$E:$E,"Not Found"),"-")</f>
        <v>EX1900-6BE</v>
      </c>
      <c r="AR2559" s="40" t="str">
        <f>IFERROR(_xlfn.XLOOKUP(AO2559,CrossRef!$N:$N,CrossRef!$G:$G,"Not Found"),"-")</f>
        <v>4159 - IDLER/IDLER WHEEL</v>
      </c>
      <c r="AS2559" s="40" t="str">
        <f>IFERROR(_xlfn.XLOOKUP(AO2559,CrossRef!$N:$N,CrossRef!$H:$H,"Not Found"),"-")</f>
        <v>RI - RIGHT</v>
      </c>
    </row>
    <row r="2560" spans="1:45" hidden="1" x14ac:dyDescent="0.3">
      <c r="A2560" s="38" t="str">
        <f>E2560&amp;F2560&amp;U2560</f>
        <v>FDBENGI-COSY</v>
      </c>
      <c r="B2560" s="38" t="str">
        <f>I2560&amp;D2560&amp;C2560</f>
        <v>QTD38135300</v>
      </c>
      <c r="C2560" s="38" t="str">
        <f>_xlfn.XLOOKUP(A2560,CrossRef!N:N,CrossRef!D:D,"",0)</f>
        <v>00</v>
      </c>
      <c r="D2560" s="38" t="str">
        <f>_xlfn.XLOOKUP(A2560,CrossRef!N:N,CrossRef!C:C,"",0)</f>
        <v>1353</v>
      </c>
      <c r="E2560" s="38" t="str">
        <f>LEFT(M2560,3)</f>
        <v>FDB</v>
      </c>
      <c r="F2560" s="38" t="str">
        <f>_xlfn.TEXTAFTER(J2560,"-")</f>
        <v>ENGI-COSY</v>
      </c>
      <c r="G2560" t="s">
        <v>2635</v>
      </c>
      <c r="H2560" t="s">
        <v>2636</v>
      </c>
      <c r="I2560" t="s">
        <v>2859</v>
      </c>
      <c r="J2560" s="7" t="s">
        <v>2389</v>
      </c>
      <c r="K2560" t="s">
        <v>2638</v>
      </c>
      <c r="L2560" t="s">
        <v>155</v>
      </c>
      <c r="M2560" t="s">
        <v>2860</v>
      </c>
      <c r="N2560" t="s">
        <v>2640</v>
      </c>
      <c r="O2560" t="s">
        <v>2641</v>
      </c>
      <c r="P2560" t="s">
        <v>2642</v>
      </c>
      <c r="Q2560" t="s">
        <v>2640</v>
      </c>
      <c r="R2560" t="s">
        <v>9258</v>
      </c>
      <c r="S2560" t="s">
        <v>2655</v>
      </c>
      <c r="T2560" t="s">
        <v>3253</v>
      </c>
      <c r="U2560" t="s">
        <v>2657</v>
      </c>
      <c r="V2560" s="7" t="s">
        <v>278</v>
      </c>
      <c r="W2560" s="8">
        <v>17600</v>
      </c>
      <c r="X2560" t="s">
        <v>9259</v>
      </c>
      <c r="Y2560" t="s">
        <v>3409</v>
      </c>
      <c r="Z2560" s="8">
        <v>74754</v>
      </c>
      <c r="AA2560" s="9">
        <v>12.95</v>
      </c>
      <c r="AB2560" s="8">
        <v>13449</v>
      </c>
      <c r="AD2560" s="10">
        <v>4834378</v>
      </c>
      <c r="AE2560" s="11">
        <v>46108</v>
      </c>
      <c r="AF2560" s="8">
        <v>73494</v>
      </c>
      <c r="AG2560" s="8">
        <v>16340</v>
      </c>
      <c r="AH2560" s="12">
        <v>0.92840909090909096</v>
      </c>
      <c r="AI2560" s="8">
        <v>1261.7760617760619</v>
      </c>
      <c r="AJ2560" s="11">
        <v>47486.776061770834</v>
      </c>
      <c r="AK2560" s="11">
        <v>47698</v>
      </c>
      <c r="AL2560" s="10">
        <v>-212</v>
      </c>
      <c r="AM2560">
        <v>93829.35</v>
      </c>
      <c r="AO2560" s="40" t="str">
        <f>E2560&amp;F2560&amp;U2560</f>
        <v>FDBENGI-COSY</v>
      </c>
      <c r="AP2560" s="40" t="str">
        <f>_xlfn.XLOOKUP(AO2560,CrossRef!N:N,CrossRef!A:A,"NOT FOUND",0)</f>
        <v>FDB135300</v>
      </c>
      <c r="AQ2560" s="40" t="str">
        <f>IFERROR(_xlfn.XLOOKUP(AO2560,CrossRef!$N:$N,CrossRef!$E:$E,"Not Found"),"-")</f>
        <v>793D</v>
      </c>
      <c r="AR2560" s="40" t="str">
        <f>IFERROR(_xlfn.XLOOKUP(AO2560,CrossRef!$N:$N,CrossRef!$G:$G,"Not Found"),"-")</f>
        <v>1353 - RADIATOR</v>
      </c>
      <c r="AS2560" s="40" t="str">
        <f>IFERROR(_xlfn.XLOOKUP(AO2560,CrossRef!$N:$N,CrossRef!$H:$H,"Not Found"),"-")</f>
        <v>00 - (NONE)</v>
      </c>
    </row>
    <row r="2561" spans="1:45" hidden="1" x14ac:dyDescent="0.3">
      <c r="A2561" s="38" t="str">
        <f>E2561&amp;F2561&amp;U2561</f>
        <v>SSPSURE-SPSNLHR</v>
      </c>
      <c r="B2561" s="38" t="str">
        <f>I2561&amp;D2561&amp;C2561</f>
        <v>TD63407201LR</v>
      </c>
      <c r="C2561" s="38" t="str">
        <f>_xlfn.XLOOKUP(A2561,CrossRef!N:N,CrossRef!D:D,"",0)</f>
        <v>LR</v>
      </c>
      <c r="D2561" s="38" t="str">
        <f>_xlfn.XLOOKUP(A2561,CrossRef!N:N,CrossRef!C:C,"",0)</f>
        <v>7201</v>
      </c>
      <c r="E2561" s="38" t="str">
        <f>LEFT(M2561,3)</f>
        <v>SSP</v>
      </c>
      <c r="F2561" s="38" t="str">
        <f>_xlfn.TEXTAFTER(J2561,"-")</f>
        <v>SURE-SPSN</v>
      </c>
      <c r="G2561" t="s">
        <v>2725</v>
      </c>
      <c r="H2561" t="s">
        <v>2726</v>
      </c>
      <c r="I2561" t="s">
        <v>3108</v>
      </c>
      <c r="J2561" s="7" t="s">
        <v>1123</v>
      </c>
      <c r="K2561" t="s">
        <v>2638</v>
      </c>
      <c r="L2561" t="s">
        <v>183</v>
      </c>
      <c r="M2561" t="s">
        <v>3109</v>
      </c>
      <c r="N2561" t="s">
        <v>2640</v>
      </c>
      <c r="O2561" t="s">
        <v>2803</v>
      </c>
      <c r="P2561" t="s">
        <v>2642</v>
      </c>
      <c r="Q2561" t="s">
        <v>2640</v>
      </c>
      <c r="R2561" t="s">
        <v>9260</v>
      </c>
      <c r="S2561" t="s">
        <v>2644</v>
      </c>
      <c r="T2561" t="s">
        <v>2720</v>
      </c>
      <c r="U2561" t="s">
        <v>491</v>
      </c>
      <c r="V2561" s="7" t="s">
        <v>951</v>
      </c>
      <c r="W2561" s="8">
        <v>25000</v>
      </c>
      <c r="X2561" t="s">
        <v>9261</v>
      </c>
      <c r="Y2561" t="s">
        <v>2806</v>
      </c>
      <c r="Z2561" s="8">
        <v>50791.86</v>
      </c>
      <c r="AA2561" s="9">
        <v>14.01</v>
      </c>
      <c r="AB2561" s="8">
        <v>36270.04</v>
      </c>
      <c r="AD2561" s="10">
        <v>4327297</v>
      </c>
      <c r="AE2561" s="11">
        <v>45584</v>
      </c>
      <c r="AF2561" s="8">
        <v>42137.63</v>
      </c>
      <c r="AG2561" s="8">
        <v>16345.770000000004</v>
      </c>
      <c r="AH2561" s="12">
        <v>0.65383080000000016</v>
      </c>
      <c r="AI2561" s="8">
        <v>1166.721627408994</v>
      </c>
      <c r="AJ2561" s="11">
        <v>47391.721627395833</v>
      </c>
      <c r="AK2561" s="11">
        <v>47296</v>
      </c>
      <c r="AL2561" s="10">
        <v>95</v>
      </c>
      <c r="AM2561">
        <v>65796.570000000007</v>
      </c>
      <c r="AN2561">
        <v>0.94635760000000035</v>
      </c>
      <c r="AO2561" s="40" t="str">
        <f>E2561&amp;F2561&amp;U2561</f>
        <v>SSPSURE-SPSNLHR</v>
      </c>
      <c r="AP2561" s="40" t="str">
        <f>_xlfn.XLOOKUP(AO2561,CrossRef!N:N,CrossRef!A:A,"NOT FOUND",0)</f>
        <v>SSP7201LR</v>
      </c>
      <c r="AQ2561" s="40" t="str">
        <f>IFERROR(_xlfn.XLOOKUP(AO2561,CrossRef!$N:$N,CrossRef!$E:$E,"Not Found"),"-")</f>
        <v>793F</v>
      </c>
      <c r="AR2561" s="40" t="str">
        <f>IFERROR(_xlfn.XLOOKUP(AO2561,CrossRef!$N:$N,CrossRef!$G:$G,"Not Found"),"-")</f>
        <v>7201 - SUSPENSION CYLINDER</v>
      </c>
      <c r="AS2561" s="40" t="str">
        <f>IFERROR(_xlfn.XLOOKUP(AO2561,CrossRef!$N:$N,CrossRef!$H:$H,"Not Found"),"-")</f>
        <v>LR - LEFT REAR</v>
      </c>
    </row>
    <row r="2562" spans="1:45" hidden="1" x14ac:dyDescent="0.3">
      <c r="A2562" s="38" t="str">
        <f>E2562&amp;F2562&amp;U2562</f>
        <v>SPDDRIV-WHGPRHF</v>
      </c>
      <c r="B2562" s="38" t="str">
        <f>I2562&amp;D2562&amp;C2562</f>
        <v>TD66414006RF</v>
      </c>
      <c r="C2562" s="38" t="str">
        <f>_xlfn.XLOOKUP(A2562,CrossRef!N:N,CrossRef!D:D,"",0)</f>
        <v>RF</v>
      </c>
      <c r="D2562" s="38" t="str">
        <f>_xlfn.XLOOKUP(A2562,CrossRef!N:N,CrossRef!C:C,"",0)</f>
        <v>4006</v>
      </c>
      <c r="E2562" s="38" t="str">
        <f>LEFT(M2562,3)</f>
        <v>SPD</v>
      </c>
      <c r="F2562" s="38" t="str">
        <f>_xlfn.TEXTAFTER(J2562,"-")</f>
        <v>DRIV-WHGP</v>
      </c>
      <c r="G2562" t="s">
        <v>2695</v>
      </c>
      <c r="H2562" t="s">
        <v>2696</v>
      </c>
      <c r="I2562" t="s">
        <v>3616</v>
      </c>
      <c r="J2562" s="7" t="s">
        <v>2390</v>
      </c>
      <c r="K2562" t="s">
        <v>2638</v>
      </c>
      <c r="L2562" t="s">
        <v>190</v>
      </c>
      <c r="M2562" t="s">
        <v>3617</v>
      </c>
      <c r="N2562" t="s">
        <v>2640</v>
      </c>
      <c r="O2562" t="s">
        <v>3054</v>
      </c>
      <c r="P2562" t="s">
        <v>2642</v>
      </c>
      <c r="Q2562" t="s">
        <v>2640</v>
      </c>
      <c r="R2562" t="s">
        <v>9262</v>
      </c>
      <c r="S2562" t="s">
        <v>2655</v>
      </c>
      <c r="T2562" t="s">
        <v>2688</v>
      </c>
      <c r="U2562" t="s">
        <v>488</v>
      </c>
      <c r="V2562" s="7" t="s">
        <v>2391</v>
      </c>
      <c r="W2562" s="8">
        <v>18000</v>
      </c>
      <c r="X2562" t="s">
        <v>9263</v>
      </c>
      <c r="Y2562" t="s">
        <v>8651</v>
      </c>
      <c r="Z2562" s="8">
        <v>20283.2</v>
      </c>
      <c r="AA2562" s="9">
        <v>13.23</v>
      </c>
      <c r="AB2562" s="8">
        <v>58809.18</v>
      </c>
      <c r="AD2562" s="10">
        <v>4780826</v>
      </c>
      <c r="AE2562" s="11">
        <v>46095</v>
      </c>
      <c r="AF2562" s="8">
        <v>18630.79</v>
      </c>
      <c r="AG2562" s="8">
        <v>16347.59</v>
      </c>
      <c r="AH2562" s="12">
        <v>0.90819944444444445</v>
      </c>
      <c r="AI2562" s="8">
        <v>1235.6455026455026</v>
      </c>
      <c r="AJ2562" s="11">
        <v>47460.645502662039</v>
      </c>
      <c r="AK2562" s="11">
        <v>47550</v>
      </c>
      <c r="AL2562" s="10">
        <v>-90</v>
      </c>
      <c r="AM2562">
        <v>37812.949999999997</v>
      </c>
      <c r="AN2562">
        <v>1.0656755555555553</v>
      </c>
      <c r="AO2562" s="40" t="str">
        <f>E2562&amp;F2562&amp;U2562</f>
        <v>SPDDRIV-WHGPRHF</v>
      </c>
      <c r="AP2562" s="40" t="str">
        <f>_xlfn.XLOOKUP(AO2562,CrossRef!N:N,CrossRef!A:A,"NOT FOUND",0)</f>
        <v>SPD4006RF</v>
      </c>
      <c r="AQ2562" s="40" t="str">
        <f>IFERROR(_xlfn.XLOOKUP(AO2562,CrossRef!$N:$N,CrossRef!$E:$E,"Not Found"),"-")</f>
        <v>789D</v>
      </c>
      <c r="AR2562" s="40" t="str">
        <f>IFERROR(_xlfn.XLOOKUP(AO2562,CrossRef!$N:$N,CrossRef!$G:$G,"Not Found"),"-")</f>
        <v>4006 - WHEEL &amp; BRAKE ASSEMBLY</v>
      </c>
      <c r="AS2562" s="40" t="str">
        <f>IFERROR(_xlfn.XLOOKUP(AO2562,CrossRef!$N:$N,CrossRef!$H:$H,"Not Found"),"-")</f>
        <v>RF - RIGHT FRONT</v>
      </c>
    </row>
    <row r="2563" spans="1:45" hidden="1" x14ac:dyDescent="0.3">
      <c r="A2563" s="38" t="str">
        <f>E2563&amp;F2563&amp;U2563</f>
        <v>APXDRIV-DIFF</v>
      </c>
      <c r="B2563" s="38" t="str">
        <f>I2563&amp;D2563&amp;C2563</f>
        <v>TD6661325800</v>
      </c>
      <c r="C2563" s="38" t="str">
        <f>_xlfn.XLOOKUP(A2563,CrossRef!N:N,CrossRef!D:D,"",0)</f>
        <v>00</v>
      </c>
      <c r="D2563" s="38" t="str">
        <f>_xlfn.XLOOKUP(A2563,CrossRef!N:N,CrossRef!C:C,"",0)</f>
        <v>3258</v>
      </c>
      <c r="E2563" s="38" t="str">
        <f>LEFT(M2563,3)</f>
        <v>APX</v>
      </c>
      <c r="F2563" s="38" t="str">
        <f>_xlfn.TEXTAFTER(J2563,"-")</f>
        <v>DRIV-DIFF</v>
      </c>
      <c r="G2563" t="s">
        <v>2725</v>
      </c>
      <c r="H2563" t="s">
        <v>2726</v>
      </c>
      <c r="I2563" t="s">
        <v>2869</v>
      </c>
      <c r="J2563" s="7" t="s">
        <v>2392</v>
      </c>
      <c r="K2563" t="s">
        <v>2638</v>
      </c>
      <c r="L2563" t="s">
        <v>177</v>
      </c>
      <c r="M2563" t="s">
        <v>2870</v>
      </c>
      <c r="N2563" t="s">
        <v>2640</v>
      </c>
      <c r="O2563" t="s">
        <v>2871</v>
      </c>
      <c r="P2563" t="s">
        <v>2642</v>
      </c>
      <c r="Q2563" t="s">
        <v>2640</v>
      </c>
      <c r="R2563" t="s">
        <v>9264</v>
      </c>
      <c r="S2563" t="s">
        <v>2655</v>
      </c>
      <c r="T2563" t="s">
        <v>2656</v>
      </c>
      <c r="U2563" t="s">
        <v>2657</v>
      </c>
      <c r="V2563" s="7" t="s">
        <v>476</v>
      </c>
      <c r="W2563" s="8">
        <v>20000</v>
      </c>
      <c r="X2563" t="s">
        <v>9265</v>
      </c>
      <c r="Y2563" t="s">
        <v>4151</v>
      </c>
      <c r="Z2563" s="8">
        <v>60494</v>
      </c>
      <c r="AA2563" s="9">
        <v>10.92</v>
      </c>
      <c r="AB2563" s="8">
        <v>64396.82</v>
      </c>
      <c r="AD2563" s="10">
        <v>4639853</v>
      </c>
      <c r="AE2563" s="11">
        <v>45886</v>
      </c>
      <c r="AF2563" s="8">
        <v>56852.94</v>
      </c>
      <c r="AG2563" s="8">
        <v>16358.940000000002</v>
      </c>
      <c r="AH2563" s="12">
        <v>0.81794700000000009</v>
      </c>
      <c r="AI2563" s="8">
        <v>1498.0714285714289</v>
      </c>
      <c r="AJ2563" s="11">
        <v>47723.071428587966</v>
      </c>
      <c r="AK2563" s="11">
        <v>47310</v>
      </c>
      <c r="AL2563" s="10">
        <v>413</v>
      </c>
      <c r="AM2563">
        <v>72342.2</v>
      </c>
      <c r="AN2563">
        <v>0.77446299999999979</v>
      </c>
      <c r="AO2563" s="40" t="str">
        <f>E2563&amp;F2563&amp;U2563</f>
        <v>APXDRIV-DIFF</v>
      </c>
      <c r="AP2563" s="40" t="str">
        <f>_xlfn.XLOOKUP(AO2563,CrossRef!N:N,CrossRef!A:A,"NOT FOUND",0)</f>
        <v>APX325800</v>
      </c>
      <c r="AQ2563" s="40" t="str">
        <f>IFERROR(_xlfn.XLOOKUP(AO2563,CrossRef!$N:$N,CrossRef!$E:$E,"Not Found"),"-")</f>
        <v>785C</v>
      </c>
      <c r="AR2563" s="40" t="str">
        <f>IFERROR(_xlfn.XLOOKUP(AO2563,CrossRef!$N:$N,CrossRef!$G:$G,"Not Found"),"-")</f>
        <v>3258 - DIFFERENTIAL</v>
      </c>
      <c r="AS2563" s="40" t="str">
        <f>IFERROR(_xlfn.XLOOKUP(AO2563,CrossRef!$N:$N,CrossRef!$H:$H,"Not Found"),"-")</f>
        <v>00 - (NONE)</v>
      </c>
    </row>
    <row r="2564" spans="1:45" hidden="1" x14ac:dyDescent="0.3">
      <c r="A2564" s="38" t="str">
        <f>E2564&amp;F2564&amp;U2564</f>
        <v>APXSURE-SPSNLHF</v>
      </c>
      <c r="B2564" s="38" t="str">
        <f>I2564&amp;D2564&amp;C2564</f>
        <v>TD66617201LF</v>
      </c>
      <c r="C2564" s="38" t="str">
        <f>_xlfn.XLOOKUP(A2564,CrossRef!N:N,CrossRef!D:D,"",0)</f>
        <v>LF</v>
      </c>
      <c r="D2564" s="38" t="str">
        <f>_xlfn.XLOOKUP(A2564,CrossRef!N:N,CrossRef!C:C,"",0)</f>
        <v>7201</v>
      </c>
      <c r="E2564" s="38" t="str">
        <f>LEFT(M2564,3)</f>
        <v>APX</v>
      </c>
      <c r="F2564" s="38" t="str">
        <f>_xlfn.TEXTAFTER(J2564,"-")</f>
        <v>SURE-SPSN</v>
      </c>
      <c r="G2564" t="s">
        <v>2725</v>
      </c>
      <c r="H2564" t="s">
        <v>2726</v>
      </c>
      <c r="I2564" t="s">
        <v>2869</v>
      </c>
      <c r="J2564" s="7" t="s">
        <v>1077</v>
      </c>
      <c r="K2564" t="s">
        <v>2638</v>
      </c>
      <c r="L2564" t="s">
        <v>177</v>
      </c>
      <c r="M2564" t="s">
        <v>2870</v>
      </c>
      <c r="N2564" t="s">
        <v>2640</v>
      </c>
      <c r="O2564" t="s">
        <v>2871</v>
      </c>
      <c r="P2564" t="s">
        <v>2642</v>
      </c>
      <c r="Q2564" t="s">
        <v>2640</v>
      </c>
      <c r="R2564" t="s">
        <v>9266</v>
      </c>
      <c r="S2564" t="s">
        <v>2644</v>
      </c>
      <c r="T2564" t="s">
        <v>2720</v>
      </c>
      <c r="U2564" t="s">
        <v>485</v>
      </c>
      <c r="V2564" s="7" t="s">
        <v>965</v>
      </c>
      <c r="W2564" s="8">
        <v>20000</v>
      </c>
      <c r="X2564" t="s">
        <v>9267</v>
      </c>
      <c r="Y2564" t="s">
        <v>3245</v>
      </c>
      <c r="Z2564" s="8">
        <v>60494</v>
      </c>
      <c r="AA2564" s="9">
        <v>10.92</v>
      </c>
      <c r="AB2564" s="8">
        <v>29554.47</v>
      </c>
      <c r="AD2564" s="10">
        <v>4639856</v>
      </c>
      <c r="AE2564" s="11">
        <v>45886</v>
      </c>
      <c r="AF2564" s="8">
        <v>56852.94</v>
      </c>
      <c r="AG2564" s="8">
        <v>16358.940000000002</v>
      </c>
      <c r="AH2564" s="12">
        <v>0.81794700000000009</v>
      </c>
      <c r="AI2564" s="8">
        <v>1498.0714285714289</v>
      </c>
      <c r="AJ2564" s="11">
        <v>47723.071428587966</v>
      </c>
      <c r="AK2564" s="11">
        <v>47310</v>
      </c>
      <c r="AL2564" s="10">
        <v>413</v>
      </c>
      <c r="AM2564">
        <v>72342.2</v>
      </c>
      <c r="AN2564">
        <v>0.77446299999999979</v>
      </c>
      <c r="AO2564" s="40" t="str">
        <f>E2564&amp;F2564&amp;U2564</f>
        <v>APXSURE-SPSNLHF</v>
      </c>
      <c r="AP2564" s="40" t="str">
        <f>_xlfn.XLOOKUP(AO2564,CrossRef!N:N,CrossRef!A:A,"NOT FOUND",0)</f>
        <v>APX7201LF</v>
      </c>
      <c r="AQ2564" s="40" t="str">
        <f>IFERROR(_xlfn.XLOOKUP(AO2564,CrossRef!$N:$N,CrossRef!$E:$E,"Not Found"),"-")</f>
        <v>785C</v>
      </c>
      <c r="AR2564" s="40" t="str">
        <f>IFERROR(_xlfn.XLOOKUP(AO2564,CrossRef!$N:$N,CrossRef!$G:$G,"Not Found"),"-")</f>
        <v>7201 - SUSPENSION CYLINDER</v>
      </c>
      <c r="AS2564" s="40" t="str">
        <f>IFERROR(_xlfn.XLOOKUP(AO2564,CrossRef!$N:$N,CrossRef!$H:$H,"Not Found"),"-")</f>
        <v>LF - LEFT FRONT</v>
      </c>
    </row>
    <row r="2565" spans="1:45" hidden="1" x14ac:dyDescent="0.3">
      <c r="A2565" s="38" t="str">
        <f>E2565&amp;F2565&amp;U2565</f>
        <v>SPDSURE-SPSNRHF</v>
      </c>
      <c r="B2565" s="38" t="str">
        <f>I2565&amp;D2565&amp;C2565</f>
        <v>TD6641</v>
      </c>
      <c r="C2565" s="38" t="str">
        <f>_xlfn.XLOOKUP(A2565,CrossRef!N:N,CrossRef!D:D,"",0)</f>
        <v/>
      </c>
      <c r="D2565" s="38" t="str">
        <f>_xlfn.XLOOKUP(A2565,CrossRef!N:N,CrossRef!C:C,"",0)</f>
        <v/>
      </c>
      <c r="E2565" s="38" t="str">
        <f>LEFT(M2565,3)</f>
        <v>SPD</v>
      </c>
      <c r="F2565" s="38" t="str">
        <f>_xlfn.TEXTAFTER(J2565,"-")</f>
        <v>SURE-SPSN</v>
      </c>
      <c r="G2565" t="s">
        <v>2695</v>
      </c>
      <c r="H2565" t="s">
        <v>2696</v>
      </c>
      <c r="I2565" t="s">
        <v>3616</v>
      </c>
      <c r="J2565" s="7" t="s">
        <v>6588</v>
      </c>
      <c r="K2565" t="s">
        <v>2638</v>
      </c>
      <c r="L2565" t="s">
        <v>190</v>
      </c>
      <c r="M2565" t="s">
        <v>3617</v>
      </c>
      <c r="N2565" t="s">
        <v>2640</v>
      </c>
      <c r="O2565" t="s">
        <v>3054</v>
      </c>
      <c r="P2565" t="s">
        <v>2642</v>
      </c>
      <c r="Q2565" t="s">
        <v>2640</v>
      </c>
      <c r="R2565" t="s">
        <v>9268</v>
      </c>
      <c r="S2565" t="s">
        <v>2644</v>
      </c>
      <c r="T2565" t="s">
        <v>2720</v>
      </c>
      <c r="U2565" t="s">
        <v>488</v>
      </c>
      <c r="V2565" s="7" t="s">
        <v>5119</v>
      </c>
      <c r="W2565" s="8">
        <v>18000</v>
      </c>
      <c r="X2565" t="s">
        <v>9269</v>
      </c>
      <c r="Y2565" t="s">
        <v>6460</v>
      </c>
      <c r="Z2565" s="8">
        <v>20283.2</v>
      </c>
      <c r="AA2565" s="9">
        <v>13.23</v>
      </c>
      <c r="AB2565" s="8">
        <v>36118.839999999997</v>
      </c>
      <c r="AD2565" s="10">
        <v>4780825</v>
      </c>
      <c r="AE2565" s="11">
        <v>46092</v>
      </c>
      <c r="AF2565" s="8">
        <v>18643.29</v>
      </c>
      <c r="AG2565" s="8">
        <v>16360.09</v>
      </c>
      <c r="AH2565" s="12">
        <v>0.90889388888888889</v>
      </c>
      <c r="AI2565" s="8">
        <v>1236.5903250188965</v>
      </c>
      <c r="AJ2565" s="11">
        <v>47461.590324999997</v>
      </c>
      <c r="AK2565" s="11">
        <v>47551</v>
      </c>
      <c r="AL2565" s="10">
        <v>-90</v>
      </c>
      <c r="AM2565">
        <v>37826.18</v>
      </c>
      <c r="AN2565">
        <v>1.0657161111111111</v>
      </c>
      <c r="AO2565" s="40" t="str">
        <f>E2565&amp;F2565&amp;U2565</f>
        <v>SPDSURE-SPSNRHF</v>
      </c>
      <c r="AP2565" s="40" t="str">
        <f>_xlfn.XLOOKUP(AO2565,CrossRef!N:N,CrossRef!A:A,"NOT FOUND",0)</f>
        <v>NOT FOUND</v>
      </c>
      <c r="AQ2565" s="40" t="str">
        <f>IFERROR(_xlfn.XLOOKUP(AO2565,CrossRef!$N:$N,CrossRef!$E:$E,"Not Found"),"-")</f>
        <v>Not Found</v>
      </c>
      <c r="AR2565" s="40" t="str">
        <f>IFERROR(_xlfn.XLOOKUP(AO2565,CrossRef!$N:$N,CrossRef!$G:$G,"Not Found"),"-")</f>
        <v>Not Found</v>
      </c>
      <c r="AS2565" s="40" t="str">
        <f>IFERROR(_xlfn.XLOOKUP(AO2565,CrossRef!$N:$N,CrossRef!$H:$H,"Not Found"),"-")</f>
        <v>Not Found</v>
      </c>
    </row>
    <row r="2566" spans="1:45" hidden="1" x14ac:dyDescent="0.3">
      <c r="A2566" s="38" t="str">
        <f>E2566&amp;F2566&amp;U2566</f>
        <v>SPDSURE-SPSNRHF</v>
      </c>
      <c r="B2566" s="38" t="str">
        <f>I2566&amp;D2566&amp;C2566</f>
        <v>TD6639</v>
      </c>
      <c r="C2566" s="38" t="str">
        <f>_xlfn.XLOOKUP(A2566,CrossRef!N:N,CrossRef!D:D,"",0)</f>
        <v/>
      </c>
      <c r="D2566" s="38" t="str">
        <f>_xlfn.XLOOKUP(A2566,CrossRef!N:N,CrossRef!C:C,"",0)</f>
        <v/>
      </c>
      <c r="E2566" s="38" t="str">
        <f>LEFT(M2566,3)</f>
        <v>SPD</v>
      </c>
      <c r="F2566" s="38" t="str">
        <f>_xlfn.TEXTAFTER(J2566,"-")</f>
        <v>SURE-SPSN</v>
      </c>
      <c r="G2566" t="s">
        <v>2695</v>
      </c>
      <c r="H2566" t="s">
        <v>2696</v>
      </c>
      <c r="I2566" t="s">
        <v>3960</v>
      </c>
      <c r="J2566" s="7" t="s">
        <v>1920</v>
      </c>
      <c r="K2566" t="s">
        <v>2638</v>
      </c>
      <c r="L2566" t="s">
        <v>190</v>
      </c>
      <c r="M2566" t="s">
        <v>3961</v>
      </c>
      <c r="N2566" t="s">
        <v>2640</v>
      </c>
      <c r="O2566" t="s">
        <v>3054</v>
      </c>
      <c r="P2566" t="s">
        <v>2642</v>
      </c>
      <c r="Q2566" t="s">
        <v>2640</v>
      </c>
      <c r="R2566" t="s">
        <v>9270</v>
      </c>
      <c r="S2566" t="s">
        <v>2644</v>
      </c>
      <c r="T2566" t="s">
        <v>2720</v>
      </c>
      <c r="U2566" t="s">
        <v>488</v>
      </c>
      <c r="V2566" s="7" t="s">
        <v>5119</v>
      </c>
      <c r="W2566" s="8">
        <v>18000</v>
      </c>
      <c r="X2566" t="s">
        <v>9271</v>
      </c>
      <c r="Y2566" t="s">
        <v>6460</v>
      </c>
      <c r="Z2566" s="8">
        <v>21178.5</v>
      </c>
      <c r="AA2566" s="9">
        <v>13.4</v>
      </c>
      <c r="AB2566" s="8">
        <v>36118.839999999997</v>
      </c>
      <c r="AD2566" s="10">
        <v>4746806</v>
      </c>
      <c r="AE2566" s="11">
        <v>46095</v>
      </c>
      <c r="AF2566" s="8">
        <v>19540.37</v>
      </c>
      <c r="AG2566" s="8">
        <v>16361.869999999995</v>
      </c>
      <c r="AH2566" s="12">
        <v>0.90899277777777754</v>
      </c>
      <c r="AI2566" s="8">
        <v>1221.0350746268653</v>
      </c>
      <c r="AJ2566" s="11">
        <v>47446.035074618056</v>
      </c>
      <c r="AK2566" s="11">
        <v>47551</v>
      </c>
      <c r="AL2566" s="10">
        <v>-105</v>
      </c>
      <c r="AM2566">
        <v>38946.9</v>
      </c>
      <c r="AN2566">
        <v>1.0781405555555557</v>
      </c>
      <c r="AO2566" s="40" t="str">
        <f>E2566&amp;F2566&amp;U2566</f>
        <v>SPDSURE-SPSNRHF</v>
      </c>
      <c r="AP2566" s="40" t="str">
        <f>_xlfn.XLOOKUP(AO2566,CrossRef!N:N,CrossRef!A:A,"NOT FOUND",0)</f>
        <v>NOT FOUND</v>
      </c>
      <c r="AQ2566" s="40" t="str">
        <f>IFERROR(_xlfn.XLOOKUP(AO2566,CrossRef!$N:$N,CrossRef!$E:$E,"Not Found"),"-")</f>
        <v>Not Found</v>
      </c>
      <c r="AR2566" s="40" t="str">
        <f>IFERROR(_xlfn.XLOOKUP(AO2566,CrossRef!$N:$N,CrossRef!$G:$G,"Not Found"),"-")</f>
        <v>Not Found</v>
      </c>
      <c r="AS2566" s="40" t="str">
        <f>IFERROR(_xlfn.XLOOKUP(AO2566,CrossRef!$N:$N,CrossRef!$H:$H,"Not Found"),"-")</f>
        <v>Not Found</v>
      </c>
    </row>
    <row r="2567" spans="1:45" hidden="1" x14ac:dyDescent="0.3">
      <c r="A2567" s="38" t="str">
        <f>E2567&amp;F2567&amp;U2567</f>
        <v>ATYHYSY-CYHYLH</v>
      </c>
      <c r="B2567" s="38" t="str">
        <f>I2567&amp;D2567&amp;C2567</f>
        <v>QTD055102LT</v>
      </c>
      <c r="C2567" s="38" t="str">
        <f>_xlfn.XLOOKUP(A2567,CrossRef!N:N,CrossRef!D:D,"",0)</f>
        <v>LT</v>
      </c>
      <c r="D2567" s="38" t="str">
        <f>_xlfn.XLOOKUP(A2567,CrossRef!N:N,CrossRef!C:C,"",0)</f>
        <v>5102</v>
      </c>
      <c r="E2567" s="38" t="str">
        <f>LEFT(M2567,3)</f>
        <v>ATY</v>
      </c>
      <c r="F2567" s="38" t="str">
        <f>_xlfn.TEXTAFTER(J2567,"-")</f>
        <v>HYSY-CYHY</v>
      </c>
      <c r="G2567" t="s">
        <v>2635</v>
      </c>
      <c r="H2567" t="s">
        <v>2636</v>
      </c>
      <c r="I2567" t="s">
        <v>4229</v>
      </c>
      <c r="J2567" s="7" t="s">
        <v>1745</v>
      </c>
      <c r="K2567" t="s">
        <v>2638</v>
      </c>
      <c r="L2567" t="s">
        <v>151</v>
      </c>
      <c r="M2567" t="s">
        <v>4230</v>
      </c>
      <c r="N2567" t="s">
        <v>2640</v>
      </c>
      <c r="O2567" t="s">
        <v>2641</v>
      </c>
      <c r="P2567" t="s">
        <v>2642</v>
      </c>
      <c r="Q2567" t="s">
        <v>2640</v>
      </c>
      <c r="R2567" t="s">
        <v>9272</v>
      </c>
      <c r="S2567" t="s">
        <v>2644</v>
      </c>
      <c r="T2567" t="s">
        <v>2645</v>
      </c>
      <c r="U2567" t="s">
        <v>59</v>
      </c>
      <c r="V2567" s="7" t="s">
        <v>729</v>
      </c>
      <c r="W2567" s="8">
        <v>20000</v>
      </c>
      <c r="X2567" t="s">
        <v>9273</v>
      </c>
      <c r="Y2567" t="s">
        <v>2795</v>
      </c>
      <c r="Z2567" s="8">
        <v>122936</v>
      </c>
      <c r="AA2567" s="9">
        <v>15.26</v>
      </c>
      <c r="AB2567" s="8">
        <v>20259.990000000002</v>
      </c>
      <c r="AD2567" s="10">
        <v>4380705</v>
      </c>
      <c r="AE2567" s="11">
        <v>45964</v>
      </c>
      <c r="AF2567" s="8">
        <v>119313</v>
      </c>
      <c r="AG2567" s="8">
        <v>16377</v>
      </c>
      <c r="AH2567" s="12">
        <v>0.81884999999999997</v>
      </c>
      <c r="AI2567" s="8">
        <v>1073.1979030144169</v>
      </c>
      <c r="AJ2567" s="11">
        <v>47298.197903009263</v>
      </c>
      <c r="AK2567" s="11">
        <v>47453</v>
      </c>
      <c r="AL2567" s="10">
        <v>-155</v>
      </c>
      <c r="AM2567">
        <v>141675.28</v>
      </c>
      <c r="AN2567">
        <v>1.1181140000000001</v>
      </c>
      <c r="AO2567" s="40" t="str">
        <f>E2567&amp;F2567&amp;U2567</f>
        <v>ATYHYSY-CYHYLH</v>
      </c>
      <c r="AP2567" s="40" t="str">
        <f>_xlfn.XLOOKUP(AO2567,CrossRef!N:N,CrossRef!A:A,"NOT FOUND",0)</f>
        <v>ATY5102LT</v>
      </c>
      <c r="AQ2567" s="40" t="str">
        <f>IFERROR(_xlfn.XLOOKUP(AO2567,CrossRef!$N:$N,CrossRef!$E:$E,"Not Found"),"-")</f>
        <v>793C</v>
      </c>
      <c r="AR2567" s="40" t="str">
        <f>IFERROR(_xlfn.XLOOKUP(AO2567,CrossRef!$N:$N,CrossRef!$G:$G,"Not Found"),"-")</f>
        <v>5102 - LIFT/HOIST CYLINDER</v>
      </c>
      <c r="AS2567" s="40" t="str">
        <f>IFERROR(_xlfn.XLOOKUP(AO2567,CrossRef!$N:$N,CrossRef!$H:$H,"Not Found"),"-")</f>
        <v>LT - LEFT</v>
      </c>
    </row>
    <row r="2568" spans="1:45" hidden="1" x14ac:dyDescent="0.3">
      <c r="A2568" s="38" t="str">
        <f>E2568&amp;F2568&amp;U2568</f>
        <v>FDBDRIV-DIFF</v>
      </c>
      <c r="B2568" s="38" t="str">
        <f>I2568&amp;D2568&amp;C2568</f>
        <v>QTD28325800</v>
      </c>
      <c r="C2568" s="38" t="str">
        <f>_xlfn.XLOOKUP(A2568,CrossRef!N:N,CrossRef!D:D,"",0)</f>
        <v>00</v>
      </c>
      <c r="D2568" s="38" t="str">
        <f>_xlfn.XLOOKUP(A2568,CrossRef!N:N,CrossRef!C:C,"",0)</f>
        <v>3258</v>
      </c>
      <c r="E2568" s="38" t="str">
        <f>LEFT(M2568,3)</f>
        <v>FDB</v>
      </c>
      <c r="F2568" s="38" t="str">
        <f>_xlfn.TEXTAFTER(J2568,"-")</f>
        <v>DRIV-DIFF</v>
      </c>
      <c r="G2568" t="s">
        <v>2635</v>
      </c>
      <c r="H2568" t="s">
        <v>2636</v>
      </c>
      <c r="I2568" t="s">
        <v>5183</v>
      </c>
      <c r="J2568" s="7" t="s">
        <v>2393</v>
      </c>
      <c r="K2568" t="s">
        <v>2638</v>
      </c>
      <c r="L2568" t="s">
        <v>155</v>
      </c>
      <c r="M2568" t="s">
        <v>5184</v>
      </c>
      <c r="N2568" t="s">
        <v>2640</v>
      </c>
      <c r="O2568" t="s">
        <v>2641</v>
      </c>
      <c r="P2568" t="s">
        <v>2642</v>
      </c>
      <c r="Q2568" t="s">
        <v>2662</v>
      </c>
      <c r="R2568" t="s">
        <v>9274</v>
      </c>
      <c r="S2568" t="s">
        <v>2655</v>
      </c>
      <c r="T2568" t="s">
        <v>2656</v>
      </c>
      <c r="U2568" t="s">
        <v>2657</v>
      </c>
      <c r="V2568" s="7" t="s">
        <v>457</v>
      </c>
      <c r="W2568" s="8">
        <v>16500</v>
      </c>
      <c r="X2568" t="s">
        <v>9275</v>
      </c>
      <c r="Y2568" t="s">
        <v>2868</v>
      </c>
      <c r="Z2568" s="8">
        <v>90164</v>
      </c>
      <c r="AA2568" s="9">
        <v>1.75</v>
      </c>
      <c r="AB2568" s="8">
        <v>63540.55</v>
      </c>
      <c r="AD2568" s="10">
        <v>4834611</v>
      </c>
      <c r="AE2568" s="11">
        <v>46204</v>
      </c>
      <c r="AF2568" s="8">
        <v>90050</v>
      </c>
      <c r="AG2568" s="8">
        <v>16386</v>
      </c>
      <c r="AH2568" s="12">
        <v>0.99309090909090914</v>
      </c>
      <c r="AI2568" s="8">
        <v>9363.4285714285706</v>
      </c>
      <c r="AJ2568" s="11">
        <v>55588.428571412034</v>
      </c>
      <c r="AK2568" s="11">
        <v>47719</v>
      </c>
      <c r="AL2568" s="10">
        <v>7869</v>
      </c>
      <c r="AM2568">
        <v>92778.5</v>
      </c>
      <c r="AO2568" s="40" t="str">
        <f>E2568&amp;F2568&amp;U2568</f>
        <v>FDBDRIV-DIFF</v>
      </c>
      <c r="AP2568" s="40" t="str">
        <f>_xlfn.XLOOKUP(AO2568,CrossRef!N:N,CrossRef!A:A,"NOT FOUND",0)</f>
        <v>FDB325800</v>
      </c>
      <c r="AQ2568" s="40" t="str">
        <f>IFERROR(_xlfn.XLOOKUP(AO2568,CrossRef!$N:$N,CrossRef!$E:$E,"Not Found"),"-")</f>
        <v>793D</v>
      </c>
      <c r="AR2568" s="40" t="str">
        <f>IFERROR(_xlfn.XLOOKUP(AO2568,CrossRef!$N:$N,CrossRef!$G:$G,"Not Found"),"-")</f>
        <v>3258 - DIFFERENTIAL</v>
      </c>
      <c r="AS2568" s="40" t="str">
        <f>IFERROR(_xlfn.XLOOKUP(AO2568,CrossRef!$N:$N,CrossRef!$H:$H,"Not Found"),"-")</f>
        <v>00 - (NONE)</v>
      </c>
    </row>
    <row r="2569" spans="1:45" hidden="1" x14ac:dyDescent="0.3">
      <c r="A2569" s="38" t="str">
        <f>E2569&amp;F2569&amp;U2569</f>
        <v>FDBDRIV-TMSN</v>
      </c>
      <c r="B2569" s="38" t="str">
        <f>I2569&amp;D2569&amp;C2569</f>
        <v>QTD28303000</v>
      </c>
      <c r="C2569" s="38" t="str">
        <f>_xlfn.XLOOKUP(A2569,CrossRef!N:N,CrossRef!D:D,"",0)</f>
        <v>00</v>
      </c>
      <c r="D2569" s="38" t="str">
        <f>_xlfn.XLOOKUP(A2569,CrossRef!N:N,CrossRef!C:C,"",0)</f>
        <v>3030</v>
      </c>
      <c r="E2569" s="38" t="str">
        <f>LEFT(M2569,3)</f>
        <v>FDB</v>
      </c>
      <c r="F2569" s="38" t="str">
        <f>_xlfn.TEXTAFTER(J2569,"-")</f>
        <v>DRIV-TMSN</v>
      </c>
      <c r="G2569" t="s">
        <v>2635</v>
      </c>
      <c r="H2569" t="s">
        <v>2636</v>
      </c>
      <c r="I2569" t="s">
        <v>5183</v>
      </c>
      <c r="J2569" s="7" t="s">
        <v>2394</v>
      </c>
      <c r="K2569" t="s">
        <v>2638</v>
      </c>
      <c r="L2569" t="s">
        <v>155</v>
      </c>
      <c r="M2569" t="s">
        <v>5184</v>
      </c>
      <c r="N2569" t="s">
        <v>2640</v>
      </c>
      <c r="O2569" t="s">
        <v>2641</v>
      </c>
      <c r="P2569" t="s">
        <v>2642</v>
      </c>
      <c r="Q2569" t="s">
        <v>2662</v>
      </c>
      <c r="R2569" t="s">
        <v>9276</v>
      </c>
      <c r="S2569" t="s">
        <v>2655</v>
      </c>
      <c r="T2569" t="s">
        <v>2818</v>
      </c>
      <c r="U2569" t="s">
        <v>2657</v>
      </c>
      <c r="V2569" s="7" t="s">
        <v>337</v>
      </c>
      <c r="W2569" s="8">
        <v>16500</v>
      </c>
      <c r="X2569" t="s">
        <v>9277</v>
      </c>
      <c r="Y2569" t="s">
        <v>3274</v>
      </c>
      <c r="Z2569" s="8">
        <v>90164</v>
      </c>
      <c r="AA2569" s="9">
        <v>1.75</v>
      </c>
      <c r="AB2569" s="8">
        <v>105430.49</v>
      </c>
      <c r="AD2569" s="10">
        <v>4893122</v>
      </c>
      <c r="AE2569" s="11">
        <v>46204</v>
      </c>
      <c r="AF2569" s="8">
        <v>90050</v>
      </c>
      <c r="AG2569" s="8">
        <v>16386</v>
      </c>
      <c r="AH2569" s="12">
        <v>0.99309090909090914</v>
      </c>
      <c r="AI2569" s="8">
        <v>9363.4285714285706</v>
      </c>
      <c r="AJ2569" s="11">
        <v>55588.428571412034</v>
      </c>
      <c r="AK2569" s="11">
        <v>47719</v>
      </c>
      <c r="AL2569" s="10">
        <v>7869</v>
      </c>
      <c r="AM2569">
        <v>92778.5</v>
      </c>
      <c r="AO2569" s="40" t="str">
        <f>E2569&amp;F2569&amp;U2569</f>
        <v>FDBDRIV-TMSN</v>
      </c>
      <c r="AP2569" s="40" t="str">
        <f>_xlfn.XLOOKUP(AO2569,CrossRef!N:N,CrossRef!A:A,"NOT FOUND",0)</f>
        <v>FDB303000</v>
      </c>
      <c r="AQ2569" s="40" t="str">
        <f>IFERROR(_xlfn.XLOOKUP(AO2569,CrossRef!$N:$N,CrossRef!$E:$E,"Not Found"),"-")</f>
        <v>793D</v>
      </c>
      <c r="AR2569" s="40" t="str">
        <f>IFERROR(_xlfn.XLOOKUP(AO2569,CrossRef!$N:$N,CrossRef!$G:$G,"Not Found"),"-")</f>
        <v>3030 - TRANSMISSION</v>
      </c>
      <c r="AS2569" s="40" t="str">
        <f>IFERROR(_xlfn.XLOOKUP(AO2569,CrossRef!$N:$N,CrossRef!$H:$H,"Not Found"),"-")</f>
        <v>00 - (NONE)</v>
      </c>
    </row>
    <row r="2570" spans="1:45" hidden="1" x14ac:dyDescent="0.3">
      <c r="A2570" s="38" t="str">
        <f>E2570&amp;F2570&amp;U2570</f>
        <v>HCMPUDR</v>
      </c>
      <c r="B2570" s="38" t="str">
        <f>I2570&amp;D2570&amp;C2570</f>
        <v>EX7112310800</v>
      </c>
      <c r="C2570" s="38" t="str">
        <f>_xlfn.XLOOKUP(A2570,CrossRef!N:N,CrossRef!D:D,"",0)</f>
        <v>00</v>
      </c>
      <c r="D2570" s="38" t="str">
        <f>_xlfn.XLOOKUP(A2570,CrossRef!N:N,CrossRef!C:C,"",0)</f>
        <v>3108</v>
      </c>
      <c r="E2570" s="38" t="str">
        <f>LEFT(M2570,3)</f>
        <v>HCM</v>
      </c>
      <c r="F2570" s="38" t="str">
        <f>_xlfn.TEXTAFTER(J2570,"-")</f>
        <v>PUDR</v>
      </c>
      <c r="G2570" t="s">
        <v>2648</v>
      </c>
      <c r="H2570" t="s">
        <v>2649</v>
      </c>
      <c r="I2570" t="s">
        <v>2849</v>
      </c>
      <c r="J2570" s="7" t="s">
        <v>2395</v>
      </c>
      <c r="K2570" t="s">
        <v>2668</v>
      </c>
      <c r="L2570" t="s">
        <v>415</v>
      </c>
      <c r="M2570" t="s">
        <v>2850</v>
      </c>
      <c r="N2570" t="s">
        <v>2640</v>
      </c>
      <c r="O2570" t="s">
        <v>2803</v>
      </c>
      <c r="P2570" t="s">
        <v>2642</v>
      </c>
      <c r="Q2570" t="s">
        <v>2640</v>
      </c>
      <c r="R2570" t="s">
        <v>9278</v>
      </c>
      <c r="S2570" t="s">
        <v>2655</v>
      </c>
      <c r="T2570" t="s">
        <v>3605</v>
      </c>
      <c r="U2570" t="s">
        <v>2657</v>
      </c>
      <c r="V2570" s="7" t="s">
        <v>417</v>
      </c>
      <c r="W2570" s="8">
        <v>20000</v>
      </c>
      <c r="X2570" t="s">
        <v>9279</v>
      </c>
      <c r="Y2570" t="s">
        <v>9280</v>
      </c>
      <c r="Z2570" s="8">
        <v>36668.800000000003</v>
      </c>
      <c r="AA2570" s="9">
        <v>13.49</v>
      </c>
      <c r="AB2570" s="8">
        <v>74062.47</v>
      </c>
      <c r="AD2570" s="10">
        <v>4836548</v>
      </c>
      <c r="AE2570" s="11">
        <v>45959</v>
      </c>
      <c r="AF2570" s="8">
        <v>33057</v>
      </c>
      <c r="AG2570" s="8">
        <v>16388.199999999997</v>
      </c>
      <c r="AH2570" s="12">
        <v>0.81940999999999986</v>
      </c>
      <c r="AI2570" s="8">
        <v>1214.8406226834691</v>
      </c>
      <c r="AJ2570" s="11">
        <v>47439.840622685188</v>
      </c>
      <c r="AK2570" s="11">
        <v>47221</v>
      </c>
      <c r="AL2570" s="10">
        <v>218</v>
      </c>
      <c r="AM2570">
        <v>50104.840000000004</v>
      </c>
      <c r="AN2570">
        <v>0.85239200000000015</v>
      </c>
      <c r="AO2570" s="40" t="str">
        <f>E2570&amp;F2570&amp;U2570</f>
        <v>HCMPUDR</v>
      </c>
      <c r="AP2570" s="40" t="str">
        <f>_xlfn.XLOOKUP(AO2570,CrossRef!N:N,CrossRef!A:A,"NOT FOUND",0)</f>
        <v>HCM310800</v>
      </c>
      <c r="AQ2570" s="40" t="str">
        <f>IFERROR(_xlfn.XLOOKUP(AO2570,CrossRef!$N:$N,CrossRef!$E:$E,"Not Found"),"-")</f>
        <v>EX2600-6</v>
      </c>
      <c r="AR2570" s="40" t="str">
        <f>IFERROR(_xlfn.XLOOKUP(AO2570,CrossRef!$N:$N,CrossRef!$G:$G,"Not Found"),"-")</f>
        <v>3108 - Pump Drive</v>
      </c>
      <c r="AS2570" s="40" t="str">
        <f>IFERROR(_xlfn.XLOOKUP(AO2570,CrossRef!$N:$N,CrossRef!$H:$H,"Not Found"),"-")</f>
        <v>00 - (NONE)</v>
      </c>
    </row>
    <row r="2571" spans="1:45" hidden="1" x14ac:dyDescent="0.3">
      <c r="A2571" s="38" t="str">
        <f>E2571&amp;F2571&amp;U2571</f>
        <v>HCMSURE-TMSGFR</v>
      </c>
      <c r="B2571" s="38" t="str">
        <f>I2571&amp;D2571&amp;C2571</f>
        <v>EX70525459FR</v>
      </c>
      <c r="C2571" s="38" t="str">
        <f>_xlfn.XLOOKUP(A2571,CrossRef!N:N,CrossRef!D:D,"",0)</f>
        <v>FR</v>
      </c>
      <c r="D2571" s="38" t="str">
        <f>_xlfn.XLOOKUP(A2571,CrossRef!N:N,CrossRef!C:C,"",0)</f>
        <v>5459</v>
      </c>
      <c r="E2571" s="38" t="str">
        <f>LEFT(M2571,3)</f>
        <v>HCM</v>
      </c>
      <c r="F2571" s="38" t="str">
        <f>_xlfn.TEXTAFTER(J2571,"-")</f>
        <v>SURE-TMSG</v>
      </c>
      <c r="G2571" t="s">
        <v>2648</v>
      </c>
      <c r="H2571" t="s">
        <v>2649</v>
      </c>
      <c r="I2571" t="s">
        <v>3774</v>
      </c>
      <c r="J2571" s="7" t="s">
        <v>733</v>
      </c>
      <c r="K2571" t="s">
        <v>2668</v>
      </c>
      <c r="L2571" t="s">
        <v>224</v>
      </c>
      <c r="M2571" t="s">
        <v>3775</v>
      </c>
      <c r="N2571" t="s">
        <v>2640</v>
      </c>
      <c r="O2571" t="s">
        <v>2653</v>
      </c>
      <c r="P2571" t="s">
        <v>2642</v>
      </c>
      <c r="Q2571" t="s">
        <v>2640</v>
      </c>
      <c r="R2571" t="s">
        <v>9281</v>
      </c>
      <c r="S2571" t="s">
        <v>2655</v>
      </c>
      <c r="T2571" t="s">
        <v>2949</v>
      </c>
      <c r="U2571" t="s">
        <v>233</v>
      </c>
      <c r="V2571" s="7" t="s">
        <v>735</v>
      </c>
      <c r="W2571" s="8">
        <v>18000</v>
      </c>
      <c r="X2571" t="s">
        <v>9282</v>
      </c>
      <c r="Y2571" t="s">
        <v>8921</v>
      </c>
      <c r="Z2571" s="8">
        <v>43135.9</v>
      </c>
      <c r="AA2571" s="9">
        <v>5.94</v>
      </c>
      <c r="AB2571" s="8">
        <v>39680.589999999997</v>
      </c>
      <c r="AD2571" s="10">
        <v>4840844</v>
      </c>
      <c r="AE2571" s="11">
        <v>45972</v>
      </c>
      <c r="AF2571" s="8">
        <v>41532.699999999997</v>
      </c>
      <c r="AG2571" s="8">
        <v>16396.799999999996</v>
      </c>
      <c r="AH2571" s="12">
        <v>0.91093333333333304</v>
      </c>
      <c r="AI2571" s="8">
        <v>2760.4040404040393</v>
      </c>
      <c r="AJ2571" s="11">
        <v>48985.404040393521</v>
      </c>
      <c r="AK2571" s="11">
        <v>48361</v>
      </c>
      <c r="AL2571" s="10">
        <v>624</v>
      </c>
      <c r="AM2571">
        <v>55823.740000000005</v>
      </c>
      <c r="AN2571">
        <v>0.79394666666666713</v>
      </c>
      <c r="AO2571" s="40" t="str">
        <f>E2571&amp;F2571&amp;U2571</f>
        <v>HCMSURE-TMSGFR</v>
      </c>
      <c r="AP2571" s="40" t="str">
        <f>_xlfn.XLOOKUP(AO2571,CrossRef!N:N,CrossRef!A:A,"NOT FOUND",0)</f>
        <v>HCM5459FR</v>
      </c>
      <c r="AQ2571" s="40" t="str">
        <f>IFERROR(_xlfn.XLOOKUP(AO2571,CrossRef!$N:$N,CrossRef!$E:$E,"Not Found"),"-")</f>
        <v>EX1200-5D</v>
      </c>
      <c r="AR2571" s="40" t="str">
        <f>IFERROR(_xlfn.XLOOKUP(AO2571,CrossRef!$N:$N,CrossRef!$G:$G,"Not Found"),"-")</f>
        <v>5459 - SWING DRIVE</v>
      </c>
      <c r="AS2571" s="40" t="str">
        <f>IFERROR(_xlfn.XLOOKUP(AO2571,CrossRef!$N:$N,CrossRef!$H:$H,"Not Found"),"-")</f>
        <v>FR - FRONT</v>
      </c>
    </row>
    <row r="2572" spans="1:45" hidden="1" x14ac:dyDescent="0.3">
      <c r="A2572" s="38" t="str">
        <f>E2572&amp;F2572&amp;U2572</f>
        <v>SPDDRIV-DIFF</v>
      </c>
      <c r="B2572" s="38" t="str">
        <f>I2572&amp;D2572&amp;C2572</f>
        <v>TD6637325800</v>
      </c>
      <c r="C2572" s="38" t="str">
        <f>_xlfn.XLOOKUP(A2572,CrossRef!N:N,CrossRef!D:D,"",0)</f>
        <v>00</v>
      </c>
      <c r="D2572" s="38" t="str">
        <f>_xlfn.XLOOKUP(A2572,CrossRef!N:N,CrossRef!C:C,"",0)</f>
        <v>3258</v>
      </c>
      <c r="E2572" s="38" t="str">
        <f>LEFT(M2572,3)</f>
        <v>SPD</v>
      </c>
      <c r="F2572" s="38" t="str">
        <f>_xlfn.TEXTAFTER(J2572,"-")</f>
        <v>DRIV-DIFF</v>
      </c>
      <c r="G2572" t="s">
        <v>2695</v>
      </c>
      <c r="H2572" t="s">
        <v>2696</v>
      </c>
      <c r="I2572" t="s">
        <v>4216</v>
      </c>
      <c r="J2572" s="7" t="s">
        <v>2396</v>
      </c>
      <c r="K2572" t="s">
        <v>2638</v>
      </c>
      <c r="L2572" t="s">
        <v>190</v>
      </c>
      <c r="M2572" t="s">
        <v>4217</v>
      </c>
      <c r="N2572" t="s">
        <v>2640</v>
      </c>
      <c r="O2572" t="s">
        <v>3054</v>
      </c>
      <c r="P2572" t="s">
        <v>2642</v>
      </c>
      <c r="Q2572" t="s">
        <v>2640</v>
      </c>
      <c r="R2572" t="s">
        <v>9283</v>
      </c>
      <c r="S2572" t="s">
        <v>2655</v>
      </c>
      <c r="T2572" t="s">
        <v>2656</v>
      </c>
      <c r="U2572" t="s">
        <v>2657</v>
      </c>
      <c r="V2572" s="7" t="s">
        <v>476</v>
      </c>
      <c r="W2572" s="8">
        <v>20000</v>
      </c>
      <c r="X2572" t="s">
        <v>9284</v>
      </c>
      <c r="Y2572" t="s">
        <v>3449</v>
      </c>
      <c r="Z2572" s="8">
        <v>22443.97</v>
      </c>
      <c r="AA2572" s="9">
        <v>14.1</v>
      </c>
      <c r="AB2572" s="8">
        <v>76870.87</v>
      </c>
      <c r="AD2572" s="10">
        <v>4779249</v>
      </c>
      <c r="AE2572" s="11">
        <v>45971</v>
      </c>
      <c r="AF2572" s="8">
        <v>18867.98</v>
      </c>
      <c r="AG2572" s="8">
        <v>16424.009999999995</v>
      </c>
      <c r="AH2572" s="12">
        <v>0.82120049999999978</v>
      </c>
      <c r="AI2572" s="8">
        <v>1164.8234042553188</v>
      </c>
      <c r="AJ2572" s="11">
        <v>47389.823404247683</v>
      </c>
      <c r="AK2572" s="11">
        <v>47556</v>
      </c>
      <c r="AL2572" s="10">
        <v>-167</v>
      </c>
      <c r="AM2572">
        <v>41211.07</v>
      </c>
      <c r="AN2572">
        <v>1.1171545000000001</v>
      </c>
      <c r="AO2572" s="40" t="str">
        <f>E2572&amp;F2572&amp;U2572</f>
        <v>SPDDRIV-DIFF</v>
      </c>
      <c r="AP2572" s="40" t="str">
        <f>_xlfn.XLOOKUP(AO2572,CrossRef!N:N,CrossRef!A:A,"NOT FOUND",0)</f>
        <v>SPD325800</v>
      </c>
      <c r="AQ2572" s="40" t="str">
        <f>IFERROR(_xlfn.XLOOKUP(AO2572,CrossRef!$N:$N,CrossRef!$E:$E,"Not Found"),"-")</f>
        <v>789D</v>
      </c>
      <c r="AR2572" s="40" t="str">
        <f>IFERROR(_xlfn.XLOOKUP(AO2572,CrossRef!$N:$N,CrossRef!$G:$G,"Not Found"),"-")</f>
        <v>3258 - DIFFERENTIAL</v>
      </c>
      <c r="AS2572" s="40" t="str">
        <f>IFERROR(_xlfn.XLOOKUP(AO2572,CrossRef!$N:$N,CrossRef!$H:$H,"Not Found"),"-")</f>
        <v>00 - (NONE)</v>
      </c>
    </row>
    <row r="2573" spans="1:45" hidden="1" x14ac:dyDescent="0.3">
      <c r="A2573" s="38" t="str">
        <f>E2573&amp;F2573&amp;U2573</f>
        <v>SSPDRIV-TQCV</v>
      </c>
      <c r="B2573" s="38" t="str">
        <f>I2573&amp;D2573&amp;C2573</f>
        <v>TD6327310100</v>
      </c>
      <c r="C2573" s="38" t="str">
        <f>_xlfn.XLOOKUP(A2573,CrossRef!N:N,CrossRef!D:D,"",0)</f>
        <v>00</v>
      </c>
      <c r="D2573" s="38" t="str">
        <f>_xlfn.XLOOKUP(A2573,CrossRef!N:N,CrossRef!C:C,"",0)</f>
        <v>3101</v>
      </c>
      <c r="E2573" s="38" t="str">
        <f>LEFT(M2573,3)</f>
        <v>SSP</v>
      </c>
      <c r="F2573" s="38" t="str">
        <f>_xlfn.TEXTAFTER(J2573,"-")</f>
        <v>DRIV-TQCV</v>
      </c>
      <c r="G2573" t="s">
        <v>2725</v>
      </c>
      <c r="H2573" t="s">
        <v>2726</v>
      </c>
      <c r="I2573" t="s">
        <v>3519</v>
      </c>
      <c r="J2573" s="7" t="s">
        <v>2397</v>
      </c>
      <c r="K2573" t="s">
        <v>2638</v>
      </c>
      <c r="L2573" t="s">
        <v>183</v>
      </c>
      <c r="M2573" t="s">
        <v>3521</v>
      </c>
      <c r="N2573" t="s">
        <v>2640</v>
      </c>
      <c r="O2573" t="s">
        <v>2803</v>
      </c>
      <c r="P2573" t="s">
        <v>2642</v>
      </c>
      <c r="Q2573" t="s">
        <v>2640</v>
      </c>
      <c r="R2573" t="s">
        <v>9285</v>
      </c>
      <c r="S2573" t="s">
        <v>2655</v>
      </c>
      <c r="T2573" t="s">
        <v>2678</v>
      </c>
      <c r="U2573" t="s">
        <v>2657</v>
      </c>
      <c r="V2573" s="7" t="s">
        <v>404</v>
      </c>
      <c r="W2573" s="8">
        <v>22000</v>
      </c>
      <c r="X2573" t="s">
        <v>9286</v>
      </c>
      <c r="Y2573" t="s">
        <v>3333</v>
      </c>
      <c r="Z2573" s="8">
        <v>47173</v>
      </c>
      <c r="AA2573" s="9">
        <v>15.37</v>
      </c>
      <c r="AB2573" s="8">
        <v>78005.240000000005</v>
      </c>
      <c r="AD2573" s="10">
        <v>4798105</v>
      </c>
      <c r="AE2573" s="11">
        <v>45884</v>
      </c>
      <c r="AF2573" s="8">
        <v>41680.449999999997</v>
      </c>
      <c r="AG2573" s="8">
        <v>16507.449999999997</v>
      </c>
      <c r="AH2573" s="12">
        <v>0.75033863636363618</v>
      </c>
      <c r="AI2573" s="8">
        <v>1074.0045543266101</v>
      </c>
      <c r="AJ2573" s="11">
        <v>47299.004554317129</v>
      </c>
      <c r="AK2573" s="11">
        <v>47240</v>
      </c>
      <c r="AL2573" s="10">
        <v>59</v>
      </c>
      <c r="AM2573">
        <v>62773.55</v>
      </c>
      <c r="AN2573">
        <v>0.95877727272727298</v>
      </c>
      <c r="AO2573" s="40" t="str">
        <f>E2573&amp;F2573&amp;U2573</f>
        <v>SSPDRIV-TQCV</v>
      </c>
      <c r="AP2573" s="40" t="str">
        <f>_xlfn.XLOOKUP(AO2573,CrossRef!N:N,CrossRef!A:A,"NOT FOUND",0)</f>
        <v>SSP310100</v>
      </c>
      <c r="AQ2573" s="40" t="str">
        <f>IFERROR(_xlfn.XLOOKUP(AO2573,CrossRef!$N:$N,CrossRef!$E:$E,"Not Found"),"-")</f>
        <v>793F</v>
      </c>
      <c r="AR2573" s="40" t="str">
        <f>IFERROR(_xlfn.XLOOKUP(AO2573,CrossRef!$N:$N,CrossRef!$G:$G,"Not Found"),"-")</f>
        <v>3101 - TORQUE CONVERTER</v>
      </c>
      <c r="AS2573" s="40" t="str">
        <f>IFERROR(_xlfn.XLOOKUP(AO2573,CrossRef!$N:$N,CrossRef!$H:$H,"Not Found"),"-")</f>
        <v>00 - (NONE)</v>
      </c>
    </row>
    <row r="2574" spans="1:45" hidden="1" x14ac:dyDescent="0.3">
      <c r="A2574" s="38" t="str">
        <f>E2574&amp;F2574&amp;U2574</f>
        <v>DHNSURE</v>
      </c>
      <c r="B2574" s="38" t="str">
        <f>I2574&amp;D2574&amp;C2574</f>
        <v>EX7108545200</v>
      </c>
      <c r="C2574" s="38" t="str">
        <f>_xlfn.XLOOKUP(A2574,CrossRef!N:N,CrossRef!D:D,"",0)</f>
        <v>00</v>
      </c>
      <c r="D2574" s="38" t="str">
        <f>_xlfn.XLOOKUP(A2574,CrossRef!N:N,CrossRef!C:C,"",0)</f>
        <v>5452</v>
      </c>
      <c r="E2574" s="38" t="str">
        <f>LEFT(M2574,3)</f>
        <v>DHN</v>
      </c>
      <c r="F2574" s="38" t="str">
        <f>_xlfn.TEXTAFTER(J2574,"-")</f>
        <v>SURE</v>
      </c>
      <c r="G2574" t="s">
        <v>2725</v>
      </c>
      <c r="H2574" t="s">
        <v>2726</v>
      </c>
      <c r="I2574" t="s">
        <v>2742</v>
      </c>
      <c r="J2574" s="7" t="s">
        <v>854</v>
      </c>
      <c r="K2574" t="s">
        <v>2638</v>
      </c>
      <c r="L2574" t="s">
        <v>69</v>
      </c>
      <c r="M2574" t="s">
        <v>2743</v>
      </c>
      <c r="N2574" t="s">
        <v>2640</v>
      </c>
      <c r="O2574" t="s">
        <v>2653</v>
      </c>
      <c r="P2574" t="s">
        <v>2642</v>
      </c>
      <c r="Q2574" t="s">
        <v>2640</v>
      </c>
      <c r="R2574" t="s">
        <v>9287</v>
      </c>
      <c r="S2574" t="s">
        <v>2671</v>
      </c>
      <c r="T2574" t="s">
        <v>2835</v>
      </c>
      <c r="U2574" t="s">
        <v>2657</v>
      </c>
      <c r="V2574" s="7" t="s">
        <v>1070</v>
      </c>
      <c r="W2574" s="8">
        <v>20000</v>
      </c>
      <c r="X2574" t="s">
        <v>9288</v>
      </c>
      <c r="Y2574" t="s">
        <v>9289</v>
      </c>
      <c r="Z2574" s="8">
        <v>51971.6</v>
      </c>
      <c r="AA2574" s="9">
        <v>13.9</v>
      </c>
      <c r="AB2574" s="8">
        <v>543020</v>
      </c>
      <c r="AD2574" s="10">
        <v>4826511</v>
      </c>
      <c r="AE2574" s="11">
        <v>45971</v>
      </c>
      <c r="AF2574" s="8">
        <v>48483.88</v>
      </c>
      <c r="AG2574" s="8">
        <v>16512.280000000006</v>
      </c>
      <c r="AH2574" s="12">
        <v>0.82561400000000029</v>
      </c>
      <c r="AI2574" s="8">
        <v>1187.9338129496407</v>
      </c>
      <c r="AJ2574" s="11">
        <v>47412.933812962961</v>
      </c>
      <c r="AK2574" s="11">
        <v>47226</v>
      </c>
      <c r="AL2574" s="10">
        <v>186</v>
      </c>
      <c r="AM2574">
        <v>65885.5</v>
      </c>
      <c r="AN2574">
        <v>0.8700810000000001</v>
      </c>
      <c r="AO2574" s="40" t="str">
        <f>E2574&amp;F2574&amp;U2574</f>
        <v>DHNSURE</v>
      </c>
      <c r="AP2574" s="40" t="str">
        <f>_xlfn.XLOOKUP(AO2574,CrossRef!N:N,CrossRef!A:A,"NOT FOUND",0)</f>
        <v>DHN545200</v>
      </c>
      <c r="AQ2574" s="40" t="str">
        <f>IFERROR(_xlfn.XLOOKUP(AO2574,CrossRef!$N:$N,CrossRef!$E:$E,"Not Found"),"-")</f>
        <v>6060 BH</v>
      </c>
      <c r="AR2574" s="40" t="str">
        <f>IFERROR(_xlfn.XLOOKUP(AO2574,CrossRef!$N:$N,CrossRef!$G:$G,"Not Found"),"-")</f>
        <v>5452 - SHOVEL STICK CYLINDER</v>
      </c>
      <c r="AS2574" s="40" t="str">
        <f>IFERROR(_xlfn.XLOOKUP(AO2574,CrossRef!$N:$N,CrossRef!$H:$H,"Not Found"),"-")</f>
        <v>00 - (NONE)</v>
      </c>
    </row>
    <row r="2575" spans="1:45" hidden="1" x14ac:dyDescent="0.3">
      <c r="A2575" s="38" t="str">
        <f>E2575&amp;F2575&amp;U2575</f>
        <v>HCMTCKS-TCKLLH</v>
      </c>
      <c r="B2575" s="38" t="str">
        <f>I2575&amp;D2575&amp;C2575</f>
        <v>EX7114</v>
      </c>
      <c r="C2575" s="38" t="str">
        <f>_xlfn.XLOOKUP(A2575,CrossRef!N:N,CrossRef!D:D,"",0)</f>
        <v/>
      </c>
      <c r="D2575" s="38" t="str">
        <f>_xlfn.XLOOKUP(A2575,CrossRef!N:N,CrossRef!C:C,"",0)</f>
        <v/>
      </c>
      <c r="E2575" s="38" t="str">
        <f>LEFT(M2575,3)</f>
        <v>HCM</v>
      </c>
      <c r="F2575" s="38" t="str">
        <f>_xlfn.TEXTAFTER(J2575,"-")</f>
        <v>TCKS-TCKL</v>
      </c>
      <c r="G2575" t="s">
        <v>2635</v>
      </c>
      <c r="H2575" t="s">
        <v>2636</v>
      </c>
      <c r="I2575" t="s">
        <v>2905</v>
      </c>
      <c r="J2575" s="7" t="s">
        <v>2398</v>
      </c>
      <c r="K2575" t="s">
        <v>2668</v>
      </c>
      <c r="L2575" t="s">
        <v>2698</v>
      </c>
      <c r="M2575" t="s">
        <v>2906</v>
      </c>
      <c r="N2575" t="s">
        <v>2640</v>
      </c>
      <c r="O2575" t="s">
        <v>2803</v>
      </c>
      <c r="P2575" t="s">
        <v>2642</v>
      </c>
      <c r="Q2575" t="s">
        <v>2640</v>
      </c>
      <c r="R2575" t="s">
        <v>9290</v>
      </c>
      <c r="S2575" t="s">
        <v>2671</v>
      </c>
      <c r="T2575" t="s">
        <v>2745</v>
      </c>
      <c r="U2575" t="s">
        <v>59</v>
      </c>
      <c r="V2575" s="7" t="s">
        <v>2085</v>
      </c>
      <c r="W2575" s="8">
        <v>17500</v>
      </c>
      <c r="X2575" t="s">
        <v>9291</v>
      </c>
      <c r="Y2575" t="s">
        <v>9292</v>
      </c>
      <c r="Z2575" s="8">
        <v>30317</v>
      </c>
      <c r="AA2575" s="9">
        <v>5.39</v>
      </c>
      <c r="AB2575" s="8">
        <v>126870.48</v>
      </c>
      <c r="AD2575" s="10">
        <v>4855187</v>
      </c>
      <c r="AE2575" s="11">
        <v>46047</v>
      </c>
      <c r="AF2575" s="8">
        <v>29354</v>
      </c>
      <c r="AG2575" s="8">
        <v>16537</v>
      </c>
      <c r="AH2575" s="12">
        <v>0.94497142857142857</v>
      </c>
      <c r="AI2575" s="8">
        <v>3068.0890538033395</v>
      </c>
      <c r="AJ2575" s="11">
        <v>49293.089053819444</v>
      </c>
      <c r="AK2575" s="11">
        <v>48638</v>
      </c>
      <c r="AL2575" s="10">
        <v>655</v>
      </c>
      <c r="AM2575">
        <v>43323.07</v>
      </c>
      <c r="AN2575">
        <v>0.7982325714285714</v>
      </c>
      <c r="AO2575" s="40" t="str">
        <f>E2575&amp;F2575&amp;U2575</f>
        <v>HCMTCKS-TCKLLH</v>
      </c>
      <c r="AP2575" s="40" t="str">
        <f>_xlfn.XLOOKUP(AO2575,CrossRef!N:N,CrossRef!A:A,"NOT FOUND",0)</f>
        <v>NOT FOUND</v>
      </c>
      <c r="AQ2575" s="40" t="str">
        <f>IFERROR(_xlfn.XLOOKUP(AO2575,CrossRef!$N:$N,CrossRef!$E:$E,"Not Found"),"-")</f>
        <v>Not Found</v>
      </c>
      <c r="AR2575" s="40" t="str">
        <f>IFERROR(_xlfn.XLOOKUP(AO2575,CrossRef!$N:$N,CrossRef!$G:$G,"Not Found"),"-")</f>
        <v>Not Found</v>
      </c>
      <c r="AS2575" s="40" t="str">
        <f>IFERROR(_xlfn.XLOOKUP(AO2575,CrossRef!$N:$N,CrossRef!$H:$H,"Not Found"),"-")</f>
        <v>Not Found</v>
      </c>
    </row>
    <row r="2576" spans="1:45" hidden="1" x14ac:dyDescent="0.3">
      <c r="A2576" s="38" t="str">
        <f>E2576&amp;F2576&amp;U2576</f>
        <v>HCMTCKS-TCKRRH</v>
      </c>
      <c r="B2576" s="38" t="str">
        <f>I2576&amp;D2576&amp;C2576</f>
        <v>EX7114</v>
      </c>
      <c r="C2576" s="38" t="str">
        <f>_xlfn.XLOOKUP(A2576,CrossRef!N:N,CrossRef!D:D,"",0)</f>
        <v/>
      </c>
      <c r="D2576" s="38" t="str">
        <f>_xlfn.XLOOKUP(A2576,CrossRef!N:N,CrossRef!C:C,"",0)</f>
        <v/>
      </c>
      <c r="E2576" s="38" t="str">
        <f>LEFT(M2576,3)</f>
        <v>HCM</v>
      </c>
      <c r="F2576" s="38" t="str">
        <f>_xlfn.TEXTAFTER(J2576,"-")</f>
        <v>TCKS-TCKR</v>
      </c>
      <c r="G2576" t="s">
        <v>2635</v>
      </c>
      <c r="H2576" t="s">
        <v>2636</v>
      </c>
      <c r="I2576" t="s">
        <v>2905</v>
      </c>
      <c r="J2576" s="7" t="s">
        <v>2399</v>
      </c>
      <c r="K2576" t="s">
        <v>2668</v>
      </c>
      <c r="L2576" t="s">
        <v>2698</v>
      </c>
      <c r="M2576" t="s">
        <v>2906</v>
      </c>
      <c r="N2576" t="s">
        <v>2640</v>
      </c>
      <c r="O2576" t="s">
        <v>2803</v>
      </c>
      <c r="P2576" t="s">
        <v>2642</v>
      </c>
      <c r="Q2576" t="s">
        <v>2640</v>
      </c>
      <c r="R2576" t="s">
        <v>9293</v>
      </c>
      <c r="S2576" t="s">
        <v>2671</v>
      </c>
      <c r="T2576" t="s">
        <v>2745</v>
      </c>
      <c r="U2576" t="s">
        <v>63</v>
      </c>
      <c r="V2576" s="7" t="s">
        <v>629</v>
      </c>
      <c r="W2576" s="8">
        <v>17500</v>
      </c>
      <c r="X2576" t="s">
        <v>9294</v>
      </c>
      <c r="Y2576" t="s">
        <v>9292</v>
      </c>
      <c r="Z2576" s="8">
        <v>30317</v>
      </c>
      <c r="AA2576" s="9">
        <v>5.39</v>
      </c>
      <c r="AB2576" s="8">
        <v>126870.48</v>
      </c>
      <c r="AD2576" s="10">
        <v>4855193</v>
      </c>
      <c r="AE2576" s="11">
        <v>46047</v>
      </c>
      <c r="AF2576" s="8">
        <v>29354</v>
      </c>
      <c r="AG2576" s="8">
        <v>16537</v>
      </c>
      <c r="AH2576" s="12">
        <v>0.94497142857142857</v>
      </c>
      <c r="AI2576" s="8">
        <v>3068.0890538033395</v>
      </c>
      <c r="AJ2576" s="11">
        <v>49293.089053819444</v>
      </c>
      <c r="AK2576" s="11">
        <v>48638</v>
      </c>
      <c r="AL2576" s="10">
        <v>655</v>
      </c>
      <c r="AM2576">
        <v>43323.07</v>
      </c>
      <c r="AN2576">
        <v>0.7982325714285714</v>
      </c>
      <c r="AO2576" s="40" t="str">
        <f>E2576&amp;F2576&amp;U2576</f>
        <v>HCMTCKS-TCKRRH</v>
      </c>
      <c r="AP2576" s="40" t="str">
        <f>_xlfn.XLOOKUP(AO2576,CrossRef!N:N,CrossRef!A:A,"NOT FOUND",0)</f>
        <v>NOT FOUND</v>
      </c>
      <c r="AQ2576" s="40" t="str">
        <f>IFERROR(_xlfn.XLOOKUP(AO2576,CrossRef!$N:$N,CrossRef!$E:$E,"Not Found"),"-")</f>
        <v>Not Found</v>
      </c>
      <c r="AR2576" s="40" t="str">
        <f>IFERROR(_xlfn.XLOOKUP(AO2576,CrossRef!$N:$N,CrossRef!$G:$G,"Not Found"),"-")</f>
        <v>Not Found</v>
      </c>
      <c r="AS2576" s="40" t="str">
        <f>IFERROR(_xlfn.XLOOKUP(AO2576,CrossRef!$N:$N,CrossRef!$H:$H,"Not Found"),"-")</f>
        <v>Not Found</v>
      </c>
    </row>
    <row r="2577" spans="1:45" hidden="1" x14ac:dyDescent="0.3">
      <c r="A2577" s="38" t="str">
        <f>E2577&amp;F2577&amp;U2577</f>
        <v>SPDDRIV-TQCV</v>
      </c>
      <c r="B2577" s="38" t="str">
        <f>I2577&amp;D2577&amp;C2577</f>
        <v>TD6640310100</v>
      </c>
      <c r="C2577" s="38" t="str">
        <f>_xlfn.XLOOKUP(A2577,CrossRef!N:N,CrossRef!D:D,"",0)</f>
        <v>00</v>
      </c>
      <c r="D2577" s="38" t="str">
        <f>_xlfn.XLOOKUP(A2577,CrossRef!N:N,CrossRef!C:C,"",0)</f>
        <v>3101</v>
      </c>
      <c r="E2577" s="38" t="str">
        <f>LEFT(M2577,3)</f>
        <v>SPD</v>
      </c>
      <c r="F2577" s="38" t="str">
        <f>_xlfn.TEXTAFTER(J2577,"-")</f>
        <v>DRIV-TQCV</v>
      </c>
      <c r="G2577" t="s">
        <v>2695</v>
      </c>
      <c r="H2577" t="s">
        <v>2696</v>
      </c>
      <c r="I2577" t="s">
        <v>3590</v>
      </c>
      <c r="J2577" s="7" t="s">
        <v>2400</v>
      </c>
      <c r="K2577" t="s">
        <v>2638</v>
      </c>
      <c r="L2577" t="s">
        <v>190</v>
      </c>
      <c r="M2577" t="s">
        <v>3591</v>
      </c>
      <c r="N2577" t="s">
        <v>2640</v>
      </c>
      <c r="O2577" t="s">
        <v>3054</v>
      </c>
      <c r="P2577" t="s">
        <v>2642</v>
      </c>
      <c r="Q2577" t="s">
        <v>2640</v>
      </c>
      <c r="R2577" t="s">
        <v>9295</v>
      </c>
      <c r="S2577" t="s">
        <v>2655</v>
      </c>
      <c r="T2577" t="s">
        <v>2678</v>
      </c>
      <c r="U2577" t="s">
        <v>2657</v>
      </c>
      <c r="V2577" s="7" t="s">
        <v>404</v>
      </c>
      <c r="W2577" s="8">
        <v>22000</v>
      </c>
      <c r="X2577" t="s">
        <v>9296</v>
      </c>
      <c r="Y2577" t="s">
        <v>4773</v>
      </c>
      <c r="Z2577" s="8">
        <v>20362.37</v>
      </c>
      <c r="AA2577" s="9">
        <v>10.31</v>
      </c>
      <c r="AB2577" s="8">
        <v>56899.99</v>
      </c>
      <c r="AD2577" s="10">
        <v>4724265</v>
      </c>
      <c r="AE2577" s="11">
        <v>45845</v>
      </c>
      <c r="AF2577" s="8">
        <v>14908.58</v>
      </c>
      <c r="AG2577" s="8">
        <v>16546.210000000003</v>
      </c>
      <c r="AH2577" s="12">
        <v>0.75210045454545471</v>
      </c>
      <c r="AI2577" s="8">
        <v>1604.8700290979634</v>
      </c>
      <c r="AJ2577" s="11">
        <v>47829.87002908565</v>
      </c>
      <c r="AK2577" s="11">
        <v>47566</v>
      </c>
      <c r="AL2577" s="10">
        <v>263</v>
      </c>
      <c r="AM2577">
        <v>34188.080000000002</v>
      </c>
      <c r="AN2577">
        <v>0.87634090909090911</v>
      </c>
      <c r="AO2577" s="40" t="str">
        <f>E2577&amp;F2577&amp;U2577</f>
        <v>SPDDRIV-TQCV</v>
      </c>
      <c r="AP2577" s="40" t="str">
        <f>_xlfn.XLOOKUP(AO2577,CrossRef!N:N,CrossRef!A:A,"NOT FOUND",0)</f>
        <v>SPD310100</v>
      </c>
      <c r="AQ2577" s="40" t="str">
        <f>IFERROR(_xlfn.XLOOKUP(AO2577,CrossRef!$N:$N,CrossRef!$E:$E,"Not Found"),"-")</f>
        <v>789D</v>
      </c>
      <c r="AR2577" s="40" t="str">
        <f>IFERROR(_xlfn.XLOOKUP(AO2577,CrossRef!$N:$N,CrossRef!$G:$G,"Not Found"),"-")</f>
        <v>3101 - TORQUE CONVERTER</v>
      </c>
      <c r="AS2577" s="40" t="str">
        <f>IFERROR(_xlfn.XLOOKUP(AO2577,CrossRef!$N:$N,CrossRef!$H:$H,"Not Found"),"-")</f>
        <v>00 - (NONE)</v>
      </c>
    </row>
    <row r="2578" spans="1:45" hidden="1" x14ac:dyDescent="0.3">
      <c r="A2578" s="38" t="str">
        <f>E2578&amp;F2578&amp;U2578</f>
        <v>2BWDRIV-WHGPLHF</v>
      </c>
      <c r="B2578" s="38" t="str">
        <f>I2578&amp;D2578&amp;C2578</f>
        <v>TD61354008LF</v>
      </c>
      <c r="C2578" s="38" t="str">
        <f>_xlfn.XLOOKUP(A2578,CrossRef!N:N,CrossRef!D:D,"",0)</f>
        <v>LF</v>
      </c>
      <c r="D2578" s="38" t="str">
        <f>_xlfn.XLOOKUP(A2578,CrossRef!N:N,CrossRef!C:C,"",0)</f>
        <v>4008</v>
      </c>
      <c r="E2578" s="38" t="str">
        <f>LEFT(M2578,3)</f>
        <v>2BW</v>
      </c>
      <c r="F2578" s="38" t="str">
        <f>_xlfn.TEXTAFTER(J2578,"-")</f>
        <v>DRIV-WHGP</v>
      </c>
      <c r="G2578" t="s">
        <v>2695</v>
      </c>
      <c r="H2578" t="s">
        <v>2696</v>
      </c>
      <c r="I2578" t="s">
        <v>4438</v>
      </c>
      <c r="J2578" s="7" t="s">
        <v>956</v>
      </c>
      <c r="K2578" t="s">
        <v>2638</v>
      </c>
      <c r="L2578" t="s">
        <v>180</v>
      </c>
      <c r="M2578" t="s">
        <v>4439</v>
      </c>
      <c r="N2578" t="s">
        <v>2640</v>
      </c>
      <c r="O2578" t="s">
        <v>2653</v>
      </c>
      <c r="P2578" t="s">
        <v>2642</v>
      </c>
      <c r="Q2578" t="s">
        <v>2640</v>
      </c>
      <c r="R2578" t="s">
        <v>9297</v>
      </c>
      <c r="S2578" t="s">
        <v>2655</v>
      </c>
      <c r="T2578" t="s">
        <v>2688</v>
      </c>
      <c r="U2578" t="s">
        <v>485</v>
      </c>
      <c r="V2578" s="7" t="s">
        <v>957</v>
      </c>
      <c r="W2578" s="8">
        <v>20000</v>
      </c>
      <c r="X2578" t="s">
        <v>9298</v>
      </c>
      <c r="Y2578" t="s">
        <v>4442</v>
      </c>
      <c r="Z2578" s="8">
        <v>62458.6</v>
      </c>
      <c r="AA2578" s="9">
        <v>8.65</v>
      </c>
      <c r="AB2578" s="8">
        <v>92668.32</v>
      </c>
      <c r="AD2578" s="10">
        <v>4668649</v>
      </c>
      <c r="AE2578" s="11">
        <v>45866</v>
      </c>
      <c r="AF2578" s="8">
        <v>59025</v>
      </c>
      <c r="AG2578" s="8">
        <v>16566.400000000001</v>
      </c>
      <c r="AH2578" s="12">
        <v>0.82832000000000006</v>
      </c>
      <c r="AI2578" s="8">
        <v>1915.1907514450868</v>
      </c>
      <c r="AJ2578" s="11">
        <v>48140.190751423608</v>
      </c>
      <c r="AK2578" s="11">
        <v>47952</v>
      </c>
      <c r="AL2578" s="10">
        <v>188</v>
      </c>
      <c r="AM2578">
        <v>77397.149999999994</v>
      </c>
      <c r="AN2578">
        <v>0.91860749999999969</v>
      </c>
      <c r="AO2578" s="40" t="str">
        <f>E2578&amp;F2578&amp;U2578</f>
        <v>2BWDRIV-WHGPLHF</v>
      </c>
      <c r="AP2578" s="40" t="str">
        <f>_xlfn.XLOOKUP(AO2578,CrossRef!N:N,CrossRef!A:A,"NOT FOUND",0)</f>
        <v>2BW4008LF</v>
      </c>
      <c r="AQ2578" s="40" t="str">
        <f>IFERROR(_xlfn.XLOOKUP(AO2578,CrossRef!$N:$N,CrossRef!$E:$E,"Not Found"),"-")</f>
        <v>789C</v>
      </c>
      <c r="AR2578" s="40" t="str">
        <f>IFERROR(_xlfn.XLOOKUP(AO2578,CrossRef!$N:$N,CrossRef!$G:$G,"Not Found"),"-")</f>
        <v>4008 - FINAL DRIVE, BRAKE &amp; WHEEL</v>
      </c>
      <c r="AS2578" s="40" t="str">
        <f>IFERROR(_xlfn.XLOOKUP(AO2578,CrossRef!$N:$N,CrossRef!$H:$H,"Not Found"),"-")</f>
        <v>LF - LEFT FRONT</v>
      </c>
    </row>
    <row r="2579" spans="1:45" hidden="1" x14ac:dyDescent="0.3">
      <c r="A2579" s="38" t="str">
        <f>E2579&amp;F2579&amp;U2579</f>
        <v>2BWSURE-SPSNLHF</v>
      </c>
      <c r="B2579" s="38" t="str">
        <f>I2579&amp;D2579&amp;C2579</f>
        <v>TD61357201LF</v>
      </c>
      <c r="C2579" s="38" t="str">
        <f>_xlfn.XLOOKUP(A2579,CrossRef!N:N,CrossRef!D:D,"",0)</f>
        <v>LF</v>
      </c>
      <c r="D2579" s="38" t="str">
        <f>_xlfn.XLOOKUP(A2579,CrossRef!N:N,CrossRef!C:C,"",0)</f>
        <v>7201</v>
      </c>
      <c r="E2579" s="38" t="str">
        <f>LEFT(M2579,3)</f>
        <v>2BW</v>
      </c>
      <c r="F2579" s="38" t="str">
        <f>_xlfn.TEXTAFTER(J2579,"-")</f>
        <v>SURE-SPSN</v>
      </c>
      <c r="G2579" t="s">
        <v>2695</v>
      </c>
      <c r="H2579" t="s">
        <v>2696</v>
      </c>
      <c r="I2579" t="s">
        <v>4438</v>
      </c>
      <c r="J2579" s="7" t="s">
        <v>959</v>
      </c>
      <c r="K2579" t="s">
        <v>2638</v>
      </c>
      <c r="L2579" t="s">
        <v>180</v>
      </c>
      <c r="M2579" t="s">
        <v>4439</v>
      </c>
      <c r="N2579" t="s">
        <v>2640</v>
      </c>
      <c r="O2579" t="s">
        <v>2653</v>
      </c>
      <c r="P2579" t="s">
        <v>2642</v>
      </c>
      <c r="Q2579" t="s">
        <v>2640</v>
      </c>
      <c r="R2579" t="s">
        <v>9299</v>
      </c>
      <c r="S2579" t="s">
        <v>2644</v>
      </c>
      <c r="T2579" t="s">
        <v>2720</v>
      </c>
      <c r="U2579" t="s">
        <v>485</v>
      </c>
      <c r="V2579" s="7" t="s">
        <v>965</v>
      </c>
      <c r="W2579" s="8">
        <v>20000</v>
      </c>
      <c r="X2579" t="s">
        <v>9300</v>
      </c>
      <c r="Y2579" t="s">
        <v>5837</v>
      </c>
      <c r="Z2579" s="8">
        <v>62458.6</v>
      </c>
      <c r="AA2579" s="9">
        <v>8.65</v>
      </c>
      <c r="AB2579" s="8">
        <v>179203.46</v>
      </c>
      <c r="AD2579" s="10">
        <v>4243679</v>
      </c>
      <c r="AE2579" s="11">
        <v>45859</v>
      </c>
      <c r="AF2579" s="8">
        <v>59025</v>
      </c>
      <c r="AG2579" s="8">
        <v>16566.400000000001</v>
      </c>
      <c r="AH2579" s="12">
        <v>0.82832000000000006</v>
      </c>
      <c r="AI2579" s="8">
        <v>1915.1907514450868</v>
      </c>
      <c r="AJ2579" s="11">
        <v>48140.190751423608</v>
      </c>
      <c r="AK2579" s="11">
        <v>47952</v>
      </c>
      <c r="AL2579" s="10">
        <v>188</v>
      </c>
      <c r="AM2579">
        <v>77397.149999999994</v>
      </c>
      <c r="AN2579">
        <v>0.91860749999999969</v>
      </c>
      <c r="AO2579" s="40" t="str">
        <f>E2579&amp;F2579&amp;U2579</f>
        <v>2BWSURE-SPSNLHF</v>
      </c>
      <c r="AP2579" s="40" t="str">
        <f>_xlfn.XLOOKUP(AO2579,CrossRef!N:N,CrossRef!A:A,"NOT FOUND",0)</f>
        <v>2BW7201LF</v>
      </c>
      <c r="AQ2579" s="40" t="str">
        <f>IFERROR(_xlfn.XLOOKUP(AO2579,CrossRef!$N:$N,CrossRef!$E:$E,"Not Found"),"-")</f>
        <v>789C</v>
      </c>
      <c r="AR2579" s="40" t="str">
        <f>IFERROR(_xlfn.XLOOKUP(AO2579,CrossRef!$N:$N,CrossRef!$G:$G,"Not Found"),"-")</f>
        <v>7201 - SUSPENSION CYLINDER</v>
      </c>
      <c r="AS2579" s="40" t="str">
        <f>IFERROR(_xlfn.XLOOKUP(AO2579,CrossRef!$N:$N,CrossRef!$H:$H,"Not Found"),"-")</f>
        <v>LF - LEFT FRONT</v>
      </c>
    </row>
    <row r="2580" spans="1:45" hidden="1" x14ac:dyDescent="0.3">
      <c r="A2580" s="38" t="str">
        <f>E2580&amp;F2580&amp;U2580</f>
        <v>SSPENGI-COSY</v>
      </c>
      <c r="B2580" s="38" t="str">
        <f>I2580&amp;D2580&amp;C2580</f>
        <v>TD6313135300</v>
      </c>
      <c r="C2580" s="38" t="str">
        <f>_xlfn.XLOOKUP(A2580,CrossRef!N:N,CrossRef!D:D,"",0)</f>
        <v>00</v>
      </c>
      <c r="D2580" s="38" t="str">
        <f>_xlfn.XLOOKUP(A2580,CrossRef!N:N,CrossRef!C:C,"",0)</f>
        <v>1353</v>
      </c>
      <c r="E2580" s="38" t="str">
        <f>LEFT(M2580,3)</f>
        <v>SSP</v>
      </c>
      <c r="F2580" s="38" t="str">
        <f>_xlfn.TEXTAFTER(J2580,"-")</f>
        <v>ENGI-COSY</v>
      </c>
      <c r="G2580" t="s">
        <v>2725</v>
      </c>
      <c r="H2580" t="s">
        <v>2726</v>
      </c>
      <c r="I2580" t="s">
        <v>3019</v>
      </c>
      <c r="J2580" s="7" t="s">
        <v>2401</v>
      </c>
      <c r="K2580" t="s">
        <v>2638</v>
      </c>
      <c r="L2580" t="s">
        <v>183</v>
      </c>
      <c r="M2580" t="s">
        <v>3020</v>
      </c>
      <c r="N2580" t="s">
        <v>2640</v>
      </c>
      <c r="O2580" t="s">
        <v>2653</v>
      </c>
      <c r="P2580" t="s">
        <v>2642</v>
      </c>
      <c r="Q2580" t="s">
        <v>2640</v>
      </c>
      <c r="R2580" t="s">
        <v>9301</v>
      </c>
      <c r="S2580" t="s">
        <v>2655</v>
      </c>
      <c r="T2580" t="s">
        <v>3253</v>
      </c>
      <c r="U2580" t="s">
        <v>2657</v>
      </c>
      <c r="V2580" s="7" t="s">
        <v>291</v>
      </c>
      <c r="W2580" s="8">
        <v>22000</v>
      </c>
      <c r="X2580" t="s">
        <v>9302</v>
      </c>
      <c r="Y2580" t="s">
        <v>3255</v>
      </c>
      <c r="Z2580" s="8">
        <v>71005</v>
      </c>
      <c r="AA2580" s="9">
        <v>16.03</v>
      </c>
      <c r="AB2580" s="8">
        <v>155138.51999999999</v>
      </c>
      <c r="AD2580" s="10">
        <v>4746277</v>
      </c>
      <c r="AE2580" s="11">
        <v>45881</v>
      </c>
      <c r="AF2580" s="8">
        <v>65575.149999999994</v>
      </c>
      <c r="AG2580" s="8">
        <v>16570.149999999994</v>
      </c>
      <c r="AH2580" s="12">
        <v>0.75318863636363609</v>
      </c>
      <c r="AI2580" s="8">
        <v>1033.6961946350589</v>
      </c>
      <c r="AJ2580" s="11">
        <v>47258.696194641205</v>
      </c>
      <c r="AK2580" s="11">
        <v>47376</v>
      </c>
      <c r="AL2580" s="10">
        <v>-118</v>
      </c>
      <c r="AM2580">
        <v>89455.53</v>
      </c>
      <c r="AN2580">
        <v>1.0854718181818184</v>
      </c>
      <c r="AO2580" s="40" t="str">
        <f>E2580&amp;F2580&amp;U2580</f>
        <v>SSPENGI-COSY</v>
      </c>
      <c r="AP2580" s="40" t="str">
        <f>_xlfn.XLOOKUP(AO2580,CrossRef!N:N,CrossRef!A:A,"NOT FOUND",0)</f>
        <v>SSP135300</v>
      </c>
      <c r="AQ2580" s="40" t="str">
        <f>IFERROR(_xlfn.XLOOKUP(AO2580,CrossRef!$N:$N,CrossRef!$E:$E,"Not Found"),"-")</f>
        <v>793F</v>
      </c>
      <c r="AR2580" s="40" t="str">
        <f>IFERROR(_xlfn.XLOOKUP(AO2580,CrossRef!$N:$N,CrossRef!$G:$G,"Not Found"),"-")</f>
        <v>1353 - RADIATOR</v>
      </c>
      <c r="AS2580" s="40" t="str">
        <f>IFERROR(_xlfn.XLOOKUP(AO2580,CrossRef!$N:$N,CrossRef!$H:$H,"Not Found"),"-")</f>
        <v>00 - (NONE)</v>
      </c>
    </row>
    <row r="2581" spans="1:45" hidden="1" x14ac:dyDescent="0.3">
      <c r="A2581" s="38" t="str">
        <f>E2581&amp;F2581&amp;U2581</f>
        <v>SSPDRIV-TQCV</v>
      </c>
      <c r="B2581" s="38" t="str">
        <f>I2581&amp;D2581&amp;C2581</f>
        <v>TD6313310100</v>
      </c>
      <c r="C2581" s="38" t="str">
        <f>_xlfn.XLOOKUP(A2581,CrossRef!N:N,CrossRef!D:D,"",0)</f>
        <v>00</v>
      </c>
      <c r="D2581" s="38" t="str">
        <f>_xlfn.XLOOKUP(A2581,CrossRef!N:N,CrossRef!C:C,"",0)</f>
        <v>3101</v>
      </c>
      <c r="E2581" s="38" t="str">
        <f>LEFT(M2581,3)</f>
        <v>SSP</v>
      </c>
      <c r="F2581" s="38" t="str">
        <f>_xlfn.TEXTAFTER(J2581,"-")</f>
        <v>DRIV-TQCV</v>
      </c>
      <c r="G2581" t="s">
        <v>2725</v>
      </c>
      <c r="H2581" t="s">
        <v>2726</v>
      </c>
      <c r="I2581" t="s">
        <v>3019</v>
      </c>
      <c r="J2581" s="7" t="s">
        <v>2402</v>
      </c>
      <c r="K2581" t="s">
        <v>2638</v>
      </c>
      <c r="L2581" t="s">
        <v>183</v>
      </c>
      <c r="M2581" t="s">
        <v>3020</v>
      </c>
      <c r="N2581" t="s">
        <v>2640</v>
      </c>
      <c r="O2581" t="s">
        <v>2653</v>
      </c>
      <c r="P2581" t="s">
        <v>2642</v>
      </c>
      <c r="Q2581" t="s">
        <v>2640</v>
      </c>
      <c r="R2581" t="s">
        <v>9303</v>
      </c>
      <c r="S2581" t="s">
        <v>2655</v>
      </c>
      <c r="T2581" t="s">
        <v>2678</v>
      </c>
      <c r="U2581" t="s">
        <v>2657</v>
      </c>
      <c r="V2581" s="7" t="s">
        <v>404</v>
      </c>
      <c r="W2581" s="8">
        <v>22000</v>
      </c>
      <c r="X2581" t="s">
        <v>9304</v>
      </c>
      <c r="Y2581" t="s">
        <v>3333</v>
      </c>
      <c r="Z2581" s="8">
        <v>71005</v>
      </c>
      <c r="AA2581" s="9">
        <v>16.03</v>
      </c>
      <c r="AB2581" s="8">
        <v>78005.240000000005</v>
      </c>
      <c r="AD2581" s="10">
        <v>4746218</v>
      </c>
      <c r="AE2581" s="11">
        <v>45882</v>
      </c>
      <c r="AF2581" s="8">
        <v>65576.05</v>
      </c>
      <c r="AG2581" s="8">
        <v>16571.050000000003</v>
      </c>
      <c r="AH2581" s="12">
        <v>0.75322954545454557</v>
      </c>
      <c r="AI2581" s="8">
        <v>1033.7523393636932</v>
      </c>
      <c r="AJ2581" s="11">
        <v>47258.75233935185</v>
      </c>
      <c r="AK2581" s="11">
        <v>47376</v>
      </c>
      <c r="AL2581" s="10">
        <v>-118</v>
      </c>
      <c r="AM2581">
        <v>89455.53</v>
      </c>
      <c r="AN2581">
        <v>1.0854309090909089</v>
      </c>
      <c r="AO2581" s="40" t="str">
        <f>E2581&amp;F2581&amp;U2581</f>
        <v>SSPDRIV-TQCV</v>
      </c>
      <c r="AP2581" s="40" t="str">
        <f>_xlfn.XLOOKUP(AO2581,CrossRef!N:N,CrossRef!A:A,"NOT FOUND",0)</f>
        <v>SSP310100</v>
      </c>
      <c r="AQ2581" s="40" t="str">
        <f>IFERROR(_xlfn.XLOOKUP(AO2581,CrossRef!$N:$N,CrossRef!$E:$E,"Not Found"),"-")</f>
        <v>793F</v>
      </c>
      <c r="AR2581" s="40" t="str">
        <f>IFERROR(_xlfn.XLOOKUP(AO2581,CrossRef!$N:$N,CrossRef!$G:$G,"Not Found"),"-")</f>
        <v>3101 - TORQUE CONVERTER</v>
      </c>
      <c r="AS2581" s="40" t="str">
        <f>IFERROR(_xlfn.XLOOKUP(AO2581,CrossRef!$N:$N,CrossRef!$H:$H,"Not Found"),"-")</f>
        <v>00 - (NONE)</v>
      </c>
    </row>
    <row r="2582" spans="1:45" hidden="1" x14ac:dyDescent="0.3">
      <c r="A2582" s="38" t="str">
        <f>E2582&amp;F2582&amp;U2582</f>
        <v>SPDDRIV-FIDVLHR</v>
      </c>
      <c r="B2582" s="38" t="str">
        <f>I2582&amp;D2582&amp;C2582</f>
        <v>TD66374008LR</v>
      </c>
      <c r="C2582" s="38" t="str">
        <f>_xlfn.XLOOKUP(A2582,CrossRef!N:N,CrossRef!D:D,"",0)</f>
        <v>LR</v>
      </c>
      <c r="D2582" s="38" t="str">
        <f>_xlfn.XLOOKUP(A2582,CrossRef!N:N,CrossRef!C:C,"",0)</f>
        <v>4008</v>
      </c>
      <c r="E2582" s="38" t="str">
        <f>LEFT(M2582,3)</f>
        <v>SPD</v>
      </c>
      <c r="F2582" s="38" t="str">
        <f>_xlfn.TEXTAFTER(J2582,"-")</f>
        <v>DRIV-FIDV</v>
      </c>
      <c r="G2582" t="s">
        <v>2695</v>
      </c>
      <c r="H2582" t="s">
        <v>2696</v>
      </c>
      <c r="I2582" t="s">
        <v>4216</v>
      </c>
      <c r="J2582" s="7" t="s">
        <v>1313</v>
      </c>
      <c r="K2582" t="s">
        <v>2638</v>
      </c>
      <c r="L2582" t="s">
        <v>190</v>
      </c>
      <c r="M2582" t="s">
        <v>4217</v>
      </c>
      <c r="N2582" t="s">
        <v>2640</v>
      </c>
      <c r="O2582" t="s">
        <v>3054</v>
      </c>
      <c r="P2582" t="s">
        <v>2642</v>
      </c>
      <c r="Q2582" t="s">
        <v>2640</v>
      </c>
      <c r="R2582" t="s">
        <v>9305</v>
      </c>
      <c r="S2582" t="s">
        <v>2655</v>
      </c>
      <c r="T2582" t="s">
        <v>2682</v>
      </c>
      <c r="U2582" t="s">
        <v>491</v>
      </c>
      <c r="V2582" s="7" t="s">
        <v>548</v>
      </c>
      <c r="W2582" s="8">
        <v>24000</v>
      </c>
      <c r="X2582" t="s">
        <v>9306</v>
      </c>
      <c r="Y2582" t="s">
        <v>4220</v>
      </c>
      <c r="Z2582" s="8">
        <v>22443.97</v>
      </c>
      <c r="AA2582" s="9">
        <v>14.1</v>
      </c>
      <c r="AB2582" s="8">
        <v>149660.49</v>
      </c>
      <c r="AD2582" s="10">
        <v>4690577</v>
      </c>
      <c r="AE2582" s="11">
        <v>45704</v>
      </c>
      <c r="AF2582" s="8">
        <v>15017</v>
      </c>
      <c r="AG2582" s="8">
        <v>16573.03</v>
      </c>
      <c r="AH2582" s="12">
        <v>0.69054291666666667</v>
      </c>
      <c r="AI2582" s="8">
        <v>1175.3921985815603</v>
      </c>
      <c r="AJ2582" s="11">
        <v>47400.392198576388</v>
      </c>
      <c r="AK2582" s="11">
        <v>47568</v>
      </c>
      <c r="AL2582" s="10">
        <v>-168</v>
      </c>
      <c r="AM2582">
        <v>41380.270000000004</v>
      </c>
      <c r="AN2582">
        <v>1.0984695833333336</v>
      </c>
      <c r="AO2582" s="40" t="str">
        <f>E2582&amp;F2582&amp;U2582</f>
        <v>SPDDRIV-FIDVLHR</v>
      </c>
      <c r="AP2582" s="40" t="str">
        <f>_xlfn.XLOOKUP(AO2582,CrossRef!N:N,CrossRef!A:A,"NOT FOUND",0)</f>
        <v>SPD4008LR</v>
      </c>
      <c r="AQ2582" s="40" t="str">
        <f>IFERROR(_xlfn.XLOOKUP(AO2582,CrossRef!$N:$N,CrossRef!$E:$E,"Not Found"),"-")</f>
        <v>789D</v>
      </c>
      <c r="AR2582" s="40" t="str">
        <f>IFERROR(_xlfn.XLOOKUP(AO2582,CrossRef!$N:$N,CrossRef!$G:$G,"Not Found"),"-")</f>
        <v>4008 - FINAL DRIVE, BRAKE &amp; WHEEL</v>
      </c>
      <c r="AS2582" s="40" t="str">
        <f>IFERROR(_xlfn.XLOOKUP(AO2582,CrossRef!$N:$N,CrossRef!$H:$H,"Not Found"),"-")</f>
        <v>LR - LEFT REAR</v>
      </c>
    </row>
    <row r="2583" spans="1:45" hidden="1" x14ac:dyDescent="0.3">
      <c r="A2583" s="38" t="str">
        <f>E2583&amp;F2583&amp;U2583</f>
        <v>3KRUCRG-TCFSRH</v>
      </c>
      <c r="B2583" s="38" t="str">
        <f>I2583&amp;D2583&amp;C2583</f>
        <v>DZ8191</v>
      </c>
      <c r="C2583" s="38" t="str">
        <f>_xlfn.XLOOKUP(A2583,CrossRef!N:N,CrossRef!D:D,"",0)</f>
        <v/>
      </c>
      <c r="D2583" s="38" t="str">
        <f>_xlfn.XLOOKUP(A2583,CrossRef!N:N,CrossRef!C:C,"",0)</f>
        <v/>
      </c>
      <c r="E2583" s="38" t="str">
        <f>LEFT(M2583,3)</f>
        <v>3KR</v>
      </c>
      <c r="F2583" s="38" t="str">
        <f>_xlfn.TEXTAFTER(J2583,"-")</f>
        <v>UCRG-TCFS</v>
      </c>
      <c r="G2583" t="s">
        <v>2648</v>
      </c>
      <c r="H2583" t="s">
        <v>2649</v>
      </c>
      <c r="I2583" t="s">
        <v>4233</v>
      </c>
      <c r="J2583" s="7" t="s">
        <v>622</v>
      </c>
      <c r="K2583" t="s">
        <v>2638</v>
      </c>
      <c r="L2583" t="s">
        <v>42</v>
      </c>
      <c r="M2583" t="s">
        <v>4234</v>
      </c>
      <c r="N2583" t="s">
        <v>2640</v>
      </c>
      <c r="O2583" t="s">
        <v>2653</v>
      </c>
      <c r="P2583" t="s">
        <v>2642</v>
      </c>
      <c r="Q2583" t="s">
        <v>2640</v>
      </c>
      <c r="R2583" t="s">
        <v>9307</v>
      </c>
      <c r="S2583" t="s">
        <v>2671</v>
      </c>
      <c r="T2583" t="s">
        <v>2767</v>
      </c>
      <c r="U2583" t="s">
        <v>63</v>
      </c>
      <c r="V2583" s="7" t="s">
        <v>623</v>
      </c>
      <c r="W2583" s="8">
        <v>20000</v>
      </c>
      <c r="X2583" t="s">
        <v>9308</v>
      </c>
      <c r="Y2583" t="s">
        <v>9309</v>
      </c>
      <c r="Z2583" s="8">
        <v>41817.699999999997</v>
      </c>
      <c r="AA2583" s="9">
        <v>11.88</v>
      </c>
      <c r="AB2583" s="8">
        <v>184192.64000000001</v>
      </c>
      <c r="AD2583" s="10">
        <v>4808720</v>
      </c>
      <c r="AE2583" s="11">
        <v>45942</v>
      </c>
      <c r="AF2583" s="8">
        <v>38438.5</v>
      </c>
      <c r="AG2583" s="8">
        <v>16620.800000000003</v>
      </c>
      <c r="AH2583" s="12">
        <v>0.83104000000000011</v>
      </c>
      <c r="AI2583" s="8">
        <v>1399.0572390572393</v>
      </c>
      <c r="AJ2583" s="11">
        <v>47624.05723903935</v>
      </c>
      <c r="AK2583" s="11">
        <v>47269</v>
      </c>
      <c r="AL2583" s="10">
        <v>355</v>
      </c>
      <c r="AM2583">
        <v>54220.42</v>
      </c>
      <c r="AN2583">
        <v>0.78909599999999991</v>
      </c>
      <c r="AO2583" s="40" t="str">
        <f>E2583&amp;F2583&amp;U2583</f>
        <v>3KRUCRG-TCFSRH</v>
      </c>
      <c r="AP2583" s="40" t="str">
        <f>_xlfn.XLOOKUP(AO2583,CrossRef!N:N,CrossRef!A:A,"NOT FOUND",0)</f>
        <v>NOT FOUND</v>
      </c>
      <c r="AQ2583" s="40" t="str">
        <f>IFERROR(_xlfn.XLOOKUP(AO2583,CrossRef!$N:$N,CrossRef!$E:$E,"Not Found"),"-")</f>
        <v>Not Found</v>
      </c>
      <c r="AR2583" s="40" t="str">
        <f>IFERROR(_xlfn.XLOOKUP(AO2583,CrossRef!$N:$N,CrossRef!$G:$G,"Not Found"),"-")</f>
        <v>Not Found</v>
      </c>
      <c r="AS2583" s="40" t="str">
        <f>IFERROR(_xlfn.XLOOKUP(AO2583,CrossRef!$N:$N,CrossRef!$H:$H,"Not Found"),"-")</f>
        <v>Not Found</v>
      </c>
    </row>
    <row r="2584" spans="1:45" hidden="1" x14ac:dyDescent="0.3">
      <c r="A2584" s="38" t="str">
        <f>E2584&amp;F2584&amp;U2584</f>
        <v>3KRUCRG-TCFSLH</v>
      </c>
      <c r="B2584" s="38" t="str">
        <f>I2584&amp;D2584&amp;C2584</f>
        <v>DZ8191</v>
      </c>
      <c r="C2584" s="38" t="str">
        <f>_xlfn.XLOOKUP(A2584,CrossRef!N:N,CrossRef!D:D,"",0)</f>
        <v/>
      </c>
      <c r="D2584" s="38" t="str">
        <f>_xlfn.XLOOKUP(A2584,CrossRef!N:N,CrossRef!C:C,"",0)</f>
        <v/>
      </c>
      <c r="E2584" s="38" t="str">
        <f>LEFT(M2584,3)</f>
        <v>3KR</v>
      </c>
      <c r="F2584" s="38" t="str">
        <f>_xlfn.TEXTAFTER(J2584,"-")</f>
        <v>UCRG-TCFS</v>
      </c>
      <c r="G2584" t="s">
        <v>2648</v>
      </c>
      <c r="H2584" t="s">
        <v>2649</v>
      </c>
      <c r="I2584" t="s">
        <v>4233</v>
      </c>
      <c r="J2584" s="7" t="s">
        <v>622</v>
      </c>
      <c r="K2584" t="s">
        <v>2638</v>
      </c>
      <c r="L2584" t="s">
        <v>42</v>
      </c>
      <c r="M2584" t="s">
        <v>4234</v>
      </c>
      <c r="N2584" t="s">
        <v>2640</v>
      </c>
      <c r="O2584" t="s">
        <v>2653</v>
      </c>
      <c r="P2584" t="s">
        <v>2642</v>
      </c>
      <c r="Q2584" t="s">
        <v>2640</v>
      </c>
      <c r="R2584" t="s">
        <v>9310</v>
      </c>
      <c r="S2584" t="s">
        <v>2671</v>
      </c>
      <c r="T2584" t="s">
        <v>2767</v>
      </c>
      <c r="U2584" t="s">
        <v>59</v>
      </c>
      <c r="V2584" s="7" t="s">
        <v>624</v>
      </c>
      <c r="W2584" s="8">
        <v>20000</v>
      </c>
      <c r="X2584" t="s">
        <v>9311</v>
      </c>
      <c r="Y2584" t="s">
        <v>9309</v>
      </c>
      <c r="Z2584" s="8">
        <v>41817.699999999997</v>
      </c>
      <c r="AA2584" s="9">
        <v>11.88</v>
      </c>
      <c r="AB2584" s="8">
        <v>184192.64000000001</v>
      </c>
      <c r="AD2584" s="10">
        <v>4808721</v>
      </c>
      <c r="AE2584" s="11">
        <v>45942</v>
      </c>
      <c r="AF2584" s="8">
        <v>38438.5</v>
      </c>
      <c r="AG2584" s="8">
        <v>16620.800000000003</v>
      </c>
      <c r="AH2584" s="12">
        <v>0.83104000000000011</v>
      </c>
      <c r="AI2584" s="8">
        <v>1399.0572390572393</v>
      </c>
      <c r="AJ2584" s="11">
        <v>47624.05723903935</v>
      </c>
      <c r="AK2584" s="11">
        <v>47269</v>
      </c>
      <c r="AL2584" s="10">
        <v>355</v>
      </c>
      <c r="AM2584">
        <v>54220.42</v>
      </c>
      <c r="AN2584">
        <v>0.78909599999999991</v>
      </c>
      <c r="AO2584" s="40" t="str">
        <f>E2584&amp;F2584&amp;U2584</f>
        <v>3KRUCRG-TCFSLH</v>
      </c>
      <c r="AP2584" s="40" t="str">
        <f>_xlfn.XLOOKUP(AO2584,CrossRef!N:N,CrossRef!A:A,"NOT FOUND",0)</f>
        <v>NOT FOUND</v>
      </c>
      <c r="AQ2584" s="40" t="str">
        <f>IFERROR(_xlfn.XLOOKUP(AO2584,CrossRef!$N:$N,CrossRef!$E:$E,"Not Found"),"-")</f>
        <v>Not Found</v>
      </c>
      <c r="AR2584" s="40" t="str">
        <f>IFERROR(_xlfn.XLOOKUP(AO2584,CrossRef!$N:$N,CrossRef!$G:$G,"Not Found"),"-")</f>
        <v>Not Found</v>
      </c>
      <c r="AS2584" s="40" t="str">
        <f>IFERROR(_xlfn.XLOOKUP(AO2584,CrossRef!$N:$N,CrossRef!$H:$H,"Not Found"),"-")</f>
        <v>Not Found</v>
      </c>
    </row>
    <row r="2585" spans="1:45" hidden="1" x14ac:dyDescent="0.3">
      <c r="A2585" s="38" t="str">
        <f>E2585&amp;F2585&amp;U2585</f>
        <v>SSPSURE-SPSNRHR</v>
      </c>
      <c r="B2585" s="38" t="str">
        <f>I2585&amp;D2585&amp;C2585</f>
        <v>TD63437213RR</v>
      </c>
      <c r="C2585" s="38" t="str">
        <f>_xlfn.XLOOKUP(A2585,CrossRef!N:N,CrossRef!D:D,"",0)</f>
        <v>RR</v>
      </c>
      <c r="D2585" s="38" t="str">
        <f>_xlfn.XLOOKUP(A2585,CrossRef!N:N,CrossRef!C:C,"",0)</f>
        <v>7213</v>
      </c>
      <c r="E2585" s="38" t="str">
        <f>LEFT(M2585,3)</f>
        <v>SSP</v>
      </c>
      <c r="F2585" s="38" t="str">
        <f>_xlfn.TEXTAFTER(J2585,"-")</f>
        <v>SURE-SPSN</v>
      </c>
      <c r="G2585" t="s">
        <v>2725</v>
      </c>
      <c r="H2585" t="s">
        <v>2726</v>
      </c>
      <c r="I2585" t="s">
        <v>3208</v>
      </c>
      <c r="J2585" s="7" t="s">
        <v>6618</v>
      </c>
      <c r="K2585" t="s">
        <v>2638</v>
      </c>
      <c r="L2585" t="s">
        <v>183</v>
      </c>
      <c r="M2585" t="s">
        <v>3209</v>
      </c>
      <c r="N2585" t="s">
        <v>2640</v>
      </c>
      <c r="O2585" t="s">
        <v>2803</v>
      </c>
      <c r="P2585" t="s">
        <v>2642</v>
      </c>
      <c r="Q2585" t="s">
        <v>2640</v>
      </c>
      <c r="R2585" t="s">
        <v>9312</v>
      </c>
      <c r="S2585" t="s">
        <v>2644</v>
      </c>
      <c r="T2585" t="s">
        <v>2720</v>
      </c>
      <c r="U2585" t="s">
        <v>494</v>
      </c>
      <c r="V2585" s="7" t="s">
        <v>952</v>
      </c>
      <c r="W2585" s="8">
        <v>25000</v>
      </c>
      <c r="X2585" t="s">
        <v>9313</v>
      </c>
      <c r="Y2585" t="s">
        <v>2806</v>
      </c>
      <c r="Z2585" s="8">
        <v>46545</v>
      </c>
      <c r="AA2585" s="9">
        <v>11.38</v>
      </c>
      <c r="AB2585" s="8">
        <v>36270.04</v>
      </c>
      <c r="AD2585" s="10">
        <v>4627873</v>
      </c>
      <c r="AE2585" s="11">
        <v>45585</v>
      </c>
      <c r="AF2585" s="8">
        <v>38176.61</v>
      </c>
      <c r="AG2585" s="8">
        <v>16631.61</v>
      </c>
      <c r="AH2585" s="12">
        <v>0.66526439999999998</v>
      </c>
      <c r="AI2585" s="8">
        <v>1461.4771528998242</v>
      </c>
      <c r="AJ2585" s="11">
        <v>47686.477152893516</v>
      </c>
      <c r="AK2585" s="11">
        <v>47236</v>
      </c>
      <c r="AL2585" s="10">
        <v>450</v>
      </c>
      <c r="AM2585">
        <v>58050.18</v>
      </c>
      <c r="AN2585">
        <v>0.79494279999999995</v>
      </c>
      <c r="AO2585" s="40" t="str">
        <f>E2585&amp;F2585&amp;U2585</f>
        <v>SSPSURE-SPSNRHR</v>
      </c>
      <c r="AP2585" s="40" t="str">
        <f>_xlfn.XLOOKUP(AO2585,CrossRef!N:N,CrossRef!A:A,"NOT FOUND",0)</f>
        <v>SSP7213RR</v>
      </c>
      <c r="AQ2585" s="40" t="str">
        <f>IFERROR(_xlfn.XLOOKUP(AO2585,CrossRef!$N:$N,CrossRef!$E:$E,"Not Found"),"-")</f>
        <v>793F</v>
      </c>
      <c r="AR2585" s="40" t="str">
        <f>IFERROR(_xlfn.XLOOKUP(AO2585,CrossRef!$N:$N,CrossRef!$G:$G,"Not Found"),"-")</f>
        <v>7213 - REAR SUSPENSION CYLINDER</v>
      </c>
      <c r="AS2585" s="40" t="str">
        <f>IFERROR(_xlfn.XLOOKUP(AO2585,CrossRef!$N:$N,CrossRef!$H:$H,"Not Found"),"-")</f>
        <v>RR - RIGHT REAR</v>
      </c>
    </row>
    <row r="2586" spans="1:45" hidden="1" x14ac:dyDescent="0.3">
      <c r="A2586" s="38" t="str">
        <f>E2586&amp;F2586&amp;U2586</f>
        <v>HCMSURE</v>
      </c>
      <c r="B2586" s="38" t="str">
        <f>I2586&amp;D2586&amp;C2586</f>
        <v>EX7115</v>
      </c>
      <c r="C2586" s="38" t="str">
        <f>_xlfn.XLOOKUP(A2586,CrossRef!N:N,CrossRef!D:D,"",0)</f>
        <v/>
      </c>
      <c r="D2586" s="38" t="str">
        <f>_xlfn.XLOOKUP(A2586,CrossRef!N:N,CrossRef!C:C,"",0)</f>
        <v/>
      </c>
      <c r="E2586" s="38" t="str">
        <f>LEFT(M2586,3)</f>
        <v>HCM</v>
      </c>
      <c r="F2586" s="38" t="str">
        <f>_xlfn.TEXTAFTER(J2586,"-")</f>
        <v>SURE</v>
      </c>
      <c r="G2586" t="s">
        <v>2725</v>
      </c>
      <c r="H2586" t="s">
        <v>2726</v>
      </c>
      <c r="I2586" t="s">
        <v>2832</v>
      </c>
      <c r="J2586" s="7" t="s">
        <v>1069</v>
      </c>
      <c r="K2586" t="s">
        <v>2668</v>
      </c>
      <c r="L2586" t="s">
        <v>75</v>
      </c>
      <c r="M2586" t="s">
        <v>2833</v>
      </c>
      <c r="N2586" t="s">
        <v>2640</v>
      </c>
      <c r="O2586" t="s">
        <v>2803</v>
      </c>
      <c r="P2586" t="s">
        <v>2642</v>
      </c>
      <c r="Q2586" t="s">
        <v>2640</v>
      </c>
      <c r="R2586" t="s">
        <v>9314</v>
      </c>
      <c r="S2586" t="s">
        <v>2671</v>
      </c>
      <c r="T2586" t="s">
        <v>2739</v>
      </c>
      <c r="U2586" t="s">
        <v>2657</v>
      </c>
      <c r="V2586" s="7" t="s">
        <v>855</v>
      </c>
      <c r="W2586" s="8">
        <v>30000</v>
      </c>
      <c r="X2586" t="s">
        <v>9315</v>
      </c>
      <c r="Y2586" t="s">
        <v>9316</v>
      </c>
      <c r="Z2586" s="8">
        <v>41257</v>
      </c>
      <c r="AA2586" s="9">
        <v>14.67</v>
      </c>
      <c r="AB2586" s="8">
        <v>818250</v>
      </c>
      <c r="AD2586" s="10">
        <v>4920559</v>
      </c>
      <c r="AE2586" s="11">
        <v>45250</v>
      </c>
      <c r="AF2586" s="8">
        <v>27905.5</v>
      </c>
      <c r="AG2586" s="8">
        <v>16648.5</v>
      </c>
      <c r="AH2586" s="12">
        <v>0.55495000000000005</v>
      </c>
      <c r="AI2586" s="8">
        <v>1134.8670756646218</v>
      </c>
      <c r="AJ2586" s="11">
        <v>47359.86707565972</v>
      </c>
      <c r="AK2586" s="11">
        <v>47216</v>
      </c>
      <c r="AL2586" s="10">
        <v>143</v>
      </c>
      <c r="AM2586">
        <v>55794.97</v>
      </c>
      <c r="AN2586">
        <v>0.92964900000000006</v>
      </c>
      <c r="AO2586" s="40" t="str">
        <f>E2586&amp;F2586&amp;U2586</f>
        <v>HCMSURE</v>
      </c>
      <c r="AP2586" s="40" t="str">
        <f>_xlfn.XLOOKUP(AO2586,CrossRef!N:N,CrossRef!A:A,"NOT FOUND",0)</f>
        <v>NOT FOUND</v>
      </c>
      <c r="AQ2586" s="40" t="str">
        <f>IFERROR(_xlfn.XLOOKUP(AO2586,CrossRef!$N:$N,CrossRef!$E:$E,"Not Found"),"-")</f>
        <v>Not Found</v>
      </c>
      <c r="AR2586" s="40" t="str">
        <f>IFERROR(_xlfn.XLOOKUP(AO2586,CrossRef!$N:$N,CrossRef!$G:$G,"Not Found"),"-")</f>
        <v>Not Found</v>
      </c>
      <c r="AS2586" s="40" t="str">
        <f>IFERROR(_xlfn.XLOOKUP(AO2586,CrossRef!$N:$N,CrossRef!$H:$H,"Not Found"),"-")</f>
        <v>Not Found</v>
      </c>
    </row>
    <row r="2587" spans="1:45" hidden="1" x14ac:dyDescent="0.3">
      <c r="A2587" s="38" t="str">
        <f>E2587&amp;F2587&amp;U2587</f>
        <v>ATYHYSY-CYHYRH</v>
      </c>
      <c r="B2587" s="38" t="str">
        <f>I2587&amp;D2587&amp;C2587</f>
        <v>QTD375102RI</v>
      </c>
      <c r="C2587" s="38" t="str">
        <f>_xlfn.XLOOKUP(A2587,CrossRef!N:N,CrossRef!D:D,"",0)</f>
        <v>RI</v>
      </c>
      <c r="D2587" s="38" t="str">
        <f>_xlfn.XLOOKUP(A2587,CrossRef!N:N,CrossRef!C:C,"",0)</f>
        <v>5102</v>
      </c>
      <c r="E2587" s="38" t="str">
        <f>LEFT(M2587,3)</f>
        <v>ATY</v>
      </c>
      <c r="F2587" s="38" t="str">
        <f>_xlfn.TEXTAFTER(J2587,"-")</f>
        <v>HYSY-CYHY</v>
      </c>
      <c r="G2587" t="s">
        <v>2635</v>
      </c>
      <c r="H2587" t="s">
        <v>2636</v>
      </c>
      <c r="I2587" t="s">
        <v>5487</v>
      </c>
      <c r="J2587" s="7" t="s">
        <v>2403</v>
      </c>
      <c r="K2587" t="s">
        <v>2638</v>
      </c>
      <c r="L2587" t="s">
        <v>151</v>
      </c>
      <c r="M2587" t="s">
        <v>5488</v>
      </c>
      <c r="N2587" t="s">
        <v>2640</v>
      </c>
      <c r="O2587" t="s">
        <v>2641</v>
      </c>
      <c r="P2587" t="s">
        <v>2642</v>
      </c>
      <c r="Q2587" t="s">
        <v>2662</v>
      </c>
      <c r="R2587" t="s">
        <v>9317</v>
      </c>
      <c r="S2587" t="s">
        <v>2644</v>
      </c>
      <c r="T2587" t="s">
        <v>2645</v>
      </c>
      <c r="U2587" t="s">
        <v>63</v>
      </c>
      <c r="V2587" s="7" t="s">
        <v>728</v>
      </c>
      <c r="W2587" s="8">
        <v>20000</v>
      </c>
      <c r="X2587" t="s">
        <v>9318</v>
      </c>
      <c r="Y2587" t="s">
        <v>2647</v>
      </c>
      <c r="Z2587" s="8">
        <v>74606</v>
      </c>
      <c r="AA2587" s="9">
        <v>1.17</v>
      </c>
      <c r="AB2587" s="8">
        <v>20259.990000000002</v>
      </c>
      <c r="AD2587" s="10">
        <v>4388001</v>
      </c>
      <c r="AE2587" s="11">
        <v>45798</v>
      </c>
      <c r="AF2587" s="8">
        <v>71312</v>
      </c>
      <c r="AG2587" s="8">
        <v>16706</v>
      </c>
      <c r="AH2587" s="12">
        <v>0.83530000000000004</v>
      </c>
      <c r="AI2587" s="8">
        <v>14278.63247863248</v>
      </c>
      <c r="AJ2587" s="11">
        <v>60503.632478622683</v>
      </c>
      <c r="AK2587" s="11">
        <v>47488</v>
      </c>
      <c r="AL2587" s="10">
        <v>13015</v>
      </c>
      <c r="AM2587">
        <v>76083.710000000006</v>
      </c>
      <c r="AN2587">
        <v>0.23858550000000031</v>
      </c>
      <c r="AO2587" s="40" t="str">
        <f>E2587&amp;F2587&amp;U2587</f>
        <v>ATYHYSY-CYHYRH</v>
      </c>
      <c r="AP2587" s="40" t="str">
        <f>_xlfn.XLOOKUP(AO2587,CrossRef!N:N,CrossRef!A:A,"NOT FOUND",0)</f>
        <v>ATY5102RI</v>
      </c>
      <c r="AQ2587" s="40" t="str">
        <f>IFERROR(_xlfn.XLOOKUP(AO2587,CrossRef!$N:$N,CrossRef!$E:$E,"Not Found"),"-")</f>
        <v>793C</v>
      </c>
      <c r="AR2587" s="40" t="str">
        <f>IFERROR(_xlfn.XLOOKUP(AO2587,CrossRef!$N:$N,CrossRef!$G:$G,"Not Found"),"-")</f>
        <v>5102 - LIFT/HOIST CYLINDER</v>
      </c>
      <c r="AS2587" s="40" t="str">
        <f>IFERROR(_xlfn.XLOOKUP(AO2587,CrossRef!$N:$N,CrossRef!$H:$H,"Not Found"),"-")</f>
        <v>RI - RIGHT</v>
      </c>
    </row>
    <row r="2588" spans="1:45" hidden="1" x14ac:dyDescent="0.3">
      <c r="A2588" s="38" t="str">
        <f>E2588&amp;F2588&amp;U2588</f>
        <v>HCMUCRG-FIDVRH</v>
      </c>
      <c r="B2588" s="38" t="str">
        <f>I2588&amp;D2588&amp;C2588</f>
        <v>EX70524050RI</v>
      </c>
      <c r="C2588" s="38" t="str">
        <f>_xlfn.XLOOKUP(A2588,CrossRef!N:N,CrossRef!D:D,"",0)</f>
        <v>RI</v>
      </c>
      <c r="D2588" s="38" t="str">
        <f>_xlfn.XLOOKUP(A2588,CrossRef!N:N,CrossRef!C:C,"",0)</f>
        <v>4050</v>
      </c>
      <c r="E2588" s="38" t="str">
        <f>LEFT(M2588,3)</f>
        <v>HCM</v>
      </c>
      <c r="F2588" s="38" t="str">
        <f>_xlfn.TEXTAFTER(J2588,"-")</f>
        <v>UCRG-FIDV</v>
      </c>
      <c r="G2588" t="s">
        <v>2648</v>
      </c>
      <c r="H2588" t="s">
        <v>2649</v>
      </c>
      <c r="I2588" t="s">
        <v>3774</v>
      </c>
      <c r="J2588" s="7" t="s">
        <v>515</v>
      </c>
      <c r="K2588" t="s">
        <v>2668</v>
      </c>
      <c r="L2588" t="s">
        <v>224</v>
      </c>
      <c r="M2588" t="s">
        <v>3775</v>
      </c>
      <c r="N2588" t="s">
        <v>2640</v>
      </c>
      <c r="O2588" t="s">
        <v>2653</v>
      </c>
      <c r="P2588" t="s">
        <v>2642</v>
      </c>
      <c r="Q2588" t="s">
        <v>2640</v>
      </c>
      <c r="R2588" t="s">
        <v>9319</v>
      </c>
      <c r="S2588" t="s">
        <v>2655</v>
      </c>
      <c r="T2588" t="s">
        <v>3213</v>
      </c>
      <c r="U2588" t="s">
        <v>63</v>
      </c>
      <c r="V2588" s="7" t="s">
        <v>511</v>
      </c>
      <c r="W2588" s="8">
        <v>17500</v>
      </c>
      <c r="X2588" t="s">
        <v>9320</v>
      </c>
      <c r="Y2588" t="s">
        <v>7892</v>
      </c>
      <c r="Z2588" s="8">
        <v>43135.9</v>
      </c>
      <c r="AA2588" s="9">
        <v>5.94</v>
      </c>
      <c r="AB2588" s="8">
        <v>63106.46</v>
      </c>
      <c r="AD2588" s="10">
        <v>4905077</v>
      </c>
      <c r="AE2588" s="11">
        <v>46098</v>
      </c>
      <c r="AF2588" s="8">
        <v>42360.2</v>
      </c>
      <c r="AG2588" s="8">
        <v>16724.299999999996</v>
      </c>
      <c r="AH2588" s="12">
        <v>0.95567428571428548</v>
      </c>
      <c r="AI2588" s="8">
        <v>2815.5387205387196</v>
      </c>
      <c r="AJ2588" s="11">
        <v>49040.538720520832</v>
      </c>
      <c r="AK2588" s="11">
        <v>48404</v>
      </c>
      <c r="AL2588" s="10">
        <v>636</v>
      </c>
      <c r="AM2588">
        <v>56079.16</v>
      </c>
      <c r="AN2588">
        <v>0.78394057142857176</v>
      </c>
      <c r="AO2588" s="40" t="str">
        <f>E2588&amp;F2588&amp;U2588</f>
        <v>HCMUCRG-FIDVRH</v>
      </c>
      <c r="AP2588" s="40" t="str">
        <f>_xlfn.XLOOKUP(AO2588,CrossRef!N:N,CrossRef!A:A,"NOT FOUND",0)</f>
        <v>HCM4050RI</v>
      </c>
      <c r="AQ2588" s="40" t="str">
        <f>IFERROR(_xlfn.XLOOKUP(AO2588,CrossRef!$N:$N,CrossRef!$E:$E,"Not Found"),"-")</f>
        <v>EX1200-5D</v>
      </c>
      <c r="AR2588" s="40" t="str">
        <f>IFERROR(_xlfn.XLOOKUP(AO2588,CrossRef!$N:$N,CrossRef!$G:$G,"Not Found"),"-")</f>
        <v>4050 - FINAL DRIVE</v>
      </c>
      <c r="AS2588" s="40" t="str">
        <f>IFERROR(_xlfn.XLOOKUP(AO2588,CrossRef!$N:$N,CrossRef!$H:$H,"Not Found"),"-")</f>
        <v>RI - RIGHT</v>
      </c>
    </row>
    <row r="2589" spans="1:45" hidden="1" x14ac:dyDescent="0.3">
      <c r="A2589" s="38" t="str">
        <f>E2589&amp;F2589&amp;U2589</f>
        <v>WLHHYSY-PUHYPOS.4</v>
      </c>
      <c r="B2589" s="38" t="str">
        <f>I2589&amp;D2589&amp;C2589</f>
        <v>EX7123</v>
      </c>
      <c r="C2589" s="38" t="str">
        <f>_xlfn.XLOOKUP(A2589,CrossRef!N:N,CrossRef!D:D,"",0)</f>
        <v/>
      </c>
      <c r="D2589" s="38" t="str">
        <f>_xlfn.XLOOKUP(A2589,CrossRef!N:N,CrossRef!C:C,"",0)</f>
        <v/>
      </c>
      <c r="E2589" s="38" t="str">
        <f>LEFT(M2589,3)</f>
        <v>WLH</v>
      </c>
      <c r="F2589" s="38" t="str">
        <f>_xlfn.TEXTAFTER(J2589,"-")</f>
        <v>HYSY-PUHY</v>
      </c>
      <c r="G2589" t="s">
        <v>2635</v>
      </c>
      <c r="H2589" t="s">
        <v>2636</v>
      </c>
      <c r="I2589" t="s">
        <v>3656</v>
      </c>
      <c r="J2589" s="7" t="s">
        <v>677</v>
      </c>
      <c r="K2589" t="s">
        <v>3657</v>
      </c>
      <c r="L2589" t="s">
        <v>80</v>
      </c>
      <c r="M2589" t="s">
        <v>3658</v>
      </c>
      <c r="N2589" t="s">
        <v>2640</v>
      </c>
      <c r="O2589" t="s">
        <v>2803</v>
      </c>
      <c r="P2589" t="s">
        <v>2642</v>
      </c>
      <c r="Q2589" t="s">
        <v>2662</v>
      </c>
      <c r="R2589" t="s">
        <v>9321</v>
      </c>
      <c r="S2589" t="s">
        <v>2655</v>
      </c>
      <c r="T2589" t="s">
        <v>3745</v>
      </c>
      <c r="U2589" t="s">
        <v>683</v>
      </c>
      <c r="V2589" s="7" t="s">
        <v>9322</v>
      </c>
      <c r="W2589" s="8">
        <v>18000</v>
      </c>
      <c r="X2589" t="s">
        <v>9323</v>
      </c>
      <c r="Y2589" t="s">
        <v>9324</v>
      </c>
      <c r="Z2589" s="8">
        <v>17685</v>
      </c>
      <c r="AA2589" s="9">
        <v>0</v>
      </c>
      <c r="AB2589" s="8">
        <v>27247.360000000001</v>
      </c>
      <c r="AD2589" s="10">
        <v>4539198</v>
      </c>
      <c r="AE2589" s="11">
        <v>45409</v>
      </c>
      <c r="AF2589" s="8">
        <v>16410.2</v>
      </c>
      <c r="AG2589" s="8">
        <v>16725.199999999997</v>
      </c>
      <c r="AH2589" s="12">
        <v>0.92917777777777766</v>
      </c>
      <c r="AI2589" s="8">
        <v>0</v>
      </c>
      <c r="AJ2589" s="11">
        <v>46225</v>
      </c>
      <c r="AK2589" s="11">
        <v>46564</v>
      </c>
      <c r="AL2589" s="10">
        <v>-339</v>
      </c>
      <c r="AO2589" s="40" t="str">
        <f>E2589&amp;F2589&amp;U2589</f>
        <v>WLHHYSY-PUHYPOS.4</v>
      </c>
      <c r="AP2589" s="40" t="str">
        <f>_xlfn.XLOOKUP(AO2589,CrossRef!N:N,CrossRef!A:A,"NOT FOUND",0)</f>
        <v>NOT FOUND</v>
      </c>
      <c r="AQ2589" s="40" t="str">
        <f>IFERROR(_xlfn.XLOOKUP(AO2589,CrossRef!$N:$N,CrossRef!$E:$E,"Not Found"),"-")</f>
        <v>Not Found</v>
      </c>
      <c r="AR2589" s="40" t="str">
        <f>IFERROR(_xlfn.XLOOKUP(AO2589,CrossRef!$N:$N,CrossRef!$G:$G,"Not Found"),"-")</f>
        <v>Not Found</v>
      </c>
      <c r="AS2589" s="40" t="str">
        <f>IFERROR(_xlfn.XLOOKUP(AO2589,CrossRef!$N:$N,CrossRef!$H:$H,"Not Found"),"-")</f>
        <v>Not Found</v>
      </c>
    </row>
    <row r="2590" spans="1:45" hidden="1" x14ac:dyDescent="0.3">
      <c r="A2590" s="38" t="str">
        <f>E2590&amp;F2590&amp;U2590</f>
        <v>SNDDRIV-DIFF</v>
      </c>
      <c r="B2590" s="38" t="str">
        <f>I2590&amp;D2590&amp;C2590</f>
        <v>TD6315325800</v>
      </c>
      <c r="C2590" s="38" t="str">
        <f>_xlfn.XLOOKUP(A2590,CrossRef!N:N,CrossRef!D:D,"",0)</f>
        <v>00</v>
      </c>
      <c r="D2590" s="38" t="str">
        <f>_xlfn.XLOOKUP(A2590,CrossRef!N:N,CrossRef!C:C,"",0)</f>
        <v>3258</v>
      </c>
      <c r="E2590" s="38" t="str">
        <f>LEFT(M2590,3)</f>
        <v>SND</v>
      </c>
      <c r="F2590" s="38" t="str">
        <f>_xlfn.TEXTAFTER(J2590,"-")</f>
        <v>DRIV-DIFF</v>
      </c>
      <c r="G2590" t="s">
        <v>2725</v>
      </c>
      <c r="H2590" t="s">
        <v>2726</v>
      </c>
      <c r="I2590" t="s">
        <v>3620</v>
      </c>
      <c r="J2590" s="7" t="s">
        <v>474</v>
      </c>
      <c r="K2590" t="s">
        <v>2638</v>
      </c>
      <c r="L2590" t="s">
        <v>187</v>
      </c>
      <c r="M2590" t="s">
        <v>3621</v>
      </c>
      <c r="N2590" t="s">
        <v>2640</v>
      </c>
      <c r="O2590" t="s">
        <v>2653</v>
      </c>
      <c r="P2590" t="s">
        <v>2642</v>
      </c>
      <c r="Q2590" t="s">
        <v>2640</v>
      </c>
      <c r="R2590" t="s">
        <v>9325</v>
      </c>
      <c r="S2590" t="s">
        <v>2655</v>
      </c>
      <c r="T2590" t="s">
        <v>2656</v>
      </c>
      <c r="U2590" t="s">
        <v>2657</v>
      </c>
      <c r="V2590" s="7" t="s">
        <v>473</v>
      </c>
      <c r="W2590" s="8">
        <v>24000</v>
      </c>
      <c r="X2590" t="s">
        <v>9326</v>
      </c>
      <c r="Y2590" t="s">
        <v>3575</v>
      </c>
      <c r="Z2590" s="8">
        <v>60938</v>
      </c>
      <c r="AA2590" s="9">
        <v>14.57</v>
      </c>
      <c r="AB2590" s="8">
        <v>81159.33</v>
      </c>
      <c r="AD2590" s="10">
        <v>4747047</v>
      </c>
      <c r="AE2590" s="11">
        <v>45757</v>
      </c>
      <c r="AF2590" s="8">
        <v>53702.65</v>
      </c>
      <c r="AG2590" s="8">
        <v>16764.649999999994</v>
      </c>
      <c r="AH2590" s="12">
        <v>0.69852708333333313</v>
      </c>
      <c r="AI2590" s="8">
        <v>1150.6280027453668</v>
      </c>
      <c r="AJ2590" s="11">
        <v>47375.628002743055</v>
      </c>
      <c r="AK2590" s="11">
        <v>47390</v>
      </c>
      <c r="AL2590" s="10">
        <v>-15</v>
      </c>
      <c r="AM2590">
        <v>77912.05</v>
      </c>
      <c r="AN2590">
        <v>1.0087250000000001</v>
      </c>
      <c r="AO2590" s="40" t="str">
        <f>E2590&amp;F2590&amp;U2590</f>
        <v>SNDDRIV-DIFF</v>
      </c>
      <c r="AP2590" s="40" t="str">
        <f>_xlfn.XLOOKUP(AO2590,CrossRef!N:N,CrossRef!A:A,"NOT FOUND",0)</f>
        <v>SND325800</v>
      </c>
      <c r="AQ2590" s="40" t="str">
        <f>IFERROR(_xlfn.XLOOKUP(AO2590,CrossRef!$N:$N,CrossRef!$E:$E,"Not Found"),"-")</f>
        <v>793F XQ</v>
      </c>
      <c r="AR2590" s="40" t="str">
        <f>IFERROR(_xlfn.XLOOKUP(AO2590,CrossRef!$N:$N,CrossRef!$G:$G,"Not Found"),"-")</f>
        <v>3258 - DIFFERENTIAL</v>
      </c>
      <c r="AS2590" s="40" t="str">
        <f>IFERROR(_xlfn.XLOOKUP(AO2590,CrossRef!$N:$N,CrossRef!$H:$H,"Not Found"),"-")</f>
        <v>00 - (NONE)</v>
      </c>
    </row>
    <row r="2591" spans="1:45" hidden="1" x14ac:dyDescent="0.3">
      <c r="A2591" s="38" t="str">
        <f>E2591&amp;F2591&amp;U2591</f>
        <v>SPDDRIV-TMSN</v>
      </c>
      <c r="B2591" s="38" t="str">
        <f>I2591&amp;D2591&amp;C2591</f>
        <v>TD6653303000</v>
      </c>
      <c r="C2591" s="38" t="str">
        <f>_xlfn.XLOOKUP(A2591,CrossRef!N:N,CrossRef!D:D,"",0)</f>
        <v>00</v>
      </c>
      <c r="D2591" s="38" t="str">
        <f>_xlfn.XLOOKUP(A2591,CrossRef!N:N,CrossRef!C:C,"",0)</f>
        <v>3030</v>
      </c>
      <c r="E2591" s="38" t="str">
        <f>LEFT(M2591,3)</f>
        <v>SPD</v>
      </c>
      <c r="F2591" s="38" t="str">
        <f>_xlfn.TEXTAFTER(J2591,"-")</f>
        <v>DRIV-TMSN</v>
      </c>
      <c r="G2591" t="s">
        <v>2725</v>
      </c>
      <c r="H2591" t="s">
        <v>2726</v>
      </c>
      <c r="I2591" t="s">
        <v>5113</v>
      </c>
      <c r="J2591" s="7" t="s">
        <v>2404</v>
      </c>
      <c r="K2591" t="s">
        <v>2638</v>
      </c>
      <c r="L2591" t="s">
        <v>190</v>
      </c>
      <c r="M2591" t="s">
        <v>5114</v>
      </c>
      <c r="N2591" t="s">
        <v>2640</v>
      </c>
      <c r="O2591" t="s">
        <v>2871</v>
      </c>
      <c r="P2591" t="s">
        <v>2642</v>
      </c>
      <c r="Q2591" t="s">
        <v>2640</v>
      </c>
      <c r="R2591" t="s">
        <v>9327</v>
      </c>
      <c r="S2591" t="s">
        <v>2657</v>
      </c>
      <c r="T2591" t="s">
        <v>2657</v>
      </c>
      <c r="U2591" t="s">
        <v>2657</v>
      </c>
      <c r="V2591" s="7" t="s">
        <v>352</v>
      </c>
      <c r="W2591" s="8">
        <v>20000</v>
      </c>
      <c r="X2591" t="s">
        <v>9328</v>
      </c>
      <c r="Y2591" t="s">
        <v>9329</v>
      </c>
      <c r="Z2591" s="8">
        <v>38083</v>
      </c>
      <c r="AA2591" s="9">
        <v>6.68</v>
      </c>
      <c r="AB2591" s="8">
        <v>100188.96</v>
      </c>
      <c r="AD2591" s="10">
        <v>0</v>
      </c>
      <c r="AE2591" s="11"/>
      <c r="AF2591" s="8">
        <v>34850</v>
      </c>
      <c r="AG2591" s="8">
        <v>16767</v>
      </c>
      <c r="AH2591" s="12">
        <v>0.83835000000000004</v>
      </c>
      <c r="AI2591" s="8">
        <v>2510.0299401197608</v>
      </c>
      <c r="AJ2591" s="11">
        <v>48735.029940127315</v>
      </c>
      <c r="AK2591" s="11"/>
      <c r="AL2591" s="10"/>
      <c r="AO2591" s="40" t="str">
        <f>E2591&amp;F2591&amp;U2591</f>
        <v>SPDDRIV-TMSN</v>
      </c>
      <c r="AP2591" s="40" t="str">
        <f>_xlfn.XLOOKUP(AO2591,CrossRef!N:N,CrossRef!A:A,"NOT FOUND",0)</f>
        <v>SPD303000</v>
      </c>
      <c r="AQ2591" s="40" t="str">
        <f>IFERROR(_xlfn.XLOOKUP(AO2591,CrossRef!$N:$N,CrossRef!$E:$E,"Not Found"),"-")</f>
        <v>789D</v>
      </c>
      <c r="AR2591" s="40" t="str">
        <f>IFERROR(_xlfn.XLOOKUP(AO2591,CrossRef!$N:$N,CrossRef!$G:$G,"Not Found"),"-")</f>
        <v>3030 - TRANSMISSION</v>
      </c>
      <c r="AS2591" s="40" t="str">
        <f>IFERROR(_xlfn.XLOOKUP(AO2591,CrossRef!$N:$N,CrossRef!$H:$H,"Not Found"),"-")</f>
        <v>00 - (NONE)</v>
      </c>
    </row>
    <row r="2592" spans="1:45" hidden="1" x14ac:dyDescent="0.3">
      <c r="A2592" s="38" t="str">
        <f>E2592&amp;F2592&amp;U2592</f>
        <v>7ERDRIV-TQCV</v>
      </c>
      <c r="B2592" s="38" t="str">
        <f>I2592&amp;D2592&amp;C2592</f>
        <v>TS2198310100</v>
      </c>
      <c r="C2592" s="38" t="str">
        <f>_xlfn.XLOOKUP(A2592,CrossRef!N:N,CrossRef!D:D,"",0)</f>
        <v>00</v>
      </c>
      <c r="D2592" s="38" t="str">
        <f>_xlfn.XLOOKUP(A2592,CrossRef!N:N,CrossRef!C:C,"",0)</f>
        <v>3101</v>
      </c>
      <c r="E2592" s="38" t="str">
        <f>LEFT(M2592,3)</f>
        <v>7ER</v>
      </c>
      <c r="F2592" s="38" t="str">
        <f>_xlfn.TEXTAFTER(J2592,"-")</f>
        <v>DRIV-TQCV</v>
      </c>
      <c r="G2592" t="s">
        <v>2725</v>
      </c>
      <c r="H2592" t="s">
        <v>2726</v>
      </c>
      <c r="I2592" t="s">
        <v>3424</v>
      </c>
      <c r="J2592" s="7" t="s">
        <v>2405</v>
      </c>
      <c r="K2592" t="s">
        <v>2638</v>
      </c>
      <c r="L2592" t="s">
        <v>196</v>
      </c>
      <c r="M2592" t="s">
        <v>3425</v>
      </c>
      <c r="N2592" t="s">
        <v>2640</v>
      </c>
      <c r="O2592" t="s">
        <v>2653</v>
      </c>
      <c r="P2592" t="s">
        <v>2642</v>
      </c>
      <c r="Q2592" t="s">
        <v>2640</v>
      </c>
      <c r="R2592" t="s">
        <v>9330</v>
      </c>
      <c r="S2592" t="s">
        <v>2655</v>
      </c>
      <c r="T2592" t="s">
        <v>2678</v>
      </c>
      <c r="U2592" t="s">
        <v>2657</v>
      </c>
      <c r="V2592" s="7" t="s">
        <v>399</v>
      </c>
      <c r="W2592" s="8">
        <v>20000</v>
      </c>
      <c r="X2592" t="s">
        <v>9331</v>
      </c>
      <c r="Y2592" t="s">
        <v>9332</v>
      </c>
      <c r="Z2592" s="8">
        <v>56034</v>
      </c>
      <c r="AA2592" s="9">
        <v>7</v>
      </c>
      <c r="AB2592" s="8">
        <v>36823.019999999997</v>
      </c>
      <c r="AD2592" s="10">
        <v>4763921</v>
      </c>
      <c r="AE2592" s="11">
        <v>45902</v>
      </c>
      <c r="AF2592" s="8">
        <v>52805</v>
      </c>
      <c r="AG2592" s="8">
        <v>16771</v>
      </c>
      <c r="AH2592" s="12">
        <v>0.83855000000000002</v>
      </c>
      <c r="AI2592" s="8">
        <v>2395.8571428571427</v>
      </c>
      <c r="AJ2592" s="11">
        <v>48620.857142858797</v>
      </c>
      <c r="AK2592" s="11">
        <v>47448</v>
      </c>
      <c r="AL2592" s="10">
        <v>1172</v>
      </c>
      <c r="AM2592">
        <v>64595</v>
      </c>
      <c r="AN2592">
        <v>0.58950000000000002</v>
      </c>
      <c r="AO2592" s="40" t="str">
        <f>E2592&amp;F2592&amp;U2592</f>
        <v>7ERDRIV-TQCV</v>
      </c>
      <c r="AP2592" s="40" t="str">
        <f>_xlfn.XLOOKUP(AO2592,CrossRef!N:N,CrossRef!A:A,"NOT FOUND",0)</f>
        <v>7ER310100</v>
      </c>
      <c r="AQ2592" s="40" t="str">
        <f>IFERROR(_xlfn.XLOOKUP(AO2592,CrossRef!$N:$N,CrossRef!$E:$E,"Not Found"),"-")</f>
        <v>773D</v>
      </c>
      <c r="AR2592" s="40" t="str">
        <f>IFERROR(_xlfn.XLOOKUP(AO2592,CrossRef!$N:$N,CrossRef!$G:$G,"Not Found"),"-")</f>
        <v>3101 - TORQUE CONVERTER</v>
      </c>
      <c r="AS2592" s="40" t="str">
        <f>IFERROR(_xlfn.XLOOKUP(AO2592,CrossRef!$N:$N,CrossRef!$H:$H,"Not Found"),"-")</f>
        <v>00 - (NONE)</v>
      </c>
    </row>
    <row r="2593" spans="1:45" hidden="1" x14ac:dyDescent="0.3">
      <c r="A2593" s="38" t="str">
        <f>E2593&amp;F2593&amp;U2593</f>
        <v>AGCDRIV-FIDVRHR</v>
      </c>
      <c r="B2593" s="38" t="str">
        <f>I2593&amp;D2593&amp;C2593</f>
        <v>TD24044008RI</v>
      </c>
      <c r="C2593" s="38" t="str">
        <f>_xlfn.XLOOKUP(A2593,CrossRef!N:N,CrossRef!D:D,"",0)</f>
        <v>RI</v>
      </c>
      <c r="D2593" s="38" t="str">
        <f>_xlfn.XLOOKUP(A2593,CrossRef!N:N,CrossRef!C:C,"",0)</f>
        <v>4008</v>
      </c>
      <c r="E2593" s="38" t="str">
        <f>LEFT(M2593,3)</f>
        <v>AGC</v>
      </c>
      <c r="F2593" s="38" t="str">
        <f>_xlfn.TEXTAFTER(J2593,"-")</f>
        <v>DRIV-FIDV</v>
      </c>
      <c r="G2593" t="s">
        <v>2813</v>
      </c>
      <c r="H2593" t="s">
        <v>2814</v>
      </c>
      <c r="I2593" t="s">
        <v>5476</v>
      </c>
      <c r="J2593" s="7" t="s">
        <v>1618</v>
      </c>
      <c r="K2593" t="s">
        <v>2638</v>
      </c>
      <c r="L2593" t="s">
        <v>167</v>
      </c>
      <c r="M2593" t="s">
        <v>5477</v>
      </c>
      <c r="N2593" t="s">
        <v>2640</v>
      </c>
      <c r="O2593" t="s">
        <v>2653</v>
      </c>
      <c r="P2593" t="s">
        <v>2642</v>
      </c>
      <c r="Q2593" t="s">
        <v>2662</v>
      </c>
      <c r="R2593" t="s">
        <v>9333</v>
      </c>
      <c r="S2593" t="s">
        <v>2655</v>
      </c>
      <c r="T2593" t="s">
        <v>2682</v>
      </c>
      <c r="U2593" t="s">
        <v>494</v>
      </c>
      <c r="V2593" s="7" t="s">
        <v>554</v>
      </c>
      <c r="W2593" s="8">
        <v>18000</v>
      </c>
      <c r="X2593" t="s">
        <v>9334</v>
      </c>
      <c r="Y2593" t="s">
        <v>3423</v>
      </c>
      <c r="Z2593" s="8">
        <v>57759</v>
      </c>
      <c r="AA2593" s="9">
        <v>0.88</v>
      </c>
      <c r="AB2593" s="8">
        <v>87283.76</v>
      </c>
      <c r="AD2593" s="10">
        <v>4445401</v>
      </c>
      <c r="AE2593" s="11">
        <v>45417</v>
      </c>
      <c r="AF2593" s="8">
        <v>56536.2</v>
      </c>
      <c r="AG2593" s="8">
        <v>16777.199999999997</v>
      </c>
      <c r="AH2593" s="12">
        <v>0.93206666666666649</v>
      </c>
      <c r="AI2593" s="8">
        <v>19064.999999999996</v>
      </c>
      <c r="AJ2593" s="11">
        <v>65290</v>
      </c>
      <c r="AK2593" s="11">
        <v>47291</v>
      </c>
      <c r="AL2593" s="10">
        <v>17999</v>
      </c>
      <c r="AM2593">
        <v>58697.08</v>
      </c>
      <c r="AN2593">
        <v>0.12004888888888915</v>
      </c>
      <c r="AO2593" s="40" t="str">
        <f>E2593&amp;F2593&amp;U2593</f>
        <v>AGCDRIV-FIDVRHR</v>
      </c>
      <c r="AP2593" s="40" t="str">
        <f>_xlfn.XLOOKUP(AO2593,CrossRef!N:N,CrossRef!A:A,"NOT FOUND",0)</f>
        <v>AGC4008RI</v>
      </c>
      <c r="AQ2593" s="40" t="str">
        <f>IFERROR(_xlfn.XLOOKUP(AO2593,CrossRef!$N:$N,CrossRef!$E:$E,"Not Found"),"-")</f>
        <v>777D</v>
      </c>
      <c r="AR2593" s="40" t="str">
        <f>IFERROR(_xlfn.XLOOKUP(AO2593,CrossRef!$N:$N,CrossRef!$G:$G,"Not Found"),"-")</f>
        <v>4008 - FINAL DRIVE, BRAKE &amp; WHEEL</v>
      </c>
      <c r="AS2593" s="40" t="str">
        <f>IFERROR(_xlfn.XLOOKUP(AO2593,CrossRef!$N:$N,CrossRef!$H:$H,"Not Found"),"-")</f>
        <v>RI - RIGHT</v>
      </c>
    </row>
    <row r="2594" spans="1:45" hidden="1" x14ac:dyDescent="0.3">
      <c r="A2594" s="38" t="str">
        <f>E2594&amp;F2594&amp;U2594</f>
        <v>SPDDRIV-FIDVRHR</v>
      </c>
      <c r="B2594" s="38" t="str">
        <f>I2594&amp;D2594&amp;C2594</f>
        <v>TD66434008RI</v>
      </c>
      <c r="C2594" s="38" t="str">
        <f>_xlfn.XLOOKUP(A2594,CrossRef!N:N,CrossRef!D:D,"",0)</f>
        <v>RI</v>
      </c>
      <c r="D2594" s="38" t="str">
        <f>_xlfn.XLOOKUP(A2594,CrossRef!N:N,CrossRef!C:C,"",0)</f>
        <v>4008</v>
      </c>
      <c r="E2594" s="38" t="str">
        <f>LEFT(M2594,3)</f>
        <v>SPD</v>
      </c>
      <c r="F2594" s="38" t="str">
        <f>_xlfn.TEXTAFTER(J2594,"-")</f>
        <v>DRIV-FIDV</v>
      </c>
      <c r="G2594" t="s">
        <v>2695</v>
      </c>
      <c r="H2594" t="s">
        <v>2696</v>
      </c>
      <c r="I2594" t="s">
        <v>3944</v>
      </c>
      <c r="J2594" s="7" t="s">
        <v>2406</v>
      </c>
      <c r="K2594" t="s">
        <v>2638</v>
      </c>
      <c r="L2594" t="s">
        <v>190</v>
      </c>
      <c r="M2594" t="s">
        <v>3945</v>
      </c>
      <c r="N2594" t="s">
        <v>2640</v>
      </c>
      <c r="O2594" t="s">
        <v>3054</v>
      </c>
      <c r="P2594" t="s">
        <v>2642</v>
      </c>
      <c r="Q2594" t="s">
        <v>2640</v>
      </c>
      <c r="R2594" t="s">
        <v>9335</v>
      </c>
      <c r="S2594" t="s">
        <v>2655</v>
      </c>
      <c r="T2594" t="s">
        <v>2682</v>
      </c>
      <c r="U2594" t="s">
        <v>494</v>
      </c>
      <c r="V2594" s="7" t="s">
        <v>549</v>
      </c>
      <c r="W2594" s="8">
        <v>24000</v>
      </c>
      <c r="X2594" t="s">
        <v>9336</v>
      </c>
      <c r="Y2594" t="s">
        <v>4220</v>
      </c>
      <c r="Z2594" s="8">
        <v>21193.5</v>
      </c>
      <c r="AA2594" s="9">
        <v>13.51</v>
      </c>
      <c r="AB2594" s="8">
        <v>149660.49</v>
      </c>
      <c r="AD2594" s="10">
        <v>4670371</v>
      </c>
      <c r="AE2594" s="11">
        <v>45662</v>
      </c>
      <c r="AF2594" s="8">
        <v>13973</v>
      </c>
      <c r="AG2594" s="8">
        <v>16779.5</v>
      </c>
      <c r="AH2594" s="12">
        <v>0.69914583333333336</v>
      </c>
      <c r="AI2594" s="8">
        <v>1242.0059215396004</v>
      </c>
      <c r="AJ2594" s="11">
        <v>47467.00592152778</v>
      </c>
      <c r="AK2594" s="11">
        <v>47585</v>
      </c>
      <c r="AL2594" s="10">
        <v>-118</v>
      </c>
      <c r="AM2594">
        <v>39567.1</v>
      </c>
      <c r="AN2594">
        <v>1.0664208333333334</v>
      </c>
      <c r="AO2594" s="40" t="str">
        <f>E2594&amp;F2594&amp;U2594</f>
        <v>SPDDRIV-FIDVRHR</v>
      </c>
      <c r="AP2594" s="40" t="str">
        <f>_xlfn.XLOOKUP(AO2594,CrossRef!N:N,CrossRef!A:A,"NOT FOUND",0)</f>
        <v>SPD4008RI</v>
      </c>
      <c r="AQ2594" s="40" t="str">
        <f>IFERROR(_xlfn.XLOOKUP(AO2594,CrossRef!$N:$N,CrossRef!$E:$E,"Not Found"),"-")</f>
        <v>789D</v>
      </c>
      <c r="AR2594" s="40" t="str">
        <f>IFERROR(_xlfn.XLOOKUP(AO2594,CrossRef!$N:$N,CrossRef!$G:$G,"Not Found"),"-")</f>
        <v>4008 - FINAL DRIVE, BRAKE &amp; WHEEL</v>
      </c>
      <c r="AS2594" s="40" t="str">
        <f>IFERROR(_xlfn.XLOOKUP(AO2594,CrossRef!$N:$N,CrossRef!$H:$H,"Not Found"),"-")</f>
        <v>RI - RIGHT</v>
      </c>
    </row>
    <row r="2595" spans="1:45" hidden="1" x14ac:dyDescent="0.3">
      <c r="A2595" s="38" t="str">
        <f>E2595&amp;F2595&amp;U2595</f>
        <v>2BWDRIV-TQCV</v>
      </c>
      <c r="B2595" s="38" t="str">
        <f>I2595&amp;D2595&amp;C2595</f>
        <v>TD6135310100</v>
      </c>
      <c r="C2595" s="38" t="str">
        <f>_xlfn.XLOOKUP(A2595,CrossRef!N:N,CrossRef!D:D,"",0)</f>
        <v>00</v>
      </c>
      <c r="D2595" s="38" t="str">
        <f>_xlfn.XLOOKUP(A2595,CrossRef!N:N,CrossRef!C:C,"",0)</f>
        <v>3101</v>
      </c>
      <c r="E2595" s="38" t="str">
        <f>LEFT(M2595,3)</f>
        <v>2BW</v>
      </c>
      <c r="F2595" s="38" t="str">
        <f>_xlfn.TEXTAFTER(J2595,"-")</f>
        <v>DRIV-TQCV</v>
      </c>
      <c r="G2595" t="s">
        <v>2695</v>
      </c>
      <c r="H2595" t="s">
        <v>2696</v>
      </c>
      <c r="I2595" t="s">
        <v>4438</v>
      </c>
      <c r="J2595" s="7" t="s">
        <v>402</v>
      </c>
      <c r="K2595" t="s">
        <v>2638</v>
      </c>
      <c r="L2595" t="s">
        <v>180</v>
      </c>
      <c r="M2595" t="s">
        <v>4439</v>
      </c>
      <c r="N2595" t="s">
        <v>2640</v>
      </c>
      <c r="O2595" t="s">
        <v>2653</v>
      </c>
      <c r="P2595" t="s">
        <v>2642</v>
      </c>
      <c r="Q2595" t="s">
        <v>2640</v>
      </c>
      <c r="R2595" t="s">
        <v>9337</v>
      </c>
      <c r="S2595" t="s">
        <v>2655</v>
      </c>
      <c r="T2595" t="s">
        <v>2678</v>
      </c>
      <c r="U2595" t="s">
        <v>2657</v>
      </c>
      <c r="V2595" s="7" t="s">
        <v>379</v>
      </c>
      <c r="W2595" s="8">
        <v>18000</v>
      </c>
      <c r="X2595" t="s">
        <v>9338</v>
      </c>
      <c r="Y2595" t="s">
        <v>4117</v>
      </c>
      <c r="Z2595" s="8">
        <v>62458.6</v>
      </c>
      <c r="AA2595" s="9">
        <v>8.65</v>
      </c>
      <c r="AB2595" s="8">
        <v>132521.01</v>
      </c>
      <c r="AD2595" s="10">
        <v>4726140</v>
      </c>
      <c r="AE2595" s="11">
        <v>46124</v>
      </c>
      <c r="AF2595" s="8">
        <v>61243.88</v>
      </c>
      <c r="AG2595" s="8">
        <v>16785.280000000006</v>
      </c>
      <c r="AH2595" s="12">
        <v>0.93251555555555588</v>
      </c>
      <c r="AI2595" s="8">
        <v>1940.4947976878618</v>
      </c>
      <c r="AJ2595" s="11">
        <v>48165.494797685184</v>
      </c>
      <c r="AK2595" s="11">
        <v>47974</v>
      </c>
      <c r="AL2595" s="10">
        <v>191</v>
      </c>
      <c r="AM2595">
        <v>77587.45</v>
      </c>
      <c r="AN2595">
        <v>0.90797611111111109</v>
      </c>
      <c r="AO2595" s="40" t="str">
        <f>E2595&amp;F2595&amp;U2595</f>
        <v>2BWDRIV-TQCV</v>
      </c>
      <c r="AP2595" s="40" t="str">
        <f>_xlfn.XLOOKUP(AO2595,CrossRef!N:N,CrossRef!A:A,"NOT FOUND",0)</f>
        <v>2BW310100</v>
      </c>
      <c r="AQ2595" s="40" t="str">
        <f>IFERROR(_xlfn.XLOOKUP(AO2595,CrossRef!$N:$N,CrossRef!$E:$E,"Not Found"),"-")</f>
        <v>789C</v>
      </c>
      <c r="AR2595" s="40" t="str">
        <f>IFERROR(_xlfn.XLOOKUP(AO2595,CrossRef!$N:$N,CrossRef!$G:$G,"Not Found"),"-")</f>
        <v>3101 - TORQUE CONVERTER</v>
      </c>
      <c r="AS2595" s="40" t="str">
        <f>IFERROR(_xlfn.XLOOKUP(AO2595,CrossRef!$N:$N,CrossRef!$H:$H,"Not Found"),"-")</f>
        <v>00 - (NONE)</v>
      </c>
    </row>
    <row r="2596" spans="1:45" hidden="1" x14ac:dyDescent="0.3">
      <c r="A2596" s="38" t="str">
        <f>E2596&amp;F2596&amp;U2596</f>
        <v>HCMENGI-COSY</v>
      </c>
      <c r="B2596" s="38" t="str">
        <f>I2596&amp;D2596&amp;C2596</f>
        <v>EX7064135300</v>
      </c>
      <c r="C2596" s="38" t="str">
        <f>_xlfn.XLOOKUP(A2596,CrossRef!N:N,CrossRef!D:D,"",0)</f>
        <v>00</v>
      </c>
      <c r="D2596" s="38" t="str">
        <f>_xlfn.XLOOKUP(A2596,CrossRef!N:N,CrossRef!C:C,"",0)</f>
        <v>1353</v>
      </c>
      <c r="E2596" s="38" t="str">
        <f>LEFT(M2596,3)</f>
        <v>HCM</v>
      </c>
      <c r="F2596" s="38" t="str">
        <f>_xlfn.TEXTAFTER(J2596,"-")</f>
        <v>ENGI-COSY</v>
      </c>
      <c r="G2596" t="s">
        <v>2695</v>
      </c>
      <c r="H2596" t="s">
        <v>2696</v>
      </c>
      <c r="I2596" t="s">
        <v>5255</v>
      </c>
      <c r="J2596" s="7" t="s">
        <v>2407</v>
      </c>
      <c r="K2596" t="s">
        <v>2668</v>
      </c>
      <c r="L2596" t="s">
        <v>772</v>
      </c>
      <c r="M2596" t="s">
        <v>5256</v>
      </c>
      <c r="N2596" t="s">
        <v>2640</v>
      </c>
      <c r="O2596" t="s">
        <v>2653</v>
      </c>
      <c r="P2596" t="s">
        <v>2642</v>
      </c>
      <c r="Q2596" t="s">
        <v>2640</v>
      </c>
      <c r="R2596" t="s">
        <v>9339</v>
      </c>
      <c r="S2596" t="s">
        <v>2655</v>
      </c>
      <c r="T2596" t="s">
        <v>3253</v>
      </c>
      <c r="U2596" t="s">
        <v>2657</v>
      </c>
      <c r="V2596" s="7" t="s">
        <v>220</v>
      </c>
      <c r="W2596" s="8">
        <v>20000</v>
      </c>
      <c r="X2596" t="s">
        <v>9340</v>
      </c>
      <c r="Y2596" t="s">
        <v>9341</v>
      </c>
      <c r="Z2596" s="8">
        <v>25417.1</v>
      </c>
      <c r="AA2596" s="9">
        <v>5.33</v>
      </c>
      <c r="AB2596" s="8">
        <v>81615.009999999995</v>
      </c>
      <c r="AD2596" s="10">
        <v>4636745</v>
      </c>
      <c r="AE2596" s="11">
        <v>45607</v>
      </c>
      <c r="AF2596" s="8">
        <v>22209.9</v>
      </c>
      <c r="AG2596" s="8">
        <v>16792.800000000003</v>
      </c>
      <c r="AH2596" s="12">
        <v>0.83964000000000016</v>
      </c>
      <c r="AI2596" s="8">
        <v>3150.6191369606008</v>
      </c>
      <c r="AJ2596" s="11">
        <v>49375.619136956018</v>
      </c>
      <c r="AK2596" s="11">
        <v>50310</v>
      </c>
      <c r="AL2596" s="10">
        <v>-935</v>
      </c>
      <c r="AM2596">
        <v>47190.149999999994</v>
      </c>
      <c r="AN2596">
        <v>1.2490124999999996</v>
      </c>
      <c r="AO2596" s="40" t="str">
        <f>E2596&amp;F2596&amp;U2596</f>
        <v>HCMENGI-COSY</v>
      </c>
      <c r="AP2596" s="40" t="str">
        <f>_xlfn.XLOOKUP(AO2596,CrossRef!N:N,CrossRef!A:A,"NOT FOUND",0)</f>
        <v>HCM135300</v>
      </c>
      <c r="AQ2596" s="40" t="str">
        <f>IFERROR(_xlfn.XLOOKUP(AO2596,CrossRef!$N:$N,CrossRef!$E:$E,"Not Found"),"-")</f>
        <v>EX1200-5D</v>
      </c>
      <c r="AR2596" s="40" t="str">
        <f>IFERROR(_xlfn.XLOOKUP(AO2596,CrossRef!$N:$N,CrossRef!$G:$G,"Not Found"),"-")</f>
        <v>1353 - RADIATOR</v>
      </c>
      <c r="AS2596" s="40" t="str">
        <f>IFERROR(_xlfn.XLOOKUP(AO2596,CrossRef!$N:$N,CrossRef!$H:$H,"Not Found"),"-")</f>
        <v>00 - (NONE)</v>
      </c>
    </row>
    <row r="2597" spans="1:45" hidden="1" x14ac:dyDescent="0.3">
      <c r="A2597" s="38" t="str">
        <f>E2597&amp;F2597&amp;U2597</f>
        <v>6HKSURE-SPSNRHF</v>
      </c>
      <c r="B2597" s="38" t="str">
        <f>I2597&amp;D2597&amp;C2597</f>
        <v>TD60397201RF</v>
      </c>
      <c r="C2597" s="38" t="str">
        <f>_xlfn.XLOOKUP(A2597,CrossRef!N:N,CrossRef!D:D,"",0)</f>
        <v>RF</v>
      </c>
      <c r="D2597" s="38" t="str">
        <f>_xlfn.XLOOKUP(A2597,CrossRef!N:N,CrossRef!C:C,"",0)</f>
        <v>7201</v>
      </c>
      <c r="E2597" s="38" t="str">
        <f>LEFT(M2597,3)</f>
        <v>6HK</v>
      </c>
      <c r="F2597" s="38" t="str">
        <f>_xlfn.TEXTAFTER(J2597,"-")</f>
        <v>SURE-SPSN</v>
      </c>
      <c r="G2597" t="s">
        <v>2648</v>
      </c>
      <c r="H2597" t="s">
        <v>2649</v>
      </c>
      <c r="I2597" t="s">
        <v>2650</v>
      </c>
      <c r="J2597" s="7" t="s">
        <v>934</v>
      </c>
      <c r="K2597" t="s">
        <v>2638</v>
      </c>
      <c r="L2597" t="s">
        <v>148</v>
      </c>
      <c r="M2597" t="s">
        <v>2651</v>
      </c>
      <c r="N2597" t="s">
        <v>2652</v>
      </c>
      <c r="O2597" t="s">
        <v>2653</v>
      </c>
      <c r="P2597" t="s">
        <v>2642</v>
      </c>
      <c r="Q2597" t="s">
        <v>2640</v>
      </c>
      <c r="R2597" t="s">
        <v>8448</v>
      </c>
      <c r="S2597" t="s">
        <v>2644</v>
      </c>
      <c r="T2597" t="s">
        <v>2720</v>
      </c>
      <c r="U2597" t="s">
        <v>488</v>
      </c>
      <c r="V2597" s="7" t="s">
        <v>1042</v>
      </c>
      <c r="W2597" s="8">
        <v>22000</v>
      </c>
      <c r="X2597" t="s">
        <v>9342</v>
      </c>
      <c r="Y2597" t="s">
        <v>2722</v>
      </c>
      <c r="Z2597" s="8">
        <v>86728.9</v>
      </c>
      <c r="AA2597" s="9">
        <v>17.5</v>
      </c>
      <c r="AB2597" s="8">
        <v>29554.47</v>
      </c>
      <c r="AD2597" s="10">
        <v>4663000</v>
      </c>
      <c r="AE2597" s="11">
        <v>45736</v>
      </c>
      <c r="AF2597" s="8">
        <v>81542.2</v>
      </c>
      <c r="AG2597" s="8">
        <v>16813.300000000003</v>
      </c>
      <c r="AH2597" s="12">
        <v>0.76424090909090925</v>
      </c>
      <c r="AI2597" s="8">
        <v>960.76000000000022</v>
      </c>
      <c r="AJ2597" s="11">
        <v>47185.760000000002</v>
      </c>
      <c r="AK2597" s="11">
        <v>47375</v>
      </c>
      <c r="AL2597" s="10">
        <v>-190</v>
      </c>
      <c r="AM2597">
        <v>106853.9</v>
      </c>
      <c r="AN2597">
        <v>1.150531818181818</v>
      </c>
      <c r="AO2597" s="40" t="str">
        <f>E2597&amp;F2597&amp;U2597</f>
        <v>6HKSURE-SPSNRHF</v>
      </c>
      <c r="AP2597" s="40" t="str">
        <f>_xlfn.XLOOKUP(AO2597,CrossRef!N:N,CrossRef!A:A,"NOT FOUND",0)</f>
        <v>6HK7201RF</v>
      </c>
      <c r="AQ2597" s="40" t="str">
        <f>IFERROR(_xlfn.XLOOKUP(AO2597,CrossRef!$N:$N,CrossRef!$E:$E,"Not Found"),"-")</f>
        <v>785B</v>
      </c>
      <c r="AR2597" s="40" t="str">
        <f>IFERROR(_xlfn.XLOOKUP(AO2597,CrossRef!$N:$N,CrossRef!$G:$G,"Not Found"),"-")</f>
        <v>7201 - SUSPENSION CYLINDER</v>
      </c>
      <c r="AS2597" s="40" t="str">
        <f>IFERROR(_xlfn.XLOOKUP(AO2597,CrossRef!$N:$N,CrossRef!$H:$H,"Not Found"),"-")</f>
        <v>RF - RIGHT FRONT</v>
      </c>
    </row>
    <row r="2598" spans="1:45" hidden="1" x14ac:dyDescent="0.3">
      <c r="A2598" s="38" t="str">
        <f>E2598&amp;F2598&amp;U2598</f>
        <v>A4MENGI</v>
      </c>
      <c r="B2598" s="38" t="str">
        <f>I2598&amp;D2598&amp;C2598</f>
        <v>GTD39100000</v>
      </c>
      <c r="C2598" s="38" t="str">
        <f>_xlfn.XLOOKUP(A2598,CrossRef!N:N,CrossRef!D:D,"",0)</f>
        <v>00</v>
      </c>
      <c r="D2598" s="38" t="str">
        <f>_xlfn.XLOOKUP(A2598,CrossRef!N:N,CrossRef!C:C,"",0)</f>
        <v>1000</v>
      </c>
      <c r="E2598" s="38" t="str">
        <f>LEFT(M2598,3)</f>
        <v>A4M</v>
      </c>
      <c r="F2598" s="38" t="str">
        <f>_xlfn.TEXTAFTER(J2598,"-")</f>
        <v>ENGI</v>
      </c>
      <c r="G2598" t="s">
        <v>2635</v>
      </c>
      <c r="H2598" t="s">
        <v>2636</v>
      </c>
      <c r="I2598" t="s">
        <v>8829</v>
      </c>
      <c r="J2598" s="7" t="s">
        <v>1018</v>
      </c>
      <c r="K2598" t="s">
        <v>2638</v>
      </c>
      <c r="L2598" t="s">
        <v>155</v>
      </c>
      <c r="M2598" t="s">
        <v>1017</v>
      </c>
      <c r="N2598" t="s">
        <v>2640</v>
      </c>
      <c r="O2598" t="s">
        <v>2641</v>
      </c>
      <c r="P2598" t="s">
        <v>2642</v>
      </c>
      <c r="Q2598" t="s">
        <v>2640</v>
      </c>
      <c r="R2598" t="s">
        <v>9343</v>
      </c>
      <c r="V2598" s="7" t="s">
        <v>154</v>
      </c>
      <c r="W2598" s="8">
        <v>17600</v>
      </c>
      <c r="X2598" t="s">
        <v>9344</v>
      </c>
      <c r="Y2598" t="s">
        <v>9345</v>
      </c>
      <c r="Z2598" s="8">
        <v>780</v>
      </c>
      <c r="AA2598" s="9">
        <v>11.21</v>
      </c>
      <c r="AB2598" s="8"/>
      <c r="AD2598" s="10"/>
      <c r="AE2598" s="11"/>
      <c r="AF2598" s="8"/>
      <c r="AG2598" s="8">
        <v>16820</v>
      </c>
      <c r="AH2598" s="12">
        <v>0.95568181818181819</v>
      </c>
      <c r="AI2598" s="8">
        <v>1500.4460303300623</v>
      </c>
      <c r="AJ2598" s="11">
        <v>47725.446030324078</v>
      </c>
      <c r="AK2598" s="11"/>
      <c r="AL2598" s="10"/>
      <c r="AO2598" s="40" t="str">
        <f>E2598&amp;F2598&amp;U2598</f>
        <v>A4MENGI</v>
      </c>
      <c r="AP2598" s="40" t="str">
        <f>_xlfn.XLOOKUP(AO2598,CrossRef!N:N,CrossRef!A:A,"NOT FOUND",0)</f>
        <v>A4M100000</v>
      </c>
      <c r="AQ2598" s="40" t="str">
        <f>IFERROR(_xlfn.XLOOKUP(AO2598,CrossRef!$N:$N,CrossRef!$E:$E,"Not Found"),"-")</f>
        <v>793D</v>
      </c>
      <c r="AR2598" s="40" t="str">
        <f>IFERROR(_xlfn.XLOOKUP(AO2598,CrossRef!$N:$N,CrossRef!$G:$G,"Not Found"),"-")</f>
        <v>1000 - ENGINE</v>
      </c>
      <c r="AS2598" s="40" t="str">
        <f>IFERROR(_xlfn.XLOOKUP(AO2598,CrossRef!$N:$N,CrossRef!$H:$H,"Not Found"),"-")</f>
        <v>00 - (NONE)</v>
      </c>
    </row>
    <row r="2599" spans="1:45" hidden="1" x14ac:dyDescent="0.3">
      <c r="A2599" s="38" t="str">
        <f>E2599&amp;F2599&amp;U2599</f>
        <v>A4MENGI-COSY</v>
      </c>
      <c r="B2599" s="38" t="str">
        <f>I2599&amp;D2599&amp;C2599</f>
        <v>GTD39135300</v>
      </c>
      <c r="C2599" s="38" t="str">
        <f>_xlfn.XLOOKUP(A2599,CrossRef!N:N,CrossRef!D:D,"",0)</f>
        <v>00</v>
      </c>
      <c r="D2599" s="38" t="str">
        <f>_xlfn.XLOOKUP(A2599,CrossRef!N:N,CrossRef!C:C,"",0)</f>
        <v>1353</v>
      </c>
      <c r="E2599" s="38" t="str">
        <f>LEFT(M2599,3)</f>
        <v>A4M</v>
      </c>
      <c r="F2599" s="38" t="str">
        <f>_xlfn.TEXTAFTER(J2599,"-")</f>
        <v>ENGI-COSY</v>
      </c>
      <c r="G2599" t="s">
        <v>2635</v>
      </c>
      <c r="H2599" t="s">
        <v>2636</v>
      </c>
      <c r="I2599" t="s">
        <v>8829</v>
      </c>
      <c r="J2599" s="7" t="s">
        <v>1019</v>
      </c>
      <c r="K2599" t="s">
        <v>2638</v>
      </c>
      <c r="L2599" t="s">
        <v>155</v>
      </c>
      <c r="M2599" t="s">
        <v>1017</v>
      </c>
      <c r="N2599" t="s">
        <v>2640</v>
      </c>
      <c r="O2599" t="s">
        <v>2641</v>
      </c>
      <c r="P2599" t="s">
        <v>2642</v>
      </c>
      <c r="Q2599" t="s">
        <v>2640</v>
      </c>
      <c r="R2599" t="s">
        <v>9346</v>
      </c>
      <c r="V2599" s="7" t="s">
        <v>278</v>
      </c>
      <c r="W2599" s="8">
        <v>17600</v>
      </c>
      <c r="X2599" t="s">
        <v>9347</v>
      </c>
      <c r="Y2599" t="s">
        <v>9348</v>
      </c>
      <c r="Z2599" s="8">
        <v>780</v>
      </c>
      <c r="AA2599" s="9">
        <v>11.21</v>
      </c>
      <c r="AB2599" s="8"/>
      <c r="AD2599" s="10">
        <v>0</v>
      </c>
      <c r="AE2599" s="11"/>
      <c r="AF2599" s="8">
        <v>0</v>
      </c>
      <c r="AG2599" s="8">
        <v>16820</v>
      </c>
      <c r="AH2599" s="12">
        <v>0.95568181818181819</v>
      </c>
      <c r="AI2599" s="8">
        <v>1500.4460303300623</v>
      </c>
      <c r="AJ2599" s="11">
        <v>47725.446030324078</v>
      </c>
      <c r="AK2599" s="11"/>
      <c r="AL2599" s="10"/>
      <c r="AO2599" s="40" t="str">
        <f>E2599&amp;F2599&amp;U2599</f>
        <v>A4MENGI-COSY</v>
      </c>
      <c r="AP2599" s="40" t="str">
        <f>_xlfn.XLOOKUP(AO2599,CrossRef!N:N,CrossRef!A:A,"NOT FOUND",0)</f>
        <v>A4M135300</v>
      </c>
      <c r="AQ2599" s="40" t="str">
        <f>IFERROR(_xlfn.XLOOKUP(AO2599,CrossRef!$N:$N,CrossRef!$E:$E,"Not Found"),"-")</f>
        <v>793D</v>
      </c>
      <c r="AR2599" s="40" t="str">
        <f>IFERROR(_xlfn.XLOOKUP(AO2599,CrossRef!$N:$N,CrossRef!$G:$G,"Not Found"),"-")</f>
        <v>1353 - RADIATOR</v>
      </c>
      <c r="AS2599" s="40" t="str">
        <f>IFERROR(_xlfn.XLOOKUP(AO2599,CrossRef!$N:$N,CrossRef!$H:$H,"Not Found"),"-")</f>
        <v>00 - (NONE)</v>
      </c>
    </row>
    <row r="2600" spans="1:45" hidden="1" x14ac:dyDescent="0.3">
      <c r="A2600" s="38" t="str">
        <f>E2600&amp;F2600&amp;U2600</f>
        <v>ATYDRIV-FIDVLHR</v>
      </c>
      <c r="B2600" s="38" t="str">
        <f>I2600&amp;D2600&amp;C2600</f>
        <v>QTD364008LR</v>
      </c>
      <c r="C2600" s="38" t="str">
        <f>_xlfn.XLOOKUP(A2600,CrossRef!N:N,CrossRef!D:D,"",0)</f>
        <v>LR</v>
      </c>
      <c r="D2600" s="38" t="str">
        <f>_xlfn.XLOOKUP(A2600,CrossRef!N:N,CrossRef!C:C,"",0)</f>
        <v>4008</v>
      </c>
      <c r="E2600" s="38" t="str">
        <f>LEFT(M2600,3)</f>
        <v>ATY</v>
      </c>
      <c r="F2600" s="38" t="str">
        <f>_xlfn.TEXTAFTER(J2600,"-")</f>
        <v>DRIV-FIDV</v>
      </c>
      <c r="G2600" t="s">
        <v>2635</v>
      </c>
      <c r="H2600" t="s">
        <v>2636</v>
      </c>
      <c r="I2600" t="s">
        <v>3013</v>
      </c>
      <c r="J2600" s="7" t="s">
        <v>2408</v>
      </c>
      <c r="K2600" t="s">
        <v>2638</v>
      </c>
      <c r="L2600" t="s">
        <v>151</v>
      </c>
      <c r="M2600" t="s">
        <v>3014</v>
      </c>
      <c r="N2600" t="s">
        <v>2640</v>
      </c>
      <c r="O2600" t="s">
        <v>2641</v>
      </c>
      <c r="P2600" t="s">
        <v>2642</v>
      </c>
      <c r="Q2600" t="s">
        <v>2640</v>
      </c>
      <c r="R2600" t="s">
        <v>9349</v>
      </c>
      <c r="S2600" t="s">
        <v>2655</v>
      </c>
      <c r="T2600" t="s">
        <v>2682</v>
      </c>
      <c r="U2600" t="s">
        <v>491</v>
      </c>
      <c r="V2600" s="7" t="s">
        <v>573</v>
      </c>
      <c r="W2600" s="8">
        <v>19800</v>
      </c>
      <c r="X2600" t="s">
        <v>9350</v>
      </c>
      <c r="Y2600" t="s">
        <v>3181</v>
      </c>
      <c r="Z2600" s="8">
        <v>146948</v>
      </c>
      <c r="AA2600" s="9">
        <v>10.62</v>
      </c>
      <c r="AB2600" s="8">
        <v>161627.01</v>
      </c>
      <c r="AD2600" s="10">
        <v>4829949</v>
      </c>
      <c r="AE2600" s="11">
        <v>45961</v>
      </c>
      <c r="AF2600" s="8">
        <v>143970</v>
      </c>
      <c r="AG2600" s="8">
        <v>16822</v>
      </c>
      <c r="AH2600" s="12">
        <v>0.84959595959595957</v>
      </c>
      <c r="AI2600" s="8">
        <v>1583.9924670433147</v>
      </c>
      <c r="AJ2600" s="11">
        <v>47808.992467048614</v>
      </c>
      <c r="AK2600" s="11">
        <v>47503</v>
      </c>
      <c r="AL2600" s="10">
        <v>305</v>
      </c>
      <c r="AM2600">
        <v>160520.35999999999</v>
      </c>
      <c r="AO2600" s="40" t="str">
        <f>E2600&amp;F2600&amp;U2600</f>
        <v>ATYDRIV-FIDVLHR</v>
      </c>
      <c r="AP2600" s="40" t="str">
        <f>_xlfn.XLOOKUP(AO2600,CrossRef!N:N,CrossRef!A:A,"NOT FOUND",0)</f>
        <v>ATY4008LR</v>
      </c>
      <c r="AQ2600" s="40" t="str">
        <f>IFERROR(_xlfn.XLOOKUP(AO2600,CrossRef!$N:$N,CrossRef!$E:$E,"Not Found"),"-")</f>
        <v>793C</v>
      </c>
      <c r="AR2600" s="40" t="str">
        <f>IFERROR(_xlfn.XLOOKUP(AO2600,CrossRef!$N:$N,CrossRef!$G:$G,"Not Found"),"-")</f>
        <v>4008 - FINAL DRIVE, BRAKE &amp; WHEEL</v>
      </c>
      <c r="AS2600" s="40" t="str">
        <f>IFERROR(_xlfn.XLOOKUP(AO2600,CrossRef!$N:$N,CrossRef!$H:$H,"Not Found"),"-")</f>
        <v>LR - LEFT REAR</v>
      </c>
    </row>
    <row r="2601" spans="1:45" hidden="1" x14ac:dyDescent="0.3">
      <c r="A2601" s="38" t="str">
        <f>E2601&amp;F2601&amp;U2601</f>
        <v>A4MENGI</v>
      </c>
      <c r="B2601" s="38" t="str">
        <f>I2601&amp;D2601&amp;C2601</f>
        <v>GTD40100000</v>
      </c>
      <c r="C2601" s="38" t="str">
        <f>_xlfn.XLOOKUP(A2601,CrossRef!N:N,CrossRef!D:D,"",0)</f>
        <v>00</v>
      </c>
      <c r="D2601" s="38" t="str">
        <f>_xlfn.XLOOKUP(A2601,CrossRef!N:N,CrossRef!C:C,"",0)</f>
        <v>1000</v>
      </c>
      <c r="E2601" s="38" t="str">
        <f>LEFT(M2601,3)</f>
        <v>A4M</v>
      </c>
      <c r="F2601" s="38" t="str">
        <f>_xlfn.TEXTAFTER(J2601,"-")</f>
        <v>ENGI</v>
      </c>
      <c r="G2601" t="s">
        <v>2635</v>
      </c>
      <c r="H2601" t="s">
        <v>2636</v>
      </c>
      <c r="I2601" t="s">
        <v>8837</v>
      </c>
      <c r="J2601" s="7" t="s">
        <v>1026</v>
      </c>
      <c r="K2601" t="s">
        <v>2638</v>
      </c>
      <c r="L2601" t="s">
        <v>155</v>
      </c>
      <c r="M2601" t="s">
        <v>1025</v>
      </c>
      <c r="N2601" t="s">
        <v>2640</v>
      </c>
      <c r="O2601" t="s">
        <v>2641</v>
      </c>
      <c r="P2601" t="s">
        <v>2642</v>
      </c>
      <c r="Q2601" t="s">
        <v>2640</v>
      </c>
      <c r="R2601" t="s">
        <v>9351</v>
      </c>
      <c r="V2601" s="7" t="s">
        <v>154</v>
      </c>
      <c r="W2601" s="8">
        <v>17600</v>
      </c>
      <c r="X2601" t="s">
        <v>9352</v>
      </c>
      <c r="Y2601" t="s">
        <v>9345</v>
      </c>
      <c r="Z2601" s="8">
        <v>764</v>
      </c>
      <c r="AA2601" s="9">
        <v>9.32</v>
      </c>
      <c r="AB2601" s="8"/>
      <c r="AD2601" s="10"/>
      <c r="AE2601" s="11"/>
      <c r="AF2601" s="8"/>
      <c r="AG2601" s="8">
        <v>16836</v>
      </c>
      <c r="AH2601" s="12">
        <v>0.95659090909090905</v>
      </c>
      <c r="AI2601" s="8">
        <v>1806.4377682403433</v>
      </c>
      <c r="AJ2601" s="11">
        <v>48031.437768252312</v>
      </c>
      <c r="AK2601" s="11"/>
      <c r="AL2601" s="10"/>
      <c r="AO2601" s="40" t="str">
        <f>E2601&amp;F2601&amp;U2601</f>
        <v>A4MENGI</v>
      </c>
      <c r="AP2601" s="40" t="str">
        <f>_xlfn.XLOOKUP(AO2601,CrossRef!N:N,CrossRef!A:A,"NOT FOUND",0)</f>
        <v>A4M100000</v>
      </c>
      <c r="AQ2601" s="40" t="str">
        <f>IFERROR(_xlfn.XLOOKUP(AO2601,CrossRef!$N:$N,CrossRef!$E:$E,"Not Found"),"-")</f>
        <v>793D</v>
      </c>
      <c r="AR2601" s="40" t="str">
        <f>IFERROR(_xlfn.XLOOKUP(AO2601,CrossRef!$N:$N,CrossRef!$G:$G,"Not Found"),"-")</f>
        <v>1000 - ENGINE</v>
      </c>
      <c r="AS2601" s="40" t="str">
        <f>IFERROR(_xlfn.XLOOKUP(AO2601,CrossRef!$N:$N,CrossRef!$H:$H,"Not Found"),"-")</f>
        <v>00 - (NONE)</v>
      </c>
    </row>
    <row r="2602" spans="1:45" hidden="1" x14ac:dyDescent="0.3">
      <c r="A2602" s="38" t="str">
        <f>E2602&amp;F2602&amp;U2602</f>
        <v>A4MENGI-COSY</v>
      </c>
      <c r="B2602" s="38" t="str">
        <f>I2602&amp;D2602&amp;C2602</f>
        <v>GTD40135300</v>
      </c>
      <c r="C2602" s="38" t="str">
        <f>_xlfn.XLOOKUP(A2602,CrossRef!N:N,CrossRef!D:D,"",0)</f>
        <v>00</v>
      </c>
      <c r="D2602" s="38" t="str">
        <f>_xlfn.XLOOKUP(A2602,CrossRef!N:N,CrossRef!C:C,"",0)</f>
        <v>1353</v>
      </c>
      <c r="E2602" s="38" t="str">
        <f>LEFT(M2602,3)</f>
        <v>A4M</v>
      </c>
      <c r="F2602" s="38" t="str">
        <f>_xlfn.TEXTAFTER(J2602,"-")</f>
        <v>ENGI-COSY</v>
      </c>
      <c r="G2602" t="s">
        <v>2635</v>
      </c>
      <c r="H2602" t="s">
        <v>2636</v>
      </c>
      <c r="I2602" t="s">
        <v>8837</v>
      </c>
      <c r="J2602" s="7" t="s">
        <v>1027</v>
      </c>
      <c r="K2602" t="s">
        <v>2638</v>
      </c>
      <c r="L2602" t="s">
        <v>155</v>
      </c>
      <c r="M2602" t="s">
        <v>1025</v>
      </c>
      <c r="N2602" t="s">
        <v>2640</v>
      </c>
      <c r="O2602" t="s">
        <v>2641</v>
      </c>
      <c r="P2602" t="s">
        <v>2642</v>
      </c>
      <c r="Q2602" t="s">
        <v>2640</v>
      </c>
      <c r="R2602" t="s">
        <v>9353</v>
      </c>
      <c r="V2602" s="7" t="s">
        <v>278</v>
      </c>
      <c r="W2602" s="8">
        <v>17600</v>
      </c>
      <c r="X2602" t="s">
        <v>9354</v>
      </c>
      <c r="Y2602" t="s">
        <v>9348</v>
      </c>
      <c r="Z2602" s="8">
        <v>764</v>
      </c>
      <c r="AA2602" s="9">
        <v>9.32</v>
      </c>
      <c r="AB2602" s="8"/>
      <c r="AD2602" s="10">
        <v>0</v>
      </c>
      <c r="AE2602" s="11"/>
      <c r="AF2602" s="8">
        <v>0</v>
      </c>
      <c r="AG2602" s="8">
        <v>16836</v>
      </c>
      <c r="AH2602" s="12">
        <v>0.95659090909090905</v>
      </c>
      <c r="AI2602" s="8">
        <v>1806.4377682403433</v>
      </c>
      <c r="AJ2602" s="11">
        <v>48031.437768252312</v>
      </c>
      <c r="AK2602" s="11"/>
      <c r="AL2602" s="10"/>
      <c r="AO2602" s="40" t="str">
        <f>E2602&amp;F2602&amp;U2602</f>
        <v>A4MENGI-COSY</v>
      </c>
      <c r="AP2602" s="40" t="str">
        <f>_xlfn.XLOOKUP(AO2602,CrossRef!N:N,CrossRef!A:A,"NOT FOUND",0)</f>
        <v>A4M135300</v>
      </c>
      <c r="AQ2602" s="40" t="str">
        <f>IFERROR(_xlfn.XLOOKUP(AO2602,CrossRef!$N:$N,CrossRef!$E:$E,"Not Found"),"-")</f>
        <v>793D</v>
      </c>
      <c r="AR2602" s="40" t="str">
        <f>IFERROR(_xlfn.XLOOKUP(AO2602,CrossRef!$N:$N,CrossRef!$G:$G,"Not Found"),"-")</f>
        <v>1353 - RADIATOR</v>
      </c>
      <c r="AS2602" s="40" t="str">
        <f>IFERROR(_xlfn.XLOOKUP(AO2602,CrossRef!$N:$N,CrossRef!$H:$H,"Not Found"),"-")</f>
        <v>00 - (NONE)</v>
      </c>
    </row>
    <row r="2603" spans="1:45" hidden="1" x14ac:dyDescent="0.3">
      <c r="A2603" s="38" t="str">
        <f>E2603&amp;F2603&amp;U2603</f>
        <v>ATYDRIV-FIDVRHR</v>
      </c>
      <c r="B2603" s="38" t="str">
        <f>I2603&amp;D2603&amp;C2603</f>
        <v>QTD114008RI</v>
      </c>
      <c r="C2603" s="38" t="str">
        <f>_xlfn.XLOOKUP(A2603,CrossRef!N:N,CrossRef!D:D,"",0)</f>
        <v>RI</v>
      </c>
      <c r="D2603" s="38" t="str">
        <f>_xlfn.XLOOKUP(A2603,CrossRef!N:N,CrossRef!C:C,"",0)</f>
        <v>4008</v>
      </c>
      <c r="E2603" s="38" t="str">
        <f>LEFT(M2603,3)</f>
        <v>ATY</v>
      </c>
      <c r="F2603" s="38" t="str">
        <f>_xlfn.TEXTAFTER(J2603,"-")</f>
        <v>DRIV-FIDV</v>
      </c>
      <c r="G2603" t="s">
        <v>2635</v>
      </c>
      <c r="H2603" t="s">
        <v>2636</v>
      </c>
      <c r="I2603" t="s">
        <v>7755</v>
      </c>
      <c r="J2603" s="7" t="s">
        <v>2409</v>
      </c>
      <c r="K2603" t="s">
        <v>2638</v>
      </c>
      <c r="L2603" t="s">
        <v>151</v>
      </c>
      <c r="M2603" t="s">
        <v>7756</v>
      </c>
      <c r="N2603" t="s">
        <v>2640</v>
      </c>
      <c r="O2603" t="s">
        <v>2641</v>
      </c>
      <c r="P2603" t="s">
        <v>2642</v>
      </c>
      <c r="Q2603" t="s">
        <v>2640</v>
      </c>
      <c r="R2603" t="s">
        <v>9355</v>
      </c>
      <c r="S2603" t="s">
        <v>2655</v>
      </c>
      <c r="T2603" t="s">
        <v>2682</v>
      </c>
      <c r="U2603" t="s">
        <v>494</v>
      </c>
      <c r="V2603" s="7" t="s">
        <v>576</v>
      </c>
      <c r="W2603" s="8">
        <v>19800</v>
      </c>
      <c r="X2603" t="s">
        <v>9356</v>
      </c>
      <c r="Y2603" t="s">
        <v>3993</v>
      </c>
      <c r="Z2603" s="8">
        <v>117190</v>
      </c>
      <c r="AA2603" s="9">
        <v>13.24</v>
      </c>
      <c r="AB2603" s="8">
        <v>161627.01</v>
      </c>
      <c r="AD2603" s="10">
        <v>4176045</v>
      </c>
      <c r="AE2603" s="11">
        <v>45868</v>
      </c>
      <c r="AF2603" s="8">
        <v>114227</v>
      </c>
      <c r="AG2603" s="8">
        <v>16837</v>
      </c>
      <c r="AH2603" s="12">
        <v>0.85035353535353531</v>
      </c>
      <c r="AI2603" s="8">
        <v>1271.6767371601209</v>
      </c>
      <c r="AJ2603" s="11">
        <v>47496.676737152775</v>
      </c>
      <c r="AK2603" s="11">
        <v>47504</v>
      </c>
      <c r="AL2603" s="10">
        <v>-8</v>
      </c>
      <c r="AM2603">
        <v>134123.96</v>
      </c>
      <c r="AO2603" s="40" t="str">
        <f>E2603&amp;F2603&amp;U2603</f>
        <v>ATYDRIV-FIDVRHR</v>
      </c>
      <c r="AP2603" s="40" t="str">
        <f>_xlfn.XLOOKUP(AO2603,CrossRef!N:N,CrossRef!A:A,"NOT FOUND",0)</f>
        <v>ATY4008RI</v>
      </c>
      <c r="AQ2603" s="40" t="str">
        <f>IFERROR(_xlfn.XLOOKUP(AO2603,CrossRef!$N:$N,CrossRef!$E:$E,"Not Found"),"-")</f>
        <v>793C</v>
      </c>
      <c r="AR2603" s="40" t="str">
        <f>IFERROR(_xlfn.XLOOKUP(AO2603,CrossRef!$N:$N,CrossRef!$G:$G,"Not Found"),"-")</f>
        <v>4008 - FINAL DRIVE, BRAKE &amp; WHEEL</v>
      </c>
      <c r="AS2603" s="40" t="str">
        <f>IFERROR(_xlfn.XLOOKUP(AO2603,CrossRef!$N:$N,CrossRef!$H:$H,"Not Found"),"-")</f>
        <v>RI - RIGHT</v>
      </c>
    </row>
    <row r="2604" spans="1:45" hidden="1" x14ac:dyDescent="0.3">
      <c r="A2604" s="38" t="str">
        <f>E2604&amp;F2604&amp;U2604</f>
        <v>ATYDRIV-FIDVLHR</v>
      </c>
      <c r="B2604" s="38" t="str">
        <f>I2604&amp;D2604&amp;C2604</f>
        <v>QTD114008LR</v>
      </c>
      <c r="C2604" s="38" t="str">
        <f>_xlfn.XLOOKUP(A2604,CrossRef!N:N,CrossRef!D:D,"",0)</f>
        <v>LR</v>
      </c>
      <c r="D2604" s="38" t="str">
        <f>_xlfn.XLOOKUP(A2604,CrossRef!N:N,CrossRef!C:C,"",0)</f>
        <v>4008</v>
      </c>
      <c r="E2604" s="38" t="str">
        <f>LEFT(M2604,3)</f>
        <v>ATY</v>
      </c>
      <c r="F2604" s="38" t="str">
        <f>_xlfn.TEXTAFTER(J2604,"-")</f>
        <v>DRIV-FIDV</v>
      </c>
      <c r="G2604" t="s">
        <v>2635</v>
      </c>
      <c r="H2604" t="s">
        <v>2636</v>
      </c>
      <c r="I2604" t="s">
        <v>7755</v>
      </c>
      <c r="J2604" s="7" t="s">
        <v>2409</v>
      </c>
      <c r="K2604" t="s">
        <v>2638</v>
      </c>
      <c r="L2604" t="s">
        <v>151</v>
      </c>
      <c r="M2604" t="s">
        <v>7756</v>
      </c>
      <c r="N2604" t="s">
        <v>2640</v>
      </c>
      <c r="O2604" t="s">
        <v>2641</v>
      </c>
      <c r="P2604" t="s">
        <v>2642</v>
      </c>
      <c r="Q2604" t="s">
        <v>2640</v>
      </c>
      <c r="R2604" t="s">
        <v>9357</v>
      </c>
      <c r="S2604" t="s">
        <v>2655</v>
      </c>
      <c r="T2604" t="s">
        <v>2682</v>
      </c>
      <c r="U2604" t="s">
        <v>491</v>
      </c>
      <c r="V2604" s="7" t="s">
        <v>573</v>
      </c>
      <c r="W2604" s="8">
        <v>19800</v>
      </c>
      <c r="X2604" t="s">
        <v>9358</v>
      </c>
      <c r="Y2604" t="s">
        <v>3181</v>
      </c>
      <c r="Z2604" s="8">
        <v>117190</v>
      </c>
      <c r="AA2604" s="9">
        <v>13.24</v>
      </c>
      <c r="AB2604" s="8">
        <v>161627.01</v>
      </c>
      <c r="AD2604" s="10">
        <v>4504860</v>
      </c>
      <c r="AE2604" s="11">
        <v>45877</v>
      </c>
      <c r="AF2604" s="8">
        <v>114227</v>
      </c>
      <c r="AG2604" s="8">
        <v>16837</v>
      </c>
      <c r="AH2604" s="12">
        <v>0.85035353535353531</v>
      </c>
      <c r="AI2604" s="8">
        <v>1271.6767371601209</v>
      </c>
      <c r="AJ2604" s="11">
        <v>47496.676737152775</v>
      </c>
      <c r="AK2604" s="11">
        <v>47504</v>
      </c>
      <c r="AL2604" s="10">
        <v>-8</v>
      </c>
      <c r="AM2604">
        <v>134123.96</v>
      </c>
      <c r="AO2604" s="40" t="str">
        <f>E2604&amp;F2604&amp;U2604</f>
        <v>ATYDRIV-FIDVLHR</v>
      </c>
      <c r="AP2604" s="40" t="str">
        <f>_xlfn.XLOOKUP(AO2604,CrossRef!N:N,CrossRef!A:A,"NOT FOUND",0)</f>
        <v>ATY4008LR</v>
      </c>
      <c r="AQ2604" s="40" t="str">
        <f>IFERROR(_xlfn.XLOOKUP(AO2604,CrossRef!$N:$N,CrossRef!$E:$E,"Not Found"),"-")</f>
        <v>793C</v>
      </c>
      <c r="AR2604" s="40" t="str">
        <f>IFERROR(_xlfn.XLOOKUP(AO2604,CrossRef!$N:$N,CrossRef!$G:$G,"Not Found"),"-")</f>
        <v>4008 - FINAL DRIVE, BRAKE &amp; WHEEL</v>
      </c>
      <c r="AS2604" s="40" t="str">
        <f>IFERROR(_xlfn.XLOOKUP(AO2604,CrossRef!$N:$N,CrossRef!$H:$H,"Not Found"),"-")</f>
        <v>LR - LEFT REAR</v>
      </c>
    </row>
    <row r="2605" spans="1:45" hidden="1" x14ac:dyDescent="0.3">
      <c r="A2605" s="38" t="str">
        <f>E2605&amp;F2605&amp;U2605</f>
        <v>HCMTCKSLH</v>
      </c>
      <c r="B2605" s="38" t="str">
        <f>I2605&amp;D2605&amp;C2605</f>
        <v>EX70644170LT</v>
      </c>
      <c r="C2605" s="38" t="str">
        <f>_xlfn.XLOOKUP(A2605,CrossRef!N:N,CrossRef!D:D,"",0)</f>
        <v>LT</v>
      </c>
      <c r="D2605" s="38" t="str">
        <f>_xlfn.XLOOKUP(A2605,CrossRef!N:N,CrossRef!C:C,"",0)</f>
        <v>4170</v>
      </c>
      <c r="E2605" s="38" t="str">
        <f>LEFT(M2605,3)</f>
        <v>HCM</v>
      </c>
      <c r="F2605" s="38" t="str">
        <f>_xlfn.TEXTAFTER(J2605,"-")</f>
        <v>TCKS</v>
      </c>
      <c r="G2605" t="s">
        <v>2695</v>
      </c>
      <c r="H2605" t="s">
        <v>2696</v>
      </c>
      <c r="I2605" t="s">
        <v>5255</v>
      </c>
      <c r="J2605" s="7" t="s">
        <v>2410</v>
      </c>
      <c r="K2605" t="s">
        <v>2668</v>
      </c>
      <c r="L2605" t="s">
        <v>772</v>
      </c>
      <c r="M2605" t="s">
        <v>5256</v>
      </c>
      <c r="N2605" t="s">
        <v>2640</v>
      </c>
      <c r="O2605" t="s">
        <v>2653</v>
      </c>
      <c r="P2605" t="s">
        <v>2642</v>
      </c>
      <c r="Q2605" t="s">
        <v>2640</v>
      </c>
      <c r="R2605" t="s">
        <v>9359</v>
      </c>
      <c r="S2605" t="s">
        <v>2671</v>
      </c>
      <c r="T2605" t="s">
        <v>2745</v>
      </c>
      <c r="U2605" t="s">
        <v>59</v>
      </c>
      <c r="V2605" s="7" t="s">
        <v>632</v>
      </c>
      <c r="W2605" s="8">
        <v>18000</v>
      </c>
      <c r="X2605" t="s">
        <v>9360</v>
      </c>
      <c r="Y2605" t="s">
        <v>9361</v>
      </c>
      <c r="Z2605" s="8">
        <v>25417.1</v>
      </c>
      <c r="AA2605" s="9">
        <v>5.33</v>
      </c>
      <c r="AB2605" s="8">
        <v>67908.929999999993</v>
      </c>
      <c r="AD2605" s="10">
        <v>4841939</v>
      </c>
      <c r="AE2605" s="11">
        <v>46001</v>
      </c>
      <c r="AF2605" s="8">
        <v>24277.3</v>
      </c>
      <c r="AG2605" s="8">
        <v>16860.200000000004</v>
      </c>
      <c r="AH2605" s="12">
        <v>0.93667777777777805</v>
      </c>
      <c r="AI2605" s="8">
        <v>3163.2645403377119</v>
      </c>
      <c r="AJ2605" s="11">
        <v>49388.264540358796</v>
      </c>
      <c r="AK2605" s="11">
        <v>50327</v>
      </c>
      <c r="AL2605" s="10">
        <v>-939</v>
      </c>
      <c r="AM2605">
        <v>47280.759999999995</v>
      </c>
      <c r="AN2605">
        <v>1.2779699999999998</v>
      </c>
      <c r="AO2605" s="40" t="str">
        <f>E2605&amp;F2605&amp;U2605</f>
        <v>HCMTCKSLH</v>
      </c>
      <c r="AP2605" s="40" t="str">
        <f>_xlfn.XLOOKUP(AO2605,CrossRef!N:N,CrossRef!A:A,"NOT FOUND",0)</f>
        <v>HCM4170LT</v>
      </c>
      <c r="AQ2605" s="40" t="str">
        <f>IFERROR(_xlfn.XLOOKUP(AO2605,CrossRef!$N:$N,CrossRef!$E:$E,"Not Found"),"-")</f>
        <v>EX1200-5D</v>
      </c>
      <c r="AR2605" s="40" t="str">
        <f>IFERROR(_xlfn.XLOOKUP(AO2605,CrossRef!$N:$N,CrossRef!$G:$G,"Not Found"),"-")</f>
        <v>4170 - TRACK ASSEMBLY</v>
      </c>
      <c r="AS2605" s="40" t="str">
        <f>IFERROR(_xlfn.XLOOKUP(AO2605,CrossRef!$N:$N,CrossRef!$H:$H,"Not Found"),"-")</f>
        <v>LT - LEFT</v>
      </c>
    </row>
    <row r="2606" spans="1:45" hidden="1" x14ac:dyDescent="0.3">
      <c r="A2606" s="38" t="str">
        <f>E2606&amp;F2606&amp;U2606</f>
        <v>SSPENGI</v>
      </c>
      <c r="B2606" s="38" t="str">
        <f>I2606&amp;D2606&amp;C2606</f>
        <v>TD6313100000</v>
      </c>
      <c r="C2606" s="38" t="str">
        <f>_xlfn.XLOOKUP(A2606,CrossRef!N:N,CrossRef!D:D,"",0)</f>
        <v>00</v>
      </c>
      <c r="D2606" s="38" t="str">
        <f>_xlfn.XLOOKUP(A2606,CrossRef!N:N,CrossRef!C:C,"",0)</f>
        <v>1000</v>
      </c>
      <c r="E2606" s="38" t="str">
        <f>LEFT(M2606,3)</f>
        <v>SSP</v>
      </c>
      <c r="F2606" s="38" t="str">
        <f>_xlfn.TEXTAFTER(J2606,"-")</f>
        <v>ENGI</v>
      </c>
      <c r="G2606" t="s">
        <v>2725</v>
      </c>
      <c r="H2606" t="s">
        <v>2726</v>
      </c>
      <c r="I2606" t="s">
        <v>3019</v>
      </c>
      <c r="J2606" s="7" t="s">
        <v>1643</v>
      </c>
      <c r="K2606" t="s">
        <v>2638</v>
      </c>
      <c r="L2606" t="s">
        <v>183</v>
      </c>
      <c r="M2606" t="s">
        <v>3020</v>
      </c>
      <c r="N2606" t="s">
        <v>2640</v>
      </c>
      <c r="O2606" t="s">
        <v>2653</v>
      </c>
      <c r="P2606" t="s">
        <v>2642</v>
      </c>
      <c r="Q2606" t="s">
        <v>2640</v>
      </c>
      <c r="R2606" t="s">
        <v>9362</v>
      </c>
      <c r="S2606" t="s">
        <v>2655</v>
      </c>
      <c r="T2606" t="s">
        <v>3265</v>
      </c>
      <c r="U2606" t="s">
        <v>2657</v>
      </c>
      <c r="V2606" s="7" t="s">
        <v>163</v>
      </c>
      <c r="W2606" s="8">
        <v>22000</v>
      </c>
      <c r="X2606" t="s">
        <v>5595</v>
      </c>
      <c r="Y2606" t="s">
        <v>3276</v>
      </c>
      <c r="Z2606" s="8">
        <v>71005</v>
      </c>
      <c r="AA2606" s="9">
        <v>16.03</v>
      </c>
      <c r="AB2606" s="8">
        <v>734479.95</v>
      </c>
      <c r="AD2606" s="10">
        <v>4813611</v>
      </c>
      <c r="AE2606" s="11">
        <v>45914</v>
      </c>
      <c r="AF2606" s="8">
        <v>65867.850000000006</v>
      </c>
      <c r="AG2606" s="8">
        <v>16862.850000000006</v>
      </c>
      <c r="AH2606" s="12">
        <v>0.76649318181818205</v>
      </c>
      <c r="AI2606" s="8">
        <v>1051.9557080474115</v>
      </c>
      <c r="AJ2606" s="11">
        <v>47276.955708067129</v>
      </c>
      <c r="AK2606" s="11"/>
      <c r="AL2606" s="10"/>
      <c r="AO2606" s="40" t="str">
        <f>E2606&amp;F2606&amp;U2606</f>
        <v>SSPENGI</v>
      </c>
      <c r="AP2606" s="40" t="str">
        <f>_xlfn.XLOOKUP(AO2606,CrossRef!N:N,CrossRef!A:A,"NOT FOUND",0)</f>
        <v>SSP100000</v>
      </c>
      <c r="AQ2606" s="40" t="str">
        <f>IFERROR(_xlfn.XLOOKUP(AO2606,CrossRef!$N:$N,CrossRef!$E:$E,"Not Found"),"-")</f>
        <v>793F</v>
      </c>
      <c r="AR2606" s="40" t="str">
        <f>IFERROR(_xlfn.XLOOKUP(AO2606,CrossRef!$N:$N,CrossRef!$G:$G,"Not Found"),"-")</f>
        <v>1000 - ENGINE</v>
      </c>
      <c r="AS2606" s="40" t="str">
        <f>IFERROR(_xlfn.XLOOKUP(AO2606,CrossRef!$N:$N,CrossRef!$H:$H,"Not Found"),"-")</f>
        <v>00 - (NONE)</v>
      </c>
    </row>
    <row r="2607" spans="1:45" hidden="1" x14ac:dyDescent="0.3">
      <c r="A2607" s="38" t="str">
        <f>E2607&amp;F2607&amp;U2607</f>
        <v>HCMTCKSRH</v>
      </c>
      <c r="B2607" s="38" t="str">
        <f>I2607&amp;D2607&amp;C2607</f>
        <v>EX70644170RI</v>
      </c>
      <c r="C2607" s="38" t="str">
        <f>_xlfn.XLOOKUP(A2607,CrossRef!N:N,CrossRef!D:D,"",0)</f>
        <v>RI</v>
      </c>
      <c r="D2607" s="38" t="str">
        <f>_xlfn.XLOOKUP(A2607,CrossRef!N:N,CrossRef!C:C,"",0)</f>
        <v>4170</v>
      </c>
      <c r="E2607" s="38" t="str">
        <f>LEFT(M2607,3)</f>
        <v>HCM</v>
      </c>
      <c r="F2607" s="38" t="str">
        <f>_xlfn.TEXTAFTER(J2607,"-")</f>
        <v>TCKS</v>
      </c>
      <c r="G2607" t="s">
        <v>2695</v>
      </c>
      <c r="H2607" t="s">
        <v>2696</v>
      </c>
      <c r="I2607" t="s">
        <v>5255</v>
      </c>
      <c r="J2607" s="7" t="s">
        <v>2410</v>
      </c>
      <c r="K2607" t="s">
        <v>2668</v>
      </c>
      <c r="L2607" t="s">
        <v>772</v>
      </c>
      <c r="M2607" t="s">
        <v>5256</v>
      </c>
      <c r="N2607" t="s">
        <v>2640</v>
      </c>
      <c r="O2607" t="s">
        <v>2653</v>
      </c>
      <c r="P2607" t="s">
        <v>2642</v>
      </c>
      <c r="Q2607" t="s">
        <v>2640</v>
      </c>
      <c r="R2607" t="s">
        <v>9363</v>
      </c>
      <c r="S2607" t="s">
        <v>2671</v>
      </c>
      <c r="T2607" t="s">
        <v>2745</v>
      </c>
      <c r="U2607" t="s">
        <v>63</v>
      </c>
      <c r="V2607" s="7" t="s">
        <v>631</v>
      </c>
      <c r="W2607" s="8">
        <v>18000</v>
      </c>
      <c r="X2607" t="s">
        <v>9364</v>
      </c>
      <c r="Y2607" t="s">
        <v>9361</v>
      </c>
      <c r="Z2607" s="8">
        <v>25417.1</v>
      </c>
      <c r="AA2607" s="9">
        <v>5.33</v>
      </c>
      <c r="AB2607" s="8">
        <v>67908.929999999993</v>
      </c>
      <c r="AD2607" s="10">
        <v>4841936</v>
      </c>
      <c r="AE2607" s="11">
        <v>46116</v>
      </c>
      <c r="AF2607" s="8">
        <v>24281</v>
      </c>
      <c r="AG2607" s="8">
        <v>16863.900000000001</v>
      </c>
      <c r="AH2607" s="12">
        <v>0.9368833333333334</v>
      </c>
      <c r="AI2607" s="8">
        <v>3163.9587242026269</v>
      </c>
      <c r="AJ2607" s="11">
        <v>49388.958724189812</v>
      </c>
      <c r="AK2607" s="11">
        <v>50328</v>
      </c>
      <c r="AL2607" s="10">
        <v>-940</v>
      </c>
      <c r="AM2607">
        <v>47286.09</v>
      </c>
      <c r="AN2607">
        <v>1.2780605555555553</v>
      </c>
      <c r="AO2607" s="40" t="str">
        <f>E2607&amp;F2607&amp;U2607</f>
        <v>HCMTCKSRH</v>
      </c>
      <c r="AP2607" s="40" t="str">
        <f>_xlfn.XLOOKUP(AO2607,CrossRef!N:N,CrossRef!A:A,"NOT FOUND",0)</f>
        <v>HCM4170RI</v>
      </c>
      <c r="AQ2607" s="40" t="str">
        <f>IFERROR(_xlfn.XLOOKUP(AO2607,CrossRef!$N:$N,CrossRef!$E:$E,"Not Found"),"-")</f>
        <v>EX1200-5D</v>
      </c>
      <c r="AR2607" s="40" t="str">
        <f>IFERROR(_xlfn.XLOOKUP(AO2607,CrossRef!$N:$N,CrossRef!$G:$G,"Not Found"),"-")</f>
        <v>4170 - TRACK ASSEMBLY</v>
      </c>
      <c r="AS2607" s="40" t="str">
        <f>IFERROR(_xlfn.XLOOKUP(AO2607,CrossRef!$N:$N,CrossRef!$H:$H,"Not Found"),"-")</f>
        <v>RI - RIGHT</v>
      </c>
    </row>
    <row r="2608" spans="1:45" hidden="1" x14ac:dyDescent="0.3">
      <c r="A2608" s="38" t="str">
        <f>E2608&amp;F2608&amp;U2608</f>
        <v>ATYHYSY-CYHYLH</v>
      </c>
      <c r="B2608" s="38" t="str">
        <f>I2608&amp;D2608&amp;C2608</f>
        <v>QTD075102LT</v>
      </c>
      <c r="C2608" s="38" t="str">
        <f>_xlfn.XLOOKUP(A2608,CrossRef!N:N,CrossRef!D:D,"",0)</f>
        <v>LT</v>
      </c>
      <c r="D2608" s="38" t="str">
        <f>_xlfn.XLOOKUP(A2608,CrossRef!N:N,CrossRef!C:C,"",0)</f>
        <v>5102</v>
      </c>
      <c r="E2608" s="38" t="str">
        <f>LEFT(M2608,3)</f>
        <v>ATY</v>
      </c>
      <c r="F2608" s="38" t="str">
        <f>_xlfn.TEXTAFTER(J2608,"-")</f>
        <v>HYSY-CYHY</v>
      </c>
      <c r="G2608" t="s">
        <v>2635</v>
      </c>
      <c r="H2608" t="s">
        <v>2636</v>
      </c>
      <c r="I2608" t="s">
        <v>4541</v>
      </c>
      <c r="J2608" s="7" t="s">
        <v>1683</v>
      </c>
      <c r="K2608" t="s">
        <v>2638</v>
      </c>
      <c r="L2608" t="s">
        <v>151</v>
      </c>
      <c r="M2608" t="s">
        <v>4542</v>
      </c>
      <c r="N2608" t="s">
        <v>2640</v>
      </c>
      <c r="O2608" t="s">
        <v>2641</v>
      </c>
      <c r="P2608" t="s">
        <v>2642</v>
      </c>
      <c r="Q2608" t="s">
        <v>2640</v>
      </c>
      <c r="R2608" t="s">
        <v>9365</v>
      </c>
      <c r="S2608" t="s">
        <v>2644</v>
      </c>
      <c r="T2608" t="s">
        <v>2645</v>
      </c>
      <c r="U2608" t="s">
        <v>59</v>
      </c>
      <c r="V2608" s="7" t="s">
        <v>729</v>
      </c>
      <c r="W2608" s="8">
        <v>20000</v>
      </c>
      <c r="X2608" t="s">
        <v>9366</v>
      </c>
      <c r="Y2608" t="s">
        <v>2795</v>
      </c>
      <c r="Z2608" s="8">
        <v>118097</v>
      </c>
      <c r="AA2608" s="9">
        <v>12.95</v>
      </c>
      <c r="AB2608" s="8">
        <v>20259.990000000002</v>
      </c>
      <c r="AD2608" s="10">
        <v>4603527</v>
      </c>
      <c r="AE2608" s="11">
        <v>45996</v>
      </c>
      <c r="AF2608" s="8">
        <v>114993</v>
      </c>
      <c r="AG2608" s="8">
        <v>16896</v>
      </c>
      <c r="AH2608" s="12">
        <v>0.8448</v>
      </c>
      <c r="AI2608" s="8">
        <v>1304.7104247104248</v>
      </c>
      <c r="AJ2608" s="11">
        <v>47529.710424687502</v>
      </c>
      <c r="AK2608" s="11">
        <v>47508</v>
      </c>
      <c r="AL2608" s="10">
        <v>21</v>
      </c>
      <c r="AM2608">
        <v>134711.85</v>
      </c>
      <c r="AN2608">
        <v>0.98594250000000028</v>
      </c>
      <c r="AO2608" s="40" t="str">
        <f>E2608&amp;F2608&amp;U2608</f>
        <v>ATYHYSY-CYHYLH</v>
      </c>
      <c r="AP2608" s="40" t="str">
        <f>_xlfn.XLOOKUP(AO2608,CrossRef!N:N,CrossRef!A:A,"NOT FOUND",0)</f>
        <v>ATY5102LT</v>
      </c>
      <c r="AQ2608" s="40" t="str">
        <f>IFERROR(_xlfn.XLOOKUP(AO2608,CrossRef!$N:$N,CrossRef!$E:$E,"Not Found"),"-")</f>
        <v>793C</v>
      </c>
      <c r="AR2608" s="40" t="str">
        <f>IFERROR(_xlfn.XLOOKUP(AO2608,CrossRef!$N:$N,CrossRef!$G:$G,"Not Found"),"-")</f>
        <v>5102 - LIFT/HOIST CYLINDER</v>
      </c>
      <c r="AS2608" s="40" t="str">
        <f>IFERROR(_xlfn.XLOOKUP(AO2608,CrossRef!$N:$N,CrossRef!$H:$H,"Not Found"),"-")</f>
        <v>LT - LEFT</v>
      </c>
    </row>
    <row r="2609" spans="1:45" hidden="1" x14ac:dyDescent="0.3">
      <c r="A2609" s="38" t="str">
        <f>E2609&amp;F2609&amp;U2609</f>
        <v>ATYENGI-COSY</v>
      </c>
      <c r="B2609" s="38" t="str">
        <f>I2609&amp;D2609&amp;C2609</f>
        <v>QTD10135300</v>
      </c>
      <c r="C2609" s="38" t="str">
        <f>_xlfn.XLOOKUP(A2609,CrossRef!N:N,CrossRef!D:D,"",0)</f>
        <v>00</v>
      </c>
      <c r="D2609" s="38" t="str">
        <f>_xlfn.XLOOKUP(A2609,CrossRef!N:N,CrossRef!C:C,"",0)</f>
        <v>1353</v>
      </c>
      <c r="E2609" s="38" t="str">
        <f>LEFT(M2609,3)</f>
        <v>ATY</v>
      </c>
      <c r="F2609" s="38" t="str">
        <f>_xlfn.TEXTAFTER(J2609,"-")</f>
        <v>ENGI-COSY</v>
      </c>
      <c r="G2609" t="s">
        <v>2635</v>
      </c>
      <c r="H2609" t="s">
        <v>2636</v>
      </c>
      <c r="I2609" t="s">
        <v>4745</v>
      </c>
      <c r="J2609" s="7" t="s">
        <v>2411</v>
      </c>
      <c r="K2609" t="s">
        <v>2638</v>
      </c>
      <c r="L2609" t="s">
        <v>151</v>
      </c>
      <c r="M2609" t="s">
        <v>4746</v>
      </c>
      <c r="N2609" t="s">
        <v>2640</v>
      </c>
      <c r="O2609" t="s">
        <v>2641</v>
      </c>
      <c r="P2609" t="s">
        <v>2642</v>
      </c>
      <c r="Q2609" t="s">
        <v>2640</v>
      </c>
      <c r="R2609" t="s">
        <v>9367</v>
      </c>
      <c r="S2609" t="s">
        <v>2655</v>
      </c>
      <c r="T2609" t="s">
        <v>3253</v>
      </c>
      <c r="U2609" t="s">
        <v>2657</v>
      </c>
      <c r="V2609" s="7" t="s">
        <v>278</v>
      </c>
      <c r="W2609" s="8">
        <v>17600</v>
      </c>
      <c r="X2609" t="s">
        <v>9368</v>
      </c>
      <c r="Y2609" t="s">
        <v>5245</v>
      </c>
      <c r="Z2609" s="8">
        <v>126054</v>
      </c>
      <c r="AA2609" s="9">
        <v>12.76</v>
      </c>
      <c r="AB2609" s="8">
        <v>25273.78</v>
      </c>
      <c r="AD2609" s="10">
        <v>4488280</v>
      </c>
      <c r="AE2609" s="11">
        <v>46179</v>
      </c>
      <c r="AF2609" s="8">
        <v>125353</v>
      </c>
      <c r="AG2609" s="8">
        <v>16899</v>
      </c>
      <c r="AH2609" s="12">
        <v>0.96017045454545458</v>
      </c>
      <c r="AI2609" s="8">
        <v>1324.373040752351</v>
      </c>
      <c r="AJ2609" s="11">
        <v>47549.373040740742</v>
      </c>
      <c r="AK2609" s="11">
        <v>47509</v>
      </c>
      <c r="AL2609" s="10">
        <v>40</v>
      </c>
      <c r="AM2609">
        <v>142437.84</v>
      </c>
      <c r="AO2609" s="40" t="str">
        <f>E2609&amp;F2609&amp;U2609</f>
        <v>ATYENGI-COSY</v>
      </c>
      <c r="AP2609" s="40" t="str">
        <f>_xlfn.XLOOKUP(AO2609,CrossRef!N:N,CrossRef!A:A,"NOT FOUND",0)</f>
        <v>ATY135300</v>
      </c>
      <c r="AQ2609" s="40" t="str">
        <f>IFERROR(_xlfn.XLOOKUP(AO2609,CrossRef!$N:$N,CrossRef!$E:$E,"Not Found"),"-")</f>
        <v>793C</v>
      </c>
      <c r="AR2609" s="40" t="str">
        <f>IFERROR(_xlfn.XLOOKUP(AO2609,CrossRef!$N:$N,CrossRef!$G:$G,"Not Found"),"-")</f>
        <v>1353 - RADIATOR</v>
      </c>
      <c r="AS2609" s="40" t="str">
        <f>IFERROR(_xlfn.XLOOKUP(AO2609,CrossRef!$N:$N,CrossRef!$H:$H,"Not Found"),"-")</f>
        <v>00 - (NONE)</v>
      </c>
    </row>
    <row r="2610" spans="1:45" hidden="1" x14ac:dyDescent="0.3">
      <c r="A2610" s="38" t="str">
        <f>E2610&amp;F2610&amp;U2610</f>
        <v>4ARHYSY-CYHYRH</v>
      </c>
      <c r="B2610" s="38" t="str">
        <f>I2610&amp;D2610&amp;C2610</f>
        <v>QTD295102RI</v>
      </c>
      <c r="C2610" s="38" t="str">
        <f>_xlfn.XLOOKUP(A2610,CrossRef!N:N,CrossRef!D:D,"",0)</f>
        <v>RI</v>
      </c>
      <c r="D2610" s="38" t="str">
        <f>_xlfn.XLOOKUP(A2610,CrossRef!N:N,CrossRef!C:C,"",0)</f>
        <v>5102</v>
      </c>
      <c r="E2610" s="38" t="str">
        <f>LEFT(M2610,3)</f>
        <v>4AR</v>
      </c>
      <c r="F2610" s="38" t="str">
        <f>_xlfn.TEXTAFTER(J2610,"-")</f>
        <v>HYSY-CYHY</v>
      </c>
      <c r="G2610" t="s">
        <v>2635</v>
      </c>
      <c r="H2610" t="s">
        <v>2636</v>
      </c>
      <c r="I2610" t="s">
        <v>2885</v>
      </c>
      <c r="J2610" s="7" t="s">
        <v>731</v>
      </c>
      <c r="K2610" t="s">
        <v>2638</v>
      </c>
      <c r="L2610" t="s">
        <v>151</v>
      </c>
      <c r="M2610" t="s">
        <v>2886</v>
      </c>
      <c r="N2610" t="s">
        <v>2640</v>
      </c>
      <c r="O2610" t="s">
        <v>2641</v>
      </c>
      <c r="P2610" t="s">
        <v>2642</v>
      </c>
      <c r="Q2610" t="s">
        <v>2640</v>
      </c>
      <c r="R2610" t="s">
        <v>9369</v>
      </c>
      <c r="S2610" t="s">
        <v>2644</v>
      </c>
      <c r="T2610" t="s">
        <v>2645</v>
      </c>
      <c r="U2610" t="s">
        <v>63</v>
      </c>
      <c r="V2610" s="7" t="s">
        <v>728</v>
      </c>
      <c r="W2610" s="8">
        <v>20000</v>
      </c>
      <c r="X2610" t="s">
        <v>9370</v>
      </c>
      <c r="Y2610" t="s">
        <v>2647</v>
      </c>
      <c r="Z2610" s="8">
        <v>146656</v>
      </c>
      <c r="AA2610" s="9">
        <v>13.35</v>
      </c>
      <c r="AB2610" s="8">
        <v>20259.990000000002</v>
      </c>
      <c r="AD2610" s="10">
        <v>4859163</v>
      </c>
      <c r="AE2610" s="11">
        <v>45993</v>
      </c>
      <c r="AF2610" s="8">
        <v>143579</v>
      </c>
      <c r="AG2610" s="8">
        <v>16923</v>
      </c>
      <c r="AH2610" s="12">
        <v>0.84614999999999996</v>
      </c>
      <c r="AI2610" s="8">
        <v>1267.6404494382023</v>
      </c>
      <c r="AJ2610" s="11">
        <v>47492.640449421298</v>
      </c>
      <c r="AK2610" s="11">
        <v>47510</v>
      </c>
      <c r="AL2610" s="10">
        <v>-18</v>
      </c>
      <c r="AM2610">
        <v>163810.75</v>
      </c>
      <c r="AN2610">
        <v>1.0115875000000001</v>
      </c>
      <c r="AO2610" s="40" t="str">
        <f>E2610&amp;F2610&amp;U2610</f>
        <v>4ARHYSY-CYHYRH</v>
      </c>
      <c r="AP2610" s="40" t="str">
        <f>_xlfn.XLOOKUP(AO2610,CrossRef!N:N,CrossRef!A:A,"NOT FOUND",0)</f>
        <v>4AR5102RI</v>
      </c>
      <c r="AQ2610" s="40" t="str">
        <f>IFERROR(_xlfn.XLOOKUP(AO2610,CrossRef!$N:$N,CrossRef!$E:$E,"Not Found"),"-")</f>
        <v>793C</v>
      </c>
      <c r="AR2610" s="40" t="str">
        <f>IFERROR(_xlfn.XLOOKUP(AO2610,CrossRef!$N:$N,CrossRef!$G:$G,"Not Found"),"-")</f>
        <v>5102 - LIFT/HOIST CYLINDER</v>
      </c>
      <c r="AS2610" s="40" t="str">
        <f>IFERROR(_xlfn.XLOOKUP(AO2610,CrossRef!$N:$N,CrossRef!$H:$H,"Not Found"),"-")</f>
        <v>RI - RIGHT</v>
      </c>
    </row>
    <row r="2611" spans="1:45" hidden="1" x14ac:dyDescent="0.3">
      <c r="A2611" s="38" t="str">
        <f>E2611&amp;F2611&amp;U2611</f>
        <v>SPDDRIV-WHGPLHF</v>
      </c>
      <c r="B2611" s="38" t="str">
        <f>I2611&amp;D2611&amp;C2611</f>
        <v>TD66534006LF</v>
      </c>
      <c r="C2611" s="38" t="str">
        <f>_xlfn.XLOOKUP(A2611,CrossRef!N:N,CrossRef!D:D,"",0)</f>
        <v>LF</v>
      </c>
      <c r="D2611" s="38" t="str">
        <f>_xlfn.XLOOKUP(A2611,CrossRef!N:N,CrossRef!C:C,"",0)</f>
        <v>4006</v>
      </c>
      <c r="E2611" s="38" t="str">
        <f>LEFT(M2611,3)</f>
        <v>SPD</v>
      </c>
      <c r="F2611" s="38" t="str">
        <f>_xlfn.TEXTAFTER(J2611,"-")</f>
        <v>DRIV-WHGP</v>
      </c>
      <c r="G2611" t="s">
        <v>2725</v>
      </c>
      <c r="H2611" t="s">
        <v>2726</v>
      </c>
      <c r="I2611" t="s">
        <v>5113</v>
      </c>
      <c r="J2611" s="7" t="s">
        <v>2412</v>
      </c>
      <c r="K2611" t="s">
        <v>2638</v>
      </c>
      <c r="L2611" t="s">
        <v>190</v>
      </c>
      <c r="M2611" t="s">
        <v>5114</v>
      </c>
      <c r="N2611" t="s">
        <v>2640</v>
      </c>
      <c r="O2611" t="s">
        <v>2871</v>
      </c>
      <c r="P2611" t="s">
        <v>2642</v>
      </c>
      <c r="Q2611" t="s">
        <v>2640</v>
      </c>
      <c r="R2611" t="s">
        <v>9371</v>
      </c>
      <c r="S2611" t="s">
        <v>2657</v>
      </c>
      <c r="T2611" t="s">
        <v>2657</v>
      </c>
      <c r="U2611" t="s">
        <v>485</v>
      </c>
      <c r="V2611" s="7" t="s">
        <v>2263</v>
      </c>
      <c r="W2611" s="8">
        <v>18000</v>
      </c>
      <c r="X2611" t="s">
        <v>9372</v>
      </c>
      <c r="Y2611" t="s">
        <v>9373</v>
      </c>
      <c r="Z2611" s="8">
        <v>38083</v>
      </c>
      <c r="AA2611" s="9">
        <v>6.68</v>
      </c>
      <c r="AB2611" s="8">
        <v>92668.32</v>
      </c>
      <c r="AD2611" s="10">
        <v>0</v>
      </c>
      <c r="AE2611" s="11"/>
      <c r="AF2611" s="8">
        <v>37007</v>
      </c>
      <c r="AG2611" s="8">
        <v>16924</v>
      </c>
      <c r="AH2611" s="12">
        <v>0.94022222222222218</v>
      </c>
      <c r="AI2611" s="8">
        <v>2533.5329341317365</v>
      </c>
      <c r="AJ2611" s="11">
        <v>48758.532934143521</v>
      </c>
      <c r="AK2611" s="11"/>
      <c r="AL2611" s="10"/>
      <c r="AO2611" s="40" t="str">
        <f>E2611&amp;F2611&amp;U2611</f>
        <v>SPDDRIV-WHGPLHF</v>
      </c>
      <c r="AP2611" s="40" t="str">
        <f>_xlfn.XLOOKUP(AO2611,CrossRef!N:N,CrossRef!A:A,"NOT FOUND",0)</f>
        <v>SPD4006LF</v>
      </c>
      <c r="AQ2611" s="40" t="str">
        <f>IFERROR(_xlfn.XLOOKUP(AO2611,CrossRef!$N:$N,CrossRef!$E:$E,"Not Found"),"-")</f>
        <v>789D</v>
      </c>
      <c r="AR2611" s="40" t="str">
        <f>IFERROR(_xlfn.XLOOKUP(AO2611,CrossRef!$N:$N,CrossRef!$G:$G,"Not Found"),"-")</f>
        <v>4006 - WHEEL &amp; BRAKE ASSEMBLY</v>
      </c>
      <c r="AS2611" s="40" t="str">
        <f>IFERROR(_xlfn.XLOOKUP(AO2611,CrossRef!$N:$N,CrossRef!$H:$H,"Not Found"),"-")</f>
        <v>LF - LEFT FRONT</v>
      </c>
    </row>
    <row r="2612" spans="1:45" hidden="1" x14ac:dyDescent="0.3">
      <c r="A2612" s="38" t="str">
        <f>E2612&amp;F2612&amp;U2612</f>
        <v>SPDDRIV-WHGPRHF</v>
      </c>
      <c r="B2612" s="38" t="str">
        <f>I2612&amp;D2612&amp;C2612</f>
        <v>TD66534006RF</v>
      </c>
      <c r="C2612" s="38" t="str">
        <f>_xlfn.XLOOKUP(A2612,CrossRef!N:N,CrossRef!D:D,"",0)</f>
        <v>RF</v>
      </c>
      <c r="D2612" s="38" t="str">
        <f>_xlfn.XLOOKUP(A2612,CrossRef!N:N,CrossRef!C:C,"",0)</f>
        <v>4006</v>
      </c>
      <c r="E2612" s="38" t="str">
        <f>LEFT(M2612,3)</f>
        <v>SPD</v>
      </c>
      <c r="F2612" s="38" t="str">
        <f>_xlfn.TEXTAFTER(J2612,"-")</f>
        <v>DRIV-WHGP</v>
      </c>
      <c r="G2612" t="s">
        <v>2725</v>
      </c>
      <c r="H2612" t="s">
        <v>2726</v>
      </c>
      <c r="I2612" t="s">
        <v>5113</v>
      </c>
      <c r="J2612" s="7" t="s">
        <v>2412</v>
      </c>
      <c r="K2612" t="s">
        <v>2638</v>
      </c>
      <c r="L2612" t="s">
        <v>190</v>
      </c>
      <c r="M2612" t="s">
        <v>5114</v>
      </c>
      <c r="N2612" t="s">
        <v>2640</v>
      </c>
      <c r="O2612" t="s">
        <v>2871</v>
      </c>
      <c r="P2612" t="s">
        <v>2642</v>
      </c>
      <c r="Q2612" t="s">
        <v>2640</v>
      </c>
      <c r="R2612" t="s">
        <v>9374</v>
      </c>
      <c r="S2612" t="s">
        <v>2657</v>
      </c>
      <c r="T2612" t="s">
        <v>2657</v>
      </c>
      <c r="U2612" t="s">
        <v>488</v>
      </c>
      <c r="V2612" s="7" t="s">
        <v>2391</v>
      </c>
      <c r="W2612" s="8">
        <v>18000</v>
      </c>
      <c r="X2612" t="s">
        <v>9375</v>
      </c>
      <c r="Y2612" t="s">
        <v>9376</v>
      </c>
      <c r="Z2612" s="8">
        <v>38083</v>
      </c>
      <c r="AA2612" s="9">
        <v>6.68</v>
      </c>
      <c r="AB2612" s="8">
        <v>92668.32</v>
      </c>
      <c r="AD2612" s="10">
        <v>0</v>
      </c>
      <c r="AE2612" s="11"/>
      <c r="AF2612" s="8">
        <v>37007</v>
      </c>
      <c r="AG2612" s="8">
        <v>16924</v>
      </c>
      <c r="AH2612" s="12">
        <v>0.94022222222222218</v>
      </c>
      <c r="AI2612" s="8">
        <v>2533.5329341317365</v>
      </c>
      <c r="AJ2612" s="11">
        <v>48758.532934143521</v>
      </c>
      <c r="AK2612" s="11"/>
      <c r="AL2612" s="10"/>
      <c r="AO2612" s="40" t="str">
        <f>E2612&amp;F2612&amp;U2612</f>
        <v>SPDDRIV-WHGPRHF</v>
      </c>
      <c r="AP2612" s="40" t="str">
        <f>_xlfn.XLOOKUP(AO2612,CrossRef!N:N,CrossRef!A:A,"NOT FOUND",0)</f>
        <v>SPD4006RF</v>
      </c>
      <c r="AQ2612" s="40" t="str">
        <f>IFERROR(_xlfn.XLOOKUP(AO2612,CrossRef!$N:$N,CrossRef!$E:$E,"Not Found"),"-")</f>
        <v>789D</v>
      </c>
      <c r="AR2612" s="40" t="str">
        <f>IFERROR(_xlfn.XLOOKUP(AO2612,CrossRef!$N:$N,CrossRef!$G:$G,"Not Found"),"-")</f>
        <v>4006 - WHEEL &amp; BRAKE ASSEMBLY</v>
      </c>
      <c r="AS2612" s="40" t="str">
        <f>IFERROR(_xlfn.XLOOKUP(AO2612,CrossRef!$N:$N,CrossRef!$H:$H,"Not Found"),"-")</f>
        <v>RF - RIGHT FRONT</v>
      </c>
    </row>
    <row r="2613" spans="1:45" hidden="1" x14ac:dyDescent="0.3">
      <c r="A2613" s="38" t="str">
        <f>E2613&amp;F2613&amp;U2613</f>
        <v>HCMTCKS-TCKLLH</v>
      </c>
      <c r="B2613" s="38" t="str">
        <f>I2613&amp;D2613&amp;C2613</f>
        <v>EX7172</v>
      </c>
      <c r="C2613" s="38" t="str">
        <f>_xlfn.XLOOKUP(A2613,CrossRef!N:N,CrossRef!D:D,"",0)</f>
        <v/>
      </c>
      <c r="D2613" s="38" t="str">
        <f>_xlfn.XLOOKUP(A2613,CrossRef!N:N,CrossRef!C:C,"",0)</f>
        <v/>
      </c>
      <c r="E2613" s="38" t="str">
        <f>LEFT(M2613,3)</f>
        <v>HCM</v>
      </c>
      <c r="F2613" s="38" t="str">
        <f>_xlfn.TEXTAFTER(J2613,"-")</f>
        <v>TCKS-TCKL</v>
      </c>
      <c r="G2613" t="s">
        <v>2648</v>
      </c>
      <c r="H2613" t="s">
        <v>2649</v>
      </c>
      <c r="I2613" t="s">
        <v>3065</v>
      </c>
      <c r="J2613" s="7" t="s">
        <v>2413</v>
      </c>
      <c r="K2613" t="s">
        <v>2668</v>
      </c>
      <c r="L2613" t="s">
        <v>2959</v>
      </c>
      <c r="M2613" t="s">
        <v>3066</v>
      </c>
      <c r="N2613" t="s">
        <v>2640</v>
      </c>
      <c r="O2613" t="s">
        <v>3054</v>
      </c>
      <c r="P2613" t="s">
        <v>2642</v>
      </c>
      <c r="Q2613" t="s">
        <v>2640</v>
      </c>
      <c r="R2613" t="s">
        <v>9377</v>
      </c>
      <c r="S2613" t="s">
        <v>2671</v>
      </c>
      <c r="T2613" t="s">
        <v>2745</v>
      </c>
      <c r="U2613" t="s">
        <v>59</v>
      </c>
      <c r="V2613" s="7" t="s">
        <v>1674</v>
      </c>
      <c r="W2613" s="8">
        <v>20000</v>
      </c>
      <c r="X2613" t="s">
        <v>9378</v>
      </c>
      <c r="Y2613" t="s">
        <v>9379</v>
      </c>
      <c r="Z2613" s="8">
        <v>16387.599999999999</v>
      </c>
      <c r="AA2613" s="9">
        <v>15.16</v>
      </c>
      <c r="AB2613" s="8">
        <v>220367.29</v>
      </c>
      <c r="AD2613" s="10">
        <v>4809516</v>
      </c>
      <c r="AE2613" s="11">
        <v>46017</v>
      </c>
      <c r="AF2613" s="8">
        <v>13322.65</v>
      </c>
      <c r="AG2613" s="8">
        <v>16935.050000000003</v>
      </c>
      <c r="AH2613" s="12">
        <v>0.84675250000000013</v>
      </c>
      <c r="AI2613" s="8">
        <v>1117.0877308707127</v>
      </c>
      <c r="AJ2613" s="11">
        <v>47342.087730868057</v>
      </c>
      <c r="AK2613" s="11">
        <v>47148</v>
      </c>
      <c r="AL2613" s="10">
        <v>194</v>
      </c>
      <c r="AM2613">
        <v>30380.28</v>
      </c>
      <c r="AN2613">
        <v>0.85288149999999985</v>
      </c>
      <c r="AO2613" s="40" t="str">
        <f>E2613&amp;F2613&amp;U2613</f>
        <v>HCMTCKS-TCKLLH</v>
      </c>
      <c r="AP2613" s="40" t="str">
        <f>_xlfn.XLOOKUP(AO2613,CrossRef!N:N,CrossRef!A:A,"NOT FOUND",0)</f>
        <v>NOT FOUND</v>
      </c>
      <c r="AQ2613" s="40" t="str">
        <f>IFERROR(_xlfn.XLOOKUP(AO2613,CrossRef!$N:$N,CrossRef!$E:$E,"Not Found"),"-")</f>
        <v>Not Found</v>
      </c>
      <c r="AR2613" s="40" t="str">
        <f>IFERROR(_xlfn.XLOOKUP(AO2613,CrossRef!$N:$N,CrossRef!$G:$G,"Not Found"),"-")</f>
        <v>Not Found</v>
      </c>
      <c r="AS2613" s="40" t="str">
        <f>IFERROR(_xlfn.XLOOKUP(AO2613,CrossRef!$N:$N,CrossRef!$H:$H,"Not Found"),"-")</f>
        <v>Not Found</v>
      </c>
    </row>
    <row r="2614" spans="1:45" hidden="1" x14ac:dyDescent="0.3">
      <c r="A2614" s="38" t="str">
        <f>E2614&amp;F2614&amp;U2614</f>
        <v>HCMTCKS-TCKRRH</v>
      </c>
      <c r="B2614" s="38" t="str">
        <f>I2614&amp;D2614&amp;C2614</f>
        <v>EX7172</v>
      </c>
      <c r="C2614" s="38" t="str">
        <f>_xlfn.XLOOKUP(A2614,CrossRef!N:N,CrossRef!D:D,"",0)</f>
        <v/>
      </c>
      <c r="D2614" s="38" t="str">
        <f>_xlfn.XLOOKUP(A2614,CrossRef!N:N,CrossRef!C:C,"",0)</f>
        <v/>
      </c>
      <c r="E2614" s="38" t="str">
        <f>LEFT(M2614,3)</f>
        <v>HCM</v>
      </c>
      <c r="F2614" s="38" t="str">
        <f>_xlfn.TEXTAFTER(J2614,"-")</f>
        <v>TCKS-TCKR</v>
      </c>
      <c r="G2614" t="s">
        <v>2648</v>
      </c>
      <c r="H2614" t="s">
        <v>2649</v>
      </c>
      <c r="I2614" t="s">
        <v>3065</v>
      </c>
      <c r="J2614" s="7" t="s">
        <v>2414</v>
      </c>
      <c r="K2614" t="s">
        <v>2668</v>
      </c>
      <c r="L2614" t="s">
        <v>2959</v>
      </c>
      <c r="M2614" t="s">
        <v>3066</v>
      </c>
      <c r="N2614" t="s">
        <v>2640</v>
      </c>
      <c r="O2614" t="s">
        <v>3054</v>
      </c>
      <c r="P2614" t="s">
        <v>2642</v>
      </c>
      <c r="Q2614" t="s">
        <v>2640</v>
      </c>
      <c r="R2614" t="s">
        <v>9380</v>
      </c>
      <c r="S2614" t="s">
        <v>2671</v>
      </c>
      <c r="T2614" t="s">
        <v>2745</v>
      </c>
      <c r="U2614" t="s">
        <v>63</v>
      </c>
      <c r="V2614" s="7" t="s">
        <v>1676</v>
      </c>
      <c r="W2614" s="8">
        <v>20000</v>
      </c>
      <c r="X2614" t="s">
        <v>9381</v>
      </c>
      <c r="Y2614" t="s">
        <v>9379</v>
      </c>
      <c r="Z2614" s="8">
        <v>16387.599999999999</v>
      </c>
      <c r="AA2614" s="9">
        <v>15.16</v>
      </c>
      <c r="AB2614" s="8">
        <v>220367.29</v>
      </c>
      <c r="AD2614" s="10">
        <v>4809541</v>
      </c>
      <c r="AE2614" s="11">
        <v>46017</v>
      </c>
      <c r="AF2614" s="8">
        <v>13322.65</v>
      </c>
      <c r="AG2614" s="8">
        <v>16935.050000000003</v>
      </c>
      <c r="AH2614" s="12">
        <v>0.84675250000000013</v>
      </c>
      <c r="AI2614" s="8">
        <v>1117.0877308707127</v>
      </c>
      <c r="AJ2614" s="11">
        <v>47342.087730868057</v>
      </c>
      <c r="AK2614" s="11">
        <v>47148</v>
      </c>
      <c r="AL2614" s="10">
        <v>194</v>
      </c>
      <c r="AM2614">
        <v>30380.28</v>
      </c>
      <c r="AN2614">
        <v>0.85288149999999985</v>
      </c>
      <c r="AO2614" s="40" t="str">
        <f>E2614&amp;F2614&amp;U2614</f>
        <v>HCMTCKS-TCKRRH</v>
      </c>
      <c r="AP2614" s="40" t="str">
        <f>_xlfn.XLOOKUP(AO2614,CrossRef!N:N,CrossRef!A:A,"NOT FOUND",0)</f>
        <v>NOT FOUND</v>
      </c>
      <c r="AQ2614" s="40" t="str">
        <f>IFERROR(_xlfn.XLOOKUP(AO2614,CrossRef!$N:$N,CrossRef!$E:$E,"Not Found"),"-")</f>
        <v>Not Found</v>
      </c>
      <c r="AR2614" s="40" t="str">
        <f>IFERROR(_xlfn.XLOOKUP(AO2614,CrossRef!$N:$N,CrossRef!$G:$G,"Not Found"),"-")</f>
        <v>Not Found</v>
      </c>
      <c r="AS2614" s="40" t="str">
        <f>IFERROR(_xlfn.XLOOKUP(AO2614,CrossRef!$N:$N,CrossRef!$H:$H,"Not Found"),"-")</f>
        <v>Not Found</v>
      </c>
    </row>
    <row r="2615" spans="1:45" hidden="1" x14ac:dyDescent="0.3">
      <c r="A2615" s="38" t="str">
        <f>E2615&amp;F2615&amp;U2615</f>
        <v>SPDDRIV-TMSN</v>
      </c>
      <c r="B2615" s="38" t="str">
        <f>I2615&amp;D2615&amp;C2615</f>
        <v>TD6644303000</v>
      </c>
      <c r="C2615" s="38" t="str">
        <f>_xlfn.XLOOKUP(A2615,CrossRef!N:N,CrossRef!D:D,"",0)</f>
        <v>00</v>
      </c>
      <c r="D2615" s="38" t="str">
        <f>_xlfn.XLOOKUP(A2615,CrossRef!N:N,CrossRef!C:C,"",0)</f>
        <v>3030</v>
      </c>
      <c r="E2615" s="38" t="str">
        <f>LEFT(M2615,3)</f>
        <v>SPD</v>
      </c>
      <c r="F2615" s="38" t="str">
        <f>_xlfn.TEXTAFTER(J2615,"-")</f>
        <v>DRIV-TMSN</v>
      </c>
      <c r="G2615" t="s">
        <v>2695</v>
      </c>
      <c r="H2615" t="s">
        <v>2696</v>
      </c>
      <c r="I2615" t="s">
        <v>3805</v>
      </c>
      <c r="J2615" s="7" t="s">
        <v>2415</v>
      </c>
      <c r="K2615" t="s">
        <v>2638</v>
      </c>
      <c r="L2615" t="s">
        <v>190</v>
      </c>
      <c r="M2615" t="s">
        <v>3806</v>
      </c>
      <c r="N2615" t="s">
        <v>2640</v>
      </c>
      <c r="O2615" t="s">
        <v>3054</v>
      </c>
      <c r="P2615" t="s">
        <v>2642</v>
      </c>
      <c r="Q2615" t="s">
        <v>2640</v>
      </c>
      <c r="R2615" t="s">
        <v>9382</v>
      </c>
      <c r="S2615" t="s">
        <v>2655</v>
      </c>
      <c r="T2615" t="s">
        <v>2818</v>
      </c>
      <c r="U2615" t="s">
        <v>2657</v>
      </c>
      <c r="V2615" s="7" t="s">
        <v>352</v>
      </c>
      <c r="W2615" s="8">
        <v>20000</v>
      </c>
      <c r="X2615" t="s">
        <v>9383</v>
      </c>
      <c r="Y2615" t="s">
        <v>3453</v>
      </c>
      <c r="Z2615" s="8">
        <v>21653.13</v>
      </c>
      <c r="AA2615" s="9">
        <v>13.45</v>
      </c>
      <c r="AB2615" s="8">
        <v>100188.96</v>
      </c>
      <c r="AD2615" s="10">
        <v>4763323</v>
      </c>
      <c r="AE2615" s="11">
        <v>45997</v>
      </c>
      <c r="AF2615" s="8">
        <v>18602.7</v>
      </c>
      <c r="AG2615" s="8">
        <v>16949.569999999996</v>
      </c>
      <c r="AH2615" s="12">
        <v>0.8474784999999998</v>
      </c>
      <c r="AI2615" s="8">
        <v>1260.1910780669143</v>
      </c>
      <c r="AJ2615" s="11">
        <v>47485.191078043979</v>
      </c>
      <c r="AK2615" s="11">
        <v>47599</v>
      </c>
      <c r="AL2615" s="10">
        <v>-114</v>
      </c>
      <c r="AM2615">
        <v>40133.43</v>
      </c>
      <c r="AN2615">
        <v>1.0765365</v>
      </c>
      <c r="AO2615" s="40" t="str">
        <f>E2615&amp;F2615&amp;U2615</f>
        <v>SPDDRIV-TMSN</v>
      </c>
      <c r="AP2615" s="40" t="str">
        <f>_xlfn.XLOOKUP(AO2615,CrossRef!N:N,CrossRef!A:A,"NOT FOUND",0)</f>
        <v>SPD303000</v>
      </c>
      <c r="AQ2615" s="40" t="str">
        <f>IFERROR(_xlfn.XLOOKUP(AO2615,CrossRef!$N:$N,CrossRef!$E:$E,"Not Found"),"-")</f>
        <v>789D</v>
      </c>
      <c r="AR2615" s="40" t="str">
        <f>IFERROR(_xlfn.XLOOKUP(AO2615,CrossRef!$N:$N,CrossRef!$G:$G,"Not Found"),"-")</f>
        <v>3030 - TRANSMISSION</v>
      </c>
      <c r="AS2615" s="40" t="str">
        <f>IFERROR(_xlfn.XLOOKUP(AO2615,CrossRef!$N:$N,CrossRef!$H:$H,"Not Found"),"-")</f>
        <v>00 - (NONE)</v>
      </c>
    </row>
    <row r="2616" spans="1:45" hidden="1" x14ac:dyDescent="0.3">
      <c r="A2616" s="38" t="str">
        <f>E2616&amp;F2616&amp;U2616</f>
        <v>3PRENGI-COSY</v>
      </c>
      <c r="B2616" s="38" t="str">
        <f>I2616&amp;D2616&amp;C2616</f>
        <v>TW0378135300</v>
      </c>
      <c r="C2616" s="38" t="str">
        <f>_xlfn.XLOOKUP(A2616,CrossRef!N:N,CrossRef!D:D,"",0)</f>
        <v>00</v>
      </c>
      <c r="D2616" s="38" t="str">
        <f>_xlfn.XLOOKUP(A2616,CrossRef!N:N,CrossRef!C:C,"",0)</f>
        <v>1353</v>
      </c>
      <c r="E2616" s="38" t="str">
        <f>LEFT(M2616,3)</f>
        <v>3PR</v>
      </c>
      <c r="F2616" s="38" t="str">
        <f>_xlfn.TEXTAFTER(J2616,"-")</f>
        <v>ENGI-COSY</v>
      </c>
      <c r="G2616" t="s">
        <v>2648</v>
      </c>
      <c r="H2616" t="s">
        <v>2649</v>
      </c>
      <c r="I2616" t="s">
        <v>4991</v>
      </c>
      <c r="J2616" s="7" t="s">
        <v>2416</v>
      </c>
      <c r="K2616" t="s">
        <v>2638</v>
      </c>
      <c r="L2616" t="s">
        <v>167</v>
      </c>
      <c r="M2616" t="s">
        <v>4992</v>
      </c>
      <c r="N2616" t="s">
        <v>2640</v>
      </c>
      <c r="O2616" t="s">
        <v>2653</v>
      </c>
      <c r="P2616" t="s">
        <v>2642</v>
      </c>
      <c r="Q2616" t="s">
        <v>2640</v>
      </c>
      <c r="R2616" t="s">
        <v>9384</v>
      </c>
      <c r="S2616" t="s">
        <v>2655</v>
      </c>
      <c r="T2616" t="s">
        <v>3253</v>
      </c>
      <c r="U2616" t="s">
        <v>2657</v>
      </c>
      <c r="V2616" s="7" t="s">
        <v>264</v>
      </c>
      <c r="W2616" s="8">
        <v>20000</v>
      </c>
      <c r="X2616" t="s">
        <v>9385</v>
      </c>
      <c r="Y2616" t="s">
        <v>9386</v>
      </c>
      <c r="Z2616" s="8">
        <v>36598.699999999997</v>
      </c>
      <c r="AA2616" s="9">
        <v>8.36</v>
      </c>
      <c r="AB2616" s="8">
        <v>38062.93</v>
      </c>
      <c r="AD2616" s="10">
        <v>4830844</v>
      </c>
      <c r="AE2616" s="11">
        <v>45921</v>
      </c>
      <c r="AF2616" s="8">
        <v>33551</v>
      </c>
      <c r="AG2616" s="8">
        <v>16952.300000000003</v>
      </c>
      <c r="AH2616" s="12">
        <v>0.84761500000000012</v>
      </c>
      <c r="AI2616" s="8">
        <v>2027.7870813397135</v>
      </c>
      <c r="AJ2616" s="11">
        <v>48252.787081331022</v>
      </c>
      <c r="AK2616" s="11">
        <v>48158</v>
      </c>
      <c r="AL2616" s="10">
        <v>94</v>
      </c>
      <c r="AM2616">
        <v>52758.579999999994</v>
      </c>
      <c r="AN2616">
        <v>0.96037899999999976</v>
      </c>
      <c r="AO2616" s="40" t="str">
        <f>E2616&amp;F2616&amp;U2616</f>
        <v>3PRENGI-COSY</v>
      </c>
      <c r="AP2616" s="40" t="str">
        <f>_xlfn.XLOOKUP(AO2616,CrossRef!N:N,CrossRef!A:A,"NOT FOUND",0)</f>
        <v>3PR135300</v>
      </c>
      <c r="AQ2616" s="40" t="str">
        <f>IFERROR(_xlfn.XLOOKUP(AO2616,CrossRef!$N:$N,CrossRef!$E:$E,"Not Found"),"-")</f>
        <v>777D</v>
      </c>
      <c r="AR2616" s="40" t="str">
        <f>IFERROR(_xlfn.XLOOKUP(AO2616,CrossRef!$N:$N,CrossRef!$G:$G,"Not Found"),"-")</f>
        <v>1353 - RADIATOR</v>
      </c>
      <c r="AS2616" s="40" t="str">
        <f>IFERROR(_xlfn.XLOOKUP(AO2616,CrossRef!$N:$N,CrossRef!$H:$H,"Not Found"),"-")</f>
        <v>00 - (NONE)</v>
      </c>
    </row>
    <row r="2617" spans="1:45" hidden="1" x14ac:dyDescent="0.3">
      <c r="A2617" s="38" t="str">
        <f>E2617&amp;F2617&amp;U2617</f>
        <v>DHJUCRG-TCFS-TCFRRH</v>
      </c>
      <c r="B2617" s="38" t="str">
        <f>I2617&amp;D2617&amp;C2617</f>
        <v>EX7094</v>
      </c>
      <c r="C2617" s="38" t="str">
        <f>_xlfn.XLOOKUP(A2617,CrossRef!N:N,CrossRef!D:D,"",0)</f>
        <v/>
      </c>
      <c r="D2617" s="38" t="str">
        <f>_xlfn.XLOOKUP(A2617,CrossRef!N:N,CrossRef!C:C,"",0)</f>
        <v/>
      </c>
      <c r="E2617" s="38" t="str">
        <f>MID(M2617,FIND("DH",M2617),3)</f>
        <v>DHJ</v>
      </c>
      <c r="F2617" s="38" t="str">
        <f>_xlfn.TEXTAFTER(J2617,"-")</f>
        <v>UCRG-TCFS-TCFR</v>
      </c>
      <c r="G2617" t="s">
        <v>2725</v>
      </c>
      <c r="H2617" t="s">
        <v>2726</v>
      </c>
      <c r="I2617" t="s">
        <v>2727</v>
      </c>
      <c r="J2617" s="7" t="s">
        <v>2602</v>
      </c>
      <c r="K2617" t="s">
        <v>2638</v>
      </c>
      <c r="L2617" t="s">
        <v>2728</v>
      </c>
      <c r="M2617" t="s">
        <v>2729</v>
      </c>
      <c r="N2617" t="s">
        <v>2640</v>
      </c>
      <c r="O2617" t="s">
        <v>2653</v>
      </c>
      <c r="P2617" t="s">
        <v>2642</v>
      </c>
      <c r="Q2617" t="s">
        <v>2640</v>
      </c>
      <c r="R2617" t="s">
        <v>10205</v>
      </c>
      <c r="S2617" t="s">
        <v>2671</v>
      </c>
      <c r="T2617" t="s">
        <v>2767</v>
      </c>
      <c r="U2617" t="s">
        <v>63</v>
      </c>
      <c r="V2617" s="7" t="s">
        <v>2586</v>
      </c>
      <c r="W2617" s="8">
        <v>52000</v>
      </c>
      <c r="X2617" t="s">
        <v>10206</v>
      </c>
      <c r="Y2617" t="s">
        <v>10163</v>
      </c>
      <c r="Z2617" s="8">
        <v>70079</v>
      </c>
      <c r="AA2617" s="9">
        <v>2.64</v>
      </c>
      <c r="AB2617" s="8">
        <v>440738.24</v>
      </c>
      <c r="AD2617" s="10">
        <v>4563932</v>
      </c>
      <c r="AE2617" s="11">
        <v>45504</v>
      </c>
      <c r="AF2617" s="8">
        <v>63412.2</v>
      </c>
      <c r="AG2617" s="8">
        <v>45333.2</v>
      </c>
      <c r="AH2617" s="12">
        <v>0.87179230769230764</v>
      </c>
      <c r="AI2617" s="8">
        <v>17171.666666666664</v>
      </c>
      <c r="AJ2617" s="11">
        <v>63396.666666666664</v>
      </c>
      <c r="AK2617" s="11">
        <v>49543</v>
      </c>
      <c r="AL2617" s="10">
        <v>13853</v>
      </c>
      <c r="AM2617">
        <v>78838.52</v>
      </c>
      <c r="AN2617">
        <v>0.29666000000000015</v>
      </c>
      <c r="AO2617" s="40" t="str">
        <f>E2617&amp;F2617&amp;U2617</f>
        <v>DHJUCRG-TCFS-TCFRRH</v>
      </c>
      <c r="AP2617" s="40" t="str">
        <f>_xlfn.XLOOKUP(AO2617,CrossRef!N:N,CrossRef!A:A,"NOT FOUND",0)</f>
        <v>NOT FOUND</v>
      </c>
      <c r="AQ2617" s="40" t="str">
        <f>IFERROR(_xlfn.XLOOKUP(AO2617,CrossRef!$N:$N,CrossRef!$E:$E,"Not Found"),"-")</f>
        <v>Not Found</v>
      </c>
      <c r="AR2617" s="40" t="str">
        <f>IFERROR(_xlfn.XLOOKUP(AO2617,CrossRef!$N:$N,CrossRef!$G:$G,"Not Found"),"-")</f>
        <v>Not Found</v>
      </c>
      <c r="AS2617" s="40" t="str">
        <f>IFERROR(_xlfn.XLOOKUP(AO2617,CrossRef!$N:$N,CrossRef!$H:$H,"Not Found"),"-")</f>
        <v>Not Found</v>
      </c>
    </row>
    <row r="2618" spans="1:45" hidden="1" x14ac:dyDescent="0.3">
      <c r="A2618" s="38" t="str">
        <f>E2618&amp;F2618&amp;U2618</f>
        <v>6HKSURE-SPSNLHR</v>
      </c>
      <c r="B2618" s="38" t="str">
        <f>I2618&amp;D2618&amp;C2618</f>
        <v>TD61007213LR</v>
      </c>
      <c r="C2618" s="38" t="str">
        <f>_xlfn.XLOOKUP(A2618,CrossRef!N:N,CrossRef!D:D,"",0)</f>
        <v>LR</v>
      </c>
      <c r="D2618" s="38" t="str">
        <f>_xlfn.XLOOKUP(A2618,CrossRef!N:N,CrossRef!C:C,"",0)</f>
        <v>7213</v>
      </c>
      <c r="E2618" s="38" t="str">
        <f>LEFT(M2618,3)</f>
        <v>6HK</v>
      </c>
      <c r="F2618" s="38" t="str">
        <f>_xlfn.TEXTAFTER(J2618,"-")</f>
        <v>SURE-SPSN</v>
      </c>
      <c r="G2618" t="s">
        <v>2648</v>
      </c>
      <c r="H2618" t="s">
        <v>2649</v>
      </c>
      <c r="I2618" t="s">
        <v>2691</v>
      </c>
      <c r="J2618" s="7" t="s">
        <v>1041</v>
      </c>
      <c r="K2618" t="s">
        <v>2638</v>
      </c>
      <c r="L2618" t="s">
        <v>148</v>
      </c>
      <c r="M2618" t="s">
        <v>2692</v>
      </c>
      <c r="N2618" t="s">
        <v>2652</v>
      </c>
      <c r="O2618" t="s">
        <v>2653</v>
      </c>
      <c r="P2618" t="s">
        <v>2642</v>
      </c>
      <c r="Q2618" t="s">
        <v>2640</v>
      </c>
      <c r="R2618" t="s">
        <v>9389</v>
      </c>
      <c r="S2618" t="s">
        <v>2644</v>
      </c>
      <c r="T2618" t="s">
        <v>2720</v>
      </c>
      <c r="U2618" t="s">
        <v>491</v>
      </c>
      <c r="V2618" s="7" t="s">
        <v>938</v>
      </c>
      <c r="W2618" s="8">
        <v>24000</v>
      </c>
      <c r="X2618" t="s">
        <v>9390</v>
      </c>
      <c r="Y2618" t="s">
        <v>4931</v>
      </c>
      <c r="Z2618" s="8">
        <v>63465.2</v>
      </c>
      <c r="AA2618" s="9">
        <v>9.89</v>
      </c>
      <c r="AB2618" s="8">
        <v>19377.97</v>
      </c>
      <c r="AD2618" s="10">
        <v>4617512</v>
      </c>
      <c r="AE2618" s="11">
        <v>45551</v>
      </c>
      <c r="AF2618" s="8">
        <v>56453</v>
      </c>
      <c r="AG2618" s="8">
        <v>16987.800000000003</v>
      </c>
      <c r="AH2618" s="12">
        <v>0.70782500000000015</v>
      </c>
      <c r="AI2618" s="8">
        <v>1717.6744186046515</v>
      </c>
      <c r="AJ2618" s="11">
        <v>47942.674418599534</v>
      </c>
      <c r="AK2618" s="11">
        <v>47644</v>
      </c>
      <c r="AL2618" s="10">
        <v>298</v>
      </c>
      <c r="AM2618">
        <v>77499.11</v>
      </c>
      <c r="AN2618">
        <v>0.87692124999999999</v>
      </c>
      <c r="AO2618" s="40" t="str">
        <f>E2618&amp;F2618&amp;U2618</f>
        <v>6HKSURE-SPSNLHR</v>
      </c>
      <c r="AP2618" s="40" t="str">
        <f>_xlfn.XLOOKUP(AO2618,CrossRef!N:N,CrossRef!A:A,"NOT FOUND",0)</f>
        <v>6HK7213LR</v>
      </c>
      <c r="AQ2618" s="40" t="str">
        <f>IFERROR(_xlfn.XLOOKUP(AO2618,CrossRef!$N:$N,CrossRef!$E:$E,"Not Found"),"-")</f>
        <v>785B</v>
      </c>
      <c r="AR2618" s="40" t="str">
        <f>IFERROR(_xlfn.XLOOKUP(AO2618,CrossRef!$N:$N,CrossRef!$G:$G,"Not Found"),"-")</f>
        <v>7213 - REAR SUSPENSION CYLINDER</v>
      </c>
      <c r="AS2618" s="40" t="str">
        <f>IFERROR(_xlfn.XLOOKUP(AO2618,CrossRef!$N:$N,CrossRef!$H:$H,"Not Found"),"-")</f>
        <v>LR - LEFT REAR</v>
      </c>
    </row>
    <row r="2619" spans="1:45" hidden="1" x14ac:dyDescent="0.3">
      <c r="A2619" s="38" t="str">
        <f>E2619&amp;F2619&amp;U2619</f>
        <v>SSPSURE-SPSNRHR</v>
      </c>
      <c r="B2619" s="38" t="str">
        <f>I2619&amp;D2619&amp;C2619</f>
        <v>TD63427213RR</v>
      </c>
      <c r="C2619" s="38" t="str">
        <f>_xlfn.XLOOKUP(A2619,CrossRef!N:N,CrossRef!D:D,"",0)</f>
        <v>RR</v>
      </c>
      <c r="D2619" s="38" t="str">
        <f>_xlfn.XLOOKUP(A2619,CrossRef!N:N,CrossRef!C:C,"",0)</f>
        <v>7213</v>
      </c>
      <c r="E2619" s="38" t="str">
        <f>LEFT(M2619,3)</f>
        <v>SSP</v>
      </c>
      <c r="F2619" s="38" t="str">
        <f>_xlfn.TEXTAFTER(J2619,"-")</f>
        <v>SURE-SPSN</v>
      </c>
      <c r="G2619" t="s">
        <v>2725</v>
      </c>
      <c r="H2619" t="s">
        <v>2726</v>
      </c>
      <c r="I2619" t="s">
        <v>3138</v>
      </c>
      <c r="J2619" s="7" t="s">
        <v>1129</v>
      </c>
      <c r="K2619" t="s">
        <v>2638</v>
      </c>
      <c r="L2619" t="s">
        <v>183</v>
      </c>
      <c r="M2619" t="s">
        <v>3139</v>
      </c>
      <c r="N2619" t="s">
        <v>2640</v>
      </c>
      <c r="O2619" t="s">
        <v>2803</v>
      </c>
      <c r="P2619" t="s">
        <v>2642</v>
      </c>
      <c r="Q2619" t="s">
        <v>2640</v>
      </c>
      <c r="R2619" t="s">
        <v>9391</v>
      </c>
      <c r="S2619" t="s">
        <v>2644</v>
      </c>
      <c r="T2619" t="s">
        <v>2720</v>
      </c>
      <c r="U2619" t="s">
        <v>494</v>
      </c>
      <c r="V2619" s="7" t="s">
        <v>952</v>
      </c>
      <c r="W2619" s="8">
        <v>25000</v>
      </c>
      <c r="X2619" t="s">
        <v>9392</v>
      </c>
      <c r="Y2619" t="s">
        <v>2806</v>
      </c>
      <c r="Z2619" s="8">
        <v>45428.25</v>
      </c>
      <c r="AA2619" s="9">
        <v>10.5</v>
      </c>
      <c r="AB2619" s="8">
        <v>36270.04</v>
      </c>
      <c r="AD2619" s="10">
        <v>4079323</v>
      </c>
      <c r="AE2619" s="11">
        <v>45618</v>
      </c>
      <c r="AF2619" s="8">
        <v>37457.279999999999</v>
      </c>
      <c r="AG2619" s="8">
        <v>17029.03</v>
      </c>
      <c r="AH2619" s="12">
        <v>0.68116119999999991</v>
      </c>
      <c r="AI2619" s="8">
        <v>1621.8123809523809</v>
      </c>
      <c r="AJ2619" s="11">
        <v>47846.812380937503</v>
      </c>
      <c r="AK2619" s="11">
        <v>47000</v>
      </c>
      <c r="AL2619" s="10">
        <v>846</v>
      </c>
      <c r="AM2619">
        <v>53565.75</v>
      </c>
      <c r="AN2619">
        <v>0.6443388000000001</v>
      </c>
      <c r="AO2619" s="40" t="str">
        <f>E2619&amp;F2619&amp;U2619</f>
        <v>SSPSURE-SPSNRHR</v>
      </c>
      <c r="AP2619" s="40" t="str">
        <f>_xlfn.XLOOKUP(AO2619,CrossRef!N:N,CrossRef!A:A,"NOT FOUND",0)</f>
        <v>SSP7213RR</v>
      </c>
      <c r="AQ2619" s="40" t="str">
        <f>IFERROR(_xlfn.XLOOKUP(AO2619,CrossRef!$N:$N,CrossRef!$E:$E,"Not Found"),"-")</f>
        <v>793F</v>
      </c>
      <c r="AR2619" s="40" t="str">
        <f>IFERROR(_xlfn.XLOOKUP(AO2619,CrossRef!$N:$N,CrossRef!$G:$G,"Not Found"),"-")</f>
        <v>7213 - REAR SUSPENSION CYLINDER</v>
      </c>
      <c r="AS2619" s="40" t="str">
        <f>IFERROR(_xlfn.XLOOKUP(AO2619,CrossRef!$N:$N,CrossRef!$H:$H,"Not Found"),"-")</f>
        <v>RR - RIGHT REAR</v>
      </c>
    </row>
    <row r="2620" spans="1:45" hidden="1" x14ac:dyDescent="0.3">
      <c r="A2620" s="38" t="str">
        <f>E2620&amp;F2620&amp;U2620</f>
        <v>ZSPDRIV-TQCV</v>
      </c>
      <c r="B2620" s="38" t="str">
        <f>I2620&amp;D2620&amp;C2620</f>
        <v>TD6677310100</v>
      </c>
      <c r="C2620" s="38" t="str">
        <f>_xlfn.XLOOKUP(A2620,CrossRef!N:N,CrossRef!D:D,"",0)</f>
        <v>00</v>
      </c>
      <c r="D2620" s="38" t="str">
        <f>_xlfn.XLOOKUP(A2620,CrossRef!N:N,CrossRef!C:C,"",0)</f>
        <v>3101</v>
      </c>
      <c r="E2620" s="38" t="str">
        <f>LEFT(M2620,3)</f>
        <v>ZSP</v>
      </c>
      <c r="F2620" s="38" t="str">
        <f>_xlfn.TEXTAFTER(J2620,"-")</f>
        <v>DRIV-TQCV</v>
      </c>
      <c r="G2620" t="s">
        <v>2648</v>
      </c>
      <c r="H2620" t="s">
        <v>2649</v>
      </c>
      <c r="I2620" t="s">
        <v>4457</v>
      </c>
      <c r="J2620" s="7" t="s">
        <v>2417</v>
      </c>
      <c r="K2620" t="s">
        <v>2638</v>
      </c>
      <c r="L2620" t="s">
        <v>193</v>
      </c>
      <c r="M2620" t="s">
        <v>4458</v>
      </c>
      <c r="N2620" t="s">
        <v>2640</v>
      </c>
      <c r="O2620" t="s">
        <v>2803</v>
      </c>
      <c r="P2620" t="s">
        <v>2642</v>
      </c>
      <c r="Q2620" t="s">
        <v>2640</v>
      </c>
      <c r="R2620" t="s">
        <v>9393</v>
      </c>
      <c r="S2620" t="s">
        <v>2655</v>
      </c>
      <c r="T2620" t="s">
        <v>2678</v>
      </c>
      <c r="U2620" t="s">
        <v>2657</v>
      </c>
      <c r="V2620" s="7" t="s">
        <v>399</v>
      </c>
      <c r="W2620" s="8">
        <v>20000</v>
      </c>
      <c r="X2620" t="s">
        <v>9394</v>
      </c>
      <c r="Y2620" t="s">
        <v>5068</v>
      </c>
      <c r="Z2620" s="8">
        <v>15848.31</v>
      </c>
      <c r="AA2620" s="9">
        <v>18.59</v>
      </c>
      <c r="AB2620" s="8">
        <v>56867.28</v>
      </c>
      <c r="AD2620" s="10">
        <v>4893241</v>
      </c>
      <c r="AE2620" s="11">
        <v>46066</v>
      </c>
      <c r="AF2620" s="8">
        <v>12879.8</v>
      </c>
      <c r="AG2620" s="8">
        <v>17031.490000000005</v>
      </c>
      <c r="AH2620" s="12">
        <v>0.85157450000000023</v>
      </c>
      <c r="AI2620" s="8">
        <v>916.16406670252854</v>
      </c>
      <c r="AJ2620" s="11">
        <v>47141.164066701385</v>
      </c>
      <c r="AK2620" s="11">
        <v>47112</v>
      </c>
      <c r="AL2620" s="10">
        <v>29</v>
      </c>
      <c r="AM2620">
        <v>32337.64</v>
      </c>
      <c r="AN2620">
        <v>0.97289199999999998</v>
      </c>
      <c r="AO2620" s="40" t="str">
        <f>E2620&amp;F2620&amp;U2620</f>
        <v>ZSPDRIV-TQCV</v>
      </c>
      <c r="AP2620" s="40" t="str">
        <f>_xlfn.XLOOKUP(AO2620,CrossRef!N:N,CrossRef!A:A,"NOT FOUND",0)</f>
        <v>ZSP310100</v>
      </c>
      <c r="AQ2620" s="40" t="str">
        <f>IFERROR(_xlfn.XLOOKUP(AO2620,CrossRef!$N:$N,CrossRef!$E:$E,"Not Found"),"-")</f>
        <v>785D</v>
      </c>
      <c r="AR2620" s="40" t="str">
        <f>IFERROR(_xlfn.XLOOKUP(AO2620,CrossRef!$N:$N,CrossRef!$G:$G,"Not Found"),"-")</f>
        <v>3101 - TORQUE CONVERTER</v>
      </c>
      <c r="AS2620" s="40" t="str">
        <f>IFERROR(_xlfn.XLOOKUP(AO2620,CrossRef!$N:$N,CrossRef!$H:$H,"Not Found"),"-")</f>
        <v>00 - (NONE)</v>
      </c>
    </row>
    <row r="2621" spans="1:45" hidden="1" x14ac:dyDescent="0.3">
      <c r="A2621" s="38" t="str">
        <f>E2621&amp;F2621&amp;U2621</f>
        <v>615DRIV-DIFFRR</v>
      </c>
      <c r="B2621" s="38" t="str">
        <f>I2621&amp;D2621&amp;C2621</f>
        <v>LO16543258RE</v>
      </c>
      <c r="C2621" s="38" t="str">
        <f>_xlfn.XLOOKUP(A2621,CrossRef!N:N,CrossRef!D:D,"",0)</f>
        <v>RE</v>
      </c>
      <c r="D2621" s="38" t="str">
        <f>_xlfn.XLOOKUP(A2621,CrossRef!N:N,CrossRef!C:C,"",0)</f>
        <v>3258</v>
      </c>
      <c r="E2621" s="38" t="str">
        <f>LEFT(M2621,3)</f>
        <v>615</v>
      </c>
      <c r="F2621" s="38" t="str">
        <f>_xlfn.TEXTAFTER(J2621,"-")</f>
        <v>DRIV-DIFF</v>
      </c>
      <c r="G2621" t="s">
        <v>2648</v>
      </c>
      <c r="H2621" t="s">
        <v>2649</v>
      </c>
      <c r="I2621" t="s">
        <v>3396</v>
      </c>
      <c r="J2621" s="7" t="s">
        <v>2418</v>
      </c>
      <c r="K2621" t="s">
        <v>3397</v>
      </c>
      <c r="L2621" t="s">
        <v>126</v>
      </c>
      <c r="M2621" t="s">
        <v>3398</v>
      </c>
      <c r="N2621" t="s">
        <v>2640</v>
      </c>
      <c r="O2621" t="s">
        <v>2803</v>
      </c>
      <c r="P2621" t="s">
        <v>2642</v>
      </c>
      <c r="Q2621" t="s">
        <v>2640</v>
      </c>
      <c r="R2621" t="s">
        <v>9395</v>
      </c>
      <c r="S2621" t="s">
        <v>2655</v>
      </c>
      <c r="T2621" t="s">
        <v>2656</v>
      </c>
      <c r="U2621" t="s">
        <v>230</v>
      </c>
      <c r="V2621" s="7" t="s">
        <v>445</v>
      </c>
      <c r="W2621" s="8">
        <v>18000</v>
      </c>
      <c r="X2621" t="s">
        <v>9396</v>
      </c>
      <c r="Y2621" t="s">
        <v>4164</v>
      </c>
      <c r="Z2621" s="8">
        <v>19425.2</v>
      </c>
      <c r="AA2621" s="9">
        <v>14.39</v>
      </c>
      <c r="AB2621" s="8">
        <v>55692.04</v>
      </c>
      <c r="AD2621" s="10">
        <v>4814542</v>
      </c>
      <c r="AE2621" s="11">
        <v>46165</v>
      </c>
      <c r="AF2621" s="8">
        <v>18458.599999999999</v>
      </c>
      <c r="AG2621" s="8">
        <v>17033.399999999998</v>
      </c>
      <c r="AH2621" s="12">
        <v>0.94629999999999992</v>
      </c>
      <c r="AI2621" s="8">
        <v>1183.6970118137594</v>
      </c>
      <c r="AJ2621" s="11">
        <v>47408.697011805554</v>
      </c>
      <c r="AK2621" s="11">
        <v>47417</v>
      </c>
      <c r="AL2621" s="10">
        <v>-9</v>
      </c>
      <c r="AM2621">
        <v>36578.080000000002</v>
      </c>
      <c r="AN2621">
        <v>1.006637777777778</v>
      </c>
      <c r="AO2621" s="40" t="str">
        <f>E2621&amp;F2621&amp;U2621</f>
        <v>615DRIV-DIFFRR</v>
      </c>
      <c r="AP2621" s="40" t="str">
        <f>_xlfn.XLOOKUP(AO2621,CrossRef!N:N,CrossRef!A:A,"NOT FOUND",0)</f>
        <v>6153258RE</v>
      </c>
      <c r="AQ2621" s="40" t="str">
        <f>IFERROR(_xlfn.XLOOKUP(AO2621,CrossRef!$N:$N,CrossRef!$E:$E,"Not Found"),"-")</f>
        <v>WA600-6LC</v>
      </c>
      <c r="AR2621" s="40" t="str">
        <f>IFERROR(_xlfn.XLOOKUP(AO2621,CrossRef!$N:$N,CrossRef!$G:$G,"Not Found"),"-")</f>
        <v>3258 - DIFFERENTIAL</v>
      </c>
      <c r="AS2621" s="40" t="str">
        <f>IFERROR(_xlfn.XLOOKUP(AO2621,CrossRef!$N:$N,CrossRef!$H:$H,"Not Found"),"-")</f>
        <v>RE - REAR</v>
      </c>
    </row>
    <row r="2622" spans="1:45" hidden="1" x14ac:dyDescent="0.3">
      <c r="A2622" s="38" t="str">
        <f>E2622&amp;F2622&amp;U2622</f>
        <v>615DRIV-FIDVRHR</v>
      </c>
      <c r="B2622" s="38" t="str">
        <f>I2622&amp;D2622&amp;C2622</f>
        <v>LO16544008RI</v>
      </c>
      <c r="C2622" s="38" t="str">
        <f>_xlfn.XLOOKUP(A2622,CrossRef!N:N,CrossRef!D:D,"",0)</f>
        <v>RI</v>
      </c>
      <c r="D2622" s="38" t="str">
        <f>_xlfn.XLOOKUP(A2622,CrossRef!N:N,CrossRef!C:C,"",0)</f>
        <v>4008</v>
      </c>
      <c r="E2622" s="38" t="str">
        <f>LEFT(M2622,3)</f>
        <v>615</v>
      </c>
      <c r="F2622" s="38" t="str">
        <f>_xlfn.TEXTAFTER(J2622,"-")</f>
        <v>DRIV-FIDV</v>
      </c>
      <c r="G2622" t="s">
        <v>2648</v>
      </c>
      <c r="H2622" t="s">
        <v>2649</v>
      </c>
      <c r="I2622" t="s">
        <v>3396</v>
      </c>
      <c r="J2622" s="7" t="s">
        <v>2419</v>
      </c>
      <c r="K2622" t="s">
        <v>3397</v>
      </c>
      <c r="L2622" t="s">
        <v>126</v>
      </c>
      <c r="M2622" t="s">
        <v>3398</v>
      </c>
      <c r="N2622" t="s">
        <v>2640</v>
      </c>
      <c r="O2622" t="s">
        <v>2803</v>
      </c>
      <c r="P2622" t="s">
        <v>2642</v>
      </c>
      <c r="Q2622" t="s">
        <v>2640</v>
      </c>
      <c r="R2622" t="s">
        <v>9397</v>
      </c>
      <c r="S2622" t="s">
        <v>2655</v>
      </c>
      <c r="T2622" t="s">
        <v>2682</v>
      </c>
      <c r="U2622" t="s">
        <v>494</v>
      </c>
      <c r="V2622" s="7" t="s">
        <v>554</v>
      </c>
      <c r="W2622" s="8">
        <v>18000</v>
      </c>
      <c r="X2622" t="s">
        <v>9398</v>
      </c>
      <c r="Y2622" t="s">
        <v>4179</v>
      </c>
      <c r="Z2622" s="8">
        <v>19425.2</v>
      </c>
      <c r="AA2622" s="9">
        <v>14.39</v>
      </c>
      <c r="AB2622" s="8">
        <v>63092.39</v>
      </c>
      <c r="AD2622" s="10">
        <v>4814518</v>
      </c>
      <c r="AE2622" s="11">
        <v>46165</v>
      </c>
      <c r="AF2622" s="8">
        <v>18458.599999999999</v>
      </c>
      <c r="AG2622" s="8">
        <v>17033.399999999998</v>
      </c>
      <c r="AH2622" s="12">
        <v>0.94629999999999992</v>
      </c>
      <c r="AI2622" s="8">
        <v>1183.6970118137594</v>
      </c>
      <c r="AJ2622" s="11">
        <v>47408.697011805554</v>
      </c>
      <c r="AK2622" s="11">
        <v>47417</v>
      </c>
      <c r="AL2622" s="10">
        <v>-9</v>
      </c>
      <c r="AM2622">
        <v>36578.080000000002</v>
      </c>
      <c r="AN2622">
        <v>1.006637777777778</v>
      </c>
      <c r="AO2622" s="40" t="str">
        <f>E2622&amp;F2622&amp;U2622</f>
        <v>615DRIV-FIDVRHR</v>
      </c>
      <c r="AP2622" s="40" t="str">
        <f>_xlfn.XLOOKUP(AO2622,CrossRef!N:N,CrossRef!A:A,"NOT FOUND",0)</f>
        <v>6154008RI</v>
      </c>
      <c r="AQ2622" s="40" t="str">
        <f>IFERROR(_xlfn.XLOOKUP(AO2622,CrossRef!$N:$N,CrossRef!$E:$E,"Not Found"),"-")</f>
        <v>WA600-6LC</v>
      </c>
      <c r="AR2622" s="40" t="str">
        <f>IFERROR(_xlfn.XLOOKUP(AO2622,CrossRef!$N:$N,CrossRef!$G:$G,"Not Found"),"-")</f>
        <v>4008 - FINAL DRIVE, BRAKE &amp; WHEEL</v>
      </c>
      <c r="AS2622" s="40" t="str">
        <f>IFERROR(_xlfn.XLOOKUP(AO2622,CrossRef!$N:$N,CrossRef!$H:$H,"Not Found"),"-")</f>
        <v>RI - RIGHT</v>
      </c>
    </row>
    <row r="2623" spans="1:45" hidden="1" x14ac:dyDescent="0.3">
      <c r="A2623" s="38" t="str">
        <f>E2623&amp;F2623&amp;U2623</f>
        <v>615DRIV-FIDVLHR</v>
      </c>
      <c r="B2623" s="38" t="str">
        <f>I2623&amp;D2623&amp;C2623</f>
        <v>LO16544050LR</v>
      </c>
      <c r="C2623" s="38" t="str">
        <f>_xlfn.XLOOKUP(A2623,CrossRef!N:N,CrossRef!D:D,"",0)</f>
        <v>LR</v>
      </c>
      <c r="D2623" s="38" t="str">
        <f>_xlfn.XLOOKUP(A2623,CrossRef!N:N,CrossRef!C:C,"",0)</f>
        <v>4050</v>
      </c>
      <c r="E2623" s="38" t="str">
        <f>LEFT(M2623,3)</f>
        <v>615</v>
      </c>
      <c r="F2623" s="38" t="str">
        <f>_xlfn.TEXTAFTER(J2623,"-")</f>
        <v>DRIV-FIDV</v>
      </c>
      <c r="G2623" t="s">
        <v>2648</v>
      </c>
      <c r="H2623" t="s">
        <v>2649</v>
      </c>
      <c r="I2623" t="s">
        <v>3396</v>
      </c>
      <c r="J2623" s="7" t="s">
        <v>2419</v>
      </c>
      <c r="K2623" t="s">
        <v>3397</v>
      </c>
      <c r="L2623" t="s">
        <v>126</v>
      </c>
      <c r="M2623" t="s">
        <v>3398</v>
      </c>
      <c r="N2623" t="s">
        <v>2640</v>
      </c>
      <c r="O2623" t="s">
        <v>2803</v>
      </c>
      <c r="P2623" t="s">
        <v>2642</v>
      </c>
      <c r="Q2623" t="s">
        <v>2640</v>
      </c>
      <c r="R2623" t="s">
        <v>9399</v>
      </c>
      <c r="S2623" t="s">
        <v>2655</v>
      </c>
      <c r="T2623" t="s">
        <v>2682</v>
      </c>
      <c r="U2623" t="s">
        <v>491</v>
      </c>
      <c r="V2623" s="7" t="s">
        <v>551</v>
      </c>
      <c r="W2623" s="8">
        <v>18000</v>
      </c>
      <c r="X2623" t="s">
        <v>9400</v>
      </c>
      <c r="Y2623" t="s">
        <v>4170</v>
      </c>
      <c r="Z2623" s="8">
        <v>19425.2</v>
      </c>
      <c r="AA2623" s="9">
        <v>14.39</v>
      </c>
      <c r="AB2623" s="8">
        <v>63092.39</v>
      </c>
      <c r="AD2623" s="10">
        <v>4814519</v>
      </c>
      <c r="AE2623" s="11">
        <v>46165</v>
      </c>
      <c r="AF2623" s="8">
        <v>18458.599999999999</v>
      </c>
      <c r="AG2623" s="8">
        <v>17033.399999999998</v>
      </c>
      <c r="AH2623" s="12">
        <v>0.94629999999999992</v>
      </c>
      <c r="AI2623" s="8">
        <v>1183.6970118137594</v>
      </c>
      <c r="AJ2623" s="11">
        <v>47408.697011805554</v>
      </c>
      <c r="AK2623" s="11">
        <v>47417</v>
      </c>
      <c r="AL2623" s="10">
        <v>-9</v>
      </c>
      <c r="AM2623">
        <v>36578.080000000002</v>
      </c>
      <c r="AN2623">
        <v>1.006637777777778</v>
      </c>
      <c r="AO2623" s="40" t="str">
        <f>E2623&amp;F2623&amp;U2623</f>
        <v>615DRIV-FIDVLHR</v>
      </c>
      <c r="AP2623" s="40" t="str">
        <f>_xlfn.XLOOKUP(AO2623,CrossRef!N:N,CrossRef!A:A,"NOT FOUND",0)</f>
        <v>6154050LR</v>
      </c>
      <c r="AQ2623" s="40" t="str">
        <f>IFERROR(_xlfn.XLOOKUP(AO2623,CrossRef!$N:$N,CrossRef!$E:$E,"Not Found"),"-")</f>
        <v>WA600-6LC</v>
      </c>
      <c r="AR2623" s="40" t="str">
        <f>IFERROR(_xlfn.XLOOKUP(AO2623,CrossRef!$N:$N,CrossRef!$G:$G,"Not Found"),"-")</f>
        <v>4050 - FINAL DRIVE</v>
      </c>
      <c r="AS2623" s="40" t="str">
        <f>IFERROR(_xlfn.XLOOKUP(AO2623,CrossRef!$N:$N,CrossRef!$H:$H,"Not Found"),"-")</f>
        <v>LR - LEFT REAR</v>
      </c>
    </row>
    <row r="2624" spans="1:45" hidden="1" x14ac:dyDescent="0.3">
      <c r="A2624" s="38" t="str">
        <f>E2624&amp;F2624&amp;U2624</f>
        <v>HCMPUDR</v>
      </c>
      <c r="B2624" s="38" t="str">
        <f>I2624&amp;D2624&amp;C2624</f>
        <v>EX7151310800</v>
      </c>
      <c r="C2624" s="38" t="str">
        <f>_xlfn.XLOOKUP(A2624,CrossRef!N:N,CrossRef!D:D,"",0)</f>
        <v>00</v>
      </c>
      <c r="D2624" s="38" t="str">
        <f>_xlfn.XLOOKUP(A2624,CrossRef!N:N,CrossRef!C:C,"",0)</f>
        <v>3108</v>
      </c>
      <c r="E2624" s="38" t="str">
        <f>LEFT(M2624,3)</f>
        <v>HCM</v>
      </c>
      <c r="F2624" s="38" t="str">
        <f>_xlfn.TEXTAFTER(J2624,"-")</f>
        <v>PUDR</v>
      </c>
      <c r="G2624" t="s">
        <v>2695</v>
      </c>
      <c r="H2624" t="s">
        <v>2696</v>
      </c>
      <c r="I2624" t="s">
        <v>3051</v>
      </c>
      <c r="J2624" s="7" t="s">
        <v>2420</v>
      </c>
      <c r="K2624" t="s">
        <v>2668</v>
      </c>
      <c r="L2624" t="s">
        <v>3052</v>
      </c>
      <c r="M2624" t="s">
        <v>3053</v>
      </c>
      <c r="N2624" t="s">
        <v>2640</v>
      </c>
      <c r="O2624" t="s">
        <v>3054</v>
      </c>
      <c r="P2624" t="s">
        <v>2642</v>
      </c>
      <c r="Q2624" t="s">
        <v>2640</v>
      </c>
      <c r="R2624" t="s">
        <v>9401</v>
      </c>
      <c r="S2624" t="s">
        <v>2655</v>
      </c>
      <c r="T2624" t="s">
        <v>3605</v>
      </c>
      <c r="U2624" t="s">
        <v>2657</v>
      </c>
      <c r="V2624" s="7" t="s">
        <v>417</v>
      </c>
      <c r="W2624" s="8">
        <v>20000</v>
      </c>
      <c r="X2624" t="s">
        <v>9402</v>
      </c>
      <c r="Y2624" t="s">
        <v>9403</v>
      </c>
      <c r="Z2624" s="8">
        <v>24587</v>
      </c>
      <c r="AA2624" s="9">
        <v>15.34</v>
      </c>
      <c r="AB2624" s="8">
        <v>74062.47</v>
      </c>
      <c r="AD2624" s="10">
        <v>4730539</v>
      </c>
      <c r="AE2624" s="11">
        <v>46035</v>
      </c>
      <c r="AF2624" s="8">
        <v>21673</v>
      </c>
      <c r="AG2624" s="8">
        <v>17086</v>
      </c>
      <c r="AH2624" s="12">
        <v>0.85429999999999995</v>
      </c>
      <c r="AI2624" s="8">
        <v>1113.820078226858</v>
      </c>
      <c r="AJ2624" s="11">
        <v>47338.820078240744</v>
      </c>
      <c r="AK2624" s="11">
        <v>47263</v>
      </c>
      <c r="AL2624" s="10">
        <v>75</v>
      </c>
      <c r="AM2624">
        <v>40509.919999999998</v>
      </c>
      <c r="AN2624">
        <v>0.94184599999999996</v>
      </c>
      <c r="AO2624" s="40" t="str">
        <f>E2624&amp;F2624&amp;U2624</f>
        <v>HCMPUDR</v>
      </c>
      <c r="AP2624" s="40" t="str">
        <f>_xlfn.XLOOKUP(AO2624,CrossRef!N:N,CrossRef!A:A,"NOT FOUND",0)</f>
        <v>HCM310800</v>
      </c>
      <c r="AQ2624" s="40" t="str">
        <f>IFERROR(_xlfn.XLOOKUP(AO2624,CrossRef!$N:$N,CrossRef!$E:$E,"Not Found"),"-")</f>
        <v>EX2600-6</v>
      </c>
      <c r="AR2624" s="40" t="str">
        <f>IFERROR(_xlfn.XLOOKUP(AO2624,CrossRef!$N:$N,CrossRef!$G:$G,"Not Found"),"-")</f>
        <v>3108 - Pump Drive</v>
      </c>
      <c r="AS2624" s="40" t="str">
        <f>IFERROR(_xlfn.XLOOKUP(AO2624,CrossRef!$N:$N,CrossRef!$H:$H,"Not Found"),"-")</f>
        <v>00 - (NONE)</v>
      </c>
    </row>
    <row r="2625" spans="1:45" hidden="1" x14ac:dyDescent="0.3">
      <c r="A2625" s="38" t="str">
        <f>E2625&amp;F2625&amp;U2625</f>
        <v>SSPDRIV-TMSN</v>
      </c>
      <c r="B2625" s="38" t="str">
        <f>I2625&amp;D2625&amp;C2625</f>
        <v>TD6310303000</v>
      </c>
      <c r="C2625" s="38" t="str">
        <f>_xlfn.XLOOKUP(A2625,CrossRef!N:N,CrossRef!D:D,"",0)</f>
        <v>00</v>
      </c>
      <c r="D2625" s="38" t="str">
        <f>_xlfn.XLOOKUP(A2625,CrossRef!N:N,CrossRef!C:C,"",0)</f>
        <v>3030</v>
      </c>
      <c r="E2625" s="38" t="str">
        <f>LEFT(M2625,3)</f>
        <v>SSP</v>
      </c>
      <c r="F2625" s="38" t="str">
        <f>_xlfn.TEXTAFTER(J2625,"-")</f>
        <v>DRIV-TMSN</v>
      </c>
      <c r="G2625" t="s">
        <v>2725</v>
      </c>
      <c r="H2625" t="s">
        <v>2726</v>
      </c>
      <c r="I2625" t="s">
        <v>2918</v>
      </c>
      <c r="J2625" s="7" t="s">
        <v>349</v>
      </c>
      <c r="K2625" t="s">
        <v>2638</v>
      </c>
      <c r="L2625" t="s">
        <v>183</v>
      </c>
      <c r="M2625" t="s">
        <v>2919</v>
      </c>
      <c r="N2625" t="s">
        <v>2640</v>
      </c>
      <c r="O2625" t="s">
        <v>2653</v>
      </c>
      <c r="P2625" t="s">
        <v>2642</v>
      </c>
      <c r="Q2625" t="s">
        <v>2640</v>
      </c>
      <c r="R2625" t="s">
        <v>9404</v>
      </c>
      <c r="S2625" t="s">
        <v>2655</v>
      </c>
      <c r="T2625" t="s">
        <v>2818</v>
      </c>
      <c r="U2625" t="s">
        <v>2657</v>
      </c>
      <c r="V2625" s="7" t="s">
        <v>327</v>
      </c>
      <c r="W2625" s="8">
        <v>18000</v>
      </c>
      <c r="X2625" t="s">
        <v>9405</v>
      </c>
      <c r="Y2625" t="s">
        <v>3417</v>
      </c>
      <c r="Z2625" s="8">
        <v>72634.850000000006</v>
      </c>
      <c r="AA2625" s="9">
        <v>14.07</v>
      </c>
      <c r="AB2625" s="8">
        <v>107273.16</v>
      </c>
      <c r="AD2625" s="10">
        <v>4777356</v>
      </c>
      <c r="AE2625" s="11">
        <v>46153</v>
      </c>
      <c r="AF2625" s="8">
        <v>71725.09</v>
      </c>
      <c r="AG2625" s="8">
        <v>17090.239999999991</v>
      </c>
      <c r="AH2625" s="12">
        <v>0.94945777777777729</v>
      </c>
      <c r="AI2625" s="8">
        <v>1214.6581378820179</v>
      </c>
      <c r="AJ2625" s="11">
        <v>47439.658137881946</v>
      </c>
      <c r="AK2625" s="11">
        <v>47239</v>
      </c>
      <c r="AL2625" s="10">
        <v>200</v>
      </c>
      <c r="AM2625">
        <v>86901.83</v>
      </c>
      <c r="AN2625">
        <v>0.84315222222222252</v>
      </c>
      <c r="AO2625" s="40" t="str">
        <f>E2625&amp;F2625&amp;U2625</f>
        <v>SSPDRIV-TMSN</v>
      </c>
      <c r="AP2625" s="40" t="str">
        <f>_xlfn.XLOOKUP(AO2625,CrossRef!N:N,CrossRef!A:A,"NOT FOUND",0)</f>
        <v>SSP303000</v>
      </c>
      <c r="AQ2625" s="40" t="str">
        <f>IFERROR(_xlfn.XLOOKUP(AO2625,CrossRef!$N:$N,CrossRef!$E:$E,"Not Found"),"-")</f>
        <v>793F</v>
      </c>
      <c r="AR2625" s="40" t="str">
        <f>IFERROR(_xlfn.XLOOKUP(AO2625,CrossRef!$N:$N,CrossRef!$G:$G,"Not Found"),"-")</f>
        <v>3030 - TRANSMISSION</v>
      </c>
      <c r="AS2625" s="40" t="str">
        <f>IFERROR(_xlfn.XLOOKUP(AO2625,CrossRef!$N:$N,CrossRef!$H:$H,"Not Found"),"-")</f>
        <v>00 - (NONE)</v>
      </c>
    </row>
    <row r="2626" spans="1:45" hidden="1" x14ac:dyDescent="0.3">
      <c r="A2626" s="38" t="str">
        <f>E2626&amp;F2626&amp;U2626</f>
        <v>2BWDRIV-WHGPLHF</v>
      </c>
      <c r="B2626" s="38" t="str">
        <f>I2626&amp;D2626&amp;C2626</f>
        <v>TD62054008LF</v>
      </c>
      <c r="C2626" s="38" t="str">
        <f>_xlfn.XLOOKUP(A2626,CrossRef!N:N,CrossRef!D:D,"",0)</f>
        <v>LF</v>
      </c>
      <c r="D2626" s="38" t="str">
        <f>_xlfn.XLOOKUP(A2626,CrossRef!N:N,CrossRef!C:C,"",0)</f>
        <v>4008</v>
      </c>
      <c r="E2626" s="38" t="str">
        <f>LEFT(M2626,3)</f>
        <v>2BW</v>
      </c>
      <c r="F2626" s="38" t="str">
        <f>_xlfn.TEXTAFTER(J2626,"-")</f>
        <v>DRIV-WHGP</v>
      </c>
      <c r="G2626" t="s">
        <v>2695</v>
      </c>
      <c r="H2626" t="s">
        <v>2696</v>
      </c>
      <c r="I2626" t="s">
        <v>3879</v>
      </c>
      <c r="J2626" s="7" t="s">
        <v>2382</v>
      </c>
      <c r="K2626" t="s">
        <v>2638</v>
      </c>
      <c r="L2626" t="s">
        <v>180</v>
      </c>
      <c r="M2626" t="s">
        <v>3880</v>
      </c>
      <c r="N2626" t="s">
        <v>2640</v>
      </c>
      <c r="O2626" t="s">
        <v>2871</v>
      </c>
      <c r="P2626" t="s">
        <v>2642</v>
      </c>
      <c r="Q2626" t="s">
        <v>2640</v>
      </c>
      <c r="R2626" t="s">
        <v>9406</v>
      </c>
      <c r="S2626" t="s">
        <v>2655</v>
      </c>
      <c r="T2626" t="s">
        <v>2688</v>
      </c>
      <c r="U2626" t="s">
        <v>485</v>
      </c>
      <c r="V2626" s="7" t="s">
        <v>957</v>
      </c>
      <c r="W2626" s="8">
        <v>20000</v>
      </c>
      <c r="X2626" t="s">
        <v>9407</v>
      </c>
      <c r="Y2626" t="s">
        <v>4442</v>
      </c>
      <c r="Z2626" s="8">
        <v>51016</v>
      </c>
      <c r="AA2626" s="9">
        <v>13.35</v>
      </c>
      <c r="AB2626" s="8">
        <v>92668.32</v>
      </c>
      <c r="AD2626" s="10">
        <v>4744957</v>
      </c>
      <c r="AE2626" s="11">
        <v>45828</v>
      </c>
      <c r="AF2626" s="8">
        <v>48118.12</v>
      </c>
      <c r="AG2626" s="8">
        <v>17102.119999999995</v>
      </c>
      <c r="AH2626" s="12">
        <v>0.85510599999999981</v>
      </c>
      <c r="AI2626" s="8">
        <v>1281.0576779026214</v>
      </c>
      <c r="AJ2626" s="11">
        <v>47506.057677893521</v>
      </c>
      <c r="AK2626" s="11">
        <v>48008</v>
      </c>
      <c r="AL2626" s="10">
        <v>-502</v>
      </c>
      <c r="AM2626">
        <v>74819.05</v>
      </c>
      <c r="AN2626">
        <v>1.3350465</v>
      </c>
      <c r="AO2626" s="40" t="str">
        <f>E2626&amp;F2626&amp;U2626</f>
        <v>2BWDRIV-WHGPLHF</v>
      </c>
      <c r="AP2626" s="40" t="str">
        <f>_xlfn.XLOOKUP(AO2626,CrossRef!N:N,CrossRef!A:A,"NOT FOUND",0)</f>
        <v>2BW4008LF</v>
      </c>
      <c r="AQ2626" s="40" t="str">
        <f>IFERROR(_xlfn.XLOOKUP(AO2626,CrossRef!$N:$N,CrossRef!$E:$E,"Not Found"),"-")</f>
        <v>789C</v>
      </c>
      <c r="AR2626" s="40" t="str">
        <f>IFERROR(_xlfn.XLOOKUP(AO2626,CrossRef!$N:$N,CrossRef!$G:$G,"Not Found"),"-")</f>
        <v>4008 - FINAL DRIVE, BRAKE &amp; WHEEL</v>
      </c>
      <c r="AS2626" s="40" t="str">
        <f>IFERROR(_xlfn.XLOOKUP(AO2626,CrossRef!$N:$N,CrossRef!$H:$H,"Not Found"),"-")</f>
        <v>LF - LEFT FRONT</v>
      </c>
    </row>
    <row r="2627" spans="1:45" hidden="1" x14ac:dyDescent="0.3">
      <c r="A2627" s="38" t="str">
        <f>E2627&amp;F2627&amp;U2627</f>
        <v>HCMUCRGLH</v>
      </c>
      <c r="B2627" s="38" t="str">
        <f>I2627&amp;D2627&amp;C2627</f>
        <v>EX7115</v>
      </c>
      <c r="C2627" s="38" t="str">
        <f>_xlfn.XLOOKUP(A2627,CrossRef!N:N,CrossRef!D:D,"",0)</f>
        <v/>
      </c>
      <c r="D2627" s="38" t="str">
        <f>_xlfn.XLOOKUP(A2627,CrossRef!N:N,CrossRef!C:C,"",0)</f>
        <v/>
      </c>
      <c r="E2627" s="38" t="str">
        <f>LEFT(M2627,3)</f>
        <v>HCM</v>
      </c>
      <c r="F2627" s="38" t="str">
        <f>_xlfn.TEXTAFTER(J2627,"-")</f>
        <v>UCRG</v>
      </c>
      <c r="G2627" t="s">
        <v>2725</v>
      </c>
      <c r="H2627" t="s">
        <v>2726</v>
      </c>
      <c r="I2627" t="s">
        <v>2832</v>
      </c>
      <c r="J2627" s="7" t="s">
        <v>1163</v>
      </c>
      <c r="K2627" t="s">
        <v>2668</v>
      </c>
      <c r="L2627" t="s">
        <v>75</v>
      </c>
      <c r="M2627" t="s">
        <v>2833</v>
      </c>
      <c r="N2627" t="s">
        <v>2640</v>
      </c>
      <c r="O2627" t="s">
        <v>2803</v>
      </c>
      <c r="P2627" t="s">
        <v>2642</v>
      </c>
      <c r="Q2627" t="s">
        <v>2640</v>
      </c>
      <c r="R2627" t="s">
        <v>9408</v>
      </c>
      <c r="S2627" t="s">
        <v>2671</v>
      </c>
      <c r="T2627" t="s">
        <v>3337</v>
      </c>
      <c r="U2627" t="s">
        <v>59</v>
      </c>
      <c r="V2627" s="7" t="s">
        <v>9409</v>
      </c>
      <c r="W2627" s="8">
        <v>18000</v>
      </c>
      <c r="X2627" t="s">
        <v>9410</v>
      </c>
      <c r="Y2627" t="s">
        <v>3339</v>
      </c>
      <c r="Z2627" s="8">
        <v>41257</v>
      </c>
      <c r="AA2627" s="9">
        <v>14.67</v>
      </c>
      <c r="AB2627" s="8">
        <v>146811.95000000001</v>
      </c>
      <c r="AD2627" s="10">
        <v>4689659</v>
      </c>
      <c r="AE2627" s="11">
        <v>46168</v>
      </c>
      <c r="AF2627" s="8">
        <v>40375</v>
      </c>
      <c r="AG2627" s="8">
        <v>17118</v>
      </c>
      <c r="AH2627" s="12">
        <v>0.95099999999999996</v>
      </c>
      <c r="AI2627" s="8">
        <v>1166.8711656441717</v>
      </c>
      <c r="AJ2627" s="11">
        <v>47391.871165625002</v>
      </c>
      <c r="AK2627" s="11">
        <v>47376</v>
      </c>
      <c r="AL2627" s="10">
        <v>15</v>
      </c>
      <c r="AM2627">
        <v>58142.17</v>
      </c>
      <c r="AN2627">
        <v>0.98706499999999986</v>
      </c>
      <c r="AO2627" s="40" t="str">
        <f>E2627&amp;F2627&amp;U2627</f>
        <v>HCMUCRGLH</v>
      </c>
      <c r="AP2627" s="40" t="str">
        <f>_xlfn.XLOOKUP(AO2627,CrossRef!N:N,CrossRef!A:A,"NOT FOUND",0)</f>
        <v>NOT FOUND</v>
      </c>
      <c r="AQ2627" s="40" t="str">
        <f>IFERROR(_xlfn.XLOOKUP(AO2627,CrossRef!$N:$N,CrossRef!$E:$E,"Not Found"),"-")</f>
        <v>Not Found</v>
      </c>
      <c r="AR2627" s="40" t="str">
        <f>IFERROR(_xlfn.XLOOKUP(AO2627,CrossRef!$N:$N,CrossRef!$G:$G,"Not Found"),"-")</f>
        <v>Not Found</v>
      </c>
      <c r="AS2627" s="40" t="str">
        <f>IFERROR(_xlfn.XLOOKUP(AO2627,CrossRef!$N:$N,CrossRef!$H:$H,"Not Found"),"-")</f>
        <v>Not Found</v>
      </c>
    </row>
    <row r="2628" spans="1:45" hidden="1" x14ac:dyDescent="0.3">
      <c r="A2628" s="38" t="str">
        <f>E2628&amp;F2628&amp;U2628</f>
        <v>APXDRIV-FIDVRHR</v>
      </c>
      <c r="B2628" s="38" t="str">
        <f>I2628&amp;D2628&amp;C2628</f>
        <v>TD60494008RI</v>
      </c>
      <c r="C2628" s="38" t="str">
        <f>_xlfn.XLOOKUP(A2628,CrossRef!N:N,CrossRef!D:D,"",0)</f>
        <v>RI</v>
      </c>
      <c r="D2628" s="38" t="str">
        <f>_xlfn.XLOOKUP(A2628,CrossRef!N:N,CrossRef!C:C,"",0)</f>
        <v>4008</v>
      </c>
      <c r="E2628" s="38" t="str">
        <f>LEFT(M2628,3)</f>
        <v>APX</v>
      </c>
      <c r="F2628" s="38" t="str">
        <f>_xlfn.TEXTAFTER(J2628,"-")</f>
        <v>DRIV-FIDV</v>
      </c>
      <c r="G2628" t="s">
        <v>2648</v>
      </c>
      <c r="H2628" t="s">
        <v>2649</v>
      </c>
      <c r="I2628" t="s">
        <v>3974</v>
      </c>
      <c r="J2628" s="7" t="s">
        <v>592</v>
      </c>
      <c r="K2628" t="s">
        <v>2638</v>
      </c>
      <c r="L2628" t="s">
        <v>177</v>
      </c>
      <c r="M2628" t="s">
        <v>3975</v>
      </c>
      <c r="N2628" t="s">
        <v>2640</v>
      </c>
      <c r="O2628" t="s">
        <v>2653</v>
      </c>
      <c r="P2628" t="s">
        <v>2642</v>
      </c>
      <c r="Q2628" t="s">
        <v>2640</v>
      </c>
      <c r="R2628" t="s">
        <v>9411</v>
      </c>
      <c r="S2628" t="s">
        <v>2655</v>
      </c>
      <c r="T2628" t="s">
        <v>2682</v>
      </c>
      <c r="U2628" t="s">
        <v>494</v>
      </c>
      <c r="V2628" s="7" t="s">
        <v>590</v>
      </c>
      <c r="W2628" s="8">
        <v>22000</v>
      </c>
      <c r="X2628" t="s">
        <v>9412</v>
      </c>
      <c r="Y2628" t="s">
        <v>3907</v>
      </c>
      <c r="Z2628" s="8">
        <v>79325.52</v>
      </c>
      <c r="AA2628" s="9">
        <v>13.45</v>
      </c>
      <c r="AB2628" s="8">
        <v>128611.53</v>
      </c>
      <c r="AD2628" s="10">
        <v>4724274</v>
      </c>
      <c r="AE2628" s="11">
        <v>45746</v>
      </c>
      <c r="AF2628" s="8">
        <v>74457.919999999998</v>
      </c>
      <c r="AG2628" s="8">
        <v>17132.399999999994</v>
      </c>
      <c r="AH2628" s="12">
        <v>0.7787454545454543</v>
      </c>
      <c r="AI2628" s="8">
        <v>1273.7843866170999</v>
      </c>
      <c r="AJ2628" s="11">
        <v>47498.784386608793</v>
      </c>
      <c r="AK2628" s="11">
        <v>47302</v>
      </c>
      <c r="AL2628" s="10">
        <v>196</v>
      </c>
      <c r="AM2628">
        <v>93811.17</v>
      </c>
      <c r="AN2628">
        <v>0.87969318181818179</v>
      </c>
      <c r="AO2628" s="40" t="str">
        <f>E2628&amp;F2628&amp;U2628</f>
        <v>APXDRIV-FIDVRHR</v>
      </c>
      <c r="AP2628" s="40" t="str">
        <f>_xlfn.XLOOKUP(AO2628,CrossRef!N:N,CrossRef!A:A,"NOT FOUND",0)</f>
        <v>APX4008RI</v>
      </c>
      <c r="AQ2628" s="40" t="str">
        <f>IFERROR(_xlfn.XLOOKUP(AO2628,CrossRef!$N:$N,CrossRef!$E:$E,"Not Found"),"-")</f>
        <v>785C</v>
      </c>
      <c r="AR2628" s="40" t="str">
        <f>IFERROR(_xlfn.XLOOKUP(AO2628,CrossRef!$N:$N,CrossRef!$G:$G,"Not Found"),"-")</f>
        <v>4008 - FINAL DRIVE, BRAKE &amp; WHEEL</v>
      </c>
      <c r="AS2628" s="40" t="str">
        <f>IFERROR(_xlfn.XLOOKUP(AO2628,CrossRef!$N:$N,CrossRef!$H:$H,"Not Found"),"-")</f>
        <v>RI - RIGHT</v>
      </c>
    </row>
    <row r="2629" spans="1:45" hidden="1" x14ac:dyDescent="0.3">
      <c r="A2629" s="38" t="str">
        <f>E2629&amp;F2629&amp;U2629</f>
        <v>SSPDRIV-TQCV</v>
      </c>
      <c r="B2629" s="38" t="str">
        <f>I2629&amp;D2629&amp;C2629</f>
        <v>TD6341310100</v>
      </c>
      <c r="C2629" s="38" t="str">
        <f>_xlfn.XLOOKUP(A2629,CrossRef!N:N,CrossRef!D:D,"",0)</f>
        <v>00</v>
      </c>
      <c r="D2629" s="38" t="str">
        <f>_xlfn.XLOOKUP(A2629,CrossRef!N:N,CrossRef!C:C,"",0)</f>
        <v>3101</v>
      </c>
      <c r="E2629" s="38" t="str">
        <f>LEFT(M2629,3)</f>
        <v>SSP</v>
      </c>
      <c r="F2629" s="38" t="str">
        <f>_xlfn.TEXTAFTER(J2629,"-")</f>
        <v>DRIV-TQCV</v>
      </c>
      <c r="G2629" t="s">
        <v>2725</v>
      </c>
      <c r="H2629" t="s">
        <v>2726</v>
      </c>
      <c r="I2629" t="s">
        <v>2801</v>
      </c>
      <c r="J2629" s="7" t="s">
        <v>2421</v>
      </c>
      <c r="K2629" t="s">
        <v>2638</v>
      </c>
      <c r="L2629" t="s">
        <v>183</v>
      </c>
      <c r="M2629" t="s">
        <v>2802</v>
      </c>
      <c r="N2629" t="s">
        <v>2640</v>
      </c>
      <c r="O2629" t="s">
        <v>2803</v>
      </c>
      <c r="P2629" t="s">
        <v>2642</v>
      </c>
      <c r="Q2629" t="s">
        <v>2640</v>
      </c>
      <c r="R2629" t="s">
        <v>9413</v>
      </c>
      <c r="S2629" t="s">
        <v>2655</v>
      </c>
      <c r="T2629" t="s">
        <v>2678</v>
      </c>
      <c r="U2629" t="s">
        <v>2657</v>
      </c>
      <c r="V2629" s="7" t="s">
        <v>404</v>
      </c>
      <c r="W2629" s="8">
        <v>22000</v>
      </c>
      <c r="X2629" t="s">
        <v>9414</v>
      </c>
      <c r="Y2629" t="s">
        <v>3333</v>
      </c>
      <c r="Z2629" s="8">
        <v>49448.06</v>
      </c>
      <c r="AA2629" s="9">
        <v>14.81</v>
      </c>
      <c r="AB2629" s="8">
        <v>78005.240000000005</v>
      </c>
      <c r="AD2629" s="10">
        <v>4663790</v>
      </c>
      <c r="AE2629" s="11">
        <v>45903</v>
      </c>
      <c r="AF2629" s="8">
        <v>44705.91</v>
      </c>
      <c r="AG2629" s="8">
        <v>17257.850000000006</v>
      </c>
      <c r="AH2629" s="12">
        <v>0.78444772727272749</v>
      </c>
      <c r="AI2629" s="8">
        <v>1165.2835921674548</v>
      </c>
      <c r="AJ2629" s="11">
        <v>47390.283592164349</v>
      </c>
      <c r="AK2629" s="11">
        <v>47424</v>
      </c>
      <c r="AL2629" s="10">
        <v>-34</v>
      </c>
      <c r="AM2629">
        <v>67205.25</v>
      </c>
      <c r="AN2629">
        <v>1.0226972727272725</v>
      </c>
      <c r="AO2629" s="40" t="str">
        <f>E2629&amp;F2629&amp;U2629</f>
        <v>SSPDRIV-TQCV</v>
      </c>
      <c r="AP2629" s="40" t="str">
        <f>_xlfn.XLOOKUP(AO2629,CrossRef!N:N,CrossRef!A:A,"NOT FOUND",0)</f>
        <v>SSP310100</v>
      </c>
      <c r="AQ2629" s="40" t="str">
        <f>IFERROR(_xlfn.XLOOKUP(AO2629,CrossRef!$N:$N,CrossRef!$E:$E,"Not Found"),"-")</f>
        <v>793F</v>
      </c>
      <c r="AR2629" s="40" t="str">
        <f>IFERROR(_xlfn.XLOOKUP(AO2629,CrossRef!$N:$N,CrossRef!$G:$G,"Not Found"),"-")</f>
        <v>3101 - TORQUE CONVERTER</v>
      </c>
      <c r="AS2629" s="40" t="str">
        <f>IFERROR(_xlfn.XLOOKUP(AO2629,CrossRef!$N:$N,CrossRef!$H:$H,"Not Found"),"-")</f>
        <v>00 - (NONE)</v>
      </c>
    </row>
    <row r="2630" spans="1:45" hidden="1" x14ac:dyDescent="0.3">
      <c r="A2630" s="38" t="str">
        <f>E2630&amp;F2630&amp;U2630</f>
        <v>KMTUCRGLH</v>
      </c>
      <c r="B2630" s="38" t="str">
        <f>I2630&amp;D2630&amp;C2630</f>
        <v>DZ82244028LT</v>
      </c>
      <c r="C2630" s="38" t="str">
        <f>_xlfn.XLOOKUP(A2630,CrossRef!N:N,CrossRef!D:D,"",0)</f>
        <v>LT</v>
      </c>
      <c r="D2630" s="38" t="str">
        <f>_xlfn.XLOOKUP(A2630,CrossRef!N:N,CrossRef!C:C,"",0)</f>
        <v>4028</v>
      </c>
      <c r="E2630" s="38" t="str">
        <f>LEFT(M2630,3)</f>
        <v>KMT</v>
      </c>
      <c r="F2630" s="38" t="str">
        <f>_xlfn.TEXTAFTER(J2630,"-")</f>
        <v>UCRG</v>
      </c>
      <c r="G2630" t="s">
        <v>2695</v>
      </c>
      <c r="H2630" t="s">
        <v>2696</v>
      </c>
      <c r="I2630" t="s">
        <v>3850</v>
      </c>
      <c r="J2630" s="7" t="s">
        <v>2422</v>
      </c>
      <c r="K2630" t="s">
        <v>3397</v>
      </c>
      <c r="L2630" t="s">
        <v>46</v>
      </c>
      <c r="M2630" t="s">
        <v>3851</v>
      </c>
      <c r="N2630" t="s">
        <v>2640</v>
      </c>
      <c r="O2630" t="s">
        <v>2803</v>
      </c>
      <c r="P2630" t="s">
        <v>2642</v>
      </c>
      <c r="Q2630" t="s">
        <v>2640</v>
      </c>
      <c r="R2630" t="s">
        <v>9415</v>
      </c>
      <c r="S2630" t="s">
        <v>2671</v>
      </c>
      <c r="T2630" t="s">
        <v>2767</v>
      </c>
      <c r="U2630" t="s">
        <v>59</v>
      </c>
      <c r="V2630" s="7" t="s">
        <v>626</v>
      </c>
      <c r="W2630" s="8">
        <v>18000</v>
      </c>
      <c r="X2630" t="s">
        <v>9416</v>
      </c>
      <c r="Y2630" t="s">
        <v>3720</v>
      </c>
      <c r="Z2630" s="8">
        <v>17507</v>
      </c>
      <c r="AA2630" s="9">
        <v>8.41</v>
      </c>
      <c r="AB2630" s="8">
        <v>207473.7</v>
      </c>
      <c r="AD2630" s="10">
        <v>4870733</v>
      </c>
      <c r="AE2630" s="11">
        <v>46146</v>
      </c>
      <c r="AF2630" s="8">
        <v>16766.099999999999</v>
      </c>
      <c r="AG2630" s="8">
        <v>17259.099999999999</v>
      </c>
      <c r="AH2630" s="12">
        <v>0.9588388888888888</v>
      </c>
      <c r="AI2630" s="8">
        <v>2052.2116527942921</v>
      </c>
      <c r="AJ2630" s="11">
        <v>48277.211652777776</v>
      </c>
      <c r="AK2630" s="11">
        <v>47591</v>
      </c>
      <c r="AL2630" s="10">
        <v>686</v>
      </c>
      <c r="AM2630">
        <v>28995.059999999998</v>
      </c>
      <c r="AN2630">
        <v>0.67938666666666658</v>
      </c>
      <c r="AO2630" s="40" t="str">
        <f>E2630&amp;F2630&amp;U2630</f>
        <v>KMTUCRGLH</v>
      </c>
      <c r="AP2630" s="40" t="str">
        <f>_xlfn.XLOOKUP(AO2630,CrossRef!N:N,CrossRef!A:A,"NOT FOUND",0)</f>
        <v>KMT4028LT</v>
      </c>
      <c r="AQ2630" s="40" t="str">
        <f>IFERROR(_xlfn.XLOOKUP(AO2630,CrossRef!$N:$N,CrossRef!$E:$E,"Not Found"),"-")</f>
        <v>D375A-8</v>
      </c>
      <c r="AR2630" s="40" t="str">
        <f>IFERROR(_xlfn.XLOOKUP(AO2630,CrossRef!$N:$N,CrossRef!$G:$G,"Not Found"),"-")</f>
        <v>4028 - TRACK FRAME</v>
      </c>
      <c r="AS2630" s="40" t="str">
        <f>IFERROR(_xlfn.XLOOKUP(AO2630,CrossRef!$N:$N,CrossRef!$H:$H,"Not Found"),"-")</f>
        <v>LT - LEFT</v>
      </c>
    </row>
    <row r="2631" spans="1:45" hidden="1" x14ac:dyDescent="0.3">
      <c r="A2631" s="38" t="str">
        <f>E2631&amp;F2631&amp;U2631</f>
        <v>KMTUCRGRH</v>
      </c>
      <c r="B2631" s="38" t="str">
        <f>I2631&amp;D2631&amp;C2631</f>
        <v>DZ8224</v>
      </c>
      <c r="C2631" s="38" t="str">
        <f>_xlfn.XLOOKUP(A2631,CrossRef!N:N,CrossRef!D:D,"",0)</f>
        <v/>
      </c>
      <c r="D2631" s="38" t="str">
        <f>_xlfn.XLOOKUP(A2631,CrossRef!N:N,CrossRef!C:C,"",0)</f>
        <v/>
      </c>
      <c r="E2631" s="38" t="str">
        <f>LEFT(M2631,3)</f>
        <v>KMT</v>
      </c>
      <c r="F2631" s="38" t="str">
        <f>_xlfn.TEXTAFTER(J2631,"-")</f>
        <v>UCRG</v>
      </c>
      <c r="G2631" t="s">
        <v>2695</v>
      </c>
      <c r="H2631" t="s">
        <v>2696</v>
      </c>
      <c r="I2631" t="s">
        <v>3850</v>
      </c>
      <c r="J2631" s="7" t="s">
        <v>2422</v>
      </c>
      <c r="K2631" t="s">
        <v>3397</v>
      </c>
      <c r="L2631" t="s">
        <v>46</v>
      </c>
      <c r="M2631" t="s">
        <v>3851</v>
      </c>
      <c r="N2631" t="s">
        <v>2640</v>
      </c>
      <c r="O2631" t="s">
        <v>2803</v>
      </c>
      <c r="P2631" t="s">
        <v>2642</v>
      </c>
      <c r="Q2631" t="s">
        <v>2640</v>
      </c>
      <c r="R2631" t="s">
        <v>9417</v>
      </c>
      <c r="S2631" t="s">
        <v>2671</v>
      </c>
      <c r="T2631" t="s">
        <v>2767</v>
      </c>
      <c r="U2631" t="s">
        <v>63</v>
      </c>
      <c r="V2631" s="7" t="s">
        <v>627</v>
      </c>
      <c r="W2631" s="8">
        <v>18000</v>
      </c>
      <c r="X2631" t="s">
        <v>9418</v>
      </c>
      <c r="Y2631" t="s">
        <v>3720</v>
      </c>
      <c r="Z2631" s="8">
        <v>17507</v>
      </c>
      <c r="AA2631" s="9">
        <v>8.41</v>
      </c>
      <c r="AB2631" s="8">
        <v>207473.7</v>
      </c>
      <c r="AD2631" s="10">
        <v>4870734</v>
      </c>
      <c r="AE2631" s="11">
        <v>46146</v>
      </c>
      <c r="AF2631" s="8">
        <v>16766.099999999999</v>
      </c>
      <c r="AG2631" s="8">
        <v>17259.099999999999</v>
      </c>
      <c r="AH2631" s="12">
        <v>0.9588388888888888</v>
      </c>
      <c r="AI2631" s="8">
        <v>2052.2116527942921</v>
      </c>
      <c r="AJ2631" s="11">
        <v>48277.211652777776</v>
      </c>
      <c r="AK2631" s="11">
        <v>47591</v>
      </c>
      <c r="AL2631" s="10">
        <v>686</v>
      </c>
      <c r="AM2631">
        <v>28995.059999999998</v>
      </c>
      <c r="AN2631">
        <v>0.67938666666666658</v>
      </c>
      <c r="AO2631" s="40" t="str">
        <f>E2631&amp;F2631&amp;U2631</f>
        <v>KMTUCRGRH</v>
      </c>
      <c r="AP2631" s="40" t="str">
        <f>_xlfn.XLOOKUP(AO2631,CrossRef!N:N,CrossRef!A:A,"NOT FOUND",0)</f>
        <v>NOT FOUND</v>
      </c>
      <c r="AQ2631" s="40" t="str">
        <f>IFERROR(_xlfn.XLOOKUP(AO2631,CrossRef!$N:$N,CrossRef!$E:$E,"Not Found"),"-")</f>
        <v>Not Found</v>
      </c>
      <c r="AR2631" s="40" t="str">
        <f>IFERROR(_xlfn.XLOOKUP(AO2631,CrossRef!$N:$N,CrossRef!$G:$G,"Not Found"),"-")</f>
        <v>Not Found</v>
      </c>
      <c r="AS2631" s="40" t="str">
        <f>IFERROR(_xlfn.XLOOKUP(AO2631,CrossRef!$N:$N,CrossRef!$H:$H,"Not Found"),"-")</f>
        <v>Not Found</v>
      </c>
    </row>
    <row r="2632" spans="1:45" hidden="1" x14ac:dyDescent="0.3">
      <c r="A2632" s="38" t="str">
        <f>E2632&amp;F2632&amp;U2632</f>
        <v>HCMENGI-COSY-RADT</v>
      </c>
      <c r="B2632" s="38" t="str">
        <f>I2632&amp;D2632&amp;C2632</f>
        <v>EX7170</v>
      </c>
      <c r="C2632" s="38" t="str">
        <f>_xlfn.XLOOKUP(A2632,CrossRef!N:N,CrossRef!D:D,"",0)</f>
        <v/>
      </c>
      <c r="D2632" s="38" t="str">
        <f>_xlfn.XLOOKUP(A2632,CrossRef!N:N,CrossRef!C:C,"",0)</f>
        <v/>
      </c>
      <c r="E2632" s="38" t="str">
        <f>LEFT(M2632,3)</f>
        <v>HCM</v>
      </c>
      <c r="F2632" s="38" t="str">
        <f>_xlfn.TEXTAFTER(J2632,"-")</f>
        <v>ENGI-COSY-RADT</v>
      </c>
      <c r="G2632" t="s">
        <v>2648</v>
      </c>
      <c r="H2632" t="s">
        <v>2649</v>
      </c>
      <c r="I2632" t="s">
        <v>3079</v>
      </c>
      <c r="J2632" s="7" t="s">
        <v>2423</v>
      </c>
      <c r="K2632" t="s">
        <v>2668</v>
      </c>
      <c r="L2632" t="s">
        <v>3052</v>
      </c>
      <c r="M2632" t="s">
        <v>3080</v>
      </c>
      <c r="N2632" t="s">
        <v>2640</v>
      </c>
      <c r="O2632" t="s">
        <v>3054</v>
      </c>
      <c r="P2632" t="s">
        <v>2642</v>
      </c>
      <c r="Q2632" t="s">
        <v>2640</v>
      </c>
      <c r="R2632" t="s">
        <v>9419</v>
      </c>
      <c r="S2632" t="s">
        <v>2655</v>
      </c>
      <c r="T2632" t="s">
        <v>3253</v>
      </c>
      <c r="U2632" t="s">
        <v>2657</v>
      </c>
      <c r="V2632" s="7" t="s">
        <v>1718</v>
      </c>
      <c r="W2632" s="8">
        <v>24000</v>
      </c>
      <c r="X2632" t="s">
        <v>9420</v>
      </c>
      <c r="Y2632" t="s">
        <v>9421</v>
      </c>
      <c r="Z2632" s="8">
        <v>15935.31</v>
      </c>
      <c r="AA2632" s="9">
        <v>14.58</v>
      </c>
      <c r="AB2632" s="8">
        <v>57875.05</v>
      </c>
      <c r="AD2632" s="10">
        <v>4723808</v>
      </c>
      <c r="AE2632" s="11">
        <v>45755</v>
      </c>
      <c r="AF2632" s="8">
        <v>9270</v>
      </c>
      <c r="AG2632" s="8">
        <v>17334.690000000002</v>
      </c>
      <c r="AH2632" s="12">
        <v>0.72227875000000008</v>
      </c>
      <c r="AI2632" s="8">
        <v>1188.9362139917696</v>
      </c>
      <c r="AJ2632" s="11">
        <v>47413.936214004629</v>
      </c>
      <c r="AK2632" s="11">
        <v>47279</v>
      </c>
      <c r="AL2632" s="10">
        <v>134</v>
      </c>
      <c r="AM2632">
        <v>31302.629999999997</v>
      </c>
      <c r="AN2632">
        <v>0.91802624999999993</v>
      </c>
      <c r="AO2632" s="40" t="str">
        <f>E2632&amp;F2632&amp;U2632</f>
        <v>HCMENGI-COSY-RADT</v>
      </c>
      <c r="AP2632" s="40" t="str">
        <f>_xlfn.XLOOKUP(AO2632,CrossRef!N:N,CrossRef!A:A,"NOT FOUND",0)</f>
        <v>NOT FOUND</v>
      </c>
      <c r="AQ2632" s="40" t="str">
        <f>IFERROR(_xlfn.XLOOKUP(AO2632,CrossRef!$N:$N,CrossRef!$E:$E,"Not Found"),"-")</f>
        <v>Not Found</v>
      </c>
      <c r="AR2632" s="40" t="str">
        <f>IFERROR(_xlfn.XLOOKUP(AO2632,CrossRef!$N:$N,CrossRef!$G:$G,"Not Found"),"-")</f>
        <v>Not Found</v>
      </c>
      <c r="AS2632" s="40" t="str">
        <f>IFERROR(_xlfn.XLOOKUP(AO2632,CrossRef!$N:$N,CrossRef!$H:$H,"Not Found"),"-")</f>
        <v>Not Found</v>
      </c>
    </row>
    <row r="2633" spans="1:45" hidden="1" x14ac:dyDescent="0.3">
      <c r="A2633" s="38" t="str">
        <f>E2633&amp;F2633&amp;U2633</f>
        <v>SNDDRIV-FIDVRHR</v>
      </c>
      <c r="B2633" s="38" t="str">
        <f>I2633&amp;D2633&amp;C2633</f>
        <v>TD63154008RI</v>
      </c>
      <c r="C2633" s="38" t="str">
        <f>_xlfn.XLOOKUP(A2633,CrossRef!N:N,CrossRef!D:D,"",0)</f>
        <v>RI</v>
      </c>
      <c r="D2633" s="38" t="str">
        <f>_xlfn.XLOOKUP(A2633,CrossRef!N:N,CrossRef!C:C,"",0)</f>
        <v>4008</v>
      </c>
      <c r="E2633" s="38" t="str">
        <f>LEFT(M2633,3)</f>
        <v>SND</v>
      </c>
      <c r="F2633" s="38" t="str">
        <f>_xlfn.TEXTAFTER(J2633,"-")</f>
        <v>DRIV-FIDV</v>
      </c>
      <c r="G2633" t="s">
        <v>2725</v>
      </c>
      <c r="H2633" t="s">
        <v>2726</v>
      </c>
      <c r="I2633" t="s">
        <v>3620</v>
      </c>
      <c r="J2633" s="7" t="s">
        <v>595</v>
      </c>
      <c r="K2633" t="s">
        <v>2638</v>
      </c>
      <c r="L2633" t="s">
        <v>187</v>
      </c>
      <c r="M2633" t="s">
        <v>3621</v>
      </c>
      <c r="N2633" t="s">
        <v>2640</v>
      </c>
      <c r="O2633" t="s">
        <v>2653</v>
      </c>
      <c r="P2633" t="s">
        <v>2642</v>
      </c>
      <c r="Q2633" t="s">
        <v>2640</v>
      </c>
      <c r="R2633" t="s">
        <v>9422</v>
      </c>
      <c r="S2633" t="s">
        <v>2655</v>
      </c>
      <c r="T2633" t="s">
        <v>2682</v>
      </c>
      <c r="U2633" t="s">
        <v>494</v>
      </c>
      <c r="V2633" s="7" t="s">
        <v>549</v>
      </c>
      <c r="W2633" s="8">
        <v>24000</v>
      </c>
      <c r="X2633" t="s">
        <v>9423</v>
      </c>
      <c r="Y2633" t="s">
        <v>3128</v>
      </c>
      <c r="Z2633" s="8">
        <v>60938</v>
      </c>
      <c r="AA2633" s="9">
        <v>14.57</v>
      </c>
      <c r="AB2633" s="8">
        <v>152733.69</v>
      </c>
      <c r="AD2633" s="10">
        <v>4754253</v>
      </c>
      <c r="AE2633" s="11">
        <v>45797</v>
      </c>
      <c r="AF2633" s="8">
        <v>54282</v>
      </c>
      <c r="AG2633" s="8">
        <v>17344</v>
      </c>
      <c r="AH2633" s="12">
        <v>0.72266666666666668</v>
      </c>
      <c r="AI2633" s="8">
        <v>1190.3912148249829</v>
      </c>
      <c r="AJ2633" s="11">
        <v>47415.391214814816</v>
      </c>
      <c r="AK2633" s="11">
        <v>47430</v>
      </c>
      <c r="AL2633" s="10">
        <v>-15</v>
      </c>
      <c r="AM2633">
        <v>78494.850000000006</v>
      </c>
      <c r="AN2633">
        <v>1.0088687500000002</v>
      </c>
      <c r="AO2633" s="40" t="str">
        <f>E2633&amp;F2633&amp;U2633</f>
        <v>SNDDRIV-FIDVRHR</v>
      </c>
      <c r="AP2633" s="40" t="str">
        <f>_xlfn.XLOOKUP(AO2633,CrossRef!N:N,CrossRef!A:A,"NOT FOUND",0)</f>
        <v>SND4008RI</v>
      </c>
      <c r="AQ2633" s="40" t="str">
        <f>IFERROR(_xlfn.XLOOKUP(AO2633,CrossRef!$N:$N,CrossRef!$E:$E,"Not Found"),"-")</f>
        <v>793F XQ</v>
      </c>
      <c r="AR2633" s="40" t="str">
        <f>IFERROR(_xlfn.XLOOKUP(AO2633,CrossRef!$N:$N,CrossRef!$G:$G,"Not Found"),"-")</f>
        <v>4008 - FINAL DRIVE, BRAKE &amp; WHEEL</v>
      </c>
      <c r="AS2633" s="40" t="str">
        <f>IFERROR(_xlfn.XLOOKUP(AO2633,CrossRef!$N:$N,CrossRef!$H:$H,"Not Found"),"-")</f>
        <v>RI - RIGHT</v>
      </c>
    </row>
    <row r="2634" spans="1:45" hidden="1" x14ac:dyDescent="0.3">
      <c r="A2634" s="38" t="str">
        <f>E2634&amp;F2634&amp;U2634</f>
        <v>HCMUCRG-FIDV-FIDRRH</v>
      </c>
      <c r="B2634" s="38" t="str">
        <f>I2634&amp;D2634&amp;C2634</f>
        <v>EX7113</v>
      </c>
      <c r="C2634" s="38" t="str">
        <f>_xlfn.XLOOKUP(A2634,CrossRef!N:N,CrossRef!D:D,"",0)</f>
        <v/>
      </c>
      <c r="D2634" s="38" t="str">
        <f>_xlfn.XLOOKUP(A2634,CrossRef!N:N,CrossRef!C:C,"",0)</f>
        <v/>
      </c>
      <c r="E2634" s="38" t="str">
        <f>LEFT(M2634,3)</f>
        <v>HCM</v>
      </c>
      <c r="F2634" s="38" t="str">
        <f>_xlfn.TEXTAFTER(J2634,"-")</f>
        <v>UCRG-FIDV-FIDR</v>
      </c>
      <c r="G2634" t="s">
        <v>2648</v>
      </c>
      <c r="H2634" t="s">
        <v>2649</v>
      </c>
      <c r="I2634" t="s">
        <v>3463</v>
      </c>
      <c r="J2634" s="7" t="s">
        <v>2424</v>
      </c>
      <c r="K2634" t="s">
        <v>2668</v>
      </c>
      <c r="L2634" t="s">
        <v>415</v>
      </c>
      <c r="M2634" t="s">
        <v>3465</v>
      </c>
      <c r="N2634" t="s">
        <v>2640</v>
      </c>
      <c r="O2634" t="s">
        <v>2803</v>
      </c>
      <c r="P2634" t="s">
        <v>2642</v>
      </c>
      <c r="Q2634" t="s">
        <v>2640</v>
      </c>
      <c r="R2634" t="s">
        <v>9424</v>
      </c>
      <c r="S2634" t="s">
        <v>2655</v>
      </c>
      <c r="T2634" t="s">
        <v>3213</v>
      </c>
      <c r="U2634" t="s">
        <v>63</v>
      </c>
      <c r="V2634" s="7" t="s">
        <v>1185</v>
      </c>
      <c r="W2634" s="8">
        <v>24000</v>
      </c>
      <c r="X2634" t="s">
        <v>9425</v>
      </c>
      <c r="Y2634" t="s">
        <v>3910</v>
      </c>
      <c r="Z2634" s="8">
        <v>36071.949999999997</v>
      </c>
      <c r="AA2634" s="9">
        <v>13.94</v>
      </c>
      <c r="AB2634" s="8">
        <v>136464.63</v>
      </c>
      <c r="AD2634" s="10">
        <v>4715265</v>
      </c>
      <c r="AE2634" s="11">
        <v>45739</v>
      </c>
      <c r="AF2634" s="8">
        <v>29421.5</v>
      </c>
      <c r="AG2634" s="8">
        <v>17349.550000000003</v>
      </c>
      <c r="AH2634" s="12">
        <v>0.72289791666666681</v>
      </c>
      <c r="AI2634" s="8">
        <v>1244.587517934003</v>
      </c>
      <c r="AJ2634" s="11">
        <v>47469.587517939814</v>
      </c>
      <c r="AK2634" s="11">
        <v>47279</v>
      </c>
      <c r="AL2634" s="10">
        <v>190</v>
      </c>
      <c r="AM2634">
        <v>50764.71</v>
      </c>
      <c r="AN2634">
        <v>0.88930041666666659</v>
      </c>
      <c r="AO2634" s="40" t="str">
        <f>E2634&amp;F2634&amp;U2634</f>
        <v>HCMUCRG-FIDV-FIDRRH</v>
      </c>
      <c r="AP2634" s="40" t="str">
        <f>_xlfn.XLOOKUP(AO2634,CrossRef!N:N,CrossRef!A:A,"NOT FOUND",0)</f>
        <v>NOT FOUND</v>
      </c>
      <c r="AQ2634" s="40" t="str">
        <f>IFERROR(_xlfn.XLOOKUP(AO2634,CrossRef!$N:$N,CrossRef!$E:$E,"Not Found"),"-")</f>
        <v>Not Found</v>
      </c>
      <c r="AR2634" s="40" t="str">
        <f>IFERROR(_xlfn.XLOOKUP(AO2634,CrossRef!$N:$N,CrossRef!$G:$G,"Not Found"),"-")</f>
        <v>Not Found</v>
      </c>
      <c r="AS2634" s="40" t="str">
        <f>IFERROR(_xlfn.XLOOKUP(AO2634,CrossRef!$N:$N,CrossRef!$H:$H,"Not Found"),"-")</f>
        <v>Not Found</v>
      </c>
    </row>
    <row r="2635" spans="1:45" hidden="1" x14ac:dyDescent="0.3">
      <c r="A2635" s="38" t="str">
        <f>E2635&amp;F2635&amp;U2635</f>
        <v>2BWDRIV-WHGPLHF</v>
      </c>
      <c r="B2635" s="38" t="str">
        <f>I2635&amp;D2635&amp;C2635</f>
        <v>TD66514008LF</v>
      </c>
      <c r="C2635" s="38" t="str">
        <f>_xlfn.XLOOKUP(A2635,CrossRef!N:N,CrossRef!D:D,"",0)</f>
        <v>LF</v>
      </c>
      <c r="D2635" s="38" t="str">
        <f>_xlfn.XLOOKUP(A2635,CrossRef!N:N,CrossRef!C:C,"",0)</f>
        <v>4008</v>
      </c>
      <c r="E2635" s="38" t="str">
        <f>LEFT(M2635,3)</f>
        <v>2BW</v>
      </c>
      <c r="F2635" s="38" t="str">
        <f>_xlfn.TEXTAFTER(J2635,"-")</f>
        <v>DRIV-WHGP</v>
      </c>
      <c r="G2635" t="s">
        <v>2695</v>
      </c>
      <c r="H2635" t="s">
        <v>2696</v>
      </c>
      <c r="I2635" t="s">
        <v>4533</v>
      </c>
      <c r="J2635" s="7" t="s">
        <v>2425</v>
      </c>
      <c r="K2635" t="s">
        <v>2638</v>
      </c>
      <c r="L2635" t="s">
        <v>180</v>
      </c>
      <c r="M2635" t="s">
        <v>4534</v>
      </c>
      <c r="N2635" t="s">
        <v>2640</v>
      </c>
      <c r="O2635" t="s">
        <v>2871</v>
      </c>
      <c r="P2635" t="s">
        <v>2642</v>
      </c>
      <c r="Q2635" t="s">
        <v>2640</v>
      </c>
      <c r="R2635" t="s">
        <v>9426</v>
      </c>
      <c r="S2635" t="s">
        <v>2657</v>
      </c>
      <c r="T2635" t="s">
        <v>2657</v>
      </c>
      <c r="U2635" t="s">
        <v>485</v>
      </c>
      <c r="V2635" s="7" t="s">
        <v>957</v>
      </c>
      <c r="W2635" s="8">
        <v>20000</v>
      </c>
      <c r="X2635" t="s">
        <v>9427</v>
      </c>
      <c r="Y2635" t="s">
        <v>4442</v>
      </c>
      <c r="Z2635" s="8">
        <v>43358</v>
      </c>
      <c r="AA2635" s="9">
        <v>14.42</v>
      </c>
      <c r="AB2635" s="8">
        <v>92668.32</v>
      </c>
      <c r="AD2635" s="10">
        <v>4887526</v>
      </c>
      <c r="AE2635" s="11">
        <v>46039</v>
      </c>
      <c r="AF2635" s="8">
        <v>40721</v>
      </c>
      <c r="AG2635" s="8">
        <v>17363</v>
      </c>
      <c r="AH2635" s="12">
        <v>0.86814999999999998</v>
      </c>
      <c r="AI2635" s="8">
        <v>1204.0915395284328</v>
      </c>
      <c r="AJ2635" s="11">
        <v>47429.091539548608</v>
      </c>
      <c r="AK2635" s="11">
        <v>48035</v>
      </c>
      <c r="AL2635" s="10">
        <v>-606</v>
      </c>
      <c r="AM2635">
        <v>69458.2</v>
      </c>
      <c r="AN2635">
        <v>1.4368599999999998</v>
      </c>
      <c r="AO2635" s="40" t="str">
        <f>E2635&amp;F2635&amp;U2635</f>
        <v>2BWDRIV-WHGPLHF</v>
      </c>
      <c r="AP2635" s="40" t="str">
        <f>_xlfn.XLOOKUP(AO2635,CrossRef!N:N,CrossRef!A:A,"NOT FOUND",0)</f>
        <v>2BW4008LF</v>
      </c>
      <c r="AQ2635" s="40" t="str">
        <f>IFERROR(_xlfn.XLOOKUP(AO2635,CrossRef!$N:$N,CrossRef!$E:$E,"Not Found"),"-")</f>
        <v>789C</v>
      </c>
      <c r="AR2635" s="40" t="str">
        <f>IFERROR(_xlfn.XLOOKUP(AO2635,CrossRef!$N:$N,CrossRef!$G:$G,"Not Found"),"-")</f>
        <v>4008 - FINAL DRIVE, BRAKE &amp; WHEEL</v>
      </c>
      <c r="AS2635" s="40" t="str">
        <f>IFERROR(_xlfn.XLOOKUP(AO2635,CrossRef!$N:$N,CrossRef!$H:$H,"Not Found"),"-")</f>
        <v>LF - LEFT FRONT</v>
      </c>
    </row>
    <row r="2636" spans="1:45" hidden="1" x14ac:dyDescent="0.3">
      <c r="A2636" s="38" t="str">
        <f>E2636&amp;F2636&amp;U2636</f>
        <v>2BWDRIV-WHGPRHF</v>
      </c>
      <c r="B2636" s="38" t="str">
        <f>I2636&amp;D2636&amp;C2636</f>
        <v>TD66514008RF</v>
      </c>
      <c r="C2636" s="38" t="str">
        <f>_xlfn.XLOOKUP(A2636,CrossRef!N:N,CrossRef!D:D,"",0)</f>
        <v>RF</v>
      </c>
      <c r="D2636" s="38" t="str">
        <f>_xlfn.XLOOKUP(A2636,CrossRef!N:N,CrossRef!C:C,"",0)</f>
        <v>4008</v>
      </c>
      <c r="E2636" s="38" t="str">
        <f>LEFT(M2636,3)</f>
        <v>2BW</v>
      </c>
      <c r="F2636" s="38" t="str">
        <f>_xlfn.TEXTAFTER(J2636,"-")</f>
        <v>DRIV-WHGP</v>
      </c>
      <c r="G2636" t="s">
        <v>2695</v>
      </c>
      <c r="H2636" t="s">
        <v>2696</v>
      </c>
      <c r="I2636" t="s">
        <v>4533</v>
      </c>
      <c r="J2636" s="7" t="s">
        <v>2425</v>
      </c>
      <c r="K2636" t="s">
        <v>2638</v>
      </c>
      <c r="L2636" t="s">
        <v>180</v>
      </c>
      <c r="M2636" t="s">
        <v>4534</v>
      </c>
      <c r="N2636" t="s">
        <v>2640</v>
      </c>
      <c r="O2636" t="s">
        <v>2871</v>
      </c>
      <c r="P2636" t="s">
        <v>2642</v>
      </c>
      <c r="Q2636" t="s">
        <v>2640</v>
      </c>
      <c r="R2636" t="s">
        <v>9428</v>
      </c>
      <c r="S2636" t="s">
        <v>2657</v>
      </c>
      <c r="T2636" t="s">
        <v>2657</v>
      </c>
      <c r="U2636" t="s">
        <v>488</v>
      </c>
      <c r="V2636" s="7" t="s">
        <v>958</v>
      </c>
      <c r="W2636" s="8">
        <v>20000</v>
      </c>
      <c r="X2636" t="s">
        <v>9429</v>
      </c>
      <c r="Y2636" t="s">
        <v>4442</v>
      </c>
      <c r="Z2636" s="8">
        <v>43358</v>
      </c>
      <c r="AA2636" s="9">
        <v>14.42</v>
      </c>
      <c r="AB2636" s="8">
        <v>92668.32</v>
      </c>
      <c r="AD2636" s="10">
        <v>4887531</v>
      </c>
      <c r="AE2636" s="11">
        <v>46039</v>
      </c>
      <c r="AF2636" s="8">
        <v>40721</v>
      </c>
      <c r="AG2636" s="8">
        <v>17363</v>
      </c>
      <c r="AH2636" s="12">
        <v>0.86814999999999998</v>
      </c>
      <c r="AI2636" s="8">
        <v>1204.0915395284328</v>
      </c>
      <c r="AJ2636" s="11">
        <v>47429.091539548608</v>
      </c>
      <c r="AK2636" s="11">
        <v>48035</v>
      </c>
      <c r="AL2636" s="10">
        <v>-606</v>
      </c>
      <c r="AM2636">
        <v>69458.2</v>
      </c>
      <c r="AN2636">
        <v>1.4368599999999998</v>
      </c>
      <c r="AO2636" s="40" t="str">
        <f>E2636&amp;F2636&amp;U2636</f>
        <v>2BWDRIV-WHGPRHF</v>
      </c>
      <c r="AP2636" s="40" t="str">
        <f>_xlfn.XLOOKUP(AO2636,CrossRef!N:N,CrossRef!A:A,"NOT FOUND",0)</f>
        <v>2BW4008RF</v>
      </c>
      <c r="AQ2636" s="40" t="str">
        <f>IFERROR(_xlfn.XLOOKUP(AO2636,CrossRef!$N:$N,CrossRef!$E:$E,"Not Found"),"-")</f>
        <v>789C</v>
      </c>
      <c r="AR2636" s="40" t="str">
        <f>IFERROR(_xlfn.XLOOKUP(AO2636,CrossRef!$N:$N,CrossRef!$G:$G,"Not Found"),"-")</f>
        <v>4008 - FINAL DRIVE, BRAKE &amp; WHEEL</v>
      </c>
      <c r="AS2636" s="40" t="str">
        <f>IFERROR(_xlfn.XLOOKUP(AO2636,CrossRef!$N:$N,CrossRef!$H:$H,"Not Found"),"-")</f>
        <v>RF - RIGHT FRONT</v>
      </c>
    </row>
    <row r="2637" spans="1:45" hidden="1" x14ac:dyDescent="0.3">
      <c r="A2637" s="38" t="str">
        <f>E2637&amp;F2637&amp;U2637</f>
        <v>2BWSSSYRH</v>
      </c>
      <c r="B2637" s="38" t="str">
        <f>I2637&amp;D2637&amp;C2637</f>
        <v>TD66517213RI</v>
      </c>
      <c r="C2637" s="38" t="str">
        <f>_xlfn.XLOOKUP(A2637,CrossRef!N:N,CrossRef!D:D,"",0)</f>
        <v>RI</v>
      </c>
      <c r="D2637" s="38" t="str">
        <f>_xlfn.XLOOKUP(A2637,CrossRef!N:N,CrossRef!C:C,"",0)</f>
        <v>7213</v>
      </c>
      <c r="E2637" s="38" t="str">
        <f>LEFT(M2637,3)</f>
        <v>2BW</v>
      </c>
      <c r="F2637" s="38" t="str">
        <f>_xlfn.TEXTAFTER(J2637,"-")</f>
        <v>SSSY</v>
      </c>
      <c r="G2637" t="s">
        <v>2695</v>
      </c>
      <c r="H2637" t="s">
        <v>2696</v>
      </c>
      <c r="I2637" t="s">
        <v>4533</v>
      </c>
      <c r="J2637" s="7" t="s">
        <v>974</v>
      </c>
      <c r="K2637" t="s">
        <v>2638</v>
      </c>
      <c r="L2637" t="s">
        <v>180</v>
      </c>
      <c r="M2637" t="s">
        <v>4534</v>
      </c>
      <c r="N2637" t="s">
        <v>2640</v>
      </c>
      <c r="O2637" t="s">
        <v>2871</v>
      </c>
      <c r="P2637" t="s">
        <v>2642</v>
      </c>
      <c r="Q2637" t="s">
        <v>2640</v>
      </c>
      <c r="R2637" t="s">
        <v>9430</v>
      </c>
      <c r="S2637" t="s">
        <v>2657</v>
      </c>
      <c r="T2637" t="s">
        <v>2657</v>
      </c>
      <c r="U2637" t="s">
        <v>63</v>
      </c>
      <c r="V2637" s="7" t="s">
        <v>960</v>
      </c>
      <c r="W2637" s="8">
        <v>20000</v>
      </c>
      <c r="X2637" t="s">
        <v>9431</v>
      </c>
      <c r="Y2637" t="s">
        <v>6712</v>
      </c>
      <c r="Z2637" s="8">
        <v>43358</v>
      </c>
      <c r="AA2637" s="9">
        <v>14.42</v>
      </c>
      <c r="AB2637" s="8">
        <v>24194.41</v>
      </c>
      <c r="AD2637" s="10">
        <v>4887684</v>
      </c>
      <c r="AE2637" s="11">
        <v>46083</v>
      </c>
      <c r="AF2637" s="8">
        <v>40721</v>
      </c>
      <c r="AG2637" s="8">
        <v>17363</v>
      </c>
      <c r="AH2637" s="12">
        <v>0.86814999999999998</v>
      </c>
      <c r="AI2637" s="8">
        <v>1204.0915395284328</v>
      </c>
      <c r="AJ2637" s="11">
        <v>47429.091539548608</v>
      </c>
      <c r="AK2637" s="11">
        <v>48035</v>
      </c>
      <c r="AL2637" s="10">
        <v>-606</v>
      </c>
      <c r="AM2637">
        <v>69458.2</v>
      </c>
      <c r="AN2637">
        <v>1.4368599999999998</v>
      </c>
      <c r="AO2637" s="40" t="str">
        <f>E2637&amp;F2637&amp;U2637</f>
        <v>2BWSSSYRH</v>
      </c>
      <c r="AP2637" s="40" t="str">
        <f>_xlfn.XLOOKUP(AO2637,CrossRef!N:N,CrossRef!A:A,"NOT FOUND",0)</f>
        <v>2BW7213RI</v>
      </c>
      <c r="AQ2637" s="40" t="str">
        <f>IFERROR(_xlfn.XLOOKUP(AO2637,CrossRef!$N:$N,CrossRef!$E:$E,"Not Found"),"-")</f>
        <v>789C</v>
      </c>
      <c r="AR2637" s="40" t="str">
        <f>IFERROR(_xlfn.XLOOKUP(AO2637,CrossRef!$N:$N,CrossRef!$G:$G,"Not Found"),"-")</f>
        <v>7213 - REAR SUSPENSION CYLINDER</v>
      </c>
      <c r="AS2637" s="40" t="str">
        <f>IFERROR(_xlfn.XLOOKUP(AO2637,CrossRef!$N:$N,CrossRef!$H:$H,"Not Found"),"-")</f>
        <v>RI - RIGHT</v>
      </c>
    </row>
    <row r="2638" spans="1:45" hidden="1" x14ac:dyDescent="0.3">
      <c r="A2638" s="38" t="str">
        <f>E2638&amp;F2638&amp;U2638</f>
        <v>2BWSURE-SPSNRHF</v>
      </c>
      <c r="B2638" s="38" t="str">
        <f>I2638&amp;D2638&amp;C2638</f>
        <v>TD66517201RF</v>
      </c>
      <c r="C2638" s="38" t="str">
        <f>_xlfn.XLOOKUP(A2638,CrossRef!N:N,CrossRef!D:D,"",0)</f>
        <v>RF</v>
      </c>
      <c r="D2638" s="38" t="str">
        <f>_xlfn.XLOOKUP(A2638,CrossRef!N:N,CrossRef!C:C,"",0)</f>
        <v>7201</v>
      </c>
      <c r="E2638" s="38" t="str">
        <f>LEFT(M2638,3)</f>
        <v>2BW</v>
      </c>
      <c r="F2638" s="38" t="str">
        <f>_xlfn.TEXTAFTER(J2638,"-")</f>
        <v>SURE-SPSN</v>
      </c>
      <c r="G2638" t="s">
        <v>2695</v>
      </c>
      <c r="H2638" t="s">
        <v>2696</v>
      </c>
      <c r="I2638" t="s">
        <v>4533</v>
      </c>
      <c r="J2638" s="7" t="s">
        <v>1779</v>
      </c>
      <c r="K2638" t="s">
        <v>2638</v>
      </c>
      <c r="L2638" t="s">
        <v>180</v>
      </c>
      <c r="M2638" t="s">
        <v>4534</v>
      </c>
      <c r="N2638" t="s">
        <v>2640</v>
      </c>
      <c r="O2638" t="s">
        <v>2871</v>
      </c>
      <c r="P2638" t="s">
        <v>2642</v>
      </c>
      <c r="Q2638" t="s">
        <v>2640</v>
      </c>
      <c r="R2638" t="s">
        <v>9432</v>
      </c>
      <c r="S2638" t="s">
        <v>2657</v>
      </c>
      <c r="T2638" t="s">
        <v>2657</v>
      </c>
      <c r="U2638" t="s">
        <v>488</v>
      </c>
      <c r="V2638" s="7" t="s">
        <v>961</v>
      </c>
      <c r="W2638" s="8">
        <v>20000</v>
      </c>
      <c r="X2638" t="s">
        <v>9433</v>
      </c>
      <c r="Y2638" t="s">
        <v>6715</v>
      </c>
      <c r="Z2638" s="8">
        <v>43358</v>
      </c>
      <c r="AA2638" s="9">
        <v>14.42</v>
      </c>
      <c r="AB2638" s="8">
        <v>24194.41</v>
      </c>
      <c r="AD2638" s="10">
        <v>4892869</v>
      </c>
      <c r="AE2638" s="11">
        <v>46039</v>
      </c>
      <c r="AF2638" s="8">
        <v>40721</v>
      </c>
      <c r="AG2638" s="8">
        <v>17363</v>
      </c>
      <c r="AH2638" s="12">
        <v>0.86814999999999998</v>
      </c>
      <c r="AI2638" s="8">
        <v>1204.0915395284328</v>
      </c>
      <c r="AJ2638" s="11">
        <v>47429.091539548608</v>
      </c>
      <c r="AK2638" s="11">
        <v>48035</v>
      </c>
      <c r="AL2638" s="10">
        <v>-606</v>
      </c>
      <c r="AM2638">
        <v>69458.2</v>
      </c>
      <c r="AN2638">
        <v>1.4368599999999998</v>
      </c>
      <c r="AO2638" s="40" t="str">
        <f>E2638&amp;F2638&amp;U2638</f>
        <v>2BWSURE-SPSNRHF</v>
      </c>
      <c r="AP2638" s="40" t="str">
        <f>_xlfn.XLOOKUP(AO2638,CrossRef!N:N,CrossRef!A:A,"NOT FOUND",0)</f>
        <v>2BW7201RF</v>
      </c>
      <c r="AQ2638" s="40" t="str">
        <f>IFERROR(_xlfn.XLOOKUP(AO2638,CrossRef!$N:$N,CrossRef!$E:$E,"Not Found"),"-")</f>
        <v>789C</v>
      </c>
      <c r="AR2638" s="40" t="str">
        <f>IFERROR(_xlfn.XLOOKUP(AO2638,CrossRef!$N:$N,CrossRef!$G:$G,"Not Found"),"-")</f>
        <v>7201 - SUSPENSION CYLINDER</v>
      </c>
      <c r="AS2638" s="40" t="str">
        <f>IFERROR(_xlfn.XLOOKUP(AO2638,CrossRef!$N:$N,CrossRef!$H:$H,"Not Found"),"-")</f>
        <v>RF - RIGHT FRONT</v>
      </c>
    </row>
    <row r="2639" spans="1:45" hidden="1" x14ac:dyDescent="0.3">
      <c r="A2639" s="38" t="str">
        <f>E2639&amp;F2639&amp;U2639</f>
        <v>HCMTCKS-TCKLLH</v>
      </c>
      <c r="B2639" s="38" t="str">
        <f>I2639&amp;D2639&amp;C2639</f>
        <v>EX7173</v>
      </c>
      <c r="C2639" s="38" t="str">
        <f>_xlfn.XLOOKUP(A2639,CrossRef!N:N,CrossRef!D:D,"",0)</f>
        <v/>
      </c>
      <c r="D2639" s="38" t="str">
        <f>_xlfn.XLOOKUP(A2639,CrossRef!N:N,CrossRef!C:C,"",0)</f>
        <v/>
      </c>
      <c r="E2639" s="38" t="str">
        <f>LEFT(M2639,3)</f>
        <v>HCM</v>
      </c>
      <c r="F2639" s="38" t="str">
        <f>_xlfn.TEXTAFTER(J2639,"-")</f>
        <v>TCKS-TCKL</v>
      </c>
      <c r="G2639" t="s">
        <v>2648</v>
      </c>
      <c r="H2639" t="s">
        <v>2649</v>
      </c>
      <c r="I2639" t="s">
        <v>3221</v>
      </c>
      <c r="J2639" s="7" t="s">
        <v>2426</v>
      </c>
      <c r="K2639" t="s">
        <v>2668</v>
      </c>
      <c r="L2639" t="s">
        <v>2959</v>
      </c>
      <c r="M2639" t="s">
        <v>3222</v>
      </c>
      <c r="N2639" t="s">
        <v>2640</v>
      </c>
      <c r="O2639" t="s">
        <v>3054</v>
      </c>
      <c r="P2639" t="s">
        <v>2642</v>
      </c>
      <c r="Q2639" t="s">
        <v>2640</v>
      </c>
      <c r="R2639" t="s">
        <v>9434</v>
      </c>
      <c r="S2639" t="s">
        <v>2671</v>
      </c>
      <c r="T2639" t="s">
        <v>2745</v>
      </c>
      <c r="U2639" t="s">
        <v>59</v>
      </c>
      <c r="V2639" s="7" t="s">
        <v>1674</v>
      </c>
      <c r="W2639" s="8">
        <v>20000</v>
      </c>
      <c r="X2639" t="s">
        <v>9435</v>
      </c>
      <c r="Y2639" t="s">
        <v>9379</v>
      </c>
      <c r="Z2639" s="8">
        <v>13474.8</v>
      </c>
      <c r="AA2639" s="9">
        <v>12.75</v>
      </c>
      <c r="AB2639" s="8">
        <v>220367.29</v>
      </c>
      <c r="AD2639" s="10">
        <v>4785219</v>
      </c>
      <c r="AE2639" s="11">
        <v>45997</v>
      </c>
      <c r="AF2639" s="8">
        <v>10841.1</v>
      </c>
      <c r="AG2639" s="8">
        <v>17366.3</v>
      </c>
      <c r="AH2639" s="12">
        <v>0.86831499999999995</v>
      </c>
      <c r="AI2639" s="8">
        <v>1362.0627450980392</v>
      </c>
      <c r="AJ2639" s="11">
        <v>47587.062745104166</v>
      </c>
      <c r="AK2639" s="11">
        <v>47320</v>
      </c>
      <c r="AL2639" s="10">
        <v>267</v>
      </c>
      <c r="AM2639">
        <v>27436.05</v>
      </c>
      <c r="AN2639">
        <v>0.82974749999999986</v>
      </c>
      <c r="AO2639" s="40" t="str">
        <f>E2639&amp;F2639&amp;U2639</f>
        <v>HCMTCKS-TCKLLH</v>
      </c>
      <c r="AP2639" s="40" t="str">
        <f>_xlfn.XLOOKUP(AO2639,CrossRef!N:N,CrossRef!A:A,"NOT FOUND",0)</f>
        <v>NOT FOUND</v>
      </c>
      <c r="AQ2639" s="40" t="str">
        <f>IFERROR(_xlfn.XLOOKUP(AO2639,CrossRef!$N:$N,CrossRef!$E:$E,"Not Found"),"-")</f>
        <v>Not Found</v>
      </c>
      <c r="AR2639" s="40" t="str">
        <f>IFERROR(_xlfn.XLOOKUP(AO2639,CrossRef!$N:$N,CrossRef!$G:$G,"Not Found"),"-")</f>
        <v>Not Found</v>
      </c>
      <c r="AS2639" s="40" t="str">
        <f>IFERROR(_xlfn.XLOOKUP(AO2639,CrossRef!$N:$N,CrossRef!$H:$H,"Not Found"),"-")</f>
        <v>Not Found</v>
      </c>
    </row>
    <row r="2640" spans="1:45" hidden="1" x14ac:dyDescent="0.3">
      <c r="A2640" s="38" t="str">
        <f>E2640&amp;F2640&amp;U2640</f>
        <v>HCMTCKS-TCKRRH</v>
      </c>
      <c r="B2640" s="38" t="str">
        <f>I2640&amp;D2640&amp;C2640</f>
        <v>EX7173</v>
      </c>
      <c r="C2640" s="38" t="str">
        <f>_xlfn.XLOOKUP(A2640,CrossRef!N:N,CrossRef!D:D,"",0)</f>
        <v/>
      </c>
      <c r="D2640" s="38" t="str">
        <f>_xlfn.XLOOKUP(A2640,CrossRef!N:N,CrossRef!C:C,"",0)</f>
        <v/>
      </c>
      <c r="E2640" s="38" t="str">
        <f>LEFT(M2640,3)</f>
        <v>HCM</v>
      </c>
      <c r="F2640" s="38" t="str">
        <f>_xlfn.TEXTAFTER(J2640,"-")</f>
        <v>TCKS-TCKR</v>
      </c>
      <c r="G2640" t="s">
        <v>2648</v>
      </c>
      <c r="H2640" t="s">
        <v>2649</v>
      </c>
      <c r="I2640" t="s">
        <v>3221</v>
      </c>
      <c r="J2640" s="7" t="s">
        <v>2427</v>
      </c>
      <c r="K2640" t="s">
        <v>2668</v>
      </c>
      <c r="L2640" t="s">
        <v>2959</v>
      </c>
      <c r="M2640" t="s">
        <v>3222</v>
      </c>
      <c r="N2640" t="s">
        <v>2640</v>
      </c>
      <c r="O2640" t="s">
        <v>3054</v>
      </c>
      <c r="P2640" t="s">
        <v>2642</v>
      </c>
      <c r="Q2640" t="s">
        <v>2640</v>
      </c>
      <c r="R2640" t="s">
        <v>9436</v>
      </c>
      <c r="S2640" t="s">
        <v>2671</v>
      </c>
      <c r="T2640" t="s">
        <v>2745</v>
      </c>
      <c r="U2640" t="s">
        <v>63</v>
      </c>
      <c r="V2640" s="7" t="s">
        <v>1676</v>
      </c>
      <c r="W2640" s="8">
        <v>20000</v>
      </c>
      <c r="X2640" t="s">
        <v>9437</v>
      </c>
      <c r="Y2640" t="s">
        <v>9379</v>
      </c>
      <c r="Z2640" s="8">
        <v>13474.8</v>
      </c>
      <c r="AA2640" s="9">
        <v>12.75</v>
      </c>
      <c r="AB2640" s="8">
        <v>220367.29</v>
      </c>
      <c r="AD2640" s="10">
        <v>4785236</v>
      </c>
      <c r="AE2640" s="11">
        <v>45997</v>
      </c>
      <c r="AF2640" s="8">
        <v>10841.1</v>
      </c>
      <c r="AG2640" s="8">
        <v>17366.3</v>
      </c>
      <c r="AH2640" s="12">
        <v>0.86831499999999995</v>
      </c>
      <c r="AI2640" s="8">
        <v>1362.0627450980392</v>
      </c>
      <c r="AJ2640" s="11">
        <v>47587.062745104166</v>
      </c>
      <c r="AK2640" s="11">
        <v>47320</v>
      </c>
      <c r="AL2640" s="10">
        <v>267</v>
      </c>
      <c r="AM2640">
        <v>27436.05</v>
      </c>
      <c r="AN2640">
        <v>0.82974749999999986</v>
      </c>
      <c r="AO2640" s="40" t="str">
        <f>E2640&amp;F2640&amp;U2640</f>
        <v>HCMTCKS-TCKRRH</v>
      </c>
      <c r="AP2640" s="40" t="str">
        <f>_xlfn.XLOOKUP(AO2640,CrossRef!N:N,CrossRef!A:A,"NOT FOUND",0)</f>
        <v>NOT FOUND</v>
      </c>
      <c r="AQ2640" s="40" t="str">
        <f>IFERROR(_xlfn.XLOOKUP(AO2640,CrossRef!$N:$N,CrossRef!$E:$E,"Not Found"),"-")</f>
        <v>Not Found</v>
      </c>
      <c r="AR2640" s="40" t="str">
        <f>IFERROR(_xlfn.XLOOKUP(AO2640,CrossRef!$N:$N,CrossRef!$G:$G,"Not Found"),"-")</f>
        <v>Not Found</v>
      </c>
      <c r="AS2640" s="40" t="str">
        <f>IFERROR(_xlfn.XLOOKUP(AO2640,CrossRef!$N:$N,CrossRef!$H:$H,"Not Found"),"-")</f>
        <v>Not Found</v>
      </c>
    </row>
    <row r="2641" spans="1:45" hidden="1" x14ac:dyDescent="0.3">
      <c r="A2641" s="38" t="str">
        <f>E2641&amp;F2641&amp;U2641</f>
        <v>SSPENGI</v>
      </c>
      <c r="B2641" s="38" t="str">
        <f>I2641&amp;D2641&amp;C2641</f>
        <v>TD6312100000</v>
      </c>
      <c r="C2641" s="38" t="str">
        <f>_xlfn.XLOOKUP(A2641,CrossRef!N:N,CrossRef!D:D,"",0)</f>
        <v>00</v>
      </c>
      <c r="D2641" s="38" t="str">
        <f>_xlfn.XLOOKUP(A2641,CrossRef!N:N,CrossRef!C:C,"",0)</f>
        <v>1000</v>
      </c>
      <c r="E2641" s="38" t="str">
        <f>LEFT(M2641,3)</f>
        <v>SSP</v>
      </c>
      <c r="F2641" s="38" t="str">
        <f>_xlfn.TEXTAFTER(J2641,"-")</f>
        <v>ENGI</v>
      </c>
      <c r="G2641" t="s">
        <v>2725</v>
      </c>
      <c r="H2641" t="s">
        <v>2726</v>
      </c>
      <c r="I2641" t="s">
        <v>3571</v>
      </c>
      <c r="J2641" s="7" t="s">
        <v>1711</v>
      </c>
      <c r="K2641" t="s">
        <v>2638</v>
      </c>
      <c r="L2641" t="s">
        <v>183</v>
      </c>
      <c r="M2641" t="s">
        <v>3572</v>
      </c>
      <c r="N2641" t="s">
        <v>2640</v>
      </c>
      <c r="O2641" t="s">
        <v>2653</v>
      </c>
      <c r="P2641" t="s">
        <v>2642</v>
      </c>
      <c r="Q2641" t="s">
        <v>2640</v>
      </c>
      <c r="R2641" t="s">
        <v>9438</v>
      </c>
      <c r="S2641" t="s">
        <v>2655</v>
      </c>
      <c r="T2641" t="s">
        <v>3265</v>
      </c>
      <c r="U2641" t="s">
        <v>2657</v>
      </c>
      <c r="V2641" s="7" t="s">
        <v>163</v>
      </c>
      <c r="W2641" s="8">
        <v>22000</v>
      </c>
      <c r="X2641" t="s">
        <v>5875</v>
      </c>
      <c r="Y2641" t="s">
        <v>3276</v>
      </c>
      <c r="Z2641" s="8">
        <v>70305.59</v>
      </c>
      <c r="AA2641" s="9">
        <v>15.12</v>
      </c>
      <c r="AB2641" s="8">
        <v>734479.95</v>
      </c>
      <c r="AD2641" s="10">
        <v>4677130</v>
      </c>
      <c r="AE2641" s="11">
        <v>45925</v>
      </c>
      <c r="AF2641" s="8">
        <v>65676.850000000006</v>
      </c>
      <c r="AG2641" s="8">
        <v>17371.260000000009</v>
      </c>
      <c r="AH2641" s="12">
        <v>0.78960272727272773</v>
      </c>
      <c r="AI2641" s="8">
        <v>1148.8928571428578</v>
      </c>
      <c r="AJ2641" s="11">
        <v>47373.892857141203</v>
      </c>
      <c r="AK2641" s="11"/>
      <c r="AL2641" s="10"/>
      <c r="AO2641" s="40" t="str">
        <f>E2641&amp;F2641&amp;U2641</f>
        <v>SSPENGI</v>
      </c>
      <c r="AP2641" s="40" t="str">
        <f>_xlfn.XLOOKUP(AO2641,CrossRef!N:N,CrossRef!A:A,"NOT FOUND",0)</f>
        <v>SSP100000</v>
      </c>
      <c r="AQ2641" s="40" t="str">
        <f>IFERROR(_xlfn.XLOOKUP(AO2641,CrossRef!$N:$N,CrossRef!$E:$E,"Not Found"),"-")</f>
        <v>793F</v>
      </c>
      <c r="AR2641" s="40" t="str">
        <f>IFERROR(_xlfn.XLOOKUP(AO2641,CrossRef!$N:$N,CrossRef!$G:$G,"Not Found"),"-")</f>
        <v>1000 - ENGINE</v>
      </c>
      <c r="AS2641" s="40" t="str">
        <f>IFERROR(_xlfn.XLOOKUP(AO2641,CrossRef!$N:$N,CrossRef!$H:$H,"Not Found"),"-")</f>
        <v>00 - (NONE)</v>
      </c>
    </row>
    <row r="2642" spans="1:45" hidden="1" x14ac:dyDescent="0.3">
      <c r="A2642" s="38" t="str">
        <f>E2642&amp;F2642&amp;U2642</f>
        <v>HCMTCKSRH</v>
      </c>
      <c r="B2642" s="38" t="str">
        <f>I2642&amp;D2642&amp;C2642</f>
        <v>EX70524170RI</v>
      </c>
      <c r="C2642" s="38" t="str">
        <f>_xlfn.XLOOKUP(A2642,CrossRef!N:N,CrossRef!D:D,"",0)</f>
        <v>RI</v>
      </c>
      <c r="D2642" s="38" t="str">
        <f>_xlfn.XLOOKUP(A2642,CrossRef!N:N,CrossRef!C:C,"",0)</f>
        <v>4170</v>
      </c>
      <c r="E2642" s="38" t="str">
        <f>LEFT(M2642,3)</f>
        <v>HCM</v>
      </c>
      <c r="F2642" s="38" t="str">
        <f>_xlfn.TEXTAFTER(J2642,"-")</f>
        <v>TCKS</v>
      </c>
      <c r="G2642" t="s">
        <v>2648</v>
      </c>
      <c r="H2642" t="s">
        <v>2649</v>
      </c>
      <c r="I2642" t="s">
        <v>3774</v>
      </c>
      <c r="J2642" s="7" t="s">
        <v>630</v>
      </c>
      <c r="K2642" t="s">
        <v>2668</v>
      </c>
      <c r="L2642" t="s">
        <v>224</v>
      </c>
      <c r="M2642" t="s">
        <v>3775</v>
      </c>
      <c r="N2642" t="s">
        <v>2640</v>
      </c>
      <c r="O2642" t="s">
        <v>2653</v>
      </c>
      <c r="P2642" t="s">
        <v>2642</v>
      </c>
      <c r="Q2642" t="s">
        <v>2640</v>
      </c>
      <c r="R2642" t="s">
        <v>9412</v>
      </c>
      <c r="S2642" t="s">
        <v>2671</v>
      </c>
      <c r="T2642" t="s">
        <v>2745</v>
      </c>
      <c r="U2642" t="s">
        <v>63</v>
      </c>
      <c r="V2642" s="7" t="s">
        <v>631</v>
      </c>
      <c r="W2642" s="8">
        <v>18000</v>
      </c>
      <c r="X2642" t="s">
        <v>9439</v>
      </c>
      <c r="Y2642" t="s">
        <v>9440</v>
      </c>
      <c r="Z2642" s="8">
        <v>43135.9</v>
      </c>
      <c r="AA2642" s="9">
        <v>5.94</v>
      </c>
      <c r="AB2642" s="8">
        <v>67908.929999999993</v>
      </c>
      <c r="AD2642" s="10">
        <v>4917109</v>
      </c>
      <c r="AE2642" s="11">
        <v>46134</v>
      </c>
      <c r="AF2642" s="8">
        <v>42525</v>
      </c>
      <c r="AG2642" s="8">
        <v>17389.099999999999</v>
      </c>
      <c r="AH2642" s="12">
        <v>0.96606111111111104</v>
      </c>
      <c r="AI2642" s="8">
        <v>2927.4579124579122</v>
      </c>
      <c r="AJ2642" s="11">
        <v>49152.457912465281</v>
      </c>
      <c r="AK2642" s="11">
        <v>48491</v>
      </c>
      <c r="AL2642" s="10">
        <v>661</v>
      </c>
      <c r="AM2642">
        <v>56595.94</v>
      </c>
      <c r="AN2642">
        <v>0.78171888888888896</v>
      </c>
      <c r="AO2642" s="40" t="str">
        <f>E2642&amp;F2642&amp;U2642</f>
        <v>HCMTCKSRH</v>
      </c>
      <c r="AP2642" s="40" t="str">
        <f>_xlfn.XLOOKUP(AO2642,CrossRef!N:N,CrossRef!A:A,"NOT FOUND",0)</f>
        <v>HCM4170RI</v>
      </c>
      <c r="AQ2642" s="40" t="str">
        <f>IFERROR(_xlfn.XLOOKUP(AO2642,CrossRef!$N:$N,CrossRef!$E:$E,"Not Found"),"-")</f>
        <v>EX1200-5D</v>
      </c>
      <c r="AR2642" s="40" t="str">
        <f>IFERROR(_xlfn.XLOOKUP(AO2642,CrossRef!$N:$N,CrossRef!$G:$G,"Not Found"),"-")</f>
        <v>4170 - TRACK ASSEMBLY</v>
      </c>
      <c r="AS2642" s="40" t="str">
        <f>IFERROR(_xlfn.XLOOKUP(AO2642,CrossRef!$N:$N,CrossRef!$H:$H,"Not Found"),"-")</f>
        <v>RI - RIGHT</v>
      </c>
    </row>
    <row r="2643" spans="1:45" hidden="1" x14ac:dyDescent="0.3">
      <c r="A2643" s="38" t="str">
        <f>E2643&amp;F2643&amp;U2643</f>
        <v>HCMTCKSLH</v>
      </c>
      <c r="B2643" s="38" t="str">
        <f>I2643&amp;D2643&amp;C2643</f>
        <v>EX70524170LT</v>
      </c>
      <c r="C2643" s="38" t="str">
        <f>_xlfn.XLOOKUP(A2643,CrossRef!N:N,CrossRef!D:D,"",0)</f>
        <v>LT</v>
      </c>
      <c r="D2643" s="38" t="str">
        <f>_xlfn.XLOOKUP(A2643,CrossRef!N:N,CrossRef!C:C,"",0)</f>
        <v>4170</v>
      </c>
      <c r="E2643" s="38" t="str">
        <f>LEFT(M2643,3)</f>
        <v>HCM</v>
      </c>
      <c r="F2643" s="38" t="str">
        <f>_xlfn.TEXTAFTER(J2643,"-")</f>
        <v>TCKS</v>
      </c>
      <c r="G2643" t="s">
        <v>2648</v>
      </c>
      <c r="H2643" t="s">
        <v>2649</v>
      </c>
      <c r="I2643" t="s">
        <v>3774</v>
      </c>
      <c r="J2643" s="7" t="s">
        <v>630</v>
      </c>
      <c r="K2643" t="s">
        <v>2668</v>
      </c>
      <c r="L2643" t="s">
        <v>224</v>
      </c>
      <c r="M2643" t="s">
        <v>3775</v>
      </c>
      <c r="N2643" t="s">
        <v>2640</v>
      </c>
      <c r="O2643" t="s">
        <v>2653</v>
      </c>
      <c r="P2643" t="s">
        <v>2642</v>
      </c>
      <c r="Q2643" t="s">
        <v>2640</v>
      </c>
      <c r="R2643" t="s">
        <v>6273</v>
      </c>
      <c r="S2643" t="s">
        <v>2671</v>
      </c>
      <c r="T2643" t="s">
        <v>2745</v>
      </c>
      <c r="U2643" t="s">
        <v>59</v>
      </c>
      <c r="V2643" s="7" t="s">
        <v>632</v>
      </c>
      <c r="W2643" s="8">
        <v>18000</v>
      </c>
      <c r="X2643" t="s">
        <v>9441</v>
      </c>
      <c r="Y2643" t="s">
        <v>9440</v>
      </c>
      <c r="Z2643" s="8">
        <v>43135.9</v>
      </c>
      <c r="AA2643" s="9">
        <v>5.94</v>
      </c>
      <c r="AB2643" s="8">
        <v>67908.929999999993</v>
      </c>
      <c r="AD2643" s="10">
        <v>4917110</v>
      </c>
      <c r="AE2643" s="11">
        <v>46134</v>
      </c>
      <c r="AF2643" s="8">
        <v>42525</v>
      </c>
      <c r="AG2643" s="8">
        <v>17389.099999999999</v>
      </c>
      <c r="AH2643" s="12">
        <v>0.96606111111111104</v>
      </c>
      <c r="AI2643" s="8">
        <v>2927.4579124579122</v>
      </c>
      <c r="AJ2643" s="11">
        <v>49152.457912465281</v>
      </c>
      <c r="AK2643" s="11">
        <v>48491</v>
      </c>
      <c r="AL2643" s="10">
        <v>661</v>
      </c>
      <c r="AM2643">
        <v>56595.94</v>
      </c>
      <c r="AN2643">
        <v>0.78171888888888896</v>
      </c>
      <c r="AO2643" s="40" t="str">
        <f>E2643&amp;F2643&amp;U2643</f>
        <v>HCMTCKSLH</v>
      </c>
      <c r="AP2643" s="40" t="str">
        <f>_xlfn.XLOOKUP(AO2643,CrossRef!N:N,CrossRef!A:A,"NOT FOUND",0)</f>
        <v>HCM4170LT</v>
      </c>
      <c r="AQ2643" s="40" t="str">
        <f>IFERROR(_xlfn.XLOOKUP(AO2643,CrossRef!$N:$N,CrossRef!$E:$E,"Not Found"),"-")</f>
        <v>EX1200-5D</v>
      </c>
      <c r="AR2643" s="40" t="str">
        <f>IFERROR(_xlfn.XLOOKUP(AO2643,CrossRef!$N:$N,CrossRef!$G:$G,"Not Found"),"-")</f>
        <v>4170 - TRACK ASSEMBLY</v>
      </c>
      <c r="AS2643" s="40" t="str">
        <f>IFERROR(_xlfn.XLOOKUP(AO2643,CrossRef!$N:$N,CrossRef!$H:$H,"Not Found"),"-")</f>
        <v>LT - LEFT</v>
      </c>
    </row>
    <row r="2644" spans="1:45" hidden="1" x14ac:dyDescent="0.3">
      <c r="A2644" s="38" t="str">
        <f>E2644&amp;F2644&amp;U2644</f>
        <v>6HKSURE-SPSNLHR</v>
      </c>
      <c r="B2644" s="38" t="str">
        <f>I2644&amp;D2644&amp;C2644</f>
        <v>TD60397213LR</v>
      </c>
      <c r="C2644" s="38" t="str">
        <f>_xlfn.XLOOKUP(A2644,CrossRef!N:N,CrossRef!D:D,"",0)</f>
        <v>LR</v>
      </c>
      <c r="D2644" s="38" t="str">
        <f>_xlfn.XLOOKUP(A2644,CrossRef!N:N,CrossRef!C:C,"",0)</f>
        <v>7213</v>
      </c>
      <c r="E2644" s="38" t="str">
        <f>LEFT(M2644,3)</f>
        <v>6HK</v>
      </c>
      <c r="F2644" s="38" t="str">
        <f>_xlfn.TEXTAFTER(J2644,"-")</f>
        <v>SURE-SPSN</v>
      </c>
      <c r="G2644" t="s">
        <v>2648</v>
      </c>
      <c r="H2644" t="s">
        <v>2649</v>
      </c>
      <c r="I2644" t="s">
        <v>2650</v>
      </c>
      <c r="J2644" s="7" t="s">
        <v>934</v>
      </c>
      <c r="K2644" t="s">
        <v>2638</v>
      </c>
      <c r="L2644" t="s">
        <v>148</v>
      </c>
      <c r="M2644" t="s">
        <v>2651</v>
      </c>
      <c r="N2644" t="s">
        <v>2652</v>
      </c>
      <c r="O2644" t="s">
        <v>2653</v>
      </c>
      <c r="P2644" t="s">
        <v>2642</v>
      </c>
      <c r="Q2644" t="s">
        <v>2640</v>
      </c>
      <c r="R2644" t="s">
        <v>9442</v>
      </c>
      <c r="S2644" t="s">
        <v>2644</v>
      </c>
      <c r="T2644" t="s">
        <v>2720</v>
      </c>
      <c r="U2644" t="s">
        <v>491</v>
      </c>
      <c r="V2644" s="7" t="s">
        <v>938</v>
      </c>
      <c r="W2644" s="8">
        <v>24000</v>
      </c>
      <c r="X2644" t="s">
        <v>9443</v>
      </c>
      <c r="Y2644" t="s">
        <v>4931</v>
      </c>
      <c r="Z2644" s="8">
        <v>86728.9</v>
      </c>
      <c r="AA2644" s="9">
        <v>17.5</v>
      </c>
      <c r="AB2644" s="8">
        <v>19377.97</v>
      </c>
      <c r="AD2644" s="10">
        <v>4571548</v>
      </c>
      <c r="AE2644" s="11">
        <v>45626</v>
      </c>
      <c r="AF2644" s="8">
        <v>80120.100000000006</v>
      </c>
      <c r="AG2644" s="8">
        <v>17391.200000000012</v>
      </c>
      <c r="AH2644" s="12">
        <v>0.7246333333333338</v>
      </c>
      <c r="AI2644" s="8">
        <v>993.78285714285778</v>
      </c>
      <c r="AJ2644" s="11">
        <v>47218.782857141203</v>
      </c>
      <c r="AK2644" s="11">
        <v>47418</v>
      </c>
      <c r="AL2644" s="10">
        <v>-200</v>
      </c>
      <c r="AM2644">
        <v>107606.39999999999</v>
      </c>
      <c r="AN2644">
        <v>1.1452624999999994</v>
      </c>
      <c r="AO2644" s="40" t="str">
        <f>E2644&amp;F2644&amp;U2644</f>
        <v>6HKSURE-SPSNLHR</v>
      </c>
      <c r="AP2644" s="40" t="str">
        <f>_xlfn.XLOOKUP(AO2644,CrossRef!N:N,CrossRef!A:A,"NOT FOUND",0)</f>
        <v>6HK7213LR</v>
      </c>
      <c r="AQ2644" s="40" t="str">
        <f>IFERROR(_xlfn.XLOOKUP(AO2644,CrossRef!$N:$N,CrossRef!$E:$E,"Not Found"),"-")</f>
        <v>785B</v>
      </c>
      <c r="AR2644" s="40" t="str">
        <f>IFERROR(_xlfn.XLOOKUP(AO2644,CrossRef!$N:$N,CrossRef!$G:$G,"Not Found"),"-")</f>
        <v>7213 - REAR SUSPENSION CYLINDER</v>
      </c>
      <c r="AS2644" s="40" t="str">
        <f>IFERROR(_xlfn.XLOOKUP(AO2644,CrossRef!$N:$N,CrossRef!$H:$H,"Not Found"),"-")</f>
        <v>LR - LEFT REAR</v>
      </c>
    </row>
    <row r="2645" spans="1:45" hidden="1" x14ac:dyDescent="0.3">
      <c r="A2645" s="38" t="str">
        <f>E2645&amp;F2645&amp;U2645</f>
        <v>MSYDRIV-TQCV</v>
      </c>
      <c r="B2645" s="38" t="str">
        <f>I2645&amp;D2645&amp;C2645</f>
        <v>QTW06310100</v>
      </c>
      <c r="C2645" s="38" t="str">
        <f>_xlfn.XLOOKUP(A2645,CrossRef!N:N,CrossRef!D:D,"",0)</f>
        <v>00</v>
      </c>
      <c r="D2645" s="38" t="str">
        <f>_xlfn.XLOOKUP(A2645,CrossRef!N:N,CrossRef!C:C,"",0)</f>
        <v>3101</v>
      </c>
      <c r="E2645" s="38" t="str">
        <f>LEFT(M2645,3)</f>
        <v>MSY</v>
      </c>
      <c r="F2645" s="38" t="str">
        <f>_xlfn.TEXTAFTER(J2645,"-")</f>
        <v>DRIV-TQCV</v>
      </c>
      <c r="G2645" t="s">
        <v>2635</v>
      </c>
      <c r="H2645" t="s">
        <v>2636</v>
      </c>
      <c r="I2645" t="s">
        <v>3290</v>
      </c>
      <c r="J2645" s="7" t="s">
        <v>395</v>
      </c>
      <c r="K2645" t="s">
        <v>2638</v>
      </c>
      <c r="L2645" t="s">
        <v>164</v>
      </c>
      <c r="M2645" t="s">
        <v>3291</v>
      </c>
      <c r="N2645" t="s">
        <v>2640</v>
      </c>
      <c r="O2645" t="s">
        <v>2641</v>
      </c>
      <c r="P2645" t="s">
        <v>2642</v>
      </c>
      <c r="Q2645" t="s">
        <v>2640</v>
      </c>
      <c r="R2645" t="s">
        <v>9444</v>
      </c>
      <c r="S2645" t="s">
        <v>2655</v>
      </c>
      <c r="T2645" t="s">
        <v>2678</v>
      </c>
      <c r="U2645" t="s">
        <v>2657</v>
      </c>
      <c r="V2645" s="7" t="s">
        <v>386</v>
      </c>
      <c r="W2645" s="8">
        <v>19800</v>
      </c>
      <c r="X2645" t="s">
        <v>9445</v>
      </c>
      <c r="Y2645" t="s">
        <v>3817</v>
      </c>
      <c r="Z2645" s="8">
        <v>58436</v>
      </c>
      <c r="AA2645" s="9">
        <v>8.67</v>
      </c>
      <c r="AB2645" s="8">
        <v>48844.97</v>
      </c>
      <c r="AD2645" s="10">
        <v>4846156</v>
      </c>
      <c r="AE2645" s="11">
        <v>45979</v>
      </c>
      <c r="AF2645" s="8">
        <v>56028</v>
      </c>
      <c r="AG2645" s="8">
        <v>17392</v>
      </c>
      <c r="AH2645" s="12">
        <v>0.87838383838383838</v>
      </c>
      <c r="AI2645" s="8">
        <v>2005.997693194925</v>
      </c>
      <c r="AJ2645" s="11">
        <v>48230.997693206016</v>
      </c>
      <c r="AK2645" s="11">
        <v>48037</v>
      </c>
      <c r="AL2645" s="10">
        <v>193</v>
      </c>
      <c r="AM2645">
        <v>74146.039999999994</v>
      </c>
      <c r="AO2645" s="40" t="str">
        <f>E2645&amp;F2645&amp;U2645</f>
        <v>MSYDRIV-TQCV</v>
      </c>
      <c r="AP2645" s="40" t="str">
        <f>_xlfn.XLOOKUP(AO2645,CrossRef!N:N,CrossRef!A:A,"NOT FOUND",0)</f>
        <v>MSY310100</v>
      </c>
      <c r="AQ2645" s="40" t="str">
        <f>IFERROR(_xlfn.XLOOKUP(AO2645,CrossRef!$N:$N,CrossRef!$E:$E,"Not Found"),"-")</f>
        <v>785D WC</v>
      </c>
      <c r="AR2645" s="40" t="str">
        <f>IFERROR(_xlfn.XLOOKUP(AO2645,CrossRef!$N:$N,CrossRef!$G:$G,"Not Found"),"-")</f>
        <v>3101 - TORQUE CONVERTER</v>
      </c>
      <c r="AS2645" s="40" t="str">
        <f>IFERROR(_xlfn.XLOOKUP(AO2645,CrossRef!$N:$N,CrossRef!$H:$H,"Not Found"),"-")</f>
        <v>00 - (NONE)</v>
      </c>
    </row>
    <row r="2646" spans="1:45" hidden="1" x14ac:dyDescent="0.3">
      <c r="A2646" s="38" t="str">
        <f>E2646&amp;F2646&amp;U2646</f>
        <v>SPDDRIV-TMSN</v>
      </c>
      <c r="B2646" s="38" t="str">
        <f>I2646&amp;D2646&amp;C2646</f>
        <v>TD6645303000</v>
      </c>
      <c r="C2646" s="38" t="str">
        <f>_xlfn.XLOOKUP(A2646,CrossRef!N:N,CrossRef!D:D,"",0)</f>
        <v>00</v>
      </c>
      <c r="D2646" s="38" t="str">
        <f>_xlfn.XLOOKUP(A2646,CrossRef!N:N,CrossRef!C:C,"",0)</f>
        <v>3030</v>
      </c>
      <c r="E2646" s="38" t="str">
        <f>LEFT(M2646,3)</f>
        <v>SPD</v>
      </c>
      <c r="F2646" s="38" t="str">
        <f>_xlfn.TEXTAFTER(J2646,"-")</f>
        <v>DRIV-TMSN</v>
      </c>
      <c r="G2646" t="s">
        <v>2695</v>
      </c>
      <c r="H2646" t="s">
        <v>2696</v>
      </c>
      <c r="I2646" t="s">
        <v>3932</v>
      </c>
      <c r="J2646" s="7" t="s">
        <v>1859</v>
      </c>
      <c r="K2646" t="s">
        <v>2638</v>
      </c>
      <c r="L2646" t="s">
        <v>190</v>
      </c>
      <c r="M2646" t="s">
        <v>3933</v>
      </c>
      <c r="N2646" t="s">
        <v>2640</v>
      </c>
      <c r="O2646" t="s">
        <v>3054</v>
      </c>
      <c r="P2646" t="s">
        <v>2642</v>
      </c>
      <c r="Q2646" t="s">
        <v>2640</v>
      </c>
      <c r="R2646" t="s">
        <v>9446</v>
      </c>
      <c r="S2646" t="s">
        <v>2655</v>
      </c>
      <c r="T2646" t="s">
        <v>2818</v>
      </c>
      <c r="U2646" t="s">
        <v>2657</v>
      </c>
      <c r="V2646" s="7" t="s">
        <v>352</v>
      </c>
      <c r="W2646" s="8">
        <v>20000</v>
      </c>
      <c r="X2646" t="s">
        <v>9447</v>
      </c>
      <c r="Y2646" t="s">
        <v>3453</v>
      </c>
      <c r="Z2646" s="8">
        <v>21225.8</v>
      </c>
      <c r="AA2646" s="9">
        <v>14.87</v>
      </c>
      <c r="AB2646" s="8">
        <v>100188.96</v>
      </c>
      <c r="AD2646" s="10">
        <v>4763325</v>
      </c>
      <c r="AE2646" s="11">
        <v>46050</v>
      </c>
      <c r="AF2646" s="8">
        <v>18651.79</v>
      </c>
      <c r="AG2646" s="8">
        <v>17425.990000000002</v>
      </c>
      <c r="AH2646" s="12">
        <v>0.87129950000000012</v>
      </c>
      <c r="AI2646" s="8">
        <v>1171.8890383322127</v>
      </c>
      <c r="AJ2646" s="11">
        <v>47396.889038344911</v>
      </c>
      <c r="AK2646" s="11">
        <v>47637</v>
      </c>
      <c r="AL2646" s="10">
        <v>-241</v>
      </c>
      <c r="AM2646">
        <v>42222.239999999998</v>
      </c>
      <c r="AN2646">
        <v>1.1785224999999999</v>
      </c>
      <c r="AO2646" s="40" t="str">
        <f>E2646&amp;F2646&amp;U2646</f>
        <v>SPDDRIV-TMSN</v>
      </c>
      <c r="AP2646" s="40" t="str">
        <f>_xlfn.XLOOKUP(AO2646,CrossRef!N:N,CrossRef!A:A,"NOT FOUND",0)</f>
        <v>SPD303000</v>
      </c>
      <c r="AQ2646" s="40" t="str">
        <f>IFERROR(_xlfn.XLOOKUP(AO2646,CrossRef!$N:$N,CrossRef!$E:$E,"Not Found"),"-")</f>
        <v>789D</v>
      </c>
      <c r="AR2646" s="40" t="str">
        <f>IFERROR(_xlfn.XLOOKUP(AO2646,CrossRef!$N:$N,CrossRef!$G:$G,"Not Found"),"-")</f>
        <v>3030 - TRANSMISSION</v>
      </c>
      <c r="AS2646" s="40" t="str">
        <f>IFERROR(_xlfn.XLOOKUP(AO2646,CrossRef!$N:$N,CrossRef!$H:$H,"Not Found"),"-")</f>
        <v>00 - (NONE)</v>
      </c>
    </row>
    <row r="2647" spans="1:45" hidden="1" x14ac:dyDescent="0.3">
      <c r="A2647" s="38" t="str">
        <f>E2647&amp;F2647&amp;U2647</f>
        <v>RABUCRG-TCFSLH</v>
      </c>
      <c r="B2647" s="38" t="str">
        <f>I2647&amp;D2647&amp;C2647</f>
        <v>DZ82284028LT</v>
      </c>
      <c r="C2647" s="38" t="str">
        <f>_xlfn.XLOOKUP(A2647,CrossRef!N:N,CrossRef!D:D,"",0)</f>
        <v>LT</v>
      </c>
      <c r="D2647" s="38" t="str">
        <f>_xlfn.XLOOKUP(A2647,CrossRef!N:N,CrossRef!C:C,"",0)</f>
        <v>4028</v>
      </c>
      <c r="E2647" s="38" t="str">
        <f>LEFT(M2647,3)</f>
        <v>RAB</v>
      </c>
      <c r="F2647" s="38" t="str">
        <f>_xlfn.TEXTAFTER(J2647,"-")</f>
        <v>UCRG-TCFS</v>
      </c>
      <c r="G2647" t="s">
        <v>2725</v>
      </c>
      <c r="H2647" t="s">
        <v>2726</v>
      </c>
      <c r="I2647" t="s">
        <v>3277</v>
      </c>
      <c r="J2647" s="7" t="s">
        <v>2428</v>
      </c>
      <c r="K2647" t="s">
        <v>2638</v>
      </c>
      <c r="L2647" t="s">
        <v>34</v>
      </c>
      <c r="M2647" t="s">
        <v>3278</v>
      </c>
      <c r="N2647" t="s">
        <v>2640</v>
      </c>
      <c r="O2647" t="s">
        <v>2803</v>
      </c>
      <c r="P2647" t="s">
        <v>2642</v>
      </c>
      <c r="Q2647" t="s">
        <v>2640</v>
      </c>
      <c r="R2647" t="s">
        <v>9448</v>
      </c>
      <c r="S2647" t="s">
        <v>2671</v>
      </c>
      <c r="T2647" t="s">
        <v>2767</v>
      </c>
      <c r="U2647" t="s">
        <v>59</v>
      </c>
      <c r="V2647" s="7" t="s">
        <v>2153</v>
      </c>
      <c r="W2647" s="8">
        <v>21000</v>
      </c>
      <c r="X2647" t="s">
        <v>9449</v>
      </c>
      <c r="Y2647" t="s">
        <v>7703</v>
      </c>
      <c r="Z2647" s="8">
        <v>16695</v>
      </c>
      <c r="AA2647" s="9">
        <v>13.41</v>
      </c>
      <c r="AB2647" s="8">
        <v>184192.64000000001</v>
      </c>
      <c r="AD2647" s="10">
        <v>4833211</v>
      </c>
      <c r="AE2647" s="11">
        <v>45955</v>
      </c>
      <c r="AF2647" s="8">
        <v>13174</v>
      </c>
      <c r="AG2647" s="8">
        <v>17479</v>
      </c>
      <c r="AH2647" s="12">
        <v>0.83233333333333337</v>
      </c>
      <c r="AI2647" s="8">
        <v>1303.4302759134973</v>
      </c>
      <c r="AJ2647" s="11">
        <v>47528.430275925923</v>
      </c>
      <c r="AK2647" s="11">
        <v>47553</v>
      </c>
      <c r="AL2647" s="10">
        <v>-25</v>
      </c>
      <c r="AM2647">
        <v>34503.479999999996</v>
      </c>
      <c r="AN2647">
        <v>1.0156895238095236</v>
      </c>
      <c r="AO2647" s="40" t="str">
        <f>E2647&amp;F2647&amp;U2647</f>
        <v>RABUCRG-TCFSLH</v>
      </c>
      <c r="AP2647" s="40" t="str">
        <f>_xlfn.XLOOKUP(AO2647,CrossRef!N:N,CrossRef!A:A,"NOT FOUND",0)</f>
        <v>RAB4028LT</v>
      </c>
      <c r="AQ2647" s="40" t="str">
        <f>IFERROR(_xlfn.XLOOKUP(AO2647,CrossRef!$N:$N,CrossRef!$E:$E,"Not Found"),"-")</f>
        <v>D10T2</v>
      </c>
      <c r="AR2647" s="40" t="str">
        <f>IFERROR(_xlfn.XLOOKUP(AO2647,CrossRef!$N:$N,CrossRef!$G:$G,"Not Found"),"-")</f>
        <v>4028 - TRACK FRAME</v>
      </c>
      <c r="AS2647" s="40" t="str">
        <f>IFERROR(_xlfn.XLOOKUP(AO2647,CrossRef!$N:$N,CrossRef!$H:$H,"Not Found"),"-")</f>
        <v>LT - LEFT</v>
      </c>
    </row>
    <row r="2648" spans="1:45" hidden="1" x14ac:dyDescent="0.3">
      <c r="A2648" s="38" t="str">
        <f>E2648&amp;F2648&amp;U2648</f>
        <v>RABUCRG-TCFSRH</v>
      </c>
      <c r="B2648" s="38" t="str">
        <f>I2648&amp;D2648&amp;C2648</f>
        <v>DZ82284028RI</v>
      </c>
      <c r="C2648" s="38" t="str">
        <f>_xlfn.XLOOKUP(A2648,CrossRef!N:N,CrossRef!D:D,"",0)</f>
        <v>RI</v>
      </c>
      <c r="D2648" s="38" t="str">
        <f>_xlfn.XLOOKUP(A2648,CrossRef!N:N,CrossRef!C:C,"",0)</f>
        <v>4028</v>
      </c>
      <c r="E2648" s="38" t="str">
        <f>LEFT(M2648,3)</f>
        <v>RAB</v>
      </c>
      <c r="F2648" s="38" t="str">
        <f>_xlfn.TEXTAFTER(J2648,"-")</f>
        <v>UCRG-TCFS</v>
      </c>
      <c r="G2648" t="s">
        <v>2725</v>
      </c>
      <c r="H2648" t="s">
        <v>2726</v>
      </c>
      <c r="I2648" t="s">
        <v>3277</v>
      </c>
      <c r="J2648" s="7" t="s">
        <v>2428</v>
      </c>
      <c r="K2648" t="s">
        <v>2638</v>
      </c>
      <c r="L2648" t="s">
        <v>34</v>
      </c>
      <c r="M2648" t="s">
        <v>3278</v>
      </c>
      <c r="N2648" t="s">
        <v>2640</v>
      </c>
      <c r="O2648" t="s">
        <v>2803</v>
      </c>
      <c r="P2648" t="s">
        <v>2642</v>
      </c>
      <c r="Q2648" t="s">
        <v>2640</v>
      </c>
      <c r="R2648" t="s">
        <v>9450</v>
      </c>
      <c r="S2648" t="s">
        <v>2671</v>
      </c>
      <c r="T2648" t="s">
        <v>2767</v>
      </c>
      <c r="U2648" t="s">
        <v>63</v>
      </c>
      <c r="V2648" s="7" t="s">
        <v>1091</v>
      </c>
      <c r="W2648" s="8">
        <v>21000</v>
      </c>
      <c r="X2648" t="s">
        <v>9451</v>
      </c>
      <c r="Y2648" t="s">
        <v>7703</v>
      </c>
      <c r="Z2648" s="8">
        <v>16695</v>
      </c>
      <c r="AA2648" s="9">
        <v>13.41</v>
      </c>
      <c r="AB2648" s="8">
        <v>184192.64000000001</v>
      </c>
      <c r="AD2648" s="10">
        <v>4833212</v>
      </c>
      <c r="AE2648" s="11">
        <v>45955</v>
      </c>
      <c r="AF2648" s="8">
        <v>13174</v>
      </c>
      <c r="AG2648" s="8">
        <v>17479</v>
      </c>
      <c r="AH2648" s="12">
        <v>0.83233333333333337</v>
      </c>
      <c r="AI2648" s="8">
        <v>1303.4302759134973</v>
      </c>
      <c r="AJ2648" s="11">
        <v>47528.430275925923</v>
      </c>
      <c r="AK2648" s="11">
        <v>47553</v>
      </c>
      <c r="AL2648" s="10">
        <v>-25</v>
      </c>
      <c r="AM2648">
        <v>34503.479999999996</v>
      </c>
      <c r="AN2648">
        <v>1.0156895238095236</v>
      </c>
      <c r="AO2648" s="40" t="str">
        <f>E2648&amp;F2648&amp;U2648</f>
        <v>RABUCRG-TCFSRH</v>
      </c>
      <c r="AP2648" s="40" t="str">
        <f>_xlfn.XLOOKUP(AO2648,CrossRef!N:N,CrossRef!A:A,"NOT FOUND",0)</f>
        <v>RAB4028RI</v>
      </c>
      <c r="AQ2648" s="40" t="str">
        <f>IFERROR(_xlfn.XLOOKUP(AO2648,CrossRef!$N:$N,CrossRef!$E:$E,"Not Found"),"-")</f>
        <v>D10T2</v>
      </c>
      <c r="AR2648" s="40" t="str">
        <f>IFERROR(_xlfn.XLOOKUP(AO2648,CrossRef!$N:$N,CrossRef!$G:$G,"Not Found"),"-")</f>
        <v>4028 - TRACK FRAME</v>
      </c>
      <c r="AS2648" s="40" t="str">
        <f>IFERROR(_xlfn.XLOOKUP(AO2648,CrossRef!$N:$N,CrossRef!$H:$H,"Not Found"),"-")</f>
        <v>RI - RIGHT</v>
      </c>
    </row>
    <row r="2649" spans="1:45" hidden="1" x14ac:dyDescent="0.3">
      <c r="A2649" s="38" t="str">
        <f>E2649&amp;F2649&amp;U2649</f>
        <v>FDBENGI-COSY</v>
      </c>
      <c r="B2649" s="38" t="str">
        <f>I2649&amp;D2649&amp;C2649</f>
        <v>QTD28135300</v>
      </c>
      <c r="C2649" s="38" t="str">
        <f>_xlfn.XLOOKUP(A2649,CrossRef!N:N,CrossRef!D:D,"",0)</f>
        <v>00</v>
      </c>
      <c r="D2649" s="38" t="str">
        <f>_xlfn.XLOOKUP(A2649,CrossRef!N:N,CrossRef!C:C,"",0)</f>
        <v>1353</v>
      </c>
      <c r="E2649" s="38" t="str">
        <f>LEFT(M2649,3)</f>
        <v>FDB</v>
      </c>
      <c r="F2649" s="38" t="str">
        <f>_xlfn.TEXTAFTER(J2649,"-")</f>
        <v>ENGI-COSY</v>
      </c>
      <c r="G2649" t="s">
        <v>2635</v>
      </c>
      <c r="H2649" t="s">
        <v>2636</v>
      </c>
      <c r="I2649" t="s">
        <v>5183</v>
      </c>
      <c r="J2649" s="7" t="s">
        <v>2429</v>
      </c>
      <c r="K2649" t="s">
        <v>2638</v>
      </c>
      <c r="L2649" t="s">
        <v>155</v>
      </c>
      <c r="M2649" t="s">
        <v>5184</v>
      </c>
      <c r="N2649" t="s">
        <v>2640</v>
      </c>
      <c r="O2649" t="s">
        <v>2641</v>
      </c>
      <c r="P2649" t="s">
        <v>2642</v>
      </c>
      <c r="Q2649" t="s">
        <v>2662</v>
      </c>
      <c r="R2649" t="s">
        <v>9452</v>
      </c>
      <c r="S2649" t="s">
        <v>2655</v>
      </c>
      <c r="T2649" t="s">
        <v>3253</v>
      </c>
      <c r="U2649" t="s">
        <v>2657</v>
      </c>
      <c r="V2649" s="7" t="s">
        <v>278</v>
      </c>
      <c r="W2649" s="8">
        <v>17600</v>
      </c>
      <c r="X2649" t="s">
        <v>9453</v>
      </c>
      <c r="Y2649" t="s">
        <v>3409</v>
      </c>
      <c r="Z2649" s="8">
        <v>90164</v>
      </c>
      <c r="AA2649" s="9">
        <v>1.75</v>
      </c>
      <c r="AB2649" s="8">
        <v>25273.78</v>
      </c>
      <c r="AD2649" s="10">
        <v>4534858</v>
      </c>
      <c r="AE2649" s="11">
        <v>46154</v>
      </c>
      <c r="AF2649" s="8">
        <v>90046</v>
      </c>
      <c r="AG2649" s="8">
        <v>17482</v>
      </c>
      <c r="AH2649" s="12">
        <v>0.99329545454545454</v>
      </c>
      <c r="AI2649" s="8">
        <v>9989.7142857142862</v>
      </c>
      <c r="AJ2649" s="11">
        <v>56214.714285729169</v>
      </c>
      <c r="AK2649" s="11">
        <v>47819</v>
      </c>
      <c r="AL2649" s="10">
        <v>8395</v>
      </c>
      <c r="AM2649">
        <v>92953.5</v>
      </c>
      <c r="AO2649" s="40" t="str">
        <f>E2649&amp;F2649&amp;U2649</f>
        <v>FDBENGI-COSY</v>
      </c>
      <c r="AP2649" s="40" t="str">
        <f>_xlfn.XLOOKUP(AO2649,CrossRef!N:N,CrossRef!A:A,"NOT FOUND",0)</f>
        <v>FDB135300</v>
      </c>
      <c r="AQ2649" s="40" t="str">
        <f>IFERROR(_xlfn.XLOOKUP(AO2649,CrossRef!$N:$N,CrossRef!$E:$E,"Not Found"),"-")</f>
        <v>793D</v>
      </c>
      <c r="AR2649" s="40" t="str">
        <f>IFERROR(_xlfn.XLOOKUP(AO2649,CrossRef!$N:$N,CrossRef!$G:$G,"Not Found"),"-")</f>
        <v>1353 - RADIATOR</v>
      </c>
      <c r="AS2649" s="40" t="str">
        <f>IFERROR(_xlfn.XLOOKUP(AO2649,CrossRef!$N:$N,CrossRef!$H:$H,"Not Found"),"-")</f>
        <v>00 - (NONE)</v>
      </c>
    </row>
    <row r="2650" spans="1:45" hidden="1" x14ac:dyDescent="0.3">
      <c r="A2650" s="38" t="str">
        <f>E2650&amp;F2650&amp;U2650</f>
        <v>6P6BCKT</v>
      </c>
      <c r="B2650" s="38" t="str">
        <f>I2650&amp;D2650&amp;C2650</f>
        <v>GEX012</v>
      </c>
      <c r="C2650" s="38" t="str">
        <f>_xlfn.XLOOKUP(A2650,CrossRef!N:N,CrossRef!D:D,"",0)</f>
        <v/>
      </c>
      <c r="D2650" s="38" t="str">
        <f>_xlfn.XLOOKUP(A2650,CrossRef!N:N,CrossRef!C:C,"",0)</f>
        <v/>
      </c>
      <c r="E2650" s="38" t="str">
        <f>LEFT(M2650,3)</f>
        <v>6P6</v>
      </c>
      <c r="F2650" s="38" t="str">
        <f>_xlfn.TEXTAFTER(J2650,"-")</f>
        <v>BCKT</v>
      </c>
      <c r="G2650" t="s">
        <v>2635</v>
      </c>
      <c r="H2650" t="s">
        <v>2636</v>
      </c>
      <c r="I2650" t="s">
        <v>5840</v>
      </c>
      <c r="J2650" s="7" t="s">
        <v>2430</v>
      </c>
      <c r="K2650" t="s">
        <v>2638</v>
      </c>
      <c r="L2650" t="s">
        <v>2755</v>
      </c>
      <c r="M2650" t="s">
        <v>989</v>
      </c>
      <c r="N2650" t="s">
        <v>2640</v>
      </c>
      <c r="O2650" t="s">
        <v>2641</v>
      </c>
      <c r="P2650" t="s">
        <v>2642</v>
      </c>
      <c r="Q2650" t="s">
        <v>2640</v>
      </c>
      <c r="R2650" t="s">
        <v>9454</v>
      </c>
      <c r="V2650" s="7" t="s">
        <v>1462</v>
      </c>
      <c r="W2650" s="8">
        <v>20000</v>
      </c>
      <c r="X2650" t="s">
        <v>9455</v>
      </c>
      <c r="Y2650" t="s">
        <v>9456</v>
      </c>
      <c r="Z2650" s="8">
        <v>2480</v>
      </c>
      <c r="AA2650" s="9">
        <v>14.81</v>
      </c>
      <c r="AB2650" s="8"/>
      <c r="AD2650" s="10">
        <v>0</v>
      </c>
      <c r="AE2650" s="11"/>
      <c r="AF2650" s="8">
        <v>0</v>
      </c>
      <c r="AG2650" s="8">
        <v>17520</v>
      </c>
      <c r="AH2650" s="12">
        <v>0.876</v>
      </c>
      <c r="AI2650" s="8">
        <v>1182.9844699527346</v>
      </c>
      <c r="AJ2650" s="11">
        <v>47407.98446994213</v>
      </c>
      <c r="AK2650" s="11"/>
      <c r="AL2650" s="10"/>
      <c r="AO2650" s="40" t="str">
        <f>E2650&amp;F2650&amp;U2650</f>
        <v>6P6BCKT</v>
      </c>
      <c r="AP2650" s="40" t="str">
        <f>_xlfn.XLOOKUP(AO2650,CrossRef!N:N,CrossRef!A:A,"NOT FOUND",0)</f>
        <v>NOT FOUND</v>
      </c>
      <c r="AQ2650" s="40" t="str">
        <f>IFERROR(_xlfn.XLOOKUP(AO2650,CrossRef!$N:$N,CrossRef!$E:$E,"Not Found"),"-")</f>
        <v>Not Found</v>
      </c>
      <c r="AR2650" s="40" t="str">
        <f>IFERROR(_xlfn.XLOOKUP(AO2650,CrossRef!$N:$N,CrossRef!$G:$G,"Not Found"),"-")</f>
        <v>Not Found</v>
      </c>
      <c r="AS2650" s="40" t="str">
        <f>IFERROR(_xlfn.XLOOKUP(AO2650,CrossRef!$N:$N,CrossRef!$H:$H,"Not Found"),"-")</f>
        <v>Not Found</v>
      </c>
    </row>
    <row r="2651" spans="1:45" hidden="1" x14ac:dyDescent="0.3">
      <c r="A2651" s="38" t="str">
        <f>E2651&amp;F2651&amp;U2651</f>
        <v>2BWSURE-SPSNLHR</v>
      </c>
      <c r="B2651" s="38" t="str">
        <f>I2651&amp;D2651&amp;C2651</f>
        <v>TD62057213LR</v>
      </c>
      <c r="C2651" s="38" t="str">
        <f>_xlfn.XLOOKUP(A2651,CrossRef!N:N,CrossRef!D:D,"",0)</f>
        <v>LR</v>
      </c>
      <c r="D2651" s="38" t="str">
        <f>_xlfn.XLOOKUP(A2651,CrossRef!N:N,CrossRef!C:C,"",0)</f>
        <v>7213</v>
      </c>
      <c r="E2651" s="38" t="str">
        <f>LEFT(M2651,3)</f>
        <v>2BW</v>
      </c>
      <c r="F2651" s="38" t="str">
        <f>_xlfn.TEXTAFTER(J2651,"-")</f>
        <v>SURE-SPSN</v>
      </c>
      <c r="G2651" t="s">
        <v>2695</v>
      </c>
      <c r="H2651" t="s">
        <v>2696</v>
      </c>
      <c r="I2651" t="s">
        <v>3879</v>
      </c>
      <c r="J2651" s="7" t="s">
        <v>1701</v>
      </c>
      <c r="K2651" t="s">
        <v>2638</v>
      </c>
      <c r="L2651" t="s">
        <v>180</v>
      </c>
      <c r="M2651" t="s">
        <v>3880</v>
      </c>
      <c r="N2651" t="s">
        <v>2640</v>
      </c>
      <c r="O2651" t="s">
        <v>2871</v>
      </c>
      <c r="P2651" t="s">
        <v>2642</v>
      </c>
      <c r="Q2651" t="s">
        <v>2640</v>
      </c>
      <c r="R2651" t="s">
        <v>9457</v>
      </c>
      <c r="S2651" t="s">
        <v>2644</v>
      </c>
      <c r="T2651" t="s">
        <v>2720</v>
      </c>
      <c r="U2651" t="s">
        <v>491</v>
      </c>
      <c r="V2651" s="7" t="s">
        <v>960</v>
      </c>
      <c r="W2651" s="8">
        <v>20000</v>
      </c>
      <c r="X2651" t="s">
        <v>9458</v>
      </c>
      <c r="Y2651" t="s">
        <v>6712</v>
      </c>
      <c r="Z2651" s="8">
        <v>51016</v>
      </c>
      <c r="AA2651" s="9">
        <v>13.35</v>
      </c>
      <c r="AB2651" s="8">
        <v>55716.17</v>
      </c>
      <c r="AD2651" s="10">
        <v>4896286</v>
      </c>
      <c r="AE2651" s="11">
        <v>46034</v>
      </c>
      <c r="AF2651" s="8">
        <v>48565</v>
      </c>
      <c r="AG2651" s="8">
        <v>17549</v>
      </c>
      <c r="AH2651" s="12">
        <v>0.87744999999999995</v>
      </c>
      <c r="AI2651" s="8">
        <v>1314.5318352059926</v>
      </c>
      <c r="AJ2651" s="11">
        <v>47539.53183521991</v>
      </c>
      <c r="AK2651" s="11">
        <v>48054</v>
      </c>
      <c r="AL2651" s="10">
        <v>-515</v>
      </c>
      <c r="AM2651">
        <v>75433.149999999994</v>
      </c>
      <c r="AN2651">
        <v>1.3434074999999996</v>
      </c>
      <c r="AO2651" s="40" t="str">
        <f>E2651&amp;F2651&amp;U2651</f>
        <v>2BWSURE-SPSNLHR</v>
      </c>
      <c r="AP2651" s="40" t="str">
        <f>_xlfn.XLOOKUP(AO2651,CrossRef!N:N,CrossRef!A:A,"NOT FOUND",0)</f>
        <v>2BW7213LR</v>
      </c>
      <c r="AQ2651" s="40" t="str">
        <f>IFERROR(_xlfn.XLOOKUP(AO2651,CrossRef!$N:$N,CrossRef!$E:$E,"Not Found"),"-")</f>
        <v>789C</v>
      </c>
      <c r="AR2651" s="40" t="str">
        <f>IFERROR(_xlfn.XLOOKUP(AO2651,CrossRef!$N:$N,CrossRef!$G:$G,"Not Found"),"-")</f>
        <v>7213 - REAR SUSPENSION CYLINDER</v>
      </c>
      <c r="AS2651" s="40" t="str">
        <f>IFERROR(_xlfn.XLOOKUP(AO2651,CrossRef!$N:$N,CrossRef!$H:$H,"Not Found"),"-")</f>
        <v>LR - LEFT REAR</v>
      </c>
    </row>
    <row r="2652" spans="1:45" hidden="1" x14ac:dyDescent="0.3">
      <c r="A2652" s="38" t="str">
        <f>E2652&amp;F2652&amp;U2652</f>
        <v>2BWDRIV-WHGPLHF</v>
      </c>
      <c r="B2652" s="38" t="str">
        <f>I2652&amp;D2652&amp;C2652</f>
        <v>TD66524008LF</v>
      </c>
      <c r="C2652" s="38" t="str">
        <f>_xlfn.XLOOKUP(A2652,CrossRef!N:N,CrossRef!D:D,"",0)</f>
        <v>LF</v>
      </c>
      <c r="D2652" s="38" t="str">
        <f>_xlfn.XLOOKUP(A2652,CrossRef!N:N,CrossRef!C:C,"",0)</f>
        <v>4008</v>
      </c>
      <c r="E2652" s="38" t="str">
        <f>LEFT(M2652,3)</f>
        <v>2BW</v>
      </c>
      <c r="F2652" s="38" t="str">
        <f>_xlfn.TEXTAFTER(J2652,"-")</f>
        <v>DRIV-WHGP</v>
      </c>
      <c r="G2652" t="s">
        <v>2695</v>
      </c>
      <c r="H2652" t="s">
        <v>2696</v>
      </c>
      <c r="I2652" t="s">
        <v>6571</v>
      </c>
      <c r="J2652" s="7" t="s">
        <v>2431</v>
      </c>
      <c r="K2652" t="s">
        <v>2638</v>
      </c>
      <c r="L2652" t="s">
        <v>180</v>
      </c>
      <c r="M2652" t="s">
        <v>6573</v>
      </c>
      <c r="N2652" t="s">
        <v>2640</v>
      </c>
      <c r="O2652" t="s">
        <v>2871</v>
      </c>
      <c r="P2652" t="s">
        <v>2642</v>
      </c>
      <c r="Q2652" t="s">
        <v>2640</v>
      </c>
      <c r="R2652" t="s">
        <v>9459</v>
      </c>
      <c r="S2652" t="s">
        <v>2655</v>
      </c>
      <c r="T2652" t="s">
        <v>2688</v>
      </c>
      <c r="U2652" t="s">
        <v>485</v>
      </c>
      <c r="V2652" s="7" t="s">
        <v>957</v>
      </c>
      <c r="W2652" s="8">
        <v>20000</v>
      </c>
      <c r="X2652" t="s">
        <v>9460</v>
      </c>
      <c r="Y2652" t="s">
        <v>4442</v>
      </c>
      <c r="Z2652" s="8">
        <v>49599</v>
      </c>
      <c r="AA2652" s="9">
        <v>12.55</v>
      </c>
      <c r="AB2652" s="8">
        <v>92668.32</v>
      </c>
      <c r="AD2652" s="10">
        <v>4873514</v>
      </c>
      <c r="AE2652" s="11">
        <v>46012</v>
      </c>
      <c r="AF2652" s="8">
        <v>47151</v>
      </c>
      <c r="AG2652" s="8">
        <v>17552</v>
      </c>
      <c r="AH2652" s="12">
        <v>0.87760000000000005</v>
      </c>
      <c r="AI2652" s="8">
        <v>1398.5657370517927</v>
      </c>
      <c r="AJ2652" s="11">
        <v>47623.565737037039</v>
      </c>
      <c r="AK2652" s="11">
        <v>48054</v>
      </c>
      <c r="AL2652" s="10">
        <v>-431</v>
      </c>
      <c r="AM2652">
        <v>72552.95</v>
      </c>
      <c r="AN2652">
        <v>1.2700974999999999</v>
      </c>
      <c r="AO2652" s="40" t="str">
        <f>E2652&amp;F2652&amp;U2652</f>
        <v>2BWDRIV-WHGPLHF</v>
      </c>
      <c r="AP2652" s="40" t="str">
        <f>_xlfn.XLOOKUP(AO2652,CrossRef!N:N,CrossRef!A:A,"NOT FOUND",0)</f>
        <v>2BW4008LF</v>
      </c>
      <c r="AQ2652" s="40" t="str">
        <f>IFERROR(_xlfn.XLOOKUP(AO2652,CrossRef!$N:$N,CrossRef!$E:$E,"Not Found"),"-")</f>
        <v>789C</v>
      </c>
      <c r="AR2652" s="40" t="str">
        <f>IFERROR(_xlfn.XLOOKUP(AO2652,CrossRef!$N:$N,CrossRef!$G:$G,"Not Found"),"-")</f>
        <v>4008 - FINAL DRIVE, BRAKE &amp; WHEEL</v>
      </c>
      <c r="AS2652" s="40" t="str">
        <f>IFERROR(_xlfn.XLOOKUP(AO2652,CrossRef!$N:$N,CrossRef!$H:$H,"Not Found"),"-")</f>
        <v>LF - LEFT FRONT</v>
      </c>
    </row>
    <row r="2653" spans="1:45" hidden="1" x14ac:dyDescent="0.3">
      <c r="A2653" s="38" t="str">
        <f>E2653&amp;F2653&amp;U2653</f>
        <v>2BWDRIV-WHGPRHF</v>
      </c>
      <c r="B2653" s="38" t="str">
        <f>I2653&amp;D2653&amp;C2653</f>
        <v>TD66524008RF</v>
      </c>
      <c r="C2653" s="38" t="str">
        <f>_xlfn.XLOOKUP(A2653,CrossRef!N:N,CrossRef!D:D,"",0)</f>
        <v>RF</v>
      </c>
      <c r="D2653" s="38" t="str">
        <f>_xlfn.XLOOKUP(A2653,CrossRef!N:N,CrossRef!C:C,"",0)</f>
        <v>4008</v>
      </c>
      <c r="E2653" s="38" t="str">
        <f>LEFT(M2653,3)</f>
        <v>2BW</v>
      </c>
      <c r="F2653" s="38" t="str">
        <f>_xlfn.TEXTAFTER(J2653,"-")</f>
        <v>DRIV-WHGP</v>
      </c>
      <c r="G2653" t="s">
        <v>2695</v>
      </c>
      <c r="H2653" t="s">
        <v>2696</v>
      </c>
      <c r="I2653" t="s">
        <v>6571</v>
      </c>
      <c r="J2653" s="7" t="s">
        <v>2431</v>
      </c>
      <c r="K2653" t="s">
        <v>2638</v>
      </c>
      <c r="L2653" t="s">
        <v>180</v>
      </c>
      <c r="M2653" t="s">
        <v>6573</v>
      </c>
      <c r="N2653" t="s">
        <v>2640</v>
      </c>
      <c r="O2653" t="s">
        <v>2871</v>
      </c>
      <c r="P2653" t="s">
        <v>2642</v>
      </c>
      <c r="Q2653" t="s">
        <v>2640</v>
      </c>
      <c r="R2653" t="s">
        <v>9461</v>
      </c>
      <c r="S2653" t="s">
        <v>2655</v>
      </c>
      <c r="T2653" t="s">
        <v>2688</v>
      </c>
      <c r="U2653" t="s">
        <v>488</v>
      </c>
      <c r="V2653" s="7" t="s">
        <v>958</v>
      </c>
      <c r="W2653" s="8">
        <v>20000</v>
      </c>
      <c r="X2653" t="s">
        <v>9462</v>
      </c>
      <c r="Y2653" t="s">
        <v>4442</v>
      </c>
      <c r="Z2653" s="8">
        <v>49599</v>
      </c>
      <c r="AA2653" s="9">
        <v>12.55</v>
      </c>
      <c r="AB2653" s="8">
        <v>92668.32</v>
      </c>
      <c r="AD2653" s="10">
        <v>4873515</v>
      </c>
      <c r="AE2653" s="11">
        <v>46012</v>
      </c>
      <c r="AF2653" s="8">
        <v>47151</v>
      </c>
      <c r="AG2653" s="8">
        <v>17552</v>
      </c>
      <c r="AH2653" s="12">
        <v>0.87760000000000005</v>
      </c>
      <c r="AI2653" s="8">
        <v>1398.5657370517927</v>
      </c>
      <c r="AJ2653" s="11">
        <v>47623.565737037039</v>
      </c>
      <c r="AK2653" s="11">
        <v>48054</v>
      </c>
      <c r="AL2653" s="10">
        <v>-431</v>
      </c>
      <c r="AM2653">
        <v>72552.95</v>
      </c>
      <c r="AN2653">
        <v>1.2700974999999999</v>
      </c>
      <c r="AO2653" s="40" t="str">
        <f>E2653&amp;F2653&amp;U2653</f>
        <v>2BWDRIV-WHGPRHF</v>
      </c>
      <c r="AP2653" s="40" t="str">
        <f>_xlfn.XLOOKUP(AO2653,CrossRef!N:N,CrossRef!A:A,"NOT FOUND",0)</f>
        <v>2BW4008RF</v>
      </c>
      <c r="AQ2653" s="40" t="str">
        <f>IFERROR(_xlfn.XLOOKUP(AO2653,CrossRef!$N:$N,CrossRef!$E:$E,"Not Found"),"-")</f>
        <v>789C</v>
      </c>
      <c r="AR2653" s="40" t="str">
        <f>IFERROR(_xlfn.XLOOKUP(AO2653,CrossRef!$N:$N,CrossRef!$G:$G,"Not Found"),"-")</f>
        <v>4008 - FINAL DRIVE, BRAKE &amp; WHEEL</v>
      </c>
      <c r="AS2653" s="40" t="str">
        <f>IFERROR(_xlfn.XLOOKUP(AO2653,CrossRef!$N:$N,CrossRef!$H:$H,"Not Found"),"-")</f>
        <v>RF - RIGHT FRONT</v>
      </c>
    </row>
    <row r="2654" spans="1:45" hidden="1" x14ac:dyDescent="0.3">
      <c r="A2654" s="38" t="str">
        <f>E2654&amp;F2654&amp;U2654</f>
        <v>2BWSURE-SPSNLHR</v>
      </c>
      <c r="B2654" s="38" t="str">
        <f>I2654&amp;D2654&amp;C2654</f>
        <v>TD66527213LR</v>
      </c>
      <c r="C2654" s="38" t="str">
        <f>_xlfn.XLOOKUP(A2654,CrossRef!N:N,CrossRef!D:D,"",0)</f>
        <v>LR</v>
      </c>
      <c r="D2654" s="38" t="str">
        <f>_xlfn.XLOOKUP(A2654,CrossRef!N:N,CrossRef!C:C,"",0)</f>
        <v>7213</v>
      </c>
      <c r="E2654" s="38" t="str">
        <f>LEFT(M2654,3)</f>
        <v>2BW</v>
      </c>
      <c r="F2654" s="38" t="str">
        <f>_xlfn.TEXTAFTER(J2654,"-")</f>
        <v>SURE-SPSN</v>
      </c>
      <c r="G2654" t="s">
        <v>2695</v>
      </c>
      <c r="H2654" t="s">
        <v>2696</v>
      </c>
      <c r="I2654" t="s">
        <v>6571</v>
      </c>
      <c r="J2654" s="7" t="s">
        <v>1884</v>
      </c>
      <c r="K2654" t="s">
        <v>2638</v>
      </c>
      <c r="L2654" t="s">
        <v>180</v>
      </c>
      <c r="M2654" t="s">
        <v>6573</v>
      </c>
      <c r="N2654" t="s">
        <v>2640</v>
      </c>
      <c r="O2654" t="s">
        <v>2871</v>
      </c>
      <c r="P2654" t="s">
        <v>2642</v>
      </c>
      <c r="Q2654" t="s">
        <v>2640</v>
      </c>
      <c r="R2654" t="s">
        <v>9463</v>
      </c>
      <c r="S2654" t="s">
        <v>2644</v>
      </c>
      <c r="T2654" t="s">
        <v>2720</v>
      </c>
      <c r="U2654" t="s">
        <v>491</v>
      </c>
      <c r="V2654" s="7" t="s">
        <v>960</v>
      </c>
      <c r="W2654" s="8">
        <v>20000</v>
      </c>
      <c r="X2654" t="s">
        <v>9464</v>
      </c>
      <c r="Y2654" t="s">
        <v>6712</v>
      </c>
      <c r="Z2654" s="8">
        <v>49599</v>
      </c>
      <c r="AA2654" s="9">
        <v>12.55</v>
      </c>
      <c r="AB2654" s="8">
        <v>55716.17</v>
      </c>
      <c r="AD2654" s="10">
        <v>4873540</v>
      </c>
      <c r="AE2654" s="11">
        <v>46012</v>
      </c>
      <c r="AF2654" s="8">
        <v>47151</v>
      </c>
      <c r="AG2654" s="8">
        <v>17552</v>
      </c>
      <c r="AH2654" s="12">
        <v>0.87760000000000005</v>
      </c>
      <c r="AI2654" s="8">
        <v>1398.5657370517927</v>
      </c>
      <c r="AJ2654" s="11">
        <v>47623.565737037039</v>
      </c>
      <c r="AK2654" s="11">
        <v>48054</v>
      </c>
      <c r="AL2654" s="10">
        <v>-431</v>
      </c>
      <c r="AM2654">
        <v>72552.95</v>
      </c>
      <c r="AN2654">
        <v>1.2700974999999999</v>
      </c>
      <c r="AO2654" s="40" t="str">
        <f>E2654&amp;F2654&amp;U2654</f>
        <v>2BWSURE-SPSNLHR</v>
      </c>
      <c r="AP2654" s="40" t="str">
        <f>_xlfn.XLOOKUP(AO2654,CrossRef!N:N,CrossRef!A:A,"NOT FOUND",0)</f>
        <v>2BW7213LR</v>
      </c>
      <c r="AQ2654" s="40" t="str">
        <f>IFERROR(_xlfn.XLOOKUP(AO2654,CrossRef!$N:$N,CrossRef!$E:$E,"Not Found"),"-")</f>
        <v>789C</v>
      </c>
      <c r="AR2654" s="40" t="str">
        <f>IFERROR(_xlfn.XLOOKUP(AO2654,CrossRef!$N:$N,CrossRef!$G:$G,"Not Found"),"-")</f>
        <v>7213 - REAR SUSPENSION CYLINDER</v>
      </c>
      <c r="AS2654" s="40" t="str">
        <f>IFERROR(_xlfn.XLOOKUP(AO2654,CrossRef!$N:$N,CrossRef!$H:$H,"Not Found"),"-")</f>
        <v>LR - LEFT REAR</v>
      </c>
    </row>
    <row r="2655" spans="1:45" hidden="1" x14ac:dyDescent="0.3">
      <c r="A2655" s="38" t="str">
        <f>E2655&amp;F2655&amp;U2655</f>
        <v>2BWSURE-SPSNRHF</v>
      </c>
      <c r="B2655" s="38" t="str">
        <f>I2655&amp;D2655&amp;C2655</f>
        <v>TD66527201RF</v>
      </c>
      <c r="C2655" s="38" t="str">
        <f>_xlfn.XLOOKUP(A2655,CrossRef!N:N,CrossRef!D:D,"",0)</f>
        <v>RF</v>
      </c>
      <c r="D2655" s="38" t="str">
        <f>_xlfn.XLOOKUP(A2655,CrossRef!N:N,CrossRef!C:C,"",0)</f>
        <v>7201</v>
      </c>
      <c r="E2655" s="38" t="str">
        <f>LEFT(M2655,3)</f>
        <v>2BW</v>
      </c>
      <c r="F2655" s="38" t="str">
        <f>_xlfn.TEXTAFTER(J2655,"-")</f>
        <v>SURE-SPSN</v>
      </c>
      <c r="G2655" t="s">
        <v>2695</v>
      </c>
      <c r="H2655" t="s">
        <v>2696</v>
      </c>
      <c r="I2655" t="s">
        <v>6571</v>
      </c>
      <c r="J2655" s="7" t="s">
        <v>1884</v>
      </c>
      <c r="K2655" t="s">
        <v>2638</v>
      </c>
      <c r="L2655" t="s">
        <v>180</v>
      </c>
      <c r="M2655" t="s">
        <v>6573</v>
      </c>
      <c r="N2655" t="s">
        <v>2640</v>
      </c>
      <c r="O2655" t="s">
        <v>2871</v>
      </c>
      <c r="P2655" t="s">
        <v>2642</v>
      </c>
      <c r="Q2655" t="s">
        <v>2640</v>
      </c>
      <c r="R2655" t="s">
        <v>9465</v>
      </c>
      <c r="S2655" t="s">
        <v>2657</v>
      </c>
      <c r="T2655" t="s">
        <v>2657</v>
      </c>
      <c r="U2655" t="s">
        <v>488</v>
      </c>
      <c r="V2655" s="7" t="s">
        <v>966</v>
      </c>
      <c r="W2655" s="8">
        <v>20000</v>
      </c>
      <c r="X2655" t="s">
        <v>9466</v>
      </c>
      <c r="Y2655" t="s">
        <v>4445</v>
      </c>
      <c r="Z2655" s="8">
        <v>49599</v>
      </c>
      <c r="AA2655" s="9">
        <v>12.55</v>
      </c>
      <c r="AB2655" s="8">
        <v>33408.620000000003</v>
      </c>
      <c r="AD2655" s="10">
        <v>0</v>
      </c>
      <c r="AE2655" s="11"/>
      <c r="AF2655" s="8">
        <v>47151</v>
      </c>
      <c r="AG2655" s="8">
        <v>17552</v>
      </c>
      <c r="AH2655" s="12">
        <v>0.87760000000000005</v>
      </c>
      <c r="AI2655" s="8">
        <v>1398.5657370517927</v>
      </c>
      <c r="AJ2655" s="11">
        <v>47623.565737037039</v>
      </c>
      <c r="AK2655" s="11"/>
      <c r="AL2655" s="10"/>
      <c r="AO2655" s="40" t="str">
        <f>E2655&amp;F2655&amp;U2655</f>
        <v>2BWSURE-SPSNRHF</v>
      </c>
      <c r="AP2655" s="40" t="str">
        <f>_xlfn.XLOOKUP(AO2655,CrossRef!N:N,CrossRef!A:A,"NOT FOUND",0)</f>
        <v>2BW7201RF</v>
      </c>
      <c r="AQ2655" s="40" t="str">
        <f>IFERROR(_xlfn.XLOOKUP(AO2655,CrossRef!$N:$N,CrossRef!$E:$E,"Not Found"),"-")</f>
        <v>789C</v>
      </c>
      <c r="AR2655" s="40" t="str">
        <f>IFERROR(_xlfn.XLOOKUP(AO2655,CrossRef!$N:$N,CrossRef!$G:$G,"Not Found"),"-")</f>
        <v>7201 - SUSPENSION CYLINDER</v>
      </c>
      <c r="AS2655" s="40" t="str">
        <f>IFERROR(_xlfn.XLOOKUP(AO2655,CrossRef!$N:$N,CrossRef!$H:$H,"Not Found"),"-")</f>
        <v>RF - RIGHT FRONT</v>
      </c>
    </row>
    <row r="2656" spans="1:45" hidden="1" x14ac:dyDescent="0.3">
      <c r="A2656" s="38" t="str">
        <f>E2656&amp;F2656&amp;U2656</f>
        <v>2BWSURE-SPSNRHR</v>
      </c>
      <c r="B2656" s="38" t="str">
        <f>I2656&amp;D2656&amp;C2656</f>
        <v>TD66527213RR</v>
      </c>
      <c r="C2656" s="38" t="str">
        <f>_xlfn.XLOOKUP(A2656,CrossRef!N:N,CrossRef!D:D,"",0)</f>
        <v>RR</v>
      </c>
      <c r="D2656" s="38" t="str">
        <f>_xlfn.XLOOKUP(A2656,CrossRef!N:N,CrossRef!C:C,"",0)</f>
        <v>7213</v>
      </c>
      <c r="E2656" s="38" t="str">
        <f>LEFT(M2656,3)</f>
        <v>2BW</v>
      </c>
      <c r="F2656" s="38" t="str">
        <f>_xlfn.TEXTAFTER(J2656,"-")</f>
        <v>SURE-SPSN</v>
      </c>
      <c r="G2656" t="s">
        <v>2695</v>
      </c>
      <c r="H2656" t="s">
        <v>2696</v>
      </c>
      <c r="I2656" t="s">
        <v>6571</v>
      </c>
      <c r="J2656" s="7" t="s">
        <v>1884</v>
      </c>
      <c r="K2656" t="s">
        <v>2638</v>
      </c>
      <c r="L2656" t="s">
        <v>180</v>
      </c>
      <c r="M2656" t="s">
        <v>6573</v>
      </c>
      <c r="N2656" t="s">
        <v>2640</v>
      </c>
      <c r="O2656" t="s">
        <v>2871</v>
      </c>
      <c r="P2656" t="s">
        <v>2642</v>
      </c>
      <c r="Q2656" t="s">
        <v>2640</v>
      </c>
      <c r="R2656" t="s">
        <v>9467</v>
      </c>
      <c r="S2656" t="s">
        <v>2644</v>
      </c>
      <c r="T2656" t="s">
        <v>2720</v>
      </c>
      <c r="U2656" t="s">
        <v>494</v>
      </c>
      <c r="V2656" s="7" t="s">
        <v>961</v>
      </c>
      <c r="W2656" s="8">
        <v>20000</v>
      </c>
      <c r="X2656" t="s">
        <v>9468</v>
      </c>
      <c r="Y2656" t="s">
        <v>6715</v>
      </c>
      <c r="Z2656" s="8">
        <v>49599</v>
      </c>
      <c r="AA2656" s="9">
        <v>12.55</v>
      </c>
      <c r="AB2656" s="8">
        <v>55716.17</v>
      </c>
      <c r="AD2656" s="10">
        <v>4873541</v>
      </c>
      <c r="AE2656" s="11">
        <v>46012</v>
      </c>
      <c r="AF2656" s="8">
        <v>47151</v>
      </c>
      <c r="AG2656" s="8">
        <v>17552</v>
      </c>
      <c r="AH2656" s="12">
        <v>0.87760000000000005</v>
      </c>
      <c r="AI2656" s="8">
        <v>1398.5657370517927</v>
      </c>
      <c r="AJ2656" s="11">
        <v>47623.565737037039</v>
      </c>
      <c r="AK2656" s="11">
        <v>48054</v>
      </c>
      <c r="AL2656" s="10">
        <v>-431</v>
      </c>
      <c r="AM2656">
        <v>72552.95</v>
      </c>
      <c r="AN2656">
        <v>1.2700974999999999</v>
      </c>
      <c r="AO2656" s="40" t="str">
        <f>E2656&amp;F2656&amp;U2656</f>
        <v>2BWSURE-SPSNRHR</v>
      </c>
      <c r="AP2656" s="40" t="str">
        <f>_xlfn.XLOOKUP(AO2656,CrossRef!N:N,CrossRef!A:A,"NOT FOUND",0)</f>
        <v>2BW7213RR</v>
      </c>
      <c r="AQ2656" s="40" t="str">
        <f>IFERROR(_xlfn.XLOOKUP(AO2656,CrossRef!$N:$N,CrossRef!$E:$E,"Not Found"),"-")</f>
        <v>789C</v>
      </c>
      <c r="AR2656" s="40" t="str">
        <f>IFERROR(_xlfn.XLOOKUP(AO2656,CrossRef!$N:$N,CrossRef!$G:$G,"Not Found"),"-")</f>
        <v>7213 - REAR SUSPENSION CYLINDER</v>
      </c>
      <c r="AS2656" s="40" t="str">
        <f>IFERROR(_xlfn.XLOOKUP(AO2656,CrossRef!$N:$N,CrossRef!$H:$H,"Not Found"),"-")</f>
        <v>RR - RIGHT REAR</v>
      </c>
    </row>
    <row r="2657" spans="1:45" hidden="1" x14ac:dyDescent="0.3">
      <c r="A2657" s="38" t="str">
        <f>E2657&amp;F2657&amp;U2657</f>
        <v>7ERDRIV-TQCV</v>
      </c>
      <c r="B2657" s="38" t="str">
        <f>I2657&amp;D2657&amp;C2657</f>
        <v>TS2197310100</v>
      </c>
      <c r="C2657" s="38" t="str">
        <f>_xlfn.XLOOKUP(A2657,CrossRef!N:N,CrossRef!D:D,"",0)</f>
        <v>00</v>
      </c>
      <c r="D2657" s="38" t="str">
        <f>_xlfn.XLOOKUP(A2657,CrossRef!N:N,CrossRef!C:C,"",0)</f>
        <v>3101</v>
      </c>
      <c r="E2657" s="38" t="str">
        <f>LEFT(M2657,3)</f>
        <v>7ER</v>
      </c>
      <c r="F2657" s="38" t="str">
        <f>_xlfn.TEXTAFTER(J2657,"-")</f>
        <v>DRIV-TQCV</v>
      </c>
      <c r="G2657" t="s">
        <v>2725</v>
      </c>
      <c r="H2657" t="s">
        <v>2726</v>
      </c>
      <c r="I2657" t="s">
        <v>3594</v>
      </c>
      <c r="J2657" s="7" t="s">
        <v>408</v>
      </c>
      <c r="K2657" t="s">
        <v>2638</v>
      </c>
      <c r="L2657" t="s">
        <v>196</v>
      </c>
      <c r="M2657" t="s">
        <v>3595</v>
      </c>
      <c r="N2657" t="s">
        <v>2640</v>
      </c>
      <c r="O2657" t="s">
        <v>2653</v>
      </c>
      <c r="P2657" t="s">
        <v>2642</v>
      </c>
      <c r="Q2657" t="s">
        <v>2640</v>
      </c>
      <c r="R2657" t="s">
        <v>9469</v>
      </c>
      <c r="S2657" t="s">
        <v>2655</v>
      </c>
      <c r="T2657" t="s">
        <v>2678</v>
      </c>
      <c r="U2657" t="s">
        <v>2657</v>
      </c>
      <c r="V2657" s="7" t="s">
        <v>399</v>
      </c>
      <c r="W2657" s="8">
        <v>20000</v>
      </c>
      <c r="X2657" t="s">
        <v>9470</v>
      </c>
      <c r="Y2657" t="s">
        <v>9332</v>
      </c>
      <c r="Z2657" s="8">
        <v>56654</v>
      </c>
      <c r="AA2657" s="9">
        <v>13.47</v>
      </c>
      <c r="AB2657" s="8">
        <v>36823.019999999997</v>
      </c>
      <c r="AD2657" s="10">
        <v>4828010</v>
      </c>
      <c r="AE2657" s="11">
        <v>46138</v>
      </c>
      <c r="AF2657" s="8">
        <v>54206</v>
      </c>
      <c r="AG2657" s="8">
        <v>17552</v>
      </c>
      <c r="AH2657" s="12">
        <v>0.87760000000000005</v>
      </c>
      <c r="AI2657" s="8">
        <v>1303.0438010393466</v>
      </c>
      <c r="AJ2657" s="11">
        <v>47528.043801041669</v>
      </c>
      <c r="AK2657" s="11">
        <v>48787</v>
      </c>
      <c r="AL2657" s="10">
        <v>-1259</v>
      </c>
      <c r="AM2657">
        <v>91164.14</v>
      </c>
      <c r="AN2657">
        <v>1.847907</v>
      </c>
      <c r="AO2657" s="40" t="str">
        <f>E2657&amp;F2657&amp;U2657</f>
        <v>7ERDRIV-TQCV</v>
      </c>
      <c r="AP2657" s="40" t="str">
        <f>_xlfn.XLOOKUP(AO2657,CrossRef!N:N,CrossRef!A:A,"NOT FOUND",0)</f>
        <v>7ER310100</v>
      </c>
      <c r="AQ2657" s="40" t="str">
        <f>IFERROR(_xlfn.XLOOKUP(AO2657,CrossRef!$N:$N,CrossRef!$E:$E,"Not Found"),"-")</f>
        <v>773D</v>
      </c>
      <c r="AR2657" s="40" t="str">
        <f>IFERROR(_xlfn.XLOOKUP(AO2657,CrossRef!$N:$N,CrossRef!$G:$G,"Not Found"),"-")</f>
        <v>3101 - TORQUE CONVERTER</v>
      </c>
      <c r="AS2657" s="40" t="str">
        <f>IFERROR(_xlfn.XLOOKUP(AO2657,CrossRef!$N:$N,CrossRef!$H:$H,"Not Found"),"-")</f>
        <v>00 - (NONE)</v>
      </c>
    </row>
    <row r="2658" spans="1:45" hidden="1" x14ac:dyDescent="0.3">
      <c r="A2658" s="38" t="str">
        <f>E2658&amp;F2658&amp;U2658</f>
        <v>7ERENGI</v>
      </c>
      <c r="B2658" s="38" t="str">
        <f>I2658&amp;D2658&amp;C2658</f>
        <v>TS2197100000</v>
      </c>
      <c r="C2658" s="38" t="str">
        <f>_xlfn.XLOOKUP(A2658,CrossRef!N:N,CrossRef!D:D,"",0)</f>
        <v>00</v>
      </c>
      <c r="D2658" s="38" t="str">
        <f>_xlfn.XLOOKUP(A2658,CrossRef!N:N,CrossRef!C:C,"",0)</f>
        <v>1000</v>
      </c>
      <c r="E2658" s="38" t="str">
        <f>LEFT(M2658,3)</f>
        <v>7ER</v>
      </c>
      <c r="F2658" s="38" t="str">
        <f>_xlfn.TEXTAFTER(J2658,"-")</f>
        <v>ENGI</v>
      </c>
      <c r="G2658" t="s">
        <v>2725</v>
      </c>
      <c r="H2658" t="s">
        <v>2726</v>
      </c>
      <c r="I2658" t="s">
        <v>3594</v>
      </c>
      <c r="J2658" s="7" t="s">
        <v>198</v>
      </c>
      <c r="K2658" t="s">
        <v>2638</v>
      </c>
      <c r="L2658" t="s">
        <v>196</v>
      </c>
      <c r="M2658" t="s">
        <v>3595</v>
      </c>
      <c r="N2658" t="s">
        <v>2640</v>
      </c>
      <c r="O2658" t="s">
        <v>2653</v>
      </c>
      <c r="P2658" t="s">
        <v>2642</v>
      </c>
      <c r="Q2658" t="s">
        <v>2640</v>
      </c>
      <c r="R2658" t="s">
        <v>9471</v>
      </c>
      <c r="S2658" t="s">
        <v>2655</v>
      </c>
      <c r="T2658" t="s">
        <v>3265</v>
      </c>
      <c r="U2658" t="s">
        <v>2657</v>
      </c>
      <c r="V2658" s="7" t="s">
        <v>22</v>
      </c>
      <c r="W2658" s="8">
        <v>20000</v>
      </c>
      <c r="X2658" t="s">
        <v>9472</v>
      </c>
      <c r="Y2658" t="s">
        <v>8677</v>
      </c>
      <c r="Z2658" s="8">
        <v>56654</v>
      </c>
      <c r="AA2658" s="9">
        <v>13.47</v>
      </c>
      <c r="AB2658" s="8">
        <v>196080.75</v>
      </c>
      <c r="AD2658" s="10">
        <v>4820894</v>
      </c>
      <c r="AE2658" s="11">
        <v>46043</v>
      </c>
      <c r="AF2658" s="8">
        <v>54206</v>
      </c>
      <c r="AG2658" s="8">
        <v>17552</v>
      </c>
      <c r="AH2658" s="12">
        <v>0.87760000000000005</v>
      </c>
      <c r="AI2658" s="8">
        <v>1303.0438010393466</v>
      </c>
      <c r="AJ2658" s="11">
        <v>47528.043801041669</v>
      </c>
      <c r="AK2658" s="11"/>
      <c r="AL2658" s="10"/>
      <c r="AO2658" s="40" t="str">
        <f>E2658&amp;F2658&amp;U2658</f>
        <v>7ERENGI</v>
      </c>
      <c r="AP2658" s="40" t="str">
        <f>_xlfn.XLOOKUP(AO2658,CrossRef!N:N,CrossRef!A:A,"NOT FOUND",0)</f>
        <v>7ER100000</v>
      </c>
      <c r="AQ2658" s="40" t="str">
        <f>IFERROR(_xlfn.XLOOKUP(AO2658,CrossRef!$N:$N,CrossRef!$E:$E,"Not Found"),"-")</f>
        <v>773D</v>
      </c>
      <c r="AR2658" s="40" t="str">
        <f>IFERROR(_xlfn.XLOOKUP(AO2658,CrossRef!$N:$N,CrossRef!$G:$G,"Not Found"),"-")</f>
        <v>1000 - ENGINE</v>
      </c>
      <c r="AS2658" s="40" t="str">
        <f>IFERROR(_xlfn.XLOOKUP(AO2658,CrossRef!$N:$N,CrossRef!$H:$H,"Not Found"),"-")</f>
        <v>00 - (NONE)</v>
      </c>
    </row>
    <row r="2659" spans="1:45" hidden="1" x14ac:dyDescent="0.3">
      <c r="A2659" s="38" t="str">
        <f>E2659&amp;F2659&amp;U2659</f>
        <v>7ERENGI-COSY</v>
      </c>
      <c r="B2659" s="38" t="str">
        <f>I2659&amp;D2659&amp;C2659</f>
        <v>TS2197135300</v>
      </c>
      <c r="C2659" s="38" t="str">
        <f>_xlfn.XLOOKUP(A2659,CrossRef!N:N,CrossRef!D:D,"",0)</f>
        <v>00</v>
      </c>
      <c r="D2659" s="38" t="str">
        <f>_xlfn.XLOOKUP(A2659,CrossRef!N:N,CrossRef!C:C,"",0)</f>
        <v>1353</v>
      </c>
      <c r="E2659" s="38" t="str">
        <f>LEFT(M2659,3)</f>
        <v>7ER</v>
      </c>
      <c r="F2659" s="38" t="str">
        <f>_xlfn.TEXTAFTER(J2659,"-")</f>
        <v>ENGI-COSY</v>
      </c>
      <c r="G2659" t="s">
        <v>2725</v>
      </c>
      <c r="H2659" t="s">
        <v>2726</v>
      </c>
      <c r="I2659" t="s">
        <v>3594</v>
      </c>
      <c r="J2659" s="7" t="s">
        <v>295</v>
      </c>
      <c r="K2659" t="s">
        <v>2638</v>
      </c>
      <c r="L2659" t="s">
        <v>196</v>
      </c>
      <c r="M2659" t="s">
        <v>3595</v>
      </c>
      <c r="N2659" t="s">
        <v>2640</v>
      </c>
      <c r="O2659" t="s">
        <v>2653</v>
      </c>
      <c r="P2659" t="s">
        <v>2642</v>
      </c>
      <c r="Q2659" t="s">
        <v>2640</v>
      </c>
      <c r="R2659" t="s">
        <v>9473</v>
      </c>
      <c r="S2659" t="s">
        <v>2655</v>
      </c>
      <c r="T2659" t="s">
        <v>3253</v>
      </c>
      <c r="U2659" t="s">
        <v>2657</v>
      </c>
      <c r="V2659" s="7" t="s">
        <v>264</v>
      </c>
      <c r="W2659" s="8">
        <v>20000</v>
      </c>
      <c r="X2659" t="s">
        <v>9474</v>
      </c>
      <c r="Y2659" t="s">
        <v>3428</v>
      </c>
      <c r="Z2659" s="8">
        <v>56654</v>
      </c>
      <c r="AA2659" s="9">
        <v>13.47</v>
      </c>
      <c r="AB2659" s="8">
        <v>16337.58</v>
      </c>
      <c r="AD2659" s="10">
        <v>4824777</v>
      </c>
      <c r="AE2659" s="11">
        <v>46041</v>
      </c>
      <c r="AF2659" s="8">
        <v>54206</v>
      </c>
      <c r="AG2659" s="8">
        <v>17552</v>
      </c>
      <c r="AH2659" s="12">
        <v>0.87760000000000005</v>
      </c>
      <c r="AI2659" s="8">
        <v>1303.0438010393466</v>
      </c>
      <c r="AJ2659" s="11">
        <v>47528.043801041669</v>
      </c>
      <c r="AK2659" s="11">
        <v>48787</v>
      </c>
      <c r="AL2659" s="10">
        <v>-1259</v>
      </c>
      <c r="AM2659">
        <v>91164.14</v>
      </c>
      <c r="AN2659">
        <v>1.847907</v>
      </c>
      <c r="AO2659" s="40" t="str">
        <f>E2659&amp;F2659&amp;U2659</f>
        <v>7ERENGI-COSY</v>
      </c>
      <c r="AP2659" s="40" t="str">
        <f>_xlfn.XLOOKUP(AO2659,CrossRef!N:N,CrossRef!A:A,"NOT FOUND",0)</f>
        <v>7ER135300</v>
      </c>
      <c r="AQ2659" s="40" t="str">
        <f>IFERROR(_xlfn.XLOOKUP(AO2659,CrossRef!$N:$N,CrossRef!$E:$E,"Not Found"),"-")</f>
        <v>773D</v>
      </c>
      <c r="AR2659" s="40" t="str">
        <f>IFERROR(_xlfn.XLOOKUP(AO2659,CrossRef!$N:$N,CrossRef!$G:$G,"Not Found"),"-")</f>
        <v>1353 - RADIATOR</v>
      </c>
      <c r="AS2659" s="40" t="str">
        <f>IFERROR(_xlfn.XLOOKUP(AO2659,CrossRef!$N:$N,CrossRef!$H:$H,"Not Found"),"-")</f>
        <v>00 - (NONE)</v>
      </c>
    </row>
    <row r="2660" spans="1:45" hidden="1" x14ac:dyDescent="0.3">
      <c r="A2660" s="38" t="str">
        <f>E2660&amp;F2660&amp;U2660</f>
        <v>SNDDRIV-WHGPLHF</v>
      </c>
      <c r="B2660" s="38" t="str">
        <f>I2660&amp;D2660&amp;C2660</f>
        <v>TD63224008LF</v>
      </c>
      <c r="C2660" s="38" t="str">
        <f>_xlfn.XLOOKUP(A2660,CrossRef!N:N,CrossRef!D:D,"",0)</f>
        <v>LF</v>
      </c>
      <c r="D2660" s="38" t="str">
        <f>_xlfn.XLOOKUP(A2660,CrossRef!N:N,CrossRef!C:C,"",0)</f>
        <v>4008</v>
      </c>
      <c r="E2660" s="38" t="str">
        <f>LEFT(M2660,3)</f>
        <v>SND</v>
      </c>
      <c r="F2660" s="38" t="str">
        <f>_xlfn.TEXTAFTER(J2660,"-")</f>
        <v>DRIV-WHGP</v>
      </c>
      <c r="G2660" t="s">
        <v>2725</v>
      </c>
      <c r="H2660" t="s">
        <v>2726</v>
      </c>
      <c r="I2660" t="s">
        <v>3134</v>
      </c>
      <c r="J2660" s="7" t="s">
        <v>2432</v>
      </c>
      <c r="K2660" t="s">
        <v>2638</v>
      </c>
      <c r="L2660" t="s">
        <v>187</v>
      </c>
      <c r="M2660" t="s">
        <v>3135</v>
      </c>
      <c r="N2660" t="s">
        <v>2640</v>
      </c>
      <c r="O2660" t="s">
        <v>2653</v>
      </c>
      <c r="P2660" t="s">
        <v>2642</v>
      </c>
      <c r="Q2660" t="s">
        <v>2640</v>
      </c>
      <c r="R2660" t="s">
        <v>9475</v>
      </c>
      <c r="S2660" t="s">
        <v>2655</v>
      </c>
      <c r="T2660" t="s">
        <v>2688</v>
      </c>
      <c r="U2660" t="s">
        <v>485</v>
      </c>
      <c r="V2660" s="7" t="s">
        <v>945</v>
      </c>
      <c r="W2660" s="8">
        <v>24000</v>
      </c>
      <c r="X2660" t="s">
        <v>9476</v>
      </c>
      <c r="Y2660" t="s">
        <v>5361</v>
      </c>
      <c r="Z2660" s="8">
        <v>54941.65</v>
      </c>
      <c r="AA2660" s="9">
        <v>14.08</v>
      </c>
      <c r="AB2660" s="8">
        <v>108623.9</v>
      </c>
      <c r="AD2660" s="10">
        <v>5028699</v>
      </c>
      <c r="AE2660" s="11">
        <v>45774</v>
      </c>
      <c r="AF2660" s="8">
        <v>48498.54</v>
      </c>
      <c r="AG2660" s="8">
        <v>17556.890000000007</v>
      </c>
      <c r="AH2660" s="12">
        <v>0.73153708333333356</v>
      </c>
      <c r="AI2660" s="8">
        <v>1246.9382102272732</v>
      </c>
      <c r="AJ2660" s="11">
        <v>47471.938210219909</v>
      </c>
      <c r="AK2660" s="11">
        <v>47440</v>
      </c>
      <c r="AL2660" s="10">
        <v>31</v>
      </c>
      <c r="AM2660">
        <v>72048.850000000006</v>
      </c>
      <c r="AN2660">
        <v>0.98126291666666687</v>
      </c>
      <c r="AO2660" s="40" t="str">
        <f>E2660&amp;F2660&amp;U2660</f>
        <v>SNDDRIV-WHGPLHF</v>
      </c>
      <c r="AP2660" s="40" t="str">
        <f>_xlfn.XLOOKUP(AO2660,CrossRef!N:N,CrossRef!A:A,"NOT FOUND",0)</f>
        <v>SND4008LF</v>
      </c>
      <c r="AQ2660" s="40" t="str">
        <f>IFERROR(_xlfn.XLOOKUP(AO2660,CrossRef!$N:$N,CrossRef!$E:$E,"Not Found"),"-")</f>
        <v>793F XQ</v>
      </c>
      <c r="AR2660" s="40" t="str">
        <f>IFERROR(_xlfn.XLOOKUP(AO2660,CrossRef!$N:$N,CrossRef!$G:$G,"Not Found"),"-")</f>
        <v>4008 - FINAL DRIVE, BRAKE &amp; WHEEL</v>
      </c>
      <c r="AS2660" s="40" t="str">
        <f>IFERROR(_xlfn.XLOOKUP(AO2660,CrossRef!$N:$N,CrossRef!$H:$H,"Not Found"),"-")</f>
        <v>LF - LEFT FRONT</v>
      </c>
    </row>
    <row r="2661" spans="1:45" hidden="1" x14ac:dyDescent="0.3">
      <c r="A2661" s="38" t="str">
        <f>E2661&amp;F2661&amp;U2661</f>
        <v>SNDSURE-SPSNLHF</v>
      </c>
      <c r="B2661" s="38" t="str">
        <f>I2661&amp;D2661&amp;C2661</f>
        <v>TD6322</v>
      </c>
      <c r="C2661" s="38" t="str">
        <f>_xlfn.XLOOKUP(A2661,CrossRef!N:N,CrossRef!D:D,"",0)</f>
        <v/>
      </c>
      <c r="D2661" s="38" t="str">
        <f>_xlfn.XLOOKUP(A2661,CrossRef!N:N,CrossRef!C:C,"",0)</f>
        <v/>
      </c>
      <c r="E2661" s="38" t="str">
        <f>LEFT(M2661,3)</f>
        <v>SND</v>
      </c>
      <c r="F2661" s="38" t="str">
        <f>_xlfn.TEXTAFTER(J2661,"-")</f>
        <v>SURE-SPSN</v>
      </c>
      <c r="G2661" t="s">
        <v>2725</v>
      </c>
      <c r="H2661" t="s">
        <v>2726</v>
      </c>
      <c r="I2661" t="s">
        <v>3134</v>
      </c>
      <c r="J2661" s="7" t="s">
        <v>1148</v>
      </c>
      <c r="K2661" t="s">
        <v>2638</v>
      </c>
      <c r="L2661" t="s">
        <v>187</v>
      </c>
      <c r="M2661" t="s">
        <v>3135</v>
      </c>
      <c r="N2661" t="s">
        <v>2640</v>
      </c>
      <c r="O2661" t="s">
        <v>2653</v>
      </c>
      <c r="P2661" t="s">
        <v>2642</v>
      </c>
      <c r="Q2661" t="s">
        <v>2640</v>
      </c>
      <c r="R2661" t="s">
        <v>9477</v>
      </c>
      <c r="S2661" t="s">
        <v>2644</v>
      </c>
      <c r="T2661" t="s">
        <v>2720</v>
      </c>
      <c r="U2661" t="s">
        <v>485</v>
      </c>
      <c r="V2661" s="7" t="s">
        <v>950</v>
      </c>
      <c r="W2661" s="8">
        <v>24000</v>
      </c>
      <c r="X2661" t="s">
        <v>9478</v>
      </c>
      <c r="Y2661" t="s">
        <v>3142</v>
      </c>
      <c r="Z2661" s="8">
        <v>54941.65</v>
      </c>
      <c r="AA2661" s="9">
        <v>14.08</v>
      </c>
      <c r="AB2661" s="8">
        <v>68000.45</v>
      </c>
      <c r="AD2661" s="10">
        <v>4492736</v>
      </c>
      <c r="AE2661" s="11">
        <v>45773</v>
      </c>
      <c r="AF2661" s="8">
        <v>48498.54</v>
      </c>
      <c r="AG2661" s="8">
        <v>17556.890000000007</v>
      </c>
      <c r="AH2661" s="12">
        <v>0.73153708333333356</v>
      </c>
      <c r="AI2661" s="8">
        <v>1246.9382102272732</v>
      </c>
      <c r="AJ2661" s="11">
        <v>47471.938210219909</v>
      </c>
      <c r="AK2661" s="11">
        <v>47440</v>
      </c>
      <c r="AL2661" s="10">
        <v>31</v>
      </c>
      <c r="AM2661">
        <v>72048.850000000006</v>
      </c>
      <c r="AN2661">
        <v>0.98126291666666687</v>
      </c>
      <c r="AO2661" s="40" t="str">
        <f>E2661&amp;F2661&amp;U2661</f>
        <v>SNDSURE-SPSNLHF</v>
      </c>
      <c r="AP2661" s="40" t="str">
        <f>_xlfn.XLOOKUP(AO2661,CrossRef!N:N,CrossRef!A:A,"NOT FOUND",0)</f>
        <v>NOT FOUND</v>
      </c>
      <c r="AQ2661" s="40" t="str">
        <f>IFERROR(_xlfn.XLOOKUP(AO2661,CrossRef!$N:$N,CrossRef!$E:$E,"Not Found"),"-")</f>
        <v>Not Found</v>
      </c>
      <c r="AR2661" s="40" t="str">
        <f>IFERROR(_xlfn.XLOOKUP(AO2661,CrossRef!$N:$N,CrossRef!$G:$G,"Not Found"),"-")</f>
        <v>Not Found</v>
      </c>
      <c r="AS2661" s="40" t="str">
        <f>IFERROR(_xlfn.XLOOKUP(AO2661,CrossRef!$N:$N,CrossRef!$H:$H,"Not Found"),"-")</f>
        <v>Not Found</v>
      </c>
    </row>
    <row r="2662" spans="1:45" hidden="1" x14ac:dyDescent="0.3">
      <c r="A2662" s="38" t="str">
        <f>E2662&amp;F2662&amp;U2662</f>
        <v>FDBHYSY-CYHYRH</v>
      </c>
      <c r="B2662" s="38" t="str">
        <f>I2662&amp;D2662&amp;C2662</f>
        <v>QTD285102RI</v>
      </c>
      <c r="C2662" s="38" t="str">
        <f>_xlfn.XLOOKUP(A2662,CrossRef!N:N,CrossRef!D:D,"",0)</f>
        <v>RI</v>
      </c>
      <c r="D2662" s="38" t="str">
        <f>_xlfn.XLOOKUP(A2662,CrossRef!N:N,CrossRef!C:C,"",0)</f>
        <v>5102</v>
      </c>
      <c r="E2662" s="38" t="str">
        <f>LEFT(M2662,3)</f>
        <v>FDB</v>
      </c>
      <c r="F2662" s="38" t="str">
        <f>_xlfn.TEXTAFTER(J2662,"-")</f>
        <v>HYSY-CYHY</v>
      </c>
      <c r="G2662" t="s">
        <v>2635</v>
      </c>
      <c r="H2662" t="s">
        <v>2636</v>
      </c>
      <c r="I2662" t="s">
        <v>5183</v>
      </c>
      <c r="J2662" s="7" t="s">
        <v>2358</v>
      </c>
      <c r="K2662" t="s">
        <v>2638</v>
      </c>
      <c r="L2662" t="s">
        <v>155</v>
      </c>
      <c r="M2662" t="s">
        <v>5184</v>
      </c>
      <c r="N2662" t="s">
        <v>2640</v>
      </c>
      <c r="O2662" t="s">
        <v>2641</v>
      </c>
      <c r="P2662" t="s">
        <v>2642</v>
      </c>
      <c r="Q2662" t="s">
        <v>2662</v>
      </c>
      <c r="R2662" t="s">
        <v>9479</v>
      </c>
      <c r="S2662" t="s">
        <v>2644</v>
      </c>
      <c r="T2662" t="s">
        <v>2645</v>
      </c>
      <c r="U2662" t="s">
        <v>63</v>
      </c>
      <c r="V2662" s="7" t="s">
        <v>728</v>
      </c>
      <c r="W2662" s="8">
        <v>20000</v>
      </c>
      <c r="X2662" t="s">
        <v>9480</v>
      </c>
      <c r="Y2662" t="s">
        <v>3261</v>
      </c>
      <c r="Z2662" s="8">
        <v>90164</v>
      </c>
      <c r="AA2662" s="9">
        <v>1.75</v>
      </c>
      <c r="AB2662" s="8">
        <v>20259.990000000002</v>
      </c>
      <c r="AD2662" s="10">
        <v>4523039</v>
      </c>
      <c r="AE2662" s="11">
        <v>45891</v>
      </c>
      <c r="AF2662" s="8">
        <v>87736</v>
      </c>
      <c r="AG2662" s="8">
        <v>17572</v>
      </c>
      <c r="AH2662" s="12">
        <v>0.87860000000000005</v>
      </c>
      <c r="AI2662" s="8">
        <v>10041.142857142857</v>
      </c>
      <c r="AJ2662" s="11">
        <v>56266.142857141203</v>
      </c>
      <c r="AK2662" s="11">
        <v>47827</v>
      </c>
      <c r="AL2662" s="10">
        <v>8439</v>
      </c>
      <c r="AM2662">
        <v>92967.5</v>
      </c>
      <c r="AN2662">
        <v>0.261575</v>
      </c>
      <c r="AO2662" s="40" t="str">
        <f>E2662&amp;F2662&amp;U2662</f>
        <v>FDBHYSY-CYHYRH</v>
      </c>
      <c r="AP2662" s="40" t="str">
        <f>_xlfn.XLOOKUP(AO2662,CrossRef!N:N,CrossRef!A:A,"NOT FOUND",0)</f>
        <v>FDB5102RI</v>
      </c>
      <c r="AQ2662" s="40" t="str">
        <f>IFERROR(_xlfn.XLOOKUP(AO2662,CrossRef!$N:$N,CrossRef!$E:$E,"Not Found"),"-")</f>
        <v>793D</v>
      </c>
      <c r="AR2662" s="40" t="str">
        <f>IFERROR(_xlfn.XLOOKUP(AO2662,CrossRef!$N:$N,CrossRef!$G:$G,"Not Found"),"-")</f>
        <v>5102 - LIFT/HOIST CYLINDER</v>
      </c>
      <c r="AS2662" s="40" t="str">
        <f>IFERROR(_xlfn.XLOOKUP(AO2662,CrossRef!$N:$N,CrossRef!$H:$H,"Not Found"),"-")</f>
        <v>RI - RIGHT</v>
      </c>
    </row>
    <row r="2663" spans="1:45" hidden="1" x14ac:dyDescent="0.3">
      <c r="A2663" s="38" t="str">
        <f>E2663&amp;F2663&amp;U2663</f>
        <v>JRPDRIV-FIDVRHR</v>
      </c>
      <c r="B2663" s="38" t="str">
        <f>I2663&amp;D2663&amp;C2663</f>
        <v>TD24154008RI</v>
      </c>
      <c r="C2663" s="38" t="str">
        <f>_xlfn.XLOOKUP(A2663,CrossRef!N:N,CrossRef!D:D,"",0)</f>
        <v>RI</v>
      </c>
      <c r="D2663" s="38" t="str">
        <f>_xlfn.XLOOKUP(A2663,CrossRef!N:N,CrossRef!C:C,"",0)</f>
        <v>4008</v>
      </c>
      <c r="E2663" s="38" t="str">
        <f>LEFT(M2663,3)</f>
        <v>JRP</v>
      </c>
      <c r="F2663" s="38" t="str">
        <f>_xlfn.TEXTAFTER(J2663,"-")</f>
        <v>DRIV-FIDV</v>
      </c>
      <c r="G2663" t="s">
        <v>2813</v>
      </c>
      <c r="H2663" t="s">
        <v>2814</v>
      </c>
      <c r="I2663" t="s">
        <v>3435</v>
      </c>
      <c r="J2663" s="7" t="s">
        <v>588</v>
      </c>
      <c r="K2663" t="s">
        <v>2638</v>
      </c>
      <c r="L2663" t="s">
        <v>172</v>
      </c>
      <c r="M2663" t="s">
        <v>3436</v>
      </c>
      <c r="N2663" t="s">
        <v>2640</v>
      </c>
      <c r="O2663" t="s">
        <v>2803</v>
      </c>
      <c r="P2663" t="s">
        <v>2642</v>
      </c>
      <c r="Q2663" t="s">
        <v>2662</v>
      </c>
      <c r="R2663" t="s">
        <v>9481</v>
      </c>
      <c r="S2663" t="s">
        <v>2655</v>
      </c>
      <c r="T2663" t="s">
        <v>2682</v>
      </c>
      <c r="U2663" t="s">
        <v>494</v>
      </c>
      <c r="V2663" s="7" t="s">
        <v>554</v>
      </c>
      <c r="W2663" s="8">
        <v>18000</v>
      </c>
      <c r="X2663" t="s">
        <v>9482</v>
      </c>
      <c r="Y2663" t="s">
        <v>4375</v>
      </c>
      <c r="Z2663" s="8">
        <v>40212</v>
      </c>
      <c r="AA2663" s="9">
        <v>6.62</v>
      </c>
      <c r="AB2663" s="8">
        <v>94067.36</v>
      </c>
      <c r="AD2663" s="10">
        <v>4896607</v>
      </c>
      <c r="AE2663" s="11">
        <v>46127</v>
      </c>
      <c r="AF2663" s="8">
        <v>39802</v>
      </c>
      <c r="AG2663" s="8">
        <v>17590</v>
      </c>
      <c r="AH2663" s="12">
        <v>0.97722222222222221</v>
      </c>
      <c r="AI2663" s="8">
        <v>2657.0996978851963</v>
      </c>
      <c r="AJ2663" s="11">
        <v>48882.099697881946</v>
      </c>
      <c r="AK2663" s="11">
        <v>47328</v>
      </c>
      <c r="AL2663" s="10">
        <v>1554</v>
      </c>
      <c r="AM2663">
        <v>47513.86</v>
      </c>
      <c r="AN2663">
        <v>0.42843666666666669</v>
      </c>
      <c r="AO2663" s="40" t="str">
        <f>E2663&amp;F2663&amp;U2663</f>
        <v>JRPDRIV-FIDVRHR</v>
      </c>
      <c r="AP2663" s="40" t="str">
        <f>_xlfn.XLOOKUP(AO2663,CrossRef!N:N,CrossRef!A:A,"NOT FOUND",0)</f>
        <v>JRP4008RI</v>
      </c>
      <c r="AQ2663" s="40" t="str">
        <f>IFERROR(_xlfn.XLOOKUP(AO2663,CrossRef!$N:$N,CrossRef!$E:$E,"Not Found"),"-")</f>
        <v>777F</v>
      </c>
      <c r="AR2663" s="40" t="str">
        <f>IFERROR(_xlfn.XLOOKUP(AO2663,CrossRef!$N:$N,CrossRef!$G:$G,"Not Found"),"-")</f>
        <v>4008 - FINAL DRIVE, BRAKE &amp; WHEEL</v>
      </c>
      <c r="AS2663" s="40" t="str">
        <f>IFERROR(_xlfn.XLOOKUP(AO2663,CrossRef!$N:$N,CrossRef!$H:$H,"Not Found"),"-")</f>
        <v>RI - RIGHT</v>
      </c>
    </row>
    <row r="2664" spans="1:45" hidden="1" x14ac:dyDescent="0.3">
      <c r="A2664" s="38" t="str">
        <f>E2664&amp;F2664&amp;U2664</f>
        <v>ATYENGI</v>
      </c>
      <c r="B2664" s="38" t="str">
        <f>I2664&amp;D2664&amp;C2664</f>
        <v>QTD37100000</v>
      </c>
      <c r="C2664" s="38" t="str">
        <f>_xlfn.XLOOKUP(A2664,CrossRef!N:N,CrossRef!D:D,"",0)</f>
        <v>00</v>
      </c>
      <c r="D2664" s="38" t="str">
        <f>_xlfn.XLOOKUP(A2664,CrossRef!N:N,CrossRef!C:C,"",0)</f>
        <v>1000</v>
      </c>
      <c r="E2664" s="38" t="str">
        <f>LEFT(M2664,3)</f>
        <v>ATY</v>
      </c>
      <c r="F2664" s="38" t="str">
        <f>_xlfn.TEXTAFTER(J2664,"-")</f>
        <v>ENGI</v>
      </c>
      <c r="G2664" t="s">
        <v>2635</v>
      </c>
      <c r="H2664" t="s">
        <v>2636</v>
      </c>
      <c r="I2664" t="s">
        <v>5487</v>
      </c>
      <c r="J2664" s="7" t="s">
        <v>2433</v>
      </c>
      <c r="K2664" t="s">
        <v>2638</v>
      </c>
      <c r="L2664" t="s">
        <v>151</v>
      </c>
      <c r="M2664" t="s">
        <v>5488</v>
      </c>
      <c r="N2664" t="s">
        <v>2640</v>
      </c>
      <c r="O2664" t="s">
        <v>2641</v>
      </c>
      <c r="P2664" t="s">
        <v>2642</v>
      </c>
      <c r="Q2664" t="s">
        <v>2662</v>
      </c>
      <c r="R2664" t="s">
        <v>9483</v>
      </c>
      <c r="S2664" t="s">
        <v>2655</v>
      </c>
      <c r="T2664" t="s">
        <v>3265</v>
      </c>
      <c r="U2664" t="s">
        <v>2657</v>
      </c>
      <c r="V2664" s="7" t="s">
        <v>154</v>
      </c>
      <c r="W2664" s="8">
        <v>17600</v>
      </c>
      <c r="X2664" t="s">
        <v>9484</v>
      </c>
      <c r="Y2664" t="s">
        <v>3267</v>
      </c>
      <c r="Z2664" s="8">
        <v>74606</v>
      </c>
      <c r="AA2664" s="9">
        <v>1.17</v>
      </c>
      <c r="AB2664" s="8">
        <v>606271.82999999996</v>
      </c>
      <c r="AD2664" s="10">
        <v>4670100</v>
      </c>
      <c r="AE2664" s="11">
        <v>46204</v>
      </c>
      <c r="AF2664" s="8">
        <v>74600</v>
      </c>
      <c r="AG2664" s="8">
        <v>17594</v>
      </c>
      <c r="AH2664" s="12">
        <v>0.99965909090909089</v>
      </c>
      <c r="AI2664" s="8">
        <v>15037.606837606838</v>
      </c>
      <c r="AJ2664" s="11">
        <v>61262.606837615742</v>
      </c>
      <c r="AK2664" s="11"/>
      <c r="AL2664" s="10"/>
      <c r="AO2664" s="40" t="str">
        <f>E2664&amp;F2664&amp;U2664</f>
        <v>ATYENGI</v>
      </c>
      <c r="AP2664" s="40" t="str">
        <f>_xlfn.XLOOKUP(AO2664,CrossRef!N:N,CrossRef!A:A,"NOT FOUND",0)</f>
        <v>ATY100000</v>
      </c>
      <c r="AQ2664" s="40" t="str">
        <f>IFERROR(_xlfn.XLOOKUP(AO2664,CrossRef!$N:$N,CrossRef!$E:$E,"Not Found"),"-")</f>
        <v>793C</v>
      </c>
      <c r="AR2664" s="40" t="str">
        <f>IFERROR(_xlfn.XLOOKUP(AO2664,CrossRef!$N:$N,CrossRef!$G:$G,"Not Found"),"-")</f>
        <v>1000 - ENGINE</v>
      </c>
      <c r="AS2664" s="40" t="str">
        <f>IFERROR(_xlfn.XLOOKUP(AO2664,CrossRef!$N:$N,CrossRef!$H:$H,"Not Found"),"-")</f>
        <v>00 - (NONE)</v>
      </c>
    </row>
    <row r="2665" spans="1:45" hidden="1" x14ac:dyDescent="0.3">
      <c r="A2665" s="38" t="str">
        <f>E2665&amp;F2665&amp;U2665</f>
        <v>ATYENGI-COSY</v>
      </c>
      <c r="B2665" s="38" t="str">
        <f>I2665&amp;D2665&amp;C2665</f>
        <v>QTD37135300</v>
      </c>
      <c r="C2665" s="38" t="str">
        <f>_xlfn.XLOOKUP(A2665,CrossRef!N:N,CrossRef!D:D,"",0)</f>
        <v>00</v>
      </c>
      <c r="D2665" s="38" t="str">
        <f>_xlfn.XLOOKUP(A2665,CrossRef!N:N,CrossRef!C:C,"",0)</f>
        <v>1353</v>
      </c>
      <c r="E2665" s="38" t="str">
        <f>LEFT(M2665,3)</f>
        <v>ATY</v>
      </c>
      <c r="F2665" s="38" t="str">
        <f>_xlfn.TEXTAFTER(J2665,"-")</f>
        <v>ENGI-COSY</v>
      </c>
      <c r="G2665" t="s">
        <v>2635</v>
      </c>
      <c r="H2665" t="s">
        <v>2636</v>
      </c>
      <c r="I2665" t="s">
        <v>5487</v>
      </c>
      <c r="J2665" s="7" t="s">
        <v>2434</v>
      </c>
      <c r="K2665" t="s">
        <v>2638</v>
      </c>
      <c r="L2665" t="s">
        <v>151</v>
      </c>
      <c r="M2665" t="s">
        <v>5488</v>
      </c>
      <c r="N2665" t="s">
        <v>2640</v>
      </c>
      <c r="O2665" t="s">
        <v>2641</v>
      </c>
      <c r="P2665" t="s">
        <v>2642</v>
      </c>
      <c r="Q2665" t="s">
        <v>2662</v>
      </c>
      <c r="R2665" t="s">
        <v>9485</v>
      </c>
      <c r="S2665" t="s">
        <v>2655</v>
      </c>
      <c r="T2665" t="s">
        <v>3253</v>
      </c>
      <c r="U2665" t="s">
        <v>2657</v>
      </c>
      <c r="V2665" s="7" t="s">
        <v>278</v>
      </c>
      <c r="W2665" s="8">
        <v>17600</v>
      </c>
      <c r="X2665" t="s">
        <v>9486</v>
      </c>
      <c r="Y2665" t="s">
        <v>5245</v>
      </c>
      <c r="Z2665" s="8">
        <v>74606</v>
      </c>
      <c r="AA2665" s="9">
        <v>1.17</v>
      </c>
      <c r="AB2665" s="8">
        <v>25273.78</v>
      </c>
      <c r="AD2665" s="10">
        <v>0</v>
      </c>
      <c r="AE2665" s="11">
        <v>46204</v>
      </c>
      <c r="AF2665" s="8">
        <v>74600</v>
      </c>
      <c r="AG2665" s="8">
        <v>17594</v>
      </c>
      <c r="AH2665" s="12">
        <v>0.99965909090909089</v>
      </c>
      <c r="AI2665" s="8">
        <v>15037.606837606838</v>
      </c>
      <c r="AJ2665" s="11">
        <v>61262.606837615742</v>
      </c>
      <c r="AK2665" s="11">
        <v>47556</v>
      </c>
      <c r="AL2665" s="10">
        <v>13706</v>
      </c>
      <c r="AM2665">
        <v>76163.27</v>
      </c>
      <c r="AO2665" s="40" t="str">
        <f>E2665&amp;F2665&amp;U2665</f>
        <v>ATYENGI-COSY</v>
      </c>
      <c r="AP2665" s="40" t="str">
        <f>_xlfn.XLOOKUP(AO2665,CrossRef!N:N,CrossRef!A:A,"NOT FOUND",0)</f>
        <v>ATY135300</v>
      </c>
      <c r="AQ2665" s="40" t="str">
        <f>IFERROR(_xlfn.XLOOKUP(AO2665,CrossRef!$N:$N,CrossRef!$E:$E,"Not Found"),"-")</f>
        <v>793C</v>
      </c>
      <c r="AR2665" s="40" t="str">
        <f>IFERROR(_xlfn.XLOOKUP(AO2665,CrossRef!$N:$N,CrossRef!$G:$G,"Not Found"),"-")</f>
        <v>1353 - RADIATOR</v>
      </c>
      <c r="AS2665" s="40" t="str">
        <f>IFERROR(_xlfn.XLOOKUP(AO2665,CrossRef!$N:$N,CrossRef!$H:$H,"Not Found"),"-")</f>
        <v>00 - (NONE)</v>
      </c>
    </row>
    <row r="2666" spans="1:45" hidden="1" x14ac:dyDescent="0.3">
      <c r="A2666" s="38" t="str">
        <f>E2666&amp;F2666&amp;U2666</f>
        <v>HCMSURE</v>
      </c>
      <c r="B2666" s="38" t="str">
        <f>I2666&amp;D2666&amp;C2666</f>
        <v>EX7115</v>
      </c>
      <c r="C2666" s="38" t="str">
        <f>_xlfn.XLOOKUP(A2666,CrossRef!N:N,CrossRef!D:D,"",0)</f>
        <v/>
      </c>
      <c r="D2666" s="38" t="str">
        <f>_xlfn.XLOOKUP(A2666,CrossRef!N:N,CrossRef!C:C,"",0)</f>
        <v/>
      </c>
      <c r="E2666" s="38" t="str">
        <f>LEFT(M2666,3)</f>
        <v>HCM</v>
      </c>
      <c r="F2666" s="38" t="str">
        <f>_xlfn.TEXTAFTER(J2666,"-")</f>
        <v>SURE</v>
      </c>
      <c r="G2666" t="s">
        <v>2725</v>
      </c>
      <c r="H2666" t="s">
        <v>2726</v>
      </c>
      <c r="I2666" t="s">
        <v>2832</v>
      </c>
      <c r="J2666" s="7" t="s">
        <v>1069</v>
      </c>
      <c r="K2666" t="s">
        <v>2668</v>
      </c>
      <c r="L2666" t="s">
        <v>75</v>
      </c>
      <c r="M2666" t="s">
        <v>2833</v>
      </c>
      <c r="N2666" t="s">
        <v>2640</v>
      </c>
      <c r="O2666" t="s">
        <v>2803</v>
      </c>
      <c r="P2666" t="s">
        <v>2642</v>
      </c>
      <c r="Q2666" t="s">
        <v>2640</v>
      </c>
      <c r="R2666" t="s">
        <v>9487</v>
      </c>
      <c r="S2666" t="s">
        <v>2671</v>
      </c>
      <c r="T2666" t="s">
        <v>2751</v>
      </c>
      <c r="U2666" t="s">
        <v>2657</v>
      </c>
      <c r="V2666" s="7" t="s">
        <v>1089</v>
      </c>
      <c r="W2666" s="8">
        <v>36000</v>
      </c>
      <c r="X2666" t="s">
        <v>9488</v>
      </c>
      <c r="Y2666" t="s">
        <v>9489</v>
      </c>
      <c r="Z2666" s="8">
        <v>41257</v>
      </c>
      <c r="AA2666" s="9">
        <v>14.67</v>
      </c>
      <c r="AB2666" s="8">
        <v>797713.82</v>
      </c>
      <c r="AD2666" s="10">
        <v>4281997</v>
      </c>
      <c r="AE2666" s="11">
        <v>44958</v>
      </c>
      <c r="AF2666" s="8">
        <v>22864.1</v>
      </c>
      <c r="AG2666" s="8">
        <v>17607.099999999999</v>
      </c>
      <c r="AH2666" s="12">
        <v>0.48908611111111105</v>
      </c>
      <c r="AI2666" s="8">
        <v>1200.2113156100886</v>
      </c>
      <c r="AJ2666" s="11">
        <v>47425.211315624998</v>
      </c>
      <c r="AK2666" s="11">
        <v>47387</v>
      </c>
      <c r="AL2666" s="10">
        <v>38</v>
      </c>
      <c r="AM2666">
        <v>58303.54</v>
      </c>
      <c r="AN2666">
        <v>0.98442888888888891</v>
      </c>
      <c r="AO2666" s="40" t="str">
        <f>E2666&amp;F2666&amp;U2666</f>
        <v>HCMSURE</v>
      </c>
      <c r="AP2666" s="40" t="str">
        <f>_xlfn.XLOOKUP(AO2666,CrossRef!N:N,CrossRef!A:A,"NOT FOUND",0)</f>
        <v>NOT FOUND</v>
      </c>
      <c r="AQ2666" s="40" t="str">
        <f>IFERROR(_xlfn.XLOOKUP(AO2666,CrossRef!$N:$N,CrossRef!$E:$E,"Not Found"),"-")</f>
        <v>Not Found</v>
      </c>
      <c r="AR2666" s="40" t="str">
        <f>IFERROR(_xlfn.XLOOKUP(AO2666,CrossRef!$N:$N,CrossRef!$G:$G,"Not Found"),"-")</f>
        <v>Not Found</v>
      </c>
      <c r="AS2666" s="40" t="str">
        <f>IFERROR(_xlfn.XLOOKUP(AO2666,CrossRef!$N:$N,CrossRef!$H:$H,"Not Found"),"-")</f>
        <v>Not Found</v>
      </c>
    </row>
    <row r="2667" spans="1:45" hidden="1" x14ac:dyDescent="0.3">
      <c r="A2667" s="38" t="str">
        <f>E2667&amp;F2667&amp;U2667</f>
        <v>JRPDRIV-FIDVLHR</v>
      </c>
      <c r="B2667" s="38" t="str">
        <f>I2667&amp;D2667&amp;C2667</f>
        <v>TD24174050LR</v>
      </c>
      <c r="C2667" s="38" t="str">
        <f>_xlfn.XLOOKUP(A2667,CrossRef!N:N,CrossRef!D:D,"",0)</f>
        <v>LR</v>
      </c>
      <c r="D2667" s="38" t="str">
        <f>_xlfn.XLOOKUP(A2667,CrossRef!N:N,CrossRef!C:C,"",0)</f>
        <v>4050</v>
      </c>
      <c r="E2667" s="38" t="str">
        <f>LEFT(M2667,3)</f>
        <v>JRP</v>
      </c>
      <c r="F2667" s="38" t="str">
        <f>_xlfn.TEXTAFTER(J2667,"-")</f>
        <v>DRIV-FIDV</v>
      </c>
      <c r="G2667" t="s">
        <v>2813</v>
      </c>
      <c r="H2667" t="s">
        <v>2814</v>
      </c>
      <c r="I2667" t="s">
        <v>4814</v>
      </c>
      <c r="J2667" s="7" t="s">
        <v>1454</v>
      </c>
      <c r="K2667" t="s">
        <v>2638</v>
      </c>
      <c r="L2667" t="s">
        <v>172</v>
      </c>
      <c r="M2667" t="s">
        <v>4815</v>
      </c>
      <c r="N2667" t="s">
        <v>2640</v>
      </c>
      <c r="O2667" t="s">
        <v>2803</v>
      </c>
      <c r="P2667" t="s">
        <v>2642</v>
      </c>
      <c r="Q2667" t="s">
        <v>2662</v>
      </c>
      <c r="R2667" t="s">
        <v>9490</v>
      </c>
      <c r="S2667" t="s">
        <v>2655</v>
      </c>
      <c r="T2667" t="s">
        <v>2682</v>
      </c>
      <c r="U2667" t="s">
        <v>491</v>
      </c>
      <c r="V2667" s="7" t="s">
        <v>551</v>
      </c>
      <c r="W2667" s="8">
        <v>18000</v>
      </c>
      <c r="X2667" t="s">
        <v>9491</v>
      </c>
      <c r="Y2667" t="s">
        <v>9492</v>
      </c>
      <c r="Z2667" s="8">
        <v>42701</v>
      </c>
      <c r="AA2667" s="9">
        <v>3.56</v>
      </c>
      <c r="AB2667" s="8">
        <v>94067.36</v>
      </c>
      <c r="AD2667" s="10">
        <v>4912870</v>
      </c>
      <c r="AE2667" s="11">
        <v>46087</v>
      </c>
      <c r="AF2667" s="8">
        <v>42309</v>
      </c>
      <c r="AG2667" s="8">
        <v>17608</v>
      </c>
      <c r="AH2667" s="12">
        <v>0.97822222222222222</v>
      </c>
      <c r="AI2667" s="8">
        <v>4946.0674157303374</v>
      </c>
      <c r="AJ2667" s="11">
        <v>51171.067415740741</v>
      </c>
      <c r="AK2667" s="11">
        <v>47422</v>
      </c>
      <c r="AL2667" s="10">
        <v>3749</v>
      </c>
      <c r="AM2667">
        <v>46962.32</v>
      </c>
      <c r="AN2667">
        <v>0.25851777777777774</v>
      </c>
      <c r="AO2667" s="40" t="str">
        <f>E2667&amp;F2667&amp;U2667</f>
        <v>JRPDRIV-FIDVLHR</v>
      </c>
      <c r="AP2667" s="40" t="str">
        <f>_xlfn.XLOOKUP(AO2667,CrossRef!N:N,CrossRef!A:A,"NOT FOUND",0)</f>
        <v>JRP4050LR</v>
      </c>
      <c r="AQ2667" s="40" t="str">
        <f>IFERROR(_xlfn.XLOOKUP(AO2667,CrossRef!$N:$N,CrossRef!$E:$E,"Not Found"),"-")</f>
        <v>777F</v>
      </c>
      <c r="AR2667" s="40" t="str">
        <f>IFERROR(_xlfn.XLOOKUP(AO2667,CrossRef!$N:$N,CrossRef!$G:$G,"Not Found"),"-")</f>
        <v>4050 - FINAL DRIVE</v>
      </c>
      <c r="AS2667" s="40" t="str">
        <f>IFERROR(_xlfn.XLOOKUP(AO2667,CrossRef!$N:$N,CrossRef!$H:$H,"Not Found"),"-")</f>
        <v>LR - LEFT REAR</v>
      </c>
    </row>
    <row r="2668" spans="1:45" hidden="1" x14ac:dyDescent="0.3">
      <c r="A2668" s="38" t="str">
        <f>E2668&amp;F2668&amp;U2668</f>
        <v>HCMSURE-TMSG-SGBFFR</v>
      </c>
      <c r="B2668" s="38" t="str">
        <f>I2668&amp;D2668&amp;C2668</f>
        <v>EX7112</v>
      </c>
      <c r="C2668" s="38" t="str">
        <f>_xlfn.XLOOKUP(A2668,CrossRef!N:N,CrossRef!D:D,"",0)</f>
        <v/>
      </c>
      <c r="D2668" s="38" t="str">
        <f>_xlfn.XLOOKUP(A2668,CrossRef!N:N,CrossRef!C:C,"",0)</f>
        <v/>
      </c>
      <c r="E2668" s="38" t="str">
        <f>LEFT(M2668,3)</f>
        <v>HCM</v>
      </c>
      <c r="F2668" s="38" t="str">
        <f>_xlfn.TEXTAFTER(J2668,"-")</f>
        <v>SURE-TMSG-SGBF</v>
      </c>
      <c r="G2668" t="s">
        <v>2648</v>
      </c>
      <c r="H2668" t="s">
        <v>2649</v>
      </c>
      <c r="I2668" t="s">
        <v>2849</v>
      </c>
      <c r="J2668" s="7" t="s">
        <v>2435</v>
      </c>
      <c r="K2668" t="s">
        <v>2668</v>
      </c>
      <c r="L2668" t="s">
        <v>415</v>
      </c>
      <c r="M2668" t="s">
        <v>2850</v>
      </c>
      <c r="N2668" t="s">
        <v>2640</v>
      </c>
      <c r="O2668" t="s">
        <v>2803</v>
      </c>
      <c r="P2668" t="s">
        <v>2642</v>
      </c>
      <c r="Q2668" t="s">
        <v>2640</v>
      </c>
      <c r="R2668" t="s">
        <v>9493</v>
      </c>
      <c r="S2668" t="s">
        <v>2655</v>
      </c>
      <c r="T2668" t="s">
        <v>2949</v>
      </c>
      <c r="U2668" t="s">
        <v>233</v>
      </c>
      <c r="V2668" s="7" t="s">
        <v>735</v>
      </c>
      <c r="W2668" s="8">
        <v>18000</v>
      </c>
      <c r="X2668" t="s">
        <v>9494</v>
      </c>
      <c r="Y2668" t="s">
        <v>4074</v>
      </c>
      <c r="Z2668" s="8">
        <v>36668.800000000003</v>
      </c>
      <c r="AA2668" s="9">
        <v>13.49</v>
      </c>
      <c r="AB2668" s="8">
        <v>72489.41</v>
      </c>
      <c r="AD2668" s="10">
        <v>4825339</v>
      </c>
      <c r="AE2668" s="11">
        <v>46203</v>
      </c>
      <c r="AF2668" s="8">
        <v>36280.1</v>
      </c>
      <c r="AG2668" s="8">
        <v>17611.299999999996</v>
      </c>
      <c r="AH2668" s="12">
        <v>0.97840555555555531</v>
      </c>
      <c r="AI2668" s="8">
        <v>1305.5077835433651</v>
      </c>
      <c r="AJ2668" s="11">
        <v>47530.507783530091</v>
      </c>
      <c r="AK2668" s="11">
        <v>47295</v>
      </c>
      <c r="AL2668" s="10">
        <v>235</v>
      </c>
      <c r="AM2668">
        <v>51103.100000000006</v>
      </c>
      <c r="AN2668">
        <v>0.82350000000000045</v>
      </c>
      <c r="AO2668" s="40" t="str">
        <f>E2668&amp;F2668&amp;U2668</f>
        <v>HCMSURE-TMSG-SGBFFR</v>
      </c>
      <c r="AP2668" s="40" t="str">
        <f>_xlfn.XLOOKUP(AO2668,CrossRef!N:N,CrossRef!A:A,"NOT FOUND",0)</f>
        <v>NOT FOUND</v>
      </c>
      <c r="AQ2668" s="40" t="str">
        <f>IFERROR(_xlfn.XLOOKUP(AO2668,CrossRef!$N:$N,CrossRef!$E:$E,"Not Found"),"-")</f>
        <v>Not Found</v>
      </c>
      <c r="AR2668" s="40" t="str">
        <f>IFERROR(_xlfn.XLOOKUP(AO2668,CrossRef!$N:$N,CrossRef!$G:$G,"Not Found"),"-")</f>
        <v>Not Found</v>
      </c>
      <c r="AS2668" s="40" t="str">
        <f>IFERROR(_xlfn.XLOOKUP(AO2668,CrossRef!$N:$N,CrossRef!$H:$H,"Not Found"),"-")</f>
        <v>Not Found</v>
      </c>
    </row>
    <row r="2669" spans="1:45" hidden="1" x14ac:dyDescent="0.3">
      <c r="A2669" s="38" t="str">
        <f>E2669&amp;F2669&amp;U2669</f>
        <v>HCMSURE-TMSG-SGBRRR</v>
      </c>
      <c r="B2669" s="38" t="str">
        <f>I2669&amp;D2669&amp;C2669</f>
        <v>EX7112</v>
      </c>
      <c r="C2669" s="38" t="str">
        <f>_xlfn.XLOOKUP(A2669,CrossRef!N:N,CrossRef!D:D,"",0)</f>
        <v/>
      </c>
      <c r="D2669" s="38" t="str">
        <f>_xlfn.XLOOKUP(A2669,CrossRef!N:N,CrossRef!C:C,"",0)</f>
        <v/>
      </c>
      <c r="E2669" s="38" t="str">
        <f>LEFT(M2669,3)</f>
        <v>HCM</v>
      </c>
      <c r="F2669" s="38" t="str">
        <f>_xlfn.TEXTAFTER(J2669,"-")</f>
        <v>SURE-TMSG-SGBR</v>
      </c>
      <c r="G2669" t="s">
        <v>2648</v>
      </c>
      <c r="H2669" t="s">
        <v>2649</v>
      </c>
      <c r="I2669" t="s">
        <v>2849</v>
      </c>
      <c r="J2669" s="7" t="s">
        <v>2436</v>
      </c>
      <c r="K2669" t="s">
        <v>2668</v>
      </c>
      <c r="L2669" t="s">
        <v>415</v>
      </c>
      <c r="M2669" t="s">
        <v>2850</v>
      </c>
      <c r="N2669" t="s">
        <v>2640</v>
      </c>
      <c r="O2669" t="s">
        <v>2803</v>
      </c>
      <c r="P2669" t="s">
        <v>2642</v>
      </c>
      <c r="Q2669" t="s">
        <v>2640</v>
      </c>
      <c r="R2669" t="s">
        <v>9495</v>
      </c>
      <c r="S2669" t="s">
        <v>2655</v>
      </c>
      <c r="T2669" t="s">
        <v>2949</v>
      </c>
      <c r="U2669" t="s">
        <v>230</v>
      </c>
      <c r="V2669" s="7" t="s">
        <v>734</v>
      </c>
      <c r="W2669" s="8">
        <v>18000</v>
      </c>
      <c r="X2669" t="s">
        <v>9496</v>
      </c>
      <c r="Y2669" t="s">
        <v>4074</v>
      </c>
      <c r="Z2669" s="8">
        <v>36668.800000000003</v>
      </c>
      <c r="AA2669" s="9">
        <v>13.49</v>
      </c>
      <c r="AB2669" s="8">
        <v>72489.41</v>
      </c>
      <c r="AD2669" s="10">
        <v>4831712</v>
      </c>
      <c r="AE2669" s="11">
        <v>46201</v>
      </c>
      <c r="AF2669" s="8">
        <v>36280.1</v>
      </c>
      <c r="AG2669" s="8">
        <v>17611.299999999996</v>
      </c>
      <c r="AH2669" s="12">
        <v>0.97840555555555531</v>
      </c>
      <c r="AI2669" s="8">
        <v>1305.5077835433651</v>
      </c>
      <c r="AJ2669" s="11">
        <v>47530.507783530091</v>
      </c>
      <c r="AK2669" s="11">
        <v>47295</v>
      </c>
      <c r="AL2669" s="10">
        <v>235</v>
      </c>
      <c r="AM2669">
        <v>51103.100000000006</v>
      </c>
      <c r="AN2669">
        <v>0.82350000000000045</v>
      </c>
      <c r="AO2669" s="40" t="str">
        <f>E2669&amp;F2669&amp;U2669</f>
        <v>HCMSURE-TMSG-SGBRRR</v>
      </c>
      <c r="AP2669" s="40" t="str">
        <f>_xlfn.XLOOKUP(AO2669,CrossRef!N:N,CrossRef!A:A,"NOT FOUND",0)</f>
        <v>NOT FOUND</v>
      </c>
      <c r="AQ2669" s="40" t="str">
        <f>IFERROR(_xlfn.XLOOKUP(AO2669,CrossRef!$N:$N,CrossRef!$E:$E,"Not Found"),"-")</f>
        <v>Not Found</v>
      </c>
      <c r="AR2669" s="40" t="str">
        <f>IFERROR(_xlfn.XLOOKUP(AO2669,CrossRef!$N:$N,CrossRef!$G:$G,"Not Found"),"-")</f>
        <v>Not Found</v>
      </c>
      <c r="AS2669" s="40" t="str">
        <f>IFERROR(_xlfn.XLOOKUP(AO2669,CrossRef!$N:$N,CrossRef!$H:$H,"Not Found"),"-")</f>
        <v>Not Found</v>
      </c>
    </row>
    <row r="2670" spans="1:45" hidden="1" x14ac:dyDescent="0.3">
      <c r="A2670" s="38" t="str">
        <f>E2670&amp;F2670&amp;U2670</f>
        <v>SSPDRIV-WHGPRHF</v>
      </c>
      <c r="B2670" s="38" t="str">
        <f>I2670&amp;D2670&amp;C2670</f>
        <v>TD63414008RF</v>
      </c>
      <c r="C2670" s="38" t="str">
        <f>_xlfn.XLOOKUP(A2670,CrossRef!N:N,CrossRef!D:D,"",0)</f>
        <v>RF</v>
      </c>
      <c r="D2670" s="38" t="str">
        <f>_xlfn.XLOOKUP(A2670,CrossRef!N:N,CrossRef!C:C,"",0)</f>
        <v>4008</v>
      </c>
      <c r="E2670" s="38" t="str">
        <f>LEFT(M2670,3)</f>
        <v>SSP</v>
      </c>
      <c r="F2670" s="38" t="str">
        <f>_xlfn.TEXTAFTER(J2670,"-")</f>
        <v>DRIV-WHGP</v>
      </c>
      <c r="G2670" t="s">
        <v>2725</v>
      </c>
      <c r="H2670" t="s">
        <v>2726</v>
      </c>
      <c r="I2670" t="s">
        <v>2801</v>
      </c>
      <c r="J2670" s="7" t="s">
        <v>1579</v>
      </c>
      <c r="K2670" t="s">
        <v>2638</v>
      </c>
      <c r="L2670" t="s">
        <v>183</v>
      </c>
      <c r="M2670" t="s">
        <v>2802</v>
      </c>
      <c r="N2670" t="s">
        <v>2640</v>
      </c>
      <c r="O2670" t="s">
        <v>2803</v>
      </c>
      <c r="P2670" t="s">
        <v>2642</v>
      </c>
      <c r="Q2670" t="s">
        <v>2640</v>
      </c>
      <c r="R2670" t="s">
        <v>9497</v>
      </c>
      <c r="S2670" t="s">
        <v>2655</v>
      </c>
      <c r="T2670" t="s">
        <v>2688</v>
      </c>
      <c r="U2670" t="s">
        <v>488</v>
      </c>
      <c r="V2670" s="7" t="s">
        <v>946</v>
      </c>
      <c r="W2670" s="8">
        <v>24000</v>
      </c>
      <c r="X2670" t="s">
        <v>9498</v>
      </c>
      <c r="Y2670" t="s">
        <v>6178</v>
      </c>
      <c r="Z2670" s="8">
        <v>49448.06</v>
      </c>
      <c r="AA2670" s="9">
        <v>14.81</v>
      </c>
      <c r="AB2670" s="8">
        <v>108623.9</v>
      </c>
      <c r="AD2670" s="10">
        <v>4744656</v>
      </c>
      <c r="AE2670" s="11">
        <v>45795</v>
      </c>
      <c r="AF2670" s="8">
        <v>43076.27</v>
      </c>
      <c r="AG2670" s="8">
        <v>17628.209999999992</v>
      </c>
      <c r="AH2670" s="12">
        <v>0.73450874999999971</v>
      </c>
      <c r="AI2670" s="8">
        <v>1190.2910195813633</v>
      </c>
      <c r="AJ2670" s="11">
        <v>47415.291019594908</v>
      </c>
      <c r="AK2670" s="11">
        <v>47450</v>
      </c>
      <c r="AL2670" s="10">
        <v>-35</v>
      </c>
      <c r="AM2670">
        <v>67590.31</v>
      </c>
      <c r="AN2670">
        <v>1.0214183333333333</v>
      </c>
      <c r="AO2670" s="40" t="str">
        <f>E2670&amp;F2670&amp;U2670</f>
        <v>SSPDRIV-WHGPRHF</v>
      </c>
      <c r="AP2670" s="40" t="str">
        <f>_xlfn.XLOOKUP(AO2670,CrossRef!N:N,CrossRef!A:A,"NOT FOUND",0)</f>
        <v>SSP4008RF</v>
      </c>
      <c r="AQ2670" s="40" t="str">
        <f>IFERROR(_xlfn.XLOOKUP(AO2670,CrossRef!$N:$N,CrossRef!$E:$E,"Not Found"),"-")</f>
        <v>793F</v>
      </c>
      <c r="AR2670" s="40" t="str">
        <f>IFERROR(_xlfn.XLOOKUP(AO2670,CrossRef!$N:$N,CrossRef!$G:$G,"Not Found"),"-")</f>
        <v>4008 - FINAL DRIVE, BRAKE &amp; WHEEL</v>
      </c>
      <c r="AS2670" s="40" t="str">
        <f>IFERROR(_xlfn.XLOOKUP(AO2670,CrossRef!$N:$N,CrossRef!$H:$H,"Not Found"),"-")</f>
        <v>RF - RIGHT FRONT</v>
      </c>
    </row>
    <row r="2671" spans="1:45" hidden="1" x14ac:dyDescent="0.3">
      <c r="A2671" s="38" t="str">
        <f>E2671&amp;F2671&amp;U2671</f>
        <v>HCMUCRG-FIDV-FIDRRH</v>
      </c>
      <c r="B2671" s="38" t="str">
        <f>I2671&amp;D2671&amp;C2671</f>
        <v>EX7112</v>
      </c>
      <c r="C2671" s="38" t="str">
        <f>_xlfn.XLOOKUP(A2671,CrossRef!N:N,CrossRef!D:D,"",0)</f>
        <v/>
      </c>
      <c r="D2671" s="38" t="str">
        <f>_xlfn.XLOOKUP(A2671,CrossRef!N:N,CrossRef!C:C,"",0)</f>
        <v/>
      </c>
      <c r="E2671" s="38" t="str">
        <f>LEFT(M2671,3)</f>
        <v>HCM</v>
      </c>
      <c r="F2671" s="38" t="str">
        <f>_xlfn.TEXTAFTER(J2671,"-")</f>
        <v>UCRG-FIDV-FIDR</v>
      </c>
      <c r="G2671" t="s">
        <v>2648</v>
      </c>
      <c r="H2671" t="s">
        <v>2649</v>
      </c>
      <c r="I2671" t="s">
        <v>2849</v>
      </c>
      <c r="J2671" s="7" t="s">
        <v>2437</v>
      </c>
      <c r="K2671" t="s">
        <v>2668</v>
      </c>
      <c r="L2671" t="s">
        <v>415</v>
      </c>
      <c r="M2671" t="s">
        <v>2850</v>
      </c>
      <c r="N2671" t="s">
        <v>2640</v>
      </c>
      <c r="O2671" t="s">
        <v>2803</v>
      </c>
      <c r="P2671" t="s">
        <v>2642</v>
      </c>
      <c r="Q2671" t="s">
        <v>2640</v>
      </c>
      <c r="R2671" t="s">
        <v>9499</v>
      </c>
      <c r="S2671" t="s">
        <v>2655</v>
      </c>
      <c r="T2671" t="s">
        <v>3213</v>
      </c>
      <c r="U2671" t="s">
        <v>63</v>
      </c>
      <c r="V2671" s="7" t="s">
        <v>1185</v>
      </c>
      <c r="W2671" s="8">
        <v>24000</v>
      </c>
      <c r="X2671" t="s">
        <v>9500</v>
      </c>
      <c r="Y2671" t="s">
        <v>3910</v>
      </c>
      <c r="Z2671" s="8">
        <v>36668.800000000003</v>
      </c>
      <c r="AA2671" s="9">
        <v>13.49</v>
      </c>
      <c r="AB2671" s="8">
        <v>136464.63</v>
      </c>
      <c r="AD2671" s="10">
        <v>4719069</v>
      </c>
      <c r="AE2671" s="11">
        <v>45744</v>
      </c>
      <c r="AF2671" s="8">
        <v>30310.7</v>
      </c>
      <c r="AG2671" s="8">
        <v>17641.899999999994</v>
      </c>
      <c r="AH2671" s="12">
        <v>0.73507916666666639</v>
      </c>
      <c r="AI2671" s="8">
        <v>1307.7761304670121</v>
      </c>
      <c r="AJ2671" s="11">
        <v>47532.776130474536</v>
      </c>
      <c r="AK2671" s="11">
        <v>47297</v>
      </c>
      <c r="AL2671" s="10">
        <v>235</v>
      </c>
      <c r="AM2671">
        <v>51130.080000000002</v>
      </c>
      <c r="AN2671">
        <v>0.86747416666666666</v>
      </c>
      <c r="AO2671" s="40" t="str">
        <f>E2671&amp;F2671&amp;U2671</f>
        <v>HCMUCRG-FIDV-FIDRRH</v>
      </c>
      <c r="AP2671" s="40" t="str">
        <f>_xlfn.XLOOKUP(AO2671,CrossRef!N:N,CrossRef!A:A,"NOT FOUND",0)</f>
        <v>NOT FOUND</v>
      </c>
      <c r="AQ2671" s="40" t="str">
        <f>IFERROR(_xlfn.XLOOKUP(AO2671,CrossRef!$N:$N,CrossRef!$E:$E,"Not Found"),"-")</f>
        <v>Not Found</v>
      </c>
      <c r="AR2671" s="40" t="str">
        <f>IFERROR(_xlfn.XLOOKUP(AO2671,CrossRef!$N:$N,CrossRef!$G:$G,"Not Found"),"-")</f>
        <v>Not Found</v>
      </c>
      <c r="AS2671" s="40" t="str">
        <f>IFERROR(_xlfn.XLOOKUP(AO2671,CrossRef!$N:$N,CrossRef!$H:$H,"Not Found"),"-")</f>
        <v>Not Found</v>
      </c>
    </row>
    <row r="2672" spans="1:45" hidden="1" x14ac:dyDescent="0.3">
      <c r="A2672" s="38" t="str">
        <f>E2672&amp;F2672&amp;U2672</f>
        <v>SSPDRIV-DIFF</v>
      </c>
      <c r="B2672" s="38" t="str">
        <f>I2672&amp;D2672&amp;C2672</f>
        <v>TD6343325800</v>
      </c>
      <c r="C2672" s="38" t="str">
        <f>_xlfn.XLOOKUP(A2672,CrossRef!N:N,CrossRef!D:D,"",0)</f>
        <v>00</v>
      </c>
      <c r="D2672" s="38" t="str">
        <f>_xlfn.XLOOKUP(A2672,CrossRef!N:N,CrossRef!C:C,"",0)</f>
        <v>3258</v>
      </c>
      <c r="E2672" s="38" t="str">
        <f>LEFT(M2672,3)</f>
        <v>SSP</v>
      </c>
      <c r="F2672" s="38" t="str">
        <f>_xlfn.TEXTAFTER(J2672,"-")</f>
        <v>DRIV-DIFF</v>
      </c>
      <c r="G2672" t="s">
        <v>2725</v>
      </c>
      <c r="H2672" t="s">
        <v>2726</v>
      </c>
      <c r="I2672" t="s">
        <v>3208</v>
      </c>
      <c r="J2672" s="7" t="s">
        <v>2438</v>
      </c>
      <c r="K2672" t="s">
        <v>2638</v>
      </c>
      <c r="L2672" t="s">
        <v>183</v>
      </c>
      <c r="M2672" t="s">
        <v>3209</v>
      </c>
      <c r="N2672" t="s">
        <v>2640</v>
      </c>
      <c r="O2672" t="s">
        <v>2803</v>
      </c>
      <c r="P2672" t="s">
        <v>2642</v>
      </c>
      <c r="Q2672" t="s">
        <v>2640</v>
      </c>
      <c r="R2672" t="s">
        <v>9501</v>
      </c>
      <c r="S2672" t="s">
        <v>2655</v>
      </c>
      <c r="T2672" t="s">
        <v>2656</v>
      </c>
      <c r="U2672" t="s">
        <v>2657</v>
      </c>
      <c r="V2672" s="7" t="s">
        <v>473</v>
      </c>
      <c r="W2672" s="8">
        <v>24000</v>
      </c>
      <c r="X2672" t="s">
        <v>9502</v>
      </c>
      <c r="Y2672" t="s">
        <v>3575</v>
      </c>
      <c r="Z2672" s="8">
        <v>46545</v>
      </c>
      <c r="AA2672" s="9">
        <v>11.38</v>
      </c>
      <c r="AB2672" s="8">
        <v>81159.33</v>
      </c>
      <c r="AD2672" s="10">
        <v>0</v>
      </c>
      <c r="AE2672" s="11"/>
      <c r="AF2672" s="8">
        <v>40190</v>
      </c>
      <c r="AG2672" s="8">
        <v>17645</v>
      </c>
      <c r="AH2672" s="12">
        <v>0.73520833333333335</v>
      </c>
      <c r="AI2672" s="8">
        <v>1550.5272407732864</v>
      </c>
      <c r="AJ2672" s="11">
        <v>47775.52724077546</v>
      </c>
      <c r="AK2672" s="11"/>
      <c r="AL2672" s="10"/>
      <c r="AO2672" s="40" t="str">
        <f>E2672&amp;F2672&amp;U2672</f>
        <v>SSPDRIV-DIFF</v>
      </c>
      <c r="AP2672" s="40" t="str">
        <f>_xlfn.XLOOKUP(AO2672,CrossRef!N:N,CrossRef!A:A,"NOT FOUND",0)</f>
        <v>SSP325800</v>
      </c>
      <c r="AQ2672" s="40" t="str">
        <f>IFERROR(_xlfn.XLOOKUP(AO2672,CrossRef!$N:$N,CrossRef!$E:$E,"Not Found"),"-")</f>
        <v>793F</v>
      </c>
      <c r="AR2672" s="40" t="str">
        <f>IFERROR(_xlfn.XLOOKUP(AO2672,CrossRef!$N:$N,CrossRef!$G:$G,"Not Found"),"-")</f>
        <v>3258 - DIFFERENTIAL</v>
      </c>
      <c r="AS2672" s="40" t="str">
        <f>IFERROR(_xlfn.XLOOKUP(AO2672,CrossRef!$N:$N,CrossRef!$H:$H,"Not Found"),"-")</f>
        <v>00 - (NONE)</v>
      </c>
    </row>
    <row r="2673" spans="1:45" hidden="1" x14ac:dyDescent="0.3">
      <c r="A2673" s="38" t="str">
        <f>E2673&amp;F2673&amp;U2673</f>
        <v>JRPDRIV-FIDVLHR</v>
      </c>
      <c r="B2673" s="38" t="str">
        <f>I2673&amp;D2673&amp;C2673</f>
        <v>TD24194050LR</v>
      </c>
      <c r="C2673" s="38" t="str">
        <f>_xlfn.XLOOKUP(A2673,CrossRef!N:N,CrossRef!D:D,"",0)</f>
        <v>LR</v>
      </c>
      <c r="D2673" s="38" t="str">
        <f>_xlfn.XLOOKUP(A2673,CrossRef!N:N,CrossRef!C:C,"",0)</f>
        <v>4050</v>
      </c>
      <c r="E2673" s="38" t="str">
        <f>LEFT(M2673,3)</f>
        <v>JRP</v>
      </c>
      <c r="F2673" s="38" t="str">
        <f>_xlfn.TEXTAFTER(J2673,"-")</f>
        <v>DRIV-FIDV</v>
      </c>
      <c r="G2673" t="s">
        <v>2813</v>
      </c>
      <c r="H2673" t="s">
        <v>2814</v>
      </c>
      <c r="I2673" t="s">
        <v>2844</v>
      </c>
      <c r="J2673" s="7" t="s">
        <v>1553</v>
      </c>
      <c r="K2673" t="s">
        <v>2638</v>
      </c>
      <c r="L2673" t="s">
        <v>172</v>
      </c>
      <c r="M2673" t="s">
        <v>2845</v>
      </c>
      <c r="N2673" t="s">
        <v>2640</v>
      </c>
      <c r="O2673" t="s">
        <v>2803</v>
      </c>
      <c r="P2673" t="s">
        <v>2642</v>
      </c>
      <c r="Q2673" t="s">
        <v>2662</v>
      </c>
      <c r="R2673" t="s">
        <v>9503</v>
      </c>
      <c r="S2673" t="s">
        <v>2655</v>
      </c>
      <c r="T2673" t="s">
        <v>2682</v>
      </c>
      <c r="U2673" t="s">
        <v>491</v>
      </c>
      <c r="V2673" s="7" t="s">
        <v>551</v>
      </c>
      <c r="W2673" s="8">
        <v>18000</v>
      </c>
      <c r="X2673" t="s">
        <v>9504</v>
      </c>
      <c r="Y2673" t="s">
        <v>3439</v>
      </c>
      <c r="Z2673" s="8">
        <v>38972</v>
      </c>
      <c r="AA2673" s="9">
        <v>2.95</v>
      </c>
      <c r="AB2673" s="8">
        <v>94067.36</v>
      </c>
      <c r="AD2673" s="10">
        <v>4692858</v>
      </c>
      <c r="AE2673" s="11">
        <v>46127</v>
      </c>
      <c r="AF2673" s="8">
        <v>38641</v>
      </c>
      <c r="AG2673" s="8">
        <v>17669</v>
      </c>
      <c r="AH2673" s="12">
        <v>0.9816111111111111</v>
      </c>
      <c r="AI2673" s="8">
        <v>5989.4915254237285</v>
      </c>
      <c r="AJ2673" s="11">
        <v>52214.491525428239</v>
      </c>
      <c r="AK2673" s="11">
        <v>47334</v>
      </c>
      <c r="AL2673" s="10">
        <v>4880</v>
      </c>
      <c r="AM2673">
        <v>42243.55</v>
      </c>
      <c r="AN2673">
        <v>0.20014166666666683</v>
      </c>
      <c r="AO2673" s="40" t="str">
        <f>E2673&amp;F2673&amp;U2673</f>
        <v>JRPDRIV-FIDVLHR</v>
      </c>
      <c r="AP2673" s="40" t="str">
        <f>_xlfn.XLOOKUP(AO2673,CrossRef!N:N,CrossRef!A:A,"NOT FOUND",0)</f>
        <v>JRP4050LR</v>
      </c>
      <c r="AQ2673" s="40" t="str">
        <f>IFERROR(_xlfn.XLOOKUP(AO2673,CrossRef!$N:$N,CrossRef!$E:$E,"Not Found"),"-")</f>
        <v>777F</v>
      </c>
      <c r="AR2673" s="40" t="str">
        <f>IFERROR(_xlfn.XLOOKUP(AO2673,CrossRef!$N:$N,CrossRef!$G:$G,"Not Found"),"-")</f>
        <v>4050 - FINAL DRIVE</v>
      </c>
      <c r="AS2673" s="40" t="str">
        <f>IFERROR(_xlfn.XLOOKUP(AO2673,CrossRef!$N:$N,CrossRef!$H:$H,"Not Found"),"-")</f>
        <v>LR - LEFT REAR</v>
      </c>
    </row>
    <row r="2674" spans="1:45" hidden="1" x14ac:dyDescent="0.3">
      <c r="A2674" s="38" t="str">
        <f>E2674&amp;F2674&amp;U2674</f>
        <v>SPDDRIV-TQCV</v>
      </c>
      <c r="B2674" s="38" t="str">
        <f>I2674&amp;D2674&amp;C2674</f>
        <v>TD6637310100</v>
      </c>
      <c r="C2674" s="38" t="str">
        <f>_xlfn.XLOOKUP(A2674,CrossRef!N:N,CrossRef!D:D,"",0)</f>
        <v>00</v>
      </c>
      <c r="D2674" s="38" t="str">
        <f>_xlfn.XLOOKUP(A2674,CrossRef!N:N,CrossRef!C:C,"",0)</f>
        <v>3101</v>
      </c>
      <c r="E2674" s="38" t="str">
        <f>LEFT(M2674,3)</f>
        <v>SPD</v>
      </c>
      <c r="F2674" s="38" t="str">
        <f>_xlfn.TEXTAFTER(J2674,"-")</f>
        <v>DRIV-TQCV</v>
      </c>
      <c r="G2674" t="s">
        <v>2695</v>
      </c>
      <c r="H2674" t="s">
        <v>2696</v>
      </c>
      <c r="I2674" t="s">
        <v>4216</v>
      </c>
      <c r="J2674" s="7" t="s">
        <v>2439</v>
      </c>
      <c r="K2674" t="s">
        <v>2638</v>
      </c>
      <c r="L2674" t="s">
        <v>190</v>
      </c>
      <c r="M2674" t="s">
        <v>4217</v>
      </c>
      <c r="N2674" t="s">
        <v>2640</v>
      </c>
      <c r="O2674" t="s">
        <v>3054</v>
      </c>
      <c r="P2674" t="s">
        <v>2642</v>
      </c>
      <c r="Q2674" t="s">
        <v>2640</v>
      </c>
      <c r="R2674" t="s">
        <v>9505</v>
      </c>
      <c r="S2674" t="s">
        <v>2655</v>
      </c>
      <c r="T2674" t="s">
        <v>2678</v>
      </c>
      <c r="U2674" t="s">
        <v>2657</v>
      </c>
      <c r="V2674" s="7" t="s">
        <v>404</v>
      </c>
      <c r="W2674" s="8">
        <v>22000</v>
      </c>
      <c r="X2674" t="s">
        <v>9506</v>
      </c>
      <c r="Y2674" t="s">
        <v>4773</v>
      </c>
      <c r="Z2674" s="8">
        <v>22443.97</v>
      </c>
      <c r="AA2674" s="9">
        <v>14.1</v>
      </c>
      <c r="AB2674" s="8">
        <v>56899.99</v>
      </c>
      <c r="AD2674" s="10">
        <v>4714089</v>
      </c>
      <c r="AE2674" s="11">
        <v>45914</v>
      </c>
      <c r="AF2674" s="8">
        <v>18151.2</v>
      </c>
      <c r="AG2674" s="8">
        <v>17707.229999999996</v>
      </c>
      <c r="AH2674" s="12">
        <v>0.80487409090909068</v>
      </c>
      <c r="AI2674" s="8">
        <v>1255.8319148936168</v>
      </c>
      <c r="AJ2674" s="11">
        <v>47480.831914895833</v>
      </c>
      <c r="AK2674" s="11">
        <v>47660</v>
      </c>
      <c r="AL2674" s="10">
        <v>-180</v>
      </c>
      <c r="AM2674">
        <v>42677.47</v>
      </c>
      <c r="AN2674">
        <v>1.1148304545454546</v>
      </c>
      <c r="AO2674" s="40" t="str">
        <f>E2674&amp;F2674&amp;U2674</f>
        <v>SPDDRIV-TQCV</v>
      </c>
      <c r="AP2674" s="40" t="str">
        <f>_xlfn.XLOOKUP(AO2674,CrossRef!N:N,CrossRef!A:A,"NOT FOUND",0)</f>
        <v>SPD310100</v>
      </c>
      <c r="AQ2674" s="40" t="str">
        <f>IFERROR(_xlfn.XLOOKUP(AO2674,CrossRef!$N:$N,CrossRef!$E:$E,"Not Found"),"-")</f>
        <v>789D</v>
      </c>
      <c r="AR2674" s="40" t="str">
        <f>IFERROR(_xlfn.XLOOKUP(AO2674,CrossRef!$N:$N,CrossRef!$G:$G,"Not Found"),"-")</f>
        <v>3101 - TORQUE CONVERTER</v>
      </c>
      <c r="AS2674" s="40" t="str">
        <f>IFERROR(_xlfn.XLOOKUP(AO2674,CrossRef!$N:$N,CrossRef!$H:$H,"Not Found"),"-")</f>
        <v>00 - (NONE)</v>
      </c>
    </row>
    <row r="2675" spans="1:45" hidden="1" x14ac:dyDescent="0.3">
      <c r="A2675" s="38" t="str">
        <f>E2675&amp;F2675&amp;U2675</f>
        <v>2BWENGI</v>
      </c>
      <c r="B2675" s="38" t="str">
        <f>I2675&amp;D2675&amp;C2675</f>
        <v>TD6206100000</v>
      </c>
      <c r="C2675" s="38" t="str">
        <f>_xlfn.XLOOKUP(A2675,CrossRef!N:N,CrossRef!D:D,"",0)</f>
        <v>00</v>
      </c>
      <c r="D2675" s="38" t="str">
        <f>_xlfn.XLOOKUP(A2675,CrossRef!N:N,CrossRef!C:C,"",0)</f>
        <v>1000</v>
      </c>
      <c r="E2675" s="38" t="str">
        <f>LEFT(M2675,3)</f>
        <v>2BW</v>
      </c>
      <c r="F2675" s="38" t="str">
        <f>_xlfn.TEXTAFTER(J2675,"-")</f>
        <v>ENGI</v>
      </c>
      <c r="G2675" t="s">
        <v>2695</v>
      </c>
      <c r="H2675" t="s">
        <v>2696</v>
      </c>
      <c r="I2675" t="s">
        <v>5630</v>
      </c>
      <c r="J2675" s="7" t="s">
        <v>2440</v>
      </c>
      <c r="K2675" t="s">
        <v>2638</v>
      </c>
      <c r="L2675" t="s">
        <v>180</v>
      </c>
      <c r="M2675" t="s">
        <v>5631</v>
      </c>
      <c r="N2675" t="s">
        <v>2640</v>
      </c>
      <c r="O2675" t="s">
        <v>2871</v>
      </c>
      <c r="P2675" t="s">
        <v>2642</v>
      </c>
      <c r="Q2675" t="s">
        <v>2640</v>
      </c>
      <c r="R2675" t="s">
        <v>9507</v>
      </c>
      <c r="S2675" t="s">
        <v>2655</v>
      </c>
      <c r="T2675" t="s">
        <v>3265</v>
      </c>
      <c r="U2675" t="s">
        <v>2657</v>
      </c>
      <c r="V2675" s="7" t="s">
        <v>45</v>
      </c>
      <c r="W2675" s="8">
        <v>18000</v>
      </c>
      <c r="X2675" t="s">
        <v>9508</v>
      </c>
      <c r="Y2675" t="s">
        <v>4868</v>
      </c>
      <c r="Z2675" s="8">
        <v>55501.23</v>
      </c>
      <c r="AA2675" s="9">
        <v>7.75</v>
      </c>
      <c r="AB2675" s="8">
        <v>476355.23</v>
      </c>
      <c r="AD2675" s="10">
        <v>4741181</v>
      </c>
      <c r="AE2675" s="11">
        <v>46199</v>
      </c>
      <c r="AF2675" s="8">
        <v>55223.4</v>
      </c>
      <c r="AG2675" s="8">
        <v>17722.169999999991</v>
      </c>
      <c r="AH2675" s="12">
        <v>0.98456499999999947</v>
      </c>
      <c r="AI2675" s="8">
        <v>2286.7316129032247</v>
      </c>
      <c r="AJ2675" s="11">
        <v>48511.731612881944</v>
      </c>
      <c r="AK2675" s="11">
        <v>47843</v>
      </c>
      <c r="AL2675" s="10">
        <v>668</v>
      </c>
      <c r="AM2675">
        <v>68040.73000000001</v>
      </c>
      <c r="AN2675">
        <v>0.71207388888888934</v>
      </c>
      <c r="AO2675" s="40" t="str">
        <f>E2675&amp;F2675&amp;U2675</f>
        <v>2BWENGI</v>
      </c>
      <c r="AP2675" s="40" t="str">
        <f>_xlfn.XLOOKUP(AO2675,CrossRef!N:N,CrossRef!A:A,"NOT FOUND",0)</f>
        <v>2BW100000</v>
      </c>
      <c r="AQ2675" s="40" t="str">
        <f>IFERROR(_xlfn.XLOOKUP(AO2675,CrossRef!$N:$N,CrossRef!$E:$E,"Not Found"),"-")</f>
        <v>789C</v>
      </c>
      <c r="AR2675" s="40" t="str">
        <f>IFERROR(_xlfn.XLOOKUP(AO2675,CrossRef!$N:$N,CrossRef!$G:$G,"Not Found"),"-")</f>
        <v>1000 - ENGINE</v>
      </c>
      <c r="AS2675" s="40" t="str">
        <f>IFERROR(_xlfn.XLOOKUP(AO2675,CrossRef!$N:$N,CrossRef!$H:$H,"Not Found"),"-")</f>
        <v>00 - (NONE)</v>
      </c>
    </row>
    <row r="2676" spans="1:45" hidden="1" x14ac:dyDescent="0.3">
      <c r="A2676" s="38" t="str">
        <f>E2676&amp;F2676&amp;U2676</f>
        <v>2BWENGI-COSY</v>
      </c>
      <c r="B2676" s="38" t="str">
        <f>I2676&amp;D2676&amp;C2676</f>
        <v>TD6206135300</v>
      </c>
      <c r="C2676" s="38" t="str">
        <f>_xlfn.XLOOKUP(A2676,CrossRef!N:N,CrossRef!D:D,"",0)</f>
        <v>00</v>
      </c>
      <c r="D2676" s="38" t="str">
        <f>_xlfn.XLOOKUP(A2676,CrossRef!N:N,CrossRef!C:C,"",0)</f>
        <v>1353</v>
      </c>
      <c r="E2676" s="38" t="str">
        <f>LEFT(M2676,3)</f>
        <v>2BW</v>
      </c>
      <c r="F2676" s="38" t="str">
        <f>_xlfn.TEXTAFTER(J2676,"-")</f>
        <v>ENGI-COSY</v>
      </c>
      <c r="G2676" t="s">
        <v>2695</v>
      </c>
      <c r="H2676" t="s">
        <v>2696</v>
      </c>
      <c r="I2676" t="s">
        <v>5630</v>
      </c>
      <c r="J2676" s="7" t="s">
        <v>2441</v>
      </c>
      <c r="K2676" t="s">
        <v>2638</v>
      </c>
      <c r="L2676" t="s">
        <v>180</v>
      </c>
      <c r="M2676" t="s">
        <v>5631</v>
      </c>
      <c r="N2676" t="s">
        <v>2640</v>
      </c>
      <c r="O2676" t="s">
        <v>2871</v>
      </c>
      <c r="P2676" t="s">
        <v>2642</v>
      </c>
      <c r="Q2676" t="s">
        <v>2640</v>
      </c>
      <c r="R2676" t="s">
        <v>9509</v>
      </c>
      <c r="S2676" t="s">
        <v>2655</v>
      </c>
      <c r="T2676" t="s">
        <v>3253</v>
      </c>
      <c r="U2676" t="s">
        <v>2657</v>
      </c>
      <c r="V2676" s="7" t="s">
        <v>220</v>
      </c>
      <c r="W2676" s="8">
        <v>18000</v>
      </c>
      <c r="X2676" t="s">
        <v>9510</v>
      </c>
      <c r="Y2676" t="s">
        <v>4871</v>
      </c>
      <c r="Z2676" s="8">
        <v>55501.23</v>
      </c>
      <c r="AA2676" s="9">
        <v>7.75</v>
      </c>
      <c r="AB2676" s="8">
        <v>101144.23</v>
      </c>
      <c r="AD2676" s="10">
        <v>4741156</v>
      </c>
      <c r="AE2676" s="11">
        <v>46199</v>
      </c>
      <c r="AF2676" s="8">
        <v>55223.4</v>
      </c>
      <c r="AG2676" s="8">
        <v>17722.169999999991</v>
      </c>
      <c r="AH2676" s="12">
        <v>0.98456499999999947</v>
      </c>
      <c r="AI2676" s="8">
        <v>2286.7316129032247</v>
      </c>
      <c r="AJ2676" s="11">
        <v>48511.731612881944</v>
      </c>
      <c r="AK2676" s="11">
        <v>48072</v>
      </c>
      <c r="AL2676" s="10">
        <v>439</v>
      </c>
      <c r="AM2676">
        <v>69815.48000000001</v>
      </c>
      <c r="AN2676">
        <v>0.81067111111111156</v>
      </c>
      <c r="AO2676" s="40" t="str">
        <f>E2676&amp;F2676&amp;U2676</f>
        <v>2BWENGI-COSY</v>
      </c>
      <c r="AP2676" s="40" t="str">
        <f>_xlfn.XLOOKUP(AO2676,CrossRef!N:N,CrossRef!A:A,"NOT FOUND",0)</f>
        <v>2BW135300</v>
      </c>
      <c r="AQ2676" s="40" t="str">
        <f>IFERROR(_xlfn.XLOOKUP(AO2676,CrossRef!$N:$N,CrossRef!$E:$E,"Not Found"),"-")</f>
        <v>789C</v>
      </c>
      <c r="AR2676" s="40" t="str">
        <f>IFERROR(_xlfn.XLOOKUP(AO2676,CrossRef!$N:$N,CrossRef!$G:$G,"Not Found"),"-")</f>
        <v>1353 - RADIATOR</v>
      </c>
      <c r="AS2676" s="40" t="str">
        <f>IFERROR(_xlfn.XLOOKUP(AO2676,CrossRef!$N:$N,CrossRef!$H:$H,"Not Found"),"-")</f>
        <v>00 - (NONE)</v>
      </c>
    </row>
    <row r="2677" spans="1:45" hidden="1" x14ac:dyDescent="0.3">
      <c r="A2677" s="38" t="str">
        <f>E2677&amp;F2677&amp;U2677</f>
        <v>2BWDRIV-WHGPLHF</v>
      </c>
      <c r="B2677" s="38" t="str">
        <f>I2677&amp;D2677&amp;C2677</f>
        <v>TD66504008LF</v>
      </c>
      <c r="C2677" s="38" t="str">
        <f>_xlfn.XLOOKUP(A2677,CrossRef!N:N,CrossRef!D:D,"",0)</f>
        <v>LF</v>
      </c>
      <c r="D2677" s="38" t="str">
        <f>_xlfn.XLOOKUP(A2677,CrossRef!N:N,CrossRef!C:C,"",0)</f>
        <v>4008</v>
      </c>
      <c r="E2677" s="38" t="str">
        <f>LEFT(M2677,3)</f>
        <v>2BW</v>
      </c>
      <c r="F2677" s="38" t="str">
        <f>_xlfn.TEXTAFTER(J2677,"-")</f>
        <v>DRIV-WHGP</v>
      </c>
      <c r="G2677" t="s">
        <v>2695</v>
      </c>
      <c r="H2677" t="s">
        <v>2696</v>
      </c>
      <c r="I2677" t="s">
        <v>4113</v>
      </c>
      <c r="J2677" s="7" t="s">
        <v>2442</v>
      </c>
      <c r="K2677" t="s">
        <v>2638</v>
      </c>
      <c r="L2677" t="s">
        <v>180</v>
      </c>
      <c r="M2677" t="s">
        <v>4114</v>
      </c>
      <c r="N2677" t="s">
        <v>2640</v>
      </c>
      <c r="O2677" t="s">
        <v>2871</v>
      </c>
      <c r="P2677" t="s">
        <v>2642</v>
      </c>
      <c r="Q2677" t="s">
        <v>2640</v>
      </c>
      <c r="R2677" t="s">
        <v>9511</v>
      </c>
      <c r="S2677" t="s">
        <v>2657</v>
      </c>
      <c r="T2677" t="s">
        <v>2657</v>
      </c>
      <c r="U2677" t="s">
        <v>485</v>
      </c>
      <c r="V2677" s="7" t="s">
        <v>957</v>
      </c>
      <c r="W2677" s="8">
        <v>20000</v>
      </c>
      <c r="X2677" t="s">
        <v>9512</v>
      </c>
      <c r="Y2677" t="s">
        <v>4442</v>
      </c>
      <c r="Z2677" s="8">
        <v>39657</v>
      </c>
      <c r="AA2677" s="9">
        <v>12.37</v>
      </c>
      <c r="AB2677" s="8">
        <v>92668.32</v>
      </c>
      <c r="AD2677" s="10">
        <v>4887048</v>
      </c>
      <c r="AE2677" s="11">
        <v>46042</v>
      </c>
      <c r="AF2677" s="8">
        <v>37407</v>
      </c>
      <c r="AG2677" s="8">
        <v>17750</v>
      </c>
      <c r="AH2677" s="12">
        <v>0.88749999999999996</v>
      </c>
      <c r="AI2677" s="8">
        <v>1434.9232012934519</v>
      </c>
      <c r="AJ2677" s="11">
        <v>47659.923201307873</v>
      </c>
      <c r="AK2677" s="11">
        <v>48074</v>
      </c>
      <c r="AL2677" s="10">
        <v>-415</v>
      </c>
      <c r="AM2677">
        <v>62529.13</v>
      </c>
      <c r="AN2677">
        <v>1.2561064999999998</v>
      </c>
      <c r="AO2677" s="40" t="str">
        <f>E2677&amp;F2677&amp;U2677</f>
        <v>2BWDRIV-WHGPLHF</v>
      </c>
      <c r="AP2677" s="40" t="str">
        <f>_xlfn.XLOOKUP(AO2677,CrossRef!N:N,CrossRef!A:A,"NOT FOUND",0)</f>
        <v>2BW4008LF</v>
      </c>
      <c r="AQ2677" s="40" t="str">
        <f>IFERROR(_xlfn.XLOOKUP(AO2677,CrossRef!$N:$N,CrossRef!$E:$E,"Not Found"),"-")</f>
        <v>789C</v>
      </c>
      <c r="AR2677" s="40" t="str">
        <f>IFERROR(_xlfn.XLOOKUP(AO2677,CrossRef!$N:$N,CrossRef!$G:$G,"Not Found"),"-")</f>
        <v>4008 - FINAL DRIVE, BRAKE &amp; WHEEL</v>
      </c>
      <c r="AS2677" s="40" t="str">
        <f>IFERROR(_xlfn.XLOOKUP(AO2677,CrossRef!$N:$N,CrossRef!$H:$H,"Not Found"),"-")</f>
        <v>LF - LEFT FRONT</v>
      </c>
    </row>
    <row r="2678" spans="1:45" hidden="1" x14ac:dyDescent="0.3">
      <c r="A2678" s="38" t="str">
        <f>E2678&amp;F2678&amp;U2678</f>
        <v>2BWDRIV-WHGPRHF</v>
      </c>
      <c r="B2678" s="38" t="str">
        <f>I2678&amp;D2678&amp;C2678</f>
        <v>TD66504008RF</v>
      </c>
      <c r="C2678" s="38" t="str">
        <f>_xlfn.XLOOKUP(A2678,CrossRef!N:N,CrossRef!D:D,"",0)</f>
        <v>RF</v>
      </c>
      <c r="D2678" s="38" t="str">
        <f>_xlfn.XLOOKUP(A2678,CrossRef!N:N,CrossRef!C:C,"",0)</f>
        <v>4008</v>
      </c>
      <c r="E2678" s="38" t="str">
        <f>LEFT(M2678,3)</f>
        <v>2BW</v>
      </c>
      <c r="F2678" s="38" t="str">
        <f>_xlfn.TEXTAFTER(J2678,"-")</f>
        <v>DRIV-WHGP</v>
      </c>
      <c r="G2678" t="s">
        <v>2695</v>
      </c>
      <c r="H2678" t="s">
        <v>2696</v>
      </c>
      <c r="I2678" t="s">
        <v>4113</v>
      </c>
      <c r="J2678" s="7" t="s">
        <v>2442</v>
      </c>
      <c r="K2678" t="s">
        <v>2638</v>
      </c>
      <c r="L2678" t="s">
        <v>180</v>
      </c>
      <c r="M2678" t="s">
        <v>4114</v>
      </c>
      <c r="N2678" t="s">
        <v>2640</v>
      </c>
      <c r="O2678" t="s">
        <v>2871</v>
      </c>
      <c r="P2678" t="s">
        <v>2642</v>
      </c>
      <c r="Q2678" t="s">
        <v>2640</v>
      </c>
      <c r="R2678" t="s">
        <v>9513</v>
      </c>
      <c r="S2678" t="s">
        <v>2657</v>
      </c>
      <c r="T2678" t="s">
        <v>2657</v>
      </c>
      <c r="U2678" t="s">
        <v>488</v>
      </c>
      <c r="V2678" s="7" t="s">
        <v>958</v>
      </c>
      <c r="W2678" s="8">
        <v>20000</v>
      </c>
      <c r="X2678" t="s">
        <v>9514</v>
      </c>
      <c r="Y2678" t="s">
        <v>4442</v>
      </c>
      <c r="Z2678" s="8">
        <v>39657</v>
      </c>
      <c r="AA2678" s="9">
        <v>12.37</v>
      </c>
      <c r="AB2678" s="8">
        <v>92668.32</v>
      </c>
      <c r="AD2678" s="10">
        <v>4887070</v>
      </c>
      <c r="AE2678" s="11">
        <v>46042</v>
      </c>
      <c r="AF2678" s="8">
        <v>37407</v>
      </c>
      <c r="AG2678" s="8">
        <v>17750</v>
      </c>
      <c r="AH2678" s="12">
        <v>0.88749999999999996</v>
      </c>
      <c r="AI2678" s="8">
        <v>1434.9232012934519</v>
      </c>
      <c r="AJ2678" s="11">
        <v>47659.923201307873</v>
      </c>
      <c r="AK2678" s="11">
        <v>48074</v>
      </c>
      <c r="AL2678" s="10">
        <v>-415</v>
      </c>
      <c r="AM2678">
        <v>62529.13</v>
      </c>
      <c r="AN2678">
        <v>1.2561064999999998</v>
      </c>
      <c r="AO2678" s="40" t="str">
        <f>E2678&amp;F2678&amp;U2678</f>
        <v>2BWDRIV-WHGPRHF</v>
      </c>
      <c r="AP2678" s="40" t="str">
        <f>_xlfn.XLOOKUP(AO2678,CrossRef!N:N,CrossRef!A:A,"NOT FOUND",0)</f>
        <v>2BW4008RF</v>
      </c>
      <c r="AQ2678" s="40" t="str">
        <f>IFERROR(_xlfn.XLOOKUP(AO2678,CrossRef!$N:$N,CrossRef!$E:$E,"Not Found"),"-")</f>
        <v>789C</v>
      </c>
      <c r="AR2678" s="40" t="str">
        <f>IFERROR(_xlfn.XLOOKUP(AO2678,CrossRef!$N:$N,CrossRef!$G:$G,"Not Found"),"-")</f>
        <v>4008 - FINAL DRIVE, BRAKE &amp; WHEEL</v>
      </c>
      <c r="AS2678" s="40" t="str">
        <f>IFERROR(_xlfn.XLOOKUP(AO2678,CrossRef!$N:$N,CrossRef!$H:$H,"Not Found"),"-")</f>
        <v>RF - RIGHT FRONT</v>
      </c>
    </row>
    <row r="2679" spans="1:45" hidden="1" x14ac:dyDescent="0.3">
      <c r="A2679" s="38" t="str">
        <f>E2679&amp;F2679&amp;U2679</f>
        <v>2BWSURE-SPSNLHF</v>
      </c>
      <c r="B2679" s="38" t="str">
        <f>I2679&amp;D2679&amp;C2679</f>
        <v>TD66507201LF</v>
      </c>
      <c r="C2679" s="38" t="str">
        <f>_xlfn.XLOOKUP(A2679,CrossRef!N:N,CrossRef!D:D,"",0)</f>
        <v>LF</v>
      </c>
      <c r="D2679" s="38" t="str">
        <f>_xlfn.XLOOKUP(A2679,CrossRef!N:N,CrossRef!C:C,"",0)</f>
        <v>7201</v>
      </c>
      <c r="E2679" s="38" t="str">
        <f>LEFT(M2679,3)</f>
        <v>2BW</v>
      </c>
      <c r="F2679" s="38" t="str">
        <f>_xlfn.TEXTAFTER(J2679,"-")</f>
        <v>SURE-SPSN</v>
      </c>
      <c r="G2679" t="s">
        <v>2695</v>
      </c>
      <c r="H2679" t="s">
        <v>2696</v>
      </c>
      <c r="I2679" t="s">
        <v>4113</v>
      </c>
      <c r="J2679" s="7" t="s">
        <v>1628</v>
      </c>
      <c r="K2679" t="s">
        <v>2638</v>
      </c>
      <c r="L2679" t="s">
        <v>180</v>
      </c>
      <c r="M2679" t="s">
        <v>4114</v>
      </c>
      <c r="N2679" t="s">
        <v>2640</v>
      </c>
      <c r="O2679" t="s">
        <v>2871</v>
      </c>
      <c r="P2679" t="s">
        <v>2642</v>
      </c>
      <c r="Q2679" t="s">
        <v>2640</v>
      </c>
      <c r="R2679" t="s">
        <v>9515</v>
      </c>
      <c r="S2679" t="s">
        <v>2657</v>
      </c>
      <c r="T2679" t="s">
        <v>2657</v>
      </c>
      <c r="U2679" t="s">
        <v>485</v>
      </c>
      <c r="V2679" s="7" t="s">
        <v>960</v>
      </c>
      <c r="W2679" s="8">
        <v>20000</v>
      </c>
      <c r="X2679" t="s">
        <v>9516</v>
      </c>
      <c r="Y2679" t="s">
        <v>6712</v>
      </c>
      <c r="Z2679" s="8">
        <v>39657</v>
      </c>
      <c r="AA2679" s="9">
        <v>12.37</v>
      </c>
      <c r="AB2679" s="8">
        <v>24194.41</v>
      </c>
      <c r="AD2679" s="10">
        <v>4887409</v>
      </c>
      <c r="AE2679" s="11">
        <v>46042</v>
      </c>
      <c r="AF2679" s="8">
        <v>37407</v>
      </c>
      <c r="AG2679" s="8">
        <v>17750</v>
      </c>
      <c r="AH2679" s="12">
        <v>0.88749999999999996</v>
      </c>
      <c r="AI2679" s="8">
        <v>1434.9232012934519</v>
      </c>
      <c r="AJ2679" s="11">
        <v>47659.923201307873</v>
      </c>
      <c r="AK2679" s="11">
        <v>48074</v>
      </c>
      <c r="AL2679" s="10">
        <v>-415</v>
      </c>
      <c r="AM2679">
        <v>62529.13</v>
      </c>
      <c r="AN2679">
        <v>1.2561064999999998</v>
      </c>
      <c r="AO2679" s="40" t="str">
        <f>E2679&amp;F2679&amp;U2679</f>
        <v>2BWSURE-SPSNLHF</v>
      </c>
      <c r="AP2679" s="40" t="str">
        <f>_xlfn.XLOOKUP(AO2679,CrossRef!N:N,CrossRef!A:A,"NOT FOUND",0)</f>
        <v>2BW7201LF</v>
      </c>
      <c r="AQ2679" s="40" t="str">
        <f>IFERROR(_xlfn.XLOOKUP(AO2679,CrossRef!$N:$N,CrossRef!$E:$E,"Not Found"),"-")</f>
        <v>789C</v>
      </c>
      <c r="AR2679" s="40" t="str">
        <f>IFERROR(_xlfn.XLOOKUP(AO2679,CrossRef!$N:$N,CrossRef!$G:$G,"Not Found"),"-")</f>
        <v>7201 - SUSPENSION CYLINDER</v>
      </c>
      <c r="AS2679" s="40" t="str">
        <f>IFERROR(_xlfn.XLOOKUP(AO2679,CrossRef!$N:$N,CrossRef!$H:$H,"Not Found"),"-")</f>
        <v>LF - LEFT FRONT</v>
      </c>
    </row>
    <row r="2680" spans="1:45" hidden="1" x14ac:dyDescent="0.3">
      <c r="A2680" s="38" t="str">
        <f>E2680&amp;F2680&amp;U2680</f>
        <v>2BWSURE-SPSNRHF</v>
      </c>
      <c r="B2680" s="38" t="str">
        <f>I2680&amp;D2680&amp;C2680</f>
        <v>TD66507201RF</v>
      </c>
      <c r="C2680" s="38" t="str">
        <f>_xlfn.XLOOKUP(A2680,CrossRef!N:N,CrossRef!D:D,"",0)</f>
        <v>RF</v>
      </c>
      <c r="D2680" s="38" t="str">
        <f>_xlfn.XLOOKUP(A2680,CrossRef!N:N,CrossRef!C:C,"",0)</f>
        <v>7201</v>
      </c>
      <c r="E2680" s="38" t="str">
        <f>LEFT(M2680,3)</f>
        <v>2BW</v>
      </c>
      <c r="F2680" s="38" t="str">
        <f>_xlfn.TEXTAFTER(J2680,"-")</f>
        <v>SURE-SPSN</v>
      </c>
      <c r="G2680" t="s">
        <v>2695</v>
      </c>
      <c r="H2680" t="s">
        <v>2696</v>
      </c>
      <c r="I2680" t="s">
        <v>4113</v>
      </c>
      <c r="J2680" s="7" t="s">
        <v>1628</v>
      </c>
      <c r="K2680" t="s">
        <v>2638</v>
      </c>
      <c r="L2680" t="s">
        <v>180</v>
      </c>
      <c r="M2680" t="s">
        <v>4114</v>
      </c>
      <c r="N2680" t="s">
        <v>2640</v>
      </c>
      <c r="O2680" t="s">
        <v>2871</v>
      </c>
      <c r="P2680" t="s">
        <v>2642</v>
      </c>
      <c r="Q2680" t="s">
        <v>2640</v>
      </c>
      <c r="R2680" t="s">
        <v>9517</v>
      </c>
      <c r="S2680" t="s">
        <v>2657</v>
      </c>
      <c r="T2680" t="s">
        <v>2657</v>
      </c>
      <c r="U2680" t="s">
        <v>488</v>
      </c>
      <c r="V2680" s="7" t="s">
        <v>961</v>
      </c>
      <c r="W2680" s="8">
        <v>20000</v>
      </c>
      <c r="X2680" t="s">
        <v>9518</v>
      </c>
      <c r="Y2680" t="s">
        <v>6715</v>
      </c>
      <c r="Z2680" s="8">
        <v>39657</v>
      </c>
      <c r="AA2680" s="9">
        <v>12.37</v>
      </c>
      <c r="AB2680" s="8">
        <v>24194.41</v>
      </c>
      <c r="AD2680" s="10">
        <v>4887411</v>
      </c>
      <c r="AE2680" s="11">
        <v>46042</v>
      </c>
      <c r="AF2680" s="8">
        <v>37407</v>
      </c>
      <c r="AG2680" s="8">
        <v>17750</v>
      </c>
      <c r="AH2680" s="12">
        <v>0.88749999999999996</v>
      </c>
      <c r="AI2680" s="8">
        <v>1434.9232012934519</v>
      </c>
      <c r="AJ2680" s="11">
        <v>47659.923201307873</v>
      </c>
      <c r="AK2680" s="11">
        <v>48074</v>
      </c>
      <c r="AL2680" s="10">
        <v>-415</v>
      </c>
      <c r="AM2680">
        <v>62529.13</v>
      </c>
      <c r="AN2680">
        <v>1.2561064999999998</v>
      </c>
      <c r="AO2680" s="40" t="str">
        <f>E2680&amp;F2680&amp;U2680</f>
        <v>2BWSURE-SPSNRHF</v>
      </c>
      <c r="AP2680" s="40" t="str">
        <f>_xlfn.XLOOKUP(AO2680,CrossRef!N:N,CrossRef!A:A,"NOT FOUND",0)</f>
        <v>2BW7201RF</v>
      </c>
      <c r="AQ2680" s="40" t="str">
        <f>IFERROR(_xlfn.XLOOKUP(AO2680,CrossRef!$N:$N,CrossRef!$E:$E,"Not Found"),"-")</f>
        <v>789C</v>
      </c>
      <c r="AR2680" s="40" t="str">
        <f>IFERROR(_xlfn.XLOOKUP(AO2680,CrossRef!$N:$N,CrossRef!$G:$G,"Not Found"),"-")</f>
        <v>7201 - SUSPENSION CYLINDER</v>
      </c>
      <c r="AS2680" s="40" t="str">
        <f>IFERROR(_xlfn.XLOOKUP(AO2680,CrossRef!$N:$N,CrossRef!$H:$H,"Not Found"),"-")</f>
        <v>RF - RIGHT FRONT</v>
      </c>
    </row>
    <row r="2681" spans="1:45" hidden="1" x14ac:dyDescent="0.3">
      <c r="A2681" s="38" t="str">
        <f>E2681&amp;F2681&amp;U2681</f>
        <v>KMTDRIV-TMSN</v>
      </c>
      <c r="B2681" s="38" t="str">
        <f>I2681&amp;D2681&amp;C2681</f>
        <v>LO1650303000</v>
      </c>
      <c r="C2681" s="38" t="str">
        <f>_xlfn.XLOOKUP(A2681,CrossRef!N:N,CrossRef!D:D,"",0)</f>
        <v>00</v>
      </c>
      <c r="D2681" s="38" t="str">
        <f>_xlfn.XLOOKUP(A2681,CrossRef!N:N,CrossRef!C:C,"",0)</f>
        <v>3030</v>
      </c>
      <c r="E2681" s="38" t="str">
        <f>LEFT(M2681,3)</f>
        <v>KMT</v>
      </c>
      <c r="F2681" s="38" t="str">
        <f>_xlfn.TEXTAFTER(J2681,"-")</f>
        <v>DRIV-TMSN</v>
      </c>
      <c r="G2681" t="s">
        <v>2695</v>
      </c>
      <c r="H2681" t="s">
        <v>2696</v>
      </c>
      <c r="I2681" t="s">
        <v>3998</v>
      </c>
      <c r="J2681" s="7" t="s">
        <v>2443</v>
      </c>
      <c r="K2681" t="s">
        <v>3397</v>
      </c>
      <c r="L2681" t="s">
        <v>3999</v>
      </c>
      <c r="M2681" t="s">
        <v>4000</v>
      </c>
      <c r="N2681" t="s">
        <v>2640</v>
      </c>
      <c r="O2681" t="s">
        <v>2803</v>
      </c>
      <c r="P2681" t="s">
        <v>2642</v>
      </c>
      <c r="Q2681" t="s">
        <v>2640</v>
      </c>
      <c r="R2681" t="s">
        <v>9519</v>
      </c>
      <c r="S2681" t="s">
        <v>2655</v>
      </c>
      <c r="T2681" t="s">
        <v>2818</v>
      </c>
      <c r="U2681" t="s">
        <v>2657</v>
      </c>
      <c r="V2681" s="7" t="s">
        <v>2444</v>
      </c>
      <c r="W2681" s="8">
        <v>20000</v>
      </c>
      <c r="X2681" t="s">
        <v>9520</v>
      </c>
      <c r="Y2681" t="s">
        <v>9521</v>
      </c>
      <c r="Z2681" s="8">
        <v>23634.15</v>
      </c>
      <c r="AA2681" s="9">
        <v>14.94</v>
      </c>
      <c r="AB2681" s="8">
        <v>227500</v>
      </c>
      <c r="AD2681" s="10">
        <v>4754226</v>
      </c>
      <c r="AE2681" s="11">
        <v>46131</v>
      </c>
      <c r="AF2681" s="8">
        <v>21396.7</v>
      </c>
      <c r="AG2681" s="8">
        <v>17762.549999999996</v>
      </c>
      <c r="AH2681" s="12">
        <v>0.88812749999999974</v>
      </c>
      <c r="AI2681" s="8">
        <v>1188.9257028112447</v>
      </c>
      <c r="AJ2681" s="11">
        <v>47413.925702812499</v>
      </c>
      <c r="AK2681" s="11">
        <v>47521</v>
      </c>
      <c r="AL2681" s="10">
        <v>-108</v>
      </c>
      <c r="AM2681">
        <v>42996.39</v>
      </c>
      <c r="AN2681">
        <v>1.0799844999999999</v>
      </c>
      <c r="AO2681" s="40" t="str">
        <f>E2681&amp;F2681&amp;U2681</f>
        <v>KMTDRIV-TMSN</v>
      </c>
      <c r="AP2681" s="40" t="str">
        <f>_xlfn.XLOOKUP(AO2681,CrossRef!N:N,CrossRef!A:A,"NOT FOUND",0)</f>
        <v>KMT303000</v>
      </c>
      <c r="AQ2681" s="40" t="str">
        <f>IFERROR(_xlfn.XLOOKUP(AO2681,CrossRef!$N:$N,CrossRef!$E:$E,"Not Found"),"-")</f>
        <v>WA600-6LC</v>
      </c>
      <c r="AR2681" s="40" t="str">
        <f>IFERROR(_xlfn.XLOOKUP(AO2681,CrossRef!$N:$N,CrossRef!$G:$G,"Not Found"),"-")</f>
        <v>3030 - TRANSMISSION</v>
      </c>
      <c r="AS2681" s="40" t="str">
        <f>IFERROR(_xlfn.XLOOKUP(AO2681,CrossRef!$N:$N,CrossRef!$H:$H,"Not Found"),"-")</f>
        <v>00 - (NONE)</v>
      </c>
    </row>
    <row r="2682" spans="1:45" hidden="1" x14ac:dyDescent="0.3">
      <c r="A2682" s="38" t="str">
        <f>E2682&amp;F2682&amp;U2682</f>
        <v>KMTENGI</v>
      </c>
      <c r="B2682" s="38" t="str">
        <f>I2682&amp;D2682&amp;C2682</f>
        <v>LO1650100000</v>
      </c>
      <c r="C2682" s="38" t="str">
        <f>_xlfn.XLOOKUP(A2682,CrossRef!N:N,CrossRef!D:D,"",0)</f>
        <v>00</v>
      </c>
      <c r="D2682" s="38" t="str">
        <f>_xlfn.XLOOKUP(A2682,CrossRef!N:N,CrossRef!C:C,"",0)</f>
        <v>1000</v>
      </c>
      <c r="E2682" s="38" t="str">
        <f>LEFT(M2682,3)</f>
        <v>KMT</v>
      </c>
      <c r="F2682" s="38" t="str">
        <f>_xlfn.TEXTAFTER(J2682,"-")</f>
        <v>ENGI</v>
      </c>
      <c r="G2682" t="s">
        <v>2695</v>
      </c>
      <c r="H2682" t="s">
        <v>2696</v>
      </c>
      <c r="I2682" t="s">
        <v>3998</v>
      </c>
      <c r="J2682" s="7" t="s">
        <v>2445</v>
      </c>
      <c r="K2682" t="s">
        <v>3397</v>
      </c>
      <c r="L2682" t="s">
        <v>3999</v>
      </c>
      <c r="M2682" t="s">
        <v>4000</v>
      </c>
      <c r="N2682" t="s">
        <v>2640</v>
      </c>
      <c r="O2682" t="s">
        <v>2803</v>
      </c>
      <c r="P2682" t="s">
        <v>2642</v>
      </c>
      <c r="Q2682" t="s">
        <v>2640</v>
      </c>
      <c r="R2682" t="s">
        <v>9522</v>
      </c>
      <c r="S2682" t="s">
        <v>2655</v>
      </c>
      <c r="T2682" t="s">
        <v>3265</v>
      </c>
      <c r="U2682" t="s">
        <v>2657</v>
      </c>
      <c r="V2682" s="7" t="s">
        <v>22</v>
      </c>
      <c r="W2682" s="8">
        <v>20000</v>
      </c>
      <c r="X2682" t="s">
        <v>9523</v>
      </c>
      <c r="Y2682" t="s">
        <v>7225</v>
      </c>
      <c r="Z2682" s="8">
        <v>23634.15</v>
      </c>
      <c r="AA2682" s="9">
        <v>14.94</v>
      </c>
      <c r="AB2682" s="8">
        <v>297185.93</v>
      </c>
      <c r="AD2682" s="10">
        <v>4727920</v>
      </c>
      <c r="AE2682" s="11">
        <v>46075</v>
      </c>
      <c r="AF2682" s="8">
        <v>21396.7</v>
      </c>
      <c r="AG2682" s="8">
        <v>17762.549999999996</v>
      </c>
      <c r="AH2682" s="12">
        <v>0.88812749999999974</v>
      </c>
      <c r="AI2682" s="8">
        <v>1188.9257028112447</v>
      </c>
      <c r="AJ2682" s="11">
        <v>47413.925702812499</v>
      </c>
      <c r="AK2682" s="11"/>
      <c r="AL2682" s="10"/>
      <c r="AO2682" s="40" t="str">
        <f>E2682&amp;F2682&amp;U2682</f>
        <v>KMTENGI</v>
      </c>
      <c r="AP2682" s="40" t="str">
        <f>_xlfn.XLOOKUP(AO2682,CrossRef!N:N,CrossRef!A:A,"NOT FOUND",0)</f>
        <v>KMT100000</v>
      </c>
      <c r="AQ2682" s="40" t="str">
        <f>IFERROR(_xlfn.XLOOKUP(AO2682,CrossRef!$N:$N,CrossRef!$E:$E,"Not Found"),"-")</f>
        <v>D375A-8</v>
      </c>
      <c r="AR2682" s="40" t="str">
        <f>IFERROR(_xlfn.XLOOKUP(AO2682,CrossRef!$N:$N,CrossRef!$G:$G,"Not Found"),"-")</f>
        <v>1000 - ENGINE</v>
      </c>
      <c r="AS2682" s="40" t="str">
        <f>IFERROR(_xlfn.XLOOKUP(AO2682,CrossRef!$N:$N,CrossRef!$H:$H,"Not Found"),"-")</f>
        <v>00 - (NONE)</v>
      </c>
    </row>
    <row r="2683" spans="1:45" hidden="1" x14ac:dyDescent="0.3">
      <c r="A2683" s="38" t="str">
        <f>E2683&amp;F2683&amp;U2683</f>
        <v>KMTENGI-COSY</v>
      </c>
      <c r="B2683" s="38" t="str">
        <f>I2683&amp;D2683&amp;C2683</f>
        <v>LO1650135300</v>
      </c>
      <c r="C2683" s="38" t="str">
        <f>_xlfn.XLOOKUP(A2683,CrossRef!N:N,CrossRef!D:D,"",0)</f>
        <v>00</v>
      </c>
      <c r="D2683" s="38" t="str">
        <f>_xlfn.XLOOKUP(A2683,CrossRef!N:N,CrossRef!C:C,"",0)</f>
        <v>1353</v>
      </c>
      <c r="E2683" s="38" t="str">
        <f>LEFT(M2683,3)</f>
        <v>KMT</v>
      </c>
      <c r="F2683" s="38" t="str">
        <f>_xlfn.TEXTAFTER(J2683,"-")</f>
        <v>ENGI-COSY</v>
      </c>
      <c r="G2683" t="s">
        <v>2695</v>
      </c>
      <c r="H2683" t="s">
        <v>2696</v>
      </c>
      <c r="I2683" t="s">
        <v>3998</v>
      </c>
      <c r="J2683" s="7" t="s">
        <v>2446</v>
      </c>
      <c r="K2683" t="s">
        <v>3397</v>
      </c>
      <c r="L2683" t="s">
        <v>3999</v>
      </c>
      <c r="M2683" t="s">
        <v>4000</v>
      </c>
      <c r="N2683" t="s">
        <v>2640</v>
      </c>
      <c r="O2683" t="s">
        <v>2803</v>
      </c>
      <c r="P2683" t="s">
        <v>2642</v>
      </c>
      <c r="Q2683" t="s">
        <v>2640</v>
      </c>
      <c r="R2683" t="s">
        <v>9524</v>
      </c>
      <c r="S2683" t="s">
        <v>2655</v>
      </c>
      <c r="T2683" t="s">
        <v>3253</v>
      </c>
      <c r="U2683" t="s">
        <v>2657</v>
      </c>
      <c r="V2683" s="7" t="s">
        <v>264</v>
      </c>
      <c r="W2683" s="8">
        <v>20000</v>
      </c>
      <c r="X2683" t="s">
        <v>9525</v>
      </c>
      <c r="Y2683" t="s">
        <v>9526</v>
      </c>
      <c r="Z2683" s="8">
        <v>23634.15</v>
      </c>
      <c r="AA2683" s="9">
        <v>14.94</v>
      </c>
      <c r="AB2683" s="8">
        <v>35520.870000000003</v>
      </c>
      <c r="AD2683" s="10">
        <v>4729172</v>
      </c>
      <c r="AE2683" s="11">
        <v>46075</v>
      </c>
      <c r="AF2683" s="8">
        <v>21396.7</v>
      </c>
      <c r="AG2683" s="8">
        <v>17762.549999999996</v>
      </c>
      <c r="AH2683" s="12">
        <v>0.88812749999999974</v>
      </c>
      <c r="AI2683" s="8">
        <v>1188.9257028112447</v>
      </c>
      <c r="AJ2683" s="11">
        <v>47413.925702812499</v>
      </c>
      <c r="AK2683" s="11">
        <v>47521</v>
      </c>
      <c r="AL2683" s="10">
        <v>-108</v>
      </c>
      <c r="AM2683">
        <v>42996.39</v>
      </c>
      <c r="AN2683">
        <v>1.0799844999999999</v>
      </c>
      <c r="AO2683" s="40" t="str">
        <f>E2683&amp;F2683&amp;U2683</f>
        <v>KMTENGI-COSY</v>
      </c>
      <c r="AP2683" s="40" t="str">
        <f>_xlfn.XLOOKUP(AO2683,CrossRef!N:N,CrossRef!A:A,"NOT FOUND",0)</f>
        <v>KMT135300</v>
      </c>
      <c r="AQ2683" s="40" t="str">
        <f>IFERROR(_xlfn.XLOOKUP(AO2683,CrossRef!$N:$N,CrossRef!$E:$E,"Not Found"),"-")</f>
        <v>D375A-8</v>
      </c>
      <c r="AR2683" s="40" t="str">
        <f>IFERROR(_xlfn.XLOOKUP(AO2683,CrossRef!$N:$N,CrossRef!$G:$G,"Not Found"),"-")</f>
        <v>1353 - RADIATOR</v>
      </c>
      <c r="AS2683" s="40" t="str">
        <f>IFERROR(_xlfn.XLOOKUP(AO2683,CrossRef!$N:$N,CrossRef!$H:$H,"Not Found"),"-")</f>
        <v>00 - (NONE)</v>
      </c>
    </row>
    <row r="2684" spans="1:45" hidden="1" x14ac:dyDescent="0.3">
      <c r="A2684" s="38" t="str">
        <f>E2684&amp;F2684&amp;U2684</f>
        <v>SSPDRIV-WHGPRHF</v>
      </c>
      <c r="B2684" s="38" t="str">
        <f>I2684&amp;D2684&amp;C2684</f>
        <v>TD63424008RF</v>
      </c>
      <c r="C2684" s="38" t="str">
        <f>_xlfn.XLOOKUP(A2684,CrossRef!N:N,CrossRef!D:D,"",0)</f>
        <v>RF</v>
      </c>
      <c r="D2684" s="38" t="str">
        <f>_xlfn.XLOOKUP(A2684,CrossRef!N:N,CrossRef!C:C,"",0)</f>
        <v>4008</v>
      </c>
      <c r="E2684" s="38" t="str">
        <f>LEFT(M2684,3)</f>
        <v>SSP</v>
      </c>
      <c r="F2684" s="38" t="str">
        <f>_xlfn.TEXTAFTER(J2684,"-")</f>
        <v>DRIV-WHGP</v>
      </c>
      <c r="G2684" t="s">
        <v>2725</v>
      </c>
      <c r="H2684" t="s">
        <v>2726</v>
      </c>
      <c r="I2684" t="s">
        <v>3138</v>
      </c>
      <c r="J2684" s="7" t="s">
        <v>2274</v>
      </c>
      <c r="K2684" t="s">
        <v>2638</v>
      </c>
      <c r="L2684" t="s">
        <v>183</v>
      </c>
      <c r="M2684" t="s">
        <v>3139</v>
      </c>
      <c r="N2684" t="s">
        <v>2640</v>
      </c>
      <c r="O2684" t="s">
        <v>2803</v>
      </c>
      <c r="P2684" t="s">
        <v>2642</v>
      </c>
      <c r="Q2684" t="s">
        <v>2640</v>
      </c>
      <c r="R2684" t="s">
        <v>9527</v>
      </c>
      <c r="S2684" t="s">
        <v>2655</v>
      </c>
      <c r="T2684" t="s">
        <v>2688</v>
      </c>
      <c r="U2684" t="s">
        <v>488</v>
      </c>
      <c r="V2684" s="7" t="s">
        <v>946</v>
      </c>
      <c r="W2684" s="8">
        <v>24000</v>
      </c>
      <c r="X2684" t="s">
        <v>9528</v>
      </c>
      <c r="Y2684" t="s">
        <v>6178</v>
      </c>
      <c r="Z2684" s="8">
        <v>45428.25</v>
      </c>
      <c r="AA2684" s="9">
        <v>10.5</v>
      </c>
      <c r="AB2684" s="8">
        <v>108623.9</v>
      </c>
      <c r="AD2684" s="10">
        <v>4495926</v>
      </c>
      <c r="AE2684" s="11">
        <v>45747</v>
      </c>
      <c r="AF2684" s="8">
        <v>39212.75</v>
      </c>
      <c r="AG2684" s="8">
        <v>17784.5</v>
      </c>
      <c r="AH2684" s="12">
        <v>0.74102083333333335</v>
      </c>
      <c r="AI2684" s="8">
        <v>1693.7619047619048</v>
      </c>
      <c r="AJ2684" s="11">
        <v>47918.76190474537</v>
      </c>
      <c r="AK2684" s="11">
        <v>47576</v>
      </c>
      <c r="AL2684" s="10">
        <v>342</v>
      </c>
      <c r="AM2684">
        <v>59613.75</v>
      </c>
      <c r="AN2684">
        <v>0.8500416666666667</v>
      </c>
      <c r="AO2684" s="40" t="str">
        <f>E2684&amp;F2684&amp;U2684</f>
        <v>SSPDRIV-WHGPRHF</v>
      </c>
      <c r="AP2684" s="40" t="str">
        <f>_xlfn.XLOOKUP(AO2684,CrossRef!N:N,CrossRef!A:A,"NOT FOUND",0)</f>
        <v>SSP4008RF</v>
      </c>
      <c r="AQ2684" s="40" t="str">
        <f>IFERROR(_xlfn.XLOOKUP(AO2684,CrossRef!$N:$N,CrossRef!$E:$E,"Not Found"),"-")</f>
        <v>793F</v>
      </c>
      <c r="AR2684" s="40" t="str">
        <f>IFERROR(_xlfn.XLOOKUP(AO2684,CrossRef!$N:$N,CrossRef!$G:$G,"Not Found"),"-")</f>
        <v>4008 - FINAL DRIVE, BRAKE &amp; WHEEL</v>
      </c>
      <c r="AS2684" s="40" t="str">
        <f>IFERROR(_xlfn.XLOOKUP(AO2684,CrossRef!$N:$N,CrossRef!$H:$H,"Not Found"),"-")</f>
        <v>RF - RIGHT FRONT</v>
      </c>
    </row>
    <row r="2685" spans="1:45" hidden="1" x14ac:dyDescent="0.3">
      <c r="A2685" s="38" t="str">
        <f>E2685&amp;F2685&amp;U2685</f>
        <v>SSPDRIV-WHGPLHF</v>
      </c>
      <c r="B2685" s="38" t="str">
        <f>I2685&amp;D2685&amp;C2685</f>
        <v>TD63484008LF</v>
      </c>
      <c r="C2685" s="38" t="str">
        <f>_xlfn.XLOOKUP(A2685,CrossRef!N:N,CrossRef!D:D,"",0)</f>
        <v>LF</v>
      </c>
      <c r="D2685" s="38" t="str">
        <f>_xlfn.XLOOKUP(A2685,CrossRef!N:N,CrossRef!C:C,"",0)</f>
        <v>4008</v>
      </c>
      <c r="E2685" s="38" t="str">
        <f>LEFT(M2685,3)</f>
        <v>SSP</v>
      </c>
      <c r="F2685" s="38" t="str">
        <f>_xlfn.TEXTAFTER(J2685,"-")</f>
        <v>DRIV-WHGP</v>
      </c>
      <c r="G2685" t="s">
        <v>2725</v>
      </c>
      <c r="H2685" t="s">
        <v>2726</v>
      </c>
      <c r="I2685" t="s">
        <v>3303</v>
      </c>
      <c r="J2685" s="7" t="s">
        <v>2118</v>
      </c>
      <c r="K2685" t="s">
        <v>2638</v>
      </c>
      <c r="L2685" t="s">
        <v>183</v>
      </c>
      <c r="M2685" t="s">
        <v>3304</v>
      </c>
      <c r="N2685" t="s">
        <v>2640</v>
      </c>
      <c r="O2685" t="s">
        <v>2803</v>
      </c>
      <c r="P2685" t="s">
        <v>2642</v>
      </c>
      <c r="Q2685" t="s">
        <v>2640</v>
      </c>
      <c r="R2685" t="s">
        <v>9529</v>
      </c>
      <c r="S2685" t="s">
        <v>2655</v>
      </c>
      <c r="T2685" t="s">
        <v>2688</v>
      </c>
      <c r="U2685" t="s">
        <v>485</v>
      </c>
      <c r="V2685" s="7" t="s">
        <v>945</v>
      </c>
      <c r="W2685" s="8">
        <v>24000</v>
      </c>
      <c r="X2685" t="s">
        <v>9530</v>
      </c>
      <c r="Y2685" t="s">
        <v>5361</v>
      </c>
      <c r="Z2685" s="8">
        <v>48600.38</v>
      </c>
      <c r="AA2685" s="9">
        <v>13</v>
      </c>
      <c r="AB2685" s="8">
        <v>108623.9</v>
      </c>
      <c r="AD2685" s="10">
        <v>4703885</v>
      </c>
      <c r="AE2685" s="11">
        <v>45804</v>
      </c>
      <c r="AF2685" s="8">
        <v>42385.95</v>
      </c>
      <c r="AG2685" s="8">
        <v>17785.57</v>
      </c>
      <c r="AH2685" s="12">
        <v>0.7410654166666667</v>
      </c>
      <c r="AI2685" s="8">
        <v>1368.1207692307692</v>
      </c>
      <c r="AJ2685" s="11">
        <v>47593.120769212961</v>
      </c>
      <c r="AK2685" s="11">
        <v>47461</v>
      </c>
      <c r="AL2685" s="10">
        <v>132</v>
      </c>
      <c r="AM2685">
        <v>64668.38</v>
      </c>
      <c r="AN2685">
        <v>0.9284345833333334</v>
      </c>
      <c r="AO2685" s="40" t="str">
        <f>E2685&amp;F2685&amp;U2685</f>
        <v>SSPDRIV-WHGPLHF</v>
      </c>
      <c r="AP2685" s="40" t="str">
        <f>_xlfn.XLOOKUP(AO2685,CrossRef!N:N,CrossRef!A:A,"NOT FOUND",0)</f>
        <v>SSP4008LF</v>
      </c>
      <c r="AQ2685" s="40" t="str">
        <f>IFERROR(_xlfn.XLOOKUP(AO2685,CrossRef!$N:$N,CrossRef!$E:$E,"Not Found"),"-")</f>
        <v>793F</v>
      </c>
      <c r="AR2685" s="40" t="str">
        <f>IFERROR(_xlfn.XLOOKUP(AO2685,CrossRef!$N:$N,CrossRef!$G:$G,"Not Found"),"-")</f>
        <v>4008 - FINAL DRIVE, BRAKE &amp; WHEEL</v>
      </c>
      <c r="AS2685" s="40" t="str">
        <f>IFERROR(_xlfn.XLOOKUP(AO2685,CrossRef!$N:$N,CrossRef!$H:$H,"Not Found"),"-")</f>
        <v>LF - LEFT FRONT</v>
      </c>
    </row>
    <row r="2686" spans="1:45" hidden="1" x14ac:dyDescent="0.3">
      <c r="A2686" s="38" t="str">
        <f>E2686&amp;F2686&amp;U2686</f>
        <v>SSPSURE-SPSNLHF</v>
      </c>
      <c r="B2686" s="38" t="str">
        <f>I2686&amp;D2686&amp;C2686</f>
        <v>TD63487201LF</v>
      </c>
      <c r="C2686" s="38" t="str">
        <f>_xlfn.XLOOKUP(A2686,CrossRef!N:N,CrossRef!D:D,"",0)</f>
        <v>LF</v>
      </c>
      <c r="D2686" s="38" t="str">
        <f>_xlfn.XLOOKUP(A2686,CrossRef!N:N,CrossRef!C:C,"",0)</f>
        <v>7201</v>
      </c>
      <c r="E2686" s="38" t="str">
        <f>LEFT(M2686,3)</f>
        <v>SSP</v>
      </c>
      <c r="F2686" s="38" t="str">
        <f>_xlfn.TEXTAFTER(J2686,"-")</f>
        <v>SURE-SPSN</v>
      </c>
      <c r="G2686" t="s">
        <v>2725</v>
      </c>
      <c r="H2686" t="s">
        <v>2726</v>
      </c>
      <c r="I2686" t="s">
        <v>3303</v>
      </c>
      <c r="J2686" s="7" t="s">
        <v>1155</v>
      </c>
      <c r="K2686" t="s">
        <v>2638</v>
      </c>
      <c r="L2686" t="s">
        <v>183</v>
      </c>
      <c r="M2686" t="s">
        <v>3304</v>
      </c>
      <c r="N2686" t="s">
        <v>2640</v>
      </c>
      <c r="O2686" t="s">
        <v>2803</v>
      </c>
      <c r="P2686" t="s">
        <v>2642</v>
      </c>
      <c r="Q2686" t="s">
        <v>2640</v>
      </c>
      <c r="R2686" t="s">
        <v>9531</v>
      </c>
      <c r="S2686" t="s">
        <v>2644</v>
      </c>
      <c r="T2686" t="s">
        <v>2720</v>
      </c>
      <c r="U2686" t="s">
        <v>485</v>
      </c>
      <c r="V2686" s="7" t="s">
        <v>950</v>
      </c>
      <c r="W2686" s="8">
        <v>24000</v>
      </c>
      <c r="X2686" t="s">
        <v>9532</v>
      </c>
      <c r="Y2686" t="s">
        <v>3142</v>
      </c>
      <c r="Z2686" s="8">
        <v>48600.38</v>
      </c>
      <c r="AA2686" s="9">
        <v>13</v>
      </c>
      <c r="AB2686" s="8">
        <v>68000.45</v>
      </c>
      <c r="AD2686" s="10">
        <v>4703886</v>
      </c>
      <c r="AE2686" s="11">
        <v>45804</v>
      </c>
      <c r="AF2686" s="8">
        <v>42385.95</v>
      </c>
      <c r="AG2686" s="8">
        <v>17785.57</v>
      </c>
      <c r="AH2686" s="12">
        <v>0.7410654166666667</v>
      </c>
      <c r="AI2686" s="8">
        <v>1368.1207692307692</v>
      </c>
      <c r="AJ2686" s="11">
        <v>47593.120769212961</v>
      </c>
      <c r="AK2686" s="11">
        <v>47461</v>
      </c>
      <c r="AL2686" s="10">
        <v>132</v>
      </c>
      <c r="AM2686">
        <v>64668.38</v>
      </c>
      <c r="AN2686">
        <v>0.9284345833333334</v>
      </c>
      <c r="AO2686" s="40" t="str">
        <f>E2686&amp;F2686&amp;U2686</f>
        <v>SSPSURE-SPSNLHF</v>
      </c>
      <c r="AP2686" s="40" t="str">
        <f>_xlfn.XLOOKUP(AO2686,CrossRef!N:N,CrossRef!A:A,"NOT FOUND",0)</f>
        <v>SSP7201LF</v>
      </c>
      <c r="AQ2686" s="40" t="str">
        <f>IFERROR(_xlfn.XLOOKUP(AO2686,CrossRef!$N:$N,CrossRef!$E:$E,"Not Found"),"-")</f>
        <v>793F</v>
      </c>
      <c r="AR2686" s="40" t="str">
        <f>IFERROR(_xlfn.XLOOKUP(AO2686,CrossRef!$N:$N,CrossRef!$G:$G,"Not Found"),"-")</f>
        <v>7201 - SUSPENSION CYLINDER</v>
      </c>
      <c r="AS2686" s="40" t="str">
        <f>IFERROR(_xlfn.XLOOKUP(AO2686,CrossRef!$N:$N,CrossRef!$H:$H,"Not Found"),"-")</f>
        <v>LF - LEFT FRONT</v>
      </c>
    </row>
    <row r="2687" spans="1:45" hidden="1" x14ac:dyDescent="0.3">
      <c r="A2687" s="38" t="str">
        <f>E2687&amp;F2687&amp;U2687</f>
        <v>SNDDRIV-TMSN</v>
      </c>
      <c r="B2687" s="38" t="str">
        <f>I2687&amp;D2687&amp;C2687</f>
        <v>TD6321303000</v>
      </c>
      <c r="C2687" s="38" t="str">
        <f>_xlfn.XLOOKUP(A2687,CrossRef!N:N,CrossRef!D:D,"",0)</f>
        <v>00</v>
      </c>
      <c r="D2687" s="38" t="str">
        <f>_xlfn.XLOOKUP(A2687,CrossRef!N:N,CrossRef!C:C,"",0)</f>
        <v>3030</v>
      </c>
      <c r="E2687" s="38" t="str">
        <f>LEFT(M2687,3)</f>
        <v>SND</v>
      </c>
      <c r="F2687" s="38" t="str">
        <f>_xlfn.TEXTAFTER(J2687,"-")</f>
        <v>DRIV-TMSN</v>
      </c>
      <c r="G2687" t="s">
        <v>2725</v>
      </c>
      <c r="H2687" t="s">
        <v>2726</v>
      </c>
      <c r="I2687" t="s">
        <v>3124</v>
      </c>
      <c r="J2687" s="7" t="s">
        <v>2447</v>
      </c>
      <c r="K2687" t="s">
        <v>2638</v>
      </c>
      <c r="L2687" t="s">
        <v>187</v>
      </c>
      <c r="M2687" t="s">
        <v>3125</v>
      </c>
      <c r="N2687" t="s">
        <v>2640</v>
      </c>
      <c r="O2687" t="s">
        <v>2653</v>
      </c>
      <c r="P2687" t="s">
        <v>2642</v>
      </c>
      <c r="Q2687" t="s">
        <v>2640</v>
      </c>
      <c r="R2687" t="s">
        <v>9533</v>
      </c>
      <c r="S2687" t="s">
        <v>2655</v>
      </c>
      <c r="T2687" t="s">
        <v>2818</v>
      </c>
      <c r="U2687" t="s">
        <v>2657</v>
      </c>
      <c r="V2687" s="7" t="s">
        <v>327</v>
      </c>
      <c r="W2687" s="8">
        <v>18000</v>
      </c>
      <c r="X2687" t="s">
        <v>9534</v>
      </c>
      <c r="Y2687" t="s">
        <v>3417</v>
      </c>
      <c r="Z2687" s="8">
        <v>52832</v>
      </c>
      <c r="AA2687" s="9">
        <v>15.07</v>
      </c>
      <c r="AB2687" s="8">
        <v>107273.16</v>
      </c>
      <c r="AD2687" s="10">
        <v>4657705</v>
      </c>
      <c r="AE2687" s="11">
        <v>46200</v>
      </c>
      <c r="AF2687" s="8">
        <v>52628</v>
      </c>
      <c r="AG2687" s="8">
        <v>17796</v>
      </c>
      <c r="AH2687" s="12">
        <v>0.98866666666666669</v>
      </c>
      <c r="AI2687" s="8">
        <v>1180.8891838088919</v>
      </c>
      <c r="AJ2687" s="11">
        <v>47405.889183796295</v>
      </c>
      <c r="AK2687" s="11">
        <v>47061</v>
      </c>
      <c r="AL2687" s="10">
        <v>344</v>
      </c>
      <c r="AM2687">
        <v>65430.520000000004</v>
      </c>
      <c r="AN2687">
        <v>0.71125111111111139</v>
      </c>
      <c r="AO2687" s="40" t="str">
        <f>E2687&amp;F2687&amp;U2687</f>
        <v>SNDDRIV-TMSN</v>
      </c>
      <c r="AP2687" s="40" t="str">
        <f>_xlfn.XLOOKUP(AO2687,CrossRef!N:N,CrossRef!A:A,"NOT FOUND",0)</f>
        <v>SND303000</v>
      </c>
      <c r="AQ2687" s="40" t="str">
        <f>IFERROR(_xlfn.XLOOKUP(AO2687,CrossRef!$N:$N,CrossRef!$E:$E,"Not Found"),"-")</f>
        <v>793F XQ</v>
      </c>
      <c r="AR2687" s="40" t="str">
        <f>IFERROR(_xlfn.XLOOKUP(AO2687,CrossRef!$N:$N,CrossRef!$G:$G,"Not Found"),"-")</f>
        <v>3030 - TRANSMISSION</v>
      </c>
      <c r="AS2687" s="40" t="str">
        <f>IFERROR(_xlfn.XLOOKUP(AO2687,CrossRef!$N:$N,CrossRef!$H:$H,"Not Found"),"-")</f>
        <v>00 - (NONE)</v>
      </c>
    </row>
    <row r="2688" spans="1:45" hidden="1" x14ac:dyDescent="0.3">
      <c r="A2688" s="38" t="str">
        <f>E2688&amp;F2688&amp;U2688</f>
        <v>615DRIV-DIFFFR</v>
      </c>
      <c r="B2688" s="38" t="str">
        <f>I2688&amp;D2688&amp;C2688</f>
        <v>LO16543258FR</v>
      </c>
      <c r="C2688" s="38" t="str">
        <f>_xlfn.XLOOKUP(A2688,CrossRef!N:N,CrossRef!D:D,"",0)</f>
        <v>FR</v>
      </c>
      <c r="D2688" s="38" t="str">
        <f>_xlfn.XLOOKUP(A2688,CrossRef!N:N,CrossRef!C:C,"",0)</f>
        <v>3258</v>
      </c>
      <c r="E2688" s="38" t="str">
        <f>LEFT(M2688,3)</f>
        <v>615</v>
      </c>
      <c r="F2688" s="38" t="str">
        <f>_xlfn.TEXTAFTER(J2688,"-")</f>
        <v>DRIV-DIFF</v>
      </c>
      <c r="G2688" t="s">
        <v>2648</v>
      </c>
      <c r="H2688" t="s">
        <v>2649</v>
      </c>
      <c r="I2688" t="s">
        <v>3396</v>
      </c>
      <c r="J2688" s="7" t="s">
        <v>2418</v>
      </c>
      <c r="K2688" t="s">
        <v>3397</v>
      </c>
      <c r="L2688" t="s">
        <v>126</v>
      </c>
      <c r="M2688" t="s">
        <v>3398</v>
      </c>
      <c r="N2688" t="s">
        <v>2640</v>
      </c>
      <c r="O2688" t="s">
        <v>2803</v>
      </c>
      <c r="P2688" t="s">
        <v>2642</v>
      </c>
      <c r="Q2688" t="s">
        <v>2640</v>
      </c>
      <c r="R2688" t="s">
        <v>9535</v>
      </c>
      <c r="S2688" t="s">
        <v>2655</v>
      </c>
      <c r="T2688" t="s">
        <v>2656</v>
      </c>
      <c r="U2688" t="s">
        <v>233</v>
      </c>
      <c r="V2688" s="7" t="s">
        <v>446</v>
      </c>
      <c r="W2688" s="8">
        <v>18000</v>
      </c>
      <c r="X2688" t="s">
        <v>9536</v>
      </c>
      <c r="Y2688" t="s">
        <v>4167</v>
      </c>
      <c r="Z2688" s="8">
        <v>19425.2</v>
      </c>
      <c r="AA2688" s="9">
        <v>14.39</v>
      </c>
      <c r="AB2688" s="8">
        <v>57428.81</v>
      </c>
      <c r="AD2688" s="10">
        <v>4814543</v>
      </c>
      <c r="AE2688" s="11">
        <v>46213</v>
      </c>
      <c r="AF2688" s="8">
        <v>19267</v>
      </c>
      <c r="AG2688" s="8">
        <v>17841.8</v>
      </c>
      <c r="AH2688" s="12">
        <v>0.99121111111111104</v>
      </c>
      <c r="AI2688" s="8">
        <v>1239.8749131341208</v>
      </c>
      <c r="AJ2688" s="11">
        <v>47464.874913113425</v>
      </c>
      <c r="AK2688" s="11">
        <v>47473</v>
      </c>
      <c r="AL2688" s="10">
        <v>-9</v>
      </c>
      <c r="AM2688">
        <v>37383.919999999998</v>
      </c>
      <c r="AN2688">
        <v>1.0064955555555555</v>
      </c>
      <c r="AO2688" s="40" t="str">
        <f>E2688&amp;F2688&amp;U2688</f>
        <v>615DRIV-DIFFFR</v>
      </c>
      <c r="AP2688" s="40" t="str">
        <f>_xlfn.XLOOKUP(AO2688,CrossRef!N:N,CrossRef!A:A,"NOT FOUND",0)</f>
        <v>6153258FR</v>
      </c>
      <c r="AQ2688" s="40" t="str">
        <f>IFERROR(_xlfn.XLOOKUP(AO2688,CrossRef!$N:$N,CrossRef!$E:$E,"Not Found"),"-")</f>
        <v>WA600-6LC</v>
      </c>
      <c r="AR2688" s="40" t="str">
        <f>IFERROR(_xlfn.XLOOKUP(AO2688,CrossRef!$N:$N,CrossRef!$G:$G,"Not Found"),"-")</f>
        <v>3258 - DIFFERENTIAL</v>
      </c>
      <c r="AS2688" s="40" t="str">
        <f>IFERROR(_xlfn.XLOOKUP(AO2688,CrossRef!$N:$N,CrossRef!$H:$H,"Not Found"),"-")</f>
        <v>FR - FRONT</v>
      </c>
    </row>
    <row r="2689" spans="1:45" hidden="1" x14ac:dyDescent="0.3">
      <c r="A2689" s="38" t="str">
        <f>E2689&amp;F2689&amp;U2689</f>
        <v>615DRIV-FIDVLHF</v>
      </c>
      <c r="B2689" s="38" t="str">
        <f>I2689&amp;D2689&amp;C2689</f>
        <v>LO16544050LF</v>
      </c>
      <c r="C2689" s="38" t="str">
        <f>_xlfn.XLOOKUP(A2689,CrossRef!N:N,CrossRef!D:D,"",0)</f>
        <v>LF</v>
      </c>
      <c r="D2689" s="38" t="str">
        <f>_xlfn.XLOOKUP(A2689,CrossRef!N:N,CrossRef!C:C,"",0)</f>
        <v>4050</v>
      </c>
      <c r="E2689" s="38" t="str">
        <f>LEFT(M2689,3)</f>
        <v>615</v>
      </c>
      <c r="F2689" s="38" t="str">
        <f>_xlfn.TEXTAFTER(J2689,"-")</f>
        <v>DRIV-FIDV</v>
      </c>
      <c r="G2689" t="s">
        <v>2648</v>
      </c>
      <c r="H2689" t="s">
        <v>2649</v>
      </c>
      <c r="I2689" t="s">
        <v>3396</v>
      </c>
      <c r="J2689" s="7" t="s">
        <v>2419</v>
      </c>
      <c r="K2689" t="s">
        <v>3397</v>
      </c>
      <c r="L2689" t="s">
        <v>126</v>
      </c>
      <c r="M2689" t="s">
        <v>3398</v>
      </c>
      <c r="N2689" t="s">
        <v>2640</v>
      </c>
      <c r="O2689" t="s">
        <v>2803</v>
      </c>
      <c r="P2689" t="s">
        <v>2642</v>
      </c>
      <c r="Q2689" t="s">
        <v>2640</v>
      </c>
      <c r="R2689" t="s">
        <v>9537</v>
      </c>
      <c r="S2689" t="s">
        <v>2655</v>
      </c>
      <c r="T2689" t="s">
        <v>2682</v>
      </c>
      <c r="U2689" t="s">
        <v>485</v>
      </c>
      <c r="V2689" s="7" t="s">
        <v>552</v>
      </c>
      <c r="W2689" s="8">
        <v>18000</v>
      </c>
      <c r="X2689" t="s">
        <v>9538</v>
      </c>
      <c r="Y2689" t="s">
        <v>4173</v>
      </c>
      <c r="Z2689" s="8">
        <v>19425.2</v>
      </c>
      <c r="AA2689" s="9">
        <v>14.39</v>
      </c>
      <c r="AB2689" s="8">
        <v>64071.99</v>
      </c>
      <c r="AD2689" s="10">
        <v>4814540</v>
      </c>
      <c r="AE2689" s="11">
        <v>46213</v>
      </c>
      <c r="AF2689" s="8">
        <v>19267</v>
      </c>
      <c r="AG2689" s="8">
        <v>17841.8</v>
      </c>
      <c r="AH2689" s="12">
        <v>0.99121111111111104</v>
      </c>
      <c r="AI2689" s="8">
        <v>1239.8749131341208</v>
      </c>
      <c r="AJ2689" s="11">
        <v>47464.874913113425</v>
      </c>
      <c r="AK2689" s="11">
        <v>47473</v>
      </c>
      <c r="AL2689" s="10">
        <v>-9</v>
      </c>
      <c r="AM2689">
        <v>37383.919999999998</v>
      </c>
      <c r="AN2689">
        <v>1.0064955555555555</v>
      </c>
      <c r="AO2689" s="40" t="str">
        <f>E2689&amp;F2689&amp;U2689</f>
        <v>615DRIV-FIDVLHF</v>
      </c>
      <c r="AP2689" s="40" t="str">
        <f>_xlfn.XLOOKUP(AO2689,CrossRef!N:N,CrossRef!A:A,"NOT FOUND",0)</f>
        <v>6154050LF</v>
      </c>
      <c r="AQ2689" s="40" t="str">
        <f>IFERROR(_xlfn.XLOOKUP(AO2689,CrossRef!$N:$N,CrossRef!$E:$E,"Not Found"),"-")</f>
        <v>WA600-6LC</v>
      </c>
      <c r="AR2689" s="40" t="str">
        <f>IFERROR(_xlfn.XLOOKUP(AO2689,CrossRef!$N:$N,CrossRef!$G:$G,"Not Found"),"-")</f>
        <v>4050 - FINAL DRIVE</v>
      </c>
      <c r="AS2689" s="40" t="str">
        <f>IFERROR(_xlfn.XLOOKUP(AO2689,CrossRef!$N:$N,CrossRef!$H:$H,"Not Found"),"-")</f>
        <v>LF - LEFT FRONT</v>
      </c>
    </row>
    <row r="2690" spans="1:45" hidden="1" x14ac:dyDescent="0.3">
      <c r="A2690" s="38" t="str">
        <f>E2690&amp;F2690&amp;U2690</f>
        <v>615DRIV-FIDVRHF</v>
      </c>
      <c r="B2690" s="38" t="str">
        <f>I2690&amp;D2690&amp;C2690</f>
        <v>LO16544050RF</v>
      </c>
      <c r="C2690" s="38" t="str">
        <f>_xlfn.XLOOKUP(A2690,CrossRef!N:N,CrossRef!D:D,"",0)</f>
        <v>RF</v>
      </c>
      <c r="D2690" s="38" t="str">
        <f>_xlfn.XLOOKUP(A2690,CrossRef!N:N,CrossRef!C:C,"",0)</f>
        <v>4050</v>
      </c>
      <c r="E2690" s="38" t="str">
        <f>LEFT(M2690,3)</f>
        <v>615</v>
      </c>
      <c r="F2690" s="38" t="str">
        <f>_xlfn.TEXTAFTER(J2690,"-")</f>
        <v>DRIV-FIDV</v>
      </c>
      <c r="G2690" t="s">
        <v>2648</v>
      </c>
      <c r="H2690" t="s">
        <v>2649</v>
      </c>
      <c r="I2690" t="s">
        <v>3396</v>
      </c>
      <c r="J2690" s="7" t="s">
        <v>2419</v>
      </c>
      <c r="K2690" t="s">
        <v>3397</v>
      </c>
      <c r="L2690" t="s">
        <v>126</v>
      </c>
      <c r="M2690" t="s">
        <v>3398</v>
      </c>
      <c r="N2690" t="s">
        <v>2640</v>
      </c>
      <c r="O2690" t="s">
        <v>2803</v>
      </c>
      <c r="P2690" t="s">
        <v>2642</v>
      </c>
      <c r="Q2690" t="s">
        <v>2640</v>
      </c>
      <c r="R2690" t="s">
        <v>9539</v>
      </c>
      <c r="S2690" t="s">
        <v>2655</v>
      </c>
      <c r="T2690" t="s">
        <v>2682</v>
      </c>
      <c r="U2690" t="s">
        <v>488</v>
      </c>
      <c r="V2690" s="7" t="s">
        <v>553</v>
      </c>
      <c r="W2690" s="8">
        <v>18000</v>
      </c>
      <c r="X2690" t="s">
        <v>9540</v>
      </c>
      <c r="Y2690" t="s">
        <v>4176</v>
      </c>
      <c r="Z2690" s="8">
        <v>19425.2</v>
      </c>
      <c r="AA2690" s="9">
        <v>14.39</v>
      </c>
      <c r="AB2690" s="8">
        <v>64071.99</v>
      </c>
      <c r="AD2690" s="10">
        <v>4814541</v>
      </c>
      <c r="AE2690" s="11">
        <v>46213</v>
      </c>
      <c r="AF2690" s="8">
        <v>19267</v>
      </c>
      <c r="AG2690" s="8">
        <v>17841.8</v>
      </c>
      <c r="AH2690" s="12">
        <v>0.99121111111111104</v>
      </c>
      <c r="AI2690" s="8">
        <v>1239.8749131341208</v>
      </c>
      <c r="AJ2690" s="11">
        <v>47464.874913113425</v>
      </c>
      <c r="AK2690" s="11">
        <v>47473</v>
      </c>
      <c r="AL2690" s="10">
        <v>-9</v>
      </c>
      <c r="AM2690">
        <v>37383.919999999998</v>
      </c>
      <c r="AN2690">
        <v>1.0064955555555555</v>
      </c>
      <c r="AO2690" s="40" t="str">
        <f>E2690&amp;F2690&amp;U2690</f>
        <v>615DRIV-FIDVRHF</v>
      </c>
      <c r="AP2690" s="40" t="str">
        <f>_xlfn.XLOOKUP(AO2690,CrossRef!N:N,CrossRef!A:A,"NOT FOUND",0)</f>
        <v>6154050RF</v>
      </c>
      <c r="AQ2690" s="40" t="str">
        <f>IFERROR(_xlfn.XLOOKUP(AO2690,CrossRef!$N:$N,CrossRef!$E:$E,"Not Found"),"-")</f>
        <v>WA600-6LC</v>
      </c>
      <c r="AR2690" s="40" t="str">
        <f>IFERROR(_xlfn.XLOOKUP(AO2690,CrossRef!$N:$N,CrossRef!$G:$G,"Not Found"),"-")</f>
        <v>4050 - FINAL DRIVE</v>
      </c>
      <c r="AS2690" s="40" t="str">
        <f>IFERROR(_xlfn.XLOOKUP(AO2690,CrossRef!$N:$N,CrossRef!$H:$H,"Not Found"),"-")</f>
        <v>RF - RIGHT FRONT</v>
      </c>
    </row>
    <row r="2691" spans="1:45" hidden="1" x14ac:dyDescent="0.3">
      <c r="A2691" s="38" t="str">
        <f>E2691&amp;F2691&amp;U2691</f>
        <v>SPDDRIV-FIDVRHR</v>
      </c>
      <c r="B2691" s="38" t="str">
        <f>I2691&amp;D2691&amp;C2691</f>
        <v>TD66384008RI</v>
      </c>
      <c r="C2691" s="38" t="str">
        <f>_xlfn.XLOOKUP(A2691,CrossRef!N:N,CrossRef!D:D,"",0)</f>
        <v>RI</v>
      </c>
      <c r="D2691" s="38" t="str">
        <f>_xlfn.XLOOKUP(A2691,CrossRef!N:N,CrossRef!C:C,"",0)</f>
        <v>4008</v>
      </c>
      <c r="E2691" s="38" t="str">
        <f>LEFT(M2691,3)</f>
        <v>SPD</v>
      </c>
      <c r="F2691" s="38" t="str">
        <f>_xlfn.TEXTAFTER(J2691,"-")</f>
        <v>DRIV-FIDV</v>
      </c>
      <c r="G2691" t="s">
        <v>2695</v>
      </c>
      <c r="H2691" t="s">
        <v>2696</v>
      </c>
      <c r="I2691" t="s">
        <v>4431</v>
      </c>
      <c r="J2691" s="7" t="s">
        <v>1369</v>
      </c>
      <c r="K2691" t="s">
        <v>2638</v>
      </c>
      <c r="L2691" t="s">
        <v>190</v>
      </c>
      <c r="M2691" t="s">
        <v>4432</v>
      </c>
      <c r="N2691" t="s">
        <v>2640</v>
      </c>
      <c r="O2691" t="s">
        <v>3054</v>
      </c>
      <c r="P2691" t="s">
        <v>2642</v>
      </c>
      <c r="Q2691" t="s">
        <v>2640</v>
      </c>
      <c r="R2691" t="s">
        <v>9541</v>
      </c>
      <c r="S2691" t="s">
        <v>2655</v>
      </c>
      <c r="T2691" t="s">
        <v>2682</v>
      </c>
      <c r="U2691" t="s">
        <v>494</v>
      </c>
      <c r="V2691" s="7" t="s">
        <v>549</v>
      </c>
      <c r="W2691" s="8">
        <v>24000</v>
      </c>
      <c r="X2691" t="s">
        <v>9542</v>
      </c>
      <c r="Y2691" t="s">
        <v>4220</v>
      </c>
      <c r="Z2691" s="8">
        <v>21915.4</v>
      </c>
      <c r="AA2691" s="9">
        <v>13.24</v>
      </c>
      <c r="AB2691" s="8">
        <v>149660.49</v>
      </c>
      <c r="AD2691" s="10">
        <v>4740354</v>
      </c>
      <c r="AE2691" s="11">
        <v>45783</v>
      </c>
      <c r="AF2691" s="8">
        <v>15819.74</v>
      </c>
      <c r="AG2691" s="8">
        <v>17904.339999999997</v>
      </c>
      <c r="AH2691" s="12">
        <v>0.74601416666666653</v>
      </c>
      <c r="AI2691" s="8">
        <v>1352.2915407854982</v>
      </c>
      <c r="AJ2691" s="11">
        <v>47577.291540775463</v>
      </c>
      <c r="AK2691" s="11">
        <v>47676</v>
      </c>
      <c r="AL2691" s="10">
        <v>-99</v>
      </c>
      <c r="AM2691">
        <v>41126.639999999999</v>
      </c>
      <c r="AN2691">
        <v>1.0544541666666667</v>
      </c>
      <c r="AO2691" s="40" t="str">
        <f>E2691&amp;F2691&amp;U2691</f>
        <v>SPDDRIV-FIDVRHR</v>
      </c>
      <c r="AP2691" s="40" t="str">
        <f>_xlfn.XLOOKUP(AO2691,CrossRef!N:N,CrossRef!A:A,"NOT FOUND",0)</f>
        <v>SPD4008RI</v>
      </c>
      <c r="AQ2691" s="40" t="str">
        <f>IFERROR(_xlfn.XLOOKUP(AO2691,CrossRef!$N:$N,CrossRef!$E:$E,"Not Found"),"-")</f>
        <v>789D</v>
      </c>
      <c r="AR2691" s="40" t="str">
        <f>IFERROR(_xlfn.XLOOKUP(AO2691,CrossRef!$N:$N,CrossRef!$G:$G,"Not Found"),"-")</f>
        <v>4008 - FINAL DRIVE, BRAKE &amp; WHEEL</v>
      </c>
      <c r="AS2691" s="40" t="str">
        <f>IFERROR(_xlfn.XLOOKUP(AO2691,CrossRef!$N:$N,CrossRef!$H:$H,"Not Found"),"-")</f>
        <v>RI - RIGHT</v>
      </c>
    </row>
    <row r="2692" spans="1:45" hidden="1" x14ac:dyDescent="0.3">
      <c r="A2692" s="38" t="str">
        <f>E2692&amp;F2692&amp;U2692</f>
        <v>JRPDRIV-TQCV</v>
      </c>
      <c r="B2692" s="38" t="str">
        <f>I2692&amp;D2692&amp;C2692</f>
        <v>TD2417310100</v>
      </c>
      <c r="C2692" s="38" t="str">
        <f>_xlfn.XLOOKUP(A2692,CrossRef!N:N,CrossRef!D:D,"",0)</f>
        <v>00</v>
      </c>
      <c r="D2692" s="38" t="str">
        <f>_xlfn.XLOOKUP(A2692,CrossRef!N:N,CrossRef!C:C,"",0)</f>
        <v>3101</v>
      </c>
      <c r="E2692" s="38" t="str">
        <f>LEFT(M2692,3)</f>
        <v>JRP</v>
      </c>
      <c r="F2692" s="38" t="str">
        <f>_xlfn.TEXTAFTER(J2692,"-")</f>
        <v>DRIV-TQCV</v>
      </c>
      <c r="G2692" t="s">
        <v>2813</v>
      </c>
      <c r="H2692" t="s">
        <v>2814</v>
      </c>
      <c r="I2692" t="s">
        <v>4814</v>
      </c>
      <c r="J2692" s="7" t="s">
        <v>2448</v>
      </c>
      <c r="K2692" t="s">
        <v>2638</v>
      </c>
      <c r="L2692" t="s">
        <v>172</v>
      </c>
      <c r="M2692" t="s">
        <v>4815</v>
      </c>
      <c r="N2692" t="s">
        <v>2640</v>
      </c>
      <c r="O2692" t="s">
        <v>2803</v>
      </c>
      <c r="P2692" t="s">
        <v>2642</v>
      </c>
      <c r="Q2692" t="s">
        <v>2662</v>
      </c>
      <c r="R2692" t="s">
        <v>9543</v>
      </c>
      <c r="S2692" t="s">
        <v>2655</v>
      </c>
      <c r="T2692" t="s">
        <v>2678</v>
      </c>
      <c r="U2692" t="s">
        <v>2657</v>
      </c>
      <c r="V2692" s="7" t="s">
        <v>399</v>
      </c>
      <c r="W2692" s="8">
        <v>20000</v>
      </c>
      <c r="X2692" t="s">
        <v>9544</v>
      </c>
      <c r="Y2692" t="s">
        <v>9545</v>
      </c>
      <c r="Z2692" s="8">
        <v>42701</v>
      </c>
      <c r="AA2692" s="9">
        <v>3.56</v>
      </c>
      <c r="AB2692" s="8">
        <v>38323.69</v>
      </c>
      <c r="AD2692" s="10">
        <v>4443379</v>
      </c>
      <c r="AE2692" s="11">
        <v>45491</v>
      </c>
      <c r="AF2692" s="8">
        <v>40612</v>
      </c>
      <c r="AG2692" s="8">
        <v>17911</v>
      </c>
      <c r="AH2692" s="12">
        <v>0.89554999999999996</v>
      </c>
      <c r="AI2692" s="8">
        <v>5031.1797752808989</v>
      </c>
      <c r="AJ2692" s="11">
        <v>51256.179775266202</v>
      </c>
      <c r="AK2692" s="11">
        <v>46992</v>
      </c>
      <c r="AL2692" s="10">
        <v>4264</v>
      </c>
      <c r="AM2692">
        <v>45431.519999999997</v>
      </c>
      <c r="AN2692">
        <v>0.24097599999999983</v>
      </c>
      <c r="AO2692" s="40" t="str">
        <f>E2692&amp;F2692&amp;U2692</f>
        <v>JRPDRIV-TQCV</v>
      </c>
      <c r="AP2692" s="40" t="str">
        <f>_xlfn.XLOOKUP(AO2692,CrossRef!N:N,CrossRef!A:A,"NOT FOUND",0)</f>
        <v>JRP310100</v>
      </c>
      <c r="AQ2692" s="40" t="str">
        <f>IFERROR(_xlfn.XLOOKUP(AO2692,CrossRef!$N:$N,CrossRef!$E:$E,"Not Found"),"-")</f>
        <v>777F</v>
      </c>
      <c r="AR2692" s="40" t="str">
        <f>IFERROR(_xlfn.XLOOKUP(AO2692,CrossRef!$N:$N,CrossRef!$G:$G,"Not Found"),"-")</f>
        <v>3101 - TORQUE CONVERTER</v>
      </c>
      <c r="AS2692" s="40" t="str">
        <f>IFERROR(_xlfn.XLOOKUP(AO2692,CrossRef!$N:$N,CrossRef!$H:$H,"Not Found"),"-")</f>
        <v>00 - (NONE)</v>
      </c>
    </row>
    <row r="2693" spans="1:45" hidden="1" x14ac:dyDescent="0.3">
      <c r="A2693" s="38" t="str">
        <f>E2693&amp;F2693&amp;U2693</f>
        <v>JRPENGI-COSY</v>
      </c>
      <c r="B2693" s="38" t="str">
        <f>I2693&amp;D2693&amp;C2693</f>
        <v>TD2417135300</v>
      </c>
      <c r="C2693" s="38" t="str">
        <f>_xlfn.XLOOKUP(A2693,CrossRef!N:N,CrossRef!D:D,"",0)</f>
        <v>00</v>
      </c>
      <c r="D2693" s="38" t="str">
        <f>_xlfn.XLOOKUP(A2693,CrossRef!N:N,CrossRef!C:C,"",0)</f>
        <v>1353</v>
      </c>
      <c r="E2693" s="38" t="str">
        <f>LEFT(M2693,3)</f>
        <v>JRP</v>
      </c>
      <c r="F2693" s="38" t="str">
        <f>_xlfn.TEXTAFTER(J2693,"-")</f>
        <v>ENGI-COSY</v>
      </c>
      <c r="G2693" t="s">
        <v>2813</v>
      </c>
      <c r="H2693" t="s">
        <v>2814</v>
      </c>
      <c r="I2693" t="s">
        <v>4814</v>
      </c>
      <c r="J2693" s="7" t="s">
        <v>2449</v>
      </c>
      <c r="K2693" t="s">
        <v>2638</v>
      </c>
      <c r="L2693" t="s">
        <v>172</v>
      </c>
      <c r="M2693" t="s">
        <v>4815</v>
      </c>
      <c r="N2693" t="s">
        <v>2640</v>
      </c>
      <c r="O2693" t="s">
        <v>2803</v>
      </c>
      <c r="P2693" t="s">
        <v>2642</v>
      </c>
      <c r="Q2693" t="s">
        <v>2662</v>
      </c>
      <c r="R2693" t="s">
        <v>9546</v>
      </c>
      <c r="S2693" t="s">
        <v>2655</v>
      </c>
      <c r="T2693" t="s">
        <v>3253</v>
      </c>
      <c r="U2693" t="s">
        <v>2657</v>
      </c>
      <c r="V2693" s="7" t="s">
        <v>264</v>
      </c>
      <c r="W2693" s="8">
        <v>20000</v>
      </c>
      <c r="X2693" t="s">
        <v>9547</v>
      </c>
      <c r="Y2693" t="s">
        <v>9548</v>
      </c>
      <c r="Z2693" s="8">
        <v>42701</v>
      </c>
      <c r="AA2693" s="9">
        <v>3.56</v>
      </c>
      <c r="AB2693" s="8">
        <v>27645.39</v>
      </c>
      <c r="AD2693" s="10">
        <v>4443378</v>
      </c>
      <c r="AE2693" s="11">
        <v>45494</v>
      </c>
      <c r="AF2693" s="8">
        <v>40612</v>
      </c>
      <c r="AG2693" s="8">
        <v>17911</v>
      </c>
      <c r="AH2693" s="12">
        <v>0.89554999999999996</v>
      </c>
      <c r="AI2693" s="8">
        <v>5031.1797752808989</v>
      </c>
      <c r="AJ2693" s="11">
        <v>51256.179775266202</v>
      </c>
      <c r="AK2693" s="11">
        <v>46992</v>
      </c>
      <c r="AL2693" s="10">
        <v>4264</v>
      </c>
      <c r="AM2693">
        <v>45431.519999999997</v>
      </c>
      <c r="AN2693">
        <v>0.24097599999999983</v>
      </c>
      <c r="AO2693" s="40" t="str">
        <f>E2693&amp;F2693&amp;U2693</f>
        <v>JRPENGI-COSY</v>
      </c>
      <c r="AP2693" s="40" t="str">
        <f>_xlfn.XLOOKUP(AO2693,CrossRef!N:N,CrossRef!A:A,"NOT FOUND",0)</f>
        <v>JRP135300</v>
      </c>
      <c r="AQ2693" s="40" t="str">
        <f>IFERROR(_xlfn.XLOOKUP(AO2693,CrossRef!$N:$N,CrossRef!$E:$E,"Not Found"),"-")</f>
        <v>777F</v>
      </c>
      <c r="AR2693" s="40" t="str">
        <f>IFERROR(_xlfn.XLOOKUP(AO2693,CrossRef!$N:$N,CrossRef!$G:$G,"Not Found"),"-")</f>
        <v>1353 - RADIATOR</v>
      </c>
      <c r="AS2693" s="40" t="str">
        <f>IFERROR(_xlfn.XLOOKUP(AO2693,CrossRef!$N:$N,CrossRef!$H:$H,"Not Found"),"-")</f>
        <v>00 - (NONE)</v>
      </c>
    </row>
    <row r="2694" spans="1:45" hidden="1" x14ac:dyDescent="0.3">
      <c r="A2694" s="38" t="str">
        <f>E2694&amp;F2694&amp;U2694</f>
        <v>APXSURE-SPSNRHF</v>
      </c>
      <c r="B2694" s="38" t="str">
        <f>I2694&amp;D2694&amp;C2694</f>
        <v>TD60497201RF</v>
      </c>
      <c r="C2694" s="38" t="str">
        <f>_xlfn.XLOOKUP(A2694,CrossRef!N:N,CrossRef!D:D,"",0)</f>
        <v>RF</v>
      </c>
      <c r="D2694" s="38" t="str">
        <f>_xlfn.XLOOKUP(A2694,CrossRef!N:N,CrossRef!C:C,"",0)</f>
        <v>7201</v>
      </c>
      <c r="E2694" s="38" t="str">
        <f>LEFT(M2694,3)</f>
        <v>APX</v>
      </c>
      <c r="F2694" s="38" t="str">
        <f>_xlfn.TEXTAFTER(J2694,"-")</f>
        <v>SURE-SPSN</v>
      </c>
      <c r="G2694" t="s">
        <v>2648</v>
      </c>
      <c r="H2694" t="s">
        <v>2649</v>
      </c>
      <c r="I2694" t="s">
        <v>3974</v>
      </c>
      <c r="J2694" s="7" t="s">
        <v>943</v>
      </c>
      <c r="K2694" t="s">
        <v>2638</v>
      </c>
      <c r="L2694" t="s">
        <v>177</v>
      </c>
      <c r="M2694" t="s">
        <v>3975</v>
      </c>
      <c r="N2694" t="s">
        <v>2640</v>
      </c>
      <c r="O2694" t="s">
        <v>2653</v>
      </c>
      <c r="P2694" t="s">
        <v>2642</v>
      </c>
      <c r="Q2694" t="s">
        <v>2640</v>
      </c>
      <c r="R2694" t="s">
        <v>3565</v>
      </c>
      <c r="S2694" t="s">
        <v>2644</v>
      </c>
      <c r="T2694" t="s">
        <v>2720</v>
      </c>
      <c r="U2694" t="s">
        <v>488</v>
      </c>
      <c r="V2694" s="7" t="s">
        <v>1042</v>
      </c>
      <c r="W2694" s="8">
        <v>22000</v>
      </c>
      <c r="X2694" t="s">
        <v>9549</v>
      </c>
      <c r="Y2694" t="s">
        <v>2722</v>
      </c>
      <c r="Z2694" s="8">
        <v>79325.52</v>
      </c>
      <c r="AA2694" s="9">
        <v>13.45</v>
      </c>
      <c r="AB2694" s="8">
        <v>29554.47</v>
      </c>
      <c r="AD2694" s="10">
        <v>4756248</v>
      </c>
      <c r="AE2694" s="11">
        <v>45824</v>
      </c>
      <c r="AF2694" s="8">
        <v>75241.19</v>
      </c>
      <c r="AG2694" s="8">
        <v>17915.669999999998</v>
      </c>
      <c r="AH2694" s="12">
        <v>0.8143486363636363</v>
      </c>
      <c r="AI2694" s="8">
        <v>1332.0200743494422</v>
      </c>
      <c r="AJ2694" s="11">
        <v>47557.020074340275</v>
      </c>
      <c r="AK2694" s="11">
        <v>47351</v>
      </c>
      <c r="AL2694" s="10">
        <v>206</v>
      </c>
      <c r="AM2694">
        <v>94470.22</v>
      </c>
      <c r="AN2694">
        <v>0.87404681818181817</v>
      </c>
      <c r="AO2694" s="40" t="str">
        <f>E2694&amp;F2694&amp;U2694</f>
        <v>APXSURE-SPSNRHF</v>
      </c>
      <c r="AP2694" s="40" t="str">
        <f>_xlfn.XLOOKUP(AO2694,CrossRef!N:N,CrossRef!A:A,"NOT FOUND",0)</f>
        <v>APX7201RF</v>
      </c>
      <c r="AQ2694" s="40" t="str">
        <f>IFERROR(_xlfn.XLOOKUP(AO2694,CrossRef!$N:$N,CrossRef!$E:$E,"Not Found"),"-")</f>
        <v>785C</v>
      </c>
      <c r="AR2694" s="40" t="str">
        <f>IFERROR(_xlfn.XLOOKUP(AO2694,CrossRef!$N:$N,CrossRef!$G:$G,"Not Found"),"-")</f>
        <v>7201 - SUSPENSION CYLINDER</v>
      </c>
      <c r="AS2694" s="40" t="str">
        <f>IFERROR(_xlfn.XLOOKUP(AO2694,CrossRef!$N:$N,CrossRef!$H:$H,"Not Found"),"-")</f>
        <v>RF - RIGHT FRONT</v>
      </c>
    </row>
    <row r="2695" spans="1:45" hidden="1" x14ac:dyDescent="0.3">
      <c r="A2695" s="38" t="str">
        <f>E2695&amp;F2695&amp;U2695</f>
        <v>AGCDRIV-DIFF</v>
      </c>
      <c r="B2695" s="38" t="str">
        <f>I2695&amp;D2695&amp;C2695</f>
        <v>TD2403325800</v>
      </c>
      <c r="C2695" s="38" t="str">
        <f>_xlfn.XLOOKUP(A2695,CrossRef!N:N,CrossRef!D:D,"",0)</f>
        <v>00</v>
      </c>
      <c r="D2695" s="38" t="str">
        <f>_xlfn.XLOOKUP(A2695,CrossRef!N:N,CrossRef!C:C,"",0)</f>
        <v>3258</v>
      </c>
      <c r="E2695" s="38" t="str">
        <f>LEFT(M2695,3)</f>
        <v>AGC</v>
      </c>
      <c r="F2695" s="38" t="str">
        <f>_xlfn.TEXTAFTER(J2695,"-")</f>
        <v>DRIV-DIFF</v>
      </c>
      <c r="G2695" t="s">
        <v>2813</v>
      </c>
      <c r="H2695" t="s">
        <v>2814</v>
      </c>
      <c r="I2695" t="s">
        <v>5718</v>
      </c>
      <c r="J2695" s="7" t="s">
        <v>465</v>
      </c>
      <c r="K2695" t="s">
        <v>2638</v>
      </c>
      <c r="L2695" t="s">
        <v>167</v>
      </c>
      <c r="M2695" t="s">
        <v>5719</v>
      </c>
      <c r="N2695" t="s">
        <v>2640</v>
      </c>
      <c r="O2695" t="s">
        <v>2653</v>
      </c>
      <c r="P2695" t="s">
        <v>2642</v>
      </c>
      <c r="Q2695" t="s">
        <v>2662</v>
      </c>
      <c r="R2695" t="s">
        <v>9550</v>
      </c>
      <c r="S2695" t="s">
        <v>2655</v>
      </c>
      <c r="T2695" t="s">
        <v>2656</v>
      </c>
      <c r="U2695" t="s">
        <v>2657</v>
      </c>
      <c r="V2695" s="7" t="s">
        <v>464</v>
      </c>
      <c r="W2695" s="8">
        <v>18000</v>
      </c>
      <c r="X2695" t="s">
        <v>9551</v>
      </c>
      <c r="Y2695" t="s">
        <v>3674</v>
      </c>
      <c r="Z2695" s="8">
        <v>40403</v>
      </c>
      <c r="AA2695" s="9">
        <v>3</v>
      </c>
      <c r="AB2695" s="8">
        <v>41738.15</v>
      </c>
      <c r="AD2695" s="10">
        <v>4920382</v>
      </c>
      <c r="AE2695" s="11">
        <v>46174</v>
      </c>
      <c r="AF2695" s="8">
        <v>40331</v>
      </c>
      <c r="AG2695" s="8">
        <v>17928</v>
      </c>
      <c r="AH2695" s="12">
        <v>0.996</v>
      </c>
      <c r="AI2695" s="8">
        <v>5976</v>
      </c>
      <c r="AJ2695" s="11">
        <v>52201</v>
      </c>
      <c r="AK2695" s="11">
        <v>47555</v>
      </c>
      <c r="AL2695" s="10">
        <v>4646</v>
      </c>
      <c r="AM2695">
        <v>44393</v>
      </c>
      <c r="AN2695">
        <v>0.22566666666666665</v>
      </c>
      <c r="AO2695" s="40" t="str">
        <f>E2695&amp;F2695&amp;U2695</f>
        <v>AGCDRIV-DIFF</v>
      </c>
      <c r="AP2695" s="40" t="str">
        <f>_xlfn.XLOOKUP(AO2695,CrossRef!N:N,CrossRef!A:A,"NOT FOUND",0)</f>
        <v>AGC325800</v>
      </c>
      <c r="AQ2695" s="40" t="str">
        <f>IFERROR(_xlfn.XLOOKUP(AO2695,CrossRef!$N:$N,CrossRef!$E:$E,"Not Found"),"-")</f>
        <v>777D</v>
      </c>
      <c r="AR2695" s="40" t="str">
        <f>IFERROR(_xlfn.XLOOKUP(AO2695,CrossRef!$N:$N,CrossRef!$G:$G,"Not Found"),"-")</f>
        <v>3258 - DIFFERENTIAL</v>
      </c>
      <c r="AS2695" s="40" t="str">
        <f>IFERROR(_xlfn.XLOOKUP(AO2695,CrossRef!$N:$N,CrossRef!$H:$H,"Not Found"),"-")</f>
        <v>00 - (NONE)</v>
      </c>
    </row>
    <row r="2696" spans="1:45" hidden="1" x14ac:dyDescent="0.3">
      <c r="A2696" s="38" t="str">
        <f>E2696&amp;F2696&amp;U2696</f>
        <v>SPDDRIV-TQCV</v>
      </c>
      <c r="B2696" s="38" t="str">
        <f>I2696&amp;D2696&amp;C2696</f>
        <v>TD6638310100</v>
      </c>
      <c r="C2696" s="38" t="str">
        <f>_xlfn.XLOOKUP(A2696,CrossRef!N:N,CrossRef!D:D,"",0)</f>
        <v>00</v>
      </c>
      <c r="D2696" s="38" t="str">
        <f>_xlfn.XLOOKUP(A2696,CrossRef!N:N,CrossRef!C:C,"",0)</f>
        <v>3101</v>
      </c>
      <c r="E2696" s="38" t="str">
        <f>LEFT(M2696,3)</f>
        <v>SPD</v>
      </c>
      <c r="F2696" s="38" t="str">
        <f>_xlfn.TEXTAFTER(J2696,"-")</f>
        <v>DRIV-TQCV</v>
      </c>
      <c r="G2696" t="s">
        <v>2695</v>
      </c>
      <c r="H2696" t="s">
        <v>2696</v>
      </c>
      <c r="I2696" t="s">
        <v>4431</v>
      </c>
      <c r="J2696" s="7" t="s">
        <v>2450</v>
      </c>
      <c r="K2696" t="s">
        <v>2638</v>
      </c>
      <c r="L2696" t="s">
        <v>190</v>
      </c>
      <c r="M2696" t="s">
        <v>4432</v>
      </c>
      <c r="N2696" t="s">
        <v>2640</v>
      </c>
      <c r="O2696" t="s">
        <v>3054</v>
      </c>
      <c r="P2696" t="s">
        <v>2642</v>
      </c>
      <c r="Q2696" t="s">
        <v>2640</v>
      </c>
      <c r="R2696" t="s">
        <v>9552</v>
      </c>
      <c r="S2696" t="s">
        <v>2655</v>
      </c>
      <c r="T2696" t="s">
        <v>2678</v>
      </c>
      <c r="U2696" t="s">
        <v>2657</v>
      </c>
      <c r="V2696" s="7" t="s">
        <v>404</v>
      </c>
      <c r="W2696" s="8">
        <v>22000</v>
      </c>
      <c r="X2696" t="s">
        <v>9553</v>
      </c>
      <c r="Y2696" t="s">
        <v>4773</v>
      </c>
      <c r="Z2696" s="8">
        <v>21915.4</v>
      </c>
      <c r="AA2696" s="9">
        <v>13.24</v>
      </c>
      <c r="AB2696" s="8">
        <v>56899.99</v>
      </c>
      <c r="AD2696" s="10">
        <v>4724192</v>
      </c>
      <c r="AE2696" s="11">
        <v>45927</v>
      </c>
      <c r="AF2696" s="8">
        <v>17861.099999999999</v>
      </c>
      <c r="AG2696" s="8">
        <v>17945.699999999997</v>
      </c>
      <c r="AH2696" s="12">
        <v>0.81571363636363625</v>
      </c>
      <c r="AI2696" s="8">
        <v>1355.4154078549846</v>
      </c>
      <c r="AJ2696" s="11">
        <v>47580.415407870372</v>
      </c>
      <c r="AK2696" s="11">
        <v>47680</v>
      </c>
      <c r="AL2696" s="10">
        <v>-100</v>
      </c>
      <c r="AM2696">
        <v>41179.600000000006</v>
      </c>
      <c r="AN2696">
        <v>1.0599318181818185</v>
      </c>
      <c r="AO2696" s="40" t="str">
        <f>E2696&amp;F2696&amp;U2696</f>
        <v>SPDDRIV-TQCV</v>
      </c>
      <c r="AP2696" s="40" t="str">
        <f>_xlfn.XLOOKUP(AO2696,CrossRef!N:N,CrossRef!A:A,"NOT FOUND",0)</f>
        <v>SPD310100</v>
      </c>
      <c r="AQ2696" s="40" t="str">
        <f>IFERROR(_xlfn.XLOOKUP(AO2696,CrossRef!$N:$N,CrossRef!$E:$E,"Not Found"),"-")</f>
        <v>789D</v>
      </c>
      <c r="AR2696" s="40" t="str">
        <f>IFERROR(_xlfn.XLOOKUP(AO2696,CrossRef!$N:$N,CrossRef!$G:$G,"Not Found"),"-")</f>
        <v>3101 - TORQUE CONVERTER</v>
      </c>
      <c r="AS2696" s="40" t="str">
        <f>IFERROR(_xlfn.XLOOKUP(AO2696,CrossRef!$N:$N,CrossRef!$H:$H,"Not Found"),"-")</f>
        <v>00 - (NONE)</v>
      </c>
    </row>
    <row r="2697" spans="1:45" hidden="1" x14ac:dyDescent="0.3">
      <c r="A2697" s="38" t="str">
        <f>E2697&amp;F2697&amp;U2697</f>
        <v>3PRDRIV-FIDVLHR</v>
      </c>
      <c r="B2697" s="38" t="str">
        <f>I2697&amp;D2697&amp;C2697</f>
        <v>TW03784008LR</v>
      </c>
      <c r="C2697" s="38" t="str">
        <f>_xlfn.XLOOKUP(A2697,CrossRef!N:N,CrossRef!D:D,"",0)</f>
        <v>LR</v>
      </c>
      <c r="D2697" s="38" t="str">
        <f>_xlfn.XLOOKUP(A2697,CrossRef!N:N,CrossRef!C:C,"",0)</f>
        <v>4008</v>
      </c>
      <c r="E2697" s="38" t="str">
        <f>LEFT(M2697,3)</f>
        <v>3PR</v>
      </c>
      <c r="F2697" s="38" t="str">
        <f>_xlfn.TEXTAFTER(J2697,"-")</f>
        <v>DRIV-FIDV</v>
      </c>
      <c r="G2697" t="s">
        <v>2648</v>
      </c>
      <c r="H2697" t="s">
        <v>2649</v>
      </c>
      <c r="I2697" t="s">
        <v>4991</v>
      </c>
      <c r="J2697" s="7" t="s">
        <v>2451</v>
      </c>
      <c r="K2697" t="s">
        <v>2638</v>
      </c>
      <c r="L2697" t="s">
        <v>167</v>
      </c>
      <c r="M2697" t="s">
        <v>4992</v>
      </c>
      <c r="N2697" t="s">
        <v>2640</v>
      </c>
      <c r="O2697" t="s">
        <v>2653</v>
      </c>
      <c r="P2697" t="s">
        <v>2642</v>
      </c>
      <c r="Q2697" t="s">
        <v>2640</v>
      </c>
      <c r="R2697" t="s">
        <v>9554</v>
      </c>
      <c r="S2697" t="s">
        <v>2655</v>
      </c>
      <c r="T2697" t="s">
        <v>2682</v>
      </c>
      <c r="U2697" t="s">
        <v>491</v>
      </c>
      <c r="V2697" s="7" t="s">
        <v>551</v>
      </c>
      <c r="W2697" s="8">
        <v>18000</v>
      </c>
      <c r="X2697" t="s">
        <v>9555</v>
      </c>
      <c r="Y2697" t="s">
        <v>9556</v>
      </c>
      <c r="Z2697" s="8">
        <v>36598.699999999997</v>
      </c>
      <c r="AA2697" s="9">
        <v>8.36</v>
      </c>
      <c r="AB2697" s="8">
        <v>87283.76</v>
      </c>
      <c r="AD2697" s="10">
        <v>4829986</v>
      </c>
      <c r="AE2697" s="11">
        <v>46195</v>
      </c>
      <c r="AF2697" s="8">
        <v>36558</v>
      </c>
      <c r="AG2697" s="8">
        <v>17959.300000000003</v>
      </c>
      <c r="AH2697" s="12">
        <v>0.99773888888888906</v>
      </c>
      <c r="AI2697" s="8">
        <v>2148.241626794259</v>
      </c>
      <c r="AJ2697" s="11">
        <v>48373.241626817129</v>
      </c>
      <c r="AK2697" s="11">
        <v>48272</v>
      </c>
      <c r="AL2697" s="10">
        <v>101</v>
      </c>
      <c r="AM2697">
        <v>53711.619999999995</v>
      </c>
      <c r="AN2697">
        <v>0.9529788888888886</v>
      </c>
      <c r="AO2697" s="40" t="str">
        <f>E2697&amp;F2697&amp;U2697</f>
        <v>3PRDRIV-FIDVLHR</v>
      </c>
      <c r="AP2697" s="40" t="str">
        <f>_xlfn.XLOOKUP(AO2697,CrossRef!N:N,CrossRef!A:A,"NOT FOUND",0)</f>
        <v>3PR4008LR</v>
      </c>
      <c r="AQ2697" s="40" t="str">
        <f>IFERROR(_xlfn.XLOOKUP(AO2697,CrossRef!$N:$N,CrossRef!$E:$E,"Not Found"),"-")</f>
        <v>777D</v>
      </c>
      <c r="AR2697" s="40" t="str">
        <f>IFERROR(_xlfn.XLOOKUP(AO2697,CrossRef!$N:$N,CrossRef!$G:$G,"Not Found"),"-")</f>
        <v>4008 - FINAL DRIVE, BRAKE &amp; WHEEL</v>
      </c>
      <c r="AS2697" s="40" t="str">
        <f>IFERROR(_xlfn.XLOOKUP(AO2697,CrossRef!$N:$N,CrossRef!$H:$H,"Not Found"),"-")</f>
        <v>LR - LEFT REAR</v>
      </c>
    </row>
    <row r="2698" spans="1:45" hidden="1" x14ac:dyDescent="0.3">
      <c r="A2698" s="38" t="str">
        <f>E2698&amp;F2698&amp;U2698</f>
        <v>3PRDRIV-FIDVRHR</v>
      </c>
      <c r="B2698" s="38" t="str">
        <f>I2698&amp;D2698&amp;C2698</f>
        <v>TW03784008RI</v>
      </c>
      <c r="C2698" s="38" t="str">
        <f>_xlfn.XLOOKUP(A2698,CrossRef!N:N,CrossRef!D:D,"",0)</f>
        <v>RI</v>
      </c>
      <c r="D2698" s="38" t="str">
        <f>_xlfn.XLOOKUP(A2698,CrossRef!N:N,CrossRef!C:C,"",0)</f>
        <v>4008</v>
      </c>
      <c r="E2698" s="38" t="str">
        <f>LEFT(M2698,3)</f>
        <v>3PR</v>
      </c>
      <c r="F2698" s="38" t="str">
        <f>_xlfn.TEXTAFTER(J2698,"-")</f>
        <v>DRIV-FIDV</v>
      </c>
      <c r="G2698" t="s">
        <v>2648</v>
      </c>
      <c r="H2698" t="s">
        <v>2649</v>
      </c>
      <c r="I2698" t="s">
        <v>4991</v>
      </c>
      <c r="J2698" s="7" t="s">
        <v>2451</v>
      </c>
      <c r="K2698" t="s">
        <v>2638</v>
      </c>
      <c r="L2698" t="s">
        <v>167</v>
      </c>
      <c r="M2698" t="s">
        <v>4992</v>
      </c>
      <c r="N2698" t="s">
        <v>2640</v>
      </c>
      <c r="O2698" t="s">
        <v>2653</v>
      </c>
      <c r="P2698" t="s">
        <v>2642</v>
      </c>
      <c r="Q2698" t="s">
        <v>2640</v>
      </c>
      <c r="R2698" t="s">
        <v>9557</v>
      </c>
      <c r="S2698" t="s">
        <v>2655</v>
      </c>
      <c r="T2698" t="s">
        <v>2682</v>
      </c>
      <c r="U2698" t="s">
        <v>494</v>
      </c>
      <c r="V2698" s="7" t="s">
        <v>554</v>
      </c>
      <c r="W2698" s="8">
        <v>18000</v>
      </c>
      <c r="X2698" t="s">
        <v>9558</v>
      </c>
      <c r="Y2698" t="s">
        <v>9556</v>
      </c>
      <c r="Z2698" s="8">
        <v>36598.699999999997</v>
      </c>
      <c r="AA2698" s="9">
        <v>8.36</v>
      </c>
      <c r="AB2698" s="8">
        <v>87283.76</v>
      </c>
      <c r="AD2698" s="10">
        <v>4829987</v>
      </c>
      <c r="AE2698" s="11">
        <v>46195</v>
      </c>
      <c r="AF2698" s="8">
        <v>36558</v>
      </c>
      <c r="AG2698" s="8">
        <v>17959.300000000003</v>
      </c>
      <c r="AH2698" s="12">
        <v>0.99773888888888906</v>
      </c>
      <c r="AI2698" s="8">
        <v>2148.241626794259</v>
      </c>
      <c r="AJ2698" s="11">
        <v>48373.241626817129</v>
      </c>
      <c r="AK2698" s="11">
        <v>48272</v>
      </c>
      <c r="AL2698" s="10">
        <v>101</v>
      </c>
      <c r="AM2698">
        <v>53711.619999999995</v>
      </c>
      <c r="AN2698">
        <v>0.9529788888888886</v>
      </c>
      <c r="AO2698" s="40" t="str">
        <f>E2698&amp;F2698&amp;U2698</f>
        <v>3PRDRIV-FIDVRHR</v>
      </c>
      <c r="AP2698" s="40" t="str">
        <f>_xlfn.XLOOKUP(AO2698,CrossRef!N:N,CrossRef!A:A,"NOT FOUND",0)</f>
        <v>3PR4008RI</v>
      </c>
      <c r="AQ2698" s="40" t="str">
        <f>IFERROR(_xlfn.XLOOKUP(AO2698,CrossRef!$N:$N,CrossRef!$E:$E,"Not Found"),"-")</f>
        <v>777D</v>
      </c>
      <c r="AR2698" s="40" t="str">
        <f>IFERROR(_xlfn.XLOOKUP(AO2698,CrossRef!$N:$N,CrossRef!$G:$G,"Not Found"),"-")</f>
        <v>4008 - FINAL DRIVE, BRAKE &amp; WHEEL</v>
      </c>
      <c r="AS2698" s="40" t="str">
        <f>IFERROR(_xlfn.XLOOKUP(AO2698,CrossRef!$N:$N,CrossRef!$H:$H,"Not Found"),"-")</f>
        <v>RI - RIGHT</v>
      </c>
    </row>
    <row r="2699" spans="1:45" hidden="1" x14ac:dyDescent="0.3">
      <c r="A2699" s="38" t="str">
        <f>E2699&amp;F2699&amp;U2699</f>
        <v>3PRDRIV-TQCV</v>
      </c>
      <c r="B2699" s="38" t="str">
        <f>I2699&amp;D2699&amp;C2699</f>
        <v>TW0378310100</v>
      </c>
      <c r="C2699" s="38" t="str">
        <f>_xlfn.XLOOKUP(A2699,CrossRef!N:N,CrossRef!D:D,"",0)</f>
        <v>00</v>
      </c>
      <c r="D2699" s="38" t="str">
        <f>_xlfn.XLOOKUP(A2699,CrossRef!N:N,CrossRef!C:C,"",0)</f>
        <v>3101</v>
      </c>
      <c r="E2699" s="38" t="str">
        <f>LEFT(M2699,3)</f>
        <v>3PR</v>
      </c>
      <c r="F2699" s="38" t="str">
        <f>_xlfn.TEXTAFTER(J2699,"-")</f>
        <v>DRIV-TQCV</v>
      </c>
      <c r="G2699" t="s">
        <v>2648</v>
      </c>
      <c r="H2699" t="s">
        <v>2649</v>
      </c>
      <c r="I2699" t="s">
        <v>4991</v>
      </c>
      <c r="J2699" s="7" t="s">
        <v>2452</v>
      </c>
      <c r="K2699" t="s">
        <v>2638</v>
      </c>
      <c r="L2699" t="s">
        <v>167</v>
      </c>
      <c r="M2699" t="s">
        <v>4992</v>
      </c>
      <c r="N2699" t="s">
        <v>2640</v>
      </c>
      <c r="O2699" t="s">
        <v>2653</v>
      </c>
      <c r="P2699" t="s">
        <v>2642</v>
      </c>
      <c r="Q2699" t="s">
        <v>2640</v>
      </c>
      <c r="R2699" t="s">
        <v>9559</v>
      </c>
      <c r="S2699" t="s">
        <v>2655</v>
      </c>
      <c r="T2699" t="s">
        <v>2678</v>
      </c>
      <c r="U2699" t="s">
        <v>2657</v>
      </c>
      <c r="V2699" s="7" t="s">
        <v>379</v>
      </c>
      <c r="W2699" s="8">
        <v>18000</v>
      </c>
      <c r="X2699" t="s">
        <v>9560</v>
      </c>
      <c r="Y2699" t="s">
        <v>9561</v>
      </c>
      <c r="Z2699" s="8">
        <v>36598.699999999997</v>
      </c>
      <c r="AA2699" s="9">
        <v>8.36</v>
      </c>
      <c r="AB2699" s="8">
        <v>36722.22</v>
      </c>
      <c r="AD2699" s="10">
        <v>4829966</v>
      </c>
      <c r="AE2699" s="11">
        <v>46195</v>
      </c>
      <c r="AF2699" s="8">
        <v>36558</v>
      </c>
      <c r="AG2699" s="8">
        <v>17959.300000000003</v>
      </c>
      <c r="AH2699" s="12">
        <v>0.99773888888888906</v>
      </c>
      <c r="AI2699" s="8">
        <v>2148.241626794259</v>
      </c>
      <c r="AJ2699" s="11">
        <v>48373.241626817129</v>
      </c>
      <c r="AK2699" s="11">
        <v>48272</v>
      </c>
      <c r="AL2699" s="10">
        <v>101</v>
      </c>
      <c r="AM2699">
        <v>53711.619999999995</v>
      </c>
      <c r="AN2699">
        <v>0.9529788888888886</v>
      </c>
      <c r="AO2699" s="40" t="str">
        <f>E2699&amp;F2699&amp;U2699</f>
        <v>3PRDRIV-TQCV</v>
      </c>
      <c r="AP2699" s="40" t="str">
        <f>_xlfn.XLOOKUP(AO2699,CrossRef!N:N,CrossRef!A:A,"NOT FOUND",0)</f>
        <v>3PR310100</v>
      </c>
      <c r="AQ2699" s="40" t="str">
        <f>IFERROR(_xlfn.XLOOKUP(AO2699,CrossRef!$N:$N,CrossRef!$E:$E,"Not Found"),"-")</f>
        <v>777D</v>
      </c>
      <c r="AR2699" s="40" t="str">
        <f>IFERROR(_xlfn.XLOOKUP(AO2699,CrossRef!$N:$N,CrossRef!$G:$G,"Not Found"),"-")</f>
        <v>3101 - TORQUE CONVERTER</v>
      </c>
      <c r="AS2699" s="40" t="str">
        <f>IFERROR(_xlfn.XLOOKUP(AO2699,CrossRef!$N:$N,CrossRef!$H:$H,"Not Found"),"-")</f>
        <v>00 - (NONE)</v>
      </c>
    </row>
    <row r="2700" spans="1:45" hidden="1" x14ac:dyDescent="0.3">
      <c r="A2700" s="38" t="str">
        <f>E2700&amp;F2700&amp;U2700</f>
        <v>EXDDRIV-TQCV</v>
      </c>
      <c r="B2700" s="38" t="str">
        <f>I2700&amp;D2700&amp;C2700</f>
        <v>TW0370310100</v>
      </c>
      <c r="C2700" s="38" t="str">
        <f>_xlfn.XLOOKUP(A2700,CrossRef!N:N,CrossRef!D:D,"",0)</f>
        <v>00</v>
      </c>
      <c r="D2700" s="38" t="str">
        <f>_xlfn.XLOOKUP(A2700,CrossRef!N:N,CrossRef!C:C,"",0)</f>
        <v>3101</v>
      </c>
      <c r="E2700" s="38" t="str">
        <f>LEFT(M2700,3)</f>
        <v>EXD</v>
      </c>
      <c r="F2700" s="38" t="str">
        <f>_xlfn.TEXTAFTER(J2700,"-")</f>
        <v>DRIV-TQCV</v>
      </c>
      <c r="G2700" t="s">
        <v>2695</v>
      </c>
      <c r="H2700" t="s">
        <v>2696</v>
      </c>
      <c r="I2700" t="s">
        <v>7645</v>
      </c>
      <c r="J2700" s="7" t="s">
        <v>411</v>
      </c>
      <c r="K2700" t="s">
        <v>2638</v>
      </c>
      <c r="L2700" t="s">
        <v>202</v>
      </c>
      <c r="M2700" t="s">
        <v>7646</v>
      </c>
      <c r="N2700" t="s">
        <v>2640</v>
      </c>
      <c r="O2700" t="s">
        <v>2653</v>
      </c>
      <c r="P2700" t="s">
        <v>2642</v>
      </c>
      <c r="Q2700" t="s">
        <v>2640</v>
      </c>
      <c r="R2700" t="s">
        <v>9562</v>
      </c>
      <c r="S2700" t="s">
        <v>2655</v>
      </c>
      <c r="T2700" t="s">
        <v>2678</v>
      </c>
      <c r="U2700" t="s">
        <v>2657</v>
      </c>
      <c r="V2700" s="7" t="s">
        <v>399</v>
      </c>
      <c r="W2700" s="8">
        <v>20000</v>
      </c>
      <c r="X2700" t="s">
        <v>9563</v>
      </c>
      <c r="Y2700" t="s">
        <v>9564</v>
      </c>
      <c r="Z2700" s="8">
        <v>22844</v>
      </c>
      <c r="AA2700" s="9">
        <v>2.0699999999999998</v>
      </c>
      <c r="AB2700" s="8">
        <v>27238.75</v>
      </c>
      <c r="AD2700" s="10">
        <v>4571081</v>
      </c>
      <c r="AE2700" s="11">
        <v>45836</v>
      </c>
      <c r="AF2700" s="8">
        <v>20804.25</v>
      </c>
      <c r="AG2700" s="8">
        <v>17960.25</v>
      </c>
      <c r="AH2700" s="12">
        <v>0.89801249999999999</v>
      </c>
      <c r="AI2700" s="8">
        <v>8676.4492753623199</v>
      </c>
      <c r="AJ2700" s="11">
        <v>54901.449275347222</v>
      </c>
      <c r="AK2700" s="11">
        <v>48846</v>
      </c>
      <c r="AL2700" s="10">
        <v>6055</v>
      </c>
      <c r="AM2700">
        <v>28269.47</v>
      </c>
      <c r="AN2700">
        <v>0.37326100000000006</v>
      </c>
      <c r="AO2700" s="40" t="str">
        <f>E2700&amp;F2700&amp;U2700</f>
        <v>EXDDRIV-TQCV</v>
      </c>
      <c r="AP2700" s="40" t="str">
        <f>_xlfn.XLOOKUP(AO2700,CrossRef!N:N,CrossRef!A:A,"NOT FOUND",0)</f>
        <v>EXD310100</v>
      </c>
      <c r="AQ2700" s="40" t="str">
        <f>IFERROR(_xlfn.XLOOKUP(AO2700,CrossRef!$N:$N,CrossRef!$E:$E,"Not Found"),"-")</f>
        <v>773F</v>
      </c>
      <c r="AR2700" s="40" t="str">
        <f>IFERROR(_xlfn.XLOOKUP(AO2700,CrossRef!$N:$N,CrossRef!$G:$G,"Not Found"),"-")</f>
        <v>3101 - TORQUE CONVERTER</v>
      </c>
      <c r="AS2700" s="40" t="str">
        <f>IFERROR(_xlfn.XLOOKUP(AO2700,CrossRef!$N:$N,CrossRef!$H:$H,"Not Found"),"-")</f>
        <v>00 - (NONE)</v>
      </c>
    </row>
    <row r="2701" spans="1:45" hidden="1" x14ac:dyDescent="0.3">
      <c r="A2701" s="38" t="str">
        <f>E2701&amp;F2701&amp;U2701</f>
        <v>EXDENGI</v>
      </c>
      <c r="B2701" s="38" t="str">
        <f>I2701&amp;D2701&amp;C2701</f>
        <v>TW0370100000</v>
      </c>
      <c r="C2701" s="38" t="str">
        <f>_xlfn.XLOOKUP(A2701,CrossRef!N:N,CrossRef!D:D,"",0)</f>
        <v>00</v>
      </c>
      <c r="D2701" s="38" t="str">
        <f>_xlfn.XLOOKUP(A2701,CrossRef!N:N,CrossRef!C:C,"",0)</f>
        <v>1000</v>
      </c>
      <c r="E2701" s="38" t="str">
        <f>LEFT(M2701,3)</f>
        <v>EXD</v>
      </c>
      <c r="F2701" s="38" t="str">
        <f>_xlfn.TEXTAFTER(J2701,"-")</f>
        <v>ENGI</v>
      </c>
      <c r="G2701" t="s">
        <v>2695</v>
      </c>
      <c r="H2701" t="s">
        <v>2696</v>
      </c>
      <c r="I2701" t="s">
        <v>7645</v>
      </c>
      <c r="J2701" s="7" t="s">
        <v>206</v>
      </c>
      <c r="K2701" t="s">
        <v>2638</v>
      </c>
      <c r="L2701" t="s">
        <v>202</v>
      </c>
      <c r="M2701" t="s">
        <v>7646</v>
      </c>
      <c r="N2701" t="s">
        <v>2640</v>
      </c>
      <c r="O2701" t="s">
        <v>2653</v>
      </c>
      <c r="P2701" t="s">
        <v>2642</v>
      </c>
      <c r="Q2701" t="s">
        <v>2640</v>
      </c>
      <c r="R2701" t="s">
        <v>9565</v>
      </c>
      <c r="S2701" t="s">
        <v>2655</v>
      </c>
      <c r="T2701" t="s">
        <v>3265</v>
      </c>
      <c r="U2701" t="s">
        <v>2657</v>
      </c>
      <c r="V2701" s="7" t="s">
        <v>22</v>
      </c>
      <c r="W2701" s="8">
        <v>20000</v>
      </c>
      <c r="X2701" t="s">
        <v>9566</v>
      </c>
      <c r="Y2701" t="s">
        <v>9567</v>
      </c>
      <c r="Z2701" s="8">
        <v>22844</v>
      </c>
      <c r="AA2701" s="9">
        <v>2.0699999999999998</v>
      </c>
      <c r="AB2701" s="8">
        <v>196080.75</v>
      </c>
      <c r="AD2701" s="10">
        <v>4571079</v>
      </c>
      <c r="AE2701" s="11">
        <v>45843</v>
      </c>
      <c r="AF2701" s="8">
        <v>20804.25</v>
      </c>
      <c r="AG2701" s="8">
        <v>17960.25</v>
      </c>
      <c r="AH2701" s="12">
        <v>0.89801249999999999</v>
      </c>
      <c r="AI2701" s="8">
        <v>8676.4492753623199</v>
      </c>
      <c r="AJ2701" s="11">
        <v>54901.449275347222</v>
      </c>
      <c r="AK2701" s="11"/>
      <c r="AL2701" s="10"/>
      <c r="AO2701" s="40" t="str">
        <f>E2701&amp;F2701&amp;U2701</f>
        <v>EXDENGI</v>
      </c>
      <c r="AP2701" s="40" t="str">
        <f>_xlfn.XLOOKUP(AO2701,CrossRef!N:N,CrossRef!A:A,"NOT FOUND",0)</f>
        <v>EXD100000</v>
      </c>
      <c r="AQ2701" s="40" t="str">
        <f>IFERROR(_xlfn.XLOOKUP(AO2701,CrossRef!$N:$N,CrossRef!$E:$E,"Not Found"),"-")</f>
        <v>773F</v>
      </c>
      <c r="AR2701" s="40" t="str">
        <f>IFERROR(_xlfn.XLOOKUP(AO2701,CrossRef!$N:$N,CrossRef!$G:$G,"Not Found"),"-")</f>
        <v>1000 - ENGINE</v>
      </c>
      <c r="AS2701" s="40" t="str">
        <f>IFERROR(_xlfn.XLOOKUP(AO2701,CrossRef!$N:$N,CrossRef!$H:$H,"Not Found"),"-")</f>
        <v>00 - (NONE)</v>
      </c>
    </row>
    <row r="2702" spans="1:45" hidden="1" x14ac:dyDescent="0.3">
      <c r="A2702" s="38" t="str">
        <f>E2702&amp;F2702&amp;U2702</f>
        <v>EXDENGI-COSY</v>
      </c>
      <c r="B2702" s="38" t="str">
        <f>I2702&amp;D2702&amp;C2702</f>
        <v>TW0370135300</v>
      </c>
      <c r="C2702" s="38" t="str">
        <f>_xlfn.XLOOKUP(A2702,CrossRef!N:N,CrossRef!D:D,"",0)</f>
        <v>00</v>
      </c>
      <c r="D2702" s="38" t="str">
        <f>_xlfn.XLOOKUP(A2702,CrossRef!N:N,CrossRef!C:C,"",0)</f>
        <v>1353</v>
      </c>
      <c r="E2702" s="38" t="str">
        <f>LEFT(M2702,3)</f>
        <v>EXD</v>
      </c>
      <c r="F2702" s="38" t="str">
        <f>_xlfn.TEXTAFTER(J2702,"-")</f>
        <v>ENGI-COSY</v>
      </c>
      <c r="G2702" t="s">
        <v>2695</v>
      </c>
      <c r="H2702" t="s">
        <v>2696</v>
      </c>
      <c r="I2702" t="s">
        <v>7645</v>
      </c>
      <c r="J2702" s="7" t="s">
        <v>298</v>
      </c>
      <c r="K2702" t="s">
        <v>2638</v>
      </c>
      <c r="L2702" t="s">
        <v>202</v>
      </c>
      <c r="M2702" t="s">
        <v>7646</v>
      </c>
      <c r="N2702" t="s">
        <v>2640</v>
      </c>
      <c r="O2702" t="s">
        <v>2653</v>
      </c>
      <c r="P2702" t="s">
        <v>2642</v>
      </c>
      <c r="Q2702" t="s">
        <v>2640</v>
      </c>
      <c r="R2702" t="s">
        <v>9568</v>
      </c>
      <c r="S2702" t="s">
        <v>2655</v>
      </c>
      <c r="T2702" t="s">
        <v>3253</v>
      </c>
      <c r="U2702" t="s">
        <v>2657</v>
      </c>
      <c r="V2702" s="7" t="s">
        <v>264</v>
      </c>
      <c r="W2702" s="8">
        <v>20000</v>
      </c>
      <c r="X2702" t="s">
        <v>9569</v>
      </c>
      <c r="Y2702" t="s">
        <v>9570</v>
      </c>
      <c r="Z2702" s="8">
        <v>22844</v>
      </c>
      <c r="AA2702" s="9">
        <v>2.0699999999999998</v>
      </c>
      <c r="AB2702" s="8">
        <v>16337.58</v>
      </c>
      <c r="AD2702" s="10">
        <v>4571080</v>
      </c>
      <c r="AE2702" s="11">
        <v>45834</v>
      </c>
      <c r="AF2702" s="8">
        <v>20804.25</v>
      </c>
      <c r="AG2702" s="8">
        <v>17960.25</v>
      </c>
      <c r="AH2702" s="12">
        <v>0.89801249999999999</v>
      </c>
      <c r="AI2702" s="8">
        <v>8676.4492753623199</v>
      </c>
      <c r="AJ2702" s="11">
        <v>54901.449275347222</v>
      </c>
      <c r="AK2702" s="11">
        <v>48846</v>
      </c>
      <c r="AL2702" s="10">
        <v>6055</v>
      </c>
      <c r="AM2702">
        <v>28269.47</v>
      </c>
      <c r="AN2702">
        <v>0.37326100000000006</v>
      </c>
      <c r="AO2702" s="40" t="str">
        <f>E2702&amp;F2702&amp;U2702</f>
        <v>EXDENGI-COSY</v>
      </c>
      <c r="AP2702" s="40" t="str">
        <f>_xlfn.XLOOKUP(AO2702,CrossRef!N:N,CrossRef!A:A,"NOT FOUND",0)</f>
        <v>EXD135300</v>
      </c>
      <c r="AQ2702" s="40" t="str">
        <f>IFERROR(_xlfn.XLOOKUP(AO2702,CrossRef!$N:$N,CrossRef!$E:$E,"Not Found"),"-")</f>
        <v>773F</v>
      </c>
      <c r="AR2702" s="40" t="str">
        <f>IFERROR(_xlfn.XLOOKUP(AO2702,CrossRef!$N:$N,CrossRef!$G:$G,"Not Found"),"-")</f>
        <v>1353 - RADIATOR</v>
      </c>
      <c r="AS2702" s="40" t="str">
        <f>IFERROR(_xlfn.XLOOKUP(AO2702,CrossRef!$N:$N,CrossRef!$H:$H,"Not Found"),"-")</f>
        <v>00 - (NONE)</v>
      </c>
    </row>
    <row r="2703" spans="1:45" hidden="1" x14ac:dyDescent="0.3">
      <c r="A2703" s="38" t="str">
        <f>E2703&amp;F2703&amp;U2703</f>
        <v>HCMSURE-TMSGFR</v>
      </c>
      <c r="B2703" s="38" t="str">
        <f>I2703&amp;D2703&amp;C2703</f>
        <v>EX70555459FR</v>
      </c>
      <c r="C2703" s="38" t="str">
        <f>_xlfn.XLOOKUP(A2703,CrossRef!N:N,CrossRef!D:D,"",0)</f>
        <v>FR</v>
      </c>
      <c r="D2703" s="38" t="str">
        <f>_xlfn.XLOOKUP(A2703,CrossRef!N:N,CrossRef!C:C,"",0)</f>
        <v>5459</v>
      </c>
      <c r="E2703" s="38" t="str">
        <f>LEFT(M2703,3)</f>
        <v>HCM</v>
      </c>
      <c r="F2703" s="38" t="str">
        <f>_xlfn.TEXTAFTER(J2703,"-")</f>
        <v>SURE-TMSG</v>
      </c>
      <c r="G2703" t="s">
        <v>2725</v>
      </c>
      <c r="H2703" t="s">
        <v>2726</v>
      </c>
      <c r="I2703" t="s">
        <v>4044</v>
      </c>
      <c r="J2703" s="7" t="s">
        <v>1809</v>
      </c>
      <c r="K2703" t="s">
        <v>2668</v>
      </c>
      <c r="L2703" t="s">
        <v>800</v>
      </c>
      <c r="M2703" t="s">
        <v>4045</v>
      </c>
      <c r="N2703" t="s">
        <v>2640</v>
      </c>
      <c r="O2703" t="s">
        <v>2653</v>
      </c>
      <c r="P2703" t="s">
        <v>2642</v>
      </c>
      <c r="Q2703" t="s">
        <v>2640</v>
      </c>
      <c r="R2703" t="s">
        <v>9571</v>
      </c>
      <c r="S2703" t="s">
        <v>2655</v>
      </c>
      <c r="T2703" t="s">
        <v>2949</v>
      </c>
      <c r="U2703" t="s">
        <v>233</v>
      </c>
      <c r="V2703" s="7" t="s">
        <v>9572</v>
      </c>
      <c r="W2703" s="8">
        <v>20000</v>
      </c>
      <c r="X2703" t="s">
        <v>9573</v>
      </c>
      <c r="Y2703" t="s">
        <v>6371</v>
      </c>
      <c r="Z2703" s="8">
        <v>45667.8</v>
      </c>
      <c r="AA2703" s="9">
        <v>8.25</v>
      </c>
      <c r="AB2703" s="8">
        <v>61639.64</v>
      </c>
      <c r="AD2703" s="10">
        <v>4468450</v>
      </c>
      <c r="AE2703" s="11">
        <v>45951</v>
      </c>
      <c r="AF2703" s="8">
        <v>43630</v>
      </c>
      <c r="AG2703" s="8">
        <v>17962.199999999997</v>
      </c>
      <c r="AH2703" s="12">
        <v>0.89810999999999985</v>
      </c>
      <c r="AI2703" s="8">
        <v>2177.2363636363634</v>
      </c>
      <c r="AJ2703" s="11">
        <v>48402.236363622687</v>
      </c>
      <c r="AK2703" s="11">
        <v>48092</v>
      </c>
      <c r="AL2703" s="10">
        <v>310</v>
      </c>
      <c r="AM2703">
        <v>61070.55</v>
      </c>
      <c r="AN2703">
        <v>0.87202750000000018</v>
      </c>
      <c r="AO2703" s="40" t="str">
        <f>E2703&amp;F2703&amp;U2703</f>
        <v>HCMSURE-TMSGFR</v>
      </c>
      <c r="AP2703" s="40" t="str">
        <f>_xlfn.XLOOKUP(AO2703,CrossRef!N:N,CrossRef!A:A,"NOT FOUND",0)</f>
        <v>HCM5459FR</v>
      </c>
      <c r="AQ2703" s="40" t="str">
        <f>IFERROR(_xlfn.XLOOKUP(AO2703,CrossRef!$N:$N,CrossRef!$E:$E,"Not Found"),"-")</f>
        <v>EX1200-5D</v>
      </c>
      <c r="AR2703" s="40" t="str">
        <f>IFERROR(_xlfn.XLOOKUP(AO2703,CrossRef!$N:$N,CrossRef!$G:$G,"Not Found"),"-")</f>
        <v>5459 - SWING DRIVE</v>
      </c>
      <c r="AS2703" s="40" t="str">
        <f>IFERROR(_xlfn.XLOOKUP(AO2703,CrossRef!$N:$N,CrossRef!$H:$H,"Not Found"),"-")</f>
        <v>FR - FRONT</v>
      </c>
    </row>
    <row r="2704" spans="1:45" hidden="1" x14ac:dyDescent="0.3">
      <c r="A2704" s="38" t="str">
        <f>E2704&amp;F2704&amp;U2704</f>
        <v>JRPDRIV-WHGPLHF</v>
      </c>
      <c r="B2704" s="38" t="str">
        <f>I2704&amp;D2704&amp;C2704</f>
        <v>TD24154008LF</v>
      </c>
      <c r="C2704" s="38" t="str">
        <f>_xlfn.XLOOKUP(A2704,CrossRef!N:N,CrossRef!D:D,"",0)</f>
        <v>LF</v>
      </c>
      <c r="D2704" s="38" t="str">
        <f>_xlfn.XLOOKUP(A2704,CrossRef!N:N,CrossRef!C:C,"",0)</f>
        <v>4008</v>
      </c>
      <c r="E2704" s="38" t="str">
        <f>LEFT(M2704,3)</f>
        <v>JRP</v>
      </c>
      <c r="F2704" s="38" t="str">
        <f>_xlfn.TEXTAFTER(J2704,"-")</f>
        <v>DRIV-WHGP</v>
      </c>
      <c r="G2704" t="s">
        <v>2813</v>
      </c>
      <c r="H2704" t="s">
        <v>2814</v>
      </c>
      <c r="I2704" t="s">
        <v>3435</v>
      </c>
      <c r="J2704" s="7" t="s">
        <v>967</v>
      </c>
      <c r="K2704" t="s">
        <v>2638</v>
      </c>
      <c r="L2704" t="s">
        <v>172</v>
      </c>
      <c r="M2704" t="s">
        <v>3436</v>
      </c>
      <c r="N2704" t="s">
        <v>2640</v>
      </c>
      <c r="O2704" t="s">
        <v>2803</v>
      </c>
      <c r="P2704" t="s">
        <v>2642</v>
      </c>
      <c r="Q2704" t="s">
        <v>2662</v>
      </c>
      <c r="R2704" t="s">
        <v>9574</v>
      </c>
      <c r="S2704" t="s">
        <v>2655</v>
      </c>
      <c r="T2704" t="s">
        <v>2688</v>
      </c>
      <c r="U2704" t="s">
        <v>485</v>
      </c>
      <c r="V2704" s="7" t="s">
        <v>945</v>
      </c>
      <c r="W2704" s="8">
        <v>24000</v>
      </c>
      <c r="X2704" t="s">
        <v>9575</v>
      </c>
      <c r="Y2704" t="s">
        <v>2891</v>
      </c>
      <c r="Z2704" s="8">
        <v>40212</v>
      </c>
      <c r="AA2704" s="9">
        <v>6.62</v>
      </c>
      <c r="AB2704" s="8">
        <v>107027.44</v>
      </c>
      <c r="AD2704" s="10">
        <v>4640157</v>
      </c>
      <c r="AE2704" s="11">
        <v>45612</v>
      </c>
      <c r="AF2704" s="8">
        <v>34260</v>
      </c>
      <c r="AG2704" s="8">
        <v>18048</v>
      </c>
      <c r="AH2704" s="12">
        <v>0.752</v>
      </c>
      <c r="AI2704" s="8">
        <v>2726.283987915408</v>
      </c>
      <c r="AJ2704" s="11">
        <v>48951.28398792824</v>
      </c>
      <c r="AK2704" s="11">
        <v>47333</v>
      </c>
      <c r="AL2704" s="10">
        <v>1618</v>
      </c>
      <c r="AM2704">
        <v>47546.96</v>
      </c>
      <c r="AN2704">
        <v>0.55362333333333325</v>
      </c>
      <c r="AO2704" s="40" t="str">
        <f>E2704&amp;F2704&amp;U2704</f>
        <v>JRPDRIV-WHGPLHF</v>
      </c>
      <c r="AP2704" s="40" t="str">
        <f>_xlfn.XLOOKUP(AO2704,CrossRef!N:N,CrossRef!A:A,"NOT FOUND",0)</f>
        <v>JRP4008LF</v>
      </c>
      <c r="AQ2704" s="40" t="str">
        <f>IFERROR(_xlfn.XLOOKUP(AO2704,CrossRef!$N:$N,CrossRef!$E:$E,"Not Found"),"-")</f>
        <v>777F</v>
      </c>
      <c r="AR2704" s="40" t="str">
        <f>IFERROR(_xlfn.XLOOKUP(AO2704,CrossRef!$N:$N,CrossRef!$G:$G,"Not Found"),"-")</f>
        <v>4008 - FINAL DRIVE, BRAKE &amp; WHEEL</v>
      </c>
      <c r="AS2704" s="40" t="str">
        <f>IFERROR(_xlfn.XLOOKUP(AO2704,CrossRef!$N:$N,CrossRef!$H:$H,"Not Found"),"-")</f>
        <v>LF - LEFT FRONT</v>
      </c>
    </row>
    <row r="2705" spans="1:45" hidden="1" x14ac:dyDescent="0.3">
      <c r="A2705" s="38" t="str">
        <f>E2705&amp;F2705&amp;U2705</f>
        <v>JRPDRIV-WHGPRHF</v>
      </c>
      <c r="B2705" s="38" t="str">
        <f>I2705&amp;D2705&amp;C2705</f>
        <v>TD24154008RF</v>
      </c>
      <c r="C2705" s="38" t="str">
        <f>_xlfn.XLOOKUP(A2705,CrossRef!N:N,CrossRef!D:D,"",0)</f>
        <v>RF</v>
      </c>
      <c r="D2705" s="38" t="str">
        <f>_xlfn.XLOOKUP(A2705,CrossRef!N:N,CrossRef!C:C,"",0)</f>
        <v>4008</v>
      </c>
      <c r="E2705" s="38" t="str">
        <f>LEFT(M2705,3)</f>
        <v>JRP</v>
      </c>
      <c r="F2705" s="38" t="str">
        <f>_xlfn.TEXTAFTER(J2705,"-")</f>
        <v>DRIV-WHGP</v>
      </c>
      <c r="G2705" t="s">
        <v>2813</v>
      </c>
      <c r="H2705" t="s">
        <v>2814</v>
      </c>
      <c r="I2705" t="s">
        <v>3435</v>
      </c>
      <c r="J2705" s="7" t="s">
        <v>967</v>
      </c>
      <c r="K2705" t="s">
        <v>2638</v>
      </c>
      <c r="L2705" t="s">
        <v>172</v>
      </c>
      <c r="M2705" t="s">
        <v>3436</v>
      </c>
      <c r="N2705" t="s">
        <v>2640</v>
      </c>
      <c r="O2705" t="s">
        <v>2803</v>
      </c>
      <c r="P2705" t="s">
        <v>2642</v>
      </c>
      <c r="Q2705" t="s">
        <v>2662</v>
      </c>
      <c r="R2705" t="s">
        <v>9576</v>
      </c>
      <c r="S2705" t="s">
        <v>2655</v>
      </c>
      <c r="T2705" t="s">
        <v>2688</v>
      </c>
      <c r="U2705" t="s">
        <v>488</v>
      </c>
      <c r="V2705" s="7" t="s">
        <v>946</v>
      </c>
      <c r="W2705" s="8">
        <v>24000</v>
      </c>
      <c r="X2705" t="s">
        <v>9577</v>
      </c>
      <c r="Y2705" t="s">
        <v>2891</v>
      </c>
      <c r="Z2705" s="8">
        <v>40212</v>
      </c>
      <c r="AA2705" s="9">
        <v>6.62</v>
      </c>
      <c r="AB2705" s="8">
        <v>107027.44</v>
      </c>
      <c r="AD2705" s="10">
        <v>4640158</v>
      </c>
      <c r="AE2705" s="11">
        <v>45612</v>
      </c>
      <c r="AF2705" s="8">
        <v>34260</v>
      </c>
      <c r="AG2705" s="8">
        <v>18048</v>
      </c>
      <c r="AH2705" s="12">
        <v>0.752</v>
      </c>
      <c r="AI2705" s="8">
        <v>2726.283987915408</v>
      </c>
      <c r="AJ2705" s="11">
        <v>48951.28398792824</v>
      </c>
      <c r="AK2705" s="11">
        <v>47333</v>
      </c>
      <c r="AL2705" s="10">
        <v>1618</v>
      </c>
      <c r="AM2705">
        <v>47546.96</v>
      </c>
      <c r="AN2705">
        <v>0.55362333333333325</v>
      </c>
      <c r="AO2705" s="40" t="str">
        <f>E2705&amp;F2705&amp;U2705</f>
        <v>JRPDRIV-WHGPRHF</v>
      </c>
      <c r="AP2705" s="40" t="str">
        <f>_xlfn.XLOOKUP(AO2705,CrossRef!N:N,CrossRef!A:A,"NOT FOUND",0)</f>
        <v>JRP4008RF</v>
      </c>
      <c r="AQ2705" s="40" t="str">
        <f>IFERROR(_xlfn.XLOOKUP(AO2705,CrossRef!$N:$N,CrossRef!$E:$E,"Not Found"),"-")</f>
        <v>777F</v>
      </c>
      <c r="AR2705" s="40" t="str">
        <f>IFERROR(_xlfn.XLOOKUP(AO2705,CrossRef!$N:$N,CrossRef!$G:$G,"Not Found"),"-")</f>
        <v>4008 - FINAL DRIVE, BRAKE &amp; WHEEL</v>
      </c>
      <c r="AS2705" s="40" t="str">
        <f>IFERROR(_xlfn.XLOOKUP(AO2705,CrossRef!$N:$N,CrossRef!$H:$H,"Not Found"),"-")</f>
        <v>RF - RIGHT FRONT</v>
      </c>
    </row>
    <row r="2706" spans="1:45" hidden="1" x14ac:dyDescent="0.3">
      <c r="A2706" s="38" t="str">
        <f>E2706&amp;F2706&amp;U2706</f>
        <v>SNDDRIV-DIFF</v>
      </c>
      <c r="B2706" s="38" t="str">
        <f>I2706&amp;D2706&amp;C2706</f>
        <v>TD6322325800</v>
      </c>
      <c r="C2706" s="38" t="str">
        <f>_xlfn.XLOOKUP(A2706,CrossRef!N:N,CrossRef!D:D,"",0)</f>
        <v>00</v>
      </c>
      <c r="D2706" s="38" t="str">
        <f>_xlfn.XLOOKUP(A2706,CrossRef!N:N,CrossRef!C:C,"",0)</f>
        <v>3258</v>
      </c>
      <c r="E2706" s="38" t="str">
        <f>LEFT(M2706,3)</f>
        <v>SND</v>
      </c>
      <c r="F2706" s="38" t="str">
        <f>_xlfn.TEXTAFTER(J2706,"-")</f>
        <v>DRIV-DIFF</v>
      </c>
      <c r="G2706" t="s">
        <v>2725</v>
      </c>
      <c r="H2706" t="s">
        <v>2726</v>
      </c>
      <c r="I2706" t="s">
        <v>3134</v>
      </c>
      <c r="J2706" s="7" t="s">
        <v>2453</v>
      </c>
      <c r="K2706" t="s">
        <v>2638</v>
      </c>
      <c r="L2706" t="s">
        <v>187</v>
      </c>
      <c r="M2706" t="s">
        <v>3135</v>
      </c>
      <c r="N2706" t="s">
        <v>2640</v>
      </c>
      <c r="O2706" t="s">
        <v>2653</v>
      </c>
      <c r="P2706" t="s">
        <v>2642</v>
      </c>
      <c r="Q2706" t="s">
        <v>2640</v>
      </c>
      <c r="R2706" t="s">
        <v>9578</v>
      </c>
      <c r="S2706" t="s">
        <v>2655</v>
      </c>
      <c r="T2706" t="s">
        <v>2656</v>
      </c>
      <c r="U2706" t="s">
        <v>2657</v>
      </c>
      <c r="V2706" s="7" t="s">
        <v>473</v>
      </c>
      <c r="W2706" s="8">
        <v>24000</v>
      </c>
      <c r="X2706" t="s">
        <v>9579</v>
      </c>
      <c r="Y2706" t="s">
        <v>3575</v>
      </c>
      <c r="Z2706" s="8">
        <v>54941.65</v>
      </c>
      <c r="AA2706" s="9">
        <v>14.08</v>
      </c>
      <c r="AB2706" s="8">
        <v>81159.33</v>
      </c>
      <c r="AD2706" s="10">
        <v>4738435</v>
      </c>
      <c r="AE2706" s="11">
        <v>45808</v>
      </c>
      <c r="AF2706" s="8">
        <v>49007.48</v>
      </c>
      <c r="AG2706" s="8">
        <v>18065.830000000009</v>
      </c>
      <c r="AH2706" s="12">
        <v>0.75274291666666704</v>
      </c>
      <c r="AI2706" s="8">
        <v>1283.0845170454552</v>
      </c>
      <c r="AJ2706" s="11">
        <v>47508.084517048614</v>
      </c>
      <c r="AK2706" s="11">
        <v>47475</v>
      </c>
      <c r="AL2706" s="10">
        <v>33</v>
      </c>
      <c r="AM2706">
        <v>72541.649999999994</v>
      </c>
      <c r="AN2706">
        <v>0.98059041666666624</v>
      </c>
      <c r="AO2706" s="40" t="str">
        <f>E2706&amp;F2706&amp;U2706</f>
        <v>SNDDRIV-DIFF</v>
      </c>
      <c r="AP2706" s="40" t="str">
        <f>_xlfn.XLOOKUP(AO2706,CrossRef!N:N,CrossRef!A:A,"NOT FOUND",0)</f>
        <v>SND325800</v>
      </c>
      <c r="AQ2706" s="40" t="str">
        <f>IFERROR(_xlfn.XLOOKUP(AO2706,CrossRef!$N:$N,CrossRef!$E:$E,"Not Found"),"-")</f>
        <v>793F XQ</v>
      </c>
      <c r="AR2706" s="40" t="str">
        <f>IFERROR(_xlfn.XLOOKUP(AO2706,CrossRef!$N:$N,CrossRef!$G:$G,"Not Found"),"-")</f>
        <v>3258 - DIFFERENTIAL</v>
      </c>
      <c r="AS2706" s="40" t="str">
        <f>IFERROR(_xlfn.XLOOKUP(AO2706,CrossRef!$N:$N,CrossRef!$H:$H,"Not Found"),"-")</f>
        <v>00 - (NONE)</v>
      </c>
    </row>
    <row r="2707" spans="1:45" hidden="1" x14ac:dyDescent="0.3">
      <c r="A2707" s="38" t="str">
        <f>E2707&amp;F2707&amp;U2707</f>
        <v>SNDDRIV-FIDVLHR</v>
      </c>
      <c r="B2707" s="38" t="str">
        <f>I2707&amp;D2707&amp;C2707</f>
        <v>TD63224008LR</v>
      </c>
      <c r="C2707" s="38" t="str">
        <f>_xlfn.XLOOKUP(A2707,CrossRef!N:N,CrossRef!D:D,"",0)</f>
        <v>LR</v>
      </c>
      <c r="D2707" s="38" t="str">
        <f>_xlfn.XLOOKUP(A2707,CrossRef!N:N,CrossRef!C:C,"",0)</f>
        <v>4008</v>
      </c>
      <c r="E2707" s="38" t="str">
        <f>LEFT(M2707,3)</f>
        <v>SND</v>
      </c>
      <c r="F2707" s="38" t="str">
        <f>_xlfn.TEXTAFTER(J2707,"-")</f>
        <v>DRIV-FIDV</v>
      </c>
      <c r="G2707" t="s">
        <v>2725</v>
      </c>
      <c r="H2707" t="s">
        <v>2726</v>
      </c>
      <c r="I2707" t="s">
        <v>3134</v>
      </c>
      <c r="J2707" s="7" t="s">
        <v>1128</v>
      </c>
      <c r="K2707" t="s">
        <v>2638</v>
      </c>
      <c r="L2707" t="s">
        <v>187</v>
      </c>
      <c r="M2707" t="s">
        <v>3135</v>
      </c>
      <c r="N2707" t="s">
        <v>2640</v>
      </c>
      <c r="O2707" t="s">
        <v>2653</v>
      </c>
      <c r="P2707" t="s">
        <v>2642</v>
      </c>
      <c r="Q2707" t="s">
        <v>2640</v>
      </c>
      <c r="R2707" t="s">
        <v>9580</v>
      </c>
      <c r="S2707" t="s">
        <v>2655</v>
      </c>
      <c r="T2707" t="s">
        <v>2682</v>
      </c>
      <c r="U2707" t="s">
        <v>491</v>
      </c>
      <c r="V2707" s="7" t="s">
        <v>548</v>
      </c>
      <c r="W2707" s="8">
        <v>24000</v>
      </c>
      <c r="X2707" t="s">
        <v>9581</v>
      </c>
      <c r="Y2707" t="s">
        <v>3131</v>
      </c>
      <c r="Z2707" s="8">
        <v>54941.65</v>
      </c>
      <c r="AA2707" s="9">
        <v>14.08</v>
      </c>
      <c r="AB2707" s="8">
        <v>152733.69</v>
      </c>
      <c r="AD2707" s="10">
        <v>5028695</v>
      </c>
      <c r="AE2707" s="11">
        <v>45803</v>
      </c>
      <c r="AF2707" s="8">
        <v>49007.48</v>
      </c>
      <c r="AG2707" s="8">
        <v>18065.830000000009</v>
      </c>
      <c r="AH2707" s="12">
        <v>0.75274291666666704</v>
      </c>
      <c r="AI2707" s="8">
        <v>1283.0845170454552</v>
      </c>
      <c r="AJ2707" s="11">
        <v>47508.084517048614</v>
      </c>
      <c r="AK2707" s="11">
        <v>47475</v>
      </c>
      <c r="AL2707" s="10">
        <v>33</v>
      </c>
      <c r="AM2707">
        <v>72541.649999999994</v>
      </c>
      <c r="AN2707">
        <v>0.98059041666666624</v>
      </c>
      <c r="AO2707" s="40" t="str">
        <f>E2707&amp;F2707&amp;U2707</f>
        <v>SNDDRIV-FIDVLHR</v>
      </c>
      <c r="AP2707" s="40" t="str">
        <f>_xlfn.XLOOKUP(AO2707,CrossRef!N:N,CrossRef!A:A,"NOT FOUND",0)</f>
        <v>SND4008LR</v>
      </c>
      <c r="AQ2707" s="40" t="str">
        <f>IFERROR(_xlfn.XLOOKUP(AO2707,CrossRef!$N:$N,CrossRef!$E:$E,"Not Found"),"-")</f>
        <v>793F XQ</v>
      </c>
      <c r="AR2707" s="40" t="str">
        <f>IFERROR(_xlfn.XLOOKUP(AO2707,CrossRef!$N:$N,CrossRef!$G:$G,"Not Found"),"-")</f>
        <v>4008 - FINAL DRIVE, BRAKE &amp; WHEEL</v>
      </c>
      <c r="AS2707" s="40" t="str">
        <f>IFERROR(_xlfn.XLOOKUP(AO2707,CrossRef!$N:$N,CrossRef!$H:$H,"Not Found"),"-")</f>
        <v>LR - LEFT REAR</v>
      </c>
    </row>
    <row r="2708" spans="1:45" hidden="1" x14ac:dyDescent="0.3">
      <c r="A2708" s="38" t="str">
        <f>E2708&amp;F2708&amp;U2708</f>
        <v>8GBENGI</v>
      </c>
      <c r="B2708" s="38" t="str">
        <f>I2708&amp;D2708&amp;C2708</f>
        <v>QPM03100000</v>
      </c>
      <c r="C2708" s="38" t="str">
        <f>_xlfn.XLOOKUP(A2708,CrossRef!N:N,CrossRef!D:D,"",0)</f>
        <v>00</v>
      </c>
      <c r="D2708" s="38" t="str">
        <f>_xlfn.XLOOKUP(A2708,CrossRef!N:N,CrossRef!C:C,"",0)</f>
        <v>1000</v>
      </c>
      <c r="E2708" s="38" t="str">
        <f>LEFT(M2708,3)</f>
        <v>8GB</v>
      </c>
      <c r="F2708" s="38" t="str">
        <f>_xlfn.TEXTAFTER(J2708,"-")</f>
        <v>ENGI</v>
      </c>
      <c r="G2708" t="s">
        <v>2635</v>
      </c>
      <c r="H2708" t="s">
        <v>2636</v>
      </c>
      <c r="I2708" t="s">
        <v>3813</v>
      </c>
      <c r="J2708" s="7" t="s">
        <v>150</v>
      </c>
      <c r="K2708" t="s">
        <v>2638</v>
      </c>
      <c r="L2708" t="s">
        <v>148</v>
      </c>
      <c r="M2708" t="s">
        <v>3814</v>
      </c>
      <c r="N2708" t="s">
        <v>2640</v>
      </c>
      <c r="O2708" t="s">
        <v>2641</v>
      </c>
      <c r="P2708" t="s">
        <v>2642</v>
      </c>
      <c r="Q2708" t="s">
        <v>2640</v>
      </c>
      <c r="R2708" t="s">
        <v>9582</v>
      </c>
      <c r="S2708" t="s">
        <v>2655</v>
      </c>
      <c r="T2708" t="s">
        <v>3265</v>
      </c>
      <c r="U2708" t="s">
        <v>2657</v>
      </c>
      <c r="V2708" s="7" t="s">
        <v>140</v>
      </c>
      <c r="W2708" s="8">
        <v>19800</v>
      </c>
      <c r="X2708" t="s">
        <v>9583</v>
      </c>
      <c r="Y2708" t="s">
        <v>9584</v>
      </c>
      <c r="Z2708" s="8">
        <v>48733</v>
      </c>
      <c r="AA2708" s="9">
        <v>0.55000000000000004</v>
      </c>
      <c r="AB2708" s="8">
        <v>481045.52</v>
      </c>
      <c r="AD2708" s="10">
        <v>4348284</v>
      </c>
      <c r="AE2708" s="11">
        <v>44339</v>
      </c>
      <c r="AF2708" s="8">
        <v>46999</v>
      </c>
      <c r="AG2708" s="8">
        <v>18066</v>
      </c>
      <c r="AH2708" s="12">
        <v>0.91242424242424247</v>
      </c>
      <c r="AI2708" s="8">
        <v>32847.272727272728</v>
      </c>
      <c r="AJ2708" s="11">
        <v>79072.272727280098</v>
      </c>
      <c r="AK2708" s="11"/>
      <c r="AL2708" s="10"/>
      <c r="AO2708" s="40" t="str">
        <f>E2708&amp;F2708&amp;U2708</f>
        <v>8GBENGI</v>
      </c>
      <c r="AP2708" s="40" t="str">
        <f>_xlfn.XLOOKUP(AO2708,CrossRef!N:N,CrossRef!A:A,"NOT FOUND",0)</f>
        <v>8GB100000</v>
      </c>
      <c r="AQ2708" s="40" t="str">
        <f>IFERROR(_xlfn.XLOOKUP(AO2708,CrossRef!$N:$N,CrossRef!$E:$E,"Not Found"),"-")</f>
        <v>785B</v>
      </c>
      <c r="AR2708" s="40" t="str">
        <f>IFERROR(_xlfn.XLOOKUP(AO2708,CrossRef!$N:$N,CrossRef!$G:$G,"Not Found"),"-")</f>
        <v>1000 - ENGINE</v>
      </c>
      <c r="AS2708" s="40" t="str">
        <f>IFERROR(_xlfn.XLOOKUP(AO2708,CrossRef!$N:$N,CrossRef!$H:$H,"Not Found"),"-")</f>
        <v>00 - (NONE)</v>
      </c>
    </row>
    <row r="2709" spans="1:45" hidden="1" x14ac:dyDescent="0.3">
      <c r="A2709" s="38" t="str">
        <f>E2709&amp;F2709&amp;U2709</f>
        <v>FDBHYSY-CYHYLH</v>
      </c>
      <c r="B2709" s="38" t="str">
        <f>I2709&amp;D2709&amp;C2709</f>
        <v>QTD255102LT</v>
      </c>
      <c r="C2709" s="38" t="str">
        <f>_xlfn.XLOOKUP(A2709,CrossRef!N:N,CrossRef!D:D,"",0)</f>
        <v>LT</v>
      </c>
      <c r="D2709" s="38" t="str">
        <f>_xlfn.XLOOKUP(A2709,CrossRef!N:N,CrossRef!C:C,"",0)</f>
        <v>5102</v>
      </c>
      <c r="E2709" s="38" t="str">
        <f>LEFT(M2709,3)</f>
        <v>FDB</v>
      </c>
      <c r="F2709" s="38" t="str">
        <f>_xlfn.TEXTAFTER(J2709,"-")</f>
        <v>HYSY-CYHY</v>
      </c>
      <c r="G2709" t="s">
        <v>2635</v>
      </c>
      <c r="H2709" t="s">
        <v>2636</v>
      </c>
      <c r="I2709" t="s">
        <v>3779</v>
      </c>
      <c r="J2709" s="7" t="s">
        <v>2143</v>
      </c>
      <c r="K2709" t="s">
        <v>2638</v>
      </c>
      <c r="L2709" t="s">
        <v>155</v>
      </c>
      <c r="M2709" t="s">
        <v>3780</v>
      </c>
      <c r="N2709" t="s">
        <v>2640</v>
      </c>
      <c r="O2709" t="s">
        <v>2641</v>
      </c>
      <c r="P2709" t="s">
        <v>2642</v>
      </c>
      <c r="Q2709" t="s">
        <v>2640</v>
      </c>
      <c r="R2709" t="s">
        <v>9585</v>
      </c>
      <c r="S2709" t="s">
        <v>2644</v>
      </c>
      <c r="T2709" t="s">
        <v>2645</v>
      </c>
      <c r="U2709" t="s">
        <v>59</v>
      </c>
      <c r="V2709" s="7" t="s">
        <v>729</v>
      </c>
      <c r="W2709" s="8">
        <v>20000</v>
      </c>
      <c r="X2709" t="s">
        <v>9586</v>
      </c>
      <c r="Y2709" t="s">
        <v>2863</v>
      </c>
      <c r="Z2709" s="8">
        <v>100857</v>
      </c>
      <c r="AA2709" s="9">
        <v>14.23</v>
      </c>
      <c r="AB2709" s="8">
        <v>20259.990000000002</v>
      </c>
      <c r="AD2709" s="10">
        <v>4152976</v>
      </c>
      <c r="AE2709" s="11">
        <v>46088</v>
      </c>
      <c r="AF2709" s="8">
        <v>98953</v>
      </c>
      <c r="AG2709" s="8">
        <v>18096</v>
      </c>
      <c r="AH2709" s="12">
        <v>0.90480000000000005</v>
      </c>
      <c r="AI2709" s="8">
        <v>1271.6795502459593</v>
      </c>
      <c r="AJ2709" s="11">
        <v>47496.679550231478</v>
      </c>
      <c r="AK2709" s="11">
        <v>47875</v>
      </c>
      <c r="AL2709" s="10">
        <v>-379</v>
      </c>
      <c r="AM2709">
        <v>124336.5</v>
      </c>
      <c r="AN2709">
        <v>1.2691749999999999</v>
      </c>
      <c r="AO2709" s="40" t="str">
        <f>E2709&amp;F2709&amp;U2709</f>
        <v>FDBHYSY-CYHYLH</v>
      </c>
      <c r="AP2709" s="40" t="str">
        <f>_xlfn.XLOOKUP(AO2709,CrossRef!N:N,CrossRef!A:A,"NOT FOUND",0)</f>
        <v>FDB5102LT</v>
      </c>
      <c r="AQ2709" s="40" t="str">
        <f>IFERROR(_xlfn.XLOOKUP(AO2709,CrossRef!$N:$N,CrossRef!$E:$E,"Not Found"),"-")</f>
        <v>793D</v>
      </c>
      <c r="AR2709" s="40" t="str">
        <f>IFERROR(_xlfn.XLOOKUP(AO2709,CrossRef!$N:$N,CrossRef!$G:$G,"Not Found"),"-")</f>
        <v>5102 - LIFT/HOIST CYLINDER</v>
      </c>
      <c r="AS2709" s="40" t="str">
        <f>IFERROR(_xlfn.XLOOKUP(AO2709,CrossRef!$N:$N,CrossRef!$H:$H,"Not Found"),"-")</f>
        <v>LT - LEFT</v>
      </c>
    </row>
    <row r="2710" spans="1:45" hidden="1" x14ac:dyDescent="0.3">
      <c r="A2710" s="38" t="str">
        <f>E2710&amp;F2710&amp;U2710</f>
        <v>SPDDRIV-TQCV</v>
      </c>
      <c r="B2710" s="38" t="str">
        <f>I2710&amp;D2710&amp;C2710</f>
        <v>TD6642310100</v>
      </c>
      <c r="C2710" s="38" t="str">
        <f>_xlfn.XLOOKUP(A2710,CrossRef!N:N,CrossRef!D:D,"",0)</f>
        <v>00</v>
      </c>
      <c r="D2710" s="38" t="str">
        <f>_xlfn.XLOOKUP(A2710,CrossRef!N:N,CrossRef!C:C,"",0)</f>
        <v>3101</v>
      </c>
      <c r="E2710" s="38" t="str">
        <f>LEFT(M2710,3)</f>
        <v>SPD</v>
      </c>
      <c r="F2710" s="38" t="str">
        <f>_xlfn.TEXTAFTER(J2710,"-")</f>
        <v>DRIV-TQCV</v>
      </c>
      <c r="G2710" t="s">
        <v>2695</v>
      </c>
      <c r="H2710" t="s">
        <v>2696</v>
      </c>
      <c r="I2710" t="s">
        <v>3829</v>
      </c>
      <c r="J2710" s="7" t="s">
        <v>2454</v>
      </c>
      <c r="K2710" t="s">
        <v>2638</v>
      </c>
      <c r="L2710" t="s">
        <v>190</v>
      </c>
      <c r="M2710" t="s">
        <v>3830</v>
      </c>
      <c r="N2710" t="s">
        <v>2640</v>
      </c>
      <c r="O2710" t="s">
        <v>3054</v>
      </c>
      <c r="P2710" t="s">
        <v>2642</v>
      </c>
      <c r="Q2710" t="s">
        <v>2640</v>
      </c>
      <c r="R2710" t="s">
        <v>9587</v>
      </c>
      <c r="S2710" t="s">
        <v>2655</v>
      </c>
      <c r="T2710" t="s">
        <v>2678</v>
      </c>
      <c r="U2710" t="s">
        <v>2657</v>
      </c>
      <c r="V2710" s="7" t="s">
        <v>404</v>
      </c>
      <c r="W2710" s="8">
        <v>22000</v>
      </c>
      <c r="X2710" t="s">
        <v>9588</v>
      </c>
      <c r="Y2710" t="s">
        <v>4773</v>
      </c>
      <c r="Z2710" s="8">
        <v>21588.6</v>
      </c>
      <c r="AA2710" s="9">
        <v>13.19</v>
      </c>
      <c r="AB2710" s="8">
        <v>56899.99</v>
      </c>
      <c r="AD2710" s="10">
        <v>4713912</v>
      </c>
      <c r="AE2710" s="11">
        <v>45936</v>
      </c>
      <c r="AF2710" s="8">
        <v>17758</v>
      </c>
      <c r="AG2710" s="8">
        <v>18169.400000000001</v>
      </c>
      <c r="AH2710" s="12">
        <v>0.82588181818181827</v>
      </c>
      <c r="AI2710" s="8">
        <v>1377.5132676269902</v>
      </c>
      <c r="AJ2710" s="11">
        <v>47602.513267627313</v>
      </c>
      <c r="AK2710" s="11">
        <v>47698</v>
      </c>
      <c r="AL2710" s="10">
        <v>-96</v>
      </c>
      <c r="AM2710">
        <v>41017.47</v>
      </c>
      <c r="AN2710">
        <v>1.0572486363636364</v>
      </c>
      <c r="AO2710" s="40" t="str">
        <f>E2710&amp;F2710&amp;U2710</f>
        <v>SPDDRIV-TQCV</v>
      </c>
      <c r="AP2710" s="40" t="str">
        <f>_xlfn.XLOOKUP(AO2710,CrossRef!N:N,CrossRef!A:A,"NOT FOUND",0)</f>
        <v>SPD310100</v>
      </c>
      <c r="AQ2710" s="40" t="str">
        <f>IFERROR(_xlfn.XLOOKUP(AO2710,CrossRef!$N:$N,CrossRef!$E:$E,"Not Found"),"-")</f>
        <v>789D</v>
      </c>
      <c r="AR2710" s="40" t="str">
        <f>IFERROR(_xlfn.XLOOKUP(AO2710,CrossRef!$N:$N,CrossRef!$G:$G,"Not Found"),"-")</f>
        <v>3101 - TORQUE CONVERTER</v>
      </c>
      <c r="AS2710" s="40" t="str">
        <f>IFERROR(_xlfn.XLOOKUP(AO2710,CrossRef!$N:$N,CrossRef!$H:$H,"Not Found"),"-")</f>
        <v>00 - (NONE)</v>
      </c>
    </row>
    <row r="2711" spans="1:45" hidden="1" x14ac:dyDescent="0.3">
      <c r="A2711" s="38" t="str">
        <f>E2711&amp;F2711&amp;U2711</f>
        <v>SSPDRIV-DIFF</v>
      </c>
      <c r="B2711" s="38" t="str">
        <f>I2711&amp;D2711&amp;C2711</f>
        <v>TD6314325800</v>
      </c>
      <c r="C2711" s="38" t="str">
        <f>_xlfn.XLOOKUP(A2711,CrossRef!N:N,CrossRef!D:D,"",0)</f>
        <v>00</v>
      </c>
      <c r="D2711" s="38" t="str">
        <f>_xlfn.XLOOKUP(A2711,CrossRef!N:N,CrossRef!C:C,"",0)</f>
        <v>3258</v>
      </c>
      <c r="E2711" s="38" t="str">
        <f>LEFT(M2711,3)</f>
        <v>SSP</v>
      </c>
      <c r="F2711" s="38" t="str">
        <f>_xlfn.TEXTAFTER(J2711,"-")</f>
        <v>DRIV-DIFF</v>
      </c>
      <c r="G2711" t="s">
        <v>2725</v>
      </c>
      <c r="H2711" t="s">
        <v>2726</v>
      </c>
      <c r="I2711" t="s">
        <v>3182</v>
      </c>
      <c r="J2711" s="7" t="s">
        <v>2455</v>
      </c>
      <c r="K2711" t="s">
        <v>2638</v>
      </c>
      <c r="L2711" t="s">
        <v>183</v>
      </c>
      <c r="M2711" t="s">
        <v>3183</v>
      </c>
      <c r="N2711" t="s">
        <v>2640</v>
      </c>
      <c r="O2711" t="s">
        <v>2653</v>
      </c>
      <c r="P2711" t="s">
        <v>2642</v>
      </c>
      <c r="Q2711" t="s">
        <v>2640</v>
      </c>
      <c r="R2711" t="s">
        <v>9589</v>
      </c>
      <c r="S2711" t="s">
        <v>2655</v>
      </c>
      <c r="T2711" t="s">
        <v>2656</v>
      </c>
      <c r="U2711" t="s">
        <v>2657</v>
      </c>
      <c r="V2711" s="7" t="s">
        <v>473</v>
      </c>
      <c r="W2711" s="8">
        <v>24000</v>
      </c>
      <c r="X2711" t="s">
        <v>9590</v>
      </c>
      <c r="Y2711" t="s">
        <v>3575</v>
      </c>
      <c r="Z2711" s="8">
        <v>69034</v>
      </c>
      <c r="AA2711" s="9">
        <v>12.23</v>
      </c>
      <c r="AB2711" s="8">
        <v>81159.33</v>
      </c>
      <c r="AD2711" s="10">
        <v>4541389</v>
      </c>
      <c r="AE2711" s="11">
        <v>45779</v>
      </c>
      <c r="AF2711" s="8">
        <v>63208.88</v>
      </c>
      <c r="AG2711" s="8">
        <v>18174.880000000005</v>
      </c>
      <c r="AH2711" s="12">
        <v>0.75728666666666689</v>
      </c>
      <c r="AI2711" s="8">
        <v>1486.0899427636962</v>
      </c>
      <c r="AJ2711" s="11">
        <v>47711.089942743056</v>
      </c>
      <c r="AK2711" s="11">
        <v>47606</v>
      </c>
      <c r="AL2711" s="10">
        <v>105</v>
      </c>
      <c r="AM2711">
        <v>85923.63</v>
      </c>
      <c r="AN2711">
        <v>0.94644791666666694</v>
      </c>
      <c r="AO2711" s="40" t="str">
        <f>E2711&amp;F2711&amp;U2711</f>
        <v>SSPDRIV-DIFF</v>
      </c>
      <c r="AP2711" s="40" t="str">
        <f>_xlfn.XLOOKUP(AO2711,CrossRef!N:N,CrossRef!A:A,"NOT FOUND",0)</f>
        <v>SSP325800</v>
      </c>
      <c r="AQ2711" s="40" t="str">
        <f>IFERROR(_xlfn.XLOOKUP(AO2711,CrossRef!$N:$N,CrossRef!$E:$E,"Not Found"),"-")</f>
        <v>793F</v>
      </c>
      <c r="AR2711" s="40" t="str">
        <f>IFERROR(_xlfn.XLOOKUP(AO2711,CrossRef!$N:$N,CrossRef!$G:$G,"Not Found"),"-")</f>
        <v>3258 - DIFFERENTIAL</v>
      </c>
      <c r="AS2711" s="40" t="str">
        <f>IFERROR(_xlfn.XLOOKUP(AO2711,CrossRef!$N:$N,CrossRef!$H:$H,"Not Found"),"-")</f>
        <v>00 - (NONE)</v>
      </c>
    </row>
    <row r="2712" spans="1:45" hidden="1" x14ac:dyDescent="0.3">
      <c r="A2712" s="38" t="str">
        <f>E2712&amp;F2712&amp;U2712</f>
        <v>SNDDRIV-WHGPLHF</v>
      </c>
      <c r="B2712" s="38" t="str">
        <f>I2712&amp;D2712&amp;C2712</f>
        <v>TD63214008LF</v>
      </c>
      <c r="C2712" s="38" t="str">
        <f>_xlfn.XLOOKUP(A2712,CrossRef!N:N,CrossRef!D:D,"",0)</f>
        <v>LF</v>
      </c>
      <c r="D2712" s="38" t="str">
        <f>_xlfn.XLOOKUP(A2712,CrossRef!N:N,CrossRef!C:C,"",0)</f>
        <v>4008</v>
      </c>
      <c r="E2712" s="38" t="str">
        <f>LEFT(M2712,3)</f>
        <v>SND</v>
      </c>
      <c r="F2712" s="38" t="str">
        <f>_xlfn.TEXTAFTER(J2712,"-")</f>
        <v>DRIV-WHGP</v>
      </c>
      <c r="G2712" t="s">
        <v>2725</v>
      </c>
      <c r="H2712" t="s">
        <v>2726</v>
      </c>
      <c r="I2712" t="s">
        <v>3124</v>
      </c>
      <c r="J2712" s="7" t="s">
        <v>2456</v>
      </c>
      <c r="K2712" t="s">
        <v>2638</v>
      </c>
      <c r="L2712" t="s">
        <v>187</v>
      </c>
      <c r="M2712" t="s">
        <v>3125</v>
      </c>
      <c r="N2712" t="s">
        <v>2640</v>
      </c>
      <c r="O2712" t="s">
        <v>2653</v>
      </c>
      <c r="P2712" t="s">
        <v>2642</v>
      </c>
      <c r="Q2712" t="s">
        <v>2640</v>
      </c>
      <c r="R2712" t="s">
        <v>9591</v>
      </c>
      <c r="S2712" t="s">
        <v>2655</v>
      </c>
      <c r="T2712" t="s">
        <v>2688</v>
      </c>
      <c r="U2712" t="s">
        <v>485</v>
      </c>
      <c r="V2712" s="7" t="s">
        <v>945</v>
      </c>
      <c r="W2712" s="8">
        <v>24000</v>
      </c>
      <c r="X2712" t="s">
        <v>9592</v>
      </c>
      <c r="Y2712" t="s">
        <v>5361</v>
      </c>
      <c r="Z2712" s="8">
        <v>52832</v>
      </c>
      <c r="AA2712" s="9">
        <v>15.07</v>
      </c>
      <c r="AB2712" s="8">
        <v>108623.9</v>
      </c>
      <c r="AD2712" s="10">
        <v>4686332</v>
      </c>
      <c r="AE2712" s="11">
        <v>45856</v>
      </c>
      <c r="AF2712" s="8">
        <v>47024</v>
      </c>
      <c r="AG2712" s="8">
        <v>18192</v>
      </c>
      <c r="AH2712" s="12">
        <v>0.75800000000000001</v>
      </c>
      <c r="AI2712" s="8">
        <v>1207.1665560716656</v>
      </c>
      <c r="AJ2712" s="11">
        <v>47432.166556053242</v>
      </c>
      <c r="AK2712" s="11">
        <v>47486</v>
      </c>
      <c r="AL2712" s="10">
        <v>-54</v>
      </c>
      <c r="AM2712">
        <v>71835.27</v>
      </c>
      <c r="AN2712">
        <v>1.0338029166666669</v>
      </c>
      <c r="AO2712" s="40" t="str">
        <f>E2712&amp;F2712&amp;U2712</f>
        <v>SNDDRIV-WHGPLHF</v>
      </c>
      <c r="AP2712" s="40" t="str">
        <f>_xlfn.XLOOKUP(AO2712,CrossRef!N:N,CrossRef!A:A,"NOT FOUND",0)</f>
        <v>SND4008LF</v>
      </c>
      <c r="AQ2712" s="40" t="str">
        <f>IFERROR(_xlfn.XLOOKUP(AO2712,CrossRef!$N:$N,CrossRef!$E:$E,"Not Found"),"-")</f>
        <v>793F XQ</v>
      </c>
      <c r="AR2712" s="40" t="str">
        <f>IFERROR(_xlfn.XLOOKUP(AO2712,CrossRef!$N:$N,CrossRef!$G:$G,"Not Found"),"-")</f>
        <v>4008 - FINAL DRIVE, BRAKE &amp; WHEEL</v>
      </c>
      <c r="AS2712" s="40" t="str">
        <f>IFERROR(_xlfn.XLOOKUP(AO2712,CrossRef!$N:$N,CrossRef!$H:$H,"Not Found"),"-")</f>
        <v>LF - LEFT FRONT</v>
      </c>
    </row>
    <row r="2713" spans="1:45" hidden="1" x14ac:dyDescent="0.3">
      <c r="A2713" s="38" t="str">
        <f>E2713&amp;F2713&amp;U2713</f>
        <v>SNDSURE-SPSNLHF</v>
      </c>
      <c r="B2713" s="38" t="str">
        <f>I2713&amp;D2713&amp;C2713</f>
        <v>TD6321</v>
      </c>
      <c r="C2713" s="38" t="str">
        <f>_xlfn.XLOOKUP(A2713,CrossRef!N:N,CrossRef!D:D,"",0)</f>
        <v/>
      </c>
      <c r="D2713" s="38" t="str">
        <f>_xlfn.XLOOKUP(A2713,CrossRef!N:N,CrossRef!C:C,"",0)</f>
        <v/>
      </c>
      <c r="E2713" s="38" t="str">
        <f>LEFT(M2713,3)</f>
        <v>SND</v>
      </c>
      <c r="F2713" s="38" t="str">
        <f>_xlfn.TEXTAFTER(J2713,"-")</f>
        <v>SURE-SPSN</v>
      </c>
      <c r="G2713" t="s">
        <v>2725</v>
      </c>
      <c r="H2713" t="s">
        <v>2726</v>
      </c>
      <c r="I2713" t="s">
        <v>3124</v>
      </c>
      <c r="J2713" s="7" t="s">
        <v>1165</v>
      </c>
      <c r="K2713" t="s">
        <v>2638</v>
      </c>
      <c r="L2713" t="s">
        <v>187</v>
      </c>
      <c r="M2713" t="s">
        <v>3125</v>
      </c>
      <c r="N2713" t="s">
        <v>2640</v>
      </c>
      <c r="O2713" t="s">
        <v>2653</v>
      </c>
      <c r="P2713" t="s">
        <v>2642</v>
      </c>
      <c r="Q2713" t="s">
        <v>2640</v>
      </c>
      <c r="R2713" t="s">
        <v>9593</v>
      </c>
      <c r="S2713" t="s">
        <v>2644</v>
      </c>
      <c r="T2713" t="s">
        <v>2720</v>
      </c>
      <c r="U2713" t="s">
        <v>485</v>
      </c>
      <c r="V2713" s="7" t="s">
        <v>950</v>
      </c>
      <c r="W2713" s="8">
        <v>24000</v>
      </c>
      <c r="X2713" t="s">
        <v>9594</v>
      </c>
      <c r="Y2713" t="s">
        <v>3142</v>
      </c>
      <c r="Z2713" s="8">
        <v>52832</v>
      </c>
      <c r="AA2713" s="9">
        <v>15.07</v>
      </c>
      <c r="AB2713" s="8">
        <v>68000.45</v>
      </c>
      <c r="AD2713" s="10">
        <v>4686333</v>
      </c>
      <c r="AE2713" s="11">
        <v>45856</v>
      </c>
      <c r="AF2713" s="8">
        <v>47024</v>
      </c>
      <c r="AG2713" s="8">
        <v>18192</v>
      </c>
      <c r="AH2713" s="12">
        <v>0.75800000000000001</v>
      </c>
      <c r="AI2713" s="8">
        <v>1207.1665560716656</v>
      </c>
      <c r="AJ2713" s="11">
        <v>47432.166556053242</v>
      </c>
      <c r="AK2713" s="11">
        <v>47486</v>
      </c>
      <c r="AL2713" s="10">
        <v>-54</v>
      </c>
      <c r="AM2713">
        <v>71835.27</v>
      </c>
      <c r="AN2713">
        <v>1.0338029166666669</v>
      </c>
      <c r="AO2713" s="40" t="str">
        <f>E2713&amp;F2713&amp;U2713</f>
        <v>SNDSURE-SPSNLHF</v>
      </c>
      <c r="AP2713" s="40" t="str">
        <f>_xlfn.XLOOKUP(AO2713,CrossRef!N:N,CrossRef!A:A,"NOT FOUND",0)</f>
        <v>NOT FOUND</v>
      </c>
      <c r="AQ2713" s="40" t="str">
        <f>IFERROR(_xlfn.XLOOKUP(AO2713,CrossRef!$N:$N,CrossRef!$E:$E,"Not Found"),"-")</f>
        <v>Not Found</v>
      </c>
      <c r="AR2713" s="40" t="str">
        <f>IFERROR(_xlfn.XLOOKUP(AO2713,CrossRef!$N:$N,CrossRef!$G:$G,"Not Found"),"-")</f>
        <v>Not Found</v>
      </c>
      <c r="AS2713" s="40" t="str">
        <f>IFERROR(_xlfn.XLOOKUP(AO2713,CrossRef!$N:$N,CrossRef!$H:$H,"Not Found"),"-")</f>
        <v>Not Found</v>
      </c>
    </row>
    <row r="2714" spans="1:45" hidden="1" x14ac:dyDescent="0.3">
      <c r="A2714" s="38" t="str">
        <f>E2714&amp;F2714&amp;U2714</f>
        <v>APXDRIV-TQCV</v>
      </c>
      <c r="B2714" s="38" t="str">
        <f>I2714&amp;D2714&amp;C2714</f>
        <v>TD6106310100</v>
      </c>
      <c r="C2714" s="38" t="str">
        <f>_xlfn.XLOOKUP(A2714,CrossRef!N:N,CrossRef!D:D,"",0)</f>
        <v>00</v>
      </c>
      <c r="D2714" s="38" t="str">
        <f>_xlfn.XLOOKUP(A2714,CrossRef!N:N,CrossRef!C:C,"",0)</f>
        <v>3101</v>
      </c>
      <c r="E2714" s="38" t="str">
        <f>LEFT(M2714,3)</f>
        <v>APX</v>
      </c>
      <c r="F2714" s="38" t="str">
        <f>_xlfn.TEXTAFTER(J2714,"-")</f>
        <v>DRIV-TQCV</v>
      </c>
      <c r="G2714" t="s">
        <v>2648</v>
      </c>
      <c r="H2714" t="s">
        <v>2649</v>
      </c>
      <c r="I2714" t="s">
        <v>5338</v>
      </c>
      <c r="J2714" s="7" t="s">
        <v>2457</v>
      </c>
      <c r="K2714" t="s">
        <v>2638</v>
      </c>
      <c r="L2714" t="s">
        <v>177</v>
      </c>
      <c r="M2714" t="s">
        <v>5339</v>
      </c>
      <c r="N2714" t="s">
        <v>2652</v>
      </c>
      <c r="O2714" t="s">
        <v>2653</v>
      </c>
      <c r="P2714" t="s">
        <v>2642</v>
      </c>
      <c r="Q2714" t="s">
        <v>2640</v>
      </c>
      <c r="R2714" t="s">
        <v>9595</v>
      </c>
      <c r="S2714" t="s">
        <v>2655</v>
      </c>
      <c r="T2714" t="s">
        <v>2678</v>
      </c>
      <c r="U2714" t="s">
        <v>2657</v>
      </c>
      <c r="V2714" s="7" t="s">
        <v>399</v>
      </c>
      <c r="W2714" s="8">
        <v>20000</v>
      </c>
      <c r="X2714" t="s">
        <v>9596</v>
      </c>
      <c r="Y2714" t="s">
        <v>2680</v>
      </c>
      <c r="Z2714" s="8">
        <v>73575.570000000007</v>
      </c>
      <c r="AA2714" s="9">
        <v>0.04</v>
      </c>
      <c r="AB2714" s="8">
        <v>44865.599999999999</v>
      </c>
      <c r="AD2714" s="10">
        <v>4755687</v>
      </c>
      <c r="AE2714" s="11">
        <v>45910</v>
      </c>
      <c r="AF2714" s="8">
        <v>71772.37</v>
      </c>
      <c r="AG2714" s="8">
        <v>18196.799999999988</v>
      </c>
      <c r="AH2714" s="12">
        <v>0.90983999999999943</v>
      </c>
      <c r="AI2714" s="8">
        <v>454919.99999999971</v>
      </c>
      <c r="AJ2714" s="11"/>
      <c r="AK2714" s="11">
        <v>48366</v>
      </c>
      <c r="AL2714" s="10"/>
      <c r="AM2714">
        <v>73661.210000000006</v>
      </c>
      <c r="AN2714">
        <v>9.4442000000000553E-2</v>
      </c>
      <c r="AO2714" s="40" t="str">
        <f>E2714&amp;F2714&amp;U2714</f>
        <v>APXDRIV-TQCV</v>
      </c>
      <c r="AP2714" s="40" t="str">
        <f>_xlfn.XLOOKUP(AO2714,CrossRef!N:N,CrossRef!A:A,"NOT FOUND",0)</f>
        <v>APX310100</v>
      </c>
      <c r="AQ2714" s="40" t="str">
        <f>IFERROR(_xlfn.XLOOKUP(AO2714,CrossRef!$N:$N,CrossRef!$E:$E,"Not Found"),"-")</f>
        <v>785C</v>
      </c>
      <c r="AR2714" s="40" t="str">
        <f>IFERROR(_xlfn.XLOOKUP(AO2714,CrossRef!$N:$N,CrossRef!$G:$G,"Not Found"),"-")</f>
        <v>3101 - TORQUE CONVERTER</v>
      </c>
      <c r="AS2714" s="40" t="str">
        <f>IFERROR(_xlfn.XLOOKUP(AO2714,CrossRef!$N:$N,CrossRef!$H:$H,"Not Found"),"-")</f>
        <v>00 - (NONE)</v>
      </c>
    </row>
    <row r="2715" spans="1:45" hidden="1" x14ac:dyDescent="0.3">
      <c r="A2715" s="38" t="str">
        <f>E2715&amp;F2715&amp;U2715</f>
        <v>HCMENGI-COSY-RADTFR</v>
      </c>
      <c r="B2715" s="38" t="str">
        <f>I2715&amp;D2715&amp;C2715</f>
        <v>EX70611353FR</v>
      </c>
      <c r="C2715" s="38" t="str">
        <f>_xlfn.XLOOKUP(A2715,CrossRef!N:N,CrossRef!D:D,"",0)</f>
        <v>FR</v>
      </c>
      <c r="D2715" s="38" t="str">
        <f>_xlfn.XLOOKUP(A2715,CrossRef!N:N,CrossRef!C:C,"",0)</f>
        <v>1353</v>
      </c>
      <c r="E2715" s="38" t="str">
        <f>LEFT(M2715,3)</f>
        <v>HCM</v>
      </c>
      <c r="F2715" s="38" t="str">
        <f>_xlfn.TEXTAFTER(J2715,"-")</f>
        <v>ENGI-COSY-RADT</v>
      </c>
      <c r="G2715" t="s">
        <v>2635</v>
      </c>
      <c r="H2715" t="s">
        <v>2636</v>
      </c>
      <c r="I2715" t="s">
        <v>2667</v>
      </c>
      <c r="J2715" s="7" t="s">
        <v>229</v>
      </c>
      <c r="K2715" t="s">
        <v>2668</v>
      </c>
      <c r="L2715" t="s">
        <v>227</v>
      </c>
      <c r="M2715" t="s">
        <v>2669</v>
      </c>
      <c r="N2715" t="s">
        <v>2652</v>
      </c>
      <c r="O2715" t="s">
        <v>2653</v>
      </c>
      <c r="P2715" t="s">
        <v>2642</v>
      </c>
      <c r="Q2715" t="s">
        <v>2662</v>
      </c>
      <c r="R2715" t="s">
        <v>9597</v>
      </c>
      <c r="S2715" t="s">
        <v>2655</v>
      </c>
      <c r="T2715" t="s">
        <v>3253</v>
      </c>
      <c r="U2715" t="s">
        <v>233</v>
      </c>
      <c r="V2715" s="7" t="s">
        <v>234</v>
      </c>
      <c r="W2715" s="8">
        <v>20000</v>
      </c>
      <c r="X2715" t="s">
        <v>9598</v>
      </c>
      <c r="Y2715" t="s">
        <v>5079</v>
      </c>
      <c r="Z2715" s="8">
        <v>65494</v>
      </c>
      <c r="AA2715" s="9">
        <v>0</v>
      </c>
      <c r="AB2715" s="8">
        <v>44704.7</v>
      </c>
      <c r="AD2715" s="10">
        <v>4505586</v>
      </c>
      <c r="AE2715" s="11">
        <v>45184</v>
      </c>
      <c r="AF2715" s="8">
        <v>63805</v>
      </c>
      <c r="AG2715" s="8">
        <v>18311</v>
      </c>
      <c r="AH2715" s="12">
        <v>0.91554999999999997</v>
      </c>
      <c r="AI2715" s="8">
        <v>0</v>
      </c>
      <c r="AJ2715" s="11">
        <v>46225</v>
      </c>
      <c r="AK2715" s="11">
        <v>47349</v>
      </c>
      <c r="AL2715" s="10">
        <v>-1124</v>
      </c>
      <c r="AO2715" s="40" t="str">
        <f>E2715&amp;F2715&amp;U2715</f>
        <v>HCMENGI-COSY-RADTFR</v>
      </c>
      <c r="AP2715" s="40" t="str">
        <f>_xlfn.XLOOKUP(AO2715,CrossRef!N:N,CrossRef!A:A,"NOT FOUND",0)</f>
        <v>HCM1353FR</v>
      </c>
      <c r="AQ2715" s="40" t="str">
        <f>IFERROR(_xlfn.XLOOKUP(AO2715,CrossRef!$N:$N,CrossRef!$E:$E,"Not Found"),"-")</f>
        <v>EX3600-6</v>
      </c>
      <c r="AR2715" s="40" t="str">
        <f>IFERROR(_xlfn.XLOOKUP(AO2715,CrossRef!$N:$N,CrossRef!$G:$G,"Not Found"),"-")</f>
        <v>1353 - RADIATOR</v>
      </c>
      <c r="AS2715" s="40" t="str">
        <f>IFERROR(_xlfn.XLOOKUP(AO2715,CrossRef!$N:$N,CrossRef!$H:$H,"Not Found"),"-")</f>
        <v>FR - FRONT</v>
      </c>
    </row>
    <row r="2716" spans="1:45" hidden="1" x14ac:dyDescent="0.3">
      <c r="A2716" s="38" t="str">
        <f>E2716&amp;F2716&amp;U2716</f>
        <v>WLHSURE-SWBR</v>
      </c>
      <c r="B2716" s="38" t="str">
        <f>I2716&amp;D2716&amp;C2716</f>
        <v>EX7123</v>
      </c>
      <c r="C2716" s="38" t="str">
        <f>_xlfn.XLOOKUP(A2716,CrossRef!N:N,CrossRef!D:D,"",0)</f>
        <v/>
      </c>
      <c r="D2716" s="38" t="str">
        <f>_xlfn.XLOOKUP(A2716,CrossRef!N:N,CrossRef!C:C,"",0)</f>
        <v/>
      </c>
      <c r="E2716" s="38" t="str">
        <f>LEFT(M2716,3)</f>
        <v>WLH</v>
      </c>
      <c r="F2716" s="38" t="str">
        <f>_xlfn.TEXTAFTER(J2716,"-")</f>
        <v>SURE-SWBR</v>
      </c>
      <c r="G2716" t="s">
        <v>2635</v>
      </c>
      <c r="H2716" t="s">
        <v>2636</v>
      </c>
      <c r="I2716" t="s">
        <v>3656</v>
      </c>
      <c r="J2716" s="7" t="s">
        <v>2458</v>
      </c>
      <c r="K2716" t="s">
        <v>3657</v>
      </c>
      <c r="L2716" t="s">
        <v>80</v>
      </c>
      <c r="M2716" t="s">
        <v>3658</v>
      </c>
      <c r="N2716" t="s">
        <v>2640</v>
      </c>
      <c r="O2716" t="s">
        <v>2803</v>
      </c>
      <c r="P2716" t="s">
        <v>2642</v>
      </c>
      <c r="Q2716" t="s">
        <v>2662</v>
      </c>
      <c r="R2716" t="s">
        <v>9599</v>
      </c>
      <c r="S2716" t="s">
        <v>2671</v>
      </c>
      <c r="T2716" t="s">
        <v>2751</v>
      </c>
      <c r="U2716" t="s">
        <v>2657</v>
      </c>
      <c r="V2716" s="7" t="s">
        <v>1089</v>
      </c>
      <c r="W2716" s="8">
        <v>36000</v>
      </c>
      <c r="X2716" t="s">
        <v>9600</v>
      </c>
      <c r="Y2716" t="s">
        <v>9601</v>
      </c>
      <c r="Z2716" s="8">
        <v>17685</v>
      </c>
      <c r="AA2716" s="9">
        <v>0</v>
      </c>
      <c r="AB2716" s="8">
        <v>207364.91</v>
      </c>
      <c r="AD2716" s="10">
        <v>0</v>
      </c>
      <c r="AE2716" s="11"/>
      <c r="AF2716" s="8"/>
      <c r="AG2716" s="8">
        <v>18315</v>
      </c>
      <c r="AH2716" s="12">
        <v>0.50875000000000004</v>
      </c>
      <c r="AI2716" s="8">
        <v>0</v>
      </c>
      <c r="AJ2716" s="11">
        <v>46225</v>
      </c>
      <c r="AK2716" s="11">
        <v>46664</v>
      </c>
      <c r="AL2716" s="10">
        <v>-439</v>
      </c>
      <c r="AO2716" s="40" t="str">
        <f>E2716&amp;F2716&amp;U2716</f>
        <v>WLHSURE-SWBR</v>
      </c>
      <c r="AP2716" s="40" t="str">
        <f>_xlfn.XLOOKUP(AO2716,CrossRef!N:N,CrossRef!A:A,"NOT FOUND",0)</f>
        <v>NOT FOUND</v>
      </c>
      <c r="AQ2716" s="40" t="str">
        <f>IFERROR(_xlfn.XLOOKUP(AO2716,CrossRef!$N:$N,CrossRef!$E:$E,"Not Found"),"-")</f>
        <v>Not Found</v>
      </c>
      <c r="AR2716" s="40" t="str">
        <f>IFERROR(_xlfn.XLOOKUP(AO2716,CrossRef!$N:$N,CrossRef!$G:$G,"Not Found"),"-")</f>
        <v>Not Found</v>
      </c>
      <c r="AS2716" s="40" t="str">
        <f>IFERROR(_xlfn.XLOOKUP(AO2716,CrossRef!$N:$N,CrossRef!$H:$H,"Not Found"),"-")</f>
        <v>Not Found</v>
      </c>
    </row>
    <row r="2717" spans="1:45" hidden="1" x14ac:dyDescent="0.3">
      <c r="A2717" s="38" t="str">
        <f>E2717&amp;F2717&amp;U2717</f>
        <v>SPDDRIV-FIDVLHR</v>
      </c>
      <c r="B2717" s="38" t="str">
        <f>I2717&amp;D2717&amp;C2717</f>
        <v>TD66434008LR</v>
      </c>
      <c r="C2717" s="38" t="str">
        <f>_xlfn.XLOOKUP(A2717,CrossRef!N:N,CrossRef!D:D,"",0)</f>
        <v>LR</v>
      </c>
      <c r="D2717" s="38" t="str">
        <f>_xlfn.XLOOKUP(A2717,CrossRef!N:N,CrossRef!C:C,"",0)</f>
        <v>4008</v>
      </c>
      <c r="E2717" s="38" t="str">
        <f>LEFT(M2717,3)</f>
        <v>SPD</v>
      </c>
      <c r="F2717" s="38" t="str">
        <f>_xlfn.TEXTAFTER(J2717,"-")</f>
        <v>DRIV-FIDV</v>
      </c>
      <c r="G2717" t="s">
        <v>2695</v>
      </c>
      <c r="H2717" t="s">
        <v>2696</v>
      </c>
      <c r="I2717" t="s">
        <v>3944</v>
      </c>
      <c r="J2717" s="7" t="s">
        <v>2406</v>
      </c>
      <c r="K2717" t="s">
        <v>2638</v>
      </c>
      <c r="L2717" t="s">
        <v>190</v>
      </c>
      <c r="M2717" t="s">
        <v>3945</v>
      </c>
      <c r="N2717" t="s">
        <v>2640</v>
      </c>
      <c r="O2717" t="s">
        <v>3054</v>
      </c>
      <c r="P2717" t="s">
        <v>2642</v>
      </c>
      <c r="Q2717" t="s">
        <v>2640</v>
      </c>
      <c r="R2717" t="s">
        <v>9602</v>
      </c>
      <c r="S2717" t="s">
        <v>2655</v>
      </c>
      <c r="T2717" t="s">
        <v>2682</v>
      </c>
      <c r="U2717" t="s">
        <v>491</v>
      </c>
      <c r="V2717" s="7" t="s">
        <v>548</v>
      </c>
      <c r="W2717" s="8">
        <v>24000</v>
      </c>
      <c r="X2717" t="s">
        <v>9603</v>
      </c>
      <c r="Y2717" t="s">
        <v>4220</v>
      </c>
      <c r="Z2717" s="8">
        <v>21193.5</v>
      </c>
      <c r="AA2717" s="9">
        <v>13.51</v>
      </c>
      <c r="AB2717" s="8">
        <v>149660.49</v>
      </c>
      <c r="AD2717" s="10">
        <v>4742834</v>
      </c>
      <c r="AE2717" s="11">
        <v>46085</v>
      </c>
      <c r="AF2717" s="8">
        <v>15515.53</v>
      </c>
      <c r="AG2717" s="8">
        <v>18322.03</v>
      </c>
      <c r="AH2717" s="12">
        <v>0.76341791666666659</v>
      </c>
      <c r="AI2717" s="8">
        <v>1356.182827535159</v>
      </c>
      <c r="AJ2717" s="11">
        <v>47581.182827546298</v>
      </c>
      <c r="AK2717" s="11">
        <v>47710</v>
      </c>
      <c r="AL2717" s="10">
        <v>-129</v>
      </c>
      <c r="AM2717">
        <v>41255.85</v>
      </c>
      <c r="AN2717">
        <v>1.0725133333333334</v>
      </c>
      <c r="AO2717" s="40" t="str">
        <f>E2717&amp;F2717&amp;U2717</f>
        <v>SPDDRIV-FIDVLHR</v>
      </c>
      <c r="AP2717" s="40" t="str">
        <f>_xlfn.XLOOKUP(AO2717,CrossRef!N:N,CrossRef!A:A,"NOT FOUND",0)</f>
        <v>SPD4008LR</v>
      </c>
      <c r="AQ2717" s="40" t="str">
        <f>IFERROR(_xlfn.XLOOKUP(AO2717,CrossRef!$N:$N,CrossRef!$E:$E,"Not Found"),"-")</f>
        <v>789D</v>
      </c>
      <c r="AR2717" s="40" t="str">
        <f>IFERROR(_xlfn.XLOOKUP(AO2717,CrossRef!$N:$N,CrossRef!$G:$G,"Not Found"),"-")</f>
        <v>4008 - FINAL DRIVE, BRAKE &amp; WHEEL</v>
      </c>
      <c r="AS2717" s="40" t="str">
        <f>IFERROR(_xlfn.XLOOKUP(AO2717,CrossRef!$N:$N,CrossRef!$H:$H,"Not Found"),"-")</f>
        <v>LR - LEFT REAR</v>
      </c>
    </row>
    <row r="2718" spans="1:45" hidden="1" x14ac:dyDescent="0.3">
      <c r="A2718" s="38" t="str">
        <f>E2718&amp;F2718&amp;U2718</f>
        <v>HCMUCRG-FIDV-FIDLLH</v>
      </c>
      <c r="B2718" s="38" t="str">
        <f>I2718&amp;D2718&amp;C2718</f>
        <v>EX7112</v>
      </c>
      <c r="C2718" s="38" t="str">
        <f>_xlfn.XLOOKUP(A2718,CrossRef!N:N,CrossRef!D:D,"",0)</f>
        <v/>
      </c>
      <c r="D2718" s="38" t="str">
        <f>_xlfn.XLOOKUP(A2718,CrossRef!N:N,CrossRef!C:C,"",0)</f>
        <v/>
      </c>
      <c r="E2718" s="38" t="str">
        <f>LEFT(M2718,3)</f>
        <v>HCM</v>
      </c>
      <c r="F2718" s="38" t="str">
        <f>_xlfn.TEXTAFTER(J2718,"-")</f>
        <v>UCRG-FIDV-FIDL</v>
      </c>
      <c r="G2718" t="s">
        <v>2648</v>
      </c>
      <c r="H2718" t="s">
        <v>2649</v>
      </c>
      <c r="I2718" t="s">
        <v>2849</v>
      </c>
      <c r="J2718" s="7" t="s">
        <v>2459</v>
      </c>
      <c r="K2718" t="s">
        <v>2668</v>
      </c>
      <c r="L2718" t="s">
        <v>415</v>
      </c>
      <c r="M2718" t="s">
        <v>2850</v>
      </c>
      <c r="N2718" t="s">
        <v>2640</v>
      </c>
      <c r="O2718" t="s">
        <v>2803</v>
      </c>
      <c r="P2718" t="s">
        <v>2642</v>
      </c>
      <c r="Q2718" t="s">
        <v>2640</v>
      </c>
      <c r="R2718" t="s">
        <v>9604</v>
      </c>
      <c r="S2718" t="s">
        <v>2655</v>
      </c>
      <c r="T2718" t="s">
        <v>3213</v>
      </c>
      <c r="U2718" t="s">
        <v>59</v>
      </c>
      <c r="V2718" s="7" t="s">
        <v>1259</v>
      </c>
      <c r="W2718" s="8">
        <v>24000</v>
      </c>
      <c r="X2718" t="s">
        <v>9605</v>
      </c>
      <c r="Y2718" t="s">
        <v>3910</v>
      </c>
      <c r="Z2718" s="8">
        <v>36668.800000000003</v>
      </c>
      <c r="AA2718" s="9">
        <v>13.49</v>
      </c>
      <c r="AB2718" s="8">
        <v>136464.63</v>
      </c>
      <c r="AD2718" s="10">
        <v>4747156</v>
      </c>
      <c r="AE2718" s="11">
        <v>45793</v>
      </c>
      <c r="AF2718" s="8">
        <v>30995.7</v>
      </c>
      <c r="AG2718" s="8">
        <v>18326.899999999994</v>
      </c>
      <c r="AH2718" s="12">
        <v>0.76362083333333308</v>
      </c>
      <c r="AI2718" s="8">
        <v>1358.5544848035577</v>
      </c>
      <c r="AJ2718" s="11">
        <v>47583.554484803244</v>
      </c>
      <c r="AK2718" s="11">
        <v>47339</v>
      </c>
      <c r="AL2718" s="10">
        <v>244</v>
      </c>
      <c r="AM2718">
        <v>51696.66</v>
      </c>
      <c r="AN2718">
        <v>0.86254000000000008</v>
      </c>
      <c r="AO2718" s="40" t="str">
        <f>E2718&amp;F2718&amp;U2718</f>
        <v>HCMUCRG-FIDV-FIDLLH</v>
      </c>
      <c r="AP2718" s="40" t="str">
        <f>_xlfn.XLOOKUP(AO2718,CrossRef!N:N,CrossRef!A:A,"NOT FOUND",0)</f>
        <v>NOT FOUND</v>
      </c>
      <c r="AQ2718" s="40" t="str">
        <f>IFERROR(_xlfn.XLOOKUP(AO2718,CrossRef!$N:$N,CrossRef!$E:$E,"Not Found"),"-")</f>
        <v>Not Found</v>
      </c>
      <c r="AR2718" s="40" t="str">
        <f>IFERROR(_xlfn.XLOOKUP(AO2718,CrossRef!$N:$N,CrossRef!$G:$G,"Not Found"),"-")</f>
        <v>Not Found</v>
      </c>
      <c r="AS2718" s="40" t="str">
        <f>IFERROR(_xlfn.XLOOKUP(AO2718,CrossRef!$N:$N,CrossRef!$H:$H,"Not Found"),"-")</f>
        <v>Not Found</v>
      </c>
    </row>
    <row r="2719" spans="1:45" hidden="1" x14ac:dyDescent="0.3">
      <c r="A2719" s="38" t="str">
        <f>E2719&amp;F2719&amp;U2719</f>
        <v>HCMTCKS-TCKLLH</v>
      </c>
      <c r="B2719" s="38" t="str">
        <f>I2719&amp;D2719&amp;C2719</f>
        <v>EX7112</v>
      </c>
      <c r="C2719" s="38" t="str">
        <f>_xlfn.XLOOKUP(A2719,CrossRef!N:N,CrossRef!D:D,"",0)</f>
        <v/>
      </c>
      <c r="D2719" s="38" t="str">
        <f>_xlfn.XLOOKUP(A2719,CrossRef!N:N,CrossRef!C:C,"",0)</f>
        <v/>
      </c>
      <c r="E2719" s="38" t="str">
        <f>LEFT(M2719,3)</f>
        <v>HCM</v>
      </c>
      <c r="F2719" s="38" t="str">
        <f>_xlfn.TEXTAFTER(J2719,"-")</f>
        <v>TCKS-TCKL</v>
      </c>
      <c r="G2719" t="s">
        <v>2648</v>
      </c>
      <c r="H2719" t="s">
        <v>2649</v>
      </c>
      <c r="I2719" t="s">
        <v>2849</v>
      </c>
      <c r="J2719" s="7" t="s">
        <v>2460</v>
      </c>
      <c r="K2719" t="s">
        <v>2668</v>
      </c>
      <c r="L2719" t="s">
        <v>415</v>
      </c>
      <c r="M2719" t="s">
        <v>2850</v>
      </c>
      <c r="N2719" t="s">
        <v>2640</v>
      </c>
      <c r="O2719" t="s">
        <v>2803</v>
      </c>
      <c r="P2719" t="s">
        <v>2642</v>
      </c>
      <c r="Q2719" t="s">
        <v>2640</v>
      </c>
      <c r="R2719" t="s">
        <v>9606</v>
      </c>
      <c r="S2719" t="s">
        <v>2671</v>
      </c>
      <c r="T2719" t="s">
        <v>2745</v>
      </c>
      <c r="U2719" t="s">
        <v>59</v>
      </c>
      <c r="V2719" s="7" t="s">
        <v>2176</v>
      </c>
      <c r="W2719" s="8">
        <v>24000</v>
      </c>
      <c r="X2719" t="s">
        <v>9607</v>
      </c>
      <c r="Y2719" t="s">
        <v>9608</v>
      </c>
      <c r="Z2719" s="8">
        <v>36668.800000000003</v>
      </c>
      <c r="AA2719" s="9">
        <v>13.49</v>
      </c>
      <c r="AB2719" s="8">
        <v>168416.27</v>
      </c>
      <c r="AD2719" s="10">
        <v>4685489</v>
      </c>
      <c r="AE2719" s="11">
        <v>45797</v>
      </c>
      <c r="AF2719" s="8">
        <v>30996.400000000001</v>
      </c>
      <c r="AG2719" s="8">
        <v>18327.599999999999</v>
      </c>
      <c r="AH2719" s="12">
        <v>0.76364999999999994</v>
      </c>
      <c r="AI2719" s="8">
        <v>1358.6063750926612</v>
      </c>
      <c r="AJ2719" s="11">
        <v>47583.606375081021</v>
      </c>
      <c r="AK2719" s="11">
        <v>47339</v>
      </c>
      <c r="AL2719" s="10">
        <v>244</v>
      </c>
      <c r="AM2719">
        <v>51696.66</v>
      </c>
      <c r="AN2719">
        <v>0.86251083333333345</v>
      </c>
      <c r="AO2719" s="40" t="str">
        <f>E2719&amp;F2719&amp;U2719</f>
        <v>HCMTCKS-TCKLLH</v>
      </c>
      <c r="AP2719" s="40" t="str">
        <f>_xlfn.XLOOKUP(AO2719,CrossRef!N:N,CrossRef!A:A,"NOT FOUND",0)</f>
        <v>NOT FOUND</v>
      </c>
      <c r="AQ2719" s="40" t="str">
        <f>IFERROR(_xlfn.XLOOKUP(AO2719,CrossRef!$N:$N,CrossRef!$E:$E,"Not Found"),"-")</f>
        <v>Not Found</v>
      </c>
      <c r="AR2719" s="40" t="str">
        <f>IFERROR(_xlfn.XLOOKUP(AO2719,CrossRef!$N:$N,CrossRef!$G:$G,"Not Found"),"-")</f>
        <v>Not Found</v>
      </c>
      <c r="AS2719" s="40" t="str">
        <f>IFERROR(_xlfn.XLOOKUP(AO2719,CrossRef!$N:$N,CrossRef!$H:$H,"Not Found"),"-")</f>
        <v>Not Found</v>
      </c>
    </row>
    <row r="2720" spans="1:45" hidden="1" x14ac:dyDescent="0.3">
      <c r="A2720" s="38" t="str">
        <f>E2720&amp;F2720&amp;U2720</f>
        <v>HCMTCKS-TCKRRH</v>
      </c>
      <c r="B2720" s="38" t="str">
        <f>I2720&amp;D2720&amp;C2720</f>
        <v>EX7112</v>
      </c>
      <c r="C2720" s="38" t="str">
        <f>_xlfn.XLOOKUP(A2720,CrossRef!N:N,CrossRef!D:D,"",0)</f>
        <v/>
      </c>
      <c r="D2720" s="38" t="str">
        <f>_xlfn.XLOOKUP(A2720,CrossRef!N:N,CrossRef!C:C,"",0)</f>
        <v/>
      </c>
      <c r="E2720" s="38" t="str">
        <f>LEFT(M2720,3)</f>
        <v>HCM</v>
      </c>
      <c r="F2720" s="38" t="str">
        <f>_xlfn.TEXTAFTER(J2720,"-")</f>
        <v>TCKS-TCKR</v>
      </c>
      <c r="G2720" t="s">
        <v>2648</v>
      </c>
      <c r="H2720" t="s">
        <v>2649</v>
      </c>
      <c r="I2720" t="s">
        <v>2849</v>
      </c>
      <c r="J2720" s="7" t="s">
        <v>2461</v>
      </c>
      <c r="K2720" t="s">
        <v>2668</v>
      </c>
      <c r="L2720" t="s">
        <v>415</v>
      </c>
      <c r="M2720" t="s">
        <v>2850</v>
      </c>
      <c r="N2720" t="s">
        <v>2640</v>
      </c>
      <c r="O2720" t="s">
        <v>2803</v>
      </c>
      <c r="P2720" t="s">
        <v>2642</v>
      </c>
      <c r="Q2720" t="s">
        <v>2640</v>
      </c>
      <c r="R2720" t="s">
        <v>9609</v>
      </c>
      <c r="S2720" t="s">
        <v>2671</v>
      </c>
      <c r="T2720" t="s">
        <v>2745</v>
      </c>
      <c r="U2720" t="s">
        <v>63</v>
      </c>
      <c r="V2720" s="7" t="s">
        <v>2178</v>
      </c>
      <c r="W2720" s="8">
        <v>24000</v>
      </c>
      <c r="X2720" t="s">
        <v>9610</v>
      </c>
      <c r="Y2720" t="s">
        <v>9608</v>
      </c>
      <c r="Z2720" s="8">
        <v>36668.800000000003</v>
      </c>
      <c r="AA2720" s="9">
        <v>13.49</v>
      </c>
      <c r="AB2720" s="8">
        <v>168416.27</v>
      </c>
      <c r="AD2720" s="10">
        <v>4685672</v>
      </c>
      <c r="AE2720" s="11">
        <v>45798</v>
      </c>
      <c r="AF2720" s="8">
        <v>30998.6</v>
      </c>
      <c r="AG2720" s="8">
        <v>18329.799999999996</v>
      </c>
      <c r="AH2720" s="12">
        <v>0.76374166666666643</v>
      </c>
      <c r="AI2720" s="8">
        <v>1358.7694588584134</v>
      </c>
      <c r="AJ2720" s="11">
        <v>47583.769458877316</v>
      </c>
      <c r="AK2720" s="11">
        <v>47339</v>
      </c>
      <c r="AL2720" s="10">
        <v>244</v>
      </c>
      <c r="AM2720">
        <v>51696.66</v>
      </c>
      <c r="AN2720">
        <v>0.86241916666666685</v>
      </c>
      <c r="AO2720" s="40" t="str">
        <f>E2720&amp;F2720&amp;U2720</f>
        <v>HCMTCKS-TCKRRH</v>
      </c>
      <c r="AP2720" s="40" t="str">
        <f>_xlfn.XLOOKUP(AO2720,CrossRef!N:N,CrossRef!A:A,"NOT FOUND",0)</f>
        <v>NOT FOUND</v>
      </c>
      <c r="AQ2720" s="40" t="str">
        <f>IFERROR(_xlfn.XLOOKUP(AO2720,CrossRef!$N:$N,CrossRef!$E:$E,"Not Found"),"-")</f>
        <v>Not Found</v>
      </c>
      <c r="AR2720" s="40" t="str">
        <f>IFERROR(_xlfn.XLOOKUP(AO2720,CrossRef!$N:$N,CrossRef!$G:$G,"Not Found"),"-")</f>
        <v>Not Found</v>
      </c>
      <c r="AS2720" s="40" t="str">
        <f>IFERROR(_xlfn.XLOOKUP(AO2720,CrossRef!$N:$N,CrossRef!$H:$H,"Not Found"),"-")</f>
        <v>Not Found</v>
      </c>
    </row>
    <row r="2721" spans="1:45" hidden="1" x14ac:dyDescent="0.3">
      <c r="A2721" s="38" t="str">
        <f>E2721&amp;F2721&amp;U2721</f>
        <v>HCMUCRG-DRSP-DRTLLH</v>
      </c>
      <c r="B2721" s="38" t="str">
        <f>I2721&amp;D2721&amp;C2721</f>
        <v>EX7112</v>
      </c>
      <c r="C2721" s="38" t="str">
        <f>_xlfn.XLOOKUP(A2721,CrossRef!N:N,CrossRef!D:D,"",0)</f>
        <v/>
      </c>
      <c r="D2721" s="38" t="str">
        <f>_xlfn.XLOOKUP(A2721,CrossRef!N:N,CrossRef!C:C,"",0)</f>
        <v/>
      </c>
      <c r="E2721" s="38" t="str">
        <f>LEFT(M2721,3)</f>
        <v>HCM</v>
      </c>
      <c r="F2721" s="38" t="str">
        <f>_xlfn.TEXTAFTER(J2721,"-")</f>
        <v>UCRG-DRSP-DRTL</v>
      </c>
      <c r="G2721" t="s">
        <v>2648</v>
      </c>
      <c r="H2721" t="s">
        <v>2649</v>
      </c>
      <c r="I2721" t="s">
        <v>2849</v>
      </c>
      <c r="J2721" s="7" t="s">
        <v>2462</v>
      </c>
      <c r="K2721" t="s">
        <v>2668</v>
      </c>
      <c r="L2721" t="s">
        <v>415</v>
      </c>
      <c r="M2721" t="s">
        <v>2850</v>
      </c>
      <c r="N2721" t="s">
        <v>2640</v>
      </c>
      <c r="O2721" t="s">
        <v>2803</v>
      </c>
      <c r="P2721" t="s">
        <v>2642</v>
      </c>
      <c r="Q2721" t="s">
        <v>2640</v>
      </c>
      <c r="R2721" t="s">
        <v>9611</v>
      </c>
      <c r="S2721" t="s">
        <v>2671</v>
      </c>
      <c r="T2721" t="s">
        <v>3337</v>
      </c>
      <c r="U2721" t="s">
        <v>59</v>
      </c>
      <c r="V2721" s="7" t="s">
        <v>2180</v>
      </c>
      <c r="W2721" s="8">
        <v>24000</v>
      </c>
      <c r="X2721" t="s">
        <v>9612</v>
      </c>
      <c r="Y2721" t="s">
        <v>9613</v>
      </c>
      <c r="Z2721" s="8">
        <v>36668.800000000003</v>
      </c>
      <c r="AA2721" s="9">
        <v>13.49</v>
      </c>
      <c r="AB2721" s="8">
        <v>88514.57</v>
      </c>
      <c r="AD2721" s="10">
        <v>4660324</v>
      </c>
      <c r="AE2721" s="11">
        <v>45799</v>
      </c>
      <c r="AF2721" s="8">
        <v>30998.6</v>
      </c>
      <c r="AG2721" s="8">
        <v>18329.799999999996</v>
      </c>
      <c r="AH2721" s="12">
        <v>0.76374166666666643</v>
      </c>
      <c r="AI2721" s="8">
        <v>1358.7694588584134</v>
      </c>
      <c r="AJ2721" s="11">
        <v>47583.769458877316</v>
      </c>
      <c r="AK2721" s="11">
        <v>47339</v>
      </c>
      <c r="AL2721" s="10">
        <v>244</v>
      </c>
      <c r="AM2721">
        <v>51696.66</v>
      </c>
      <c r="AN2721">
        <v>0.86241916666666685</v>
      </c>
      <c r="AO2721" s="40" t="str">
        <f>E2721&amp;F2721&amp;U2721</f>
        <v>HCMUCRG-DRSP-DRTLLH</v>
      </c>
      <c r="AP2721" s="40" t="str">
        <f>_xlfn.XLOOKUP(AO2721,CrossRef!N:N,CrossRef!A:A,"NOT FOUND",0)</f>
        <v>NOT FOUND</v>
      </c>
      <c r="AQ2721" s="40" t="str">
        <f>IFERROR(_xlfn.XLOOKUP(AO2721,CrossRef!$N:$N,CrossRef!$E:$E,"Not Found"),"-")</f>
        <v>Not Found</v>
      </c>
      <c r="AR2721" s="40" t="str">
        <f>IFERROR(_xlfn.XLOOKUP(AO2721,CrossRef!$N:$N,CrossRef!$G:$G,"Not Found"),"-")</f>
        <v>Not Found</v>
      </c>
      <c r="AS2721" s="40" t="str">
        <f>IFERROR(_xlfn.XLOOKUP(AO2721,CrossRef!$N:$N,CrossRef!$H:$H,"Not Found"),"-")</f>
        <v>Not Found</v>
      </c>
    </row>
    <row r="2722" spans="1:45" hidden="1" x14ac:dyDescent="0.3">
      <c r="A2722" s="38" t="str">
        <f>E2722&amp;F2722&amp;U2722</f>
        <v>HCMUCRG-DRSP-DRTRRH</v>
      </c>
      <c r="B2722" s="38" t="str">
        <f>I2722&amp;D2722&amp;C2722</f>
        <v>EX7112</v>
      </c>
      <c r="C2722" s="38" t="str">
        <f>_xlfn.XLOOKUP(A2722,CrossRef!N:N,CrossRef!D:D,"",0)</f>
        <v/>
      </c>
      <c r="D2722" s="38" t="str">
        <f>_xlfn.XLOOKUP(A2722,CrossRef!N:N,CrossRef!C:C,"",0)</f>
        <v/>
      </c>
      <c r="E2722" s="38" t="str">
        <f>LEFT(M2722,3)</f>
        <v>HCM</v>
      </c>
      <c r="F2722" s="38" t="str">
        <f>_xlfn.TEXTAFTER(J2722,"-")</f>
        <v>UCRG-DRSP-DRTR</v>
      </c>
      <c r="G2722" t="s">
        <v>2648</v>
      </c>
      <c r="H2722" t="s">
        <v>2649</v>
      </c>
      <c r="I2722" t="s">
        <v>2849</v>
      </c>
      <c r="J2722" s="7" t="s">
        <v>2463</v>
      </c>
      <c r="K2722" t="s">
        <v>2668</v>
      </c>
      <c r="L2722" t="s">
        <v>415</v>
      </c>
      <c r="M2722" t="s">
        <v>2850</v>
      </c>
      <c r="N2722" t="s">
        <v>2640</v>
      </c>
      <c r="O2722" t="s">
        <v>2803</v>
      </c>
      <c r="P2722" t="s">
        <v>2642</v>
      </c>
      <c r="Q2722" t="s">
        <v>2640</v>
      </c>
      <c r="R2722" t="s">
        <v>9614</v>
      </c>
      <c r="S2722" t="s">
        <v>2671</v>
      </c>
      <c r="T2722" t="s">
        <v>3337</v>
      </c>
      <c r="U2722" t="s">
        <v>63</v>
      </c>
      <c r="V2722" s="7" t="s">
        <v>2182</v>
      </c>
      <c r="W2722" s="8">
        <v>24000</v>
      </c>
      <c r="X2722" t="s">
        <v>9615</v>
      </c>
      <c r="Y2722" t="s">
        <v>9613</v>
      </c>
      <c r="Z2722" s="8">
        <v>36668.800000000003</v>
      </c>
      <c r="AA2722" s="9">
        <v>13.49</v>
      </c>
      <c r="AB2722" s="8">
        <v>88514.57</v>
      </c>
      <c r="AD2722" s="10">
        <v>4660322</v>
      </c>
      <c r="AE2722" s="11">
        <v>45797</v>
      </c>
      <c r="AF2722" s="8">
        <v>30998.6</v>
      </c>
      <c r="AG2722" s="8">
        <v>18329.799999999996</v>
      </c>
      <c r="AH2722" s="12">
        <v>0.76374166666666643</v>
      </c>
      <c r="AI2722" s="8">
        <v>1358.7694588584134</v>
      </c>
      <c r="AJ2722" s="11">
        <v>47583.769458877316</v>
      </c>
      <c r="AK2722" s="11">
        <v>47339</v>
      </c>
      <c r="AL2722" s="10">
        <v>244</v>
      </c>
      <c r="AM2722">
        <v>51696.66</v>
      </c>
      <c r="AN2722">
        <v>0.86241916666666685</v>
      </c>
      <c r="AO2722" s="40" t="str">
        <f>E2722&amp;F2722&amp;U2722</f>
        <v>HCMUCRG-DRSP-DRTRRH</v>
      </c>
      <c r="AP2722" s="40" t="str">
        <f>_xlfn.XLOOKUP(AO2722,CrossRef!N:N,CrossRef!A:A,"NOT FOUND",0)</f>
        <v>NOT FOUND</v>
      </c>
      <c r="AQ2722" s="40" t="str">
        <f>IFERROR(_xlfn.XLOOKUP(AO2722,CrossRef!$N:$N,CrossRef!$E:$E,"Not Found"),"-")</f>
        <v>Not Found</v>
      </c>
      <c r="AR2722" s="40" t="str">
        <f>IFERROR(_xlfn.XLOOKUP(AO2722,CrossRef!$N:$N,CrossRef!$G:$G,"Not Found"),"-")</f>
        <v>Not Found</v>
      </c>
      <c r="AS2722" s="40" t="str">
        <f>IFERROR(_xlfn.XLOOKUP(AO2722,CrossRef!$N:$N,CrossRef!$H:$H,"Not Found"),"-")</f>
        <v>Not Found</v>
      </c>
    </row>
    <row r="2723" spans="1:45" hidden="1" x14ac:dyDescent="0.3">
      <c r="A2723" s="38" t="str">
        <f>E2723&amp;F2723&amp;U2723</f>
        <v>SSPDRIV-FIDVRHR</v>
      </c>
      <c r="B2723" s="38" t="str">
        <f>I2723&amp;D2723&amp;C2723</f>
        <v>TD63284008RI</v>
      </c>
      <c r="C2723" s="38" t="str">
        <f>_xlfn.XLOOKUP(A2723,CrossRef!N:N,CrossRef!D:D,"",0)</f>
        <v>RI</v>
      </c>
      <c r="D2723" s="38" t="str">
        <f>_xlfn.XLOOKUP(A2723,CrossRef!N:N,CrossRef!C:C,"",0)</f>
        <v>4008</v>
      </c>
      <c r="E2723" s="38" t="str">
        <f>LEFT(M2723,3)</f>
        <v>SSP</v>
      </c>
      <c r="F2723" s="38" t="str">
        <f>_xlfn.TEXTAFTER(J2723,"-")</f>
        <v>DRIV-FIDV</v>
      </c>
      <c r="G2723" t="s">
        <v>2725</v>
      </c>
      <c r="H2723" t="s">
        <v>2726</v>
      </c>
      <c r="I2723" t="s">
        <v>5179</v>
      </c>
      <c r="J2723" s="7" t="s">
        <v>2464</v>
      </c>
      <c r="K2723" t="s">
        <v>2638</v>
      </c>
      <c r="L2723" t="s">
        <v>183</v>
      </c>
      <c r="M2723" t="s">
        <v>5180</v>
      </c>
      <c r="N2723" t="s">
        <v>2640</v>
      </c>
      <c r="O2723" t="s">
        <v>2803</v>
      </c>
      <c r="P2723" t="s">
        <v>2642</v>
      </c>
      <c r="Q2723" t="s">
        <v>2640</v>
      </c>
      <c r="R2723" t="s">
        <v>9616</v>
      </c>
      <c r="S2723" t="s">
        <v>2655</v>
      </c>
      <c r="T2723" t="s">
        <v>2682</v>
      </c>
      <c r="U2723" t="s">
        <v>494</v>
      </c>
      <c r="V2723" s="7" t="s">
        <v>549</v>
      </c>
      <c r="W2723" s="8">
        <v>24000</v>
      </c>
      <c r="X2723" t="s">
        <v>9617</v>
      </c>
      <c r="Y2723" t="s">
        <v>3319</v>
      </c>
      <c r="Z2723" s="8">
        <v>44830</v>
      </c>
      <c r="AA2723" s="9">
        <v>13.06</v>
      </c>
      <c r="AB2723" s="8">
        <v>152733.69</v>
      </c>
      <c r="AD2723" s="10">
        <v>4152994</v>
      </c>
      <c r="AE2723" s="11">
        <v>45824</v>
      </c>
      <c r="AF2723" s="8">
        <v>39280.550000000003</v>
      </c>
      <c r="AG2723" s="8">
        <v>18450.550000000003</v>
      </c>
      <c r="AH2723" s="12">
        <v>0.76877291666666681</v>
      </c>
      <c r="AI2723" s="8">
        <v>1412.7526799387444</v>
      </c>
      <c r="AJ2723" s="11">
        <v>47637.752679942132</v>
      </c>
      <c r="AK2723" s="11">
        <v>47627</v>
      </c>
      <c r="AL2723" s="10">
        <v>10</v>
      </c>
      <c r="AM2723">
        <v>63140.119999999995</v>
      </c>
      <c r="AN2723">
        <v>0.99414874999999969</v>
      </c>
      <c r="AO2723" s="40" t="str">
        <f>E2723&amp;F2723&amp;U2723</f>
        <v>SSPDRIV-FIDVRHR</v>
      </c>
      <c r="AP2723" s="40" t="str">
        <f>_xlfn.XLOOKUP(AO2723,CrossRef!N:N,CrossRef!A:A,"NOT FOUND",0)</f>
        <v>SSP4008RI</v>
      </c>
      <c r="AQ2723" s="40" t="str">
        <f>IFERROR(_xlfn.XLOOKUP(AO2723,CrossRef!$N:$N,CrossRef!$E:$E,"Not Found"),"-")</f>
        <v>793F</v>
      </c>
      <c r="AR2723" s="40" t="str">
        <f>IFERROR(_xlfn.XLOOKUP(AO2723,CrossRef!$N:$N,CrossRef!$G:$G,"Not Found"),"-")</f>
        <v>4008 - FINAL DRIVE, BRAKE &amp; WHEEL</v>
      </c>
      <c r="AS2723" s="40" t="str">
        <f>IFERROR(_xlfn.XLOOKUP(AO2723,CrossRef!$N:$N,CrossRef!$H:$H,"Not Found"),"-")</f>
        <v>RI - RIGHT</v>
      </c>
    </row>
    <row r="2724" spans="1:45" hidden="1" x14ac:dyDescent="0.3">
      <c r="A2724" s="38" t="str">
        <f>E2724&amp;F2724&amp;U2724</f>
        <v>SPDDRIV-TMSN</v>
      </c>
      <c r="B2724" s="38" t="str">
        <f>I2724&amp;D2724&amp;C2724</f>
        <v>TD6642303000</v>
      </c>
      <c r="C2724" s="38" t="str">
        <f>_xlfn.XLOOKUP(A2724,CrossRef!N:N,CrossRef!D:D,"",0)</f>
        <v>00</v>
      </c>
      <c r="D2724" s="38" t="str">
        <f>_xlfn.XLOOKUP(A2724,CrossRef!N:N,CrossRef!C:C,"",0)</f>
        <v>3030</v>
      </c>
      <c r="E2724" s="38" t="str">
        <f>LEFT(M2724,3)</f>
        <v>SPD</v>
      </c>
      <c r="F2724" s="38" t="str">
        <f>_xlfn.TEXTAFTER(J2724,"-")</f>
        <v>DRIV-TMSN</v>
      </c>
      <c r="G2724" t="s">
        <v>2695</v>
      </c>
      <c r="H2724" t="s">
        <v>2696</v>
      </c>
      <c r="I2724" t="s">
        <v>3829</v>
      </c>
      <c r="J2724" s="7" t="s">
        <v>2465</v>
      </c>
      <c r="K2724" t="s">
        <v>2638</v>
      </c>
      <c r="L2724" t="s">
        <v>190</v>
      </c>
      <c r="M2724" t="s">
        <v>3830</v>
      </c>
      <c r="N2724" t="s">
        <v>2640</v>
      </c>
      <c r="O2724" t="s">
        <v>3054</v>
      </c>
      <c r="P2724" t="s">
        <v>2642</v>
      </c>
      <c r="Q2724" t="s">
        <v>2640</v>
      </c>
      <c r="R2724" t="s">
        <v>9618</v>
      </c>
      <c r="S2724" t="s">
        <v>2655</v>
      </c>
      <c r="T2724" t="s">
        <v>2818</v>
      </c>
      <c r="U2724" t="s">
        <v>2657</v>
      </c>
      <c r="V2724" s="7" t="s">
        <v>352</v>
      </c>
      <c r="W2724" s="8">
        <v>20000</v>
      </c>
      <c r="X2724" t="s">
        <v>9619</v>
      </c>
      <c r="Y2724" t="s">
        <v>3453</v>
      </c>
      <c r="Z2724" s="8">
        <v>21588.6</v>
      </c>
      <c r="AA2724" s="9">
        <v>13.19</v>
      </c>
      <c r="AB2724" s="8">
        <v>100188.96</v>
      </c>
      <c r="AD2724" s="10">
        <v>4763321</v>
      </c>
      <c r="AE2724" s="11">
        <v>46110</v>
      </c>
      <c r="AF2724" s="8">
        <v>20054.599999999999</v>
      </c>
      <c r="AG2724" s="8">
        <v>18466</v>
      </c>
      <c r="AH2724" s="12">
        <v>0.92330000000000001</v>
      </c>
      <c r="AI2724" s="8">
        <v>1400</v>
      </c>
      <c r="AJ2724" s="11">
        <v>47625</v>
      </c>
      <c r="AK2724" s="11">
        <v>47722</v>
      </c>
      <c r="AL2724" s="10">
        <v>-97</v>
      </c>
      <c r="AM2724">
        <v>41334.03</v>
      </c>
      <c r="AN2724">
        <v>1.0639715000000001</v>
      </c>
      <c r="AO2724" s="40" t="str">
        <f>E2724&amp;F2724&amp;U2724</f>
        <v>SPDDRIV-TMSN</v>
      </c>
      <c r="AP2724" s="40" t="str">
        <f>_xlfn.XLOOKUP(AO2724,CrossRef!N:N,CrossRef!A:A,"NOT FOUND",0)</f>
        <v>SPD303000</v>
      </c>
      <c r="AQ2724" s="40" t="str">
        <f>IFERROR(_xlfn.XLOOKUP(AO2724,CrossRef!$N:$N,CrossRef!$E:$E,"Not Found"),"-")</f>
        <v>789D</v>
      </c>
      <c r="AR2724" s="40" t="str">
        <f>IFERROR(_xlfn.XLOOKUP(AO2724,CrossRef!$N:$N,CrossRef!$G:$G,"Not Found"),"-")</f>
        <v>3030 - TRANSMISSION</v>
      </c>
      <c r="AS2724" s="40" t="str">
        <f>IFERROR(_xlfn.XLOOKUP(AO2724,CrossRef!$N:$N,CrossRef!$H:$H,"Not Found"),"-")</f>
        <v>00 - (NONE)</v>
      </c>
    </row>
    <row r="2725" spans="1:45" hidden="1" x14ac:dyDescent="0.3">
      <c r="A2725" s="38" t="str">
        <f>E2725&amp;F2725&amp;U2725</f>
        <v>RABUCRG-TCFSLH</v>
      </c>
      <c r="B2725" s="38" t="str">
        <f>I2725&amp;D2725&amp;C2725</f>
        <v>DZ82264028LT</v>
      </c>
      <c r="C2725" s="38" t="str">
        <f>_xlfn.XLOOKUP(A2725,CrossRef!N:N,CrossRef!D:D,"",0)</f>
        <v>LT</v>
      </c>
      <c r="D2725" s="38" t="str">
        <f>_xlfn.XLOOKUP(A2725,CrossRef!N:N,CrossRef!C:C,"",0)</f>
        <v>4028</v>
      </c>
      <c r="E2725" s="38" t="str">
        <f>LEFT(M2725,3)</f>
        <v>RAB</v>
      </c>
      <c r="F2725" s="38" t="str">
        <f>_xlfn.TEXTAFTER(J2725,"-")</f>
        <v>UCRG-TCFS</v>
      </c>
      <c r="G2725" t="s">
        <v>2635</v>
      </c>
      <c r="H2725" t="s">
        <v>2636</v>
      </c>
      <c r="I2725" t="s">
        <v>7737</v>
      </c>
      <c r="J2725" s="7" t="s">
        <v>2466</v>
      </c>
      <c r="K2725" t="s">
        <v>2638</v>
      </c>
      <c r="L2725" t="s">
        <v>34</v>
      </c>
      <c r="M2725" t="s">
        <v>7738</v>
      </c>
      <c r="N2725" t="s">
        <v>2640</v>
      </c>
      <c r="O2725" t="s">
        <v>2803</v>
      </c>
      <c r="P2725" t="s">
        <v>2642</v>
      </c>
      <c r="Q2725" t="s">
        <v>2640</v>
      </c>
      <c r="R2725" t="s">
        <v>9620</v>
      </c>
      <c r="S2725" t="s">
        <v>2671</v>
      </c>
      <c r="T2725" t="s">
        <v>2767</v>
      </c>
      <c r="U2725" t="s">
        <v>59</v>
      </c>
      <c r="V2725" s="7" t="s">
        <v>2153</v>
      </c>
      <c r="W2725" s="8">
        <v>21000</v>
      </c>
      <c r="X2725" t="s">
        <v>9621</v>
      </c>
      <c r="Y2725" t="s">
        <v>4037</v>
      </c>
      <c r="Z2725" s="8">
        <v>18769.400000000001</v>
      </c>
      <c r="AA2725" s="9">
        <v>13.16</v>
      </c>
      <c r="AB2725" s="8">
        <v>184192.64000000001</v>
      </c>
      <c r="AD2725" s="10">
        <v>4846836</v>
      </c>
      <c r="AE2725" s="11">
        <v>45998</v>
      </c>
      <c r="AF2725" s="8">
        <v>16250.1</v>
      </c>
      <c r="AG2725" s="8">
        <v>18480.699999999997</v>
      </c>
      <c r="AH2725" s="12">
        <v>0.88003333333333322</v>
      </c>
      <c r="AI2725" s="8">
        <v>1404.3085106382975</v>
      </c>
      <c r="AJ2725" s="11">
        <v>47629.308510648145</v>
      </c>
      <c r="AK2725" s="11">
        <v>48151</v>
      </c>
      <c r="AL2725" s="10">
        <v>-522</v>
      </c>
      <c r="AM2725">
        <v>44115.56</v>
      </c>
      <c r="AN2725">
        <v>1.3269266666666666</v>
      </c>
      <c r="AO2725" s="40" t="str">
        <f>E2725&amp;F2725&amp;U2725</f>
        <v>RABUCRG-TCFSLH</v>
      </c>
      <c r="AP2725" s="40" t="str">
        <f>_xlfn.XLOOKUP(AO2725,CrossRef!N:N,CrossRef!A:A,"NOT FOUND",0)</f>
        <v>RAB4028LT</v>
      </c>
      <c r="AQ2725" s="40" t="str">
        <f>IFERROR(_xlfn.XLOOKUP(AO2725,CrossRef!$N:$N,CrossRef!$E:$E,"Not Found"),"-")</f>
        <v>D10T2</v>
      </c>
      <c r="AR2725" s="40" t="str">
        <f>IFERROR(_xlfn.XLOOKUP(AO2725,CrossRef!$N:$N,CrossRef!$G:$G,"Not Found"),"-")</f>
        <v>4028 - TRACK FRAME</v>
      </c>
      <c r="AS2725" s="40" t="str">
        <f>IFERROR(_xlfn.XLOOKUP(AO2725,CrossRef!$N:$N,CrossRef!$H:$H,"Not Found"),"-")</f>
        <v>LT - LEFT</v>
      </c>
    </row>
    <row r="2726" spans="1:45" hidden="1" x14ac:dyDescent="0.3">
      <c r="A2726" s="38" t="str">
        <f>E2726&amp;F2726&amp;U2726</f>
        <v>RABUCRG-TCFSRH</v>
      </c>
      <c r="B2726" s="38" t="str">
        <f>I2726&amp;D2726&amp;C2726</f>
        <v>DZ82264028RI</v>
      </c>
      <c r="C2726" s="38" t="str">
        <f>_xlfn.XLOOKUP(A2726,CrossRef!N:N,CrossRef!D:D,"",0)</f>
        <v>RI</v>
      </c>
      <c r="D2726" s="38" t="str">
        <f>_xlfn.XLOOKUP(A2726,CrossRef!N:N,CrossRef!C:C,"",0)</f>
        <v>4028</v>
      </c>
      <c r="E2726" s="38" t="str">
        <f>LEFT(M2726,3)</f>
        <v>RAB</v>
      </c>
      <c r="F2726" s="38" t="str">
        <f>_xlfn.TEXTAFTER(J2726,"-")</f>
        <v>UCRG-TCFS</v>
      </c>
      <c r="G2726" t="s">
        <v>2635</v>
      </c>
      <c r="H2726" t="s">
        <v>2636</v>
      </c>
      <c r="I2726" t="s">
        <v>7737</v>
      </c>
      <c r="J2726" s="7" t="s">
        <v>2466</v>
      </c>
      <c r="K2726" t="s">
        <v>2638</v>
      </c>
      <c r="L2726" t="s">
        <v>34</v>
      </c>
      <c r="M2726" t="s">
        <v>7738</v>
      </c>
      <c r="N2726" t="s">
        <v>2640</v>
      </c>
      <c r="O2726" t="s">
        <v>2803</v>
      </c>
      <c r="P2726" t="s">
        <v>2642</v>
      </c>
      <c r="Q2726" t="s">
        <v>2640</v>
      </c>
      <c r="R2726" t="s">
        <v>9622</v>
      </c>
      <c r="S2726" t="s">
        <v>2671</v>
      </c>
      <c r="T2726" t="s">
        <v>2767</v>
      </c>
      <c r="U2726" t="s">
        <v>63</v>
      </c>
      <c r="V2726" s="7" t="s">
        <v>1091</v>
      </c>
      <c r="W2726" s="8">
        <v>21000</v>
      </c>
      <c r="X2726" t="s">
        <v>9623</v>
      </c>
      <c r="Y2726" t="s">
        <v>4037</v>
      </c>
      <c r="Z2726" s="8">
        <v>18769.400000000001</v>
      </c>
      <c r="AA2726" s="9">
        <v>13.16</v>
      </c>
      <c r="AB2726" s="8">
        <v>184192.64000000001</v>
      </c>
      <c r="AD2726" s="10">
        <v>4846837</v>
      </c>
      <c r="AE2726" s="11">
        <v>46017</v>
      </c>
      <c r="AF2726" s="8">
        <v>16250.1</v>
      </c>
      <c r="AG2726" s="8">
        <v>18480.699999999997</v>
      </c>
      <c r="AH2726" s="12">
        <v>0.88003333333333322</v>
      </c>
      <c r="AI2726" s="8">
        <v>1404.3085106382975</v>
      </c>
      <c r="AJ2726" s="11">
        <v>47629.308510648145</v>
      </c>
      <c r="AK2726" s="11">
        <v>48151</v>
      </c>
      <c r="AL2726" s="10">
        <v>-522</v>
      </c>
      <c r="AM2726">
        <v>44115.56</v>
      </c>
      <c r="AN2726">
        <v>1.3269266666666666</v>
      </c>
      <c r="AO2726" s="40" t="str">
        <f>E2726&amp;F2726&amp;U2726</f>
        <v>RABUCRG-TCFSRH</v>
      </c>
      <c r="AP2726" s="40" t="str">
        <f>_xlfn.XLOOKUP(AO2726,CrossRef!N:N,CrossRef!A:A,"NOT FOUND",0)</f>
        <v>RAB4028RI</v>
      </c>
      <c r="AQ2726" s="40" t="str">
        <f>IFERROR(_xlfn.XLOOKUP(AO2726,CrossRef!$N:$N,CrossRef!$E:$E,"Not Found"),"-")</f>
        <v>D10T2</v>
      </c>
      <c r="AR2726" s="40" t="str">
        <f>IFERROR(_xlfn.XLOOKUP(AO2726,CrossRef!$N:$N,CrossRef!$G:$G,"Not Found"),"-")</f>
        <v>4028 - TRACK FRAME</v>
      </c>
      <c r="AS2726" s="40" t="str">
        <f>IFERROR(_xlfn.XLOOKUP(AO2726,CrossRef!$N:$N,CrossRef!$H:$H,"Not Found"),"-")</f>
        <v>RI - RIGHT</v>
      </c>
    </row>
    <row r="2727" spans="1:45" hidden="1" x14ac:dyDescent="0.3">
      <c r="A2727" s="38" t="str">
        <f>E2727&amp;F2727&amp;U2727</f>
        <v>RABUCRG-TCFSRH</v>
      </c>
      <c r="B2727" s="38" t="str">
        <f>I2727&amp;D2727&amp;C2727</f>
        <v>DZ81624028RI</v>
      </c>
      <c r="C2727" s="38" t="str">
        <f>_xlfn.XLOOKUP(A2727,CrossRef!N:N,CrossRef!D:D,"",0)</f>
        <v>RI</v>
      </c>
      <c r="D2727" s="38" t="str">
        <f>_xlfn.XLOOKUP(A2727,CrossRef!N:N,CrossRef!C:C,"",0)</f>
        <v>4028</v>
      </c>
      <c r="E2727" s="38" t="str">
        <f>LEFT(M2727,3)</f>
        <v>RAB</v>
      </c>
      <c r="F2727" s="38" t="str">
        <f>_xlfn.TEXTAFTER(J2727,"-")</f>
        <v>UCRG-TCFS</v>
      </c>
      <c r="G2727" t="s">
        <v>2635</v>
      </c>
      <c r="H2727" t="s">
        <v>2636</v>
      </c>
      <c r="I2727" t="s">
        <v>4211</v>
      </c>
      <c r="J2727" s="7" t="s">
        <v>2467</v>
      </c>
      <c r="K2727" t="s">
        <v>2638</v>
      </c>
      <c r="L2727" t="s">
        <v>34</v>
      </c>
      <c r="M2727" t="s">
        <v>4212</v>
      </c>
      <c r="N2727" t="s">
        <v>2640</v>
      </c>
      <c r="O2727" t="s">
        <v>2653</v>
      </c>
      <c r="P2727" t="s">
        <v>2642</v>
      </c>
      <c r="Q2727" t="s">
        <v>2662</v>
      </c>
      <c r="R2727" t="s">
        <v>9624</v>
      </c>
      <c r="S2727" t="s">
        <v>2671</v>
      </c>
      <c r="T2727" t="s">
        <v>2767</v>
      </c>
      <c r="U2727" t="s">
        <v>63</v>
      </c>
      <c r="V2727" s="7" t="s">
        <v>1091</v>
      </c>
      <c r="W2727" s="8">
        <v>21000</v>
      </c>
      <c r="X2727" t="s">
        <v>9625</v>
      </c>
      <c r="Y2727" t="s">
        <v>4037</v>
      </c>
      <c r="Z2727" s="8">
        <v>27403</v>
      </c>
      <c r="AA2727" s="9">
        <v>0</v>
      </c>
      <c r="AB2727" s="8">
        <v>184192.64000000001</v>
      </c>
      <c r="AD2727" s="10">
        <v>4407113</v>
      </c>
      <c r="AE2727" s="11">
        <v>45769</v>
      </c>
      <c r="AF2727" s="8">
        <v>24899</v>
      </c>
      <c r="AG2727" s="8">
        <v>18496</v>
      </c>
      <c r="AH2727" s="12">
        <v>0.88076190476190475</v>
      </c>
      <c r="AI2727" s="8">
        <v>0</v>
      </c>
      <c r="AJ2727" s="11">
        <v>46225</v>
      </c>
      <c r="AK2727" s="11">
        <v>47548</v>
      </c>
      <c r="AL2727" s="10">
        <v>-1323</v>
      </c>
      <c r="AO2727" s="40" t="str">
        <f>E2727&amp;F2727&amp;U2727</f>
        <v>RABUCRG-TCFSRH</v>
      </c>
      <c r="AP2727" s="40" t="str">
        <f>_xlfn.XLOOKUP(AO2727,CrossRef!N:N,CrossRef!A:A,"NOT FOUND",0)</f>
        <v>RAB4028RI</v>
      </c>
      <c r="AQ2727" s="40" t="str">
        <f>IFERROR(_xlfn.XLOOKUP(AO2727,CrossRef!$N:$N,CrossRef!$E:$E,"Not Found"),"-")</f>
        <v>D10T2</v>
      </c>
      <c r="AR2727" s="40" t="str">
        <f>IFERROR(_xlfn.XLOOKUP(AO2727,CrossRef!$N:$N,CrossRef!$G:$G,"Not Found"),"-")</f>
        <v>4028 - TRACK FRAME</v>
      </c>
      <c r="AS2727" s="40" t="str">
        <f>IFERROR(_xlfn.XLOOKUP(AO2727,CrossRef!$N:$N,CrossRef!$H:$H,"Not Found"),"-")</f>
        <v>RI - RIGHT</v>
      </c>
    </row>
    <row r="2728" spans="1:45" hidden="1" x14ac:dyDescent="0.3">
      <c r="A2728" s="38" t="str">
        <f>E2728&amp;F2728&amp;U2728</f>
        <v>RABUCRG-TCFSLH</v>
      </c>
      <c r="B2728" s="38" t="str">
        <f>I2728&amp;D2728&amp;C2728</f>
        <v>DZ81624028LT</v>
      </c>
      <c r="C2728" s="38" t="str">
        <f>_xlfn.XLOOKUP(A2728,CrossRef!N:N,CrossRef!D:D,"",0)</f>
        <v>LT</v>
      </c>
      <c r="D2728" s="38" t="str">
        <f>_xlfn.XLOOKUP(A2728,CrossRef!N:N,CrossRef!C:C,"",0)</f>
        <v>4028</v>
      </c>
      <c r="E2728" s="38" t="str">
        <f>LEFT(M2728,3)</f>
        <v>RAB</v>
      </c>
      <c r="F2728" s="38" t="str">
        <f>_xlfn.TEXTAFTER(J2728,"-")</f>
        <v>UCRG-TCFS</v>
      </c>
      <c r="G2728" t="s">
        <v>2635</v>
      </c>
      <c r="H2728" t="s">
        <v>2636</v>
      </c>
      <c r="I2728" t="s">
        <v>4211</v>
      </c>
      <c r="J2728" s="7" t="s">
        <v>2467</v>
      </c>
      <c r="K2728" t="s">
        <v>2638</v>
      </c>
      <c r="L2728" t="s">
        <v>34</v>
      </c>
      <c r="M2728" t="s">
        <v>4212</v>
      </c>
      <c r="N2728" t="s">
        <v>2640</v>
      </c>
      <c r="O2728" t="s">
        <v>2653</v>
      </c>
      <c r="P2728" t="s">
        <v>2642</v>
      </c>
      <c r="Q2728" t="s">
        <v>2662</v>
      </c>
      <c r="R2728" t="s">
        <v>9626</v>
      </c>
      <c r="S2728" t="s">
        <v>2671</v>
      </c>
      <c r="T2728" t="s">
        <v>2767</v>
      </c>
      <c r="U2728" t="s">
        <v>59</v>
      </c>
      <c r="V2728" s="7" t="s">
        <v>2153</v>
      </c>
      <c r="W2728" s="8">
        <v>21000</v>
      </c>
      <c r="X2728" t="s">
        <v>9627</v>
      </c>
      <c r="Y2728" t="s">
        <v>4037</v>
      </c>
      <c r="Z2728" s="8">
        <v>27403</v>
      </c>
      <c r="AA2728" s="9">
        <v>0</v>
      </c>
      <c r="AB2728" s="8">
        <v>184192.64000000001</v>
      </c>
      <c r="AD2728" s="10">
        <v>4718021</v>
      </c>
      <c r="AE2728" s="11">
        <v>45767</v>
      </c>
      <c r="AF2728" s="8">
        <v>24899</v>
      </c>
      <c r="AG2728" s="8">
        <v>18496</v>
      </c>
      <c r="AH2728" s="12">
        <v>0.88076190476190475</v>
      </c>
      <c r="AI2728" s="8">
        <v>0</v>
      </c>
      <c r="AJ2728" s="11">
        <v>46225</v>
      </c>
      <c r="AK2728" s="11">
        <v>47548</v>
      </c>
      <c r="AL2728" s="10">
        <v>-1323</v>
      </c>
      <c r="AO2728" s="40" t="str">
        <f>E2728&amp;F2728&amp;U2728</f>
        <v>RABUCRG-TCFSLH</v>
      </c>
      <c r="AP2728" s="40" t="str">
        <f>_xlfn.XLOOKUP(AO2728,CrossRef!N:N,CrossRef!A:A,"NOT FOUND",0)</f>
        <v>RAB4028LT</v>
      </c>
      <c r="AQ2728" s="40" t="str">
        <f>IFERROR(_xlfn.XLOOKUP(AO2728,CrossRef!$N:$N,CrossRef!$E:$E,"Not Found"),"-")</f>
        <v>D10T2</v>
      </c>
      <c r="AR2728" s="40" t="str">
        <f>IFERROR(_xlfn.XLOOKUP(AO2728,CrossRef!$N:$N,CrossRef!$G:$G,"Not Found"),"-")</f>
        <v>4028 - TRACK FRAME</v>
      </c>
      <c r="AS2728" s="40" t="str">
        <f>IFERROR(_xlfn.XLOOKUP(AO2728,CrossRef!$N:$N,CrossRef!$H:$H,"Not Found"),"-")</f>
        <v>LT - LEFT</v>
      </c>
    </row>
    <row r="2729" spans="1:45" hidden="1" x14ac:dyDescent="0.3">
      <c r="A2729" s="38" t="str">
        <f>E2729&amp;F2729&amp;U2729</f>
        <v>SSPDRIV-TQCV</v>
      </c>
      <c r="B2729" s="38" t="str">
        <f>I2729&amp;D2729&amp;C2729</f>
        <v>TD6311310100</v>
      </c>
      <c r="C2729" s="38" t="str">
        <f>_xlfn.XLOOKUP(A2729,CrossRef!N:N,CrossRef!D:D,"",0)</f>
        <v>00</v>
      </c>
      <c r="D2729" s="38" t="str">
        <f>_xlfn.XLOOKUP(A2729,CrossRef!N:N,CrossRef!C:C,"",0)</f>
        <v>3101</v>
      </c>
      <c r="E2729" s="38" t="str">
        <f>LEFT(M2729,3)</f>
        <v>SSP</v>
      </c>
      <c r="F2729" s="38" t="str">
        <f>_xlfn.TEXTAFTER(J2729,"-")</f>
        <v>DRIV-TQCV</v>
      </c>
      <c r="G2729" t="s">
        <v>2725</v>
      </c>
      <c r="H2729" t="s">
        <v>2726</v>
      </c>
      <c r="I2729" t="s">
        <v>3074</v>
      </c>
      <c r="J2729" s="7" t="s">
        <v>2468</v>
      </c>
      <c r="K2729" t="s">
        <v>2638</v>
      </c>
      <c r="L2729" t="s">
        <v>183</v>
      </c>
      <c r="M2729" t="s">
        <v>3075</v>
      </c>
      <c r="N2729" t="s">
        <v>2640</v>
      </c>
      <c r="O2729" t="s">
        <v>2653</v>
      </c>
      <c r="P2729" t="s">
        <v>2642</v>
      </c>
      <c r="Q2729" t="s">
        <v>2640</v>
      </c>
      <c r="R2729" t="s">
        <v>9628</v>
      </c>
      <c r="S2729" t="s">
        <v>2655</v>
      </c>
      <c r="T2729" t="s">
        <v>2678</v>
      </c>
      <c r="U2729" t="s">
        <v>2657</v>
      </c>
      <c r="V2729" s="7" t="s">
        <v>404</v>
      </c>
      <c r="W2729" s="8">
        <v>22000</v>
      </c>
      <c r="X2729" t="s">
        <v>9629</v>
      </c>
      <c r="Y2729" t="s">
        <v>3333</v>
      </c>
      <c r="Z2729" s="8">
        <v>67977.070000000007</v>
      </c>
      <c r="AA2729" s="9">
        <v>14.22</v>
      </c>
      <c r="AB2729" s="8">
        <v>78005.240000000005</v>
      </c>
      <c r="AD2729" s="10">
        <v>4777883</v>
      </c>
      <c r="AE2729" s="11">
        <v>45984</v>
      </c>
      <c r="AF2729" s="8">
        <v>64523.040000000001</v>
      </c>
      <c r="AG2729" s="8">
        <v>18545.97</v>
      </c>
      <c r="AH2729" s="12">
        <v>0.84299863636363637</v>
      </c>
      <c r="AI2729" s="8">
        <v>1304.2172995780591</v>
      </c>
      <c r="AJ2729" s="11">
        <v>47529.217299571763</v>
      </c>
      <c r="AK2729" s="11">
        <v>47634</v>
      </c>
      <c r="AL2729" s="10">
        <v>-105</v>
      </c>
      <c r="AM2729">
        <v>88013.05</v>
      </c>
      <c r="AN2729">
        <v>1.0677277272727275</v>
      </c>
      <c r="AO2729" s="40" t="str">
        <f>E2729&amp;F2729&amp;U2729</f>
        <v>SSPDRIV-TQCV</v>
      </c>
      <c r="AP2729" s="40" t="str">
        <f>_xlfn.XLOOKUP(AO2729,CrossRef!N:N,CrossRef!A:A,"NOT FOUND",0)</f>
        <v>SSP310100</v>
      </c>
      <c r="AQ2729" s="40" t="str">
        <f>IFERROR(_xlfn.XLOOKUP(AO2729,CrossRef!$N:$N,CrossRef!$E:$E,"Not Found"),"-")</f>
        <v>793F</v>
      </c>
      <c r="AR2729" s="40" t="str">
        <f>IFERROR(_xlfn.XLOOKUP(AO2729,CrossRef!$N:$N,CrossRef!$G:$G,"Not Found"),"-")</f>
        <v>3101 - TORQUE CONVERTER</v>
      </c>
      <c r="AS2729" s="40" t="str">
        <f>IFERROR(_xlfn.XLOOKUP(AO2729,CrossRef!$N:$N,CrossRef!$H:$H,"Not Found"),"-")</f>
        <v>00 - (NONE)</v>
      </c>
    </row>
    <row r="2730" spans="1:45" hidden="1" x14ac:dyDescent="0.3">
      <c r="A2730" s="38" t="str">
        <f>E2730&amp;F2730&amp;U2730</f>
        <v>SSPENGI</v>
      </c>
      <c r="B2730" s="38" t="str">
        <f>I2730&amp;D2730&amp;C2730</f>
        <v>TD6311100000</v>
      </c>
      <c r="C2730" s="38" t="str">
        <f>_xlfn.XLOOKUP(A2730,CrossRef!N:N,CrossRef!D:D,"",0)</f>
        <v>00</v>
      </c>
      <c r="D2730" s="38" t="str">
        <f>_xlfn.XLOOKUP(A2730,CrossRef!N:N,CrossRef!C:C,"",0)</f>
        <v>1000</v>
      </c>
      <c r="E2730" s="38" t="str">
        <f>LEFT(M2730,3)</f>
        <v>SSP</v>
      </c>
      <c r="F2730" s="38" t="str">
        <f>_xlfn.TEXTAFTER(J2730,"-")</f>
        <v>ENGI</v>
      </c>
      <c r="G2730" t="s">
        <v>2725</v>
      </c>
      <c r="H2730" t="s">
        <v>2726</v>
      </c>
      <c r="I2730" t="s">
        <v>3074</v>
      </c>
      <c r="J2730" s="7" t="s">
        <v>1797</v>
      </c>
      <c r="K2730" t="s">
        <v>2638</v>
      </c>
      <c r="L2730" t="s">
        <v>183</v>
      </c>
      <c r="M2730" t="s">
        <v>3075</v>
      </c>
      <c r="N2730" t="s">
        <v>2640</v>
      </c>
      <c r="O2730" t="s">
        <v>2653</v>
      </c>
      <c r="P2730" t="s">
        <v>2642</v>
      </c>
      <c r="Q2730" t="s">
        <v>2640</v>
      </c>
      <c r="R2730" t="s">
        <v>9630</v>
      </c>
      <c r="S2730" t="s">
        <v>2655</v>
      </c>
      <c r="T2730" t="s">
        <v>3265</v>
      </c>
      <c r="U2730" t="s">
        <v>2657</v>
      </c>
      <c r="V2730" s="7" t="s">
        <v>163</v>
      </c>
      <c r="W2730" s="8">
        <v>22000</v>
      </c>
      <c r="X2730" t="s">
        <v>6319</v>
      </c>
      <c r="Y2730" t="s">
        <v>3276</v>
      </c>
      <c r="Z2730" s="8">
        <v>67977.070000000007</v>
      </c>
      <c r="AA2730" s="9">
        <v>14.22</v>
      </c>
      <c r="AB2730" s="8">
        <v>734479.95</v>
      </c>
      <c r="AD2730" s="10">
        <v>4699751</v>
      </c>
      <c r="AE2730" s="11">
        <v>45985</v>
      </c>
      <c r="AF2730" s="8">
        <v>64523.040000000001</v>
      </c>
      <c r="AG2730" s="8">
        <v>18545.97</v>
      </c>
      <c r="AH2730" s="12">
        <v>0.84299863636363637</v>
      </c>
      <c r="AI2730" s="8">
        <v>1304.2172995780591</v>
      </c>
      <c r="AJ2730" s="11">
        <v>47529.217299571763</v>
      </c>
      <c r="AK2730" s="11"/>
      <c r="AL2730" s="10"/>
      <c r="AO2730" s="40" t="str">
        <f>E2730&amp;F2730&amp;U2730</f>
        <v>SSPENGI</v>
      </c>
      <c r="AP2730" s="40" t="str">
        <f>_xlfn.XLOOKUP(AO2730,CrossRef!N:N,CrossRef!A:A,"NOT FOUND",0)</f>
        <v>SSP100000</v>
      </c>
      <c r="AQ2730" s="40" t="str">
        <f>IFERROR(_xlfn.XLOOKUP(AO2730,CrossRef!$N:$N,CrossRef!$E:$E,"Not Found"),"-")</f>
        <v>793F</v>
      </c>
      <c r="AR2730" s="40" t="str">
        <f>IFERROR(_xlfn.XLOOKUP(AO2730,CrossRef!$N:$N,CrossRef!$G:$G,"Not Found"),"-")</f>
        <v>1000 - ENGINE</v>
      </c>
      <c r="AS2730" s="40" t="str">
        <f>IFERROR(_xlfn.XLOOKUP(AO2730,CrossRef!$N:$N,CrossRef!$H:$H,"Not Found"),"-")</f>
        <v>00 - (NONE)</v>
      </c>
    </row>
    <row r="2731" spans="1:45" hidden="1" x14ac:dyDescent="0.3">
      <c r="A2731" s="38" t="str">
        <f>E2731&amp;F2731&amp;U2731</f>
        <v>SSPENGI-COSY</v>
      </c>
      <c r="B2731" s="38" t="str">
        <f>I2731&amp;D2731&amp;C2731</f>
        <v>TD6311135300</v>
      </c>
      <c r="C2731" s="38" t="str">
        <f>_xlfn.XLOOKUP(A2731,CrossRef!N:N,CrossRef!D:D,"",0)</f>
        <v>00</v>
      </c>
      <c r="D2731" s="38" t="str">
        <f>_xlfn.XLOOKUP(A2731,CrossRef!N:N,CrossRef!C:C,"",0)</f>
        <v>1353</v>
      </c>
      <c r="E2731" s="38" t="str">
        <f>LEFT(M2731,3)</f>
        <v>SSP</v>
      </c>
      <c r="F2731" s="38" t="str">
        <f>_xlfn.TEXTAFTER(J2731,"-")</f>
        <v>ENGI-COSY</v>
      </c>
      <c r="G2731" t="s">
        <v>2725</v>
      </c>
      <c r="H2731" t="s">
        <v>2726</v>
      </c>
      <c r="I2731" t="s">
        <v>3074</v>
      </c>
      <c r="J2731" s="7" t="s">
        <v>2469</v>
      </c>
      <c r="K2731" t="s">
        <v>2638</v>
      </c>
      <c r="L2731" t="s">
        <v>183</v>
      </c>
      <c r="M2731" t="s">
        <v>3075</v>
      </c>
      <c r="N2731" t="s">
        <v>2640</v>
      </c>
      <c r="O2731" t="s">
        <v>2653</v>
      </c>
      <c r="P2731" t="s">
        <v>2642</v>
      </c>
      <c r="Q2731" t="s">
        <v>2640</v>
      </c>
      <c r="R2731" t="s">
        <v>9631</v>
      </c>
      <c r="S2731" t="s">
        <v>2655</v>
      </c>
      <c r="T2731" t="s">
        <v>3253</v>
      </c>
      <c r="U2731" t="s">
        <v>2657</v>
      </c>
      <c r="V2731" s="7" t="s">
        <v>291</v>
      </c>
      <c r="W2731" s="8">
        <v>22000</v>
      </c>
      <c r="X2731" t="s">
        <v>9632</v>
      </c>
      <c r="Y2731" t="s">
        <v>3255</v>
      </c>
      <c r="Z2731" s="8">
        <v>67977.070000000007</v>
      </c>
      <c r="AA2731" s="9">
        <v>14.22</v>
      </c>
      <c r="AB2731" s="8">
        <v>155138.51999999999</v>
      </c>
      <c r="AD2731" s="10">
        <v>4777926</v>
      </c>
      <c r="AE2731" s="11">
        <v>45984</v>
      </c>
      <c r="AF2731" s="8">
        <v>64523.040000000001</v>
      </c>
      <c r="AG2731" s="8">
        <v>18545.97</v>
      </c>
      <c r="AH2731" s="12">
        <v>0.84299863636363637</v>
      </c>
      <c r="AI2731" s="8">
        <v>1304.2172995780591</v>
      </c>
      <c r="AJ2731" s="11">
        <v>47529.217299571763</v>
      </c>
      <c r="AK2731" s="11">
        <v>47634</v>
      </c>
      <c r="AL2731" s="10">
        <v>-105</v>
      </c>
      <c r="AM2731">
        <v>88013.05</v>
      </c>
      <c r="AN2731">
        <v>1.0677277272727275</v>
      </c>
      <c r="AO2731" s="40" t="str">
        <f>E2731&amp;F2731&amp;U2731</f>
        <v>SSPENGI-COSY</v>
      </c>
      <c r="AP2731" s="40" t="str">
        <f>_xlfn.XLOOKUP(AO2731,CrossRef!N:N,CrossRef!A:A,"NOT FOUND",0)</f>
        <v>SSP135300</v>
      </c>
      <c r="AQ2731" s="40" t="str">
        <f>IFERROR(_xlfn.XLOOKUP(AO2731,CrossRef!$N:$N,CrossRef!$E:$E,"Not Found"),"-")</f>
        <v>793F</v>
      </c>
      <c r="AR2731" s="40" t="str">
        <f>IFERROR(_xlfn.XLOOKUP(AO2731,CrossRef!$N:$N,CrossRef!$G:$G,"Not Found"),"-")</f>
        <v>1353 - RADIATOR</v>
      </c>
      <c r="AS2731" s="40" t="str">
        <f>IFERROR(_xlfn.XLOOKUP(AO2731,CrossRef!$N:$N,CrossRef!$H:$H,"Not Found"),"-")</f>
        <v>00 - (NONE)</v>
      </c>
    </row>
    <row r="2732" spans="1:45" hidden="1" x14ac:dyDescent="0.3">
      <c r="A2732" s="38" t="str">
        <f>E2732&amp;F2732&amp;U2732</f>
        <v>SNDDRIV-WHGPRHF</v>
      </c>
      <c r="B2732" s="38" t="str">
        <f>I2732&amp;D2732&amp;C2732</f>
        <v>TD63224008RF</v>
      </c>
      <c r="C2732" s="38" t="str">
        <f>_xlfn.XLOOKUP(A2732,CrossRef!N:N,CrossRef!D:D,"",0)</f>
        <v>RF</v>
      </c>
      <c r="D2732" s="38" t="str">
        <f>_xlfn.XLOOKUP(A2732,CrossRef!N:N,CrossRef!C:C,"",0)</f>
        <v>4008</v>
      </c>
      <c r="E2732" s="38" t="str">
        <f>LEFT(M2732,3)</f>
        <v>SND</v>
      </c>
      <c r="F2732" s="38" t="str">
        <f>_xlfn.TEXTAFTER(J2732,"-")</f>
        <v>DRIV-WHGP</v>
      </c>
      <c r="G2732" t="s">
        <v>2725</v>
      </c>
      <c r="H2732" t="s">
        <v>2726</v>
      </c>
      <c r="I2732" t="s">
        <v>3134</v>
      </c>
      <c r="J2732" s="7" t="s">
        <v>2432</v>
      </c>
      <c r="K2732" t="s">
        <v>2638</v>
      </c>
      <c r="L2732" t="s">
        <v>187</v>
      </c>
      <c r="M2732" t="s">
        <v>3135</v>
      </c>
      <c r="N2732" t="s">
        <v>2640</v>
      </c>
      <c r="O2732" t="s">
        <v>2653</v>
      </c>
      <c r="P2732" t="s">
        <v>2642</v>
      </c>
      <c r="Q2732" t="s">
        <v>2640</v>
      </c>
      <c r="R2732" t="s">
        <v>9633</v>
      </c>
      <c r="S2732" t="s">
        <v>2655</v>
      </c>
      <c r="T2732" t="s">
        <v>2688</v>
      </c>
      <c r="U2732" t="s">
        <v>488</v>
      </c>
      <c r="V2732" s="7" t="s">
        <v>946</v>
      </c>
      <c r="W2732" s="8">
        <v>24000</v>
      </c>
      <c r="X2732" t="s">
        <v>9634</v>
      </c>
      <c r="Y2732" t="s">
        <v>6178</v>
      </c>
      <c r="Z2732" s="8">
        <v>54941.65</v>
      </c>
      <c r="AA2732" s="9">
        <v>14.08</v>
      </c>
      <c r="AB2732" s="8">
        <v>108623.9</v>
      </c>
      <c r="AD2732" s="10">
        <v>5028698</v>
      </c>
      <c r="AE2732" s="11">
        <v>45844</v>
      </c>
      <c r="AF2732" s="8">
        <v>49498.62</v>
      </c>
      <c r="AG2732" s="8">
        <v>18556.969999999994</v>
      </c>
      <c r="AH2732" s="12">
        <v>0.7732070833333331</v>
      </c>
      <c r="AI2732" s="8">
        <v>1317.9666193181813</v>
      </c>
      <c r="AJ2732" s="11">
        <v>47542.966619328705</v>
      </c>
      <c r="AK2732" s="11">
        <v>47509</v>
      </c>
      <c r="AL2732" s="10">
        <v>33</v>
      </c>
      <c r="AM2732">
        <v>73020.37</v>
      </c>
      <c r="AN2732">
        <v>0.9800729166666664</v>
      </c>
      <c r="AO2732" s="40" t="str">
        <f>E2732&amp;F2732&amp;U2732</f>
        <v>SNDDRIV-WHGPRHF</v>
      </c>
      <c r="AP2732" s="40" t="str">
        <f>_xlfn.XLOOKUP(AO2732,CrossRef!N:N,CrossRef!A:A,"NOT FOUND",0)</f>
        <v>SND4008RF</v>
      </c>
      <c r="AQ2732" s="40" t="str">
        <f>IFERROR(_xlfn.XLOOKUP(AO2732,CrossRef!$N:$N,CrossRef!$E:$E,"Not Found"),"-")</f>
        <v>793F XQ</v>
      </c>
      <c r="AR2732" s="40" t="str">
        <f>IFERROR(_xlfn.XLOOKUP(AO2732,CrossRef!$N:$N,CrossRef!$G:$G,"Not Found"),"-")</f>
        <v>4008 - FINAL DRIVE, BRAKE &amp; WHEEL</v>
      </c>
      <c r="AS2732" s="40" t="str">
        <f>IFERROR(_xlfn.XLOOKUP(AO2732,CrossRef!$N:$N,CrossRef!$H:$H,"Not Found"),"-")</f>
        <v>RF - RIGHT FRONT</v>
      </c>
    </row>
    <row r="2733" spans="1:45" hidden="1" x14ac:dyDescent="0.3">
      <c r="A2733" s="38" t="str">
        <f>E2733&amp;F2733&amp;U2733</f>
        <v>SNDSURE-SPSNRHF</v>
      </c>
      <c r="B2733" s="38" t="str">
        <f>I2733&amp;D2733&amp;C2733</f>
        <v>TD6322</v>
      </c>
      <c r="C2733" s="38" t="str">
        <f>_xlfn.XLOOKUP(A2733,CrossRef!N:N,CrossRef!D:D,"",0)</f>
        <v/>
      </c>
      <c r="D2733" s="38" t="str">
        <f>_xlfn.XLOOKUP(A2733,CrossRef!N:N,CrossRef!C:C,"",0)</f>
        <v/>
      </c>
      <c r="E2733" s="38" t="str">
        <f>LEFT(M2733,3)</f>
        <v>SND</v>
      </c>
      <c r="F2733" s="38" t="str">
        <f>_xlfn.TEXTAFTER(J2733,"-")</f>
        <v>SURE-SPSN</v>
      </c>
      <c r="G2733" t="s">
        <v>2725</v>
      </c>
      <c r="H2733" t="s">
        <v>2726</v>
      </c>
      <c r="I2733" t="s">
        <v>3134</v>
      </c>
      <c r="J2733" s="7" t="s">
        <v>1148</v>
      </c>
      <c r="K2733" t="s">
        <v>2638</v>
      </c>
      <c r="L2733" t="s">
        <v>187</v>
      </c>
      <c r="M2733" t="s">
        <v>3135</v>
      </c>
      <c r="N2733" t="s">
        <v>2640</v>
      </c>
      <c r="O2733" t="s">
        <v>2653</v>
      </c>
      <c r="P2733" t="s">
        <v>2642</v>
      </c>
      <c r="Q2733" t="s">
        <v>2640</v>
      </c>
      <c r="R2733" t="s">
        <v>9635</v>
      </c>
      <c r="S2733" t="s">
        <v>2644</v>
      </c>
      <c r="T2733" t="s">
        <v>2720</v>
      </c>
      <c r="U2733" t="s">
        <v>488</v>
      </c>
      <c r="V2733" s="7" t="s">
        <v>1108</v>
      </c>
      <c r="W2733" s="8">
        <v>24000</v>
      </c>
      <c r="X2733" t="s">
        <v>9636</v>
      </c>
      <c r="Y2733" t="s">
        <v>3142</v>
      </c>
      <c r="Z2733" s="8">
        <v>54941.65</v>
      </c>
      <c r="AA2733" s="9">
        <v>14.08</v>
      </c>
      <c r="AB2733" s="8">
        <v>68000.45</v>
      </c>
      <c r="AD2733" s="10">
        <v>4694737</v>
      </c>
      <c r="AE2733" s="11">
        <v>45844</v>
      </c>
      <c r="AF2733" s="8">
        <v>49498.62</v>
      </c>
      <c r="AG2733" s="8">
        <v>18556.969999999994</v>
      </c>
      <c r="AH2733" s="12">
        <v>0.7732070833333331</v>
      </c>
      <c r="AI2733" s="8">
        <v>1317.9666193181813</v>
      </c>
      <c r="AJ2733" s="11">
        <v>47542.966619328705</v>
      </c>
      <c r="AK2733" s="11">
        <v>47509</v>
      </c>
      <c r="AL2733" s="10">
        <v>33</v>
      </c>
      <c r="AM2733">
        <v>73020.37</v>
      </c>
      <c r="AN2733">
        <v>0.9800729166666664</v>
      </c>
      <c r="AO2733" s="40" t="str">
        <f>E2733&amp;F2733&amp;U2733</f>
        <v>SNDSURE-SPSNRHF</v>
      </c>
      <c r="AP2733" s="40" t="str">
        <f>_xlfn.XLOOKUP(AO2733,CrossRef!N:N,CrossRef!A:A,"NOT FOUND",0)</f>
        <v>NOT FOUND</v>
      </c>
      <c r="AQ2733" s="40" t="str">
        <f>IFERROR(_xlfn.XLOOKUP(AO2733,CrossRef!$N:$N,CrossRef!$E:$E,"Not Found"),"-")</f>
        <v>Not Found</v>
      </c>
      <c r="AR2733" s="40" t="str">
        <f>IFERROR(_xlfn.XLOOKUP(AO2733,CrossRef!$N:$N,CrossRef!$G:$G,"Not Found"),"-")</f>
        <v>Not Found</v>
      </c>
      <c r="AS2733" s="40" t="str">
        <f>IFERROR(_xlfn.XLOOKUP(AO2733,CrossRef!$N:$N,CrossRef!$H:$H,"Not Found"),"-")</f>
        <v>Not Found</v>
      </c>
    </row>
    <row r="2734" spans="1:45" hidden="1" x14ac:dyDescent="0.3">
      <c r="A2734" s="38" t="str">
        <f>E2734&amp;F2734&amp;U2734</f>
        <v>SSPSURE-SPSNLHF</v>
      </c>
      <c r="B2734" s="38" t="str">
        <f>I2734&amp;D2734&amp;C2734</f>
        <v>TD63287201LF</v>
      </c>
      <c r="C2734" s="38" t="str">
        <f>_xlfn.XLOOKUP(A2734,CrossRef!N:N,CrossRef!D:D,"",0)</f>
        <v>LF</v>
      </c>
      <c r="D2734" s="38" t="str">
        <f>_xlfn.XLOOKUP(A2734,CrossRef!N:N,CrossRef!C:C,"",0)</f>
        <v>7201</v>
      </c>
      <c r="E2734" s="38" t="str">
        <f>LEFT(M2734,3)</f>
        <v>SSP</v>
      </c>
      <c r="F2734" s="38" t="str">
        <f>_xlfn.TEXTAFTER(J2734,"-")</f>
        <v>SURE-SPSN</v>
      </c>
      <c r="G2734" t="s">
        <v>2725</v>
      </c>
      <c r="H2734" t="s">
        <v>2726</v>
      </c>
      <c r="I2734" t="s">
        <v>5179</v>
      </c>
      <c r="J2734" s="7" t="s">
        <v>1911</v>
      </c>
      <c r="K2734" t="s">
        <v>2638</v>
      </c>
      <c r="L2734" t="s">
        <v>183</v>
      </c>
      <c r="M2734" t="s">
        <v>5180</v>
      </c>
      <c r="N2734" t="s">
        <v>2640</v>
      </c>
      <c r="O2734" t="s">
        <v>2803</v>
      </c>
      <c r="P2734" t="s">
        <v>2642</v>
      </c>
      <c r="Q2734" t="s">
        <v>2640</v>
      </c>
      <c r="R2734" t="s">
        <v>9637</v>
      </c>
      <c r="S2734" t="s">
        <v>2644</v>
      </c>
      <c r="T2734" t="s">
        <v>2720</v>
      </c>
      <c r="U2734" t="s">
        <v>485</v>
      </c>
      <c r="V2734" s="7" t="s">
        <v>950</v>
      </c>
      <c r="W2734" s="8">
        <v>24000</v>
      </c>
      <c r="X2734" t="s">
        <v>9638</v>
      </c>
      <c r="Y2734" t="s">
        <v>2825</v>
      </c>
      <c r="Z2734" s="8">
        <v>44830</v>
      </c>
      <c r="AA2734" s="9">
        <v>13.06</v>
      </c>
      <c r="AB2734" s="8">
        <v>68000.45</v>
      </c>
      <c r="AD2734" s="10">
        <v>4546735</v>
      </c>
      <c r="AE2734" s="11">
        <v>45840</v>
      </c>
      <c r="AF2734" s="8">
        <v>39429.72</v>
      </c>
      <c r="AG2734" s="8">
        <v>18599.72</v>
      </c>
      <c r="AH2734" s="12">
        <v>0.77498833333333339</v>
      </c>
      <c r="AI2734" s="8">
        <v>1424.1745788667688</v>
      </c>
      <c r="AJ2734" s="11">
        <v>47649.174578854167</v>
      </c>
      <c r="AK2734" s="11">
        <v>47638</v>
      </c>
      <c r="AL2734" s="10">
        <v>11</v>
      </c>
      <c r="AM2734">
        <v>63283.78</v>
      </c>
      <c r="AN2734">
        <v>0.99391916666666658</v>
      </c>
      <c r="AO2734" s="40" t="str">
        <f>E2734&amp;F2734&amp;U2734</f>
        <v>SSPSURE-SPSNLHF</v>
      </c>
      <c r="AP2734" s="40" t="str">
        <f>_xlfn.XLOOKUP(AO2734,CrossRef!N:N,CrossRef!A:A,"NOT FOUND",0)</f>
        <v>SSP7201LF</v>
      </c>
      <c r="AQ2734" s="40" t="str">
        <f>IFERROR(_xlfn.XLOOKUP(AO2734,CrossRef!$N:$N,CrossRef!$E:$E,"Not Found"),"-")</f>
        <v>793F</v>
      </c>
      <c r="AR2734" s="40" t="str">
        <f>IFERROR(_xlfn.XLOOKUP(AO2734,CrossRef!$N:$N,CrossRef!$G:$G,"Not Found"),"-")</f>
        <v>7201 - SUSPENSION CYLINDER</v>
      </c>
      <c r="AS2734" s="40" t="str">
        <f>IFERROR(_xlfn.XLOOKUP(AO2734,CrossRef!$N:$N,CrossRef!$H:$H,"Not Found"),"-")</f>
        <v>LF - LEFT FRONT</v>
      </c>
    </row>
    <row r="2735" spans="1:45" hidden="1" x14ac:dyDescent="0.3">
      <c r="A2735" s="38" t="str">
        <f>E2735&amp;F2735&amp;U2735</f>
        <v>E9WSUREFR</v>
      </c>
      <c r="B2735" s="38" t="str">
        <f>I2735&amp;D2735&amp;C2735</f>
        <v>GD14113258FR</v>
      </c>
      <c r="C2735" s="38" t="str">
        <f>_xlfn.XLOOKUP(A2735,CrossRef!N:N,CrossRef!D:D,"",0)</f>
        <v>FR</v>
      </c>
      <c r="D2735" s="38" t="str">
        <f>_xlfn.XLOOKUP(A2735,CrossRef!N:N,CrossRef!C:C,"",0)</f>
        <v>3258</v>
      </c>
      <c r="E2735" s="38" t="str">
        <f>LEFT(M2735,3)</f>
        <v>E9W</v>
      </c>
      <c r="F2735" s="38" t="str">
        <f>_xlfn.TEXTAFTER(J2735,"-")</f>
        <v>SURE</v>
      </c>
      <c r="G2735" t="s">
        <v>2725</v>
      </c>
      <c r="H2735" t="s">
        <v>2726</v>
      </c>
      <c r="I2735" t="s">
        <v>4120</v>
      </c>
      <c r="J2735" s="7" t="s">
        <v>903</v>
      </c>
      <c r="K2735" t="s">
        <v>2638</v>
      </c>
      <c r="L2735" t="s">
        <v>101</v>
      </c>
      <c r="M2735" t="s">
        <v>4121</v>
      </c>
      <c r="N2735" t="s">
        <v>2640</v>
      </c>
      <c r="O2735" t="s">
        <v>2803</v>
      </c>
      <c r="P2735" t="s">
        <v>2642</v>
      </c>
      <c r="Q2735" t="s">
        <v>2640</v>
      </c>
      <c r="R2735" t="s">
        <v>9639</v>
      </c>
      <c r="S2735" t="s">
        <v>2644</v>
      </c>
      <c r="T2735" t="s">
        <v>2657</v>
      </c>
      <c r="U2735" t="s">
        <v>233</v>
      </c>
      <c r="V2735" s="7" t="s">
        <v>893</v>
      </c>
      <c r="W2735" s="8">
        <v>24000</v>
      </c>
      <c r="X2735" t="s">
        <v>9640</v>
      </c>
      <c r="Y2735" t="s">
        <v>9641</v>
      </c>
      <c r="Z2735" s="8">
        <v>28205</v>
      </c>
      <c r="AA2735" s="9">
        <v>10.84</v>
      </c>
      <c r="AB2735" s="8">
        <v>86170.89</v>
      </c>
      <c r="AD2735" s="10">
        <v>4768815</v>
      </c>
      <c r="AE2735" s="11">
        <v>45752</v>
      </c>
      <c r="AF2735" s="8">
        <v>22810</v>
      </c>
      <c r="AG2735" s="8">
        <v>18605</v>
      </c>
      <c r="AH2735" s="12">
        <v>0.77520833333333339</v>
      </c>
      <c r="AI2735" s="8">
        <v>1716.3284132841329</v>
      </c>
      <c r="AJ2735" s="11">
        <v>47941.328413275463</v>
      </c>
      <c r="AK2735" s="11">
        <v>47922</v>
      </c>
      <c r="AL2735" s="10">
        <v>19</v>
      </c>
      <c r="AM2735">
        <v>46600.479999999996</v>
      </c>
      <c r="AN2735">
        <v>0.99126999999999987</v>
      </c>
      <c r="AO2735" s="40" t="str">
        <f>E2735&amp;F2735&amp;U2735</f>
        <v>E9WSUREFR</v>
      </c>
      <c r="AP2735" s="40" t="str">
        <f>_xlfn.XLOOKUP(AO2735,CrossRef!N:N,CrossRef!A:A,"NOT FOUND",0)</f>
        <v>E9W3258FR</v>
      </c>
      <c r="AQ2735" s="40" t="str">
        <f>IFERROR(_xlfn.XLOOKUP(AO2735,CrossRef!$N:$N,CrossRef!$E:$E,"Not Found"),"-")</f>
        <v>18M3</v>
      </c>
      <c r="AR2735" s="40" t="str">
        <f>IFERROR(_xlfn.XLOOKUP(AO2735,CrossRef!$N:$N,CrossRef!$G:$G,"Not Found"),"-")</f>
        <v>3258 - DIFFERENTIAL</v>
      </c>
      <c r="AS2735" s="40" t="str">
        <f>IFERROR(_xlfn.XLOOKUP(AO2735,CrossRef!$N:$N,CrossRef!$H:$H,"Not Found"),"-")</f>
        <v>FR - FRONT</v>
      </c>
    </row>
    <row r="2736" spans="1:45" hidden="1" x14ac:dyDescent="0.3">
      <c r="A2736" s="38" t="str">
        <f>E2736&amp;F2736&amp;U2736</f>
        <v>HCMSURE-SWBR</v>
      </c>
      <c r="B2736" s="38" t="str">
        <f>I2736&amp;D2736&amp;C2736</f>
        <v>EX7172</v>
      </c>
      <c r="C2736" s="38" t="str">
        <f>_xlfn.XLOOKUP(A2736,CrossRef!N:N,CrossRef!D:D,"",0)</f>
        <v/>
      </c>
      <c r="D2736" s="38" t="str">
        <f>_xlfn.XLOOKUP(A2736,CrossRef!N:N,CrossRef!C:C,"",0)</f>
        <v/>
      </c>
      <c r="E2736" s="38" t="str">
        <f>LEFT(M2736,3)</f>
        <v>HCM</v>
      </c>
      <c r="F2736" s="38" t="str">
        <f>_xlfn.TEXTAFTER(J2736,"-")</f>
        <v>SURE-SWBR</v>
      </c>
      <c r="G2736" t="s">
        <v>2648</v>
      </c>
      <c r="H2736" t="s">
        <v>2649</v>
      </c>
      <c r="I2736" t="s">
        <v>3065</v>
      </c>
      <c r="J2736" s="7" t="s">
        <v>2470</v>
      </c>
      <c r="K2736" t="s">
        <v>2668</v>
      </c>
      <c r="L2736" t="s">
        <v>2959</v>
      </c>
      <c r="M2736" t="s">
        <v>3066</v>
      </c>
      <c r="N2736" t="s">
        <v>2640</v>
      </c>
      <c r="O2736" t="s">
        <v>3054</v>
      </c>
      <c r="P2736" t="s">
        <v>2642</v>
      </c>
      <c r="Q2736" t="s">
        <v>2640</v>
      </c>
      <c r="R2736" t="s">
        <v>9642</v>
      </c>
      <c r="S2736" t="s">
        <v>2671</v>
      </c>
      <c r="T2736" t="s">
        <v>2751</v>
      </c>
      <c r="U2736" t="s">
        <v>2657</v>
      </c>
      <c r="V2736" s="7" t="s">
        <v>874</v>
      </c>
      <c r="W2736" s="8">
        <v>35000</v>
      </c>
      <c r="X2736" t="s">
        <v>9643</v>
      </c>
      <c r="Y2736" t="s">
        <v>9644</v>
      </c>
      <c r="Z2736" s="8">
        <v>16387.599999999999</v>
      </c>
      <c r="AA2736" s="9">
        <v>15.16</v>
      </c>
      <c r="AB2736" s="8">
        <v>599266.39</v>
      </c>
      <c r="AD2736" s="10">
        <v>0</v>
      </c>
      <c r="AE2736" s="11"/>
      <c r="AF2736" s="8"/>
      <c r="AG2736" s="8">
        <v>18612.400000000001</v>
      </c>
      <c r="AH2736" s="12">
        <v>0.53178285714285722</v>
      </c>
      <c r="AI2736" s="8">
        <v>1227.7308707124012</v>
      </c>
      <c r="AJ2736" s="11">
        <v>47452.730870717591</v>
      </c>
      <c r="AK2736" s="11">
        <v>47240</v>
      </c>
      <c r="AL2736" s="10">
        <v>212</v>
      </c>
      <c r="AM2736">
        <v>31775</v>
      </c>
      <c r="AO2736" s="40" t="str">
        <f>E2736&amp;F2736&amp;U2736</f>
        <v>HCMSURE-SWBR</v>
      </c>
      <c r="AP2736" s="40" t="str">
        <f>_xlfn.XLOOKUP(AO2736,CrossRef!N:N,CrossRef!A:A,"NOT FOUND",0)</f>
        <v>NOT FOUND</v>
      </c>
      <c r="AQ2736" s="40" t="str">
        <f>IFERROR(_xlfn.XLOOKUP(AO2736,CrossRef!$N:$N,CrossRef!$E:$E,"Not Found"),"-")</f>
        <v>Not Found</v>
      </c>
      <c r="AR2736" s="40" t="str">
        <f>IFERROR(_xlfn.XLOOKUP(AO2736,CrossRef!$N:$N,CrossRef!$G:$G,"Not Found"),"-")</f>
        <v>Not Found</v>
      </c>
      <c r="AS2736" s="40" t="str">
        <f>IFERROR(_xlfn.XLOOKUP(AO2736,CrossRef!$N:$N,CrossRef!$H:$H,"Not Found"),"-")</f>
        <v>Not Found</v>
      </c>
    </row>
    <row r="2737" spans="1:45" hidden="1" x14ac:dyDescent="0.3">
      <c r="A2737" s="38" t="str">
        <f>E2737&amp;F2737&amp;U2737</f>
        <v>SPDDRIV-DIFF</v>
      </c>
      <c r="B2737" s="38" t="str">
        <f>I2737&amp;D2737&amp;C2737</f>
        <v>TD6638325800</v>
      </c>
      <c r="C2737" s="38" t="str">
        <f>_xlfn.XLOOKUP(A2737,CrossRef!N:N,CrossRef!D:D,"",0)</f>
        <v>00</v>
      </c>
      <c r="D2737" s="38" t="str">
        <f>_xlfn.XLOOKUP(A2737,CrossRef!N:N,CrossRef!C:C,"",0)</f>
        <v>3258</v>
      </c>
      <c r="E2737" s="38" t="str">
        <f>LEFT(M2737,3)</f>
        <v>SPD</v>
      </c>
      <c r="F2737" s="38" t="str">
        <f>_xlfn.TEXTAFTER(J2737,"-")</f>
        <v>DRIV-DIFF</v>
      </c>
      <c r="G2737" t="s">
        <v>2695</v>
      </c>
      <c r="H2737" t="s">
        <v>2696</v>
      </c>
      <c r="I2737" t="s">
        <v>4431</v>
      </c>
      <c r="J2737" s="7" t="s">
        <v>2471</v>
      </c>
      <c r="K2737" t="s">
        <v>2638</v>
      </c>
      <c r="L2737" t="s">
        <v>190</v>
      </c>
      <c r="M2737" t="s">
        <v>4432</v>
      </c>
      <c r="N2737" t="s">
        <v>2640</v>
      </c>
      <c r="O2737" t="s">
        <v>3054</v>
      </c>
      <c r="P2737" t="s">
        <v>2642</v>
      </c>
      <c r="Q2737" t="s">
        <v>2640</v>
      </c>
      <c r="R2737" t="s">
        <v>9645</v>
      </c>
      <c r="S2737" t="s">
        <v>2655</v>
      </c>
      <c r="T2737" t="s">
        <v>2656</v>
      </c>
      <c r="U2737" t="s">
        <v>2657</v>
      </c>
      <c r="V2737" s="7" t="s">
        <v>476</v>
      </c>
      <c r="W2737" s="8">
        <v>20000</v>
      </c>
      <c r="X2737" t="s">
        <v>9646</v>
      </c>
      <c r="Y2737" t="s">
        <v>3449</v>
      </c>
      <c r="Z2737" s="8">
        <v>21915.4</v>
      </c>
      <c r="AA2737" s="9">
        <v>13.24</v>
      </c>
      <c r="AB2737" s="8">
        <v>76870.87</v>
      </c>
      <c r="AD2737" s="10">
        <v>4792382</v>
      </c>
      <c r="AE2737" s="11">
        <v>46126</v>
      </c>
      <c r="AF2737" s="8">
        <v>20563.3</v>
      </c>
      <c r="AG2737" s="8">
        <v>18647.900000000001</v>
      </c>
      <c r="AH2737" s="12">
        <v>0.93239500000000008</v>
      </c>
      <c r="AI2737" s="8">
        <v>1408.4516616314199</v>
      </c>
      <c r="AJ2737" s="11">
        <v>47633.451661608793</v>
      </c>
      <c r="AK2737" s="11">
        <v>47737</v>
      </c>
      <c r="AL2737" s="10">
        <v>-104</v>
      </c>
      <c r="AM2737">
        <v>41934.28</v>
      </c>
      <c r="AN2737">
        <v>1.068549</v>
      </c>
      <c r="AO2737" s="40" t="str">
        <f>E2737&amp;F2737&amp;U2737</f>
        <v>SPDDRIV-DIFF</v>
      </c>
      <c r="AP2737" s="40" t="str">
        <f>_xlfn.XLOOKUP(AO2737,CrossRef!N:N,CrossRef!A:A,"NOT FOUND",0)</f>
        <v>SPD325800</v>
      </c>
      <c r="AQ2737" s="40" t="str">
        <f>IFERROR(_xlfn.XLOOKUP(AO2737,CrossRef!$N:$N,CrossRef!$E:$E,"Not Found"),"-")</f>
        <v>789D</v>
      </c>
      <c r="AR2737" s="40" t="str">
        <f>IFERROR(_xlfn.XLOOKUP(AO2737,CrossRef!$N:$N,CrossRef!$G:$G,"Not Found"),"-")</f>
        <v>3258 - DIFFERENTIAL</v>
      </c>
      <c r="AS2737" s="40" t="str">
        <f>IFERROR(_xlfn.XLOOKUP(AO2737,CrossRef!$N:$N,CrossRef!$H:$H,"Not Found"),"-")</f>
        <v>00 - (NONE)</v>
      </c>
    </row>
    <row r="2738" spans="1:45" hidden="1" x14ac:dyDescent="0.3">
      <c r="A2738" s="38" t="str">
        <f>E2738&amp;F2738&amp;U2738</f>
        <v>SPDDRIV-TMSN</v>
      </c>
      <c r="B2738" s="38" t="str">
        <f>I2738&amp;D2738&amp;C2738</f>
        <v>TD6638303000</v>
      </c>
      <c r="C2738" s="38" t="str">
        <f>_xlfn.XLOOKUP(A2738,CrossRef!N:N,CrossRef!D:D,"",0)</f>
        <v>00</v>
      </c>
      <c r="D2738" s="38" t="str">
        <f>_xlfn.XLOOKUP(A2738,CrossRef!N:N,CrossRef!C:C,"",0)</f>
        <v>3030</v>
      </c>
      <c r="E2738" s="38" t="str">
        <f>LEFT(M2738,3)</f>
        <v>SPD</v>
      </c>
      <c r="F2738" s="38" t="str">
        <f>_xlfn.TEXTAFTER(J2738,"-")</f>
        <v>DRIV-TMSN</v>
      </c>
      <c r="G2738" t="s">
        <v>2695</v>
      </c>
      <c r="H2738" t="s">
        <v>2696</v>
      </c>
      <c r="I2738" t="s">
        <v>4431</v>
      </c>
      <c r="J2738" s="7" t="s">
        <v>2472</v>
      </c>
      <c r="K2738" t="s">
        <v>2638</v>
      </c>
      <c r="L2738" t="s">
        <v>190</v>
      </c>
      <c r="M2738" t="s">
        <v>4432</v>
      </c>
      <c r="N2738" t="s">
        <v>2640</v>
      </c>
      <c r="O2738" t="s">
        <v>3054</v>
      </c>
      <c r="P2738" t="s">
        <v>2642</v>
      </c>
      <c r="Q2738" t="s">
        <v>2640</v>
      </c>
      <c r="R2738" t="s">
        <v>9647</v>
      </c>
      <c r="S2738" t="s">
        <v>2655</v>
      </c>
      <c r="T2738" t="s">
        <v>2818</v>
      </c>
      <c r="U2738" t="s">
        <v>2657</v>
      </c>
      <c r="V2738" s="7" t="s">
        <v>352</v>
      </c>
      <c r="W2738" s="8">
        <v>20000</v>
      </c>
      <c r="X2738" t="s">
        <v>9648</v>
      </c>
      <c r="Y2738" t="s">
        <v>3453</v>
      </c>
      <c r="Z2738" s="8">
        <v>21915.4</v>
      </c>
      <c r="AA2738" s="9">
        <v>13.24</v>
      </c>
      <c r="AB2738" s="8">
        <v>100188.96</v>
      </c>
      <c r="AD2738" s="10">
        <v>4763296</v>
      </c>
      <c r="AE2738" s="11">
        <v>46125</v>
      </c>
      <c r="AF2738" s="8">
        <v>20563.3</v>
      </c>
      <c r="AG2738" s="8">
        <v>18647.900000000001</v>
      </c>
      <c r="AH2738" s="12">
        <v>0.93239500000000008</v>
      </c>
      <c r="AI2738" s="8">
        <v>1408.4516616314199</v>
      </c>
      <c r="AJ2738" s="11">
        <v>47633.451661608793</v>
      </c>
      <c r="AK2738" s="11">
        <v>47737</v>
      </c>
      <c r="AL2738" s="10">
        <v>-104</v>
      </c>
      <c r="AM2738">
        <v>41934.28</v>
      </c>
      <c r="AN2738">
        <v>1.068549</v>
      </c>
      <c r="AO2738" s="40" t="str">
        <f>E2738&amp;F2738&amp;U2738</f>
        <v>SPDDRIV-TMSN</v>
      </c>
      <c r="AP2738" s="40" t="str">
        <f>_xlfn.XLOOKUP(AO2738,CrossRef!N:N,CrossRef!A:A,"NOT FOUND",0)</f>
        <v>SPD303000</v>
      </c>
      <c r="AQ2738" s="40" t="str">
        <f>IFERROR(_xlfn.XLOOKUP(AO2738,CrossRef!$N:$N,CrossRef!$E:$E,"Not Found"),"-")</f>
        <v>789D</v>
      </c>
      <c r="AR2738" s="40" t="str">
        <f>IFERROR(_xlfn.XLOOKUP(AO2738,CrossRef!$N:$N,CrossRef!$G:$G,"Not Found"),"-")</f>
        <v>3030 - TRANSMISSION</v>
      </c>
      <c r="AS2738" s="40" t="str">
        <f>IFERROR(_xlfn.XLOOKUP(AO2738,CrossRef!$N:$N,CrossRef!$H:$H,"Not Found"),"-")</f>
        <v>00 - (NONE)</v>
      </c>
    </row>
    <row r="2739" spans="1:45" hidden="1" x14ac:dyDescent="0.3">
      <c r="A2739" s="38" t="str">
        <f>E2739&amp;F2739&amp;U2739</f>
        <v>HCMPUDR</v>
      </c>
      <c r="B2739" s="38" t="str">
        <f>I2739&amp;D2739&amp;C2739</f>
        <v>EX7113310800</v>
      </c>
      <c r="C2739" s="38" t="str">
        <f>_xlfn.XLOOKUP(A2739,CrossRef!N:N,CrossRef!D:D,"",0)</f>
        <v>00</v>
      </c>
      <c r="D2739" s="38" t="str">
        <f>_xlfn.XLOOKUP(A2739,CrossRef!N:N,CrossRef!C:C,"",0)</f>
        <v>3108</v>
      </c>
      <c r="E2739" s="38" t="str">
        <f>LEFT(M2739,3)</f>
        <v>HCM</v>
      </c>
      <c r="F2739" s="38" t="str">
        <f>_xlfn.TEXTAFTER(J2739,"-")</f>
        <v>PUDR</v>
      </c>
      <c r="G2739" t="s">
        <v>2648</v>
      </c>
      <c r="H2739" t="s">
        <v>2649</v>
      </c>
      <c r="I2739" t="s">
        <v>3463</v>
      </c>
      <c r="J2739" s="7" t="s">
        <v>2473</v>
      </c>
      <c r="K2739" t="s">
        <v>2668</v>
      </c>
      <c r="L2739" t="s">
        <v>415</v>
      </c>
      <c r="M2739" t="s">
        <v>3465</v>
      </c>
      <c r="N2739" t="s">
        <v>2640</v>
      </c>
      <c r="O2739" t="s">
        <v>2803</v>
      </c>
      <c r="P2739" t="s">
        <v>2642</v>
      </c>
      <c r="Q2739" t="s">
        <v>2640</v>
      </c>
      <c r="R2739" t="s">
        <v>9649</v>
      </c>
      <c r="S2739" t="s">
        <v>2655</v>
      </c>
      <c r="T2739" t="s">
        <v>3605</v>
      </c>
      <c r="U2739" t="s">
        <v>2657</v>
      </c>
      <c r="V2739" s="7" t="s">
        <v>417</v>
      </c>
      <c r="W2739" s="8">
        <v>20000</v>
      </c>
      <c r="X2739" t="s">
        <v>9650</v>
      </c>
      <c r="Y2739" t="s">
        <v>9280</v>
      </c>
      <c r="Z2739" s="8">
        <v>36071.949999999997</v>
      </c>
      <c r="AA2739" s="9">
        <v>13.94</v>
      </c>
      <c r="AB2739" s="8">
        <v>74062.47</v>
      </c>
      <c r="AD2739" s="10">
        <v>4733458</v>
      </c>
      <c r="AE2739" s="11">
        <v>46143</v>
      </c>
      <c r="AF2739" s="8">
        <v>34732.550000000003</v>
      </c>
      <c r="AG2739" s="8">
        <v>18660.600000000006</v>
      </c>
      <c r="AH2739" s="12">
        <v>0.93303000000000025</v>
      </c>
      <c r="AI2739" s="8">
        <v>1338.6370157819231</v>
      </c>
      <c r="AJ2739" s="11">
        <v>47563.637015775465</v>
      </c>
      <c r="AK2739" s="11">
        <v>47359</v>
      </c>
      <c r="AL2739" s="10">
        <v>204</v>
      </c>
      <c r="AM2739">
        <v>51879.909999999996</v>
      </c>
      <c r="AN2739">
        <v>0.85736799999999969</v>
      </c>
      <c r="AO2739" s="40" t="str">
        <f>E2739&amp;F2739&amp;U2739</f>
        <v>HCMPUDR</v>
      </c>
      <c r="AP2739" s="40" t="str">
        <f>_xlfn.XLOOKUP(AO2739,CrossRef!N:N,CrossRef!A:A,"NOT FOUND",0)</f>
        <v>HCM310800</v>
      </c>
      <c r="AQ2739" s="40" t="str">
        <f>IFERROR(_xlfn.XLOOKUP(AO2739,CrossRef!$N:$N,CrossRef!$E:$E,"Not Found"),"-")</f>
        <v>EX2600-6</v>
      </c>
      <c r="AR2739" s="40" t="str">
        <f>IFERROR(_xlfn.XLOOKUP(AO2739,CrossRef!$N:$N,CrossRef!$G:$G,"Not Found"),"-")</f>
        <v>3108 - Pump Drive</v>
      </c>
      <c r="AS2739" s="40" t="str">
        <f>IFERROR(_xlfn.XLOOKUP(AO2739,CrossRef!$N:$N,CrossRef!$H:$H,"Not Found"),"-")</f>
        <v>00 - (NONE)</v>
      </c>
    </row>
    <row r="2740" spans="1:45" hidden="1" x14ac:dyDescent="0.3">
      <c r="A2740" s="38" t="str">
        <f>E2740&amp;F2740&amp;U2740</f>
        <v>2BWDRIV-WHGPRHF</v>
      </c>
      <c r="B2740" s="38" t="str">
        <f>I2740&amp;D2740&amp;C2740</f>
        <v>TD62074008RF</v>
      </c>
      <c r="C2740" s="38" t="str">
        <f>_xlfn.XLOOKUP(A2740,CrossRef!N:N,CrossRef!D:D,"",0)</f>
        <v>RF</v>
      </c>
      <c r="D2740" s="38" t="str">
        <f>_xlfn.XLOOKUP(A2740,CrossRef!N:N,CrossRef!C:C,"",0)</f>
        <v>4008</v>
      </c>
      <c r="E2740" s="38" t="str">
        <f>LEFT(M2740,3)</f>
        <v>2BW</v>
      </c>
      <c r="F2740" s="38" t="str">
        <f>_xlfn.TEXTAFTER(J2740,"-")</f>
        <v>DRIV-WHGP</v>
      </c>
      <c r="G2740" t="s">
        <v>2695</v>
      </c>
      <c r="H2740" t="s">
        <v>2696</v>
      </c>
      <c r="I2740" t="s">
        <v>4328</v>
      </c>
      <c r="J2740" s="7" t="s">
        <v>1942</v>
      </c>
      <c r="K2740" t="s">
        <v>2638</v>
      </c>
      <c r="L2740" t="s">
        <v>180</v>
      </c>
      <c r="M2740" t="s">
        <v>4329</v>
      </c>
      <c r="N2740" t="s">
        <v>2640</v>
      </c>
      <c r="O2740" t="s">
        <v>2871</v>
      </c>
      <c r="P2740" t="s">
        <v>2642</v>
      </c>
      <c r="Q2740" t="s">
        <v>2640</v>
      </c>
      <c r="R2740" t="s">
        <v>9651</v>
      </c>
      <c r="S2740" t="s">
        <v>2655</v>
      </c>
      <c r="T2740" t="s">
        <v>2688</v>
      </c>
      <c r="U2740" t="s">
        <v>488</v>
      </c>
      <c r="V2740" s="7" t="s">
        <v>958</v>
      </c>
      <c r="W2740" s="8">
        <v>20000</v>
      </c>
      <c r="X2740" t="s">
        <v>9652</v>
      </c>
      <c r="Y2740" t="s">
        <v>4442</v>
      </c>
      <c r="Z2740" s="8">
        <v>53955.46</v>
      </c>
      <c r="AA2740" s="9">
        <v>9.33</v>
      </c>
      <c r="AB2740" s="8">
        <v>92668.32</v>
      </c>
      <c r="AD2740" s="10">
        <v>4843674</v>
      </c>
      <c r="AE2740" s="11">
        <v>46096</v>
      </c>
      <c r="AF2740" s="8">
        <v>52619.199999999997</v>
      </c>
      <c r="AG2740" s="8">
        <v>18663.739999999998</v>
      </c>
      <c r="AH2740" s="12">
        <v>0.93318699999999988</v>
      </c>
      <c r="AI2740" s="8">
        <v>2000.4008574490888</v>
      </c>
      <c r="AJ2740" s="11">
        <v>48225.400857442131</v>
      </c>
      <c r="AK2740" s="11">
        <v>48170</v>
      </c>
      <c r="AL2740" s="10">
        <v>55</v>
      </c>
      <c r="AM2740">
        <v>72102.31</v>
      </c>
      <c r="AN2740">
        <v>0.97415550000000006</v>
      </c>
      <c r="AO2740" s="40" t="str">
        <f>E2740&amp;F2740&amp;U2740</f>
        <v>2BWDRIV-WHGPRHF</v>
      </c>
      <c r="AP2740" s="40" t="str">
        <f>_xlfn.XLOOKUP(AO2740,CrossRef!N:N,CrossRef!A:A,"NOT FOUND",0)</f>
        <v>2BW4008RF</v>
      </c>
      <c r="AQ2740" s="40" t="str">
        <f>IFERROR(_xlfn.XLOOKUP(AO2740,CrossRef!$N:$N,CrossRef!$E:$E,"Not Found"),"-")</f>
        <v>789C</v>
      </c>
      <c r="AR2740" s="40" t="str">
        <f>IFERROR(_xlfn.XLOOKUP(AO2740,CrossRef!$N:$N,CrossRef!$G:$G,"Not Found"),"-")</f>
        <v>4008 - FINAL DRIVE, BRAKE &amp; WHEEL</v>
      </c>
      <c r="AS2740" s="40" t="str">
        <f>IFERROR(_xlfn.XLOOKUP(AO2740,CrossRef!$N:$N,CrossRef!$H:$H,"Not Found"),"-")</f>
        <v>RF - RIGHT FRONT</v>
      </c>
    </row>
    <row r="2741" spans="1:45" hidden="1" x14ac:dyDescent="0.3">
      <c r="A2741" s="38" t="str">
        <f>E2741&amp;F2741&amp;U2741</f>
        <v>SSPSURE-SPSNRHR</v>
      </c>
      <c r="B2741" s="38" t="str">
        <f>I2741&amp;D2741&amp;C2741</f>
        <v>TD63447213RR</v>
      </c>
      <c r="C2741" s="38" t="str">
        <f>_xlfn.XLOOKUP(A2741,CrossRef!N:N,CrossRef!D:D,"",0)</f>
        <v>RR</v>
      </c>
      <c r="D2741" s="38" t="str">
        <f>_xlfn.XLOOKUP(A2741,CrossRef!N:N,CrossRef!C:C,"",0)</f>
        <v>7213</v>
      </c>
      <c r="E2741" s="38" t="str">
        <f>LEFT(M2741,3)</f>
        <v>SSP</v>
      </c>
      <c r="F2741" s="38" t="str">
        <f>_xlfn.TEXTAFTER(J2741,"-")</f>
        <v>SURE-SPSN</v>
      </c>
      <c r="G2741" t="s">
        <v>2725</v>
      </c>
      <c r="H2741" t="s">
        <v>2726</v>
      </c>
      <c r="I2741" t="s">
        <v>3413</v>
      </c>
      <c r="J2741" s="7" t="s">
        <v>1663</v>
      </c>
      <c r="K2741" t="s">
        <v>2638</v>
      </c>
      <c r="L2741" t="s">
        <v>183</v>
      </c>
      <c r="M2741" t="s">
        <v>3414</v>
      </c>
      <c r="N2741" t="s">
        <v>2640</v>
      </c>
      <c r="O2741" t="s">
        <v>2803</v>
      </c>
      <c r="P2741" t="s">
        <v>2642</v>
      </c>
      <c r="Q2741" t="s">
        <v>2640</v>
      </c>
      <c r="R2741" t="s">
        <v>9653</v>
      </c>
      <c r="S2741" t="s">
        <v>2644</v>
      </c>
      <c r="T2741" t="s">
        <v>2720</v>
      </c>
      <c r="U2741" t="s">
        <v>494</v>
      </c>
      <c r="V2741" s="7" t="s">
        <v>952</v>
      </c>
      <c r="W2741" s="8">
        <v>25000</v>
      </c>
      <c r="X2741" t="s">
        <v>9654</v>
      </c>
      <c r="Y2741" t="s">
        <v>2806</v>
      </c>
      <c r="Z2741" s="8">
        <v>46992</v>
      </c>
      <c r="AA2741" s="9">
        <v>13.28</v>
      </c>
      <c r="AB2741" s="8">
        <v>36270.04</v>
      </c>
      <c r="AD2741" s="10">
        <v>4745620</v>
      </c>
      <c r="AE2741" s="11">
        <v>45785</v>
      </c>
      <c r="AF2741" s="8">
        <v>40673</v>
      </c>
      <c r="AG2741" s="8">
        <v>18681</v>
      </c>
      <c r="AH2741" s="12">
        <v>0.74724000000000002</v>
      </c>
      <c r="AI2741" s="8">
        <v>1406.7018072289156</v>
      </c>
      <c r="AJ2741" s="11">
        <v>47631.701807210651</v>
      </c>
      <c r="AK2741" s="11">
        <v>47370</v>
      </c>
      <c r="AL2741" s="10">
        <v>261</v>
      </c>
      <c r="AM2741">
        <v>62197.599999999999</v>
      </c>
      <c r="AN2741">
        <v>0.86098399999999997</v>
      </c>
      <c r="AO2741" s="40" t="str">
        <f>E2741&amp;F2741&amp;U2741</f>
        <v>SSPSURE-SPSNRHR</v>
      </c>
      <c r="AP2741" s="40" t="str">
        <f>_xlfn.XLOOKUP(AO2741,CrossRef!N:N,CrossRef!A:A,"NOT FOUND",0)</f>
        <v>SSP7213RR</v>
      </c>
      <c r="AQ2741" s="40" t="str">
        <f>IFERROR(_xlfn.XLOOKUP(AO2741,CrossRef!$N:$N,CrossRef!$E:$E,"Not Found"),"-")</f>
        <v>793F</v>
      </c>
      <c r="AR2741" s="40" t="str">
        <f>IFERROR(_xlfn.XLOOKUP(AO2741,CrossRef!$N:$N,CrossRef!$G:$G,"Not Found"),"-")</f>
        <v>7213 - REAR SUSPENSION CYLINDER</v>
      </c>
      <c r="AS2741" s="40" t="str">
        <f>IFERROR(_xlfn.XLOOKUP(AO2741,CrossRef!$N:$N,CrossRef!$H:$H,"Not Found"),"-")</f>
        <v>RR - RIGHT REAR</v>
      </c>
    </row>
    <row r="2742" spans="1:45" hidden="1" x14ac:dyDescent="0.3">
      <c r="A2742" s="38" t="str">
        <f>E2742&amp;F2742&amp;U2742</f>
        <v>SPDDRIV-DIFF</v>
      </c>
      <c r="B2742" s="38" t="str">
        <f>I2742&amp;D2742&amp;C2742</f>
        <v>TD6644325800</v>
      </c>
      <c r="C2742" s="38" t="str">
        <f>_xlfn.XLOOKUP(A2742,CrossRef!N:N,CrossRef!D:D,"",0)</f>
        <v>00</v>
      </c>
      <c r="D2742" s="38" t="str">
        <f>_xlfn.XLOOKUP(A2742,CrossRef!N:N,CrossRef!C:C,"",0)</f>
        <v>3258</v>
      </c>
      <c r="E2742" s="38" t="str">
        <f>LEFT(M2742,3)</f>
        <v>SPD</v>
      </c>
      <c r="F2742" s="38" t="str">
        <f>_xlfn.TEXTAFTER(J2742,"-")</f>
        <v>DRIV-DIFF</v>
      </c>
      <c r="G2742" t="s">
        <v>2695</v>
      </c>
      <c r="H2742" t="s">
        <v>2696</v>
      </c>
      <c r="I2742" t="s">
        <v>3805</v>
      </c>
      <c r="J2742" s="7" t="s">
        <v>2474</v>
      </c>
      <c r="K2742" t="s">
        <v>2638</v>
      </c>
      <c r="L2742" t="s">
        <v>190</v>
      </c>
      <c r="M2742" t="s">
        <v>3806</v>
      </c>
      <c r="N2742" t="s">
        <v>2640</v>
      </c>
      <c r="O2742" t="s">
        <v>3054</v>
      </c>
      <c r="P2742" t="s">
        <v>2642</v>
      </c>
      <c r="Q2742" t="s">
        <v>2640</v>
      </c>
      <c r="R2742" t="s">
        <v>9655</v>
      </c>
      <c r="S2742" t="s">
        <v>2655</v>
      </c>
      <c r="T2742" t="s">
        <v>2656</v>
      </c>
      <c r="U2742" t="s">
        <v>2657</v>
      </c>
      <c r="V2742" s="7" t="s">
        <v>476</v>
      </c>
      <c r="W2742" s="8">
        <v>20000</v>
      </c>
      <c r="X2742" t="s">
        <v>9656</v>
      </c>
      <c r="Y2742" t="s">
        <v>3449</v>
      </c>
      <c r="Z2742" s="8">
        <v>21653.13</v>
      </c>
      <c r="AA2742" s="9">
        <v>13.45</v>
      </c>
      <c r="AB2742" s="8">
        <v>76870.87</v>
      </c>
      <c r="AD2742" s="10">
        <v>4782694</v>
      </c>
      <c r="AE2742" s="11">
        <v>46131</v>
      </c>
      <c r="AF2742" s="8">
        <v>20365.650000000001</v>
      </c>
      <c r="AG2742" s="8">
        <v>18712.52</v>
      </c>
      <c r="AH2742" s="12">
        <v>0.93562600000000007</v>
      </c>
      <c r="AI2742" s="8">
        <v>1391.2654275092939</v>
      </c>
      <c r="AJ2742" s="11">
        <v>47616.265427511571</v>
      </c>
      <c r="AK2742" s="11">
        <v>47742</v>
      </c>
      <c r="AL2742" s="10">
        <v>-126</v>
      </c>
      <c r="AM2742">
        <v>42056.78</v>
      </c>
      <c r="AN2742">
        <v>1.0845564999999999</v>
      </c>
      <c r="AO2742" s="40" t="str">
        <f>E2742&amp;F2742&amp;U2742</f>
        <v>SPDDRIV-DIFF</v>
      </c>
      <c r="AP2742" s="40" t="str">
        <f>_xlfn.XLOOKUP(AO2742,CrossRef!N:N,CrossRef!A:A,"NOT FOUND",0)</f>
        <v>SPD325800</v>
      </c>
      <c r="AQ2742" s="40" t="str">
        <f>IFERROR(_xlfn.XLOOKUP(AO2742,CrossRef!$N:$N,CrossRef!$E:$E,"Not Found"),"-")</f>
        <v>789D</v>
      </c>
      <c r="AR2742" s="40" t="str">
        <f>IFERROR(_xlfn.XLOOKUP(AO2742,CrossRef!$N:$N,CrossRef!$G:$G,"Not Found"),"-")</f>
        <v>3258 - DIFFERENTIAL</v>
      </c>
      <c r="AS2742" s="40" t="str">
        <f>IFERROR(_xlfn.XLOOKUP(AO2742,CrossRef!$N:$N,CrossRef!$H:$H,"Not Found"),"-")</f>
        <v>00 - (NONE)</v>
      </c>
    </row>
    <row r="2743" spans="1:45" hidden="1" x14ac:dyDescent="0.3">
      <c r="A2743" s="38" t="str">
        <f>E2743&amp;F2743&amp;U2743</f>
        <v>SSPENGI</v>
      </c>
      <c r="B2743" s="38" t="str">
        <f>I2743&amp;D2743&amp;C2743</f>
        <v>TD6341100000</v>
      </c>
      <c r="C2743" s="38" t="str">
        <f>_xlfn.XLOOKUP(A2743,CrossRef!N:N,CrossRef!D:D,"",0)</f>
        <v>00</v>
      </c>
      <c r="D2743" s="38" t="str">
        <f>_xlfn.XLOOKUP(A2743,CrossRef!N:N,CrossRef!C:C,"",0)</f>
        <v>1000</v>
      </c>
      <c r="E2743" s="38" t="str">
        <f>LEFT(M2743,3)</f>
        <v>SSP</v>
      </c>
      <c r="F2743" s="38" t="str">
        <f>_xlfn.TEXTAFTER(J2743,"-")</f>
        <v>ENGI</v>
      </c>
      <c r="G2743" t="s">
        <v>2725</v>
      </c>
      <c r="H2743" t="s">
        <v>2726</v>
      </c>
      <c r="I2743" t="s">
        <v>2801</v>
      </c>
      <c r="J2743" s="7" t="s">
        <v>1822</v>
      </c>
      <c r="K2743" t="s">
        <v>2638</v>
      </c>
      <c r="L2743" t="s">
        <v>183</v>
      </c>
      <c r="M2743" t="s">
        <v>2802</v>
      </c>
      <c r="N2743" t="s">
        <v>2640</v>
      </c>
      <c r="O2743" t="s">
        <v>2803</v>
      </c>
      <c r="P2743" t="s">
        <v>2642</v>
      </c>
      <c r="Q2743" t="s">
        <v>2640</v>
      </c>
      <c r="R2743" t="s">
        <v>9657</v>
      </c>
      <c r="S2743" t="s">
        <v>2655</v>
      </c>
      <c r="T2743" t="s">
        <v>3265</v>
      </c>
      <c r="U2743" t="s">
        <v>2657</v>
      </c>
      <c r="V2743" s="7" t="s">
        <v>163</v>
      </c>
      <c r="W2743" s="8">
        <v>22000</v>
      </c>
      <c r="X2743" t="s">
        <v>6423</v>
      </c>
      <c r="Y2743" t="s">
        <v>3276</v>
      </c>
      <c r="Z2743" s="8">
        <v>49448.06</v>
      </c>
      <c r="AA2743" s="9">
        <v>14.81</v>
      </c>
      <c r="AB2743" s="8">
        <v>734479.95</v>
      </c>
      <c r="AD2743" s="10">
        <v>4766608</v>
      </c>
      <c r="AE2743" s="11">
        <v>46005</v>
      </c>
      <c r="AF2743" s="8">
        <v>46169.95</v>
      </c>
      <c r="AG2743" s="8">
        <v>18721.89</v>
      </c>
      <c r="AH2743" s="12">
        <v>0.85099499999999995</v>
      </c>
      <c r="AI2743" s="8">
        <v>1264.1384199864956</v>
      </c>
      <c r="AJ2743" s="11">
        <v>47489.138419988427</v>
      </c>
      <c r="AK2743" s="11"/>
      <c r="AL2743" s="10"/>
      <c r="AO2743" s="40" t="str">
        <f>E2743&amp;F2743&amp;U2743</f>
        <v>SSPENGI</v>
      </c>
      <c r="AP2743" s="40" t="str">
        <f>_xlfn.XLOOKUP(AO2743,CrossRef!N:N,CrossRef!A:A,"NOT FOUND",0)</f>
        <v>SSP100000</v>
      </c>
      <c r="AQ2743" s="40" t="str">
        <f>IFERROR(_xlfn.XLOOKUP(AO2743,CrossRef!$N:$N,CrossRef!$E:$E,"Not Found"),"-")</f>
        <v>793F</v>
      </c>
      <c r="AR2743" s="40" t="str">
        <f>IFERROR(_xlfn.XLOOKUP(AO2743,CrossRef!$N:$N,CrossRef!$G:$G,"Not Found"),"-")</f>
        <v>1000 - ENGINE</v>
      </c>
      <c r="AS2743" s="40" t="str">
        <f>IFERROR(_xlfn.XLOOKUP(AO2743,CrossRef!$N:$N,CrossRef!$H:$H,"Not Found"),"-")</f>
        <v>00 - (NONE)</v>
      </c>
    </row>
    <row r="2744" spans="1:45" hidden="1" x14ac:dyDescent="0.3">
      <c r="A2744" s="38" t="str">
        <f>E2744&amp;F2744&amp;U2744</f>
        <v>SSPENGI-COSY</v>
      </c>
      <c r="B2744" s="38" t="str">
        <f>I2744&amp;D2744&amp;C2744</f>
        <v>TD6341135300</v>
      </c>
      <c r="C2744" s="38" t="str">
        <f>_xlfn.XLOOKUP(A2744,CrossRef!N:N,CrossRef!D:D,"",0)</f>
        <v>00</v>
      </c>
      <c r="D2744" s="38" t="str">
        <f>_xlfn.XLOOKUP(A2744,CrossRef!N:N,CrossRef!C:C,"",0)</f>
        <v>1353</v>
      </c>
      <c r="E2744" s="38" t="str">
        <f>LEFT(M2744,3)</f>
        <v>SSP</v>
      </c>
      <c r="F2744" s="38" t="str">
        <f>_xlfn.TEXTAFTER(J2744,"-")</f>
        <v>ENGI-COSY</v>
      </c>
      <c r="G2744" t="s">
        <v>2725</v>
      </c>
      <c r="H2744" t="s">
        <v>2726</v>
      </c>
      <c r="I2744" t="s">
        <v>2801</v>
      </c>
      <c r="J2744" s="7" t="s">
        <v>2475</v>
      </c>
      <c r="K2744" t="s">
        <v>2638</v>
      </c>
      <c r="L2744" t="s">
        <v>183</v>
      </c>
      <c r="M2744" t="s">
        <v>2802</v>
      </c>
      <c r="N2744" t="s">
        <v>2640</v>
      </c>
      <c r="O2744" t="s">
        <v>2803</v>
      </c>
      <c r="P2744" t="s">
        <v>2642</v>
      </c>
      <c r="Q2744" t="s">
        <v>2640</v>
      </c>
      <c r="R2744" t="s">
        <v>9658</v>
      </c>
      <c r="S2744" t="s">
        <v>2655</v>
      </c>
      <c r="T2744" t="s">
        <v>3253</v>
      </c>
      <c r="U2744" t="s">
        <v>2657</v>
      </c>
      <c r="V2744" s="7" t="s">
        <v>291</v>
      </c>
      <c r="W2744" s="8">
        <v>22000</v>
      </c>
      <c r="X2744" t="s">
        <v>9659</v>
      </c>
      <c r="Y2744" t="s">
        <v>3255</v>
      </c>
      <c r="Z2744" s="8">
        <v>49448.06</v>
      </c>
      <c r="AA2744" s="9">
        <v>14.81</v>
      </c>
      <c r="AB2744" s="8">
        <v>155138.51999999999</v>
      </c>
      <c r="AD2744" s="10">
        <v>4663848</v>
      </c>
      <c r="AE2744" s="11">
        <v>46005</v>
      </c>
      <c r="AF2744" s="8">
        <v>46169.95</v>
      </c>
      <c r="AG2744" s="8">
        <v>18721.89</v>
      </c>
      <c r="AH2744" s="12">
        <v>0.85099499999999995</v>
      </c>
      <c r="AI2744" s="8">
        <v>1264.1384199864956</v>
      </c>
      <c r="AJ2744" s="11">
        <v>47489.138419988427</v>
      </c>
      <c r="AK2744" s="11">
        <v>47526</v>
      </c>
      <c r="AL2744" s="10">
        <v>-37</v>
      </c>
      <c r="AM2744">
        <v>68715.87</v>
      </c>
      <c r="AN2744">
        <v>1.0248145454545454</v>
      </c>
      <c r="AO2744" s="40" t="str">
        <f>E2744&amp;F2744&amp;U2744</f>
        <v>SSPENGI-COSY</v>
      </c>
      <c r="AP2744" s="40" t="str">
        <f>_xlfn.XLOOKUP(AO2744,CrossRef!N:N,CrossRef!A:A,"NOT FOUND",0)</f>
        <v>SSP135300</v>
      </c>
      <c r="AQ2744" s="40" t="str">
        <f>IFERROR(_xlfn.XLOOKUP(AO2744,CrossRef!$N:$N,CrossRef!$E:$E,"Not Found"),"-")</f>
        <v>793F</v>
      </c>
      <c r="AR2744" s="40" t="str">
        <f>IFERROR(_xlfn.XLOOKUP(AO2744,CrossRef!$N:$N,CrossRef!$G:$G,"Not Found"),"-")</f>
        <v>1353 - RADIATOR</v>
      </c>
      <c r="AS2744" s="40" t="str">
        <f>IFERROR(_xlfn.XLOOKUP(AO2744,CrossRef!$N:$N,CrossRef!$H:$H,"Not Found"),"-")</f>
        <v>00 - (NONE)</v>
      </c>
    </row>
    <row r="2745" spans="1:45" hidden="1" x14ac:dyDescent="0.3">
      <c r="A2745" s="38" t="str">
        <f>E2745&amp;F2745&amp;U2745</f>
        <v>6HKSURE-SPSNRHR</v>
      </c>
      <c r="B2745" s="38" t="str">
        <f>I2745&amp;D2745&amp;C2745</f>
        <v>TD61937213RR</v>
      </c>
      <c r="C2745" s="38" t="str">
        <f>_xlfn.XLOOKUP(A2745,CrossRef!N:N,CrossRef!D:D,"",0)</f>
        <v>RR</v>
      </c>
      <c r="D2745" s="38" t="str">
        <f>_xlfn.XLOOKUP(A2745,CrossRef!N:N,CrossRef!C:C,"",0)</f>
        <v>7213</v>
      </c>
      <c r="E2745" s="38" t="str">
        <f>LEFT(M2745,3)</f>
        <v>6HK</v>
      </c>
      <c r="F2745" s="38" t="str">
        <f>_xlfn.TEXTAFTER(J2745,"-")</f>
        <v>SURE-SPSN</v>
      </c>
      <c r="G2745" t="s">
        <v>2648</v>
      </c>
      <c r="H2745" t="s">
        <v>2649</v>
      </c>
      <c r="I2745" t="s">
        <v>2675</v>
      </c>
      <c r="J2745" s="7" t="s">
        <v>1162</v>
      </c>
      <c r="K2745" t="s">
        <v>2638</v>
      </c>
      <c r="L2745" t="s">
        <v>148</v>
      </c>
      <c r="M2745" t="s">
        <v>2676</v>
      </c>
      <c r="N2745" t="s">
        <v>2652</v>
      </c>
      <c r="O2745" t="s">
        <v>2653</v>
      </c>
      <c r="P2745" t="s">
        <v>2642</v>
      </c>
      <c r="Q2745" t="s">
        <v>2640</v>
      </c>
      <c r="R2745" t="s">
        <v>9660</v>
      </c>
      <c r="S2745" t="s">
        <v>2644</v>
      </c>
      <c r="T2745" t="s">
        <v>2720</v>
      </c>
      <c r="U2745" t="s">
        <v>494</v>
      </c>
      <c r="V2745" s="7" t="s">
        <v>940</v>
      </c>
      <c r="W2745" s="8">
        <v>24000</v>
      </c>
      <c r="X2745" t="s">
        <v>9661</v>
      </c>
      <c r="Y2745" t="s">
        <v>4931</v>
      </c>
      <c r="Z2745" s="8">
        <v>72245.5</v>
      </c>
      <c r="AA2745" s="9">
        <v>17.34</v>
      </c>
      <c r="AB2745" s="8">
        <v>19377.97</v>
      </c>
      <c r="AD2745" s="10">
        <v>4714310</v>
      </c>
      <c r="AE2745" s="11">
        <v>45737</v>
      </c>
      <c r="AF2745" s="8">
        <v>66971.839999999997</v>
      </c>
      <c r="AG2745" s="8">
        <v>18726.339999999997</v>
      </c>
      <c r="AH2745" s="12">
        <v>0.78026416666666654</v>
      </c>
      <c r="AI2745" s="8">
        <v>1079.9504036908879</v>
      </c>
      <c r="AJ2745" s="11">
        <v>47304.950403703704</v>
      </c>
      <c r="AK2745" s="11">
        <v>47517</v>
      </c>
      <c r="AL2745" s="10">
        <v>-213</v>
      </c>
      <c r="AM2745">
        <v>94648.78</v>
      </c>
      <c r="AN2745">
        <v>1.1532058333333335</v>
      </c>
      <c r="AO2745" s="40" t="str">
        <f>E2745&amp;F2745&amp;U2745</f>
        <v>6HKSURE-SPSNRHR</v>
      </c>
      <c r="AP2745" s="40" t="str">
        <f>_xlfn.XLOOKUP(AO2745,CrossRef!N:N,CrossRef!A:A,"NOT FOUND",0)</f>
        <v>6HK7213RR</v>
      </c>
      <c r="AQ2745" s="40" t="str">
        <f>IFERROR(_xlfn.XLOOKUP(AO2745,CrossRef!$N:$N,CrossRef!$E:$E,"Not Found"),"-")</f>
        <v>785B</v>
      </c>
      <c r="AR2745" s="40" t="str">
        <f>IFERROR(_xlfn.XLOOKUP(AO2745,CrossRef!$N:$N,CrossRef!$G:$G,"Not Found"),"-")</f>
        <v>7213 - REAR SUSPENSION CYLINDER</v>
      </c>
      <c r="AS2745" s="40" t="str">
        <f>IFERROR(_xlfn.XLOOKUP(AO2745,CrossRef!$N:$N,CrossRef!$H:$H,"Not Found"),"-")</f>
        <v>RR - RIGHT REAR</v>
      </c>
    </row>
    <row r="2746" spans="1:45" hidden="1" x14ac:dyDescent="0.3">
      <c r="A2746" s="38" t="str">
        <f>E2746&amp;F2746&amp;U2746</f>
        <v>SSPDRIV-WHGPLHF</v>
      </c>
      <c r="B2746" s="38" t="str">
        <f>I2746&amp;D2746&amp;C2746</f>
        <v>TD63284008LF</v>
      </c>
      <c r="C2746" s="38" t="str">
        <f>_xlfn.XLOOKUP(A2746,CrossRef!N:N,CrossRef!D:D,"",0)</f>
        <v>LF</v>
      </c>
      <c r="D2746" s="38" t="str">
        <f>_xlfn.XLOOKUP(A2746,CrossRef!N:N,CrossRef!C:C,"",0)</f>
        <v>4008</v>
      </c>
      <c r="E2746" s="38" t="str">
        <f>LEFT(M2746,3)</f>
        <v>SSP</v>
      </c>
      <c r="F2746" s="38" t="str">
        <f>_xlfn.TEXTAFTER(J2746,"-")</f>
        <v>DRIV-WHGP</v>
      </c>
      <c r="G2746" t="s">
        <v>2725</v>
      </c>
      <c r="H2746" t="s">
        <v>2726</v>
      </c>
      <c r="I2746" t="s">
        <v>5179</v>
      </c>
      <c r="J2746" s="7" t="s">
        <v>1552</v>
      </c>
      <c r="K2746" t="s">
        <v>2638</v>
      </c>
      <c r="L2746" t="s">
        <v>183</v>
      </c>
      <c r="M2746" t="s">
        <v>5180</v>
      </c>
      <c r="N2746" t="s">
        <v>2640</v>
      </c>
      <c r="O2746" t="s">
        <v>2803</v>
      </c>
      <c r="P2746" t="s">
        <v>2642</v>
      </c>
      <c r="Q2746" t="s">
        <v>2640</v>
      </c>
      <c r="R2746" t="s">
        <v>9662</v>
      </c>
      <c r="S2746" t="s">
        <v>2655</v>
      </c>
      <c r="T2746" t="s">
        <v>2688</v>
      </c>
      <c r="U2746" t="s">
        <v>485</v>
      </c>
      <c r="V2746" s="7" t="s">
        <v>945</v>
      </c>
      <c r="W2746" s="8">
        <v>24000</v>
      </c>
      <c r="X2746" t="s">
        <v>9663</v>
      </c>
      <c r="Y2746" t="s">
        <v>3876</v>
      </c>
      <c r="Z2746" s="8">
        <v>44830</v>
      </c>
      <c r="AA2746" s="9">
        <v>13.06</v>
      </c>
      <c r="AB2746" s="8">
        <v>108623.9</v>
      </c>
      <c r="AD2746" s="10">
        <v>4770245</v>
      </c>
      <c r="AE2746" s="11">
        <v>45850</v>
      </c>
      <c r="AF2746" s="8">
        <v>39560.949999999997</v>
      </c>
      <c r="AG2746" s="8">
        <v>18730.949999999997</v>
      </c>
      <c r="AH2746" s="12">
        <v>0.78045624999999985</v>
      </c>
      <c r="AI2746" s="8">
        <v>1434.222817764165</v>
      </c>
      <c r="AJ2746" s="11">
        <v>47659.222817743059</v>
      </c>
      <c r="AK2746" s="11">
        <v>47648</v>
      </c>
      <c r="AL2746" s="10">
        <v>11</v>
      </c>
      <c r="AM2746">
        <v>63414.380000000005</v>
      </c>
      <c r="AN2746">
        <v>0.99389291666666701</v>
      </c>
      <c r="AO2746" s="40" t="str">
        <f>E2746&amp;F2746&amp;U2746</f>
        <v>SSPDRIV-WHGPLHF</v>
      </c>
      <c r="AP2746" s="40" t="str">
        <f>_xlfn.XLOOKUP(AO2746,CrossRef!N:N,CrossRef!A:A,"NOT FOUND",0)</f>
        <v>SSP4008LF</v>
      </c>
      <c r="AQ2746" s="40" t="str">
        <f>IFERROR(_xlfn.XLOOKUP(AO2746,CrossRef!$N:$N,CrossRef!$E:$E,"Not Found"),"-")</f>
        <v>793F</v>
      </c>
      <c r="AR2746" s="40" t="str">
        <f>IFERROR(_xlfn.XLOOKUP(AO2746,CrossRef!$N:$N,CrossRef!$G:$G,"Not Found"),"-")</f>
        <v>4008 - FINAL DRIVE, BRAKE &amp; WHEEL</v>
      </c>
      <c r="AS2746" s="40" t="str">
        <f>IFERROR(_xlfn.XLOOKUP(AO2746,CrossRef!$N:$N,CrossRef!$H:$H,"Not Found"),"-")</f>
        <v>LF - LEFT FRONT</v>
      </c>
    </row>
    <row r="2747" spans="1:45" hidden="1" x14ac:dyDescent="0.3">
      <c r="A2747" s="38" t="str">
        <f>E2747&amp;F2747&amp;U2747</f>
        <v>SPDDRIV-TQCV</v>
      </c>
      <c r="B2747" s="38" t="str">
        <f>I2747&amp;D2747&amp;C2747</f>
        <v>TD6643310100</v>
      </c>
      <c r="C2747" s="38" t="str">
        <f>_xlfn.XLOOKUP(A2747,CrossRef!N:N,CrossRef!D:D,"",0)</f>
        <v>00</v>
      </c>
      <c r="D2747" s="38" t="str">
        <f>_xlfn.XLOOKUP(A2747,CrossRef!N:N,CrossRef!C:C,"",0)</f>
        <v>3101</v>
      </c>
      <c r="E2747" s="38" t="str">
        <f>LEFT(M2747,3)</f>
        <v>SPD</v>
      </c>
      <c r="F2747" s="38" t="str">
        <f>_xlfn.TEXTAFTER(J2747,"-")</f>
        <v>DRIV-TQCV</v>
      </c>
      <c r="G2747" t="s">
        <v>2695</v>
      </c>
      <c r="H2747" t="s">
        <v>2696</v>
      </c>
      <c r="I2747" t="s">
        <v>3944</v>
      </c>
      <c r="J2747" s="7" t="s">
        <v>2476</v>
      </c>
      <c r="K2747" t="s">
        <v>2638</v>
      </c>
      <c r="L2747" t="s">
        <v>190</v>
      </c>
      <c r="M2747" t="s">
        <v>3945</v>
      </c>
      <c r="N2747" t="s">
        <v>2640</v>
      </c>
      <c r="O2747" t="s">
        <v>3054</v>
      </c>
      <c r="P2747" t="s">
        <v>2642</v>
      </c>
      <c r="Q2747" t="s">
        <v>2640</v>
      </c>
      <c r="R2747" t="s">
        <v>9664</v>
      </c>
      <c r="S2747" t="s">
        <v>2655</v>
      </c>
      <c r="T2747" t="s">
        <v>2678</v>
      </c>
      <c r="U2747" t="s">
        <v>2657</v>
      </c>
      <c r="V2747" s="7" t="s">
        <v>404</v>
      </c>
      <c r="W2747" s="8">
        <v>22000</v>
      </c>
      <c r="X2747" t="s">
        <v>9665</v>
      </c>
      <c r="Y2747" t="s">
        <v>4773</v>
      </c>
      <c r="Z2747" s="8">
        <v>21193.5</v>
      </c>
      <c r="AA2747" s="9">
        <v>13.51</v>
      </c>
      <c r="AB2747" s="8">
        <v>56899.99</v>
      </c>
      <c r="AD2747" s="10">
        <v>4724228</v>
      </c>
      <c r="AE2747" s="11">
        <v>45965</v>
      </c>
      <c r="AF2747" s="8">
        <v>17933.45</v>
      </c>
      <c r="AG2747" s="8">
        <v>18739.949999999997</v>
      </c>
      <c r="AH2747" s="12">
        <v>0.85181590909090898</v>
      </c>
      <c r="AI2747" s="8">
        <v>1387.1169504071056</v>
      </c>
      <c r="AJ2747" s="11">
        <v>47612.116950428244</v>
      </c>
      <c r="AK2747" s="11">
        <v>47744</v>
      </c>
      <c r="AL2747" s="10">
        <v>-132</v>
      </c>
      <c r="AM2747">
        <v>41715.19</v>
      </c>
      <c r="AN2747">
        <v>1.0809881818181819</v>
      </c>
      <c r="AO2747" s="40" t="str">
        <f>E2747&amp;F2747&amp;U2747</f>
        <v>SPDDRIV-TQCV</v>
      </c>
      <c r="AP2747" s="40" t="str">
        <f>_xlfn.XLOOKUP(AO2747,CrossRef!N:N,CrossRef!A:A,"NOT FOUND",0)</f>
        <v>SPD310100</v>
      </c>
      <c r="AQ2747" s="40" t="str">
        <f>IFERROR(_xlfn.XLOOKUP(AO2747,CrossRef!$N:$N,CrossRef!$E:$E,"Not Found"),"-")</f>
        <v>789D</v>
      </c>
      <c r="AR2747" s="40" t="str">
        <f>IFERROR(_xlfn.XLOOKUP(AO2747,CrossRef!$N:$N,CrossRef!$G:$G,"Not Found"),"-")</f>
        <v>3101 - TORQUE CONVERTER</v>
      </c>
      <c r="AS2747" s="40" t="str">
        <f>IFERROR(_xlfn.XLOOKUP(AO2747,CrossRef!$N:$N,CrossRef!$H:$H,"Not Found"),"-")</f>
        <v>00 - (NONE)</v>
      </c>
    </row>
    <row r="2748" spans="1:45" hidden="1" x14ac:dyDescent="0.3">
      <c r="A2748" s="38" t="str">
        <f>E2748&amp;F2748&amp;U2748</f>
        <v>HCMUCRG-FIDVLH</v>
      </c>
      <c r="B2748" s="38" t="str">
        <f>I2748&amp;D2748&amp;C2748</f>
        <v>EX71734050LT</v>
      </c>
      <c r="C2748" s="38" t="str">
        <f>_xlfn.XLOOKUP(A2748,CrossRef!N:N,CrossRef!D:D,"",0)</f>
        <v>LT</v>
      </c>
      <c r="D2748" s="38" t="str">
        <f>_xlfn.XLOOKUP(A2748,CrossRef!N:N,CrossRef!C:C,"",0)</f>
        <v>4050</v>
      </c>
      <c r="E2748" s="38" t="str">
        <f>LEFT(M2748,3)</f>
        <v>HCM</v>
      </c>
      <c r="F2748" s="38" t="str">
        <f>_xlfn.TEXTAFTER(J2748,"-")</f>
        <v>UCRG-FIDV</v>
      </c>
      <c r="G2748" t="s">
        <v>2648</v>
      </c>
      <c r="H2748" t="s">
        <v>2649</v>
      </c>
      <c r="I2748" t="s">
        <v>3221</v>
      </c>
      <c r="J2748" s="7" t="s">
        <v>2006</v>
      </c>
      <c r="K2748" t="s">
        <v>2668</v>
      </c>
      <c r="L2748" t="s">
        <v>2959</v>
      </c>
      <c r="M2748" t="s">
        <v>3222</v>
      </c>
      <c r="N2748" t="s">
        <v>2640</v>
      </c>
      <c r="O2748" t="s">
        <v>3054</v>
      </c>
      <c r="P2748" t="s">
        <v>2642</v>
      </c>
      <c r="Q2748" t="s">
        <v>2640</v>
      </c>
      <c r="R2748" t="s">
        <v>9666</v>
      </c>
      <c r="S2748" t="s">
        <v>2655</v>
      </c>
      <c r="T2748" t="s">
        <v>3213</v>
      </c>
      <c r="U2748" t="s">
        <v>59</v>
      </c>
      <c r="V2748" s="7" t="s">
        <v>1259</v>
      </c>
      <c r="W2748" s="8">
        <v>24000</v>
      </c>
      <c r="X2748" t="s">
        <v>9667</v>
      </c>
      <c r="Y2748" t="s">
        <v>6366</v>
      </c>
      <c r="Z2748" s="8">
        <v>13474.8</v>
      </c>
      <c r="AA2748" s="9">
        <v>12.75</v>
      </c>
      <c r="AB2748" s="8">
        <v>207610.52</v>
      </c>
      <c r="AD2748" s="10">
        <v>4773679</v>
      </c>
      <c r="AE2748" s="11">
        <v>45839</v>
      </c>
      <c r="AF2748" s="8">
        <v>8223.15</v>
      </c>
      <c r="AG2748" s="8">
        <v>18748.350000000002</v>
      </c>
      <c r="AH2748" s="12">
        <v>0.78118125000000005</v>
      </c>
      <c r="AI2748" s="8">
        <v>1470.458823529412</v>
      </c>
      <c r="AJ2748" s="11">
        <v>47695.458823530091</v>
      </c>
      <c r="AK2748" s="11">
        <v>47410</v>
      </c>
      <c r="AL2748" s="10">
        <v>285</v>
      </c>
      <c r="AM2748">
        <v>28583.55</v>
      </c>
      <c r="AN2748">
        <v>0.84835000000000005</v>
      </c>
      <c r="AO2748" s="40" t="str">
        <f>E2748&amp;F2748&amp;U2748</f>
        <v>HCMUCRG-FIDVLH</v>
      </c>
      <c r="AP2748" s="40" t="str">
        <f>_xlfn.XLOOKUP(AO2748,CrossRef!N:N,CrossRef!A:A,"NOT FOUND",0)</f>
        <v>HCM4050LT</v>
      </c>
      <c r="AQ2748" s="40" t="str">
        <f>IFERROR(_xlfn.XLOOKUP(AO2748,CrossRef!$N:$N,CrossRef!$E:$E,"Not Found"),"-")</f>
        <v>EX1200-5D</v>
      </c>
      <c r="AR2748" s="40" t="str">
        <f>IFERROR(_xlfn.XLOOKUP(AO2748,CrossRef!$N:$N,CrossRef!$G:$G,"Not Found"),"-")</f>
        <v>4050 - FINAL DRIVE</v>
      </c>
      <c r="AS2748" s="40" t="str">
        <f>IFERROR(_xlfn.XLOOKUP(AO2748,CrossRef!$N:$N,CrossRef!$H:$H,"Not Found"),"-")</f>
        <v>LT - LEFT</v>
      </c>
    </row>
    <row r="2749" spans="1:45" hidden="1" x14ac:dyDescent="0.3">
      <c r="A2749" s="38" t="str">
        <f>E2749&amp;F2749&amp;U2749</f>
        <v>SPDDRIV-TQCV</v>
      </c>
      <c r="B2749" s="38" t="str">
        <f>I2749&amp;D2749&amp;C2749</f>
        <v>TD6645310100</v>
      </c>
      <c r="C2749" s="38" t="str">
        <f>_xlfn.XLOOKUP(A2749,CrossRef!N:N,CrossRef!D:D,"",0)</f>
        <v>00</v>
      </c>
      <c r="D2749" s="38" t="str">
        <f>_xlfn.XLOOKUP(A2749,CrossRef!N:N,CrossRef!C:C,"",0)</f>
        <v>3101</v>
      </c>
      <c r="E2749" s="38" t="str">
        <f>LEFT(M2749,3)</f>
        <v>SPD</v>
      </c>
      <c r="F2749" s="38" t="str">
        <f>_xlfn.TEXTAFTER(J2749,"-")</f>
        <v>DRIV-TQCV</v>
      </c>
      <c r="G2749" t="s">
        <v>2695</v>
      </c>
      <c r="H2749" t="s">
        <v>2696</v>
      </c>
      <c r="I2749" t="s">
        <v>3932</v>
      </c>
      <c r="J2749" s="7" t="s">
        <v>2477</v>
      </c>
      <c r="K2749" t="s">
        <v>2638</v>
      </c>
      <c r="L2749" t="s">
        <v>190</v>
      </c>
      <c r="M2749" t="s">
        <v>3933</v>
      </c>
      <c r="N2749" t="s">
        <v>2640</v>
      </c>
      <c r="O2749" t="s">
        <v>3054</v>
      </c>
      <c r="P2749" t="s">
        <v>2642</v>
      </c>
      <c r="Q2749" t="s">
        <v>2640</v>
      </c>
      <c r="R2749" t="s">
        <v>9668</v>
      </c>
      <c r="S2749" t="s">
        <v>2655</v>
      </c>
      <c r="T2749" t="s">
        <v>2678</v>
      </c>
      <c r="U2749" t="s">
        <v>2657</v>
      </c>
      <c r="V2749" s="7" t="s">
        <v>404</v>
      </c>
      <c r="W2749" s="8">
        <v>22000</v>
      </c>
      <c r="X2749" t="s">
        <v>9669</v>
      </c>
      <c r="Y2749" t="s">
        <v>4773</v>
      </c>
      <c r="Z2749" s="8">
        <v>21225.8</v>
      </c>
      <c r="AA2749" s="9">
        <v>14.87</v>
      </c>
      <c r="AB2749" s="8">
        <v>56899.99</v>
      </c>
      <c r="AD2749" s="10">
        <v>4724579</v>
      </c>
      <c r="AE2749" s="11">
        <v>46079</v>
      </c>
      <c r="AF2749" s="8">
        <v>17976</v>
      </c>
      <c r="AG2749" s="8">
        <v>18750.2</v>
      </c>
      <c r="AH2749" s="12">
        <v>0.85228181818181825</v>
      </c>
      <c r="AI2749" s="8">
        <v>1260.9414929388031</v>
      </c>
      <c r="AJ2749" s="11">
        <v>47485.941492939812</v>
      </c>
      <c r="AK2749" s="11">
        <v>47745</v>
      </c>
      <c r="AL2749" s="10">
        <v>-260</v>
      </c>
      <c r="AM2749">
        <v>43828.2</v>
      </c>
      <c r="AN2749">
        <v>1.1750999999999998</v>
      </c>
      <c r="AO2749" s="40" t="str">
        <f>E2749&amp;F2749&amp;U2749</f>
        <v>SPDDRIV-TQCV</v>
      </c>
      <c r="AP2749" s="40" t="str">
        <f>_xlfn.XLOOKUP(AO2749,CrossRef!N:N,CrossRef!A:A,"NOT FOUND",0)</f>
        <v>SPD310100</v>
      </c>
      <c r="AQ2749" s="40" t="str">
        <f>IFERROR(_xlfn.XLOOKUP(AO2749,CrossRef!$N:$N,CrossRef!$E:$E,"Not Found"),"-")</f>
        <v>789D</v>
      </c>
      <c r="AR2749" s="40" t="str">
        <f>IFERROR(_xlfn.XLOOKUP(AO2749,CrossRef!$N:$N,CrossRef!$G:$G,"Not Found"),"-")</f>
        <v>3101 - TORQUE CONVERTER</v>
      </c>
      <c r="AS2749" s="40" t="str">
        <f>IFERROR(_xlfn.XLOOKUP(AO2749,CrossRef!$N:$N,CrossRef!$H:$H,"Not Found"),"-")</f>
        <v>00 - (NONE)</v>
      </c>
    </row>
    <row r="2750" spans="1:45" hidden="1" x14ac:dyDescent="0.3">
      <c r="A2750" s="38" t="str">
        <f>E2750&amp;F2750&amp;U2750</f>
        <v>APXENGI</v>
      </c>
      <c r="B2750" s="38" t="str">
        <f>I2750&amp;D2750&amp;C2750</f>
        <v>TD6661100000</v>
      </c>
      <c r="C2750" s="38" t="str">
        <f>_xlfn.XLOOKUP(A2750,CrossRef!N:N,CrossRef!D:D,"",0)</f>
        <v>00</v>
      </c>
      <c r="D2750" s="38" t="str">
        <f>_xlfn.XLOOKUP(A2750,CrossRef!N:N,CrossRef!C:C,"",0)</f>
        <v>1000</v>
      </c>
      <c r="E2750" s="38" t="str">
        <f>LEFT(M2750,3)</f>
        <v>APX</v>
      </c>
      <c r="F2750" s="38" t="str">
        <f>_xlfn.TEXTAFTER(J2750,"-")</f>
        <v>ENGI</v>
      </c>
      <c r="G2750" t="s">
        <v>2725</v>
      </c>
      <c r="H2750" t="s">
        <v>2726</v>
      </c>
      <c r="I2750" t="s">
        <v>2869</v>
      </c>
      <c r="J2750" s="7" t="s">
        <v>2478</v>
      </c>
      <c r="K2750" t="s">
        <v>2638</v>
      </c>
      <c r="L2750" t="s">
        <v>177</v>
      </c>
      <c r="M2750" t="s">
        <v>2870</v>
      </c>
      <c r="N2750" t="s">
        <v>2640</v>
      </c>
      <c r="O2750" t="s">
        <v>2871</v>
      </c>
      <c r="P2750" t="s">
        <v>2642</v>
      </c>
      <c r="Q2750" t="s">
        <v>2640</v>
      </c>
      <c r="R2750" t="s">
        <v>9670</v>
      </c>
      <c r="S2750" t="s">
        <v>2655</v>
      </c>
      <c r="T2750" t="s">
        <v>3265</v>
      </c>
      <c r="U2750" t="s">
        <v>2657</v>
      </c>
      <c r="V2750" s="7" t="s">
        <v>22</v>
      </c>
      <c r="W2750" s="8">
        <v>20000</v>
      </c>
      <c r="X2750" t="s">
        <v>9671</v>
      </c>
      <c r="Y2750" t="s">
        <v>5290</v>
      </c>
      <c r="Z2750" s="8">
        <v>60494</v>
      </c>
      <c r="AA2750" s="9">
        <v>10.92</v>
      </c>
      <c r="AB2750" s="8">
        <v>457582.46</v>
      </c>
      <c r="AD2750" s="10">
        <v>4753558</v>
      </c>
      <c r="AE2750" s="11">
        <v>46100</v>
      </c>
      <c r="AF2750" s="8">
        <v>59309.59</v>
      </c>
      <c r="AG2750" s="8">
        <v>18815.589999999997</v>
      </c>
      <c r="AH2750" s="12">
        <v>0.94077949999999988</v>
      </c>
      <c r="AI2750" s="8">
        <v>1723.0393772893769</v>
      </c>
      <c r="AJ2750" s="11">
        <v>47948.039377280089</v>
      </c>
      <c r="AK2750" s="11">
        <v>47473</v>
      </c>
      <c r="AL2750" s="10">
        <v>475</v>
      </c>
      <c r="AM2750">
        <v>74122.16</v>
      </c>
      <c r="AN2750">
        <v>0.74062850000000036</v>
      </c>
      <c r="AO2750" s="40" t="str">
        <f>E2750&amp;F2750&amp;U2750</f>
        <v>APXENGI</v>
      </c>
      <c r="AP2750" s="40" t="str">
        <f>_xlfn.XLOOKUP(AO2750,CrossRef!N:N,CrossRef!A:A,"NOT FOUND",0)</f>
        <v>APX100000</v>
      </c>
      <c r="AQ2750" s="40" t="str">
        <f>IFERROR(_xlfn.XLOOKUP(AO2750,CrossRef!$N:$N,CrossRef!$E:$E,"Not Found"),"-")</f>
        <v>785C</v>
      </c>
      <c r="AR2750" s="40" t="str">
        <f>IFERROR(_xlfn.XLOOKUP(AO2750,CrossRef!$N:$N,CrossRef!$G:$G,"Not Found"),"-")</f>
        <v>1000 - ENGINE</v>
      </c>
      <c r="AS2750" s="40" t="str">
        <f>IFERROR(_xlfn.XLOOKUP(AO2750,CrossRef!$N:$N,CrossRef!$H:$H,"Not Found"),"-")</f>
        <v>00 - (NONE)</v>
      </c>
    </row>
    <row r="2751" spans="1:45" hidden="1" x14ac:dyDescent="0.3">
      <c r="A2751" s="38" t="str">
        <f>E2751&amp;F2751&amp;U2751</f>
        <v>SPDDRIV-TQCV</v>
      </c>
      <c r="B2751" s="38" t="str">
        <f>I2751&amp;D2751&amp;C2751</f>
        <v>TD6639310100</v>
      </c>
      <c r="C2751" s="38" t="str">
        <f>_xlfn.XLOOKUP(A2751,CrossRef!N:N,CrossRef!D:D,"",0)</f>
        <v>00</v>
      </c>
      <c r="D2751" s="38" t="str">
        <f>_xlfn.XLOOKUP(A2751,CrossRef!N:N,CrossRef!C:C,"",0)</f>
        <v>3101</v>
      </c>
      <c r="E2751" s="38" t="str">
        <f>LEFT(M2751,3)</f>
        <v>SPD</v>
      </c>
      <c r="F2751" s="38" t="str">
        <f>_xlfn.TEXTAFTER(J2751,"-")</f>
        <v>DRIV-TQCV</v>
      </c>
      <c r="G2751" t="s">
        <v>2695</v>
      </c>
      <c r="H2751" t="s">
        <v>2696</v>
      </c>
      <c r="I2751" t="s">
        <v>3960</v>
      </c>
      <c r="J2751" s="7" t="s">
        <v>2479</v>
      </c>
      <c r="K2751" t="s">
        <v>2638</v>
      </c>
      <c r="L2751" t="s">
        <v>190</v>
      </c>
      <c r="M2751" t="s">
        <v>3961</v>
      </c>
      <c r="N2751" t="s">
        <v>2640</v>
      </c>
      <c r="O2751" t="s">
        <v>3054</v>
      </c>
      <c r="P2751" t="s">
        <v>2642</v>
      </c>
      <c r="Q2751" t="s">
        <v>2640</v>
      </c>
      <c r="R2751" t="s">
        <v>9672</v>
      </c>
      <c r="S2751" t="s">
        <v>2655</v>
      </c>
      <c r="T2751" t="s">
        <v>2678</v>
      </c>
      <c r="U2751" t="s">
        <v>2657</v>
      </c>
      <c r="V2751" s="7" t="s">
        <v>404</v>
      </c>
      <c r="W2751" s="8">
        <v>22000</v>
      </c>
      <c r="X2751" t="s">
        <v>9673</v>
      </c>
      <c r="Y2751" t="s">
        <v>4773</v>
      </c>
      <c r="Z2751" s="8">
        <v>21178.5</v>
      </c>
      <c r="AA2751" s="9">
        <v>13.4</v>
      </c>
      <c r="AB2751" s="8">
        <v>56899.99</v>
      </c>
      <c r="AD2751" s="10">
        <v>4782032</v>
      </c>
      <c r="AE2751" s="11">
        <v>46063</v>
      </c>
      <c r="AF2751" s="8">
        <v>18007.2</v>
      </c>
      <c r="AG2751" s="8">
        <v>18828.699999999997</v>
      </c>
      <c r="AH2751" s="12">
        <v>0.85584999999999989</v>
      </c>
      <c r="AI2751" s="8">
        <v>1405.1268656716416</v>
      </c>
      <c r="AJ2751" s="11">
        <v>47630.126865659724</v>
      </c>
      <c r="AK2751" s="11">
        <v>47751</v>
      </c>
      <c r="AL2751" s="10">
        <v>-121</v>
      </c>
      <c r="AM2751">
        <v>41626.9</v>
      </c>
      <c r="AN2751">
        <v>1.0736227272727272</v>
      </c>
      <c r="AO2751" s="40" t="str">
        <f>E2751&amp;F2751&amp;U2751</f>
        <v>SPDDRIV-TQCV</v>
      </c>
      <c r="AP2751" s="40" t="str">
        <f>_xlfn.XLOOKUP(AO2751,CrossRef!N:N,CrossRef!A:A,"NOT FOUND",0)</f>
        <v>SPD310100</v>
      </c>
      <c r="AQ2751" s="40" t="str">
        <f>IFERROR(_xlfn.XLOOKUP(AO2751,CrossRef!$N:$N,CrossRef!$E:$E,"Not Found"),"-")</f>
        <v>789D</v>
      </c>
      <c r="AR2751" s="40" t="str">
        <f>IFERROR(_xlfn.XLOOKUP(AO2751,CrossRef!$N:$N,CrossRef!$G:$G,"Not Found"),"-")</f>
        <v>3101 - TORQUE CONVERTER</v>
      </c>
      <c r="AS2751" s="40" t="str">
        <f>IFERROR(_xlfn.XLOOKUP(AO2751,CrossRef!$N:$N,CrossRef!$H:$H,"Not Found"),"-")</f>
        <v>00 - (NONE)</v>
      </c>
    </row>
    <row r="2752" spans="1:45" hidden="1" x14ac:dyDescent="0.3">
      <c r="A2752" s="38" t="str">
        <f>E2752&amp;F2752&amp;U2752</f>
        <v>SPDDRIV-DIFF</v>
      </c>
      <c r="B2752" s="38" t="str">
        <f>I2752&amp;D2752&amp;C2752</f>
        <v>TD6645325800</v>
      </c>
      <c r="C2752" s="38" t="str">
        <f>_xlfn.XLOOKUP(A2752,CrossRef!N:N,CrossRef!D:D,"",0)</f>
        <v>00</v>
      </c>
      <c r="D2752" s="38" t="str">
        <f>_xlfn.XLOOKUP(A2752,CrossRef!N:N,CrossRef!C:C,"",0)</f>
        <v>3258</v>
      </c>
      <c r="E2752" s="38" t="str">
        <f>LEFT(M2752,3)</f>
        <v>SPD</v>
      </c>
      <c r="F2752" s="38" t="str">
        <f>_xlfn.TEXTAFTER(J2752,"-")</f>
        <v>DRIV-DIFF</v>
      </c>
      <c r="G2752" t="s">
        <v>2695</v>
      </c>
      <c r="H2752" t="s">
        <v>2696</v>
      </c>
      <c r="I2752" t="s">
        <v>3932</v>
      </c>
      <c r="J2752" s="7" t="s">
        <v>2480</v>
      </c>
      <c r="K2752" t="s">
        <v>2638</v>
      </c>
      <c r="L2752" t="s">
        <v>190</v>
      </c>
      <c r="M2752" t="s">
        <v>3933</v>
      </c>
      <c r="N2752" t="s">
        <v>2640</v>
      </c>
      <c r="O2752" t="s">
        <v>3054</v>
      </c>
      <c r="P2752" t="s">
        <v>2642</v>
      </c>
      <c r="Q2752" t="s">
        <v>2640</v>
      </c>
      <c r="R2752" t="s">
        <v>9674</v>
      </c>
      <c r="S2752" t="s">
        <v>2655</v>
      </c>
      <c r="T2752" t="s">
        <v>2656</v>
      </c>
      <c r="U2752" t="s">
        <v>2657</v>
      </c>
      <c r="V2752" s="7" t="s">
        <v>476</v>
      </c>
      <c r="W2752" s="8">
        <v>20000</v>
      </c>
      <c r="X2752" t="s">
        <v>9675</v>
      </c>
      <c r="Y2752" t="s">
        <v>3449</v>
      </c>
      <c r="Z2752" s="8">
        <v>21225.8</v>
      </c>
      <c r="AA2752" s="9">
        <v>14.87</v>
      </c>
      <c r="AB2752" s="8">
        <v>76870.87</v>
      </c>
      <c r="AD2752" s="10">
        <v>4853503</v>
      </c>
      <c r="AE2752" s="11">
        <v>46146</v>
      </c>
      <c r="AF2752" s="8">
        <v>20063.650000000001</v>
      </c>
      <c r="AG2752" s="8">
        <v>18837.850000000002</v>
      </c>
      <c r="AH2752" s="12">
        <v>0.94189250000000013</v>
      </c>
      <c r="AI2752" s="8">
        <v>1266.8359112306659</v>
      </c>
      <c r="AJ2752" s="11">
        <v>47491.835911226852</v>
      </c>
      <c r="AK2752" s="11">
        <v>47752</v>
      </c>
      <c r="AL2752" s="10">
        <v>-261</v>
      </c>
      <c r="AM2752">
        <v>43932.289999999994</v>
      </c>
      <c r="AN2752">
        <v>1.1934319999999996</v>
      </c>
      <c r="AO2752" s="40" t="str">
        <f>E2752&amp;F2752&amp;U2752</f>
        <v>SPDDRIV-DIFF</v>
      </c>
      <c r="AP2752" s="40" t="str">
        <f>_xlfn.XLOOKUP(AO2752,CrossRef!N:N,CrossRef!A:A,"NOT FOUND",0)</f>
        <v>SPD325800</v>
      </c>
      <c r="AQ2752" s="40" t="str">
        <f>IFERROR(_xlfn.XLOOKUP(AO2752,CrossRef!$N:$N,CrossRef!$E:$E,"Not Found"),"-")</f>
        <v>789D</v>
      </c>
      <c r="AR2752" s="40" t="str">
        <f>IFERROR(_xlfn.XLOOKUP(AO2752,CrossRef!$N:$N,CrossRef!$G:$G,"Not Found"),"-")</f>
        <v>3258 - DIFFERENTIAL</v>
      </c>
      <c r="AS2752" s="40" t="str">
        <f>IFERROR(_xlfn.XLOOKUP(AO2752,CrossRef!$N:$N,CrossRef!$H:$H,"Not Found"),"-")</f>
        <v>00 - (NONE)</v>
      </c>
    </row>
    <row r="2753" spans="1:45" hidden="1" x14ac:dyDescent="0.3">
      <c r="A2753" s="38" t="str">
        <f>E2753&amp;F2753&amp;U2753</f>
        <v>SPDDRIV-TQCV</v>
      </c>
      <c r="B2753" s="38" t="str">
        <f>I2753&amp;D2753&amp;C2753</f>
        <v>TD6646310100</v>
      </c>
      <c r="C2753" s="38" t="str">
        <f>_xlfn.XLOOKUP(A2753,CrossRef!N:N,CrossRef!D:D,"",0)</f>
        <v>00</v>
      </c>
      <c r="D2753" s="38" t="str">
        <f>_xlfn.XLOOKUP(A2753,CrossRef!N:N,CrossRef!C:C,"",0)</f>
        <v>3101</v>
      </c>
      <c r="E2753" s="38" t="str">
        <f>LEFT(M2753,3)</f>
        <v>SPD</v>
      </c>
      <c r="F2753" s="38" t="str">
        <f>_xlfn.TEXTAFTER(J2753,"-")</f>
        <v>DRIV-TQCV</v>
      </c>
      <c r="G2753" t="s">
        <v>2695</v>
      </c>
      <c r="H2753" t="s">
        <v>2696</v>
      </c>
      <c r="I2753" t="s">
        <v>3445</v>
      </c>
      <c r="J2753" s="7" t="s">
        <v>2481</v>
      </c>
      <c r="K2753" t="s">
        <v>2638</v>
      </c>
      <c r="L2753" t="s">
        <v>190</v>
      </c>
      <c r="M2753" t="s">
        <v>3446</v>
      </c>
      <c r="N2753" t="s">
        <v>2640</v>
      </c>
      <c r="O2753" t="s">
        <v>3054</v>
      </c>
      <c r="P2753" t="s">
        <v>2642</v>
      </c>
      <c r="Q2753" t="s">
        <v>2640</v>
      </c>
      <c r="R2753" t="s">
        <v>9676</v>
      </c>
      <c r="S2753" t="s">
        <v>2655</v>
      </c>
      <c r="T2753" t="s">
        <v>2678</v>
      </c>
      <c r="U2753" t="s">
        <v>2657</v>
      </c>
      <c r="V2753" s="7" t="s">
        <v>404</v>
      </c>
      <c r="W2753" s="8">
        <v>22000</v>
      </c>
      <c r="X2753" t="s">
        <v>9677</v>
      </c>
      <c r="Y2753" t="s">
        <v>4773</v>
      </c>
      <c r="Z2753" s="8">
        <v>21093.5</v>
      </c>
      <c r="AA2753" s="9">
        <v>13.81</v>
      </c>
      <c r="AB2753" s="8">
        <v>56899.99</v>
      </c>
      <c r="AD2753" s="10">
        <v>4724583</v>
      </c>
      <c r="AE2753" s="11">
        <v>45991</v>
      </c>
      <c r="AF2753" s="8">
        <v>17973.099999999999</v>
      </c>
      <c r="AG2753" s="8">
        <v>18879.599999999999</v>
      </c>
      <c r="AH2753" s="12">
        <v>0.85816363636363635</v>
      </c>
      <c r="AI2753" s="8">
        <v>1367.0963070238956</v>
      </c>
      <c r="AJ2753" s="11">
        <v>47592.096307025466</v>
      </c>
      <c r="AK2753" s="11">
        <v>47755</v>
      </c>
      <c r="AL2753" s="10">
        <v>-163</v>
      </c>
      <c r="AM2753">
        <v>42222.8</v>
      </c>
      <c r="AN2753">
        <v>1.102259090909091</v>
      </c>
      <c r="AO2753" s="40" t="str">
        <f>E2753&amp;F2753&amp;U2753</f>
        <v>SPDDRIV-TQCV</v>
      </c>
      <c r="AP2753" s="40" t="str">
        <f>_xlfn.XLOOKUP(AO2753,CrossRef!N:N,CrossRef!A:A,"NOT FOUND",0)</f>
        <v>SPD310100</v>
      </c>
      <c r="AQ2753" s="40" t="str">
        <f>IFERROR(_xlfn.XLOOKUP(AO2753,CrossRef!$N:$N,CrossRef!$E:$E,"Not Found"),"-")</f>
        <v>789D</v>
      </c>
      <c r="AR2753" s="40" t="str">
        <f>IFERROR(_xlfn.XLOOKUP(AO2753,CrossRef!$N:$N,CrossRef!$G:$G,"Not Found"),"-")</f>
        <v>3101 - TORQUE CONVERTER</v>
      </c>
      <c r="AS2753" s="40" t="str">
        <f>IFERROR(_xlfn.XLOOKUP(AO2753,CrossRef!$N:$N,CrossRef!$H:$H,"Not Found"),"-")</f>
        <v>00 - (NONE)</v>
      </c>
    </row>
    <row r="2754" spans="1:45" hidden="1" x14ac:dyDescent="0.3">
      <c r="A2754" s="38" t="str">
        <f>E2754&amp;F2754&amp;U2754</f>
        <v>SPDDRIV-TMSN</v>
      </c>
      <c r="B2754" s="38" t="str">
        <f>I2754&amp;D2754&amp;C2754</f>
        <v>TD6643303000</v>
      </c>
      <c r="C2754" s="38" t="str">
        <f>_xlfn.XLOOKUP(A2754,CrossRef!N:N,CrossRef!D:D,"",0)</f>
        <v>00</v>
      </c>
      <c r="D2754" s="38" t="str">
        <f>_xlfn.XLOOKUP(A2754,CrossRef!N:N,CrossRef!C:C,"",0)</f>
        <v>3030</v>
      </c>
      <c r="E2754" s="38" t="str">
        <f>LEFT(M2754,3)</f>
        <v>SPD</v>
      </c>
      <c r="F2754" s="38" t="str">
        <f>_xlfn.TEXTAFTER(J2754,"-")</f>
        <v>DRIV-TMSN</v>
      </c>
      <c r="G2754" t="s">
        <v>2695</v>
      </c>
      <c r="H2754" t="s">
        <v>2696</v>
      </c>
      <c r="I2754" t="s">
        <v>3944</v>
      </c>
      <c r="J2754" s="7" t="s">
        <v>2482</v>
      </c>
      <c r="K2754" t="s">
        <v>2638</v>
      </c>
      <c r="L2754" t="s">
        <v>190</v>
      </c>
      <c r="M2754" t="s">
        <v>3945</v>
      </c>
      <c r="N2754" t="s">
        <v>2640</v>
      </c>
      <c r="O2754" t="s">
        <v>3054</v>
      </c>
      <c r="P2754" t="s">
        <v>2642</v>
      </c>
      <c r="Q2754" t="s">
        <v>2640</v>
      </c>
      <c r="R2754" t="s">
        <v>9678</v>
      </c>
      <c r="S2754" t="s">
        <v>2655</v>
      </c>
      <c r="T2754" t="s">
        <v>2818</v>
      </c>
      <c r="U2754" t="s">
        <v>2657</v>
      </c>
      <c r="V2754" s="7" t="s">
        <v>352</v>
      </c>
      <c r="W2754" s="8">
        <v>20000</v>
      </c>
      <c r="X2754" t="s">
        <v>9679</v>
      </c>
      <c r="Y2754" t="s">
        <v>3453</v>
      </c>
      <c r="Z2754" s="8">
        <v>21193.5</v>
      </c>
      <c r="AA2754" s="9">
        <v>13.51</v>
      </c>
      <c r="AB2754" s="8">
        <v>100188.96</v>
      </c>
      <c r="AD2754" s="10">
        <v>4782692</v>
      </c>
      <c r="AE2754" s="11">
        <v>46152</v>
      </c>
      <c r="AF2754" s="8">
        <v>20079.02</v>
      </c>
      <c r="AG2754" s="8">
        <v>18885.520000000004</v>
      </c>
      <c r="AH2754" s="12">
        <v>0.94427600000000023</v>
      </c>
      <c r="AI2754" s="8">
        <v>1397.891931902295</v>
      </c>
      <c r="AJ2754" s="11">
        <v>47622.891931909726</v>
      </c>
      <c r="AK2754" s="11">
        <v>47756</v>
      </c>
      <c r="AL2754" s="10">
        <v>-134</v>
      </c>
      <c r="AM2754">
        <v>41877.31</v>
      </c>
      <c r="AN2754">
        <v>1.0899144999999999</v>
      </c>
      <c r="AO2754" s="40" t="str">
        <f>E2754&amp;F2754&amp;U2754</f>
        <v>SPDDRIV-TMSN</v>
      </c>
      <c r="AP2754" s="40" t="str">
        <f>_xlfn.XLOOKUP(AO2754,CrossRef!N:N,CrossRef!A:A,"NOT FOUND",0)</f>
        <v>SPD303000</v>
      </c>
      <c r="AQ2754" s="40" t="str">
        <f>IFERROR(_xlfn.XLOOKUP(AO2754,CrossRef!$N:$N,CrossRef!$E:$E,"Not Found"),"-")</f>
        <v>789D</v>
      </c>
      <c r="AR2754" s="40" t="str">
        <f>IFERROR(_xlfn.XLOOKUP(AO2754,CrossRef!$N:$N,CrossRef!$G:$G,"Not Found"),"-")</f>
        <v>3030 - TRANSMISSION</v>
      </c>
      <c r="AS2754" s="40" t="str">
        <f>IFERROR(_xlfn.XLOOKUP(AO2754,CrossRef!$N:$N,CrossRef!$H:$H,"Not Found"),"-")</f>
        <v>00 - (NONE)</v>
      </c>
    </row>
    <row r="2755" spans="1:45" hidden="1" x14ac:dyDescent="0.3">
      <c r="A2755" s="38" t="str">
        <f>E2755&amp;F2755&amp;U2755</f>
        <v>SPDDRIV-DIFF</v>
      </c>
      <c r="B2755" s="38" t="str">
        <f>I2755&amp;D2755&amp;C2755</f>
        <v>TD6643325800</v>
      </c>
      <c r="C2755" s="38" t="str">
        <f>_xlfn.XLOOKUP(A2755,CrossRef!N:N,CrossRef!D:D,"",0)</f>
        <v>00</v>
      </c>
      <c r="D2755" s="38" t="str">
        <f>_xlfn.XLOOKUP(A2755,CrossRef!N:N,CrossRef!C:C,"",0)</f>
        <v>3258</v>
      </c>
      <c r="E2755" s="38" t="str">
        <f>LEFT(M2755,3)</f>
        <v>SPD</v>
      </c>
      <c r="F2755" s="38" t="str">
        <f>_xlfn.TEXTAFTER(J2755,"-")</f>
        <v>DRIV-DIFF</v>
      </c>
      <c r="G2755" t="s">
        <v>2695</v>
      </c>
      <c r="H2755" t="s">
        <v>2696</v>
      </c>
      <c r="I2755" t="s">
        <v>3944</v>
      </c>
      <c r="J2755" s="7" t="s">
        <v>2483</v>
      </c>
      <c r="K2755" t="s">
        <v>2638</v>
      </c>
      <c r="L2755" t="s">
        <v>190</v>
      </c>
      <c r="M2755" t="s">
        <v>3945</v>
      </c>
      <c r="N2755" t="s">
        <v>2640</v>
      </c>
      <c r="O2755" t="s">
        <v>3054</v>
      </c>
      <c r="P2755" t="s">
        <v>2642</v>
      </c>
      <c r="Q2755" t="s">
        <v>2640</v>
      </c>
      <c r="R2755" t="s">
        <v>9680</v>
      </c>
      <c r="S2755" t="s">
        <v>2655</v>
      </c>
      <c r="T2755" t="s">
        <v>2656</v>
      </c>
      <c r="U2755" t="s">
        <v>2657</v>
      </c>
      <c r="V2755" s="7" t="s">
        <v>476</v>
      </c>
      <c r="W2755" s="8">
        <v>20000</v>
      </c>
      <c r="X2755" t="s">
        <v>9681</v>
      </c>
      <c r="Y2755" t="s">
        <v>3449</v>
      </c>
      <c r="Z2755" s="8">
        <v>21193.5</v>
      </c>
      <c r="AA2755" s="9">
        <v>13.51</v>
      </c>
      <c r="AB2755" s="8">
        <v>76870.87</v>
      </c>
      <c r="AD2755" s="10">
        <v>4837886</v>
      </c>
      <c r="AE2755" s="11">
        <v>46149</v>
      </c>
      <c r="AF2755" s="8">
        <v>20088</v>
      </c>
      <c r="AG2755" s="8">
        <v>18894.5</v>
      </c>
      <c r="AH2755" s="12">
        <v>0.94472500000000004</v>
      </c>
      <c r="AI2755" s="8">
        <v>1398.5566247224278</v>
      </c>
      <c r="AJ2755" s="11">
        <v>47623.556624733799</v>
      </c>
      <c r="AK2755" s="11">
        <v>47757</v>
      </c>
      <c r="AL2755" s="10">
        <v>-134</v>
      </c>
      <c r="AM2755">
        <v>41890.82</v>
      </c>
      <c r="AN2755">
        <v>1.090141</v>
      </c>
      <c r="AO2755" s="40" t="str">
        <f>E2755&amp;F2755&amp;U2755</f>
        <v>SPDDRIV-DIFF</v>
      </c>
      <c r="AP2755" s="40" t="str">
        <f>_xlfn.XLOOKUP(AO2755,CrossRef!N:N,CrossRef!A:A,"NOT FOUND",0)</f>
        <v>SPD325800</v>
      </c>
      <c r="AQ2755" s="40" t="str">
        <f>IFERROR(_xlfn.XLOOKUP(AO2755,CrossRef!$N:$N,CrossRef!$E:$E,"Not Found"),"-")</f>
        <v>789D</v>
      </c>
      <c r="AR2755" s="40" t="str">
        <f>IFERROR(_xlfn.XLOOKUP(AO2755,CrossRef!$N:$N,CrossRef!$G:$G,"Not Found"),"-")</f>
        <v>3258 - DIFFERENTIAL</v>
      </c>
      <c r="AS2755" s="40" t="str">
        <f>IFERROR(_xlfn.XLOOKUP(AO2755,CrossRef!$N:$N,CrossRef!$H:$H,"Not Found"),"-")</f>
        <v>00 - (NONE)</v>
      </c>
    </row>
    <row r="2756" spans="1:45" hidden="1" x14ac:dyDescent="0.3">
      <c r="A2756" s="38" t="str">
        <f>E2756&amp;F2756&amp;U2756</f>
        <v>SPDDRIV-DIFF</v>
      </c>
      <c r="B2756" s="38" t="str">
        <f>I2756&amp;D2756&amp;C2756</f>
        <v>TD6653325800</v>
      </c>
      <c r="C2756" s="38" t="str">
        <f>_xlfn.XLOOKUP(A2756,CrossRef!N:N,CrossRef!D:D,"",0)</f>
        <v>00</v>
      </c>
      <c r="D2756" s="38" t="str">
        <f>_xlfn.XLOOKUP(A2756,CrossRef!N:N,CrossRef!C:C,"",0)</f>
        <v>3258</v>
      </c>
      <c r="E2756" s="38" t="str">
        <f>LEFT(M2756,3)</f>
        <v>SPD</v>
      </c>
      <c r="F2756" s="38" t="str">
        <f>_xlfn.TEXTAFTER(J2756,"-")</f>
        <v>DRIV-DIFF</v>
      </c>
      <c r="G2756" t="s">
        <v>2725</v>
      </c>
      <c r="H2756" t="s">
        <v>2726</v>
      </c>
      <c r="I2756" t="s">
        <v>5113</v>
      </c>
      <c r="J2756" s="7" t="s">
        <v>2484</v>
      </c>
      <c r="K2756" t="s">
        <v>2638</v>
      </c>
      <c r="L2756" t="s">
        <v>190</v>
      </c>
      <c r="M2756" t="s">
        <v>5114</v>
      </c>
      <c r="N2756" t="s">
        <v>2640</v>
      </c>
      <c r="O2756" t="s">
        <v>2871</v>
      </c>
      <c r="P2756" t="s">
        <v>2642</v>
      </c>
      <c r="Q2756" t="s">
        <v>2640</v>
      </c>
      <c r="R2756" t="s">
        <v>9682</v>
      </c>
      <c r="S2756" t="s">
        <v>2657</v>
      </c>
      <c r="T2756" t="s">
        <v>2657</v>
      </c>
      <c r="U2756" t="s">
        <v>2657</v>
      </c>
      <c r="V2756" s="7" t="s">
        <v>476</v>
      </c>
      <c r="W2756" s="8">
        <v>20000</v>
      </c>
      <c r="X2756" t="s">
        <v>9683</v>
      </c>
      <c r="Y2756" t="s">
        <v>9684</v>
      </c>
      <c r="Z2756" s="8">
        <v>38083</v>
      </c>
      <c r="AA2756" s="9">
        <v>6.68</v>
      </c>
      <c r="AB2756" s="8">
        <v>76870.87</v>
      </c>
      <c r="AD2756" s="10">
        <v>4881972</v>
      </c>
      <c r="AE2756" s="11">
        <v>46064</v>
      </c>
      <c r="AF2756" s="8">
        <v>37007</v>
      </c>
      <c r="AG2756" s="8">
        <v>18924</v>
      </c>
      <c r="AH2756" s="12">
        <v>0.94620000000000004</v>
      </c>
      <c r="AI2756" s="8">
        <v>2832.934131736527</v>
      </c>
      <c r="AJ2756" s="11">
        <v>49057.934131747686</v>
      </c>
      <c r="AK2756" s="11">
        <v>48198</v>
      </c>
      <c r="AL2756" s="10">
        <v>859</v>
      </c>
      <c r="AM2756">
        <v>51262.64</v>
      </c>
      <c r="AN2756">
        <v>0.71278199999999992</v>
      </c>
      <c r="AO2756" s="40" t="str">
        <f>E2756&amp;F2756&amp;U2756</f>
        <v>SPDDRIV-DIFF</v>
      </c>
      <c r="AP2756" s="40" t="str">
        <f>_xlfn.XLOOKUP(AO2756,CrossRef!N:N,CrossRef!A:A,"NOT FOUND",0)</f>
        <v>SPD325800</v>
      </c>
      <c r="AQ2756" s="40" t="str">
        <f>IFERROR(_xlfn.XLOOKUP(AO2756,CrossRef!$N:$N,CrossRef!$E:$E,"Not Found"),"-")</f>
        <v>789D</v>
      </c>
      <c r="AR2756" s="40" t="str">
        <f>IFERROR(_xlfn.XLOOKUP(AO2756,CrossRef!$N:$N,CrossRef!$G:$G,"Not Found"),"-")</f>
        <v>3258 - DIFFERENTIAL</v>
      </c>
      <c r="AS2756" s="40" t="str">
        <f>IFERROR(_xlfn.XLOOKUP(AO2756,CrossRef!$N:$N,CrossRef!$H:$H,"Not Found"),"-")</f>
        <v>00 - (NONE)</v>
      </c>
    </row>
    <row r="2757" spans="1:45" hidden="1" x14ac:dyDescent="0.3">
      <c r="A2757" s="38" t="str">
        <f>E2757&amp;F2757&amp;U2757</f>
        <v>APXDRIV-WHGPLHF</v>
      </c>
      <c r="B2757" s="38" t="str">
        <f>I2757&amp;D2757&amp;C2757</f>
        <v>TD64934006LF</v>
      </c>
      <c r="C2757" s="38" t="str">
        <f>_xlfn.XLOOKUP(A2757,CrossRef!N:N,CrossRef!D:D,"",0)</f>
        <v>LF</v>
      </c>
      <c r="D2757" s="38" t="str">
        <f>_xlfn.XLOOKUP(A2757,CrossRef!N:N,CrossRef!C:C,"",0)</f>
        <v>4006</v>
      </c>
      <c r="E2757" s="38" t="str">
        <f>LEFT(M2757,3)</f>
        <v>APX</v>
      </c>
      <c r="F2757" s="38" t="str">
        <f>_xlfn.TEXTAFTER(J2757,"-")</f>
        <v>DRIV-WHGP</v>
      </c>
      <c r="G2757" t="s">
        <v>2648</v>
      </c>
      <c r="H2757" t="s">
        <v>2649</v>
      </c>
      <c r="I2757" t="s">
        <v>6802</v>
      </c>
      <c r="J2757" s="7" t="s">
        <v>2334</v>
      </c>
      <c r="K2757" t="s">
        <v>2638</v>
      </c>
      <c r="L2757" t="s">
        <v>177</v>
      </c>
      <c r="M2757" t="s">
        <v>6804</v>
      </c>
      <c r="N2757" t="s">
        <v>2640</v>
      </c>
      <c r="O2757" t="s">
        <v>2653</v>
      </c>
      <c r="P2757" t="s">
        <v>2642</v>
      </c>
      <c r="Q2757" t="s">
        <v>2640</v>
      </c>
      <c r="R2757" t="s">
        <v>9685</v>
      </c>
      <c r="S2757" t="s">
        <v>2655</v>
      </c>
      <c r="T2757" t="s">
        <v>2688</v>
      </c>
      <c r="U2757" t="s">
        <v>485</v>
      </c>
      <c r="V2757" s="7" t="s">
        <v>942</v>
      </c>
      <c r="W2757" s="8">
        <v>22000</v>
      </c>
      <c r="X2757" t="s">
        <v>9686</v>
      </c>
      <c r="Y2757" t="s">
        <v>2690</v>
      </c>
      <c r="Z2757" s="8">
        <v>62190.07</v>
      </c>
      <c r="AA2757" s="9">
        <v>5.53</v>
      </c>
      <c r="AB2757" s="8">
        <v>37793.870000000003</v>
      </c>
      <c r="AD2757" s="10">
        <v>4607015</v>
      </c>
      <c r="AE2757" s="11">
        <v>45764</v>
      </c>
      <c r="AF2757" s="8">
        <v>59133</v>
      </c>
      <c r="AG2757" s="8">
        <v>18942.93</v>
      </c>
      <c r="AH2757" s="12">
        <v>0.86104227272727274</v>
      </c>
      <c r="AI2757" s="8">
        <v>3425.4846292947559</v>
      </c>
      <c r="AJ2757" s="11">
        <v>49650.484629282408</v>
      </c>
      <c r="AK2757" s="11">
        <v>48529</v>
      </c>
      <c r="AL2757" s="10">
        <v>1121</v>
      </c>
      <c r="AM2757">
        <v>74931.19</v>
      </c>
      <c r="AN2757">
        <v>0.71809954545454557</v>
      </c>
      <c r="AO2757" s="40" t="str">
        <f>E2757&amp;F2757&amp;U2757</f>
        <v>APXDRIV-WHGPLHF</v>
      </c>
      <c r="AP2757" s="40" t="str">
        <f>_xlfn.XLOOKUP(AO2757,CrossRef!N:N,CrossRef!A:A,"NOT FOUND",0)</f>
        <v>APX4006LF</v>
      </c>
      <c r="AQ2757" s="40" t="str">
        <f>IFERROR(_xlfn.XLOOKUP(AO2757,CrossRef!$N:$N,CrossRef!$E:$E,"Not Found"),"-")</f>
        <v>785C</v>
      </c>
      <c r="AR2757" s="40" t="str">
        <f>IFERROR(_xlfn.XLOOKUP(AO2757,CrossRef!$N:$N,CrossRef!$G:$G,"Not Found"),"-")</f>
        <v>4006 - WHEEL &amp; BRAKE ASSEMBLY</v>
      </c>
      <c r="AS2757" s="40" t="str">
        <f>IFERROR(_xlfn.XLOOKUP(AO2757,CrossRef!$N:$N,CrossRef!$H:$H,"Not Found"),"-")</f>
        <v>LF - LEFT FRONT</v>
      </c>
    </row>
    <row r="2758" spans="1:45" hidden="1" x14ac:dyDescent="0.3">
      <c r="A2758" s="38" t="str">
        <f>E2758&amp;F2758&amp;U2758</f>
        <v>APXSURE-SPSNLHF</v>
      </c>
      <c r="B2758" s="38" t="str">
        <f>I2758&amp;D2758&amp;C2758</f>
        <v>TD64937201LF</v>
      </c>
      <c r="C2758" s="38" t="str">
        <f>_xlfn.XLOOKUP(A2758,CrossRef!N:N,CrossRef!D:D,"",0)</f>
        <v>LF</v>
      </c>
      <c r="D2758" s="38" t="str">
        <f>_xlfn.XLOOKUP(A2758,CrossRef!N:N,CrossRef!C:C,"",0)</f>
        <v>7201</v>
      </c>
      <c r="E2758" s="38" t="str">
        <f>LEFT(M2758,3)</f>
        <v>APX</v>
      </c>
      <c r="F2758" s="38" t="str">
        <f>_xlfn.TEXTAFTER(J2758,"-")</f>
        <v>SURE-SPSN</v>
      </c>
      <c r="G2758" t="s">
        <v>2648</v>
      </c>
      <c r="H2758" t="s">
        <v>2649</v>
      </c>
      <c r="I2758" t="s">
        <v>6802</v>
      </c>
      <c r="J2758" s="7" t="s">
        <v>1887</v>
      </c>
      <c r="K2758" t="s">
        <v>2638</v>
      </c>
      <c r="L2758" t="s">
        <v>177</v>
      </c>
      <c r="M2758" t="s">
        <v>6804</v>
      </c>
      <c r="N2758" t="s">
        <v>2640</v>
      </c>
      <c r="O2758" t="s">
        <v>2653</v>
      </c>
      <c r="P2758" t="s">
        <v>2642</v>
      </c>
      <c r="Q2758" t="s">
        <v>2640</v>
      </c>
      <c r="R2758" t="s">
        <v>9687</v>
      </c>
      <c r="S2758" t="s">
        <v>2644</v>
      </c>
      <c r="T2758" t="s">
        <v>2720</v>
      </c>
      <c r="U2758" t="s">
        <v>485</v>
      </c>
      <c r="V2758" s="7" t="s">
        <v>935</v>
      </c>
      <c r="W2758" s="8">
        <v>22000</v>
      </c>
      <c r="X2758" t="s">
        <v>9688</v>
      </c>
      <c r="Y2758" t="s">
        <v>2722</v>
      </c>
      <c r="Z2758" s="8">
        <v>62190.07</v>
      </c>
      <c r="AA2758" s="9">
        <v>5.53</v>
      </c>
      <c r="AB2758" s="8">
        <v>29554.47</v>
      </c>
      <c r="AD2758" s="10">
        <v>4607014</v>
      </c>
      <c r="AE2758" s="11">
        <v>45834</v>
      </c>
      <c r="AF2758" s="8">
        <v>59133</v>
      </c>
      <c r="AG2758" s="8">
        <v>18942.93</v>
      </c>
      <c r="AH2758" s="12">
        <v>0.86104227272727274</v>
      </c>
      <c r="AI2758" s="8">
        <v>3425.4846292947559</v>
      </c>
      <c r="AJ2758" s="11">
        <v>49650.484629282408</v>
      </c>
      <c r="AK2758" s="11">
        <v>48529</v>
      </c>
      <c r="AL2758" s="10">
        <v>1121</v>
      </c>
      <c r="AM2758">
        <v>74931.19</v>
      </c>
      <c r="AN2758">
        <v>0.71809954545454557</v>
      </c>
      <c r="AO2758" s="40" t="str">
        <f>E2758&amp;F2758&amp;U2758</f>
        <v>APXSURE-SPSNLHF</v>
      </c>
      <c r="AP2758" s="40" t="str">
        <f>_xlfn.XLOOKUP(AO2758,CrossRef!N:N,CrossRef!A:A,"NOT FOUND",0)</f>
        <v>APX7201LF</v>
      </c>
      <c r="AQ2758" s="40" t="str">
        <f>IFERROR(_xlfn.XLOOKUP(AO2758,CrossRef!$N:$N,CrossRef!$E:$E,"Not Found"),"-")</f>
        <v>785C</v>
      </c>
      <c r="AR2758" s="40" t="str">
        <f>IFERROR(_xlfn.XLOOKUP(AO2758,CrossRef!$N:$N,CrossRef!$G:$G,"Not Found"),"-")</f>
        <v>7201 - SUSPENSION CYLINDER</v>
      </c>
      <c r="AS2758" s="40" t="str">
        <f>IFERROR(_xlfn.XLOOKUP(AO2758,CrossRef!$N:$N,CrossRef!$H:$H,"Not Found"),"-")</f>
        <v>LF - LEFT FRONT</v>
      </c>
    </row>
    <row r="2759" spans="1:45" hidden="1" x14ac:dyDescent="0.3">
      <c r="A2759" s="38" t="str">
        <f>E2759&amp;F2759&amp;U2759</f>
        <v>ATYDRIV-FIDVRHR</v>
      </c>
      <c r="B2759" s="38" t="str">
        <f>I2759&amp;D2759&amp;C2759</f>
        <v>QTD074008RI</v>
      </c>
      <c r="C2759" s="38" t="str">
        <f>_xlfn.XLOOKUP(A2759,CrossRef!N:N,CrossRef!D:D,"",0)</f>
        <v>RI</v>
      </c>
      <c r="D2759" s="38" t="str">
        <f>_xlfn.XLOOKUP(A2759,CrossRef!N:N,CrossRef!C:C,"",0)</f>
        <v>4008</v>
      </c>
      <c r="E2759" s="38" t="str">
        <f>LEFT(M2759,3)</f>
        <v>ATY</v>
      </c>
      <c r="F2759" s="38" t="str">
        <f>_xlfn.TEXTAFTER(J2759,"-")</f>
        <v>DRIV-FIDV</v>
      </c>
      <c r="G2759" t="s">
        <v>2635</v>
      </c>
      <c r="H2759" t="s">
        <v>2636</v>
      </c>
      <c r="I2759" t="s">
        <v>4541</v>
      </c>
      <c r="J2759" s="7" t="s">
        <v>1746</v>
      </c>
      <c r="K2759" t="s">
        <v>2638</v>
      </c>
      <c r="L2759" t="s">
        <v>151</v>
      </c>
      <c r="M2759" t="s">
        <v>4542</v>
      </c>
      <c r="N2759" t="s">
        <v>2640</v>
      </c>
      <c r="O2759" t="s">
        <v>2641</v>
      </c>
      <c r="P2759" t="s">
        <v>2642</v>
      </c>
      <c r="Q2759" t="s">
        <v>2640</v>
      </c>
      <c r="R2759" t="s">
        <v>9689</v>
      </c>
      <c r="S2759" t="s">
        <v>2655</v>
      </c>
      <c r="T2759" t="s">
        <v>2682</v>
      </c>
      <c r="U2759" t="s">
        <v>494</v>
      </c>
      <c r="V2759" s="7" t="s">
        <v>576</v>
      </c>
      <c r="W2759" s="8">
        <v>19800</v>
      </c>
      <c r="X2759" t="s">
        <v>9690</v>
      </c>
      <c r="Y2759" t="s">
        <v>3993</v>
      </c>
      <c r="Z2759" s="8">
        <v>118097</v>
      </c>
      <c r="AA2759" s="9">
        <v>12.95</v>
      </c>
      <c r="AB2759" s="8">
        <v>161627.01</v>
      </c>
      <c r="AD2759" s="10">
        <v>4538001</v>
      </c>
      <c r="AE2759" s="11">
        <v>46173</v>
      </c>
      <c r="AF2759" s="8">
        <v>117276</v>
      </c>
      <c r="AG2759" s="8">
        <v>18979</v>
      </c>
      <c r="AH2759" s="12">
        <v>0.95853535353535357</v>
      </c>
      <c r="AI2759" s="8">
        <v>1465.5598455598456</v>
      </c>
      <c r="AJ2759" s="11">
        <v>47690.559845567128</v>
      </c>
      <c r="AK2759" s="11">
        <v>47666</v>
      </c>
      <c r="AL2759" s="10">
        <v>24</v>
      </c>
      <c r="AM2759">
        <v>136757.95000000001</v>
      </c>
      <c r="AO2759" s="40" t="str">
        <f>E2759&amp;F2759&amp;U2759</f>
        <v>ATYDRIV-FIDVRHR</v>
      </c>
      <c r="AP2759" s="40" t="str">
        <f>_xlfn.XLOOKUP(AO2759,CrossRef!N:N,CrossRef!A:A,"NOT FOUND",0)</f>
        <v>ATY4008RI</v>
      </c>
      <c r="AQ2759" s="40" t="str">
        <f>IFERROR(_xlfn.XLOOKUP(AO2759,CrossRef!$N:$N,CrossRef!$E:$E,"Not Found"),"-")</f>
        <v>793C</v>
      </c>
      <c r="AR2759" s="40" t="str">
        <f>IFERROR(_xlfn.XLOOKUP(AO2759,CrossRef!$N:$N,CrossRef!$G:$G,"Not Found"),"-")</f>
        <v>4008 - FINAL DRIVE, BRAKE &amp; WHEEL</v>
      </c>
      <c r="AS2759" s="40" t="str">
        <f>IFERROR(_xlfn.XLOOKUP(AO2759,CrossRef!$N:$N,CrossRef!$H:$H,"Not Found"),"-")</f>
        <v>RI - RIGHT</v>
      </c>
    </row>
    <row r="2760" spans="1:45" hidden="1" x14ac:dyDescent="0.3">
      <c r="A2760" s="38" t="str">
        <f>E2760&amp;F2760&amp;U2760</f>
        <v>HCMUCRG-TCID-TCILLH</v>
      </c>
      <c r="B2760" s="38" t="str">
        <f>I2760&amp;D2760&amp;C2760</f>
        <v>EX71724159LT</v>
      </c>
      <c r="C2760" s="38" t="str">
        <f>_xlfn.XLOOKUP(A2760,CrossRef!N:N,CrossRef!D:D,"",0)</f>
        <v>LT</v>
      </c>
      <c r="D2760" s="38" t="str">
        <f>_xlfn.XLOOKUP(A2760,CrossRef!N:N,CrossRef!C:C,"",0)</f>
        <v>4159</v>
      </c>
      <c r="E2760" s="38" t="str">
        <f>LEFT(M2760,3)</f>
        <v>HCM</v>
      </c>
      <c r="F2760" s="38" t="str">
        <f>_xlfn.TEXTAFTER(J2760,"-")</f>
        <v>UCRG-TCID-TCIL</v>
      </c>
      <c r="G2760" t="s">
        <v>2648</v>
      </c>
      <c r="H2760" t="s">
        <v>2649</v>
      </c>
      <c r="I2760" t="s">
        <v>3065</v>
      </c>
      <c r="J2760" s="7" t="s">
        <v>2485</v>
      </c>
      <c r="K2760" t="s">
        <v>2668</v>
      </c>
      <c r="L2760" t="s">
        <v>2959</v>
      </c>
      <c r="M2760" t="s">
        <v>3066</v>
      </c>
      <c r="N2760" t="s">
        <v>2640</v>
      </c>
      <c r="O2760" t="s">
        <v>3054</v>
      </c>
      <c r="P2760" t="s">
        <v>2642</v>
      </c>
      <c r="Q2760" t="s">
        <v>2640</v>
      </c>
      <c r="R2760" t="s">
        <v>9691</v>
      </c>
      <c r="S2760" t="s">
        <v>2671</v>
      </c>
      <c r="T2760" t="s">
        <v>2933</v>
      </c>
      <c r="U2760" t="s">
        <v>59</v>
      </c>
      <c r="V2760" s="7" t="s">
        <v>1723</v>
      </c>
      <c r="W2760" s="8">
        <v>20000</v>
      </c>
      <c r="X2760" t="s">
        <v>9692</v>
      </c>
      <c r="Y2760" t="s">
        <v>4990</v>
      </c>
      <c r="Z2760" s="8">
        <v>16387.599999999999</v>
      </c>
      <c r="AA2760" s="9">
        <v>15.16</v>
      </c>
      <c r="AB2760" s="8">
        <v>72536.44</v>
      </c>
      <c r="AD2760" s="10">
        <v>4940765</v>
      </c>
      <c r="AE2760" s="11">
        <v>46165</v>
      </c>
      <c r="AF2760" s="8">
        <v>15394.9</v>
      </c>
      <c r="AG2760" s="8">
        <v>19007.300000000003</v>
      </c>
      <c r="AH2760" s="12">
        <v>0.95036500000000013</v>
      </c>
      <c r="AI2760" s="8">
        <v>1253.7796833773089</v>
      </c>
      <c r="AJ2760" s="11">
        <v>47478.779683368055</v>
      </c>
      <c r="AK2760" s="11">
        <v>47262</v>
      </c>
      <c r="AL2760" s="10">
        <v>216</v>
      </c>
      <c r="AM2760">
        <v>32108.519999999997</v>
      </c>
      <c r="AN2760">
        <v>0.83568099999999979</v>
      </c>
      <c r="AO2760" s="40" t="str">
        <f>E2760&amp;F2760&amp;U2760</f>
        <v>HCMUCRG-TCID-TCILLH</v>
      </c>
      <c r="AP2760" s="40" t="str">
        <f>_xlfn.XLOOKUP(AO2760,CrossRef!N:N,CrossRef!A:A,"NOT FOUND",0)</f>
        <v>HCM4159LT</v>
      </c>
      <c r="AQ2760" s="40" t="str">
        <f>IFERROR(_xlfn.XLOOKUP(AO2760,CrossRef!$N:$N,CrossRef!$E:$E,"Not Found"),"-")</f>
        <v>EX1900-6BE</v>
      </c>
      <c r="AR2760" s="40" t="str">
        <f>IFERROR(_xlfn.XLOOKUP(AO2760,CrossRef!$N:$N,CrossRef!$G:$G,"Not Found"),"-")</f>
        <v>4159 - IDLER/IDLER WHEEL</v>
      </c>
      <c r="AS2760" s="40" t="str">
        <f>IFERROR(_xlfn.XLOOKUP(AO2760,CrossRef!$N:$N,CrossRef!$H:$H,"Not Found"),"-")</f>
        <v>LT - LEFT</v>
      </c>
    </row>
    <row r="2761" spans="1:45" hidden="1" x14ac:dyDescent="0.3">
      <c r="A2761" s="38" t="str">
        <f>E2761&amp;F2761&amp;U2761</f>
        <v>SSPDRIV-WHGPRHF</v>
      </c>
      <c r="B2761" s="38" t="str">
        <f>I2761&amp;D2761&amp;C2761</f>
        <v>TD63444008RF</v>
      </c>
      <c r="C2761" s="38" t="str">
        <f>_xlfn.XLOOKUP(A2761,CrossRef!N:N,CrossRef!D:D,"",0)</f>
        <v>RF</v>
      </c>
      <c r="D2761" s="38" t="str">
        <f>_xlfn.XLOOKUP(A2761,CrossRef!N:N,CrossRef!C:C,"",0)</f>
        <v>4008</v>
      </c>
      <c r="E2761" s="38" t="str">
        <f>LEFT(M2761,3)</f>
        <v>SSP</v>
      </c>
      <c r="F2761" s="38" t="str">
        <f>_xlfn.TEXTAFTER(J2761,"-")</f>
        <v>DRIV-WHGP</v>
      </c>
      <c r="G2761" t="s">
        <v>2725</v>
      </c>
      <c r="H2761" t="s">
        <v>2726</v>
      </c>
      <c r="I2761" t="s">
        <v>3413</v>
      </c>
      <c r="J2761" s="7" t="s">
        <v>2312</v>
      </c>
      <c r="K2761" t="s">
        <v>2638</v>
      </c>
      <c r="L2761" t="s">
        <v>183</v>
      </c>
      <c r="M2761" t="s">
        <v>3414</v>
      </c>
      <c r="N2761" t="s">
        <v>2640</v>
      </c>
      <c r="O2761" t="s">
        <v>2803</v>
      </c>
      <c r="P2761" t="s">
        <v>2642</v>
      </c>
      <c r="Q2761" t="s">
        <v>2640</v>
      </c>
      <c r="R2761" t="s">
        <v>9693</v>
      </c>
      <c r="S2761" t="s">
        <v>2655</v>
      </c>
      <c r="T2761" t="s">
        <v>2688</v>
      </c>
      <c r="U2761" t="s">
        <v>488</v>
      </c>
      <c r="V2761" s="7" t="s">
        <v>946</v>
      </c>
      <c r="W2761" s="8">
        <v>24000</v>
      </c>
      <c r="X2761" t="s">
        <v>9694</v>
      </c>
      <c r="Y2761" t="s">
        <v>6178</v>
      </c>
      <c r="Z2761" s="8">
        <v>46992</v>
      </c>
      <c r="AA2761" s="9">
        <v>13.28</v>
      </c>
      <c r="AB2761" s="8">
        <v>108623.9</v>
      </c>
      <c r="AD2761" s="10">
        <v>4949507</v>
      </c>
      <c r="AE2761" s="11">
        <v>45886</v>
      </c>
      <c r="AF2761" s="8">
        <v>42004.800000000003</v>
      </c>
      <c r="AG2761" s="8">
        <v>19012.800000000003</v>
      </c>
      <c r="AH2761" s="12">
        <v>0.79220000000000013</v>
      </c>
      <c r="AI2761" s="8">
        <v>1431.6867469879521</v>
      </c>
      <c r="AJ2761" s="11">
        <v>47656.686746990737</v>
      </c>
      <c r="AK2761" s="11">
        <v>47373</v>
      </c>
      <c r="AL2761" s="10">
        <v>283</v>
      </c>
      <c r="AM2761">
        <v>62237.440000000002</v>
      </c>
      <c r="AN2761">
        <v>0.84302666666666659</v>
      </c>
      <c r="AO2761" s="40" t="str">
        <f>E2761&amp;F2761&amp;U2761</f>
        <v>SSPDRIV-WHGPRHF</v>
      </c>
      <c r="AP2761" s="40" t="str">
        <f>_xlfn.XLOOKUP(AO2761,CrossRef!N:N,CrossRef!A:A,"NOT FOUND",0)</f>
        <v>SSP4008RF</v>
      </c>
      <c r="AQ2761" s="40" t="str">
        <f>IFERROR(_xlfn.XLOOKUP(AO2761,CrossRef!$N:$N,CrossRef!$E:$E,"Not Found"),"-")</f>
        <v>793F</v>
      </c>
      <c r="AR2761" s="40" t="str">
        <f>IFERROR(_xlfn.XLOOKUP(AO2761,CrossRef!$N:$N,CrossRef!$G:$G,"Not Found"),"-")</f>
        <v>4008 - FINAL DRIVE, BRAKE &amp; WHEEL</v>
      </c>
      <c r="AS2761" s="40" t="str">
        <f>IFERROR(_xlfn.XLOOKUP(AO2761,CrossRef!$N:$N,CrossRef!$H:$H,"Not Found"),"-")</f>
        <v>RF - RIGHT FRONT</v>
      </c>
    </row>
    <row r="2762" spans="1:45" hidden="1" x14ac:dyDescent="0.3">
      <c r="A2762" s="38" t="str">
        <f>E2762&amp;F2762&amp;U2762</f>
        <v>SSPSURE-SPSNRHF</v>
      </c>
      <c r="B2762" s="38" t="str">
        <f>I2762&amp;D2762&amp;C2762</f>
        <v>TD6344</v>
      </c>
      <c r="C2762" s="38" t="str">
        <f>_xlfn.XLOOKUP(A2762,CrossRef!N:N,CrossRef!D:D,"",0)</f>
        <v/>
      </c>
      <c r="D2762" s="38" t="str">
        <f>_xlfn.XLOOKUP(A2762,CrossRef!N:N,CrossRef!C:C,"",0)</f>
        <v/>
      </c>
      <c r="E2762" s="38" t="str">
        <f>LEFT(M2762,3)</f>
        <v>SSP</v>
      </c>
      <c r="F2762" s="38" t="str">
        <f>_xlfn.TEXTAFTER(J2762,"-")</f>
        <v>SURE-SPSN</v>
      </c>
      <c r="G2762" t="s">
        <v>2725</v>
      </c>
      <c r="H2762" t="s">
        <v>2726</v>
      </c>
      <c r="I2762" t="s">
        <v>3413</v>
      </c>
      <c r="J2762" s="7" t="s">
        <v>1663</v>
      </c>
      <c r="K2762" t="s">
        <v>2638</v>
      </c>
      <c r="L2762" t="s">
        <v>183</v>
      </c>
      <c r="M2762" t="s">
        <v>3414</v>
      </c>
      <c r="N2762" t="s">
        <v>2640</v>
      </c>
      <c r="O2762" t="s">
        <v>2803</v>
      </c>
      <c r="P2762" t="s">
        <v>2642</v>
      </c>
      <c r="Q2762" t="s">
        <v>2640</v>
      </c>
      <c r="R2762" t="s">
        <v>9695</v>
      </c>
      <c r="S2762" t="s">
        <v>2644</v>
      </c>
      <c r="T2762" t="s">
        <v>2720</v>
      </c>
      <c r="U2762" t="s">
        <v>488</v>
      </c>
      <c r="V2762" s="7" t="s">
        <v>1108</v>
      </c>
      <c r="W2762" s="8">
        <v>24000</v>
      </c>
      <c r="X2762" t="s">
        <v>9696</v>
      </c>
      <c r="Y2762" t="s">
        <v>3142</v>
      </c>
      <c r="Z2762" s="8">
        <v>46992</v>
      </c>
      <c r="AA2762" s="9">
        <v>13.28</v>
      </c>
      <c r="AB2762" s="8">
        <v>68000.45</v>
      </c>
      <c r="AD2762" s="10">
        <v>4452542</v>
      </c>
      <c r="AE2762" s="11">
        <v>45886</v>
      </c>
      <c r="AF2762" s="8">
        <v>42004.800000000003</v>
      </c>
      <c r="AG2762" s="8">
        <v>19012.800000000003</v>
      </c>
      <c r="AH2762" s="12">
        <v>0.79220000000000013</v>
      </c>
      <c r="AI2762" s="8">
        <v>1431.6867469879521</v>
      </c>
      <c r="AJ2762" s="11">
        <v>47656.686746990737</v>
      </c>
      <c r="AK2762" s="11">
        <v>47391</v>
      </c>
      <c r="AL2762" s="10">
        <v>265</v>
      </c>
      <c r="AM2762">
        <v>62476.479999999996</v>
      </c>
      <c r="AN2762">
        <v>0.85298666666666634</v>
      </c>
      <c r="AO2762" s="40" t="str">
        <f>E2762&amp;F2762&amp;U2762</f>
        <v>SSPSURE-SPSNRHF</v>
      </c>
      <c r="AP2762" s="40" t="str">
        <f>_xlfn.XLOOKUP(AO2762,CrossRef!N:N,CrossRef!A:A,"NOT FOUND",0)</f>
        <v>NOT FOUND</v>
      </c>
      <c r="AQ2762" s="40" t="str">
        <f>IFERROR(_xlfn.XLOOKUP(AO2762,CrossRef!$N:$N,CrossRef!$E:$E,"Not Found"),"-")</f>
        <v>Not Found</v>
      </c>
      <c r="AR2762" s="40" t="str">
        <f>IFERROR(_xlfn.XLOOKUP(AO2762,CrossRef!$N:$N,CrossRef!$G:$G,"Not Found"),"-")</f>
        <v>Not Found</v>
      </c>
      <c r="AS2762" s="40" t="str">
        <f>IFERROR(_xlfn.XLOOKUP(AO2762,CrossRef!$N:$N,CrossRef!$H:$H,"Not Found"),"-")</f>
        <v>Not Found</v>
      </c>
    </row>
    <row r="2763" spans="1:45" hidden="1" x14ac:dyDescent="0.3">
      <c r="A2763" s="38" t="str">
        <f>E2763&amp;F2763&amp;U2763</f>
        <v>A4MDRIV-FIDV</v>
      </c>
      <c r="B2763" s="38" t="str">
        <f>I2763&amp;D2763&amp;C2763</f>
        <v>GTD39</v>
      </c>
      <c r="C2763" s="38" t="str">
        <f>_xlfn.XLOOKUP(A2763,CrossRef!N:N,CrossRef!D:D,"",0)</f>
        <v/>
      </c>
      <c r="D2763" s="38" t="str">
        <f>_xlfn.XLOOKUP(A2763,CrossRef!N:N,CrossRef!C:C,"",0)</f>
        <v/>
      </c>
      <c r="E2763" s="38" t="str">
        <f>LEFT(M2763,3)</f>
        <v>A4M</v>
      </c>
      <c r="F2763" s="38" t="str">
        <f>_xlfn.TEXTAFTER(J2763,"-")</f>
        <v>DRIV-FIDV</v>
      </c>
      <c r="G2763" t="s">
        <v>2635</v>
      </c>
      <c r="H2763" t="s">
        <v>2636</v>
      </c>
      <c r="I2763" t="s">
        <v>8829</v>
      </c>
      <c r="J2763" s="7" t="s">
        <v>1023</v>
      </c>
      <c r="K2763" t="s">
        <v>2638</v>
      </c>
      <c r="L2763" t="s">
        <v>155</v>
      </c>
      <c r="M2763" t="s">
        <v>1017</v>
      </c>
      <c r="N2763" t="s">
        <v>2640</v>
      </c>
      <c r="O2763" t="s">
        <v>2641</v>
      </c>
      <c r="P2763" t="s">
        <v>2642</v>
      </c>
      <c r="Q2763" t="s">
        <v>2640</v>
      </c>
      <c r="R2763" t="s">
        <v>9697</v>
      </c>
      <c r="V2763" s="7" t="s">
        <v>576</v>
      </c>
      <c r="W2763" s="8">
        <v>19800</v>
      </c>
      <c r="X2763" t="s">
        <v>9698</v>
      </c>
      <c r="Y2763" t="s">
        <v>9699</v>
      </c>
      <c r="Z2763" s="8">
        <v>780</v>
      </c>
      <c r="AA2763" s="9">
        <v>11.21</v>
      </c>
      <c r="AB2763" s="8"/>
      <c r="AD2763" s="10">
        <v>0</v>
      </c>
      <c r="AE2763" s="11"/>
      <c r="AF2763" s="8">
        <v>0</v>
      </c>
      <c r="AG2763" s="8">
        <v>19020</v>
      </c>
      <c r="AH2763" s="12">
        <v>0.96060606060606057</v>
      </c>
      <c r="AI2763" s="8">
        <v>1696.6993755575377</v>
      </c>
      <c r="AJ2763" s="11">
        <v>47921.699375543983</v>
      </c>
      <c r="AK2763" s="11"/>
      <c r="AL2763" s="10"/>
      <c r="AO2763" s="40" t="str">
        <f>E2763&amp;F2763&amp;U2763</f>
        <v>A4MDRIV-FIDV</v>
      </c>
      <c r="AP2763" s="40" t="str">
        <f>_xlfn.XLOOKUP(AO2763,CrossRef!N:N,CrossRef!A:A,"NOT FOUND",0)</f>
        <v>NOT FOUND</v>
      </c>
      <c r="AQ2763" s="40" t="str">
        <f>IFERROR(_xlfn.XLOOKUP(AO2763,CrossRef!$N:$N,CrossRef!$E:$E,"Not Found"),"-")</f>
        <v>Not Found</v>
      </c>
      <c r="AR2763" s="40" t="str">
        <f>IFERROR(_xlfn.XLOOKUP(AO2763,CrossRef!$N:$N,CrossRef!$G:$G,"Not Found"),"-")</f>
        <v>Not Found</v>
      </c>
      <c r="AS2763" s="40" t="str">
        <f>IFERROR(_xlfn.XLOOKUP(AO2763,CrossRef!$N:$N,CrossRef!$H:$H,"Not Found"),"-")</f>
        <v>Not Found</v>
      </c>
    </row>
    <row r="2764" spans="1:45" hidden="1" x14ac:dyDescent="0.3">
      <c r="A2764" s="38" t="str">
        <f>E2764&amp;F2764&amp;U2764</f>
        <v>A4MDRIV-FIDV</v>
      </c>
      <c r="B2764" s="38" t="str">
        <f>I2764&amp;D2764&amp;C2764</f>
        <v>GTD39</v>
      </c>
      <c r="C2764" s="38" t="str">
        <f>_xlfn.XLOOKUP(A2764,CrossRef!N:N,CrossRef!D:D,"",0)</f>
        <v/>
      </c>
      <c r="D2764" s="38" t="str">
        <f>_xlfn.XLOOKUP(A2764,CrossRef!N:N,CrossRef!C:C,"",0)</f>
        <v/>
      </c>
      <c r="E2764" s="38" t="str">
        <f>LEFT(M2764,3)</f>
        <v>A4M</v>
      </c>
      <c r="F2764" s="38" t="str">
        <f>_xlfn.TEXTAFTER(J2764,"-")</f>
        <v>DRIV-FIDV</v>
      </c>
      <c r="G2764" t="s">
        <v>2635</v>
      </c>
      <c r="H2764" t="s">
        <v>2636</v>
      </c>
      <c r="I2764" t="s">
        <v>8829</v>
      </c>
      <c r="J2764" s="7" t="s">
        <v>1023</v>
      </c>
      <c r="K2764" t="s">
        <v>2638</v>
      </c>
      <c r="L2764" t="s">
        <v>155</v>
      </c>
      <c r="M2764" t="s">
        <v>1017</v>
      </c>
      <c r="N2764" t="s">
        <v>2640</v>
      </c>
      <c r="O2764" t="s">
        <v>2641</v>
      </c>
      <c r="P2764" t="s">
        <v>2642</v>
      </c>
      <c r="Q2764" t="s">
        <v>2640</v>
      </c>
      <c r="R2764" t="s">
        <v>9700</v>
      </c>
      <c r="V2764" s="7" t="s">
        <v>573</v>
      </c>
      <c r="W2764" s="8">
        <v>19800</v>
      </c>
      <c r="X2764" t="s">
        <v>9701</v>
      </c>
      <c r="Y2764" t="s">
        <v>9702</v>
      </c>
      <c r="Z2764" s="8">
        <v>780</v>
      </c>
      <c r="AA2764" s="9">
        <v>11.21</v>
      </c>
      <c r="AB2764" s="8"/>
      <c r="AD2764" s="10">
        <v>0</v>
      </c>
      <c r="AE2764" s="11"/>
      <c r="AF2764" s="8">
        <v>0</v>
      </c>
      <c r="AG2764" s="8">
        <v>19020</v>
      </c>
      <c r="AH2764" s="12">
        <v>0.96060606060606057</v>
      </c>
      <c r="AI2764" s="8">
        <v>1696.6993755575377</v>
      </c>
      <c r="AJ2764" s="11">
        <v>47921.699375543983</v>
      </c>
      <c r="AK2764" s="11"/>
      <c r="AL2764" s="10"/>
      <c r="AO2764" s="40" t="str">
        <f>E2764&amp;F2764&amp;U2764</f>
        <v>A4MDRIV-FIDV</v>
      </c>
      <c r="AP2764" s="40" t="str">
        <f>_xlfn.XLOOKUP(AO2764,CrossRef!N:N,CrossRef!A:A,"NOT FOUND",0)</f>
        <v>NOT FOUND</v>
      </c>
      <c r="AQ2764" s="40" t="str">
        <f>IFERROR(_xlfn.XLOOKUP(AO2764,CrossRef!$N:$N,CrossRef!$E:$E,"Not Found"),"-")</f>
        <v>Not Found</v>
      </c>
      <c r="AR2764" s="40" t="str">
        <f>IFERROR(_xlfn.XLOOKUP(AO2764,CrossRef!$N:$N,CrossRef!$G:$G,"Not Found"),"-")</f>
        <v>Not Found</v>
      </c>
      <c r="AS2764" s="40" t="str">
        <f>IFERROR(_xlfn.XLOOKUP(AO2764,CrossRef!$N:$N,CrossRef!$H:$H,"Not Found"),"-")</f>
        <v>Not Found</v>
      </c>
    </row>
    <row r="2765" spans="1:45" hidden="1" x14ac:dyDescent="0.3">
      <c r="A2765" s="38" t="str">
        <f>E2765&amp;F2765&amp;U2765</f>
        <v>SPDDRIV-WHGPLHF</v>
      </c>
      <c r="B2765" s="38" t="str">
        <f>I2765&amp;D2765&amp;C2765</f>
        <v>TD66414006LF</v>
      </c>
      <c r="C2765" s="38" t="str">
        <f>_xlfn.XLOOKUP(A2765,CrossRef!N:N,CrossRef!D:D,"",0)</f>
        <v>LF</v>
      </c>
      <c r="D2765" s="38" t="str">
        <f>_xlfn.XLOOKUP(A2765,CrossRef!N:N,CrossRef!C:C,"",0)</f>
        <v>4006</v>
      </c>
      <c r="E2765" s="38" t="str">
        <f>LEFT(M2765,3)</f>
        <v>SPD</v>
      </c>
      <c r="F2765" s="38" t="str">
        <f>_xlfn.TEXTAFTER(J2765,"-")</f>
        <v>DRIV-WHGP</v>
      </c>
      <c r="G2765" t="s">
        <v>2695</v>
      </c>
      <c r="H2765" t="s">
        <v>2696</v>
      </c>
      <c r="I2765" t="s">
        <v>3616</v>
      </c>
      <c r="J2765" s="7" t="s">
        <v>2390</v>
      </c>
      <c r="K2765" t="s">
        <v>2638</v>
      </c>
      <c r="L2765" t="s">
        <v>190</v>
      </c>
      <c r="M2765" t="s">
        <v>3617</v>
      </c>
      <c r="N2765" t="s">
        <v>2640</v>
      </c>
      <c r="O2765" t="s">
        <v>3054</v>
      </c>
      <c r="P2765" t="s">
        <v>2642</v>
      </c>
      <c r="Q2765" t="s">
        <v>2640</v>
      </c>
      <c r="R2765" t="s">
        <v>9703</v>
      </c>
      <c r="S2765" t="s">
        <v>2655</v>
      </c>
      <c r="T2765" t="s">
        <v>2688</v>
      </c>
      <c r="U2765" t="s">
        <v>485</v>
      </c>
      <c r="V2765" s="7" t="s">
        <v>2263</v>
      </c>
      <c r="W2765" s="8">
        <v>24000</v>
      </c>
      <c r="X2765" t="s">
        <v>9704</v>
      </c>
      <c r="Y2765" t="s">
        <v>9705</v>
      </c>
      <c r="Z2765" s="8">
        <v>20283.2</v>
      </c>
      <c r="AA2765" s="9">
        <v>13.23</v>
      </c>
      <c r="AB2765" s="8">
        <v>58809.18</v>
      </c>
      <c r="AD2765" s="10">
        <v>4767591</v>
      </c>
      <c r="AE2765" s="11">
        <v>45866</v>
      </c>
      <c r="AF2765" s="8">
        <v>15309.44</v>
      </c>
      <c r="AG2765" s="8">
        <v>19026.240000000002</v>
      </c>
      <c r="AH2765" s="12">
        <v>0.79276000000000002</v>
      </c>
      <c r="AI2765" s="8">
        <v>1438.1133786848072</v>
      </c>
      <c r="AJ2765" s="11">
        <v>47663.113378703703</v>
      </c>
      <c r="AK2765" s="11">
        <v>47767</v>
      </c>
      <c r="AL2765" s="10">
        <v>-104</v>
      </c>
      <c r="AM2765">
        <v>40683.86</v>
      </c>
      <c r="AN2765">
        <v>1.0572675</v>
      </c>
      <c r="AO2765" s="40" t="str">
        <f>E2765&amp;F2765&amp;U2765</f>
        <v>SPDDRIV-WHGPLHF</v>
      </c>
      <c r="AP2765" s="40" t="str">
        <f>_xlfn.XLOOKUP(AO2765,CrossRef!N:N,CrossRef!A:A,"NOT FOUND",0)</f>
        <v>SPD4006LF</v>
      </c>
      <c r="AQ2765" s="40" t="str">
        <f>IFERROR(_xlfn.XLOOKUP(AO2765,CrossRef!$N:$N,CrossRef!$E:$E,"Not Found"),"-")</f>
        <v>789D</v>
      </c>
      <c r="AR2765" s="40" t="str">
        <f>IFERROR(_xlfn.XLOOKUP(AO2765,CrossRef!$N:$N,CrossRef!$G:$G,"Not Found"),"-")</f>
        <v>4006 - WHEEL &amp; BRAKE ASSEMBLY</v>
      </c>
      <c r="AS2765" s="40" t="str">
        <f>IFERROR(_xlfn.XLOOKUP(AO2765,CrossRef!$N:$N,CrossRef!$H:$H,"Not Found"),"-")</f>
        <v>LF - LEFT FRONT</v>
      </c>
    </row>
    <row r="2766" spans="1:45" hidden="1" x14ac:dyDescent="0.3">
      <c r="A2766" s="38" t="str">
        <f>E2766&amp;F2766&amp;U2766</f>
        <v>A4MDRIV-FIDV</v>
      </c>
      <c r="B2766" s="38" t="str">
        <f>I2766&amp;D2766&amp;C2766</f>
        <v>GTD40</v>
      </c>
      <c r="C2766" s="38" t="str">
        <f>_xlfn.XLOOKUP(A2766,CrossRef!N:N,CrossRef!D:D,"",0)</f>
        <v/>
      </c>
      <c r="D2766" s="38" t="str">
        <f>_xlfn.XLOOKUP(A2766,CrossRef!N:N,CrossRef!C:C,"",0)</f>
        <v/>
      </c>
      <c r="E2766" s="38" t="str">
        <f>LEFT(M2766,3)</f>
        <v>A4M</v>
      </c>
      <c r="F2766" s="38" t="str">
        <f>_xlfn.TEXTAFTER(J2766,"-")</f>
        <v>DRIV-FIDV</v>
      </c>
      <c r="G2766" t="s">
        <v>2635</v>
      </c>
      <c r="H2766" t="s">
        <v>2636</v>
      </c>
      <c r="I2766" t="s">
        <v>8837</v>
      </c>
      <c r="J2766" s="7" t="s">
        <v>1031</v>
      </c>
      <c r="K2766" t="s">
        <v>2638</v>
      </c>
      <c r="L2766" t="s">
        <v>155</v>
      </c>
      <c r="M2766" t="s">
        <v>1025</v>
      </c>
      <c r="N2766" t="s">
        <v>2640</v>
      </c>
      <c r="O2766" t="s">
        <v>2641</v>
      </c>
      <c r="P2766" t="s">
        <v>2642</v>
      </c>
      <c r="Q2766" t="s">
        <v>2640</v>
      </c>
      <c r="R2766" t="s">
        <v>9706</v>
      </c>
      <c r="V2766" s="7" t="s">
        <v>576</v>
      </c>
      <c r="W2766" s="8">
        <v>19800</v>
      </c>
      <c r="X2766" t="s">
        <v>9707</v>
      </c>
      <c r="Y2766" t="s">
        <v>9699</v>
      </c>
      <c r="Z2766" s="8">
        <v>764</v>
      </c>
      <c r="AA2766" s="9">
        <v>9.32</v>
      </c>
      <c r="AB2766" s="8"/>
      <c r="AD2766" s="10">
        <v>0</v>
      </c>
      <c r="AE2766" s="11"/>
      <c r="AF2766" s="8">
        <v>0</v>
      </c>
      <c r="AG2766" s="8">
        <v>19036</v>
      </c>
      <c r="AH2766" s="12">
        <v>0.96141414141414139</v>
      </c>
      <c r="AI2766" s="8">
        <v>2042.4892703862661</v>
      </c>
      <c r="AJ2766" s="11">
        <v>48267.489270370374</v>
      </c>
      <c r="AK2766" s="11"/>
      <c r="AL2766" s="10"/>
      <c r="AO2766" s="40" t="str">
        <f>E2766&amp;F2766&amp;U2766</f>
        <v>A4MDRIV-FIDV</v>
      </c>
      <c r="AP2766" s="40" t="str">
        <f>_xlfn.XLOOKUP(AO2766,CrossRef!N:N,CrossRef!A:A,"NOT FOUND",0)</f>
        <v>NOT FOUND</v>
      </c>
      <c r="AQ2766" s="40" t="str">
        <f>IFERROR(_xlfn.XLOOKUP(AO2766,CrossRef!$N:$N,CrossRef!$E:$E,"Not Found"),"-")</f>
        <v>Not Found</v>
      </c>
      <c r="AR2766" s="40" t="str">
        <f>IFERROR(_xlfn.XLOOKUP(AO2766,CrossRef!$N:$N,CrossRef!$G:$G,"Not Found"),"-")</f>
        <v>Not Found</v>
      </c>
      <c r="AS2766" s="40" t="str">
        <f>IFERROR(_xlfn.XLOOKUP(AO2766,CrossRef!$N:$N,CrossRef!$H:$H,"Not Found"),"-")</f>
        <v>Not Found</v>
      </c>
    </row>
    <row r="2767" spans="1:45" hidden="1" x14ac:dyDescent="0.3">
      <c r="A2767" s="38" t="str">
        <f>E2767&amp;F2767&amp;U2767</f>
        <v>A4MDRIV-FIDV</v>
      </c>
      <c r="B2767" s="38" t="str">
        <f>I2767&amp;D2767&amp;C2767</f>
        <v>GTD40</v>
      </c>
      <c r="C2767" s="38" t="str">
        <f>_xlfn.XLOOKUP(A2767,CrossRef!N:N,CrossRef!D:D,"",0)</f>
        <v/>
      </c>
      <c r="D2767" s="38" t="str">
        <f>_xlfn.XLOOKUP(A2767,CrossRef!N:N,CrossRef!C:C,"",0)</f>
        <v/>
      </c>
      <c r="E2767" s="38" t="str">
        <f>LEFT(M2767,3)</f>
        <v>A4M</v>
      </c>
      <c r="F2767" s="38" t="str">
        <f>_xlfn.TEXTAFTER(J2767,"-")</f>
        <v>DRIV-FIDV</v>
      </c>
      <c r="G2767" t="s">
        <v>2635</v>
      </c>
      <c r="H2767" t="s">
        <v>2636</v>
      </c>
      <c r="I2767" t="s">
        <v>8837</v>
      </c>
      <c r="J2767" s="7" t="s">
        <v>1031</v>
      </c>
      <c r="K2767" t="s">
        <v>2638</v>
      </c>
      <c r="L2767" t="s">
        <v>155</v>
      </c>
      <c r="M2767" t="s">
        <v>1025</v>
      </c>
      <c r="N2767" t="s">
        <v>2640</v>
      </c>
      <c r="O2767" t="s">
        <v>2641</v>
      </c>
      <c r="P2767" t="s">
        <v>2642</v>
      </c>
      <c r="Q2767" t="s">
        <v>2640</v>
      </c>
      <c r="R2767" t="s">
        <v>9708</v>
      </c>
      <c r="V2767" s="7" t="s">
        <v>573</v>
      </c>
      <c r="W2767" s="8">
        <v>19800</v>
      </c>
      <c r="X2767" t="s">
        <v>9709</v>
      </c>
      <c r="Y2767" t="s">
        <v>9702</v>
      </c>
      <c r="Z2767" s="8">
        <v>764</v>
      </c>
      <c r="AA2767" s="9">
        <v>9.32</v>
      </c>
      <c r="AB2767" s="8"/>
      <c r="AD2767" s="10">
        <v>0</v>
      </c>
      <c r="AE2767" s="11"/>
      <c r="AF2767" s="8">
        <v>0</v>
      </c>
      <c r="AG2767" s="8">
        <v>19036</v>
      </c>
      <c r="AH2767" s="12">
        <v>0.96141414141414139</v>
      </c>
      <c r="AI2767" s="8">
        <v>2042.4892703862661</v>
      </c>
      <c r="AJ2767" s="11">
        <v>48267.489270370374</v>
      </c>
      <c r="AK2767" s="11"/>
      <c r="AL2767" s="10"/>
      <c r="AO2767" s="40" t="str">
        <f>E2767&amp;F2767&amp;U2767</f>
        <v>A4MDRIV-FIDV</v>
      </c>
      <c r="AP2767" s="40" t="str">
        <f>_xlfn.XLOOKUP(AO2767,CrossRef!N:N,CrossRef!A:A,"NOT FOUND",0)</f>
        <v>NOT FOUND</v>
      </c>
      <c r="AQ2767" s="40" t="str">
        <f>IFERROR(_xlfn.XLOOKUP(AO2767,CrossRef!$N:$N,CrossRef!$E:$E,"Not Found"),"-")</f>
        <v>Not Found</v>
      </c>
      <c r="AR2767" s="40" t="str">
        <f>IFERROR(_xlfn.XLOOKUP(AO2767,CrossRef!$N:$N,CrossRef!$G:$G,"Not Found"),"-")</f>
        <v>Not Found</v>
      </c>
      <c r="AS2767" s="40" t="str">
        <f>IFERROR(_xlfn.XLOOKUP(AO2767,CrossRef!$N:$N,CrossRef!$H:$H,"Not Found"),"-")</f>
        <v>Not Found</v>
      </c>
    </row>
    <row r="2768" spans="1:45" hidden="1" x14ac:dyDescent="0.3">
      <c r="A2768" s="38" t="str">
        <f>E2768&amp;F2768&amp;U2768</f>
        <v>3PRENGI-COSY</v>
      </c>
      <c r="B2768" s="38" t="str">
        <f>I2768&amp;D2768&amp;C2768</f>
        <v>TW2391135300</v>
      </c>
      <c r="C2768" s="38" t="str">
        <f>_xlfn.XLOOKUP(A2768,CrossRef!N:N,CrossRef!D:D,"",0)</f>
        <v>00</v>
      </c>
      <c r="D2768" s="38" t="str">
        <f>_xlfn.XLOOKUP(A2768,CrossRef!N:N,CrossRef!C:C,"",0)</f>
        <v>1353</v>
      </c>
      <c r="E2768" s="38" t="str">
        <f>LEFT(M2768,3)</f>
        <v>3PR</v>
      </c>
      <c r="F2768" s="38" t="str">
        <f>_xlfn.TEXTAFTER(J2768,"-")</f>
        <v>ENGI-COSY</v>
      </c>
      <c r="G2768" t="s">
        <v>2635</v>
      </c>
      <c r="H2768" t="s">
        <v>2636</v>
      </c>
      <c r="I2768" t="s">
        <v>5227</v>
      </c>
      <c r="J2768" s="7" t="s">
        <v>2486</v>
      </c>
      <c r="K2768" t="s">
        <v>2638</v>
      </c>
      <c r="L2768" t="s">
        <v>167</v>
      </c>
      <c r="M2768" t="s">
        <v>5228</v>
      </c>
      <c r="N2768" t="s">
        <v>2640</v>
      </c>
      <c r="O2768" t="s">
        <v>2653</v>
      </c>
      <c r="P2768" t="s">
        <v>2642</v>
      </c>
      <c r="Q2768" t="s">
        <v>2640</v>
      </c>
      <c r="R2768" t="s">
        <v>9710</v>
      </c>
      <c r="S2768" t="s">
        <v>2655</v>
      </c>
      <c r="T2768" t="s">
        <v>3253</v>
      </c>
      <c r="U2768" t="s">
        <v>2657</v>
      </c>
      <c r="V2768" s="7" t="s">
        <v>264</v>
      </c>
      <c r="W2768" s="8">
        <v>20000</v>
      </c>
      <c r="X2768" t="s">
        <v>9711</v>
      </c>
      <c r="Y2768" t="s">
        <v>5224</v>
      </c>
      <c r="Z2768" s="8">
        <v>83784</v>
      </c>
      <c r="AA2768" s="9">
        <v>0</v>
      </c>
      <c r="AB2768" s="8">
        <v>38062.93</v>
      </c>
      <c r="AD2768" s="10">
        <v>4631289</v>
      </c>
      <c r="AE2768" s="11">
        <v>45878</v>
      </c>
      <c r="AF2768" s="8">
        <v>82841</v>
      </c>
      <c r="AG2768" s="8">
        <v>19057</v>
      </c>
      <c r="AH2768" s="12">
        <v>0.95284999999999997</v>
      </c>
      <c r="AI2768" s="8">
        <v>0</v>
      </c>
      <c r="AJ2768" s="11">
        <v>46225</v>
      </c>
      <c r="AK2768" s="11">
        <v>53004</v>
      </c>
      <c r="AL2768" s="10">
        <v>-6779</v>
      </c>
      <c r="AO2768" s="40" t="str">
        <f>E2768&amp;F2768&amp;U2768</f>
        <v>3PRENGI-COSY</v>
      </c>
      <c r="AP2768" s="40" t="str">
        <f>_xlfn.XLOOKUP(AO2768,CrossRef!N:N,CrossRef!A:A,"NOT FOUND",0)</f>
        <v>3PR135300</v>
      </c>
      <c r="AQ2768" s="40" t="str">
        <f>IFERROR(_xlfn.XLOOKUP(AO2768,CrossRef!$N:$N,CrossRef!$E:$E,"Not Found"),"-")</f>
        <v>777D</v>
      </c>
      <c r="AR2768" s="40" t="str">
        <f>IFERROR(_xlfn.XLOOKUP(AO2768,CrossRef!$N:$N,CrossRef!$G:$G,"Not Found"),"-")</f>
        <v>1353 - RADIATOR</v>
      </c>
      <c r="AS2768" s="40" t="str">
        <f>IFERROR(_xlfn.XLOOKUP(AO2768,CrossRef!$N:$N,CrossRef!$H:$H,"Not Found"),"-")</f>
        <v>00 - (NONE)</v>
      </c>
    </row>
    <row r="2769" spans="1:45" hidden="1" x14ac:dyDescent="0.3">
      <c r="A2769" s="38" t="str">
        <f>E2769&amp;F2769&amp;U2769</f>
        <v>HCMUCRG-TCFS-TCFLLH</v>
      </c>
      <c r="B2769" s="38" t="str">
        <f>I2769&amp;D2769&amp;C2769</f>
        <v>EX71704028LT</v>
      </c>
      <c r="C2769" s="38" t="str">
        <f>_xlfn.XLOOKUP(A2769,CrossRef!N:N,CrossRef!D:D,"",0)</f>
        <v>LT</v>
      </c>
      <c r="D2769" s="38" t="str">
        <f>_xlfn.XLOOKUP(A2769,CrossRef!N:N,CrossRef!C:C,"",0)</f>
        <v>4028</v>
      </c>
      <c r="E2769" s="38" t="str">
        <f>LEFT(M2769,3)</f>
        <v>HCM</v>
      </c>
      <c r="F2769" s="38" t="str">
        <f>_xlfn.TEXTAFTER(J2769,"-")</f>
        <v>UCRG-TCFS-TCFL</v>
      </c>
      <c r="G2769" t="s">
        <v>2648</v>
      </c>
      <c r="H2769" t="s">
        <v>2649</v>
      </c>
      <c r="I2769" t="s">
        <v>3079</v>
      </c>
      <c r="J2769" s="7" t="s">
        <v>2487</v>
      </c>
      <c r="K2769" t="s">
        <v>2668</v>
      </c>
      <c r="L2769" t="s">
        <v>3052</v>
      </c>
      <c r="M2769" t="s">
        <v>3080</v>
      </c>
      <c r="N2769" t="s">
        <v>2640</v>
      </c>
      <c r="O2769" t="s">
        <v>3054</v>
      </c>
      <c r="P2769" t="s">
        <v>2642</v>
      </c>
      <c r="Q2769" t="s">
        <v>2640</v>
      </c>
      <c r="R2769" t="s">
        <v>9712</v>
      </c>
      <c r="S2769" t="s">
        <v>2671</v>
      </c>
      <c r="T2769" t="s">
        <v>2767</v>
      </c>
      <c r="U2769" t="s">
        <v>59</v>
      </c>
      <c r="V2769" s="7" t="s">
        <v>634</v>
      </c>
      <c r="W2769" s="8">
        <v>35000</v>
      </c>
      <c r="X2769" t="s">
        <v>9713</v>
      </c>
      <c r="Y2769" t="s">
        <v>8126</v>
      </c>
      <c r="Z2769" s="8">
        <v>15935.31</v>
      </c>
      <c r="AA2769" s="9">
        <v>14.58</v>
      </c>
      <c r="AB2769" s="8">
        <v>297810</v>
      </c>
      <c r="AD2769" s="10">
        <v>0</v>
      </c>
      <c r="AE2769" s="11"/>
      <c r="AF2769" s="8"/>
      <c r="AG2769" s="8">
        <v>19064.690000000002</v>
      </c>
      <c r="AH2769" s="12">
        <v>0.54470542857142867</v>
      </c>
      <c r="AI2769" s="8">
        <v>1307.5919067215366</v>
      </c>
      <c r="AJ2769" s="11">
        <v>47532.591906712965</v>
      </c>
      <c r="AK2769" s="11">
        <v>47384</v>
      </c>
      <c r="AL2769" s="10">
        <v>148</v>
      </c>
      <c r="AM2769">
        <v>32833.53</v>
      </c>
      <c r="AO2769" s="40" t="str">
        <f>E2769&amp;F2769&amp;U2769</f>
        <v>HCMUCRG-TCFS-TCFLLH</v>
      </c>
      <c r="AP2769" s="40" t="str">
        <f>_xlfn.XLOOKUP(AO2769,CrossRef!N:N,CrossRef!A:A,"NOT FOUND",0)</f>
        <v>HCM4028LT</v>
      </c>
      <c r="AQ2769" s="40" t="str">
        <f>IFERROR(_xlfn.XLOOKUP(AO2769,CrossRef!$N:$N,CrossRef!$E:$E,"Not Found"),"-")</f>
        <v>EX2500</v>
      </c>
      <c r="AR2769" s="40" t="str">
        <f>IFERROR(_xlfn.XLOOKUP(AO2769,CrossRef!$N:$N,CrossRef!$G:$G,"Not Found"),"-")</f>
        <v>4028 - TRACK FRAME</v>
      </c>
      <c r="AS2769" s="40" t="str">
        <f>IFERROR(_xlfn.XLOOKUP(AO2769,CrossRef!$N:$N,CrossRef!$H:$H,"Not Found"),"-")</f>
        <v>LT - LEFT</v>
      </c>
    </row>
    <row r="2770" spans="1:45" hidden="1" x14ac:dyDescent="0.3">
      <c r="A2770" s="38" t="str">
        <f>E2770&amp;F2770&amp;U2770</f>
        <v>HCMUCRG-TCFS-TCFRRH</v>
      </c>
      <c r="B2770" s="38" t="str">
        <f>I2770&amp;D2770&amp;C2770</f>
        <v>EX71704028RI</v>
      </c>
      <c r="C2770" s="38" t="str">
        <f>_xlfn.XLOOKUP(A2770,CrossRef!N:N,CrossRef!D:D,"",0)</f>
        <v>RI</v>
      </c>
      <c r="D2770" s="38" t="str">
        <f>_xlfn.XLOOKUP(A2770,CrossRef!N:N,CrossRef!C:C,"",0)</f>
        <v>4028</v>
      </c>
      <c r="E2770" s="38" t="str">
        <f>LEFT(M2770,3)</f>
        <v>HCM</v>
      </c>
      <c r="F2770" s="38" t="str">
        <f>_xlfn.TEXTAFTER(J2770,"-")</f>
        <v>UCRG-TCFS-TCFR</v>
      </c>
      <c r="G2770" t="s">
        <v>2648</v>
      </c>
      <c r="H2770" t="s">
        <v>2649</v>
      </c>
      <c r="I2770" t="s">
        <v>3079</v>
      </c>
      <c r="J2770" s="7" t="s">
        <v>2488</v>
      </c>
      <c r="K2770" t="s">
        <v>2668</v>
      </c>
      <c r="L2770" t="s">
        <v>3052</v>
      </c>
      <c r="M2770" t="s">
        <v>3080</v>
      </c>
      <c r="N2770" t="s">
        <v>2640</v>
      </c>
      <c r="O2770" t="s">
        <v>3054</v>
      </c>
      <c r="P2770" t="s">
        <v>2642</v>
      </c>
      <c r="Q2770" t="s">
        <v>2640</v>
      </c>
      <c r="R2770" t="s">
        <v>9714</v>
      </c>
      <c r="S2770" t="s">
        <v>2671</v>
      </c>
      <c r="T2770" t="s">
        <v>2767</v>
      </c>
      <c r="U2770" t="s">
        <v>63</v>
      </c>
      <c r="V2770" s="7" t="s">
        <v>633</v>
      </c>
      <c r="W2770" s="8">
        <v>35000</v>
      </c>
      <c r="X2770" t="s">
        <v>9715</v>
      </c>
      <c r="Y2770" t="s">
        <v>8126</v>
      </c>
      <c r="Z2770" s="8">
        <v>15935.31</v>
      </c>
      <c r="AA2770" s="9">
        <v>14.58</v>
      </c>
      <c r="AB2770" s="8">
        <v>297810</v>
      </c>
      <c r="AD2770" s="10">
        <v>0</v>
      </c>
      <c r="AE2770" s="11"/>
      <c r="AF2770" s="8"/>
      <c r="AG2770" s="8">
        <v>19064.690000000002</v>
      </c>
      <c r="AH2770" s="12">
        <v>0.54470542857142867</v>
      </c>
      <c r="AI2770" s="8">
        <v>1307.5919067215366</v>
      </c>
      <c r="AJ2770" s="11">
        <v>47532.591906712965</v>
      </c>
      <c r="AK2770" s="11">
        <v>47384</v>
      </c>
      <c r="AL2770" s="10">
        <v>148</v>
      </c>
      <c r="AM2770">
        <v>32833.53</v>
      </c>
      <c r="AO2770" s="40" t="str">
        <f>E2770&amp;F2770&amp;U2770</f>
        <v>HCMUCRG-TCFS-TCFRRH</v>
      </c>
      <c r="AP2770" s="40" t="str">
        <f>_xlfn.XLOOKUP(AO2770,CrossRef!N:N,CrossRef!A:A,"NOT FOUND",0)</f>
        <v>HCM4028RI</v>
      </c>
      <c r="AQ2770" s="40" t="str">
        <f>IFERROR(_xlfn.XLOOKUP(AO2770,CrossRef!$N:$N,CrossRef!$E:$E,"Not Found"),"-")</f>
        <v>EX2500</v>
      </c>
      <c r="AR2770" s="40" t="str">
        <f>IFERROR(_xlfn.XLOOKUP(AO2770,CrossRef!$N:$N,CrossRef!$G:$G,"Not Found"),"-")</f>
        <v>4028 - TRACK FRAME</v>
      </c>
      <c r="AS2770" s="40" t="str">
        <f>IFERROR(_xlfn.XLOOKUP(AO2770,CrossRef!$N:$N,CrossRef!$H:$H,"Not Found"),"-")</f>
        <v>RI - RIGHT</v>
      </c>
    </row>
    <row r="2771" spans="1:45" hidden="1" x14ac:dyDescent="0.3">
      <c r="A2771" s="38" t="str">
        <f>E2771&amp;F2771&amp;U2771</f>
        <v>ATYHYSY-CYHYLH</v>
      </c>
      <c r="B2771" s="38" t="str">
        <f>I2771&amp;D2771&amp;C2771</f>
        <v>QTD105102LT</v>
      </c>
      <c r="C2771" s="38" t="str">
        <f>_xlfn.XLOOKUP(A2771,CrossRef!N:N,CrossRef!D:D,"",0)</f>
        <v>LT</v>
      </c>
      <c r="D2771" s="38" t="str">
        <f>_xlfn.XLOOKUP(A2771,CrossRef!N:N,CrossRef!C:C,"",0)</f>
        <v>5102</v>
      </c>
      <c r="E2771" s="38" t="str">
        <f>LEFT(M2771,3)</f>
        <v>ATY</v>
      </c>
      <c r="F2771" s="38" t="str">
        <f>_xlfn.TEXTAFTER(J2771,"-")</f>
        <v>HYSY-CYHY</v>
      </c>
      <c r="G2771" t="s">
        <v>2635</v>
      </c>
      <c r="H2771" t="s">
        <v>2636</v>
      </c>
      <c r="I2771" t="s">
        <v>4745</v>
      </c>
      <c r="J2771" s="7" t="s">
        <v>2489</v>
      </c>
      <c r="K2771" t="s">
        <v>2638</v>
      </c>
      <c r="L2771" t="s">
        <v>151</v>
      </c>
      <c r="M2771" t="s">
        <v>4746</v>
      </c>
      <c r="N2771" t="s">
        <v>2640</v>
      </c>
      <c r="O2771" t="s">
        <v>2641</v>
      </c>
      <c r="P2771" t="s">
        <v>2642</v>
      </c>
      <c r="Q2771" t="s">
        <v>2640</v>
      </c>
      <c r="R2771" t="s">
        <v>9716</v>
      </c>
      <c r="S2771" t="s">
        <v>2644</v>
      </c>
      <c r="T2771" t="s">
        <v>2645</v>
      </c>
      <c r="U2771" t="s">
        <v>59</v>
      </c>
      <c r="V2771" s="7" t="s">
        <v>729</v>
      </c>
      <c r="W2771" s="8">
        <v>20000</v>
      </c>
      <c r="X2771" t="s">
        <v>9717</v>
      </c>
      <c r="Y2771" t="s">
        <v>2795</v>
      </c>
      <c r="Z2771" s="8">
        <v>126054</v>
      </c>
      <c r="AA2771" s="9">
        <v>12.76</v>
      </c>
      <c r="AB2771" s="8">
        <v>20259.990000000002</v>
      </c>
      <c r="AD2771" s="10">
        <v>4380043</v>
      </c>
      <c r="AE2771" s="11">
        <v>46161</v>
      </c>
      <c r="AF2771" s="8">
        <v>125154</v>
      </c>
      <c r="AG2771" s="8">
        <v>19100</v>
      </c>
      <c r="AH2771" s="12">
        <v>0.95499999999999996</v>
      </c>
      <c r="AI2771" s="8">
        <v>1496.8652037617555</v>
      </c>
      <c r="AJ2771" s="11">
        <v>47721.865203784721</v>
      </c>
      <c r="AK2771" s="11">
        <v>47325</v>
      </c>
      <c r="AL2771" s="10">
        <v>396</v>
      </c>
      <c r="AM2771">
        <v>140090</v>
      </c>
      <c r="AN2771">
        <v>0.74680000000000002</v>
      </c>
      <c r="AO2771" s="40" t="str">
        <f>E2771&amp;F2771&amp;U2771</f>
        <v>ATYHYSY-CYHYLH</v>
      </c>
      <c r="AP2771" s="40" t="str">
        <f>_xlfn.XLOOKUP(AO2771,CrossRef!N:N,CrossRef!A:A,"NOT FOUND",0)</f>
        <v>ATY5102LT</v>
      </c>
      <c r="AQ2771" s="40" t="str">
        <f>IFERROR(_xlfn.XLOOKUP(AO2771,CrossRef!$N:$N,CrossRef!$E:$E,"Not Found"),"-")</f>
        <v>793C</v>
      </c>
      <c r="AR2771" s="40" t="str">
        <f>IFERROR(_xlfn.XLOOKUP(AO2771,CrossRef!$N:$N,CrossRef!$G:$G,"Not Found"),"-")</f>
        <v>5102 - LIFT/HOIST CYLINDER</v>
      </c>
      <c r="AS2771" s="40" t="str">
        <f>IFERROR(_xlfn.XLOOKUP(AO2771,CrossRef!$N:$N,CrossRef!$H:$H,"Not Found"),"-")</f>
        <v>LT - LEFT</v>
      </c>
    </row>
    <row r="2772" spans="1:45" hidden="1" x14ac:dyDescent="0.3">
      <c r="A2772" s="38" t="str">
        <f>E2772&amp;F2772&amp;U2772</f>
        <v>HCMTCKS-TCKRRH</v>
      </c>
      <c r="B2772" s="38" t="str">
        <f>I2772&amp;D2772&amp;C2772</f>
        <v>EX7151</v>
      </c>
      <c r="C2772" s="38" t="str">
        <f>_xlfn.XLOOKUP(A2772,CrossRef!N:N,CrossRef!D:D,"",0)</f>
        <v/>
      </c>
      <c r="D2772" s="38" t="str">
        <f>_xlfn.XLOOKUP(A2772,CrossRef!N:N,CrossRef!C:C,"",0)</f>
        <v/>
      </c>
      <c r="E2772" s="38" t="str">
        <f>LEFT(M2772,3)</f>
        <v>HCM</v>
      </c>
      <c r="F2772" s="38" t="str">
        <f>_xlfn.TEXTAFTER(J2772,"-")</f>
        <v>TCKS-TCKR</v>
      </c>
      <c r="G2772" t="s">
        <v>2695</v>
      </c>
      <c r="H2772" t="s">
        <v>2696</v>
      </c>
      <c r="I2772" t="s">
        <v>3051</v>
      </c>
      <c r="J2772" s="7" t="s">
        <v>2490</v>
      </c>
      <c r="K2772" t="s">
        <v>2668</v>
      </c>
      <c r="L2772" t="s">
        <v>3052</v>
      </c>
      <c r="M2772" t="s">
        <v>3053</v>
      </c>
      <c r="N2772" t="s">
        <v>2640</v>
      </c>
      <c r="O2772" t="s">
        <v>3054</v>
      </c>
      <c r="P2772" t="s">
        <v>2642</v>
      </c>
      <c r="Q2772" t="s">
        <v>2640</v>
      </c>
      <c r="R2772" t="s">
        <v>9718</v>
      </c>
      <c r="S2772" t="s">
        <v>2671</v>
      </c>
      <c r="T2772" t="s">
        <v>2745</v>
      </c>
      <c r="U2772" t="s">
        <v>63</v>
      </c>
      <c r="V2772" s="7" t="s">
        <v>2178</v>
      </c>
      <c r="W2772" s="8">
        <v>24000</v>
      </c>
      <c r="X2772" t="s">
        <v>9719</v>
      </c>
      <c r="Y2772" t="s">
        <v>9720</v>
      </c>
      <c r="Z2772" s="8">
        <v>24587</v>
      </c>
      <c r="AA2772" s="9">
        <v>15.34</v>
      </c>
      <c r="AB2772" s="8">
        <v>168416.27</v>
      </c>
      <c r="AD2772" s="10">
        <v>4809363</v>
      </c>
      <c r="AE2772" s="11">
        <v>45928</v>
      </c>
      <c r="AF2772" s="8">
        <v>19719.3</v>
      </c>
      <c r="AG2772" s="8">
        <v>19132.300000000003</v>
      </c>
      <c r="AH2772" s="12">
        <v>0.79717916666666677</v>
      </c>
      <c r="AI2772" s="8">
        <v>1247.2164276401566</v>
      </c>
      <c r="AJ2772" s="11">
        <v>47472.216427627318</v>
      </c>
      <c r="AK2772" s="11">
        <v>47388</v>
      </c>
      <c r="AL2772" s="10">
        <v>84</v>
      </c>
      <c r="AM2772">
        <v>42427.42</v>
      </c>
      <c r="AN2772">
        <v>0.94617166666666663</v>
      </c>
      <c r="AO2772" s="40" t="str">
        <f>E2772&amp;F2772&amp;U2772</f>
        <v>HCMTCKS-TCKRRH</v>
      </c>
      <c r="AP2772" s="40" t="str">
        <f>_xlfn.XLOOKUP(AO2772,CrossRef!N:N,CrossRef!A:A,"NOT FOUND",0)</f>
        <v>NOT FOUND</v>
      </c>
      <c r="AQ2772" s="40" t="str">
        <f>IFERROR(_xlfn.XLOOKUP(AO2772,CrossRef!$N:$N,CrossRef!$E:$E,"Not Found"),"-")</f>
        <v>Not Found</v>
      </c>
      <c r="AR2772" s="40" t="str">
        <f>IFERROR(_xlfn.XLOOKUP(AO2772,CrossRef!$N:$N,CrossRef!$G:$G,"Not Found"),"-")</f>
        <v>Not Found</v>
      </c>
      <c r="AS2772" s="40" t="str">
        <f>IFERROR(_xlfn.XLOOKUP(AO2772,CrossRef!$N:$N,CrossRef!$H:$H,"Not Found"),"-")</f>
        <v>Not Found</v>
      </c>
    </row>
    <row r="2773" spans="1:45" hidden="1" x14ac:dyDescent="0.3">
      <c r="A2773" s="38" t="str">
        <f>E2773&amp;F2773&amp;U2773</f>
        <v>HCMTCKS-TCKLLH</v>
      </c>
      <c r="B2773" s="38" t="str">
        <f>I2773&amp;D2773&amp;C2773</f>
        <v>EX7151</v>
      </c>
      <c r="C2773" s="38" t="str">
        <f>_xlfn.XLOOKUP(A2773,CrossRef!N:N,CrossRef!D:D,"",0)</f>
        <v/>
      </c>
      <c r="D2773" s="38" t="str">
        <f>_xlfn.XLOOKUP(A2773,CrossRef!N:N,CrossRef!C:C,"",0)</f>
        <v/>
      </c>
      <c r="E2773" s="38" t="str">
        <f>LEFT(M2773,3)</f>
        <v>HCM</v>
      </c>
      <c r="F2773" s="38" t="str">
        <f>_xlfn.TEXTAFTER(J2773,"-")</f>
        <v>TCKS-TCKL</v>
      </c>
      <c r="G2773" t="s">
        <v>2695</v>
      </c>
      <c r="H2773" t="s">
        <v>2696</v>
      </c>
      <c r="I2773" t="s">
        <v>3051</v>
      </c>
      <c r="J2773" s="7" t="s">
        <v>2491</v>
      </c>
      <c r="K2773" t="s">
        <v>2668</v>
      </c>
      <c r="L2773" t="s">
        <v>3052</v>
      </c>
      <c r="M2773" t="s">
        <v>3053</v>
      </c>
      <c r="N2773" t="s">
        <v>2640</v>
      </c>
      <c r="O2773" t="s">
        <v>3054</v>
      </c>
      <c r="P2773" t="s">
        <v>2642</v>
      </c>
      <c r="Q2773" t="s">
        <v>2640</v>
      </c>
      <c r="R2773" t="s">
        <v>9721</v>
      </c>
      <c r="S2773" t="s">
        <v>2671</v>
      </c>
      <c r="T2773" t="s">
        <v>2745</v>
      </c>
      <c r="U2773" t="s">
        <v>59</v>
      </c>
      <c r="V2773" s="7" t="s">
        <v>2176</v>
      </c>
      <c r="W2773" s="8">
        <v>24000</v>
      </c>
      <c r="X2773" t="s">
        <v>9722</v>
      </c>
      <c r="Y2773" t="s">
        <v>9720</v>
      </c>
      <c r="Z2773" s="8">
        <v>24587</v>
      </c>
      <c r="AA2773" s="9">
        <v>15.34</v>
      </c>
      <c r="AB2773" s="8">
        <v>168416.27</v>
      </c>
      <c r="AD2773" s="10">
        <v>4809362</v>
      </c>
      <c r="AE2773" s="11">
        <v>45926</v>
      </c>
      <c r="AF2773" s="8">
        <v>19727.75</v>
      </c>
      <c r="AG2773" s="8">
        <v>19140.75</v>
      </c>
      <c r="AH2773" s="12">
        <v>0.79753125000000002</v>
      </c>
      <c r="AI2773" s="8">
        <v>1247.7672750977836</v>
      </c>
      <c r="AJ2773" s="11">
        <v>47472.767275115744</v>
      </c>
      <c r="AK2773" s="11">
        <v>47388</v>
      </c>
      <c r="AL2773" s="10">
        <v>84</v>
      </c>
      <c r="AM2773">
        <v>42427.42</v>
      </c>
      <c r="AN2773">
        <v>0.94581958333333327</v>
      </c>
      <c r="AO2773" s="40" t="str">
        <f>E2773&amp;F2773&amp;U2773</f>
        <v>HCMTCKS-TCKLLH</v>
      </c>
      <c r="AP2773" s="40" t="str">
        <f>_xlfn.XLOOKUP(AO2773,CrossRef!N:N,CrossRef!A:A,"NOT FOUND",0)</f>
        <v>NOT FOUND</v>
      </c>
      <c r="AQ2773" s="40" t="str">
        <f>IFERROR(_xlfn.XLOOKUP(AO2773,CrossRef!$N:$N,CrossRef!$E:$E,"Not Found"),"-")</f>
        <v>Not Found</v>
      </c>
      <c r="AR2773" s="40" t="str">
        <f>IFERROR(_xlfn.XLOOKUP(AO2773,CrossRef!$N:$N,CrossRef!$G:$G,"Not Found"),"-")</f>
        <v>Not Found</v>
      </c>
      <c r="AS2773" s="40" t="str">
        <f>IFERROR(_xlfn.XLOOKUP(AO2773,CrossRef!$N:$N,CrossRef!$H:$H,"Not Found"),"-")</f>
        <v>Not Found</v>
      </c>
    </row>
    <row r="2774" spans="1:45" hidden="1" x14ac:dyDescent="0.3">
      <c r="A2774" s="38" t="str">
        <f>E2774&amp;F2774&amp;U2774</f>
        <v>SSPDRIV-DIFF</v>
      </c>
      <c r="B2774" s="38" t="str">
        <f>I2774&amp;D2774&amp;C2774</f>
        <v>TD6349325800</v>
      </c>
      <c r="C2774" s="38" t="str">
        <f>_xlfn.XLOOKUP(A2774,CrossRef!N:N,CrossRef!D:D,"",0)</f>
        <v>00</v>
      </c>
      <c r="D2774" s="38" t="str">
        <f>_xlfn.XLOOKUP(A2774,CrossRef!N:N,CrossRef!C:C,"",0)</f>
        <v>3258</v>
      </c>
      <c r="E2774" s="38" t="str">
        <f>LEFT(M2774,3)</f>
        <v>SSP</v>
      </c>
      <c r="F2774" s="38" t="str">
        <f>_xlfn.TEXTAFTER(J2774,"-")</f>
        <v>DRIV-DIFF</v>
      </c>
      <c r="G2774" t="s">
        <v>2725</v>
      </c>
      <c r="H2774" t="s">
        <v>2726</v>
      </c>
      <c r="I2774" t="s">
        <v>3248</v>
      </c>
      <c r="J2774" s="7" t="s">
        <v>2492</v>
      </c>
      <c r="K2774" t="s">
        <v>2638</v>
      </c>
      <c r="L2774" t="s">
        <v>183</v>
      </c>
      <c r="M2774" t="s">
        <v>3249</v>
      </c>
      <c r="N2774" t="s">
        <v>2640</v>
      </c>
      <c r="O2774" t="s">
        <v>2803</v>
      </c>
      <c r="P2774" t="s">
        <v>2642</v>
      </c>
      <c r="Q2774" t="s">
        <v>2640</v>
      </c>
      <c r="R2774" t="s">
        <v>9723</v>
      </c>
      <c r="S2774" t="s">
        <v>2655</v>
      </c>
      <c r="T2774" t="s">
        <v>2656</v>
      </c>
      <c r="U2774" t="s">
        <v>2657</v>
      </c>
      <c r="V2774" s="7" t="s">
        <v>473</v>
      </c>
      <c r="W2774" s="8">
        <v>24000</v>
      </c>
      <c r="X2774" t="s">
        <v>9724</v>
      </c>
      <c r="Y2774" t="s">
        <v>3575</v>
      </c>
      <c r="Z2774" s="8">
        <v>46226</v>
      </c>
      <c r="AA2774" s="9">
        <v>15.86</v>
      </c>
      <c r="AB2774" s="8">
        <v>81159.33</v>
      </c>
      <c r="AD2774" s="10">
        <v>4794714</v>
      </c>
      <c r="AE2774" s="11">
        <v>45927</v>
      </c>
      <c r="AF2774" s="8">
        <v>41376.65</v>
      </c>
      <c r="AG2774" s="8">
        <v>19150.650000000001</v>
      </c>
      <c r="AH2774" s="12">
        <v>0.79794375000000006</v>
      </c>
      <c r="AI2774" s="8">
        <v>1207.4810844892813</v>
      </c>
      <c r="AJ2774" s="11">
        <v>47432.481084490741</v>
      </c>
      <c r="AK2774" s="11">
        <v>47555</v>
      </c>
      <c r="AL2774" s="10">
        <v>-123</v>
      </c>
      <c r="AM2774">
        <v>67319.8</v>
      </c>
      <c r="AN2774">
        <v>1.0809645833333335</v>
      </c>
      <c r="AO2774" s="40" t="str">
        <f>E2774&amp;F2774&amp;U2774</f>
        <v>SSPDRIV-DIFF</v>
      </c>
      <c r="AP2774" s="40" t="str">
        <f>_xlfn.XLOOKUP(AO2774,CrossRef!N:N,CrossRef!A:A,"NOT FOUND",0)</f>
        <v>SSP325800</v>
      </c>
      <c r="AQ2774" s="40" t="str">
        <f>IFERROR(_xlfn.XLOOKUP(AO2774,CrossRef!$N:$N,CrossRef!$E:$E,"Not Found"),"-")</f>
        <v>793F</v>
      </c>
      <c r="AR2774" s="40" t="str">
        <f>IFERROR(_xlfn.XLOOKUP(AO2774,CrossRef!$N:$N,CrossRef!$G:$G,"Not Found"),"-")</f>
        <v>3258 - DIFFERENTIAL</v>
      </c>
      <c r="AS2774" s="40" t="str">
        <f>IFERROR(_xlfn.XLOOKUP(AO2774,CrossRef!$N:$N,CrossRef!$H:$H,"Not Found"),"-")</f>
        <v>00 - (NONE)</v>
      </c>
    </row>
    <row r="2775" spans="1:45" hidden="1" x14ac:dyDescent="0.3">
      <c r="A2775" s="38" t="str">
        <f>E2775&amp;F2775&amp;U2775</f>
        <v>SPDDRIV-DIFF</v>
      </c>
      <c r="B2775" s="38" t="str">
        <f>I2775&amp;D2775&amp;C2775</f>
        <v>TD6642325800</v>
      </c>
      <c r="C2775" s="38" t="str">
        <f>_xlfn.XLOOKUP(A2775,CrossRef!N:N,CrossRef!D:D,"",0)</f>
        <v>00</v>
      </c>
      <c r="D2775" s="38" t="str">
        <f>_xlfn.XLOOKUP(A2775,CrossRef!N:N,CrossRef!C:C,"",0)</f>
        <v>3258</v>
      </c>
      <c r="E2775" s="38" t="str">
        <f>LEFT(M2775,3)</f>
        <v>SPD</v>
      </c>
      <c r="F2775" s="38" t="str">
        <f>_xlfn.TEXTAFTER(J2775,"-")</f>
        <v>DRIV-DIFF</v>
      </c>
      <c r="G2775" t="s">
        <v>2695</v>
      </c>
      <c r="H2775" t="s">
        <v>2696</v>
      </c>
      <c r="I2775" t="s">
        <v>3829</v>
      </c>
      <c r="J2775" s="7" t="s">
        <v>2493</v>
      </c>
      <c r="K2775" t="s">
        <v>2638</v>
      </c>
      <c r="L2775" t="s">
        <v>190</v>
      </c>
      <c r="M2775" t="s">
        <v>3830</v>
      </c>
      <c r="N2775" t="s">
        <v>2640</v>
      </c>
      <c r="O2775" t="s">
        <v>3054</v>
      </c>
      <c r="P2775" t="s">
        <v>2642</v>
      </c>
      <c r="Q2775" t="s">
        <v>2640</v>
      </c>
      <c r="R2775" t="s">
        <v>9725</v>
      </c>
      <c r="S2775" t="s">
        <v>2655</v>
      </c>
      <c r="T2775" t="s">
        <v>2656</v>
      </c>
      <c r="U2775" t="s">
        <v>2657</v>
      </c>
      <c r="V2775" s="7" t="s">
        <v>476</v>
      </c>
      <c r="W2775" s="8">
        <v>20000</v>
      </c>
      <c r="X2775" t="s">
        <v>9726</v>
      </c>
      <c r="Y2775" t="s">
        <v>3449</v>
      </c>
      <c r="Z2775" s="8">
        <v>21588.6</v>
      </c>
      <c r="AA2775" s="9">
        <v>13.19</v>
      </c>
      <c r="AB2775" s="8">
        <v>76870.87</v>
      </c>
      <c r="AD2775" s="10">
        <v>4827873</v>
      </c>
      <c r="AE2775" s="11">
        <v>46167</v>
      </c>
      <c r="AF2775" s="8">
        <v>20772.23</v>
      </c>
      <c r="AG2775" s="8">
        <v>19183.629999999997</v>
      </c>
      <c r="AH2775" s="12">
        <v>0.95918149999999991</v>
      </c>
      <c r="AI2775" s="8">
        <v>1454.4071266110689</v>
      </c>
      <c r="AJ2775" s="11">
        <v>47679.407126620368</v>
      </c>
      <c r="AK2775" s="11">
        <v>47780</v>
      </c>
      <c r="AL2775" s="10">
        <v>-101</v>
      </c>
      <c r="AM2775">
        <v>42099.05</v>
      </c>
      <c r="AN2775">
        <v>1.0663410000000002</v>
      </c>
      <c r="AO2775" s="40" t="str">
        <f>E2775&amp;F2775&amp;U2775</f>
        <v>SPDDRIV-DIFF</v>
      </c>
      <c r="AP2775" s="40" t="str">
        <f>_xlfn.XLOOKUP(AO2775,CrossRef!N:N,CrossRef!A:A,"NOT FOUND",0)</f>
        <v>SPD325800</v>
      </c>
      <c r="AQ2775" s="40" t="str">
        <f>IFERROR(_xlfn.XLOOKUP(AO2775,CrossRef!$N:$N,CrossRef!$E:$E,"Not Found"),"-")</f>
        <v>789D</v>
      </c>
      <c r="AR2775" s="40" t="str">
        <f>IFERROR(_xlfn.XLOOKUP(AO2775,CrossRef!$N:$N,CrossRef!$G:$G,"Not Found"),"-")</f>
        <v>3258 - DIFFERENTIAL</v>
      </c>
      <c r="AS2775" s="40" t="str">
        <f>IFERROR(_xlfn.XLOOKUP(AO2775,CrossRef!$N:$N,CrossRef!$H:$H,"Not Found"),"-")</f>
        <v>00 - (NONE)</v>
      </c>
    </row>
    <row r="2776" spans="1:45" hidden="1" x14ac:dyDescent="0.3">
      <c r="A2776" s="38" t="str">
        <f>E2776&amp;F2776&amp;U2776</f>
        <v>HCMENGI-COSY-RADTRR</v>
      </c>
      <c r="B2776" s="38" t="str">
        <f>I2776&amp;D2776&amp;C2776</f>
        <v>EX70611353RE</v>
      </c>
      <c r="C2776" s="38" t="str">
        <f>_xlfn.XLOOKUP(A2776,CrossRef!N:N,CrossRef!D:D,"",0)</f>
        <v>RE</v>
      </c>
      <c r="D2776" s="38" t="str">
        <f>_xlfn.XLOOKUP(A2776,CrossRef!N:N,CrossRef!C:C,"",0)</f>
        <v>1353</v>
      </c>
      <c r="E2776" s="38" t="str">
        <f>LEFT(M2776,3)</f>
        <v>HCM</v>
      </c>
      <c r="F2776" s="38" t="str">
        <f>_xlfn.TEXTAFTER(J2776,"-")</f>
        <v>ENGI-COSY-RADT</v>
      </c>
      <c r="G2776" t="s">
        <v>2635</v>
      </c>
      <c r="H2776" t="s">
        <v>2636</v>
      </c>
      <c r="I2776" t="s">
        <v>2667</v>
      </c>
      <c r="J2776" s="7" t="s">
        <v>229</v>
      </c>
      <c r="K2776" t="s">
        <v>2668</v>
      </c>
      <c r="L2776" t="s">
        <v>227</v>
      </c>
      <c r="M2776" t="s">
        <v>2669</v>
      </c>
      <c r="N2776" t="s">
        <v>2652</v>
      </c>
      <c r="O2776" t="s">
        <v>2653</v>
      </c>
      <c r="P2776" t="s">
        <v>2642</v>
      </c>
      <c r="Q2776" t="s">
        <v>2662</v>
      </c>
      <c r="R2776" t="s">
        <v>9727</v>
      </c>
      <c r="S2776" t="s">
        <v>2655</v>
      </c>
      <c r="T2776" t="s">
        <v>3253</v>
      </c>
      <c r="U2776" t="s">
        <v>230</v>
      </c>
      <c r="V2776" s="7" t="s">
        <v>231</v>
      </c>
      <c r="W2776" s="8">
        <v>20000</v>
      </c>
      <c r="X2776" t="s">
        <v>9728</v>
      </c>
      <c r="Y2776" t="s">
        <v>5079</v>
      </c>
      <c r="Z2776" s="8">
        <v>65494</v>
      </c>
      <c r="AA2776" s="9">
        <v>0</v>
      </c>
      <c r="AB2776" s="8">
        <v>51010.58</v>
      </c>
      <c r="AD2776" s="10">
        <v>4510769</v>
      </c>
      <c r="AE2776" s="11">
        <v>45264</v>
      </c>
      <c r="AF2776" s="8">
        <v>64694</v>
      </c>
      <c r="AG2776" s="8">
        <v>19200</v>
      </c>
      <c r="AH2776" s="12">
        <v>0.96</v>
      </c>
      <c r="AI2776" s="8">
        <v>0</v>
      </c>
      <c r="AJ2776" s="11">
        <v>46225</v>
      </c>
      <c r="AK2776" s="11">
        <v>47405</v>
      </c>
      <c r="AL2776" s="10">
        <v>-1180</v>
      </c>
      <c r="AO2776" s="40" t="str">
        <f>E2776&amp;F2776&amp;U2776</f>
        <v>HCMENGI-COSY-RADTRR</v>
      </c>
      <c r="AP2776" s="40" t="str">
        <f>_xlfn.XLOOKUP(AO2776,CrossRef!N:N,CrossRef!A:A,"NOT FOUND",0)</f>
        <v>HCM1353RE</v>
      </c>
      <c r="AQ2776" s="40" t="str">
        <f>IFERROR(_xlfn.XLOOKUP(AO2776,CrossRef!$N:$N,CrossRef!$E:$E,"Not Found"),"-")</f>
        <v>EX3600-6</v>
      </c>
      <c r="AR2776" s="40" t="str">
        <f>IFERROR(_xlfn.XLOOKUP(AO2776,CrossRef!$N:$N,CrossRef!$G:$G,"Not Found"),"-")</f>
        <v>1353 - RADIATOR</v>
      </c>
      <c r="AS2776" s="40" t="str">
        <f>IFERROR(_xlfn.XLOOKUP(AO2776,CrossRef!$N:$N,CrossRef!$H:$H,"Not Found"),"-")</f>
        <v>RE - REAR</v>
      </c>
    </row>
    <row r="2777" spans="1:45" hidden="1" x14ac:dyDescent="0.3">
      <c r="A2777" s="38" t="str">
        <f>E2777&amp;F2777&amp;U2777</f>
        <v>A4MHYSY-CYHY</v>
      </c>
      <c r="B2777" s="38" t="str">
        <f>I2777&amp;D2777&amp;C2777</f>
        <v>GTD39</v>
      </c>
      <c r="C2777" s="38" t="str">
        <f>_xlfn.XLOOKUP(A2777,CrossRef!N:N,CrossRef!D:D,"",0)</f>
        <v/>
      </c>
      <c r="D2777" s="38" t="str">
        <f>_xlfn.XLOOKUP(A2777,CrossRef!N:N,CrossRef!C:C,"",0)</f>
        <v/>
      </c>
      <c r="E2777" s="38" t="str">
        <f>LEFT(M2777,3)</f>
        <v>A4M</v>
      </c>
      <c r="F2777" s="38" t="str">
        <f>_xlfn.TEXTAFTER(J2777,"-")</f>
        <v>HYSY-CYHY</v>
      </c>
      <c r="G2777" t="s">
        <v>2635</v>
      </c>
      <c r="H2777" t="s">
        <v>2636</v>
      </c>
      <c r="I2777" t="s">
        <v>8829</v>
      </c>
      <c r="J2777" s="7" t="s">
        <v>1024</v>
      </c>
      <c r="K2777" t="s">
        <v>2638</v>
      </c>
      <c r="L2777" t="s">
        <v>155</v>
      </c>
      <c r="M2777" t="s">
        <v>1017</v>
      </c>
      <c r="N2777" t="s">
        <v>2640</v>
      </c>
      <c r="O2777" t="s">
        <v>2641</v>
      </c>
      <c r="P2777" t="s">
        <v>2642</v>
      </c>
      <c r="Q2777" t="s">
        <v>2640</v>
      </c>
      <c r="R2777" t="s">
        <v>9729</v>
      </c>
      <c r="V2777" s="7" t="s">
        <v>728</v>
      </c>
      <c r="W2777" s="8">
        <v>20000</v>
      </c>
      <c r="X2777" t="s">
        <v>9730</v>
      </c>
      <c r="Y2777" t="s">
        <v>9731</v>
      </c>
      <c r="Z2777" s="8">
        <v>780</v>
      </c>
      <c r="AA2777" s="9">
        <v>11.21</v>
      </c>
      <c r="AB2777" s="8"/>
      <c r="AD2777" s="10">
        <v>0</v>
      </c>
      <c r="AE2777" s="11"/>
      <c r="AF2777" s="8">
        <v>0</v>
      </c>
      <c r="AG2777" s="8">
        <v>19220</v>
      </c>
      <c r="AH2777" s="12">
        <v>0.96099999999999997</v>
      </c>
      <c r="AI2777" s="8">
        <v>1714.5405887600355</v>
      </c>
      <c r="AJ2777" s="11">
        <v>47939.540588773147</v>
      </c>
      <c r="AK2777" s="11"/>
      <c r="AL2777" s="10"/>
      <c r="AO2777" s="40" t="str">
        <f>E2777&amp;F2777&amp;U2777</f>
        <v>A4MHYSY-CYHY</v>
      </c>
      <c r="AP2777" s="40" t="str">
        <f>_xlfn.XLOOKUP(AO2777,CrossRef!N:N,CrossRef!A:A,"NOT FOUND",0)</f>
        <v>NOT FOUND</v>
      </c>
      <c r="AQ2777" s="40" t="str">
        <f>IFERROR(_xlfn.XLOOKUP(AO2777,CrossRef!$N:$N,CrossRef!$E:$E,"Not Found"),"-")</f>
        <v>Not Found</v>
      </c>
      <c r="AR2777" s="40" t="str">
        <f>IFERROR(_xlfn.XLOOKUP(AO2777,CrossRef!$N:$N,CrossRef!$G:$G,"Not Found"),"-")</f>
        <v>Not Found</v>
      </c>
      <c r="AS2777" s="40" t="str">
        <f>IFERROR(_xlfn.XLOOKUP(AO2777,CrossRef!$N:$N,CrossRef!$H:$H,"Not Found"),"-")</f>
        <v>Not Found</v>
      </c>
    </row>
    <row r="2778" spans="1:45" hidden="1" x14ac:dyDescent="0.3">
      <c r="A2778" s="38" t="str">
        <f>E2778&amp;F2778&amp;U2778</f>
        <v>A4MHYSY-CYHY</v>
      </c>
      <c r="B2778" s="38" t="str">
        <f>I2778&amp;D2778&amp;C2778</f>
        <v>GTD39</v>
      </c>
      <c r="C2778" s="38" t="str">
        <f>_xlfn.XLOOKUP(A2778,CrossRef!N:N,CrossRef!D:D,"",0)</f>
        <v/>
      </c>
      <c r="D2778" s="38" t="str">
        <f>_xlfn.XLOOKUP(A2778,CrossRef!N:N,CrossRef!C:C,"",0)</f>
        <v/>
      </c>
      <c r="E2778" s="38" t="str">
        <f>LEFT(M2778,3)</f>
        <v>A4M</v>
      </c>
      <c r="F2778" s="38" t="str">
        <f>_xlfn.TEXTAFTER(J2778,"-")</f>
        <v>HYSY-CYHY</v>
      </c>
      <c r="G2778" t="s">
        <v>2635</v>
      </c>
      <c r="H2778" t="s">
        <v>2636</v>
      </c>
      <c r="I2778" t="s">
        <v>8829</v>
      </c>
      <c r="J2778" s="7" t="s">
        <v>1024</v>
      </c>
      <c r="K2778" t="s">
        <v>2638</v>
      </c>
      <c r="L2778" t="s">
        <v>155</v>
      </c>
      <c r="M2778" t="s">
        <v>1017</v>
      </c>
      <c r="N2778" t="s">
        <v>2640</v>
      </c>
      <c r="O2778" t="s">
        <v>2641</v>
      </c>
      <c r="P2778" t="s">
        <v>2642</v>
      </c>
      <c r="Q2778" t="s">
        <v>2640</v>
      </c>
      <c r="R2778" t="s">
        <v>9732</v>
      </c>
      <c r="V2778" s="7" t="s">
        <v>729</v>
      </c>
      <c r="W2778" s="8">
        <v>20000</v>
      </c>
      <c r="X2778" t="s">
        <v>9733</v>
      </c>
      <c r="Y2778" t="s">
        <v>9734</v>
      </c>
      <c r="Z2778" s="8">
        <v>780</v>
      </c>
      <c r="AA2778" s="9">
        <v>11.21</v>
      </c>
      <c r="AB2778" s="8"/>
      <c r="AD2778" s="10">
        <v>0</v>
      </c>
      <c r="AE2778" s="11"/>
      <c r="AF2778" s="8">
        <v>0</v>
      </c>
      <c r="AG2778" s="8">
        <v>19220</v>
      </c>
      <c r="AH2778" s="12">
        <v>0.96099999999999997</v>
      </c>
      <c r="AI2778" s="8">
        <v>1714.5405887600355</v>
      </c>
      <c r="AJ2778" s="11">
        <v>47939.540588773147</v>
      </c>
      <c r="AK2778" s="11"/>
      <c r="AL2778" s="10"/>
      <c r="AO2778" s="40" t="str">
        <f>E2778&amp;F2778&amp;U2778</f>
        <v>A4MHYSY-CYHY</v>
      </c>
      <c r="AP2778" s="40" t="str">
        <f>_xlfn.XLOOKUP(AO2778,CrossRef!N:N,CrossRef!A:A,"NOT FOUND",0)</f>
        <v>NOT FOUND</v>
      </c>
      <c r="AQ2778" s="40" t="str">
        <f>IFERROR(_xlfn.XLOOKUP(AO2778,CrossRef!$N:$N,CrossRef!$E:$E,"Not Found"),"-")</f>
        <v>Not Found</v>
      </c>
      <c r="AR2778" s="40" t="str">
        <f>IFERROR(_xlfn.XLOOKUP(AO2778,CrossRef!$N:$N,CrossRef!$G:$G,"Not Found"),"-")</f>
        <v>Not Found</v>
      </c>
      <c r="AS2778" s="40" t="str">
        <f>IFERROR(_xlfn.XLOOKUP(AO2778,CrossRef!$N:$N,CrossRef!$H:$H,"Not Found"),"-")</f>
        <v>Not Found</v>
      </c>
    </row>
    <row r="2779" spans="1:45" hidden="1" x14ac:dyDescent="0.3">
      <c r="A2779" s="38" t="str">
        <f>E2779&amp;F2779&amp;U2779</f>
        <v>ATYHYSY-CYHYRH</v>
      </c>
      <c r="B2779" s="38" t="str">
        <f>I2779&amp;D2779&amp;C2779</f>
        <v>QTD105102RI</v>
      </c>
      <c r="C2779" s="38" t="str">
        <f>_xlfn.XLOOKUP(A2779,CrossRef!N:N,CrossRef!D:D,"",0)</f>
        <v>RI</v>
      </c>
      <c r="D2779" s="38" t="str">
        <f>_xlfn.XLOOKUP(A2779,CrossRef!N:N,CrossRef!C:C,"",0)</f>
        <v>5102</v>
      </c>
      <c r="E2779" s="38" t="str">
        <f>LEFT(M2779,3)</f>
        <v>ATY</v>
      </c>
      <c r="F2779" s="38" t="str">
        <f>_xlfn.TEXTAFTER(J2779,"-")</f>
        <v>HYSY-CYHY</v>
      </c>
      <c r="G2779" t="s">
        <v>2635</v>
      </c>
      <c r="H2779" t="s">
        <v>2636</v>
      </c>
      <c r="I2779" t="s">
        <v>4745</v>
      </c>
      <c r="J2779" s="7" t="s">
        <v>2489</v>
      </c>
      <c r="K2779" t="s">
        <v>2638</v>
      </c>
      <c r="L2779" t="s">
        <v>151</v>
      </c>
      <c r="M2779" t="s">
        <v>4746</v>
      </c>
      <c r="N2779" t="s">
        <v>2640</v>
      </c>
      <c r="O2779" t="s">
        <v>2641</v>
      </c>
      <c r="P2779" t="s">
        <v>2642</v>
      </c>
      <c r="Q2779" t="s">
        <v>2640</v>
      </c>
      <c r="R2779" t="s">
        <v>9735</v>
      </c>
      <c r="S2779" t="s">
        <v>2644</v>
      </c>
      <c r="T2779" t="s">
        <v>2645</v>
      </c>
      <c r="U2779" t="s">
        <v>63</v>
      </c>
      <c r="V2779" s="7" t="s">
        <v>728</v>
      </c>
      <c r="W2779" s="8">
        <v>20000</v>
      </c>
      <c r="X2779" t="s">
        <v>9736</v>
      </c>
      <c r="Y2779" t="s">
        <v>2647</v>
      </c>
      <c r="Z2779" s="8">
        <v>126054</v>
      </c>
      <c r="AA2779" s="9">
        <v>12.76</v>
      </c>
      <c r="AB2779" s="8">
        <v>20259.990000000002</v>
      </c>
      <c r="AD2779" s="10">
        <v>5000938</v>
      </c>
      <c r="AE2779" s="11">
        <v>46172</v>
      </c>
      <c r="AF2779" s="8">
        <v>125281</v>
      </c>
      <c r="AG2779" s="8">
        <v>19227</v>
      </c>
      <c r="AH2779" s="12">
        <v>0.96135000000000004</v>
      </c>
      <c r="AI2779" s="8">
        <v>1506.8181818181818</v>
      </c>
      <c r="AJ2779" s="11">
        <v>47731.818181828705</v>
      </c>
      <c r="AK2779" s="11">
        <v>47686</v>
      </c>
      <c r="AL2779" s="10">
        <v>45</v>
      </c>
      <c r="AM2779">
        <v>144696.35999999999</v>
      </c>
      <c r="AN2779">
        <v>0.9707679999999993</v>
      </c>
      <c r="AO2779" s="40" t="str">
        <f>E2779&amp;F2779&amp;U2779</f>
        <v>ATYHYSY-CYHYRH</v>
      </c>
      <c r="AP2779" s="40" t="str">
        <f>_xlfn.XLOOKUP(AO2779,CrossRef!N:N,CrossRef!A:A,"NOT FOUND",0)</f>
        <v>ATY5102RI</v>
      </c>
      <c r="AQ2779" s="40" t="str">
        <f>IFERROR(_xlfn.XLOOKUP(AO2779,CrossRef!$N:$N,CrossRef!$E:$E,"Not Found"),"-")</f>
        <v>793C</v>
      </c>
      <c r="AR2779" s="40" t="str">
        <f>IFERROR(_xlfn.XLOOKUP(AO2779,CrossRef!$N:$N,CrossRef!$G:$G,"Not Found"),"-")</f>
        <v>5102 - LIFT/HOIST CYLINDER</v>
      </c>
      <c r="AS2779" s="40" t="str">
        <f>IFERROR(_xlfn.XLOOKUP(AO2779,CrossRef!$N:$N,CrossRef!$H:$H,"Not Found"),"-")</f>
        <v>RI - RIGHT</v>
      </c>
    </row>
    <row r="2780" spans="1:45" hidden="1" x14ac:dyDescent="0.3">
      <c r="A2780" s="38" t="str">
        <f>E2780&amp;F2780&amp;U2780</f>
        <v>A4MHYSY-CYHY</v>
      </c>
      <c r="B2780" s="38" t="str">
        <f>I2780&amp;D2780&amp;C2780</f>
        <v>GTD40</v>
      </c>
      <c r="C2780" s="38" t="str">
        <f>_xlfn.XLOOKUP(A2780,CrossRef!N:N,CrossRef!D:D,"",0)</f>
        <v/>
      </c>
      <c r="D2780" s="38" t="str">
        <f>_xlfn.XLOOKUP(A2780,CrossRef!N:N,CrossRef!C:C,"",0)</f>
        <v/>
      </c>
      <c r="E2780" s="38" t="str">
        <f>LEFT(M2780,3)</f>
        <v>A4M</v>
      </c>
      <c r="F2780" s="38" t="str">
        <f>_xlfn.TEXTAFTER(J2780,"-")</f>
        <v>HYSY-CYHY</v>
      </c>
      <c r="G2780" t="s">
        <v>2635</v>
      </c>
      <c r="H2780" t="s">
        <v>2636</v>
      </c>
      <c r="I2780" t="s">
        <v>8837</v>
      </c>
      <c r="J2780" s="7" t="s">
        <v>1032</v>
      </c>
      <c r="K2780" t="s">
        <v>2638</v>
      </c>
      <c r="L2780" t="s">
        <v>155</v>
      </c>
      <c r="M2780" t="s">
        <v>1025</v>
      </c>
      <c r="N2780" t="s">
        <v>2640</v>
      </c>
      <c r="O2780" t="s">
        <v>2641</v>
      </c>
      <c r="P2780" t="s">
        <v>2642</v>
      </c>
      <c r="Q2780" t="s">
        <v>2640</v>
      </c>
      <c r="R2780" t="s">
        <v>9737</v>
      </c>
      <c r="V2780" s="7" t="s">
        <v>728</v>
      </c>
      <c r="W2780" s="8">
        <v>20000</v>
      </c>
      <c r="X2780" t="s">
        <v>9738</v>
      </c>
      <c r="Y2780" t="s">
        <v>9731</v>
      </c>
      <c r="Z2780" s="8">
        <v>764</v>
      </c>
      <c r="AA2780" s="9">
        <v>9.32</v>
      </c>
      <c r="AB2780" s="8"/>
      <c r="AD2780" s="10">
        <v>0</v>
      </c>
      <c r="AE2780" s="11"/>
      <c r="AF2780" s="8">
        <v>0</v>
      </c>
      <c r="AG2780" s="8">
        <v>19236</v>
      </c>
      <c r="AH2780" s="12">
        <v>0.96179999999999999</v>
      </c>
      <c r="AI2780" s="8">
        <v>2063.9484978540772</v>
      </c>
      <c r="AJ2780" s="11">
        <v>48288.948497835649</v>
      </c>
      <c r="AK2780" s="11"/>
      <c r="AL2780" s="10"/>
      <c r="AO2780" s="40" t="str">
        <f>E2780&amp;F2780&amp;U2780</f>
        <v>A4MHYSY-CYHY</v>
      </c>
      <c r="AP2780" s="40" t="str">
        <f>_xlfn.XLOOKUP(AO2780,CrossRef!N:N,CrossRef!A:A,"NOT FOUND",0)</f>
        <v>NOT FOUND</v>
      </c>
      <c r="AQ2780" s="40" t="str">
        <f>IFERROR(_xlfn.XLOOKUP(AO2780,CrossRef!$N:$N,CrossRef!$E:$E,"Not Found"),"-")</f>
        <v>Not Found</v>
      </c>
      <c r="AR2780" s="40" t="str">
        <f>IFERROR(_xlfn.XLOOKUP(AO2780,CrossRef!$N:$N,CrossRef!$G:$G,"Not Found"),"-")</f>
        <v>Not Found</v>
      </c>
      <c r="AS2780" s="40" t="str">
        <f>IFERROR(_xlfn.XLOOKUP(AO2780,CrossRef!$N:$N,CrossRef!$H:$H,"Not Found"),"-")</f>
        <v>Not Found</v>
      </c>
    </row>
    <row r="2781" spans="1:45" hidden="1" x14ac:dyDescent="0.3">
      <c r="A2781" s="38" t="str">
        <f>E2781&amp;F2781&amp;U2781</f>
        <v>A4MHYSY-CYHY</v>
      </c>
      <c r="B2781" s="38" t="str">
        <f>I2781&amp;D2781&amp;C2781</f>
        <v>GTD40</v>
      </c>
      <c r="C2781" s="38" t="str">
        <f>_xlfn.XLOOKUP(A2781,CrossRef!N:N,CrossRef!D:D,"",0)</f>
        <v/>
      </c>
      <c r="D2781" s="38" t="str">
        <f>_xlfn.XLOOKUP(A2781,CrossRef!N:N,CrossRef!C:C,"",0)</f>
        <v/>
      </c>
      <c r="E2781" s="38" t="str">
        <f>LEFT(M2781,3)</f>
        <v>A4M</v>
      </c>
      <c r="F2781" s="38" t="str">
        <f>_xlfn.TEXTAFTER(J2781,"-")</f>
        <v>HYSY-CYHY</v>
      </c>
      <c r="G2781" t="s">
        <v>2635</v>
      </c>
      <c r="H2781" t="s">
        <v>2636</v>
      </c>
      <c r="I2781" t="s">
        <v>8837</v>
      </c>
      <c r="J2781" s="7" t="s">
        <v>1032</v>
      </c>
      <c r="K2781" t="s">
        <v>2638</v>
      </c>
      <c r="L2781" t="s">
        <v>155</v>
      </c>
      <c r="M2781" t="s">
        <v>1025</v>
      </c>
      <c r="N2781" t="s">
        <v>2640</v>
      </c>
      <c r="O2781" t="s">
        <v>2641</v>
      </c>
      <c r="P2781" t="s">
        <v>2642</v>
      </c>
      <c r="Q2781" t="s">
        <v>2640</v>
      </c>
      <c r="R2781" t="s">
        <v>9739</v>
      </c>
      <c r="V2781" s="7" t="s">
        <v>729</v>
      </c>
      <c r="W2781" s="8">
        <v>20000</v>
      </c>
      <c r="X2781" t="s">
        <v>9740</v>
      </c>
      <c r="Y2781" t="s">
        <v>9734</v>
      </c>
      <c r="Z2781" s="8">
        <v>764</v>
      </c>
      <c r="AA2781" s="9">
        <v>9.32</v>
      </c>
      <c r="AB2781" s="8"/>
      <c r="AD2781" s="10">
        <v>0</v>
      </c>
      <c r="AE2781" s="11"/>
      <c r="AF2781" s="8">
        <v>0</v>
      </c>
      <c r="AG2781" s="8">
        <v>19236</v>
      </c>
      <c r="AH2781" s="12">
        <v>0.96179999999999999</v>
      </c>
      <c r="AI2781" s="8">
        <v>2063.9484978540772</v>
      </c>
      <c r="AJ2781" s="11">
        <v>48288.948497835649</v>
      </c>
      <c r="AK2781" s="11"/>
      <c r="AL2781" s="10"/>
      <c r="AO2781" s="40" t="str">
        <f>E2781&amp;F2781&amp;U2781</f>
        <v>A4MHYSY-CYHY</v>
      </c>
      <c r="AP2781" s="40" t="str">
        <f>_xlfn.XLOOKUP(AO2781,CrossRef!N:N,CrossRef!A:A,"NOT FOUND",0)</f>
        <v>NOT FOUND</v>
      </c>
      <c r="AQ2781" s="40" t="str">
        <f>IFERROR(_xlfn.XLOOKUP(AO2781,CrossRef!$N:$N,CrossRef!$E:$E,"Not Found"),"-")</f>
        <v>Not Found</v>
      </c>
      <c r="AR2781" s="40" t="str">
        <f>IFERROR(_xlfn.XLOOKUP(AO2781,CrossRef!$N:$N,CrossRef!$G:$G,"Not Found"),"-")</f>
        <v>Not Found</v>
      </c>
      <c r="AS2781" s="40" t="str">
        <f>IFERROR(_xlfn.XLOOKUP(AO2781,CrossRef!$N:$N,CrossRef!$H:$H,"Not Found"),"-")</f>
        <v>Not Found</v>
      </c>
    </row>
    <row r="2782" spans="1:45" hidden="1" x14ac:dyDescent="0.3">
      <c r="A2782" s="38" t="str">
        <f>E2782&amp;F2782&amp;U2782</f>
        <v>HCMPUDR</v>
      </c>
      <c r="B2782" s="38" t="str">
        <f>I2782&amp;D2782&amp;C2782</f>
        <v>EX7152310800</v>
      </c>
      <c r="C2782" s="38" t="str">
        <f>_xlfn.XLOOKUP(A2782,CrossRef!N:N,CrossRef!D:D,"",0)</f>
        <v>00</v>
      </c>
      <c r="D2782" s="38" t="str">
        <f>_xlfn.XLOOKUP(A2782,CrossRef!N:N,CrossRef!C:C,"",0)</f>
        <v>3108</v>
      </c>
      <c r="E2782" s="38" t="str">
        <f>LEFT(M2782,3)</f>
        <v>HCM</v>
      </c>
      <c r="F2782" s="38" t="str">
        <f>_xlfn.TEXTAFTER(J2782,"-")</f>
        <v>PUDR</v>
      </c>
      <c r="G2782" t="s">
        <v>2648</v>
      </c>
      <c r="H2782" t="s">
        <v>2649</v>
      </c>
      <c r="I2782" t="s">
        <v>3143</v>
      </c>
      <c r="J2782" s="7" t="s">
        <v>2494</v>
      </c>
      <c r="K2782" t="s">
        <v>2668</v>
      </c>
      <c r="L2782" t="s">
        <v>3052</v>
      </c>
      <c r="M2782" t="s">
        <v>3144</v>
      </c>
      <c r="N2782" t="s">
        <v>2640</v>
      </c>
      <c r="O2782" t="s">
        <v>2803</v>
      </c>
      <c r="P2782" t="s">
        <v>2642</v>
      </c>
      <c r="Q2782" t="s">
        <v>2640</v>
      </c>
      <c r="R2782" t="s">
        <v>9741</v>
      </c>
      <c r="S2782" t="s">
        <v>2655</v>
      </c>
      <c r="T2782" t="s">
        <v>3605</v>
      </c>
      <c r="U2782" t="s">
        <v>2657</v>
      </c>
      <c r="V2782" s="7" t="s">
        <v>417</v>
      </c>
      <c r="W2782" s="8">
        <v>20000</v>
      </c>
      <c r="X2782" t="s">
        <v>9742</v>
      </c>
      <c r="Y2782" t="s">
        <v>5164</v>
      </c>
      <c r="Z2782" s="8">
        <v>22599</v>
      </c>
      <c r="AA2782" s="9">
        <v>14.8</v>
      </c>
      <c r="AB2782" s="8">
        <v>74062.47</v>
      </c>
      <c r="AD2782" s="10">
        <v>4752801</v>
      </c>
      <c r="AE2782" s="11">
        <v>46211</v>
      </c>
      <c r="AF2782" s="8">
        <v>21894.6</v>
      </c>
      <c r="AG2782" s="8">
        <v>19295.599999999999</v>
      </c>
      <c r="AH2782" s="12">
        <v>0.96477999999999997</v>
      </c>
      <c r="AI2782" s="8">
        <v>1303.7567567567567</v>
      </c>
      <c r="AJ2782" s="11">
        <v>47528.756756747687</v>
      </c>
      <c r="AK2782" s="11">
        <v>47398</v>
      </c>
      <c r="AL2782" s="10">
        <v>130</v>
      </c>
      <c r="AM2782">
        <v>39959.4</v>
      </c>
      <c r="AN2782">
        <v>0.90324000000000015</v>
      </c>
      <c r="AO2782" s="40" t="str">
        <f>E2782&amp;F2782&amp;U2782</f>
        <v>HCMPUDR</v>
      </c>
      <c r="AP2782" s="40" t="str">
        <f>_xlfn.XLOOKUP(AO2782,CrossRef!N:N,CrossRef!A:A,"NOT FOUND",0)</f>
        <v>HCM310800</v>
      </c>
      <c r="AQ2782" s="40" t="str">
        <f>IFERROR(_xlfn.XLOOKUP(AO2782,CrossRef!$N:$N,CrossRef!$E:$E,"Not Found"),"-")</f>
        <v>EX2600-6</v>
      </c>
      <c r="AR2782" s="40" t="str">
        <f>IFERROR(_xlfn.XLOOKUP(AO2782,CrossRef!$N:$N,CrossRef!$G:$G,"Not Found"),"-")</f>
        <v>3108 - Pump Drive</v>
      </c>
      <c r="AS2782" s="40" t="str">
        <f>IFERROR(_xlfn.XLOOKUP(AO2782,CrossRef!$N:$N,CrossRef!$H:$H,"Not Found"),"-")</f>
        <v>00 - (NONE)</v>
      </c>
    </row>
    <row r="2783" spans="1:45" hidden="1" x14ac:dyDescent="0.3">
      <c r="A2783" s="38" t="str">
        <f>E2783&amp;F2783&amp;U2783</f>
        <v>SPDDRIV-WHGPRHF</v>
      </c>
      <c r="B2783" s="38" t="str">
        <f>I2783&amp;D2783&amp;C2783</f>
        <v>TD66464006RF</v>
      </c>
      <c r="C2783" s="38" t="str">
        <f>_xlfn.XLOOKUP(A2783,CrossRef!N:N,CrossRef!D:D,"",0)</f>
        <v>RF</v>
      </c>
      <c r="D2783" s="38" t="str">
        <f>_xlfn.XLOOKUP(A2783,CrossRef!N:N,CrossRef!C:C,"",0)</f>
        <v>4006</v>
      </c>
      <c r="E2783" s="38" t="str">
        <f>LEFT(M2783,3)</f>
        <v>SPD</v>
      </c>
      <c r="F2783" s="38" t="str">
        <f>_xlfn.TEXTAFTER(J2783,"-")</f>
        <v>DRIV-WHGP</v>
      </c>
      <c r="G2783" t="s">
        <v>2695</v>
      </c>
      <c r="H2783" t="s">
        <v>2696</v>
      </c>
      <c r="I2783" t="s">
        <v>3445</v>
      </c>
      <c r="J2783" s="7" t="s">
        <v>2315</v>
      </c>
      <c r="K2783" t="s">
        <v>2638</v>
      </c>
      <c r="L2783" t="s">
        <v>190</v>
      </c>
      <c r="M2783" t="s">
        <v>3446</v>
      </c>
      <c r="N2783" t="s">
        <v>2640</v>
      </c>
      <c r="O2783" t="s">
        <v>3054</v>
      </c>
      <c r="P2783" t="s">
        <v>2642</v>
      </c>
      <c r="Q2783" t="s">
        <v>2640</v>
      </c>
      <c r="R2783" t="s">
        <v>9743</v>
      </c>
      <c r="S2783" t="s">
        <v>2655</v>
      </c>
      <c r="T2783" t="s">
        <v>2688</v>
      </c>
      <c r="U2783" t="s">
        <v>488</v>
      </c>
      <c r="V2783" s="7" t="s">
        <v>2391</v>
      </c>
      <c r="W2783" s="8">
        <v>24000</v>
      </c>
      <c r="X2783" t="s">
        <v>9744</v>
      </c>
      <c r="Y2783" t="s">
        <v>9705</v>
      </c>
      <c r="Z2783" s="8">
        <v>21093.5</v>
      </c>
      <c r="AA2783" s="9">
        <v>13.81</v>
      </c>
      <c r="AB2783" s="8">
        <v>58809.18</v>
      </c>
      <c r="AD2783" s="10">
        <v>4728760</v>
      </c>
      <c r="AE2783" s="11">
        <v>45887</v>
      </c>
      <c r="AF2783" s="8">
        <v>16413.93</v>
      </c>
      <c r="AG2783" s="8">
        <v>19320.43</v>
      </c>
      <c r="AH2783" s="12">
        <v>0.80501791666666667</v>
      </c>
      <c r="AI2783" s="8">
        <v>1399.0173787110789</v>
      </c>
      <c r="AJ2783" s="11">
        <v>47624.017378703706</v>
      </c>
      <c r="AK2783" s="11">
        <v>47791</v>
      </c>
      <c r="AL2783" s="10">
        <v>-167</v>
      </c>
      <c r="AM2783">
        <v>42719.96</v>
      </c>
      <c r="AN2783">
        <v>1.0960845833333333</v>
      </c>
      <c r="AO2783" s="40" t="str">
        <f>E2783&amp;F2783&amp;U2783</f>
        <v>SPDDRIV-WHGPRHF</v>
      </c>
      <c r="AP2783" s="40" t="str">
        <f>_xlfn.XLOOKUP(AO2783,CrossRef!N:N,CrossRef!A:A,"NOT FOUND",0)</f>
        <v>SPD4006RF</v>
      </c>
      <c r="AQ2783" s="40" t="str">
        <f>IFERROR(_xlfn.XLOOKUP(AO2783,CrossRef!$N:$N,CrossRef!$E:$E,"Not Found"),"-")</f>
        <v>789D</v>
      </c>
      <c r="AR2783" s="40" t="str">
        <f>IFERROR(_xlfn.XLOOKUP(AO2783,CrossRef!$N:$N,CrossRef!$G:$G,"Not Found"),"-")</f>
        <v>4006 - WHEEL &amp; BRAKE ASSEMBLY</v>
      </c>
      <c r="AS2783" s="40" t="str">
        <f>IFERROR(_xlfn.XLOOKUP(AO2783,CrossRef!$N:$N,CrossRef!$H:$H,"Not Found"),"-")</f>
        <v>RF - RIGHT FRONT</v>
      </c>
    </row>
    <row r="2784" spans="1:45" hidden="1" x14ac:dyDescent="0.3">
      <c r="A2784" s="38" t="str">
        <f>E2784&amp;F2784&amp;U2784</f>
        <v>DH3IMAT-BOOM-BOOM</v>
      </c>
      <c r="B2784" s="38" t="str">
        <f>I2784&amp;D2784&amp;C2784</f>
        <v>EX7099</v>
      </c>
      <c r="C2784" s="38" t="str">
        <f>_xlfn.XLOOKUP(A2784,CrossRef!N:N,CrossRef!D:D,"",0)</f>
        <v/>
      </c>
      <c r="D2784" s="38" t="str">
        <f>_xlfn.XLOOKUP(A2784,CrossRef!N:N,CrossRef!C:C,"",0)</f>
        <v/>
      </c>
      <c r="E2784" s="38" t="str">
        <f>LEFT(M2784,3)</f>
        <v>DH3</v>
      </c>
      <c r="F2784" s="38" t="str">
        <f>_xlfn.TEXTAFTER(J2784,"-")</f>
        <v>IMAT-BOOM-BOOM</v>
      </c>
      <c r="G2784" t="s">
        <v>2967</v>
      </c>
      <c r="H2784" t="s">
        <v>2814</v>
      </c>
      <c r="I2784" t="s">
        <v>2968</v>
      </c>
      <c r="J2784" s="7" t="s">
        <v>2495</v>
      </c>
      <c r="K2784" t="s">
        <v>2638</v>
      </c>
      <c r="L2784" t="s">
        <v>65</v>
      </c>
      <c r="M2784" t="s">
        <v>2969</v>
      </c>
      <c r="N2784" t="s">
        <v>2640</v>
      </c>
      <c r="O2784" t="s">
        <v>2653</v>
      </c>
      <c r="P2784" t="s">
        <v>2642</v>
      </c>
      <c r="Q2784" t="s">
        <v>2640</v>
      </c>
      <c r="R2784" t="s">
        <v>9745</v>
      </c>
      <c r="S2784" t="s">
        <v>2671</v>
      </c>
      <c r="T2784" t="s">
        <v>2739</v>
      </c>
      <c r="U2784" t="s">
        <v>2657</v>
      </c>
      <c r="V2784" s="7" t="s">
        <v>855</v>
      </c>
      <c r="W2784" s="8">
        <v>30000</v>
      </c>
      <c r="X2784" t="s">
        <v>9746</v>
      </c>
      <c r="Y2784" t="s">
        <v>9747</v>
      </c>
      <c r="Z2784" s="8">
        <v>52668.1</v>
      </c>
      <c r="AA2784" s="9">
        <v>0</v>
      </c>
      <c r="AB2784" s="8">
        <v>810337.5</v>
      </c>
      <c r="AD2784" s="10">
        <v>4333060</v>
      </c>
      <c r="AE2784" s="11">
        <v>45265</v>
      </c>
      <c r="AF2784" s="8">
        <v>42011.7</v>
      </c>
      <c r="AG2784" s="8">
        <v>19343.599999999999</v>
      </c>
      <c r="AH2784" s="12">
        <v>0.64478666666666662</v>
      </c>
      <c r="AI2784" s="8">
        <v>0</v>
      </c>
      <c r="AJ2784" s="11">
        <v>46225</v>
      </c>
      <c r="AK2784" s="11">
        <v>47348</v>
      </c>
      <c r="AL2784" s="10">
        <v>-1123</v>
      </c>
      <c r="AO2784" s="40" t="str">
        <f>E2784&amp;F2784&amp;U2784</f>
        <v>DH3IMAT-BOOM-BOOM</v>
      </c>
      <c r="AP2784" s="40" t="str">
        <f>_xlfn.XLOOKUP(AO2784,CrossRef!N:N,CrossRef!A:A,"NOT FOUND",0)</f>
        <v>NOT FOUND</v>
      </c>
      <c r="AQ2784" s="40" t="str">
        <f>IFERROR(_xlfn.XLOOKUP(AO2784,CrossRef!$N:$N,CrossRef!$E:$E,"Not Found"),"-")</f>
        <v>Not Found</v>
      </c>
      <c r="AR2784" s="40" t="str">
        <f>IFERROR(_xlfn.XLOOKUP(AO2784,CrossRef!$N:$N,CrossRef!$G:$G,"Not Found"),"-")</f>
        <v>Not Found</v>
      </c>
      <c r="AS2784" s="40" t="str">
        <f>IFERROR(_xlfn.XLOOKUP(AO2784,CrossRef!$N:$N,CrossRef!$H:$H,"Not Found"),"-")</f>
        <v>Not Found</v>
      </c>
    </row>
    <row r="2785" spans="1:45" hidden="1" x14ac:dyDescent="0.3">
      <c r="A2785" s="38" t="str">
        <f>E2785&amp;F2785&amp;U2785</f>
        <v>RABUCRG-TCFSLH</v>
      </c>
      <c r="B2785" s="38" t="str">
        <f>I2785&amp;D2785&amp;C2785</f>
        <v>DZ81614028LT</v>
      </c>
      <c r="C2785" s="38" t="str">
        <f>_xlfn.XLOOKUP(A2785,CrossRef!N:N,CrossRef!D:D,"",0)</f>
        <v>LT</v>
      </c>
      <c r="D2785" s="38" t="str">
        <f>_xlfn.XLOOKUP(A2785,CrossRef!N:N,CrossRef!C:C,"",0)</f>
        <v>4028</v>
      </c>
      <c r="E2785" s="38" t="str">
        <f>LEFT(M2785,3)</f>
        <v>RAB</v>
      </c>
      <c r="F2785" s="38" t="str">
        <f>_xlfn.TEXTAFTER(J2785,"-")</f>
        <v>UCRG-TCFS</v>
      </c>
      <c r="G2785" t="s">
        <v>2635</v>
      </c>
      <c r="H2785" t="s">
        <v>2636</v>
      </c>
      <c r="I2785" t="s">
        <v>3498</v>
      </c>
      <c r="J2785" s="7" t="s">
        <v>2292</v>
      </c>
      <c r="K2785" t="s">
        <v>2638</v>
      </c>
      <c r="L2785" t="s">
        <v>34</v>
      </c>
      <c r="M2785" t="s">
        <v>3500</v>
      </c>
      <c r="N2785" t="s">
        <v>2640</v>
      </c>
      <c r="O2785" t="s">
        <v>2653</v>
      </c>
      <c r="P2785" t="s">
        <v>2642</v>
      </c>
      <c r="Q2785" t="s">
        <v>2640</v>
      </c>
      <c r="R2785" t="s">
        <v>9748</v>
      </c>
      <c r="S2785" t="s">
        <v>2671</v>
      </c>
      <c r="T2785" t="s">
        <v>2767</v>
      </c>
      <c r="U2785" t="s">
        <v>59</v>
      </c>
      <c r="V2785" s="7" t="s">
        <v>2153</v>
      </c>
      <c r="W2785" s="8">
        <v>21000</v>
      </c>
      <c r="X2785" t="s">
        <v>9749</v>
      </c>
      <c r="Y2785" t="s">
        <v>4037</v>
      </c>
      <c r="Z2785" s="8">
        <v>28581</v>
      </c>
      <c r="AA2785" s="9">
        <v>10.83</v>
      </c>
      <c r="AB2785" s="8">
        <v>184192.64000000001</v>
      </c>
      <c r="AD2785" s="10">
        <v>4417511</v>
      </c>
      <c r="AE2785" s="11">
        <v>46073</v>
      </c>
      <c r="AF2785" s="8">
        <v>26949.599999999999</v>
      </c>
      <c r="AG2785" s="8">
        <v>19368.599999999999</v>
      </c>
      <c r="AH2785" s="12">
        <v>0.92231428571428564</v>
      </c>
      <c r="AI2785" s="8">
        <v>1788.4210526315787</v>
      </c>
      <c r="AJ2785" s="11">
        <v>48013.421052627316</v>
      </c>
      <c r="AK2785" s="11">
        <v>48242</v>
      </c>
      <c r="AL2785" s="10">
        <v>-229</v>
      </c>
      <c r="AM2785">
        <v>50425.11</v>
      </c>
      <c r="AN2785">
        <v>1.1178814285714287</v>
      </c>
      <c r="AO2785" s="40" t="str">
        <f>E2785&amp;F2785&amp;U2785</f>
        <v>RABUCRG-TCFSLH</v>
      </c>
      <c r="AP2785" s="40" t="str">
        <f>_xlfn.XLOOKUP(AO2785,CrossRef!N:N,CrossRef!A:A,"NOT FOUND",0)</f>
        <v>RAB4028LT</v>
      </c>
      <c r="AQ2785" s="40" t="str">
        <f>IFERROR(_xlfn.XLOOKUP(AO2785,CrossRef!$N:$N,CrossRef!$E:$E,"Not Found"),"-")</f>
        <v>D10T2</v>
      </c>
      <c r="AR2785" s="40" t="str">
        <f>IFERROR(_xlfn.XLOOKUP(AO2785,CrossRef!$N:$N,CrossRef!$G:$G,"Not Found"),"-")</f>
        <v>4028 - TRACK FRAME</v>
      </c>
      <c r="AS2785" s="40" t="str">
        <f>IFERROR(_xlfn.XLOOKUP(AO2785,CrossRef!$N:$N,CrossRef!$H:$H,"Not Found"),"-")</f>
        <v>LT - LEFT</v>
      </c>
    </row>
    <row r="2786" spans="1:45" hidden="1" x14ac:dyDescent="0.3">
      <c r="A2786" s="38" t="str">
        <f>E2786&amp;F2786&amp;U2786</f>
        <v>SSPDRIV-FIDVLHR</v>
      </c>
      <c r="B2786" s="38" t="str">
        <f>I2786&amp;D2786&amp;C2786</f>
        <v>TD63284008LR</v>
      </c>
      <c r="C2786" s="38" t="str">
        <f>_xlfn.XLOOKUP(A2786,CrossRef!N:N,CrossRef!D:D,"",0)</f>
        <v>LR</v>
      </c>
      <c r="D2786" s="38" t="str">
        <f>_xlfn.XLOOKUP(A2786,CrossRef!N:N,CrossRef!C:C,"",0)</f>
        <v>4008</v>
      </c>
      <c r="E2786" s="38" t="str">
        <f>LEFT(M2786,3)</f>
        <v>SSP</v>
      </c>
      <c r="F2786" s="38" t="str">
        <f>_xlfn.TEXTAFTER(J2786,"-")</f>
        <v>DRIV-FIDV</v>
      </c>
      <c r="G2786" t="s">
        <v>2725</v>
      </c>
      <c r="H2786" t="s">
        <v>2726</v>
      </c>
      <c r="I2786" t="s">
        <v>5179</v>
      </c>
      <c r="J2786" s="7" t="s">
        <v>2464</v>
      </c>
      <c r="K2786" t="s">
        <v>2638</v>
      </c>
      <c r="L2786" t="s">
        <v>183</v>
      </c>
      <c r="M2786" t="s">
        <v>5180</v>
      </c>
      <c r="N2786" t="s">
        <v>2640</v>
      </c>
      <c r="O2786" t="s">
        <v>2803</v>
      </c>
      <c r="P2786" t="s">
        <v>2642</v>
      </c>
      <c r="Q2786" t="s">
        <v>2640</v>
      </c>
      <c r="R2786" t="s">
        <v>9750</v>
      </c>
      <c r="S2786" t="s">
        <v>2655</v>
      </c>
      <c r="T2786" t="s">
        <v>2682</v>
      </c>
      <c r="U2786" t="s">
        <v>491</v>
      </c>
      <c r="V2786" s="7" t="s">
        <v>548</v>
      </c>
      <c r="W2786" s="8">
        <v>24000</v>
      </c>
      <c r="X2786" t="s">
        <v>9751</v>
      </c>
      <c r="Y2786" t="s">
        <v>7899</v>
      </c>
      <c r="Z2786" s="8">
        <v>44830</v>
      </c>
      <c r="AA2786" s="9">
        <v>13.06</v>
      </c>
      <c r="AB2786" s="8">
        <v>152733.69</v>
      </c>
      <c r="AD2786" s="10">
        <v>4803471</v>
      </c>
      <c r="AE2786" s="11">
        <v>45895</v>
      </c>
      <c r="AF2786" s="8">
        <v>40205.22</v>
      </c>
      <c r="AG2786" s="8">
        <v>19375.22</v>
      </c>
      <c r="AH2786" s="12">
        <v>0.80730083333333336</v>
      </c>
      <c r="AI2786" s="8">
        <v>1483.5543644716693</v>
      </c>
      <c r="AJ2786" s="11">
        <v>47708.554364467593</v>
      </c>
      <c r="AK2786" s="11">
        <v>47697</v>
      </c>
      <c r="AL2786" s="10">
        <v>11</v>
      </c>
      <c r="AM2786">
        <v>64054.32</v>
      </c>
      <c r="AN2786">
        <v>0.99371249999999989</v>
      </c>
      <c r="AO2786" s="40" t="str">
        <f>E2786&amp;F2786&amp;U2786</f>
        <v>SSPDRIV-FIDVLHR</v>
      </c>
      <c r="AP2786" s="40" t="str">
        <f>_xlfn.XLOOKUP(AO2786,CrossRef!N:N,CrossRef!A:A,"NOT FOUND",0)</f>
        <v>SSP4008LR</v>
      </c>
      <c r="AQ2786" s="40" t="str">
        <f>IFERROR(_xlfn.XLOOKUP(AO2786,CrossRef!$N:$N,CrossRef!$E:$E,"Not Found"),"-")</f>
        <v>793F</v>
      </c>
      <c r="AR2786" s="40" t="str">
        <f>IFERROR(_xlfn.XLOOKUP(AO2786,CrossRef!$N:$N,CrossRef!$G:$G,"Not Found"),"-")</f>
        <v>4008 - FINAL DRIVE, BRAKE &amp; WHEEL</v>
      </c>
      <c r="AS2786" s="40" t="str">
        <f>IFERROR(_xlfn.XLOOKUP(AO2786,CrossRef!$N:$N,CrossRef!$H:$H,"Not Found"),"-")</f>
        <v>LR - LEFT REAR</v>
      </c>
    </row>
    <row r="2787" spans="1:45" hidden="1" x14ac:dyDescent="0.3">
      <c r="A2787" s="38" t="str">
        <f>E2787&amp;F2787&amp;U2787</f>
        <v>SSPDRIV-FIDVLHR</v>
      </c>
      <c r="B2787" s="38" t="str">
        <f>I2787&amp;D2787&amp;C2787</f>
        <v>TD63114008LR</v>
      </c>
      <c r="C2787" s="38" t="str">
        <f>_xlfn.XLOOKUP(A2787,CrossRef!N:N,CrossRef!D:D,"",0)</f>
        <v>LR</v>
      </c>
      <c r="D2787" s="38" t="str">
        <f>_xlfn.XLOOKUP(A2787,CrossRef!N:N,CrossRef!C:C,"",0)</f>
        <v>4008</v>
      </c>
      <c r="E2787" s="38" t="str">
        <f>LEFT(M2787,3)</f>
        <v>SSP</v>
      </c>
      <c r="F2787" s="38" t="str">
        <f>_xlfn.TEXTAFTER(J2787,"-")</f>
        <v>DRIV-FIDV</v>
      </c>
      <c r="G2787" t="s">
        <v>2725</v>
      </c>
      <c r="H2787" t="s">
        <v>2726</v>
      </c>
      <c r="I2787" t="s">
        <v>3074</v>
      </c>
      <c r="J2787" s="7" t="s">
        <v>6796</v>
      </c>
      <c r="K2787" t="s">
        <v>2638</v>
      </c>
      <c r="L2787" t="s">
        <v>183</v>
      </c>
      <c r="M2787" t="s">
        <v>3075</v>
      </c>
      <c r="N2787" t="s">
        <v>2640</v>
      </c>
      <c r="O2787" t="s">
        <v>2653</v>
      </c>
      <c r="P2787" t="s">
        <v>2642</v>
      </c>
      <c r="Q2787" t="s">
        <v>2640</v>
      </c>
      <c r="R2787" t="s">
        <v>9752</v>
      </c>
      <c r="S2787" t="s">
        <v>2655</v>
      </c>
      <c r="T2787" t="s">
        <v>2682</v>
      </c>
      <c r="U2787" t="s">
        <v>491</v>
      </c>
      <c r="V2787" s="7" t="s">
        <v>548</v>
      </c>
      <c r="W2787" s="8">
        <v>24000</v>
      </c>
      <c r="X2787" t="s">
        <v>9753</v>
      </c>
      <c r="Y2787" t="s">
        <v>7899</v>
      </c>
      <c r="Z2787" s="8">
        <v>67977.070000000007</v>
      </c>
      <c r="AA2787" s="9">
        <v>14.22</v>
      </c>
      <c r="AB2787" s="8">
        <v>152733.69</v>
      </c>
      <c r="AD2787" s="10">
        <v>4803545</v>
      </c>
      <c r="AE2787" s="11">
        <v>45895</v>
      </c>
      <c r="AF2787" s="8">
        <v>63398.33</v>
      </c>
      <c r="AG2787" s="8">
        <v>19421.259999999995</v>
      </c>
      <c r="AH2787" s="12">
        <v>0.80921916666666649</v>
      </c>
      <c r="AI2787" s="8">
        <v>1365.7707454289728</v>
      </c>
      <c r="AJ2787" s="11">
        <v>47590.770745451387</v>
      </c>
      <c r="AK2787" s="11">
        <v>47701</v>
      </c>
      <c r="AL2787" s="10">
        <v>-111</v>
      </c>
      <c r="AM2787">
        <v>88965.790000000008</v>
      </c>
      <c r="AN2787">
        <v>1.0653108333333337</v>
      </c>
      <c r="AO2787" s="40" t="str">
        <f>E2787&amp;F2787&amp;U2787</f>
        <v>SSPDRIV-FIDVLHR</v>
      </c>
      <c r="AP2787" s="40" t="str">
        <f>_xlfn.XLOOKUP(AO2787,CrossRef!N:N,CrossRef!A:A,"NOT FOUND",0)</f>
        <v>SSP4008LR</v>
      </c>
      <c r="AQ2787" s="40" t="str">
        <f>IFERROR(_xlfn.XLOOKUP(AO2787,CrossRef!$N:$N,CrossRef!$E:$E,"Not Found"),"-")</f>
        <v>793F</v>
      </c>
      <c r="AR2787" s="40" t="str">
        <f>IFERROR(_xlfn.XLOOKUP(AO2787,CrossRef!$N:$N,CrossRef!$G:$G,"Not Found"),"-")</f>
        <v>4008 - FINAL DRIVE, BRAKE &amp; WHEEL</v>
      </c>
      <c r="AS2787" s="40" t="str">
        <f>IFERROR(_xlfn.XLOOKUP(AO2787,CrossRef!$N:$N,CrossRef!$H:$H,"Not Found"),"-")</f>
        <v>LR - LEFT REAR</v>
      </c>
    </row>
    <row r="2788" spans="1:45" hidden="1" x14ac:dyDescent="0.3">
      <c r="A2788" s="38" t="str">
        <f>E2788&amp;F2788&amp;U2788</f>
        <v>340UCRG-TCID-TCILLH</v>
      </c>
      <c r="B2788" s="38" t="str">
        <f>I2788&amp;D2788&amp;C2788</f>
        <v>QEX0114159LT</v>
      </c>
      <c r="C2788" s="38" t="str">
        <f>_xlfn.XLOOKUP(A2788,CrossRef!N:N,CrossRef!D:D,"",0)</f>
        <v>LT</v>
      </c>
      <c r="D2788" s="38" t="str">
        <f>_xlfn.XLOOKUP(A2788,CrossRef!N:N,CrossRef!C:C,"",0)</f>
        <v>4159</v>
      </c>
      <c r="E2788" s="38" t="str">
        <f>LEFT(M2788,3)</f>
        <v>340</v>
      </c>
      <c r="F2788" s="38" t="str">
        <f>_xlfn.TEXTAFTER(J2788,"-")</f>
        <v>UCRG-TCID-TCIL</v>
      </c>
      <c r="G2788" t="s">
        <v>2635</v>
      </c>
      <c r="H2788" t="s">
        <v>2636</v>
      </c>
      <c r="I2788" t="s">
        <v>2838</v>
      </c>
      <c r="J2788" s="7" t="s">
        <v>2496</v>
      </c>
      <c r="K2788" t="s">
        <v>2638</v>
      </c>
      <c r="L2788" t="s">
        <v>2755</v>
      </c>
      <c r="M2788" t="s">
        <v>2839</v>
      </c>
      <c r="N2788" t="s">
        <v>2640</v>
      </c>
      <c r="O2788" t="s">
        <v>2641</v>
      </c>
      <c r="P2788" t="s">
        <v>2642</v>
      </c>
      <c r="Q2788" t="s">
        <v>2640</v>
      </c>
      <c r="R2788" t="s">
        <v>9754</v>
      </c>
      <c r="S2788" t="s">
        <v>2671</v>
      </c>
      <c r="T2788" t="s">
        <v>2933</v>
      </c>
      <c r="U2788" t="s">
        <v>59</v>
      </c>
      <c r="V2788" s="7" t="s">
        <v>2497</v>
      </c>
      <c r="W2788" s="8">
        <v>22000</v>
      </c>
      <c r="X2788" t="s">
        <v>9755</v>
      </c>
      <c r="Y2788" t="s">
        <v>9756</v>
      </c>
      <c r="Z2788" s="8">
        <v>69943.199999999997</v>
      </c>
      <c r="AA2788" s="9">
        <v>13.19</v>
      </c>
      <c r="AB2788" s="8">
        <v>137928.03</v>
      </c>
      <c r="AD2788" s="10">
        <v>4865899</v>
      </c>
      <c r="AE2788" s="11">
        <v>46033</v>
      </c>
      <c r="AF2788" s="8">
        <v>67391</v>
      </c>
      <c r="AG2788" s="8">
        <v>19447.800000000003</v>
      </c>
      <c r="AH2788" s="12">
        <v>0.88399090909090927</v>
      </c>
      <c r="AI2788" s="8">
        <v>1474.435178165277</v>
      </c>
      <c r="AJ2788" s="11">
        <v>47699.435178159722</v>
      </c>
      <c r="AK2788" s="11">
        <v>47673</v>
      </c>
      <c r="AL2788" s="10">
        <v>26</v>
      </c>
      <c r="AM2788">
        <v>89042.319999999992</v>
      </c>
      <c r="AN2788">
        <v>0.98415090909090874</v>
      </c>
      <c r="AO2788" s="40" t="str">
        <f>E2788&amp;F2788&amp;U2788</f>
        <v>340UCRG-TCID-TCILLH</v>
      </c>
      <c r="AP2788" s="40" t="str">
        <f>_xlfn.XLOOKUP(AO2788,CrossRef!N:N,CrossRef!A:A,"NOT FOUND",0)</f>
        <v>3404159LT</v>
      </c>
      <c r="AQ2788" s="40">
        <f>IFERROR(_xlfn.XLOOKUP(AO2788,CrossRef!$N:$N,CrossRef!$E:$E,"Not Found"),"-")</f>
        <v>6060</v>
      </c>
      <c r="AR2788" s="40" t="str">
        <f>IFERROR(_xlfn.XLOOKUP(AO2788,CrossRef!$N:$N,CrossRef!$G:$G,"Not Found"),"-")</f>
        <v>4159 - IDLER/IDLER WHEEL</v>
      </c>
      <c r="AS2788" s="40" t="str">
        <f>IFERROR(_xlfn.XLOOKUP(AO2788,CrossRef!$N:$N,CrossRef!$H:$H,"Not Found"),"-")</f>
        <v>LT - LEFT</v>
      </c>
    </row>
    <row r="2789" spans="1:45" hidden="1" x14ac:dyDescent="0.3">
      <c r="A2789" s="38" t="str">
        <f>E2789&amp;F2789&amp;U2789</f>
        <v>APXDRIV-FIDVLHR</v>
      </c>
      <c r="B2789" s="38" t="str">
        <f>I2789&amp;D2789&amp;C2789</f>
        <v>TD64934008LR</v>
      </c>
      <c r="C2789" s="38" t="str">
        <f>_xlfn.XLOOKUP(A2789,CrossRef!N:N,CrossRef!D:D,"",0)</f>
        <v>LR</v>
      </c>
      <c r="D2789" s="38" t="str">
        <f>_xlfn.XLOOKUP(A2789,CrossRef!N:N,CrossRef!C:C,"",0)</f>
        <v>4008</v>
      </c>
      <c r="E2789" s="38" t="str">
        <f>LEFT(M2789,3)</f>
        <v>APX</v>
      </c>
      <c r="F2789" s="38" t="str">
        <f>_xlfn.TEXTAFTER(J2789,"-")</f>
        <v>DRIV-FIDV</v>
      </c>
      <c r="G2789" t="s">
        <v>2648</v>
      </c>
      <c r="H2789" t="s">
        <v>2649</v>
      </c>
      <c r="I2789" t="s">
        <v>6802</v>
      </c>
      <c r="J2789" s="7" t="s">
        <v>2498</v>
      </c>
      <c r="K2789" t="s">
        <v>2638</v>
      </c>
      <c r="L2789" t="s">
        <v>177</v>
      </c>
      <c r="M2789" t="s">
        <v>6804</v>
      </c>
      <c r="N2789" t="s">
        <v>2640</v>
      </c>
      <c r="O2789" t="s">
        <v>2653</v>
      </c>
      <c r="P2789" t="s">
        <v>2642</v>
      </c>
      <c r="Q2789" t="s">
        <v>2640</v>
      </c>
      <c r="R2789" t="s">
        <v>9757</v>
      </c>
      <c r="S2789" t="s">
        <v>2655</v>
      </c>
      <c r="T2789" t="s">
        <v>2682</v>
      </c>
      <c r="U2789" t="s">
        <v>491</v>
      </c>
      <c r="V2789" s="7" t="s">
        <v>591</v>
      </c>
      <c r="W2789" s="8">
        <v>22000</v>
      </c>
      <c r="X2789" t="s">
        <v>9758</v>
      </c>
      <c r="Y2789" t="s">
        <v>3907</v>
      </c>
      <c r="Z2789" s="8">
        <v>62190.07</v>
      </c>
      <c r="AA2789" s="9">
        <v>5.53</v>
      </c>
      <c r="AB2789" s="8">
        <v>128611.53</v>
      </c>
      <c r="AD2789" s="10">
        <v>4610679</v>
      </c>
      <c r="AE2789" s="11">
        <v>45799</v>
      </c>
      <c r="AF2789" s="8">
        <v>59652.28</v>
      </c>
      <c r="AG2789" s="8">
        <v>19462.21</v>
      </c>
      <c r="AH2789" s="12">
        <v>0.88464590909090901</v>
      </c>
      <c r="AI2789" s="8">
        <v>3519.3869801084988</v>
      </c>
      <c r="AJ2789" s="11">
        <v>49744.38698009259</v>
      </c>
      <c r="AK2789" s="11">
        <v>48592</v>
      </c>
      <c r="AL2789" s="10">
        <v>1152</v>
      </c>
      <c r="AM2789">
        <v>75279.58</v>
      </c>
      <c r="AN2789">
        <v>0.71033181818181834</v>
      </c>
      <c r="AO2789" s="40" t="str">
        <f>E2789&amp;F2789&amp;U2789</f>
        <v>APXDRIV-FIDVLHR</v>
      </c>
      <c r="AP2789" s="40" t="str">
        <f>_xlfn.XLOOKUP(AO2789,CrossRef!N:N,CrossRef!A:A,"NOT FOUND",0)</f>
        <v>APX4008LR</v>
      </c>
      <c r="AQ2789" s="40" t="str">
        <f>IFERROR(_xlfn.XLOOKUP(AO2789,CrossRef!$N:$N,CrossRef!$E:$E,"Not Found"),"-")</f>
        <v>785C</v>
      </c>
      <c r="AR2789" s="40" t="str">
        <f>IFERROR(_xlfn.XLOOKUP(AO2789,CrossRef!$N:$N,CrossRef!$G:$G,"Not Found"),"-")</f>
        <v>4008 - FINAL DRIVE, BRAKE &amp; WHEEL</v>
      </c>
      <c r="AS2789" s="40" t="str">
        <f>IFERROR(_xlfn.XLOOKUP(AO2789,CrossRef!$N:$N,CrossRef!$H:$H,"Not Found"),"-")</f>
        <v>LR - LEFT REAR</v>
      </c>
    </row>
    <row r="2790" spans="1:45" hidden="1" x14ac:dyDescent="0.3">
      <c r="A2790" s="38" t="str">
        <f>E2790&amp;F2790&amp;U2790</f>
        <v>APXDRIV-FIDVRHR</v>
      </c>
      <c r="B2790" s="38" t="str">
        <f>I2790&amp;D2790&amp;C2790</f>
        <v>TD64934008RI</v>
      </c>
      <c r="C2790" s="38" t="str">
        <f>_xlfn.XLOOKUP(A2790,CrossRef!N:N,CrossRef!D:D,"",0)</f>
        <v>RI</v>
      </c>
      <c r="D2790" s="38" t="str">
        <f>_xlfn.XLOOKUP(A2790,CrossRef!N:N,CrossRef!C:C,"",0)</f>
        <v>4008</v>
      </c>
      <c r="E2790" s="38" t="str">
        <f>LEFT(M2790,3)</f>
        <v>APX</v>
      </c>
      <c r="F2790" s="38" t="str">
        <f>_xlfn.TEXTAFTER(J2790,"-")</f>
        <v>DRIV-FIDV</v>
      </c>
      <c r="G2790" t="s">
        <v>2648</v>
      </c>
      <c r="H2790" t="s">
        <v>2649</v>
      </c>
      <c r="I2790" t="s">
        <v>6802</v>
      </c>
      <c r="J2790" s="7" t="s">
        <v>2498</v>
      </c>
      <c r="K2790" t="s">
        <v>2638</v>
      </c>
      <c r="L2790" t="s">
        <v>177</v>
      </c>
      <c r="M2790" t="s">
        <v>6804</v>
      </c>
      <c r="N2790" t="s">
        <v>2640</v>
      </c>
      <c r="O2790" t="s">
        <v>2653</v>
      </c>
      <c r="P2790" t="s">
        <v>2642</v>
      </c>
      <c r="Q2790" t="s">
        <v>2640</v>
      </c>
      <c r="R2790" t="s">
        <v>9759</v>
      </c>
      <c r="S2790" t="s">
        <v>2655</v>
      </c>
      <c r="T2790" t="s">
        <v>2682</v>
      </c>
      <c r="U2790" t="s">
        <v>494</v>
      </c>
      <c r="V2790" s="7" t="s">
        <v>590</v>
      </c>
      <c r="W2790" s="8">
        <v>22000</v>
      </c>
      <c r="X2790" t="s">
        <v>9760</v>
      </c>
      <c r="Y2790" t="s">
        <v>3907</v>
      </c>
      <c r="Z2790" s="8">
        <v>62190.07</v>
      </c>
      <c r="AA2790" s="9">
        <v>5.53</v>
      </c>
      <c r="AB2790" s="8">
        <v>128611.53</v>
      </c>
      <c r="AD2790" s="10">
        <v>4610680</v>
      </c>
      <c r="AE2790" s="11">
        <v>45799</v>
      </c>
      <c r="AF2790" s="8">
        <v>59652.28</v>
      </c>
      <c r="AG2790" s="8">
        <v>19462.21</v>
      </c>
      <c r="AH2790" s="12">
        <v>0.88464590909090901</v>
      </c>
      <c r="AI2790" s="8">
        <v>3519.3869801084988</v>
      </c>
      <c r="AJ2790" s="11">
        <v>49744.38698009259</v>
      </c>
      <c r="AK2790" s="11">
        <v>48592</v>
      </c>
      <c r="AL2790" s="10">
        <v>1152</v>
      </c>
      <c r="AM2790">
        <v>75279.58</v>
      </c>
      <c r="AN2790">
        <v>0.71033181818181834</v>
      </c>
      <c r="AO2790" s="40" t="str">
        <f>E2790&amp;F2790&amp;U2790</f>
        <v>APXDRIV-FIDVRHR</v>
      </c>
      <c r="AP2790" s="40" t="str">
        <f>_xlfn.XLOOKUP(AO2790,CrossRef!N:N,CrossRef!A:A,"NOT FOUND",0)</f>
        <v>APX4008RI</v>
      </c>
      <c r="AQ2790" s="40" t="str">
        <f>IFERROR(_xlfn.XLOOKUP(AO2790,CrossRef!$N:$N,CrossRef!$E:$E,"Not Found"),"-")</f>
        <v>785C</v>
      </c>
      <c r="AR2790" s="40" t="str">
        <f>IFERROR(_xlfn.XLOOKUP(AO2790,CrossRef!$N:$N,CrossRef!$G:$G,"Not Found"),"-")</f>
        <v>4008 - FINAL DRIVE, BRAKE &amp; WHEEL</v>
      </c>
      <c r="AS2790" s="40" t="str">
        <f>IFERROR(_xlfn.XLOOKUP(AO2790,CrossRef!$N:$N,CrossRef!$H:$H,"Not Found"),"-")</f>
        <v>RI - RIGHT</v>
      </c>
    </row>
    <row r="2791" spans="1:45" hidden="1" x14ac:dyDescent="0.3">
      <c r="A2791" s="38" t="str">
        <f>E2791&amp;F2791&amp;U2791</f>
        <v>3PRDRIV-WHGPLHF</v>
      </c>
      <c r="B2791" s="38" t="str">
        <f>I2791&amp;D2791&amp;C2791</f>
        <v>TW23944008LF</v>
      </c>
      <c r="C2791" s="38" t="str">
        <f>_xlfn.XLOOKUP(A2791,CrossRef!N:N,CrossRef!D:D,"",0)</f>
        <v>LF</v>
      </c>
      <c r="D2791" s="38" t="str">
        <f>_xlfn.XLOOKUP(A2791,CrossRef!N:N,CrossRef!C:C,"",0)</f>
        <v>4008</v>
      </c>
      <c r="E2791" s="38" t="str">
        <f>LEFT(M2791,3)</f>
        <v>3PR</v>
      </c>
      <c r="F2791" s="38" t="str">
        <f>_xlfn.TEXTAFTER(J2791,"-")</f>
        <v>DRIV-WHGP</v>
      </c>
      <c r="G2791" t="s">
        <v>2635</v>
      </c>
      <c r="H2791" t="s">
        <v>2636</v>
      </c>
      <c r="I2791" t="s">
        <v>5220</v>
      </c>
      <c r="J2791" s="7" t="s">
        <v>2499</v>
      </c>
      <c r="K2791" t="s">
        <v>2638</v>
      </c>
      <c r="L2791" t="s">
        <v>167</v>
      </c>
      <c r="M2791" t="s">
        <v>5221</v>
      </c>
      <c r="N2791" t="s">
        <v>2640</v>
      </c>
      <c r="O2791" t="s">
        <v>2653</v>
      </c>
      <c r="P2791" t="s">
        <v>2642</v>
      </c>
      <c r="Q2791" t="s">
        <v>2640</v>
      </c>
      <c r="R2791" t="s">
        <v>9761</v>
      </c>
      <c r="S2791" t="s">
        <v>2655</v>
      </c>
      <c r="T2791" t="s">
        <v>2688</v>
      </c>
      <c r="U2791" t="s">
        <v>485</v>
      </c>
      <c r="V2791" s="7" t="s">
        <v>945</v>
      </c>
      <c r="W2791" s="8">
        <v>24000</v>
      </c>
      <c r="X2791" t="s">
        <v>9762</v>
      </c>
      <c r="Y2791" t="s">
        <v>7750</v>
      </c>
      <c r="Z2791" s="8">
        <v>26236</v>
      </c>
      <c r="AA2791" s="9">
        <v>2.96</v>
      </c>
      <c r="AB2791" s="8">
        <v>107027.44</v>
      </c>
      <c r="AD2791" s="10">
        <v>4348496</v>
      </c>
      <c r="AE2791" s="11">
        <v>45418</v>
      </c>
      <c r="AF2791" s="8">
        <v>21747</v>
      </c>
      <c r="AG2791" s="8">
        <v>19511</v>
      </c>
      <c r="AH2791" s="12">
        <v>0.81295833333333334</v>
      </c>
      <c r="AI2791" s="8">
        <v>6591.5540540540542</v>
      </c>
      <c r="AJ2791" s="11">
        <v>52816.554054050925</v>
      </c>
      <c r="AK2791" s="11">
        <v>49776</v>
      </c>
      <c r="AL2791" s="10">
        <v>3040</v>
      </c>
      <c r="AM2791">
        <v>36746.959999999999</v>
      </c>
      <c r="AN2791">
        <v>0.62499833333333332</v>
      </c>
      <c r="AO2791" s="40" t="str">
        <f>E2791&amp;F2791&amp;U2791</f>
        <v>3PRDRIV-WHGPLHF</v>
      </c>
      <c r="AP2791" s="40" t="str">
        <f>_xlfn.XLOOKUP(AO2791,CrossRef!N:N,CrossRef!A:A,"NOT FOUND",0)</f>
        <v>3PR4008LF</v>
      </c>
      <c r="AQ2791" s="40" t="str">
        <f>IFERROR(_xlfn.XLOOKUP(AO2791,CrossRef!$N:$N,CrossRef!$E:$E,"Not Found"),"-")</f>
        <v>777D</v>
      </c>
      <c r="AR2791" s="40" t="str">
        <f>IFERROR(_xlfn.XLOOKUP(AO2791,CrossRef!$N:$N,CrossRef!$G:$G,"Not Found"),"-")</f>
        <v>4008 - FINAL DRIVE, BRAKE &amp; WHEEL</v>
      </c>
      <c r="AS2791" s="40" t="str">
        <f>IFERROR(_xlfn.XLOOKUP(AO2791,CrossRef!$N:$N,CrossRef!$H:$H,"Not Found"),"-")</f>
        <v>LF - LEFT FRONT</v>
      </c>
    </row>
    <row r="2792" spans="1:45" hidden="1" x14ac:dyDescent="0.3">
      <c r="A2792" s="38" t="str">
        <f>E2792&amp;F2792&amp;U2792</f>
        <v>3PRDRIV-WHGPRHF</v>
      </c>
      <c r="B2792" s="38" t="str">
        <f>I2792&amp;D2792&amp;C2792</f>
        <v>TW23944008RF</v>
      </c>
      <c r="C2792" s="38" t="str">
        <f>_xlfn.XLOOKUP(A2792,CrossRef!N:N,CrossRef!D:D,"",0)</f>
        <v>RF</v>
      </c>
      <c r="D2792" s="38" t="str">
        <f>_xlfn.XLOOKUP(A2792,CrossRef!N:N,CrossRef!C:C,"",0)</f>
        <v>4008</v>
      </c>
      <c r="E2792" s="38" t="str">
        <f>LEFT(M2792,3)</f>
        <v>3PR</v>
      </c>
      <c r="F2792" s="38" t="str">
        <f>_xlfn.TEXTAFTER(J2792,"-")</f>
        <v>DRIV-WHGP</v>
      </c>
      <c r="G2792" t="s">
        <v>2635</v>
      </c>
      <c r="H2792" t="s">
        <v>2636</v>
      </c>
      <c r="I2792" t="s">
        <v>5220</v>
      </c>
      <c r="J2792" s="7" t="s">
        <v>2499</v>
      </c>
      <c r="K2792" t="s">
        <v>2638</v>
      </c>
      <c r="L2792" t="s">
        <v>167</v>
      </c>
      <c r="M2792" t="s">
        <v>5221</v>
      </c>
      <c r="N2792" t="s">
        <v>2640</v>
      </c>
      <c r="O2792" t="s">
        <v>2653</v>
      </c>
      <c r="P2792" t="s">
        <v>2642</v>
      </c>
      <c r="Q2792" t="s">
        <v>2640</v>
      </c>
      <c r="R2792" t="s">
        <v>9763</v>
      </c>
      <c r="S2792" t="s">
        <v>2655</v>
      </c>
      <c r="T2792" t="s">
        <v>2688</v>
      </c>
      <c r="U2792" t="s">
        <v>488</v>
      </c>
      <c r="V2792" s="7" t="s">
        <v>946</v>
      </c>
      <c r="W2792" s="8">
        <v>24000</v>
      </c>
      <c r="X2792" t="s">
        <v>9764</v>
      </c>
      <c r="Y2792" t="s">
        <v>7750</v>
      </c>
      <c r="Z2792" s="8">
        <v>26236</v>
      </c>
      <c r="AA2792" s="9">
        <v>2.96</v>
      </c>
      <c r="AB2792" s="8">
        <v>107027.44</v>
      </c>
      <c r="AD2792" s="10">
        <v>4348497</v>
      </c>
      <c r="AE2792" s="11">
        <v>45575</v>
      </c>
      <c r="AF2792" s="8">
        <v>21747</v>
      </c>
      <c r="AG2792" s="8">
        <v>19511</v>
      </c>
      <c r="AH2792" s="12">
        <v>0.81295833333333334</v>
      </c>
      <c r="AI2792" s="8">
        <v>6591.5540540540542</v>
      </c>
      <c r="AJ2792" s="11">
        <v>52816.554054050925</v>
      </c>
      <c r="AK2792" s="11">
        <v>49776</v>
      </c>
      <c r="AL2792" s="10">
        <v>3040</v>
      </c>
      <c r="AM2792">
        <v>36746.959999999999</v>
      </c>
      <c r="AN2792">
        <v>0.62499833333333332</v>
      </c>
      <c r="AO2792" s="40" t="str">
        <f>E2792&amp;F2792&amp;U2792</f>
        <v>3PRDRIV-WHGPRHF</v>
      </c>
      <c r="AP2792" s="40" t="str">
        <f>_xlfn.XLOOKUP(AO2792,CrossRef!N:N,CrossRef!A:A,"NOT FOUND",0)</f>
        <v>3PR4008RF</v>
      </c>
      <c r="AQ2792" s="40" t="str">
        <f>IFERROR(_xlfn.XLOOKUP(AO2792,CrossRef!$N:$N,CrossRef!$E:$E,"Not Found"),"-")</f>
        <v>777D</v>
      </c>
      <c r="AR2792" s="40" t="str">
        <f>IFERROR(_xlfn.XLOOKUP(AO2792,CrossRef!$N:$N,CrossRef!$G:$G,"Not Found"),"-")</f>
        <v>4008 - FINAL DRIVE, BRAKE &amp; WHEEL</v>
      </c>
      <c r="AS2792" s="40" t="str">
        <f>IFERROR(_xlfn.XLOOKUP(AO2792,CrossRef!$N:$N,CrossRef!$H:$H,"Not Found"),"-")</f>
        <v>RF - RIGHT FRONT</v>
      </c>
    </row>
    <row r="2793" spans="1:45" hidden="1" x14ac:dyDescent="0.3">
      <c r="A2793" s="38" t="str">
        <f>E2793&amp;F2793&amp;U2793</f>
        <v>6P6HYSY</v>
      </c>
      <c r="B2793" s="38" t="str">
        <f>I2793&amp;D2793&amp;C2793</f>
        <v>GEX0124028RI</v>
      </c>
      <c r="C2793" s="38" t="str">
        <f>_xlfn.XLOOKUP(A2793,CrossRef!N:N,CrossRef!D:D,"",0)</f>
        <v>RI</v>
      </c>
      <c r="D2793" s="38" t="str">
        <f>_xlfn.XLOOKUP(A2793,CrossRef!N:N,CrossRef!C:C,"",0)</f>
        <v>4028</v>
      </c>
      <c r="E2793" s="38" t="str">
        <f>LEFT(M2793,3)</f>
        <v>6P6</v>
      </c>
      <c r="F2793" s="38" t="str">
        <f>_xlfn.TEXTAFTER(J2793,"-")</f>
        <v>HYSY</v>
      </c>
      <c r="G2793" t="s">
        <v>2635</v>
      </c>
      <c r="H2793" t="s">
        <v>2636</v>
      </c>
      <c r="I2793" t="s">
        <v>5840</v>
      </c>
      <c r="J2793" s="7" t="s">
        <v>2500</v>
      </c>
      <c r="K2793" t="s">
        <v>2638</v>
      </c>
      <c r="L2793" t="s">
        <v>2755</v>
      </c>
      <c r="M2793" t="s">
        <v>989</v>
      </c>
      <c r="N2793" t="s">
        <v>2640</v>
      </c>
      <c r="O2793" t="s">
        <v>2641</v>
      </c>
      <c r="P2793" t="s">
        <v>2642</v>
      </c>
      <c r="Q2793" t="s">
        <v>2640</v>
      </c>
      <c r="R2793" t="s">
        <v>9765</v>
      </c>
      <c r="V2793" s="7" t="s">
        <v>2501</v>
      </c>
      <c r="W2793" s="8">
        <v>22000</v>
      </c>
      <c r="X2793" t="s">
        <v>9766</v>
      </c>
      <c r="Y2793" t="s">
        <v>9767</v>
      </c>
      <c r="Z2793" s="8">
        <v>2480</v>
      </c>
      <c r="AA2793" s="9">
        <v>14.81</v>
      </c>
      <c r="AB2793" s="8"/>
      <c r="AD2793" s="10">
        <v>0</v>
      </c>
      <c r="AE2793" s="11"/>
      <c r="AF2793" s="8">
        <v>0</v>
      </c>
      <c r="AG2793" s="8">
        <v>19520</v>
      </c>
      <c r="AH2793" s="12">
        <v>0.88727272727272732</v>
      </c>
      <c r="AI2793" s="8">
        <v>1318.0283592167455</v>
      </c>
      <c r="AJ2793" s="11">
        <v>47543.02835922454</v>
      </c>
      <c r="AK2793" s="11"/>
      <c r="AL2793" s="10"/>
      <c r="AO2793" s="40" t="str">
        <f>E2793&amp;F2793&amp;U2793</f>
        <v>6P6HYSY</v>
      </c>
      <c r="AP2793" s="40" t="str">
        <f>_xlfn.XLOOKUP(AO2793,CrossRef!N:N,CrossRef!A:A,"NOT FOUND",0)</f>
        <v>6P64028RI</v>
      </c>
      <c r="AQ2793" s="40">
        <f>IFERROR(_xlfn.XLOOKUP(AO2793,CrossRef!$N:$N,CrossRef!$E:$E,"Not Found"),"-")</f>
        <v>6060</v>
      </c>
      <c r="AR2793" s="40" t="str">
        <f>IFERROR(_xlfn.XLOOKUP(AO2793,CrossRef!$N:$N,CrossRef!$G:$G,"Not Found"),"-")</f>
        <v>4028 - TRACK FRAME</v>
      </c>
      <c r="AS2793" s="40" t="str">
        <f>IFERROR(_xlfn.XLOOKUP(AO2793,CrossRef!$N:$N,CrossRef!$H:$H,"Not Found"),"-")</f>
        <v>RI - RIGHT</v>
      </c>
    </row>
    <row r="2794" spans="1:45" hidden="1" x14ac:dyDescent="0.3">
      <c r="A2794" s="38" t="str">
        <f>E2794&amp;F2794&amp;U2794</f>
        <v>6P6HYSY</v>
      </c>
      <c r="B2794" s="38" t="str">
        <f>I2794&amp;D2794&amp;C2794</f>
        <v>GEX0124028RI</v>
      </c>
      <c r="C2794" s="38" t="str">
        <f>_xlfn.XLOOKUP(A2794,CrossRef!N:N,CrossRef!D:D,"",0)</f>
        <v>RI</v>
      </c>
      <c r="D2794" s="38" t="str">
        <f>_xlfn.XLOOKUP(A2794,CrossRef!N:N,CrossRef!C:C,"",0)</f>
        <v>4028</v>
      </c>
      <c r="E2794" s="38" t="str">
        <f>LEFT(M2794,3)</f>
        <v>6P6</v>
      </c>
      <c r="F2794" s="38" t="str">
        <f>_xlfn.TEXTAFTER(J2794,"-")</f>
        <v>HYSY</v>
      </c>
      <c r="G2794" t="s">
        <v>2635</v>
      </c>
      <c r="H2794" t="s">
        <v>2636</v>
      </c>
      <c r="I2794" t="s">
        <v>5840</v>
      </c>
      <c r="J2794" s="7" t="s">
        <v>2500</v>
      </c>
      <c r="K2794" t="s">
        <v>2638</v>
      </c>
      <c r="L2794" t="s">
        <v>2755</v>
      </c>
      <c r="M2794" t="s">
        <v>989</v>
      </c>
      <c r="N2794" t="s">
        <v>2640</v>
      </c>
      <c r="O2794" t="s">
        <v>2641</v>
      </c>
      <c r="P2794" t="s">
        <v>2642</v>
      </c>
      <c r="Q2794" t="s">
        <v>2640</v>
      </c>
      <c r="R2794" t="s">
        <v>9768</v>
      </c>
      <c r="V2794" s="7" t="s">
        <v>2526</v>
      </c>
      <c r="W2794" s="8">
        <v>22000</v>
      </c>
      <c r="X2794" t="s">
        <v>9769</v>
      </c>
      <c r="Y2794" t="s">
        <v>9767</v>
      </c>
      <c r="Z2794" s="8">
        <v>2480</v>
      </c>
      <c r="AA2794" s="9">
        <v>14.81</v>
      </c>
      <c r="AB2794" s="8"/>
      <c r="AD2794" s="10">
        <v>0</v>
      </c>
      <c r="AE2794" s="11"/>
      <c r="AF2794" s="8">
        <v>0</v>
      </c>
      <c r="AG2794" s="8">
        <v>19520</v>
      </c>
      <c r="AH2794" s="12">
        <v>0.88727272727272732</v>
      </c>
      <c r="AI2794" s="8">
        <v>1318.0283592167455</v>
      </c>
      <c r="AJ2794" s="11">
        <v>47543.02835922454</v>
      </c>
      <c r="AK2794" s="11"/>
      <c r="AL2794" s="10"/>
      <c r="AO2794" s="40" t="str">
        <f>E2794&amp;F2794&amp;U2794</f>
        <v>6P6HYSY</v>
      </c>
      <c r="AP2794" s="40" t="str">
        <f>_xlfn.XLOOKUP(AO2794,CrossRef!N:N,CrossRef!A:A,"NOT FOUND",0)</f>
        <v>6P64028RI</v>
      </c>
      <c r="AQ2794" s="40">
        <f>IFERROR(_xlfn.XLOOKUP(AO2794,CrossRef!$N:$N,CrossRef!$E:$E,"Not Found"),"-")</f>
        <v>6060</v>
      </c>
      <c r="AR2794" s="40" t="str">
        <f>IFERROR(_xlfn.XLOOKUP(AO2794,CrossRef!$N:$N,CrossRef!$G:$G,"Not Found"),"-")</f>
        <v>4028 - TRACK FRAME</v>
      </c>
      <c r="AS2794" s="40" t="str">
        <f>IFERROR(_xlfn.XLOOKUP(AO2794,CrossRef!$N:$N,CrossRef!$H:$H,"Not Found"),"-")</f>
        <v>RI - RIGHT</v>
      </c>
    </row>
    <row r="2795" spans="1:45" hidden="1" x14ac:dyDescent="0.3">
      <c r="A2795" s="38" t="str">
        <f>E2795&amp;F2795&amp;U2795</f>
        <v>6P6TCKS-TCKL</v>
      </c>
      <c r="B2795" s="38" t="str">
        <f>I2795&amp;D2795&amp;C2795</f>
        <v>GEX0124028LT</v>
      </c>
      <c r="C2795" s="38" t="str">
        <f>_xlfn.XLOOKUP(A2795,CrossRef!N:N,CrossRef!D:D,"",0)</f>
        <v>LT</v>
      </c>
      <c r="D2795" s="38" t="str">
        <f>_xlfn.XLOOKUP(A2795,CrossRef!N:N,CrossRef!C:C,"",0)</f>
        <v>4028</v>
      </c>
      <c r="E2795" s="38" t="str">
        <f>LEFT(M2795,3)</f>
        <v>6P6</v>
      </c>
      <c r="F2795" s="38" t="str">
        <f>_xlfn.TEXTAFTER(J2795,"-")</f>
        <v>TCKS-TCKL</v>
      </c>
      <c r="G2795" t="s">
        <v>2635</v>
      </c>
      <c r="H2795" t="s">
        <v>2636</v>
      </c>
      <c r="I2795" t="s">
        <v>5840</v>
      </c>
      <c r="J2795" s="7" t="s">
        <v>2502</v>
      </c>
      <c r="K2795" t="s">
        <v>2638</v>
      </c>
      <c r="L2795" t="s">
        <v>2755</v>
      </c>
      <c r="M2795" t="s">
        <v>989</v>
      </c>
      <c r="N2795" t="s">
        <v>2640</v>
      </c>
      <c r="O2795" t="s">
        <v>2641</v>
      </c>
      <c r="P2795" t="s">
        <v>2642</v>
      </c>
      <c r="Q2795" t="s">
        <v>2640</v>
      </c>
      <c r="R2795" t="s">
        <v>9770</v>
      </c>
      <c r="V2795" s="7" t="s">
        <v>2022</v>
      </c>
      <c r="W2795" s="8">
        <v>22000</v>
      </c>
      <c r="X2795" t="s">
        <v>9771</v>
      </c>
      <c r="Y2795" t="s">
        <v>9772</v>
      </c>
      <c r="Z2795" s="8">
        <v>2480</v>
      </c>
      <c r="AA2795" s="9">
        <v>14.81</v>
      </c>
      <c r="AB2795" s="8"/>
      <c r="AD2795" s="10">
        <v>0</v>
      </c>
      <c r="AE2795" s="11"/>
      <c r="AF2795" s="8">
        <v>0</v>
      </c>
      <c r="AG2795" s="8">
        <v>19520</v>
      </c>
      <c r="AH2795" s="12">
        <v>0.88727272727272732</v>
      </c>
      <c r="AI2795" s="8">
        <v>1318.0283592167455</v>
      </c>
      <c r="AJ2795" s="11">
        <v>47543.02835922454</v>
      </c>
      <c r="AK2795" s="11"/>
      <c r="AL2795" s="10"/>
      <c r="AO2795" s="40" t="str">
        <f>E2795&amp;F2795&amp;U2795</f>
        <v>6P6TCKS-TCKL</v>
      </c>
      <c r="AP2795" s="40" t="str">
        <f>_xlfn.XLOOKUP(AO2795,CrossRef!N:N,CrossRef!A:A,"NOT FOUND",0)</f>
        <v>6P64028LT</v>
      </c>
      <c r="AQ2795" s="40">
        <f>IFERROR(_xlfn.XLOOKUP(AO2795,CrossRef!$N:$N,CrossRef!$E:$E,"Not Found"),"-")</f>
        <v>6060</v>
      </c>
      <c r="AR2795" s="40" t="str">
        <f>IFERROR(_xlfn.XLOOKUP(AO2795,CrossRef!$N:$N,CrossRef!$G:$G,"Not Found"),"-")</f>
        <v>4028 - TRACK FRAME</v>
      </c>
      <c r="AS2795" s="40" t="str">
        <f>IFERROR(_xlfn.XLOOKUP(AO2795,CrossRef!$N:$N,CrossRef!$H:$H,"Not Found"),"-")</f>
        <v>LT - LEFT</v>
      </c>
    </row>
    <row r="2796" spans="1:45" hidden="1" x14ac:dyDescent="0.3">
      <c r="A2796" s="38" t="str">
        <f>E2796&amp;F2796&amp;U2796</f>
        <v>6P6TCKS-TCKR</v>
      </c>
      <c r="B2796" s="38" t="str">
        <f>I2796&amp;D2796&amp;C2796</f>
        <v>GEX012</v>
      </c>
      <c r="C2796" s="38" t="str">
        <f>_xlfn.XLOOKUP(A2796,CrossRef!N:N,CrossRef!D:D,"",0)</f>
        <v/>
      </c>
      <c r="D2796" s="38" t="str">
        <f>_xlfn.XLOOKUP(A2796,CrossRef!N:N,CrossRef!C:C,"",0)</f>
        <v/>
      </c>
      <c r="E2796" s="38" t="str">
        <f>LEFT(M2796,3)</f>
        <v>6P6</v>
      </c>
      <c r="F2796" s="38" t="str">
        <f>_xlfn.TEXTAFTER(J2796,"-")</f>
        <v>TCKS-TCKR</v>
      </c>
      <c r="G2796" t="s">
        <v>2635</v>
      </c>
      <c r="H2796" t="s">
        <v>2636</v>
      </c>
      <c r="I2796" t="s">
        <v>5840</v>
      </c>
      <c r="J2796" s="7" t="s">
        <v>2503</v>
      </c>
      <c r="K2796" t="s">
        <v>2638</v>
      </c>
      <c r="L2796" t="s">
        <v>2755</v>
      </c>
      <c r="M2796" t="s">
        <v>989</v>
      </c>
      <c r="N2796" t="s">
        <v>2640</v>
      </c>
      <c r="O2796" t="s">
        <v>2641</v>
      </c>
      <c r="P2796" t="s">
        <v>2642</v>
      </c>
      <c r="Q2796" t="s">
        <v>2640</v>
      </c>
      <c r="R2796" t="s">
        <v>9773</v>
      </c>
      <c r="V2796" s="7" t="s">
        <v>2017</v>
      </c>
      <c r="W2796" s="8">
        <v>22000</v>
      </c>
      <c r="X2796" t="s">
        <v>9774</v>
      </c>
      <c r="Y2796" t="s">
        <v>9772</v>
      </c>
      <c r="Z2796" s="8">
        <v>2480</v>
      </c>
      <c r="AA2796" s="9">
        <v>14.81</v>
      </c>
      <c r="AB2796" s="8"/>
      <c r="AD2796" s="10">
        <v>0</v>
      </c>
      <c r="AE2796" s="11"/>
      <c r="AF2796" s="8">
        <v>0</v>
      </c>
      <c r="AG2796" s="8">
        <v>19520</v>
      </c>
      <c r="AH2796" s="12">
        <v>0.88727272727272732</v>
      </c>
      <c r="AI2796" s="8">
        <v>1318.0283592167455</v>
      </c>
      <c r="AJ2796" s="11">
        <v>47543.02835922454</v>
      </c>
      <c r="AK2796" s="11"/>
      <c r="AL2796" s="10"/>
      <c r="AO2796" s="40" t="str">
        <f>E2796&amp;F2796&amp;U2796</f>
        <v>6P6TCKS-TCKR</v>
      </c>
      <c r="AP2796" s="40" t="str">
        <f>_xlfn.XLOOKUP(AO2796,CrossRef!N:N,CrossRef!A:A,"NOT FOUND",0)</f>
        <v>NOT FOUND</v>
      </c>
      <c r="AQ2796" s="40" t="str">
        <f>IFERROR(_xlfn.XLOOKUP(AO2796,CrossRef!$N:$N,CrossRef!$E:$E,"Not Found"),"-")</f>
        <v>Not Found</v>
      </c>
      <c r="AR2796" s="40" t="str">
        <f>IFERROR(_xlfn.XLOOKUP(AO2796,CrossRef!$N:$N,CrossRef!$G:$G,"Not Found"),"-")</f>
        <v>Not Found</v>
      </c>
      <c r="AS2796" s="40" t="str">
        <f>IFERROR(_xlfn.XLOOKUP(AO2796,CrossRef!$N:$N,CrossRef!$H:$H,"Not Found"),"-")</f>
        <v>Not Found</v>
      </c>
    </row>
    <row r="2797" spans="1:45" hidden="1" x14ac:dyDescent="0.3">
      <c r="A2797" s="38" t="str">
        <f>E2797&amp;F2797&amp;U2797</f>
        <v>6P6UCRG-DRSP-DRSL</v>
      </c>
      <c r="B2797" s="38" t="str">
        <f>I2797&amp;D2797&amp;C2797</f>
        <v>GEX012</v>
      </c>
      <c r="C2797" s="38" t="str">
        <f>_xlfn.XLOOKUP(A2797,CrossRef!N:N,CrossRef!D:D,"",0)</f>
        <v/>
      </c>
      <c r="D2797" s="38" t="str">
        <f>_xlfn.XLOOKUP(A2797,CrossRef!N:N,CrossRef!C:C,"",0)</f>
        <v/>
      </c>
      <c r="E2797" s="38" t="str">
        <f>LEFT(M2797,3)</f>
        <v>6P6</v>
      </c>
      <c r="F2797" s="38" t="str">
        <f>_xlfn.TEXTAFTER(J2797,"-")</f>
        <v>UCRG-DRSP-DRSL</v>
      </c>
      <c r="G2797" t="s">
        <v>2635</v>
      </c>
      <c r="H2797" t="s">
        <v>2636</v>
      </c>
      <c r="I2797" t="s">
        <v>5840</v>
      </c>
      <c r="J2797" s="7" t="s">
        <v>996</v>
      </c>
      <c r="K2797" t="s">
        <v>2638</v>
      </c>
      <c r="L2797" t="s">
        <v>2755</v>
      </c>
      <c r="M2797" t="s">
        <v>989</v>
      </c>
      <c r="N2797" t="s">
        <v>2640</v>
      </c>
      <c r="O2797" t="s">
        <v>2641</v>
      </c>
      <c r="P2797" t="s">
        <v>2642</v>
      </c>
      <c r="Q2797" t="s">
        <v>2640</v>
      </c>
      <c r="R2797" t="s">
        <v>9775</v>
      </c>
      <c r="V2797" s="7" t="s">
        <v>611</v>
      </c>
      <c r="W2797" s="8">
        <v>22000</v>
      </c>
      <c r="X2797" t="s">
        <v>9776</v>
      </c>
      <c r="Y2797" t="s">
        <v>9777</v>
      </c>
      <c r="Z2797" s="8">
        <v>2480</v>
      </c>
      <c r="AA2797" s="9">
        <v>14.81</v>
      </c>
      <c r="AB2797" s="8"/>
      <c r="AD2797" s="10">
        <v>0</v>
      </c>
      <c r="AE2797" s="11"/>
      <c r="AF2797" s="8">
        <v>0</v>
      </c>
      <c r="AG2797" s="8">
        <v>19520</v>
      </c>
      <c r="AH2797" s="12">
        <v>0.88727272727272732</v>
      </c>
      <c r="AI2797" s="8">
        <v>1318.0283592167455</v>
      </c>
      <c r="AJ2797" s="11">
        <v>47543.02835922454</v>
      </c>
      <c r="AK2797" s="11"/>
      <c r="AL2797" s="10"/>
      <c r="AO2797" s="40" t="str">
        <f>E2797&amp;F2797&amp;U2797</f>
        <v>6P6UCRG-DRSP-DRSL</v>
      </c>
      <c r="AP2797" s="40" t="str">
        <f>_xlfn.XLOOKUP(AO2797,CrossRef!N:N,CrossRef!A:A,"NOT FOUND",0)</f>
        <v>NOT FOUND</v>
      </c>
      <c r="AQ2797" s="40" t="str">
        <f>IFERROR(_xlfn.XLOOKUP(AO2797,CrossRef!$N:$N,CrossRef!$E:$E,"Not Found"),"-")</f>
        <v>Not Found</v>
      </c>
      <c r="AR2797" s="40" t="str">
        <f>IFERROR(_xlfn.XLOOKUP(AO2797,CrossRef!$N:$N,CrossRef!$G:$G,"Not Found"),"-")</f>
        <v>Not Found</v>
      </c>
      <c r="AS2797" s="40" t="str">
        <f>IFERROR(_xlfn.XLOOKUP(AO2797,CrossRef!$N:$N,CrossRef!$H:$H,"Not Found"),"-")</f>
        <v>Not Found</v>
      </c>
    </row>
    <row r="2798" spans="1:45" hidden="1" x14ac:dyDescent="0.3">
      <c r="A2798" s="38" t="str">
        <f>E2798&amp;F2798&amp;U2798</f>
        <v>6P6UCRG-DRSP-DRSR</v>
      </c>
      <c r="B2798" s="38" t="str">
        <f>I2798&amp;D2798&amp;C2798</f>
        <v>GEX012</v>
      </c>
      <c r="C2798" s="38" t="str">
        <f>_xlfn.XLOOKUP(A2798,CrossRef!N:N,CrossRef!D:D,"",0)</f>
        <v/>
      </c>
      <c r="D2798" s="38" t="str">
        <f>_xlfn.XLOOKUP(A2798,CrossRef!N:N,CrossRef!C:C,"",0)</f>
        <v/>
      </c>
      <c r="E2798" s="38" t="str">
        <f>LEFT(M2798,3)</f>
        <v>6P6</v>
      </c>
      <c r="F2798" s="38" t="str">
        <f>_xlfn.TEXTAFTER(J2798,"-")</f>
        <v>UCRG-DRSP-DRSR</v>
      </c>
      <c r="G2798" t="s">
        <v>2635</v>
      </c>
      <c r="H2798" t="s">
        <v>2636</v>
      </c>
      <c r="I2798" t="s">
        <v>5840</v>
      </c>
      <c r="J2798" s="7" t="s">
        <v>997</v>
      </c>
      <c r="K2798" t="s">
        <v>2638</v>
      </c>
      <c r="L2798" t="s">
        <v>2755</v>
      </c>
      <c r="M2798" t="s">
        <v>989</v>
      </c>
      <c r="N2798" t="s">
        <v>2640</v>
      </c>
      <c r="O2798" t="s">
        <v>2641</v>
      </c>
      <c r="P2798" t="s">
        <v>2642</v>
      </c>
      <c r="Q2798" t="s">
        <v>2640</v>
      </c>
      <c r="R2798" t="s">
        <v>9778</v>
      </c>
      <c r="V2798" s="7" t="s">
        <v>613</v>
      </c>
      <c r="W2798" s="8">
        <v>22000</v>
      </c>
      <c r="X2798" t="s">
        <v>9779</v>
      </c>
      <c r="Y2798" t="s">
        <v>9777</v>
      </c>
      <c r="Z2798" s="8">
        <v>2480</v>
      </c>
      <c r="AA2798" s="9">
        <v>14.81</v>
      </c>
      <c r="AB2798" s="8"/>
      <c r="AD2798" s="10">
        <v>0</v>
      </c>
      <c r="AE2798" s="11"/>
      <c r="AF2798" s="8">
        <v>0</v>
      </c>
      <c r="AG2798" s="8">
        <v>19520</v>
      </c>
      <c r="AH2798" s="12">
        <v>0.88727272727272732</v>
      </c>
      <c r="AI2798" s="8">
        <v>1318.0283592167455</v>
      </c>
      <c r="AJ2798" s="11">
        <v>47543.02835922454</v>
      </c>
      <c r="AK2798" s="11"/>
      <c r="AL2798" s="10"/>
      <c r="AO2798" s="40" t="str">
        <f>E2798&amp;F2798&amp;U2798</f>
        <v>6P6UCRG-DRSP-DRSR</v>
      </c>
      <c r="AP2798" s="40" t="str">
        <f>_xlfn.XLOOKUP(AO2798,CrossRef!N:N,CrossRef!A:A,"NOT FOUND",0)</f>
        <v>NOT FOUND</v>
      </c>
      <c r="AQ2798" s="40" t="str">
        <f>IFERROR(_xlfn.XLOOKUP(AO2798,CrossRef!$N:$N,CrossRef!$E:$E,"Not Found"),"-")</f>
        <v>Not Found</v>
      </c>
      <c r="AR2798" s="40" t="str">
        <f>IFERROR(_xlfn.XLOOKUP(AO2798,CrossRef!$N:$N,CrossRef!$G:$G,"Not Found"),"-")</f>
        <v>Not Found</v>
      </c>
      <c r="AS2798" s="40" t="str">
        <f>IFERROR(_xlfn.XLOOKUP(AO2798,CrossRef!$N:$N,CrossRef!$H:$H,"Not Found"),"-")</f>
        <v>Not Found</v>
      </c>
    </row>
    <row r="2799" spans="1:45" hidden="1" x14ac:dyDescent="0.3">
      <c r="A2799" s="38" t="str">
        <f>E2799&amp;F2799&amp;U2799</f>
        <v>6P6UCRG-TCFS-TCFL</v>
      </c>
      <c r="B2799" s="38" t="str">
        <f>I2799&amp;D2799&amp;C2799</f>
        <v>GEX012</v>
      </c>
      <c r="C2799" s="38" t="str">
        <f>_xlfn.XLOOKUP(A2799,CrossRef!N:N,CrossRef!D:D,"",0)</f>
        <v/>
      </c>
      <c r="D2799" s="38" t="str">
        <f>_xlfn.XLOOKUP(A2799,CrossRef!N:N,CrossRef!C:C,"",0)</f>
        <v/>
      </c>
      <c r="E2799" s="38" t="str">
        <f>LEFT(M2799,3)</f>
        <v>6P6</v>
      </c>
      <c r="F2799" s="38" t="str">
        <f>_xlfn.TEXTAFTER(J2799,"-")</f>
        <v>UCRG-TCFS-TCFL</v>
      </c>
      <c r="G2799" t="s">
        <v>2635</v>
      </c>
      <c r="H2799" t="s">
        <v>2636</v>
      </c>
      <c r="I2799" t="s">
        <v>5840</v>
      </c>
      <c r="J2799" s="7" t="s">
        <v>998</v>
      </c>
      <c r="K2799" t="s">
        <v>2638</v>
      </c>
      <c r="L2799" t="s">
        <v>2755</v>
      </c>
      <c r="M2799" t="s">
        <v>989</v>
      </c>
      <c r="N2799" t="s">
        <v>2640</v>
      </c>
      <c r="O2799" t="s">
        <v>2641</v>
      </c>
      <c r="P2799" t="s">
        <v>2642</v>
      </c>
      <c r="Q2799" t="s">
        <v>2640</v>
      </c>
      <c r="R2799" t="s">
        <v>9780</v>
      </c>
      <c r="V2799" s="7" t="s">
        <v>648</v>
      </c>
      <c r="W2799" s="8">
        <v>22000</v>
      </c>
      <c r="X2799" t="s">
        <v>9781</v>
      </c>
      <c r="Y2799" t="s">
        <v>9782</v>
      </c>
      <c r="Z2799" s="8">
        <v>2480</v>
      </c>
      <c r="AA2799" s="9">
        <v>14.81</v>
      </c>
      <c r="AB2799" s="8"/>
      <c r="AD2799" s="10">
        <v>0</v>
      </c>
      <c r="AE2799" s="11"/>
      <c r="AF2799" s="8">
        <v>0</v>
      </c>
      <c r="AG2799" s="8">
        <v>19520</v>
      </c>
      <c r="AH2799" s="12">
        <v>0.88727272727272732</v>
      </c>
      <c r="AI2799" s="8">
        <v>1318.0283592167455</v>
      </c>
      <c r="AJ2799" s="11">
        <v>47543.02835922454</v>
      </c>
      <c r="AK2799" s="11"/>
      <c r="AL2799" s="10"/>
      <c r="AO2799" s="40" t="str">
        <f>E2799&amp;F2799&amp;U2799</f>
        <v>6P6UCRG-TCFS-TCFL</v>
      </c>
      <c r="AP2799" s="40" t="str">
        <f>_xlfn.XLOOKUP(AO2799,CrossRef!N:N,CrossRef!A:A,"NOT FOUND",0)</f>
        <v>NOT FOUND</v>
      </c>
      <c r="AQ2799" s="40" t="str">
        <f>IFERROR(_xlfn.XLOOKUP(AO2799,CrossRef!$N:$N,CrossRef!$E:$E,"Not Found"),"-")</f>
        <v>Not Found</v>
      </c>
      <c r="AR2799" s="40" t="str">
        <f>IFERROR(_xlfn.XLOOKUP(AO2799,CrossRef!$N:$N,CrossRef!$G:$G,"Not Found"),"-")</f>
        <v>Not Found</v>
      </c>
      <c r="AS2799" s="40" t="str">
        <f>IFERROR(_xlfn.XLOOKUP(AO2799,CrossRef!$N:$N,CrossRef!$H:$H,"Not Found"),"-")</f>
        <v>Not Found</v>
      </c>
    </row>
    <row r="2800" spans="1:45" hidden="1" x14ac:dyDescent="0.3">
      <c r="A2800" s="38" t="str">
        <f>E2800&amp;F2800&amp;U2800</f>
        <v>6P6UCRG-TCFS-TCFR</v>
      </c>
      <c r="B2800" s="38" t="str">
        <f>I2800&amp;D2800&amp;C2800</f>
        <v>GEX012</v>
      </c>
      <c r="C2800" s="38" t="str">
        <f>_xlfn.XLOOKUP(A2800,CrossRef!N:N,CrossRef!D:D,"",0)</f>
        <v/>
      </c>
      <c r="D2800" s="38" t="str">
        <f>_xlfn.XLOOKUP(A2800,CrossRef!N:N,CrossRef!C:C,"",0)</f>
        <v/>
      </c>
      <c r="E2800" s="38" t="str">
        <f>LEFT(M2800,3)</f>
        <v>6P6</v>
      </c>
      <c r="F2800" s="38" t="str">
        <f>_xlfn.TEXTAFTER(J2800,"-")</f>
        <v>UCRG-TCFS-TCFR</v>
      </c>
      <c r="G2800" t="s">
        <v>2635</v>
      </c>
      <c r="H2800" t="s">
        <v>2636</v>
      </c>
      <c r="I2800" t="s">
        <v>5840</v>
      </c>
      <c r="J2800" s="7" t="s">
        <v>999</v>
      </c>
      <c r="K2800" t="s">
        <v>2638</v>
      </c>
      <c r="L2800" t="s">
        <v>2755</v>
      </c>
      <c r="M2800" t="s">
        <v>989</v>
      </c>
      <c r="N2800" t="s">
        <v>2640</v>
      </c>
      <c r="O2800" t="s">
        <v>2641</v>
      </c>
      <c r="P2800" t="s">
        <v>2642</v>
      </c>
      <c r="Q2800" t="s">
        <v>2640</v>
      </c>
      <c r="R2800" t="s">
        <v>9783</v>
      </c>
      <c r="V2800" s="7" t="s">
        <v>650</v>
      </c>
      <c r="W2800" s="8">
        <v>22000</v>
      </c>
      <c r="X2800" t="s">
        <v>9784</v>
      </c>
      <c r="Y2800" t="s">
        <v>9782</v>
      </c>
      <c r="Z2800" s="8">
        <v>2480</v>
      </c>
      <c r="AA2800" s="9">
        <v>14.81</v>
      </c>
      <c r="AB2800" s="8"/>
      <c r="AD2800" s="10">
        <v>0</v>
      </c>
      <c r="AE2800" s="11"/>
      <c r="AF2800" s="8">
        <v>0</v>
      </c>
      <c r="AG2800" s="8">
        <v>19520</v>
      </c>
      <c r="AH2800" s="12">
        <v>0.88727272727272732</v>
      </c>
      <c r="AI2800" s="8">
        <v>1318.0283592167455</v>
      </c>
      <c r="AJ2800" s="11">
        <v>47543.02835922454</v>
      </c>
      <c r="AK2800" s="11"/>
      <c r="AL2800" s="10"/>
      <c r="AO2800" s="40" t="str">
        <f>E2800&amp;F2800&amp;U2800</f>
        <v>6P6UCRG-TCFS-TCFR</v>
      </c>
      <c r="AP2800" s="40" t="str">
        <f>_xlfn.XLOOKUP(AO2800,CrossRef!N:N,CrossRef!A:A,"NOT FOUND",0)</f>
        <v>NOT FOUND</v>
      </c>
      <c r="AQ2800" s="40" t="str">
        <f>IFERROR(_xlfn.XLOOKUP(AO2800,CrossRef!$N:$N,CrossRef!$E:$E,"Not Found"),"-")</f>
        <v>Not Found</v>
      </c>
      <c r="AR2800" s="40" t="str">
        <f>IFERROR(_xlfn.XLOOKUP(AO2800,CrossRef!$N:$N,CrossRef!$G:$G,"Not Found"),"-")</f>
        <v>Not Found</v>
      </c>
      <c r="AS2800" s="40" t="str">
        <f>IFERROR(_xlfn.XLOOKUP(AO2800,CrossRef!$N:$N,CrossRef!$H:$H,"Not Found"),"-")</f>
        <v>Not Found</v>
      </c>
    </row>
    <row r="2801" spans="1:45" hidden="1" x14ac:dyDescent="0.3">
      <c r="A2801" s="38" t="str">
        <f>E2801&amp;F2801&amp;U2801</f>
        <v>6P6UCRG-TCID-TCIL</v>
      </c>
      <c r="B2801" s="38" t="str">
        <f>I2801&amp;D2801&amp;C2801</f>
        <v>GEX0124159LT</v>
      </c>
      <c r="C2801" s="38" t="str">
        <f>_xlfn.XLOOKUP(A2801,CrossRef!N:N,CrossRef!D:D,"",0)</f>
        <v>LT</v>
      </c>
      <c r="D2801" s="38" t="str">
        <f>_xlfn.XLOOKUP(A2801,CrossRef!N:N,CrossRef!C:C,"",0)</f>
        <v>4159</v>
      </c>
      <c r="E2801" s="38" t="str">
        <f>LEFT(M2801,3)</f>
        <v>6P6</v>
      </c>
      <c r="F2801" s="38" t="str">
        <f>_xlfn.TEXTAFTER(J2801,"-")</f>
        <v>UCRG-TCID-TCIL</v>
      </c>
      <c r="G2801" t="s">
        <v>2635</v>
      </c>
      <c r="H2801" t="s">
        <v>2636</v>
      </c>
      <c r="I2801" t="s">
        <v>5840</v>
      </c>
      <c r="J2801" s="7" t="s">
        <v>2504</v>
      </c>
      <c r="K2801" t="s">
        <v>2638</v>
      </c>
      <c r="L2801" t="s">
        <v>2755</v>
      </c>
      <c r="M2801" t="s">
        <v>989</v>
      </c>
      <c r="N2801" t="s">
        <v>2640</v>
      </c>
      <c r="O2801" t="s">
        <v>2641</v>
      </c>
      <c r="P2801" t="s">
        <v>2642</v>
      </c>
      <c r="Q2801" t="s">
        <v>2640</v>
      </c>
      <c r="R2801" t="s">
        <v>9785</v>
      </c>
      <c r="V2801" s="7" t="s">
        <v>2497</v>
      </c>
      <c r="W2801" s="8">
        <v>22000</v>
      </c>
      <c r="X2801" t="s">
        <v>9786</v>
      </c>
      <c r="Y2801" t="s">
        <v>9787</v>
      </c>
      <c r="Z2801" s="8">
        <v>2480</v>
      </c>
      <c r="AA2801" s="9">
        <v>14.81</v>
      </c>
      <c r="AB2801" s="8"/>
      <c r="AD2801" s="10">
        <v>0</v>
      </c>
      <c r="AE2801" s="11"/>
      <c r="AF2801" s="8">
        <v>0</v>
      </c>
      <c r="AG2801" s="8">
        <v>19520</v>
      </c>
      <c r="AH2801" s="12">
        <v>0.88727272727272732</v>
      </c>
      <c r="AI2801" s="8">
        <v>1318.0283592167455</v>
      </c>
      <c r="AJ2801" s="11">
        <v>47543.02835922454</v>
      </c>
      <c r="AK2801" s="11"/>
      <c r="AL2801" s="10"/>
      <c r="AO2801" s="40" t="str">
        <f>E2801&amp;F2801&amp;U2801</f>
        <v>6P6UCRG-TCID-TCIL</v>
      </c>
      <c r="AP2801" s="40" t="str">
        <f>_xlfn.XLOOKUP(AO2801,CrossRef!N:N,CrossRef!A:A,"NOT FOUND",0)</f>
        <v>6P64159LT</v>
      </c>
      <c r="AQ2801" s="40">
        <f>IFERROR(_xlfn.XLOOKUP(AO2801,CrossRef!$N:$N,CrossRef!$E:$E,"Not Found"),"-")</f>
        <v>6060</v>
      </c>
      <c r="AR2801" s="40" t="str">
        <f>IFERROR(_xlfn.XLOOKUP(AO2801,CrossRef!$N:$N,CrossRef!$G:$G,"Not Found"),"-")</f>
        <v>4159 - IDLER/IDLER WHEEL</v>
      </c>
      <c r="AS2801" s="40" t="str">
        <f>IFERROR(_xlfn.XLOOKUP(AO2801,CrossRef!$N:$N,CrossRef!$H:$H,"Not Found"),"-")</f>
        <v>LT - LEFT</v>
      </c>
    </row>
    <row r="2802" spans="1:45" hidden="1" x14ac:dyDescent="0.3">
      <c r="A2802" s="38" t="str">
        <f>E2802&amp;F2802&amp;U2802</f>
        <v>6P6UCRG-TCID-TCIR</v>
      </c>
      <c r="B2802" s="38" t="str">
        <f>I2802&amp;D2802&amp;C2802</f>
        <v>GEX0124159RI</v>
      </c>
      <c r="C2802" s="38" t="str">
        <f>_xlfn.XLOOKUP(A2802,CrossRef!N:N,CrossRef!D:D,"",0)</f>
        <v>RI</v>
      </c>
      <c r="D2802" s="38" t="str">
        <f>_xlfn.XLOOKUP(A2802,CrossRef!N:N,CrossRef!C:C,"",0)</f>
        <v>4159</v>
      </c>
      <c r="E2802" s="38" t="str">
        <f>LEFT(M2802,3)</f>
        <v>6P6</v>
      </c>
      <c r="F2802" s="38" t="str">
        <f>_xlfn.TEXTAFTER(J2802,"-")</f>
        <v>UCRG-TCID-TCIR</v>
      </c>
      <c r="G2802" t="s">
        <v>2635</v>
      </c>
      <c r="H2802" t="s">
        <v>2636</v>
      </c>
      <c r="I2802" t="s">
        <v>5840</v>
      </c>
      <c r="J2802" s="7" t="s">
        <v>2505</v>
      </c>
      <c r="K2802" t="s">
        <v>2638</v>
      </c>
      <c r="L2802" t="s">
        <v>2755</v>
      </c>
      <c r="M2802" t="s">
        <v>989</v>
      </c>
      <c r="N2802" t="s">
        <v>2640</v>
      </c>
      <c r="O2802" t="s">
        <v>2641</v>
      </c>
      <c r="P2802" t="s">
        <v>2642</v>
      </c>
      <c r="Q2802" t="s">
        <v>2640</v>
      </c>
      <c r="R2802" t="s">
        <v>9788</v>
      </c>
      <c r="V2802" s="7" t="s">
        <v>2323</v>
      </c>
      <c r="W2802" s="8">
        <v>22000</v>
      </c>
      <c r="X2802" t="s">
        <v>9789</v>
      </c>
      <c r="Y2802" t="s">
        <v>9787</v>
      </c>
      <c r="Z2802" s="8">
        <v>2480</v>
      </c>
      <c r="AA2802" s="9">
        <v>14.81</v>
      </c>
      <c r="AB2802" s="8"/>
      <c r="AD2802" s="10">
        <v>0</v>
      </c>
      <c r="AE2802" s="11"/>
      <c r="AF2802" s="8">
        <v>0</v>
      </c>
      <c r="AG2802" s="8">
        <v>19520</v>
      </c>
      <c r="AH2802" s="12">
        <v>0.88727272727272732</v>
      </c>
      <c r="AI2802" s="8">
        <v>1318.0283592167455</v>
      </c>
      <c r="AJ2802" s="11">
        <v>47543.02835922454</v>
      </c>
      <c r="AK2802" s="11"/>
      <c r="AL2802" s="10"/>
      <c r="AO2802" s="40" t="str">
        <f>E2802&amp;F2802&amp;U2802</f>
        <v>6P6UCRG-TCID-TCIR</v>
      </c>
      <c r="AP2802" s="40" t="str">
        <f>_xlfn.XLOOKUP(AO2802,CrossRef!N:N,CrossRef!A:A,"NOT FOUND",0)</f>
        <v>6P64159RI</v>
      </c>
      <c r="AQ2802" s="40">
        <f>IFERROR(_xlfn.XLOOKUP(AO2802,CrossRef!$N:$N,CrossRef!$E:$E,"Not Found"),"-")</f>
        <v>6060</v>
      </c>
      <c r="AR2802" s="40" t="str">
        <f>IFERROR(_xlfn.XLOOKUP(AO2802,CrossRef!$N:$N,CrossRef!$G:$G,"Not Found"),"-")</f>
        <v>4159 - IDLER/IDLER WHEEL</v>
      </c>
      <c r="AS2802" s="40" t="str">
        <f>IFERROR(_xlfn.XLOOKUP(AO2802,CrossRef!$N:$N,CrossRef!$H:$H,"Not Found"),"-")</f>
        <v>RI - RIGHT</v>
      </c>
    </row>
    <row r="2803" spans="1:45" hidden="1" x14ac:dyDescent="0.3">
      <c r="A2803" s="38" t="str">
        <f>E2803&amp;F2803&amp;U2803</f>
        <v>HCMUCRG-FIDVLH</v>
      </c>
      <c r="B2803" s="38" t="str">
        <f>I2803&amp;D2803&amp;C2803</f>
        <v>EX71504050LT</v>
      </c>
      <c r="C2803" s="38" t="str">
        <f>_xlfn.XLOOKUP(A2803,CrossRef!N:N,CrossRef!D:D,"",0)</f>
        <v>LT</v>
      </c>
      <c r="D2803" s="38" t="str">
        <f>_xlfn.XLOOKUP(A2803,CrossRef!N:N,CrossRef!C:C,"",0)</f>
        <v>4050</v>
      </c>
      <c r="E2803" s="38" t="str">
        <f>LEFT(M2803,3)</f>
        <v>HCM</v>
      </c>
      <c r="F2803" s="38" t="str">
        <f>_xlfn.TEXTAFTER(J2803,"-")</f>
        <v>UCRG-FIDV</v>
      </c>
      <c r="G2803" t="s">
        <v>2695</v>
      </c>
      <c r="H2803" t="s">
        <v>2696</v>
      </c>
      <c r="I2803" t="s">
        <v>2958</v>
      </c>
      <c r="J2803" s="7" t="s">
        <v>1847</v>
      </c>
      <c r="K2803" t="s">
        <v>2668</v>
      </c>
      <c r="L2803" t="s">
        <v>2959</v>
      </c>
      <c r="M2803" t="s">
        <v>2960</v>
      </c>
      <c r="N2803" t="s">
        <v>2640</v>
      </c>
      <c r="O2803" t="s">
        <v>2803</v>
      </c>
      <c r="P2803" t="s">
        <v>2642</v>
      </c>
      <c r="Q2803" t="s">
        <v>2640</v>
      </c>
      <c r="R2803" t="s">
        <v>9790</v>
      </c>
      <c r="S2803" t="s">
        <v>2655</v>
      </c>
      <c r="T2803" t="s">
        <v>3213</v>
      </c>
      <c r="U2803" t="s">
        <v>59</v>
      </c>
      <c r="V2803" s="7" t="s">
        <v>1259</v>
      </c>
      <c r="W2803" s="8">
        <v>24000</v>
      </c>
      <c r="X2803" t="s">
        <v>9791</v>
      </c>
      <c r="Y2803" t="s">
        <v>9792</v>
      </c>
      <c r="Z2803" s="8">
        <v>28045.599999999999</v>
      </c>
      <c r="AA2803" s="9">
        <v>16.739999999999998</v>
      </c>
      <c r="AB2803" s="8">
        <v>207610.52</v>
      </c>
      <c r="AD2803" s="10">
        <v>4754193</v>
      </c>
      <c r="AE2803" s="11">
        <v>45960</v>
      </c>
      <c r="AF2803" s="8">
        <v>23620</v>
      </c>
      <c r="AG2803" s="8">
        <v>19574.400000000001</v>
      </c>
      <c r="AH2803" s="12">
        <v>0.8156000000000001</v>
      </c>
      <c r="AI2803" s="8">
        <v>1169.3189964157707</v>
      </c>
      <c r="AJ2803" s="11">
        <v>47394.318996412039</v>
      </c>
      <c r="AK2803" s="11">
        <v>47414</v>
      </c>
      <c r="AL2803" s="10">
        <v>-20</v>
      </c>
      <c r="AM2803">
        <v>47949.459999999992</v>
      </c>
      <c r="AN2803">
        <v>1.0137274999999997</v>
      </c>
      <c r="AO2803" s="40" t="str">
        <f>E2803&amp;F2803&amp;U2803</f>
        <v>HCMUCRG-FIDVLH</v>
      </c>
      <c r="AP2803" s="40" t="str">
        <f>_xlfn.XLOOKUP(AO2803,CrossRef!N:N,CrossRef!A:A,"NOT FOUND",0)</f>
        <v>HCM4050LT</v>
      </c>
      <c r="AQ2803" s="40" t="str">
        <f>IFERROR(_xlfn.XLOOKUP(AO2803,CrossRef!$N:$N,CrossRef!$E:$E,"Not Found"),"-")</f>
        <v>EX1200-5D</v>
      </c>
      <c r="AR2803" s="40" t="str">
        <f>IFERROR(_xlfn.XLOOKUP(AO2803,CrossRef!$N:$N,CrossRef!$G:$G,"Not Found"),"-")</f>
        <v>4050 - FINAL DRIVE</v>
      </c>
      <c r="AS2803" s="40" t="str">
        <f>IFERROR(_xlfn.XLOOKUP(AO2803,CrossRef!$N:$N,CrossRef!$H:$H,"Not Found"),"-")</f>
        <v>LT - LEFT</v>
      </c>
    </row>
    <row r="2804" spans="1:45" hidden="1" x14ac:dyDescent="0.3">
      <c r="A2804" s="38" t="str">
        <f>E2804&amp;F2804&amp;U2804</f>
        <v>HCMUCRG-FIDVRH</v>
      </c>
      <c r="B2804" s="38" t="str">
        <f>I2804&amp;D2804&amp;C2804</f>
        <v>EX71504050RI</v>
      </c>
      <c r="C2804" s="38" t="str">
        <f>_xlfn.XLOOKUP(A2804,CrossRef!N:N,CrossRef!D:D,"",0)</f>
        <v>RI</v>
      </c>
      <c r="D2804" s="38" t="str">
        <f>_xlfn.XLOOKUP(A2804,CrossRef!N:N,CrossRef!C:C,"",0)</f>
        <v>4050</v>
      </c>
      <c r="E2804" s="38" t="str">
        <f>LEFT(M2804,3)</f>
        <v>HCM</v>
      </c>
      <c r="F2804" s="38" t="str">
        <f>_xlfn.TEXTAFTER(J2804,"-")</f>
        <v>UCRG-FIDV</v>
      </c>
      <c r="G2804" t="s">
        <v>2695</v>
      </c>
      <c r="H2804" t="s">
        <v>2696</v>
      </c>
      <c r="I2804" t="s">
        <v>2958</v>
      </c>
      <c r="J2804" s="7" t="s">
        <v>1847</v>
      </c>
      <c r="K2804" t="s">
        <v>2668</v>
      </c>
      <c r="L2804" t="s">
        <v>2959</v>
      </c>
      <c r="M2804" t="s">
        <v>2960</v>
      </c>
      <c r="N2804" t="s">
        <v>2640</v>
      </c>
      <c r="O2804" t="s">
        <v>2803</v>
      </c>
      <c r="P2804" t="s">
        <v>2642</v>
      </c>
      <c r="Q2804" t="s">
        <v>2640</v>
      </c>
      <c r="R2804" t="s">
        <v>9793</v>
      </c>
      <c r="S2804" t="s">
        <v>2655</v>
      </c>
      <c r="T2804" t="s">
        <v>3213</v>
      </c>
      <c r="U2804" t="s">
        <v>63</v>
      </c>
      <c r="V2804" s="7" t="s">
        <v>1185</v>
      </c>
      <c r="W2804" s="8">
        <v>24000</v>
      </c>
      <c r="X2804" t="s">
        <v>9794</v>
      </c>
      <c r="Y2804" t="s">
        <v>9792</v>
      </c>
      <c r="Z2804" s="8">
        <v>28045.599999999999</v>
      </c>
      <c r="AA2804" s="9">
        <v>16.739999999999998</v>
      </c>
      <c r="AB2804" s="8">
        <v>207610.52</v>
      </c>
      <c r="AD2804" s="10">
        <v>4754194</v>
      </c>
      <c r="AE2804" s="11">
        <v>45985</v>
      </c>
      <c r="AF2804" s="8">
        <v>23620</v>
      </c>
      <c r="AG2804" s="8">
        <v>19574.400000000001</v>
      </c>
      <c r="AH2804" s="12">
        <v>0.8156000000000001</v>
      </c>
      <c r="AI2804" s="8">
        <v>1169.3189964157707</v>
      </c>
      <c r="AJ2804" s="11">
        <v>47394.318996412039</v>
      </c>
      <c r="AK2804" s="11">
        <v>47414</v>
      </c>
      <c r="AL2804" s="10">
        <v>-20</v>
      </c>
      <c r="AM2804">
        <v>47949.459999999992</v>
      </c>
      <c r="AN2804">
        <v>1.0137274999999997</v>
      </c>
      <c r="AO2804" s="40" t="str">
        <f>E2804&amp;F2804&amp;U2804</f>
        <v>HCMUCRG-FIDVRH</v>
      </c>
      <c r="AP2804" s="40" t="str">
        <f>_xlfn.XLOOKUP(AO2804,CrossRef!N:N,CrossRef!A:A,"NOT FOUND",0)</f>
        <v>HCM4050RI</v>
      </c>
      <c r="AQ2804" s="40" t="str">
        <f>IFERROR(_xlfn.XLOOKUP(AO2804,CrossRef!$N:$N,CrossRef!$E:$E,"Not Found"),"-")</f>
        <v>EX1200-5D</v>
      </c>
      <c r="AR2804" s="40" t="str">
        <f>IFERROR(_xlfn.XLOOKUP(AO2804,CrossRef!$N:$N,CrossRef!$G:$G,"Not Found"),"-")</f>
        <v>4050 - FINAL DRIVE</v>
      </c>
      <c r="AS2804" s="40" t="str">
        <f>IFERROR(_xlfn.XLOOKUP(AO2804,CrossRef!$N:$N,CrossRef!$H:$H,"Not Found"),"-")</f>
        <v>RI - RIGHT</v>
      </c>
    </row>
    <row r="2805" spans="1:45" hidden="1" x14ac:dyDescent="0.3">
      <c r="A2805" s="38" t="str">
        <f>E2805&amp;F2805&amp;U2805</f>
        <v>ATYDRIV-FIDVRHR</v>
      </c>
      <c r="B2805" s="38" t="str">
        <f>I2805&amp;D2805&amp;C2805</f>
        <v>QTD364008RI</v>
      </c>
      <c r="C2805" s="38" t="str">
        <f>_xlfn.XLOOKUP(A2805,CrossRef!N:N,CrossRef!D:D,"",0)</f>
        <v>RI</v>
      </c>
      <c r="D2805" s="38" t="str">
        <f>_xlfn.XLOOKUP(A2805,CrossRef!N:N,CrossRef!C:C,"",0)</f>
        <v>4008</v>
      </c>
      <c r="E2805" s="38" t="str">
        <f>LEFT(M2805,3)</f>
        <v>ATY</v>
      </c>
      <c r="F2805" s="38" t="str">
        <f>_xlfn.TEXTAFTER(J2805,"-")</f>
        <v>DRIV-FIDV</v>
      </c>
      <c r="G2805" t="s">
        <v>2635</v>
      </c>
      <c r="H2805" t="s">
        <v>2636</v>
      </c>
      <c r="I2805" t="s">
        <v>3013</v>
      </c>
      <c r="J2805" s="7" t="s">
        <v>2408</v>
      </c>
      <c r="K2805" t="s">
        <v>2638</v>
      </c>
      <c r="L2805" t="s">
        <v>151</v>
      </c>
      <c r="M2805" t="s">
        <v>3014</v>
      </c>
      <c r="N2805" t="s">
        <v>2640</v>
      </c>
      <c r="O2805" t="s">
        <v>2641</v>
      </c>
      <c r="P2805" t="s">
        <v>2642</v>
      </c>
      <c r="Q2805" t="s">
        <v>2640</v>
      </c>
      <c r="R2805" t="s">
        <v>9795</v>
      </c>
      <c r="S2805" t="s">
        <v>2655</v>
      </c>
      <c r="T2805" t="s">
        <v>2682</v>
      </c>
      <c r="U2805" t="s">
        <v>494</v>
      </c>
      <c r="V2805" s="7" t="s">
        <v>576</v>
      </c>
      <c r="W2805" s="8">
        <v>19800</v>
      </c>
      <c r="X2805" t="s">
        <v>9796</v>
      </c>
      <c r="Y2805" t="s">
        <v>3993</v>
      </c>
      <c r="Z2805" s="8">
        <v>146948</v>
      </c>
      <c r="AA2805" s="9">
        <v>10.62</v>
      </c>
      <c r="AB2805" s="8">
        <v>161627.01</v>
      </c>
      <c r="AD2805" s="10">
        <v>5022642</v>
      </c>
      <c r="AE2805" s="11">
        <v>46224</v>
      </c>
      <c r="AF2805" s="8">
        <v>146728</v>
      </c>
      <c r="AG2805" s="8">
        <v>19580</v>
      </c>
      <c r="AH2805" s="12">
        <v>0.98888888888888893</v>
      </c>
      <c r="AI2805" s="8">
        <v>1843.6911487758946</v>
      </c>
      <c r="AJ2805" s="11">
        <v>48068.691148761573</v>
      </c>
      <c r="AK2805" s="11">
        <v>47713</v>
      </c>
      <c r="AL2805" s="10">
        <v>355</v>
      </c>
      <c r="AM2805">
        <v>162750.56</v>
      </c>
      <c r="AO2805" s="40" t="str">
        <f>E2805&amp;F2805&amp;U2805</f>
        <v>ATYDRIV-FIDVRHR</v>
      </c>
      <c r="AP2805" s="40" t="str">
        <f>_xlfn.XLOOKUP(AO2805,CrossRef!N:N,CrossRef!A:A,"NOT FOUND",0)</f>
        <v>ATY4008RI</v>
      </c>
      <c r="AQ2805" s="40" t="str">
        <f>IFERROR(_xlfn.XLOOKUP(AO2805,CrossRef!$N:$N,CrossRef!$E:$E,"Not Found"),"-")</f>
        <v>793C</v>
      </c>
      <c r="AR2805" s="40" t="str">
        <f>IFERROR(_xlfn.XLOOKUP(AO2805,CrossRef!$N:$N,CrossRef!$G:$G,"Not Found"),"-")</f>
        <v>4008 - FINAL DRIVE, BRAKE &amp; WHEEL</v>
      </c>
      <c r="AS2805" s="40" t="str">
        <f>IFERROR(_xlfn.XLOOKUP(AO2805,CrossRef!$N:$N,CrossRef!$H:$H,"Not Found"),"-")</f>
        <v>RI - RIGHT</v>
      </c>
    </row>
    <row r="2806" spans="1:45" hidden="1" x14ac:dyDescent="0.3">
      <c r="A2806" s="38" t="str">
        <f>E2806&amp;F2806&amp;U2806</f>
        <v>RABUCRG-TCFSRH</v>
      </c>
      <c r="B2806" s="38" t="str">
        <f>I2806&amp;D2806&amp;C2806</f>
        <v>DZ81894028RI</v>
      </c>
      <c r="C2806" s="38" t="str">
        <f>_xlfn.XLOOKUP(A2806,CrossRef!N:N,CrossRef!D:D,"",0)</f>
        <v>RI</v>
      </c>
      <c r="D2806" s="38" t="str">
        <f>_xlfn.XLOOKUP(A2806,CrossRef!N:N,CrossRef!C:C,"",0)</f>
        <v>4028</v>
      </c>
      <c r="E2806" s="38" t="str">
        <f>LEFT(M2806,3)</f>
        <v>RAB</v>
      </c>
      <c r="F2806" s="38" t="str">
        <f>_xlfn.TEXTAFTER(J2806,"-")</f>
        <v>UCRG-TCFS</v>
      </c>
      <c r="G2806" t="s">
        <v>2635</v>
      </c>
      <c r="H2806" t="s">
        <v>2636</v>
      </c>
      <c r="I2806" t="s">
        <v>7123</v>
      </c>
      <c r="J2806" s="7" t="s">
        <v>2506</v>
      </c>
      <c r="K2806" t="s">
        <v>2638</v>
      </c>
      <c r="L2806" t="s">
        <v>34</v>
      </c>
      <c r="M2806" t="s">
        <v>7124</v>
      </c>
      <c r="N2806" t="s">
        <v>2640</v>
      </c>
      <c r="O2806" t="s">
        <v>2803</v>
      </c>
      <c r="P2806" t="s">
        <v>2642</v>
      </c>
      <c r="Q2806" t="s">
        <v>2640</v>
      </c>
      <c r="R2806" t="s">
        <v>9797</v>
      </c>
      <c r="S2806" t="s">
        <v>2671</v>
      </c>
      <c r="T2806" t="s">
        <v>2767</v>
      </c>
      <c r="U2806" t="s">
        <v>63</v>
      </c>
      <c r="V2806" s="7" t="s">
        <v>1091</v>
      </c>
      <c r="W2806" s="8">
        <v>21000</v>
      </c>
      <c r="X2806" t="s">
        <v>9798</v>
      </c>
      <c r="Y2806" t="s">
        <v>4037</v>
      </c>
      <c r="Z2806" s="8">
        <v>21028</v>
      </c>
      <c r="AA2806" s="9">
        <v>10.8</v>
      </c>
      <c r="AB2806" s="8">
        <v>184192.64000000001</v>
      </c>
      <c r="AD2806" s="10">
        <v>4847085</v>
      </c>
      <c r="AE2806" s="11">
        <v>46114</v>
      </c>
      <c r="AF2806" s="8">
        <v>19635</v>
      </c>
      <c r="AG2806" s="8">
        <v>19607</v>
      </c>
      <c r="AH2806" s="12">
        <v>0.93366666666666664</v>
      </c>
      <c r="AI2806" s="8">
        <v>1815.4629629629628</v>
      </c>
      <c r="AJ2806" s="11">
        <v>48040.462962962964</v>
      </c>
      <c r="AK2806" s="11">
        <v>48263</v>
      </c>
      <c r="AL2806" s="10">
        <v>-223</v>
      </c>
      <c r="AM2806">
        <v>43038.400000000001</v>
      </c>
      <c r="AN2806">
        <v>1.1144476190476191</v>
      </c>
      <c r="AO2806" s="40" t="str">
        <f>E2806&amp;F2806&amp;U2806</f>
        <v>RABUCRG-TCFSRH</v>
      </c>
      <c r="AP2806" s="40" t="str">
        <f>_xlfn.XLOOKUP(AO2806,CrossRef!N:N,CrossRef!A:A,"NOT FOUND",0)</f>
        <v>RAB4028RI</v>
      </c>
      <c r="AQ2806" s="40" t="str">
        <f>IFERROR(_xlfn.XLOOKUP(AO2806,CrossRef!$N:$N,CrossRef!$E:$E,"Not Found"),"-")</f>
        <v>D10T2</v>
      </c>
      <c r="AR2806" s="40" t="str">
        <f>IFERROR(_xlfn.XLOOKUP(AO2806,CrossRef!$N:$N,CrossRef!$G:$G,"Not Found"),"-")</f>
        <v>4028 - TRACK FRAME</v>
      </c>
      <c r="AS2806" s="40" t="str">
        <f>IFERROR(_xlfn.XLOOKUP(AO2806,CrossRef!$N:$N,CrossRef!$H:$H,"Not Found"),"-")</f>
        <v>RI - RIGHT</v>
      </c>
    </row>
    <row r="2807" spans="1:45" hidden="1" x14ac:dyDescent="0.3">
      <c r="A2807" s="38" t="str">
        <f>E2807&amp;F2807&amp;U2807</f>
        <v>RABUCRG-TCFSLH</v>
      </c>
      <c r="B2807" s="38" t="str">
        <f>I2807&amp;D2807&amp;C2807</f>
        <v>DZ81894028LT</v>
      </c>
      <c r="C2807" s="38" t="str">
        <f>_xlfn.XLOOKUP(A2807,CrossRef!N:N,CrossRef!D:D,"",0)</f>
        <v>LT</v>
      </c>
      <c r="D2807" s="38" t="str">
        <f>_xlfn.XLOOKUP(A2807,CrossRef!N:N,CrossRef!C:C,"",0)</f>
        <v>4028</v>
      </c>
      <c r="E2807" s="38" t="str">
        <f>LEFT(M2807,3)</f>
        <v>RAB</v>
      </c>
      <c r="F2807" s="38" t="str">
        <f>_xlfn.TEXTAFTER(J2807,"-")</f>
        <v>UCRG-TCFS</v>
      </c>
      <c r="G2807" t="s">
        <v>2635</v>
      </c>
      <c r="H2807" t="s">
        <v>2636</v>
      </c>
      <c r="I2807" t="s">
        <v>7123</v>
      </c>
      <c r="J2807" s="7" t="s">
        <v>2506</v>
      </c>
      <c r="K2807" t="s">
        <v>2638</v>
      </c>
      <c r="L2807" t="s">
        <v>34</v>
      </c>
      <c r="M2807" t="s">
        <v>7124</v>
      </c>
      <c r="N2807" t="s">
        <v>2640</v>
      </c>
      <c r="O2807" t="s">
        <v>2803</v>
      </c>
      <c r="P2807" t="s">
        <v>2642</v>
      </c>
      <c r="Q2807" t="s">
        <v>2640</v>
      </c>
      <c r="R2807" t="s">
        <v>9799</v>
      </c>
      <c r="S2807" t="s">
        <v>2671</v>
      </c>
      <c r="T2807" t="s">
        <v>2767</v>
      </c>
      <c r="U2807" t="s">
        <v>59</v>
      </c>
      <c r="V2807" s="7" t="s">
        <v>2153</v>
      </c>
      <c r="W2807" s="8">
        <v>21000</v>
      </c>
      <c r="X2807" t="s">
        <v>9800</v>
      </c>
      <c r="Y2807" t="s">
        <v>4037</v>
      </c>
      <c r="Z2807" s="8">
        <v>21028</v>
      </c>
      <c r="AA2807" s="9">
        <v>10.8</v>
      </c>
      <c r="AB2807" s="8">
        <v>184192.64000000001</v>
      </c>
      <c r="AD2807" s="10">
        <v>4847086</v>
      </c>
      <c r="AE2807" s="11">
        <v>46114</v>
      </c>
      <c r="AF2807" s="8">
        <v>19635</v>
      </c>
      <c r="AG2807" s="8">
        <v>19607</v>
      </c>
      <c r="AH2807" s="12">
        <v>0.93366666666666664</v>
      </c>
      <c r="AI2807" s="8">
        <v>1815.4629629629628</v>
      </c>
      <c r="AJ2807" s="11">
        <v>48040.462962962964</v>
      </c>
      <c r="AK2807" s="11">
        <v>48263</v>
      </c>
      <c r="AL2807" s="10">
        <v>-223</v>
      </c>
      <c r="AM2807">
        <v>43038.400000000001</v>
      </c>
      <c r="AN2807">
        <v>1.1144476190476191</v>
      </c>
      <c r="AO2807" s="40" t="str">
        <f>E2807&amp;F2807&amp;U2807</f>
        <v>RABUCRG-TCFSLH</v>
      </c>
      <c r="AP2807" s="40" t="str">
        <f>_xlfn.XLOOKUP(AO2807,CrossRef!N:N,CrossRef!A:A,"NOT FOUND",0)</f>
        <v>RAB4028LT</v>
      </c>
      <c r="AQ2807" s="40" t="str">
        <f>IFERROR(_xlfn.XLOOKUP(AO2807,CrossRef!$N:$N,CrossRef!$E:$E,"Not Found"),"-")</f>
        <v>D10T2</v>
      </c>
      <c r="AR2807" s="40" t="str">
        <f>IFERROR(_xlfn.XLOOKUP(AO2807,CrossRef!$N:$N,CrossRef!$G:$G,"Not Found"),"-")</f>
        <v>4028 - TRACK FRAME</v>
      </c>
      <c r="AS2807" s="40" t="str">
        <f>IFERROR(_xlfn.XLOOKUP(AO2807,CrossRef!$N:$N,CrossRef!$H:$H,"Not Found"),"-")</f>
        <v>LT - LEFT</v>
      </c>
    </row>
    <row r="2808" spans="1:45" hidden="1" x14ac:dyDescent="0.3">
      <c r="A2808" s="38" t="str">
        <f>E2808&amp;F2808&amp;U2808</f>
        <v>RABUCRG-TCFSRH</v>
      </c>
      <c r="B2808" s="38" t="str">
        <f>I2808&amp;D2808&amp;C2808</f>
        <v>DZ81534028RI</v>
      </c>
      <c r="C2808" s="38" t="str">
        <f>_xlfn.XLOOKUP(A2808,CrossRef!N:N,CrossRef!D:D,"",0)</f>
        <v>RI</v>
      </c>
      <c r="D2808" s="38" t="str">
        <f>_xlfn.XLOOKUP(A2808,CrossRef!N:N,CrossRef!C:C,"",0)</f>
        <v>4028</v>
      </c>
      <c r="E2808" s="38" t="str">
        <f>LEFT(M2808,3)</f>
        <v>RAB</v>
      </c>
      <c r="F2808" s="38" t="str">
        <f>_xlfn.TEXTAFTER(J2808,"-")</f>
        <v>UCRG-TCFS</v>
      </c>
      <c r="G2808" t="s">
        <v>2725</v>
      </c>
      <c r="H2808" t="s">
        <v>2726</v>
      </c>
      <c r="I2808" t="s">
        <v>3750</v>
      </c>
      <c r="J2808" s="7" t="s">
        <v>2507</v>
      </c>
      <c r="K2808" t="s">
        <v>2638</v>
      </c>
      <c r="L2808" t="s">
        <v>34</v>
      </c>
      <c r="M2808" t="s">
        <v>3751</v>
      </c>
      <c r="N2808" t="s">
        <v>2640</v>
      </c>
      <c r="O2808" t="s">
        <v>2803</v>
      </c>
      <c r="P2808" t="s">
        <v>2642</v>
      </c>
      <c r="Q2808" t="s">
        <v>2640</v>
      </c>
      <c r="R2808" t="s">
        <v>9801</v>
      </c>
      <c r="S2808" t="s">
        <v>2671</v>
      </c>
      <c r="T2808" t="s">
        <v>2767</v>
      </c>
      <c r="U2808" t="s">
        <v>63</v>
      </c>
      <c r="V2808" s="7" t="s">
        <v>1091</v>
      </c>
      <c r="W2808" s="8">
        <v>21000</v>
      </c>
      <c r="X2808" t="s">
        <v>9802</v>
      </c>
      <c r="Y2808" t="s">
        <v>7703</v>
      </c>
      <c r="Z2808" s="8">
        <v>34178.699999999997</v>
      </c>
      <c r="AA2808" s="9">
        <v>11.8</v>
      </c>
      <c r="AB2808" s="8">
        <v>184192.64000000001</v>
      </c>
      <c r="AD2808" s="10">
        <v>4926729</v>
      </c>
      <c r="AE2808" s="11">
        <v>46125</v>
      </c>
      <c r="AF2808" s="8">
        <v>32802</v>
      </c>
      <c r="AG2808" s="8">
        <v>19623.300000000003</v>
      </c>
      <c r="AH2808" s="12">
        <v>0.93444285714285724</v>
      </c>
      <c r="AI2808" s="8">
        <v>1662.9915254237289</v>
      </c>
      <c r="AJ2808" s="11">
        <v>47887.991525428239</v>
      </c>
      <c r="AK2808" s="11">
        <v>47716</v>
      </c>
      <c r="AL2808" s="10">
        <v>171</v>
      </c>
      <c r="AM2808">
        <v>51772.5</v>
      </c>
      <c r="AN2808">
        <v>0.90335714285714286</v>
      </c>
      <c r="AO2808" s="40" t="str">
        <f>E2808&amp;F2808&amp;U2808</f>
        <v>RABUCRG-TCFSRH</v>
      </c>
      <c r="AP2808" s="40" t="str">
        <f>_xlfn.XLOOKUP(AO2808,CrossRef!N:N,CrossRef!A:A,"NOT FOUND",0)</f>
        <v>RAB4028RI</v>
      </c>
      <c r="AQ2808" s="40" t="str">
        <f>IFERROR(_xlfn.XLOOKUP(AO2808,CrossRef!$N:$N,CrossRef!$E:$E,"Not Found"),"-")</f>
        <v>D10T2</v>
      </c>
      <c r="AR2808" s="40" t="str">
        <f>IFERROR(_xlfn.XLOOKUP(AO2808,CrossRef!$N:$N,CrossRef!$G:$G,"Not Found"),"-")</f>
        <v>4028 - TRACK FRAME</v>
      </c>
      <c r="AS2808" s="40" t="str">
        <f>IFERROR(_xlfn.XLOOKUP(AO2808,CrossRef!$N:$N,CrossRef!$H:$H,"Not Found"),"-")</f>
        <v>RI - RIGHT</v>
      </c>
    </row>
    <row r="2809" spans="1:45" hidden="1" x14ac:dyDescent="0.3">
      <c r="A2809" s="38" t="str">
        <f>E2809&amp;F2809&amp;U2809</f>
        <v>RABUCRG-TCFSLH</v>
      </c>
      <c r="B2809" s="38" t="str">
        <f>I2809&amp;D2809&amp;C2809</f>
        <v>DZ81534028LT</v>
      </c>
      <c r="C2809" s="38" t="str">
        <f>_xlfn.XLOOKUP(A2809,CrossRef!N:N,CrossRef!D:D,"",0)</f>
        <v>LT</v>
      </c>
      <c r="D2809" s="38" t="str">
        <f>_xlfn.XLOOKUP(A2809,CrossRef!N:N,CrossRef!C:C,"",0)</f>
        <v>4028</v>
      </c>
      <c r="E2809" s="38" t="str">
        <f>LEFT(M2809,3)</f>
        <v>RAB</v>
      </c>
      <c r="F2809" s="38" t="str">
        <f>_xlfn.TEXTAFTER(J2809,"-")</f>
        <v>UCRG-TCFS</v>
      </c>
      <c r="G2809" t="s">
        <v>2725</v>
      </c>
      <c r="H2809" t="s">
        <v>2726</v>
      </c>
      <c r="I2809" t="s">
        <v>3750</v>
      </c>
      <c r="J2809" s="7" t="s">
        <v>2507</v>
      </c>
      <c r="K2809" t="s">
        <v>2638</v>
      </c>
      <c r="L2809" t="s">
        <v>34</v>
      </c>
      <c r="M2809" t="s">
        <v>3751</v>
      </c>
      <c r="N2809" t="s">
        <v>2640</v>
      </c>
      <c r="O2809" t="s">
        <v>2803</v>
      </c>
      <c r="P2809" t="s">
        <v>2642</v>
      </c>
      <c r="Q2809" t="s">
        <v>2640</v>
      </c>
      <c r="R2809" t="s">
        <v>9803</v>
      </c>
      <c r="S2809" t="s">
        <v>2671</v>
      </c>
      <c r="T2809" t="s">
        <v>2767</v>
      </c>
      <c r="U2809" t="s">
        <v>59</v>
      </c>
      <c r="V2809" s="7" t="s">
        <v>2153</v>
      </c>
      <c r="W2809" s="8">
        <v>21000</v>
      </c>
      <c r="X2809" t="s">
        <v>9804</v>
      </c>
      <c r="Y2809" t="s">
        <v>7703</v>
      </c>
      <c r="Z2809" s="8">
        <v>34178.699999999997</v>
      </c>
      <c r="AA2809" s="9">
        <v>11.8</v>
      </c>
      <c r="AB2809" s="8">
        <v>184192.64000000001</v>
      </c>
      <c r="AD2809" s="10">
        <v>4926728</v>
      </c>
      <c r="AE2809" s="11">
        <v>46125</v>
      </c>
      <c r="AF2809" s="8">
        <v>32802</v>
      </c>
      <c r="AG2809" s="8">
        <v>19623.300000000003</v>
      </c>
      <c r="AH2809" s="12">
        <v>0.93444285714285724</v>
      </c>
      <c r="AI2809" s="8">
        <v>1662.9915254237289</v>
      </c>
      <c r="AJ2809" s="11">
        <v>47887.991525428239</v>
      </c>
      <c r="AK2809" s="11">
        <v>47716</v>
      </c>
      <c r="AL2809" s="10">
        <v>171</v>
      </c>
      <c r="AM2809">
        <v>51772.5</v>
      </c>
      <c r="AN2809">
        <v>0.90335714285714286</v>
      </c>
      <c r="AO2809" s="40" t="str">
        <f>E2809&amp;F2809&amp;U2809</f>
        <v>RABUCRG-TCFSLH</v>
      </c>
      <c r="AP2809" s="40" t="str">
        <f>_xlfn.XLOOKUP(AO2809,CrossRef!N:N,CrossRef!A:A,"NOT FOUND",0)</f>
        <v>RAB4028LT</v>
      </c>
      <c r="AQ2809" s="40" t="str">
        <f>IFERROR(_xlfn.XLOOKUP(AO2809,CrossRef!$N:$N,CrossRef!$E:$E,"Not Found"),"-")</f>
        <v>D10T2</v>
      </c>
      <c r="AR2809" s="40" t="str">
        <f>IFERROR(_xlfn.XLOOKUP(AO2809,CrossRef!$N:$N,CrossRef!$G:$G,"Not Found"),"-")</f>
        <v>4028 - TRACK FRAME</v>
      </c>
      <c r="AS2809" s="40" t="str">
        <f>IFERROR(_xlfn.XLOOKUP(AO2809,CrossRef!$N:$N,CrossRef!$H:$H,"Not Found"),"-")</f>
        <v>LT - LEFT</v>
      </c>
    </row>
    <row r="2810" spans="1:45" hidden="1" x14ac:dyDescent="0.3">
      <c r="A2810" s="38" t="str">
        <f>E2810&amp;F2810&amp;U2810</f>
        <v>FDBDRIV-FIDVRHR</v>
      </c>
      <c r="B2810" s="38" t="str">
        <f>I2810&amp;D2810&amp;C2810</f>
        <v>QTD284008RI</v>
      </c>
      <c r="C2810" s="38" t="str">
        <f>_xlfn.XLOOKUP(A2810,CrossRef!N:N,CrossRef!D:D,"",0)</f>
        <v>RI</v>
      </c>
      <c r="D2810" s="38" t="str">
        <f>_xlfn.XLOOKUP(A2810,CrossRef!N:N,CrossRef!C:C,"",0)</f>
        <v>4008</v>
      </c>
      <c r="E2810" s="38" t="str">
        <f>LEFT(M2810,3)</f>
        <v>FDB</v>
      </c>
      <c r="F2810" s="38" t="str">
        <f>_xlfn.TEXTAFTER(J2810,"-")</f>
        <v>DRIV-FIDV</v>
      </c>
      <c r="G2810" t="s">
        <v>2635</v>
      </c>
      <c r="H2810" t="s">
        <v>2636</v>
      </c>
      <c r="I2810" t="s">
        <v>5183</v>
      </c>
      <c r="J2810" s="7" t="s">
        <v>2248</v>
      </c>
      <c r="K2810" t="s">
        <v>2638</v>
      </c>
      <c r="L2810" t="s">
        <v>155</v>
      </c>
      <c r="M2810" t="s">
        <v>5184</v>
      </c>
      <c r="N2810" t="s">
        <v>2640</v>
      </c>
      <c r="O2810" t="s">
        <v>2641</v>
      </c>
      <c r="P2810" t="s">
        <v>2642</v>
      </c>
      <c r="Q2810" t="s">
        <v>2662</v>
      </c>
      <c r="R2810" t="s">
        <v>9805</v>
      </c>
      <c r="S2810" t="s">
        <v>2655</v>
      </c>
      <c r="T2810" t="s">
        <v>2682</v>
      </c>
      <c r="U2810" t="s">
        <v>494</v>
      </c>
      <c r="V2810" s="7" t="s">
        <v>576</v>
      </c>
      <c r="W2810" s="8">
        <v>19800</v>
      </c>
      <c r="X2810" t="s">
        <v>9806</v>
      </c>
      <c r="Y2810" t="s">
        <v>4040</v>
      </c>
      <c r="Z2810" s="8">
        <v>90164</v>
      </c>
      <c r="AA2810" s="9">
        <v>1.75</v>
      </c>
      <c r="AB2810" s="8">
        <v>161627.01</v>
      </c>
      <c r="AD2810" s="10">
        <v>4580207</v>
      </c>
      <c r="AE2810" s="11">
        <v>46204</v>
      </c>
      <c r="AF2810" s="8">
        <v>90050</v>
      </c>
      <c r="AG2810" s="8">
        <v>19686</v>
      </c>
      <c r="AH2810" s="12">
        <v>0.99424242424242426</v>
      </c>
      <c r="AI2810" s="8">
        <v>11249.142857142857</v>
      </c>
      <c r="AJ2810" s="11">
        <v>57474.142857141203</v>
      </c>
      <c r="AK2810" s="11">
        <v>48020</v>
      </c>
      <c r="AL2810" s="10">
        <v>9454</v>
      </c>
      <c r="AM2810">
        <v>93305.25</v>
      </c>
      <c r="AO2810" s="40" t="str">
        <f>E2810&amp;F2810&amp;U2810</f>
        <v>FDBDRIV-FIDVRHR</v>
      </c>
      <c r="AP2810" s="40" t="str">
        <f>_xlfn.XLOOKUP(AO2810,CrossRef!N:N,CrossRef!A:A,"NOT FOUND",0)</f>
        <v>FDB4008RI</v>
      </c>
      <c r="AQ2810" s="40" t="str">
        <f>IFERROR(_xlfn.XLOOKUP(AO2810,CrossRef!$N:$N,CrossRef!$E:$E,"Not Found"),"-")</f>
        <v>793D</v>
      </c>
      <c r="AR2810" s="40" t="str">
        <f>IFERROR(_xlfn.XLOOKUP(AO2810,CrossRef!$N:$N,CrossRef!$G:$G,"Not Found"),"-")</f>
        <v>4008 - FINAL DRIVE, BRAKE &amp; WHEEL</v>
      </c>
      <c r="AS2810" s="40" t="str">
        <f>IFERROR(_xlfn.XLOOKUP(AO2810,CrossRef!$N:$N,CrossRef!$H:$H,"Not Found"),"-")</f>
        <v>RI - RIGHT</v>
      </c>
    </row>
    <row r="2811" spans="1:45" hidden="1" x14ac:dyDescent="0.3">
      <c r="A2811" s="38" t="str">
        <f>E2811&amp;F2811&amp;U2811</f>
        <v>SPDDRIV-WHGPLHF</v>
      </c>
      <c r="B2811" s="38" t="str">
        <f>I2811&amp;D2811&amp;C2811</f>
        <v>TD66374006LF</v>
      </c>
      <c r="C2811" s="38" t="str">
        <f>_xlfn.XLOOKUP(A2811,CrossRef!N:N,CrossRef!D:D,"",0)</f>
        <v>LF</v>
      </c>
      <c r="D2811" s="38" t="str">
        <f>_xlfn.XLOOKUP(A2811,CrossRef!N:N,CrossRef!C:C,"",0)</f>
        <v>4006</v>
      </c>
      <c r="E2811" s="38" t="str">
        <f>LEFT(M2811,3)</f>
        <v>SPD</v>
      </c>
      <c r="F2811" s="38" t="str">
        <f>_xlfn.TEXTAFTER(J2811,"-")</f>
        <v>DRIV-WHGP</v>
      </c>
      <c r="G2811" t="s">
        <v>2695</v>
      </c>
      <c r="H2811" t="s">
        <v>2696</v>
      </c>
      <c r="I2811" t="s">
        <v>4216</v>
      </c>
      <c r="J2811" s="7" t="s">
        <v>2508</v>
      </c>
      <c r="K2811" t="s">
        <v>2638</v>
      </c>
      <c r="L2811" t="s">
        <v>190</v>
      </c>
      <c r="M2811" t="s">
        <v>4217</v>
      </c>
      <c r="N2811" t="s">
        <v>2640</v>
      </c>
      <c r="O2811" t="s">
        <v>3054</v>
      </c>
      <c r="P2811" t="s">
        <v>2642</v>
      </c>
      <c r="Q2811" t="s">
        <v>2640</v>
      </c>
      <c r="R2811" t="s">
        <v>9807</v>
      </c>
      <c r="S2811" t="s">
        <v>2655</v>
      </c>
      <c r="T2811" t="s">
        <v>2688</v>
      </c>
      <c r="U2811" t="s">
        <v>485</v>
      </c>
      <c r="V2811" s="7" t="s">
        <v>2263</v>
      </c>
      <c r="W2811" s="8">
        <v>24000</v>
      </c>
      <c r="X2811" t="s">
        <v>9808</v>
      </c>
      <c r="Y2811" t="s">
        <v>9705</v>
      </c>
      <c r="Z2811" s="8">
        <v>22443.97</v>
      </c>
      <c r="AA2811" s="9">
        <v>14.1</v>
      </c>
      <c r="AB2811" s="8">
        <v>58809.18</v>
      </c>
      <c r="AD2811" s="10">
        <v>4716346</v>
      </c>
      <c r="AE2811" s="11">
        <v>45914</v>
      </c>
      <c r="AF2811" s="8">
        <v>18151.48</v>
      </c>
      <c r="AG2811" s="8">
        <v>19707.509999999995</v>
      </c>
      <c r="AH2811" s="12">
        <v>0.82114624999999974</v>
      </c>
      <c r="AI2811" s="8">
        <v>1397.6957446808508</v>
      </c>
      <c r="AJ2811" s="11">
        <v>47622.695744675926</v>
      </c>
      <c r="AK2811" s="11">
        <v>47822</v>
      </c>
      <c r="AL2811" s="10">
        <v>-200</v>
      </c>
      <c r="AM2811">
        <v>44961.67</v>
      </c>
      <c r="AN2811">
        <v>1.1170912499999999</v>
      </c>
      <c r="AO2811" s="40" t="str">
        <f>E2811&amp;F2811&amp;U2811</f>
        <v>SPDDRIV-WHGPLHF</v>
      </c>
      <c r="AP2811" s="40" t="str">
        <f>_xlfn.XLOOKUP(AO2811,CrossRef!N:N,CrossRef!A:A,"NOT FOUND",0)</f>
        <v>SPD4006LF</v>
      </c>
      <c r="AQ2811" s="40" t="str">
        <f>IFERROR(_xlfn.XLOOKUP(AO2811,CrossRef!$N:$N,CrossRef!$E:$E,"Not Found"),"-")</f>
        <v>789D</v>
      </c>
      <c r="AR2811" s="40" t="str">
        <f>IFERROR(_xlfn.XLOOKUP(AO2811,CrossRef!$N:$N,CrossRef!$G:$G,"Not Found"),"-")</f>
        <v>4006 - WHEEL &amp; BRAKE ASSEMBLY</v>
      </c>
      <c r="AS2811" s="40" t="str">
        <f>IFERROR(_xlfn.XLOOKUP(AO2811,CrossRef!$N:$N,CrossRef!$H:$H,"Not Found"),"-")</f>
        <v>LF - LEFT FRONT</v>
      </c>
    </row>
    <row r="2812" spans="1:45" hidden="1" x14ac:dyDescent="0.3">
      <c r="A2812" s="38" t="str">
        <f>E2812&amp;F2812&amp;U2812</f>
        <v>SPDDRIV-WHGPRHF</v>
      </c>
      <c r="B2812" s="38" t="str">
        <f>I2812&amp;D2812&amp;C2812</f>
        <v>TD66374006RF</v>
      </c>
      <c r="C2812" s="38" t="str">
        <f>_xlfn.XLOOKUP(A2812,CrossRef!N:N,CrossRef!D:D,"",0)</f>
        <v>RF</v>
      </c>
      <c r="D2812" s="38" t="str">
        <f>_xlfn.XLOOKUP(A2812,CrossRef!N:N,CrossRef!C:C,"",0)</f>
        <v>4006</v>
      </c>
      <c r="E2812" s="38" t="str">
        <f>LEFT(M2812,3)</f>
        <v>SPD</v>
      </c>
      <c r="F2812" s="38" t="str">
        <f>_xlfn.TEXTAFTER(J2812,"-")</f>
        <v>DRIV-WHGP</v>
      </c>
      <c r="G2812" t="s">
        <v>2695</v>
      </c>
      <c r="H2812" t="s">
        <v>2696</v>
      </c>
      <c r="I2812" t="s">
        <v>4216</v>
      </c>
      <c r="J2812" s="7" t="s">
        <v>2508</v>
      </c>
      <c r="K2812" t="s">
        <v>2638</v>
      </c>
      <c r="L2812" t="s">
        <v>190</v>
      </c>
      <c r="M2812" t="s">
        <v>4217</v>
      </c>
      <c r="N2812" t="s">
        <v>2640</v>
      </c>
      <c r="O2812" t="s">
        <v>3054</v>
      </c>
      <c r="P2812" t="s">
        <v>2642</v>
      </c>
      <c r="Q2812" t="s">
        <v>2640</v>
      </c>
      <c r="R2812" t="s">
        <v>9809</v>
      </c>
      <c r="S2812" t="s">
        <v>2655</v>
      </c>
      <c r="T2812" t="s">
        <v>2688</v>
      </c>
      <c r="U2812" t="s">
        <v>488</v>
      </c>
      <c r="V2812" s="7" t="s">
        <v>2391</v>
      </c>
      <c r="W2812" s="8">
        <v>24000</v>
      </c>
      <c r="X2812" t="s">
        <v>9810</v>
      </c>
      <c r="Y2812" t="s">
        <v>9705</v>
      </c>
      <c r="Z2812" s="8">
        <v>22443.97</v>
      </c>
      <c r="AA2812" s="9">
        <v>14.1</v>
      </c>
      <c r="AB2812" s="8">
        <v>58809.18</v>
      </c>
      <c r="AD2812" s="10">
        <v>4716347</v>
      </c>
      <c r="AE2812" s="11">
        <v>45930</v>
      </c>
      <c r="AF2812" s="8">
        <v>18151.48</v>
      </c>
      <c r="AG2812" s="8">
        <v>19707.509999999995</v>
      </c>
      <c r="AH2812" s="12">
        <v>0.82114624999999974</v>
      </c>
      <c r="AI2812" s="8">
        <v>1397.6957446808508</v>
      </c>
      <c r="AJ2812" s="11">
        <v>47622.695744675926</v>
      </c>
      <c r="AK2812" s="11">
        <v>47822</v>
      </c>
      <c r="AL2812" s="10">
        <v>-200</v>
      </c>
      <c r="AM2812">
        <v>44961.67</v>
      </c>
      <c r="AN2812">
        <v>1.1170912499999999</v>
      </c>
      <c r="AO2812" s="40" t="str">
        <f>E2812&amp;F2812&amp;U2812</f>
        <v>SPDDRIV-WHGPRHF</v>
      </c>
      <c r="AP2812" s="40" t="str">
        <f>_xlfn.XLOOKUP(AO2812,CrossRef!N:N,CrossRef!A:A,"NOT FOUND",0)</f>
        <v>SPD4006RF</v>
      </c>
      <c r="AQ2812" s="40" t="str">
        <f>IFERROR(_xlfn.XLOOKUP(AO2812,CrossRef!$N:$N,CrossRef!$E:$E,"Not Found"),"-")</f>
        <v>789D</v>
      </c>
      <c r="AR2812" s="40" t="str">
        <f>IFERROR(_xlfn.XLOOKUP(AO2812,CrossRef!$N:$N,CrossRef!$G:$G,"Not Found"),"-")</f>
        <v>4006 - WHEEL &amp; BRAKE ASSEMBLY</v>
      </c>
      <c r="AS2812" s="40" t="str">
        <f>IFERROR(_xlfn.XLOOKUP(AO2812,CrossRef!$N:$N,CrossRef!$H:$H,"Not Found"),"-")</f>
        <v>RF - RIGHT FRONT</v>
      </c>
    </row>
    <row r="2813" spans="1:45" hidden="1" x14ac:dyDescent="0.3">
      <c r="A2813" s="38" t="str">
        <f>E2813&amp;F2813&amp;U2813</f>
        <v>HCMUCRG-DRSP-DRTRRH</v>
      </c>
      <c r="B2813" s="38" t="str">
        <f>I2813&amp;D2813&amp;C2813</f>
        <v>EX7113</v>
      </c>
      <c r="C2813" s="38" t="str">
        <f>_xlfn.XLOOKUP(A2813,CrossRef!N:N,CrossRef!D:D,"",0)</f>
        <v/>
      </c>
      <c r="D2813" s="38" t="str">
        <f>_xlfn.XLOOKUP(A2813,CrossRef!N:N,CrossRef!C:C,"",0)</f>
        <v/>
      </c>
      <c r="E2813" s="38" t="str">
        <f>LEFT(M2813,3)</f>
        <v>HCM</v>
      </c>
      <c r="F2813" s="38" t="str">
        <f>_xlfn.TEXTAFTER(J2813,"-")</f>
        <v>UCRG-DRSP-DRTR</v>
      </c>
      <c r="G2813" t="s">
        <v>2648</v>
      </c>
      <c r="H2813" t="s">
        <v>2649</v>
      </c>
      <c r="I2813" t="s">
        <v>3463</v>
      </c>
      <c r="J2813" s="7" t="s">
        <v>2509</v>
      </c>
      <c r="K2813" t="s">
        <v>2668</v>
      </c>
      <c r="L2813" t="s">
        <v>415</v>
      </c>
      <c r="M2813" t="s">
        <v>3465</v>
      </c>
      <c r="N2813" t="s">
        <v>2640</v>
      </c>
      <c r="O2813" t="s">
        <v>2803</v>
      </c>
      <c r="P2813" t="s">
        <v>2642</v>
      </c>
      <c r="Q2813" t="s">
        <v>2640</v>
      </c>
      <c r="R2813" t="s">
        <v>9811</v>
      </c>
      <c r="S2813" t="s">
        <v>2671</v>
      </c>
      <c r="T2813" t="s">
        <v>3337</v>
      </c>
      <c r="U2813" t="s">
        <v>63</v>
      </c>
      <c r="V2813" s="7" t="s">
        <v>2182</v>
      </c>
      <c r="W2813" s="8">
        <v>24000</v>
      </c>
      <c r="X2813" t="s">
        <v>9812</v>
      </c>
      <c r="Y2813" t="s">
        <v>9613</v>
      </c>
      <c r="Z2813" s="8">
        <v>36071.949999999997</v>
      </c>
      <c r="AA2813" s="9">
        <v>13.94</v>
      </c>
      <c r="AB2813" s="8">
        <v>88514.57</v>
      </c>
      <c r="AD2813" s="10">
        <v>4708632</v>
      </c>
      <c r="AE2813" s="11">
        <v>45941</v>
      </c>
      <c r="AF2813" s="8">
        <v>31784.9</v>
      </c>
      <c r="AG2813" s="8">
        <v>19712.950000000004</v>
      </c>
      <c r="AH2813" s="12">
        <v>0.8213729166666669</v>
      </c>
      <c r="AI2813" s="8">
        <v>1414.1284074605455</v>
      </c>
      <c r="AJ2813" s="11">
        <v>47639.128407442127</v>
      </c>
      <c r="AK2813" s="11">
        <v>47423</v>
      </c>
      <c r="AL2813" s="10">
        <v>216</v>
      </c>
      <c r="AM2813">
        <v>52772.069999999992</v>
      </c>
      <c r="AN2813">
        <v>0.87446541666666633</v>
      </c>
      <c r="AO2813" s="40" t="str">
        <f>E2813&amp;F2813&amp;U2813</f>
        <v>HCMUCRG-DRSP-DRTRRH</v>
      </c>
      <c r="AP2813" s="40" t="str">
        <f>_xlfn.XLOOKUP(AO2813,CrossRef!N:N,CrossRef!A:A,"NOT FOUND",0)</f>
        <v>NOT FOUND</v>
      </c>
      <c r="AQ2813" s="40" t="str">
        <f>IFERROR(_xlfn.XLOOKUP(AO2813,CrossRef!$N:$N,CrossRef!$E:$E,"Not Found"),"-")</f>
        <v>Not Found</v>
      </c>
      <c r="AR2813" s="40" t="str">
        <f>IFERROR(_xlfn.XLOOKUP(AO2813,CrossRef!$N:$N,CrossRef!$G:$G,"Not Found"),"-")</f>
        <v>Not Found</v>
      </c>
      <c r="AS2813" s="40" t="str">
        <f>IFERROR(_xlfn.XLOOKUP(AO2813,CrossRef!$N:$N,CrossRef!$H:$H,"Not Found"),"-")</f>
        <v>Not Found</v>
      </c>
    </row>
    <row r="2814" spans="1:45" hidden="1" x14ac:dyDescent="0.3">
      <c r="A2814" s="38" t="str">
        <f>E2814&amp;F2814&amp;U2814</f>
        <v>HCMTCKS-TCKLLH</v>
      </c>
      <c r="B2814" s="38" t="str">
        <f>I2814&amp;D2814&amp;C2814</f>
        <v>EX7113</v>
      </c>
      <c r="C2814" s="38" t="str">
        <f>_xlfn.XLOOKUP(A2814,CrossRef!N:N,CrossRef!D:D,"",0)</f>
        <v/>
      </c>
      <c r="D2814" s="38" t="str">
        <f>_xlfn.XLOOKUP(A2814,CrossRef!N:N,CrossRef!C:C,"",0)</f>
        <v/>
      </c>
      <c r="E2814" s="38" t="str">
        <f>LEFT(M2814,3)</f>
        <v>HCM</v>
      </c>
      <c r="F2814" s="38" t="str">
        <f>_xlfn.TEXTAFTER(J2814,"-")</f>
        <v>TCKS-TCKL</v>
      </c>
      <c r="G2814" t="s">
        <v>2648</v>
      </c>
      <c r="H2814" t="s">
        <v>2649</v>
      </c>
      <c r="I2814" t="s">
        <v>3463</v>
      </c>
      <c r="J2814" s="7" t="s">
        <v>2510</v>
      </c>
      <c r="K2814" t="s">
        <v>2668</v>
      </c>
      <c r="L2814" t="s">
        <v>415</v>
      </c>
      <c r="M2814" t="s">
        <v>3465</v>
      </c>
      <c r="N2814" t="s">
        <v>2640</v>
      </c>
      <c r="O2814" t="s">
        <v>2803</v>
      </c>
      <c r="P2814" t="s">
        <v>2642</v>
      </c>
      <c r="Q2814" t="s">
        <v>2640</v>
      </c>
      <c r="R2814" t="s">
        <v>9813</v>
      </c>
      <c r="S2814" t="s">
        <v>2671</v>
      </c>
      <c r="T2814" t="s">
        <v>2745</v>
      </c>
      <c r="U2814" t="s">
        <v>59</v>
      </c>
      <c r="V2814" s="7" t="s">
        <v>2176</v>
      </c>
      <c r="W2814" s="8">
        <v>24000</v>
      </c>
      <c r="X2814" t="s">
        <v>9814</v>
      </c>
      <c r="Y2814" t="s">
        <v>9608</v>
      </c>
      <c r="Z2814" s="8">
        <v>36071.949999999997</v>
      </c>
      <c r="AA2814" s="9">
        <v>13.94</v>
      </c>
      <c r="AB2814" s="8">
        <v>168416.27</v>
      </c>
      <c r="AD2814" s="10">
        <v>4627161</v>
      </c>
      <c r="AE2814" s="11">
        <v>45918</v>
      </c>
      <c r="AF2814" s="8">
        <v>31786.5</v>
      </c>
      <c r="AG2814" s="8">
        <v>19714.550000000003</v>
      </c>
      <c r="AH2814" s="12">
        <v>0.82143958333333345</v>
      </c>
      <c r="AI2814" s="8">
        <v>1414.2431850789098</v>
      </c>
      <c r="AJ2814" s="11">
        <v>47639.243185069441</v>
      </c>
      <c r="AK2814" s="11">
        <v>47423</v>
      </c>
      <c r="AL2814" s="10">
        <v>216</v>
      </c>
      <c r="AM2814">
        <v>52772.069999999992</v>
      </c>
      <c r="AN2814">
        <v>0.87439874999999967</v>
      </c>
      <c r="AO2814" s="40" t="str">
        <f>E2814&amp;F2814&amp;U2814</f>
        <v>HCMTCKS-TCKLLH</v>
      </c>
      <c r="AP2814" s="40" t="str">
        <f>_xlfn.XLOOKUP(AO2814,CrossRef!N:N,CrossRef!A:A,"NOT FOUND",0)</f>
        <v>NOT FOUND</v>
      </c>
      <c r="AQ2814" s="40" t="str">
        <f>IFERROR(_xlfn.XLOOKUP(AO2814,CrossRef!$N:$N,CrossRef!$E:$E,"Not Found"),"-")</f>
        <v>Not Found</v>
      </c>
      <c r="AR2814" s="40" t="str">
        <f>IFERROR(_xlfn.XLOOKUP(AO2814,CrossRef!$N:$N,CrossRef!$G:$G,"Not Found"),"-")</f>
        <v>Not Found</v>
      </c>
      <c r="AS2814" s="40" t="str">
        <f>IFERROR(_xlfn.XLOOKUP(AO2814,CrossRef!$N:$N,CrossRef!$H:$H,"Not Found"),"-")</f>
        <v>Not Found</v>
      </c>
    </row>
    <row r="2815" spans="1:45" hidden="1" x14ac:dyDescent="0.3">
      <c r="A2815" s="38" t="str">
        <f>E2815&amp;F2815&amp;U2815</f>
        <v>HCMTCKS-TCKRRH</v>
      </c>
      <c r="B2815" s="38" t="str">
        <f>I2815&amp;D2815&amp;C2815</f>
        <v>EX7113</v>
      </c>
      <c r="C2815" s="38" t="str">
        <f>_xlfn.XLOOKUP(A2815,CrossRef!N:N,CrossRef!D:D,"",0)</f>
        <v/>
      </c>
      <c r="D2815" s="38" t="str">
        <f>_xlfn.XLOOKUP(A2815,CrossRef!N:N,CrossRef!C:C,"",0)</f>
        <v/>
      </c>
      <c r="E2815" s="38" t="str">
        <f>LEFT(M2815,3)</f>
        <v>HCM</v>
      </c>
      <c r="F2815" s="38" t="str">
        <f>_xlfn.TEXTAFTER(J2815,"-")</f>
        <v>TCKS-TCKR</v>
      </c>
      <c r="G2815" t="s">
        <v>2648</v>
      </c>
      <c r="H2815" t="s">
        <v>2649</v>
      </c>
      <c r="I2815" t="s">
        <v>3463</v>
      </c>
      <c r="J2815" s="7" t="s">
        <v>2511</v>
      </c>
      <c r="K2815" t="s">
        <v>2668</v>
      </c>
      <c r="L2815" t="s">
        <v>415</v>
      </c>
      <c r="M2815" t="s">
        <v>3465</v>
      </c>
      <c r="N2815" t="s">
        <v>2640</v>
      </c>
      <c r="O2815" t="s">
        <v>2803</v>
      </c>
      <c r="P2815" t="s">
        <v>2642</v>
      </c>
      <c r="Q2815" t="s">
        <v>2640</v>
      </c>
      <c r="R2815" t="s">
        <v>9815</v>
      </c>
      <c r="S2815" t="s">
        <v>2671</v>
      </c>
      <c r="T2815" t="s">
        <v>2745</v>
      </c>
      <c r="U2815" t="s">
        <v>63</v>
      </c>
      <c r="V2815" s="7" t="s">
        <v>2178</v>
      </c>
      <c r="W2815" s="8">
        <v>24000</v>
      </c>
      <c r="X2815" t="s">
        <v>9816</v>
      </c>
      <c r="Y2815" t="s">
        <v>9608</v>
      </c>
      <c r="Z2815" s="8">
        <v>36071.949999999997</v>
      </c>
      <c r="AA2815" s="9">
        <v>13.94</v>
      </c>
      <c r="AB2815" s="8">
        <v>168416.27</v>
      </c>
      <c r="AD2815" s="10">
        <v>4627160</v>
      </c>
      <c r="AE2815" s="11">
        <v>45918</v>
      </c>
      <c r="AF2815" s="8">
        <v>31786.5</v>
      </c>
      <c r="AG2815" s="8">
        <v>19714.550000000003</v>
      </c>
      <c r="AH2815" s="12">
        <v>0.82143958333333345</v>
      </c>
      <c r="AI2815" s="8">
        <v>1414.2431850789098</v>
      </c>
      <c r="AJ2815" s="11">
        <v>47639.243185069441</v>
      </c>
      <c r="AK2815" s="11">
        <v>47423</v>
      </c>
      <c r="AL2815" s="10">
        <v>216</v>
      </c>
      <c r="AM2815">
        <v>52772.069999999992</v>
      </c>
      <c r="AN2815">
        <v>0.87439874999999967</v>
      </c>
      <c r="AO2815" s="40" t="str">
        <f>E2815&amp;F2815&amp;U2815</f>
        <v>HCMTCKS-TCKRRH</v>
      </c>
      <c r="AP2815" s="40" t="str">
        <f>_xlfn.XLOOKUP(AO2815,CrossRef!N:N,CrossRef!A:A,"NOT FOUND",0)</f>
        <v>NOT FOUND</v>
      </c>
      <c r="AQ2815" s="40" t="str">
        <f>IFERROR(_xlfn.XLOOKUP(AO2815,CrossRef!$N:$N,CrossRef!$E:$E,"Not Found"),"-")</f>
        <v>Not Found</v>
      </c>
      <c r="AR2815" s="40" t="str">
        <f>IFERROR(_xlfn.XLOOKUP(AO2815,CrossRef!$N:$N,CrossRef!$G:$G,"Not Found"),"-")</f>
        <v>Not Found</v>
      </c>
      <c r="AS2815" s="40" t="str">
        <f>IFERROR(_xlfn.XLOOKUP(AO2815,CrossRef!$N:$N,CrossRef!$H:$H,"Not Found"),"-")</f>
        <v>Not Found</v>
      </c>
    </row>
    <row r="2816" spans="1:45" hidden="1" x14ac:dyDescent="0.3">
      <c r="A2816" s="38" t="str">
        <f>E2816&amp;F2816&amp;U2816</f>
        <v>HCMUCRG-TCID-TCIRRH</v>
      </c>
      <c r="B2816" s="38" t="str">
        <f>I2816&amp;D2816&amp;C2816</f>
        <v>EX71134159RI</v>
      </c>
      <c r="C2816" s="38" t="str">
        <f>_xlfn.XLOOKUP(A2816,CrossRef!N:N,CrossRef!D:D,"",0)</f>
        <v>RI</v>
      </c>
      <c r="D2816" s="38" t="str">
        <f>_xlfn.XLOOKUP(A2816,CrossRef!N:N,CrossRef!C:C,"",0)</f>
        <v>4159</v>
      </c>
      <c r="E2816" s="38" t="str">
        <f>LEFT(M2816,3)</f>
        <v>HCM</v>
      </c>
      <c r="F2816" s="38" t="str">
        <f>_xlfn.TEXTAFTER(J2816,"-")</f>
        <v>UCRG-TCID-TCIR</v>
      </c>
      <c r="G2816" t="s">
        <v>2648</v>
      </c>
      <c r="H2816" t="s">
        <v>2649</v>
      </c>
      <c r="I2816" t="s">
        <v>3463</v>
      </c>
      <c r="J2816" s="7" t="s">
        <v>2512</v>
      </c>
      <c r="K2816" t="s">
        <v>2668</v>
      </c>
      <c r="L2816" t="s">
        <v>415</v>
      </c>
      <c r="M2816" t="s">
        <v>3465</v>
      </c>
      <c r="N2816" t="s">
        <v>2640</v>
      </c>
      <c r="O2816" t="s">
        <v>2803</v>
      </c>
      <c r="P2816" t="s">
        <v>2642</v>
      </c>
      <c r="Q2816" t="s">
        <v>2640</v>
      </c>
      <c r="R2816" t="s">
        <v>9817</v>
      </c>
      <c r="S2816" t="s">
        <v>2671</v>
      </c>
      <c r="T2816" t="s">
        <v>2933</v>
      </c>
      <c r="U2816" t="s">
        <v>63</v>
      </c>
      <c r="V2816" s="7" t="s">
        <v>1189</v>
      </c>
      <c r="W2816" s="8">
        <v>24000</v>
      </c>
      <c r="X2816" t="s">
        <v>9818</v>
      </c>
      <c r="Y2816" t="s">
        <v>7615</v>
      </c>
      <c r="Z2816" s="8">
        <v>36071.949999999997</v>
      </c>
      <c r="AA2816" s="9">
        <v>13.94</v>
      </c>
      <c r="AB2816" s="8">
        <v>50375.040000000001</v>
      </c>
      <c r="AD2816" s="10">
        <v>4708597</v>
      </c>
      <c r="AE2816" s="11">
        <v>45918</v>
      </c>
      <c r="AF2816" s="8">
        <v>31786.5</v>
      </c>
      <c r="AG2816" s="8">
        <v>19714.550000000003</v>
      </c>
      <c r="AH2816" s="12">
        <v>0.82143958333333345</v>
      </c>
      <c r="AI2816" s="8">
        <v>1414.2431850789098</v>
      </c>
      <c r="AJ2816" s="11">
        <v>47639.243185069441</v>
      </c>
      <c r="AK2816" s="11">
        <v>47423</v>
      </c>
      <c r="AL2816" s="10">
        <v>216</v>
      </c>
      <c r="AM2816">
        <v>52772.069999999992</v>
      </c>
      <c r="AN2816">
        <v>0.87439874999999967</v>
      </c>
      <c r="AO2816" s="40" t="str">
        <f>E2816&amp;F2816&amp;U2816</f>
        <v>HCMUCRG-TCID-TCIRRH</v>
      </c>
      <c r="AP2816" s="40" t="str">
        <f>_xlfn.XLOOKUP(AO2816,CrossRef!N:N,CrossRef!A:A,"NOT FOUND",0)</f>
        <v>HCM4159RI</v>
      </c>
      <c r="AQ2816" s="40" t="str">
        <f>IFERROR(_xlfn.XLOOKUP(AO2816,CrossRef!$N:$N,CrossRef!$E:$E,"Not Found"),"-")</f>
        <v>EX1900-6BE</v>
      </c>
      <c r="AR2816" s="40" t="str">
        <f>IFERROR(_xlfn.XLOOKUP(AO2816,CrossRef!$N:$N,CrossRef!$G:$G,"Not Found"),"-")</f>
        <v>4159 - IDLER/IDLER WHEEL</v>
      </c>
      <c r="AS2816" s="40" t="str">
        <f>IFERROR(_xlfn.XLOOKUP(AO2816,CrossRef!$N:$N,CrossRef!$H:$H,"Not Found"),"-")</f>
        <v>RI - RIGHT</v>
      </c>
    </row>
    <row r="2817" spans="1:45" hidden="1" x14ac:dyDescent="0.3">
      <c r="A2817" s="38" t="str">
        <f>E2817&amp;F2817&amp;U2817</f>
        <v>2BWDRIV-WHGPRHF</v>
      </c>
      <c r="B2817" s="38" t="str">
        <f>I2817&amp;D2817&amp;C2817</f>
        <v>TD62064008RF</v>
      </c>
      <c r="C2817" s="38" t="str">
        <f>_xlfn.XLOOKUP(A2817,CrossRef!N:N,CrossRef!D:D,"",0)</f>
        <v>RF</v>
      </c>
      <c r="D2817" s="38" t="str">
        <f>_xlfn.XLOOKUP(A2817,CrossRef!N:N,CrossRef!C:C,"",0)</f>
        <v>4008</v>
      </c>
      <c r="E2817" s="38" t="str">
        <f>LEFT(M2817,3)</f>
        <v>2BW</v>
      </c>
      <c r="F2817" s="38" t="str">
        <f>_xlfn.TEXTAFTER(J2817,"-")</f>
        <v>DRIV-WHGP</v>
      </c>
      <c r="G2817" t="s">
        <v>2695</v>
      </c>
      <c r="H2817" t="s">
        <v>2696</v>
      </c>
      <c r="I2817" t="s">
        <v>5630</v>
      </c>
      <c r="J2817" s="7" t="s">
        <v>1930</v>
      </c>
      <c r="K2817" t="s">
        <v>2638</v>
      </c>
      <c r="L2817" t="s">
        <v>180</v>
      </c>
      <c r="M2817" t="s">
        <v>5631</v>
      </c>
      <c r="N2817" t="s">
        <v>2640</v>
      </c>
      <c r="O2817" t="s">
        <v>2871</v>
      </c>
      <c r="P2817" t="s">
        <v>2642</v>
      </c>
      <c r="Q2817" t="s">
        <v>2640</v>
      </c>
      <c r="R2817" t="s">
        <v>9819</v>
      </c>
      <c r="S2817" t="s">
        <v>2655</v>
      </c>
      <c r="T2817" t="s">
        <v>2688</v>
      </c>
      <c r="U2817" t="s">
        <v>488</v>
      </c>
      <c r="V2817" s="7" t="s">
        <v>958</v>
      </c>
      <c r="W2817" s="8">
        <v>20000</v>
      </c>
      <c r="X2817" t="s">
        <v>9820</v>
      </c>
      <c r="Y2817" t="s">
        <v>4442</v>
      </c>
      <c r="Z2817" s="8">
        <v>55501.23</v>
      </c>
      <c r="AA2817" s="9">
        <v>7.75</v>
      </c>
      <c r="AB2817" s="8">
        <v>92668.32</v>
      </c>
      <c r="AD2817" s="10">
        <v>4722491</v>
      </c>
      <c r="AE2817" s="11">
        <v>46199</v>
      </c>
      <c r="AF2817" s="8">
        <v>55223.4</v>
      </c>
      <c r="AG2817" s="8">
        <v>19722.169999999991</v>
      </c>
      <c r="AH2817" s="12">
        <v>0.9861084999999995</v>
      </c>
      <c r="AI2817" s="8">
        <v>2544.7961290322569</v>
      </c>
      <c r="AJ2817" s="11">
        <v>48769.796129050927</v>
      </c>
      <c r="AK2817" s="11">
        <v>48281</v>
      </c>
      <c r="AL2817" s="10">
        <v>488</v>
      </c>
      <c r="AM2817">
        <v>71435.23000000001</v>
      </c>
      <c r="AN2817">
        <v>0.81059150000000046</v>
      </c>
      <c r="AO2817" s="40" t="str">
        <f>E2817&amp;F2817&amp;U2817</f>
        <v>2BWDRIV-WHGPRHF</v>
      </c>
      <c r="AP2817" s="40" t="str">
        <f>_xlfn.XLOOKUP(AO2817,CrossRef!N:N,CrossRef!A:A,"NOT FOUND",0)</f>
        <v>2BW4008RF</v>
      </c>
      <c r="AQ2817" s="40" t="str">
        <f>IFERROR(_xlfn.XLOOKUP(AO2817,CrossRef!$N:$N,CrossRef!$E:$E,"Not Found"),"-")</f>
        <v>789C</v>
      </c>
      <c r="AR2817" s="40" t="str">
        <f>IFERROR(_xlfn.XLOOKUP(AO2817,CrossRef!$N:$N,CrossRef!$G:$G,"Not Found"),"-")</f>
        <v>4008 - FINAL DRIVE, BRAKE &amp; WHEEL</v>
      </c>
      <c r="AS2817" s="40" t="str">
        <f>IFERROR(_xlfn.XLOOKUP(AO2817,CrossRef!$N:$N,CrossRef!$H:$H,"Not Found"),"-")</f>
        <v>RF - RIGHT FRONT</v>
      </c>
    </row>
    <row r="2818" spans="1:45" hidden="1" x14ac:dyDescent="0.3">
      <c r="A2818" s="38" t="str">
        <f>E2818&amp;F2818&amp;U2818</f>
        <v>2BWSURE-SPSNRHF</v>
      </c>
      <c r="B2818" s="38" t="str">
        <f>I2818&amp;D2818&amp;C2818</f>
        <v>TD62067201RF</v>
      </c>
      <c r="C2818" s="38" t="str">
        <f>_xlfn.XLOOKUP(A2818,CrossRef!N:N,CrossRef!D:D,"",0)</f>
        <v>RF</v>
      </c>
      <c r="D2818" s="38" t="str">
        <f>_xlfn.XLOOKUP(A2818,CrossRef!N:N,CrossRef!C:C,"",0)</f>
        <v>7201</v>
      </c>
      <c r="E2818" s="38" t="str">
        <f>LEFT(M2818,3)</f>
        <v>2BW</v>
      </c>
      <c r="F2818" s="38" t="str">
        <f>_xlfn.TEXTAFTER(J2818,"-")</f>
        <v>SURE-SPSN</v>
      </c>
      <c r="G2818" t="s">
        <v>2695</v>
      </c>
      <c r="H2818" t="s">
        <v>2696</v>
      </c>
      <c r="I2818" t="s">
        <v>5630</v>
      </c>
      <c r="J2818" s="7" t="s">
        <v>1928</v>
      </c>
      <c r="K2818" t="s">
        <v>2638</v>
      </c>
      <c r="L2818" t="s">
        <v>180</v>
      </c>
      <c r="M2818" t="s">
        <v>5631</v>
      </c>
      <c r="N2818" t="s">
        <v>2640</v>
      </c>
      <c r="O2818" t="s">
        <v>2871</v>
      </c>
      <c r="P2818" t="s">
        <v>2642</v>
      </c>
      <c r="Q2818" t="s">
        <v>2640</v>
      </c>
      <c r="R2818" t="s">
        <v>9821</v>
      </c>
      <c r="S2818" t="s">
        <v>2644</v>
      </c>
      <c r="T2818" t="s">
        <v>2720</v>
      </c>
      <c r="U2818" t="s">
        <v>488</v>
      </c>
      <c r="V2818" s="7" t="s">
        <v>966</v>
      </c>
      <c r="W2818" s="8">
        <v>20000</v>
      </c>
      <c r="X2818" t="s">
        <v>9822</v>
      </c>
      <c r="Y2818" t="s">
        <v>4445</v>
      </c>
      <c r="Z2818" s="8">
        <v>55501.23</v>
      </c>
      <c r="AA2818" s="9">
        <v>7.75</v>
      </c>
      <c r="AB2818" s="8">
        <v>179203.46</v>
      </c>
      <c r="AD2818" s="10">
        <v>4396187</v>
      </c>
      <c r="AE2818" s="11">
        <v>46199</v>
      </c>
      <c r="AF2818" s="8">
        <v>55223.4</v>
      </c>
      <c r="AG2818" s="8">
        <v>19722.169999999991</v>
      </c>
      <c r="AH2818" s="12">
        <v>0.9861084999999995</v>
      </c>
      <c r="AI2818" s="8">
        <v>2544.7961290322569</v>
      </c>
      <c r="AJ2818" s="11">
        <v>48769.796129050927</v>
      </c>
      <c r="AK2818" s="11">
        <v>48281</v>
      </c>
      <c r="AL2818" s="10">
        <v>488</v>
      </c>
      <c r="AM2818">
        <v>71435.23000000001</v>
      </c>
      <c r="AN2818">
        <v>0.81059150000000046</v>
      </c>
      <c r="AO2818" s="40" t="str">
        <f>E2818&amp;F2818&amp;U2818</f>
        <v>2BWSURE-SPSNRHF</v>
      </c>
      <c r="AP2818" s="40" t="str">
        <f>_xlfn.XLOOKUP(AO2818,CrossRef!N:N,CrossRef!A:A,"NOT FOUND",0)</f>
        <v>2BW7201RF</v>
      </c>
      <c r="AQ2818" s="40" t="str">
        <f>IFERROR(_xlfn.XLOOKUP(AO2818,CrossRef!$N:$N,CrossRef!$E:$E,"Not Found"),"-")</f>
        <v>789C</v>
      </c>
      <c r="AR2818" s="40" t="str">
        <f>IFERROR(_xlfn.XLOOKUP(AO2818,CrossRef!$N:$N,CrossRef!$G:$G,"Not Found"),"-")</f>
        <v>7201 - SUSPENSION CYLINDER</v>
      </c>
      <c r="AS2818" s="40" t="str">
        <f>IFERROR(_xlfn.XLOOKUP(AO2818,CrossRef!$N:$N,CrossRef!$H:$H,"Not Found"),"-")</f>
        <v>RF - RIGHT FRONT</v>
      </c>
    </row>
    <row r="2819" spans="1:45" hidden="1" x14ac:dyDescent="0.3">
      <c r="A2819" s="38" t="str">
        <f>E2819&amp;F2819&amp;U2819</f>
        <v>HCMUCRG-DRSP-DRTLLH</v>
      </c>
      <c r="B2819" s="38" t="str">
        <f>I2819&amp;D2819&amp;C2819</f>
        <v>EX7113</v>
      </c>
      <c r="C2819" s="38" t="str">
        <f>_xlfn.XLOOKUP(A2819,CrossRef!N:N,CrossRef!D:D,"",0)</f>
        <v/>
      </c>
      <c r="D2819" s="38" t="str">
        <f>_xlfn.XLOOKUP(A2819,CrossRef!N:N,CrossRef!C:C,"",0)</f>
        <v/>
      </c>
      <c r="E2819" s="38" t="str">
        <f>LEFT(M2819,3)</f>
        <v>HCM</v>
      </c>
      <c r="F2819" s="38" t="str">
        <f>_xlfn.TEXTAFTER(J2819,"-")</f>
        <v>UCRG-DRSP-DRTL</v>
      </c>
      <c r="G2819" t="s">
        <v>2648</v>
      </c>
      <c r="H2819" t="s">
        <v>2649</v>
      </c>
      <c r="I2819" t="s">
        <v>3463</v>
      </c>
      <c r="J2819" s="7" t="s">
        <v>2513</v>
      </c>
      <c r="K2819" t="s">
        <v>2668</v>
      </c>
      <c r="L2819" t="s">
        <v>415</v>
      </c>
      <c r="M2819" t="s">
        <v>3465</v>
      </c>
      <c r="N2819" t="s">
        <v>2640</v>
      </c>
      <c r="O2819" t="s">
        <v>2803</v>
      </c>
      <c r="P2819" t="s">
        <v>2642</v>
      </c>
      <c r="Q2819" t="s">
        <v>2640</v>
      </c>
      <c r="R2819" t="s">
        <v>9823</v>
      </c>
      <c r="S2819" t="s">
        <v>2671</v>
      </c>
      <c r="T2819" t="s">
        <v>3337</v>
      </c>
      <c r="U2819" t="s">
        <v>59</v>
      </c>
      <c r="V2819" s="7" t="s">
        <v>2180</v>
      </c>
      <c r="W2819" s="8">
        <v>24000</v>
      </c>
      <c r="X2819" t="s">
        <v>9824</v>
      </c>
      <c r="Y2819" t="s">
        <v>9613</v>
      </c>
      <c r="Z2819" s="8">
        <v>36071.949999999997</v>
      </c>
      <c r="AA2819" s="9">
        <v>13.94</v>
      </c>
      <c r="AB2819" s="8">
        <v>88514.57</v>
      </c>
      <c r="AD2819" s="10">
        <v>4708700</v>
      </c>
      <c r="AE2819" s="11">
        <v>45972</v>
      </c>
      <c r="AF2819" s="8">
        <v>31821.55</v>
      </c>
      <c r="AG2819" s="8">
        <v>19749.600000000006</v>
      </c>
      <c r="AH2819" s="12">
        <v>0.8229000000000003</v>
      </c>
      <c r="AI2819" s="8">
        <v>1416.7575322812056</v>
      </c>
      <c r="AJ2819" s="11">
        <v>47641.757532291667</v>
      </c>
      <c r="AK2819" s="11">
        <v>47425</v>
      </c>
      <c r="AL2819" s="10">
        <v>216</v>
      </c>
      <c r="AM2819">
        <v>52799.95</v>
      </c>
      <c r="AN2819">
        <v>0.87409999999999988</v>
      </c>
      <c r="AO2819" s="40" t="str">
        <f>E2819&amp;F2819&amp;U2819</f>
        <v>HCMUCRG-DRSP-DRTLLH</v>
      </c>
      <c r="AP2819" s="40" t="str">
        <f>_xlfn.XLOOKUP(AO2819,CrossRef!N:N,CrossRef!A:A,"NOT FOUND",0)</f>
        <v>NOT FOUND</v>
      </c>
      <c r="AQ2819" s="40" t="str">
        <f>IFERROR(_xlfn.XLOOKUP(AO2819,CrossRef!$N:$N,CrossRef!$E:$E,"Not Found"),"-")</f>
        <v>Not Found</v>
      </c>
      <c r="AR2819" s="40" t="str">
        <f>IFERROR(_xlfn.XLOOKUP(AO2819,CrossRef!$N:$N,CrossRef!$G:$G,"Not Found"),"-")</f>
        <v>Not Found</v>
      </c>
      <c r="AS2819" s="40" t="str">
        <f>IFERROR(_xlfn.XLOOKUP(AO2819,CrossRef!$N:$N,CrossRef!$H:$H,"Not Found"),"-")</f>
        <v>Not Found</v>
      </c>
    </row>
    <row r="2820" spans="1:45" hidden="1" x14ac:dyDescent="0.3">
      <c r="A2820" s="38" t="str">
        <f>E2820&amp;F2820&amp;U2820</f>
        <v>SSPDRIV-TQCV</v>
      </c>
      <c r="B2820" s="38" t="str">
        <f>I2820&amp;D2820&amp;C2820</f>
        <v>TD6347310100</v>
      </c>
      <c r="C2820" s="38" t="str">
        <f>_xlfn.XLOOKUP(A2820,CrossRef!N:N,CrossRef!D:D,"",0)</f>
        <v>00</v>
      </c>
      <c r="D2820" s="38" t="str">
        <f>_xlfn.XLOOKUP(A2820,CrossRef!N:N,CrossRef!C:C,"",0)</f>
        <v>3101</v>
      </c>
      <c r="E2820" s="38" t="str">
        <f>LEFT(M2820,3)</f>
        <v>SSP</v>
      </c>
      <c r="F2820" s="38" t="str">
        <f>_xlfn.TEXTAFTER(J2820,"-")</f>
        <v>DRIV-TQCV</v>
      </c>
      <c r="G2820" t="s">
        <v>2725</v>
      </c>
      <c r="H2820" t="s">
        <v>2726</v>
      </c>
      <c r="I2820" t="s">
        <v>2826</v>
      </c>
      <c r="J2820" s="7" t="s">
        <v>2514</v>
      </c>
      <c r="K2820" t="s">
        <v>2638</v>
      </c>
      <c r="L2820" t="s">
        <v>183</v>
      </c>
      <c r="M2820" t="s">
        <v>2827</v>
      </c>
      <c r="N2820" t="s">
        <v>2640</v>
      </c>
      <c r="O2820" t="s">
        <v>2803</v>
      </c>
      <c r="P2820" t="s">
        <v>2642</v>
      </c>
      <c r="Q2820" t="s">
        <v>2640</v>
      </c>
      <c r="R2820" t="s">
        <v>9825</v>
      </c>
      <c r="S2820" t="s">
        <v>2655</v>
      </c>
      <c r="T2820" t="s">
        <v>2678</v>
      </c>
      <c r="U2820" t="s">
        <v>2657</v>
      </c>
      <c r="V2820" s="7" t="s">
        <v>404</v>
      </c>
      <c r="W2820" s="8">
        <v>22000</v>
      </c>
      <c r="X2820" t="s">
        <v>9826</v>
      </c>
      <c r="Y2820" t="s">
        <v>3333</v>
      </c>
      <c r="Z2820" s="8">
        <v>46546</v>
      </c>
      <c r="AA2820" s="9">
        <v>12.55</v>
      </c>
      <c r="AB2820" s="8">
        <v>78005.240000000005</v>
      </c>
      <c r="AD2820" s="10">
        <v>4883813</v>
      </c>
      <c r="AE2820" s="11">
        <v>46047</v>
      </c>
      <c r="AF2820" s="8">
        <v>44326.48</v>
      </c>
      <c r="AG2820" s="8">
        <v>19780.48000000001</v>
      </c>
      <c r="AH2820" s="12">
        <v>0.89911272727272773</v>
      </c>
      <c r="AI2820" s="8">
        <v>1576.1338645418334</v>
      </c>
      <c r="AJ2820" s="11">
        <v>47801.13386454861</v>
      </c>
      <c r="AK2820" s="11">
        <v>47650</v>
      </c>
      <c r="AL2820" s="10">
        <v>151</v>
      </c>
      <c r="AM2820">
        <v>64429.75</v>
      </c>
      <c r="AN2820">
        <v>0.91378499999999985</v>
      </c>
      <c r="AO2820" s="40" t="str">
        <f>E2820&amp;F2820&amp;U2820</f>
        <v>SSPDRIV-TQCV</v>
      </c>
      <c r="AP2820" s="40" t="str">
        <f>_xlfn.XLOOKUP(AO2820,CrossRef!N:N,CrossRef!A:A,"NOT FOUND",0)</f>
        <v>SSP310100</v>
      </c>
      <c r="AQ2820" s="40" t="str">
        <f>IFERROR(_xlfn.XLOOKUP(AO2820,CrossRef!$N:$N,CrossRef!$E:$E,"Not Found"),"-")</f>
        <v>793F</v>
      </c>
      <c r="AR2820" s="40" t="str">
        <f>IFERROR(_xlfn.XLOOKUP(AO2820,CrossRef!$N:$N,CrossRef!$G:$G,"Not Found"),"-")</f>
        <v>3101 - TORQUE CONVERTER</v>
      </c>
      <c r="AS2820" s="40" t="str">
        <f>IFERROR(_xlfn.XLOOKUP(AO2820,CrossRef!$N:$N,CrossRef!$H:$H,"Not Found"),"-")</f>
        <v>00 - (NONE)</v>
      </c>
    </row>
    <row r="2821" spans="1:45" hidden="1" x14ac:dyDescent="0.3">
      <c r="A2821" s="38" t="str">
        <f>E2821&amp;F2821&amp;U2821</f>
        <v>ATYDRIV-FIDVLHR</v>
      </c>
      <c r="B2821" s="38" t="str">
        <f>I2821&amp;D2821&amp;C2821</f>
        <v>QTD374008LR</v>
      </c>
      <c r="C2821" s="38" t="str">
        <f>_xlfn.XLOOKUP(A2821,CrossRef!N:N,CrossRef!D:D,"",0)</f>
        <v>LR</v>
      </c>
      <c r="D2821" s="38" t="str">
        <f>_xlfn.XLOOKUP(A2821,CrossRef!N:N,CrossRef!C:C,"",0)</f>
        <v>4008</v>
      </c>
      <c r="E2821" s="38" t="str">
        <f>LEFT(M2821,3)</f>
        <v>ATY</v>
      </c>
      <c r="F2821" s="38" t="str">
        <f>_xlfn.TEXTAFTER(J2821,"-")</f>
        <v>DRIV-FIDV</v>
      </c>
      <c r="G2821" t="s">
        <v>2635</v>
      </c>
      <c r="H2821" t="s">
        <v>2636</v>
      </c>
      <c r="I2821" t="s">
        <v>5487</v>
      </c>
      <c r="J2821" s="7" t="s">
        <v>1620</v>
      </c>
      <c r="K2821" t="s">
        <v>2638</v>
      </c>
      <c r="L2821" t="s">
        <v>151</v>
      </c>
      <c r="M2821" t="s">
        <v>5488</v>
      </c>
      <c r="N2821" t="s">
        <v>2640</v>
      </c>
      <c r="O2821" t="s">
        <v>2641</v>
      </c>
      <c r="P2821" t="s">
        <v>2642</v>
      </c>
      <c r="Q2821" t="s">
        <v>2662</v>
      </c>
      <c r="R2821" t="s">
        <v>9827</v>
      </c>
      <c r="S2821" t="s">
        <v>2655</v>
      </c>
      <c r="T2821" t="s">
        <v>2682</v>
      </c>
      <c r="U2821" t="s">
        <v>491</v>
      </c>
      <c r="V2821" s="7" t="s">
        <v>573</v>
      </c>
      <c r="W2821" s="8">
        <v>19800</v>
      </c>
      <c r="X2821" t="s">
        <v>9828</v>
      </c>
      <c r="Y2821" t="s">
        <v>3181</v>
      </c>
      <c r="Z2821" s="8">
        <v>74606</v>
      </c>
      <c r="AA2821" s="9">
        <v>1.17</v>
      </c>
      <c r="AB2821" s="8">
        <v>161627.01</v>
      </c>
      <c r="AD2821" s="10">
        <v>4571356</v>
      </c>
      <c r="AE2821" s="11">
        <v>46204</v>
      </c>
      <c r="AF2821" s="8">
        <v>74600</v>
      </c>
      <c r="AG2821" s="8">
        <v>19794</v>
      </c>
      <c r="AH2821" s="12">
        <v>0.99969696969696975</v>
      </c>
      <c r="AI2821" s="8">
        <v>16917.948717948719</v>
      </c>
      <c r="AJ2821" s="11">
        <v>63142.948717939813</v>
      </c>
      <c r="AK2821" s="11">
        <v>47723</v>
      </c>
      <c r="AL2821" s="10">
        <v>15419</v>
      </c>
      <c r="AM2821">
        <v>76358.66</v>
      </c>
      <c r="AO2821" s="40" t="str">
        <f>E2821&amp;F2821&amp;U2821</f>
        <v>ATYDRIV-FIDVLHR</v>
      </c>
      <c r="AP2821" s="40" t="str">
        <f>_xlfn.XLOOKUP(AO2821,CrossRef!N:N,CrossRef!A:A,"NOT FOUND",0)</f>
        <v>ATY4008LR</v>
      </c>
      <c r="AQ2821" s="40" t="str">
        <f>IFERROR(_xlfn.XLOOKUP(AO2821,CrossRef!$N:$N,CrossRef!$E:$E,"Not Found"),"-")</f>
        <v>793C</v>
      </c>
      <c r="AR2821" s="40" t="str">
        <f>IFERROR(_xlfn.XLOOKUP(AO2821,CrossRef!$N:$N,CrossRef!$G:$G,"Not Found"),"-")</f>
        <v>4008 - FINAL DRIVE, BRAKE &amp; WHEEL</v>
      </c>
      <c r="AS2821" s="40" t="str">
        <f>IFERROR(_xlfn.XLOOKUP(AO2821,CrossRef!$N:$N,CrossRef!$H:$H,"Not Found"),"-")</f>
        <v>LR - LEFT REAR</v>
      </c>
    </row>
    <row r="2822" spans="1:45" hidden="1" x14ac:dyDescent="0.3">
      <c r="A2822" s="38" t="str">
        <f>E2822&amp;F2822&amp;U2822</f>
        <v>KMTDRIV-TMSN</v>
      </c>
      <c r="B2822" s="38" t="str">
        <f>I2822&amp;D2822&amp;C2822</f>
        <v>LO1651303000</v>
      </c>
      <c r="C2822" s="38" t="str">
        <f>_xlfn.XLOOKUP(A2822,CrossRef!N:N,CrossRef!D:D,"",0)</f>
        <v>00</v>
      </c>
      <c r="D2822" s="38" t="str">
        <f>_xlfn.XLOOKUP(A2822,CrossRef!N:N,CrossRef!C:C,"",0)</f>
        <v>3030</v>
      </c>
      <c r="E2822" s="38" t="str">
        <f>LEFT(M2822,3)</f>
        <v>KMT</v>
      </c>
      <c r="F2822" s="38" t="str">
        <f>_xlfn.TEXTAFTER(J2822,"-")</f>
        <v>DRIV-TMSN</v>
      </c>
      <c r="G2822" t="s">
        <v>2695</v>
      </c>
      <c r="H2822" t="s">
        <v>2696</v>
      </c>
      <c r="I2822" t="s">
        <v>4154</v>
      </c>
      <c r="J2822" s="7" t="s">
        <v>2515</v>
      </c>
      <c r="K2822" t="s">
        <v>3397</v>
      </c>
      <c r="L2822" t="s">
        <v>3999</v>
      </c>
      <c r="M2822" t="s">
        <v>4155</v>
      </c>
      <c r="N2822" t="s">
        <v>2640</v>
      </c>
      <c r="O2822" t="s">
        <v>2803</v>
      </c>
      <c r="P2822" t="s">
        <v>2642</v>
      </c>
      <c r="Q2822" t="s">
        <v>2640</v>
      </c>
      <c r="R2822" t="s">
        <v>9829</v>
      </c>
      <c r="S2822" t="s">
        <v>2655</v>
      </c>
      <c r="T2822" t="s">
        <v>2818</v>
      </c>
      <c r="U2822" t="s">
        <v>2657</v>
      </c>
      <c r="V2822" s="7" t="s">
        <v>2444</v>
      </c>
      <c r="W2822" s="8">
        <v>20000</v>
      </c>
      <c r="X2822" t="s">
        <v>9830</v>
      </c>
      <c r="Y2822" t="s">
        <v>9521</v>
      </c>
      <c r="Z2822" s="8">
        <v>24972.55</v>
      </c>
      <c r="AA2822" s="9">
        <v>13.97</v>
      </c>
      <c r="AB2822" s="8">
        <v>227500</v>
      </c>
      <c r="AD2822" s="10">
        <v>4864225</v>
      </c>
      <c r="AE2822" s="11">
        <v>46200</v>
      </c>
      <c r="AF2822" s="8">
        <v>24783.200000000001</v>
      </c>
      <c r="AG2822" s="8">
        <v>19810.649999999998</v>
      </c>
      <c r="AH2822" s="12">
        <v>0.99053249999999993</v>
      </c>
      <c r="AI2822" s="8">
        <v>1418.0851825340012</v>
      </c>
      <c r="AJ2822" s="11">
        <v>47643.085182523151</v>
      </c>
      <c r="AK2822" s="11">
        <v>47670</v>
      </c>
      <c r="AL2822" s="10">
        <v>-27</v>
      </c>
      <c r="AM2822">
        <v>45159.199999999997</v>
      </c>
      <c r="AN2822">
        <v>1.0187999999999999</v>
      </c>
      <c r="AO2822" s="40" t="str">
        <f>E2822&amp;F2822&amp;U2822</f>
        <v>KMTDRIV-TMSN</v>
      </c>
      <c r="AP2822" s="40" t="str">
        <f>_xlfn.XLOOKUP(AO2822,CrossRef!N:N,CrossRef!A:A,"NOT FOUND",0)</f>
        <v>KMT303000</v>
      </c>
      <c r="AQ2822" s="40" t="str">
        <f>IFERROR(_xlfn.XLOOKUP(AO2822,CrossRef!$N:$N,CrossRef!$E:$E,"Not Found"),"-")</f>
        <v>WA600-6LC</v>
      </c>
      <c r="AR2822" s="40" t="str">
        <f>IFERROR(_xlfn.XLOOKUP(AO2822,CrossRef!$N:$N,CrossRef!$G:$G,"Not Found"),"-")</f>
        <v>3030 - TRANSMISSION</v>
      </c>
      <c r="AS2822" s="40" t="str">
        <f>IFERROR(_xlfn.XLOOKUP(AO2822,CrossRef!$N:$N,CrossRef!$H:$H,"Not Found"),"-")</f>
        <v>00 - (NONE)</v>
      </c>
    </row>
    <row r="2823" spans="1:45" hidden="1" x14ac:dyDescent="0.3">
      <c r="A2823" s="38" t="str">
        <f>E2823&amp;F2823&amp;U2823</f>
        <v>KMTENGI-COSY</v>
      </c>
      <c r="B2823" s="38" t="str">
        <f>I2823&amp;D2823&amp;C2823</f>
        <v>LO1651135300</v>
      </c>
      <c r="C2823" s="38" t="str">
        <f>_xlfn.XLOOKUP(A2823,CrossRef!N:N,CrossRef!D:D,"",0)</f>
        <v>00</v>
      </c>
      <c r="D2823" s="38" t="str">
        <f>_xlfn.XLOOKUP(A2823,CrossRef!N:N,CrossRef!C:C,"",0)</f>
        <v>1353</v>
      </c>
      <c r="E2823" s="38" t="str">
        <f>LEFT(M2823,3)</f>
        <v>KMT</v>
      </c>
      <c r="F2823" s="38" t="str">
        <f>_xlfn.TEXTAFTER(J2823,"-")</f>
        <v>ENGI-COSY</v>
      </c>
      <c r="G2823" t="s">
        <v>2695</v>
      </c>
      <c r="H2823" t="s">
        <v>2696</v>
      </c>
      <c r="I2823" t="s">
        <v>4154</v>
      </c>
      <c r="J2823" s="7" t="s">
        <v>2516</v>
      </c>
      <c r="K2823" t="s">
        <v>3397</v>
      </c>
      <c r="L2823" t="s">
        <v>3999</v>
      </c>
      <c r="M2823" t="s">
        <v>4155</v>
      </c>
      <c r="N2823" t="s">
        <v>2640</v>
      </c>
      <c r="O2823" t="s">
        <v>2803</v>
      </c>
      <c r="P2823" t="s">
        <v>2642</v>
      </c>
      <c r="Q2823" t="s">
        <v>2640</v>
      </c>
      <c r="R2823" t="s">
        <v>9831</v>
      </c>
      <c r="S2823" t="s">
        <v>2655</v>
      </c>
      <c r="T2823" t="s">
        <v>3253</v>
      </c>
      <c r="U2823" t="s">
        <v>2657</v>
      </c>
      <c r="V2823" s="7" t="s">
        <v>264</v>
      </c>
      <c r="W2823" s="8">
        <v>20000</v>
      </c>
      <c r="X2823" t="s">
        <v>9832</v>
      </c>
      <c r="Y2823" t="s">
        <v>9526</v>
      </c>
      <c r="Z2823" s="8">
        <v>24972.55</v>
      </c>
      <c r="AA2823" s="9">
        <v>13.97</v>
      </c>
      <c r="AB2823" s="8">
        <v>35520.870000000003</v>
      </c>
      <c r="AD2823" s="10">
        <v>4754210</v>
      </c>
      <c r="AE2823" s="11">
        <v>46200</v>
      </c>
      <c r="AF2823" s="8">
        <v>24783.200000000001</v>
      </c>
      <c r="AG2823" s="8">
        <v>19810.649999999998</v>
      </c>
      <c r="AH2823" s="12">
        <v>0.99053249999999993</v>
      </c>
      <c r="AI2823" s="8">
        <v>1418.0851825340012</v>
      </c>
      <c r="AJ2823" s="11">
        <v>47643.085182523151</v>
      </c>
      <c r="AK2823" s="11">
        <v>47670</v>
      </c>
      <c r="AL2823" s="10">
        <v>-27</v>
      </c>
      <c r="AM2823">
        <v>45159.199999999997</v>
      </c>
      <c r="AN2823">
        <v>1.0187999999999999</v>
      </c>
      <c r="AO2823" s="40" t="str">
        <f>E2823&amp;F2823&amp;U2823</f>
        <v>KMTENGI-COSY</v>
      </c>
      <c r="AP2823" s="40" t="str">
        <f>_xlfn.XLOOKUP(AO2823,CrossRef!N:N,CrossRef!A:A,"NOT FOUND",0)</f>
        <v>KMT135300</v>
      </c>
      <c r="AQ2823" s="40" t="str">
        <f>IFERROR(_xlfn.XLOOKUP(AO2823,CrossRef!$N:$N,CrossRef!$E:$E,"Not Found"),"-")</f>
        <v>D375A-8</v>
      </c>
      <c r="AR2823" s="40" t="str">
        <f>IFERROR(_xlfn.XLOOKUP(AO2823,CrossRef!$N:$N,CrossRef!$G:$G,"Not Found"),"-")</f>
        <v>1353 - RADIATOR</v>
      </c>
      <c r="AS2823" s="40" t="str">
        <f>IFERROR(_xlfn.XLOOKUP(AO2823,CrossRef!$N:$N,CrossRef!$H:$H,"Not Found"),"-")</f>
        <v>00 - (NONE)</v>
      </c>
    </row>
    <row r="2824" spans="1:45" hidden="1" x14ac:dyDescent="0.3">
      <c r="A2824" s="38" t="str">
        <f>E2824&amp;F2824&amp;U2824</f>
        <v>DHNUCRG-FIDVRH</v>
      </c>
      <c r="B2824" s="38" t="str">
        <f>I2824&amp;D2824&amp;C2824</f>
        <v>EX71084050RI</v>
      </c>
      <c r="C2824" s="38" t="str">
        <f>_xlfn.XLOOKUP(A2824,CrossRef!N:N,CrossRef!D:D,"",0)</f>
        <v>RI</v>
      </c>
      <c r="D2824" s="38" t="str">
        <f>_xlfn.XLOOKUP(A2824,CrossRef!N:N,CrossRef!C:C,"",0)</f>
        <v>4050</v>
      </c>
      <c r="E2824" s="38" t="str">
        <f>LEFT(M2824,3)</f>
        <v>DHN</v>
      </c>
      <c r="F2824" s="38" t="str">
        <f>_xlfn.TEXTAFTER(J2824,"-")</f>
        <v>UCRG-FIDV</v>
      </c>
      <c r="G2824" t="s">
        <v>2725</v>
      </c>
      <c r="H2824" t="s">
        <v>2726</v>
      </c>
      <c r="I2824" t="s">
        <v>2742</v>
      </c>
      <c r="J2824" s="7" t="s">
        <v>522</v>
      </c>
      <c r="K2824" t="s">
        <v>2638</v>
      </c>
      <c r="L2824" t="s">
        <v>69</v>
      </c>
      <c r="M2824" t="s">
        <v>2743</v>
      </c>
      <c r="N2824" t="s">
        <v>2640</v>
      </c>
      <c r="O2824" t="s">
        <v>2653</v>
      </c>
      <c r="P2824" t="s">
        <v>2642</v>
      </c>
      <c r="Q2824" t="s">
        <v>2640</v>
      </c>
      <c r="R2824" t="s">
        <v>9833</v>
      </c>
      <c r="S2824" t="s">
        <v>2655</v>
      </c>
      <c r="T2824" t="s">
        <v>3213</v>
      </c>
      <c r="U2824" t="s">
        <v>63</v>
      </c>
      <c r="V2824" s="7" t="s">
        <v>521</v>
      </c>
      <c r="W2824" s="8">
        <v>20000</v>
      </c>
      <c r="X2824" t="s">
        <v>9834</v>
      </c>
      <c r="Y2824" t="s">
        <v>9835</v>
      </c>
      <c r="Z2824" s="8">
        <v>51971.6</v>
      </c>
      <c r="AA2824" s="9">
        <v>13.9</v>
      </c>
      <c r="AB2824" s="8">
        <v>329728.94</v>
      </c>
      <c r="AD2824" s="10">
        <v>5029246</v>
      </c>
      <c r="AE2824" s="11">
        <v>46213</v>
      </c>
      <c r="AF2824" s="8">
        <v>51842.7</v>
      </c>
      <c r="AG2824" s="8">
        <v>19871.099999999999</v>
      </c>
      <c r="AH2824" s="12">
        <v>0.99355499999999997</v>
      </c>
      <c r="AI2824" s="8">
        <v>1429.5755395683452</v>
      </c>
      <c r="AJ2824" s="11">
        <v>47654.575539583333</v>
      </c>
      <c r="AK2824" s="11">
        <v>47431</v>
      </c>
      <c r="AL2824" s="10">
        <v>223</v>
      </c>
      <c r="AM2824">
        <v>68735</v>
      </c>
      <c r="AN2824">
        <v>0.84461500000000012</v>
      </c>
      <c r="AO2824" s="40" t="str">
        <f>E2824&amp;F2824&amp;U2824</f>
        <v>DHNUCRG-FIDVRH</v>
      </c>
      <c r="AP2824" s="40" t="str">
        <f>_xlfn.XLOOKUP(AO2824,CrossRef!N:N,CrossRef!A:A,"NOT FOUND",0)</f>
        <v>DHN4050RI</v>
      </c>
      <c r="AQ2824" s="40" t="str">
        <f>IFERROR(_xlfn.XLOOKUP(AO2824,CrossRef!$N:$N,CrossRef!$E:$E,"Not Found"),"-")</f>
        <v>6060 BH</v>
      </c>
      <c r="AR2824" s="40" t="str">
        <f>IFERROR(_xlfn.XLOOKUP(AO2824,CrossRef!$N:$N,CrossRef!$G:$G,"Not Found"),"-")</f>
        <v>4050 - FINAL DRIVE</v>
      </c>
      <c r="AS2824" s="40" t="str">
        <f>IFERROR(_xlfn.XLOOKUP(AO2824,CrossRef!$N:$N,CrossRef!$H:$H,"Not Found"),"-")</f>
        <v>RI - RIGHT</v>
      </c>
    </row>
    <row r="2825" spans="1:45" hidden="1" x14ac:dyDescent="0.3">
      <c r="A2825" s="38" t="str">
        <f>E2825&amp;F2825&amp;U2825</f>
        <v>SSPSURE-SPSNLHF</v>
      </c>
      <c r="B2825" s="38" t="str">
        <f>I2825&amp;D2825&amp;C2825</f>
        <v>TD63477201LF</v>
      </c>
      <c r="C2825" s="38" t="str">
        <f>_xlfn.XLOOKUP(A2825,CrossRef!N:N,CrossRef!D:D,"",0)</f>
        <v>LF</v>
      </c>
      <c r="D2825" s="38" t="str">
        <f>_xlfn.XLOOKUP(A2825,CrossRef!N:N,CrossRef!C:C,"",0)</f>
        <v>7201</v>
      </c>
      <c r="E2825" s="38" t="str">
        <f>LEFT(M2825,3)</f>
        <v>SSP</v>
      </c>
      <c r="F2825" s="38" t="str">
        <f>_xlfn.TEXTAFTER(J2825,"-")</f>
        <v>SURE-SPSN</v>
      </c>
      <c r="G2825" t="s">
        <v>2725</v>
      </c>
      <c r="H2825" t="s">
        <v>2726</v>
      </c>
      <c r="I2825" t="s">
        <v>2826</v>
      </c>
      <c r="J2825" s="7" t="s">
        <v>1068</v>
      </c>
      <c r="K2825" t="s">
        <v>2638</v>
      </c>
      <c r="L2825" t="s">
        <v>183</v>
      </c>
      <c r="M2825" t="s">
        <v>2827</v>
      </c>
      <c r="N2825" t="s">
        <v>2640</v>
      </c>
      <c r="O2825" t="s">
        <v>2803</v>
      </c>
      <c r="P2825" t="s">
        <v>2642</v>
      </c>
      <c r="Q2825" t="s">
        <v>2640</v>
      </c>
      <c r="R2825" t="s">
        <v>9836</v>
      </c>
      <c r="S2825" t="s">
        <v>2644</v>
      </c>
      <c r="T2825" t="s">
        <v>2720</v>
      </c>
      <c r="U2825" t="s">
        <v>485</v>
      </c>
      <c r="V2825" s="7" t="s">
        <v>950</v>
      </c>
      <c r="W2825" s="8">
        <v>24000</v>
      </c>
      <c r="X2825" t="s">
        <v>9837</v>
      </c>
      <c r="Y2825" t="s">
        <v>3142</v>
      </c>
      <c r="Z2825" s="8">
        <v>46546</v>
      </c>
      <c r="AA2825" s="9">
        <v>12.55</v>
      </c>
      <c r="AB2825" s="8">
        <v>68000.45</v>
      </c>
      <c r="AD2825" s="10">
        <v>4329960</v>
      </c>
      <c r="AE2825" s="11">
        <v>45911</v>
      </c>
      <c r="AF2825" s="8">
        <v>42434.06</v>
      </c>
      <c r="AG2825" s="8">
        <v>19888.059999999998</v>
      </c>
      <c r="AH2825" s="12">
        <v>0.82866916666666657</v>
      </c>
      <c r="AI2825" s="8">
        <v>1584.7059760956172</v>
      </c>
      <c r="AJ2825" s="11">
        <v>47809.705976076388</v>
      </c>
      <c r="AK2825" s="11">
        <v>47657</v>
      </c>
      <c r="AL2825" s="10">
        <v>152</v>
      </c>
      <c r="AM2825">
        <v>64517.600000000006</v>
      </c>
      <c r="AN2825">
        <v>0.92014750000000034</v>
      </c>
      <c r="AO2825" s="40" t="str">
        <f>E2825&amp;F2825&amp;U2825</f>
        <v>SSPSURE-SPSNLHF</v>
      </c>
      <c r="AP2825" s="40" t="str">
        <f>_xlfn.XLOOKUP(AO2825,CrossRef!N:N,CrossRef!A:A,"NOT FOUND",0)</f>
        <v>SSP7201LF</v>
      </c>
      <c r="AQ2825" s="40" t="str">
        <f>IFERROR(_xlfn.XLOOKUP(AO2825,CrossRef!$N:$N,CrossRef!$E:$E,"Not Found"),"-")</f>
        <v>793F</v>
      </c>
      <c r="AR2825" s="40" t="str">
        <f>IFERROR(_xlfn.XLOOKUP(AO2825,CrossRef!$N:$N,CrossRef!$G:$G,"Not Found"),"-")</f>
        <v>7201 - SUSPENSION CYLINDER</v>
      </c>
      <c r="AS2825" s="40" t="str">
        <f>IFERROR(_xlfn.XLOOKUP(AO2825,CrossRef!$N:$N,CrossRef!$H:$H,"Not Found"),"-")</f>
        <v>LF - LEFT FRONT</v>
      </c>
    </row>
    <row r="2826" spans="1:45" hidden="1" x14ac:dyDescent="0.3">
      <c r="A2826" s="38" t="str">
        <f>E2826&amp;F2826&amp;U2826</f>
        <v>SSPDRIV-TQCV</v>
      </c>
      <c r="B2826" s="38" t="str">
        <f>I2826&amp;D2826&amp;C2826</f>
        <v>TD6344310100</v>
      </c>
      <c r="C2826" s="38" t="str">
        <f>_xlfn.XLOOKUP(A2826,CrossRef!N:N,CrossRef!D:D,"",0)</f>
        <v>00</v>
      </c>
      <c r="D2826" s="38" t="str">
        <f>_xlfn.XLOOKUP(A2826,CrossRef!N:N,CrossRef!C:C,"",0)</f>
        <v>3101</v>
      </c>
      <c r="E2826" s="38" t="str">
        <f>LEFT(M2826,3)</f>
        <v>SSP</v>
      </c>
      <c r="F2826" s="38" t="str">
        <f>_xlfn.TEXTAFTER(J2826,"-")</f>
        <v>DRIV-TQCV</v>
      </c>
      <c r="G2826" t="s">
        <v>2725</v>
      </c>
      <c r="H2826" t="s">
        <v>2726</v>
      </c>
      <c r="I2826" t="s">
        <v>3413</v>
      </c>
      <c r="J2826" s="7" t="s">
        <v>2517</v>
      </c>
      <c r="K2826" t="s">
        <v>2638</v>
      </c>
      <c r="L2826" t="s">
        <v>183</v>
      </c>
      <c r="M2826" t="s">
        <v>3414</v>
      </c>
      <c r="N2826" t="s">
        <v>2640</v>
      </c>
      <c r="O2826" t="s">
        <v>2803</v>
      </c>
      <c r="P2826" t="s">
        <v>2642</v>
      </c>
      <c r="Q2826" t="s">
        <v>2640</v>
      </c>
      <c r="R2826" t="s">
        <v>9838</v>
      </c>
      <c r="S2826" t="s">
        <v>2655</v>
      </c>
      <c r="T2826" t="s">
        <v>2678</v>
      </c>
      <c r="U2826" t="s">
        <v>2657</v>
      </c>
      <c r="V2826" s="7" t="s">
        <v>404</v>
      </c>
      <c r="W2826" s="8">
        <v>22000</v>
      </c>
      <c r="X2826" t="s">
        <v>9839</v>
      </c>
      <c r="Y2826" t="s">
        <v>3333</v>
      </c>
      <c r="Z2826" s="8">
        <v>46992</v>
      </c>
      <c r="AA2826" s="9">
        <v>13.28</v>
      </c>
      <c r="AB2826" s="8">
        <v>78005.240000000005</v>
      </c>
      <c r="AD2826" s="10">
        <v>4758656</v>
      </c>
      <c r="AE2826" s="11">
        <v>46072</v>
      </c>
      <c r="AF2826" s="8">
        <v>44905.8</v>
      </c>
      <c r="AG2826" s="8">
        <v>19913.800000000003</v>
      </c>
      <c r="AH2826" s="12">
        <v>0.90517272727272735</v>
      </c>
      <c r="AI2826" s="8">
        <v>1499.5331325301208</v>
      </c>
      <c r="AJ2826" s="11">
        <v>47724.533132523145</v>
      </c>
      <c r="AK2826" s="11">
        <v>47446</v>
      </c>
      <c r="AL2826" s="10">
        <v>278</v>
      </c>
      <c r="AM2826">
        <v>63206.879999999997</v>
      </c>
      <c r="AN2826">
        <v>0.83186727272727246</v>
      </c>
      <c r="AO2826" s="40" t="str">
        <f>E2826&amp;F2826&amp;U2826</f>
        <v>SSPDRIV-TQCV</v>
      </c>
      <c r="AP2826" s="40" t="str">
        <f>_xlfn.XLOOKUP(AO2826,CrossRef!N:N,CrossRef!A:A,"NOT FOUND",0)</f>
        <v>SSP310100</v>
      </c>
      <c r="AQ2826" s="40" t="str">
        <f>IFERROR(_xlfn.XLOOKUP(AO2826,CrossRef!$N:$N,CrossRef!$E:$E,"Not Found"),"-")</f>
        <v>793F</v>
      </c>
      <c r="AR2826" s="40" t="str">
        <f>IFERROR(_xlfn.XLOOKUP(AO2826,CrossRef!$N:$N,CrossRef!$G:$G,"Not Found"),"-")</f>
        <v>3101 - TORQUE CONVERTER</v>
      </c>
      <c r="AS2826" s="40" t="str">
        <f>IFERROR(_xlfn.XLOOKUP(AO2826,CrossRef!$N:$N,CrossRef!$H:$H,"Not Found"),"-")</f>
        <v>00 - (NONE)</v>
      </c>
    </row>
    <row r="2827" spans="1:45" hidden="1" x14ac:dyDescent="0.3">
      <c r="A2827" s="38" t="str">
        <f>E2827&amp;F2827&amp;U2827</f>
        <v>SSPENGI</v>
      </c>
      <c r="B2827" s="38" t="str">
        <f>I2827&amp;D2827&amp;C2827</f>
        <v>TD6344100000</v>
      </c>
      <c r="C2827" s="38" t="str">
        <f>_xlfn.XLOOKUP(A2827,CrossRef!N:N,CrossRef!D:D,"",0)</f>
        <v>00</v>
      </c>
      <c r="D2827" s="38" t="str">
        <f>_xlfn.XLOOKUP(A2827,CrossRef!N:N,CrossRef!C:C,"",0)</f>
        <v>1000</v>
      </c>
      <c r="E2827" s="38" t="str">
        <f>LEFT(M2827,3)</f>
        <v>SSP</v>
      </c>
      <c r="F2827" s="38" t="str">
        <f>_xlfn.TEXTAFTER(J2827,"-")</f>
        <v>ENGI</v>
      </c>
      <c r="G2827" t="s">
        <v>2725</v>
      </c>
      <c r="H2827" t="s">
        <v>2726</v>
      </c>
      <c r="I2827" t="s">
        <v>3413</v>
      </c>
      <c r="J2827" s="7" t="s">
        <v>1873</v>
      </c>
      <c r="K2827" t="s">
        <v>2638</v>
      </c>
      <c r="L2827" t="s">
        <v>183</v>
      </c>
      <c r="M2827" t="s">
        <v>3414</v>
      </c>
      <c r="N2827" t="s">
        <v>2640</v>
      </c>
      <c r="O2827" t="s">
        <v>2803</v>
      </c>
      <c r="P2827" t="s">
        <v>2642</v>
      </c>
      <c r="Q2827" t="s">
        <v>2640</v>
      </c>
      <c r="R2827" t="s">
        <v>9840</v>
      </c>
      <c r="S2827" t="s">
        <v>2655</v>
      </c>
      <c r="T2827" t="s">
        <v>3265</v>
      </c>
      <c r="U2827" t="s">
        <v>2657</v>
      </c>
      <c r="V2827" s="7" t="s">
        <v>163</v>
      </c>
      <c r="W2827" s="8">
        <v>22000</v>
      </c>
      <c r="X2827" t="s">
        <v>6834</v>
      </c>
      <c r="Y2827" t="s">
        <v>3276</v>
      </c>
      <c r="Z2827" s="8">
        <v>46992</v>
      </c>
      <c r="AA2827" s="9">
        <v>13.28</v>
      </c>
      <c r="AB2827" s="8">
        <v>734479.95</v>
      </c>
      <c r="AD2827" s="10">
        <v>4772088</v>
      </c>
      <c r="AE2827" s="11">
        <v>46075</v>
      </c>
      <c r="AF2827" s="8">
        <v>44907.79</v>
      </c>
      <c r="AG2827" s="8">
        <v>19915.790000000008</v>
      </c>
      <c r="AH2827" s="12">
        <v>0.90526318181818222</v>
      </c>
      <c r="AI2827" s="8">
        <v>1499.6829819277116</v>
      </c>
      <c r="AJ2827" s="11">
        <v>47724.682981944447</v>
      </c>
      <c r="AK2827" s="11"/>
      <c r="AL2827" s="10"/>
      <c r="AO2827" s="40" t="str">
        <f>E2827&amp;F2827&amp;U2827</f>
        <v>SSPENGI</v>
      </c>
      <c r="AP2827" s="40" t="str">
        <f>_xlfn.XLOOKUP(AO2827,CrossRef!N:N,CrossRef!A:A,"NOT FOUND",0)</f>
        <v>SSP100000</v>
      </c>
      <c r="AQ2827" s="40" t="str">
        <f>IFERROR(_xlfn.XLOOKUP(AO2827,CrossRef!$N:$N,CrossRef!$E:$E,"Not Found"),"-")</f>
        <v>793F</v>
      </c>
      <c r="AR2827" s="40" t="str">
        <f>IFERROR(_xlfn.XLOOKUP(AO2827,CrossRef!$N:$N,CrossRef!$G:$G,"Not Found"),"-")</f>
        <v>1000 - ENGINE</v>
      </c>
      <c r="AS2827" s="40" t="str">
        <f>IFERROR(_xlfn.XLOOKUP(AO2827,CrossRef!$N:$N,CrossRef!$H:$H,"Not Found"),"-")</f>
        <v>00 - (NONE)</v>
      </c>
    </row>
    <row r="2828" spans="1:45" hidden="1" x14ac:dyDescent="0.3">
      <c r="A2828" s="38" t="str">
        <f>E2828&amp;F2828&amp;U2828</f>
        <v>SSPENGI-COSY</v>
      </c>
      <c r="B2828" s="38" t="str">
        <f>I2828&amp;D2828&amp;C2828</f>
        <v>TD6344135300</v>
      </c>
      <c r="C2828" s="38" t="str">
        <f>_xlfn.XLOOKUP(A2828,CrossRef!N:N,CrossRef!D:D,"",0)</f>
        <v>00</v>
      </c>
      <c r="D2828" s="38" t="str">
        <f>_xlfn.XLOOKUP(A2828,CrossRef!N:N,CrossRef!C:C,"",0)</f>
        <v>1353</v>
      </c>
      <c r="E2828" s="38" t="str">
        <f>LEFT(M2828,3)</f>
        <v>SSP</v>
      </c>
      <c r="F2828" s="38" t="str">
        <f>_xlfn.TEXTAFTER(J2828,"-")</f>
        <v>ENGI-COSY</v>
      </c>
      <c r="G2828" t="s">
        <v>2725</v>
      </c>
      <c r="H2828" t="s">
        <v>2726</v>
      </c>
      <c r="I2828" t="s">
        <v>3413</v>
      </c>
      <c r="J2828" s="7" t="s">
        <v>1851</v>
      </c>
      <c r="K2828" t="s">
        <v>2638</v>
      </c>
      <c r="L2828" t="s">
        <v>183</v>
      </c>
      <c r="M2828" t="s">
        <v>3414</v>
      </c>
      <c r="N2828" t="s">
        <v>2640</v>
      </c>
      <c r="O2828" t="s">
        <v>2803</v>
      </c>
      <c r="P2828" t="s">
        <v>2642</v>
      </c>
      <c r="Q2828" t="s">
        <v>2640</v>
      </c>
      <c r="R2828" t="s">
        <v>9841</v>
      </c>
      <c r="S2828" t="s">
        <v>2655</v>
      </c>
      <c r="T2828" t="s">
        <v>3253</v>
      </c>
      <c r="U2828" t="s">
        <v>2657</v>
      </c>
      <c r="V2828" s="7" t="s">
        <v>291</v>
      </c>
      <c r="W2828" s="8">
        <v>22000</v>
      </c>
      <c r="X2828" t="s">
        <v>9842</v>
      </c>
      <c r="Y2828" t="s">
        <v>3255</v>
      </c>
      <c r="Z2828" s="8">
        <v>46992</v>
      </c>
      <c r="AA2828" s="9">
        <v>13.28</v>
      </c>
      <c r="AB2828" s="8">
        <v>155138.51999999999</v>
      </c>
      <c r="AD2828" s="10">
        <v>4758771</v>
      </c>
      <c r="AE2828" s="11">
        <v>46073</v>
      </c>
      <c r="AF2828" s="8">
        <v>44907.79</v>
      </c>
      <c r="AG2828" s="8">
        <v>19915.790000000008</v>
      </c>
      <c r="AH2828" s="12">
        <v>0.90526318181818222</v>
      </c>
      <c r="AI2828" s="8">
        <v>1499.6829819277116</v>
      </c>
      <c r="AJ2828" s="11">
        <v>47724.682981944447</v>
      </c>
      <c r="AK2828" s="11">
        <v>47446</v>
      </c>
      <c r="AL2828" s="10">
        <v>278</v>
      </c>
      <c r="AM2828">
        <v>63206.879999999997</v>
      </c>
      <c r="AN2828">
        <v>0.83177681818181803</v>
      </c>
      <c r="AO2828" s="40" t="str">
        <f>E2828&amp;F2828&amp;U2828</f>
        <v>SSPENGI-COSY</v>
      </c>
      <c r="AP2828" s="40" t="str">
        <f>_xlfn.XLOOKUP(AO2828,CrossRef!N:N,CrossRef!A:A,"NOT FOUND",0)</f>
        <v>SSP135300</v>
      </c>
      <c r="AQ2828" s="40" t="str">
        <f>IFERROR(_xlfn.XLOOKUP(AO2828,CrossRef!$N:$N,CrossRef!$E:$E,"Not Found"),"-")</f>
        <v>793F</v>
      </c>
      <c r="AR2828" s="40" t="str">
        <f>IFERROR(_xlfn.XLOOKUP(AO2828,CrossRef!$N:$N,CrossRef!$G:$G,"Not Found"),"-")</f>
        <v>1353 - RADIATOR</v>
      </c>
      <c r="AS2828" s="40" t="str">
        <f>IFERROR(_xlfn.XLOOKUP(AO2828,CrossRef!$N:$N,CrossRef!$H:$H,"Not Found"),"-")</f>
        <v>00 - (NONE)</v>
      </c>
    </row>
    <row r="2829" spans="1:45" hidden="1" x14ac:dyDescent="0.3">
      <c r="A2829" s="38" t="str">
        <f>E2829&amp;F2829&amp;U2829</f>
        <v>HCMTCKS-TCKLLH</v>
      </c>
      <c r="B2829" s="38" t="str">
        <f>I2829&amp;D2829&amp;C2829</f>
        <v>EX7170</v>
      </c>
      <c r="C2829" s="38" t="str">
        <f>_xlfn.XLOOKUP(A2829,CrossRef!N:N,CrossRef!D:D,"",0)</f>
        <v/>
      </c>
      <c r="D2829" s="38" t="str">
        <f>_xlfn.XLOOKUP(A2829,CrossRef!N:N,CrossRef!C:C,"",0)</f>
        <v/>
      </c>
      <c r="E2829" s="38" t="str">
        <f>LEFT(M2829,3)</f>
        <v>HCM</v>
      </c>
      <c r="F2829" s="38" t="str">
        <f>_xlfn.TEXTAFTER(J2829,"-")</f>
        <v>TCKS-TCKL</v>
      </c>
      <c r="G2829" t="s">
        <v>2648</v>
      </c>
      <c r="H2829" t="s">
        <v>2649</v>
      </c>
      <c r="I2829" t="s">
        <v>3079</v>
      </c>
      <c r="J2829" s="7" t="s">
        <v>2518</v>
      </c>
      <c r="K2829" t="s">
        <v>2668</v>
      </c>
      <c r="L2829" t="s">
        <v>3052</v>
      </c>
      <c r="M2829" t="s">
        <v>3080</v>
      </c>
      <c r="N2829" t="s">
        <v>2640</v>
      </c>
      <c r="O2829" t="s">
        <v>3054</v>
      </c>
      <c r="P2829" t="s">
        <v>2642</v>
      </c>
      <c r="Q2829" t="s">
        <v>2640</v>
      </c>
      <c r="R2829" t="s">
        <v>9843</v>
      </c>
      <c r="S2829" t="s">
        <v>2671</v>
      </c>
      <c r="T2829" t="s">
        <v>2745</v>
      </c>
      <c r="U2829" t="s">
        <v>59</v>
      </c>
      <c r="V2829" s="7" t="s">
        <v>2176</v>
      </c>
      <c r="W2829" s="8">
        <v>24000</v>
      </c>
      <c r="X2829" t="s">
        <v>9844</v>
      </c>
      <c r="Y2829" t="s">
        <v>9845</v>
      </c>
      <c r="Z2829" s="8">
        <v>15935.31</v>
      </c>
      <c r="AA2829" s="9">
        <v>14.58</v>
      </c>
      <c r="AB2829" s="8">
        <v>168416.27</v>
      </c>
      <c r="AD2829" s="10">
        <v>4715603</v>
      </c>
      <c r="AE2829" s="11">
        <v>45948</v>
      </c>
      <c r="AF2829" s="8">
        <v>11872</v>
      </c>
      <c r="AG2829" s="8">
        <v>19936.690000000002</v>
      </c>
      <c r="AH2829" s="12">
        <v>0.8306954166666668</v>
      </c>
      <c r="AI2829" s="8">
        <v>1367.3998628257889</v>
      </c>
      <c r="AJ2829" s="11">
        <v>47592.399862812497</v>
      </c>
      <c r="AK2829" s="11">
        <v>47437</v>
      </c>
      <c r="AL2829" s="10">
        <v>155</v>
      </c>
      <c r="AM2829">
        <v>33606.269999999997</v>
      </c>
      <c r="AN2829">
        <v>0.9055945833333332</v>
      </c>
      <c r="AO2829" s="40" t="str">
        <f>E2829&amp;F2829&amp;U2829</f>
        <v>HCMTCKS-TCKLLH</v>
      </c>
      <c r="AP2829" s="40" t="str">
        <f>_xlfn.XLOOKUP(AO2829,CrossRef!N:N,CrossRef!A:A,"NOT FOUND",0)</f>
        <v>NOT FOUND</v>
      </c>
      <c r="AQ2829" s="40" t="str">
        <f>IFERROR(_xlfn.XLOOKUP(AO2829,CrossRef!$N:$N,CrossRef!$E:$E,"Not Found"),"-")</f>
        <v>Not Found</v>
      </c>
      <c r="AR2829" s="40" t="str">
        <f>IFERROR(_xlfn.XLOOKUP(AO2829,CrossRef!$N:$N,CrossRef!$G:$G,"Not Found"),"-")</f>
        <v>Not Found</v>
      </c>
      <c r="AS2829" s="40" t="str">
        <f>IFERROR(_xlfn.XLOOKUP(AO2829,CrossRef!$N:$N,CrossRef!$H:$H,"Not Found"),"-")</f>
        <v>Not Found</v>
      </c>
    </row>
    <row r="2830" spans="1:45" hidden="1" x14ac:dyDescent="0.3">
      <c r="A2830" s="38" t="str">
        <f>E2830&amp;F2830&amp;U2830</f>
        <v>HCMTCKS-TCKRRH</v>
      </c>
      <c r="B2830" s="38" t="str">
        <f>I2830&amp;D2830&amp;C2830</f>
        <v>EX7170</v>
      </c>
      <c r="C2830" s="38" t="str">
        <f>_xlfn.XLOOKUP(A2830,CrossRef!N:N,CrossRef!D:D,"",0)</f>
        <v/>
      </c>
      <c r="D2830" s="38" t="str">
        <f>_xlfn.XLOOKUP(A2830,CrossRef!N:N,CrossRef!C:C,"",0)</f>
        <v/>
      </c>
      <c r="E2830" s="38" t="str">
        <f>LEFT(M2830,3)</f>
        <v>HCM</v>
      </c>
      <c r="F2830" s="38" t="str">
        <f>_xlfn.TEXTAFTER(J2830,"-")</f>
        <v>TCKS-TCKR</v>
      </c>
      <c r="G2830" t="s">
        <v>2648</v>
      </c>
      <c r="H2830" t="s">
        <v>2649</v>
      </c>
      <c r="I2830" t="s">
        <v>3079</v>
      </c>
      <c r="J2830" s="7" t="s">
        <v>2519</v>
      </c>
      <c r="K2830" t="s">
        <v>2668</v>
      </c>
      <c r="L2830" t="s">
        <v>3052</v>
      </c>
      <c r="M2830" t="s">
        <v>3080</v>
      </c>
      <c r="N2830" t="s">
        <v>2640</v>
      </c>
      <c r="O2830" t="s">
        <v>3054</v>
      </c>
      <c r="P2830" t="s">
        <v>2642</v>
      </c>
      <c r="Q2830" t="s">
        <v>2640</v>
      </c>
      <c r="R2830" t="s">
        <v>9846</v>
      </c>
      <c r="S2830" t="s">
        <v>2671</v>
      </c>
      <c r="T2830" t="s">
        <v>2745</v>
      </c>
      <c r="U2830" t="s">
        <v>63</v>
      </c>
      <c r="V2830" s="7" t="s">
        <v>2178</v>
      </c>
      <c r="W2830" s="8">
        <v>24000</v>
      </c>
      <c r="X2830" t="s">
        <v>9847</v>
      </c>
      <c r="Y2830" t="s">
        <v>9845</v>
      </c>
      <c r="Z2830" s="8">
        <v>15935.31</v>
      </c>
      <c r="AA2830" s="9">
        <v>14.58</v>
      </c>
      <c r="AB2830" s="8">
        <v>168416.27</v>
      </c>
      <c r="AD2830" s="10">
        <v>4715572</v>
      </c>
      <c r="AE2830" s="11">
        <v>45948</v>
      </c>
      <c r="AF2830" s="8">
        <v>11872</v>
      </c>
      <c r="AG2830" s="8">
        <v>19936.690000000002</v>
      </c>
      <c r="AH2830" s="12">
        <v>0.8306954166666668</v>
      </c>
      <c r="AI2830" s="8">
        <v>1367.3998628257889</v>
      </c>
      <c r="AJ2830" s="11">
        <v>47592.399862812497</v>
      </c>
      <c r="AK2830" s="11">
        <v>47437</v>
      </c>
      <c r="AL2830" s="10">
        <v>155</v>
      </c>
      <c r="AM2830">
        <v>33606.269999999997</v>
      </c>
      <c r="AN2830">
        <v>0.9055945833333332</v>
      </c>
      <c r="AO2830" s="40" t="str">
        <f>E2830&amp;F2830&amp;U2830</f>
        <v>HCMTCKS-TCKRRH</v>
      </c>
      <c r="AP2830" s="40" t="str">
        <f>_xlfn.XLOOKUP(AO2830,CrossRef!N:N,CrossRef!A:A,"NOT FOUND",0)</f>
        <v>NOT FOUND</v>
      </c>
      <c r="AQ2830" s="40" t="str">
        <f>IFERROR(_xlfn.XLOOKUP(AO2830,CrossRef!$N:$N,CrossRef!$E:$E,"Not Found"),"-")</f>
        <v>Not Found</v>
      </c>
      <c r="AR2830" s="40" t="str">
        <f>IFERROR(_xlfn.XLOOKUP(AO2830,CrossRef!$N:$N,CrossRef!$G:$G,"Not Found"),"-")</f>
        <v>Not Found</v>
      </c>
      <c r="AS2830" s="40" t="str">
        <f>IFERROR(_xlfn.XLOOKUP(AO2830,CrossRef!$N:$N,CrossRef!$H:$H,"Not Found"),"-")</f>
        <v>Not Found</v>
      </c>
    </row>
    <row r="2831" spans="1:45" hidden="1" x14ac:dyDescent="0.3">
      <c r="A2831" s="38" t="str">
        <f>E2831&amp;F2831&amp;U2831</f>
        <v>3PRENGI</v>
      </c>
      <c r="B2831" s="38" t="str">
        <f>I2831&amp;D2831&amp;C2831</f>
        <v>TW0378100000</v>
      </c>
      <c r="C2831" s="38" t="str">
        <f>_xlfn.XLOOKUP(A2831,CrossRef!N:N,CrossRef!D:D,"",0)</f>
        <v>00</v>
      </c>
      <c r="D2831" s="38" t="str">
        <f>_xlfn.XLOOKUP(A2831,CrossRef!N:N,CrossRef!C:C,"",0)</f>
        <v>1000</v>
      </c>
      <c r="E2831" s="38" t="str">
        <f>LEFT(M2831,3)</f>
        <v>3PR</v>
      </c>
      <c r="F2831" s="38" t="str">
        <f>_xlfn.TEXTAFTER(J2831,"-")</f>
        <v>ENGI</v>
      </c>
      <c r="G2831" t="s">
        <v>2648</v>
      </c>
      <c r="H2831" t="s">
        <v>2649</v>
      </c>
      <c r="I2831" t="s">
        <v>4991</v>
      </c>
      <c r="J2831" s="7" t="s">
        <v>2520</v>
      </c>
      <c r="K2831" t="s">
        <v>2638</v>
      </c>
      <c r="L2831" t="s">
        <v>167</v>
      </c>
      <c r="M2831" t="s">
        <v>4992</v>
      </c>
      <c r="N2831" t="s">
        <v>2640</v>
      </c>
      <c r="O2831" t="s">
        <v>2653</v>
      </c>
      <c r="P2831" t="s">
        <v>2642</v>
      </c>
      <c r="Q2831" t="s">
        <v>2640</v>
      </c>
      <c r="R2831" t="s">
        <v>9848</v>
      </c>
      <c r="S2831" t="s">
        <v>2655</v>
      </c>
      <c r="T2831" t="s">
        <v>3265</v>
      </c>
      <c r="U2831" t="s">
        <v>2657</v>
      </c>
      <c r="V2831" s="7" t="s">
        <v>22</v>
      </c>
      <c r="W2831" s="8">
        <v>20000</v>
      </c>
      <c r="X2831" t="s">
        <v>4024</v>
      </c>
      <c r="Y2831" t="s">
        <v>9849</v>
      </c>
      <c r="Z2831" s="8">
        <v>36598.699999999997</v>
      </c>
      <c r="AA2831" s="9">
        <v>8.36</v>
      </c>
      <c r="AB2831" s="8">
        <v>376247.48</v>
      </c>
      <c r="AD2831" s="10">
        <v>4866703</v>
      </c>
      <c r="AE2831" s="11">
        <v>46195</v>
      </c>
      <c r="AF2831" s="8">
        <v>36558</v>
      </c>
      <c r="AG2831" s="8">
        <v>19959.300000000003</v>
      </c>
      <c r="AH2831" s="12">
        <v>0.9979650000000001</v>
      </c>
      <c r="AI2831" s="8">
        <v>2387.4760765550245</v>
      </c>
      <c r="AJ2831" s="11">
        <v>48612.476076539351</v>
      </c>
      <c r="AK2831" s="11"/>
      <c r="AL2831" s="10"/>
      <c r="AO2831" s="40" t="str">
        <f>E2831&amp;F2831&amp;U2831</f>
        <v>3PRENGI</v>
      </c>
      <c r="AP2831" s="40" t="str">
        <f>_xlfn.XLOOKUP(AO2831,CrossRef!N:N,CrossRef!A:A,"NOT FOUND",0)</f>
        <v>3PR100000</v>
      </c>
      <c r="AQ2831" s="40" t="str">
        <f>IFERROR(_xlfn.XLOOKUP(AO2831,CrossRef!$N:$N,CrossRef!$E:$E,"Not Found"),"-")</f>
        <v>777D</v>
      </c>
      <c r="AR2831" s="40" t="str">
        <f>IFERROR(_xlfn.XLOOKUP(AO2831,CrossRef!$N:$N,CrossRef!$G:$G,"Not Found"),"-")</f>
        <v>1000 - ENGINE</v>
      </c>
      <c r="AS2831" s="40" t="str">
        <f>IFERROR(_xlfn.XLOOKUP(AO2831,CrossRef!$N:$N,CrossRef!$H:$H,"Not Found"),"-")</f>
        <v>00 - (NONE)</v>
      </c>
    </row>
    <row r="2832" spans="1:45" hidden="1" x14ac:dyDescent="0.3">
      <c r="A2832" s="38" t="str">
        <f>E2832&amp;F2832&amp;U2832</f>
        <v>RABUCRG-TCFSLH</v>
      </c>
      <c r="B2832" s="38" t="str">
        <f>I2832&amp;D2832&amp;C2832</f>
        <v>DZ82274028LT</v>
      </c>
      <c r="C2832" s="38" t="str">
        <f>_xlfn.XLOOKUP(A2832,CrossRef!N:N,CrossRef!D:D,"",0)</f>
        <v>LT</v>
      </c>
      <c r="D2832" s="38" t="str">
        <f>_xlfn.XLOOKUP(A2832,CrossRef!N:N,CrossRef!C:C,"",0)</f>
        <v>4028</v>
      </c>
      <c r="E2832" s="38" t="str">
        <f>LEFT(M2832,3)</f>
        <v>RAB</v>
      </c>
      <c r="F2832" s="38" t="str">
        <f>_xlfn.TEXTAFTER(J2832,"-")</f>
        <v>UCRG-TCFS</v>
      </c>
      <c r="G2832" t="s">
        <v>2635</v>
      </c>
      <c r="H2832" t="s">
        <v>2636</v>
      </c>
      <c r="I2832" t="s">
        <v>8303</v>
      </c>
      <c r="J2832" s="7" t="s">
        <v>2521</v>
      </c>
      <c r="K2832" t="s">
        <v>2638</v>
      </c>
      <c r="L2832" t="s">
        <v>34</v>
      </c>
      <c r="M2832" t="s">
        <v>8304</v>
      </c>
      <c r="N2832" t="s">
        <v>2640</v>
      </c>
      <c r="O2832" t="s">
        <v>2803</v>
      </c>
      <c r="P2832" t="s">
        <v>2642</v>
      </c>
      <c r="Q2832" t="s">
        <v>2640</v>
      </c>
      <c r="R2832" t="s">
        <v>9850</v>
      </c>
      <c r="S2832" t="s">
        <v>2671</v>
      </c>
      <c r="T2832" t="s">
        <v>2767</v>
      </c>
      <c r="U2832" t="s">
        <v>59</v>
      </c>
      <c r="V2832" s="7" t="s">
        <v>2153</v>
      </c>
      <c r="W2832" s="8">
        <v>21000</v>
      </c>
      <c r="X2832" t="s">
        <v>9851</v>
      </c>
      <c r="Y2832" t="s">
        <v>4037</v>
      </c>
      <c r="Z2832" s="8">
        <v>17106</v>
      </c>
      <c r="AA2832" s="9">
        <v>10.97</v>
      </c>
      <c r="AB2832" s="8">
        <v>184192.64000000001</v>
      </c>
      <c r="AD2832" s="10">
        <v>4847184</v>
      </c>
      <c r="AE2832" s="11">
        <v>46143</v>
      </c>
      <c r="AF2832" s="8">
        <v>16072.8</v>
      </c>
      <c r="AG2832" s="8">
        <v>19966.800000000003</v>
      </c>
      <c r="AH2832" s="12">
        <v>0.95080000000000009</v>
      </c>
      <c r="AI2832" s="8">
        <v>1820.1276207839564</v>
      </c>
      <c r="AJ2832" s="11">
        <v>48045.127620798608</v>
      </c>
      <c r="AK2832" s="11">
        <v>48306</v>
      </c>
      <c r="AL2832" s="10">
        <v>-261</v>
      </c>
      <c r="AM2832">
        <v>39934.57</v>
      </c>
      <c r="AN2832">
        <v>1.136274761904762</v>
      </c>
      <c r="AO2832" s="40" t="str">
        <f>E2832&amp;F2832&amp;U2832</f>
        <v>RABUCRG-TCFSLH</v>
      </c>
      <c r="AP2832" s="40" t="str">
        <f>_xlfn.XLOOKUP(AO2832,CrossRef!N:N,CrossRef!A:A,"NOT FOUND",0)</f>
        <v>RAB4028LT</v>
      </c>
      <c r="AQ2832" s="40" t="str">
        <f>IFERROR(_xlfn.XLOOKUP(AO2832,CrossRef!$N:$N,CrossRef!$E:$E,"Not Found"),"-")</f>
        <v>D10T2</v>
      </c>
      <c r="AR2832" s="40" t="str">
        <f>IFERROR(_xlfn.XLOOKUP(AO2832,CrossRef!$N:$N,CrossRef!$G:$G,"Not Found"),"-")</f>
        <v>4028 - TRACK FRAME</v>
      </c>
      <c r="AS2832" s="40" t="str">
        <f>IFERROR(_xlfn.XLOOKUP(AO2832,CrossRef!$N:$N,CrossRef!$H:$H,"Not Found"),"-")</f>
        <v>LT - LEFT</v>
      </c>
    </row>
    <row r="2833" spans="1:45" hidden="1" x14ac:dyDescent="0.3">
      <c r="A2833" s="38" t="str">
        <f>E2833&amp;F2833&amp;U2833</f>
        <v>RABUCRG-TCFSRH</v>
      </c>
      <c r="B2833" s="38" t="str">
        <f>I2833&amp;D2833&amp;C2833</f>
        <v>DZ82274028RI</v>
      </c>
      <c r="C2833" s="38" t="str">
        <f>_xlfn.XLOOKUP(A2833,CrossRef!N:N,CrossRef!D:D,"",0)</f>
        <v>RI</v>
      </c>
      <c r="D2833" s="38" t="str">
        <f>_xlfn.XLOOKUP(A2833,CrossRef!N:N,CrossRef!C:C,"",0)</f>
        <v>4028</v>
      </c>
      <c r="E2833" s="38" t="str">
        <f>LEFT(M2833,3)</f>
        <v>RAB</v>
      </c>
      <c r="F2833" s="38" t="str">
        <f>_xlfn.TEXTAFTER(J2833,"-")</f>
        <v>UCRG-TCFS</v>
      </c>
      <c r="G2833" t="s">
        <v>2635</v>
      </c>
      <c r="H2833" t="s">
        <v>2636</v>
      </c>
      <c r="I2833" t="s">
        <v>8303</v>
      </c>
      <c r="J2833" s="7" t="s">
        <v>2521</v>
      </c>
      <c r="K2833" t="s">
        <v>2638</v>
      </c>
      <c r="L2833" t="s">
        <v>34</v>
      </c>
      <c r="M2833" t="s">
        <v>8304</v>
      </c>
      <c r="N2833" t="s">
        <v>2640</v>
      </c>
      <c r="O2833" t="s">
        <v>2803</v>
      </c>
      <c r="P2833" t="s">
        <v>2642</v>
      </c>
      <c r="Q2833" t="s">
        <v>2640</v>
      </c>
      <c r="R2833" t="s">
        <v>9852</v>
      </c>
      <c r="S2833" t="s">
        <v>2671</v>
      </c>
      <c r="T2833" t="s">
        <v>2767</v>
      </c>
      <c r="U2833" t="s">
        <v>63</v>
      </c>
      <c r="V2833" s="7" t="s">
        <v>1091</v>
      </c>
      <c r="W2833" s="8">
        <v>21000</v>
      </c>
      <c r="X2833" t="s">
        <v>9853</v>
      </c>
      <c r="Y2833" t="s">
        <v>4037</v>
      </c>
      <c r="Z2833" s="8">
        <v>17106</v>
      </c>
      <c r="AA2833" s="9">
        <v>10.97</v>
      </c>
      <c r="AB2833" s="8">
        <v>184192.64000000001</v>
      </c>
      <c r="AD2833" s="10">
        <v>4847185</v>
      </c>
      <c r="AE2833" s="11">
        <v>46143</v>
      </c>
      <c r="AF2833" s="8">
        <v>16072.8</v>
      </c>
      <c r="AG2833" s="8">
        <v>19966.800000000003</v>
      </c>
      <c r="AH2833" s="12">
        <v>0.95080000000000009</v>
      </c>
      <c r="AI2833" s="8">
        <v>1820.1276207839564</v>
      </c>
      <c r="AJ2833" s="11">
        <v>48045.127620798608</v>
      </c>
      <c r="AK2833" s="11">
        <v>48306</v>
      </c>
      <c r="AL2833" s="10">
        <v>-261</v>
      </c>
      <c r="AM2833">
        <v>39934.57</v>
      </c>
      <c r="AN2833">
        <v>1.136274761904762</v>
      </c>
      <c r="AO2833" s="40" t="str">
        <f>E2833&amp;F2833&amp;U2833</f>
        <v>RABUCRG-TCFSRH</v>
      </c>
      <c r="AP2833" s="40" t="str">
        <f>_xlfn.XLOOKUP(AO2833,CrossRef!N:N,CrossRef!A:A,"NOT FOUND",0)</f>
        <v>RAB4028RI</v>
      </c>
      <c r="AQ2833" s="40" t="str">
        <f>IFERROR(_xlfn.XLOOKUP(AO2833,CrossRef!$N:$N,CrossRef!$E:$E,"Not Found"),"-")</f>
        <v>D10T2</v>
      </c>
      <c r="AR2833" s="40" t="str">
        <f>IFERROR(_xlfn.XLOOKUP(AO2833,CrossRef!$N:$N,CrossRef!$G:$G,"Not Found"),"-")</f>
        <v>4028 - TRACK FRAME</v>
      </c>
      <c r="AS2833" s="40" t="str">
        <f>IFERROR(_xlfn.XLOOKUP(AO2833,CrossRef!$N:$N,CrossRef!$H:$H,"Not Found"),"-")</f>
        <v>RI - RIGHT</v>
      </c>
    </row>
    <row r="2834" spans="1:45" hidden="1" x14ac:dyDescent="0.3">
      <c r="A2834" s="38" t="str">
        <f>E2834&amp;F2834&amp;U2834</f>
        <v>SPDDRIV-DIFF</v>
      </c>
      <c r="B2834" s="38" t="str">
        <f>I2834&amp;D2834&amp;C2834</f>
        <v>TD6647325800</v>
      </c>
      <c r="C2834" s="38" t="str">
        <f>_xlfn.XLOOKUP(A2834,CrossRef!N:N,CrossRef!D:D,"",0)</f>
        <v>00</v>
      </c>
      <c r="D2834" s="38" t="str">
        <f>_xlfn.XLOOKUP(A2834,CrossRef!N:N,CrossRef!C:C,"",0)</f>
        <v>3258</v>
      </c>
      <c r="E2834" s="38" t="str">
        <f>LEFT(M2834,3)</f>
        <v>SPD</v>
      </c>
      <c r="F2834" s="38" t="str">
        <f>_xlfn.TEXTAFTER(J2834,"-")</f>
        <v>DRIV-DIFF</v>
      </c>
      <c r="G2834" t="s">
        <v>2695</v>
      </c>
      <c r="H2834" t="s">
        <v>2696</v>
      </c>
      <c r="I2834" t="s">
        <v>3938</v>
      </c>
      <c r="J2834" s="7" t="s">
        <v>2522</v>
      </c>
      <c r="K2834" t="s">
        <v>2638</v>
      </c>
      <c r="L2834" t="s">
        <v>190</v>
      </c>
      <c r="M2834" t="s">
        <v>3939</v>
      </c>
      <c r="N2834" t="s">
        <v>2640</v>
      </c>
      <c r="O2834" t="s">
        <v>3054</v>
      </c>
      <c r="P2834" t="s">
        <v>2642</v>
      </c>
      <c r="Q2834" t="s">
        <v>2640</v>
      </c>
      <c r="R2834" t="s">
        <v>9854</v>
      </c>
      <c r="S2834" t="s">
        <v>2655</v>
      </c>
      <c r="T2834" t="s">
        <v>2656</v>
      </c>
      <c r="U2834" t="s">
        <v>2657</v>
      </c>
      <c r="V2834" s="7" t="s">
        <v>476</v>
      </c>
      <c r="W2834" s="8">
        <v>20000</v>
      </c>
      <c r="X2834" t="s">
        <v>9855</v>
      </c>
      <c r="Y2834" t="s">
        <v>3449</v>
      </c>
      <c r="Z2834" s="8">
        <v>21197.9</v>
      </c>
      <c r="AA2834" s="9">
        <v>14.22</v>
      </c>
      <c r="AB2834" s="8">
        <v>76870.87</v>
      </c>
      <c r="AD2834" s="10">
        <v>4855375</v>
      </c>
      <c r="AE2834" s="11">
        <v>46224</v>
      </c>
      <c r="AF2834" s="8">
        <v>21182.63</v>
      </c>
      <c r="AG2834" s="8">
        <v>19984.730000000003</v>
      </c>
      <c r="AH2834" s="12">
        <v>0.99923650000000019</v>
      </c>
      <c r="AI2834" s="8">
        <v>1405.3959212376935</v>
      </c>
      <c r="AJ2834" s="11">
        <v>47630.395921215277</v>
      </c>
      <c r="AK2834" s="11">
        <v>47845</v>
      </c>
      <c r="AL2834" s="10">
        <v>-215</v>
      </c>
      <c r="AM2834">
        <v>44234.3</v>
      </c>
      <c r="AN2834">
        <v>1.1525835000000002</v>
      </c>
      <c r="AO2834" s="40" t="str">
        <f>E2834&amp;F2834&amp;U2834</f>
        <v>SPDDRIV-DIFF</v>
      </c>
      <c r="AP2834" s="40" t="str">
        <f>_xlfn.XLOOKUP(AO2834,CrossRef!N:N,CrossRef!A:A,"NOT FOUND",0)</f>
        <v>SPD325800</v>
      </c>
      <c r="AQ2834" s="40" t="str">
        <f>IFERROR(_xlfn.XLOOKUP(AO2834,CrossRef!$N:$N,CrossRef!$E:$E,"Not Found"),"-")</f>
        <v>789D</v>
      </c>
      <c r="AR2834" s="40" t="str">
        <f>IFERROR(_xlfn.XLOOKUP(AO2834,CrossRef!$N:$N,CrossRef!$G:$G,"Not Found"),"-")</f>
        <v>3258 - DIFFERENTIAL</v>
      </c>
      <c r="AS2834" s="40" t="str">
        <f>IFERROR(_xlfn.XLOOKUP(AO2834,CrossRef!$N:$N,CrossRef!$H:$H,"Not Found"),"-")</f>
        <v>00 - (NONE)</v>
      </c>
    </row>
    <row r="2835" spans="1:45" hidden="1" x14ac:dyDescent="0.3">
      <c r="A2835" s="38" t="str">
        <f>E2835&amp;F2835&amp;U2835</f>
        <v>ATYHYSY-CYHYLH</v>
      </c>
      <c r="B2835" s="38" t="str">
        <f>I2835&amp;D2835&amp;C2835</f>
        <v>QTD375102LT</v>
      </c>
      <c r="C2835" s="38" t="str">
        <f>_xlfn.XLOOKUP(A2835,CrossRef!N:N,CrossRef!D:D,"",0)</f>
        <v>LT</v>
      </c>
      <c r="D2835" s="38" t="str">
        <f>_xlfn.XLOOKUP(A2835,CrossRef!N:N,CrossRef!C:C,"",0)</f>
        <v>5102</v>
      </c>
      <c r="E2835" s="38" t="str">
        <f>LEFT(M2835,3)</f>
        <v>ATY</v>
      </c>
      <c r="F2835" s="38" t="str">
        <f>_xlfn.TEXTAFTER(J2835,"-")</f>
        <v>HYSY-CYHY</v>
      </c>
      <c r="G2835" t="s">
        <v>2635</v>
      </c>
      <c r="H2835" t="s">
        <v>2636</v>
      </c>
      <c r="I2835" t="s">
        <v>5487</v>
      </c>
      <c r="J2835" s="7" t="s">
        <v>2403</v>
      </c>
      <c r="K2835" t="s">
        <v>2638</v>
      </c>
      <c r="L2835" t="s">
        <v>151</v>
      </c>
      <c r="M2835" t="s">
        <v>5488</v>
      </c>
      <c r="N2835" t="s">
        <v>2640</v>
      </c>
      <c r="O2835" t="s">
        <v>2641</v>
      </c>
      <c r="P2835" t="s">
        <v>2642</v>
      </c>
      <c r="Q2835" t="s">
        <v>2662</v>
      </c>
      <c r="R2835" t="s">
        <v>9856</v>
      </c>
      <c r="S2835" t="s">
        <v>2644</v>
      </c>
      <c r="T2835" t="s">
        <v>2645</v>
      </c>
      <c r="U2835" t="s">
        <v>59</v>
      </c>
      <c r="V2835" s="7" t="s">
        <v>729</v>
      </c>
      <c r="W2835" s="8">
        <v>20000</v>
      </c>
      <c r="X2835" t="s">
        <v>9857</v>
      </c>
      <c r="Y2835" t="s">
        <v>2795</v>
      </c>
      <c r="Z2835" s="8">
        <v>74606</v>
      </c>
      <c r="AA2835" s="9">
        <v>1.17</v>
      </c>
      <c r="AB2835" s="8">
        <v>20259.990000000002</v>
      </c>
      <c r="AD2835" s="10">
        <v>4799939</v>
      </c>
      <c r="AE2835" s="11">
        <v>46204</v>
      </c>
      <c r="AF2835" s="8">
        <v>74600</v>
      </c>
      <c r="AG2835" s="8">
        <v>19994</v>
      </c>
      <c r="AH2835" s="12">
        <v>0.99970000000000003</v>
      </c>
      <c r="AI2835" s="8">
        <v>17088.888888888891</v>
      </c>
      <c r="AJ2835" s="11">
        <v>63313.888888888891</v>
      </c>
      <c r="AK2835" s="11">
        <v>47738</v>
      </c>
      <c r="AL2835" s="10">
        <v>15575</v>
      </c>
      <c r="AM2835">
        <v>76376.210000000006</v>
      </c>
      <c r="AN2835">
        <v>8.881050000000032E-2</v>
      </c>
      <c r="AO2835" s="40" t="str">
        <f>E2835&amp;F2835&amp;U2835</f>
        <v>ATYHYSY-CYHYLH</v>
      </c>
      <c r="AP2835" s="40" t="str">
        <f>_xlfn.XLOOKUP(AO2835,CrossRef!N:N,CrossRef!A:A,"NOT FOUND",0)</f>
        <v>ATY5102LT</v>
      </c>
      <c r="AQ2835" s="40" t="str">
        <f>IFERROR(_xlfn.XLOOKUP(AO2835,CrossRef!$N:$N,CrossRef!$E:$E,"Not Found"),"-")</f>
        <v>793C</v>
      </c>
      <c r="AR2835" s="40" t="str">
        <f>IFERROR(_xlfn.XLOOKUP(AO2835,CrossRef!$N:$N,CrossRef!$G:$G,"Not Found"),"-")</f>
        <v>5102 - LIFT/HOIST CYLINDER</v>
      </c>
      <c r="AS2835" s="40" t="str">
        <f>IFERROR(_xlfn.XLOOKUP(AO2835,CrossRef!$N:$N,CrossRef!$H:$H,"Not Found"),"-")</f>
        <v>LT - LEFT</v>
      </c>
    </row>
    <row r="2836" spans="1:45" hidden="1" x14ac:dyDescent="0.3">
      <c r="A2836" s="38" t="str">
        <f>E2836&amp;F2836&amp;U2836</f>
        <v>HCMSURE-SWBR</v>
      </c>
      <c r="B2836" s="38" t="str">
        <f>I2836&amp;D2836&amp;C2836</f>
        <v>EX7170</v>
      </c>
      <c r="C2836" s="38" t="str">
        <f>_xlfn.XLOOKUP(A2836,CrossRef!N:N,CrossRef!D:D,"",0)</f>
        <v/>
      </c>
      <c r="D2836" s="38" t="str">
        <f>_xlfn.XLOOKUP(A2836,CrossRef!N:N,CrossRef!C:C,"",0)</f>
        <v/>
      </c>
      <c r="E2836" s="38" t="str">
        <f>LEFT(M2836,3)</f>
        <v>HCM</v>
      </c>
      <c r="F2836" s="38" t="str">
        <f>_xlfn.TEXTAFTER(J2836,"-")</f>
        <v>SURE-SWBR</v>
      </c>
      <c r="G2836" t="s">
        <v>2648</v>
      </c>
      <c r="H2836" t="s">
        <v>2649</v>
      </c>
      <c r="I2836" t="s">
        <v>3079</v>
      </c>
      <c r="J2836" s="7" t="s">
        <v>2523</v>
      </c>
      <c r="K2836" t="s">
        <v>2668</v>
      </c>
      <c r="L2836" t="s">
        <v>3052</v>
      </c>
      <c r="M2836" t="s">
        <v>3080</v>
      </c>
      <c r="N2836" t="s">
        <v>2640</v>
      </c>
      <c r="O2836" t="s">
        <v>3054</v>
      </c>
      <c r="P2836" t="s">
        <v>2642</v>
      </c>
      <c r="Q2836" t="s">
        <v>2640</v>
      </c>
      <c r="R2836" t="s">
        <v>9858</v>
      </c>
      <c r="S2836" t="s">
        <v>2671</v>
      </c>
      <c r="T2836" t="s">
        <v>2751</v>
      </c>
      <c r="U2836" t="s">
        <v>2657</v>
      </c>
      <c r="V2836" s="7" t="s">
        <v>1089</v>
      </c>
      <c r="W2836" s="8">
        <v>36000</v>
      </c>
      <c r="X2836" t="s">
        <v>9859</v>
      </c>
      <c r="Y2836" t="s">
        <v>8480</v>
      </c>
      <c r="Z2836" s="8">
        <v>15935.31</v>
      </c>
      <c r="AA2836" s="9">
        <v>14.58</v>
      </c>
      <c r="AB2836" s="8">
        <v>403523.59</v>
      </c>
      <c r="AD2836" s="10">
        <v>0</v>
      </c>
      <c r="AE2836" s="11"/>
      <c r="AF2836" s="8"/>
      <c r="AG2836" s="8">
        <v>20064.690000000002</v>
      </c>
      <c r="AH2836" s="12">
        <v>0.55735250000000003</v>
      </c>
      <c r="AI2836" s="8">
        <v>1376.1790123456792</v>
      </c>
      <c r="AJ2836" s="11">
        <v>47601.179012349538</v>
      </c>
      <c r="AK2836" s="11">
        <v>47445</v>
      </c>
      <c r="AL2836" s="10">
        <v>156</v>
      </c>
      <c r="AM2836">
        <v>33722.909999999996</v>
      </c>
      <c r="AO2836" s="40" t="str">
        <f>E2836&amp;F2836&amp;U2836</f>
        <v>HCMSURE-SWBR</v>
      </c>
      <c r="AP2836" s="40" t="str">
        <f>_xlfn.XLOOKUP(AO2836,CrossRef!N:N,CrossRef!A:A,"NOT FOUND",0)</f>
        <v>NOT FOUND</v>
      </c>
      <c r="AQ2836" s="40" t="str">
        <f>IFERROR(_xlfn.XLOOKUP(AO2836,CrossRef!$N:$N,CrossRef!$E:$E,"Not Found"),"-")</f>
        <v>Not Found</v>
      </c>
      <c r="AR2836" s="40" t="str">
        <f>IFERROR(_xlfn.XLOOKUP(AO2836,CrossRef!$N:$N,CrossRef!$G:$G,"Not Found"),"-")</f>
        <v>Not Found</v>
      </c>
      <c r="AS2836" s="40" t="str">
        <f>IFERROR(_xlfn.XLOOKUP(AO2836,CrossRef!$N:$N,CrossRef!$H:$H,"Not Found"),"-")</f>
        <v>Not Found</v>
      </c>
    </row>
    <row r="2837" spans="1:45" hidden="1" x14ac:dyDescent="0.3">
      <c r="A2837" s="38" t="str">
        <f>E2837&amp;F2837&amp;U2837</f>
        <v>SSPDRIV-FIDVRHR</v>
      </c>
      <c r="B2837" s="38" t="str">
        <f>I2837&amp;D2837&amp;C2837</f>
        <v>TD63434008RI</v>
      </c>
      <c r="C2837" s="38" t="str">
        <f>_xlfn.XLOOKUP(A2837,CrossRef!N:N,CrossRef!D:D,"",0)</f>
        <v>RI</v>
      </c>
      <c r="D2837" s="38" t="str">
        <f>_xlfn.XLOOKUP(A2837,CrossRef!N:N,CrossRef!C:C,"",0)</f>
        <v>4008</v>
      </c>
      <c r="E2837" s="38" t="str">
        <f>LEFT(M2837,3)</f>
        <v>SSP</v>
      </c>
      <c r="F2837" s="38" t="str">
        <f>_xlfn.TEXTAFTER(J2837,"-")</f>
        <v>DRIV-FIDV</v>
      </c>
      <c r="G2837" t="s">
        <v>2725</v>
      </c>
      <c r="H2837" t="s">
        <v>2726</v>
      </c>
      <c r="I2837" t="s">
        <v>3208</v>
      </c>
      <c r="J2837" s="7" t="s">
        <v>2524</v>
      </c>
      <c r="K2837" t="s">
        <v>2638</v>
      </c>
      <c r="L2837" t="s">
        <v>183</v>
      </c>
      <c r="M2837" t="s">
        <v>3209</v>
      </c>
      <c r="N2837" t="s">
        <v>2640</v>
      </c>
      <c r="O2837" t="s">
        <v>2803</v>
      </c>
      <c r="P2837" t="s">
        <v>2642</v>
      </c>
      <c r="Q2837" t="s">
        <v>2640</v>
      </c>
      <c r="R2837" t="s">
        <v>9860</v>
      </c>
      <c r="S2837" t="s">
        <v>2655</v>
      </c>
      <c r="T2837" t="s">
        <v>2682</v>
      </c>
      <c r="U2837" t="s">
        <v>494</v>
      </c>
      <c r="V2837" s="7" t="s">
        <v>549</v>
      </c>
      <c r="W2837" s="8">
        <v>24000</v>
      </c>
      <c r="X2837" t="s">
        <v>9861</v>
      </c>
      <c r="Y2837" t="s">
        <v>3128</v>
      </c>
      <c r="Z2837" s="8">
        <v>46545</v>
      </c>
      <c r="AA2837" s="9">
        <v>11.38</v>
      </c>
      <c r="AB2837" s="8">
        <v>152733.69</v>
      </c>
      <c r="AD2837" s="10">
        <v>4777101</v>
      </c>
      <c r="AE2837" s="11">
        <v>45912</v>
      </c>
      <c r="AF2837" s="8">
        <v>42641.51</v>
      </c>
      <c r="AG2837" s="8">
        <v>20096.510000000009</v>
      </c>
      <c r="AH2837" s="12">
        <v>0.83735458333333368</v>
      </c>
      <c r="AI2837" s="8">
        <v>1765.9499121265385</v>
      </c>
      <c r="AJ2837" s="11">
        <v>47990.949912118056</v>
      </c>
      <c r="AK2837" s="11">
        <v>47447</v>
      </c>
      <c r="AL2837" s="10">
        <v>543</v>
      </c>
      <c r="AM2837">
        <v>60451.360000000001</v>
      </c>
      <c r="AN2837">
        <v>0.74207708333333322</v>
      </c>
      <c r="AO2837" s="40" t="str">
        <f>E2837&amp;F2837&amp;U2837</f>
        <v>SSPDRIV-FIDVRHR</v>
      </c>
      <c r="AP2837" s="40" t="str">
        <f>_xlfn.XLOOKUP(AO2837,CrossRef!N:N,CrossRef!A:A,"NOT FOUND",0)</f>
        <v>SSP4008RI</v>
      </c>
      <c r="AQ2837" s="40" t="str">
        <f>IFERROR(_xlfn.XLOOKUP(AO2837,CrossRef!$N:$N,CrossRef!$E:$E,"Not Found"),"-")</f>
        <v>793F</v>
      </c>
      <c r="AR2837" s="40" t="str">
        <f>IFERROR(_xlfn.XLOOKUP(AO2837,CrossRef!$N:$N,CrossRef!$G:$G,"Not Found"),"-")</f>
        <v>4008 - FINAL DRIVE, BRAKE &amp; WHEEL</v>
      </c>
      <c r="AS2837" s="40" t="str">
        <f>IFERROR(_xlfn.XLOOKUP(AO2837,CrossRef!$N:$N,CrossRef!$H:$H,"Not Found"),"-")</f>
        <v>RI - RIGHT</v>
      </c>
    </row>
    <row r="2838" spans="1:45" hidden="1" x14ac:dyDescent="0.3">
      <c r="A2838" s="38" t="str">
        <f>E2838&amp;F2838&amp;U2838</f>
        <v>340HYSYLH</v>
      </c>
      <c r="B2838" s="38" t="str">
        <f>I2838&amp;D2838&amp;C2838</f>
        <v>QEX011</v>
      </c>
      <c r="C2838" s="38" t="str">
        <f>_xlfn.XLOOKUP(A2838,CrossRef!N:N,CrossRef!D:D,"",0)</f>
        <v/>
      </c>
      <c r="D2838" s="38" t="str">
        <f>_xlfn.XLOOKUP(A2838,CrossRef!N:N,CrossRef!C:C,"",0)</f>
        <v/>
      </c>
      <c r="E2838" s="38" t="str">
        <f>LEFT(M2838,3)</f>
        <v>340</v>
      </c>
      <c r="F2838" s="38" t="str">
        <f>_xlfn.TEXTAFTER(J2838,"-")</f>
        <v>HYSY</v>
      </c>
      <c r="G2838" t="s">
        <v>2635</v>
      </c>
      <c r="H2838" t="s">
        <v>2636</v>
      </c>
      <c r="I2838" t="s">
        <v>2838</v>
      </c>
      <c r="J2838" s="7" t="s">
        <v>2525</v>
      </c>
      <c r="K2838" t="s">
        <v>2638</v>
      </c>
      <c r="L2838" t="s">
        <v>2755</v>
      </c>
      <c r="M2838" t="s">
        <v>2839</v>
      </c>
      <c r="N2838" t="s">
        <v>2640</v>
      </c>
      <c r="O2838" t="s">
        <v>2641</v>
      </c>
      <c r="P2838" t="s">
        <v>2642</v>
      </c>
      <c r="Q2838" t="s">
        <v>2640</v>
      </c>
      <c r="R2838" t="s">
        <v>9862</v>
      </c>
      <c r="S2838" t="s">
        <v>2655</v>
      </c>
      <c r="T2838" t="s">
        <v>9863</v>
      </c>
      <c r="U2838" t="s">
        <v>59</v>
      </c>
      <c r="V2838" s="7" t="s">
        <v>2526</v>
      </c>
      <c r="W2838" s="8">
        <v>22000</v>
      </c>
      <c r="X2838" t="s">
        <v>9864</v>
      </c>
      <c r="Y2838" t="s">
        <v>9865</v>
      </c>
      <c r="Z2838" s="8">
        <v>69943.199999999997</v>
      </c>
      <c r="AA2838" s="9">
        <v>13.19</v>
      </c>
      <c r="AB2838" s="8">
        <v>20940.27</v>
      </c>
      <c r="AD2838" s="10">
        <v>4904039</v>
      </c>
      <c r="AE2838" s="11">
        <v>46088</v>
      </c>
      <c r="AF2838" s="8">
        <v>68048</v>
      </c>
      <c r="AG2838" s="8">
        <v>20104.800000000003</v>
      </c>
      <c r="AH2838" s="12">
        <v>0.91385454545454559</v>
      </c>
      <c r="AI2838" s="8">
        <v>1524.2456406368465</v>
      </c>
      <c r="AJ2838" s="11">
        <v>47749.245640624998</v>
      </c>
      <c r="AK2838" s="11">
        <v>47722</v>
      </c>
      <c r="AL2838" s="10">
        <v>27</v>
      </c>
      <c r="AM2838">
        <v>89688.63</v>
      </c>
      <c r="AN2838">
        <v>0.98366500000000023</v>
      </c>
      <c r="AO2838" s="40" t="str">
        <f>E2838&amp;F2838&amp;U2838</f>
        <v>340HYSYLH</v>
      </c>
      <c r="AP2838" s="40" t="str">
        <f>_xlfn.XLOOKUP(AO2838,CrossRef!N:N,CrossRef!A:A,"NOT FOUND",0)</f>
        <v>NOT FOUND</v>
      </c>
      <c r="AQ2838" s="40" t="str">
        <f>IFERROR(_xlfn.XLOOKUP(AO2838,CrossRef!$N:$N,CrossRef!$E:$E,"Not Found"),"-")</f>
        <v>Not Found</v>
      </c>
      <c r="AR2838" s="40" t="str">
        <f>IFERROR(_xlfn.XLOOKUP(AO2838,CrossRef!$N:$N,CrossRef!$G:$G,"Not Found"),"-")</f>
        <v>Not Found</v>
      </c>
      <c r="AS2838" s="40" t="str">
        <f>IFERROR(_xlfn.XLOOKUP(AO2838,CrossRef!$N:$N,CrossRef!$H:$H,"Not Found"),"-")</f>
        <v>Not Found</v>
      </c>
    </row>
    <row r="2839" spans="1:45" hidden="1" x14ac:dyDescent="0.3">
      <c r="A2839" s="38" t="str">
        <f>E2839&amp;F2839&amp;U2839</f>
        <v>SSPSURE-SPSNRHR</v>
      </c>
      <c r="B2839" s="38" t="str">
        <f>I2839&amp;D2839&amp;C2839</f>
        <v>TD63497213RR</v>
      </c>
      <c r="C2839" s="38" t="str">
        <f>_xlfn.XLOOKUP(A2839,CrossRef!N:N,CrossRef!D:D,"",0)</f>
        <v>RR</v>
      </c>
      <c r="D2839" s="38" t="str">
        <f>_xlfn.XLOOKUP(A2839,CrossRef!N:N,CrossRef!C:C,"",0)</f>
        <v>7213</v>
      </c>
      <c r="E2839" s="38" t="str">
        <f>LEFT(M2839,3)</f>
        <v>SSP</v>
      </c>
      <c r="F2839" s="38" t="str">
        <f>_xlfn.TEXTAFTER(J2839,"-")</f>
        <v>SURE-SPSN</v>
      </c>
      <c r="G2839" t="s">
        <v>2725</v>
      </c>
      <c r="H2839" t="s">
        <v>2726</v>
      </c>
      <c r="I2839" t="s">
        <v>3248</v>
      </c>
      <c r="J2839" s="7" t="s">
        <v>1983</v>
      </c>
      <c r="K2839" t="s">
        <v>2638</v>
      </c>
      <c r="L2839" t="s">
        <v>183</v>
      </c>
      <c r="M2839" t="s">
        <v>3249</v>
      </c>
      <c r="N2839" t="s">
        <v>2640</v>
      </c>
      <c r="O2839" t="s">
        <v>2803</v>
      </c>
      <c r="P2839" t="s">
        <v>2642</v>
      </c>
      <c r="Q2839" t="s">
        <v>2640</v>
      </c>
      <c r="R2839" t="s">
        <v>9866</v>
      </c>
      <c r="S2839" t="s">
        <v>2644</v>
      </c>
      <c r="T2839" t="s">
        <v>2720</v>
      </c>
      <c r="U2839" t="s">
        <v>494</v>
      </c>
      <c r="V2839" s="7" t="s">
        <v>952</v>
      </c>
      <c r="W2839" s="8">
        <v>25000</v>
      </c>
      <c r="X2839" t="s">
        <v>9867</v>
      </c>
      <c r="Y2839" t="s">
        <v>2806</v>
      </c>
      <c r="Z2839" s="8">
        <v>46226</v>
      </c>
      <c r="AA2839" s="9">
        <v>15.86</v>
      </c>
      <c r="AB2839" s="8">
        <v>36270.04</v>
      </c>
      <c r="AD2839" s="10">
        <v>4452537</v>
      </c>
      <c r="AE2839" s="11">
        <v>45927</v>
      </c>
      <c r="AF2839" s="8">
        <v>41373.449999999997</v>
      </c>
      <c r="AG2839" s="8">
        <v>20147.449999999997</v>
      </c>
      <c r="AH2839" s="12">
        <v>0.80589799999999989</v>
      </c>
      <c r="AI2839" s="8">
        <v>1270.3310214375788</v>
      </c>
      <c r="AJ2839" s="11">
        <v>47495.331021446756</v>
      </c>
      <c r="AK2839" s="11">
        <v>47625</v>
      </c>
      <c r="AL2839" s="10">
        <v>-130</v>
      </c>
      <c r="AM2839">
        <v>68430</v>
      </c>
      <c r="AN2839">
        <v>1.0822620000000001</v>
      </c>
      <c r="AO2839" s="40" t="str">
        <f>E2839&amp;F2839&amp;U2839</f>
        <v>SSPSURE-SPSNRHR</v>
      </c>
      <c r="AP2839" s="40" t="str">
        <f>_xlfn.XLOOKUP(AO2839,CrossRef!N:N,CrossRef!A:A,"NOT FOUND",0)</f>
        <v>SSP7213RR</v>
      </c>
      <c r="AQ2839" s="40" t="str">
        <f>IFERROR(_xlfn.XLOOKUP(AO2839,CrossRef!$N:$N,CrossRef!$E:$E,"Not Found"),"-")</f>
        <v>793F</v>
      </c>
      <c r="AR2839" s="40" t="str">
        <f>IFERROR(_xlfn.XLOOKUP(AO2839,CrossRef!$N:$N,CrossRef!$G:$G,"Not Found"),"-")</f>
        <v>7213 - REAR SUSPENSION CYLINDER</v>
      </c>
      <c r="AS2839" s="40" t="str">
        <f>IFERROR(_xlfn.XLOOKUP(AO2839,CrossRef!$N:$N,CrossRef!$H:$H,"Not Found"),"-")</f>
        <v>RR - RIGHT REAR</v>
      </c>
    </row>
    <row r="2840" spans="1:45" hidden="1" x14ac:dyDescent="0.3">
      <c r="A2840" s="38" t="str">
        <f>E2840&amp;F2840&amp;U2840</f>
        <v>APXSURE-SPSNRHF</v>
      </c>
      <c r="B2840" s="38" t="str">
        <f>I2840&amp;D2840&amp;C2840</f>
        <v>TD61067201RF</v>
      </c>
      <c r="C2840" s="38" t="str">
        <f>_xlfn.XLOOKUP(A2840,CrossRef!N:N,CrossRef!D:D,"",0)</f>
        <v>RF</v>
      </c>
      <c r="D2840" s="38" t="str">
        <f>_xlfn.XLOOKUP(A2840,CrossRef!N:N,CrossRef!C:C,"",0)</f>
        <v>7201</v>
      </c>
      <c r="E2840" s="38" t="str">
        <f>LEFT(M2840,3)</f>
        <v>APX</v>
      </c>
      <c r="F2840" s="38" t="str">
        <f>_xlfn.TEXTAFTER(J2840,"-")</f>
        <v>SURE-SPSN</v>
      </c>
      <c r="G2840" t="s">
        <v>2648</v>
      </c>
      <c r="H2840" t="s">
        <v>2649</v>
      </c>
      <c r="I2840" t="s">
        <v>5338</v>
      </c>
      <c r="J2840" s="7" t="s">
        <v>2527</v>
      </c>
      <c r="K2840" t="s">
        <v>2638</v>
      </c>
      <c r="L2840" t="s">
        <v>177</v>
      </c>
      <c r="M2840" t="s">
        <v>5339</v>
      </c>
      <c r="N2840" t="s">
        <v>2652</v>
      </c>
      <c r="O2840" t="s">
        <v>2653</v>
      </c>
      <c r="P2840" t="s">
        <v>2642</v>
      </c>
      <c r="Q2840" t="s">
        <v>2640</v>
      </c>
      <c r="R2840" t="s">
        <v>9868</v>
      </c>
      <c r="S2840" t="s">
        <v>2644</v>
      </c>
      <c r="T2840" t="s">
        <v>2720</v>
      </c>
      <c r="U2840" t="s">
        <v>488</v>
      </c>
      <c r="V2840" s="7" t="s">
        <v>1042</v>
      </c>
      <c r="W2840" s="8">
        <v>22000</v>
      </c>
      <c r="X2840" t="s">
        <v>9869</v>
      </c>
      <c r="Y2840" t="s">
        <v>2722</v>
      </c>
      <c r="Z2840" s="8">
        <v>73575.570000000007</v>
      </c>
      <c r="AA2840" s="9">
        <v>0.04</v>
      </c>
      <c r="AB2840" s="8">
        <v>29554.47</v>
      </c>
      <c r="AD2840" s="10">
        <v>4593712</v>
      </c>
      <c r="AE2840" s="11">
        <v>45909</v>
      </c>
      <c r="AF2840" s="8">
        <v>71770.350000000006</v>
      </c>
      <c r="AG2840" s="8">
        <v>20194.78</v>
      </c>
      <c r="AH2840" s="12">
        <v>0.9179445454545454</v>
      </c>
      <c r="AI2840" s="8">
        <v>504869.49999999994</v>
      </c>
      <c r="AJ2840" s="11"/>
      <c r="AK2840" s="11">
        <v>48609</v>
      </c>
      <c r="AL2840" s="10"/>
      <c r="AM2840">
        <v>73670.930000000008</v>
      </c>
      <c r="AN2840">
        <v>8.6390000000000078E-2</v>
      </c>
      <c r="AO2840" s="40" t="str">
        <f>E2840&amp;F2840&amp;U2840</f>
        <v>APXSURE-SPSNRHF</v>
      </c>
      <c r="AP2840" s="40" t="str">
        <f>_xlfn.XLOOKUP(AO2840,CrossRef!N:N,CrossRef!A:A,"NOT FOUND",0)</f>
        <v>APX7201RF</v>
      </c>
      <c r="AQ2840" s="40" t="str">
        <f>IFERROR(_xlfn.XLOOKUP(AO2840,CrossRef!$N:$N,CrossRef!$E:$E,"Not Found"),"-")</f>
        <v>785C</v>
      </c>
      <c r="AR2840" s="40" t="str">
        <f>IFERROR(_xlfn.XLOOKUP(AO2840,CrossRef!$N:$N,CrossRef!$G:$G,"Not Found"),"-")</f>
        <v>7201 - SUSPENSION CYLINDER</v>
      </c>
      <c r="AS2840" s="40" t="str">
        <f>IFERROR(_xlfn.XLOOKUP(AO2840,CrossRef!$N:$N,CrossRef!$H:$H,"Not Found"),"-")</f>
        <v>RF - RIGHT FRONT</v>
      </c>
    </row>
    <row r="2841" spans="1:45" hidden="1" x14ac:dyDescent="0.3">
      <c r="A2841" s="38" t="str">
        <f>E2841&amp;F2841&amp;U2841</f>
        <v>HCMENGI</v>
      </c>
      <c r="B2841" s="38" t="str">
        <f>I2841&amp;D2841&amp;C2841</f>
        <v>EX7150100000</v>
      </c>
      <c r="C2841" s="38" t="str">
        <f>_xlfn.XLOOKUP(A2841,CrossRef!N:N,CrossRef!D:D,"",0)</f>
        <v>00</v>
      </c>
      <c r="D2841" s="38" t="str">
        <f>_xlfn.XLOOKUP(A2841,CrossRef!N:N,CrossRef!C:C,"",0)</f>
        <v>1000</v>
      </c>
      <c r="E2841" s="38" t="str">
        <f>LEFT(M2841,3)</f>
        <v>HCM</v>
      </c>
      <c r="F2841" s="38" t="str">
        <f>_xlfn.TEXTAFTER(J2841,"-")</f>
        <v>ENGI</v>
      </c>
      <c r="G2841" t="s">
        <v>2695</v>
      </c>
      <c r="H2841" t="s">
        <v>2696</v>
      </c>
      <c r="I2841" t="s">
        <v>2958</v>
      </c>
      <c r="J2841" s="7" t="s">
        <v>1159</v>
      </c>
      <c r="K2841" t="s">
        <v>2668</v>
      </c>
      <c r="L2841" t="s">
        <v>2959</v>
      </c>
      <c r="M2841" t="s">
        <v>2960</v>
      </c>
      <c r="N2841" t="s">
        <v>2640</v>
      </c>
      <c r="O2841" t="s">
        <v>2803</v>
      </c>
      <c r="P2841" t="s">
        <v>2642</v>
      </c>
      <c r="Q2841" t="s">
        <v>2640</v>
      </c>
      <c r="R2841" t="s">
        <v>9870</v>
      </c>
      <c r="S2841" t="s">
        <v>2655</v>
      </c>
      <c r="T2841" t="s">
        <v>3265</v>
      </c>
      <c r="U2841" t="s">
        <v>2657</v>
      </c>
      <c r="V2841" s="7" t="s">
        <v>1716</v>
      </c>
      <c r="W2841" s="8">
        <v>24000</v>
      </c>
      <c r="X2841" t="s">
        <v>3329</v>
      </c>
      <c r="Y2841" t="s">
        <v>9871</v>
      </c>
      <c r="Z2841" s="8">
        <v>28045.599999999999</v>
      </c>
      <c r="AA2841" s="9">
        <v>16.739999999999998</v>
      </c>
      <c r="AB2841" s="8">
        <v>934366.17</v>
      </c>
      <c r="AD2841" s="10">
        <v>4754190</v>
      </c>
      <c r="AE2841" s="11">
        <v>46013</v>
      </c>
      <c r="AF2841" s="8">
        <v>24253.200000000001</v>
      </c>
      <c r="AG2841" s="8">
        <v>20207.599999999999</v>
      </c>
      <c r="AH2841" s="12">
        <v>0.84198333333333331</v>
      </c>
      <c r="AI2841" s="8">
        <v>1207.1445639187575</v>
      </c>
      <c r="AJ2841" s="11">
        <v>47432.144563923612</v>
      </c>
      <c r="AK2841" s="11">
        <v>47437</v>
      </c>
      <c r="AL2841" s="10">
        <v>-5</v>
      </c>
      <c r="AM2841">
        <v>48334.479999999996</v>
      </c>
      <c r="AN2841">
        <v>1.0033866666666664</v>
      </c>
      <c r="AO2841" s="40" t="str">
        <f>E2841&amp;F2841&amp;U2841</f>
        <v>HCMENGI</v>
      </c>
      <c r="AP2841" s="40" t="str">
        <f>_xlfn.XLOOKUP(AO2841,CrossRef!N:N,CrossRef!A:A,"NOT FOUND",0)</f>
        <v>HCM100000</v>
      </c>
      <c r="AQ2841" s="40" t="str">
        <f>IFERROR(_xlfn.XLOOKUP(AO2841,CrossRef!$N:$N,CrossRef!$E:$E,"Not Found"),"-")</f>
        <v>EX2500</v>
      </c>
      <c r="AR2841" s="40" t="str">
        <f>IFERROR(_xlfn.XLOOKUP(AO2841,CrossRef!$N:$N,CrossRef!$G:$G,"Not Found"),"-")</f>
        <v>1000 - ENGINE</v>
      </c>
      <c r="AS2841" s="40" t="str">
        <f>IFERROR(_xlfn.XLOOKUP(AO2841,CrossRef!$N:$N,CrossRef!$H:$H,"Not Found"),"-")</f>
        <v>00 - (NONE)</v>
      </c>
    </row>
    <row r="2842" spans="1:45" hidden="1" x14ac:dyDescent="0.3">
      <c r="A2842" s="38" t="str">
        <f>E2842&amp;F2842&amp;U2842</f>
        <v>HCMENGI-COSYFR</v>
      </c>
      <c r="B2842" s="38" t="str">
        <f>I2842&amp;D2842&amp;C2842</f>
        <v>EX7150</v>
      </c>
      <c r="C2842" s="38" t="str">
        <f>_xlfn.XLOOKUP(A2842,CrossRef!N:N,CrossRef!D:D,"",0)</f>
        <v/>
      </c>
      <c r="D2842" s="38" t="str">
        <f>_xlfn.XLOOKUP(A2842,CrossRef!N:N,CrossRef!C:C,"",0)</f>
        <v/>
      </c>
      <c r="E2842" s="38" t="str">
        <f>LEFT(M2842,3)</f>
        <v>HCM</v>
      </c>
      <c r="F2842" s="38" t="str">
        <f>_xlfn.TEXTAFTER(J2842,"-")</f>
        <v>ENGI-COSY</v>
      </c>
      <c r="G2842" t="s">
        <v>2695</v>
      </c>
      <c r="H2842" t="s">
        <v>2696</v>
      </c>
      <c r="I2842" t="s">
        <v>2958</v>
      </c>
      <c r="J2842" s="7" t="s">
        <v>2528</v>
      </c>
      <c r="K2842" t="s">
        <v>2668</v>
      </c>
      <c r="L2842" t="s">
        <v>2959</v>
      </c>
      <c r="M2842" t="s">
        <v>2960</v>
      </c>
      <c r="N2842" t="s">
        <v>2640</v>
      </c>
      <c r="O2842" t="s">
        <v>2803</v>
      </c>
      <c r="P2842" t="s">
        <v>2642</v>
      </c>
      <c r="Q2842" t="s">
        <v>2640</v>
      </c>
      <c r="R2842" t="s">
        <v>9872</v>
      </c>
      <c r="S2842" t="s">
        <v>2655</v>
      </c>
      <c r="T2842" t="s">
        <v>3253</v>
      </c>
      <c r="U2842" t="s">
        <v>233</v>
      </c>
      <c r="V2842" s="7" t="s">
        <v>1802</v>
      </c>
      <c r="W2842" s="8">
        <v>24000</v>
      </c>
      <c r="X2842" t="s">
        <v>9873</v>
      </c>
      <c r="Y2842" t="s">
        <v>9874</v>
      </c>
      <c r="Z2842" s="8">
        <v>28045.599999999999</v>
      </c>
      <c r="AA2842" s="9">
        <v>16.739999999999998</v>
      </c>
      <c r="AB2842" s="8">
        <v>44704.7</v>
      </c>
      <c r="AD2842" s="10">
        <v>4754191</v>
      </c>
      <c r="AE2842" s="11">
        <v>46017</v>
      </c>
      <c r="AF2842" s="8">
        <v>24253.200000000001</v>
      </c>
      <c r="AG2842" s="8">
        <v>20207.599999999999</v>
      </c>
      <c r="AH2842" s="12">
        <v>0.84198333333333331</v>
      </c>
      <c r="AI2842" s="8">
        <v>1207.1445639187575</v>
      </c>
      <c r="AJ2842" s="11">
        <v>47432.144563923612</v>
      </c>
      <c r="AK2842" s="11">
        <v>47452</v>
      </c>
      <c r="AL2842" s="10">
        <v>-20</v>
      </c>
      <c r="AM2842">
        <v>48585.58</v>
      </c>
      <c r="AN2842">
        <v>1.0138491666666667</v>
      </c>
      <c r="AO2842" s="40" t="str">
        <f>E2842&amp;F2842&amp;U2842</f>
        <v>HCMENGI-COSYFR</v>
      </c>
      <c r="AP2842" s="40" t="str">
        <f>_xlfn.XLOOKUP(AO2842,CrossRef!N:N,CrossRef!A:A,"NOT FOUND",0)</f>
        <v>NOT FOUND</v>
      </c>
      <c r="AQ2842" s="40" t="str">
        <f>IFERROR(_xlfn.XLOOKUP(AO2842,CrossRef!$N:$N,CrossRef!$E:$E,"Not Found"),"-")</f>
        <v>Not Found</v>
      </c>
      <c r="AR2842" s="40" t="str">
        <f>IFERROR(_xlfn.XLOOKUP(AO2842,CrossRef!$N:$N,CrossRef!$G:$G,"Not Found"),"-")</f>
        <v>Not Found</v>
      </c>
      <c r="AS2842" s="40" t="str">
        <f>IFERROR(_xlfn.XLOOKUP(AO2842,CrossRef!$N:$N,CrossRef!$H:$H,"Not Found"),"-")</f>
        <v>Not Found</v>
      </c>
    </row>
    <row r="2843" spans="1:45" hidden="1" x14ac:dyDescent="0.3">
      <c r="A2843" s="38" t="str">
        <f>E2843&amp;F2843&amp;U2843</f>
        <v>HCMENGI-COSYRR</v>
      </c>
      <c r="B2843" s="38" t="str">
        <f>I2843&amp;D2843&amp;C2843</f>
        <v>EX7150</v>
      </c>
      <c r="C2843" s="38" t="str">
        <f>_xlfn.XLOOKUP(A2843,CrossRef!N:N,CrossRef!D:D,"",0)</f>
        <v/>
      </c>
      <c r="D2843" s="38" t="str">
        <f>_xlfn.XLOOKUP(A2843,CrossRef!N:N,CrossRef!C:C,"",0)</f>
        <v/>
      </c>
      <c r="E2843" s="38" t="str">
        <f>LEFT(M2843,3)</f>
        <v>HCM</v>
      </c>
      <c r="F2843" s="38" t="str">
        <f>_xlfn.TEXTAFTER(J2843,"-")</f>
        <v>ENGI-COSY</v>
      </c>
      <c r="G2843" t="s">
        <v>2695</v>
      </c>
      <c r="H2843" t="s">
        <v>2696</v>
      </c>
      <c r="I2843" t="s">
        <v>2958</v>
      </c>
      <c r="J2843" s="7" t="s">
        <v>2528</v>
      </c>
      <c r="K2843" t="s">
        <v>2668</v>
      </c>
      <c r="L2843" t="s">
        <v>2959</v>
      </c>
      <c r="M2843" t="s">
        <v>2960</v>
      </c>
      <c r="N2843" t="s">
        <v>2640</v>
      </c>
      <c r="O2843" t="s">
        <v>2803</v>
      </c>
      <c r="P2843" t="s">
        <v>2642</v>
      </c>
      <c r="Q2843" t="s">
        <v>2640</v>
      </c>
      <c r="R2843" t="s">
        <v>9875</v>
      </c>
      <c r="S2843" t="s">
        <v>2655</v>
      </c>
      <c r="T2843" t="s">
        <v>3253</v>
      </c>
      <c r="U2843" t="s">
        <v>230</v>
      </c>
      <c r="V2843" s="7" t="s">
        <v>6337</v>
      </c>
      <c r="W2843" s="8">
        <v>24000</v>
      </c>
      <c r="X2843" t="s">
        <v>9876</v>
      </c>
      <c r="Y2843" t="s">
        <v>9877</v>
      </c>
      <c r="Z2843" s="8">
        <v>28045.599999999999</v>
      </c>
      <c r="AA2843" s="9">
        <v>16.739999999999998</v>
      </c>
      <c r="AB2843" s="8">
        <v>51010.58</v>
      </c>
      <c r="AD2843" s="10">
        <v>4754192</v>
      </c>
      <c r="AE2843" s="11">
        <v>46021</v>
      </c>
      <c r="AF2843" s="8">
        <v>24253.200000000001</v>
      </c>
      <c r="AG2843" s="8">
        <v>20207.599999999999</v>
      </c>
      <c r="AH2843" s="12">
        <v>0.84198333333333331</v>
      </c>
      <c r="AI2843" s="8">
        <v>1207.1445639187575</v>
      </c>
      <c r="AJ2843" s="11">
        <v>47432.144563923612</v>
      </c>
      <c r="AK2843" s="11">
        <v>47452</v>
      </c>
      <c r="AL2843" s="10">
        <v>-20</v>
      </c>
      <c r="AM2843">
        <v>48585.58</v>
      </c>
      <c r="AN2843">
        <v>1.0138491666666667</v>
      </c>
      <c r="AO2843" s="40" t="str">
        <f>E2843&amp;F2843&amp;U2843</f>
        <v>HCMENGI-COSYRR</v>
      </c>
      <c r="AP2843" s="40" t="str">
        <f>_xlfn.XLOOKUP(AO2843,CrossRef!N:N,CrossRef!A:A,"NOT FOUND",0)</f>
        <v>NOT FOUND</v>
      </c>
      <c r="AQ2843" s="40" t="str">
        <f>IFERROR(_xlfn.XLOOKUP(AO2843,CrossRef!$N:$N,CrossRef!$E:$E,"Not Found"),"-")</f>
        <v>Not Found</v>
      </c>
      <c r="AR2843" s="40" t="str">
        <f>IFERROR(_xlfn.XLOOKUP(AO2843,CrossRef!$N:$N,CrossRef!$G:$G,"Not Found"),"-")</f>
        <v>Not Found</v>
      </c>
      <c r="AS2843" s="40" t="str">
        <f>IFERROR(_xlfn.XLOOKUP(AO2843,CrossRef!$N:$N,CrossRef!$H:$H,"Not Found"),"-")</f>
        <v>Not Found</v>
      </c>
    </row>
    <row r="2844" spans="1:45" hidden="1" x14ac:dyDescent="0.3">
      <c r="A2844" s="38" t="str">
        <f>E2844&amp;F2844&amp;U2844</f>
        <v>HCMPUDR</v>
      </c>
      <c r="B2844" s="38" t="str">
        <f>I2844&amp;D2844&amp;C2844</f>
        <v>EX7150310800</v>
      </c>
      <c r="C2844" s="38" t="str">
        <f>_xlfn.XLOOKUP(A2844,CrossRef!N:N,CrossRef!D:D,"",0)</f>
        <v>00</v>
      </c>
      <c r="D2844" s="38" t="str">
        <f>_xlfn.XLOOKUP(A2844,CrossRef!N:N,CrossRef!C:C,"",0)</f>
        <v>3108</v>
      </c>
      <c r="E2844" s="38" t="str">
        <f>LEFT(M2844,3)</f>
        <v>HCM</v>
      </c>
      <c r="F2844" s="38" t="str">
        <f>_xlfn.TEXTAFTER(J2844,"-")</f>
        <v>PUDR</v>
      </c>
      <c r="G2844" t="s">
        <v>2695</v>
      </c>
      <c r="H2844" t="s">
        <v>2696</v>
      </c>
      <c r="I2844" t="s">
        <v>2958</v>
      </c>
      <c r="J2844" s="7" t="s">
        <v>2529</v>
      </c>
      <c r="K2844" t="s">
        <v>2668</v>
      </c>
      <c r="L2844" t="s">
        <v>2959</v>
      </c>
      <c r="M2844" t="s">
        <v>2960</v>
      </c>
      <c r="N2844" t="s">
        <v>2640</v>
      </c>
      <c r="O2844" t="s">
        <v>2803</v>
      </c>
      <c r="P2844" t="s">
        <v>2642</v>
      </c>
      <c r="Q2844" t="s">
        <v>2640</v>
      </c>
      <c r="R2844" t="s">
        <v>9878</v>
      </c>
      <c r="S2844" t="s">
        <v>2655</v>
      </c>
      <c r="T2844" t="s">
        <v>3605</v>
      </c>
      <c r="U2844" t="s">
        <v>2657</v>
      </c>
      <c r="V2844" s="7" t="s">
        <v>1805</v>
      </c>
      <c r="W2844" s="8">
        <v>24000</v>
      </c>
      <c r="X2844" t="s">
        <v>9879</v>
      </c>
      <c r="Y2844" t="s">
        <v>9880</v>
      </c>
      <c r="Z2844" s="8">
        <v>28045.599999999999</v>
      </c>
      <c r="AA2844" s="9">
        <v>16.739999999999998</v>
      </c>
      <c r="AB2844" s="8">
        <v>142748.73000000001</v>
      </c>
      <c r="AD2844" s="10">
        <v>4754195</v>
      </c>
      <c r="AE2844" s="11">
        <v>46003</v>
      </c>
      <c r="AF2844" s="8">
        <v>24253.200000000001</v>
      </c>
      <c r="AG2844" s="8">
        <v>20207.599999999999</v>
      </c>
      <c r="AH2844" s="12">
        <v>0.84198333333333331</v>
      </c>
      <c r="AI2844" s="8">
        <v>1207.1445639187575</v>
      </c>
      <c r="AJ2844" s="11">
        <v>47432.144563923612</v>
      </c>
      <c r="AK2844" s="11">
        <v>47452</v>
      </c>
      <c r="AL2844" s="10">
        <v>-20</v>
      </c>
      <c r="AM2844">
        <v>48585.58</v>
      </c>
      <c r="AN2844">
        <v>1.0138491666666667</v>
      </c>
      <c r="AO2844" s="40" t="str">
        <f>E2844&amp;F2844&amp;U2844</f>
        <v>HCMPUDR</v>
      </c>
      <c r="AP2844" s="40" t="str">
        <f>_xlfn.XLOOKUP(AO2844,CrossRef!N:N,CrossRef!A:A,"NOT FOUND",0)</f>
        <v>HCM310800</v>
      </c>
      <c r="AQ2844" s="40" t="str">
        <f>IFERROR(_xlfn.XLOOKUP(AO2844,CrossRef!$N:$N,CrossRef!$E:$E,"Not Found"),"-")</f>
        <v>EX2600-6</v>
      </c>
      <c r="AR2844" s="40" t="str">
        <f>IFERROR(_xlfn.XLOOKUP(AO2844,CrossRef!$N:$N,CrossRef!$G:$G,"Not Found"),"-")</f>
        <v>3108 - Pump Drive</v>
      </c>
      <c r="AS2844" s="40" t="str">
        <f>IFERROR(_xlfn.XLOOKUP(AO2844,CrossRef!$N:$N,CrossRef!$H:$H,"Not Found"),"-")</f>
        <v>00 - (NONE)</v>
      </c>
    </row>
    <row r="2845" spans="1:45" hidden="1" x14ac:dyDescent="0.3">
      <c r="A2845" s="38" t="str">
        <f>E2845&amp;F2845&amp;U2845</f>
        <v>340HYSYLH</v>
      </c>
      <c r="B2845" s="38" t="str">
        <f>I2845&amp;D2845&amp;C2845</f>
        <v>QEX010</v>
      </c>
      <c r="C2845" s="38" t="str">
        <f>_xlfn.XLOOKUP(A2845,CrossRef!N:N,CrossRef!D:D,"",0)</f>
        <v/>
      </c>
      <c r="D2845" s="38" t="str">
        <f>_xlfn.XLOOKUP(A2845,CrossRef!N:N,CrossRef!C:C,"",0)</f>
        <v/>
      </c>
      <c r="E2845" s="38" t="str">
        <f>LEFT(M2845,3)</f>
        <v>340</v>
      </c>
      <c r="F2845" s="38" t="str">
        <f>_xlfn.TEXTAFTER(J2845,"-")</f>
        <v>HYSY</v>
      </c>
      <c r="G2845" t="s">
        <v>2635</v>
      </c>
      <c r="H2845" t="s">
        <v>2636</v>
      </c>
      <c r="I2845" t="s">
        <v>2754</v>
      </c>
      <c r="J2845" s="7" t="s">
        <v>2530</v>
      </c>
      <c r="K2845" t="s">
        <v>2638</v>
      </c>
      <c r="L2845" t="s">
        <v>2755</v>
      </c>
      <c r="M2845" t="s">
        <v>2756</v>
      </c>
      <c r="N2845" t="s">
        <v>2652</v>
      </c>
      <c r="O2845" t="s">
        <v>2641</v>
      </c>
      <c r="P2845" t="s">
        <v>2642</v>
      </c>
      <c r="Q2845" t="s">
        <v>2662</v>
      </c>
      <c r="R2845" t="s">
        <v>9881</v>
      </c>
      <c r="S2845" t="s">
        <v>2655</v>
      </c>
      <c r="T2845" t="s">
        <v>9863</v>
      </c>
      <c r="U2845" t="s">
        <v>59</v>
      </c>
      <c r="V2845" s="7" t="s">
        <v>2526</v>
      </c>
      <c r="W2845" s="8">
        <v>22000</v>
      </c>
      <c r="X2845" t="s">
        <v>9882</v>
      </c>
      <c r="Y2845" t="s">
        <v>9865</v>
      </c>
      <c r="Z2845" s="8">
        <v>67445</v>
      </c>
      <c r="AA2845" s="9">
        <v>9.0399999999999991</v>
      </c>
      <c r="AB2845" s="8">
        <v>20940.27</v>
      </c>
      <c r="AD2845" s="10">
        <v>4849402</v>
      </c>
      <c r="AE2845" s="11">
        <v>45975</v>
      </c>
      <c r="AF2845" s="8">
        <v>65763</v>
      </c>
      <c r="AG2845" s="8">
        <v>20318</v>
      </c>
      <c r="AH2845" s="12">
        <v>0.92354545454545456</v>
      </c>
      <c r="AI2845" s="8">
        <v>2247.5663716814161</v>
      </c>
      <c r="AJ2845" s="11">
        <v>48472.566371678244</v>
      </c>
      <c r="AK2845" s="11">
        <v>47992</v>
      </c>
      <c r="AL2845" s="10">
        <v>480</v>
      </c>
      <c r="AM2845">
        <v>83418.679999999993</v>
      </c>
      <c r="AN2845">
        <v>0.80253090909090874</v>
      </c>
      <c r="AO2845" s="40" t="str">
        <f>E2845&amp;F2845&amp;U2845</f>
        <v>340HYSYLH</v>
      </c>
      <c r="AP2845" s="40" t="str">
        <f>_xlfn.XLOOKUP(AO2845,CrossRef!N:N,CrossRef!A:A,"NOT FOUND",0)</f>
        <v>NOT FOUND</v>
      </c>
      <c r="AQ2845" s="40" t="str">
        <f>IFERROR(_xlfn.XLOOKUP(AO2845,CrossRef!$N:$N,CrossRef!$E:$E,"Not Found"),"-")</f>
        <v>Not Found</v>
      </c>
      <c r="AR2845" s="40" t="str">
        <f>IFERROR(_xlfn.XLOOKUP(AO2845,CrossRef!$N:$N,CrossRef!$G:$G,"Not Found"),"-")</f>
        <v>Not Found</v>
      </c>
      <c r="AS2845" s="40" t="str">
        <f>IFERROR(_xlfn.XLOOKUP(AO2845,CrossRef!$N:$N,CrossRef!$H:$H,"Not Found"),"-")</f>
        <v>Not Found</v>
      </c>
    </row>
    <row r="2846" spans="1:45" hidden="1" x14ac:dyDescent="0.3">
      <c r="A2846" s="38" t="str">
        <f>E2846&amp;F2846&amp;U2846</f>
        <v>340UCRG-TCID-TCILLH</v>
      </c>
      <c r="B2846" s="38" t="str">
        <f>I2846&amp;D2846&amp;C2846</f>
        <v>QEX0104159LT</v>
      </c>
      <c r="C2846" s="38" t="str">
        <f>_xlfn.XLOOKUP(A2846,CrossRef!N:N,CrossRef!D:D,"",0)</f>
        <v>LT</v>
      </c>
      <c r="D2846" s="38" t="str">
        <f>_xlfn.XLOOKUP(A2846,CrossRef!N:N,CrossRef!C:C,"",0)</f>
        <v>4159</v>
      </c>
      <c r="E2846" s="38" t="str">
        <f>LEFT(M2846,3)</f>
        <v>340</v>
      </c>
      <c r="F2846" s="38" t="str">
        <f>_xlfn.TEXTAFTER(J2846,"-")</f>
        <v>UCRG-TCID-TCIL</v>
      </c>
      <c r="G2846" t="s">
        <v>2635</v>
      </c>
      <c r="H2846" t="s">
        <v>2636</v>
      </c>
      <c r="I2846" t="s">
        <v>2754</v>
      </c>
      <c r="J2846" s="7" t="s">
        <v>2531</v>
      </c>
      <c r="K2846" t="s">
        <v>2638</v>
      </c>
      <c r="L2846" t="s">
        <v>2755</v>
      </c>
      <c r="M2846" t="s">
        <v>2756</v>
      </c>
      <c r="N2846" t="s">
        <v>2652</v>
      </c>
      <c r="O2846" t="s">
        <v>2641</v>
      </c>
      <c r="P2846" t="s">
        <v>2642</v>
      </c>
      <c r="Q2846" t="s">
        <v>2662</v>
      </c>
      <c r="R2846" t="s">
        <v>9883</v>
      </c>
      <c r="S2846" t="s">
        <v>2671</v>
      </c>
      <c r="T2846" t="s">
        <v>2933</v>
      </c>
      <c r="U2846" t="s">
        <v>59</v>
      </c>
      <c r="V2846" s="7" t="s">
        <v>2497</v>
      </c>
      <c r="W2846" s="8">
        <v>22000</v>
      </c>
      <c r="X2846" t="s">
        <v>9884</v>
      </c>
      <c r="Y2846" t="s">
        <v>9756</v>
      </c>
      <c r="Z2846" s="8">
        <v>67445</v>
      </c>
      <c r="AA2846" s="9">
        <v>9.0399999999999991</v>
      </c>
      <c r="AB2846" s="8">
        <v>137928.03</v>
      </c>
      <c r="AD2846" s="10">
        <v>4843348</v>
      </c>
      <c r="AE2846" s="11">
        <v>45976</v>
      </c>
      <c r="AF2846" s="8">
        <v>65763</v>
      </c>
      <c r="AG2846" s="8">
        <v>20318</v>
      </c>
      <c r="AH2846" s="12">
        <v>0.92354545454545456</v>
      </c>
      <c r="AI2846" s="8">
        <v>2247.5663716814161</v>
      </c>
      <c r="AJ2846" s="11">
        <v>48472.566371678244</v>
      </c>
      <c r="AK2846" s="11">
        <v>47992</v>
      </c>
      <c r="AL2846" s="10">
        <v>480</v>
      </c>
      <c r="AM2846">
        <v>83418.679999999993</v>
      </c>
      <c r="AN2846">
        <v>0.80253090909090874</v>
      </c>
      <c r="AO2846" s="40" t="str">
        <f>E2846&amp;F2846&amp;U2846</f>
        <v>340UCRG-TCID-TCILLH</v>
      </c>
      <c r="AP2846" s="40" t="str">
        <f>_xlfn.XLOOKUP(AO2846,CrossRef!N:N,CrossRef!A:A,"NOT FOUND",0)</f>
        <v>3404159LT</v>
      </c>
      <c r="AQ2846" s="40">
        <f>IFERROR(_xlfn.XLOOKUP(AO2846,CrossRef!$N:$N,CrossRef!$E:$E,"Not Found"),"-")</f>
        <v>6060</v>
      </c>
      <c r="AR2846" s="40" t="str">
        <f>IFERROR(_xlfn.XLOOKUP(AO2846,CrossRef!$N:$N,CrossRef!$G:$G,"Not Found"),"-")</f>
        <v>4159 - IDLER/IDLER WHEEL</v>
      </c>
      <c r="AS2846" s="40" t="str">
        <f>IFERROR(_xlfn.XLOOKUP(AO2846,CrossRef!$N:$N,CrossRef!$H:$H,"Not Found"),"-")</f>
        <v>LT - LEFT</v>
      </c>
    </row>
    <row r="2847" spans="1:45" hidden="1" x14ac:dyDescent="0.3">
      <c r="A2847" s="38" t="str">
        <f>E2847&amp;F2847&amp;U2847</f>
        <v>APXDRIV-WHGPLHF</v>
      </c>
      <c r="B2847" s="38" t="str">
        <f>I2847&amp;D2847&amp;C2847</f>
        <v>TD60514006LF</v>
      </c>
      <c r="C2847" s="38" t="str">
        <f>_xlfn.XLOOKUP(A2847,CrossRef!N:N,CrossRef!D:D,"",0)</f>
        <v>LF</v>
      </c>
      <c r="D2847" s="38" t="str">
        <f>_xlfn.XLOOKUP(A2847,CrossRef!N:N,CrossRef!C:C,"",0)</f>
        <v>4006</v>
      </c>
      <c r="E2847" s="38" t="str">
        <f>LEFT(M2847,3)</f>
        <v>APX</v>
      </c>
      <c r="F2847" s="38" t="str">
        <f>_xlfn.TEXTAFTER(J2847,"-")</f>
        <v>DRIV-WHGP</v>
      </c>
      <c r="G2847" t="s">
        <v>2648</v>
      </c>
      <c r="H2847" t="s">
        <v>2649</v>
      </c>
      <c r="I2847" t="s">
        <v>3115</v>
      </c>
      <c r="J2847" s="7" t="s">
        <v>1909</v>
      </c>
      <c r="K2847" t="s">
        <v>2638</v>
      </c>
      <c r="L2847" t="s">
        <v>177</v>
      </c>
      <c r="M2847" t="s">
        <v>3116</v>
      </c>
      <c r="N2847" t="s">
        <v>2640</v>
      </c>
      <c r="O2847" t="s">
        <v>2653</v>
      </c>
      <c r="P2847" t="s">
        <v>2642</v>
      </c>
      <c r="Q2847" t="s">
        <v>2640</v>
      </c>
      <c r="R2847" t="s">
        <v>9885</v>
      </c>
      <c r="S2847" t="s">
        <v>2655</v>
      </c>
      <c r="T2847" t="s">
        <v>2688</v>
      </c>
      <c r="U2847" t="s">
        <v>485</v>
      </c>
      <c r="V2847" s="7" t="s">
        <v>942</v>
      </c>
      <c r="W2847" s="8">
        <v>22000</v>
      </c>
      <c r="X2847" t="s">
        <v>6305</v>
      </c>
      <c r="Y2847" t="s">
        <v>2690</v>
      </c>
      <c r="Z2847" s="8">
        <v>79600.2</v>
      </c>
      <c r="AA2847" s="9">
        <v>8.31</v>
      </c>
      <c r="AB2847" s="8">
        <v>37793.870000000003</v>
      </c>
      <c r="AD2847" s="10">
        <v>4755488</v>
      </c>
      <c r="AE2847" s="11">
        <v>45813</v>
      </c>
      <c r="AF2847" s="8">
        <v>77924.78</v>
      </c>
      <c r="AG2847" s="8">
        <v>20324.580000000002</v>
      </c>
      <c r="AH2847" s="12">
        <v>0.92384454545454553</v>
      </c>
      <c r="AI2847" s="8">
        <v>2445.7978339350179</v>
      </c>
      <c r="AJ2847" s="11">
        <v>48670.797833946759</v>
      </c>
      <c r="AK2847" s="11">
        <v>47430</v>
      </c>
      <c r="AL2847" s="10">
        <v>1240</v>
      </c>
      <c r="AM2847">
        <v>89613.75</v>
      </c>
      <c r="AN2847">
        <v>0.5313168181818182</v>
      </c>
      <c r="AO2847" s="40" t="str">
        <f>E2847&amp;F2847&amp;U2847</f>
        <v>APXDRIV-WHGPLHF</v>
      </c>
      <c r="AP2847" s="40" t="str">
        <f>_xlfn.XLOOKUP(AO2847,CrossRef!N:N,CrossRef!A:A,"NOT FOUND",0)</f>
        <v>APX4006LF</v>
      </c>
      <c r="AQ2847" s="40" t="str">
        <f>IFERROR(_xlfn.XLOOKUP(AO2847,CrossRef!$N:$N,CrossRef!$E:$E,"Not Found"),"-")</f>
        <v>785C</v>
      </c>
      <c r="AR2847" s="40" t="str">
        <f>IFERROR(_xlfn.XLOOKUP(AO2847,CrossRef!$N:$N,CrossRef!$G:$G,"Not Found"),"-")</f>
        <v>4006 - WHEEL &amp; BRAKE ASSEMBLY</v>
      </c>
      <c r="AS2847" s="40" t="str">
        <f>IFERROR(_xlfn.XLOOKUP(AO2847,CrossRef!$N:$N,CrossRef!$H:$H,"Not Found"),"-")</f>
        <v>LF - LEFT FRONT</v>
      </c>
    </row>
    <row r="2848" spans="1:45" hidden="1" x14ac:dyDescent="0.3">
      <c r="A2848" s="38" t="str">
        <f>E2848&amp;F2848&amp;U2848</f>
        <v>340HYSYRH</v>
      </c>
      <c r="B2848" s="38" t="str">
        <f>I2848&amp;D2848&amp;C2848</f>
        <v>QEX010</v>
      </c>
      <c r="C2848" s="38" t="str">
        <f>_xlfn.XLOOKUP(A2848,CrossRef!N:N,CrossRef!D:D,"",0)</f>
        <v/>
      </c>
      <c r="D2848" s="38" t="str">
        <f>_xlfn.XLOOKUP(A2848,CrossRef!N:N,CrossRef!C:C,"",0)</f>
        <v/>
      </c>
      <c r="E2848" s="38" t="str">
        <f>LEFT(M2848,3)</f>
        <v>340</v>
      </c>
      <c r="F2848" s="38" t="str">
        <f>_xlfn.TEXTAFTER(J2848,"-")</f>
        <v>HYSY</v>
      </c>
      <c r="G2848" t="s">
        <v>2635</v>
      </c>
      <c r="H2848" t="s">
        <v>2636</v>
      </c>
      <c r="I2848" t="s">
        <v>2754</v>
      </c>
      <c r="J2848" s="7" t="s">
        <v>2530</v>
      </c>
      <c r="K2848" t="s">
        <v>2638</v>
      </c>
      <c r="L2848" t="s">
        <v>2755</v>
      </c>
      <c r="M2848" t="s">
        <v>2756</v>
      </c>
      <c r="N2848" t="s">
        <v>2652</v>
      </c>
      <c r="O2848" t="s">
        <v>2641</v>
      </c>
      <c r="P2848" t="s">
        <v>2642</v>
      </c>
      <c r="Q2848" t="s">
        <v>2662</v>
      </c>
      <c r="R2848" t="s">
        <v>9886</v>
      </c>
      <c r="S2848" t="s">
        <v>2655</v>
      </c>
      <c r="T2848" t="s">
        <v>9863</v>
      </c>
      <c r="U2848" t="s">
        <v>63</v>
      </c>
      <c r="V2848" s="7" t="s">
        <v>2501</v>
      </c>
      <c r="W2848" s="8">
        <v>22000</v>
      </c>
      <c r="X2848" t="s">
        <v>9887</v>
      </c>
      <c r="Y2848" t="s">
        <v>9888</v>
      </c>
      <c r="Z2848" s="8">
        <v>67445</v>
      </c>
      <c r="AA2848" s="9">
        <v>9.0399999999999991</v>
      </c>
      <c r="AB2848" s="8">
        <v>20940.27</v>
      </c>
      <c r="AD2848" s="10">
        <v>4854832</v>
      </c>
      <c r="AE2848" s="11">
        <v>45986</v>
      </c>
      <c r="AF2848" s="8">
        <v>65907.5</v>
      </c>
      <c r="AG2848" s="8">
        <v>20462.5</v>
      </c>
      <c r="AH2848" s="12">
        <v>0.93011363636363631</v>
      </c>
      <c r="AI2848" s="8">
        <v>2263.5508849557523</v>
      </c>
      <c r="AJ2848" s="11">
        <v>48488.550884953707</v>
      </c>
      <c r="AK2848" s="11">
        <v>48005</v>
      </c>
      <c r="AL2848" s="10">
        <v>483</v>
      </c>
      <c r="AM2848">
        <v>83536.2</v>
      </c>
      <c r="AN2848">
        <v>0.80130454545454533</v>
      </c>
      <c r="AO2848" s="40" t="str">
        <f>E2848&amp;F2848&amp;U2848</f>
        <v>340HYSYRH</v>
      </c>
      <c r="AP2848" s="40" t="str">
        <f>_xlfn.XLOOKUP(AO2848,CrossRef!N:N,CrossRef!A:A,"NOT FOUND",0)</f>
        <v>NOT FOUND</v>
      </c>
      <c r="AQ2848" s="40" t="str">
        <f>IFERROR(_xlfn.XLOOKUP(AO2848,CrossRef!$N:$N,CrossRef!$E:$E,"Not Found"),"-")</f>
        <v>Not Found</v>
      </c>
      <c r="AR2848" s="40" t="str">
        <f>IFERROR(_xlfn.XLOOKUP(AO2848,CrossRef!$N:$N,CrossRef!$G:$G,"Not Found"),"-")</f>
        <v>Not Found</v>
      </c>
      <c r="AS2848" s="40" t="str">
        <f>IFERROR(_xlfn.XLOOKUP(AO2848,CrossRef!$N:$N,CrossRef!$H:$H,"Not Found"),"-")</f>
        <v>Not Found</v>
      </c>
    </row>
    <row r="2849" spans="1:45" hidden="1" x14ac:dyDescent="0.3">
      <c r="A2849" s="38" t="str">
        <f>E2849&amp;F2849&amp;U2849</f>
        <v>SPDDRIV-FIDVLHR</v>
      </c>
      <c r="B2849" s="38" t="str">
        <f>I2849&amp;D2849&amp;C2849</f>
        <v>TD66424008LR</v>
      </c>
      <c r="C2849" s="38" t="str">
        <f>_xlfn.XLOOKUP(A2849,CrossRef!N:N,CrossRef!D:D,"",0)</f>
        <v>LR</v>
      </c>
      <c r="D2849" s="38" t="str">
        <f>_xlfn.XLOOKUP(A2849,CrossRef!N:N,CrossRef!C:C,"",0)</f>
        <v>4008</v>
      </c>
      <c r="E2849" s="38" t="str">
        <f>LEFT(M2849,3)</f>
        <v>SPD</v>
      </c>
      <c r="F2849" s="38" t="str">
        <f>_xlfn.TEXTAFTER(J2849,"-")</f>
        <v>DRIV-FIDV</v>
      </c>
      <c r="G2849" t="s">
        <v>2695</v>
      </c>
      <c r="H2849" t="s">
        <v>2696</v>
      </c>
      <c r="I2849" t="s">
        <v>3829</v>
      </c>
      <c r="J2849" s="7" t="s">
        <v>2532</v>
      </c>
      <c r="K2849" t="s">
        <v>2638</v>
      </c>
      <c r="L2849" t="s">
        <v>190</v>
      </c>
      <c r="M2849" t="s">
        <v>3830</v>
      </c>
      <c r="N2849" t="s">
        <v>2640</v>
      </c>
      <c r="O2849" t="s">
        <v>3054</v>
      </c>
      <c r="P2849" t="s">
        <v>2642</v>
      </c>
      <c r="Q2849" t="s">
        <v>2640</v>
      </c>
      <c r="R2849" t="s">
        <v>9889</v>
      </c>
      <c r="S2849" t="s">
        <v>2655</v>
      </c>
      <c r="T2849" t="s">
        <v>2682</v>
      </c>
      <c r="U2849" t="s">
        <v>491</v>
      </c>
      <c r="V2849" s="7" t="s">
        <v>548</v>
      </c>
      <c r="W2849" s="8">
        <v>24000</v>
      </c>
      <c r="X2849" t="s">
        <v>9890</v>
      </c>
      <c r="Y2849" t="s">
        <v>4220</v>
      </c>
      <c r="Z2849" s="8">
        <v>21588.6</v>
      </c>
      <c r="AA2849" s="9">
        <v>13.19</v>
      </c>
      <c r="AB2849" s="8">
        <v>149660.49</v>
      </c>
      <c r="AD2849" s="10">
        <v>4843443</v>
      </c>
      <c r="AE2849" s="11">
        <v>45968</v>
      </c>
      <c r="AF2849" s="8">
        <v>18078</v>
      </c>
      <c r="AG2849" s="8">
        <v>20489.400000000001</v>
      </c>
      <c r="AH2849" s="12">
        <v>0.85372500000000007</v>
      </c>
      <c r="AI2849" s="8">
        <v>1553.4040940106142</v>
      </c>
      <c r="AJ2849" s="11">
        <v>47778.404094016201</v>
      </c>
      <c r="AK2849" s="11">
        <v>47886</v>
      </c>
      <c r="AL2849" s="10">
        <v>-108</v>
      </c>
      <c r="AM2849">
        <v>43497.19</v>
      </c>
      <c r="AN2849">
        <v>1.0591329166666668</v>
      </c>
      <c r="AO2849" s="40" t="str">
        <f>E2849&amp;F2849&amp;U2849</f>
        <v>SPDDRIV-FIDVLHR</v>
      </c>
      <c r="AP2849" s="40" t="str">
        <f>_xlfn.XLOOKUP(AO2849,CrossRef!N:N,CrossRef!A:A,"NOT FOUND",0)</f>
        <v>SPD4008LR</v>
      </c>
      <c r="AQ2849" s="40" t="str">
        <f>IFERROR(_xlfn.XLOOKUP(AO2849,CrossRef!$N:$N,CrossRef!$E:$E,"Not Found"),"-")</f>
        <v>789D</v>
      </c>
      <c r="AR2849" s="40" t="str">
        <f>IFERROR(_xlfn.XLOOKUP(AO2849,CrossRef!$N:$N,CrossRef!$G:$G,"Not Found"),"-")</f>
        <v>4008 - FINAL DRIVE, BRAKE &amp; WHEEL</v>
      </c>
      <c r="AS2849" s="40" t="str">
        <f>IFERROR(_xlfn.XLOOKUP(AO2849,CrossRef!$N:$N,CrossRef!$H:$H,"Not Found"),"-")</f>
        <v>LR - LEFT REAR</v>
      </c>
    </row>
    <row r="2850" spans="1:45" hidden="1" x14ac:dyDescent="0.3">
      <c r="A2850" s="38" t="str">
        <f>E2850&amp;F2850&amp;U2850</f>
        <v>B9HSUREFR</v>
      </c>
      <c r="B2850" s="38" t="str">
        <f>I2850&amp;D2850&amp;C2850</f>
        <v>GD14223258FR</v>
      </c>
      <c r="C2850" s="38" t="str">
        <f>_xlfn.XLOOKUP(A2850,CrossRef!N:N,CrossRef!D:D,"",0)</f>
        <v>FR</v>
      </c>
      <c r="D2850" s="38" t="str">
        <f>_xlfn.XLOOKUP(A2850,CrossRef!N:N,CrossRef!C:C,"",0)</f>
        <v>3258</v>
      </c>
      <c r="E2850" s="38" t="str">
        <f>LEFT(M2850,3)</f>
        <v>B9H</v>
      </c>
      <c r="F2850" s="38" t="str">
        <f>_xlfn.TEXTAFTER(J2850,"-")</f>
        <v>SURE</v>
      </c>
      <c r="G2850" t="s">
        <v>2695</v>
      </c>
      <c r="H2850" t="s">
        <v>2696</v>
      </c>
      <c r="I2850" t="s">
        <v>4087</v>
      </c>
      <c r="J2850" s="7" t="s">
        <v>2533</v>
      </c>
      <c r="K2850" t="s">
        <v>2638</v>
      </c>
      <c r="L2850" t="s">
        <v>87</v>
      </c>
      <c r="M2850" t="s">
        <v>4088</v>
      </c>
      <c r="N2850" t="s">
        <v>2640</v>
      </c>
      <c r="O2850" t="s">
        <v>2653</v>
      </c>
      <c r="P2850" t="s">
        <v>2642</v>
      </c>
      <c r="Q2850" t="s">
        <v>2640</v>
      </c>
      <c r="R2850" t="s">
        <v>9891</v>
      </c>
      <c r="S2850" t="s">
        <v>2644</v>
      </c>
      <c r="T2850" t="s">
        <v>2657</v>
      </c>
      <c r="U2850" t="s">
        <v>233</v>
      </c>
      <c r="V2850" s="7" t="s">
        <v>893</v>
      </c>
      <c r="W2850" s="8">
        <v>24000</v>
      </c>
      <c r="X2850" t="s">
        <v>9892</v>
      </c>
      <c r="Y2850" t="s">
        <v>9893</v>
      </c>
      <c r="Z2850" s="8">
        <v>27007</v>
      </c>
      <c r="AA2850" s="9">
        <v>11.53</v>
      </c>
      <c r="AB2850" s="8">
        <v>85694.93</v>
      </c>
      <c r="AD2850" s="10">
        <v>4768830</v>
      </c>
      <c r="AE2850" s="11">
        <v>46059</v>
      </c>
      <c r="AF2850" s="8">
        <v>23503.8</v>
      </c>
      <c r="AG2850" s="8">
        <v>20496.800000000003</v>
      </c>
      <c r="AH2850" s="12">
        <v>0.85403333333333342</v>
      </c>
      <c r="AI2850" s="8">
        <v>1777.6929748482223</v>
      </c>
      <c r="AJ2850" s="11">
        <v>48002.692974849539</v>
      </c>
      <c r="AK2850" s="11">
        <v>48362</v>
      </c>
      <c r="AL2850" s="10">
        <v>-360</v>
      </c>
      <c r="AM2850">
        <v>51646.61</v>
      </c>
      <c r="AN2850">
        <v>1.1726170833333334</v>
      </c>
      <c r="AO2850" s="40" t="str">
        <f>E2850&amp;F2850&amp;U2850</f>
        <v>B9HSUREFR</v>
      </c>
      <c r="AP2850" s="40" t="str">
        <f>_xlfn.XLOOKUP(AO2850,CrossRef!N:N,CrossRef!A:A,"NOT FOUND",0)</f>
        <v>B9H3258FR</v>
      </c>
      <c r="AQ2850" s="40" t="str">
        <f>IFERROR(_xlfn.XLOOKUP(AO2850,CrossRef!$N:$N,CrossRef!$E:$E,"Not Found"),"-")</f>
        <v>16M</v>
      </c>
      <c r="AR2850" s="40" t="str">
        <f>IFERROR(_xlfn.XLOOKUP(AO2850,CrossRef!$N:$N,CrossRef!$G:$G,"Not Found"),"-")</f>
        <v>3258 - DIFFERENTIAL</v>
      </c>
      <c r="AS2850" s="40" t="str">
        <f>IFERROR(_xlfn.XLOOKUP(AO2850,CrossRef!$N:$N,CrossRef!$H:$H,"Not Found"),"-")</f>
        <v>FR - FRONT</v>
      </c>
    </row>
    <row r="2851" spans="1:45" hidden="1" x14ac:dyDescent="0.3">
      <c r="A2851" s="38" t="str">
        <f>E2851&amp;F2851&amp;U2851</f>
        <v>SSPDRIV-TQCV</v>
      </c>
      <c r="B2851" s="38" t="str">
        <f>I2851&amp;D2851&amp;C2851</f>
        <v>TD6342310100</v>
      </c>
      <c r="C2851" s="38" t="str">
        <f>_xlfn.XLOOKUP(A2851,CrossRef!N:N,CrossRef!D:D,"",0)</f>
        <v>00</v>
      </c>
      <c r="D2851" s="38" t="str">
        <f>_xlfn.XLOOKUP(A2851,CrossRef!N:N,CrossRef!C:C,"",0)</f>
        <v>3101</v>
      </c>
      <c r="E2851" s="38" t="str">
        <f>LEFT(M2851,3)</f>
        <v>SSP</v>
      </c>
      <c r="F2851" s="38" t="str">
        <f>_xlfn.TEXTAFTER(J2851,"-")</f>
        <v>DRIV-TQCV</v>
      </c>
      <c r="G2851" t="s">
        <v>2725</v>
      </c>
      <c r="H2851" t="s">
        <v>2726</v>
      </c>
      <c r="I2851" t="s">
        <v>3138</v>
      </c>
      <c r="J2851" s="7" t="s">
        <v>2534</v>
      </c>
      <c r="K2851" t="s">
        <v>2638</v>
      </c>
      <c r="L2851" t="s">
        <v>183</v>
      </c>
      <c r="M2851" t="s">
        <v>3139</v>
      </c>
      <c r="N2851" t="s">
        <v>2640</v>
      </c>
      <c r="O2851" t="s">
        <v>2803</v>
      </c>
      <c r="P2851" t="s">
        <v>2642</v>
      </c>
      <c r="Q2851" t="s">
        <v>2640</v>
      </c>
      <c r="R2851" t="s">
        <v>9894</v>
      </c>
      <c r="S2851" t="s">
        <v>2655</v>
      </c>
      <c r="T2851" t="s">
        <v>2678</v>
      </c>
      <c r="U2851" t="s">
        <v>2657</v>
      </c>
      <c r="V2851" s="7" t="s">
        <v>404</v>
      </c>
      <c r="W2851" s="8">
        <v>22000</v>
      </c>
      <c r="X2851" t="s">
        <v>9895</v>
      </c>
      <c r="Y2851" t="s">
        <v>3333</v>
      </c>
      <c r="Z2851" s="8">
        <v>45428.25</v>
      </c>
      <c r="AA2851" s="9">
        <v>10.5</v>
      </c>
      <c r="AB2851" s="8">
        <v>78005.240000000005</v>
      </c>
      <c r="AD2851" s="10">
        <v>4571013</v>
      </c>
      <c r="AE2851" s="11">
        <v>46115</v>
      </c>
      <c r="AF2851" s="8">
        <v>43957.65</v>
      </c>
      <c r="AG2851" s="8">
        <v>20529.399999999994</v>
      </c>
      <c r="AH2851" s="12">
        <v>0.93315454545454524</v>
      </c>
      <c r="AI2851" s="8">
        <v>1955.1809523809518</v>
      </c>
      <c r="AJ2851" s="11">
        <v>48180.180952395836</v>
      </c>
      <c r="AK2851" s="11">
        <v>47785</v>
      </c>
      <c r="AL2851" s="10">
        <v>395</v>
      </c>
      <c r="AM2851">
        <v>61808.25</v>
      </c>
      <c r="AN2851">
        <v>0.81139090909090905</v>
      </c>
      <c r="AO2851" s="40" t="str">
        <f>E2851&amp;F2851&amp;U2851</f>
        <v>SSPDRIV-TQCV</v>
      </c>
      <c r="AP2851" s="40" t="str">
        <f>_xlfn.XLOOKUP(AO2851,CrossRef!N:N,CrossRef!A:A,"NOT FOUND",0)</f>
        <v>SSP310100</v>
      </c>
      <c r="AQ2851" s="40" t="str">
        <f>IFERROR(_xlfn.XLOOKUP(AO2851,CrossRef!$N:$N,CrossRef!$E:$E,"Not Found"),"-")</f>
        <v>793F</v>
      </c>
      <c r="AR2851" s="40" t="str">
        <f>IFERROR(_xlfn.XLOOKUP(AO2851,CrossRef!$N:$N,CrossRef!$G:$G,"Not Found"),"-")</f>
        <v>3101 - TORQUE CONVERTER</v>
      </c>
      <c r="AS2851" s="40" t="str">
        <f>IFERROR(_xlfn.XLOOKUP(AO2851,CrossRef!$N:$N,CrossRef!$H:$H,"Not Found"),"-")</f>
        <v>00 - (NONE)</v>
      </c>
    </row>
    <row r="2852" spans="1:45" hidden="1" x14ac:dyDescent="0.3">
      <c r="A2852" s="38" t="str">
        <f>E2852&amp;F2852&amp;U2852</f>
        <v>SSPENGI</v>
      </c>
      <c r="B2852" s="38" t="str">
        <f>I2852&amp;D2852&amp;C2852</f>
        <v>TD6342100000</v>
      </c>
      <c r="C2852" s="38" t="str">
        <f>_xlfn.XLOOKUP(A2852,CrossRef!N:N,CrossRef!D:D,"",0)</f>
        <v>00</v>
      </c>
      <c r="D2852" s="38" t="str">
        <f>_xlfn.XLOOKUP(A2852,CrossRef!N:N,CrossRef!C:C,"",0)</f>
        <v>1000</v>
      </c>
      <c r="E2852" s="38" t="str">
        <f>LEFT(M2852,3)</f>
        <v>SSP</v>
      </c>
      <c r="F2852" s="38" t="str">
        <f>_xlfn.TEXTAFTER(J2852,"-")</f>
        <v>ENGI</v>
      </c>
      <c r="G2852" t="s">
        <v>2725</v>
      </c>
      <c r="H2852" t="s">
        <v>2726</v>
      </c>
      <c r="I2852" t="s">
        <v>3138</v>
      </c>
      <c r="J2852" s="7" t="s">
        <v>1925</v>
      </c>
      <c r="K2852" t="s">
        <v>2638</v>
      </c>
      <c r="L2852" t="s">
        <v>183</v>
      </c>
      <c r="M2852" t="s">
        <v>3139</v>
      </c>
      <c r="N2852" t="s">
        <v>2640</v>
      </c>
      <c r="O2852" t="s">
        <v>2803</v>
      </c>
      <c r="P2852" t="s">
        <v>2642</v>
      </c>
      <c r="Q2852" t="s">
        <v>2640</v>
      </c>
      <c r="R2852" t="s">
        <v>9896</v>
      </c>
      <c r="S2852" t="s">
        <v>2655</v>
      </c>
      <c r="T2852" t="s">
        <v>3265</v>
      </c>
      <c r="U2852" t="s">
        <v>2657</v>
      </c>
      <c r="V2852" s="7" t="s">
        <v>163</v>
      </c>
      <c r="W2852" s="8">
        <v>22000</v>
      </c>
      <c r="X2852" t="s">
        <v>7019</v>
      </c>
      <c r="Y2852" t="s">
        <v>3276</v>
      </c>
      <c r="Z2852" s="8">
        <v>45428.25</v>
      </c>
      <c r="AA2852" s="9">
        <v>10.5</v>
      </c>
      <c r="AB2852" s="8">
        <v>734479.95</v>
      </c>
      <c r="AD2852" s="10">
        <v>4900219</v>
      </c>
      <c r="AE2852" s="11">
        <v>46116</v>
      </c>
      <c r="AF2852" s="8">
        <v>43957.65</v>
      </c>
      <c r="AG2852" s="8">
        <v>20529.399999999994</v>
      </c>
      <c r="AH2852" s="12">
        <v>0.93315454545454524</v>
      </c>
      <c r="AI2852" s="8">
        <v>1955.1809523809518</v>
      </c>
      <c r="AJ2852" s="11">
        <v>48180.180952395836</v>
      </c>
      <c r="AK2852" s="11"/>
      <c r="AL2852" s="10"/>
      <c r="AO2852" s="40" t="str">
        <f>E2852&amp;F2852&amp;U2852</f>
        <v>SSPENGI</v>
      </c>
      <c r="AP2852" s="40" t="str">
        <f>_xlfn.XLOOKUP(AO2852,CrossRef!N:N,CrossRef!A:A,"NOT FOUND",0)</f>
        <v>SSP100000</v>
      </c>
      <c r="AQ2852" s="40" t="str">
        <f>IFERROR(_xlfn.XLOOKUP(AO2852,CrossRef!$N:$N,CrossRef!$E:$E,"Not Found"),"-")</f>
        <v>793F</v>
      </c>
      <c r="AR2852" s="40" t="str">
        <f>IFERROR(_xlfn.XLOOKUP(AO2852,CrossRef!$N:$N,CrossRef!$G:$G,"Not Found"),"-")</f>
        <v>1000 - ENGINE</v>
      </c>
      <c r="AS2852" s="40" t="str">
        <f>IFERROR(_xlfn.XLOOKUP(AO2852,CrossRef!$N:$N,CrossRef!$H:$H,"Not Found"),"-")</f>
        <v>00 - (NONE)</v>
      </c>
    </row>
    <row r="2853" spans="1:45" hidden="1" x14ac:dyDescent="0.3">
      <c r="A2853" s="38" t="str">
        <f>E2853&amp;F2853&amp;U2853</f>
        <v>SSPENGI-COSY</v>
      </c>
      <c r="B2853" s="38" t="str">
        <f>I2853&amp;D2853&amp;C2853</f>
        <v>TD6342135300</v>
      </c>
      <c r="C2853" s="38" t="str">
        <f>_xlfn.XLOOKUP(A2853,CrossRef!N:N,CrossRef!D:D,"",0)</f>
        <v>00</v>
      </c>
      <c r="D2853" s="38" t="str">
        <f>_xlfn.XLOOKUP(A2853,CrossRef!N:N,CrossRef!C:C,"",0)</f>
        <v>1353</v>
      </c>
      <c r="E2853" s="38" t="str">
        <f>LEFT(M2853,3)</f>
        <v>SSP</v>
      </c>
      <c r="F2853" s="38" t="str">
        <f>_xlfn.TEXTAFTER(J2853,"-")</f>
        <v>ENGI-COSY</v>
      </c>
      <c r="G2853" t="s">
        <v>2725</v>
      </c>
      <c r="H2853" t="s">
        <v>2726</v>
      </c>
      <c r="I2853" t="s">
        <v>3138</v>
      </c>
      <c r="J2853" s="7" t="s">
        <v>2535</v>
      </c>
      <c r="K2853" t="s">
        <v>2638</v>
      </c>
      <c r="L2853" t="s">
        <v>183</v>
      </c>
      <c r="M2853" t="s">
        <v>3139</v>
      </c>
      <c r="N2853" t="s">
        <v>2640</v>
      </c>
      <c r="O2853" t="s">
        <v>2803</v>
      </c>
      <c r="P2853" t="s">
        <v>2642</v>
      </c>
      <c r="Q2853" t="s">
        <v>2640</v>
      </c>
      <c r="R2853" t="s">
        <v>9897</v>
      </c>
      <c r="S2853" t="s">
        <v>2655</v>
      </c>
      <c r="T2853" t="s">
        <v>3253</v>
      </c>
      <c r="U2853" t="s">
        <v>2657</v>
      </c>
      <c r="V2853" s="7" t="s">
        <v>291</v>
      </c>
      <c r="W2853" s="8">
        <v>22000</v>
      </c>
      <c r="X2853" t="s">
        <v>9898</v>
      </c>
      <c r="Y2853" t="s">
        <v>3255</v>
      </c>
      <c r="Z2853" s="8">
        <v>45428.25</v>
      </c>
      <c r="AA2853" s="9">
        <v>10.5</v>
      </c>
      <c r="AB2853" s="8">
        <v>155138.51999999999</v>
      </c>
      <c r="AD2853" s="10">
        <v>4900070</v>
      </c>
      <c r="AE2853" s="11">
        <v>46115</v>
      </c>
      <c r="AF2853" s="8">
        <v>43957.65</v>
      </c>
      <c r="AG2853" s="8">
        <v>20529.399999999994</v>
      </c>
      <c r="AH2853" s="12">
        <v>0.93315454545454524</v>
      </c>
      <c r="AI2853" s="8">
        <v>1955.1809523809518</v>
      </c>
      <c r="AJ2853" s="11">
        <v>48180.180952395836</v>
      </c>
      <c r="AK2853" s="11">
        <v>47785</v>
      </c>
      <c r="AL2853" s="10">
        <v>395</v>
      </c>
      <c r="AM2853">
        <v>61808.25</v>
      </c>
      <c r="AN2853">
        <v>0.81139090909090905</v>
      </c>
      <c r="AO2853" s="40" t="str">
        <f>E2853&amp;F2853&amp;U2853</f>
        <v>SSPENGI-COSY</v>
      </c>
      <c r="AP2853" s="40" t="str">
        <f>_xlfn.XLOOKUP(AO2853,CrossRef!N:N,CrossRef!A:A,"NOT FOUND",0)</f>
        <v>SSP135300</v>
      </c>
      <c r="AQ2853" s="40" t="str">
        <f>IFERROR(_xlfn.XLOOKUP(AO2853,CrossRef!$N:$N,CrossRef!$E:$E,"Not Found"),"-")</f>
        <v>793F</v>
      </c>
      <c r="AR2853" s="40" t="str">
        <f>IFERROR(_xlfn.XLOOKUP(AO2853,CrossRef!$N:$N,CrossRef!$G:$G,"Not Found"),"-")</f>
        <v>1353 - RADIATOR</v>
      </c>
      <c r="AS2853" s="40" t="str">
        <f>IFERROR(_xlfn.XLOOKUP(AO2853,CrossRef!$N:$N,CrossRef!$H:$H,"Not Found"),"-")</f>
        <v>00 - (NONE)</v>
      </c>
    </row>
    <row r="2854" spans="1:45" hidden="1" x14ac:dyDescent="0.3">
      <c r="A2854" s="38" t="str">
        <f>E2854&amp;F2854&amp;U2854</f>
        <v>SSPENGI</v>
      </c>
      <c r="B2854" s="38" t="str">
        <f>I2854&amp;D2854&amp;C2854</f>
        <v>TD6328100000</v>
      </c>
      <c r="C2854" s="38" t="str">
        <f>_xlfn.XLOOKUP(A2854,CrossRef!N:N,CrossRef!D:D,"",0)</f>
        <v>00</v>
      </c>
      <c r="D2854" s="38" t="str">
        <f>_xlfn.XLOOKUP(A2854,CrossRef!N:N,CrossRef!C:C,"",0)</f>
        <v>1000</v>
      </c>
      <c r="E2854" s="38" t="str">
        <f>LEFT(M2854,3)</f>
        <v>SSP</v>
      </c>
      <c r="F2854" s="38" t="str">
        <f>_xlfn.TEXTAFTER(J2854,"-")</f>
        <v>ENGI</v>
      </c>
      <c r="G2854" t="s">
        <v>2725</v>
      </c>
      <c r="H2854" t="s">
        <v>2726</v>
      </c>
      <c r="I2854" t="s">
        <v>5179</v>
      </c>
      <c r="J2854" s="7" t="s">
        <v>1937</v>
      </c>
      <c r="K2854" t="s">
        <v>2638</v>
      </c>
      <c r="L2854" t="s">
        <v>183</v>
      </c>
      <c r="M2854" t="s">
        <v>5180</v>
      </c>
      <c r="N2854" t="s">
        <v>2640</v>
      </c>
      <c r="O2854" t="s">
        <v>2803</v>
      </c>
      <c r="P2854" t="s">
        <v>2642</v>
      </c>
      <c r="Q2854" t="s">
        <v>2640</v>
      </c>
      <c r="R2854" t="s">
        <v>9899</v>
      </c>
      <c r="S2854" t="s">
        <v>2655</v>
      </c>
      <c r="T2854" t="s">
        <v>3265</v>
      </c>
      <c r="U2854" t="s">
        <v>2657</v>
      </c>
      <c r="V2854" s="7" t="s">
        <v>163</v>
      </c>
      <c r="W2854" s="8">
        <v>22000</v>
      </c>
      <c r="X2854" t="s">
        <v>7060</v>
      </c>
      <c r="Y2854" t="s">
        <v>3276</v>
      </c>
      <c r="Z2854" s="8">
        <v>44830</v>
      </c>
      <c r="AA2854" s="9">
        <v>13.06</v>
      </c>
      <c r="AB2854" s="8">
        <v>734479.95</v>
      </c>
      <c r="AD2854" s="10">
        <v>4860689</v>
      </c>
      <c r="AE2854" s="11">
        <v>46134</v>
      </c>
      <c r="AF2854" s="8">
        <v>43504.34</v>
      </c>
      <c r="AG2854" s="8">
        <v>20674.339999999997</v>
      </c>
      <c r="AH2854" s="12">
        <v>0.93974272727272712</v>
      </c>
      <c r="AI2854" s="8">
        <v>1583.0275650842264</v>
      </c>
      <c r="AJ2854" s="11">
        <v>47808.027565081022</v>
      </c>
      <c r="AK2854" s="11"/>
      <c r="AL2854" s="10"/>
      <c r="AO2854" s="40" t="str">
        <f>E2854&amp;F2854&amp;U2854</f>
        <v>SSPENGI</v>
      </c>
      <c r="AP2854" s="40" t="str">
        <f>_xlfn.XLOOKUP(AO2854,CrossRef!N:N,CrossRef!A:A,"NOT FOUND",0)</f>
        <v>SSP100000</v>
      </c>
      <c r="AQ2854" s="40" t="str">
        <f>IFERROR(_xlfn.XLOOKUP(AO2854,CrossRef!$N:$N,CrossRef!$E:$E,"Not Found"),"-")</f>
        <v>793F</v>
      </c>
      <c r="AR2854" s="40" t="str">
        <f>IFERROR(_xlfn.XLOOKUP(AO2854,CrossRef!$N:$N,CrossRef!$G:$G,"Not Found"),"-")</f>
        <v>1000 - ENGINE</v>
      </c>
      <c r="AS2854" s="40" t="str">
        <f>IFERROR(_xlfn.XLOOKUP(AO2854,CrossRef!$N:$N,CrossRef!$H:$H,"Not Found"),"-")</f>
        <v>00 - (NONE)</v>
      </c>
    </row>
    <row r="2855" spans="1:45" hidden="1" x14ac:dyDescent="0.3">
      <c r="A2855" s="38" t="str">
        <f>E2855&amp;F2855&amp;U2855</f>
        <v>SSPENGI-COSY</v>
      </c>
      <c r="B2855" s="38" t="str">
        <f>I2855&amp;D2855&amp;C2855</f>
        <v>TD6328135300</v>
      </c>
      <c r="C2855" s="38" t="str">
        <f>_xlfn.XLOOKUP(A2855,CrossRef!N:N,CrossRef!D:D,"",0)</f>
        <v>00</v>
      </c>
      <c r="D2855" s="38" t="str">
        <f>_xlfn.XLOOKUP(A2855,CrossRef!N:N,CrossRef!C:C,"",0)</f>
        <v>1353</v>
      </c>
      <c r="E2855" s="38" t="str">
        <f>LEFT(M2855,3)</f>
        <v>SSP</v>
      </c>
      <c r="F2855" s="38" t="str">
        <f>_xlfn.TEXTAFTER(J2855,"-")</f>
        <v>ENGI-COSY</v>
      </c>
      <c r="G2855" t="s">
        <v>2725</v>
      </c>
      <c r="H2855" t="s">
        <v>2726</v>
      </c>
      <c r="I2855" t="s">
        <v>5179</v>
      </c>
      <c r="J2855" s="7" t="s">
        <v>2536</v>
      </c>
      <c r="K2855" t="s">
        <v>2638</v>
      </c>
      <c r="L2855" t="s">
        <v>183</v>
      </c>
      <c r="M2855" t="s">
        <v>5180</v>
      </c>
      <c r="N2855" t="s">
        <v>2640</v>
      </c>
      <c r="O2855" t="s">
        <v>2803</v>
      </c>
      <c r="P2855" t="s">
        <v>2642</v>
      </c>
      <c r="Q2855" t="s">
        <v>2640</v>
      </c>
      <c r="R2855" t="s">
        <v>9900</v>
      </c>
      <c r="S2855" t="s">
        <v>2655</v>
      </c>
      <c r="T2855" t="s">
        <v>3253</v>
      </c>
      <c r="U2855" t="s">
        <v>2657</v>
      </c>
      <c r="V2855" s="7" t="s">
        <v>291</v>
      </c>
      <c r="W2855" s="8">
        <v>22000</v>
      </c>
      <c r="X2855" t="s">
        <v>9901</v>
      </c>
      <c r="Y2855" t="s">
        <v>3527</v>
      </c>
      <c r="Z2855" s="8">
        <v>44830</v>
      </c>
      <c r="AA2855" s="9">
        <v>13.06</v>
      </c>
      <c r="AB2855" s="8">
        <v>155138.51999999999</v>
      </c>
      <c r="AD2855" s="10">
        <v>4930304</v>
      </c>
      <c r="AE2855" s="11">
        <v>46134</v>
      </c>
      <c r="AF2855" s="8">
        <v>43504.34</v>
      </c>
      <c r="AG2855" s="8">
        <v>20674.339999999997</v>
      </c>
      <c r="AH2855" s="12">
        <v>0.93974272727272712</v>
      </c>
      <c r="AI2855" s="8">
        <v>1583.0275650842264</v>
      </c>
      <c r="AJ2855" s="11">
        <v>47808.027565081022</v>
      </c>
      <c r="AK2855" s="11">
        <v>47796</v>
      </c>
      <c r="AL2855" s="10">
        <v>12</v>
      </c>
      <c r="AM2855">
        <v>65347.26</v>
      </c>
      <c r="AN2855">
        <v>0.9928600000000003</v>
      </c>
      <c r="AO2855" s="40" t="str">
        <f>E2855&amp;F2855&amp;U2855</f>
        <v>SSPENGI-COSY</v>
      </c>
      <c r="AP2855" s="40" t="str">
        <f>_xlfn.XLOOKUP(AO2855,CrossRef!N:N,CrossRef!A:A,"NOT FOUND",0)</f>
        <v>SSP135300</v>
      </c>
      <c r="AQ2855" s="40" t="str">
        <f>IFERROR(_xlfn.XLOOKUP(AO2855,CrossRef!$N:$N,CrossRef!$E:$E,"Not Found"),"-")</f>
        <v>793F</v>
      </c>
      <c r="AR2855" s="40" t="str">
        <f>IFERROR(_xlfn.XLOOKUP(AO2855,CrossRef!$N:$N,CrossRef!$G:$G,"Not Found"),"-")</f>
        <v>1353 - RADIATOR</v>
      </c>
      <c r="AS2855" s="40" t="str">
        <f>IFERROR(_xlfn.XLOOKUP(AO2855,CrossRef!$N:$N,CrossRef!$H:$H,"Not Found"),"-")</f>
        <v>00 - (NONE)</v>
      </c>
    </row>
    <row r="2856" spans="1:45" hidden="1" x14ac:dyDescent="0.3">
      <c r="A2856" s="38" t="str">
        <f>E2856&amp;F2856&amp;U2856</f>
        <v>SSPDRIV-DIFF</v>
      </c>
      <c r="B2856" s="38" t="str">
        <f>I2856&amp;D2856&amp;C2856</f>
        <v>TD6341325800</v>
      </c>
      <c r="C2856" s="38" t="str">
        <f>_xlfn.XLOOKUP(A2856,CrossRef!N:N,CrossRef!D:D,"",0)</f>
        <v>00</v>
      </c>
      <c r="D2856" s="38" t="str">
        <f>_xlfn.XLOOKUP(A2856,CrossRef!N:N,CrossRef!C:C,"",0)</f>
        <v>3258</v>
      </c>
      <c r="E2856" s="38" t="str">
        <f>LEFT(M2856,3)</f>
        <v>SSP</v>
      </c>
      <c r="F2856" s="38" t="str">
        <f>_xlfn.TEXTAFTER(J2856,"-")</f>
        <v>DRIV-DIFF</v>
      </c>
      <c r="G2856" t="s">
        <v>2725</v>
      </c>
      <c r="H2856" t="s">
        <v>2726</v>
      </c>
      <c r="I2856" t="s">
        <v>2801</v>
      </c>
      <c r="J2856" s="7" t="s">
        <v>2537</v>
      </c>
      <c r="K2856" t="s">
        <v>2638</v>
      </c>
      <c r="L2856" t="s">
        <v>183</v>
      </c>
      <c r="M2856" t="s">
        <v>2802</v>
      </c>
      <c r="N2856" t="s">
        <v>2640</v>
      </c>
      <c r="O2856" t="s">
        <v>2803</v>
      </c>
      <c r="P2856" t="s">
        <v>2642</v>
      </c>
      <c r="Q2856" t="s">
        <v>2640</v>
      </c>
      <c r="R2856" t="s">
        <v>9902</v>
      </c>
      <c r="S2856" t="s">
        <v>2655</v>
      </c>
      <c r="T2856" t="s">
        <v>2656</v>
      </c>
      <c r="U2856" t="s">
        <v>2657</v>
      </c>
      <c r="V2856" s="7" t="s">
        <v>473</v>
      </c>
      <c r="W2856" s="8">
        <v>24000</v>
      </c>
      <c r="X2856" t="s">
        <v>9903</v>
      </c>
      <c r="Y2856" t="s">
        <v>3575</v>
      </c>
      <c r="Z2856" s="8">
        <v>49448.06</v>
      </c>
      <c r="AA2856" s="9">
        <v>14.81</v>
      </c>
      <c r="AB2856" s="8">
        <v>81159.33</v>
      </c>
      <c r="AD2856" s="10">
        <v>4794833</v>
      </c>
      <c r="AE2856" s="11">
        <v>46005</v>
      </c>
      <c r="AF2856" s="8">
        <v>46169.95</v>
      </c>
      <c r="AG2856" s="8">
        <v>20721.89</v>
      </c>
      <c r="AH2856" s="12">
        <v>0.8634120833333333</v>
      </c>
      <c r="AI2856" s="8">
        <v>1399.1823092505063</v>
      </c>
      <c r="AJ2856" s="11">
        <v>47624.18230925926</v>
      </c>
      <c r="AK2856" s="11">
        <v>47665</v>
      </c>
      <c r="AL2856" s="10">
        <v>-41</v>
      </c>
      <c r="AM2856">
        <v>70774.459999999992</v>
      </c>
      <c r="AN2856">
        <v>1.0251879166666664</v>
      </c>
      <c r="AO2856" s="40" t="str">
        <f>E2856&amp;F2856&amp;U2856</f>
        <v>SSPDRIV-DIFF</v>
      </c>
      <c r="AP2856" s="40" t="str">
        <f>_xlfn.XLOOKUP(AO2856,CrossRef!N:N,CrossRef!A:A,"NOT FOUND",0)</f>
        <v>SSP325800</v>
      </c>
      <c r="AQ2856" s="40" t="str">
        <f>IFERROR(_xlfn.XLOOKUP(AO2856,CrossRef!$N:$N,CrossRef!$E:$E,"Not Found"),"-")</f>
        <v>793F</v>
      </c>
      <c r="AR2856" s="40" t="str">
        <f>IFERROR(_xlfn.XLOOKUP(AO2856,CrossRef!$N:$N,CrossRef!$G:$G,"Not Found"),"-")</f>
        <v>3258 - DIFFERENTIAL</v>
      </c>
      <c r="AS2856" s="40" t="str">
        <f>IFERROR(_xlfn.XLOOKUP(AO2856,CrossRef!$N:$N,CrossRef!$H:$H,"Not Found"),"-")</f>
        <v>00 - (NONE)</v>
      </c>
    </row>
    <row r="2857" spans="1:45" hidden="1" x14ac:dyDescent="0.3">
      <c r="A2857" s="38" t="str">
        <f>E2857&amp;F2857&amp;U2857</f>
        <v>SSPDRIV-FIDVLHR</v>
      </c>
      <c r="B2857" s="38" t="str">
        <f>I2857&amp;D2857&amp;C2857</f>
        <v>TD63414008LR</v>
      </c>
      <c r="C2857" s="38" t="str">
        <f>_xlfn.XLOOKUP(A2857,CrossRef!N:N,CrossRef!D:D,"",0)</f>
        <v>LR</v>
      </c>
      <c r="D2857" s="38" t="str">
        <f>_xlfn.XLOOKUP(A2857,CrossRef!N:N,CrossRef!C:C,"",0)</f>
        <v>4008</v>
      </c>
      <c r="E2857" s="38" t="str">
        <f>LEFT(M2857,3)</f>
        <v>SSP</v>
      </c>
      <c r="F2857" s="38" t="str">
        <f>_xlfn.TEXTAFTER(J2857,"-")</f>
        <v>DRIV-FIDV</v>
      </c>
      <c r="G2857" t="s">
        <v>2725</v>
      </c>
      <c r="H2857" t="s">
        <v>2726</v>
      </c>
      <c r="I2857" t="s">
        <v>2801</v>
      </c>
      <c r="J2857" s="7" t="s">
        <v>2538</v>
      </c>
      <c r="K2857" t="s">
        <v>2638</v>
      </c>
      <c r="L2857" t="s">
        <v>183</v>
      </c>
      <c r="M2857" t="s">
        <v>2802</v>
      </c>
      <c r="N2857" t="s">
        <v>2640</v>
      </c>
      <c r="O2857" t="s">
        <v>2803</v>
      </c>
      <c r="P2857" t="s">
        <v>2642</v>
      </c>
      <c r="Q2857" t="s">
        <v>2640</v>
      </c>
      <c r="R2857" t="s">
        <v>9904</v>
      </c>
      <c r="S2857" t="s">
        <v>2655</v>
      </c>
      <c r="T2857" t="s">
        <v>2682</v>
      </c>
      <c r="U2857" t="s">
        <v>491</v>
      </c>
      <c r="V2857" s="7" t="s">
        <v>548</v>
      </c>
      <c r="W2857" s="8">
        <v>24000</v>
      </c>
      <c r="X2857" t="s">
        <v>9905</v>
      </c>
      <c r="Y2857" t="s">
        <v>3131</v>
      </c>
      <c r="Z2857" s="8">
        <v>49448.06</v>
      </c>
      <c r="AA2857" s="9">
        <v>14.81</v>
      </c>
      <c r="AB2857" s="8">
        <v>152733.69</v>
      </c>
      <c r="AD2857" s="10">
        <v>4602020</v>
      </c>
      <c r="AE2857" s="11">
        <v>46005</v>
      </c>
      <c r="AF2857" s="8">
        <v>46169.95</v>
      </c>
      <c r="AG2857" s="8">
        <v>20721.89</v>
      </c>
      <c r="AH2857" s="12">
        <v>0.8634120833333333</v>
      </c>
      <c r="AI2857" s="8">
        <v>1399.1823092505063</v>
      </c>
      <c r="AJ2857" s="11">
        <v>47624.18230925926</v>
      </c>
      <c r="AK2857" s="11">
        <v>47665</v>
      </c>
      <c r="AL2857" s="10">
        <v>-41</v>
      </c>
      <c r="AM2857">
        <v>70774.459999999992</v>
      </c>
      <c r="AN2857">
        <v>1.0251879166666664</v>
      </c>
      <c r="AO2857" s="40" t="str">
        <f>E2857&amp;F2857&amp;U2857</f>
        <v>SSPDRIV-FIDVLHR</v>
      </c>
      <c r="AP2857" s="40" t="str">
        <f>_xlfn.XLOOKUP(AO2857,CrossRef!N:N,CrossRef!A:A,"NOT FOUND",0)</f>
        <v>SSP4008LR</v>
      </c>
      <c r="AQ2857" s="40" t="str">
        <f>IFERROR(_xlfn.XLOOKUP(AO2857,CrossRef!$N:$N,CrossRef!$E:$E,"Not Found"),"-")</f>
        <v>793F</v>
      </c>
      <c r="AR2857" s="40" t="str">
        <f>IFERROR(_xlfn.XLOOKUP(AO2857,CrossRef!$N:$N,CrossRef!$G:$G,"Not Found"),"-")</f>
        <v>4008 - FINAL DRIVE, BRAKE &amp; WHEEL</v>
      </c>
      <c r="AS2857" s="40" t="str">
        <f>IFERROR(_xlfn.XLOOKUP(AO2857,CrossRef!$N:$N,CrossRef!$H:$H,"Not Found"),"-")</f>
        <v>LR - LEFT REAR</v>
      </c>
    </row>
    <row r="2858" spans="1:45" hidden="1" x14ac:dyDescent="0.3">
      <c r="A2858" s="38" t="str">
        <f>E2858&amp;F2858&amp;U2858</f>
        <v>SSPSURE-SPSNRHF</v>
      </c>
      <c r="B2858" s="38" t="str">
        <f>I2858&amp;D2858&amp;C2858</f>
        <v>TD6326</v>
      </c>
      <c r="C2858" s="38" t="str">
        <f>_xlfn.XLOOKUP(A2858,CrossRef!N:N,CrossRef!D:D,"",0)</f>
        <v/>
      </c>
      <c r="D2858" s="38" t="str">
        <f>_xlfn.XLOOKUP(A2858,CrossRef!N:N,CrossRef!C:C,"",0)</f>
        <v/>
      </c>
      <c r="E2858" s="38" t="str">
        <f>LEFT(M2858,3)</f>
        <v>SSP</v>
      </c>
      <c r="F2858" s="38" t="str">
        <f>_xlfn.TEXTAFTER(J2858,"-")</f>
        <v>SURE-SPSN</v>
      </c>
      <c r="G2858" t="s">
        <v>2725</v>
      </c>
      <c r="H2858" t="s">
        <v>2726</v>
      </c>
      <c r="I2858" t="s">
        <v>2821</v>
      </c>
      <c r="J2858" s="7" t="s">
        <v>1067</v>
      </c>
      <c r="K2858" t="s">
        <v>2638</v>
      </c>
      <c r="L2858" t="s">
        <v>183</v>
      </c>
      <c r="M2858" t="s">
        <v>2822</v>
      </c>
      <c r="N2858" t="s">
        <v>2640</v>
      </c>
      <c r="O2858" t="s">
        <v>2803</v>
      </c>
      <c r="P2858" t="s">
        <v>2642</v>
      </c>
      <c r="Q2858" t="s">
        <v>2640</v>
      </c>
      <c r="R2858" t="s">
        <v>9906</v>
      </c>
      <c r="S2858" t="s">
        <v>2644</v>
      </c>
      <c r="T2858" t="s">
        <v>2720</v>
      </c>
      <c r="U2858" t="s">
        <v>488</v>
      </c>
      <c r="V2858" s="7" t="s">
        <v>1108</v>
      </c>
      <c r="W2858" s="8">
        <v>24000</v>
      </c>
      <c r="X2858" t="s">
        <v>9907</v>
      </c>
      <c r="Y2858" t="s">
        <v>2825</v>
      </c>
      <c r="Z2858" s="8">
        <v>45679</v>
      </c>
      <c r="AA2858" s="9">
        <v>12.06</v>
      </c>
      <c r="AB2858" s="8">
        <v>68000.45</v>
      </c>
      <c r="AD2858" s="10">
        <v>4173552</v>
      </c>
      <c r="AE2858" s="11">
        <v>45956</v>
      </c>
      <c r="AF2858" s="8">
        <v>42417</v>
      </c>
      <c r="AG2858" s="8">
        <v>20738</v>
      </c>
      <c r="AH2858" s="12">
        <v>0.86408333333333331</v>
      </c>
      <c r="AI2858" s="8">
        <v>1719.568822553897</v>
      </c>
      <c r="AJ2858" s="11">
        <v>47944.568822569447</v>
      </c>
      <c r="AK2858" s="11">
        <v>47484</v>
      </c>
      <c r="AL2858" s="10">
        <v>460</v>
      </c>
      <c r="AM2858">
        <v>60862.54</v>
      </c>
      <c r="AN2858">
        <v>0.76856416666666671</v>
      </c>
      <c r="AO2858" s="40" t="str">
        <f>E2858&amp;F2858&amp;U2858</f>
        <v>SSPSURE-SPSNRHF</v>
      </c>
      <c r="AP2858" s="40" t="str">
        <f>_xlfn.XLOOKUP(AO2858,CrossRef!N:N,CrossRef!A:A,"NOT FOUND",0)</f>
        <v>NOT FOUND</v>
      </c>
      <c r="AQ2858" s="40" t="str">
        <f>IFERROR(_xlfn.XLOOKUP(AO2858,CrossRef!$N:$N,CrossRef!$E:$E,"Not Found"),"-")</f>
        <v>Not Found</v>
      </c>
      <c r="AR2858" s="40" t="str">
        <f>IFERROR(_xlfn.XLOOKUP(AO2858,CrossRef!$N:$N,CrossRef!$G:$G,"Not Found"),"-")</f>
        <v>Not Found</v>
      </c>
      <c r="AS2858" s="40" t="str">
        <f>IFERROR(_xlfn.XLOOKUP(AO2858,CrossRef!$N:$N,CrossRef!$H:$H,"Not Found"),"-")</f>
        <v>Not Found</v>
      </c>
    </row>
    <row r="2859" spans="1:45" hidden="1" x14ac:dyDescent="0.3">
      <c r="A2859" s="38" t="str">
        <f>E2859&amp;F2859&amp;U2859</f>
        <v>APXSURE-SPSNRHR</v>
      </c>
      <c r="B2859" s="38" t="str">
        <f>I2859&amp;D2859&amp;C2859</f>
        <v>TD64917213RR</v>
      </c>
      <c r="C2859" s="38" t="str">
        <f>_xlfn.XLOOKUP(A2859,CrossRef!N:N,CrossRef!D:D,"",0)</f>
        <v>RR</v>
      </c>
      <c r="D2859" s="38" t="str">
        <f>_xlfn.XLOOKUP(A2859,CrossRef!N:N,CrossRef!C:C,"",0)</f>
        <v>7213</v>
      </c>
      <c r="E2859" s="38" t="str">
        <f>LEFT(M2859,3)</f>
        <v>APX</v>
      </c>
      <c r="F2859" s="38" t="str">
        <f>_xlfn.TEXTAFTER(J2859,"-")</f>
        <v>SURE-SPSN</v>
      </c>
      <c r="G2859" t="s">
        <v>2648</v>
      </c>
      <c r="H2859" t="s">
        <v>2649</v>
      </c>
      <c r="I2859" t="s">
        <v>6054</v>
      </c>
      <c r="J2859" s="7" t="s">
        <v>2164</v>
      </c>
      <c r="K2859" t="s">
        <v>2638</v>
      </c>
      <c r="L2859" t="s">
        <v>177</v>
      </c>
      <c r="M2859" t="s">
        <v>6055</v>
      </c>
      <c r="N2859" t="s">
        <v>2640</v>
      </c>
      <c r="O2859" t="s">
        <v>2653</v>
      </c>
      <c r="P2859" t="s">
        <v>2642</v>
      </c>
      <c r="Q2859" t="s">
        <v>2640</v>
      </c>
      <c r="R2859" t="s">
        <v>9908</v>
      </c>
      <c r="S2859" t="s">
        <v>2644</v>
      </c>
      <c r="T2859" t="s">
        <v>2720</v>
      </c>
      <c r="U2859" t="s">
        <v>494</v>
      </c>
      <c r="V2859" s="7" t="s">
        <v>940</v>
      </c>
      <c r="W2859" s="8">
        <v>24000</v>
      </c>
      <c r="X2859" t="s">
        <v>9909</v>
      </c>
      <c r="Y2859" t="s">
        <v>4931</v>
      </c>
      <c r="Z2859" s="8">
        <v>64079.03</v>
      </c>
      <c r="AA2859" s="9">
        <v>5.04</v>
      </c>
      <c r="AB2859" s="8">
        <v>19377.97</v>
      </c>
      <c r="AD2859" s="10">
        <v>4593893</v>
      </c>
      <c r="AE2859" s="11">
        <v>45783</v>
      </c>
      <c r="AF2859" s="8">
        <v>60818.57</v>
      </c>
      <c r="AG2859" s="8">
        <v>20739.540000000008</v>
      </c>
      <c r="AH2859" s="12">
        <v>0.86414750000000029</v>
      </c>
      <c r="AI2859" s="8">
        <v>4114.9880952380972</v>
      </c>
      <c r="AJ2859" s="11">
        <v>50339.98809525463</v>
      </c>
      <c r="AK2859" s="11">
        <v>48747</v>
      </c>
      <c r="AL2859" s="10">
        <v>1592</v>
      </c>
      <c r="AM2859">
        <v>76789.91</v>
      </c>
      <c r="AN2859">
        <v>0.66547250000000013</v>
      </c>
      <c r="AO2859" s="40" t="str">
        <f>E2859&amp;F2859&amp;U2859</f>
        <v>APXSURE-SPSNRHR</v>
      </c>
      <c r="AP2859" s="40" t="str">
        <f>_xlfn.XLOOKUP(AO2859,CrossRef!N:N,CrossRef!A:A,"NOT FOUND",0)</f>
        <v>APX7213RR</v>
      </c>
      <c r="AQ2859" s="40" t="str">
        <f>IFERROR(_xlfn.XLOOKUP(AO2859,CrossRef!$N:$N,CrossRef!$E:$E,"Not Found"),"-")</f>
        <v>785C</v>
      </c>
      <c r="AR2859" s="40" t="str">
        <f>IFERROR(_xlfn.XLOOKUP(AO2859,CrossRef!$N:$N,CrossRef!$G:$G,"Not Found"),"-")</f>
        <v>7213 - REAR SUSPENSION CYLINDER</v>
      </c>
      <c r="AS2859" s="40" t="str">
        <f>IFERROR(_xlfn.XLOOKUP(AO2859,CrossRef!$N:$N,CrossRef!$H:$H,"Not Found"),"-")</f>
        <v>RR - RIGHT REAR</v>
      </c>
    </row>
    <row r="2860" spans="1:45" hidden="1" x14ac:dyDescent="0.3">
      <c r="A2860" s="38" t="str">
        <f>E2860&amp;F2860&amp;U2860</f>
        <v>340HYSYRH</v>
      </c>
      <c r="B2860" s="38" t="str">
        <f>I2860&amp;D2860&amp;C2860</f>
        <v>QEX011</v>
      </c>
      <c r="C2860" s="38" t="str">
        <f>_xlfn.XLOOKUP(A2860,CrossRef!N:N,CrossRef!D:D,"",0)</f>
        <v/>
      </c>
      <c r="D2860" s="38" t="str">
        <f>_xlfn.XLOOKUP(A2860,CrossRef!N:N,CrossRef!C:C,"",0)</f>
        <v/>
      </c>
      <c r="E2860" s="38" t="str">
        <f>LEFT(M2860,3)</f>
        <v>340</v>
      </c>
      <c r="F2860" s="38" t="str">
        <f>_xlfn.TEXTAFTER(J2860,"-")</f>
        <v>HYSY</v>
      </c>
      <c r="G2860" t="s">
        <v>2635</v>
      </c>
      <c r="H2860" t="s">
        <v>2636</v>
      </c>
      <c r="I2860" t="s">
        <v>2838</v>
      </c>
      <c r="J2860" s="7" t="s">
        <v>2525</v>
      </c>
      <c r="K2860" t="s">
        <v>2638</v>
      </c>
      <c r="L2860" t="s">
        <v>2755</v>
      </c>
      <c r="M2860" t="s">
        <v>2839</v>
      </c>
      <c r="N2860" t="s">
        <v>2640</v>
      </c>
      <c r="O2860" t="s">
        <v>2641</v>
      </c>
      <c r="P2860" t="s">
        <v>2642</v>
      </c>
      <c r="Q2860" t="s">
        <v>2640</v>
      </c>
      <c r="R2860" t="s">
        <v>9910</v>
      </c>
      <c r="S2860" t="s">
        <v>2655</v>
      </c>
      <c r="T2860" t="s">
        <v>9863</v>
      </c>
      <c r="U2860" t="s">
        <v>63</v>
      </c>
      <c r="V2860" s="7" t="s">
        <v>2501</v>
      </c>
      <c r="W2860" s="8">
        <v>22000</v>
      </c>
      <c r="X2860" t="s">
        <v>9911</v>
      </c>
      <c r="Y2860" t="s">
        <v>9888</v>
      </c>
      <c r="Z2860" s="8">
        <v>69943.199999999997</v>
      </c>
      <c r="AA2860" s="9">
        <v>13.19</v>
      </c>
      <c r="AB2860" s="8">
        <v>20940.27</v>
      </c>
      <c r="AD2860" s="10">
        <v>4939965</v>
      </c>
      <c r="AE2860" s="11">
        <v>46145</v>
      </c>
      <c r="AF2860" s="8">
        <v>68816</v>
      </c>
      <c r="AG2860" s="8">
        <v>20872.800000000003</v>
      </c>
      <c r="AH2860" s="12">
        <v>0.94876363636363648</v>
      </c>
      <c r="AI2860" s="8">
        <v>1582.4715693707358</v>
      </c>
      <c r="AJ2860" s="11">
        <v>47807.471569363428</v>
      </c>
      <c r="AK2860" s="11">
        <v>47779</v>
      </c>
      <c r="AL2860" s="10">
        <v>28</v>
      </c>
      <c r="AM2860">
        <v>90440.459999999992</v>
      </c>
      <c r="AN2860">
        <v>0.98292999999999964</v>
      </c>
      <c r="AO2860" s="40" t="str">
        <f>E2860&amp;F2860&amp;U2860</f>
        <v>340HYSYRH</v>
      </c>
      <c r="AP2860" s="40" t="str">
        <f>_xlfn.XLOOKUP(AO2860,CrossRef!N:N,CrossRef!A:A,"NOT FOUND",0)</f>
        <v>NOT FOUND</v>
      </c>
      <c r="AQ2860" s="40" t="str">
        <f>IFERROR(_xlfn.XLOOKUP(AO2860,CrossRef!$N:$N,CrossRef!$E:$E,"Not Found"),"-")</f>
        <v>Not Found</v>
      </c>
      <c r="AR2860" s="40" t="str">
        <f>IFERROR(_xlfn.XLOOKUP(AO2860,CrossRef!$N:$N,CrossRef!$G:$G,"Not Found"),"-")</f>
        <v>Not Found</v>
      </c>
      <c r="AS2860" s="40" t="str">
        <f>IFERROR(_xlfn.XLOOKUP(AO2860,CrossRef!$N:$N,CrossRef!$H:$H,"Not Found"),"-")</f>
        <v>Not Found</v>
      </c>
    </row>
    <row r="2861" spans="1:45" hidden="1" x14ac:dyDescent="0.3">
      <c r="A2861" s="38" t="str">
        <f>E2861&amp;F2861&amp;U2861</f>
        <v>SSPENGI</v>
      </c>
      <c r="B2861" s="38" t="str">
        <f>I2861&amp;D2861&amp;C2861</f>
        <v>TD6575100000</v>
      </c>
      <c r="C2861" s="38" t="str">
        <f>_xlfn.XLOOKUP(A2861,CrossRef!N:N,CrossRef!D:D,"",0)</f>
        <v>00</v>
      </c>
      <c r="D2861" s="38" t="str">
        <f>_xlfn.XLOOKUP(A2861,CrossRef!N:N,CrossRef!C:C,"",0)</f>
        <v>1000</v>
      </c>
      <c r="E2861" s="38" t="str">
        <f>LEFT(M2861,3)</f>
        <v>SSP</v>
      </c>
      <c r="F2861" s="38" t="str">
        <f>_xlfn.TEXTAFTER(J2861,"-")</f>
        <v>ENGI</v>
      </c>
      <c r="G2861" t="s">
        <v>2725</v>
      </c>
      <c r="H2861" t="s">
        <v>2726</v>
      </c>
      <c r="I2861" t="s">
        <v>2973</v>
      </c>
      <c r="J2861" s="7" t="s">
        <v>1832</v>
      </c>
      <c r="K2861" t="s">
        <v>2638</v>
      </c>
      <c r="L2861" t="s">
        <v>183</v>
      </c>
      <c r="M2861" t="s">
        <v>2974</v>
      </c>
      <c r="N2861" t="s">
        <v>2640</v>
      </c>
      <c r="O2861" t="s">
        <v>2871</v>
      </c>
      <c r="P2861" t="s">
        <v>2642</v>
      </c>
      <c r="Q2861" t="s">
        <v>2640</v>
      </c>
      <c r="R2861" t="s">
        <v>9912</v>
      </c>
      <c r="S2861" t="s">
        <v>2655</v>
      </c>
      <c r="T2861" t="s">
        <v>3265</v>
      </c>
      <c r="U2861" t="s">
        <v>2657</v>
      </c>
      <c r="V2861" s="7" t="s">
        <v>163</v>
      </c>
      <c r="W2861" s="8">
        <v>22000</v>
      </c>
      <c r="X2861" t="s">
        <v>9913</v>
      </c>
      <c r="Y2861" t="s">
        <v>7219</v>
      </c>
      <c r="Z2861" s="8">
        <v>65903.91</v>
      </c>
      <c r="AA2861" s="9">
        <v>12.54</v>
      </c>
      <c r="AB2861" s="8">
        <v>734479.95</v>
      </c>
      <c r="AD2861" s="10">
        <v>4828987</v>
      </c>
      <c r="AE2861" s="11">
        <v>46142</v>
      </c>
      <c r="AF2861" s="8">
        <v>64808.79</v>
      </c>
      <c r="AG2861" s="8">
        <v>20904.880000000005</v>
      </c>
      <c r="AH2861" s="12">
        <v>0.95022181818181839</v>
      </c>
      <c r="AI2861" s="8">
        <v>1667.0558213716113</v>
      </c>
      <c r="AJ2861" s="11">
        <v>47892.055821377318</v>
      </c>
      <c r="AK2861" s="11">
        <v>47677</v>
      </c>
      <c r="AL2861" s="10">
        <v>215</v>
      </c>
      <c r="AM2861">
        <v>84111.99</v>
      </c>
      <c r="AN2861">
        <v>0.87741818181818199</v>
      </c>
      <c r="AO2861" s="40" t="str">
        <f>E2861&amp;F2861&amp;U2861</f>
        <v>SSPENGI</v>
      </c>
      <c r="AP2861" s="40" t="str">
        <f>_xlfn.XLOOKUP(AO2861,CrossRef!N:N,CrossRef!A:A,"NOT FOUND",0)</f>
        <v>SSP100000</v>
      </c>
      <c r="AQ2861" s="40" t="str">
        <f>IFERROR(_xlfn.XLOOKUP(AO2861,CrossRef!$N:$N,CrossRef!$E:$E,"Not Found"),"-")</f>
        <v>793F</v>
      </c>
      <c r="AR2861" s="40" t="str">
        <f>IFERROR(_xlfn.XLOOKUP(AO2861,CrossRef!$N:$N,CrossRef!$G:$G,"Not Found"),"-")</f>
        <v>1000 - ENGINE</v>
      </c>
      <c r="AS2861" s="40" t="str">
        <f>IFERROR(_xlfn.XLOOKUP(AO2861,CrossRef!$N:$N,CrossRef!$H:$H,"Not Found"),"-")</f>
        <v>00 - (NONE)</v>
      </c>
    </row>
    <row r="2862" spans="1:45" hidden="1" x14ac:dyDescent="0.3">
      <c r="A2862" s="38" t="str">
        <f>E2862&amp;F2862&amp;U2862</f>
        <v>SPDDRIV-TQCV</v>
      </c>
      <c r="B2862" s="38" t="str">
        <f>I2862&amp;D2862&amp;C2862</f>
        <v>TD6653310100</v>
      </c>
      <c r="C2862" s="38" t="str">
        <f>_xlfn.XLOOKUP(A2862,CrossRef!N:N,CrossRef!D:D,"",0)</f>
        <v>00</v>
      </c>
      <c r="D2862" s="38" t="str">
        <f>_xlfn.XLOOKUP(A2862,CrossRef!N:N,CrossRef!C:C,"",0)</f>
        <v>3101</v>
      </c>
      <c r="E2862" s="38" t="str">
        <f>LEFT(M2862,3)</f>
        <v>SPD</v>
      </c>
      <c r="F2862" s="38" t="str">
        <f>_xlfn.TEXTAFTER(J2862,"-")</f>
        <v>DRIV-TQCV</v>
      </c>
      <c r="G2862" t="s">
        <v>2725</v>
      </c>
      <c r="H2862" t="s">
        <v>2726</v>
      </c>
      <c r="I2862" t="s">
        <v>5113</v>
      </c>
      <c r="J2862" s="7" t="s">
        <v>2539</v>
      </c>
      <c r="K2862" t="s">
        <v>2638</v>
      </c>
      <c r="L2862" t="s">
        <v>190</v>
      </c>
      <c r="M2862" t="s">
        <v>5114</v>
      </c>
      <c r="N2862" t="s">
        <v>2640</v>
      </c>
      <c r="O2862" t="s">
        <v>2871</v>
      </c>
      <c r="P2862" t="s">
        <v>2642</v>
      </c>
      <c r="Q2862" t="s">
        <v>2640</v>
      </c>
      <c r="R2862" t="s">
        <v>9914</v>
      </c>
      <c r="S2862" t="s">
        <v>2657</v>
      </c>
      <c r="T2862" t="s">
        <v>2657</v>
      </c>
      <c r="U2862" t="s">
        <v>2657</v>
      </c>
      <c r="V2862" s="7" t="s">
        <v>404</v>
      </c>
      <c r="W2862" s="8">
        <v>22000</v>
      </c>
      <c r="X2862" t="s">
        <v>9915</v>
      </c>
      <c r="Y2862" t="s">
        <v>9916</v>
      </c>
      <c r="Z2862" s="8">
        <v>38083</v>
      </c>
      <c r="AA2862" s="9">
        <v>6.68</v>
      </c>
      <c r="AB2862" s="8">
        <v>56899.99</v>
      </c>
      <c r="AD2862" s="10">
        <v>0</v>
      </c>
      <c r="AE2862" s="11"/>
      <c r="AF2862" s="8">
        <v>37007</v>
      </c>
      <c r="AG2862" s="8">
        <v>20924</v>
      </c>
      <c r="AH2862" s="12">
        <v>0.9510909090909091</v>
      </c>
      <c r="AI2862" s="8">
        <v>3132.3353293413174</v>
      </c>
      <c r="AJ2862" s="11">
        <v>49357.335329363428</v>
      </c>
      <c r="AK2862" s="11"/>
      <c r="AL2862" s="10"/>
      <c r="AO2862" s="40" t="str">
        <f>E2862&amp;F2862&amp;U2862</f>
        <v>SPDDRIV-TQCV</v>
      </c>
      <c r="AP2862" s="40" t="str">
        <f>_xlfn.XLOOKUP(AO2862,CrossRef!N:N,CrossRef!A:A,"NOT FOUND",0)</f>
        <v>SPD310100</v>
      </c>
      <c r="AQ2862" s="40" t="str">
        <f>IFERROR(_xlfn.XLOOKUP(AO2862,CrossRef!$N:$N,CrossRef!$E:$E,"Not Found"),"-")</f>
        <v>789D</v>
      </c>
      <c r="AR2862" s="40" t="str">
        <f>IFERROR(_xlfn.XLOOKUP(AO2862,CrossRef!$N:$N,CrossRef!$G:$G,"Not Found"),"-")</f>
        <v>3101 - TORQUE CONVERTER</v>
      </c>
      <c r="AS2862" s="40" t="str">
        <f>IFERROR(_xlfn.XLOOKUP(AO2862,CrossRef!$N:$N,CrossRef!$H:$H,"Not Found"),"-")</f>
        <v>00 - (NONE)</v>
      </c>
    </row>
    <row r="2863" spans="1:45" hidden="1" x14ac:dyDescent="0.3">
      <c r="A2863" s="38" t="str">
        <f>E2863&amp;F2863&amp;U2863</f>
        <v>SPDENGI</v>
      </c>
      <c r="B2863" s="38" t="str">
        <f>I2863&amp;D2863&amp;C2863</f>
        <v>TD6653100000</v>
      </c>
      <c r="C2863" s="38" t="str">
        <f>_xlfn.XLOOKUP(A2863,CrossRef!N:N,CrossRef!D:D,"",0)</f>
        <v>00</v>
      </c>
      <c r="D2863" s="38" t="str">
        <f>_xlfn.XLOOKUP(A2863,CrossRef!N:N,CrossRef!C:C,"",0)</f>
        <v>1000</v>
      </c>
      <c r="E2863" s="38" t="str">
        <f>LEFT(M2863,3)</f>
        <v>SPD</v>
      </c>
      <c r="F2863" s="38" t="str">
        <f>_xlfn.TEXTAFTER(J2863,"-")</f>
        <v>ENGI</v>
      </c>
      <c r="G2863" t="s">
        <v>2725</v>
      </c>
      <c r="H2863" t="s">
        <v>2726</v>
      </c>
      <c r="I2863" t="s">
        <v>5113</v>
      </c>
      <c r="J2863" s="7" t="s">
        <v>2540</v>
      </c>
      <c r="K2863" t="s">
        <v>2638</v>
      </c>
      <c r="L2863" t="s">
        <v>190</v>
      </c>
      <c r="M2863" t="s">
        <v>5114</v>
      </c>
      <c r="N2863" t="s">
        <v>2640</v>
      </c>
      <c r="O2863" t="s">
        <v>2871</v>
      </c>
      <c r="P2863" t="s">
        <v>2642</v>
      </c>
      <c r="Q2863" t="s">
        <v>2640</v>
      </c>
      <c r="R2863" t="s">
        <v>9917</v>
      </c>
      <c r="S2863" t="s">
        <v>2657</v>
      </c>
      <c r="T2863" t="s">
        <v>2657</v>
      </c>
      <c r="U2863" t="s">
        <v>2657</v>
      </c>
      <c r="V2863" s="7" t="s">
        <v>163</v>
      </c>
      <c r="W2863" s="8">
        <v>22000</v>
      </c>
      <c r="X2863" t="s">
        <v>9918</v>
      </c>
      <c r="Y2863" t="s">
        <v>9919</v>
      </c>
      <c r="Z2863" s="8">
        <v>38083</v>
      </c>
      <c r="AA2863" s="9">
        <v>6.68</v>
      </c>
      <c r="AB2863" s="8">
        <v>476355.23</v>
      </c>
      <c r="AD2863" s="10">
        <v>5004178</v>
      </c>
      <c r="AE2863" s="11">
        <v>46064</v>
      </c>
      <c r="AF2863" s="8">
        <v>37007</v>
      </c>
      <c r="AG2863" s="8">
        <v>20924</v>
      </c>
      <c r="AH2863" s="12">
        <v>0.9510909090909091</v>
      </c>
      <c r="AI2863" s="8">
        <v>3132.3353293413174</v>
      </c>
      <c r="AJ2863" s="11">
        <v>49357.335329363428</v>
      </c>
      <c r="AK2863" s="11"/>
      <c r="AL2863" s="10"/>
      <c r="AO2863" s="40" t="str">
        <f>E2863&amp;F2863&amp;U2863</f>
        <v>SPDENGI</v>
      </c>
      <c r="AP2863" s="40" t="str">
        <f>_xlfn.XLOOKUP(AO2863,CrossRef!N:N,CrossRef!A:A,"NOT FOUND",0)</f>
        <v>SPD100000</v>
      </c>
      <c r="AQ2863" s="40" t="str">
        <f>IFERROR(_xlfn.XLOOKUP(AO2863,CrossRef!$N:$N,CrossRef!$E:$E,"Not Found"),"-")</f>
        <v>789D</v>
      </c>
      <c r="AR2863" s="40" t="str">
        <f>IFERROR(_xlfn.XLOOKUP(AO2863,CrossRef!$N:$N,CrossRef!$G:$G,"Not Found"),"-")</f>
        <v>1000 - ENGINE</v>
      </c>
      <c r="AS2863" s="40" t="str">
        <f>IFERROR(_xlfn.XLOOKUP(AO2863,CrossRef!$N:$N,CrossRef!$H:$H,"Not Found"),"-")</f>
        <v>00 - (NONE)</v>
      </c>
    </row>
    <row r="2864" spans="1:45" hidden="1" x14ac:dyDescent="0.3">
      <c r="A2864" s="38" t="str">
        <f>E2864&amp;F2864&amp;U2864</f>
        <v>SPDENGI-COSY</v>
      </c>
      <c r="B2864" s="38" t="str">
        <f>I2864&amp;D2864&amp;C2864</f>
        <v>TD6653135300</v>
      </c>
      <c r="C2864" s="38" t="str">
        <f>_xlfn.XLOOKUP(A2864,CrossRef!N:N,CrossRef!D:D,"",0)</f>
        <v>00</v>
      </c>
      <c r="D2864" s="38" t="str">
        <f>_xlfn.XLOOKUP(A2864,CrossRef!N:N,CrossRef!C:C,"",0)</f>
        <v>1353</v>
      </c>
      <c r="E2864" s="38" t="str">
        <f>LEFT(M2864,3)</f>
        <v>SPD</v>
      </c>
      <c r="F2864" s="38" t="str">
        <f>_xlfn.TEXTAFTER(J2864,"-")</f>
        <v>ENGI-COSY</v>
      </c>
      <c r="G2864" t="s">
        <v>2725</v>
      </c>
      <c r="H2864" t="s">
        <v>2726</v>
      </c>
      <c r="I2864" t="s">
        <v>5113</v>
      </c>
      <c r="J2864" s="7" t="s">
        <v>2541</v>
      </c>
      <c r="K2864" t="s">
        <v>2638</v>
      </c>
      <c r="L2864" t="s">
        <v>190</v>
      </c>
      <c r="M2864" t="s">
        <v>5114</v>
      </c>
      <c r="N2864" t="s">
        <v>2640</v>
      </c>
      <c r="O2864" t="s">
        <v>2871</v>
      </c>
      <c r="P2864" t="s">
        <v>2642</v>
      </c>
      <c r="Q2864" t="s">
        <v>2640</v>
      </c>
      <c r="R2864" t="s">
        <v>9920</v>
      </c>
      <c r="S2864" t="s">
        <v>2657</v>
      </c>
      <c r="T2864" t="s">
        <v>2657</v>
      </c>
      <c r="U2864" t="s">
        <v>2657</v>
      </c>
      <c r="V2864" s="7" t="s">
        <v>291</v>
      </c>
      <c r="W2864" s="8">
        <v>22000</v>
      </c>
      <c r="X2864" t="s">
        <v>9921</v>
      </c>
      <c r="Y2864" t="s">
        <v>9922</v>
      </c>
      <c r="Z2864" s="8">
        <v>38083</v>
      </c>
      <c r="AA2864" s="9">
        <v>6.68</v>
      </c>
      <c r="AB2864" s="8">
        <v>53570.98</v>
      </c>
      <c r="AD2864" s="10">
        <v>0</v>
      </c>
      <c r="AE2864" s="11"/>
      <c r="AF2864" s="8">
        <v>37007</v>
      </c>
      <c r="AG2864" s="8">
        <v>20924</v>
      </c>
      <c r="AH2864" s="12">
        <v>0.9510909090909091</v>
      </c>
      <c r="AI2864" s="8">
        <v>3132.3353293413174</v>
      </c>
      <c r="AJ2864" s="11">
        <v>49357.335329363428</v>
      </c>
      <c r="AK2864" s="11"/>
      <c r="AL2864" s="10"/>
      <c r="AO2864" s="40" t="str">
        <f>E2864&amp;F2864&amp;U2864</f>
        <v>SPDENGI-COSY</v>
      </c>
      <c r="AP2864" s="40" t="str">
        <f>_xlfn.XLOOKUP(AO2864,CrossRef!N:N,CrossRef!A:A,"NOT FOUND",0)</f>
        <v>SPD135300</v>
      </c>
      <c r="AQ2864" s="40" t="str">
        <f>IFERROR(_xlfn.XLOOKUP(AO2864,CrossRef!$N:$N,CrossRef!$E:$E,"Not Found"),"-")</f>
        <v>789D</v>
      </c>
      <c r="AR2864" s="40" t="str">
        <f>IFERROR(_xlfn.XLOOKUP(AO2864,CrossRef!$N:$N,CrossRef!$G:$G,"Not Found"),"-")</f>
        <v>1353 - RADIATOR</v>
      </c>
      <c r="AS2864" s="40" t="str">
        <f>IFERROR(_xlfn.XLOOKUP(AO2864,CrossRef!$N:$N,CrossRef!$H:$H,"Not Found"),"-")</f>
        <v>00 - (NONE)</v>
      </c>
    </row>
    <row r="2865" spans="1:45" hidden="1" x14ac:dyDescent="0.3">
      <c r="A2865" s="38" t="str">
        <f>E2865&amp;F2865&amp;U2865</f>
        <v>SPDDRIV-FIDVRHR</v>
      </c>
      <c r="B2865" s="38" t="str">
        <f>I2865&amp;D2865&amp;C2865</f>
        <v>TD66444008RI</v>
      </c>
      <c r="C2865" s="38" t="str">
        <f>_xlfn.XLOOKUP(A2865,CrossRef!N:N,CrossRef!D:D,"",0)</f>
        <v>RI</v>
      </c>
      <c r="D2865" s="38" t="str">
        <f>_xlfn.XLOOKUP(A2865,CrossRef!N:N,CrossRef!C:C,"",0)</f>
        <v>4008</v>
      </c>
      <c r="E2865" s="38" t="str">
        <f>LEFT(M2865,3)</f>
        <v>SPD</v>
      </c>
      <c r="F2865" s="38" t="str">
        <f>_xlfn.TEXTAFTER(J2865,"-")</f>
        <v>DRIV-FIDV</v>
      </c>
      <c r="G2865" t="s">
        <v>2695</v>
      </c>
      <c r="H2865" t="s">
        <v>2696</v>
      </c>
      <c r="I2865" t="s">
        <v>3805</v>
      </c>
      <c r="J2865" s="7" t="s">
        <v>1387</v>
      </c>
      <c r="K2865" t="s">
        <v>2638</v>
      </c>
      <c r="L2865" t="s">
        <v>190</v>
      </c>
      <c r="M2865" t="s">
        <v>3806</v>
      </c>
      <c r="N2865" t="s">
        <v>2640</v>
      </c>
      <c r="O2865" t="s">
        <v>3054</v>
      </c>
      <c r="P2865" t="s">
        <v>2642</v>
      </c>
      <c r="Q2865" t="s">
        <v>2640</v>
      </c>
      <c r="R2865" t="s">
        <v>9923</v>
      </c>
      <c r="S2865" t="s">
        <v>2655</v>
      </c>
      <c r="T2865" t="s">
        <v>2682</v>
      </c>
      <c r="U2865" t="s">
        <v>494</v>
      </c>
      <c r="V2865" s="7" t="s">
        <v>549</v>
      </c>
      <c r="W2865" s="8">
        <v>24000</v>
      </c>
      <c r="X2865" t="s">
        <v>9924</v>
      </c>
      <c r="Y2865" t="s">
        <v>4220</v>
      </c>
      <c r="Z2865" s="8">
        <v>21653.13</v>
      </c>
      <c r="AA2865" s="9">
        <v>13.45</v>
      </c>
      <c r="AB2865" s="8">
        <v>149660.49</v>
      </c>
      <c r="AD2865" s="10">
        <v>4858953</v>
      </c>
      <c r="AE2865" s="11">
        <v>45995</v>
      </c>
      <c r="AF2865" s="8">
        <v>18602.099999999999</v>
      </c>
      <c r="AG2865" s="8">
        <v>20948.969999999998</v>
      </c>
      <c r="AH2865" s="12">
        <v>0.87287374999999989</v>
      </c>
      <c r="AI2865" s="8">
        <v>1557.5442379182155</v>
      </c>
      <c r="AJ2865" s="11">
        <v>47782.544237928239</v>
      </c>
      <c r="AK2865" s="11">
        <v>47923</v>
      </c>
      <c r="AL2865" s="10">
        <v>-141</v>
      </c>
      <c r="AM2865">
        <v>44491.229999999996</v>
      </c>
      <c r="AN2865">
        <v>1.0787137499999999</v>
      </c>
      <c r="AO2865" s="40" t="str">
        <f>E2865&amp;F2865&amp;U2865</f>
        <v>SPDDRIV-FIDVRHR</v>
      </c>
      <c r="AP2865" s="40" t="str">
        <f>_xlfn.XLOOKUP(AO2865,CrossRef!N:N,CrossRef!A:A,"NOT FOUND",0)</f>
        <v>SPD4008RI</v>
      </c>
      <c r="AQ2865" s="40" t="str">
        <f>IFERROR(_xlfn.XLOOKUP(AO2865,CrossRef!$N:$N,CrossRef!$E:$E,"Not Found"),"-")</f>
        <v>789D</v>
      </c>
      <c r="AR2865" s="40" t="str">
        <f>IFERROR(_xlfn.XLOOKUP(AO2865,CrossRef!$N:$N,CrossRef!$G:$G,"Not Found"),"-")</f>
        <v>4008 - FINAL DRIVE, BRAKE &amp; WHEEL</v>
      </c>
      <c r="AS2865" s="40" t="str">
        <f>IFERROR(_xlfn.XLOOKUP(AO2865,CrossRef!$N:$N,CrossRef!$H:$H,"Not Found"),"-")</f>
        <v>RI - RIGHT</v>
      </c>
    </row>
    <row r="2866" spans="1:45" hidden="1" x14ac:dyDescent="0.3">
      <c r="A2866" s="38" t="str">
        <f>E2866&amp;F2866&amp;U2866</f>
        <v>SPDDRIV-FIDVRHR</v>
      </c>
      <c r="B2866" s="38" t="str">
        <f>I2866&amp;D2866&amp;C2866</f>
        <v>TD66414008RI</v>
      </c>
      <c r="C2866" s="38" t="str">
        <f>_xlfn.XLOOKUP(A2866,CrossRef!N:N,CrossRef!D:D,"",0)</f>
        <v>RI</v>
      </c>
      <c r="D2866" s="38" t="str">
        <f>_xlfn.XLOOKUP(A2866,CrossRef!N:N,CrossRef!C:C,"",0)</f>
        <v>4008</v>
      </c>
      <c r="E2866" s="38" t="str">
        <f>LEFT(M2866,3)</f>
        <v>SPD</v>
      </c>
      <c r="F2866" s="38" t="str">
        <f>_xlfn.TEXTAFTER(J2866,"-")</f>
        <v>DRIV-FIDV</v>
      </c>
      <c r="G2866" t="s">
        <v>2695</v>
      </c>
      <c r="H2866" t="s">
        <v>2696</v>
      </c>
      <c r="I2866" t="s">
        <v>3616</v>
      </c>
      <c r="J2866" s="7" t="s">
        <v>1513</v>
      </c>
      <c r="K2866" t="s">
        <v>2638</v>
      </c>
      <c r="L2866" t="s">
        <v>190</v>
      </c>
      <c r="M2866" t="s">
        <v>3617</v>
      </c>
      <c r="N2866" t="s">
        <v>2640</v>
      </c>
      <c r="O2866" t="s">
        <v>3054</v>
      </c>
      <c r="P2866" t="s">
        <v>2642</v>
      </c>
      <c r="Q2866" t="s">
        <v>2640</v>
      </c>
      <c r="R2866" t="s">
        <v>9925</v>
      </c>
      <c r="S2866" t="s">
        <v>2655</v>
      </c>
      <c r="T2866" t="s">
        <v>2682</v>
      </c>
      <c r="U2866" t="s">
        <v>494</v>
      </c>
      <c r="V2866" s="7" t="s">
        <v>549</v>
      </c>
      <c r="W2866" s="8">
        <v>24000</v>
      </c>
      <c r="X2866" t="s">
        <v>9926</v>
      </c>
      <c r="Y2866" t="s">
        <v>4220</v>
      </c>
      <c r="Z2866" s="8">
        <v>20283.2</v>
      </c>
      <c r="AA2866" s="9">
        <v>13.23</v>
      </c>
      <c r="AB2866" s="8">
        <v>149660.49</v>
      </c>
      <c r="AD2866" s="10">
        <v>4863338</v>
      </c>
      <c r="AE2866" s="11">
        <v>46005</v>
      </c>
      <c r="AF2866" s="8">
        <v>17313.18</v>
      </c>
      <c r="AG2866" s="8">
        <v>21029.98</v>
      </c>
      <c r="AH2866" s="12">
        <v>0.87624916666666663</v>
      </c>
      <c r="AI2866" s="8">
        <v>1589.567649281935</v>
      </c>
      <c r="AJ2866" s="11">
        <v>47814.56764927083</v>
      </c>
      <c r="AK2866" s="11">
        <v>47930</v>
      </c>
      <c r="AL2866" s="10">
        <v>-116</v>
      </c>
      <c r="AM2866">
        <v>42840.350000000006</v>
      </c>
      <c r="AN2866">
        <v>1.0636320833333335</v>
      </c>
      <c r="AO2866" s="40" t="str">
        <f>E2866&amp;F2866&amp;U2866</f>
        <v>SPDDRIV-FIDVRHR</v>
      </c>
      <c r="AP2866" s="40" t="str">
        <f>_xlfn.XLOOKUP(AO2866,CrossRef!N:N,CrossRef!A:A,"NOT FOUND",0)</f>
        <v>SPD4008RI</v>
      </c>
      <c r="AQ2866" s="40" t="str">
        <f>IFERROR(_xlfn.XLOOKUP(AO2866,CrossRef!$N:$N,CrossRef!$E:$E,"Not Found"),"-")</f>
        <v>789D</v>
      </c>
      <c r="AR2866" s="40" t="str">
        <f>IFERROR(_xlfn.XLOOKUP(AO2866,CrossRef!$N:$N,CrossRef!$G:$G,"Not Found"),"-")</f>
        <v>4008 - FINAL DRIVE, BRAKE &amp; WHEEL</v>
      </c>
      <c r="AS2866" s="40" t="str">
        <f>IFERROR(_xlfn.XLOOKUP(AO2866,CrossRef!$N:$N,CrossRef!$H:$H,"Not Found"),"-")</f>
        <v>RI - RIGHT</v>
      </c>
    </row>
    <row r="2867" spans="1:45" hidden="1" x14ac:dyDescent="0.3">
      <c r="A2867" s="38" t="str">
        <f>E2867&amp;F2867&amp;U2867</f>
        <v>SSPDRIV-FIDVLHR</v>
      </c>
      <c r="B2867" s="38" t="str">
        <f>I2867&amp;D2867&amp;C2867</f>
        <v>TD63454008LR</v>
      </c>
      <c r="C2867" s="38" t="str">
        <f>_xlfn.XLOOKUP(A2867,CrossRef!N:N,CrossRef!D:D,"",0)</f>
        <v>LR</v>
      </c>
      <c r="D2867" s="38" t="str">
        <f>_xlfn.XLOOKUP(A2867,CrossRef!N:N,CrossRef!C:C,"",0)</f>
        <v>4008</v>
      </c>
      <c r="E2867" s="38" t="str">
        <f>LEFT(M2867,3)</f>
        <v>SSP</v>
      </c>
      <c r="F2867" s="38" t="str">
        <f>_xlfn.TEXTAFTER(J2867,"-")</f>
        <v>DRIV-FIDV</v>
      </c>
      <c r="G2867" t="s">
        <v>2725</v>
      </c>
      <c r="H2867" t="s">
        <v>2726</v>
      </c>
      <c r="I2867" t="s">
        <v>5331</v>
      </c>
      <c r="J2867" s="7" t="s">
        <v>2216</v>
      </c>
      <c r="K2867" t="s">
        <v>2638</v>
      </c>
      <c r="L2867" t="s">
        <v>183</v>
      </c>
      <c r="M2867" t="s">
        <v>5332</v>
      </c>
      <c r="N2867" t="s">
        <v>2640</v>
      </c>
      <c r="O2867" t="s">
        <v>2803</v>
      </c>
      <c r="P2867" t="s">
        <v>2642</v>
      </c>
      <c r="Q2867" t="s">
        <v>2640</v>
      </c>
      <c r="R2867" t="s">
        <v>9927</v>
      </c>
      <c r="S2867" t="s">
        <v>2655</v>
      </c>
      <c r="T2867" t="s">
        <v>2682</v>
      </c>
      <c r="U2867" t="s">
        <v>491</v>
      </c>
      <c r="V2867" s="7" t="s">
        <v>548</v>
      </c>
      <c r="W2867" s="8">
        <v>24000</v>
      </c>
      <c r="X2867" t="s">
        <v>9928</v>
      </c>
      <c r="Y2867" t="s">
        <v>3131</v>
      </c>
      <c r="Z2867" s="8">
        <v>47686.720000000001</v>
      </c>
      <c r="AA2867" s="9">
        <v>14.04</v>
      </c>
      <c r="AB2867" s="8">
        <v>152733.69</v>
      </c>
      <c r="AD2867" s="10">
        <v>4875335</v>
      </c>
      <c r="AE2867" s="11">
        <v>46039</v>
      </c>
      <c r="AF2867" s="8">
        <v>44778.28</v>
      </c>
      <c r="AG2867" s="8">
        <v>21091.559999999998</v>
      </c>
      <c r="AH2867" s="12">
        <v>0.8788149999999999</v>
      </c>
      <c r="AI2867" s="8">
        <v>1502.2478632478633</v>
      </c>
      <c r="AJ2867" s="11">
        <v>47727.247863229168</v>
      </c>
      <c r="AK2867" s="11">
        <v>47828</v>
      </c>
      <c r="AL2867" s="10">
        <v>-101</v>
      </c>
      <c r="AM2867">
        <v>70192.84</v>
      </c>
      <c r="AN2867">
        <v>1.05894</v>
      </c>
      <c r="AO2867" s="40" t="str">
        <f>E2867&amp;F2867&amp;U2867</f>
        <v>SSPDRIV-FIDVLHR</v>
      </c>
      <c r="AP2867" s="40" t="str">
        <f>_xlfn.XLOOKUP(AO2867,CrossRef!N:N,CrossRef!A:A,"NOT FOUND",0)</f>
        <v>SSP4008LR</v>
      </c>
      <c r="AQ2867" s="40" t="str">
        <f>IFERROR(_xlfn.XLOOKUP(AO2867,CrossRef!$N:$N,CrossRef!$E:$E,"Not Found"),"-")</f>
        <v>793F</v>
      </c>
      <c r="AR2867" s="40" t="str">
        <f>IFERROR(_xlfn.XLOOKUP(AO2867,CrossRef!$N:$N,CrossRef!$G:$G,"Not Found"),"-")</f>
        <v>4008 - FINAL DRIVE, BRAKE &amp; WHEEL</v>
      </c>
      <c r="AS2867" s="40" t="str">
        <f>IFERROR(_xlfn.XLOOKUP(AO2867,CrossRef!$N:$N,CrossRef!$H:$H,"Not Found"),"-")</f>
        <v>LR - LEFT REAR</v>
      </c>
    </row>
    <row r="2868" spans="1:45" hidden="1" x14ac:dyDescent="0.3">
      <c r="A2868" s="38" t="str">
        <f>E2868&amp;F2868&amp;U2868</f>
        <v>340HYSY-VAHY-CTB1LHF</v>
      </c>
      <c r="B2868" s="38" t="str">
        <f>I2868&amp;D2868&amp;C2868</f>
        <v>QEX011</v>
      </c>
      <c r="C2868" s="38" t="str">
        <f>_xlfn.XLOOKUP(A2868,CrossRef!N:N,CrossRef!D:D,"",0)</f>
        <v/>
      </c>
      <c r="D2868" s="38" t="str">
        <f>_xlfn.XLOOKUP(A2868,CrossRef!N:N,CrossRef!C:C,"",0)</f>
        <v/>
      </c>
      <c r="E2868" s="38" t="str">
        <f>LEFT(M2868,3)</f>
        <v>340</v>
      </c>
      <c r="F2868" s="38" t="str">
        <f>_xlfn.TEXTAFTER(J2868,"-")</f>
        <v>HYSY-VAHY-CTB1</v>
      </c>
      <c r="G2868" t="s">
        <v>2635</v>
      </c>
      <c r="H2868" t="s">
        <v>2636</v>
      </c>
      <c r="I2868" t="s">
        <v>2838</v>
      </c>
      <c r="J2868" s="7" t="s">
        <v>2542</v>
      </c>
      <c r="K2868" t="s">
        <v>2638</v>
      </c>
      <c r="L2868" t="s">
        <v>2755</v>
      </c>
      <c r="M2868" t="s">
        <v>2839</v>
      </c>
      <c r="N2868" t="s">
        <v>2640</v>
      </c>
      <c r="O2868" t="s">
        <v>2641</v>
      </c>
      <c r="P2868" t="s">
        <v>2642</v>
      </c>
      <c r="Q2868" t="s">
        <v>2640</v>
      </c>
      <c r="R2868" t="s">
        <v>9929</v>
      </c>
      <c r="S2868" t="s">
        <v>2655</v>
      </c>
      <c r="T2868" t="s">
        <v>2731</v>
      </c>
      <c r="U2868" t="s">
        <v>485</v>
      </c>
      <c r="V2868" s="7" t="s">
        <v>825</v>
      </c>
      <c r="W2868" s="8">
        <v>29700</v>
      </c>
      <c r="X2868" t="s">
        <v>9930</v>
      </c>
      <c r="Y2868" t="s">
        <v>6482</v>
      </c>
      <c r="Z2868" s="8">
        <v>69943.199999999997</v>
      </c>
      <c r="AA2868" s="9">
        <v>13.19</v>
      </c>
      <c r="AB2868" s="8">
        <v>81506</v>
      </c>
      <c r="AD2868" s="10">
        <v>4619635</v>
      </c>
      <c r="AE2868" s="11">
        <v>45569</v>
      </c>
      <c r="AF2868" s="8">
        <v>61402</v>
      </c>
      <c r="AG2868" s="8">
        <v>21158.800000000003</v>
      </c>
      <c r="AH2868" s="12">
        <v>0.7124175084175085</v>
      </c>
      <c r="AI2868" s="8">
        <v>1604.1546626231998</v>
      </c>
      <c r="AJ2868" s="11">
        <v>47829.154662615743</v>
      </c>
      <c r="AK2868" s="11">
        <v>47800</v>
      </c>
      <c r="AL2868" s="10">
        <v>29</v>
      </c>
      <c r="AM2868">
        <v>90717.45</v>
      </c>
      <c r="AO2868" s="40" t="str">
        <f>E2868&amp;F2868&amp;U2868</f>
        <v>340HYSY-VAHY-CTB1LHF</v>
      </c>
      <c r="AP2868" s="40" t="str">
        <f>_xlfn.XLOOKUP(AO2868,CrossRef!N:N,CrossRef!A:A,"NOT FOUND",0)</f>
        <v>NOT FOUND</v>
      </c>
      <c r="AQ2868" s="40" t="str">
        <f>IFERROR(_xlfn.XLOOKUP(AO2868,CrossRef!$N:$N,CrossRef!$E:$E,"Not Found"),"-")</f>
        <v>Not Found</v>
      </c>
      <c r="AR2868" s="40" t="str">
        <f>IFERROR(_xlfn.XLOOKUP(AO2868,CrossRef!$N:$N,CrossRef!$G:$G,"Not Found"),"-")</f>
        <v>Not Found</v>
      </c>
      <c r="AS2868" s="40" t="str">
        <f>IFERROR(_xlfn.XLOOKUP(AO2868,CrossRef!$N:$N,CrossRef!$H:$H,"Not Found"),"-")</f>
        <v>Not Found</v>
      </c>
    </row>
    <row r="2869" spans="1:45" hidden="1" x14ac:dyDescent="0.3">
      <c r="A2869" s="38" t="str">
        <f>E2869&amp;F2869&amp;U2869</f>
        <v>WLHSURE-SWBR</v>
      </c>
      <c r="B2869" s="38" t="str">
        <f>I2869&amp;D2869&amp;C2869</f>
        <v>EX7160</v>
      </c>
      <c r="C2869" s="38" t="str">
        <f>_xlfn.XLOOKUP(A2869,CrossRef!N:N,CrossRef!D:D,"",0)</f>
        <v/>
      </c>
      <c r="D2869" s="38" t="str">
        <f>_xlfn.XLOOKUP(A2869,CrossRef!N:N,CrossRef!C:C,"",0)</f>
        <v/>
      </c>
      <c r="E2869" s="38" t="str">
        <f>LEFT(M2869,3)</f>
        <v>WLH</v>
      </c>
      <c r="F2869" s="38" t="str">
        <f>_xlfn.TEXTAFTER(J2869,"-")</f>
        <v>SURE-SWBR</v>
      </c>
      <c r="G2869" t="s">
        <v>2813</v>
      </c>
      <c r="H2869" t="s">
        <v>2814</v>
      </c>
      <c r="I2869" t="s">
        <v>4206</v>
      </c>
      <c r="J2869" s="7" t="s">
        <v>2543</v>
      </c>
      <c r="K2869" t="s">
        <v>3657</v>
      </c>
      <c r="L2869" t="s">
        <v>716</v>
      </c>
      <c r="M2869" t="s">
        <v>4207</v>
      </c>
      <c r="N2869" t="s">
        <v>2640</v>
      </c>
      <c r="O2869" t="s">
        <v>2803</v>
      </c>
      <c r="P2869" t="s">
        <v>2642</v>
      </c>
      <c r="Q2869" t="s">
        <v>2662</v>
      </c>
      <c r="R2869" t="s">
        <v>9931</v>
      </c>
      <c r="S2869" t="s">
        <v>2671</v>
      </c>
      <c r="T2869" t="s">
        <v>2751</v>
      </c>
      <c r="U2869" t="s">
        <v>2657</v>
      </c>
      <c r="V2869" s="7" t="s">
        <v>1089</v>
      </c>
      <c r="W2869" s="8">
        <v>36000</v>
      </c>
      <c r="X2869" t="s">
        <v>9932</v>
      </c>
      <c r="Y2869" t="s">
        <v>9933</v>
      </c>
      <c r="Z2869" s="8">
        <v>14831</v>
      </c>
      <c r="AA2869" s="9">
        <v>0.38</v>
      </c>
      <c r="AB2869" s="8">
        <v>95491.02</v>
      </c>
      <c r="AD2869" s="10">
        <v>0</v>
      </c>
      <c r="AE2869" s="11"/>
      <c r="AF2869" s="8"/>
      <c r="AG2869" s="8">
        <v>21169</v>
      </c>
      <c r="AH2869" s="12">
        <v>0.58802777777777782</v>
      </c>
      <c r="AI2869" s="8">
        <v>55707.894736842107</v>
      </c>
      <c r="AJ2869" s="11">
        <v>101932.89473684027</v>
      </c>
      <c r="AK2869" s="11">
        <v>49930</v>
      </c>
      <c r="AL2869" s="10">
        <v>52002</v>
      </c>
      <c r="AM2869">
        <v>16238.9</v>
      </c>
      <c r="AO2869" s="40" t="str">
        <f>E2869&amp;F2869&amp;U2869</f>
        <v>WLHSURE-SWBR</v>
      </c>
      <c r="AP2869" s="40" t="str">
        <f>_xlfn.XLOOKUP(AO2869,CrossRef!N:N,CrossRef!A:A,"NOT FOUND",0)</f>
        <v>NOT FOUND</v>
      </c>
      <c r="AQ2869" s="40" t="str">
        <f>IFERROR(_xlfn.XLOOKUP(AO2869,CrossRef!$N:$N,CrossRef!$E:$E,"Not Found"),"-")</f>
        <v>Not Found</v>
      </c>
      <c r="AR2869" s="40" t="str">
        <f>IFERROR(_xlfn.XLOOKUP(AO2869,CrossRef!$N:$N,CrossRef!$G:$G,"Not Found"),"-")</f>
        <v>Not Found</v>
      </c>
      <c r="AS2869" s="40" t="str">
        <f>IFERROR(_xlfn.XLOOKUP(AO2869,CrossRef!$N:$N,CrossRef!$H:$H,"Not Found"),"-")</f>
        <v>Not Found</v>
      </c>
    </row>
    <row r="2870" spans="1:45" hidden="1" x14ac:dyDescent="0.3">
      <c r="A2870" s="38" t="str">
        <f>E2870&amp;F2870&amp;U2870</f>
        <v>SPDENGI</v>
      </c>
      <c r="B2870" s="38" t="str">
        <f>I2870&amp;D2870&amp;C2870</f>
        <v>TD6637100000</v>
      </c>
      <c r="C2870" s="38" t="str">
        <f>_xlfn.XLOOKUP(A2870,CrossRef!N:N,CrossRef!D:D,"",0)</f>
        <v>00</v>
      </c>
      <c r="D2870" s="38" t="str">
        <f>_xlfn.XLOOKUP(A2870,CrossRef!N:N,CrossRef!C:C,"",0)</f>
        <v>1000</v>
      </c>
      <c r="E2870" s="38" t="str">
        <f>LEFT(M2870,3)</f>
        <v>SPD</v>
      </c>
      <c r="F2870" s="38" t="str">
        <f>_xlfn.TEXTAFTER(J2870,"-")</f>
        <v>ENGI</v>
      </c>
      <c r="G2870" t="s">
        <v>2695</v>
      </c>
      <c r="H2870" t="s">
        <v>2696</v>
      </c>
      <c r="I2870" t="s">
        <v>4216</v>
      </c>
      <c r="J2870" s="7" t="s">
        <v>2544</v>
      </c>
      <c r="K2870" t="s">
        <v>2638</v>
      </c>
      <c r="L2870" t="s">
        <v>190</v>
      </c>
      <c r="M2870" t="s">
        <v>4217</v>
      </c>
      <c r="N2870" t="s">
        <v>2640</v>
      </c>
      <c r="O2870" t="s">
        <v>3054</v>
      </c>
      <c r="P2870" t="s">
        <v>2642</v>
      </c>
      <c r="Q2870" t="s">
        <v>2640</v>
      </c>
      <c r="R2870" t="s">
        <v>9934</v>
      </c>
      <c r="S2870" t="s">
        <v>2655</v>
      </c>
      <c r="T2870" t="s">
        <v>3265</v>
      </c>
      <c r="U2870" t="s">
        <v>2657</v>
      </c>
      <c r="V2870" s="7" t="s">
        <v>163</v>
      </c>
      <c r="W2870" s="8">
        <v>22000</v>
      </c>
      <c r="X2870" t="s">
        <v>9935</v>
      </c>
      <c r="Y2870" t="s">
        <v>3809</v>
      </c>
      <c r="Z2870" s="8">
        <v>22443.97</v>
      </c>
      <c r="AA2870" s="9">
        <v>14.1</v>
      </c>
      <c r="AB2870" s="8">
        <v>476355.23</v>
      </c>
      <c r="AD2870" s="10">
        <v>4878606</v>
      </c>
      <c r="AE2870" s="11">
        <v>46171</v>
      </c>
      <c r="AF2870" s="8">
        <v>21635.5</v>
      </c>
      <c r="AG2870" s="8">
        <v>21191.53</v>
      </c>
      <c r="AH2870" s="12">
        <v>0.96325136363636354</v>
      </c>
      <c r="AI2870" s="8">
        <v>1502.945390070922</v>
      </c>
      <c r="AJ2870" s="11">
        <v>47727.945390081019</v>
      </c>
      <c r="AK2870" s="11"/>
      <c r="AL2870" s="10"/>
      <c r="AO2870" s="40" t="str">
        <f>E2870&amp;F2870&amp;U2870</f>
        <v>SPDENGI</v>
      </c>
      <c r="AP2870" s="40" t="str">
        <f>_xlfn.XLOOKUP(AO2870,CrossRef!N:N,CrossRef!A:A,"NOT FOUND",0)</f>
        <v>SPD100000</v>
      </c>
      <c r="AQ2870" s="40" t="str">
        <f>IFERROR(_xlfn.XLOOKUP(AO2870,CrossRef!$N:$N,CrossRef!$E:$E,"Not Found"),"-")</f>
        <v>789D</v>
      </c>
      <c r="AR2870" s="40" t="str">
        <f>IFERROR(_xlfn.XLOOKUP(AO2870,CrossRef!$N:$N,CrossRef!$G:$G,"Not Found"),"-")</f>
        <v>1000 - ENGINE</v>
      </c>
      <c r="AS2870" s="40" t="str">
        <f>IFERROR(_xlfn.XLOOKUP(AO2870,CrossRef!$N:$N,CrossRef!$H:$H,"Not Found"),"-")</f>
        <v>00 - (NONE)</v>
      </c>
    </row>
    <row r="2871" spans="1:45" hidden="1" x14ac:dyDescent="0.3">
      <c r="A2871" s="38" t="str">
        <f>E2871&amp;F2871&amp;U2871</f>
        <v>SPDENGI-COSY</v>
      </c>
      <c r="B2871" s="38" t="str">
        <f>I2871&amp;D2871&amp;C2871</f>
        <v>TD6637135300</v>
      </c>
      <c r="C2871" s="38" t="str">
        <f>_xlfn.XLOOKUP(A2871,CrossRef!N:N,CrossRef!D:D,"",0)</f>
        <v>00</v>
      </c>
      <c r="D2871" s="38" t="str">
        <f>_xlfn.XLOOKUP(A2871,CrossRef!N:N,CrossRef!C:C,"",0)</f>
        <v>1353</v>
      </c>
      <c r="E2871" s="38" t="str">
        <f>LEFT(M2871,3)</f>
        <v>SPD</v>
      </c>
      <c r="F2871" s="38" t="str">
        <f>_xlfn.TEXTAFTER(J2871,"-")</f>
        <v>ENGI-COSY</v>
      </c>
      <c r="G2871" t="s">
        <v>2695</v>
      </c>
      <c r="H2871" t="s">
        <v>2696</v>
      </c>
      <c r="I2871" t="s">
        <v>4216</v>
      </c>
      <c r="J2871" s="7" t="s">
        <v>2545</v>
      </c>
      <c r="K2871" t="s">
        <v>2638</v>
      </c>
      <c r="L2871" t="s">
        <v>190</v>
      </c>
      <c r="M2871" t="s">
        <v>4217</v>
      </c>
      <c r="N2871" t="s">
        <v>2640</v>
      </c>
      <c r="O2871" t="s">
        <v>3054</v>
      </c>
      <c r="P2871" t="s">
        <v>2642</v>
      </c>
      <c r="Q2871" t="s">
        <v>2640</v>
      </c>
      <c r="R2871" t="s">
        <v>9936</v>
      </c>
      <c r="S2871" t="s">
        <v>2655</v>
      </c>
      <c r="T2871" t="s">
        <v>3253</v>
      </c>
      <c r="U2871" t="s">
        <v>2657</v>
      </c>
      <c r="V2871" s="7" t="s">
        <v>291</v>
      </c>
      <c r="W2871" s="8">
        <v>22000</v>
      </c>
      <c r="X2871" t="s">
        <v>9937</v>
      </c>
      <c r="Y2871" t="s">
        <v>3812</v>
      </c>
      <c r="Z2871" s="8">
        <v>22443.97</v>
      </c>
      <c r="AA2871" s="9">
        <v>14.1</v>
      </c>
      <c r="AB2871" s="8">
        <v>53570.98</v>
      </c>
      <c r="AD2871" s="10">
        <v>4878605</v>
      </c>
      <c r="AE2871" s="11">
        <v>46171</v>
      </c>
      <c r="AF2871" s="8">
        <v>21635.5</v>
      </c>
      <c r="AG2871" s="8">
        <v>21191.53</v>
      </c>
      <c r="AH2871" s="12">
        <v>0.96325136363636354</v>
      </c>
      <c r="AI2871" s="8">
        <v>1502.945390070922</v>
      </c>
      <c r="AJ2871" s="11">
        <v>47727.945390081019</v>
      </c>
      <c r="AK2871" s="11">
        <v>47943</v>
      </c>
      <c r="AL2871" s="10">
        <v>-216</v>
      </c>
      <c r="AM2871">
        <v>46667.770000000004</v>
      </c>
      <c r="AN2871">
        <v>1.1378304545454547</v>
      </c>
      <c r="AO2871" s="40" t="str">
        <f>E2871&amp;F2871&amp;U2871</f>
        <v>SPDENGI-COSY</v>
      </c>
      <c r="AP2871" s="40" t="str">
        <f>_xlfn.XLOOKUP(AO2871,CrossRef!N:N,CrossRef!A:A,"NOT FOUND",0)</f>
        <v>SPD135300</v>
      </c>
      <c r="AQ2871" s="40" t="str">
        <f>IFERROR(_xlfn.XLOOKUP(AO2871,CrossRef!$N:$N,CrossRef!$E:$E,"Not Found"),"-")</f>
        <v>789D</v>
      </c>
      <c r="AR2871" s="40" t="str">
        <f>IFERROR(_xlfn.XLOOKUP(AO2871,CrossRef!$N:$N,CrossRef!$G:$G,"Not Found"),"-")</f>
        <v>1353 - RADIATOR</v>
      </c>
      <c r="AS2871" s="40" t="str">
        <f>IFERROR(_xlfn.XLOOKUP(AO2871,CrossRef!$N:$N,CrossRef!$H:$H,"Not Found"),"-")</f>
        <v>00 - (NONE)</v>
      </c>
    </row>
    <row r="2872" spans="1:45" hidden="1" x14ac:dyDescent="0.3">
      <c r="A2872" s="38" t="str">
        <f>E2872&amp;F2872&amp;U2872</f>
        <v>HCMUCRG-TCID-TCILLH</v>
      </c>
      <c r="B2872" s="38" t="str">
        <f>I2872&amp;D2872&amp;C2872</f>
        <v>EX71134159LT</v>
      </c>
      <c r="C2872" s="38" t="str">
        <f>_xlfn.XLOOKUP(A2872,CrossRef!N:N,CrossRef!D:D,"",0)</f>
        <v>LT</v>
      </c>
      <c r="D2872" s="38" t="str">
        <f>_xlfn.XLOOKUP(A2872,CrossRef!N:N,CrossRef!C:C,"",0)</f>
        <v>4159</v>
      </c>
      <c r="E2872" s="38" t="str">
        <f>LEFT(M2872,3)</f>
        <v>HCM</v>
      </c>
      <c r="F2872" s="38" t="str">
        <f>_xlfn.TEXTAFTER(J2872,"-")</f>
        <v>UCRG-TCID-TCIL</v>
      </c>
      <c r="G2872" t="s">
        <v>2648</v>
      </c>
      <c r="H2872" t="s">
        <v>2649</v>
      </c>
      <c r="I2872" t="s">
        <v>3463</v>
      </c>
      <c r="J2872" s="7" t="s">
        <v>2546</v>
      </c>
      <c r="K2872" t="s">
        <v>2668</v>
      </c>
      <c r="L2872" t="s">
        <v>415</v>
      </c>
      <c r="M2872" t="s">
        <v>3465</v>
      </c>
      <c r="N2872" t="s">
        <v>2640</v>
      </c>
      <c r="O2872" t="s">
        <v>2803</v>
      </c>
      <c r="P2872" t="s">
        <v>2642</v>
      </c>
      <c r="Q2872" t="s">
        <v>2640</v>
      </c>
      <c r="R2872" t="s">
        <v>9938</v>
      </c>
      <c r="S2872" t="s">
        <v>2671</v>
      </c>
      <c r="T2872" t="s">
        <v>2933</v>
      </c>
      <c r="U2872" t="s">
        <v>59</v>
      </c>
      <c r="V2872" s="7" t="s">
        <v>1187</v>
      </c>
      <c r="W2872" s="8">
        <v>24000</v>
      </c>
      <c r="X2872" t="s">
        <v>9939</v>
      </c>
      <c r="Y2872" t="s">
        <v>7615</v>
      </c>
      <c r="Z2872" s="8">
        <v>36071.949999999997</v>
      </c>
      <c r="AA2872" s="9">
        <v>13.94</v>
      </c>
      <c r="AB2872" s="8">
        <v>50375.040000000001</v>
      </c>
      <c r="AD2872" s="10">
        <v>4873000</v>
      </c>
      <c r="AE2872" s="11">
        <v>46023</v>
      </c>
      <c r="AF2872" s="8">
        <v>33277.300000000003</v>
      </c>
      <c r="AG2872" s="8">
        <v>21205.350000000006</v>
      </c>
      <c r="AH2872" s="12">
        <v>0.88355625000000027</v>
      </c>
      <c r="AI2872" s="8">
        <v>1521.1872309899575</v>
      </c>
      <c r="AJ2872" s="11">
        <v>47746.187230983793</v>
      </c>
      <c r="AK2872" s="11">
        <v>47514</v>
      </c>
      <c r="AL2872" s="10">
        <v>232</v>
      </c>
      <c r="AM2872">
        <v>54040.61</v>
      </c>
      <c r="AN2872">
        <v>0.86513791666666662</v>
      </c>
      <c r="AO2872" s="40" t="str">
        <f>E2872&amp;F2872&amp;U2872</f>
        <v>HCMUCRG-TCID-TCILLH</v>
      </c>
      <c r="AP2872" s="40" t="str">
        <f>_xlfn.XLOOKUP(AO2872,CrossRef!N:N,CrossRef!A:A,"NOT FOUND",0)</f>
        <v>HCM4159LT</v>
      </c>
      <c r="AQ2872" s="40" t="str">
        <f>IFERROR(_xlfn.XLOOKUP(AO2872,CrossRef!$N:$N,CrossRef!$E:$E,"Not Found"),"-")</f>
        <v>EX1900-6BE</v>
      </c>
      <c r="AR2872" s="40" t="str">
        <f>IFERROR(_xlfn.XLOOKUP(AO2872,CrossRef!$N:$N,CrossRef!$G:$G,"Not Found"),"-")</f>
        <v>4159 - IDLER/IDLER WHEEL</v>
      </c>
      <c r="AS2872" s="40" t="str">
        <f>IFERROR(_xlfn.XLOOKUP(AO2872,CrossRef!$N:$N,CrossRef!$H:$H,"Not Found"),"-")</f>
        <v>LT - LEFT</v>
      </c>
    </row>
    <row r="2873" spans="1:45" hidden="1" x14ac:dyDescent="0.3">
      <c r="A2873" s="38" t="str">
        <f>E2873&amp;F2873&amp;U2873</f>
        <v>170HYSY-VAHYLH</v>
      </c>
      <c r="B2873" s="38" t="str">
        <f>I2873&amp;D2873&amp;C2873</f>
        <v>EX7090</v>
      </c>
      <c r="C2873" s="38" t="str">
        <f>_xlfn.XLOOKUP(A2873,CrossRef!N:N,CrossRef!D:D,"",0)</f>
        <v/>
      </c>
      <c r="D2873" s="38" t="str">
        <f>_xlfn.XLOOKUP(A2873,CrossRef!N:N,CrossRef!C:C,"",0)</f>
        <v/>
      </c>
      <c r="E2873" s="38" t="str">
        <f>LEFT(M2873,3)</f>
        <v>170</v>
      </c>
      <c r="F2873" s="38" t="str">
        <f>_xlfn.TEXTAFTER(J2873,"-")</f>
        <v>HYSY-VAHY</v>
      </c>
      <c r="G2873" t="s">
        <v>2725</v>
      </c>
      <c r="H2873" t="s">
        <v>2726</v>
      </c>
      <c r="I2873" t="s">
        <v>2930</v>
      </c>
      <c r="J2873" s="7" t="s">
        <v>2547</v>
      </c>
      <c r="K2873" t="s">
        <v>2638</v>
      </c>
      <c r="L2873" t="s">
        <v>2728</v>
      </c>
      <c r="M2873" t="s">
        <v>2931</v>
      </c>
      <c r="N2873" t="s">
        <v>2640</v>
      </c>
      <c r="O2873" t="s">
        <v>2653</v>
      </c>
      <c r="P2873" t="s">
        <v>2642</v>
      </c>
      <c r="Q2873" t="s">
        <v>2640</v>
      </c>
      <c r="R2873" t="s">
        <v>9940</v>
      </c>
      <c r="S2873" t="s">
        <v>2644</v>
      </c>
      <c r="T2873" t="s">
        <v>2731</v>
      </c>
      <c r="U2873" t="s">
        <v>59</v>
      </c>
      <c r="V2873" s="7" t="s">
        <v>1046</v>
      </c>
      <c r="W2873" s="8">
        <v>30000</v>
      </c>
      <c r="X2873" t="s">
        <v>9941</v>
      </c>
      <c r="Y2873" t="s">
        <v>2733</v>
      </c>
      <c r="Z2873" s="8">
        <v>68606</v>
      </c>
      <c r="AA2873" s="9">
        <v>12.6</v>
      </c>
      <c r="AB2873" s="8">
        <v>97610.17</v>
      </c>
      <c r="AD2873" s="10">
        <v>4658750</v>
      </c>
      <c r="AE2873" s="11">
        <v>45405</v>
      </c>
      <c r="AF2873" s="8">
        <v>59843</v>
      </c>
      <c r="AG2873" s="8">
        <v>21237</v>
      </c>
      <c r="AH2873" s="12">
        <v>0.70789999999999997</v>
      </c>
      <c r="AI2873" s="8">
        <v>1685.4761904761906</v>
      </c>
      <c r="AJ2873" s="11">
        <v>47910.476190474539</v>
      </c>
      <c r="AK2873" s="11">
        <v>47947</v>
      </c>
      <c r="AL2873" s="10">
        <v>-37</v>
      </c>
      <c r="AM2873">
        <v>90303.2</v>
      </c>
      <c r="AN2873">
        <v>1.0153399999999999</v>
      </c>
      <c r="AO2873" s="40" t="str">
        <f>E2873&amp;F2873&amp;U2873</f>
        <v>170HYSY-VAHYLH</v>
      </c>
      <c r="AP2873" s="40" t="str">
        <f>_xlfn.XLOOKUP(AO2873,CrossRef!N:N,CrossRef!A:A,"NOT FOUND",0)</f>
        <v>NOT FOUND</v>
      </c>
      <c r="AQ2873" s="40" t="str">
        <f>IFERROR(_xlfn.XLOOKUP(AO2873,CrossRef!$N:$N,CrossRef!$E:$E,"Not Found"),"-")</f>
        <v>Not Found</v>
      </c>
      <c r="AR2873" s="40" t="str">
        <f>IFERROR(_xlfn.XLOOKUP(AO2873,CrossRef!$N:$N,CrossRef!$G:$G,"Not Found"),"-")</f>
        <v>Not Found</v>
      </c>
      <c r="AS2873" s="40" t="str">
        <f>IFERROR(_xlfn.XLOOKUP(AO2873,CrossRef!$N:$N,CrossRef!$H:$H,"Not Found"),"-")</f>
        <v>Not Found</v>
      </c>
    </row>
    <row r="2874" spans="1:45" hidden="1" x14ac:dyDescent="0.3">
      <c r="A2874" s="38" t="str">
        <f>E2874&amp;F2874&amp;U2874</f>
        <v>170HYSY-VAHYRH</v>
      </c>
      <c r="B2874" s="38" t="str">
        <f>I2874&amp;D2874&amp;C2874</f>
        <v>EX7090</v>
      </c>
      <c r="C2874" s="38" t="str">
        <f>_xlfn.XLOOKUP(A2874,CrossRef!N:N,CrossRef!D:D,"",0)</f>
        <v/>
      </c>
      <c r="D2874" s="38" t="str">
        <f>_xlfn.XLOOKUP(A2874,CrossRef!N:N,CrossRef!C:C,"",0)</f>
        <v/>
      </c>
      <c r="E2874" s="38" t="str">
        <f>LEFT(M2874,3)</f>
        <v>170</v>
      </c>
      <c r="F2874" s="38" t="str">
        <f>_xlfn.TEXTAFTER(J2874,"-")</f>
        <v>HYSY-VAHY</v>
      </c>
      <c r="G2874" t="s">
        <v>2725</v>
      </c>
      <c r="H2874" t="s">
        <v>2726</v>
      </c>
      <c r="I2874" t="s">
        <v>2930</v>
      </c>
      <c r="J2874" s="7" t="s">
        <v>2547</v>
      </c>
      <c r="K2874" t="s">
        <v>2638</v>
      </c>
      <c r="L2874" t="s">
        <v>2728</v>
      </c>
      <c r="M2874" t="s">
        <v>2931</v>
      </c>
      <c r="N2874" t="s">
        <v>2640</v>
      </c>
      <c r="O2874" t="s">
        <v>2653</v>
      </c>
      <c r="P2874" t="s">
        <v>2642</v>
      </c>
      <c r="Q2874" t="s">
        <v>2640</v>
      </c>
      <c r="R2874" t="s">
        <v>9942</v>
      </c>
      <c r="S2874" t="s">
        <v>2644</v>
      </c>
      <c r="T2874" t="s">
        <v>2731</v>
      </c>
      <c r="U2874" t="s">
        <v>63</v>
      </c>
      <c r="V2874" s="7" t="s">
        <v>2735</v>
      </c>
      <c r="W2874" s="8">
        <v>30000</v>
      </c>
      <c r="X2874" t="s">
        <v>9943</v>
      </c>
      <c r="Y2874" t="s">
        <v>2737</v>
      </c>
      <c r="Z2874" s="8">
        <v>68606</v>
      </c>
      <c r="AA2874" s="9">
        <v>12.6</v>
      </c>
      <c r="AB2874" s="8">
        <v>97610.17</v>
      </c>
      <c r="AD2874" s="10">
        <v>4658738</v>
      </c>
      <c r="AE2874" s="11">
        <v>45405</v>
      </c>
      <c r="AF2874" s="8">
        <v>59843</v>
      </c>
      <c r="AG2874" s="8">
        <v>21237</v>
      </c>
      <c r="AH2874" s="12">
        <v>0.70789999999999997</v>
      </c>
      <c r="AI2874" s="8">
        <v>1685.4761904761906</v>
      </c>
      <c r="AJ2874" s="11">
        <v>47910.476190474539</v>
      </c>
      <c r="AK2874" s="11">
        <v>47947</v>
      </c>
      <c r="AL2874" s="10">
        <v>-37</v>
      </c>
      <c r="AM2874">
        <v>90303.2</v>
      </c>
      <c r="AN2874">
        <v>1.0153399999999999</v>
      </c>
      <c r="AO2874" s="40" t="str">
        <f>E2874&amp;F2874&amp;U2874</f>
        <v>170HYSY-VAHYRH</v>
      </c>
      <c r="AP2874" s="40" t="str">
        <f>_xlfn.XLOOKUP(AO2874,CrossRef!N:N,CrossRef!A:A,"NOT FOUND",0)</f>
        <v>NOT FOUND</v>
      </c>
      <c r="AQ2874" s="40" t="str">
        <f>IFERROR(_xlfn.XLOOKUP(AO2874,CrossRef!$N:$N,CrossRef!$E:$E,"Not Found"),"-")</f>
        <v>Not Found</v>
      </c>
      <c r="AR2874" s="40" t="str">
        <f>IFERROR(_xlfn.XLOOKUP(AO2874,CrossRef!$N:$N,CrossRef!$G:$G,"Not Found"),"-")</f>
        <v>Not Found</v>
      </c>
      <c r="AS2874" s="40" t="str">
        <f>IFERROR(_xlfn.XLOOKUP(AO2874,CrossRef!$N:$N,CrossRef!$H:$H,"Not Found"),"-")</f>
        <v>Not Found</v>
      </c>
    </row>
    <row r="2875" spans="1:45" hidden="1" x14ac:dyDescent="0.3">
      <c r="A2875" s="38" t="str">
        <f>E2875&amp;F2875&amp;U2875</f>
        <v>SPDENGI</v>
      </c>
      <c r="B2875" s="38" t="str">
        <f>I2875&amp;D2875&amp;C2875</f>
        <v>TD6638100000</v>
      </c>
      <c r="C2875" s="38" t="str">
        <f>_xlfn.XLOOKUP(A2875,CrossRef!N:N,CrossRef!D:D,"",0)</f>
        <v>00</v>
      </c>
      <c r="D2875" s="38" t="str">
        <f>_xlfn.XLOOKUP(A2875,CrossRef!N:N,CrossRef!C:C,"",0)</f>
        <v>1000</v>
      </c>
      <c r="E2875" s="38" t="str">
        <f>LEFT(M2875,3)</f>
        <v>SPD</v>
      </c>
      <c r="F2875" s="38" t="str">
        <f>_xlfn.TEXTAFTER(J2875,"-")</f>
        <v>ENGI</v>
      </c>
      <c r="G2875" t="s">
        <v>2695</v>
      </c>
      <c r="H2875" t="s">
        <v>2696</v>
      </c>
      <c r="I2875" t="s">
        <v>4431</v>
      </c>
      <c r="J2875" s="7" t="s">
        <v>2548</v>
      </c>
      <c r="K2875" t="s">
        <v>2638</v>
      </c>
      <c r="L2875" t="s">
        <v>190</v>
      </c>
      <c r="M2875" t="s">
        <v>4432</v>
      </c>
      <c r="N2875" t="s">
        <v>2640</v>
      </c>
      <c r="O2875" t="s">
        <v>3054</v>
      </c>
      <c r="P2875" t="s">
        <v>2642</v>
      </c>
      <c r="Q2875" t="s">
        <v>2640</v>
      </c>
      <c r="R2875" t="s">
        <v>9944</v>
      </c>
      <c r="S2875" t="s">
        <v>2655</v>
      </c>
      <c r="T2875" t="s">
        <v>3265</v>
      </c>
      <c r="U2875" t="s">
        <v>2657</v>
      </c>
      <c r="V2875" s="7" t="s">
        <v>163</v>
      </c>
      <c r="W2875" s="8">
        <v>22000</v>
      </c>
      <c r="X2875" t="s">
        <v>9945</v>
      </c>
      <c r="Y2875" t="s">
        <v>3809</v>
      </c>
      <c r="Z2875" s="8">
        <v>21915.4</v>
      </c>
      <c r="AA2875" s="9">
        <v>13.24</v>
      </c>
      <c r="AB2875" s="8">
        <v>476355.23</v>
      </c>
      <c r="AD2875" s="10">
        <v>4890164</v>
      </c>
      <c r="AE2875" s="11">
        <v>46174</v>
      </c>
      <c r="AF2875" s="8">
        <v>21205.200000000001</v>
      </c>
      <c r="AG2875" s="8">
        <v>21289.799999999996</v>
      </c>
      <c r="AH2875" s="12">
        <v>0.96771818181818159</v>
      </c>
      <c r="AI2875" s="8">
        <v>1607.9909365558908</v>
      </c>
      <c r="AJ2875" s="11">
        <v>47832.990936574075</v>
      </c>
      <c r="AK2875" s="11"/>
      <c r="AL2875" s="10"/>
      <c r="AO2875" s="40" t="str">
        <f>E2875&amp;F2875&amp;U2875</f>
        <v>SPDENGI</v>
      </c>
      <c r="AP2875" s="40" t="str">
        <f>_xlfn.XLOOKUP(AO2875,CrossRef!N:N,CrossRef!A:A,"NOT FOUND",0)</f>
        <v>SPD100000</v>
      </c>
      <c r="AQ2875" s="40" t="str">
        <f>IFERROR(_xlfn.XLOOKUP(AO2875,CrossRef!$N:$N,CrossRef!$E:$E,"Not Found"),"-")</f>
        <v>789D</v>
      </c>
      <c r="AR2875" s="40" t="str">
        <f>IFERROR(_xlfn.XLOOKUP(AO2875,CrossRef!$N:$N,CrossRef!$G:$G,"Not Found"),"-")</f>
        <v>1000 - ENGINE</v>
      </c>
      <c r="AS2875" s="40" t="str">
        <f>IFERROR(_xlfn.XLOOKUP(AO2875,CrossRef!$N:$N,CrossRef!$H:$H,"Not Found"),"-")</f>
        <v>00 - (NONE)</v>
      </c>
    </row>
    <row r="2876" spans="1:45" hidden="1" x14ac:dyDescent="0.3">
      <c r="A2876" s="38" t="str">
        <f>E2876&amp;F2876&amp;U2876</f>
        <v>SPDENGI-COSY</v>
      </c>
      <c r="B2876" s="38" t="str">
        <f>I2876&amp;D2876&amp;C2876</f>
        <v>TD6638135300</v>
      </c>
      <c r="C2876" s="38" t="str">
        <f>_xlfn.XLOOKUP(A2876,CrossRef!N:N,CrossRef!D:D,"",0)</f>
        <v>00</v>
      </c>
      <c r="D2876" s="38" t="str">
        <f>_xlfn.XLOOKUP(A2876,CrossRef!N:N,CrossRef!C:C,"",0)</f>
        <v>1353</v>
      </c>
      <c r="E2876" s="38" t="str">
        <f>LEFT(M2876,3)</f>
        <v>SPD</v>
      </c>
      <c r="F2876" s="38" t="str">
        <f>_xlfn.TEXTAFTER(J2876,"-")</f>
        <v>ENGI-COSY</v>
      </c>
      <c r="G2876" t="s">
        <v>2695</v>
      </c>
      <c r="H2876" t="s">
        <v>2696</v>
      </c>
      <c r="I2876" t="s">
        <v>4431</v>
      </c>
      <c r="J2876" s="7" t="s">
        <v>2549</v>
      </c>
      <c r="K2876" t="s">
        <v>2638</v>
      </c>
      <c r="L2876" t="s">
        <v>190</v>
      </c>
      <c r="M2876" t="s">
        <v>4432</v>
      </c>
      <c r="N2876" t="s">
        <v>2640</v>
      </c>
      <c r="O2876" t="s">
        <v>3054</v>
      </c>
      <c r="P2876" t="s">
        <v>2642</v>
      </c>
      <c r="Q2876" t="s">
        <v>2640</v>
      </c>
      <c r="R2876" t="s">
        <v>9946</v>
      </c>
      <c r="S2876" t="s">
        <v>2655</v>
      </c>
      <c r="T2876" t="s">
        <v>3253</v>
      </c>
      <c r="U2876" t="s">
        <v>2657</v>
      </c>
      <c r="V2876" s="7" t="s">
        <v>291</v>
      </c>
      <c r="W2876" s="8">
        <v>22000</v>
      </c>
      <c r="X2876" t="s">
        <v>9947</v>
      </c>
      <c r="Y2876" t="s">
        <v>3812</v>
      </c>
      <c r="Z2876" s="8">
        <v>21915.4</v>
      </c>
      <c r="AA2876" s="9">
        <v>13.24</v>
      </c>
      <c r="AB2876" s="8">
        <v>53570.98</v>
      </c>
      <c r="AD2876" s="10">
        <v>4890165</v>
      </c>
      <c r="AE2876" s="11">
        <v>46174</v>
      </c>
      <c r="AF2876" s="8">
        <v>21205.200000000001</v>
      </c>
      <c r="AG2876" s="8">
        <v>21289.799999999996</v>
      </c>
      <c r="AH2876" s="12">
        <v>0.96771818181818159</v>
      </c>
      <c r="AI2876" s="8">
        <v>1607.9909365558908</v>
      </c>
      <c r="AJ2876" s="11">
        <v>47832.990936574075</v>
      </c>
      <c r="AK2876" s="11">
        <v>47951</v>
      </c>
      <c r="AL2876" s="10">
        <v>-119</v>
      </c>
      <c r="AM2876">
        <v>44767.64</v>
      </c>
      <c r="AN2876">
        <v>1.0710199999999999</v>
      </c>
      <c r="AO2876" s="40" t="str">
        <f>E2876&amp;F2876&amp;U2876</f>
        <v>SPDENGI-COSY</v>
      </c>
      <c r="AP2876" s="40" t="str">
        <f>_xlfn.XLOOKUP(AO2876,CrossRef!N:N,CrossRef!A:A,"NOT FOUND",0)</f>
        <v>SPD135300</v>
      </c>
      <c r="AQ2876" s="40" t="str">
        <f>IFERROR(_xlfn.XLOOKUP(AO2876,CrossRef!$N:$N,CrossRef!$E:$E,"Not Found"),"-")</f>
        <v>789D</v>
      </c>
      <c r="AR2876" s="40" t="str">
        <f>IFERROR(_xlfn.XLOOKUP(AO2876,CrossRef!$N:$N,CrossRef!$G:$G,"Not Found"),"-")</f>
        <v>1353 - RADIATOR</v>
      </c>
      <c r="AS2876" s="40" t="str">
        <f>IFERROR(_xlfn.XLOOKUP(AO2876,CrossRef!$N:$N,CrossRef!$H:$H,"Not Found"),"-")</f>
        <v>00 - (NONE)</v>
      </c>
    </row>
    <row r="2877" spans="1:45" hidden="1" x14ac:dyDescent="0.3">
      <c r="A2877" s="38" t="str">
        <f>E2877&amp;F2877&amp;U2877</f>
        <v>SNDSURE-SPSNLHF</v>
      </c>
      <c r="B2877" s="38" t="str">
        <f>I2877&amp;D2877&amp;C2877</f>
        <v>TD6315</v>
      </c>
      <c r="C2877" s="38" t="str">
        <f>_xlfn.XLOOKUP(A2877,CrossRef!N:N,CrossRef!D:D,"",0)</f>
        <v/>
      </c>
      <c r="D2877" s="38" t="str">
        <f>_xlfn.XLOOKUP(A2877,CrossRef!N:N,CrossRef!C:C,"",0)</f>
        <v/>
      </c>
      <c r="E2877" s="38" t="str">
        <f>LEFT(M2877,3)</f>
        <v>SND</v>
      </c>
      <c r="F2877" s="38" t="str">
        <f>_xlfn.TEXTAFTER(J2877,"-")</f>
        <v>SURE-SPSN</v>
      </c>
      <c r="G2877" t="s">
        <v>2725</v>
      </c>
      <c r="H2877" t="s">
        <v>2726</v>
      </c>
      <c r="I2877" t="s">
        <v>3620</v>
      </c>
      <c r="J2877" s="7" t="s">
        <v>963</v>
      </c>
      <c r="K2877" t="s">
        <v>2638</v>
      </c>
      <c r="L2877" t="s">
        <v>187</v>
      </c>
      <c r="M2877" t="s">
        <v>3621</v>
      </c>
      <c r="N2877" t="s">
        <v>2640</v>
      </c>
      <c r="O2877" t="s">
        <v>2653</v>
      </c>
      <c r="P2877" t="s">
        <v>2642</v>
      </c>
      <c r="Q2877" t="s">
        <v>2640</v>
      </c>
      <c r="R2877" t="s">
        <v>9948</v>
      </c>
      <c r="S2877" t="s">
        <v>2644</v>
      </c>
      <c r="T2877" t="s">
        <v>2720</v>
      </c>
      <c r="U2877" t="s">
        <v>485</v>
      </c>
      <c r="V2877" s="7" t="s">
        <v>950</v>
      </c>
      <c r="W2877" s="8">
        <v>24000</v>
      </c>
      <c r="X2877" t="s">
        <v>9949</v>
      </c>
      <c r="Y2877" t="s">
        <v>3142</v>
      </c>
      <c r="Z2877" s="8">
        <v>60938</v>
      </c>
      <c r="AA2877" s="9">
        <v>14.57</v>
      </c>
      <c r="AB2877" s="8">
        <v>68000.45</v>
      </c>
      <c r="AD2877" s="10">
        <v>4881015</v>
      </c>
      <c r="AE2877" s="11">
        <v>46040</v>
      </c>
      <c r="AF2877" s="8">
        <v>58238.15</v>
      </c>
      <c r="AG2877" s="8">
        <v>21300.149999999994</v>
      </c>
      <c r="AH2877" s="12">
        <v>0.88750624999999972</v>
      </c>
      <c r="AI2877" s="8">
        <v>1461.9183253260119</v>
      </c>
      <c r="AJ2877" s="11">
        <v>47686.918325312501</v>
      </c>
      <c r="AK2877" s="11">
        <v>47705</v>
      </c>
      <c r="AL2877" s="10">
        <v>-19</v>
      </c>
      <c r="AM2877">
        <v>82501.600000000006</v>
      </c>
      <c r="AN2877">
        <v>1.0109770833333336</v>
      </c>
      <c r="AO2877" s="40" t="str">
        <f>E2877&amp;F2877&amp;U2877</f>
        <v>SNDSURE-SPSNLHF</v>
      </c>
      <c r="AP2877" s="40" t="str">
        <f>_xlfn.XLOOKUP(AO2877,CrossRef!N:N,CrossRef!A:A,"NOT FOUND",0)</f>
        <v>NOT FOUND</v>
      </c>
      <c r="AQ2877" s="40" t="str">
        <f>IFERROR(_xlfn.XLOOKUP(AO2877,CrossRef!$N:$N,CrossRef!$E:$E,"Not Found"),"-")</f>
        <v>Not Found</v>
      </c>
      <c r="AR2877" s="40" t="str">
        <f>IFERROR(_xlfn.XLOOKUP(AO2877,CrossRef!$N:$N,CrossRef!$G:$G,"Not Found"),"-")</f>
        <v>Not Found</v>
      </c>
      <c r="AS2877" s="40" t="str">
        <f>IFERROR(_xlfn.XLOOKUP(AO2877,CrossRef!$N:$N,CrossRef!$H:$H,"Not Found"),"-")</f>
        <v>Not Found</v>
      </c>
    </row>
    <row r="2878" spans="1:45" hidden="1" x14ac:dyDescent="0.3">
      <c r="A2878" s="38" t="str">
        <f>E2878&amp;F2878&amp;U2878</f>
        <v>SSPDRIV-WHGPRHF</v>
      </c>
      <c r="B2878" s="38" t="str">
        <f>I2878&amp;D2878&amp;C2878</f>
        <v>TD63474008RF</v>
      </c>
      <c r="C2878" s="38" t="str">
        <f>_xlfn.XLOOKUP(A2878,CrossRef!N:N,CrossRef!D:D,"",0)</f>
        <v>RF</v>
      </c>
      <c r="D2878" s="38" t="str">
        <f>_xlfn.XLOOKUP(A2878,CrossRef!N:N,CrossRef!C:C,"",0)</f>
        <v>4008</v>
      </c>
      <c r="E2878" s="38" t="str">
        <f>LEFT(M2878,3)</f>
        <v>SSP</v>
      </c>
      <c r="F2878" s="38" t="str">
        <f>_xlfn.TEXTAFTER(J2878,"-")</f>
        <v>DRIV-WHGP</v>
      </c>
      <c r="G2878" t="s">
        <v>2725</v>
      </c>
      <c r="H2878" t="s">
        <v>2726</v>
      </c>
      <c r="I2878" t="s">
        <v>2826</v>
      </c>
      <c r="J2878" s="7" t="s">
        <v>2119</v>
      </c>
      <c r="K2878" t="s">
        <v>2638</v>
      </c>
      <c r="L2878" t="s">
        <v>183</v>
      </c>
      <c r="M2878" t="s">
        <v>2827</v>
      </c>
      <c r="N2878" t="s">
        <v>2640</v>
      </c>
      <c r="O2878" t="s">
        <v>2803</v>
      </c>
      <c r="P2878" t="s">
        <v>2642</v>
      </c>
      <c r="Q2878" t="s">
        <v>2640</v>
      </c>
      <c r="R2878" t="s">
        <v>9950</v>
      </c>
      <c r="S2878" t="s">
        <v>2655</v>
      </c>
      <c r="T2878" t="s">
        <v>2688</v>
      </c>
      <c r="U2878" t="s">
        <v>488</v>
      </c>
      <c r="V2878" s="7" t="s">
        <v>946</v>
      </c>
      <c r="W2878" s="8">
        <v>24000</v>
      </c>
      <c r="X2878" t="s">
        <v>9951</v>
      </c>
      <c r="Y2878" t="s">
        <v>6178</v>
      </c>
      <c r="Z2878" s="8">
        <v>46546</v>
      </c>
      <c r="AA2878" s="9">
        <v>12.55</v>
      </c>
      <c r="AB2878" s="8">
        <v>108623.9</v>
      </c>
      <c r="AD2878" s="10">
        <v>4703543</v>
      </c>
      <c r="AE2878" s="11">
        <v>45990</v>
      </c>
      <c r="AF2878" s="8">
        <v>43853.45</v>
      </c>
      <c r="AG2878" s="8">
        <v>21307.449999999997</v>
      </c>
      <c r="AH2878" s="12">
        <v>0.88781041666666649</v>
      </c>
      <c r="AI2878" s="8">
        <v>1697.8047808764936</v>
      </c>
      <c r="AJ2878" s="11">
        <v>47922.804780868057</v>
      </c>
      <c r="AK2878" s="11">
        <v>47760</v>
      </c>
      <c r="AL2878" s="10">
        <v>162</v>
      </c>
      <c r="AM2878">
        <v>65810.25</v>
      </c>
      <c r="AN2878">
        <v>0.91486666666666683</v>
      </c>
      <c r="AO2878" s="40" t="str">
        <f>E2878&amp;F2878&amp;U2878</f>
        <v>SSPDRIV-WHGPRHF</v>
      </c>
      <c r="AP2878" s="40" t="str">
        <f>_xlfn.XLOOKUP(AO2878,CrossRef!N:N,CrossRef!A:A,"NOT FOUND",0)</f>
        <v>SSP4008RF</v>
      </c>
      <c r="AQ2878" s="40" t="str">
        <f>IFERROR(_xlfn.XLOOKUP(AO2878,CrossRef!$N:$N,CrossRef!$E:$E,"Not Found"),"-")</f>
        <v>793F</v>
      </c>
      <c r="AR2878" s="40" t="str">
        <f>IFERROR(_xlfn.XLOOKUP(AO2878,CrossRef!$N:$N,CrossRef!$G:$G,"Not Found"),"-")</f>
        <v>4008 - FINAL DRIVE, BRAKE &amp; WHEEL</v>
      </c>
      <c r="AS2878" s="40" t="str">
        <f>IFERROR(_xlfn.XLOOKUP(AO2878,CrossRef!$N:$N,CrossRef!$H:$H,"Not Found"),"-")</f>
        <v>RF - RIGHT FRONT</v>
      </c>
    </row>
    <row r="2879" spans="1:45" hidden="1" x14ac:dyDescent="0.3">
      <c r="A2879" s="38" t="str">
        <f>E2879&amp;F2879&amp;U2879</f>
        <v>SSPSURE-SPSNRHF</v>
      </c>
      <c r="B2879" s="38" t="str">
        <f>I2879&amp;D2879&amp;C2879</f>
        <v>TD6347</v>
      </c>
      <c r="C2879" s="38" t="str">
        <f>_xlfn.XLOOKUP(A2879,CrossRef!N:N,CrossRef!D:D,"",0)</f>
        <v/>
      </c>
      <c r="D2879" s="38" t="str">
        <f>_xlfn.XLOOKUP(A2879,CrossRef!N:N,CrossRef!C:C,"",0)</f>
        <v/>
      </c>
      <c r="E2879" s="38" t="str">
        <f>LEFT(M2879,3)</f>
        <v>SSP</v>
      </c>
      <c r="F2879" s="38" t="str">
        <f>_xlfn.TEXTAFTER(J2879,"-")</f>
        <v>SURE-SPSN</v>
      </c>
      <c r="G2879" t="s">
        <v>2725</v>
      </c>
      <c r="H2879" t="s">
        <v>2726</v>
      </c>
      <c r="I2879" t="s">
        <v>2826</v>
      </c>
      <c r="J2879" s="7" t="s">
        <v>1068</v>
      </c>
      <c r="K2879" t="s">
        <v>2638</v>
      </c>
      <c r="L2879" t="s">
        <v>183</v>
      </c>
      <c r="M2879" t="s">
        <v>2827</v>
      </c>
      <c r="N2879" t="s">
        <v>2640</v>
      </c>
      <c r="O2879" t="s">
        <v>2803</v>
      </c>
      <c r="P2879" t="s">
        <v>2642</v>
      </c>
      <c r="Q2879" t="s">
        <v>2640</v>
      </c>
      <c r="R2879" t="s">
        <v>9952</v>
      </c>
      <c r="S2879" t="s">
        <v>2644</v>
      </c>
      <c r="T2879" t="s">
        <v>2720</v>
      </c>
      <c r="U2879" t="s">
        <v>488</v>
      </c>
      <c r="V2879" s="7" t="s">
        <v>1108</v>
      </c>
      <c r="W2879" s="8">
        <v>24000</v>
      </c>
      <c r="X2879" t="s">
        <v>9953</v>
      </c>
      <c r="Y2879" t="s">
        <v>3142</v>
      </c>
      <c r="Z2879" s="8">
        <v>46546</v>
      </c>
      <c r="AA2879" s="9">
        <v>12.55</v>
      </c>
      <c r="AB2879" s="8">
        <v>68000.45</v>
      </c>
      <c r="AD2879" s="10">
        <v>4845087</v>
      </c>
      <c r="AE2879" s="11">
        <v>45987</v>
      </c>
      <c r="AF2879" s="8">
        <v>43853.45</v>
      </c>
      <c r="AG2879" s="8">
        <v>21307.449999999997</v>
      </c>
      <c r="AH2879" s="12">
        <v>0.88781041666666649</v>
      </c>
      <c r="AI2879" s="8">
        <v>1697.8047808764936</v>
      </c>
      <c r="AJ2879" s="11">
        <v>47922.804780868057</v>
      </c>
      <c r="AK2879" s="11">
        <v>47760</v>
      </c>
      <c r="AL2879" s="10">
        <v>162</v>
      </c>
      <c r="AM2879">
        <v>65810.25</v>
      </c>
      <c r="AN2879">
        <v>0.91486666666666683</v>
      </c>
      <c r="AO2879" s="40" t="str">
        <f>E2879&amp;F2879&amp;U2879</f>
        <v>SSPSURE-SPSNRHF</v>
      </c>
      <c r="AP2879" s="40" t="str">
        <f>_xlfn.XLOOKUP(AO2879,CrossRef!N:N,CrossRef!A:A,"NOT FOUND",0)</f>
        <v>NOT FOUND</v>
      </c>
      <c r="AQ2879" s="40" t="str">
        <f>IFERROR(_xlfn.XLOOKUP(AO2879,CrossRef!$N:$N,CrossRef!$E:$E,"Not Found"),"-")</f>
        <v>Not Found</v>
      </c>
      <c r="AR2879" s="40" t="str">
        <f>IFERROR(_xlfn.XLOOKUP(AO2879,CrossRef!$N:$N,CrossRef!$G:$G,"Not Found"),"-")</f>
        <v>Not Found</v>
      </c>
      <c r="AS2879" s="40" t="str">
        <f>IFERROR(_xlfn.XLOOKUP(AO2879,CrossRef!$N:$N,CrossRef!$H:$H,"Not Found"),"-")</f>
        <v>Not Found</v>
      </c>
    </row>
    <row r="2880" spans="1:45" hidden="1" x14ac:dyDescent="0.3">
      <c r="A2880" s="38" t="str">
        <f>E2880&amp;F2880&amp;U2880</f>
        <v>170IMAT-BOOM</v>
      </c>
      <c r="B2880" s="38" t="str">
        <f>I2880&amp;D2880&amp;C2880</f>
        <v>EX7090</v>
      </c>
      <c r="C2880" s="38" t="str">
        <f>_xlfn.XLOOKUP(A2880,CrossRef!N:N,CrossRef!D:D,"",0)</f>
        <v/>
      </c>
      <c r="D2880" s="38" t="str">
        <f>_xlfn.XLOOKUP(A2880,CrossRef!N:N,CrossRef!C:C,"",0)</f>
        <v/>
      </c>
      <c r="E2880" s="38" t="str">
        <f>LEFT(M2880,3)</f>
        <v>170</v>
      </c>
      <c r="F2880" s="38" t="str">
        <f>_xlfn.TEXTAFTER(J2880,"-")</f>
        <v>IMAT-BOOM</v>
      </c>
      <c r="G2880" t="s">
        <v>2725</v>
      </c>
      <c r="H2880" t="s">
        <v>2726</v>
      </c>
      <c r="I2880" t="s">
        <v>2930</v>
      </c>
      <c r="J2880" s="7" t="s">
        <v>849</v>
      </c>
      <c r="K2880" t="s">
        <v>2638</v>
      </c>
      <c r="L2880" t="s">
        <v>2728</v>
      </c>
      <c r="M2880" t="s">
        <v>2931</v>
      </c>
      <c r="N2880" t="s">
        <v>2640</v>
      </c>
      <c r="O2880" t="s">
        <v>2653</v>
      </c>
      <c r="P2880" t="s">
        <v>2642</v>
      </c>
      <c r="Q2880" t="s">
        <v>2640</v>
      </c>
      <c r="R2880" t="s">
        <v>9954</v>
      </c>
      <c r="S2880" t="s">
        <v>2671</v>
      </c>
      <c r="T2880" t="s">
        <v>2739</v>
      </c>
      <c r="U2880" t="s">
        <v>2657</v>
      </c>
      <c r="V2880" s="7" t="s">
        <v>850</v>
      </c>
      <c r="W2880" s="8">
        <v>25000</v>
      </c>
      <c r="X2880" t="s">
        <v>9955</v>
      </c>
      <c r="Y2880" t="s">
        <v>2894</v>
      </c>
      <c r="Z2880" s="8">
        <v>68606</v>
      </c>
      <c r="AA2880" s="9">
        <v>12.6</v>
      </c>
      <c r="AB2880" s="8">
        <v>554500</v>
      </c>
      <c r="AD2880" s="10">
        <v>4468119</v>
      </c>
      <c r="AE2880" s="11">
        <v>45903</v>
      </c>
      <c r="AF2880" s="8">
        <v>64986.9</v>
      </c>
      <c r="AG2880" s="8">
        <v>21380.899999999994</v>
      </c>
      <c r="AH2880" s="12">
        <v>0.85523599999999977</v>
      </c>
      <c r="AI2880" s="8">
        <v>1696.8968253968251</v>
      </c>
      <c r="AJ2880" s="11">
        <v>47921.896825381948</v>
      </c>
      <c r="AK2880" s="11">
        <v>47958</v>
      </c>
      <c r="AL2880" s="10">
        <v>-37</v>
      </c>
      <c r="AM2880">
        <v>90441.8</v>
      </c>
      <c r="AN2880">
        <v>1.0181960000000001</v>
      </c>
      <c r="AO2880" s="40" t="str">
        <f>E2880&amp;F2880&amp;U2880</f>
        <v>170IMAT-BOOM</v>
      </c>
      <c r="AP2880" s="40" t="str">
        <f>_xlfn.XLOOKUP(AO2880,CrossRef!N:N,CrossRef!A:A,"NOT FOUND",0)</f>
        <v>NOT FOUND</v>
      </c>
      <c r="AQ2880" s="40" t="str">
        <f>IFERROR(_xlfn.XLOOKUP(AO2880,CrossRef!$N:$N,CrossRef!$E:$E,"Not Found"),"-")</f>
        <v>Not Found</v>
      </c>
      <c r="AR2880" s="40" t="str">
        <f>IFERROR(_xlfn.XLOOKUP(AO2880,CrossRef!$N:$N,CrossRef!$G:$G,"Not Found"),"-")</f>
        <v>Not Found</v>
      </c>
      <c r="AS2880" s="40" t="str">
        <f>IFERROR(_xlfn.XLOOKUP(AO2880,CrossRef!$N:$N,CrossRef!$H:$H,"Not Found"),"-")</f>
        <v>Not Found</v>
      </c>
    </row>
    <row r="2881" spans="1:45" hidden="1" x14ac:dyDescent="0.3">
      <c r="A2881" s="38" t="str">
        <f>E2881&amp;F2881&amp;U2881</f>
        <v>170IMAT-SICK</v>
      </c>
      <c r="B2881" s="38" t="str">
        <f>I2881&amp;D2881&amp;C2881</f>
        <v>EX7090</v>
      </c>
      <c r="C2881" s="38" t="str">
        <f>_xlfn.XLOOKUP(A2881,CrossRef!N:N,CrossRef!D:D,"",0)</f>
        <v/>
      </c>
      <c r="D2881" s="38" t="str">
        <f>_xlfn.XLOOKUP(A2881,CrossRef!N:N,CrossRef!C:C,"",0)</f>
        <v/>
      </c>
      <c r="E2881" s="38" t="str">
        <f>LEFT(M2881,3)</f>
        <v>170</v>
      </c>
      <c r="F2881" s="38" t="str">
        <f>_xlfn.TEXTAFTER(J2881,"-")</f>
        <v>IMAT-SICK</v>
      </c>
      <c r="G2881" t="s">
        <v>2725</v>
      </c>
      <c r="H2881" t="s">
        <v>2726</v>
      </c>
      <c r="I2881" t="s">
        <v>2930</v>
      </c>
      <c r="J2881" s="7" t="s">
        <v>2550</v>
      </c>
      <c r="K2881" t="s">
        <v>2638</v>
      </c>
      <c r="L2881" t="s">
        <v>2728</v>
      </c>
      <c r="M2881" t="s">
        <v>2931</v>
      </c>
      <c r="N2881" t="s">
        <v>2640</v>
      </c>
      <c r="O2881" t="s">
        <v>2653</v>
      </c>
      <c r="P2881" t="s">
        <v>2642</v>
      </c>
      <c r="Q2881" t="s">
        <v>2640</v>
      </c>
      <c r="R2881" t="s">
        <v>9956</v>
      </c>
      <c r="S2881" t="s">
        <v>2671</v>
      </c>
      <c r="T2881" t="s">
        <v>2835</v>
      </c>
      <c r="U2881" t="s">
        <v>2657</v>
      </c>
      <c r="V2881" s="7" t="s">
        <v>860</v>
      </c>
      <c r="W2881" s="8">
        <v>25000</v>
      </c>
      <c r="X2881" t="s">
        <v>9957</v>
      </c>
      <c r="Y2881" t="s">
        <v>4554</v>
      </c>
      <c r="Z2881" s="8">
        <v>68606</v>
      </c>
      <c r="AA2881" s="9">
        <v>12.6</v>
      </c>
      <c r="AB2881" s="8">
        <v>332700</v>
      </c>
      <c r="AD2881" s="10">
        <v>4773744</v>
      </c>
      <c r="AE2881" s="11">
        <v>45903</v>
      </c>
      <c r="AF2881" s="8">
        <v>64986.9</v>
      </c>
      <c r="AG2881" s="8">
        <v>21380.899999999994</v>
      </c>
      <c r="AH2881" s="12">
        <v>0.85523599999999977</v>
      </c>
      <c r="AI2881" s="8">
        <v>1696.8968253968251</v>
      </c>
      <c r="AJ2881" s="11">
        <v>47921.896825381948</v>
      </c>
      <c r="AK2881" s="11">
        <v>47958</v>
      </c>
      <c r="AL2881" s="10">
        <v>-37</v>
      </c>
      <c r="AM2881">
        <v>90441.8</v>
      </c>
      <c r="AN2881">
        <v>1.0181960000000001</v>
      </c>
      <c r="AO2881" s="40" t="str">
        <f>E2881&amp;F2881&amp;U2881</f>
        <v>170IMAT-SICK</v>
      </c>
      <c r="AP2881" s="40" t="str">
        <f>_xlfn.XLOOKUP(AO2881,CrossRef!N:N,CrossRef!A:A,"NOT FOUND",0)</f>
        <v>NOT FOUND</v>
      </c>
      <c r="AQ2881" s="40" t="str">
        <f>IFERROR(_xlfn.XLOOKUP(AO2881,CrossRef!$N:$N,CrossRef!$E:$E,"Not Found"),"-")</f>
        <v>Not Found</v>
      </c>
      <c r="AR2881" s="40" t="str">
        <f>IFERROR(_xlfn.XLOOKUP(AO2881,CrossRef!$N:$N,CrossRef!$G:$G,"Not Found"),"-")</f>
        <v>Not Found</v>
      </c>
      <c r="AS2881" s="40" t="str">
        <f>IFERROR(_xlfn.XLOOKUP(AO2881,CrossRef!$N:$N,CrossRef!$H:$H,"Not Found"),"-")</f>
        <v>Not Found</v>
      </c>
    </row>
    <row r="2882" spans="1:45" hidden="1" x14ac:dyDescent="0.3">
      <c r="A2882" s="38" t="str">
        <f>E2882&amp;F2882&amp;U2882</f>
        <v>SSPSURE-SPSNLHR</v>
      </c>
      <c r="B2882" s="38" t="str">
        <f>I2882&amp;D2882&amp;C2882</f>
        <v>TD63287201LR</v>
      </c>
      <c r="C2882" s="38" t="str">
        <f>_xlfn.XLOOKUP(A2882,CrossRef!N:N,CrossRef!D:D,"",0)</f>
        <v>LR</v>
      </c>
      <c r="D2882" s="38" t="str">
        <f>_xlfn.XLOOKUP(A2882,CrossRef!N:N,CrossRef!C:C,"",0)</f>
        <v>7201</v>
      </c>
      <c r="E2882" s="38" t="str">
        <f>LEFT(M2882,3)</f>
        <v>SSP</v>
      </c>
      <c r="F2882" s="38" t="str">
        <f>_xlfn.TEXTAFTER(J2882,"-")</f>
        <v>SURE-SPSN</v>
      </c>
      <c r="G2882" t="s">
        <v>2725</v>
      </c>
      <c r="H2882" t="s">
        <v>2726</v>
      </c>
      <c r="I2882" t="s">
        <v>5179</v>
      </c>
      <c r="J2882" s="7" t="s">
        <v>1911</v>
      </c>
      <c r="K2882" t="s">
        <v>2638</v>
      </c>
      <c r="L2882" t="s">
        <v>183</v>
      </c>
      <c r="M2882" t="s">
        <v>5180</v>
      </c>
      <c r="N2882" t="s">
        <v>2640</v>
      </c>
      <c r="O2882" t="s">
        <v>2803</v>
      </c>
      <c r="P2882" t="s">
        <v>2642</v>
      </c>
      <c r="Q2882" t="s">
        <v>2640</v>
      </c>
      <c r="R2882" t="s">
        <v>9958</v>
      </c>
      <c r="S2882" t="s">
        <v>2644</v>
      </c>
      <c r="T2882" t="s">
        <v>2720</v>
      </c>
      <c r="U2882" t="s">
        <v>491</v>
      </c>
      <c r="V2882" s="7" t="s">
        <v>951</v>
      </c>
      <c r="W2882" s="8">
        <v>25000</v>
      </c>
      <c r="X2882" t="s">
        <v>9959</v>
      </c>
      <c r="Y2882" t="s">
        <v>2806</v>
      </c>
      <c r="Z2882" s="8">
        <v>44830</v>
      </c>
      <c r="AA2882" s="9">
        <v>13.06</v>
      </c>
      <c r="AB2882" s="8">
        <v>36270.04</v>
      </c>
      <c r="AD2882" s="10">
        <v>4452370</v>
      </c>
      <c r="AE2882" s="11">
        <v>45969</v>
      </c>
      <c r="AF2882" s="8">
        <v>41218</v>
      </c>
      <c r="AG2882" s="8">
        <v>21388</v>
      </c>
      <c r="AH2882" s="12">
        <v>0.85551999999999995</v>
      </c>
      <c r="AI2882" s="8">
        <v>1637.6722817764164</v>
      </c>
      <c r="AJ2882" s="11">
        <v>47862.672281793981</v>
      </c>
      <c r="AK2882" s="11">
        <v>47850</v>
      </c>
      <c r="AL2882" s="10">
        <v>12</v>
      </c>
      <c r="AM2882">
        <v>66052.5</v>
      </c>
      <c r="AN2882">
        <v>0.99338000000000004</v>
      </c>
      <c r="AO2882" s="40" t="str">
        <f>E2882&amp;F2882&amp;U2882</f>
        <v>SSPSURE-SPSNLHR</v>
      </c>
      <c r="AP2882" s="40" t="str">
        <f>_xlfn.XLOOKUP(AO2882,CrossRef!N:N,CrossRef!A:A,"NOT FOUND",0)</f>
        <v>SSP7201LR</v>
      </c>
      <c r="AQ2882" s="40" t="str">
        <f>IFERROR(_xlfn.XLOOKUP(AO2882,CrossRef!$N:$N,CrossRef!$E:$E,"Not Found"),"-")</f>
        <v>793F</v>
      </c>
      <c r="AR2882" s="40" t="str">
        <f>IFERROR(_xlfn.XLOOKUP(AO2882,CrossRef!$N:$N,CrossRef!$G:$G,"Not Found"),"-")</f>
        <v>7201 - SUSPENSION CYLINDER</v>
      </c>
      <c r="AS2882" s="40" t="str">
        <f>IFERROR(_xlfn.XLOOKUP(AO2882,CrossRef!$N:$N,CrossRef!$H:$H,"Not Found"),"-")</f>
        <v>LR - LEFT REAR</v>
      </c>
    </row>
    <row r="2883" spans="1:45" hidden="1" x14ac:dyDescent="0.3">
      <c r="A2883" s="38" t="str">
        <f>E2883&amp;F2883&amp;U2883</f>
        <v>SSPSURE-SPSNRHR</v>
      </c>
      <c r="B2883" s="38" t="str">
        <f>I2883&amp;D2883&amp;C2883</f>
        <v>TD63287213RR</v>
      </c>
      <c r="C2883" s="38" t="str">
        <f>_xlfn.XLOOKUP(A2883,CrossRef!N:N,CrossRef!D:D,"",0)</f>
        <v>RR</v>
      </c>
      <c r="D2883" s="38" t="str">
        <f>_xlfn.XLOOKUP(A2883,CrossRef!N:N,CrossRef!C:C,"",0)</f>
        <v>7213</v>
      </c>
      <c r="E2883" s="38" t="str">
        <f>LEFT(M2883,3)</f>
        <v>SSP</v>
      </c>
      <c r="F2883" s="38" t="str">
        <f>_xlfn.TEXTAFTER(J2883,"-")</f>
        <v>SURE-SPSN</v>
      </c>
      <c r="G2883" t="s">
        <v>2725</v>
      </c>
      <c r="H2883" t="s">
        <v>2726</v>
      </c>
      <c r="I2883" t="s">
        <v>5179</v>
      </c>
      <c r="J2883" s="7" t="s">
        <v>1911</v>
      </c>
      <c r="K2883" t="s">
        <v>2638</v>
      </c>
      <c r="L2883" t="s">
        <v>183</v>
      </c>
      <c r="M2883" t="s">
        <v>5180</v>
      </c>
      <c r="N2883" t="s">
        <v>2640</v>
      </c>
      <c r="O2883" t="s">
        <v>2803</v>
      </c>
      <c r="P2883" t="s">
        <v>2642</v>
      </c>
      <c r="Q2883" t="s">
        <v>2640</v>
      </c>
      <c r="R2883" t="s">
        <v>9960</v>
      </c>
      <c r="S2883" t="s">
        <v>2644</v>
      </c>
      <c r="T2883" t="s">
        <v>2720</v>
      </c>
      <c r="U2883" t="s">
        <v>494</v>
      </c>
      <c r="V2883" s="7" t="s">
        <v>952</v>
      </c>
      <c r="W2883" s="8">
        <v>25000</v>
      </c>
      <c r="X2883" t="s">
        <v>9961</v>
      </c>
      <c r="Y2883" t="s">
        <v>2806</v>
      </c>
      <c r="Z2883" s="8">
        <v>44830</v>
      </c>
      <c r="AA2883" s="9">
        <v>13.06</v>
      </c>
      <c r="AB2883" s="8">
        <v>36270.04</v>
      </c>
      <c r="AD2883" s="10">
        <v>4452328</v>
      </c>
      <c r="AE2883" s="11">
        <v>45969</v>
      </c>
      <c r="AF2883" s="8">
        <v>41218</v>
      </c>
      <c r="AG2883" s="8">
        <v>21388</v>
      </c>
      <c r="AH2883" s="12">
        <v>0.85551999999999995</v>
      </c>
      <c r="AI2883" s="8">
        <v>1637.6722817764164</v>
      </c>
      <c r="AJ2883" s="11">
        <v>47862.672281793981</v>
      </c>
      <c r="AK2883" s="11">
        <v>47850</v>
      </c>
      <c r="AL2883" s="10">
        <v>12</v>
      </c>
      <c r="AM2883">
        <v>66052.5</v>
      </c>
      <c r="AN2883">
        <v>0.99338000000000004</v>
      </c>
      <c r="AO2883" s="40" t="str">
        <f>E2883&amp;F2883&amp;U2883</f>
        <v>SSPSURE-SPSNRHR</v>
      </c>
      <c r="AP2883" s="40" t="str">
        <f>_xlfn.XLOOKUP(AO2883,CrossRef!N:N,CrossRef!A:A,"NOT FOUND",0)</f>
        <v>SSP7213RR</v>
      </c>
      <c r="AQ2883" s="40" t="str">
        <f>IFERROR(_xlfn.XLOOKUP(AO2883,CrossRef!$N:$N,CrossRef!$E:$E,"Not Found"),"-")</f>
        <v>793F</v>
      </c>
      <c r="AR2883" s="40" t="str">
        <f>IFERROR(_xlfn.XLOOKUP(AO2883,CrossRef!$N:$N,CrossRef!$G:$G,"Not Found"),"-")</f>
        <v>7213 - REAR SUSPENSION CYLINDER</v>
      </c>
      <c r="AS2883" s="40" t="str">
        <f>IFERROR(_xlfn.XLOOKUP(AO2883,CrossRef!$N:$N,CrossRef!$H:$H,"Not Found"),"-")</f>
        <v>RR - RIGHT REAR</v>
      </c>
    </row>
    <row r="2884" spans="1:45" hidden="1" x14ac:dyDescent="0.3">
      <c r="A2884" s="38" t="str">
        <f>E2884&amp;F2884&amp;U2884</f>
        <v>HCMSURE-SWBR</v>
      </c>
      <c r="B2884" s="38" t="str">
        <f>I2884&amp;D2884&amp;C2884</f>
        <v>EX7064</v>
      </c>
      <c r="C2884" s="38" t="str">
        <f>_xlfn.XLOOKUP(A2884,CrossRef!N:N,CrossRef!D:D,"",0)</f>
        <v/>
      </c>
      <c r="D2884" s="38" t="str">
        <f>_xlfn.XLOOKUP(A2884,CrossRef!N:N,CrossRef!C:C,"",0)</f>
        <v/>
      </c>
      <c r="E2884" s="38" t="str">
        <f>LEFT(M2884,3)</f>
        <v>HCM</v>
      </c>
      <c r="F2884" s="38" t="str">
        <f>_xlfn.TEXTAFTER(J2884,"-")</f>
        <v>SURE-SWBR</v>
      </c>
      <c r="G2884" t="s">
        <v>2695</v>
      </c>
      <c r="H2884" t="s">
        <v>2696</v>
      </c>
      <c r="I2884" t="s">
        <v>5255</v>
      </c>
      <c r="J2884" s="7" t="s">
        <v>2551</v>
      </c>
      <c r="K2884" t="s">
        <v>2668</v>
      </c>
      <c r="L2884" t="s">
        <v>772</v>
      </c>
      <c r="M2884" t="s">
        <v>5256</v>
      </c>
      <c r="N2884" t="s">
        <v>2640</v>
      </c>
      <c r="O2884" t="s">
        <v>2653</v>
      </c>
      <c r="P2884" t="s">
        <v>2642</v>
      </c>
      <c r="Q2884" t="s">
        <v>2640</v>
      </c>
      <c r="R2884" t="s">
        <v>9962</v>
      </c>
      <c r="S2884" t="s">
        <v>2671</v>
      </c>
      <c r="T2884" t="s">
        <v>2751</v>
      </c>
      <c r="U2884" t="s">
        <v>2657</v>
      </c>
      <c r="V2884" s="7" t="s">
        <v>2552</v>
      </c>
      <c r="W2884" s="8">
        <v>25000</v>
      </c>
      <c r="X2884" t="s">
        <v>9963</v>
      </c>
      <c r="Y2884" t="s">
        <v>9964</v>
      </c>
      <c r="Z2884" s="8">
        <v>25417.1</v>
      </c>
      <c r="AA2884" s="9">
        <v>5.33</v>
      </c>
      <c r="AB2884" s="8">
        <v>99248.08</v>
      </c>
      <c r="AD2884" s="10">
        <v>4551470</v>
      </c>
      <c r="AE2884" s="11">
        <v>45532</v>
      </c>
      <c r="AF2884" s="8">
        <v>21849.3</v>
      </c>
      <c r="AG2884" s="8">
        <v>21432.200000000004</v>
      </c>
      <c r="AH2884" s="12">
        <v>0.85728800000000016</v>
      </c>
      <c r="AI2884" s="8">
        <v>4021.0506566604136</v>
      </c>
      <c r="AJ2884" s="11">
        <v>50246.050656678242</v>
      </c>
      <c r="AK2884" s="11">
        <v>51439</v>
      </c>
      <c r="AL2884" s="10">
        <v>-1193</v>
      </c>
      <c r="AM2884">
        <v>53207.72</v>
      </c>
      <c r="AN2884">
        <v>1.2543368000000001</v>
      </c>
      <c r="AO2884" s="40" t="str">
        <f>E2884&amp;F2884&amp;U2884</f>
        <v>HCMSURE-SWBR</v>
      </c>
      <c r="AP2884" s="40" t="str">
        <f>_xlfn.XLOOKUP(AO2884,CrossRef!N:N,CrossRef!A:A,"NOT FOUND",0)</f>
        <v>NOT FOUND</v>
      </c>
      <c r="AQ2884" s="40" t="str">
        <f>IFERROR(_xlfn.XLOOKUP(AO2884,CrossRef!$N:$N,CrossRef!$E:$E,"Not Found"),"-")</f>
        <v>Not Found</v>
      </c>
      <c r="AR2884" s="40" t="str">
        <f>IFERROR(_xlfn.XLOOKUP(AO2884,CrossRef!$N:$N,CrossRef!$G:$G,"Not Found"),"-")</f>
        <v>Not Found</v>
      </c>
      <c r="AS2884" s="40" t="str">
        <f>IFERROR(_xlfn.XLOOKUP(AO2884,CrossRef!$N:$N,CrossRef!$H:$H,"Not Found"),"-")</f>
        <v>Not Found</v>
      </c>
    </row>
    <row r="2885" spans="1:45" hidden="1" x14ac:dyDescent="0.3">
      <c r="A2885" s="38" t="str">
        <f>E2885&amp;F2885&amp;U2885</f>
        <v>SSPDRIV-WHGPLHF</v>
      </c>
      <c r="B2885" s="38" t="str">
        <f>I2885&amp;D2885&amp;C2885</f>
        <v>TD63404008LF</v>
      </c>
      <c r="C2885" s="38" t="str">
        <f>_xlfn.XLOOKUP(A2885,CrossRef!N:N,CrossRef!D:D,"",0)</f>
        <v>LF</v>
      </c>
      <c r="D2885" s="38" t="str">
        <f>_xlfn.XLOOKUP(A2885,CrossRef!N:N,CrossRef!C:C,"",0)</f>
        <v>4008</v>
      </c>
      <c r="E2885" s="38" t="str">
        <f>LEFT(M2885,3)</f>
        <v>SSP</v>
      </c>
      <c r="F2885" s="38" t="str">
        <f>_xlfn.TEXTAFTER(J2885,"-")</f>
        <v>DRIV-WHGP</v>
      </c>
      <c r="G2885" t="s">
        <v>2725</v>
      </c>
      <c r="H2885" t="s">
        <v>2726</v>
      </c>
      <c r="I2885" t="s">
        <v>3108</v>
      </c>
      <c r="J2885" s="7" t="s">
        <v>2219</v>
      </c>
      <c r="K2885" t="s">
        <v>2638</v>
      </c>
      <c r="L2885" t="s">
        <v>183</v>
      </c>
      <c r="M2885" t="s">
        <v>3109</v>
      </c>
      <c r="N2885" t="s">
        <v>2640</v>
      </c>
      <c r="O2885" t="s">
        <v>2803</v>
      </c>
      <c r="P2885" t="s">
        <v>2642</v>
      </c>
      <c r="Q2885" t="s">
        <v>2640</v>
      </c>
      <c r="R2885" t="s">
        <v>9965</v>
      </c>
      <c r="S2885" t="s">
        <v>2655</v>
      </c>
      <c r="T2885" t="s">
        <v>2688</v>
      </c>
      <c r="U2885" t="s">
        <v>485</v>
      </c>
      <c r="V2885" s="7" t="s">
        <v>945</v>
      </c>
      <c r="W2885" s="8">
        <v>24000</v>
      </c>
      <c r="X2885" t="s">
        <v>9966</v>
      </c>
      <c r="Y2885" t="s">
        <v>5361</v>
      </c>
      <c r="Z2885" s="8">
        <v>50791.86</v>
      </c>
      <c r="AA2885" s="9">
        <v>14.01</v>
      </c>
      <c r="AB2885" s="8">
        <v>108623.9</v>
      </c>
      <c r="AD2885" s="10">
        <v>4886535</v>
      </c>
      <c r="AE2885" s="11">
        <v>46063</v>
      </c>
      <c r="AF2885" s="8">
        <v>48285.02</v>
      </c>
      <c r="AG2885" s="8">
        <v>21493.159999999989</v>
      </c>
      <c r="AH2885" s="12">
        <v>0.89554833333333284</v>
      </c>
      <c r="AI2885" s="8">
        <v>1534.1299072091356</v>
      </c>
      <c r="AJ2885" s="11">
        <v>47759.129907210649</v>
      </c>
      <c r="AK2885" s="11">
        <v>47634</v>
      </c>
      <c r="AL2885" s="10">
        <v>125</v>
      </c>
      <c r="AM2885">
        <v>70531.95</v>
      </c>
      <c r="AN2885">
        <v>0.9269554166666667</v>
      </c>
      <c r="AO2885" s="40" t="str">
        <f>E2885&amp;F2885&amp;U2885</f>
        <v>SSPDRIV-WHGPLHF</v>
      </c>
      <c r="AP2885" s="40" t="str">
        <f>_xlfn.XLOOKUP(AO2885,CrossRef!N:N,CrossRef!A:A,"NOT FOUND",0)</f>
        <v>SSP4008LF</v>
      </c>
      <c r="AQ2885" s="40" t="str">
        <f>IFERROR(_xlfn.XLOOKUP(AO2885,CrossRef!$N:$N,CrossRef!$E:$E,"Not Found"),"-")</f>
        <v>793F</v>
      </c>
      <c r="AR2885" s="40" t="str">
        <f>IFERROR(_xlfn.XLOOKUP(AO2885,CrossRef!$N:$N,CrossRef!$G:$G,"Not Found"),"-")</f>
        <v>4008 - FINAL DRIVE, BRAKE &amp; WHEEL</v>
      </c>
      <c r="AS2885" s="40" t="str">
        <f>IFERROR(_xlfn.XLOOKUP(AO2885,CrossRef!$N:$N,CrossRef!$H:$H,"Not Found"),"-")</f>
        <v>LF - LEFT FRONT</v>
      </c>
    </row>
    <row r="2886" spans="1:45" hidden="1" x14ac:dyDescent="0.3">
      <c r="A2886" s="38" t="str">
        <f>E2886&amp;F2886&amp;U2886</f>
        <v>HCMSURE-SWBR</v>
      </c>
      <c r="B2886" s="38" t="str">
        <f>I2886&amp;D2886&amp;C2886</f>
        <v>EX7173</v>
      </c>
      <c r="C2886" s="38" t="str">
        <f>_xlfn.XLOOKUP(A2886,CrossRef!N:N,CrossRef!D:D,"",0)</f>
        <v/>
      </c>
      <c r="D2886" s="38" t="str">
        <f>_xlfn.XLOOKUP(A2886,CrossRef!N:N,CrossRef!C:C,"",0)</f>
        <v/>
      </c>
      <c r="E2886" s="38" t="str">
        <f>LEFT(M2886,3)</f>
        <v>HCM</v>
      </c>
      <c r="F2886" s="38" t="str">
        <f>_xlfn.TEXTAFTER(J2886,"-")</f>
        <v>SURE-SWBR</v>
      </c>
      <c r="G2886" t="s">
        <v>2648</v>
      </c>
      <c r="H2886" t="s">
        <v>2649</v>
      </c>
      <c r="I2886" t="s">
        <v>3221</v>
      </c>
      <c r="J2886" s="7" t="s">
        <v>2553</v>
      </c>
      <c r="K2886" t="s">
        <v>2668</v>
      </c>
      <c r="L2886" t="s">
        <v>2959</v>
      </c>
      <c r="M2886" t="s">
        <v>3222</v>
      </c>
      <c r="N2886" t="s">
        <v>2640</v>
      </c>
      <c r="O2886" t="s">
        <v>3054</v>
      </c>
      <c r="P2886" t="s">
        <v>2642</v>
      </c>
      <c r="Q2886" t="s">
        <v>2640</v>
      </c>
      <c r="R2886" t="s">
        <v>9967</v>
      </c>
      <c r="S2886" t="s">
        <v>2671</v>
      </c>
      <c r="T2886" t="s">
        <v>2751</v>
      </c>
      <c r="U2886" t="s">
        <v>2657</v>
      </c>
      <c r="V2886" s="7" t="s">
        <v>874</v>
      </c>
      <c r="W2886" s="8">
        <v>35000</v>
      </c>
      <c r="X2886" t="s">
        <v>9968</v>
      </c>
      <c r="Y2886" t="s">
        <v>9644</v>
      </c>
      <c r="Z2886" s="8">
        <v>13474.8</v>
      </c>
      <c r="AA2886" s="9">
        <v>12.75</v>
      </c>
      <c r="AB2886" s="8">
        <v>599266.39</v>
      </c>
      <c r="AD2886" s="10">
        <v>0</v>
      </c>
      <c r="AE2886" s="11"/>
      <c r="AF2886" s="8"/>
      <c r="AG2886" s="8">
        <v>21525.200000000001</v>
      </c>
      <c r="AH2886" s="12">
        <v>0.61500571428571427</v>
      </c>
      <c r="AI2886" s="8">
        <v>1688.2509803921569</v>
      </c>
      <c r="AJ2886" s="11">
        <v>47913.250980405093</v>
      </c>
      <c r="AK2886" s="11">
        <v>47591</v>
      </c>
      <c r="AL2886" s="10">
        <v>322</v>
      </c>
      <c r="AM2886">
        <v>30891.3</v>
      </c>
      <c r="AO2886" s="40" t="str">
        <f>E2886&amp;F2886&amp;U2886</f>
        <v>HCMSURE-SWBR</v>
      </c>
      <c r="AP2886" s="40" t="str">
        <f>_xlfn.XLOOKUP(AO2886,CrossRef!N:N,CrossRef!A:A,"NOT FOUND",0)</f>
        <v>NOT FOUND</v>
      </c>
      <c r="AQ2886" s="40" t="str">
        <f>IFERROR(_xlfn.XLOOKUP(AO2886,CrossRef!$N:$N,CrossRef!$E:$E,"Not Found"),"-")</f>
        <v>Not Found</v>
      </c>
      <c r="AR2886" s="40" t="str">
        <f>IFERROR(_xlfn.XLOOKUP(AO2886,CrossRef!$N:$N,CrossRef!$G:$G,"Not Found"),"-")</f>
        <v>Not Found</v>
      </c>
      <c r="AS2886" s="40" t="str">
        <f>IFERROR(_xlfn.XLOOKUP(AO2886,CrossRef!$N:$N,CrossRef!$H:$H,"Not Found"),"-")</f>
        <v>Not Found</v>
      </c>
    </row>
    <row r="2887" spans="1:45" hidden="1" x14ac:dyDescent="0.3">
      <c r="A2887" s="38" t="str">
        <f>E2887&amp;F2887&amp;U2887</f>
        <v>SSPDRIV-TQCV</v>
      </c>
      <c r="B2887" s="38" t="str">
        <f>I2887&amp;D2887&amp;C2887</f>
        <v>TD6326310100</v>
      </c>
      <c r="C2887" s="38" t="str">
        <f>_xlfn.XLOOKUP(A2887,CrossRef!N:N,CrossRef!D:D,"",0)</f>
        <v>00</v>
      </c>
      <c r="D2887" s="38" t="str">
        <f>_xlfn.XLOOKUP(A2887,CrossRef!N:N,CrossRef!C:C,"",0)</f>
        <v>3101</v>
      </c>
      <c r="E2887" s="38" t="str">
        <f>LEFT(M2887,3)</f>
        <v>SSP</v>
      </c>
      <c r="F2887" s="38" t="str">
        <f>_xlfn.TEXTAFTER(J2887,"-")</f>
        <v>DRIV-TQCV</v>
      </c>
      <c r="G2887" t="s">
        <v>2725</v>
      </c>
      <c r="H2887" t="s">
        <v>2726</v>
      </c>
      <c r="I2887" t="s">
        <v>2821</v>
      </c>
      <c r="J2887" s="7" t="s">
        <v>2554</v>
      </c>
      <c r="K2887" t="s">
        <v>2638</v>
      </c>
      <c r="L2887" t="s">
        <v>183</v>
      </c>
      <c r="M2887" t="s">
        <v>2822</v>
      </c>
      <c r="N2887" t="s">
        <v>2640</v>
      </c>
      <c r="O2887" t="s">
        <v>2803</v>
      </c>
      <c r="P2887" t="s">
        <v>2642</v>
      </c>
      <c r="Q2887" t="s">
        <v>2640</v>
      </c>
      <c r="R2887" t="s">
        <v>9969</v>
      </c>
      <c r="S2887" t="s">
        <v>2655</v>
      </c>
      <c r="T2887" t="s">
        <v>2678</v>
      </c>
      <c r="U2887" t="s">
        <v>2657</v>
      </c>
      <c r="V2887" s="7" t="s">
        <v>404</v>
      </c>
      <c r="W2887" s="8">
        <v>22000</v>
      </c>
      <c r="X2887" t="s">
        <v>9970</v>
      </c>
      <c r="Y2887" t="s">
        <v>3333</v>
      </c>
      <c r="Z2887" s="8">
        <v>45679</v>
      </c>
      <c r="AA2887" s="9">
        <v>12.06</v>
      </c>
      <c r="AB2887" s="8">
        <v>78005.240000000005</v>
      </c>
      <c r="AD2887" s="10">
        <v>4730288</v>
      </c>
      <c r="AE2887" s="11">
        <v>46166</v>
      </c>
      <c r="AF2887" s="8">
        <v>45229.55</v>
      </c>
      <c r="AG2887" s="8">
        <v>21550.550000000003</v>
      </c>
      <c r="AH2887" s="12">
        <v>0.97957045454545466</v>
      </c>
      <c r="AI2887" s="8">
        <v>1786.9444444444446</v>
      </c>
      <c r="AJ2887" s="11">
        <v>48011.944444444445</v>
      </c>
      <c r="AK2887" s="11">
        <v>47599</v>
      </c>
      <c r="AL2887" s="10">
        <v>412</v>
      </c>
      <c r="AM2887">
        <v>62249.440000000002</v>
      </c>
      <c r="AN2887">
        <v>0.77363136363636364</v>
      </c>
      <c r="AO2887" s="40" t="str">
        <f>E2887&amp;F2887&amp;U2887</f>
        <v>SSPDRIV-TQCV</v>
      </c>
      <c r="AP2887" s="40" t="str">
        <f>_xlfn.XLOOKUP(AO2887,CrossRef!N:N,CrossRef!A:A,"NOT FOUND",0)</f>
        <v>SSP310100</v>
      </c>
      <c r="AQ2887" s="40" t="str">
        <f>IFERROR(_xlfn.XLOOKUP(AO2887,CrossRef!$N:$N,CrossRef!$E:$E,"Not Found"),"-")</f>
        <v>793F</v>
      </c>
      <c r="AR2887" s="40" t="str">
        <f>IFERROR(_xlfn.XLOOKUP(AO2887,CrossRef!$N:$N,CrossRef!$G:$G,"Not Found"),"-")</f>
        <v>3101 - TORQUE CONVERTER</v>
      </c>
      <c r="AS2887" s="40" t="str">
        <f>IFERROR(_xlfn.XLOOKUP(AO2887,CrossRef!$N:$N,CrossRef!$H:$H,"Not Found"),"-")</f>
        <v>00 - (NONE)</v>
      </c>
    </row>
    <row r="2888" spans="1:45" hidden="1" x14ac:dyDescent="0.3">
      <c r="A2888" s="38" t="str">
        <f>E2888&amp;F2888&amp;U2888</f>
        <v>SSPENGI-COSY</v>
      </c>
      <c r="B2888" s="38" t="str">
        <f>I2888&amp;D2888&amp;C2888</f>
        <v>TD6326135300</v>
      </c>
      <c r="C2888" s="38" t="str">
        <f>_xlfn.XLOOKUP(A2888,CrossRef!N:N,CrossRef!D:D,"",0)</f>
        <v>00</v>
      </c>
      <c r="D2888" s="38" t="str">
        <f>_xlfn.XLOOKUP(A2888,CrossRef!N:N,CrossRef!C:C,"",0)</f>
        <v>1353</v>
      </c>
      <c r="E2888" s="38" t="str">
        <f>LEFT(M2888,3)</f>
        <v>SSP</v>
      </c>
      <c r="F2888" s="38" t="str">
        <f>_xlfn.TEXTAFTER(J2888,"-")</f>
        <v>ENGI-COSY</v>
      </c>
      <c r="G2888" t="s">
        <v>2725</v>
      </c>
      <c r="H2888" t="s">
        <v>2726</v>
      </c>
      <c r="I2888" t="s">
        <v>2821</v>
      </c>
      <c r="J2888" s="7" t="s">
        <v>2555</v>
      </c>
      <c r="K2888" t="s">
        <v>2638</v>
      </c>
      <c r="L2888" t="s">
        <v>183</v>
      </c>
      <c r="M2888" t="s">
        <v>2822</v>
      </c>
      <c r="N2888" t="s">
        <v>2640</v>
      </c>
      <c r="O2888" t="s">
        <v>2803</v>
      </c>
      <c r="P2888" t="s">
        <v>2642</v>
      </c>
      <c r="Q2888" t="s">
        <v>2640</v>
      </c>
      <c r="R2888" t="s">
        <v>9971</v>
      </c>
      <c r="S2888" t="s">
        <v>2655</v>
      </c>
      <c r="T2888" t="s">
        <v>3253</v>
      </c>
      <c r="U2888" t="s">
        <v>2657</v>
      </c>
      <c r="V2888" s="7" t="s">
        <v>291</v>
      </c>
      <c r="W2888" s="8">
        <v>22000</v>
      </c>
      <c r="X2888" t="s">
        <v>9972</v>
      </c>
      <c r="Y2888" t="s">
        <v>3255</v>
      </c>
      <c r="Z2888" s="8">
        <v>45679</v>
      </c>
      <c r="AA2888" s="9">
        <v>12.06</v>
      </c>
      <c r="AB2888" s="8">
        <v>155138.51999999999</v>
      </c>
      <c r="AD2888" s="10">
        <v>4730604</v>
      </c>
      <c r="AE2888" s="11">
        <v>46169</v>
      </c>
      <c r="AF2888" s="8">
        <v>45229.55</v>
      </c>
      <c r="AG2888" s="8">
        <v>21550.550000000003</v>
      </c>
      <c r="AH2888" s="12">
        <v>0.97957045454545466</v>
      </c>
      <c r="AI2888" s="8">
        <v>1786.9444444444446</v>
      </c>
      <c r="AJ2888" s="11">
        <v>48011.944444444445</v>
      </c>
      <c r="AK2888" s="11">
        <v>47599</v>
      </c>
      <c r="AL2888" s="10">
        <v>412</v>
      </c>
      <c r="AM2888">
        <v>62249.440000000002</v>
      </c>
      <c r="AN2888">
        <v>0.77363136363636364</v>
      </c>
      <c r="AO2888" s="40" t="str">
        <f>E2888&amp;F2888&amp;U2888</f>
        <v>SSPENGI-COSY</v>
      </c>
      <c r="AP2888" s="40" t="str">
        <f>_xlfn.XLOOKUP(AO2888,CrossRef!N:N,CrossRef!A:A,"NOT FOUND",0)</f>
        <v>SSP135300</v>
      </c>
      <c r="AQ2888" s="40" t="str">
        <f>IFERROR(_xlfn.XLOOKUP(AO2888,CrossRef!$N:$N,CrossRef!$E:$E,"Not Found"),"-")</f>
        <v>793F</v>
      </c>
      <c r="AR2888" s="40" t="str">
        <f>IFERROR(_xlfn.XLOOKUP(AO2888,CrossRef!$N:$N,CrossRef!$G:$G,"Not Found"),"-")</f>
        <v>1353 - RADIATOR</v>
      </c>
      <c r="AS2888" s="40" t="str">
        <f>IFERROR(_xlfn.XLOOKUP(AO2888,CrossRef!$N:$N,CrossRef!$H:$H,"Not Found"),"-")</f>
        <v>00 - (NONE)</v>
      </c>
    </row>
    <row r="2889" spans="1:45" hidden="1" x14ac:dyDescent="0.3">
      <c r="A2889" s="38" t="str">
        <f>E2889&amp;F2889&amp;U2889</f>
        <v>SSPENGI</v>
      </c>
      <c r="B2889" s="38" t="str">
        <f>I2889&amp;D2889&amp;C2889</f>
        <v>TD6326100000</v>
      </c>
      <c r="C2889" s="38" t="str">
        <f>_xlfn.XLOOKUP(A2889,CrossRef!N:N,CrossRef!D:D,"",0)</f>
        <v>00</v>
      </c>
      <c r="D2889" s="38" t="str">
        <f>_xlfn.XLOOKUP(A2889,CrossRef!N:N,CrossRef!C:C,"",0)</f>
        <v>1000</v>
      </c>
      <c r="E2889" s="38" t="str">
        <f>LEFT(M2889,3)</f>
        <v>SSP</v>
      </c>
      <c r="F2889" s="38" t="str">
        <f>_xlfn.TEXTAFTER(J2889,"-")</f>
        <v>ENGI</v>
      </c>
      <c r="G2889" t="s">
        <v>2725</v>
      </c>
      <c r="H2889" t="s">
        <v>2726</v>
      </c>
      <c r="I2889" t="s">
        <v>2821</v>
      </c>
      <c r="J2889" s="7" t="s">
        <v>2008</v>
      </c>
      <c r="K2889" t="s">
        <v>2638</v>
      </c>
      <c r="L2889" t="s">
        <v>183</v>
      </c>
      <c r="M2889" t="s">
        <v>2822</v>
      </c>
      <c r="N2889" t="s">
        <v>2640</v>
      </c>
      <c r="O2889" t="s">
        <v>2803</v>
      </c>
      <c r="P2889" t="s">
        <v>2642</v>
      </c>
      <c r="Q2889" t="s">
        <v>2640</v>
      </c>
      <c r="R2889" t="s">
        <v>9973</v>
      </c>
      <c r="S2889" t="s">
        <v>2655</v>
      </c>
      <c r="T2889" t="s">
        <v>3265</v>
      </c>
      <c r="U2889" t="s">
        <v>2657</v>
      </c>
      <c r="V2889" s="7" t="s">
        <v>163</v>
      </c>
      <c r="W2889" s="8">
        <v>22000</v>
      </c>
      <c r="X2889" t="s">
        <v>7403</v>
      </c>
      <c r="Y2889" t="s">
        <v>3276</v>
      </c>
      <c r="Z2889" s="8">
        <v>45679</v>
      </c>
      <c r="AA2889" s="9">
        <v>12.06</v>
      </c>
      <c r="AB2889" s="8">
        <v>734479.95</v>
      </c>
      <c r="AD2889" s="10">
        <v>4730740</v>
      </c>
      <c r="AE2889" s="11">
        <v>46172</v>
      </c>
      <c r="AF2889" s="8">
        <v>45233.81</v>
      </c>
      <c r="AG2889" s="8">
        <v>21554.809999999998</v>
      </c>
      <c r="AH2889" s="12">
        <v>0.97976409090909078</v>
      </c>
      <c r="AI2889" s="8">
        <v>1787.2976782752899</v>
      </c>
      <c r="AJ2889" s="11">
        <v>48012.297678275463</v>
      </c>
      <c r="AK2889" s="11"/>
      <c r="AL2889" s="10"/>
      <c r="AO2889" s="40" t="str">
        <f>E2889&amp;F2889&amp;U2889</f>
        <v>SSPENGI</v>
      </c>
      <c r="AP2889" s="40" t="str">
        <f>_xlfn.XLOOKUP(AO2889,CrossRef!N:N,CrossRef!A:A,"NOT FOUND",0)</f>
        <v>SSP100000</v>
      </c>
      <c r="AQ2889" s="40" t="str">
        <f>IFERROR(_xlfn.XLOOKUP(AO2889,CrossRef!$N:$N,CrossRef!$E:$E,"Not Found"),"-")</f>
        <v>793F</v>
      </c>
      <c r="AR2889" s="40" t="str">
        <f>IFERROR(_xlfn.XLOOKUP(AO2889,CrossRef!$N:$N,CrossRef!$G:$G,"Not Found"),"-")</f>
        <v>1000 - ENGINE</v>
      </c>
      <c r="AS2889" s="40" t="str">
        <f>IFERROR(_xlfn.XLOOKUP(AO2889,CrossRef!$N:$N,CrossRef!$H:$H,"Not Found"),"-")</f>
        <v>00 - (NONE)</v>
      </c>
    </row>
    <row r="2890" spans="1:45" hidden="1" x14ac:dyDescent="0.3">
      <c r="A2890" s="38" t="str">
        <f>E2890&amp;F2890&amp;U2890</f>
        <v>6HKDRIV-FIDVLHR</v>
      </c>
      <c r="B2890" s="38" t="str">
        <f>I2890&amp;D2890&amp;C2890</f>
        <v>TD61004050LR</v>
      </c>
      <c r="C2890" s="38" t="str">
        <f>_xlfn.XLOOKUP(A2890,CrossRef!N:N,CrossRef!D:D,"",0)</f>
        <v>LR</v>
      </c>
      <c r="D2890" s="38" t="str">
        <f>_xlfn.XLOOKUP(A2890,CrossRef!N:N,CrossRef!C:C,"",0)</f>
        <v>4050</v>
      </c>
      <c r="E2890" s="38" t="str">
        <f>LEFT(M2890,3)</f>
        <v>6HK</v>
      </c>
      <c r="F2890" s="38" t="str">
        <f>_xlfn.TEXTAFTER(J2890,"-")</f>
        <v>DRIV-FIDV</v>
      </c>
      <c r="G2890" t="s">
        <v>2648</v>
      </c>
      <c r="H2890" t="s">
        <v>2649</v>
      </c>
      <c r="I2890" t="s">
        <v>2691</v>
      </c>
      <c r="J2890" s="7" t="s">
        <v>6520</v>
      </c>
      <c r="K2890" t="s">
        <v>2638</v>
      </c>
      <c r="L2890" t="s">
        <v>148</v>
      </c>
      <c r="M2890" t="s">
        <v>2692</v>
      </c>
      <c r="N2890" t="s">
        <v>2652</v>
      </c>
      <c r="O2890" t="s">
        <v>2653</v>
      </c>
      <c r="P2890" t="s">
        <v>2642</v>
      </c>
      <c r="Q2890" t="s">
        <v>2640</v>
      </c>
      <c r="R2890" t="s">
        <v>9974</v>
      </c>
      <c r="S2890" t="s">
        <v>2655</v>
      </c>
      <c r="T2890" t="s">
        <v>2682</v>
      </c>
      <c r="U2890" t="s">
        <v>491</v>
      </c>
      <c r="V2890" s="7" t="s">
        <v>591</v>
      </c>
      <c r="W2890" s="8">
        <v>22000</v>
      </c>
      <c r="X2890" t="s">
        <v>9975</v>
      </c>
      <c r="Y2890" t="s">
        <v>2684</v>
      </c>
      <c r="Z2890" s="8">
        <v>63465.2</v>
      </c>
      <c r="AA2890" s="9">
        <v>9.89</v>
      </c>
      <c r="AB2890" s="8">
        <v>128611.53</v>
      </c>
      <c r="AD2890" s="10">
        <v>4886728</v>
      </c>
      <c r="AE2890" s="11">
        <v>46052</v>
      </c>
      <c r="AF2890" s="8">
        <v>63020.2</v>
      </c>
      <c r="AG2890" s="8">
        <v>21555</v>
      </c>
      <c r="AH2890" s="12">
        <v>0.97977272727272724</v>
      </c>
      <c r="AI2890" s="8">
        <v>2179.474216380182</v>
      </c>
      <c r="AJ2890" s="11">
        <v>48404.474216400464</v>
      </c>
      <c r="AK2890" s="11">
        <v>47196</v>
      </c>
      <c r="AL2890" s="10">
        <v>1208</v>
      </c>
      <c r="AM2890">
        <v>73068.39</v>
      </c>
      <c r="AN2890">
        <v>0.45673590909090922</v>
      </c>
      <c r="AO2890" s="40" t="str">
        <f>E2890&amp;F2890&amp;U2890</f>
        <v>6HKDRIV-FIDVLHR</v>
      </c>
      <c r="AP2890" s="40" t="str">
        <f>_xlfn.XLOOKUP(AO2890,CrossRef!N:N,CrossRef!A:A,"NOT FOUND",0)</f>
        <v>6HK4050LR</v>
      </c>
      <c r="AQ2890" s="40" t="str">
        <f>IFERROR(_xlfn.XLOOKUP(AO2890,CrossRef!$N:$N,CrossRef!$E:$E,"Not Found"),"-")</f>
        <v>785B</v>
      </c>
      <c r="AR2890" s="40" t="str">
        <f>IFERROR(_xlfn.XLOOKUP(AO2890,CrossRef!$N:$N,CrossRef!$G:$G,"Not Found"),"-")</f>
        <v>4050 - FINAL DRIVE</v>
      </c>
      <c r="AS2890" s="40" t="str">
        <f>IFERROR(_xlfn.XLOOKUP(AO2890,CrossRef!$N:$N,CrossRef!$H:$H,"Not Found"),"-")</f>
        <v>LR - LEFT REAR</v>
      </c>
    </row>
    <row r="2891" spans="1:45" hidden="1" x14ac:dyDescent="0.3">
      <c r="A2891" s="38" t="str">
        <f>E2891&amp;F2891&amp;U2891</f>
        <v>APXDRIV-FIDVLHR</v>
      </c>
      <c r="B2891" s="38" t="str">
        <f>I2891&amp;D2891&amp;C2891</f>
        <v>TD61334008LR</v>
      </c>
      <c r="C2891" s="38" t="str">
        <f>_xlfn.XLOOKUP(A2891,CrossRef!N:N,CrossRef!D:D,"",0)</f>
        <v>LR</v>
      </c>
      <c r="D2891" s="38" t="str">
        <f>_xlfn.XLOOKUP(A2891,CrossRef!N:N,CrossRef!C:C,"",0)</f>
        <v>4008</v>
      </c>
      <c r="E2891" s="38" t="str">
        <f>LEFT(M2891,3)</f>
        <v>APX</v>
      </c>
      <c r="F2891" s="38" t="str">
        <f>_xlfn.TEXTAFTER(J2891,"-")</f>
        <v>DRIV-FIDV</v>
      </c>
      <c r="G2891" t="s">
        <v>2648</v>
      </c>
      <c r="H2891" t="s">
        <v>2649</v>
      </c>
      <c r="I2891" t="s">
        <v>4446</v>
      </c>
      <c r="J2891" s="7" t="s">
        <v>1923</v>
      </c>
      <c r="K2891" t="s">
        <v>2638</v>
      </c>
      <c r="L2891" t="s">
        <v>177</v>
      </c>
      <c r="M2891" t="s">
        <v>4447</v>
      </c>
      <c r="N2891" t="s">
        <v>2640</v>
      </c>
      <c r="O2891" t="s">
        <v>2653</v>
      </c>
      <c r="P2891" t="s">
        <v>2642</v>
      </c>
      <c r="Q2891" t="s">
        <v>2640</v>
      </c>
      <c r="R2891" t="s">
        <v>9976</v>
      </c>
      <c r="S2891" t="s">
        <v>2655</v>
      </c>
      <c r="T2891" t="s">
        <v>2682</v>
      </c>
      <c r="U2891" t="s">
        <v>491</v>
      </c>
      <c r="V2891" s="7" t="s">
        <v>591</v>
      </c>
      <c r="W2891" s="8">
        <v>22000</v>
      </c>
      <c r="X2891" t="s">
        <v>9977</v>
      </c>
      <c r="Y2891" t="s">
        <v>3907</v>
      </c>
      <c r="Z2891" s="8">
        <v>76275.86</v>
      </c>
      <c r="AA2891" s="9">
        <v>15.94</v>
      </c>
      <c r="AB2891" s="8">
        <v>128611.53</v>
      </c>
      <c r="AD2891" s="10">
        <v>5015036</v>
      </c>
      <c r="AE2891" s="11">
        <v>46198</v>
      </c>
      <c r="AF2891" s="8">
        <v>75837.990000000005</v>
      </c>
      <c r="AG2891" s="8">
        <v>21562.130000000005</v>
      </c>
      <c r="AH2891" s="12">
        <v>0.98009681818181837</v>
      </c>
      <c r="AI2891" s="8">
        <v>1352.7057716436641</v>
      </c>
      <c r="AJ2891" s="11">
        <v>47577.705771643516</v>
      </c>
      <c r="AK2891" s="11">
        <v>47206</v>
      </c>
      <c r="AL2891" s="10">
        <v>371</v>
      </c>
      <c r="AM2891">
        <v>91913</v>
      </c>
      <c r="AN2891">
        <v>0.73068227272727249</v>
      </c>
      <c r="AO2891" s="40" t="str">
        <f>E2891&amp;F2891&amp;U2891</f>
        <v>APXDRIV-FIDVLHR</v>
      </c>
      <c r="AP2891" s="40" t="str">
        <f>_xlfn.XLOOKUP(AO2891,CrossRef!N:N,CrossRef!A:A,"NOT FOUND",0)</f>
        <v>APX4008LR</v>
      </c>
      <c r="AQ2891" s="40" t="str">
        <f>IFERROR(_xlfn.XLOOKUP(AO2891,CrossRef!$N:$N,CrossRef!$E:$E,"Not Found"),"-")</f>
        <v>785C</v>
      </c>
      <c r="AR2891" s="40" t="str">
        <f>IFERROR(_xlfn.XLOOKUP(AO2891,CrossRef!$N:$N,CrossRef!$G:$G,"Not Found"),"-")</f>
        <v>4008 - FINAL DRIVE, BRAKE &amp; WHEEL</v>
      </c>
      <c r="AS2891" s="40" t="str">
        <f>IFERROR(_xlfn.XLOOKUP(AO2891,CrossRef!$N:$N,CrossRef!$H:$H,"Not Found"),"-")</f>
        <v>LR - LEFT REAR</v>
      </c>
    </row>
    <row r="2892" spans="1:45" hidden="1" x14ac:dyDescent="0.3">
      <c r="A2892" s="38" t="str">
        <f>E2892&amp;F2892&amp;U2892</f>
        <v>APXSURE-SPSNLHF</v>
      </c>
      <c r="B2892" s="38" t="str">
        <f>I2892&amp;D2892&amp;C2892</f>
        <v>TD64927201LF</v>
      </c>
      <c r="C2892" s="38" t="str">
        <f>_xlfn.XLOOKUP(A2892,CrossRef!N:N,CrossRef!D:D,"",0)</f>
        <v>LF</v>
      </c>
      <c r="D2892" s="38" t="str">
        <f>_xlfn.XLOOKUP(A2892,CrossRef!N:N,CrossRef!C:C,"",0)</f>
        <v>7201</v>
      </c>
      <c r="E2892" s="38" t="str">
        <f>LEFT(M2892,3)</f>
        <v>APX</v>
      </c>
      <c r="F2892" s="38" t="str">
        <f>_xlfn.TEXTAFTER(J2892,"-")</f>
        <v>SURE-SPSN</v>
      </c>
      <c r="G2892" t="s">
        <v>2635</v>
      </c>
      <c r="H2892" t="s">
        <v>2636</v>
      </c>
      <c r="I2892" t="s">
        <v>5890</v>
      </c>
      <c r="J2892" s="7" t="s">
        <v>2158</v>
      </c>
      <c r="K2892" t="s">
        <v>2638</v>
      </c>
      <c r="L2892" t="s">
        <v>177</v>
      </c>
      <c r="M2892" t="s">
        <v>5891</v>
      </c>
      <c r="N2892" t="s">
        <v>2640</v>
      </c>
      <c r="O2892" t="s">
        <v>2653</v>
      </c>
      <c r="P2892" t="s">
        <v>2642</v>
      </c>
      <c r="Q2892" t="s">
        <v>2662</v>
      </c>
      <c r="R2892" t="s">
        <v>9978</v>
      </c>
      <c r="S2892" t="s">
        <v>2644</v>
      </c>
      <c r="T2892" t="s">
        <v>2720</v>
      </c>
      <c r="U2892" t="s">
        <v>485</v>
      </c>
      <c r="V2892" s="7" t="s">
        <v>935</v>
      </c>
      <c r="W2892" s="8">
        <v>22000</v>
      </c>
      <c r="X2892" t="s">
        <v>9979</v>
      </c>
      <c r="Y2892" t="s">
        <v>9980</v>
      </c>
      <c r="Z2892" s="8">
        <v>64439</v>
      </c>
      <c r="AA2892" s="9">
        <v>5.1100000000000003</v>
      </c>
      <c r="AB2892" s="8">
        <v>29554.47</v>
      </c>
      <c r="AD2892" s="10">
        <v>4591193</v>
      </c>
      <c r="AE2892" s="11">
        <v>45983</v>
      </c>
      <c r="AF2892" s="8">
        <v>64101.84</v>
      </c>
      <c r="AG2892" s="8">
        <v>21662.839999999997</v>
      </c>
      <c r="AH2892" s="12">
        <v>0.98467454545454525</v>
      </c>
      <c r="AI2892" s="8">
        <v>4239.3033268101753</v>
      </c>
      <c r="AJ2892" s="11">
        <v>50464.303326817128</v>
      </c>
      <c r="AK2892" s="11">
        <v>47362</v>
      </c>
      <c r="AL2892" s="10">
        <v>3102</v>
      </c>
      <c r="AM2892">
        <v>70249.070000000007</v>
      </c>
      <c r="AN2892">
        <v>0.27941954545454595</v>
      </c>
      <c r="AO2892" s="40" t="str">
        <f>E2892&amp;F2892&amp;U2892</f>
        <v>APXSURE-SPSNLHF</v>
      </c>
      <c r="AP2892" s="40" t="str">
        <f>_xlfn.XLOOKUP(AO2892,CrossRef!N:N,CrossRef!A:A,"NOT FOUND",0)</f>
        <v>APX7201LF</v>
      </c>
      <c r="AQ2892" s="40" t="str">
        <f>IFERROR(_xlfn.XLOOKUP(AO2892,CrossRef!$N:$N,CrossRef!$E:$E,"Not Found"),"-")</f>
        <v>785C</v>
      </c>
      <c r="AR2892" s="40" t="str">
        <f>IFERROR(_xlfn.XLOOKUP(AO2892,CrossRef!$N:$N,CrossRef!$G:$G,"Not Found"),"-")</f>
        <v>7201 - SUSPENSION CYLINDER</v>
      </c>
      <c r="AS2892" s="40" t="str">
        <f>IFERROR(_xlfn.XLOOKUP(AO2892,CrossRef!$N:$N,CrossRef!$H:$H,"Not Found"),"-")</f>
        <v>LF - LEFT FRONT</v>
      </c>
    </row>
    <row r="2893" spans="1:45" hidden="1" x14ac:dyDescent="0.3">
      <c r="A2893" s="38" t="str">
        <f>E2893&amp;F2893&amp;U2893</f>
        <v>APXSURE-SPSNRHF</v>
      </c>
      <c r="B2893" s="38" t="str">
        <f>I2893&amp;D2893&amp;C2893</f>
        <v>TD64927201RF</v>
      </c>
      <c r="C2893" s="38" t="str">
        <f>_xlfn.XLOOKUP(A2893,CrossRef!N:N,CrossRef!D:D,"",0)</f>
        <v>RF</v>
      </c>
      <c r="D2893" s="38" t="str">
        <f>_xlfn.XLOOKUP(A2893,CrossRef!N:N,CrossRef!C:C,"",0)</f>
        <v>7201</v>
      </c>
      <c r="E2893" s="38" t="str">
        <f>LEFT(M2893,3)</f>
        <v>APX</v>
      </c>
      <c r="F2893" s="38" t="str">
        <f>_xlfn.TEXTAFTER(J2893,"-")</f>
        <v>SURE-SPSN</v>
      </c>
      <c r="G2893" t="s">
        <v>2635</v>
      </c>
      <c r="H2893" t="s">
        <v>2636</v>
      </c>
      <c r="I2893" t="s">
        <v>5890</v>
      </c>
      <c r="J2893" s="7" t="s">
        <v>2158</v>
      </c>
      <c r="K2893" t="s">
        <v>2638</v>
      </c>
      <c r="L2893" t="s">
        <v>177</v>
      </c>
      <c r="M2893" t="s">
        <v>5891</v>
      </c>
      <c r="N2893" t="s">
        <v>2640</v>
      </c>
      <c r="O2893" t="s">
        <v>2653</v>
      </c>
      <c r="P2893" t="s">
        <v>2642</v>
      </c>
      <c r="Q2893" t="s">
        <v>2662</v>
      </c>
      <c r="R2893" t="s">
        <v>9981</v>
      </c>
      <c r="S2893" t="s">
        <v>2644</v>
      </c>
      <c r="T2893" t="s">
        <v>2720</v>
      </c>
      <c r="U2893" t="s">
        <v>488</v>
      </c>
      <c r="V2893" s="7" t="s">
        <v>1042</v>
      </c>
      <c r="W2893" s="8">
        <v>22000</v>
      </c>
      <c r="X2893" t="s">
        <v>9982</v>
      </c>
      <c r="Y2893" t="s">
        <v>9980</v>
      </c>
      <c r="Z2893" s="8">
        <v>64439</v>
      </c>
      <c r="AA2893" s="9">
        <v>5.1100000000000003</v>
      </c>
      <c r="AB2893" s="8">
        <v>29554.47</v>
      </c>
      <c r="AD2893" s="10">
        <v>4591234</v>
      </c>
      <c r="AE2893" s="11">
        <v>45983</v>
      </c>
      <c r="AF2893" s="8">
        <v>64101.84</v>
      </c>
      <c r="AG2893" s="8">
        <v>21662.839999999997</v>
      </c>
      <c r="AH2893" s="12">
        <v>0.98467454545454525</v>
      </c>
      <c r="AI2893" s="8">
        <v>4239.3033268101753</v>
      </c>
      <c r="AJ2893" s="11">
        <v>50464.303326817128</v>
      </c>
      <c r="AK2893" s="11">
        <v>47362</v>
      </c>
      <c r="AL2893" s="10">
        <v>3102</v>
      </c>
      <c r="AM2893">
        <v>70249.070000000007</v>
      </c>
      <c r="AN2893">
        <v>0.27941954545454595</v>
      </c>
      <c r="AO2893" s="40" t="str">
        <f>E2893&amp;F2893&amp;U2893</f>
        <v>APXSURE-SPSNRHF</v>
      </c>
      <c r="AP2893" s="40" t="str">
        <f>_xlfn.XLOOKUP(AO2893,CrossRef!N:N,CrossRef!A:A,"NOT FOUND",0)</f>
        <v>APX7201RF</v>
      </c>
      <c r="AQ2893" s="40" t="str">
        <f>IFERROR(_xlfn.XLOOKUP(AO2893,CrossRef!$N:$N,CrossRef!$E:$E,"Not Found"),"-")</f>
        <v>785C</v>
      </c>
      <c r="AR2893" s="40" t="str">
        <f>IFERROR(_xlfn.XLOOKUP(AO2893,CrossRef!$N:$N,CrossRef!$G:$G,"Not Found"),"-")</f>
        <v>7201 - SUSPENSION CYLINDER</v>
      </c>
      <c r="AS2893" s="40" t="str">
        <f>IFERROR(_xlfn.XLOOKUP(AO2893,CrossRef!$N:$N,CrossRef!$H:$H,"Not Found"),"-")</f>
        <v>RF - RIGHT FRONT</v>
      </c>
    </row>
    <row r="2894" spans="1:45" hidden="1" x14ac:dyDescent="0.3">
      <c r="A2894" s="38" t="str">
        <f>E2894&amp;F2894&amp;U2894</f>
        <v>HCMHYSY-MOHYRH</v>
      </c>
      <c r="B2894" s="38" t="str">
        <f>I2894&amp;D2894&amp;C2894</f>
        <v>EX71134351RI</v>
      </c>
      <c r="C2894" s="38" t="str">
        <f>_xlfn.XLOOKUP(A2894,CrossRef!N:N,CrossRef!D:D,"",0)</f>
        <v>RI</v>
      </c>
      <c r="D2894" s="38" t="str">
        <f>_xlfn.XLOOKUP(A2894,CrossRef!N:N,CrossRef!C:C,"",0)</f>
        <v>4351</v>
      </c>
      <c r="E2894" s="38" t="str">
        <f>LEFT(M2894,3)</f>
        <v>HCM</v>
      </c>
      <c r="F2894" s="38" t="str">
        <f>_xlfn.TEXTAFTER(J2894,"-")</f>
        <v>HYSY-MOHY</v>
      </c>
      <c r="G2894" t="s">
        <v>2648</v>
      </c>
      <c r="H2894" t="s">
        <v>2649</v>
      </c>
      <c r="I2894" t="s">
        <v>3463</v>
      </c>
      <c r="J2894" s="7" t="s">
        <v>2556</v>
      </c>
      <c r="K2894" t="s">
        <v>2668</v>
      </c>
      <c r="L2894" t="s">
        <v>415</v>
      </c>
      <c r="M2894" t="s">
        <v>3465</v>
      </c>
      <c r="N2894" t="s">
        <v>2640</v>
      </c>
      <c r="O2894" t="s">
        <v>2803</v>
      </c>
      <c r="P2894" t="s">
        <v>2642</v>
      </c>
      <c r="Q2894" t="s">
        <v>2640</v>
      </c>
      <c r="R2894" t="s">
        <v>9983</v>
      </c>
      <c r="S2894" t="s">
        <v>2655</v>
      </c>
      <c r="T2894" t="s">
        <v>2882</v>
      </c>
      <c r="U2894" t="s">
        <v>63</v>
      </c>
      <c r="V2894" s="7" t="s">
        <v>1918</v>
      </c>
      <c r="W2894" s="8">
        <v>24000</v>
      </c>
      <c r="X2894" t="s">
        <v>9984</v>
      </c>
      <c r="Y2894" t="s">
        <v>7002</v>
      </c>
      <c r="Z2894" s="8">
        <v>36071.949999999997</v>
      </c>
      <c r="AA2894" s="9">
        <v>13.94</v>
      </c>
      <c r="AB2894" s="8">
        <v>29192.05</v>
      </c>
      <c r="AD2894" s="10">
        <v>4890255</v>
      </c>
      <c r="AE2894" s="11">
        <v>46071</v>
      </c>
      <c r="AF2894" s="8">
        <v>33793.050000000003</v>
      </c>
      <c r="AG2894" s="8">
        <v>21721.100000000006</v>
      </c>
      <c r="AH2894" s="12">
        <v>0.90504583333333355</v>
      </c>
      <c r="AI2894" s="8">
        <v>1558.1850789096131</v>
      </c>
      <c r="AJ2894" s="11">
        <v>47783.18507890046</v>
      </c>
      <c r="AK2894" s="11">
        <v>47545</v>
      </c>
      <c r="AL2894" s="10">
        <v>238</v>
      </c>
      <c r="AM2894">
        <v>54472.75</v>
      </c>
      <c r="AN2894">
        <v>0.8616541666666665</v>
      </c>
      <c r="AO2894" s="40" t="str">
        <f>E2894&amp;F2894&amp;U2894</f>
        <v>HCMHYSY-MOHYRH</v>
      </c>
      <c r="AP2894" s="40" t="str">
        <f>_xlfn.XLOOKUP(AO2894,CrossRef!N:N,CrossRef!A:A,"NOT FOUND",0)</f>
        <v>HCM4351RI</v>
      </c>
      <c r="AQ2894" s="40" t="str">
        <f>IFERROR(_xlfn.XLOOKUP(AO2894,CrossRef!$N:$N,CrossRef!$E:$E,"Not Found"),"-")</f>
        <v>EX2500</v>
      </c>
      <c r="AR2894" s="40" t="str">
        <f>IFERROR(_xlfn.XLOOKUP(AO2894,CrossRef!$N:$N,CrossRef!$G:$G,"Not Found"),"-")</f>
        <v>4351 - HYD PROPEL/DRIVE MOTOR</v>
      </c>
      <c r="AS2894" s="40" t="str">
        <f>IFERROR(_xlfn.XLOOKUP(AO2894,CrossRef!$N:$N,CrossRef!$H:$H,"Not Found"),"-")</f>
        <v>RI - RIGHT</v>
      </c>
    </row>
    <row r="2895" spans="1:45" hidden="1" x14ac:dyDescent="0.3">
      <c r="A2895" s="38" t="str">
        <f>E2895&amp;F2895&amp;U2895</f>
        <v>HCMHYSY-MOHYLH</v>
      </c>
      <c r="B2895" s="38" t="str">
        <f>I2895&amp;D2895&amp;C2895</f>
        <v>EX71134351LT</v>
      </c>
      <c r="C2895" s="38" t="str">
        <f>_xlfn.XLOOKUP(A2895,CrossRef!N:N,CrossRef!D:D,"",0)</f>
        <v>LT</v>
      </c>
      <c r="D2895" s="38" t="str">
        <f>_xlfn.XLOOKUP(A2895,CrossRef!N:N,CrossRef!C:C,"",0)</f>
        <v>4351</v>
      </c>
      <c r="E2895" s="38" t="str">
        <f>LEFT(M2895,3)</f>
        <v>HCM</v>
      </c>
      <c r="F2895" s="38" t="str">
        <f>_xlfn.TEXTAFTER(J2895,"-")</f>
        <v>HYSY-MOHY</v>
      </c>
      <c r="G2895" t="s">
        <v>2648</v>
      </c>
      <c r="H2895" t="s">
        <v>2649</v>
      </c>
      <c r="I2895" t="s">
        <v>3463</v>
      </c>
      <c r="J2895" s="7" t="s">
        <v>2556</v>
      </c>
      <c r="K2895" t="s">
        <v>2668</v>
      </c>
      <c r="L2895" t="s">
        <v>415</v>
      </c>
      <c r="M2895" t="s">
        <v>3465</v>
      </c>
      <c r="N2895" t="s">
        <v>2640</v>
      </c>
      <c r="O2895" t="s">
        <v>2803</v>
      </c>
      <c r="P2895" t="s">
        <v>2642</v>
      </c>
      <c r="Q2895" t="s">
        <v>2640</v>
      </c>
      <c r="R2895" t="s">
        <v>9985</v>
      </c>
      <c r="S2895" t="s">
        <v>2655</v>
      </c>
      <c r="T2895" t="s">
        <v>2882</v>
      </c>
      <c r="U2895" t="s">
        <v>59</v>
      </c>
      <c r="V2895" s="7" t="s">
        <v>1566</v>
      </c>
      <c r="W2895" s="8">
        <v>24000</v>
      </c>
      <c r="X2895" t="s">
        <v>9986</v>
      </c>
      <c r="Y2895" t="s">
        <v>7002</v>
      </c>
      <c r="Z2895" s="8">
        <v>36071.949999999997</v>
      </c>
      <c r="AA2895" s="9">
        <v>13.94</v>
      </c>
      <c r="AB2895" s="8">
        <v>29192.05</v>
      </c>
      <c r="AD2895" s="10">
        <v>4890256</v>
      </c>
      <c r="AE2895" s="11">
        <v>46071</v>
      </c>
      <c r="AF2895" s="8">
        <v>33793.050000000003</v>
      </c>
      <c r="AG2895" s="8">
        <v>21721.100000000006</v>
      </c>
      <c r="AH2895" s="12">
        <v>0.90504583333333355</v>
      </c>
      <c r="AI2895" s="8">
        <v>1558.1850789096131</v>
      </c>
      <c r="AJ2895" s="11">
        <v>47783.18507890046</v>
      </c>
      <c r="AK2895" s="11">
        <v>47545</v>
      </c>
      <c r="AL2895" s="10">
        <v>238</v>
      </c>
      <c r="AM2895">
        <v>54472.75</v>
      </c>
      <c r="AN2895">
        <v>0.8616541666666665</v>
      </c>
      <c r="AO2895" s="40" t="str">
        <f>E2895&amp;F2895&amp;U2895</f>
        <v>HCMHYSY-MOHYLH</v>
      </c>
      <c r="AP2895" s="40" t="str">
        <f>_xlfn.XLOOKUP(AO2895,CrossRef!N:N,CrossRef!A:A,"NOT FOUND",0)</f>
        <v>HCM4351LT</v>
      </c>
      <c r="AQ2895" s="40" t="str">
        <f>IFERROR(_xlfn.XLOOKUP(AO2895,CrossRef!$N:$N,CrossRef!$E:$E,"Not Found"),"-")</f>
        <v>EX2500</v>
      </c>
      <c r="AR2895" s="40" t="str">
        <f>IFERROR(_xlfn.XLOOKUP(AO2895,CrossRef!$N:$N,CrossRef!$G:$G,"Not Found"),"-")</f>
        <v>4351 - HYD PROPEL/DRIVE MOTOR</v>
      </c>
      <c r="AS2895" s="40" t="str">
        <f>IFERROR(_xlfn.XLOOKUP(AO2895,CrossRef!$N:$N,CrossRef!$H:$H,"Not Found"),"-")</f>
        <v>LT - LEFT</v>
      </c>
    </row>
    <row r="2896" spans="1:45" hidden="1" x14ac:dyDescent="0.3">
      <c r="A2896" s="38" t="str">
        <f>E2896&amp;F2896&amp;U2896</f>
        <v>SSPDRIV-FIDVLHR</v>
      </c>
      <c r="B2896" s="38" t="str">
        <f>I2896&amp;D2896&amp;C2896</f>
        <v>TD63264008LR</v>
      </c>
      <c r="C2896" s="38" t="str">
        <f>_xlfn.XLOOKUP(A2896,CrossRef!N:N,CrossRef!D:D,"",0)</f>
        <v>LR</v>
      </c>
      <c r="D2896" s="38" t="str">
        <f>_xlfn.XLOOKUP(A2896,CrossRef!N:N,CrossRef!C:C,"",0)</f>
        <v>4008</v>
      </c>
      <c r="E2896" s="38" t="str">
        <f>LEFT(M2896,3)</f>
        <v>SSP</v>
      </c>
      <c r="F2896" s="38" t="str">
        <f>_xlfn.TEXTAFTER(J2896,"-")</f>
        <v>DRIV-FIDV</v>
      </c>
      <c r="G2896" t="s">
        <v>2725</v>
      </c>
      <c r="H2896" t="s">
        <v>2726</v>
      </c>
      <c r="I2896" t="s">
        <v>2821</v>
      </c>
      <c r="J2896" s="7" t="s">
        <v>1706</v>
      </c>
      <c r="K2896" t="s">
        <v>2638</v>
      </c>
      <c r="L2896" t="s">
        <v>183</v>
      </c>
      <c r="M2896" t="s">
        <v>2822</v>
      </c>
      <c r="N2896" t="s">
        <v>2640</v>
      </c>
      <c r="O2896" t="s">
        <v>2803</v>
      </c>
      <c r="P2896" t="s">
        <v>2642</v>
      </c>
      <c r="Q2896" t="s">
        <v>2640</v>
      </c>
      <c r="R2896" t="s">
        <v>9987</v>
      </c>
      <c r="S2896" t="s">
        <v>2655</v>
      </c>
      <c r="T2896" t="s">
        <v>2682</v>
      </c>
      <c r="U2896" t="s">
        <v>491</v>
      </c>
      <c r="V2896" s="7" t="s">
        <v>548</v>
      </c>
      <c r="W2896" s="8">
        <v>24000</v>
      </c>
      <c r="X2896" t="s">
        <v>9988</v>
      </c>
      <c r="Y2896" t="s">
        <v>7899</v>
      </c>
      <c r="Z2896" s="8">
        <v>45679</v>
      </c>
      <c r="AA2896" s="9">
        <v>12.06</v>
      </c>
      <c r="AB2896" s="8">
        <v>152733.69</v>
      </c>
      <c r="AD2896" s="10">
        <v>4885711</v>
      </c>
      <c r="AE2896" s="11">
        <v>46048</v>
      </c>
      <c r="AF2896" s="8">
        <v>43521.19</v>
      </c>
      <c r="AG2896" s="8">
        <v>21842.190000000002</v>
      </c>
      <c r="AH2896" s="12">
        <v>0.91009125000000013</v>
      </c>
      <c r="AI2896" s="8">
        <v>1811.126865671642</v>
      </c>
      <c r="AJ2896" s="11">
        <v>48036.126865659724</v>
      </c>
      <c r="AK2896" s="11">
        <v>47618</v>
      </c>
      <c r="AL2896" s="10">
        <v>418</v>
      </c>
      <c r="AM2896">
        <v>62478.58</v>
      </c>
      <c r="AN2896">
        <v>0.78989124999999993</v>
      </c>
      <c r="AO2896" s="40" t="str">
        <f>E2896&amp;F2896&amp;U2896</f>
        <v>SSPDRIV-FIDVLHR</v>
      </c>
      <c r="AP2896" s="40" t="str">
        <f>_xlfn.XLOOKUP(AO2896,CrossRef!N:N,CrossRef!A:A,"NOT FOUND",0)</f>
        <v>SSP4008LR</v>
      </c>
      <c r="AQ2896" s="40" t="str">
        <f>IFERROR(_xlfn.XLOOKUP(AO2896,CrossRef!$N:$N,CrossRef!$E:$E,"Not Found"),"-")</f>
        <v>793F</v>
      </c>
      <c r="AR2896" s="40" t="str">
        <f>IFERROR(_xlfn.XLOOKUP(AO2896,CrossRef!$N:$N,CrossRef!$G:$G,"Not Found"),"-")</f>
        <v>4008 - FINAL DRIVE, BRAKE &amp; WHEEL</v>
      </c>
      <c r="AS2896" s="40" t="str">
        <f>IFERROR(_xlfn.XLOOKUP(AO2896,CrossRef!$N:$N,CrossRef!$H:$H,"Not Found"),"-")</f>
        <v>LR - LEFT REAR</v>
      </c>
    </row>
    <row r="2897" spans="1:45" hidden="1" x14ac:dyDescent="0.3">
      <c r="A2897" s="38" t="str">
        <f>E2897&amp;F2897&amp;U2897</f>
        <v>SSPDRIV-FIDVRHR</v>
      </c>
      <c r="B2897" s="38" t="str">
        <f>I2897&amp;D2897&amp;C2897</f>
        <v>TD63474008RI</v>
      </c>
      <c r="C2897" s="38" t="str">
        <f>_xlfn.XLOOKUP(A2897,CrossRef!N:N,CrossRef!D:D,"",0)</f>
        <v>RI</v>
      </c>
      <c r="D2897" s="38" t="str">
        <f>_xlfn.XLOOKUP(A2897,CrossRef!N:N,CrossRef!C:C,"",0)</f>
        <v>4008</v>
      </c>
      <c r="E2897" s="38" t="str">
        <f>LEFT(M2897,3)</f>
        <v>SSP</v>
      </c>
      <c r="F2897" s="38" t="str">
        <f>_xlfn.TEXTAFTER(J2897,"-")</f>
        <v>DRIV-FIDV</v>
      </c>
      <c r="G2897" t="s">
        <v>2725</v>
      </c>
      <c r="H2897" t="s">
        <v>2726</v>
      </c>
      <c r="I2897" t="s">
        <v>2826</v>
      </c>
      <c r="J2897" s="7" t="s">
        <v>1380</v>
      </c>
      <c r="K2897" t="s">
        <v>2638</v>
      </c>
      <c r="L2897" t="s">
        <v>183</v>
      </c>
      <c r="M2897" t="s">
        <v>2827</v>
      </c>
      <c r="N2897" t="s">
        <v>2640</v>
      </c>
      <c r="O2897" t="s">
        <v>2803</v>
      </c>
      <c r="P2897" t="s">
        <v>2642</v>
      </c>
      <c r="Q2897" t="s">
        <v>2640</v>
      </c>
      <c r="R2897" t="s">
        <v>9989</v>
      </c>
      <c r="S2897" t="s">
        <v>2655</v>
      </c>
      <c r="T2897" t="s">
        <v>2682</v>
      </c>
      <c r="U2897" t="s">
        <v>494</v>
      </c>
      <c r="V2897" s="7" t="s">
        <v>549</v>
      </c>
      <c r="W2897" s="8">
        <v>24000</v>
      </c>
      <c r="X2897" t="s">
        <v>9990</v>
      </c>
      <c r="Y2897" t="s">
        <v>3128</v>
      </c>
      <c r="Z2897" s="8">
        <v>46546</v>
      </c>
      <c r="AA2897" s="9">
        <v>12.55</v>
      </c>
      <c r="AB2897" s="8">
        <v>152733.69</v>
      </c>
      <c r="AD2897" s="10">
        <v>4816781</v>
      </c>
      <c r="AE2897" s="11">
        <v>46076</v>
      </c>
      <c r="AF2897" s="8">
        <v>44454.05</v>
      </c>
      <c r="AG2897" s="8">
        <v>21908.050000000003</v>
      </c>
      <c r="AH2897" s="12">
        <v>0.91283541666666679</v>
      </c>
      <c r="AI2897" s="8">
        <v>1745.6613545816735</v>
      </c>
      <c r="AJ2897" s="11">
        <v>47970.661354594908</v>
      </c>
      <c r="AK2897" s="11">
        <v>47803</v>
      </c>
      <c r="AL2897" s="10">
        <v>167</v>
      </c>
      <c r="AM2897">
        <v>66349.899999999994</v>
      </c>
      <c r="AN2897">
        <v>0.91232708333333301</v>
      </c>
      <c r="AO2897" s="40" t="str">
        <f>E2897&amp;F2897&amp;U2897</f>
        <v>SSPDRIV-FIDVRHR</v>
      </c>
      <c r="AP2897" s="40" t="str">
        <f>_xlfn.XLOOKUP(AO2897,CrossRef!N:N,CrossRef!A:A,"NOT FOUND",0)</f>
        <v>SSP4008RI</v>
      </c>
      <c r="AQ2897" s="40" t="str">
        <f>IFERROR(_xlfn.XLOOKUP(AO2897,CrossRef!$N:$N,CrossRef!$E:$E,"Not Found"),"-")</f>
        <v>793F</v>
      </c>
      <c r="AR2897" s="40" t="str">
        <f>IFERROR(_xlfn.XLOOKUP(AO2897,CrossRef!$N:$N,CrossRef!$G:$G,"Not Found"),"-")</f>
        <v>4008 - FINAL DRIVE, BRAKE &amp; WHEEL</v>
      </c>
      <c r="AS2897" s="40" t="str">
        <f>IFERROR(_xlfn.XLOOKUP(AO2897,CrossRef!$N:$N,CrossRef!$H:$H,"Not Found"),"-")</f>
        <v>RI - RIGHT</v>
      </c>
    </row>
    <row r="2898" spans="1:45" hidden="1" x14ac:dyDescent="0.3">
      <c r="A2898" s="38" t="str">
        <f>E2898&amp;F2898&amp;U2898</f>
        <v>SSPDRIV-TQCV</v>
      </c>
      <c r="B2898" s="38" t="str">
        <f>I2898&amp;D2898&amp;C2898</f>
        <v>TD6348310100</v>
      </c>
      <c r="C2898" s="38" t="str">
        <f>_xlfn.XLOOKUP(A2898,CrossRef!N:N,CrossRef!D:D,"",0)</f>
        <v>00</v>
      </c>
      <c r="D2898" s="38" t="str">
        <f>_xlfn.XLOOKUP(A2898,CrossRef!N:N,CrossRef!C:C,"",0)</f>
        <v>3101</v>
      </c>
      <c r="E2898" s="38" t="str">
        <f>LEFT(M2898,3)</f>
        <v>SSP</v>
      </c>
      <c r="F2898" s="38" t="str">
        <f>_xlfn.TEXTAFTER(J2898,"-")</f>
        <v>DRIV-TQCV</v>
      </c>
      <c r="G2898" t="s">
        <v>2725</v>
      </c>
      <c r="H2898" t="s">
        <v>2726</v>
      </c>
      <c r="I2898" t="s">
        <v>3303</v>
      </c>
      <c r="J2898" s="7" t="s">
        <v>2557</v>
      </c>
      <c r="K2898" t="s">
        <v>2638</v>
      </c>
      <c r="L2898" t="s">
        <v>183</v>
      </c>
      <c r="M2898" t="s">
        <v>3304</v>
      </c>
      <c r="N2898" t="s">
        <v>2640</v>
      </c>
      <c r="O2898" t="s">
        <v>2803</v>
      </c>
      <c r="P2898" t="s">
        <v>2642</v>
      </c>
      <c r="Q2898" t="s">
        <v>2640</v>
      </c>
      <c r="R2898" t="s">
        <v>9991</v>
      </c>
      <c r="S2898" t="s">
        <v>2655</v>
      </c>
      <c r="T2898" t="s">
        <v>2678</v>
      </c>
      <c r="U2898" t="s">
        <v>2657</v>
      </c>
      <c r="V2898" s="7" t="s">
        <v>404</v>
      </c>
      <c r="W2898" s="8">
        <v>22000</v>
      </c>
      <c r="X2898" t="s">
        <v>9992</v>
      </c>
      <c r="Y2898" t="s">
        <v>3333</v>
      </c>
      <c r="Z2898" s="8">
        <v>48600.38</v>
      </c>
      <c r="AA2898" s="9">
        <v>13</v>
      </c>
      <c r="AB2898" s="8">
        <v>78005.240000000005</v>
      </c>
      <c r="AD2898" s="10">
        <v>4691107</v>
      </c>
      <c r="AE2898" s="11">
        <v>46213</v>
      </c>
      <c r="AF2898" s="8">
        <v>48524.44</v>
      </c>
      <c r="AG2898" s="8">
        <v>21924.060000000005</v>
      </c>
      <c r="AH2898" s="12">
        <v>0.99654818181818206</v>
      </c>
      <c r="AI2898" s="8">
        <v>1686.4661538461542</v>
      </c>
      <c r="AJ2898" s="11">
        <v>47911.46615385417</v>
      </c>
      <c r="AK2898" s="11">
        <v>47748</v>
      </c>
      <c r="AL2898" s="10">
        <v>163</v>
      </c>
      <c r="AM2898">
        <v>68399.38</v>
      </c>
      <c r="AN2898">
        <v>0.90340636363636373</v>
      </c>
      <c r="AO2898" s="40" t="str">
        <f>E2898&amp;F2898&amp;U2898</f>
        <v>SSPDRIV-TQCV</v>
      </c>
      <c r="AP2898" s="40" t="str">
        <f>_xlfn.XLOOKUP(AO2898,CrossRef!N:N,CrossRef!A:A,"NOT FOUND",0)</f>
        <v>SSP310100</v>
      </c>
      <c r="AQ2898" s="40" t="str">
        <f>IFERROR(_xlfn.XLOOKUP(AO2898,CrossRef!$N:$N,CrossRef!$E:$E,"Not Found"),"-")</f>
        <v>793F</v>
      </c>
      <c r="AR2898" s="40" t="str">
        <f>IFERROR(_xlfn.XLOOKUP(AO2898,CrossRef!$N:$N,CrossRef!$G:$G,"Not Found"),"-")</f>
        <v>3101 - TORQUE CONVERTER</v>
      </c>
      <c r="AS2898" s="40" t="str">
        <f>IFERROR(_xlfn.XLOOKUP(AO2898,CrossRef!$N:$N,CrossRef!$H:$H,"Not Found"),"-")</f>
        <v>00 - (NONE)</v>
      </c>
    </row>
    <row r="2899" spans="1:45" hidden="1" x14ac:dyDescent="0.3">
      <c r="A2899" s="38" t="str">
        <f>E2899&amp;F2899&amp;U2899</f>
        <v>SPDDRIV-FIDVLHR</v>
      </c>
      <c r="B2899" s="38" t="str">
        <f>I2899&amp;D2899&amp;C2899</f>
        <v>TD66364008LR</v>
      </c>
      <c r="C2899" s="38" t="str">
        <f>_xlfn.XLOOKUP(A2899,CrossRef!N:N,CrossRef!D:D,"",0)</f>
        <v>LR</v>
      </c>
      <c r="D2899" s="38" t="str">
        <f>_xlfn.XLOOKUP(A2899,CrossRef!N:N,CrossRef!C:C,"",0)</f>
        <v>4008</v>
      </c>
      <c r="E2899" s="38" t="str">
        <f>LEFT(M2899,3)</f>
        <v>SPD</v>
      </c>
      <c r="F2899" s="38" t="str">
        <f>_xlfn.TEXTAFTER(J2899,"-")</f>
        <v>DRIV-FIDV</v>
      </c>
      <c r="G2899" t="s">
        <v>2695</v>
      </c>
      <c r="H2899" t="s">
        <v>2696</v>
      </c>
      <c r="I2899" t="s">
        <v>4056</v>
      </c>
      <c r="J2899" s="7" t="s">
        <v>2558</v>
      </c>
      <c r="K2899" t="s">
        <v>2638</v>
      </c>
      <c r="L2899" t="s">
        <v>190</v>
      </c>
      <c r="M2899" t="s">
        <v>4057</v>
      </c>
      <c r="N2899" t="s">
        <v>2640</v>
      </c>
      <c r="O2899" t="s">
        <v>3054</v>
      </c>
      <c r="P2899" t="s">
        <v>2642</v>
      </c>
      <c r="Q2899" t="s">
        <v>2640</v>
      </c>
      <c r="R2899" t="s">
        <v>9993</v>
      </c>
      <c r="S2899" t="s">
        <v>2655</v>
      </c>
      <c r="T2899" t="s">
        <v>2682</v>
      </c>
      <c r="U2899" t="s">
        <v>491</v>
      </c>
      <c r="V2899" s="7" t="s">
        <v>548</v>
      </c>
      <c r="W2899" s="8">
        <v>24000</v>
      </c>
      <c r="X2899" t="s">
        <v>9994</v>
      </c>
      <c r="Y2899" t="s">
        <v>4220</v>
      </c>
      <c r="Z2899" s="8">
        <v>18845.900000000001</v>
      </c>
      <c r="AA2899" s="9">
        <v>13.65</v>
      </c>
      <c r="AB2899" s="8">
        <v>149660.49</v>
      </c>
      <c r="AD2899" s="10">
        <v>4890633</v>
      </c>
      <c r="AE2899" s="11">
        <v>46082</v>
      </c>
      <c r="AF2899" s="8">
        <v>16810.71</v>
      </c>
      <c r="AG2899" s="8">
        <v>21964.809999999998</v>
      </c>
      <c r="AH2899" s="12">
        <v>0.91520041666666652</v>
      </c>
      <c r="AI2899" s="8">
        <v>1609.1435897435895</v>
      </c>
      <c r="AJ2899" s="11">
        <v>47834.143589733794</v>
      </c>
      <c r="AK2899" s="11">
        <v>48006</v>
      </c>
      <c r="AL2899" s="10">
        <v>-172</v>
      </c>
      <c r="AM2899">
        <v>43156.55</v>
      </c>
      <c r="AN2899">
        <v>1.0977433333333335</v>
      </c>
      <c r="AO2899" s="40" t="str">
        <f>E2899&amp;F2899&amp;U2899</f>
        <v>SPDDRIV-FIDVLHR</v>
      </c>
      <c r="AP2899" s="40" t="str">
        <f>_xlfn.XLOOKUP(AO2899,CrossRef!N:N,CrossRef!A:A,"NOT FOUND",0)</f>
        <v>SPD4008LR</v>
      </c>
      <c r="AQ2899" s="40" t="str">
        <f>IFERROR(_xlfn.XLOOKUP(AO2899,CrossRef!$N:$N,CrossRef!$E:$E,"Not Found"),"-")</f>
        <v>789D</v>
      </c>
      <c r="AR2899" s="40" t="str">
        <f>IFERROR(_xlfn.XLOOKUP(AO2899,CrossRef!$N:$N,CrossRef!$G:$G,"Not Found"),"-")</f>
        <v>4008 - FINAL DRIVE, BRAKE &amp; WHEEL</v>
      </c>
      <c r="AS2899" s="40" t="str">
        <f>IFERROR(_xlfn.XLOOKUP(AO2899,CrossRef!$N:$N,CrossRef!$H:$H,"Not Found"),"-")</f>
        <v>LR - LEFT REAR</v>
      </c>
    </row>
    <row r="2900" spans="1:45" hidden="1" x14ac:dyDescent="0.3">
      <c r="A2900" s="38" t="str">
        <f>E2900&amp;F2900&amp;U2900</f>
        <v>SPDDRIV-FIDVRHR</v>
      </c>
      <c r="B2900" s="38" t="str">
        <f>I2900&amp;D2900&amp;C2900</f>
        <v>TD66364008RI</v>
      </c>
      <c r="C2900" s="38" t="str">
        <f>_xlfn.XLOOKUP(A2900,CrossRef!N:N,CrossRef!D:D,"",0)</f>
        <v>RI</v>
      </c>
      <c r="D2900" s="38" t="str">
        <f>_xlfn.XLOOKUP(A2900,CrossRef!N:N,CrossRef!C:C,"",0)</f>
        <v>4008</v>
      </c>
      <c r="E2900" s="38" t="str">
        <f>LEFT(M2900,3)</f>
        <v>SPD</v>
      </c>
      <c r="F2900" s="38" t="str">
        <f>_xlfn.TEXTAFTER(J2900,"-")</f>
        <v>DRIV-FIDV</v>
      </c>
      <c r="G2900" t="s">
        <v>2695</v>
      </c>
      <c r="H2900" t="s">
        <v>2696</v>
      </c>
      <c r="I2900" t="s">
        <v>4056</v>
      </c>
      <c r="J2900" s="7" t="s">
        <v>2558</v>
      </c>
      <c r="K2900" t="s">
        <v>2638</v>
      </c>
      <c r="L2900" t="s">
        <v>190</v>
      </c>
      <c r="M2900" t="s">
        <v>4057</v>
      </c>
      <c r="N2900" t="s">
        <v>2640</v>
      </c>
      <c r="O2900" t="s">
        <v>3054</v>
      </c>
      <c r="P2900" t="s">
        <v>2642</v>
      </c>
      <c r="Q2900" t="s">
        <v>2640</v>
      </c>
      <c r="R2900" t="s">
        <v>9995</v>
      </c>
      <c r="S2900" t="s">
        <v>2655</v>
      </c>
      <c r="T2900" t="s">
        <v>2682</v>
      </c>
      <c r="U2900" t="s">
        <v>494</v>
      </c>
      <c r="V2900" s="7" t="s">
        <v>549</v>
      </c>
      <c r="W2900" s="8">
        <v>24000</v>
      </c>
      <c r="X2900" t="s">
        <v>9996</v>
      </c>
      <c r="Y2900" t="s">
        <v>4220</v>
      </c>
      <c r="Z2900" s="8">
        <v>18845.900000000001</v>
      </c>
      <c r="AA2900" s="9">
        <v>13.65</v>
      </c>
      <c r="AB2900" s="8">
        <v>149660.49</v>
      </c>
      <c r="AD2900" s="10">
        <v>4869585</v>
      </c>
      <c r="AE2900" s="11">
        <v>46085</v>
      </c>
      <c r="AF2900" s="8">
        <v>16810.71</v>
      </c>
      <c r="AG2900" s="8">
        <v>21964.809999999998</v>
      </c>
      <c r="AH2900" s="12">
        <v>0.91520041666666652</v>
      </c>
      <c r="AI2900" s="8">
        <v>1609.1435897435895</v>
      </c>
      <c r="AJ2900" s="11">
        <v>47834.143589733794</v>
      </c>
      <c r="AK2900" s="11">
        <v>48006</v>
      </c>
      <c r="AL2900" s="10">
        <v>-172</v>
      </c>
      <c r="AM2900">
        <v>43156.55</v>
      </c>
      <c r="AN2900">
        <v>1.0977433333333335</v>
      </c>
      <c r="AO2900" s="40" t="str">
        <f>E2900&amp;F2900&amp;U2900</f>
        <v>SPDDRIV-FIDVRHR</v>
      </c>
      <c r="AP2900" s="40" t="str">
        <f>_xlfn.XLOOKUP(AO2900,CrossRef!N:N,CrossRef!A:A,"NOT FOUND",0)</f>
        <v>SPD4008RI</v>
      </c>
      <c r="AQ2900" s="40" t="str">
        <f>IFERROR(_xlfn.XLOOKUP(AO2900,CrossRef!$N:$N,CrossRef!$E:$E,"Not Found"),"-")</f>
        <v>789D</v>
      </c>
      <c r="AR2900" s="40" t="str">
        <f>IFERROR(_xlfn.XLOOKUP(AO2900,CrossRef!$N:$N,CrossRef!$G:$G,"Not Found"),"-")</f>
        <v>4008 - FINAL DRIVE, BRAKE &amp; WHEEL</v>
      </c>
      <c r="AS2900" s="40" t="str">
        <f>IFERROR(_xlfn.XLOOKUP(AO2900,CrossRef!$N:$N,CrossRef!$H:$H,"Not Found"),"-")</f>
        <v>RI - RIGHT</v>
      </c>
    </row>
    <row r="2901" spans="1:45" hidden="1" x14ac:dyDescent="0.3">
      <c r="A2901" s="38" t="str">
        <f>E2901&amp;F2901&amp;U2901</f>
        <v>SSPDRIV-FIDVLHR</v>
      </c>
      <c r="B2901" s="38" t="str">
        <f>I2901&amp;D2901&amp;C2901</f>
        <v>TD63434008LR</v>
      </c>
      <c r="C2901" s="38" t="str">
        <f>_xlfn.XLOOKUP(A2901,CrossRef!N:N,CrossRef!D:D,"",0)</f>
        <v>LR</v>
      </c>
      <c r="D2901" s="38" t="str">
        <f>_xlfn.XLOOKUP(A2901,CrossRef!N:N,CrossRef!C:C,"",0)</f>
        <v>4008</v>
      </c>
      <c r="E2901" s="38" t="str">
        <f>LEFT(M2901,3)</f>
        <v>SSP</v>
      </c>
      <c r="F2901" s="38" t="str">
        <f>_xlfn.TEXTAFTER(J2901,"-")</f>
        <v>DRIV-FIDV</v>
      </c>
      <c r="G2901" t="s">
        <v>2725</v>
      </c>
      <c r="H2901" t="s">
        <v>2726</v>
      </c>
      <c r="I2901" t="s">
        <v>3208</v>
      </c>
      <c r="J2901" s="7" t="s">
        <v>2524</v>
      </c>
      <c r="K2901" t="s">
        <v>2638</v>
      </c>
      <c r="L2901" t="s">
        <v>183</v>
      </c>
      <c r="M2901" t="s">
        <v>3209</v>
      </c>
      <c r="N2901" t="s">
        <v>2640</v>
      </c>
      <c r="O2901" t="s">
        <v>2803</v>
      </c>
      <c r="P2901" t="s">
        <v>2642</v>
      </c>
      <c r="Q2901" t="s">
        <v>2640</v>
      </c>
      <c r="R2901" t="s">
        <v>9997</v>
      </c>
      <c r="S2901" t="s">
        <v>2655</v>
      </c>
      <c r="T2901" t="s">
        <v>2682</v>
      </c>
      <c r="U2901" t="s">
        <v>491</v>
      </c>
      <c r="V2901" s="7" t="s">
        <v>548</v>
      </c>
      <c r="W2901" s="8">
        <v>24000</v>
      </c>
      <c r="X2901" t="s">
        <v>9998</v>
      </c>
      <c r="Y2901" t="s">
        <v>3131</v>
      </c>
      <c r="Z2901" s="8">
        <v>46545</v>
      </c>
      <c r="AA2901" s="9">
        <v>11.38</v>
      </c>
      <c r="AB2901" s="8">
        <v>152733.69</v>
      </c>
      <c r="AD2901" s="10">
        <v>4873542</v>
      </c>
      <c r="AE2901" s="11">
        <v>46046</v>
      </c>
      <c r="AF2901" s="8">
        <v>44520.11</v>
      </c>
      <c r="AG2901" s="8">
        <v>21975.11</v>
      </c>
      <c r="AH2901" s="12">
        <v>0.91562958333333333</v>
      </c>
      <c r="AI2901" s="8">
        <v>1931.0289982425306</v>
      </c>
      <c r="AJ2901" s="11">
        <v>48156.028998229165</v>
      </c>
      <c r="AK2901" s="11">
        <v>47561</v>
      </c>
      <c r="AL2901" s="10">
        <v>595</v>
      </c>
      <c r="AM2901">
        <v>61748.68</v>
      </c>
      <c r="AN2901">
        <v>0.71785708333333331</v>
      </c>
      <c r="AO2901" s="40" t="str">
        <f>E2901&amp;F2901&amp;U2901</f>
        <v>SSPDRIV-FIDVLHR</v>
      </c>
      <c r="AP2901" s="40" t="str">
        <f>_xlfn.XLOOKUP(AO2901,CrossRef!N:N,CrossRef!A:A,"NOT FOUND",0)</f>
        <v>SSP4008LR</v>
      </c>
      <c r="AQ2901" s="40" t="str">
        <f>IFERROR(_xlfn.XLOOKUP(AO2901,CrossRef!$N:$N,CrossRef!$E:$E,"Not Found"),"-")</f>
        <v>793F</v>
      </c>
      <c r="AR2901" s="40" t="str">
        <f>IFERROR(_xlfn.XLOOKUP(AO2901,CrossRef!$N:$N,CrossRef!$G:$G,"Not Found"),"-")</f>
        <v>4008 - FINAL DRIVE, BRAKE &amp; WHEEL</v>
      </c>
      <c r="AS2901" s="40" t="str">
        <f>IFERROR(_xlfn.XLOOKUP(AO2901,CrossRef!$N:$N,CrossRef!$H:$H,"Not Found"),"-")</f>
        <v>LR - LEFT REAR</v>
      </c>
    </row>
    <row r="2902" spans="1:45" hidden="1" x14ac:dyDescent="0.3">
      <c r="A2902" s="38" t="str">
        <f>E2902&amp;F2902&amp;U2902</f>
        <v>HCMENGI-COSY</v>
      </c>
      <c r="B2902" s="38" t="str">
        <f>I2902&amp;D2902&amp;C2902</f>
        <v>EX7086135300</v>
      </c>
      <c r="C2902" s="38" t="str">
        <f>_xlfn.XLOOKUP(A2902,CrossRef!N:N,CrossRef!D:D,"",0)</f>
        <v>00</v>
      </c>
      <c r="D2902" s="38" t="str">
        <f>_xlfn.XLOOKUP(A2902,CrossRef!N:N,CrossRef!C:C,"",0)</f>
        <v>1353</v>
      </c>
      <c r="E2902" s="38" t="str">
        <f>LEFT(M2902,3)</f>
        <v>HCM</v>
      </c>
      <c r="F2902" s="38" t="str">
        <f>_xlfn.TEXTAFTER(J2902,"-")</f>
        <v>ENGI-COSY</v>
      </c>
      <c r="G2902" t="s">
        <v>2725</v>
      </c>
      <c r="H2902" t="s">
        <v>2726</v>
      </c>
      <c r="I2902" t="s">
        <v>2913</v>
      </c>
      <c r="J2902" s="7" t="s">
        <v>2559</v>
      </c>
      <c r="K2902" t="s">
        <v>2668</v>
      </c>
      <c r="L2902" t="s">
        <v>415</v>
      </c>
      <c r="M2902" t="s">
        <v>2914</v>
      </c>
      <c r="N2902" t="s">
        <v>2640</v>
      </c>
      <c r="O2902" t="s">
        <v>2653</v>
      </c>
      <c r="P2902" t="s">
        <v>2642</v>
      </c>
      <c r="Q2902" t="s">
        <v>2640</v>
      </c>
      <c r="R2902" t="s">
        <v>9999</v>
      </c>
      <c r="S2902" t="s">
        <v>2655</v>
      </c>
      <c r="T2902" t="s">
        <v>3253</v>
      </c>
      <c r="U2902" t="s">
        <v>2657</v>
      </c>
      <c r="V2902" s="7" t="s">
        <v>1718</v>
      </c>
      <c r="W2902" s="8">
        <v>24000</v>
      </c>
      <c r="X2902" t="s">
        <v>10000</v>
      </c>
      <c r="Y2902" t="s">
        <v>10001</v>
      </c>
      <c r="Z2902" s="8">
        <v>47875.8</v>
      </c>
      <c r="AA2902" s="9">
        <v>8.51</v>
      </c>
      <c r="AB2902" s="8">
        <v>57875.05</v>
      </c>
      <c r="AD2902" s="10">
        <v>5024066</v>
      </c>
      <c r="AE2902" s="11">
        <v>45992</v>
      </c>
      <c r="AF2902" s="8">
        <v>45851</v>
      </c>
      <c r="AG2902" s="8">
        <v>21975.199999999997</v>
      </c>
      <c r="AH2902" s="12">
        <v>0.91563333333333319</v>
      </c>
      <c r="AI2902" s="8">
        <v>2582.2796709753229</v>
      </c>
      <c r="AJ2902" s="11">
        <v>48807.279670983793</v>
      </c>
      <c r="AK2902" s="11">
        <v>48507</v>
      </c>
      <c r="AL2902" s="10">
        <v>300</v>
      </c>
      <c r="AM2902">
        <v>67295.62</v>
      </c>
      <c r="AN2902">
        <v>0.89352583333333313</v>
      </c>
      <c r="AO2902" s="40" t="str">
        <f>E2902&amp;F2902&amp;U2902</f>
        <v>HCMENGI-COSY</v>
      </c>
      <c r="AP2902" s="40" t="str">
        <f>_xlfn.XLOOKUP(AO2902,CrossRef!N:N,CrossRef!A:A,"NOT FOUND",0)</f>
        <v>HCM135300</v>
      </c>
      <c r="AQ2902" s="40" t="str">
        <f>IFERROR(_xlfn.XLOOKUP(AO2902,CrossRef!$N:$N,CrossRef!$E:$E,"Not Found"),"-")</f>
        <v>EX1200-5D</v>
      </c>
      <c r="AR2902" s="40" t="str">
        <f>IFERROR(_xlfn.XLOOKUP(AO2902,CrossRef!$N:$N,CrossRef!$G:$G,"Not Found"),"-")</f>
        <v>1353 - RADIATOR</v>
      </c>
      <c r="AS2902" s="40" t="str">
        <f>IFERROR(_xlfn.XLOOKUP(AO2902,CrossRef!$N:$N,CrossRef!$H:$H,"Not Found"),"-")</f>
        <v>00 - (NONE)</v>
      </c>
    </row>
    <row r="2903" spans="1:45" hidden="1" x14ac:dyDescent="0.3">
      <c r="A2903" s="38" t="str">
        <f>E2903&amp;F2903&amp;U2903</f>
        <v>APXDRIV-FIDVLHR</v>
      </c>
      <c r="B2903" s="38" t="str">
        <f>I2903&amp;D2903&amp;C2903</f>
        <v>TD61064008LR</v>
      </c>
      <c r="C2903" s="38" t="str">
        <f>_xlfn.XLOOKUP(A2903,CrossRef!N:N,CrossRef!D:D,"",0)</f>
        <v>LR</v>
      </c>
      <c r="D2903" s="38" t="str">
        <f>_xlfn.XLOOKUP(A2903,CrossRef!N:N,CrossRef!C:C,"",0)</f>
        <v>4008</v>
      </c>
      <c r="E2903" s="38" t="str">
        <f>LEFT(M2903,3)</f>
        <v>APX</v>
      </c>
      <c r="F2903" s="38" t="str">
        <f>_xlfn.TEXTAFTER(J2903,"-")</f>
        <v>DRIV-FIDV</v>
      </c>
      <c r="G2903" t="s">
        <v>2648</v>
      </c>
      <c r="H2903" t="s">
        <v>2649</v>
      </c>
      <c r="I2903" t="s">
        <v>5338</v>
      </c>
      <c r="J2903" s="7" t="s">
        <v>1668</v>
      </c>
      <c r="K2903" t="s">
        <v>2638</v>
      </c>
      <c r="L2903" t="s">
        <v>177</v>
      </c>
      <c r="M2903" t="s">
        <v>5339</v>
      </c>
      <c r="N2903" t="s">
        <v>2652</v>
      </c>
      <c r="O2903" t="s">
        <v>2653</v>
      </c>
      <c r="P2903" t="s">
        <v>2642</v>
      </c>
      <c r="Q2903" t="s">
        <v>2640</v>
      </c>
      <c r="R2903" t="s">
        <v>10002</v>
      </c>
      <c r="S2903" t="s">
        <v>2655</v>
      </c>
      <c r="T2903" t="s">
        <v>2682</v>
      </c>
      <c r="U2903" t="s">
        <v>491</v>
      </c>
      <c r="V2903" s="7" t="s">
        <v>591</v>
      </c>
      <c r="W2903" s="8">
        <v>22000</v>
      </c>
      <c r="X2903" t="s">
        <v>10003</v>
      </c>
      <c r="Y2903" t="s">
        <v>3907</v>
      </c>
      <c r="Z2903" s="8">
        <v>73575.570000000007</v>
      </c>
      <c r="AA2903" s="9">
        <v>0.04</v>
      </c>
      <c r="AB2903" s="8">
        <v>128611.53</v>
      </c>
      <c r="AD2903" s="10">
        <v>4828921</v>
      </c>
      <c r="AE2903" s="11">
        <v>46122</v>
      </c>
      <c r="AF2903" s="8">
        <v>73573.63</v>
      </c>
      <c r="AG2903" s="8">
        <v>21998.059999999998</v>
      </c>
      <c r="AH2903" s="12">
        <v>0.99991181818181807</v>
      </c>
      <c r="AI2903" s="8">
        <v>549951.49999999988</v>
      </c>
      <c r="AJ2903" s="11"/>
      <c r="AK2903" s="11">
        <v>48828</v>
      </c>
      <c r="AL2903" s="10"/>
      <c r="AM2903">
        <v>73679.69</v>
      </c>
      <c r="AN2903">
        <v>4.8209090909089852E-3</v>
      </c>
      <c r="AO2903" s="40" t="str">
        <f>E2903&amp;F2903&amp;U2903</f>
        <v>APXDRIV-FIDVLHR</v>
      </c>
      <c r="AP2903" s="40" t="str">
        <f>_xlfn.XLOOKUP(AO2903,CrossRef!N:N,CrossRef!A:A,"NOT FOUND",0)</f>
        <v>APX4008LR</v>
      </c>
      <c r="AQ2903" s="40" t="str">
        <f>IFERROR(_xlfn.XLOOKUP(AO2903,CrossRef!$N:$N,CrossRef!$E:$E,"Not Found"),"-")</f>
        <v>785C</v>
      </c>
      <c r="AR2903" s="40" t="str">
        <f>IFERROR(_xlfn.XLOOKUP(AO2903,CrossRef!$N:$N,CrossRef!$G:$G,"Not Found"),"-")</f>
        <v>4008 - FINAL DRIVE, BRAKE &amp; WHEEL</v>
      </c>
      <c r="AS2903" s="40" t="str">
        <f>IFERROR(_xlfn.XLOOKUP(AO2903,CrossRef!$N:$N,CrossRef!$H:$H,"Not Found"),"-")</f>
        <v>LR - LEFT REAR</v>
      </c>
    </row>
    <row r="2904" spans="1:45" hidden="1" x14ac:dyDescent="0.3">
      <c r="A2904" s="38" t="str">
        <f>E2904&amp;F2904&amp;U2904</f>
        <v>APXSURE-SPSNLHF</v>
      </c>
      <c r="B2904" s="38" t="str">
        <f>I2904&amp;D2904&amp;C2904</f>
        <v>TD61067201LF</v>
      </c>
      <c r="C2904" s="38" t="str">
        <f>_xlfn.XLOOKUP(A2904,CrossRef!N:N,CrossRef!D:D,"",0)</f>
        <v>LF</v>
      </c>
      <c r="D2904" s="38" t="str">
        <f>_xlfn.XLOOKUP(A2904,CrossRef!N:N,CrossRef!C:C,"",0)</f>
        <v>7201</v>
      </c>
      <c r="E2904" s="38" t="str">
        <f>LEFT(M2904,3)</f>
        <v>APX</v>
      </c>
      <c r="F2904" s="38" t="str">
        <f>_xlfn.TEXTAFTER(J2904,"-")</f>
        <v>SURE-SPSN</v>
      </c>
      <c r="G2904" t="s">
        <v>2648</v>
      </c>
      <c r="H2904" t="s">
        <v>2649</v>
      </c>
      <c r="I2904" t="s">
        <v>5338</v>
      </c>
      <c r="J2904" s="7" t="s">
        <v>2527</v>
      </c>
      <c r="K2904" t="s">
        <v>2638</v>
      </c>
      <c r="L2904" t="s">
        <v>177</v>
      </c>
      <c r="M2904" t="s">
        <v>5339</v>
      </c>
      <c r="N2904" t="s">
        <v>2652</v>
      </c>
      <c r="O2904" t="s">
        <v>2653</v>
      </c>
      <c r="P2904" t="s">
        <v>2642</v>
      </c>
      <c r="Q2904" t="s">
        <v>2640</v>
      </c>
      <c r="R2904" t="s">
        <v>10004</v>
      </c>
      <c r="S2904" t="s">
        <v>2644</v>
      </c>
      <c r="T2904" t="s">
        <v>2720</v>
      </c>
      <c r="U2904" t="s">
        <v>485</v>
      </c>
      <c r="V2904" s="7" t="s">
        <v>935</v>
      </c>
      <c r="W2904" s="8">
        <v>22000</v>
      </c>
      <c r="X2904" t="s">
        <v>10005</v>
      </c>
      <c r="Y2904" t="s">
        <v>2722</v>
      </c>
      <c r="Z2904" s="8">
        <v>73575.570000000007</v>
      </c>
      <c r="AA2904" s="9">
        <v>0.04</v>
      </c>
      <c r="AB2904" s="8">
        <v>29554.47</v>
      </c>
      <c r="AD2904" s="10">
        <v>4900257</v>
      </c>
      <c r="AE2904" s="11">
        <v>46126</v>
      </c>
      <c r="AF2904" s="8">
        <v>73574.820000000007</v>
      </c>
      <c r="AG2904" s="8">
        <v>21999.25</v>
      </c>
      <c r="AH2904" s="12">
        <v>0.9999659090909091</v>
      </c>
      <c r="AI2904" s="8">
        <v>549981.25</v>
      </c>
      <c r="AJ2904" s="11"/>
      <c r="AK2904" s="11">
        <v>48829</v>
      </c>
      <c r="AL2904" s="10"/>
      <c r="AM2904">
        <v>73679.73000000001</v>
      </c>
      <c r="AN2904">
        <v>4.7686363636365225E-3</v>
      </c>
      <c r="AO2904" s="40" t="str">
        <f>E2904&amp;F2904&amp;U2904</f>
        <v>APXSURE-SPSNLHF</v>
      </c>
      <c r="AP2904" s="40" t="str">
        <f>_xlfn.XLOOKUP(AO2904,CrossRef!N:N,CrossRef!A:A,"NOT FOUND",0)</f>
        <v>APX7201LF</v>
      </c>
      <c r="AQ2904" s="40" t="str">
        <f>IFERROR(_xlfn.XLOOKUP(AO2904,CrossRef!$N:$N,CrossRef!$E:$E,"Not Found"),"-")</f>
        <v>785C</v>
      </c>
      <c r="AR2904" s="40" t="str">
        <f>IFERROR(_xlfn.XLOOKUP(AO2904,CrossRef!$N:$N,CrossRef!$G:$G,"Not Found"),"-")</f>
        <v>7201 - SUSPENSION CYLINDER</v>
      </c>
      <c r="AS2904" s="40" t="str">
        <f>IFERROR(_xlfn.XLOOKUP(AO2904,CrossRef!$N:$N,CrossRef!$H:$H,"Not Found"),"-")</f>
        <v>LF - LEFT FRONT</v>
      </c>
    </row>
    <row r="2905" spans="1:45" hidden="1" x14ac:dyDescent="0.3">
      <c r="A2905" s="38" t="str">
        <f>E2905&amp;F2905&amp;U2905</f>
        <v>HCMTCKS-TCKLLH</v>
      </c>
      <c r="B2905" s="38" t="str">
        <f>I2905&amp;D2905&amp;C2905</f>
        <v>EX7152</v>
      </c>
      <c r="C2905" s="38" t="str">
        <f>_xlfn.XLOOKUP(A2905,CrossRef!N:N,CrossRef!D:D,"",0)</f>
        <v/>
      </c>
      <c r="D2905" s="38" t="str">
        <f>_xlfn.XLOOKUP(A2905,CrossRef!N:N,CrossRef!C:C,"",0)</f>
        <v/>
      </c>
      <c r="E2905" s="38" t="str">
        <f>LEFT(M2905,3)</f>
        <v>HCM</v>
      </c>
      <c r="F2905" s="38" t="str">
        <f>_xlfn.TEXTAFTER(J2905,"-")</f>
        <v>TCKS-TCKL</v>
      </c>
      <c r="G2905" t="s">
        <v>2648</v>
      </c>
      <c r="H2905" t="s">
        <v>2649</v>
      </c>
      <c r="I2905" t="s">
        <v>3143</v>
      </c>
      <c r="J2905" s="7" t="s">
        <v>2560</v>
      </c>
      <c r="K2905" t="s">
        <v>2668</v>
      </c>
      <c r="L2905" t="s">
        <v>3052</v>
      </c>
      <c r="M2905" t="s">
        <v>3144</v>
      </c>
      <c r="N2905" t="s">
        <v>2640</v>
      </c>
      <c r="O2905" t="s">
        <v>2803</v>
      </c>
      <c r="P2905" t="s">
        <v>2642</v>
      </c>
      <c r="Q2905" t="s">
        <v>2640</v>
      </c>
      <c r="R2905" t="s">
        <v>10006</v>
      </c>
      <c r="S2905" t="s">
        <v>2671</v>
      </c>
      <c r="T2905" t="s">
        <v>2745</v>
      </c>
      <c r="U2905" t="s">
        <v>59</v>
      </c>
      <c r="V2905" s="7" t="s">
        <v>2176</v>
      </c>
      <c r="W2905" s="8">
        <v>24000</v>
      </c>
      <c r="X2905" t="s">
        <v>10007</v>
      </c>
      <c r="Y2905" t="s">
        <v>9845</v>
      </c>
      <c r="Z2905" s="8">
        <v>22599</v>
      </c>
      <c r="AA2905" s="9">
        <v>14.8</v>
      </c>
      <c r="AB2905" s="8">
        <v>168416.27</v>
      </c>
      <c r="AD2905" s="10">
        <v>4773430</v>
      </c>
      <c r="AE2905" s="11">
        <v>46108</v>
      </c>
      <c r="AF2905" s="8">
        <v>20785.900000000001</v>
      </c>
      <c r="AG2905" s="8">
        <v>22186.9</v>
      </c>
      <c r="AH2905" s="12">
        <v>0.92445416666666669</v>
      </c>
      <c r="AI2905" s="8">
        <v>1499.1148648648648</v>
      </c>
      <c r="AJ2905" s="11">
        <v>47724.114864849536</v>
      </c>
      <c r="AK2905" s="11">
        <v>47574</v>
      </c>
      <c r="AL2905" s="10">
        <v>150</v>
      </c>
      <c r="AM2905">
        <v>42564.2</v>
      </c>
      <c r="AN2905">
        <v>0.90742916666666651</v>
      </c>
      <c r="AO2905" s="40" t="str">
        <f>E2905&amp;F2905&amp;U2905</f>
        <v>HCMTCKS-TCKLLH</v>
      </c>
      <c r="AP2905" s="40" t="str">
        <f>_xlfn.XLOOKUP(AO2905,CrossRef!N:N,CrossRef!A:A,"NOT FOUND",0)</f>
        <v>NOT FOUND</v>
      </c>
      <c r="AQ2905" s="40" t="str">
        <f>IFERROR(_xlfn.XLOOKUP(AO2905,CrossRef!$N:$N,CrossRef!$E:$E,"Not Found"),"-")</f>
        <v>Not Found</v>
      </c>
      <c r="AR2905" s="40" t="str">
        <f>IFERROR(_xlfn.XLOOKUP(AO2905,CrossRef!$N:$N,CrossRef!$G:$G,"Not Found"),"-")</f>
        <v>Not Found</v>
      </c>
      <c r="AS2905" s="40" t="str">
        <f>IFERROR(_xlfn.XLOOKUP(AO2905,CrossRef!$N:$N,CrossRef!$H:$H,"Not Found"),"-")</f>
        <v>Not Found</v>
      </c>
    </row>
    <row r="2906" spans="1:45" hidden="1" x14ac:dyDescent="0.3">
      <c r="A2906" s="38" t="str">
        <f>E2906&amp;F2906&amp;U2906</f>
        <v>HCMTCKS-TCKRRH</v>
      </c>
      <c r="B2906" s="38" t="str">
        <f>I2906&amp;D2906&amp;C2906</f>
        <v>EX7152</v>
      </c>
      <c r="C2906" s="38" t="str">
        <f>_xlfn.XLOOKUP(A2906,CrossRef!N:N,CrossRef!D:D,"",0)</f>
        <v/>
      </c>
      <c r="D2906" s="38" t="str">
        <f>_xlfn.XLOOKUP(A2906,CrossRef!N:N,CrossRef!C:C,"",0)</f>
        <v/>
      </c>
      <c r="E2906" s="38" t="str">
        <f>LEFT(M2906,3)</f>
        <v>HCM</v>
      </c>
      <c r="F2906" s="38" t="str">
        <f>_xlfn.TEXTAFTER(J2906,"-")</f>
        <v>TCKS-TCKR</v>
      </c>
      <c r="G2906" t="s">
        <v>2648</v>
      </c>
      <c r="H2906" t="s">
        <v>2649</v>
      </c>
      <c r="I2906" t="s">
        <v>3143</v>
      </c>
      <c r="J2906" s="7" t="s">
        <v>2561</v>
      </c>
      <c r="K2906" t="s">
        <v>2668</v>
      </c>
      <c r="L2906" t="s">
        <v>3052</v>
      </c>
      <c r="M2906" t="s">
        <v>3144</v>
      </c>
      <c r="N2906" t="s">
        <v>2640</v>
      </c>
      <c r="O2906" t="s">
        <v>2803</v>
      </c>
      <c r="P2906" t="s">
        <v>2642</v>
      </c>
      <c r="Q2906" t="s">
        <v>2640</v>
      </c>
      <c r="R2906" t="s">
        <v>10008</v>
      </c>
      <c r="S2906" t="s">
        <v>2671</v>
      </c>
      <c r="T2906" t="s">
        <v>2745</v>
      </c>
      <c r="U2906" t="s">
        <v>63</v>
      </c>
      <c r="V2906" s="7" t="s">
        <v>2178</v>
      </c>
      <c r="W2906" s="8">
        <v>24000</v>
      </c>
      <c r="X2906" t="s">
        <v>10009</v>
      </c>
      <c r="Y2906" t="s">
        <v>9845</v>
      </c>
      <c r="Z2906" s="8">
        <v>22599</v>
      </c>
      <c r="AA2906" s="9">
        <v>14.8</v>
      </c>
      <c r="AB2906" s="8">
        <v>168416.27</v>
      </c>
      <c r="AD2906" s="10">
        <v>4773413</v>
      </c>
      <c r="AE2906" s="11">
        <v>46108</v>
      </c>
      <c r="AF2906" s="8">
        <v>20785.900000000001</v>
      </c>
      <c r="AG2906" s="8">
        <v>22186.9</v>
      </c>
      <c r="AH2906" s="12">
        <v>0.92445416666666669</v>
      </c>
      <c r="AI2906" s="8">
        <v>1499.1148648648648</v>
      </c>
      <c r="AJ2906" s="11">
        <v>47724.114864849536</v>
      </c>
      <c r="AK2906" s="11">
        <v>47574</v>
      </c>
      <c r="AL2906" s="10">
        <v>150</v>
      </c>
      <c r="AM2906">
        <v>42564.2</v>
      </c>
      <c r="AN2906">
        <v>0.90742916666666651</v>
      </c>
      <c r="AO2906" s="40" t="str">
        <f>E2906&amp;F2906&amp;U2906</f>
        <v>HCMTCKS-TCKRRH</v>
      </c>
      <c r="AP2906" s="40" t="str">
        <f>_xlfn.XLOOKUP(AO2906,CrossRef!N:N,CrossRef!A:A,"NOT FOUND",0)</f>
        <v>NOT FOUND</v>
      </c>
      <c r="AQ2906" s="40" t="str">
        <f>IFERROR(_xlfn.XLOOKUP(AO2906,CrossRef!$N:$N,CrossRef!$E:$E,"Not Found"),"-")</f>
        <v>Not Found</v>
      </c>
      <c r="AR2906" s="40" t="str">
        <f>IFERROR(_xlfn.XLOOKUP(AO2906,CrossRef!$N:$N,CrossRef!$G:$G,"Not Found"),"-")</f>
        <v>Not Found</v>
      </c>
      <c r="AS2906" s="40" t="str">
        <f>IFERROR(_xlfn.XLOOKUP(AO2906,CrossRef!$N:$N,CrossRef!$H:$H,"Not Found"),"-")</f>
        <v>Not Found</v>
      </c>
    </row>
    <row r="2907" spans="1:45" hidden="1" x14ac:dyDescent="0.3">
      <c r="A2907" s="38" t="str">
        <f>E2907&amp;F2907&amp;U2907</f>
        <v>HCMUCRG-TCID-TCILLH</v>
      </c>
      <c r="B2907" s="38" t="str">
        <f>I2907&amp;D2907&amp;C2907</f>
        <v>EX71524159LT</v>
      </c>
      <c r="C2907" s="38" t="str">
        <f>_xlfn.XLOOKUP(A2907,CrossRef!N:N,CrossRef!D:D,"",0)</f>
        <v>LT</v>
      </c>
      <c r="D2907" s="38" t="str">
        <f>_xlfn.XLOOKUP(A2907,CrossRef!N:N,CrossRef!C:C,"",0)</f>
        <v>4159</v>
      </c>
      <c r="E2907" s="38" t="str">
        <f>LEFT(M2907,3)</f>
        <v>HCM</v>
      </c>
      <c r="F2907" s="38" t="str">
        <f>_xlfn.TEXTAFTER(J2907,"-")</f>
        <v>UCRG-TCID-TCIL</v>
      </c>
      <c r="G2907" t="s">
        <v>2648</v>
      </c>
      <c r="H2907" t="s">
        <v>2649</v>
      </c>
      <c r="I2907" t="s">
        <v>3143</v>
      </c>
      <c r="J2907" s="7" t="s">
        <v>2562</v>
      </c>
      <c r="K2907" t="s">
        <v>2668</v>
      </c>
      <c r="L2907" t="s">
        <v>3052</v>
      </c>
      <c r="M2907" t="s">
        <v>3144</v>
      </c>
      <c r="N2907" t="s">
        <v>2640</v>
      </c>
      <c r="O2907" t="s">
        <v>2803</v>
      </c>
      <c r="P2907" t="s">
        <v>2642</v>
      </c>
      <c r="Q2907" t="s">
        <v>2640</v>
      </c>
      <c r="R2907" t="s">
        <v>10010</v>
      </c>
      <c r="S2907" t="s">
        <v>2671</v>
      </c>
      <c r="T2907" t="s">
        <v>2933</v>
      </c>
      <c r="U2907" t="s">
        <v>59</v>
      </c>
      <c r="V2907" s="7" t="s">
        <v>1187</v>
      </c>
      <c r="W2907" s="8">
        <v>24000</v>
      </c>
      <c r="X2907" t="s">
        <v>10011</v>
      </c>
      <c r="Y2907" t="s">
        <v>10012</v>
      </c>
      <c r="Z2907" s="8">
        <v>22599</v>
      </c>
      <c r="AA2907" s="9">
        <v>14.8</v>
      </c>
      <c r="AB2907" s="8">
        <v>50375.040000000001</v>
      </c>
      <c r="AD2907" s="10">
        <v>4906995</v>
      </c>
      <c r="AE2907" s="11">
        <v>46108</v>
      </c>
      <c r="AF2907" s="8">
        <v>20785.900000000001</v>
      </c>
      <c r="AG2907" s="8">
        <v>22186.9</v>
      </c>
      <c r="AH2907" s="12">
        <v>0.92445416666666669</v>
      </c>
      <c r="AI2907" s="8">
        <v>1499.1148648648648</v>
      </c>
      <c r="AJ2907" s="11">
        <v>47724.114864849536</v>
      </c>
      <c r="AK2907" s="11">
        <v>47574</v>
      </c>
      <c r="AL2907" s="10">
        <v>150</v>
      </c>
      <c r="AM2907">
        <v>42564.2</v>
      </c>
      <c r="AN2907">
        <v>0.90742916666666651</v>
      </c>
      <c r="AO2907" s="40" t="str">
        <f>E2907&amp;F2907&amp;U2907</f>
        <v>HCMUCRG-TCID-TCILLH</v>
      </c>
      <c r="AP2907" s="40" t="str">
        <f>_xlfn.XLOOKUP(AO2907,CrossRef!N:N,CrossRef!A:A,"NOT FOUND",0)</f>
        <v>HCM4159LT</v>
      </c>
      <c r="AQ2907" s="40" t="str">
        <f>IFERROR(_xlfn.XLOOKUP(AO2907,CrossRef!$N:$N,CrossRef!$E:$E,"Not Found"),"-")</f>
        <v>EX1900-6BE</v>
      </c>
      <c r="AR2907" s="40" t="str">
        <f>IFERROR(_xlfn.XLOOKUP(AO2907,CrossRef!$N:$N,CrossRef!$G:$G,"Not Found"),"-")</f>
        <v>4159 - IDLER/IDLER WHEEL</v>
      </c>
      <c r="AS2907" s="40" t="str">
        <f>IFERROR(_xlfn.XLOOKUP(AO2907,CrossRef!$N:$N,CrossRef!$H:$H,"Not Found"),"-")</f>
        <v>LT - LEFT</v>
      </c>
    </row>
    <row r="2908" spans="1:45" hidden="1" x14ac:dyDescent="0.3">
      <c r="A2908" s="38" t="str">
        <f>E2908&amp;F2908&amp;U2908</f>
        <v>HCMUCRG-TCID-TCIRRH</v>
      </c>
      <c r="B2908" s="38" t="str">
        <f>I2908&amp;D2908&amp;C2908</f>
        <v>EX71524159RI</v>
      </c>
      <c r="C2908" s="38" t="str">
        <f>_xlfn.XLOOKUP(A2908,CrossRef!N:N,CrossRef!D:D,"",0)</f>
        <v>RI</v>
      </c>
      <c r="D2908" s="38" t="str">
        <f>_xlfn.XLOOKUP(A2908,CrossRef!N:N,CrossRef!C:C,"",0)</f>
        <v>4159</v>
      </c>
      <c r="E2908" s="38" t="str">
        <f>LEFT(M2908,3)</f>
        <v>HCM</v>
      </c>
      <c r="F2908" s="38" t="str">
        <f>_xlfn.TEXTAFTER(J2908,"-")</f>
        <v>UCRG-TCID-TCIR</v>
      </c>
      <c r="G2908" t="s">
        <v>2648</v>
      </c>
      <c r="H2908" t="s">
        <v>2649</v>
      </c>
      <c r="I2908" t="s">
        <v>3143</v>
      </c>
      <c r="J2908" s="7" t="s">
        <v>2563</v>
      </c>
      <c r="K2908" t="s">
        <v>2668</v>
      </c>
      <c r="L2908" t="s">
        <v>3052</v>
      </c>
      <c r="M2908" t="s">
        <v>3144</v>
      </c>
      <c r="N2908" t="s">
        <v>2640</v>
      </c>
      <c r="O2908" t="s">
        <v>2803</v>
      </c>
      <c r="P2908" t="s">
        <v>2642</v>
      </c>
      <c r="Q2908" t="s">
        <v>2640</v>
      </c>
      <c r="R2908" t="s">
        <v>10013</v>
      </c>
      <c r="S2908" t="s">
        <v>2671</v>
      </c>
      <c r="T2908" t="s">
        <v>2933</v>
      </c>
      <c r="U2908" t="s">
        <v>63</v>
      </c>
      <c r="V2908" s="7" t="s">
        <v>1189</v>
      </c>
      <c r="W2908" s="8">
        <v>24000</v>
      </c>
      <c r="X2908" t="s">
        <v>10014</v>
      </c>
      <c r="Y2908" t="s">
        <v>10012</v>
      </c>
      <c r="Z2908" s="8">
        <v>22599</v>
      </c>
      <c r="AA2908" s="9">
        <v>14.8</v>
      </c>
      <c r="AB2908" s="8">
        <v>50375.040000000001</v>
      </c>
      <c r="AD2908" s="10">
        <v>4906996</v>
      </c>
      <c r="AE2908" s="11">
        <v>46108</v>
      </c>
      <c r="AF2908" s="8">
        <v>20785.900000000001</v>
      </c>
      <c r="AG2908" s="8">
        <v>22186.9</v>
      </c>
      <c r="AH2908" s="12">
        <v>0.92445416666666669</v>
      </c>
      <c r="AI2908" s="8">
        <v>1499.1148648648648</v>
      </c>
      <c r="AJ2908" s="11">
        <v>47724.114864849536</v>
      </c>
      <c r="AK2908" s="11">
        <v>47574</v>
      </c>
      <c r="AL2908" s="10">
        <v>150</v>
      </c>
      <c r="AM2908">
        <v>42564.2</v>
      </c>
      <c r="AN2908">
        <v>0.90742916666666651</v>
      </c>
      <c r="AO2908" s="40" t="str">
        <f>E2908&amp;F2908&amp;U2908</f>
        <v>HCMUCRG-TCID-TCIRRH</v>
      </c>
      <c r="AP2908" s="40" t="str">
        <f>_xlfn.XLOOKUP(AO2908,CrossRef!N:N,CrossRef!A:A,"NOT FOUND",0)</f>
        <v>HCM4159RI</v>
      </c>
      <c r="AQ2908" s="40" t="str">
        <f>IFERROR(_xlfn.XLOOKUP(AO2908,CrossRef!$N:$N,CrossRef!$E:$E,"Not Found"),"-")</f>
        <v>EX1900-6BE</v>
      </c>
      <c r="AR2908" s="40" t="str">
        <f>IFERROR(_xlfn.XLOOKUP(AO2908,CrossRef!$N:$N,CrossRef!$G:$G,"Not Found"),"-")</f>
        <v>4159 - IDLER/IDLER WHEEL</v>
      </c>
      <c r="AS2908" s="40" t="str">
        <f>IFERROR(_xlfn.XLOOKUP(AO2908,CrossRef!$N:$N,CrossRef!$H:$H,"Not Found"),"-")</f>
        <v>RI - RIGHT</v>
      </c>
    </row>
    <row r="2909" spans="1:45" hidden="1" x14ac:dyDescent="0.3">
      <c r="A2909" s="38" t="str">
        <f>E2909&amp;F2909&amp;U2909</f>
        <v>APXSURE-SPSNRHR</v>
      </c>
      <c r="B2909" s="38" t="str">
        <f>I2909&amp;D2909&amp;C2909</f>
        <v>TD61067213RR</v>
      </c>
      <c r="C2909" s="38" t="str">
        <f>_xlfn.XLOOKUP(A2909,CrossRef!N:N,CrossRef!D:D,"",0)</f>
        <v>RR</v>
      </c>
      <c r="D2909" s="38" t="str">
        <f>_xlfn.XLOOKUP(A2909,CrossRef!N:N,CrossRef!C:C,"",0)</f>
        <v>7213</v>
      </c>
      <c r="E2909" s="38" t="str">
        <f>LEFT(M2909,3)</f>
        <v>APX</v>
      </c>
      <c r="F2909" s="38" t="str">
        <f>_xlfn.TEXTAFTER(J2909,"-")</f>
        <v>SURE-SPSN</v>
      </c>
      <c r="G2909" t="s">
        <v>2648</v>
      </c>
      <c r="H2909" t="s">
        <v>2649</v>
      </c>
      <c r="I2909" t="s">
        <v>5338</v>
      </c>
      <c r="J2909" s="7" t="s">
        <v>2527</v>
      </c>
      <c r="K2909" t="s">
        <v>2638</v>
      </c>
      <c r="L2909" t="s">
        <v>177</v>
      </c>
      <c r="M2909" t="s">
        <v>5339</v>
      </c>
      <c r="N2909" t="s">
        <v>2652</v>
      </c>
      <c r="O2909" t="s">
        <v>2653</v>
      </c>
      <c r="P2909" t="s">
        <v>2642</v>
      </c>
      <c r="Q2909" t="s">
        <v>2640</v>
      </c>
      <c r="R2909" t="s">
        <v>10015</v>
      </c>
      <c r="S2909" t="s">
        <v>2644</v>
      </c>
      <c r="T2909" t="s">
        <v>2720</v>
      </c>
      <c r="U2909" t="s">
        <v>494</v>
      </c>
      <c r="V2909" s="7" t="s">
        <v>940</v>
      </c>
      <c r="W2909" s="8">
        <v>24000</v>
      </c>
      <c r="X2909" t="s">
        <v>5167</v>
      </c>
      <c r="Y2909" t="s">
        <v>4931</v>
      </c>
      <c r="Z2909" s="8">
        <v>73575.570000000007</v>
      </c>
      <c r="AA2909" s="9">
        <v>0.04</v>
      </c>
      <c r="AB2909" s="8">
        <v>19377.97</v>
      </c>
      <c r="AD2909" s="10">
        <v>4593708</v>
      </c>
      <c r="AE2909" s="11">
        <v>45903</v>
      </c>
      <c r="AF2909" s="8">
        <v>71770.350000000006</v>
      </c>
      <c r="AG2909" s="8">
        <v>22194.78</v>
      </c>
      <c r="AH2909" s="12">
        <v>0.92478249999999995</v>
      </c>
      <c r="AI2909" s="8">
        <v>554869.5</v>
      </c>
      <c r="AJ2909" s="11"/>
      <c r="AK2909" s="11">
        <v>48852</v>
      </c>
      <c r="AL2909" s="10"/>
      <c r="AM2909">
        <v>73680.650000000009</v>
      </c>
      <c r="AN2909">
        <v>7.9595833333333449E-2</v>
      </c>
      <c r="AO2909" s="40" t="str">
        <f>E2909&amp;F2909&amp;U2909</f>
        <v>APXSURE-SPSNRHR</v>
      </c>
      <c r="AP2909" s="40" t="str">
        <f>_xlfn.XLOOKUP(AO2909,CrossRef!N:N,CrossRef!A:A,"NOT FOUND",0)</f>
        <v>APX7213RR</v>
      </c>
      <c r="AQ2909" s="40" t="str">
        <f>IFERROR(_xlfn.XLOOKUP(AO2909,CrossRef!$N:$N,CrossRef!$E:$E,"Not Found"),"-")</f>
        <v>785C</v>
      </c>
      <c r="AR2909" s="40" t="str">
        <f>IFERROR(_xlfn.XLOOKUP(AO2909,CrossRef!$N:$N,CrossRef!$G:$G,"Not Found"),"-")</f>
        <v>7213 - REAR SUSPENSION CYLINDER</v>
      </c>
      <c r="AS2909" s="40" t="str">
        <f>IFERROR(_xlfn.XLOOKUP(AO2909,CrossRef!$N:$N,CrossRef!$H:$H,"Not Found"),"-")</f>
        <v>RR - RIGHT REAR</v>
      </c>
    </row>
    <row r="2910" spans="1:45" hidden="1" x14ac:dyDescent="0.3">
      <c r="A2910" s="38" t="str">
        <f>E2910&amp;F2910&amp;U2910</f>
        <v>APXSURE-SPSNLHR</v>
      </c>
      <c r="B2910" s="38" t="str">
        <f>I2910&amp;D2910&amp;C2910</f>
        <v>TD61067213LR</v>
      </c>
      <c r="C2910" s="38" t="str">
        <f>_xlfn.XLOOKUP(A2910,CrossRef!N:N,CrossRef!D:D,"",0)</f>
        <v>LR</v>
      </c>
      <c r="D2910" s="38" t="str">
        <f>_xlfn.XLOOKUP(A2910,CrossRef!N:N,CrossRef!C:C,"",0)</f>
        <v>7213</v>
      </c>
      <c r="E2910" s="38" t="str">
        <f>LEFT(M2910,3)</f>
        <v>APX</v>
      </c>
      <c r="F2910" s="38" t="str">
        <f>_xlfn.TEXTAFTER(J2910,"-")</f>
        <v>SURE-SPSN</v>
      </c>
      <c r="G2910" t="s">
        <v>2648</v>
      </c>
      <c r="H2910" t="s">
        <v>2649</v>
      </c>
      <c r="I2910" t="s">
        <v>5338</v>
      </c>
      <c r="J2910" s="7" t="s">
        <v>2527</v>
      </c>
      <c r="K2910" t="s">
        <v>2638</v>
      </c>
      <c r="L2910" t="s">
        <v>177</v>
      </c>
      <c r="M2910" t="s">
        <v>5339</v>
      </c>
      <c r="N2910" t="s">
        <v>2652</v>
      </c>
      <c r="O2910" t="s">
        <v>2653</v>
      </c>
      <c r="P2910" t="s">
        <v>2642</v>
      </c>
      <c r="Q2910" t="s">
        <v>2640</v>
      </c>
      <c r="R2910" t="s">
        <v>10016</v>
      </c>
      <c r="S2910" t="s">
        <v>2644</v>
      </c>
      <c r="T2910" t="s">
        <v>2720</v>
      </c>
      <c r="U2910" t="s">
        <v>491</v>
      </c>
      <c r="V2910" s="7" t="s">
        <v>938</v>
      </c>
      <c r="W2910" s="8">
        <v>24000</v>
      </c>
      <c r="X2910" t="s">
        <v>5170</v>
      </c>
      <c r="Y2910" t="s">
        <v>4931</v>
      </c>
      <c r="Z2910" s="8">
        <v>73575.570000000007</v>
      </c>
      <c r="AA2910" s="9">
        <v>0.04</v>
      </c>
      <c r="AB2910" s="8">
        <v>19377.97</v>
      </c>
      <c r="AD2910" s="10">
        <v>4593905</v>
      </c>
      <c r="AE2910" s="11">
        <v>45909</v>
      </c>
      <c r="AF2910" s="8">
        <v>71770.350000000006</v>
      </c>
      <c r="AG2910" s="8">
        <v>22194.78</v>
      </c>
      <c r="AH2910" s="12">
        <v>0.92478249999999995</v>
      </c>
      <c r="AI2910" s="8">
        <v>554869.5</v>
      </c>
      <c r="AJ2910" s="11"/>
      <c r="AK2910" s="11">
        <v>48852</v>
      </c>
      <c r="AL2910" s="10"/>
      <c r="AM2910">
        <v>73680.650000000009</v>
      </c>
      <c r="AN2910">
        <v>7.9595833333333449E-2</v>
      </c>
      <c r="AO2910" s="40" t="str">
        <f>E2910&amp;F2910&amp;U2910</f>
        <v>APXSURE-SPSNLHR</v>
      </c>
      <c r="AP2910" s="40" t="str">
        <f>_xlfn.XLOOKUP(AO2910,CrossRef!N:N,CrossRef!A:A,"NOT FOUND",0)</f>
        <v>APX7213LR</v>
      </c>
      <c r="AQ2910" s="40" t="str">
        <f>IFERROR(_xlfn.XLOOKUP(AO2910,CrossRef!$N:$N,CrossRef!$E:$E,"Not Found"),"-")</f>
        <v>785C</v>
      </c>
      <c r="AR2910" s="40" t="str">
        <f>IFERROR(_xlfn.XLOOKUP(AO2910,CrossRef!$N:$N,CrossRef!$G:$G,"Not Found"),"-")</f>
        <v>7213 - REAR SUSPENSION CYLINDER</v>
      </c>
      <c r="AS2910" s="40" t="str">
        <f>IFERROR(_xlfn.XLOOKUP(AO2910,CrossRef!$N:$N,CrossRef!$H:$H,"Not Found"),"-")</f>
        <v>LR - LEFT REAR</v>
      </c>
    </row>
    <row r="2911" spans="1:45" hidden="1" x14ac:dyDescent="0.3">
      <c r="A2911" s="38" t="str">
        <f>E2911&amp;F2911&amp;U2911</f>
        <v>ELZIMAT-BOOM</v>
      </c>
      <c r="B2911" s="38" t="str">
        <f>I2911&amp;D2911&amp;C2911</f>
        <v>EX7128546100</v>
      </c>
      <c r="C2911" s="38" t="str">
        <f>_xlfn.XLOOKUP(A2911,CrossRef!N:N,CrossRef!D:D,"",0)</f>
        <v>00</v>
      </c>
      <c r="D2911" s="38" t="str">
        <f>_xlfn.XLOOKUP(A2911,CrossRef!N:N,CrossRef!C:C,"",0)</f>
        <v>5461</v>
      </c>
      <c r="E2911" s="38" t="str">
        <f>LEFT(M2911,3)</f>
        <v>ELZ</v>
      </c>
      <c r="F2911" s="38" t="str">
        <f>_xlfn.TEXTAFTER(J2911,"-")</f>
        <v>IMAT-BOOM</v>
      </c>
      <c r="G2911" t="s">
        <v>2725</v>
      </c>
      <c r="H2911" t="s">
        <v>2726</v>
      </c>
      <c r="I2911" t="s">
        <v>2936</v>
      </c>
      <c r="J2911" s="7" t="s">
        <v>2564</v>
      </c>
      <c r="K2911" t="s">
        <v>2638</v>
      </c>
      <c r="L2911" t="s">
        <v>2728</v>
      </c>
      <c r="M2911" t="s">
        <v>2937</v>
      </c>
      <c r="N2911" t="s">
        <v>2640</v>
      </c>
      <c r="O2911" t="s">
        <v>2803</v>
      </c>
      <c r="P2911" t="s">
        <v>2642</v>
      </c>
      <c r="Q2911" t="s">
        <v>2640</v>
      </c>
      <c r="R2911" t="s">
        <v>10017</v>
      </c>
      <c r="S2911" t="s">
        <v>2671</v>
      </c>
      <c r="T2911" t="s">
        <v>2739</v>
      </c>
      <c r="U2911" t="s">
        <v>2657</v>
      </c>
      <c r="V2911" s="7" t="s">
        <v>850</v>
      </c>
      <c r="W2911" s="8">
        <v>25000</v>
      </c>
      <c r="X2911" t="s">
        <v>10018</v>
      </c>
      <c r="Y2911" t="s">
        <v>2894</v>
      </c>
      <c r="Z2911" s="8">
        <v>22566.400000000001</v>
      </c>
      <c r="AA2911" s="9">
        <v>14.49</v>
      </c>
      <c r="AB2911" s="8">
        <v>554500</v>
      </c>
      <c r="AD2911" s="10">
        <v>4390057</v>
      </c>
      <c r="AE2911" s="11">
        <v>46046</v>
      </c>
      <c r="AF2911" s="8">
        <v>19995</v>
      </c>
      <c r="AG2911" s="8">
        <v>22428.6</v>
      </c>
      <c r="AH2911" s="12">
        <v>0.89714399999999994</v>
      </c>
      <c r="AI2911" s="8">
        <v>1547.8674948240164</v>
      </c>
      <c r="AJ2911" s="11">
        <v>47772.867494826387</v>
      </c>
      <c r="AK2911" s="11">
        <v>47635</v>
      </c>
      <c r="AL2911" s="10">
        <v>137</v>
      </c>
      <c r="AM2911">
        <v>42997.3</v>
      </c>
      <c r="AN2911">
        <v>0.92009200000000013</v>
      </c>
      <c r="AO2911" s="40" t="str">
        <f>E2911&amp;F2911&amp;U2911</f>
        <v>ELZIMAT-BOOM</v>
      </c>
      <c r="AP2911" s="40" t="str">
        <f>_xlfn.XLOOKUP(AO2911,CrossRef!N:N,CrossRef!A:A,"NOT FOUND",0)</f>
        <v>ELZ546100</v>
      </c>
      <c r="AQ2911" s="40" t="str">
        <f>IFERROR(_xlfn.XLOOKUP(AO2911,CrossRef!$N:$N,CrossRef!$E:$E,"Not Found"),"-")</f>
        <v>6040</v>
      </c>
      <c r="AR2911" s="40" t="str">
        <f>IFERROR(_xlfn.XLOOKUP(AO2911,CrossRef!$N:$N,CrossRef!$G:$G,"Not Found"),"-")</f>
        <v>5461 - BOOM CONTROL VALVE</v>
      </c>
      <c r="AS2911" s="40" t="str">
        <f>IFERROR(_xlfn.XLOOKUP(AO2911,CrossRef!$N:$N,CrossRef!$H:$H,"Not Found"),"-")</f>
        <v>00 - (NONE)</v>
      </c>
    </row>
    <row r="2912" spans="1:45" hidden="1" x14ac:dyDescent="0.3">
      <c r="A2912" s="38" t="str">
        <f>E2912&amp;F2912&amp;U2912</f>
        <v>SSPDRIV-FIDVLHR</v>
      </c>
      <c r="B2912" s="38" t="str">
        <f>I2912&amp;D2912&amp;C2912</f>
        <v>TD63124008LR</v>
      </c>
      <c r="C2912" s="38" t="str">
        <f>_xlfn.XLOOKUP(A2912,CrossRef!N:N,CrossRef!D:D,"",0)</f>
        <v>LR</v>
      </c>
      <c r="D2912" s="38" t="str">
        <f>_xlfn.XLOOKUP(A2912,CrossRef!N:N,CrossRef!C:C,"",0)</f>
        <v>4008</v>
      </c>
      <c r="E2912" s="38" t="str">
        <f>LEFT(M2912,3)</f>
        <v>SSP</v>
      </c>
      <c r="F2912" s="38" t="str">
        <f>_xlfn.TEXTAFTER(J2912,"-")</f>
        <v>DRIV-FIDV</v>
      </c>
      <c r="G2912" t="s">
        <v>2725</v>
      </c>
      <c r="H2912" t="s">
        <v>2726</v>
      </c>
      <c r="I2912" t="s">
        <v>3571</v>
      </c>
      <c r="J2912" s="7" t="s">
        <v>2307</v>
      </c>
      <c r="K2912" t="s">
        <v>2638</v>
      </c>
      <c r="L2912" t="s">
        <v>183</v>
      </c>
      <c r="M2912" t="s">
        <v>3572</v>
      </c>
      <c r="N2912" t="s">
        <v>2640</v>
      </c>
      <c r="O2912" t="s">
        <v>2653</v>
      </c>
      <c r="P2912" t="s">
        <v>2642</v>
      </c>
      <c r="Q2912" t="s">
        <v>2640</v>
      </c>
      <c r="R2912" t="s">
        <v>10019</v>
      </c>
      <c r="S2912" t="s">
        <v>2655</v>
      </c>
      <c r="T2912" t="s">
        <v>2682</v>
      </c>
      <c r="U2912" t="s">
        <v>491</v>
      </c>
      <c r="V2912" s="7" t="s">
        <v>548</v>
      </c>
      <c r="W2912" s="8">
        <v>24000</v>
      </c>
      <c r="X2912" t="s">
        <v>10020</v>
      </c>
      <c r="Y2912" t="s">
        <v>7899</v>
      </c>
      <c r="Z2912" s="8">
        <v>70305.59</v>
      </c>
      <c r="AA2912" s="9">
        <v>15.12</v>
      </c>
      <c r="AB2912" s="8">
        <v>152733.69</v>
      </c>
      <c r="AD2912" s="10">
        <v>4916571</v>
      </c>
      <c r="AE2912" s="11">
        <v>46125</v>
      </c>
      <c r="AF2912" s="8">
        <v>68773.63</v>
      </c>
      <c r="AG2912" s="8">
        <v>22468.040000000008</v>
      </c>
      <c r="AH2912" s="12">
        <v>0.93616833333333371</v>
      </c>
      <c r="AI2912" s="8">
        <v>1485.9814814814822</v>
      </c>
      <c r="AJ2912" s="11">
        <v>47710.981481481482</v>
      </c>
      <c r="AK2912" s="11">
        <v>47786</v>
      </c>
      <c r="AL2912" s="10">
        <v>-76</v>
      </c>
      <c r="AM2912">
        <v>93907.91</v>
      </c>
      <c r="AN2912">
        <v>1.0472616666666665</v>
      </c>
      <c r="AO2912" s="40" t="str">
        <f>E2912&amp;F2912&amp;U2912</f>
        <v>SSPDRIV-FIDVLHR</v>
      </c>
      <c r="AP2912" s="40" t="str">
        <f>_xlfn.XLOOKUP(AO2912,CrossRef!N:N,CrossRef!A:A,"NOT FOUND",0)</f>
        <v>SSP4008LR</v>
      </c>
      <c r="AQ2912" s="40" t="str">
        <f>IFERROR(_xlfn.XLOOKUP(AO2912,CrossRef!$N:$N,CrossRef!$E:$E,"Not Found"),"-")</f>
        <v>793F</v>
      </c>
      <c r="AR2912" s="40" t="str">
        <f>IFERROR(_xlfn.XLOOKUP(AO2912,CrossRef!$N:$N,CrossRef!$G:$G,"Not Found"),"-")</f>
        <v>4008 - FINAL DRIVE, BRAKE &amp; WHEEL</v>
      </c>
      <c r="AS2912" s="40" t="str">
        <f>IFERROR(_xlfn.XLOOKUP(AO2912,CrossRef!$N:$N,CrossRef!$H:$H,"Not Found"),"-")</f>
        <v>LR - LEFT REAR</v>
      </c>
    </row>
    <row r="2913" spans="1:45" hidden="1" x14ac:dyDescent="0.3">
      <c r="A2913" s="38" t="str">
        <f>E2913&amp;F2913&amp;U2913</f>
        <v>SSPSURE-SPSNLHR</v>
      </c>
      <c r="B2913" s="38" t="str">
        <f>I2913&amp;D2913&amp;C2913</f>
        <v>TD63127201LR</v>
      </c>
      <c r="C2913" s="38" t="str">
        <f>_xlfn.XLOOKUP(A2913,CrossRef!N:N,CrossRef!D:D,"",0)</f>
        <v>LR</v>
      </c>
      <c r="D2913" s="38" t="str">
        <f>_xlfn.XLOOKUP(A2913,CrossRef!N:N,CrossRef!C:C,"",0)</f>
        <v>7201</v>
      </c>
      <c r="E2913" s="38" t="str">
        <f>LEFT(M2913,3)</f>
        <v>SSP</v>
      </c>
      <c r="F2913" s="38" t="str">
        <f>_xlfn.TEXTAFTER(J2913,"-")</f>
        <v>SURE-SPSN</v>
      </c>
      <c r="G2913" t="s">
        <v>2725</v>
      </c>
      <c r="H2913" t="s">
        <v>2726</v>
      </c>
      <c r="I2913" t="s">
        <v>3571</v>
      </c>
      <c r="J2913" s="7" t="s">
        <v>1910</v>
      </c>
      <c r="K2913" t="s">
        <v>2638</v>
      </c>
      <c r="L2913" t="s">
        <v>183</v>
      </c>
      <c r="M2913" t="s">
        <v>3572</v>
      </c>
      <c r="N2913" t="s">
        <v>2640</v>
      </c>
      <c r="O2913" t="s">
        <v>2653</v>
      </c>
      <c r="P2913" t="s">
        <v>2642</v>
      </c>
      <c r="Q2913" t="s">
        <v>2640</v>
      </c>
      <c r="R2913" t="s">
        <v>10021</v>
      </c>
      <c r="S2913" t="s">
        <v>2644</v>
      </c>
      <c r="T2913" t="s">
        <v>2720</v>
      </c>
      <c r="U2913" t="s">
        <v>491</v>
      </c>
      <c r="V2913" s="7" t="s">
        <v>951</v>
      </c>
      <c r="W2913" s="8">
        <v>25000</v>
      </c>
      <c r="X2913" t="s">
        <v>10022</v>
      </c>
      <c r="Y2913" t="s">
        <v>2806</v>
      </c>
      <c r="Z2913" s="8">
        <v>70305.59</v>
      </c>
      <c r="AA2913" s="9">
        <v>15.12</v>
      </c>
      <c r="AB2913" s="8">
        <v>36270.04</v>
      </c>
      <c r="AD2913" s="10">
        <v>4547671</v>
      </c>
      <c r="AE2913" s="11">
        <v>46063</v>
      </c>
      <c r="AF2913" s="8">
        <v>67790.850000000006</v>
      </c>
      <c r="AG2913" s="8">
        <v>22485.260000000009</v>
      </c>
      <c r="AH2913" s="12">
        <v>0.89941040000000039</v>
      </c>
      <c r="AI2913" s="8">
        <v>1487.1203703703711</v>
      </c>
      <c r="AJ2913" s="11">
        <v>47712.120370370372</v>
      </c>
      <c r="AK2913" s="11">
        <v>47787</v>
      </c>
      <c r="AL2913" s="10">
        <v>-75</v>
      </c>
      <c r="AM2913">
        <v>93923.03</v>
      </c>
      <c r="AN2913">
        <v>1.0452871999999997</v>
      </c>
      <c r="AO2913" s="40" t="str">
        <f>E2913&amp;F2913&amp;U2913</f>
        <v>SSPSURE-SPSNLHR</v>
      </c>
      <c r="AP2913" s="40" t="str">
        <f>_xlfn.XLOOKUP(AO2913,CrossRef!N:N,CrossRef!A:A,"NOT FOUND",0)</f>
        <v>SSP7201LR</v>
      </c>
      <c r="AQ2913" s="40" t="str">
        <f>IFERROR(_xlfn.XLOOKUP(AO2913,CrossRef!$N:$N,CrossRef!$E:$E,"Not Found"),"-")</f>
        <v>793F</v>
      </c>
      <c r="AR2913" s="40" t="str">
        <f>IFERROR(_xlfn.XLOOKUP(AO2913,CrossRef!$N:$N,CrossRef!$G:$G,"Not Found"),"-")</f>
        <v>7201 - SUSPENSION CYLINDER</v>
      </c>
      <c r="AS2913" s="40" t="str">
        <f>IFERROR(_xlfn.XLOOKUP(AO2913,CrossRef!$N:$N,CrossRef!$H:$H,"Not Found"),"-")</f>
        <v>LR - LEFT REAR</v>
      </c>
    </row>
    <row r="2914" spans="1:45" hidden="1" x14ac:dyDescent="0.3">
      <c r="A2914" s="38" t="str">
        <f>E2914&amp;F2914&amp;U2914</f>
        <v>HCMHYSY-MOHYRH</v>
      </c>
      <c r="B2914" s="38" t="str">
        <f>I2914&amp;D2914&amp;C2914</f>
        <v>EX70864351RI</v>
      </c>
      <c r="C2914" s="38" t="str">
        <f>_xlfn.XLOOKUP(A2914,CrossRef!N:N,CrossRef!D:D,"",0)</f>
        <v>RI</v>
      </c>
      <c r="D2914" s="38" t="str">
        <f>_xlfn.XLOOKUP(A2914,CrossRef!N:N,CrossRef!C:C,"",0)</f>
        <v>4351</v>
      </c>
      <c r="E2914" s="38" t="str">
        <f>LEFT(M2914,3)</f>
        <v>HCM</v>
      </c>
      <c r="F2914" s="38" t="str">
        <f>_xlfn.TEXTAFTER(J2914,"-")</f>
        <v>HYSY-MOHY</v>
      </c>
      <c r="G2914" t="s">
        <v>2725</v>
      </c>
      <c r="H2914" t="s">
        <v>2726</v>
      </c>
      <c r="I2914" t="s">
        <v>2913</v>
      </c>
      <c r="J2914" s="7" t="s">
        <v>1565</v>
      </c>
      <c r="K2914" t="s">
        <v>2668</v>
      </c>
      <c r="L2914" t="s">
        <v>415</v>
      </c>
      <c r="M2914" t="s">
        <v>2914</v>
      </c>
      <c r="N2914" t="s">
        <v>2640</v>
      </c>
      <c r="O2914" t="s">
        <v>2653</v>
      </c>
      <c r="P2914" t="s">
        <v>2642</v>
      </c>
      <c r="Q2914" t="s">
        <v>2640</v>
      </c>
      <c r="R2914" t="s">
        <v>10023</v>
      </c>
      <c r="S2914" t="s">
        <v>2655</v>
      </c>
      <c r="T2914" t="s">
        <v>2882</v>
      </c>
      <c r="U2914" t="s">
        <v>63</v>
      </c>
      <c r="V2914" s="7" t="s">
        <v>1918</v>
      </c>
      <c r="W2914" s="8">
        <v>24000</v>
      </c>
      <c r="X2914" t="s">
        <v>10024</v>
      </c>
      <c r="Y2914" t="s">
        <v>5315</v>
      </c>
      <c r="Z2914" s="8">
        <v>47875.8</v>
      </c>
      <c r="AA2914" s="9">
        <v>8.51</v>
      </c>
      <c r="AB2914" s="8">
        <v>29192.05</v>
      </c>
      <c r="AD2914" s="10">
        <v>4810237</v>
      </c>
      <c r="AE2914" s="11">
        <v>46055</v>
      </c>
      <c r="AF2914" s="8">
        <v>46414.400000000001</v>
      </c>
      <c r="AG2914" s="8">
        <v>22538.599999999991</v>
      </c>
      <c r="AH2914" s="12">
        <v>0.93910833333333299</v>
      </c>
      <c r="AI2914" s="8">
        <v>2648.4841363102223</v>
      </c>
      <c r="AJ2914" s="11">
        <v>48873.484136307874</v>
      </c>
      <c r="AK2914" s="11">
        <v>48574</v>
      </c>
      <c r="AL2914" s="10">
        <v>299</v>
      </c>
      <c r="AM2914">
        <v>67865.790000000008</v>
      </c>
      <c r="AN2914">
        <v>0.89380791666666692</v>
      </c>
      <c r="AO2914" s="40" t="str">
        <f>E2914&amp;F2914&amp;U2914</f>
        <v>HCMHYSY-MOHYRH</v>
      </c>
      <c r="AP2914" s="40" t="str">
        <f>_xlfn.XLOOKUP(AO2914,CrossRef!N:N,CrossRef!A:A,"NOT FOUND",0)</f>
        <v>HCM4351RI</v>
      </c>
      <c r="AQ2914" s="40" t="str">
        <f>IFERROR(_xlfn.XLOOKUP(AO2914,CrossRef!$N:$N,CrossRef!$E:$E,"Not Found"),"-")</f>
        <v>EX2500</v>
      </c>
      <c r="AR2914" s="40" t="str">
        <f>IFERROR(_xlfn.XLOOKUP(AO2914,CrossRef!$N:$N,CrossRef!$G:$G,"Not Found"),"-")</f>
        <v>4351 - HYD PROPEL/DRIVE MOTOR</v>
      </c>
      <c r="AS2914" s="40" t="str">
        <f>IFERROR(_xlfn.XLOOKUP(AO2914,CrossRef!$N:$N,CrossRef!$H:$H,"Not Found"),"-")</f>
        <v>RI - RIGHT</v>
      </c>
    </row>
    <row r="2915" spans="1:45" hidden="1" x14ac:dyDescent="0.3">
      <c r="A2915" s="38" t="str">
        <f>E2915&amp;F2915&amp;U2915</f>
        <v>HCMUCRG-FIDV-FIDRRH</v>
      </c>
      <c r="B2915" s="38" t="str">
        <f>I2915&amp;D2915&amp;C2915</f>
        <v>EX7170</v>
      </c>
      <c r="C2915" s="38" t="str">
        <f>_xlfn.XLOOKUP(A2915,CrossRef!N:N,CrossRef!D:D,"",0)</f>
        <v/>
      </c>
      <c r="D2915" s="38" t="str">
        <f>_xlfn.XLOOKUP(A2915,CrossRef!N:N,CrossRef!C:C,"",0)</f>
        <v/>
      </c>
      <c r="E2915" s="38" t="str">
        <f>LEFT(M2915,3)</f>
        <v>HCM</v>
      </c>
      <c r="F2915" s="38" t="str">
        <f>_xlfn.TEXTAFTER(J2915,"-")</f>
        <v>UCRG-FIDV-FIDR</v>
      </c>
      <c r="G2915" t="s">
        <v>2648</v>
      </c>
      <c r="H2915" t="s">
        <v>2649</v>
      </c>
      <c r="I2915" t="s">
        <v>3079</v>
      </c>
      <c r="J2915" s="7" t="s">
        <v>2565</v>
      </c>
      <c r="K2915" t="s">
        <v>2668</v>
      </c>
      <c r="L2915" t="s">
        <v>3052</v>
      </c>
      <c r="M2915" t="s">
        <v>3080</v>
      </c>
      <c r="N2915" t="s">
        <v>2640</v>
      </c>
      <c r="O2915" t="s">
        <v>3054</v>
      </c>
      <c r="P2915" t="s">
        <v>2642</v>
      </c>
      <c r="Q2915" t="s">
        <v>2640</v>
      </c>
      <c r="R2915" t="s">
        <v>10025</v>
      </c>
      <c r="S2915" t="s">
        <v>2655</v>
      </c>
      <c r="T2915" t="s">
        <v>3213</v>
      </c>
      <c r="U2915" t="s">
        <v>63</v>
      </c>
      <c r="V2915" s="7" t="s">
        <v>1185</v>
      </c>
      <c r="W2915" s="8">
        <v>24000</v>
      </c>
      <c r="X2915" t="s">
        <v>10026</v>
      </c>
      <c r="Y2915" t="s">
        <v>6542</v>
      </c>
      <c r="Z2915" s="8">
        <v>15935.31</v>
      </c>
      <c r="AA2915" s="9">
        <v>14.58</v>
      </c>
      <c r="AB2915" s="8">
        <v>136464.63</v>
      </c>
      <c r="AD2915" s="10">
        <v>4933180</v>
      </c>
      <c r="AE2915" s="11">
        <v>46132</v>
      </c>
      <c r="AF2915" s="8">
        <v>14533.9</v>
      </c>
      <c r="AG2915" s="8">
        <v>22598.590000000004</v>
      </c>
      <c r="AH2915" s="12">
        <v>0.94160791666666688</v>
      </c>
      <c r="AI2915" s="8">
        <v>1549.9718792866943</v>
      </c>
      <c r="AJ2915" s="11">
        <v>47774.971879282406</v>
      </c>
      <c r="AK2915" s="11">
        <v>47599</v>
      </c>
      <c r="AL2915" s="10">
        <v>175</v>
      </c>
      <c r="AM2915">
        <v>35968.230000000003</v>
      </c>
      <c r="AN2915">
        <v>0.89309708333333337</v>
      </c>
      <c r="AO2915" s="40" t="str">
        <f>E2915&amp;F2915&amp;U2915</f>
        <v>HCMUCRG-FIDV-FIDRRH</v>
      </c>
      <c r="AP2915" s="40" t="str">
        <f>_xlfn.XLOOKUP(AO2915,CrossRef!N:N,CrossRef!A:A,"NOT FOUND",0)</f>
        <v>NOT FOUND</v>
      </c>
      <c r="AQ2915" s="40" t="str">
        <f>IFERROR(_xlfn.XLOOKUP(AO2915,CrossRef!$N:$N,CrossRef!$E:$E,"Not Found"),"-")</f>
        <v>Not Found</v>
      </c>
      <c r="AR2915" s="40" t="str">
        <f>IFERROR(_xlfn.XLOOKUP(AO2915,CrossRef!$N:$N,CrossRef!$G:$G,"Not Found"),"-")</f>
        <v>Not Found</v>
      </c>
      <c r="AS2915" s="40" t="str">
        <f>IFERROR(_xlfn.XLOOKUP(AO2915,CrossRef!$N:$N,CrossRef!$H:$H,"Not Found"),"-")</f>
        <v>Not Found</v>
      </c>
    </row>
    <row r="2916" spans="1:45" hidden="1" x14ac:dyDescent="0.3">
      <c r="A2916" s="38" t="str">
        <f>E2916&amp;F2916&amp;U2916</f>
        <v>SSPDRIV-FIDVRHR</v>
      </c>
      <c r="B2916" s="38" t="str">
        <f>I2916&amp;D2916&amp;C2916</f>
        <v>TD63274008RI</v>
      </c>
      <c r="C2916" s="38" t="str">
        <f>_xlfn.XLOOKUP(A2916,CrossRef!N:N,CrossRef!D:D,"",0)</f>
        <v>RI</v>
      </c>
      <c r="D2916" s="38" t="str">
        <f>_xlfn.XLOOKUP(A2916,CrossRef!N:N,CrossRef!C:C,"",0)</f>
        <v>4008</v>
      </c>
      <c r="E2916" s="38" t="str">
        <f>LEFT(M2916,3)</f>
        <v>SSP</v>
      </c>
      <c r="F2916" s="38" t="str">
        <f>_xlfn.TEXTAFTER(J2916,"-")</f>
        <v>DRIV-FIDV</v>
      </c>
      <c r="G2916" t="s">
        <v>2725</v>
      </c>
      <c r="H2916" t="s">
        <v>2726</v>
      </c>
      <c r="I2916" t="s">
        <v>3519</v>
      </c>
      <c r="J2916" s="7" t="s">
        <v>2203</v>
      </c>
      <c r="K2916" t="s">
        <v>2638</v>
      </c>
      <c r="L2916" t="s">
        <v>183</v>
      </c>
      <c r="M2916" t="s">
        <v>3521</v>
      </c>
      <c r="N2916" t="s">
        <v>2640</v>
      </c>
      <c r="O2916" t="s">
        <v>2803</v>
      </c>
      <c r="P2916" t="s">
        <v>2642</v>
      </c>
      <c r="Q2916" t="s">
        <v>2640</v>
      </c>
      <c r="R2916" t="s">
        <v>10027</v>
      </c>
      <c r="S2916" t="s">
        <v>2655</v>
      </c>
      <c r="T2916" t="s">
        <v>2682</v>
      </c>
      <c r="U2916" t="s">
        <v>494</v>
      </c>
      <c r="V2916" s="7" t="s">
        <v>549</v>
      </c>
      <c r="W2916" s="8">
        <v>24000</v>
      </c>
      <c r="X2916" t="s">
        <v>10028</v>
      </c>
      <c r="Y2916" t="s">
        <v>3319</v>
      </c>
      <c r="Z2916" s="8">
        <v>47173</v>
      </c>
      <c r="AA2916" s="9">
        <v>15.37</v>
      </c>
      <c r="AB2916" s="8">
        <v>152733.69</v>
      </c>
      <c r="AD2916" s="10">
        <v>4930656</v>
      </c>
      <c r="AE2916" s="11">
        <v>46141</v>
      </c>
      <c r="AF2916" s="8">
        <v>45889.39</v>
      </c>
      <c r="AG2916" s="8">
        <v>22716.39</v>
      </c>
      <c r="AH2916" s="12">
        <v>0.94651624999999995</v>
      </c>
      <c r="AI2916" s="8">
        <v>1477.9694209499025</v>
      </c>
      <c r="AJ2916" s="11">
        <v>47702.969420949077</v>
      </c>
      <c r="AK2916" s="11">
        <v>47623</v>
      </c>
      <c r="AL2916" s="10">
        <v>79</v>
      </c>
      <c r="AM2916">
        <v>68660.259999999995</v>
      </c>
      <c r="AN2916">
        <v>0.94878624999999983</v>
      </c>
      <c r="AO2916" s="40" t="str">
        <f>E2916&amp;F2916&amp;U2916</f>
        <v>SSPDRIV-FIDVRHR</v>
      </c>
      <c r="AP2916" s="40" t="str">
        <f>_xlfn.XLOOKUP(AO2916,CrossRef!N:N,CrossRef!A:A,"NOT FOUND",0)</f>
        <v>SSP4008RI</v>
      </c>
      <c r="AQ2916" s="40" t="str">
        <f>IFERROR(_xlfn.XLOOKUP(AO2916,CrossRef!$N:$N,CrossRef!$E:$E,"Not Found"),"-")</f>
        <v>793F</v>
      </c>
      <c r="AR2916" s="40" t="str">
        <f>IFERROR(_xlfn.XLOOKUP(AO2916,CrossRef!$N:$N,CrossRef!$G:$G,"Not Found"),"-")</f>
        <v>4008 - FINAL DRIVE, BRAKE &amp; WHEEL</v>
      </c>
      <c r="AS2916" s="40" t="str">
        <f>IFERROR(_xlfn.XLOOKUP(AO2916,CrossRef!$N:$N,CrossRef!$H:$H,"Not Found"),"-")</f>
        <v>RI - RIGHT</v>
      </c>
    </row>
    <row r="2917" spans="1:45" hidden="1" x14ac:dyDescent="0.3">
      <c r="A2917" s="38" t="str">
        <f>E2917&amp;F2917&amp;U2917</f>
        <v>SSPDRIV-DIFF</v>
      </c>
      <c r="B2917" s="38" t="str">
        <f>I2917&amp;D2917&amp;C2917</f>
        <v>TD6348325800</v>
      </c>
      <c r="C2917" s="38" t="str">
        <f>_xlfn.XLOOKUP(A2917,CrossRef!N:N,CrossRef!D:D,"",0)</f>
        <v>00</v>
      </c>
      <c r="D2917" s="38" t="str">
        <f>_xlfn.XLOOKUP(A2917,CrossRef!N:N,CrossRef!C:C,"",0)</f>
        <v>3258</v>
      </c>
      <c r="E2917" s="38" t="str">
        <f>LEFT(M2917,3)</f>
        <v>SSP</v>
      </c>
      <c r="F2917" s="38" t="str">
        <f>_xlfn.TEXTAFTER(J2917,"-")</f>
        <v>DRIV-DIFF</v>
      </c>
      <c r="G2917" t="s">
        <v>2725</v>
      </c>
      <c r="H2917" t="s">
        <v>2726</v>
      </c>
      <c r="I2917" t="s">
        <v>3303</v>
      </c>
      <c r="J2917" s="7" t="s">
        <v>2566</v>
      </c>
      <c r="K2917" t="s">
        <v>2638</v>
      </c>
      <c r="L2917" t="s">
        <v>183</v>
      </c>
      <c r="M2917" t="s">
        <v>3304</v>
      </c>
      <c r="N2917" t="s">
        <v>2640</v>
      </c>
      <c r="O2917" t="s">
        <v>2803</v>
      </c>
      <c r="P2917" t="s">
        <v>2642</v>
      </c>
      <c r="Q2917" t="s">
        <v>2640</v>
      </c>
      <c r="R2917" t="s">
        <v>10029</v>
      </c>
      <c r="S2917" t="s">
        <v>2655</v>
      </c>
      <c r="T2917" t="s">
        <v>2656</v>
      </c>
      <c r="U2917" t="s">
        <v>2657</v>
      </c>
      <c r="V2917" s="7" t="s">
        <v>473</v>
      </c>
      <c r="W2917" s="8">
        <v>24000</v>
      </c>
      <c r="X2917" t="s">
        <v>10030</v>
      </c>
      <c r="Y2917" t="s">
        <v>3575</v>
      </c>
      <c r="Z2917" s="8">
        <v>48600.38</v>
      </c>
      <c r="AA2917" s="9">
        <v>13</v>
      </c>
      <c r="AB2917" s="8">
        <v>81159.33</v>
      </c>
      <c r="AD2917" s="10">
        <v>4703942</v>
      </c>
      <c r="AE2917" s="11">
        <v>46122</v>
      </c>
      <c r="AF2917" s="8">
        <v>47359.95</v>
      </c>
      <c r="AG2917" s="8">
        <v>22759.57</v>
      </c>
      <c r="AH2917" s="12">
        <v>0.94831541666666663</v>
      </c>
      <c r="AI2917" s="8">
        <v>1750.7361538461539</v>
      </c>
      <c r="AJ2917" s="11">
        <v>47975.736153854166</v>
      </c>
      <c r="AK2917" s="11">
        <v>47806</v>
      </c>
      <c r="AL2917" s="10">
        <v>169</v>
      </c>
      <c r="AM2917">
        <v>69153.38</v>
      </c>
      <c r="AN2917">
        <v>0.9080595833333337</v>
      </c>
      <c r="AO2917" s="40" t="str">
        <f>E2917&amp;F2917&amp;U2917</f>
        <v>SSPDRIV-DIFF</v>
      </c>
      <c r="AP2917" s="40" t="str">
        <f>_xlfn.XLOOKUP(AO2917,CrossRef!N:N,CrossRef!A:A,"NOT FOUND",0)</f>
        <v>SSP325800</v>
      </c>
      <c r="AQ2917" s="40" t="str">
        <f>IFERROR(_xlfn.XLOOKUP(AO2917,CrossRef!$N:$N,CrossRef!$E:$E,"Not Found"),"-")</f>
        <v>793F</v>
      </c>
      <c r="AR2917" s="40" t="str">
        <f>IFERROR(_xlfn.XLOOKUP(AO2917,CrossRef!$N:$N,CrossRef!$G:$G,"Not Found"),"-")</f>
        <v>3258 - DIFFERENTIAL</v>
      </c>
      <c r="AS2917" s="40" t="str">
        <f>IFERROR(_xlfn.XLOOKUP(AO2917,CrossRef!$N:$N,CrossRef!$H:$H,"Not Found"),"-")</f>
        <v>00 - (NONE)</v>
      </c>
    </row>
    <row r="2918" spans="1:45" hidden="1" x14ac:dyDescent="0.3">
      <c r="A2918" s="38" t="str">
        <f>E2918&amp;F2918&amp;U2918</f>
        <v>SSPDRIV-FIDVRHR</v>
      </c>
      <c r="B2918" s="38" t="str">
        <f>I2918&amp;D2918&amp;C2918</f>
        <v>TD63484008RI</v>
      </c>
      <c r="C2918" s="38" t="str">
        <f>_xlfn.XLOOKUP(A2918,CrossRef!N:N,CrossRef!D:D,"",0)</f>
        <v>RI</v>
      </c>
      <c r="D2918" s="38" t="str">
        <f>_xlfn.XLOOKUP(A2918,CrossRef!N:N,CrossRef!C:C,"",0)</f>
        <v>4008</v>
      </c>
      <c r="E2918" s="38" t="str">
        <f>LEFT(M2918,3)</f>
        <v>SSP</v>
      </c>
      <c r="F2918" s="38" t="str">
        <f>_xlfn.TEXTAFTER(J2918,"-")</f>
        <v>DRIV-FIDV</v>
      </c>
      <c r="G2918" t="s">
        <v>2725</v>
      </c>
      <c r="H2918" t="s">
        <v>2726</v>
      </c>
      <c r="I2918" t="s">
        <v>3303</v>
      </c>
      <c r="J2918" s="7" t="s">
        <v>2567</v>
      </c>
      <c r="K2918" t="s">
        <v>2638</v>
      </c>
      <c r="L2918" t="s">
        <v>183</v>
      </c>
      <c r="M2918" t="s">
        <v>3304</v>
      </c>
      <c r="N2918" t="s">
        <v>2640</v>
      </c>
      <c r="O2918" t="s">
        <v>2803</v>
      </c>
      <c r="P2918" t="s">
        <v>2642</v>
      </c>
      <c r="Q2918" t="s">
        <v>2640</v>
      </c>
      <c r="R2918" t="s">
        <v>10031</v>
      </c>
      <c r="S2918" t="s">
        <v>2655</v>
      </c>
      <c r="T2918" t="s">
        <v>2682</v>
      </c>
      <c r="U2918" t="s">
        <v>494</v>
      </c>
      <c r="V2918" s="7" t="s">
        <v>549</v>
      </c>
      <c r="W2918" s="8">
        <v>24000</v>
      </c>
      <c r="X2918" t="s">
        <v>10032</v>
      </c>
      <c r="Y2918" t="s">
        <v>3128</v>
      </c>
      <c r="Z2918" s="8">
        <v>48600.38</v>
      </c>
      <c r="AA2918" s="9">
        <v>13</v>
      </c>
      <c r="AB2918" s="8">
        <v>152733.69</v>
      </c>
      <c r="AD2918" s="10">
        <v>4933139</v>
      </c>
      <c r="AE2918" s="11">
        <v>46138</v>
      </c>
      <c r="AF2918" s="8">
        <v>47362.75</v>
      </c>
      <c r="AG2918" s="8">
        <v>22762.370000000003</v>
      </c>
      <c r="AH2918" s="12">
        <v>0.9484320833333334</v>
      </c>
      <c r="AI2918" s="8">
        <v>1750.9515384615386</v>
      </c>
      <c r="AJ2918" s="11">
        <v>47975.951538460649</v>
      </c>
      <c r="AK2918" s="11">
        <v>47807</v>
      </c>
      <c r="AL2918" s="10">
        <v>168</v>
      </c>
      <c r="AM2918">
        <v>69166.38</v>
      </c>
      <c r="AN2918">
        <v>0.90848458333333348</v>
      </c>
      <c r="AO2918" s="40" t="str">
        <f>E2918&amp;F2918&amp;U2918</f>
        <v>SSPDRIV-FIDVRHR</v>
      </c>
      <c r="AP2918" s="40" t="str">
        <f>_xlfn.XLOOKUP(AO2918,CrossRef!N:N,CrossRef!A:A,"NOT FOUND",0)</f>
        <v>SSP4008RI</v>
      </c>
      <c r="AQ2918" s="40" t="str">
        <f>IFERROR(_xlfn.XLOOKUP(AO2918,CrossRef!$N:$N,CrossRef!$E:$E,"Not Found"),"-")</f>
        <v>793F</v>
      </c>
      <c r="AR2918" s="40" t="str">
        <f>IFERROR(_xlfn.XLOOKUP(AO2918,CrossRef!$N:$N,CrossRef!$G:$G,"Not Found"),"-")</f>
        <v>4008 - FINAL DRIVE, BRAKE &amp; WHEEL</v>
      </c>
      <c r="AS2918" s="40" t="str">
        <f>IFERROR(_xlfn.XLOOKUP(AO2918,CrossRef!$N:$N,CrossRef!$H:$H,"Not Found"),"-")</f>
        <v>RI - RIGHT</v>
      </c>
    </row>
    <row r="2919" spans="1:45" hidden="1" x14ac:dyDescent="0.3">
      <c r="A2919" s="38" t="str">
        <f>E2919&amp;F2919&amp;U2919</f>
        <v>SSPDRIV-FIDVLHR</v>
      </c>
      <c r="B2919" s="38" t="str">
        <f>I2919&amp;D2919&amp;C2919</f>
        <v>TD63484008LR</v>
      </c>
      <c r="C2919" s="38" t="str">
        <f>_xlfn.XLOOKUP(A2919,CrossRef!N:N,CrossRef!D:D,"",0)</f>
        <v>LR</v>
      </c>
      <c r="D2919" s="38" t="str">
        <f>_xlfn.XLOOKUP(A2919,CrossRef!N:N,CrossRef!C:C,"",0)</f>
        <v>4008</v>
      </c>
      <c r="E2919" s="38" t="str">
        <f>LEFT(M2919,3)</f>
        <v>SSP</v>
      </c>
      <c r="F2919" s="38" t="str">
        <f>_xlfn.TEXTAFTER(J2919,"-")</f>
        <v>DRIV-FIDV</v>
      </c>
      <c r="G2919" t="s">
        <v>2725</v>
      </c>
      <c r="H2919" t="s">
        <v>2726</v>
      </c>
      <c r="I2919" t="s">
        <v>3303</v>
      </c>
      <c r="J2919" s="7" t="s">
        <v>2567</v>
      </c>
      <c r="K2919" t="s">
        <v>2638</v>
      </c>
      <c r="L2919" t="s">
        <v>183</v>
      </c>
      <c r="M2919" t="s">
        <v>3304</v>
      </c>
      <c r="N2919" t="s">
        <v>2640</v>
      </c>
      <c r="O2919" t="s">
        <v>2803</v>
      </c>
      <c r="P2919" t="s">
        <v>2642</v>
      </c>
      <c r="Q2919" t="s">
        <v>2640</v>
      </c>
      <c r="R2919" t="s">
        <v>10033</v>
      </c>
      <c r="S2919" t="s">
        <v>2655</v>
      </c>
      <c r="T2919" t="s">
        <v>2682</v>
      </c>
      <c r="U2919" t="s">
        <v>491</v>
      </c>
      <c r="V2919" s="7" t="s">
        <v>548</v>
      </c>
      <c r="W2919" s="8">
        <v>24000</v>
      </c>
      <c r="X2919" t="s">
        <v>10034</v>
      </c>
      <c r="Y2919" t="s">
        <v>3131</v>
      </c>
      <c r="Z2919" s="8">
        <v>48600.38</v>
      </c>
      <c r="AA2919" s="9">
        <v>13</v>
      </c>
      <c r="AB2919" s="8">
        <v>152733.69</v>
      </c>
      <c r="AD2919" s="10">
        <v>4932168</v>
      </c>
      <c r="AE2919" s="11">
        <v>46138</v>
      </c>
      <c r="AF2919" s="8">
        <v>47362.75</v>
      </c>
      <c r="AG2919" s="8">
        <v>22762.370000000003</v>
      </c>
      <c r="AH2919" s="12">
        <v>0.9484320833333334</v>
      </c>
      <c r="AI2919" s="8">
        <v>1750.9515384615386</v>
      </c>
      <c r="AJ2919" s="11">
        <v>47975.951538460649</v>
      </c>
      <c r="AK2919" s="11">
        <v>47807</v>
      </c>
      <c r="AL2919" s="10">
        <v>168</v>
      </c>
      <c r="AM2919">
        <v>69166.38</v>
      </c>
      <c r="AN2919">
        <v>0.90848458333333348</v>
      </c>
      <c r="AO2919" s="40" t="str">
        <f>E2919&amp;F2919&amp;U2919</f>
        <v>SSPDRIV-FIDVLHR</v>
      </c>
      <c r="AP2919" s="40" t="str">
        <f>_xlfn.XLOOKUP(AO2919,CrossRef!N:N,CrossRef!A:A,"NOT FOUND",0)</f>
        <v>SSP4008LR</v>
      </c>
      <c r="AQ2919" s="40" t="str">
        <f>IFERROR(_xlfn.XLOOKUP(AO2919,CrossRef!$N:$N,CrossRef!$E:$E,"Not Found"),"-")</f>
        <v>793F</v>
      </c>
      <c r="AR2919" s="40" t="str">
        <f>IFERROR(_xlfn.XLOOKUP(AO2919,CrossRef!$N:$N,CrossRef!$G:$G,"Not Found"),"-")</f>
        <v>4008 - FINAL DRIVE, BRAKE &amp; WHEEL</v>
      </c>
      <c r="AS2919" s="40" t="str">
        <f>IFERROR(_xlfn.XLOOKUP(AO2919,CrossRef!$N:$N,CrossRef!$H:$H,"Not Found"),"-")</f>
        <v>LR - LEFT REAR</v>
      </c>
    </row>
    <row r="2920" spans="1:45" hidden="1" x14ac:dyDescent="0.3">
      <c r="A2920" s="38" t="str">
        <f>E2920&amp;F2920&amp;U2920</f>
        <v>SPDDRIV-FIDVLHR</v>
      </c>
      <c r="B2920" s="38" t="str">
        <f>I2920&amp;D2920&amp;C2920</f>
        <v>TD66534008LR</v>
      </c>
      <c r="C2920" s="38" t="str">
        <f>_xlfn.XLOOKUP(A2920,CrossRef!N:N,CrossRef!D:D,"",0)</f>
        <v>LR</v>
      </c>
      <c r="D2920" s="38" t="str">
        <f>_xlfn.XLOOKUP(A2920,CrossRef!N:N,CrossRef!C:C,"",0)</f>
        <v>4008</v>
      </c>
      <c r="E2920" s="38" t="str">
        <f>LEFT(M2920,3)</f>
        <v>SPD</v>
      </c>
      <c r="F2920" s="38" t="str">
        <f>_xlfn.TEXTAFTER(J2920,"-")</f>
        <v>DRIV-FIDV</v>
      </c>
      <c r="G2920" t="s">
        <v>2725</v>
      </c>
      <c r="H2920" t="s">
        <v>2726</v>
      </c>
      <c r="I2920" t="s">
        <v>5113</v>
      </c>
      <c r="J2920" s="7" t="s">
        <v>2568</v>
      </c>
      <c r="K2920" t="s">
        <v>2638</v>
      </c>
      <c r="L2920" t="s">
        <v>190</v>
      </c>
      <c r="M2920" t="s">
        <v>5114</v>
      </c>
      <c r="N2920" t="s">
        <v>2640</v>
      </c>
      <c r="O2920" t="s">
        <v>2871</v>
      </c>
      <c r="P2920" t="s">
        <v>2642</v>
      </c>
      <c r="Q2920" t="s">
        <v>2640</v>
      </c>
      <c r="R2920" t="s">
        <v>10035</v>
      </c>
      <c r="S2920" t="s">
        <v>2657</v>
      </c>
      <c r="T2920" t="s">
        <v>2657</v>
      </c>
      <c r="U2920" t="s">
        <v>491</v>
      </c>
      <c r="V2920" s="7" t="s">
        <v>548</v>
      </c>
      <c r="W2920" s="8">
        <v>24000</v>
      </c>
      <c r="X2920" t="s">
        <v>10036</v>
      </c>
      <c r="Y2920" t="s">
        <v>10037</v>
      </c>
      <c r="Z2920" s="8">
        <v>38083</v>
      </c>
      <c r="AA2920" s="9">
        <v>6.68</v>
      </c>
      <c r="AB2920" s="8">
        <v>149660.49</v>
      </c>
      <c r="AD2920" s="10">
        <v>4881974</v>
      </c>
      <c r="AE2920" s="11">
        <v>46064</v>
      </c>
      <c r="AF2920" s="8">
        <v>37007</v>
      </c>
      <c r="AG2920" s="8">
        <v>22924</v>
      </c>
      <c r="AH2920" s="12">
        <v>0.95516666666666672</v>
      </c>
      <c r="AI2920" s="8">
        <v>3431.7365269461079</v>
      </c>
      <c r="AJ2920" s="11">
        <v>49656.736526932873</v>
      </c>
      <c r="AK2920" s="11">
        <v>48615</v>
      </c>
      <c r="AL2920" s="10">
        <v>1041</v>
      </c>
      <c r="AM2920">
        <v>54048.2</v>
      </c>
      <c r="AN2920">
        <v>0.71004999999999985</v>
      </c>
      <c r="AO2920" s="40" t="str">
        <f>E2920&amp;F2920&amp;U2920</f>
        <v>SPDDRIV-FIDVLHR</v>
      </c>
      <c r="AP2920" s="40" t="str">
        <f>_xlfn.XLOOKUP(AO2920,CrossRef!N:N,CrossRef!A:A,"NOT FOUND",0)</f>
        <v>SPD4008LR</v>
      </c>
      <c r="AQ2920" s="40" t="str">
        <f>IFERROR(_xlfn.XLOOKUP(AO2920,CrossRef!$N:$N,CrossRef!$E:$E,"Not Found"),"-")</f>
        <v>789D</v>
      </c>
      <c r="AR2920" s="40" t="str">
        <f>IFERROR(_xlfn.XLOOKUP(AO2920,CrossRef!$N:$N,CrossRef!$G:$G,"Not Found"),"-")</f>
        <v>4008 - FINAL DRIVE, BRAKE &amp; WHEEL</v>
      </c>
      <c r="AS2920" s="40" t="str">
        <f>IFERROR(_xlfn.XLOOKUP(AO2920,CrossRef!$N:$N,CrossRef!$H:$H,"Not Found"),"-")</f>
        <v>LR - LEFT REAR</v>
      </c>
    </row>
    <row r="2921" spans="1:45" hidden="1" x14ac:dyDescent="0.3">
      <c r="A2921" s="38" t="str">
        <f>E2921&amp;F2921&amp;U2921</f>
        <v>SPDDRIV-FIDVRHR</v>
      </c>
      <c r="B2921" s="38" t="str">
        <f>I2921&amp;D2921&amp;C2921</f>
        <v>TD66534008RI</v>
      </c>
      <c r="C2921" s="38" t="str">
        <f>_xlfn.XLOOKUP(A2921,CrossRef!N:N,CrossRef!D:D,"",0)</f>
        <v>RI</v>
      </c>
      <c r="D2921" s="38" t="str">
        <f>_xlfn.XLOOKUP(A2921,CrossRef!N:N,CrossRef!C:C,"",0)</f>
        <v>4008</v>
      </c>
      <c r="E2921" s="38" t="str">
        <f>LEFT(M2921,3)</f>
        <v>SPD</v>
      </c>
      <c r="F2921" s="38" t="str">
        <f>_xlfn.TEXTAFTER(J2921,"-")</f>
        <v>DRIV-FIDV</v>
      </c>
      <c r="G2921" t="s">
        <v>2725</v>
      </c>
      <c r="H2921" t="s">
        <v>2726</v>
      </c>
      <c r="I2921" t="s">
        <v>5113</v>
      </c>
      <c r="J2921" s="7" t="s">
        <v>2568</v>
      </c>
      <c r="K2921" t="s">
        <v>2638</v>
      </c>
      <c r="L2921" t="s">
        <v>190</v>
      </c>
      <c r="M2921" t="s">
        <v>5114</v>
      </c>
      <c r="N2921" t="s">
        <v>2640</v>
      </c>
      <c r="O2921" t="s">
        <v>2871</v>
      </c>
      <c r="P2921" t="s">
        <v>2642</v>
      </c>
      <c r="Q2921" t="s">
        <v>2640</v>
      </c>
      <c r="R2921" t="s">
        <v>10038</v>
      </c>
      <c r="S2921" t="s">
        <v>2657</v>
      </c>
      <c r="T2921" t="s">
        <v>2657</v>
      </c>
      <c r="U2921" t="s">
        <v>494</v>
      </c>
      <c r="V2921" s="7" t="s">
        <v>549</v>
      </c>
      <c r="W2921" s="8">
        <v>24000</v>
      </c>
      <c r="X2921" t="s">
        <v>10039</v>
      </c>
      <c r="Y2921" t="s">
        <v>10040</v>
      </c>
      <c r="Z2921" s="8">
        <v>38083</v>
      </c>
      <c r="AA2921" s="9">
        <v>6.68</v>
      </c>
      <c r="AB2921" s="8">
        <v>149660.49</v>
      </c>
      <c r="AD2921" s="10">
        <v>4882011</v>
      </c>
      <c r="AE2921" s="11">
        <v>46064</v>
      </c>
      <c r="AF2921" s="8">
        <v>37007</v>
      </c>
      <c r="AG2921" s="8">
        <v>22924</v>
      </c>
      <c r="AH2921" s="12">
        <v>0.95516666666666672</v>
      </c>
      <c r="AI2921" s="8">
        <v>3431.7365269461079</v>
      </c>
      <c r="AJ2921" s="11">
        <v>49656.736526932873</v>
      </c>
      <c r="AK2921" s="11">
        <v>48615</v>
      </c>
      <c r="AL2921" s="10">
        <v>1041</v>
      </c>
      <c r="AM2921">
        <v>54048.2</v>
      </c>
      <c r="AN2921">
        <v>0.71004999999999985</v>
      </c>
      <c r="AO2921" s="40" t="str">
        <f>E2921&amp;F2921&amp;U2921</f>
        <v>SPDDRIV-FIDVRHR</v>
      </c>
      <c r="AP2921" s="40" t="str">
        <f>_xlfn.XLOOKUP(AO2921,CrossRef!N:N,CrossRef!A:A,"NOT FOUND",0)</f>
        <v>SPD4008RI</v>
      </c>
      <c r="AQ2921" s="40" t="str">
        <f>IFERROR(_xlfn.XLOOKUP(AO2921,CrossRef!$N:$N,CrossRef!$E:$E,"Not Found"),"-")</f>
        <v>789D</v>
      </c>
      <c r="AR2921" s="40" t="str">
        <f>IFERROR(_xlfn.XLOOKUP(AO2921,CrossRef!$N:$N,CrossRef!$G:$G,"Not Found"),"-")</f>
        <v>4008 - FINAL DRIVE, BRAKE &amp; WHEEL</v>
      </c>
      <c r="AS2921" s="40" t="str">
        <f>IFERROR(_xlfn.XLOOKUP(AO2921,CrossRef!$N:$N,CrossRef!$H:$H,"Not Found"),"-")</f>
        <v>RI - RIGHT</v>
      </c>
    </row>
    <row r="2922" spans="1:45" hidden="1" x14ac:dyDescent="0.3">
      <c r="A2922" s="38" t="str">
        <f>E2922&amp;F2922&amp;U2922</f>
        <v>SSPDRIV-FIDVRHR</v>
      </c>
      <c r="B2922" s="38" t="str">
        <f>I2922&amp;D2922&amp;C2922</f>
        <v>TD63414008RI</v>
      </c>
      <c r="C2922" s="38" t="str">
        <f>_xlfn.XLOOKUP(A2922,CrossRef!N:N,CrossRef!D:D,"",0)</f>
        <v>RI</v>
      </c>
      <c r="D2922" s="38" t="str">
        <f>_xlfn.XLOOKUP(A2922,CrossRef!N:N,CrossRef!C:C,"",0)</f>
        <v>4008</v>
      </c>
      <c r="E2922" s="38" t="str">
        <f>LEFT(M2922,3)</f>
        <v>SSP</v>
      </c>
      <c r="F2922" s="38" t="str">
        <f>_xlfn.TEXTAFTER(J2922,"-")</f>
        <v>DRIV-FIDV</v>
      </c>
      <c r="G2922" t="s">
        <v>2725</v>
      </c>
      <c r="H2922" t="s">
        <v>2726</v>
      </c>
      <c r="I2922" t="s">
        <v>2801</v>
      </c>
      <c r="J2922" s="7" t="s">
        <v>2538</v>
      </c>
      <c r="K2922" t="s">
        <v>2638</v>
      </c>
      <c r="L2922" t="s">
        <v>183</v>
      </c>
      <c r="M2922" t="s">
        <v>2802</v>
      </c>
      <c r="N2922" t="s">
        <v>2640</v>
      </c>
      <c r="O2922" t="s">
        <v>2803</v>
      </c>
      <c r="P2922" t="s">
        <v>2642</v>
      </c>
      <c r="Q2922" t="s">
        <v>2640</v>
      </c>
      <c r="R2922" t="s">
        <v>10041</v>
      </c>
      <c r="S2922" t="s">
        <v>2655</v>
      </c>
      <c r="T2922" t="s">
        <v>2682</v>
      </c>
      <c r="U2922" t="s">
        <v>494</v>
      </c>
      <c r="V2922" s="7" t="s">
        <v>549</v>
      </c>
      <c r="W2922" s="8">
        <v>24000</v>
      </c>
      <c r="X2922" t="s">
        <v>10042</v>
      </c>
      <c r="Y2922" t="s">
        <v>3128</v>
      </c>
      <c r="Z2922" s="8">
        <v>49448.06</v>
      </c>
      <c r="AA2922" s="9">
        <v>14.81</v>
      </c>
      <c r="AB2922" s="8">
        <v>152733.69</v>
      </c>
      <c r="AD2922" s="10">
        <v>4941731</v>
      </c>
      <c r="AE2922" s="11">
        <v>46150</v>
      </c>
      <c r="AF2922" s="8">
        <v>48394.55</v>
      </c>
      <c r="AG2922" s="8">
        <v>22946.490000000005</v>
      </c>
      <c r="AH2922" s="12">
        <v>0.95610375000000025</v>
      </c>
      <c r="AI2922" s="8">
        <v>1549.3916272788658</v>
      </c>
      <c r="AJ2922" s="11">
        <v>47774.391627280093</v>
      </c>
      <c r="AK2922" s="11">
        <v>47819</v>
      </c>
      <c r="AL2922" s="10">
        <v>-45</v>
      </c>
      <c r="AM2922">
        <v>73055.199999999997</v>
      </c>
      <c r="AN2922">
        <v>1.027527083333333</v>
      </c>
      <c r="AO2922" s="40" t="str">
        <f>E2922&amp;F2922&amp;U2922</f>
        <v>SSPDRIV-FIDVRHR</v>
      </c>
      <c r="AP2922" s="40" t="str">
        <f>_xlfn.XLOOKUP(AO2922,CrossRef!N:N,CrossRef!A:A,"NOT FOUND",0)</f>
        <v>SSP4008RI</v>
      </c>
      <c r="AQ2922" s="40" t="str">
        <f>IFERROR(_xlfn.XLOOKUP(AO2922,CrossRef!$N:$N,CrossRef!$E:$E,"Not Found"),"-")</f>
        <v>793F</v>
      </c>
      <c r="AR2922" s="40" t="str">
        <f>IFERROR(_xlfn.XLOOKUP(AO2922,CrossRef!$N:$N,CrossRef!$G:$G,"Not Found"),"-")</f>
        <v>4008 - FINAL DRIVE, BRAKE &amp; WHEEL</v>
      </c>
      <c r="AS2922" s="40" t="str">
        <f>IFERROR(_xlfn.XLOOKUP(AO2922,CrossRef!$N:$N,CrossRef!$H:$H,"Not Found"),"-")</f>
        <v>RI - RIGHT</v>
      </c>
    </row>
    <row r="2923" spans="1:45" hidden="1" x14ac:dyDescent="0.3">
      <c r="A2923" s="38" t="str">
        <f>E2923&amp;F2923&amp;U2923</f>
        <v>B9HSUREFR</v>
      </c>
      <c r="B2923" s="38" t="str">
        <f>I2923&amp;D2923&amp;C2923</f>
        <v>GD14233258FR</v>
      </c>
      <c r="C2923" s="38" t="str">
        <f>_xlfn.XLOOKUP(A2923,CrossRef!N:N,CrossRef!D:D,"",0)</f>
        <v>FR</v>
      </c>
      <c r="D2923" s="38" t="str">
        <f>_xlfn.XLOOKUP(A2923,CrossRef!N:N,CrossRef!C:C,"",0)</f>
        <v>3258</v>
      </c>
      <c r="E2923" s="38" t="str">
        <f>LEFT(M2923,3)</f>
        <v>B9H</v>
      </c>
      <c r="F2923" s="38" t="str">
        <f>_xlfn.TEXTAFTER(J2923,"-")</f>
        <v>SURE</v>
      </c>
      <c r="G2923" t="s">
        <v>2695</v>
      </c>
      <c r="H2923" t="s">
        <v>2696</v>
      </c>
      <c r="I2923" t="s">
        <v>4716</v>
      </c>
      <c r="J2923" s="7" t="s">
        <v>2569</v>
      </c>
      <c r="K2923" t="s">
        <v>2638</v>
      </c>
      <c r="L2923" t="s">
        <v>87</v>
      </c>
      <c r="M2923" t="s">
        <v>4717</v>
      </c>
      <c r="N2923" t="s">
        <v>2640</v>
      </c>
      <c r="O2923" t="s">
        <v>2653</v>
      </c>
      <c r="P2923" t="s">
        <v>2642</v>
      </c>
      <c r="Q2923" t="s">
        <v>2640</v>
      </c>
      <c r="R2923" t="s">
        <v>10043</v>
      </c>
      <c r="S2923" t="s">
        <v>2644</v>
      </c>
      <c r="T2923" t="s">
        <v>2657</v>
      </c>
      <c r="U2923" t="s">
        <v>233</v>
      </c>
      <c r="V2923" s="7" t="s">
        <v>893</v>
      </c>
      <c r="W2923" s="8">
        <v>24000</v>
      </c>
      <c r="X2923" t="s">
        <v>10044</v>
      </c>
      <c r="Y2923" t="s">
        <v>9893</v>
      </c>
      <c r="Z2923" s="8">
        <v>38885.199999999997</v>
      </c>
      <c r="AA2923" s="9">
        <v>10.84</v>
      </c>
      <c r="AB2923" s="8">
        <v>85694.93</v>
      </c>
      <c r="AD2923" s="10">
        <v>4768810</v>
      </c>
      <c r="AE2923" s="11">
        <v>46125</v>
      </c>
      <c r="AF2923" s="8">
        <v>37864.9</v>
      </c>
      <c r="AG2923" s="8">
        <v>22979.700000000004</v>
      </c>
      <c r="AH2923" s="12">
        <v>0.95748750000000016</v>
      </c>
      <c r="AI2923" s="8">
        <v>2119.8985239852404</v>
      </c>
      <c r="AJ2923" s="11">
        <v>48344.898523993055</v>
      </c>
      <c r="AK2923" s="11">
        <v>48620</v>
      </c>
      <c r="AL2923" s="10">
        <v>-276</v>
      </c>
      <c r="AM2923">
        <v>64847</v>
      </c>
      <c r="AN2923">
        <v>1.1242541666666666</v>
      </c>
      <c r="AO2923" s="40" t="str">
        <f>E2923&amp;F2923&amp;U2923</f>
        <v>B9HSUREFR</v>
      </c>
      <c r="AP2923" s="40" t="str">
        <f>_xlfn.XLOOKUP(AO2923,CrossRef!N:N,CrossRef!A:A,"NOT FOUND",0)</f>
        <v>B9H3258FR</v>
      </c>
      <c r="AQ2923" s="40" t="str">
        <f>IFERROR(_xlfn.XLOOKUP(AO2923,CrossRef!$N:$N,CrossRef!$E:$E,"Not Found"),"-")</f>
        <v>16M</v>
      </c>
      <c r="AR2923" s="40" t="str">
        <f>IFERROR(_xlfn.XLOOKUP(AO2923,CrossRef!$N:$N,CrossRef!$G:$G,"Not Found"),"-")</f>
        <v>3258 - DIFFERENTIAL</v>
      </c>
      <c r="AS2923" s="40" t="str">
        <f>IFERROR(_xlfn.XLOOKUP(AO2923,CrossRef!$N:$N,CrossRef!$H:$H,"Not Found"),"-")</f>
        <v>FR - FRONT</v>
      </c>
    </row>
    <row r="2924" spans="1:45" hidden="1" x14ac:dyDescent="0.3">
      <c r="A2924" s="38" t="str">
        <f>E2924&amp;F2924&amp;U2924</f>
        <v>SSPDRIV-WHGPLHF</v>
      </c>
      <c r="B2924" s="38" t="str">
        <f>I2924&amp;D2924&amp;C2924</f>
        <v>TD63124008LF</v>
      </c>
      <c r="C2924" s="38" t="str">
        <f>_xlfn.XLOOKUP(A2924,CrossRef!N:N,CrossRef!D:D,"",0)</f>
        <v>LF</v>
      </c>
      <c r="D2924" s="38" t="str">
        <f>_xlfn.XLOOKUP(A2924,CrossRef!N:N,CrossRef!C:C,"",0)</f>
        <v>4008</v>
      </c>
      <c r="E2924" s="38" t="str">
        <f>LEFT(M2924,3)</f>
        <v>SSP</v>
      </c>
      <c r="F2924" s="38" t="str">
        <f>_xlfn.TEXTAFTER(J2924,"-")</f>
        <v>DRIV-WHGP</v>
      </c>
      <c r="G2924" t="s">
        <v>2725</v>
      </c>
      <c r="H2924" t="s">
        <v>2726</v>
      </c>
      <c r="I2924" t="s">
        <v>3571</v>
      </c>
      <c r="J2924" s="7" t="s">
        <v>1986</v>
      </c>
      <c r="K2924" t="s">
        <v>2638</v>
      </c>
      <c r="L2924" t="s">
        <v>183</v>
      </c>
      <c r="M2924" t="s">
        <v>3572</v>
      </c>
      <c r="N2924" t="s">
        <v>2640</v>
      </c>
      <c r="O2924" t="s">
        <v>2653</v>
      </c>
      <c r="P2924" t="s">
        <v>2642</v>
      </c>
      <c r="Q2924" t="s">
        <v>2640</v>
      </c>
      <c r="R2924" t="s">
        <v>10045</v>
      </c>
      <c r="S2924" t="s">
        <v>2655</v>
      </c>
      <c r="T2924" t="s">
        <v>2688</v>
      </c>
      <c r="U2924" t="s">
        <v>485</v>
      </c>
      <c r="V2924" s="7" t="s">
        <v>945</v>
      </c>
      <c r="W2924" s="8">
        <v>24000</v>
      </c>
      <c r="X2924" t="s">
        <v>10046</v>
      </c>
      <c r="Y2924" t="s">
        <v>3876</v>
      </c>
      <c r="Z2924" s="8">
        <v>70305.59</v>
      </c>
      <c r="AA2924" s="9">
        <v>15.12</v>
      </c>
      <c r="AB2924" s="8">
        <v>108623.9</v>
      </c>
      <c r="AD2924" s="10">
        <v>4774530</v>
      </c>
      <c r="AE2924" s="11">
        <v>46160</v>
      </c>
      <c r="AF2924" s="8">
        <v>69317.55</v>
      </c>
      <c r="AG2924" s="8">
        <v>23011.960000000006</v>
      </c>
      <c r="AH2924" s="12">
        <v>0.95883166666666697</v>
      </c>
      <c r="AI2924" s="8">
        <v>1521.9550264550269</v>
      </c>
      <c r="AJ2924" s="11">
        <v>47746.955026469906</v>
      </c>
      <c r="AK2924" s="11">
        <v>47824</v>
      </c>
      <c r="AL2924" s="10">
        <v>-78</v>
      </c>
      <c r="AM2924">
        <v>94482.47</v>
      </c>
      <c r="AN2924">
        <v>1.0485383333333333</v>
      </c>
      <c r="AO2924" s="40" t="str">
        <f>E2924&amp;F2924&amp;U2924</f>
        <v>SSPDRIV-WHGPLHF</v>
      </c>
      <c r="AP2924" s="40" t="str">
        <f>_xlfn.XLOOKUP(AO2924,CrossRef!N:N,CrossRef!A:A,"NOT FOUND",0)</f>
        <v>SSP4008LF</v>
      </c>
      <c r="AQ2924" s="40" t="str">
        <f>IFERROR(_xlfn.XLOOKUP(AO2924,CrossRef!$N:$N,CrossRef!$E:$E,"Not Found"),"-")</f>
        <v>793F</v>
      </c>
      <c r="AR2924" s="40" t="str">
        <f>IFERROR(_xlfn.XLOOKUP(AO2924,CrossRef!$N:$N,CrossRef!$G:$G,"Not Found"),"-")</f>
        <v>4008 - FINAL DRIVE, BRAKE &amp; WHEEL</v>
      </c>
      <c r="AS2924" s="40" t="str">
        <f>IFERROR(_xlfn.XLOOKUP(AO2924,CrossRef!$N:$N,CrossRef!$H:$H,"Not Found"),"-")</f>
        <v>LF - LEFT FRONT</v>
      </c>
    </row>
    <row r="2925" spans="1:45" hidden="1" x14ac:dyDescent="0.3">
      <c r="A2925" s="38" t="str">
        <f>E2925&amp;F2925&amp;U2925</f>
        <v>SSPDRIV-DIFF</v>
      </c>
      <c r="B2925" s="38" t="str">
        <f>I2925&amp;D2925&amp;C2925</f>
        <v>TD6310325800</v>
      </c>
      <c r="C2925" s="38" t="str">
        <f>_xlfn.XLOOKUP(A2925,CrossRef!N:N,CrossRef!D:D,"",0)</f>
        <v>00</v>
      </c>
      <c r="D2925" s="38" t="str">
        <f>_xlfn.XLOOKUP(A2925,CrossRef!N:N,CrossRef!C:C,"",0)</f>
        <v>3258</v>
      </c>
      <c r="E2925" s="38" t="str">
        <f>LEFT(M2925,3)</f>
        <v>SSP</v>
      </c>
      <c r="F2925" s="38" t="str">
        <f>_xlfn.TEXTAFTER(J2925,"-")</f>
        <v>DRIV-DIFF</v>
      </c>
      <c r="G2925" t="s">
        <v>2725</v>
      </c>
      <c r="H2925" t="s">
        <v>2726</v>
      </c>
      <c r="I2925" t="s">
        <v>2918</v>
      </c>
      <c r="J2925" s="7" t="s">
        <v>472</v>
      </c>
      <c r="K2925" t="s">
        <v>2638</v>
      </c>
      <c r="L2925" t="s">
        <v>183</v>
      </c>
      <c r="M2925" t="s">
        <v>2919</v>
      </c>
      <c r="N2925" t="s">
        <v>2640</v>
      </c>
      <c r="O2925" t="s">
        <v>2653</v>
      </c>
      <c r="P2925" t="s">
        <v>2642</v>
      </c>
      <c r="Q2925" t="s">
        <v>2640</v>
      </c>
      <c r="R2925" t="s">
        <v>10047</v>
      </c>
      <c r="S2925" t="s">
        <v>2655</v>
      </c>
      <c r="T2925" t="s">
        <v>2656</v>
      </c>
      <c r="U2925" t="s">
        <v>2657</v>
      </c>
      <c r="V2925" s="7" t="s">
        <v>473</v>
      </c>
      <c r="W2925" s="8">
        <v>24000</v>
      </c>
      <c r="X2925" t="s">
        <v>10048</v>
      </c>
      <c r="Y2925" t="s">
        <v>3575</v>
      </c>
      <c r="Z2925" s="8">
        <v>72634.850000000006</v>
      </c>
      <c r="AA2925" s="9">
        <v>14.07</v>
      </c>
      <c r="AB2925" s="8">
        <v>81159.33</v>
      </c>
      <c r="AD2925" s="10">
        <v>4579348</v>
      </c>
      <c r="AE2925" s="11">
        <v>46150</v>
      </c>
      <c r="AF2925" s="8">
        <v>71724.77</v>
      </c>
      <c r="AG2925" s="8">
        <v>23089.919999999998</v>
      </c>
      <c r="AH2925" s="12">
        <v>0.96207999999999994</v>
      </c>
      <c r="AI2925" s="8">
        <v>1641.0746268656715</v>
      </c>
      <c r="AJ2925" s="11">
        <v>47866.074626851849</v>
      </c>
      <c r="AK2925" s="11">
        <v>47823</v>
      </c>
      <c r="AL2925" s="10">
        <v>43</v>
      </c>
      <c r="AM2925">
        <v>95118.71</v>
      </c>
      <c r="AN2925">
        <v>0.9747475000000001</v>
      </c>
      <c r="AO2925" s="40" t="str">
        <f>E2925&amp;F2925&amp;U2925</f>
        <v>SSPDRIV-DIFF</v>
      </c>
      <c r="AP2925" s="40" t="str">
        <f>_xlfn.XLOOKUP(AO2925,CrossRef!N:N,CrossRef!A:A,"NOT FOUND",0)</f>
        <v>SSP325800</v>
      </c>
      <c r="AQ2925" s="40" t="str">
        <f>IFERROR(_xlfn.XLOOKUP(AO2925,CrossRef!$N:$N,CrossRef!$E:$E,"Not Found"),"-")</f>
        <v>793F</v>
      </c>
      <c r="AR2925" s="40" t="str">
        <f>IFERROR(_xlfn.XLOOKUP(AO2925,CrossRef!$N:$N,CrossRef!$G:$G,"Not Found"),"-")</f>
        <v>3258 - DIFFERENTIAL</v>
      </c>
      <c r="AS2925" s="40" t="str">
        <f>IFERROR(_xlfn.XLOOKUP(AO2925,CrossRef!$N:$N,CrossRef!$H:$H,"Not Found"),"-")</f>
        <v>00 - (NONE)</v>
      </c>
    </row>
    <row r="2926" spans="1:45" hidden="1" x14ac:dyDescent="0.3">
      <c r="A2926" s="38" t="str">
        <f>E2926&amp;F2926&amp;U2926</f>
        <v>SSPDRIV-FIDVLHR</v>
      </c>
      <c r="B2926" s="38" t="str">
        <f>I2926&amp;D2926&amp;C2926</f>
        <v>TD63104008LR</v>
      </c>
      <c r="C2926" s="38" t="str">
        <f>_xlfn.XLOOKUP(A2926,CrossRef!N:N,CrossRef!D:D,"",0)</f>
        <v>LR</v>
      </c>
      <c r="D2926" s="38" t="str">
        <f>_xlfn.XLOOKUP(A2926,CrossRef!N:N,CrossRef!C:C,"",0)</f>
        <v>4008</v>
      </c>
      <c r="E2926" s="38" t="str">
        <f>LEFT(M2926,3)</f>
        <v>SSP</v>
      </c>
      <c r="F2926" s="38" t="str">
        <f>_xlfn.TEXTAFTER(J2926,"-")</f>
        <v>DRIV-FIDV</v>
      </c>
      <c r="G2926" t="s">
        <v>2725</v>
      </c>
      <c r="H2926" t="s">
        <v>2726</v>
      </c>
      <c r="I2926" t="s">
        <v>2918</v>
      </c>
      <c r="J2926" s="7" t="s">
        <v>594</v>
      </c>
      <c r="K2926" t="s">
        <v>2638</v>
      </c>
      <c r="L2926" t="s">
        <v>183</v>
      </c>
      <c r="M2926" t="s">
        <v>2919</v>
      </c>
      <c r="N2926" t="s">
        <v>2640</v>
      </c>
      <c r="O2926" t="s">
        <v>2653</v>
      </c>
      <c r="P2926" t="s">
        <v>2642</v>
      </c>
      <c r="Q2926" t="s">
        <v>2640</v>
      </c>
      <c r="R2926" t="s">
        <v>10049</v>
      </c>
      <c r="S2926" t="s">
        <v>2655</v>
      </c>
      <c r="T2926" t="s">
        <v>2682</v>
      </c>
      <c r="U2926" t="s">
        <v>491</v>
      </c>
      <c r="V2926" s="7" t="s">
        <v>548</v>
      </c>
      <c r="W2926" s="8">
        <v>24000</v>
      </c>
      <c r="X2926" t="s">
        <v>10050</v>
      </c>
      <c r="Y2926" t="s">
        <v>7899</v>
      </c>
      <c r="Z2926" s="8">
        <v>72634.850000000006</v>
      </c>
      <c r="AA2926" s="9">
        <v>14.07</v>
      </c>
      <c r="AB2926" s="8">
        <v>152733.69</v>
      </c>
      <c r="AD2926" s="10">
        <v>4816035</v>
      </c>
      <c r="AE2926" s="11">
        <v>46153</v>
      </c>
      <c r="AF2926" s="8">
        <v>71725.09</v>
      </c>
      <c r="AG2926" s="8">
        <v>23090.239999999991</v>
      </c>
      <c r="AH2926" s="12">
        <v>0.96209333333333291</v>
      </c>
      <c r="AI2926" s="8">
        <v>1641.0973702913996</v>
      </c>
      <c r="AJ2926" s="11">
        <v>47866.097370289353</v>
      </c>
      <c r="AK2926" s="11">
        <v>47823</v>
      </c>
      <c r="AL2926" s="10">
        <v>43</v>
      </c>
      <c r="AM2926">
        <v>95118.71</v>
      </c>
      <c r="AN2926">
        <v>0.97473416666666712</v>
      </c>
      <c r="AO2926" s="40" t="str">
        <f>E2926&amp;F2926&amp;U2926</f>
        <v>SSPDRIV-FIDVLHR</v>
      </c>
      <c r="AP2926" s="40" t="str">
        <f>_xlfn.XLOOKUP(AO2926,CrossRef!N:N,CrossRef!A:A,"NOT FOUND",0)</f>
        <v>SSP4008LR</v>
      </c>
      <c r="AQ2926" s="40" t="str">
        <f>IFERROR(_xlfn.XLOOKUP(AO2926,CrossRef!$N:$N,CrossRef!$E:$E,"Not Found"),"-")</f>
        <v>793F</v>
      </c>
      <c r="AR2926" s="40" t="str">
        <f>IFERROR(_xlfn.XLOOKUP(AO2926,CrossRef!$N:$N,CrossRef!$G:$G,"Not Found"),"-")</f>
        <v>4008 - FINAL DRIVE, BRAKE &amp; WHEEL</v>
      </c>
      <c r="AS2926" s="40" t="str">
        <f>IFERROR(_xlfn.XLOOKUP(AO2926,CrossRef!$N:$N,CrossRef!$H:$H,"Not Found"),"-")</f>
        <v>LR - LEFT REAR</v>
      </c>
    </row>
    <row r="2927" spans="1:45" hidden="1" x14ac:dyDescent="0.3">
      <c r="A2927" s="38" t="str">
        <f>E2927&amp;F2927&amp;U2927</f>
        <v>SSPDRIV-WHGPLHF</v>
      </c>
      <c r="B2927" s="38" t="str">
        <f>I2927&amp;D2927&amp;C2927</f>
        <v>TD63464008LF</v>
      </c>
      <c r="C2927" s="38" t="str">
        <f>_xlfn.XLOOKUP(A2927,CrossRef!N:N,CrossRef!D:D,"",0)</f>
        <v>LF</v>
      </c>
      <c r="D2927" s="38" t="str">
        <f>_xlfn.XLOOKUP(A2927,CrossRef!N:N,CrossRef!C:C,"",0)</f>
        <v>4008</v>
      </c>
      <c r="E2927" s="38" t="str">
        <f>LEFT(M2927,3)</f>
        <v>SSP</v>
      </c>
      <c r="F2927" s="38" t="str">
        <f>_xlfn.TEXTAFTER(J2927,"-")</f>
        <v>DRIV-WHGP</v>
      </c>
      <c r="G2927" t="s">
        <v>2725</v>
      </c>
      <c r="H2927" t="s">
        <v>2726</v>
      </c>
      <c r="I2927" t="s">
        <v>3084</v>
      </c>
      <c r="J2927" s="7" t="s">
        <v>1766</v>
      </c>
      <c r="K2927" t="s">
        <v>2638</v>
      </c>
      <c r="L2927" t="s">
        <v>183</v>
      </c>
      <c r="M2927" t="s">
        <v>3085</v>
      </c>
      <c r="N2927" t="s">
        <v>2640</v>
      </c>
      <c r="O2927" t="s">
        <v>2803</v>
      </c>
      <c r="P2927" t="s">
        <v>2642</v>
      </c>
      <c r="Q2927" t="s">
        <v>2640</v>
      </c>
      <c r="R2927" t="s">
        <v>10051</v>
      </c>
      <c r="S2927" t="s">
        <v>2655</v>
      </c>
      <c r="T2927" t="s">
        <v>2688</v>
      </c>
      <c r="U2927" t="s">
        <v>485</v>
      </c>
      <c r="V2927" s="7" t="s">
        <v>945</v>
      </c>
      <c r="W2927" s="8">
        <v>24000</v>
      </c>
      <c r="X2927" t="s">
        <v>10052</v>
      </c>
      <c r="Y2927" t="s">
        <v>5361</v>
      </c>
      <c r="Z2927" s="8">
        <v>47554.91</v>
      </c>
      <c r="AA2927" s="9">
        <v>14.87</v>
      </c>
      <c r="AB2927" s="8">
        <v>108623.9</v>
      </c>
      <c r="AD2927" s="10">
        <v>4939011</v>
      </c>
      <c r="AE2927" s="11">
        <v>46159</v>
      </c>
      <c r="AF2927" s="8">
        <v>46675.13</v>
      </c>
      <c r="AG2927" s="8">
        <v>23120.22</v>
      </c>
      <c r="AH2927" s="12">
        <v>0.9633425000000001</v>
      </c>
      <c r="AI2927" s="8">
        <v>1554.8231338264964</v>
      </c>
      <c r="AJ2927" s="11">
        <v>47779.823133831022</v>
      </c>
      <c r="AK2927" s="11">
        <v>47673</v>
      </c>
      <c r="AL2927" s="10">
        <v>106</v>
      </c>
      <c r="AM2927">
        <v>69086.67</v>
      </c>
      <c r="AN2927">
        <v>0.93381416666666672</v>
      </c>
      <c r="AO2927" s="40" t="str">
        <f>E2927&amp;F2927&amp;U2927</f>
        <v>SSPDRIV-WHGPLHF</v>
      </c>
      <c r="AP2927" s="40" t="str">
        <f>_xlfn.XLOOKUP(AO2927,CrossRef!N:N,CrossRef!A:A,"NOT FOUND",0)</f>
        <v>SSP4008LF</v>
      </c>
      <c r="AQ2927" s="40" t="str">
        <f>IFERROR(_xlfn.XLOOKUP(AO2927,CrossRef!$N:$N,CrossRef!$E:$E,"Not Found"),"-")</f>
        <v>793F</v>
      </c>
      <c r="AR2927" s="40" t="str">
        <f>IFERROR(_xlfn.XLOOKUP(AO2927,CrossRef!$N:$N,CrossRef!$G:$G,"Not Found"),"-")</f>
        <v>4008 - FINAL DRIVE, BRAKE &amp; WHEEL</v>
      </c>
      <c r="AS2927" s="40" t="str">
        <f>IFERROR(_xlfn.XLOOKUP(AO2927,CrossRef!$N:$N,CrossRef!$H:$H,"Not Found"),"-")</f>
        <v>LF - LEFT FRONT</v>
      </c>
    </row>
    <row r="2928" spans="1:45" hidden="1" x14ac:dyDescent="0.3">
      <c r="A2928" s="38" t="str">
        <f>E2928&amp;F2928&amp;U2928</f>
        <v>SPDDRIV-FIDVRHR</v>
      </c>
      <c r="B2928" s="38" t="str">
        <f>I2928&amp;D2928&amp;C2928</f>
        <v>TD66424008RI</v>
      </c>
      <c r="C2928" s="38" t="str">
        <f>_xlfn.XLOOKUP(A2928,CrossRef!N:N,CrossRef!D:D,"",0)</f>
        <v>RI</v>
      </c>
      <c r="D2928" s="38" t="str">
        <f>_xlfn.XLOOKUP(A2928,CrossRef!N:N,CrossRef!C:C,"",0)</f>
        <v>4008</v>
      </c>
      <c r="E2928" s="38" t="str">
        <f>LEFT(M2928,3)</f>
        <v>SPD</v>
      </c>
      <c r="F2928" s="38" t="str">
        <f>_xlfn.TEXTAFTER(J2928,"-")</f>
        <v>DRIV-FIDV</v>
      </c>
      <c r="G2928" t="s">
        <v>2695</v>
      </c>
      <c r="H2928" t="s">
        <v>2696</v>
      </c>
      <c r="I2928" t="s">
        <v>3829</v>
      </c>
      <c r="J2928" s="7" t="s">
        <v>2532</v>
      </c>
      <c r="K2928" t="s">
        <v>2638</v>
      </c>
      <c r="L2928" t="s">
        <v>190</v>
      </c>
      <c r="M2928" t="s">
        <v>3830</v>
      </c>
      <c r="N2928" t="s">
        <v>2640</v>
      </c>
      <c r="O2928" t="s">
        <v>3054</v>
      </c>
      <c r="P2928" t="s">
        <v>2642</v>
      </c>
      <c r="Q2928" t="s">
        <v>2640</v>
      </c>
      <c r="R2928" t="s">
        <v>10053</v>
      </c>
      <c r="S2928" t="s">
        <v>2655</v>
      </c>
      <c r="T2928" t="s">
        <v>2682</v>
      </c>
      <c r="U2928" t="s">
        <v>494</v>
      </c>
      <c r="V2928" s="7" t="s">
        <v>549</v>
      </c>
      <c r="W2928" s="8">
        <v>24000</v>
      </c>
      <c r="X2928" t="s">
        <v>10054</v>
      </c>
      <c r="Y2928" t="s">
        <v>4220</v>
      </c>
      <c r="Z2928" s="8">
        <v>21588.6</v>
      </c>
      <c r="AA2928" s="9">
        <v>13.19</v>
      </c>
      <c r="AB2928" s="8">
        <v>149660.49</v>
      </c>
      <c r="AD2928" s="10">
        <v>4941652</v>
      </c>
      <c r="AE2928" s="11">
        <v>46167</v>
      </c>
      <c r="AF2928" s="8">
        <v>20772.23</v>
      </c>
      <c r="AG2928" s="8">
        <v>23183.629999999997</v>
      </c>
      <c r="AH2928" s="12">
        <v>0.96598458333333326</v>
      </c>
      <c r="AI2928" s="8">
        <v>1757.6671721000757</v>
      </c>
      <c r="AJ2928" s="11">
        <v>47982.667172106485</v>
      </c>
      <c r="AK2928" s="11">
        <v>48104</v>
      </c>
      <c r="AL2928" s="10">
        <v>-122</v>
      </c>
      <c r="AM2928">
        <v>46372.61</v>
      </c>
      <c r="AN2928">
        <v>1.0666825</v>
      </c>
      <c r="AO2928" s="40" t="str">
        <f>E2928&amp;F2928&amp;U2928</f>
        <v>SPDDRIV-FIDVRHR</v>
      </c>
      <c r="AP2928" s="40" t="str">
        <f>_xlfn.XLOOKUP(AO2928,CrossRef!N:N,CrossRef!A:A,"NOT FOUND",0)</f>
        <v>SPD4008RI</v>
      </c>
      <c r="AQ2928" s="40" t="str">
        <f>IFERROR(_xlfn.XLOOKUP(AO2928,CrossRef!$N:$N,CrossRef!$E:$E,"Not Found"),"-")</f>
        <v>789D</v>
      </c>
      <c r="AR2928" s="40" t="str">
        <f>IFERROR(_xlfn.XLOOKUP(AO2928,CrossRef!$N:$N,CrossRef!$G:$G,"Not Found"),"-")</f>
        <v>4008 - FINAL DRIVE, BRAKE &amp; WHEEL</v>
      </c>
      <c r="AS2928" s="40" t="str">
        <f>IFERROR(_xlfn.XLOOKUP(AO2928,CrossRef!$N:$N,CrossRef!$H:$H,"Not Found"),"-")</f>
        <v>RI - RIGHT</v>
      </c>
    </row>
    <row r="2929" spans="1:45" hidden="1" x14ac:dyDescent="0.3">
      <c r="A2929" s="38" t="str">
        <f>E2929&amp;F2929&amp;U2929</f>
        <v>SSPDRIV-FIDVRHR</v>
      </c>
      <c r="B2929" s="38" t="str">
        <f>I2929&amp;D2929&amp;C2929</f>
        <v>TD63444008RI</v>
      </c>
      <c r="C2929" s="38" t="str">
        <f>_xlfn.XLOOKUP(A2929,CrossRef!N:N,CrossRef!D:D,"",0)</f>
        <v>RI</v>
      </c>
      <c r="D2929" s="38" t="str">
        <f>_xlfn.XLOOKUP(A2929,CrossRef!N:N,CrossRef!C:C,"",0)</f>
        <v>4008</v>
      </c>
      <c r="E2929" s="38" t="str">
        <f>LEFT(M2929,3)</f>
        <v>SSP</v>
      </c>
      <c r="F2929" s="38" t="str">
        <f>_xlfn.TEXTAFTER(J2929,"-")</f>
        <v>DRIV-FIDV</v>
      </c>
      <c r="G2929" t="s">
        <v>2725</v>
      </c>
      <c r="H2929" t="s">
        <v>2726</v>
      </c>
      <c r="I2929" t="s">
        <v>3413</v>
      </c>
      <c r="J2929" s="7" t="s">
        <v>1289</v>
      </c>
      <c r="K2929" t="s">
        <v>2638</v>
      </c>
      <c r="L2929" t="s">
        <v>183</v>
      </c>
      <c r="M2929" t="s">
        <v>3414</v>
      </c>
      <c r="N2929" t="s">
        <v>2640</v>
      </c>
      <c r="O2929" t="s">
        <v>2803</v>
      </c>
      <c r="P2929" t="s">
        <v>2642</v>
      </c>
      <c r="Q2929" t="s">
        <v>2640</v>
      </c>
      <c r="R2929" t="s">
        <v>10055</v>
      </c>
      <c r="S2929" t="s">
        <v>2655</v>
      </c>
      <c r="T2929" t="s">
        <v>2682</v>
      </c>
      <c r="U2929" t="s">
        <v>494</v>
      </c>
      <c r="V2929" s="7" t="s">
        <v>549</v>
      </c>
      <c r="W2929" s="8">
        <v>24000</v>
      </c>
      <c r="X2929" t="s">
        <v>10056</v>
      </c>
      <c r="Y2929" t="s">
        <v>3128</v>
      </c>
      <c r="Z2929" s="8">
        <v>46992</v>
      </c>
      <c r="AA2929" s="9">
        <v>13.28</v>
      </c>
      <c r="AB2929" s="8">
        <v>152733.69</v>
      </c>
      <c r="AD2929" s="10">
        <v>4947081</v>
      </c>
      <c r="AE2929" s="11">
        <v>46176</v>
      </c>
      <c r="AF2929" s="8">
        <v>46243.27</v>
      </c>
      <c r="AG2929" s="8">
        <v>23251.26999999999</v>
      </c>
      <c r="AH2929" s="12">
        <v>0.96880291666666618</v>
      </c>
      <c r="AI2929" s="8">
        <v>1750.8486445783126</v>
      </c>
      <c r="AJ2929" s="11">
        <v>47975.848644560188</v>
      </c>
      <c r="AK2929" s="11">
        <v>47651</v>
      </c>
      <c r="AL2929" s="10">
        <v>324</v>
      </c>
      <c r="AM2929">
        <v>65929.279999999999</v>
      </c>
      <c r="AN2929">
        <v>0.82025041666666676</v>
      </c>
      <c r="AO2929" s="40" t="str">
        <f>E2929&amp;F2929&amp;U2929</f>
        <v>SSPDRIV-FIDVRHR</v>
      </c>
      <c r="AP2929" s="40" t="str">
        <f>_xlfn.XLOOKUP(AO2929,CrossRef!N:N,CrossRef!A:A,"NOT FOUND",0)</f>
        <v>SSP4008RI</v>
      </c>
      <c r="AQ2929" s="40" t="str">
        <f>IFERROR(_xlfn.XLOOKUP(AO2929,CrossRef!$N:$N,CrossRef!$E:$E,"Not Found"),"-")</f>
        <v>793F</v>
      </c>
      <c r="AR2929" s="40" t="str">
        <f>IFERROR(_xlfn.XLOOKUP(AO2929,CrossRef!$N:$N,CrossRef!$G:$G,"Not Found"),"-")</f>
        <v>4008 - FINAL DRIVE, BRAKE &amp; WHEEL</v>
      </c>
      <c r="AS2929" s="40" t="str">
        <f>IFERROR(_xlfn.XLOOKUP(AO2929,CrossRef!$N:$N,CrossRef!$H:$H,"Not Found"),"-")</f>
        <v>RI - RIGHT</v>
      </c>
    </row>
    <row r="2930" spans="1:45" hidden="1" x14ac:dyDescent="0.3">
      <c r="A2930" s="38" t="str">
        <f>E2930&amp;F2930&amp;U2930</f>
        <v>HCMENGI</v>
      </c>
      <c r="B2930" s="38" t="str">
        <f>I2930&amp;D2930&amp;C2930</f>
        <v>EX7152100000</v>
      </c>
      <c r="C2930" s="38" t="str">
        <f>_xlfn.XLOOKUP(A2930,CrossRef!N:N,CrossRef!D:D,"",0)</f>
        <v>00</v>
      </c>
      <c r="D2930" s="38" t="str">
        <f>_xlfn.XLOOKUP(A2930,CrossRef!N:N,CrossRef!C:C,"",0)</f>
        <v>1000</v>
      </c>
      <c r="E2930" s="38" t="str">
        <f>LEFT(M2930,3)</f>
        <v>HCM</v>
      </c>
      <c r="F2930" s="38" t="str">
        <f>_xlfn.TEXTAFTER(J2930,"-")</f>
        <v>ENGI</v>
      </c>
      <c r="G2930" t="s">
        <v>2648</v>
      </c>
      <c r="H2930" t="s">
        <v>2649</v>
      </c>
      <c r="I2930" t="s">
        <v>3143</v>
      </c>
      <c r="J2930" s="7" t="s">
        <v>1355</v>
      </c>
      <c r="K2930" t="s">
        <v>2668</v>
      </c>
      <c r="L2930" t="s">
        <v>3052</v>
      </c>
      <c r="M2930" t="s">
        <v>3144</v>
      </c>
      <c r="N2930" t="s">
        <v>2640</v>
      </c>
      <c r="O2930" t="s">
        <v>2803</v>
      </c>
      <c r="P2930" t="s">
        <v>2642</v>
      </c>
      <c r="Q2930" t="s">
        <v>2640</v>
      </c>
      <c r="R2930" t="s">
        <v>10057</v>
      </c>
      <c r="S2930" t="s">
        <v>2655</v>
      </c>
      <c r="T2930" t="s">
        <v>3265</v>
      </c>
      <c r="U2930" t="s">
        <v>2657</v>
      </c>
      <c r="V2930" s="7" t="s">
        <v>1716</v>
      </c>
      <c r="W2930" s="8">
        <v>24000</v>
      </c>
      <c r="X2930" t="s">
        <v>4393</v>
      </c>
      <c r="Y2930" t="s">
        <v>6531</v>
      </c>
      <c r="Z2930" s="8">
        <v>22599</v>
      </c>
      <c r="AA2930" s="9">
        <v>14.8</v>
      </c>
      <c r="AB2930" s="8">
        <v>717321.17</v>
      </c>
      <c r="AD2930" s="10">
        <v>4866225</v>
      </c>
      <c r="AE2930" s="11">
        <v>46183</v>
      </c>
      <c r="AF2930" s="8">
        <v>21894.6</v>
      </c>
      <c r="AG2930" s="8">
        <v>23295.599999999999</v>
      </c>
      <c r="AH2930" s="12">
        <v>0.9706499999999999</v>
      </c>
      <c r="AI2930" s="8">
        <v>1574.0270270270269</v>
      </c>
      <c r="AJ2930" s="11">
        <v>47799.027027048614</v>
      </c>
      <c r="AK2930" s="11"/>
      <c r="AL2930" s="10"/>
      <c r="AO2930" s="40" t="str">
        <f>E2930&amp;F2930&amp;U2930</f>
        <v>HCMENGI</v>
      </c>
      <c r="AP2930" s="40" t="str">
        <f>_xlfn.XLOOKUP(AO2930,CrossRef!N:N,CrossRef!A:A,"NOT FOUND",0)</f>
        <v>HCM100000</v>
      </c>
      <c r="AQ2930" s="40" t="str">
        <f>IFERROR(_xlfn.XLOOKUP(AO2930,CrossRef!$N:$N,CrossRef!$E:$E,"Not Found"),"-")</f>
        <v>EX2500</v>
      </c>
      <c r="AR2930" s="40" t="str">
        <f>IFERROR(_xlfn.XLOOKUP(AO2930,CrossRef!$N:$N,CrossRef!$G:$G,"Not Found"),"-")</f>
        <v>1000 - ENGINE</v>
      </c>
      <c r="AS2930" s="40" t="str">
        <f>IFERROR(_xlfn.XLOOKUP(AO2930,CrossRef!$N:$N,CrossRef!$H:$H,"Not Found"),"-")</f>
        <v>00 - (NONE)</v>
      </c>
    </row>
    <row r="2931" spans="1:45" hidden="1" x14ac:dyDescent="0.3">
      <c r="A2931" s="38" t="str">
        <f>E2931&amp;F2931&amp;U2931</f>
        <v>HCMENGI-COSY</v>
      </c>
      <c r="B2931" s="38" t="str">
        <f>I2931&amp;D2931&amp;C2931</f>
        <v>EX7152135300</v>
      </c>
      <c r="C2931" s="38" t="str">
        <f>_xlfn.XLOOKUP(A2931,CrossRef!N:N,CrossRef!D:D,"",0)</f>
        <v>00</v>
      </c>
      <c r="D2931" s="38" t="str">
        <f>_xlfn.XLOOKUP(A2931,CrossRef!N:N,CrossRef!C:C,"",0)</f>
        <v>1353</v>
      </c>
      <c r="E2931" s="38" t="str">
        <f>LEFT(M2931,3)</f>
        <v>HCM</v>
      </c>
      <c r="F2931" s="38" t="str">
        <f>_xlfn.TEXTAFTER(J2931,"-")</f>
        <v>ENGI-COSY</v>
      </c>
      <c r="G2931" t="s">
        <v>2648</v>
      </c>
      <c r="H2931" t="s">
        <v>2649</v>
      </c>
      <c r="I2931" t="s">
        <v>3143</v>
      </c>
      <c r="J2931" s="7" t="s">
        <v>2570</v>
      </c>
      <c r="K2931" t="s">
        <v>2668</v>
      </c>
      <c r="L2931" t="s">
        <v>3052</v>
      </c>
      <c r="M2931" t="s">
        <v>3144</v>
      </c>
      <c r="N2931" t="s">
        <v>2640</v>
      </c>
      <c r="O2931" t="s">
        <v>2803</v>
      </c>
      <c r="P2931" t="s">
        <v>2642</v>
      </c>
      <c r="Q2931" t="s">
        <v>2640</v>
      </c>
      <c r="R2931" t="s">
        <v>10058</v>
      </c>
      <c r="S2931" t="s">
        <v>2655</v>
      </c>
      <c r="T2931" t="s">
        <v>3253</v>
      </c>
      <c r="U2931" t="s">
        <v>2657</v>
      </c>
      <c r="V2931" s="7" t="s">
        <v>1718</v>
      </c>
      <c r="W2931" s="8">
        <v>24000</v>
      </c>
      <c r="X2931" t="s">
        <v>10059</v>
      </c>
      <c r="Y2931" t="s">
        <v>9421</v>
      </c>
      <c r="Z2931" s="8">
        <v>22599</v>
      </c>
      <c r="AA2931" s="9">
        <v>14.8</v>
      </c>
      <c r="AB2931" s="8">
        <v>57875.05</v>
      </c>
      <c r="AD2931" s="10">
        <v>4890632</v>
      </c>
      <c r="AE2931" s="11">
        <v>46186</v>
      </c>
      <c r="AF2931" s="8">
        <v>21894.6</v>
      </c>
      <c r="AG2931" s="8">
        <v>23295.599999999999</v>
      </c>
      <c r="AH2931" s="12">
        <v>0.9706499999999999</v>
      </c>
      <c r="AI2931" s="8">
        <v>1574.0270270270269</v>
      </c>
      <c r="AJ2931" s="11">
        <v>47799.027027048614</v>
      </c>
      <c r="AK2931" s="11">
        <v>47641</v>
      </c>
      <c r="AL2931" s="10">
        <v>158</v>
      </c>
      <c r="AM2931">
        <v>43555.8</v>
      </c>
      <c r="AN2931">
        <v>0.90255000000000019</v>
      </c>
      <c r="AO2931" s="40" t="str">
        <f>E2931&amp;F2931&amp;U2931</f>
        <v>HCMENGI-COSY</v>
      </c>
      <c r="AP2931" s="40" t="str">
        <f>_xlfn.XLOOKUP(AO2931,CrossRef!N:N,CrossRef!A:A,"NOT FOUND",0)</f>
        <v>HCM135300</v>
      </c>
      <c r="AQ2931" s="40" t="str">
        <f>IFERROR(_xlfn.XLOOKUP(AO2931,CrossRef!$N:$N,CrossRef!$E:$E,"Not Found"),"-")</f>
        <v>EX1200-5D</v>
      </c>
      <c r="AR2931" s="40" t="str">
        <f>IFERROR(_xlfn.XLOOKUP(AO2931,CrossRef!$N:$N,CrossRef!$G:$G,"Not Found"),"-")</f>
        <v>1353 - RADIATOR</v>
      </c>
      <c r="AS2931" s="40" t="str">
        <f>IFERROR(_xlfn.XLOOKUP(AO2931,CrossRef!$N:$N,CrossRef!$H:$H,"Not Found"),"-")</f>
        <v>00 - (NONE)</v>
      </c>
    </row>
    <row r="2932" spans="1:45" hidden="1" x14ac:dyDescent="0.3">
      <c r="A2932" s="38" t="str">
        <f>E2932&amp;F2932&amp;U2932</f>
        <v>E9YSUREFR</v>
      </c>
      <c r="B2932" s="38" t="str">
        <f>I2932&amp;D2932&amp;C2932</f>
        <v>GD14083258FR</v>
      </c>
      <c r="C2932" s="38" t="str">
        <f>_xlfn.XLOOKUP(A2932,CrossRef!N:N,CrossRef!D:D,"",0)</f>
        <v>FR</v>
      </c>
      <c r="D2932" s="38" t="str">
        <f>_xlfn.XLOOKUP(A2932,CrossRef!N:N,CrossRef!C:C,"",0)</f>
        <v>3258</v>
      </c>
      <c r="E2932" s="38" t="str">
        <f>LEFT(M2932,3)</f>
        <v>E9Y</v>
      </c>
      <c r="F2932" s="38" t="str">
        <f>_xlfn.TEXTAFTER(J2932,"-")</f>
        <v>SURE</v>
      </c>
      <c r="G2932" t="s">
        <v>2635</v>
      </c>
      <c r="H2932" t="s">
        <v>2636</v>
      </c>
      <c r="I2932" t="s">
        <v>3353</v>
      </c>
      <c r="J2932" s="7" t="s">
        <v>900</v>
      </c>
      <c r="K2932" t="s">
        <v>2638</v>
      </c>
      <c r="L2932" t="s">
        <v>95</v>
      </c>
      <c r="M2932" t="s">
        <v>3354</v>
      </c>
      <c r="N2932" t="s">
        <v>2640</v>
      </c>
      <c r="O2932" t="s">
        <v>2653</v>
      </c>
      <c r="P2932" t="s">
        <v>2642</v>
      </c>
      <c r="Q2932" t="s">
        <v>2640</v>
      </c>
      <c r="R2932" t="s">
        <v>10060</v>
      </c>
      <c r="S2932" t="s">
        <v>2644</v>
      </c>
      <c r="T2932" t="s">
        <v>2657</v>
      </c>
      <c r="U2932" t="s">
        <v>233</v>
      </c>
      <c r="V2932" s="7" t="s">
        <v>893</v>
      </c>
      <c r="W2932" s="8">
        <v>24000</v>
      </c>
      <c r="X2932" t="s">
        <v>10061</v>
      </c>
      <c r="Y2932" t="s">
        <v>10062</v>
      </c>
      <c r="Z2932" s="8">
        <v>25296</v>
      </c>
      <c r="AA2932" s="9">
        <v>9.39</v>
      </c>
      <c r="AB2932" s="8">
        <v>86170.89</v>
      </c>
      <c r="AD2932" s="10">
        <v>4913137</v>
      </c>
      <c r="AE2932" s="11">
        <v>46098</v>
      </c>
      <c r="AF2932" s="8">
        <v>24610</v>
      </c>
      <c r="AG2932" s="8">
        <v>23314</v>
      </c>
      <c r="AH2932" s="12">
        <v>0.97141666666666671</v>
      </c>
      <c r="AI2932" s="8">
        <v>2482.8541001064959</v>
      </c>
      <c r="AJ2932" s="11">
        <v>48707.854100115743</v>
      </c>
      <c r="AK2932" s="11">
        <v>48590</v>
      </c>
      <c r="AL2932" s="10">
        <v>117</v>
      </c>
      <c r="AM2932">
        <v>47503.350000000006</v>
      </c>
      <c r="AN2932">
        <v>0.95388958333333362</v>
      </c>
      <c r="AO2932" s="40" t="str">
        <f>E2932&amp;F2932&amp;U2932</f>
        <v>E9YSUREFR</v>
      </c>
      <c r="AP2932" s="40" t="str">
        <f>_xlfn.XLOOKUP(AO2932,CrossRef!N:N,CrossRef!A:A,"NOT FOUND",0)</f>
        <v>E9Y3258FR</v>
      </c>
      <c r="AQ2932" s="40" t="str">
        <f>IFERROR(_xlfn.XLOOKUP(AO2932,CrossRef!$N:$N,CrossRef!$E:$E,"Not Found"),"-")</f>
        <v>16M3</v>
      </c>
      <c r="AR2932" s="40" t="str">
        <f>IFERROR(_xlfn.XLOOKUP(AO2932,CrossRef!$N:$N,CrossRef!$G:$G,"Not Found"),"-")</f>
        <v>3258 - DIFFERENTIAL</v>
      </c>
      <c r="AS2932" s="40" t="str">
        <f>IFERROR(_xlfn.XLOOKUP(AO2932,CrossRef!$N:$N,CrossRef!$H:$H,"Not Found"),"-")</f>
        <v>FR - FRONT</v>
      </c>
    </row>
    <row r="2933" spans="1:45" hidden="1" x14ac:dyDescent="0.3">
      <c r="A2933" s="38" t="str">
        <f>E2933&amp;F2933&amp;U2933</f>
        <v>SSPSURE-SPSNRHR</v>
      </c>
      <c r="B2933" s="38" t="str">
        <f>I2933&amp;D2933&amp;C2933</f>
        <v>TD63267213RR</v>
      </c>
      <c r="C2933" s="38" t="str">
        <f>_xlfn.XLOOKUP(A2933,CrossRef!N:N,CrossRef!D:D,"",0)</f>
        <v>RR</v>
      </c>
      <c r="D2933" s="38" t="str">
        <f>_xlfn.XLOOKUP(A2933,CrossRef!N:N,CrossRef!C:C,"",0)</f>
        <v>7213</v>
      </c>
      <c r="E2933" s="38" t="str">
        <f>LEFT(M2933,3)</f>
        <v>SSP</v>
      </c>
      <c r="F2933" s="38" t="str">
        <f>_xlfn.TEXTAFTER(J2933,"-")</f>
        <v>SURE-SPSN</v>
      </c>
      <c r="G2933" t="s">
        <v>2725</v>
      </c>
      <c r="H2933" t="s">
        <v>2726</v>
      </c>
      <c r="I2933" t="s">
        <v>2821</v>
      </c>
      <c r="J2933" s="7" t="s">
        <v>1067</v>
      </c>
      <c r="K2933" t="s">
        <v>2638</v>
      </c>
      <c r="L2933" t="s">
        <v>183</v>
      </c>
      <c r="M2933" t="s">
        <v>2822</v>
      </c>
      <c r="N2933" t="s">
        <v>2640</v>
      </c>
      <c r="O2933" t="s">
        <v>2803</v>
      </c>
      <c r="P2933" t="s">
        <v>2642</v>
      </c>
      <c r="Q2933" t="s">
        <v>2640</v>
      </c>
      <c r="R2933" t="s">
        <v>10063</v>
      </c>
      <c r="S2933" t="s">
        <v>2644</v>
      </c>
      <c r="T2933" t="s">
        <v>2720</v>
      </c>
      <c r="U2933" t="s">
        <v>494</v>
      </c>
      <c r="V2933" s="7" t="s">
        <v>952</v>
      </c>
      <c r="W2933" s="8">
        <v>25000</v>
      </c>
      <c r="X2933" t="s">
        <v>10064</v>
      </c>
      <c r="Y2933" t="s">
        <v>2806</v>
      </c>
      <c r="Z2933" s="8">
        <v>45679</v>
      </c>
      <c r="AA2933" s="9">
        <v>12.06</v>
      </c>
      <c r="AB2933" s="8">
        <v>36270.04</v>
      </c>
      <c r="AD2933" s="10">
        <v>4173554</v>
      </c>
      <c r="AE2933" s="11">
        <v>46082</v>
      </c>
      <c r="AF2933" s="8">
        <v>44082.31</v>
      </c>
      <c r="AG2933" s="8">
        <v>23403.309999999998</v>
      </c>
      <c r="AH2933" s="12">
        <v>0.93613239999999986</v>
      </c>
      <c r="AI2933" s="8">
        <v>1940.5729684908786</v>
      </c>
      <c r="AJ2933" s="11">
        <v>48165.572968483793</v>
      </c>
      <c r="AK2933" s="11">
        <v>47718</v>
      </c>
      <c r="AL2933" s="10">
        <v>447</v>
      </c>
      <c r="AM2933">
        <v>63684.58</v>
      </c>
      <c r="AN2933">
        <v>0.7840908000000002</v>
      </c>
      <c r="AO2933" s="40" t="str">
        <f>E2933&amp;F2933&amp;U2933</f>
        <v>SSPSURE-SPSNRHR</v>
      </c>
      <c r="AP2933" s="40" t="str">
        <f>_xlfn.XLOOKUP(AO2933,CrossRef!N:N,CrossRef!A:A,"NOT FOUND",0)</f>
        <v>SSP7213RR</v>
      </c>
      <c r="AQ2933" s="40" t="str">
        <f>IFERROR(_xlfn.XLOOKUP(AO2933,CrossRef!$N:$N,CrossRef!$E:$E,"Not Found"),"-")</f>
        <v>793F</v>
      </c>
      <c r="AR2933" s="40" t="str">
        <f>IFERROR(_xlfn.XLOOKUP(AO2933,CrossRef!$N:$N,CrossRef!$G:$G,"Not Found"),"-")</f>
        <v>7213 - REAR SUSPENSION CYLINDER</v>
      </c>
      <c r="AS2933" s="40" t="str">
        <f>IFERROR(_xlfn.XLOOKUP(AO2933,CrossRef!$N:$N,CrossRef!$H:$H,"Not Found"),"-")</f>
        <v>RR - RIGHT REAR</v>
      </c>
    </row>
    <row r="2934" spans="1:45" hidden="1" x14ac:dyDescent="0.3">
      <c r="A2934" s="38" t="str">
        <f>E2934&amp;F2934&amp;U2934</f>
        <v>SSPDRIV-WHGPRHF</v>
      </c>
      <c r="B2934" s="38" t="str">
        <f>I2934&amp;D2934&amp;C2934</f>
        <v>TD63144008RF</v>
      </c>
      <c r="C2934" s="38" t="str">
        <f>_xlfn.XLOOKUP(A2934,CrossRef!N:N,CrossRef!D:D,"",0)</f>
        <v>RF</v>
      </c>
      <c r="D2934" s="38" t="str">
        <f>_xlfn.XLOOKUP(A2934,CrossRef!N:N,CrossRef!C:C,"",0)</f>
        <v>4008</v>
      </c>
      <c r="E2934" s="38" t="str">
        <f>LEFT(M2934,3)</f>
        <v>SSP</v>
      </c>
      <c r="F2934" s="38" t="str">
        <f>_xlfn.TEXTAFTER(J2934,"-")</f>
        <v>DRIV-WHGP</v>
      </c>
      <c r="G2934" t="s">
        <v>2725</v>
      </c>
      <c r="H2934" t="s">
        <v>2726</v>
      </c>
      <c r="I2934" t="s">
        <v>3182</v>
      </c>
      <c r="J2934" s="7" t="s">
        <v>1399</v>
      </c>
      <c r="K2934" t="s">
        <v>2638</v>
      </c>
      <c r="L2934" t="s">
        <v>183</v>
      </c>
      <c r="M2934" t="s">
        <v>3183</v>
      </c>
      <c r="N2934" t="s">
        <v>2640</v>
      </c>
      <c r="O2934" t="s">
        <v>2653</v>
      </c>
      <c r="P2934" t="s">
        <v>2642</v>
      </c>
      <c r="Q2934" t="s">
        <v>2640</v>
      </c>
      <c r="R2934" t="s">
        <v>10065</v>
      </c>
      <c r="S2934" t="s">
        <v>2655</v>
      </c>
      <c r="T2934" t="s">
        <v>2688</v>
      </c>
      <c r="U2934" t="s">
        <v>488</v>
      </c>
      <c r="V2934" s="7" t="s">
        <v>946</v>
      </c>
      <c r="W2934" s="8">
        <v>24000</v>
      </c>
      <c r="X2934" t="s">
        <v>10066</v>
      </c>
      <c r="Y2934" t="s">
        <v>3078</v>
      </c>
      <c r="Z2934" s="8">
        <v>69034</v>
      </c>
      <c r="AA2934" s="9">
        <v>12.23</v>
      </c>
      <c r="AB2934" s="8">
        <v>108623.9</v>
      </c>
      <c r="AD2934" s="10">
        <v>4946376</v>
      </c>
      <c r="AE2934" s="11">
        <v>46179</v>
      </c>
      <c r="AF2934" s="8">
        <v>68443.350000000006</v>
      </c>
      <c r="AG2934" s="8">
        <v>23409.350000000006</v>
      </c>
      <c r="AH2934" s="12">
        <v>0.97538958333333359</v>
      </c>
      <c r="AI2934" s="8">
        <v>1914.0923957481607</v>
      </c>
      <c r="AJ2934" s="11">
        <v>48139.092395752312</v>
      </c>
      <c r="AK2934" s="11">
        <v>48004</v>
      </c>
      <c r="AL2934" s="10">
        <v>135</v>
      </c>
      <c r="AM2934">
        <v>90791.17</v>
      </c>
      <c r="AN2934">
        <v>0.93115916666666632</v>
      </c>
      <c r="AO2934" s="40" t="str">
        <f>E2934&amp;F2934&amp;U2934</f>
        <v>SSPDRIV-WHGPRHF</v>
      </c>
      <c r="AP2934" s="40" t="str">
        <f>_xlfn.XLOOKUP(AO2934,CrossRef!N:N,CrossRef!A:A,"NOT FOUND",0)</f>
        <v>SSP4008RF</v>
      </c>
      <c r="AQ2934" s="40" t="str">
        <f>IFERROR(_xlfn.XLOOKUP(AO2934,CrossRef!$N:$N,CrossRef!$E:$E,"Not Found"),"-")</f>
        <v>793F</v>
      </c>
      <c r="AR2934" s="40" t="str">
        <f>IFERROR(_xlfn.XLOOKUP(AO2934,CrossRef!$N:$N,CrossRef!$G:$G,"Not Found"),"-")</f>
        <v>4008 - FINAL DRIVE, BRAKE &amp; WHEEL</v>
      </c>
      <c r="AS2934" s="40" t="str">
        <f>IFERROR(_xlfn.XLOOKUP(AO2934,CrossRef!$N:$N,CrossRef!$H:$H,"Not Found"),"-")</f>
        <v>RF - RIGHT FRONT</v>
      </c>
    </row>
    <row r="2935" spans="1:45" hidden="1" x14ac:dyDescent="0.3">
      <c r="A2935" s="38" t="str">
        <f>E2935&amp;F2935&amp;U2935</f>
        <v>SSPSURE-SPSNRHF</v>
      </c>
      <c r="B2935" s="38" t="str">
        <f>I2935&amp;D2935&amp;C2935</f>
        <v>TD6314</v>
      </c>
      <c r="C2935" s="38" t="str">
        <f>_xlfn.XLOOKUP(A2935,CrossRef!N:N,CrossRef!D:D,"",0)</f>
        <v/>
      </c>
      <c r="D2935" s="38" t="str">
        <f>_xlfn.XLOOKUP(A2935,CrossRef!N:N,CrossRef!C:C,"",0)</f>
        <v/>
      </c>
      <c r="E2935" s="38" t="str">
        <f>LEFT(M2935,3)</f>
        <v>SSP</v>
      </c>
      <c r="F2935" s="38" t="str">
        <f>_xlfn.TEXTAFTER(J2935,"-")</f>
        <v>SURE-SPSN</v>
      </c>
      <c r="G2935" t="s">
        <v>2725</v>
      </c>
      <c r="H2935" t="s">
        <v>2726</v>
      </c>
      <c r="I2935" t="s">
        <v>3182</v>
      </c>
      <c r="J2935" s="7" t="s">
        <v>1135</v>
      </c>
      <c r="K2935" t="s">
        <v>2638</v>
      </c>
      <c r="L2935" t="s">
        <v>183</v>
      </c>
      <c r="M2935" t="s">
        <v>3183</v>
      </c>
      <c r="N2935" t="s">
        <v>2640</v>
      </c>
      <c r="O2935" t="s">
        <v>2653</v>
      </c>
      <c r="P2935" t="s">
        <v>2642</v>
      </c>
      <c r="Q2935" t="s">
        <v>2640</v>
      </c>
      <c r="R2935" t="s">
        <v>10067</v>
      </c>
      <c r="S2935" t="s">
        <v>2644</v>
      </c>
      <c r="T2935" t="s">
        <v>2720</v>
      </c>
      <c r="U2935" t="s">
        <v>488</v>
      </c>
      <c r="V2935" s="7" t="s">
        <v>1108</v>
      </c>
      <c r="W2935" s="8">
        <v>24000</v>
      </c>
      <c r="X2935" t="s">
        <v>10068</v>
      </c>
      <c r="Y2935" t="s">
        <v>2825</v>
      </c>
      <c r="Z2935" s="8">
        <v>69034</v>
      </c>
      <c r="AA2935" s="9">
        <v>12.23</v>
      </c>
      <c r="AB2935" s="8">
        <v>68000.45</v>
      </c>
      <c r="AD2935" s="10">
        <v>4946410</v>
      </c>
      <c r="AE2935" s="11">
        <v>46179</v>
      </c>
      <c r="AF2935" s="8">
        <v>68443.350000000006</v>
      </c>
      <c r="AG2935" s="8">
        <v>23409.350000000006</v>
      </c>
      <c r="AH2935" s="12">
        <v>0.97538958333333359</v>
      </c>
      <c r="AI2935" s="8">
        <v>1914.0923957481607</v>
      </c>
      <c r="AJ2935" s="11">
        <v>48139.092395752312</v>
      </c>
      <c r="AK2935" s="11">
        <v>48004</v>
      </c>
      <c r="AL2935" s="10">
        <v>135</v>
      </c>
      <c r="AM2935">
        <v>90791.17</v>
      </c>
      <c r="AN2935">
        <v>0.93115916666666632</v>
      </c>
      <c r="AO2935" s="40" t="str">
        <f>E2935&amp;F2935&amp;U2935</f>
        <v>SSPSURE-SPSNRHF</v>
      </c>
      <c r="AP2935" s="40" t="str">
        <f>_xlfn.XLOOKUP(AO2935,CrossRef!N:N,CrossRef!A:A,"NOT FOUND",0)</f>
        <v>NOT FOUND</v>
      </c>
      <c r="AQ2935" s="40" t="str">
        <f>IFERROR(_xlfn.XLOOKUP(AO2935,CrossRef!$N:$N,CrossRef!$E:$E,"Not Found"),"-")</f>
        <v>Not Found</v>
      </c>
      <c r="AR2935" s="40" t="str">
        <f>IFERROR(_xlfn.XLOOKUP(AO2935,CrossRef!$N:$N,CrossRef!$G:$G,"Not Found"),"-")</f>
        <v>Not Found</v>
      </c>
      <c r="AS2935" s="40" t="str">
        <f>IFERROR(_xlfn.XLOOKUP(AO2935,CrossRef!$N:$N,CrossRef!$H:$H,"Not Found"),"-")</f>
        <v>Not Found</v>
      </c>
    </row>
    <row r="2936" spans="1:45" hidden="1" x14ac:dyDescent="0.3">
      <c r="A2936" s="38" t="str">
        <f>E2936&amp;F2936&amp;U2936</f>
        <v>SSPDRIV-WHGPRHF</v>
      </c>
      <c r="B2936" s="38" t="str">
        <f>I2936&amp;D2936&amp;C2936</f>
        <v>TD63434008RF</v>
      </c>
      <c r="C2936" s="38" t="str">
        <f>_xlfn.XLOOKUP(A2936,CrossRef!N:N,CrossRef!D:D,"",0)</f>
        <v>RF</v>
      </c>
      <c r="D2936" s="38" t="str">
        <f>_xlfn.XLOOKUP(A2936,CrossRef!N:N,CrossRef!C:C,"",0)</f>
        <v>4008</v>
      </c>
      <c r="E2936" s="38" t="str">
        <f>LEFT(M2936,3)</f>
        <v>SSP</v>
      </c>
      <c r="F2936" s="38" t="str">
        <f>_xlfn.TEXTAFTER(J2936,"-")</f>
        <v>DRIV-WHGP</v>
      </c>
      <c r="G2936" t="s">
        <v>2725</v>
      </c>
      <c r="H2936" t="s">
        <v>2726</v>
      </c>
      <c r="I2936" t="s">
        <v>3208</v>
      </c>
      <c r="J2936" s="7" t="s">
        <v>2266</v>
      </c>
      <c r="K2936" t="s">
        <v>2638</v>
      </c>
      <c r="L2936" t="s">
        <v>183</v>
      </c>
      <c r="M2936" t="s">
        <v>3209</v>
      </c>
      <c r="N2936" t="s">
        <v>2640</v>
      </c>
      <c r="O2936" t="s">
        <v>2803</v>
      </c>
      <c r="P2936" t="s">
        <v>2642</v>
      </c>
      <c r="Q2936" t="s">
        <v>2640</v>
      </c>
      <c r="R2936" t="s">
        <v>10069</v>
      </c>
      <c r="S2936" t="s">
        <v>2655</v>
      </c>
      <c r="T2936" t="s">
        <v>2688</v>
      </c>
      <c r="U2936" t="s">
        <v>488</v>
      </c>
      <c r="V2936" s="7" t="s">
        <v>946</v>
      </c>
      <c r="W2936" s="8">
        <v>24000</v>
      </c>
      <c r="X2936" t="s">
        <v>10070</v>
      </c>
      <c r="Y2936" t="s">
        <v>6178</v>
      </c>
      <c r="Z2936" s="8">
        <v>46545</v>
      </c>
      <c r="AA2936" s="9">
        <v>11.38</v>
      </c>
      <c r="AB2936" s="8">
        <v>108623.9</v>
      </c>
      <c r="AD2936" s="10">
        <v>5005699</v>
      </c>
      <c r="AE2936" s="11">
        <v>46183</v>
      </c>
      <c r="AF2936" s="8">
        <v>45982.879999999997</v>
      </c>
      <c r="AG2936" s="8">
        <v>23437.880000000005</v>
      </c>
      <c r="AH2936" s="12">
        <v>0.97657833333333355</v>
      </c>
      <c r="AI2936" s="8">
        <v>2059.5676625659053</v>
      </c>
      <c r="AJ2936" s="11">
        <v>48284.567662581016</v>
      </c>
      <c r="AK2936" s="11">
        <v>47650</v>
      </c>
      <c r="AL2936" s="10">
        <v>634</v>
      </c>
      <c r="AM2936">
        <v>62761.5</v>
      </c>
      <c r="AN2936">
        <v>0.69910916666666678</v>
      </c>
      <c r="AO2936" s="40" t="str">
        <f>E2936&amp;F2936&amp;U2936</f>
        <v>SSPDRIV-WHGPRHF</v>
      </c>
      <c r="AP2936" s="40" t="str">
        <f>_xlfn.XLOOKUP(AO2936,CrossRef!N:N,CrossRef!A:A,"NOT FOUND",0)</f>
        <v>SSP4008RF</v>
      </c>
      <c r="AQ2936" s="40" t="str">
        <f>IFERROR(_xlfn.XLOOKUP(AO2936,CrossRef!$N:$N,CrossRef!$E:$E,"Not Found"),"-")</f>
        <v>793F</v>
      </c>
      <c r="AR2936" s="40" t="str">
        <f>IFERROR(_xlfn.XLOOKUP(AO2936,CrossRef!$N:$N,CrossRef!$G:$G,"Not Found"),"-")</f>
        <v>4008 - FINAL DRIVE, BRAKE &amp; WHEEL</v>
      </c>
      <c r="AS2936" s="40" t="str">
        <f>IFERROR(_xlfn.XLOOKUP(AO2936,CrossRef!$N:$N,CrossRef!$H:$H,"Not Found"),"-")</f>
        <v>RF - RIGHT FRONT</v>
      </c>
    </row>
    <row r="2937" spans="1:45" hidden="1" x14ac:dyDescent="0.3">
      <c r="A2937" s="38" t="str">
        <f>E2937&amp;F2937&amp;U2937</f>
        <v>SPDDRIV-FIDVLHR</v>
      </c>
      <c r="B2937" s="38" t="str">
        <f>I2937&amp;D2937&amp;C2937</f>
        <v>TD66394008LR</v>
      </c>
      <c r="C2937" s="38" t="str">
        <f>_xlfn.XLOOKUP(A2937,CrossRef!N:N,CrossRef!D:D,"",0)</f>
        <v>LR</v>
      </c>
      <c r="D2937" s="38" t="str">
        <f>_xlfn.XLOOKUP(A2937,CrossRef!N:N,CrossRef!C:C,"",0)</f>
        <v>4008</v>
      </c>
      <c r="E2937" s="38" t="str">
        <f>LEFT(M2937,3)</f>
        <v>SPD</v>
      </c>
      <c r="F2937" s="38" t="str">
        <f>_xlfn.TEXTAFTER(J2937,"-")</f>
        <v>DRIV-FIDV</v>
      </c>
      <c r="G2937" t="s">
        <v>2695</v>
      </c>
      <c r="H2937" t="s">
        <v>2696</v>
      </c>
      <c r="I2937" t="s">
        <v>3960</v>
      </c>
      <c r="J2937" s="7" t="s">
        <v>1415</v>
      </c>
      <c r="K2937" t="s">
        <v>2638</v>
      </c>
      <c r="L2937" t="s">
        <v>190</v>
      </c>
      <c r="M2937" t="s">
        <v>3961</v>
      </c>
      <c r="N2937" t="s">
        <v>2640</v>
      </c>
      <c r="O2937" t="s">
        <v>3054</v>
      </c>
      <c r="P2937" t="s">
        <v>2642</v>
      </c>
      <c r="Q2937" t="s">
        <v>2640</v>
      </c>
      <c r="R2937" t="s">
        <v>10071</v>
      </c>
      <c r="S2937" t="s">
        <v>2655</v>
      </c>
      <c r="T2937" t="s">
        <v>2682</v>
      </c>
      <c r="U2937" t="s">
        <v>491</v>
      </c>
      <c r="V2937" s="7" t="s">
        <v>548</v>
      </c>
      <c r="W2937" s="8">
        <v>24000</v>
      </c>
      <c r="X2937" t="s">
        <v>10072</v>
      </c>
      <c r="Y2937" t="s">
        <v>4220</v>
      </c>
      <c r="Z2937" s="8">
        <v>21178.5</v>
      </c>
      <c r="AA2937" s="9">
        <v>13.4</v>
      </c>
      <c r="AB2937" s="8">
        <v>149660.49</v>
      </c>
      <c r="AD2937" s="10">
        <v>5010513</v>
      </c>
      <c r="AE2937" s="11">
        <v>46196</v>
      </c>
      <c r="AF2937" s="8">
        <v>20783.78</v>
      </c>
      <c r="AG2937" s="8">
        <v>23605.279999999999</v>
      </c>
      <c r="AH2937" s="12">
        <v>0.98355333333333328</v>
      </c>
      <c r="AI2937" s="8">
        <v>1761.5880597014925</v>
      </c>
      <c r="AJ2937" s="11">
        <v>47986.588059687499</v>
      </c>
      <c r="AK2937" s="11">
        <v>48139</v>
      </c>
      <c r="AL2937" s="10">
        <v>-153</v>
      </c>
      <c r="AM2937">
        <v>46826.100000000006</v>
      </c>
      <c r="AN2937">
        <v>1.085096666666667</v>
      </c>
      <c r="AO2937" s="40" t="str">
        <f>E2937&amp;F2937&amp;U2937</f>
        <v>SPDDRIV-FIDVLHR</v>
      </c>
      <c r="AP2937" s="40" t="str">
        <f>_xlfn.XLOOKUP(AO2937,CrossRef!N:N,CrossRef!A:A,"NOT FOUND",0)</f>
        <v>SPD4008LR</v>
      </c>
      <c r="AQ2937" s="40" t="str">
        <f>IFERROR(_xlfn.XLOOKUP(AO2937,CrossRef!$N:$N,CrossRef!$E:$E,"Not Found"),"-")</f>
        <v>789D</v>
      </c>
      <c r="AR2937" s="40" t="str">
        <f>IFERROR(_xlfn.XLOOKUP(AO2937,CrossRef!$N:$N,CrossRef!$G:$G,"Not Found"),"-")</f>
        <v>4008 - FINAL DRIVE, BRAKE &amp; WHEEL</v>
      </c>
      <c r="AS2937" s="40" t="str">
        <f>IFERROR(_xlfn.XLOOKUP(AO2937,CrossRef!$N:$N,CrossRef!$H:$H,"Not Found"),"-")</f>
        <v>LR - LEFT REAR</v>
      </c>
    </row>
    <row r="2938" spans="1:45" hidden="1" x14ac:dyDescent="0.3">
      <c r="A2938" s="38" t="str">
        <f>E2938&amp;F2938&amp;U2938</f>
        <v>SSPDRIV-WHGPLHF</v>
      </c>
      <c r="B2938" s="38" t="str">
        <f>I2938&amp;D2938&amp;C2938</f>
        <v>TD63264008LF</v>
      </c>
      <c r="C2938" s="38" t="str">
        <f>_xlfn.XLOOKUP(A2938,CrossRef!N:N,CrossRef!D:D,"",0)</f>
        <v>LF</v>
      </c>
      <c r="D2938" s="38" t="str">
        <f>_xlfn.XLOOKUP(A2938,CrossRef!N:N,CrossRef!C:C,"",0)</f>
        <v>4008</v>
      </c>
      <c r="E2938" s="38" t="str">
        <f>LEFT(M2938,3)</f>
        <v>SSP</v>
      </c>
      <c r="F2938" s="38" t="str">
        <f>_xlfn.TEXTAFTER(J2938,"-")</f>
        <v>DRIV-WHGP</v>
      </c>
      <c r="G2938" t="s">
        <v>2725</v>
      </c>
      <c r="H2938" t="s">
        <v>2726</v>
      </c>
      <c r="I2938" t="s">
        <v>2821</v>
      </c>
      <c r="J2938" s="7" t="s">
        <v>2571</v>
      </c>
      <c r="K2938" t="s">
        <v>2638</v>
      </c>
      <c r="L2938" t="s">
        <v>183</v>
      </c>
      <c r="M2938" t="s">
        <v>2822</v>
      </c>
      <c r="N2938" t="s">
        <v>2640</v>
      </c>
      <c r="O2938" t="s">
        <v>2803</v>
      </c>
      <c r="P2938" t="s">
        <v>2642</v>
      </c>
      <c r="Q2938" t="s">
        <v>2640</v>
      </c>
      <c r="R2938" t="s">
        <v>10073</v>
      </c>
      <c r="S2938" t="s">
        <v>2655</v>
      </c>
      <c r="T2938" t="s">
        <v>2688</v>
      </c>
      <c r="U2938" t="s">
        <v>485</v>
      </c>
      <c r="V2938" s="7" t="s">
        <v>945</v>
      </c>
      <c r="W2938" s="8">
        <v>24000</v>
      </c>
      <c r="X2938" t="s">
        <v>10074</v>
      </c>
      <c r="Y2938" t="s">
        <v>3876</v>
      </c>
      <c r="Z2938" s="8">
        <v>45679</v>
      </c>
      <c r="AA2938" s="9">
        <v>12.06</v>
      </c>
      <c r="AB2938" s="8">
        <v>108623.9</v>
      </c>
      <c r="AD2938" s="10">
        <v>4879250</v>
      </c>
      <c r="AE2938" s="11">
        <v>46200</v>
      </c>
      <c r="AF2938" s="8">
        <v>45327.35</v>
      </c>
      <c r="AG2938" s="8">
        <v>23648.350000000006</v>
      </c>
      <c r="AH2938" s="12">
        <v>0.98534791666666688</v>
      </c>
      <c r="AI2938" s="8">
        <v>1960.8913764510783</v>
      </c>
      <c r="AJ2938" s="11">
        <v>48185.89137646991</v>
      </c>
      <c r="AK2938" s="11">
        <v>47733</v>
      </c>
      <c r="AL2938" s="10">
        <v>452</v>
      </c>
      <c r="AM2938">
        <v>63865.479999999996</v>
      </c>
      <c r="AN2938">
        <v>0.77242208333333318</v>
      </c>
      <c r="AO2938" s="40" t="str">
        <f>E2938&amp;F2938&amp;U2938</f>
        <v>SSPDRIV-WHGPLHF</v>
      </c>
      <c r="AP2938" s="40" t="str">
        <f>_xlfn.XLOOKUP(AO2938,CrossRef!N:N,CrossRef!A:A,"NOT FOUND",0)</f>
        <v>SSP4008LF</v>
      </c>
      <c r="AQ2938" s="40" t="str">
        <f>IFERROR(_xlfn.XLOOKUP(AO2938,CrossRef!$N:$N,CrossRef!$E:$E,"Not Found"),"-")</f>
        <v>793F</v>
      </c>
      <c r="AR2938" s="40" t="str">
        <f>IFERROR(_xlfn.XLOOKUP(AO2938,CrossRef!$N:$N,CrossRef!$G:$G,"Not Found"),"-")</f>
        <v>4008 - FINAL DRIVE, BRAKE &amp; WHEEL</v>
      </c>
      <c r="AS2938" s="40" t="str">
        <f>IFERROR(_xlfn.XLOOKUP(AO2938,CrossRef!$N:$N,CrossRef!$H:$H,"Not Found"),"-")</f>
        <v>LF - LEFT FRONT</v>
      </c>
    </row>
    <row r="2939" spans="1:45" hidden="1" x14ac:dyDescent="0.3">
      <c r="A2939" s="38" t="str">
        <f>E2939&amp;F2939&amp;U2939</f>
        <v>SSPDRIV-WHGPRHF</v>
      </c>
      <c r="B2939" s="38" t="str">
        <f>I2939&amp;D2939&amp;C2939</f>
        <v>TD63264008RF</v>
      </c>
      <c r="C2939" s="38" t="str">
        <f>_xlfn.XLOOKUP(A2939,CrossRef!N:N,CrossRef!D:D,"",0)</f>
        <v>RF</v>
      </c>
      <c r="D2939" s="38" t="str">
        <f>_xlfn.XLOOKUP(A2939,CrossRef!N:N,CrossRef!C:C,"",0)</f>
        <v>4008</v>
      </c>
      <c r="E2939" s="38" t="str">
        <f>LEFT(M2939,3)</f>
        <v>SSP</v>
      </c>
      <c r="F2939" s="38" t="str">
        <f>_xlfn.TEXTAFTER(J2939,"-")</f>
        <v>DRIV-WHGP</v>
      </c>
      <c r="G2939" t="s">
        <v>2725</v>
      </c>
      <c r="H2939" t="s">
        <v>2726</v>
      </c>
      <c r="I2939" t="s">
        <v>2821</v>
      </c>
      <c r="J2939" s="7" t="s">
        <v>2571</v>
      </c>
      <c r="K2939" t="s">
        <v>2638</v>
      </c>
      <c r="L2939" t="s">
        <v>183</v>
      </c>
      <c r="M2939" t="s">
        <v>2822</v>
      </c>
      <c r="N2939" t="s">
        <v>2640</v>
      </c>
      <c r="O2939" t="s">
        <v>2803</v>
      </c>
      <c r="P2939" t="s">
        <v>2642</v>
      </c>
      <c r="Q2939" t="s">
        <v>2640</v>
      </c>
      <c r="R2939" t="s">
        <v>10075</v>
      </c>
      <c r="S2939" t="s">
        <v>2655</v>
      </c>
      <c r="T2939" t="s">
        <v>2688</v>
      </c>
      <c r="U2939" t="s">
        <v>488</v>
      </c>
      <c r="V2939" s="7" t="s">
        <v>946</v>
      </c>
      <c r="W2939" s="8">
        <v>24000</v>
      </c>
      <c r="X2939" t="s">
        <v>10076</v>
      </c>
      <c r="Y2939" t="s">
        <v>3078</v>
      </c>
      <c r="Z2939" s="8">
        <v>45679</v>
      </c>
      <c r="AA2939" s="9">
        <v>12.06</v>
      </c>
      <c r="AB2939" s="8">
        <v>108623.9</v>
      </c>
      <c r="AD2939" s="10">
        <v>5010064</v>
      </c>
      <c r="AE2939" s="11">
        <v>46203</v>
      </c>
      <c r="AF2939" s="8">
        <v>45327.51</v>
      </c>
      <c r="AG2939" s="8">
        <v>23648.510000000009</v>
      </c>
      <c r="AH2939" s="12">
        <v>0.9853545833333337</v>
      </c>
      <c r="AI2939" s="8">
        <v>1960.9046434494203</v>
      </c>
      <c r="AJ2939" s="11">
        <v>48185.904643437498</v>
      </c>
      <c r="AK2939" s="11">
        <v>47733</v>
      </c>
      <c r="AL2939" s="10">
        <v>452</v>
      </c>
      <c r="AM2939">
        <v>63865.479999999996</v>
      </c>
      <c r="AN2939">
        <v>0.77241541666666647</v>
      </c>
      <c r="AO2939" s="40" t="str">
        <f>E2939&amp;F2939&amp;U2939</f>
        <v>SSPDRIV-WHGPRHF</v>
      </c>
      <c r="AP2939" s="40" t="str">
        <f>_xlfn.XLOOKUP(AO2939,CrossRef!N:N,CrossRef!A:A,"NOT FOUND",0)</f>
        <v>SSP4008RF</v>
      </c>
      <c r="AQ2939" s="40" t="str">
        <f>IFERROR(_xlfn.XLOOKUP(AO2939,CrossRef!$N:$N,CrossRef!$E:$E,"Not Found"),"-")</f>
        <v>793F</v>
      </c>
      <c r="AR2939" s="40" t="str">
        <f>IFERROR(_xlfn.XLOOKUP(AO2939,CrossRef!$N:$N,CrossRef!$G:$G,"Not Found"),"-")</f>
        <v>4008 - FINAL DRIVE, BRAKE &amp; WHEEL</v>
      </c>
      <c r="AS2939" s="40" t="str">
        <f>IFERROR(_xlfn.XLOOKUP(AO2939,CrossRef!$N:$N,CrossRef!$H:$H,"Not Found"),"-")</f>
        <v>RF - RIGHT FRONT</v>
      </c>
    </row>
    <row r="2940" spans="1:45" hidden="1" x14ac:dyDescent="0.3">
      <c r="A2940" s="38" t="str">
        <f>E2940&amp;F2940&amp;U2940</f>
        <v>AGCDRIV-WHGPLHF</v>
      </c>
      <c r="B2940" s="38" t="str">
        <f>I2940&amp;D2940&amp;C2940</f>
        <v>TD24044008LF</v>
      </c>
      <c r="C2940" s="38" t="str">
        <f>_xlfn.XLOOKUP(A2940,CrossRef!N:N,CrossRef!D:D,"",0)</f>
        <v>LF</v>
      </c>
      <c r="D2940" s="38" t="str">
        <f>_xlfn.XLOOKUP(A2940,CrossRef!N:N,CrossRef!C:C,"",0)</f>
        <v>4008</v>
      </c>
      <c r="E2940" s="38" t="str">
        <f>LEFT(M2940,3)</f>
        <v>AGC</v>
      </c>
      <c r="F2940" s="38" t="str">
        <f>_xlfn.TEXTAFTER(J2940,"-")</f>
        <v>DRIV-WHGP</v>
      </c>
      <c r="G2940" t="s">
        <v>2813</v>
      </c>
      <c r="H2940" t="s">
        <v>2814</v>
      </c>
      <c r="I2940" t="s">
        <v>5476</v>
      </c>
      <c r="J2940" s="7" t="s">
        <v>2218</v>
      </c>
      <c r="K2940" t="s">
        <v>2638</v>
      </c>
      <c r="L2940" t="s">
        <v>167</v>
      </c>
      <c r="M2940" t="s">
        <v>5477</v>
      </c>
      <c r="N2940" t="s">
        <v>2640</v>
      </c>
      <c r="O2940" t="s">
        <v>2653</v>
      </c>
      <c r="P2940" t="s">
        <v>2642</v>
      </c>
      <c r="Q2940" t="s">
        <v>2662</v>
      </c>
      <c r="R2940" t="s">
        <v>10077</v>
      </c>
      <c r="S2940" t="s">
        <v>2655</v>
      </c>
      <c r="T2940" t="s">
        <v>2688</v>
      </c>
      <c r="U2940" t="s">
        <v>485</v>
      </c>
      <c r="V2940" s="7" t="s">
        <v>945</v>
      </c>
      <c r="W2940" s="8">
        <v>24000</v>
      </c>
      <c r="X2940" t="s">
        <v>4085</v>
      </c>
      <c r="Y2940" t="s">
        <v>8449</v>
      </c>
      <c r="Z2940" s="8">
        <v>57759</v>
      </c>
      <c r="AA2940" s="9">
        <v>0.88</v>
      </c>
      <c r="AB2940" s="8">
        <v>107027.44</v>
      </c>
      <c r="AD2940" s="10">
        <v>4566750</v>
      </c>
      <c r="AE2940" s="11">
        <v>45484</v>
      </c>
      <c r="AF2940" s="8">
        <v>57425.8</v>
      </c>
      <c r="AG2940" s="8">
        <v>23666.800000000003</v>
      </c>
      <c r="AH2940" s="12">
        <v>0.98611666666666675</v>
      </c>
      <c r="AI2940" s="8">
        <v>26894.090909090912</v>
      </c>
      <c r="AJ2940" s="11">
        <v>73119.090909108796</v>
      </c>
      <c r="AK2940" s="11">
        <v>47814</v>
      </c>
      <c r="AL2940" s="10">
        <v>25305</v>
      </c>
      <c r="AM2940">
        <v>59157.32</v>
      </c>
      <c r="AN2940">
        <v>7.214666666666654E-2</v>
      </c>
      <c r="AO2940" s="40" t="str">
        <f>E2940&amp;F2940&amp;U2940</f>
        <v>AGCDRIV-WHGPLHF</v>
      </c>
      <c r="AP2940" s="40" t="str">
        <f>_xlfn.XLOOKUP(AO2940,CrossRef!N:N,CrossRef!A:A,"NOT FOUND",0)</f>
        <v>AGC4008LF</v>
      </c>
      <c r="AQ2940" s="40" t="str">
        <f>IFERROR(_xlfn.XLOOKUP(AO2940,CrossRef!$N:$N,CrossRef!$E:$E,"Not Found"),"-")</f>
        <v>777D</v>
      </c>
      <c r="AR2940" s="40" t="str">
        <f>IFERROR(_xlfn.XLOOKUP(AO2940,CrossRef!$N:$N,CrossRef!$G:$G,"Not Found"),"-")</f>
        <v>4008 - FINAL DRIVE, BRAKE &amp; WHEEL</v>
      </c>
      <c r="AS2940" s="40" t="str">
        <f>IFERROR(_xlfn.XLOOKUP(AO2940,CrossRef!$N:$N,CrossRef!$H:$H,"Not Found"),"-")</f>
        <v>LF - LEFT FRONT</v>
      </c>
    </row>
    <row r="2941" spans="1:45" hidden="1" x14ac:dyDescent="0.3">
      <c r="A2941" s="38" t="str">
        <f>E2941&amp;F2941&amp;U2941</f>
        <v>JRPDRIV-WHGPRHF</v>
      </c>
      <c r="B2941" s="38" t="str">
        <f>I2941&amp;D2941&amp;C2941</f>
        <v>TD24194008RF</v>
      </c>
      <c r="C2941" s="38" t="str">
        <f>_xlfn.XLOOKUP(A2941,CrossRef!N:N,CrossRef!D:D,"",0)</f>
        <v>RF</v>
      </c>
      <c r="D2941" s="38" t="str">
        <f>_xlfn.XLOOKUP(A2941,CrossRef!N:N,CrossRef!C:C,"",0)</f>
        <v>4008</v>
      </c>
      <c r="E2941" s="38" t="str">
        <f>LEFT(M2941,3)</f>
        <v>JRP</v>
      </c>
      <c r="F2941" s="38" t="str">
        <f>_xlfn.TEXTAFTER(J2941,"-")</f>
        <v>DRIV-WHGP</v>
      </c>
      <c r="G2941" t="s">
        <v>2813</v>
      </c>
      <c r="H2941" t="s">
        <v>2814</v>
      </c>
      <c r="I2941" t="s">
        <v>2844</v>
      </c>
      <c r="J2941" s="7" t="s">
        <v>1904</v>
      </c>
      <c r="K2941" t="s">
        <v>2638</v>
      </c>
      <c r="L2941" t="s">
        <v>172</v>
      </c>
      <c r="M2941" t="s">
        <v>2845</v>
      </c>
      <c r="N2941" t="s">
        <v>2640</v>
      </c>
      <c r="O2941" t="s">
        <v>2803</v>
      </c>
      <c r="P2941" t="s">
        <v>2642</v>
      </c>
      <c r="Q2941" t="s">
        <v>2662</v>
      </c>
      <c r="R2941" t="s">
        <v>10078</v>
      </c>
      <c r="S2941" t="s">
        <v>2655</v>
      </c>
      <c r="T2941" t="s">
        <v>2688</v>
      </c>
      <c r="U2941" t="s">
        <v>488</v>
      </c>
      <c r="V2941" s="7" t="s">
        <v>946</v>
      </c>
      <c r="W2941" s="8">
        <v>24000</v>
      </c>
      <c r="X2941" t="s">
        <v>10079</v>
      </c>
      <c r="Y2941" t="s">
        <v>2891</v>
      </c>
      <c r="Z2941" s="8">
        <v>38972</v>
      </c>
      <c r="AA2941" s="9">
        <v>2.95</v>
      </c>
      <c r="AB2941" s="8">
        <v>107027.44</v>
      </c>
      <c r="AD2941" s="10">
        <v>5029489</v>
      </c>
      <c r="AE2941" s="11">
        <v>46126</v>
      </c>
      <c r="AF2941" s="8">
        <v>38641</v>
      </c>
      <c r="AG2941" s="8">
        <v>23669</v>
      </c>
      <c r="AH2941" s="12">
        <v>0.98620833333333335</v>
      </c>
      <c r="AI2941" s="8">
        <v>8023.389830508474</v>
      </c>
      <c r="AJ2941" s="11">
        <v>54248.389830520835</v>
      </c>
      <c r="AK2941" s="11">
        <v>47926</v>
      </c>
      <c r="AL2941" s="10">
        <v>6322</v>
      </c>
      <c r="AM2941">
        <v>43989.95</v>
      </c>
      <c r="AN2941">
        <v>0.22287291666666653</v>
      </c>
      <c r="AO2941" s="40" t="str">
        <f>E2941&amp;F2941&amp;U2941</f>
        <v>JRPDRIV-WHGPRHF</v>
      </c>
      <c r="AP2941" s="40" t="str">
        <f>_xlfn.XLOOKUP(AO2941,CrossRef!N:N,CrossRef!A:A,"NOT FOUND",0)</f>
        <v>JRP4008RF</v>
      </c>
      <c r="AQ2941" s="40" t="str">
        <f>IFERROR(_xlfn.XLOOKUP(AO2941,CrossRef!$N:$N,CrossRef!$E:$E,"Not Found"),"-")</f>
        <v>777F</v>
      </c>
      <c r="AR2941" s="40" t="str">
        <f>IFERROR(_xlfn.XLOOKUP(AO2941,CrossRef!$N:$N,CrossRef!$G:$G,"Not Found"),"-")</f>
        <v>4008 - FINAL DRIVE, BRAKE &amp; WHEEL</v>
      </c>
      <c r="AS2941" s="40" t="str">
        <f>IFERROR(_xlfn.XLOOKUP(AO2941,CrossRef!$N:$N,CrossRef!$H:$H,"Not Found"),"-")</f>
        <v>RF - RIGHT FRONT</v>
      </c>
    </row>
    <row r="2942" spans="1:45" hidden="1" x14ac:dyDescent="0.3">
      <c r="A2942" s="38" t="str">
        <f>E2942&amp;F2942&amp;U2942</f>
        <v>SSPDRIV-FIDVRHR</v>
      </c>
      <c r="B2942" s="38" t="str">
        <f>I2942&amp;D2942&amp;C2942</f>
        <v>TD63144008RI</v>
      </c>
      <c r="C2942" s="38" t="str">
        <f>_xlfn.XLOOKUP(A2942,CrossRef!N:N,CrossRef!D:D,"",0)</f>
        <v>RI</v>
      </c>
      <c r="D2942" s="38" t="str">
        <f>_xlfn.XLOOKUP(A2942,CrossRef!N:N,CrossRef!C:C,"",0)</f>
        <v>4008</v>
      </c>
      <c r="E2942" s="38" t="str">
        <f>LEFT(M2942,3)</f>
        <v>SSP</v>
      </c>
      <c r="F2942" s="38" t="str">
        <f>_xlfn.TEXTAFTER(J2942,"-")</f>
        <v>DRIV-FIDV</v>
      </c>
      <c r="G2942" t="s">
        <v>2725</v>
      </c>
      <c r="H2942" t="s">
        <v>2726</v>
      </c>
      <c r="I2942" t="s">
        <v>3182</v>
      </c>
      <c r="J2942" s="7" t="s">
        <v>2572</v>
      </c>
      <c r="K2942" t="s">
        <v>2638</v>
      </c>
      <c r="L2942" t="s">
        <v>183</v>
      </c>
      <c r="M2942" t="s">
        <v>3183</v>
      </c>
      <c r="N2942" t="s">
        <v>2640</v>
      </c>
      <c r="O2942" t="s">
        <v>2653</v>
      </c>
      <c r="P2942" t="s">
        <v>2642</v>
      </c>
      <c r="Q2942" t="s">
        <v>2640</v>
      </c>
      <c r="R2942" t="s">
        <v>10080</v>
      </c>
      <c r="S2942" t="s">
        <v>2655</v>
      </c>
      <c r="T2942" t="s">
        <v>2682</v>
      </c>
      <c r="U2942" t="s">
        <v>494</v>
      </c>
      <c r="V2942" s="7" t="s">
        <v>549</v>
      </c>
      <c r="W2942" s="8">
        <v>24000</v>
      </c>
      <c r="X2942" t="s">
        <v>10081</v>
      </c>
      <c r="Y2942" t="s">
        <v>3319</v>
      </c>
      <c r="Z2942" s="8">
        <v>69034</v>
      </c>
      <c r="AA2942" s="9">
        <v>12.23</v>
      </c>
      <c r="AB2942" s="8">
        <v>152733.69</v>
      </c>
      <c r="AD2942" s="10">
        <v>4929254</v>
      </c>
      <c r="AE2942" s="11">
        <v>46206</v>
      </c>
      <c r="AF2942" s="8">
        <v>68730.59</v>
      </c>
      <c r="AG2942" s="8">
        <v>23696.589999999997</v>
      </c>
      <c r="AH2942" s="12">
        <v>0.9873579166666665</v>
      </c>
      <c r="AI2942" s="8">
        <v>1937.5789043336056</v>
      </c>
      <c r="AJ2942" s="11">
        <v>48162.578904317132</v>
      </c>
      <c r="AK2942" s="11">
        <v>48026</v>
      </c>
      <c r="AL2942" s="10">
        <v>136</v>
      </c>
      <c r="AM2942">
        <v>91060.23</v>
      </c>
      <c r="AN2942">
        <v>0.93040166666666668</v>
      </c>
      <c r="AO2942" s="40" t="str">
        <f>E2942&amp;F2942&amp;U2942</f>
        <v>SSPDRIV-FIDVRHR</v>
      </c>
      <c r="AP2942" s="40" t="str">
        <f>_xlfn.XLOOKUP(AO2942,CrossRef!N:N,CrossRef!A:A,"NOT FOUND",0)</f>
        <v>SSP4008RI</v>
      </c>
      <c r="AQ2942" s="40" t="str">
        <f>IFERROR(_xlfn.XLOOKUP(AO2942,CrossRef!$N:$N,CrossRef!$E:$E,"Not Found"),"-")</f>
        <v>793F</v>
      </c>
      <c r="AR2942" s="40" t="str">
        <f>IFERROR(_xlfn.XLOOKUP(AO2942,CrossRef!$N:$N,CrossRef!$G:$G,"Not Found"),"-")</f>
        <v>4008 - FINAL DRIVE, BRAKE &amp; WHEEL</v>
      </c>
      <c r="AS2942" s="40" t="str">
        <f>IFERROR(_xlfn.XLOOKUP(AO2942,CrossRef!$N:$N,CrossRef!$H:$H,"Not Found"),"-")</f>
        <v>RI - RIGHT</v>
      </c>
    </row>
    <row r="2943" spans="1:45" hidden="1" x14ac:dyDescent="0.3">
      <c r="A2943" s="38" t="str">
        <f>E2943&amp;F2943&amp;U2943</f>
        <v>SSPDRIV-FIDVLHR</v>
      </c>
      <c r="B2943" s="38" t="str">
        <f>I2943&amp;D2943&amp;C2943</f>
        <v>TD63144008LR</v>
      </c>
      <c r="C2943" s="38" t="str">
        <f>_xlfn.XLOOKUP(A2943,CrossRef!N:N,CrossRef!D:D,"",0)</f>
        <v>LR</v>
      </c>
      <c r="D2943" s="38" t="str">
        <f>_xlfn.XLOOKUP(A2943,CrossRef!N:N,CrossRef!C:C,"",0)</f>
        <v>4008</v>
      </c>
      <c r="E2943" s="38" t="str">
        <f>LEFT(M2943,3)</f>
        <v>SSP</v>
      </c>
      <c r="F2943" s="38" t="str">
        <f>_xlfn.TEXTAFTER(J2943,"-")</f>
        <v>DRIV-FIDV</v>
      </c>
      <c r="G2943" t="s">
        <v>2725</v>
      </c>
      <c r="H2943" t="s">
        <v>2726</v>
      </c>
      <c r="I2943" t="s">
        <v>3182</v>
      </c>
      <c r="J2943" s="7" t="s">
        <v>2572</v>
      </c>
      <c r="K2943" t="s">
        <v>2638</v>
      </c>
      <c r="L2943" t="s">
        <v>183</v>
      </c>
      <c r="M2943" t="s">
        <v>3183</v>
      </c>
      <c r="N2943" t="s">
        <v>2640</v>
      </c>
      <c r="O2943" t="s">
        <v>2653</v>
      </c>
      <c r="P2943" t="s">
        <v>2642</v>
      </c>
      <c r="Q2943" t="s">
        <v>2640</v>
      </c>
      <c r="R2943" t="s">
        <v>10082</v>
      </c>
      <c r="S2943" t="s">
        <v>2655</v>
      </c>
      <c r="T2943" t="s">
        <v>2682</v>
      </c>
      <c r="U2943" t="s">
        <v>491</v>
      </c>
      <c r="V2943" s="7" t="s">
        <v>548</v>
      </c>
      <c r="W2943" s="8">
        <v>24000</v>
      </c>
      <c r="X2943" t="s">
        <v>10083</v>
      </c>
      <c r="Y2943" t="s">
        <v>7899</v>
      </c>
      <c r="Z2943" s="8">
        <v>69034</v>
      </c>
      <c r="AA2943" s="9">
        <v>12.23</v>
      </c>
      <c r="AB2943" s="8">
        <v>152733.69</v>
      </c>
      <c r="AD2943" s="10">
        <v>4929255</v>
      </c>
      <c r="AE2943" s="11">
        <v>46206</v>
      </c>
      <c r="AF2943" s="8">
        <v>68730.59</v>
      </c>
      <c r="AG2943" s="8">
        <v>23696.589999999997</v>
      </c>
      <c r="AH2943" s="12">
        <v>0.9873579166666665</v>
      </c>
      <c r="AI2943" s="8">
        <v>1937.5789043336056</v>
      </c>
      <c r="AJ2943" s="11">
        <v>48162.578904317132</v>
      </c>
      <c r="AK2943" s="11">
        <v>48026</v>
      </c>
      <c r="AL2943" s="10">
        <v>136</v>
      </c>
      <c r="AM2943">
        <v>91060.23</v>
      </c>
      <c r="AN2943">
        <v>0.93040166666666668</v>
      </c>
      <c r="AO2943" s="40" t="str">
        <f>E2943&amp;F2943&amp;U2943</f>
        <v>SSPDRIV-FIDVLHR</v>
      </c>
      <c r="AP2943" s="40" t="str">
        <f>_xlfn.XLOOKUP(AO2943,CrossRef!N:N,CrossRef!A:A,"NOT FOUND",0)</f>
        <v>SSP4008LR</v>
      </c>
      <c r="AQ2943" s="40" t="str">
        <f>IFERROR(_xlfn.XLOOKUP(AO2943,CrossRef!$N:$N,CrossRef!$E:$E,"Not Found"),"-")</f>
        <v>793F</v>
      </c>
      <c r="AR2943" s="40" t="str">
        <f>IFERROR(_xlfn.XLOOKUP(AO2943,CrossRef!$N:$N,CrossRef!$G:$G,"Not Found"),"-")</f>
        <v>4008 - FINAL DRIVE, BRAKE &amp; WHEEL</v>
      </c>
      <c r="AS2943" s="40" t="str">
        <f>IFERROR(_xlfn.XLOOKUP(AO2943,CrossRef!$N:$N,CrossRef!$H:$H,"Not Found"),"-")</f>
        <v>LR - LEFT REAR</v>
      </c>
    </row>
    <row r="2944" spans="1:45" hidden="1" x14ac:dyDescent="0.3">
      <c r="A2944" s="38" t="str">
        <f>E2944&amp;F2944&amp;U2944</f>
        <v>SSPSURE-SPSNLHR</v>
      </c>
      <c r="B2944" s="38" t="str">
        <f>I2944&amp;D2944&amp;C2944</f>
        <v>TD63487201LR</v>
      </c>
      <c r="C2944" s="38" t="str">
        <f>_xlfn.XLOOKUP(A2944,CrossRef!N:N,CrossRef!D:D,"",0)</f>
        <v>LR</v>
      </c>
      <c r="D2944" s="38" t="str">
        <f>_xlfn.XLOOKUP(A2944,CrossRef!N:N,CrossRef!C:C,"",0)</f>
        <v>7201</v>
      </c>
      <c r="E2944" s="38" t="str">
        <f>LEFT(M2944,3)</f>
        <v>SSP</v>
      </c>
      <c r="F2944" s="38" t="str">
        <f>_xlfn.TEXTAFTER(J2944,"-")</f>
        <v>SURE-SPSN</v>
      </c>
      <c r="G2944" t="s">
        <v>2725</v>
      </c>
      <c r="H2944" t="s">
        <v>2726</v>
      </c>
      <c r="I2944" t="s">
        <v>3303</v>
      </c>
      <c r="J2944" s="7" t="s">
        <v>1155</v>
      </c>
      <c r="K2944" t="s">
        <v>2638</v>
      </c>
      <c r="L2944" t="s">
        <v>183</v>
      </c>
      <c r="M2944" t="s">
        <v>3304</v>
      </c>
      <c r="N2944" t="s">
        <v>2640</v>
      </c>
      <c r="O2944" t="s">
        <v>2803</v>
      </c>
      <c r="P2944" t="s">
        <v>2642</v>
      </c>
      <c r="Q2944" t="s">
        <v>2640</v>
      </c>
      <c r="R2944" t="s">
        <v>10084</v>
      </c>
      <c r="S2944" t="s">
        <v>2644</v>
      </c>
      <c r="T2944" t="s">
        <v>2720</v>
      </c>
      <c r="U2944" t="s">
        <v>491</v>
      </c>
      <c r="V2944" s="7" t="s">
        <v>951</v>
      </c>
      <c r="W2944" s="8">
        <v>25000</v>
      </c>
      <c r="X2944" t="s">
        <v>10085</v>
      </c>
      <c r="Y2944" t="s">
        <v>2806</v>
      </c>
      <c r="Z2944" s="8">
        <v>48600.38</v>
      </c>
      <c r="AA2944" s="9">
        <v>13</v>
      </c>
      <c r="AB2944" s="8">
        <v>36270.04</v>
      </c>
      <c r="AD2944" s="10">
        <v>4595023</v>
      </c>
      <c r="AE2944" s="11">
        <v>46121</v>
      </c>
      <c r="AF2944" s="8">
        <v>47359.95</v>
      </c>
      <c r="AG2944" s="8">
        <v>23759.57</v>
      </c>
      <c r="AH2944" s="12">
        <v>0.95038279999999997</v>
      </c>
      <c r="AI2944" s="8">
        <v>1827.6592307692308</v>
      </c>
      <c r="AJ2944" s="11">
        <v>48052.659230787038</v>
      </c>
      <c r="AK2944" s="11">
        <v>47876</v>
      </c>
      <c r="AL2944" s="10">
        <v>176</v>
      </c>
      <c r="AM2944">
        <v>70063.38</v>
      </c>
      <c r="AN2944">
        <v>0.90813720000000031</v>
      </c>
      <c r="AO2944" s="40" t="str">
        <f>E2944&amp;F2944&amp;U2944</f>
        <v>SSPSURE-SPSNLHR</v>
      </c>
      <c r="AP2944" s="40" t="str">
        <f>_xlfn.XLOOKUP(AO2944,CrossRef!N:N,CrossRef!A:A,"NOT FOUND",0)</f>
        <v>SSP7201LR</v>
      </c>
      <c r="AQ2944" s="40" t="str">
        <f>IFERROR(_xlfn.XLOOKUP(AO2944,CrossRef!$N:$N,CrossRef!$E:$E,"Not Found"),"-")</f>
        <v>793F</v>
      </c>
      <c r="AR2944" s="40" t="str">
        <f>IFERROR(_xlfn.XLOOKUP(AO2944,CrossRef!$N:$N,CrossRef!$G:$G,"Not Found"),"-")</f>
        <v>7201 - SUSPENSION CYLINDER</v>
      </c>
      <c r="AS2944" s="40" t="str">
        <f>IFERROR(_xlfn.XLOOKUP(AO2944,CrossRef!$N:$N,CrossRef!$H:$H,"Not Found"),"-")</f>
        <v>LR - LEFT REAR</v>
      </c>
    </row>
    <row r="2945" spans="1:45" hidden="1" x14ac:dyDescent="0.3">
      <c r="A2945" s="38" t="str">
        <f>E2945&amp;F2945&amp;U2945</f>
        <v>SNDDRIV-DIFF</v>
      </c>
      <c r="B2945" s="38" t="str">
        <f>I2945&amp;D2945&amp;C2945</f>
        <v>TD6321325800</v>
      </c>
      <c r="C2945" s="38" t="str">
        <f>_xlfn.XLOOKUP(A2945,CrossRef!N:N,CrossRef!D:D,"",0)</f>
        <v>00</v>
      </c>
      <c r="D2945" s="38" t="str">
        <f>_xlfn.XLOOKUP(A2945,CrossRef!N:N,CrossRef!C:C,"",0)</f>
        <v>3258</v>
      </c>
      <c r="E2945" s="38" t="str">
        <f>LEFT(M2945,3)</f>
        <v>SND</v>
      </c>
      <c r="F2945" s="38" t="str">
        <f>_xlfn.TEXTAFTER(J2945,"-")</f>
        <v>DRIV-DIFF</v>
      </c>
      <c r="G2945" t="s">
        <v>2725</v>
      </c>
      <c r="H2945" t="s">
        <v>2726</v>
      </c>
      <c r="I2945" t="s">
        <v>3124</v>
      </c>
      <c r="J2945" s="7" t="s">
        <v>2573</v>
      </c>
      <c r="K2945" t="s">
        <v>2638</v>
      </c>
      <c r="L2945" t="s">
        <v>187</v>
      </c>
      <c r="M2945" t="s">
        <v>3125</v>
      </c>
      <c r="N2945" t="s">
        <v>2640</v>
      </c>
      <c r="O2945" t="s">
        <v>2653</v>
      </c>
      <c r="P2945" t="s">
        <v>2642</v>
      </c>
      <c r="Q2945" t="s">
        <v>2640</v>
      </c>
      <c r="R2945" t="s">
        <v>10086</v>
      </c>
      <c r="S2945" t="s">
        <v>2655</v>
      </c>
      <c r="T2945" t="s">
        <v>2656</v>
      </c>
      <c r="U2945" t="s">
        <v>2657</v>
      </c>
      <c r="V2945" s="7" t="s">
        <v>473</v>
      </c>
      <c r="W2945" s="8">
        <v>24000</v>
      </c>
      <c r="X2945" t="s">
        <v>10087</v>
      </c>
      <c r="Y2945" t="s">
        <v>3575</v>
      </c>
      <c r="Z2945" s="8">
        <v>52832</v>
      </c>
      <c r="AA2945" s="9">
        <v>15.07</v>
      </c>
      <c r="AB2945" s="8">
        <v>81159.33</v>
      </c>
      <c r="AD2945" s="10">
        <v>4878152</v>
      </c>
      <c r="AE2945" s="11">
        <v>46200</v>
      </c>
      <c r="AF2945" s="8">
        <v>52628</v>
      </c>
      <c r="AG2945" s="8">
        <v>23796</v>
      </c>
      <c r="AH2945" s="12">
        <v>0.99150000000000005</v>
      </c>
      <c r="AI2945" s="8">
        <v>1579.0311877903118</v>
      </c>
      <c r="AJ2945" s="11">
        <v>47804.031187812499</v>
      </c>
      <c r="AK2945" s="11">
        <v>47875</v>
      </c>
      <c r="AL2945" s="10">
        <v>-71</v>
      </c>
      <c r="AM2945">
        <v>77697.5</v>
      </c>
      <c r="AN2945">
        <v>1.0445625000000001</v>
      </c>
      <c r="AO2945" s="40" t="str">
        <f>E2945&amp;F2945&amp;U2945</f>
        <v>SNDDRIV-DIFF</v>
      </c>
      <c r="AP2945" s="40" t="str">
        <f>_xlfn.XLOOKUP(AO2945,CrossRef!N:N,CrossRef!A:A,"NOT FOUND",0)</f>
        <v>SND325800</v>
      </c>
      <c r="AQ2945" s="40" t="str">
        <f>IFERROR(_xlfn.XLOOKUP(AO2945,CrossRef!$N:$N,CrossRef!$E:$E,"Not Found"),"-")</f>
        <v>793F XQ</v>
      </c>
      <c r="AR2945" s="40" t="str">
        <f>IFERROR(_xlfn.XLOOKUP(AO2945,CrossRef!$N:$N,CrossRef!$G:$G,"Not Found"),"-")</f>
        <v>3258 - DIFFERENTIAL</v>
      </c>
      <c r="AS2945" s="40" t="str">
        <f>IFERROR(_xlfn.XLOOKUP(AO2945,CrossRef!$N:$N,CrossRef!$H:$H,"Not Found"),"-")</f>
        <v>00 - (NONE)</v>
      </c>
    </row>
    <row r="2946" spans="1:45" hidden="1" x14ac:dyDescent="0.3">
      <c r="A2946" s="38" t="str">
        <f>E2946&amp;F2946&amp;U2946</f>
        <v>SNDDRIV-WHGPRHF</v>
      </c>
      <c r="B2946" s="38" t="str">
        <f>I2946&amp;D2946&amp;C2946</f>
        <v>TD63214008RF</v>
      </c>
      <c r="C2946" s="38" t="str">
        <f>_xlfn.XLOOKUP(A2946,CrossRef!N:N,CrossRef!D:D,"",0)</f>
        <v>RF</v>
      </c>
      <c r="D2946" s="38" t="str">
        <f>_xlfn.XLOOKUP(A2946,CrossRef!N:N,CrossRef!C:C,"",0)</f>
        <v>4008</v>
      </c>
      <c r="E2946" s="38" t="str">
        <f>LEFT(M2946,3)</f>
        <v>SND</v>
      </c>
      <c r="F2946" s="38" t="str">
        <f>_xlfn.TEXTAFTER(J2946,"-")</f>
        <v>DRIV-WHGP</v>
      </c>
      <c r="G2946" t="s">
        <v>2725</v>
      </c>
      <c r="H2946" t="s">
        <v>2726</v>
      </c>
      <c r="I2946" t="s">
        <v>3124</v>
      </c>
      <c r="J2946" s="7" t="s">
        <v>2456</v>
      </c>
      <c r="K2946" t="s">
        <v>2638</v>
      </c>
      <c r="L2946" t="s">
        <v>187</v>
      </c>
      <c r="M2946" t="s">
        <v>3125</v>
      </c>
      <c r="N2946" t="s">
        <v>2640</v>
      </c>
      <c r="O2946" t="s">
        <v>2653</v>
      </c>
      <c r="P2946" t="s">
        <v>2642</v>
      </c>
      <c r="Q2946" t="s">
        <v>2640</v>
      </c>
      <c r="R2946" t="s">
        <v>10088</v>
      </c>
      <c r="S2946" t="s">
        <v>2655</v>
      </c>
      <c r="T2946" t="s">
        <v>2688</v>
      </c>
      <c r="U2946" t="s">
        <v>488</v>
      </c>
      <c r="V2946" s="7" t="s">
        <v>946</v>
      </c>
      <c r="W2946" s="8">
        <v>24000</v>
      </c>
      <c r="X2946" t="s">
        <v>10089</v>
      </c>
      <c r="Y2946" t="s">
        <v>6178</v>
      </c>
      <c r="Z2946" s="8">
        <v>52832</v>
      </c>
      <c r="AA2946" s="9">
        <v>15.07</v>
      </c>
      <c r="AB2946" s="8">
        <v>108623.9</v>
      </c>
      <c r="AD2946" s="10">
        <v>4571015</v>
      </c>
      <c r="AE2946" s="11">
        <v>46206</v>
      </c>
      <c r="AF2946" s="8">
        <v>52628</v>
      </c>
      <c r="AG2946" s="8">
        <v>23796</v>
      </c>
      <c r="AH2946" s="12">
        <v>0.99150000000000005</v>
      </c>
      <c r="AI2946" s="8">
        <v>1579.0311877903118</v>
      </c>
      <c r="AJ2946" s="11">
        <v>47804.031187812499</v>
      </c>
      <c r="AK2946" s="11">
        <v>47875</v>
      </c>
      <c r="AL2946" s="10">
        <v>-71</v>
      </c>
      <c r="AM2946">
        <v>77697.5</v>
      </c>
      <c r="AN2946">
        <v>1.0445625000000001</v>
      </c>
      <c r="AO2946" s="40" t="str">
        <f>E2946&amp;F2946&amp;U2946</f>
        <v>SNDDRIV-WHGPRHF</v>
      </c>
      <c r="AP2946" s="40" t="str">
        <f>_xlfn.XLOOKUP(AO2946,CrossRef!N:N,CrossRef!A:A,"NOT FOUND",0)</f>
        <v>SND4008RF</v>
      </c>
      <c r="AQ2946" s="40" t="str">
        <f>IFERROR(_xlfn.XLOOKUP(AO2946,CrossRef!$N:$N,CrossRef!$E:$E,"Not Found"),"-")</f>
        <v>793F XQ</v>
      </c>
      <c r="AR2946" s="40" t="str">
        <f>IFERROR(_xlfn.XLOOKUP(AO2946,CrossRef!$N:$N,CrossRef!$G:$G,"Not Found"),"-")</f>
        <v>4008 - FINAL DRIVE, BRAKE &amp; WHEEL</v>
      </c>
      <c r="AS2946" s="40" t="str">
        <f>IFERROR(_xlfn.XLOOKUP(AO2946,CrossRef!$N:$N,CrossRef!$H:$H,"Not Found"),"-")</f>
        <v>RF - RIGHT FRONT</v>
      </c>
    </row>
    <row r="2947" spans="1:45" hidden="1" x14ac:dyDescent="0.3">
      <c r="A2947" s="38" t="str">
        <f>E2947&amp;F2947&amp;U2947</f>
        <v>SNDSURE-SPSNRHF</v>
      </c>
      <c r="B2947" s="38" t="str">
        <f>I2947&amp;D2947&amp;C2947</f>
        <v>TD6321</v>
      </c>
      <c r="C2947" s="38" t="str">
        <f>_xlfn.XLOOKUP(A2947,CrossRef!N:N,CrossRef!D:D,"",0)</f>
        <v/>
      </c>
      <c r="D2947" s="38" t="str">
        <f>_xlfn.XLOOKUP(A2947,CrossRef!N:N,CrossRef!C:C,"",0)</f>
        <v/>
      </c>
      <c r="E2947" s="38" t="str">
        <f>LEFT(M2947,3)</f>
        <v>SND</v>
      </c>
      <c r="F2947" s="38" t="str">
        <f>_xlfn.TEXTAFTER(J2947,"-")</f>
        <v>SURE-SPSN</v>
      </c>
      <c r="G2947" t="s">
        <v>2725</v>
      </c>
      <c r="H2947" t="s">
        <v>2726</v>
      </c>
      <c r="I2947" t="s">
        <v>3124</v>
      </c>
      <c r="J2947" s="7" t="s">
        <v>1165</v>
      </c>
      <c r="K2947" t="s">
        <v>2638</v>
      </c>
      <c r="L2947" t="s">
        <v>187</v>
      </c>
      <c r="M2947" t="s">
        <v>3125</v>
      </c>
      <c r="N2947" t="s">
        <v>2640</v>
      </c>
      <c r="O2947" t="s">
        <v>2653</v>
      </c>
      <c r="P2947" t="s">
        <v>2642</v>
      </c>
      <c r="Q2947" t="s">
        <v>2640</v>
      </c>
      <c r="R2947" t="s">
        <v>10090</v>
      </c>
      <c r="S2947" t="s">
        <v>2644</v>
      </c>
      <c r="T2947" t="s">
        <v>2720</v>
      </c>
      <c r="U2947" t="s">
        <v>488</v>
      </c>
      <c r="V2947" s="7" t="s">
        <v>1108</v>
      </c>
      <c r="W2947" s="8">
        <v>24000</v>
      </c>
      <c r="X2947" t="s">
        <v>10091</v>
      </c>
      <c r="Y2947" t="s">
        <v>3142</v>
      </c>
      <c r="Z2947" s="8">
        <v>52832</v>
      </c>
      <c r="AA2947" s="9">
        <v>15.07</v>
      </c>
      <c r="AB2947" s="8">
        <v>68000.45</v>
      </c>
      <c r="AD2947" s="10">
        <v>4571016</v>
      </c>
      <c r="AE2947" s="11">
        <v>46206</v>
      </c>
      <c r="AF2947" s="8">
        <v>52628</v>
      </c>
      <c r="AG2947" s="8">
        <v>23796</v>
      </c>
      <c r="AH2947" s="12">
        <v>0.99150000000000005</v>
      </c>
      <c r="AI2947" s="8">
        <v>1579.0311877903118</v>
      </c>
      <c r="AJ2947" s="11">
        <v>47804.031187812499</v>
      </c>
      <c r="AK2947" s="11">
        <v>47875</v>
      </c>
      <c r="AL2947" s="10">
        <v>-71</v>
      </c>
      <c r="AM2947">
        <v>77697.5</v>
      </c>
      <c r="AN2947">
        <v>1.0445625000000001</v>
      </c>
      <c r="AO2947" s="40" t="str">
        <f>E2947&amp;F2947&amp;U2947</f>
        <v>SNDSURE-SPSNRHF</v>
      </c>
      <c r="AP2947" s="40" t="str">
        <f>_xlfn.XLOOKUP(AO2947,CrossRef!N:N,CrossRef!A:A,"NOT FOUND",0)</f>
        <v>NOT FOUND</v>
      </c>
      <c r="AQ2947" s="40" t="str">
        <f>IFERROR(_xlfn.XLOOKUP(AO2947,CrossRef!$N:$N,CrossRef!$E:$E,"Not Found"),"-")</f>
        <v>Not Found</v>
      </c>
      <c r="AR2947" s="40" t="str">
        <f>IFERROR(_xlfn.XLOOKUP(AO2947,CrossRef!$N:$N,CrossRef!$G:$G,"Not Found"),"-")</f>
        <v>Not Found</v>
      </c>
      <c r="AS2947" s="40" t="str">
        <f>IFERROR(_xlfn.XLOOKUP(AO2947,CrossRef!$N:$N,CrossRef!$H:$H,"Not Found"),"-")</f>
        <v>Not Found</v>
      </c>
    </row>
    <row r="2948" spans="1:45" hidden="1" x14ac:dyDescent="0.3">
      <c r="A2948" s="38" t="str">
        <f>E2948&amp;F2948&amp;U2948</f>
        <v>HCMUCRG-TCID-TCILLH</v>
      </c>
      <c r="B2948" s="38" t="str">
        <f>I2948&amp;D2948&amp;C2948</f>
        <v>EX71704159LT</v>
      </c>
      <c r="C2948" s="38" t="str">
        <f>_xlfn.XLOOKUP(A2948,CrossRef!N:N,CrossRef!D:D,"",0)</f>
        <v>LT</v>
      </c>
      <c r="D2948" s="38" t="str">
        <f>_xlfn.XLOOKUP(A2948,CrossRef!N:N,CrossRef!C:C,"",0)</f>
        <v>4159</v>
      </c>
      <c r="E2948" s="38" t="str">
        <f>LEFT(M2948,3)</f>
        <v>HCM</v>
      </c>
      <c r="F2948" s="38" t="str">
        <f>_xlfn.TEXTAFTER(J2948,"-")</f>
        <v>UCRG-TCID-TCIL</v>
      </c>
      <c r="G2948" t="s">
        <v>2648</v>
      </c>
      <c r="H2948" t="s">
        <v>2649</v>
      </c>
      <c r="I2948" t="s">
        <v>3079</v>
      </c>
      <c r="J2948" s="7" t="s">
        <v>2574</v>
      </c>
      <c r="K2948" t="s">
        <v>2668</v>
      </c>
      <c r="L2948" t="s">
        <v>3052</v>
      </c>
      <c r="M2948" t="s">
        <v>3080</v>
      </c>
      <c r="N2948" t="s">
        <v>2640</v>
      </c>
      <c r="O2948" t="s">
        <v>3054</v>
      </c>
      <c r="P2948" t="s">
        <v>2642</v>
      </c>
      <c r="Q2948" t="s">
        <v>2640</v>
      </c>
      <c r="R2948" t="s">
        <v>10092</v>
      </c>
      <c r="S2948" t="s">
        <v>2671</v>
      </c>
      <c r="T2948" t="s">
        <v>2933</v>
      </c>
      <c r="U2948" t="s">
        <v>59</v>
      </c>
      <c r="V2948" s="7" t="s">
        <v>1187</v>
      </c>
      <c r="W2948" s="8">
        <v>24000</v>
      </c>
      <c r="X2948" t="s">
        <v>10093</v>
      </c>
      <c r="Y2948" t="s">
        <v>10012</v>
      </c>
      <c r="Z2948" s="8">
        <v>15935.31</v>
      </c>
      <c r="AA2948" s="9">
        <v>14.58</v>
      </c>
      <c r="AB2948" s="8">
        <v>50375.040000000001</v>
      </c>
      <c r="AD2948" s="10">
        <v>4941562</v>
      </c>
      <c r="AE2948" s="11">
        <v>46214</v>
      </c>
      <c r="AF2948" s="8">
        <v>15733.91</v>
      </c>
      <c r="AG2948" s="8">
        <v>23798.600000000006</v>
      </c>
      <c r="AH2948" s="12">
        <v>0.99160833333333354</v>
      </c>
      <c r="AI2948" s="8">
        <v>1632.277091906722</v>
      </c>
      <c r="AJ2948" s="11">
        <v>47857.277091898148</v>
      </c>
      <c r="AK2948" s="11">
        <v>47672</v>
      </c>
      <c r="AL2948" s="10">
        <v>185</v>
      </c>
      <c r="AM2948">
        <v>37032.57</v>
      </c>
      <c r="AN2948">
        <v>0.8874441666666667</v>
      </c>
      <c r="AO2948" s="40" t="str">
        <f>E2948&amp;F2948&amp;U2948</f>
        <v>HCMUCRG-TCID-TCILLH</v>
      </c>
      <c r="AP2948" s="40" t="str">
        <f>_xlfn.XLOOKUP(AO2948,CrossRef!N:N,CrossRef!A:A,"NOT FOUND",0)</f>
        <v>HCM4159LT</v>
      </c>
      <c r="AQ2948" s="40" t="str">
        <f>IFERROR(_xlfn.XLOOKUP(AO2948,CrossRef!$N:$N,CrossRef!$E:$E,"Not Found"),"-")</f>
        <v>EX1900-6BE</v>
      </c>
      <c r="AR2948" s="40" t="str">
        <f>IFERROR(_xlfn.XLOOKUP(AO2948,CrossRef!$N:$N,CrossRef!$G:$G,"Not Found"),"-")</f>
        <v>4159 - IDLER/IDLER WHEEL</v>
      </c>
      <c r="AS2948" s="40" t="str">
        <f>IFERROR(_xlfn.XLOOKUP(AO2948,CrossRef!$N:$N,CrossRef!$H:$H,"Not Found"),"-")</f>
        <v>LT - LEFT</v>
      </c>
    </row>
    <row r="2949" spans="1:45" hidden="1" x14ac:dyDescent="0.3">
      <c r="A2949" s="38" t="str">
        <f>E2949&amp;F2949&amp;U2949</f>
        <v>HCMUCRG-TCID-TCIRRH</v>
      </c>
      <c r="B2949" s="38" t="str">
        <f>I2949&amp;D2949&amp;C2949</f>
        <v>EX71704159RI</v>
      </c>
      <c r="C2949" s="38" t="str">
        <f>_xlfn.XLOOKUP(A2949,CrossRef!N:N,CrossRef!D:D,"",0)</f>
        <v>RI</v>
      </c>
      <c r="D2949" s="38" t="str">
        <f>_xlfn.XLOOKUP(A2949,CrossRef!N:N,CrossRef!C:C,"",0)</f>
        <v>4159</v>
      </c>
      <c r="E2949" s="38" t="str">
        <f>LEFT(M2949,3)</f>
        <v>HCM</v>
      </c>
      <c r="F2949" s="38" t="str">
        <f>_xlfn.TEXTAFTER(J2949,"-")</f>
        <v>UCRG-TCID-TCIR</v>
      </c>
      <c r="G2949" t="s">
        <v>2648</v>
      </c>
      <c r="H2949" t="s">
        <v>2649</v>
      </c>
      <c r="I2949" t="s">
        <v>3079</v>
      </c>
      <c r="J2949" s="7" t="s">
        <v>2575</v>
      </c>
      <c r="K2949" t="s">
        <v>2668</v>
      </c>
      <c r="L2949" t="s">
        <v>3052</v>
      </c>
      <c r="M2949" t="s">
        <v>3080</v>
      </c>
      <c r="N2949" t="s">
        <v>2640</v>
      </c>
      <c r="O2949" t="s">
        <v>3054</v>
      </c>
      <c r="P2949" t="s">
        <v>2642</v>
      </c>
      <c r="Q2949" t="s">
        <v>2640</v>
      </c>
      <c r="R2949" t="s">
        <v>10094</v>
      </c>
      <c r="S2949" t="s">
        <v>2671</v>
      </c>
      <c r="T2949" t="s">
        <v>2933</v>
      </c>
      <c r="U2949" t="s">
        <v>63</v>
      </c>
      <c r="V2949" s="7" t="s">
        <v>1189</v>
      </c>
      <c r="W2949" s="8">
        <v>24000</v>
      </c>
      <c r="X2949" t="s">
        <v>10095</v>
      </c>
      <c r="Y2949" t="s">
        <v>10012</v>
      </c>
      <c r="Z2949" s="8">
        <v>15935.31</v>
      </c>
      <c r="AA2949" s="9">
        <v>14.58</v>
      </c>
      <c r="AB2949" s="8">
        <v>50375.040000000001</v>
      </c>
      <c r="AD2949" s="10">
        <v>4941563</v>
      </c>
      <c r="AE2949" s="11">
        <v>46214</v>
      </c>
      <c r="AF2949" s="8">
        <v>15733.91</v>
      </c>
      <c r="AG2949" s="8">
        <v>23798.600000000006</v>
      </c>
      <c r="AH2949" s="12">
        <v>0.99160833333333354</v>
      </c>
      <c r="AI2949" s="8">
        <v>1632.277091906722</v>
      </c>
      <c r="AJ2949" s="11">
        <v>47857.277091898148</v>
      </c>
      <c r="AK2949" s="11">
        <v>47672</v>
      </c>
      <c r="AL2949" s="10">
        <v>185</v>
      </c>
      <c r="AM2949">
        <v>37032.57</v>
      </c>
      <c r="AN2949">
        <v>0.8874441666666667</v>
      </c>
      <c r="AO2949" s="40" t="str">
        <f>E2949&amp;F2949&amp;U2949</f>
        <v>HCMUCRG-TCID-TCIRRH</v>
      </c>
      <c r="AP2949" s="40" t="str">
        <f>_xlfn.XLOOKUP(AO2949,CrossRef!N:N,CrossRef!A:A,"NOT FOUND",0)</f>
        <v>HCM4159RI</v>
      </c>
      <c r="AQ2949" s="40" t="str">
        <f>IFERROR(_xlfn.XLOOKUP(AO2949,CrossRef!$N:$N,CrossRef!$E:$E,"Not Found"),"-")</f>
        <v>EX1900-6BE</v>
      </c>
      <c r="AR2949" s="40" t="str">
        <f>IFERROR(_xlfn.XLOOKUP(AO2949,CrossRef!$N:$N,CrossRef!$G:$G,"Not Found"),"-")</f>
        <v>4159 - IDLER/IDLER WHEEL</v>
      </c>
      <c r="AS2949" s="40" t="str">
        <f>IFERROR(_xlfn.XLOOKUP(AO2949,CrossRef!$N:$N,CrossRef!$H:$H,"Not Found"),"-")</f>
        <v>RI - RIGHT</v>
      </c>
    </row>
    <row r="2950" spans="1:45" hidden="1" x14ac:dyDescent="0.3">
      <c r="A2950" s="38" t="str">
        <f>E2950&amp;F2950&amp;U2950</f>
        <v>AGCDRIV-WHGPRHF</v>
      </c>
      <c r="B2950" s="38" t="str">
        <f>I2950&amp;D2950&amp;C2950</f>
        <v>TD24034008RF</v>
      </c>
      <c r="C2950" s="38" t="str">
        <f>_xlfn.XLOOKUP(A2950,CrossRef!N:N,CrossRef!D:D,"",0)</f>
        <v>RF</v>
      </c>
      <c r="D2950" s="38" t="str">
        <f>_xlfn.XLOOKUP(A2950,CrossRef!N:N,CrossRef!C:C,"",0)</f>
        <v>4008</v>
      </c>
      <c r="E2950" s="38" t="str">
        <f>LEFT(M2950,3)</f>
        <v>AGC</v>
      </c>
      <c r="F2950" s="38" t="str">
        <f>_xlfn.TEXTAFTER(J2950,"-")</f>
        <v>DRIV-WHGP</v>
      </c>
      <c r="G2950" t="s">
        <v>2813</v>
      </c>
      <c r="H2950" t="s">
        <v>2814</v>
      </c>
      <c r="I2950" t="s">
        <v>5718</v>
      </c>
      <c r="J2950" s="7" t="s">
        <v>947</v>
      </c>
      <c r="K2950" t="s">
        <v>2638</v>
      </c>
      <c r="L2950" t="s">
        <v>167</v>
      </c>
      <c r="M2950" t="s">
        <v>5719</v>
      </c>
      <c r="N2950" t="s">
        <v>2640</v>
      </c>
      <c r="O2950" t="s">
        <v>2653</v>
      </c>
      <c r="P2950" t="s">
        <v>2642</v>
      </c>
      <c r="Q2950" t="s">
        <v>2662</v>
      </c>
      <c r="R2950" t="s">
        <v>10096</v>
      </c>
      <c r="S2950" t="s">
        <v>2655</v>
      </c>
      <c r="T2950" t="s">
        <v>2688</v>
      </c>
      <c r="U2950" t="s">
        <v>488</v>
      </c>
      <c r="V2950" s="7" t="s">
        <v>946</v>
      </c>
      <c r="W2950" s="8">
        <v>24000</v>
      </c>
      <c r="X2950" t="s">
        <v>10097</v>
      </c>
      <c r="Y2950" t="s">
        <v>8449</v>
      </c>
      <c r="Z2950" s="8">
        <v>40403</v>
      </c>
      <c r="AA2950" s="9">
        <v>3</v>
      </c>
      <c r="AB2950" s="8">
        <v>107027.44</v>
      </c>
      <c r="AD2950" s="10">
        <v>4920375</v>
      </c>
      <c r="AE2950" s="11">
        <v>46174</v>
      </c>
      <c r="AF2950" s="8">
        <v>40331</v>
      </c>
      <c r="AG2950" s="8">
        <v>23928</v>
      </c>
      <c r="AH2950" s="12">
        <v>0.997</v>
      </c>
      <c r="AI2950" s="8">
        <v>7976</v>
      </c>
      <c r="AJ2950" s="11">
        <v>54201</v>
      </c>
      <c r="AK2950" s="11">
        <v>48011</v>
      </c>
      <c r="AL2950" s="10">
        <v>6190</v>
      </c>
      <c r="AM2950">
        <v>45761</v>
      </c>
      <c r="AN2950">
        <v>0.22625000000000001</v>
      </c>
      <c r="AO2950" s="40" t="str">
        <f>E2950&amp;F2950&amp;U2950</f>
        <v>AGCDRIV-WHGPRHF</v>
      </c>
      <c r="AP2950" s="40" t="str">
        <f>_xlfn.XLOOKUP(AO2950,CrossRef!N:N,CrossRef!A:A,"NOT FOUND",0)</f>
        <v>AGC4008RF</v>
      </c>
      <c r="AQ2950" s="40" t="str">
        <f>IFERROR(_xlfn.XLOOKUP(AO2950,CrossRef!$N:$N,CrossRef!$E:$E,"Not Found"),"-")</f>
        <v>777D</v>
      </c>
      <c r="AR2950" s="40" t="str">
        <f>IFERROR(_xlfn.XLOOKUP(AO2950,CrossRef!$N:$N,CrossRef!$G:$G,"Not Found"),"-")</f>
        <v>4008 - FINAL DRIVE, BRAKE &amp; WHEEL</v>
      </c>
      <c r="AS2950" s="40" t="str">
        <f>IFERROR(_xlfn.XLOOKUP(AO2950,CrossRef!$N:$N,CrossRef!$H:$H,"Not Found"),"-")</f>
        <v>RF - RIGHT FRONT</v>
      </c>
    </row>
    <row r="2951" spans="1:45" hidden="1" x14ac:dyDescent="0.3">
      <c r="A2951" s="38" t="str">
        <f>E2951&amp;F2951&amp;U2951</f>
        <v>AGCDRIV-WHGPLHF</v>
      </c>
      <c r="B2951" s="38" t="str">
        <f>I2951&amp;D2951&amp;C2951</f>
        <v>TD24034008LF</v>
      </c>
      <c r="C2951" s="38" t="str">
        <f>_xlfn.XLOOKUP(A2951,CrossRef!N:N,CrossRef!D:D,"",0)</f>
        <v>LF</v>
      </c>
      <c r="D2951" s="38" t="str">
        <f>_xlfn.XLOOKUP(A2951,CrossRef!N:N,CrossRef!C:C,"",0)</f>
        <v>4008</v>
      </c>
      <c r="E2951" s="38" t="str">
        <f>LEFT(M2951,3)</f>
        <v>AGC</v>
      </c>
      <c r="F2951" s="38" t="str">
        <f>_xlfn.TEXTAFTER(J2951,"-")</f>
        <v>DRIV-WHGP</v>
      </c>
      <c r="G2951" t="s">
        <v>2813</v>
      </c>
      <c r="H2951" t="s">
        <v>2814</v>
      </c>
      <c r="I2951" t="s">
        <v>5718</v>
      </c>
      <c r="J2951" s="7" t="s">
        <v>947</v>
      </c>
      <c r="K2951" t="s">
        <v>2638</v>
      </c>
      <c r="L2951" t="s">
        <v>167</v>
      </c>
      <c r="M2951" t="s">
        <v>5719</v>
      </c>
      <c r="N2951" t="s">
        <v>2640</v>
      </c>
      <c r="O2951" t="s">
        <v>2653</v>
      </c>
      <c r="P2951" t="s">
        <v>2642</v>
      </c>
      <c r="Q2951" t="s">
        <v>2662</v>
      </c>
      <c r="R2951" t="s">
        <v>10098</v>
      </c>
      <c r="S2951" t="s">
        <v>2655</v>
      </c>
      <c r="T2951" t="s">
        <v>2688</v>
      </c>
      <c r="U2951" t="s">
        <v>485</v>
      </c>
      <c r="V2951" s="7" t="s">
        <v>945</v>
      </c>
      <c r="W2951" s="8">
        <v>24000</v>
      </c>
      <c r="X2951" t="s">
        <v>10099</v>
      </c>
      <c r="Y2951" t="s">
        <v>8449</v>
      </c>
      <c r="Z2951" s="8">
        <v>40403</v>
      </c>
      <c r="AA2951" s="9">
        <v>3</v>
      </c>
      <c r="AB2951" s="8">
        <v>107027.44</v>
      </c>
      <c r="AD2951" s="10">
        <v>4920376</v>
      </c>
      <c r="AE2951" s="11">
        <v>46174</v>
      </c>
      <c r="AF2951" s="8">
        <v>40331</v>
      </c>
      <c r="AG2951" s="8">
        <v>23928</v>
      </c>
      <c r="AH2951" s="12">
        <v>0.997</v>
      </c>
      <c r="AI2951" s="8">
        <v>7976</v>
      </c>
      <c r="AJ2951" s="11">
        <v>54201</v>
      </c>
      <c r="AK2951" s="11">
        <v>48011</v>
      </c>
      <c r="AL2951" s="10">
        <v>6190</v>
      </c>
      <c r="AM2951">
        <v>45761</v>
      </c>
      <c r="AN2951">
        <v>0.22625000000000001</v>
      </c>
      <c r="AO2951" s="40" t="str">
        <f>E2951&amp;F2951&amp;U2951</f>
        <v>AGCDRIV-WHGPLHF</v>
      </c>
      <c r="AP2951" s="40" t="str">
        <f>_xlfn.XLOOKUP(AO2951,CrossRef!N:N,CrossRef!A:A,"NOT FOUND",0)</f>
        <v>AGC4008LF</v>
      </c>
      <c r="AQ2951" s="40" t="str">
        <f>IFERROR(_xlfn.XLOOKUP(AO2951,CrossRef!$N:$N,CrossRef!$E:$E,"Not Found"),"-")</f>
        <v>777D</v>
      </c>
      <c r="AR2951" s="40" t="str">
        <f>IFERROR(_xlfn.XLOOKUP(AO2951,CrossRef!$N:$N,CrossRef!$G:$G,"Not Found"),"-")</f>
        <v>4008 - FINAL DRIVE, BRAKE &amp; WHEEL</v>
      </c>
      <c r="AS2951" s="40" t="str">
        <f>IFERROR(_xlfn.XLOOKUP(AO2951,CrossRef!$N:$N,CrossRef!$H:$H,"Not Found"),"-")</f>
        <v>LF - LEFT FRONT</v>
      </c>
    </row>
    <row r="2952" spans="1:45" hidden="1" x14ac:dyDescent="0.3">
      <c r="A2952" s="38" t="str">
        <f>E2952&amp;F2952&amp;U2952</f>
        <v>HCMENGI</v>
      </c>
      <c r="B2952" s="38" t="str">
        <f>I2952&amp;D2952&amp;C2952</f>
        <v>EX7151100000</v>
      </c>
      <c r="C2952" s="38" t="str">
        <f>_xlfn.XLOOKUP(A2952,CrossRef!N:N,CrossRef!D:D,"",0)</f>
        <v>00</v>
      </c>
      <c r="D2952" s="38" t="str">
        <f>_xlfn.XLOOKUP(A2952,CrossRef!N:N,CrossRef!C:C,"",0)</f>
        <v>1000</v>
      </c>
      <c r="E2952" s="38" t="str">
        <f>LEFT(M2952,3)</f>
        <v>HCM</v>
      </c>
      <c r="F2952" s="38" t="str">
        <f>_xlfn.TEXTAFTER(J2952,"-")</f>
        <v>ENGI</v>
      </c>
      <c r="G2952" t="s">
        <v>2695</v>
      </c>
      <c r="H2952" t="s">
        <v>2696</v>
      </c>
      <c r="I2952" t="s">
        <v>3051</v>
      </c>
      <c r="J2952" s="7" t="s">
        <v>1284</v>
      </c>
      <c r="K2952" t="s">
        <v>2668</v>
      </c>
      <c r="L2952" t="s">
        <v>3052</v>
      </c>
      <c r="M2952" t="s">
        <v>3053</v>
      </c>
      <c r="N2952" t="s">
        <v>2640</v>
      </c>
      <c r="O2952" t="s">
        <v>3054</v>
      </c>
      <c r="P2952" t="s">
        <v>2642</v>
      </c>
      <c r="Q2952" t="s">
        <v>2640</v>
      </c>
      <c r="R2952" t="s">
        <v>10100</v>
      </c>
      <c r="S2952" t="s">
        <v>2655</v>
      </c>
      <c r="T2952" t="s">
        <v>3265</v>
      </c>
      <c r="U2952" t="s">
        <v>2657</v>
      </c>
      <c r="V2952" s="7" t="s">
        <v>1716</v>
      </c>
      <c r="W2952" s="8">
        <v>24000</v>
      </c>
      <c r="X2952" t="s">
        <v>4042</v>
      </c>
      <c r="Y2952" t="s">
        <v>10101</v>
      </c>
      <c r="Z2952" s="8">
        <v>24587</v>
      </c>
      <c r="AA2952" s="9">
        <v>15.34</v>
      </c>
      <c r="AB2952" s="8">
        <v>717321.17</v>
      </c>
      <c r="AD2952" s="10">
        <v>4860698</v>
      </c>
      <c r="AE2952" s="11">
        <v>46221</v>
      </c>
      <c r="AF2952" s="8">
        <v>24528.95</v>
      </c>
      <c r="AG2952" s="8">
        <v>23941.949999999997</v>
      </c>
      <c r="AH2952" s="12">
        <v>0.99758124999999986</v>
      </c>
      <c r="AI2952" s="8">
        <v>1560.7529335071706</v>
      </c>
      <c r="AJ2952" s="11">
        <v>47785.752933530093</v>
      </c>
      <c r="AK2952" s="11">
        <v>47648</v>
      </c>
      <c r="AL2952" s="10">
        <v>137</v>
      </c>
      <c r="AM2952">
        <v>46415.82</v>
      </c>
      <c r="AN2952">
        <v>0.91195291666666667</v>
      </c>
      <c r="AO2952" s="40" t="str">
        <f>E2952&amp;F2952&amp;U2952</f>
        <v>HCMENGI</v>
      </c>
      <c r="AP2952" s="40" t="str">
        <f>_xlfn.XLOOKUP(AO2952,CrossRef!N:N,CrossRef!A:A,"NOT FOUND",0)</f>
        <v>HCM100000</v>
      </c>
      <c r="AQ2952" s="40" t="str">
        <f>IFERROR(_xlfn.XLOOKUP(AO2952,CrossRef!$N:$N,CrossRef!$E:$E,"Not Found"),"-")</f>
        <v>EX2500</v>
      </c>
      <c r="AR2952" s="40" t="str">
        <f>IFERROR(_xlfn.XLOOKUP(AO2952,CrossRef!$N:$N,CrossRef!$G:$G,"Not Found"),"-")</f>
        <v>1000 - ENGINE</v>
      </c>
      <c r="AS2952" s="40" t="str">
        <f>IFERROR(_xlfn.XLOOKUP(AO2952,CrossRef!$N:$N,CrossRef!$H:$H,"Not Found"),"-")</f>
        <v>00 - (NONE)</v>
      </c>
    </row>
    <row r="2953" spans="1:45" hidden="1" x14ac:dyDescent="0.3">
      <c r="A2953" s="38" t="str">
        <f>E2953&amp;F2953&amp;U2953</f>
        <v>HCMENGI-COSY</v>
      </c>
      <c r="B2953" s="38" t="str">
        <f>I2953&amp;D2953&amp;C2953</f>
        <v>EX7151135300</v>
      </c>
      <c r="C2953" s="38" t="str">
        <f>_xlfn.XLOOKUP(A2953,CrossRef!N:N,CrossRef!D:D,"",0)</f>
        <v>00</v>
      </c>
      <c r="D2953" s="38" t="str">
        <f>_xlfn.XLOOKUP(A2953,CrossRef!N:N,CrossRef!C:C,"",0)</f>
        <v>1353</v>
      </c>
      <c r="E2953" s="38" t="str">
        <f>LEFT(M2953,3)</f>
        <v>HCM</v>
      </c>
      <c r="F2953" s="38" t="str">
        <f>_xlfn.TEXTAFTER(J2953,"-")</f>
        <v>ENGI-COSY</v>
      </c>
      <c r="G2953" t="s">
        <v>2695</v>
      </c>
      <c r="H2953" t="s">
        <v>2696</v>
      </c>
      <c r="I2953" t="s">
        <v>3051</v>
      </c>
      <c r="J2953" s="7" t="s">
        <v>2576</v>
      </c>
      <c r="K2953" t="s">
        <v>2668</v>
      </c>
      <c r="L2953" t="s">
        <v>3052</v>
      </c>
      <c r="M2953" t="s">
        <v>3053</v>
      </c>
      <c r="N2953" t="s">
        <v>2640</v>
      </c>
      <c r="O2953" t="s">
        <v>3054</v>
      </c>
      <c r="P2953" t="s">
        <v>2642</v>
      </c>
      <c r="Q2953" t="s">
        <v>2640</v>
      </c>
      <c r="R2953" t="s">
        <v>10102</v>
      </c>
      <c r="S2953" t="s">
        <v>2655</v>
      </c>
      <c r="T2953" t="s">
        <v>3253</v>
      </c>
      <c r="U2953" t="s">
        <v>2657</v>
      </c>
      <c r="V2953" s="7" t="s">
        <v>1718</v>
      </c>
      <c r="W2953" s="8">
        <v>24000</v>
      </c>
      <c r="X2953" t="s">
        <v>10103</v>
      </c>
      <c r="Y2953" t="s">
        <v>10104</v>
      </c>
      <c r="Z2953" s="8">
        <v>24587</v>
      </c>
      <c r="AA2953" s="9">
        <v>15.34</v>
      </c>
      <c r="AB2953" s="8">
        <v>57875.05</v>
      </c>
      <c r="AD2953" s="10">
        <v>4477578</v>
      </c>
      <c r="AE2953" s="11">
        <v>46222</v>
      </c>
      <c r="AF2953" s="8">
        <v>24536</v>
      </c>
      <c r="AG2953" s="8">
        <v>23949</v>
      </c>
      <c r="AH2953" s="12">
        <v>0.99787499999999996</v>
      </c>
      <c r="AI2953" s="8">
        <v>1561.212516297262</v>
      </c>
      <c r="AJ2953" s="11">
        <v>47786.212516284722</v>
      </c>
      <c r="AK2953" s="11">
        <v>47681</v>
      </c>
      <c r="AL2953" s="10">
        <v>105</v>
      </c>
      <c r="AM2953">
        <v>46922.04</v>
      </c>
      <c r="AN2953">
        <v>0.93275166666666676</v>
      </c>
      <c r="AO2953" s="40" t="str">
        <f>E2953&amp;F2953&amp;U2953</f>
        <v>HCMENGI-COSY</v>
      </c>
      <c r="AP2953" s="40" t="str">
        <f>_xlfn.XLOOKUP(AO2953,CrossRef!N:N,CrossRef!A:A,"NOT FOUND",0)</f>
        <v>HCM135300</v>
      </c>
      <c r="AQ2953" s="40" t="str">
        <f>IFERROR(_xlfn.XLOOKUP(AO2953,CrossRef!$N:$N,CrossRef!$E:$E,"Not Found"),"-")</f>
        <v>EX1200-5D</v>
      </c>
      <c r="AR2953" s="40" t="str">
        <f>IFERROR(_xlfn.XLOOKUP(AO2953,CrossRef!$N:$N,CrossRef!$G:$G,"Not Found"),"-")</f>
        <v>1353 - RADIATOR</v>
      </c>
      <c r="AS2953" s="40" t="str">
        <f>IFERROR(_xlfn.XLOOKUP(AO2953,CrossRef!$N:$N,CrossRef!$H:$H,"Not Found"),"-")</f>
        <v>00 - (NONE)</v>
      </c>
    </row>
    <row r="2954" spans="1:45" hidden="1" x14ac:dyDescent="0.3">
      <c r="A2954" s="38" t="str">
        <f>E2954&amp;F2954&amp;U2954</f>
        <v>SPDDRIV-FIDVLHR</v>
      </c>
      <c r="B2954" s="38" t="str">
        <f>I2954&amp;D2954&amp;C2954</f>
        <v>TD66474008LR</v>
      </c>
      <c r="C2954" s="38" t="str">
        <f>_xlfn.XLOOKUP(A2954,CrossRef!N:N,CrossRef!D:D,"",0)</f>
        <v>LR</v>
      </c>
      <c r="D2954" s="38" t="str">
        <f>_xlfn.XLOOKUP(A2954,CrossRef!N:N,CrossRef!C:C,"",0)</f>
        <v>4008</v>
      </c>
      <c r="E2954" s="38" t="str">
        <f>LEFT(M2954,3)</f>
        <v>SPD</v>
      </c>
      <c r="F2954" s="38" t="str">
        <f>_xlfn.TEXTAFTER(J2954,"-")</f>
        <v>DRIV-FIDV</v>
      </c>
      <c r="G2954" t="s">
        <v>2695</v>
      </c>
      <c r="H2954" t="s">
        <v>2696</v>
      </c>
      <c r="I2954" t="s">
        <v>3938</v>
      </c>
      <c r="J2954" s="7" t="s">
        <v>1414</v>
      </c>
      <c r="K2954" t="s">
        <v>2638</v>
      </c>
      <c r="L2954" t="s">
        <v>190</v>
      </c>
      <c r="M2954" t="s">
        <v>3939</v>
      </c>
      <c r="N2954" t="s">
        <v>2640</v>
      </c>
      <c r="O2954" t="s">
        <v>3054</v>
      </c>
      <c r="P2954" t="s">
        <v>2642</v>
      </c>
      <c r="Q2954" t="s">
        <v>2640</v>
      </c>
      <c r="R2954" t="s">
        <v>10105</v>
      </c>
      <c r="S2954" t="s">
        <v>2655</v>
      </c>
      <c r="T2954" t="s">
        <v>2682</v>
      </c>
      <c r="U2954" t="s">
        <v>491</v>
      </c>
      <c r="V2954" s="7" t="s">
        <v>548</v>
      </c>
      <c r="W2954" s="8">
        <v>24000</v>
      </c>
      <c r="X2954" t="s">
        <v>10106</v>
      </c>
      <c r="Y2954" t="s">
        <v>4220</v>
      </c>
      <c r="Z2954" s="8">
        <v>21197.9</v>
      </c>
      <c r="AA2954" s="9">
        <v>14.22</v>
      </c>
      <c r="AB2954" s="8">
        <v>149660.49</v>
      </c>
      <c r="AD2954" s="10">
        <v>5026003</v>
      </c>
      <c r="AE2954" s="11">
        <v>46223</v>
      </c>
      <c r="AF2954" s="8">
        <v>21180.31</v>
      </c>
      <c r="AG2954" s="8">
        <v>23982.409999999996</v>
      </c>
      <c r="AH2954" s="12">
        <v>0.99926708333333314</v>
      </c>
      <c r="AI2954" s="8">
        <v>1686.5267229254569</v>
      </c>
      <c r="AJ2954" s="11">
        <v>47911.526722916664</v>
      </c>
      <c r="AK2954" s="11">
        <v>48169</v>
      </c>
      <c r="AL2954" s="10">
        <v>-258</v>
      </c>
      <c r="AM2954">
        <v>48841.58</v>
      </c>
      <c r="AN2954">
        <v>1.1525529166666666</v>
      </c>
      <c r="AO2954" s="40" t="str">
        <f>E2954&amp;F2954&amp;U2954</f>
        <v>SPDDRIV-FIDVLHR</v>
      </c>
      <c r="AP2954" s="40" t="str">
        <f>_xlfn.XLOOKUP(AO2954,CrossRef!N:N,CrossRef!A:A,"NOT FOUND",0)</f>
        <v>SPD4008LR</v>
      </c>
      <c r="AQ2954" s="40" t="str">
        <f>IFERROR(_xlfn.XLOOKUP(AO2954,CrossRef!$N:$N,CrossRef!$E:$E,"Not Found"),"-")</f>
        <v>789D</v>
      </c>
      <c r="AR2954" s="40" t="str">
        <f>IFERROR(_xlfn.XLOOKUP(AO2954,CrossRef!$N:$N,CrossRef!$G:$G,"Not Found"),"-")</f>
        <v>4008 - FINAL DRIVE, BRAKE &amp; WHEEL</v>
      </c>
      <c r="AS2954" s="40" t="str">
        <f>IFERROR(_xlfn.XLOOKUP(AO2954,CrossRef!$N:$N,CrossRef!$H:$H,"Not Found"),"-")</f>
        <v>LR - LEFT REAR</v>
      </c>
    </row>
    <row r="2955" spans="1:45" hidden="1" x14ac:dyDescent="0.3">
      <c r="A2955" s="38" t="str">
        <f>E2955&amp;F2955&amp;U2955</f>
        <v>AGCDRIV-WHGPRHF</v>
      </c>
      <c r="B2955" s="38" t="str">
        <f>I2955&amp;D2955&amp;C2955</f>
        <v>TD24054008RF</v>
      </c>
      <c r="C2955" s="38" t="str">
        <f>_xlfn.XLOOKUP(A2955,CrossRef!N:N,CrossRef!D:D,"",0)</f>
        <v>RF</v>
      </c>
      <c r="D2955" s="38" t="str">
        <f>_xlfn.XLOOKUP(A2955,CrossRef!N:N,CrossRef!C:C,"",0)</f>
        <v>4008</v>
      </c>
      <c r="E2955" s="38" t="str">
        <f>LEFT(M2955,3)</f>
        <v>AGC</v>
      </c>
      <c r="F2955" s="38" t="str">
        <f>_xlfn.TEXTAFTER(J2955,"-")</f>
        <v>DRIV-WHGP</v>
      </c>
      <c r="G2955" t="s">
        <v>3418</v>
      </c>
      <c r="H2955" t="s">
        <v>2636</v>
      </c>
      <c r="I2955" t="s">
        <v>3419</v>
      </c>
      <c r="J2955" s="7" t="s">
        <v>2260</v>
      </c>
      <c r="K2955" t="s">
        <v>2638</v>
      </c>
      <c r="L2955" t="s">
        <v>167</v>
      </c>
      <c r="M2955" t="s">
        <v>3420</v>
      </c>
      <c r="N2955" t="s">
        <v>2640</v>
      </c>
      <c r="O2955" t="s">
        <v>2653</v>
      </c>
      <c r="P2955" t="s">
        <v>2642</v>
      </c>
      <c r="Q2955" t="s">
        <v>2662</v>
      </c>
      <c r="R2955" t="s">
        <v>10107</v>
      </c>
      <c r="S2955" t="s">
        <v>2655</v>
      </c>
      <c r="T2955" t="s">
        <v>2688</v>
      </c>
      <c r="U2955" t="s">
        <v>488</v>
      </c>
      <c r="V2955" s="7" t="s">
        <v>946</v>
      </c>
      <c r="W2955" s="8">
        <v>24000</v>
      </c>
      <c r="X2955" t="s">
        <v>10108</v>
      </c>
      <c r="Y2955" t="s">
        <v>3687</v>
      </c>
      <c r="Z2955" s="8">
        <v>62940</v>
      </c>
      <c r="AA2955" s="9">
        <v>0</v>
      </c>
      <c r="AB2955" s="8">
        <v>107027.44</v>
      </c>
      <c r="AD2955" s="10">
        <v>4947954</v>
      </c>
      <c r="AE2955" s="11">
        <v>46160</v>
      </c>
      <c r="AF2955" s="8">
        <v>62935</v>
      </c>
      <c r="AG2955" s="8">
        <v>23995</v>
      </c>
      <c r="AH2955" s="12">
        <v>0.99979166666666663</v>
      </c>
      <c r="AI2955" s="8">
        <v>0</v>
      </c>
      <c r="AJ2955" s="11">
        <v>46225</v>
      </c>
      <c r="AK2955" s="11">
        <v>47838</v>
      </c>
      <c r="AL2955" s="10">
        <v>-1613</v>
      </c>
      <c r="AO2955" s="40" t="str">
        <f>E2955&amp;F2955&amp;U2955</f>
        <v>AGCDRIV-WHGPRHF</v>
      </c>
      <c r="AP2955" s="40" t="str">
        <f>_xlfn.XLOOKUP(AO2955,CrossRef!N:N,CrossRef!A:A,"NOT FOUND",0)</f>
        <v>AGC4008RF</v>
      </c>
      <c r="AQ2955" s="40" t="str">
        <f>IFERROR(_xlfn.XLOOKUP(AO2955,CrossRef!$N:$N,CrossRef!$E:$E,"Not Found"),"-")</f>
        <v>777D</v>
      </c>
      <c r="AR2955" s="40" t="str">
        <f>IFERROR(_xlfn.XLOOKUP(AO2955,CrossRef!$N:$N,CrossRef!$G:$G,"Not Found"),"-")</f>
        <v>4008 - FINAL DRIVE, BRAKE &amp; WHEEL</v>
      </c>
      <c r="AS2955" s="40" t="str">
        <f>IFERROR(_xlfn.XLOOKUP(AO2955,CrossRef!$N:$N,CrossRef!$H:$H,"Not Found"),"-")</f>
        <v>RF - RIGHT FRONT</v>
      </c>
    </row>
    <row r="2956" spans="1:45" hidden="1" x14ac:dyDescent="0.3">
      <c r="A2956" s="38" t="str">
        <f>E2956&amp;F2956&amp;U2956</f>
        <v>DHNSURE</v>
      </c>
      <c r="B2956" s="38" t="str">
        <f>I2956&amp;D2956&amp;C2956</f>
        <v>EX7108545200</v>
      </c>
      <c r="C2956" s="38" t="str">
        <f>_xlfn.XLOOKUP(A2956,CrossRef!N:N,CrossRef!D:D,"",0)</f>
        <v>00</v>
      </c>
      <c r="D2956" s="38" t="str">
        <f>_xlfn.XLOOKUP(A2956,CrossRef!N:N,CrossRef!C:C,"",0)</f>
        <v>5452</v>
      </c>
      <c r="E2956" s="38" t="str">
        <f>LEFT(M2956,3)</f>
        <v>DHN</v>
      </c>
      <c r="F2956" s="38" t="str">
        <f>_xlfn.TEXTAFTER(J2956,"-")</f>
        <v>SURE</v>
      </c>
      <c r="G2956" t="s">
        <v>2725</v>
      </c>
      <c r="H2956" t="s">
        <v>2726</v>
      </c>
      <c r="I2956" t="s">
        <v>2742</v>
      </c>
      <c r="J2956" s="7" t="s">
        <v>854</v>
      </c>
      <c r="K2956" t="s">
        <v>2638</v>
      </c>
      <c r="L2956" t="s">
        <v>69</v>
      </c>
      <c r="M2956" t="s">
        <v>2743</v>
      </c>
      <c r="N2956" t="s">
        <v>2640</v>
      </c>
      <c r="O2956" t="s">
        <v>2653</v>
      </c>
      <c r="P2956" t="s">
        <v>2642</v>
      </c>
      <c r="Q2956" t="s">
        <v>2640</v>
      </c>
      <c r="R2956" t="s">
        <v>10109</v>
      </c>
      <c r="S2956" t="s">
        <v>2671</v>
      </c>
      <c r="T2956" t="s">
        <v>2751</v>
      </c>
      <c r="U2956" t="s">
        <v>2657</v>
      </c>
      <c r="V2956" s="7" t="s">
        <v>874</v>
      </c>
      <c r="W2956" s="8">
        <v>35000</v>
      </c>
      <c r="X2956" t="s">
        <v>10110</v>
      </c>
      <c r="Y2956" t="s">
        <v>10111</v>
      </c>
      <c r="Z2956" s="8">
        <v>51971.6</v>
      </c>
      <c r="AA2956" s="9">
        <v>13.9</v>
      </c>
      <c r="AB2956" s="8">
        <v>624343.78</v>
      </c>
      <c r="AD2956" s="10">
        <v>4280958</v>
      </c>
      <c r="AE2956" s="11">
        <v>45507</v>
      </c>
      <c r="AF2956" s="8">
        <v>41580</v>
      </c>
      <c r="AG2956" s="8">
        <v>24608.400000000001</v>
      </c>
      <c r="AH2956" s="12">
        <v>0.70309714285714286</v>
      </c>
      <c r="AI2956" s="8">
        <v>1770.3884892086332</v>
      </c>
      <c r="AJ2956" s="11">
        <v>47995.388489201388</v>
      </c>
      <c r="AK2956" s="11">
        <v>47719</v>
      </c>
      <c r="AL2956" s="10">
        <v>276</v>
      </c>
      <c r="AM2956">
        <v>72738.2</v>
      </c>
      <c r="AN2956">
        <v>0.89023428571428564</v>
      </c>
      <c r="AO2956" s="40" t="str">
        <f>E2956&amp;F2956&amp;U2956</f>
        <v>DHNSURE</v>
      </c>
      <c r="AP2956" s="40" t="str">
        <f>_xlfn.XLOOKUP(AO2956,CrossRef!N:N,CrossRef!A:A,"NOT FOUND",0)</f>
        <v>DHN545200</v>
      </c>
      <c r="AQ2956" s="40" t="str">
        <f>IFERROR(_xlfn.XLOOKUP(AO2956,CrossRef!$N:$N,CrossRef!$E:$E,"Not Found"),"-")</f>
        <v>6060 BH</v>
      </c>
      <c r="AR2956" s="40" t="str">
        <f>IFERROR(_xlfn.XLOOKUP(AO2956,CrossRef!$N:$N,CrossRef!$G:$G,"Not Found"),"-")</f>
        <v>5452 - SHOVEL STICK CYLINDER</v>
      </c>
      <c r="AS2956" s="40" t="str">
        <f>IFERROR(_xlfn.XLOOKUP(AO2956,CrossRef!$N:$N,CrossRef!$H:$H,"Not Found"),"-")</f>
        <v>00 - (NONE)</v>
      </c>
    </row>
    <row r="2957" spans="1:45" hidden="1" x14ac:dyDescent="0.3">
      <c r="A2957" s="38" t="str">
        <f>E2957&amp;F2957&amp;U2957</f>
        <v>SNDSURE-SPSNLHR</v>
      </c>
      <c r="B2957" s="38" t="str">
        <f>I2957&amp;D2957&amp;C2957</f>
        <v>TD63227213LR</v>
      </c>
      <c r="C2957" s="38" t="str">
        <f>_xlfn.XLOOKUP(A2957,CrossRef!N:N,CrossRef!D:D,"",0)</f>
        <v>LR</v>
      </c>
      <c r="D2957" s="38" t="str">
        <f>_xlfn.XLOOKUP(A2957,CrossRef!N:N,CrossRef!C:C,"",0)</f>
        <v>7213</v>
      </c>
      <c r="E2957" s="38" t="str">
        <f>LEFT(M2957,3)</f>
        <v>SND</v>
      </c>
      <c r="F2957" s="38" t="str">
        <f>_xlfn.TEXTAFTER(J2957,"-")</f>
        <v>SURE-SPSN</v>
      </c>
      <c r="G2957" t="s">
        <v>2725</v>
      </c>
      <c r="H2957" t="s">
        <v>2726</v>
      </c>
      <c r="I2957" t="s">
        <v>3134</v>
      </c>
      <c r="J2957" s="7" t="s">
        <v>1148</v>
      </c>
      <c r="K2957" t="s">
        <v>2638</v>
      </c>
      <c r="L2957" t="s">
        <v>187</v>
      </c>
      <c r="M2957" t="s">
        <v>3135</v>
      </c>
      <c r="N2957" t="s">
        <v>2640</v>
      </c>
      <c r="O2957" t="s">
        <v>2653</v>
      </c>
      <c r="P2957" t="s">
        <v>2642</v>
      </c>
      <c r="Q2957" t="s">
        <v>2640</v>
      </c>
      <c r="R2957" t="s">
        <v>10112</v>
      </c>
      <c r="S2957" t="s">
        <v>2644</v>
      </c>
      <c r="T2957" t="s">
        <v>2720</v>
      </c>
      <c r="U2957" t="s">
        <v>491</v>
      </c>
      <c r="V2957" s="7" t="s">
        <v>951</v>
      </c>
      <c r="W2957" s="8">
        <v>25000</v>
      </c>
      <c r="X2957" t="s">
        <v>10113</v>
      </c>
      <c r="Y2957" t="s">
        <v>2806</v>
      </c>
      <c r="Z2957" s="8">
        <v>54941.65</v>
      </c>
      <c r="AA2957" s="9">
        <v>14.08</v>
      </c>
      <c r="AB2957" s="8">
        <v>36270.04</v>
      </c>
      <c r="AD2957" s="10">
        <v>4768406</v>
      </c>
      <c r="AE2957" s="11">
        <v>46193</v>
      </c>
      <c r="AF2957" s="8">
        <v>54683.85</v>
      </c>
      <c r="AG2957" s="8">
        <v>24742.200000000004</v>
      </c>
      <c r="AH2957" s="12">
        <v>0.98968800000000012</v>
      </c>
      <c r="AI2957" s="8">
        <v>1757.258522727273</v>
      </c>
      <c r="AJ2957" s="11">
        <v>47982.258522719909</v>
      </c>
      <c r="AK2957" s="11">
        <v>47939</v>
      </c>
      <c r="AL2957" s="10">
        <v>43</v>
      </c>
      <c r="AM2957">
        <v>79074.77</v>
      </c>
      <c r="AN2957">
        <v>0.97563680000000019</v>
      </c>
      <c r="AO2957" s="40" t="str">
        <f>E2957&amp;F2957&amp;U2957</f>
        <v>SNDSURE-SPSNLHR</v>
      </c>
      <c r="AP2957" s="40" t="str">
        <f>_xlfn.XLOOKUP(AO2957,CrossRef!N:N,CrossRef!A:A,"NOT FOUND",0)</f>
        <v>SND7213LR</v>
      </c>
      <c r="AQ2957" s="40" t="str">
        <f>IFERROR(_xlfn.XLOOKUP(AO2957,CrossRef!$N:$N,CrossRef!$E:$E,"Not Found"),"-")</f>
        <v>793F XQ</v>
      </c>
      <c r="AR2957" s="40" t="str">
        <f>IFERROR(_xlfn.XLOOKUP(AO2957,CrossRef!$N:$N,CrossRef!$G:$G,"Not Found"),"-")</f>
        <v>7213 - REAR SUSPENSION CYLINDER</v>
      </c>
      <c r="AS2957" s="40" t="str">
        <f>IFERROR(_xlfn.XLOOKUP(AO2957,CrossRef!$N:$N,CrossRef!$H:$H,"Not Found"),"-")</f>
        <v>LR - LEFT REAR</v>
      </c>
    </row>
    <row r="2958" spans="1:45" hidden="1" x14ac:dyDescent="0.3">
      <c r="A2958" s="38" t="str">
        <f>E2958&amp;F2958&amp;U2958</f>
        <v>SSPSURE-SPSNLHR</v>
      </c>
      <c r="B2958" s="38" t="str">
        <f>I2958&amp;D2958&amp;C2958</f>
        <v>TD63457201LR</v>
      </c>
      <c r="C2958" s="38" t="str">
        <f>_xlfn.XLOOKUP(A2958,CrossRef!N:N,CrossRef!D:D,"",0)</f>
        <v>LR</v>
      </c>
      <c r="D2958" s="38" t="str">
        <f>_xlfn.XLOOKUP(A2958,CrossRef!N:N,CrossRef!C:C,"",0)</f>
        <v>7201</v>
      </c>
      <c r="E2958" s="38" t="str">
        <f>LEFT(M2958,3)</f>
        <v>SSP</v>
      </c>
      <c r="F2958" s="38" t="str">
        <f>_xlfn.TEXTAFTER(J2958,"-")</f>
        <v>SURE-SPSN</v>
      </c>
      <c r="G2958" t="s">
        <v>2725</v>
      </c>
      <c r="H2958" t="s">
        <v>2726</v>
      </c>
      <c r="I2958" t="s">
        <v>5331</v>
      </c>
      <c r="J2958" s="7" t="s">
        <v>1829</v>
      </c>
      <c r="K2958" t="s">
        <v>2638</v>
      </c>
      <c r="L2958" t="s">
        <v>183</v>
      </c>
      <c r="M2958" t="s">
        <v>5332</v>
      </c>
      <c r="N2958" t="s">
        <v>2640</v>
      </c>
      <c r="O2958" t="s">
        <v>2803</v>
      </c>
      <c r="P2958" t="s">
        <v>2642</v>
      </c>
      <c r="Q2958" t="s">
        <v>2640</v>
      </c>
      <c r="R2958" t="s">
        <v>10114</v>
      </c>
      <c r="S2958" t="s">
        <v>2644</v>
      </c>
      <c r="T2958" t="s">
        <v>2720</v>
      </c>
      <c r="U2958" t="s">
        <v>491</v>
      </c>
      <c r="V2958" s="7" t="s">
        <v>951</v>
      </c>
      <c r="W2958" s="8">
        <v>25000</v>
      </c>
      <c r="X2958" t="s">
        <v>10115</v>
      </c>
      <c r="Y2958" t="s">
        <v>2806</v>
      </c>
      <c r="Z2958" s="8">
        <v>47686.720000000001</v>
      </c>
      <c r="AA2958" s="9">
        <v>14.04</v>
      </c>
      <c r="AB2958" s="8">
        <v>36270.04</v>
      </c>
      <c r="AD2958" s="10">
        <v>4582388</v>
      </c>
      <c r="AE2958" s="11">
        <v>46208</v>
      </c>
      <c r="AF2958" s="8">
        <v>47456.95</v>
      </c>
      <c r="AG2958" s="8">
        <v>24770.229999999996</v>
      </c>
      <c r="AH2958" s="12">
        <v>0.99080919999999983</v>
      </c>
      <c r="AI2958" s="8">
        <v>1764.2613960113958</v>
      </c>
      <c r="AJ2958" s="11">
        <v>47989.261396030095</v>
      </c>
      <c r="AK2958" s="11">
        <v>48108</v>
      </c>
      <c r="AL2958" s="10">
        <v>-119</v>
      </c>
      <c r="AM2958">
        <v>74124.040000000008</v>
      </c>
      <c r="AN2958">
        <v>1.0666836000000004</v>
      </c>
      <c r="AO2958" s="40" t="str">
        <f>E2958&amp;F2958&amp;U2958</f>
        <v>SSPSURE-SPSNLHR</v>
      </c>
      <c r="AP2958" s="40" t="str">
        <f>_xlfn.XLOOKUP(AO2958,CrossRef!N:N,CrossRef!A:A,"NOT FOUND",0)</f>
        <v>SSP7201LR</v>
      </c>
      <c r="AQ2958" s="40" t="str">
        <f>IFERROR(_xlfn.XLOOKUP(AO2958,CrossRef!$N:$N,CrossRef!$E:$E,"Not Found"),"-")</f>
        <v>793F</v>
      </c>
      <c r="AR2958" s="40" t="str">
        <f>IFERROR(_xlfn.XLOOKUP(AO2958,CrossRef!$N:$N,CrossRef!$G:$G,"Not Found"),"-")</f>
        <v>7201 - SUSPENSION CYLINDER</v>
      </c>
      <c r="AS2958" s="40" t="str">
        <f>IFERROR(_xlfn.XLOOKUP(AO2958,CrossRef!$N:$N,CrossRef!$H:$H,"Not Found"),"-")</f>
        <v>LR - LEFT REAR</v>
      </c>
    </row>
    <row r="2959" spans="1:45" hidden="1" x14ac:dyDescent="0.3">
      <c r="A2959" s="38" t="str">
        <f>E2959&amp;F2959&amp;U2959</f>
        <v>SSPSURE-SPSNLHR</v>
      </c>
      <c r="B2959" s="38" t="str">
        <f>I2959&amp;D2959&amp;C2959</f>
        <v>TD63277201LR</v>
      </c>
      <c r="C2959" s="38" t="str">
        <f>_xlfn.XLOOKUP(A2959,CrossRef!N:N,CrossRef!D:D,"",0)</f>
        <v>LR</v>
      </c>
      <c r="D2959" s="38" t="str">
        <f>_xlfn.XLOOKUP(A2959,CrossRef!N:N,CrossRef!C:C,"",0)</f>
        <v>7201</v>
      </c>
      <c r="E2959" s="38" t="str">
        <f>LEFT(M2959,3)</f>
        <v>SSP</v>
      </c>
      <c r="F2959" s="38" t="str">
        <f>_xlfn.TEXTAFTER(J2959,"-")</f>
        <v>SURE-SPSN</v>
      </c>
      <c r="G2959" t="s">
        <v>2725</v>
      </c>
      <c r="H2959" t="s">
        <v>2726</v>
      </c>
      <c r="I2959" t="s">
        <v>3519</v>
      </c>
      <c r="J2959" s="7" t="s">
        <v>1297</v>
      </c>
      <c r="K2959" t="s">
        <v>2638</v>
      </c>
      <c r="L2959" t="s">
        <v>183</v>
      </c>
      <c r="M2959" t="s">
        <v>3521</v>
      </c>
      <c r="N2959" t="s">
        <v>2640</v>
      </c>
      <c r="O2959" t="s">
        <v>2803</v>
      </c>
      <c r="P2959" t="s">
        <v>2642</v>
      </c>
      <c r="Q2959" t="s">
        <v>2640</v>
      </c>
      <c r="R2959" t="s">
        <v>10116</v>
      </c>
      <c r="S2959" t="s">
        <v>2644</v>
      </c>
      <c r="T2959" t="s">
        <v>2720</v>
      </c>
      <c r="U2959" t="s">
        <v>491</v>
      </c>
      <c r="V2959" s="7" t="s">
        <v>951</v>
      </c>
      <c r="W2959" s="8">
        <v>25000</v>
      </c>
      <c r="X2959" t="s">
        <v>10117</v>
      </c>
      <c r="Y2959" t="s">
        <v>2806</v>
      </c>
      <c r="Z2959" s="8">
        <v>47173</v>
      </c>
      <c r="AA2959" s="9">
        <v>15.37</v>
      </c>
      <c r="AB2959" s="8">
        <v>36270.04</v>
      </c>
      <c r="AD2959" s="10">
        <v>5024838</v>
      </c>
      <c r="AE2959" s="11">
        <v>46215</v>
      </c>
      <c r="AF2959" s="8">
        <v>47030.75</v>
      </c>
      <c r="AG2959" s="8">
        <v>24857.75</v>
      </c>
      <c r="AH2959" s="12">
        <v>0.99431000000000003</v>
      </c>
      <c r="AI2959" s="8">
        <v>1617.2901756668837</v>
      </c>
      <c r="AJ2959" s="11">
        <v>47842.29017565972</v>
      </c>
      <c r="AK2959" s="11">
        <v>46396</v>
      </c>
      <c r="AL2959" s="10">
        <v>1446</v>
      </c>
      <c r="AM2959">
        <v>49801.27</v>
      </c>
      <c r="AN2959">
        <v>0.11082079999999987</v>
      </c>
      <c r="AO2959" s="40" t="str">
        <f>E2959&amp;F2959&amp;U2959</f>
        <v>SSPSURE-SPSNLHR</v>
      </c>
      <c r="AP2959" s="40" t="str">
        <f>_xlfn.XLOOKUP(AO2959,CrossRef!N:N,CrossRef!A:A,"NOT FOUND",0)</f>
        <v>SSP7201LR</v>
      </c>
      <c r="AQ2959" s="40" t="str">
        <f>IFERROR(_xlfn.XLOOKUP(AO2959,CrossRef!$N:$N,CrossRef!$E:$E,"Not Found"),"-")</f>
        <v>793F</v>
      </c>
      <c r="AR2959" s="40" t="str">
        <f>IFERROR(_xlfn.XLOOKUP(AO2959,CrossRef!$N:$N,CrossRef!$G:$G,"Not Found"),"-")</f>
        <v>7201 - SUSPENSION CYLINDER</v>
      </c>
      <c r="AS2959" s="40" t="str">
        <f>IFERROR(_xlfn.XLOOKUP(AO2959,CrossRef!$N:$N,CrossRef!$H:$H,"Not Found"),"-")</f>
        <v>LR - LEFT REAR</v>
      </c>
    </row>
    <row r="2960" spans="1:45" hidden="1" x14ac:dyDescent="0.3">
      <c r="A2960" s="38" t="str">
        <f>E2960&amp;F2960&amp;U2960</f>
        <v>SSPSURE-SPSNRHR</v>
      </c>
      <c r="B2960" s="38" t="str">
        <f>I2960&amp;D2960&amp;C2960</f>
        <v>TD63277213RR</v>
      </c>
      <c r="C2960" s="38" t="str">
        <f>_xlfn.XLOOKUP(A2960,CrossRef!N:N,CrossRef!D:D,"",0)</f>
        <v>RR</v>
      </c>
      <c r="D2960" s="38" t="str">
        <f>_xlfn.XLOOKUP(A2960,CrossRef!N:N,CrossRef!C:C,"",0)</f>
        <v>7213</v>
      </c>
      <c r="E2960" s="38" t="str">
        <f>LEFT(M2960,3)</f>
        <v>SSP</v>
      </c>
      <c r="F2960" s="38" t="str">
        <f>_xlfn.TEXTAFTER(J2960,"-")</f>
        <v>SURE-SPSN</v>
      </c>
      <c r="G2960" t="s">
        <v>2725</v>
      </c>
      <c r="H2960" t="s">
        <v>2726</v>
      </c>
      <c r="I2960" t="s">
        <v>3519</v>
      </c>
      <c r="J2960" s="7" t="s">
        <v>1297</v>
      </c>
      <c r="K2960" t="s">
        <v>2638</v>
      </c>
      <c r="L2960" t="s">
        <v>183</v>
      </c>
      <c r="M2960" t="s">
        <v>3521</v>
      </c>
      <c r="N2960" t="s">
        <v>2640</v>
      </c>
      <c r="O2960" t="s">
        <v>2803</v>
      </c>
      <c r="P2960" t="s">
        <v>2642</v>
      </c>
      <c r="Q2960" t="s">
        <v>2640</v>
      </c>
      <c r="R2960" t="s">
        <v>10118</v>
      </c>
      <c r="S2960" t="s">
        <v>2644</v>
      </c>
      <c r="T2960" t="s">
        <v>2720</v>
      </c>
      <c r="U2960" t="s">
        <v>494</v>
      </c>
      <c r="V2960" s="7" t="s">
        <v>952</v>
      </c>
      <c r="W2960" s="8">
        <v>25000</v>
      </c>
      <c r="X2960" t="s">
        <v>10119</v>
      </c>
      <c r="Y2960" t="s">
        <v>2806</v>
      </c>
      <c r="Z2960" s="8">
        <v>47173</v>
      </c>
      <c r="AA2960" s="9">
        <v>15.37</v>
      </c>
      <c r="AB2960" s="8">
        <v>36270.04</v>
      </c>
      <c r="AD2960" s="10">
        <v>5017493</v>
      </c>
      <c r="AE2960" s="11">
        <v>46215</v>
      </c>
      <c r="AF2960" s="8">
        <v>47030.75</v>
      </c>
      <c r="AG2960" s="8">
        <v>24857.75</v>
      </c>
      <c r="AH2960" s="12">
        <v>0.99431000000000003</v>
      </c>
      <c r="AI2960" s="8">
        <v>1617.2901756668837</v>
      </c>
      <c r="AJ2960" s="11">
        <v>47842.29017565972</v>
      </c>
      <c r="AK2960" s="11">
        <v>46383</v>
      </c>
      <c r="AL2960" s="10">
        <v>1459</v>
      </c>
      <c r="AM2960">
        <v>49601.46</v>
      </c>
      <c r="AN2960">
        <v>0.10282839999999996</v>
      </c>
      <c r="AO2960" s="40" t="str">
        <f>E2960&amp;F2960&amp;U2960</f>
        <v>SSPSURE-SPSNRHR</v>
      </c>
      <c r="AP2960" s="40" t="str">
        <f>_xlfn.XLOOKUP(AO2960,CrossRef!N:N,CrossRef!A:A,"NOT FOUND",0)</f>
        <v>SSP7213RR</v>
      </c>
      <c r="AQ2960" s="40" t="str">
        <f>IFERROR(_xlfn.XLOOKUP(AO2960,CrossRef!$N:$N,CrossRef!$E:$E,"Not Found"),"-")</f>
        <v>793F</v>
      </c>
      <c r="AR2960" s="40" t="str">
        <f>IFERROR(_xlfn.XLOOKUP(AO2960,CrossRef!$N:$N,CrossRef!$G:$G,"Not Found"),"-")</f>
        <v>7213 - REAR SUSPENSION CYLINDER</v>
      </c>
      <c r="AS2960" s="40" t="str">
        <f>IFERROR(_xlfn.XLOOKUP(AO2960,CrossRef!$N:$N,CrossRef!$H:$H,"Not Found"),"-")</f>
        <v>RR - RIGHT REAR</v>
      </c>
    </row>
    <row r="2961" spans="1:45" hidden="1" x14ac:dyDescent="0.3">
      <c r="A2961" s="38" t="str">
        <f>E2961&amp;F2961&amp;U2961</f>
        <v>SSPENGI</v>
      </c>
      <c r="B2961" s="38" t="str">
        <f>I2961&amp;D2961&amp;C2961</f>
        <v>TD6348100000</v>
      </c>
      <c r="C2961" s="38" t="str">
        <f>_xlfn.XLOOKUP(A2961,CrossRef!N:N,CrossRef!D:D,"",0)</f>
        <v>00</v>
      </c>
      <c r="D2961" s="38" t="str">
        <f>_xlfn.XLOOKUP(A2961,CrossRef!N:N,CrossRef!C:C,"",0)</f>
        <v>1000</v>
      </c>
      <c r="E2961" s="38" t="str">
        <f>LEFT(M2961,3)</f>
        <v>SSP</v>
      </c>
      <c r="F2961" s="38" t="str">
        <f>_xlfn.TEXTAFTER(J2961,"-")</f>
        <v>ENGI</v>
      </c>
      <c r="G2961" t="s">
        <v>2725</v>
      </c>
      <c r="H2961" t="s">
        <v>2726</v>
      </c>
      <c r="I2961" t="s">
        <v>3303</v>
      </c>
      <c r="J2961" s="7" t="s">
        <v>2197</v>
      </c>
      <c r="K2961" t="s">
        <v>2638</v>
      </c>
      <c r="L2961" t="s">
        <v>183</v>
      </c>
      <c r="M2961" t="s">
        <v>3304</v>
      </c>
      <c r="N2961" t="s">
        <v>2640</v>
      </c>
      <c r="O2961" t="s">
        <v>2803</v>
      </c>
      <c r="P2961" t="s">
        <v>2642</v>
      </c>
      <c r="Q2961" t="s">
        <v>2640</v>
      </c>
      <c r="R2961" t="s">
        <v>10120</v>
      </c>
      <c r="S2961" t="s">
        <v>2655</v>
      </c>
      <c r="T2961" t="s">
        <v>3265</v>
      </c>
      <c r="U2961" t="s">
        <v>2657</v>
      </c>
      <c r="V2961" s="7" t="s">
        <v>10121</v>
      </c>
      <c r="W2961" s="8">
        <v>26000</v>
      </c>
      <c r="X2961" t="s">
        <v>8335</v>
      </c>
      <c r="Y2961" t="s">
        <v>10122</v>
      </c>
      <c r="Z2961" s="8">
        <v>48600.38</v>
      </c>
      <c r="AA2961" s="9">
        <v>13</v>
      </c>
      <c r="AB2961" s="8">
        <v>734479.95</v>
      </c>
      <c r="AD2961" s="10">
        <v>5026674</v>
      </c>
      <c r="AE2961" s="11">
        <v>46215</v>
      </c>
      <c r="AF2961" s="8">
        <v>48524.44</v>
      </c>
      <c r="AG2961" s="8">
        <v>25924.060000000005</v>
      </c>
      <c r="AH2961" s="12">
        <v>0.997079230769231</v>
      </c>
      <c r="AI2961" s="8">
        <v>1994.158461538462</v>
      </c>
      <c r="AJ2961" s="11">
        <v>48219.158461539351</v>
      </c>
      <c r="AK2961" s="11">
        <v>46332</v>
      </c>
      <c r="AL2961" s="10">
        <v>1887</v>
      </c>
      <c r="AM2961">
        <v>49991.38</v>
      </c>
      <c r="AN2961">
        <v>5.6420769230769038E-2</v>
      </c>
      <c r="AO2961" s="40" t="str">
        <f>E2961&amp;F2961&amp;U2961</f>
        <v>SSPENGI</v>
      </c>
      <c r="AP2961" s="40" t="str">
        <f>_xlfn.XLOOKUP(AO2961,CrossRef!N:N,CrossRef!A:A,"NOT FOUND",0)</f>
        <v>SSP100000</v>
      </c>
      <c r="AQ2961" s="40" t="str">
        <f>IFERROR(_xlfn.XLOOKUP(AO2961,CrossRef!$N:$N,CrossRef!$E:$E,"Not Found"),"-")</f>
        <v>793F</v>
      </c>
      <c r="AR2961" s="40" t="str">
        <f>IFERROR(_xlfn.XLOOKUP(AO2961,CrossRef!$N:$N,CrossRef!$G:$G,"Not Found"),"-")</f>
        <v>1000 - ENGINE</v>
      </c>
      <c r="AS2961" s="40" t="str">
        <f>IFERROR(_xlfn.XLOOKUP(AO2961,CrossRef!$N:$N,CrossRef!$H:$H,"Not Found"),"-")</f>
        <v>00 - (NONE)</v>
      </c>
    </row>
    <row r="2962" spans="1:45" hidden="1" x14ac:dyDescent="0.3">
      <c r="A2962" s="38" t="str">
        <f>E2962&amp;F2962&amp;U2962</f>
        <v>SSPENGI-COSY</v>
      </c>
      <c r="B2962" s="38" t="str">
        <f>I2962&amp;D2962&amp;C2962</f>
        <v>TD6348135300</v>
      </c>
      <c r="C2962" s="38" t="str">
        <f>_xlfn.XLOOKUP(A2962,CrossRef!N:N,CrossRef!D:D,"",0)</f>
        <v>00</v>
      </c>
      <c r="D2962" s="38" t="str">
        <f>_xlfn.XLOOKUP(A2962,CrossRef!N:N,CrossRef!C:C,"",0)</f>
        <v>1353</v>
      </c>
      <c r="E2962" s="38" t="str">
        <f>LEFT(M2962,3)</f>
        <v>SSP</v>
      </c>
      <c r="F2962" s="38" t="str">
        <f>_xlfn.TEXTAFTER(J2962,"-")</f>
        <v>ENGI-COSY</v>
      </c>
      <c r="G2962" t="s">
        <v>2725</v>
      </c>
      <c r="H2962" t="s">
        <v>2726</v>
      </c>
      <c r="I2962" t="s">
        <v>3303</v>
      </c>
      <c r="J2962" s="7" t="s">
        <v>2577</v>
      </c>
      <c r="K2962" t="s">
        <v>2638</v>
      </c>
      <c r="L2962" t="s">
        <v>183</v>
      </c>
      <c r="M2962" t="s">
        <v>3304</v>
      </c>
      <c r="N2962" t="s">
        <v>2640</v>
      </c>
      <c r="O2962" t="s">
        <v>2803</v>
      </c>
      <c r="P2962" t="s">
        <v>2642</v>
      </c>
      <c r="Q2962" t="s">
        <v>2640</v>
      </c>
      <c r="R2962" t="s">
        <v>10123</v>
      </c>
      <c r="S2962" t="s">
        <v>2655</v>
      </c>
      <c r="T2962" t="s">
        <v>3253</v>
      </c>
      <c r="U2962" t="s">
        <v>2657</v>
      </c>
      <c r="V2962" s="7" t="s">
        <v>2578</v>
      </c>
      <c r="W2962" s="8">
        <v>26000</v>
      </c>
      <c r="X2962" t="s">
        <v>10124</v>
      </c>
      <c r="Y2962" t="s">
        <v>10125</v>
      </c>
      <c r="Z2962" s="8">
        <v>48600.38</v>
      </c>
      <c r="AA2962" s="9">
        <v>13</v>
      </c>
      <c r="AB2962" s="8">
        <v>155138.51999999999</v>
      </c>
      <c r="AD2962" s="10">
        <v>4806209</v>
      </c>
      <c r="AE2962" s="11">
        <v>46213</v>
      </c>
      <c r="AF2962" s="8">
        <v>48524.44</v>
      </c>
      <c r="AG2962" s="8">
        <v>25924.060000000005</v>
      </c>
      <c r="AH2962" s="12">
        <v>0.997079230769231</v>
      </c>
      <c r="AI2962" s="8">
        <v>1994.158461538462</v>
      </c>
      <c r="AJ2962" s="11">
        <v>48219.158461539351</v>
      </c>
      <c r="AK2962" s="11">
        <v>48583</v>
      </c>
      <c r="AL2962" s="10">
        <v>-364</v>
      </c>
      <c r="AM2962">
        <v>79254.38</v>
      </c>
      <c r="AN2962">
        <v>1.1819207692307694</v>
      </c>
      <c r="AO2962" s="40" t="str">
        <f>E2962&amp;F2962&amp;U2962</f>
        <v>SSPENGI-COSY</v>
      </c>
      <c r="AP2962" s="40" t="str">
        <f>_xlfn.XLOOKUP(AO2962,CrossRef!N:N,CrossRef!A:A,"NOT FOUND",0)</f>
        <v>SSP135300</v>
      </c>
      <c r="AQ2962" s="40" t="str">
        <f>IFERROR(_xlfn.XLOOKUP(AO2962,CrossRef!$N:$N,CrossRef!$E:$E,"Not Found"),"-")</f>
        <v>793F</v>
      </c>
      <c r="AR2962" s="40" t="str">
        <f>IFERROR(_xlfn.XLOOKUP(AO2962,CrossRef!$N:$N,CrossRef!$G:$G,"Not Found"),"-")</f>
        <v>1353 - RADIATOR</v>
      </c>
      <c r="AS2962" s="40" t="str">
        <f>IFERROR(_xlfn.XLOOKUP(AO2962,CrossRef!$N:$N,CrossRef!$H:$H,"Not Found"),"-")</f>
        <v>00 - (NONE)</v>
      </c>
    </row>
    <row r="2963" spans="1:45" hidden="1" x14ac:dyDescent="0.3">
      <c r="A2963" s="38" t="str">
        <f>E2963&amp;F2963&amp;U2963</f>
        <v>DHNHYSY-VAHYLHU</v>
      </c>
      <c r="B2963" s="38" t="str">
        <f>I2963&amp;D2963&amp;C2963</f>
        <v>EX7108</v>
      </c>
      <c r="C2963" s="38" t="str">
        <f>_xlfn.XLOOKUP(A2963,CrossRef!N:N,CrossRef!D:D,"",0)</f>
        <v/>
      </c>
      <c r="D2963" s="38" t="str">
        <f>_xlfn.XLOOKUP(A2963,CrossRef!N:N,CrossRef!C:C,"",0)</f>
        <v/>
      </c>
      <c r="E2963" s="38" t="str">
        <f>LEFT(M2963,3)</f>
        <v>DHN</v>
      </c>
      <c r="F2963" s="38" t="str">
        <f>_xlfn.TEXTAFTER(J2963,"-")</f>
        <v>HYSY-VAHY</v>
      </c>
      <c r="G2963" t="s">
        <v>2725</v>
      </c>
      <c r="H2963" t="s">
        <v>2726</v>
      </c>
      <c r="I2963" t="s">
        <v>2742</v>
      </c>
      <c r="J2963" s="7" t="s">
        <v>2579</v>
      </c>
      <c r="K2963" t="s">
        <v>2638</v>
      </c>
      <c r="L2963" t="s">
        <v>69</v>
      </c>
      <c r="M2963" t="s">
        <v>2743</v>
      </c>
      <c r="N2963" t="s">
        <v>2640</v>
      </c>
      <c r="O2963" t="s">
        <v>2653</v>
      </c>
      <c r="P2963" t="s">
        <v>2642</v>
      </c>
      <c r="Q2963" t="s">
        <v>2640</v>
      </c>
      <c r="R2963" t="s">
        <v>10126</v>
      </c>
      <c r="S2963" t="s">
        <v>2644</v>
      </c>
      <c r="T2963" t="s">
        <v>2731</v>
      </c>
      <c r="U2963" t="s">
        <v>2580</v>
      </c>
      <c r="V2963" s="7" t="s">
        <v>2581</v>
      </c>
      <c r="W2963" s="8">
        <v>30000</v>
      </c>
      <c r="X2963" t="s">
        <v>10127</v>
      </c>
      <c r="Y2963" t="s">
        <v>10128</v>
      </c>
      <c r="Z2963" s="8">
        <v>51971.6</v>
      </c>
      <c r="AA2963" s="9">
        <v>13.9</v>
      </c>
      <c r="AB2963" s="8">
        <v>97610.17</v>
      </c>
      <c r="AD2963" s="10">
        <v>4659212</v>
      </c>
      <c r="AE2963" s="11">
        <v>45941</v>
      </c>
      <c r="AF2963" s="8">
        <v>48483.88</v>
      </c>
      <c r="AG2963" s="8">
        <v>26512.280000000006</v>
      </c>
      <c r="AH2963" s="12">
        <v>0.8837426666666669</v>
      </c>
      <c r="AI2963" s="8">
        <v>1907.3582733812952</v>
      </c>
      <c r="AJ2963" s="11">
        <v>48132.358273379628</v>
      </c>
      <c r="AK2963" s="11">
        <v>47835</v>
      </c>
      <c r="AL2963" s="10">
        <v>297</v>
      </c>
      <c r="AM2963">
        <v>74350.600000000006</v>
      </c>
      <c r="AN2963">
        <v>0.86222400000000032</v>
      </c>
      <c r="AO2963" s="40" t="str">
        <f>E2963&amp;F2963&amp;U2963</f>
        <v>DHNHYSY-VAHYLHU</v>
      </c>
      <c r="AP2963" s="40" t="str">
        <f>_xlfn.XLOOKUP(AO2963,CrossRef!N:N,CrossRef!A:A,"NOT FOUND",0)</f>
        <v>NOT FOUND</v>
      </c>
      <c r="AQ2963" s="40" t="str">
        <f>IFERROR(_xlfn.XLOOKUP(AO2963,CrossRef!$N:$N,CrossRef!$E:$E,"Not Found"),"-")</f>
        <v>Not Found</v>
      </c>
      <c r="AR2963" s="40" t="str">
        <f>IFERROR(_xlfn.XLOOKUP(AO2963,CrossRef!$N:$N,CrossRef!$G:$G,"Not Found"),"-")</f>
        <v>Not Found</v>
      </c>
      <c r="AS2963" s="40" t="str">
        <f>IFERROR(_xlfn.XLOOKUP(AO2963,CrossRef!$N:$N,CrossRef!$H:$H,"Not Found"),"-")</f>
        <v>Not Found</v>
      </c>
    </row>
    <row r="2964" spans="1:45" hidden="1" x14ac:dyDescent="0.3">
      <c r="A2964" s="38" t="str">
        <f>E2964&amp;F2964&amp;U2964</f>
        <v>DHNHYSY-VAHYRHU</v>
      </c>
      <c r="B2964" s="38" t="str">
        <f>I2964&amp;D2964&amp;C2964</f>
        <v>EX7108</v>
      </c>
      <c r="C2964" s="38" t="str">
        <f>_xlfn.XLOOKUP(A2964,CrossRef!N:N,CrossRef!D:D,"",0)</f>
        <v/>
      </c>
      <c r="D2964" s="38" t="str">
        <f>_xlfn.XLOOKUP(A2964,CrossRef!N:N,CrossRef!C:C,"",0)</f>
        <v/>
      </c>
      <c r="E2964" s="38" t="str">
        <f>LEFT(M2964,3)</f>
        <v>DHN</v>
      </c>
      <c r="F2964" s="38" t="str">
        <f>_xlfn.TEXTAFTER(J2964,"-")</f>
        <v>HYSY-VAHY</v>
      </c>
      <c r="G2964" t="s">
        <v>2725</v>
      </c>
      <c r="H2964" t="s">
        <v>2726</v>
      </c>
      <c r="I2964" t="s">
        <v>2742</v>
      </c>
      <c r="J2964" s="7" t="s">
        <v>2579</v>
      </c>
      <c r="K2964" t="s">
        <v>2638</v>
      </c>
      <c r="L2964" t="s">
        <v>69</v>
      </c>
      <c r="M2964" t="s">
        <v>2743</v>
      </c>
      <c r="N2964" t="s">
        <v>2640</v>
      </c>
      <c r="O2964" t="s">
        <v>2653</v>
      </c>
      <c r="P2964" t="s">
        <v>2642</v>
      </c>
      <c r="Q2964" t="s">
        <v>2640</v>
      </c>
      <c r="R2964" t="s">
        <v>10129</v>
      </c>
      <c r="S2964" t="s">
        <v>2644</v>
      </c>
      <c r="T2964" t="s">
        <v>2731</v>
      </c>
      <c r="U2964" t="s">
        <v>2787</v>
      </c>
      <c r="V2964" s="7" t="s">
        <v>10130</v>
      </c>
      <c r="W2964" s="8">
        <v>30000</v>
      </c>
      <c r="X2964" t="s">
        <v>10131</v>
      </c>
      <c r="Y2964" t="s">
        <v>10132</v>
      </c>
      <c r="Z2964" s="8">
        <v>51971.6</v>
      </c>
      <c r="AA2964" s="9">
        <v>13.9</v>
      </c>
      <c r="AB2964" s="8">
        <v>77240</v>
      </c>
      <c r="AD2964" s="10">
        <v>4659227</v>
      </c>
      <c r="AE2964" s="11">
        <v>45941</v>
      </c>
      <c r="AF2964" s="8">
        <v>48483.88</v>
      </c>
      <c r="AG2964" s="8">
        <v>26512.280000000006</v>
      </c>
      <c r="AH2964" s="12">
        <v>0.8837426666666669</v>
      </c>
      <c r="AI2964" s="8">
        <v>1907.3582733812952</v>
      </c>
      <c r="AJ2964" s="11">
        <v>48132.358273379628</v>
      </c>
      <c r="AK2964" s="11">
        <v>47835</v>
      </c>
      <c r="AL2964" s="10">
        <v>297</v>
      </c>
      <c r="AM2964">
        <v>74350.600000000006</v>
      </c>
      <c r="AN2964">
        <v>0.86222400000000032</v>
      </c>
      <c r="AO2964" s="40" t="str">
        <f>E2964&amp;F2964&amp;U2964</f>
        <v>DHNHYSY-VAHYRHU</v>
      </c>
      <c r="AP2964" s="40" t="str">
        <f>_xlfn.XLOOKUP(AO2964,CrossRef!N:N,CrossRef!A:A,"NOT FOUND",0)</f>
        <v>NOT FOUND</v>
      </c>
      <c r="AQ2964" s="40" t="str">
        <f>IFERROR(_xlfn.XLOOKUP(AO2964,CrossRef!$N:$N,CrossRef!$E:$E,"Not Found"),"-")</f>
        <v>Not Found</v>
      </c>
      <c r="AR2964" s="40" t="str">
        <f>IFERROR(_xlfn.XLOOKUP(AO2964,CrossRef!$N:$N,CrossRef!$G:$G,"Not Found"),"-")</f>
        <v>Not Found</v>
      </c>
      <c r="AS2964" s="40" t="str">
        <f>IFERROR(_xlfn.XLOOKUP(AO2964,CrossRef!$N:$N,CrossRef!$H:$H,"Not Found"),"-")</f>
        <v>Not Found</v>
      </c>
    </row>
    <row r="2965" spans="1:45" hidden="1" x14ac:dyDescent="0.3">
      <c r="A2965" s="38" t="str">
        <f>E2965&amp;F2965&amp;U2965</f>
        <v>DHNHYSY-VAHYLHL</v>
      </c>
      <c r="B2965" s="38" t="str">
        <f>I2965&amp;D2965&amp;C2965</f>
        <v>EX7108</v>
      </c>
      <c r="C2965" s="38" t="str">
        <f>_xlfn.XLOOKUP(A2965,CrossRef!N:N,CrossRef!D:D,"",0)</f>
        <v/>
      </c>
      <c r="D2965" s="38" t="str">
        <f>_xlfn.XLOOKUP(A2965,CrossRef!N:N,CrossRef!C:C,"",0)</f>
        <v/>
      </c>
      <c r="E2965" s="38" t="str">
        <f>LEFT(M2965,3)</f>
        <v>DHN</v>
      </c>
      <c r="F2965" s="38" t="str">
        <f>_xlfn.TEXTAFTER(J2965,"-")</f>
        <v>HYSY-VAHY</v>
      </c>
      <c r="G2965" t="s">
        <v>2725</v>
      </c>
      <c r="H2965" t="s">
        <v>2726</v>
      </c>
      <c r="I2965" t="s">
        <v>2742</v>
      </c>
      <c r="J2965" s="7" t="s">
        <v>2579</v>
      </c>
      <c r="K2965" t="s">
        <v>2638</v>
      </c>
      <c r="L2965" t="s">
        <v>69</v>
      </c>
      <c r="M2965" t="s">
        <v>2743</v>
      </c>
      <c r="N2965" t="s">
        <v>2640</v>
      </c>
      <c r="O2965" t="s">
        <v>2653</v>
      </c>
      <c r="P2965" t="s">
        <v>2642</v>
      </c>
      <c r="Q2965" t="s">
        <v>2640</v>
      </c>
      <c r="R2965" t="s">
        <v>10133</v>
      </c>
      <c r="S2965" t="s">
        <v>2644</v>
      </c>
      <c r="T2965" t="s">
        <v>2731</v>
      </c>
      <c r="U2965" t="s">
        <v>1057</v>
      </c>
      <c r="V2965" s="7" t="s">
        <v>10134</v>
      </c>
      <c r="W2965" s="8">
        <v>30000</v>
      </c>
      <c r="X2965" t="s">
        <v>10135</v>
      </c>
      <c r="Y2965" t="s">
        <v>10136</v>
      </c>
      <c r="Z2965" s="8">
        <v>51971.6</v>
      </c>
      <c r="AA2965" s="9">
        <v>13.9</v>
      </c>
      <c r="AB2965" s="8">
        <v>77240</v>
      </c>
      <c r="AD2965" s="10">
        <v>4659199</v>
      </c>
      <c r="AE2965" s="11">
        <v>45941</v>
      </c>
      <c r="AF2965" s="8">
        <v>48483.88</v>
      </c>
      <c r="AG2965" s="8">
        <v>26512.280000000006</v>
      </c>
      <c r="AH2965" s="12">
        <v>0.8837426666666669</v>
      </c>
      <c r="AI2965" s="8">
        <v>1907.3582733812952</v>
      </c>
      <c r="AJ2965" s="11">
        <v>48132.358273379628</v>
      </c>
      <c r="AK2965" s="11">
        <v>47835</v>
      </c>
      <c r="AL2965" s="10">
        <v>297</v>
      </c>
      <c r="AM2965">
        <v>74350.600000000006</v>
      </c>
      <c r="AN2965">
        <v>0.86222400000000032</v>
      </c>
      <c r="AO2965" s="40" t="str">
        <f>E2965&amp;F2965&amp;U2965</f>
        <v>DHNHYSY-VAHYLHL</v>
      </c>
      <c r="AP2965" s="40" t="str">
        <f>_xlfn.XLOOKUP(AO2965,CrossRef!N:N,CrossRef!A:A,"NOT FOUND",0)</f>
        <v>NOT FOUND</v>
      </c>
      <c r="AQ2965" s="40" t="str">
        <f>IFERROR(_xlfn.XLOOKUP(AO2965,CrossRef!$N:$N,CrossRef!$E:$E,"Not Found"),"-")</f>
        <v>Not Found</v>
      </c>
      <c r="AR2965" s="40" t="str">
        <f>IFERROR(_xlfn.XLOOKUP(AO2965,CrossRef!$N:$N,CrossRef!$G:$G,"Not Found"),"-")</f>
        <v>Not Found</v>
      </c>
      <c r="AS2965" s="40" t="str">
        <f>IFERROR(_xlfn.XLOOKUP(AO2965,CrossRef!$N:$N,CrossRef!$H:$H,"Not Found"),"-")</f>
        <v>Not Found</v>
      </c>
    </row>
    <row r="2966" spans="1:45" hidden="1" x14ac:dyDescent="0.3">
      <c r="A2966" s="38" t="str">
        <f>E2966&amp;F2966&amp;U2966</f>
        <v>6P6HYSY-VAHY-CTB1</v>
      </c>
      <c r="B2966" s="38" t="str">
        <f>I2966&amp;D2966&amp;C2966</f>
        <v>GEX012</v>
      </c>
      <c r="C2966" s="38" t="str">
        <f>_xlfn.XLOOKUP(A2966,CrossRef!N:N,CrossRef!D:D,"",0)</f>
        <v/>
      </c>
      <c r="D2966" s="38" t="str">
        <f>_xlfn.XLOOKUP(A2966,CrossRef!N:N,CrossRef!C:C,"",0)</f>
        <v/>
      </c>
      <c r="E2966" s="38" t="str">
        <f>LEFT(M2966,3)</f>
        <v>6P6</v>
      </c>
      <c r="F2966" s="38" t="str">
        <f>_xlfn.TEXTAFTER(J2966,"-")</f>
        <v>HYSY-VAHY-CTB1</v>
      </c>
      <c r="G2966" t="s">
        <v>2635</v>
      </c>
      <c r="H2966" t="s">
        <v>2636</v>
      </c>
      <c r="I2966" t="s">
        <v>5840</v>
      </c>
      <c r="J2966" s="7" t="s">
        <v>1010</v>
      </c>
      <c r="K2966" t="s">
        <v>2638</v>
      </c>
      <c r="L2966" t="s">
        <v>2755</v>
      </c>
      <c r="M2966" t="s">
        <v>989</v>
      </c>
      <c r="N2966" t="s">
        <v>2640</v>
      </c>
      <c r="O2966" t="s">
        <v>2641</v>
      </c>
      <c r="P2966" t="s">
        <v>2642</v>
      </c>
      <c r="Q2966" t="s">
        <v>2640</v>
      </c>
      <c r="R2966" t="s">
        <v>10137</v>
      </c>
      <c r="V2966" s="7" t="s">
        <v>825</v>
      </c>
      <c r="W2966" s="8">
        <v>29700</v>
      </c>
      <c r="X2966" t="s">
        <v>10138</v>
      </c>
      <c r="Y2966" t="s">
        <v>10139</v>
      </c>
      <c r="Z2966" s="8">
        <v>2480</v>
      </c>
      <c r="AA2966" s="9">
        <v>14.81</v>
      </c>
      <c r="AB2966" s="8"/>
      <c r="AD2966" s="10">
        <v>0</v>
      </c>
      <c r="AE2966" s="11"/>
      <c r="AF2966" s="8">
        <v>0</v>
      </c>
      <c r="AG2966" s="8">
        <v>27220</v>
      </c>
      <c r="AH2966" s="12">
        <v>0.91649831649831648</v>
      </c>
      <c r="AI2966" s="8">
        <v>1837.9473328831871</v>
      </c>
      <c r="AJ2966" s="11">
        <v>48062.947332870368</v>
      </c>
      <c r="AK2966" s="11"/>
      <c r="AL2966" s="10"/>
      <c r="AO2966" s="40" t="str">
        <f>E2966&amp;F2966&amp;U2966</f>
        <v>6P6HYSY-VAHY-CTB1</v>
      </c>
      <c r="AP2966" s="40" t="str">
        <f>_xlfn.XLOOKUP(AO2966,CrossRef!N:N,CrossRef!A:A,"NOT FOUND",0)</f>
        <v>NOT FOUND</v>
      </c>
      <c r="AQ2966" s="40" t="str">
        <f>IFERROR(_xlfn.XLOOKUP(AO2966,CrossRef!$N:$N,CrossRef!$E:$E,"Not Found"),"-")</f>
        <v>Not Found</v>
      </c>
      <c r="AR2966" s="40" t="str">
        <f>IFERROR(_xlfn.XLOOKUP(AO2966,CrossRef!$N:$N,CrossRef!$G:$G,"Not Found"),"-")</f>
        <v>Not Found</v>
      </c>
      <c r="AS2966" s="40" t="str">
        <f>IFERROR(_xlfn.XLOOKUP(AO2966,CrossRef!$N:$N,CrossRef!$H:$H,"Not Found"),"-")</f>
        <v>Not Found</v>
      </c>
    </row>
    <row r="2967" spans="1:45" hidden="1" x14ac:dyDescent="0.3">
      <c r="A2967" s="38" t="str">
        <f>E2967&amp;F2967&amp;U2967</f>
        <v>6P6HYSY-VAHY-CTB2</v>
      </c>
      <c r="B2967" s="38" t="str">
        <f>I2967&amp;D2967&amp;C2967</f>
        <v>GEX012</v>
      </c>
      <c r="C2967" s="38" t="str">
        <f>_xlfn.XLOOKUP(A2967,CrossRef!N:N,CrossRef!D:D,"",0)</f>
        <v/>
      </c>
      <c r="D2967" s="38" t="str">
        <f>_xlfn.XLOOKUP(A2967,CrossRef!N:N,CrossRef!C:C,"",0)</f>
        <v/>
      </c>
      <c r="E2967" s="38" t="str">
        <f>LEFT(M2967,3)</f>
        <v>6P6</v>
      </c>
      <c r="F2967" s="38" t="str">
        <f>_xlfn.TEXTAFTER(J2967,"-")</f>
        <v>HYSY-VAHY-CTB2</v>
      </c>
      <c r="G2967" t="s">
        <v>2635</v>
      </c>
      <c r="H2967" t="s">
        <v>2636</v>
      </c>
      <c r="I2967" t="s">
        <v>5840</v>
      </c>
      <c r="J2967" s="7" t="s">
        <v>1011</v>
      </c>
      <c r="K2967" t="s">
        <v>2638</v>
      </c>
      <c r="L2967" t="s">
        <v>2755</v>
      </c>
      <c r="M2967" t="s">
        <v>989</v>
      </c>
      <c r="N2967" t="s">
        <v>2640</v>
      </c>
      <c r="O2967" t="s">
        <v>2641</v>
      </c>
      <c r="P2967" t="s">
        <v>2642</v>
      </c>
      <c r="Q2967" t="s">
        <v>2640</v>
      </c>
      <c r="R2967" t="s">
        <v>10140</v>
      </c>
      <c r="V2967" s="7" t="s">
        <v>828</v>
      </c>
      <c r="W2967" s="8">
        <v>29700</v>
      </c>
      <c r="X2967" t="s">
        <v>10141</v>
      </c>
      <c r="Y2967" t="s">
        <v>10139</v>
      </c>
      <c r="Z2967" s="8">
        <v>2480</v>
      </c>
      <c r="AA2967" s="9">
        <v>14.81</v>
      </c>
      <c r="AB2967" s="8"/>
      <c r="AD2967" s="10">
        <v>0</v>
      </c>
      <c r="AE2967" s="11"/>
      <c r="AF2967" s="8">
        <v>0</v>
      </c>
      <c r="AG2967" s="8">
        <v>27220</v>
      </c>
      <c r="AH2967" s="12">
        <v>0.91649831649831648</v>
      </c>
      <c r="AI2967" s="8">
        <v>1837.9473328831871</v>
      </c>
      <c r="AJ2967" s="11">
        <v>48062.947332870368</v>
      </c>
      <c r="AK2967" s="11"/>
      <c r="AL2967" s="10"/>
      <c r="AO2967" s="40" t="str">
        <f>E2967&amp;F2967&amp;U2967</f>
        <v>6P6HYSY-VAHY-CTB2</v>
      </c>
      <c r="AP2967" s="40" t="str">
        <f>_xlfn.XLOOKUP(AO2967,CrossRef!N:N,CrossRef!A:A,"NOT FOUND",0)</f>
        <v>NOT FOUND</v>
      </c>
      <c r="AQ2967" s="40" t="str">
        <f>IFERROR(_xlfn.XLOOKUP(AO2967,CrossRef!$N:$N,CrossRef!$E:$E,"Not Found"),"-")</f>
        <v>Not Found</v>
      </c>
      <c r="AR2967" s="40" t="str">
        <f>IFERROR(_xlfn.XLOOKUP(AO2967,CrossRef!$N:$N,CrossRef!$G:$G,"Not Found"),"-")</f>
        <v>Not Found</v>
      </c>
      <c r="AS2967" s="40" t="str">
        <f>IFERROR(_xlfn.XLOOKUP(AO2967,CrossRef!$N:$N,CrossRef!$H:$H,"Not Found"),"-")</f>
        <v>Not Found</v>
      </c>
    </row>
    <row r="2968" spans="1:45" hidden="1" x14ac:dyDescent="0.3">
      <c r="A2968" s="38" t="str">
        <f>E2968&amp;F2968&amp;U2968</f>
        <v>6P6HYSY-VAHY-CTB3</v>
      </c>
      <c r="B2968" s="38" t="str">
        <f>I2968&amp;D2968&amp;C2968</f>
        <v>GEX012</v>
      </c>
      <c r="C2968" s="38" t="str">
        <f>_xlfn.XLOOKUP(A2968,CrossRef!N:N,CrossRef!D:D,"",0)</f>
        <v/>
      </c>
      <c r="D2968" s="38" t="str">
        <f>_xlfn.XLOOKUP(A2968,CrossRef!N:N,CrossRef!C:C,"",0)</f>
        <v/>
      </c>
      <c r="E2968" s="38" t="str">
        <f>LEFT(M2968,3)</f>
        <v>6P6</v>
      </c>
      <c r="F2968" s="38" t="str">
        <f>_xlfn.TEXTAFTER(J2968,"-")</f>
        <v>HYSY-VAHY-CTB3</v>
      </c>
      <c r="G2968" t="s">
        <v>2635</v>
      </c>
      <c r="H2968" t="s">
        <v>2636</v>
      </c>
      <c r="I2968" t="s">
        <v>5840</v>
      </c>
      <c r="J2968" s="7" t="s">
        <v>1012</v>
      </c>
      <c r="K2968" t="s">
        <v>2638</v>
      </c>
      <c r="L2968" t="s">
        <v>2755</v>
      </c>
      <c r="M2968" t="s">
        <v>989</v>
      </c>
      <c r="N2968" t="s">
        <v>2640</v>
      </c>
      <c r="O2968" t="s">
        <v>2641</v>
      </c>
      <c r="P2968" t="s">
        <v>2642</v>
      </c>
      <c r="Q2968" t="s">
        <v>2640</v>
      </c>
      <c r="R2968" t="s">
        <v>10142</v>
      </c>
      <c r="V2968" s="7" t="s">
        <v>830</v>
      </c>
      <c r="W2968" s="8">
        <v>29700</v>
      </c>
      <c r="X2968" t="s">
        <v>10143</v>
      </c>
      <c r="Y2968" t="s">
        <v>10144</v>
      </c>
      <c r="Z2968" s="8">
        <v>2480</v>
      </c>
      <c r="AA2968" s="9">
        <v>14.81</v>
      </c>
      <c r="AB2968" s="8"/>
      <c r="AD2968" s="10">
        <v>0</v>
      </c>
      <c r="AE2968" s="11"/>
      <c r="AF2968" s="8">
        <v>0</v>
      </c>
      <c r="AG2968" s="8">
        <v>27220</v>
      </c>
      <c r="AH2968" s="12">
        <v>0.91649831649831648</v>
      </c>
      <c r="AI2968" s="8">
        <v>1837.9473328831871</v>
      </c>
      <c r="AJ2968" s="11">
        <v>48062.947332870368</v>
      </c>
      <c r="AK2968" s="11"/>
      <c r="AL2968" s="10"/>
      <c r="AO2968" s="40" t="str">
        <f>E2968&amp;F2968&amp;U2968</f>
        <v>6P6HYSY-VAHY-CTB3</v>
      </c>
      <c r="AP2968" s="40" t="str">
        <f>_xlfn.XLOOKUP(AO2968,CrossRef!N:N,CrossRef!A:A,"NOT FOUND",0)</f>
        <v>NOT FOUND</v>
      </c>
      <c r="AQ2968" s="40" t="str">
        <f>IFERROR(_xlfn.XLOOKUP(AO2968,CrossRef!$N:$N,CrossRef!$E:$E,"Not Found"),"-")</f>
        <v>Not Found</v>
      </c>
      <c r="AR2968" s="40" t="str">
        <f>IFERROR(_xlfn.XLOOKUP(AO2968,CrossRef!$N:$N,CrossRef!$G:$G,"Not Found"),"-")</f>
        <v>Not Found</v>
      </c>
      <c r="AS2968" s="40" t="str">
        <f>IFERROR(_xlfn.XLOOKUP(AO2968,CrossRef!$N:$N,CrossRef!$H:$H,"Not Found"),"-")</f>
        <v>Not Found</v>
      </c>
    </row>
    <row r="2969" spans="1:45" hidden="1" x14ac:dyDescent="0.3">
      <c r="A2969" s="38" t="str">
        <f>E2969&amp;F2969&amp;U2969</f>
        <v>6P6HYSY-VAHY-CTB4</v>
      </c>
      <c r="B2969" s="38" t="str">
        <f>I2969&amp;D2969&amp;C2969</f>
        <v>GEX012</v>
      </c>
      <c r="C2969" s="38" t="str">
        <f>_xlfn.XLOOKUP(A2969,CrossRef!N:N,CrossRef!D:D,"",0)</f>
        <v/>
      </c>
      <c r="D2969" s="38" t="str">
        <f>_xlfn.XLOOKUP(A2969,CrossRef!N:N,CrossRef!C:C,"",0)</f>
        <v/>
      </c>
      <c r="E2969" s="38" t="str">
        <f>LEFT(M2969,3)</f>
        <v>6P6</v>
      </c>
      <c r="F2969" s="38" t="str">
        <f>_xlfn.TEXTAFTER(J2969,"-")</f>
        <v>HYSY-VAHY-CTB4</v>
      </c>
      <c r="G2969" t="s">
        <v>2635</v>
      </c>
      <c r="H2969" t="s">
        <v>2636</v>
      </c>
      <c r="I2969" t="s">
        <v>5840</v>
      </c>
      <c r="J2969" s="7" t="s">
        <v>1013</v>
      </c>
      <c r="K2969" t="s">
        <v>2638</v>
      </c>
      <c r="L2969" t="s">
        <v>2755</v>
      </c>
      <c r="M2969" t="s">
        <v>989</v>
      </c>
      <c r="N2969" t="s">
        <v>2640</v>
      </c>
      <c r="O2969" t="s">
        <v>2641</v>
      </c>
      <c r="P2969" t="s">
        <v>2642</v>
      </c>
      <c r="Q2969" t="s">
        <v>2640</v>
      </c>
      <c r="R2969" t="s">
        <v>10145</v>
      </c>
      <c r="V2969" s="7" t="s">
        <v>832</v>
      </c>
      <c r="W2969" s="8">
        <v>29700</v>
      </c>
      <c r="X2969" t="s">
        <v>10146</v>
      </c>
      <c r="Y2969" t="s">
        <v>10144</v>
      </c>
      <c r="Z2969" s="8">
        <v>2480</v>
      </c>
      <c r="AA2969" s="9">
        <v>14.81</v>
      </c>
      <c r="AB2969" s="8"/>
      <c r="AD2969" s="10">
        <v>0</v>
      </c>
      <c r="AE2969" s="11"/>
      <c r="AF2969" s="8">
        <v>0</v>
      </c>
      <c r="AG2969" s="8">
        <v>27220</v>
      </c>
      <c r="AH2969" s="12">
        <v>0.91649831649831648</v>
      </c>
      <c r="AI2969" s="8">
        <v>1837.9473328831871</v>
      </c>
      <c r="AJ2969" s="11">
        <v>48062.947332870368</v>
      </c>
      <c r="AK2969" s="11"/>
      <c r="AL2969" s="10"/>
      <c r="AO2969" s="40" t="str">
        <f>E2969&amp;F2969&amp;U2969</f>
        <v>6P6HYSY-VAHY-CTB4</v>
      </c>
      <c r="AP2969" s="40" t="str">
        <f>_xlfn.XLOOKUP(AO2969,CrossRef!N:N,CrossRef!A:A,"NOT FOUND",0)</f>
        <v>NOT FOUND</v>
      </c>
      <c r="AQ2969" s="40" t="str">
        <f>IFERROR(_xlfn.XLOOKUP(AO2969,CrossRef!$N:$N,CrossRef!$E:$E,"Not Found"),"-")</f>
        <v>Not Found</v>
      </c>
      <c r="AR2969" s="40" t="str">
        <f>IFERROR(_xlfn.XLOOKUP(AO2969,CrossRef!$N:$N,CrossRef!$G:$G,"Not Found"),"-")</f>
        <v>Not Found</v>
      </c>
      <c r="AS2969" s="40" t="str">
        <f>IFERROR(_xlfn.XLOOKUP(AO2969,CrossRef!$N:$N,CrossRef!$H:$H,"Not Found"),"-")</f>
        <v>Not Found</v>
      </c>
    </row>
    <row r="2970" spans="1:45" hidden="1" x14ac:dyDescent="0.3">
      <c r="A2970" s="38" t="str">
        <f>E2970&amp;F2970&amp;U2970</f>
        <v>6P6HYSY-VAHY-VAAC</v>
      </c>
      <c r="B2970" s="38" t="str">
        <f>I2970&amp;D2970&amp;C2970</f>
        <v>GEX012</v>
      </c>
      <c r="C2970" s="38" t="str">
        <f>_xlfn.XLOOKUP(A2970,CrossRef!N:N,CrossRef!D:D,"",0)</f>
        <v/>
      </c>
      <c r="D2970" s="38" t="str">
        <f>_xlfn.XLOOKUP(A2970,CrossRef!N:N,CrossRef!C:C,"",0)</f>
        <v/>
      </c>
      <c r="E2970" s="38" t="str">
        <f>LEFT(M2970,3)</f>
        <v>6P6</v>
      </c>
      <c r="F2970" s="38" t="str">
        <f>_xlfn.TEXTAFTER(J2970,"-")</f>
        <v>HYSY-VAHY-VAAC</v>
      </c>
      <c r="G2970" t="s">
        <v>2635</v>
      </c>
      <c r="H2970" t="s">
        <v>2636</v>
      </c>
      <c r="I2970" t="s">
        <v>5840</v>
      </c>
      <c r="J2970" s="7" t="s">
        <v>1014</v>
      </c>
      <c r="K2970" t="s">
        <v>2638</v>
      </c>
      <c r="L2970" t="s">
        <v>2755</v>
      </c>
      <c r="M2970" t="s">
        <v>989</v>
      </c>
      <c r="N2970" t="s">
        <v>2640</v>
      </c>
      <c r="O2970" t="s">
        <v>2641</v>
      </c>
      <c r="P2970" t="s">
        <v>2642</v>
      </c>
      <c r="Q2970" t="s">
        <v>2640</v>
      </c>
      <c r="R2970" t="s">
        <v>10147</v>
      </c>
      <c r="V2970" s="7" t="s">
        <v>1420</v>
      </c>
      <c r="W2970" s="8">
        <v>29700</v>
      </c>
      <c r="X2970" t="s">
        <v>10148</v>
      </c>
      <c r="Y2970" t="s">
        <v>10149</v>
      </c>
      <c r="Z2970" s="8">
        <v>2480</v>
      </c>
      <c r="AA2970" s="9">
        <v>14.81</v>
      </c>
      <c r="AB2970" s="8"/>
      <c r="AD2970" s="10">
        <v>0</v>
      </c>
      <c r="AE2970" s="11"/>
      <c r="AF2970" s="8">
        <v>0</v>
      </c>
      <c r="AG2970" s="8">
        <v>27220</v>
      </c>
      <c r="AH2970" s="12">
        <v>0.91649831649831648</v>
      </c>
      <c r="AI2970" s="8">
        <v>1837.9473328831871</v>
      </c>
      <c r="AJ2970" s="11">
        <v>48062.947332870368</v>
      </c>
      <c r="AK2970" s="11"/>
      <c r="AL2970" s="10"/>
      <c r="AO2970" s="40" t="str">
        <f>E2970&amp;F2970&amp;U2970</f>
        <v>6P6HYSY-VAHY-VAAC</v>
      </c>
      <c r="AP2970" s="40" t="str">
        <f>_xlfn.XLOOKUP(AO2970,CrossRef!N:N,CrossRef!A:A,"NOT FOUND",0)</f>
        <v>NOT FOUND</v>
      </c>
      <c r="AQ2970" s="40" t="str">
        <f>IFERROR(_xlfn.XLOOKUP(AO2970,CrossRef!$N:$N,CrossRef!$E:$E,"Not Found"),"-")</f>
        <v>Not Found</v>
      </c>
      <c r="AR2970" s="40" t="str">
        <f>IFERROR(_xlfn.XLOOKUP(AO2970,CrossRef!$N:$N,CrossRef!$G:$G,"Not Found"),"-")</f>
        <v>Not Found</v>
      </c>
      <c r="AS2970" s="40" t="str">
        <f>IFERROR(_xlfn.XLOOKUP(AO2970,CrossRef!$N:$N,CrossRef!$H:$H,"Not Found"),"-")</f>
        <v>Not Found</v>
      </c>
    </row>
    <row r="2971" spans="1:45" hidden="1" x14ac:dyDescent="0.3">
      <c r="A2971" s="38" t="str">
        <f>E2971&amp;F2971&amp;U2971</f>
        <v>6P6HYSY-VAHY-VAAC</v>
      </c>
      <c r="B2971" s="38" t="str">
        <f>I2971&amp;D2971&amp;C2971</f>
        <v>GEX012</v>
      </c>
      <c r="C2971" s="38" t="str">
        <f>_xlfn.XLOOKUP(A2971,CrossRef!N:N,CrossRef!D:D,"",0)</f>
        <v/>
      </c>
      <c r="D2971" s="38" t="str">
        <f>_xlfn.XLOOKUP(A2971,CrossRef!N:N,CrossRef!C:C,"",0)</f>
        <v/>
      </c>
      <c r="E2971" s="38" t="str">
        <f>LEFT(M2971,3)</f>
        <v>6P6</v>
      </c>
      <c r="F2971" s="38" t="str">
        <f>_xlfn.TEXTAFTER(J2971,"-")</f>
        <v>HYSY-VAHY-VAAC</v>
      </c>
      <c r="G2971" t="s">
        <v>2635</v>
      </c>
      <c r="H2971" t="s">
        <v>2636</v>
      </c>
      <c r="I2971" t="s">
        <v>5840</v>
      </c>
      <c r="J2971" s="7" t="s">
        <v>1014</v>
      </c>
      <c r="K2971" t="s">
        <v>2638</v>
      </c>
      <c r="L2971" t="s">
        <v>2755</v>
      </c>
      <c r="M2971" t="s">
        <v>989</v>
      </c>
      <c r="N2971" t="s">
        <v>2640</v>
      </c>
      <c r="O2971" t="s">
        <v>2641</v>
      </c>
      <c r="P2971" t="s">
        <v>2642</v>
      </c>
      <c r="Q2971" t="s">
        <v>2640</v>
      </c>
      <c r="R2971" t="s">
        <v>10150</v>
      </c>
      <c r="V2971" s="7" t="s">
        <v>834</v>
      </c>
      <c r="W2971" s="8">
        <v>29700</v>
      </c>
      <c r="X2971" t="s">
        <v>10151</v>
      </c>
      <c r="Y2971" t="s">
        <v>10152</v>
      </c>
      <c r="Z2971" s="8">
        <v>2480</v>
      </c>
      <c r="AA2971" s="9">
        <v>14.81</v>
      </c>
      <c r="AB2971" s="8"/>
      <c r="AD2971" s="10">
        <v>0</v>
      </c>
      <c r="AE2971" s="11"/>
      <c r="AF2971" s="8">
        <v>0</v>
      </c>
      <c r="AG2971" s="8">
        <v>27220</v>
      </c>
      <c r="AH2971" s="12">
        <v>0.91649831649831648</v>
      </c>
      <c r="AI2971" s="8">
        <v>1837.9473328831871</v>
      </c>
      <c r="AJ2971" s="11">
        <v>48062.947332870368</v>
      </c>
      <c r="AK2971" s="11"/>
      <c r="AL2971" s="10"/>
      <c r="AO2971" s="40" t="str">
        <f>E2971&amp;F2971&amp;U2971</f>
        <v>6P6HYSY-VAHY-VAAC</v>
      </c>
      <c r="AP2971" s="40" t="str">
        <f>_xlfn.XLOOKUP(AO2971,CrossRef!N:N,CrossRef!A:A,"NOT FOUND",0)</f>
        <v>NOT FOUND</v>
      </c>
      <c r="AQ2971" s="40" t="str">
        <f>IFERROR(_xlfn.XLOOKUP(AO2971,CrossRef!$N:$N,CrossRef!$E:$E,"Not Found"),"-")</f>
        <v>Not Found</v>
      </c>
      <c r="AR2971" s="40" t="str">
        <f>IFERROR(_xlfn.XLOOKUP(AO2971,CrossRef!$N:$N,CrossRef!$G:$G,"Not Found"),"-")</f>
        <v>Not Found</v>
      </c>
      <c r="AS2971" s="40" t="str">
        <f>IFERROR(_xlfn.XLOOKUP(AO2971,CrossRef!$N:$N,CrossRef!$H:$H,"Not Found"),"-")</f>
        <v>Not Found</v>
      </c>
    </row>
    <row r="2972" spans="1:45" hidden="1" x14ac:dyDescent="0.3">
      <c r="A2972" s="38" t="str">
        <f>E2972&amp;F2972&amp;U2972</f>
        <v>340SURE-SWBR-SWBR</v>
      </c>
      <c r="B2972" s="38" t="str">
        <f>I2972&amp;D2972&amp;C2972</f>
        <v>QEX011</v>
      </c>
      <c r="C2972" s="38" t="str">
        <f>_xlfn.XLOOKUP(A2972,CrossRef!N:N,CrossRef!D:D,"",0)</f>
        <v/>
      </c>
      <c r="D2972" s="38" t="str">
        <f>_xlfn.XLOOKUP(A2972,CrossRef!N:N,CrossRef!C:C,"",0)</f>
        <v/>
      </c>
      <c r="E2972" s="38" t="str">
        <f>LEFT(M2972,3)</f>
        <v>340</v>
      </c>
      <c r="F2972" s="38" t="str">
        <f>_xlfn.TEXTAFTER(J2972,"-")</f>
        <v>SURE-SWBR-SWBR</v>
      </c>
      <c r="G2972" t="s">
        <v>2635</v>
      </c>
      <c r="H2972" t="s">
        <v>2636</v>
      </c>
      <c r="I2972" t="s">
        <v>2838</v>
      </c>
      <c r="J2972" s="7" t="s">
        <v>2582</v>
      </c>
      <c r="K2972" t="s">
        <v>2638</v>
      </c>
      <c r="L2972" t="s">
        <v>2755</v>
      </c>
      <c r="M2972" t="s">
        <v>2839</v>
      </c>
      <c r="N2972" t="s">
        <v>2640</v>
      </c>
      <c r="O2972" t="s">
        <v>2641</v>
      </c>
      <c r="P2972" t="s">
        <v>2642</v>
      </c>
      <c r="Q2972" t="s">
        <v>2640</v>
      </c>
      <c r="R2972" t="s">
        <v>10153</v>
      </c>
      <c r="S2972" t="s">
        <v>2671</v>
      </c>
      <c r="T2972" t="s">
        <v>2751</v>
      </c>
      <c r="U2972" t="s">
        <v>2657</v>
      </c>
      <c r="V2972" s="7" t="s">
        <v>841</v>
      </c>
      <c r="W2972" s="8">
        <v>33000</v>
      </c>
      <c r="X2972" t="s">
        <v>10154</v>
      </c>
      <c r="Y2972" t="s">
        <v>2759</v>
      </c>
      <c r="Z2972" s="8">
        <v>69943.199999999997</v>
      </c>
      <c r="AA2972" s="9">
        <v>13.19</v>
      </c>
      <c r="AB2972" s="8">
        <v>963605.7</v>
      </c>
      <c r="AD2972" s="10">
        <v>4702082</v>
      </c>
      <c r="AE2972" s="11">
        <v>45832</v>
      </c>
      <c r="AF2972" s="8">
        <v>64467</v>
      </c>
      <c r="AG2972" s="8">
        <v>27523.800000000003</v>
      </c>
      <c r="AH2972" s="12">
        <v>0.83405454545454549</v>
      </c>
      <c r="AI2972" s="8">
        <v>2086.7172100075818</v>
      </c>
      <c r="AJ2972" s="11">
        <v>48311.717209988426</v>
      </c>
      <c r="AK2972" s="11">
        <v>48274</v>
      </c>
      <c r="AL2972" s="10">
        <v>37</v>
      </c>
      <c r="AM2972">
        <v>96969.51</v>
      </c>
      <c r="AO2972" s="40" t="str">
        <f>E2972&amp;F2972&amp;U2972</f>
        <v>340SURE-SWBR-SWBR</v>
      </c>
      <c r="AP2972" s="40" t="str">
        <f>_xlfn.XLOOKUP(AO2972,CrossRef!N:N,CrossRef!A:A,"NOT FOUND",0)</f>
        <v>NOT FOUND</v>
      </c>
      <c r="AQ2972" s="40" t="str">
        <f>IFERROR(_xlfn.XLOOKUP(AO2972,CrossRef!$N:$N,CrossRef!$E:$E,"Not Found"),"-")</f>
        <v>Not Found</v>
      </c>
      <c r="AR2972" s="40" t="str">
        <f>IFERROR(_xlfn.XLOOKUP(AO2972,CrossRef!$N:$N,CrossRef!$G:$G,"Not Found"),"-")</f>
        <v>Not Found</v>
      </c>
      <c r="AS2972" s="40" t="str">
        <f>IFERROR(_xlfn.XLOOKUP(AO2972,CrossRef!$N:$N,CrossRef!$H:$H,"Not Found"),"-")</f>
        <v>Not Found</v>
      </c>
    </row>
    <row r="2973" spans="1:45" hidden="1" x14ac:dyDescent="0.3">
      <c r="A2973" s="38" t="str">
        <f>E2973&amp;F2973&amp;U2973</f>
        <v>DHNHYSY-VAHYRHL</v>
      </c>
      <c r="B2973" s="38" t="str">
        <f>I2973&amp;D2973&amp;C2973</f>
        <v>EX7108</v>
      </c>
      <c r="C2973" s="38" t="str">
        <f>_xlfn.XLOOKUP(A2973,CrossRef!N:N,CrossRef!D:D,"",0)</f>
        <v/>
      </c>
      <c r="D2973" s="38" t="str">
        <f>_xlfn.XLOOKUP(A2973,CrossRef!N:N,CrossRef!C:C,"",0)</f>
        <v/>
      </c>
      <c r="E2973" s="38" t="str">
        <f>LEFT(M2973,3)</f>
        <v>DHN</v>
      </c>
      <c r="F2973" s="38" t="str">
        <f>_xlfn.TEXTAFTER(J2973,"-")</f>
        <v>HYSY-VAHY</v>
      </c>
      <c r="G2973" t="s">
        <v>2725</v>
      </c>
      <c r="H2973" t="s">
        <v>2726</v>
      </c>
      <c r="I2973" t="s">
        <v>2742</v>
      </c>
      <c r="J2973" s="7" t="s">
        <v>2579</v>
      </c>
      <c r="K2973" t="s">
        <v>2638</v>
      </c>
      <c r="L2973" t="s">
        <v>69</v>
      </c>
      <c r="M2973" t="s">
        <v>2743</v>
      </c>
      <c r="N2973" t="s">
        <v>2640</v>
      </c>
      <c r="O2973" t="s">
        <v>2653</v>
      </c>
      <c r="P2973" t="s">
        <v>2642</v>
      </c>
      <c r="Q2973" t="s">
        <v>2640</v>
      </c>
      <c r="R2973" t="s">
        <v>10155</v>
      </c>
      <c r="S2973" t="s">
        <v>2644</v>
      </c>
      <c r="T2973" t="s">
        <v>2731</v>
      </c>
      <c r="U2973" t="s">
        <v>2782</v>
      </c>
      <c r="V2973" s="7" t="s">
        <v>10156</v>
      </c>
      <c r="W2973" s="8">
        <v>30000</v>
      </c>
      <c r="X2973" t="s">
        <v>10157</v>
      </c>
      <c r="Y2973" t="s">
        <v>10158</v>
      </c>
      <c r="Z2973" s="8">
        <v>51971.6</v>
      </c>
      <c r="AA2973" s="9">
        <v>13.9</v>
      </c>
      <c r="AB2973" s="8">
        <v>77240</v>
      </c>
      <c r="AD2973" s="10">
        <v>4869790</v>
      </c>
      <c r="AE2973" s="11">
        <v>46075</v>
      </c>
      <c r="AF2973" s="8">
        <v>49889.9</v>
      </c>
      <c r="AG2973" s="8">
        <v>27918.299999999996</v>
      </c>
      <c r="AH2973" s="12">
        <v>0.93060999999999983</v>
      </c>
      <c r="AI2973" s="8">
        <v>2008.510791366906</v>
      </c>
      <c r="AJ2973" s="11">
        <v>48233.510791354165</v>
      </c>
      <c r="AK2973" s="11">
        <v>47920</v>
      </c>
      <c r="AL2973" s="10">
        <v>313</v>
      </c>
      <c r="AM2973">
        <v>75532.100000000006</v>
      </c>
      <c r="AN2973">
        <v>0.85474000000000017</v>
      </c>
      <c r="AO2973" s="40" t="str">
        <f>E2973&amp;F2973&amp;U2973</f>
        <v>DHNHYSY-VAHYRHL</v>
      </c>
      <c r="AP2973" s="40" t="str">
        <f>_xlfn.XLOOKUP(AO2973,CrossRef!N:N,CrossRef!A:A,"NOT FOUND",0)</f>
        <v>NOT FOUND</v>
      </c>
      <c r="AQ2973" s="40" t="str">
        <f>IFERROR(_xlfn.XLOOKUP(AO2973,CrossRef!$N:$N,CrossRef!$E:$E,"Not Found"),"-")</f>
        <v>Not Found</v>
      </c>
      <c r="AR2973" s="40" t="str">
        <f>IFERROR(_xlfn.XLOOKUP(AO2973,CrossRef!$N:$N,CrossRef!$G:$G,"Not Found"),"-")</f>
        <v>Not Found</v>
      </c>
      <c r="AS2973" s="40" t="str">
        <f>IFERROR(_xlfn.XLOOKUP(AO2973,CrossRef!$N:$N,CrossRef!$H:$H,"Not Found"),"-")</f>
        <v>Not Found</v>
      </c>
    </row>
    <row r="2974" spans="1:45" hidden="1" x14ac:dyDescent="0.3">
      <c r="A2974" s="38" t="str">
        <f>E2974&amp;F2974&amp;U2974</f>
        <v>340HYSY-VAHY-VAACRH</v>
      </c>
      <c r="B2974" s="38" t="str">
        <f>I2974&amp;D2974&amp;C2974</f>
        <v>QEX010</v>
      </c>
      <c r="C2974" s="38" t="str">
        <f>_xlfn.XLOOKUP(A2974,CrossRef!N:N,CrossRef!D:D,"",0)</f>
        <v/>
      </c>
      <c r="D2974" s="38" t="str">
        <f>_xlfn.XLOOKUP(A2974,CrossRef!N:N,CrossRef!C:C,"",0)</f>
        <v/>
      </c>
      <c r="E2974" s="38" t="str">
        <f>LEFT(M2974,3)</f>
        <v>340</v>
      </c>
      <c r="F2974" s="38" t="str">
        <f>_xlfn.TEXTAFTER(J2974,"-")</f>
        <v>HYSY-VAHY-VAAC</v>
      </c>
      <c r="G2974" t="s">
        <v>2635</v>
      </c>
      <c r="H2974" t="s">
        <v>2636</v>
      </c>
      <c r="I2974" t="s">
        <v>2754</v>
      </c>
      <c r="J2974" s="7" t="s">
        <v>833</v>
      </c>
      <c r="K2974" t="s">
        <v>2638</v>
      </c>
      <c r="L2974" t="s">
        <v>2755</v>
      </c>
      <c r="M2974" t="s">
        <v>2756</v>
      </c>
      <c r="N2974" t="s">
        <v>2652</v>
      </c>
      <c r="O2974" t="s">
        <v>2641</v>
      </c>
      <c r="P2974" t="s">
        <v>2642</v>
      </c>
      <c r="Q2974" t="s">
        <v>2662</v>
      </c>
      <c r="R2974" t="s">
        <v>10159</v>
      </c>
      <c r="S2974" t="s">
        <v>2655</v>
      </c>
      <c r="T2974" t="s">
        <v>3430</v>
      </c>
      <c r="U2974" t="s">
        <v>63</v>
      </c>
      <c r="V2974" s="7" t="s">
        <v>1420</v>
      </c>
      <c r="W2974" s="8">
        <v>29700</v>
      </c>
      <c r="X2974" t="s">
        <v>10160</v>
      </c>
      <c r="Y2974" t="s">
        <v>4701</v>
      </c>
      <c r="Z2974" s="8">
        <v>67445</v>
      </c>
      <c r="AA2974" s="9">
        <v>9.0399999999999991</v>
      </c>
      <c r="AB2974" s="8">
        <v>62482.55</v>
      </c>
      <c r="AD2974" s="10">
        <v>4715298</v>
      </c>
      <c r="AE2974" s="11">
        <v>46055</v>
      </c>
      <c r="AF2974" s="8">
        <v>66742</v>
      </c>
      <c r="AG2974" s="8">
        <v>28997</v>
      </c>
      <c r="AH2974" s="12">
        <v>0.97632996632996638</v>
      </c>
      <c r="AI2974" s="8">
        <v>3207.6327433628321</v>
      </c>
      <c r="AJ2974" s="11">
        <v>49432.632743368056</v>
      </c>
      <c r="AK2974" s="11">
        <v>48784</v>
      </c>
      <c r="AL2974" s="10">
        <v>648</v>
      </c>
      <c r="AM2974">
        <v>90578.36</v>
      </c>
      <c r="AO2974" s="40" t="str">
        <f>E2974&amp;F2974&amp;U2974</f>
        <v>340HYSY-VAHY-VAACRH</v>
      </c>
      <c r="AP2974" s="40" t="str">
        <f>_xlfn.XLOOKUP(AO2974,CrossRef!N:N,CrossRef!A:A,"NOT FOUND",0)</f>
        <v>NOT FOUND</v>
      </c>
      <c r="AQ2974" s="40" t="str">
        <f>IFERROR(_xlfn.XLOOKUP(AO2974,CrossRef!$N:$N,CrossRef!$E:$E,"Not Found"),"-")</f>
        <v>Not Found</v>
      </c>
      <c r="AR2974" s="40" t="str">
        <f>IFERROR(_xlfn.XLOOKUP(AO2974,CrossRef!$N:$N,CrossRef!$G:$G,"Not Found"),"-")</f>
        <v>Not Found</v>
      </c>
      <c r="AS2974" s="40" t="str">
        <f>IFERROR(_xlfn.XLOOKUP(AO2974,CrossRef!$N:$N,CrossRef!$H:$H,"Not Found"),"-")</f>
        <v>Not Found</v>
      </c>
    </row>
    <row r="2975" spans="1:45" hidden="1" x14ac:dyDescent="0.3">
      <c r="A2975" s="38" t="str">
        <f>E2975&amp;F2975&amp;U2975</f>
        <v>ELZUCRG-TCFS-TCFLLH</v>
      </c>
      <c r="B2975" s="38" t="str">
        <f>I2975&amp;D2975&amp;C2975</f>
        <v>EX71284028LT</v>
      </c>
      <c r="C2975" s="38" t="str">
        <f>_xlfn.XLOOKUP(A2975,CrossRef!N:N,CrossRef!D:D,"",0)</f>
        <v>LT</v>
      </c>
      <c r="D2975" s="38" t="str">
        <f>_xlfn.XLOOKUP(A2975,CrossRef!N:N,CrossRef!C:C,"",0)</f>
        <v>4028</v>
      </c>
      <c r="E2975" s="38" t="str">
        <f>LEFT(M2975,3)</f>
        <v>ELZ</v>
      </c>
      <c r="F2975" s="38" t="str">
        <f>_xlfn.TEXTAFTER(J2975,"-")</f>
        <v>UCRG-TCFS-TCFL</v>
      </c>
      <c r="G2975" t="s">
        <v>2725</v>
      </c>
      <c r="H2975" t="s">
        <v>2726</v>
      </c>
      <c r="I2975" t="s">
        <v>2936</v>
      </c>
      <c r="J2975" s="7" t="s">
        <v>2583</v>
      </c>
      <c r="K2975" t="s">
        <v>2638</v>
      </c>
      <c r="L2975" t="s">
        <v>2728</v>
      </c>
      <c r="M2975" t="s">
        <v>2937</v>
      </c>
      <c r="N2975" t="s">
        <v>2640</v>
      </c>
      <c r="O2975" t="s">
        <v>2803</v>
      </c>
      <c r="P2975" t="s">
        <v>2642</v>
      </c>
      <c r="Q2975" t="s">
        <v>2640</v>
      </c>
      <c r="R2975" t="s">
        <v>10161</v>
      </c>
      <c r="S2975" t="s">
        <v>2671</v>
      </c>
      <c r="T2975" t="s">
        <v>2767</v>
      </c>
      <c r="U2975" t="s">
        <v>59</v>
      </c>
      <c r="V2975" s="7" t="s">
        <v>2584</v>
      </c>
      <c r="W2975" s="8">
        <v>52000</v>
      </c>
      <c r="X2975" t="s">
        <v>10162</v>
      </c>
      <c r="Y2975" t="s">
        <v>10163</v>
      </c>
      <c r="Z2975" s="8">
        <v>22566.400000000001</v>
      </c>
      <c r="AA2975" s="9">
        <v>14.49</v>
      </c>
      <c r="AB2975" s="8">
        <v>440738.24</v>
      </c>
      <c r="AD2975" s="10">
        <v>0</v>
      </c>
      <c r="AE2975" s="11"/>
      <c r="AF2975" s="8">
        <v>0</v>
      </c>
      <c r="AG2975" s="8">
        <v>29433.599999999999</v>
      </c>
      <c r="AH2975" s="12">
        <v>0.56603076923076923</v>
      </c>
      <c r="AI2975" s="8">
        <v>2031.3043478260868</v>
      </c>
      <c r="AJ2975" s="11">
        <v>48256.304347835649</v>
      </c>
      <c r="AK2975" s="11"/>
      <c r="AL2975" s="10"/>
      <c r="AO2975" s="40" t="str">
        <f>E2975&amp;F2975&amp;U2975</f>
        <v>ELZUCRG-TCFS-TCFLLH</v>
      </c>
      <c r="AP2975" s="40" t="str">
        <f>_xlfn.XLOOKUP(AO2975,CrossRef!N:N,CrossRef!A:A,"NOT FOUND",0)</f>
        <v>ELZ4028LT</v>
      </c>
      <c r="AQ2975" s="40">
        <f>IFERROR(_xlfn.XLOOKUP(AO2975,CrossRef!$N:$N,CrossRef!$E:$E,"Not Found"),"-")</f>
        <v>6040</v>
      </c>
      <c r="AR2975" s="40" t="str">
        <f>IFERROR(_xlfn.XLOOKUP(AO2975,CrossRef!$N:$N,CrossRef!$G:$G,"Not Found"),"-")</f>
        <v>4028 - TRACK FRAME</v>
      </c>
      <c r="AS2975" s="40" t="str">
        <f>IFERROR(_xlfn.XLOOKUP(AO2975,CrossRef!$N:$N,CrossRef!$H:$H,"Not Found"),"-")</f>
        <v>LT - LEFT</v>
      </c>
    </row>
    <row r="2976" spans="1:45" hidden="1" x14ac:dyDescent="0.3">
      <c r="A2976" s="38" t="str">
        <f>E2976&amp;F2976&amp;U2976</f>
        <v>ELZUCRG-TCFS-TCFRRH</v>
      </c>
      <c r="B2976" s="38" t="str">
        <f>I2976&amp;D2976&amp;C2976</f>
        <v>EX71284028RI</v>
      </c>
      <c r="C2976" s="38" t="str">
        <f>_xlfn.XLOOKUP(A2976,CrossRef!N:N,CrossRef!D:D,"",0)</f>
        <v>RI</v>
      </c>
      <c r="D2976" s="38" t="str">
        <f>_xlfn.XLOOKUP(A2976,CrossRef!N:N,CrossRef!C:C,"",0)</f>
        <v>4028</v>
      </c>
      <c r="E2976" s="38" t="str">
        <f>LEFT(M2976,3)</f>
        <v>ELZ</v>
      </c>
      <c r="F2976" s="38" t="str">
        <f>_xlfn.TEXTAFTER(J2976,"-")</f>
        <v>UCRG-TCFS-TCFR</v>
      </c>
      <c r="G2976" t="s">
        <v>2725</v>
      </c>
      <c r="H2976" t="s">
        <v>2726</v>
      </c>
      <c r="I2976" t="s">
        <v>2936</v>
      </c>
      <c r="J2976" s="7" t="s">
        <v>2585</v>
      </c>
      <c r="K2976" t="s">
        <v>2638</v>
      </c>
      <c r="L2976" t="s">
        <v>2728</v>
      </c>
      <c r="M2976" t="s">
        <v>2937</v>
      </c>
      <c r="N2976" t="s">
        <v>2640</v>
      </c>
      <c r="O2976" t="s">
        <v>2803</v>
      </c>
      <c r="P2976" t="s">
        <v>2642</v>
      </c>
      <c r="Q2976" t="s">
        <v>2640</v>
      </c>
      <c r="R2976" t="s">
        <v>10164</v>
      </c>
      <c r="S2976" t="s">
        <v>2671</v>
      </c>
      <c r="T2976" t="s">
        <v>2767</v>
      </c>
      <c r="U2976" t="s">
        <v>63</v>
      </c>
      <c r="V2976" s="7" t="s">
        <v>2586</v>
      </c>
      <c r="W2976" s="8">
        <v>52000</v>
      </c>
      <c r="X2976" t="s">
        <v>10165</v>
      </c>
      <c r="Y2976" t="s">
        <v>10163</v>
      </c>
      <c r="Z2976" s="8">
        <v>22566.400000000001</v>
      </c>
      <c r="AA2976" s="9">
        <v>14.49</v>
      </c>
      <c r="AB2976" s="8">
        <v>440738.24</v>
      </c>
      <c r="AD2976" s="10">
        <v>0</v>
      </c>
      <c r="AE2976" s="11"/>
      <c r="AF2976" s="8">
        <v>0</v>
      </c>
      <c r="AG2976" s="8">
        <v>29433.599999999999</v>
      </c>
      <c r="AH2976" s="12">
        <v>0.56603076923076923</v>
      </c>
      <c r="AI2976" s="8">
        <v>2031.3043478260868</v>
      </c>
      <c r="AJ2976" s="11">
        <v>48256.304347835649</v>
      </c>
      <c r="AK2976" s="11"/>
      <c r="AL2976" s="10"/>
      <c r="AO2976" s="40" t="str">
        <f>E2976&amp;F2976&amp;U2976</f>
        <v>ELZUCRG-TCFS-TCFRRH</v>
      </c>
      <c r="AP2976" s="40" t="str">
        <f>_xlfn.XLOOKUP(AO2976,CrossRef!N:N,CrossRef!A:A,"NOT FOUND",0)</f>
        <v>ELZ4028RI</v>
      </c>
      <c r="AQ2976" s="40">
        <f>IFERROR(_xlfn.XLOOKUP(AO2976,CrossRef!$N:$N,CrossRef!$E:$E,"Not Found"),"-")</f>
        <v>6040</v>
      </c>
      <c r="AR2976" s="40" t="str">
        <f>IFERROR(_xlfn.XLOOKUP(AO2976,CrossRef!$N:$N,CrossRef!$G:$G,"Not Found"),"-")</f>
        <v>4028 - TRACK FRAME</v>
      </c>
      <c r="AS2976" s="40" t="str">
        <f>IFERROR(_xlfn.XLOOKUP(AO2976,CrossRef!$N:$N,CrossRef!$H:$H,"Not Found"),"-")</f>
        <v>RI - RIGHT</v>
      </c>
    </row>
    <row r="2977" spans="1:45" hidden="1" x14ac:dyDescent="0.3">
      <c r="A2977" s="38" t="str">
        <f>E2977&amp;F2977&amp;U2977</f>
        <v>HCMUCRG-TCFS-TCFLLH</v>
      </c>
      <c r="B2977" s="38" t="str">
        <f>I2977&amp;D2977&amp;C2977</f>
        <v>EX71154028LT</v>
      </c>
      <c r="C2977" s="38" t="str">
        <f>_xlfn.XLOOKUP(A2977,CrossRef!N:N,CrossRef!D:D,"",0)</f>
        <v>LT</v>
      </c>
      <c r="D2977" s="38" t="str">
        <f>_xlfn.XLOOKUP(A2977,CrossRef!N:N,CrossRef!C:C,"",0)</f>
        <v>4028</v>
      </c>
      <c r="E2977" s="38" t="str">
        <f>LEFT(M2977,3)</f>
        <v>HCM</v>
      </c>
      <c r="F2977" s="38" t="str">
        <f>_xlfn.TEXTAFTER(J2977,"-")</f>
        <v>UCRG-TCFS-TCFL</v>
      </c>
      <c r="G2977" t="s">
        <v>2725</v>
      </c>
      <c r="H2977" t="s">
        <v>2726</v>
      </c>
      <c r="I2977" t="s">
        <v>2832</v>
      </c>
      <c r="J2977" s="7" t="s">
        <v>2587</v>
      </c>
      <c r="K2977" t="s">
        <v>2668</v>
      </c>
      <c r="L2977" t="s">
        <v>75</v>
      </c>
      <c r="M2977" t="s">
        <v>2833</v>
      </c>
      <c r="N2977" t="s">
        <v>2640</v>
      </c>
      <c r="O2977" t="s">
        <v>2803</v>
      </c>
      <c r="P2977" t="s">
        <v>2642</v>
      </c>
      <c r="Q2977" t="s">
        <v>2640</v>
      </c>
      <c r="R2977" t="s">
        <v>10166</v>
      </c>
      <c r="S2977" t="s">
        <v>2671</v>
      </c>
      <c r="T2977" t="s">
        <v>2767</v>
      </c>
      <c r="U2977" t="s">
        <v>59</v>
      </c>
      <c r="V2977" s="7" t="s">
        <v>2588</v>
      </c>
      <c r="W2977" s="8">
        <v>36000</v>
      </c>
      <c r="X2977" t="s">
        <v>10167</v>
      </c>
      <c r="Y2977" t="s">
        <v>10168</v>
      </c>
      <c r="Z2977" s="8">
        <v>41257</v>
      </c>
      <c r="AA2977" s="9">
        <v>14.67</v>
      </c>
      <c r="AB2977" s="8">
        <v>519360</v>
      </c>
      <c r="AD2977" s="10">
        <v>4746934</v>
      </c>
      <c r="AE2977" s="11">
        <v>45820</v>
      </c>
      <c r="AF2977" s="8">
        <v>35312.5</v>
      </c>
      <c r="AG2977" s="8">
        <v>30055.5</v>
      </c>
      <c r="AH2977" s="12">
        <v>0.83487500000000003</v>
      </c>
      <c r="AI2977" s="8">
        <v>2048.7730061349694</v>
      </c>
      <c r="AJ2977" s="11">
        <v>48273.773006134259</v>
      </c>
      <c r="AK2977" s="11">
        <v>48221</v>
      </c>
      <c r="AL2977" s="10">
        <v>52</v>
      </c>
      <c r="AM2977">
        <v>70538.320000000007</v>
      </c>
      <c r="AN2977">
        <v>0.97849500000000023</v>
      </c>
      <c r="AO2977" s="40" t="str">
        <f>E2977&amp;F2977&amp;U2977</f>
        <v>HCMUCRG-TCFS-TCFLLH</v>
      </c>
      <c r="AP2977" s="40" t="str">
        <f>_xlfn.XLOOKUP(AO2977,CrossRef!N:N,CrossRef!A:A,"NOT FOUND",0)</f>
        <v>HCM4028LT</v>
      </c>
      <c r="AQ2977" s="40" t="str">
        <f>IFERROR(_xlfn.XLOOKUP(AO2977,CrossRef!$N:$N,CrossRef!$E:$E,"Not Found"),"-")</f>
        <v>EX2500</v>
      </c>
      <c r="AR2977" s="40" t="str">
        <f>IFERROR(_xlfn.XLOOKUP(AO2977,CrossRef!$N:$N,CrossRef!$G:$G,"Not Found"),"-")</f>
        <v>4028 - TRACK FRAME</v>
      </c>
      <c r="AS2977" s="40" t="str">
        <f>IFERROR(_xlfn.XLOOKUP(AO2977,CrossRef!$N:$N,CrossRef!$H:$H,"Not Found"),"-")</f>
        <v>LT - LEFT</v>
      </c>
    </row>
    <row r="2978" spans="1:45" hidden="1" x14ac:dyDescent="0.3">
      <c r="A2978" s="38" t="str">
        <f>E2978&amp;F2978&amp;U2978</f>
        <v>HCMUCRG-TCFS-TCFRRH</v>
      </c>
      <c r="B2978" s="38" t="str">
        <f>I2978&amp;D2978&amp;C2978</f>
        <v>EX71154028RI</v>
      </c>
      <c r="C2978" s="38" t="str">
        <f>_xlfn.XLOOKUP(A2978,CrossRef!N:N,CrossRef!D:D,"",0)</f>
        <v>RI</v>
      </c>
      <c r="D2978" s="38" t="str">
        <f>_xlfn.XLOOKUP(A2978,CrossRef!N:N,CrossRef!C:C,"",0)</f>
        <v>4028</v>
      </c>
      <c r="E2978" s="38" t="str">
        <f>LEFT(M2978,3)</f>
        <v>HCM</v>
      </c>
      <c r="F2978" s="38" t="str">
        <f>_xlfn.TEXTAFTER(J2978,"-")</f>
        <v>UCRG-TCFS-TCFR</v>
      </c>
      <c r="G2978" t="s">
        <v>2725</v>
      </c>
      <c r="H2978" t="s">
        <v>2726</v>
      </c>
      <c r="I2978" t="s">
        <v>2832</v>
      </c>
      <c r="J2978" s="7" t="s">
        <v>2589</v>
      </c>
      <c r="K2978" t="s">
        <v>2668</v>
      </c>
      <c r="L2978" t="s">
        <v>75</v>
      </c>
      <c r="M2978" t="s">
        <v>2833</v>
      </c>
      <c r="N2978" t="s">
        <v>2640</v>
      </c>
      <c r="O2978" t="s">
        <v>2803</v>
      </c>
      <c r="P2978" t="s">
        <v>2642</v>
      </c>
      <c r="Q2978" t="s">
        <v>2640</v>
      </c>
      <c r="R2978" t="s">
        <v>10169</v>
      </c>
      <c r="S2978" t="s">
        <v>2671</v>
      </c>
      <c r="T2978" t="s">
        <v>2767</v>
      </c>
      <c r="U2978" t="s">
        <v>63</v>
      </c>
      <c r="V2978" s="7" t="s">
        <v>2590</v>
      </c>
      <c r="W2978" s="8">
        <v>36000</v>
      </c>
      <c r="X2978" t="s">
        <v>10170</v>
      </c>
      <c r="Y2978" t="s">
        <v>10168</v>
      </c>
      <c r="Z2978" s="8">
        <v>41257</v>
      </c>
      <c r="AA2978" s="9">
        <v>14.67</v>
      </c>
      <c r="AB2978" s="8">
        <v>519360</v>
      </c>
      <c r="AD2978" s="10">
        <v>4746852</v>
      </c>
      <c r="AE2978" s="11">
        <v>45820</v>
      </c>
      <c r="AF2978" s="8">
        <v>35312.5</v>
      </c>
      <c r="AG2978" s="8">
        <v>30055.5</v>
      </c>
      <c r="AH2978" s="12">
        <v>0.83487500000000003</v>
      </c>
      <c r="AI2978" s="8">
        <v>2048.7730061349694</v>
      </c>
      <c r="AJ2978" s="11">
        <v>48273.773006134259</v>
      </c>
      <c r="AK2978" s="11">
        <v>48221</v>
      </c>
      <c r="AL2978" s="10">
        <v>52</v>
      </c>
      <c r="AM2978">
        <v>70538.320000000007</v>
      </c>
      <c r="AN2978">
        <v>0.97849500000000023</v>
      </c>
      <c r="AO2978" s="40" t="str">
        <f>E2978&amp;F2978&amp;U2978</f>
        <v>HCMUCRG-TCFS-TCFRRH</v>
      </c>
      <c r="AP2978" s="40" t="str">
        <f>_xlfn.XLOOKUP(AO2978,CrossRef!N:N,CrossRef!A:A,"NOT FOUND",0)</f>
        <v>HCM4028RI</v>
      </c>
      <c r="AQ2978" s="40" t="str">
        <f>IFERROR(_xlfn.XLOOKUP(AO2978,CrossRef!$N:$N,CrossRef!$E:$E,"Not Found"),"-")</f>
        <v>EX2500</v>
      </c>
      <c r="AR2978" s="40" t="str">
        <f>IFERROR(_xlfn.XLOOKUP(AO2978,CrossRef!$N:$N,CrossRef!$G:$G,"Not Found"),"-")</f>
        <v>4028 - TRACK FRAME</v>
      </c>
      <c r="AS2978" s="40" t="str">
        <f>IFERROR(_xlfn.XLOOKUP(AO2978,CrossRef!$N:$N,CrossRef!$H:$H,"Not Found"),"-")</f>
        <v>RI - RIGHT</v>
      </c>
    </row>
    <row r="2979" spans="1:45" hidden="1" x14ac:dyDescent="0.3">
      <c r="A2979" s="38" t="str">
        <f>E2979&amp;F2979&amp;U2979</f>
        <v>6P6SURE-SWBR-SWBR</v>
      </c>
      <c r="B2979" s="38" t="str">
        <f>I2979&amp;D2979&amp;C2979</f>
        <v>GEX01200</v>
      </c>
      <c r="C2979" s="38" t="str">
        <f>_xlfn.XLOOKUP(A2979,CrossRef!N:N,CrossRef!D:D,"",0)</f>
        <v>00</v>
      </c>
      <c r="D2979" s="38" t="str">
        <f>_xlfn.XLOOKUP(A2979,CrossRef!N:N,CrossRef!C:C,"",0)</f>
        <v/>
      </c>
      <c r="E2979" s="38" t="str">
        <f>LEFT(M2979,3)</f>
        <v>6P6</v>
      </c>
      <c r="F2979" s="38" t="str">
        <f>_xlfn.TEXTAFTER(J2979,"-")</f>
        <v>SURE-SWBR-SWBR</v>
      </c>
      <c r="G2979" t="s">
        <v>2635</v>
      </c>
      <c r="H2979" t="s">
        <v>2636</v>
      </c>
      <c r="I2979" t="s">
        <v>5840</v>
      </c>
      <c r="J2979" s="7" t="s">
        <v>1016</v>
      </c>
      <c r="K2979" t="s">
        <v>2638</v>
      </c>
      <c r="L2979" t="s">
        <v>2755</v>
      </c>
      <c r="M2979" t="s">
        <v>989</v>
      </c>
      <c r="N2979" t="s">
        <v>2640</v>
      </c>
      <c r="O2979" t="s">
        <v>2641</v>
      </c>
      <c r="P2979" t="s">
        <v>2642</v>
      </c>
      <c r="Q2979" t="s">
        <v>2640</v>
      </c>
      <c r="R2979" t="s">
        <v>10171</v>
      </c>
      <c r="V2979" s="7" t="s">
        <v>841</v>
      </c>
      <c r="W2979" s="8">
        <v>33000</v>
      </c>
      <c r="X2979" t="s">
        <v>10172</v>
      </c>
      <c r="Y2979" t="s">
        <v>10173</v>
      </c>
      <c r="Z2979" s="8">
        <v>2480</v>
      </c>
      <c r="AA2979" s="9">
        <v>14.81</v>
      </c>
      <c r="AB2979" s="8"/>
      <c r="AD2979" s="10">
        <v>0</v>
      </c>
      <c r="AE2979" s="11"/>
      <c r="AF2979" s="8">
        <v>0</v>
      </c>
      <c r="AG2979" s="8">
        <v>30520</v>
      </c>
      <c r="AH2979" s="12">
        <v>0.92484848484848481</v>
      </c>
      <c r="AI2979" s="8">
        <v>2060.7697501688049</v>
      </c>
      <c r="AJ2979" s="11">
        <v>48285.769750150466</v>
      </c>
      <c r="AK2979" s="11"/>
      <c r="AL2979" s="10"/>
      <c r="AO2979" s="40" t="str">
        <f>E2979&amp;F2979&amp;U2979</f>
        <v>6P6SURE-SWBR-SWBR</v>
      </c>
      <c r="AP2979" s="40" t="str">
        <f>_xlfn.XLOOKUP(AO2979,CrossRef!N:N,CrossRef!A:A,"NOT FOUND",0)</f>
        <v>6P600</v>
      </c>
      <c r="AQ2979" s="40">
        <f>IFERROR(_xlfn.XLOOKUP(AO2979,CrossRef!$N:$N,CrossRef!$E:$E,"Not Found"),"-")</f>
        <v>6060</v>
      </c>
      <c r="AR2979" s="40">
        <f>IFERROR(_xlfn.XLOOKUP(AO2979,CrossRef!$N:$N,CrossRef!$G:$G,"Not Found"),"-")</f>
        <v>0</v>
      </c>
      <c r="AS2979" s="40" t="str">
        <f>IFERROR(_xlfn.XLOOKUP(AO2979,CrossRef!$N:$N,CrossRef!$H:$H,"Not Found"),"-")</f>
        <v>00 - (NONE)</v>
      </c>
    </row>
    <row r="2980" spans="1:45" hidden="1" x14ac:dyDescent="0.3">
      <c r="A2980" s="38" t="str">
        <f>E2980&amp;F2980&amp;U2980</f>
        <v>6P6UCRG-FIDV-FIDL</v>
      </c>
      <c r="B2980" s="38" t="str">
        <f>I2980&amp;D2980&amp;C2980</f>
        <v>GEX012</v>
      </c>
      <c r="C2980" s="38" t="str">
        <f>_xlfn.XLOOKUP(A2980,CrossRef!N:N,CrossRef!D:D,"",0)</f>
        <v/>
      </c>
      <c r="D2980" s="38" t="str">
        <f>_xlfn.XLOOKUP(A2980,CrossRef!N:N,CrossRef!C:C,"",0)</f>
        <v/>
      </c>
      <c r="E2980" s="38" t="str">
        <f>LEFT(M2980,3)</f>
        <v>6P6</v>
      </c>
      <c r="F2980" s="38" t="str">
        <f>_xlfn.TEXTAFTER(J2980,"-")</f>
        <v>UCRG-FIDV-FIDL</v>
      </c>
      <c r="G2980" t="s">
        <v>2635</v>
      </c>
      <c r="H2980" t="s">
        <v>2636</v>
      </c>
      <c r="I2980" t="s">
        <v>5840</v>
      </c>
      <c r="J2980" s="7" t="s">
        <v>995</v>
      </c>
      <c r="K2980" t="s">
        <v>2638</v>
      </c>
      <c r="L2980" t="s">
        <v>2755</v>
      </c>
      <c r="M2980" t="s">
        <v>989</v>
      </c>
      <c r="N2980" t="s">
        <v>2640</v>
      </c>
      <c r="O2980" t="s">
        <v>2641</v>
      </c>
      <c r="P2980" t="s">
        <v>2642</v>
      </c>
      <c r="Q2980" t="s">
        <v>2640</v>
      </c>
      <c r="R2980" t="s">
        <v>10174</v>
      </c>
      <c r="V2980" s="7" t="s">
        <v>566</v>
      </c>
      <c r="W2980" s="8">
        <v>33000</v>
      </c>
      <c r="X2980" t="s">
        <v>10175</v>
      </c>
      <c r="Y2980" t="s">
        <v>10176</v>
      </c>
      <c r="Z2980" s="8">
        <v>2480</v>
      </c>
      <c r="AA2980" s="9">
        <v>14.81</v>
      </c>
      <c r="AB2980" s="8"/>
      <c r="AD2980" s="10">
        <v>0</v>
      </c>
      <c r="AE2980" s="11"/>
      <c r="AF2980" s="8">
        <v>0</v>
      </c>
      <c r="AG2980" s="8">
        <v>30520</v>
      </c>
      <c r="AH2980" s="12">
        <v>0.92484848484848481</v>
      </c>
      <c r="AI2980" s="8">
        <v>2060.7697501688049</v>
      </c>
      <c r="AJ2980" s="11">
        <v>48285.769750150466</v>
      </c>
      <c r="AK2980" s="11"/>
      <c r="AL2980" s="10"/>
      <c r="AO2980" s="40" t="str">
        <f>E2980&amp;F2980&amp;U2980</f>
        <v>6P6UCRG-FIDV-FIDL</v>
      </c>
      <c r="AP2980" s="40" t="str">
        <f>_xlfn.XLOOKUP(AO2980,CrossRef!N:N,CrossRef!A:A,"NOT FOUND",0)</f>
        <v>NOT FOUND</v>
      </c>
      <c r="AQ2980" s="40" t="str">
        <f>IFERROR(_xlfn.XLOOKUP(AO2980,CrossRef!$N:$N,CrossRef!$E:$E,"Not Found"),"-")</f>
        <v>Not Found</v>
      </c>
      <c r="AR2980" s="40" t="str">
        <f>IFERROR(_xlfn.XLOOKUP(AO2980,CrossRef!$N:$N,CrossRef!$G:$G,"Not Found"),"-")</f>
        <v>Not Found</v>
      </c>
      <c r="AS2980" s="40" t="str">
        <f>IFERROR(_xlfn.XLOOKUP(AO2980,CrossRef!$N:$N,CrossRef!$H:$H,"Not Found"),"-")</f>
        <v>Not Found</v>
      </c>
    </row>
    <row r="2981" spans="1:45" hidden="1" x14ac:dyDescent="0.3">
      <c r="A2981" s="38" t="str">
        <f>E2981&amp;F2981&amp;U2981</f>
        <v>6P6UCRG-FIDV-FIDR</v>
      </c>
      <c r="B2981" s="38" t="str">
        <f>I2981&amp;D2981&amp;C2981</f>
        <v>GEX012</v>
      </c>
      <c r="C2981" s="38" t="str">
        <f>_xlfn.XLOOKUP(A2981,CrossRef!N:N,CrossRef!D:D,"",0)</f>
        <v/>
      </c>
      <c r="D2981" s="38" t="str">
        <f>_xlfn.XLOOKUP(A2981,CrossRef!N:N,CrossRef!C:C,"",0)</f>
        <v/>
      </c>
      <c r="E2981" s="38" t="str">
        <f>LEFT(M2981,3)</f>
        <v>6P6</v>
      </c>
      <c r="F2981" s="38" t="str">
        <f>_xlfn.TEXTAFTER(J2981,"-")</f>
        <v>UCRG-FIDV-FIDR</v>
      </c>
      <c r="G2981" t="s">
        <v>2635</v>
      </c>
      <c r="H2981" t="s">
        <v>2636</v>
      </c>
      <c r="I2981" t="s">
        <v>5840</v>
      </c>
      <c r="J2981" s="7" t="s">
        <v>994</v>
      </c>
      <c r="K2981" t="s">
        <v>2638</v>
      </c>
      <c r="L2981" t="s">
        <v>2755</v>
      </c>
      <c r="M2981" t="s">
        <v>989</v>
      </c>
      <c r="N2981" t="s">
        <v>2640</v>
      </c>
      <c r="O2981" t="s">
        <v>2641</v>
      </c>
      <c r="P2981" t="s">
        <v>2642</v>
      </c>
      <c r="Q2981" t="s">
        <v>2640</v>
      </c>
      <c r="R2981" t="s">
        <v>10177</v>
      </c>
      <c r="V2981" s="7" t="s">
        <v>564</v>
      </c>
      <c r="W2981" s="8">
        <v>33000</v>
      </c>
      <c r="X2981" t="s">
        <v>10178</v>
      </c>
      <c r="Y2981" t="s">
        <v>10176</v>
      </c>
      <c r="Z2981" s="8">
        <v>2480</v>
      </c>
      <c r="AA2981" s="9">
        <v>14.81</v>
      </c>
      <c r="AB2981" s="8"/>
      <c r="AD2981" s="10">
        <v>0</v>
      </c>
      <c r="AE2981" s="11"/>
      <c r="AF2981" s="8">
        <v>0</v>
      </c>
      <c r="AG2981" s="8">
        <v>30520</v>
      </c>
      <c r="AH2981" s="12">
        <v>0.92484848484848481</v>
      </c>
      <c r="AI2981" s="8">
        <v>2060.7697501688049</v>
      </c>
      <c r="AJ2981" s="11">
        <v>48285.769750150466</v>
      </c>
      <c r="AK2981" s="11"/>
      <c r="AL2981" s="10"/>
      <c r="AO2981" s="40" t="str">
        <f>E2981&amp;F2981&amp;U2981</f>
        <v>6P6UCRG-FIDV-FIDR</v>
      </c>
      <c r="AP2981" s="40" t="str">
        <f>_xlfn.XLOOKUP(AO2981,CrossRef!N:N,CrossRef!A:A,"NOT FOUND",0)</f>
        <v>NOT FOUND</v>
      </c>
      <c r="AQ2981" s="40" t="str">
        <f>IFERROR(_xlfn.XLOOKUP(AO2981,CrossRef!$N:$N,CrossRef!$E:$E,"Not Found"),"-")</f>
        <v>Not Found</v>
      </c>
      <c r="AR2981" s="40" t="str">
        <f>IFERROR(_xlfn.XLOOKUP(AO2981,CrossRef!$N:$N,CrossRef!$G:$G,"Not Found"),"-")</f>
        <v>Not Found</v>
      </c>
      <c r="AS2981" s="40" t="str">
        <f>IFERROR(_xlfn.XLOOKUP(AO2981,CrossRef!$N:$N,CrossRef!$H:$H,"Not Found"),"-")</f>
        <v>Not Found</v>
      </c>
    </row>
    <row r="2982" spans="1:45" hidden="1" x14ac:dyDescent="0.3">
      <c r="A2982" s="38" t="str">
        <f>E2982&amp;F2982&amp;U2982</f>
        <v>HCMIMAT-SICK</v>
      </c>
      <c r="B2982" s="38" t="str">
        <f>I2982&amp;D2982&amp;C2982</f>
        <v>EX7172</v>
      </c>
      <c r="C2982" s="38" t="str">
        <f>_xlfn.XLOOKUP(A2982,CrossRef!N:N,CrossRef!D:D,"",0)</f>
        <v/>
      </c>
      <c r="D2982" s="38" t="str">
        <f>_xlfn.XLOOKUP(A2982,CrossRef!N:N,CrossRef!C:C,"",0)</f>
        <v/>
      </c>
      <c r="E2982" s="38" t="str">
        <f>LEFT(M2982,3)</f>
        <v>HCM</v>
      </c>
      <c r="F2982" s="38" t="str">
        <f>_xlfn.TEXTAFTER(J2982,"-")</f>
        <v>IMAT-SICK</v>
      </c>
      <c r="G2982" t="s">
        <v>2648</v>
      </c>
      <c r="H2982" t="s">
        <v>2649</v>
      </c>
      <c r="I2982" t="s">
        <v>3065</v>
      </c>
      <c r="J2982" s="7" t="s">
        <v>2591</v>
      </c>
      <c r="K2982" t="s">
        <v>2668</v>
      </c>
      <c r="L2982" t="s">
        <v>2959</v>
      </c>
      <c r="M2982" t="s">
        <v>3066</v>
      </c>
      <c r="N2982" t="s">
        <v>2640</v>
      </c>
      <c r="O2982" t="s">
        <v>3054</v>
      </c>
      <c r="P2982" t="s">
        <v>2642</v>
      </c>
      <c r="Q2982" t="s">
        <v>2640</v>
      </c>
      <c r="R2982" t="s">
        <v>10179</v>
      </c>
      <c r="S2982" t="s">
        <v>2671</v>
      </c>
      <c r="T2982" t="s">
        <v>2835</v>
      </c>
      <c r="U2982" t="s">
        <v>2657</v>
      </c>
      <c r="V2982" s="7" t="s">
        <v>2592</v>
      </c>
      <c r="W2982" s="8">
        <v>48000</v>
      </c>
      <c r="X2982" t="s">
        <v>10180</v>
      </c>
      <c r="Y2982" t="s">
        <v>10181</v>
      </c>
      <c r="Z2982" s="8">
        <v>16387.599999999999</v>
      </c>
      <c r="AA2982" s="9">
        <v>15.16</v>
      </c>
      <c r="AB2982" s="8">
        <v>248300</v>
      </c>
      <c r="AD2982" s="10">
        <v>0</v>
      </c>
      <c r="AE2982" s="11"/>
      <c r="AF2982" s="8"/>
      <c r="AG2982" s="8">
        <v>31612.400000000001</v>
      </c>
      <c r="AH2982" s="12">
        <v>0.65859166666666669</v>
      </c>
      <c r="AI2982" s="8">
        <v>2085.2506596306071</v>
      </c>
      <c r="AJ2982" s="11">
        <v>48310.250659641206</v>
      </c>
      <c r="AK2982" s="11">
        <v>47951</v>
      </c>
      <c r="AL2982" s="10">
        <v>359</v>
      </c>
      <c r="AM2982">
        <v>42553.759999999995</v>
      </c>
      <c r="AO2982" s="40" t="str">
        <f>E2982&amp;F2982&amp;U2982</f>
        <v>HCMIMAT-SICK</v>
      </c>
      <c r="AP2982" s="40" t="str">
        <f>_xlfn.XLOOKUP(AO2982,CrossRef!N:N,CrossRef!A:A,"NOT FOUND",0)</f>
        <v>NOT FOUND</v>
      </c>
      <c r="AQ2982" s="40" t="str">
        <f>IFERROR(_xlfn.XLOOKUP(AO2982,CrossRef!$N:$N,CrossRef!$E:$E,"Not Found"),"-")</f>
        <v>Not Found</v>
      </c>
      <c r="AR2982" s="40" t="str">
        <f>IFERROR(_xlfn.XLOOKUP(AO2982,CrossRef!$N:$N,CrossRef!$G:$G,"Not Found"),"-")</f>
        <v>Not Found</v>
      </c>
      <c r="AS2982" s="40" t="str">
        <f>IFERROR(_xlfn.XLOOKUP(AO2982,CrossRef!$N:$N,CrossRef!$H:$H,"Not Found"),"-")</f>
        <v>Not Found</v>
      </c>
    </row>
    <row r="2983" spans="1:45" hidden="1" x14ac:dyDescent="0.3">
      <c r="A2983" s="38" t="str">
        <f>E2983&amp;F2983&amp;U2983</f>
        <v>HCMUCRG-TCFSLH</v>
      </c>
      <c r="B2983" s="38" t="str">
        <f>I2983&amp;D2983&amp;C2983</f>
        <v>EX7172</v>
      </c>
      <c r="C2983" s="38" t="str">
        <f>_xlfn.XLOOKUP(A2983,CrossRef!N:N,CrossRef!D:D,"",0)</f>
        <v/>
      </c>
      <c r="D2983" s="38" t="str">
        <f>_xlfn.XLOOKUP(A2983,CrossRef!N:N,CrossRef!C:C,"",0)</f>
        <v/>
      </c>
      <c r="E2983" s="38" t="str">
        <f>LEFT(M2983,3)</f>
        <v>HCM</v>
      </c>
      <c r="F2983" s="38" t="str">
        <f>_xlfn.TEXTAFTER(J2983,"-")</f>
        <v>UCRG-TCFS</v>
      </c>
      <c r="G2983" t="s">
        <v>2648</v>
      </c>
      <c r="H2983" t="s">
        <v>2649</v>
      </c>
      <c r="I2983" t="s">
        <v>3065</v>
      </c>
      <c r="J2983" s="7" t="s">
        <v>2593</v>
      </c>
      <c r="K2983" t="s">
        <v>2668</v>
      </c>
      <c r="L2983" t="s">
        <v>2959</v>
      </c>
      <c r="M2983" t="s">
        <v>3066</v>
      </c>
      <c r="N2983" t="s">
        <v>2640</v>
      </c>
      <c r="O2983" t="s">
        <v>3054</v>
      </c>
      <c r="P2983" t="s">
        <v>2642</v>
      </c>
      <c r="Q2983" t="s">
        <v>2640</v>
      </c>
      <c r="R2983" t="s">
        <v>10182</v>
      </c>
      <c r="S2983" t="s">
        <v>2671</v>
      </c>
      <c r="T2983" t="s">
        <v>2767</v>
      </c>
      <c r="U2983" t="s">
        <v>59</v>
      </c>
      <c r="V2983" s="7" t="s">
        <v>2594</v>
      </c>
      <c r="W2983" s="8">
        <v>48000</v>
      </c>
      <c r="X2983" t="s">
        <v>10183</v>
      </c>
      <c r="Y2983" t="s">
        <v>10184</v>
      </c>
      <c r="Z2983" s="8">
        <v>16387.599999999999</v>
      </c>
      <c r="AA2983" s="9">
        <v>15.16</v>
      </c>
      <c r="AB2983" s="8">
        <v>350560</v>
      </c>
      <c r="AD2983" s="10">
        <v>0</v>
      </c>
      <c r="AE2983" s="11"/>
      <c r="AF2983" s="8"/>
      <c r="AG2983" s="8">
        <v>31612.400000000001</v>
      </c>
      <c r="AH2983" s="12">
        <v>0.65859166666666669</v>
      </c>
      <c r="AI2983" s="8">
        <v>2085.2506596306071</v>
      </c>
      <c r="AJ2983" s="11">
        <v>48310.250659641206</v>
      </c>
      <c r="AK2983" s="11">
        <v>47951</v>
      </c>
      <c r="AL2983" s="10">
        <v>359</v>
      </c>
      <c r="AM2983">
        <v>42553.759999999995</v>
      </c>
      <c r="AO2983" s="40" t="str">
        <f>E2983&amp;F2983&amp;U2983</f>
        <v>HCMUCRG-TCFSLH</v>
      </c>
      <c r="AP2983" s="40" t="str">
        <f>_xlfn.XLOOKUP(AO2983,CrossRef!N:N,CrossRef!A:A,"NOT FOUND",0)</f>
        <v>NOT FOUND</v>
      </c>
      <c r="AQ2983" s="40" t="str">
        <f>IFERROR(_xlfn.XLOOKUP(AO2983,CrossRef!$N:$N,CrossRef!$E:$E,"Not Found"),"-")</f>
        <v>Not Found</v>
      </c>
      <c r="AR2983" s="40" t="str">
        <f>IFERROR(_xlfn.XLOOKUP(AO2983,CrossRef!$N:$N,CrossRef!$G:$G,"Not Found"),"-")</f>
        <v>Not Found</v>
      </c>
      <c r="AS2983" s="40" t="str">
        <f>IFERROR(_xlfn.XLOOKUP(AO2983,CrossRef!$N:$N,CrossRef!$H:$H,"Not Found"),"-")</f>
        <v>Not Found</v>
      </c>
    </row>
    <row r="2984" spans="1:45" hidden="1" x14ac:dyDescent="0.3">
      <c r="A2984" s="38" t="str">
        <f>E2984&amp;F2984&amp;U2984</f>
        <v>HCMUCRG-TCFSRH</v>
      </c>
      <c r="B2984" s="38" t="str">
        <f>I2984&amp;D2984&amp;C2984</f>
        <v>EX7172</v>
      </c>
      <c r="C2984" s="38" t="str">
        <f>_xlfn.XLOOKUP(A2984,CrossRef!N:N,CrossRef!D:D,"",0)</f>
        <v/>
      </c>
      <c r="D2984" s="38" t="str">
        <f>_xlfn.XLOOKUP(A2984,CrossRef!N:N,CrossRef!C:C,"",0)</f>
        <v/>
      </c>
      <c r="E2984" s="38" t="str">
        <f>LEFT(M2984,3)</f>
        <v>HCM</v>
      </c>
      <c r="F2984" s="38" t="str">
        <f>_xlfn.TEXTAFTER(J2984,"-")</f>
        <v>UCRG-TCFS</v>
      </c>
      <c r="G2984" t="s">
        <v>2648</v>
      </c>
      <c r="H2984" t="s">
        <v>2649</v>
      </c>
      <c r="I2984" t="s">
        <v>3065</v>
      </c>
      <c r="J2984" s="7" t="s">
        <v>2593</v>
      </c>
      <c r="K2984" t="s">
        <v>2668</v>
      </c>
      <c r="L2984" t="s">
        <v>2959</v>
      </c>
      <c r="M2984" t="s">
        <v>3066</v>
      </c>
      <c r="N2984" t="s">
        <v>2640</v>
      </c>
      <c r="O2984" t="s">
        <v>3054</v>
      </c>
      <c r="P2984" t="s">
        <v>2642</v>
      </c>
      <c r="Q2984" t="s">
        <v>2640</v>
      </c>
      <c r="R2984" t="s">
        <v>10185</v>
      </c>
      <c r="S2984" t="s">
        <v>2671</v>
      </c>
      <c r="T2984" t="s">
        <v>2767</v>
      </c>
      <c r="U2984" t="s">
        <v>63</v>
      </c>
      <c r="V2984" s="7" t="s">
        <v>10186</v>
      </c>
      <c r="W2984" s="8">
        <v>48000</v>
      </c>
      <c r="X2984" t="s">
        <v>10187</v>
      </c>
      <c r="Y2984" t="s">
        <v>10184</v>
      </c>
      <c r="Z2984" s="8">
        <v>16387.599999999999</v>
      </c>
      <c r="AA2984" s="9">
        <v>15.16</v>
      </c>
      <c r="AB2984" s="8">
        <v>350560</v>
      </c>
      <c r="AD2984" s="10">
        <v>0</v>
      </c>
      <c r="AE2984" s="11"/>
      <c r="AF2984" s="8"/>
      <c r="AG2984" s="8">
        <v>31612.400000000001</v>
      </c>
      <c r="AH2984" s="12">
        <v>0.65859166666666669</v>
      </c>
      <c r="AI2984" s="8">
        <v>2085.2506596306071</v>
      </c>
      <c r="AJ2984" s="11">
        <v>48310.250659641206</v>
      </c>
      <c r="AK2984" s="11">
        <v>47951</v>
      </c>
      <c r="AL2984" s="10">
        <v>359</v>
      </c>
      <c r="AM2984">
        <v>42553.759999999995</v>
      </c>
      <c r="AO2984" s="40" t="str">
        <f>E2984&amp;F2984&amp;U2984</f>
        <v>HCMUCRG-TCFSRH</v>
      </c>
      <c r="AP2984" s="40" t="str">
        <f>_xlfn.XLOOKUP(AO2984,CrossRef!N:N,CrossRef!A:A,"NOT FOUND",0)</f>
        <v>NOT FOUND</v>
      </c>
      <c r="AQ2984" s="40" t="str">
        <f>IFERROR(_xlfn.XLOOKUP(AO2984,CrossRef!$N:$N,CrossRef!$E:$E,"Not Found"),"-")</f>
        <v>Not Found</v>
      </c>
      <c r="AR2984" s="40" t="str">
        <f>IFERROR(_xlfn.XLOOKUP(AO2984,CrossRef!$N:$N,CrossRef!$G:$G,"Not Found"),"-")</f>
        <v>Not Found</v>
      </c>
      <c r="AS2984" s="40" t="str">
        <f>IFERROR(_xlfn.XLOOKUP(AO2984,CrossRef!$N:$N,CrossRef!$H:$H,"Not Found"),"-")</f>
        <v>Not Found</v>
      </c>
    </row>
    <row r="2985" spans="1:45" hidden="1" x14ac:dyDescent="0.3">
      <c r="A2985" s="38" t="str">
        <f>E2985&amp;F2985&amp;U2985</f>
        <v>HCMSURE-SWBR</v>
      </c>
      <c r="B2985" s="38" t="str">
        <f>I2985&amp;D2985&amp;C2985</f>
        <v>EX7052</v>
      </c>
      <c r="C2985" s="38" t="str">
        <f>_xlfn.XLOOKUP(A2985,CrossRef!N:N,CrossRef!D:D,"",0)</f>
        <v/>
      </c>
      <c r="D2985" s="38" t="str">
        <f>_xlfn.XLOOKUP(A2985,CrossRef!N:N,CrossRef!C:C,"",0)</f>
        <v/>
      </c>
      <c r="E2985" s="38" t="str">
        <f>LEFT(M2985,3)</f>
        <v>HCM</v>
      </c>
      <c r="F2985" s="38" t="str">
        <f>_xlfn.TEXTAFTER(J2985,"-")</f>
        <v>SURE-SWBR</v>
      </c>
      <c r="G2985" t="s">
        <v>2648</v>
      </c>
      <c r="H2985" t="s">
        <v>2649</v>
      </c>
      <c r="I2985" t="s">
        <v>3774</v>
      </c>
      <c r="J2985" s="7" t="s">
        <v>2595</v>
      </c>
      <c r="K2985" t="s">
        <v>2668</v>
      </c>
      <c r="L2985" t="s">
        <v>224</v>
      </c>
      <c r="M2985" t="s">
        <v>3775</v>
      </c>
      <c r="N2985" t="s">
        <v>2640</v>
      </c>
      <c r="O2985" t="s">
        <v>2653</v>
      </c>
      <c r="P2985" t="s">
        <v>2642</v>
      </c>
      <c r="Q2985" t="s">
        <v>2640</v>
      </c>
      <c r="R2985" t="s">
        <v>10188</v>
      </c>
      <c r="S2985" t="s">
        <v>2671</v>
      </c>
      <c r="T2985" t="s">
        <v>2751</v>
      </c>
      <c r="U2985" t="s">
        <v>2657</v>
      </c>
      <c r="V2985" s="7" t="s">
        <v>874</v>
      </c>
      <c r="W2985" s="8">
        <v>35000</v>
      </c>
      <c r="X2985" t="s">
        <v>10189</v>
      </c>
      <c r="Y2985" t="s">
        <v>10190</v>
      </c>
      <c r="Z2985" s="8">
        <v>43135.9</v>
      </c>
      <c r="AA2985" s="9">
        <v>5.94</v>
      </c>
      <c r="AB2985" s="8">
        <v>99248.08</v>
      </c>
      <c r="AD2985" s="10">
        <v>4683170</v>
      </c>
      <c r="AE2985" s="11">
        <v>45783</v>
      </c>
      <c r="AF2985" s="8">
        <v>40062.800000000003</v>
      </c>
      <c r="AG2985" s="8">
        <v>31926.9</v>
      </c>
      <c r="AH2985" s="12">
        <v>0.91219714285714293</v>
      </c>
      <c r="AI2985" s="8">
        <v>5374.8989898989894</v>
      </c>
      <c r="AJ2985" s="11">
        <v>51599.898989895832</v>
      </c>
      <c r="AK2985" s="11">
        <v>50386</v>
      </c>
      <c r="AL2985" s="10">
        <v>1213</v>
      </c>
      <c r="AM2985">
        <v>67852.240000000005</v>
      </c>
      <c r="AN2985">
        <v>0.79398400000000002</v>
      </c>
      <c r="AO2985" s="40" t="str">
        <f>E2985&amp;F2985&amp;U2985</f>
        <v>HCMSURE-SWBR</v>
      </c>
      <c r="AP2985" s="40" t="str">
        <f>_xlfn.XLOOKUP(AO2985,CrossRef!N:N,CrossRef!A:A,"NOT FOUND",0)</f>
        <v>NOT FOUND</v>
      </c>
      <c r="AQ2985" s="40" t="str">
        <f>IFERROR(_xlfn.XLOOKUP(AO2985,CrossRef!$N:$N,CrossRef!$E:$E,"Not Found"),"-")</f>
        <v>Not Found</v>
      </c>
      <c r="AR2985" s="40" t="str">
        <f>IFERROR(_xlfn.XLOOKUP(AO2985,CrossRef!$N:$N,CrossRef!$G:$G,"Not Found"),"-")</f>
        <v>Not Found</v>
      </c>
      <c r="AS2985" s="40" t="str">
        <f>IFERROR(_xlfn.XLOOKUP(AO2985,CrossRef!$N:$N,CrossRef!$H:$H,"Not Found"),"-")</f>
        <v>Not Found</v>
      </c>
    </row>
    <row r="2986" spans="1:45" hidden="1" x14ac:dyDescent="0.3">
      <c r="A2986" s="38" t="str">
        <f>E2986&amp;F2986&amp;U2986</f>
        <v>170SURE-SWBR</v>
      </c>
      <c r="B2986" s="38" t="str">
        <f>I2986&amp;D2986&amp;C2986</f>
        <v>EX7090</v>
      </c>
      <c r="C2986" s="38" t="str">
        <f>_xlfn.XLOOKUP(A2986,CrossRef!N:N,CrossRef!D:D,"",0)</f>
        <v/>
      </c>
      <c r="D2986" s="38" t="str">
        <f>_xlfn.XLOOKUP(A2986,CrossRef!N:N,CrossRef!C:C,"",0)</f>
        <v/>
      </c>
      <c r="E2986" s="38" t="str">
        <f>LEFT(M2986,3)</f>
        <v>170</v>
      </c>
      <c r="F2986" s="38" t="str">
        <f>_xlfn.TEXTAFTER(J2986,"-")</f>
        <v>SURE-SWBR</v>
      </c>
      <c r="G2986" t="s">
        <v>2725</v>
      </c>
      <c r="H2986" t="s">
        <v>2726</v>
      </c>
      <c r="I2986" t="s">
        <v>2930</v>
      </c>
      <c r="J2986" s="7" t="s">
        <v>2596</v>
      </c>
      <c r="K2986" t="s">
        <v>2638</v>
      </c>
      <c r="L2986" t="s">
        <v>2728</v>
      </c>
      <c r="M2986" t="s">
        <v>2931</v>
      </c>
      <c r="N2986" t="s">
        <v>2640</v>
      </c>
      <c r="O2986" t="s">
        <v>2653</v>
      </c>
      <c r="P2986" t="s">
        <v>2642</v>
      </c>
      <c r="Q2986" t="s">
        <v>2640</v>
      </c>
      <c r="R2986" t="s">
        <v>10191</v>
      </c>
      <c r="S2986" t="s">
        <v>2671</v>
      </c>
      <c r="T2986" t="s">
        <v>2751</v>
      </c>
      <c r="U2986" t="s">
        <v>2657</v>
      </c>
      <c r="V2986" s="7" t="s">
        <v>874</v>
      </c>
      <c r="W2986" s="8">
        <v>35000</v>
      </c>
      <c r="X2986" t="s">
        <v>10192</v>
      </c>
      <c r="Y2986" t="s">
        <v>2753</v>
      </c>
      <c r="Z2986" s="8">
        <v>68606</v>
      </c>
      <c r="AA2986" s="9">
        <v>12.6</v>
      </c>
      <c r="AB2986" s="8">
        <v>516708.06</v>
      </c>
      <c r="AD2986" s="10">
        <v>4455446</v>
      </c>
      <c r="AE2986" s="11">
        <v>45989</v>
      </c>
      <c r="AF2986" s="8">
        <v>65796.7</v>
      </c>
      <c r="AG2986" s="8">
        <v>32190.699999999997</v>
      </c>
      <c r="AH2986" s="12">
        <v>0.91973428571428562</v>
      </c>
      <c r="AI2986" s="8">
        <v>2554.8174603174602</v>
      </c>
      <c r="AJ2986" s="11">
        <v>48779.817460300925</v>
      </c>
      <c r="AK2986" s="11">
        <v>48835</v>
      </c>
      <c r="AL2986" s="10">
        <v>-56</v>
      </c>
      <c r="AM2986">
        <v>101492</v>
      </c>
      <c r="AN2986">
        <v>1.0198657142857144</v>
      </c>
      <c r="AO2986" s="40" t="str">
        <f>E2986&amp;F2986&amp;U2986</f>
        <v>170SURE-SWBR</v>
      </c>
      <c r="AP2986" s="40" t="str">
        <f>_xlfn.XLOOKUP(AO2986,CrossRef!N:N,CrossRef!A:A,"NOT FOUND",0)</f>
        <v>NOT FOUND</v>
      </c>
      <c r="AQ2986" s="40" t="str">
        <f>IFERROR(_xlfn.XLOOKUP(AO2986,CrossRef!$N:$N,CrossRef!$E:$E,"Not Found"),"-")</f>
        <v>Not Found</v>
      </c>
      <c r="AR2986" s="40" t="str">
        <f>IFERROR(_xlfn.XLOOKUP(AO2986,CrossRef!$N:$N,CrossRef!$G:$G,"Not Found"),"-")</f>
        <v>Not Found</v>
      </c>
      <c r="AS2986" s="40" t="str">
        <f>IFERROR(_xlfn.XLOOKUP(AO2986,CrossRef!$N:$N,CrossRef!$H:$H,"Not Found"),"-")</f>
        <v>Not Found</v>
      </c>
    </row>
    <row r="2987" spans="1:45" hidden="1" x14ac:dyDescent="0.3">
      <c r="A2987" s="38" t="str">
        <f>E2987&amp;F2987&amp;U2987</f>
        <v>HCMIMAT-SICK</v>
      </c>
      <c r="B2987" s="38" t="str">
        <f>I2987&amp;D2987&amp;C2987</f>
        <v>EX7173</v>
      </c>
      <c r="C2987" s="38" t="str">
        <f>_xlfn.XLOOKUP(A2987,CrossRef!N:N,CrossRef!D:D,"",0)</f>
        <v/>
      </c>
      <c r="D2987" s="38" t="str">
        <f>_xlfn.XLOOKUP(A2987,CrossRef!N:N,CrossRef!C:C,"",0)</f>
        <v/>
      </c>
      <c r="E2987" s="38" t="str">
        <f>LEFT(M2987,3)</f>
        <v>HCM</v>
      </c>
      <c r="F2987" s="38" t="str">
        <f>_xlfn.TEXTAFTER(J2987,"-")</f>
        <v>IMAT-SICK</v>
      </c>
      <c r="G2987" t="s">
        <v>2648</v>
      </c>
      <c r="H2987" t="s">
        <v>2649</v>
      </c>
      <c r="I2987" t="s">
        <v>3221</v>
      </c>
      <c r="J2987" s="7" t="s">
        <v>2597</v>
      </c>
      <c r="K2987" t="s">
        <v>2668</v>
      </c>
      <c r="L2987" t="s">
        <v>2959</v>
      </c>
      <c r="M2987" t="s">
        <v>3222</v>
      </c>
      <c r="N2987" t="s">
        <v>2640</v>
      </c>
      <c r="O2987" t="s">
        <v>3054</v>
      </c>
      <c r="P2987" t="s">
        <v>2642</v>
      </c>
      <c r="Q2987" t="s">
        <v>2640</v>
      </c>
      <c r="R2987" t="s">
        <v>10193</v>
      </c>
      <c r="S2987" t="s">
        <v>2671</v>
      </c>
      <c r="T2987" t="s">
        <v>2835</v>
      </c>
      <c r="U2987" t="s">
        <v>2657</v>
      </c>
      <c r="V2987" s="7" t="s">
        <v>2592</v>
      </c>
      <c r="W2987" s="8">
        <v>48000</v>
      </c>
      <c r="X2987" t="s">
        <v>10194</v>
      </c>
      <c r="Y2987" t="s">
        <v>10181</v>
      </c>
      <c r="Z2987" s="8">
        <v>13474.8</v>
      </c>
      <c r="AA2987" s="9">
        <v>12.75</v>
      </c>
      <c r="AB2987" s="8">
        <v>248300</v>
      </c>
      <c r="AD2987" s="10">
        <v>0</v>
      </c>
      <c r="AE2987" s="11"/>
      <c r="AF2987" s="8"/>
      <c r="AG2987" s="8">
        <v>34525.199999999997</v>
      </c>
      <c r="AH2987" s="12">
        <v>0.71927499999999989</v>
      </c>
      <c r="AI2987" s="8">
        <v>2707.8588235294114</v>
      </c>
      <c r="AJ2987" s="11">
        <v>48932.858823530092</v>
      </c>
      <c r="AK2987" s="11">
        <v>48438</v>
      </c>
      <c r="AL2987" s="10">
        <v>494</v>
      </c>
      <c r="AM2987">
        <v>41690.550000000003</v>
      </c>
      <c r="AO2987" s="40" t="str">
        <f>E2987&amp;F2987&amp;U2987</f>
        <v>HCMIMAT-SICK</v>
      </c>
      <c r="AP2987" s="40" t="str">
        <f>_xlfn.XLOOKUP(AO2987,CrossRef!N:N,CrossRef!A:A,"NOT FOUND",0)</f>
        <v>NOT FOUND</v>
      </c>
      <c r="AQ2987" s="40" t="str">
        <f>IFERROR(_xlfn.XLOOKUP(AO2987,CrossRef!$N:$N,CrossRef!$E:$E,"Not Found"),"-")</f>
        <v>Not Found</v>
      </c>
      <c r="AR2987" s="40" t="str">
        <f>IFERROR(_xlfn.XLOOKUP(AO2987,CrossRef!$N:$N,CrossRef!$G:$G,"Not Found"),"-")</f>
        <v>Not Found</v>
      </c>
      <c r="AS2987" s="40" t="str">
        <f>IFERROR(_xlfn.XLOOKUP(AO2987,CrossRef!$N:$N,CrossRef!$H:$H,"Not Found"),"-")</f>
        <v>Not Found</v>
      </c>
    </row>
    <row r="2988" spans="1:45" hidden="1" x14ac:dyDescent="0.3">
      <c r="A2988" s="38" t="str">
        <f>E2988&amp;F2988&amp;U2988</f>
        <v>HCMUCRG-TCFSLH</v>
      </c>
      <c r="B2988" s="38" t="str">
        <f>I2988&amp;D2988&amp;C2988</f>
        <v>EX7173</v>
      </c>
      <c r="C2988" s="38" t="str">
        <f>_xlfn.XLOOKUP(A2988,CrossRef!N:N,CrossRef!D:D,"",0)</f>
        <v/>
      </c>
      <c r="D2988" s="38" t="str">
        <f>_xlfn.XLOOKUP(A2988,CrossRef!N:N,CrossRef!C:C,"",0)</f>
        <v/>
      </c>
      <c r="E2988" s="38" t="str">
        <f>LEFT(M2988,3)</f>
        <v>HCM</v>
      </c>
      <c r="F2988" s="38" t="str">
        <f>_xlfn.TEXTAFTER(J2988,"-")</f>
        <v>UCRG-TCFS</v>
      </c>
      <c r="G2988" t="s">
        <v>2648</v>
      </c>
      <c r="H2988" t="s">
        <v>2649</v>
      </c>
      <c r="I2988" t="s">
        <v>3221</v>
      </c>
      <c r="J2988" s="7" t="s">
        <v>2598</v>
      </c>
      <c r="K2988" t="s">
        <v>2668</v>
      </c>
      <c r="L2988" t="s">
        <v>2959</v>
      </c>
      <c r="M2988" t="s">
        <v>3222</v>
      </c>
      <c r="N2988" t="s">
        <v>2640</v>
      </c>
      <c r="O2988" t="s">
        <v>3054</v>
      </c>
      <c r="P2988" t="s">
        <v>2642</v>
      </c>
      <c r="Q2988" t="s">
        <v>2640</v>
      </c>
      <c r="R2988" t="s">
        <v>10195</v>
      </c>
      <c r="S2988" t="s">
        <v>2671</v>
      </c>
      <c r="T2988" t="s">
        <v>2767</v>
      </c>
      <c r="U2988" t="s">
        <v>59</v>
      </c>
      <c r="V2988" s="7" t="s">
        <v>2594</v>
      </c>
      <c r="W2988" s="8">
        <v>48000</v>
      </c>
      <c r="X2988" t="s">
        <v>10196</v>
      </c>
      <c r="Y2988" t="s">
        <v>10184</v>
      </c>
      <c r="Z2988" s="8">
        <v>13474.8</v>
      </c>
      <c r="AA2988" s="9">
        <v>12.75</v>
      </c>
      <c r="AB2988" s="8">
        <v>350560</v>
      </c>
      <c r="AD2988" s="10">
        <v>0</v>
      </c>
      <c r="AE2988" s="11"/>
      <c r="AF2988" s="8"/>
      <c r="AG2988" s="8">
        <v>34525.199999999997</v>
      </c>
      <c r="AH2988" s="12">
        <v>0.71927499999999989</v>
      </c>
      <c r="AI2988" s="8">
        <v>2707.8588235294114</v>
      </c>
      <c r="AJ2988" s="11">
        <v>48932.858823530092</v>
      </c>
      <c r="AK2988" s="11">
        <v>48438</v>
      </c>
      <c r="AL2988" s="10">
        <v>494</v>
      </c>
      <c r="AM2988">
        <v>41690.550000000003</v>
      </c>
      <c r="AO2988" s="40" t="str">
        <f>E2988&amp;F2988&amp;U2988</f>
        <v>HCMUCRG-TCFSLH</v>
      </c>
      <c r="AP2988" s="40" t="str">
        <f>_xlfn.XLOOKUP(AO2988,CrossRef!N:N,CrossRef!A:A,"NOT FOUND",0)</f>
        <v>NOT FOUND</v>
      </c>
      <c r="AQ2988" s="40" t="str">
        <f>IFERROR(_xlfn.XLOOKUP(AO2988,CrossRef!$N:$N,CrossRef!$E:$E,"Not Found"),"-")</f>
        <v>Not Found</v>
      </c>
      <c r="AR2988" s="40" t="str">
        <f>IFERROR(_xlfn.XLOOKUP(AO2988,CrossRef!$N:$N,CrossRef!$G:$G,"Not Found"),"-")</f>
        <v>Not Found</v>
      </c>
      <c r="AS2988" s="40" t="str">
        <f>IFERROR(_xlfn.XLOOKUP(AO2988,CrossRef!$N:$N,CrossRef!$H:$H,"Not Found"),"-")</f>
        <v>Not Found</v>
      </c>
    </row>
    <row r="2989" spans="1:45" hidden="1" x14ac:dyDescent="0.3">
      <c r="A2989" s="38" t="str">
        <f>E2989&amp;F2989&amp;U2989</f>
        <v>HCMUCRG-TCFSRH</v>
      </c>
      <c r="B2989" s="38" t="str">
        <f>I2989&amp;D2989&amp;C2989</f>
        <v>EX7173</v>
      </c>
      <c r="C2989" s="38" t="str">
        <f>_xlfn.XLOOKUP(A2989,CrossRef!N:N,CrossRef!D:D,"",0)</f>
        <v/>
      </c>
      <c r="D2989" s="38" t="str">
        <f>_xlfn.XLOOKUP(A2989,CrossRef!N:N,CrossRef!C:C,"",0)</f>
        <v/>
      </c>
      <c r="E2989" s="38" t="str">
        <f>LEFT(M2989,3)</f>
        <v>HCM</v>
      </c>
      <c r="F2989" s="38" t="str">
        <f>_xlfn.TEXTAFTER(J2989,"-")</f>
        <v>UCRG-TCFS</v>
      </c>
      <c r="G2989" t="s">
        <v>2648</v>
      </c>
      <c r="H2989" t="s">
        <v>2649</v>
      </c>
      <c r="I2989" t="s">
        <v>3221</v>
      </c>
      <c r="J2989" s="7" t="s">
        <v>2598</v>
      </c>
      <c r="K2989" t="s">
        <v>2668</v>
      </c>
      <c r="L2989" t="s">
        <v>2959</v>
      </c>
      <c r="M2989" t="s">
        <v>3222</v>
      </c>
      <c r="N2989" t="s">
        <v>2640</v>
      </c>
      <c r="O2989" t="s">
        <v>3054</v>
      </c>
      <c r="P2989" t="s">
        <v>2642</v>
      </c>
      <c r="Q2989" t="s">
        <v>2640</v>
      </c>
      <c r="R2989" t="s">
        <v>10197</v>
      </c>
      <c r="S2989" t="s">
        <v>2671</v>
      </c>
      <c r="T2989" t="s">
        <v>2767</v>
      </c>
      <c r="U2989" t="s">
        <v>63</v>
      </c>
      <c r="V2989" s="7" t="s">
        <v>10186</v>
      </c>
      <c r="W2989" s="8">
        <v>48000</v>
      </c>
      <c r="X2989" t="s">
        <v>10198</v>
      </c>
      <c r="Y2989" t="s">
        <v>10184</v>
      </c>
      <c r="Z2989" s="8">
        <v>13474.8</v>
      </c>
      <c r="AA2989" s="9">
        <v>12.75</v>
      </c>
      <c r="AB2989" s="8">
        <v>350560</v>
      </c>
      <c r="AD2989" s="10">
        <v>0</v>
      </c>
      <c r="AE2989" s="11"/>
      <c r="AF2989" s="8"/>
      <c r="AG2989" s="8">
        <v>34525.199999999997</v>
      </c>
      <c r="AH2989" s="12">
        <v>0.71927499999999989</v>
      </c>
      <c r="AI2989" s="8">
        <v>2707.8588235294114</v>
      </c>
      <c r="AJ2989" s="11">
        <v>48932.858823530092</v>
      </c>
      <c r="AK2989" s="11">
        <v>48438</v>
      </c>
      <c r="AL2989" s="10">
        <v>494</v>
      </c>
      <c r="AM2989">
        <v>41690.550000000003</v>
      </c>
      <c r="AO2989" s="40" t="str">
        <f>E2989&amp;F2989&amp;U2989</f>
        <v>HCMUCRG-TCFSRH</v>
      </c>
      <c r="AP2989" s="40" t="str">
        <f>_xlfn.XLOOKUP(AO2989,CrossRef!N:N,CrossRef!A:A,"NOT FOUND",0)</f>
        <v>NOT FOUND</v>
      </c>
      <c r="AQ2989" s="40" t="str">
        <f>IFERROR(_xlfn.XLOOKUP(AO2989,CrossRef!$N:$N,CrossRef!$E:$E,"Not Found"),"-")</f>
        <v>Not Found</v>
      </c>
      <c r="AR2989" s="40" t="str">
        <f>IFERROR(_xlfn.XLOOKUP(AO2989,CrossRef!$N:$N,CrossRef!$G:$G,"Not Found"),"-")</f>
        <v>Not Found</v>
      </c>
      <c r="AS2989" s="40" t="str">
        <f>IFERROR(_xlfn.XLOOKUP(AO2989,CrossRef!$N:$N,CrossRef!$H:$H,"Not Found"),"-")</f>
        <v>Not Found</v>
      </c>
    </row>
    <row r="2990" spans="1:45" hidden="1" x14ac:dyDescent="0.3">
      <c r="A2990" s="38" t="str">
        <f>E2990&amp;F2990&amp;U2990</f>
        <v>170UCRG-TCFS-TCFLLH</v>
      </c>
      <c r="B2990" s="38" t="str">
        <f>I2990&amp;D2990&amp;C2990</f>
        <v>EX7090</v>
      </c>
      <c r="C2990" s="38" t="str">
        <f>_xlfn.XLOOKUP(A2990,CrossRef!N:N,CrossRef!D:D,"",0)</f>
        <v/>
      </c>
      <c r="D2990" s="38" t="str">
        <f>_xlfn.XLOOKUP(A2990,CrossRef!N:N,CrossRef!C:C,"",0)</f>
        <v/>
      </c>
      <c r="E2990" s="38" t="str">
        <f>LEFT(M2990,3)</f>
        <v>170</v>
      </c>
      <c r="F2990" s="38" t="str">
        <f>_xlfn.TEXTAFTER(J2990,"-")</f>
        <v>UCRG-TCFS-TCFL</v>
      </c>
      <c r="G2990" t="s">
        <v>2725</v>
      </c>
      <c r="H2990" t="s">
        <v>2726</v>
      </c>
      <c r="I2990" t="s">
        <v>2930</v>
      </c>
      <c r="J2990" s="7" t="s">
        <v>2599</v>
      </c>
      <c r="K2990" t="s">
        <v>2638</v>
      </c>
      <c r="L2990" t="s">
        <v>2728</v>
      </c>
      <c r="M2990" t="s">
        <v>2931</v>
      </c>
      <c r="N2990" t="s">
        <v>2640</v>
      </c>
      <c r="O2990" t="s">
        <v>2653</v>
      </c>
      <c r="P2990" t="s">
        <v>2642</v>
      </c>
      <c r="Q2990" t="s">
        <v>2640</v>
      </c>
      <c r="R2990" t="s">
        <v>10199</v>
      </c>
      <c r="S2990" t="s">
        <v>2671</v>
      </c>
      <c r="T2990" t="s">
        <v>2767</v>
      </c>
      <c r="U2990" t="s">
        <v>59</v>
      </c>
      <c r="V2990" s="7" t="s">
        <v>2584</v>
      </c>
      <c r="W2990" s="8">
        <v>52000</v>
      </c>
      <c r="X2990" t="s">
        <v>10200</v>
      </c>
      <c r="Y2990" t="s">
        <v>10163</v>
      </c>
      <c r="Z2990" s="8">
        <v>68606</v>
      </c>
      <c r="AA2990" s="9">
        <v>12.6</v>
      </c>
      <c r="AB2990" s="8">
        <v>440738.24</v>
      </c>
      <c r="AD2990" s="10">
        <v>4455441</v>
      </c>
      <c r="AE2990" s="11">
        <v>45370</v>
      </c>
      <c r="AF2990" s="8">
        <v>59260.1</v>
      </c>
      <c r="AG2990" s="8">
        <v>42654.100000000006</v>
      </c>
      <c r="AH2990" s="12">
        <v>0.82027115384615401</v>
      </c>
      <c r="AI2990" s="8">
        <v>3385.2460317460323</v>
      </c>
      <c r="AJ2990" s="11">
        <v>49610.246031747687</v>
      </c>
      <c r="AK2990" s="11">
        <v>49684</v>
      </c>
      <c r="AL2990" s="10">
        <v>-74</v>
      </c>
      <c r="AM2990">
        <v>112189.4</v>
      </c>
      <c r="AN2990">
        <v>1.0178711538461538</v>
      </c>
      <c r="AO2990" s="40" t="str">
        <f>E2990&amp;F2990&amp;U2990</f>
        <v>170UCRG-TCFS-TCFLLH</v>
      </c>
      <c r="AP2990" s="40" t="str">
        <f>_xlfn.XLOOKUP(AO2990,CrossRef!N:N,CrossRef!A:A,"NOT FOUND",0)</f>
        <v>NOT FOUND</v>
      </c>
      <c r="AQ2990" s="40" t="str">
        <f>IFERROR(_xlfn.XLOOKUP(AO2990,CrossRef!$N:$N,CrossRef!$E:$E,"Not Found"),"-")</f>
        <v>Not Found</v>
      </c>
      <c r="AR2990" s="40" t="str">
        <f>IFERROR(_xlfn.XLOOKUP(AO2990,CrossRef!$N:$N,CrossRef!$G:$G,"Not Found"),"-")</f>
        <v>Not Found</v>
      </c>
      <c r="AS2990" s="40" t="str">
        <f>IFERROR(_xlfn.XLOOKUP(AO2990,CrossRef!$N:$N,CrossRef!$H:$H,"Not Found"),"-")</f>
        <v>Not Found</v>
      </c>
    </row>
    <row r="2991" spans="1:45" hidden="1" x14ac:dyDescent="0.3">
      <c r="A2991" s="38" t="str">
        <f>E2991&amp;F2991&amp;U2991</f>
        <v>170UCRG-TCFS-TCFRRH</v>
      </c>
      <c r="B2991" s="38" t="str">
        <f>I2991&amp;D2991&amp;C2991</f>
        <v>EX7090</v>
      </c>
      <c r="C2991" s="38" t="str">
        <f>_xlfn.XLOOKUP(A2991,CrossRef!N:N,CrossRef!D:D,"",0)</f>
        <v/>
      </c>
      <c r="D2991" s="38" t="str">
        <f>_xlfn.XLOOKUP(A2991,CrossRef!N:N,CrossRef!C:C,"",0)</f>
        <v/>
      </c>
      <c r="E2991" s="38" t="str">
        <f>LEFT(M2991,3)</f>
        <v>170</v>
      </c>
      <c r="F2991" s="38" t="str">
        <f>_xlfn.TEXTAFTER(J2991,"-")</f>
        <v>UCRG-TCFS-TCFR</v>
      </c>
      <c r="G2991" t="s">
        <v>2725</v>
      </c>
      <c r="H2991" t="s">
        <v>2726</v>
      </c>
      <c r="I2991" t="s">
        <v>2930</v>
      </c>
      <c r="J2991" s="7" t="s">
        <v>2600</v>
      </c>
      <c r="K2991" t="s">
        <v>2638</v>
      </c>
      <c r="L2991" t="s">
        <v>2728</v>
      </c>
      <c r="M2991" t="s">
        <v>2931</v>
      </c>
      <c r="N2991" t="s">
        <v>2640</v>
      </c>
      <c r="O2991" t="s">
        <v>2653</v>
      </c>
      <c r="P2991" t="s">
        <v>2642</v>
      </c>
      <c r="Q2991" t="s">
        <v>2640</v>
      </c>
      <c r="R2991" t="s">
        <v>10201</v>
      </c>
      <c r="S2991" t="s">
        <v>2671</v>
      </c>
      <c r="T2991" t="s">
        <v>2767</v>
      </c>
      <c r="U2991" t="s">
        <v>63</v>
      </c>
      <c r="V2991" s="7" t="s">
        <v>2586</v>
      </c>
      <c r="W2991" s="8">
        <v>52000</v>
      </c>
      <c r="X2991" t="s">
        <v>10202</v>
      </c>
      <c r="Y2991" t="s">
        <v>10163</v>
      </c>
      <c r="Z2991" s="8">
        <v>68606</v>
      </c>
      <c r="AA2991" s="9">
        <v>12.6</v>
      </c>
      <c r="AB2991" s="8">
        <v>440738.24</v>
      </c>
      <c r="AD2991" s="10">
        <v>4455427</v>
      </c>
      <c r="AE2991" s="11">
        <v>45370</v>
      </c>
      <c r="AF2991" s="8">
        <v>59260.1</v>
      </c>
      <c r="AG2991" s="8">
        <v>42654.100000000006</v>
      </c>
      <c r="AH2991" s="12">
        <v>0.82027115384615401</v>
      </c>
      <c r="AI2991" s="8">
        <v>3385.2460317460323</v>
      </c>
      <c r="AJ2991" s="11">
        <v>49610.246031747687</v>
      </c>
      <c r="AK2991" s="11">
        <v>49684</v>
      </c>
      <c r="AL2991" s="10">
        <v>-74</v>
      </c>
      <c r="AM2991">
        <v>112189.4</v>
      </c>
      <c r="AN2991">
        <v>1.0178711538461538</v>
      </c>
      <c r="AO2991" s="40" t="str">
        <f>E2991&amp;F2991&amp;U2991</f>
        <v>170UCRG-TCFS-TCFRRH</v>
      </c>
      <c r="AP2991" s="40" t="str">
        <f>_xlfn.XLOOKUP(AO2991,CrossRef!N:N,CrossRef!A:A,"NOT FOUND",0)</f>
        <v>NOT FOUND</v>
      </c>
      <c r="AQ2991" s="40" t="str">
        <f>IFERROR(_xlfn.XLOOKUP(AO2991,CrossRef!$N:$N,CrossRef!$E:$E,"Not Found"),"-")</f>
        <v>Not Found</v>
      </c>
      <c r="AR2991" s="40" t="str">
        <f>IFERROR(_xlfn.XLOOKUP(AO2991,CrossRef!$N:$N,CrossRef!$G:$G,"Not Found"),"-")</f>
        <v>Not Found</v>
      </c>
      <c r="AS2991" s="40" t="str">
        <f>IFERROR(_xlfn.XLOOKUP(AO2991,CrossRef!$N:$N,CrossRef!$H:$H,"Not Found"),"-")</f>
        <v>Not Found</v>
      </c>
    </row>
    <row r="2992" spans="1:45" hidden="1" x14ac:dyDescent="0.3">
      <c r="A2992" s="38" t="str">
        <f>E2992&amp;F2992&amp;U2992</f>
        <v>DHJENG1LH</v>
      </c>
      <c r="B2992" s="38" t="str">
        <f>I2992&amp;D2992&amp;C2992</f>
        <v>EX70941000LT</v>
      </c>
      <c r="C2992" s="38" t="str">
        <f>_xlfn.XLOOKUP(A2992,CrossRef!N:N,CrossRef!D:D,"",0)</f>
        <v>LT</v>
      </c>
      <c r="D2992" s="38" t="str">
        <f>_xlfn.XLOOKUP(A2992,CrossRef!N:N,CrossRef!C:C,"",0)</f>
        <v>1000</v>
      </c>
      <c r="E2992" s="38" t="str">
        <f t="shared" ref="E2992:E2993" si="10">MID(M2992,FIND("DH",M2992),3)</f>
        <v>DHJ</v>
      </c>
      <c r="F2992" s="38" t="str">
        <f>_xlfn.TEXTAFTER(J2992,"-")</f>
        <v>ENG1</v>
      </c>
      <c r="G2992" t="s">
        <v>2725</v>
      </c>
      <c r="H2992" t="s">
        <v>2726</v>
      </c>
      <c r="I2992" t="s">
        <v>2727</v>
      </c>
      <c r="J2992" s="7" t="s">
        <v>976</v>
      </c>
      <c r="K2992" t="s">
        <v>2638</v>
      </c>
      <c r="L2992" t="s">
        <v>2728</v>
      </c>
      <c r="M2992" t="s">
        <v>2729</v>
      </c>
      <c r="N2992" t="s">
        <v>2640</v>
      </c>
      <c r="O2992" t="s">
        <v>2653</v>
      </c>
      <c r="P2992" t="s">
        <v>2642</v>
      </c>
      <c r="Q2992" t="s">
        <v>2640</v>
      </c>
      <c r="R2992" t="s">
        <v>3903</v>
      </c>
      <c r="S2992" t="s">
        <v>2655</v>
      </c>
      <c r="T2992" t="s">
        <v>3087</v>
      </c>
      <c r="U2992" t="s">
        <v>59</v>
      </c>
      <c r="V2992" s="7" t="s">
        <v>60</v>
      </c>
      <c r="W2992" s="8">
        <v>9000</v>
      </c>
      <c r="X2992" t="s">
        <v>3904</v>
      </c>
      <c r="Y2992" t="s">
        <v>3530</v>
      </c>
      <c r="Z2992" s="8">
        <v>70079</v>
      </c>
      <c r="AA2992" s="9">
        <v>2.64</v>
      </c>
      <c r="AB2992" s="8">
        <v>40535.199999999997</v>
      </c>
      <c r="AD2992" s="10">
        <v>4828937</v>
      </c>
      <c r="AE2992" s="11">
        <v>45280</v>
      </c>
      <c r="AF2992" s="8">
        <v>61763</v>
      </c>
      <c r="AG2992" s="8">
        <v>684</v>
      </c>
      <c r="AH2992" s="12">
        <v>7.5999999999999998E-2</v>
      </c>
      <c r="AI2992" s="8">
        <v>259.09090909090907</v>
      </c>
      <c r="AJ2992" s="11">
        <v>46484.090909108796</v>
      </c>
      <c r="AK2992" s="11">
        <v>46118</v>
      </c>
      <c r="AL2992" s="10">
        <v>366</v>
      </c>
      <c r="AM2992">
        <v>69796.52</v>
      </c>
      <c r="AN2992">
        <v>0.89261333333333381</v>
      </c>
      <c r="AO2992" s="40" t="str">
        <f>E2992&amp;F2992&amp;U2992</f>
        <v>DHJENG1LH</v>
      </c>
      <c r="AP2992" s="40" t="str">
        <f>_xlfn.XLOOKUP(AO2992,CrossRef!N:N,CrossRef!A:A,"NOT FOUND",0)</f>
        <v>DHJ1000LT</v>
      </c>
      <c r="AQ2992" s="40">
        <f>IFERROR(_xlfn.XLOOKUP(AO2992,CrossRef!$N:$N,CrossRef!$E:$E,"Not Found"),"-")</f>
        <v>6040</v>
      </c>
      <c r="AR2992" s="40" t="str">
        <f>IFERROR(_xlfn.XLOOKUP(AO2992,CrossRef!$N:$N,CrossRef!$G:$G,"Not Found"),"-")</f>
        <v>1000 - ENGINE</v>
      </c>
      <c r="AS2992" s="40" t="str">
        <f>IFERROR(_xlfn.XLOOKUP(AO2992,CrossRef!$N:$N,CrossRef!$H:$H,"Not Found"),"-")</f>
        <v>LT - LEFT</v>
      </c>
    </row>
    <row r="2993" spans="1:45" hidden="1" x14ac:dyDescent="0.3">
      <c r="A2993" s="38" t="str">
        <f>E2993&amp;F2993&amp;U2993</f>
        <v>DHJENG2RH</v>
      </c>
      <c r="B2993" s="38" t="str">
        <f>I2993&amp;D2993&amp;C2993</f>
        <v>EX70941000RI</v>
      </c>
      <c r="C2993" s="38" t="str">
        <f>_xlfn.XLOOKUP(A2993,CrossRef!N:N,CrossRef!D:D,"",0)</f>
        <v>RI</v>
      </c>
      <c r="D2993" s="38" t="str">
        <f>_xlfn.XLOOKUP(A2993,CrossRef!N:N,CrossRef!C:C,"",0)</f>
        <v>1000</v>
      </c>
      <c r="E2993" s="38" t="str">
        <f t="shared" si="10"/>
        <v>DHJ</v>
      </c>
      <c r="F2993" s="38" t="str">
        <f>_xlfn.TEXTAFTER(J2993,"-")</f>
        <v>ENG2</v>
      </c>
      <c r="G2993" t="s">
        <v>2725</v>
      </c>
      <c r="H2993" t="s">
        <v>2726</v>
      </c>
      <c r="I2993" t="s">
        <v>2727</v>
      </c>
      <c r="J2993" s="7" t="s">
        <v>977</v>
      </c>
      <c r="K2993" t="s">
        <v>2638</v>
      </c>
      <c r="L2993" t="s">
        <v>2728</v>
      </c>
      <c r="M2993" t="s">
        <v>2729</v>
      </c>
      <c r="N2993" t="s">
        <v>2640</v>
      </c>
      <c r="O2993" t="s">
        <v>2653</v>
      </c>
      <c r="P2993" t="s">
        <v>2642</v>
      </c>
      <c r="Q2993" t="s">
        <v>2640</v>
      </c>
      <c r="R2993" t="s">
        <v>4664</v>
      </c>
      <c r="S2993" t="s">
        <v>2655</v>
      </c>
      <c r="T2993" t="s">
        <v>3087</v>
      </c>
      <c r="U2993" t="s">
        <v>63</v>
      </c>
      <c r="V2993" s="7" t="s">
        <v>64</v>
      </c>
      <c r="W2993" s="8">
        <v>9000</v>
      </c>
      <c r="X2993" t="s">
        <v>4665</v>
      </c>
      <c r="Y2993" t="s">
        <v>3530</v>
      </c>
      <c r="Z2993" s="8">
        <v>70079</v>
      </c>
      <c r="AA2993" s="9">
        <v>2.64</v>
      </c>
      <c r="AB2993" s="8">
        <v>40535.199999999997</v>
      </c>
      <c r="AD2993" s="10">
        <v>4918393</v>
      </c>
      <c r="AE2993" s="11">
        <v>45541</v>
      </c>
      <c r="AF2993" s="8">
        <v>63893.74</v>
      </c>
      <c r="AG2993" s="8">
        <v>2814.7399999999907</v>
      </c>
      <c r="AH2993" s="12">
        <v>0.31274888888888785</v>
      </c>
      <c r="AI2993" s="8">
        <v>1066.1893939393904</v>
      </c>
      <c r="AJ2993" s="11">
        <v>47291.189393946763</v>
      </c>
      <c r="AK2993" s="11">
        <v>46287</v>
      </c>
      <c r="AL2993" s="10">
        <v>1004</v>
      </c>
      <c r="AM2993">
        <v>70242.679999999993</v>
      </c>
      <c r="AN2993">
        <v>0.70543777777777728</v>
      </c>
      <c r="AO2993" s="40" t="str">
        <f>E2993&amp;F2993&amp;U2993</f>
        <v>DHJENG2RH</v>
      </c>
      <c r="AP2993" s="40" t="str">
        <f>_xlfn.XLOOKUP(AO2993,CrossRef!N:N,CrossRef!A:A,"NOT FOUND",0)</f>
        <v>DHJ1000RI</v>
      </c>
      <c r="AQ2993" s="40">
        <f>IFERROR(_xlfn.XLOOKUP(AO2993,CrossRef!$N:$N,CrossRef!$E:$E,"Not Found"),"-")</f>
        <v>6040</v>
      </c>
      <c r="AR2993" s="40" t="str">
        <f>IFERROR(_xlfn.XLOOKUP(AO2993,CrossRef!$N:$N,CrossRef!$G:$G,"Not Found"),"-")</f>
        <v>1000 - ENGINE</v>
      </c>
      <c r="AS2993" s="40" t="str">
        <f>IFERROR(_xlfn.XLOOKUP(AO2993,CrossRef!$N:$N,CrossRef!$H:$H,"Not Found"),"-")</f>
        <v>RI - RIGHT</v>
      </c>
    </row>
  </sheetData>
  <autoFilter ref="A1:AS2993" xr:uid="{B692E430-284E-4446-BC27-FB0116EB10DB}">
    <filterColumn colId="8">
      <filters>
        <filter val="EX7099"/>
      </filters>
    </filterColumn>
    <filterColumn colId="21">
      <filters>
        <filter val="18000H ENGINE CHANGE LH (CUMMINS)"/>
        <filter val="18000H ENGINE CHANGE RH (CUMMINS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C744-6E79-4C85-B1B6-B5C2F14C22AA}">
  <dimension ref="A1:AM2222"/>
  <sheetViews>
    <sheetView tabSelected="1" topLeftCell="AC1" workbookViewId="0">
      <selection activeCell="AD11" sqref="AD11"/>
    </sheetView>
  </sheetViews>
  <sheetFormatPr defaultRowHeight="14.4" x14ac:dyDescent="0.3"/>
  <cols>
    <col min="1" max="1" width="21" style="4" bestFit="1" customWidth="1"/>
    <col min="2" max="2" width="9.109375" style="4"/>
    <col min="3" max="3" width="11" style="4" bestFit="1" customWidth="1"/>
    <col min="4" max="4" width="9.109375" style="4"/>
    <col min="5" max="5" width="11.33203125" style="4" bestFit="1" customWidth="1"/>
    <col min="6" max="6" width="11.33203125" style="4" customWidth="1"/>
    <col min="7" max="7" width="12.44140625" bestFit="1" customWidth="1"/>
    <col min="8" max="8" width="18.109375" bestFit="1" customWidth="1"/>
    <col min="9" max="9" width="19" bestFit="1" customWidth="1"/>
    <col min="10" max="10" width="28.109375" bestFit="1" customWidth="1"/>
    <col min="11" max="11" width="9.6640625" bestFit="1" customWidth="1"/>
    <col min="12" max="12" width="15.88671875" bestFit="1" customWidth="1"/>
    <col min="13" max="13" width="35" bestFit="1" customWidth="1"/>
    <col min="14" max="14" width="26" bestFit="1" customWidth="1"/>
    <col min="15" max="15" width="12.6640625" bestFit="1" customWidth="1"/>
    <col min="16" max="16" width="14" bestFit="1" customWidth="1"/>
    <col min="17" max="17" width="14.88671875" bestFit="1" customWidth="1"/>
    <col min="18" max="18" width="19.44140625" bestFit="1" customWidth="1"/>
    <col min="19" max="19" width="21.109375" bestFit="1" customWidth="1"/>
    <col min="20" max="20" width="24.44140625" bestFit="1" customWidth="1"/>
    <col min="21" max="21" width="14" bestFit="1" customWidth="1"/>
    <col min="22" max="22" width="13.44140625" bestFit="1" customWidth="1"/>
    <col min="23" max="23" width="255.6640625" bestFit="1" customWidth="1"/>
    <col min="24" max="24" width="15" bestFit="1" customWidth="1"/>
    <col min="25" max="25" width="9.44140625" bestFit="1" customWidth="1"/>
    <col min="26" max="26" width="67.33203125" bestFit="1" customWidth="1"/>
    <col min="27" max="27" width="16" bestFit="1" customWidth="1"/>
    <col min="28" max="28" width="29.6640625" bestFit="1" customWidth="1"/>
    <col min="29" max="29" width="17.44140625" bestFit="1" customWidth="1"/>
    <col min="30" max="30" width="19" bestFit="1" customWidth="1"/>
    <col min="31" max="31" width="15.5546875" bestFit="1" customWidth="1"/>
    <col min="32" max="32" width="14.88671875" style="32" customWidth="1"/>
    <col min="33" max="33" width="25.6640625" style="29" bestFit="1" customWidth="1"/>
    <col min="34" max="34" width="33" style="29" bestFit="1" customWidth="1"/>
    <col min="35" max="35" width="33" style="29" customWidth="1"/>
    <col min="36" max="36" width="56" style="40" bestFit="1" customWidth="1"/>
    <col min="37" max="37" width="31.44140625" style="40" bestFit="1" customWidth="1"/>
    <col min="38" max="38" width="26.44140625" style="40" bestFit="1" customWidth="1"/>
    <col min="39" max="39" width="43.109375" style="40" bestFit="1" customWidth="1"/>
  </cols>
  <sheetData>
    <row r="1" spans="1:39" x14ac:dyDescent="0.3">
      <c r="A1" s="4" t="s">
        <v>11920</v>
      </c>
      <c r="B1" s="4" t="s">
        <v>11919</v>
      </c>
      <c r="C1" s="4" t="s">
        <v>11918</v>
      </c>
      <c r="D1" s="4" t="s">
        <v>11916</v>
      </c>
      <c r="E1" s="4" t="s">
        <v>12332</v>
      </c>
      <c r="G1" s="13" t="s">
        <v>10207</v>
      </c>
      <c r="H1" s="13" t="s">
        <v>10208</v>
      </c>
      <c r="I1" s="13" t="s">
        <v>10209</v>
      </c>
      <c r="J1" s="13" t="s">
        <v>10210</v>
      </c>
      <c r="K1" s="13" t="s">
        <v>10211</v>
      </c>
      <c r="L1" s="13" t="s">
        <v>10212</v>
      </c>
      <c r="M1" s="13" t="s">
        <v>2615</v>
      </c>
      <c r="N1" s="13" t="s">
        <v>10213</v>
      </c>
      <c r="O1" s="13" t="s">
        <v>2616</v>
      </c>
      <c r="P1" s="13" t="s">
        <v>10214</v>
      </c>
      <c r="Q1" s="13" t="s">
        <v>10215</v>
      </c>
      <c r="R1" s="13" t="s">
        <v>10216</v>
      </c>
      <c r="S1" s="13" t="s">
        <v>10217</v>
      </c>
      <c r="T1" s="13" t="s">
        <v>10218</v>
      </c>
      <c r="U1" s="13" t="s">
        <v>10219</v>
      </c>
      <c r="V1" s="13" t="s">
        <v>10220</v>
      </c>
      <c r="W1" s="13" t="s">
        <v>10221</v>
      </c>
      <c r="X1" s="13" t="s">
        <v>10222</v>
      </c>
      <c r="Y1" s="13" t="s">
        <v>10223</v>
      </c>
      <c r="Z1" s="13" t="s">
        <v>10224</v>
      </c>
      <c r="AA1" s="13" t="s">
        <v>10225</v>
      </c>
      <c r="AB1" s="13" t="s">
        <v>10226</v>
      </c>
      <c r="AC1" s="13" t="s">
        <v>10227</v>
      </c>
      <c r="AD1" s="13" t="s">
        <v>10228</v>
      </c>
      <c r="AE1" s="13" t="s">
        <v>10229</v>
      </c>
      <c r="AF1" s="30" t="s">
        <v>11917</v>
      </c>
      <c r="AG1" s="27" t="s">
        <v>12340</v>
      </c>
      <c r="AH1" s="27" t="s">
        <v>12339</v>
      </c>
      <c r="AI1" s="27" t="s">
        <v>12343</v>
      </c>
      <c r="AJ1" s="39" t="s">
        <v>10230</v>
      </c>
      <c r="AK1" s="39" t="s">
        <v>10231</v>
      </c>
      <c r="AL1" s="39" t="s">
        <v>10232</v>
      </c>
      <c r="AM1" s="39" t="s">
        <v>10233</v>
      </c>
    </row>
    <row r="2" spans="1:39" x14ac:dyDescent="0.3">
      <c r="A2" s="4" t="str">
        <f t="shared" ref="A2:A65" si="0">D2&amp;C2&amp;B2</f>
        <v>TD6342100000</v>
      </c>
      <c r="B2" s="4" t="str">
        <f t="shared" ref="B2:B65" si="1">LEFT(N2,FIND(" ",N2)-1)</f>
        <v>00</v>
      </c>
      <c r="C2" s="4" t="str">
        <f t="shared" ref="C2:C65" si="2">LEFT(M2,4)</f>
        <v>1000</v>
      </c>
      <c r="D2" s="4" t="str">
        <f t="shared" ref="D2:D65" si="3">LEFT(L2,FIND(" ",L2)-1)</f>
        <v>TD6342</v>
      </c>
      <c r="E2" s="4" t="str">
        <f t="shared" ref="E2:E65" si="4">MID(X2,2,3)</f>
        <v>SSP</v>
      </c>
      <c r="G2" s="14" t="s">
        <v>10234</v>
      </c>
      <c r="H2" s="14" t="s">
        <v>10235</v>
      </c>
      <c r="I2" s="14" t="s">
        <v>10257</v>
      </c>
      <c r="J2" s="14" t="s">
        <v>10258</v>
      </c>
      <c r="K2" s="14" t="s">
        <v>183</v>
      </c>
      <c r="L2" s="14" t="s">
        <v>10401</v>
      </c>
      <c r="M2" s="14" t="s">
        <v>16</v>
      </c>
      <c r="N2" s="14" t="s">
        <v>17</v>
      </c>
      <c r="O2" s="15">
        <v>26000</v>
      </c>
      <c r="P2" s="15">
        <v>20631.183175269001</v>
      </c>
      <c r="Q2" s="16">
        <v>46285</v>
      </c>
      <c r="R2" s="14" t="s">
        <v>10260</v>
      </c>
      <c r="S2" s="14" t="s">
        <v>10261</v>
      </c>
      <c r="T2" s="14" t="s">
        <v>10262</v>
      </c>
      <c r="U2" s="14" t="s">
        <v>10248</v>
      </c>
      <c r="V2" s="14"/>
      <c r="W2" s="14" t="s">
        <v>10367</v>
      </c>
      <c r="X2" s="14" t="s">
        <v>10402</v>
      </c>
      <c r="Y2" s="15">
        <v>641496.86</v>
      </c>
      <c r="Z2" s="14" t="s">
        <v>10244</v>
      </c>
      <c r="AA2" s="15">
        <v>45836.682409308698</v>
      </c>
      <c r="AB2" s="14" t="s">
        <v>10245</v>
      </c>
      <c r="AC2" s="14" t="s">
        <v>10246</v>
      </c>
      <c r="AD2" s="14" t="s">
        <v>10272</v>
      </c>
      <c r="AE2" s="15">
        <v>5368.8168247310005</v>
      </c>
      <c r="AF2" s="31">
        <f>_xlfn.XLOOKUP(A2,Macmahon!B:B,Macmahon!AE:AE,"",0)</f>
        <v>46116</v>
      </c>
      <c r="AG2" s="28">
        <f>_xlfn.XLOOKUP(A2,Macmahon!B:B,Macmahon!AJ:AJ,"",0)</f>
        <v>47136.752380937498</v>
      </c>
      <c r="AH2" s="28">
        <f>_xlfn.XLOOKUP(A2,Macmahon!B:B,Macmahon!AK:AK,"",0)</f>
        <v>46952</v>
      </c>
      <c r="AI2" s="28">
        <f>IF(AG2=0,AH2,IF(AH2=0,AG2,MIN(AG2,AH2)))</f>
        <v>46952</v>
      </c>
      <c r="AJ2" s="40" t="str">
        <f t="shared" ref="AJ2:AJ65" si="5">E2&amp;C2&amp;B2</f>
        <v>SSP100000</v>
      </c>
      <c r="AK2" s="40" t="str">
        <f>IFERROR(_xlfn.XLOOKUP(AJ2,CrossRef!$A:$A,CrossRef!$J:$J,"Not Found"),"-")</f>
        <v>TKHL174-ENGI</v>
      </c>
      <c r="AL2" s="40">
        <f>IFERROR(_xlfn.XLOOKUP(AJ2,CrossRef!$A:$A,CrossRef!$K:$K,"Not Found"),"-")</f>
        <v>0</v>
      </c>
      <c r="AM2" s="40" t="str">
        <f>IFERROR(_xlfn.XLOOKUP(AJ2,CrossRef!$A:$A,CrossRef!$L:$L,"Not Found"),"-")</f>
        <v>22000H ENGINE CHANGE</v>
      </c>
    </row>
    <row r="3" spans="1:39" x14ac:dyDescent="0.3">
      <c r="A3" s="4" t="str">
        <f t="shared" si="0"/>
        <v>TD6345100000</v>
      </c>
      <c r="B3" s="4" t="str">
        <f t="shared" si="1"/>
        <v>00</v>
      </c>
      <c r="C3" s="4" t="str">
        <f t="shared" si="2"/>
        <v>1000</v>
      </c>
      <c r="D3" s="4" t="str">
        <f t="shared" si="3"/>
        <v>TD6345</v>
      </c>
      <c r="E3" s="4" t="str">
        <f t="shared" si="4"/>
        <v>SSP</v>
      </c>
      <c r="G3" s="17" t="s">
        <v>10234</v>
      </c>
      <c r="H3" s="17" t="s">
        <v>10235</v>
      </c>
      <c r="I3" s="17" t="s">
        <v>10257</v>
      </c>
      <c r="J3" s="17" t="s">
        <v>10258</v>
      </c>
      <c r="K3" s="17" t="s">
        <v>183</v>
      </c>
      <c r="L3" s="17" t="s">
        <v>10403</v>
      </c>
      <c r="M3" s="17" t="s">
        <v>16</v>
      </c>
      <c r="N3" s="17" t="s">
        <v>17</v>
      </c>
      <c r="O3" s="18">
        <v>26000</v>
      </c>
      <c r="P3" s="18">
        <v>6078.8638756667397</v>
      </c>
      <c r="Q3" s="16">
        <v>47147</v>
      </c>
      <c r="R3" s="17" t="s">
        <v>10260</v>
      </c>
      <c r="S3" s="17" t="s">
        <v>10261</v>
      </c>
      <c r="T3" s="17" t="s">
        <v>10262</v>
      </c>
      <c r="U3" s="17" t="s">
        <v>10248</v>
      </c>
      <c r="V3" s="17"/>
      <c r="W3" s="17" t="s">
        <v>10296</v>
      </c>
      <c r="X3" s="17" t="s">
        <v>10404</v>
      </c>
      <c r="Y3" s="18">
        <v>641496.86</v>
      </c>
      <c r="Z3" s="17" t="s">
        <v>10244</v>
      </c>
      <c r="AA3" s="18">
        <v>57394.041923340199</v>
      </c>
      <c r="AB3" s="17" t="s">
        <v>10245</v>
      </c>
      <c r="AC3" s="17" t="s">
        <v>10246</v>
      </c>
      <c r="AD3" s="17" t="s">
        <v>10272</v>
      </c>
      <c r="AE3" s="18">
        <v>19921.136124333301</v>
      </c>
      <c r="AF3" s="31">
        <f>_xlfn.XLOOKUP(A3,Macmahon!B:B,Macmahon!AE:AE,"",0)</f>
        <v>45802</v>
      </c>
      <c r="AG3" s="28">
        <f>_xlfn.XLOOKUP(A3,Macmahon!B:B,Macmahon!AJ:AJ,"",0)</f>
        <v>46557.693019942133</v>
      </c>
      <c r="AH3" s="28">
        <f>_xlfn.XLOOKUP(A3,Macmahon!B:B,Macmahon!AK:AK,"",0)</f>
        <v>46580</v>
      </c>
      <c r="AI3" s="28">
        <f t="shared" ref="AI3:AI66" si="6">IF(AG3=0,AH3,IF(AH3=0,AG3,MIN(AG3,AH3)))</f>
        <v>46557.693019942133</v>
      </c>
      <c r="AJ3" s="40" t="str">
        <f t="shared" si="5"/>
        <v>SSP100000</v>
      </c>
      <c r="AK3" s="40" t="str">
        <f>IFERROR(_xlfn.XLOOKUP(AJ3,CrossRef!$A:$A,CrossRef!$J:$J,"Not Found"),"-")</f>
        <v>TKHL174-ENGI</v>
      </c>
      <c r="AL3" s="40">
        <f>IFERROR(_xlfn.XLOOKUP(AJ3,CrossRef!$A:$A,CrossRef!$K:$K,"Not Found"),"-")</f>
        <v>0</v>
      </c>
      <c r="AM3" s="40" t="str">
        <f>IFERROR(_xlfn.XLOOKUP(AJ3,CrossRef!$A:$A,CrossRef!$L:$L,"Not Found"),"-")</f>
        <v>22000H ENGINE CHANGE</v>
      </c>
    </row>
    <row r="4" spans="1:39" x14ac:dyDescent="0.3">
      <c r="A4" s="4" t="str">
        <f t="shared" si="0"/>
        <v>TD6347100000</v>
      </c>
      <c r="B4" s="4" t="str">
        <f t="shared" si="1"/>
        <v>00</v>
      </c>
      <c r="C4" s="4" t="str">
        <f t="shared" si="2"/>
        <v>1000</v>
      </c>
      <c r="D4" s="4" t="str">
        <f t="shared" si="3"/>
        <v>TD6347</v>
      </c>
      <c r="E4" s="4" t="str">
        <f t="shared" si="4"/>
        <v>SSP</v>
      </c>
      <c r="G4" s="14" t="s">
        <v>10234</v>
      </c>
      <c r="H4" s="14" t="s">
        <v>10235</v>
      </c>
      <c r="I4" s="14" t="s">
        <v>10257</v>
      </c>
      <c r="J4" s="14" t="s">
        <v>10258</v>
      </c>
      <c r="K4" s="14" t="s">
        <v>183</v>
      </c>
      <c r="L4" s="14" t="s">
        <v>10411</v>
      </c>
      <c r="M4" s="14" t="s">
        <v>16</v>
      </c>
      <c r="N4" s="14" t="s">
        <v>17</v>
      </c>
      <c r="O4" s="15">
        <v>26000</v>
      </c>
      <c r="P4" s="15">
        <v>6631.1238011987998</v>
      </c>
      <c r="Q4" s="16">
        <v>47472</v>
      </c>
      <c r="R4" s="14" t="s">
        <v>10260</v>
      </c>
      <c r="S4" s="14" t="s">
        <v>10261</v>
      </c>
      <c r="T4" s="14" t="s">
        <v>10262</v>
      </c>
      <c r="U4" s="14" t="s">
        <v>10248</v>
      </c>
      <c r="V4" s="14"/>
      <c r="W4" s="14" t="s">
        <v>10412</v>
      </c>
      <c r="X4" s="14" t="s">
        <v>10413</v>
      </c>
      <c r="Y4" s="15">
        <v>641496.86</v>
      </c>
      <c r="Z4" s="14" t="s">
        <v>10244</v>
      </c>
      <c r="AA4" s="15">
        <v>59927.997946611897</v>
      </c>
      <c r="AB4" s="14" t="s">
        <v>10245</v>
      </c>
      <c r="AC4" s="14" t="s">
        <v>10246</v>
      </c>
      <c r="AD4" s="14" t="s">
        <v>10272</v>
      </c>
      <c r="AE4" s="15">
        <v>19368.876198801201</v>
      </c>
      <c r="AF4" s="31">
        <f>_xlfn.XLOOKUP(A4,Macmahon!B:B,Macmahon!AE:AE,"",0)</f>
        <v>45708</v>
      </c>
      <c r="AG4" s="28">
        <f>_xlfn.XLOOKUP(A4,Macmahon!B:B,Macmahon!AJ:AJ,"",0)</f>
        <v>46563.593625497684</v>
      </c>
      <c r="AH4" s="28">
        <f>_xlfn.XLOOKUP(A4,Macmahon!B:B,Macmahon!AK:AK,"",0)</f>
        <v>46532</v>
      </c>
      <c r="AI4" s="28">
        <f t="shared" si="6"/>
        <v>46532</v>
      </c>
      <c r="AJ4" s="40" t="str">
        <f t="shared" si="5"/>
        <v>SSP100000</v>
      </c>
      <c r="AK4" s="40" t="str">
        <f>IFERROR(_xlfn.XLOOKUP(AJ4,CrossRef!$A:$A,CrossRef!$J:$J,"Not Found"),"-")</f>
        <v>TKHL174-ENGI</v>
      </c>
      <c r="AL4" s="40">
        <f>IFERROR(_xlfn.XLOOKUP(AJ4,CrossRef!$A:$A,CrossRef!$K:$K,"Not Found"),"-")</f>
        <v>0</v>
      </c>
      <c r="AM4" s="40" t="str">
        <f>IFERROR(_xlfn.XLOOKUP(AJ4,CrossRef!$A:$A,CrossRef!$L:$L,"Not Found"),"-")</f>
        <v>22000H ENGINE CHANGE</v>
      </c>
    </row>
    <row r="5" spans="1:39" x14ac:dyDescent="0.3">
      <c r="A5" s="4" t="str">
        <f t="shared" si="0"/>
        <v>TD6193100000</v>
      </c>
      <c r="B5" s="4" t="str">
        <f t="shared" si="1"/>
        <v>00</v>
      </c>
      <c r="C5" s="4" t="str">
        <f t="shared" si="2"/>
        <v>1000</v>
      </c>
      <c r="D5" s="4" t="str">
        <f t="shared" si="3"/>
        <v>TD6193</v>
      </c>
      <c r="E5" s="4" t="str">
        <f t="shared" si="4"/>
        <v>6HK</v>
      </c>
      <c r="G5" s="17" t="s">
        <v>10234</v>
      </c>
      <c r="H5" s="17" t="s">
        <v>10235</v>
      </c>
      <c r="I5" s="17" t="s">
        <v>10677</v>
      </c>
      <c r="J5" s="17" t="s">
        <v>10678</v>
      </c>
      <c r="K5" s="17" t="s">
        <v>148</v>
      </c>
      <c r="L5" s="17" t="s">
        <v>10679</v>
      </c>
      <c r="M5" s="17" t="s">
        <v>16</v>
      </c>
      <c r="N5" s="17" t="s">
        <v>17</v>
      </c>
      <c r="O5" s="18">
        <v>20000</v>
      </c>
      <c r="P5" s="18">
        <v>10381.285216817199</v>
      </c>
      <c r="Q5" s="16">
        <v>46187</v>
      </c>
      <c r="R5" s="17" t="s">
        <v>10254</v>
      </c>
      <c r="S5" s="17" t="s">
        <v>10240</v>
      </c>
      <c r="T5" s="17" t="s">
        <v>10254</v>
      </c>
      <c r="U5" s="17" t="s">
        <v>10248</v>
      </c>
      <c r="V5" s="17"/>
      <c r="W5" s="17" t="s">
        <v>10680</v>
      </c>
      <c r="X5" s="17" t="s">
        <v>10681</v>
      </c>
      <c r="Y5" s="18">
        <v>417452.69</v>
      </c>
      <c r="Z5" s="17" t="s">
        <v>10244</v>
      </c>
      <c r="AA5" s="18">
        <v>72254.261122518801</v>
      </c>
      <c r="AB5" s="17" t="s">
        <v>10245</v>
      </c>
      <c r="AC5" s="17" t="s">
        <v>10246</v>
      </c>
      <c r="AD5" s="17"/>
      <c r="AE5" s="18">
        <v>9618.7147831827497</v>
      </c>
      <c r="AF5" s="31">
        <f>_xlfn.XLOOKUP(A5,Macmahon!B:B,Macmahon!AE:AE,"",0)</f>
        <v>45273</v>
      </c>
      <c r="AG5" s="28">
        <f>_xlfn.XLOOKUP(A5,Macmahon!B:B,Macmahon!AJ:AJ,"",0)</f>
        <v>46781.833910034722</v>
      </c>
      <c r="AH5" s="28">
        <f>_xlfn.XLOOKUP(A5,Macmahon!B:B,Macmahon!AK:AK,"",0)</f>
        <v>0</v>
      </c>
      <c r="AI5" s="28">
        <f t="shared" si="6"/>
        <v>46781.833910034722</v>
      </c>
      <c r="AJ5" s="40" t="str">
        <f t="shared" si="5"/>
        <v>6HK100000</v>
      </c>
      <c r="AK5" s="40" t="str">
        <f>IFERROR(_xlfn.XLOOKUP(AJ5,CrossRef!$A:$A,CrossRef!$J:$J,"Not Found"),"-")</f>
        <v>TKHL004-ENGI</v>
      </c>
      <c r="AL5" s="40">
        <f>IFERROR(_xlfn.XLOOKUP(AJ5,CrossRef!$A:$A,CrossRef!$K:$K,"Not Found"),"-")</f>
        <v>0</v>
      </c>
      <c r="AM5" s="40" t="str">
        <f>IFERROR(_xlfn.XLOOKUP(AJ5,CrossRef!$A:$A,CrossRef!$L:$L,"Not Found"),"-")</f>
        <v>20000H ENGINE CHANGE</v>
      </c>
    </row>
    <row r="6" spans="1:39" x14ac:dyDescent="0.3">
      <c r="A6" s="4" t="str">
        <f t="shared" si="0"/>
        <v>TD2403100000</v>
      </c>
      <c r="B6" s="4" t="str">
        <f t="shared" si="1"/>
        <v>00</v>
      </c>
      <c r="C6" s="4" t="str">
        <f t="shared" si="2"/>
        <v>1000</v>
      </c>
      <c r="D6" s="4" t="str">
        <f t="shared" si="3"/>
        <v>TD2403</v>
      </c>
      <c r="E6" s="4" t="str">
        <f t="shared" si="4"/>
        <v>AGC</v>
      </c>
      <c r="G6" s="14" t="s">
        <v>10234</v>
      </c>
      <c r="H6" s="14" t="s">
        <v>10235</v>
      </c>
      <c r="I6" s="14" t="s">
        <v>10236</v>
      </c>
      <c r="J6" s="14" t="s">
        <v>10237</v>
      </c>
      <c r="K6" s="14" t="s">
        <v>167</v>
      </c>
      <c r="L6" s="14" t="s">
        <v>10461</v>
      </c>
      <c r="M6" s="14" t="s">
        <v>16</v>
      </c>
      <c r="N6" s="14" t="s">
        <v>17</v>
      </c>
      <c r="O6" s="15">
        <v>20000</v>
      </c>
      <c r="P6" s="15">
        <v>4920.6069123135703</v>
      </c>
      <c r="Q6" s="16">
        <v>46290</v>
      </c>
      <c r="R6" s="14" t="s">
        <v>10239</v>
      </c>
      <c r="S6" s="14" t="s">
        <v>10240</v>
      </c>
      <c r="T6" s="14" t="s">
        <v>10239</v>
      </c>
      <c r="U6" s="14" t="s">
        <v>10248</v>
      </c>
      <c r="V6" s="14"/>
      <c r="W6" s="14" t="s">
        <v>10462</v>
      </c>
      <c r="X6" s="14" t="s">
        <v>10463</v>
      </c>
      <c r="Y6" s="15">
        <v>301026.68</v>
      </c>
      <c r="Z6" s="14" t="s">
        <v>10244</v>
      </c>
      <c r="AA6" s="15">
        <v>41804.4394250513</v>
      </c>
      <c r="AB6" s="14" t="s">
        <v>10245</v>
      </c>
      <c r="AC6" s="14" t="s">
        <v>10246</v>
      </c>
      <c r="AD6" s="14"/>
      <c r="AE6" s="15">
        <v>15079.3930876864</v>
      </c>
      <c r="AF6" s="31">
        <f>_xlfn.XLOOKUP(A6,Macmahon!B:B,Macmahon!AE:AE,"",0)</f>
        <v>44973</v>
      </c>
      <c r="AG6" s="28">
        <f>_xlfn.XLOOKUP(A6,Macmahon!B:B,Macmahon!AJ:AJ,"",0)</f>
        <v>50534.333333333336</v>
      </c>
      <c r="AH6" s="28">
        <f>_xlfn.XLOOKUP(A6,Macmahon!B:B,Macmahon!AK:AK,"",0)</f>
        <v>46290</v>
      </c>
      <c r="AI6" s="28">
        <f t="shared" si="6"/>
        <v>46290</v>
      </c>
      <c r="AJ6" s="40" t="str">
        <f t="shared" si="5"/>
        <v>AGC100000</v>
      </c>
      <c r="AK6" s="40" t="str">
        <f>IFERROR(_xlfn.XLOOKUP(AJ6,CrossRef!$A:$A,CrossRef!$J:$J,"Not Found"),"-")</f>
        <v>TKHL018-ENGI</v>
      </c>
      <c r="AL6" s="40">
        <f>IFERROR(_xlfn.XLOOKUP(AJ6,CrossRef!$A:$A,CrossRef!$K:$K,"Not Found"),"-")</f>
        <v>0</v>
      </c>
      <c r="AM6" s="40" t="str">
        <f>IFERROR(_xlfn.XLOOKUP(AJ6,CrossRef!$A:$A,CrossRef!$L:$L,"Not Found"),"-")</f>
        <v>20000H ENGINE CHANGE</v>
      </c>
    </row>
    <row r="7" spans="1:39" x14ac:dyDescent="0.3">
      <c r="A7" s="4" t="str">
        <f t="shared" si="0"/>
        <v>TD2405100000</v>
      </c>
      <c r="B7" s="4" t="str">
        <f t="shared" si="1"/>
        <v>00</v>
      </c>
      <c r="C7" s="4" t="str">
        <f t="shared" si="2"/>
        <v>1000</v>
      </c>
      <c r="D7" s="4" t="str">
        <f t="shared" si="3"/>
        <v>TD2405</v>
      </c>
      <c r="E7" s="4" t="str">
        <f t="shared" si="4"/>
        <v>AGC</v>
      </c>
      <c r="G7" s="17" t="s">
        <v>10234</v>
      </c>
      <c r="H7" s="17" t="s">
        <v>10235</v>
      </c>
      <c r="I7" s="17" t="s">
        <v>10236</v>
      </c>
      <c r="J7" s="17" t="s">
        <v>10237</v>
      </c>
      <c r="K7" s="17" t="s">
        <v>167</v>
      </c>
      <c r="L7" s="17" t="s">
        <v>10464</v>
      </c>
      <c r="M7" s="17" t="s">
        <v>16</v>
      </c>
      <c r="N7" s="17" t="s">
        <v>17</v>
      </c>
      <c r="O7" s="18">
        <v>20000</v>
      </c>
      <c r="P7" s="18">
        <v>7591.0555757555703</v>
      </c>
      <c r="Q7" s="16">
        <v>46238</v>
      </c>
      <c r="R7" s="17" t="s">
        <v>10239</v>
      </c>
      <c r="S7" s="17" t="s">
        <v>10240</v>
      </c>
      <c r="T7" s="17" t="s">
        <v>10239</v>
      </c>
      <c r="U7" s="17" t="s">
        <v>10248</v>
      </c>
      <c r="V7" s="17"/>
      <c r="W7" s="17" t="s">
        <v>10465</v>
      </c>
      <c r="X7" s="17" t="s">
        <v>10466</v>
      </c>
      <c r="Y7" s="18">
        <v>301026.68</v>
      </c>
      <c r="Z7" s="17" t="s">
        <v>10244</v>
      </c>
      <c r="AA7" s="18">
        <v>63843.966461327902</v>
      </c>
      <c r="AB7" s="17" t="s">
        <v>10245</v>
      </c>
      <c r="AC7" s="17" t="s">
        <v>10246</v>
      </c>
      <c r="AD7" s="17"/>
      <c r="AE7" s="18">
        <v>12408.944424244401</v>
      </c>
      <c r="AF7" s="31">
        <f>_xlfn.XLOOKUP(A7,Macmahon!B:B,Macmahon!AE:AE,"",0)</f>
        <v>44829</v>
      </c>
      <c r="AG7" s="28">
        <f>_xlfn.XLOOKUP(A7,Macmahon!B:B,Macmahon!AJ:AJ,"",0)</f>
        <v>46225</v>
      </c>
      <c r="AH7" s="28">
        <f>_xlfn.XLOOKUP(A7,Macmahon!B:B,Macmahon!AK:AK,"",0)</f>
        <v>48236</v>
      </c>
      <c r="AI7" s="28">
        <f t="shared" si="6"/>
        <v>46225</v>
      </c>
      <c r="AJ7" s="40" t="str">
        <f t="shared" si="5"/>
        <v>AGC100000</v>
      </c>
      <c r="AK7" s="40" t="str">
        <f>IFERROR(_xlfn.XLOOKUP(AJ7,CrossRef!$A:$A,CrossRef!$J:$J,"Not Found"),"-")</f>
        <v>TKHL018-ENGI</v>
      </c>
      <c r="AL7" s="40">
        <f>IFERROR(_xlfn.XLOOKUP(AJ7,CrossRef!$A:$A,CrossRef!$K:$K,"Not Found"),"-")</f>
        <v>0</v>
      </c>
      <c r="AM7" s="40" t="str">
        <f>IFERROR(_xlfn.XLOOKUP(AJ7,CrossRef!$A:$A,CrossRef!$L:$L,"Not Found"),"-")</f>
        <v>20000H ENGINE CHANGE</v>
      </c>
    </row>
    <row r="8" spans="1:39" x14ac:dyDescent="0.3">
      <c r="A8" s="4" t="str">
        <f t="shared" si="0"/>
        <v>TD2406100000</v>
      </c>
      <c r="B8" s="4" t="str">
        <f t="shared" si="1"/>
        <v>00</v>
      </c>
      <c r="C8" s="4" t="str">
        <f t="shared" si="2"/>
        <v>1000</v>
      </c>
      <c r="D8" s="4" t="str">
        <f t="shared" si="3"/>
        <v>TD2406</v>
      </c>
      <c r="E8" s="4" t="str">
        <f t="shared" si="4"/>
        <v>AGC</v>
      </c>
      <c r="G8" s="14" t="s">
        <v>10234</v>
      </c>
      <c r="H8" s="14" t="s">
        <v>10235</v>
      </c>
      <c r="I8" s="14" t="s">
        <v>10236</v>
      </c>
      <c r="J8" s="14" t="s">
        <v>10237</v>
      </c>
      <c r="K8" s="14" t="s">
        <v>167</v>
      </c>
      <c r="L8" s="14" t="s">
        <v>10467</v>
      </c>
      <c r="M8" s="14" t="s">
        <v>16</v>
      </c>
      <c r="N8" s="14" t="s">
        <v>17</v>
      </c>
      <c r="O8" s="15">
        <v>20000</v>
      </c>
      <c r="P8" s="15">
        <v>2661.51767039265</v>
      </c>
      <c r="Q8" s="16">
        <v>45866</v>
      </c>
      <c r="R8" s="14" t="s">
        <v>10239</v>
      </c>
      <c r="S8" s="14" t="s">
        <v>10240</v>
      </c>
      <c r="T8" s="14" t="s">
        <v>10239</v>
      </c>
      <c r="U8" s="14" t="s">
        <v>10248</v>
      </c>
      <c r="V8" s="14"/>
      <c r="W8" s="14" t="s">
        <v>10468</v>
      </c>
      <c r="X8" s="14" t="s">
        <v>10469</v>
      </c>
      <c r="Y8" s="15">
        <v>301026.68</v>
      </c>
      <c r="Z8" s="14" t="s">
        <v>10244</v>
      </c>
      <c r="AA8" s="15">
        <v>61843</v>
      </c>
      <c r="AB8" s="14" t="s">
        <v>10245</v>
      </c>
      <c r="AC8" s="14" t="s">
        <v>10246</v>
      </c>
      <c r="AD8" s="14"/>
      <c r="AE8" s="15">
        <v>17338.482329607399</v>
      </c>
      <c r="AF8" s="31">
        <f>_xlfn.XLOOKUP(A8,Macmahon!B:B,Macmahon!AE:AE,"",0)</f>
        <v>45379</v>
      </c>
      <c r="AG8" s="28">
        <f>_xlfn.XLOOKUP(A8,Macmahon!B:B,Macmahon!AJ:AJ,"",0)</f>
        <v>46225</v>
      </c>
      <c r="AH8" s="28">
        <f>_xlfn.XLOOKUP(A8,Macmahon!B:B,Macmahon!AK:AK,"",0)</f>
        <v>0</v>
      </c>
      <c r="AI8" s="28">
        <f t="shared" si="6"/>
        <v>46225</v>
      </c>
      <c r="AJ8" s="40" t="str">
        <f t="shared" si="5"/>
        <v>AGC100000</v>
      </c>
      <c r="AK8" s="40" t="str">
        <f>IFERROR(_xlfn.XLOOKUP(AJ8,CrossRef!$A:$A,CrossRef!$J:$J,"Not Found"),"-")</f>
        <v>TKHL018-ENGI</v>
      </c>
      <c r="AL8" s="40">
        <f>IFERROR(_xlfn.XLOOKUP(AJ8,CrossRef!$A:$A,CrossRef!$K:$K,"Not Found"),"-")</f>
        <v>0</v>
      </c>
      <c r="AM8" s="40" t="str">
        <f>IFERROR(_xlfn.XLOOKUP(AJ8,CrossRef!$A:$A,CrossRef!$L:$L,"Not Found"),"-")</f>
        <v>20000H ENGINE CHANGE</v>
      </c>
    </row>
    <row r="9" spans="1:39" x14ac:dyDescent="0.3">
      <c r="A9" s="4" t="str">
        <f t="shared" si="0"/>
        <v>TD6107100000</v>
      </c>
      <c r="B9" s="4" t="str">
        <f t="shared" si="1"/>
        <v>00</v>
      </c>
      <c r="C9" s="4" t="str">
        <f t="shared" si="2"/>
        <v>1000</v>
      </c>
      <c r="D9" s="4" t="str">
        <f t="shared" si="3"/>
        <v>TD6107</v>
      </c>
      <c r="E9" s="4" t="str">
        <f t="shared" si="4"/>
        <v>APX</v>
      </c>
      <c r="G9" s="17" t="s">
        <v>10234</v>
      </c>
      <c r="H9" s="17" t="s">
        <v>10235</v>
      </c>
      <c r="I9" s="17" t="s">
        <v>10251</v>
      </c>
      <c r="J9" s="17" t="s">
        <v>10252</v>
      </c>
      <c r="K9" s="17" t="s">
        <v>177</v>
      </c>
      <c r="L9" s="17" t="s">
        <v>10729</v>
      </c>
      <c r="M9" s="17" t="s">
        <v>16</v>
      </c>
      <c r="N9" s="17" t="s">
        <v>17</v>
      </c>
      <c r="O9" s="18">
        <v>20000</v>
      </c>
      <c r="P9" s="18">
        <v>5699.2331424428603</v>
      </c>
      <c r="Q9" s="16">
        <v>47114</v>
      </c>
      <c r="R9" s="17" t="s">
        <v>10455</v>
      </c>
      <c r="S9" s="17" t="s">
        <v>10261</v>
      </c>
      <c r="T9" s="17" t="s">
        <v>10455</v>
      </c>
      <c r="U9" s="17" t="s">
        <v>10248</v>
      </c>
      <c r="V9" s="17"/>
      <c r="W9" s="17" t="s">
        <v>10730</v>
      </c>
      <c r="X9" s="17" t="s">
        <v>10731</v>
      </c>
      <c r="Y9" s="18">
        <v>359627.99</v>
      </c>
      <c r="Z9" s="17" t="s">
        <v>10458</v>
      </c>
      <c r="AA9" s="18">
        <v>85467.295071868604</v>
      </c>
      <c r="AB9" s="17" t="s">
        <v>10245</v>
      </c>
      <c r="AC9" s="17" t="s">
        <v>10246</v>
      </c>
      <c r="AD9" s="17"/>
      <c r="AE9" s="18">
        <v>14300.766857557101</v>
      </c>
      <c r="AF9" s="31">
        <f>_xlfn.XLOOKUP(A9,Macmahon!B:B,Macmahon!AE:AE,"",0)</f>
        <v>45832</v>
      </c>
      <c r="AG9" s="28">
        <f>_xlfn.XLOOKUP(A9,Macmahon!B:B,Macmahon!AJ:AJ,"",0)</f>
        <v>47170.067017094909</v>
      </c>
      <c r="AH9" s="28">
        <f>_xlfn.XLOOKUP(A9,Macmahon!B:B,Macmahon!AK:AK,"",0)</f>
        <v>47127</v>
      </c>
      <c r="AI9" s="28">
        <f t="shared" si="6"/>
        <v>47127</v>
      </c>
      <c r="AJ9" s="40" t="str">
        <f t="shared" si="5"/>
        <v>APX100000</v>
      </c>
      <c r="AK9" s="40" t="str">
        <f>IFERROR(_xlfn.XLOOKUP(AJ9,CrossRef!$A:$A,CrossRef!$J:$J,"Not Found"),"-")</f>
        <v>TKHL005-ENGI</v>
      </c>
      <c r="AL9" s="40">
        <f>IFERROR(_xlfn.XLOOKUP(AJ9,CrossRef!$A:$A,CrossRef!$K:$K,"Not Found"),"-")</f>
        <v>0</v>
      </c>
      <c r="AM9" s="40" t="str">
        <f>IFERROR(_xlfn.XLOOKUP(AJ9,CrossRef!$A:$A,CrossRef!$L:$L,"Not Found"),"-")</f>
        <v>20000H ENGINE CHANGE</v>
      </c>
    </row>
    <row r="10" spans="1:39" x14ac:dyDescent="0.3">
      <c r="A10" s="4" t="str">
        <f t="shared" si="0"/>
        <v>TD6069100000</v>
      </c>
      <c r="B10" s="4" t="str">
        <f t="shared" si="1"/>
        <v>00</v>
      </c>
      <c r="C10" s="4" t="str">
        <f t="shared" si="2"/>
        <v>1000</v>
      </c>
      <c r="D10" s="4" t="str">
        <f t="shared" si="3"/>
        <v>TD6069</v>
      </c>
      <c r="E10" s="4" t="str">
        <f t="shared" si="4"/>
        <v>APX</v>
      </c>
      <c r="G10" s="14" t="s">
        <v>10234</v>
      </c>
      <c r="H10" s="14" t="s">
        <v>10235</v>
      </c>
      <c r="I10" s="14" t="s">
        <v>10251</v>
      </c>
      <c r="J10" s="14" t="s">
        <v>10252</v>
      </c>
      <c r="K10" s="14" t="s">
        <v>177</v>
      </c>
      <c r="L10" s="14" t="s">
        <v>10726</v>
      </c>
      <c r="M10" s="14" t="s">
        <v>16</v>
      </c>
      <c r="N10" s="14" t="s">
        <v>17</v>
      </c>
      <c r="O10" s="15">
        <v>20000</v>
      </c>
      <c r="P10" s="15">
        <v>20150.328235283901</v>
      </c>
      <c r="Q10" s="16">
        <v>46375</v>
      </c>
      <c r="R10" s="14" t="s">
        <v>10455</v>
      </c>
      <c r="S10" s="14" t="s">
        <v>10261</v>
      </c>
      <c r="T10" s="14" t="s">
        <v>10455</v>
      </c>
      <c r="U10" s="14" t="s">
        <v>10269</v>
      </c>
      <c r="V10" s="14"/>
      <c r="W10" s="14" t="s">
        <v>10727</v>
      </c>
      <c r="X10" s="14" t="s">
        <v>10728</v>
      </c>
      <c r="Y10" s="15">
        <v>359627.99</v>
      </c>
      <c r="Z10" s="14" t="s">
        <v>10458</v>
      </c>
      <c r="AA10" s="15">
        <v>81103.422279260805</v>
      </c>
      <c r="AB10" s="14" t="s">
        <v>10245</v>
      </c>
      <c r="AC10" s="14" t="s">
        <v>10246</v>
      </c>
      <c r="AD10" s="14"/>
      <c r="AE10" s="15">
        <v>-150.32823528394499</v>
      </c>
      <c r="AF10" s="31">
        <f>_xlfn.XLOOKUP(A10,Macmahon!B:B,Macmahon!AE:AE,"",0)</f>
        <v>44187</v>
      </c>
      <c r="AG10" s="28">
        <f>_xlfn.XLOOKUP(A10,Macmahon!B:B,Macmahon!AJ:AJ,"",0)</f>
        <v>46196.830824386576</v>
      </c>
      <c r="AH10" s="28">
        <f>_xlfn.XLOOKUP(A10,Macmahon!B:B,Macmahon!AK:AK,"",0)</f>
        <v>0</v>
      </c>
      <c r="AI10" s="28">
        <f t="shared" si="6"/>
        <v>46196.830824386576</v>
      </c>
      <c r="AJ10" s="40" t="str">
        <f t="shared" si="5"/>
        <v>APX100000</v>
      </c>
      <c r="AK10" s="40" t="str">
        <f>IFERROR(_xlfn.XLOOKUP(AJ10,CrossRef!$A:$A,CrossRef!$J:$J,"Not Found"),"-")</f>
        <v>TKHL005-ENGI</v>
      </c>
      <c r="AL10" s="40">
        <f>IFERROR(_xlfn.XLOOKUP(AJ10,CrossRef!$A:$A,CrossRef!$K:$K,"Not Found"),"-")</f>
        <v>0</v>
      </c>
      <c r="AM10" s="40" t="str">
        <f>IFERROR(_xlfn.XLOOKUP(AJ10,CrossRef!$A:$A,CrossRef!$L:$L,"Not Found"),"-")</f>
        <v>20000H ENGINE CHANGE</v>
      </c>
    </row>
    <row r="11" spans="1:39" x14ac:dyDescent="0.3">
      <c r="A11" s="4" t="str">
        <f t="shared" si="0"/>
        <v>TD6491100000</v>
      </c>
      <c r="B11" s="4" t="str">
        <f t="shared" si="1"/>
        <v>00</v>
      </c>
      <c r="C11" s="4" t="str">
        <f t="shared" si="2"/>
        <v>1000</v>
      </c>
      <c r="D11" s="4" t="str">
        <f t="shared" si="3"/>
        <v>TD6491</v>
      </c>
      <c r="E11" s="4" t="str">
        <f t="shared" si="4"/>
        <v>APX</v>
      </c>
      <c r="G11" s="17" t="s">
        <v>10234</v>
      </c>
      <c r="H11" s="17" t="s">
        <v>10235</v>
      </c>
      <c r="I11" s="17" t="s">
        <v>10251</v>
      </c>
      <c r="J11" s="17" t="s">
        <v>10252</v>
      </c>
      <c r="K11" s="17" t="s">
        <v>177</v>
      </c>
      <c r="L11" s="17" t="s">
        <v>10454</v>
      </c>
      <c r="M11" s="17" t="s">
        <v>16</v>
      </c>
      <c r="N11" s="17" t="s">
        <v>17</v>
      </c>
      <c r="O11" s="18">
        <v>20000</v>
      </c>
      <c r="P11" s="18">
        <v>11606.3069278188</v>
      </c>
      <c r="Q11" s="16">
        <v>46735</v>
      </c>
      <c r="R11" s="17" t="s">
        <v>10455</v>
      </c>
      <c r="S11" s="17" t="s">
        <v>10261</v>
      </c>
      <c r="T11" s="17" t="s">
        <v>10455</v>
      </c>
      <c r="U11" s="17" t="s">
        <v>10248</v>
      </c>
      <c r="V11" s="17"/>
      <c r="W11" s="17" t="s">
        <v>10456</v>
      </c>
      <c r="X11" s="17" t="s">
        <v>10457</v>
      </c>
      <c r="Y11" s="18">
        <v>359627.99</v>
      </c>
      <c r="Z11" s="17" t="s">
        <v>10458</v>
      </c>
      <c r="AA11" s="18">
        <v>71121.987282683098</v>
      </c>
      <c r="AB11" s="17" t="s">
        <v>10245</v>
      </c>
      <c r="AC11" s="17" t="s">
        <v>10246</v>
      </c>
      <c r="AD11" s="17"/>
      <c r="AE11" s="18">
        <v>8393.6930721812096</v>
      </c>
      <c r="AF11" s="31">
        <f>_xlfn.XLOOKUP(A11,Macmahon!B:B,Macmahon!AE:AE,"",0)</f>
        <v>45172</v>
      </c>
      <c r="AG11" s="28">
        <f>_xlfn.XLOOKUP(A11,Macmahon!B:B,Macmahon!AJ:AJ,"",0)</f>
        <v>47958.049603159721</v>
      </c>
      <c r="AH11" s="28">
        <f>_xlfn.XLOOKUP(A11,Macmahon!B:B,Macmahon!AK:AK,"",0)</f>
        <v>47287</v>
      </c>
      <c r="AI11" s="28">
        <f t="shared" si="6"/>
        <v>47287</v>
      </c>
      <c r="AJ11" s="40" t="str">
        <f t="shared" si="5"/>
        <v>APX100000</v>
      </c>
      <c r="AK11" s="40" t="str">
        <f>IFERROR(_xlfn.XLOOKUP(AJ11,CrossRef!$A:$A,CrossRef!$J:$J,"Not Found"),"-")</f>
        <v>TKHL005-ENGI</v>
      </c>
      <c r="AL11" s="40">
        <f>IFERROR(_xlfn.XLOOKUP(AJ11,CrossRef!$A:$A,CrossRef!$K:$K,"Not Found"),"-")</f>
        <v>0</v>
      </c>
      <c r="AM11" s="40" t="str">
        <f>IFERROR(_xlfn.XLOOKUP(AJ11,CrossRef!$A:$A,CrossRef!$L:$L,"Not Found"),"-")</f>
        <v>20000H ENGINE CHANGE</v>
      </c>
    </row>
    <row r="12" spans="1:39" x14ac:dyDescent="0.3">
      <c r="A12" s="4" t="str">
        <f t="shared" si="0"/>
        <v>TD6493100000</v>
      </c>
      <c r="B12" s="4" t="str">
        <f t="shared" si="1"/>
        <v>00</v>
      </c>
      <c r="C12" s="4" t="str">
        <f t="shared" si="2"/>
        <v>1000</v>
      </c>
      <c r="D12" s="4" t="str">
        <f t="shared" si="3"/>
        <v>TD6493</v>
      </c>
      <c r="E12" s="4" t="str">
        <f t="shared" si="4"/>
        <v>APX</v>
      </c>
      <c r="G12" s="14" t="s">
        <v>10234</v>
      </c>
      <c r="H12" s="14" t="s">
        <v>10235</v>
      </c>
      <c r="I12" s="14" t="s">
        <v>10251</v>
      </c>
      <c r="J12" s="14" t="s">
        <v>10252</v>
      </c>
      <c r="K12" s="14" t="s">
        <v>177</v>
      </c>
      <c r="L12" s="14" t="s">
        <v>10639</v>
      </c>
      <c r="M12" s="14" t="s">
        <v>16</v>
      </c>
      <c r="N12" s="14" t="s">
        <v>17</v>
      </c>
      <c r="O12" s="15">
        <v>20000</v>
      </c>
      <c r="P12" s="15">
        <v>4589.3504869718599</v>
      </c>
      <c r="Q12" s="16">
        <v>48118</v>
      </c>
      <c r="R12" s="14" t="s">
        <v>10455</v>
      </c>
      <c r="S12" s="14" t="s">
        <v>10261</v>
      </c>
      <c r="T12" s="14" t="s">
        <v>10455</v>
      </c>
      <c r="U12" s="14" t="s">
        <v>10248</v>
      </c>
      <c r="V12" s="14"/>
      <c r="W12" s="14" t="s">
        <v>10640</v>
      </c>
      <c r="X12" s="14" t="s">
        <v>10641</v>
      </c>
      <c r="Y12" s="15">
        <v>359627.99</v>
      </c>
      <c r="Z12" s="14" t="s">
        <v>10458</v>
      </c>
      <c r="AA12" s="15">
        <v>82920.004380561295</v>
      </c>
      <c r="AB12" s="14" t="s">
        <v>10245</v>
      </c>
      <c r="AC12" s="14" t="s">
        <v>10246</v>
      </c>
      <c r="AD12" s="14"/>
      <c r="AE12" s="15">
        <v>15410.6495130281</v>
      </c>
      <c r="AF12" s="31">
        <f>_xlfn.XLOOKUP(A12,Macmahon!B:B,Macmahon!AE:AE,"",0)</f>
        <v>45688</v>
      </c>
      <c r="AG12" s="28">
        <f>_xlfn.XLOOKUP(A12,Macmahon!B:B,Macmahon!AJ:AJ,"",0)</f>
        <v>49050.084990972224</v>
      </c>
      <c r="AH12" s="28">
        <f>_xlfn.XLOOKUP(A12,Macmahon!B:B,Macmahon!AK:AK,"",0)</f>
        <v>0</v>
      </c>
      <c r="AI12" s="28">
        <f t="shared" si="6"/>
        <v>49050.084990972224</v>
      </c>
      <c r="AJ12" s="40" t="str">
        <f t="shared" si="5"/>
        <v>APX100000</v>
      </c>
      <c r="AK12" s="40" t="str">
        <f>IFERROR(_xlfn.XLOOKUP(AJ12,CrossRef!$A:$A,CrossRef!$J:$J,"Not Found"),"-")</f>
        <v>TKHL005-ENGI</v>
      </c>
      <c r="AL12" s="40">
        <f>IFERROR(_xlfn.XLOOKUP(AJ12,CrossRef!$A:$A,CrossRef!$K:$K,"Not Found"),"-")</f>
        <v>0</v>
      </c>
      <c r="AM12" s="40" t="str">
        <f>IFERROR(_xlfn.XLOOKUP(AJ12,CrossRef!$A:$A,CrossRef!$L:$L,"Not Found"),"-")</f>
        <v>20000H ENGINE CHANGE</v>
      </c>
    </row>
    <row r="13" spans="1:39" x14ac:dyDescent="0.3">
      <c r="A13" s="4" t="str">
        <f t="shared" si="0"/>
        <v>TD6492100000</v>
      </c>
      <c r="B13" s="4" t="str">
        <f t="shared" si="1"/>
        <v>00</v>
      </c>
      <c r="C13" s="4" t="str">
        <f t="shared" si="2"/>
        <v>1000</v>
      </c>
      <c r="D13" s="4" t="str">
        <f t="shared" si="3"/>
        <v>TD6492</v>
      </c>
      <c r="E13" s="4" t="str">
        <f t="shared" si="4"/>
        <v>APX</v>
      </c>
      <c r="G13" s="17" t="s">
        <v>10234</v>
      </c>
      <c r="H13" s="17" t="s">
        <v>10235</v>
      </c>
      <c r="I13" s="17" t="s">
        <v>10236</v>
      </c>
      <c r="J13" s="17" t="s">
        <v>10237</v>
      </c>
      <c r="K13" s="17" t="s">
        <v>177</v>
      </c>
      <c r="L13" s="17" t="s">
        <v>10694</v>
      </c>
      <c r="M13" s="17" t="s">
        <v>16</v>
      </c>
      <c r="N13" s="17" t="s">
        <v>17</v>
      </c>
      <c r="O13" s="18">
        <v>20000</v>
      </c>
      <c r="P13" s="18">
        <v>8222.8210148508697</v>
      </c>
      <c r="Q13" s="16">
        <v>46825</v>
      </c>
      <c r="R13" s="17" t="s">
        <v>10455</v>
      </c>
      <c r="S13" s="17" t="s">
        <v>10261</v>
      </c>
      <c r="T13" s="17" t="s">
        <v>10455</v>
      </c>
      <c r="U13" s="17" t="s">
        <v>10248</v>
      </c>
      <c r="V13" s="17"/>
      <c r="W13" s="17" t="s">
        <v>10683</v>
      </c>
      <c r="X13" s="17" t="s">
        <v>10695</v>
      </c>
      <c r="Y13" s="18">
        <v>359627.99</v>
      </c>
      <c r="Z13" s="17" t="s">
        <v>10458</v>
      </c>
      <c r="AA13" s="18">
        <v>73609.800136892503</v>
      </c>
      <c r="AB13" s="17" t="s">
        <v>10245</v>
      </c>
      <c r="AC13" s="17" t="s">
        <v>10246</v>
      </c>
      <c r="AD13" s="17"/>
      <c r="AE13" s="18">
        <v>11777.178985149099</v>
      </c>
      <c r="AF13" s="31">
        <f>_xlfn.XLOOKUP(A13,Macmahon!B:B,Macmahon!AE:AE,"",0)</f>
        <v>45522</v>
      </c>
      <c r="AG13" s="28">
        <f>_xlfn.XLOOKUP(A13,Macmahon!B:B,Macmahon!AJ:AJ,"",0)</f>
        <v>48792.123287650465</v>
      </c>
      <c r="AH13" s="28">
        <f>_xlfn.XLOOKUP(A13,Macmahon!B:B,Macmahon!AK:AK,"",0)</f>
        <v>46825</v>
      </c>
      <c r="AI13" s="28">
        <f t="shared" si="6"/>
        <v>46825</v>
      </c>
      <c r="AJ13" s="40" t="str">
        <f t="shared" si="5"/>
        <v>APX100000</v>
      </c>
      <c r="AK13" s="40" t="str">
        <f>IFERROR(_xlfn.XLOOKUP(AJ13,CrossRef!$A:$A,CrossRef!$J:$J,"Not Found"),"-")</f>
        <v>TKHL005-ENGI</v>
      </c>
      <c r="AL13" s="40">
        <f>IFERROR(_xlfn.XLOOKUP(AJ13,CrossRef!$A:$A,CrossRef!$K:$K,"Not Found"),"-")</f>
        <v>0</v>
      </c>
      <c r="AM13" s="40" t="str">
        <f>IFERROR(_xlfn.XLOOKUP(AJ13,CrossRef!$A:$A,CrossRef!$L:$L,"Not Found"),"-")</f>
        <v>20000H ENGINE CHANGE</v>
      </c>
    </row>
    <row r="14" spans="1:39" x14ac:dyDescent="0.3">
      <c r="A14" s="4" t="str">
        <f t="shared" si="0"/>
        <v>LO1649100000</v>
      </c>
      <c r="B14" s="4" t="str">
        <f t="shared" si="1"/>
        <v>00</v>
      </c>
      <c r="C14" s="4" t="str">
        <f t="shared" si="2"/>
        <v>1000</v>
      </c>
      <c r="D14" s="4" t="str">
        <f t="shared" si="3"/>
        <v>LO1649</v>
      </c>
      <c r="E14" s="4" t="str">
        <f t="shared" si="4"/>
        <v>Z8Z</v>
      </c>
      <c r="G14" s="14" t="s">
        <v>10234</v>
      </c>
      <c r="H14" s="14" t="s">
        <v>10235</v>
      </c>
      <c r="I14" s="14" t="s">
        <v>10257</v>
      </c>
      <c r="J14" s="14" t="s">
        <v>10434</v>
      </c>
      <c r="K14" s="14" t="s">
        <v>10548</v>
      </c>
      <c r="L14" s="14" t="s">
        <v>10549</v>
      </c>
      <c r="M14" s="14" t="s">
        <v>16</v>
      </c>
      <c r="N14" s="14" t="s">
        <v>17</v>
      </c>
      <c r="O14" s="15">
        <v>15000</v>
      </c>
      <c r="P14" s="15">
        <v>8035.54825207266</v>
      </c>
      <c r="Q14" s="16">
        <v>47177</v>
      </c>
      <c r="R14" s="14" t="s">
        <v>10550</v>
      </c>
      <c r="S14" s="14" t="s">
        <v>10261</v>
      </c>
      <c r="T14" s="14" t="s">
        <v>10550</v>
      </c>
      <c r="U14" s="14" t="s">
        <v>10269</v>
      </c>
      <c r="V14" s="14"/>
      <c r="W14" s="14" t="s">
        <v>10501</v>
      </c>
      <c r="X14" s="14" t="s">
        <v>10551</v>
      </c>
      <c r="Y14" s="15">
        <v>191053.57</v>
      </c>
      <c r="Z14" s="14" t="s">
        <v>10244</v>
      </c>
      <c r="AA14" s="15">
        <v>35707.375770020502</v>
      </c>
      <c r="AB14" s="14" t="s">
        <v>10245</v>
      </c>
      <c r="AC14" s="14" t="s">
        <v>10246</v>
      </c>
      <c r="AD14" s="14"/>
      <c r="AE14" s="15">
        <v>6964.45174792734</v>
      </c>
      <c r="AF14" s="31">
        <f>_xlfn.XLOOKUP(A14,Macmahon!B:B,Macmahon!AE:AE,"",0)</f>
        <v>46108</v>
      </c>
      <c r="AG14" s="28">
        <f>_xlfn.XLOOKUP(A14,Macmahon!B:B,Macmahon!AJ:AJ,"",0)</f>
        <v>47050.01915709491</v>
      </c>
      <c r="AH14" s="28">
        <f>_xlfn.XLOOKUP(A14,Macmahon!B:B,Macmahon!AK:AK,"",0)</f>
        <v>47205</v>
      </c>
      <c r="AI14" s="28">
        <f t="shared" si="6"/>
        <v>47050.01915709491</v>
      </c>
      <c r="AJ14" s="40" t="str">
        <f t="shared" si="5"/>
        <v>Z8Z100000</v>
      </c>
      <c r="AK14" s="40" t="str">
        <f>IFERROR(_xlfn.XLOOKUP(AJ14,CrossRef!$A:$A,CrossRef!$J:$J,"Not Found"),"-")</f>
        <v>LOFE150-ENGI</v>
      </c>
      <c r="AL14" s="40">
        <f>IFERROR(_xlfn.XLOOKUP(AJ14,CrossRef!$A:$A,CrossRef!$K:$K,"Not Found"),"-")</f>
        <v>0</v>
      </c>
      <c r="AM14" s="40" t="str">
        <f>IFERROR(_xlfn.XLOOKUP(AJ14,CrossRef!$A:$A,CrossRef!$L:$L,"Not Found"),"-")</f>
        <v>15000H ENGINE CHANGE</v>
      </c>
    </row>
    <row r="15" spans="1:39" x14ac:dyDescent="0.3">
      <c r="A15" s="4" t="str">
        <f t="shared" si="0"/>
        <v>GD1419100000</v>
      </c>
      <c r="B15" s="4" t="str">
        <f t="shared" si="1"/>
        <v>00</v>
      </c>
      <c r="C15" s="4" t="str">
        <f t="shared" si="2"/>
        <v>1000</v>
      </c>
      <c r="D15" s="4" t="str">
        <f t="shared" si="3"/>
        <v>GD1419</v>
      </c>
      <c r="E15" s="4" t="str">
        <f t="shared" si="4"/>
        <v>NN5</v>
      </c>
      <c r="G15" s="17" t="s">
        <v>10234</v>
      </c>
      <c r="H15" s="17" t="s">
        <v>10235</v>
      </c>
      <c r="I15" s="17" t="s">
        <v>10257</v>
      </c>
      <c r="J15" s="17" t="s">
        <v>10359</v>
      </c>
      <c r="K15" s="17" t="s">
        <v>5885</v>
      </c>
      <c r="L15" s="17" t="s">
        <v>10459</v>
      </c>
      <c r="M15" s="17" t="s">
        <v>16</v>
      </c>
      <c r="N15" s="17" t="s">
        <v>17</v>
      </c>
      <c r="O15" s="18">
        <v>14000</v>
      </c>
      <c r="P15" s="18">
        <v>1306.38638138805</v>
      </c>
      <c r="Q15" s="19">
        <v>47570.038449074076</v>
      </c>
      <c r="R15" s="17" t="s">
        <v>10361</v>
      </c>
      <c r="S15" s="17" t="s">
        <v>10240</v>
      </c>
      <c r="T15" s="17" t="s">
        <v>10362</v>
      </c>
      <c r="U15" s="17" t="s">
        <v>10248</v>
      </c>
      <c r="V15" s="17"/>
      <c r="W15" s="17"/>
      <c r="X15" s="17" t="s">
        <v>10460</v>
      </c>
      <c r="Y15" s="18">
        <v>98542.59</v>
      </c>
      <c r="Z15" s="17" t="s">
        <v>10244</v>
      </c>
      <c r="AA15" s="18">
        <v>30072.574468085098</v>
      </c>
      <c r="AB15" s="17" t="s">
        <v>10245</v>
      </c>
      <c r="AC15" s="17" t="s">
        <v>10246</v>
      </c>
      <c r="AD15" s="17"/>
      <c r="AE15" s="18">
        <v>12693.613618612</v>
      </c>
      <c r="AF15" s="31">
        <f>_xlfn.XLOOKUP(A15,Macmahon!B:B,Macmahon!AE:AE,"",0)</f>
        <v>46109</v>
      </c>
      <c r="AG15" s="28">
        <f>_xlfn.XLOOKUP(A15,Macmahon!B:B,Macmahon!AJ:AJ,"",0)</f>
        <v>47154.157345254629</v>
      </c>
      <c r="AH15" s="28">
        <f>_xlfn.XLOOKUP(A15,Macmahon!B:B,Macmahon!AK:AK,"",0)</f>
        <v>47233</v>
      </c>
      <c r="AI15" s="28">
        <f t="shared" si="6"/>
        <v>47154.157345254629</v>
      </c>
      <c r="AJ15" s="40" t="str">
        <f t="shared" si="5"/>
        <v>NN5100000</v>
      </c>
      <c r="AK15" s="40" t="str">
        <f>IFERROR(_xlfn.XLOOKUP(AJ15,CrossRef!$A:$A,CrossRef!$J:$J,"Not Found"),"-")</f>
        <v>GDGN051-ENGI</v>
      </c>
      <c r="AL15" s="40">
        <f>IFERROR(_xlfn.XLOOKUP(AJ15,CrossRef!$A:$A,CrossRef!$K:$K,"Not Found"),"-")</f>
        <v>0</v>
      </c>
      <c r="AM15" s="40" t="str">
        <f>IFERROR(_xlfn.XLOOKUP(AJ15,CrossRef!$A:$A,CrossRef!$L:$L,"Not Found"),"-")</f>
        <v>14000H ENGINE CHANGE</v>
      </c>
    </row>
    <row r="16" spans="1:39" x14ac:dyDescent="0.3">
      <c r="A16" s="4" t="str">
        <f t="shared" si="0"/>
        <v>QEX0101000LT</v>
      </c>
      <c r="B16" s="4" t="str">
        <f t="shared" si="1"/>
        <v>LT</v>
      </c>
      <c r="C16" s="4" t="str">
        <f t="shared" si="2"/>
        <v>1000</v>
      </c>
      <c r="D16" s="4" t="str">
        <f t="shared" si="3"/>
        <v>QEX010</v>
      </c>
      <c r="E16" s="4" t="str">
        <f t="shared" si="4"/>
        <v>DHN</v>
      </c>
      <c r="G16" s="14" t="s">
        <v>10234</v>
      </c>
      <c r="H16" s="14" t="s">
        <v>10235</v>
      </c>
      <c r="I16" s="14" t="s">
        <v>10236</v>
      </c>
      <c r="J16" s="14" t="s">
        <v>10507</v>
      </c>
      <c r="K16" s="14" t="s">
        <v>2755</v>
      </c>
      <c r="L16" s="14" t="s">
        <v>10596</v>
      </c>
      <c r="M16" s="14" t="s">
        <v>16</v>
      </c>
      <c r="N16" s="14" t="s">
        <v>57</v>
      </c>
      <c r="O16" s="15">
        <v>14300</v>
      </c>
      <c r="P16" s="15">
        <v>3939.0832607509701</v>
      </c>
      <c r="Q16" s="16">
        <v>47302</v>
      </c>
      <c r="R16" s="14" t="s">
        <v>10509</v>
      </c>
      <c r="S16" s="14" t="s">
        <v>10240</v>
      </c>
      <c r="T16" s="14" t="s">
        <v>10509</v>
      </c>
      <c r="U16" s="14" t="s">
        <v>10248</v>
      </c>
      <c r="V16" s="14"/>
      <c r="W16" s="14" t="s">
        <v>10597</v>
      </c>
      <c r="X16" s="14" t="s">
        <v>10598</v>
      </c>
      <c r="Y16" s="15">
        <v>0</v>
      </c>
      <c r="Z16" s="14" t="s">
        <v>10398</v>
      </c>
      <c r="AA16" s="15">
        <v>86202.889117043102</v>
      </c>
      <c r="AB16" s="14" t="s">
        <v>10245</v>
      </c>
      <c r="AC16" s="14" t="s">
        <v>10246</v>
      </c>
      <c r="AD16" s="14" t="s">
        <v>10272</v>
      </c>
      <c r="AE16" s="15">
        <v>10360.916739249</v>
      </c>
      <c r="AF16" s="31">
        <f>_xlfn.XLOOKUP(A16,Macmahon!B:B,Macmahon!AE:AE,"",0)</f>
        <v>45899</v>
      </c>
      <c r="AG16" s="28">
        <f>_xlfn.XLOOKUP(A16,Macmahon!B:B,Macmahon!AJ:AJ,"",0)</f>
        <v>47513.716814155094</v>
      </c>
      <c r="AH16" s="28">
        <f>_xlfn.XLOOKUP(A16,Macmahon!B:B,Macmahon!AK:AK,"",0)</f>
        <v>47201</v>
      </c>
      <c r="AI16" s="28">
        <f t="shared" si="6"/>
        <v>47201</v>
      </c>
      <c r="AJ16" s="40" t="str">
        <f t="shared" si="5"/>
        <v>DHN1000LT</v>
      </c>
      <c r="AK16" s="40" t="str">
        <f>IFERROR(_xlfn.XLOOKUP(AJ16,CrossRef!$A:$A,CrossRef!$J:$J,"Not Found"),"-")</f>
        <v>EXBH009-ENG1</v>
      </c>
      <c r="AL16" s="40">
        <f>IFERROR(_xlfn.XLOOKUP(AJ16,CrossRef!$A:$A,CrossRef!$K:$K,"Not Found"),"-")</f>
        <v>0</v>
      </c>
      <c r="AM16" s="40" t="str">
        <f>IFERROR(_xlfn.XLOOKUP(AJ16,CrossRef!$A:$A,CrossRef!$L:$L,"Not Found"),"-")</f>
        <v>14300H ENGINE CHANGE LH</v>
      </c>
    </row>
    <row r="17" spans="1:39" x14ac:dyDescent="0.3">
      <c r="A17" s="4" t="str">
        <f t="shared" si="0"/>
        <v>EX71081000LT</v>
      </c>
      <c r="B17" s="4" t="str">
        <f t="shared" si="1"/>
        <v>LT</v>
      </c>
      <c r="C17" s="4" t="str">
        <f t="shared" si="2"/>
        <v>1000</v>
      </c>
      <c r="D17" s="4" t="str">
        <f t="shared" si="3"/>
        <v>EX7108</v>
      </c>
      <c r="E17" s="4" t="str">
        <f t="shared" si="4"/>
        <v>DHN</v>
      </c>
      <c r="G17" s="17" t="s">
        <v>10234</v>
      </c>
      <c r="H17" s="17" t="s">
        <v>10235</v>
      </c>
      <c r="I17" s="17" t="s">
        <v>10257</v>
      </c>
      <c r="J17" s="17" t="s">
        <v>10393</v>
      </c>
      <c r="K17" s="17" t="s">
        <v>2755</v>
      </c>
      <c r="L17" s="17" t="s">
        <v>10599</v>
      </c>
      <c r="M17" s="17" t="s">
        <v>16</v>
      </c>
      <c r="N17" s="17" t="s">
        <v>57</v>
      </c>
      <c r="O17" s="18">
        <v>15000</v>
      </c>
      <c r="P17" s="18">
        <v>12338.9228674513</v>
      </c>
      <c r="Q17" s="16">
        <v>46381</v>
      </c>
      <c r="R17" s="17" t="s">
        <v>10509</v>
      </c>
      <c r="S17" s="17" t="s">
        <v>10240</v>
      </c>
      <c r="T17" s="17" t="s">
        <v>10509</v>
      </c>
      <c r="U17" s="17" t="s">
        <v>10248</v>
      </c>
      <c r="V17" s="17"/>
      <c r="W17" s="17" t="s">
        <v>10399</v>
      </c>
      <c r="X17" s="17" t="s">
        <v>10600</v>
      </c>
      <c r="Y17" s="18">
        <v>0</v>
      </c>
      <c r="Z17" s="17" t="s">
        <v>10398</v>
      </c>
      <c r="AA17" s="18">
        <v>54639.525667351103</v>
      </c>
      <c r="AB17" s="17" t="s">
        <v>10245</v>
      </c>
      <c r="AC17" s="17" t="s">
        <v>10246</v>
      </c>
      <c r="AD17" s="17" t="s">
        <v>10272</v>
      </c>
      <c r="AE17" s="18">
        <v>2661.0771325486899</v>
      </c>
      <c r="AF17" s="31" t="str">
        <f>_xlfn.XLOOKUP(A17,Macmahon!B:B,Macmahon!AE:AE,"",0)</f>
        <v/>
      </c>
      <c r="AG17" s="28" t="str">
        <f>_xlfn.XLOOKUP(A17,Macmahon!B:B,Macmahon!AJ:AJ,"",0)</f>
        <v/>
      </c>
      <c r="AH17" s="28" t="str">
        <f>_xlfn.XLOOKUP(A17,Macmahon!B:B,Macmahon!AK:AK,"",0)</f>
        <v/>
      </c>
      <c r="AI17" s="28">
        <f t="shared" si="6"/>
        <v>0</v>
      </c>
      <c r="AJ17" s="40" t="str">
        <f t="shared" si="5"/>
        <v>DHN1000LT</v>
      </c>
      <c r="AK17" s="40" t="str">
        <f>IFERROR(_xlfn.XLOOKUP(AJ17,CrossRef!$A:$A,CrossRef!$J:$J,"Not Found"),"-")</f>
        <v>EXBH009-ENG1</v>
      </c>
      <c r="AL17" s="40">
        <f>IFERROR(_xlfn.XLOOKUP(AJ17,CrossRef!$A:$A,CrossRef!$K:$K,"Not Found"),"-")</f>
        <v>0</v>
      </c>
      <c r="AM17" s="40" t="str">
        <f>IFERROR(_xlfn.XLOOKUP(AJ17,CrossRef!$A:$A,CrossRef!$L:$L,"Not Found"),"-")</f>
        <v>14300H ENGINE CHANGE LH</v>
      </c>
    </row>
    <row r="18" spans="1:39" x14ac:dyDescent="0.3">
      <c r="A18" s="4" t="str">
        <f t="shared" si="0"/>
        <v>EX71081000RI</v>
      </c>
      <c r="B18" s="4" t="str">
        <f t="shared" si="1"/>
        <v>RI</v>
      </c>
      <c r="C18" s="4" t="str">
        <f t="shared" si="2"/>
        <v>1000</v>
      </c>
      <c r="D18" s="4" t="str">
        <f t="shared" si="3"/>
        <v>EX7108</v>
      </c>
      <c r="E18" s="4" t="str">
        <f t="shared" si="4"/>
        <v>DHN</v>
      </c>
      <c r="G18" s="14" t="s">
        <v>10234</v>
      </c>
      <c r="H18" s="14" t="s">
        <v>10235</v>
      </c>
      <c r="I18" s="14" t="s">
        <v>10257</v>
      </c>
      <c r="J18" s="14" t="s">
        <v>10393</v>
      </c>
      <c r="K18" s="14" t="s">
        <v>2755</v>
      </c>
      <c r="L18" s="14" t="s">
        <v>10599</v>
      </c>
      <c r="M18" s="14" t="s">
        <v>16</v>
      </c>
      <c r="N18" s="14" t="s">
        <v>61</v>
      </c>
      <c r="O18" s="15">
        <v>15000</v>
      </c>
      <c r="P18" s="15">
        <v>3410.6577572531501</v>
      </c>
      <c r="Q18" s="16">
        <v>47218</v>
      </c>
      <c r="R18" s="14" t="s">
        <v>10509</v>
      </c>
      <c r="S18" s="14" t="s">
        <v>10240</v>
      </c>
      <c r="T18" s="14" t="s">
        <v>10509</v>
      </c>
      <c r="U18" s="14" t="s">
        <v>10248</v>
      </c>
      <c r="V18" s="14"/>
      <c r="W18" s="14" t="s">
        <v>10326</v>
      </c>
      <c r="X18" s="14" t="s">
        <v>10600</v>
      </c>
      <c r="Y18" s="15">
        <v>0</v>
      </c>
      <c r="Z18" s="14" t="s">
        <v>10400</v>
      </c>
      <c r="AA18" s="15">
        <v>68389.012320328504</v>
      </c>
      <c r="AB18" s="14" t="s">
        <v>10245</v>
      </c>
      <c r="AC18" s="14" t="s">
        <v>10246</v>
      </c>
      <c r="AD18" s="14" t="s">
        <v>10272</v>
      </c>
      <c r="AE18" s="15">
        <v>11589.342242746799</v>
      </c>
      <c r="AF18" s="31" t="str">
        <f>_xlfn.XLOOKUP(A18,Macmahon!B:B,Macmahon!AE:AE,"",0)</f>
        <v/>
      </c>
      <c r="AG18" s="28" t="str">
        <f>_xlfn.XLOOKUP(A18,Macmahon!B:B,Macmahon!AJ:AJ,"",0)</f>
        <v/>
      </c>
      <c r="AH18" s="28" t="str">
        <f>_xlfn.XLOOKUP(A18,Macmahon!B:B,Macmahon!AK:AK,"",0)</f>
        <v/>
      </c>
      <c r="AI18" s="28">
        <f t="shared" si="6"/>
        <v>0</v>
      </c>
      <c r="AJ18" s="40" t="str">
        <f t="shared" si="5"/>
        <v>DHN1000RI</v>
      </c>
      <c r="AK18" s="40" t="str">
        <f>IFERROR(_xlfn.XLOOKUP(AJ18,CrossRef!$A:$A,CrossRef!$J:$J,"Not Found"),"-")</f>
        <v>EXBH047-ENG2</v>
      </c>
      <c r="AL18" s="40">
        <f>IFERROR(_xlfn.XLOOKUP(AJ18,CrossRef!$A:$A,CrossRef!$K:$K,"Not Found"),"-")</f>
        <v>0</v>
      </c>
      <c r="AM18" s="40" t="str">
        <f>IFERROR(_xlfn.XLOOKUP(AJ18,CrossRef!$A:$A,CrossRef!$L:$L,"Not Found"),"-")</f>
        <v>14300H ENGINE CHANGE RH</v>
      </c>
    </row>
    <row r="19" spans="1:39" x14ac:dyDescent="0.3">
      <c r="A19" s="4" t="str">
        <f t="shared" si="0"/>
        <v>QEX0101000RI</v>
      </c>
      <c r="B19" s="4" t="str">
        <f t="shared" si="1"/>
        <v>RI</v>
      </c>
      <c r="C19" s="4" t="str">
        <f t="shared" si="2"/>
        <v>1000</v>
      </c>
      <c r="D19" s="4" t="str">
        <f t="shared" si="3"/>
        <v>QEX010</v>
      </c>
      <c r="E19" s="4" t="str">
        <f t="shared" si="4"/>
        <v>DHN</v>
      </c>
      <c r="G19" s="17" t="s">
        <v>10234</v>
      </c>
      <c r="H19" s="17" t="s">
        <v>10235</v>
      </c>
      <c r="I19" s="17" t="s">
        <v>10236</v>
      </c>
      <c r="J19" s="17" t="s">
        <v>10507</v>
      </c>
      <c r="K19" s="17" t="s">
        <v>2755</v>
      </c>
      <c r="L19" s="17" t="s">
        <v>10596</v>
      </c>
      <c r="M19" s="17" t="s">
        <v>16</v>
      </c>
      <c r="N19" s="17" t="s">
        <v>61</v>
      </c>
      <c r="O19" s="18">
        <v>14300</v>
      </c>
      <c r="P19" s="18">
        <v>15157.874017741</v>
      </c>
      <c r="Q19" s="16">
        <v>46177</v>
      </c>
      <c r="R19" s="17" t="s">
        <v>10509</v>
      </c>
      <c r="S19" s="17" t="s">
        <v>10240</v>
      </c>
      <c r="T19" s="17" t="s">
        <v>10509</v>
      </c>
      <c r="U19" s="17" t="s">
        <v>10269</v>
      </c>
      <c r="V19" s="17"/>
      <c r="W19" s="17" t="s">
        <v>10601</v>
      </c>
      <c r="X19" s="17" t="s">
        <v>10598</v>
      </c>
      <c r="Y19" s="18">
        <v>0</v>
      </c>
      <c r="Z19" s="17" t="s">
        <v>10400</v>
      </c>
      <c r="AA19" s="18">
        <v>67722.396303901405</v>
      </c>
      <c r="AB19" s="17" t="s">
        <v>10245</v>
      </c>
      <c r="AC19" s="17" t="s">
        <v>10246</v>
      </c>
      <c r="AD19" s="17" t="s">
        <v>10272</v>
      </c>
      <c r="AE19" s="18">
        <v>-857.874017740971</v>
      </c>
      <c r="AF19" s="31">
        <f>_xlfn.XLOOKUP(A19,Macmahon!B:B,Macmahon!AE:AE,"",0)</f>
        <v>44970</v>
      </c>
      <c r="AG19" s="28">
        <f>_xlfn.XLOOKUP(A19,Macmahon!B:B,Macmahon!AJ:AJ,"",0)</f>
        <v>46281.969026539351</v>
      </c>
      <c r="AH19" s="28">
        <f>_xlfn.XLOOKUP(A19,Macmahon!B:B,Macmahon!AK:AK,"",0)</f>
        <v>0</v>
      </c>
      <c r="AI19" s="28">
        <f t="shared" si="6"/>
        <v>46281.969026539351</v>
      </c>
      <c r="AJ19" s="40" t="str">
        <f t="shared" si="5"/>
        <v>DHN1000RI</v>
      </c>
      <c r="AK19" s="40" t="str">
        <f>IFERROR(_xlfn.XLOOKUP(AJ19,CrossRef!$A:$A,CrossRef!$J:$J,"Not Found"),"-")</f>
        <v>EXBH047-ENG2</v>
      </c>
      <c r="AL19" s="40">
        <f>IFERROR(_xlfn.XLOOKUP(AJ19,CrossRef!$A:$A,CrossRef!$K:$K,"Not Found"),"-")</f>
        <v>0</v>
      </c>
      <c r="AM19" s="40" t="str">
        <f>IFERROR(_xlfn.XLOOKUP(AJ19,CrossRef!$A:$A,CrossRef!$L:$L,"Not Found"),"-")</f>
        <v>14300H ENGINE CHANGE RH</v>
      </c>
    </row>
    <row r="20" spans="1:39" x14ac:dyDescent="0.3">
      <c r="A20" s="4" t="str">
        <f t="shared" si="0"/>
        <v>TD6642100000</v>
      </c>
      <c r="B20" s="4" t="str">
        <f t="shared" si="1"/>
        <v>00</v>
      </c>
      <c r="C20" s="4" t="str">
        <f t="shared" si="2"/>
        <v>1000</v>
      </c>
      <c r="D20" s="4" t="str">
        <f t="shared" si="3"/>
        <v>TD6642</v>
      </c>
      <c r="E20" s="4" t="str">
        <f t="shared" si="4"/>
        <v>SPD</v>
      </c>
      <c r="G20" s="14" t="s">
        <v>10234</v>
      </c>
      <c r="H20" s="14" t="s">
        <v>10235</v>
      </c>
      <c r="I20" s="14" t="s">
        <v>10328</v>
      </c>
      <c r="J20" s="14" t="s">
        <v>10329</v>
      </c>
      <c r="K20" s="14" t="s">
        <v>190</v>
      </c>
      <c r="L20" s="14" t="s">
        <v>10336</v>
      </c>
      <c r="M20" s="14" t="s">
        <v>16</v>
      </c>
      <c r="N20" s="14" t="s">
        <v>17</v>
      </c>
      <c r="O20" s="15">
        <v>22000</v>
      </c>
      <c r="P20" s="15">
        <v>21781.471121251401</v>
      </c>
      <c r="Q20" s="16">
        <v>46209</v>
      </c>
      <c r="R20" s="14" t="s">
        <v>10331</v>
      </c>
      <c r="S20" s="14" t="s">
        <v>10286</v>
      </c>
      <c r="T20" s="14" t="s">
        <v>10331</v>
      </c>
      <c r="U20" s="14" t="s">
        <v>10337</v>
      </c>
      <c r="V20" s="14" t="s">
        <v>10338</v>
      </c>
      <c r="W20" s="14" t="s">
        <v>10339</v>
      </c>
      <c r="X20" s="14" t="s">
        <v>10340</v>
      </c>
      <c r="Y20" s="15">
        <v>455016.09</v>
      </c>
      <c r="Z20" s="14" t="s">
        <v>10244</v>
      </c>
      <c r="AA20" s="15">
        <v>21347</v>
      </c>
      <c r="AB20" s="14" t="s">
        <v>10335</v>
      </c>
      <c r="AC20" s="14" t="s">
        <v>10246</v>
      </c>
      <c r="AD20" s="14"/>
      <c r="AE20" s="15">
        <v>218.52887874864601</v>
      </c>
      <c r="AF20" s="31">
        <f>_xlfn.XLOOKUP(A20,Macmahon!B:B,Macmahon!AE:AE,"",0)</f>
        <v>0</v>
      </c>
      <c r="AG20" s="28">
        <f>_xlfn.XLOOKUP(A20,Macmahon!B:B,Macmahon!AJ:AJ,"",0)</f>
        <v>46256.190295682871</v>
      </c>
      <c r="AH20" s="28">
        <f>_xlfn.XLOOKUP(A20,Macmahon!B:B,Macmahon!AK:AK,"",0)</f>
        <v>46259</v>
      </c>
      <c r="AI20" s="28">
        <f t="shared" si="6"/>
        <v>46256.190295682871</v>
      </c>
      <c r="AJ20" s="40" t="str">
        <f t="shared" si="5"/>
        <v>SPD100000</v>
      </c>
      <c r="AK20" s="40" t="str">
        <f>IFERROR(_xlfn.XLOOKUP(AJ20,CrossRef!$A:$A,CrossRef!$J:$J,"Not Found"),"-")</f>
        <v>TKHL234-ENGI</v>
      </c>
      <c r="AL20" s="40">
        <f>IFERROR(_xlfn.XLOOKUP(AJ20,CrossRef!$A:$A,CrossRef!$K:$K,"Not Found"),"-")</f>
        <v>0</v>
      </c>
      <c r="AM20" s="40" t="str">
        <f>IFERROR(_xlfn.XLOOKUP(AJ20,CrossRef!$A:$A,CrossRef!$L:$L,"Not Found"),"-")</f>
        <v>20000H ENGINE CHANGE</v>
      </c>
    </row>
    <row r="21" spans="1:39" x14ac:dyDescent="0.3">
      <c r="A21" s="4" t="str">
        <f t="shared" si="0"/>
        <v>TD6641100000</v>
      </c>
      <c r="B21" s="4" t="str">
        <f t="shared" si="1"/>
        <v>00</v>
      </c>
      <c r="C21" s="4" t="str">
        <f t="shared" si="2"/>
        <v>1000</v>
      </c>
      <c r="D21" s="4" t="str">
        <f t="shared" si="3"/>
        <v>TD6641</v>
      </c>
      <c r="E21" s="4" t="str">
        <f t="shared" si="4"/>
        <v>SPD</v>
      </c>
      <c r="G21" s="17" t="s">
        <v>10234</v>
      </c>
      <c r="H21" s="17" t="s">
        <v>10235</v>
      </c>
      <c r="I21" s="17" t="s">
        <v>10328</v>
      </c>
      <c r="J21" s="17" t="s">
        <v>10329</v>
      </c>
      <c r="K21" s="17" t="s">
        <v>190</v>
      </c>
      <c r="L21" s="17" t="s">
        <v>10341</v>
      </c>
      <c r="M21" s="17" t="s">
        <v>16</v>
      </c>
      <c r="N21" s="17" t="s">
        <v>17</v>
      </c>
      <c r="O21" s="18">
        <v>22000</v>
      </c>
      <c r="P21" s="18">
        <v>20540.924920019301</v>
      </c>
      <c r="Q21" s="16">
        <v>46328</v>
      </c>
      <c r="R21" s="17" t="s">
        <v>10331</v>
      </c>
      <c r="S21" s="17" t="s">
        <v>10286</v>
      </c>
      <c r="T21" s="17" t="s">
        <v>10331</v>
      </c>
      <c r="U21" s="17" t="s">
        <v>10337</v>
      </c>
      <c r="V21" s="17" t="s">
        <v>10342</v>
      </c>
      <c r="W21" s="17" t="s">
        <v>10343</v>
      </c>
      <c r="X21" s="17" t="s">
        <v>10344</v>
      </c>
      <c r="Y21" s="18">
        <v>455016.09</v>
      </c>
      <c r="Z21" s="17" t="s">
        <v>10244</v>
      </c>
      <c r="AA21" s="18">
        <v>21626.832762947801</v>
      </c>
      <c r="AB21" s="17" t="s">
        <v>10335</v>
      </c>
      <c r="AC21" s="17" t="s">
        <v>10246</v>
      </c>
      <c r="AD21" s="17"/>
      <c r="AE21" s="18">
        <v>1459.0750799806599</v>
      </c>
      <c r="AF21" s="31">
        <f>_xlfn.XLOOKUP(A21,Macmahon!B:B,Macmahon!AE:AE,"",0)</f>
        <v>0</v>
      </c>
      <c r="AG21" s="28">
        <f>_xlfn.XLOOKUP(A21,Macmahon!B:B,Macmahon!AJ:AJ,"",0)</f>
        <v>46354.765684062499</v>
      </c>
      <c r="AH21" s="28">
        <f>_xlfn.XLOOKUP(A21,Macmahon!B:B,Macmahon!AK:AK,"",0)</f>
        <v>46363</v>
      </c>
      <c r="AI21" s="28">
        <f t="shared" si="6"/>
        <v>46354.765684062499</v>
      </c>
      <c r="AJ21" s="40" t="str">
        <f t="shared" si="5"/>
        <v>SPD100000</v>
      </c>
      <c r="AK21" s="40" t="str">
        <f>IFERROR(_xlfn.XLOOKUP(AJ21,CrossRef!$A:$A,CrossRef!$J:$J,"Not Found"),"-")</f>
        <v>TKHL234-ENGI</v>
      </c>
      <c r="AL21" s="40">
        <f>IFERROR(_xlfn.XLOOKUP(AJ21,CrossRef!$A:$A,CrossRef!$K:$K,"Not Found"),"-")</f>
        <v>0</v>
      </c>
      <c r="AM21" s="40" t="str">
        <f>IFERROR(_xlfn.XLOOKUP(AJ21,CrossRef!$A:$A,CrossRef!$L:$L,"Not Found"),"-")</f>
        <v>20000H ENGINE CHANGE</v>
      </c>
    </row>
    <row r="22" spans="1:39" x14ac:dyDescent="0.3">
      <c r="A22" s="4" t="str">
        <f t="shared" si="0"/>
        <v>TD6643100000</v>
      </c>
      <c r="B22" s="4" t="str">
        <f t="shared" si="1"/>
        <v>00</v>
      </c>
      <c r="C22" s="4" t="str">
        <f t="shared" si="2"/>
        <v>1000</v>
      </c>
      <c r="D22" s="4" t="str">
        <f t="shared" si="3"/>
        <v>TD6643</v>
      </c>
      <c r="E22" s="4" t="str">
        <f t="shared" si="4"/>
        <v>SPD</v>
      </c>
      <c r="G22" s="14" t="s">
        <v>10234</v>
      </c>
      <c r="H22" s="14" t="s">
        <v>10235</v>
      </c>
      <c r="I22" s="14" t="s">
        <v>10328</v>
      </c>
      <c r="J22" s="14" t="s">
        <v>10329</v>
      </c>
      <c r="K22" s="14" t="s">
        <v>190</v>
      </c>
      <c r="L22" s="14" t="s">
        <v>10345</v>
      </c>
      <c r="M22" s="14" t="s">
        <v>16</v>
      </c>
      <c r="N22" s="14" t="s">
        <v>17</v>
      </c>
      <c r="O22" s="15">
        <v>22000</v>
      </c>
      <c r="P22" s="15">
        <v>21497.882711486302</v>
      </c>
      <c r="Q22" s="16">
        <v>46304</v>
      </c>
      <c r="R22" s="14" t="s">
        <v>10331</v>
      </c>
      <c r="S22" s="14" t="s">
        <v>10286</v>
      </c>
      <c r="T22" s="14" t="s">
        <v>10331</v>
      </c>
      <c r="U22" s="14" t="s">
        <v>10337</v>
      </c>
      <c r="V22" s="14" t="s">
        <v>10346</v>
      </c>
      <c r="W22" s="14" t="s">
        <v>10339</v>
      </c>
      <c r="X22" s="14" t="s">
        <v>10347</v>
      </c>
      <c r="Y22" s="15">
        <v>455016.09</v>
      </c>
      <c r="Z22" s="14" t="s">
        <v>10244</v>
      </c>
      <c r="AA22" s="15">
        <v>22268.390143737099</v>
      </c>
      <c r="AB22" s="14" t="s">
        <v>10335</v>
      </c>
      <c r="AC22" s="14" t="s">
        <v>10246</v>
      </c>
      <c r="AD22" s="14"/>
      <c r="AE22" s="15">
        <v>502.11728851371299</v>
      </c>
      <c r="AF22" s="31">
        <f>_xlfn.XLOOKUP(A22,Macmahon!B:B,Macmahon!AE:AE,"",0)</f>
        <v>0</v>
      </c>
      <c r="AG22" s="28">
        <f>_xlfn.XLOOKUP(A22,Macmahon!B:B,Macmahon!AJ:AJ,"",0)</f>
        <v>46284.69652109954</v>
      </c>
      <c r="AH22" s="28">
        <f>_xlfn.XLOOKUP(A22,Macmahon!B:B,Macmahon!AK:AK,"",0)</f>
        <v>46297</v>
      </c>
      <c r="AI22" s="28">
        <f t="shared" si="6"/>
        <v>46284.69652109954</v>
      </c>
      <c r="AJ22" s="40" t="str">
        <f t="shared" si="5"/>
        <v>SPD100000</v>
      </c>
      <c r="AK22" s="40" t="str">
        <f>IFERROR(_xlfn.XLOOKUP(AJ22,CrossRef!$A:$A,CrossRef!$J:$J,"Not Found"),"-")</f>
        <v>TKHL234-ENGI</v>
      </c>
      <c r="AL22" s="40">
        <f>IFERROR(_xlfn.XLOOKUP(AJ22,CrossRef!$A:$A,CrossRef!$K:$K,"Not Found"),"-")</f>
        <v>0</v>
      </c>
      <c r="AM22" s="40" t="str">
        <f>IFERROR(_xlfn.XLOOKUP(AJ22,CrossRef!$A:$A,CrossRef!$L:$L,"Not Found"),"-")</f>
        <v>20000H ENGINE CHANGE</v>
      </c>
    </row>
    <row r="23" spans="1:39" x14ac:dyDescent="0.3">
      <c r="A23" s="4" t="str">
        <f t="shared" si="0"/>
        <v>TD6638100000</v>
      </c>
      <c r="B23" s="4" t="str">
        <f t="shared" si="1"/>
        <v>00</v>
      </c>
      <c r="C23" s="4" t="str">
        <f t="shared" si="2"/>
        <v>1000</v>
      </c>
      <c r="D23" s="4" t="str">
        <f t="shared" si="3"/>
        <v>TD6638</v>
      </c>
      <c r="E23" s="4" t="str">
        <f t="shared" si="4"/>
        <v>SPD</v>
      </c>
      <c r="G23" s="17" t="s">
        <v>10234</v>
      </c>
      <c r="H23" s="17" t="s">
        <v>10235</v>
      </c>
      <c r="I23" s="17" t="s">
        <v>10328</v>
      </c>
      <c r="J23" s="17" t="s">
        <v>10329</v>
      </c>
      <c r="K23" s="17" t="s">
        <v>190</v>
      </c>
      <c r="L23" s="17" t="s">
        <v>10330</v>
      </c>
      <c r="M23" s="17" t="s">
        <v>16</v>
      </c>
      <c r="N23" s="17" t="s">
        <v>17</v>
      </c>
      <c r="O23" s="18">
        <v>22000</v>
      </c>
      <c r="P23" s="18">
        <v>22187.197336172601</v>
      </c>
      <c r="Q23" s="16">
        <v>46164</v>
      </c>
      <c r="R23" s="17" t="s">
        <v>10331</v>
      </c>
      <c r="S23" s="17" t="s">
        <v>10286</v>
      </c>
      <c r="T23" s="17" t="s">
        <v>10331</v>
      </c>
      <c r="U23" s="17" t="s">
        <v>10332</v>
      </c>
      <c r="V23" s="17"/>
      <c r="W23" s="17" t="s">
        <v>10333</v>
      </c>
      <c r="X23" s="17" t="s">
        <v>10334</v>
      </c>
      <c r="Y23" s="18">
        <v>455016.09</v>
      </c>
      <c r="Z23" s="17" t="s">
        <v>10244</v>
      </c>
      <c r="AA23" s="18">
        <v>21085.025806451598</v>
      </c>
      <c r="AB23" s="17" t="s">
        <v>10335</v>
      </c>
      <c r="AC23" s="17" t="s">
        <v>10246</v>
      </c>
      <c r="AD23" s="17"/>
      <c r="AE23" s="18">
        <v>-187.197336172609</v>
      </c>
      <c r="AF23" s="31">
        <f>_xlfn.XLOOKUP(A23,Macmahon!B:B,Macmahon!AE:AE,"",0)</f>
        <v>46174</v>
      </c>
      <c r="AG23" s="28">
        <f>_xlfn.XLOOKUP(A23,Macmahon!B:B,Macmahon!AJ:AJ,"",0)</f>
        <v>47832.990936574075</v>
      </c>
      <c r="AH23" s="28">
        <f>_xlfn.XLOOKUP(A23,Macmahon!B:B,Macmahon!AK:AK,"",0)</f>
        <v>0</v>
      </c>
      <c r="AI23" s="28">
        <f t="shared" si="6"/>
        <v>47832.990936574075</v>
      </c>
      <c r="AJ23" s="40" t="str">
        <f t="shared" si="5"/>
        <v>SPD100000</v>
      </c>
      <c r="AK23" s="40" t="str">
        <f>IFERROR(_xlfn.XLOOKUP(AJ23,CrossRef!$A:$A,CrossRef!$J:$J,"Not Found"),"-")</f>
        <v>TKHL234-ENGI</v>
      </c>
      <c r="AL23" s="40">
        <f>IFERROR(_xlfn.XLOOKUP(AJ23,CrossRef!$A:$A,CrossRef!$K:$K,"Not Found"),"-")</f>
        <v>0</v>
      </c>
      <c r="AM23" s="40" t="str">
        <f>IFERROR(_xlfn.XLOOKUP(AJ23,CrossRef!$A:$A,CrossRef!$L:$L,"Not Found"),"-")</f>
        <v>20000H ENGINE CHANGE</v>
      </c>
    </row>
    <row r="24" spans="1:39" x14ac:dyDescent="0.3">
      <c r="A24" s="4" t="str">
        <f t="shared" si="0"/>
        <v>TW2391100000</v>
      </c>
      <c r="B24" s="4" t="str">
        <f t="shared" si="1"/>
        <v>00</v>
      </c>
      <c r="C24" s="4" t="str">
        <f t="shared" si="2"/>
        <v>1000</v>
      </c>
      <c r="D24" s="4" t="str">
        <f t="shared" si="3"/>
        <v>TW2391</v>
      </c>
      <c r="E24" s="4" t="str">
        <f t="shared" si="4"/>
        <v>3PR</v>
      </c>
      <c r="G24" s="14" t="s">
        <v>10234</v>
      </c>
      <c r="H24" s="14" t="s">
        <v>10235</v>
      </c>
      <c r="I24" s="14" t="s">
        <v>10236</v>
      </c>
      <c r="J24" s="14" t="s">
        <v>10237</v>
      </c>
      <c r="K24" s="14" t="s">
        <v>167</v>
      </c>
      <c r="L24" s="14" t="s">
        <v>10238</v>
      </c>
      <c r="M24" s="14" t="s">
        <v>16</v>
      </c>
      <c r="N24" s="14" t="s">
        <v>17</v>
      </c>
      <c r="O24" s="15">
        <v>20000</v>
      </c>
      <c r="P24" s="15">
        <v>11604.378235432399</v>
      </c>
      <c r="Q24" s="16">
        <v>47436</v>
      </c>
      <c r="R24" s="14" t="s">
        <v>10239</v>
      </c>
      <c r="S24" s="14" t="s">
        <v>10240</v>
      </c>
      <c r="T24" s="14" t="s">
        <v>10239</v>
      </c>
      <c r="U24" s="14" t="s">
        <v>10241</v>
      </c>
      <c r="V24" s="14"/>
      <c r="W24" s="14" t="s">
        <v>10242</v>
      </c>
      <c r="X24" s="14" t="s">
        <v>10243</v>
      </c>
      <c r="Y24" s="15">
        <v>301026.68</v>
      </c>
      <c r="Z24" s="14" t="s">
        <v>10244</v>
      </c>
      <c r="AA24" s="15">
        <v>99566.340862423007</v>
      </c>
      <c r="AB24" s="14" t="s">
        <v>10245</v>
      </c>
      <c r="AC24" s="14" t="s">
        <v>10246</v>
      </c>
      <c r="AD24" s="14"/>
      <c r="AE24" s="15">
        <v>8395.6217645675806</v>
      </c>
      <c r="AF24" s="31">
        <f>_xlfn.XLOOKUP(A24,Macmahon!B:B,Macmahon!AE:AE,"",0)</f>
        <v>44686</v>
      </c>
      <c r="AG24" s="28">
        <f>_xlfn.XLOOKUP(A24,Macmahon!B:B,Macmahon!AJ:AJ,"",0)</f>
        <v>46225</v>
      </c>
      <c r="AH24" s="28">
        <f>_xlfn.XLOOKUP(A24,Macmahon!B:B,Macmahon!AK:AK,"",0)</f>
        <v>0</v>
      </c>
      <c r="AI24" s="28">
        <f t="shared" si="6"/>
        <v>46225</v>
      </c>
      <c r="AJ24" s="40" t="str">
        <f t="shared" si="5"/>
        <v>3PR100000</v>
      </c>
      <c r="AK24" s="40" t="str">
        <f>IFERROR(_xlfn.XLOOKUP(AJ24,CrossRef!$A:$A,CrossRef!$J:$J,"Not Found"),"-")</f>
        <v>TKHL017-ENGI</v>
      </c>
      <c r="AL24" s="40">
        <f>IFERROR(_xlfn.XLOOKUP(AJ24,CrossRef!$A:$A,CrossRef!$K:$K,"Not Found"),"-")</f>
        <v>0</v>
      </c>
      <c r="AM24" s="40" t="str">
        <f>IFERROR(_xlfn.XLOOKUP(AJ24,CrossRef!$A:$A,CrossRef!$L:$L,"Not Found"),"-")</f>
        <v>20000H ENGINE CHANGE</v>
      </c>
    </row>
    <row r="25" spans="1:39" x14ac:dyDescent="0.3">
      <c r="A25" s="4" t="str">
        <f t="shared" si="0"/>
        <v>TW2394100000</v>
      </c>
      <c r="B25" s="4" t="str">
        <f t="shared" si="1"/>
        <v>00</v>
      </c>
      <c r="C25" s="4" t="str">
        <f t="shared" si="2"/>
        <v>1000</v>
      </c>
      <c r="D25" s="4" t="str">
        <f t="shared" si="3"/>
        <v>TW2394</v>
      </c>
      <c r="E25" s="4" t="str">
        <f t="shared" si="4"/>
        <v>3PR</v>
      </c>
      <c r="G25" s="17" t="s">
        <v>10234</v>
      </c>
      <c r="H25" s="17" t="s">
        <v>10235</v>
      </c>
      <c r="I25" s="17" t="s">
        <v>10236</v>
      </c>
      <c r="J25" s="17" t="s">
        <v>10237</v>
      </c>
      <c r="K25" s="17" t="s">
        <v>167</v>
      </c>
      <c r="L25" s="17" t="s">
        <v>10247</v>
      </c>
      <c r="M25" s="17" t="s">
        <v>16</v>
      </c>
      <c r="N25" s="17" t="s">
        <v>17</v>
      </c>
      <c r="O25" s="18">
        <v>20000</v>
      </c>
      <c r="P25" s="18">
        <v>7552.9141515552801</v>
      </c>
      <c r="Q25" s="16">
        <v>48024</v>
      </c>
      <c r="R25" s="17" t="s">
        <v>10239</v>
      </c>
      <c r="S25" s="17" t="s">
        <v>10240</v>
      </c>
      <c r="T25" s="17" t="s">
        <v>10239</v>
      </c>
      <c r="U25" s="17" t="s">
        <v>10248</v>
      </c>
      <c r="V25" s="17"/>
      <c r="W25" s="17" t="s">
        <v>10249</v>
      </c>
      <c r="X25" s="17" t="s">
        <v>10250</v>
      </c>
      <c r="Y25" s="18">
        <v>301026.68</v>
      </c>
      <c r="Z25" s="17" t="s">
        <v>10244</v>
      </c>
      <c r="AA25" s="18">
        <v>49132.694045174503</v>
      </c>
      <c r="AB25" s="17" t="s">
        <v>10245</v>
      </c>
      <c r="AC25" s="17" t="s">
        <v>10246</v>
      </c>
      <c r="AD25" s="17"/>
      <c r="AE25" s="18">
        <v>12447.0858484447</v>
      </c>
      <c r="AF25" s="31">
        <f>_xlfn.XLOOKUP(A25,Macmahon!B:B,Macmahon!AE:AE,"",0)</f>
        <v>45193</v>
      </c>
      <c r="AG25" s="28">
        <f>_xlfn.XLOOKUP(A25,Macmahon!B:B,Macmahon!AJ:AJ,"",0)</f>
        <v>50755.405405405094</v>
      </c>
      <c r="AH25" s="28">
        <f>_xlfn.XLOOKUP(A25,Macmahon!B:B,Macmahon!AK:AK,"",0)</f>
        <v>0</v>
      </c>
      <c r="AI25" s="28">
        <f t="shared" si="6"/>
        <v>50755.405405405094</v>
      </c>
      <c r="AJ25" s="40" t="str">
        <f t="shared" si="5"/>
        <v>3PR100000</v>
      </c>
      <c r="AK25" s="40" t="str">
        <f>IFERROR(_xlfn.XLOOKUP(AJ25,CrossRef!$A:$A,CrossRef!$J:$J,"Not Found"),"-")</f>
        <v>TKHL017-ENGI</v>
      </c>
      <c r="AL25" s="40">
        <f>IFERROR(_xlfn.XLOOKUP(AJ25,CrossRef!$A:$A,CrossRef!$K:$K,"Not Found"),"-")</f>
        <v>0</v>
      </c>
      <c r="AM25" s="40" t="str">
        <f>IFERROR(_xlfn.XLOOKUP(AJ25,CrossRef!$A:$A,CrossRef!$L:$L,"Not Found"),"-")</f>
        <v>20000H ENGINE CHANGE</v>
      </c>
    </row>
    <row r="26" spans="1:39" x14ac:dyDescent="0.3">
      <c r="A26" s="4" t="str">
        <f t="shared" si="0"/>
        <v>TD6039100000</v>
      </c>
      <c r="B26" s="4" t="str">
        <f t="shared" si="1"/>
        <v>00</v>
      </c>
      <c r="C26" s="4" t="str">
        <f t="shared" si="2"/>
        <v>1000</v>
      </c>
      <c r="D26" s="4" t="str">
        <f t="shared" si="3"/>
        <v>TD6039</v>
      </c>
      <c r="E26" s="4" t="str">
        <f t="shared" si="4"/>
        <v>6HK</v>
      </c>
      <c r="G26" s="14" t="s">
        <v>10234</v>
      </c>
      <c r="H26" s="14" t="s">
        <v>10235</v>
      </c>
      <c r="I26" s="14" t="s">
        <v>10251</v>
      </c>
      <c r="J26" s="14" t="s">
        <v>10252</v>
      </c>
      <c r="K26" s="14" t="s">
        <v>148</v>
      </c>
      <c r="L26" s="14" t="s">
        <v>10253</v>
      </c>
      <c r="M26" s="14" t="s">
        <v>16</v>
      </c>
      <c r="N26" s="14" t="s">
        <v>17</v>
      </c>
      <c r="O26" s="15">
        <v>20000</v>
      </c>
      <c r="P26" s="15">
        <v>77822.695620536004</v>
      </c>
      <c r="Q26" s="16">
        <v>46144</v>
      </c>
      <c r="R26" s="14" t="s">
        <v>10254</v>
      </c>
      <c r="S26" s="14" t="s">
        <v>10240</v>
      </c>
      <c r="T26" s="14" t="s">
        <v>10254</v>
      </c>
      <c r="U26" s="14" t="s">
        <v>10248</v>
      </c>
      <c r="V26" s="14"/>
      <c r="W26" s="14" t="s">
        <v>10255</v>
      </c>
      <c r="X26" s="14" t="s">
        <v>10256</v>
      </c>
      <c r="Y26" s="15">
        <v>417452.69</v>
      </c>
      <c r="Z26" s="14" t="s">
        <v>10244</v>
      </c>
      <c r="AA26" s="15">
        <v>143220.9</v>
      </c>
      <c r="AB26" s="14" t="s">
        <v>10245</v>
      </c>
      <c r="AC26" s="14" t="s">
        <v>10246</v>
      </c>
      <c r="AD26" s="14"/>
      <c r="AE26" s="15">
        <v>-57822.695620535997</v>
      </c>
      <c r="AF26" s="31">
        <f>_xlfn.XLOOKUP(A26,Macmahon!B:B,Macmahon!AE:AE,"",0)</f>
        <v>43745</v>
      </c>
      <c r="AG26" s="28">
        <f>_xlfn.XLOOKUP(A26,Macmahon!B:B,Macmahon!AJ:AJ,"",0)</f>
        <v>46226.720000000001</v>
      </c>
      <c r="AH26" s="28">
        <f>_xlfn.XLOOKUP(A26,Macmahon!B:B,Macmahon!AK:AK,"",0)</f>
        <v>0</v>
      </c>
      <c r="AI26" s="28">
        <f t="shared" si="6"/>
        <v>46226.720000000001</v>
      </c>
      <c r="AJ26" s="40" t="str">
        <f t="shared" si="5"/>
        <v>6HK100000</v>
      </c>
      <c r="AK26" s="40" t="str">
        <f>IFERROR(_xlfn.XLOOKUP(AJ26,CrossRef!$A:$A,CrossRef!$J:$J,"Not Found"),"-")</f>
        <v>TKHL004-ENGI</v>
      </c>
      <c r="AL26" s="40">
        <f>IFERROR(_xlfn.XLOOKUP(AJ26,CrossRef!$A:$A,CrossRef!$K:$K,"Not Found"),"-")</f>
        <v>0</v>
      </c>
      <c r="AM26" s="40" t="str">
        <f>IFERROR(_xlfn.XLOOKUP(AJ26,CrossRef!$A:$A,CrossRef!$L:$L,"Not Found"),"-")</f>
        <v>20000H ENGINE CHANGE</v>
      </c>
    </row>
    <row r="27" spans="1:39" x14ac:dyDescent="0.3">
      <c r="A27" s="4" t="str">
        <f t="shared" si="0"/>
        <v>TD6311100000</v>
      </c>
      <c r="B27" s="4" t="str">
        <f t="shared" si="1"/>
        <v>00</v>
      </c>
      <c r="C27" s="4" t="str">
        <f t="shared" si="2"/>
        <v>1000</v>
      </c>
      <c r="D27" s="4" t="str">
        <f t="shared" si="3"/>
        <v>TD6311</v>
      </c>
      <c r="E27" s="4" t="str">
        <f t="shared" si="4"/>
        <v>SSP</v>
      </c>
      <c r="G27" s="17" t="s">
        <v>10234</v>
      </c>
      <c r="H27" s="17" t="s">
        <v>10235</v>
      </c>
      <c r="I27" s="17" t="s">
        <v>10257</v>
      </c>
      <c r="J27" s="17" t="s">
        <v>10258</v>
      </c>
      <c r="K27" s="17" t="s">
        <v>183</v>
      </c>
      <c r="L27" s="17" t="s">
        <v>10259</v>
      </c>
      <c r="M27" s="17" t="s">
        <v>16</v>
      </c>
      <c r="N27" s="17" t="s">
        <v>17</v>
      </c>
      <c r="O27" s="18">
        <v>26000</v>
      </c>
      <c r="P27" s="18">
        <v>3479.9398750985602</v>
      </c>
      <c r="Q27" s="16">
        <v>47585</v>
      </c>
      <c r="R27" s="17" t="s">
        <v>10260</v>
      </c>
      <c r="S27" s="17" t="s">
        <v>10261</v>
      </c>
      <c r="T27" s="17" t="s">
        <v>10262</v>
      </c>
      <c r="U27" s="17" t="s">
        <v>10248</v>
      </c>
      <c r="V27" s="17"/>
      <c r="W27" s="17" t="s">
        <v>10263</v>
      </c>
      <c r="X27" s="17" t="s">
        <v>10264</v>
      </c>
      <c r="Y27" s="18">
        <v>641496.86</v>
      </c>
      <c r="Z27" s="17" t="s">
        <v>10244</v>
      </c>
      <c r="AA27" s="18">
        <v>89097.221765913797</v>
      </c>
      <c r="AB27" s="17" t="s">
        <v>10245</v>
      </c>
      <c r="AC27" s="17" t="s">
        <v>10246</v>
      </c>
      <c r="AD27" s="17"/>
      <c r="AE27" s="18">
        <v>22520.0601249014</v>
      </c>
      <c r="AF27" s="31">
        <f>_xlfn.XLOOKUP(A27,Macmahon!B:B,Macmahon!AE:AE,"",0)</f>
        <v>45984</v>
      </c>
      <c r="AG27" s="28">
        <f>_xlfn.XLOOKUP(A27,Macmahon!B:B,Macmahon!AJ:AJ,"",0)</f>
        <v>46755.65893109954</v>
      </c>
      <c r="AH27" s="28">
        <f>_xlfn.XLOOKUP(A27,Macmahon!B:B,Macmahon!AK:AK,"",0)</f>
        <v>46701</v>
      </c>
      <c r="AI27" s="28">
        <f t="shared" si="6"/>
        <v>46701</v>
      </c>
      <c r="AJ27" s="40" t="str">
        <f t="shared" si="5"/>
        <v>SSP100000</v>
      </c>
      <c r="AK27" s="40" t="str">
        <f>IFERROR(_xlfn.XLOOKUP(AJ27,CrossRef!$A:$A,CrossRef!$J:$J,"Not Found"),"-")</f>
        <v>TKHL174-ENGI</v>
      </c>
      <c r="AL27" s="40">
        <f>IFERROR(_xlfn.XLOOKUP(AJ27,CrossRef!$A:$A,CrossRef!$K:$K,"Not Found"),"-")</f>
        <v>0</v>
      </c>
      <c r="AM27" s="40" t="str">
        <f>IFERROR(_xlfn.XLOOKUP(AJ27,CrossRef!$A:$A,CrossRef!$L:$L,"Not Found"),"-")</f>
        <v>22000H ENGINE CHANGE</v>
      </c>
    </row>
    <row r="28" spans="1:39" x14ac:dyDescent="0.3">
      <c r="A28" s="4" t="str">
        <f t="shared" si="0"/>
        <v>TD6314100000</v>
      </c>
      <c r="B28" s="4" t="str">
        <f t="shared" si="1"/>
        <v>00</v>
      </c>
      <c r="C28" s="4" t="str">
        <f t="shared" si="2"/>
        <v>1000</v>
      </c>
      <c r="D28" s="4" t="str">
        <f t="shared" si="3"/>
        <v>TD6314</v>
      </c>
      <c r="E28" s="4" t="str">
        <f t="shared" si="4"/>
        <v>SSP</v>
      </c>
      <c r="G28" s="14" t="s">
        <v>10234</v>
      </c>
      <c r="H28" s="14" t="s">
        <v>10235</v>
      </c>
      <c r="I28" s="14" t="s">
        <v>10257</v>
      </c>
      <c r="J28" s="14" t="s">
        <v>10258</v>
      </c>
      <c r="K28" s="14" t="s">
        <v>183</v>
      </c>
      <c r="L28" s="14" t="s">
        <v>10265</v>
      </c>
      <c r="M28" s="14" t="s">
        <v>16</v>
      </c>
      <c r="N28" s="14" t="s">
        <v>17</v>
      </c>
      <c r="O28" s="15">
        <v>26000</v>
      </c>
      <c r="P28" s="15">
        <v>6517.27909775427</v>
      </c>
      <c r="Q28" s="16">
        <v>47290</v>
      </c>
      <c r="R28" s="14" t="s">
        <v>10260</v>
      </c>
      <c r="S28" s="14" t="s">
        <v>10261</v>
      </c>
      <c r="T28" s="14" t="s">
        <v>10262</v>
      </c>
      <c r="U28" s="14" t="s">
        <v>10248</v>
      </c>
      <c r="V28" s="14"/>
      <c r="W28" s="14" t="s">
        <v>10266</v>
      </c>
      <c r="X28" s="14" t="s">
        <v>10267</v>
      </c>
      <c r="Y28" s="15">
        <v>641496.86</v>
      </c>
      <c r="Z28" s="14" t="s">
        <v>10244</v>
      </c>
      <c r="AA28" s="15">
        <v>86033.525667351103</v>
      </c>
      <c r="AB28" s="14" t="s">
        <v>10245</v>
      </c>
      <c r="AC28" s="14" t="s">
        <v>10246</v>
      </c>
      <c r="AD28" s="14"/>
      <c r="AE28" s="15">
        <v>19482.720902245699</v>
      </c>
      <c r="AF28" s="31">
        <f>_xlfn.XLOOKUP(A28,Macmahon!B:B,Macmahon!AE:AE,"",0)</f>
        <v>45787</v>
      </c>
      <c r="AG28" s="28">
        <f>_xlfn.XLOOKUP(A28,Macmahon!B:B,Macmahon!AJ:AJ,"",0)</f>
        <v>46648.623058067133</v>
      </c>
      <c r="AH28" s="28">
        <f>_xlfn.XLOOKUP(A28,Macmahon!B:B,Macmahon!AK:AK,"",0)</f>
        <v>46623</v>
      </c>
      <c r="AI28" s="28">
        <f t="shared" si="6"/>
        <v>46623</v>
      </c>
      <c r="AJ28" s="40" t="str">
        <f t="shared" si="5"/>
        <v>SSP100000</v>
      </c>
      <c r="AK28" s="40" t="str">
        <f>IFERROR(_xlfn.XLOOKUP(AJ28,CrossRef!$A:$A,CrossRef!$J:$J,"Not Found"),"-")</f>
        <v>TKHL174-ENGI</v>
      </c>
      <c r="AL28" s="40">
        <f>IFERROR(_xlfn.XLOOKUP(AJ28,CrossRef!$A:$A,CrossRef!$K:$K,"Not Found"),"-")</f>
        <v>0</v>
      </c>
      <c r="AM28" s="40" t="str">
        <f>IFERROR(_xlfn.XLOOKUP(AJ28,CrossRef!$A:$A,CrossRef!$L:$L,"Not Found"),"-")</f>
        <v>22000H ENGINE CHANGE</v>
      </c>
    </row>
    <row r="29" spans="1:39" x14ac:dyDescent="0.3">
      <c r="A29" s="4" t="str">
        <f t="shared" si="0"/>
        <v>TD6315100000</v>
      </c>
      <c r="B29" s="4" t="str">
        <f t="shared" si="1"/>
        <v>00</v>
      </c>
      <c r="C29" s="4" t="str">
        <f t="shared" si="2"/>
        <v>1000</v>
      </c>
      <c r="D29" s="4" t="str">
        <f t="shared" si="3"/>
        <v>TD6315</v>
      </c>
      <c r="E29" s="4" t="str">
        <f t="shared" si="4"/>
        <v>SND</v>
      </c>
      <c r="G29" s="17" t="s">
        <v>10234</v>
      </c>
      <c r="H29" s="17" t="s">
        <v>10235</v>
      </c>
      <c r="I29" s="17" t="s">
        <v>10257</v>
      </c>
      <c r="J29" s="17" t="s">
        <v>10258</v>
      </c>
      <c r="K29" s="17" t="s">
        <v>187</v>
      </c>
      <c r="L29" s="17" t="s">
        <v>10268</v>
      </c>
      <c r="M29" s="17" t="s">
        <v>16</v>
      </c>
      <c r="N29" s="17" t="s">
        <v>17</v>
      </c>
      <c r="O29" s="18">
        <v>22000</v>
      </c>
      <c r="P29" s="18">
        <v>18163.750508868601</v>
      </c>
      <c r="Q29" s="16">
        <v>46699</v>
      </c>
      <c r="R29" s="17" t="s">
        <v>10262</v>
      </c>
      <c r="S29" s="17" t="s">
        <v>10261</v>
      </c>
      <c r="T29" s="17" t="s">
        <v>10262</v>
      </c>
      <c r="U29" s="17" t="s">
        <v>10269</v>
      </c>
      <c r="V29" s="17"/>
      <c r="W29" s="17" t="s">
        <v>10270</v>
      </c>
      <c r="X29" s="17" t="s">
        <v>10271</v>
      </c>
      <c r="Y29" s="18">
        <v>641496.86</v>
      </c>
      <c r="Z29" s="17" t="s">
        <v>10244</v>
      </c>
      <c r="AA29" s="18">
        <v>68301.527720739206</v>
      </c>
      <c r="AB29" s="17" t="s">
        <v>10245</v>
      </c>
      <c r="AC29" s="17" t="s">
        <v>10246</v>
      </c>
      <c r="AD29" s="17" t="s">
        <v>10272</v>
      </c>
      <c r="AE29" s="18">
        <v>3836.2494911314202</v>
      </c>
      <c r="AF29" s="31">
        <f>_xlfn.XLOOKUP(A29,Macmahon!B:B,Macmahon!AE:AE,"",0)</f>
        <v>44993</v>
      </c>
      <c r="AG29" s="28">
        <f>_xlfn.XLOOKUP(A29,Macmahon!B:B,Macmahon!AJ:AJ,"",0)</f>
        <v>46511.410432407407</v>
      </c>
      <c r="AH29" s="28">
        <f>_xlfn.XLOOKUP(A29,Macmahon!B:B,Macmahon!AK:AK,"",0)</f>
        <v>46653</v>
      </c>
      <c r="AI29" s="28">
        <f t="shared" si="6"/>
        <v>46511.410432407407</v>
      </c>
      <c r="AJ29" s="40" t="str">
        <f t="shared" si="5"/>
        <v>SND100000</v>
      </c>
      <c r="AK29" s="40" t="str">
        <f>IFERROR(_xlfn.XLOOKUP(AJ29,CrossRef!$A:$A,CrossRef!$J:$J,"Not Found"),"-")</f>
        <v>TKHL158-ENGI</v>
      </c>
      <c r="AL29" s="40">
        <f>IFERROR(_xlfn.XLOOKUP(AJ29,CrossRef!$A:$A,CrossRef!$K:$K,"Not Found"),"-")</f>
        <v>0</v>
      </c>
      <c r="AM29" s="40" t="str">
        <f>IFERROR(_xlfn.XLOOKUP(AJ29,CrossRef!$A:$A,CrossRef!$L:$L,"Not Found"),"-")</f>
        <v>22000H ENGINE CHANGE</v>
      </c>
    </row>
    <row r="30" spans="1:39" x14ac:dyDescent="0.3">
      <c r="A30" s="4" t="str">
        <f t="shared" si="0"/>
        <v>TD6348100000</v>
      </c>
      <c r="B30" s="4" t="str">
        <f t="shared" si="1"/>
        <v>00</v>
      </c>
      <c r="C30" s="4" t="str">
        <f t="shared" si="2"/>
        <v>1000</v>
      </c>
      <c r="D30" s="4" t="str">
        <f t="shared" si="3"/>
        <v>TD6348</v>
      </c>
      <c r="E30" s="4" t="str">
        <f t="shared" si="4"/>
        <v>SSP</v>
      </c>
      <c r="G30" s="14" t="s">
        <v>10234</v>
      </c>
      <c r="H30" s="14" t="s">
        <v>10235</v>
      </c>
      <c r="I30" s="14" t="s">
        <v>10257</v>
      </c>
      <c r="J30" s="14" t="s">
        <v>10258</v>
      </c>
      <c r="K30" s="14" t="s">
        <v>183</v>
      </c>
      <c r="L30" s="14" t="s">
        <v>10408</v>
      </c>
      <c r="M30" s="14" t="s">
        <v>16</v>
      </c>
      <c r="N30" s="14" t="s">
        <v>17</v>
      </c>
      <c r="O30" s="15">
        <v>26000</v>
      </c>
      <c r="P30" s="15">
        <v>24490.510716036501</v>
      </c>
      <c r="Q30" s="16">
        <v>46085</v>
      </c>
      <c r="R30" s="14" t="s">
        <v>10260</v>
      </c>
      <c r="S30" s="14" t="s">
        <v>10261</v>
      </c>
      <c r="T30" s="14" t="s">
        <v>10262</v>
      </c>
      <c r="U30" s="14" t="s">
        <v>10269</v>
      </c>
      <c r="V30" s="14"/>
      <c r="W30" s="14" t="s">
        <v>10409</v>
      </c>
      <c r="X30" s="14" t="s">
        <v>10410</v>
      </c>
      <c r="Y30" s="15">
        <v>641496.86</v>
      </c>
      <c r="Z30" s="14" t="s">
        <v>10244</v>
      </c>
      <c r="AA30" s="15">
        <v>46589.7419354839</v>
      </c>
      <c r="AB30" s="14" t="s">
        <v>10245</v>
      </c>
      <c r="AC30" s="14" t="s">
        <v>10246</v>
      </c>
      <c r="AD30" s="14" t="s">
        <v>10272</v>
      </c>
      <c r="AE30" s="15">
        <v>1509.4892839634899</v>
      </c>
      <c r="AF30" s="31">
        <f>_xlfn.XLOOKUP(A30,Macmahon!B:B,Macmahon!AE:AE,"",0)</f>
        <v>46213</v>
      </c>
      <c r="AG30" s="28">
        <f>_xlfn.XLOOKUP(A30,Macmahon!B:B,Macmahon!AJ:AJ,"",0)</f>
        <v>47219.158461539351</v>
      </c>
      <c r="AH30" s="28">
        <f>_xlfn.XLOOKUP(A30,Macmahon!B:B,Macmahon!AK:AK,"",0)</f>
        <v>47123</v>
      </c>
      <c r="AI30" s="28">
        <f t="shared" si="6"/>
        <v>47123</v>
      </c>
      <c r="AJ30" s="40" t="str">
        <f t="shared" si="5"/>
        <v>SSP100000</v>
      </c>
      <c r="AK30" s="40" t="str">
        <f>IFERROR(_xlfn.XLOOKUP(AJ30,CrossRef!$A:$A,CrossRef!$J:$J,"Not Found"),"-")</f>
        <v>TKHL174-ENGI</v>
      </c>
      <c r="AL30" s="40">
        <f>IFERROR(_xlfn.XLOOKUP(AJ30,CrossRef!$A:$A,CrossRef!$K:$K,"Not Found"),"-")</f>
        <v>0</v>
      </c>
      <c r="AM30" s="40" t="str">
        <f>IFERROR(_xlfn.XLOOKUP(AJ30,CrossRef!$A:$A,CrossRef!$L:$L,"Not Found"),"-")</f>
        <v>22000H ENGINE CHANGE</v>
      </c>
    </row>
    <row r="31" spans="1:39" x14ac:dyDescent="0.3">
      <c r="A31" s="4" t="str">
        <f t="shared" si="0"/>
        <v>DZ8151100000</v>
      </c>
      <c r="B31" s="4" t="str">
        <f t="shared" si="1"/>
        <v>00</v>
      </c>
      <c r="C31" s="4" t="str">
        <f t="shared" si="2"/>
        <v>1000</v>
      </c>
      <c r="D31" s="4" t="str">
        <f t="shared" si="3"/>
        <v>DZ8151</v>
      </c>
      <c r="E31" s="4" t="str">
        <f t="shared" si="4"/>
        <v>RJG</v>
      </c>
      <c r="G31" s="17" t="s">
        <v>10234</v>
      </c>
      <c r="H31" s="17" t="s">
        <v>10235</v>
      </c>
      <c r="I31" s="17" t="s">
        <v>10251</v>
      </c>
      <c r="J31" s="17" t="s">
        <v>10279</v>
      </c>
      <c r="K31" s="17" t="s">
        <v>31</v>
      </c>
      <c r="L31" s="17" t="s">
        <v>10671</v>
      </c>
      <c r="M31" s="17" t="s">
        <v>16</v>
      </c>
      <c r="N31" s="17" t="s">
        <v>17</v>
      </c>
      <c r="O31" s="18">
        <v>16000</v>
      </c>
      <c r="P31" s="18">
        <v>5535.1975182291899</v>
      </c>
      <c r="Q31" s="16">
        <v>46917</v>
      </c>
      <c r="R31" s="17" t="s">
        <v>10672</v>
      </c>
      <c r="S31" s="17" t="s">
        <v>10261</v>
      </c>
      <c r="T31" s="17" t="s">
        <v>10672</v>
      </c>
      <c r="U31" s="17" t="s">
        <v>10248</v>
      </c>
      <c r="V31" s="17"/>
      <c r="W31" s="17" t="s">
        <v>10498</v>
      </c>
      <c r="X31" s="17" t="s">
        <v>10673</v>
      </c>
      <c r="Y31" s="18">
        <v>196199.73</v>
      </c>
      <c r="Z31" s="17" t="s">
        <v>10244</v>
      </c>
      <c r="AA31" s="18">
        <v>44624.369199178604</v>
      </c>
      <c r="AB31" s="17" t="s">
        <v>10245</v>
      </c>
      <c r="AC31" s="17" t="s">
        <v>10246</v>
      </c>
      <c r="AD31" s="17"/>
      <c r="AE31" s="18">
        <v>10464.802481770799</v>
      </c>
      <c r="AF31" s="31">
        <f>_xlfn.XLOOKUP(A31,Macmahon!B:B,Macmahon!AE:AE,"",0)</f>
        <v>45817</v>
      </c>
      <c r="AG31" s="28">
        <f>_xlfn.XLOOKUP(A31,Macmahon!B:B,Macmahon!AJ:AJ,"",0)</f>
        <v>46985.961820833334</v>
      </c>
      <c r="AH31" s="28">
        <f>_xlfn.XLOOKUP(A31,Macmahon!B:B,Macmahon!AK:AK,"",0)</f>
        <v>47064</v>
      </c>
      <c r="AI31" s="28">
        <f t="shared" si="6"/>
        <v>46985.961820833334</v>
      </c>
      <c r="AJ31" s="40" t="str">
        <f t="shared" si="5"/>
        <v>RJG100000</v>
      </c>
      <c r="AK31" s="40" t="str">
        <f>IFERROR(_xlfn.XLOOKUP(AJ31,CrossRef!$A:$A,CrossRef!$J:$J,"Not Found"),"-")</f>
        <v>DZTR004-ENGI</v>
      </c>
      <c r="AL31" s="40">
        <f>IFERROR(_xlfn.XLOOKUP(AJ31,CrossRef!$A:$A,CrossRef!$K:$K,"Not Found"),"-")</f>
        <v>0</v>
      </c>
      <c r="AM31" s="40" t="str">
        <f>IFERROR(_xlfn.XLOOKUP(AJ31,CrossRef!$A:$A,CrossRef!$L:$L,"Not Found"),"-")</f>
        <v>16000H ENGINE CHANGE</v>
      </c>
    </row>
    <row r="32" spans="1:39" x14ac:dyDescent="0.3">
      <c r="A32" s="4" t="str">
        <f t="shared" si="0"/>
        <v>TD6091100000</v>
      </c>
      <c r="B32" s="4" t="str">
        <f t="shared" si="1"/>
        <v>00</v>
      </c>
      <c r="C32" s="4" t="str">
        <f t="shared" si="2"/>
        <v>1000</v>
      </c>
      <c r="D32" s="4" t="str">
        <f t="shared" si="3"/>
        <v>TD6091</v>
      </c>
      <c r="E32" s="4" t="str">
        <f t="shared" si="4"/>
        <v>APX</v>
      </c>
      <c r="G32" s="14" t="s">
        <v>10234</v>
      </c>
      <c r="H32" s="14" t="s">
        <v>10235</v>
      </c>
      <c r="I32" s="14" t="s">
        <v>10251</v>
      </c>
      <c r="J32" s="14" t="s">
        <v>10252</v>
      </c>
      <c r="K32" s="14" t="s">
        <v>177</v>
      </c>
      <c r="L32" s="14" t="s">
        <v>10685</v>
      </c>
      <c r="M32" s="14" t="s">
        <v>16</v>
      </c>
      <c r="N32" s="14" t="s">
        <v>17</v>
      </c>
      <c r="O32" s="15">
        <v>20000</v>
      </c>
      <c r="P32" s="15">
        <v>21218.898235343899</v>
      </c>
      <c r="Q32" s="16">
        <v>46120</v>
      </c>
      <c r="R32" s="14" t="s">
        <v>10455</v>
      </c>
      <c r="S32" s="14" t="s">
        <v>10261</v>
      </c>
      <c r="T32" s="14" t="s">
        <v>10455</v>
      </c>
      <c r="U32" s="14" t="s">
        <v>10269</v>
      </c>
      <c r="V32" s="14"/>
      <c r="W32" s="14" t="s">
        <v>10686</v>
      </c>
      <c r="X32" s="14" t="s">
        <v>10687</v>
      </c>
      <c r="Y32" s="15">
        <v>359627.99</v>
      </c>
      <c r="Z32" s="14" t="s">
        <v>10458</v>
      </c>
      <c r="AA32" s="15">
        <v>72592.028510638294</v>
      </c>
      <c r="AB32" s="14" t="s">
        <v>10245</v>
      </c>
      <c r="AC32" s="14" t="s">
        <v>10246</v>
      </c>
      <c r="AD32" s="14"/>
      <c r="AE32" s="15">
        <v>-1218.8982353438601</v>
      </c>
      <c r="AF32" s="31">
        <f>_xlfn.XLOOKUP(A32,Macmahon!B:B,Macmahon!AE:AE,"",0)</f>
        <v>44254</v>
      </c>
      <c r="AG32" s="28">
        <f>_xlfn.XLOOKUP(A32,Macmahon!B:B,Macmahon!AJ:AJ,"",0)</f>
        <v>46180.384615393516</v>
      </c>
      <c r="AH32" s="28">
        <f>_xlfn.XLOOKUP(A32,Macmahon!B:B,Macmahon!AK:AK,"",0)</f>
        <v>0</v>
      </c>
      <c r="AI32" s="28">
        <f t="shared" si="6"/>
        <v>46180.384615393516</v>
      </c>
      <c r="AJ32" s="40" t="str">
        <f t="shared" si="5"/>
        <v>APX100000</v>
      </c>
      <c r="AK32" s="40" t="str">
        <f>IFERROR(_xlfn.XLOOKUP(AJ32,CrossRef!$A:$A,CrossRef!$J:$J,"Not Found"),"-")</f>
        <v>TKHL005-ENGI</v>
      </c>
      <c r="AL32" s="40">
        <f>IFERROR(_xlfn.XLOOKUP(AJ32,CrossRef!$A:$A,CrossRef!$K:$K,"Not Found"),"-")</f>
        <v>0</v>
      </c>
      <c r="AM32" s="40" t="str">
        <f>IFERROR(_xlfn.XLOOKUP(AJ32,CrossRef!$A:$A,CrossRef!$L:$L,"Not Found"),"-")</f>
        <v>20000H ENGINE CHANGE</v>
      </c>
    </row>
    <row r="33" spans="1:39" x14ac:dyDescent="0.3">
      <c r="A33" s="4" t="str">
        <f t="shared" si="0"/>
        <v>TD6132100000</v>
      </c>
      <c r="B33" s="4" t="str">
        <f t="shared" si="1"/>
        <v>00</v>
      </c>
      <c r="C33" s="4" t="str">
        <f t="shared" si="2"/>
        <v>1000</v>
      </c>
      <c r="D33" s="4" t="str">
        <f t="shared" si="3"/>
        <v>TD6132</v>
      </c>
      <c r="E33" s="4" t="str">
        <f t="shared" si="4"/>
        <v>APX</v>
      </c>
      <c r="G33" s="17" t="s">
        <v>10234</v>
      </c>
      <c r="H33" s="17" t="s">
        <v>10235</v>
      </c>
      <c r="I33" s="17" t="s">
        <v>10251</v>
      </c>
      <c r="J33" s="17" t="s">
        <v>10252</v>
      </c>
      <c r="K33" s="17" t="s">
        <v>177</v>
      </c>
      <c r="L33" s="17" t="s">
        <v>10688</v>
      </c>
      <c r="M33" s="17" t="s">
        <v>16</v>
      </c>
      <c r="N33" s="17" t="s">
        <v>17</v>
      </c>
      <c r="O33" s="18">
        <v>20000</v>
      </c>
      <c r="P33" s="18">
        <v>13411.3135678944</v>
      </c>
      <c r="Q33" s="16">
        <v>46721</v>
      </c>
      <c r="R33" s="17" t="s">
        <v>10455</v>
      </c>
      <c r="S33" s="17" t="s">
        <v>10261</v>
      </c>
      <c r="T33" s="17" t="s">
        <v>10455</v>
      </c>
      <c r="U33" s="17" t="s">
        <v>10269</v>
      </c>
      <c r="V33" s="17"/>
      <c r="W33" s="17" t="s">
        <v>10689</v>
      </c>
      <c r="X33" s="17" t="s">
        <v>10690</v>
      </c>
      <c r="Y33" s="18">
        <v>359627.99</v>
      </c>
      <c r="Z33" s="17" t="s">
        <v>10458</v>
      </c>
      <c r="AA33" s="18">
        <v>88519.095954825505</v>
      </c>
      <c r="AB33" s="17" t="s">
        <v>10245</v>
      </c>
      <c r="AC33" s="17" t="s">
        <v>10246</v>
      </c>
      <c r="AD33" s="17"/>
      <c r="AE33" s="18">
        <v>6588.68643210558</v>
      </c>
      <c r="AF33" s="31">
        <f>_xlfn.XLOOKUP(A33,Macmahon!B:B,Macmahon!AE:AE,"",0)</f>
        <v>45062</v>
      </c>
      <c r="AG33" s="28">
        <f>_xlfn.XLOOKUP(A33,Macmahon!B:B,Macmahon!AJ:AJ,"",0)</f>
        <v>0</v>
      </c>
      <c r="AH33" s="28">
        <f>_xlfn.XLOOKUP(A33,Macmahon!B:B,Macmahon!AK:AK,"",0)</f>
        <v>47073</v>
      </c>
      <c r="AI33" s="28">
        <f t="shared" si="6"/>
        <v>47073</v>
      </c>
      <c r="AJ33" s="40" t="str">
        <f t="shared" si="5"/>
        <v>APX100000</v>
      </c>
      <c r="AK33" s="40" t="str">
        <f>IFERROR(_xlfn.XLOOKUP(AJ33,CrossRef!$A:$A,CrossRef!$J:$J,"Not Found"),"-")</f>
        <v>TKHL005-ENGI</v>
      </c>
      <c r="AL33" s="40">
        <f>IFERROR(_xlfn.XLOOKUP(AJ33,CrossRef!$A:$A,CrossRef!$K:$K,"Not Found"),"-")</f>
        <v>0</v>
      </c>
      <c r="AM33" s="40" t="str">
        <f>IFERROR(_xlfn.XLOOKUP(AJ33,CrossRef!$A:$A,CrossRef!$L:$L,"Not Found"),"-")</f>
        <v>20000H ENGINE CHANGE</v>
      </c>
    </row>
    <row r="34" spans="1:39" x14ac:dyDescent="0.3">
      <c r="A34" s="4" t="str">
        <f t="shared" si="0"/>
        <v>DZ8153100000</v>
      </c>
      <c r="B34" s="4" t="str">
        <f t="shared" si="1"/>
        <v>00</v>
      </c>
      <c r="C34" s="4" t="str">
        <f t="shared" si="2"/>
        <v>1000</v>
      </c>
      <c r="D34" s="4" t="str">
        <f t="shared" si="3"/>
        <v>DZ8153</v>
      </c>
      <c r="E34" s="4" t="str">
        <f t="shared" si="4"/>
        <v>RAB</v>
      </c>
      <c r="G34" s="14" t="s">
        <v>10234</v>
      </c>
      <c r="H34" s="14" t="s">
        <v>10235</v>
      </c>
      <c r="I34" s="14" t="s">
        <v>10257</v>
      </c>
      <c r="J34" s="14" t="s">
        <v>10441</v>
      </c>
      <c r="K34" s="14" t="s">
        <v>34</v>
      </c>
      <c r="L34" s="14" t="s">
        <v>10495</v>
      </c>
      <c r="M34" s="14" t="s">
        <v>16</v>
      </c>
      <c r="N34" s="14" t="s">
        <v>17</v>
      </c>
      <c r="O34" s="15">
        <v>16000</v>
      </c>
      <c r="P34" s="15">
        <v>14657.645179634699</v>
      </c>
      <c r="Q34" s="16">
        <v>46338</v>
      </c>
      <c r="R34" s="14" t="s">
        <v>10366</v>
      </c>
      <c r="S34" s="14" t="s">
        <v>10261</v>
      </c>
      <c r="T34" s="14" t="s">
        <v>10366</v>
      </c>
      <c r="U34" s="14" t="s">
        <v>10248</v>
      </c>
      <c r="V34" s="14"/>
      <c r="W34" s="14" t="s">
        <v>10367</v>
      </c>
      <c r="X34" s="14" t="s">
        <v>10496</v>
      </c>
      <c r="Y34" s="15">
        <v>198011.7</v>
      </c>
      <c r="Z34" s="14" t="s">
        <v>10458</v>
      </c>
      <c r="AA34" s="15">
        <v>34996.106776180699</v>
      </c>
      <c r="AB34" s="14" t="s">
        <v>10245</v>
      </c>
      <c r="AC34" s="14" t="s">
        <v>10246</v>
      </c>
      <c r="AD34" s="14"/>
      <c r="AE34" s="15">
        <v>1342.3548203653399</v>
      </c>
      <c r="AF34" s="31">
        <f>_xlfn.XLOOKUP(A34,Macmahon!B:B,Macmahon!AE:AE,"",0)</f>
        <v>44879</v>
      </c>
      <c r="AG34" s="28">
        <f>_xlfn.XLOOKUP(A34,Macmahon!B:B,Macmahon!AJ:AJ,"",0)</f>
        <v>46320.372881365744</v>
      </c>
      <c r="AH34" s="28">
        <f>_xlfn.XLOOKUP(A34,Macmahon!B:B,Macmahon!AK:AK,"",0)</f>
        <v>46344</v>
      </c>
      <c r="AI34" s="28">
        <f t="shared" si="6"/>
        <v>46320.372881365744</v>
      </c>
      <c r="AJ34" s="40" t="str">
        <f t="shared" si="5"/>
        <v>RAB100000</v>
      </c>
      <c r="AK34" s="40" t="str">
        <f>IFERROR(_xlfn.XLOOKUP(AJ34,CrossRef!$A:$A,CrossRef!$J:$J,"Not Found"),"-")</f>
        <v>DZTR077-ENGI</v>
      </c>
      <c r="AL34" s="40">
        <f>IFERROR(_xlfn.XLOOKUP(AJ34,CrossRef!$A:$A,CrossRef!$K:$K,"Not Found"),"-")</f>
        <v>0</v>
      </c>
      <c r="AM34" s="40" t="str">
        <f>IFERROR(_xlfn.XLOOKUP(AJ34,CrossRef!$A:$A,CrossRef!$L:$L,"Not Found"),"-")</f>
        <v>16000H ENGINE CHANGE</v>
      </c>
    </row>
    <row r="35" spans="1:39" x14ac:dyDescent="0.3">
      <c r="A35" s="4" t="str">
        <f t="shared" si="0"/>
        <v>TD6328100000</v>
      </c>
      <c r="B35" s="4" t="str">
        <f t="shared" si="1"/>
        <v>00</v>
      </c>
      <c r="C35" s="4" t="str">
        <f t="shared" si="2"/>
        <v>1000</v>
      </c>
      <c r="D35" s="4" t="str">
        <f t="shared" si="3"/>
        <v>TD6328</v>
      </c>
      <c r="E35" s="4" t="str">
        <f t="shared" si="4"/>
        <v>SSP</v>
      </c>
      <c r="G35" s="17" t="s">
        <v>10234</v>
      </c>
      <c r="H35" s="17" t="s">
        <v>10235</v>
      </c>
      <c r="I35" s="17" t="s">
        <v>10257</v>
      </c>
      <c r="J35" s="17" t="s">
        <v>10258</v>
      </c>
      <c r="K35" s="17" t="s">
        <v>183</v>
      </c>
      <c r="L35" s="17" t="s">
        <v>10405</v>
      </c>
      <c r="M35" s="17" t="s">
        <v>16</v>
      </c>
      <c r="N35" s="17" t="s">
        <v>17</v>
      </c>
      <c r="O35" s="18">
        <v>26000</v>
      </c>
      <c r="P35" s="18">
        <v>20869.135720981001</v>
      </c>
      <c r="Q35" s="16">
        <v>46176</v>
      </c>
      <c r="R35" s="17" t="s">
        <v>10260</v>
      </c>
      <c r="S35" s="17" t="s">
        <v>10261</v>
      </c>
      <c r="T35" s="17" t="s">
        <v>10262</v>
      </c>
      <c r="U35" s="17" t="s">
        <v>10269</v>
      </c>
      <c r="V35" s="17"/>
      <c r="W35" s="17" t="s">
        <v>10406</v>
      </c>
      <c r="X35" s="17" t="s">
        <v>10407</v>
      </c>
      <c r="Y35" s="18">
        <v>641496.86</v>
      </c>
      <c r="Z35" s="17" t="s">
        <v>10244</v>
      </c>
      <c r="AA35" s="18">
        <v>43963.340739219697</v>
      </c>
      <c r="AB35" s="17" t="s">
        <v>10245</v>
      </c>
      <c r="AC35" s="17" t="s">
        <v>10246</v>
      </c>
      <c r="AD35" s="17" t="s">
        <v>10272</v>
      </c>
      <c r="AE35" s="18">
        <v>5130.8642790190497</v>
      </c>
      <c r="AF35" s="31">
        <f>_xlfn.XLOOKUP(A35,Macmahon!B:B,Macmahon!AE:AE,"",0)</f>
        <v>46134</v>
      </c>
      <c r="AG35" s="28">
        <f>_xlfn.XLOOKUP(A35,Macmahon!B:B,Macmahon!AJ:AJ,"",0)</f>
        <v>46965.761102581018</v>
      </c>
      <c r="AH35" s="28">
        <f>_xlfn.XLOOKUP(A35,Macmahon!B:B,Macmahon!AK:AK,"",0)</f>
        <v>46960</v>
      </c>
      <c r="AI35" s="28">
        <f t="shared" si="6"/>
        <v>46960</v>
      </c>
      <c r="AJ35" s="40" t="str">
        <f t="shared" si="5"/>
        <v>SSP100000</v>
      </c>
      <c r="AK35" s="40" t="str">
        <f>IFERROR(_xlfn.XLOOKUP(AJ35,CrossRef!$A:$A,CrossRef!$J:$J,"Not Found"),"-")</f>
        <v>TKHL174-ENGI</v>
      </c>
      <c r="AL35" s="40">
        <f>IFERROR(_xlfn.XLOOKUP(AJ35,CrossRef!$A:$A,CrossRef!$K:$K,"Not Found"),"-")</f>
        <v>0</v>
      </c>
      <c r="AM35" s="40" t="str">
        <f>IFERROR(_xlfn.XLOOKUP(AJ35,CrossRef!$A:$A,CrossRef!$L:$L,"Not Found"),"-")</f>
        <v>22000H ENGINE CHANGE</v>
      </c>
    </row>
    <row r="36" spans="1:39" x14ac:dyDescent="0.3">
      <c r="A36" s="4" t="str">
        <f t="shared" si="0"/>
        <v>DZ8161100000</v>
      </c>
      <c r="B36" s="4" t="str">
        <f t="shared" si="1"/>
        <v>00</v>
      </c>
      <c r="C36" s="4" t="str">
        <f t="shared" si="2"/>
        <v>1000</v>
      </c>
      <c r="D36" s="4" t="str">
        <f t="shared" si="3"/>
        <v>DZ8161</v>
      </c>
      <c r="E36" s="4" t="str">
        <f t="shared" si="4"/>
        <v>RAB</v>
      </c>
      <c r="G36" s="14" t="s">
        <v>10234</v>
      </c>
      <c r="H36" s="14" t="s">
        <v>10235</v>
      </c>
      <c r="I36" s="14" t="s">
        <v>10236</v>
      </c>
      <c r="J36" s="14" t="s">
        <v>10369</v>
      </c>
      <c r="K36" s="14" t="s">
        <v>34</v>
      </c>
      <c r="L36" s="14" t="s">
        <v>10656</v>
      </c>
      <c r="M36" s="14" t="s">
        <v>16</v>
      </c>
      <c r="N36" s="14" t="s">
        <v>17</v>
      </c>
      <c r="O36" s="15">
        <v>16000</v>
      </c>
      <c r="P36" s="15">
        <v>13867.325792255</v>
      </c>
      <c r="Q36" s="16">
        <v>46387</v>
      </c>
      <c r="R36" s="14" t="s">
        <v>10366</v>
      </c>
      <c r="S36" s="14" t="s">
        <v>10261</v>
      </c>
      <c r="T36" s="14" t="s">
        <v>10366</v>
      </c>
      <c r="U36" s="14" t="s">
        <v>10269</v>
      </c>
      <c r="V36" s="14"/>
      <c r="W36" s="14" t="s">
        <v>10657</v>
      </c>
      <c r="X36" s="14" t="s">
        <v>10658</v>
      </c>
      <c r="Y36" s="15">
        <v>198011.7</v>
      </c>
      <c r="Z36" s="14" t="s">
        <v>10244</v>
      </c>
      <c r="AA36" s="15">
        <v>30285.7255304586</v>
      </c>
      <c r="AB36" s="14" t="s">
        <v>10245</v>
      </c>
      <c r="AC36" s="14" t="s">
        <v>10246</v>
      </c>
      <c r="AD36" s="14" t="s">
        <v>10272</v>
      </c>
      <c r="AE36" s="15">
        <v>2132.6742077449999</v>
      </c>
      <c r="AF36" s="31">
        <f>_xlfn.XLOOKUP(A36,Macmahon!B:B,Macmahon!AE:AE,"",0)</f>
        <v>44813</v>
      </c>
      <c r="AG36" s="28">
        <f>_xlfn.XLOOKUP(A36,Macmahon!B:B,Macmahon!AJ:AJ,"",0)</f>
        <v>46407.363804247689</v>
      </c>
      <c r="AH36" s="28">
        <f>_xlfn.XLOOKUP(A36,Macmahon!B:B,Macmahon!AK:AK,"",0)</f>
        <v>46387</v>
      </c>
      <c r="AI36" s="28">
        <f t="shared" si="6"/>
        <v>46387</v>
      </c>
      <c r="AJ36" s="40" t="str">
        <f t="shared" si="5"/>
        <v>RAB100000</v>
      </c>
      <c r="AK36" s="40" t="str">
        <f>IFERROR(_xlfn.XLOOKUP(AJ36,CrossRef!$A:$A,CrossRef!$J:$J,"Not Found"),"-")</f>
        <v>DZTR077-ENGI</v>
      </c>
      <c r="AL36" s="40">
        <f>IFERROR(_xlfn.XLOOKUP(AJ36,CrossRef!$A:$A,CrossRef!$K:$K,"Not Found"),"-")</f>
        <v>0</v>
      </c>
      <c r="AM36" s="40" t="str">
        <f>IFERROR(_xlfn.XLOOKUP(AJ36,CrossRef!$A:$A,CrossRef!$L:$L,"Not Found"),"-")</f>
        <v>16000H ENGINE CHANGE</v>
      </c>
    </row>
    <row r="37" spans="1:39" x14ac:dyDescent="0.3">
      <c r="A37" s="4" t="str">
        <f t="shared" si="0"/>
        <v>GD1408100000</v>
      </c>
      <c r="B37" s="4" t="str">
        <f t="shared" si="1"/>
        <v>00</v>
      </c>
      <c r="C37" s="4" t="str">
        <f t="shared" si="2"/>
        <v>1000</v>
      </c>
      <c r="D37" s="4" t="str">
        <f t="shared" si="3"/>
        <v>GD1408</v>
      </c>
      <c r="E37" s="4" t="str">
        <f t="shared" si="4"/>
        <v>E9Y</v>
      </c>
      <c r="G37" s="17" t="s">
        <v>10234</v>
      </c>
      <c r="H37" s="17" t="s">
        <v>10235</v>
      </c>
      <c r="I37" s="17" t="s">
        <v>10236</v>
      </c>
      <c r="J37" s="17" t="s">
        <v>10571</v>
      </c>
      <c r="K37" s="17" t="s">
        <v>95</v>
      </c>
      <c r="L37" s="17" t="s">
        <v>10659</v>
      </c>
      <c r="M37" s="17" t="s">
        <v>16</v>
      </c>
      <c r="N37" s="17" t="s">
        <v>17</v>
      </c>
      <c r="O37" s="18">
        <v>16000</v>
      </c>
      <c r="P37" s="18">
        <v>11650.990327092501</v>
      </c>
      <c r="Q37" s="16">
        <v>46679</v>
      </c>
      <c r="R37" s="17" t="s">
        <v>10361</v>
      </c>
      <c r="S37" s="17" t="s">
        <v>10240</v>
      </c>
      <c r="T37" s="17" t="s">
        <v>10362</v>
      </c>
      <c r="U37" s="17" t="s">
        <v>10248</v>
      </c>
      <c r="V37" s="17"/>
      <c r="W37" s="17" t="s">
        <v>10270</v>
      </c>
      <c r="X37" s="17" t="s">
        <v>10660</v>
      </c>
      <c r="Y37" s="18">
        <v>92463.16</v>
      </c>
      <c r="Z37" s="17" t="s">
        <v>10244</v>
      </c>
      <c r="AA37" s="18">
        <v>31302.9253935661</v>
      </c>
      <c r="AB37" s="17" t="s">
        <v>10245</v>
      </c>
      <c r="AC37" s="17" t="s">
        <v>10246</v>
      </c>
      <c r="AD37" s="17" t="s">
        <v>10577</v>
      </c>
      <c r="AE37" s="18">
        <v>4349.0096729075203</v>
      </c>
      <c r="AF37" s="31">
        <f>_xlfn.XLOOKUP(A37,Macmahon!B:B,Macmahon!AE:AE,"",0)</f>
        <v>45076</v>
      </c>
      <c r="AG37" s="28">
        <f>_xlfn.XLOOKUP(A37,Macmahon!B:B,Macmahon!AJ:AJ,"",0)</f>
        <v>46775.159744409721</v>
      </c>
      <c r="AH37" s="28">
        <f>_xlfn.XLOOKUP(A37,Macmahon!B:B,Macmahon!AK:AK,"",0)</f>
        <v>46684</v>
      </c>
      <c r="AI37" s="28">
        <f t="shared" si="6"/>
        <v>46684</v>
      </c>
      <c r="AJ37" s="40" t="str">
        <f t="shared" si="5"/>
        <v>E9Y100000</v>
      </c>
      <c r="AK37" s="40" t="str">
        <f>IFERROR(_xlfn.XLOOKUP(AJ37,CrossRef!$A:$A,CrossRef!$J:$J,"Not Found"),"-")</f>
        <v>GDGN029-ENGI</v>
      </c>
      <c r="AL37" s="40">
        <f>IFERROR(_xlfn.XLOOKUP(AJ37,CrossRef!$A:$A,CrossRef!$K:$K,"Not Found"),"-")</f>
        <v>0</v>
      </c>
      <c r="AM37" s="40" t="str">
        <f>IFERROR(_xlfn.XLOOKUP(AJ37,CrossRef!$A:$A,CrossRef!$L:$L,"Not Found"),"-")</f>
        <v>16000H ENGINE CHANGE</v>
      </c>
    </row>
    <row r="38" spans="1:39" x14ac:dyDescent="0.3">
      <c r="A38" s="4" t="str">
        <f t="shared" si="0"/>
        <v>TD2415100000</v>
      </c>
      <c r="B38" s="4" t="str">
        <f t="shared" si="1"/>
        <v>00</v>
      </c>
      <c r="C38" s="4" t="str">
        <f t="shared" si="2"/>
        <v>1000</v>
      </c>
      <c r="D38" s="4" t="str">
        <f t="shared" si="3"/>
        <v>TD2415</v>
      </c>
      <c r="E38" s="4" t="str">
        <f t="shared" si="4"/>
        <v>JRP</v>
      </c>
      <c r="G38" s="14" t="s">
        <v>10234</v>
      </c>
      <c r="H38" s="14" t="s">
        <v>10235</v>
      </c>
      <c r="I38" s="14" t="s">
        <v>10236</v>
      </c>
      <c r="J38" s="14" t="s">
        <v>10237</v>
      </c>
      <c r="K38" s="14" t="s">
        <v>172</v>
      </c>
      <c r="L38" s="14" t="s">
        <v>10700</v>
      </c>
      <c r="M38" s="14" t="s">
        <v>16</v>
      </c>
      <c r="N38" s="14" t="s">
        <v>17</v>
      </c>
      <c r="O38" s="15">
        <v>20000</v>
      </c>
      <c r="P38" s="15">
        <v>17700.7877658334</v>
      </c>
      <c r="Q38" s="16">
        <v>46133</v>
      </c>
      <c r="R38" s="14" t="s">
        <v>10648</v>
      </c>
      <c r="S38" s="14" t="s">
        <v>10261</v>
      </c>
      <c r="T38" s="14" t="s">
        <v>10648</v>
      </c>
      <c r="U38" s="14" t="s">
        <v>10248</v>
      </c>
      <c r="V38" s="14"/>
      <c r="W38" s="14" t="s">
        <v>10701</v>
      </c>
      <c r="X38" s="14" t="s">
        <v>10702</v>
      </c>
      <c r="Y38" s="15">
        <v>206503.82</v>
      </c>
      <c r="Z38" s="14" t="s">
        <v>10650</v>
      </c>
      <c r="AA38" s="15">
        <v>39816.972569444399</v>
      </c>
      <c r="AB38" s="14" t="s">
        <v>10245</v>
      </c>
      <c r="AC38" s="14" t="s">
        <v>10246</v>
      </c>
      <c r="AD38" s="14"/>
      <c r="AE38" s="15">
        <v>2299.2122341665599</v>
      </c>
      <c r="AF38" s="31">
        <f>_xlfn.XLOOKUP(A38,Macmahon!B:B,Macmahon!AE:AE,"",0)</f>
        <v>43771</v>
      </c>
      <c r="AG38" s="28">
        <f>_xlfn.XLOOKUP(A38,Macmahon!B:B,Macmahon!AJ:AJ,"",0)</f>
        <v>46517.598187303243</v>
      </c>
      <c r="AH38" s="28">
        <f>_xlfn.XLOOKUP(A38,Macmahon!B:B,Macmahon!AK:AK,"",0)</f>
        <v>0</v>
      </c>
      <c r="AI38" s="28">
        <f t="shared" si="6"/>
        <v>46517.598187303243</v>
      </c>
      <c r="AJ38" s="40" t="str">
        <f t="shared" si="5"/>
        <v>JRP100000</v>
      </c>
      <c r="AK38" s="40" t="str">
        <f>IFERROR(_xlfn.XLOOKUP(AJ38,CrossRef!$A:$A,CrossRef!$J:$J,"Not Found"),"-")</f>
        <v>TKHL189-ENGI</v>
      </c>
      <c r="AL38" s="40">
        <f>IFERROR(_xlfn.XLOOKUP(AJ38,CrossRef!$A:$A,CrossRef!$K:$K,"Not Found"),"-")</f>
        <v>0</v>
      </c>
      <c r="AM38" s="40" t="str">
        <f>IFERROR(_xlfn.XLOOKUP(AJ38,CrossRef!$A:$A,CrossRef!$L:$L,"Not Found"),"-")</f>
        <v>20000H ENGINE CHANGE</v>
      </c>
    </row>
    <row r="39" spans="1:39" x14ac:dyDescent="0.3">
      <c r="A39" s="4" t="str">
        <f t="shared" si="0"/>
        <v>TD2419100000</v>
      </c>
      <c r="B39" s="4" t="str">
        <f t="shared" si="1"/>
        <v>00</v>
      </c>
      <c r="C39" s="4" t="str">
        <f t="shared" si="2"/>
        <v>1000</v>
      </c>
      <c r="D39" s="4" t="str">
        <f t="shared" si="3"/>
        <v>TD2419</v>
      </c>
      <c r="E39" s="4" t="str">
        <f t="shared" si="4"/>
        <v>JRP</v>
      </c>
      <c r="G39" s="17" t="s">
        <v>10234</v>
      </c>
      <c r="H39" s="17" t="s">
        <v>10235</v>
      </c>
      <c r="I39" s="17" t="s">
        <v>10236</v>
      </c>
      <c r="J39" s="17" t="s">
        <v>10237</v>
      </c>
      <c r="K39" s="17" t="s">
        <v>172</v>
      </c>
      <c r="L39" s="17" t="s">
        <v>10653</v>
      </c>
      <c r="M39" s="17" t="s">
        <v>16</v>
      </c>
      <c r="N39" s="17" t="s">
        <v>17</v>
      </c>
      <c r="O39" s="18">
        <v>20000</v>
      </c>
      <c r="P39" s="18">
        <v>5544.8861386329399</v>
      </c>
      <c r="Q39" s="16">
        <v>46991</v>
      </c>
      <c r="R39" s="17" t="s">
        <v>10648</v>
      </c>
      <c r="S39" s="17" t="s">
        <v>10261</v>
      </c>
      <c r="T39" s="17" t="s">
        <v>10648</v>
      </c>
      <c r="U39" s="17" t="s">
        <v>10248</v>
      </c>
      <c r="V39" s="17"/>
      <c r="W39" s="17" t="s">
        <v>10654</v>
      </c>
      <c r="X39" s="17" t="s">
        <v>10655</v>
      </c>
      <c r="Y39" s="18">
        <v>206503.82</v>
      </c>
      <c r="Z39" s="17" t="s">
        <v>10650</v>
      </c>
      <c r="AA39" s="18">
        <v>45507.529774127303</v>
      </c>
      <c r="AB39" s="17" t="s">
        <v>10245</v>
      </c>
      <c r="AC39" s="17" t="s">
        <v>10246</v>
      </c>
      <c r="AD39" s="17"/>
      <c r="AE39" s="18">
        <v>14455.113861367099</v>
      </c>
      <c r="AF39" s="31">
        <f>_xlfn.XLOOKUP(A39,Macmahon!B:B,Macmahon!AE:AE,"",0)</f>
        <v>45292</v>
      </c>
      <c r="AG39" s="28">
        <f>_xlfn.XLOOKUP(A39,Macmahon!B:B,Macmahon!AJ:AJ,"",0)</f>
        <v>50777.881355937498</v>
      </c>
      <c r="AH39" s="28">
        <f>_xlfn.XLOOKUP(A39,Macmahon!B:B,Macmahon!AK:AK,"",0)</f>
        <v>46991</v>
      </c>
      <c r="AI39" s="28">
        <f t="shared" si="6"/>
        <v>46991</v>
      </c>
      <c r="AJ39" s="40" t="str">
        <f t="shared" si="5"/>
        <v>JRP100000</v>
      </c>
      <c r="AK39" s="40" t="str">
        <f>IFERROR(_xlfn.XLOOKUP(AJ39,CrossRef!$A:$A,CrossRef!$J:$J,"Not Found"),"-")</f>
        <v>TKHL189-ENGI</v>
      </c>
      <c r="AL39" s="40">
        <f>IFERROR(_xlfn.XLOOKUP(AJ39,CrossRef!$A:$A,CrossRef!$K:$K,"Not Found"),"-")</f>
        <v>0</v>
      </c>
      <c r="AM39" s="40" t="str">
        <f>IFERROR(_xlfn.XLOOKUP(AJ39,CrossRef!$A:$A,CrossRef!$L:$L,"Not Found"),"-")</f>
        <v>20000H ENGINE CHANGE</v>
      </c>
    </row>
    <row r="40" spans="1:39" x14ac:dyDescent="0.3">
      <c r="A40" s="4" t="str">
        <f t="shared" si="0"/>
        <v>TD2416100000</v>
      </c>
      <c r="B40" s="4" t="str">
        <f t="shared" si="1"/>
        <v>00</v>
      </c>
      <c r="C40" s="4" t="str">
        <f t="shared" si="2"/>
        <v>1000</v>
      </c>
      <c r="D40" s="4" t="str">
        <f t="shared" si="3"/>
        <v>TD2416</v>
      </c>
      <c r="E40" s="4" t="str">
        <f t="shared" si="4"/>
        <v>JRP</v>
      </c>
      <c r="G40" s="14" t="s">
        <v>10234</v>
      </c>
      <c r="H40" s="14" t="s">
        <v>10235</v>
      </c>
      <c r="I40" s="14" t="s">
        <v>10236</v>
      </c>
      <c r="J40" s="14" t="s">
        <v>10237</v>
      </c>
      <c r="K40" s="14" t="s">
        <v>172</v>
      </c>
      <c r="L40" s="14" t="s">
        <v>10647</v>
      </c>
      <c r="M40" s="14" t="s">
        <v>16</v>
      </c>
      <c r="N40" s="14" t="s">
        <v>17</v>
      </c>
      <c r="O40" s="15">
        <v>20000</v>
      </c>
      <c r="P40" s="15">
        <v>19779.421270554001</v>
      </c>
      <c r="Q40" s="16">
        <v>46059</v>
      </c>
      <c r="R40" s="14" t="s">
        <v>10648</v>
      </c>
      <c r="S40" s="14" t="s">
        <v>10261</v>
      </c>
      <c r="T40" s="14" t="s">
        <v>10648</v>
      </c>
      <c r="U40" s="14" t="s">
        <v>10248</v>
      </c>
      <c r="V40" s="14"/>
      <c r="W40" s="14" t="s">
        <v>10432</v>
      </c>
      <c r="X40" s="14" t="s">
        <v>10649</v>
      </c>
      <c r="Y40" s="15">
        <v>206503.82</v>
      </c>
      <c r="Z40" s="14" t="s">
        <v>10650</v>
      </c>
      <c r="AA40" s="15">
        <v>40994</v>
      </c>
      <c r="AB40" s="14" t="s">
        <v>10245</v>
      </c>
      <c r="AC40" s="14" t="s">
        <v>10246</v>
      </c>
      <c r="AD40" s="14"/>
      <c r="AE40" s="15">
        <v>220.578729446046</v>
      </c>
      <c r="AF40" s="31">
        <f>_xlfn.XLOOKUP(A40,Macmahon!B:B,Macmahon!AE:AE,"",0)</f>
        <v>43305</v>
      </c>
      <c r="AG40" s="28">
        <f>_xlfn.XLOOKUP(A40,Macmahon!B:B,Macmahon!AJ:AJ,"",0)</f>
        <v>46315.773809525461</v>
      </c>
      <c r="AH40" s="28">
        <f>_xlfn.XLOOKUP(A40,Macmahon!B:B,Macmahon!AK:AK,"",0)</f>
        <v>0</v>
      </c>
      <c r="AI40" s="28">
        <f t="shared" si="6"/>
        <v>46315.773809525461</v>
      </c>
      <c r="AJ40" s="40" t="str">
        <f t="shared" si="5"/>
        <v>JRP100000</v>
      </c>
      <c r="AK40" s="40" t="str">
        <f>IFERROR(_xlfn.XLOOKUP(AJ40,CrossRef!$A:$A,CrossRef!$J:$J,"Not Found"),"-")</f>
        <v>TKHL189-ENGI</v>
      </c>
      <c r="AL40" s="40">
        <f>IFERROR(_xlfn.XLOOKUP(AJ40,CrossRef!$A:$A,CrossRef!$K:$K,"Not Found"),"-")</f>
        <v>0</v>
      </c>
      <c r="AM40" s="40" t="str">
        <f>IFERROR(_xlfn.XLOOKUP(AJ40,CrossRef!$A:$A,CrossRef!$L:$L,"Not Found"),"-")</f>
        <v>20000H ENGINE CHANGE</v>
      </c>
    </row>
    <row r="41" spans="1:39" x14ac:dyDescent="0.3">
      <c r="A41" s="4" t="str">
        <f t="shared" si="0"/>
        <v>TD2417100000</v>
      </c>
      <c r="B41" s="4" t="str">
        <f t="shared" si="1"/>
        <v>00</v>
      </c>
      <c r="C41" s="4" t="str">
        <f t="shared" si="2"/>
        <v>1000</v>
      </c>
      <c r="D41" s="4" t="str">
        <f t="shared" si="3"/>
        <v>TD2417</v>
      </c>
      <c r="E41" s="4" t="str">
        <f t="shared" si="4"/>
        <v>JRP</v>
      </c>
      <c r="G41" s="17" t="s">
        <v>10234</v>
      </c>
      <c r="H41" s="17" t="s">
        <v>10235</v>
      </c>
      <c r="I41" s="17" t="s">
        <v>10236</v>
      </c>
      <c r="J41" s="17" t="s">
        <v>10237</v>
      </c>
      <c r="K41" s="17" t="s">
        <v>172</v>
      </c>
      <c r="L41" s="17" t="s">
        <v>10651</v>
      </c>
      <c r="M41" s="17" t="s">
        <v>16</v>
      </c>
      <c r="N41" s="17" t="s">
        <v>17</v>
      </c>
      <c r="O41" s="18">
        <v>20000</v>
      </c>
      <c r="P41" s="18">
        <v>9298.6827945965597</v>
      </c>
      <c r="Q41" s="16">
        <v>46064</v>
      </c>
      <c r="R41" s="17" t="s">
        <v>10648</v>
      </c>
      <c r="S41" s="17" t="s">
        <v>10261</v>
      </c>
      <c r="T41" s="17" t="s">
        <v>10648</v>
      </c>
      <c r="U41" s="17" t="s">
        <v>10248</v>
      </c>
      <c r="V41" s="17"/>
      <c r="W41" s="17" t="s">
        <v>10432</v>
      </c>
      <c r="X41" s="17" t="s">
        <v>10652</v>
      </c>
      <c r="Y41" s="18">
        <v>206503.82</v>
      </c>
      <c r="Z41" s="17" t="s">
        <v>10650</v>
      </c>
      <c r="AA41" s="18">
        <v>42290</v>
      </c>
      <c r="AB41" s="17" t="s">
        <v>10245</v>
      </c>
      <c r="AC41" s="17" t="s">
        <v>10246</v>
      </c>
      <c r="AD41" s="17"/>
      <c r="AE41" s="18">
        <v>10701.3172054034</v>
      </c>
      <c r="AF41" s="31">
        <f>_xlfn.XLOOKUP(A41,Macmahon!B:B,Macmahon!AE:AE,"",0)</f>
        <v>44530</v>
      </c>
      <c r="AG41" s="28">
        <f>_xlfn.XLOOKUP(A41,Macmahon!B:B,Macmahon!AJ:AJ,"",0)</f>
        <v>47683.70786516204</v>
      </c>
      <c r="AH41" s="28">
        <f>_xlfn.XLOOKUP(A41,Macmahon!B:B,Macmahon!AK:AK,"",0)</f>
        <v>46064</v>
      </c>
      <c r="AI41" s="28">
        <f t="shared" si="6"/>
        <v>46064</v>
      </c>
      <c r="AJ41" s="40" t="str">
        <f t="shared" si="5"/>
        <v>JRP100000</v>
      </c>
      <c r="AK41" s="40" t="str">
        <f>IFERROR(_xlfn.XLOOKUP(AJ41,CrossRef!$A:$A,CrossRef!$J:$J,"Not Found"),"-")</f>
        <v>TKHL189-ENGI</v>
      </c>
      <c r="AL41" s="40">
        <f>IFERROR(_xlfn.XLOOKUP(AJ41,CrossRef!$A:$A,CrossRef!$K:$K,"Not Found"),"-")</f>
        <v>0</v>
      </c>
      <c r="AM41" s="40" t="str">
        <f>IFERROR(_xlfn.XLOOKUP(AJ41,CrossRef!$A:$A,CrossRef!$L:$L,"Not Found"),"-")</f>
        <v>20000H ENGINE CHANGE</v>
      </c>
    </row>
    <row r="42" spans="1:39" x14ac:dyDescent="0.3">
      <c r="A42" s="4" t="str">
        <f t="shared" si="0"/>
        <v>GD1406100000</v>
      </c>
      <c r="B42" s="4" t="str">
        <f t="shared" si="1"/>
        <v>00</v>
      </c>
      <c r="C42" s="4" t="str">
        <f t="shared" si="2"/>
        <v>1000</v>
      </c>
      <c r="D42" s="4" t="str">
        <f t="shared" si="3"/>
        <v>GD1406</v>
      </c>
      <c r="E42" s="4" t="str">
        <f t="shared" si="4"/>
        <v>ATS</v>
      </c>
      <c r="G42" s="14" t="s">
        <v>10234</v>
      </c>
      <c r="H42" s="14" t="s">
        <v>10235</v>
      </c>
      <c r="I42" s="14" t="s">
        <v>10251</v>
      </c>
      <c r="J42" s="14" t="s">
        <v>10273</v>
      </c>
      <c r="K42" s="14" t="s">
        <v>92</v>
      </c>
      <c r="L42" s="14" t="s">
        <v>10274</v>
      </c>
      <c r="M42" s="14" t="s">
        <v>16</v>
      </c>
      <c r="N42" s="14" t="s">
        <v>17</v>
      </c>
      <c r="O42" s="15">
        <v>12000</v>
      </c>
      <c r="P42" s="15">
        <v>15374.9619346163</v>
      </c>
      <c r="Q42" s="16">
        <v>45924</v>
      </c>
      <c r="R42" s="14" t="s">
        <v>10275</v>
      </c>
      <c r="S42" s="14" t="s">
        <v>10240</v>
      </c>
      <c r="T42" s="14" t="s">
        <v>10275</v>
      </c>
      <c r="U42" s="14" t="s">
        <v>10248</v>
      </c>
      <c r="V42" s="14"/>
      <c r="W42" s="14" t="s">
        <v>10276</v>
      </c>
      <c r="X42" s="14" t="s">
        <v>10277</v>
      </c>
      <c r="Y42" s="15">
        <v>71674.16</v>
      </c>
      <c r="Z42" s="14" t="s">
        <v>10278</v>
      </c>
      <c r="AA42" s="15">
        <v>36601.830085959897</v>
      </c>
      <c r="AB42" s="14" t="s">
        <v>10245</v>
      </c>
      <c r="AC42" s="14" t="s">
        <v>10246</v>
      </c>
      <c r="AD42" s="14"/>
      <c r="AE42" s="15">
        <v>-3374.9619346162799</v>
      </c>
      <c r="AF42" s="31">
        <f>_xlfn.XLOOKUP(A42,Macmahon!B:B,Macmahon!AE:AE,"",0)</f>
        <v>46172</v>
      </c>
      <c r="AG42" s="28">
        <f>_xlfn.XLOOKUP(A42,Macmahon!B:B,Macmahon!AJ:AJ,"",0)</f>
        <v>47868.418079085648</v>
      </c>
      <c r="AH42" s="28">
        <f>_xlfn.XLOOKUP(A42,Macmahon!B:B,Macmahon!AK:AK,"",0)</f>
        <v>0</v>
      </c>
      <c r="AI42" s="28">
        <f t="shared" si="6"/>
        <v>47868.418079085648</v>
      </c>
      <c r="AJ42" s="40" t="str">
        <f t="shared" si="5"/>
        <v>ATS100000</v>
      </c>
      <c r="AK42" s="40" t="str">
        <f>IFERROR(_xlfn.XLOOKUP(AJ42,CrossRef!$A:$A,CrossRef!$J:$J,"Not Found"),"-")</f>
        <v>GDGN001-ENGI</v>
      </c>
      <c r="AL42" s="40">
        <f>IFERROR(_xlfn.XLOOKUP(AJ42,CrossRef!$A:$A,CrossRef!$K:$K,"Not Found"),"-")</f>
        <v>0</v>
      </c>
      <c r="AM42" s="40" t="str">
        <f>IFERROR(_xlfn.XLOOKUP(AJ42,CrossRef!$A:$A,CrossRef!$L:$L,"Not Found"),"-")</f>
        <v>12000H ENGINE CHANGE</v>
      </c>
    </row>
    <row r="43" spans="1:39" x14ac:dyDescent="0.3">
      <c r="A43" s="4" t="str">
        <f t="shared" si="0"/>
        <v>DZ8191100000</v>
      </c>
      <c r="B43" s="4" t="str">
        <f t="shared" si="1"/>
        <v>00</v>
      </c>
      <c r="C43" s="4" t="str">
        <f t="shared" si="2"/>
        <v>1000</v>
      </c>
      <c r="D43" s="4" t="str">
        <f t="shared" si="3"/>
        <v>DZ8191</v>
      </c>
      <c r="E43" s="4" t="str">
        <f t="shared" si="4"/>
        <v>3KR</v>
      </c>
      <c r="G43" s="17" t="s">
        <v>10234</v>
      </c>
      <c r="H43" s="17" t="s">
        <v>10235</v>
      </c>
      <c r="I43" s="17" t="s">
        <v>10251</v>
      </c>
      <c r="J43" s="17" t="s">
        <v>10279</v>
      </c>
      <c r="K43" s="17" t="s">
        <v>42</v>
      </c>
      <c r="L43" s="17" t="s">
        <v>10280</v>
      </c>
      <c r="M43" s="17" t="s">
        <v>16</v>
      </c>
      <c r="N43" s="17" t="s">
        <v>17</v>
      </c>
      <c r="O43" s="18">
        <v>18000</v>
      </c>
      <c r="P43" s="18">
        <v>16553.669542255</v>
      </c>
      <c r="Q43" s="16">
        <v>46286</v>
      </c>
      <c r="R43" s="17" t="s">
        <v>10281</v>
      </c>
      <c r="S43" s="17" t="s">
        <v>10240</v>
      </c>
      <c r="T43" s="17" t="s">
        <v>10281</v>
      </c>
      <c r="U43" s="17" t="s">
        <v>10248</v>
      </c>
      <c r="V43" s="17"/>
      <c r="W43" s="17" t="s">
        <v>10282</v>
      </c>
      <c r="X43" s="17" t="s">
        <v>10283</v>
      </c>
      <c r="Y43" s="18">
        <v>203378.05</v>
      </c>
      <c r="Z43" s="17" t="s">
        <v>10244</v>
      </c>
      <c r="AA43" s="18">
        <v>42408.633812457199</v>
      </c>
      <c r="AB43" s="17" t="s">
        <v>10245</v>
      </c>
      <c r="AC43" s="17" t="s">
        <v>10246</v>
      </c>
      <c r="AD43" s="17"/>
      <c r="AE43" s="18">
        <v>1446.3304577449701</v>
      </c>
      <c r="AF43" s="31">
        <f>_xlfn.XLOOKUP(A43,Macmahon!B:B,Macmahon!AE:AE,"",0)</f>
        <v>0</v>
      </c>
      <c r="AG43" s="28">
        <f>_xlfn.XLOOKUP(A43,Macmahon!B:B,Macmahon!AJ:AJ,"",0)</f>
        <v>46359.031986539354</v>
      </c>
      <c r="AH43" s="28">
        <f>_xlfn.XLOOKUP(A43,Macmahon!B:B,Macmahon!AK:AK,"",0)</f>
        <v>46286</v>
      </c>
      <c r="AI43" s="28">
        <f t="shared" si="6"/>
        <v>46286</v>
      </c>
      <c r="AJ43" s="40" t="str">
        <f t="shared" si="5"/>
        <v>3KR100000</v>
      </c>
      <c r="AK43" s="40" t="str">
        <f>IFERROR(_xlfn.XLOOKUP(AJ43,CrossRef!$A:$A,CrossRef!$J:$J,"Not Found"),"-")</f>
        <v>DZTR056-ENGI</v>
      </c>
      <c r="AL43" s="40">
        <f>IFERROR(_xlfn.XLOOKUP(AJ43,CrossRef!$A:$A,CrossRef!$K:$K,"Not Found"),"-")</f>
        <v>0</v>
      </c>
      <c r="AM43" s="40" t="str">
        <f>IFERROR(_xlfn.XLOOKUP(AJ43,CrossRef!$A:$A,CrossRef!$L:$L,"Not Found"),"-")</f>
        <v>18000H ENGINE CHANGE</v>
      </c>
    </row>
    <row r="44" spans="1:39" x14ac:dyDescent="0.3">
      <c r="A44" s="4" t="str">
        <f t="shared" si="0"/>
        <v>TD6321100000</v>
      </c>
      <c r="B44" s="4" t="str">
        <f t="shared" si="1"/>
        <v>00</v>
      </c>
      <c r="C44" s="4" t="str">
        <f t="shared" si="2"/>
        <v>1000</v>
      </c>
      <c r="D44" s="4" t="str">
        <f t="shared" si="3"/>
        <v>TD6321</v>
      </c>
      <c r="E44" s="4" t="str">
        <f t="shared" si="4"/>
        <v>SND</v>
      </c>
      <c r="G44" s="14" t="s">
        <v>10234</v>
      </c>
      <c r="H44" s="14" t="s">
        <v>10235</v>
      </c>
      <c r="I44" s="14" t="s">
        <v>10257</v>
      </c>
      <c r="J44" s="14" t="s">
        <v>10258</v>
      </c>
      <c r="K44" s="14" t="s">
        <v>187</v>
      </c>
      <c r="L44" s="14" t="s">
        <v>10353</v>
      </c>
      <c r="M44" s="14" t="s">
        <v>16</v>
      </c>
      <c r="N44" s="14" t="s">
        <v>17</v>
      </c>
      <c r="O44" s="15">
        <v>22000</v>
      </c>
      <c r="P44" s="15">
        <v>8857.3261920461991</v>
      </c>
      <c r="Q44" s="16">
        <v>47018</v>
      </c>
      <c r="R44" s="14" t="s">
        <v>10262</v>
      </c>
      <c r="S44" s="14" t="s">
        <v>10261</v>
      </c>
      <c r="T44" s="14" t="s">
        <v>10262</v>
      </c>
      <c r="U44" s="14" t="s">
        <v>10248</v>
      </c>
      <c r="V44" s="14"/>
      <c r="W44" s="14" t="s">
        <v>10354</v>
      </c>
      <c r="X44" s="14" t="s">
        <v>10355</v>
      </c>
      <c r="Y44" s="15">
        <v>641496.86</v>
      </c>
      <c r="Z44" s="14" t="s">
        <v>10244</v>
      </c>
      <c r="AA44" s="15">
        <v>64806.2087611225</v>
      </c>
      <c r="AB44" s="14" t="s">
        <v>10245</v>
      </c>
      <c r="AC44" s="14" t="s">
        <v>10246</v>
      </c>
      <c r="AD44" s="14" t="s">
        <v>10272</v>
      </c>
      <c r="AE44" s="15">
        <v>13142.673807953801</v>
      </c>
      <c r="AF44" s="31">
        <f>_xlfn.XLOOKUP(A44,Macmahon!B:B,Macmahon!AE:AE,"",0)</f>
        <v>45647</v>
      </c>
      <c r="AG44" s="28">
        <f>_xlfn.XLOOKUP(A44,Macmahon!B:B,Macmahon!AJ:AJ,"",0)</f>
        <v>46384.901791631943</v>
      </c>
      <c r="AH44" s="28">
        <f>_xlfn.XLOOKUP(A44,Macmahon!B:B,Macmahon!AK:AK,"",0)</f>
        <v>46379</v>
      </c>
      <c r="AI44" s="28">
        <f t="shared" si="6"/>
        <v>46379</v>
      </c>
      <c r="AJ44" s="40" t="str">
        <f t="shared" si="5"/>
        <v>SND100000</v>
      </c>
      <c r="AK44" s="40" t="str">
        <f>IFERROR(_xlfn.XLOOKUP(AJ44,CrossRef!$A:$A,CrossRef!$J:$J,"Not Found"),"-")</f>
        <v>TKHL158-ENGI</v>
      </c>
      <c r="AL44" s="40">
        <f>IFERROR(_xlfn.XLOOKUP(AJ44,CrossRef!$A:$A,CrossRef!$K:$K,"Not Found"),"-")</f>
        <v>0</v>
      </c>
      <c r="AM44" s="40" t="str">
        <f>IFERROR(_xlfn.XLOOKUP(AJ44,CrossRef!$A:$A,CrossRef!$L:$L,"Not Found"),"-")</f>
        <v>22000H ENGINE CHANGE</v>
      </c>
    </row>
    <row r="45" spans="1:39" x14ac:dyDescent="0.3">
      <c r="A45" s="4" t="str">
        <f t="shared" si="0"/>
        <v>QTD19100000</v>
      </c>
      <c r="B45" s="4" t="str">
        <f t="shared" si="1"/>
        <v>00</v>
      </c>
      <c r="C45" s="4" t="str">
        <f t="shared" si="2"/>
        <v>1000</v>
      </c>
      <c r="D45" s="4" t="str">
        <f t="shared" si="3"/>
        <v>QTD19</v>
      </c>
      <c r="E45" s="4" t="str">
        <f t="shared" si="4"/>
        <v>ATY</v>
      </c>
      <c r="G45" s="17" t="s">
        <v>10234</v>
      </c>
      <c r="H45" s="17" t="s">
        <v>10235</v>
      </c>
      <c r="I45" s="17" t="s">
        <v>10236</v>
      </c>
      <c r="J45" s="17" t="s">
        <v>10237</v>
      </c>
      <c r="K45" s="17" t="s">
        <v>151</v>
      </c>
      <c r="L45" s="17" t="s">
        <v>10304</v>
      </c>
      <c r="M45" s="17" t="s">
        <v>16</v>
      </c>
      <c r="N45" s="17" t="s">
        <v>17</v>
      </c>
      <c r="O45" s="18">
        <v>17600</v>
      </c>
      <c r="P45" s="18">
        <v>20269.4455283555</v>
      </c>
      <c r="Q45" s="16">
        <v>46044</v>
      </c>
      <c r="R45" s="17" t="s">
        <v>10305</v>
      </c>
      <c r="S45" s="17" t="s">
        <v>10261</v>
      </c>
      <c r="T45" s="17" t="s">
        <v>10305</v>
      </c>
      <c r="U45" s="17" t="s">
        <v>10248</v>
      </c>
      <c r="V45" s="17"/>
      <c r="W45" s="17" t="s">
        <v>10306</v>
      </c>
      <c r="X45" s="17" t="s">
        <v>10307</v>
      </c>
      <c r="Y45" s="18">
        <v>0</v>
      </c>
      <c r="Z45" s="17" t="s">
        <v>10244</v>
      </c>
      <c r="AA45" s="18">
        <v>122490.463414634</v>
      </c>
      <c r="AB45" s="17" t="s">
        <v>10245</v>
      </c>
      <c r="AC45" s="17" t="s">
        <v>10246</v>
      </c>
      <c r="AD45" s="17" t="s">
        <v>10272</v>
      </c>
      <c r="AE45" s="18">
        <v>-2669.4455283555299</v>
      </c>
      <c r="AF45" s="31">
        <f>_xlfn.XLOOKUP(A45,Macmahon!B:B,Macmahon!AE:AE,"",0)</f>
        <v>44473</v>
      </c>
      <c r="AG45" s="28">
        <f>_xlfn.XLOOKUP(A45,Macmahon!B:B,Macmahon!AJ:AJ,"",0)</f>
        <v>46048.617021261576</v>
      </c>
      <c r="AH45" s="28">
        <f>_xlfn.XLOOKUP(A45,Macmahon!B:B,Macmahon!AK:AK,"",0)</f>
        <v>46007</v>
      </c>
      <c r="AI45" s="28">
        <f t="shared" si="6"/>
        <v>46007</v>
      </c>
      <c r="AJ45" s="40" t="str">
        <f t="shared" si="5"/>
        <v>ATY100000</v>
      </c>
      <c r="AK45" s="40" t="str">
        <f>IFERROR(_xlfn.XLOOKUP(AJ45,CrossRef!$A:$A,CrossRef!$J:$J,"Not Found"),"-")</f>
        <v>TKHL101-ENGI</v>
      </c>
      <c r="AL45" s="40">
        <f>IFERROR(_xlfn.XLOOKUP(AJ45,CrossRef!$A:$A,CrossRef!$K:$K,"Not Found"),"-")</f>
        <v>0</v>
      </c>
      <c r="AM45" s="40" t="str">
        <f>IFERROR(_xlfn.XLOOKUP(AJ45,CrossRef!$A:$A,CrossRef!$L:$L,"Not Found"),"-")</f>
        <v>17600H ENGINE CHANGE</v>
      </c>
    </row>
    <row r="46" spans="1:39" x14ac:dyDescent="0.3">
      <c r="A46" s="4" t="str">
        <f t="shared" si="0"/>
        <v>QTD11100000</v>
      </c>
      <c r="B46" s="4" t="str">
        <f t="shared" si="1"/>
        <v>00</v>
      </c>
      <c r="C46" s="4" t="str">
        <f t="shared" si="2"/>
        <v>1000</v>
      </c>
      <c r="D46" s="4" t="str">
        <f t="shared" si="3"/>
        <v>QTD11</v>
      </c>
      <c r="E46" s="4" t="str">
        <f t="shared" si="4"/>
        <v>ATY</v>
      </c>
      <c r="G46" s="14" t="s">
        <v>10234</v>
      </c>
      <c r="H46" s="14" t="s">
        <v>10235</v>
      </c>
      <c r="I46" s="14" t="s">
        <v>10236</v>
      </c>
      <c r="J46" s="14" t="s">
        <v>10237</v>
      </c>
      <c r="K46" s="14" t="s">
        <v>151</v>
      </c>
      <c r="L46" s="14" t="s">
        <v>10308</v>
      </c>
      <c r="M46" s="14" t="s">
        <v>16</v>
      </c>
      <c r="N46" s="14" t="s">
        <v>17</v>
      </c>
      <c r="O46" s="15">
        <v>17600</v>
      </c>
      <c r="P46" s="15">
        <v>2217.3050643052102</v>
      </c>
      <c r="Q46" s="20">
        <v>47493.931261574071</v>
      </c>
      <c r="R46" s="14" t="s">
        <v>10305</v>
      </c>
      <c r="S46" s="14" t="s">
        <v>10261</v>
      </c>
      <c r="T46" s="14" t="s">
        <v>10305</v>
      </c>
      <c r="U46" s="14" t="s">
        <v>10248</v>
      </c>
      <c r="V46" s="14"/>
      <c r="W46" s="14"/>
      <c r="X46" s="14" t="s">
        <v>10309</v>
      </c>
      <c r="Y46" s="15">
        <v>0</v>
      </c>
      <c r="Z46" s="14" t="s">
        <v>10244</v>
      </c>
      <c r="AA46" s="15">
        <v>132478.07317073201</v>
      </c>
      <c r="AB46" s="14" t="s">
        <v>10245</v>
      </c>
      <c r="AC46" s="14" t="s">
        <v>10246</v>
      </c>
      <c r="AD46" s="14" t="s">
        <v>10272</v>
      </c>
      <c r="AE46" s="15">
        <v>15382.694935694801</v>
      </c>
      <c r="AF46" s="31">
        <f>_xlfn.XLOOKUP(A46,Macmahon!B:B,Macmahon!AE:AE,"",0)</f>
        <v>46051</v>
      </c>
      <c r="AG46" s="28">
        <f>_xlfn.XLOOKUP(A46,Macmahon!B:B,Macmahon!AJ:AJ,"",0)</f>
        <v>47381.117824768517</v>
      </c>
      <c r="AH46" s="28">
        <f>_xlfn.XLOOKUP(A46,Macmahon!B:B,Macmahon!AK:AK,"",0)</f>
        <v>0</v>
      </c>
      <c r="AI46" s="28">
        <f t="shared" si="6"/>
        <v>47381.117824768517</v>
      </c>
      <c r="AJ46" s="40" t="str">
        <f t="shared" si="5"/>
        <v>ATY100000</v>
      </c>
      <c r="AK46" s="40" t="str">
        <f>IFERROR(_xlfn.XLOOKUP(AJ46,CrossRef!$A:$A,CrossRef!$J:$J,"Not Found"),"-")</f>
        <v>TKHL101-ENGI</v>
      </c>
      <c r="AL46" s="40">
        <f>IFERROR(_xlfn.XLOOKUP(AJ46,CrossRef!$A:$A,CrossRef!$K:$K,"Not Found"),"-")</f>
        <v>0</v>
      </c>
      <c r="AM46" s="40" t="str">
        <f>IFERROR(_xlfn.XLOOKUP(AJ46,CrossRef!$A:$A,CrossRef!$L:$L,"Not Found"),"-")</f>
        <v>17600H ENGINE CHANGE</v>
      </c>
    </row>
    <row r="47" spans="1:39" x14ac:dyDescent="0.3">
      <c r="A47" s="4" t="str">
        <f t="shared" si="0"/>
        <v>QTD36100000</v>
      </c>
      <c r="B47" s="4" t="str">
        <f t="shared" si="1"/>
        <v>00</v>
      </c>
      <c r="C47" s="4" t="str">
        <f t="shared" si="2"/>
        <v>1000</v>
      </c>
      <c r="D47" s="4" t="str">
        <f t="shared" si="3"/>
        <v>QTD36</v>
      </c>
      <c r="E47" s="4" t="str">
        <f t="shared" si="4"/>
        <v>ATY</v>
      </c>
      <c r="G47" s="17" t="s">
        <v>10234</v>
      </c>
      <c r="H47" s="17" t="s">
        <v>10235</v>
      </c>
      <c r="I47" s="17" t="s">
        <v>10236</v>
      </c>
      <c r="J47" s="17" t="s">
        <v>10237</v>
      </c>
      <c r="K47" s="17" t="s">
        <v>151</v>
      </c>
      <c r="L47" s="17" t="s">
        <v>10310</v>
      </c>
      <c r="M47" s="17" t="s">
        <v>16</v>
      </c>
      <c r="N47" s="17" t="s">
        <v>17</v>
      </c>
      <c r="O47" s="18">
        <v>17600</v>
      </c>
      <c r="P47" s="18">
        <v>17654.479956275201</v>
      </c>
      <c r="Q47" s="16">
        <v>46241</v>
      </c>
      <c r="R47" s="17" t="s">
        <v>10305</v>
      </c>
      <c r="S47" s="17" t="s">
        <v>10261</v>
      </c>
      <c r="T47" s="17" t="s">
        <v>10305</v>
      </c>
      <c r="U47" s="17" t="s">
        <v>10269</v>
      </c>
      <c r="V47" s="17"/>
      <c r="W47" s="17" t="s">
        <v>10311</v>
      </c>
      <c r="X47" s="17" t="s">
        <v>10312</v>
      </c>
      <c r="Y47" s="18">
        <v>0</v>
      </c>
      <c r="Z47" s="17" t="s">
        <v>10244</v>
      </c>
      <c r="AA47" s="18">
        <v>147265.73100616</v>
      </c>
      <c r="AB47" s="17" t="s">
        <v>10245</v>
      </c>
      <c r="AC47" s="17" t="s">
        <v>10246</v>
      </c>
      <c r="AD47" s="17"/>
      <c r="AE47" s="18">
        <v>-54.479956275230499</v>
      </c>
      <c r="AF47" s="31">
        <f>_xlfn.XLOOKUP(A47,Macmahon!B:B,Macmahon!AE:AE,"",0)</f>
        <v>46117</v>
      </c>
      <c r="AG47" s="28">
        <f>_xlfn.XLOOKUP(A47,Macmahon!B:B,Macmahon!AJ:AJ,"",0)</f>
        <v>47741.101694907411</v>
      </c>
      <c r="AH47" s="28">
        <f>_xlfn.XLOOKUP(A47,Macmahon!B:B,Macmahon!AK:AK,"",0)</f>
        <v>0</v>
      </c>
      <c r="AI47" s="28">
        <f t="shared" si="6"/>
        <v>47741.101694907411</v>
      </c>
      <c r="AJ47" s="40" t="str">
        <f t="shared" si="5"/>
        <v>ATY100000</v>
      </c>
      <c r="AK47" s="40" t="str">
        <f>IFERROR(_xlfn.XLOOKUP(AJ47,CrossRef!$A:$A,CrossRef!$J:$J,"Not Found"),"-")</f>
        <v>TKHL101-ENGI</v>
      </c>
      <c r="AL47" s="40">
        <f>IFERROR(_xlfn.XLOOKUP(AJ47,CrossRef!$A:$A,CrossRef!$K:$K,"Not Found"),"-")</f>
        <v>0</v>
      </c>
      <c r="AM47" s="40" t="str">
        <f>IFERROR(_xlfn.XLOOKUP(AJ47,CrossRef!$A:$A,CrossRef!$L:$L,"Not Found"),"-")</f>
        <v>17600H ENGINE CHANGE</v>
      </c>
    </row>
    <row r="48" spans="1:39" x14ac:dyDescent="0.3">
      <c r="A48" s="4" t="str">
        <f t="shared" si="0"/>
        <v>TD6049100000</v>
      </c>
      <c r="B48" s="4" t="str">
        <f t="shared" si="1"/>
        <v>00</v>
      </c>
      <c r="C48" s="4" t="str">
        <f t="shared" si="2"/>
        <v>1000</v>
      </c>
      <c r="D48" s="4" t="str">
        <f t="shared" si="3"/>
        <v>TD6049</v>
      </c>
      <c r="E48" s="4" t="str">
        <f t="shared" si="4"/>
        <v>APX</v>
      </c>
      <c r="G48" s="14" t="s">
        <v>10234</v>
      </c>
      <c r="H48" s="14" t="s">
        <v>10235</v>
      </c>
      <c r="I48" s="14" t="s">
        <v>10677</v>
      </c>
      <c r="J48" s="14" t="s">
        <v>10678</v>
      </c>
      <c r="K48" s="14" t="s">
        <v>177</v>
      </c>
      <c r="L48" s="14" t="s">
        <v>10691</v>
      </c>
      <c r="M48" s="14" t="s">
        <v>16</v>
      </c>
      <c r="N48" s="14" t="s">
        <v>17</v>
      </c>
      <c r="O48" s="15">
        <v>20000</v>
      </c>
      <c r="P48" s="15">
        <v>13245.757435675499</v>
      </c>
      <c r="Q48" s="16">
        <v>46570</v>
      </c>
      <c r="R48" s="14" t="s">
        <v>10455</v>
      </c>
      <c r="S48" s="14" t="s">
        <v>10261</v>
      </c>
      <c r="T48" s="14" t="s">
        <v>10455</v>
      </c>
      <c r="U48" s="14" t="s">
        <v>10269</v>
      </c>
      <c r="V48" s="14"/>
      <c r="W48" s="14" t="s">
        <v>10692</v>
      </c>
      <c r="X48" s="14" t="s">
        <v>10693</v>
      </c>
      <c r="Y48" s="15">
        <v>359627.99</v>
      </c>
      <c r="Z48" s="14" t="s">
        <v>10458</v>
      </c>
      <c r="AA48" s="15">
        <v>78122.390807666001</v>
      </c>
      <c r="AB48" s="14" t="s">
        <v>10245</v>
      </c>
      <c r="AC48" s="14" t="s">
        <v>10246</v>
      </c>
      <c r="AD48" s="14"/>
      <c r="AE48" s="15">
        <v>6754.2425643244896</v>
      </c>
      <c r="AF48" s="31">
        <f>_xlfn.XLOOKUP(A48,Macmahon!B:B,Macmahon!AE:AE,"",0)</f>
        <v>45048</v>
      </c>
      <c r="AG48" s="28">
        <f>_xlfn.XLOOKUP(A48,Macmahon!B:B,Macmahon!AJ:AJ,"",0)</f>
        <v>46630.909293668985</v>
      </c>
      <c r="AH48" s="28">
        <f>_xlfn.XLOOKUP(A48,Macmahon!B:B,Macmahon!AK:AK,"",0)</f>
        <v>46568</v>
      </c>
      <c r="AI48" s="28">
        <f t="shared" si="6"/>
        <v>46568</v>
      </c>
      <c r="AJ48" s="40" t="str">
        <f t="shared" si="5"/>
        <v>APX100000</v>
      </c>
      <c r="AK48" s="40" t="str">
        <f>IFERROR(_xlfn.XLOOKUP(AJ48,CrossRef!$A:$A,CrossRef!$J:$J,"Not Found"),"-")</f>
        <v>TKHL005-ENGI</v>
      </c>
      <c r="AL48" s="40">
        <f>IFERROR(_xlfn.XLOOKUP(AJ48,CrossRef!$A:$A,CrossRef!$K:$K,"Not Found"),"-")</f>
        <v>0</v>
      </c>
      <c r="AM48" s="40" t="str">
        <f>IFERROR(_xlfn.XLOOKUP(AJ48,CrossRef!$A:$A,CrossRef!$L:$L,"Not Found"),"-")</f>
        <v>20000H ENGINE CHANGE</v>
      </c>
    </row>
    <row r="49" spans="1:39" x14ac:dyDescent="0.3">
      <c r="A49" s="4" t="str">
        <f t="shared" si="0"/>
        <v>TD6051100000</v>
      </c>
      <c r="B49" s="4" t="str">
        <f t="shared" si="1"/>
        <v>00</v>
      </c>
      <c r="C49" s="4" t="str">
        <f t="shared" si="2"/>
        <v>1000</v>
      </c>
      <c r="D49" s="4" t="str">
        <f t="shared" si="3"/>
        <v>TD6051</v>
      </c>
      <c r="E49" s="4" t="str">
        <f t="shared" si="4"/>
        <v>APX</v>
      </c>
      <c r="G49" s="17" t="s">
        <v>10234</v>
      </c>
      <c r="H49" s="17" t="s">
        <v>10235</v>
      </c>
      <c r="I49" s="17" t="s">
        <v>10251</v>
      </c>
      <c r="J49" s="17" t="s">
        <v>10252</v>
      </c>
      <c r="K49" s="17" t="s">
        <v>177</v>
      </c>
      <c r="L49" s="17" t="s">
        <v>10720</v>
      </c>
      <c r="M49" s="17" t="s">
        <v>16</v>
      </c>
      <c r="N49" s="17" t="s">
        <v>17</v>
      </c>
      <c r="O49" s="18">
        <v>20000</v>
      </c>
      <c r="P49" s="18">
        <v>21392.6582354651</v>
      </c>
      <c r="Q49" s="16">
        <v>46087</v>
      </c>
      <c r="R49" s="17" t="s">
        <v>10455</v>
      </c>
      <c r="S49" s="17" t="s">
        <v>10261</v>
      </c>
      <c r="T49" s="17" t="s">
        <v>10455</v>
      </c>
      <c r="U49" s="17" t="s">
        <v>10269</v>
      </c>
      <c r="V49" s="17"/>
      <c r="W49" s="17" t="s">
        <v>10721</v>
      </c>
      <c r="X49" s="17" t="s">
        <v>10722</v>
      </c>
      <c r="Y49" s="18">
        <v>359627.99</v>
      </c>
      <c r="Z49" s="17" t="s">
        <v>10458</v>
      </c>
      <c r="AA49" s="18">
        <v>79186.472903225804</v>
      </c>
      <c r="AB49" s="17" t="s">
        <v>10245</v>
      </c>
      <c r="AC49" s="17" t="s">
        <v>10246</v>
      </c>
      <c r="AD49" s="17"/>
      <c r="AE49" s="18">
        <v>-1392.65823546513</v>
      </c>
      <c r="AF49" s="31">
        <f>_xlfn.XLOOKUP(A49,Macmahon!B:B,Macmahon!AE:AE,"",0)</f>
        <v>44053</v>
      </c>
      <c r="AG49" s="28">
        <f>_xlfn.XLOOKUP(A49,Macmahon!B:B,Macmahon!AJ:AJ,"",0)</f>
        <v>46178.886883252315</v>
      </c>
      <c r="AH49" s="28">
        <f>_xlfn.XLOOKUP(A49,Macmahon!B:B,Macmahon!AK:AK,"",0)</f>
        <v>45894</v>
      </c>
      <c r="AI49" s="28">
        <f t="shared" si="6"/>
        <v>45894</v>
      </c>
      <c r="AJ49" s="40" t="str">
        <f t="shared" si="5"/>
        <v>APX100000</v>
      </c>
      <c r="AK49" s="40" t="str">
        <f>IFERROR(_xlfn.XLOOKUP(AJ49,CrossRef!$A:$A,CrossRef!$J:$J,"Not Found"),"-")</f>
        <v>TKHL005-ENGI</v>
      </c>
      <c r="AL49" s="40">
        <f>IFERROR(_xlfn.XLOOKUP(AJ49,CrossRef!$A:$A,CrossRef!$K:$K,"Not Found"),"-")</f>
        <v>0</v>
      </c>
      <c r="AM49" s="40" t="str">
        <f>IFERROR(_xlfn.XLOOKUP(AJ49,CrossRef!$A:$A,CrossRef!$L:$L,"Not Found"),"-")</f>
        <v>20000H ENGINE CHANGE</v>
      </c>
    </row>
    <row r="50" spans="1:39" x14ac:dyDescent="0.3">
      <c r="A50" s="4" t="str">
        <f t="shared" si="0"/>
        <v>TD6106100000</v>
      </c>
      <c r="B50" s="4" t="str">
        <f t="shared" si="1"/>
        <v>00</v>
      </c>
      <c r="C50" s="4" t="str">
        <f t="shared" si="2"/>
        <v>1000</v>
      </c>
      <c r="D50" s="4" t="str">
        <f t="shared" si="3"/>
        <v>TD6106</v>
      </c>
      <c r="E50" s="4" t="str">
        <f t="shared" si="4"/>
        <v>APX</v>
      </c>
      <c r="G50" s="14" t="s">
        <v>10234</v>
      </c>
      <c r="H50" s="14" t="s">
        <v>10235</v>
      </c>
      <c r="I50" s="14" t="s">
        <v>10251</v>
      </c>
      <c r="J50" s="14" t="s">
        <v>10252</v>
      </c>
      <c r="K50" s="14" t="s">
        <v>177</v>
      </c>
      <c r="L50" s="14" t="s">
        <v>10717</v>
      </c>
      <c r="M50" s="14" t="s">
        <v>16</v>
      </c>
      <c r="N50" s="14" t="s">
        <v>17</v>
      </c>
      <c r="O50" s="15">
        <v>20000</v>
      </c>
      <c r="P50" s="15">
        <v>14420.1227365942</v>
      </c>
      <c r="Q50" s="16">
        <v>46553</v>
      </c>
      <c r="R50" s="14" t="s">
        <v>10455</v>
      </c>
      <c r="S50" s="14" t="s">
        <v>10261</v>
      </c>
      <c r="T50" s="14" t="s">
        <v>10455</v>
      </c>
      <c r="U50" s="14" t="s">
        <v>10269</v>
      </c>
      <c r="V50" s="14"/>
      <c r="W50" s="14" t="s">
        <v>10718</v>
      </c>
      <c r="X50" s="14" t="s">
        <v>10719</v>
      </c>
      <c r="Y50" s="15">
        <v>359627.99</v>
      </c>
      <c r="Z50" s="14" t="s">
        <v>10458</v>
      </c>
      <c r="AA50" s="15">
        <v>78478.3107597536</v>
      </c>
      <c r="AB50" s="14" t="s">
        <v>10245</v>
      </c>
      <c r="AC50" s="14" t="s">
        <v>10246</v>
      </c>
      <c r="AD50" s="14"/>
      <c r="AE50" s="15">
        <v>5579.8772634058496</v>
      </c>
      <c r="AF50" s="31">
        <f>_xlfn.XLOOKUP(A50,Macmahon!B:B,Macmahon!AE:AE,"",0)</f>
        <v>45066</v>
      </c>
      <c r="AG50" s="28">
        <f>_xlfn.XLOOKUP(A50,Macmahon!B:B,Macmahon!AJ:AJ,"",0)</f>
        <v>0</v>
      </c>
      <c r="AH50" s="28">
        <f>_xlfn.XLOOKUP(A50,Macmahon!B:B,Macmahon!AK:AK,"",0)</f>
        <v>46967</v>
      </c>
      <c r="AI50" s="28">
        <f t="shared" si="6"/>
        <v>46967</v>
      </c>
      <c r="AJ50" s="40" t="str">
        <f t="shared" si="5"/>
        <v>APX100000</v>
      </c>
      <c r="AK50" s="40" t="str">
        <f>IFERROR(_xlfn.XLOOKUP(AJ50,CrossRef!$A:$A,CrossRef!$J:$J,"Not Found"),"-")</f>
        <v>TKHL005-ENGI</v>
      </c>
      <c r="AL50" s="40">
        <f>IFERROR(_xlfn.XLOOKUP(AJ50,CrossRef!$A:$A,CrossRef!$K:$K,"Not Found"),"-")</f>
        <v>0</v>
      </c>
      <c r="AM50" s="40" t="str">
        <f>IFERROR(_xlfn.XLOOKUP(AJ50,CrossRef!$A:$A,CrossRef!$L:$L,"Not Found"),"-")</f>
        <v>20000H ENGINE CHANGE</v>
      </c>
    </row>
    <row r="51" spans="1:39" x14ac:dyDescent="0.3">
      <c r="A51" s="4" t="str">
        <f t="shared" si="0"/>
        <v>TD6133100000</v>
      </c>
      <c r="B51" s="4" t="str">
        <f t="shared" si="1"/>
        <v>00</v>
      </c>
      <c r="C51" s="4" t="str">
        <f t="shared" si="2"/>
        <v>1000</v>
      </c>
      <c r="D51" s="4" t="str">
        <f t="shared" si="3"/>
        <v>TD6133</v>
      </c>
      <c r="E51" s="4" t="str">
        <f t="shared" si="4"/>
        <v>APX</v>
      </c>
      <c r="G51" s="17" t="s">
        <v>10234</v>
      </c>
      <c r="H51" s="17" t="s">
        <v>10235</v>
      </c>
      <c r="I51" s="17" t="s">
        <v>10251</v>
      </c>
      <c r="J51" s="17" t="s">
        <v>10252</v>
      </c>
      <c r="K51" s="17" t="s">
        <v>177</v>
      </c>
      <c r="L51" s="17" t="s">
        <v>10723</v>
      </c>
      <c r="M51" s="17" t="s">
        <v>16</v>
      </c>
      <c r="N51" s="17" t="s">
        <v>17</v>
      </c>
      <c r="O51" s="18">
        <v>20000</v>
      </c>
      <c r="P51" s="18">
        <v>16605.1874215836</v>
      </c>
      <c r="Q51" s="16">
        <v>46479</v>
      </c>
      <c r="R51" s="17" t="s">
        <v>10455</v>
      </c>
      <c r="S51" s="17" t="s">
        <v>10261</v>
      </c>
      <c r="T51" s="17" t="s">
        <v>10455</v>
      </c>
      <c r="U51" s="17" t="s">
        <v>10269</v>
      </c>
      <c r="V51" s="17"/>
      <c r="W51" s="17" t="s">
        <v>10724</v>
      </c>
      <c r="X51" s="17" t="s">
        <v>10725</v>
      </c>
      <c r="Y51" s="18">
        <v>359627.99</v>
      </c>
      <c r="Z51" s="17" t="s">
        <v>10458</v>
      </c>
      <c r="AA51" s="18">
        <v>79087.196447638606</v>
      </c>
      <c r="AB51" s="17" t="s">
        <v>10245</v>
      </c>
      <c r="AC51" s="17" t="s">
        <v>10246</v>
      </c>
      <c r="AD51" s="17"/>
      <c r="AE51" s="18">
        <v>3394.8125784163899</v>
      </c>
      <c r="AF51" s="31">
        <f>_xlfn.XLOOKUP(A51,Macmahon!B:B,Macmahon!AE:AE,"",0)</f>
        <v>44469</v>
      </c>
      <c r="AG51" s="28">
        <f>_xlfn.XLOOKUP(A51,Macmahon!B:B,Macmahon!AJ:AJ,"",0)</f>
        <v>46427.254705127314</v>
      </c>
      <c r="AH51" s="28">
        <f>_xlfn.XLOOKUP(A51,Macmahon!B:B,Macmahon!AK:AK,"",0)</f>
        <v>46469</v>
      </c>
      <c r="AI51" s="28">
        <f t="shared" si="6"/>
        <v>46427.254705127314</v>
      </c>
      <c r="AJ51" s="40" t="str">
        <f t="shared" si="5"/>
        <v>APX100000</v>
      </c>
      <c r="AK51" s="40" t="str">
        <f>IFERROR(_xlfn.XLOOKUP(AJ51,CrossRef!$A:$A,CrossRef!$J:$J,"Not Found"),"-")</f>
        <v>TKHL005-ENGI</v>
      </c>
      <c r="AL51" s="40">
        <f>IFERROR(_xlfn.XLOOKUP(AJ51,CrossRef!$A:$A,CrossRef!$K:$K,"Not Found"),"-")</f>
        <v>0</v>
      </c>
      <c r="AM51" s="40" t="str">
        <f>IFERROR(_xlfn.XLOOKUP(AJ51,CrossRef!$A:$A,CrossRef!$L:$L,"Not Found"),"-")</f>
        <v>20000H ENGINE CHANGE</v>
      </c>
    </row>
    <row r="52" spans="1:39" x14ac:dyDescent="0.3">
      <c r="A52" s="4" t="str">
        <f t="shared" si="0"/>
        <v>TD2418100000</v>
      </c>
      <c r="B52" s="4" t="str">
        <f t="shared" si="1"/>
        <v>00</v>
      </c>
      <c r="C52" s="4" t="str">
        <f t="shared" si="2"/>
        <v>1000</v>
      </c>
      <c r="D52" s="4" t="str">
        <f t="shared" si="3"/>
        <v>TD2418</v>
      </c>
      <c r="E52" s="4" t="str">
        <f t="shared" si="4"/>
        <v>JRP</v>
      </c>
      <c r="G52" s="14" t="s">
        <v>10234</v>
      </c>
      <c r="H52" s="14" t="s">
        <v>10235</v>
      </c>
      <c r="I52" s="14" t="s">
        <v>10236</v>
      </c>
      <c r="J52" s="14" t="s">
        <v>10237</v>
      </c>
      <c r="K52" s="14" t="s">
        <v>172</v>
      </c>
      <c r="L52" s="14" t="s">
        <v>10703</v>
      </c>
      <c r="M52" s="14" t="s">
        <v>16</v>
      </c>
      <c r="N52" s="14" t="s">
        <v>17</v>
      </c>
      <c r="O52" s="15">
        <v>20000</v>
      </c>
      <c r="P52" s="15">
        <v>15362.358106391801</v>
      </c>
      <c r="Q52" s="16">
        <v>46465</v>
      </c>
      <c r="R52" s="14" t="s">
        <v>10648</v>
      </c>
      <c r="S52" s="14" t="s">
        <v>10261</v>
      </c>
      <c r="T52" s="14" t="s">
        <v>10648</v>
      </c>
      <c r="U52" s="14" t="s">
        <v>10248</v>
      </c>
      <c r="V52" s="14"/>
      <c r="W52" s="14" t="s">
        <v>10654</v>
      </c>
      <c r="X52" s="14" t="s">
        <v>10704</v>
      </c>
      <c r="Y52" s="15">
        <v>206503.82</v>
      </c>
      <c r="Z52" s="14" t="s">
        <v>10650</v>
      </c>
      <c r="AA52" s="15">
        <v>40205.414556240001</v>
      </c>
      <c r="AB52" s="14" t="s">
        <v>10245</v>
      </c>
      <c r="AC52" s="14" t="s">
        <v>10246</v>
      </c>
      <c r="AD52" s="14"/>
      <c r="AE52" s="15">
        <v>4637.64189360824</v>
      </c>
      <c r="AF52" s="31">
        <f>_xlfn.XLOOKUP(A52,Macmahon!B:B,Macmahon!AE:AE,"",0)</f>
        <v>43516</v>
      </c>
      <c r="AG52" s="28">
        <f>_xlfn.XLOOKUP(A52,Macmahon!B:B,Macmahon!AJ:AJ,"",0)</f>
        <v>46347.868217048614</v>
      </c>
      <c r="AH52" s="28">
        <f>_xlfn.XLOOKUP(A52,Macmahon!B:B,Macmahon!AK:AK,"",0)</f>
        <v>46465</v>
      </c>
      <c r="AI52" s="28">
        <f t="shared" si="6"/>
        <v>46347.868217048614</v>
      </c>
      <c r="AJ52" s="40" t="str">
        <f t="shared" si="5"/>
        <v>JRP100000</v>
      </c>
      <c r="AK52" s="40" t="str">
        <f>IFERROR(_xlfn.XLOOKUP(AJ52,CrossRef!$A:$A,CrossRef!$J:$J,"Not Found"),"-")</f>
        <v>TKHL189-ENGI</v>
      </c>
      <c r="AL52" s="40">
        <f>IFERROR(_xlfn.XLOOKUP(AJ52,CrossRef!$A:$A,CrossRef!$K:$K,"Not Found"),"-")</f>
        <v>0</v>
      </c>
      <c r="AM52" s="40" t="str">
        <f>IFERROR(_xlfn.XLOOKUP(AJ52,CrossRef!$A:$A,CrossRef!$L:$L,"Not Found"),"-")</f>
        <v>20000H ENGINE CHANGE</v>
      </c>
    </row>
    <row r="53" spans="1:39" x14ac:dyDescent="0.3">
      <c r="A53" s="4" t="str">
        <f t="shared" si="0"/>
        <v>LO9500100000</v>
      </c>
      <c r="B53" s="4" t="str">
        <f t="shared" si="1"/>
        <v>00</v>
      </c>
      <c r="C53" s="4" t="str">
        <f t="shared" si="2"/>
        <v>1000</v>
      </c>
      <c r="D53" s="4" t="str">
        <f t="shared" si="3"/>
        <v>LO9500</v>
      </c>
      <c r="E53" s="4" t="str">
        <f t="shared" si="4"/>
        <v>A7A</v>
      </c>
      <c r="G53" s="17" t="s">
        <v>10234</v>
      </c>
      <c r="H53" s="17" t="s">
        <v>10235</v>
      </c>
      <c r="I53" s="17" t="s">
        <v>10257</v>
      </c>
      <c r="J53" s="17" t="s">
        <v>10434</v>
      </c>
      <c r="K53" s="17" t="s">
        <v>107</v>
      </c>
      <c r="L53" s="17" t="s">
        <v>10705</v>
      </c>
      <c r="M53" s="17" t="s">
        <v>16</v>
      </c>
      <c r="N53" s="17" t="s">
        <v>17</v>
      </c>
      <c r="O53" s="18">
        <v>14000</v>
      </c>
      <c r="P53" s="18">
        <v>2973.0335305655399</v>
      </c>
      <c r="Q53" s="16">
        <v>52132</v>
      </c>
      <c r="R53" s="17" t="s">
        <v>10350</v>
      </c>
      <c r="S53" s="17" t="s">
        <v>10261</v>
      </c>
      <c r="T53" s="17" t="s">
        <v>10350</v>
      </c>
      <c r="U53" s="17" t="s">
        <v>10248</v>
      </c>
      <c r="V53" s="17"/>
      <c r="W53" s="17" t="s">
        <v>10706</v>
      </c>
      <c r="X53" s="17" t="s">
        <v>10707</v>
      </c>
      <c r="Y53" s="18">
        <v>0</v>
      </c>
      <c r="Z53" s="17" t="s">
        <v>10244</v>
      </c>
      <c r="AA53" s="21">
        <v>32734.1341546886</v>
      </c>
      <c r="AB53" s="17" t="s">
        <v>10245</v>
      </c>
      <c r="AC53" s="17" t="s">
        <v>10246</v>
      </c>
      <c r="AD53" s="17"/>
      <c r="AE53" s="18">
        <v>11026.966469434499</v>
      </c>
      <c r="AF53" s="31">
        <f>_xlfn.XLOOKUP(A53,Macmahon!B:B,Macmahon!AE:AE,"",0)</f>
        <v>45444</v>
      </c>
      <c r="AG53" s="28">
        <f>_xlfn.XLOOKUP(A53,Macmahon!B:B,Macmahon!AJ:AJ,"",0)</f>
        <v>46225</v>
      </c>
      <c r="AH53" s="28">
        <f>_xlfn.XLOOKUP(A53,Macmahon!B:B,Macmahon!AK:AK,"",0)</f>
        <v>0</v>
      </c>
      <c r="AI53" s="28">
        <f t="shared" si="6"/>
        <v>46225</v>
      </c>
      <c r="AJ53" s="40" t="str">
        <f t="shared" si="5"/>
        <v>A7A100000</v>
      </c>
      <c r="AK53" s="40" t="str">
        <f>IFERROR(_xlfn.XLOOKUP(AJ53,CrossRef!$A:$A,CrossRef!$J:$J,"Not Found"),"-")</f>
        <v>LOFE062-ENGI</v>
      </c>
      <c r="AL53" s="40">
        <f>IFERROR(_xlfn.XLOOKUP(AJ53,CrossRef!$A:$A,CrossRef!$K:$K,"Not Found"),"-")</f>
        <v>0</v>
      </c>
      <c r="AM53" s="40" t="str">
        <f>IFERROR(_xlfn.XLOOKUP(AJ53,CrossRef!$A:$A,CrossRef!$L:$L,"Not Found"),"-")</f>
        <v>14000H ENGINE CHANGE</v>
      </c>
    </row>
    <row r="54" spans="1:39" x14ac:dyDescent="0.3">
      <c r="A54" s="4" t="str">
        <f t="shared" si="0"/>
        <v>LO1582100000</v>
      </c>
      <c r="B54" s="4" t="str">
        <f t="shared" si="1"/>
        <v>00</v>
      </c>
      <c r="C54" s="4" t="str">
        <f t="shared" si="2"/>
        <v>1000</v>
      </c>
      <c r="D54" s="4" t="str">
        <f t="shared" si="3"/>
        <v>LO1582</v>
      </c>
      <c r="E54" s="4" t="str">
        <f t="shared" si="4"/>
        <v>BXY</v>
      </c>
      <c r="G54" s="14" t="s">
        <v>10234</v>
      </c>
      <c r="H54" s="14" t="s">
        <v>10235</v>
      </c>
      <c r="I54" s="14" t="s">
        <v>10236</v>
      </c>
      <c r="J54" s="14" t="s">
        <v>10348</v>
      </c>
      <c r="K54" s="14" t="s">
        <v>107</v>
      </c>
      <c r="L54" s="14" t="s">
        <v>10349</v>
      </c>
      <c r="M54" s="14" t="s">
        <v>16</v>
      </c>
      <c r="N54" s="14" t="s">
        <v>17</v>
      </c>
      <c r="O54" s="15">
        <v>14000</v>
      </c>
      <c r="P54" s="15">
        <v>7495.4173854815799</v>
      </c>
      <c r="Q54" s="16">
        <v>48965</v>
      </c>
      <c r="R54" s="14" t="s">
        <v>10350</v>
      </c>
      <c r="S54" s="14" t="s">
        <v>10261</v>
      </c>
      <c r="T54" s="14" t="s">
        <v>10350</v>
      </c>
      <c r="U54" s="14" t="s">
        <v>10248</v>
      </c>
      <c r="V54" s="14"/>
      <c r="W54" s="14" t="s">
        <v>10351</v>
      </c>
      <c r="X54" s="14" t="s">
        <v>10352</v>
      </c>
      <c r="Y54" s="15">
        <v>0</v>
      </c>
      <c r="Z54" s="14" t="s">
        <v>10244</v>
      </c>
      <c r="AA54" s="15">
        <v>42395.360711841196</v>
      </c>
      <c r="AB54" s="14" t="s">
        <v>10245</v>
      </c>
      <c r="AC54" s="14" t="s">
        <v>10246</v>
      </c>
      <c r="AD54" s="14"/>
      <c r="AE54" s="15">
        <v>6504.5826145184201</v>
      </c>
      <c r="AF54" s="31">
        <f>_xlfn.XLOOKUP(A54,Macmahon!B:B,Macmahon!AE:AE,"",0)</f>
        <v>43511</v>
      </c>
      <c r="AG54" s="28">
        <f>_xlfn.XLOOKUP(A54,Macmahon!B:B,Macmahon!AJ:AJ,"",0)</f>
        <v>48745.542635648148</v>
      </c>
      <c r="AH54" s="28">
        <f>_xlfn.XLOOKUP(A54,Macmahon!B:B,Macmahon!AK:AK,"",0)</f>
        <v>0</v>
      </c>
      <c r="AI54" s="28">
        <f t="shared" si="6"/>
        <v>48745.542635648148</v>
      </c>
      <c r="AJ54" s="40" t="str">
        <f t="shared" si="5"/>
        <v>BXY100000</v>
      </c>
      <c r="AK54" s="40" t="str">
        <f>IFERROR(_xlfn.XLOOKUP(AJ54,CrossRef!$A:$A,CrossRef!$J:$J,"Not Found"),"-")</f>
        <v>LOFE008-ENGI</v>
      </c>
      <c r="AL54" s="40">
        <f>IFERROR(_xlfn.XLOOKUP(AJ54,CrossRef!$A:$A,CrossRef!$K:$K,"Not Found"),"-")</f>
        <v>0</v>
      </c>
      <c r="AM54" s="40" t="str">
        <f>IFERROR(_xlfn.XLOOKUP(AJ54,CrossRef!$A:$A,CrossRef!$L:$L,"Not Found"),"-")</f>
        <v>14000H ENGINE CHANGE</v>
      </c>
    </row>
    <row r="55" spans="1:39" x14ac:dyDescent="0.3">
      <c r="A55" s="4" t="str">
        <f t="shared" si="0"/>
        <v>TD6316100000</v>
      </c>
      <c r="B55" s="4" t="str">
        <f t="shared" si="1"/>
        <v>00</v>
      </c>
      <c r="C55" s="4" t="str">
        <f t="shared" si="2"/>
        <v>1000</v>
      </c>
      <c r="D55" s="4" t="str">
        <f t="shared" si="3"/>
        <v>TD6316</v>
      </c>
      <c r="E55" s="4" t="str">
        <f t="shared" si="4"/>
        <v>SND</v>
      </c>
      <c r="G55" s="17" t="s">
        <v>10234</v>
      </c>
      <c r="H55" s="17" t="s">
        <v>10235</v>
      </c>
      <c r="I55" s="17" t="s">
        <v>10257</v>
      </c>
      <c r="J55" s="17" t="s">
        <v>10258</v>
      </c>
      <c r="K55" s="17" t="s">
        <v>187</v>
      </c>
      <c r="L55" s="17" t="s">
        <v>10356</v>
      </c>
      <c r="M55" s="17" t="s">
        <v>16</v>
      </c>
      <c r="N55" s="17" t="s">
        <v>17</v>
      </c>
      <c r="O55" s="18">
        <v>22000</v>
      </c>
      <c r="P55" s="18">
        <v>10633.136485958301</v>
      </c>
      <c r="Q55" s="16">
        <v>46887</v>
      </c>
      <c r="R55" s="17" t="s">
        <v>10262</v>
      </c>
      <c r="S55" s="17" t="s">
        <v>10261</v>
      </c>
      <c r="T55" s="17" t="s">
        <v>10262</v>
      </c>
      <c r="U55" s="17" t="s">
        <v>10248</v>
      </c>
      <c r="V55" s="17"/>
      <c r="W55" s="17" t="s">
        <v>10357</v>
      </c>
      <c r="X55" s="17" t="s">
        <v>10358</v>
      </c>
      <c r="Y55" s="18">
        <v>641496.86</v>
      </c>
      <c r="Z55" s="17" t="s">
        <v>10244</v>
      </c>
      <c r="AA55" s="18">
        <v>65130.408624230004</v>
      </c>
      <c r="AB55" s="17" t="s">
        <v>10245</v>
      </c>
      <c r="AC55" s="17" t="s">
        <v>10246</v>
      </c>
      <c r="AD55" s="17" t="s">
        <v>10272</v>
      </c>
      <c r="AE55" s="18">
        <v>11366.863514041699</v>
      </c>
      <c r="AF55" s="31">
        <f>_xlfn.XLOOKUP(A55,Macmahon!B:B,Macmahon!AE:AE,"",0)</f>
        <v>45249</v>
      </c>
      <c r="AG55" s="28">
        <f>_xlfn.XLOOKUP(A55,Macmahon!B:B,Macmahon!AJ:AJ,"",0)</f>
        <v>46250.306603784724</v>
      </c>
      <c r="AH55" s="28">
        <f>_xlfn.XLOOKUP(A55,Macmahon!B:B,Macmahon!AK:AK,"",0)</f>
        <v>46295</v>
      </c>
      <c r="AI55" s="28">
        <f t="shared" si="6"/>
        <v>46250.306603784724</v>
      </c>
      <c r="AJ55" s="40" t="str">
        <f t="shared" si="5"/>
        <v>SND100000</v>
      </c>
      <c r="AK55" s="40" t="str">
        <f>IFERROR(_xlfn.XLOOKUP(AJ55,CrossRef!$A:$A,CrossRef!$J:$J,"Not Found"),"-")</f>
        <v>TKHL158-ENGI</v>
      </c>
      <c r="AL55" s="40">
        <f>IFERROR(_xlfn.XLOOKUP(AJ55,CrossRef!$A:$A,CrossRef!$K:$K,"Not Found"),"-")</f>
        <v>0</v>
      </c>
      <c r="AM55" s="40" t="str">
        <f>IFERROR(_xlfn.XLOOKUP(AJ55,CrossRef!$A:$A,CrossRef!$L:$L,"Not Found"),"-")</f>
        <v>22000H ENGINE CHANGE</v>
      </c>
    </row>
    <row r="56" spans="1:39" x14ac:dyDescent="0.3">
      <c r="A56" s="4" t="str">
        <f t="shared" si="0"/>
        <v>DZ8187100000</v>
      </c>
      <c r="B56" s="4" t="str">
        <f t="shared" si="1"/>
        <v>00</v>
      </c>
      <c r="C56" s="4" t="str">
        <f t="shared" si="2"/>
        <v>1000</v>
      </c>
      <c r="D56" s="4" t="str">
        <f t="shared" si="3"/>
        <v>DZ8187</v>
      </c>
      <c r="E56" s="4" t="str">
        <f t="shared" si="4"/>
        <v>AMA</v>
      </c>
      <c r="G56" s="14" t="s">
        <v>10234</v>
      </c>
      <c r="H56" s="14" t="s">
        <v>10235</v>
      </c>
      <c r="I56" s="14" t="s">
        <v>10257</v>
      </c>
      <c r="J56" s="14" t="s">
        <v>10441</v>
      </c>
      <c r="K56" s="14" t="s">
        <v>216</v>
      </c>
      <c r="L56" s="14" t="s">
        <v>10442</v>
      </c>
      <c r="M56" s="14" t="s">
        <v>16</v>
      </c>
      <c r="N56" s="14" t="s">
        <v>17</v>
      </c>
      <c r="O56" s="15">
        <v>18000</v>
      </c>
      <c r="P56" s="15">
        <v>2683.9869326427402</v>
      </c>
      <c r="Q56" s="16">
        <v>47580</v>
      </c>
      <c r="R56" s="14" t="s">
        <v>10443</v>
      </c>
      <c r="S56" s="14" t="s">
        <v>10286</v>
      </c>
      <c r="T56" s="14" t="s">
        <v>10443</v>
      </c>
      <c r="U56" s="14" t="s">
        <v>10248</v>
      </c>
      <c r="V56" s="14"/>
      <c r="W56" s="14" t="s">
        <v>10444</v>
      </c>
      <c r="X56" s="14" t="s">
        <v>10445</v>
      </c>
      <c r="Y56" s="15">
        <v>217307.28</v>
      </c>
      <c r="Z56" s="14" t="s">
        <v>10244</v>
      </c>
      <c r="AA56" s="15">
        <v>36633.264126549497</v>
      </c>
      <c r="AB56" s="14" t="s">
        <v>10245</v>
      </c>
      <c r="AC56" s="14" t="s">
        <v>10246</v>
      </c>
      <c r="AD56" s="14"/>
      <c r="AE56" s="15">
        <v>15316.0130673573</v>
      </c>
      <c r="AF56" s="31" t="str">
        <f>_xlfn.XLOOKUP(A56,Macmahon!B:B,Macmahon!AE:AE,"",0)</f>
        <v/>
      </c>
      <c r="AG56" s="28" t="str">
        <f>_xlfn.XLOOKUP(A56,Macmahon!B:B,Macmahon!AJ:AJ,"",0)</f>
        <v/>
      </c>
      <c r="AH56" s="28" t="str">
        <f>_xlfn.XLOOKUP(A56,Macmahon!B:B,Macmahon!AK:AK,"",0)</f>
        <v/>
      </c>
      <c r="AI56" s="28">
        <f t="shared" si="6"/>
        <v>0</v>
      </c>
      <c r="AJ56" s="40" t="str">
        <f t="shared" si="5"/>
        <v>AMA100000</v>
      </c>
      <c r="AK56" s="40" t="str">
        <f>IFERROR(_xlfn.XLOOKUP(AJ56,CrossRef!$A:$A,CrossRef!$J:$J,"Not Found"),"-")</f>
        <v>DZTR089-ENGI</v>
      </c>
      <c r="AL56" s="40">
        <f>IFERROR(_xlfn.XLOOKUP(AJ56,CrossRef!$A:$A,CrossRef!$K:$K,"Not Found"),"-")</f>
        <v>0</v>
      </c>
      <c r="AM56" s="40" t="str">
        <f>IFERROR(_xlfn.XLOOKUP(AJ56,CrossRef!$A:$A,CrossRef!$L:$L,"Not Found"),"-")</f>
        <v>12000H ENGINE CHANGE</v>
      </c>
    </row>
    <row r="57" spans="1:39" x14ac:dyDescent="0.3">
      <c r="A57" s="4" t="str">
        <f t="shared" si="0"/>
        <v>QTW05100000</v>
      </c>
      <c r="B57" s="4" t="str">
        <f t="shared" si="1"/>
        <v>00</v>
      </c>
      <c r="C57" s="4" t="str">
        <f t="shared" si="2"/>
        <v>1000</v>
      </c>
      <c r="D57" s="4" t="str">
        <f t="shared" si="3"/>
        <v>QTW05</v>
      </c>
      <c r="E57" s="4" t="str">
        <f t="shared" si="4"/>
        <v>4XJ</v>
      </c>
      <c r="G57" s="17" t="s">
        <v>10234</v>
      </c>
      <c r="H57" s="17" t="s">
        <v>10235</v>
      </c>
      <c r="I57" s="17" t="s">
        <v>10236</v>
      </c>
      <c r="J57" s="17" t="s">
        <v>10429</v>
      </c>
      <c r="K57" s="17" t="s">
        <v>10470</v>
      </c>
      <c r="L57" s="17" t="s">
        <v>10471</v>
      </c>
      <c r="M57" s="17" t="s">
        <v>16</v>
      </c>
      <c r="N57" s="17" t="s">
        <v>17</v>
      </c>
      <c r="O57" s="18">
        <v>22000</v>
      </c>
      <c r="P57" s="18">
        <v>37565.528426905701</v>
      </c>
      <c r="Q57" s="16">
        <v>47540</v>
      </c>
      <c r="R57" s="17" t="s">
        <v>10239</v>
      </c>
      <c r="S57" s="17" t="s">
        <v>10240</v>
      </c>
      <c r="T57" s="17" t="s">
        <v>10239</v>
      </c>
      <c r="U57" s="17" t="s">
        <v>10248</v>
      </c>
      <c r="V57" s="17"/>
      <c r="W57" s="17" t="s">
        <v>10465</v>
      </c>
      <c r="X57" s="17" t="s">
        <v>10472</v>
      </c>
      <c r="Y57" s="18">
        <v>301026.68</v>
      </c>
      <c r="Z57" s="17" t="s">
        <v>10244</v>
      </c>
      <c r="AA57" s="18">
        <v>105231.61670088999</v>
      </c>
      <c r="AB57" s="17" t="s">
        <v>10245</v>
      </c>
      <c r="AC57" s="17" t="s">
        <v>10246</v>
      </c>
      <c r="AD57" s="17" t="s">
        <v>10272</v>
      </c>
      <c r="AE57" s="18">
        <v>-15565.528426905699</v>
      </c>
      <c r="AF57" s="31">
        <f>_xlfn.XLOOKUP(A57,Macmahon!B:B,Macmahon!AE:AE,"",0)</f>
        <v>43243</v>
      </c>
      <c r="AG57" s="28">
        <f>_xlfn.XLOOKUP(A57,Macmahon!B:B,Macmahon!AJ:AJ,"",0)</f>
        <v>48942.266187037036</v>
      </c>
      <c r="AH57" s="28">
        <f>_xlfn.XLOOKUP(A57,Macmahon!B:B,Macmahon!AK:AK,"",0)</f>
        <v>48728</v>
      </c>
      <c r="AI57" s="28">
        <f t="shared" si="6"/>
        <v>48728</v>
      </c>
      <c r="AJ57" s="40" t="str">
        <f t="shared" si="5"/>
        <v>4XJ100000</v>
      </c>
      <c r="AK57" s="40" t="str">
        <f>IFERROR(_xlfn.XLOOKUP(AJ57,CrossRef!$A:$A,CrossRef!$J:$J,"Not Found"),"-")</f>
        <v>TKWC033-ENGI</v>
      </c>
      <c r="AL57" s="40">
        <f>IFERROR(_xlfn.XLOOKUP(AJ57,CrossRef!$A:$A,CrossRef!$K:$K,"Not Found"),"-")</f>
        <v>0</v>
      </c>
      <c r="AM57" s="40" t="str">
        <f>IFERROR(_xlfn.XLOOKUP(AJ57,CrossRef!$A:$A,CrossRef!$L:$L,"Not Found"),"-")</f>
        <v>22000H ENGINE CHANGE</v>
      </c>
    </row>
    <row r="58" spans="1:39" x14ac:dyDescent="0.3">
      <c r="A58" s="4" t="str">
        <f t="shared" si="0"/>
        <v>QTW06100000</v>
      </c>
      <c r="B58" s="4" t="str">
        <f t="shared" si="1"/>
        <v>00</v>
      </c>
      <c r="C58" s="4" t="str">
        <f t="shared" si="2"/>
        <v>1000</v>
      </c>
      <c r="D58" s="4" t="str">
        <f t="shared" si="3"/>
        <v>QTW06</v>
      </c>
      <c r="E58" s="4" t="str">
        <f t="shared" si="4"/>
        <v>MSY</v>
      </c>
      <c r="G58" s="14" t="s">
        <v>10234</v>
      </c>
      <c r="H58" s="14" t="s">
        <v>10235</v>
      </c>
      <c r="I58" s="14" t="s">
        <v>10236</v>
      </c>
      <c r="J58" s="14" t="s">
        <v>10429</v>
      </c>
      <c r="K58" s="14" t="s">
        <v>10430</v>
      </c>
      <c r="L58" s="14" t="s">
        <v>10473</v>
      </c>
      <c r="M58" s="14" t="s">
        <v>16</v>
      </c>
      <c r="N58" s="14" t="s">
        <v>17</v>
      </c>
      <c r="O58" s="15">
        <v>22000</v>
      </c>
      <c r="P58" s="15">
        <v>8867.4710001412805</v>
      </c>
      <c r="Q58" s="16">
        <v>47418</v>
      </c>
      <c r="R58" s="14" t="s">
        <v>10285</v>
      </c>
      <c r="S58" s="14" t="s">
        <v>10286</v>
      </c>
      <c r="T58" s="14" t="s">
        <v>10285</v>
      </c>
      <c r="U58" s="14" t="s">
        <v>10248</v>
      </c>
      <c r="V58" s="14"/>
      <c r="W58" s="14" t="s">
        <v>10474</v>
      </c>
      <c r="X58" s="14" t="s">
        <v>10475</v>
      </c>
      <c r="Y58" s="15">
        <v>355268.45</v>
      </c>
      <c r="Z58" s="14" t="s">
        <v>10244</v>
      </c>
      <c r="AA58" s="15">
        <v>66484.763860369596</v>
      </c>
      <c r="AB58" s="14" t="s">
        <v>10245</v>
      </c>
      <c r="AC58" s="14" t="s">
        <v>10246</v>
      </c>
      <c r="AD58" s="14" t="s">
        <v>10272</v>
      </c>
      <c r="AE58" s="15">
        <v>13132.5289998587</v>
      </c>
      <c r="AF58" s="31">
        <f>_xlfn.XLOOKUP(A58,Macmahon!B:B,Macmahon!AE:AE,"",0)</f>
        <v>45273</v>
      </c>
      <c r="AG58" s="28">
        <f>_xlfn.XLOOKUP(A58,Macmahon!B:B,Macmahon!AJ:AJ,"",0)</f>
        <v>47745.991926192131</v>
      </c>
      <c r="AH58" s="28">
        <f>_xlfn.XLOOKUP(A58,Macmahon!B:B,Macmahon!AK:AK,"",0)</f>
        <v>0</v>
      </c>
      <c r="AI58" s="28">
        <f t="shared" si="6"/>
        <v>47745.991926192131</v>
      </c>
      <c r="AJ58" s="40" t="str">
        <f t="shared" si="5"/>
        <v>MSY100000</v>
      </c>
      <c r="AK58" s="40" t="str">
        <f>IFERROR(_xlfn.XLOOKUP(AJ58,CrossRef!$A:$A,CrossRef!$J:$J,"Not Found"),"-")</f>
        <v>TKWC034-ENGI</v>
      </c>
      <c r="AL58" s="40">
        <f>IFERROR(_xlfn.XLOOKUP(AJ58,CrossRef!$A:$A,CrossRef!$K:$K,"Not Found"),"-")</f>
        <v>0</v>
      </c>
      <c r="AM58" s="40" t="str">
        <f>IFERROR(_xlfn.XLOOKUP(AJ58,CrossRef!$A:$A,CrossRef!$L:$L,"Not Found"),"-")</f>
        <v>22000H ENGINE CHANGE</v>
      </c>
    </row>
    <row r="59" spans="1:39" x14ac:dyDescent="0.3">
      <c r="A59" s="4" t="str">
        <f t="shared" si="0"/>
        <v>QTD01100000</v>
      </c>
      <c r="B59" s="4" t="str">
        <f t="shared" si="1"/>
        <v>00</v>
      </c>
      <c r="C59" s="4" t="str">
        <f t="shared" si="2"/>
        <v>1000</v>
      </c>
      <c r="D59" s="4" t="str">
        <f t="shared" si="3"/>
        <v>QTD01</v>
      </c>
      <c r="E59" s="4" t="str">
        <f t="shared" si="4"/>
        <v>ATY</v>
      </c>
      <c r="G59" s="17" t="s">
        <v>10234</v>
      </c>
      <c r="H59" s="17" t="s">
        <v>10235</v>
      </c>
      <c r="I59" s="17" t="s">
        <v>10236</v>
      </c>
      <c r="J59" s="17" t="s">
        <v>10237</v>
      </c>
      <c r="K59" s="17" t="s">
        <v>151</v>
      </c>
      <c r="L59" s="17" t="s">
        <v>10476</v>
      </c>
      <c r="M59" s="17" t="s">
        <v>16</v>
      </c>
      <c r="N59" s="17" t="s">
        <v>17</v>
      </c>
      <c r="O59" s="18">
        <v>17600</v>
      </c>
      <c r="P59" s="18">
        <v>8240.3348784745504</v>
      </c>
      <c r="Q59" s="16">
        <v>46960</v>
      </c>
      <c r="R59" s="17" t="s">
        <v>10305</v>
      </c>
      <c r="S59" s="17" t="s">
        <v>10261</v>
      </c>
      <c r="T59" s="17" t="s">
        <v>10305</v>
      </c>
      <c r="U59" s="17" t="s">
        <v>10248</v>
      </c>
      <c r="V59" s="17"/>
      <c r="W59" s="17" t="s">
        <v>10477</v>
      </c>
      <c r="X59" s="17" t="s">
        <v>10478</v>
      </c>
      <c r="Y59" s="18">
        <v>0</v>
      </c>
      <c r="Z59" s="17" t="s">
        <v>10244</v>
      </c>
      <c r="AA59" s="18">
        <v>123692.86447638601</v>
      </c>
      <c r="AB59" s="17" t="s">
        <v>10245</v>
      </c>
      <c r="AC59" s="17" t="s">
        <v>10246</v>
      </c>
      <c r="AD59" s="17" t="s">
        <v>10272</v>
      </c>
      <c r="AE59" s="18">
        <v>9359.6651215254496</v>
      </c>
      <c r="AF59" s="31">
        <f>_xlfn.XLOOKUP(A59,Macmahon!B:B,Macmahon!AE:AE,"",0)</f>
        <v>45620</v>
      </c>
      <c r="AG59" s="28">
        <f>_xlfn.XLOOKUP(A59,Macmahon!B:B,Macmahon!AJ:AJ,"",0)</f>
        <v>46843.078719131947</v>
      </c>
      <c r="AH59" s="28">
        <f>_xlfn.XLOOKUP(A59,Macmahon!B:B,Macmahon!AK:AK,"",0)</f>
        <v>0</v>
      </c>
      <c r="AI59" s="28">
        <f t="shared" si="6"/>
        <v>46843.078719131947</v>
      </c>
      <c r="AJ59" s="40" t="str">
        <f t="shared" si="5"/>
        <v>ATY100000</v>
      </c>
      <c r="AK59" s="40" t="str">
        <f>IFERROR(_xlfn.XLOOKUP(AJ59,CrossRef!$A:$A,CrossRef!$J:$J,"Not Found"),"-")</f>
        <v>TKHL101-ENGI</v>
      </c>
      <c r="AL59" s="40">
        <f>IFERROR(_xlfn.XLOOKUP(AJ59,CrossRef!$A:$A,CrossRef!$K:$K,"Not Found"),"-")</f>
        <v>0</v>
      </c>
      <c r="AM59" s="40" t="str">
        <f>IFERROR(_xlfn.XLOOKUP(AJ59,CrossRef!$A:$A,CrossRef!$L:$L,"Not Found"),"-")</f>
        <v>17600H ENGINE CHANGE</v>
      </c>
    </row>
    <row r="60" spans="1:39" x14ac:dyDescent="0.3">
      <c r="A60" s="4" t="str">
        <f t="shared" si="0"/>
        <v>QTD05100000</v>
      </c>
      <c r="B60" s="4" t="str">
        <f t="shared" si="1"/>
        <v>00</v>
      </c>
      <c r="C60" s="4" t="str">
        <f t="shared" si="2"/>
        <v>1000</v>
      </c>
      <c r="D60" s="4" t="str">
        <f t="shared" si="3"/>
        <v>QTD05</v>
      </c>
      <c r="E60" s="4" t="str">
        <f t="shared" si="4"/>
        <v>ATY</v>
      </c>
      <c r="G60" s="14" t="s">
        <v>10234</v>
      </c>
      <c r="H60" s="14" t="s">
        <v>10235</v>
      </c>
      <c r="I60" s="14" t="s">
        <v>10236</v>
      </c>
      <c r="J60" s="14" t="s">
        <v>10237</v>
      </c>
      <c r="K60" s="14" t="s">
        <v>151</v>
      </c>
      <c r="L60" s="14" t="s">
        <v>10479</v>
      </c>
      <c r="M60" s="14" t="s">
        <v>16</v>
      </c>
      <c r="N60" s="14" t="s">
        <v>17</v>
      </c>
      <c r="O60" s="15">
        <v>17600</v>
      </c>
      <c r="P60" s="15">
        <v>8324.31859196603</v>
      </c>
      <c r="Q60" s="16">
        <v>46981</v>
      </c>
      <c r="R60" s="14" t="s">
        <v>10305</v>
      </c>
      <c r="S60" s="14" t="s">
        <v>10261</v>
      </c>
      <c r="T60" s="14" t="s">
        <v>10305</v>
      </c>
      <c r="U60" s="14" t="s">
        <v>10248</v>
      </c>
      <c r="V60" s="14"/>
      <c r="W60" s="14" t="s">
        <v>10396</v>
      </c>
      <c r="X60" s="14" t="s">
        <v>10480</v>
      </c>
      <c r="Y60" s="15">
        <v>0</v>
      </c>
      <c r="Z60" s="14" t="s">
        <v>10244</v>
      </c>
      <c r="AA60" s="15">
        <v>131930.59137576999</v>
      </c>
      <c r="AB60" s="14" t="s">
        <v>10245</v>
      </c>
      <c r="AC60" s="14" t="s">
        <v>10246</v>
      </c>
      <c r="AD60" s="14" t="s">
        <v>10272</v>
      </c>
      <c r="AE60" s="15">
        <v>9275.68140803397</v>
      </c>
      <c r="AF60" s="31">
        <f>_xlfn.XLOOKUP(A60,Macmahon!B:B,Macmahon!AE:AE,"",0)</f>
        <v>45595</v>
      </c>
      <c r="AG60" s="28">
        <f>_xlfn.XLOOKUP(A60,Macmahon!B:B,Macmahon!AJ:AJ,"",0)</f>
        <v>46827.62319791667</v>
      </c>
      <c r="AH60" s="28">
        <f>_xlfn.XLOOKUP(A60,Macmahon!B:B,Macmahon!AK:AK,"",0)</f>
        <v>47006</v>
      </c>
      <c r="AI60" s="28">
        <f t="shared" si="6"/>
        <v>46827.62319791667</v>
      </c>
      <c r="AJ60" s="40" t="str">
        <f t="shared" si="5"/>
        <v>ATY100000</v>
      </c>
      <c r="AK60" s="40" t="str">
        <f>IFERROR(_xlfn.XLOOKUP(AJ60,CrossRef!$A:$A,CrossRef!$J:$J,"Not Found"),"-")</f>
        <v>TKHL101-ENGI</v>
      </c>
      <c r="AL60" s="40">
        <f>IFERROR(_xlfn.XLOOKUP(AJ60,CrossRef!$A:$A,CrossRef!$K:$K,"Not Found"),"-")</f>
        <v>0</v>
      </c>
      <c r="AM60" s="40" t="str">
        <f>IFERROR(_xlfn.XLOOKUP(AJ60,CrossRef!$A:$A,CrossRef!$L:$L,"Not Found"),"-")</f>
        <v>17600H ENGINE CHANGE</v>
      </c>
    </row>
    <row r="61" spans="1:39" x14ac:dyDescent="0.3">
      <c r="A61" s="4" t="str">
        <f t="shared" si="0"/>
        <v>QTD07100000</v>
      </c>
      <c r="B61" s="4" t="str">
        <f t="shared" si="1"/>
        <v>00</v>
      </c>
      <c r="C61" s="4" t="str">
        <f t="shared" si="2"/>
        <v>1000</v>
      </c>
      <c r="D61" s="4" t="str">
        <f t="shared" si="3"/>
        <v>QTD07</v>
      </c>
      <c r="E61" s="4" t="str">
        <f t="shared" si="4"/>
        <v>ATY</v>
      </c>
      <c r="G61" s="17" t="s">
        <v>10234</v>
      </c>
      <c r="H61" s="17" t="s">
        <v>10235</v>
      </c>
      <c r="I61" s="17" t="s">
        <v>10236</v>
      </c>
      <c r="J61" s="17" t="s">
        <v>10237</v>
      </c>
      <c r="K61" s="17" t="s">
        <v>151</v>
      </c>
      <c r="L61" s="17" t="s">
        <v>10481</v>
      </c>
      <c r="M61" s="17" t="s">
        <v>16</v>
      </c>
      <c r="N61" s="17" t="s">
        <v>17</v>
      </c>
      <c r="O61" s="18">
        <v>17600</v>
      </c>
      <c r="P61" s="18">
        <v>12931.2609667878</v>
      </c>
      <c r="Q61" s="16">
        <v>46664</v>
      </c>
      <c r="R61" s="17" t="s">
        <v>10305</v>
      </c>
      <c r="S61" s="17" t="s">
        <v>10261</v>
      </c>
      <c r="T61" s="17" t="s">
        <v>10305</v>
      </c>
      <c r="U61" s="17" t="s">
        <v>10269</v>
      </c>
      <c r="V61" s="17"/>
      <c r="W61" s="17" t="s">
        <v>10482</v>
      </c>
      <c r="X61" s="17" t="s">
        <v>10483</v>
      </c>
      <c r="Y61" s="18">
        <v>0</v>
      </c>
      <c r="Z61" s="17" t="s">
        <v>10244</v>
      </c>
      <c r="AA61" s="18">
        <v>123254.047227926</v>
      </c>
      <c r="AB61" s="17" t="s">
        <v>10245</v>
      </c>
      <c r="AC61" s="17" t="s">
        <v>10246</v>
      </c>
      <c r="AD61" s="17" t="s">
        <v>10272</v>
      </c>
      <c r="AE61" s="18">
        <v>4668.7390332121904</v>
      </c>
      <c r="AF61" s="31">
        <f>_xlfn.XLOOKUP(A61,Macmahon!B:B,Macmahon!AE:AE,"",0)</f>
        <v>45145</v>
      </c>
      <c r="AG61" s="28">
        <f>_xlfn.XLOOKUP(A61,Macmahon!B:B,Macmahon!AJ:AJ,"",0)</f>
        <v>46580.057915046295</v>
      </c>
      <c r="AH61" s="28">
        <f>_xlfn.XLOOKUP(A61,Macmahon!B:B,Macmahon!AK:AK,"",0)</f>
        <v>46573</v>
      </c>
      <c r="AI61" s="28">
        <f t="shared" si="6"/>
        <v>46573</v>
      </c>
      <c r="AJ61" s="40" t="str">
        <f t="shared" si="5"/>
        <v>ATY100000</v>
      </c>
      <c r="AK61" s="40" t="str">
        <f>IFERROR(_xlfn.XLOOKUP(AJ61,CrossRef!$A:$A,CrossRef!$J:$J,"Not Found"),"-")</f>
        <v>TKHL101-ENGI</v>
      </c>
      <c r="AL61" s="40">
        <f>IFERROR(_xlfn.XLOOKUP(AJ61,CrossRef!$A:$A,CrossRef!$K:$K,"Not Found"),"-")</f>
        <v>0</v>
      </c>
      <c r="AM61" s="40" t="str">
        <f>IFERROR(_xlfn.XLOOKUP(AJ61,CrossRef!$A:$A,CrossRef!$L:$L,"Not Found"),"-")</f>
        <v>17600H ENGINE CHANGE</v>
      </c>
    </row>
    <row r="62" spans="1:39" x14ac:dyDescent="0.3">
      <c r="A62" s="4" t="str">
        <f t="shared" si="0"/>
        <v>QTD29100000</v>
      </c>
      <c r="B62" s="4" t="str">
        <f t="shared" si="1"/>
        <v>00</v>
      </c>
      <c r="C62" s="4" t="str">
        <f t="shared" si="2"/>
        <v>1000</v>
      </c>
      <c r="D62" s="4" t="str">
        <f t="shared" si="3"/>
        <v>QTD29</v>
      </c>
      <c r="E62" s="4" t="str">
        <f t="shared" si="4"/>
        <v>4AR</v>
      </c>
      <c r="G62" s="14" t="s">
        <v>10234</v>
      </c>
      <c r="H62" s="14" t="s">
        <v>10235</v>
      </c>
      <c r="I62" s="14" t="s">
        <v>10236</v>
      </c>
      <c r="J62" s="14" t="s">
        <v>10237</v>
      </c>
      <c r="K62" s="14" t="s">
        <v>151</v>
      </c>
      <c r="L62" s="14" t="s">
        <v>10316</v>
      </c>
      <c r="M62" s="14" t="s">
        <v>16</v>
      </c>
      <c r="N62" s="14" t="s">
        <v>17</v>
      </c>
      <c r="O62" s="15">
        <v>17600</v>
      </c>
      <c r="P62" s="15">
        <v>4990.2166732322403</v>
      </c>
      <c r="Q62" s="16">
        <v>46932</v>
      </c>
      <c r="R62" s="14" t="s">
        <v>10305</v>
      </c>
      <c r="S62" s="14" t="s">
        <v>10261</v>
      </c>
      <c r="T62" s="14" t="s">
        <v>10305</v>
      </c>
      <c r="U62" s="14" t="s">
        <v>10248</v>
      </c>
      <c r="V62" s="14"/>
      <c r="W62" s="14" t="s">
        <v>10317</v>
      </c>
      <c r="X62" s="14" t="s">
        <v>10318</v>
      </c>
      <c r="Y62" s="15">
        <v>0</v>
      </c>
      <c r="Z62" s="14" t="s">
        <v>10244</v>
      </c>
      <c r="AA62" s="15">
        <v>157482.205338809</v>
      </c>
      <c r="AB62" s="14" t="s">
        <v>10245</v>
      </c>
      <c r="AC62" s="14" t="s">
        <v>10246</v>
      </c>
      <c r="AD62" s="14" t="s">
        <v>10272</v>
      </c>
      <c r="AE62" s="15">
        <v>12609.7833267678</v>
      </c>
      <c r="AF62" s="31">
        <f>_xlfn.XLOOKUP(A62,Macmahon!B:B,Macmahon!AE:AE,"",0)</f>
        <v>45877</v>
      </c>
      <c r="AG62" s="28">
        <f>_xlfn.XLOOKUP(A62,Macmahon!B:B,Macmahon!AJ:AJ,"",0)</f>
        <v>47198.558052430555</v>
      </c>
      <c r="AH62" s="28">
        <f>_xlfn.XLOOKUP(A62,Macmahon!B:B,Macmahon!AK:AK,"",0)</f>
        <v>46977</v>
      </c>
      <c r="AI62" s="28">
        <f t="shared" si="6"/>
        <v>46977</v>
      </c>
      <c r="AJ62" s="40" t="str">
        <f t="shared" si="5"/>
        <v>4AR100000</v>
      </c>
      <c r="AK62" s="40" t="str">
        <f>IFERROR(_xlfn.XLOOKUP(AJ62,CrossRef!$A:$A,CrossRef!$J:$J,"Not Found"),"-")</f>
        <v>TKHL118-ENGI</v>
      </c>
      <c r="AL62" s="40">
        <f>IFERROR(_xlfn.XLOOKUP(AJ62,CrossRef!$A:$A,CrossRef!$K:$K,"Not Found"),"-")</f>
        <v>0</v>
      </c>
      <c r="AM62" s="40" t="str">
        <f>IFERROR(_xlfn.XLOOKUP(AJ62,CrossRef!$A:$A,CrossRef!$L:$L,"Not Found"),"-")</f>
        <v>17600H ENGINE CHANGE</v>
      </c>
    </row>
    <row r="63" spans="1:39" x14ac:dyDescent="0.3">
      <c r="A63" s="4" t="str">
        <f t="shared" si="0"/>
        <v>QTD16100000</v>
      </c>
      <c r="B63" s="4" t="str">
        <f t="shared" si="1"/>
        <v>00</v>
      </c>
      <c r="C63" s="4" t="str">
        <f t="shared" si="2"/>
        <v>1000</v>
      </c>
      <c r="D63" s="4" t="str">
        <f t="shared" si="3"/>
        <v>QTD16</v>
      </c>
      <c r="E63" s="4" t="str">
        <f t="shared" si="4"/>
        <v>ATY</v>
      </c>
      <c r="G63" s="17" t="s">
        <v>10234</v>
      </c>
      <c r="H63" s="17" t="s">
        <v>10235</v>
      </c>
      <c r="I63" s="17" t="s">
        <v>10236</v>
      </c>
      <c r="J63" s="17" t="s">
        <v>10237</v>
      </c>
      <c r="K63" s="17" t="s">
        <v>151</v>
      </c>
      <c r="L63" s="17" t="s">
        <v>10319</v>
      </c>
      <c r="M63" s="17" t="s">
        <v>16</v>
      </c>
      <c r="N63" s="17" t="s">
        <v>17</v>
      </c>
      <c r="O63" s="18">
        <v>17600</v>
      </c>
      <c r="P63" s="18">
        <v>20497.821832129801</v>
      </c>
      <c r="Q63" s="16">
        <v>46032</v>
      </c>
      <c r="R63" s="17" t="s">
        <v>10305</v>
      </c>
      <c r="S63" s="17" t="s">
        <v>10261</v>
      </c>
      <c r="T63" s="17" t="s">
        <v>10305</v>
      </c>
      <c r="U63" s="17" t="s">
        <v>10269</v>
      </c>
      <c r="V63" s="17"/>
      <c r="W63" s="17" t="s">
        <v>10320</v>
      </c>
      <c r="X63" s="17" t="s">
        <v>10321</v>
      </c>
      <c r="Y63" s="18">
        <v>0</v>
      </c>
      <c r="Z63" s="17" t="s">
        <v>10244</v>
      </c>
      <c r="AA63" s="18">
        <v>118886.306876869</v>
      </c>
      <c r="AB63" s="17" t="s">
        <v>10245</v>
      </c>
      <c r="AC63" s="17" t="s">
        <v>10246</v>
      </c>
      <c r="AD63" s="17" t="s">
        <v>10272</v>
      </c>
      <c r="AE63" s="18">
        <v>-2897.82183212976</v>
      </c>
      <c r="AF63" s="31">
        <f>_xlfn.XLOOKUP(A63,Macmahon!B:B,Macmahon!AE:AE,"",0)</f>
        <v>44599</v>
      </c>
      <c r="AG63" s="28">
        <f>_xlfn.XLOOKUP(A63,Macmahon!B:B,Macmahon!AJ:AJ,"",0)</f>
        <v>46024.860041979169</v>
      </c>
      <c r="AH63" s="28">
        <f>_xlfn.XLOOKUP(A63,Macmahon!B:B,Macmahon!AK:AK,"",0)</f>
        <v>46032</v>
      </c>
      <c r="AI63" s="28">
        <f t="shared" si="6"/>
        <v>46024.860041979169</v>
      </c>
      <c r="AJ63" s="40" t="str">
        <f t="shared" si="5"/>
        <v>ATY100000</v>
      </c>
      <c r="AK63" s="40" t="str">
        <f>IFERROR(_xlfn.XLOOKUP(AJ63,CrossRef!$A:$A,CrossRef!$J:$J,"Not Found"),"-")</f>
        <v>TKHL101-ENGI</v>
      </c>
      <c r="AL63" s="40">
        <f>IFERROR(_xlfn.XLOOKUP(AJ63,CrossRef!$A:$A,CrossRef!$K:$K,"Not Found"),"-")</f>
        <v>0</v>
      </c>
      <c r="AM63" s="40" t="str">
        <f>IFERROR(_xlfn.XLOOKUP(AJ63,CrossRef!$A:$A,CrossRef!$L:$L,"Not Found"),"-")</f>
        <v>17600H ENGINE CHANGE</v>
      </c>
    </row>
    <row r="64" spans="1:39" x14ac:dyDescent="0.3">
      <c r="A64" s="4" t="str">
        <f t="shared" si="0"/>
        <v>QTD10100000</v>
      </c>
      <c r="B64" s="4" t="str">
        <f t="shared" si="1"/>
        <v>00</v>
      </c>
      <c r="C64" s="4" t="str">
        <f t="shared" si="2"/>
        <v>1000</v>
      </c>
      <c r="D64" s="4" t="str">
        <f t="shared" si="3"/>
        <v>QTD10</v>
      </c>
      <c r="E64" s="4" t="str">
        <f t="shared" si="4"/>
        <v>ATY</v>
      </c>
      <c r="G64" s="14" t="s">
        <v>10234</v>
      </c>
      <c r="H64" s="14" t="s">
        <v>10235</v>
      </c>
      <c r="I64" s="14" t="s">
        <v>10236</v>
      </c>
      <c r="J64" s="14" t="s">
        <v>10237</v>
      </c>
      <c r="K64" s="14" t="s">
        <v>151</v>
      </c>
      <c r="L64" s="14" t="s">
        <v>10313</v>
      </c>
      <c r="M64" s="14" t="s">
        <v>16</v>
      </c>
      <c r="N64" s="14" t="s">
        <v>17</v>
      </c>
      <c r="O64" s="15">
        <v>17600</v>
      </c>
      <c r="P64" s="15">
        <v>14600.9850621064</v>
      </c>
      <c r="Q64" s="16">
        <v>46409</v>
      </c>
      <c r="R64" s="14" t="s">
        <v>10305</v>
      </c>
      <c r="S64" s="14" t="s">
        <v>10261</v>
      </c>
      <c r="T64" s="14" t="s">
        <v>10305</v>
      </c>
      <c r="U64" s="14" t="s">
        <v>10269</v>
      </c>
      <c r="V64" s="14"/>
      <c r="W64" s="14" t="s">
        <v>10314</v>
      </c>
      <c r="X64" s="14" t="s">
        <v>10315</v>
      </c>
      <c r="Y64" s="15">
        <v>0</v>
      </c>
      <c r="Z64" s="14" t="s">
        <v>10244</v>
      </c>
      <c r="AA64" s="15">
        <v>128128.363449692</v>
      </c>
      <c r="AB64" s="14" t="s">
        <v>10245</v>
      </c>
      <c r="AC64" s="14" t="s">
        <v>10246</v>
      </c>
      <c r="AD64" s="14" t="s">
        <v>10272</v>
      </c>
      <c r="AE64" s="15">
        <v>2999.0149378936499</v>
      </c>
      <c r="AF64" s="31">
        <f>_xlfn.XLOOKUP(A64,Macmahon!B:B,Macmahon!AE:AE,"",0)</f>
        <v>45056</v>
      </c>
      <c r="AG64" s="28">
        <f>_xlfn.XLOOKUP(A64,Macmahon!B:B,Macmahon!AJ:AJ,"",0)</f>
        <v>46459.326018831016</v>
      </c>
      <c r="AH64" s="28">
        <f>_xlfn.XLOOKUP(A64,Macmahon!B:B,Macmahon!AK:AK,"",0)</f>
        <v>46396</v>
      </c>
      <c r="AI64" s="28">
        <f t="shared" si="6"/>
        <v>46396</v>
      </c>
      <c r="AJ64" s="40" t="str">
        <f t="shared" si="5"/>
        <v>ATY100000</v>
      </c>
      <c r="AK64" s="40" t="str">
        <f>IFERROR(_xlfn.XLOOKUP(AJ64,CrossRef!$A:$A,CrossRef!$J:$J,"Not Found"),"-")</f>
        <v>TKHL101-ENGI</v>
      </c>
      <c r="AL64" s="40">
        <f>IFERROR(_xlfn.XLOOKUP(AJ64,CrossRef!$A:$A,CrossRef!$K:$K,"Not Found"),"-")</f>
        <v>0</v>
      </c>
      <c r="AM64" s="40" t="str">
        <f>IFERROR(_xlfn.XLOOKUP(AJ64,CrossRef!$A:$A,CrossRef!$L:$L,"Not Found"),"-")</f>
        <v>17600H ENGINE CHANGE</v>
      </c>
    </row>
    <row r="65" spans="1:39" x14ac:dyDescent="0.3">
      <c r="A65" s="4" t="str">
        <f t="shared" si="0"/>
        <v>QTD06100000</v>
      </c>
      <c r="B65" s="4" t="str">
        <f t="shared" si="1"/>
        <v>00</v>
      </c>
      <c r="C65" s="4" t="str">
        <f t="shared" si="2"/>
        <v>1000</v>
      </c>
      <c r="D65" s="4" t="str">
        <f t="shared" si="3"/>
        <v>QTD06</v>
      </c>
      <c r="E65" s="4" t="str">
        <f t="shared" si="4"/>
        <v>ATY</v>
      </c>
      <c r="G65" s="17" t="s">
        <v>10234</v>
      </c>
      <c r="H65" s="17" t="s">
        <v>10235</v>
      </c>
      <c r="I65" s="17" t="s">
        <v>10236</v>
      </c>
      <c r="J65" s="17" t="s">
        <v>10237</v>
      </c>
      <c r="K65" s="17" t="s">
        <v>151</v>
      </c>
      <c r="L65" s="17" t="s">
        <v>10322</v>
      </c>
      <c r="M65" s="17" t="s">
        <v>16</v>
      </c>
      <c r="N65" s="17" t="s">
        <v>17</v>
      </c>
      <c r="O65" s="18">
        <v>17600</v>
      </c>
      <c r="P65" s="18">
        <v>11130.8875518071</v>
      </c>
      <c r="Q65" s="16">
        <v>46754</v>
      </c>
      <c r="R65" s="17" t="s">
        <v>10305</v>
      </c>
      <c r="S65" s="17" t="s">
        <v>10261</v>
      </c>
      <c r="T65" s="17" t="s">
        <v>10305</v>
      </c>
      <c r="U65" s="17" t="s">
        <v>10269</v>
      </c>
      <c r="V65" s="17"/>
      <c r="W65" s="17" t="s">
        <v>10323</v>
      </c>
      <c r="X65" s="17" t="s">
        <v>10324</v>
      </c>
      <c r="Y65" s="18">
        <v>0</v>
      </c>
      <c r="Z65" s="17" t="s">
        <v>10244</v>
      </c>
      <c r="AA65" s="18">
        <v>121036.87679671501</v>
      </c>
      <c r="AB65" s="17" t="s">
        <v>10245</v>
      </c>
      <c r="AC65" s="17" t="s">
        <v>10246</v>
      </c>
      <c r="AD65" s="17" t="s">
        <v>10272</v>
      </c>
      <c r="AE65" s="18">
        <v>6469.1124481929</v>
      </c>
      <c r="AF65" s="31">
        <f>_xlfn.XLOOKUP(A65,Macmahon!B:B,Macmahon!AE:AE,"",0)</f>
        <v>44857</v>
      </c>
      <c r="AG65" s="28">
        <f>_xlfn.XLOOKUP(A65,Macmahon!B:B,Macmahon!AJ:AJ,"",0)</f>
        <v>46597.472594409723</v>
      </c>
      <c r="AH65" s="28">
        <f>_xlfn.XLOOKUP(A65,Macmahon!B:B,Macmahon!AK:AK,"",0)</f>
        <v>46688</v>
      </c>
      <c r="AI65" s="28">
        <f t="shared" si="6"/>
        <v>46597.472594409723</v>
      </c>
      <c r="AJ65" s="40" t="str">
        <f t="shared" si="5"/>
        <v>ATY100000</v>
      </c>
      <c r="AK65" s="40" t="str">
        <f>IFERROR(_xlfn.XLOOKUP(AJ65,CrossRef!$A:$A,CrossRef!$J:$J,"Not Found"),"-")</f>
        <v>TKHL101-ENGI</v>
      </c>
      <c r="AL65" s="40">
        <f>IFERROR(_xlfn.XLOOKUP(AJ65,CrossRef!$A:$A,CrossRef!$K:$K,"Not Found"),"-")</f>
        <v>0</v>
      </c>
      <c r="AM65" s="40" t="str">
        <f>IFERROR(_xlfn.XLOOKUP(AJ65,CrossRef!$A:$A,CrossRef!$L:$L,"Not Found"),"-")</f>
        <v>17600H ENGINE CHANGE</v>
      </c>
    </row>
    <row r="66" spans="1:39" x14ac:dyDescent="0.3">
      <c r="A66" s="4" t="str">
        <f t="shared" ref="A66:A129" si="7">D66&amp;C66&amp;B66</f>
        <v>QTD02100000</v>
      </c>
      <c r="B66" s="4" t="str">
        <f t="shared" ref="B66:B129" si="8">LEFT(N66,FIND(" ",N66)-1)</f>
        <v>00</v>
      </c>
      <c r="C66" s="4" t="str">
        <f t="shared" ref="C66:C129" si="9">LEFT(M66,4)</f>
        <v>1000</v>
      </c>
      <c r="D66" s="4" t="str">
        <f t="shared" ref="D66:D129" si="10">LEFT(L66,FIND(" ",L66)-1)</f>
        <v>QTD02</v>
      </c>
      <c r="E66" s="4" t="str">
        <f t="shared" ref="E66:E129" si="11">MID(X66,2,3)</f>
        <v>ATY</v>
      </c>
      <c r="G66" s="14" t="s">
        <v>10234</v>
      </c>
      <c r="H66" s="14" t="s">
        <v>10235</v>
      </c>
      <c r="I66" s="14" t="s">
        <v>10236</v>
      </c>
      <c r="J66" s="14" t="s">
        <v>10237</v>
      </c>
      <c r="K66" s="14" t="s">
        <v>151</v>
      </c>
      <c r="L66" s="14" t="s">
        <v>10325</v>
      </c>
      <c r="M66" s="14" t="s">
        <v>16</v>
      </c>
      <c r="N66" s="14" t="s">
        <v>17</v>
      </c>
      <c r="O66" s="15">
        <v>17600</v>
      </c>
      <c r="P66" s="15">
        <v>3224.6633668662098</v>
      </c>
      <c r="Q66" s="16">
        <v>47509</v>
      </c>
      <c r="R66" s="14" t="s">
        <v>10305</v>
      </c>
      <c r="S66" s="14" t="s">
        <v>10261</v>
      </c>
      <c r="T66" s="14" t="s">
        <v>10305</v>
      </c>
      <c r="U66" s="14" t="s">
        <v>10248</v>
      </c>
      <c r="V66" s="14"/>
      <c r="W66" s="14" t="s">
        <v>10326</v>
      </c>
      <c r="X66" s="14" t="s">
        <v>10327</v>
      </c>
      <c r="Y66" s="15">
        <v>0</v>
      </c>
      <c r="Z66" s="14" t="s">
        <v>10244</v>
      </c>
      <c r="AA66" s="15">
        <v>137532.72484599601</v>
      </c>
      <c r="AB66" s="14" t="s">
        <v>10245</v>
      </c>
      <c r="AC66" s="14" t="s">
        <v>10246</v>
      </c>
      <c r="AD66" s="14" t="s">
        <v>10272</v>
      </c>
      <c r="AE66" s="15">
        <v>14375.3366331338</v>
      </c>
      <c r="AF66" s="31">
        <f>_xlfn.XLOOKUP(A66,Macmahon!B:B,Macmahon!AE:AE,"",0)</f>
        <v>46007</v>
      </c>
      <c r="AG66" s="28">
        <f>_xlfn.XLOOKUP(A66,Macmahon!B:B,Macmahon!AJ:AJ,"",0)</f>
        <v>47101.04679803241</v>
      </c>
      <c r="AH66" s="28">
        <f>_xlfn.XLOOKUP(A66,Macmahon!B:B,Macmahon!AK:AK,"",0)</f>
        <v>47280</v>
      </c>
      <c r="AI66" s="28">
        <f t="shared" si="6"/>
        <v>47101.04679803241</v>
      </c>
      <c r="AJ66" s="40" t="str">
        <f t="shared" ref="AJ66:AJ129" si="12">E66&amp;C66&amp;B66</f>
        <v>ATY100000</v>
      </c>
      <c r="AK66" s="40" t="str">
        <f>IFERROR(_xlfn.XLOOKUP(AJ66,CrossRef!$A:$A,CrossRef!$J:$J,"Not Found"),"-")</f>
        <v>TKHL101-ENGI</v>
      </c>
      <c r="AL66" s="40">
        <f>IFERROR(_xlfn.XLOOKUP(AJ66,CrossRef!$A:$A,CrossRef!$K:$K,"Not Found"),"-")</f>
        <v>0</v>
      </c>
      <c r="AM66" s="40" t="str">
        <f>IFERROR(_xlfn.XLOOKUP(AJ66,CrossRef!$A:$A,CrossRef!$L:$L,"Not Found"),"-")</f>
        <v>17600H ENGINE CHANGE</v>
      </c>
    </row>
    <row r="67" spans="1:39" x14ac:dyDescent="0.3">
      <c r="A67" s="4" t="str">
        <f t="shared" si="7"/>
        <v>TD6670100000</v>
      </c>
      <c r="B67" s="4" t="str">
        <f t="shared" si="8"/>
        <v>00</v>
      </c>
      <c r="C67" s="4" t="str">
        <f t="shared" si="9"/>
        <v>1000</v>
      </c>
      <c r="D67" s="4" t="str">
        <f t="shared" si="10"/>
        <v>TD6670</v>
      </c>
      <c r="E67" s="4" t="str">
        <f t="shared" si="11"/>
        <v>MSY</v>
      </c>
      <c r="G67" s="17" t="s">
        <v>10234</v>
      </c>
      <c r="H67" s="17" t="s">
        <v>10235</v>
      </c>
      <c r="I67" s="17" t="s">
        <v>10251</v>
      </c>
      <c r="J67" s="17" t="s">
        <v>10252</v>
      </c>
      <c r="K67" s="17" t="s">
        <v>193</v>
      </c>
      <c r="L67" s="17" t="s">
        <v>10375</v>
      </c>
      <c r="M67" s="17" t="s">
        <v>16</v>
      </c>
      <c r="N67" s="17" t="s">
        <v>17</v>
      </c>
      <c r="O67" s="18">
        <v>20000</v>
      </c>
      <c r="P67" s="18">
        <v>16000.3847374325</v>
      </c>
      <c r="Q67" s="16">
        <v>46542</v>
      </c>
      <c r="R67" s="17" t="s">
        <v>10285</v>
      </c>
      <c r="S67" s="17" t="s">
        <v>10286</v>
      </c>
      <c r="T67" s="17" t="s">
        <v>10285</v>
      </c>
      <c r="U67" s="17" t="s">
        <v>10248</v>
      </c>
      <c r="V67" s="17"/>
      <c r="W67" s="17" t="s">
        <v>10302</v>
      </c>
      <c r="X67" s="17" t="s">
        <v>10376</v>
      </c>
      <c r="Y67" s="18">
        <v>355268.45</v>
      </c>
      <c r="Z67" s="17" t="s">
        <v>10244</v>
      </c>
      <c r="AA67" s="18">
        <v>19654.9736481861</v>
      </c>
      <c r="AB67" s="17" t="s">
        <v>10245</v>
      </c>
      <c r="AC67" s="17" t="s">
        <v>10246</v>
      </c>
      <c r="AD67" s="17" t="s">
        <v>10272</v>
      </c>
      <c r="AE67" s="18">
        <v>3999.6152625674999</v>
      </c>
      <c r="AF67" s="31">
        <f>_xlfn.XLOOKUP(A67,Macmahon!B:B,Macmahon!AE:AE,"",0)</f>
        <v>45839</v>
      </c>
      <c r="AG67" s="28">
        <f>_xlfn.XLOOKUP(A67,Macmahon!B:B,Macmahon!AJ:AJ,"",0)</f>
        <v>46431.667955787037</v>
      </c>
      <c r="AH67" s="28">
        <f>_xlfn.XLOOKUP(A67,Macmahon!B:B,Macmahon!AK:AK,"",0)</f>
        <v>46972</v>
      </c>
      <c r="AI67" s="28">
        <f t="shared" ref="AI67:AI130" si="13">IF(AG67=0,AH67,IF(AH67=0,AG67,MIN(AG67,AH67)))</f>
        <v>46431.667955787037</v>
      </c>
      <c r="AJ67" s="40" t="str">
        <f t="shared" si="12"/>
        <v>MSY100000</v>
      </c>
      <c r="AK67" s="40" t="str">
        <f>IFERROR(_xlfn.XLOOKUP(AJ67,CrossRef!$A:$A,CrossRef!$J:$J,"Not Found"),"-")</f>
        <v>TKWC034-ENGI</v>
      </c>
      <c r="AL67" s="40">
        <f>IFERROR(_xlfn.XLOOKUP(AJ67,CrossRef!$A:$A,CrossRef!$K:$K,"Not Found"),"-")</f>
        <v>0</v>
      </c>
      <c r="AM67" s="40" t="str">
        <f>IFERROR(_xlfn.XLOOKUP(AJ67,CrossRef!$A:$A,CrossRef!$L:$L,"Not Found"),"-")</f>
        <v>22000H ENGINE CHANGE</v>
      </c>
    </row>
    <row r="68" spans="1:39" x14ac:dyDescent="0.3">
      <c r="A68" s="4" t="str">
        <f t="shared" si="7"/>
        <v>TD6672100000</v>
      </c>
      <c r="B68" s="4" t="str">
        <f t="shared" si="8"/>
        <v>00</v>
      </c>
      <c r="C68" s="4" t="str">
        <f t="shared" si="9"/>
        <v>1000</v>
      </c>
      <c r="D68" s="4" t="str">
        <f t="shared" si="10"/>
        <v>TD6672</v>
      </c>
      <c r="E68" s="4" t="str">
        <f t="shared" si="11"/>
        <v>MSY</v>
      </c>
      <c r="G68" s="14" t="s">
        <v>10234</v>
      </c>
      <c r="H68" s="14" t="s">
        <v>10235</v>
      </c>
      <c r="I68" s="14" t="s">
        <v>10251</v>
      </c>
      <c r="J68" s="14" t="s">
        <v>10252</v>
      </c>
      <c r="K68" s="14" t="s">
        <v>193</v>
      </c>
      <c r="L68" s="14" t="s">
        <v>10377</v>
      </c>
      <c r="M68" s="14" t="s">
        <v>16</v>
      </c>
      <c r="N68" s="14" t="s">
        <v>17</v>
      </c>
      <c r="O68" s="15">
        <v>20000</v>
      </c>
      <c r="P68" s="15">
        <v>16158.6085567344</v>
      </c>
      <c r="Q68" s="16">
        <v>46524</v>
      </c>
      <c r="R68" s="14" t="s">
        <v>10285</v>
      </c>
      <c r="S68" s="14" t="s">
        <v>10286</v>
      </c>
      <c r="T68" s="14" t="s">
        <v>10285</v>
      </c>
      <c r="U68" s="14" t="s">
        <v>10248</v>
      </c>
      <c r="V68" s="14"/>
      <c r="W68" s="14" t="s">
        <v>10357</v>
      </c>
      <c r="X68" s="14" t="s">
        <v>10378</v>
      </c>
      <c r="Y68" s="15">
        <v>355268.45</v>
      </c>
      <c r="Z68" s="14" t="s">
        <v>10244</v>
      </c>
      <c r="AA68" s="15">
        <v>19591.431553730301</v>
      </c>
      <c r="AB68" s="14" t="s">
        <v>10245</v>
      </c>
      <c r="AC68" s="14" t="s">
        <v>10246</v>
      </c>
      <c r="AD68" s="14" t="s">
        <v>10272</v>
      </c>
      <c r="AE68" s="15">
        <v>3841.3914432656102</v>
      </c>
      <c r="AF68" s="31">
        <f>_xlfn.XLOOKUP(A68,Macmahon!B:B,Macmahon!AE:AE,"",0)</f>
        <v>45846</v>
      </c>
      <c r="AG68" s="28">
        <f>_xlfn.XLOOKUP(A68,Macmahon!B:B,Macmahon!AJ:AJ,"",0)</f>
        <v>46427.871128321756</v>
      </c>
      <c r="AH68" s="28">
        <f>_xlfn.XLOOKUP(A68,Macmahon!B:B,Macmahon!AK:AK,"",0)</f>
        <v>46966</v>
      </c>
      <c r="AI68" s="28">
        <f t="shared" si="13"/>
        <v>46427.871128321756</v>
      </c>
      <c r="AJ68" s="40" t="str">
        <f t="shared" si="12"/>
        <v>MSY100000</v>
      </c>
      <c r="AK68" s="40" t="str">
        <f>IFERROR(_xlfn.XLOOKUP(AJ68,CrossRef!$A:$A,CrossRef!$J:$J,"Not Found"),"-")</f>
        <v>TKWC034-ENGI</v>
      </c>
      <c r="AL68" s="40">
        <f>IFERROR(_xlfn.XLOOKUP(AJ68,CrossRef!$A:$A,CrossRef!$K:$K,"Not Found"),"-")</f>
        <v>0</v>
      </c>
      <c r="AM68" s="40" t="str">
        <f>IFERROR(_xlfn.XLOOKUP(AJ68,CrossRef!$A:$A,CrossRef!$L:$L,"Not Found"),"-")</f>
        <v>22000H ENGINE CHANGE</v>
      </c>
    </row>
    <row r="69" spans="1:39" x14ac:dyDescent="0.3">
      <c r="A69" s="4" t="str">
        <f t="shared" si="7"/>
        <v>TD6676100000</v>
      </c>
      <c r="B69" s="4" t="str">
        <f t="shared" si="8"/>
        <v>00</v>
      </c>
      <c r="C69" s="4" t="str">
        <f t="shared" si="9"/>
        <v>1000</v>
      </c>
      <c r="D69" s="4" t="str">
        <f t="shared" si="10"/>
        <v>TD6676</v>
      </c>
      <c r="E69" s="4" t="str">
        <f t="shared" si="11"/>
        <v>ZSP</v>
      </c>
      <c r="G69" s="17" t="s">
        <v>10234</v>
      </c>
      <c r="H69" s="17" t="s">
        <v>10235</v>
      </c>
      <c r="I69" s="17" t="s">
        <v>10251</v>
      </c>
      <c r="J69" s="17" t="s">
        <v>10252</v>
      </c>
      <c r="K69" s="17" t="s">
        <v>193</v>
      </c>
      <c r="L69" s="17" t="s">
        <v>10449</v>
      </c>
      <c r="M69" s="17" t="s">
        <v>16</v>
      </c>
      <c r="N69" s="17" t="s">
        <v>17</v>
      </c>
      <c r="O69" s="18">
        <v>20000</v>
      </c>
      <c r="P69" s="18">
        <v>15359.6684472204</v>
      </c>
      <c r="Q69" s="16">
        <v>46660</v>
      </c>
      <c r="R69" s="17" t="s">
        <v>10285</v>
      </c>
      <c r="S69" s="17" t="s">
        <v>10286</v>
      </c>
      <c r="T69" s="17" t="s">
        <v>10285</v>
      </c>
      <c r="U69" s="17" t="s">
        <v>10248</v>
      </c>
      <c r="V69" s="17"/>
      <c r="W69" s="17" t="s">
        <v>10296</v>
      </c>
      <c r="X69" s="17" t="s">
        <v>10450</v>
      </c>
      <c r="Y69" s="18">
        <v>355268.45</v>
      </c>
      <c r="Z69" s="17" t="s">
        <v>10244</v>
      </c>
      <c r="AA69" s="18">
        <v>20468.056125941199</v>
      </c>
      <c r="AB69" s="17" t="s">
        <v>10245</v>
      </c>
      <c r="AC69" s="17" t="s">
        <v>10246</v>
      </c>
      <c r="AD69" s="17" t="s">
        <v>10272</v>
      </c>
      <c r="AE69" s="18">
        <v>4640.3315527796203</v>
      </c>
      <c r="AF69" s="31">
        <f>_xlfn.XLOOKUP(A69,Macmahon!B:B,Macmahon!AE:AE,"",0)</f>
        <v>0</v>
      </c>
      <c r="AG69" s="28">
        <f>_xlfn.XLOOKUP(A69,Macmahon!B:B,Macmahon!AJ:AJ,"",0)</f>
        <v>46503.841463425924</v>
      </c>
      <c r="AH69" s="28">
        <f>_xlfn.XLOOKUP(A69,Macmahon!B:B,Macmahon!AK:AK,"",0)</f>
        <v>0</v>
      </c>
      <c r="AI69" s="28">
        <f t="shared" si="13"/>
        <v>46503.841463425924</v>
      </c>
      <c r="AJ69" s="40" t="str">
        <f t="shared" si="12"/>
        <v>ZSP100000</v>
      </c>
      <c r="AK69" s="40" t="str">
        <f>IFERROR(_xlfn.XLOOKUP(AJ69,CrossRef!$A:$A,CrossRef!$J:$J,"Not Found"),"-")</f>
        <v>TKHL217-ENGI</v>
      </c>
      <c r="AL69" s="40">
        <f>IFERROR(_xlfn.XLOOKUP(AJ69,CrossRef!$A:$A,CrossRef!$K:$K,"Not Found"),"-")</f>
        <v>0</v>
      </c>
      <c r="AM69" s="40" t="str">
        <f>IFERROR(_xlfn.XLOOKUP(AJ69,CrossRef!$A:$A,CrossRef!$L:$L,"Not Found"),"-")</f>
        <v>20000H ENGINE CHANGE</v>
      </c>
    </row>
    <row r="70" spans="1:39" x14ac:dyDescent="0.3">
      <c r="A70" s="4" t="str">
        <f t="shared" si="7"/>
        <v>TD6675100000</v>
      </c>
      <c r="B70" s="4" t="str">
        <f t="shared" si="8"/>
        <v>00</v>
      </c>
      <c r="C70" s="4" t="str">
        <f t="shared" si="9"/>
        <v>1000</v>
      </c>
      <c r="D70" s="4" t="str">
        <f t="shared" si="10"/>
        <v>TD6675</v>
      </c>
      <c r="E70" s="4" t="str">
        <f t="shared" si="11"/>
        <v>ZSP</v>
      </c>
      <c r="G70" s="14" t="s">
        <v>10234</v>
      </c>
      <c r="H70" s="14" t="s">
        <v>10235</v>
      </c>
      <c r="I70" s="14" t="s">
        <v>10251</v>
      </c>
      <c r="J70" s="14" t="s">
        <v>10252</v>
      </c>
      <c r="K70" s="14" t="s">
        <v>193</v>
      </c>
      <c r="L70" s="14" t="s">
        <v>10446</v>
      </c>
      <c r="M70" s="14" t="s">
        <v>16</v>
      </c>
      <c r="N70" s="14" t="s">
        <v>17</v>
      </c>
      <c r="O70" s="15">
        <v>20000</v>
      </c>
      <c r="P70" s="15">
        <v>15567.963792873999</v>
      </c>
      <c r="Q70" s="16">
        <v>46485</v>
      </c>
      <c r="R70" s="14" t="s">
        <v>10285</v>
      </c>
      <c r="S70" s="14" t="s">
        <v>10286</v>
      </c>
      <c r="T70" s="14" t="s">
        <v>10285</v>
      </c>
      <c r="U70" s="14" t="s">
        <v>10248</v>
      </c>
      <c r="V70" s="14"/>
      <c r="W70" s="14" t="s">
        <v>10447</v>
      </c>
      <c r="X70" s="14" t="s">
        <v>10448</v>
      </c>
      <c r="Y70" s="15">
        <v>355268.45</v>
      </c>
      <c r="Z70" s="14" t="s">
        <v>10244</v>
      </c>
      <c r="AA70" s="15">
        <v>18520.293976728299</v>
      </c>
      <c r="AB70" s="14" t="s">
        <v>10245</v>
      </c>
      <c r="AC70" s="14" t="s">
        <v>10246</v>
      </c>
      <c r="AD70" s="14" t="s">
        <v>10272</v>
      </c>
      <c r="AE70" s="15">
        <v>4432.0362071260097</v>
      </c>
      <c r="AF70" s="31">
        <f>_xlfn.XLOOKUP(A70,Macmahon!B:B,Macmahon!AE:AE,"",0)</f>
        <v>0</v>
      </c>
      <c r="AG70" s="28">
        <f>_xlfn.XLOOKUP(A70,Macmahon!B:B,Macmahon!AJ:AJ,"",0)</f>
        <v>46498.494925381943</v>
      </c>
      <c r="AH70" s="28">
        <f>_xlfn.XLOOKUP(A70,Macmahon!B:B,Macmahon!AK:AK,"",0)</f>
        <v>0</v>
      </c>
      <c r="AI70" s="28">
        <f t="shared" si="13"/>
        <v>46498.494925381943</v>
      </c>
      <c r="AJ70" s="40" t="str">
        <f t="shared" si="12"/>
        <v>ZSP100000</v>
      </c>
      <c r="AK70" s="40" t="str">
        <f>IFERROR(_xlfn.XLOOKUP(AJ70,CrossRef!$A:$A,CrossRef!$J:$J,"Not Found"),"-")</f>
        <v>TKHL217-ENGI</v>
      </c>
      <c r="AL70" s="40">
        <f>IFERROR(_xlfn.XLOOKUP(AJ70,CrossRef!$A:$A,CrossRef!$K:$K,"Not Found"),"-")</f>
        <v>0</v>
      </c>
      <c r="AM70" s="40" t="str">
        <f>IFERROR(_xlfn.XLOOKUP(AJ70,CrossRef!$A:$A,CrossRef!$L:$L,"Not Found"),"-")</f>
        <v>20000H ENGINE CHANGE</v>
      </c>
    </row>
    <row r="71" spans="1:39" x14ac:dyDescent="0.3">
      <c r="A71" s="4" t="str">
        <f t="shared" si="7"/>
        <v>TD6673100000</v>
      </c>
      <c r="B71" s="4" t="str">
        <f t="shared" si="8"/>
        <v>00</v>
      </c>
      <c r="C71" s="4" t="str">
        <f t="shared" si="9"/>
        <v>1000</v>
      </c>
      <c r="D71" s="4" t="str">
        <f t="shared" si="10"/>
        <v>TD6673</v>
      </c>
      <c r="E71" s="4" t="str">
        <f t="shared" si="11"/>
        <v>MSY</v>
      </c>
      <c r="G71" s="17" t="s">
        <v>10234</v>
      </c>
      <c r="H71" s="17" t="s">
        <v>10235</v>
      </c>
      <c r="I71" s="17" t="s">
        <v>10251</v>
      </c>
      <c r="J71" s="17" t="s">
        <v>10252</v>
      </c>
      <c r="K71" s="17" t="s">
        <v>193</v>
      </c>
      <c r="L71" s="17" t="s">
        <v>10379</v>
      </c>
      <c r="M71" s="17" t="s">
        <v>16</v>
      </c>
      <c r="N71" s="17" t="s">
        <v>17</v>
      </c>
      <c r="O71" s="18">
        <v>20000</v>
      </c>
      <c r="P71" s="18">
        <v>16604.677003003999</v>
      </c>
      <c r="Q71" s="16">
        <v>46499</v>
      </c>
      <c r="R71" s="17" t="s">
        <v>10285</v>
      </c>
      <c r="S71" s="17" t="s">
        <v>10286</v>
      </c>
      <c r="T71" s="17" t="s">
        <v>10285</v>
      </c>
      <c r="U71" s="17" t="s">
        <v>10248</v>
      </c>
      <c r="V71" s="17"/>
      <c r="W71" s="17" t="s">
        <v>10380</v>
      </c>
      <c r="X71" s="17" t="s">
        <v>10381</v>
      </c>
      <c r="Y71" s="18">
        <v>355268.45</v>
      </c>
      <c r="Z71" s="17" t="s">
        <v>10244</v>
      </c>
      <c r="AA71" s="18">
        <v>19729.491786447601</v>
      </c>
      <c r="AB71" s="17" t="s">
        <v>10245</v>
      </c>
      <c r="AC71" s="17" t="s">
        <v>10246</v>
      </c>
      <c r="AD71" s="17" t="s">
        <v>10272</v>
      </c>
      <c r="AE71" s="18">
        <v>3395.3229969959798</v>
      </c>
      <c r="AF71" s="31">
        <f>_xlfn.XLOOKUP(A71,Macmahon!B:B,Macmahon!AE:AE,"",0)</f>
        <v>0</v>
      </c>
      <c r="AG71" s="28">
        <f>_xlfn.XLOOKUP(A71,Macmahon!B:B,Macmahon!AJ:AJ,"",0)</f>
        <v>46428.579059837961</v>
      </c>
      <c r="AH71" s="28">
        <f>_xlfn.XLOOKUP(A71,Macmahon!B:B,Macmahon!AK:AK,"",0)</f>
        <v>0</v>
      </c>
      <c r="AI71" s="28">
        <f t="shared" si="13"/>
        <v>46428.579059837961</v>
      </c>
      <c r="AJ71" s="40" t="str">
        <f t="shared" si="12"/>
        <v>MSY100000</v>
      </c>
      <c r="AK71" s="40" t="str">
        <f>IFERROR(_xlfn.XLOOKUP(AJ71,CrossRef!$A:$A,CrossRef!$J:$J,"Not Found"),"-")</f>
        <v>TKWC034-ENGI</v>
      </c>
      <c r="AL71" s="40">
        <f>IFERROR(_xlfn.XLOOKUP(AJ71,CrossRef!$A:$A,CrossRef!$K:$K,"Not Found"),"-")</f>
        <v>0</v>
      </c>
      <c r="AM71" s="40" t="str">
        <f>IFERROR(_xlfn.XLOOKUP(AJ71,CrossRef!$A:$A,CrossRef!$L:$L,"Not Found"),"-")</f>
        <v>22000H ENGINE CHANGE</v>
      </c>
    </row>
    <row r="72" spans="1:39" x14ac:dyDescent="0.3">
      <c r="A72" s="4" t="str">
        <f t="shared" si="7"/>
        <v>TD6739100000</v>
      </c>
      <c r="B72" s="4" t="str">
        <f t="shared" si="8"/>
        <v>00</v>
      </c>
      <c r="C72" s="4" t="str">
        <f t="shared" si="9"/>
        <v>1000</v>
      </c>
      <c r="D72" s="4" t="str">
        <f t="shared" si="10"/>
        <v>TD6739</v>
      </c>
      <c r="E72" s="4" t="str">
        <f t="shared" si="11"/>
        <v>ZSP</v>
      </c>
      <c r="G72" s="14" t="s">
        <v>10234</v>
      </c>
      <c r="H72" s="14" t="s">
        <v>10235</v>
      </c>
      <c r="I72" s="14" t="s">
        <v>10251</v>
      </c>
      <c r="J72" s="14" t="s">
        <v>10252</v>
      </c>
      <c r="K72" s="14" t="s">
        <v>193</v>
      </c>
      <c r="L72" s="14" t="s">
        <v>10289</v>
      </c>
      <c r="M72" s="14" t="s">
        <v>16</v>
      </c>
      <c r="N72" s="14" t="s">
        <v>17</v>
      </c>
      <c r="O72" s="15">
        <v>20000</v>
      </c>
      <c r="P72" s="15">
        <v>8393.1999134535708</v>
      </c>
      <c r="Q72" s="16">
        <v>46888</v>
      </c>
      <c r="R72" s="14" t="s">
        <v>10285</v>
      </c>
      <c r="S72" s="14" t="s">
        <v>10286</v>
      </c>
      <c r="T72" s="14" t="s">
        <v>10285</v>
      </c>
      <c r="U72" s="14" t="s">
        <v>10248</v>
      </c>
      <c r="V72" s="14"/>
      <c r="W72" s="14" t="s">
        <v>10290</v>
      </c>
      <c r="X72" s="14" t="s">
        <v>10291</v>
      </c>
      <c r="Y72" s="15">
        <v>355268.45</v>
      </c>
      <c r="Z72" s="14" t="s">
        <v>10244</v>
      </c>
      <c r="AA72" s="15">
        <v>17260.713210130099</v>
      </c>
      <c r="AB72" s="14" t="s">
        <v>10245</v>
      </c>
      <c r="AC72" s="14" t="s">
        <v>10246</v>
      </c>
      <c r="AD72" s="14" t="s">
        <v>10272</v>
      </c>
      <c r="AE72" s="15">
        <v>11606.8000865464</v>
      </c>
      <c r="AF72" s="31">
        <f>_xlfn.XLOOKUP(A72,Macmahon!B:B,Macmahon!AE:AE,"",0)</f>
        <v>0</v>
      </c>
      <c r="AG72" s="28">
        <f>_xlfn.XLOOKUP(A72,Macmahon!B:B,Macmahon!AJ:AJ,"",0)</f>
        <v>46332.755745601855</v>
      </c>
      <c r="AH72" s="28">
        <f>_xlfn.XLOOKUP(A72,Macmahon!B:B,Macmahon!AK:AK,"",0)</f>
        <v>46348</v>
      </c>
      <c r="AI72" s="28">
        <f t="shared" si="13"/>
        <v>46332.755745601855</v>
      </c>
      <c r="AJ72" s="40" t="str">
        <f t="shared" si="12"/>
        <v>ZSP100000</v>
      </c>
      <c r="AK72" s="40" t="str">
        <f>IFERROR(_xlfn.XLOOKUP(AJ72,CrossRef!$A:$A,CrossRef!$J:$J,"Not Found"),"-")</f>
        <v>TKHL217-ENGI</v>
      </c>
      <c r="AL72" s="40">
        <f>IFERROR(_xlfn.XLOOKUP(AJ72,CrossRef!$A:$A,CrossRef!$K:$K,"Not Found"),"-")</f>
        <v>0</v>
      </c>
      <c r="AM72" s="40" t="str">
        <f>IFERROR(_xlfn.XLOOKUP(AJ72,CrossRef!$A:$A,CrossRef!$L:$L,"Not Found"),"-")</f>
        <v>20000H ENGINE CHANGE</v>
      </c>
    </row>
    <row r="73" spans="1:39" x14ac:dyDescent="0.3">
      <c r="A73" s="4" t="str">
        <f t="shared" si="7"/>
        <v>TD6736100000</v>
      </c>
      <c r="B73" s="4" t="str">
        <f t="shared" si="8"/>
        <v>00</v>
      </c>
      <c r="C73" s="4" t="str">
        <f t="shared" si="9"/>
        <v>1000</v>
      </c>
      <c r="D73" s="4" t="str">
        <f t="shared" si="10"/>
        <v>TD6736</v>
      </c>
      <c r="E73" s="4" t="str">
        <f t="shared" si="11"/>
        <v>ZSP</v>
      </c>
      <c r="G73" s="17" t="s">
        <v>10234</v>
      </c>
      <c r="H73" s="17" t="s">
        <v>10235</v>
      </c>
      <c r="I73" s="17" t="s">
        <v>10251</v>
      </c>
      <c r="J73" s="17" t="s">
        <v>10252</v>
      </c>
      <c r="K73" s="17" t="s">
        <v>193</v>
      </c>
      <c r="L73" s="17" t="s">
        <v>10292</v>
      </c>
      <c r="M73" s="17" t="s">
        <v>16</v>
      </c>
      <c r="N73" s="17" t="s">
        <v>17</v>
      </c>
      <c r="O73" s="18">
        <v>20000</v>
      </c>
      <c r="P73" s="18">
        <v>8376.3436506198595</v>
      </c>
      <c r="Q73" s="16">
        <v>46934</v>
      </c>
      <c r="R73" s="17" t="s">
        <v>10285</v>
      </c>
      <c r="S73" s="17" t="s">
        <v>10286</v>
      </c>
      <c r="T73" s="17" t="s">
        <v>10285</v>
      </c>
      <c r="U73" s="17" t="s">
        <v>10248</v>
      </c>
      <c r="V73" s="17"/>
      <c r="W73" s="17" t="s">
        <v>10293</v>
      </c>
      <c r="X73" s="17" t="s">
        <v>10294</v>
      </c>
      <c r="Y73" s="18">
        <v>355268.45</v>
      </c>
      <c r="Z73" s="17" t="s">
        <v>10244</v>
      </c>
      <c r="AA73" s="18">
        <v>17878.600273785101</v>
      </c>
      <c r="AB73" s="17" t="s">
        <v>10245</v>
      </c>
      <c r="AC73" s="17" t="s">
        <v>10246</v>
      </c>
      <c r="AD73" s="17" t="s">
        <v>10272</v>
      </c>
      <c r="AE73" s="18">
        <v>11623.6563493801</v>
      </c>
      <c r="AF73" s="31">
        <f>_xlfn.XLOOKUP(A73,Macmahon!B:B,Macmahon!AE:AE,"",0)</f>
        <v>0</v>
      </c>
      <c r="AG73" s="28">
        <f>_xlfn.XLOOKUP(A73,Macmahon!B:B,Macmahon!AJ:AJ,"",0)</f>
        <v>46331.435816168982</v>
      </c>
      <c r="AH73" s="28">
        <f>_xlfn.XLOOKUP(A73,Macmahon!B:B,Macmahon!AK:AK,"",0)</f>
        <v>46347</v>
      </c>
      <c r="AI73" s="28">
        <f t="shared" si="13"/>
        <v>46331.435816168982</v>
      </c>
      <c r="AJ73" s="40" t="str">
        <f t="shared" si="12"/>
        <v>ZSP100000</v>
      </c>
      <c r="AK73" s="40" t="str">
        <f>IFERROR(_xlfn.XLOOKUP(AJ73,CrossRef!$A:$A,CrossRef!$J:$J,"Not Found"),"-")</f>
        <v>TKHL217-ENGI</v>
      </c>
      <c r="AL73" s="40">
        <f>IFERROR(_xlfn.XLOOKUP(AJ73,CrossRef!$A:$A,CrossRef!$K:$K,"Not Found"),"-")</f>
        <v>0</v>
      </c>
      <c r="AM73" s="40" t="str">
        <f>IFERROR(_xlfn.XLOOKUP(AJ73,CrossRef!$A:$A,CrossRef!$L:$L,"Not Found"),"-")</f>
        <v>20000H ENGINE CHANGE</v>
      </c>
    </row>
    <row r="74" spans="1:39" x14ac:dyDescent="0.3">
      <c r="A74" s="4" t="str">
        <f t="shared" si="7"/>
        <v>TD6738100000</v>
      </c>
      <c r="B74" s="4" t="str">
        <f t="shared" si="8"/>
        <v>00</v>
      </c>
      <c r="C74" s="4" t="str">
        <f t="shared" si="9"/>
        <v>1000</v>
      </c>
      <c r="D74" s="4" t="str">
        <f t="shared" si="10"/>
        <v>TD6738</v>
      </c>
      <c r="E74" s="4" t="str">
        <f t="shared" si="11"/>
        <v>ZSP</v>
      </c>
      <c r="G74" s="14" t="s">
        <v>10234</v>
      </c>
      <c r="H74" s="14" t="s">
        <v>10235</v>
      </c>
      <c r="I74" s="14" t="s">
        <v>10251</v>
      </c>
      <c r="J74" s="14" t="s">
        <v>10252</v>
      </c>
      <c r="K74" s="14" t="s">
        <v>193</v>
      </c>
      <c r="L74" s="14" t="s">
        <v>10295</v>
      </c>
      <c r="M74" s="14" t="s">
        <v>16</v>
      </c>
      <c r="N74" s="14" t="s">
        <v>17</v>
      </c>
      <c r="O74" s="15">
        <v>20000</v>
      </c>
      <c r="P74" s="15">
        <v>8461.1903309757799</v>
      </c>
      <c r="Q74" s="16">
        <v>46877</v>
      </c>
      <c r="R74" s="14" t="s">
        <v>10285</v>
      </c>
      <c r="S74" s="14" t="s">
        <v>10286</v>
      </c>
      <c r="T74" s="14" t="s">
        <v>10285</v>
      </c>
      <c r="U74" s="14" t="s">
        <v>10248</v>
      </c>
      <c r="V74" s="14"/>
      <c r="W74" s="14" t="s">
        <v>10296</v>
      </c>
      <c r="X74" s="14" t="s">
        <v>10297</v>
      </c>
      <c r="Y74" s="15">
        <v>355268.45</v>
      </c>
      <c r="Z74" s="14" t="s">
        <v>10244</v>
      </c>
      <c r="AA74" s="15">
        <v>17176.917180013701</v>
      </c>
      <c r="AB74" s="14" t="s">
        <v>10245</v>
      </c>
      <c r="AC74" s="14" t="s">
        <v>10246</v>
      </c>
      <c r="AD74" s="14" t="s">
        <v>10272</v>
      </c>
      <c r="AE74" s="15">
        <v>11538.8096690242</v>
      </c>
      <c r="AF74" s="31">
        <f>_xlfn.XLOOKUP(A74,Macmahon!B:B,Macmahon!AE:AE,"",0)</f>
        <v>0</v>
      </c>
      <c r="AG74" s="28">
        <f>_xlfn.XLOOKUP(A74,Macmahon!B:B,Macmahon!AJ:AJ,"",0)</f>
        <v>46330.69967357639</v>
      </c>
      <c r="AH74" s="28">
        <f>_xlfn.XLOOKUP(A74,Macmahon!B:B,Macmahon!AK:AK,"",0)</f>
        <v>46343</v>
      </c>
      <c r="AI74" s="28">
        <f t="shared" si="13"/>
        <v>46330.69967357639</v>
      </c>
      <c r="AJ74" s="40" t="str">
        <f t="shared" si="12"/>
        <v>ZSP100000</v>
      </c>
      <c r="AK74" s="40" t="str">
        <f>IFERROR(_xlfn.XLOOKUP(AJ74,CrossRef!$A:$A,CrossRef!$J:$J,"Not Found"),"-")</f>
        <v>TKHL217-ENGI</v>
      </c>
      <c r="AL74" s="40">
        <f>IFERROR(_xlfn.XLOOKUP(AJ74,CrossRef!$A:$A,CrossRef!$K:$K,"Not Found"),"-")</f>
        <v>0</v>
      </c>
      <c r="AM74" s="40" t="str">
        <f>IFERROR(_xlfn.XLOOKUP(AJ74,CrossRef!$A:$A,CrossRef!$L:$L,"Not Found"),"-")</f>
        <v>20000H ENGINE CHANGE</v>
      </c>
    </row>
    <row r="75" spans="1:39" x14ac:dyDescent="0.3">
      <c r="A75" s="4" t="str">
        <f t="shared" si="7"/>
        <v>TD6734100000</v>
      </c>
      <c r="B75" s="4" t="str">
        <f t="shared" si="8"/>
        <v>00</v>
      </c>
      <c r="C75" s="4" t="str">
        <f t="shared" si="9"/>
        <v>1000</v>
      </c>
      <c r="D75" s="4" t="str">
        <f t="shared" si="10"/>
        <v>TD6734</v>
      </c>
      <c r="E75" s="4" t="str">
        <f t="shared" si="11"/>
        <v>ZSP</v>
      </c>
      <c r="G75" s="17" t="s">
        <v>10234</v>
      </c>
      <c r="H75" s="17" t="s">
        <v>10235</v>
      </c>
      <c r="I75" s="17" t="s">
        <v>10251</v>
      </c>
      <c r="J75" s="17" t="s">
        <v>10252</v>
      </c>
      <c r="K75" s="17" t="s">
        <v>193</v>
      </c>
      <c r="L75" s="17" t="s">
        <v>10298</v>
      </c>
      <c r="M75" s="17" t="s">
        <v>16</v>
      </c>
      <c r="N75" s="17" t="s">
        <v>17</v>
      </c>
      <c r="O75" s="18">
        <v>20000</v>
      </c>
      <c r="P75" s="18">
        <v>8682.2669907977706</v>
      </c>
      <c r="Q75" s="16">
        <v>46843</v>
      </c>
      <c r="R75" s="17" t="s">
        <v>10285</v>
      </c>
      <c r="S75" s="17" t="s">
        <v>10286</v>
      </c>
      <c r="T75" s="17" t="s">
        <v>10285</v>
      </c>
      <c r="U75" s="17" t="s">
        <v>10248</v>
      </c>
      <c r="V75" s="17"/>
      <c r="W75" s="17" t="s">
        <v>10299</v>
      </c>
      <c r="X75" s="17" t="s">
        <v>10300</v>
      </c>
      <c r="Y75" s="18">
        <v>355268.45</v>
      </c>
      <c r="Z75" s="17" t="s">
        <v>10244</v>
      </c>
      <c r="AA75" s="18">
        <v>16928.835728952701</v>
      </c>
      <c r="AB75" s="17" t="s">
        <v>10245</v>
      </c>
      <c r="AC75" s="17" t="s">
        <v>10246</v>
      </c>
      <c r="AD75" s="17" t="s">
        <v>10272</v>
      </c>
      <c r="AE75" s="18">
        <v>11317.7330092022</v>
      </c>
      <c r="AF75" s="31">
        <f>_xlfn.XLOOKUP(A75,Macmahon!B:B,Macmahon!AE:AE,"",0)</f>
        <v>0</v>
      </c>
      <c r="AG75" s="28">
        <f>_xlfn.XLOOKUP(A75,Macmahon!B:B,Macmahon!AJ:AJ,"",0)</f>
        <v>46318.766703159723</v>
      </c>
      <c r="AH75" s="28">
        <f>_xlfn.XLOOKUP(A75,Macmahon!B:B,Macmahon!AK:AK,"",0)</f>
        <v>46329</v>
      </c>
      <c r="AI75" s="28">
        <f t="shared" si="13"/>
        <v>46318.766703159723</v>
      </c>
      <c r="AJ75" s="40" t="str">
        <f t="shared" si="12"/>
        <v>ZSP100000</v>
      </c>
      <c r="AK75" s="40" t="str">
        <f>IFERROR(_xlfn.XLOOKUP(AJ75,CrossRef!$A:$A,CrossRef!$J:$J,"Not Found"),"-")</f>
        <v>TKHL217-ENGI</v>
      </c>
      <c r="AL75" s="40">
        <f>IFERROR(_xlfn.XLOOKUP(AJ75,CrossRef!$A:$A,CrossRef!$K:$K,"Not Found"),"-")</f>
        <v>0</v>
      </c>
      <c r="AM75" s="40" t="str">
        <f>IFERROR(_xlfn.XLOOKUP(AJ75,CrossRef!$A:$A,CrossRef!$L:$L,"Not Found"),"-")</f>
        <v>20000H ENGINE CHANGE</v>
      </c>
    </row>
    <row r="76" spans="1:39" x14ac:dyDescent="0.3">
      <c r="A76" s="4" t="str">
        <f t="shared" si="7"/>
        <v>TD6732100000</v>
      </c>
      <c r="B76" s="4" t="str">
        <f t="shared" si="8"/>
        <v>00</v>
      </c>
      <c r="C76" s="4" t="str">
        <f t="shared" si="9"/>
        <v>1000</v>
      </c>
      <c r="D76" s="4" t="str">
        <f t="shared" si="10"/>
        <v>TD6732</v>
      </c>
      <c r="E76" s="4" t="str">
        <f t="shared" si="11"/>
        <v>ZSP</v>
      </c>
      <c r="G76" s="14" t="s">
        <v>10234</v>
      </c>
      <c r="H76" s="14" t="s">
        <v>10235</v>
      </c>
      <c r="I76" s="14" t="s">
        <v>10251</v>
      </c>
      <c r="J76" s="14" t="s">
        <v>10252</v>
      </c>
      <c r="K76" s="14" t="s">
        <v>193</v>
      </c>
      <c r="L76" s="14" t="s">
        <v>10301</v>
      </c>
      <c r="M76" s="14" t="s">
        <v>16</v>
      </c>
      <c r="N76" s="14" t="s">
        <v>17</v>
      </c>
      <c r="O76" s="15">
        <v>20000</v>
      </c>
      <c r="P76" s="15">
        <v>9684.1711660203091</v>
      </c>
      <c r="Q76" s="16">
        <v>46809</v>
      </c>
      <c r="R76" s="14" t="s">
        <v>10285</v>
      </c>
      <c r="S76" s="14" t="s">
        <v>10286</v>
      </c>
      <c r="T76" s="14" t="s">
        <v>10285</v>
      </c>
      <c r="U76" s="14" t="s">
        <v>10248</v>
      </c>
      <c r="V76" s="14"/>
      <c r="W76" s="14" t="s">
        <v>10302</v>
      </c>
      <c r="X76" s="14" t="s">
        <v>10303</v>
      </c>
      <c r="Y76" s="15">
        <v>355268.45</v>
      </c>
      <c r="Z76" s="14" t="s">
        <v>10244</v>
      </c>
      <c r="AA76" s="15">
        <v>17461.581793292298</v>
      </c>
      <c r="AB76" s="14" t="s">
        <v>10245</v>
      </c>
      <c r="AC76" s="14" t="s">
        <v>10246</v>
      </c>
      <c r="AD76" s="14" t="s">
        <v>10272</v>
      </c>
      <c r="AE76" s="15">
        <v>10315.8288339797</v>
      </c>
      <c r="AF76" s="31">
        <f>_xlfn.XLOOKUP(A76,Macmahon!B:B,Macmahon!AE:AE,"",0)</f>
        <v>0</v>
      </c>
      <c r="AG76" s="28">
        <f>_xlfn.XLOOKUP(A76,Macmahon!B:B,Macmahon!AJ:AJ,"",0)</f>
        <v>46259.289729745367</v>
      </c>
      <c r="AH76" s="28">
        <f>_xlfn.XLOOKUP(A76,Macmahon!B:B,Macmahon!AK:AK,"",0)</f>
        <v>46270</v>
      </c>
      <c r="AI76" s="28">
        <f t="shared" si="13"/>
        <v>46259.289729745367</v>
      </c>
      <c r="AJ76" s="40" t="str">
        <f t="shared" si="12"/>
        <v>ZSP100000</v>
      </c>
      <c r="AK76" s="40" t="str">
        <f>IFERROR(_xlfn.XLOOKUP(AJ76,CrossRef!$A:$A,CrossRef!$J:$J,"Not Found"),"-")</f>
        <v>TKHL217-ENGI</v>
      </c>
      <c r="AL76" s="40">
        <f>IFERROR(_xlfn.XLOOKUP(AJ76,CrossRef!$A:$A,CrossRef!$K:$K,"Not Found"),"-")</f>
        <v>0</v>
      </c>
      <c r="AM76" s="40" t="str">
        <f>IFERROR(_xlfn.XLOOKUP(AJ76,CrossRef!$A:$A,CrossRef!$L:$L,"Not Found"),"-")</f>
        <v>20000H ENGINE CHANGE</v>
      </c>
    </row>
    <row r="77" spans="1:39" x14ac:dyDescent="0.3">
      <c r="A77" s="4" t="str">
        <f t="shared" si="7"/>
        <v>TD6741100000</v>
      </c>
      <c r="B77" s="4" t="str">
        <f t="shared" si="8"/>
        <v>00</v>
      </c>
      <c r="C77" s="4" t="str">
        <f t="shared" si="9"/>
        <v>1000</v>
      </c>
      <c r="D77" s="4" t="str">
        <f t="shared" si="10"/>
        <v>TD6741</v>
      </c>
      <c r="E77" s="4" t="str">
        <f t="shared" si="11"/>
        <v>ZSP</v>
      </c>
      <c r="G77" s="17" t="s">
        <v>10234</v>
      </c>
      <c r="H77" s="17" t="s">
        <v>10235</v>
      </c>
      <c r="I77" s="17" t="s">
        <v>10251</v>
      </c>
      <c r="J77" s="17" t="s">
        <v>10252</v>
      </c>
      <c r="K77" s="17" t="s">
        <v>193</v>
      </c>
      <c r="L77" s="17" t="s">
        <v>10284</v>
      </c>
      <c r="M77" s="17" t="s">
        <v>16</v>
      </c>
      <c r="N77" s="17" t="s">
        <v>17</v>
      </c>
      <c r="O77" s="18">
        <v>20000</v>
      </c>
      <c r="P77" s="18">
        <v>8501.4873877861501</v>
      </c>
      <c r="Q77" s="16">
        <v>46875</v>
      </c>
      <c r="R77" s="17" t="s">
        <v>10285</v>
      </c>
      <c r="S77" s="17" t="s">
        <v>10286</v>
      </c>
      <c r="T77" s="17" t="s">
        <v>10285</v>
      </c>
      <c r="U77" s="17" t="s">
        <v>10248</v>
      </c>
      <c r="V77" s="17"/>
      <c r="W77" s="17" t="s">
        <v>10287</v>
      </c>
      <c r="X77" s="17" t="s">
        <v>10288</v>
      </c>
      <c r="Y77" s="18">
        <v>355268.45</v>
      </c>
      <c r="Z77" s="17" t="s">
        <v>10244</v>
      </c>
      <c r="AA77" s="18">
        <v>17189.616700889801</v>
      </c>
      <c r="AB77" s="17" t="s">
        <v>10245</v>
      </c>
      <c r="AC77" s="17" t="s">
        <v>10246</v>
      </c>
      <c r="AD77" s="17" t="s">
        <v>10272</v>
      </c>
      <c r="AE77" s="18">
        <v>11498.512612213901</v>
      </c>
      <c r="AF77" s="31">
        <f>_xlfn.XLOOKUP(A77,Macmahon!B:B,Macmahon!AE:AE,"",0)</f>
        <v>0</v>
      </c>
      <c r="AG77" s="28">
        <f>_xlfn.XLOOKUP(A77,Macmahon!B:B,Macmahon!AJ:AJ,"",0)</f>
        <v>46324.222691284725</v>
      </c>
      <c r="AH77" s="28">
        <f>_xlfn.XLOOKUP(A77,Macmahon!B:B,Macmahon!AK:AK,"",0)</f>
        <v>46341</v>
      </c>
      <c r="AI77" s="28">
        <f t="shared" si="13"/>
        <v>46324.222691284725</v>
      </c>
      <c r="AJ77" s="40" t="str">
        <f t="shared" si="12"/>
        <v>ZSP100000</v>
      </c>
      <c r="AK77" s="40" t="str">
        <f>IFERROR(_xlfn.XLOOKUP(AJ77,CrossRef!$A:$A,CrossRef!$J:$J,"Not Found"),"-")</f>
        <v>TKHL217-ENGI</v>
      </c>
      <c r="AL77" s="40">
        <f>IFERROR(_xlfn.XLOOKUP(AJ77,CrossRef!$A:$A,CrossRef!$K:$K,"Not Found"),"-")</f>
        <v>0</v>
      </c>
      <c r="AM77" s="40" t="str">
        <f>IFERROR(_xlfn.XLOOKUP(AJ77,CrossRef!$A:$A,CrossRef!$L:$L,"Not Found"),"-")</f>
        <v>20000H ENGINE CHANGE</v>
      </c>
    </row>
    <row r="78" spans="1:39" x14ac:dyDescent="0.3">
      <c r="A78" s="4" t="str">
        <f t="shared" si="7"/>
        <v>LO4570100000</v>
      </c>
      <c r="B78" s="4" t="str">
        <f t="shared" si="8"/>
        <v>00</v>
      </c>
      <c r="C78" s="4" t="str">
        <f t="shared" si="9"/>
        <v>1000</v>
      </c>
      <c r="D78" s="4" t="str">
        <f t="shared" si="10"/>
        <v>LO4570</v>
      </c>
      <c r="E78" s="4" t="str">
        <f t="shared" si="11"/>
        <v>ZMX</v>
      </c>
      <c r="G78" s="14" t="s">
        <v>10234</v>
      </c>
      <c r="H78" s="14" t="s">
        <v>10235</v>
      </c>
      <c r="I78" s="14" t="s">
        <v>10257</v>
      </c>
      <c r="J78" s="14" t="s">
        <v>10434</v>
      </c>
      <c r="K78" s="14" t="s">
        <v>110</v>
      </c>
      <c r="L78" s="14" t="s">
        <v>10435</v>
      </c>
      <c r="M78" s="14" t="s">
        <v>16</v>
      </c>
      <c r="N78" s="14" t="s">
        <v>17</v>
      </c>
      <c r="O78" s="15">
        <v>15000</v>
      </c>
      <c r="P78" s="15">
        <v>9738.6078959941406</v>
      </c>
      <c r="Q78" s="16">
        <v>46518</v>
      </c>
      <c r="R78" s="14" t="s">
        <v>10390</v>
      </c>
      <c r="S78" s="14" t="s">
        <v>10261</v>
      </c>
      <c r="T78" s="14" t="s">
        <v>10390</v>
      </c>
      <c r="U78" s="14" t="s">
        <v>10248</v>
      </c>
      <c r="V78" s="14"/>
      <c r="W78" s="14" t="s">
        <v>10436</v>
      </c>
      <c r="X78" s="14" t="s">
        <v>10437</v>
      </c>
      <c r="Y78" s="15">
        <v>187433.03</v>
      </c>
      <c r="Z78" s="14" t="s">
        <v>10244</v>
      </c>
      <c r="AA78" s="15">
        <v>45235.279260780299</v>
      </c>
      <c r="AB78" s="14" t="s">
        <v>10245</v>
      </c>
      <c r="AC78" s="14" t="s">
        <v>10246</v>
      </c>
      <c r="AD78" s="14"/>
      <c r="AE78" s="15">
        <v>5261.3921040058603</v>
      </c>
      <c r="AF78" s="31">
        <f>_xlfn.XLOOKUP(A78,Macmahon!B:B,Macmahon!AE:AE,"",0)</f>
        <v>45434</v>
      </c>
      <c r="AG78" s="28">
        <f>_xlfn.XLOOKUP(A78,Macmahon!B:B,Macmahon!AJ:AJ,"",0)</f>
        <v>46719.995563425924</v>
      </c>
      <c r="AH78" s="28">
        <f>_xlfn.XLOOKUP(A78,Macmahon!B:B,Macmahon!AK:AK,"",0)</f>
        <v>46551</v>
      </c>
      <c r="AI78" s="28">
        <f t="shared" si="13"/>
        <v>46551</v>
      </c>
      <c r="AJ78" s="40" t="str">
        <f t="shared" si="12"/>
        <v>ZMX100000</v>
      </c>
      <c r="AK78" s="40" t="str">
        <f>IFERROR(_xlfn.XLOOKUP(AJ78,CrossRef!$A:$A,CrossRef!$J:$J,"Not Found"),"-")</f>
        <v>LOFE057-ENGI</v>
      </c>
      <c r="AL78" s="40">
        <f>IFERROR(_xlfn.XLOOKUP(AJ78,CrossRef!$A:$A,CrossRef!$K:$K,"Not Found"),"-")</f>
        <v>0</v>
      </c>
      <c r="AM78" s="40" t="str">
        <f>IFERROR(_xlfn.XLOOKUP(AJ78,CrossRef!$A:$A,CrossRef!$L:$L,"Not Found"),"-")</f>
        <v>15000H ENGINE CHANGE</v>
      </c>
    </row>
    <row r="79" spans="1:39" x14ac:dyDescent="0.3">
      <c r="A79" s="4" t="str">
        <f t="shared" si="7"/>
        <v>LO1612100000</v>
      </c>
      <c r="B79" s="4" t="str">
        <f t="shared" si="8"/>
        <v>00</v>
      </c>
      <c r="C79" s="4" t="str">
        <f t="shared" si="9"/>
        <v>1000</v>
      </c>
      <c r="D79" s="4" t="str">
        <f t="shared" si="10"/>
        <v>LO1612</v>
      </c>
      <c r="E79" s="4" t="str">
        <f t="shared" si="11"/>
        <v>ZMX</v>
      </c>
      <c r="G79" s="17" t="s">
        <v>10234</v>
      </c>
      <c r="H79" s="17" t="s">
        <v>10235</v>
      </c>
      <c r="I79" s="17" t="s">
        <v>10251</v>
      </c>
      <c r="J79" s="17" t="s">
        <v>10388</v>
      </c>
      <c r="K79" s="17" t="s">
        <v>110</v>
      </c>
      <c r="L79" s="17" t="s">
        <v>10389</v>
      </c>
      <c r="M79" s="17" t="s">
        <v>16</v>
      </c>
      <c r="N79" s="17" t="s">
        <v>17</v>
      </c>
      <c r="O79" s="18">
        <v>15000</v>
      </c>
      <c r="P79" s="18">
        <v>4864.4031153301603</v>
      </c>
      <c r="Q79" s="16">
        <v>46694</v>
      </c>
      <c r="R79" s="17" t="s">
        <v>10390</v>
      </c>
      <c r="S79" s="17" t="s">
        <v>10286</v>
      </c>
      <c r="T79" s="17" t="s">
        <v>10390</v>
      </c>
      <c r="U79" s="17" t="s">
        <v>10248</v>
      </c>
      <c r="V79" s="17"/>
      <c r="W79" s="17" t="s">
        <v>10391</v>
      </c>
      <c r="X79" s="17" t="s">
        <v>10392</v>
      </c>
      <c r="Y79" s="18">
        <v>187433.03</v>
      </c>
      <c r="Z79" s="17" t="s">
        <v>10244</v>
      </c>
      <c r="AA79" s="18">
        <v>77682.475093162997</v>
      </c>
      <c r="AB79" s="17" t="s">
        <v>10245</v>
      </c>
      <c r="AC79" s="17" t="s">
        <v>10246</v>
      </c>
      <c r="AD79" s="17"/>
      <c r="AE79" s="18">
        <v>10135.5968846698</v>
      </c>
      <c r="AF79" s="31">
        <f>_xlfn.XLOOKUP(A79,Macmahon!B:B,Macmahon!AE:AE,"",0)</f>
        <v>45965</v>
      </c>
      <c r="AG79" s="28">
        <f>_xlfn.XLOOKUP(A79,Macmahon!B:B,Macmahon!AJ:AJ,"",0)</f>
        <v>46805.316666666666</v>
      </c>
      <c r="AH79" s="28">
        <f>_xlfn.XLOOKUP(A79,Macmahon!B:B,Macmahon!AK:AK,"",0)</f>
        <v>46700</v>
      </c>
      <c r="AI79" s="28">
        <f t="shared" si="13"/>
        <v>46700</v>
      </c>
      <c r="AJ79" s="40" t="str">
        <f t="shared" si="12"/>
        <v>ZMX100000</v>
      </c>
      <c r="AK79" s="40" t="str">
        <f>IFERROR(_xlfn.XLOOKUP(AJ79,CrossRef!$A:$A,CrossRef!$J:$J,"Not Found"),"-")</f>
        <v>LOFE057-ENGI</v>
      </c>
      <c r="AL79" s="40">
        <f>IFERROR(_xlfn.XLOOKUP(AJ79,CrossRef!$A:$A,CrossRef!$K:$K,"Not Found"),"-")</f>
        <v>0</v>
      </c>
      <c r="AM79" s="40" t="str">
        <f>IFERROR(_xlfn.XLOOKUP(AJ79,CrossRef!$A:$A,CrossRef!$L:$L,"Not Found"),"-")</f>
        <v>15000H ENGINE CHANGE</v>
      </c>
    </row>
    <row r="80" spans="1:39" x14ac:dyDescent="0.3">
      <c r="A80" s="4" t="str">
        <f>D80&amp;C80&amp;B80</f>
        <v>DZ8145700000</v>
      </c>
      <c r="B80" s="4" t="str">
        <f>LEFT(N80,FIND(" ",N80)-1)</f>
        <v>00</v>
      </c>
      <c r="C80" s="4" t="str">
        <f>LEFT(M80,4)</f>
        <v>7000</v>
      </c>
      <c r="D80" s="4" t="str">
        <f>LEFT(L80,FIND(" ",L80)-1)</f>
        <v>DZ8145</v>
      </c>
      <c r="E80" s="4" t="str">
        <f>MID(X80,2,3)</f>
        <v>H9K</v>
      </c>
      <c r="G80" s="17" t="s">
        <v>10234</v>
      </c>
      <c r="H80" s="17" t="s">
        <v>11796</v>
      </c>
      <c r="I80" s="17" t="s">
        <v>10251</v>
      </c>
      <c r="J80" s="17" t="s">
        <v>10279</v>
      </c>
      <c r="K80" s="17" t="s">
        <v>27</v>
      </c>
      <c r="L80" s="17" t="s">
        <v>10438</v>
      </c>
      <c r="M80" s="17" t="s">
        <v>807</v>
      </c>
      <c r="N80" s="17" t="s">
        <v>17</v>
      </c>
      <c r="O80" s="18">
        <v>75000</v>
      </c>
      <c r="P80" s="18">
        <v>70822.086927818804</v>
      </c>
      <c r="Q80" s="16">
        <v>46449</v>
      </c>
      <c r="R80" s="17"/>
      <c r="S80" s="17"/>
      <c r="T80" s="17"/>
      <c r="U80" s="17" t="s">
        <v>10269</v>
      </c>
      <c r="V80" s="17"/>
      <c r="W80" s="17" t="s">
        <v>11797</v>
      </c>
      <c r="X80" s="17" t="s">
        <v>10440</v>
      </c>
      <c r="Y80" s="18">
        <v>0</v>
      </c>
      <c r="Z80" s="17" t="s">
        <v>11798</v>
      </c>
      <c r="AA80" s="18">
        <v>73609.640657084194</v>
      </c>
      <c r="AB80" s="17" t="s">
        <v>10245</v>
      </c>
      <c r="AC80" s="17" t="s">
        <v>11799</v>
      </c>
      <c r="AD80" s="17"/>
      <c r="AE80" s="18">
        <v>4177.9130721812098</v>
      </c>
      <c r="AF80" s="31" t="str">
        <f>_xlfn.XLOOKUP(A80,Macmahon!B:B,Macmahon!AE:AE,"",0)</f>
        <v/>
      </c>
      <c r="AG80" s="28" t="str">
        <f>_xlfn.XLOOKUP(A80,Macmahon!B:B,Macmahon!AJ:AJ,"",0)</f>
        <v/>
      </c>
      <c r="AH80" s="28" t="str">
        <f>_xlfn.XLOOKUP(A80,Macmahon!B:B,Macmahon!AK:AK,"",0)</f>
        <v/>
      </c>
      <c r="AI80" s="28">
        <f t="shared" si="13"/>
        <v>0</v>
      </c>
      <c r="AJ80" s="40" t="str">
        <f>E80&amp;C80&amp;B80</f>
        <v>H9K700000</v>
      </c>
      <c r="AK80" s="40" t="str">
        <f>IFERROR(_xlfn.XLOOKUP(AJ80,CrossRef!$A:$A,CrossRef!$J:$J,"Not Found"),"-")</f>
        <v>Not Found</v>
      </c>
      <c r="AL80" s="40" t="str">
        <f>IFERROR(_xlfn.XLOOKUP(AJ80,CrossRef!$A:$A,CrossRef!$K:$K,"Not Found"),"-")</f>
        <v>Not Found</v>
      </c>
      <c r="AM80" s="40" t="str">
        <f>IFERROR(_xlfn.XLOOKUP(AJ80,CrossRef!$A:$A,CrossRef!$L:$L,"Not Found"),"-")</f>
        <v>Not Found</v>
      </c>
    </row>
    <row r="81" spans="1:39" x14ac:dyDescent="0.3">
      <c r="A81" s="4" t="str">
        <f>D81&amp;C81&amp;B81</f>
        <v>TD6327100000</v>
      </c>
      <c r="B81" s="4" t="str">
        <f>LEFT(N81,FIND(" ",N81)-1)</f>
        <v>00</v>
      </c>
      <c r="C81" s="4" t="str">
        <f>LEFT(M81,4)</f>
        <v>1000</v>
      </c>
      <c r="D81" s="4" t="str">
        <f>LEFT(L81,FIND(" ",L81)-1)</f>
        <v>TD6327</v>
      </c>
      <c r="E81" s="4" t="str">
        <f>MID(X81,2,3)</f>
        <v>SSP</v>
      </c>
      <c r="G81" s="17" t="s">
        <v>10234</v>
      </c>
      <c r="H81" s="17" t="s">
        <v>10235</v>
      </c>
      <c r="I81" s="17" t="s">
        <v>10257</v>
      </c>
      <c r="J81" s="17" t="s">
        <v>10258</v>
      </c>
      <c r="K81" s="17" t="s">
        <v>183</v>
      </c>
      <c r="L81" s="17" t="s">
        <v>10611</v>
      </c>
      <c r="M81" s="17" t="s">
        <v>16</v>
      </c>
      <c r="N81" s="17" t="s">
        <v>17</v>
      </c>
      <c r="O81" s="18">
        <v>26000</v>
      </c>
      <c r="P81" s="18">
        <v>22799.837641279901</v>
      </c>
      <c r="Q81" s="16">
        <v>46179</v>
      </c>
      <c r="R81" s="17" t="s">
        <v>10260</v>
      </c>
      <c r="S81" s="17" t="s">
        <v>10261</v>
      </c>
      <c r="T81" s="17" t="s">
        <v>10262</v>
      </c>
      <c r="U81" s="17" t="s">
        <v>10269</v>
      </c>
      <c r="V81" s="17"/>
      <c r="W81" s="17" t="s">
        <v>10612</v>
      </c>
      <c r="X81" s="17" t="s">
        <v>10613</v>
      </c>
      <c r="Y81" s="18">
        <v>641496.86</v>
      </c>
      <c r="Z81" s="17" t="s">
        <v>10244</v>
      </c>
      <c r="AA81" s="18">
        <v>46324.537987679701</v>
      </c>
      <c r="AB81" s="17" t="s">
        <v>10245</v>
      </c>
      <c r="AC81" s="17" t="s">
        <v>10246</v>
      </c>
      <c r="AD81" s="17" t="s">
        <v>10272</v>
      </c>
      <c r="AE81" s="18">
        <v>3200.1623587200602</v>
      </c>
      <c r="AF81" s="31">
        <f>_xlfn.XLOOKUP(A81,Macmahon!B:B,Macmahon!AE:AE,"",0)</f>
        <v>44785</v>
      </c>
      <c r="AG81" s="28">
        <f>_xlfn.XLOOKUP(A81,Macmahon!B:B,Macmahon!AJ:AJ,"",0)</f>
        <v>46181.753415740743</v>
      </c>
      <c r="AH81" s="28">
        <f>_xlfn.XLOOKUP(A81,Macmahon!B:B,Macmahon!AK:AK,"",0)</f>
        <v>46179</v>
      </c>
      <c r="AI81" s="28">
        <f t="shared" si="13"/>
        <v>46179</v>
      </c>
      <c r="AJ81" s="40" t="str">
        <f>E81&amp;C81&amp;B81</f>
        <v>SSP100000</v>
      </c>
      <c r="AK81" s="40" t="str">
        <f>IFERROR(_xlfn.XLOOKUP(AJ81,CrossRef!$A:$A,CrossRef!$J:$J,"Not Found"),"-")</f>
        <v>TKHL174-ENGI</v>
      </c>
      <c r="AL81" s="40">
        <f>IFERROR(_xlfn.XLOOKUP(AJ81,CrossRef!$A:$A,CrossRef!$K:$K,"Not Found"),"-")</f>
        <v>0</v>
      </c>
      <c r="AM81" s="40" t="str">
        <f>IFERROR(_xlfn.XLOOKUP(AJ81,CrossRef!$A:$A,CrossRef!$L:$L,"Not Found"),"-")</f>
        <v>22000H ENGINE CHANGE</v>
      </c>
    </row>
    <row r="82" spans="1:39" x14ac:dyDescent="0.3">
      <c r="A82" s="4" t="str">
        <f>D82&amp;C82&amp;B82</f>
        <v>TD6344100000</v>
      </c>
      <c r="B82" s="4" t="str">
        <f>LEFT(N82,FIND(" ",N82)-1)</f>
        <v>00</v>
      </c>
      <c r="C82" s="4" t="str">
        <f>LEFT(M82,4)</f>
        <v>1000</v>
      </c>
      <c r="D82" s="4" t="str">
        <f>LEFT(L82,FIND(" ",L82)-1)</f>
        <v>TD6344</v>
      </c>
      <c r="E82" s="4" t="str">
        <f>MID(X82,2,3)</f>
        <v>SSP</v>
      </c>
      <c r="G82" s="14" t="s">
        <v>10234</v>
      </c>
      <c r="H82" s="14" t="s">
        <v>10235</v>
      </c>
      <c r="I82" s="14" t="s">
        <v>10257</v>
      </c>
      <c r="J82" s="14" t="s">
        <v>10258</v>
      </c>
      <c r="K82" s="14" t="s">
        <v>183</v>
      </c>
      <c r="L82" s="14" t="s">
        <v>10614</v>
      </c>
      <c r="M82" s="14" t="s">
        <v>16</v>
      </c>
      <c r="N82" s="14" t="s">
        <v>17</v>
      </c>
      <c r="O82" s="15">
        <v>26000</v>
      </c>
      <c r="P82" s="15">
        <v>2287.4012495720999</v>
      </c>
      <c r="Q82" s="20">
        <v>48410.625868055555</v>
      </c>
      <c r="R82" s="14" t="s">
        <v>10260</v>
      </c>
      <c r="S82" s="14" t="s">
        <v>10261</v>
      </c>
      <c r="T82" s="14" t="s">
        <v>10262</v>
      </c>
      <c r="U82" s="14" t="s">
        <v>10248</v>
      </c>
      <c r="V82" s="14"/>
      <c r="W82" s="14"/>
      <c r="X82" s="14" t="s">
        <v>10615</v>
      </c>
      <c r="Y82" s="15">
        <v>641496.86</v>
      </c>
      <c r="Z82" s="14" t="s">
        <v>10244</v>
      </c>
      <c r="AA82" s="15">
        <v>70744.2682926829</v>
      </c>
      <c r="AB82" s="14" t="s">
        <v>10245</v>
      </c>
      <c r="AC82" s="14" t="s">
        <v>10246</v>
      </c>
      <c r="AD82" s="14" t="s">
        <v>10272</v>
      </c>
      <c r="AE82" s="15">
        <v>23712.5987504279</v>
      </c>
      <c r="AF82" s="31">
        <f>_xlfn.XLOOKUP(A82,Macmahon!B:B,Macmahon!AE:AE,"",0)</f>
        <v>46075</v>
      </c>
      <c r="AG82" s="28">
        <f>_xlfn.XLOOKUP(A82,Macmahon!B:B,Macmahon!AJ:AJ,"",0)</f>
        <v>46896.369728900463</v>
      </c>
      <c r="AH82" s="28">
        <f>_xlfn.XLOOKUP(A82,Macmahon!B:B,Macmahon!AK:AK,"",0)</f>
        <v>46777</v>
      </c>
      <c r="AI82" s="28">
        <f t="shared" si="13"/>
        <v>46777</v>
      </c>
      <c r="AJ82" s="40" t="str">
        <f>E82&amp;C82&amp;B82</f>
        <v>SSP100000</v>
      </c>
      <c r="AK82" s="40" t="str">
        <f>IFERROR(_xlfn.XLOOKUP(AJ82,CrossRef!$A:$A,CrossRef!$J:$J,"Not Found"),"-")</f>
        <v>TKHL174-ENGI</v>
      </c>
      <c r="AL82" s="40">
        <f>IFERROR(_xlfn.XLOOKUP(AJ82,CrossRef!$A:$A,CrossRef!$K:$K,"Not Found"),"-")</f>
        <v>0</v>
      </c>
      <c r="AM82" s="40" t="str">
        <f>IFERROR(_xlfn.XLOOKUP(AJ82,CrossRef!$A:$A,CrossRef!$L:$L,"Not Found"),"-")</f>
        <v>22000H ENGINE CHANGE</v>
      </c>
    </row>
    <row r="83" spans="1:39" x14ac:dyDescent="0.3">
      <c r="A83" s="4" t="str">
        <f>D83&amp;C83&amp;B83</f>
        <v>TD6341100000</v>
      </c>
      <c r="B83" s="4" t="str">
        <f>LEFT(N83,FIND(" ",N83)-1)</f>
        <v>00</v>
      </c>
      <c r="C83" s="4" t="str">
        <f>LEFT(M83,4)</f>
        <v>1000</v>
      </c>
      <c r="D83" s="4" t="str">
        <f>LEFT(L83,FIND(" ",L83)-1)</f>
        <v>TD6341</v>
      </c>
      <c r="E83" s="4" t="str">
        <f>MID(X83,2,3)</f>
        <v>SSP</v>
      </c>
      <c r="G83" s="17" t="s">
        <v>10234</v>
      </c>
      <c r="H83" s="17" t="s">
        <v>10235</v>
      </c>
      <c r="I83" s="17" t="s">
        <v>10257</v>
      </c>
      <c r="J83" s="17" t="s">
        <v>10258</v>
      </c>
      <c r="K83" s="17" t="s">
        <v>183</v>
      </c>
      <c r="L83" s="17" t="s">
        <v>10604</v>
      </c>
      <c r="M83" s="17" t="s">
        <v>16</v>
      </c>
      <c r="N83" s="17" t="s">
        <v>17</v>
      </c>
      <c r="O83" s="18">
        <v>26000</v>
      </c>
      <c r="P83" s="18">
        <v>3193.7090774548101</v>
      </c>
      <c r="Q83" s="16">
        <v>47522</v>
      </c>
      <c r="R83" s="17" t="s">
        <v>10260</v>
      </c>
      <c r="S83" s="17" t="s">
        <v>10261</v>
      </c>
      <c r="T83" s="17" t="s">
        <v>10262</v>
      </c>
      <c r="U83" s="17" t="s">
        <v>10248</v>
      </c>
      <c r="V83" s="17"/>
      <c r="W83" s="17" t="s">
        <v>10605</v>
      </c>
      <c r="X83" s="17" t="s">
        <v>10606</v>
      </c>
      <c r="Y83" s="18">
        <v>641496.86</v>
      </c>
      <c r="Z83" s="17" t="s">
        <v>10244</v>
      </c>
      <c r="AA83" s="18">
        <v>63365.118104038302</v>
      </c>
      <c r="AB83" s="17" t="s">
        <v>10245</v>
      </c>
      <c r="AC83" s="17" t="s">
        <v>10246</v>
      </c>
      <c r="AD83" s="17" t="s">
        <v>10272</v>
      </c>
      <c r="AE83" s="18">
        <v>22806.290922545199</v>
      </c>
      <c r="AF83" s="31">
        <f>_xlfn.XLOOKUP(A83,Macmahon!B:B,Macmahon!AE:AE,"",0)</f>
        <v>46005</v>
      </c>
      <c r="AG83" s="28">
        <f>_xlfn.XLOOKUP(A83,Macmahon!B:B,Macmahon!AJ:AJ,"",0)</f>
        <v>46746.397029050924</v>
      </c>
      <c r="AH83" s="28">
        <f>_xlfn.XLOOKUP(A83,Macmahon!B:B,Macmahon!AK:AK,"",0)</f>
        <v>46629</v>
      </c>
      <c r="AI83" s="28">
        <f t="shared" si="13"/>
        <v>46629</v>
      </c>
      <c r="AJ83" s="40" t="str">
        <f>E83&amp;C83&amp;B83</f>
        <v>SSP100000</v>
      </c>
      <c r="AK83" s="40" t="str">
        <f>IFERROR(_xlfn.XLOOKUP(AJ83,CrossRef!$A:$A,CrossRef!$J:$J,"Not Found"),"-")</f>
        <v>TKHL174-ENGI</v>
      </c>
      <c r="AL83" s="40">
        <f>IFERROR(_xlfn.XLOOKUP(AJ83,CrossRef!$A:$A,CrossRef!$K:$K,"Not Found"),"-")</f>
        <v>0</v>
      </c>
      <c r="AM83" s="40" t="str">
        <f>IFERROR(_xlfn.XLOOKUP(AJ83,CrossRef!$A:$A,CrossRef!$L:$L,"Not Found"),"-")</f>
        <v>22000H ENGINE CHANGE</v>
      </c>
    </row>
    <row r="84" spans="1:39" x14ac:dyDescent="0.3">
      <c r="A84" s="4" t="str">
        <f>D84&amp;C84&amp;B84</f>
        <v>QTW07100000</v>
      </c>
      <c r="B84" s="4" t="str">
        <f>LEFT(N84,FIND(" ",N84)-1)</f>
        <v>00</v>
      </c>
      <c r="C84" s="4" t="str">
        <f>LEFT(M84,4)</f>
        <v>1000</v>
      </c>
      <c r="D84" s="4" t="str">
        <f>LEFT(L84,FIND(" ",L84)-1)</f>
        <v>QTW07</v>
      </c>
      <c r="E84" s="4" t="str">
        <f>MID(X84,2,3)</f>
        <v>MSY</v>
      </c>
      <c r="G84" s="14" t="s">
        <v>10234</v>
      </c>
      <c r="H84" s="14" t="s">
        <v>10235</v>
      </c>
      <c r="I84" s="14" t="s">
        <v>10236</v>
      </c>
      <c r="J84" s="14" t="s">
        <v>10429</v>
      </c>
      <c r="K84" s="14" t="s">
        <v>10430</v>
      </c>
      <c r="L84" s="14" t="s">
        <v>10431</v>
      </c>
      <c r="M84" s="14" t="s">
        <v>16</v>
      </c>
      <c r="N84" s="14" t="s">
        <v>17</v>
      </c>
      <c r="O84" s="15">
        <v>22000</v>
      </c>
      <c r="P84" s="15">
        <v>6128.3651830936697</v>
      </c>
      <c r="Q84" s="16">
        <v>47817</v>
      </c>
      <c r="R84" s="14" t="s">
        <v>10285</v>
      </c>
      <c r="S84" s="14" t="s">
        <v>10261</v>
      </c>
      <c r="T84" s="14" t="s">
        <v>10285</v>
      </c>
      <c r="U84" s="14" t="s">
        <v>10248</v>
      </c>
      <c r="V84" s="14"/>
      <c r="W84" s="14" t="s">
        <v>10432</v>
      </c>
      <c r="X84" s="14" t="s">
        <v>10433</v>
      </c>
      <c r="Y84" s="15">
        <v>355268.45</v>
      </c>
      <c r="Z84" s="14" t="s">
        <v>10244</v>
      </c>
      <c r="AA84" s="15">
        <v>67863.770020533906</v>
      </c>
      <c r="AB84" s="14" t="s">
        <v>10245</v>
      </c>
      <c r="AC84" s="14" t="s">
        <v>10246</v>
      </c>
      <c r="AD84" s="14" t="s">
        <v>10272</v>
      </c>
      <c r="AE84" s="15">
        <v>15871.6348169063</v>
      </c>
      <c r="AF84" s="31">
        <f>_xlfn.XLOOKUP(A84,Macmahon!B:B,Macmahon!AE:AE,"",0)</f>
        <v>45539</v>
      </c>
      <c r="AG84" s="28">
        <f>_xlfn.XLOOKUP(A84,Macmahon!B:B,Macmahon!AJ:AJ,"",0)</f>
        <v>47996.941638622688</v>
      </c>
      <c r="AH84" s="28">
        <f>_xlfn.XLOOKUP(A84,Macmahon!B:B,Macmahon!AK:AK,"",0)</f>
        <v>0</v>
      </c>
      <c r="AI84" s="28">
        <f t="shared" si="13"/>
        <v>47996.941638622688</v>
      </c>
      <c r="AJ84" s="40" t="str">
        <f>E84&amp;C84&amp;B84</f>
        <v>MSY100000</v>
      </c>
      <c r="AK84" s="40" t="str">
        <f>IFERROR(_xlfn.XLOOKUP(AJ84,CrossRef!$A:$A,CrossRef!$J:$J,"Not Found"),"-")</f>
        <v>TKWC034-ENGI</v>
      </c>
      <c r="AL84" s="40">
        <f>IFERROR(_xlfn.XLOOKUP(AJ84,CrossRef!$A:$A,CrossRef!$K:$K,"Not Found"),"-")</f>
        <v>0</v>
      </c>
      <c r="AM84" s="40" t="str">
        <f>IFERROR(_xlfn.XLOOKUP(AJ84,CrossRef!$A:$A,CrossRef!$L:$L,"Not Found"),"-")</f>
        <v>22000H ENGINE CHANGE</v>
      </c>
    </row>
    <row r="85" spans="1:39" x14ac:dyDescent="0.3">
      <c r="A85" s="4" t="str">
        <f>D85&amp;C85&amp;B85</f>
        <v>TD6674100000</v>
      </c>
      <c r="B85" s="4" t="str">
        <f>LEFT(N85,FIND(" ",N85)-1)</f>
        <v>00</v>
      </c>
      <c r="C85" s="4" t="str">
        <f>LEFT(M85,4)</f>
        <v>1000</v>
      </c>
      <c r="D85" s="4" t="str">
        <f>LEFT(L85,FIND(" ",L85)-1)</f>
        <v>TD6674</v>
      </c>
      <c r="E85" s="4" t="str">
        <f>MID(X85,2,3)</f>
        <v>ZSP</v>
      </c>
      <c r="G85" s="17" t="s">
        <v>10234</v>
      </c>
      <c r="H85" s="17" t="s">
        <v>10235</v>
      </c>
      <c r="I85" s="17" t="s">
        <v>10251</v>
      </c>
      <c r="J85" s="17" t="s">
        <v>10252</v>
      </c>
      <c r="K85" s="17" t="s">
        <v>193</v>
      </c>
      <c r="L85" s="17" t="s">
        <v>10423</v>
      </c>
      <c r="M85" s="17" t="s">
        <v>16</v>
      </c>
      <c r="N85" s="17" t="s">
        <v>17</v>
      </c>
      <c r="O85" s="18">
        <v>20000</v>
      </c>
      <c r="P85" s="18">
        <v>15892.694114571501</v>
      </c>
      <c r="Q85" s="16">
        <v>46517</v>
      </c>
      <c r="R85" s="17" t="s">
        <v>10285</v>
      </c>
      <c r="S85" s="17" t="s">
        <v>10286</v>
      </c>
      <c r="T85" s="17" t="s">
        <v>10285</v>
      </c>
      <c r="U85" s="17" t="s">
        <v>10248</v>
      </c>
      <c r="V85" s="17"/>
      <c r="W85" s="17" t="s">
        <v>10424</v>
      </c>
      <c r="X85" s="17" t="s">
        <v>10425</v>
      </c>
      <c r="Y85" s="18">
        <v>355268.45</v>
      </c>
      <c r="Z85" s="17" t="s">
        <v>10244</v>
      </c>
      <c r="AA85" s="18">
        <v>19239.274811772801</v>
      </c>
      <c r="AB85" s="17" t="s">
        <v>10245</v>
      </c>
      <c r="AC85" s="17" t="s">
        <v>10246</v>
      </c>
      <c r="AD85" s="17" t="s">
        <v>10272</v>
      </c>
      <c r="AE85" s="18">
        <v>4107.3058854285</v>
      </c>
      <c r="AF85" s="31">
        <f>_xlfn.XLOOKUP(A85,Macmahon!B:B,Macmahon!AE:AE,"",0)</f>
        <v>0</v>
      </c>
      <c r="AG85" s="28">
        <f>_xlfn.XLOOKUP(A85,Macmahon!B:B,Macmahon!AJ:AJ,"",0)</f>
        <v>46463.76735559028</v>
      </c>
      <c r="AH85" s="28">
        <f>_xlfn.XLOOKUP(A85,Macmahon!B:B,Macmahon!AK:AK,"",0)</f>
        <v>0</v>
      </c>
      <c r="AI85" s="28">
        <f t="shared" si="13"/>
        <v>46463.76735559028</v>
      </c>
      <c r="AJ85" s="40" t="str">
        <f>E85&amp;C85&amp;B85</f>
        <v>ZSP100000</v>
      </c>
      <c r="AK85" s="40" t="str">
        <f>IFERROR(_xlfn.XLOOKUP(AJ85,CrossRef!$A:$A,CrossRef!$J:$J,"Not Found"),"-")</f>
        <v>TKHL217-ENGI</v>
      </c>
      <c r="AL85" s="40">
        <f>IFERROR(_xlfn.XLOOKUP(AJ85,CrossRef!$A:$A,CrossRef!$K:$K,"Not Found"),"-")</f>
        <v>0</v>
      </c>
      <c r="AM85" s="40" t="str">
        <f>IFERROR(_xlfn.XLOOKUP(AJ85,CrossRef!$A:$A,CrossRef!$L:$L,"Not Found"),"-")</f>
        <v>20000H ENGINE CHANGE</v>
      </c>
    </row>
    <row r="86" spans="1:39" x14ac:dyDescent="0.3">
      <c r="A86" s="4" t="str">
        <f>D86&amp;C86&amp;B86</f>
        <v>TD6677100000</v>
      </c>
      <c r="B86" s="4" t="str">
        <f>LEFT(N86,FIND(" ",N86)-1)</f>
        <v>00</v>
      </c>
      <c r="C86" s="4" t="str">
        <f>LEFT(M86,4)</f>
        <v>1000</v>
      </c>
      <c r="D86" s="4" t="str">
        <f>LEFT(L86,FIND(" ",L86)-1)</f>
        <v>TD6677</v>
      </c>
      <c r="E86" s="4" t="str">
        <f>MID(X86,2,3)</f>
        <v>ZSP</v>
      </c>
      <c r="G86" s="14" t="s">
        <v>10234</v>
      </c>
      <c r="H86" s="14" t="s">
        <v>10235</v>
      </c>
      <c r="I86" s="14" t="s">
        <v>10251</v>
      </c>
      <c r="J86" s="14" t="s">
        <v>10252</v>
      </c>
      <c r="K86" s="14" t="s">
        <v>193</v>
      </c>
      <c r="L86" s="14" t="s">
        <v>10426</v>
      </c>
      <c r="M86" s="14" t="s">
        <v>16</v>
      </c>
      <c r="N86" s="14" t="s">
        <v>17</v>
      </c>
      <c r="O86" s="15">
        <v>20000</v>
      </c>
      <c r="P86" s="15">
        <v>16213.617112518101</v>
      </c>
      <c r="Q86" s="16">
        <v>46526</v>
      </c>
      <c r="R86" s="14" t="s">
        <v>10285</v>
      </c>
      <c r="S86" s="14" t="s">
        <v>10286</v>
      </c>
      <c r="T86" s="14" t="s">
        <v>10285</v>
      </c>
      <c r="U86" s="14" t="s">
        <v>10248</v>
      </c>
      <c r="V86" s="14"/>
      <c r="W86" s="14" t="s">
        <v>10427</v>
      </c>
      <c r="X86" s="14" t="s">
        <v>10428</v>
      </c>
      <c r="Y86" s="15">
        <v>355268.45</v>
      </c>
      <c r="Z86" s="14" t="s">
        <v>10244</v>
      </c>
      <c r="AA86" s="15">
        <v>19671.080766598301</v>
      </c>
      <c r="AB86" s="14" t="s">
        <v>10245</v>
      </c>
      <c r="AC86" s="14" t="s">
        <v>10246</v>
      </c>
      <c r="AD86" s="14" t="s">
        <v>10272</v>
      </c>
      <c r="AE86" s="15">
        <v>3786.3828874818701</v>
      </c>
      <c r="AF86" s="31">
        <f>_xlfn.XLOOKUP(A86,Macmahon!B:B,Macmahon!AE:AE,"",0)</f>
        <v>0</v>
      </c>
      <c r="AG86" s="28">
        <f>_xlfn.XLOOKUP(A86,Macmahon!B:B,Macmahon!AJ:AJ,"",0)</f>
        <v>46448.32920925926</v>
      </c>
      <c r="AH86" s="28">
        <f>_xlfn.XLOOKUP(A86,Macmahon!B:B,Macmahon!AK:AK,"",0)</f>
        <v>0</v>
      </c>
      <c r="AI86" s="28">
        <f t="shared" si="13"/>
        <v>46448.32920925926</v>
      </c>
      <c r="AJ86" s="40" t="str">
        <f>E86&amp;C86&amp;B86</f>
        <v>ZSP100000</v>
      </c>
      <c r="AK86" s="40" t="str">
        <f>IFERROR(_xlfn.XLOOKUP(AJ86,CrossRef!$A:$A,CrossRef!$J:$J,"Not Found"),"-")</f>
        <v>TKHL217-ENGI</v>
      </c>
      <c r="AL86" s="40">
        <f>IFERROR(_xlfn.XLOOKUP(AJ86,CrossRef!$A:$A,CrossRef!$K:$K,"Not Found"),"-")</f>
        <v>0</v>
      </c>
      <c r="AM86" s="40" t="str">
        <f>IFERROR(_xlfn.XLOOKUP(AJ86,CrossRef!$A:$A,CrossRef!$L:$L,"Not Found"),"-")</f>
        <v>20000H ENGINE CHANGE</v>
      </c>
    </row>
    <row r="87" spans="1:39" x14ac:dyDescent="0.3">
      <c r="A87" s="4" t="str">
        <f>D87&amp;C87&amp;B87</f>
        <v>TD6740100000</v>
      </c>
      <c r="B87" s="4" t="str">
        <f>LEFT(N87,FIND(" ",N87)-1)</f>
        <v>00</v>
      </c>
      <c r="C87" s="4" t="str">
        <f>LEFT(M87,4)</f>
        <v>1000</v>
      </c>
      <c r="D87" s="4" t="str">
        <f>LEFT(L87,FIND(" ",L87)-1)</f>
        <v>TD6740</v>
      </c>
      <c r="E87" s="4" t="str">
        <f>MID(X87,2,3)</f>
        <v>ZSP</v>
      </c>
      <c r="G87" s="17" t="s">
        <v>10234</v>
      </c>
      <c r="H87" s="17" t="s">
        <v>10235</v>
      </c>
      <c r="I87" s="17" t="s">
        <v>10251</v>
      </c>
      <c r="J87" s="17" t="s">
        <v>10252</v>
      </c>
      <c r="K87" s="17" t="s">
        <v>193</v>
      </c>
      <c r="L87" s="17" t="s">
        <v>10382</v>
      </c>
      <c r="M87" s="17" t="s">
        <v>16</v>
      </c>
      <c r="N87" s="17" t="s">
        <v>17</v>
      </c>
      <c r="O87" s="18">
        <v>20000</v>
      </c>
      <c r="P87" s="18">
        <v>8416.2286608868199</v>
      </c>
      <c r="Q87" s="16">
        <v>46867</v>
      </c>
      <c r="R87" s="17" t="s">
        <v>10285</v>
      </c>
      <c r="S87" s="17" t="s">
        <v>10286</v>
      </c>
      <c r="T87" s="17" t="s">
        <v>10285</v>
      </c>
      <c r="U87" s="17" t="s">
        <v>10248</v>
      </c>
      <c r="V87" s="17"/>
      <c r="W87" s="17" t="s">
        <v>10383</v>
      </c>
      <c r="X87" s="17" t="s">
        <v>10384</v>
      </c>
      <c r="Y87" s="18">
        <v>355268.45</v>
      </c>
      <c r="Z87" s="17" t="s">
        <v>10244</v>
      </c>
      <c r="AA87" s="18">
        <v>16993.967830253299</v>
      </c>
      <c r="AB87" s="17" t="s">
        <v>10245</v>
      </c>
      <c r="AC87" s="17" t="s">
        <v>10246</v>
      </c>
      <c r="AD87" s="17" t="s">
        <v>10272</v>
      </c>
      <c r="AE87" s="18">
        <v>11583.7713391132</v>
      </c>
      <c r="AF87" s="31">
        <f>_xlfn.XLOOKUP(A87,Macmahon!B:B,Macmahon!AE:AE,"",0)</f>
        <v>0</v>
      </c>
      <c r="AG87" s="28">
        <f>_xlfn.XLOOKUP(A87,Macmahon!B:B,Macmahon!AJ:AJ,"",0)</f>
        <v>46332.776997835645</v>
      </c>
      <c r="AH87" s="28">
        <f>_xlfn.XLOOKUP(A87,Macmahon!B:B,Macmahon!AK:AK,"",0)</f>
        <v>46345</v>
      </c>
      <c r="AI87" s="28">
        <f t="shared" si="13"/>
        <v>46332.776997835645</v>
      </c>
      <c r="AJ87" s="40" t="str">
        <f>E87&amp;C87&amp;B87</f>
        <v>ZSP100000</v>
      </c>
      <c r="AK87" s="40" t="str">
        <f>IFERROR(_xlfn.XLOOKUP(AJ87,CrossRef!$A:$A,CrossRef!$J:$J,"Not Found"),"-")</f>
        <v>TKHL217-ENGI</v>
      </c>
      <c r="AL87" s="40">
        <f>IFERROR(_xlfn.XLOOKUP(AJ87,CrossRef!$A:$A,CrossRef!$K:$K,"Not Found"),"-")</f>
        <v>0</v>
      </c>
      <c r="AM87" s="40" t="str">
        <f>IFERROR(_xlfn.XLOOKUP(AJ87,CrossRef!$A:$A,CrossRef!$L:$L,"Not Found"),"-")</f>
        <v>20000H ENGINE CHANGE</v>
      </c>
    </row>
    <row r="88" spans="1:39" x14ac:dyDescent="0.3">
      <c r="A88" s="4" t="str">
        <f>D88&amp;C88&amp;B88</f>
        <v>TD6733100000</v>
      </c>
      <c r="B88" s="4" t="str">
        <f>LEFT(N88,FIND(" ",N88)-1)</f>
        <v>00</v>
      </c>
      <c r="C88" s="4" t="str">
        <f>LEFT(M88,4)</f>
        <v>1000</v>
      </c>
      <c r="D88" s="4" t="str">
        <f>LEFT(L88,FIND(" ",L88)-1)</f>
        <v>TD6733</v>
      </c>
      <c r="E88" s="4" t="str">
        <f>MID(X88,2,3)</f>
        <v>ZSP</v>
      </c>
      <c r="G88" s="14" t="s">
        <v>10234</v>
      </c>
      <c r="H88" s="14" t="s">
        <v>10235</v>
      </c>
      <c r="I88" s="14" t="s">
        <v>10251</v>
      </c>
      <c r="J88" s="14" t="s">
        <v>10252</v>
      </c>
      <c r="K88" s="14" t="s">
        <v>193</v>
      </c>
      <c r="L88" s="14" t="s">
        <v>10385</v>
      </c>
      <c r="M88" s="14" t="s">
        <v>16</v>
      </c>
      <c r="N88" s="14" t="s">
        <v>17</v>
      </c>
      <c r="O88" s="15">
        <v>20000</v>
      </c>
      <c r="P88" s="15">
        <v>9162.2669907977706</v>
      </c>
      <c r="Q88" s="16">
        <v>46853</v>
      </c>
      <c r="R88" s="14" t="s">
        <v>10285</v>
      </c>
      <c r="S88" s="14" t="s">
        <v>10286</v>
      </c>
      <c r="T88" s="14" t="s">
        <v>10285</v>
      </c>
      <c r="U88" s="14" t="s">
        <v>10248</v>
      </c>
      <c r="V88" s="14"/>
      <c r="W88" s="14" t="s">
        <v>10386</v>
      </c>
      <c r="X88" s="14" t="s">
        <v>10387</v>
      </c>
      <c r="Y88" s="15">
        <v>355268.45</v>
      </c>
      <c r="Z88" s="14" t="s">
        <v>10244</v>
      </c>
      <c r="AA88" s="15">
        <v>17546.823408624201</v>
      </c>
      <c r="AB88" s="14" t="s">
        <v>10245</v>
      </c>
      <c r="AC88" s="14" t="s">
        <v>10246</v>
      </c>
      <c r="AD88" s="14" t="s">
        <v>10272</v>
      </c>
      <c r="AE88" s="15">
        <v>10837.7330092022</v>
      </c>
      <c r="AF88" s="31">
        <f>_xlfn.XLOOKUP(A88,Macmahon!B:B,Macmahon!AE:AE,"",0)</f>
        <v>0</v>
      </c>
      <c r="AG88" s="28">
        <f>_xlfn.XLOOKUP(A88,Macmahon!B:B,Macmahon!AJ:AJ,"",0)</f>
        <v>46296.085106365739</v>
      </c>
      <c r="AH88" s="28">
        <f>_xlfn.XLOOKUP(A88,Macmahon!B:B,Macmahon!AK:AK,"",0)</f>
        <v>46306</v>
      </c>
      <c r="AI88" s="28">
        <f t="shared" si="13"/>
        <v>46296.085106365739</v>
      </c>
      <c r="AJ88" s="40" t="str">
        <f>E88&amp;C88&amp;B88</f>
        <v>ZSP100000</v>
      </c>
      <c r="AK88" s="40" t="str">
        <f>IFERROR(_xlfn.XLOOKUP(AJ88,CrossRef!$A:$A,CrossRef!$J:$J,"Not Found"),"-")</f>
        <v>TKHL217-ENGI</v>
      </c>
      <c r="AL88" s="40">
        <f>IFERROR(_xlfn.XLOOKUP(AJ88,CrossRef!$A:$A,CrossRef!$K:$K,"Not Found"),"-")</f>
        <v>0</v>
      </c>
      <c r="AM88" s="40" t="str">
        <f>IFERROR(_xlfn.XLOOKUP(AJ88,CrossRef!$A:$A,CrossRef!$L:$L,"Not Found"),"-")</f>
        <v>20000H ENGINE CHANGE</v>
      </c>
    </row>
    <row r="89" spans="1:39" x14ac:dyDescent="0.3">
      <c r="A89" s="4" t="str">
        <f>D89&amp;C89&amp;B89</f>
        <v>TD6737100000</v>
      </c>
      <c r="B89" s="4" t="str">
        <f>LEFT(N89,FIND(" ",N89)-1)</f>
        <v>00</v>
      </c>
      <c r="C89" s="4" t="str">
        <f>LEFT(M89,4)</f>
        <v>1000</v>
      </c>
      <c r="D89" s="4" t="str">
        <f>LEFT(L89,FIND(" ",L89)-1)</f>
        <v>TD6737</v>
      </c>
      <c r="E89" s="4" t="str">
        <f>MID(X89,2,3)</f>
        <v>ZSP</v>
      </c>
      <c r="G89" s="17" t="s">
        <v>10234</v>
      </c>
      <c r="H89" s="17" t="s">
        <v>10235</v>
      </c>
      <c r="I89" s="17" t="s">
        <v>10251</v>
      </c>
      <c r="J89" s="17" t="s">
        <v>10252</v>
      </c>
      <c r="K89" s="17" t="s">
        <v>193</v>
      </c>
      <c r="L89" s="17" t="s">
        <v>10420</v>
      </c>
      <c r="M89" s="17" t="s">
        <v>16</v>
      </c>
      <c r="N89" s="17" t="s">
        <v>17</v>
      </c>
      <c r="O89" s="18">
        <v>20000</v>
      </c>
      <c r="P89" s="18">
        <v>8147.2957382310296</v>
      </c>
      <c r="Q89" s="16">
        <v>46985</v>
      </c>
      <c r="R89" s="17" t="s">
        <v>10285</v>
      </c>
      <c r="S89" s="17" t="s">
        <v>10286</v>
      </c>
      <c r="T89" s="17" t="s">
        <v>10285</v>
      </c>
      <c r="U89" s="17" t="s">
        <v>10248</v>
      </c>
      <c r="V89" s="17"/>
      <c r="W89" s="17" t="s">
        <v>10421</v>
      </c>
      <c r="X89" s="17" t="s">
        <v>10422</v>
      </c>
      <c r="Y89" s="18">
        <v>355268.45</v>
      </c>
      <c r="Z89" s="17" t="s">
        <v>10244</v>
      </c>
      <c r="AA89" s="18">
        <v>18353.289527720699</v>
      </c>
      <c r="AB89" s="17" t="s">
        <v>10245</v>
      </c>
      <c r="AC89" s="17" t="s">
        <v>10246</v>
      </c>
      <c r="AD89" s="17" t="s">
        <v>10272</v>
      </c>
      <c r="AE89" s="18">
        <v>11852.704261769</v>
      </c>
      <c r="AF89" s="31">
        <f>_xlfn.XLOOKUP(A89,Macmahon!B:B,Macmahon!AE:AE,"",0)</f>
        <v>0</v>
      </c>
      <c r="AG89" s="28">
        <f>_xlfn.XLOOKUP(A89,Macmahon!B:B,Macmahon!AJ:AJ,"",0)</f>
        <v>46347.165598298612</v>
      </c>
      <c r="AH89" s="28">
        <f>_xlfn.XLOOKUP(A89,Macmahon!B:B,Macmahon!AK:AK,"",0)</f>
        <v>46362</v>
      </c>
      <c r="AI89" s="28">
        <f t="shared" si="13"/>
        <v>46347.165598298612</v>
      </c>
      <c r="AJ89" s="40" t="str">
        <f>E89&amp;C89&amp;B89</f>
        <v>ZSP100000</v>
      </c>
      <c r="AK89" s="40" t="str">
        <f>IFERROR(_xlfn.XLOOKUP(AJ89,CrossRef!$A:$A,CrossRef!$J:$J,"Not Found"),"-")</f>
        <v>TKHL217-ENGI</v>
      </c>
      <c r="AL89" s="40">
        <f>IFERROR(_xlfn.XLOOKUP(AJ89,CrossRef!$A:$A,CrossRef!$K:$K,"Not Found"),"-")</f>
        <v>0</v>
      </c>
      <c r="AM89" s="40" t="str">
        <f>IFERROR(_xlfn.XLOOKUP(AJ89,CrossRef!$A:$A,CrossRef!$L:$L,"Not Found"),"-")</f>
        <v>20000H ENGINE CHANGE</v>
      </c>
    </row>
    <row r="90" spans="1:39" x14ac:dyDescent="0.3">
      <c r="A90" s="4" t="str">
        <f>D90&amp;C90&amp;B90</f>
        <v>TD6735100000</v>
      </c>
      <c r="B90" s="4" t="str">
        <f>LEFT(N90,FIND(" ",N90)-1)</f>
        <v>00</v>
      </c>
      <c r="C90" s="4" t="str">
        <f>LEFT(M90,4)</f>
        <v>1000</v>
      </c>
      <c r="D90" s="4" t="str">
        <f>LEFT(L90,FIND(" ",L90)-1)</f>
        <v>TD6735</v>
      </c>
      <c r="E90" s="4" t="str">
        <f>MID(X90,2,3)</f>
        <v>ZSP</v>
      </c>
      <c r="G90" s="14" t="s">
        <v>10234</v>
      </c>
      <c r="H90" s="14" t="s">
        <v>10235</v>
      </c>
      <c r="I90" s="14" t="s">
        <v>10251</v>
      </c>
      <c r="J90" s="14" t="s">
        <v>10252</v>
      </c>
      <c r="K90" s="14" t="s">
        <v>193</v>
      </c>
      <c r="L90" s="14" t="s">
        <v>10414</v>
      </c>
      <c r="M90" s="14" t="s">
        <v>16</v>
      </c>
      <c r="N90" s="14" t="s">
        <v>17</v>
      </c>
      <c r="O90" s="15">
        <v>20000</v>
      </c>
      <c r="P90" s="15">
        <v>8736.1903309757799</v>
      </c>
      <c r="Q90" s="16">
        <v>46843</v>
      </c>
      <c r="R90" s="14" t="s">
        <v>10285</v>
      </c>
      <c r="S90" s="14" t="s">
        <v>10286</v>
      </c>
      <c r="T90" s="14" t="s">
        <v>10285</v>
      </c>
      <c r="U90" s="14" t="s">
        <v>10248</v>
      </c>
      <c r="V90" s="14"/>
      <c r="W90" s="14" t="s">
        <v>10415</v>
      </c>
      <c r="X90" s="14" t="s">
        <v>10416</v>
      </c>
      <c r="Y90" s="15">
        <v>355268.45</v>
      </c>
      <c r="Z90" s="14" t="s">
        <v>10244</v>
      </c>
      <c r="AA90" s="15">
        <v>16982.759069130701</v>
      </c>
      <c r="AB90" s="14" t="s">
        <v>10245</v>
      </c>
      <c r="AC90" s="14" t="s">
        <v>10246</v>
      </c>
      <c r="AD90" s="14" t="s">
        <v>10272</v>
      </c>
      <c r="AE90" s="15">
        <v>11263.8096690242</v>
      </c>
      <c r="AF90" s="31">
        <f>_xlfn.XLOOKUP(A90,Macmahon!B:B,Macmahon!AE:AE,"",0)</f>
        <v>0</v>
      </c>
      <c r="AG90" s="28">
        <f>_xlfn.XLOOKUP(A90,Macmahon!B:B,Macmahon!AJ:AJ,"",0)</f>
        <v>46314.353953738428</v>
      </c>
      <c r="AH90" s="28">
        <f>_xlfn.XLOOKUP(A90,Macmahon!B:B,Macmahon!AK:AK,"",0)</f>
        <v>46330</v>
      </c>
      <c r="AI90" s="28">
        <f t="shared" si="13"/>
        <v>46314.353953738428</v>
      </c>
      <c r="AJ90" s="40" t="str">
        <f>E90&amp;C90&amp;B90</f>
        <v>ZSP100000</v>
      </c>
      <c r="AK90" s="40" t="str">
        <f>IFERROR(_xlfn.XLOOKUP(AJ90,CrossRef!$A:$A,CrossRef!$J:$J,"Not Found"),"-")</f>
        <v>TKHL217-ENGI</v>
      </c>
      <c r="AL90" s="40">
        <f>IFERROR(_xlfn.XLOOKUP(AJ90,CrossRef!$A:$A,CrossRef!$K:$K,"Not Found"),"-")</f>
        <v>0</v>
      </c>
      <c r="AM90" s="40" t="str">
        <f>IFERROR(_xlfn.XLOOKUP(AJ90,CrossRef!$A:$A,CrossRef!$L:$L,"Not Found"),"-")</f>
        <v>20000H ENGINE CHANGE</v>
      </c>
    </row>
    <row r="91" spans="1:39" x14ac:dyDescent="0.3">
      <c r="A91" s="4" t="str">
        <f>D91&amp;C91&amp;B91</f>
        <v>TD6671100000</v>
      </c>
      <c r="B91" s="4" t="str">
        <f>LEFT(N91,FIND(" ",N91)-1)</f>
        <v>00</v>
      </c>
      <c r="C91" s="4" t="str">
        <f>LEFT(M91,4)</f>
        <v>1000</v>
      </c>
      <c r="D91" s="4" t="str">
        <f>LEFT(L91,FIND(" ",L91)-1)</f>
        <v>TD6671</v>
      </c>
      <c r="E91" s="4" t="str">
        <f>MID(X91,2,3)</f>
        <v>MSY</v>
      </c>
      <c r="G91" s="17" t="s">
        <v>10234</v>
      </c>
      <c r="H91" s="17" t="s">
        <v>10235</v>
      </c>
      <c r="I91" s="17" t="s">
        <v>10251</v>
      </c>
      <c r="J91" s="17" t="s">
        <v>10252</v>
      </c>
      <c r="K91" s="17" t="s">
        <v>193</v>
      </c>
      <c r="L91" s="17" t="s">
        <v>10417</v>
      </c>
      <c r="M91" s="17" t="s">
        <v>16</v>
      </c>
      <c r="N91" s="17" t="s">
        <v>17</v>
      </c>
      <c r="O91" s="18">
        <v>20000</v>
      </c>
      <c r="P91" s="18">
        <v>12377.651335652899</v>
      </c>
      <c r="Q91" s="16">
        <v>46665</v>
      </c>
      <c r="R91" s="17" t="s">
        <v>10285</v>
      </c>
      <c r="S91" s="17" t="s">
        <v>10286</v>
      </c>
      <c r="T91" s="17" t="s">
        <v>10285</v>
      </c>
      <c r="U91" s="17" t="s">
        <v>10248</v>
      </c>
      <c r="V91" s="17"/>
      <c r="W91" s="17" t="s">
        <v>10418</v>
      </c>
      <c r="X91" s="17" t="s">
        <v>10419</v>
      </c>
      <c r="Y91" s="18">
        <v>355268.45</v>
      </c>
      <c r="Z91" s="17" t="s">
        <v>10244</v>
      </c>
      <c r="AA91" s="18">
        <v>17547.640657084201</v>
      </c>
      <c r="AB91" s="17" t="s">
        <v>10245</v>
      </c>
      <c r="AC91" s="17" t="s">
        <v>10246</v>
      </c>
      <c r="AD91" s="17" t="s">
        <v>10272</v>
      </c>
      <c r="AE91" s="18">
        <v>7622.3486643470997</v>
      </c>
      <c r="AF91" s="31">
        <f>_xlfn.XLOOKUP(A91,Macmahon!B:B,Macmahon!AE:AE,"",0)</f>
        <v>46102</v>
      </c>
      <c r="AG91" s="28">
        <f>_xlfn.XLOOKUP(A91,Macmahon!B:B,Macmahon!AJ:AJ,"",0)</f>
        <v>46702.925480787038</v>
      </c>
      <c r="AH91" s="28">
        <f>_xlfn.XLOOKUP(A91,Macmahon!B:B,Macmahon!AK:AK,"",0)</f>
        <v>0</v>
      </c>
      <c r="AI91" s="28">
        <f t="shared" si="13"/>
        <v>46702.925480787038</v>
      </c>
      <c r="AJ91" s="40" t="str">
        <f>E91&amp;C91&amp;B91</f>
        <v>MSY100000</v>
      </c>
      <c r="AK91" s="40" t="str">
        <f>IFERROR(_xlfn.XLOOKUP(AJ91,CrossRef!$A:$A,CrossRef!$J:$J,"Not Found"),"-")</f>
        <v>TKWC034-ENGI</v>
      </c>
      <c r="AL91" s="40">
        <f>IFERROR(_xlfn.XLOOKUP(AJ91,CrossRef!$A:$A,CrossRef!$K:$K,"Not Found"),"-")</f>
        <v>0</v>
      </c>
      <c r="AM91" s="40" t="str">
        <f>IFERROR(_xlfn.XLOOKUP(AJ91,CrossRef!$A:$A,CrossRef!$L:$L,"Not Found"),"-")</f>
        <v>22000H ENGINE CHANGE</v>
      </c>
    </row>
    <row r="92" spans="1:39" x14ac:dyDescent="0.3">
      <c r="A92" s="4" t="str">
        <f>D92&amp;C92&amp;B92</f>
        <v>DZ8145100000</v>
      </c>
      <c r="B92" s="4" t="str">
        <f>LEFT(N92,FIND(" ",N92)-1)</f>
        <v>00</v>
      </c>
      <c r="C92" s="4" t="str">
        <f>LEFT(M92,4)</f>
        <v>1000</v>
      </c>
      <c r="D92" s="4" t="str">
        <f>LEFT(L92,FIND(" ",L92)-1)</f>
        <v>DZ8145</v>
      </c>
      <c r="E92" s="4" t="str">
        <f>MID(X92,2,3)</f>
        <v>H9K</v>
      </c>
      <c r="G92" s="14" t="s">
        <v>10234</v>
      </c>
      <c r="H92" s="14" t="s">
        <v>10235</v>
      </c>
      <c r="I92" s="14" t="s">
        <v>10251</v>
      </c>
      <c r="J92" s="14" t="s">
        <v>10279</v>
      </c>
      <c r="K92" s="14" t="s">
        <v>27</v>
      </c>
      <c r="L92" s="14" t="s">
        <v>10438</v>
      </c>
      <c r="M92" s="14" t="s">
        <v>16</v>
      </c>
      <c r="N92" s="14" t="s">
        <v>17</v>
      </c>
      <c r="O92" s="15">
        <v>15000</v>
      </c>
      <c r="P92" s="15">
        <v>4090.68556875379</v>
      </c>
      <c r="Q92" s="16">
        <v>46913</v>
      </c>
      <c r="R92" s="14" t="s">
        <v>10390</v>
      </c>
      <c r="S92" s="14" t="s">
        <v>10286</v>
      </c>
      <c r="T92" s="14" t="s">
        <v>10390</v>
      </c>
      <c r="U92" s="14" t="s">
        <v>10248</v>
      </c>
      <c r="V92" s="14"/>
      <c r="W92" s="14" t="s">
        <v>10439</v>
      </c>
      <c r="X92" s="14" t="s">
        <v>10440</v>
      </c>
      <c r="Y92" s="15">
        <v>187433.03</v>
      </c>
      <c r="Z92" s="14" t="s">
        <v>10244</v>
      </c>
      <c r="AA92" s="15">
        <v>79961.4544832307</v>
      </c>
      <c r="AB92" s="14" t="s">
        <v>10245</v>
      </c>
      <c r="AC92" s="14" t="s">
        <v>10246</v>
      </c>
      <c r="AD92" s="14"/>
      <c r="AE92" s="15">
        <v>10909.314431246199</v>
      </c>
      <c r="AF92" s="31">
        <f>_xlfn.XLOOKUP(A92,Macmahon!B:B,Macmahon!AE:AE,"",0)</f>
        <v>45974</v>
      </c>
      <c r="AG92" s="28">
        <f>_xlfn.XLOOKUP(A92,Macmahon!B:B,Macmahon!AJ:AJ,"",0)</f>
        <v>46815.149501655091</v>
      </c>
      <c r="AH92" s="28">
        <f>_xlfn.XLOOKUP(A92,Macmahon!B:B,Macmahon!AK:AK,"",0)</f>
        <v>46886</v>
      </c>
      <c r="AI92" s="28">
        <f t="shared" si="13"/>
        <v>46815.149501655091</v>
      </c>
      <c r="AJ92" s="40" t="str">
        <f>E92&amp;C92&amp;B92</f>
        <v>H9K100000</v>
      </c>
      <c r="AK92" s="40" t="str">
        <f>IFERROR(_xlfn.XLOOKUP(AJ92,CrossRef!$A:$A,CrossRef!$J:$J,"Not Found"),"-")</f>
        <v>DZWH003-ENGI</v>
      </c>
      <c r="AL92" s="40">
        <f>IFERROR(_xlfn.XLOOKUP(AJ92,CrossRef!$A:$A,CrossRef!$K:$K,"Not Found"),"-")</f>
        <v>0</v>
      </c>
      <c r="AM92" s="40" t="str">
        <f>IFERROR(_xlfn.XLOOKUP(AJ92,CrossRef!$A:$A,CrossRef!$L:$L,"Not Found"),"-")</f>
        <v>15000H ENGINE CHANGE</v>
      </c>
    </row>
    <row r="93" spans="1:39" x14ac:dyDescent="0.3">
      <c r="A93" s="4" t="str">
        <f>D93&amp;C93&amp;B93</f>
        <v>TD6312100000</v>
      </c>
      <c r="B93" s="4" t="str">
        <f>LEFT(N93,FIND(" ",N93)-1)</f>
        <v>00</v>
      </c>
      <c r="C93" s="4" t="str">
        <f>LEFT(M93,4)</f>
        <v>1000</v>
      </c>
      <c r="D93" s="4" t="str">
        <f>LEFT(L93,FIND(" ",L93)-1)</f>
        <v>TD6312</v>
      </c>
      <c r="E93" s="4" t="str">
        <f>MID(X93,2,3)</f>
        <v>SSP</v>
      </c>
      <c r="G93" s="17" t="s">
        <v>10234</v>
      </c>
      <c r="H93" s="17" t="s">
        <v>10235</v>
      </c>
      <c r="I93" s="17" t="s">
        <v>10257</v>
      </c>
      <c r="J93" s="17" t="s">
        <v>10258</v>
      </c>
      <c r="K93" s="17" t="s">
        <v>183</v>
      </c>
      <c r="L93" s="17" t="s">
        <v>10602</v>
      </c>
      <c r="M93" s="17" t="s">
        <v>16</v>
      </c>
      <c r="N93" s="17" t="s">
        <v>17</v>
      </c>
      <c r="O93" s="18">
        <v>26000</v>
      </c>
      <c r="P93" s="18">
        <v>4772.2664043036602</v>
      </c>
      <c r="Q93" s="16">
        <v>47352</v>
      </c>
      <c r="R93" s="17" t="s">
        <v>10260</v>
      </c>
      <c r="S93" s="17" t="s">
        <v>10261</v>
      </c>
      <c r="T93" s="17" t="s">
        <v>10262</v>
      </c>
      <c r="U93" s="17" t="s">
        <v>10248</v>
      </c>
      <c r="V93" s="17"/>
      <c r="W93" s="17" t="s">
        <v>10412</v>
      </c>
      <c r="X93" s="17" t="s">
        <v>10603</v>
      </c>
      <c r="Y93" s="18">
        <v>641496.86</v>
      </c>
      <c r="Z93" s="17" t="s">
        <v>10244</v>
      </c>
      <c r="AA93" s="18">
        <v>87745.082135523597</v>
      </c>
      <c r="AB93" s="17" t="s">
        <v>10245</v>
      </c>
      <c r="AC93" s="17" t="s">
        <v>10246</v>
      </c>
      <c r="AD93" s="17"/>
      <c r="AE93" s="18">
        <v>21227.7335956963</v>
      </c>
      <c r="AF93" s="31">
        <f>_xlfn.XLOOKUP(A93,Macmahon!B:B,Macmahon!AE:AE,"",0)</f>
        <v>45921</v>
      </c>
      <c r="AG93" s="28">
        <f>_xlfn.XLOOKUP(A93,Macmahon!B:B,Macmahon!AJ:AJ,"",0)</f>
        <v>46646.346560844904</v>
      </c>
      <c r="AH93" s="28">
        <f>_xlfn.XLOOKUP(A93,Macmahon!B:B,Macmahon!AK:AK,"",0)</f>
        <v>46605</v>
      </c>
      <c r="AI93" s="28">
        <f t="shared" si="13"/>
        <v>46605</v>
      </c>
      <c r="AJ93" s="40" t="str">
        <f>E93&amp;C93&amp;B93</f>
        <v>SSP100000</v>
      </c>
      <c r="AK93" s="40" t="str">
        <f>IFERROR(_xlfn.XLOOKUP(AJ93,CrossRef!$A:$A,CrossRef!$J:$J,"Not Found"),"-")</f>
        <v>TKHL174-ENGI</v>
      </c>
      <c r="AL93" s="40">
        <f>IFERROR(_xlfn.XLOOKUP(AJ93,CrossRef!$A:$A,CrossRef!$K:$K,"Not Found"),"-")</f>
        <v>0</v>
      </c>
      <c r="AM93" s="40" t="str">
        <f>IFERROR(_xlfn.XLOOKUP(AJ93,CrossRef!$A:$A,CrossRef!$L:$L,"Not Found"),"-")</f>
        <v>22000H ENGINE CHANGE</v>
      </c>
    </row>
    <row r="94" spans="1:39" x14ac:dyDescent="0.3">
      <c r="A94" s="4" t="str">
        <f>D94&amp;C94&amp;B94</f>
        <v>TD6326100000</v>
      </c>
      <c r="B94" s="4" t="str">
        <f>LEFT(N94,FIND(" ",N94)-1)</f>
        <v>00</v>
      </c>
      <c r="C94" s="4" t="str">
        <f>LEFT(M94,4)</f>
        <v>1000</v>
      </c>
      <c r="D94" s="4" t="str">
        <f>LEFT(L94,FIND(" ",L94)-1)</f>
        <v>TD6326</v>
      </c>
      <c r="E94" s="4" t="str">
        <f>MID(X94,2,3)</f>
        <v>SSP</v>
      </c>
      <c r="G94" s="14" t="s">
        <v>10234</v>
      </c>
      <c r="H94" s="14" t="s">
        <v>10235</v>
      </c>
      <c r="I94" s="14" t="s">
        <v>10257</v>
      </c>
      <c r="J94" s="14" t="s">
        <v>10258</v>
      </c>
      <c r="K94" s="14" t="s">
        <v>183</v>
      </c>
      <c r="L94" s="14" t="s">
        <v>10616</v>
      </c>
      <c r="M94" s="14" t="s">
        <v>16</v>
      </c>
      <c r="N94" s="14" t="s">
        <v>17</v>
      </c>
      <c r="O94" s="15">
        <v>26000</v>
      </c>
      <c r="P94" s="15">
        <v>26095.027472019501</v>
      </c>
      <c r="Q94" s="16">
        <v>45944</v>
      </c>
      <c r="R94" s="14" t="s">
        <v>10260</v>
      </c>
      <c r="S94" s="14" t="s">
        <v>10261</v>
      </c>
      <c r="T94" s="14" t="s">
        <v>10262</v>
      </c>
      <c r="U94" s="14" t="s">
        <v>10269</v>
      </c>
      <c r="V94" s="14"/>
      <c r="W94" s="14" t="s">
        <v>10617</v>
      </c>
      <c r="X94" s="14" t="s">
        <v>10618</v>
      </c>
      <c r="Y94" s="15">
        <v>641496.86</v>
      </c>
      <c r="Z94" s="14" t="s">
        <v>10244</v>
      </c>
      <c r="AA94" s="15">
        <v>42217.5454154728</v>
      </c>
      <c r="AB94" s="14" t="s">
        <v>10245</v>
      </c>
      <c r="AC94" s="14" t="s">
        <v>10246</v>
      </c>
      <c r="AD94" s="14" t="s">
        <v>10272</v>
      </c>
      <c r="AE94" s="15">
        <v>-95.027472019483</v>
      </c>
      <c r="AF94" s="31">
        <f>_xlfn.XLOOKUP(A94,Macmahon!B:B,Macmahon!AE:AE,"",0)</f>
        <v>46174</v>
      </c>
      <c r="AG94" s="28">
        <f>_xlfn.XLOOKUP(A94,Macmahon!B:B,Macmahon!AJ:AJ,"",0)</f>
        <v>47101.533996678241</v>
      </c>
      <c r="AH94" s="28">
        <f>_xlfn.XLOOKUP(A94,Macmahon!B:B,Macmahon!AK:AK,"",0)</f>
        <v>46709</v>
      </c>
      <c r="AI94" s="28">
        <f t="shared" si="13"/>
        <v>46709</v>
      </c>
      <c r="AJ94" s="40" t="str">
        <f>E94&amp;C94&amp;B94</f>
        <v>SSP100000</v>
      </c>
      <c r="AK94" s="40" t="str">
        <f>IFERROR(_xlfn.XLOOKUP(AJ94,CrossRef!$A:$A,CrossRef!$J:$J,"Not Found"),"-")</f>
        <v>TKHL174-ENGI</v>
      </c>
      <c r="AL94" s="40">
        <f>IFERROR(_xlfn.XLOOKUP(AJ94,CrossRef!$A:$A,CrossRef!$K:$K,"Not Found"),"-")</f>
        <v>0</v>
      </c>
      <c r="AM94" s="40" t="str">
        <f>IFERROR(_xlfn.XLOOKUP(AJ94,CrossRef!$A:$A,CrossRef!$L:$L,"Not Found"),"-")</f>
        <v>22000H ENGINE CHANGE</v>
      </c>
    </row>
    <row r="95" spans="1:39" x14ac:dyDescent="0.3">
      <c r="A95" s="4" t="str">
        <f>D95&amp;C95&amp;B95</f>
        <v>TD6349100000</v>
      </c>
      <c r="B95" s="4" t="str">
        <f>LEFT(N95,FIND(" ",N95)-1)</f>
        <v>00</v>
      </c>
      <c r="C95" s="4" t="str">
        <f>LEFT(M95,4)</f>
        <v>1000</v>
      </c>
      <c r="D95" s="4" t="str">
        <f>LEFT(L95,FIND(" ",L95)-1)</f>
        <v>TD6349</v>
      </c>
      <c r="E95" s="4" t="str">
        <f>MID(X95,2,3)</f>
        <v>SSP</v>
      </c>
      <c r="G95" s="17" t="s">
        <v>10234</v>
      </c>
      <c r="H95" s="17" t="s">
        <v>10235</v>
      </c>
      <c r="I95" s="17" t="s">
        <v>10257</v>
      </c>
      <c r="J95" s="17" t="s">
        <v>10258</v>
      </c>
      <c r="K95" s="17" t="s">
        <v>183</v>
      </c>
      <c r="L95" s="17" t="s">
        <v>10619</v>
      </c>
      <c r="M95" s="17" t="s">
        <v>16</v>
      </c>
      <c r="N95" s="17" t="s">
        <v>17</v>
      </c>
      <c r="O95" s="18">
        <v>26000</v>
      </c>
      <c r="P95" s="18">
        <v>16903.623582701501</v>
      </c>
      <c r="Q95" s="16">
        <v>46727</v>
      </c>
      <c r="R95" s="17" t="s">
        <v>10260</v>
      </c>
      <c r="S95" s="17" t="s">
        <v>10261</v>
      </c>
      <c r="T95" s="17" t="s">
        <v>10262</v>
      </c>
      <c r="U95" s="17" t="s">
        <v>10248</v>
      </c>
      <c r="V95" s="17"/>
      <c r="W95" s="17" t="s">
        <v>10620</v>
      </c>
      <c r="X95" s="17" t="s">
        <v>10621</v>
      </c>
      <c r="Y95" s="18">
        <v>641496.86</v>
      </c>
      <c r="Z95" s="17" t="s">
        <v>10244</v>
      </c>
      <c r="AA95" s="18">
        <v>51254.202600958197</v>
      </c>
      <c r="AB95" s="17" t="s">
        <v>10245</v>
      </c>
      <c r="AC95" s="17" t="s">
        <v>10246</v>
      </c>
      <c r="AD95" s="17" t="s">
        <v>10272</v>
      </c>
      <c r="AE95" s="18">
        <v>9096.3764172985502</v>
      </c>
      <c r="AF95" s="31">
        <f>_xlfn.XLOOKUP(A95,Macmahon!B:B,Macmahon!AE:AE,"",0)</f>
        <v>45027</v>
      </c>
      <c r="AG95" s="28">
        <f>_xlfn.XLOOKUP(A95,Macmahon!B:B,Macmahon!AJ:AJ,"",0)</f>
        <v>46533.007566203705</v>
      </c>
      <c r="AH95" s="28">
        <f>_xlfn.XLOOKUP(A95,Macmahon!B:B,Macmahon!AK:AK,"",0)</f>
        <v>46703</v>
      </c>
      <c r="AI95" s="28">
        <f t="shared" si="13"/>
        <v>46533.007566203705</v>
      </c>
      <c r="AJ95" s="40" t="str">
        <f>E95&amp;C95&amp;B95</f>
        <v>SSP100000</v>
      </c>
      <c r="AK95" s="40" t="str">
        <f>IFERROR(_xlfn.XLOOKUP(AJ95,CrossRef!$A:$A,CrossRef!$J:$J,"Not Found"),"-")</f>
        <v>TKHL174-ENGI</v>
      </c>
      <c r="AL95" s="40">
        <f>IFERROR(_xlfn.XLOOKUP(AJ95,CrossRef!$A:$A,CrossRef!$K:$K,"Not Found"),"-")</f>
        <v>0</v>
      </c>
      <c r="AM95" s="40" t="str">
        <f>IFERROR(_xlfn.XLOOKUP(AJ95,CrossRef!$A:$A,CrossRef!$L:$L,"Not Found"),"-")</f>
        <v>22000H ENGINE CHANGE</v>
      </c>
    </row>
    <row r="96" spans="1:39" x14ac:dyDescent="0.3">
      <c r="A96" s="4" t="str">
        <f>D96&amp;C96&amp;B96</f>
        <v>TD6346100000</v>
      </c>
      <c r="B96" s="4" t="str">
        <f>LEFT(N96,FIND(" ",N96)-1)</f>
        <v>00</v>
      </c>
      <c r="C96" s="4" t="str">
        <f>LEFT(M96,4)</f>
        <v>1000</v>
      </c>
      <c r="D96" s="4" t="str">
        <f>LEFT(L96,FIND(" ",L96)-1)</f>
        <v>TD6346</v>
      </c>
      <c r="E96" s="4" t="str">
        <f>MID(X96,2,3)</f>
        <v>SSP</v>
      </c>
      <c r="G96" s="14" t="s">
        <v>10234</v>
      </c>
      <c r="H96" s="14" t="s">
        <v>10235</v>
      </c>
      <c r="I96" s="14" t="s">
        <v>10257</v>
      </c>
      <c r="J96" s="14" t="s">
        <v>10258</v>
      </c>
      <c r="K96" s="14" t="s">
        <v>183</v>
      </c>
      <c r="L96" s="14" t="s">
        <v>10622</v>
      </c>
      <c r="M96" s="14" t="s">
        <v>16</v>
      </c>
      <c r="N96" s="14" t="s">
        <v>17</v>
      </c>
      <c r="O96" s="15">
        <v>26000</v>
      </c>
      <c r="P96" s="15">
        <v>24576.197289125699</v>
      </c>
      <c r="Q96" s="16">
        <v>46043</v>
      </c>
      <c r="R96" s="14" t="s">
        <v>10260</v>
      </c>
      <c r="S96" s="14" t="s">
        <v>10261</v>
      </c>
      <c r="T96" s="14" t="s">
        <v>10262</v>
      </c>
      <c r="U96" s="14" t="s">
        <v>10248</v>
      </c>
      <c r="V96" s="14"/>
      <c r="W96" s="14" t="s">
        <v>10306</v>
      </c>
      <c r="X96" s="14" t="s">
        <v>10623</v>
      </c>
      <c r="Y96" s="15">
        <v>641496.86</v>
      </c>
      <c r="Z96" s="14" t="s">
        <v>10244</v>
      </c>
      <c r="AA96" s="15">
        <v>44771.829268292699</v>
      </c>
      <c r="AB96" s="14" t="s">
        <v>10245</v>
      </c>
      <c r="AC96" s="14" t="s">
        <v>10246</v>
      </c>
      <c r="AD96" s="14" t="s">
        <v>10272</v>
      </c>
      <c r="AE96" s="15">
        <v>1423.8027108743299</v>
      </c>
      <c r="AF96" s="31">
        <f>_xlfn.XLOOKUP(A96,Macmahon!B:B,Macmahon!AE:AE,"",0)</f>
        <v>0</v>
      </c>
      <c r="AG96" s="28">
        <f>_xlfn.XLOOKUP(A96,Macmahon!B:B,Macmahon!AJ:AJ,"",0)</f>
        <v>45832.672494942133</v>
      </c>
      <c r="AH96" s="28">
        <f>_xlfn.XLOOKUP(A96,Macmahon!B:B,Macmahon!AK:AK,"",0)</f>
        <v>45835</v>
      </c>
      <c r="AI96" s="28">
        <f t="shared" si="13"/>
        <v>45832.672494942133</v>
      </c>
      <c r="AJ96" s="40" t="str">
        <f>E96&amp;C96&amp;B96</f>
        <v>SSP100000</v>
      </c>
      <c r="AK96" s="40" t="str">
        <f>IFERROR(_xlfn.XLOOKUP(AJ96,CrossRef!$A:$A,CrossRef!$J:$J,"Not Found"),"-")</f>
        <v>TKHL174-ENGI</v>
      </c>
      <c r="AL96" s="40">
        <f>IFERROR(_xlfn.XLOOKUP(AJ96,CrossRef!$A:$A,CrossRef!$K:$K,"Not Found"),"-")</f>
        <v>0</v>
      </c>
      <c r="AM96" s="40" t="str">
        <f>IFERROR(_xlfn.XLOOKUP(AJ96,CrossRef!$A:$A,CrossRef!$L:$L,"Not Found"),"-")</f>
        <v>22000H ENGINE CHANGE</v>
      </c>
    </row>
    <row r="97" spans="1:39" x14ac:dyDescent="0.3">
      <c r="A97" s="4" t="str">
        <f>D97&amp;C97&amp;B97</f>
        <v>TD6340100000</v>
      </c>
      <c r="B97" s="4" t="str">
        <f>LEFT(N97,FIND(" ",N97)-1)</f>
        <v>00</v>
      </c>
      <c r="C97" s="4" t="str">
        <f>LEFT(M97,4)</f>
        <v>1000</v>
      </c>
      <c r="D97" s="4" t="str">
        <f>LEFT(L97,FIND(" ",L97)-1)</f>
        <v>TD6340</v>
      </c>
      <c r="E97" s="4" t="str">
        <f>MID(X97,2,3)</f>
        <v>SSP</v>
      </c>
      <c r="G97" s="17" t="s">
        <v>10234</v>
      </c>
      <c r="H97" s="17" t="s">
        <v>10235</v>
      </c>
      <c r="I97" s="17" t="s">
        <v>10257</v>
      </c>
      <c r="J97" s="17" t="s">
        <v>10258</v>
      </c>
      <c r="K97" s="17" t="s">
        <v>183</v>
      </c>
      <c r="L97" s="17" t="s">
        <v>10624</v>
      </c>
      <c r="M97" s="17" t="s">
        <v>16</v>
      </c>
      <c r="N97" s="17" t="s">
        <v>17</v>
      </c>
      <c r="O97" s="18">
        <v>26000</v>
      </c>
      <c r="P97" s="18">
        <v>7498.6767233894798</v>
      </c>
      <c r="Q97" s="16">
        <v>47220</v>
      </c>
      <c r="R97" s="17" t="s">
        <v>10260</v>
      </c>
      <c r="S97" s="17" t="s">
        <v>10261</v>
      </c>
      <c r="T97" s="17" t="s">
        <v>10262</v>
      </c>
      <c r="U97" s="17" t="s">
        <v>10248</v>
      </c>
      <c r="V97" s="17"/>
      <c r="W97" s="17" t="s">
        <v>10412</v>
      </c>
      <c r="X97" s="17" t="s">
        <v>10625</v>
      </c>
      <c r="Y97" s="18">
        <v>641496.86</v>
      </c>
      <c r="Z97" s="17" t="s">
        <v>10244</v>
      </c>
      <c r="AA97" s="18">
        <v>64121.055441478398</v>
      </c>
      <c r="AB97" s="17" t="s">
        <v>10245</v>
      </c>
      <c r="AC97" s="17" t="s">
        <v>10246</v>
      </c>
      <c r="AD97" s="17" t="s">
        <v>10272</v>
      </c>
      <c r="AE97" s="18">
        <v>18501.323276610499</v>
      </c>
      <c r="AF97" s="31">
        <f>_xlfn.XLOOKUP(A97,Macmahon!B:B,Macmahon!AE:AE,"",0)</f>
        <v>45714</v>
      </c>
      <c r="AG97" s="28">
        <f>_xlfn.XLOOKUP(A97,Macmahon!B:B,Macmahon!AJ:AJ,"",0)</f>
        <v>46479.194860798612</v>
      </c>
      <c r="AH97" s="28">
        <f>_xlfn.XLOOKUP(A97,Macmahon!B:B,Macmahon!AK:AK,"",0)</f>
        <v>46464</v>
      </c>
      <c r="AI97" s="28">
        <f t="shared" si="13"/>
        <v>46464</v>
      </c>
      <c r="AJ97" s="40" t="str">
        <f>E97&amp;C97&amp;B97</f>
        <v>SSP100000</v>
      </c>
      <c r="AK97" s="40" t="str">
        <f>IFERROR(_xlfn.XLOOKUP(AJ97,CrossRef!$A:$A,CrossRef!$J:$J,"Not Found"),"-")</f>
        <v>TKHL174-ENGI</v>
      </c>
      <c r="AL97" s="40">
        <f>IFERROR(_xlfn.XLOOKUP(AJ97,CrossRef!$A:$A,CrossRef!$K:$K,"Not Found"),"-")</f>
        <v>0</v>
      </c>
      <c r="AM97" s="40" t="str">
        <f>IFERROR(_xlfn.XLOOKUP(AJ97,CrossRef!$A:$A,CrossRef!$L:$L,"Not Found"),"-")</f>
        <v>22000H ENGINE CHANGE</v>
      </c>
    </row>
    <row r="98" spans="1:39" x14ac:dyDescent="0.3">
      <c r="A98" s="4" t="str">
        <f>D98&amp;C98&amp;B98</f>
        <v>TD6343100000</v>
      </c>
      <c r="B98" s="4" t="str">
        <f>LEFT(N98,FIND(" ",N98)-1)</f>
        <v>00</v>
      </c>
      <c r="C98" s="4" t="str">
        <f>LEFT(M98,4)</f>
        <v>1000</v>
      </c>
      <c r="D98" s="4" t="str">
        <f>LEFT(L98,FIND(" ",L98)-1)</f>
        <v>TD6343</v>
      </c>
      <c r="E98" s="4" t="str">
        <f>MID(X98,2,3)</f>
        <v>SSP</v>
      </c>
      <c r="G98" s="14" t="s">
        <v>10234</v>
      </c>
      <c r="H98" s="14" t="s">
        <v>10235</v>
      </c>
      <c r="I98" s="14" t="s">
        <v>10257</v>
      </c>
      <c r="J98" s="14" t="s">
        <v>10258</v>
      </c>
      <c r="K98" s="14" t="s">
        <v>183</v>
      </c>
      <c r="L98" s="14" t="s">
        <v>10626</v>
      </c>
      <c r="M98" s="14" t="s">
        <v>16</v>
      </c>
      <c r="N98" s="14" t="s">
        <v>17</v>
      </c>
      <c r="O98" s="15">
        <v>26000</v>
      </c>
      <c r="P98" s="15">
        <v>22968.783474221</v>
      </c>
      <c r="Q98" s="16">
        <v>46108</v>
      </c>
      <c r="R98" s="14" t="s">
        <v>10260</v>
      </c>
      <c r="S98" s="14" t="s">
        <v>10261</v>
      </c>
      <c r="T98" s="14" t="s">
        <v>10262</v>
      </c>
      <c r="U98" s="14" t="s">
        <v>10248</v>
      </c>
      <c r="V98" s="14"/>
      <c r="W98" s="14" t="s">
        <v>10306</v>
      </c>
      <c r="X98" s="14" t="s">
        <v>10627</v>
      </c>
      <c r="Y98" s="15">
        <v>641496.86</v>
      </c>
      <c r="Z98" s="14" t="s">
        <v>10244</v>
      </c>
      <c r="AA98" s="15">
        <v>45354.2</v>
      </c>
      <c r="AB98" s="14" t="s">
        <v>10245</v>
      </c>
      <c r="AC98" s="14" t="s">
        <v>10246</v>
      </c>
      <c r="AD98" s="14" t="s">
        <v>10272</v>
      </c>
      <c r="AE98" s="15">
        <v>3031.2165257790298</v>
      </c>
      <c r="AF98" s="31">
        <f>_xlfn.XLOOKUP(A98,Macmahon!B:B,Macmahon!AE:AE,"",0)</f>
        <v>0</v>
      </c>
      <c r="AG98" s="28">
        <f>_xlfn.XLOOKUP(A98,Macmahon!B:B,Macmahon!AJ:AJ,"",0)</f>
        <v>45903.822495601853</v>
      </c>
      <c r="AH98" s="28">
        <f>_xlfn.XLOOKUP(A98,Macmahon!B:B,Macmahon!AK:AK,"",0)</f>
        <v>45835</v>
      </c>
      <c r="AI98" s="28">
        <f t="shared" si="13"/>
        <v>45835</v>
      </c>
      <c r="AJ98" s="40" t="str">
        <f>E98&amp;C98&amp;B98</f>
        <v>SSP100000</v>
      </c>
      <c r="AK98" s="40" t="str">
        <f>IFERROR(_xlfn.XLOOKUP(AJ98,CrossRef!$A:$A,CrossRef!$J:$J,"Not Found"),"-")</f>
        <v>TKHL174-ENGI</v>
      </c>
      <c r="AL98" s="40">
        <f>IFERROR(_xlfn.XLOOKUP(AJ98,CrossRef!$A:$A,CrossRef!$K:$K,"Not Found"),"-")</f>
        <v>0</v>
      </c>
      <c r="AM98" s="40" t="str">
        <f>IFERROR(_xlfn.XLOOKUP(AJ98,CrossRef!$A:$A,CrossRef!$L:$L,"Not Found"),"-")</f>
        <v>22000H ENGINE CHANGE</v>
      </c>
    </row>
    <row r="99" spans="1:39" x14ac:dyDescent="0.3">
      <c r="A99" s="4" t="str">
        <f>D99&amp;C99&amp;B99</f>
        <v>DZ8229100000</v>
      </c>
      <c r="B99" s="4" t="str">
        <f>LEFT(N99,FIND(" ",N99)-1)</f>
        <v>00</v>
      </c>
      <c r="C99" s="4" t="str">
        <f>LEFT(M99,4)</f>
        <v>1000</v>
      </c>
      <c r="D99" s="4" t="str">
        <f>LEFT(L99,FIND(" ",L99)-1)</f>
        <v>DZ8229</v>
      </c>
      <c r="E99" s="4" t="str">
        <f>MID(X99,2,3)</f>
        <v>RM6</v>
      </c>
      <c r="G99" s="17" t="s">
        <v>10234</v>
      </c>
      <c r="H99" s="17" t="s">
        <v>10235</v>
      </c>
      <c r="I99" s="17" t="s">
        <v>10257</v>
      </c>
      <c r="J99" s="17" t="s">
        <v>10628</v>
      </c>
      <c r="K99" s="17" t="s">
        <v>27</v>
      </c>
      <c r="L99" s="17" t="s">
        <v>10629</v>
      </c>
      <c r="M99" s="17" t="s">
        <v>16</v>
      </c>
      <c r="N99" s="17" t="s">
        <v>17</v>
      </c>
      <c r="O99" s="18">
        <v>15000</v>
      </c>
      <c r="P99" s="18">
        <v>4198.8987397487299</v>
      </c>
      <c r="Q99" s="16">
        <v>47390</v>
      </c>
      <c r="R99" s="17" t="s">
        <v>10630</v>
      </c>
      <c r="S99" s="17" t="s">
        <v>10286</v>
      </c>
      <c r="T99" s="17" t="s">
        <v>10630</v>
      </c>
      <c r="U99" s="17" t="s">
        <v>10248</v>
      </c>
      <c r="V99" s="17"/>
      <c r="W99" s="17" t="s">
        <v>10296</v>
      </c>
      <c r="X99" s="17" t="s">
        <v>10631</v>
      </c>
      <c r="Y99" s="18">
        <v>190269.62</v>
      </c>
      <c r="Z99" s="17" t="s">
        <v>10632</v>
      </c>
      <c r="AA99" s="18">
        <v>29997.250969655401</v>
      </c>
      <c r="AB99" s="17" t="s">
        <v>10245</v>
      </c>
      <c r="AC99" s="17" t="s">
        <v>10246</v>
      </c>
      <c r="AD99" s="17"/>
      <c r="AE99" s="18">
        <v>10801.1012602513</v>
      </c>
      <c r="AF99" s="31">
        <f>_xlfn.XLOOKUP(A99,Macmahon!B:B,Macmahon!AE:AE,"",0)</f>
        <v>45911</v>
      </c>
      <c r="AG99" s="28">
        <f>_xlfn.XLOOKUP(A99,Macmahon!B:B,Macmahon!AJ:AJ,"",0)</f>
        <v>47067.374045798613</v>
      </c>
      <c r="AH99" s="28">
        <f>_xlfn.XLOOKUP(A99,Macmahon!B:B,Macmahon!AK:AK,"",0)</f>
        <v>0</v>
      </c>
      <c r="AI99" s="28">
        <f t="shared" si="13"/>
        <v>47067.374045798613</v>
      </c>
      <c r="AJ99" s="40" t="str">
        <f>E99&amp;C99&amp;B99</f>
        <v>RM6100000</v>
      </c>
      <c r="AK99" s="40" t="str">
        <f>IFERROR(_xlfn.XLOOKUP(AJ99,CrossRef!$A:$A,CrossRef!$J:$J,"Not Found"),"-")</f>
        <v>DZWH004-ENGI</v>
      </c>
      <c r="AL99" s="40">
        <f>IFERROR(_xlfn.XLOOKUP(AJ99,CrossRef!$A:$A,CrossRef!$K:$K,"Not Found"),"-")</f>
        <v>0</v>
      </c>
      <c r="AM99" s="40" t="str">
        <f>IFERROR(_xlfn.XLOOKUP(AJ99,CrossRef!$A:$A,CrossRef!$L:$L,"Not Found"),"-")</f>
        <v>15000H ENGINE CHANGE</v>
      </c>
    </row>
    <row r="100" spans="1:39" x14ac:dyDescent="0.3">
      <c r="A100" s="4" t="str">
        <f>D100&amp;C100&amp;B100</f>
        <v>QTD18100000</v>
      </c>
      <c r="B100" s="4" t="str">
        <f>LEFT(N100,FIND(" ",N100)-1)</f>
        <v>00</v>
      </c>
      <c r="C100" s="4" t="str">
        <f>LEFT(M100,4)</f>
        <v>1000</v>
      </c>
      <c r="D100" s="4" t="str">
        <f>LEFT(L100,FIND(" ",L100)-1)</f>
        <v>QTD18</v>
      </c>
      <c r="E100" s="4" t="str">
        <f>MID(X100,2,3)</f>
        <v>ATY</v>
      </c>
      <c r="G100" s="14" t="s">
        <v>10234</v>
      </c>
      <c r="H100" s="14" t="s">
        <v>10235</v>
      </c>
      <c r="I100" s="14" t="s">
        <v>10236</v>
      </c>
      <c r="J100" s="14" t="s">
        <v>10237</v>
      </c>
      <c r="K100" s="14" t="s">
        <v>151</v>
      </c>
      <c r="L100" s="14" t="s">
        <v>10484</v>
      </c>
      <c r="M100" s="14" t="s">
        <v>16</v>
      </c>
      <c r="N100" s="14" t="s">
        <v>17</v>
      </c>
      <c r="O100" s="15">
        <v>17600</v>
      </c>
      <c r="P100" s="15">
        <v>6408.8557322926799</v>
      </c>
      <c r="Q100" s="16">
        <v>47101</v>
      </c>
      <c r="R100" s="14" t="s">
        <v>10305</v>
      </c>
      <c r="S100" s="14" t="s">
        <v>10261</v>
      </c>
      <c r="T100" s="14" t="s">
        <v>10305</v>
      </c>
      <c r="U100" s="14" t="s">
        <v>10248</v>
      </c>
      <c r="V100" s="14"/>
      <c r="W100" s="14" t="s">
        <v>10485</v>
      </c>
      <c r="X100" s="14" t="s">
        <v>10486</v>
      </c>
      <c r="Y100" s="15">
        <v>0</v>
      </c>
      <c r="Z100" s="14" t="s">
        <v>10244</v>
      </c>
      <c r="AA100" s="15">
        <v>132741.030800821</v>
      </c>
      <c r="AB100" s="14" t="s">
        <v>10245</v>
      </c>
      <c r="AC100" s="14" t="s">
        <v>10246</v>
      </c>
      <c r="AD100" s="14" t="s">
        <v>10272</v>
      </c>
      <c r="AE100" s="15">
        <v>11191.144267707299</v>
      </c>
      <c r="AF100" s="31">
        <f>_xlfn.XLOOKUP(A100,Macmahon!B:B,Macmahon!AE:AE,"",0)</f>
        <v>45730</v>
      </c>
      <c r="AG100" s="28">
        <f>_xlfn.XLOOKUP(A100,Macmahon!B:B,Macmahon!AJ:AJ,"",0)</f>
        <v>46946.433267592591</v>
      </c>
      <c r="AH100" s="28">
        <f>_xlfn.XLOOKUP(A100,Macmahon!B:B,Macmahon!AK:AK,"",0)</f>
        <v>47023</v>
      </c>
      <c r="AI100" s="28">
        <f t="shared" si="13"/>
        <v>46946.433267592591</v>
      </c>
      <c r="AJ100" s="40" t="str">
        <f>E100&amp;C100&amp;B100</f>
        <v>ATY100000</v>
      </c>
      <c r="AK100" s="40" t="str">
        <f>IFERROR(_xlfn.XLOOKUP(AJ100,CrossRef!$A:$A,CrossRef!$J:$J,"Not Found"),"-")</f>
        <v>TKHL101-ENGI</v>
      </c>
      <c r="AL100" s="40">
        <f>IFERROR(_xlfn.XLOOKUP(AJ100,CrossRef!$A:$A,CrossRef!$K:$K,"Not Found"),"-")</f>
        <v>0</v>
      </c>
      <c r="AM100" s="40" t="str">
        <f>IFERROR(_xlfn.XLOOKUP(AJ100,CrossRef!$A:$A,CrossRef!$L:$L,"Not Found"),"-")</f>
        <v>17600H ENGINE CHANGE</v>
      </c>
    </row>
    <row r="101" spans="1:39" x14ac:dyDescent="0.3">
      <c r="A101" s="4" t="str">
        <f>D101&amp;C101&amp;B101</f>
        <v>QTD21100000</v>
      </c>
      <c r="B101" s="4" t="str">
        <f>LEFT(N101,FIND(" ",N101)-1)</f>
        <v>00</v>
      </c>
      <c r="C101" s="4" t="str">
        <f>LEFT(M101,4)</f>
        <v>1000</v>
      </c>
      <c r="D101" s="4" t="str">
        <f>LEFT(L101,FIND(" ",L101)-1)</f>
        <v>QTD21</v>
      </c>
      <c r="E101" s="4" t="str">
        <f>MID(X101,2,3)</f>
        <v>FDB</v>
      </c>
      <c r="G101" s="17" t="s">
        <v>10234</v>
      </c>
      <c r="H101" s="17" t="s">
        <v>10235</v>
      </c>
      <c r="I101" s="17" t="s">
        <v>10236</v>
      </c>
      <c r="J101" s="17" t="s">
        <v>10237</v>
      </c>
      <c r="K101" s="17" t="s">
        <v>155</v>
      </c>
      <c r="L101" s="17" t="s">
        <v>10487</v>
      </c>
      <c r="M101" s="17" t="s">
        <v>16</v>
      </c>
      <c r="N101" s="17" t="s">
        <v>17</v>
      </c>
      <c r="O101" s="18">
        <v>17600</v>
      </c>
      <c r="P101" s="18">
        <v>14858.8493267546</v>
      </c>
      <c r="Q101" s="16">
        <v>46625</v>
      </c>
      <c r="R101" s="17" t="s">
        <v>10488</v>
      </c>
      <c r="S101" s="17" t="s">
        <v>10261</v>
      </c>
      <c r="T101" s="17" t="s">
        <v>10488</v>
      </c>
      <c r="U101" s="17" t="s">
        <v>10269</v>
      </c>
      <c r="V101" s="17"/>
      <c r="W101" s="17" t="s">
        <v>10314</v>
      </c>
      <c r="X101" s="17" t="s">
        <v>10489</v>
      </c>
      <c r="Y101" s="18">
        <v>528421.5</v>
      </c>
      <c r="Z101" s="17" t="s">
        <v>10244</v>
      </c>
      <c r="AA101" s="18">
        <v>101002.554414784</v>
      </c>
      <c r="AB101" s="17" t="s">
        <v>10245</v>
      </c>
      <c r="AC101" s="17" t="s">
        <v>10246</v>
      </c>
      <c r="AD101" s="17" t="s">
        <v>10272</v>
      </c>
      <c r="AE101" s="18">
        <v>2741.1506732453599</v>
      </c>
      <c r="AF101" s="31">
        <f>_xlfn.XLOOKUP(A101,Macmahon!B:B,Macmahon!AE:AE,"",0)</f>
        <v>45012</v>
      </c>
      <c r="AG101" s="28">
        <f>_xlfn.XLOOKUP(A101,Macmahon!B:B,Macmahon!AJ:AJ,"",0)</f>
        <v>46417.861952858795</v>
      </c>
      <c r="AH101" s="28">
        <f>_xlfn.XLOOKUP(A101,Macmahon!B:B,Macmahon!AK:AK,"",0)</f>
        <v>46667</v>
      </c>
      <c r="AI101" s="28">
        <f t="shared" si="13"/>
        <v>46417.861952858795</v>
      </c>
      <c r="AJ101" s="40" t="str">
        <f>E101&amp;C101&amp;B101</f>
        <v>FDB100000</v>
      </c>
      <c r="AK101" s="40" t="str">
        <f>IFERROR(_xlfn.XLOOKUP(AJ101,CrossRef!$A:$A,CrossRef!$J:$J,"Not Found"),"-")</f>
        <v>TKHL111-ENGI</v>
      </c>
      <c r="AL101" s="40">
        <f>IFERROR(_xlfn.XLOOKUP(AJ101,CrossRef!$A:$A,CrossRef!$K:$K,"Not Found"),"-")</f>
        <v>0</v>
      </c>
      <c r="AM101" s="40" t="str">
        <f>IFERROR(_xlfn.XLOOKUP(AJ101,CrossRef!$A:$A,CrossRef!$L:$L,"Not Found"),"-")</f>
        <v>17600H ENGINE CHANGE</v>
      </c>
    </row>
    <row r="102" spans="1:39" x14ac:dyDescent="0.3">
      <c r="A102" s="4" t="str">
        <f>D102&amp;C102&amp;B102</f>
        <v>QTD23100000</v>
      </c>
      <c r="B102" s="4" t="str">
        <f>LEFT(N102,FIND(" ",N102)-1)</f>
        <v>00</v>
      </c>
      <c r="C102" s="4" t="str">
        <f>LEFT(M102,4)</f>
        <v>1000</v>
      </c>
      <c r="D102" s="4" t="str">
        <f>LEFT(L102,FIND(" ",L102)-1)</f>
        <v>QTD23</v>
      </c>
      <c r="E102" s="4" t="str">
        <f>MID(X102,2,3)</f>
        <v>FDB</v>
      </c>
      <c r="G102" s="14" t="s">
        <v>10234</v>
      </c>
      <c r="H102" s="14" t="s">
        <v>10235</v>
      </c>
      <c r="I102" s="14" t="s">
        <v>10236</v>
      </c>
      <c r="J102" s="14" t="s">
        <v>10237</v>
      </c>
      <c r="K102" s="14" t="s">
        <v>155</v>
      </c>
      <c r="L102" s="14" t="s">
        <v>10661</v>
      </c>
      <c r="M102" s="14" t="s">
        <v>16</v>
      </c>
      <c r="N102" s="14" t="s">
        <v>17</v>
      </c>
      <c r="O102" s="15">
        <v>17600</v>
      </c>
      <c r="P102" s="15">
        <v>14668.3454233256</v>
      </c>
      <c r="Q102" s="16">
        <v>46441</v>
      </c>
      <c r="R102" s="14" t="s">
        <v>10488</v>
      </c>
      <c r="S102" s="14" t="s">
        <v>10261</v>
      </c>
      <c r="T102" s="14" t="s">
        <v>10488</v>
      </c>
      <c r="U102" s="14" t="s">
        <v>10248</v>
      </c>
      <c r="V102" s="14"/>
      <c r="W102" s="14" t="s">
        <v>10399</v>
      </c>
      <c r="X102" s="14" t="s">
        <v>10662</v>
      </c>
      <c r="Y102" s="15">
        <v>528421.5</v>
      </c>
      <c r="Z102" s="14" t="s">
        <v>10244</v>
      </c>
      <c r="AA102" s="15">
        <v>98610.613963038995</v>
      </c>
      <c r="AB102" s="14" t="s">
        <v>10245</v>
      </c>
      <c r="AC102" s="14" t="s">
        <v>10246</v>
      </c>
      <c r="AD102" s="14" t="s">
        <v>10272</v>
      </c>
      <c r="AE102" s="15">
        <v>2931.6545766743502</v>
      </c>
      <c r="AF102" s="31">
        <f>_xlfn.XLOOKUP(A102,Macmahon!B:B,Macmahon!AE:AE,"",0)</f>
        <v>44937</v>
      </c>
      <c r="AG102" s="28">
        <f>_xlfn.XLOOKUP(A102,Macmahon!B:B,Macmahon!AJ:AJ,"",0)</f>
        <v>46486.971830983799</v>
      </c>
      <c r="AH102" s="28">
        <f>_xlfn.XLOOKUP(A102,Macmahon!B:B,Macmahon!AK:AK,"",0)</f>
        <v>46514</v>
      </c>
      <c r="AI102" s="28">
        <f t="shared" si="13"/>
        <v>46486.971830983799</v>
      </c>
      <c r="AJ102" s="40" t="str">
        <f>E102&amp;C102&amp;B102</f>
        <v>FDB100000</v>
      </c>
      <c r="AK102" s="40" t="str">
        <f>IFERROR(_xlfn.XLOOKUP(AJ102,CrossRef!$A:$A,CrossRef!$J:$J,"Not Found"),"-")</f>
        <v>TKHL111-ENGI</v>
      </c>
      <c r="AL102" s="40">
        <f>IFERROR(_xlfn.XLOOKUP(AJ102,CrossRef!$A:$A,CrossRef!$K:$K,"Not Found"),"-")</f>
        <v>0</v>
      </c>
      <c r="AM102" s="40" t="str">
        <f>IFERROR(_xlfn.XLOOKUP(AJ102,CrossRef!$A:$A,CrossRef!$L:$L,"Not Found"),"-")</f>
        <v>17600H ENGINE CHANGE</v>
      </c>
    </row>
    <row r="103" spans="1:39" x14ac:dyDescent="0.3">
      <c r="A103" s="4" t="str">
        <f>D103&amp;C103&amp;B103</f>
        <v>QTD27100000</v>
      </c>
      <c r="B103" s="4" t="str">
        <f>LEFT(N103,FIND(" ",N103)-1)</f>
        <v>00</v>
      </c>
      <c r="C103" s="4" t="str">
        <f>LEFT(M103,4)</f>
        <v>1000</v>
      </c>
      <c r="D103" s="4" t="str">
        <f>LEFT(L103,FIND(" ",L103)-1)</f>
        <v>QTD27</v>
      </c>
      <c r="E103" s="4" t="str">
        <f>MID(X103,2,3)</f>
        <v>FDB</v>
      </c>
      <c r="G103" s="17" t="s">
        <v>10234</v>
      </c>
      <c r="H103" s="17" t="s">
        <v>10235</v>
      </c>
      <c r="I103" s="17" t="s">
        <v>10236</v>
      </c>
      <c r="J103" s="17" t="s">
        <v>10237</v>
      </c>
      <c r="K103" s="17" t="s">
        <v>155</v>
      </c>
      <c r="L103" s="17" t="s">
        <v>10663</v>
      </c>
      <c r="M103" s="17" t="s">
        <v>16</v>
      </c>
      <c r="N103" s="17" t="s">
        <v>17</v>
      </c>
      <c r="O103" s="18">
        <v>17600</v>
      </c>
      <c r="P103" s="18">
        <v>20042.6855333723</v>
      </c>
      <c r="Q103" s="16">
        <v>46091</v>
      </c>
      <c r="R103" s="17" t="s">
        <v>10488</v>
      </c>
      <c r="S103" s="17" t="s">
        <v>10261</v>
      </c>
      <c r="T103" s="17" t="s">
        <v>10488</v>
      </c>
      <c r="U103" s="17" t="s">
        <v>10269</v>
      </c>
      <c r="V103" s="17"/>
      <c r="W103" s="17" t="s">
        <v>10664</v>
      </c>
      <c r="X103" s="17" t="s">
        <v>10665</v>
      </c>
      <c r="Y103" s="18">
        <v>528421.5</v>
      </c>
      <c r="Z103" s="17" t="s">
        <v>10244</v>
      </c>
      <c r="AA103" s="18">
        <v>91349.516129032301</v>
      </c>
      <c r="AB103" s="17" t="s">
        <v>10245</v>
      </c>
      <c r="AC103" s="17" t="s">
        <v>10246</v>
      </c>
      <c r="AD103" s="17" t="s">
        <v>10272</v>
      </c>
      <c r="AE103" s="18">
        <v>-2442.6855333723202</v>
      </c>
      <c r="AF103" s="31">
        <f>_xlfn.XLOOKUP(A103,Macmahon!B:B,Macmahon!AE:AE,"",0)</f>
        <v>44405</v>
      </c>
      <c r="AG103" s="28">
        <f>_xlfn.XLOOKUP(A103,Macmahon!B:B,Macmahon!AJ:AJ,"",0)</f>
        <v>46111.089906712965</v>
      </c>
      <c r="AH103" s="28">
        <f>_xlfn.XLOOKUP(A103,Macmahon!B:B,Macmahon!AK:AK,"",0)</f>
        <v>46091</v>
      </c>
      <c r="AI103" s="28">
        <f t="shared" si="13"/>
        <v>46091</v>
      </c>
      <c r="AJ103" s="40" t="str">
        <f>E103&amp;C103&amp;B103</f>
        <v>FDB100000</v>
      </c>
      <c r="AK103" s="40" t="str">
        <f>IFERROR(_xlfn.XLOOKUP(AJ103,CrossRef!$A:$A,CrossRef!$J:$J,"Not Found"),"-")</f>
        <v>TKHL111-ENGI</v>
      </c>
      <c r="AL103" s="40">
        <f>IFERROR(_xlfn.XLOOKUP(AJ103,CrossRef!$A:$A,CrossRef!$K:$K,"Not Found"),"-")</f>
        <v>0</v>
      </c>
      <c r="AM103" s="40" t="str">
        <f>IFERROR(_xlfn.XLOOKUP(AJ103,CrossRef!$A:$A,CrossRef!$L:$L,"Not Found"),"-")</f>
        <v>17600H ENGINE CHANGE</v>
      </c>
    </row>
    <row r="104" spans="1:39" x14ac:dyDescent="0.3">
      <c r="A104" s="4" t="str">
        <f>D104&amp;C104&amp;B104</f>
        <v>QTD28100000</v>
      </c>
      <c r="B104" s="4" t="str">
        <f>LEFT(N104,FIND(" ",N104)-1)</f>
        <v>00</v>
      </c>
      <c r="C104" s="4" t="str">
        <f>LEFT(M104,4)</f>
        <v>1000</v>
      </c>
      <c r="D104" s="4" t="str">
        <f>LEFT(L104,FIND(" ",L104)-1)</f>
        <v>QTD28</v>
      </c>
      <c r="E104" s="4" t="str">
        <f>MID(X104,2,3)</f>
        <v>FDB</v>
      </c>
      <c r="G104" s="14" t="s">
        <v>10234</v>
      </c>
      <c r="H104" s="14" t="s">
        <v>10235</v>
      </c>
      <c r="I104" s="14" t="s">
        <v>10236</v>
      </c>
      <c r="J104" s="14" t="s">
        <v>10237</v>
      </c>
      <c r="K104" s="14" t="s">
        <v>155</v>
      </c>
      <c r="L104" s="14" t="s">
        <v>10666</v>
      </c>
      <c r="M104" s="14" t="s">
        <v>16</v>
      </c>
      <c r="N104" s="14" t="s">
        <v>17</v>
      </c>
      <c r="O104" s="15">
        <v>17600</v>
      </c>
      <c r="P104" s="15">
        <v>14493.296857408101</v>
      </c>
      <c r="Q104" s="16">
        <v>46372</v>
      </c>
      <c r="R104" s="14" t="s">
        <v>10488</v>
      </c>
      <c r="S104" s="14" t="s">
        <v>10261</v>
      </c>
      <c r="T104" s="14" t="s">
        <v>10488</v>
      </c>
      <c r="U104" s="14" t="s">
        <v>10269</v>
      </c>
      <c r="V104" s="14"/>
      <c r="W104" s="14" t="s">
        <v>10323</v>
      </c>
      <c r="X104" s="14" t="s">
        <v>10667</v>
      </c>
      <c r="Y104" s="15">
        <v>528421.5</v>
      </c>
      <c r="Z104" s="14" t="s">
        <v>10244</v>
      </c>
      <c r="AA104" s="15">
        <v>92719.511293634496</v>
      </c>
      <c r="AB104" s="14" t="s">
        <v>10245</v>
      </c>
      <c r="AC104" s="14" t="s">
        <v>10246</v>
      </c>
      <c r="AD104" s="14" t="s">
        <v>10272</v>
      </c>
      <c r="AE104" s="15">
        <v>3106.7031425918699</v>
      </c>
      <c r="AF104" s="31">
        <f>_xlfn.XLOOKUP(A104,Macmahon!B:B,Macmahon!AE:AE,"",0)</f>
        <v>44965</v>
      </c>
      <c r="AG104" s="28">
        <f>_xlfn.XLOOKUP(A104,Macmahon!B:B,Macmahon!AJ:AJ,"",0)</f>
        <v>48573</v>
      </c>
      <c r="AH104" s="28">
        <f>_xlfn.XLOOKUP(A104,Macmahon!B:B,Macmahon!AK:AK,"",0)</f>
        <v>46599</v>
      </c>
      <c r="AI104" s="28">
        <f t="shared" si="13"/>
        <v>46599</v>
      </c>
      <c r="AJ104" s="40" t="str">
        <f>E104&amp;C104&amp;B104</f>
        <v>FDB100000</v>
      </c>
      <c r="AK104" s="40" t="str">
        <f>IFERROR(_xlfn.XLOOKUP(AJ104,CrossRef!$A:$A,CrossRef!$J:$J,"Not Found"),"-")</f>
        <v>TKHL111-ENGI</v>
      </c>
      <c r="AL104" s="40">
        <f>IFERROR(_xlfn.XLOOKUP(AJ104,CrossRef!$A:$A,CrossRef!$K:$K,"Not Found"),"-")</f>
        <v>0</v>
      </c>
      <c r="AM104" s="40" t="str">
        <f>IFERROR(_xlfn.XLOOKUP(AJ104,CrossRef!$A:$A,CrossRef!$L:$L,"Not Found"),"-")</f>
        <v>17600H ENGINE CHANGE</v>
      </c>
    </row>
    <row r="105" spans="1:39" x14ac:dyDescent="0.3">
      <c r="A105" s="4" t="str">
        <f>D105&amp;C105&amp;B105</f>
        <v>QTD37100000</v>
      </c>
      <c r="B105" s="4" t="str">
        <f>LEFT(N105,FIND(" ",N105)-1)</f>
        <v>00</v>
      </c>
      <c r="C105" s="4" t="str">
        <f>LEFT(M105,4)</f>
        <v>1000</v>
      </c>
      <c r="D105" s="4" t="str">
        <f>LEFT(L105,FIND(" ",L105)-1)</f>
        <v>QTD37</v>
      </c>
      <c r="E105" s="4" t="str">
        <f>MID(X105,2,3)</f>
        <v>ATY</v>
      </c>
      <c r="G105" s="17" t="s">
        <v>10234</v>
      </c>
      <c r="H105" s="17" t="s">
        <v>10235</v>
      </c>
      <c r="I105" s="17" t="s">
        <v>10236</v>
      </c>
      <c r="J105" s="17" t="s">
        <v>10237</v>
      </c>
      <c r="K105" s="17" t="s">
        <v>151</v>
      </c>
      <c r="L105" s="17" t="s">
        <v>10668</v>
      </c>
      <c r="M105" s="17" t="s">
        <v>16</v>
      </c>
      <c r="N105" s="17" t="s">
        <v>17</v>
      </c>
      <c r="O105" s="18">
        <v>17600</v>
      </c>
      <c r="P105" s="18">
        <v>20696.378235210999</v>
      </c>
      <c r="Q105" s="16">
        <v>45839</v>
      </c>
      <c r="R105" s="17" t="s">
        <v>10305</v>
      </c>
      <c r="S105" s="17" t="s">
        <v>10261</v>
      </c>
      <c r="T105" s="17" t="s">
        <v>10305</v>
      </c>
      <c r="U105" s="17" t="s">
        <v>10269</v>
      </c>
      <c r="V105" s="17"/>
      <c r="W105" s="17" t="s">
        <v>10669</v>
      </c>
      <c r="X105" s="17" t="s">
        <v>10670</v>
      </c>
      <c r="Y105" s="18">
        <v>0</v>
      </c>
      <c r="Z105" s="17" t="s">
        <v>10244</v>
      </c>
      <c r="AA105" s="18">
        <v>71761.841287423798</v>
      </c>
      <c r="AB105" s="17" t="s">
        <v>10245</v>
      </c>
      <c r="AC105" s="17" t="s">
        <v>10246</v>
      </c>
      <c r="AD105" s="17" t="s">
        <v>10272</v>
      </c>
      <c r="AE105" s="18">
        <v>-3096.3782352110402</v>
      </c>
      <c r="AF105" s="31">
        <f>_xlfn.XLOOKUP(A105,Macmahon!B:B,Macmahon!AE:AE,"",0)</f>
        <v>46204</v>
      </c>
      <c r="AG105" s="28">
        <f>_xlfn.XLOOKUP(A105,Macmahon!B:B,Macmahon!AJ:AJ,"",0)</f>
        <v>61262.606837615742</v>
      </c>
      <c r="AH105" s="28">
        <f>_xlfn.XLOOKUP(A105,Macmahon!B:B,Macmahon!AK:AK,"",0)</f>
        <v>0</v>
      </c>
      <c r="AI105" s="28">
        <f t="shared" si="13"/>
        <v>61262.606837615742</v>
      </c>
      <c r="AJ105" s="40" t="str">
        <f>E105&amp;C105&amp;B105</f>
        <v>ATY100000</v>
      </c>
      <c r="AK105" s="40" t="str">
        <f>IFERROR(_xlfn.XLOOKUP(AJ105,CrossRef!$A:$A,CrossRef!$J:$J,"Not Found"),"-")</f>
        <v>TKHL101-ENGI</v>
      </c>
      <c r="AL105" s="40">
        <f>IFERROR(_xlfn.XLOOKUP(AJ105,CrossRef!$A:$A,CrossRef!$K:$K,"Not Found"),"-")</f>
        <v>0</v>
      </c>
      <c r="AM105" s="40" t="str">
        <f>IFERROR(_xlfn.XLOOKUP(AJ105,CrossRef!$A:$A,CrossRef!$L:$L,"Not Found"),"-")</f>
        <v>17600H ENGINE CHANGE</v>
      </c>
    </row>
    <row r="106" spans="1:39" x14ac:dyDescent="0.3">
      <c r="A106" s="4" t="str">
        <f>D106&amp;C106&amp;B106</f>
        <v>LO1623100000</v>
      </c>
      <c r="B106" s="4" t="str">
        <f>LEFT(N106,FIND(" ",N106)-1)</f>
        <v>00</v>
      </c>
      <c r="C106" s="4" t="str">
        <f>LEFT(M106,4)</f>
        <v>1000</v>
      </c>
      <c r="D106" s="4" t="str">
        <f>LEFT(L106,FIND(" ",L106)-1)</f>
        <v>LO1623</v>
      </c>
      <c r="E106" s="4" t="str">
        <f>MID(X106,2,3)</f>
        <v>Z9K</v>
      </c>
      <c r="G106" s="14" t="s">
        <v>10234</v>
      </c>
      <c r="H106" s="14" t="s">
        <v>10235</v>
      </c>
      <c r="I106" s="14" t="s">
        <v>10257</v>
      </c>
      <c r="J106" s="14" t="s">
        <v>10434</v>
      </c>
      <c r="K106" s="14" t="s">
        <v>10696</v>
      </c>
      <c r="L106" s="14" t="s">
        <v>10697</v>
      </c>
      <c r="M106" s="14" t="s">
        <v>16</v>
      </c>
      <c r="N106" s="14" t="s">
        <v>17</v>
      </c>
      <c r="O106" s="15">
        <v>15000</v>
      </c>
      <c r="P106" s="15">
        <v>6866.9853900624303</v>
      </c>
      <c r="Q106" s="16">
        <v>46775</v>
      </c>
      <c r="R106" s="14" t="s">
        <v>10698</v>
      </c>
      <c r="S106" s="14" t="s">
        <v>10261</v>
      </c>
      <c r="T106" s="14" t="s">
        <v>10698</v>
      </c>
      <c r="U106" s="14" t="s">
        <v>10248</v>
      </c>
      <c r="V106" s="14"/>
      <c r="W106" s="14" t="s">
        <v>10287</v>
      </c>
      <c r="X106" s="14" t="s">
        <v>10699</v>
      </c>
      <c r="Y106" s="15">
        <v>192278.28</v>
      </c>
      <c r="Z106" s="14" t="s">
        <v>10244</v>
      </c>
      <c r="AA106" s="15">
        <v>63644.603696098602</v>
      </c>
      <c r="AB106" s="14" t="s">
        <v>10245</v>
      </c>
      <c r="AC106" s="14" t="s">
        <v>10246</v>
      </c>
      <c r="AD106" s="14"/>
      <c r="AE106" s="15">
        <v>8133.0146099375697</v>
      </c>
      <c r="AF106" s="31">
        <f>_xlfn.XLOOKUP(A106,Macmahon!B:B,Macmahon!AE:AE,"",0)</f>
        <v>46175</v>
      </c>
      <c r="AG106" s="28">
        <f>_xlfn.XLOOKUP(A106,Macmahon!B:B,Macmahon!AJ:AJ,"",0)</f>
        <v>47260.307017557869</v>
      </c>
      <c r="AH106" s="28">
        <f>_xlfn.XLOOKUP(A106,Macmahon!B:B,Macmahon!AK:AK,"",0)</f>
        <v>0</v>
      </c>
      <c r="AI106" s="28">
        <f t="shared" si="13"/>
        <v>47260.307017557869</v>
      </c>
      <c r="AJ106" s="40" t="str">
        <f>E106&amp;C106&amp;B106</f>
        <v>Z9K100000</v>
      </c>
      <c r="AK106" s="40" t="str">
        <f>IFERROR(_xlfn.XLOOKUP(AJ106,CrossRef!$A:$A,CrossRef!$J:$J,"Not Found"),"-")</f>
        <v>LOFE058-ENGI</v>
      </c>
      <c r="AL106" s="40">
        <f>IFERROR(_xlfn.XLOOKUP(AJ106,CrossRef!$A:$A,CrossRef!$K:$K,"Not Found"),"-")</f>
        <v>0</v>
      </c>
      <c r="AM106" s="40" t="str">
        <f>IFERROR(_xlfn.XLOOKUP(AJ106,CrossRef!$A:$A,CrossRef!$L:$L,"Not Found"),"-")</f>
        <v>15000H ENGINE CHANGE</v>
      </c>
    </row>
    <row r="107" spans="1:39" x14ac:dyDescent="0.3">
      <c r="A107" s="4" t="str">
        <f>D107&amp;C107&amp;B107</f>
        <v>TD6322100000</v>
      </c>
      <c r="B107" s="4" t="str">
        <f>LEFT(N107,FIND(" ",N107)-1)</f>
        <v>00</v>
      </c>
      <c r="C107" s="4" t="str">
        <f>LEFT(M107,4)</f>
        <v>1000</v>
      </c>
      <c r="D107" s="4" t="str">
        <f>LEFT(L107,FIND(" ",L107)-1)</f>
        <v>TD6322</v>
      </c>
      <c r="E107" s="4" t="str">
        <f>MID(X107,2,3)</f>
        <v>SND</v>
      </c>
      <c r="G107" s="17" t="s">
        <v>10234</v>
      </c>
      <c r="H107" s="17" t="s">
        <v>10235</v>
      </c>
      <c r="I107" s="17" t="s">
        <v>10257</v>
      </c>
      <c r="J107" s="17" t="s">
        <v>10258</v>
      </c>
      <c r="K107" s="17" t="s">
        <v>187</v>
      </c>
      <c r="L107" s="17" t="s">
        <v>10708</v>
      </c>
      <c r="M107" s="17" t="s">
        <v>16</v>
      </c>
      <c r="N107" s="17" t="s">
        <v>17</v>
      </c>
      <c r="O107" s="18">
        <v>22000</v>
      </c>
      <c r="P107" s="18">
        <v>11281.3293345642</v>
      </c>
      <c r="Q107" s="16">
        <v>46955</v>
      </c>
      <c r="R107" s="17" t="s">
        <v>10262</v>
      </c>
      <c r="S107" s="17" t="s">
        <v>10261</v>
      </c>
      <c r="T107" s="17" t="s">
        <v>10262</v>
      </c>
      <c r="U107" s="17" t="s">
        <v>10248</v>
      </c>
      <c r="V107" s="17"/>
      <c r="W107" s="17" t="s">
        <v>10709</v>
      </c>
      <c r="X107" s="17" t="s">
        <v>10710</v>
      </c>
      <c r="Y107" s="18">
        <v>641496.86</v>
      </c>
      <c r="Z107" s="17" t="s">
        <v>10244</v>
      </c>
      <c r="AA107" s="18">
        <v>66102.543463381196</v>
      </c>
      <c r="AB107" s="17" t="s">
        <v>10245</v>
      </c>
      <c r="AC107" s="17" t="s">
        <v>10246</v>
      </c>
      <c r="AD107" s="17" t="s">
        <v>10272</v>
      </c>
      <c r="AE107" s="18">
        <v>10718.6706654358</v>
      </c>
      <c r="AF107" s="31">
        <f>_xlfn.XLOOKUP(A107,Macmahon!B:B,Macmahon!AE:AE,"",0)</f>
        <v>45441</v>
      </c>
      <c r="AG107" s="28">
        <f>_xlfn.XLOOKUP(A107,Macmahon!B:B,Macmahon!AJ:AJ,"",0)</f>
        <v>46241.786221608796</v>
      </c>
      <c r="AH107" s="28">
        <f>_xlfn.XLOOKUP(A107,Macmahon!B:B,Macmahon!AK:AK,"",0)</f>
        <v>46222</v>
      </c>
      <c r="AI107" s="28">
        <f t="shared" si="13"/>
        <v>46222</v>
      </c>
      <c r="AJ107" s="40" t="str">
        <f>E107&amp;C107&amp;B107</f>
        <v>SND100000</v>
      </c>
      <c r="AK107" s="40" t="str">
        <f>IFERROR(_xlfn.XLOOKUP(AJ107,CrossRef!$A:$A,CrossRef!$J:$J,"Not Found"),"-")</f>
        <v>TKHL158-ENGI</v>
      </c>
      <c r="AL107" s="40">
        <f>IFERROR(_xlfn.XLOOKUP(AJ107,CrossRef!$A:$A,CrossRef!$K:$K,"Not Found"),"-")</f>
        <v>0</v>
      </c>
      <c r="AM107" s="40" t="str">
        <f>IFERROR(_xlfn.XLOOKUP(AJ107,CrossRef!$A:$A,CrossRef!$L:$L,"Not Found"),"-")</f>
        <v>22000H ENGINE CHANGE</v>
      </c>
    </row>
    <row r="108" spans="1:39" x14ac:dyDescent="0.3">
      <c r="A108" s="4" t="str">
        <f>D108&amp;C108&amp;B108</f>
        <v>DZ8170100000</v>
      </c>
      <c r="B108" s="4" t="str">
        <f>LEFT(N108,FIND(" ",N108)-1)</f>
        <v>00</v>
      </c>
      <c r="C108" s="4" t="str">
        <f>LEFT(M108,4)</f>
        <v>1000</v>
      </c>
      <c r="D108" s="4" t="str">
        <f>LEFT(L108,FIND(" ",L108)-1)</f>
        <v>DZ8170</v>
      </c>
      <c r="E108" s="4" t="str">
        <f>MID(X108,2,3)</f>
        <v>RAB</v>
      </c>
      <c r="G108" s="14" t="s">
        <v>10234</v>
      </c>
      <c r="H108" s="14" t="s">
        <v>10235</v>
      </c>
      <c r="I108" s="14" t="s">
        <v>10257</v>
      </c>
      <c r="J108" s="14" t="s">
        <v>10441</v>
      </c>
      <c r="K108" s="14" t="s">
        <v>34</v>
      </c>
      <c r="L108" s="14" t="s">
        <v>10503</v>
      </c>
      <c r="M108" s="14" t="s">
        <v>16</v>
      </c>
      <c r="N108" s="14" t="s">
        <v>17</v>
      </c>
      <c r="O108" s="15">
        <v>16000</v>
      </c>
      <c r="P108" s="15">
        <v>8064.8231263022399</v>
      </c>
      <c r="Q108" s="16">
        <v>47005</v>
      </c>
      <c r="R108" s="14" t="s">
        <v>10366</v>
      </c>
      <c r="S108" s="14" t="s">
        <v>10261</v>
      </c>
      <c r="T108" s="14" t="s">
        <v>10366</v>
      </c>
      <c r="U108" s="14" t="s">
        <v>10248</v>
      </c>
      <c r="V108" s="14"/>
      <c r="W108" s="14" t="s">
        <v>10439</v>
      </c>
      <c r="X108" s="14" t="s">
        <v>10504</v>
      </c>
      <c r="Y108" s="15">
        <v>198011.7</v>
      </c>
      <c r="Z108" s="14" t="s">
        <v>10244</v>
      </c>
      <c r="AA108" s="15">
        <v>36504.592288387001</v>
      </c>
      <c r="AB108" s="14" t="s">
        <v>10245</v>
      </c>
      <c r="AC108" s="14" t="s">
        <v>10246</v>
      </c>
      <c r="AD108" s="14"/>
      <c r="AE108" s="15">
        <v>7935.1768736977601</v>
      </c>
      <c r="AF108" s="31">
        <f>_xlfn.XLOOKUP(A108,Macmahon!B:B,Macmahon!AE:AE,"",0)</f>
        <v>45552</v>
      </c>
      <c r="AG108" s="28">
        <f>_xlfn.XLOOKUP(A108,Macmahon!B:B,Macmahon!AJ:AJ,"",0)</f>
        <v>46840.867460914349</v>
      </c>
      <c r="AH108" s="28">
        <f>_xlfn.XLOOKUP(A108,Macmahon!B:B,Macmahon!AK:AK,"",0)</f>
        <v>46849</v>
      </c>
      <c r="AI108" s="28">
        <f t="shared" si="13"/>
        <v>46840.867460914349</v>
      </c>
      <c r="AJ108" s="40" t="str">
        <f>E108&amp;C108&amp;B108</f>
        <v>RAB100000</v>
      </c>
      <c r="AK108" s="40" t="str">
        <f>IFERROR(_xlfn.XLOOKUP(AJ108,CrossRef!$A:$A,CrossRef!$J:$J,"Not Found"),"-")</f>
        <v>DZTR077-ENGI</v>
      </c>
      <c r="AL108" s="40">
        <f>IFERROR(_xlfn.XLOOKUP(AJ108,CrossRef!$A:$A,CrossRef!$K:$K,"Not Found"),"-")</f>
        <v>0</v>
      </c>
      <c r="AM108" s="40" t="str">
        <f>IFERROR(_xlfn.XLOOKUP(AJ108,CrossRef!$A:$A,CrossRef!$L:$L,"Not Found"),"-")</f>
        <v>16000H ENGINE CHANGE</v>
      </c>
    </row>
    <row r="109" spans="1:39" x14ac:dyDescent="0.3">
      <c r="A109" s="4" t="str">
        <f>D109&amp;C109&amp;B109</f>
        <v>DZ8204100000</v>
      </c>
      <c r="B109" s="4" t="str">
        <f>LEFT(N109,FIND(" ",N109)-1)</f>
        <v>00</v>
      </c>
      <c r="C109" s="4" t="str">
        <f>LEFT(M109,4)</f>
        <v>1000</v>
      </c>
      <c r="D109" s="4" t="str">
        <f>LEFT(L109,FIND(" ",L109)-1)</f>
        <v>DZ8204</v>
      </c>
      <c r="E109" s="4" t="str">
        <f>MID(X109,2,3)</f>
        <v>RAB</v>
      </c>
      <c r="G109" s="17" t="s">
        <v>10234</v>
      </c>
      <c r="H109" s="17" t="s">
        <v>10235</v>
      </c>
      <c r="I109" s="17" t="s">
        <v>10236</v>
      </c>
      <c r="J109" s="17" t="s">
        <v>10369</v>
      </c>
      <c r="K109" s="17" t="s">
        <v>34</v>
      </c>
      <c r="L109" s="17" t="s">
        <v>10500</v>
      </c>
      <c r="M109" s="17" t="s">
        <v>16</v>
      </c>
      <c r="N109" s="17" t="s">
        <v>17</v>
      </c>
      <c r="O109" s="18">
        <v>16000</v>
      </c>
      <c r="P109" s="18">
        <v>5686.9857297092103</v>
      </c>
      <c r="Q109" s="16">
        <v>47199</v>
      </c>
      <c r="R109" s="17" t="s">
        <v>10366</v>
      </c>
      <c r="S109" s="17" t="s">
        <v>10261</v>
      </c>
      <c r="T109" s="17" t="s">
        <v>10366</v>
      </c>
      <c r="U109" s="17" t="s">
        <v>10248</v>
      </c>
      <c r="V109" s="17"/>
      <c r="W109" s="17" t="s">
        <v>10501</v>
      </c>
      <c r="X109" s="17" t="s">
        <v>10502</v>
      </c>
      <c r="Y109" s="18">
        <v>198011.7</v>
      </c>
      <c r="Z109" s="17" t="s">
        <v>10244</v>
      </c>
      <c r="AA109" s="18">
        <v>36906.897330595501</v>
      </c>
      <c r="AB109" s="17" t="s">
        <v>10335</v>
      </c>
      <c r="AC109" s="17" t="s">
        <v>10246</v>
      </c>
      <c r="AD109" s="17"/>
      <c r="AE109" s="18">
        <v>10313.0142702908</v>
      </c>
      <c r="AF109" s="31">
        <f>_xlfn.XLOOKUP(A109,Macmahon!B:B,Macmahon!AE:AE,"",0)</f>
        <v>45701</v>
      </c>
      <c r="AG109" s="28">
        <f>_xlfn.XLOOKUP(A109,Macmahon!B:B,Macmahon!AJ:AJ,"",0)</f>
        <v>47513.055555555555</v>
      </c>
      <c r="AH109" s="28">
        <f>_xlfn.XLOOKUP(A109,Macmahon!B:B,Macmahon!AK:AK,"",0)</f>
        <v>0</v>
      </c>
      <c r="AI109" s="28">
        <f t="shared" si="13"/>
        <v>47513.055555555555</v>
      </c>
      <c r="AJ109" s="40" t="str">
        <f>E109&amp;C109&amp;B109</f>
        <v>RAB100000</v>
      </c>
      <c r="AK109" s="40" t="str">
        <f>IFERROR(_xlfn.XLOOKUP(AJ109,CrossRef!$A:$A,CrossRef!$J:$J,"Not Found"),"-")</f>
        <v>DZTR077-ENGI</v>
      </c>
      <c r="AL109" s="40">
        <f>IFERROR(_xlfn.XLOOKUP(AJ109,CrossRef!$A:$A,CrossRef!$K:$K,"Not Found"),"-")</f>
        <v>0</v>
      </c>
      <c r="AM109" s="40" t="str">
        <f>IFERROR(_xlfn.XLOOKUP(AJ109,CrossRef!$A:$A,CrossRef!$L:$L,"Not Found"),"-")</f>
        <v>16000H ENGINE CHANGE</v>
      </c>
    </row>
    <row r="110" spans="1:39" x14ac:dyDescent="0.3">
      <c r="A110" s="4" t="str">
        <f>D110&amp;C110&amp;B110</f>
        <v>TD6639100000</v>
      </c>
      <c r="B110" s="4" t="str">
        <f>LEFT(N110,FIND(" ",N110)-1)</f>
        <v>00</v>
      </c>
      <c r="C110" s="4" t="str">
        <f>LEFT(M110,4)</f>
        <v>1000</v>
      </c>
      <c r="D110" s="4" t="str">
        <f>LEFT(L110,FIND(" ",L110)-1)</f>
        <v>TD6639</v>
      </c>
      <c r="E110" s="4" t="str">
        <f>MID(X110,2,3)</f>
        <v>SPD</v>
      </c>
      <c r="G110" s="14" t="s">
        <v>10234</v>
      </c>
      <c r="H110" s="14" t="s">
        <v>10235</v>
      </c>
      <c r="I110" s="14" t="s">
        <v>10328</v>
      </c>
      <c r="J110" s="14" t="s">
        <v>10329</v>
      </c>
      <c r="K110" s="14" t="s">
        <v>190</v>
      </c>
      <c r="L110" s="14" t="s">
        <v>10525</v>
      </c>
      <c r="M110" s="14" t="s">
        <v>16</v>
      </c>
      <c r="N110" s="14" t="s">
        <v>17</v>
      </c>
      <c r="O110" s="15">
        <v>22000</v>
      </c>
      <c r="P110" s="15">
        <v>21471.979677035099</v>
      </c>
      <c r="Q110" s="16">
        <v>46262</v>
      </c>
      <c r="R110" s="14" t="s">
        <v>10331</v>
      </c>
      <c r="S110" s="14" t="s">
        <v>10286</v>
      </c>
      <c r="T110" s="14" t="s">
        <v>10331</v>
      </c>
      <c r="U110" s="14" t="s">
        <v>10337</v>
      </c>
      <c r="V110" s="14" t="s">
        <v>10526</v>
      </c>
      <c r="W110" s="14" t="s">
        <v>10527</v>
      </c>
      <c r="X110" s="14" t="s">
        <v>10528</v>
      </c>
      <c r="Y110" s="15">
        <v>455016.09</v>
      </c>
      <c r="Z110" s="14" t="s">
        <v>10244</v>
      </c>
      <c r="AA110" s="15">
        <v>21690.5363906001</v>
      </c>
      <c r="AB110" s="14" t="s">
        <v>10335</v>
      </c>
      <c r="AC110" s="14" t="s">
        <v>10246</v>
      </c>
      <c r="AD110" s="14"/>
      <c r="AE110" s="15">
        <v>528.02032296493098</v>
      </c>
      <c r="AF110" s="31">
        <f>_xlfn.XLOOKUP(A110,Macmahon!B:B,Macmahon!AE:AE,"",0)</f>
        <v>0</v>
      </c>
      <c r="AG110" s="28">
        <f>_xlfn.XLOOKUP(A110,Macmahon!B:B,Macmahon!AJ:AJ,"",0)</f>
        <v>46286.305970138892</v>
      </c>
      <c r="AH110" s="28">
        <f>_xlfn.XLOOKUP(A110,Macmahon!B:B,Macmahon!AK:AK,"",0)</f>
        <v>46291</v>
      </c>
      <c r="AI110" s="28">
        <f t="shared" si="13"/>
        <v>46286.305970138892</v>
      </c>
      <c r="AJ110" s="40" t="str">
        <f>E110&amp;C110&amp;B110</f>
        <v>SPD100000</v>
      </c>
      <c r="AK110" s="40" t="str">
        <f>IFERROR(_xlfn.XLOOKUP(AJ110,CrossRef!$A:$A,CrossRef!$J:$J,"Not Found"),"-")</f>
        <v>TKHL234-ENGI</v>
      </c>
      <c r="AL110" s="40">
        <f>IFERROR(_xlfn.XLOOKUP(AJ110,CrossRef!$A:$A,CrossRef!$K:$K,"Not Found"),"-")</f>
        <v>0</v>
      </c>
      <c r="AM110" s="40" t="str">
        <f>IFERROR(_xlfn.XLOOKUP(AJ110,CrossRef!$A:$A,CrossRef!$L:$L,"Not Found"),"-")</f>
        <v>20000H ENGINE CHANGE</v>
      </c>
    </row>
    <row r="111" spans="1:39" x14ac:dyDescent="0.3">
      <c r="A111" s="4" t="str">
        <f>D111&amp;C111&amp;B111</f>
        <v>TD6637100000</v>
      </c>
      <c r="B111" s="4" t="str">
        <f>LEFT(N111,FIND(" ",N111)-1)</f>
        <v>00</v>
      </c>
      <c r="C111" s="4" t="str">
        <f>LEFT(M111,4)</f>
        <v>1000</v>
      </c>
      <c r="D111" s="4" t="str">
        <f>LEFT(L111,FIND(" ",L111)-1)</f>
        <v>TD6637</v>
      </c>
      <c r="E111" s="4" t="str">
        <f>MID(X111,2,3)</f>
        <v>SPD</v>
      </c>
      <c r="G111" s="17" t="s">
        <v>10234</v>
      </c>
      <c r="H111" s="17" t="s">
        <v>10235</v>
      </c>
      <c r="I111" s="17" t="s">
        <v>10328</v>
      </c>
      <c r="J111" s="17" t="s">
        <v>10329</v>
      </c>
      <c r="K111" s="17" t="s">
        <v>190</v>
      </c>
      <c r="L111" s="17" t="s">
        <v>10532</v>
      </c>
      <c r="M111" s="17" t="s">
        <v>16</v>
      </c>
      <c r="N111" s="17" t="s">
        <v>17</v>
      </c>
      <c r="O111" s="18">
        <v>22000</v>
      </c>
      <c r="P111" s="18">
        <v>22696.952298527201</v>
      </c>
      <c r="Q111" s="16">
        <v>46155</v>
      </c>
      <c r="R111" s="17" t="s">
        <v>10331</v>
      </c>
      <c r="S111" s="17" t="s">
        <v>10286</v>
      </c>
      <c r="T111" s="17" t="s">
        <v>10331</v>
      </c>
      <c r="U111" s="17" t="s">
        <v>10337</v>
      </c>
      <c r="V111" s="17" t="s">
        <v>10533</v>
      </c>
      <c r="W111" s="17" t="s">
        <v>10534</v>
      </c>
      <c r="X111" s="17" t="s">
        <v>10535</v>
      </c>
      <c r="Y111" s="18">
        <v>455016.09</v>
      </c>
      <c r="Z111" s="17" t="s">
        <v>10244</v>
      </c>
      <c r="AA111" s="18">
        <v>21453.0537084399</v>
      </c>
      <c r="AB111" s="17" t="s">
        <v>10335</v>
      </c>
      <c r="AC111" s="17" t="s">
        <v>10246</v>
      </c>
      <c r="AD111" s="17"/>
      <c r="AE111" s="18">
        <v>-696.95229852720502</v>
      </c>
      <c r="AF111" s="31">
        <f>_xlfn.XLOOKUP(A111,Macmahon!B:B,Macmahon!AE:AE,"",0)</f>
        <v>46171</v>
      </c>
      <c r="AG111" s="28">
        <f>_xlfn.XLOOKUP(A111,Macmahon!B:B,Macmahon!AJ:AJ,"",0)</f>
        <v>47727.945390081019</v>
      </c>
      <c r="AH111" s="28">
        <f>_xlfn.XLOOKUP(A111,Macmahon!B:B,Macmahon!AK:AK,"",0)</f>
        <v>0</v>
      </c>
      <c r="AI111" s="28">
        <f t="shared" si="13"/>
        <v>47727.945390081019</v>
      </c>
      <c r="AJ111" s="40" t="str">
        <f>E111&amp;C111&amp;B111</f>
        <v>SPD100000</v>
      </c>
      <c r="AK111" s="40" t="str">
        <f>IFERROR(_xlfn.XLOOKUP(AJ111,CrossRef!$A:$A,CrossRef!$J:$J,"Not Found"),"-")</f>
        <v>TKHL234-ENGI</v>
      </c>
      <c r="AL111" s="40">
        <f>IFERROR(_xlfn.XLOOKUP(AJ111,CrossRef!$A:$A,CrossRef!$K:$K,"Not Found"),"-")</f>
        <v>0</v>
      </c>
      <c r="AM111" s="40" t="str">
        <f>IFERROR(_xlfn.XLOOKUP(AJ111,CrossRef!$A:$A,CrossRef!$L:$L,"Not Found"),"-")</f>
        <v>20000H ENGINE CHANGE</v>
      </c>
    </row>
    <row r="112" spans="1:39" x14ac:dyDescent="0.3">
      <c r="A112" s="4" t="str">
        <f>D112&amp;C112&amp;B112</f>
        <v>QTD20100000</v>
      </c>
      <c r="B112" s="4" t="str">
        <f>LEFT(N112,FIND(" ",N112)-1)</f>
        <v>00</v>
      </c>
      <c r="C112" s="4" t="str">
        <f>LEFT(M112,4)</f>
        <v>1000</v>
      </c>
      <c r="D112" s="4" t="str">
        <f>LEFT(L112,FIND(" ",L112)-1)</f>
        <v>QTD20</v>
      </c>
      <c r="E112" s="4" t="str">
        <f>MID(X112,2,3)</f>
        <v>FDB</v>
      </c>
      <c r="G112" s="14" t="s">
        <v>10234</v>
      </c>
      <c r="H112" s="14" t="s">
        <v>10235</v>
      </c>
      <c r="I112" s="14" t="s">
        <v>10236</v>
      </c>
      <c r="J112" s="14" t="s">
        <v>10237</v>
      </c>
      <c r="K112" s="14" t="s">
        <v>155</v>
      </c>
      <c r="L112" s="14" t="s">
        <v>10557</v>
      </c>
      <c r="M112" s="14" t="s">
        <v>16</v>
      </c>
      <c r="N112" s="14" t="s">
        <v>17</v>
      </c>
      <c r="O112" s="15">
        <v>17600</v>
      </c>
      <c r="P112" s="15">
        <v>12308.6217075572</v>
      </c>
      <c r="Q112" s="16">
        <v>46754</v>
      </c>
      <c r="R112" s="14" t="s">
        <v>10488</v>
      </c>
      <c r="S112" s="14" t="s">
        <v>10261</v>
      </c>
      <c r="T112" s="14" t="s">
        <v>10488</v>
      </c>
      <c r="U112" s="14" t="s">
        <v>10248</v>
      </c>
      <c r="V112" s="14"/>
      <c r="W112" s="14" t="s">
        <v>10396</v>
      </c>
      <c r="X112" s="14" t="s">
        <v>10558</v>
      </c>
      <c r="Y112" s="15">
        <v>528421.5</v>
      </c>
      <c r="Z112" s="14" t="s">
        <v>10244</v>
      </c>
      <c r="AA112" s="15">
        <v>107033.849418207</v>
      </c>
      <c r="AB112" s="14" t="s">
        <v>10245</v>
      </c>
      <c r="AC112" s="14" t="s">
        <v>10246</v>
      </c>
      <c r="AD112" s="14" t="s">
        <v>10272</v>
      </c>
      <c r="AE112" s="15">
        <v>5291.3782924428097</v>
      </c>
      <c r="AF112" s="31">
        <f>_xlfn.XLOOKUP(A112,Macmahon!B:B,Macmahon!AE:AE,"",0)</f>
        <v>45245</v>
      </c>
      <c r="AG112" s="28">
        <f>_xlfn.XLOOKUP(A112,Macmahon!B:B,Macmahon!AJ:AJ,"",0)</f>
        <v>46665.323824224535</v>
      </c>
      <c r="AH112" s="28">
        <f>_xlfn.XLOOKUP(A112,Macmahon!B:B,Macmahon!AK:AK,"",0)</f>
        <v>46745</v>
      </c>
      <c r="AI112" s="28">
        <f t="shared" si="13"/>
        <v>46665.323824224535</v>
      </c>
      <c r="AJ112" s="40" t="str">
        <f>E112&amp;C112&amp;B112</f>
        <v>FDB100000</v>
      </c>
      <c r="AK112" s="40" t="str">
        <f>IFERROR(_xlfn.XLOOKUP(AJ112,CrossRef!$A:$A,CrossRef!$J:$J,"Not Found"),"-")</f>
        <v>TKHL111-ENGI</v>
      </c>
      <c r="AL112" s="40">
        <f>IFERROR(_xlfn.XLOOKUP(AJ112,CrossRef!$A:$A,CrossRef!$K:$K,"Not Found"),"-")</f>
        <v>0</v>
      </c>
      <c r="AM112" s="40" t="str">
        <f>IFERROR(_xlfn.XLOOKUP(AJ112,CrossRef!$A:$A,CrossRef!$L:$L,"Not Found"),"-")</f>
        <v>17600H ENGINE CHANGE</v>
      </c>
    </row>
    <row r="113" spans="1:39" x14ac:dyDescent="0.3">
      <c r="A113" s="4" t="str">
        <f>D113&amp;C113&amp;B113</f>
        <v>QLO04100000</v>
      </c>
      <c r="B113" s="4" t="str">
        <f>LEFT(N113,FIND(" ",N113)-1)</f>
        <v>00</v>
      </c>
      <c r="C113" s="4" t="str">
        <f>LEFT(M113,4)</f>
        <v>1000</v>
      </c>
      <c r="D113" s="4" t="str">
        <f>LEFT(L113,FIND(" ",L113)-1)</f>
        <v>QLO04</v>
      </c>
      <c r="E113" s="4" t="str">
        <f>MID(X113,2,3)</f>
        <v>442</v>
      </c>
      <c r="G113" s="17" t="s">
        <v>10234</v>
      </c>
      <c r="H113" s="17" t="s">
        <v>10235</v>
      </c>
      <c r="I113" s="17" t="s">
        <v>10236</v>
      </c>
      <c r="J113" s="17" t="s">
        <v>10566</v>
      </c>
      <c r="K113" s="17" t="s">
        <v>138</v>
      </c>
      <c r="L113" s="17" t="s">
        <v>10567</v>
      </c>
      <c r="M113" s="17" t="s">
        <v>16</v>
      </c>
      <c r="N113" s="17" t="s">
        <v>17</v>
      </c>
      <c r="O113" s="18">
        <v>19800</v>
      </c>
      <c r="P113" s="18">
        <v>15162.842426637901</v>
      </c>
      <c r="Q113" s="16">
        <v>46691</v>
      </c>
      <c r="R113" s="17" t="s">
        <v>10568</v>
      </c>
      <c r="S113" s="17" t="s">
        <v>10240</v>
      </c>
      <c r="T113" s="17" t="s">
        <v>10568</v>
      </c>
      <c r="U113" s="17" t="s">
        <v>10269</v>
      </c>
      <c r="V113" s="17"/>
      <c r="W113" s="17" t="s">
        <v>10569</v>
      </c>
      <c r="X113" s="17" t="s">
        <v>10570</v>
      </c>
      <c r="Y113" s="18">
        <v>0</v>
      </c>
      <c r="Z113" s="17" t="s">
        <v>10244</v>
      </c>
      <c r="AA113" s="18">
        <v>74061.238877481199</v>
      </c>
      <c r="AB113" s="17" t="s">
        <v>10245</v>
      </c>
      <c r="AC113" s="17" t="s">
        <v>10246</v>
      </c>
      <c r="AD113" s="17" t="s">
        <v>10272</v>
      </c>
      <c r="AE113" s="18">
        <v>4637.1575733620803</v>
      </c>
      <c r="AF113" s="31">
        <f>_xlfn.XLOOKUP(A113,Macmahon!B:B,Macmahon!AE:AE,"",0)</f>
        <v>44410</v>
      </c>
      <c r="AG113" s="28">
        <f>_xlfn.XLOOKUP(A113,Macmahon!B:B,Macmahon!AJ:AJ,"",0)</f>
        <v>47055.532212881946</v>
      </c>
      <c r="AH113" s="28">
        <f>_xlfn.XLOOKUP(A113,Macmahon!B:B,Macmahon!AK:AK,"",0)</f>
        <v>46703</v>
      </c>
      <c r="AI113" s="28">
        <f t="shared" si="13"/>
        <v>46703</v>
      </c>
      <c r="AJ113" s="40" t="str">
        <f>E113&amp;C113&amp;B113</f>
        <v>442100000</v>
      </c>
      <c r="AK113" s="40" t="str">
        <f>IFERROR(_xlfn.XLOOKUP(AJ113,CrossRef!$A:$A,CrossRef!$J:$J,"Not Found"),"-")</f>
        <v>LOFE043-ENGI</v>
      </c>
      <c r="AL113" s="40">
        <f>IFERROR(_xlfn.XLOOKUP(AJ113,CrossRef!$A:$A,CrossRef!$K:$K,"Not Found"),"-")</f>
        <v>0</v>
      </c>
      <c r="AM113" s="40" t="str">
        <f>IFERROR(_xlfn.XLOOKUP(AJ113,CrossRef!$A:$A,CrossRef!$L:$L,"Not Found"),"-")</f>
        <v>19800H ENGINE CHANGE</v>
      </c>
    </row>
    <row r="114" spans="1:39" x14ac:dyDescent="0.3">
      <c r="A114" s="4" t="str">
        <f>D114&amp;C114&amp;B114</f>
        <v>GD1423100000</v>
      </c>
      <c r="B114" s="4" t="str">
        <f>LEFT(N114,FIND(" ",N114)-1)</f>
        <v>00</v>
      </c>
      <c r="C114" s="4" t="str">
        <f>LEFT(M114,4)</f>
        <v>1000</v>
      </c>
      <c r="D114" s="4" t="str">
        <f>LEFT(L114,FIND(" ",L114)-1)</f>
        <v>GD1423</v>
      </c>
      <c r="E114" s="4" t="str">
        <f>MID(X114,2,3)</f>
        <v>B9H</v>
      </c>
      <c r="G114" s="14" t="s">
        <v>10234</v>
      </c>
      <c r="H114" s="14" t="s">
        <v>10235</v>
      </c>
      <c r="I114" s="14" t="s">
        <v>10328</v>
      </c>
      <c r="J114" s="14" t="s">
        <v>10490</v>
      </c>
      <c r="K114" s="14" t="s">
        <v>87</v>
      </c>
      <c r="L114" s="14" t="s">
        <v>10642</v>
      </c>
      <c r="M114" s="14" t="s">
        <v>16</v>
      </c>
      <c r="N114" s="14" t="s">
        <v>17</v>
      </c>
      <c r="O114" s="15">
        <v>16000</v>
      </c>
      <c r="P114" s="15">
        <v>13034.803605421101</v>
      </c>
      <c r="Q114" s="16">
        <v>46605</v>
      </c>
      <c r="R114" s="14" t="s">
        <v>10492</v>
      </c>
      <c r="S114" s="14" t="s">
        <v>10240</v>
      </c>
      <c r="T114" s="14" t="s">
        <v>10492</v>
      </c>
      <c r="U114" s="14" t="s">
        <v>10248</v>
      </c>
      <c r="V114" s="14"/>
      <c r="W114" s="14" t="s">
        <v>10493</v>
      </c>
      <c r="X114" s="14" t="s">
        <v>10643</v>
      </c>
      <c r="Y114" s="15">
        <v>83381.899999999994</v>
      </c>
      <c r="Z114" s="14" t="s">
        <v>10244</v>
      </c>
      <c r="AA114" s="15">
        <v>42268.414989733101</v>
      </c>
      <c r="AB114" s="14" t="s">
        <v>10245</v>
      </c>
      <c r="AC114" s="14" t="s">
        <v>10246</v>
      </c>
      <c r="AD114" s="14" t="s">
        <v>10272</v>
      </c>
      <c r="AE114" s="15">
        <v>2965.1963945789198</v>
      </c>
      <c r="AF114" s="31">
        <f>_xlfn.XLOOKUP(A114,Macmahon!B:B,Macmahon!AE:AE,"",0)</f>
        <v>45064</v>
      </c>
      <c r="AG114" s="28">
        <f>_xlfn.XLOOKUP(A114,Macmahon!B:B,Macmahon!AJ:AJ,"",0)</f>
        <v>46492.970479710646</v>
      </c>
      <c r="AH114" s="28">
        <f>_xlfn.XLOOKUP(A114,Macmahon!B:B,Macmahon!AK:AK,"",0)</f>
        <v>46527</v>
      </c>
      <c r="AI114" s="28">
        <f t="shared" si="13"/>
        <v>46492.970479710646</v>
      </c>
      <c r="AJ114" s="40" t="str">
        <f>E114&amp;C114&amp;B114</f>
        <v>B9H100000</v>
      </c>
      <c r="AK114" s="40" t="str">
        <f>IFERROR(_xlfn.XLOOKUP(AJ114,CrossRef!$A:$A,CrossRef!$J:$J,"Not Found"),"-")</f>
        <v>GDGN028-ENGI</v>
      </c>
      <c r="AL114" s="40">
        <f>IFERROR(_xlfn.XLOOKUP(AJ114,CrossRef!$A:$A,CrossRef!$K:$K,"Not Found"),"-")</f>
        <v>0</v>
      </c>
      <c r="AM114" s="40" t="str">
        <f>IFERROR(_xlfn.XLOOKUP(AJ114,CrossRef!$A:$A,CrossRef!$L:$L,"Not Found"),"-")</f>
        <v>16000H ENGINE CHANGE</v>
      </c>
    </row>
    <row r="115" spans="1:39" x14ac:dyDescent="0.3">
      <c r="A115" s="4" t="str">
        <f>D115&amp;C115&amp;B115</f>
        <v>GD1424100000</v>
      </c>
      <c r="B115" s="4" t="str">
        <f>LEFT(N115,FIND(" ",N115)-1)</f>
        <v>00</v>
      </c>
      <c r="C115" s="4" t="str">
        <f>LEFT(M115,4)</f>
        <v>1000</v>
      </c>
      <c r="D115" s="4" t="str">
        <f>LEFT(L115,FIND(" ",L115)-1)</f>
        <v>GD1424</v>
      </c>
      <c r="E115" s="4" t="str">
        <f>MID(X115,2,3)</f>
        <v>R9H</v>
      </c>
      <c r="G115" s="17" t="s">
        <v>10234</v>
      </c>
      <c r="H115" s="17" t="s">
        <v>10235</v>
      </c>
      <c r="I115" s="17" t="s">
        <v>10236</v>
      </c>
      <c r="J115" s="17" t="s">
        <v>10571</v>
      </c>
      <c r="K115" s="17" t="s">
        <v>87</v>
      </c>
      <c r="L115" s="17" t="s">
        <v>10644</v>
      </c>
      <c r="M115" s="17" t="s">
        <v>16</v>
      </c>
      <c r="N115" s="17" t="s">
        <v>17</v>
      </c>
      <c r="O115" s="18">
        <v>16000</v>
      </c>
      <c r="P115" s="18">
        <v>2447.9149130773699</v>
      </c>
      <c r="Q115" s="16">
        <v>47637</v>
      </c>
      <c r="R115" s="17" t="s">
        <v>10492</v>
      </c>
      <c r="S115" s="17" t="s">
        <v>10240</v>
      </c>
      <c r="T115" s="17" t="s">
        <v>10492</v>
      </c>
      <c r="U115" s="17" t="s">
        <v>10248</v>
      </c>
      <c r="V115" s="17"/>
      <c r="W115" s="17" t="s">
        <v>10645</v>
      </c>
      <c r="X115" s="17" t="s">
        <v>10646</v>
      </c>
      <c r="Y115" s="18">
        <v>83381.899999999994</v>
      </c>
      <c r="Z115" s="17" t="s">
        <v>10244</v>
      </c>
      <c r="AA115" s="18">
        <v>36692.232032854197</v>
      </c>
      <c r="AB115" s="17" t="s">
        <v>10245</v>
      </c>
      <c r="AC115" s="17" t="s">
        <v>10246</v>
      </c>
      <c r="AD115" s="17" t="s">
        <v>10272</v>
      </c>
      <c r="AE115" s="18">
        <v>13552.0850869226</v>
      </c>
      <c r="AF115" s="31">
        <f>_xlfn.XLOOKUP(A115,Macmahon!B:B,Macmahon!AE:AE,"",0)</f>
        <v>45976</v>
      </c>
      <c r="AG115" s="28">
        <f>_xlfn.XLOOKUP(A115,Macmahon!B:B,Macmahon!AJ:AJ,"",0)</f>
        <v>47607.454361076387</v>
      </c>
      <c r="AH115" s="28">
        <f>_xlfn.XLOOKUP(A115,Macmahon!B:B,Macmahon!AK:AK,"",0)</f>
        <v>0</v>
      </c>
      <c r="AI115" s="28">
        <f t="shared" si="13"/>
        <v>47607.454361076387</v>
      </c>
      <c r="AJ115" s="40" t="str">
        <f>E115&amp;C115&amp;B115</f>
        <v>R9H100000</v>
      </c>
      <c r="AK115" s="40" t="str">
        <f>IFERROR(_xlfn.XLOOKUP(AJ115,CrossRef!$A:$A,CrossRef!$J:$J,"Not Found"),"-")</f>
        <v>GDGN006-ENGI</v>
      </c>
      <c r="AL115" s="40">
        <f>IFERROR(_xlfn.XLOOKUP(AJ115,CrossRef!$A:$A,CrossRef!$K:$K,"Not Found"),"-")</f>
        <v>0</v>
      </c>
      <c r="AM115" s="40" t="str">
        <f>IFERROR(_xlfn.XLOOKUP(AJ115,CrossRef!$A:$A,CrossRef!$L:$L,"Not Found"),"-")</f>
        <v>16000H ENGINE CHANGE</v>
      </c>
    </row>
    <row r="116" spans="1:39" x14ac:dyDescent="0.3">
      <c r="A116" s="4" t="str">
        <f>D116&amp;C116&amp;B116</f>
        <v>GD1344100000</v>
      </c>
      <c r="B116" s="4" t="str">
        <f>LEFT(N116,FIND(" ",N116)-1)</f>
        <v>00</v>
      </c>
      <c r="C116" s="4" t="str">
        <f>LEFT(M116,4)</f>
        <v>1000</v>
      </c>
      <c r="D116" s="4" t="str">
        <f>LEFT(L116,FIND(" ",L116)-1)</f>
        <v>GD1344</v>
      </c>
      <c r="E116" s="4" t="str">
        <f>MID(X116,2,3)</f>
        <v>R9H</v>
      </c>
      <c r="G116" s="14" t="s">
        <v>10234</v>
      </c>
      <c r="H116" s="14" t="s">
        <v>10235</v>
      </c>
      <c r="I116" s="14" t="s">
        <v>10251</v>
      </c>
      <c r="J116" s="14" t="s">
        <v>10273</v>
      </c>
      <c r="K116" s="14" t="s">
        <v>87</v>
      </c>
      <c r="L116" s="14" t="s">
        <v>10633</v>
      </c>
      <c r="M116" s="14" t="s">
        <v>16</v>
      </c>
      <c r="N116" s="14" t="s">
        <v>17</v>
      </c>
      <c r="O116" s="15">
        <v>16000</v>
      </c>
      <c r="P116" s="15">
        <v>14422.760849296699</v>
      </c>
      <c r="Q116" s="16">
        <v>46441</v>
      </c>
      <c r="R116" s="14" t="s">
        <v>10492</v>
      </c>
      <c r="S116" s="14" t="s">
        <v>10240</v>
      </c>
      <c r="T116" s="14" t="s">
        <v>10492</v>
      </c>
      <c r="U116" s="14" t="s">
        <v>10248</v>
      </c>
      <c r="V116" s="14"/>
      <c r="W116" s="14" t="s">
        <v>10634</v>
      </c>
      <c r="X116" s="14" t="s">
        <v>10635</v>
      </c>
      <c r="Y116" s="15">
        <v>83381.899999999994</v>
      </c>
      <c r="Z116" s="14" t="s">
        <v>10244</v>
      </c>
      <c r="AA116" s="15">
        <v>57138.388637919197</v>
      </c>
      <c r="AB116" s="14" t="s">
        <v>10245</v>
      </c>
      <c r="AC116" s="14" t="s">
        <v>10246</v>
      </c>
      <c r="AD116" s="14" t="s">
        <v>10272</v>
      </c>
      <c r="AE116" s="15">
        <v>1577.2391507033201</v>
      </c>
      <c r="AF116" s="31">
        <f>_xlfn.XLOOKUP(A116,Macmahon!B:B,Macmahon!AE:AE,"",0)</f>
        <v>44795</v>
      </c>
      <c r="AG116" s="28">
        <f>_xlfn.XLOOKUP(A116,Macmahon!B:B,Macmahon!AJ:AJ,"",0)</f>
        <v>46348.72399672454</v>
      </c>
      <c r="AH116" s="28">
        <f>_xlfn.XLOOKUP(A116,Macmahon!B:B,Macmahon!AK:AK,"",0)</f>
        <v>46408</v>
      </c>
      <c r="AI116" s="28">
        <f t="shared" si="13"/>
        <v>46348.72399672454</v>
      </c>
      <c r="AJ116" s="40" t="str">
        <f>E116&amp;C116&amp;B116</f>
        <v>R9H100000</v>
      </c>
      <c r="AK116" s="40" t="str">
        <f>IFERROR(_xlfn.XLOOKUP(AJ116,CrossRef!$A:$A,CrossRef!$J:$J,"Not Found"),"-")</f>
        <v>GDGN006-ENGI</v>
      </c>
      <c r="AL116" s="40">
        <f>IFERROR(_xlfn.XLOOKUP(AJ116,CrossRef!$A:$A,CrossRef!$K:$K,"Not Found"),"-")</f>
        <v>0</v>
      </c>
      <c r="AM116" s="40" t="str">
        <f>IFERROR(_xlfn.XLOOKUP(AJ116,CrossRef!$A:$A,CrossRef!$L:$L,"Not Found"),"-")</f>
        <v>16000H ENGINE CHANGE</v>
      </c>
    </row>
    <row r="117" spans="1:39" x14ac:dyDescent="0.3">
      <c r="A117" s="4" t="str">
        <f>D117&amp;C117&amp;B117</f>
        <v>TD6100100000</v>
      </c>
      <c r="B117" s="4" t="str">
        <f>LEFT(N117,FIND(" ",N117)-1)</f>
        <v>00</v>
      </c>
      <c r="C117" s="4" t="str">
        <f>LEFT(M117,4)</f>
        <v>1000</v>
      </c>
      <c r="D117" s="4" t="str">
        <f>LEFT(L117,FIND(" ",L117)-1)</f>
        <v>TD6100</v>
      </c>
      <c r="E117" s="4" t="str">
        <f>MID(X117,2,3)</f>
        <v>6HK</v>
      </c>
      <c r="G117" s="17" t="s">
        <v>10234</v>
      </c>
      <c r="H117" s="17" t="s">
        <v>10235</v>
      </c>
      <c r="I117" s="17" t="s">
        <v>10251</v>
      </c>
      <c r="J117" s="17" t="s">
        <v>10252</v>
      </c>
      <c r="K117" s="17" t="s">
        <v>148</v>
      </c>
      <c r="L117" s="17" t="s">
        <v>10636</v>
      </c>
      <c r="M117" s="17" t="s">
        <v>16</v>
      </c>
      <c r="N117" s="17" t="s">
        <v>17</v>
      </c>
      <c r="O117" s="18">
        <v>20000</v>
      </c>
      <c r="P117" s="18">
        <v>6957.2076392839799</v>
      </c>
      <c r="Q117" s="16">
        <v>47156</v>
      </c>
      <c r="R117" s="17" t="s">
        <v>10254</v>
      </c>
      <c r="S117" s="17" t="s">
        <v>10240</v>
      </c>
      <c r="T117" s="17" t="s">
        <v>10254</v>
      </c>
      <c r="U117" s="17" t="s">
        <v>10248</v>
      </c>
      <c r="V117" s="17"/>
      <c r="W117" s="17" t="s">
        <v>10637</v>
      </c>
      <c r="X117" s="17" t="s">
        <v>10638</v>
      </c>
      <c r="Y117" s="18">
        <v>417452.69</v>
      </c>
      <c r="Z117" s="17" t="s">
        <v>10244</v>
      </c>
      <c r="AA117" s="18">
        <v>74427.554551676905</v>
      </c>
      <c r="AB117" s="17" t="s">
        <v>10245</v>
      </c>
      <c r="AC117" s="17" t="s">
        <v>10246</v>
      </c>
      <c r="AD117" s="17"/>
      <c r="AE117" s="18">
        <v>13042.792360715999</v>
      </c>
      <c r="AF117" s="31">
        <f>_xlfn.XLOOKUP(A117,Macmahon!B:B,Macmahon!AE:AE,"",0)</f>
        <v>45650</v>
      </c>
      <c r="AG117" s="28">
        <f>_xlfn.XLOOKUP(A117,Macmahon!B:B,Macmahon!AJ:AJ,"",0)</f>
        <v>47637.113245717592</v>
      </c>
      <c r="AH117" s="28">
        <f>_xlfn.XLOOKUP(A117,Macmahon!B:B,Macmahon!AK:AK,"",0)</f>
        <v>0</v>
      </c>
      <c r="AI117" s="28">
        <f t="shared" si="13"/>
        <v>47637.113245717592</v>
      </c>
      <c r="AJ117" s="40" t="str">
        <f>E117&amp;C117&amp;B117</f>
        <v>6HK100000</v>
      </c>
      <c r="AK117" s="40" t="str">
        <f>IFERROR(_xlfn.XLOOKUP(AJ117,CrossRef!$A:$A,CrossRef!$J:$J,"Not Found"),"-")</f>
        <v>TKHL004-ENGI</v>
      </c>
      <c r="AL117" s="40">
        <f>IFERROR(_xlfn.XLOOKUP(AJ117,CrossRef!$A:$A,CrossRef!$K:$K,"Not Found"),"-")</f>
        <v>0</v>
      </c>
      <c r="AM117" s="40" t="str">
        <f>IFERROR(_xlfn.XLOOKUP(AJ117,CrossRef!$A:$A,CrossRef!$L:$L,"Not Found"),"-")</f>
        <v>20000H ENGINE CHANGE</v>
      </c>
    </row>
    <row r="118" spans="1:39" x14ac:dyDescent="0.3">
      <c r="A118" s="4" t="str">
        <f>D118&amp;C118&amp;B118</f>
        <v>DZ8151700000</v>
      </c>
      <c r="B118" s="4" t="str">
        <f>LEFT(N118,FIND(" ",N118)-1)</f>
        <v>00</v>
      </c>
      <c r="C118" s="4" t="str">
        <f>LEFT(M118,4)</f>
        <v>7000</v>
      </c>
      <c r="D118" s="4" t="str">
        <f>LEFT(L118,FIND(" ",L118)-1)</f>
        <v>DZ8151</v>
      </c>
      <c r="E118" s="4" t="str">
        <f>MID(X118,2,3)</f>
        <v>RJG</v>
      </c>
      <c r="G118" s="14" t="s">
        <v>10234</v>
      </c>
      <c r="H118" s="14" t="s">
        <v>11796</v>
      </c>
      <c r="I118" s="14" t="s">
        <v>10251</v>
      </c>
      <c r="J118" s="14" t="s">
        <v>10279</v>
      </c>
      <c r="K118" s="14" t="s">
        <v>31</v>
      </c>
      <c r="L118" s="14" t="s">
        <v>10671</v>
      </c>
      <c r="M118" s="14" t="s">
        <v>807</v>
      </c>
      <c r="N118" s="14" t="s">
        <v>17</v>
      </c>
      <c r="O118" s="15">
        <v>75000</v>
      </c>
      <c r="P118" s="15">
        <v>37269.069542254998</v>
      </c>
      <c r="Q118" s="16">
        <v>49328</v>
      </c>
      <c r="R118" s="14"/>
      <c r="S118" s="14"/>
      <c r="T118" s="14"/>
      <c r="U118" s="14" t="s">
        <v>10248</v>
      </c>
      <c r="V118" s="14"/>
      <c r="W118" s="14" t="s">
        <v>11797</v>
      </c>
      <c r="X118" s="14" t="s">
        <v>10673</v>
      </c>
      <c r="Y118" s="15">
        <v>0</v>
      </c>
      <c r="Z118" s="14" t="s">
        <v>11798</v>
      </c>
      <c r="AA118" s="15">
        <v>71028.202190280601</v>
      </c>
      <c r="AB118" s="14" t="s">
        <v>10245</v>
      </c>
      <c r="AC118" s="14" t="s">
        <v>11799</v>
      </c>
      <c r="AD118" s="14"/>
      <c r="AE118" s="15">
        <v>37730.930457745002</v>
      </c>
      <c r="AF118" s="31" t="str">
        <f>_xlfn.XLOOKUP(A118,Macmahon!B:B,Macmahon!AE:AE,"",0)</f>
        <v/>
      </c>
      <c r="AG118" s="28" t="str">
        <f>_xlfn.XLOOKUP(A118,Macmahon!B:B,Macmahon!AJ:AJ,"",0)</f>
        <v/>
      </c>
      <c r="AH118" s="28" t="str">
        <f>_xlfn.XLOOKUP(A118,Macmahon!B:B,Macmahon!AK:AK,"",0)</f>
        <v/>
      </c>
      <c r="AI118" s="28">
        <f t="shared" si="13"/>
        <v>0</v>
      </c>
      <c r="AJ118" s="40" t="str">
        <f>E118&amp;C118&amp;B118</f>
        <v>RJG700000</v>
      </c>
      <c r="AK118" s="40" t="str">
        <f>IFERROR(_xlfn.XLOOKUP(AJ118,CrossRef!$A:$A,CrossRef!$J:$J,"Not Found"),"-")</f>
        <v>Not Found</v>
      </c>
      <c r="AL118" s="40" t="str">
        <f>IFERROR(_xlfn.XLOOKUP(AJ118,CrossRef!$A:$A,CrossRef!$K:$K,"Not Found"),"-")</f>
        <v>Not Found</v>
      </c>
      <c r="AM118" s="40" t="str">
        <f>IFERROR(_xlfn.XLOOKUP(AJ118,CrossRef!$A:$A,CrossRef!$L:$L,"Not Found"),"-")</f>
        <v>Not Found</v>
      </c>
    </row>
    <row r="119" spans="1:39" x14ac:dyDescent="0.3">
      <c r="A119" s="4" t="str">
        <f>D119&amp;C119&amp;B119</f>
        <v>DZ8226100000</v>
      </c>
      <c r="B119" s="4" t="str">
        <f>LEFT(N119,FIND(" ",N119)-1)</f>
        <v>00</v>
      </c>
      <c r="C119" s="4" t="str">
        <f>LEFT(M119,4)</f>
        <v>1000</v>
      </c>
      <c r="D119" s="4" t="str">
        <f>LEFT(L119,FIND(" ",L119)-1)</f>
        <v>DZ8226</v>
      </c>
      <c r="E119" s="4" t="str">
        <f>MID(X119,2,3)</f>
        <v>RAB</v>
      </c>
      <c r="G119" s="17" t="s">
        <v>10234</v>
      </c>
      <c r="H119" s="17" t="s">
        <v>10235</v>
      </c>
      <c r="I119" s="17" t="s">
        <v>10236</v>
      </c>
      <c r="J119" s="17" t="s">
        <v>10369</v>
      </c>
      <c r="K119" s="17" t="s">
        <v>34</v>
      </c>
      <c r="L119" s="17" t="s">
        <v>10370</v>
      </c>
      <c r="M119" s="17" t="s">
        <v>16</v>
      </c>
      <c r="N119" s="17" t="s">
        <v>17</v>
      </c>
      <c r="O119" s="18">
        <v>16000</v>
      </c>
      <c r="P119" s="18">
        <v>2824.7086404430102</v>
      </c>
      <c r="Q119" s="16">
        <v>47777</v>
      </c>
      <c r="R119" s="17" t="s">
        <v>10366</v>
      </c>
      <c r="S119" s="17" t="s">
        <v>10261</v>
      </c>
      <c r="T119" s="17" t="s">
        <v>10366</v>
      </c>
      <c r="U119" s="17" t="s">
        <v>10248</v>
      </c>
      <c r="V119" s="17"/>
      <c r="W119" s="17" t="s">
        <v>10266</v>
      </c>
      <c r="X119" s="17" t="s">
        <v>10371</v>
      </c>
      <c r="Y119" s="18">
        <v>198011.7</v>
      </c>
      <c r="Z119" s="17" t="s">
        <v>10244</v>
      </c>
      <c r="AA119" s="18">
        <v>42108.366872005499</v>
      </c>
      <c r="AB119" s="17" t="s">
        <v>10335</v>
      </c>
      <c r="AC119" s="17" t="s">
        <v>10246</v>
      </c>
      <c r="AD119" s="17"/>
      <c r="AE119" s="18">
        <v>13175.291359557001</v>
      </c>
      <c r="AF119" s="31">
        <f>_xlfn.XLOOKUP(A119,Macmahon!B:B,Macmahon!AE:AE,"",0)</f>
        <v>46017</v>
      </c>
      <c r="AG119" s="28">
        <f>_xlfn.XLOOKUP(A119,Macmahon!B:B,Macmahon!AJ:AJ,"",0)</f>
        <v>47249.369300925922</v>
      </c>
      <c r="AH119" s="28">
        <f>_xlfn.XLOOKUP(A119,Macmahon!B:B,Macmahon!AK:AK,"",0)</f>
        <v>0</v>
      </c>
      <c r="AI119" s="28">
        <f t="shared" si="13"/>
        <v>47249.369300925922</v>
      </c>
      <c r="AJ119" s="40" t="str">
        <f>E119&amp;C119&amp;B119</f>
        <v>RAB100000</v>
      </c>
      <c r="AK119" s="40" t="str">
        <f>IFERROR(_xlfn.XLOOKUP(AJ119,CrossRef!$A:$A,CrossRef!$J:$J,"Not Found"),"-")</f>
        <v>DZTR077-ENGI</v>
      </c>
      <c r="AL119" s="40">
        <f>IFERROR(_xlfn.XLOOKUP(AJ119,CrossRef!$A:$A,CrossRef!$K:$K,"Not Found"),"-")</f>
        <v>0</v>
      </c>
      <c r="AM119" s="40" t="str">
        <f>IFERROR(_xlfn.XLOOKUP(AJ119,CrossRef!$A:$A,CrossRef!$L:$L,"Not Found"),"-")</f>
        <v>16000H ENGINE CHANGE</v>
      </c>
    </row>
    <row r="120" spans="1:39" x14ac:dyDescent="0.3">
      <c r="A120" s="4" t="str">
        <f>D120&amp;C120&amp;B120</f>
        <v>DZ8227100000</v>
      </c>
      <c r="B120" s="4" t="str">
        <f>LEFT(N120,FIND(" ",N120)-1)</f>
        <v>00</v>
      </c>
      <c r="C120" s="4" t="str">
        <f>LEFT(M120,4)</f>
        <v>1000</v>
      </c>
      <c r="D120" s="4" t="str">
        <f>LEFT(L120,FIND(" ",L120)-1)</f>
        <v>DZ8227</v>
      </c>
      <c r="E120" s="4" t="str">
        <f>MID(X120,2,3)</f>
        <v>RAB</v>
      </c>
      <c r="G120" s="14" t="s">
        <v>10234</v>
      </c>
      <c r="H120" s="14" t="s">
        <v>10235</v>
      </c>
      <c r="I120" s="14" t="s">
        <v>10236</v>
      </c>
      <c r="J120" s="14" t="s">
        <v>10369</v>
      </c>
      <c r="K120" s="14" t="s">
        <v>34</v>
      </c>
      <c r="L120" s="14" t="s">
        <v>10372</v>
      </c>
      <c r="M120" s="14" t="s">
        <v>16</v>
      </c>
      <c r="N120" s="14" t="s">
        <v>17</v>
      </c>
      <c r="O120" s="15">
        <v>16000</v>
      </c>
      <c r="P120" s="15">
        <v>17377.202077365499</v>
      </c>
      <c r="Q120" s="16">
        <v>46109</v>
      </c>
      <c r="R120" s="14" t="s">
        <v>10366</v>
      </c>
      <c r="S120" s="14" t="s">
        <v>10261</v>
      </c>
      <c r="T120" s="14" t="s">
        <v>10366</v>
      </c>
      <c r="U120" s="14" t="s">
        <v>10269</v>
      </c>
      <c r="V120" s="14"/>
      <c r="W120" s="14" t="s">
        <v>10373</v>
      </c>
      <c r="X120" s="14" t="s">
        <v>10374</v>
      </c>
      <c r="Y120" s="15">
        <v>198011.7</v>
      </c>
      <c r="Z120" s="14" t="s">
        <v>10244</v>
      </c>
      <c r="AA120" s="15">
        <v>15726.9201065247</v>
      </c>
      <c r="AB120" s="14" t="s">
        <v>10335</v>
      </c>
      <c r="AC120" s="14" t="s">
        <v>10246</v>
      </c>
      <c r="AD120" s="14"/>
      <c r="AE120" s="15">
        <v>-1377.2020773654499</v>
      </c>
      <c r="AF120" s="31">
        <f>_xlfn.XLOOKUP(A120,Macmahon!B:B,Macmahon!AE:AE,"",0)</f>
        <v>46143</v>
      </c>
      <c r="AG120" s="28">
        <f>_xlfn.XLOOKUP(A120,Macmahon!B:B,Macmahon!AJ:AJ,"",0)</f>
        <v>47589.339106631945</v>
      </c>
      <c r="AH120" s="28">
        <f>_xlfn.XLOOKUP(A120,Macmahon!B:B,Macmahon!AK:AK,"",0)</f>
        <v>0</v>
      </c>
      <c r="AI120" s="28">
        <f t="shared" si="13"/>
        <v>47589.339106631945</v>
      </c>
      <c r="AJ120" s="40" t="str">
        <f>E120&amp;C120&amp;B120</f>
        <v>RAB100000</v>
      </c>
      <c r="AK120" s="40" t="str">
        <f>IFERROR(_xlfn.XLOOKUP(AJ120,CrossRef!$A:$A,CrossRef!$J:$J,"Not Found"),"-")</f>
        <v>DZTR077-ENGI</v>
      </c>
      <c r="AL120" s="40">
        <f>IFERROR(_xlfn.XLOOKUP(AJ120,CrossRef!$A:$A,CrossRef!$K:$K,"Not Found"),"-")</f>
        <v>0</v>
      </c>
      <c r="AM120" s="40" t="str">
        <f>IFERROR(_xlfn.XLOOKUP(AJ120,CrossRef!$A:$A,CrossRef!$L:$L,"Not Found"),"-")</f>
        <v>16000H ENGINE CHANGE</v>
      </c>
    </row>
    <row r="121" spans="1:39" x14ac:dyDescent="0.3">
      <c r="A121" s="4" t="str">
        <f>D121&amp;C121&amp;B121</f>
        <v>DZ8188100000</v>
      </c>
      <c r="B121" s="4" t="str">
        <f>LEFT(N121,FIND(" ",N121)-1)</f>
        <v>00</v>
      </c>
      <c r="C121" s="4" t="str">
        <f>LEFT(M121,4)</f>
        <v>1000</v>
      </c>
      <c r="D121" s="4" t="str">
        <f>LEFT(L121,FIND(" ",L121)-1)</f>
        <v>DZ8188</v>
      </c>
      <c r="E121" s="4" t="str">
        <f>MID(X121,2,3)</f>
        <v>RAB</v>
      </c>
      <c r="G121" s="17" t="s">
        <v>10234</v>
      </c>
      <c r="H121" s="17" t="s">
        <v>10235</v>
      </c>
      <c r="I121" s="17" t="s">
        <v>10251</v>
      </c>
      <c r="J121" s="17" t="s">
        <v>10279</v>
      </c>
      <c r="K121" s="17" t="s">
        <v>34</v>
      </c>
      <c r="L121" s="17" t="s">
        <v>10451</v>
      </c>
      <c r="M121" s="17" t="s">
        <v>16</v>
      </c>
      <c r="N121" s="17" t="s">
        <v>17</v>
      </c>
      <c r="O121" s="18">
        <v>16000</v>
      </c>
      <c r="P121" s="18">
        <v>9219.3018478040995</v>
      </c>
      <c r="Q121" s="16">
        <v>46656</v>
      </c>
      <c r="R121" s="17" t="s">
        <v>10366</v>
      </c>
      <c r="S121" s="17" t="s">
        <v>10261</v>
      </c>
      <c r="T121" s="17" t="s">
        <v>10366</v>
      </c>
      <c r="U121" s="17" t="s">
        <v>10248</v>
      </c>
      <c r="V121" s="17"/>
      <c r="W121" s="17" t="s">
        <v>10452</v>
      </c>
      <c r="X121" s="17" t="s">
        <v>10453</v>
      </c>
      <c r="Y121" s="18">
        <v>198011.7</v>
      </c>
      <c r="Z121" s="17" t="s">
        <v>10244</v>
      </c>
      <c r="AA121" s="18">
        <v>31222.216221765899</v>
      </c>
      <c r="AB121" s="17" t="s">
        <v>10245</v>
      </c>
      <c r="AC121" s="17" t="s">
        <v>10246</v>
      </c>
      <c r="AD121" s="17"/>
      <c r="AE121" s="18">
        <v>6780.6981521958996</v>
      </c>
      <c r="AF121" s="31">
        <f>_xlfn.XLOOKUP(A121,Macmahon!B:B,Macmahon!AE:AE,"",0)</f>
        <v>45608</v>
      </c>
      <c r="AG121" s="28">
        <f>_xlfn.XLOOKUP(A121,Macmahon!B:B,Macmahon!AJ:AJ,"",0)</f>
        <v>46756.77998472222</v>
      </c>
      <c r="AH121" s="28">
        <f>_xlfn.XLOOKUP(A121,Macmahon!B:B,Macmahon!AK:AK,"",0)</f>
        <v>46669</v>
      </c>
      <c r="AI121" s="28">
        <f t="shared" si="13"/>
        <v>46669</v>
      </c>
      <c r="AJ121" s="40" t="str">
        <f>E121&amp;C121&amp;B121</f>
        <v>RAB100000</v>
      </c>
      <c r="AK121" s="40" t="str">
        <f>IFERROR(_xlfn.XLOOKUP(AJ121,CrossRef!$A:$A,CrossRef!$J:$J,"Not Found"),"-")</f>
        <v>DZTR077-ENGI</v>
      </c>
      <c r="AL121" s="40">
        <f>IFERROR(_xlfn.XLOOKUP(AJ121,CrossRef!$A:$A,CrossRef!$K:$K,"Not Found"),"-")</f>
        <v>0</v>
      </c>
      <c r="AM121" s="40" t="str">
        <f>IFERROR(_xlfn.XLOOKUP(AJ121,CrossRef!$A:$A,CrossRef!$L:$L,"Not Found"),"-")</f>
        <v>16000H ENGINE CHANGE</v>
      </c>
    </row>
    <row r="122" spans="1:39" x14ac:dyDescent="0.3">
      <c r="A122" s="4" t="str">
        <f>D122&amp;C122&amp;B122</f>
        <v>DZ8184100000</v>
      </c>
      <c r="B122" s="4" t="str">
        <f>LEFT(N122,FIND(" ",N122)-1)</f>
        <v>00</v>
      </c>
      <c r="C122" s="4" t="str">
        <f>LEFT(M122,4)</f>
        <v>1000</v>
      </c>
      <c r="D122" s="4" t="str">
        <f>LEFT(L122,FIND(" ",L122)-1)</f>
        <v>DZ8184</v>
      </c>
      <c r="E122" s="4" t="str">
        <f>MID(X122,2,3)</f>
        <v>RAB</v>
      </c>
      <c r="G122" s="14" t="s">
        <v>10234</v>
      </c>
      <c r="H122" s="14" t="s">
        <v>10235</v>
      </c>
      <c r="I122" s="14" t="s">
        <v>10251</v>
      </c>
      <c r="J122" s="14" t="s">
        <v>10279</v>
      </c>
      <c r="K122" s="14" t="s">
        <v>34</v>
      </c>
      <c r="L122" s="14" t="s">
        <v>10365</v>
      </c>
      <c r="M122" s="14" t="s">
        <v>16</v>
      </c>
      <c r="N122" s="14" t="s">
        <v>17</v>
      </c>
      <c r="O122" s="15">
        <v>16000</v>
      </c>
      <c r="P122" s="15">
        <v>15390.704643101701</v>
      </c>
      <c r="Q122" s="16">
        <v>46278</v>
      </c>
      <c r="R122" s="14" t="s">
        <v>10366</v>
      </c>
      <c r="S122" s="14" t="s">
        <v>10261</v>
      </c>
      <c r="T122" s="14" t="s">
        <v>10366</v>
      </c>
      <c r="U122" s="14" t="s">
        <v>10248</v>
      </c>
      <c r="V122" s="14"/>
      <c r="W122" s="14" t="s">
        <v>10367</v>
      </c>
      <c r="X122" s="14" t="s">
        <v>10368</v>
      </c>
      <c r="Y122" s="15">
        <v>198011.7</v>
      </c>
      <c r="Z122" s="14" t="s">
        <v>10244</v>
      </c>
      <c r="AA122" s="15">
        <v>21250.629135295399</v>
      </c>
      <c r="AB122" s="14" t="s">
        <v>10335</v>
      </c>
      <c r="AC122" s="14" t="s">
        <v>10246</v>
      </c>
      <c r="AD122" s="14"/>
      <c r="AE122" s="15">
        <v>609.29535689827901</v>
      </c>
      <c r="AF122" s="31" t="str">
        <f>_xlfn.XLOOKUP(A122,Macmahon!B:B,Macmahon!AE:AE,"",0)</f>
        <v/>
      </c>
      <c r="AG122" s="28" t="str">
        <f>_xlfn.XLOOKUP(A122,Macmahon!B:B,Macmahon!AJ:AJ,"",0)</f>
        <v/>
      </c>
      <c r="AH122" s="28" t="str">
        <f>_xlfn.XLOOKUP(A122,Macmahon!B:B,Macmahon!AK:AK,"",0)</f>
        <v/>
      </c>
      <c r="AI122" s="28">
        <f t="shared" si="13"/>
        <v>0</v>
      </c>
      <c r="AJ122" s="40" t="str">
        <f>E122&amp;C122&amp;B122</f>
        <v>RAB100000</v>
      </c>
      <c r="AK122" s="40" t="str">
        <f>IFERROR(_xlfn.XLOOKUP(AJ122,CrossRef!$A:$A,CrossRef!$J:$J,"Not Found"),"-")</f>
        <v>DZTR077-ENGI</v>
      </c>
      <c r="AL122" s="40">
        <f>IFERROR(_xlfn.XLOOKUP(AJ122,CrossRef!$A:$A,CrossRef!$K:$K,"Not Found"),"-")</f>
        <v>0</v>
      </c>
      <c r="AM122" s="40" t="str">
        <f>IFERROR(_xlfn.XLOOKUP(AJ122,CrossRef!$A:$A,CrossRef!$L:$L,"Not Found"),"-")</f>
        <v>16000H ENGINE CHANGE</v>
      </c>
    </row>
    <row r="123" spans="1:39" x14ac:dyDescent="0.3">
      <c r="A123" s="4" t="str">
        <f>D123&amp;C123&amp;B123</f>
        <v>DZ8189100000</v>
      </c>
      <c r="B123" s="4" t="str">
        <f>LEFT(N123,FIND(" ",N123)-1)</f>
        <v>00</v>
      </c>
      <c r="C123" s="4" t="str">
        <f>LEFT(M123,4)</f>
        <v>1000</v>
      </c>
      <c r="D123" s="4" t="str">
        <f>LEFT(L123,FIND(" ",L123)-1)</f>
        <v>DZ8189</v>
      </c>
      <c r="E123" s="4" t="str">
        <f>MID(X123,2,3)</f>
        <v>RAB</v>
      </c>
      <c r="G123" s="17" t="s">
        <v>10234</v>
      </c>
      <c r="H123" s="17" t="s">
        <v>10235</v>
      </c>
      <c r="I123" s="17" t="s">
        <v>10236</v>
      </c>
      <c r="J123" s="17" t="s">
        <v>10369</v>
      </c>
      <c r="K123" s="17" t="s">
        <v>34</v>
      </c>
      <c r="L123" s="17" t="s">
        <v>10586</v>
      </c>
      <c r="M123" s="17" t="s">
        <v>16</v>
      </c>
      <c r="N123" s="17" t="s">
        <v>17</v>
      </c>
      <c r="O123" s="18">
        <v>16000</v>
      </c>
      <c r="P123" s="18">
        <v>4375.2922072676201</v>
      </c>
      <c r="Q123" s="16">
        <v>47179</v>
      </c>
      <c r="R123" s="17" t="s">
        <v>10366</v>
      </c>
      <c r="S123" s="17" t="s">
        <v>10261</v>
      </c>
      <c r="T123" s="17" t="s">
        <v>10366</v>
      </c>
      <c r="U123" s="17" t="s">
        <v>10248</v>
      </c>
      <c r="V123" s="17"/>
      <c r="W123" s="17" t="s">
        <v>10266</v>
      </c>
      <c r="X123" s="17" t="s">
        <v>10587</v>
      </c>
      <c r="Y123" s="18">
        <v>198011.7</v>
      </c>
      <c r="Z123" s="17" t="s">
        <v>10244</v>
      </c>
      <c r="AA123" s="18">
        <v>36646.1781884554</v>
      </c>
      <c r="AB123" s="17" t="s">
        <v>10335</v>
      </c>
      <c r="AC123" s="17" t="s">
        <v>10246</v>
      </c>
      <c r="AD123" s="17"/>
      <c r="AE123" s="18">
        <v>11624.707792732401</v>
      </c>
      <c r="AF123" s="31">
        <f>_xlfn.XLOOKUP(A123,Macmahon!B:B,Macmahon!AE:AE,"",0)</f>
        <v>45846</v>
      </c>
      <c r="AG123" s="28">
        <f>_xlfn.XLOOKUP(A123,Macmahon!B:B,Macmahon!AJ:AJ,"",0)</f>
        <v>47326.666666666664</v>
      </c>
      <c r="AH123" s="28">
        <f>_xlfn.XLOOKUP(A123,Macmahon!B:B,Macmahon!AK:AK,"",0)</f>
        <v>0</v>
      </c>
      <c r="AI123" s="28">
        <f t="shared" si="13"/>
        <v>47326.666666666664</v>
      </c>
      <c r="AJ123" s="40" t="str">
        <f>E123&amp;C123&amp;B123</f>
        <v>RAB100000</v>
      </c>
      <c r="AK123" s="40" t="str">
        <f>IFERROR(_xlfn.XLOOKUP(AJ123,CrossRef!$A:$A,CrossRef!$J:$J,"Not Found"),"-")</f>
        <v>DZTR077-ENGI</v>
      </c>
      <c r="AL123" s="40">
        <f>IFERROR(_xlfn.XLOOKUP(AJ123,CrossRef!$A:$A,CrossRef!$K:$K,"Not Found"),"-")</f>
        <v>0</v>
      </c>
      <c r="AM123" s="40" t="str">
        <f>IFERROR(_xlfn.XLOOKUP(AJ123,CrossRef!$A:$A,CrossRef!$L:$L,"Not Found"),"-")</f>
        <v>16000H ENGINE CHANGE</v>
      </c>
    </row>
    <row r="124" spans="1:39" x14ac:dyDescent="0.3">
      <c r="A124" s="4" t="str">
        <f>D124&amp;C124&amp;B124</f>
        <v>QEX0111000LT</v>
      </c>
      <c r="B124" s="4" t="str">
        <f>LEFT(N124,FIND(" ",N124)-1)</f>
        <v>LT</v>
      </c>
      <c r="C124" s="4" t="str">
        <f>LEFT(M124,4)</f>
        <v>1000</v>
      </c>
      <c r="D124" s="4" t="str">
        <f>LEFT(L124,FIND(" ",L124)-1)</f>
        <v>QEX011</v>
      </c>
      <c r="E124" s="4" t="str">
        <f>MID(X124,2,3)</f>
        <v>DHN</v>
      </c>
      <c r="G124" s="14" t="s">
        <v>10234</v>
      </c>
      <c r="H124" s="14" t="s">
        <v>10235</v>
      </c>
      <c r="I124" s="14" t="s">
        <v>10236</v>
      </c>
      <c r="J124" s="14" t="s">
        <v>10507</v>
      </c>
      <c r="K124" s="14" t="s">
        <v>2755</v>
      </c>
      <c r="L124" s="14" t="s">
        <v>10508</v>
      </c>
      <c r="M124" s="14" t="s">
        <v>16</v>
      </c>
      <c r="N124" s="14" t="s">
        <v>57</v>
      </c>
      <c r="O124" s="15">
        <v>14300</v>
      </c>
      <c r="P124" s="15">
        <v>9033.9307608258696</v>
      </c>
      <c r="Q124" s="16">
        <v>46760</v>
      </c>
      <c r="R124" s="14" t="s">
        <v>10509</v>
      </c>
      <c r="S124" s="14" t="s">
        <v>10240</v>
      </c>
      <c r="T124" s="14" t="s">
        <v>10509</v>
      </c>
      <c r="U124" s="14" t="s">
        <v>10248</v>
      </c>
      <c r="V124" s="14"/>
      <c r="W124" s="14" t="s">
        <v>10465</v>
      </c>
      <c r="X124" s="14" t="s">
        <v>10510</v>
      </c>
      <c r="Y124" s="15">
        <v>0</v>
      </c>
      <c r="Z124" s="14" t="s">
        <v>10398</v>
      </c>
      <c r="AA124" s="15">
        <v>78754.398357289494</v>
      </c>
      <c r="AB124" s="14" t="s">
        <v>10245</v>
      </c>
      <c r="AC124" s="14" t="s">
        <v>10246</v>
      </c>
      <c r="AD124" s="14" t="s">
        <v>10272</v>
      </c>
      <c r="AE124" s="15">
        <v>5266.0692391741304</v>
      </c>
      <c r="AF124" s="31">
        <f>_xlfn.XLOOKUP(A124,Macmahon!B:B,Macmahon!AE:AE,"",0)</f>
        <v>45527</v>
      </c>
      <c r="AG124" s="28">
        <f>_xlfn.XLOOKUP(A124,Macmahon!B:B,Macmahon!AJ:AJ,"",0)</f>
        <v>46651.216830937497</v>
      </c>
      <c r="AH124" s="28">
        <f>_xlfn.XLOOKUP(A124,Macmahon!B:B,Macmahon!AK:AK,"",0)</f>
        <v>46643</v>
      </c>
      <c r="AI124" s="28">
        <f t="shared" si="13"/>
        <v>46643</v>
      </c>
      <c r="AJ124" s="40" t="str">
        <f>E124&amp;C124&amp;B124</f>
        <v>DHN1000LT</v>
      </c>
      <c r="AK124" s="40" t="str">
        <f>IFERROR(_xlfn.XLOOKUP(AJ124,CrossRef!$A:$A,CrossRef!$J:$J,"Not Found"),"-")</f>
        <v>EXBH009-ENG1</v>
      </c>
      <c r="AL124" s="40">
        <f>IFERROR(_xlfn.XLOOKUP(AJ124,CrossRef!$A:$A,CrossRef!$K:$K,"Not Found"),"-")</f>
        <v>0</v>
      </c>
      <c r="AM124" s="40" t="str">
        <f>IFERROR(_xlfn.XLOOKUP(AJ124,CrossRef!$A:$A,CrossRef!$L:$L,"Not Found"),"-")</f>
        <v>14300H ENGINE CHANGE LH</v>
      </c>
    </row>
    <row r="125" spans="1:39" x14ac:dyDescent="0.3">
      <c r="A125" s="4" t="str">
        <f>D125&amp;C125&amp;B125</f>
        <v>QEX0111000RI</v>
      </c>
      <c r="B125" s="4" t="str">
        <f>LEFT(N125,FIND(" ",N125)-1)</f>
        <v>RI</v>
      </c>
      <c r="C125" s="4" t="str">
        <f>LEFT(M125,4)</f>
        <v>1000</v>
      </c>
      <c r="D125" s="4" t="str">
        <f>LEFT(L125,FIND(" ",L125)-1)</f>
        <v>QEX011</v>
      </c>
      <c r="E125" s="4" t="str">
        <f>MID(X125,2,3)</f>
        <v>DHN</v>
      </c>
      <c r="G125" s="17" t="s">
        <v>10234</v>
      </c>
      <c r="H125" s="17" t="s">
        <v>10235</v>
      </c>
      <c r="I125" s="17" t="s">
        <v>10236</v>
      </c>
      <c r="J125" s="17" t="s">
        <v>10507</v>
      </c>
      <c r="K125" s="17" t="s">
        <v>2755</v>
      </c>
      <c r="L125" s="17" t="s">
        <v>10508</v>
      </c>
      <c r="M125" s="17" t="s">
        <v>16</v>
      </c>
      <c r="N125" s="17" t="s">
        <v>61</v>
      </c>
      <c r="O125" s="18">
        <v>14300</v>
      </c>
      <c r="P125" s="18">
        <v>11751.3900276683</v>
      </c>
      <c r="Q125" s="16">
        <v>46520</v>
      </c>
      <c r="R125" s="17" t="s">
        <v>10509</v>
      </c>
      <c r="S125" s="17" t="s">
        <v>10240</v>
      </c>
      <c r="T125" s="17" t="s">
        <v>10509</v>
      </c>
      <c r="U125" s="17" t="s">
        <v>10248</v>
      </c>
      <c r="V125" s="17"/>
      <c r="W125" s="17" t="s">
        <v>10511</v>
      </c>
      <c r="X125" s="17" t="s">
        <v>10510</v>
      </c>
      <c r="Y125" s="18">
        <v>0</v>
      </c>
      <c r="Z125" s="17" t="s">
        <v>10400</v>
      </c>
      <c r="AA125" s="18">
        <v>74811.893223819294</v>
      </c>
      <c r="AB125" s="17" t="s">
        <v>10245</v>
      </c>
      <c r="AC125" s="17" t="s">
        <v>10246</v>
      </c>
      <c r="AD125" s="17" t="s">
        <v>10272</v>
      </c>
      <c r="AE125" s="18">
        <v>2548.6099723317302</v>
      </c>
      <c r="AF125" s="31">
        <f>_xlfn.XLOOKUP(A125,Macmahon!B:B,Macmahon!AE:AE,"",0)</f>
        <v>45314</v>
      </c>
      <c r="AG125" s="28">
        <f>_xlfn.XLOOKUP(A125,Macmahon!B:B,Macmahon!AJ:AJ,"",0)</f>
        <v>46451.595905983799</v>
      </c>
      <c r="AH125" s="28">
        <f>_xlfn.XLOOKUP(A125,Macmahon!B:B,Macmahon!AK:AK,"",0)</f>
        <v>46447</v>
      </c>
      <c r="AI125" s="28">
        <f t="shared" si="13"/>
        <v>46447</v>
      </c>
      <c r="AJ125" s="40" t="str">
        <f>E125&amp;C125&amp;B125</f>
        <v>DHN1000RI</v>
      </c>
      <c r="AK125" s="40" t="str">
        <f>IFERROR(_xlfn.XLOOKUP(AJ125,CrossRef!$A:$A,CrossRef!$J:$J,"Not Found"),"-")</f>
        <v>EXBH047-ENG2</v>
      </c>
      <c r="AL125" s="40">
        <f>IFERROR(_xlfn.XLOOKUP(AJ125,CrossRef!$A:$A,CrossRef!$K:$K,"Not Found"),"-")</f>
        <v>0</v>
      </c>
      <c r="AM125" s="40" t="str">
        <f>IFERROR(_xlfn.XLOOKUP(AJ125,CrossRef!$A:$A,CrossRef!$L:$L,"Not Found"),"-")</f>
        <v>14300H ENGINE CHANGE RH</v>
      </c>
    </row>
    <row r="126" spans="1:39" x14ac:dyDescent="0.3">
      <c r="A126" s="4" t="str">
        <f>D126&amp;C126&amp;B126</f>
        <v>TD6636100000</v>
      </c>
      <c r="B126" s="4" t="str">
        <f>LEFT(N126,FIND(" ",N126)-1)</f>
        <v>00</v>
      </c>
      <c r="C126" s="4" t="str">
        <f>LEFT(M126,4)</f>
        <v>1000</v>
      </c>
      <c r="D126" s="4" t="str">
        <f>LEFT(L126,FIND(" ",L126)-1)</f>
        <v>TD6636</v>
      </c>
      <c r="E126" s="4" t="str">
        <f>MID(X126,2,3)</f>
        <v>SPD</v>
      </c>
      <c r="G126" s="14" t="s">
        <v>10234</v>
      </c>
      <c r="H126" s="14" t="s">
        <v>10235</v>
      </c>
      <c r="I126" s="14" t="s">
        <v>10328</v>
      </c>
      <c r="J126" s="14" t="s">
        <v>10329</v>
      </c>
      <c r="K126" s="14" t="s">
        <v>190</v>
      </c>
      <c r="L126" s="14" t="s">
        <v>10536</v>
      </c>
      <c r="M126" s="14" t="s">
        <v>16</v>
      </c>
      <c r="N126" s="14" t="s">
        <v>17</v>
      </c>
      <c r="O126" s="15">
        <v>22000</v>
      </c>
      <c r="P126" s="15">
        <v>19125.425490404799</v>
      </c>
      <c r="Q126" s="16">
        <v>46697</v>
      </c>
      <c r="R126" s="14" t="s">
        <v>10331</v>
      </c>
      <c r="S126" s="14" t="s">
        <v>10286</v>
      </c>
      <c r="T126" s="14" t="s">
        <v>10331</v>
      </c>
      <c r="U126" s="14" t="s">
        <v>10269</v>
      </c>
      <c r="V126" s="14"/>
      <c r="W126" s="14" t="s">
        <v>10537</v>
      </c>
      <c r="X126" s="14" t="s">
        <v>10538</v>
      </c>
      <c r="Y126" s="15">
        <v>455016.09</v>
      </c>
      <c r="Z126" s="14" t="s">
        <v>10244</v>
      </c>
      <c r="AA126" s="15">
        <v>25060.614647501701</v>
      </c>
      <c r="AB126" s="14" t="s">
        <v>10335</v>
      </c>
      <c r="AC126" s="14" t="s">
        <v>10246</v>
      </c>
      <c r="AD126" s="14"/>
      <c r="AE126" s="15">
        <v>2874.5745095951502</v>
      </c>
      <c r="AF126" s="31">
        <f>_xlfn.XLOOKUP(A126,Macmahon!B:B,Macmahon!AE:AE,"",0)</f>
        <v>0</v>
      </c>
      <c r="AG126" s="28">
        <f>_xlfn.XLOOKUP(A126,Macmahon!B:B,Macmahon!AJ:AJ,"",0)</f>
        <v>46456.069597071757</v>
      </c>
      <c r="AH126" s="28">
        <f>_xlfn.XLOOKUP(A126,Macmahon!B:B,Macmahon!AK:AK,"",0)</f>
        <v>46697</v>
      </c>
      <c r="AI126" s="28">
        <f t="shared" si="13"/>
        <v>46456.069597071757</v>
      </c>
      <c r="AJ126" s="40" t="str">
        <f>E126&amp;C126&amp;B126</f>
        <v>SPD100000</v>
      </c>
      <c r="AK126" s="40" t="str">
        <f>IFERROR(_xlfn.XLOOKUP(AJ126,CrossRef!$A:$A,CrossRef!$J:$J,"Not Found"),"-")</f>
        <v>TKHL234-ENGI</v>
      </c>
      <c r="AL126" s="40">
        <f>IFERROR(_xlfn.XLOOKUP(AJ126,CrossRef!$A:$A,CrossRef!$K:$K,"Not Found"),"-")</f>
        <v>0</v>
      </c>
      <c r="AM126" s="40" t="str">
        <f>IFERROR(_xlfn.XLOOKUP(AJ126,CrossRef!$A:$A,CrossRef!$L:$L,"Not Found"),"-")</f>
        <v>20000H ENGINE CHANGE</v>
      </c>
    </row>
    <row r="127" spans="1:39" x14ac:dyDescent="0.3">
      <c r="A127" s="4" t="str">
        <f>D127&amp;C127&amp;B127</f>
        <v>TD6647100000</v>
      </c>
      <c r="B127" s="4" t="str">
        <f>LEFT(N127,FIND(" ",N127)-1)</f>
        <v>00</v>
      </c>
      <c r="C127" s="4" t="str">
        <f>LEFT(M127,4)</f>
        <v>1000</v>
      </c>
      <c r="D127" s="4" t="str">
        <f>LEFT(L127,FIND(" ",L127)-1)</f>
        <v>TD6647</v>
      </c>
      <c r="E127" s="4" t="str">
        <f>MID(X127,2,3)</f>
        <v>SPD</v>
      </c>
      <c r="G127" s="17" t="s">
        <v>10234</v>
      </c>
      <c r="H127" s="17" t="s">
        <v>10235</v>
      </c>
      <c r="I127" s="17" t="s">
        <v>10328</v>
      </c>
      <c r="J127" s="17" t="s">
        <v>10329</v>
      </c>
      <c r="K127" s="17" t="s">
        <v>190</v>
      </c>
      <c r="L127" s="17" t="s">
        <v>10512</v>
      </c>
      <c r="M127" s="17" t="s">
        <v>16</v>
      </c>
      <c r="N127" s="17" t="s">
        <v>17</v>
      </c>
      <c r="O127" s="18">
        <v>22000</v>
      </c>
      <c r="P127" s="18">
        <v>21459.5806352828</v>
      </c>
      <c r="Q127" s="16">
        <v>46234</v>
      </c>
      <c r="R127" s="17" t="s">
        <v>10331</v>
      </c>
      <c r="S127" s="17" t="s">
        <v>10286</v>
      </c>
      <c r="T127" s="17" t="s">
        <v>10331</v>
      </c>
      <c r="U127" s="17" t="s">
        <v>10337</v>
      </c>
      <c r="V127" s="17" t="s">
        <v>10513</v>
      </c>
      <c r="W127" s="17" t="s">
        <v>10514</v>
      </c>
      <c r="X127" s="17" t="s">
        <v>10515</v>
      </c>
      <c r="Y127" s="18">
        <v>455016.09</v>
      </c>
      <c r="Z127" s="17" t="s">
        <v>10244</v>
      </c>
      <c r="AA127" s="18">
        <v>21355.654287643501</v>
      </c>
      <c r="AB127" s="17" t="s">
        <v>10335</v>
      </c>
      <c r="AC127" s="17" t="s">
        <v>10246</v>
      </c>
      <c r="AD127" s="17"/>
      <c r="AE127" s="18">
        <v>540.41936471718498</v>
      </c>
      <c r="AF127" s="31">
        <f>_xlfn.XLOOKUP(A127,Macmahon!B:B,Macmahon!AE:AE,"",0)</f>
        <v>0</v>
      </c>
      <c r="AG127" s="28">
        <f>_xlfn.XLOOKUP(A127,Macmahon!B:B,Macmahon!AJ:AJ,"",0)</f>
        <v>46281.406469756941</v>
      </c>
      <c r="AH127" s="28">
        <f>_xlfn.XLOOKUP(A127,Macmahon!B:B,Macmahon!AK:AK,"",0)</f>
        <v>46306</v>
      </c>
      <c r="AI127" s="28">
        <f t="shared" si="13"/>
        <v>46281.406469756941</v>
      </c>
      <c r="AJ127" s="40" t="str">
        <f>E127&amp;C127&amp;B127</f>
        <v>SPD100000</v>
      </c>
      <c r="AK127" s="40" t="str">
        <f>IFERROR(_xlfn.XLOOKUP(AJ127,CrossRef!$A:$A,CrossRef!$J:$J,"Not Found"),"-")</f>
        <v>TKHL234-ENGI</v>
      </c>
      <c r="AL127" s="40">
        <f>IFERROR(_xlfn.XLOOKUP(AJ127,CrossRef!$A:$A,CrossRef!$K:$K,"Not Found"),"-")</f>
        <v>0</v>
      </c>
      <c r="AM127" s="40" t="str">
        <f>IFERROR(_xlfn.XLOOKUP(AJ127,CrossRef!$A:$A,CrossRef!$L:$L,"Not Found"),"-")</f>
        <v>20000H ENGINE CHANGE</v>
      </c>
    </row>
    <row r="128" spans="1:39" x14ac:dyDescent="0.3">
      <c r="A128" s="4" t="str">
        <f>D128&amp;C128&amp;B128</f>
        <v>TD6646100000</v>
      </c>
      <c r="B128" s="4" t="str">
        <f>LEFT(N128,FIND(" ",N128)-1)</f>
        <v>00</v>
      </c>
      <c r="C128" s="4" t="str">
        <f>LEFT(M128,4)</f>
        <v>1000</v>
      </c>
      <c r="D128" s="4" t="str">
        <f>LEFT(L128,FIND(" ",L128)-1)</f>
        <v>TD6646</v>
      </c>
      <c r="E128" s="4" t="str">
        <f>MID(X128,2,3)</f>
        <v>SPD</v>
      </c>
      <c r="G128" s="14" t="s">
        <v>10234</v>
      </c>
      <c r="H128" s="14" t="s">
        <v>10235</v>
      </c>
      <c r="I128" s="14" t="s">
        <v>10328</v>
      </c>
      <c r="J128" s="14" t="s">
        <v>10329</v>
      </c>
      <c r="K128" s="14" t="s">
        <v>190</v>
      </c>
      <c r="L128" s="14" t="s">
        <v>10516</v>
      </c>
      <c r="M128" s="14" t="s">
        <v>16</v>
      </c>
      <c r="N128" s="14" t="s">
        <v>17</v>
      </c>
      <c r="O128" s="15">
        <v>22000</v>
      </c>
      <c r="P128" s="15">
        <v>21360.323733617301</v>
      </c>
      <c r="Q128" s="16">
        <v>46227</v>
      </c>
      <c r="R128" s="14" t="s">
        <v>10331</v>
      </c>
      <c r="S128" s="14" t="s">
        <v>10286</v>
      </c>
      <c r="T128" s="14" t="s">
        <v>10331</v>
      </c>
      <c r="U128" s="14" t="s">
        <v>10337</v>
      </c>
      <c r="V128" s="14" t="s">
        <v>10517</v>
      </c>
      <c r="W128" s="14" t="s">
        <v>10343</v>
      </c>
      <c r="X128" s="14" t="s">
        <v>10518</v>
      </c>
      <c r="Y128" s="15">
        <v>455016.09</v>
      </c>
      <c r="Z128" s="14" t="s">
        <v>10244</v>
      </c>
      <c r="AA128" s="15">
        <v>21118.921514944101</v>
      </c>
      <c r="AB128" s="14" t="s">
        <v>10335</v>
      </c>
      <c r="AC128" s="14" t="s">
        <v>10246</v>
      </c>
      <c r="AD128" s="14"/>
      <c r="AE128" s="15">
        <v>639.67626638267404</v>
      </c>
      <c r="AF128" s="31">
        <f>_xlfn.XLOOKUP(A128,Macmahon!B:B,Macmahon!AE:AE,"",0)</f>
        <v>0</v>
      </c>
      <c r="AG128" s="28">
        <f>_xlfn.XLOOKUP(A128,Macmahon!B:B,Macmahon!AJ:AJ,"",0)</f>
        <v>46290.640839965279</v>
      </c>
      <c r="AH128" s="28">
        <f>_xlfn.XLOOKUP(A128,Macmahon!B:B,Macmahon!AK:AK,"",0)</f>
        <v>46306</v>
      </c>
      <c r="AI128" s="28">
        <f t="shared" si="13"/>
        <v>46290.640839965279</v>
      </c>
      <c r="AJ128" s="40" t="str">
        <f>E128&amp;C128&amp;B128</f>
        <v>SPD100000</v>
      </c>
      <c r="AK128" s="40" t="str">
        <f>IFERROR(_xlfn.XLOOKUP(AJ128,CrossRef!$A:$A,CrossRef!$J:$J,"Not Found"),"-")</f>
        <v>TKHL234-ENGI</v>
      </c>
      <c r="AL128" s="40">
        <f>IFERROR(_xlfn.XLOOKUP(AJ128,CrossRef!$A:$A,CrossRef!$K:$K,"Not Found"),"-")</f>
        <v>0</v>
      </c>
      <c r="AM128" s="40" t="str">
        <f>IFERROR(_xlfn.XLOOKUP(AJ128,CrossRef!$A:$A,CrossRef!$L:$L,"Not Found"),"-")</f>
        <v>20000H ENGINE CHANGE</v>
      </c>
    </row>
    <row r="129" spans="1:39" x14ac:dyDescent="0.3">
      <c r="A129" s="4" t="str">
        <f>D129&amp;C129&amp;B129</f>
        <v>TD6645100000</v>
      </c>
      <c r="B129" s="4" t="str">
        <f>LEFT(N129,FIND(" ",N129)-1)</f>
        <v>00</v>
      </c>
      <c r="C129" s="4" t="str">
        <f>LEFT(M129,4)</f>
        <v>1000</v>
      </c>
      <c r="D129" s="4" t="str">
        <f>LEFT(L129,FIND(" ",L129)-1)</f>
        <v>TD6645</v>
      </c>
      <c r="E129" s="4" t="str">
        <f>MID(X129,2,3)</f>
        <v>SPD</v>
      </c>
      <c r="G129" s="17" t="s">
        <v>10234</v>
      </c>
      <c r="H129" s="17" t="s">
        <v>10235</v>
      </c>
      <c r="I129" s="17" t="s">
        <v>10328</v>
      </c>
      <c r="J129" s="17" t="s">
        <v>10329</v>
      </c>
      <c r="K129" s="17" t="s">
        <v>190</v>
      </c>
      <c r="L129" s="17" t="s">
        <v>10522</v>
      </c>
      <c r="M129" s="17" t="s">
        <v>16</v>
      </c>
      <c r="N129" s="17" t="s">
        <v>17</v>
      </c>
      <c r="O129" s="18">
        <v>22000</v>
      </c>
      <c r="P129" s="18">
        <v>21447.874041625499</v>
      </c>
      <c r="Q129" s="16">
        <v>46262</v>
      </c>
      <c r="R129" s="17" t="s">
        <v>10331</v>
      </c>
      <c r="S129" s="17" t="s">
        <v>10286</v>
      </c>
      <c r="T129" s="17" t="s">
        <v>10331</v>
      </c>
      <c r="U129" s="17" t="s">
        <v>10337</v>
      </c>
      <c r="V129" s="17" t="s">
        <v>10523</v>
      </c>
      <c r="W129" s="17" t="s">
        <v>10343</v>
      </c>
      <c r="X129" s="17" t="s">
        <v>10524</v>
      </c>
      <c r="Y129" s="18">
        <v>455016.09</v>
      </c>
      <c r="Z129" s="17" t="s">
        <v>10244</v>
      </c>
      <c r="AA129" s="18">
        <v>21666.4307551905</v>
      </c>
      <c r="AB129" s="17" t="s">
        <v>10335</v>
      </c>
      <c r="AC129" s="17" t="s">
        <v>10246</v>
      </c>
      <c r="AD129" s="17"/>
      <c r="AE129" s="18">
        <v>552.12595837451602</v>
      </c>
      <c r="AF129" s="31">
        <f>_xlfn.XLOOKUP(A129,Macmahon!B:B,Macmahon!AE:AE,"",0)</f>
        <v>0</v>
      </c>
      <c r="AG129" s="28">
        <f>_xlfn.XLOOKUP(A129,Macmahon!B:B,Macmahon!AJ:AJ,"",0)</f>
        <v>46277.064559525461</v>
      </c>
      <c r="AH129" s="28">
        <f>_xlfn.XLOOKUP(A129,Macmahon!B:B,Macmahon!AK:AK,"",0)</f>
        <v>46307</v>
      </c>
      <c r="AI129" s="28">
        <f t="shared" si="13"/>
        <v>46277.064559525461</v>
      </c>
      <c r="AJ129" s="40" t="str">
        <f>E129&amp;C129&amp;B129</f>
        <v>SPD100000</v>
      </c>
      <c r="AK129" s="40" t="str">
        <f>IFERROR(_xlfn.XLOOKUP(AJ129,CrossRef!$A:$A,CrossRef!$J:$J,"Not Found"),"-")</f>
        <v>TKHL234-ENGI</v>
      </c>
      <c r="AL129" s="40">
        <f>IFERROR(_xlfn.XLOOKUP(AJ129,CrossRef!$A:$A,CrossRef!$K:$K,"Not Found"),"-")</f>
        <v>0</v>
      </c>
      <c r="AM129" s="40" t="str">
        <f>IFERROR(_xlfn.XLOOKUP(AJ129,CrossRef!$A:$A,CrossRef!$L:$L,"Not Found"),"-")</f>
        <v>20000H ENGINE CHANGE</v>
      </c>
    </row>
    <row r="130" spans="1:39" x14ac:dyDescent="0.3">
      <c r="A130" s="4" t="str">
        <f>D130&amp;C130&amp;B130</f>
        <v>TD6644100000</v>
      </c>
      <c r="B130" s="4" t="str">
        <f>LEFT(N130,FIND(" ",N130)-1)</f>
        <v>00</v>
      </c>
      <c r="C130" s="4" t="str">
        <f>LEFT(M130,4)</f>
        <v>1000</v>
      </c>
      <c r="D130" s="4" t="str">
        <f>LEFT(L130,FIND(" ",L130)-1)</f>
        <v>TD6644</v>
      </c>
      <c r="E130" s="4" t="str">
        <f>MID(X130,2,3)</f>
        <v>SPD</v>
      </c>
      <c r="G130" s="14" t="s">
        <v>10234</v>
      </c>
      <c r="H130" s="14" t="s">
        <v>10235</v>
      </c>
      <c r="I130" s="14" t="s">
        <v>10328</v>
      </c>
      <c r="J130" s="14" t="s">
        <v>10329</v>
      </c>
      <c r="K130" s="14" t="s">
        <v>190</v>
      </c>
      <c r="L130" s="14" t="s">
        <v>10519</v>
      </c>
      <c r="M130" s="14" t="s">
        <v>16</v>
      </c>
      <c r="N130" s="14" t="s">
        <v>17</v>
      </c>
      <c r="O130" s="15">
        <v>22000</v>
      </c>
      <c r="P130" s="15">
        <v>21817.906667680702</v>
      </c>
      <c r="Q130" s="16">
        <v>46265</v>
      </c>
      <c r="R130" s="14" t="s">
        <v>10331</v>
      </c>
      <c r="S130" s="14" t="s">
        <v>10286</v>
      </c>
      <c r="T130" s="14" t="s">
        <v>10331</v>
      </c>
      <c r="U130" s="14" t="s">
        <v>10337</v>
      </c>
      <c r="V130" s="14" t="s">
        <v>10520</v>
      </c>
      <c r="W130" s="14" t="s">
        <v>10514</v>
      </c>
      <c r="X130" s="14" t="s">
        <v>10521</v>
      </c>
      <c r="Y130" s="15">
        <v>455016.09</v>
      </c>
      <c r="Z130" s="14" t="s">
        <v>10244</v>
      </c>
      <c r="AA130" s="15">
        <v>22075.888432580399</v>
      </c>
      <c r="AB130" s="14" t="s">
        <v>10335</v>
      </c>
      <c r="AC130" s="14" t="s">
        <v>10246</v>
      </c>
      <c r="AD130" s="14"/>
      <c r="AE130" s="15">
        <v>182.09333231930199</v>
      </c>
      <c r="AF130" s="31">
        <f>_xlfn.XLOOKUP(A130,Macmahon!B:B,Macmahon!AE:AE,"",0)</f>
        <v>0</v>
      </c>
      <c r="AG130" s="28">
        <f>_xlfn.XLOOKUP(A130,Macmahon!B:B,Macmahon!AJ:AJ,"",0)</f>
        <v>46250.78959108796</v>
      </c>
      <c r="AH130" s="28">
        <f>_xlfn.XLOOKUP(A130,Macmahon!B:B,Macmahon!AK:AK,"",0)</f>
        <v>46263</v>
      </c>
      <c r="AI130" s="28">
        <f t="shared" si="13"/>
        <v>46250.78959108796</v>
      </c>
      <c r="AJ130" s="40" t="str">
        <f>E130&amp;C130&amp;B130</f>
        <v>SPD100000</v>
      </c>
      <c r="AK130" s="40" t="str">
        <f>IFERROR(_xlfn.XLOOKUP(AJ130,CrossRef!$A:$A,CrossRef!$J:$J,"Not Found"),"-")</f>
        <v>TKHL234-ENGI</v>
      </c>
      <c r="AL130" s="40">
        <f>IFERROR(_xlfn.XLOOKUP(AJ130,CrossRef!$A:$A,CrossRef!$K:$K,"Not Found"),"-")</f>
        <v>0</v>
      </c>
      <c r="AM130" s="40" t="str">
        <f>IFERROR(_xlfn.XLOOKUP(AJ130,CrossRef!$A:$A,CrossRef!$L:$L,"Not Found"),"-")</f>
        <v>20000H ENGINE CHANGE</v>
      </c>
    </row>
    <row r="131" spans="1:39" x14ac:dyDescent="0.3">
      <c r="A131" s="4" t="str">
        <f>D131&amp;C131&amp;B131</f>
        <v>TD6640100000</v>
      </c>
      <c r="B131" s="4" t="str">
        <f>LEFT(N131,FIND(" ",N131)-1)</f>
        <v>00</v>
      </c>
      <c r="C131" s="4" t="str">
        <f>LEFT(M131,4)</f>
        <v>1000</v>
      </c>
      <c r="D131" s="4" t="str">
        <f>LEFT(L131,FIND(" ",L131)-1)</f>
        <v>TD6640</v>
      </c>
      <c r="E131" s="4" t="str">
        <f>MID(X131,2,3)</f>
        <v>SPD</v>
      </c>
      <c r="G131" s="17" t="s">
        <v>10234</v>
      </c>
      <c r="H131" s="17" t="s">
        <v>10235</v>
      </c>
      <c r="I131" s="17" t="s">
        <v>10328</v>
      </c>
      <c r="J131" s="17" t="s">
        <v>10329</v>
      </c>
      <c r="K131" s="17" t="s">
        <v>190</v>
      </c>
      <c r="L131" s="17" t="s">
        <v>10529</v>
      </c>
      <c r="M131" s="17" t="s">
        <v>16</v>
      </c>
      <c r="N131" s="17" t="s">
        <v>17</v>
      </c>
      <c r="O131" s="18">
        <v>22000</v>
      </c>
      <c r="P131" s="18">
        <v>20596.961424696401</v>
      </c>
      <c r="Q131" s="16">
        <v>46333</v>
      </c>
      <c r="R131" s="17" t="s">
        <v>10331</v>
      </c>
      <c r="S131" s="17" t="s">
        <v>10286</v>
      </c>
      <c r="T131" s="17" t="s">
        <v>10331</v>
      </c>
      <c r="U131" s="17" t="s">
        <v>10337</v>
      </c>
      <c r="V131" s="17" t="s">
        <v>10530</v>
      </c>
      <c r="W131" s="17" t="s">
        <v>10339</v>
      </c>
      <c r="X131" s="17" t="s">
        <v>10531</v>
      </c>
      <c r="Y131" s="18">
        <v>455016.09</v>
      </c>
      <c r="Z131" s="17" t="s">
        <v>10244</v>
      </c>
      <c r="AA131" s="18">
        <v>21748.577686516099</v>
      </c>
      <c r="AB131" s="17" t="s">
        <v>10335</v>
      </c>
      <c r="AC131" s="17" t="s">
        <v>10246</v>
      </c>
      <c r="AD131" s="17"/>
      <c r="AE131" s="18">
        <v>1403.03857530357</v>
      </c>
      <c r="AF131" s="31">
        <f>_xlfn.XLOOKUP(A131,Macmahon!B:B,Macmahon!AE:AE,"",0)</f>
        <v>0</v>
      </c>
      <c r="AG131" s="28">
        <f>_xlfn.XLOOKUP(A131,Macmahon!B:B,Macmahon!AJ:AJ,"",0)</f>
        <v>46383.83899128472</v>
      </c>
      <c r="AH131" s="28">
        <f>_xlfn.XLOOKUP(A131,Macmahon!B:B,Macmahon!AK:AK,"",0)</f>
        <v>46337</v>
      </c>
      <c r="AI131" s="28">
        <f t="shared" ref="AI131:AI194" si="14">IF(AG131=0,AH131,IF(AH131=0,AG131,MIN(AG131,AH131)))</f>
        <v>46337</v>
      </c>
      <c r="AJ131" s="40" t="str">
        <f>E131&amp;C131&amp;B131</f>
        <v>SPD100000</v>
      </c>
      <c r="AK131" s="40" t="str">
        <f>IFERROR(_xlfn.XLOOKUP(AJ131,CrossRef!$A:$A,CrossRef!$J:$J,"Not Found"),"-")</f>
        <v>TKHL234-ENGI</v>
      </c>
      <c r="AL131" s="40">
        <f>IFERROR(_xlfn.XLOOKUP(AJ131,CrossRef!$A:$A,CrossRef!$K:$K,"Not Found"),"-")</f>
        <v>0</v>
      </c>
      <c r="AM131" s="40" t="str">
        <f>IFERROR(_xlfn.XLOOKUP(AJ131,CrossRef!$A:$A,CrossRef!$L:$L,"Not Found"),"-")</f>
        <v>20000H ENGINE CHANGE</v>
      </c>
    </row>
    <row r="132" spans="1:39" x14ac:dyDescent="0.3">
      <c r="A132" s="4" t="str">
        <f>D132&amp;C132&amp;B132</f>
        <v>TD6313100000</v>
      </c>
      <c r="B132" s="4" t="str">
        <f>LEFT(N132,FIND(" ",N132)-1)</f>
        <v>00</v>
      </c>
      <c r="C132" s="4" t="str">
        <f>LEFT(M132,4)</f>
        <v>1000</v>
      </c>
      <c r="D132" s="4" t="str">
        <f>LEFT(L132,FIND(" ",L132)-1)</f>
        <v>TD6313</v>
      </c>
      <c r="E132" s="4" t="str">
        <f>MID(X132,2,3)</f>
        <v>SSP</v>
      </c>
      <c r="G132" s="14" t="s">
        <v>10234</v>
      </c>
      <c r="H132" s="14" t="s">
        <v>10235</v>
      </c>
      <c r="I132" s="14" t="s">
        <v>10257</v>
      </c>
      <c r="J132" s="14" t="s">
        <v>10258</v>
      </c>
      <c r="K132" s="14" t="s">
        <v>183</v>
      </c>
      <c r="L132" s="14" t="s">
        <v>10607</v>
      </c>
      <c r="M132" s="14" t="s">
        <v>16</v>
      </c>
      <c r="N132" s="14" t="s">
        <v>17</v>
      </c>
      <c r="O132" s="15">
        <v>26000</v>
      </c>
      <c r="P132" s="15">
        <v>5339.4396691419797</v>
      </c>
      <c r="Q132" s="16">
        <v>47341</v>
      </c>
      <c r="R132" s="14" t="s">
        <v>10260</v>
      </c>
      <c r="S132" s="14" t="s">
        <v>10261</v>
      </c>
      <c r="T132" s="14" t="s">
        <v>10262</v>
      </c>
      <c r="U132" s="14" t="s">
        <v>10248</v>
      </c>
      <c r="V132" s="14"/>
      <c r="W132" s="14" t="s">
        <v>10357</v>
      </c>
      <c r="X132" s="14" t="s">
        <v>10608</v>
      </c>
      <c r="Y132" s="15">
        <v>641496.86</v>
      </c>
      <c r="Z132" s="14" t="s">
        <v>10244</v>
      </c>
      <c r="AA132" s="15">
        <v>88336.418891170397</v>
      </c>
      <c r="AB132" s="14" t="s">
        <v>10245</v>
      </c>
      <c r="AC132" s="14" t="s">
        <v>10246</v>
      </c>
      <c r="AD132" s="14"/>
      <c r="AE132" s="15">
        <v>20660.560330857999</v>
      </c>
      <c r="AF132" s="31">
        <f>_xlfn.XLOOKUP(A132,Macmahon!B:B,Macmahon!AE:AE,"",0)</f>
        <v>45876</v>
      </c>
      <c r="AG132" s="28">
        <f>_xlfn.XLOOKUP(A132,Macmahon!B:B,Macmahon!AJ:AJ,"",0)</f>
        <v>46572.286338113423</v>
      </c>
      <c r="AH132" s="28">
        <f>_xlfn.XLOOKUP(A132,Macmahon!B:B,Macmahon!AK:AK,"",0)</f>
        <v>46632</v>
      </c>
      <c r="AI132" s="28">
        <f t="shared" si="14"/>
        <v>46572.286338113423</v>
      </c>
      <c r="AJ132" s="40" t="str">
        <f>E132&amp;C132&amp;B132</f>
        <v>SSP100000</v>
      </c>
      <c r="AK132" s="40" t="str">
        <f>IFERROR(_xlfn.XLOOKUP(AJ132,CrossRef!$A:$A,CrossRef!$J:$J,"Not Found"),"-")</f>
        <v>TKHL174-ENGI</v>
      </c>
      <c r="AL132" s="40">
        <f>IFERROR(_xlfn.XLOOKUP(AJ132,CrossRef!$A:$A,CrossRef!$K:$K,"Not Found"),"-")</f>
        <v>0</v>
      </c>
      <c r="AM132" s="40" t="str">
        <f>IFERROR(_xlfn.XLOOKUP(AJ132,CrossRef!$A:$A,CrossRef!$L:$L,"Not Found"),"-")</f>
        <v>22000H ENGINE CHANGE</v>
      </c>
    </row>
    <row r="133" spans="1:39" x14ac:dyDescent="0.3">
      <c r="A133" s="4" t="str">
        <f>D133&amp;C133&amp;B133</f>
        <v>TD6310100000</v>
      </c>
      <c r="B133" s="4" t="str">
        <f>LEFT(N133,FIND(" ",N133)-1)</f>
        <v>00</v>
      </c>
      <c r="C133" s="4" t="str">
        <f>LEFT(M133,4)</f>
        <v>1000</v>
      </c>
      <c r="D133" s="4" t="str">
        <f>LEFT(L133,FIND(" ",L133)-1)</f>
        <v>TD6310</v>
      </c>
      <c r="E133" s="4" t="str">
        <f>MID(X133,2,3)</f>
        <v>SSP</v>
      </c>
      <c r="G133" s="17" t="s">
        <v>10234</v>
      </c>
      <c r="H133" s="17" t="s">
        <v>10235</v>
      </c>
      <c r="I133" s="17" t="s">
        <v>10257</v>
      </c>
      <c r="J133" s="17" t="s">
        <v>10258</v>
      </c>
      <c r="K133" s="17" t="s">
        <v>183</v>
      </c>
      <c r="L133" s="17" t="s">
        <v>10609</v>
      </c>
      <c r="M133" s="17" t="s">
        <v>16</v>
      </c>
      <c r="N133" s="17" t="s">
        <v>17</v>
      </c>
      <c r="O133" s="18">
        <v>26000</v>
      </c>
      <c r="P133" s="18">
        <v>9990.2332717749505</v>
      </c>
      <c r="Q133" s="16">
        <v>46945</v>
      </c>
      <c r="R133" s="17" t="s">
        <v>10260</v>
      </c>
      <c r="S133" s="17" t="s">
        <v>10261</v>
      </c>
      <c r="T133" s="17" t="s">
        <v>10262</v>
      </c>
      <c r="U133" s="17" t="s">
        <v>10248</v>
      </c>
      <c r="V133" s="17"/>
      <c r="W133" s="17" t="s">
        <v>10412</v>
      </c>
      <c r="X133" s="17" t="s">
        <v>10610</v>
      </c>
      <c r="Y133" s="18">
        <v>641496.86</v>
      </c>
      <c r="Z133" s="17" t="s">
        <v>10244</v>
      </c>
      <c r="AA133" s="18">
        <v>84039.542094455901</v>
      </c>
      <c r="AB133" s="17" t="s">
        <v>10245</v>
      </c>
      <c r="AC133" s="17" t="s">
        <v>10246</v>
      </c>
      <c r="AD133" s="17"/>
      <c r="AE133" s="18">
        <v>16009.766728225</v>
      </c>
      <c r="AF133" s="31">
        <f>_xlfn.XLOOKUP(A133,Macmahon!B:B,Macmahon!AE:AE,"",0)</f>
        <v>45558</v>
      </c>
      <c r="AG133" s="28">
        <f>_xlfn.XLOOKUP(A133,Macmahon!B:B,Macmahon!AJ:AJ,"",0)</f>
        <v>46333.649609108797</v>
      </c>
      <c r="AH133" s="28">
        <f>_xlfn.XLOOKUP(A133,Macmahon!B:B,Macmahon!AK:AK,"",0)</f>
        <v>46331</v>
      </c>
      <c r="AI133" s="28">
        <f t="shared" si="14"/>
        <v>46331</v>
      </c>
      <c r="AJ133" s="40" t="str">
        <f>E133&amp;C133&amp;B133</f>
        <v>SSP100000</v>
      </c>
      <c r="AK133" s="40" t="str">
        <f>IFERROR(_xlfn.XLOOKUP(AJ133,CrossRef!$A:$A,CrossRef!$J:$J,"Not Found"),"-")</f>
        <v>TKHL174-ENGI</v>
      </c>
      <c r="AL133" s="40">
        <f>IFERROR(_xlfn.XLOOKUP(AJ133,CrossRef!$A:$A,CrossRef!$K:$K,"Not Found"),"-")</f>
        <v>0</v>
      </c>
      <c r="AM133" s="40" t="str">
        <f>IFERROR(_xlfn.XLOOKUP(AJ133,CrossRef!$A:$A,CrossRef!$L:$L,"Not Found"),"-")</f>
        <v>22000H ENGINE CHANGE</v>
      </c>
    </row>
    <row r="134" spans="1:39" x14ac:dyDescent="0.3">
      <c r="A134" s="4" t="str">
        <f>D134&amp;C134&amp;B134</f>
        <v>LO1624100000</v>
      </c>
      <c r="B134" s="4" t="str">
        <f>LEFT(N134,FIND(" ",N134)-1)</f>
        <v>00</v>
      </c>
      <c r="C134" s="4" t="str">
        <f>LEFT(M134,4)</f>
        <v>1000</v>
      </c>
      <c r="D134" s="4" t="str">
        <f>LEFT(L134,FIND(" ",L134)-1)</f>
        <v>LO1624</v>
      </c>
      <c r="E134" s="4" t="str">
        <f>MID(X134,2,3)</f>
        <v>MRK</v>
      </c>
      <c r="G134" s="14" t="s">
        <v>10234</v>
      </c>
      <c r="H134" s="14" t="s">
        <v>10235</v>
      </c>
      <c r="I134" s="14" t="s">
        <v>10236</v>
      </c>
      <c r="J134" s="14" t="s">
        <v>10348</v>
      </c>
      <c r="K134" s="14" t="s">
        <v>121</v>
      </c>
      <c r="L134" s="14" t="s">
        <v>10539</v>
      </c>
      <c r="M134" s="14" t="s">
        <v>16</v>
      </c>
      <c r="N134" s="14" t="s">
        <v>17</v>
      </c>
      <c r="O134" s="15">
        <v>20000</v>
      </c>
      <c r="P134" s="15">
        <v>20253.288776745801</v>
      </c>
      <c r="Q134" s="16">
        <v>46181</v>
      </c>
      <c r="R134" s="14" t="s">
        <v>10540</v>
      </c>
      <c r="S134" s="14" t="s">
        <v>10541</v>
      </c>
      <c r="T134" s="14" t="s">
        <v>10540</v>
      </c>
      <c r="U134" s="14" t="s">
        <v>10269</v>
      </c>
      <c r="V134" s="14"/>
      <c r="W134" s="14" t="s">
        <v>10542</v>
      </c>
      <c r="X134" s="14" t="s">
        <v>10543</v>
      </c>
      <c r="Y134" s="15">
        <v>443952.8</v>
      </c>
      <c r="Z134" s="14" t="s">
        <v>10244</v>
      </c>
      <c r="AA134" s="15">
        <v>40989.790187891398</v>
      </c>
      <c r="AB134" s="14" t="s">
        <v>10245</v>
      </c>
      <c r="AC134" s="14" t="s">
        <v>10246</v>
      </c>
      <c r="AD134" s="14"/>
      <c r="AE134" s="15">
        <v>-253.288776745798</v>
      </c>
      <c r="AF134" s="31">
        <f>_xlfn.XLOOKUP(A134,Macmahon!B:B,Macmahon!AE:AE,"",0)</f>
        <v>44301</v>
      </c>
      <c r="AG134" s="28">
        <f>_xlfn.XLOOKUP(A134,Macmahon!B:B,Macmahon!AJ:AJ,"",0)</f>
        <v>46206.648675150464</v>
      </c>
      <c r="AH134" s="28">
        <f>_xlfn.XLOOKUP(A134,Macmahon!B:B,Macmahon!AK:AK,"",0)</f>
        <v>46181</v>
      </c>
      <c r="AI134" s="28">
        <f t="shared" si="14"/>
        <v>46181</v>
      </c>
      <c r="AJ134" s="40" t="str">
        <f>E134&amp;C134&amp;B134</f>
        <v>MRK100000</v>
      </c>
      <c r="AK134" s="40" t="str">
        <f>IFERROR(_xlfn.XLOOKUP(AJ134,CrossRef!$A:$A,CrossRef!$J:$J,"Not Found"),"-")</f>
        <v>LOFE037-ENGI</v>
      </c>
      <c r="AL134" s="40">
        <f>IFERROR(_xlfn.XLOOKUP(AJ134,CrossRef!$A:$A,CrossRef!$K:$K,"Not Found"),"-")</f>
        <v>0</v>
      </c>
      <c r="AM134" s="40" t="str">
        <f>IFERROR(_xlfn.XLOOKUP(AJ134,CrossRef!$A:$A,CrossRef!$L:$L,"Not Found"),"-")</f>
        <v>20000H ENGINE CHANGE</v>
      </c>
    </row>
    <row r="135" spans="1:39" x14ac:dyDescent="0.3">
      <c r="A135" s="4" t="str">
        <f>D135&amp;C135&amp;B135</f>
        <v>QDZ04100000</v>
      </c>
      <c r="B135" s="4" t="str">
        <f>LEFT(N135,FIND(" ",N135)-1)</f>
        <v>00</v>
      </c>
      <c r="C135" s="4" t="str">
        <f>LEFT(M135,4)</f>
        <v>1000</v>
      </c>
      <c r="D135" s="4" t="str">
        <f>LEFT(L135,FIND(" ",L135)-1)</f>
        <v>QDZ04</v>
      </c>
      <c r="E135" s="4" t="str">
        <f>MID(X135,2,3)</f>
        <v>A4W</v>
      </c>
      <c r="G135" s="17" t="s">
        <v>10234</v>
      </c>
      <c r="H135" s="17" t="s">
        <v>10235</v>
      </c>
      <c r="I135" s="17" t="s">
        <v>10236</v>
      </c>
      <c r="J135" s="17" t="s">
        <v>10552</v>
      </c>
      <c r="K135" s="17" t="s">
        <v>130</v>
      </c>
      <c r="L135" s="17" t="s">
        <v>10553</v>
      </c>
      <c r="M135" s="17" t="s">
        <v>16</v>
      </c>
      <c r="N135" s="17" t="s">
        <v>17</v>
      </c>
      <c r="O135" s="18">
        <v>16500</v>
      </c>
      <c r="P135" s="18">
        <v>5276.8750332207601</v>
      </c>
      <c r="Q135" s="16">
        <v>47239</v>
      </c>
      <c r="R135" s="17" t="s">
        <v>10554</v>
      </c>
      <c r="S135" s="17" t="s">
        <v>10240</v>
      </c>
      <c r="T135" s="17" t="s">
        <v>10554</v>
      </c>
      <c r="U135" s="17" t="s">
        <v>10248</v>
      </c>
      <c r="V135" s="17"/>
      <c r="W135" s="17" t="s">
        <v>10555</v>
      </c>
      <c r="X135" s="17" t="s">
        <v>10556</v>
      </c>
      <c r="Y135" s="18">
        <v>234903.44</v>
      </c>
      <c r="Z135" s="17" t="s">
        <v>10244</v>
      </c>
      <c r="AA135" s="18">
        <v>105882.344079398</v>
      </c>
      <c r="AB135" s="17" t="s">
        <v>10245</v>
      </c>
      <c r="AC135" s="17" t="s">
        <v>10246</v>
      </c>
      <c r="AD135" s="17" t="s">
        <v>10272</v>
      </c>
      <c r="AE135" s="18">
        <v>11223.1249667792</v>
      </c>
      <c r="AF135" s="31">
        <f>_xlfn.XLOOKUP(A135,Macmahon!B:B,Macmahon!AE:AE,"",0)</f>
        <v>45732</v>
      </c>
      <c r="AG135" s="28">
        <f>_xlfn.XLOOKUP(A135,Macmahon!B:B,Macmahon!AJ:AJ,"",0)</f>
        <v>47202.861579398152</v>
      </c>
      <c r="AH135" s="28">
        <f>_xlfn.XLOOKUP(A135,Macmahon!B:B,Macmahon!AK:AK,"",0)</f>
        <v>47230</v>
      </c>
      <c r="AI135" s="28">
        <f t="shared" si="14"/>
        <v>47202.861579398152</v>
      </c>
      <c r="AJ135" s="40" t="str">
        <f>E135&amp;C135&amp;B135</f>
        <v>A4W100000</v>
      </c>
      <c r="AK135" s="40" t="str">
        <f>IFERROR(_xlfn.XLOOKUP(AJ135,CrossRef!$A:$A,CrossRef!$J:$J,"Not Found"),"-")</f>
        <v>DZWH002-ENGI</v>
      </c>
      <c r="AL135" s="40">
        <f>IFERROR(_xlfn.XLOOKUP(AJ135,CrossRef!$A:$A,CrossRef!$K:$K,"Not Found"),"-")</f>
        <v>0</v>
      </c>
      <c r="AM135" s="40" t="str">
        <f>IFERROR(_xlfn.XLOOKUP(AJ135,CrossRef!$A:$A,CrossRef!$L:$L,"Not Found"),"-")</f>
        <v>16500H ENGINE CHANGE</v>
      </c>
    </row>
    <row r="136" spans="1:39" x14ac:dyDescent="0.3">
      <c r="A136" s="4" t="str">
        <f>D136&amp;C136&amp;B136</f>
        <v>QTD25100000</v>
      </c>
      <c r="B136" s="4" t="str">
        <f>LEFT(N136,FIND(" ",N136)-1)</f>
        <v>00</v>
      </c>
      <c r="C136" s="4" t="str">
        <f>LEFT(M136,4)</f>
        <v>1000</v>
      </c>
      <c r="D136" s="4" t="str">
        <f>LEFT(L136,FIND(" ",L136)-1)</f>
        <v>QTD25</v>
      </c>
      <c r="E136" s="4" t="str">
        <f>MID(X136,2,3)</f>
        <v>FDB</v>
      </c>
      <c r="G136" s="14" t="s">
        <v>10234</v>
      </c>
      <c r="H136" s="14" t="s">
        <v>10235</v>
      </c>
      <c r="I136" s="14" t="s">
        <v>10236</v>
      </c>
      <c r="J136" s="14" t="s">
        <v>10237</v>
      </c>
      <c r="K136" s="14" t="s">
        <v>155</v>
      </c>
      <c r="L136" s="14" t="s">
        <v>10564</v>
      </c>
      <c r="M136" s="14" t="s">
        <v>16</v>
      </c>
      <c r="N136" s="14" t="s">
        <v>17</v>
      </c>
      <c r="O136" s="15">
        <v>17600</v>
      </c>
      <c r="P136" s="15">
        <v>10020.8607571172</v>
      </c>
      <c r="Q136" s="16">
        <v>46825</v>
      </c>
      <c r="R136" s="14" t="s">
        <v>10488</v>
      </c>
      <c r="S136" s="14" t="s">
        <v>10261</v>
      </c>
      <c r="T136" s="14" t="s">
        <v>10488</v>
      </c>
      <c r="U136" s="14" t="s">
        <v>10248</v>
      </c>
      <c r="V136" s="14"/>
      <c r="W136" s="14" t="s">
        <v>10399</v>
      </c>
      <c r="X136" s="14" t="s">
        <v>10565</v>
      </c>
      <c r="Y136" s="15">
        <v>528421.5</v>
      </c>
      <c r="Z136" s="14" t="s">
        <v>10244</v>
      </c>
      <c r="AA136" s="15">
        <v>107878.620123203</v>
      </c>
      <c r="AB136" s="14" t="s">
        <v>10245</v>
      </c>
      <c r="AC136" s="14" t="s">
        <v>10246</v>
      </c>
      <c r="AD136" s="14" t="s">
        <v>10272</v>
      </c>
      <c r="AE136" s="15">
        <v>7579.1392428828303</v>
      </c>
      <c r="AF136" s="31">
        <f>_xlfn.XLOOKUP(A136,Macmahon!B:B,Macmahon!AE:AE,"",0)</f>
        <v>45371</v>
      </c>
      <c r="AG136" s="28">
        <f>_xlfn.XLOOKUP(A136,Macmahon!B:B,Macmahon!AJ:AJ,"",0)</f>
        <v>46753.390723807868</v>
      </c>
      <c r="AH136" s="28">
        <f>_xlfn.XLOOKUP(A136,Macmahon!B:B,Macmahon!AK:AK,"",0)</f>
        <v>46880</v>
      </c>
      <c r="AI136" s="28">
        <f t="shared" si="14"/>
        <v>46753.390723807868</v>
      </c>
      <c r="AJ136" s="40" t="str">
        <f>E136&amp;C136&amp;B136</f>
        <v>FDB100000</v>
      </c>
      <c r="AK136" s="40" t="str">
        <f>IFERROR(_xlfn.XLOOKUP(AJ136,CrossRef!$A:$A,CrossRef!$J:$J,"Not Found"),"-")</f>
        <v>TKHL111-ENGI</v>
      </c>
      <c r="AL136" s="40">
        <f>IFERROR(_xlfn.XLOOKUP(AJ136,CrossRef!$A:$A,CrossRef!$K:$K,"Not Found"),"-")</f>
        <v>0</v>
      </c>
      <c r="AM136" s="40" t="str">
        <f>IFERROR(_xlfn.XLOOKUP(AJ136,CrossRef!$A:$A,CrossRef!$L:$L,"Not Found"),"-")</f>
        <v>17600H ENGINE CHANGE</v>
      </c>
    </row>
    <row r="137" spans="1:39" x14ac:dyDescent="0.3">
      <c r="A137" s="4" t="str">
        <f>D137&amp;C137&amp;B137</f>
        <v>QTD38100000</v>
      </c>
      <c r="B137" s="4" t="str">
        <f>LEFT(N137,FIND(" ",N137)-1)</f>
        <v>00</v>
      </c>
      <c r="C137" s="4" t="str">
        <f>LEFT(M137,4)</f>
        <v>1000</v>
      </c>
      <c r="D137" s="4" t="str">
        <f>LEFT(L137,FIND(" ",L137)-1)</f>
        <v>QTD38</v>
      </c>
      <c r="E137" s="4" t="str">
        <f>MID(X137,2,3)</f>
        <v>FDB</v>
      </c>
      <c r="G137" s="17" t="s">
        <v>10234</v>
      </c>
      <c r="H137" s="17" t="s">
        <v>10235</v>
      </c>
      <c r="I137" s="17" t="s">
        <v>10236</v>
      </c>
      <c r="J137" s="17" t="s">
        <v>10237</v>
      </c>
      <c r="K137" s="17" t="s">
        <v>155</v>
      </c>
      <c r="L137" s="17" t="s">
        <v>10561</v>
      </c>
      <c r="M137" s="17" t="s">
        <v>16</v>
      </c>
      <c r="N137" s="17" t="s">
        <v>17</v>
      </c>
      <c r="O137" s="18">
        <v>17600</v>
      </c>
      <c r="P137" s="18">
        <v>12572.410114521101</v>
      </c>
      <c r="Q137" s="16">
        <v>46780</v>
      </c>
      <c r="R137" s="17" t="s">
        <v>10488</v>
      </c>
      <c r="S137" s="17" t="s">
        <v>10261</v>
      </c>
      <c r="T137" s="17" t="s">
        <v>10488</v>
      </c>
      <c r="U137" s="17" t="s">
        <v>10269</v>
      </c>
      <c r="V137" s="17"/>
      <c r="W137" s="17" t="s">
        <v>10562</v>
      </c>
      <c r="X137" s="17" t="s">
        <v>10563</v>
      </c>
      <c r="Y137" s="18">
        <v>528421.5</v>
      </c>
      <c r="Z137" s="17" t="s">
        <v>10244</v>
      </c>
      <c r="AA137" s="18">
        <v>81746.205338808999</v>
      </c>
      <c r="AB137" s="17" t="s">
        <v>10245</v>
      </c>
      <c r="AC137" s="17" t="s">
        <v>10246</v>
      </c>
      <c r="AD137" s="17" t="s">
        <v>10272</v>
      </c>
      <c r="AE137" s="18">
        <v>5027.5898854788802</v>
      </c>
      <c r="AF137" s="31">
        <f>_xlfn.XLOOKUP(A137,Macmahon!B:B,Macmahon!AE:AE,"",0)</f>
        <v>45101</v>
      </c>
      <c r="AG137" s="28">
        <f>_xlfn.XLOOKUP(A137,Macmahon!B:B,Macmahon!AJ:AJ,"",0)</f>
        <v>46638.513513506943</v>
      </c>
      <c r="AH137" s="28">
        <f>_xlfn.XLOOKUP(A137,Macmahon!B:B,Macmahon!AK:AK,"",0)</f>
        <v>46858</v>
      </c>
      <c r="AI137" s="28">
        <f t="shared" si="14"/>
        <v>46638.513513506943</v>
      </c>
      <c r="AJ137" s="40" t="str">
        <f>E137&amp;C137&amp;B137</f>
        <v>FDB100000</v>
      </c>
      <c r="AK137" s="40" t="str">
        <f>IFERROR(_xlfn.XLOOKUP(AJ137,CrossRef!$A:$A,CrossRef!$J:$J,"Not Found"),"-")</f>
        <v>TKHL111-ENGI</v>
      </c>
      <c r="AL137" s="40">
        <f>IFERROR(_xlfn.XLOOKUP(AJ137,CrossRef!$A:$A,CrossRef!$K:$K,"Not Found"),"-")</f>
        <v>0</v>
      </c>
      <c r="AM137" s="40" t="str">
        <f>IFERROR(_xlfn.XLOOKUP(AJ137,CrossRef!$A:$A,CrossRef!$L:$L,"Not Found"),"-")</f>
        <v>17600H ENGINE CHANGE</v>
      </c>
    </row>
    <row r="138" spans="1:39" x14ac:dyDescent="0.3">
      <c r="A138" s="4" t="str">
        <f>D138&amp;C138&amp;B138</f>
        <v>QTD22100000</v>
      </c>
      <c r="B138" s="4" t="str">
        <f>LEFT(N138,FIND(" ",N138)-1)</f>
        <v>00</v>
      </c>
      <c r="C138" s="4" t="str">
        <f>LEFT(M138,4)</f>
        <v>1000</v>
      </c>
      <c r="D138" s="4" t="str">
        <f>LEFT(L138,FIND(" ",L138)-1)</f>
        <v>QTD22</v>
      </c>
      <c r="E138" s="4" t="str">
        <f>MID(X138,2,3)</f>
        <v>FDB</v>
      </c>
      <c r="G138" s="14" t="s">
        <v>10234</v>
      </c>
      <c r="H138" s="14" t="s">
        <v>10235</v>
      </c>
      <c r="I138" s="14" t="s">
        <v>10236</v>
      </c>
      <c r="J138" s="14" t="s">
        <v>10237</v>
      </c>
      <c r="K138" s="14" t="s">
        <v>155</v>
      </c>
      <c r="L138" s="14" t="s">
        <v>10559</v>
      </c>
      <c r="M138" s="14" t="s">
        <v>16</v>
      </c>
      <c r="N138" s="14" t="s">
        <v>17</v>
      </c>
      <c r="O138" s="15">
        <v>17600</v>
      </c>
      <c r="P138" s="15">
        <v>3879.6939943492298</v>
      </c>
      <c r="Q138" s="16">
        <v>48885</v>
      </c>
      <c r="R138" s="14" t="s">
        <v>10488</v>
      </c>
      <c r="S138" s="14" t="s">
        <v>10261</v>
      </c>
      <c r="T138" s="14" t="s">
        <v>10488</v>
      </c>
      <c r="U138" s="14" t="s">
        <v>10248</v>
      </c>
      <c r="V138" s="14"/>
      <c r="W138" s="14" t="s">
        <v>10326</v>
      </c>
      <c r="X138" s="14" t="s">
        <v>10560</v>
      </c>
      <c r="Y138" s="15">
        <v>528421.5</v>
      </c>
      <c r="Z138" s="14" t="s">
        <v>10244</v>
      </c>
      <c r="AA138" s="15">
        <v>123304.49691991801</v>
      </c>
      <c r="AB138" s="14" t="s">
        <v>10245</v>
      </c>
      <c r="AC138" s="14" t="s">
        <v>10246</v>
      </c>
      <c r="AD138" s="14" t="s">
        <v>10272</v>
      </c>
      <c r="AE138" s="15">
        <v>13720.3060056508</v>
      </c>
      <c r="AF138" s="31">
        <f>_xlfn.XLOOKUP(A138,Macmahon!B:B,Macmahon!AE:AE,"",0)</f>
        <v>45950</v>
      </c>
      <c r="AG138" s="28">
        <f>_xlfn.XLOOKUP(A138,Macmahon!B:B,Macmahon!AJ:AJ,"",0)</f>
        <v>47095.889315428241</v>
      </c>
      <c r="AH138" s="28">
        <f>_xlfn.XLOOKUP(A138,Macmahon!B:B,Macmahon!AK:AK,"",0)</f>
        <v>47218</v>
      </c>
      <c r="AI138" s="28">
        <f t="shared" si="14"/>
        <v>47095.889315428241</v>
      </c>
      <c r="AJ138" s="40" t="str">
        <f>E138&amp;C138&amp;B138</f>
        <v>FDB100000</v>
      </c>
      <c r="AK138" s="40" t="str">
        <f>IFERROR(_xlfn.XLOOKUP(AJ138,CrossRef!$A:$A,CrossRef!$J:$J,"Not Found"),"-")</f>
        <v>TKHL111-ENGI</v>
      </c>
      <c r="AL138" s="40">
        <f>IFERROR(_xlfn.XLOOKUP(AJ138,CrossRef!$A:$A,CrossRef!$K:$K,"Not Found"),"-")</f>
        <v>0</v>
      </c>
      <c r="AM138" s="40" t="str">
        <f>IFERROR(_xlfn.XLOOKUP(AJ138,CrossRef!$A:$A,CrossRef!$L:$L,"Not Found"),"-")</f>
        <v>17600H ENGINE CHANGE</v>
      </c>
    </row>
    <row r="139" spans="1:39" x14ac:dyDescent="0.3">
      <c r="A139" s="4" t="str">
        <f>D139&amp;C139&amp;B139</f>
        <v>GD1401100000</v>
      </c>
      <c r="B139" s="4" t="str">
        <f>LEFT(N139,FIND(" ",N139)-1)</f>
        <v>00</v>
      </c>
      <c r="C139" s="4" t="str">
        <f>LEFT(M139,4)</f>
        <v>1000</v>
      </c>
      <c r="D139" s="4" t="str">
        <f>LEFT(L139,FIND(" ",L139)-1)</f>
        <v>GD1401</v>
      </c>
      <c r="E139" s="4" t="str">
        <f>MID(X139,2,3)</f>
        <v>B9H</v>
      </c>
      <c r="G139" s="17" t="s">
        <v>10234</v>
      </c>
      <c r="H139" s="17" t="s">
        <v>10235</v>
      </c>
      <c r="I139" s="17" t="s">
        <v>10236</v>
      </c>
      <c r="J139" s="17" t="s">
        <v>10571</v>
      </c>
      <c r="K139" s="17" t="s">
        <v>87</v>
      </c>
      <c r="L139" s="17" t="s">
        <v>10572</v>
      </c>
      <c r="M139" s="17" t="s">
        <v>16</v>
      </c>
      <c r="N139" s="17" t="s">
        <v>17</v>
      </c>
      <c r="O139" s="18">
        <v>16000</v>
      </c>
      <c r="P139" s="18">
        <v>12712.5578698316</v>
      </c>
      <c r="Q139" s="16">
        <v>46646</v>
      </c>
      <c r="R139" s="17" t="s">
        <v>10492</v>
      </c>
      <c r="S139" s="17" t="s">
        <v>10240</v>
      </c>
      <c r="T139" s="17" t="s">
        <v>10492</v>
      </c>
      <c r="U139" s="17" t="s">
        <v>10248</v>
      </c>
      <c r="V139" s="17"/>
      <c r="W139" s="17" t="s">
        <v>10573</v>
      </c>
      <c r="X139" s="17" t="s">
        <v>10574</v>
      </c>
      <c r="Y139" s="18">
        <v>83381.899999999994</v>
      </c>
      <c r="Z139" s="17" t="s">
        <v>10244</v>
      </c>
      <c r="AA139" s="18">
        <v>45186.997262149198</v>
      </c>
      <c r="AB139" s="17" t="s">
        <v>10245</v>
      </c>
      <c r="AC139" s="17" t="s">
        <v>10246</v>
      </c>
      <c r="AD139" s="17" t="s">
        <v>10272</v>
      </c>
      <c r="AE139" s="18">
        <v>3287.4421301684101</v>
      </c>
      <c r="AF139" s="31">
        <f>_xlfn.XLOOKUP(A139,Macmahon!B:B,Macmahon!AE:AE,"",0)</f>
        <v>44584</v>
      </c>
      <c r="AG139" s="28">
        <f>_xlfn.XLOOKUP(A139,Macmahon!B:B,Macmahon!AJ:AJ,"",0)</f>
        <v>46870.05928854167</v>
      </c>
      <c r="AH139" s="28">
        <f>_xlfn.XLOOKUP(A139,Macmahon!B:B,Macmahon!AK:AK,"",0)</f>
        <v>46701</v>
      </c>
      <c r="AI139" s="28">
        <f t="shared" si="14"/>
        <v>46701</v>
      </c>
      <c r="AJ139" s="40" t="str">
        <f>E139&amp;C139&amp;B139</f>
        <v>B9H100000</v>
      </c>
      <c r="AK139" s="40" t="str">
        <f>IFERROR(_xlfn.XLOOKUP(AJ139,CrossRef!$A:$A,CrossRef!$J:$J,"Not Found"),"-")</f>
        <v>GDGN028-ENGI</v>
      </c>
      <c r="AL139" s="40">
        <f>IFERROR(_xlfn.XLOOKUP(AJ139,CrossRef!$A:$A,CrossRef!$K:$K,"Not Found"),"-")</f>
        <v>0</v>
      </c>
      <c r="AM139" s="40" t="str">
        <f>IFERROR(_xlfn.XLOOKUP(AJ139,CrossRef!$A:$A,CrossRef!$L:$L,"Not Found"),"-")</f>
        <v>16000H ENGINE CHANGE</v>
      </c>
    </row>
    <row r="140" spans="1:39" x14ac:dyDescent="0.3">
      <c r="A140" s="4" t="str">
        <f>D140&amp;C140&amp;B140</f>
        <v>GD1422100000</v>
      </c>
      <c r="B140" s="4" t="str">
        <f>LEFT(N140,FIND(" ",N140)-1)</f>
        <v>00</v>
      </c>
      <c r="C140" s="4" t="str">
        <f>LEFT(M140,4)</f>
        <v>1000</v>
      </c>
      <c r="D140" s="4" t="str">
        <f>LEFT(L140,FIND(" ",L140)-1)</f>
        <v>GD1422</v>
      </c>
      <c r="E140" s="4" t="str">
        <f>MID(X140,2,3)</f>
        <v>B9H</v>
      </c>
      <c r="G140" s="14" t="s">
        <v>10234</v>
      </c>
      <c r="H140" s="14" t="s">
        <v>10235</v>
      </c>
      <c r="I140" s="14" t="s">
        <v>10328</v>
      </c>
      <c r="J140" s="14" t="s">
        <v>10490</v>
      </c>
      <c r="K140" s="14" t="s">
        <v>87</v>
      </c>
      <c r="L140" s="14" t="s">
        <v>10491</v>
      </c>
      <c r="M140" s="14" t="s">
        <v>16</v>
      </c>
      <c r="N140" s="14" t="s">
        <v>17</v>
      </c>
      <c r="O140" s="15">
        <v>16000</v>
      </c>
      <c r="P140" s="15">
        <v>13445.2949309101</v>
      </c>
      <c r="Q140" s="16">
        <v>46416</v>
      </c>
      <c r="R140" s="14" t="s">
        <v>10492</v>
      </c>
      <c r="S140" s="14" t="s">
        <v>10240</v>
      </c>
      <c r="T140" s="14" t="s">
        <v>10492</v>
      </c>
      <c r="U140" s="14" t="s">
        <v>10248</v>
      </c>
      <c r="V140" s="14"/>
      <c r="W140" s="14" t="s">
        <v>10493</v>
      </c>
      <c r="X140" s="14" t="s">
        <v>10494</v>
      </c>
      <c r="Y140" s="15">
        <v>83381.899999999994</v>
      </c>
      <c r="Z140" s="14" t="s">
        <v>10244</v>
      </c>
      <c r="AA140" s="15">
        <v>28527.9266940452</v>
      </c>
      <c r="AB140" s="14" t="s">
        <v>10245</v>
      </c>
      <c r="AC140" s="14" t="s">
        <v>10246</v>
      </c>
      <c r="AD140" s="14" t="s">
        <v>10272</v>
      </c>
      <c r="AE140" s="15">
        <v>2554.70506908988</v>
      </c>
      <c r="AF140" s="31">
        <f>_xlfn.XLOOKUP(A140,Macmahon!B:B,Macmahon!AE:AE,"",0)</f>
        <v>44926</v>
      </c>
      <c r="AG140" s="28">
        <f>_xlfn.XLOOKUP(A140,Macmahon!B:B,Macmahon!AJ:AJ,"",0)</f>
        <v>46335.156114467594</v>
      </c>
      <c r="AH140" s="28">
        <f>_xlfn.XLOOKUP(A140,Macmahon!B:B,Macmahon!AK:AK,"",0)</f>
        <v>46360</v>
      </c>
      <c r="AI140" s="28">
        <f t="shared" si="14"/>
        <v>46335.156114467594</v>
      </c>
      <c r="AJ140" s="40" t="str">
        <f>E140&amp;C140&amp;B140</f>
        <v>B9H100000</v>
      </c>
      <c r="AK140" s="40" t="str">
        <f>IFERROR(_xlfn.XLOOKUP(AJ140,CrossRef!$A:$A,CrossRef!$J:$J,"Not Found"),"-")</f>
        <v>GDGN028-ENGI</v>
      </c>
      <c r="AL140" s="40">
        <f>IFERROR(_xlfn.XLOOKUP(AJ140,CrossRef!$A:$A,CrossRef!$K:$K,"Not Found"),"-")</f>
        <v>0</v>
      </c>
      <c r="AM140" s="40" t="str">
        <f>IFERROR(_xlfn.XLOOKUP(AJ140,CrossRef!$A:$A,CrossRef!$L:$L,"Not Found"),"-")</f>
        <v>16000H ENGINE CHANGE</v>
      </c>
    </row>
    <row r="141" spans="1:39" x14ac:dyDescent="0.3">
      <c r="A141" s="4" t="str">
        <f>D141&amp;C141&amp;B141</f>
        <v>QPM03100000</v>
      </c>
      <c r="B141" s="4" t="str">
        <f>LEFT(N141,FIND(" ",N141)-1)</f>
        <v>00</v>
      </c>
      <c r="C141" s="4" t="str">
        <f>LEFT(M141,4)</f>
        <v>1000</v>
      </c>
      <c r="D141" s="4" t="str">
        <f>LEFT(L141,FIND(" ",L141)-1)</f>
        <v>QPM03</v>
      </c>
      <c r="E141" s="4" t="str">
        <f>MID(X141,2,3)</f>
        <v>8GB</v>
      </c>
      <c r="G141" s="17" t="s">
        <v>10234</v>
      </c>
      <c r="H141" s="17" t="s">
        <v>10235</v>
      </c>
      <c r="I141" s="17" t="s">
        <v>10236</v>
      </c>
      <c r="J141" s="17" t="s">
        <v>10571</v>
      </c>
      <c r="K141" s="17" t="s">
        <v>148</v>
      </c>
      <c r="L141" s="17" t="s">
        <v>10674</v>
      </c>
      <c r="M141" s="17" t="s">
        <v>16</v>
      </c>
      <c r="N141" s="17" t="s">
        <v>17</v>
      </c>
      <c r="O141" s="18">
        <v>19800</v>
      </c>
      <c r="P141" s="18">
        <v>1836.7086927180901</v>
      </c>
      <c r="Q141" s="16">
        <v>64772</v>
      </c>
      <c r="R141" s="17" t="s">
        <v>10254</v>
      </c>
      <c r="S141" s="17" t="s">
        <v>10240</v>
      </c>
      <c r="T141" s="17" t="s">
        <v>10254</v>
      </c>
      <c r="U141" s="17" t="s">
        <v>10248</v>
      </c>
      <c r="V141" s="17"/>
      <c r="W141" s="17" t="s">
        <v>10675</v>
      </c>
      <c r="X141" s="17" t="s">
        <v>10676</v>
      </c>
      <c r="Y141" s="18">
        <v>417452.69</v>
      </c>
      <c r="Z141" s="17" t="s">
        <v>10244</v>
      </c>
      <c r="AA141" s="21">
        <v>74188.284052019197</v>
      </c>
      <c r="AB141" s="17" t="s">
        <v>10245</v>
      </c>
      <c r="AC141" s="17" t="s">
        <v>10246</v>
      </c>
      <c r="AD141" s="17"/>
      <c r="AE141" s="18">
        <v>17963.291307281899</v>
      </c>
      <c r="AF141" s="31">
        <f>_xlfn.XLOOKUP(A141,Macmahon!B:B,Macmahon!AE:AE,"",0)</f>
        <v>44339</v>
      </c>
      <c r="AG141" s="28">
        <f>_xlfn.XLOOKUP(A141,Macmahon!B:B,Macmahon!AJ:AJ,"",0)</f>
        <v>79072.272727280098</v>
      </c>
      <c r="AH141" s="28">
        <f>_xlfn.XLOOKUP(A141,Macmahon!B:B,Macmahon!AK:AK,"",0)</f>
        <v>0</v>
      </c>
      <c r="AI141" s="28">
        <f t="shared" si="14"/>
        <v>79072.272727280098</v>
      </c>
      <c r="AJ141" s="40" t="str">
        <f>E141&amp;C141&amp;B141</f>
        <v>8GB100000</v>
      </c>
      <c r="AK141" s="40" t="str">
        <f>IFERROR(_xlfn.XLOOKUP(AJ141,CrossRef!$A:$A,CrossRef!$J:$J,"Not Found"),"-")</f>
        <v>TKFL001-ENGI</v>
      </c>
      <c r="AL141" s="40">
        <f>IFERROR(_xlfn.XLOOKUP(AJ141,CrossRef!$A:$A,CrossRef!$K:$K,"Not Found"),"-")</f>
        <v>0</v>
      </c>
      <c r="AM141" s="40" t="str">
        <f>IFERROR(_xlfn.XLOOKUP(AJ141,CrossRef!$A:$A,CrossRef!$L:$L,"Not Found"),"-")</f>
        <v>19800H ENGINE CHANGE</v>
      </c>
    </row>
    <row r="142" spans="1:39" x14ac:dyDescent="0.3">
      <c r="A142" s="4" t="str">
        <f>D142&amp;C142&amp;B142</f>
        <v>TD6028100000</v>
      </c>
      <c r="B142" s="4" t="str">
        <f>LEFT(N142,FIND(" ",N142)-1)</f>
        <v>00</v>
      </c>
      <c r="C142" s="4" t="str">
        <f>LEFT(M142,4)</f>
        <v>1000</v>
      </c>
      <c r="D142" s="4" t="str">
        <f>LEFT(L142,FIND(" ",L142)-1)</f>
        <v>TD6028</v>
      </c>
      <c r="E142" s="4" t="str">
        <f>MID(X142,2,3)</f>
        <v>6HK</v>
      </c>
      <c r="G142" s="14" t="s">
        <v>10234</v>
      </c>
      <c r="H142" s="14" t="s">
        <v>10235</v>
      </c>
      <c r="I142" s="14" t="s">
        <v>10251</v>
      </c>
      <c r="J142" s="14" t="s">
        <v>10252</v>
      </c>
      <c r="K142" s="14" t="s">
        <v>148</v>
      </c>
      <c r="L142" s="14" t="s">
        <v>10711</v>
      </c>
      <c r="M142" s="14" t="s">
        <v>16</v>
      </c>
      <c r="N142" s="14" t="s">
        <v>17</v>
      </c>
      <c r="O142" s="15">
        <v>20000</v>
      </c>
      <c r="P142" s="15">
        <v>7012.4343674001402</v>
      </c>
      <c r="Q142" s="16">
        <v>46845</v>
      </c>
      <c r="R142" s="14" t="s">
        <v>10254</v>
      </c>
      <c r="S142" s="14" t="s">
        <v>10240</v>
      </c>
      <c r="T142" s="14" t="s">
        <v>10254</v>
      </c>
      <c r="U142" s="14" t="s">
        <v>10248</v>
      </c>
      <c r="V142" s="14"/>
      <c r="W142" s="14" t="s">
        <v>10712</v>
      </c>
      <c r="X142" s="14" t="s">
        <v>10713</v>
      </c>
      <c r="Y142" s="15">
        <v>417452.69</v>
      </c>
      <c r="Z142" s="14" t="s">
        <v>10244</v>
      </c>
      <c r="AA142" s="15">
        <v>93027.683511293595</v>
      </c>
      <c r="AB142" s="14" t="s">
        <v>10245</v>
      </c>
      <c r="AC142" s="14" t="s">
        <v>10246</v>
      </c>
      <c r="AD142" s="14"/>
      <c r="AE142" s="15">
        <v>12987.565632599901</v>
      </c>
      <c r="AF142" s="31" t="str">
        <f>_xlfn.XLOOKUP(A142,Macmahon!B:B,Macmahon!AE:AE,"",0)</f>
        <v/>
      </c>
      <c r="AG142" s="28" t="str">
        <f>_xlfn.XLOOKUP(A142,Macmahon!B:B,Macmahon!AJ:AJ,"",0)</f>
        <v/>
      </c>
      <c r="AH142" s="28" t="str">
        <f>_xlfn.XLOOKUP(A142,Macmahon!B:B,Macmahon!AK:AK,"",0)</f>
        <v/>
      </c>
      <c r="AI142" s="28">
        <f t="shared" si="14"/>
        <v>0</v>
      </c>
      <c r="AJ142" s="40" t="str">
        <f>E142&amp;C142&amp;B142</f>
        <v>6HK100000</v>
      </c>
      <c r="AK142" s="40" t="str">
        <f>IFERROR(_xlfn.XLOOKUP(AJ142,CrossRef!$A:$A,CrossRef!$J:$J,"Not Found"),"-")</f>
        <v>TKHL004-ENGI</v>
      </c>
      <c r="AL142" s="40">
        <f>IFERROR(_xlfn.XLOOKUP(AJ142,CrossRef!$A:$A,CrossRef!$K:$K,"Not Found"),"-")</f>
        <v>0</v>
      </c>
      <c r="AM142" s="40" t="str">
        <f>IFERROR(_xlfn.XLOOKUP(AJ142,CrossRef!$A:$A,CrossRef!$L:$L,"Not Found"),"-")</f>
        <v>20000H ENGINE CHANGE</v>
      </c>
    </row>
    <row r="143" spans="1:39" x14ac:dyDescent="0.3">
      <c r="A143" s="4" t="str">
        <f>D143&amp;C143&amp;B143</f>
        <v>TD2404100000</v>
      </c>
      <c r="B143" s="4" t="str">
        <f>LEFT(N143,FIND(" ",N143)-1)</f>
        <v>00</v>
      </c>
      <c r="C143" s="4" t="str">
        <f>LEFT(M143,4)</f>
        <v>1000</v>
      </c>
      <c r="D143" s="4" t="str">
        <f>LEFT(L143,FIND(" ",L143)-1)</f>
        <v>TD2404</v>
      </c>
      <c r="E143" s="4" t="str">
        <f>MID(X143,2,3)</f>
        <v>AGC</v>
      </c>
      <c r="G143" s="17" t="s">
        <v>10234</v>
      </c>
      <c r="H143" s="17" t="s">
        <v>10235</v>
      </c>
      <c r="I143" s="17" t="s">
        <v>10236</v>
      </c>
      <c r="J143" s="17" t="s">
        <v>10237</v>
      </c>
      <c r="K143" s="17" t="s">
        <v>167</v>
      </c>
      <c r="L143" s="17" t="s">
        <v>10682</v>
      </c>
      <c r="M143" s="17" t="s">
        <v>16</v>
      </c>
      <c r="N143" s="17" t="s">
        <v>17</v>
      </c>
      <c r="O143" s="18">
        <v>20000</v>
      </c>
      <c r="P143" s="18">
        <v>7828.6156540329002</v>
      </c>
      <c r="Q143" s="16">
        <v>46600</v>
      </c>
      <c r="R143" s="17" t="s">
        <v>10239</v>
      </c>
      <c r="S143" s="17" t="s">
        <v>10240</v>
      </c>
      <c r="T143" s="17" t="s">
        <v>10239</v>
      </c>
      <c r="U143" s="17" t="s">
        <v>10248</v>
      </c>
      <c r="V143" s="17"/>
      <c r="W143" s="17" t="s">
        <v>10683</v>
      </c>
      <c r="X143" s="17" t="s">
        <v>10684</v>
      </c>
      <c r="Y143" s="18">
        <v>301026.68</v>
      </c>
      <c r="Z143" s="17" t="s">
        <v>10244</v>
      </c>
      <c r="AA143" s="18">
        <v>62608.374401095098</v>
      </c>
      <c r="AB143" s="17" t="s">
        <v>10245</v>
      </c>
      <c r="AC143" s="17" t="s">
        <v>10246</v>
      </c>
      <c r="AD143" s="17"/>
      <c r="AE143" s="18">
        <v>12171.384345967101</v>
      </c>
      <c r="AF143" s="31">
        <f>_xlfn.XLOOKUP(A143,Macmahon!B:B,Macmahon!AE:AE,"",0)</f>
        <v>44537</v>
      </c>
      <c r="AG143" s="28">
        <f>_xlfn.XLOOKUP(A143,Macmahon!B:B,Macmahon!AJ:AJ,"",0)</f>
        <v>56790.227272719909</v>
      </c>
      <c r="AH143" s="28">
        <f>_xlfn.XLOOKUP(A143,Macmahon!B:B,Macmahon!AK:AK,"",0)</f>
        <v>46600</v>
      </c>
      <c r="AI143" s="28">
        <f t="shared" si="14"/>
        <v>46600</v>
      </c>
      <c r="AJ143" s="40" t="str">
        <f>E143&amp;C143&amp;B143</f>
        <v>AGC100000</v>
      </c>
      <c r="AK143" s="40" t="str">
        <f>IFERROR(_xlfn.XLOOKUP(AJ143,CrossRef!$A:$A,CrossRef!$J:$J,"Not Found"),"-")</f>
        <v>TKHL018-ENGI</v>
      </c>
      <c r="AL143" s="40">
        <f>IFERROR(_xlfn.XLOOKUP(AJ143,CrossRef!$A:$A,CrossRef!$K:$K,"Not Found"),"-")</f>
        <v>0</v>
      </c>
      <c r="AM143" s="40" t="str">
        <f>IFERROR(_xlfn.XLOOKUP(AJ143,CrossRef!$A:$A,CrossRef!$L:$L,"Not Found"),"-")</f>
        <v>20000H ENGINE CHANGE</v>
      </c>
    </row>
    <row r="144" spans="1:39" x14ac:dyDescent="0.3">
      <c r="A144" s="4" t="str">
        <f>D144&amp;C144&amp;B144</f>
        <v>TD2402100000</v>
      </c>
      <c r="B144" s="4" t="str">
        <f>LEFT(N144,FIND(" ",N144)-1)</f>
        <v>00</v>
      </c>
      <c r="C144" s="4" t="str">
        <f>LEFT(M144,4)</f>
        <v>1000</v>
      </c>
      <c r="D144" s="4" t="str">
        <f>LEFT(L144,FIND(" ",L144)-1)</f>
        <v>TD2402</v>
      </c>
      <c r="E144" s="4" t="str">
        <f>MID(X144,2,3)</f>
        <v>3PR</v>
      </c>
      <c r="G144" s="14" t="s">
        <v>10234</v>
      </c>
      <c r="H144" s="14" t="s">
        <v>10235</v>
      </c>
      <c r="I144" s="14" t="s">
        <v>10236</v>
      </c>
      <c r="J144" s="14" t="s">
        <v>10237</v>
      </c>
      <c r="K144" s="14" t="s">
        <v>167</v>
      </c>
      <c r="L144" s="14" t="s">
        <v>10714</v>
      </c>
      <c r="M144" s="14" t="s">
        <v>16</v>
      </c>
      <c r="N144" s="14" t="s">
        <v>17</v>
      </c>
      <c r="O144" s="15">
        <v>20000</v>
      </c>
      <c r="P144" s="15">
        <v>5060.5588658283104</v>
      </c>
      <c r="Q144" s="16">
        <v>45866</v>
      </c>
      <c r="R144" s="14" t="s">
        <v>10239</v>
      </c>
      <c r="S144" s="14" t="s">
        <v>10240</v>
      </c>
      <c r="T144" s="14" t="s">
        <v>10239</v>
      </c>
      <c r="U144" s="14" t="s">
        <v>10241</v>
      </c>
      <c r="V144" s="14"/>
      <c r="W144" s="14" t="s">
        <v>10715</v>
      </c>
      <c r="X144" s="14" t="s">
        <v>10716</v>
      </c>
      <c r="Y144" s="15">
        <v>301026.68</v>
      </c>
      <c r="Z144" s="14" t="s">
        <v>10244</v>
      </c>
      <c r="AA144" s="15">
        <v>67105.3</v>
      </c>
      <c r="AB144" s="14" t="s">
        <v>10245</v>
      </c>
      <c r="AC144" s="14" t="s">
        <v>10246</v>
      </c>
      <c r="AD144" s="14"/>
      <c r="AE144" s="15">
        <v>14939.4411341717</v>
      </c>
      <c r="AF144" s="31">
        <f>_xlfn.XLOOKUP(A144,Macmahon!B:B,Macmahon!AE:AE,"",0)</f>
        <v>45167</v>
      </c>
      <c r="AG144" s="28">
        <f>_xlfn.XLOOKUP(A144,Macmahon!B:B,Macmahon!AJ:AJ,"",0)</f>
        <v>46225</v>
      </c>
      <c r="AH144" s="28">
        <f>_xlfn.XLOOKUP(A144,Macmahon!B:B,Macmahon!AK:AK,"",0)</f>
        <v>0</v>
      </c>
      <c r="AI144" s="28">
        <f t="shared" si="14"/>
        <v>46225</v>
      </c>
      <c r="AJ144" s="40" t="str">
        <f>E144&amp;C144&amp;B144</f>
        <v>3PR100000</v>
      </c>
      <c r="AK144" s="40" t="str">
        <f>IFERROR(_xlfn.XLOOKUP(AJ144,CrossRef!$A:$A,CrossRef!$J:$J,"Not Found"),"-")</f>
        <v>TKHL017-ENGI</v>
      </c>
      <c r="AL144" s="40">
        <f>IFERROR(_xlfn.XLOOKUP(AJ144,CrossRef!$A:$A,CrossRef!$K:$K,"Not Found"),"-")</f>
        <v>0</v>
      </c>
      <c r="AM144" s="40" t="str">
        <f>IFERROR(_xlfn.XLOOKUP(AJ144,CrossRef!$A:$A,CrossRef!$L:$L,"Not Found"),"-")</f>
        <v>20000H ENGINE CHANGE</v>
      </c>
    </row>
    <row r="145" spans="1:39" x14ac:dyDescent="0.3">
      <c r="A145" s="4" t="str">
        <f>D145&amp;C145&amp;B145</f>
        <v>DZ8160100000</v>
      </c>
      <c r="B145" s="4" t="str">
        <f>LEFT(N145,FIND(" ",N145)-1)</f>
        <v>00</v>
      </c>
      <c r="C145" s="4" t="str">
        <f>LEFT(M145,4)</f>
        <v>1000</v>
      </c>
      <c r="D145" s="4" t="str">
        <f>LEFT(L145,FIND(" ",L145)-1)</f>
        <v>DZ8160</v>
      </c>
      <c r="E145" s="4" t="str">
        <f>MID(X145,2,3)</f>
        <v>RAB</v>
      </c>
      <c r="G145" s="17" t="s">
        <v>10234</v>
      </c>
      <c r="H145" s="17" t="s">
        <v>10235</v>
      </c>
      <c r="I145" s="17" t="s">
        <v>10257</v>
      </c>
      <c r="J145" s="17" t="s">
        <v>10441</v>
      </c>
      <c r="K145" s="17" t="s">
        <v>34</v>
      </c>
      <c r="L145" s="17" t="s">
        <v>10575</v>
      </c>
      <c r="M145" s="17" t="s">
        <v>16</v>
      </c>
      <c r="N145" s="17" t="s">
        <v>17</v>
      </c>
      <c r="O145" s="18">
        <v>16000</v>
      </c>
      <c r="P145" s="18">
        <v>1667.4834332959699</v>
      </c>
      <c r="Q145" s="19">
        <v>47613.626296296294</v>
      </c>
      <c r="R145" s="17" t="s">
        <v>10366</v>
      </c>
      <c r="S145" s="17" t="s">
        <v>10261</v>
      </c>
      <c r="T145" s="17" t="s">
        <v>10366</v>
      </c>
      <c r="U145" s="17" t="s">
        <v>10248</v>
      </c>
      <c r="V145" s="17"/>
      <c r="W145" s="17"/>
      <c r="X145" s="17" t="s">
        <v>10576</v>
      </c>
      <c r="Y145" s="18">
        <v>198011.7</v>
      </c>
      <c r="Z145" s="17" t="s">
        <v>10244</v>
      </c>
      <c r="AA145" s="18">
        <v>42269.135483871003</v>
      </c>
      <c r="AB145" s="17" t="s">
        <v>10245</v>
      </c>
      <c r="AC145" s="17" t="s">
        <v>10246</v>
      </c>
      <c r="AD145" s="17" t="s">
        <v>10577</v>
      </c>
      <c r="AE145" s="18">
        <v>14332.516566704</v>
      </c>
      <c r="AF145" s="31">
        <f>_xlfn.XLOOKUP(A145,Macmahon!B:B,Macmahon!AE:AE,"",0)</f>
        <v>46094</v>
      </c>
      <c r="AG145" s="28">
        <f>_xlfn.XLOOKUP(A145,Macmahon!B:B,Macmahon!AJ:AJ,"",0)</f>
        <v>47379.723127048608</v>
      </c>
      <c r="AH145" s="28">
        <f>_xlfn.XLOOKUP(A145,Macmahon!B:B,Macmahon!AK:AK,"",0)</f>
        <v>0</v>
      </c>
      <c r="AI145" s="28">
        <f t="shared" si="14"/>
        <v>47379.723127048608</v>
      </c>
      <c r="AJ145" s="40" t="str">
        <f>E145&amp;C145&amp;B145</f>
        <v>RAB100000</v>
      </c>
      <c r="AK145" s="40" t="str">
        <f>IFERROR(_xlfn.XLOOKUP(AJ145,CrossRef!$A:$A,CrossRef!$J:$J,"Not Found"),"-")</f>
        <v>DZTR077-ENGI</v>
      </c>
      <c r="AL145" s="40">
        <f>IFERROR(_xlfn.XLOOKUP(AJ145,CrossRef!$A:$A,CrossRef!$K:$K,"Not Found"),"-")</f>
        <v>0</v>
      </c>
      <c r="AM145" s="40" t="str">
        <f>IFERROR(_xlfn.XLOOKUP(AJ145,CrossRef!$A:$A,CrossRef!$L:$L,"Not Found"),"-")</f>
        <v>16000H ENGINE CHANGE</v>
      </c>
    </row>
    <row r="146" spans="1:39" x14ac:dyDescent="0.3">
      <c r="A146" s="4" t="str">
        <f>D146&amp;C146&amp;B146</f>
        <v>DZ8228100000</v>
      </c>
      <c r="B146" s="4" t="str">
        <f>LEFT(N146,FIND(" ",N146)-1)</f>
        <v>00</v>
      </c>
      <c r="C146" s="4" t="str">
        <f>LEFT(M146,4)</f>
        <v>1000</v>
      </c>
      <c r="D146" s="4" t="str">
        <f>LEFT(L146,FIND(" ",L146)-1)</f>
        <v>DZ8228</v>
      </c>
      <c r="E146" s="4" t="str">
        <f>MID(X146,2,3)</f>
        <v>RAB</v>
      </c>
      <c r="G146" s="14" t="s">
        <v>10234</v>
      </c>
      <c r="H146" s="14" t="s">
        <v>10235</v>
      </c>
      <c r="I146" s="14" t="s">
        <v>10257</v>
      </c>
      <c r="J146" s="14" t="s">
        <v>10441</v>
      </c>
      <c r="K146" s="14" t="s">
        <v>34</v>
      </c>
      <c r="L146" s="14" t="s">
        <v>10578</v>
      </c>
      <c r="M146" s="14" t="s">
        <v>16</v>
      </c>
      <c r="N146" s="14" t="s">
        <v>17</v>
      </c>
      <c r="O146" s="15">
        <v>16000</v>
      </c>
      <c r="P146" s="15">
        <v>16989.961716881699</v>
      </c>
      <c r="Q146" s="16">
        <v>46163</v>
      </c>
      <c r="R146" s="14" t="s">
        <v>10366</v>
      </c>
      <c r="S146" s="14" t="s">
        <v>10261</v>
      </c>
      <c r="T146" s="14" t="s">
        <v>10366</v>
      </c>
      <c r="U146" s="14" t="s">
        <v>10269</v>
      </c>
      <c r="V146" s="14"/>
      <c r="W146" s="14" t="s">
        <v>10579</v>
      </c>
      <c r="X146" s="14" t="s">
        <v>10580</v>
      </c>
      <c r="Y146" s="15">
        <v>198011.7</v>
      </c>
      <c r="Z146" s="14" t="s">
        <v>10244</v>
      </c>
      <c r="AA146" s="15">
        <v>15720.361396303901</v>
      </c>
      <c r="AB146" s="14" t="s">
        <v>10335</v>
      </c>
      <c r="AC146" s="14" t="s">
        <v>10246</v>
      </c>
      <c r="AD146" s="14"/>
      <c r="AE146" s="15">
        <v>-989.96171688173899</v>
      </c>
      <c r="AF146" s="31">
        <f>_xlfn.XLOOKUP(A146,Macmahon!B:B,Macmahon!AE:AE,"",0)</f>
        <v>0</v>
      </c>
      <c r="AG146" s="28">
        <f>_xlfn.XLOOKUP(A146,Macmahon!B:B,Macmahon!AJ:AJ,"",0)</f>
        <v>46173.173005208337</v>
      </c>
      <c r="AH146" s="28">
        <f>_xlfn.XLOOKUP(A146,Macmahon!B:B,Macmahon!AK:AK,"",0)</f>
        <v>46163</v>
      </c>
      <c r="AI146" s="28">
        <f t="shared" si="14"/>
        <v>46163</v>
      </c>
      <c r="AJ146" s="40" t="str">
        <f>E146&amp;C146&amp;B146</f>
        <v>RAB100000</v>
      </c>
      <c r="AK146" s="40" t="str">
        <f>IFERROR(_xlfn.XLOOKUP(AJ146,CrossRef!$A:$A,CrossRef!$J:$J,"Not Found"),"-")</f>
        <v>DZTR077-ENGI</v>
      </c>
      <c r="AL146" s="40">
        <f>IFERROR(_xlfn.XLOOKUP(AJ146,CrossRef!$A:$A,CrossRef!$K:$K,"Not Found"),"-")</f>
        <v>0</v>
      </c>
      <c r="AM146" s="40" t="str">
        <f>IFERROR(_xlfn.XLOOKUP(AJ146,CrossRef!$A:$A,CrossRef!$L:$L,"Not Found"),"-")</f>
        <v>16000H ENGINE CHANGE</v>
      </c>
    </row>
    <row r="147" spans="1:39" x14ac:dyDescent="0.3">
      <c r="A147" s="4" t="str">
        <f>D147&amp;C147&amp;B147</f>
        <v>DZ8154100000</v>
      </c>
      <c r="B147" s="4" t="str">
        <f>LEFT(N147,FIND(" ",N147)-1)</f>
        <v>00</v>
      </c>
      <c r="C147" s="4" t="str">
        <f>LEFT(M147,4)</f>
        <v>1000</v>
      </c>
      <c r="D147" s="4" t="str">
        <f>LEFT(L147,FIND(" ",L147)-1)</f>
        <v>DZ8154</v>
      </c>
      <c r="E147" s="4" t="str">
        <f>MID(X147,2,3)</f>
        <v>RAB</v>
      </c>
      <c r="G147" s="17" t="s">
        <v>10234</v>
      </c>
      <c r="H147" s="17" t="s">
        <v>10235</v>
      </c>
      <c r="I147" s="17" t="s">
        <v>10251</v>
      </c>
      <c r="J147" s="17" t="s">
        <v>10279</v>
      </c>
      <c r="K147" s="17" t="s">
        <v>34</v>
      </c>
      <c r="L147" s="17" t="s">
        <v>10497</v>
      </c>
      <c r="M147" s="17" t="s">
        <v>16</v>
      </c>
      <c r="N147" s="17" t="s">
        <v>17</v>
      </c>
      <c r="O147" s="18">
        <v>16000</v>
      </c>
      <c r="P147" s="18">
        <v>5385.4692093611002</v>
      </c>
      <c r="Q147" s="16">
        <v>46913</v>
      </c>
      <c r="R147" s="17" t="s">
        <v>10366</v>
      </c>
      <c r="S147" s="17" t="s">
        <v>10261</v>
      </c>
      <c r="T147" s="17" t="s">
        <v>10366</v>
      </c>
      <c r="U147" s="17" t="s">
        <v>10248</v>
      </c>
      <c r="V147" s="17"/>
      <c r="W147" s="17" t="s">
        <v>10498</v>
      </c>
      <c r="X147" s="17" t="s">
        <v>10499</v>
      </c>
      <c r="Y147" s="18">
        <v>198011.7</v>
      </c>
      <c r="Z147" s="17" t="s">
        <v>10244</v>
      </c>
      <c r="AA147" s="18">
        <v>47286.456764773</v>
      </c>
      <c r="AB147" s="17" t="s">
        <v>10245</v>
      </c>
      <c r="AC147" s="17" t="s">
        <v>10246</v>
      </c>
      <c r="AD147" s="17"/>
      <c r="AE147" s="18">
        <v>10614.530790638901</v>
      </c>
      <c r="AF147" s="31">
        <f>_xlfn.XLOOKUP(A147,Macmahon!B:B,Macmahon!AE:AE,"",0)</f>
        <v>45902</v>
      </c>
      <c r="AG147" s="28">
        <f>_xlfn.XLOOKUP(A147,Macmahon!B:B,Macmahon!AJ:AJ,"",0)</f>
        <v>46910.938287152778</v>
      </c>
      <c r="AH147" s="28">
        <f>_xlfn.XLOOKUP(A147,Macmahon!B:B,Macmahon!AK:AK,"",0)</f>
        <v>46900</v>
      </c>
      <c r="AI147" s="28">
        <f t="shared" si="14"/>
        <v>46900</v>
      </c>
      <c r="AJ147" s="40" t="str">
        <f>E147&amp;C147&amp;B147</f>
        <v>RAB100000</v>
      </c>
      <c r="AK147" s="40" t="str">
        <f>IFERROR(_xlfn.XLOOKUP(AJ147,CrossRef!$A:$A,CrossRef!$J:$J,"Not Found"),"-")</f>
        <v>DZTR077-ENGI</v>
      </c>
      <c r="AL147" s="40">
        <f>IFERROR(_xlfn.XLOOKUP(AJ147,CrossRef!$A:$A,CrossRef!$K:$K,"Not Found"),"-")</f>
        <v>0</v>
      </c>
      <c r="AM147" s="40" t="str">
        <f>IFERROR(_xlfn.XLOOKUP(AJ147,CrossRef!$A:$A,CrossRef!$L:$L,"Not Found"),"-")</f>
        <v>16000H ENGINE CHANGE</v>
      </c>
    </row>
    <row r="148" spans="1:39" x14ac:dyDescent="0.3">
      <c r="A148" s="4" t="str">
        <f>D148&amp;C148&amp;B148</f>
        <v>DZ8158100000</v>
      </c>
      <c r="B148" s="4" t="str">
        <f>LEFT(N148,FIND(" ",N148)-1)</f>
        <v>00</v>
      </c>
      <c r="C148" s="4" t="str">
        <f>LEFT(M148,4)</f>
        <v>1000</v>
      </c>
      <c r="D148" s="4" t="str">
        <f>LEFT(L148,FIND(" ",L148)-1)</f>
        <v>DZ8158</v>
      </c>
      <c r="E148" s="4" t="str">
        <f>MID(X148,2,3)</f>
        <v>RAB</v>
      </c>
      <c r="G148" s="14" t="s">
        <v>10234</v>
      </c>
      <c r="H148" s="14" t="s">
        <v>10235</v>
      </c>
      <c r="I148" s="14" t="s">
        <v>10257</v>
      </c>
      <c r="J148" s="14" t="s">
        <v>10441</v>
      </c>
      <c r="K148" s="14" t="s">
        <v>34</v>
      </c>
      <c r="L148" s="14" t="s">
        <v>10505</v>
      </c>
      <c r="M148" s="14" t="s">
        <v>16</v>
      </c>
      <c r="N148" s="14" t="s">
        <v>17</v>
      </c>
      <c r="O148" s="15">
        <v>16000</v>
      </c>
      <c r="P148" s="15">
        <v>13205.5557060548</v>
      </c>
      <c r="Q148" s="16">
        <v>46508</v>
      </c>
      <c r="R148" s="14" t="s">
        <v>10366</v>
      </c>
      <c r="S148" s="14" t="s">
        <v>10261</v>
      </c>
      <c r="T148" s="14" t="s">
        <v>10366</v>
      </c>
      <c r="U148" s="14" t="s">
        <v>10269</v>
      </c>
      <c r="V148" s="14"/>
      <c r="W148" s="14" t="s">
        <v>10452</v>
      </c>
      <c r="X148" s="14" t="s">
        <v>10506</v>
      </c>
      <c r="Y148" s="15">
        <v>198011.7</v>
      </c>
      <c r="Z148" s="14" t="s">
        <v>10244</v>
      </c>
      <c r="AA148" s="15">
        <v>34056.539812913499</v>
      </c>
      <c r="AB148" s="14" t="s">
        <v>10245</v>
      </c>
      <c r="AC148" s="14" t="s">
        <v>10246</v>
      </c>
      <c r="AD148" s="14"/>
      <c r="AE148" s="15">
        <v>2794.4442939452001</v>
      </c>
      <c r="AF148" s="31">
        <f>_xlfn.XLOOKUP(A148,Macmahon!B:B,Macmahon!AE:AE,"",0)</f>
        <v>0</v>
      </c>
      <c r="AG148" s="28">
        <f>_xlfn.XLOOKUP(A148,Macmahon!B:B,Macmahon!AJ:AJ,"",0)</f>
        <v>47447.276822256943</v>
      </c>
      <c r="AH148" s="28">
        <f>_xlfn.XLOOKUP(A148,Macmahon!B:B,Macmahon!AK:AK,"",0)</f>
        <v>0</v>
      </c>
      <c r="AI148" s="28">
        <f t="shared" si="14"/>
        <v>47447.276822256943</v>
      </c>
      <c r="AJ148" s="40" t="str">
        <f>E148&amp;C148&amp;B148</f>
        <v>RAB100000</v>
      </c>
      <c r="AK148" s="40" t="str">
        <f>IFERROR(_xlfn.XLOOKUP(AJ148,CrossRef!$A:$A,CrossRef!$J:$J,"Not Found"),"-")</f>
        <v>DZTR077-ENGI</v>
      </c>
      <c r="AL148" s="40">
        <f>IFERROR(_xlfn.XLOOKUP(AJ148,CrossRef!$A:$A,CrossRef!$K:$K,"Not Found"),"-")</f>
        <v>0</v>
      </c>
      <c r="AM148" s="40" t="str">
        <f>IFERROR(_xlfn.XLOOKUP(AJ148,CrossRef!$A:$A,CrossRef!$L:$L,"Not Found"),"-")</f>
        <v>16000H ENGINE CHANGE</v>
      </c>
    </row>
    <row r="149" spans="1:39" x14ac:dyDescent="0.3">
      <c r="A149" s="4" t="str">
        <f>D149&amp;C149&amp;B149</f>
        <v>DZ8162100000</v>
      </c>
      <c r="B149" s="4" t="str">
        <f>LEFT(N149,FIND(" ",N149)-1)</f>
        <v>00</v>
      </c>
      <c r="C149" s="4" t="str">
        <f>LEFT(M149,4)</f>
        <v>1000</v>
      </c>
      <c r="D149" s="4" t="str">
        <f>LEFT(L149,FIND(" ",L149)-1)</f>
        <v>DZ8162</v>
      </c>
      <c r="E149" s="4" t="str">
        <f>MID(X149,2,3)</f>
        <v>RAB</v>
      </c>
      <c r="G149" s="17" t="s">
        <v>10234</v>
      </c>
      <c r="H149" s="17" t="s">
        <v>10235</v>
      </c>
      <c r="I149" s="17" t="s">
        <v>10236</v>
      </c>
      <c r="J149" s="17" t="s">
        <v>10369</v>
      </c>
      <c r="K149" s="17" t="s">
        <v>34</v>
      </c>
      <c r="L149" s="17" t="s">
        <v>10583</v>
      </c>
      <c r="M149" s="17" t="s">
        <v>16</v>
      </c>
      <c r="N149" s="17" t="s">
        <v>17</v>
      </c>
      <c r="O149" s="18">
        <v>15000</v>
      </c>
      <c r="P149" s="18">
        <v>10365.672985957101</v>
      </c>
      <c r="Q149" s="16">
        <v>46507</v>
      </c>
      <c r="R149" s="17" t="s">
        <v>10366</v>
      </c>
      <c r="S149" s="17" t="s">
        <v>10261</v>
      </c>
      <c r="T149" s="17" t="s">
        <v>10366</v>
      </c>
      <c r="U149" s="17" t="s">
        <v>10269</v>
      </c>
      <c r="V149" s="17"/>
      <c r="W149" s="17" t="s">
        <v>10584</v>
      </c>
      <c r="X149" s="17" t="s">
        <v>10585</v>
      </c>
      <c r="Y149" s="18">
        <v>198011.7</v>
      </c>
      <c r="Z149" s="17" t="s">
        <v>10244</v>
      </c>
      <c r="AA149" s="18">
        <v>30316.332496767802</v>
      </c>
      <c r="AB149" s="17" t="s">
        <v>10245</v>
      </c>
      <c r="AC149" s="17" t="s">
        <v>10246</v>
      </c>
      <c r="AD149" s="17" t="s">
        <v>10272</v>
      </c>
      <c r="AE149" s="18">
        <v>4634.3270140429404</v>
      </c>
      <c r="AF149" s="31">
        <f>_xlfn.XLOOKUP(A149,Macmahon!B:B,Macmahon!AE:AE,"",0)</f>
        <v>45014</v>
      </c>
      <c r="AG149" s="28">
        <f>_xlfn.XLOOKUP(A149,Macmahon!B:B,Macmahon!AJ:AJ,"",0)</f>
        <v>46225</v>
      </c>
      <c r="AH149" s="28">
        <f>_xlfn.XLOOKUP(A149,Macmahon!B:B,Macmahon!AK:AK,"",0)</f>
        <v>46507</v>
      </c>
      <c r="AI149" s="28">
        <f t="shared" si="14"/>
        <v>46225</v>
      </c>
      <c r="AJ149" s="40" t="str">
        <f>E149&amp;C149&amp;B149</f>
        <v>RAB100000</v>
      </c>
      <c r="AK149" s="40" t="str">
        <f>IFERROR(_xlfn.XLOOKUP(AJ149,CrossRef!$A:$A,CrossRef!$J:$J,"Not Found"),"-")</f>
        <v>DZTR077-ENGI</v>
      </c>
      <c r="AL149" s="40">
        <f>IFERROR(_xlfn.XLOOKUP(AJ149,CrossRef!$A:$A,CrossRef!$K:$K,"Not Found"),"-")</f>
        <v>0</v>
      </c>
      <c r="AM149" s="40" t="str">
        <f>IFERROR(_xlfn.XLOOKUP(AJ149,CrossRef!$A:$A,CrossRef!$L:$L,"Not Found"),"-")</f>
        <v>16000H ENGINE CHANGE</v>
      </c>
    </row>
    <row r="150" spans="1:39" x14ac:dyDescent="0.3">
      <c r="A150" s="4" t="str">
        <f>D150&amp;C150&amp;B150</f>
        <v>DZ8152100000</v>
      </c>
      <c r="B150" s="4" t="str">
        <f>LEFT(N150,FIND(" ",N150)-1)</f>
        <v>00</v>
      </c>
      <c r="C150" s="4" t="str">
        <f>LEFT(M150,4)</f>
        <v>1000</v>
      </c>
      <c r="D150" s="4" t="str">
        <f>LEFT(L150,FIND(" ",L150)-1)</f>
        <v>DZ8152</v>
      </c>
      <c r="E150" s="4" t="str">
        <f>MID(X150,2,3)</f>
        <v>RAB</v>
      </c>
      <c r="G150" s="14" t="s">
        <v>10234</v>
      </c>
      <c r="H150" s="14" t="s">
        <v>10235</v>
      </c>
      <c r="I150" s="14" t="s">
        <v>10251</v>
      </c>
      <c r="J150" s="14" t="s">
        <v>10279</v>
      </c>
      <c r="K150" s="14" t="s">
        <v>34</v>
      </c>
      <c r="L150" s="14" t="s">
        <v>10581</v>
      </c>
      <c r="M150" s="14" t="s">
        <v>16</v>
      </c>
      <c r="N150" s="14" t="s">
        <v>17</v>
      </c>
      <c r="O150" s="15">
        <v>16000</v>
      </c>
      <c r="P150" s="15">
        <v>14847.1795311563</v>
      </c>
      <c r="Q150" s="16">
        <v>46302</v>
      </c>
      <c r="R150" s="14" t="s">
        <v>10366</v>
      </c>
      <c r="S150" s="14" t="s">
        <v>10261</v>
      </c>
      <c r="T150" s="14" t="s">
        <v>10366</v>
      </c>
      <c r="U150" s="14" t="s">
        <v>10248</v>
      </c>
      <c r="V150" s="14"/>
      <c r="W150" s="14" t="s">
        <v>10367</v>
      </c>
      <c r="X150" s="14" t="s">
        <v>10582</v>
      </c>
      <c r="Y150" s="15">
        <v>198011.7</v>
      </c>
      <c r="Z150" s="14" t="s">
        <v>10458</v>
      </c>
      <c r="AA150" s="15">
        <v>34980.956262833701</v>
      </c>
      <c r="AB150" s="14" t="s">
        <v>10245</v>
      </c>
      <c r="AC150" s="14" t="s">
        <v>10246</v>
      </c>
      <c r="AD150" s="14"/>
      <c r="AE150" s="15">
        <v>1152.8204688437499</v>
      </c>
      <c r="AF150" s="31">
        <f>_xlfn.XLOOKUP(A150,Macmahon!B:B,Macmahon!AE:AE,"",0)</f>
        <v>44733</v>
      </c>
      <c r="AG150" s="28">
        <f>_xlfn.XLOOKUP(A150,Macmahon!B:B,Macmahon!AJ:AJ,"",0)</f>
        <v>46274.190444594904</v>
      </c>
      <c r="AH150" s="28">
        <f>_xlfn.XLOOKUP(A150,Macmahon!B:B,Macmahon!AK:AK,"",0)</f>
        <v>46304</v>
      </c>
      <c r="AI150" s="28">
        <f t="shared" si="14"/>
        <v>46274.190444594904</v>
      </c>
      <c r="AJ150" s="40" t="str">
        <f>E150&amp;C150&amp;B150</f>
        <v>RAB100000</v>
      </c>
      <c r="AK150" s="40" t="str">
        <f>IFERROR(_xlfn.XLOOKUP(AJ150,CrossRef!$A:$A,CrossRef!$J:$J,"Not Found"),"-")</f>
        <v>DZTR077-ENGI</v>
      </c>
      <c r="AL150" s="40">
        <f>IFERROR(_xlfn.XLOOKUP(AJ150,CrossRef!$A:$A,CrossRef!$K:$K,"Not Found"),"-")</f>
        <v>0</v>
      </c>
      <c r="AM150" s="40" t="str">
        <f>IFERROR(_xlfn.XLOOKUP(AJ150,CrossRef!$A:$A,CrossRef!$L:$L,"Not Found"),"-")</f>
        <v>16000H ENGINE CHANGE</v>
      </c>
    </row>
    <row r="151" spans="1:39" x14ac:dyDescent="0.3">
      <c r="A151" s="4" t="str">
        <f>D151&amp;C151&amp;B151</f>
        <v>DZ8152138600</v>
      </c>
      <c r="B151" s="4" t="str">
        <f>LEFT(N151,FIND(" ",N151)-1)</f>
        <v>00</v>
      </c>
      <c r="C151" s="4" t="str">
        <f>LEFT(M151,4)</f>
        <v>1386</v>
      </c>
      <c r="D151" s="4" t="str">
        <f>LEFT(L151,FIND(" ",L151)-1)</f>
        <v>DZ8152</v>
      </c>
      <c r="E151" s="4" t="str">
        <f>MID(X151,2,3)</f>
        <v>RAB</v>
      </c>
      <c r="G151" s="14" t="s">
        <v>10234</v>
      </c>
      <c r="H151" s="14" t="s">
        <v>10235</v>
      </c>
      <c r="I151" s="14" t="s">
        <v>10251</v>
      </c>
      <c r="J151" s="14" t="s">
        <v>10279</v>
      </c>
      <c r="K151" s="14" t="s">
        <v>34</v>
      </c>
      <c r="L151" s="14" t="s">
        <v>10581</v>
      </c>
      <c r="M151" s="14" t="s">
        <v>783</v>
      </c>
      <c r="N151" s="14" t="s">
        <v>17</v>
      </c>
      <c r="O151" s="15">
        <v>15000</v>
      </c>
      <c r="P151" s="15">
        <v>10371.6772513613</v>
      </c>
      <c r="Q151" s="20">
        <v>46667.99291666667</v>
      </c>
      <c r="R151" s="14" t="s">
        <v>10818</v>
      </c>
      <c r="S151" s="14" t="s">
        <v>10240</v>
      </c>
      <c r="T151" s="14" t="s">
        <v>10818</v>
      </c>
      <c r="U151" s="14" t="s">
        <v>10248</v>
      </c>
      <c r="V151" s="14"/>
      <c r="W151" s="14"/>
      <c r="X151" s="14" t="s">
        <v>10582</v>
      </c>
      <c r="Y151" s="15">
        <v>3538.15</v>
      </c>
      <c r="Z151" s="14" t="s">
        <v>10820</v>
      </c>
      <c r="AA151" s="15">
        <v>38989.092290893699</v>
      </c>
      <c r="AB151" s="14" t="s">
        <v>10245</v>
      </c>
      <c r="AC151" s="14" t="s">
        <v>10246</v>
      </c>
      <c r="AD151" s="14"/>
      <c r="AE151" s="15">
        <v>4628.3227486387004</v>
      </c>
      <c r="AF151" s="31" t="str">
        <f>_xlfn.XLOOKUP(A151,Macmahon!B:B,Macmahon!AE:AE,"",0)</f>
        <v/>
      </c>
      <c r="AG151" s="28" t="str">
        <f>_xlfn.XLOOKUP(A151,Macmahon!B:B,Macmahon!AJ:AJ,"",0)</f>
        <v/>
      </c>
      <c r="AH151" s="28" t="str">
        <f>_xlfn.XLOOKUP(A151,Macmahon!B:B,Macmahon!AK:AK,"",0)</f>
        <v/>
      </c>
      <c r="AI151" s="28">
        <f t="shared" si="14"/>
        <v>0</v>
      </c>
      <c r="AJ151" s="40" t="str">
        <f>E151&amp;C151&amp;B151</f>
        <v>RAB138600</v>
      </c>
      <c r="AK151" s="40" t="str">
        <f>IFERROR(_xlfn.XLOOKUP(AJ151,CrossRef!$A:$A,CrossRef!$J:$J,"Not Found"),"-")</f>
        <v/>
      </c>
      <c r="AL151" s="40">
        <f>IFERROR(_xlfn.XLOOKUP(AJ151,CrossRef!$A:$A,CrossRef!$K:$K,"Not Found"),"-")</f>
        <v>0</v>
      </c>
      <c r="AM151" s="40" t="str">
        <f>IFERROR(_xlfn.XLOOKUP(AJ151,CrossRef!$A:$A,CrossRef!$L:$L,"Not Found"),"-")</f>
        <v>15000H FAN MOTOR CHANGE</v>
      </c>
    </row>
    <row r="152" spans="1:39" x14ac:dyDescent="0.3">
      <c r="A152" s="4" t="str">
        <f>D152&amp;C152&amp;B152</f>
        <v>DZ8152138700</v>
      </c>
      <c r="B152" s="4" t="str">
        <f>LEFT(N152,FIND(" ",N152)-1)</f>
        <v>00</v>
      </c>
      <c r="C152" s="4" t="str">
        <f>LEFT(M152,4)</f>
        <v>1387</v>
      </c>
      <c r="D152" s="4" t="str">
        <f>LEFT(L152,FIND(" ",L152)-1)</f>
        <v>DZ8152</v>
      </c>
      <c r="E152" s="4" t="str">
        <f>MID(X152,2,3)</f>
        <v>RAB</v>
      </c>
      <c r="G152" s="14" t="s">
        <v>10234</v>
      </c>
      <c r="H152" s="14" t="s">
        <v>10235</v>
      </c>
      <c r="I152" s="14" t="s">
        <v>10251</v>
      </c>
      <c r="J152" s="14" t="s">
        <v>10279</v>
      </c>
      <c r="K152" s="14" t="s">
        <v>34</v>
      </c>
      <c r="L152" s="14" t="s">
        <v>10581</v>
      </c>
      <c r="M152" s="14" t="s">
        <v>10827</v>
      </c>
      <c r="N152" s="14" t="s">
        <v>17</v>
      </c>
      <c r="O152" s="15">
        <v>15000</v>
      </c>
      <c r="P152" s="15">
        <v>10597.5231685005</v>
      </c>
      <c r="Q152" s="20">
        <v>46647.370358796295</v>
      </c>
      <c r="R152" s="14" t="s">
        <v>10828</v>
      </c>
      <c r="S152" s="14" t="s">
        <v>10240</v>
      </c>
      <c r="T152" s="14" t="s">
        <v>10828</v>
      </c>
      <c r="U152" s="14" t="s">
        <v>10248</v>
      </c>
      <c r="V152" s="14"/>
      <c r="W152" s="14"/>
      <c r="X152" s="14" t="s">
        <v>10582</v>
      </c>
      <c r="Y152" s="15">
        <v>6757.76</v>
      </c>
      <c r="Z152" s="14" t="s">
        <v>10829</v>
      </c>
      <c r="AA152" s="15">
        <v>38763.246373754497</v>
      </c>
      <c r="AB152" s="14" t="s">
        <v>10245</v>
      </c>
      <c r="AC152" s="14" t="s">
        <v>10246</v>
      </c>
      <c r="AD152" s="14"/>
      <c r="AE152" s="15">
        <v>4402.4768314995099</v>
      </c>
      <c r="AF152" s="31" t="str">
        <f>_xlfn.XLOOKUP(A152,Macmahon!B:B,Macmahon!AE:AE,"",0)</f>
        <v/>
      </c>
      <c r="AG152" s="28" t="str">
        <f>_xlfn.XLOOKUP(A152,Macmahon!B:B,Macmahon!AJ:AJ,"",0)</f>
        <v/>
      </c>
      <c r="AH152" s="28" t="str">
        <f>_xlfn.XLOOKUP(A152,Macmahon!B:B,Macmahon!AK:AK,"",0)</f>
        <v/>
      </c>
      <c r="AI152" s="28">
        <f t="shared" si="14"/>
        <v>0</v>
      </c>
      <c r="AJ152" s="40" t="str">
        <f>E152&amp;C152&amp;B152</f>
        <v>RAB138700</v>
      </c>
      <c r="AK152" s="40" t="str">
        <f>IFERROR(_xlfn.XLOOKUP(AJ152,CrossRef!$A:$A,CrossRef!$J:$J,"Not Found"),"-")</f>
        <v/>
      </c>
      <c r="AL152" s="40">
        <f>IFERROR(_xlfn.XLOOKUP(AJ152,CrossRef!$A:$A,CrossRef!$K:$K,"Not Found"),"-")</f>
        <v>0</v>
      </c>
      <c r="AM152" s="40" t="str">
        <f>IFERROR(_xlfn.XLOOKUP(AJ152,CrossRef!$A:$A,CrossRef!$L:$L,"Not Found"),"-")</f>
        <v>15000H FAN PUMP CHANGE</v>
      </c>
    </row>
    <row r="153" spans="1:39" x14ac:dyDescent="0.3">
      <c r="A153" s="4" t="str">
        <f>D153&amp;C153&amp;B153</f>
        <v>DZ81524100LT</v>
      </c>
      <c r="B153" s="4" t="str">
        <f>LEFT(N153,FIND(" ",N153)-1)</f>
        <v>LT</v>
      </c>
      <c r="C153" s="4" t="str">
        <f>LEFT(M153,4)</f>
        <v>4100</v>
      </c>
      <c r="D153" s="4" t="str">
        <f>LEFT(L153,FIND(" ",L153)-1)</f>
        <v>DZ8152</v>
      </c>
      <c r="E153" s="4" t="str">
        <f>MID(X153,2,3)</f>
        <v>RAB</v>
      </c>
      <c r="G153" s="14" t="s">
        <v>10234</v>
      </c>
      <c r="H153" s="14" t="s">
        <v>10235</v>
      </c>
      <c r="I153" s="14" t="s">
        <v>10251</v>
      </c>
      <c r="J153" s="14" t="s">
        <v>10279</v>
      </c>
      <c r="K153" s="14" t="s">
        <v>34</v>
      </c>
      <c r="L153" s="14" t="s">
        <v>10581</v>
      </c>
      <c r="M153" s="14" t="s">
        <v>791</v>
      </c>
      <c r="N153" s="14" t="s">
        <v>57</v>
      </c>
      <c r="O153" s="15">
        <v>12000</v>
      </c>
      <c r="P153" s="15">
        <v>13780.013641633899</v>
      </c>
      <c r="Q153" s="16">
        <v>46495</v>
      </c>
      <c r="R153" s="14" t="s">
        <v>11389</v>
      </c>
      <c r="S153" s="14" t="s">
        <v>10286</v>
      </c>
      <c r="T153" s="14" t="s">
        <v>11389</v>
      </c>
      <c r="U153" s="14" t="s">
        <v>10248</v>
      </c>
      <c r="V153" s="14"/>
      <c r="W153" s="14" t="s">
        <v>11024</v>
      </c>
      <c r="X153" s="14" t="s">
        <v>10582</v>
      </c>
      <c r="Y153" s="15">
        <v>12976.01</v>
      </c>
      <c r="Z153" s="14" t="s">
        <v>11392</v>
      </c>
      <c r="AA153" s="15">
        <v>37094.577070499698</v>
      </c>
      <c r="AB153" s="14" t="s">
        <v>10245</v>
      </c>
      <c r="AC153" s="14" t="s">
        <v>10246</v>
      </c>
      <c r="AD153" s="14"/>
      <c r="AE153" s="15">
        <v>-1780.0136416339101</v>
      </c>
      <c r="AF153" s="31" t="str">
        <f>_xlfn.XLOOKUP(A153,Macmahon!B:B,Macmahon!AE:AE,"",0)</f>
        <v/>
      </c>
      <c r="AG153" s="28" t="str">
        <f>_xlfn.XLOOKUP(A153,Macmahon!B:B,Macmahon!AJ:AJ,"",0)</f>
        <v/>
      </c>
      <c r="AH153" s="28" t="str">
        <f>_xlfn.XLOOKUP(A153,Macmahon!B:B,Macmahon!AK:AK,"",0)</f>
        <v/>
      </c>
      <c r="AI153" s="28">
        <f t="shared" si="14"/>
        <v>0</v>
      </c>
      <c r="AJ153" s="40" t="str">
        <f>E153&amp;C153&amp;B153</f>
        <v>RAB4100LT</v>
      </c>
      <c r="AK153" s="40" t="str">
        <f>IFERROR(_xlfn.XLOOKUP(AJ153,CrossRef!$A:$A,CrossRef!$J:$J,"Not Found"),"-")</f>
        <v/>
      </c>
      <c r="AL153" s="40">
        <f>IFERROR(_xlfn.XLOOKUP(AJ153,CrossRef!$A:$A,CrossRef!$K:$K,"Not Found"),"-")</f>
        <v>0</v>
      </c>
      <c r="AM153" s="40" t="str">
        <f>IFERROR(_xlfn.XLOOKUP(AJ153,CrossRef!$A:$A,CrossRef!$L:$L,"Not Found"),"-")</f>
        <v>15000H STEER &amp; BRAKE CLUTCH CHANGE LH</v>
      </c>
    </row>
    <row r="154" spans="1:39" x14ac:dyDescent="0.3">
      <c r="A154" s="4" t="str">
        <f>D154&amp;C154&amp;B154</f>
        <v>GEX0121000LT</v>
      </c>
      <c r="B154" s="4" t="str">
        <f>LEFT(N154,FIND(" ",N154)-1)</f>
        <v>LT</v>
      </c>
      <c r="C154" s="4" t="str">
        <f>LEFT(M154,4)</f>
        <v>1000</v>
      </c>
      <c r="D154" s="4" t="str">
        <f>LEFT(L154,FIND(" ",L154)-1)</f>
        <v>GEX012</v>
      </c>
      <c r="E154" s="4" t="str">
        <f>MID(X154,2,3)</f>
        <v>6P6</v>
      </c>
      <c r="G154" s="14" t="s">
        <v>10234</v>
      </c>
      <c r="H154" s="14" t="s">
        <v>10235</v>
      </c>
      <c r="I154" s="14" t="s">
        <v>10236</v>
      </c>
      <c r="J154" s="14" t="s">
        <v>10507</v>
      </c>
      <c r="K154" s="14" t="s">
        <v>2755</v>
      </c>
      <c r="L154" s="14" t="s">
        <v>10544</v>
      </c>
      <c r="M154" s="14" t="s">
        <v>16</v>
      </c>
      <c r="N154" s="14" t="s">
        <v>57</v>
      </c>
      <c r="O154" s="15">
        <v>20000</v>
      </c>
      <c r="P154" s="15">
        <v>3097.9334714934298</v>
      </c>
      <c r="Q154" s="20">
        <v>47274.282500000001</v>
      </c>
      <c r="R154" s="14" t="s">
        <v>10545</v>
      </c>
      <c r="S154" s="14" t="s">
        <v>10286</v>
      </c>
      <c r="T154" s="14" t="s">
        <v>10545</v>
      </c>
      <c r="U154" s="14" t="s">
        <v>10248</v>
      </c>
      <c r="V154" s="14"/>
      <c r="W154" s="14"/>
      <c r="X154" s="14" t="s">
        <v>10546</v>
      </c>
      <c r="Y154" s="15">
        <v>0</v>
      </c>
      <c r="Z154" s="14" t="s">
        <v>10398</v>
      </c>
      <c r="AA154" s="15">
        <v>20000</v>
      </c>
      <c r="AB154" s="14" t="s">
        <v>10245</v>
      </c>
      <c r="AC154" s="14" t="s">
        <v>10246</v>
      </c>
      <c r="AD154" s="14"/>
      <c r="AE154" s="15">
        <v>16902.066528506599</v>
      </c>
      <c r="AF154" s="31" t="str">
        <f>_xlfn.XLOOKUP(A154,Macmahon!B:B,Macmahon!AE:AE,"",0)</f>
        <v/>
      </c>
      <c r="AG154" s="28" t="str">
        <f>_xlfn.XLOOKUP(A154,Macmahon!B:B,Macmahon!AJ:AJ,"",0)</f>
        <v/>
      </c>
      <c r="AH154" s="28" t="str">
        <f>_xlfn.XLOOKUP(A154,Macmahon!B:B,Macmahon!AK:AK,"",0)</f>
        <v/>
      </c>
      <c r="AI154" s="28">
        <f t="shared" si="14"/>
        <v>0</v>
      </c>
      <c r="AJ154" s="40" t="str">
        <f>E154&amp;C154&amp;B154</f>
        <v>6P61000LT</v>
      </c>
      <c r="AK154" s="40" t="str">
        <f>IFERROR(_xlfn.XLOOKUP(AJ154,CrossRef!$A:$A,CrossRef!$J:$J,"Not Found"),"-")</f>
        <v>EXBH189-ENG1</v>
      </c>
      <c r="AL154" s="40" t="str">
        <f>IFERROR(_xlfn.XLOOKUP(AJ154,CrossRef!$A:$A,CrossRef!$K:$K,"Not Found"),"-")</f>
        <v>LH</v>
      </c>
      <c r="AM154" s="40" t="str">
        <f>IFERROR(_xlfn.XLOOKUP(AJ154,CrossRef!$A:$A,CrossRef!$L:$L,"Not Found"),"-")</f>
        <v>14300H ENGINE CHANGE LH</v>
      </c>
    </row>
    <row r="155" spans="1:39" x14ac:dyDescent="0.3">
      <c r="A155" s="4" t="str">
        <f>D155&amp;C155&amp;B155</f>
        <v>GEX0121000RI</v>
      </c>
      <c r="B155" s="4" t="str">
        <f>LEFT(N155,FIND(" ",N155)-1)</f>
        <v>RI</v>
      </c>
      <c r="C155" s="4" t="str">
        <f>LEFT(M155,4)</f>
        <v>1000</v>
      </c>
      <c r="D155" s="4" t="str">
        <f>LEFT(L155,FIND(" ",L155)-1)</f>
        <v>GEX012</v>
      </c>
      <c r="E155" s="4" t="str">
        <f>MID(X155,2,3)</f>
        <v>6P6</v>
      </c>
      <c r="G155" s="17" t="s">
        <v>10234</v>
      </c>
      <c r="H155" s="17" t="s">
        <v>10235</v>
      </c>
      <c r="I155" s="17" t="s">
        <v>10236</v>
      </c>
      <c r="J155" s="17" t="s">
        <v>10507</v>
      </c>
      <c r="K155" s="17" t="s">
        <v>2755</v>
      </c>
      <c r="L155" s="17" t="s">
        <v>10544</v>
      </c>
      <c r="M155" s="17" t="s">
        <v>16</v>
      </c>
      <c r="N155" s="17" t="s">
        <v>61</v>
      </c>
      <c r="O155" s="18">
        <v>20000</v>
      </c>
      <c r="P155" s="18">
        <v>3097.9334714934298</v>
      </c>
      <c r="Q155" s="19">
        <v>47274.282500000001</v>
      </c>
      <c r="R155" s="17" t="s">
        <v>10547</v>
      </c>
      <c r="S155" s="17" t="s">
        <v>10286</v>
      </c>
      <c r="T155" s="17" t="s">
        <v>10547</v>
      </c>
      <c r="U155" s="17" t="s">
        <v>10248</v>
      </c>
      <c r="V155" s="17"/>
      <c r="W155" s="17"/>
      <c r="X155" s="17" t="s">
        <v>10546</v>
      </c>
      <c r="Y155" s="18">
        <v>0</v>
      </c>
      <c r="Z155" s="17" t="s">
        <v>10400</v>
      </c>
      <c r="AA155" s="18">
        <v>20000</v>
      </c>
      <c r="AB155" s="17" t="s">
        <v>10245</v>
      </c>
      <c r="AC155" s="17" t="s">
        <v>10246</v>
      </c>
      <c r="AD155" s="17"/>
      <c r="AE155" s="18">
        <v>16902.066528506599</v>
      </c>
      <c r="AF155" s="31" t="str">
        <f>_xlfn.XLOOKUP(A155,Macmahon!B:B,Macmahon!AE:AE,"",0)</f>
        <v/>
      </c>
      <c r="AG155" s="28" t="str">
        <f>_xlfn.XLOOKUP(A155,Macmahon!B:B,Macmahon!AJ:AJ,"",0)</f>
        <v/>
      </c>
      <c r="AH155" s="28" t="str">
        <f>_xlfn.XLOOKUP(A155,Macmahon!B:B,Macmahon!AK:AK,"",0)</f>
        <v/>
      </c>
      <c r="AI155" s="28">
        <f t="shared" si="14"/>
        <v>0</v>
      </c>
      <c r="AJ155" s="40" t="str">
        <f>E155&amp;C155&amp;B155</f>
        <v>6P61000RI</v>
      </c>
      <c r="AK155" s="40" t="str">
        <f>IFERROR(_xlfn.XLOOKUP(AJ155,CrossRef!$A:$A,CrossRef!$J:$J,"Not Found"),"-")</f>
        <v>EXBH189-ENG2</v>
      </c>
      <c r="AL155" s="40" t="str">
        <f>IFERROR(_xlfn.XLOOKUP(AJ155,CrossRef!$A:$A,CrossRef!$K:$K,"Not Found"),"-")</f>
        <v>RH</v>
      </c>
      <c r="AM155" s="40" t="str">
        <f>IFERROR(_xlfn.XLOOKUP(AJ155,CrossRef!$A:$A,CrossRef!$L:$L,"Not Found"),"-")</f>
        <v>14300H ENGINE CHANGE RH</v>
      </c>
    </row>
    <row r="156" spans="1:39" x14ac:dyDescent="0.3">
      <c r="A156" s="4" t="str">
        <f>D156&amp;C156&amp;B156</f>
        <v>GD1411100000</v>
      </c>
      <c r="B156" s="4" t="str">
        <f>LEFT(N156,FIND(" ",N156)-1)</f>
        <v>00</v>
      </c>
      <c r="C156" s="4" t="str">
        <f>LEFT(M156,4)</f>
        <v>1000</v>
      </c>
      <c r="D156" s="4" t="str">
        <f>LEFT(L156,FIND(" ",L156)-1)</f>
        <v>GD1411</v>
      </c>
      <c r="E156" s="4" t="str">
        <f>MID(X156,2,3)</f>
        <v>E9W</v>
      </c>
      <c r="G156" s="14" t="s">
        <v>10234</v>
      </c>
      <c r="H156" s="14" t="s">
        <v>10235</v>
      </c>
      <c r="I156" s="14" t="s">
        <v>10257</v>
      </c>
      <c r="J156" s="14" t="s">
        <v>10359</v>
      </c>
      <c r="K156" s="14" t="s">
        <v>101</v>
      </c>
      <c r="L156" s="14" t="s">
        <v>10360</v>
      </c>
      <c r="M156" s="14" t="s">
        <v>16</v>
      </c>
      <c r="N156" s="14" t="s">
        <v>17</v>
      </c>
      <c r="O156" s="15">
        <v>12000</v>
      </c>
      <c r="P156" s="15">
        <v>4127.3336393376803</v>
      </c>
      <c r="Q156" s="16">
        <v>46909</v>
      </c>
      <c r="R156" s="14" t="s">
        <v>10361</v>
      </c>
      <c r="S156" s="14" t="s">
        <v>10240</v>
      </c>
      <c r="T156" s="14" t="s">
        <v>10362</v>
      </c>
      <c r="U156" s="14" t="s">
        <v>10248</v>
      </c>
      <c r="V156" s="14"/>
      <c r="W156" s="14" t="s">
        <v>10363</v>
      </c>
      <c r="X156" s="14" t="s">
        <v>10364</v>
      </c>
      <c r="Y156" s="15">
        <v>98542.59</v>
      </c>
      <c r="Z156" s="14" t="s">
        <v>10244</v>
      </c>
      <c r="AA156" s="15">
        <v>36484.093771389496</v>
      </c>
      <c r="AB156" s="14" t="s">
        <v>10245</v>
      </c>
      <c r="AC156" s="14" t="s">
        <v>10246</v>
      </c>
      <c r="AD156" s="14"/>
      <c r="AE156" s="15">
        <v>7872.6663606623197</v>
      </c>
      <c r="AF156" s="31">
        <f>_xlfn.XLOOKUP(A156,Macmahon!B:B,Macmahon!AE:AE,"",0)</f>
        <v>45914</v>
      </c>
      <c r="AG156" s="28">
        <f>_xlfn.XLOOKUP(A156,Macmahon!B:B,Macmahon!AJ:AJ,"",0)</f>
        <v>46973.800737997684</v>
      </c>
      <c r="AH156" s="28">
        <f>_xlfn.XLOOKUP(A156,Macmahon!B:B,Macmahon!AK:AK,"",0)</f>
        <v>46918</v>
      </c>
      <c r="AI156" s="28">
        <f t="shared" si="14"/>
        <v>46918</v>
      </c>
      <c r="AJ156" s="40" t="str">
        <f>E156&amp;C156&amp;B156</f>
        <v>E9W100000</v>
      </c>
      <c r="AK156" s="40" t="str">
        <f>IFERROR(_xlfn.XLOOKUP(AJ156,CrossRef!$A:$A,CrossRef!$J:$J,"Not Found"),"-")</f>
        <v>GDGN033-ENGI</v>
      </c>
      <c r="AL156" s="40">
        <f>IFERROR(_xlfn.XLOOKUP(AJ156,CrossRef!$A:$A,CrossRef!$K:$K,"Not Found"),"-")</f>
        <v>0</v>
      </c>
      <c r="AM156" s="40" t="str">
        <f>IFERROR(_xlfn.XLOOKUP(AJ156,CrossRef!$A:$A,CrossRef!$L:$L,"Not Found"),"-")</f>
        <v>12000H ENGINE CHANGE</v>
      </c>
    </row>
    <row r="157" spans="1:39" x14ac:dyDescent="0.3">
      <c r="A157" s="4" t="str">
        <f>D157&amp;C157&amp;B157</f>
        <v>TD6342135300</v>
      </c>
      <c r="B157" s="4" t="str">
        <f>LEFT(N157,FIND(" ",N157)-1)</f>
        <v>00</v>
      </c>
      <c r="C157" s="4" t="str">
        <f>LEFT(M157,4)</f>
        <v>1353</v>
      </c>
      <c r="D157" s="4" t="str">
        <f>LEFT(L157,FIND(" ",L157)-1)</f>
        <v>TD6342</v>
      </c>
      <c r="E157" s="4" t="str">
        <f>MID(X157,2,3)</f>
        <v>SSP</v>
      </c>
      <c r="G157" s="17" t="s">
        <v>10234</v>
      </c>
      <c r="H157" s="17" t="s">
        <v>10235</v>
      </c>
      <c r="I157" s="17" t="s">
        <v>10257</v>
      </c>
      <c r="J157" s="17" t="s">
        <v>10258</v>
      </c>
      <c r="K157" s="17" t="s">
        <v>183</v>
      </c>
      <c r="L157" s="17" t="s">
        <v>10401</v>
      </c>
      <c r="M157" s="17" t="s">
        <v>207</v>
      </c>
      <c r="N157" s="17" t="s">
        <v>17</v>
      </c>
      <c r="O157" s="18">
        <v>22000</v>
      </c>
      <c r="P157" s="18">
        <v>20619.3587727003</v>
      </c>
      <c r="Q157" s="16">
        <v>47782</v>
      </c>
      <c r="R157" s="17" t="s">
        <v>10738</v>
      </c>
      <c r="S157" s="17" t="s">
        <v>10739</v>
      </c>
      <c r="T157" s="17" t="s">
        <v>10738</v>
      </c>
      <c r="U157" s="17" t="s">
        <v>10269</v>
      </c>
      <c r="V157" s="17"/>
      <c r="W157" s="17" t="s">
        <v>10757</v>
      </c>
      <c r="X157" s="17" t="s">
        <v>10402</v>
      </c>
      <c r="Y157" s="18">
        <v>258871.21</v>
      </c>
      <c r="Z157" s="17" t="s">
        <v>10740</v>
      </c>
      <c r="AA157" s="18">
        <v>62230.932922655702</v>
      </c>
      <c r="AB157" s="17" t="s">
        <v>10245</v>
      </c>
      <c r="AC157" s="17" t="s">
        <v>10246</v>
      </c>
      <c r="AD157" s="17" t="s">
        <v>10272</v>
      </c>
      <c r="AE157" s="18">
        <v>1380.6412272996999</v>
      </c>
      <c r="AF157" s="31">
        <f>_xlfn.XLOOKUP(A157,Macmahon!B:B,Macmahon!AE:AE,"",0)</f>
        <v>46115</v>
      </c>
      <c r="AG157" s="28">
        <f>_xlfn.XLOOKUP(A157,Macmahon!B:B,Macmahon!AJ:AJ,"",0)</f>
        <v>48180.180952395836</v>
      </c>
      <c r="AH157" s="28">
        <f>_xlfn.XLOOKUP(A157,Macmahon!B:B,Macmahon!AK:AK,"",0)</f>
        <v>47785</v>
      </c>
      <c r="AI157" s="28">
        <f t="shared" si="14"/>
        <v>47785</v>
      </c>
      <c r="AJ157" s="40" t="str">
        <f>E157&amp;C157&amp;B157</f>
        <v>SSP135300</v>
      </c>
      <c r="AK157" s="40" t="str">
        <f>IFERROR(_xlfn.XLOOKUP(AJ157,CrossRef!$A:$A,CrossRef!$J:$J,"Not Found"),"-")</f>
        <v>TKHL131-ENGI-COSY</v>
      </c>
      <c r="AL157" s="40">
        <f>IFERROR(_xlfn.XLOOKUP(AJ157,CrossRef!$A:$A,CrossRef!$K:$K,"Not Found"),"-")</f>
        <v>0</v>
      </c>
      <c r="AM157" s="40" t="str">
        <f>IFERROR(_xlfn.XLOOKUP(AJ157,CrossRef!$A:$A,CrossRef!$L:$L,"Not Found"),"-")</f>
        <v>22000H RADIATOR CHANGE</v>
      </c>
    </row>
    <row r="158" spans="1:39" x14ac:dyDescent="0.3">
      <c r="A158" s="4" t="str">
        <f>D158&amp;C158&amp;B158</f>
        <v>TD6345135300</v>
      </c>
      <c r="B158" s="4" t="str">
        <f>LEFT(N158,FIND(" ",N158)-1)</f>
        <v>00</v>
      </c>
      <c r="C158" s="4" t="str">
        <f>LEFT(M158,4)</f>
        <v>1353</v>
      </c>
      <c r="D158" s="4" t="str">
        <f>LEFT(L158,FIND(" ",L158)-1)</f>
        <v>TD6345</v>
      </c>
      <c r="E158" s="4" t="str">
        <f>MID(X158,2,3)</f>
        <v>SSP</v>
      </c>
      <c r="G158" s="14" t="s">
        <v>10234</v>
      </c>
      <c r="H158" s="14" t="s">
        <v>10235</v>
      </c>
      <c r="I158" s="14" t="s">
        <v>10257</v>
      </c>
      <c r="J158" s="14" t="s">
        <v>10258</v>
      </c>
      <c r="K158" s="14" t="s">
        <v>183</v>
      </c>
      <c r="L158" s="14" t="s">
        <v>10403</v>
      </c>
      <c r="M158" s="14" t="s">
        <v>207</v>
      </c>
      <c r="N158" s="14" t="s">
        <v>17</v>
      </c>
      <c r="O158" s="15">
        <v>22000</v>
      </c>
      <c r="P158" s="15">
        <v>6092.2379645451701</v>
      </c>
      <c r="Q158" s="16">
        <v>47423</v>
      </c>
      <c r="R158" s="14" t="s">
        <v>10738</v>
      </c>
      <c r="S158" s="14" t="s">
        <v>10739</v>
      </c>
      <c r="T158" s="14" t="s">
        <v>10738</v>
      </c>
      <c r="U158" s="14" t="s">
        <v>10248</v>
      </c>
      <c r="V158" s="14"/>
      <c r="W158" s="14" t="s">
        <v>10683</v>
      </c>
      <c r="X158" s="14" t="s">
        <v>10404</v>
      </c>
      <c r="Y158" s="15">
        <v>258871.21</v>
      </c>
      <c r="Z158" s="14" t="s">
        <v>10740</v>
      </c>
      <c r="AA158" s="15">
        <v>60416.629192334003</v>
      </c>
      <c r="AB158" s="14" t="s">
        <v>10245</v>
      </c>
      <c r="AC158" s="14" t="s">
        <v>10246</v>
      </c>
      <c r="AD158" s="14" t="s">
        <v>10272</v>
      </c>
      <c r="AE158" s="15">
        <v>15907.7620354548</v>
      </c>
      <c r="AF158" s="31">
        <f>_xlfn.XLOOKUP(A158,Macmahon!B:B,Macmahon!AE:AE,"",0)</f>
        <v>45801</v>
      </c>
      <c r="AG158" s="28">
        <f>_xlfn.XLOOKUP(A158,Macmahon!B:B,Macmahon!AJ:AJ,"",0)</f>
        <v>47340.404558414353</v>
      </c>
      <c r="AH158" s="28">
        <f>_xlfn.XLOOKUP(A158,Macmahon!B:B,Macmahon!AK:AK,"",0)</f>
        <v>47415</v>
      </c>
      <c r="AI158" s="28">
        <f t="shared" si="14"/>
        <v>47340.404558414353</v>
      </c>
      <c r="AJ158" s="40" t="str">
        <f>E158&amp;C158&amp;B158</f>
        <v>SSP135300</v>
      </c>
      <c r="AK158" s="40" t="str">
        <f>IFERROR(_xlfn.XLOOKUP(AJ158,CrossRef!$A:$A,CrossRef!$J:$J,"Not Found"),"-")</f>
        <v>TKHL131-ENGI-COSY</v>
      </c>
      <c r="AL158" s="40">
        <f>IFERROR(_xlfn.XLOOKUP(AJ158,CrossRef!$A:$A,CrossRef!$K:$K,"Not Found"),"-")</f>
        <v>0</v>
      </c>
      <c r="AM158" s="40" t="str">
        <f>IFERROR(_xlfn.XLOOKUP(AJ158,CrossRef!$A:$A,CrossRef!$L:$L,"Not Found"),"-")</f>
        <v>22000H RADIATOR CHANGE</v>
      </c>
    </row>
    <row r="159" spans="1:39" x14ac:dyDescent="0.3">
      <c r="A159" s="4" t="str">
        <f>D159&amp;C159&amp;B159</f>
        <v>TD6347135300</v>
      </c>
      <c r="B159" s="4" t="str">
        <f>LEFT(N159,FIND(" ",N159)-1)</f>
        <v>00</v>
      </c>
      <c r="C159" s="4" t="str">
        <f>LEFT(M159,4)</f>
        <v>1353</v>
      </c>
      <c r="D159" s="4" t="str">
        <f>LEFT(L159,FIND(" ",L159)-1)</f>
        <v>TD6347</v>
      </c>
      <c r="E159" s="4" t="str">
        <f>MID(X159,2,3)</f>
        <v>SSP</v>
      </c>
      <c r="G159" s="17" t="s">
        <v>10234</v>
      </c>
      <c r="H159" s="17" t="s">
        <v>10235</v>
      </c>
      <c r="I159" s="17" t="s">
        <v>10257</v>
      </c>
      <c r="J159" s="17" t="s">
        <v>10258</v>
      </c>
      <c r="K159" s="17" t="s">
        <v>183</v>
      </c>
      <c r="L159" s="17" t="s">
        <v>10411</v>
      </c>
      <c r="M159" s="17" t="s">
        <v>207</v>
      </c>
      <c r="N159" s="17" t="s">
        <v>17</v>
      </c>
      <c r="O159" s="18">
        <v>22000</v>
      </c>
      <c r="P159" s="18">
        <v>20911.1945079615</v>
      </c>
      <c r="Q159" s="16">
        <v>46292</v>
      </c>
      <c r="R159" s="17" t="s">
        <v>10738</v>
      </c>
      <c r="S159" s="17" t="s">
        <v>10739</v>
      </c>
      <c r="T159" s="17" t="s">
        <v>10738</v>
      </c>
      <c r="U159" s="17" t="s">
        <v>10269</v>
      </c>
      <c r="V159" s="17"/>
      <c r="W159" s="17" t="s">
        <v>10758</v>
      </c>
      <c r="X159" s="17" t="s">
        <v>10413</v>
      </c>
      <c r="Y159" s="18">
        <v>258871.21</v>
      </c>
      <c r="Z159" s="17" t="s">
        <v>10740</v>
      </c>
      <c r="AA159" s="18">
        <v>47005.342231348397</v>
      </c>
      <c r="AB159" s="17" t="s">
        <v>10245</v>
      </c>
      <c r="AC159" s="17" t="s">
        <v>10246</v>
      </c>
      <c r="AD159" s="17" t="s">
        <v>10272</v>
      </c>
      <c r="AE159" s="18">
        <v>1088.80549203853</v>
      </c>
      <c r="AF159" s="31">
        <f>_xlfn.XLOOKUP(A159,Macmahon!B:B,Macmahon!AE:AE,"",0)</f>
        <v>0</v>
      </c>
      <c r="AG159" s="28">
        <f>_xlfn.XLOOKUP(A159,Macmahon!B:B,Macmahon!AJ:AJ,"",0)</f>
        <v>46298.38645416667</v>
      </c>
      <c r="AH159" s="28">
        <f>_xlfn.XLOOKUP(A159,Macmahon!B:B,Macmahon!AK:AK,"",0)</f>
        <v>46292</v>
      </c>
      <c r="AI159" s="28">
        <f t="shared" si="14"/>
        <v>46292</v>
      </c>
      <c r="AJ159" s="40" t="str">
        <f>E159&amp;C159&amp;B159</f>
        <v>SSP135300</v>
      </c>
      <c r="AK159" s="40" t="str">
        <f>IFERROR(_xlfn.XLOOKUP(AJ159,CrossRef!$A:$A,CrossRef!$J:$J,"Not Found"),"-")</f>
        <v>TKHL131-ENGI-COSY</v>
      </c>
      <c r="AL159" s="40">
        <f>IFERROR(_xlfn.XLOOKUP(AJ159,CrossRef!$A:$A,CrossRef!$K:$K,"Not Found"),"-")</f>
        <v>0</v>
      </c>
      <c r="AM159" s="40" t="str">
        <f>IFERROR(_xlfn.XLOOKUP(AJ159,CrossRef!$A:$A,CrossRef!$L:$L,"Not Found"),"-")</f>
        <v>22000H RADIATOR CHANGE</v>
      </c>
    </row>
    <row r="160" spans="1:39" x14ac:dyDescent="0.3">
      <c r="A160" s="4" t="str">
        <f>D160&amp;C160&amp;B160</f>
        <v>LO1649135300</v>
      </c>
      <c r="B160" s="4" t="str">
        <f>LEFT(N160,FIND(" ",N160)-1)</f>
        <v>00</v>
      </c>
      <c r="C160" s="4" t="str">
        <f>LEFT(M160,4)</f>
        <v>1353</v>
      </c>
      <c r="D160" s="4" t="str">
        <f>LEFT(L160,FIND(" ",L160)-1)</f>
        <v>LO1649</v>
      </c>
      <c r="E160" s="4" t="str">
        <f>MID(X160,2,3)</f>
        <v>Z8Z</v>
      </c>
      <c r="G160" s="14" t="s">
        <v>10234</v>
      </c>
      <c r="H160" s="14" t="s">
        <v>10235</v>
      </c>
      <c r="I160" s="14" t="s">
        <v>10257</v>
      </c>
      <c r="J160" s="14" t="s">
        <v>10434</v>
      </c>
      <c r="K160" s="14" t="s">
        <v>10548</v>
      </c>
      <c r="L160" s="14" t="s">
        <v>10549</v>
      </c>
      <c r="M160" s="14" t="s">
        <v>207</v>
      </c>
      <c r="N160" s="14" t="s">
        <v>17</v>
      </c>
      <c r="O160" s="15">
        <v>15000</v>
      </c>
      <c r="P160" s="15">
        <v>8007.41060300963</v>
      </c>
      <c r="Q160" s="16">
        <v>47319</v>
      </c>
      <c r="R160" s="14" t="s">
        <v>10784</v>
      </c>
      <c r="S160" s="14" t="s">
        <v>10261</v>
      </c>
      <c r="T160" s="14" t="s">
        <v>10784</v>
      </c>
      <c r="U160" s="14" t="s">
        <v>10269</v>
      </c>
      <c r="V160" s="14"/>
      <c r="W160" s="14" t="s">
        <v>10766</v>
      </c>
      <c r="X160" s="14" t="s">
        <v>10551</v>
      </c>
      <c r="Y160" s="15">
        <v>159577.06</v>
      </c>
      <c r="Z160" s="14" t="s">
        <v>10787</v>
      </c>
      <c r="AA160" s="15">
        <v>37456.862422997903</v>
      </c>
      <c r="AB160" s="14" t="s">
        <v>10245</v>
      </c>
      <c r="AC160" s="14" t="s">
        <v>10246</v>
      </c>
      <c r="AD160" s="14"/>
      <c r="AE160" s="15">
        <v>6992.58939699037</v>
      </c>
      <c r="AF160" s="31">
        <f>_xlfn.XLOOKUP(A160,Macmahon!B:B,Macmahon!AE:AE,"",0)</f>
        <v>45711</v>
      </c>
      <c r="AG160" s="28">
        <f>_xlfn.XLOOKUP(A160,Macmahon!B:B,Macmahon!AJ:AJ,"",0)</f>
        <v>46644.846743287038</v>
      </c>
      <c r="AH160" s="28">
        <f>_xlfn.XLOOKUP(A160,Macmahon!B:B,Macmahon!AK:AK,"",0)</f>
        <v>47864</v>
      </c>
      <c r="AI160" s="28">
        <f t="shared" si="14"/>
        <v>46644.846743287038</v>
      </c>
      <c r="AJ160" s="40" t="str">
        <f>E160&amp;C160&amp;B160</f>
        <v>Z8Z135300</v>
      </c>
      <c r="AK160" s="40" t="str">
        <f>IFERROR(_xlfn.XLOOKUP(AJ160,CrossRef!$A:$A,CrossRef!$J:$J,"Not Found"),"-")</f>
        <v>LOFE150-ENGI-COSY</v>
      </c>
      <c r="AL160" s="40">
        <f>IFERROR(_xlfn.XLOOKUP(AJ160,CrossRef!$A:$A,CrossRef!$K:$K,"Not Found"),"-")</f>
        <v>0</v>
      </c>
      <c r="AM160" s="40" t="str">
        <f>IFERROR(_xlfn.XLOOKUP(AJ160,CrossRef!$A:$A,CrossRef!$L:$L,"Not Found"),"-")</f>
        <v>15000H RADIATOR CHANGE</v>
      </c>
    </row>
    <row r="161" spans="1:39" x14ac:dyDescent="0.3">
      <c r="A161" s="4" t="str">
        <f>D161&amp;C161&amp;B161</f>
        <v>LO1624135300</v>
      </c>
      <c r="B161" s="4" t="str">
        <f>LEFT(N161,FIND(" ",N161)-1)</f>
        <v>00</v>
      </c>
      <c r="C161" s="4" t="str">
        <f>LEFT(M161,4)</f>
        <v>1353</v>
      </c>
      <c r="D161" s="4" t="str">
        <f>LEFT(L161,FIND(" ",L161)-1)</f>
        <v>LO1624</v>
      </c>
      <c r="E161" s="4" t="str">
        <f>MID(X161,2,3)</f>
        <v>MRK</v>
      </c>
      <c r="G161" s="17" t="s">
        <v>10234</v>
      </c>
      <c r="H161" s="17" t="s">
        <v>10235</v>
      </c>
      <c r="I161" s="17" t="s">
        <v>10236</v>
      </c>
      <c r="J161" s="17" t="s">
        <v>10348</v>
      </c>
      <c r="K161" s="17" t="s">
        <v>121</v>
      </c>
      <c r="L161" s="17" t="s">
        <v>10539</v>
      </c>
      <c r="M161" s="17" t="s">
        <v>207</v>
      </c>
      <c r="N161" s="17" t="s">
        <v>17</v>
      </c>
      <c r="O161" s="18">
        <v>20000</v>
      </c>
      <c r="P161" s="18">
        <v>20265.783296521699</v>
      </c>
      <c r="Q161" s="16">
        <v>46181</v>
      </c>
      <c r="R161" s="17" t="s">
        <v>10784</v>
      </c>
      <c r="S161" s="17" t="s">
        <v>10261</v>
      </c>
      <c r="T161" s="17" t="s">
        <v>10784</v>
      </c>
      <c r="U161" s="17" t="s">
        <v>10269</v>
      </c>
      <c r="V161" s="17"/>
      <c r="W161" s="17" t="s">
        <v>10785</v>
      </c>
      <c r="X161" s="17" t="s">
        <v>10543</v>
      </c>
      <c r="Y161" s="18">
        <v>159577.06</v>
      </c>
      <c r="Z161" s="17" t="s">
        <v>10786</v>
      </c>
      <c r="AA161" s="18">
        <v>40989.790187891398</v>
      </c>
      <c r="AB161" s="17" t="s">
        <v>10245</v>
      </c>
      <c r="AC161" s="17" t="s">
        <v>10246</v>
      </c>
      <c r="AD161" s="17"/>
      <c r="AE161" s="18">
        <v>-265.78329652169498</v>
      </c>
      <c r="AF161" s="31">
        <f>_xlfn.XLOOKUP(A161,Macmahon!B:B,Macmahon!AE:AE,"",0)</f>
        <v>44301</v>
      </c>
      <c r="AG161" s="28">
        <f>_xlfn.XLOOKUP(A161,Macmahon!B:B,Macmahon!AJ:AJ,"",0)</f>
        <v>46206.648675150464</v>
      </c>
      <c r="AH161" s="28">
        <f>_xlfn.XLOOKUP(A161,Macmahon!B:B,Macmahon!AK:AK,"",0)</f>
        <v>46181</v>
      </c>
      <c r="AI161" s="28">
        <f t="shared" si="14"/>
        <v>46181</v>
      </c>
      <c r="AJ161" s="40" t="str">
        <f>E161&amp;C161&amp;B161</f>
        <v>MRK135300</v>
      </c>
      <c r="AK161" s="40" t="str">
        <f>IFERROR(_xlfn.XLOOKUP(AJ161,CrossRef!$A:$A,CrossRef!$J:$J,"Not Found"),"-")</f>
        <v>LOFE037-ENGI-COSY</v>
      </c>
      <c r="AL161" s="40">
        <f>IFERROR(_xlfn.XLOOKUP(AJ161,CrossRef!$A:$A,CrossRef!$K:$K,"Not Found"),"-")</f>
        <v>0</v>
      </c>
      <c r="AM161" s="40" t="str">
        <f>IFERROR(_xlfn.XLOOKUP(AJ161,CrossRef!$A:$A,CrossRef!$L:$L,"Not Found"),"-")</f>
        <v>20000H RADIATOR CHANGE</v>
      </c>
    </row>
    <row r="162" spans="1:39" x14ac:dyDescent="0.3">
      <c r="A162" s="4" t="str">
        <f>D162&amp;C162&amp;B162</f>
        <v>QEX0111353LT</v>
      </c>
      <c r="B162" s="4" t="str">
        <f>LEFT(N162,FIND(" ",N162)-1)</f>
        <v>LT</v>
      </c>
      <c r="C162" s="4" t="str">
        <f>LEFT(M162,4)</f>
        <v>1353</v>
      </c>
      <c r="D162" s="4" t="str">
        <f>LEFT(L162,FIND(" ",L162)-1)</f>
        <v>QEX011</v>
      </c>
      <c r="E162" s="4" t="str">
        <f>MID(X162,2,3)</f>
        <v>DHN</v>
      </c>
      <c r="G162" s="14" t="s">
        <v>10234</v>
      </c>
      <c r="H162" s="14" t="s">
        <v>10235</v>
      </c>
      <c r="I162" s="14" t="s">
        <v>10236</v>
      </c>
      <c r="J162" s="14" t="s">
        <v>10507</v>
      </c>
      <c r="K162" s="14" t="s">
        <v>2755</v>
      </c>
      <c r="L162" s="14" t="s">
        <v>10508</v>
      </c>
      <c r="M162" s="14" t="s">
        <v>207</v>
      </c>
      <c r="N162" s="14" t="s">
        <v>57</v>
      </c>
      <c r="O162" s="15">
        <v>14300</v>
      </c>
      <c r="P162" s="15">
        <v>9033.9307608258696</v>
      </c>
      <c r="Q162" s="16">
        <v>47422</v>
      </c>
      <c r="R162" s="14" t="s">
        <v>10788</v>
      </c>
      <c r="S162" s="14" t="s">
        <v>10739</v>
      </c>
      <c r="T162" s="14" t="s">
        <v>10788</v>
      </c>
      <c r="U162" s="14" t="s">
        <v>10248</v>
      </c>
      <c r="V162" s="14"/>
      <c r="W162" s="14" t="s">
        <v>10465</v>
      </c>
      <c r="X162" s="14" t="s">
        <v>10510</v>
      </c>
      <c r="Y162" s="15">
        <v>13254.65</v>
      </c>
      <c r="Z162" s="14" t="s">
        <v>10775</v>
      </c>
      <c r="AA162" s="15">
        <v>89629.141683778202</v>
      </c>
      <c r="AB162" s="14" t="s">
        <v>10245</v>
      </c>
      <c r="AC162" s="14" t="s">
        <v>10246</v>
      </c>
      <c r="AD162" s="14" t="s">
        <v>10272</v>
      </c>
      <c r="AE162" s="15">
        <v>5266.0692391741304</v>
      </c>
      <c r="AF162" s="31">
        <f>_xlfn.XLOOKUP(A162,Macmahon!B:B,Macmahon!AE:AE,"",0)</f>
        <v>46126</v>
      </c>
      <c r="AG162" s="28">
        <f>_xlfn.XLOOKUP(A162,Macmahon!B:B,Macmahon!AJ:AJ,"",0)</f>
        <v>47201.103108414354</v>
      </c>
      <c r="AH162" s="28">
        <f>_xlfn.XLOOKUP(A162,Macmahon!B:B,Macmahon!AK:AK,"",0)</f>
        <v>47183</v>
      </c>
      <c r="AI162" s="28">
        <f t="shared" si="14"/>
        <v>47183</v>
      </c>
      <c r="AJ162" s="40" t="str">
        <f>E162&amp;C162&amp;B162</f>
        <v>DHN1353LT</v>
      </c>
      <c r="AK162" s="40" t="str">
        <f>IFERROR(_xlfn.XLOOKUP(AJ162,CrossRef!$A:$A,CrossRef!$J:$J,"Not Found"),"-")</f>
        <v>EXBH047-ENG1-COSY-RADT</v>
      </c>
      <c r="AL162" s="40">
        <f>IFERROR(_xlfn.XLOOKUP(AJ162,CrossRef!$A:$A,CrossRef!$K:$K,"Not Found"),"-")</f>
        <v>0</v>
      </c>
      <c r="AM162" s="40" t="str">
        <f>IFERROR(_xlfn.XLOOKUP(AJ162,CrossRef!$A:$A,CrossRef!$L:$L,"Not Found"),"-")</f>
        <v>14300H RADIATOR CHANGE LH</v>
      </c>
    </row>
    <row r="163" spans="1:39" x14ac:dyDescent="0.3">
      <c r="A163" s="4" t="str">
        <f>D163&amp;C163&amp;B163</f>
        <v>QEX0111353RI</v>
      </c>
      <c r="B163" s="4" t="str">
        <f>LEFT(N163,FIND(" ",N163)-1)</f>
        <v>RI</v>
      </c>
      <c r="C163" s="4" t="str">
        <f>LEFT(M163,4)</f>
        <v>1353</v>
      </c>
      <c r="D163" s="4" t="str">
        <f>LEFT(L163,FIND(" ",L163)-1)</f>
        <v>QEX011</v>
      </c>
      <c r="E163" s="4" t="str">
        <f>MID(X163,2,3)</f>
        <v>DHN</v>
      </c>
      <c r="G163" s="17" t="s">
        <v>10234</v>
      </c>
      <c r="H163" s="17" t="s">
        <v>10235</v>
      </c>
      <c r="I163" s="17" t="s">
        <v>10236</v>
      </c>
      <c r="J163" s="17" t="s">
        <v>10507</v>
      </c>
      <c r="K163" s="17" t="s">
        <v>2755</v>
      </c>
      <c r="L163" s="17" t="s">
        <v>10508</v>
      </c>
      <c r="M163" s="17" t="s">
        <v>207</v>
      </c>
      <c r="N163" s="17" t="s">
        <v>61</v>
      </c>
      <c r="O163" s="18">
        <v>14300</v>
      </c>
      <c r="P163" s="18">
        <v>11517.790027668299</v>
      </c>
      <c r="Q163" s="16">
        <v>47824</v>
      </c>
      <c r="R163" s="17" t="s">
        <v>10788</v>
      </c>
      <c r="S163" s="17" t="s">
        <v>10739</v>
      </c>
      <c r="T163" s="17" t="s">
        <v>10788</v>
      </c>
      <c r="U163" s="17" t="s">
        <v>10248</v>
      </c>
      <c r="V163" s="17"/>
      <c r="W163" s="17" t="s">
        <v>10772</v>
      </c>
      <c r="X163" s="17" t="s">
        <v>10510</v>
      </c>
      <c r="Y163" s="18">
        <v>13254.65</v>
      </c>
      <c r="Z163" s="17" t="s">
        <v>10776</v>
      </c>
      <c r="AA163" s="21">
        <v>96232.837782340896</v>
      </c>
      <c r="AB163" s="17" t="s">
        <v>10245</v>
      </c>
      <c r="AC163" s="17" t="s">
        <v>10246</v>
      </c>
      <c r="AD163" s="17" t="s">
        <v>10272</v>
      </c>
      <c r="AE163" s="18">
        <v>2782.2099723317301</v>
      </c>
      <c r="AF163" s="31">
        <f>_xlfn.XLOOKUP(A163,Macmahon!B:B,Macmahon!AE:AE,"",0)</f>
        <v>45318</v>
      </c>
      <c r="AG163" s="28">
        <f>_xlfn.XLOOKUP(A163,Macmahon!B:B,Macmahon!AJ:AJ,"",0)</f>
        <v>46451.520090972219</v>
      </c>
      <c r="AH163" s="28">
        <f>_xlfn.XLOOKUP(A163,Macmahon!B:B,Macmahon!AK:AK,"",0)</f>
        <v>47512</v>
      </c>
      <c r="AI163" s="28">
        <f t="shared" si="14"/>
        <v>46451.520090972219</v>
      </c>
      <c r="AJ163" s="40" t="str">
        <f>E163&amp;C163&amp;B163</f>
        <v>DHN1353RI</v>
      </c>
      <c r="AK163" s="40" t="str">
        <f>IFERROR(_xlfn.XLOOKUP(AJ163,CrossRef!$A:$A,CrossRef!$J:$J,"Not Found"),"-")</f>
        <v>EXBH009-ENG2-COSY-RADT</v>
      </c>
      <c r="AL163" s="40">
        <f>IFERROR(_xlfn.XLOOKUP(AJ163,CrossRef!$A:$A,CrossRef!$K:$K,"Not Found"),"-")</f>
        <v>0</v>
      </c>
      <c r="AM163" s="40" t="str">
        <f>IFERROR(_xlfn.XLOOKUP(AJ163,CrossRef!$A:$A,CrossRef!$L:$L,"Not Found"),"-")</f>
        <v>14300H RADIATOR CHANGE RH</v>
      </c>
    </row>
    <row r="164" spans="1:39" x14ac:dyDescent="0.3">
      <c r="A164" s="4" t="str">
        <f>D164&amp;C164&amp;B164</f>
        <v>TD6741135300</v>
      </c>
      <c r="B164" s="4" t="str">
        <f>LEFT(N164,FIND(" ",N164)-1)</f>
        <v>00</v>
      </c>
      <c r="C164" s="4" t="str">
        <f>LEFT(M164,4)</f>
        <v>1353</v>
      </c>
      <c r="D164" s="4" t="str">
        <f>LEFT(L164,FIND(" ",L164)-1)</f>
        <v>TD6741</v>
      </c>
      <c r="E164" s="4" t="str">
        <f>MID(X164,2,3)</f>
        <v>ZSP</v>
      </c>
      <c r="G164" s="14" t="s">
        <v>10234</v>
      </c>
      <c r="H164" s="14" t="s">
        <v>10235</v>
      </c>
      <c r="I164" s="14" t="s">
        <v>10251</v>
      </c>
      <c r="J164" s="14" t="s">
        <v>10252</v>
      </c>
      <c r="K164" s="14" t="s">
        <v>193</v>
      </c>
      <c r="L164" s="14" t="s">
        <v>10284</v>
      </c>
      <c r="M164" s="14" t="s">
        <v>207</v>
      </c>
      <c r="N164" s="14" t="s">
        <v>17</v>
      </c>
      <c r="O164" s="15">
        <v>20000</v>
      </c>
      <c r="P164" s="15">
        <v>8501.4873877861501</v>
      </c>
      <c r="Q164" s="16">
        <v>46875</v>
      </c>
      <c r="R164" s="14" t="s">
        <v>10742</v>
      </c>
      <c r="S164" s="14" t="s">
        <v>10739</v>
      </c>
      <c r="T164" s="14" t="s">
        <v>10742</v>
      </c>
      <c r="U164" s="14" t="s">
        <v>10248</v>
      </c>
      <c r="V164" s="14"/>
      <c r="W164" s="14" t="s">
        <v>10302</v>
      </c>
      <c r="X164" s="14" t="s">
        <v>10288</v>
      </c>
      <c r="Y164" s="15">
        <v>21132.131447059</v>
      </c>
      <c r="Z164" s="14" t="s">
        <v>10740</v>
      </c>
      <c r="AA164" s="15">
        <v>17189.616700889801</v>
      </c>
      <c r="AB164" s="14" t="s">
        <v>10245</v>
      </c>
      <c r="AC164" s="14" t="s">
        <v>10246</v>
      </c>
      <c r="AD164" s="14" t="s">
        <v>10272</v>
      </c>
      <c r="AE164" s="15">
        <v>11498.512612213901</v>
      </c>
      <c r="AF164" s="31">
        <f>_xlfn.XLOOKUP(A164,Macmahon!B:B,Macmahon!AE:AE,"",0)</f>
        <v>0</v>
      </c>
      <c r="AG164" s="28">
        <f>_xlfn.XLOOKUP(A164,Macmahon!B:B,Macmahon!AJ:AJ,"",0)</f>
        <v>46851.927176770834</v>
      </c>
      <c r="AH164" s="28">
        <f>_xlfn.XLOOKUP(A164,Macmahon!B:B,Macmahon!AK:AK,"",0)</f>
        <v>46843</v>
      </c>
      <c r="AI164" s="28">
        <f t="shared" si="14"/>
        <v>46843</v>
      </c>
      <c r="AJ164" s="40" t="str">
        <f>E164&amp;C164&amp;B164</f>
        <v>ZSP135300</v>
      </c>
      <c r="AK164" s="40" t="str">
        <f>IFERROR(_xlfn.XLOOKUP(AJ164,CrossRef!$A:$A,CrossRef!$J:$J,"Not Found"),"-")</f>
        <v>TKHL217-ENGI-COSY</v>
      </c>
      <c r="AL164" s="40">
        <f>IFERROR(_xlfn.XLOOKUP(AJ164,CrossRef!$A:$A,CrossRef!$K:$K,"Not Found"),"-")</f>
        <v>0</v>
      </c>
      <c r="AM164" s="40" t="str">
        <f>IFERROR(_xlfn.XLOOKUP(AJ164,CrossRef!$A:$A,CrossRef!$L:$L,"Not Found"),"-")</f>
        <v>20000H RADIATOR CHANGE</v>
      </c>
    </row>
    <row r="165" spans="1:39" x14ac:dyDescent="0.3">
      <c r="A165" s="4" t="str">
        <f>D165&amp;C165&amp;B165</f>
        <v>TD6736135300</v>
      </c>
      <c r="B165" s="4" t="str">
        <f>LEFT(N165,FIND(" ",N165)-1)</f>
        <v>00</v>
      </c>
      <c r="C165" s="4" t="str">
        <f>LEFT(M165,4)</f>
        <v>1353</v>
      </c>
      <c r="D165" s="4" t="str">
        <f>LEFT(L165,FIND(" ",L165)-1)</f>
        <v>TD6736</v>
      </c>
      <c r="E165" s="4" t="str">
        <f>MID(X165,2,3)</f>
        <v>ZSP</v>
      </c>
      <c r="G165" s="17" t="s">
        <v>10234</v>
      </c>
      <c r="H165" s="17" t="s">
        <v>10235</v>
      </c>
      <c r="I165" s="17" t="s">
        <v>10251</v>
      </c>
      <c r="J165" s="17" t="s">
        <v>10252</v>
      </c>
      <c r="K165" s="17" t="s">
        <v>193</v>
      </c>
      <c r="L165" s="17" t="s">
        <v>10292</v>
      </c>
      <c r="M165" s="17" t="s">
        <v>207</v>
      </c>
      <c r="N165" s="17" t="s">
        <v>17</v>
      </c>
      <c r="O165" s="18">
        <v>20000</v>
      </c>
      <c r="P165" s="18">
        <v>8376.3436506198595</v>
      </c>
      <c r="Q165" s="16">
        <v>46934</v>
      </c>
      <c r="R165" s="17" t="s">
        <v>10742</v>
      </c>
      <c r="S165" s="17" t="s">
        <v>10739</v>
      </c>
      <c r="T165" s="17" t="s">
        <v>10742</v>
      </c>
      <c r="U165" s="17" t="s">
        <v>10248</v>
      </c>
      <c r="V165" s="17"/>
      <c r="W165" s="17" t="s">
        <v>10421</v>
      </c>
      <c r="X165" s="17" t="s">
        <v>10294</v>
      </c>
      <c r="Y165" s="18">
        <v>21132.131447059</v>
      </c>
      <c r="Z165" s="17" t="s">
        <v>10740</v>
      </c>
      <c r="AA165" s="18">
        <v>17878.600273785101</v>
      </c>
      <c r="AB165" s="17" t="s">
        <v>10245</v>
      </c>
      <c r="AC165" s="17" t="s">
        <v>10246</v>
      </c>
      <c r="AD165" s="17" t="s">
        <v>10272</v>
      </c>
      <c r="AE165" s="18">
        <v>11623.6563493801</v>
      </c>
      <c r="AF165" s="31">
        <f>_xlfn.XLOOKUP(A165,Macmahon!B:B,Macmahon!AE:AE,"",0)</f>
        <v>0</v>
      </c>
      <c r="AG165" s="28">
        <f>_xlfn.XLOOKUP(A165,Macmahon!B:B,Macmahon!AJ:AJ,"",0)</f>
        <v>46859.697834143517</v>
      </c>
      <c r="AH165" s="28">
        <f>_xlfn.XLOOKUP(A165,Macmahon!B:B,Macmahon!AK:AK,"",0)</f>
        <v>46850</v>
      </c>
      <c r="AI165" s="28">
        <f t="shared" si="14"/>
        <v>46850</v>
      </c>
      <c r="AJ165" s="40" t="str">
        <f>E165&amp;C165&amp;B165</f>
        <v>ZSP135300</v>
      </c>
      <c r="AK165" s="40" t="str">
        <f>IFERROR(_xlfn.XLOOKUP(AJ165,CrossRef!$A:$A,CrossRef!$J:$J,"Not Found"),"-")</f>
        <v>TKHL217-ENGI-COSY</v>
      </c>
      <c r="AL165" s="40">
        <f>IFERROR(_xlfn.XLOOKUP(AJ165,CrossRef!$A:$A,CrossRef!$K:$K,"Not Found"),"-")</f>
        <v>0</v>
      </c>
      <c r="AM165" s="40" t="str">
        <f>IFERROR(_xlfn.XLOOKUP(AJ165,CrossRef!$A:$A,CrossRef!$L:$L,"Not Found"),"-")</f>
        <v>20000H RADIATOR CHANGE</v>
      </c>
    </row>
    <row r="166" spans="1:39" x14ac:dyDescent="0.3">
      <c r="A166" s="4" t="str">
        <f>D166&amp;C166&amp;B166</f>
        <v>TD6738135300</v>
      </c>
      <c r="B166" s="4" t="str">
        <f>LEFT(N166,FIND(" ",N166)-1)</f>
        <v>00</v>
      </c>
      <c r="C166" s="4" t="str">
        <f>LEFT(M166,4)</f>
        <v>1353</v>
      </c>
      <c r="D166" s="4" t="str">
        <f>LEFT(L166,FIND(" ",L166)-1)</f>
        <v>TD6738</v>
      </c>
      <c r="E166" s="4" t="str">
        <f>MID(X166,2,3)</f>
        <v>ZSP</v>
      </c>
      <c r="G166" s="14" t="s">
        <v>10234</v>
      </c>
      <c r="H166" s="14" t="s">
        <v>10235</v>
      </c>
      <c r="I166" s="14" t="s">
        <v>10251</v>
      </c>
      <c r="J166" s="14" t="s">
        <v>10252</v>
      </c>
      <c r="K166" s="14" t="s">
        <v>193</v>
      </c>
      <c r="L166" s="14" t="s">
        <v>10295</v>
      </c>
      <c r="M166" s="14" t="s">
        <v>207</v>
      </c>
      <c r="N166" s="14" t="s">
        <v>17</v>
      </c>
      <c r="O166" s="15">
        <v>20000</v>
      </c>
      <c r="P166" s="15">
        <v>8461.1903309757799</v>
      </c>
      <c r="Q166" s="16">
        <v>46877</v>
      </c>
      <c r="R166" s="14" t="s">
        <v>10742</v>
      </c>
      <c r="S166" s="14" t="s">
        <v>10739</v>
      </c>
      <c r="T166" s="14" t="s">
        <v>10742</v>
      </c>
      <c r="U166" s="14" t="s">
        <v>10248</v>
      </c>
      <c r="V166" s="14"/>
      <c r="W166" s="14" t="s">
        <v>10790</v>
      </c>
      <c r="X166" s="14" t="s">
        <v>10297</v>
      </c>
      <c r="Y166" s="15">
        <v>21132.131447059</v>
      </c>
      <c r="Z166" s="14" t="s">
        <v>10740</v>
      </c>
      <c r="AA166" s="15">
        <v>17176.917180013701</v>
      </c>
      <c r="AB166" s="14" t="s">
        <v>10245</v>
      </c>
      <c r="AC166" s="14" t="s">
        <v>10246</v>
      </c>
      <c r="AD166" s="14" t="s">
        <v>10272</v>
      </c>
      <c r="AE166" s="15">
        <v>11538.8096690242</v>
      </c>
      <c r="AF166" s="31">
        <f>_xlfn.XLOOKUP(A166,Macmahon!B:B,Macmahon!AE:AE,"",0)</f>
        <v>0</v>
      </c>
      <c r="AG166" s="28">
        <f>_xlfn.XLOOKUP(A166,Macmahon!B:B,Macmahon!AJ:AJ,"",0)</f>
        <v>46874.769314467594</v>
      </c>
      <c r="AH166" s="28">
        <f>_xlfn.XLOOKUP(A166,Macmahon!B:B,Macmahon!AK:AK,"",0)</f>
        <v>46847</v>
      </c>
      <c r="AI166" s="28">
        <f t="shared" si="14"/>
        <v>46847</v>
      </c>
      <c r="AJ166" s="40" t="str">
        <f>E166&amp;C166&amp;B166</f>
        <v>ZSP135300</v>
      </c>
      <c r="AK166" s="40" t="str">
        <f>IFERROR(_xlfn.XLOOKUP(AJ166,CrossRef!$A:$A,CrossRef!$J:$J,"Not Found"),"-")</f>
        <v>TKHL217-ENGI-COSY</v>
      </c>
      <c r="AL166" s="40">
        <f>IFERROR(_xlfn.XLOOKUP(AJ166,CrossRef!$A:$A,CrossRef!$K:$K,"Not Found"),"-")</f>
        <v>0</v>
      </c>
      <c r="AM166" s="40" t="str">
        <f>IFERROR(_xlfn.XLOOKUP(AJ166,CrossRef!$A:$A,CrossRef!$L:$L,"Not Found"),"-")</f>
        <v>20000H RADIATOR CHANGE</v>
      </c>
    </row>
    <row r="167" spans="1:39" x14ac:dyDescent="0.3">
      <c r="A167" s="4" t="str">
        <f>D167&amp;C167&amp;B167</f>
        <v>TD6739135300</v>
      </c>
      <c r="B167" s="4" t="str">
        <f>LEFT(N167,FIND(" ",N167)-1)</f>
        <v>00</v>
      </c>
      <c r="C167" s="4" t="str">
        <f>LEFT(M167,4)</f>
        <v>1353</v>
      </c>
      <c r="D167" s="4" t="str">
        <f>LEFT(L167,FIND(" ",L167)-1)</f>
        <v>TD6739</v>
      </c>
      <c r="E167" s="4" t="str">
        <f>MID(X167,2,3)</f>
        <v>ZSP</v>
      </c>
      <c r="G167" s="17" t="s">
        <v>10234</v>
      </c>
      <c r="H167" s="17" t="s">
        <v>10235</v>
      </c>
      <c r="I167" s="17" t="s">
        <v>10251</v>
      </c>
      <c r="J167" s="17" t="s">
        <v>10252</v>
      </c>
      <c r="K167" s="17" t="s">
        <v>193</v>
      </c>
      <c r="L167" s="17" t="s">
        <v>10289</v>
      </c>
      <c r="M167" s="17" t="s">
        <v>207</v>
      </c>
      <c r="N167" s="17" t="s">
        <v>17</v>
      </c>
      <c r="O167" s="18">
        <v>20000</v>
      </c>
      <c r="P167" s="18">
        <v>8393.1999134535708</v>
      </c>
      <c r="Q167" s="16">
        <v>46888</v>
      </c>
      <c r="R167" s="17" t="s">
        <v>10742</v>
      </c>
      <c r="S167" s="17" t="s">
        <v>10739</v>
      </c>
      <c r="T167" s="17" t="s">
        <v>10742</v>
      </c>
      <c r="U167" s="17" t="s">
        <v>10248</v>
      </c>
      <c r="V167" s="17"/>
      <c r="W167" s="17" t="s">
        <v>10302</v>
      </c>
      <c r="X167" s="17" t="s">
        <v>10291</v>
      </c>
      <c r="Y167" s="18">
        <v>21132.131447059</v>
      </c>
      <c r="Z167" s="17" t="s">
        <v>10740</v>
      </c>
      <c r="AA167" s="18">
        <v>17260.713210130099</v>
      </c>
      <c r="AB167" s="17" t="s">
        <v>10245</v>
      </c>
      <c r="AC167" s="17" t="s">
        <v>10246</v>
      </c>
      <c r="AD167" s="17" t="s">
        <v>10272</v>
      </c>
      <c r="AE167" s="18">
        <v>11606.8000865464</v>
      </c>
      <c r="AF167" s="31">
        <f>_xlfn.XLOOKUP(A167,Macmahon!B:B,Macmahon!AE:AE,"",0)</f>
        <v>0</v>
      </c>
      <c r="AG167" s="28">
        <f>_xlfn.XLOOKUP(A167,Macmahon!B:B,Macmahon!AJ:AJ,"",0)</f>
        <v>46867.22928915509</v>
      </c>
      <c r="AH167" s="28">
        <f>_xlfn.XLOOKUP(A167,Macmahon!B:B,Macmahon!AK:AK,"",0)</f>
        <v>46851</v>
      </c>
      <c r="AI167" s="28">
        <f t="shared" si="14"/>
        <v>46851</v>
      </c>
      <c r="AJ167" s="40" t="str">
        <f>E167&amp;C167&amp;B167</f>
        <v>ZSP135300</v>
      </c>
      <c r="AK167" s="40" t="str">
        <f>IFERROR(_xlfn.XLOOKUP(AJ167,CrossRef!$A:$A,CrossRef!$J:$J,"Not Found"),"-")</f>
        <v>TKHL217-ENGI-COSY</v>
      </c>
      <c r="AL167" s="40">
        <f>IFERROR(_xlfn.XLOOKUP(AJ167,CrossRef!$A:$A,CrossRef!$K:$K,"Not Found"),"-")</f>
        <v>0</v>
      </c>
      <c r="AM167" s="40" t="str">
        <f>IFERROR(_xlfn.XLOOKUP(AJ167,CrossRef!$A:$A,CrossRef!$L:$L,"Not Found"),"-")</f>
        <v>20000H RADIATOR CHANGE</v>
      </c>
    </row>
    <row r="168" spans="1:39" x14ac:dyDescent="0.3">
      <c r="A168" s="4" t="str">
        <f>D168&amp;C168&amp;B168</f>
        <v>TD6734135300</v>
      </c>
      <c r="B168" s="4" t="str">
        <f>LEFT(N168,FIND(" ",N168)-1)</f>
        <v>00</v>
      </c>
      <c r="C168" s="4" t="str">
        <f>LEFT(M168,4)</f>
        <v>1353</v>
      </c>
      <c r="D168" s="4" t="str">
        <f>LEFT(L168,FIND(" ",L168)-1)</f>
        <v>TD6734</v>
      </c>
      <c r="E168" s="4" t="str">
        <f>MID(X168,2,3)</f>
        <v>ZSP</v>
      </c>
      <c r="G168" s="14" t="s">
        <v>10234</v>
      </c>
      <c r="H168" s="14" t="s">
        <v>10235</v>
      </c>
      <c r="I168" s="14" t="s">
        <v>10251</v>
      </c>
      <c r="J168" s="14" t="s">
        <v>10252</v>
      </c>
      <c r="K168" s="14" t="s">
        <v>193</v>
      </c>
      <c r="L168" s="14" t="s">
        <v>10298</v>
      </c>
      <c r="M168" s="14" t="s">
        <v>207</v>
      </c>
      <c r="N168" s="14" t="s">
        <v>17</v>
      </c>
      <c r="O168" s="15">
        <v>20000</v>
      </c>
      <c r="P168" s="15">
        <v>8682.2669907977706</v>
      </c>
      <c r="Q168" s="16">
        <v>46843</v>
      </c>
      <c r="R168" s="14" t="s">
        <v>10742</v>
      </c>
      <c r="S168" s="14" t="s">
        <v>10739</v>
      </c>
      <c r="T168" s="14" t="s">
        <v>10742</v>
      </c>
      <c r="U168" s="14" t="s">
        <v>10248</v>
      </c>
      <c r="V168" s="14"/>
      <c r="W168" s="14" t="s">
        <v>10354</v>
      </c>
      <c r="X168" s="14" t="s">
        <v>10300</v>
      </c>
      <c r="Y168" s="15">
        <v>21132.131447059</v>
      </c>
      <c r="Z168" s="14" t="s">
        <v>10740</v>
      </c>
      <c r="AA168" s="15">
        <v>16928.835728952701</v>
      </c>
      <c r="AB168" s="14" t="s">
        <v>10245</v>
      </c>
      <c r="AC168" s="14" t="s">
        <v>10246</v>
      </c>
      <c r="AD168" s="14" t="s">
        <v>10272</v>
      </c>
      <c r="AE168" s="15">
        <v>11317.7330092022</v>
      </c>
      <c r="AF168" s="31">
        <f>_xlfn.XLOOKUP(A168,Macmahon!B:B,Macmahon!AE:AE,"",0)</f>
        <v>0</v>
      </c>
      <c r="AG168" s="28">
        <f>_xlfn.XLOOKUP(A168,Macmahon!B:B,Macmahon!AJ:AJ,"",0)</f>
        <v>46866.411829131946</v>
      </c>
      <c r="AH168" s="28">
        <f>_xlfn.XLOOKUP(A168,Macmahon!B:B,Macmahon!AK:AK,"",0)</f>
        <v>46835</v>
      </c>
      <c r="AI168" s="28">
        <f t="shared" si="14"/>
        <v>46835</v>
      </c>
      <c r="AJ168" s="40" t="str">
        <f>E168&amp;C168&amp;B168</f>
        <v>ZSP135300</v>
      </c>
      <c r="AK168" s="40" t="str">
        <f>IFERROR(_xlfn.XLOOKUP(AJ168,CrossRef!$A:$A,CrossRef!$J:$J,"Not Found"),"-")</f>
        <v>TKHL217-ENGI-COSY</v>
      </c>
      <c r="AL168" s="40">
        <f>IFERROR(_xlfn.XLOOKUP(AJ168,CrossRef!$A:$A,CrossRef!$K:$K,"Not Found"),"-")</f>
        <v>0</v>
      </c>
      <c r="AM168" s="40" t="str">
        <f>IFERROR(_xlfn.XLOOKUP(AJ168,CrossRef!$A:$A,CrossRef!$L:$L,"Not Found"),"-")</f>
        <v>20000H RADIATOR CHANGE</v>
      </c>
    </row>
    <row r="169" spans="1:39" x14ac:dyDescent="0.3">
      <c r="A169" s="4" t="str">
        <f>D169&amp;C169&amp;B169</f>
        <v>TD6732135300</v>
      </c>
      <c r="B169" s="4" t="str">
        <f>LEFT(N169,FIND(" ",N169)-1)</f>
        <v>00</v>
      </c>
      <c r="C169" s="4" t="str">
        <f>LEFT(M169,4)</f>
        <v>1353</v>
      </c>
      <c r="D169" s="4" t="str">
        <f>LEFT(L169,FIND(" ",L169)-1)</f>
        <v>TD6732</v>
      </c>
      <c r="E169" s="4" t="str">
        <f>MID(X169,2,3)</f>
        <v>ZSP</v>
      </c>
      <c r="G169" s="17" t="s">
        <v>10234</v>
      </c>
      <c r="H169" s="17" t="s">
        <v>10235</v>
      </c>
      <c r="I169" s="17" t="s">
        <v>10251</v>
      </c>
      <c r="J169" s="17" t="s">
        <v>10252</v>
      </c>
      <c r="K169" s="17" t="s">
        <v>193</v>
      </c>
      <c r="L169" s="17" t="s">
        <v>10301</v>
      </c>
      <c r="M169" s="17" t="s">
        <v>207</v>
      </c>
      <c r="N169" s="17" t="s">
        <v>17</v>
      </c>
      <c r="O169" s="18">
        <v>20000</v>
      </c>
      <c r="P169" s="18">
        <v>9684.1711660203091</v>
      </c>
      <c r="Q169" s="16">
        <v>46853</v>
      </c>
      <c r="R169" s="17" t="s">
        <v>10742</v>
      </c>
      <c r="S169" s="17" t="s">
        <v>10739</v>
      </c>
      <c r="T169" s="17" t="s">
        <v>10742</v>
      </c>
      <c r="U169" s="17" t="s">
        <v>10248</v>
      </c>
      <c r="V169" s="17"/>
      <c r="W169" s="17" t="s">
        <v>10791</v>
      </c>
      <c r="X169" s="17" t="s">
        <v>10303</v>
      </c>
      <c r="Y169" s="18">
        <v>21132.131447059</v>
      </c>
      <c r="Z169" s="17" t="s">
        <v>10740</v>
      </c>
      <c r="AA169" s="18">
        <v>18068.727583846699</v>
      </c>
      <c r="AB169" s="17" t="s">
        <v>10245</v>
      </c>
      <c r="AC169" s="17" t="s">
        <v>10246</v>
      </c>
      <c r="AD169" s="17" t="s">
        <v>10272</v>
      </c>
      <c r="AE169" s="18">
        <v>10315.8288339797</v>
      </c>
      <c r="AF169" s="31">
        <f>_xlfn.XLOOKUP(A169,Macmahon!B:B,Macmahon!AE:AE,"",0)</f>
        <v>0</v>
      </c>
      <c r="AG169" s="28">
        <f>_xlfn.XLOOKUP(A169,Macmahon!B:B,Macmahon!AJ:AJ,"",0)</f>
        <v>46799.830270254628</v>
      </c>
      <c r="AH169" s="28">
        <f>_xlfn.XLOOKUP(A169,Macmahon!B:B,Macmahon!AK:AK,"",0)</f>
        <v>46778</v>
      </c>
      <c r="AI169" s="28">
        <f t="shared" si="14"/>
        <v>46778</v>
      </c>
      <c r="AJ169" s="40" t="str">
        <f>E169&amp;C169&amp;B169</f>
        <v>ZSP135300</v>
      </c>
      <c r="AK169" s="40" t="str">
        <f>IFERROR(_xlfn.XLOOKUP(AJ169,CrossRef!$A:$A,CrossRef!$J:$J,"Not Found"),"-")</f>
        <v>TKHL217-ENGI-COSY</v>
      </c>
      <c r="AL169" s="40">
        <f>IFERROR(_xlfn.XLOOKUP(AJ169,CrossRef!$A:$A,CrossRef!$K:$K,"Not Found"),"-")</f>
        <v>0</v>
      </c>
      <c r="AM169" s="40" t="str">
        <f>IFERROR(_xlfn.XLOOKUP(AJ169,CrossRef!$A:$A,CrossRef!$L:$L,"Not Found"),"-")</f>
        <v>20000H RADIATOR CHANGE</v>
      </c>
    </row>
    <row r="170" spans="1:39" x14ac:dyDescent="0.3">
      <c r="A170" s="4" t="str">
        <f>D170&amp;C170&amp;B170</f>
        <v>TD6676135300</v>
      </c>
      <c r="B170" s="4" t="str">
        <f>LEFT(N170,FIND(" ",N170)-1)</f>
        <v>00</v>
      </c>
      <c r="C170" s="4" t="str">
        <f>LEFT(M170,4)</f>
        <v>1353</v>
      </c>
      <c r="D170" s="4" t="str">
        <f>LEFT(L170,FIND(" ",L170)-1)</f>
        <v>TD6676</v>
      </c>
      <c r="E170" s="4" t="str">
        <f>MID(X170,2,3)</f>
        <v>ZSP</v>
      </c>
      <c r="G170" s="14" t="s">
        <v>10234</v>
      </c>
      <c r="H170" s="14" t="s">
        <v>10235</v>
      </c>
      <c r="I170" s="14" t="s">
        <v>10251</v>
      </c>
      <c r="J170" s="14" t="s">
        <v>10252</v>
      </c>
      <c r="K170" s="14" t="s">
        <v>193</v>
      </c>
      <c r="L170" s="14" t="s">
        <v>10449</v>
      </c>
      <c r="M170" s="14" t="s">
        <v>207</v>
      </c>
      <c r="N170" s="14" t="s">
        <v>17</v>
      </c>
      <c r="O170" s="15">
        <v>20000</v>
      </c>
      <c r="P170" s="15">
        <v>14731.668447125599</v>
      </c>
      <c r="Q170" s="16">
        <v>47740</v>
      </c>
      <c r="R170" s="14" t="s">
        <v>10742</v>
      </c>
      <c r="S170" s="14" t="s">
        <v>10739</v>
      </c>
      <c r="T170" s="14" t="s">
        <v>10742</v>
      </c>
      <c r="U170" s="14" t="s">
        <v>10248</v>
      </c>
      <c r="V170" s="14"/>
      <c r="W170" s="14" t="s">
        <v>10767</v>
      </c>
      <c r="X170" s="14" t="s">
        <v>10450</v>
      </c>
      <c r="Y170" s="15">
        <v>19048.310000000001</v>
      </c>
      <c r="Z170" s="14" t="s">
        <v>10740</v>
      </c>
      <c r="AA170" s="15">
        <v>33774.010951403201</v>
      </c>
      <c r="AB170" s="14" t="s">
        <v>10245</v>
      </c>
      <c r="AC170" s="14" t="s">
        <v>10246</v>
      </c>
      <c r="AD170" s="14" t="s">
        <v>10272</v>
      </c>
      <c r="AE170" s="15">
        <v>5268.3315528743597</v>
      </c>
      <c r="AF170" s="31">
        <f>_xlfn.XLOOKUP(A170,Macmahon!B:B,Macmahon!AE:AE,"",0)</f>
        <v>45336</v>
      </c>
      <c r="AG170" s="28">
        <f>_xlfn.XLOOKUP(A170,Macmahon!B:B,Macmahon!AJ:AJ,"",0)</f>
        <v>46538.652993368058</v>
      </c>
      <c r="AH170" s="28">
        <f>_xlfn.XLOOKUP(A170,Macmahon!B:B,Macmahon!AK:AK,"",0)</f>
        <v>47562</v>
      </c>
      <c r="AI170" s="28">
        <f t="shared" si="14"/>
        <v>46538.652993368058</v>
      </c>
      <c r="AJ170" s="40" t="str">
        <f>E170&amp;C170&amp;B170</f>
        <v>ZSP135300</v>
      </c>
      <c r="AK170" s="40" t="str">
        <f>IFERROR(_xlfn.XLOOKUP(AJ170,CrossRef!$A:$A,CrossRef!$J:$J,"Not Found"),"-")</f>
        <v>TKHL217-ENGI-COSY</v>
      </c>
      <c r="AL170" s="40">
        <f>IFERROR(_xlfn.XLOOKUP(AJ170,CrossRef!$A:$A,CrossRef!$K:$K,"Not Found"),"-")</f>
        <v>0</v>
      </c>
      <c r="AM170" s="40" t="str">
        <f>IFERROR(_xlfn.XLOOKUP(AJ170,CrossRef!$A:$A,CrossRef!$L:$L,"Not Found"),"-")</f>
        <v>20000H RADIATOR CHANGE</v>
      </c>
    </row>
    <row r="171" spans="1:39" x14ac:dyDescent="0.3">
      <c r="A171" s="4" t="str">
        <f>D171&amp;C171&amp;B171</f>
        <v>TD6675135300</v>
      </c>
      <c r="B171" s="4" t="str">
        <f>LEFT(N171,FIND(" ",N171)-1)</f>
        <v>00</v>
      </c>
      <c r="C171" s="4" t="str">
        <f>LEFT(M171,4)</f>
        <v>1353</v>
      </c>
      <c r="D171" s="4" t="str">
        <f>LEFT(L171,FIND(" ",L171)-1)</f>
        <v>TD6675</v>
      </c>
      <c r="E171" s="4" t="str">
        <f>MID(X171,2,3)</f>
        <v>ZSP</v>
      </c>
      <c r="G171" s="17" t="s">
        <v>10234</v>
      </c>
      <c r="H171" s="17" t="s">
        <v>10235</v>
      </c>
      <c r="I171" s="17" t="s">
        <v>10251</v>
      </c>
      <c r="J171" s="17" t="s">
        <v>10252</v>
      </c>
      <c r="K171" s="17" t="s">
        <v>193</v>
      </c>
      <c r="L171" s="17" t="s">
        <v>10446</v>
      </c>
      <c r="M171" s="17" t="s">
        <v>207</v>
      </c>
      <c r="N171" s="17" t="s">
        <v>17</v>
      </c>
      <c r="O171" s="18">
        <v>20000</v>
      </c>
      <c r="P171" s="18">
        <v>15567.963792873999</v>
      </c>
      <c r="Q171" s="16">
        <v>46487</v>
      </c>
      <c r="R171" s="17" t="s">
        <v>10742</v>
      </c>
      <c r="S171" s="17" t="s">
        <v>10739</v>
      </c>
      <c r="T171" s="17" t="s">
        <v>10742</v>
      </c>
      <c r="U171" s="17" t="s">
        <v>10248</v>
      </c>
      <c r="V171" s="17"/>
      <c r="W171" s="17" t="s">
        <v>10771</v>
      </c>
      <c r="X171" s="17" t="s">
        <v>10448</v>
      </c>
      <c r="Y171" s="18">
        <v>19048.310000000001</v>
      </c>
      <c r="Z171" s="17" t="s">
        <v>10740</v>
      </c>
      <c r="AA171" s="18">
        <v>18544.934633812401</v>
      </c>
      <c r="AB171" s="17" t="s">
        <v>10245</v>
      </c>
      <c r="AC171" s="17" t="s">
        <v>10246</v>
      </c>
      <c r="AD171" s="17" t="s">
        <v>10272</v>
      </c>
      <c r="AE171" s="18">
        <v>4432.0362071260097</v>
      </c>
      <c r="AF171" s="31">
        <f>_xlfn.XLOOKUP(A171,Macmahon!B:B,Macmahon!AE:AE,"",0)</f>
        <v>0</v>
      </c>
      <c r="AG171" s="28">
        <f>_xlfn.XLOOKUP(A171,Macmahon!B:B,Macmahon!AJ:AJ,"",0)</f>
        <v>46498.494925381943</v>
      </c>
      <c r="AH171" s="28">
        <f>_xlfn.XLOOKUP(A171,Macmahon!B:B,Macmahon!AK:AK,"",0)</f>
        <v>46463</v>
      </c>
      <c r="AI171" s="28">
        <f t="shared" si="14"/>
        <v>46463</v>
      </c>
      <c r="AJ171" s="40" t="str">
        <f>E171&amp;C171&amp;B171</f>
        <v>ZSP135300</v>
      </c>
      <c r="AK171" s="40" t="str">
        <f>IFERROR(_xlfn.XLOOKUP(AJ171,CrossRef!$A:$A,CrossRef!$J:$J,"Not Found"),"-")</f>
        <v>TKHL217-ENGI-COSY</v>
      </c>
      <c r="AL171" s="40">
        <f>IFERROR(_xlfn.XLOOKUP(AJ171,CrossRef!$A:$A,CrossRef!$K:$K,"Not Found"),"-")</f>
        <v>0</v>
      </c>
      <c r="AM171" s="40" t="str">
        <f>IFERROR(_xlfn.XLOOKUP(AJ171,CrossRef!$A:$A,CrossRef!$L:$L,"Not Found"),"-")</f>
        <v>20000H RADIATOR CHANGE</v>
      </c>
    </row>
    <row r="172" spans="1:39" x14ac:dyDescent="0.3">
      <c r="A172" s="4" t="str">
        <f>D172&amp;C172&amp;B172</f>
        <v>TD6673135300</v>
      </c>
      <c r="B172" s="4" t="str">
        <f>LEFT(N172,FIND(" ",N172)-1)</f>
        <v>00</v>
      </c>
      <c r="C172" s="4" t="str">
        <f>LEFT(M172,4)</f>
        <v>1353</v>
      </c>
      <c r="D172" s="4" t="str">
        <f>LEFT(L172,FIND(" ",L172)-1)</f>
        <v>TD6673</v>
      </c>
      <c r="E172" s="4" t="str">
        <f>MID(X172,2,3)</f>
        <v>MSY</v>
      </c>
      <c r="G172" s="14" t="s">
        <v>10234</v>
      </c>
      <c r="H172" s="14" t="s">
        <v>10235</v>
      </c>
      <c r="I172" s="14" t="s">
        <v>10251</v>
      </c>
      <c r="J172" s="14" t="s">
        <v>10252</v>
      </c>
      <c r="K172" s="14" t="s">
        <v>193</v>
      </c>
      <c r="L172" s="14" t="s">
        <v>10379</v>
      </c>
      <c r="M172" s="14" t="s">
        <v>207</v>
      </c>
      <c r="N172" s="14" t="s">
        <v>17</v>
      </c>
      <c r="O172" s="15">
        <v>20000</v>
      </c>
      <c r="P172" s="15">
        <v>16604.677003003999</v>
      </c>
      <c r="Q172" s="16">
        <v>46456</v>
      </c>
      <c r="R172" s="14" t="s">
        <v>10742</v>
      </c>
      <c r="S172" s="14" t="s">
        <v>10739</v>
      </c>
      <c r="T172" s="14" t="s">
        <v>10742</v>
      </c>
      <c r="U172" s="14" t="s">
        <v>10248</v>
      </c>
      <c r="V172" s="14"/>
      <c r="W172" s="14" t="s">
        <v>10755</v>
      </c>
      <c r="X172" s="14" t="s">
        <v>10381</v>
      </c>
      <c r="Y172" s="15">
        <v>19048.310000000001</v>
      </c>
      <c r="Z172" s="14" t="s">
        <v>10740</v>
      </c>
      <c r="AA172" s="15">
        <v>19199.717659137499</v>
      </c>
      <c r="AB172" s="14" t="s">
        <v>10245</v>
      </c>
      <c r="AC172" s="14" t="s">
        <v>10246</v>
      </c>
      <c r="AD172" s="14" t="s">
        <v>10272</v>
      </c>
      <c r="AE172" s="15">
        <v>3395.3229969959798</v>
      </c>
      <c r="AF172" s="31">
        <f>_xlfn.XLOOKUP(A172,Macmahon!B:B,Macmahon!AE:AE,"",0)</f>
        <v>0</v>
      </c>
      <c r="AG172" s="28">
        <f>_xlfn.XLOOKUP(A172,Macmahon!B:B,Macmahon!AJ:AJ,"",0)</f>
        <v>46428.579059837961</v>
      </c>
      <c r="AH172" s="28">
        <f>_xlfn.XLOOKUP(A172,Macmahon!B:B,Macmahon!AK:AK,"",0)</f>
        <v>46423</v>
      </c>
      <c r="AI172" s="28">
        <f t="shared" si="14"/>
        <v>46423</v>
      </c>
      <c r="AJ172" s="40" t="str">
        <f>E172&amp;C172&amp;B172</f>
        <v>MSY135300</v>
      </c>
      <c r="AK172" s="40" t="str">
        <f>IFERROR(_xlfn.XLOOKUP(AJ172,CrossRef!$A:$A,CrossRef!$J:$J,"Not Found"),"-")</f>
        <v>TKWC034-ENGI-COSY</v>
      </c>
      <c r="AL172" s="40">
        <f>IFERROR(_xlfn.XLOOKUP(AJ172,CrossRef!$A:$A,CrossRef!$K:$K,"Not Found"),"-")</f>
        <v>0</v>
      </c>
      <c r="AM172" s="40" t="str">
        <f>IFERROR(_xlfn.XLOOKUP(AJ172,CrossRef!$A:$A,CrossRef!$L:$L,"Not Found"),"-")</f>
        <v>18000H RADIATOR CHANGE</v>
      </c>
    </row>
    <row r="173" spans="1:39" x14ac:dyDescent="0.3">
      <c r="A173" s="4" t="str">
        <f>D173&amp;C173&amp;B173</f>
        <v>TD6670135300</v>
      </c>
      <c r="B173" s="4" t="str">
        <f>LEFT(N173,FIND(" ",N173)-1)</f>
        <v>00</v>
      </c>
      <c r="C173" s="4" t="str">
        <f>LEFT(M173,4)</f>
        <v>1353</v>
      </c>
      <c r="D173" s="4" t="str">
        <f>LEFT(L173,FIND(" ",L173)-1)</f>
        <v>TD6670</v>
      </c>
      <c r="E173" s="4" t="str">
        <f>MID(X173,2,3)</f>
        <v>MSY</v>
      </c>
      <c r="G173" s="17" t="s">
        <v>10234</v>
      </c>
      <c r="H173" s="17" t="s">
        <v>10235</v>
      </c>
      <c r="I173" s="17" t="s">
        <v>10251</v>
      </c>
      <c r="J173" s="17" t="s">
        <v>10252</v>
      </c>
      <c r="K173" s="17" t="s">
        <v>193</v>
      </c>
      <c r="L173" s="17" t="s">
        <v>10375</v>
      </c>
      <c r="M173" s="17" t="s">
        <v>207</v>
      </c>
      <c r="N173" s="17" t="s">
        <v>17</v>
      </c>
      <c r="O173" s="18">
        <v>20000</v>
      </c>
      <c r="P173" s="18">
        <v>16000.3847374325</v>
      </c>
      <c r="Q173" s="16">
        <v>46486</v>
      </c>
      <c r="R173" s="17" t="s">
        <v>10742</v>
      </c>
      <c r="S173" s="17" t="s">
        <v>10739</v>
      </c>
      <c r="T173" s="17" t="s">
        <v>10742</v>
      </c>
      <c r="U173" s="17" t="s">
        <v>10248</v>
      </c>
      <c r="V173" s="17"/>
      <c r="W173" s="17" t="s">
        <v>10754</v>
      </c>
      <c r="X173" s="17" t="s">
        <v>10376</v>
      </c>
      <c r="Y173" s="18">
        <v>19048.310000000001</v>
      </c>
      <c r="Z173" s="17" t="s">
        <v>10740</v>
      </c>
      <c r="AA173" s="18">
        <v>18965.035249828899</v>
      </c>
      <c r="AB173" s="17" t="s">
        <v>10245</v>
      </c>
      <c r="AC173" s="17" t="s">
        <v>10246</v>
      </c>
      <c r="AD173" s="17" t="s">
        <v>10272</v>
      </c>
      <c r="AE173" s="18">
        <v>3999.6152625674999</v>
      </c>
      <c r="AF173" s="31">
        <f>_xlfn.XLOOKUP(A173,Macmahon!B:B,Macmahon!AE:AE,"",0)</f>
        <v>0</v>
      </c>
      <c r="AG173" s="28">
        <f>_xlfn.XLOOKUP(A173,Macmahon!B:B,Macmahon!AJ:AJ,"",0)</f>
        <v>46465.343646412039</v>
      </c>
      <c r="AH173" s="28">
        <f>_xlfn.XLOOKUP(A173,Macmahon!B:B,Macmahon!AK:AK,"",0)</f>
        <v>46451</v>
      </c>
      <c r="AI173" s="28">
        <f t="shared" si="14"/>
        <v>46451</v>
      </c>
      <c r="AJ173" s="40" t="str">
        <f>E173&amp;C173&amp;B173</f>
        <v>MSY135300</v>
      </c>
      <c r="AK173" s="40" t="str">
        <f>IFERROR(_xlfn.XLOOKUP(AJ173,CrossRef!$A:$A,CrossRef!$J:$J,"Not Found"),"-")</f>
        <v>TKWC034-ENGI-COSY</v>
      </c>
      <c r="AL173" s="40">
        <f>IFERROR(_xlfn.XLOOKUP(AJ173,CrossRef!$A:$A,CrossRef!$K:$K,"Not Found"),"-")</f>
        <v>0</v>
      </c>
      <c r="AM173" s="40" t="str">
        <f>IFERROR(_xlfn.XLOOKUP(AJ173,CrossRef!$A:$A,CrossRef!$L:$L,"Not Found"),"-")</f>
        <v>18000H RADIATOR CHANGE</v>
      </c>
    </row>
    <row r="174" spans="1:39" x14ac:dyDescent="0.3">
      <c r="A174" s="4" t="str">
        <f>D174&amp;C174&amp;B174</f>
        <v>TD6672135300</v>
      </c>
      <c r="B174" s="4" t="str">
        <f>LEFT(N174,FIND(" ",N174)-1)</f>
        <v>00</v>
      </c>
      <c r="C174" s="4" t="str">
        <f>LEFT(M174,4)</f>
        <v>1353</v>
      </c>
      <c r="D174" s="4" t="str">
        <f>LEFT(L174,FIND(" ",L174)-1)</f>
        <v>TD6672</v>
      </c>
      <c r="E174" s="4" t="str">
        <f>MID(X174,2,3)</f>
        <v>MSY</v>
      </c>
      <c r="G174" s="14" t="s">
        <v>10234</v>
      </c>
      <c r="H174" s="14" t="s">
        <v>10235</v>
      </c>
      <c r="I174" s="14" t="s">
        <v>10251</v>
      </c>
      <c r="J174" s="14" t="s">
        <v>10252</v>
      </c>
      <c r="K174" s="14" t="s">
        <v>193</v>
      </c>
      <c r="L174" s="14" t="s">
        <v>10377</v>
      </c>
      <c r="M174" s="14" t="s">
        <v>207</v>
      </c>
      <c r="N174" s="14" t="s">
        <v>17</v>
      </c>
      <c r="O174" s="15">
        <v>18000</v>
      </c>
      <c r="P174" s="15">
        <v>16158.6085567344</v>
      </c>
      <c r="Q174" s="20">
        <v>46394.828796296293</v>
      </c>
      <c r="R174" s="14" t="s">
        <v>10742</v>
      </c>
      <c r="S174" s="14" t="s">
        <v>10739</v>
      </c>
      <c r="T174" s="14" t="s">
        <v>10742</v>
      </c>
      <c r="U174" s="14" t="s">
        <v>10248</v>
      </c>
      <c r="V174" s="14"/>
      <c r="W174" s="14"/>
      <c r="X174" s="14" t="s">
        <v>10378</v>
      </c>
      <c r="Y174" s="15">
        <v>19048.310000000001</v>
      </c>
      <c r="Z174" s="14" t="s">
        <v>10740</v>
      </c>
      <c r="AA174" s="15">
        <v>18000</v>
      </c>
      <c r="AB174" s="14" t="s">
        <v>10245</v>
      </c>
      <c r="AC174" s="14" t="s">
        <v>10246</v>
      </c>
      <c r="AD174" s="14" t="s">
        <v>10272</v>
      </c>
      <c r="AE174" s="15">
        <v>1841.39144326561</v>
      </c>
      <c r="AF174" s="31" t="str">
        <f>_xlfn.XLOOKUP(A174,Macmahon!B:B,Macmahon!AE:AE,"",0)</f>
        <v/>
      </c>
      <c r="AG174" s="28" t="str">
        <f>_xlfn.XLOOKUP(A174,Macmahon!B:B,Macmahon!AJ:AJ,"",0)</f>
        <v/>
      </c>
      <c r="AH174" s="28" t="str">
        <f>_xlfn.XLOOKUP(A174,Macmahon!B:B,Macmahon!AK:AK,"",0)</f>
        <v/>
      </c>
      <c r="AI174" s="28">
        <f t="shared" si="14"/>
        <v>0</v>
      </c>
      <c r="AJ174" s="40" t="str">
        <f>E174&amp;C174&amp;B174</f>
        <v>MSY135300</v>
      </c>
      <c r="AK174" s="40" t="str">
        <f>IFERROR(_xlfn.XLOOKUP(AJ174,CrossRef!$A:$A,CrossRef!$J:$J,"Not Found"),"-")</f>
        <v>TKWC034-ENGI-COSY</v>
      </c>
      <c r="AL174" s="40">
        <f>IFERROR(_xlfn.XLOOKUP(AJ174,CrossRef!$A:$A,CrossRef!$K:$K,"Not Found"),"-")</f>
        <v>0</v>
      </c>
      <c r="AM174" s="40" t="str">
        <f>IFERROR(_xlfn.XLOOKUP(AJ174,CrossRef!$A:$A,CrossRef!$L:$L,"Not Found"),"-")</f>
        <v>18000H RADIATOR CHANGE</v>
      </c>
    </row>
    <row r="175" spans="1:39" x14ac:dyDescent="0.3">
      <c r="A175" s="4" t="str">
        <f>D175&amp;C175&amp;B175</f>
        <v>QLO04135300</v>
      </c>
      <c r="B175" s="4" t="str">
        <f>LEFT(N175,FIND(" ",N175)-1)</f>
        <v>00</v>
      </c>
      <c r="C175" s="4" t="str">
        <f>LEFT(M175,4)</f>
        <v>1353</v>
      </c>
      <c r="D175" s="4" t="str">
        <f>LEFT(L175,FIND(" ",L175)-1)</f>
        <v>QLO04</v>
      </c>
      <c r="E175" s="4" t="str">
        <f>MID(X175,2,3)</f>
        <v>442</v>
      </c>
      <c r="G175" s="17" t="s">
        <v>10234</v>
      </c>
      <c r="H175" s="17" t="s">
        <v>10235</v>
      </c>
      <c r="I175" s="17" t="s">
        <v>10236</v>
      </c>
      <c r="J175" s="17" t="s">
        <v>10566</v>
      </c>
      <c r="K175" s="17" t="s">
        <v>138</v>
      </c>
      <c r="L175" s="17" t="s">
        <v>10567</v>
      </c>
      <c r="M175" s="17" t="s">
        <v>207</v>
      </c>
      <c r="N175" s="17" t="s">
        <v>17</v>
      </c>
      <c r="O175" s="18">
        <v>19800</v>
      </c>
      <c r="P175" s="18">
        <v>15162.842426637901</v>
      </c>
      <c r="Q175" s="16">
        <v>48486</v>
      </c>
      <c r="R175" s="17" t="s">
        <v>10744</v>
      </c>
      <c r="S175" s="17" t="s">
        <v>10739</v>
      </c>
      <c r="T175" s="17" t="s">
        <v>10744</v>
      </c>
      <c r="U175" s="17" t="s">
        <v>10248</v>
      </c>
      <c r="V175" s="17"/>
      <c r="W175" s="17" t="s">
        <v>10745</v>
      </c>
      <c r="X175" s="17" t="s">
        <v>10570</v>
      </c>
      <c r="Y175" s="18">
        <v>20805</v>
      </c>
      <c r="Z175" s="17" t="s">
        <v>10740</v>
      </c>
      <c r="AA175" s="18">
        <v>98628.535249828899</v>
      </c>
      <c r="AB175" s="17" t="s">
        <v>10245</v>
      </c>
      <c r="AC175" s="17" t="s">
        <v>10246</v>
      </c>
      <c r="AD175" s="17" t="s">
        <v>10272</v>
      </c>
      <c r="AE175" s="18">
        <v>4637.1575733620803</v>
      </c>
      <c r="AF175" s="31">
        <f>_xlfn.XLOOKUP(A175,Macmahon!B:B,Macmahon!AE:AE,"",0)</f>
        <v>44410</v>
      </c>
      <c r="AG175" s="28">
        <f>_xlfn.XLOOKUP(A175,Macmahon!B:B,Macmahon!AJ:AJ,"",0)</f>
        <v>47055.532212881946</v>
      </c>
      <c r="AH175" s="28">
        <f>_xlfn.XLOOKUP(A175,Macmahon!B:B,Macmahon!AK:AK,"",0)</f>
        <v>48510</v>
      </c>
      <c r="AI175" s="28">
        <f t="shared" si="14"/>
        <v>47055.532212881946</v>
      </c>
      <c r="AJ175" s="40" t="str">
        <f>E175&amp;C175&amp;B175</f>
        <v>442135300</v>
      </c>
      <c r="AK175" s="40" t="str">
        <f>IFERROR(_xlfn.XLOOKUP(AJ175,CrossRef!$A:$A,CrossRef!$J:$J,"Not Found"),"-")</f>
        <v>LOFE043-ENGI-COSY</v>
      </c>
      <c r="AL175" s="40">
        <f>IFERROR(_xlfn.XLOOKUP(AJ175,CrossRef!$A:$A,CrossRef!$K:$K,"Not Found"),"-")</f>
        <v>0</v>
      </c>
      <c r="AM175" s="40" t="str">
        <f>IFERROR(_xlfn.XLOOKUP(AJ175,CrossRef!$A:$A,CrossRef!$L:$L,"Not Found"),"-")</f>
        <v>19800H RADIATOR CHANGE</v>
      </c>
    </row>
    <row r="176" spans="1:39" x14ac:dyDescent="0.3">
      <c r="A176" s="4" t="str">
        <f>D176&amp;C176&amp;B176</f>
        <v>TD2415135300</v>
      </c>
      <c r="B176" s="4" t="str">
        <f>LEFT(N176,FIND(" ",N176)-1)</f>
        <v>00</v>
      </c>
      <c r="C176" s="4" t="str">
        <f>LEFT(M176,4)</f>
        <v>1353</v>
      </c>
      <c r="D176" s="4" t="str">
        <f>LEFT(L176,FIND(" ",L176)-1)</f>
        <v>TD2415</v>
      </c>
      <c r="E176" s="4" t="str">
        <f>MID(X176,2,3)</f>
        <v>JRP</v>
      </c>
      <c r="G176" s="14" t="s">
        <v>10234</v>
      </c>
      <c r="H176" s="14" t="s">
        <v>10235</v>
      </c>
      <c r="I176" s="14" t="s">
        <v>10236</v>
      </c>
      <c r="J176" s="14" t="s">
        <v>10237</v>
      </c>
      <c r="K176" s="14" t="s">
        <v>172</v>
      </c>
      <c r="L176" s="14" t="s">
        <v>10700</v>
      </c>
      <c r="M176" s="14" t="s">
        <v>207</v>
      </c>
      <c r="N176" s="14" t="s">
        <v>17</v>
      </c>
      <c r="O176" s="15">
        <v>20000</v>
      </c>
      <c r="P176" s="15">
        <v>20347.351495241801</v>
      </c>
      <c r="Q176" s="16">
        <v>46102</v>
      </c>
      <c r="R176" s="14" t="s">
        <v>10778</v>
      </c>
      <c r="S176" s="14" t="s">
        <v>10739</v>
      </c>
      <c r="T176" s="14" t="s">
        <v>10778</v>
      </c>
      <c r="U176" s="14" t="s">
        <v>10248</v>
      </c>
      <c r="V176" s="14"/>
      <c r="W176" s="14" t="s">
        <v>10792</v>
      </c>
      <c r="X176" s="14" t="s">
        <v>10702</v>
      </c>
      <c r="Y176" s="15">
        <v>50456.04</v>
      </c>
      <c r="Z176" s="14" t="s">
        <v>10779</v>
      </c>
      <c r="AA176" s="15">
        <v>39803.912724677197</v>
      </c>
      <c r="AB176" s="14" t="s">
        <v>10245</v>
      </c>
      <c r="AC176" s="14" t="s">
        <v>10246</v>
      </c>
      <c r="AD176" s="14"/>
      <c r="AE176" s="15">
        <v>-347.35149524176802</v>
      </c>
      <c r="AF176" s="31">
        <f>_xlfn.XLOOKUP(A176,Macmahon!B:B,Macmahon!AE:AE,"",0)</f>
        <v>45236</v>
      </c>
      <c r="AG176" s="28">
        <f>_xlfn.XLOOKUP(A176,Macmahon!B:B,Macmahon!AJ:AJ,"",0)</f>
        <v>46215.483383680556</v>
      </c>
      <c r="AH176" s="28">
        <f>_xlfn.XLOOKUP(A176,Macmahon!B:B,Macmahon!AK:AK,"",0)</f>
        <v>47471</v>
      </c>
      <c r="AI176" s="28">
        <f t="shared" si="14"/>
        <v>46215.483383680556</v>
      </c>
      <c r="AJ176" s="40" t="str">
        <f>E176&amp;C176&amp;B176</f>
        <v>JRP135300</v>
      </c>
      <c r="AK176" s="40" t="str">
        <f>IFERROR(_xlfn.XLOOKUP(AJ176,CrossRef!$A:$A,CrossRef!$J:$J,"Not Found"),"-")</f>
        <v>TKHL189-ENGI-COSY</v>
      </c>
      <c r="AL176" s="40">
        <f>IFERROR(_xlfn.XLOOKUP(AJ176,CrossRef!$A:$A,CrossRef!$K:$K,"Not Found"),"-")</f>
        <v>0</v>
      </c>
      <c r="AM176" s="40" t="str">
        <f>IFERROR(_xlfn.XLOOKUP(AJ176,CrossRef!$A:$A,CrossRef!$L:$L,"Not Found"),"-")</f>
        <v>20000H RADIATOR CHANGE</v>
      </c>
    </row>
    <row r="177" spans="1:39" x14ac:dyDescent="0.3">
      <c r="A177" s="4" t="str">
        <f>D177&amp;C177&amp;B177</f>
        <v>TD2419135300</v>
      </c>
      <c r="B177" s="4" t="str">
        <f>LEFT(N177,FIND(" ",N177)-1)</f>
        <v>00</v>
      </c>
      <c r="C177" s="4" t="str">
        <f>LEFT(M177,4)</f>
        <v>1353</v>
      </c>
      <c r="D177" s="4" t="str">
        <f>LEFT(L177,FIND(" ",L177)-1)</f>
        <v>TD2419</v>
      </c>
      <c r="E177" s="4" t="str">
        <f>MID(X177,2,3)</f>
        <v>JRP</v>
      </c>
      <c r="G177" s="17" t="s">
        <v>10234</v>
      </c>
      <c r="H177" s="17" t="s">
        <v>10235</v>
      </c>
      <c r="I177" s="17" t="s">
        <v>10236</v>
      </c>
      <c r="J177" s="17" t="s">
        <v>10237</v>
      </c>
      <c r="K177" s="17" t="s">
        <v>172</v>
      </c>
      <c r="L177" s="17" t="s">
        <v>10653</v>
      </c>
      <c r="M177" s="17" t="s">
        <v>207</v>
      </c>
      <c r="N177" s="17" t="s">
        <v>17</v>
      </c>
      <c r="O177" s="18">
        <v>20000</v>
      </c>
      <c r="P177" s="18">
        <v>14385.173791237999</v>
      </c>
      <c r="Q177" s="16">
        <v>47703</v>
      </c>
      <c r="R177" s="17" t="s">
        <v>10778</v>
      </c>
      <c r="S177" s="17" t="s">
        <v>10739</v>
      </c>
      <c r="T177" s="17" t="s">
        <v>10778</v>
      </c>
      <c r="U177" s="17" t="s">
        <v>10248</v>
      </c>
      <c r="V177" s="17"/>
      <c r="W177" s="17" t="s">
        <v>10781</v>
      </c>
      <c r="X177" s="17" t="s">
        <v>10655</v>
      </c>
      <c r="Y177" s="18">
        <v>50456.04</v>
      </c>
      <c r="Z177" s="17" t="s">
        <v>10779</v>
      </c>
      <c r="AA177" s="18">
        <v>51355.5790554415</v>
      </c>
      <c r="AB177" s="17" t="s">
        <v>10245</v>
      </c>
      <c r="AC177" s="17" t="s">
        <v>10246</v>
      </c>
      <c r="AD177" s="17"/>
      <c r="AE177" s="18">
        <v>5614.8262087619796</v>
      </c>
      <c r="AF177" s="31">
        <f>_xlfn.XLOOKUP(A177,Macmahon!B:B,Macmahon!AE:AE,"",0)</f>
        <v>43771</v>
      </c>
      <c r="AG177" s="28">
        <f>_xlfn.XLOOKUP(A177,Macmahon!B:B,Macmahon!AJ:AJ,"",0)</f>
        <v>47301.949152546294</v>
      </c>
      <c r="AH177" s="28">
        <f>_xlfn.XLOOKUP(A177,Macmahon!B:B,Macmahon!AK:AK,"",0)</f>
        <v>47703</v>
      </c>
      <c r="AI177" s="28">
        <f t="shared" si="14"/>
        <v>47301.949152546294</v>
      </c>
      <c r="AJ177" s="40" t="str">
        <f>E177&amp;C177&amp;B177</f>
        <v>JRP135300</v>
      </c>
      <c r="AK177" s="40" t="str">
        <f>IFERROR(_xlfn.XLOOKUP(AJ177,CrossRef!$A:$A,CrossRef!$J:$J,"Not Found"),"-")</f>
        <v>TKHL189-ENGI-COSY</v>
      </c>
      <c r="AL177" s="40">
        <f>IFERROR(_xlfn.XLOOKUP(AJ177,CrossRef!$A:$A,CrossRef!$K:$K,"Not Found"),"-")</f>
        <v>0</v>
      </c>
      <c r="AM177" s="40" t="str">
        <f>IFERROR(_xlfn.XLOOKUP(AJ177,CrossRef!$A:$A,CrossRef!$L:$L,"Not Found"),"-")</f>
        <v>20000H RADIATOR CHANGE</v>
      </c>
    </row>
    <row r="178" spans="1:39" x14ac:dyDescent="0.3">
      <c r="A178" s="4" t="str">
        <f>D178&amp;C178&amp;B178</f>
        <v>TD2417135300</v>
      </c>
      <c r="B178" s="4" t="str">
        <f>LEFT(N178,FIND(" ",N178)-1)</f>
        <v>00</v>
      </c>
      <c r="C178" s="4" t="str">
        <f>LEFT(M178,4)</f>
        <v>1353</v>
      </c>
      <c r="D178" s="4" t="str">
        <f>LEFT(L178,FIND(" ",L178)-1)</f>
        <v>TD2417</v>
      </c>
      <c r="E178" s="4" t="str">
        <f>MID(X178,2,3)</f>
        <v>JRP</v>
      </c>
      <c r="G178" s="14" t="s">
        <v>10234</v>
      </c>
      <c r="H178" s="14" t="s">
        <v>10235</v>
      </c>
      <c r="I178" s="14" t="s">
        <v>10236</v>
      </c>
      <c r="J178" s="14" t="s">
        <v>10237</v>
      </c>
      <c r="K178" s="14" t="s">
        <v>172</v>
      </c>
      <c r="L178" s="14" t="s">
        <v>10651</v>
      </c>
      <c r="M178" s="14" t="s">
        <v>207</v>
      </c>
      <c r="N178" s="14" t="s">
        <v>17</v>
      </c>
      <c r="O178" s="15">
        <v>20000</v>
      </c>
      <c r="P178" s="15">
        <v>2702.68019874117</v>
      </c>
      <c r="Q178" s="16">
        <v>46992</v>
      </c>
      <c r="R178" s="14" t="s">
        <v>10778</v>
      </c>
      <c r="S178" s="14" t="s">
        <v>10739</v>
      </c>
      <c r="T178" s="14" t="s">
        <v>10778</v>
      </c>
      <c r="U178" s="14" t="s">
        <v>10248</v>
      </c>
      <c r="V178" s="14"/>
      <c r="W178" s="14" t="s">
        <v>10780</v>
      </c>
      <c r="X178" s="14" t="s">
        <v>10652</v>
      </c>
      <c r="Y178" s="15">
        <v>50456.04</v>
      </c>
      <c r="Z178" s="14" t="s">
        <v>10779</v>
      </c>
      <c r="AA178" s="15">
        <v>49341.7433264887</v>
      </c>
      <c r="AB178" s="14" t="s">
        <v>10245</v>
      </c>
      <c r="AC178" s="14" t="s">
        <v>10246</v>
      </c>
      <c r="AD178" s="14"/>
      <c r="AE178" s="15">
        <v>17297.3198012588</v>
      </c>
      <c r="AF178" s="31">
        <f>_xlfn.XLOOKUP(A178,Macmahon!B:B,Macmahon!AE:AE,"",0)</f>
        <v>45494</v>
      </c>
      <c r="AG178" s="28">
        <f>_xlfn.XLOOKUP(A178,Macmahon!B:B,Macmahon!AJ:AJ,"",0)</f>
        <v>51256.179775266202</v>
      </c>
      <c r="AH178" s="28">
        <f>_xlfn.XLOOKUP(A178,Macmahon!B:B,Macmahon!AK:AK,"",0)</f>
        <v>46992</v>
      </c>
      <c r="AI178" s="28">
        <f t="shared" si="14"/>
        <v>46992</v>
      </c>
      <c r="AJ178" s="40" t="str">
        <f>E178&amp;C178&amp;B178</f>
        <v>JRP135300</v>
      </c>
      <c r="AK178" s="40" t="str">
        <f>IFERROR(_xlfn.XLOOKUP(AJ178,CrossRef!$A:$A,CrossRef!$J:$J,"Not Found"),"-")</f>
        <v>TKHL189-ENGI-COSY</v>
      </c>
      <c r="AL178" s="40">
        <f>IFERROR(_xlfn.XLOOKUP(AJ178,CrossRef!$A:$A,CrossRef!$K:$K,"Not Found"),"-")</f>
        <v>0</v>
      </c>
      <c r="AM178" s="40" t="str">
        <f>IFERROR(_xlfn.XLOOKUP(AJ178,CrossRef!$A:$A,CrossRef!$L:$L,"Not Found"),"-")</f>
        <v>20000H RADIATOR CHANGE</v>
      </c>
    </row>
    <row r="179" spans="1:39" x14ac:dyDescent="0.3">
      <c r="A179" s="4" t="str">
        <f>D179&amp;C179&amp;B179</f>
        <v>TD2416135300</v>
      </c>
      <c r="B179" s="4" t="str">
        <f>LEFT(N179,FIND(" ",N179)-1)</f>
        <v>00</v>
      </c>
      <c r="C179" s="4" t="str">
        <f>LEFT(M179,4)</f>
        <v>1353</v>
      </c>
      <c r="D179" s="4" t="str">
        <f>LEFT(L179,FIND(" ",L179)-1)</f>
        <v>TD2416</v>
      </c>
      <c r="E179" s="4" t="str">
        <f>MID(X179,2,3)</f>
        <v>JRP</v>
      </c>
      <c r="G179" s="17" t="s">
        <v>10234</v>
      </c>
      <c r="H179" s="17" t="s">
        <v>10235</v>
      </c>
      <c r="I179" s="17" t="s">
        <v>10236</v>
      </c>
      <c r="J179" s="17" t="s">
        <v>10237</v>
      </c>
      <c r="K179" s="17" t="s">
        <v>172</v>
      </c>
      <c r="L179" s="17" t="s">
        <v>10647</v>
      </c>
      <c r="M179" s="17" t="s">
        <v>207</v>
      </c>
      <c r="N179" s="17" t="s">
        <v>17</v>
      </c>
      <c r="O179" s="18">
        <v>20000</v>
      </c>
      <c r="P179" s="18">
        <v>19967.062785852198</v>
      </c>
      <c r="Q179" s="16">
        <v>46041</v>
      </c>
      <c r="R179" s="17" t="s">
        <v>10778</v>
      </c>
      <c r="S179" s="17" t="s">
        <v>10739</v>
      </c>
      <c r="T179" s="17" t="s">
        <v>10778</v>
      </c>
      <c r="U179" s="17" t="s">
        <v>10248</v>
      </c>
      <c r="V179" s="17"/>
      <c r="W179" s="17" t="s">
        <v>10432</v>
      </c>
      <c r="X179" s="17" t="s">
        <v>10649</v>
      </c>
      <c r="Y179" s="18">
        <v>50456.04</v>
      </c>
      <c r="Z179" s="17" t="s">
        <v>10779</v>
      </c>
      <c r="AA179" s="18">
        <v>40994</v>
      </c>
      <c r="AB179" s="17" t="s">
        <v>10245</v>
      </c>
      <c r="AC179" s="17" t="s">
        <v>10246</v>
      </c>
      <c r="AD179" s="17"/>
      <c r="AE179" s="18">
        <v>32.937214147808803</v>
      </c>
      <c r="AF179" s="31">
        <f>_xlfn.XLOOKUP(A179,Macmahon!B:B,Macmahon!AE:AE,"",0)</f>
        <v>43275</v>
      </c>
      <c r="AG179" s="28">
        <f>_xlfn.XLOOKUP(A179,Macmahon!B:B,Macmahon!AJ:AJ,"",0)</f>
        <v>46277.529761921294</v>
      </c>
      <c r="AH179" s="28">
        <f>_xlfn.XLOOKUP(A179,Macmahon!B:B,Macmahon!AK:AK,"",0)</f>
        <v>47497</v>
      </c>
      <c r="AI179" s="28">
        <f t="shared" si="14"/>
        <v>46277.529761921294</v>
      </c>
      <c r="AJ179" s="40" t="str">
        <f>E179&amp;C179&amp;B179</f>
        <v>JRP135300</v>
      </c>
      <c r="AK179" s="40" t="str">
        <f>IFERROR(_xlfn.XLOOKUP(AJ179,CrossRef!$A:$A,CrossRef!$J:$J,"Not Found"),"-")</f>
        <v>TKHL189-ENGI-COSY</v>
      </c>
      <c r="AL179" s="40">
        <f>IFERROR(_xlfn.XLOOKUP(AJ179,CrossRef!$A:$A,CrossRef!$K:$K,"Not Found"),"-")</f>
        <v>0</v>
      </c>
      <c r="AM179" s="40" t="str">
        <f>IFERROR(_xlfn.XLOOKUP(AJ179,CrossRef!$A:$A,CrossRef!$L:$L,"Not Found"),"-")</f>
        <v>20000H RADIATOR CHANGE</v>
      </c>
    </row>
    <row r="180" spans="1:39" x14ac:dyDescent="0.3">
      <c r="A180" s="4" t="str">
        <f>D180&amp;C180&amp;B180</f>
        <v>TD6636135300</v>
      </c>
      <c r="B180" s="4" t="str">
        <f>LEFT(N180,FIND(" ",N180)-1)</f>
        <v>00</v>
      </c>
      <c r="C180" s="4" t="str">
        <f>LEFT(M180,4)</f>
        <v>1353</v>
      </c>
      <c r="D180" s="4" t="str">
        <f>LEFT(L180,FIND(" ",L180)-1)</f>
        <v>TD6636</v>
      </c>
      <c r="E180" s="4" t="str">
        <f>MID(X180,2,3)</f>
        <v>SPD</v>
      </c>
      <c r="G180" s="14" t="s">
        <v>10234</v>
      </c>
      <c r="H180" s="14" t="s">
        <v>10235</v>
      </c>
      <c r="I180" s="14" t="s">
        <v>10328</v>
      </c>
      <c r="J180" s="14" t="s">
        <v>10329</v>
      </c>
      <c r="K180" s="14" t="s">
        <v>190</v>
      </c>
      <c r="L180" s="14" t="s">
        <v>10536</v>
      </c>
      <c r="M180" s="14" t="s">
        <v>207</v>
      </c>
      <c r="N180" s="14" t="s">
        <v>17</v>
      </c>
      <c r="O180" s="15">
        <v>22000</v>
      </c>
      <c r="P180" s="15">
        <v>19125.425490404799</v>
      </c>
      <c r="Q180" s="16">
        <v>46499</v>
      </c>
      <c r="R180" s="14" t="s">
        <v>10746</v>
      </c>
      <c r="S180" s="14" t="s">
        <v>10739</v>
      </c>
      <c r="T180" s="14" t="s">
        <v>10746</v>
      </c>
      <c r="U180" s="14" t="s">
        <v>10269</v>
      </c>
      <c r="V180" s="14"/>
      <c r="W180" s="14" t="s">
        <v>10753</v>
      </c>
      <c r="X180" s="14" t="s">
        <v>10538</v>
      </c>
      <c r="Y180" s="15">
        <v>26556.59</v>
      </c>
      <c r="Z180" s="14" t="s">
        <v>10740</v>
      </c>
      <c r="AA180" s="15">
        <v>22458.561259411301</v>
      </c>
      <c r="AB180" s="14" t="s">
        <v>10335</v>
      </c>
      <c r="AC180" s="14" t="s">
        <v>10246</v>
      </c>
      <c r="AD180" s="14"/>
      <c r="AE180" s="15">
        <v>2874.5745095951502</v>
      </c>
      <c r="AF180" s="31">
        <f>_xlfn.XLOOKUP(A180,Macmahon!B:B,Macmahon!AE:AE,"",0)</f>
        <v>0</v>
      </c>
      <c r="AG180" s="28">
        <f>_xlfn.XLOOKUP(A180,Macmahon!B:B,Macmahon!AJ:AJ,"",0)</f>
        <v>46456.069597071757</v>
      </c>
      <c r="AH180" s="28">
        <f>_xlfn.XLOOKUP(A180,Macmahon!B:B,Macmahon!AK:AK,"",0)</f>
        <v>46480</v>
      </c>
      <c r="AI180" s="28">
        <f t="shared" si="14"/>
        <v>46456.069597071757</v>
      </c>
      <c r="AJ180" s="40" t="str">
        <f>E180&amp;C180&amp;B180</f>
        <v>SPD135300</v>
      </c>
      <c r="AK180" s="40" t="str">
        <f>IFERROR(_xlfn.XLOOKUP(AJ180,CrossRef!$A:$A,CrossRef!$J:$J,"Not Found"),"-")</f>
        <v>TKHL234-ENGI-COSY</v>
      </c>
      <c r="AL180" s="40">
        <f>IFERROR(_xlfn.XLOOKUP(AJ180,CrossRef!$A:$A,CrossRef!$K:$K,"Not Found"),"-")</f>
        <v>0</v>
      </c>
      <c r="AM180" s="40" t="str">
        <f>IFERROR(_xlfn.XLOOKUP(AJ180,CrossRef!$A:$A,CrossRef!$L:$L,"Not Found"),"-")</f>
        <v>20000H RADIATOR CHANGE</v>
      </c>
    </row>
    <row r="181" spans="1:39" x14ac:dyDescent="0.3">
      <c r="A181" s="4" t="str">
        <f>D181&amp;C181&amp;B181</f>
        <v>TD6647135300</v>
      </c>
      <c r="B181" s="4" t="str">
        <f>LEFT(N181,FIND(" ",N181)-1)</f>
        <v>00</v>
      </c>
      <c r="C181" s="4" t="str">
        <f>LEFT(M181,4)</f>
        <v>1353</v>
      </c>
      <c r="D181" s="4" t="str">
        <f>LEFT(L181,FIND(" ",L181)-1)</f>
        <v>TD6647</v>
      </c>
      <c r="E181" s="4" t="str">
        <f>MID(X181,2,3)</f>
        <v>SPD</v>
      </c>
      <c r="G181" s="17" t="s">
        <v>10234</v>
      </c>
      <c r="H181" s="17" t="s">
        <v>10235</v>
      </c>
      <c r="I181" s="17" t="s">
        <v>10328</v>
      </c>
      <c r="J181" s="17" t="s">
        <v>10329</v>
      </c>
      <c r="K181" s="17" t="s">
        <v>190</v>
      </c>
      <c r="L181" s="17" t="s">
        <v>10512</v>
      </c>
      <c r="M181" s="17" t="s">
        <v>207</v>
      </c>
      <c r="N181" s="17" t="s">
        <v>17</v>
      </c>
      <c r="O181" s="18">
        <v>22000</v>
      </c>
      <c r="P181" s="18">
        <v>21459.5806352828</v>
      </c>
      <c r="Q181" s="16">
        <v>46234</v>
      </c>
      <c r="R181" s="17" t="s">
        <v>10746</v>
      </c>
      <c r="S181" s="17" t="s">
        <v>10739</v>
      </c>
      <c r="T181" s="17" t="s">
        <v>10746</v>
      </c>
      <c r="U181" s="17" t="s">
        <v>10337</v>
      </c>
      <c r="V181" s="17" t="s">
        <v>10799</v>
      </c>
      <c r="W181" s="17" t="s">
        <v>10750</v>
      </c>
      <c r="X181" s="17" t="s">
        <v>10515</v>
      </c>
      <c r="Y181" s="18">
        <v>26556.59</v>
      </c>
      <c r="Z181" s="17" t="s">
        <v>10740</v>
      </c>
      <c r="AA181" s="18">
        <v>21355.654287643501</v>
      </c>
      <c r="AB181" s="17" t="s">
        <v>10335</v>
      </c>
      <c r="AC181" s="17" t="s">
        <v>10246</v>
      </c>
      <c r="AD181" s="17"/>
      <c r="AE181" s="18">
        <v>540.41936471718498</v>
      </c>
      <c r="AF181" s="31">
        <f>_xlfn.XLOOKUP(A181,Macmahon!B:B,Macmahon!AE:AE,"",0)</f>
        <v>0</v>
      </c>
      <c r="AG181" s="28">
        <f>_xlfn.XLOOKUP(A181,Macmahon!B:B,Macmahon!AJ:AJ,"",0)</f>
        <v>46281.406469756941</v>
      </c>
      <c r="AH181" s="28">
        <f>_xlfn.XLOOKUP(A181,Macmahon!B:B,Macmahon!AK:AK,"",0)</f>
        <v>46306</v>
      </c>
      <c r="AI181" s="28">
        <f t="shared" si="14"/>
        <v>46281.406469756941</v>
      </c>
      <c r="AJ181" s="40" t="str">
        <f>E181&amp;C181&amp;B181</f>
        <v>SPD135300</v>
      </c>
      <c r="AK181" s="40" t="str">
        <f>IFERROR(_xlfn.XLOOKUP(AJ181,CrossRef!$A:$A,CrossRef!$J:$J,"Not Found"),"-")</f>
        <v>TKHL234-ENGI-COSY</v>
      </c>
      <c r="AL181" s="40">
        <f>IFERROR(_xlfn.XLOOKUP(AJ181,CrossRef!$A:$A,CrossRef!$K:$K,"Not Found"),"-")</f>
        <v>0</v>
      </c>
      <c r="AM181" s="40" t="str">
        <f>IFERROR(_xlfn.XLOOKUP(AJ181,CrossRef!$A:$A,CrossRef!$L:$L,"Not Found"),"-")</f>
        <v>20000H RADIATOR CHANGE</v>
      </c>
    </row>
    <row r="182" spans="1:39" x14ac:dyDescent="0.3">
      <c r="A182" s="4" t="str">
        <f>D182&amp;C182&amp;B182</f>
        <v>TD6646135300</v>
      </c>
      <c r="B182" s="4" t="str">
        <f>LEFT(N182,FIND(" ",N182)-1)</f>
        <v>00</v>
      </c>
      <c r="C182" s="4" t="str">
        <f>LEFT(M182,4)</f>
        <v>1353</v>
      </c>
      <c r="D182" s="4" t="str">
        <f>LEFT(L182,FIND(" ",L182)-1)</f>
        <v>TD6646</v>
      </c>
      <c r="E182" s="4" t="str">
        <f>MID(X182,2,3)</f>
        <v>SPD</v>
      </c>
      <c r="G182" s="14" t="s">
        <v>10234</v>
      </c>
      <c r="H182" s="14" t="s">
        <v>10235</v>
      </c>
      <c r="I182" s="14" t="s">
        <v>10328</v>
      </c>
      <c r="J182" s="14" t="s">
        <v>10329</v>
      </c>
      <c r="K182" s="14" t="s">
        <v>190</v>
      </c>
      <c r="L182" s="14" t="s">
        <v>10516</v>
      </c>
      <c r="M182" s="14" t="s">
        <v>207</v>
      </c>
      <c r="N182" s="14" t="s">
        <v>17</v>
      </c>
      <c r="O182" s="15">
        <v>22000</v>
      </c>
      <c r="P182" s="15">
        <v>21360.323733617301</v>
      </c>
      <c r="Q182" s="16">
        <v>46227</v>
      </c>
      <c r="R182" s="14" t="s">
        <v>10746</v>
      </c>
      <c r="S182" s="14" t="s">
        <v>10739</v>
      </c>
      <c r="T182" s="14" t="s">
        <v>10746</v>
      </c>
      <c r="U182" s="14" t="s">
        <v>10337</v>
      </c>
      <c r="V182" s="14" t="s">
        <v>10798</v>
      </c>
      <c r="W182" s="14" t="s">
        <v>10750</v>
      </c>
      <c r="X182" s="14" t="s">
        <v>10518</v>
      </c>
      <c r="Y182" s="15">
        <v>26556.59</v>
      </c>
      <c r="Z182" s="14" t="s">
        <v>10740</v>
      </c>
      <c r="AA182" s="15">
        <v>21118.921514944101</v>
      </c>
      <c r="AB182" s="14" t="s">
        <v>10335</v>
      </c>
      <c r="AC182" s="14" t="s">
        <v>10246</v>
      </c>
      <c r="AD182" s="14"/>
      <c r="AE182" s="15">
        <v>639.67626638267404</v>
      </c>
      <c r="AF182" s="31">
        <f>_xlfn.XLOOKUP(A182,Macmahon!B:B,Macmahon!AE:AE,"",0)</f>
        <v>0</v>
      </c>
      <c r="AG182" s="28">
        <f>_xlfn.XLOOKUP(A182,Macmahon!B:B,Macmahon!AJ:AJ,"",0)</f>
        <v>46290.640839965279</v>
      </c>
      <c r="AH182" s="28">
        <f>_xlfn.XLOOKUP(A182,Macmahon!B:B,Macmahon!AK:AK,"",0)</f>
        <v>46306</v>
      </c>
      <c r="AI182" s="28">
        <f t="shared" si="14"/>
        <v>46290.640839965279</v>
      </c>
      <c r="AJ182" s="40" t="str">
        <f>E182&amp;C182&amp;B182</f>
        <v>SPD135300</v>
      </c>
      <c r="AK182" s="40" t="str">
        <f>IFERROR(_xlfn.XLOOKUP(AJ182,CrossRef!$A:$A,CrossRef!$J:$J,"Not Found"),"-")</f>
        <v>TKHL234-ENGI-COSY</v>
      </c>
      <c r="AL182" s="40">
        <f>IFERROR(_xlfn.XLOOKUP(AJ182,CrossRef!$A:$A,CrossRef!$K:$K,"Not Found"),"-")</f>
        <v>0</v>
      </c>
      <c r="AM182" s="40" t="str">
        <f>IFERROR(_xlfn.XLOOKUP(AJ182,CrossRef!$A:$A,CrossRef!$L:$L,"Not Found"),"-")</f>
        <v>20000H RADIATOR CHANGE</v>
      </c>
    </row>
    <row r="183" spans="1:39" x14ac:dyDescent="0.3">
      <c r="A183" s="4" t="str">
        <f>D183&amp;C183&amp;B183</f>
        <v>TD6645135300</v>
      </c>
      <c r="B183" s="4" t="str">
        <f>LEFT(N183,FIND(" ",N183)-1)</f>
        <v>00</v>
      </c>
      <c r="C183" s="4" t="str">
        <f>LEFT(M183,4)</f>
        <v>1353</v>
      </c>
      <c r="D183" s="4" t="str">
        <f>LEFT(L183,FIND(" ",L183)-1)</f>
        <v>TD6645</v>
      </c>
      <c r="E183" s="4" t="str">
        <f>MID(X183,2,3)</f>
        <v>SPD</v>
      </c>
      <c r="G183" s="17" t="s">
        <v>10234</v>
      </c>
      <c r="H183" s="17" t="s">
        <v>10235</v>
      </c>
      <c r="I183" s="17" t="s">
        <v>10328</v>
      </c>
      <c r="J183" s="17" t="s">
        <v>10329</v>
      </c>
      <c r="K183" s="17" t="s">
        <v>190</v>
      </c>
      <c r="L183" s="17" t="s">
        <v>10522</v>
      </c>
      <c r="M183" s="17" t="s">
        <v>207</v>
      </c>
      <c r="N183" s="17" t="s">
        <v>17</v>
      </c>
      <c r="O183" s="18">
        <v>22000</v>
      </c>
      <c r="P183" s="18">
        <v>21447.874041625499</v>
      </c>
      <c r="Q183" s="16">
        <v>46262</v>
      </c>
      <c r="R183" s="17" t="s">
        <v>10746</v>
      </c>
      <c r="S183" s="17" t="s">
        <v>10739</v>
      </c>
      <c r="T183" s="17" t="s">
        <v>10746</v>
      </c>
      <c r="U183" s="17" t="s">
        <v>10337</v>
      </c>
      <c r="V183" s="17" t="s">
        <v>10796</v>
      </c>
      <c r="W183" s="17" t="s">
        <v>10750</v>
      </c>
      <c r="X183" s="17" t="s">
        <v>10524</v>
      </c>
      <c r="Y183" s="18">
        <v>26556.59</v>
      </c>
      <c r="Z183" s="17" t="s">
        <v>10740</v>
      </c>
      <c r="AA183" s="18">
        <v>21666.4307551905</v>
      </c>
      <c r="AB183" s="17" t="s">
        <v>10335</v>
      </c>
      <c r="AC183" s="17" t="s">
        <v>10246</v>
      </c>
      <c r="AD183" s="17"/>
      <c r="AE183" s="18">
        <v>552.12595837451602</v>
      </c>
      <c r="AF183" s="31">
        <f>_xlfn.XLOOKUP(A183,Macmahon!B:B,Macmahon!AE:AE,"",0)</f>
        <v>0</v>
      </c>
      <c r="AG183" s="28">
        <f>_xlfn.XLOOKUP(A183,Macmahon!B:B,Macmahon!AJ:AJ,"",0)</f>
        <v>46277.064559525461</v>
      </c>
      <c r="AH183" s="28">
        <f>_xlfn.XLOOKUP(A183,Macmahon!B:B,Macmahon!AK:AK,"",0)</f>
        <v>46307</v>
      </c>
      <c r="AI183" s="28">
        <f t="shared" si="14"/>
        <v>46277.064559525461</v>
      </c>
      <c r="AJ183" s="40" t="str">
        <f>E183&amp;C183&amp;B183</f>
        <v>SPD135300</v>
      </c>
      <c r="AK183" s="40" t="str">
        <f>IFERROR(_xlfn.XLOOKUP(AJ183,CrossRef!$A:$A,CrossRef!$J:$J,"Not Found"),"-")</f>
        <v>TKHL234-ENGI-COSY</v>
      </c>
      <c r="AL183" s="40">
        <f>IFERROR(_xlfn.XLOOKUP(AJ183,CrossRef!$A:$A,CrossRef!$K:$K,"Not Found"),"-")</f>
        <v>0</v>
      </c>
      <c r="AM183" s="40" t="str">
        <f>IFERROR(_xlfn.XLOOKUP(AJ183,CrossRef!$A:$A,CrossRef!$L:$L,"Not Found"),"-")</f>
        <v>20000H RADIATOR CHANGE</v>
      </c>
    </row>
    <row r="184" spans="1:39" x14ac:dyDescent="0.3">
      <c r="A184" s="4" t="str">
        <f>D184&amp;C184&amp;B184</f>
        <v>TD6644135300</v>
      </c>
      <c r="B184" s="4" t="str">
        <f>LEFT(N184,FIND(" ",N184)-1)</f>
        <v>00</v>
      </c>
      <c r="C184" s="4" t="str">
        <f>LEFT(M184,4)</f>
        <v>1353</v>
      </c>
      <c r="D184" s="4" t="str">
        <f>LEFT(L184,FIND(" ",L184)-1)</f>
        <v>TD6644</v>
      </c>
      <c r="E184" s="4" t="str">
        <f>MID(X184,2,3)</f>
        <v>SPD</v>
      </c>
      <c r="G184" s="14" t="s">
        <v>10234</v>
      </c>
      <c r="H184" s="14" t="s">
        <v>10235</v>
      </c>
      <c r="I184" s="14" t="s">
        <v>10328</v>
      </c>
      <c r="J184" s="14" t="s">
        <v>10329</v>
      </c>
      <c r="K184" s="14" t="s">
        <v>190</v>
      </c>
      <c r="L184" s="14" t="s">
        <v>10519</v>
      </c>
      <c r="M184" s="14" t="s">
        <v>207</v>
      </c>
      <c r="N184" s="14" t="s">
        <v>17</v>
      </c>
      <c r="O184" s="15">
        <v>22000</v>
      </c>
      <c r="P184" s="15">
        <v>21817.906667680702</v>
      </c>
      <c r="Q184" s="16">
        <v>46255</v>
      </c>
      <c r="R184" s="14" t="s">
        <v>10746</v>
      </c>
      <c r="S184" s="14" t="s">
        <v>10739</v>
      </c>
      <c r="T184" s="14" t="s">
        <v>10746</v>
      </c>
      <c r="U184" s="14" t="s">
        <v>10337</v>
      </c>
      <c r="V184" s="14" t="s">
        <v>10797</v>
      </c>
      <c r="W184" s="14" t="s">
        <v>10750</v>
      </c>
      <c r="X184" s="14" t="s">
        <v>10521</v>
      </c>
      <c r="Y184" s="15">
        <v>26556.59</v>
      </c>
      <c r="Z184" s="14" t="s">
        <v>10740</v>
      </c>
      <c r="AA184" s="15">
        <v>21944.471594798099</v>
      </c>
      <c r="AB184" s="14" t="s">
        <v>10335</v>
      </c>
      <c r="AC184" s="14" t="s">
        <v>10246</v>
      </c>
      <c r="AD184" s="14"/>
      <c r="AE184" s="15">
        <v>182.09333231930199</v>
      </c>
      <c r="AF184" s="31">
        <f>_xlfn.XLOOKUP(A184,Macmahon!B:B,Macmahon!AE:AE,"",0)</f>
        <v>0</v>
      </c>
      <c r="AG184" s="28">
        <f>_xlfn.XLOOKUP(A184,Macmahon!B:B,Macmahon!AJ:AJ,"",0)</f>
        <v>46250.78959108796</v>
      </c>
      <c r="AH184" s="28">
        <f>_xlfn.XLOOKUP(A184,Macmahon!B:B,Macmahon!AK:AK,"",0)</f>
        <v>46263</v>
      </c>
      <c r="AI184" s="28">
        <f t="shared" si="14"/>
        <v>46250.78959108796</v>
      </c>
      <c r="AJ184" s="40" t="str">
        <f>E184&amp;C184&amp;B184</f>
        <v>SPD135300</v>
      </c>
      <c r="AK184" s="40" t="str">
        <f>IFERROR(_xlfn.XLOOKUP(AJ184,CrossRef!$A:$A,CrossRef!$J:$J,"Not Found"),"-")</f>
        <v>TKHL234-ENGI-COSY</v>
      </c>
      <c r="AL184" s="40">
        <f>IFERROR(_xlfn.XLOOKUP(AJ184,CrossRef!$A:$A,CrossRef!$K:$K,"Not Found"),"-")</f>
        <v>0</v>
      </c>
      <c r="AM184" s="40" t="str">
        <f>IFERROR(_xlfn.XLOOKUP(AJ184,CrossRef!$A:$A,CrossRef!$L:$L,"Not Found"),"-")</f>
        <v>20000H RADIATOR CHANGE</v>
      </c>
    </row>
    <row r="185" spans="1:39" x14ac:dyDescent="0.3">
      <c r="A185" s="4" t="str">
        <f>D185&amp;C185&amp;B185</f>
        <v>TD6640135300</v>
      </c>
      <c r="B185" s="4" t="str">
        <f>LEFT(N185,FIND(" ",N185)-1)</f>
        <v>00</v>
      </c>
      <c r="C185" s="4" t="str">
        <f>LEFT(M185,4)</f>
        <v>1353</v>
      </c>
      <c r="D185" s="4" t="str">
        <f>LEFT(L185,FIND(" ",L185)-1)</f>
        <v>TD6640</v>
      </c>
      <c r="E185" s="4" t="str">
        <f>MID(X185,2,3)</f>
        <v>SPD</v>
      </c>
      <c r="G185" s="17" t="s">
        <v>10234</v>
      </c>
      <c r="H185" s="17" t="s">
        <v>10235</v>
      </c>
      <c r="I185" s="17" t="s">
        <v>10328</v>
      </c>
      <c r="J185" s="17" t="s">
        <v>10329</v>
      </c>
      <c r="K185" s="17" t="s">
        <v>190</v>
      </c>
      <c r="L185" s="17" t="s">
        <v>10529</v>
      </c>
      <c r="M185" s="17" t="s">
        <v>207</v>
      </c>
      <c r="N185" s="17" t="s">
        <v>17</v>
      </c>
      <c r="O185" s="18">
        <v>22000</v>
      </c>
      <c r="P185" s="18">
        <v>20596.961424696401</v>
      </c>
      <c r="Q185" s="16">
        <v>46318</v>
      </c>
      <c r="R185" s="17" t="s">
        <v>10746</v>
      </c>
      <c r="S185" s="17" t="s">
        <v>10739</v>
      </c>
      <c r="T185" s="17" t="s">
        <v>10746</v>
      </c>
      <c r="U185" s="17" t="s">
        <v>10337</v>
      </c>
      <c r="V185" s="17" t="s">
        <v>10795</v>
      </c>
      <c r="W185" s="17" t="s">
        <v>10748</v>
      </c>
      <c r="X185" s="17" t="s">
        <v>10531</v>
      </c>
      <c r="Y185" s="18">
        <v>26556.59</v>
      </c>
      <c r="Z185" s="17" t="s">
        <v>10740</v>
      </c>
      <c r="AA185" s="18">
        <v>21551.452429842499</v>
      </c>
      <c r="AB185" s="17" t="s">
        <v>10335</v>
      </c>
      <c r="AC185" s="17" t="s">
        <v>10246</v>
      </c>
      <c r="AD185" s="17"/>
      <c r="AE185" s="18">
        <v>1403.03857530357</v>
      </c>
      <c r="AF185" s="31">
        <f>_xlfn.XLOOKUP(A185,Macmahon!B:B,Macmahon!AE:AE,"",0)</f>
        <v>0</v>
      </c>
      <c r="AG185" s="28">
        <f>_xlfn.XLOOKUP(A185,Macmahon!B:B,Macmahon!AJ:AJ,"",0)</f>
        <v>46383.83899128472</v>
      </c>
      <c r="AH185" s="28">
        <f>_xlfn.XLOOKUP(A185,Macmahon!B:B,Macmahon!AK:AK,"",0)</f>
        <v>46337</v>
      </c>
      <c r="AI185" s="28">
        <f t="shared" si="14"/>
        <v>46337</v>
      </c>
      <c r="AJ185" s="40" t="str">
        <f>E185&amp;C185&amp;B185</f>
        <v>SPD135300</v>
      </c>
      <c r="AK185" s="40" t="str">
        <f>IFERROR(_xlfn.XLOOKUP(AJ185,CrossRef!$A:$A,CrossRef!$J:$J,"Not Found"),"-")</f>
        <v>TKHL234-ENGI-COSY</v>
      </c>
      <c r="AL185" s="40">
        <f>IFERROR(_xlfn.XLOOKUP(AJ185,CrossRef!$A:$A,CrossRef!$K:$K,"Not Found"),"-")</f>
        <v>0</v>
      </c>
      <c r="AM185" s="40" t="str">
        <f>IFERROR(_xlfn.XLOOKUP(AJ185,CrossRef!$A:$A,CrossRef!$L:$L,"Not Found"),"-")</f>
        <v>20000H RADIATOR CHANGE</v>
      </c>
    </row>
    <row r="186" spans="1:39" x14ac:dyDescent="0.3">
      <c r="A186" s="4" t="str">
        <f>D186&amp;C186&amp;B186</f>
        <v>TD6641135300</v>
      </c>
      <c r="B186" s="4" t="str">
        <f>LEFT(N186,FIND(" ",N186)-1)</f>
        <v>00</v>
      </c>
      <c r="C186" s="4" t="str">
        <f>LEFT(M186,4)</f>
        <v>1353</v>
      </c>
      <c r="D186" s="4" t="str">
        <f>LEFT(L186,FIND(" ",L186)-1)</f>
        <v>TD6641</v>
      </c>
      <c r="E186" s="4" t="str">
        <f>MID(X186,2,3)</f>
        <v>SPD</v>
      </c>
      <c r="G186" s="14" t="s">
        <v>10234</v>
      </c>
      <c r="H186" s="14" t="s">
        <v>10235</v>
      </c>
      <c r="I186" s="14" t="s">
        <v>10328</v>
      </c>
      <c r="J186" s="14" t="s">
        <v>10329</v>
      </c>
      <c r="K186" s="14" t="s">
        <v>190</v>
      </c>
      <c r="L186" s="14" t="s">
        <v>10341</v>
      </c>
      <c r="M186" s="14" t="s">
        <v>207</v>
      </c>
      <c r="N186" s="14" t="s">
        <v>17</v>
      </c>
      <c r="O186" s="15">
        <v>22000</v>
      </c>
      <c r="P186" s="15">
        <v>20540.924920019301</v>
      </c>
      <c r="Q186" s="16">
        <v>46297</v>
      </c>
      <c r="R186" s="14" t="s">
        <v>10746</v>
      </c>
      <c r="S186" s="14" t="s">
        <v>10739</v>
      </c>
      <c r="T186" s="14" t="s">
        <v>10746</v>
      </c>
      <c r="U186" s="14" t="s">
        <v>10337</v>
      </c>
      <c r="V186" s="14" t="s">
        <v>10747</v>
      </c>
      <c r="W186" s="14" t="s">
        <v>10748</v>
      </c>
      <c r="X186" s="14" t="s">
        <v>10344</v>
      </c>
      <c r="Y186" s="15">
        <v>26556.59</v>
      </c>
      <c r="Z186" s="14" t="s">
        <v>10740</v>
      </c>
      <c r="AA186" s="15">
        <v>21219.440565822501</v>
      </c>
      <c r="AB186" s="14" t="s">
        <v>10335</v>
      </c>
      <c r="AC186" s="14" t="s">
        <v>10246</v>
      </c>
      <c r="AD186" s="14"/>
      <c r="AE186" s="15">
        <v>1459.0750799806599</v>
      </c>
      <c r="AF186" s="31">
        <f>_xlfn.XLOOKUP(A186,Macmahon!B:B,Macmahon!AE:AE,"",0)</f>
        <v>0</v>
      </c>
      <c r="AG186" s="28">
        <f>_xlfn.XLOOKUP(A186,Macmahon!B:B,Macmahon!AJ:AJ,"",0)</f>
        <v>46354.765684062499</v>
      </c>
      <c r="AH186" s="28">
        <f>_xlfn.XLOOKUP(A186,Macmahon!B:B,Macmahon!AK:AK,"",0)</f>
        <v>46363</v>
      </c>
      <c r="AI186" s="28">
        <f t="shared" si="14"/>
        <v>46354.765684062499</v>
      </c>
      <c r="AJ186" s="40" t="str">
        <f>E186&amp;C186&amp;B186</f>
        <v>SPD135300</v>
      </c>
      <c r="AK186" s="40" t="str">
        <f>IFERROR(_xlfn.XLOOKUP(AJ186,CrossRef!$A:$A,CrossRef!$J:$J,"Not Found"),"-")</f>
        <v>TKHL234-ENGI-COSY</v>
      </c>
      <c r="AL186" s="40">
        <f>IFERROR(_xlfn.XLOOKUP(AJ186,CrossRef!$A:$A,CrossRef!$K:$K,"Not Found"),"-")</f>
        <v>0</v>
      </c>
      <c r="AM186" s="40" t="str">
        <f>IFERROR(_xlfn.XLOOKUP(AJ186,CrossRef!$A:$A,CrossRef!$L:$L,"Not Found"),"-")</f>
        <v>20000H RADIATOR CHANGE</v>
      </c>
    </row>
    <row r="187" spans="1:39" x14ac:dyDescent="0.3">
      <c r="A187" s="4" t="str">
        <f>D187&amp;C187&amp;B187</f>
        <v>TD6643135300</v>
      </c>
      <c r="B187" s="4" t="str">
        <f>LEFT(N187,FIND(" ",N187)-1)</f>
        <v>00</v>
      </c>
      <c r="C187" s="4" t="str">
        <f>LEFT(M187,4)</f>
        <v>1353</v>
      </c>
      <c r="D187" s="4" t="str">
        <f>LEFT(L187,FIND(" ",L187)-1)</f>
        <v>TD6643</v>
      </c>
      <c r="E187" s="4" t="str">
        <f>MID(X187,2,3)</f>
        <v>SPD</v>
      </c>
      <c r="G187" s="17" t="s">
        <v>10234</v>
      </c>
      <c r="H187" s="17" t="s">
        <v>10235</v>
      </c>
      <c r="I187" s="17" t="s">
        <v>10328</v>
      </c>
      <c r="J187" s="17" t="s">
        <v>10329</v>
      </c>
      <c r="K187" s="17" t="s">
        <v>190</v>
      </c>
      <c r="L187" s="17" t="s">
        <v>10345</v>
      </c>
      <c r="M187" s="17" t="s">
        <v>207</v>
      </c>
      <c r="N187" s="17" t="s">
        <v>17</v>
      </c>
      <c r="O187" s="18">
        <v>22000</v>
      </c>
      <c r="P187" s="18">
        <v>21497.882711486302</v>
      </c>
      <c r="Q187" s="16">
        <v>46279</v>
      </c>
      <c r="R187" s="17" t="s">
        <v>10746</v>
      </c>
      <c r="S187" s="17" t="s">
        <v>10739</v>
      </c>
      <c r="T187" s="17" t="s">
        <v>10746</v>
      </c>
      <c r="U187" s="17" t="s">
        <v>10337</v>
      </c>
      <c r="V187" s="17" t="s">
        <v>10749</v>
      </c>
      <c r="W187" s="17" t="s">
        <v>10750</v>
      </c>
      <c r="X187" s="17" t="s">
        <v>10347</v>
      </c>
      <c r="Y187" s="18">
        <v>26556.59</v>
      </c>
      <c r="Z187" s="17" t="s">
        <v>10740</v>
      </c>
      <c r="AA187" s="18">
        <v>21939.8480492813</v>
      </c>
      <c r="AB187" s="17" t="s">
        <v>10335</v>
      </c>
      <c r="AC187" s="17" t="s">
        <v>10246</v>
      </c>
      <c r="AD187" s="17"/>
      <c r="AE187" s="18">
        <v>502.11728851371299</v>
      </c>
      <c r="AF187" s="31">
        <f>_xlfn.XLOOKUP(A187,Macmahon!B:B,Macmahon!AE:AE,"",0)</f>
        <v>0</v>
      </c>
      <c r="AG187" s="28">
        <f>_xlfn.XLOOKUP(A187,Macmahon!B:B,Macmahon!AJ:AJ,"",0)</f>
        <v>46284.69652109954</v>
      </c>
      <c r="AH187" s="28">
        <f>_xlfn.XLOOKUP(A187,Macmahon!B:B,Macmahon!AK:AK,"",0)</f>
        <v>46297</v>
      </c>
      <c r="AI187" s="28">
        <f t="shared" si="14"/>
        <v>46284.69652109954</v>
      </c>
      <c r="AJ187" s="40" t="str">
        <f>E187&amp;C187&amp;B187</f>
        <v>SPD135300</v>
      </c>
      <c r="AK187" s="40" t="str">
        <f>IFERROR(_xlfn.XLOOKUP(AJ187,CrossRef!$A:$A,CrossRef!$J:$J,"Not Found"),"-")</f>
        <v>TKHL234-ENGI-COSY</v>
      </c>
      <c r="AL187" s="40">
        <f>IFERROR(_xlfn.XLOOKUP(AJ187,CrossRef!$A:$A,CrossRef!$K:$K,"Not Found"),"-")</f>
        <v>0</v>
      </c>
      <c r="AM187" s="40" t="str">
        <f>IFERROR(_xlfn.XLOOKUP(AJ187,CrossRef!$A:$A,CrossRef!$L:$L,"Not Found"),"-")</f>
        <v>20000H RADIATOR CHANGE</v>
      </c>
    </row>
    <row r="188" spans="1:39" x14ac:dyDescent="0.3">
      <c r="A188" s="4" t="str">
        <f>D188&amp;C188&amp;B188</f>
        <v>TD6638135300</v>
      </c>
      <c r="B188" s="4" t="str">
        <f>LEFT(N188,FIND(" ",N188)-1)</f>
        <v>00</v>
      </c>
      <c r="C188" s="4" t="str">
        <f>LEFT(M188,4)</f>
        <v>1353</v>
      </c>
      <c r="D188" s="4" t="str">
        <f>LEFT(L188,FIND(" ",L188)-1)</f>
        <v>TD6638</v>
      </c>
      <c r="E188" s="4" t="str">
        <f>MID(X188,2,3)</f>
        <v>SPD</v>
      </c>
      <c r="G188" s="14" t="s">
        <v>10234</v>
      </c>
      <c r="H188" s="14" t="s">
        <v>10235</v>
      </c>
      <c r="I188" s="14" t="s">
        <v>10328</v>
      </c>
      <c r="J188" s="14" t="s">
        <v>10329</v>
      </c>
      <c r="K188" s="14" t="s">
        <v>190</v>
      </c>
      <c r="L188" s="14" t="s">
        <v>10330</v>
      </c>
      <c r="M188" s="14" t="s">
        <v>207</v>
      </c>
      <c r="N188" s="14" t="s">
        <v>17</v>
      </c>
      <c r="O188" s="15">
        <v>22000</v>
      </c>
      <c r="P188" s="15">
        <v>22187.197336172601</v>
      </c>
      <c r="Q188" s="16">
        <v>46238</v>
      </c>
      <c r="R188" s="14" t="s">
        <v>10746</v>
      </c>
      <c r="S188" s="14" t="s">
        <v>10739</v>
      </c>
      <c r="T188" s="14" t="s">
        <v>10746</v>
      </c>
      <c r="U188" s="14" t="s">
        <v>10269</v>
      </c>
      <c r="V188" s="14"/>
      <c r="W188" s="14" t="s">
        <v>10753</v>
      </c>
      <c r="X188" s="14" t="s">
        <v>10334</v>
      </c>
      <c r="Y188" s="15">
        <v>26556.59</v>
      </c>
      <c r="Z188" s="14" t="s">
        <v>10740</v>
      </c>
      <c r="AA188" s="15">
        <v>22135.385345482198</v>
      </c>
      <c r="AB188" s="14" t="s">
        <v>10335</v>
      </c>
      <c r="AC188" s="14" t="s">
        <v>10246</v>
      </c>
      <c r="AD188" s="14"/>
      <c r="AE188" s="15">
        <v>-187.197336172609</v>
      </c>
      <c r="AF188" s="31">
        <f>_xlfn.XLOOKUP(A188,Macmahon!B:B,Macmahon!AE:AE,"",0)</f>
        <v>46174</v>
      </c>
      <c r="AG188" s="28">
        <f>_xlfn.XLOOKUP(A188,Macmahon!B:B,Macmahon!AJ:AJ,"",0)</f>
        <v>47832.990936574075</v>
      </c>
      <c r="AH188" s="28">
        <f>_xlfn.XLOOKUP(A188,Macmahon!B:B,Macmahon!AK:AK,"",0)</f>
        <v>47951</v>
      </c>
      <c r="AI188" s="28">
        <f t="shared" si="14"/>
        <v>47832.990936574075</v>
      </c>
      <c r="AJ188" s="40" t="str">
        <f>E188&amp;C188&amp;B188</f>
        <v>SPD135300</v>
      </c>
      <c r="AK188" s="40" t="str">
        <f>IFERROR(_xlfn.XLOOKUP(AJ188,CrossRef!$A:$A,CrossRef!$J:$J,"Not Found"),"-")</f>
        <v>TKHL234-ENGI-COSY</v>
      </c>
      <c r="AL188" s="40">
        <f>IFERROR(_xlfn.XLOOKUP(AJ188,CrossRef!$A:$A,CrossRef!$K:$K,"Not Found"),"-")</f>
        <v>0</v>
      </c>
      <c r="AM188" s="40" t="str">
        <f>IFERROR(_xlfn.XLOOKUP(AJ188,CrossRef!$A:$A,CrossRef!$L:$L,"Not Found"),"-")</f>
        <v>20000H RADIATOR CHANGE</v>
      </c>
    </row>
    <row r="189" spans="1:39" x14ac:dyDescent="0.3">
      <c r="A189" s="4" t="str">
        <f>D189&amp;C189&amp;B189</f>
        <v>TD6311135300</v>
      </c>
      <c r="B189" s="4" t="str">
        <f>LEFT(N189,FIND(" ",N189)-1)</f>
        <v>00</v>
      </c>
      <c r="C189" s="4" t="str">
        <f>LEFT(M189,4)</f>
        <v>1353</v>
      </c>
      <c r="D189" s="4" t="str">
        <f>LEFT(L189,FIND(" ",L189)-1)</f>
        <v>TD6311</v>
      </c>
      <c r="E189" s="4" t="str">
        <f>MID(X189,2,3)</f>
        <v>SSP</v>
      </c>
      <c r="G189" s="17" t="s">
        <v>10234</v>
      </c>
      <c r="H189" s="17" t="s">
        <v>10235</v>
      </c>
      <c r="I189" s="17" t="s">
        <v>10257</v>
      </c>
      <c r="J189" s="17" t="s">
        <v>10258</v>
      </c>
      <c r="K189" s="17" t="s">
        <v>183</v>
      </c>
      <c r="L189" s="17" t="s">
        <v>10259</v>
      </c>
      <c r="M189" s="17" t="s">
        <v>207</v>
      </c>
      <c r="N189" s="17" t="s">
        <v>17</v>
      </c>
      <c r="O189" s="18">
        <v>22000</v>
      </c>
      <c r="P189" s="18">
        <v>3490.2861648511998</v>
      </c>
      <c r="Q189" s="16">
        <v>47645</v>
      </c>
      <c r="R189" s="17" t="s">
        <v>10738</v>
      </c>
      <c r="S189" s="17" t="s">
        <v>10739</v>
      </c>
      <c r="T189" s="17" t="s">
        <v>10738</v>
      </c>
      <c r="U189" s="17" t="s">
        <v>10248</v>
      </c>
      <c r="V189" s="17"/>
      <c r="W189" s="17" t="s">
        <v>10683</v>
      </c>
      <c r="X189" s="17" t="s">
        <v>10264</v>
      </c>
      <c r="Y189" s="18">
        <v>258871.21</v>
      </c>
      <c r="Z189" s="17" t="s">
        <v>10740</v>
      </c>
      <c r="AA189" s="18">
        <v>90033.566735112894</v>
      </c>
      <c r="AB189" s="17" t="s">
        <v>10245</v>
      </c>
      <c r="AC189" s="17" t="s">
        <v>10246</v>
      </c>
      <c r="AD189" s="17"/>
      <c r="AE189" s="18">
        <v>18509.713835148799</v>
      </c>
      <c r="AF189" s="31">
        <f>_xlfn.XLOOKUP(A189,Macmahon!B:B,Macmahon!AE:AE,"",0)</f>
        <v>45984</v>
      </c>
      <c r="AG189" s="28">
        <f>_xlfn.XLOOKUP(A189,Macmahon!B:B,Macmahon!AJ:AJ,"",0)</f>
        <v>47529.217299571763</v>
      </c>
      <c r="AH189" s="28">
        <f>_xlfn.XLOOKUP(A189,Macmahon!B:B,Macmahon!AK:AK,"",0)</f>
        <v>47634</v>
      </c>
      <c r="AI189" s="28">
        <f t="shared" si="14"/>
        <v>47529.217299571763</v>
      </c>
      <c r="AJ189" s="40" t="str">
        <f>E189&amp;C189&amp;B189</f>
        <v>SSP135300</v>
      </c>
      <c r="AK189" s="40" t="str">
        <f>IFERROR(_xlfn.XLOOKUP(AJ189,CrossRef!$A:$A,CrossRef!$J:$J,"Not Found"),"-")</f>
        <v>TKHL131-ENGI-COSY</v>
      </c>
      <c r="AL189" s="40">
        <f>IFERROR(_xlfn.XLOOKUP(AJ189,CrossRef!$A:$A,CrossRef!$K:$K,"Not Found"),"-")</f>
        <v>0</v>
      </c>
      <c r="AM189" s="40" t="str">
        <f>IFERROR(_xlfn.XLOOKUP(AJ189,CrossRef!$A:$A,CrossRef!$L:$L,"Not Found"),"-")</f>
        <v>22000H RADIATOR CHANGE</v>
      </c>
    </row>
    <row r="190" spans="1:39" x14ac:dyDescent="0.3">
      <c r="A190" s="4" t="str">
        <f>D190&amp;C190&amp;B190</f>
        <v>TD6314135300</v>
      </c>
      <c r="B190" s="4" t="str">
        <f>LEFT(N190,FIND(" ",N190)-1)</f>
        <v>00</v>
      </c>
      <c r="C190" s="4" t="str">
        <f>LEFT(M190,4)</f>
        <v>1353</v>
      </c>
      <c r="D190" s="4" t="str">
        <f>LEFT(L190,FIND(" ",L190)-1)</f>
        <v>TD6314</v>
      </c>
      <c r="E190" s="4" t="str">
        <f>MID(X190,2,3)</f>
        <v>SSP</v>
      </c>
      <c r="G190" s="14" t="s">
        <v>10234</v>
      </c>
      <c r="H190" s="14" t="s">
        <v>10235</v>
      </c>
      <c r="I190" s="14" t="s">
        <v>10257</v>
      </c>
      <c r="J190" s="14" t="s">
        <v>10258</v>
      </c>
      <c r="K190" s="14" t="s">
        <v>183</v>
      </c>
      <c r="L190" s="14" t="s">
        <v>10265</v>
      </c>
      <c r="M190" s="14" t="s">
        <v>207</v>
      </c>
      <c r="N190" s="14" t="s">
        <v>17</v>
      </c>
      <c r="O190" s="15">
        <v>22000</v>
      </c>
      <c r="P190" s="15">
        <v>6521.18380660003</v>
      </c>
      <c r="Q190" s="16">
        <v>47429</v>
      </c>
      <c r="R190" s="14" t="s">
        <v>10738</v>
      </c>
      <c r="S190" s="14" t="s">
        <v>10739</v>
      </c>
      <c r="T190" s="14" t="s">
        <v>10738</v>
      </c>
      <c r="U190" s="14" t="s">
        <v>10248</v>
      </c>
      <c r="V190" s="14"/>
      <c r="W190" s="14" t="s">
        <v>10654</v>
      </c>
      <c r="X190" s="14" t="s">
        <v>10267</v>
      </c>
      <c r="Y190" s="15">
        <v>258871.21</v>
      </c>
      <c r="Z190" s="14" t="s">
        <v>10740</v>
      </c>
      <c r="AA190" s="15">
        <v>88202.724845995894</v>
      </c>
      <c r="AB190" s="14" t="s">
        <v>10245</v>
      </c>
      <c r="AC190" s="14" t="s">
        <v>10246</v>
      </c>
      <c r="AD190" s="14"/>
      <c r="AE190" s="15">
        <v>15478.8161934</v>
      </c>
      <c r="AF190" s="31">
        <f>_xlfn.XLOOKUP(A190,Macmahon!B:B,Macmahon!AE:AE,"",0)</f>
        <v>45787</v>
      </c>
      <c r="AG190" s="28">
        <f>_xlfn.XLOOKUP(A190,Macmahon!B:B,Macmahon!AJ:AJ,"",0)</f>
        <v>47548.05069502315</v>
      </c>
      <c r="AH190" s="28">
        <f>_xlfn.XLOOKUP(A190,Macmahon!B:B,Macmahon!AK:AK,"",0)</f>
        <v>47454</v>
      </c>
      <c r="AI190" s="28">
        <f t="shared" si="14"/>
        <v>47454</v>
      </c>
      <c r="AJ190" s="40" t="str">
        <f>E190&amp;C190&amp;B190</f>
        <v>SSP135300</v>
      </c>
      <c r="AK190" s="40" t="str">
        <f>IFERROR(_xlfn.XLOOKUP(AJ190,CrossRef!$A:$A,CrossRef!$J:$J,"Not Found"),"-")</f>
        <v>TKHL131-ENGI-COSY</v>
      </c>
      <c r="AL190" s="40">
        <f>IFERROR(_xlfn.XLOOKUP(AJ190,CrossRef!$A:$A,CrossRef!$K:$K,"Not Found"),"-")</f>
        <v>0</v>
      </c>
      <c r="AM190" s="40" t="str">
        <f>IFERROR(_xlfn.XLOOKUP(AJ190,CrossRef!$A:$A,CrossRef!$L:$L,"Not Found"),"-")</f>
        <v>22000H RADIATOR CHANGE</v>
      </c>
    </row>
    <row r="191" spans="1:39" x14ac:dyDescent="0.3">
      <c r="A191" s="4" t="str">
        <f>D191&amp;C191&amp;B191</f>
        <v>TD6315135300</v>
      </c>
      <c r="B191" s="4" t="str">
        <f>LEFT(N191,FIND(" ",N191)-1)</f>
        <v>00</v>
      </c>
      <c r="C191" s="4" t="str">
        <f>LEFT(M191,4)</f>
        <v>1353</v>
      </c>
      <c r="D191" s="4" t="str">
        <f>LEFT(L191,FIND(" ",L191)-1)</f>
        <v>TD6315</v>
      </c>
      <c r="E191" s="4" t="str">
        <f>MID(X191,2,3)</f>
        <v>SND</v>
      </c>
      <c r="G191" s="17" t="s">
        <v>10234</v>
      </c>
      <c r="H191" s="17" t="s">
        <v>10235</v>
      </c>
      <c r="I191" s="17" t="s">
        <v>10257</v>
      </c>
      <c r="J191" s="17" t="s">
        <v>10258</v>
      </c>
      <c r="K191" s="17" t="s">
        <v>187</v>
      </c>
      <c r="L191" s="17" t="s">
        <v>10268</v>
      </c>
      <c r="M191" s="17" t="s">
        <v>207</v>
      </c>
      <c r="N191" s="17" t="s">
        <v>17</v>
      </c>
      <c r="O191" s="18">
        <v>22000</v>
      </c>
      <c r="P191" s="18">
        <v>17461.3199525727</v>
      </c>
      <c r="Q191" s="16">
        <v>48220</v>
      </c>
      <c r="R191" s="17" t="s">
        <v>10738</v>
      </c>
      <c r="S191" s="17" t="s">
        <v>10261</v>
      </c>
      <c r="T191" s="17" t="s">
        <v>10738</v>
      </c>
      <c r="U191" s="17" t="s">
        <v>10248</v>
      </c>
      <c r="V191" s="17"/>
      <c r="W191" s="17" t="s">
        <v>10741</v>
      </c>
      <c r="X191" s="17" t="s">
        <v>10271</v>
      </c>
      <c r="Y191" s="18">
        <v>258871.21</v>
      </c>
      <c r="Z191" s="17" t="s">
        <v>10740</v>
      </c>
      <c r="AA191" s="18">
        <v>92037.872689938406</v>
      </c>
      <c r="AB191" s="17" t="s">
        <v>10245</v>
      </c>
      <c r="AC191" s="17" t="s">
        <v>10246</v>
      </c>
      <c r="AD191" s="17" t="s">
        <v>10272</v>
      </c>
      <c r="AE191" s="18">
        <v>4538.6800474273005</v>
      </c>
      <c r="AF191" s="31">
        <f>_xlfn.XLOOKUP(A191,Macmahon!B:B,Macmahon!AE:AE,"",0)</f>
        <v>45039</v>
      </c>
      <c r="AG191" s="28">
        <f>_xlfn.XLOOKUP(A191,Macmahon!B:B,Macmahon!AJ:AJ,"",0)</f>
        <v>46511.410432407407</v>
      </c>
      <c r="AH191" s="28">
        <f>_xlfn.XLOOKUP(A191,Macmahon!B:B,Macmahon!AK:AK,"",0)</f>
        <v>48044</v>
      </c>
      <c r="AI191" s="28">
        <f t="shared" si="14"/>
        <v>46511.410432407407</v>
      </c>
      <c r="AJ191" s="40" t="str">
        <f>E191&amp;C191&amp;B191</f>
        <v>SND135300</v>
      </c>
      <c r="AK191" s="40" t="str">
        <f>IFERROR(_xlfn.XLOOKUP(AJ191,CrossRef!$A:$A,CrossRef!$J:$J,"Not Found"),"-")</f>
        <v>TKHL158-ENGI-COSY</v>
      </c>
      <c r="AL191" s="40">
        <f>IFERROR(_xlfn.XLOOKUP(AJ191,CrossRef!$A:$A,CrossRef!$K:$K,"Not Found"),"-")</f>
        <v>0</v>
      </c>
      <c r="AM191" s="40" t="str">
        <f>IFERROR(_xlfn.XLOOKUP(AJ191,CrossRef!$A:$A,CrossRef!$L:$L,"Not Found"),"-")</f>
        <v>22000H RADIATOR CHANGE</v>
      </c>
    </row>
    <row r="192" spans="1:39" x14ac:dyDescent="0.3">
      <c r="A192" s="4" t="str">
        <f>D192&amp;C192&amp;B192</f>
        <v>TD6348135300</v>
      </c>
      <c r="B192" s="4" t="str">
        <f>LEFT(N192,FIND(" ",N192)-1)</f>
        <v>00</v>
      </c>
      <c r="C192" s="4" t="str">
        <f>LEFT(M192,4)</f>
        <v>1353</v>
      </c>
      <c r="D192" s="4" t="str">
        <f>LEFT(L192,FIND(" ",L192)-1)</f>
        <v>TD6348</v>
      </c>
      <c r="E192" s="4" t="str">
        <f>MID(X192,2,3)</f>
        <v>SSP</v>
      </c>
      <c r="G192" s="14" t="s">
        <v>10234</v>
      </c>
      <c r="H192" s="14" t="s">
        <v>10235</v>
      </c>
      <c r="I192" s="14" t="s">
        <v>10257</v>
      </c>
      <c r="J192" s="14" t="s">
        <v>10258</v>
      </c>
      <c r="K192" s="14" t="s">
        <v>183</v>
      </c>
      <c r="L192" s="14" t="s">
        <v>10408</v>
      </c>
      <c r="M192" s="14" t="s">
        <v>207</v>
      </c>
      <c r="N192" s="14" t="s">
        <v>17</v>
      </c>
      <c r="O192" s="15">
        <v>22000</v>
      </c>
      <c r="P192" s="15">
        <v>24546.8869276324</v>
      </c>
      <c r="Q192" s="16">
        <v>46077</v>
      </c>
      <c r="R192" s="14" t="s">
        <v>10738</v>
      </c>
      <c r="S192" s="14" t="s">
        <v>10739</v>
      </c>
      <c r="T192" s="14" t="s">
        <v>10738</v>
      </c>
      <c r="U192" s="14" t="s">
        <v>10248</v>
      </c>
      <c r="V192" s="14"/>
      <c r="W192" s="14" t="s">
        <v>10675</v>
      </c>
      <c r="X192" s="14" t="s">
        <v>10410</v>
      </c>
      <c r="Y192" s="15">
        <v>258871.21</v>
      </c>
      <c r="Z192" s="14" t="s">
        <v>10740</v>
      </c>
      <c r="AA192" s="15">
        <v>46362</v>
      </c>
      <c r="AB192" s="14" t="s">
        <v>10245</v>
      </c>
      <c r="AC192" s="14" t="s">
        <v>10246</v>
      </c>
      <c r="AD192" s="14" t="s">
        <v>10272</v>
      </c>
      <c r="AE192" s="15">
        <v>-2546.8869276323599</v>
      </c>
      <c r="AF192" s="31">
        <f>_xlfn.XLOOKUP(A192,Macmahon!B:B,Macmahon!AE:AE,"",0)</f>
        <v>46213</v>
      </c>
      <c r="AG192" s="28">
        <f>_xlfn.XLOOKUP(A192,Macmahon!B:B,Macmahon!AJ:AJ,"",0)</f>
        <v>48219.158461539351</v>
      </c>
      <c r="AH192" s="28">
        <f>_xlfn.XLOOKUP(A192,Macmahon!B:B,Macmahon!AK:AK,"",0)</f>
        <v>48583</v>
      </c>
      <c r="AI192" s="28">
        <f t="shared" si="14"/>
        <v>48219.158461539351</v>
      </c>
      <c r="AJ192" s="40" t="str">
        <f>E192&amp;C192&amp;B192</f>
        <v>SSP135300</v>
      </c>
      <c r="AK192" s="40" t="str">
        <f>IFERROR(_xlfn.XLOOKUP(AJ192,CrossRef!$A:$A,CrossRef!$J:$J,"Not Found"),"-")</f>
        <v>TKHL131-ENGI-COSY</v>
      </c>
      <c r="AL192" s="40">
        <f>IFERROR(_xlfn.XLOOKUP(AJ192,CrossRef!$A:$A,CrossRef!$K:$K,"Not Found"),"-")</f>
        <v>0</v>
      </c>
      <c r="AM192" s="40" t="str">
        <f>IFERROR(_xlfn.XLOOKUP(AJ192,CrossRef!$A:$A,CrossRef!$L:$L,"Not Found"),"-")</f>
        <v>22000H RADIATOR CHANGE</v>
      </c>
    </row>
    <row r="193" spans="1:39" x14ac:dyDescent="0.3">
      <c r="A193" s="4" t="str">
        <f>D193&amp;C193&amp;B193</f>
        <v>DZ8151135300</v>
      </c>
      <c r="B193" s="4" t="str">
        <f>LEFT(N193,FIND(" ",N193)-1)</f>
        <v>00</v>
      </c>
      <c r="C193" s="4" t="str">
        <f>LEFT(M193,4)</f>
        <v>1353</v>
      </c>
      <c r="D193" s="4" t="str">
        <f>LEFT(L193,FIND(" ",L193)-1)</f>
        <v>DZ8151</v>
      </c>
      <c r="E193" s="4" t="str">
        <f>MID(X193,2,3)</f>
        <v>RJG</v>
      </c>
      <c r="G193" s="17" t="s">
        <v>10234</v>
      </c>
      <c r="H193" s="17" t="s">
        <v>10235</v>
      </c>
      <c r="I193" s="17" t="s">
        <v>10251</v>
      </c>
      <c r="J193" s="17" t="s">
        <v>10279</v>
      </c>
      <c r="K193" s="17" t="s">
        <v>31</v>
      </c>
      <c r="L193" s="17" t="s">
        <v>10671</v>
      </c>
      <c r="M193" s="17" t="s">
        <v>207</v>
      </c>
      <c r="N193" s="17" t="s">
        <v>17</v>
      </c>
      <c r="O193" s="18">
        <v>16000</v>
      </c>
      <c r="P193" s="18">
        <v>5535.1975182291899</v>
      </c>
      <c r="Q193" s="16">
        <v>46917</v>
      </c>
      <c r="R193" s="17" t="s">
        <v>10800</v>
      </c>
      <c r="S193" s="17" t="s">
        <v>10739</v>
      </c>
      <c r="T193" s="17" t="s">
        <v>10800</v>
      </c>
      <c r="U193" s="17" t="s">
        <v>10248</v>
      </c>
      <c r="V193" s="17"/>
      <c r="W193" s="17" t="s">
        <v>10801</v>
      </c>
      <c r="X193" s="17" t="s">
        <v>10673</v>
      </c>
      <c r="Y193" s="18">
        <v>11215.26</v>
      </c>
      <c r="Z193" s="17" t="s">
        <v>10740</v>
      </c>
      <c r="AA193" s="18">
        <v>44624.369199178604</v>
      </c>
      <c r="AB193" s="17" t="s">
        <v>10245</v>
      </c>
      <c r="AC193" s="17" t="s">
        <v>10246</v>
      </c>
      <c r="AD193" s="17"/>
      <c r="AE193" s="18">
        <v>10464.802481770799</v>
      </c>
      <c r="AF193" s="31">
        <f>_xlfn.XLOOKUP(A193,Macmahon!B:B,Macmahon!AE:AE,"",0)</f>
        <v>45817</v>
      </c>
      <c r="AG193" s="28">
        <f>_xlfn.XLOOKUP(A193,Macmahon!B:B,Macmahon!AJ:AJ,"",0)</f>
        <v>46985.961820833334</v>
      </c>
      <c r="AH193" s="28">
        <f>_xlfn.XLOOKUP(A193,Macmahon!B:B,Macmahon!AK:AK,"",0)</f>
        <v>47065</v>
      </c>
      <c r="AI193" s="28">
        <f t="shared" si="14"/>
        <v>46985.961820833334</v>
      </c>
      <c r="AJ193" s="40" t="str">
        <f>E193&amp;C193&amp;B193</f>
        <v>RJG135300</v>
      </c>
      <c r="AK193" s="40" t="str">
        <f>IFERROR(_xlfn.XLOOKUP(AJ193,CrossRef!$A:$A,CrossRef!$J:$J,"Not Found"),"-")</f>
        <v>DZTR004-ENGI-COSY</v>
      </c>
      <c r="AL193" s="40">
        <f>IFERROR(_xlfn.XLOOKUP(AJ193,CrossRef!$A:$A,CrossRef!$K:$K,"Not Found"),"-")</f>
        <v>0</v>
      </c>
      <c r="AM193" s="40" t="str">
        <f>IFERROR(_xlfn.XLOOKUP(AJ193,CrossRef!$A:$A,CrossRef!$L:$L,"Not Found"),"-")</f>
        <v>16000H RADIATOR CHANGE</v>
      </c>
    </row>
    <row r="194" spans="1:39" x14ac:dyDescent="0.3">
      <c r="A194" s="4" t="str">
        <f>D194&amp;C194&amp;B194</f>
        <v>TD6328135300</v>
      </c>
      <c r="B194" s="4" t="str">
        <f>LEFT(N194,FIND(" ",N194)-1)</f>
        <v>00</v>
      </c>
      <c r="C194" s="4" t="str">
        <f>LEFT(M194,4)</f>
        <v>1353</v>
      </c>
      <c r="D194" s="4" t="str">
        <f>LEFT(L194,FIND(" ",L194)-1)</f>
        <v>TD6328</v>
      </c>
      <c r="E194" s="4" t="str">
        <f>MID(X194,2,3)</f>
        <v>SSP</v>
      </c>
      <c r="G194" s="14" t="s">
        <v>10234</v>
      </c>
      <c r="H194" s="14" t="s">
        <v>10235</v>
      </c>
      <c r="I194" s="14" t="s">
        <v>10257</v>
      </c>
      <c r="J194" s="14" t="s">
        <v>10258</v>
      </c>
      <c r="K194" s="14" t="s">
        <v>183</v>
      </c>
      <c r="L194" s="14" t="s">
        <v>10405</v>
      </c>
      <c r="M194" s="14" t="s">
        <v>207</v>
      </c>
      <c r="N194" s="14" t="s">
        <v>17</v>
      </c>
      <c r="O194" s="15">
        <v>22000</v>
      </c>
      <c r="P194" s="15">
        <v>20920.5706061294</v>
      </c>
      <c r="Q194" s="16">
        <v>47807</v>
      </c>
      <c r="R194" s="14" t="s">
        <v>10738</v>
      </c>
      <c r="S194" s="14" t="s">
        <v>10739</v>
      </c>
      <c r="T194" s="14" t="s">
        <v>10738</v>
      </c>
      <c r="U194" s="14" t="s">
        <v>10248</v>
      </c>
      <c r="V194" s="14"/>
      <c r="W194" s="14" t="s">
        <v>10756</v>
      </c>
      <c r="X194" s="14" t="s">
        <v>10407</v>
      </c>
      <c r="Y194" s="15">
        <v>258871.21</v>
      </c>
      <c r="Z194" s="14" t="s">
        <v>10740</v>
      </c>
      <c r="AA194" s="15">
        <v>69416.318151950705</v>
      </c>
      <c r="AB194" s="14" t="s">
        <v>10245</v>
      </c>
      <c r="AC194" s="14" t="s">
        <v>10246</v>
      </c>
      <c r="AD194" s="14" t="s">
        <v>10272</v>
      </c>
      <c r="AE194" s="15">
        <v>1079.4293938706001</v>
      </c>
      <c r="AF194" s="31">
        <f>_xlfn.XLOOKUP(A194,Macmahon!B:B,Macmahon!AE:AE,"",0)</f>
        <v>46134</v>
      </c>
      <c r="AG194" s="28">
        <f>_xlfn.XLOOKUP(A194,Macmahon!B:B,Macmahon!AJ:AJ,"",0)</f>
        <v>47808.027565081022</v>
      </c>
      <c r="AH194" s="28">
        <f>_xlfn.XLOOKUP(A194,Macmahon!B:B,Macmahon!AK:AK,"",0)</f>
        <v>47796</v>
      </c>
      <c r="AI194" s="28">
        <f t="shared" si="14"/>
        <v>47796</v>
      </c>
      <c r="AJ194" s="40" t="str">
        <f>E194&amp;C194&amp;B194</f>
        <v>SSP135300</v>
      </c>
      <c r="AK194" s="40" t="str">
        <f>IFERROR(_xlfn.XLOOKUP(AJ194,CrossRef!$A:$A,CrossRef!$J:$J,"Not Found"),"-")</f>
        <v>TKHL131-ENGI-COSY</v>
      </c>
      <c r="AL194" s="40">
        <f>IFERROR(_xlfn.XLOOKUP(AJ194,CrossRef!$A:$A,CrossRef!$K:$K,"Not Found"),"-")</f>
        <v>0</v>
      </c>
      <c r="AM194" s="40" t="str">
        <f>IFERROR(_xlfn.XLOOKUP(AJ194,CrossRef!$A:$A,CrossRef!$L:$L,"Not Found"),"-")</f>
        <v>22000H RADIATOR CHANGE</v>
      </c>
    </row>
    <row r="195" spans="1:39" x14ac:dyDescent="0.3">
      <c r="A195" s="4" t="str">
        <f>D195&amp;C195&amp;B195</f>
        <v>QTW06135300</v>
      </c>
      <c r="B195" s="4" t="str">
        <f>LEFT(N195,FIND(" ",N195)-1)</f>
        <v>00</v>
      </c>
      <c r="C195" s="4" t="str">
        <f>LEFT(M195,4)</f>
        <v>1353</v>
      </c>
      <c r="D195" s="4" t="str">
        <f>LEFT(L195,FIND(" ",L195)-1)</f>
        <v>QTW06</v>
      </c>
      <c r="E195" s="4" t="str">
        <f>MID(X195,2,3)</f>
        <v>MSY</v>
      </c>
      <c r="G195" s="17" t="s">
        <v>10234</v>
      </c>
      <c r="H195" s="17" t="s">
        <v>10235</v>
      </c>
      <c r="I195" s="17" t="s">
        <v>10236</v>
      </c>
      <c r="J195" s="17" t="s">
        <v>10429</v>
      </c>
      <c r="K195" s="17" t="s">
        <v>10430</v>
      </c>
      <c r="L195" s="17" t="s">
        <v>10473</v>
      </c>
      <c r="M195" s="17" t="s">
        <v>207</v>
      </c>
      <c r="N195" s="17" t="s">
        <v>17</v>
      </c>
      <c r="O195" s="18">
        <v>18000</v>
      </c>
      <c r="P195" s="18">
        <v>8867.4710001412805</v>
      </c>
      <c r="Q195" s="16">
        <v>47164</v>
      </c>
      <c r="R195" s="17" t="s">
        <v>10742</v>
      </c>
      <c r="S195" s="17" t="s">
        <v>10739</v>
      </c>
      <c r="T195" s="17" t="s">
        <v>10742</v>
      </c>
      <c r="U195" s="17" t="s">
        <v>10248</v>
      </c>
      <c r="V195" s="17"/>
      <c r="W195" s="17" t="s">
        <v>10772</v>
      </c>
      <c r="X195" s="17" t="s">
        <v>10475</v>
      </c>
      <c r="Y195" s="18">
        <v>19048.310000000001</v>
      </c>
      <c r="Z195" s="17" t="s">
        <v>10740</v>
      </c>
      <c r="AA195" s="18">
        <v>64746.228610540697</v>
      </c>
      <c r="AB195" s="17" t="s">
        <v>10245</v>
      </c>
      <c r="AC195" s="17" t="s">
        <v>10246</v>
      </c>
      <c r="AD195" s="17" t="s">
        <v>10272</v>
      </c>
      <c r="AE195" s="18">
        <v>9132.5289998587195</v>
      </c>
      <c r="AF195" s="31">
        <f>_xlfn.XLOOKUP(A195,Macmahon!B:B,Macmahon!AE:AE,"",0)</f>
        <v>45277</v>
      </c>
      <c r="AG195" s="28">
        <f>_xlfn.XLOOKUP(A195,Macmahon!B:B,Macmahon!AJ:AJ,"",0)</f>
        <v>47284.630911192129</v>
      </c>
      <c r="AH195" s="28">
        <f>_xlfn.XLOOKUP(A195,Macmahon!B:B,Macmahon!AK:AK,"",0)</f>
        <v>47181</v>
      </c>
      <c r="AI195" s="28">
        <f t="shared" ref="AI195:AI258" si="15">IF(AG195=0,AH195,IF(AH195=0,AG195,MIN(AG195,AH195)))</f>
        <v>47181</v>
      </c>
      <c r="AJ195" s="40" t="str">
        <f>E195&amp;C195&amp;B195</f>
        <v>MSY135300</v>
      </c>
      <c r="AK195" s="40" t="str">
        <f>IFERROR(_xlfn.XLOOKUP(AJ195,CrossRef!$A:$A,CrossRef!$J:$J,"Not Found"),"-")</f>
        <v>TKWC034-ENGI-COSY</v>
      </c>
      <c r="AL195" s="40">
        <f>IFERROR(_xlfn.XLOOKUP(AJ195,CrossRef!$A:$A,CrossRef!$K:$K,"Not Found"),"-")</f>
        <v>0</v>
      </c>
      <c r="AM195" s="40" t="str">
        <f>IFERROR(_xlfn.XLOOKUP(AJ195,CrossRef!$A:$A,CrossRef!$L:$L,"Not Found"),"-")</f>
        <v>18000H RADIATOR CHANGE</v>
      </c>
    </row>
    <row r="196" spans="1:39" x14ac:dyDescent="0.3">
      <c r="A196" s="4" t="str">
        <f>D196&amp;C196&amp;B196</f>
        <v>QTD20135300</v>
      </c>
      <c r="B196" s="4" t="str">
        <f>LEFT(N196,FIND(" ",N196)-1)</f>
        <v>00</v>
      </c>
      <c r="C196" s="4" t="str">
        <f>LEFT(M196,4)</f>
        <v>1353</v>
      </c>
      <c r="D196" s="4" t="str">
        <f>LEFT(L196,FIND(" ",L196)-1)</f>
        <v>QTD20</v>
      </c>
      <c r="E196" s="4" t="str">
        <f>MID(X196,2,3)</f>
        <v>FDB</v>
      </c>
      <c r="G196" s="14" t="s">
        <v>10234</v>
      </c>
      <c r="H196" s="14" t="s">
        <v>10235</v>
      </c>
      <c r="I196" s="14" t="s">
        <v>10236</v>
      </c>
      <c r="J196" s="14" t="s">
        <v>10237</v>
      </c>
      <c r="K196" s="14" t="s">
        <v>155</v>
      </c>
      <c r="L196" s="14" t="s">
        <v>10557</v>
      </c>
      <c r="M196" s="14" t="s">
        <v>207</v>
      </c>
      <c r="N196" s="14" t="s">
        <v>17</v>
      </c>
      <c r="O196" s="15">
        <v>17600</v>
      </c>
      <c r="P196" s="15">
        <v>5026.5850942848801</v>
      </c>
      <c r="Q196" s="16">
        <v>47412</v>
      </c>
      <c r="R196" s="14" t="s">
        <v>10759</v>
      </c>
      <c r="S196" s="14" t="s">
        <v>10261</v>
      </c>
      <c r="T196" s="14" t="s">
        <v>10759</v>
      </c>
      <c r="U196" s="14" t="s">
        <v>10248</v>
      </c>
      <c r="V196" s="14"/>
      <c r="W196" s="14" t="s">
        <v>10317</v>
      </c>
      <c r="X196" s="14" t="s">
        <v>10558</v>
      </c>
      <c r="Y196" s="15">
        <v>41683.07</v>
      </c>
      <c r="Z196" s="14" t="s">
        <v>10740</v>
      </c>
      <c r="AA196" s="15">
        <v>116942.131416838</v>
      </c>
      <c r="AB196" s="14" t="s">
        <v>10245</v>
      </c>
      <c r="AC196" s="14" t="s">
        <v>10246</v>
      </c>
      <c r="AD196" s="14" t="s">
        <v>10272</v>
      </c>
      <c r="AE196" s="15">
        <v>12573.414905715101</v>
      </c>
      <c r="AF196" s="31">
        <f>_xlfn.XLOOKUP(A196,Macmahon!B:B,Macmahon!AE:AE,"",0)</f>
        <v>45884</v>
      </c>
      <c r="AG196" s="28">
        <f>_xlfn.XLOOKUP(A196,Macmahon!B:B,Macmahon!AJ:AJ,"",0)</f>
        <v>47221.299151886575</v>
      </c>
      <c r="AH196" s="28">
        <f>_xlfn.XLOOKUP(A196,Macmahon!B:B,Macmahon!AK:AK,"",0)</f>
        <v>47403</v>
      </c>
      <c r="AI196" s="28">
        <f t="shared" si="15"/>
        <v>47221.299151886575</v>
      </c>
      <c r="AJ196" s="40" t="str">
        <f>E196&amp;C196&amp;B196</f>
        <v>FDB135300</v>
      </c>
      <c r="AK196" s="40" t="str">
        <f>IFERROR(_xlfn.XLOOKUP(AJ196,CrossRef!$A:$A,CrossRef!$J:$J,"Not Found"),"-")</f>
        <v>TKHL111-ENGI-COSY</v>
      </c>
      <c r="AL196" s="40">
        <f>IFERROR(_xlfn.XLOOKUP(AJ196,CrossRef!$A:$A,CrossRef!$K:$K,"Not Found"),"-")</f>
        <v>0</v>
      </c>
      <c r="AM196" s="40" t="str">
        <f>IFERROR(_xlfn.XLOOKUP(AJ196,CrossRef!$A:$A,CrossRef!$L:$L,"Not Found"),"-")</f>
        <v>17600H RADIATOR CHANGE</v>
      </c>
    </row>
    <row r="197" spans="1:39" x14ac:dyDescent="0.3">
      <c r="A197" s="4" t="str">
        <f>D197&amp;C197&amp;B197</f>
        <v>TD6310135300</v>
      </c>
      <c r="B197" s="4" t="str">
        <f>LEFT(N197,FIND(" ",N197)-1)</f>
        <v>00</v>
      </c>
      <c r="C197" s="4" t="str">
        <f>LEFT(M197,4)</f>
        <v>1353</v>
      </c>
      <c r="D197" s="4" t="str">
        <f>LEFT(L197,FIND(" ",L197)-1)</f>
        <v>TD6310</v>
      </c>
      <c r="E197" s="4" t="str">
        <f>MID(X197,2,3)</f>
        <v>SSP</v>
      </c>
      <c r="G197" s="17" t="s">
        <v>10234</v>
      </c>
      <c r="H197" s="17" t="s">
        <v>10235</v>
      </c>
      <c r="I197" s="17" t="s">
        <v>10257</v>
      </c>
      <c r="J197" s="17" t="s">
        <v>10258</v>
      </c>
      <c r="K197" s="17" t="s">
        <v>183</v>
      </c>
      <c r="L197" s="17" t="s">
        <v>10609</v>
      </c>
      <c r="M197" s="17" t="s">
        <v>207</v>
      </c>
      <c r="N197" s="17" t="s">
        <v>17</v>
      </c>
      <c r="O197" s="18">
        <v>22000</v>
      </c>
      <c r="P197" s="18">
        <v>9980.2878543688003</v>
      </c>
      <c r="Q197" s="16">
        <v>47167</v>
      </c>
      <c r="R197" s="17" t="s">
        <v>10738</v>
      </c>
      <c r="S197" s="17" t="s">
        <v>10739</v>
      </c>
      <c r="T197" s="17" t="s">
        <v>10738</v>
      </c>
      <c r="U197" s="17" t="s">
        <v>10248</v>
      </c>
      <c r="V197" s="17"/>
      <c r="W197" s="17" t="s">
        <v>10654</v>
      </c>
      <c r="X197" s="17" t="s">
        <v>10610</v>
      </c>
      <c r="Y197" s="18">
        <v>258871.21</v>
      </c>
      <c r="Z197" s="17" t="s">
        <v>10740</v>
      </c>
      <c r="AA197" s="18">
        <v>87504.018480492799</v>
      </c>
      <c r="AB197" s="17" t="s">
        <v>10245</v>
      </c>
      <c r="AC197" s="17" t="s">
        <v>10246</v>
      </c>
      <c r="AD197" s="17"/>
      <c r="AE197" s="18">
        <v>12019.7121456312</v>
      </c>
      <c r="AF197" s="31">
        <f>_xlfn.XLOOKUP(A197,Macmahon!B:B,Macmahon!AE:AE,"",0)</f>
        <v>45556</v>
      </c>
      <c r="AG197" s="28">
        <f>_xlfn.XLOOKUP(A197,Macmahon!B:B,Macmahon!AJ:AJ,"",0)</f>
        <v>47115.454868518522</v>
      </c>
      <c r="AH197" s="28">
        <f>_xlfn.XLOOKUP(A197,Macmahon!B:B,Macmahon!AK:AK,"",0)</f>
        <v>47089</v>
      </c>
      <c r="AI197" s="28">
        <f t="shared" si="15"/>
        <v>47089</v>
      </c>
      <c r="AJ197" s="40" t="str">
        <f>E197&amp;C197&amp;B197</f>
        <v>SSP135300</v>
      </c>
      <c r="AK197" s="40" t="str">
        <f>IFERROR(_xlfn.XLOOKUP(AJ197,CrossRef!$A:$A,CrossRef!$J:$J,"Not Found"),"-")</f>
        <v>TKHL131-ENGI-COSY</v>
      </c>
      <c r="AL197" s="40">
        <f>IFERROR(_xlfn.XLOOKUP(AJ197,CrossRef!$A:$A,CrossRef!$K:$K,"Not Found"),"-")</f>
        <v>0</v>
      </c>
      <c r="AM197" s="40" t="str">
        <f>IFERROR(_xlfn.XLOOKUP(AJ197,CrossRef!$A:$A,CrossRef!$L:$L,"Not Found"),"-")</f>
        <v>22000H RADIATOR CHANGE</v>
      </c>
    </row>
    <row r="198" spans="1:39" x14ac:dyDescent="0.3">
      <c r="A198" s="4" t="str">
        <f>D198&amp;C198&amp;B198</f>
        <v>TD6313135300</v>
      </c>
      <c r="B198" s="4" t="str">
        <f>LEFT(N198,FIND(" ",N198)-1)</f>
        <v>00</v>
      </c>
      <c r="C198" s="4" t="str">
        <f>LEFT(M198,4)</f>
        <v>1353</v>
      </c>
      <c r="D198" s="4" t="str">
        <f>LEFT(L198,FIND(" ",L198)-1)</f>
        <v>TD6313</v>
      </c>
      <c r="E198" s="4" t="str">
        <f>MID(X198,2,3)</f>
        <v>SSP</v>
      </c>
      <c r="G198" s="14" t="s">
        <v>10234</v>
      </c>
      <c r="H198" s="14" t="s">
        <v>10235</v>
      </c>
      <c r="I198" s="14" t="s">
        <v>10257</v>
      </c>
      <c r="J198" s="14" t="s">
        <v>10258</v>
      </c>
      <c r="K198" s="14" t="s">
        <v>183</v>
      </c>
      <c r="L198" s="14" t="s">
        <v>10607</v>
      </c>
      <c r="M198" s="14" t="s">
        <v>207</v>
      </c>
      <c r="N198" s="14" t="s">
        <v>17</v>
      </c>
      <c r="O198" s="15">
        <v>22000</v>
      </c>
      <c r="P198" s="15">
        <v>5649.6663704406801</v>
      </c>
      <c r="Q198" s="16">
        <v>47494</v>
      </c>
      <c r="R198" s="14" t="s">
        <v>10738</v>
      </c>
      <c r="S198" s="14" t="s">
        <v>10739</v>
      </c>
      <c r="T198" s="14" t="s">
        <v>10738</v>
      </c>
      <c r="U198" s="14" t="s">
        <v>10248</v>
      </c>
      <c r="V198" s="14"/>
      <c r="W198" s="14" t="s">
        <v>10765</v>
      </c>
      <c r="X198" s="14" t="s">
        <v>10608</v>
      </c>
      <c r="Y198" s="15">
        <v>258871.21</v>
      </c>
      <c r="Z198" s="14" t="s">
        <v>10740</v>
      </c>
      <c r="AA198" s="15">
        <v>90724.098562628307</v>
      </c>
      <c r="AB198" s="14" t="s">
        <v>10245</v>
      </c>
      <c r="AC198" s="14" t="s">
        <v>10246</v>
      </c>
      <c r="AD198" s="14"/>
      <c r="AE198" s="15">
        <v>16350.3336295593</v>
      </c>
      <c r="AF198" s="31">
        <f>_xlfn.XLOOKUP(A198,Macmahon!B:B,Macmahon!AE:AE,"",0)</f>
        <v>45881</v>
      </c>
      <c r="AG198" s="28">
        <f>_xlfn.XLOOKUP(A198,Macmahon!B:B,Macmahon!AJ:AJ,"",0)</f>
        <v>47258.696194641205</v>
      </c>
      <c r="AH198" s="28">
        <f>_xlfn.XLOOKUP(A198,Macmahon!B:B,Macmahon!AK:AK,"",0)</f>
        <v>47376</v>
      </c>
      <c r="AI198" s="28">
        <f t="shared" si="15"/>
        <v>47258.696194641205</v>
      </c>
      <c r="AJ198" s="40" t="str">
        <f>E198&amp;C198&amp;B198</f>
        <v>SSP135300</v>
      </c>
      <c r="AK198" s="40" t="str">
        <f>IFERROR(_xlfn.XLOOKUP(AJ198,CrossRef!$A:$A,CrossRef!$J:$J,"Not Found"),"-")</f>
        <v>TKHL131-ENGI-COSY</v>
      </c>
      <c r="AL198" s="40">
        <f>IFERROR(_xlfn.XLOOKUP(AJ198,CrossRef!$A:$A,CrossRef!$K:$K,"Not Found"),"-")</f>
        <v>0</v>
      </c>
      <c r="AM198" s="40" t="str">
        <f>IFERROR(_xlfn.XLOOKUP(AJ198,CrossRef!$A:$A,CrossRef!$L:$L,"Not Found"),"-")</f>
        <v>22000H RADIATOR CHANGE</v>
      </c>
    </row>
    <row r="199" spans="1:39" x14ac:dyDescent="0.3">
      <c r="A199" s="4" t="str">
        <f>D199&amp;C199&amp;B199</f>
        <v>TD6344135300</v>
      </c>
      <c r="B199" s="4" t="str">
        <f>LEFT(N199,FIND(" ",N199)-1)</f>
        <v>00</v>
      </c>
      <c r="C199" s="4" t="str">
        <f>LEFT(M199,4)</f>
        <v>1353</v>
      </c>
      <c r="D199" s="4" t="str">
        <f>LEFT(L199,FIND(" ",L199)-1)</f>
        <v>TD6344</v>
      </c>
      <c r="E199" s="4" t="str">
        <f>MID(X199,2,3)</f>
        <v>SSP</v>
      </c>
      <c r="G199" s="17" t="s">
        <v>10234</v>
      </c>
      <c r="H199" s="17" t="s">
        <v>10235</v>
      </c>
      <c r="I199" s="17" t="s">
        <v>10257</v>
      </c>
      <c r="J199" s="17" t="s">
        <v>10258</v>
      </c>
      <c r="K199" s="17" t="s">
        <v>183</v>
      </c>
      <c r="L199" s="17" t="s">
        <v>10614</v>
      </c>
      <c r="M199" s="17" t="s">
        <v>207</v>
      </c>
      <c r="N199" s="17" t="s">
        <v>17</v>
      </c>
      <c r="O199" s="18">
        <v>22000</v>
      </c>
      <c r="P199" s="18">
        <v>1692.03728419051</v>
      </c>
      <c r="Q199" s="16">
        <v>47424</v>
      </c>
      <c r="R199" s="17" t="s">
        <v>10738</v>
      </c>
      <c r="S199" s="17" t="s">
        <v>10739</v>
      </c>
      <c r="T199" s="17" t="s">
        <v>10738</v>
      </c>
      <c r="U199" s="17" t="s">
        <v>10248</v>
      </c>
      <c r="V199" s="17"/>
      <c r="W199" s="17" t="s">
        <v>10768</v>
      </c>
      <c r="X199" s="17" t="s">
        <v>10615</v>
      </c>
      <c r="Y199" s="18">
        <v>258871.21</v>
      </c>
      <c r="Z199" s="17" t="s">
        <v>10740</v>
      </c>
      <c r="AA199" s="18">
        <v>59939.330595482497</v>
      </c>
      <c r="AB199" s="17" t="s">
        <v>10245</v>
      </c>
      <c r="AC199" s="17" t="s">
        <v>10246</v>
      </c>
      <c r="AD199" s="17" t="s">
        <v>10272</v>
      </c>
      <c r="AE199" s="18">
        <v>20307.962715809499</v>
      </c>
      <c r="AF199" s="31">
        <f>_xlfn.XLOOKUP(A199,Macmahon!B:B,Macmahon!AE:AE,"",0)</f>
        <v>46073</v>
      </c>
      <c r="AG199" s="28">
        <f>_xlfn.XLOOKUP(A199,Macmahon!B:B,Macmahon!AJ:AJ,"",0)</f>
        <v>47724.682981944447</v>
      </c>
      <c r="AH199" s="28">
        <f>_xlfn.XLOOKUP(A199,Macmahon!B:B,Macmahon!AK:AK,"",0)</f>
        <v>47446</v>
      </c>
      <c r="AI199" s="28">
        <f t="shared" si="15"/>
        <v>47446</v>
      </c>
      <c r="AJ199" s="40" t="str">
        <f>E199&amp;C199&amp;B199</f>
        <v>SSP135300</v>
      </c>
      <c r="AK199" s="40" t="str">
        <f>IFERROR(_xlfn.XLOOKUP(AJ199,CrossRef!$A:$A,CrossRef!$J:$J,"Not Found"),"-")</f>
        <v>TKHL131-ENGI-COSY</v>
      </c>
      <c r="AL199" s="40">
        <f>IFERROR(_xlfn.XLOOKUP(AJ199,CrossRef!$A:$A,CrossRef!$K:$K,"Not Found"),"-")</f>
        <v>0</v>
      </c>
      <c r="AM199" s="40" t="str">
        <f>IFERROR(_xlfn.XLOOKUP(AJ199,CrossRef!$A:$A,CrossRef!$L:$L,"Not Found"),"-")</f>
        <v>22000H RADIATOR CHANGE</v>
      </c>
    </row>
    <row r="200" spans="1:39" x14ac:dyDescent="0.3">
      <c r="A200" s="4" t="str">
        <f>D200&amp;C200&amp;B200</f>
        <v>TD6341135300</v>
      </c>
      <c r="B200" s="4" t="str">
        <f>LEFT(N200,FIND(" ",N200)-1)</f>
        <v>00</v>
      </c>
      <c r="C200" s="4" t="str">
        <f>LEFT(M200,4)</f>
        <v>1353</v>
      </c>
      <c r="D200" s="4" t="str">
        <f>LEFT(L200,FIND(" ",L200)-1)</f>
        <v>TD6341</v>
      </c>
      <c r="E200" s="4" t="str">
        <f>MID(X200,2,3)</f>
        <v>SSP</v>
      </c>
      <c r="G200" s="14" t="s">
        <v>10234</v>
      </c>
      <c r="H200" s="14" t="s">
        <v>10235</v>
      </c>
      <c r="I200" s="14" t="s">
        <v>10257</v>
      </c>
      <c r="J200" s="14" t="s">
        <v>10258</v>
      </c>
      <c r="K200" s="14" t="s">
        <v>183</v>
      </c>
      <c r="L200" s="14" t="s">
        <v>10604</v>
      </c>
      <c r="M200" s="14" t="s">
        <v>207</v>
      </c>
      <c r="N200" s="14" t="s">
        <v>17</v>
      </c>
      <c r="O200" s="15">
        <v>22000</v>
      </c>
      <c r="P200" s="15">
        <v>3193.7090774548101</v>
      </c>
      <c r="Q200" s="16">
        <v>47647</v>
      </c>
      <c r="R200" s="14" t="s">
        <v>10738</v>
      </c>
      <c r="S200" s="14" t="s">
        <v>10739</v>
      </c>
      <c r="T200" s="14" t="s">
        <v>10738</v>
      </c>
      <c r="U200" s="14" t="s">
        <v>10248</v>
      </c>
      <c r="V200" s="14"/>
      <c r="W200" s="14" t="s">
        <v>10766</v>
      </c>
      <c r="X200" s="14" t="s">
        <v>10606</v>
      </c>
      <c r="Y200" s="15">
        <v>258871.21</v>
      </c>
      <c r="Z200" s="14" t="s">
        <v>10740</v>
      </c>
      <c r="AA200" s="15">
        <v>64734.043497604398</v>
      </c>
      <c r="AB200" s="14" t="s">
        <v>10245</v>
      </c>
      <c r="AC200" s="14" t="s">
        <v>10246</v>
      </c>
      <c r="AD200" s="14" t="s">
        <v>10272</v>
      </c>
      <c r="AE200" s="15">
        <v>18806.290922545199</v>
      </c>
      <c r="AF200" s="31">
        <f>_xlfn.XLOOKUP(A200,Macmahon!B:B,Macmahon!AE:AE,"",0)</f>
        <v>46005</v>
      </c>
      <c r="AG200" s="28">
        <f>_xlfn.XLOOKUP(A200,Macmahon!B:B,Macmahon!AJ:AJ,"",0)</f>
        <v>47489.138419988427</v>
      </c>
      <c r="AH200" s="28">
        <f>_xlfn.XLOOKUP(A200,Macmahon!B:B,Macmahon!AK:AK,"",0)</f>
        <v>47526</v>
      </c>
      <c r="AI200" s="28">
        <f t="shared" si="15"/>
        <v>47489.138419988427</v>
      </c>
      <c r="AJ200" s="40" t="str">
        <f>E200&amp;C200&amp;B200</f>
        <v>SSP135300</v>
      </c>
      <c r="AK200" s="40" t="str">
        <f>IFERROR(_xlfn.XLOOKUP(AJ200,CrossRef!$A:$A,CrossRef!$J:$J,"Not Found"),"-")</f>
        <v>TKHL131-ENGI-COSY</v>
      </c>
      <c r="AL200" s="40">
        <f>IFERROR(_xlfn.XLOOKUP(AJ200,CrossRef!$A:$A,CrossRef!$K:$K,"Not Found"),"-")</f>
        <v>0</v>
      </c>
      <c r="AM200" s="40" t="str">
        <f>IFERROR(_xlfn.XLOOKUP(AJ200,CrossRef!$A:$A,CrossRef!$L:$L,"Not Found"),"-")</f>
        <v>22000H RADIATOR CHANGE</v>
      </c>
    </row>
    <row r="201" spans="1:39" x14ac:dyDescent="0.3">
      <c r="A201" s="4" t="str">
        <f>D201&amp;C201&amp;B201</f>
        <v>TD6327135300</v>
      </c>
      <c r="B201" s="4" t="str">
        <f>LEFT(N201,FIND(" ",N201)-1)</f>
        <v>00</v>
      </c>
      <c r="C201" s="4" t="str">
        <f>LEFT(M201,4)</f>
        <v>1353</v>
      </c>
      <c r="D201" s="4" t="str">
        <f>LEFT(L201,FIND(" ",L201)-1)</f>
        <v>TD6327</v>
      </c>
      <c r="E201" s="4" t="str">
        <f>MID(X201,2,3)</f>
        <v>SSP</v>
      </c>
      <c r="G201" s="17" t="s">
        <v>10234</v>
      </c>
      <c r="H201" s="17" t="s">
        <v>10235</v>
      </c>
      <c r="I201" s="17" t="s">
        <v>10257</v>
      </c>
      <c r="J201" s="17" t="s">
        <v>10258</v>
      </c>
      <c r="K201" s="17" t="s">
        <v>183</v>
      </c>
      <c r="L201" s="17" t="s">
        <v>10611</v>
      </c>
      <c r="M201" s="17" t="s">
        <v>207</v>
      </c>
      <c r="N201" s="17" t="s">
        <v>17</v>
      </c>
      <c r="O201" s="18">
        <v>22000</v>
      </c>
      <c r="P201" s="18">
        <v>21767.624151234399</v>
      </c>
      <c r="Q201" s="16">
        <v>46179</v>
      </c>
      <c r="R201" s="17" t="s">
        <v>10738</v>
      </c>
      <c r="S201" s="17" t="s">
        <v>10739</v>
      </c>
      <c r="T201" s="17" t="s">
        <v>10738</v>
      </c>
      <c r="U201" s="17" t="s">
        <v>10248</v>
      </c>
      <c r="V201" s="17"/>
      <c r="W201" s="17" t="s">
        <v>10399</v>
      </c>
      <c r="X201" s="17" t="s">
        <v>10613</v>
      </c>
      <c r="Y201" s="18">
        <v>258871.21</v>
      </c>
      <c r="Z201" s="17" t="s">
        <v>10740</v>
      </c>
      <c r="AA201" s="18">
        <v>46324.537987679701</v>
      </c>
      <c r="AB201" s="17" t="s">
        <v>10245</v>
      </c>
      <c r="AC201" s="17" t="s">
        <v>10246</v>
      </c>
      <c r="AD201" s="17" t="s">
        <v>10272</v>
      </c>
      <c r="AE201" s="18">
        <v>232.375848765558</v>
      </c>
      <c r="AF201" s="31">
        <f>_xlfn.XLOOKUP(A201,Macmahon!B:B,Macmahon!AE:AE,"",0)</f>
        <v>44861</v>
      </c>
      <c r="AG201" s="28">
        <f>_xlfn.XLOOKUP(A201,Macmahon!B:B,Macmahon!AJ:AJ,"",0)</f>
        <v>46181.753415740743</v>
      </c>
      <c r="AH201" s="28">
        <f>_xlfn.XLOOKUP(A201,Macmahon!B:B,Macmahon!AK:AK,"",0)</f>
        <v>46179</v>
      </c>
      <c r="AI201" s="28">
        <f t="shared" si="15"/>
        <v>46179</v>
      </c>
      <c r="AJ201" s="40" t="str">
        <f>E201&amp;C201&amp;B201</f>
        <v>SSP135300</v>
      </c>
      <c r="AK201" s="40" t="str">
        <f>IFERROR(_xlfn.XLOOKUP(AJ201,CrossRef!$A:$A,CrossRef!$J:$J,"Not Found"),"-")</f>
        <v>TKHL131-ENGI-COSY</v>
      </c>
      <c r="AL201" s="40">
        <f>IFERROR(_xlfn.XLOOKUP(AJ201,CrossRef!$A:$A,CrossRef!$K:$K,"Not Found"),"-")</f>
        <v>0</v>
      </c>
      <c r="AM201" s="40" t="str">
        <f>IFERROR(_xlfn.XLOOKUP(AJ201,CrossRef!$A:$A,CrossRef!$L:$L,"Not Found"),"-")</f>
        <v>22000H RADIATOR CHANGE</v>
      </c>
    </row>
    <row r="202" spans="1:39" x14ac:dyDescent="0.3">
      <c r="A202" s="4" t="str">
        <f>D202&amp;C202&amp;B202</f>
        <v>TD6321135300</v>
      </c>
      <c r="B202" s="4" t="str">
        <f>LEFT(N202,FIND(" ",N202)-1)</f>
        <v>00</v>
      </c>
      <c r="C202" s="4" t="str">
        <f>LEFT(M202,4)</f>
        <v>1353</v>
      </c>
      <c r="D202" s="4" t="str">
        <f>LEFT(L202,FIND(" ",L202)-1)</f>
        <v>TD6321</v>
      </c>
      <c r="E202" s="4" t="str">
        <f>MID(X202,2,3)</f>
        <v>SND</v>
      </c>
      <c r="G202" s="14" t="s">
        <v>10234</v>
      </c>
      <c r="H202" s="14" t="s">
        <v>10235</v>
      </c>
      <c r="I202" s="14" t="s">
        <v>10257</v>
      </c>
      <c r="J202" s="14" t="s">
        <v>10258</v>
      </c>
      <c r="K202" s="14" t="s">
        <v>187</v>
      </c>
      <c r="L202" s="14" t="s">
        <v>10353</v>
      </c>
      <c r="M202" s="14" t="s">
        <v>207</v>
      </c>
      <c r="N202" s="14" t="s">
        <v>17</v>
      </c>
      <c r="O202" s="15">
        <v>22000</v>
      </c>
      <c r="P202" s="15">
        <v>8776.0071366038992</v>
      </c>
      <c r="Q202" s="16">
        <v>47241</v>
      </c>
      <c r="R202" s="14" t="s">
        <v>10738</v>
      </c>
      <c r="S202" s="14" t="s">
        <v>10739</v>
      </c>
      <c r="T202" s="14" t="s">
        <v>10738</v>
      </c>
      <c r="U202" s="14" t="s">
        <v>10248</v>
      </c>
      <c r="V202" s="14"/>
      <c r="W202" s="14" t="s">
        <v>10767</v>
      </c>
      <c r="X202" s="14" t="s">
        <v>10355</v>
      </c>
      <c r="Y202" s="15">
        <v>258871.21</v>
      </c>
      <c r="Z202" s="14" t="s">
        <v>10740</v>
      </c>
      <c r="AA202" s="15">
        <v>68164.182751539993</v>
      </c>
      <c r="AB202" s="14" t="s">
        <v>10245</v>
      </c>
      <c r="AC202" s="14" t="s">
        <v>10246</v>
      </c>
      <c r="AD202" s="14" t="s">
        <v>10272</v>
      </c>
      <c r="AE202" s="15">
        <v>13223.992863396101</v>
      </c>
      <c r="AF202" s="31">
        <f>_xlfn.XLOOKUP(A202,Macmahon!B:B,Macmahon!AE:AE,"",0)</f>
        <v>45642</v>
      </c>
      <c r="AG202" s="28">
        <f>_xlfn.XLOOKUP(A202,Macmahon!B:B,Macmahon!AJ:AJ,"",0)</f>
        <v>47114.828798923612</v>
      </c>
      <c r="AH202" s="28">
        <f>_xlfn.XLOOKUP(A202,Macmahon!B:B,Macmahon!AK:AK,"",0)</f>
        <v>47153</v>
      </c>
      <c r="AI202" s="28">
        <f t="shared" si="15"/>
        <v>47114.828798923612</v>
      </c>
      <c r="AJ202" s="40" t="str">
        <f>E202&amp;C202&amp;B202</f>
        <v>SND135300</v>
      </c>
      <c r="AK202" s="40" t="str">
        <f>IFERROR(_xlfn.XLOOKUP(AJ202,CrossRef!$A:$A,CrossRef!$J:$J,"Not Found"),"-")</f>
        <v>TKHL158-ENGI-COSY</v>
      </c>
      <c r="AL202" s="40">
        <f>IFERROR(_xlfn.XLOOKUP(AJ202,CrossRef!$A:$A,CrossRef!$K:$K,"Not Found"),"-")</f>
        <v>0</v>
      </c>
      <c r="AM202" s="40" t="str">
        <f>IFERROR(_xlfn.XLOOKUP(AJ202,CrossRef!$A:$A,CrossRef!$L:$L,"Not Found"),"-")</f>
        <v>22000H RADIATOR CHANGE</v>
      </c>
    </row>
    <row r="203" spans="1:39" x14ac:dyDescent="0.3">
      <c r="A203" s="4" t="str">
        <f>D203&amp;C203&amp;B203</f>
        <v>QTD22135300</v>
      </c>
      <c r="B203" s="4" t="str">
        <f>LEFT(N203,FIND(" ",N203)-1)</f>
        <v>00</v>
      </c>
      <c r="C203" s="4" t="str">
        <f>LEFT(M203,4)</f>
        <v>1353</v>
      </c>
      <c r="D203" s="4" t="str">
        <f>LEFT(L203,FIND(" ",L203)-1)</f>
        <v>QTD22</v>
      </c>
      <c r="E203" s="4" t="str">
        <f>MID(X203,2,3)</f>
        <v>FDB</v>
      </c>
      <c r="G203" s="17" t="s">
        <v>10234</v>
      </c>
      <c r="H203" s="17" t="s">
        <v>10235</v>
      </c>
      <c r="I203" s="17" t="s">
        <v>10236</v>
      </c>
      <c r="J203" s="17" t="s">
        <v>10237</v>
      </c>
      <c r="K203" s="17" t="s">
        <v>155</v>
      </c>
      <c r="L203" s="17" t="s">
        <v>10559</v>
      </c>
      <c r="M203" s="17" t="s">
        <v>207</v>
      </c>
      <c r="N203" s="17" t="s">
        <v>17</v>
      </c>
      <c r="O203" s="18">
        <v>17600</v>
      </c>
      <c r="P203" s="18">
        <v>11970.2369306891</v>
      </c>
      <c r="Q203" s="16">
        <v>47806</v>
      </c>
      <c r="R203" s="17" t="s">
        <v>10759</v>
      </c>
      <c r="S203" s="17" t="s">
        <v>10261</v>
      </c>
      <c r="T203" s="17" t="s">
        <v>10759</v>
      </c>
      <c r="U203" s="17" t="s">
        <v>10248</v>
      </c>
      <c r="V203" s="17"/>
      <c r="W203" s="17" t="s">
        <v>10761</v>
      </c>
      <c r="X203" s="17" t="s">
        <v>10560</v>
      </c>
      <c r="Y203" s="18">
        <v>41683.07</v>
      </c>
      <c r="Z203" s="17" t="s">
        <v>10740</v>
      </c>
      <c r="AA203" s="18">
        <v>110010.86242299801</v>
      </c>
      <c r="AB203" s="17" t="s">
        <v>10245</v>
      </c>
      <c r="AC203" s="17" t="s">
        <v>10246</v>
      </c>
      <c r="AD203" s="17" t="s">
        <v>10272</v>
      </c>
      <c r="AE203" s="18">
        <v>5629.7630693109204</v>
      </c>
      <c r="AF203" s="31">
        <f>_xlfn.XLOOKUP(A203,Macmahon!B:B,Macmahon!AE:AE,"",0)</f>
        <v>44857</v>
      </c>
      <c r="AG203" s="28">
        <f>_xlfn.XLOOKUP(A203,Macmahon!B:B,Macmahon!AJ:AJ,"",0)</f>
        <v>46477.271273182872</v>
      </c>
      <c r="AH203" s="28">
        <f>_xlfn.XLOOKUP(A203,Macmahon!B:B,Macmahon!AK:AK,"",0)</f>
        <v>47797</v>
      </c>
      <c r="AI203" s="28">
        <f t="shared" si="15"/>
        <v>46477.271273182872</v>
      </c>
      <c r="AJ203" s="40" t="str">
        <f>E203&amp;C203&amp;B203</f>
        <v>FDB135300</v>
      </c>
      <c r="AK203" s="40" t="str">
        <f>IFERROR(_xlfn.XLOOKUP(AJ203,CrossRef!$A:$A,CrossRef!$J:$J,"Not Found"),"-")</f>
        <v>TKHL111-ENGI-COSY</v>
      </c>
      <c r="AL203" s="40">
        <f>IFERROR(_xlfn.XLOOKUP(AJ203,CrossRef!$A:$A,CrossRef!$K:$K,"Not Found"),"-")</f>
        <v>0</v>
      </c>
      <c r="AM203" s="40" t="str">
        <f>IFERROR(_xlfn.XLOOKUP(AJ203,CrossRef!$A:$A,CrossRef!$L:$L,"Not Found"),"-")</f>
        <v>17600H RADIATOR CHANGE</v>
      </c>
    </row>
    <row r="204" spans="1:39" x14ac:dyDescent="0.3">
      <c r="A204" s="4" t="str">
        <f>D204&amp;C204&amp;B204</f>
        <v>QTD38135300</v>
      </c>
      <c r="B204" s="4" t="str">
        <f>LEFT(N204,FIND(" ",N204)-1)</f>
        <v>00</v>
      </c>
      <c r="C204" s="4" t="str">
        <f>LEFT(M204,4)</f>
        <v>1353</v>
      </c>
      <c r="D204" s="4" t="str">
        <f>LEFT(L204,FIND(" ",L204)-1)</f>
        <v>QTD38</v>
      </c>
      <c r="E204" s="4" t="str">
        <f>MID(X204,2,3)</f>
        <v>FDB</v>
      </c>
      <c r="G204" s="14" t="s">
        <v>10234</v>
      </c>
      <c r="H204" s="14" t="s">
        <v>10235</v>
      </c>
      <c r="I204" s="14" t="s">
        <v>10236</v>
      </c>
      <c r="J204" s="14" t="s">
        <v>10237</v>
      </c>
      <c r="K204" s="14" t="s">
        <v>155</v>
      </c>
      <c r="L204" s="14" t="s">
        <v>10561</v>
      </c>
      <c r="M204" s="14" t="s">
        <v>207</v>
      </c>
      <c r="N204" s="14" t="s">
        <v>17</v>
      </c>
      <c r="O204" s="15">
        <v>17600</v>
      </c>
      <c r="P204" s="15">
        <v>19378.760119311399</v>
      </c>
      <c r="Q204" s="16">
        <v>47527</v>
      </c>
      <c r="R204" s="14" t="s">
        <v>10759</v>
      </c>
      <c r="S204" s="14" t="s">
        <v>10261</v>
      </c>
      <c r="T204" s="14" t="s">
        <v>10759</v>
      </c>
      <c r="U204" s="14" t="s">
        <v>10248</v>
      </c>
      <c r="V204" s="14"/>
      <c r="W204" s="14" t="s">
        <v>10760</v>
      </c>
      <c r="X204" s="14" t="s">
        <v>10563</v>
      </c>
      <c r="Y204" s="15">
        <v>41683.07</v>
      </c>
      <c r="Z204" s="14" t="s">
        <v>10740</v>
      </c>
      <c r="AA204" s="15">
        <v>90949.490759753593</v>
      </c>
      <c r="AB204" s="14" t="s">
        <v>10245</v>
      </c>
      <c r="AC204" s="14" t="s">
        <v>10246</v>
      </c>
      <c r="AD204" s="14" t="s">
        <v>10272</v>
      </c>
      <c r="AE204" s="15">
        <v>-1778.7601193113901</v>
      </c>
      <c r="AF204" s="31">
        <f>_xlfn.XLOOKUP(A204,Macmahon!B:B,Macmahon!AE:AE,"",0)</f>
        <v>46108</v>
      </c>
      <c r="AG204" s="28">
        <f>_xlfn.XLOOKUP(A204,Macmahon!B:B,Macmahon!AJ:AJ,"",0)</f>
        <v>47486.776061770834</v>
      </c>
      <c r="AH204" s="28">
        <f>_xlfn.XLOOKUP(A204,Macmahon!B:B,Macmahon!AK:AK,"",0)</f>
        <v>47698</v>
      </c>
      <c r="AI204" s="28">
        <f t="shared" si="15"/>
        <v>47486.776061770834</v>
      </c>
      <c r="AJ204" s="40" t="str">
        <f>E204&amp;C204&amp;B204</f>
        <v>FDB135300</v>
      </c>
      <c r="AK204" s="40" t="str">
        <f>IFERROR(_xlfn.XLOOKUP(AJ204,CrossRef!$A:$A,CrossRef!$J:$J,"Not Found"),"-")</f>
        <v>TKHL111-ENGI-COSY</v>
      </c>
      <c r="AL204" s="40">
        <f>IFERROR(_xlfn.XLOOKUP(AJ204,CrossRef!$A:$A,CrossRef!$K:$K,"Not Found"),"-")</f>
        <v>0</v>
      </c>
      <c r="AM204" s="40" t="str">
        <f>IFERROR(_xlfn.XLOOKUP(AJ204,CrossRef!$A:$A,CrossRef!$L:$L,"Not Found"),"-")</f>
        <v>17600H RADIATOR CHANGE</v>
      </c>
    </row>
    <row r="205" spans="1:39" x14ac:dyDescent="0.3">
      <c r="A205" s="4" t="str">
        <f>D205&amp;C205&amp;B205</f>
        <v>QTD21135300</v>
      </c>
      <c r="B205" s="4" t="str">
        <f>LEFT(N205,FIND(" ",N205)-1)</f>
        <v>00</v>
      </c>
      <c r="C205" s="4" t="str">
        <f>LEFT(M205,4)</f>
        <v>1353</v>
      </c>
      <c r="D205" s="4" t="str">
        <f>LEFT(L205,FIND(" ",L205)-1)</f>
        <v>QTD21</v>
      </c>
      <c r="E205" s="4" t="str">
        <f>MID(X205,2,3)</f>
        <v>FDB</v>
      </c>
      <c r="G205" s="17" t="s">
        <v>10234</v>
      </c>
      <c r="H205" s="17" t="s">
        <v>10235</v>
      </c>
      <c r="I205" s="17" t="s">
        <v>10236</v>
      </c>
      <c r="J205" s="17" t="s">
        <v>10237</v>
      </c>
      <c r="K205" s="17" t="s">
        <v>155</v>
      </c>
      <c r="L205" s="17" t="s">
        <v>10487</v>
      </c>
      <c r="M205" s="17" t="s">
        <v>207</v>
      </c>
      <c r="N205" s="17" t="s">
        <v>17</v>
      </c>
      <c r="O205" s="18">
        <v>17600</v>
      </c>
      <c r="P205" s="18">
        <v>2973.6503198425598</v>
      </c>
      <c r="Q205" s="16">
        <v>47423</v>
      </c>
      <c r="R205" s="17" t="s">
        <v>10759</v>
      </c>
      <c r="S205" s="17" t="s">
        <v>10261</v>
      </c>
      <c r="T205" s="17" t="s">
        <v>10759</v>
      </c>
      <c r="U205" s="17" t="s">
        <v>10248</v>
      </c>
      <c r="V205" s="17"/>
      <c r="W205" s="17" t="s">
        <v>10773</v>
      </c>
      <c r="X205" s="17" t="s">
        <v>10489</v>
      </c>
      <c r="Y205" s="18">
        <v>41683.07</v>
      </c>
      <c r="Z205" s="17" t="s">
        <v>10740</v>
      </c>
      <c r="AA205" s="18">
        <v>110834.176591376</v>
      </c>
      <c r="AB205" s="17" t="s">
        <v>10245</v>
      </c>
      <c r="AC205" s="17" t="s">
        <v>10246</v>
      </c>
      <c r="AD205" s="17" t="s">
        <v>10272</v>
      </c>
      <c r="AE205" s="18">
        <v>14626.3496801574</v>
      </c>
      <c r="AF205" s="31">
        <f>_xlfn.XLOOKUP(A205,Macmahon!B:B,Macmahon!AE:AE,"",0)</f>
        <v>46030</v>
      </c>
      <c r="AG205" s="28">
        <f>_xlfn.XLOOKUP(A205,Macmahon!B:B,Macmahon!AJ:AJ,"",0)</f>
        <v>47214.898989895832</v>
      </c>
      <c r="AH205" s="28">
        <f>_xlfn.XLOOKUP(A205,Macmahon!B:B,Macmahon!AK:AK,"",0)</f>
        <v>47565</v>
      </c>
      <c r="AI205" s="28">
        <f t="shared" si="15"/>
        <v>47214.898989895832</v>
      </c>
      <c r="AJ205" s="40" t="str">
        <f>E205&amp;C205&amp;B205</f>
        <v>FDB135300</v>
      </c>
      <c r="AK205" s="40" t="str">
        <f>IFERROR(_xlfn.XLOOKUP(AJ205,CrossRef!$A:$A,CrossRef!$J:$J,"Not Found"),"-")</f>
        <v>TKHL111-ENGI-COSY</v>
      </c>
      <c r="AL205" s="40">
        <f>IFERROR(_xlfn.XLOOKUP(AJ205,CrossRef!$A:$A,CrossRef!$K:$K,"Not Found"),"-")</f>
        <v>0</v>
      </c>
      <c r="AM205" s="40" t="str">
        <f>IFERROR(_xlfn.XLOOKUP(AJ205,CrossRef!$A:$A,CrossRef!$L:$L,"Not Found"),"-")</f>
        <v>17600H RADIATOR CHANGE</v>
      </c>
    </row>
    <row r="206" spans="1:39" x14ac:dyDescent="0.3">
      <c r="A206" s="4" t="str">
        <f>D206&amp;C206&amp;B206</f>
        <v>QTD23135300</v>
      </c>
      <c r="B206" s="4" t="str">
        <f>LEFT(N206,FIND(" ",N206)-1)</f>
        <v>00</v>
      </c>
      <c r="C206" s="4" t="str">
        <f>LEFT(M206,4)</f>
        <v>1353</v>
      </c>
      <c r="D206" s="4" t="str">
        <f>LEFT(L206,FIND(" ",L206)-1)</f>
        <v>QTD23</v>
      </c>
      <c r="E206" s="4" t="str">
        <f>MID(X206,2,3)</f>
        <v>FDB</v>
      </c>
      <c r="G206" s="14" t="s">
        <v>10234</v>
      </c>
      <c r="H206" s="14" t="s">
        <v>10235</v>
      </c>
      <c r="I206" s="14" t="s">
        <v>10236</v>
      </c>
      <c r="J206" s="14" t="s">
        <v>10237</v>
      </c>
      <c r="K206" s="14" t="s">
        <v>155</v>
      </c>
      <c r="L206" s="14" t="s">
        <v>10661</v>
      </c>
      <c r="M206" s="14" t="s">
        <v>207</v>
      </c>
      <c r="N206" s="14" t="s">
        <v>17</v>
      </c>
      <c r="O206" s="15">
        <v>17600</v>
      </c>
      <c r="P206" s="15">
        <v>8995.4395023943707</v>
      </c>
      <c r="Q206" s="16">
        <v>48129</v>
      </c>
      <c r="R206" s="14" t="s">
        <v>10759</v>
      </c>
      <c r="S206" s="14" t="s">
        <v>10261</v>
      </c>
      <c r="T206" s="14" t="s">
        <v>10759</v>
      </c>
      <c r="U206" s="14" t="s">
        <v>10248</v>
      </c>
      <c r="V206" s="14"/>
      <c r="W206" s="14" t="s">
        <v>10782</v>
      </c>
      <c r="X206" s="14" t="s">
        <v>10662</v>
      </c>
      <c r="Y206" s="15">
        <v>41683.07</v>
      </c>
      <c r="Z206" s="14" t="s">
        <v>10740</v>
      </c>
      <c r="AA206" s="15">
        <v>119407.32854209399</v>
      </c>
      <c r="AB206" s="14" t="s">
        <v>10245</v>
      </c>
      <c r="AC206" s="14" t="s">
        <v>10246</v>
      </c>
      <c r="AD206" s="14" t="s">
        <v>10272</v>
      </c>
      <c r="AE206" s="15">
        <v>8604.5604976056293</v>
      </c>
      <c r="AF206" s="31">
        <f>_xlfn.XLOOKUP(A206,Macmahon!B:B,Macmahon!AE:AE,"",0)</f>
        <v>45421</v>
      </c>
      <c r="AG206" s="28">
        <f>_xlfn.XLOOKUP(A206,Macmahon!B:B,Macmahon!AJ:AJ,"",0)</f>
        <v>46919.757433483799</v>
      </c>
      <c r="AH206" s="28">
        <f>_xlfn.XLOOKUP(A206,Macmahon!B:B,Macmahon!AK:AK,"",0)</f>
        <v>47018</v>
      </c>
      <c r="AI206" s="28">
        <f t="shared" si="15"/>
        <v>46919.757433483799</v>
      </c>
      <c r="AJ206" s="40" t="str">
        <f>E206&amp;C206&amp;B206</f>
        <v>FDB135300</v>
      </c>
      <c r="AK206" s="40" t="str">
        <f>IFERROR(_xlfn.XLOOKUP(AJ206,CrossRef!$A:$A,CrossRef!$J:$J,"Not Found"),"-")</f>
        <v>TKHL111-ENGI-COSY</v>
      </c>
      <c r="AL206" s="40">
        <f>IFERROR(_xlfn.XLOOKUP(AJ206,CrossRef!$A:$A,CrossRef!$K:$K,"Not Found"),"-")</f>
        <v>0</v>
      </c>
      <c r="AM206" s="40" t="str">
        <f>IFERROR(_xlfn.XLOOKUP(AJ206,CrossRef!$A:$A,CrossRef!$L:$L,"Not Found"),"-")</f>
        <v>17600H RADIATOR CHANGE</v>
      </c>
    </row>
    <row r="207" spans="1:39" x14ac:dyDescent="0.3">
      <c r="A207" s="4" t="str">
        <f>D207&amp;C207&amp;B207</f>
        <v>QTD27135300</v>
      </c>
      <c r="B207" s="4" t="str">
        <f>LEFT(N207,FIND(" ",N207)-1)</f>
        <v>00</v>
      </c>
      <c r="C207" s="4" t="str">
        <f>LEFT(M207,4)</f>
        <v>1353</v>
      </c>
      <c r="D207" s="4" t="str">
        <f>LEFT(L207,FIND(" ",L207)-1)</f>
        <v>QTD27</v>
      </c>
      <c r="E207" s="4" t="str">
        <f>MID(X207,2,3)</f>
        <v>FDB</v>
      </c>
      <c r="G207" s="17" t="s">
        <v>10234</v>
      </c>
      <c r="H207" s="17" t="s">
        <v>10235</v>
      </c>
      <c r="I207" s="17" t="s">
        <v>10236</v>
      </c>
      <c r="J207" s="17" t="s">
        <v>10237</v>
      </c>
      <c r="K207" s="17" t="s">
        <v>155</v>
      </c>
      <c r="L207" s="17" t="s">
        <v>10663</v>
      </c>
      <c r="M207" s="17" t="s">
        <v>207</v>
      </c>
      <c r="N207" s="17" t="s">
        <v>17</v>
      </c>
      <c r="O207" s="18">
        <v>17600</v>
      </c>
      <c r="P207" s="18">
        <v>20042.6855333723</v>
      </c>
      <c r="Q207" s="16">
        <v>46090</v>
      </c>
      <c r="R207" s="17" t="s">
        <v>10759</v>
      </c>
      <c r="S207" s="17" t="s">
        <v>10261</v>
      </c>
      <c r="T207" s="17" t="s">
        <v>10759</v>
      </c>
      <c r="U207" s="17" t="s">
        <v>10248</v>
      </c>
      <c r="V207" s="17"/>
      <c r="W207" s="17" t="s">
        <v>10783</v>
      </c>
      <c r="X207" s="17" t="s">
        <v>10665</v>
      </c>
      <c r="Y207" s="18">
        <v>41683.07</v>
      </c>
      <c r="Z207" s="17" t="s">
        <v>10740</v>
      </c>
      <c r="AA207" s="18">
        <v>91330.193548387106</v>
      </c>
      <c r="AB207" s="17" t="s">
        <v>10245</v>
      </c>
      <c r="AC207" s="17" t="s">
        <v>10246</v>
      </c>
      <c r="AD207" s="17" t="s">
        <v>10272</v>
      </c>
      <c r="AE207" s="18">
        <v>-2442.6855333723202</v>
      </c>
      <c r="AF207" s="31">
        <f>_xlfn.XLOOKUP(A207,Macmahon!B:B,Macmahon!AE:AE,"",0)</f>
        <v>44405</v>
      </c>
      <c r="AG207" s="28">
        <f>_xlfn.XLOOKUP(A207,Macmahon!B:B,Macmahon!AJ:AJ,"",0)</f>
        <v>46111.089906712965</v>
      </c>
      <c r="AH207" s="28">
        <f>_xlfn.XLOOKUP(A207,Macmahon!B:B,Macmahon!AK:AK,"",0)</f>
        <v>46090</v>
      </c>
      <c r="AI207" s="28">
        <f t="shared" si="15"/>
        <v>46090</v>
      </c>
      <c r="AJ207" s="40" t="str">
        <f>E207&amp;C207&amp;B207</f>
        <v>FDB135300</v>
      </c>
      <c r="AK207" s="40" t="str">
        <f>IFERROR(_xlfn.XLOOKUP(AJ207,CrossRef!$A:$A,CrossRef!$J:$J,"Not Found"),"-")</f>
        <v>TKHL111-ENGI-COSY</v>
      </c>
      <c r="AL207" s="40">
        <f>IFERROR(_xlfn.XLOOKUP(AJ207,CrossRef!$A:$A,CrossRef!$K:$K,"Not Found"),"-")</f>
        <v>0</v>
      </c>
      <c r="AM207" s="40" t="str">
        <f>IFERROR(_xlfn.XLOOKUP(AJ207,CrossRef!$A:$A,CrossRef!$L:$L,"Not Found"),"-")</f>
        <v>17600H RADIATOR CHANGE</v>
      </c>
    </row>
    <row r="208" spans="1:39" x14ac:dyDescent="0.3">
      <c r="A208" s="4" t="str">
        <f>D208&amp;C208&amp;B208</f>
        <v>QTD28135300</v>
      </c>
      <c r="B208" s="4" t="str">
        <f>LEFT(N208,FIND(" ",N208)-1)</f>
        <v>00</v>
      </c>
      <c r="C208" s="4" t="str">
        <f>LEFT(M208,4)</f>
        <v>1353</v>
      </c>
      <c r="D208" s="4" t="str">
        <f>LEFT(L208,FIND(" ",L208)-1)</f>
        <v>QTD28</v>
      </c>
      <c r="E208" s="4" t="str">
        <f>MID(X208,2,3)</f>
        <v>FDB</v>
      </c>
      <c r="G208" s="14" t="s">
        <v>10234</v>
      </c>
      <c r="H208" s="14" t="s">
        <v>10235</v>
      </c>
      <c r="I208" s="14" t="s">
        <v>10236</v>
      </c>
      <c r="J208" s="14" t="s">
        <v>10237</v>
      </c>
      <c r="K208" s="14" t="s">
        <v>155</v>
      </c>
      <c r="L208" s="14" t="s">
        <v>10666</v>
      </c>
      <c r="M208" s="14" t="s">
        <v>207</v>
      </c>
      <c r="N208" s="14" t="s">
        <v>17</v>
      </c>
      <c r="O208" s="15">
        <v>17600</v>
      </c>
      <c r="P208" s="15">
        <v>22592.331717954599</v>
      </c>
      <c r="Q208" s="16">
        <v>45792</v>
      </c>
      <c r="R208" s="14" t="s">
        <v>10759</v>
      </c>
      <c r="S208" s="14" t="s">
        <v>10261</v>
      </c>
      <c r="T208" s="14" t="s">
        <v>10759</v>
      </c>
      <c r="U208" s="14" t="s">
        <v>10248</v>
      </c>
      <c r="V208" s="14"/>
      <c r="W208" s="14"/>
      <c r="X208" s="14" t="s">
        <v>10667</v>
      </c>
      <c r="Y208" s="15">
        <v>41683.07</v>
      </c>
      <c r="Z208" s="14" t="s">
        <v>10740</v>
      </c>
      <c r="AA208" s="15">
        <v>86398.368873308704</v>
      </c>
      <c r="AB208" s="14" t="s">
        <v>10245</v>
      </c>
      <c r="AC208" s="14" t="s">
        <v>10246</v>
      </c>
      <c r="AD208" s="14" t="s">
        <v>10272</v>
      </c>
      <c r="AE208" s="15">
        <v>-4992.3317179545802</v>
      </c>
      <c r="AF208" s="31">
        <f>_xlfn.XLOOKUP(A208,Macmahon!B:B,Macmahon!AE:AE,"",0)</f>
        <v>46154</v>
      </c>
      <c r="AG208" s="28">
        <f>_xlfn.XLOOKUP(A208,Macmahon!B:B,Macmahon!AJ:AJ,"",0)</f>
        <v>56214.714285729169</v>
      </c>
      <c r="AH208" s="28">
        <f>_xlfn.XLOOKUP(A208,Macmahon!B:B,Macmahon!AK:AK,"",0)</f>
        <v>47819</v>
      </c>
      <c r="AI208" s="28">
        <f t="shared" si="15"/>
        <v>47819</v>
      </c>
      <c r="AJ208" s="40" t="str">
        <f>E208&amp;C208&amp;B208</f>
        <v>FDB135300</v>
      </c>
      <c r="AK208" s="40" t="str">
        <f>IFERROR(_xlfn.XLOOKUP(AJ208,CrossRef!$A:$A,CrossRef!$J:$J,"Not Found"),"-")</f>
        <v>TKHL111-ENGI-COSY</v>
      </c>
      <c r="AL208" s="40">
        <f>IFERROR(_xlfn.XLOOKUP(AJ208,CrossRef!$A:$A,CrossRef!$K:$K,"Not Found"),"-")</f>
        <v>0</v>
      </c>
      <c r="AM208" s="40" t="str">
        <f>IFERROR(_xlfn.XLOOKUP(AJ208,CrossRef!$A:$A,CrossRef!$L:$L,"Not Found"),"-")</f>
        <v>17600H RADIATOR CHANGE</v>
      </c>
    </row>
    <row r="209" spans="1:39" x14ac:dyDescent="0.3">
      <c r="A209" s="4" t="str">
        <f>D209&amp;C209&amp;B209</f>
        <v>TD6322135300</v>
      </c>
      <c r="B209" s="4" t="str">
        <f>LEFT(N209,FIND(" ",N209)-1)</f>
        <v>00</v>
      </c>
      <c r="C209" s="4" t="str">
        <f>LEFT(M209,4)</f>
        <v>1353</v>
      </c>
      <c r="D209" s="4" t="str">
        <f>LEFT(L209,FIND(" ",L209)-1)</f>
        <v>TD6322</v>
      </c>
      <c r="E209" s="4" t="str">
        <f>MID(X209,2,3)</f>
        <v>SND</v>
      </c>
      <c r="G209" s="17" t="s">
        <v>10234</v>
      </c>
      <c r="H209" s="17" t="s">
        <v>10235</v>
      </c>
      <c r="I209" s="17" t="s">
        <v>10257</v>
      </c>
      <c r="J209" s="17" t="s">
        <v>10258</v>
      </c>
      <c r="K209" s="17" t="s">
        <v>187</v>
      </c>
      <c r="L209" s="17" t="s">
        <v>10708</v>
      </c>
      <c r="M209" s="17" t="s">
        <v>207</v>
      </c>
      <c r="N209" s="17" t="s">
        <v>17</v>
      </c>
      <c r="O209" s="18">
        <v>22000</v>
      </c>
      <c r="P209" s="18">
        <v>11238.795620478601</v>
      </c>
      <c r="Q209" s="16">
        <v>46977</v>
      </c>
      <c r="R209" s="17" t="s">
        <v>10738</v>
      </c>
      <c r="S209" s="17" t="s">
        <v>10739</v>
      </c>
      <c r="T209" s="17" t="s">
        <v>10738</v>
      </c>
      <c r="U209" s="17" t="s">
        <v>10248</v>
      </c>
      <c r="V209" s="17"/>
      <c r="W209" s="17" t="s">
        <v>10357</v>
      </c>
      <c r="X209" s="17" t="s">
        <v>10710</v>
      </c>
      <c r="Y209" s="18">
        <v>258871.21</v>
      </c>
      <c r="Z209" s="17" t="s">
        <v>10740</v>
      </c>
      <c r="AA209" s="18">
        <v>66433.823408624201</v>
      </c>
      <c r="AB209" s="17" t="s">
        <v>10245</v>
      </c>
      <c r="AC209" s="17" t="s">
        <v>10246</v>
      </c>
      <c r="AD209" s="17" t="s">
        <v>10272</v>
      </c>
      <c r="AE209" s="18">
        <v>10761.204379521399</v>
      </c>
      <c r="AF209" s="31">
        <f>_xlfn.XLOOKUP(A209,Macmahon!B:B,Macmahon!AE:AE,"",0)</f>
        <v>0</v>
      </c>
      <c r="AG209" s="28">
        <f>_xlfn.XLOOKUP(A209,Macmahon!B:B,Macmahon!AJ:AJ,"",0)</f>
        <v>47023.036221608796</v>
      </c>
      <c r="AH209" s="28">
        <f>_xlfn.XLOOKUP(A209,Macmahon!B:B,Macmahon!AK:AK,"",0)</f>
        <v>0</v>
      </c>
      <c r="AI209" s="28">
        <f t="shared" si="15"/>
        <v>47023.036221608796</v>
      </c>
      <c r="AJ209" s="40" t="str">
        <f>E209&amp;C209&amp;B209</f>
        <v>SND135300</v>
      </c>
      <c r="AK209" s="40" t="str">
        <f>IFERROR(_xlfn.XLOOKUP(AJ209,CrossRef!$A:$A,CrossRef!$J:$J,"Not Found"),"-")</f>
        <v>TKHL158-ENGI-COSY</v>
      </c>
      <c r="AL209" s="40">
        <f>IFERROR(_xlfn.XLOOKUP(AJ209,CrossRef!$A:$A,CrossRef!$K:$K,"Not Found"),"-")</f>
        <v>0</v>
      </c>
      <c r="AM209" s="40" t="str">
        <f>IFERROR(_xlfn.XLOOKUP(AJ209,CrossRef!$A:$A,CrossRef!$L:$L,"Not Found"),"-")</f>
        <v>22000H RADIATOR CHANGE</v>
      </c>
    </row>
    <row r="210" spans="1:39" x14ac:dyDescent="0.3">
      <c r="A210" s="4" t="str">
        <f>D210&amp;C210&amp;B210</f>
        <v>TD6639135300</v>
      </c>
      <c r="B210" s="4" t="str">
        <f>LEFT(N210,FIND(" ",N210)-1)</f>
        <v>00</v>
      </c>
      <c r="C210" s="4" t="str">
        <f>LEFT(M210,4)</f>
        <v>1353</v>
      </c>
      <c r="D210" s="4" t="str">
        <f>LEFT(L210,FIND(" ",L210)-1)</f>
        <v>TD6639</v>
      </c>
      <c r="E210" s="4" t="str">
        <f>MID(X210,2,3)</f>
        <v>SPD</v>
      </c>
      <c r="G210" s="14" t="s">
        <v>10234</v>
      </c>
      <c r="H210" s="14" t="s">
        <v>10235</v>
      </c>
      <c r="I210" s="14" t="s">
        <v>10328</v>
      </c>
      <c r="J210" s="14" t="s">
        <v>10329</v>
      </c>
      <c r="K210" s="14" t="s">
        <v>190</v>
      </c>
      <c r="L210" s="14" t="s">
        <v>10525</v>
      </c>
      <c r="M210" s="14" t="s">
        <v>207</v>
      </c>
      <c r="N210" s="14" t="s">
        <v>17</v>
      </c>
      <c r="O210" s="15">
        <v>22000</v>
      </c>
      <c r="P210" s="15">
        <v>21471.979677035099</v>
      </c>
      <c r="Q210" s="16">
        <v>46262</v>
      </c>
      <c r="R210" s="14" t="s">
        <v>10746</v>
      </c>
      <c r="S210" s="14" t="s">
        <v>10739</v>
      </c>
      <c r="T210" s="14" t="s">
        <v>10746</v>
      </c>
      <c r="U210" s="14" t="s">
        <v>10337</v>
      </c>
      <c r="V210" s="14" t="s">
        <v>10793</v>
      </c>
      <c r="W210" s="14" t="s">
        <v>10794</v>
      </c>
      <c r="X210" s="14" t="s">
        <v>10528</v>
      </c>
      <c r="Y210" s="15">
        <v>26556.59</v>
      </c>
      <c r="Z210" s="14" t="s">
        <v>10740</v>
      </c>
      <c r="AA210" s="15">
        <v>21690.5363906001</v>
      </c>
      <c r="AB210" s="14" t="s">
        <v>10335</v>
      </c>
      <c r="AC210" s="14" t="s">
        <v>10246</v>
      </c>
      <c r="AD210" s="14"/>
      <c r="AE210" s="15">
        <v>528.02032296493098</v>
      </c>
      <c r="AF210" s="31">
        <f>_xlfn.XLOOKUP(A210,Macmahon!B:B,Macmahon!AE:AE,"",0)</f>
        <v>0</v>
      </c>
      <c r="AG210" s="28">
        <f>_xlfn.XLOOKUP(A210,Macmahon!B:B,Macmahon!AJ:AJ,"",0)</f>
        <v>46286.305970138892</v>
      </c>
      <c r="AH210" s="28">
        <f>_xlfn.XLOOKUP(A210,Macmahon!B:B,Macmahon!AK:AK,"",0)</f>
        <v>46291</v>
      </c>
      <c r="AI210" s="28">
        <f t="shared" si="15"/>
        <v>46286.305970138892</v>
      </c>
      <c r="AJ210" s="40" t="str">
        <f>E210&amp;C210&amp;B210</f>
        <v>SPD135300</v>
      </c>
      <c r="AK210" s="40" t="str">
        <f>IFERROR(_xlfn.XLOOKUP(AJ210,CrossRef!$A:$A,CrossRef!$J:$J,"Not Found"),"-")</f>
        <v>TKHL234-ENGI-COSY</v>
      </c>
      <c r="AL210" s="40">
        <f>IFERROR(_xlfn.XLOOKUP(AJ210,CrossRef!$A:$A,CrossRef!$K:$K,"Not Found"),"-")</f>
        <v>0</v>
      </c>
      <c r="AM210" s="40" t="str">
        <f>IFERROR(_xlfn.XLOOKUP(AJ210,CrossRef!$A:$A,CrossRef!$L:$L,"Not Found"),"-")</f>
        <v>20000H RADIATOR CHANGE</v>
      </c>
    </row>
    <row r="211" spans="1:39" x14ac:dyDescent="0.3">
      <c r="A211" s="4" t="str">
        <f>D211&amp;C211&amp;B211</f>
        <v>TD6637135300</v>
      </c>
      <c r="B211" s="4" t="str">
        <f>LEFT(N211,FIND(" ",N211)-1)</f>
        <v>00</v>
      </c>
      <c r="C211" s="4" t="str">
        <f>LEFT(M211,4)</f>
        <v>1353</v>
      </c>
      <c r="D211" s="4" t="str">
        <f>LEFT(L211,FIND(" ",L211)-1)</f>
        <v>TD6637</v>
      </c>
      <c r="E211" s="4" t="str">
        <f>MID(X211,2,3)</f>
        <v>SPD</v>
      </c>
      <c r="G211" s="17" t="s">
        <v>10234</v>
      </c>
      <c r="H211" s="17" t="s">
        <v>10235</v>
      </c>
      <c r="I211" s="17" t="s">
        <v>10328</v>
      </c>
      <c r="J211" s="17" t="s">
        <v>10329</v>
      </c>
      <c r="K211" s="17" t="s">
        <v>190</v>
      </c>
      <c r="L211" s="17" t="s">
        <v>10532</v>
      </c>
      <c r="M211" s="17" t="s">
        <v>207</v>
      </c>
      <c r="N211" s="17" t="s">
        <v>17</v>
      </c>
      <c r="O211" s="18">
        <v>22000</v>
      </c>
      <c r="P211" s="18">
        <v>22696.952298527201</v>
      </c>
      <c r="Q211" s="16">
        <v>46215</v>
      </c>
      <c r="R211" s="17" t="s">
        <v>10746</v>
      </c>
      <c r="S211" s="17" t="s">
        <v>10739</v>
      </c>
      <c r="T211" s="17" t="s">
        <v>10746</v>
      </c>
      <c r="U211" s="17" t="s">
        <v>10269</v>
      </c>
      <c r="V211" s="17"/>
      <c r="W211" s="17" t="s">
        <v>10753</v>
      </c>
      <c r="X211" s="17" t="s">
        <v>10535</v>
      </c>
      <c r="Y211" s="18">
        <v>26556.59</v>
      </c>
      <c r="Z211" s="17" t="s">
        <v>10740</v>
      </c>
      <c r="AA211" s="18">
        <v>22262.315412186399</v>
      </c>
      <c r="AB211" s="17" t="s">
        <v>10335</v>
      </c>
      <c r="AC211" s="17" t="s">
        <v>10246</v>
      </c>
      <c r="AD211" s="17"/>
      <c r="AE211" s="18">
        <v>-696.95229852720502</v>
      </c>
      <c r="AF211" s="31">
        <f>_xlfn.XLOOKUP(A211,Macmahon!B:B,Macmahon!AE:AE,"",0)</f>
        <v>46171</v>
      </c>
      <c r="AG211" s="28">
        <f>_xlfn.XLOOKUP(A211,Macmahon!B:B,Macmahon!AJ:AJ,"",0)</f>
        <v>47727.945390081019</v>
      </c>
      <c r="AH211" s="28">
        <f>_xlfn.XLOOKUP(A211,Macmahon!B:B,Macmahon!AK:AK,"",0)</f>
        <v>47943</v>
      </c>
      <c r="AI211" s="28">
        <f t="shared" si="15"/>
        <v>47727.945390081019</v>
      </c>
      <c r="AJ211" s="40" t="str">
        <f>E211&amp;C211&amp;B211</f>
        <v>SPD135300</v>
      </c>
      <c r="AK211" s="40" t="str">
        <f>IFERROR(_xlfn.XLOOKUP(AJ211,CrossRef!$A:$A,CrossRef!$J:$J,"Not Found"),"-")</f>
        <v>TKHL234-ENGI-COSY</v>
      </c>
      <c r="AL211" s="40">
        <f>IFERROR(_xlfn.XLOOKUP(AJ211,CrossRef!$A:$A,CrossRef!$K:$K,"Not Found"),"-")</f>
        <v>0</v>
      </c>
      <c r="AM211" s="40" t="str">
        <f>IFERROR(_xlfn.XLOOKUP(AJ211,CrossRef!$A:$A,CrossRef!$L:$L,"Not Found"),"-")</f>
        <v>20000H RADIATOR CHANGE</v>
      </c>
    </row>
    <row r="212" spans="1:39" x14ac:dyDescent="0.3">
      <c r="A212" s="4" t="str">
        <f>D212&amp;C212&amp;B212</f>
        <v>GEX0121353LT</v>
      </c>
      <c r="B212" s="4" t="str">
        <f>LEFT(N212,FIND(" ",N212)-1)</f>
        <v>LT</v>
      </c>
      <c r="C212" s="4" t="str">
        <f>LEFT(M212,4)</f>
        <v>1353</v>
      </c>
      <c r="D212" s="4" t="str">
        <f>LEFT(L212,FIND(" ",L212)-1)</f>
        <v>GEX012</v>
      </c>
      <c r="E212" s="4" t="str">
        <f>MID(X212,2,3)</f>
        <v>6P6</v>
      </c>
      <c r="G212" s="14" t="s">
        <v>10234</v>
      </c>
      <c r="H212" s="14" t="s">
        <v>10235</v>
      </c>
      <c r="I212" s="14" t="s">
        <v>10236</v>
      </c>
      <c r="J212" s="14" t="s">
        <v>10507</v>
      </c>
      <c r="K212" s="14" t="s">
        <v>2755</v>
      </c>
      <c r="L212" s="14" t="s">
        <v>10544</v>
      </c>
      <c r="M212" s="14" t="s">
        <v>207</v>
      </c>
      <c r="N212" s="14" t="s">
        <v>57</v>
      </c>
      <c r="O212" s="15">
        <v>20000</v>
      </c>
      <c r="P212" s="15">
        <v>3097.9334714934298</v>
      </c>
      <c r="Q212" s="20">
        <v>47274.282500000001</v>
      </c>
      <c r="R212" s="14" t="s">
        <v>10774</v>
      </c>
      <c r="S212" s="14" t="s">
        <v>10286</v>
      </c>
      <c r="T212" s="14" t="s">
        <v>10774</v>
      </c>
      <c r="U212" s="14" t="s">
        <v>10248</v>
      </c>
      <c r="V212" s="14"/>
      <c r="W212" s="14"/>
      <c r="X212" s="14" t="s">
        <v>10546</v>
      </c>
      <c r="Y212" s="15">
        <v>114297.15</v>
      </c>
      <c r="Z212" s="14" t="s">
        <v>10775</v>
      </c>
      <c r="AA212" s="15">
        <v>20000</v>
      </c>
      <c r="AB212" s="14" t="s">
        <v>10245</v>
      </c>
      <c r="AC212" s="14" t="s">
        <v>10246</v>
      </c>
      <c r="AD212" s="14"/>
      <c r="AE212" s="15">
        <v>16902.066528506599</v>
      </c>
      <c r="AF212" s="31" t="str">
        <f>_xlfn.XLOOKUP(A212,Macmahon!B:B,Macmahon!AE:AE,"",0)</f>
        <v/>
      </c>
      <c r="AG212" s="28" t="str">
        <f>_xlfn.XLOOKUP(A212,Macmahon!B:B,Macmahon!AJ:AJ,"",0)</f>
        <v/>
      </c>
      <c r="AH212" s="28" t="str">
        <f>_xlfn.XLOOKUP(A212,Macmahon!B:B,Macmahon!AK:AK,"",0)</f>
        <v/>
      </c>
      <c r="AI212" s="28">
        <f t="shared" si="15"/>
        <v>0</v>
      </c>
      <c r="AJ212" s="40" t="str">
        <f>E212&amp;C212&amp;B212</f>
        <v>6P61353LT</v>
      </c>
      <c r="AK212" s="40" t="str">
        <f>IFERROR(_xlfn.XLOOKUP(AJ212,CrossRef!$A:$A,CrossRef!$J:$J,"Not Found"),"-")</f>
        <v>EXBH189-ENG1-COSY-RADT</v>
      </c>
      <c r="AL212" s="40" t="str">
        <f>IFERROR(_xlfn.XLOOKUP(AJ212,CrossRef!$A:$A,CrossRef!$K:$K,"Not Found"),"-")</f>
        <v>LH</v>
      </c>
      <c r="AM212" s="40" t="str">
        <f>IFERROR(_xlfn.XLOOKUP(AJ212,CrossRef!$A:$A,CrossRef!$L:$L,"Not Found"),"-")</f>
        <v>14300H RADIATOR CHANGE LH</v>
      </c>
    </row>
    <row r="213" spans="1:39" x14ac:dyDescent="0.3">
      <c r="A213" s="4" t="str">
        <f>D213&amp;C213&amp;B213</f>
        <v>GEX0121353RI</v>
      </c>
      <c r="B213" s="4" t="str">
        <f>LEFT(N213,FIND(" ",N213)-1)</f>
        <v>RI</v>
      </c>
      <c r="C213" s="4" t="str">
        <f>LEFT(M213,4)</f>
        <v>1353</v>
      </c>
      <c r="D213" s="4" t="str">
        <f>LEFT(L213,FIND(" ",L213)-1)</f>
        <v>GEX012</v>
      </c>
      <c r="E213" s="4" t="str">
        <f>MID(X213,2,3)</f>
        <v>6P6</v>
      </c>
      <c r="G213" s="17" t="s">
        <v>10234</v>
      </c>
      <c r="H213" s="17" t="s">
        <v>10235</v>
      </c>
      <c r="I213" s="17" t="s">
        <v>10236</v>
      </c>
      <c r="J213" s="17" t="s">
        <v>10507</v>
      </c>
      <c r="K213" s="17" t="s">
        <v>2755</v>
      </c>
      <c r="L213" s="17" t="s">
        <v>10544</v>
      </c>
      <c r="M213" s="17" t="s">
        <v>207</v>
      </c>
      <c r="N213" s="17" t="s">
        <v>61</v>
      </c>
      <c r="O213" s="18">
        <v>20000</v>
      </c>
      <c r="P213" s="18">
        <v>3097.9334714934298</v>
      </c>
      <c r="Q213" s="19">
        <v>47274.282500000001</v>
      </c>
      <c r="R213" s="17" t="s">
        <v>10774</v>
      </c>
      <c r="S213" s="17" t="s">
        <v>10286</v>
      </c>
      <c r="T213" s="17" t="s">
        <v>10774</v>
      </c>
      <c r="U213" s="17" t="s">
        <v>10248</v>
      </c>
      <c r="V213" s="17"/>
      <c r="W213" s="17"/>
      <c r="X213" s="17" t="s">
        <v>10546</v>
      </c>
      <c r="Y213" s="18">
        <v>114297.15</v>
      </c>
      <c r="Z213" s="17" t="s">
        <v>10776</v>
      </c>
      <c r="AA213" s="18">
        <v>20000</v>
      </c>
      <c r="AB213" s="17" t="s">
        <v>10245</v>
      </c>
      <c r="AC213" s="17" t="s">
        <v>10246</v>
      </c>
      <c r="AD213" s="17"/>
      <c r="AE213" s="18">
        <v>16902.066528506599</v>
      </c>
      <c r="AF213" s="31" t="str">
        <f>_xlfn.XLOOKUP(A213,Macmahon!B:B,Macmahon!AE:AE,"",0)</f>
        <v/>
      </c>
      <c r="AG213" s="28" t="str">
        <f>_xlfn.XLOOKUP(A213,Macmahon!B:B,Macmahon!AJ:AJ,"",0)</f>
        <v/>
      </c>
      <c r="AH213" s="28" t="str">
        <f>_xlfn.XLOOKUP(A213,Macmahon!B:B,Macmahon!AK:AK,"",0)</f>
        <v/>
      </c>
      <c r="AI213" s="28">
        <f t="shared" si="15"/>
        <v>0</v>
      </c>
      <c r="AJ213" s="40" t="str">
        <f>E213&amp;C213&amp;B213</f>
        <v>6P61353RI</v>
      </c>
      <c r="AK213" s="40" t="str">
        <f>IFERROR(_xlfn.XLOOKUP(AJ213,CrossRef!$A:$A,CrossRef!$J:$J,"Not Found"),"-")</f>
        <v>EXBH189-ENG2-COSY-RADT</v>
      </c>
      <c r="AL213" s="40" t="str">
        <f>IFERROR(_xlfn.XLOOKUP(AJ213,CrossRef!$A:$A,CrossRef!$K:$K,"Not Found"),"-")</f>
        <v>RH</v>
      </c>
      <c r="AM213" s="40" t="str">
        <f>IFERROR(_xlfn.XLOOKUP(AJ213,CrossRef!$A:$A,CrossRef!$L:$L,"Not Found"),"-")</f>
        <v>14300H RADIATOR CHANGE RH</v>
      </c>
    </row>
    <row r="214" spans="1:39" x14ac:dyDescent="0.3">
      <c r="A214" s="4" t="str">
        <f>D214&amp;C214&amp;B214</f>
        <v>QTD25135300</v>
      </c>
      <c r="B214" s="4" t="str">
        <f>LEFT(N214,FIND(" ",N214)-1)</f>
        <v>00</v>
      </c>
      <c r="C214" s="4" t="str">
        <f>LEFT(M214,4)</f>
        <v>1353</v>
      </c>
      <c r="D214" s="4" t="str">
        <f>LEFT(L214,FIND(" ",L214)-1)</f>
        <v>QTD25</v>
      </c>
      <c r="E214" s="4" t="str">
        <f>MID(X214,2,3)</f>
        <v>FDB</v>
      </c>
      <c r="G214" s="14" t="s">
        <v>10234</v>
      </c>
      <c r="H214" s="14" t="s">
        <v>10235</v>
      </c>
      <c r="I214" s="14" t="s">
        <v>10236</v>
      </c>
      <c r="J214" s="14" t="s">
        <v>10237</v>
      </c>
      <c r="K214" s="14" t="s">
        <v>155</v>
      </c>
      <c r="L214" s="14" t="s">
        <v>10564</v>
      </c>
      <c r="M214" s="14" t="s">
        <v>207</v>
      </c>
      <c r="N214" s="14" t="s">
        <v>17</v>
      </c>
      <c r="O214" s="15">
        <v>17600</v>
      </c>
      <c r="P214" s="15">
        <v>13515.1347606288</v>
      </c>
      <c r="Q214" s="16">
        <v>47988</v>
      </c>
      <c r="R214" s="14" t="s">
        <v>10759</v>
      </c>
      <c r="S214" s="14" t="s">
        <v>10261</v>
      </c>
      <c r="T214" s="14" t="s">
        <v>10759</v>
      </c>
      <c r="U214" s="14" t="s">
        <v>10248</v>
      </c>
      <c r="V214" s="14"/>
      <c r="W214" s="14" t="s">
        <v>10399</v>
      </c>
      <c r="X214" s="14" t="s">
        <v>10565</v>
      </c>
      <c r="Y214" s="15">
        <v>41683.07</v>
      </c>
      <c r="Z214" s="14" t="s">
        <v>10740</v>
      </c>
      <c r="AA214" s="15">
        <v>122207.162217659</v>
      </c>
      <c r="AB214" s="14" t="s">
        <v>10245</v>
      </c>
      <c r="AC214" s="14" t="s">
        <v>10246</v>
      </c>
      <c r="AD214" s="14" t="s">
        <v>10272</v>
      </c>
      <c r="AE214" s="15">
        <v>4084.86523937117</v>
      </c>
      <c r="AF214" s="31">
        <f>_xlfn.XLOOKUP(A214,Macmahon!B:B,Macmahon!AE:AE,"",0)</f>
        <v>45078</v>
      </c>
      <c r="AG214" s="28">
        <f>_xlfn.XLOOKUP(A214,Macmahon!B:B,Macmahon!AJ:AJ,"",0)</f>
        <v>46501.317638773151</v>
      </c>
      <c r="AH214" s="28">
        <f>_xlfn.XLOOKUP(A214,Macmahon!B:B,Macmahon!AK:AK,"",0)</f>
        <v>48189</v>
      </c>
      <c r="AI214" s="28">
        <f t="shared" si="15"/>
        <v>46501.317638773151</v>
      </c>
      <c r="AJ214" s="40" t="str">
        <f>E214&amp;C214&amp;B214</f>
        <v>FDB135300</v>
      </c>
      <c r="AK214" s="40" t="str">
        <f>IFERROR(_xlfn.XLOOKUP(AJ214,CrossRef!$A:$A,CrossRef!$J:$J,"Not Found"),"-")</f>
        <v>TKHL111-ENGI-COSY</v>
      </c>
      <c r="AL214" s="40">
        <f>IFERROR(_xlfn.XLOOKUP(AJ214,CrossRef!$A:$A,CrossRef!$K:$K,"Not Found"),"-")</f>
        <v>0</v>
      </c>
      <c r="AM214" s="40" t="str">
        <f>IFERROR(_xlfn.XLOOKUP(AJ214,CrossRef!$A:$A,CrossRef!$L:$L,"Not Found"),"-")</f>
        <v>17600H RADIATOR CHANGE</v>
      </c>
    </row>
    <row r="215" spans="1:39" x14ac:dyDescent="0.3">
      <c r="A215" s="4" t="str">
        <f>D215&amp;C215&amp;B215</f>
        <v>DZ8187135300</v>
      </c>
      <c r="B215" s="4" t="str">
        <f>LEFT(N215,FIND(" ",N215)-1)</f>
        <v>00</v>
      </c>
      <c r="C215" s="4" t="str">
        <f>LEFT(M215,4)</f>
        <v>1353</v>
      </c>
      <c r="D215" s="4" t="str">
        <f>LEFT(L215,FIND(" ",L215)-1)</f>
        <v>DZ8187</v>
      </c>
      <c r="E215" s="4" t="str">
        <f>MID(X215,2,3)</f>
        <v>AMA</v>
      </c>
      <c r="G215" s="17" t="s">
        <v>10234</v>
      </c>
      <c r="H215" s="17" t="s">
        <v>10235</v>
      </c>
      <c r="I215" s="17" t="s">
        <v>10257</v>
      </c>
      <c r="J215" s="17" t="s">
        <v>10441</v>
      </c>
      <c r="K215" s="17" t="s">
        <v>216</v>
      </c>
      <c r="L215" s="17" t="s">
        <v>10442</v>
      </c>
      <c r="M215" s="17" t="s">
        <v>207</v>
      </c>
      <c r="N215" s="17" t="s">
        <v>17</v>
      </c>
      <c r="O215" s="18">
        <v>12000</v>
      </c>
      <c r="P215" s="18">
        <v>8515.1841821515809</v>
      </c>
      <c r="Q215" s="16">
        <v>47499</v>
      </c>
      <c r="R215" s="17" t="s">
        <v>10762</v>
      </c>
      <c r="S215" s="17" t="s">
        <v>10261</v>
      </c>
      <c r="T215" s="17" t="s">
        <v>10762</v>
      </c>
      <c r="U215" s="17" t="s">
        <v>10248</v>
      </c>
      <c r="V215" s="17"/>
      <c r="W215" s="17" t="s">
        <v>10501</v>
      </c>
      <c r="X215" s="17" t="s">
        <v>10445</v>
      </c>
      <c r="Y215" s="18">
        <v>14254.62</v>
      </c>
      <c r="Z215" s="17" t="s">
        <v>10740</v>
      </c>
      <c r="AA215" s="18">
        <v>35746.200471518699</v>
      </c>
      <c r="AB215" s="17" t="s">
        <v>10245</v>
      </c>
      <c r="AC215" s="17" t="s">
        <v>10246</v>
      </c>
      <c r="AD215" s="17"/>
      <c r="AE215" s="18">
        <v>3484.81581784842</v>
      </c>
      <c r="AF215" s="31">
        <f>_xlfn.XLOOKUP(A215,Macmahon!B:B,Macmahon!AE:AE,"",0)</f>
        <v>45348</v>
      </c>
      <c r="AG215" s="28">
        <f>_xlfn.XLOOKUP(A215,Macmahon!B:B,Macmahon!AJ:AJ,"",0)</f>
        <v>46447.481949456022</v>
      </c>
      <c r="AH215" s="28">
        <f>_xlfn.XLOOKUP(A215,Macmahon!B:B,Macmahon!AK:AK,"",0)</f>
        <v>47088</v>
      </c>
      <c r="AI215" s="28">
        <f t="shared" si="15"/>
        <v>46447.481949456022</v>
      </c>
      <c r="AJ215" s="40" t="str">
        <f>E215&amp;C215&amp;B215</f>
        <v>AMA135300</v>
      </c>
      <c r="AK215" s="40" t="str">
        <f>IFERROR(_xlfn.XLOOKUP(AJ215,CrossRef!$A:$A,CrossRef!$J:$J,"Not Found"),"-")</f>
        <v>DZTR082-ENGI</v>
      </c>
      <c r="AL215" s="40">
        <f>IFERROR(_xlfn.XLOOKUP(AJ215,CrossRef!$A:$A,CrossRef!$K:$K,"Not Found"),"-")</f>
        <v>0</v>
      </c>
      <c r="AM215" s="40" t="str">
        <f>IFERROR(_xlfn.XLOOKUP(AJ215,CrossRef!$A:$A,CrossRef!$L:$L,"Not Found"),"-")</f>
        <v>12000H RADIATOR CHANGE</v>
      </c>
    </row>
    <row r="216" spans="1:39" x14ac:dyDescent="0.3">
      <c r="A216" s="4" t="str">
        <f>D216&amp;C216&amp;B216</f>
        <v>TD6326135300</v>
      </c>
      <c r="B216" s="4" t="str">
        <f>LEFT(N216,FIND(" ",N216)-1)</f>
        <v>00</v>
      </c>
      <c r="C216" s="4" t="str">
        <f>LEFT(M216,4)</f>
        <v>1353</v>
      </c>
      <c r="D216" s="4" t="str">
        <f>LEFT(L216,FIND(" ",L216)-1)</f>
        <v>TD6326</v>
      </c>
      <c r="E216" s="4" t="str">
        <f>MID(X216,2,3)</f>
        <v>SSP</v>
      </c>
      <c r="G216" s="14" t="s">
        <v>10234</v>
      </c>
      <c r="H216" s="14" t="s">
        <v>10235</v>
      </c>
      <c r="I216" s="14" t="s">
        <v>10257</v>
      </c>
      <c r="J216" s="14" t="s">
        <v>10258</v>
      </c>
      <c r="K216" s="14" t="s">
        <v>183</v>
      </c>
      <c r="L216" s="14" t="s">
        <v>10616</v>
      </c>
      <c r="M216" s="14" t="s">
        <v>207</v>
      </c>
      <c r="N216" s="14" t="s">
        <v>17</v>
      </c>
      <c r="O216" s="15">
        <v>22000</v>
      </c>
      <c r="P216" s="15">
        <v>26095.027472019501</v>
      </c>
      <c r="Q216" s="16">
        <v>45946</v>
      </c>
      <c r="R216" s="14" t="s">
        <v>10738</v>
      </c>
      <c r="S216" s="14" t="s">
        <v>10739</v>
      </c>
      <c r="T216" s="14" t="s">
        <v>10738</v>
      </c>
      <c r="U216" s="14" t="s">
        <v>10241</v>
      </c>
      <c r="V216" s="14"/>
      <c r="W216" s="14" t="s">
        <v>10763</v>
      </c>
      <c r="X216" s="14" t="s">
        <v>10618</v>
      </c>
      <c r="Y216" s="15">
        <v>258871.21</v>
      </c>
      <c r="Z216" s="14" t="s">
        <v>10740</v>
      </c>
      <c r="AA216" s="15">
        <v>42243.5259312321</v>
      </c>
      <c r="AB216" s="14" t="s">
        <v>10245</v>
      </c>
      <c r="AC216" s="14" t="s">
        <v>10246</v>
      </c>
      <c r="AD216" s="14" t="s">
        <v>10272</v>
      </c>
      <c r="AE216" s="15">
        <v>-4095.0274720194798</v>
      </c>
      <c r="AF216" s="31">
        <f>_xlfn.XLOOKUP(A216,Macmahon!B:B,Macmahon!AE:AE,"",0)</f>
        <v>46169</v>
      </c>
      <c r="AG216" s="28">
        <f>_xlfn.XLOOKUP(A216,Macmahon!B:B,Macmahon!AJ:AJ,"",0)</f>
        <v>48011.944444444445</v>
      </c>
      <c r="AH216" s="28">
        <f>_xlfn.XLOOKUP(A216,Macmahon!B:B,Macmahon!AK:AK,"",0)</f>
        <v>47599</v>
      </c>
      <c r="AI216" s="28">
        <f t="shared" si="15"/>
        <v>47599</v>
      </c>
      <c r="AJ216" s="40" t="str">
        <f>E216&amp;C216&amp;B216</f>
        <v>SSP135300</v>
      </c>
      <c r="AK216" s="40" t="str">
        <f>IFERROR(_xlfn.XLOOKUP(AJ216,CrossRef!$A:$A,CrossRef!$J:$J,"Not Found"),"-")</f>
        <v>TKHL131-ENGI-COSY</v>
      </c>
      <c r="AL216" s="40">
        <f>IFERROR(_xlfn.XLOOKUP(AJ216,CrossRef!$A:$A,CrossRef!$K:$K,"Not Found"),"-")</f>
        <v>0</v>
      </c>
      <c r="AM216" s="40" t="str">
        <f>IFERROR(_xlfn.XLOOKUP(AJ216,CrossRef!$A:$A,CrossRef!$L:$L,"Not Found"),"-")</f>
        <v>22000H RADIATOR CHANGE</v>
      </c>
    </row>
    <row r="217" spans="1:39" x14ac:dyDescent="0.3">
      <c r="A217" s="4" t="str">
        <f>D217&amp;C217&amp;B217</f>
        <v>TD6343135300</v>
      </c>
      <c r="B217" s="4" t="str">
        <f>LEFT(N217,FIND(" ",N217)-1)</f>
        <v>00</v>
      </c>
      <c r="C217" s="4" t="str">
        <f>LEFT(M217,4)</f>
        <v>1353</v>
      </c>
      <c r="D217" s="4" t="str">
        <f>LEFT(L217,FIND(" ",L217)-1)</f>
        <v>TD6343</v>
      </c>
      <c r="E217" s="4" t="str">
        <f>MID(X217,2,3)</f>
        <v>SSP</v>
      </c>
      <c r="G217" s="17" t="s">
        <v>10234</v>
      </c>
      <c r="H217" s="17" t="s">
        <v>10235</v>
      </c>
      <c r="I217" s="17" t="s">
        <v>10257</v>
      </c>
      <c r="J217" s="17" t="s">
        <v>10258</v>
      </c>
      <c r="K217" s="17" t="s">
        <v>183</v>
      </c>
      <c r="L217" s="17" t="s">
        <v>10626</v>
      </c>
      <c r="M217" s="17" t="s">
        <v>207</v>
      </c>
      <c r="N217" s="17" t="s">
        <v>17</v>
      </c>
      <c r="O217" s="18">
        <v>22000</v>
      </c>
      <c r="P217" s="18">
        <v>23147.436783634301</v>
      </c>
      <c r="Q217" s="16">
        <v>46099</v>
      </c>
      <c r="R217" s="17" t="s">
        <v>10738</v>
      </c>
      <c r="S217" s="17" t="s">
        <v>10739</v>
      </c>
      <c r="T217" s="17" t="s">
        <v>10738</v>
      </c>
      <c r="U217" s="17" t="s">
        <v>10248</v>
      </c>
      <c r="V217" s="17"/>
      <c r="W217" s="17" t="s">
        <v>10306</v>
      </c>
      <c r="X217" s="17" t="s">
        <v>10627</v>
      </c>
      <c r="Y217" s="18">
        <v>258871.21</v>
      </c>
      <c r="Z217" s="17" t="s">
        <v>10740</v>
      </c>
      <c r="AA217" s="18">
        <v>45139.143548387103</v>
      </c>
      <c r="AB217" s="17" t="s">
        <v>10245</v>
      </c>
      <c r="AC217" s="17" t="s">
        <v>10246</v>
      </c>
      <c r="AD217" s="17" t="s">
        <v>10272</v>
      </c>
      <c r="AE217" s="18">
        <v>-1147.4367836343199</v>
      </c>
      <c r="AF217" s="31">
        <f>_xlfn.XLOOKUP(A217,Macmahon!B:B,Macmahon!AE:AE,"",0)</f>
        <v>0</v>
      </c>
      <c r="AG217" s="28">
        <f>_xlfn.XLOOKUP(A217,Macmahon!B:B,Macmahon!AJ:AJ,"",0)</f>
        <v>46152.943760995367</v>
      </c>
      <c r="AH217" s="28">
        <f>_xlfn.XLOOKUP(A217,Macmahon!B:B,Macmahon!AK:AK,"",0)</f>
        <v>46099</v>
      </c>
      <c r="AI217" s="28">
        <f t="shared" si="15"/>
        <v>46099</v>
      </c>
      <c r="AJ217" s="40" t="str">
        <f>E217&amp;C217&amp;B217</f>
        <v>SSP135300</v>
      </c>
      <c r="AK217" s="40" t="str">
        <f>IFERROR(_xlfn.XLOOKUP(AJ217,CrossRef!$A:$A,CrossRef!$J:$J,"Not Found"),"-")</f>
        <v>TKHL131-ENGI-COSY</v>
      </c>
      <c r="AL217" s="40">
        <f>IFERROR(_xlfn.XLOOKUP(AJ217,CrossRef!$A:$A,CrossRef!$K:$K,"Not Found"),"-")</f>
        <v>0</v>
      </c>
      <c r="AM217" s="40" t="str">
        <f>IFERROR(_xlfn.XLOOKUP(AJ217,CrossRef!$A:$A,CrossRef!$L:$L,"Not Found"),"-")</f>
        <v>22000H RADIATOR CHANGE</v>
      </c>
    </row>
    <row r="218" spans="1:39" x14ac:dyDescent="0.3">
      <c r="A218" s="4" t="str">
        <f>D218&amp;C218&amp;B218</f>
        <v>TD6340135300</v>
      </c>
      <c r="B218" s="4" t="str">
        <f>LEFT(N218,FIND(" ",N218)-1)</f>
        <v>00</v>
      </c>
      <c r="C218" s="4" t="str">
        <f>LEFT(M218,4)</f>
        <v>1353</v>
      </c>
      <c r="D218" s="4" t="str">
        <f>LEFT(L218,FIND(" ",L218)-1)</f>
        <v>TD6340</v>
      </c>
      <c r="E218" s="4" t="str">
        <f>MID(X218,2,3)</f>
        <v>SSP</v>
      </c>
      <c r="G218" s="14" t="s">
        <v>10234</v>
      </c>
      <c r="H218" s="14" t="s">
        <v>10235</v>
      </c>
      <c r="I218" s="14" t="s">
        <v>10257</v>
      </c>
      <c r="J218" s="14" t="s">
        <v>10258</v>
      </c>
      <c r="K218" s="14" t="s">
        <v>183</v>
      </c>
      <c r="L218" s="14" t="s">
        <v>10624</v>
      </c>
      <c r="M218" s="14" t="s">
        <v>207</v>
      </c>
      <c r="N218" s="14" t="s">
        <v>17</v>
      </c>
      <c r="O218" s="15">
        <v>22000</v>
      </c>
      <c r="P218" s="15">
        <v>7470.4985973247503</v>
      </c>
      <c r="Q218" s="16">
        <v>47181</v>
      </c>
      <c r="R218" s="14" t="s">
        <v>10738</v>
      </c>
      <c r="S218" s="14" t="s">
        <v>10739</v>
      </c>
      <c r="T218" s="14" t="s">
        <v>10738</v>
      </c>
      <c r="U218" s="14" t="s">
        <v>10248</v>
      </c>
      <c r="V218" s="14"/>
      <c r="W218" s="14" t="s">
        <v>10683</v>
      </c>
      <c r="X218" s="14" t="s">
        <v>10625</v>
      </c>
      <c r="Y218" s="15">
        <v>258871.21</v>
      </c>
      <c r="Z218" s="14" t="s">
        <v>10740</v>
      </c>
      <c r="AA218" s="15">
        <v>63587.174537987703</v>
      </c>
      <c r="AB218" s="14" t="s">
        <v>10245</v>
      </c>
      <c r="AC218" s="14" t="s">
        <v>10246</v>
      </c>
      <c r="AD218" s="14" t="s">
        <v>10272</v>
      </c>
      <c r="AE218" s="15">
        <v>14529.5014026753</v>
      </c>
      <c r="AF218" s="31">
        <f>_xlfn.XLOOKUP(A218,Macmahon!B:B,Macmahon!AE:AE,"",0)</f>
        <v>45714</v>
      </c>
      <c r="AG218" s="28">
        <f>_xlfn.XLOOKUP(A218,Macmahon!B:B,Macmahon!AJ:AJ,"",0)</f>
        <v>47264.348322604164</v>
      </c>
      <c r="AH218" s="28">
        <f>_xlfn.XLOOKUP(A218,Macmahon!B:B,Macmahon!AK:AK,"",0)</f>
        <v>47179</v>
      </c>
      <c r="AI218" s="28">
        <f t="shared" si="15"/>
        <v>47179</v>
      </c>
      <c r="AJ218" s="40" t="str">
        <f>E218&amp;C218&amp;B218</f>
        <v>SSP135300</v>
      </c>
      <c r="AK218" s="40" t="str">
        <f>IFERROR(_xlfn.XLOOKUP(AJ218,CrossRef!$A:$A,CrossRef!$J:$J,"Not Found"),"-")</f>
        <v>TKHL131-ENGI-COSY</v>
      </c>
      <c r="AL218" s="40">
        <f>IFERROR(_xlfn.XLOOKUP(AJ218,CrossRef!$A:$A,CrossRef!$K:$K,"Not Found"),"-")</f>
        <v>0</v>
      </c>
      <c r="AM218" s="40" t="str">
        <f>IFERROR(_xlfn.XLOOKUP(AJ218,CrossRef!$A:$A,CrossRef!$L:$L,"Not Found"),"-")</f>
        <v>22000H RADIATOR CHANGE</v>
      </c>
    </row>
    <row r="219" spans="1:39" x14ac:dyDescent="0.3">
      <c r="A219" s="4" t="str">
        <f>D219&amp;C219&amp;B219</f>
        <v>TD6349135300</v>
      </c>
      <c r="B219" s="4" t="str">
        <f>LEFT(N219,FIND(" ",N219)-1)</f>
        <v>00</v>
      </c>
      <c r="C219" s="4" t="str">
        <f>LEFT(M219,4)</f>
        <v>1353</v>
      </c>
      <c r="D219" s="4" t="str">
        <f>LEFT(L219,FIND(" ",L219)-1)</f>
        <v>TD6349</v>
      </c>
      <c r="E219" s="4" t="str">
        <f>MID(X219,2,3)</f>
        <v>SSP</v>
      </c>
      <c r="G219" s="17" t="s">
        <v>10234</v>
      </c>
      <c r="H219" s="17" t="s">
        <v>10235</v>
      </c>
      <c r="I219" s="17" t="s">
        <v>10257</v>
      </c>
      <c r="J219" s="17" t="s">
        <v>10258</v>
      </c>
      <c r="K219" s="17" t="s">
        <v>183</v>
      </c>
      <c r="L219" s="17" t="s">
        <v>10619</v>
      </c>
      <c r="M219" s="17" t="s">
        <v>207</v>
      </c>
      <c r="N219" s="17" t="s">
        <v>17</v>
      </c>
      <c r="O219" s="18">
        <v>22000</v>
      </c>
      <c r="P219" s="18">
        <v>15797.7259218502</v>
      </c>
      <c r="Q219" s="16">
        <v>46583</v>
      </c>
      <c r="R219" s="17" t="s">
        <v>10738</v>
      </c>
      <c r="S219" s="17" t="s">
        <v>10739</v>
      </c>
      <c r="T219" s="17" t="s">
        <v>10738</v>
      </c>
      <c r="U219" s="17" t="s">
        <v>10248</v>
      </c>
      <c r="V219" s="17"/>
      <c r="W219" s="17" t="s">
        <v>10270</v>
      </c>
      <c r="X219" s="17" t="s">
        <v>10621</v>
      </c>
      <c r="Y219" s="18">
        <v>258871.21</v>
      </c>
      <c r="Z219" s="17" t="s">
        <v>10740</v>
      </c>
      <c r="AA219" s="18">
        <v>49677.200547570203</v>
      </c>
      <c r="AB219" s="17" t="s">
        <v>10245</v>
      </c>
      <c r="AC219" s="17" t="s">
        <v>10246</v>
      </c>
      <c r="AD219" s="17" t="s">
        <v>10272</v>
      </c>
      <c r="AE219" s="18">
        <v>6202.2740781497896</v>
      </c>
      <c r="AF219" s="31">
        <f>_xlfn.XLOOKUP(A219,Macmahon!B:B,Macmahon!AE:AE,"",0)</f>
        <v>0</v>
      </c>
      <c r="AG219" s="28">
        <f>_xlfn.XLOOKUP(A219,Macmahon!B:B,Macmahon!AJ:AJ,"",0)</f>
        <v>46533.007566203705</v>
      </c>
      <c r="AH219" s="28">
        <f>_xlfn.XLOOKUP(A219,Macmahon!B:B,Macmahon!AK:AK,"",0)</f>
        <v>46564</v>
      </c>
      <c r="AI219" s="28">
        <f t="shared" si="15"/>
        <v>46533.007566203705</v>
      </c>
      <c r="AJ219" s="40" t="str">
        <f>E219&amp;C219&amp;B219</f>
        <v>SSP135300</v>
      </c>
      <c r="AK219" s="40" t="str">
        <f>IFERROR(_xlfn.XLOOKUP(AJ219,CrossRef!$A:$A,CrossRef!$J:$J,"Not Found"),"-")</f>
        <v>TKHL131-ENGI-COSY</v>
      </c>
      <c r="AL219" s="40">
        <f>IFERROR(_xlfn.XLOOKUP(AJ219,CrossRef!$A:$A,CrossRef!$K:$K,"Not Found"),"-")</f>
        <v>0</v>
      </c>
      <c r="AM219" s="40" t="str">
        <f>IFERROR(_xlfn.XLOOKUP(AJ219,CrossRef!$A:$A,CrossRef!$L:$L,"Not Found"),"-")</f>
        <v>22000H RADIATOR CHANGE</v>
      </c>
    </row>
    <row r="220" spans="1:39" x14ac:dyDescent="0.3">
      <c r="A220" s="4" t="str">
        <f>D220&amp;C220&amp;B220</f>
        <v>TD6346135300</v>
      </c>
      <c r="B220" s="4" t="str">
        <f>LEFT(N220,FIND(" ",N220)-1)</f>
        <v>00</v>
      </c>
      <c r="C220" s="4" t="str">
        <f>LEFT(M220,4)</f>
        <v>1353</v>
      </c>
      <c r="D220" s="4" t="str">
        <f>LEFT(L220,FIND(" ",L220)-1)</f>
        <v>TD6346</v>
      </c>
      <c r="E220" s="4" t="str">
        <f>MID(X220,2,3)</f>
        <v>SSP</v>
      </c>
      <c r="G220" s="14" t="s">
        <v>10234</v>
      </c>
      <c r="H220" s="14" t="s">
        <v>10235</v>
      </c>
      <c r="I220" s="14" t="s">
        <v>10257</v>
      </c>
      <c r="J220" s="14" t="s">
        <v>10258</v>
      </c>
      <c r="K220" s="14" t="s">
        <v>183</v>
      </c>
      <c r="L220" s="14" t="s">
        <v>10622</v>
      </c>
      <c r="M220" s="14" t="s">
        <v>207</v>
      </c>
      <c r="N220" s="14" t="s">
        <v>17</v>
      </c>
      <c r="O220" s="15">
        <v>22000</v>
      </c>
      <c r="P220" s="15">
        <v>24748.378611730001</v>
      </c>
      <c r="Q220" s="16">
        <v>46019</v>
      </c>
      <c r="R220" s="14" t="s">
        <v>10738</v>
      </c>
      <c r="S220" s="14" t="s">
        <v>10739</v>
      </c>
      <c r="T220" s="14" t="s">
        <v>10738</v>
      </c>
      <c r="U220" s="14" t="s">
        <v>10248</v>
      </c>
      <c r="V220" s="14"/>
      <c r="W220" s="14" t="s">
        <v>10764</v>
      </c>
      <c r="X220" s="14" t="s">
        <v>10623</v>
      </c>
      <c r="Y220" s="15">
        <v>258871.21</v>
      </c>
      <c r="Z220" s="14" t="s">
        <v>10740</v>
      </c>
      <c r="AA220" s="15">
        <v>44443.062516988299</v>
      </c>
      <c r="AB220" s="14" t="s">
        <v>10245</v>
      </c>
      <c r="AC220" s="14" t="s">
        <v>10246</v>
      </c>
      <c r="AD220" s="14" t="s">
        <v>10272</v>
      </c>
      <c r="AE220" s="15">
        <v>-2748.3786117300401</v>
      </c>
      <c r="AF220" s="31">
        <f>_xlfn.XLOOKUP(A220,Macmahon!B:B,Macmahon!AE:AE,"",0)</f>
        <v>44605</v>
      </c>
      <c r="AG220" s="28">
        <f>_xlfn.XLOOKUP(A220,Macmahon!B:B,Macmahon!AJ:AJ,"",0)</f>
        <v>46030.850033645831</v>
      </c>
      <c r="AH220" s="28">
        <f>_xlfn.XLOOKUP(A220,Macmahon!B:B,Macmahon!AK:AK,"",0)</f>
        <v>46019</v>
      </c>
      <c r="AI220" s="28">
        <f t="shared" si="15"/>
        <v>46019</v>
      </c>
      <c r="AJ220" s="40" t="str">
        <f>E220&amp;C220&amp;B220</f>
        <v>SSP135300</v>
      </c>
      <c r="AK220" s="40" t="str">
        <f>IFERROR(_xlfn.XLOOKUP(AJ220,CrossRef!$A:$A,CrossRef!$J:$J,"Not Found"),"-")</f>
        <v>TKHL131-ENGI-COSY</v>
      </c>
      <c r="AL220" s="40">
        <f>IFERROR(_xlfn.XLOOKUP(AJ220,CrossRef!$A:$A,CrossRef!$K:$K,"Not Found"),"-")</f>
        <v>0</v>
      </c>
      <c r="AM220" s="40" t="str">
        <f>IFERROR(_xlfn.XLOOKUP(AJ220,CrossRef!$A:$A,CrossRef!$L:$L,"Not Found"),"-")</f>
        <v>22000H RADIATOR CHANGE</v>
      </c>
    </row>
    <row r="221" spans="1:39" x14ac:dyDescent="0.3">
      <c r="A221" s="4" t="str">
        <f>D221&amp;C221&amp;B221</f>
        <v>TD6312135300</v>
      </c>
      <c r="B221" s="4" t="str">
        <f>LEFT(N221,FIND(" ",N221)-1)</f>
        <v>00</v>
      </c>
      <c r="C221" s="4" t="str">
        <f>LEFT(M221,4)</f>
        <v>1353</v>
      </c>
      <c r="D221" s="4" t="str">
        <f>LEFT(L221,FIND(" ",L221)-1)</f>
        <v>TD6312</v>
      </c>
      <c r="E221" s="4" t="str">
        <f>MID(X221,2,3)</f>
        <v>SSP</v>
      </c>
      <c r="G221" s="17" t="s">
        <v>10234</v>
      </c>
      <c r="H221" s="17" t="s">
        <v>10235</v>
      </c>
      <c r="I221" s="17" t="s">
        <v>10257</v>
      </c>
      <c r="J221" s="17" t="s">
        <v>10258</v>
      </c>
      <c r="K221" s="17" t="s">
        <v>183</v>
      </c>
      <c r="L221" s="17" t="s">
        <v>10602</v>
      </c>
      <c r="M221" s="17" t="s">
        <v>207</v>
      </c>
      <c r="N221" s="17" t="s">
        <v>17</v>
      </c>
      <c r="O221" s="18">
        <v>22000</v>
      </c>
      <c r="P221" s="18">
        <v>7302.9320175817002</v>
      </c>
      <c r="Q221" s="16">
        <v>47371</v>
      </c>
      <c r="R221" s="17" t="s">
        <v>10738</v>
      </c>
      <c r="S221" s="17" t="s">
        <v>10739</v>
      </c>
      <c r="T221" s="17" t="s">
        <v>10738</v>
      </c>
      <c r="U221" s="17" t="s">
        <v>10248</v>
      </c>
      <c r="V221" s="17"/>
      <c r="W221" s="17" t="s">
        <v>10770</v>
      </c>
      <c r="X221" s="17" t="s">
        <v>10603</v>
      </c>
      <c r="Y221" s="18">
        <v>258871.21</v>
      </c>
      <c r="Z221" s="17" t="s">
        <v>10740</v>
      </c>
      <c r="AA221" s="18">
        <v>88041.591375770004</v>
      </c>
      <c r="AB221" s="17" t="s">
        <v>10245</v>
      </c>
      <c r="AC221" s="17" t="s">
        <v>10246</v>
      </c>
      <c r="AD221" s="17"/>
      <c r="AE221" s="18">
        <v>14697.067982418301</v>
      </c>
      <c r="AF221" s="31">
        <f>_xlfn.XLOOKUP(A221,Macmahon!B:B,Macmahon!AE:AE,"",0)</f>
        <v>45752</v>
      </c>
      <c r="AG221" s="28">
        <f>_xlfn.XLOOKUP(A221,Macmahon!B:B,Macmahon!AJ:AJ,"",0)</f>
        <v>47210.351190474539</v>
      </c>
      <c r="AH221" s="28">
        <f>_xlfn.XLOOKUP(A221,Macmahon!B:B,Macmahon!AK:AK,"",0)</f>
        <v>47260</v>
      </c>
      <c r="AI221" s="28">
        <f t="shared" si="15"/>
        <v>47210.351190474539</v>
      </c>
      <c r="AJ221" s="40" t="str">
        <f>E221&amp;C221&amp;B221</f>
        <v>SSP135300</v>
      </c>
      <c r="AK221" s="40" t="str">
        <f>IFERROR(_xlfn.XLOOKUP(AJ221,CrossRef!$A:$A,CrossRef!$J:$J,"Not Found"),"-")</f>
        <v>TKHL131-ENGI-COSY</v>
      </c>
      <c r="AL221" s="40">
        <f>IFERROR(_xlfn.XLOOKUP(AJ221,CrossRef!$A:$A,CrossRef!$K:$K,"Not Found"),"-")</f>
        <v>0</v>
      </c>
      <c r="AM221" s="40" t="str">
        <f>IFERROR(_xlfn.XLOOKUP(AJ221,CrossRef!$A:$A,CrossRef!$L:$L,"Not Found"),"-")</f>
        <v>22000H RADIATOR CHANGE</v>
      </c>
    </row>
    <row r="222" spans="1:39" x14ac:dyDescent="0.3">
      <c r="A222" s="4" t="str">
        <f>D222&amp;C222&amp;B222</f>
        <v>TD6316135300</v>
      </c>
      <c r="B222" s="4" t="str">
        <f>LEFT(N222,FIND(" ",N222)-1)</f>
        <v>00</v>
      </c>
      <c r="C222" s="4" t="str">
        <f>LEFT(M222,4)</f>
        <v>1353</v>
      </c>
      <c r="D222" s="4" t="str">
        <f>LEFT(L222,FIND(" ",L222)-1)</f>
        <v>TD6316</v>
      </c>
      <c r="E222" s="4" t="str">
        <f>MID(X222,2,3)</f>
        <v>SND</v>
      </c>
      <c r="G222" s="14" t="s">
        <v>10234</v>
      </c>
      <c r="H222" s="14" t="s">
        <v>10235</v>
      </c>
      <c r="I222" s="14" t="s">
        <v>10257</v>
      </c>
      <c r="J222" s="14" t="s">
        <v>10258</v>
      </c>
      <c r="K222" s="14" t="s">
        <v>187</v>
      </c>
      <c r="L222" s="14" t="s">
        <v>10356</v>
      </c>
      <c r="M222" s="14" t="s">
        <v>207</v>
      </c>
      <c r="N222" s="14" t="s">
        <v>17</v>
      </c>
      <c r="O222" s="15">
        <v>22000</v>
      </c>
      <c r="P222" s="15">
        <v>10548.279097746599</v>
      </c>
      <c r="Q222" s="16">
        <v>46895</v>
      </c>
      <c r="R222" s="14" t="s">
        <v>10738</v>
      </c>
      <c r="S222" s="14" t="s">
        <v>10739</v>
      </c>
      <c r="T222" s="14" t="s">
        <v>10738</v>
      </c>
      <c r="U222" s="14" t="s">
        <v>10248</v>
      </c>
      <c r="V222" s="14"/>
      <c r="W222" s="14" t="s">
        <v>10769</v>
      </c>
      <c r="X222" s="14" t="s">
        <v>10358</v>
      </c>
      <c r="Y222" s="15">
        <v>258871.21</v>
      </c>
      <c r="Z222" s="14" t="s">
        <v>10740</v>
      </c>
      <c r="AA222" s="15">
        <v>65255.254620123203</v>
      </c>
      <c r="AB222" s="14" t="s">
        <v>10245</v>
      </c>
      <c r="AC222" s="14" t="s">
        <v>10246</v>
      </c>
      <c r="AD222" s="14" t="s">
        <v>10272</v>
      </c>
      <c r="AE222" s="15">
        <v>11451.720902253401</v>
      </c>
      <c r="AF222" s="31">
        <f>_xlfn.XLOOKUP(A222,Macmahon!B:B,Macmahon!AE:AE,"",0)</f>
        <v>0</v>
      </c>
      <c r="AG222" s="28">
        <f>_xlfn.XLOOKUP(A222,Macmahon!B:B,Macmahon!AJ:AJ,"",0)</f>
        <v>46906.544811307867</v>
      </c>
      <c r="AH222" s="28">
        <f>_xlfn.XLOOKUP(A222,Macmahon!B:B,Macmahon!AK:AK,"",0)</f>
        <v>0</v>
      </c>
      <c r="AI222" s="28">
        <f t="shared" si="15"/>
        <v>46906.544811307867</v>
      </c>
      <c r="AJ222" s="40" t="str">
        <f>E222&amp;C222&amp;B222</f>
        <v>SND135300</v>
      </c>
      <c r="AK222" s="40" t="str">
        <f>IFERROR(_xlfn.XLOOKUP(AJ222,CrossRef!$A:$A,CrossRef!$J:$J,"Not Found"),"-")</f>
        <v>TKHL158-ENGI-COSY</v>
      </c>
      <c r="AL222" s="40">
        <f>IFERROR(_xlfn.XLOOKUP(AJ222,CrossRef!$A:$A,CrossRef!$K:$K,"Not Found"),"-")</f>
        <v>0</v>
      </c>
      <c r="AM222" s="40" t="str">
        <f>IFERROR(_xlfn.XLOOKUP(AJ222,CrossRef!$A:$A,CrossRef!$L:$L,"Not Found"),"-")</f>
        <v>22000H RADIATOR CHANGE</v>
      </c>
    </row>
    <row r="223" spans="1:39" x14ac:dyDescent="0.3">
      <c r="A223" s="4" t="str">
        <f>D223&amp;C223&amp;B223</f>
        <v>EX71081353LT</v>
      </c>
      <c r="B223" s="4" t="str">
        <f>LEFT(N223,FIND(" ",N223)-1)</f>
        <v>LT</v>
      </c>
      <c r="C223" s="4" t="str">
        <f>LEFT(M223,4)</f>
        <v>1353</v>
      </c>
      <c r="D223" s="4" t="str">
        <f>LEFT(L223,FIND(" ",L223)-1)</f>
        <v>EX7108</v>
      </c>
      <c r="E223" s="4" t="str">
        <f>MID(X223,2,3)</f>
        <v>DHN</v>
      </c>
      <c r="G223" s="17" t="s">
        <v>10234</v>
      </c>
      <c r="H223" s="17" t="s">
        <v>10235</v>
      </c>
      <c r="I223" s="17" t="s">
        <v>10257</v>
      </c>
      <c r="J223" s="17" t="s">
        <v>10393</v>
      </c>
      <c r="K223" s="17" t="s">
        <v>2755</v>
      </c>
      <c r="L223" s="17" t="s">
        <v>10599</v>
      </c>
      <c r="M223" s="17" t="s">
        <v>207</v>
      </c>
      <c r="N223" s="17" t="s">
        <v>57</v>
      </c>
      <c r="O223" s="18">
        <v>15000</v>
      </c>
      <c r="P223" s="18">
        <v>10508.915627383099</v>
      </c>
      <c r="Q223" s="16">
        <v>46506</v>
      </c>
      <c r="R223" s="17" t="s">
        <v>10777</v>
      </c>
      <c r="S223" s="17" t="s">
        <v>10593</v>
      </c>
      <c r="T223" s="17" t="s">
        <v>10777</v>
      </c>
      <c r="U223" s="17" t="s">
        <v>10248</v>
      </c>
      <c r="V223" s="17"/>
      <c r="W223" s="17" t="s">
        <v>10493</v>
      </c>
      <c r="X223" s="17" t="s">
        <v>10600</v>
      </c>
      <c r="Y223" s="18">
        <v>114297.15</v>
      </c>
      <c r="Z223" s="17" t="s">
        <v>10775</v>
      </c>
      <c r="AA223" s="18">
        <v>56692.913757700197</v>
      </c>
      <c r="AB223" s="17" t="s">
        <v>10245</v>
      </c>
      <c r="AC223" s="17" t="s">
        <v>10246</v>
      </c>
      <c r="AD223" s="17" t="s">
        <v>10272</v>
      </c>
      <c r="AE223" s="18">
        <v>4491.0843726168896</v>
      </c>
      <c r="AF223" s="31" t="str">
        <f>_xlfn.XLOOKUP(A223,Macmahon!B:B,Macmahon!AE:AE,"",0)</f>
        <v/>
      </c>
      <c r="AG223" s="28" t="str">
        <f>_xlfn.XLOOKUP(A223,Macmahon!B:B,Macmahon!AJ:AJ,"",0)</f>
        <v/>
      </c>
      <c r="AH223" s="28" t="str">
        <f>_xlfn.XLOOKUP(A223,Macmahon!B:B,Macmahon!AK:AK,"",0)</f>
        <v/>
      </c>
      <c r="AI223" s="28">
        <f t="shared" si="15"/>
        <v>0</v>
      </c>
      <c r="AJ223" s="40" t="str">
        <f>E223&amp;C223&amp;B223</f>
        <v>DHN1353LT</v>
      </c>
      <c r="AK223" s="40" t="str">
        <f>IFERROR(_xlfn.XLOOKUP(AJ223,CrossRef!$A:$A,CrossRef!$J:$J,"Not Found"),"-")</f>
        <v>EXBH047-ENG1-COSY-RADT</v>
      </c>
      <c r="AL223" s="40">
        <f>IFERROR(_xlfn.XLOOKUP(AJ223,CrossRef!$A:$A,CrossRef!$K:$K,"Not Found"),"-")</f>
        <v>0</v>
      </c>
      <c r="AM223" s="40" t="str">
        <f>IFERROR(_xlfn.XLOOKUP(AJ223,CrossRef!$A:$A,CrossRef!$L:$L,"Not Found"),"-")</f>
        <v>14300H RADIATOR CHANGE LH</v>
      </c>
    </row>
    <row r="224" spans="1:39" x14ac:dyDescent="0.3">
      <c r="A224" s="4" t="str">
        <f>D224&amp;C224&amp;B224</f>
        <v>EX71081353RI</v>
      </c>
      <c r="B224" s="4" t="str">
        <f>LEFT(N224,FIND(" ",N224)-1)</f>
        <v>RI</v>
      </c>
      <c r="C224" s="4" t="str">
        <f>LEFT(M224,4)</f>
        <v>1353</v>
      </c>
      <c r="D224" s="4" t="str">
        <f>LEFT(L224,FIND(" ",L224)-1)</f>
        <v>EX7108</v>
      </c>
      <c r="E224" s="4" t="str">
        <f>MID(X224,2,3)</f>
        <v>DHN</v>
      </c>
      <c r="G224" s="14" t="s">
        <v>10234</v>
      </c>
      <c r="H224" s="14" t="s">
        <v>10235</v>
      </c>
      <c r="I224" s="14" t="s">
        <v>10257</v>
      </c>
      <c r="J224" s="14" t="s">
        <v>10393</v>
      </c>
      <c r="K224" s="14" t="s">
        <v>2755</v>
      </c>
      <c r="L224" s="14" t="s">
        <v>10599</v>
      </c>
      <c r="M224" s="14" t="s">
        <v>207</v>
      </c>
      <c r="N224" s="14" t="s">
        <v>61</v>
      </c>
      <c r="O224" s="15">
        <v>15000</v>
      </c>
      <c r="P224" s="15">
        <v>3400.2446667394302</v>
      </c>
      <c r="Q224" s="16">
        <v>46929</v>
      </c>
      <c r="R224" s="14" t="s">
        <v>10777</v>
      </c>
      <c r="S224" s="14" t="s">
        <v>10593</v>
      </c>
      <c r="T224" s="14" t="s">
        <v>10777</v>
      </c>
      <c r="U224" s="14" t="s">
        <v>10248</v>
      </c>
      <c r="V224" s="14"/>
      <c r="W224" s="14" t="s">
        <v>10773</v>
      </c>
      <c r="X224" s="14" t="s">
        <v>10600</v>
      </c>
      <c r="Y224" s="15">
        <v>114297.15</v>
      </c>
      <c r="Z224" s="14" t="s">
        <v>10776</v>
      </c>
      <c r="AA224" s="15">
        <v>63641.5790554415</v>
      </c>
      <c r="AB224" s="14" t="s">
        <v>10245</v>
      </c>
      <c r="AC224" s="14" t="s">
        <v>10246</v>
      </c>
      <c r="AD224" s="14" t="s">
        <v>10272</v>
      </c>
      <c r="AE224" s="15">
        <v>11599.7553332606</v>
      </c>
      <c r="AF224" s="31" t="str">
        <f>_xlfn.XLOOKUP(A224,Macmahon!B:B,Macmahon!AE:AE,"",0)</f>
        <v/>
      </c>
      <c r="AG224" s="28" t="str">
        <f>_xlfn.XLOOKUP(A224,Macmahon!B:B,Macmahon!AJ:AJ,"",0)</f>
        <v/>
      </c>
      <c r="AH224" s="28" t="str">
        <f>_xlfn.XLOOKUP(A224,Macmahon!B:B,Macmahon!AK:AK,"",0)</f>
        <v/>
      </c>
      <c r="AI224" s="28">
        <f t="shared" si="15"/>
        <v>0</v>
      </c>
      <c r="AJ224" s="40" t="str">
        <f>E224&amp;C224&amp;B224</f>
        <v>DHN1353RI</v>
      </c>
      <c r="AK224" s="40" t="str">
        <f>IFERROR(_xlfn.XLOOKUP(AJ224,CrossRef!$A:$A,CrossRef!$J:$J,"Not Found"),"-")</f>
        <v>EXBH009-ENG2-COSY-RADT</v>
      </c>
      <c r="AL224" s="40">
        <f>IFERROR(_xlfn.XLOOKUP(AJ224,CrossRef!$A:$A,CrossRef!$K:$K,"Not Found"),"-")</f>
        <v>0</v>
      </c>
      <c r="AM224" s="40" t="str">
        <f>IFERROR(_xlfn.XLOOKUP(AJ224,CrossRef!$A:$A,CrossRef!$L:$L,"Not Found"),"-")</f>
        <v>14300H RADIATOR CHANGE RH</v>
      </c>
    </row>
    <row r="225" spans="1:39" x14ac:dyDescent="0.3">
      <c r="A225" s="4" t="str">
        <f>D225&amp;C225&amp;B225</f>
        <v>TD6051135300</v>
      </c>
      <c r="B225" s="4" t="str">
        <f>LEFT(N225,FIND(" ",N225)-1)</f>
        <v>00</v>
      </c>
      <c r="C225" s="4" t="str">
        <f>LEFT(M225,4)</f>
        <v>1353</v>
      </c>
      <c r="D225" s="4" t="str">
        <f>LEFT(L225,FIND(" ",L225)-1)</f>
        <v>TD6051</v>
      </c>
      <c r="E225" s="4" t="str">
        <f>MID(X225,2,3)</f>
        <v>APX</v>
      </c>
      <c r="G225" s="17" t="s">
        <v>10234</v>
      </c>
      <c r="H225" s="17" t="s">
        <v>10235</v>
      </c>
      <c r="I225" s="17" t="s">
        <v>10251</v>
      </c>
      <c r="J225" s="17" t="s">
        <v>10252</v>
      </c>
      <c r="K225" s="17" t="s">
        <v>177</v>
      </c>
      <c r="L225" s="17" t="s">
        <v>10720</v>
      </c>
      <c r="M225" s="17" t="s">
        <v>207</v>
      </c>
      <c r="N225" s="17" t="s">
        <v>17</v>
      </c>
      <c r="O225" s="18">
        <v>20000</v>
      </c>
      <c r="P225" s="18">
        <v>21392.6582354651</v>
      </c>
      <c r="Q225" s="16">
        <v>46087</v>
      </c>
      <c r="R225" s="17" t="s">
        <v>10802</v>
      </c>
      <c r="S225" s="17" t="s">
        <v>10739</v>
      </c>
      <c r="T225" s="17" t="s">
        <v>10802</v>
      </c>
      <c r="U225" s="17" t="s">
        <v>10241</v>
      </c>
      <c r="V225" s="17"/>
      <c r="W225" s="17" t="s">
        <v>10803</v>
      </c>
      <c r="X225" s="17" t="s">
        <v>10722</v>
      </c>
      <c r="Y225" s="18">
        <v>19170.43</v>
      </c>
      <c r="Z225" s="17" t="s">
        <v>10787</v>
      </c>
      <c r="AA225" s="18">
        <v>79186.472903225804</v>
      </c>
      <c r="AB225" s="17" t="s">
        <v>10245</v>
      </c>
      <c r="AC225" s="17" t="s">
        <v>10246</v>
      </c>
      <c r="AD225" s="17"/>
      <c r="AE225" s="18">
        <v>-1392.65823546513</v>
      </c>
      <c r="AF225" s="31">
        <f>_xlfn.XLOOKUP(A225,Macmahon!B:B,Macmahon!AE:AE,"",0)</f>
        <v>44053</v>
      </c>
      <c r="AG225" s="28">
        <f>_xlfn.XLOOKUP(A225,Macmahon!B:B,Macmahon!AJ:AJ,"",0)</f>
        <v>46179.019253900464</v>
      </c>
      <c r="AH225" s="28">
        <f>_xlfn.XLOOKUP(A225,Macmahon!B:B,Macmahon!AK:AK,"",0)</f>
        <v>45894</v>
      </c>
      <c r="AI225" s="28">
        <f t="shared" si="15"/>
        <v>45894</v>
      </c>
      <c r="AJ225" s="40" t="str">
        <f>E225&amp;C225&amp;B225</f>
        <v>APX135300</v>
      </c>
      <c r="AK225" s="40" t="str">
        <f>IFERROR(_xlfn.XLOOKUP(AJ225,CrossRef!$A:$A,CrossRef!$J:$J,"Not Found"),"-")</f>
        <v>TKHL005-ENGI-COSY</v>
      </c>
      <c r="AL225" s="40">
        <f>IFERROR(_xlfn.XLOOKUP(AJ225,CrossRef!$A:$A,CrossRef!$K:$K,"Not Found"),"-")</f>
        <v>0</v>
      </c>
      <c r="AM225" s="40" t="str">
        <f>IFERROR(_xlfn.XLOOKUP(AJ225,CrossRef!$A:$A,CrossRef!$L:$L,"Not Found"),"-")</f>
        <v>20000H RADIATOR CHANGE</v>
      </c>
    </row>
    <row r="226" spans="1:39" x14ac:dyDescent="0.3">
      <c r="A226" s="4" t="str">
        <f>D226&amp;C226&amp;B226</f>
        <v>EX70991353LT</v>
      </c>
      <c r="B226" s="4" t="str">
        <f>LEFT(N226,FIND(" ",N226)-1)</f>
        <v>LT</v>
      </c>
      <c r="C226" s="4" t="str">
        <f>LEFT(M226,4)</f>
        <v>1353</v>
      </c>
      <c r="D226" s="4" t="str">
        <f>LEFT(L226,FIND(" ",L226)-1)</f>
        <v>EX7099</v>
      </c>
      <c r="E226" s="4" t="str">
        <f>MID(X226,2,3)</f>
        <v>DH3</v>
      </c>
      <c r="G226" s="14" t="s">
        <v>10234</v>
      </c>
      <c r="H226" s="14" t="s">
        <v>10235</v>
      </c>
      <c r="I226" s="14" t="s">
        <v>10588</v>
      </c>
      <c r="J226" s="14" t="s">
        <v>10589</v>
      </c>
      <c r="K226" s="14" t="s">
        <v>10590</v>
      </c>
      <c r="L226" s="14" t="s">
        <v>10591</v>
      </c>
      <c r="M226" s="14" t="s">
        <v>207</v>
      </c>
      <c r="N226" s="14" t="s">
        <v>57</v>
      </c>
      <c r="O226" s="15">
        <v>18000</v>
      </c>
      <c r="P226" s="15">
        <v>7540.8600682442102</v>
      </c>
      <c r="Q226" s="16">
        <v>46935</v>
      </c>
      <c r="R226" s="14" t="s">
        <v>10788</v>
      </c>
      <c r="S226" s="14" t="s">
        <v>10739</v>
      </c>
      <c r="T226" s="14" t="s">
        <v>10788</v>
      </c>
      <c r="U226" s="14" t="s">
        <v>10248</v>
      </c>
      <c r="V226" s="14"/>
      <c r="W226" s="14" t="s">
        <v>10804</v>
      </c>
      <c r="X226" s="14" t="s">
        <v>10595</v>
      </c>
      <c r="Y226" s="15">
        <v>13298.21</v>
      </c>
      <c r="Z226" s="14" t="s">
        <v>10775</v>
      </c>
      <c r="AA226" s="15">
        <v>66121.798767967193</v>
      </c>
      <c r="AB226" s="14" t="s">
        <v>10245</v>
      </c>
      <c r="AC226" s="14" t="s">
        <v>10246</v>
      </c>
      <c r="AD226" s="14" t="s">
        <v>10577</v>
      </c>
      <c r="AE226" s="15">
        <v>10459.139931755801</v>
      </c>
      <c r="AF226" s="31">
        <f>_xlfn.XLOOKUP(A226,Macmahon!B:B,Macmahon!AE:AE,"",0)</f>
        <v>45801</v>
      </c>
      <c r="AG226" s="28">
        <f>_xlfn.XLOOKUP(A226,Macmahon!B:B,Macmahon!AJ:AJ,"",0)</f>
        <v>46225</v>
      </c>
      <c r="AH226" s="28">
        <f>_xlfn.XLOOKUP(A226,Macmahon!B:B,Macmahon!AK:AK,"",0)</f>
        <v>47068</v>
      </c>
      <c r="AI226" s="28">
        <f t="shared" si="15"/>
        <v>46225</v>
      </c>
      <c r="AJ226" s="40" t="str">
        <f>E226&amp;C226&amp;B226</f>
        <v>DH31353LT</v>
      </c>
      <c r="AK226" s="40" t="str">
        <f>IFERROR(_xlfn.XLOOKUP(AJ226,CrossRef!$A:$A,CrossRef!$J:$J,"Not Found"),"-")</f>
        <v>EXFS001-ENG1-COSY-RADT</v>
      </c>
      <c r="AL226" s="40" t="str">
        <f>IFERROR(_xlfn.XLOOKUP(AJ226,CrossRef!$A:$A,CrossRef!$K:$K,"Not Found"),"-")</f>
        <v>LH</v>
      </c>
      <c r="AM226" s="40" t="str">
        <f>IFERROR(_xlfn.XLOOKUP(AJ226,CrossRef!$A:$A,CrossRef!$L:$L,"Not Found"),"-")</f>
        <v>18000H RADIATOR CHANGE LH</v>
      </c>
    </row>
    <row r="227" spans="1:39" x14ac:dyDescent="0.3">
      <c r="A227" s="4" t="str">
        <f>D227&amp;C227&amp;B227</f>
        <v>EX70991353RI</v>
      </c>
      <c r="B227" s="4" t="str">
        <f>LEFT(N227,FIND(" ",N227)-1)</f>
        <v>RI</v>
      </c>
      <c r="C227" s="4" t="str">
        <f>LEFT(M227,4)</f>
        <v>1353</v>
      </c>
      <c r="D227" s="4" t="str">
        <f>LEFT(L227,FIND(" ",L227)-1)</f>
        <v>EX7099</v>
      </c>
      <c r="E227" s="4" t="str">
        <f>MID(X227,2,3)</f>
        <v>DH3</v>
      </c>
      <c r="G227" s="17" t="s">
        <v>10234</v>
      </c>
      <c r="H227" s="17" t="s">
        <v>10235</v>
      </c>
      <c r="I227" s="17" t="s">
        <v>10588</v>
      </c>
      <c r="J227" s="17" t="s">
        <v>10589</v>
      </c>
      <c r="K227" s="17" t="s">
        <v>10590</v>
      </c>
      <c r="L227" s="17" t="s">
        <v>10591</v>
      </c>
      <c r="M227" s="17" t="s">
        <v>207</v>
      </c>
      <c r="N227" s="17" t="s">
        <v>61</v>
      </c>
      <c r="O227" s="18">
        <v>18000</v>
      </c>
      <c r="P227" s="18">
        <v>7540.8600682442102</v>
      </c>
      <c r="Q227" s="16">
        <v>46935</v>
      </c>
      <c r="R227" s="17" t="s">
        <v>10788</v>
      </c>
      <c r="S227" s="17" t="s">
        <v>10739</v>
      </c>
      <c r="T227" s="17" t="s">
        <v>10788</v>
      </c>
      <c r="U227" s="17" t="s">
        <v>10248</v>
      </c>
      <c r="V227" s="17"/>
      <c r="W227" s="17" t="s">
        <v>10804</v>
      </c>
      <c r="X227" s="17" t="s">
        <v>10595</v>
      </c>
      <c r="Y227" s="18">
        <v>13298.21</v>
      </c>
      <c r="Z227" s="17" t="s">
        <v>10776</v>
      </c>
      <c r="AA227" s="18">
        <v>66121.798767967193</v>
      </c>
      <c r="AB227" s="17" t="s">
        <v>10245</v>
      </c>
      <c r="AC227" s="17" t="s">
        <v>10246</v>
      </c>
      <c r="AD227" s="17" t="s">
        <v>10577</v>
      </c>
      <c r="AE227" s="18">
        <v>10459.139931755801</v>
      </c>
      <c r="AF227" s="31">
        <f>_xlfn.XLOOKUP(A227,Macmahon!B:B,Macmahon!AE:AE,"",0)</f>
        <v>45801</v>
      </c>
      <c r="AG227" s="28">
        <f>_xlfn.XLOOKUP(A227,Macmahon!B:B,Macmahon!AJ:AJ,"",0)</f>
        <v>46225</v>
      </c>
      <c r="AH227" s="28">
        <f>_xlfn.XLOOKUP(A227,Macmahon!B:B,Macmahon!AK:AK,"",0)</f>
        <v>47068</v>
      </c>
      <c r="AI227" s="28">
        <f t="shared" si="15"/>
        <v>46225</v>
      </c>
      <c r="AJ227" s="40" t="str">
        <f>E227&amp;C227&amp;B227</f>
        <v>DH31353RI</v>
      </c>
      <c r="AK227" s="40" t="str">
        <f>IFERROR(_xlfn.XLOOKUP(AJ227,CrossRef!$A:$A,CrossRef!$J:$J,"Not Found"),"-")</f>
        <v>EXFS001-ENG2-COSY-RADT</v>
      </c>
      <c r="AL227" s="40" t="str">
        <f>IFERROR(_xlfn.XLOOKUP(AJ227,CrossRef!$A:$A,CrossRef!$K:$K,"Not Found"),"-")</f>
        <v>RH</v>
      </c>
      <c r="AM227" s="40" t="str">
        <f>IFERROR(_xlfn.XLOOKUP(AJ227,CrossRef!$A:$A,CrossRef!$L:$L,"Not Found"),"-")</f>
        <v>18000H RADIATOR CHANGE RH</v>
      </c>
    </row>
    <row r="228" spans="1:39" x14ac:dyDescent="0.3">
      <c r="A228" s="4" t="str">
        <f>D228&amp;C228&amp;B228</f>
        <v>QEX0101353LT</v>
      </c>
      <c r="B228" s="4" t="str">
        <f>LEFT(N228,FIND(" ",N228)-1)</f>
        <v>LT</v>
      </c>
      <c r="C228" s="4" t="str">
        <f>LEFT(M228,4)</f>
        <v>1353</v>
      </c>
      <c r="D228" s="4" t="str">
        <f>LEFT(L228,FIND(" ",L228)-1)</f>
        <v>QEX010</v>
      </c>
      <c r="E228" s="4" t="str">
        <f>MID(X228,2,3)</f>
        <v>DHN</v>
      </c>
      <c r="G228" s="14" t="s">
        <v>10234</v>
      </c>
      <c r="H228" s="14" t="s">
        <v>10235</v>
      </c>
      <c r="I228" s="14" t="s">
        <v>10236</v>
      </c>
      <c r="J228" s="14" t="s">
        <v>10507</v>
      </c>
      <c r="K228" s="14" t="s">
        <v>2755</v>
      </c>
      <c r="L228" s="14" t="s">
        <v>10596</v>
      </c>
      <c r="M228" s="14" t="s">
        <v>207</v>
      </c>
      <c r="N228" s="14" t="s">
        <v>57</v>
      </c>
      <c r="O228" s="15">
        <v>14300</v>
      </c>
      <c r="P228" s="15">
        <v>12518.5877449461</v>
      </c>
      <c r="Q228" s="16">
        <v>47738</v>
      </c>
      <c r="R228" s="14" t="s">
        <v>10788</v>
      </c>
      <c r="S228" s="14" t="s">
        <v>10739</v>
      </c>
      <c r="T228" s="14" t="s">
        <v>10788</v>
      </c>
      <c r="U228" s="14" t="s">
        <v>10248</v>
      </c>
      <c r="V228" s="14"/>
      <c r="W228" s="14" t="s">
        <v>10805</v>
      </c>
      <c r="X228" s="14" t="s">
        <v>10598</v>
      </c>
      <c r="Y228" s="15">
        <v>13254.65</v>
      </c>
      <c r="Z228" s="14" t="s">
        <v>10775</v>
      </c>
      <c r="AA228" s="23">
        <v>93365.106776180706</v>
      </c>
      <c r="AB228" s="14" t="s">
        <v>10245</v>
      </c>
      <c r="AC228" s="14" t="s">
        <v>10246</v>
      </c>
      <c r="AD228" s="14" t="s">
        <v>10272</v>
      </c>
      <c r="AE228" s="15">
        <v>1781.41225505389</v>
      </c>
      <c r="AF228" s="31">
        <f>_xlfn.XLOOKUP(A228,Macmahon!B:B,Macmahon!AE:AE,"",0)</f>
        <v>45165</v>
      </c>
      <c r="AG228" s="28">
        <f>_xlfn.XLOOKUP(A228,Macmahon!B:B,Macmahon!AJ:AJ,"",0)</f>
        <v>46582.743362847221</v>
      </c>
      <c r="AH228" s="28">
        <f>_xlfn.XLOOKUP(A228,Macmahon!B:B,Macmahon!AK:AK,"",0)</f>
        <v>47738</v>
      </c>
      <c r="AI228" s="28">
        <f t="shared" si="15"/>
        <v>46582.743362847221</v>
      </c>
      <c r="AJ228" s="40" t="str">
        <f>E228&amp;C228&amp;B228</f>
        <v>DHN1353LT</v>
      </c>
      <c r="AK228" s="40" t="str">
        <f>IFERROR(_xlfn.XLOOKUP(AJ228,CrossRef!$A:$A,CrossRef!$J:$J,"Not Found"),"-")</f>
        <v>EXBH047-ENG1-COSY-RADT</v>
      </c>
      <c r="AL228" s="40">
        <f>IFERROR(_xlfn.XLOOKUP(AJ228,CrossRef!$A:$A,CrossRef!$K:$K,"Not Found"),"-")</f>
        <v>0</v>
      </c>
      <c r="AM228" s="40" t="str">
        <f>IFERROR(_xlfn.XLOOKUP(AJ228,CrossRef!$A:$A,CrossRef!$L:$L,"Not Found"),"-")</f>
        <v>14300H RADIATOR CHANGE LH</v>
      </c>
    </row>
    <row r="229" spans="1:39" x14ac:dyDescent="0.3">
      <c r="A229" s="4" t="str">
        <f>D229&amp;C229&amp;B229</f>
        <v>QEX0101353RI</v>
      </c>
      <c r="B229" s="4" t="str">
        <f>LEFT(N229,FIND(" ",N229)-1)</f>
        <v>RI</v>
      </c>
      <c r="C229" s="4" t="str">
        <f>LEFT(M229,4)</f>
        <v>1353</v>
      </c>
      <c r="D229" s="4" t="str">
        <f>LEFT(L229,FIND(" ",L229)-1)</f>
        <v>QEX010</v>
      </c>
      <c r="E229" s="4" t="str">
        <f>MID(X229,2,3)</f>
        <v>DHN</v>
      </c>
      <c r="G229" s="17" t="s">
        <v>10234</v>
      </c>
      <c r="H229" s="17" t="s">
        <v>10235</v>
      </c>
      <c r="I229" s="17" t="s">
        <v>10236</v>
      </c>
      <c r="J229" s="17" t="s">
        <v>10507</v>
      </c>
      <c r="K229" s="17" t="s">
        <v>2755</v>
      </c>
      <c r="L229" s="17" t="s">
        <v>10596</v>
      </c>
      <c r="M229" s="17" t="s">
        <v>207</v>
      </c>
      <c r="N229" s="17" t="s">
        <v>61</v>
      </c>
      <c r="O229" s="18">
        <v>14300</v>
      </c>
      <c r="P229" s="18">
        <v>2640.29039655732</v>
      </c>
      <c r="Q229" s="16">
        <v>47333</v>
      </c>
      <c r="R229" s="17" t="s">
        <v>10788</v>
      </c>
      <c r="S229" s="17" t="s">
        <v>10739</v>
      </c>
      <c r="T229" s="17" t="s">
        <v>10788</v>
      </c>
      <c r="U229" s="17" t="s">
        <v>10248</v>
      </c>
      <c r="V229" s="17"/>
      <c r="W229" s="17" t="s">
        <v>10773</v>
      </c>
      <c r="X229" s="17" t="s">
        <v>10598</v>
      </c>
      <c r="Y229" s="18">
        <v>13254.65</v>
      </c>
      <c r="Z229" s="17" t="s">
        <v>10776</v>
      </c>
      <c r="AA229" s="18">
        <v>86712.129363449698</v>
      </c>
      <c r="AB229" s="17" t="s">
        <v>10245</v>
      </c>
      <c r="AC229" s="17" t="s">
        <v>10246</v>
      </c>
      <c r="AD229" s="17" t="s">
        <v>10272</v>
      </c>
      <c r="AE229" s="18">
        <v>11659.7096034427</v>
      </c>
      <c r="AF229" s="31">
        <f>_xlfn.XLOOKUP(A229,Macmahon!B:B,Macmahon!AE:AE,"",0)</f>
        <v>46018</v>
      </c>
      <c r="AG229" s="28">
        <f>_xlfn.XLOOKUP(A229,Macmahon!B:B,Macmahon!AJ:AJ,"",0)</f>
        <v>47674.336283182871</v>
      </c>
      <c r="AH229" s="28">
        <f>_xlfn.XLOOKUP(A229,Macmahon!B:B,Macmahon!AK:AK,"",0)</f>
        <v>47333</v>
      </c>
      <c r="AI229" s="28">
        <f t="shared" si="15"/>
        <v>47333</v>
      </c>
      <c r="AJ229" s="40" t="str">
        <f>E229&amp;C229&amp;B229</f>
        <v>DHN1353RI</v>
      </c>
      <c r="AK229" s="40" t="str">
        <f>IFERROR(_xlfn.XLOOKUP(AJ229,CrossRef!$A:$A,CrossRef!$J:$J,"Not Found"),"-")</f>
        <v>EXBH009-ENG2-COSY-RADT</v>
      </c>
      <c r="AL229" s="40">
        <f>IFERROR(_xlfn.XLOOKUP(AJ229,CrossRef!$A:$A,CrossRef!$K:$K,"Not Found"),"-")</f>
        <v>0</v>
      </c>
      <c r="AM229" s="40" t="str">
        <f>IFERROR(_xlfn.XLOOKUP(AJ229,CrossRef!$A:$A,CrossRef!$L:$L,"Not Found"),"-")</f>
        <v>14300H RADIATOR CHANGE RH</v>
      </c>
    </row>
    <row r="230" spans="1:39" x14ac:dyDescent="0.3">
      <c r="A230" s="4" t="str">
        <f>D230&amp;C230&amp;B230</f>
        <v>QTW07135300</v>
      </c>
      <c r="B230" s="4" t="str">
        <f>LEFT(N230,FIND(" ",N230)-1)</f>
        <v>00</v>
      </c>
      <c r="C230" s="4" t="str">
        <f>LEFT(M230,4)</f>
        <v>1353</v>
      </c>
      <c r="D230" s="4" t="str">
        <f>LEFT(L230,FIND(" ",L230)-1)</f>
        <v>QTW07</v>
      </c>
      <c r="E230" s="4" t="str">
        <f>MID(X230,2,3)</f>
        <v>MSY</v>
      </c>
      <c r="G230" s="14" t="s">
        <v>10234</v>
      </c>
      <c r="H230" s="14" t="s">
        <v>10235</v>
      </c>
      <c r="I230" s="14" t="s">
        <v>10236</v>
      </c>
      <c r="J230" s="14" t="s">
        <v>10429</v>
      </c>
      <c r="K230" s="14" t="s">
        <v>10430</v>
      </c>
      <c r="L230" s="14" t="s">
        <v>10431</v>
      </c>
      <c r="M230" s="14" t="s">
        <v>207</v>
      </c>
      <c r="N230" s="14" t="s">
        <v>17</v>
      </c>
      <c r="O230" s="15">
        <v>18000</v>
      </c>
      <c r="P230" s="15">
        <v>6130.7038630655397</v>
      </c>
      <c r="Q230" s="16">
        <v>47444</v>
      </c>
      <c r="R230" s="14" t="s">
        <v>10742</v>
      </c>
      <c r="S230" s="14" t="s">
        <v>10739</v>
      </c>
      <c r="T230" s="14" t="s">
        <v>10742</v>
      </c>
      <c r="U230" s="14" t="s">
        <v>10248</v>
      </c>
      <c r="V230" s="14"/>
      <c r="W230" s="14" t="s">
        <v>10465</v>
      </c>
      <c r="X230" s="14" t="s">
        <v>10433</v>
      </c>
      <c r="Y230" s="15">
        <v>19048.310000000001</v>
      </c>
      <c r="Z230" s="14" t="s">
        <v>10740</v>
      </c>
      <c r="AA230" s="15">
        <v>65310.724161533202</v>
      </c>
      <c r="AB230" s="14" t="s">
        <v>10245</v>
      </c>
      <c r="AC230" s="14" t="s">
        <v>10246</v>
      </c>
      <c r="AD230" s="14" t="s">
        <v>10272</v>
      </c>
      <c r="AE230" s="15">
        <v>11869.296136934499</v>
      </c>
      <c r="AF230" s="31">
        <f>_xlfn.XLOOKUP(A230,Macmahon!B:B,Macmahon!AE:AE,"",0)</f>
        <v>45538</v>
      </c>
      <c r="AG230" s="28">
        <f>_xlfn.XLOOKUP(A230,Macmahon!B:B,Macmahon!AJ:AJ,"",0)</f>
        <v>47546.997755324075</v>
      </c>
      <c r="AH230" s="28">
        <f>_xlfn.XLOOKUP(A230,Macmahon!B:B,Macmahon!AK:AK,"",0)</f>
        <v>47452</v>
      </c>
      <c r="AI230" s="28">
        <f t="shared" si="15"/>
        <v>47452</v>
      </c>
      <c r="AJ230" s="40" t="str">
        <f>E230&amp;C230&amp;B230</f>
        <v>MSY135300</v>
      </c>
      <c r="AK230" s="40" t="str">
        <f>IFERROR(_xlfn.XLOOKUP(AJ230,CrossRef!$A:$A,CrossRef!$J:$J,"Not Found"),"-")</f>
        <v>TKWC034-ENGI-COSY</v>
      </c>
      <c r="AL230" s="40">
        <f>IFERROR(_xlfn.XLOOKUP(AJ230,CrossRef!$A:$A,CrossRef!$K:$K,"Not Found"),"-")</f>
        <v>0</v>
      </c>
      <c r="AM230" s="40" t="str">
        <f>IFERROR(_xlfn.XLOOKUP(AJ230,CrossRef!$A:$A,CrossRef!$L:$L,"Not Found"),"-")</f>
        <v>18000H RADIATOR CHANGE</v>
      </c>
    </row>
    <row r="231" spans="1:39" x14ac:dyDescent="0.3">
      <c r="A231" s="4" t="str">
        <f>D231&amp;C231&amp;B231</f>
        <v>TD6671135300</v>
      </c>
      <c r="B231" s="4" t="str">
        <f>LEFT(N231,FIND(" ",N231)-1)</f>
        <v>00</v>
      </c>
      <c r="C231" s="4" t="str">
        <f>LEFT(M231,4)</f>
        <v>1353</v>
      </c>
      <c r="D231" s="4" t="str">
        <f>LEFT(L231,FIND(" ",L231)-1)</f>
        <v>TD6671</v>
      </c>
      <c r="E231" s="4" t="str">
        <f>MID(X231,2,3)</f>
        <v>MSY</v>
      </c>
      <c r="G231" s="17" t="s">
        <v>10234</v>
      </c>
      <c r="H231" s="17" t="s">
        <v>10235</v>
      </c>
      <c r="I231" s="17" t="s">
        <v>10251</v>
      </c>
      <c r="J231" s="17" t="s">
        <v>10252</v>
      </c>
      <c r="K231" s="17" t="s">
        <v>193</v>
      </c>
      <c r="L231" s="17" t="s">
        <v>10417</v>
      </c>
      <c r="M231" s="17" t="s">
        <v>207</v>
      </c>
      <c r="N231" s="17" t="s">
        <v>17</v>
      </c>
      <c r="O231" s="18">
        <v>20000</v>
      </c>
      <c r="P231" s="18">
        <v>12377.651335652899</v>
      </c>
      <c r="Q231" s="16">
        <v>46697</v>
      </c>
      <c r="R231" s="17" t="s">
        <v>10742</v>
      </c>
      <c r="S231" s="17" t="s">
        <v>10739</v>
      </c>
      <c r="T231" s="17" t="s">
        <v>10742</v>
      </c>
      <c r="U231" s="17" t="s">
        <v>10248</v>
      </c>
      <c r="V231" s="17"/>
      <c r="W231" s="17" t="s">
        <v>10743</v>
      </c>
      <c r="X231" s="17" t="s">
        <v>10419</v>
      </c>
      <c r="Y231" s="18">
        <v>19048.310000000001</v>
      </c>
      <c r="Z231" s="17" t="s">
        <v>10740</v>
      </c>
      <c r="AA231" s="18">
        <v>17941.891170431201</v>
      </c>
      <c r="AB231" s="17" t="s">
        <v>10245</v>
      </c>
      <c r="AC231" s="17" t="s">
        <v>10246</v>
      </c>
      <c r="AD231" s="17" t="s">
        <v>10272</v>
      </c>
      <c r="AE231" s="18">
        <v>7622.3486643470997</v>
      </c>
      <c r="AF231" s="31">
        <f>_xlfn.XLOOKUP(A231,Macmahon!B:B,Macmahon!AE:AE,"",0)</f>
        <v>0</v>
      </c>
      <c r="AG231" s="28">
        <f>_xlfn.XLOOKUP(A231,Macmahon!B:B,Macmahon!AJ:AJ,"",0)</f>
        <v>46706.732572106484</v>
      </c>
      <c r="AH231" s="28">
        <f>_xlfn.XLOOKUP(A231,Macmahon!B:B,Macmahon!AK:AK,"",0)</f>
        <v>46642</v>
      </c>
      <c r="AI231" s="28">
        <f t="shared" si="15"/>
        <v>46642</v>
      </c>
      <c r="AJ231" s="40" t="str">
        <f>E231&amp;C231&amp;B231</f>
        <v>MSY135300</v>
      </c>
      <c r="AK231" s="40" t="str">
        <f>IFERROR(_xlfn.XLOOKUP(AJ231,CrossRef!$A:$A,CrossRef!$J:$J,"Not Found"),"-")</f>
        <v>TKWC034-ENGI-COSY</v>
      </c>
      <c r="AL231" s="40">
        <f>IFERROR(_xlfn.XLOOKUP(AJ231,CrossRef!$A:$A,CrossRef!$K:$K,"Not Found"),"-")</f>
        <v>0</v>
      </c>
      <c r="AM231" s="40" t="str">
        <f>IFERROR(_xlfn.XLOOKUP(AJ231,CrossRef!$A:$A,CrossRef!$L:$L,"Not Found"),"-")</f>
        <v>18000H RADIATOR CHANGE</v>
      </c>
    </row>
    <row r="232" spans="1:39" x14ac:dyDescent="0.3">
      <c r="A232" s="4" t="str">
        <f>D232&amp;C232&amp;B232</f>
        <v>TD6735135300</v>
      </c>
      <c r="B232" s="4" t="str">
        <f>LEFT(N232,FIND(" ",N232)-1)</f>
        <v>00</v>
      </c>
      <c r="C232" s="4" t="str">
        <f>LEFT(M232,4)</f>
        <v>1353</v>
      </c>
      <c r="D232" s="4" t="str">
        <f>LEFT(L232,FIND(" ",L232)-1)</f>
        <v>TD6735</v>
      </c>
      <c r="E232" s="4" t="str">
        <f>MID(X232,2,3)</f>
        <v>ZSP</v>
      </c>
      <c r="G232" s="14" t="s">
        <v>10234</v>
      </c>
      <c r="H232" s="14" t="s">
        <v>10235</v>
      </c>
      <c r="I232" s="14" t="s">
        <v>10251</v>
      </c>
      <c r="J232" s="14" t="s">
        <v>10252</v>
      </c>
      <c r="K232" s="14" t="s">
        <v>193</v>
      </c>
      <c r="L232" s="14" t="s">
        <v>10414</v>
      </c>
      <c r="M232" s="14" t="s">
        <v>207</v>
      </c>
      <c r="N232" s="14" t="s">
        <v>17</v>
      </c>
      <c r="O232" s="15">
        <v>20000</v>
      </c>
      <c r="P232" s="15">
        <v>8736.1903309757799</v>
      </c>
      <c r="Q232" s="16">
        <v>46843</v>
      </c>
      <c r="R232" s="14" t="s">
        <v>10742</v>
      </c>
      <c r="S232" s="14" t="s">
        <v>10739</v>
      </c>
      <c r="T232" s="14" t="s">
        <v>10742</v>
      </c>
      <c r="U232" s="14" t="s">
        <v>10248</v>
      </c>
      <c r="V232" s="14"/>
      <c r="W232" s="14" t="s">
        <v>10806</v>
      </c>
      <c r="X232" s="14" t="s">
        <v>10416</v>
      </c>
      <c r="Y232" s="15">
        <v>21132.131447059</v>
      </c>
      <c r="Z232" s="14" t="s">
        <v>10740</v>
      </c>
      <c r="AA232" s="15">
        <v>16982.759069130701</v>
      </c>
      <c r="AB232" s="14" t="s">
        <v>10245</v>
      </c>
      <c r="AC232" s="14" t="s">
        <v>10246</v>
      </c>
      <c r="AD232" s="14" t="s">
        <v>10272</v>
      </c>
      <c r="AE232" s="15">
        <v>11263.8096690242</v>
      </c>
      <c r="AF232" s="31">
        <f>_xlfn.XLOOKUP(A232,Macmahon!B:B,Macmahon!AE:AE,"",0)</f>
        <v>0</v>
      </c>
      <c r="AG232" s="28">
        <f>_xlfn.XLOOKUP(A232,Macmahon!B:B,Macmahon!AJ:AJ,"",0)</f>
        <v>46852.277568599537</v>
      </c>
      <c r="AH232" s="28">
        <f>_xlfn.XLOOKUP(A232,Macmahon!B:B,Macmahon!AK:AK,"",0)</f>
        <v>46832</v>
      </c>
      <c r="AI232" s="28">
        <f t="shared" si="15"/>
        <v>46832</v>
      </c>
      <c r="AJ232" s="40" t="str">
        <f>E232&amp;C232&amp;B232</f>
        <v>ZSP135300</v>
      </c>
      <c r="AK232" s="40" t="str">
        <f>IFERROR(_xlfn.XLOOKUP(AJ232,CrossRef!$A:$A,CrossRef!$J:$J,"Not Found"),"-")</f>
        <v>TKHL217-ENGI-COSY</v>
      </c>
      <c r="AL232" s="40">
        <f>IFERROR(_xlfn.XLOOKUP(AJ232,CrossRef!$A:$A,CrossRef!$K:$K,"Not Found"),"-")</f>
        <v>0</v>
      </c>
      <c r="AM232" s="40" t="str">
        <f>IFERROR(_xlfn.XLOOKUP(AJ232,CrossRef!$A:$A,CrossRef!$L:$L,"Not Found"),"-")</f>
        <v>20000H RADIATOR CHANGE</v>
      </c>
    </row>
    <row r="233" spans="1:39" x14ac:dyDescent="0.3">
      <c r="A233" s="4" t="str">
        <f>D233&amp;C233&amp;B233</f>
        <v>TD6737135300</v>
      </c>
      <c r="B233" s="4" t="str">
        <f>LEFT(N233,FIND(" ",N233)-1)</f>
        <v>00</v>
      </c>
      <c r="C233" s="4" t="str">
        <f>LEFT(M233,4)</f>
        <v>1353</v>
      </c>
      <c r="D233" s="4" t="str">
        <f>LEFT(L233,FIND(" ",L233)-1)</f>
        <v>TD6737</v>
      </c>
      <c r="E233" s="4" t="str">
        <f>MID(X233,2,3)</f>
        <v>ZSP</v>
      </c>
      <c r="G233" s="17" t="s">
        <v>10234</v>
      </c>
      <c r="H233" s="17" t="s">
        <v>10235</v>
      </c>
      <c r="I233" s="17" t="s">
        <v>10251</v>
      </c>
      <c r="J233" s="17" t="s">
        <v>10252</v>
      </c>
      <c r="K233" s="17" t="s">
        <v>193</v>
      </c>
      <c r="L233" s="17" t="s">
        <v>10420</v>
      </c>
      <c r="M233" s="17" t="s">
        <v>207</v>
      </c>
      <c r="N233" s="17" t="s">
        <v>17</v>
      </c>
      <c r="O233" s="18">
        <v>20000</v>
      </c>
      <c r="P233" s="18">
        <v>8147.2957382310296</v>
      </c>
      <c r="Q233" s="16">
        <v>46985</v>
      </c>
      <c r="R233" s="17" t="s">
        <v>10742</v>
      </c>
      <c r="S233" s="17" t="s">
        <v>10739</v>
      </c>
      <c r="T233" s="17" t="s">
        <v>10742</v>
      </c>
      <c r="U233" s="17" t="s">
        <v>10248</v>
      </c>
      <c r="V233" s="17"/>
      <c r="W233" s="17" t="s">
        <v>10296</v>
      </c>
      <c r="X233" s="17" t="s">
        <v>10422</v>
      </c>
      <c r="Y233" s="18">
        <v>21132.131447059</v>
      </c>
      <c r="Z233" s="17" t="s">
        <v>10740</v>
      </c>
      <c r="AA233" s="18">
        <v>18353.289527720699</v>
      </c>
      <c r="AB233" s="17" t="s">
        <v>10245</v>
      </c>
      <c r="AC233" s="17" t="s">
        <v>10246</v>
      </c>
      <c r="AD233" s="17" t="s">
        <v>10272</v>
      </c>
      <c r="AE233" s="18">
        <v>11852.704261769</v>
      </c>
      <c r="AF233" s="31">
        <f>_xlfn.XLOOKUP(A233,Macmahon!B:B,Macmahon!AE:AE,"",0)</f>
        <v>0</v>
      </c>
      <c r="AG233" s="28">
        <f>_xlfn.XLOOKUP(A233,Macmahon!B:B,Macmahon!AJ:AJ,"",0)</f>
        <v>46881.353632488426</v>
      </c>
      <c r="AH233" s="28">
        <f>_xlfn.XLOOKUP(A233,Macmahon!B:B,Macmahon!AK:AK,"",0)</f>
        <v>46865</v>
      </c>
      <c r="AI233" s="28">
        <f t="shared" si="15"/>
        <v>46865</v>
      </c>
      <c r="AJ233" s="40" t="str">
        <f>E233&amp;C233&amp;B233</f>
        <v>ZSP135300</v>
      </c>
      <c r="AK233" s="40" t="str">
        <f>IFERROR(_xlfn.XLOOKUP(AJ233,CrossRef!$A:$A,CrossRef!$J:$J,"Not Found"),"-")</f>
        <v>TKHL217-ENGI-COSY</v>
      </c>
      <c r="AL233" s="40">
        <f>IFERROR(_xlfn.XLOOKUP(AJ233,CrossRef!$A:$A,CrossRef!$K:$K,"Not Found"),"-")</f>
        <v>0</v>
      </c>
      <c r="AM233" s="40" t="str">
        <f>IFERROR(_xlfn.XLOOKUP(AJ233,CrossRef!$A:$A,CrossRef!$L:$L,"Not Found"),"-")</f>
        <v>20000H RADIATOR CHANGE</v>
      </c>
    </row>
    <row r="234" spans="1:39" x14ac:dyDescent="0.3">
      <c r="A234" s="4" t="str">
        <f>D234&amp;C234&amp;B234</f>
        <v>TD6740135300</v>
      </c>
      <c r="B234" s="4" t="str">
        <f>LEFT(N234,FIND(" ",N234)-1)</f>
        <v>00</v>
      </c>
      <c r="C234" s="4" t="str">
        <f>LEFT(M234,4)</f>
        <v>1353</v>
      </c>
      <c r="D234" s="4" t="str">
        <f>LEFT(L234,FIND(" ",L234)-1)</f>
        <v>TD6740</v>
      </c>
      <c r="E234" s="4" t="str">
        <f>MID(X234,2,3)</f>
        <v>ZSP</v>
      </c>
      <c r="G234" s="14" t="s">
        <v>10234</v>
      </c>
      <c r="H234" s="14" t="s">
        <v>10235</v>
      </c>
      <c r="I234" s="14" t="s">
        <v>10251</v>
      </c>
      <c r="J234" s="14" t="s">
        <v>10252</v>
      </c>
      <c r="K234" s="14" t="s">
        <v>193</v>
      </c>
      <c r="L234" s="14" t="s">
        <v>10382</v>
      </c>
      <c r="M234" s="14" t="s">
        <v>207</v>
      </c>
      <c r="N234" s="14" t="s">
        <v>17</v>
      </c>
      <c r="O234" s="15">
        <v>20000</v>
      </c>
      <c r="P234" s="15">
        <v>8416.2286608868199</v>
      </c>
      <c r="Q234" s="16">
        <v>46867</v>
      </c>
      <c r="R234" s="14" t="s">
        <v>10742</v>
      </c>
      <c r="S234" s="14" t="s">
        <v>10739</v>
      </c>
      <c r="T234" s="14" t="s">
        <v>10742</v>
      </c>
      <c r="U234" s="14" t="s">
        <v>10248</v>
      </c>
      <c r="V234" s="14"/>
      <c r="W234" s="14" t="s">
        <v>10354</v>
      </c>
      <c r="X234" s="14" t="s">
        <v>10384</v>
      </c>
      <c r="Y234" s="15">
        <v>21132.131447059</v>
      </c>
      <c r="Z234" s="14" t="s">
        <v>10740</v>
      </c>
      <c r="AA234" s="15">
        <v>16993.967830253299</v>
      </c>
      <c r="AB234" s="14" t="s">
        <v>10245</v>
      </c>
      <c r="AC234" s="14" t="s">
        <v>10246</v>
      </c>
      <c r="AD234" s="14" t="s">
        <v>10272</v>
      </c>
      <c r="AE234" s="15">
        <v>11583.7713391132</v>
      </c>
      <c r="AF234" s="31">
        <f>_xlfn.XLOOKUP(A234,Macmahon!B:B,Macmahon!AE:AE,"",0)</f>
        <v>0</v>
      </c>
      <c r="AG234" s="28">
        <f>_xlfn.XLOOKUP(A234,Macmahon!B:B,Macmahon!AJ:AJ,"",0)</f>
        <v>46872.73380130787</v>
      </c>
      <c r="AH234" s="28">
        <f>_xlfn.XLOOKUP(A234,Macmahon!B:B,Macmahon!AK:AK,"",0)</f>
        <v>46850</v>
      </c>
      <c r="AI234" s="28">
        <f t="shared" si="15"/>
        <v>46850</v>
      </c>
      <c r="AJ234" s="40" t="str">
        <f>E234&amp;C234&amp;B234</f>
        <v>ZSP135300</v>
      </c>
      <c r="AK234" s="40" t="str">
        <f>IFERROR(_xlfn.XLOOKUP(AJ234,CrossRef!$A:$A,CrossRef!$J:$J,"Not Found"),"-")</f>
        <v>TKHL217-ENGI-COSY</v>
      </c>
      <c r="AL234" s="40">
        <f>IFERROR(_xlfn.XLOOKUP(AJ234,CrossRef!$A:$A,CrossRef!$K:$K,"Not Found"),"-")</f>
        <v>0</v>
      </c>
      <c r="AM234" s="40" t="str">
        <f>IFERROR(_xlfn.XLOOKUP(AJ234,CrossRef!$A:$A,CrossRef!$L:$L,"Not Found"),"-")</f>
        <v>20000H RADIATOR CHANGE</v>
      </c>
    </row>
    <row r="235" spans="1:39" x14ac:dyDescent="0.3">
      <c r="A235" s="4" t="str">
        <f>D235&amp;C235&amp;B235</f>
        <v>TD6674135300</v>
      </c>
      <c r="B235" s="4" t="str">
        <f>LEFT(N235,FIND(" ",N235)-1)</f>
        <v>00</v>
      </c>
      <c r="C235" s="4" t="str">
        <f>LEFT(M235,4)</f>
        <v>1353</v>
      </c>
      <c r="D235" s="4" t="str">
        <f>LEFT(L235,FIND(" ",L235)-1)</f>
        <v>TD6674</v>
      </c>
      <c r="E235" s="4" t="str">
        <f>MID(X235,2,3)</f>
        <v>ZSP</v>
      </c>
      <c r="G235" s="17" t="s">
        <v>10234</v>
      </c>
      <c r="H235" s="17" t="s">
        <v>10235</v>
      </c>
      <c r="I235" s="17" t="s">
        <v>10251</v>
      </c>
      <c r="J235" s="17" t="s">
        <v>10252</v>
      </c>
      <c r="K235" s="17" t="s">
        <v>193</v>
      </c>
      <c r="L235" s="17" t="s">
        <v>10423</v>
      </c>
      <c r="M235" s="17" t="s">
        <v>207</v>
      </c>
      <c r="N235" s="17" t="s">
        <v>17</v>
      </c>
      <c r="O235" s="18">
        <v>20000</v>
      </c>
      <c r="P235" s="18">
        <v>15892.694114571501</v>
      </c>
      <c r="Q235" s="16">
        <v>46500</v>
      </c>
      <c r="R235" s="17" t="s">
        <v>10742</v>
      </c>
      <c r="S235" s="17" t="s">
        <v>10739</v>
      </c>
      <c r="T235" s="17" t="s">
        <v>10742</v>
      </c>
      <c r="U235" s="17" t="s">
        <v>10248</v>
      </c>
      <c r="V235" s="17"/>
      <c r="W235" s="17" t="s">
        <v>10683</v>
      </c>
      <c r="X235" s="17" t="s">
        <v>10425</v>
      </c>
      <c r="Y235" s="18">
        <v>19048.310000000001</v>
      </c>
      <c r="Z235" s="17" t="s">
        <v>10740</v>
      </c>
      <c r="AA235" s="18">
        <v>19029.829226557202</v>
      </c>
      <c r="AB235" s="17" t="s">
        <v>10245</v>
      </c>
      <c r="AC235" s="17" t="s">
        <v>10246</v>
      </c>
      <c r="AD235" s="17" t="s">
        <v>10272</v>
      </c>
      <c r="AE235" s="18">
        <v>4107.3058854285</v>
      </c>
      <c r="AF235" s="31">
        <f>_xlfn.XLOOKUP(A235,Macmahon!B:B,Macmahon!AE:AE,"",0)</f>
        <v>0</v>
      </c>
      <c r="AG235" s="28">
        <f>_xlfn.XLOOKUP(A235,Macmahon!B:B,Macmahon!AJ:AJ,"",0)</f>
        <v>46463.76735559028</v>
      </c>
      <c r="AH235" s="28">
        <f>_xlfn.XLOOKUP(A235,Macmahon!B:B,Macmahon!AK:AK,"",0)</f>
        <v>46459</v>
      </c>
      <c r="AI235" s="28">
        <f t="shared" si="15"/>
        <v>46459</v>
      </c>
      <c r="AJ235" s="40" t="str">
        <f>E235&amp;C235&amp;B235</f>
        <v>ZSP135300</v>
      </c>
      <c r="AK235" s="40" t="str">
        <f>IFERROR(_xlfn.XLOOKUP(AJ235,CrossRef!$A:$A,CrossRef!$J:$J,"Not Found"),"-")</f>
        <v>TKHL217-ENGI-COSY</v>
      </c>
      <c r="AL235" s="40">
        <f>IFERROR(_xlfn.XLOOKUP(AJ235,CrossRef!$A:$A,CrossRef!$K:$K,"Not Found"),"-")</f>
        <v>0</v>
      </c>
      <c r="AM235" s="40" t="str">
        <f>IFERROR(_xlfn.XLOOKUP(AJ235,CrossRef!$A:$A,CrossRef!$L:$L,"Not Found"),"-")</f>
        <v>20000H RADIATOR CHANGE</v>
      </c>
    </row>
    <row r="236" spans="1:39" x14ac:dyDescent="0.3">
      <c r="A236" s="4" t="str">
        <f>D236&amp;C236&amp;B236</f>
        <v>TD6677135300</v>
      </c>
      <c r="B236" s="4" t="str">
        <f>LEFT(N236,FIND(" ",N236)-1)</f>
        <v>00</v>
      </c>
      <c r="C236" s="4" t="str">
        <f>LEFT(M236,4)</f>
        <v>1353</v>
      </c>
      <c r="D236" s="4" t="str">
        <f>LEFT(L236,FIND(" ",L236)-1)</f>
        <v>TD6677</v>
      </c>
      <c r="E236" s="4" t="str">
        <f>MID(X236,2,3)</f>
        <v>ZSP</v>
      </c>
      <c r="G236" s="14" t="s">
        <v>10234</v>
      </c>
      <c r="H236" s="14" t="s">
        <v>10235</v>
      </c>
      <c r="I236" s="14" t="s">
        <v>10251</v>
      </c>
      <c r="J236" s="14" t="s">
        <v>10252</v>
      </c>
      <c r="K236" s="14" t="s">
        <v>193</v>
      </c>
      <c r="L236" s="14" t="s">
        <v>10426</v>
      </c>
      <c r="M236" s="14" t="s">
        <v>207</v>
      </c>
      <c r="N236" s="14" t="s">
        <v>17</v>
      </c>
      <c r="O236" s="15">
        <v>20000</v>
      </c>
      <c r="P236" s="15">
        <v>16213.617112518101</v>
      </c>
      <c r="Q236" s="16">
        <v>46477</v>
      </c>
      <c r="R236" s="14" t="s">
        <v>10742</v>
      </c>
      <c r="S236" s="14" t="s">
        <v>10739</v>
      </c>
      <c r="T236" s="14" t="s">
        <v>10742</v>
      </c>
      <c r="U236" s="14" t="s">
        <v>10248</v>
      </c>
      <c r="V236" s="14"/>
      <c r="W236" s="14" t="s">
        <v>10789</v>
      </c>
      <c r="X236" s="14" t="s">
        <v>10428</v>
      </c>
      <c r="Y236" s="15">
        <v>19048.310000000001</v>
      </c>
      <c r="Z236" s="14" t="s">
        <v>10740</v>
      </c>
      <c r="AA236" s="15">
        <v>19067.3846680356</v>
      </c>
      <c r="AB236" s="14" t="s">
        <v>10245</v>
      </c>
      <c r="AC236" s="14" t="s">
        <v>10246</v>
      </c>
      <c r="AD236" s="14" t="s">
        <v>10272</v>
      </c>
      <c r="AE236" s="15">
        <v>3786.3828874818701</v>
      </c>
      <c r="AF236" s="31">
        <f>_xlfn.XLOOKUP(A236,Macmahon!B:B,Macmahon!AE:AE,"",0)</f>
        <v>0</v>
      </c>
      <c r="AG236" s="28">
        <f>_xlfn.XLOOKUP(A236,Macmahon!B:B,Macmahon!AJ:AJ,"",0)</f>
        <v>46448.32920925926</v>
      </c>
      <c r="AH236" s="28">
        <f>_xlfn.XLOOKUP(A236,Macmahon!B:B,Macmahon!AK:AK,"",0)</f>
        <v>46440</v>
      </c>
      <c r="AI236" s="28">
        <f t="shared" si="15"/>
        <v>46440</v>
      </c>
      <c r="AJ236" s="40" t="str">
        <f>E236&amp;C236&amp;B236</f>
        <v>ZSP135300</v>
      </c>
      <c r="AK236" s="40" t="str">
        <f>IFERROR(_xlfn.XLOOKUP(AJ236,CrossRef!$A:$A,CrossRef!$J:$J,"Not Found"),"-")</f>
        <v>TKHL217-ENGI-COSY</v>
      </c>
      <c r="AL236" s="40">
        <f>IFERROR(_xlfn.XLOOKUP(AJ236,CrossRef!$A:$A,CrossRef!$K:$K,"Not Found"),"-")</f>
        <v>0</v>
      </c>
      <c r="AM236" s="40" t="str">
        <f>IFERROR(_xlfn.XLOOKUP(AJ236,CrossRef!$A:$A,CrossRef!$L:$L,"Not Found"),"-")</f>
        <v>20000H RADIATOR CHANGE</v>
      </c>
    </row>
    <row r="237" spans="1:39" x14ac:dyDescent="0.3">
      <c r="A237" s="4" t="str">
        <f>D237&amp;C237&amp;B237</f>
        <v>TD6733135300</v>
      </c>
      <c r="B237" s="4" t="str">
        <f>LEFT(N237,FIND(" ",N237)-1)</f>
        <v>00</v>
      </c>
      <c r="C237" s="4" t="str">
        <f>LEFT(M237,4)</f>
        <v>1353</v>
      </c>
      <c r="D237" s="4" t="str">
        <f>LEFT(L237,FIND(" ",L237)-1)</f>
        <v>TD6733</v>
      </c>
      <c r="E237" s="4" t="str">
        <f>MID(X237,2,3)</f>
        <v>ZSP</v>
      </c>
      <c r="G237" s="17" t="s">
        <v>10234</v>
      </c>
      <c r="H237" s="17" t="s">
        <v>10235</v>
      </c>
      <c r="I237" s="17" t="s">
        <v>10251</v>
      </c>
      <c r="J237" s="17" t="s">
        <v>10252</v>
      </c>
      <c r="K237" s="17" t="s">
        <v>193</v>
      </c>
      <c r="L237" s="17" t="s">
        <v>10385</v>
      </c>
      <c r="M237" s="17" t="s">
        <v>207</v>
      </c>
      <c r="N237" s="17" t="s">
        <v>17</v>
      </c>
      <c r="O237" s="18">
        <v>20000</v>
      </c>
      <c r="P237" s="18">
        <v>9162.2669907977706</v>
      </c>
      <c r="Q237" s="16">
        <v>46853</v>
      </c>
      <c r="R237" s="17" t="s">
        <v>10742</v>
      </c>
      <c r="S237" s="17" t="s">
        <v>10739</v>
      </c>
      <c r="T237" s="17" t="s">
        <v>10742</v>
      </c>
      <c r="U237" s="17" t="s">
        <v>10248</v>
      </c>
      <c r="V237" s="17"/>
      <c r="W237" s="17" t="s">
        <v>10290</v>
      </c>
      <c r="X237" s="17" t="s">
        <v>10387</v>
      </c>
      <c r="Y237" s="18">
        <v>21132.131447059</v>
      </c>
      <c r="Z237" s="17" t="s">
        <v>10740</v>
      </c>
      <c r="AA237" s="18">
        <v>17546.823408624201</v>
      </c>
      <c r="AB237" s="17" t="s">
        <v>10245</v>
      </c>
      <c r="AC237" s="17" t="s">
        <v>10246</v>
      </c>
      <c r="AD237" s="17" t="s">
        <v>10272</v>
      </c>
      <c r="AE237" s="18">
        <v>10837.7330092022</v>
      </c>
      <c r="AF237" s="31">
        <f>_xlfn.XLOOKUP(A237,Macmahon!B:B,Macmahon!AE:AE,"",0)</f>
        <v>0</v>
      </c>
      <c r="AG237" s="28">
        <f>_xlfn.XLOOKUP(A237,Macmahon!B:B,Macmahon!AJ:AJ,"",0)</f>
        <v>46903.987841932867</v>
      </c>
      <c r="AH237" s="28">
        <f>_xlfn.XLOOKUP(A237,Macmahon!B:B,Macmahon!AK:AK,"",0)</f>
        <v>46806</v>
      </c>
      <c r="AI237" s="28">
        <f t="shared" si="15"/>
        <v>46806</v>
      </c>
      <c r="AJ237" s="40" t="str">
        <f>E237&amp;C237&amp;B237</f>
        <v>ZSP135300</v>
      </c>
      <c r="AK237" s="40" t="str">
        <f>IFERROR(_xlfn.XLOOKUP(AJ237,CrossRef!$A:$A,CrossRef!$J:$J,"Not Found"),"-")</f>
        <v>TKHL217-ENGI-COSY</v>
      </c>
      <c r="AL237" s="40">
        <f>IFERROR(_xlfn.XLOOKUP(AJ237,CrossRef!$A:$A,CrossRef!$K:$K,"Not Found"),"-")</f>
        <v>0</v>
      </c>
      <c r="AM237" s="40" t="str">
        <f>IFERROR(_xlfn.XLOOKUP(AJ237,CrossRef!$A:$A,CrossRef!$L:$L,"Not Found"),"-")</f>
        <v>20000H RADIATOR CHANGE</v>
      </c>
    </row>
    <row r="238" spans="1:39" x14ac:dyDescent="0.3">
      <c r="A238" s="4" t="str">
        <f>D238&amp;C238&amp;B238</f>
        <v>TD2418135300</v>
      </c>
      <c r="B238" s="4" t="str">
        <f>LEFT(N238,FIND(" ",N238)-1)</f>
        <v>00</v>
      </c>
      <c r="C238" s="4" t="str">
        <f>LEFT(M238,4)</f>
        <v>1353</v>
      </c>
      <c r="D238" s="4" t="str">
        <f>LEFT(L238,FIND(" ",L238)-1)</f>
        <v>TD2418</v>
      </c>
      <c r="E238" s="4" t="str">
        <f>MID(X238,2,3)</f>
        <v>JRP</v>
      </c>
      <c r="G238" s="14" t="s">
        <v>10234</v>
      </c>
      <c r="H238" s="14" t="s">
        <v>10235</v>
      </c>
      <c r="I238" s="14" t="s">
        <v>10236</v>
      </c>
      <c r="J238" s="14" t="s">
        <v>10237</v>
      </c>
      <c r="K238" s="14" t="s">
        <v>172</v>
      </c>
      <c r="L238" s="14" t="s">
        <v>10703</v>
      </c>
      <c r="M238" s="14" t="s">
        <v>207</v>
      </c>
      <c r="N238" s="14" t="s">
        <v>17</v>
      </c>
      <c r="O238" s="15">
        <v>20000</v>
      </c>
      <c r="P238" s="15">
        <v>15362.358106391801</v>
      </c>
      <c r="Q238" s="16">
        <v>46421</v>
      </c>
      <c r="R238" s="14" t="s">
        <v>10778</v>
      </c>
      <c r="S238" s="14" t="s">
        <v>10739</v>
      </c>
      <c r="T238" s="14" t="s">
        <v>10778</v>
      </c>
      <c r="U238" s="14" t="s">
        <v>10248</v>
      </c>
      <c r="V238" s="14"/>
      <c r="W238" s="14" t="s">
        <v>10306</v>
      </c>
      <c r="X238" s="14" t="s">
        <v>10704</v>
      </c>
      <c r="Y238" s="15">
        <v>50456.04</v>
      </c>
      <c r="Z238" s="14" t="s">
        <v>10779</v>
      </c>
      <c r="AA238" s="15">
        <v>39844.018252338603</v>
      </c>
      <c r="AB238" s="14" t="s">
        <v>10245</v>
      </c>
      <c r="AC238" s="14" t="s">
        <v>10246</v>
      </c>
      <c r="AD238" s="14"/>
      <c r="AE238" s="15">
        <v>4637.64189360824</v>
      </c>
      <c r="AF238" s="31">
        <f>_xlfn.XLOOKUP(A238,Macmahon!B:B,Macmahon!AE:AE,"",0)</f>
        <v>43516</v>
      </c>
      <c r="AG238" s="28">
        <f>_xlfn.XLOOKUP(A238,Macmahon!B:B,Macmahon!AJ:AJ,"",0)</f>
        <v>46347.868217048614</v>
      </c>
      <c r="AH238" s="28">
        <f>_xlfn.XLOOKUP(A238,Macmahon!B:B,Macmahon!AK:AK,"",0)</f>
        <v>47502</v>
      </c>
      <c r="AI238" s="28">
        <f t="shared" si="15"/>
        <v>46347.868217048614</v>
      </c>
      <c r="AJ238" s="40" t="str">
        <f>E238&amp;C238&amp;B238</f>
        <v>JRP135300</v>
      </c>
      <c r="AK238" s="40" t="str">
        <f>IFERROR(_xlfn.XLOOKUP(AJ238,CrossRef!$A:$A,CrossRef!$J:$J,"Not Found"),"-")</f>
        <v>TKHL189-ENGI-COSY</v>
      </c>
      <c r="AL238" s="40">
        <f>IFERROR(_xlfn.XLOOKUP(AJ238,CrossRef!$A:$A,CrossRef!$K:$K,"Not Found"),"-")</f>
        <v>0</v>
      </c>
      <c r="AM238" s="40" t="str">
        <f>IFERROR(_xlfn.XLOOKUP(AJ238,CrossRef!$A:$A,CrossRef!$L:$L,"Not Found"),"-")</f>
        <v>20000H RADIATOR CHANGE</v>
      </c>
    </row>
    <row r="239" spans="1:39" x14ac:dyDescent="0.3">
      <c r="A239" s="4" t="str">
        <f>D239&amp;C239&amp;B239</f>
        <v>TD6642135300</v>
      </c>
      <c r="B239" s="4" t="str">
        <f>LEFT(N239,FIND(" ",N239)-1)</f>
        <v>00</v>
      </c>
      <c r="C239" s="4" t="str">
        <f>LEFT(M239,4)</f>
        <v>1353</v>
      </c>
      <c r="D239" s="4" t="str">
        <f>LEFT(L239,FIND(" ",L239)-1)</f>
        <v>TD6642</v>
      </c>
      <c r="E239" s="4" t="str">
        <f>MID(X239,2,3)</f>
        <v>SPD</v>
      </c>
      <c r="G239" s="17" t="s">
        <v>10234</v>
      </c>
      <c r="H239" s="17" t="s">
        <v>10235</v>
      </c>
      <c r="I239" s="17" t="s">
        <v>10328</v>
      </c>
      <c r="J239" s="17" t="s">
        <v>10329</v>
      </c>
      <c r="K239" s="17" t="s">
        <v>190</v>
      </c>
      <c r="L239" s="17" t="s">
        <v>10336</v>
      </c>
      <c r="M239" s="17" t="s">
        <v>207</v>
      </c>
      <c r="N239" s="17" t="s">
        <v>17</v>
      </c>
      <c r="O239" s="18">
        <v>22000</v>
      </c>
      <c r="P239" s="18">
        <v>21781.471121251401</v>
      </c>
      <c r="Q239" s="16">
        <v>46226</v>
      </c>
      <c r="R239" s="17" t="s">
        <v>10746</v>
      </c>
      <c r="S239" s="17" t="s">
        <v>10739</v>
      </c>
      <c r="T239" s="17" t="s">
        <v>10746</v>
      </c>
      <c r="U239" s="17" t="s">
        <v>10337</v>
      </c>
      <c r="V239" s="17" t="s">
        <v>10751</v>
      </c>
      <c r="W239" s="17" t="s">
        <v>10752</v>
      </c>
      <c r="X239" s="17" t="s">
        <v>10340</v>
      </c>
      <c r="Y239" s="18">
        <v>26556.59</v>
      </c>
      <c r="Z239" s="17" t="s">
        <v>10740</v>
      </c>
      <c r="AA239" s="18">
        <v>21593.796847635698</v>
      </c>
      <c r="AB239" s="17" t="s">
        <v>10335</v>
      </c>
      <c r="AC239" s="17" t="s">
        <v>10246</v>
      </c>
      <c r="AD239" s="17"/>
      <c r="AE239" s="18">
        <v>218.52887874864601</v>
      </c>
      <c r="AF239" s="31">
        <f>_xlfn.XLOOKUP(A239,Macmahon!B:B,Macmahon!AE:AE,"",0)</f>
        <v>0</v>
      </c>
      <c r="AG239" s="28">
        <f>_xlfn.XLOOKUP(A239,Macmahon!B:B,Macmahon!AJ:AJ,"",0)</f>
        <v>46256.190295682871</v>
      </c>
      <c r="AH239" s="28">
        <f>_xlfn.XLOOKUP(A239,Macmahon!B:B,Macmahon!AK:AK,"",0)</f>
        <v>46259</v>
      </c>
      <c r="AI239" s="28">
        <f t="shared" si="15"/>
        <v>46256.190295682871</v>
      </c>
      <c r="AJ239" s="40" t="str">
        <f>E239&amp;C239&amp;B239</f>
        <v>SPD135300</v>
      </c>
      <c r="AK239" s="40" t="str">
        <f>IFERROR(_xlfn.XLOOKUP(AJ239,CrossRef!$A:$A,CrossRef!$J:$J,"Not Found"),"-")</f>
        <v>TKHL234-ENGI-COSY</v>
      </c>
      <c r="AL239" s="40">
        <f>IFERROR(_xlfn.XLOOKUP(AJ239,CrossRef!$A:$A,CrossRef!$K:$K,"Not Found"),"-")</f>
        <v>0</v>
      </c>
      <c r="AM239" s="40" t="str">
        <f>IFERROR(_xlfn.XLOOKUP(AJ239,CrossRef!$A:$A,CrossRef!$L:$L,"Not Found"),"-")</f>
        <v>20000H RADIATOR CHANGE</v>
      </c>
    </row>
    <row r="240" spans="1:39" x14ac:dyDescent="0.3">
      <c r="A240" s="4" t="str">
        <f>D240&amp;C240&amp;B240</f>
        <v>DZ81524100RI</v>
      </c>
      <c r="B240" s="4" t="str">
        <f>LEFT(N240,FIND(" ",N240)-1)</f>
        <v>RI</v>
      </c>
      <c r="C240" s="4" t="str">
        <f>LEFT(M240,4)</f>
        <v>4100</v>
      </c>
      <c r="D240" s="4" t="str">
        <f>LEFT(L240,FIND(" ",L240)-1)</f>
        <v>DZ8152</v>
      </c>
      <c r="E240" s="4" t="str">
        <f>MID(X240,2,3)</f>
        <v>RAB</v>
      </c>
      <c r="G240" s="17" t="s">
        <v>10234</v>
      </c>
      <c r="H240" s="17" t="s">
        <v>10235</v>
      </c>
      <c r="I240" s="17" t="s">
        <v>10251</v>
      </c>
      <c r="J240" s="17" t="s">
        <v>10279</v>
      </c>
      <c r="K240" s="17" t="s">
        <v>34</v>
      </c>
      <c r="L240" s="17" t="s">
        <v>10581</v>
      </c>
      <c r="M240" s="17" t="s">
        <v>791</v>
      </c>
      <c r="N240" s="17" t="s">
        <v>61</v>
      </c>
      <c r="O240" s="18">
        <v>12000</v>
      </c>
      <c r="P240" s="18">
        <v>13780.013641633899</v>
      </c>
      <c r="Q240" s="16">
        <v>46107</v>
      </c>
      <c r="R240" s="17" t="s">
        <v>11389</v>
      </c>
      <c r="S240" s="17" t="s">
        <v>10261</v>
      </c>
      <c r="T240" s="17" t="s">
        <v>11389</v>
      </c>
      <c r="U240" s="17" t="s">
        <v>10248</v>
      </c>
      <c r="V240" s="17"/>
      <c r="W240" s="17" t="s">
        <v>11024</v>
      </c>
      <c r="X240" s="17" t="s">
        <v>10582</v>
      </c>
      <c r="Y240" s="18">
        <v>12976.01</v>
      </c>
      <c r="Z240" s="17" t="s">
        <v>11390</v>
      </c>
      <c r="AA240" s="18">
        <v>32802.332258064504</v>
      </c>
      <c r="AB240" s="17" t="s">
        <v>10245</v>
      </c>
      <c r="AC240" s="17" t="s">
        <v>10246</v>
      </c>
      <c r="AD240" s="17"/>
      <c r="AE240" s="18">
        <v>-1780.0136416339101</v>
      </c>
      <c r="AF240" s="31" t="str">
        <f>_xlfn.XLOOKUP(A240,Macmahon!B:B,Macmahon!AE:AE,"",0)</f>
        <v/>
      </c>
      <c r="AG240" s="28" t="str">
        <f>_xlfn.XLOOKUP(A240,Macmahon!B:B,Macmahon!AJ:AJ,"",0)</f>
        <v/>
      </c>
      <c r="AH240" s="28" t="str">
        <f>_xlfn.XLOOKUP(A240,Macmahon!B:B,Macmahon!AK:AK,"",0)</f>
        <v/>
      </c>
      <c r="AI240" s="28">
        <f t="shared" si="15"/>
        <v>0</v>
      </c>
      <c r="AJ240" s="40" t="str">
        <f>E240&amp;C240&amp;B240</f>
        <v>RAB4100RI</v>
      </c>
      <c r="AK240" s="40" t="str">
        <f>IFERROR(_xlfn.XLOOKUP(AJ240,CrossRef!$A:$A,CrossRef!$J:$J,"Not Found"),"-")</f>
        <v/>
      </c>
      <c r="AL240" s="40">
        <f>IFERROR(_xlfn.XLOOKUP(AJ240,CrossRef!$A:$A,CrossRef!$K:$K,"Not Found"),"-")</f>
        <v>0</v>
      </c>
      <c r="AM240" s="40" t="str">
        <f>IFERROR(_xlfn.XLOOKUP(AJ240,CrossRef!$A:$A,CrossRef!$L:$L,"Not Found"),"-")</f>
        <v>15000H STEER &amp; BRAKE CLUTCH CHANGE RH</v>
      </c>
    </row>
    <row r="241" spans="1:39" x14ac:dyDescent="0.3">
      <c r="A241" s="4" t="str">
        <f>D241&amp;C241&amp;B241</f>
        <v>DZ81524170RI</v>
      </c>
      <c r="B241" s="4" t="str">
        <f>LEFT(N241,FIND(" ",N241)-1)</f>
        <v>RI</v>
      </c>
      <c r="C241" s="4" t="str">
        <f>LEFT(M241,4)</f>
        <v>4170</v>
      </c>
      <c r="D241" s="4" t="str">
        <f>LEFT(L241,FIND(" ",L241)-1)</f>
        <v>DZ8152</v>
      </c>
      <c r="E241" s="4" t="str">
        <f>MID(X241,2,3)</f>
        <v>RAB</v>
      </c>
      <c r="G241" s="14" t="s">
        <v>10234</v>
      </c>
      <c r="H241" s="14" t="s">
        <v>10235</v>
      </c>
      <c r="I241" s="14" t="s">
        <v>10251</v>
      </c>
      <c r="J241" s="14" t="s">
        <v>10279</v>
      </c>
      <c r="K241" s="14" t="s">
        <v>34</v>
      </c>
      <c r="L241" s="14" t="s">
        <v>10581</v>
      </c>
      <c r="M241" s="14" t="s">
        <v>614</v>
      </c>
      <c r="N241" s="14" t="s">
        <v>61</v>
      </c>
      <c r="O241" s="15">
        <v>21000</v>
      </c>
      <c r="P241" s="15">
        <v>17635.548947041902</v>
      </c>
      <c r="Q241" s="16">
        <v>46272</v>
      </c>
      <c r="R241" s="14" t="s">
        <v>11428</v>
      </c>
      <c r="S241" s="14" t="s">
        <v>10593</v>
      </c>
      <c r="T241" s="14" t="s">
        <v>11428</v>
      </c>
      <c r="U241" s="14" t="s">
        <v>10248</v>
      </c>
      <c r="V241" s="14"/>
      <c r="W241" s="14" t="s">
        <v>10840</v>
      </c>
      <c r="X241" s="14" t="s">
        <v>10582</v>
      </c>
      <c r="Y241" s="15">
        <v>0</v>
      </c>
      <c r="Z241" s="14" t="s">
        <v>11429</v>
      </c>
      <c r="AA241" s="15">
        <v>34652.4141683778</v>
      </c>
      <c r="AB241" s="14" t="s">
        <v>10245</v>
      </c>
      <c r="AC241" s="14" t="s">
        <v>10246</v>
      </c>
      <c r="AD241" s="14"/>
      <c r="AE241" s="15">
        <v>3364.4510529580998</v>
      </c>
      <c r="AF241" s="31" t="str">
        <f>_xlfn.XLOOKUP(A241,Macmahon!B:B,Macmahon!AE:AE,"",0)</f>
        <v/>
      </c>
      <c r="AG241" s="28" t="str">
        <f>_xlfn.XLOOKUP(A241,Macmahon!B:B,Macmahon!AJ:AJ,"",0)</f>
        <v/>
      </c>
      <c r="AH241" s="28" t="str">
        <f>_xlfn.XLOOKUP(A241,Macmahon!B:B,Macmahon!AK:AK,"",0)</f>
        <v/>
      </c>
      <c r="AI241" s="28">
        <f t="shared" si="15"/>
        <v>0</v>
      </c>
      <c r="AJ241" s="40" t="str">
        <f>E241&amp;C241&amp;B241</f>
        <v>RAB4170RI</v>
      </c>
      <c r="AK241" s="40" t="str">
        <f>IFERROR(_xlfn.XLOOKUP(AJ241,CrossRef!$A:$A,CrossRef!$J:$J,"Not Found"),"-")</f>
        <v/>
      </c>
      <c r="AL241" s="40">
        <f>IFERROR(_xlfn.XLOOKUP(AJ241,CrossRef!$A:$A,CrossRef!$K:$K,"Not Found"),"-")</f>
        <v>0</v>
      </c>
      <c r="AM241" s="40" t="str">
        <f>IFERROR(_xlfn.XLOOKUP(AJ241,CrossRef!$A:$A,CrossRef!$L:$L,"Not Found"),"-")</f>
        <v>16000H TRACK FRAME ASSEMBLY RH</v>
      </c>
    </row>
    <row r="242" spans="1:39" x14ac:dyDescent="0.3">
      <c r="A242" s="4" t="str">
        <f>D242&amp;C242&amp;B242</f>
        <v>DZ81525070LT</v>
      </c>
      <c r="B242" s="4" t="str">
        <f>LEFT(N242,FIND(" ",N242)-1)</f>
        <v>LT</v>
      </c>
      <c r="C242" s="4" t="str">
        <f>LEFT(M242,4)</f>
        <v>5070</v>
      </c>
      <c r="D242" s="4" t="str">
        <f>LEFT(L242,FIND(" ",L242)-1)</f>
        <v>DZ8152</v>
      </c>
      <c r="E242" s="4" t="str">
        <f>MID(X242,2,3)</f>
        <v>RAB</v>
      </c>
      <c r="G242" s="14" t="s">
        <v>10234</v>
      </c>
      <c r="H242" s="14" t="s">
        <v>10235</v>
      </c>
      <c r="I242" s="14" t="s">
        <v>10251</v>
      </c>
      <c r="J242" s="14" t="s">
        <v>10279</v>
      </c>
      <c r="K242" s="14" t="s">
        <v>34</v>
      </c>
      <c r="L242" s="14" t="s">
        <v>10581</v>
      </c>
      <c r="M242" s="14" t="s">
        <v>823</v>
      </c>
      <c r="N242" s="14" t="s">
        <v>57</v>
      </c>
      <c r="O242" s="15">
        <v>12000</v>
      </c>
      <c r="P242" s="15">
        <v>34360.769542255002</v>
      </c>
      <c r="Q242" s="16">
        <v>45773.6409375</v>
      </c>
      <c r="R242" s="14" t="s">
        <v>11572</v>
      </c>
      <c r="S242" s="14" t="s">
        <v>10240</v>
      </c>
      <c r="T242" s="14" t="s">
        <v>11572</v>
      </c>
      <c r="U242" s="14" t="s">
        <v>10269</v>
      </c>
      <c r="V242" s="14"/>
      <c r="W242" s="14" t="s">
        <v>11587</v>
      </c>
      <c r="X242" s="14" t="s">
        <v>10582</v>
      </c>
      <c r="Y242" s="15">
        <v>6217.42</v>
      </c>
      <c r="Z242" s="14" t="s">
        <v>11573</v>
      </c>
      <c r="AA242" s="15">
        <v>30068.912686297601</v>
      </c>
      <c r="AB242" s="14" t="s">
        <v>10245</v>
      </c>
      <c r="AC242" s="14" t="s">
        <v>10246</v>
      </c>
      <c r="AD242" s="14"/>
      <c r="AE242" s="15">
        <v>-22360.769542254999</v>
      </c>
      <c r="AF242" s="31" t="str">
        <f>_xlfn.XLOOKUP(A242,Macmahon!B:B,Macmahon!AE:AE,"",0)</f>
        <v/>
      </c>
      <c r="AG242" s="28" t="str">
        <f>_xlfn.XLOOKUP(A242,Macmahon!B:B,Macmahon!AJ:AJ,"",0)</f>
        <v/>
      </c>
      <c r="AH242" s="28" t="str">
        <f>_xlfn.XLOOKUP(A242,Macmahon!B:B,Macmahon!AK:AK,"",0)</f>
        <v/>
      </c>
      <c r="AI242" s="28">
        <f t="shared" si="15"/>
        <v>0</v>
      </c>
      <c r="AJ242" s="40" t="str">
        <f>E242&amp;C242&amp;B242</f>
        <v>RAB5070LT</v>
      </c>
      <c r="AK242" s="40" t="str">
        <f>IFERROR(_xlfn.XLOOKUP(AJ242,CrossRef!$A:$A,CrossRef!$J:$J,"Not Found"),"-")</f>
        <v/>
      </c>
      <c r="AL242" s="40">
        <f>IFERROR(_xlfn.XLOOKUP(AJ242,CrossRef!$A:$A,CrossRef!$K:$K,"Not Found"),"-")</f>
        <v>0</v>
      </c>
      <c r="AM242" s="40" t="str">
        <f>IFERROR(_xlfn.XLOOKUP(AJ242,CrossRef!$A:$A,CrossRef!$L:$L,"Not Found"),"-")</f>
        <v>IMPLEMENT PUMP CHANGE</v>
      </c>
    </row>
    <row r="243" spans="1:39" x14ac:dyDescent="0.3">
      <c r="A243" s="4" t="str">
        <f>D243&amp;C243&amp;B243</f>
        <v>DZ81525070RI</v>
      </c>
      <c r="B243" s="4" t="str">
        <f>LEFT(N243,FIND(" ",N243)-1)</f>
        <v>RI</v>
      </c>
      <c r="C243" s="4" t="str">
        <f>LEFT(M243,4)</f>
        <v>5070</v>
      </c>
      <c r="D243" s="4" t="str">
        <f>LEFT(L243,FIND(" ",L243)-1)</f>
        <v>DZ8152</v>
      </c>
      <c r="E243" s="4" t="str">
        <f>MID(X243,2,3)</f>
        <v>RAB</v>
      </c>
      <c r="G243" s="17" t="s">
        <v>10234</v>
      </c>
      <c r="H243" s="17" t="s">
        <v>10235</v>
      </c>
      <c r="I243" s="17" t="s">
        <v>10251</v>
      </c>
      <c r="J243" s="17" t="s">
        <v>10279</v>
      </c>
      <c r="K243" s="17" t="s">
        <v>34</v>
      </c>
      <c r="L243" s="17" t="s">
        <v>10581</v>
      </c>
      <c r="M243" s="17" t="s">
        <v>823</v>
      </c>
      <c r="N243" s="17" t="s">
        <v>61</v>
      </c>
      <c r="O243" s="18">
        <v>12000</v>
      </c>
      <c r="P243" s="18">
        <v>10574.938576786601</v>
      </c>
      <c r="Q243" s="16">
        <v>46121</v>
      </c>
      <c r="R243" s="17" t="s">
        <v>11574</v>
      </c>
      <c r="S243" s="17" t="s">
        <v>10240</v>
      </c>
      <c r="T243" s="17" t="s">
        <v>11574</v>
      </c>
      <c r="U243" s="17" t="s">
        <v>10248</v>
      </c>
      <c r="V243" s="17"/>
      <c r="W243" s="17" t="s">
        <v>11024</v>
      </c>
      <c r="X243" s="17" t="s">
        <v>10582</v>
      </c>
      <c r="Y243" s="18">
        <v>6217.42</v>
      </c>
      <c r="Z243" s="17" t="s">
        <v>11575</v>
      </c>
      <c r="AA243" s="18">
        <v>32976.338297872302</v>
      </c>
      <c r="AB243" s="17" t="s">
        <v>10245</v>
      </c>
      <c r="AC243" s="17" t="s">
        <v>10246</v>
      </c>
      <c r="AD243" s="17"/>
      <c r="AE243" s="18">
        <v>1425.0614232134301</v>
      </c>
      <c r="AF243" s="31" t="str">
        <f>_xlfn.XLOOKUP(A243,Macmahon!B:B,Macmahon!AE:AE,"",0)</f>
        <v/>
      </c>
      <c r="AG243" s="28" t="str">
        <f>_xlfn.XLOOKUP(A243,Macmahon!B:B,Macmahon!AJ:AJ,"",0)</f>
        <v/>
      </c>
      <c r="AH243" s="28" t="str">
        <f>_xlfn.XLOOKUP(A243,Macmahon!B:B,Macmahon!AK:AK,"",0)</f>
        <v/>
      </c>
      <c r="AI243" s="28">
        <f t="shared" si="15"/>
        <v>0</v>
      </c>
      <c r="AJ243" s="40" t="str">
        <f>E243&amp;C243&amp;B243</f>
        <v>RAB5070RI</v>
      </c>
      <c r="AK243" s="40" t="str">
        <f>IFERROR(_xlfn.XLOOKUP(AJ243,CrossRef!$A:$A,CrossRef!$J:$J,"Not Found"),"-")</f>
        <v>Not Found</v>
      </c>
      <c r="AL243" s="40" t="str">
        <f>IFERROR(_xlfn.XLOOKUP(AJ243,CrossRef!$A:$A,CrossRef!$K:$K,"Not Found"),"-")</f>
        <v>Not Found</v>
      </c>
      <c r="AM243" s="40" t="str">
        <f>IFERROR(_xlfn.XLOOKUP(AJ243,CrossRef!$A:$A,CrossRef!$L:$L,"Not Found"),"-")</f>
        <v>Not Found</v>
      </c>
    </row>
    <row r="244" spans="1:39" x14ac:dyDescent="0.3">
      <c r="A244" s="4" t="str">
        <f>D244&amp;C244&amp;B244</f>
        <v>DZ8152700000</v>
      </c>
      <c r="B244" s="4" t="str">
        <f>LEFT(N244,FIND(" ",N244)-1)</f>
        <v>00</v>
      </c>
      <c r="C244" s="4" t="str">
        <f>LEFT(M244,4)</f>
        <v>7000</v>
      </c>
      <c r="D244" s="4" t="str">
        <f>LEFT(L244,FIND(" ",L244)-1)</f>
        <v>DZ8152</v>
      </c>
      <c r="E244" s="4" t="str">
        <f>MID(X244,2,3)</f>
        <v>RAB</v>
      </c>
      <c r="G244" s="17" t="s">
        <v>10234</v>
      </c>
      <c r="H244" s="17" t="s">
        <v>11796</v>
      </c>
      <c r="I244" s="17" t="s">
        <v>10251</v>
      </c>
      <c r="J244" s="17" t="s">
        <v>10279</v>
      </c>
      <c r="K244" s="17" t="s">
        <v>34</v>
      </c>
      <c r="L244" s="17" t="s">
        <v>10581</v>
      </c>
      <c r="M244" s="17" t="s">
        <v>807</v>
      </c>
      <c r="N244" s="17" t="s">
        <v>17</v>
      </c>
      <c r="O244" s="18">
        <v>75000</v>
      </c>
      <c r="P244" s="18">
        <v>34360.769542255002</v>
      </c>
      <c r="Q244" s="16">
        <v>49912</v>
      </c>
      <c r="R244" s="17"/>
      <c r="S244" s="17"/>
      <c r="T244" s="17"/>
      <c r="U244" s="17" t="s">
        <v>10248</v>
      </c>
      <c r="V244" s="17"/>
      <c r="W244" s="17" t="s">
        <v>11797</v>
      </c>
      <c r="X244" s="17" t="s">
        <v>10582</v>
      </c>
      <c r="Y244" s="18">
        <v>0</v>
      </c>
      <c r="Z244" s="17" t="s">
        <v>11798</v>
      </c>
      <c r="AA244" s="18">
        <v>74515.521629021197</v>
      </c>
      <c r="AB244" s="17" t="s">
        <v>10245</v>
      </c>
      <c r="AC244" s="17" t="s">
        <v>11799</v>
      </c>
      <c r="AD244" s="17"/>
      <c r="AE244" s="18">
        <v>40639.230457744998</v>
      </c>
      <c r="AF244" s="31" t="str">
        <f>_xlfn.XLOOKUP(A244,Macmahon!B:B,Macmahon!AE:AE,"",0)</f>
        <v/>
      </c>
      <c r="AG244" s="28" t="str">
        <f>_xlfn.XLOOKUP(A244,Macmahon!B:B,Macmahon!AJ:AJ,"",0)</f>
        <v/>
      </c>
      <c r="AH244" s="28" t="str">
        <f>_xlfn.XLOOKUP(A244,Macmahon!B:B,Macmahon!AK:AK,"",0)</f>
        <v/>
      </c>
      <c r="AI244" s="28">
        <f t="shared" si="15"/>
        <v>0</v>
      </c>
      <c r="AJ244" s="40" t="str">
        <f>E244&amp;C244&amp;B244</f>
        <v>RAB700000</v>
      </c>
      <c r="AK244" s="40" t="str">
        <f>IFERROR(_xlfn.XLOOKUP(AJ244,CrossRef!$A:$A,CrossRef!$J:$J,"Not Found"),"-")</f>
        <v>Not Found</v>
      </c>
      <c r="AL244" s="40" t="str">
        <f>IFERROR(_xlfn.XLOOKUP(AJ244,CrossRef!$A:$A,CrossRef!$K:$K,"Not Found"),"-")</f>
        <v>Not Found</v>
      </c>
      <c r="AM244" s="40" t="str">
        <f>IFERROR(_xlfn.XLOOKUP(AJ244,CrossRef!$A:$A,CrossRef!$L:$L,"Not Found"),"-")</f>
        <v>Not Found</v>
      </c>
    </row>
    <row r="245" spans="1:39" x14ac:dyDescent="0.3">
      <c r="A245" s="4" t="str">
        <f>D245&amp;C245&amp;B245</f>
        <v>DZ8153138600</v>
      </c>
      <c r="B245" s="4" t="str">
        <f>LEFT(N245,FIND(" ",N245)-1)</f>
        <v>00</v>
      </c>
      <c r="C245" s="4" t="str">
        <f>LEFT(M245,4)</f>
        <v>1386</v>
      </c>
      <c r="D245" s="4" t="str">
        <f>LEFT(L245,FIND(" ",L245)-1)</f>
        <v>DZ8153</v>
      </c>
      <c r="E245" s="4" t="str">
        <f>MID(X245,2,3)</f>
        <v>RAB</v>
      </c>
      <c r="G245" s="14" t="s">
        <v>10234</v>
      </c>
      <c r="H245" s="14" t="s">
        <v>10235</v>
      </c>
      <c r="I245" s="14" t="s">
        <v>10257</v>
      </c>
      <c r="J245" s="14" t="s">
        <v>10441</v>
      </c>
      <c r="K245" s="14" t="s">
        <v>34</v>
      </c>
      <c r="L245" s="14" t="s">
        <v>10495</v>
      </c>
      <c r="M245" s="14" t="s">
        <v>783</v>
      </c>
      <c r="N245" s="14" t="s">
        <v>17</v>
      </c>
      <c r="O245" s="15">
        <v>15000</v>
      </c>
      <c r="P245" s="15">
        <v>33981.669542254996</v>
      </c>
      <c r="Q245" s="16">
        <v>45792.99659722222</v>
      </c>
      <c r="R245" s="14" t="s">
        <v>10818</v>
      </c>
      <c r="S245" s="14" t="s">
        <v>10240</v>
      </c>
      <c r="T245" s="14" t="s">
        <v>10818</v>
      </c>
      <c r="U245" s="14" t="s">
        <v>10269</v>
      </c>
      <c r="V245" s="14"/>
      <c r="W245" s="14" t="s">
        <v>10819</v>
      </c>
      <c r="X245" s="14" t="s">
        <v>10496</v>
      </c>
      <c r="Y245" s="15">
        <v>3538.15</v>
      </c>
      <c r="Z245" s="14" t="s">
        <v>10820</v>
      </c>
      <c r="AA245" s="15">
        <v>29082.405323650401</v>
      </c>
      <c r="AB245" s="14" t="s">
        <v>10245</v>
      </c>
      <c r="AC245" s="14" t="s">
        <v>10246</v>
      </c>
      <c r="AD245" s="14"/>
      <c r="AE245" s="15">
        <v>-18981.669542255</v>
      </c>
      <c r="AF245" s="31" t="str">
        <f>_xlfn.XLOOKUP(A245,Macmahon!B:B,Macmahon!AE:AE,"",0)</f>
        <v/>
      </c>
      <c r="AG245" s="28" t="str">
        <f>_xlfn.XLOOKUP(A245,Macmahon!B:B,Macmahon!AJ:AJ,"",0)</f>
        <v/>
      </c>
      <c r="AH245" s="28" t="str">
        <f>_xlfn.XLOOKUP(A245,Macmahon!B:B,Macmahon!AK:AK,"",0)</f>
        <v/>
      </c>
      <c r="AI245" s="28">
        <f t="shared" si="15"/>
        <v>0</v>
      </c>
      <c r="AJ245" s="40" t="str">
        <f>E245&amp;C245&amp;B245</f>
        <v>RAB138600</v>
      </c>
      <c r="AK245" s="40" t="str">
        <f>IFERROR(_xlfn.XLOOKUP(AJ245,CrossRef!$A:$A,CrossRef!$J:$J,"Not Found"),"-")</f>
        <v/>
      </c>
      <c r="AL245" s="40">
        <f>IFERROR(_xlfn.XLOOKUP(AJ245,CrossRef!$A:$A,CrossRef!$K:$K,"Not Found"),"-")</f>
        <v>0</v>
      </c>
      <c r="AM245" s="40" t="str">
        <f>IFERROR(_xlfn.XLOOKUP(AJ245,CrossRef!$A:$A,CrossRef!$L:$L,"Not Found"),"-")</f>
        <v>15000H FAN MOTOR CHANGE</v>
      </c>
    </row>
    <row r="246" spans="1:39" x14ac:dyDescent="0.3">
      <c r="A246" s="4" t="str">
        <f>D246&amp;C246&amp;B246</f>
        <v>DZ8153138700</v>
      </c>
      <c r="B246" s="4" t="str">
        <f>LEFT(N246,FIND(" ",N246)-1)</f>
        <v>00</v>
      </c>
      <c r="C246" s="4" t="str">
        <f>LEFT(M246,4)</f>
        <v>1387</v>
      </c>
      <c r="D246" s="4" t="str">
        <f>LEFT(L246,FIND(" ",L246)-1)</f>
        <v>DZ8153</v>
      </c>
      <c r="E246" s="4" t="str">
        <f>MID(X246,2,3)</f>
        <v>RAB</v>
      </c>
      <c r="G246" s="14" t="s">
        <v>10234</v>
      </c>
      <c r="H246" s="14" t="s">
        <v>10235</v>
      </c>
      <c r="I246" s="14" t="s">
        <v>10257</v>
      </c>
      <c r="J246" s="14" t="s">
        <v>10441</v>
      </c>
      <c r="K246" s="14" t="s">
        <v>34</v>
      </c>
      <c r="L246" s="14" t="s">
        <v>10495</v>
      </c>
      <c r="M246" s="14" t="s">
        <v>10827</v>
      </c>
      <c r="N246" s="14" t="s">
        <v>17</v>
      </c>
      <c r="O246" s="15">
        <v>15000</v>
      </c>
      <c r="P246" s="15">
        <v>33981.669542254996</v>
      </c>
      <c r="Q246" s="16">
        <v>45814.99659722222</v>
      </c>
      <c r="R246" s="14" t="s">
        <v>10828</v>
      </c>
      <c r="S246" s="14" t="s">
        <v>10240</v>
      </c>
      <c r="T246" s="14" t="s">
        <v>10828</v>
      </c>
      <c r="U246" s="14" t="s">
        <v>10269</v>
      </c>
      <c r="V246" s="14"/>
      <c r="W246" s="14" t="s">
        <v>10819</v>
      </c>
      <c r="X246" s="14" t="s">
        <v>10496</v>
      </c>
      <c r="Y246" s="15">
        <v>6757.76</v>
      </c>
      <c r="Z246" s="14" t="s">
        <v>10829</v>
      </c>
      <c r="AA246" s="15">
        <v>29370.8793419904</v>
      </c>
      <c r="AB246" s="14" t="s">
        <v>10245</v>
      </c>
      <c r="AC246" s="14" t="s">
        <v>10246</v>
      </c>
      <c r="AD246" s="14"/>
      <c r="AE246" s="15">
        <v>-18981.669542255</v>
      </c>
      <c r="AF246" s="31" t="str">
        <f>_xlfn.XLOOKUP(A246,Macmahon!B:B,Macmahon!AE:AE,"",0)</f>
        <v/>
      </c>
      <c r="AG246" s="28" t="str">
        <f>_xlfn.XLOOKUP(A246,Macmahon!B:B,Macmahon!AJ:AJ,"",0)</f>
        <v/>
      </c>
      <c r="AH246" s="28" t="str">
        <f>_xlfn.XLOOKUP(A246,Macmahon!B:B,Macmahon!AK:AK,"",0)</f>
        <v/>
      </c>
      <c r="AI246" s="28">
        <f t="shared" si="15"/>
        <v>0</v>
      </c>
      <c r="AJ246" s="40" t="str">
        <f>E246&amp;C246&amp;B246</f>
        <v>RAB138700</v>
      </c>
      <c r="AK246" s="40" t="str">
        <f>IFERROR(_xlfn.XLOOKUP(AJ246,CrossRef!$A:$A,CrossRef!$J:$J,"Not Found"),"-")</f>
        <v/>
      </c>
      <c r="AL246" s="40">
        <f>IFERROR(_xlfn.XLOOKUP(AJ246,CrossRef!$A:$A,CrossRef!$K:$K,"Not Found"),"-")</f>
        <v>0</v>
      </c>
      <c r="AM246" s="40" t="str">
        <f>IFERROR(_xlfn.XLOOKUP(AJ246,CrossRef!$A:$A,CrossRef!$L:$L,"Not Found"),"-")</f>
        <v>15000H FAN PUMP CHANGE</v>
      </c>
    </row>
    <row r="247" spans="1:39" x14ac:dyDescent="0.3">
      <c r="A247" s="4" t="str">
        <f>D247&amp;C247&amp;B247</f>
        <v>DZ81534100LT</v>
      </c>
      <c r="B247" s="4" t="str">
        <f>LEFT(N247,FIND(" ",N247)-1)</f>
        <v>LT</v>
      </c>
      <c r="C247" s="4" t="str">
        <f>LEFT(M247,4)</f>
        <v>4100</v>
      </c>
      <c r="D247" s="4" t="str">
        <f>LEFT(L247,FIND(" ",L247)-1)</f>
        <v>DZ8153</v>
      </c>
      <c r="E247" s="4" t="str">
        <f>MID(X247,2,3)</f>
        <v>RAB</v>
      </c>
      <c r="G247" s="14" t="s">
        <v>10234</v>
      </c>
      <c r="H247" s="14" t="s">
        <v>10235</v>
      </c>
      <c r="I247" s="14" t="s">
        <v>10257</v>
      </c>
      <c r="J247" s="14" t="s">
        <v>10441</v>
      </c>
      <c r="K247" s="14" t="s">
        <v>34</v>
      </c>
      <c r="L247" s="14" t="s">
        <v>10495</v>
      </c>
      <c r="M247" s="14" t="s">
        <v>791</v>
      </c>
      <c r="N247" s="14" t="s">
        <v>57</v>
      </c>
      <c r="O247" s="15">
        <v>12000</v>
      </c>
      <c r="P247" s="15">
        <v>12040.469093526101</v>
      </c>
      <c r="Q247" s="16">
        <v>45814</v>
      </c>
      <c r="R247" s="14" t="s">
        <v>11389</v>
      </c>
      <c r="S247" s="14" t="s">
        <v>10286</v>
      </c>
      <c r="T247" s="14" t="s">
        <v>11389</v>
      </c>
      <c r="U247" s="14" t="s">
        <v>10241</v>
      </c>
      <c r="V247" s="14"/>
      <c r="W247" s="14" t="s">
        <v>11024</v>
      </c>
      <c r="X247" s="14" t="s">
        <v>10496</v>
      </c>
      <c r="Y247" s="15">
        <v>12976.01</v>
      </c>
      <c r="Z247" s="14" t="s">
        <v>11392</v>
      </c>
      <c r="AA247" s="15">
        <v>29357.8113844773</v>
      </c>
      <c r="AB247" s="14" t="s">
        <v>10245</v>
      </c>
      <c r="AC247" s="14" t="s">
        <v>10246</v>
      </c>
      <c r="AD247" s="14"/>
      <c r="AE247" s="15">
        <v>-40.4690935260587</v>
      </c>
      <c r="AF247" s="31" t="str">
        <f>_xlfn.XLOOKUP(A247,Macmahon!B:B,Macmahon!AE:AE,"",0)</f>
        <v/>
      </c>
      <c r="AG247" s="28" t="str">
        <f>_xlfn.XLOOKUP(A247,Macmahon!B:B,Macmahon!AJ:AJ,"",0)</f>
        <v/>
      </c>
      <c r="AH247" s="28" t="str">
        <f>_xlfn.XLOOKUP(A247,Macmahon!B:B,Macmahon!AK:AK,"",0)</f>
        <v/>
      </c>
      <c r="AI247" s="28">
        <f t="shared" si="15"/>
        <v>0</v>
      </c>
      <c r="AJ247" s="40" t="str">
        <f>E247&amp;C247&amp;B247</f>
        <v>RAB4100LT</v>
      </c>
      <c r="AK247" s="40" t="str">
        <f>IFERROR(_xlfn.XLOOKUP(AJ247,CrossRef!$A:$A,CrossRef!$J:$J,"Not Found"),"-")</f>
        <v/>
      </c>
      <c r="AL247" s="40">
        <f>IFERROR(_xlfn.XLOOKUP(AJ247,CrossRef!$A:$A,CrossRef!$K:$K,"Not Found"),"-")</f>
        <v>0</v>
      </c>
      <c r="AM247" s="40" t="str">
        <f>IFERROR(_xlfn.XLOOKUP(AJ247,CrossRef!$A:$A,CrossRef!$L:$L,"Not Found"),"-")</f>
        <v>15000H STEER &amp; BRAKE CLUTCH CHANGE LH</v>
      </c>
    </row>
    <row r="248" spans="1:39" x14ac:dyDescent="0.3">
      <c r="A248" s="4" t="str">
        <f>D248&amp;C248&amp;B248</f>
        <v>DZ81534100RI</v>
      </c>
      <c r="B248" s="4" t="str">
        <f>LEFT(N248,FIND(" ",N248)-1)</f>
        <v>RI</v>
      </c>
      <c r="C248" s="4" t="str">
        <f>LEFT(M248,4)</f>
        <v>4100</v>
      </c>
      <c r="D248" s="4" t="str">
        <f>LEFT(L248,FIND(" ",L248)-1)</f>
        <v>DZ8153</v>
      </c>
      <c r="E248" s="4" t="str">
        <f>MID(X248,2,3)</f>
        <v>RAB</v>
      </c>
      <c r="G248" s="17" t="s">
        <v>10234</v>
      </c>
      <c r="H248" s="17" t="s">
        <v>10235</v>
      </c>
      <c r="I248" s="17" t="s">
        <v>10257</v>
      </c>
      <c r="J248" s="17" t="s">
        <v>10441</v>
      </c>
      <c r="K248" s="17" t="s">
        <v>34</v>
      </c>
      <c r="L248" s="17" t="s">
        <v>10495</v>
      </c>
      <c r="M248" s="17" t="s">
        <v>791</v>
      </c>
      <c r="N248" s="17" t="s">
        <v>61</v>
      </c>
      <c r="O248" s="18">
        <v>12000</v>
      </c>
      <c r="P248" s="18">
        <v>12016.610517131199</v>
      </c>
      <c r="Q248" s="16">
        <v>45814</v>
      </c>
      <c r="R248" s="17" t="s">
        <v>11389</v>
      </c>
      <c r="S248" s="17" t="s">
        <v>10286</v>
      </c>
      <c r="T248" s="17" t="s">
        <v>11389</v>
      </c>
      <c r="U248" s="17" t="s">
        <v>10241</v>
      </c>
      <c r="V248" s="17"/>
      <c r="W248" s="17" t="s">
        <v>11024</v>
      </c>
      <c r="X248" s="17" t="s">
        <v>10496</v>
      </c>
      <c r="Y248" s="18">
        <v>12976.01</v>
      </c>
      <c r="Z248" s="17" t="s">
        <v>11390</v>
      </c>
      <c r="AA248" s="18">
        <v>29357.8113844773</v>
      </c>
      <c r="AB248" s="17" t="s">
        <v>10245</v>
      </c>
      <c r="AC248" s="17" t="s">
        <v>10246</v>
      </c>
      <c r="AD248" s="17"/>
      <c r="AE248" s="18">
        <v>-16.610517131175602</v>
      </c>
      <c r="AF248" s="31" t="str">
        <f>_xlfn.XLOOKUP(A248,Macmahon!B:B,Macmahon!AE:AE,"",0)</f>
        <v/>
      </c>
      <c r="AG248" s="28" t="str">
        <f>_xlfn.XLOOKUP(A248,Macmahon!B:B,Macmahon!AJ:AJ,"",0)</f>
        <v/>
      </c>
      <c r="AH248" s="28" t="str">
        <f>_xlfn.XLOOKUP(A248,Macmahon!B:B,Macmahon!AK:AK,"",0)</f>
        <v/>
      </c>
      <c r="AI248" s="28">
        <f t="shared" si="15"/>
        <v>0</v>
      </c>
      <c r="AJ248" s="40" t="str">
        <f>E248&amp;C248&amp;B248</f>
        <v>RAB4100RI</v>
      </c>
      <c r="AK248" s="40" t="str">
        <f>IFERROR(_xlfn.XLOOKUP(AJ248,CrossRef!$A:$A,CrossRef!$J:$J,"Not Found"),"-")</f>
        <v/>
      </c>
      <c r="AL248" s="40">
        <f>IFERROR(_xlfn.XLOOKUP(AJ248,CrossRef!$A:$A,CrossRef!$K:$K,"Not Found"),"-")</f>
        <v>0</v>
      </c>
      <c r="AM248" s="40" t="str">
        <f>IFERROR(_xlfn.XLOOKUP(AJ248,CrossRef!$A:$A,CrossRef!$L:$L,"Not Found"),"-")</f>
        <v>15000H STEER &amp; BRAKE CLUTCH CHANGE RH</v>
      </c>
    </row>
    <row r="249" spans="1:39" x14ac:dyDescent="0.3">
      <c r="A249" s="4" t="str">
        <f>D249&amp;C249&amp;B249</f>
        <v>DZ81534170RI</v>
      </c>
      <c r="B249" s="4" t="str">
        <f>LEFT(N249,FIND(" ",N249)-1)</f>
        <v>RI</v>
      </c>
      <c r="C249" s="4" t="str">
        <f>LEFT(M249,4)</f>
        <v>4170</v>
      </c>
      <c r="D249" s="4" t="str">
        <f>LEFT(L249,FIND(" ",L249)-1)</f>
        <v>DZ8153</v>
      </c>
      <c r="E249" s="4" t="str">
        <f>MID(X249,2,3)</f>
        <v>RAB</v>
      </c>
      <c r="G249" s="14" t="s">
        <v>10234</v>
      </c>
      <c r="H249" s="14" t="s">
        <v>10235</v>
      </c>
      <c r="I249" s="14" t="s">
        <v>10257</v>
      </c>
      <c r="J249" s="14" t="s">
        <v>10441</v>
      </c>
      <c r="K249" s="14" t="s">
        <v>34</v>
      </c>
      <c r="L249" s="14" t="s">
        <v>10495</v>
      </c>
      <c r="M249" s="14" t="s">
        <v>614</v>
      </c>
      <c r="N249" s="14" t="s">
        <v>61</v>
      </c>
      <c r="O249" s="15">
        <v>21000</v>
      </c>
      <c r="P249" s="15">
        <v>17219.333710266001</v>
      </c>
      <c r="Q249" s="16">
        <v>48508</v>
      </c>
      <c r="R249" s="14" t="s">
        <v>11428</v>
      </c>
      <c r="S249" s="14" t="s">
        <v>10593</v>
      </c>
      <c r="T249" s="14" t="s">
        <v>11428</v>
      </c>
      <c r="U249" s="14" t="s">
        <v>10248</v>
      </c>
      <c r="V249" s="14"/>
      <c r="W249" s="14" t="s">
        <v>11346</v>
      </c>
      <c r="X249" s="14" t="s">
        <v>10496</v>
      </c>
      <c r="Y249" s="15">
        <v>0</v>
      </c>
      <c r="Z249" s="14" t="s">
        <v>11429</v>
      </c>
      <c r="AA249" s="15">
        <v>58760.6516084873</v>
      </c>
      <c r="AB249" s="14" t="s">
        <v>10245</v>
      </c>
      <c r="AC249" s="14" t="s">
        <v>10246</v>
      </c>
      <c r="AD249" s="14"/>
      <c r="AE249" s="15">
        <v>3780.6662897340302</v>
      </c>
      <c r="AF249" s="31" t="str">
        <f>_xlfn.XLOOKUP(A249,Macmahon!B:B,Macmahon!AE:AE,"",0)</f>
        <v/>
      </c>
      <c r="AG249" s="28" t="str">
        <f>_xlfn.XLOOKUP(A249,Macmahon!B:B,Macmahon!AJ:AJ,"",0)</f>
        <v/>
      </c>
      <c r="AH249" s="28" t="str">
        <f>_xlfn.XLOOKUP(A249,Macmahon!B:B,Macmahon!AK:AK,"",0)</f>
        <v/>
      </c>
      <c r="AI249" s="28">
        <f t="shared" si="15"/>
        <v>0</v>
      </c>
      <c r="AJ249" s="40" t="str">
        <f>E249&amp;C249&amp;B249</f>
        <v>RAB4170RI</v>
      </c>
      <c r="AK249" s="40" t="str">
        <f>IFERROR(_xlfn.XLOOKUP(AJ249,CrossRef!$A:$A,CrossRef!$J:$J,"Not Found"),"-")</f>
        <v/>
      </c>
      <c r="AL249" s="40">
        <f>IFERROR(_xlfn.XLOOKUP(AJ249,CrossRef!$A:$A,CrossRef!$K:$K,"Not Found"),"-")</f>
        <v>0</v>
      </c>
      <c r="AM249" s="40" t="str">
        <f>IFERROR(_xlfn.XLOOKUP(AJ249,CrossRef!$A:$A,CrossRef!$L:$L,"Not Found"),"-")</f>
        <v>16000H TRACK FRAME ASSEMBLY RH</v>
      </c>
    </row>
    <row r="250" spans="1:39" x14ac:dyDescent="0.3">
      <c r="A250" s="4" t="str">
        <f>D250&amp;C250&amp;B250</f>
        <v>DZ81535070RI</v>
      </c>
      <c r="B250" s="4" t="str">
        <f>LEFT(N250,FIND(" ",N250)-1)</f>
        <v>RI</v>
      </c>
      <c r="C250" s="4" t="str">
        <f>LEFT(M250,4)</f>
        <v>5070</v>
      </c>
      <c r="D250" s="4" t="str">
        <f>LEFT(L250,FIND(" ",L250)-1)</f>
        <v>DZ8153</v>
      </c>
      <c r="E250" s="4" t="str">
        <f>MID(X250,2,3)</f>
        <v>RAB</v>
      </c>
      <c r="G250" s="14" t="s">
        <v>10234</v>
      </c>
      <c r="H250" s="14" t="s">
        <v>10235</v>
      </c>
      <c r="I250" s="14" t="s">
        <v>10257</v>
      </c>
      <c r="J250" s="14" t="s">
        <v>10441</v>
      </c>
      <c r="K250" s="14" t="s">
        <v>34</v>
      </c>
      <c r="L250" s="14" t="s">
        <v>10495</v>
      </c>
      <c r="M250" s="14" t="s">
        <v>823</v>
      </c>
      <c r="N250" s="14" t="s">
        <v>61</v>
      </c>
      <c r="O250" s="15">
        <v>12000</v>
      </c>
      <c r="P250" s="15">
        <v>33981.669542254996</v>
      </c>
      <c r="Q250" s="16">
        <v>45814.008217592593</v>
      </c>
      <c r="R250" s="14" t="s">
        <v>11574</v>
      </c>
      <c r="S250" s="14" t="s">
        <v>10240</v>
      </c>
      <c r="T250" s="14" t="s">
        <v>11574</v>
      </c>
      <c r="U250" s="14" t="s">
        <v>10269</v>
      </c>
      <c r="V250" s="14"/>
      <c r="W250" s="14" t="s">
        <v>11587</v>
      </c>
      <c r="X250" s="14" t="s">
        <v>10496</v>
      </c>
      <c r="Y250" s="15">
        <v>6217.42</v>
      </c>
      <c r="Z250" s="14" t="s">
        <v>11575</v>
      </c>
      <c r="AA250" s="15">
        <v>29357.919142352301</v>
      </c>
      <c r="AB250" s="14" t="s">
        <v>10245</v>
      </c>
      <c r="AC250" s="14" t="s">
        <v>10246</v>
      </c>
      <c r="AD250" s="14"/>
      <c r="AE250" s="15">
        <v>-21981.669542255</v>
      </c>
      <c r="AF250" s="31" t="str">
        <f>_xlfn.XLOOKUP(A250,Macmahon!B:B,Macmahon!AE:AE,"",0)</f>
        <v/>
      </c>
      <c r="AG250" s="28" t="str">
        <f>_xlfn.XLOOKUP(A250,Macmahon!B:B,Macmahon!AJ:AJ,"",0)</f>
        <v/>
      </c>
      <c r="AH250" s="28" t="str">
        <f>_xlfn.XLOOKUP(A250,Macmahon!B:B,Macmahon!AK:AK,"",0)</f>
        <v/>
      </c>
      <c r="AI250" s="28">
        <f t="shared" si="15"/>
        <v>0</v>
      </c>
      <c r="AJ250" s="40" t="str">
        <f>E250&amp;C250&amp;B250</f>
        <v>RAB5070RI</v>
      </c>
      <c r="AK250" s="40" t="str">
        <f>IFERROR(_xlfn.XLOOKUP(AJ250,CrossRef!$A:$A,CrossRef!$J:$J,"Not Found"),"-")</f>
        <v>Not Found</v>
      </c>
      <c r="AL250" s="40" t="str">
        <f>IFERROR(_xlfn.XLOOKUP(AJ250,CrossRef!$A:$A,CrossRef!$K:$K,"Not Found"),"-")</f>
        <v>Not Found</v>
      </c>
      <c r="AM250" s="40" t="str">
        <f>IFERROR(_xlfn.XLOOKUP(AJ250,CrossRef!$A:$A,CrossRef!$L:$L,"Not Found"),"-")</f>
        <v>Not Found</v>
      </c>
    </row>
    <row r="251" spans="1:39" x14ac:dyDescent="0.3">
      <c r="A251" s="4" t="str">
        <f>D251&amp;C251&amp;B251</f>
        <v>DZ81535070LT</v>
      </c>
      <c r="B251" s="4" t="str">
        <f>LEFT(N251,FIND(" ",N251)-1)</f>
        <v>LT</v>
      </c>
      <c r="C251" s="4" t="str">
        <f>LEFT(M251,4)</f>
        <v>5070</v>
      </c>
      <c r="D251" s="4" t="str">
        <f>LEFT(L251,FIND(" ",L251)-1)</f>
        <v>DZ8153</v>
      </c>
      <c r="E251" s="4" t="str">
        <f>MID(X251,2,3)</f>
        <v>RAB</v>
      </c>
      <c r="G251" s="17" t="s">
        <v>10234</v>
      </c>
      <c r="H251" s="17" t="s">
        <v>10235</v>
      </c>
      <c r="I251" s="17" t="s">
        <v>10257</v>
      </c>
      <c r="J251" s="17" t="s">
        <v>10441</v>
      </c>
      <c r="K251" s="17" t="s">
        <v>34</v>
      </c>
      <c r="L251" s="17" t="s">
        <v>10495</v>
      </c>
      <c r="M251" s="17" t="s">
        <v>823</v>
      </c>
      <c r="N251" s="17" t="s">
        <v>57</v>
      </c>
      <c r="O251" s="18">
        <v>12000</v>
      </c>
      <c r="P251" s="18">
        <v>33981.669542254996</v>
      </c>
      <c r="Q251" s="16">
        <v>45814.008217592593</v>
      </c>
      <c r="R251" s="17" t="s">
        <v>11572</v>
      </c>
      <c r="S251" s="17" t="s">
        <v>10240</v>
      </c>
      <c r="T251" s="17" t="s">
        <v>11572</v>
      </c>
      <c r="U251" s="17" t="s">
        <v>10269</v>
      </c>
      <c r="V251" s="17"/>
      <c r="W251" s="17" t="s">
        <v>11587</v>
      </c>
      <c r="X251" s="17" t="s">
        <v>10496</v>
      </c>
      <c r="Y251" s="18">
        <v>6217.42</v>
      </c>
      <c r="Z251" s="17" t="s">
        <v>11573</v>
      </c>
      <c r="AA251" s="18">
        <v>29357.919142352301</v>
      </c>
      <c r="AB251" s="17" t="s">
        <v>10245</v>
      </c>
      <c r="AC251" s="17" t="s">
        <v>10246</v>
      </c>
      <c r="AD251" s="17"/>
      <c r="AE251" s="18">
        <v>-21981.669542255</v>
      </c>
      <c r="AF251" s="31" t="str">
        <f>_xlfn.XLOOKUP(A251,Macmahon!B:B,Macmahon!AE:AE,"",0)</f>
        <v/>
      </c>
      <c r="AG251" s="28" t="str">
        <f>_xlfn.XLOOKUP(A251,Macmahon!B:B,Macmahon!AJ:AJ,"",0)</f>
        <v/>
      </c>
      <c r="AH251" s="28" t="str">
        <f>_xlfn.XLOOKUP(A251,Macmahon!B:B,Macmahon!AK:AK,"",0)</f>
        <v/>
      </c>
      <c r="AI251" s="28">
        <f t="shared" si="15"/>
        <v>0</v>
      </c>
      <c r="AJ251" s="40" t="str">
        <f>E251&amp;C251&amp;B251</f>
        <v>RAB5070LT</v>
      </c>
      <c r="AK251" s="40" t="str">
        <f>IFERROR(_xlfn.XLOOKUP(AJ251,CrossRef!$A:$A,CrossRef!$J:$J,"Not Found"),"-")</f>
        <v/>
      </c>
      <c r="AL251" s="40">
        <f>IFERROR(_xlfn.XLOOKUP(AJ251,CrossRef!$A:$A,CrossRef!$K:$K,"Not Found"),"-")</f>
        <v>0</v>
      </c>
      <c r="AM251" s="40" t="str">
        <f>IFERROR(_xlfn.XLOOKUP(AJ251,CrossRef!$A:$A,CrossRef!$L:$L,"Not Found"),"-")</f>
        <v>IMPLEMENT PUMP CHANGE</v>
      </c>
    </row>
    <row r="252" spans="1:39" x14ac:dyDescent="0.3">
      <c r="A252" s="4" t="str">
        <f>D252&amp;C252&amp;B252</f>
        <v>DZ81535113LT</v>
      </c>
      <c r="B252" s="4" t="str">
        <f>LEFT(N252,FIND(" ",N252)-1)</f>
        <v>LT</v>
      </c>
      <c r="C252" s="4" t="str">
        <f>LEFT(M252,4)</f>
        <v>5113</v>
      </c>
      <c r="D252" s="4" t="str">
        <f>LEFT(L252,FIND(" ",L252)-1)</f>
        <v>DZ8153</v>
      </c>
      <c r="E252" s="4" t="str">
        <f>MID(X252,2,3)</f>
        <v>RAB</v>
      </c>
      <c r="G252" s="14" t="s">
        <v>10234</v>
      </c>
      <c r="H252" s="14" t="s">
        <v>10235</v>
      </c>
      <c r="I252" s="14" t="s">
        <v>10257</v>
      </c>
      <c r="J252" s="14" t="s">
        <v>10441</v>
      </c>
      <c r="K252" s="14" t="s">
        <v>34</v>
      </c>
      <c r="L252" s="14" t="s">
        <v>10495</v>
      </c>
      <c r="M252" s="14" t="s">
        <v>796</v>
      </c>
      <c r="N252" s="14" t="s">
        <v>57</v>
      </c>
      <c r="O252" s="15">
        <v>12000</v>
      </c>
      <c r="P252" s="15">
        <v>9822.6107187256202</v>
      </c>
      <c r="Q252" s="20">
        <v>46444.192048611112</v>
      </c>
      <c r="R252" s="14" t="s">
        <v>11681</v>
      </c>
      <c r="S252" s="14" t="s">
        <v>10286</v>
      </c>
      <c r="T252" s="14" t="s">
        <v>11681</v>
      </c>
      <c r="U252" s="14" t="s">
        <v>10241</v>
      </c>
      <c r="V252" s="14"/>
      <c r="W252" s="14"/>
      <c r="X252" s="14" t="s">
        <v>10496</v>
      </c>
      <c r="Y252" s="15">
        <v>11880.51</v>
      </c>
      <c r="Z252" s="14" t="s">
        <v>11683</v>
      </c>
      <c r="AA252" s="15">
        <v>36159.058823529398</v>
      </c>
      <c r="AB252" s="14" t="s">
        <v>10245</v>
      </c>
      <c r="AC252" s="14" t="s">
        <v>10246</v>
      </c>
      <c r="AD252" s="14"/>
      <c r="AE252" s="15">
        <v>2177.3892812743802</v>
      </c>
      <c r="AF252" s="31" t="str">
        <f>_xlfn.XLOOKUP(A252,Macmahon!B:B,Macmahon!AE:AE,"",0)</f>
        <v/>
      </c>
      <c r="AG252" s="28" t="str">
        <f>_xlfn.XLOOKUP(A252,Macmahon!B:B,Macmahon!AJ:AJ,"",0)</f>
        <v/>
      </c>
      <c r="AH252" s="28" t="str">
        <f>_xlfn.XLOOKUP(A252,Macmahon!B:B,Macmahon!AK:AK,"",0)</f>
        <v/>
      </c>
      <c r="AI252" s="28">
        <f t="shared" si="15"/>
        <v>0</v>
      </c>
      <c r="AJ252" s="40" t="str">
        <f>E252&amp;C252&amp;B252</f>
        <v>RAB5113LT</v>
      </c>
      <c r="AK252" s="40" t="str">
        <f>IFERROR(_xlfn.XLOOKUP(AJ252,CrossRef!$A:$A,CrossRef!$J:$J,"Not Found"),"-")</f>
        <v/>
      </c>
      <c r="AL252" s="40">
        <f>IFERROR(_xlfn.XLOOKUP(AJ252,CrossRef!$A:$A,CrossRef!$K:$K,"Not Found"),"-")</f>
        <v>0</v>
      </c>
      <c r="AM252" s="40" t="str">
        <f>IFERROR(_xlfn.XLOOKUP(AJ252,CrossRef!$A:$A,CrossRef!$L:$L,"Not Found"),"-")</f>
        <v>8000H BLADE LIFT CYLINDER CHANGE LH</v>
      </c>
    </row>
    <row r="253" spans="1:39" x14ac:dyDescent="0.3">
      <c r="A253" s="4" t="str">
        <f>D253&amp;C253&amp;B253</f>
        <v>DZ81535113RI</v>
      </c>
      <c r="B253" s="4" t="str">
        <f>LEFT(N253,FIND(" ",N253)-1)</f>
        <v>RI</v>
      </c>
      <c r="C253" s="4" t="str">
        <f>LEFT(M253,4)</f>
        <v>5113</v>
      </c>
      <c r="D253" s="4" t="str">
        <f>LEFT(L253,FIND(" ",L253)-1)</f>
        <v>DZ8153</v>
      </c>
      <c r="E253" s="4" t="str">
        <f>MID(X253,2,3)</f>
        <v>RAB</v>
      </c>
      <c r="G253" s="17" t="s">
        <v>10234</v>
      </c>
      <c r="H253" s="17" t="s">
        <v>10235</v>
      </c>
      <c r="I253" s="17" t="s">
        <v>10257</v>
      </c>
      <c r="J253" s="17" t="s">
        <v>10441</v>
      </c>
      <c r="K253" s="17" t="s">
        <v>34</v>
      </c>
      <c r="L253" s="17" t="s">
        <v>10495</v>
      </c>
      <c r="M253" s="17" t="s">
        <v>796</v>
      </c>
      <c r="N253" s="17" t="s">
        <v>61</v>
      </c>
      <c r="O253" s="18">
        <v>12000</v>
      </c>
      <c r="P253" s="18">
        <v>11555.6952144598</v>
      </c>
      <c r="Q253" s="16">
        <v>45885</v>
      </c>
      <c r="R253" s="17" t="s">
        <v>11681</v>
      </c>
      <c r="S253" s="17" t="s">
        <v>10261</v>
      </c>
      <c r="T253" s="17" t="s">
        <v>11681</v>
      </c>
      <c r="U253" s="17" t="s">
        <v>10269</v>
      </c>
      <c r="V253" s="17"/>
      <c r="W253" s="17" t="s">
        <v>10821</v>
      </c>
      <c r="X253" s="17" t="s">
        <v>10496</v>
      </c>
      <c r="Y253" s="18">
        <v>11880.51</v>
      </c>
      <c r="Z253" s="17" t="s">
        <v>11682</v>
      </c>
      <c r="AA253" s="18">
        <v>30200.6363636364</v>
      </c>
      <c r="AB253" s="17" t="s">
        <v>10245</v>
      </c>
      <c r="AC253" s="17" t="s">
        <v>10246</v>
      </c>
      <c r="AD253" s="17"/>
      <c r="AE253" s="18">
        <v>444.304785540186</v>
      </c>
      <c r="AF253" s="31" t="str">
        <f>_xlfn.XLOOKUP(A253,Macmahon!B:B,Macmahon!AE:AE,"",0)</f>
        <v/>
      </c>
      <c r="AG253" s="28" t="str">
        <f>_xlfn.XLOOKUP(A253,Macmahon!B:B,Macmahon!AJ:AJ,"",0)</f>
        <v/>
      </c>
      <c r="AH253" s="28" t="str">
        <f>_xlfn.XLOOKUP(A253,Macmahon!B:B,Macmahon!AK:AK,"",0)</f>
        <v/>
      </c>
      <c r="AI253" s="28">
        <f t="shared" si="15"/>
        <v>0</v>
      </c>
      <c r="AJ253" s="40" t="str">
        <f>E253&amp;C253&amp;B253</f>
        <v>RAB5113RI</v>
      </c>
      <c r="AK253" s="40" t="str">
        <f>IFERROR(_xlfn.XLOOKUP(AJ253,CrossRef!$A:$A,CrossRef!$J:$J,"Not Found"),"-")</f>
        <v/>
      </c>
      <c r="AL253" s="40">
        <f>IFERROR(_xlfn.XLOOKUP(AJ253,CrossRef!$A:$A,CrossRef!$K:$K,"Not Found"),"-")</f>
        <v>0</v>
      </c>
      <c r="AM253" s="40" t="str">
        <f>IFERROR(_xlfn.XLOOKUP(AJ253,CrossRef!$A:$A,CrossRef!$L:$L,"Not Found"),"-")</f>
        <v>8000H BLADE LIFT CYLINDER CHANGE RH</v>
      </c>
    </row>
    <row r="254" spans="1:39" x14ac:dyDescent="0.3">
      <c r="A254" s="4" t="str">
        <f>D254&amp;C254&amp;B254</f>
        <v>DZ8153700000</v>
      </c>
      <c r="B254" s="4" t="str">
        <f>LEFT(N254,FIND(" ",N254)-1)</f>
        <v>00</v>
      </c>
      <c r="C254" s="4" t="str">
        <f>LEFT(M254,4)</f>
        <v>7000</v>
      </c>
      <c r="D254" s="4" t="str">
        <f>LEFT(L254,FIND(" ",L254)-1)</f>
        <v>DZ8153</v>
      </c>
      <c r="E254" s="4" t="str">
        <f>MID(X254,2,3)</f>
        <v>RAB</v>
      </c>
      <c r="G254" s="17" t="s">
        <v>10234</v>
      </c>
      <c r="H254" s="17" t="s">
        <v>11796</v>
      </c>
      <c r="I254" s="17" t="s">
        <v>10257</v>
      </c>
      <c r="J254" s="17" t="s">
        <v>10441</v>
      </c>
      <c r="K254" s="17" t="s">
        <v>34</v>
      </c>
      <c r="L254" s="17" t="s">
        <v>10495</v>
      </c>
      <c r="M254" s="17" t="s">
        <v>807</v>
      </c>
      <c r="N254" s="17" t="s">
        <v>17</v>
      </c>
      <c r="O254" s="18">
        <v>75000</v>
      </c>
      <c r="P254" s="18">
        <v>33981.669542254996</v>
      </c>
      <c r="Q254" s="16">
        <v>49996</v>
      </c>
      <c r="R254" s="17"/>
      <c r="S254" s="17"/>
      <c r="T254" s="17"/>
      <c r="U254" s="17" t="s">
        <v>10248</v>
      </c>
      <c r="V254" s="17"/>
      <c r="W254" s="17" t="s">
        <v>11797</v>
      </c>
      <c r="X254" s="17" t="s">
        <v>10496</v>
      </c>
      <c r="Y254" s="18">
        <v>0</v>
      </c>
      <c r="Z254" s="17" t="s">
        <v>11798</v>
      </c>
      <c r="AA254" s="18">
        <v>75056.339493497595</v>
      </c>
      <c r="AB254" s="17" t="s">
        <v>10245</v>
      </c>
      <c r="AC254" s="17" t="s">
        <v>11799</v>
      </c>
      <c r="AD254" s="17"/>
      <c r="AE254" s="18">
        <v>41018.330457745004</v>
      </c>
      <c r="AF254" s="31" t="str">
        <f>_xlfn.XLOOKUP(A254,Macmahon!B:B,Macmahon!AE:AE,"",0)</f>
        <v/>
      </c>
      <c r="AG254" s="28" t="str">
        <f>_xlfn.XLOOKUP(A254,Macmahon!B:B,Macmahon!AJ:AJ,"",0)</f>
        <v/>
      </c>
      <c r="AH254" s="28" t="str">
        <f>_xlfn.XLOOKUP(A254,Macmahon!B:B,Macmahon!AK:AK,"",0)</f>
        <v/>
      </c>
      <c r="AI254" s="28">
        <f t="shared" si="15"/>
        <v>0</v>
      </c>
      <c r="AJ254" s="40" t="str">
        <f>E254&amp;C254&amp;B254</f>
        <v>RAB700000</v>
      </c>
      <c r="AK254" s="40" t="str">
        <f>IFERROR(_xlfn.XLOOKUP(AJ254,CrossRef!$A:$A,CrossRef!$J:$J,"Not Found"),"-")</f>
        <v>Not Found</v>
      </c>
      <c r="AL254" s="40" t="str">
        <f>IFERROR(_xlfn.XLOOKUP(AJ254,CrossRef!$A:$A,CrossRef!$K:$K,"Not Found"),"-")</f>
        <v>Not Found</v>
      </c>
      <c r="AM254" s="40" t="str">
        <f>IFERROR(_xlfn.XLOOKUP(AJ254,CrossRef!$A:$A,CrossRef!$L:$L,"Not Found"),"-")</f>
        <v>Not Found</v>
      </c>
    </row>
    <row r="255" spans="1:39" x14ac:dyDescent="0.3">
      <c r="A255" s="4" t="str">
        <f>D255&amp;C255&amp;B255</f>
        <v>DZ8154138600</v>
      </c>
      <c r="B255" s="4" t="str">
        <f>LEFT(N255,FIND(" ",N255)-1)</f>
        <v>00</v>
      </c>
      <c r="C255" s="4" t="str">
        <f>LEFT(M255,4)</f>
        <v>1386</v>
      </c>
      <c r="D255" s="4" t="str">
        <f>LEFT(L255,FIND(" ",L255)-1)</f>
        <v>DZ8154</v>
      </c>
      <c r="E255" s="4" t="str">
        <f>MID(X255,2,3)</f>
        <v>RAB</v>
      </c>
      <c r="G255" s="17" t="s">
        <v>10234</v>
      </c>
      <c r="H255" s="17" t="s">
        <v>10235</v>
      </c>
      <c r="I255" s="17" t="s">
        <v>10251</v>
      </c>
      <c r="J255" s="17" t="s">
        <v>10279</v>
      </c>
      <c r="K255" s="17" t="s">
        <v>34</v>
      </c>
      <c r="L255" s="17" t="s">
        <v>10497</v>
      </c>
      <c r="M255" s="17" t="s">
        <v>783</v>
      </c>
      <c r="N255" s="17" t="s">
        <v>17</v>
      </c>
      <c r="O255" s="18">
        <v>15000</v>
      </c>
      <c r="P255" s="18">
        <v>38147.089209361096</v>
      </c>
      <c r="Q255" s="16">
        <v>45859.494166666664</v>
      </c>
      <c r="R255" s="17" t="s">
        <v>10818</v>
      </c>
      <c r="S255" s="17" t="s">
        <v>10240</v>
      </c>
      <c r="T255" s="17" t="s">
        <v>10818</v>
      </c>
      <c r="U255" s="17" t="s">
        <v>10269</v>
      </c>
      <c r="V255" s="17"/>
      <c r="W255" s="17" t="s">
        <v>10821</v>
      </c>
      <c r="X255" s="17" t="s">
        <v>10499</v>
      </c>
      <c r="Y255" s="18">
        <v>3538.15</v>
      </c>
      <c r="Z255" s="17" t="s">
        <v>10820</v>
      </c>
      <c r="AA255" s="18">
        <v>32156.802430533098</v>
      </c>
      <c r="AB255" s="17" t="s">
        <v>10245</v>
      </c>
      <c r="AC255" s="17" t="s">
        <v>10246</v>
      </c>
      <c r="AD255" s="17"/>
      <c r="AE255" s="18">
        <v>-23147.0892093611</v>
      </c>
      <c r="AF255" s="31" t="str">
        <f>_xlfn.XLOOKUP(A255,Macmahon!B:B,Macmahon!AE:AE,"",0)</f>
        <v/>
      </c>
      <c r="AG255" s="28" t="str">
        <f>_xlfn.XLOOKUP(A255,Macmahon!B:B,Macmahon!AJ:AJ,"",0)</f>
        <v/>
      </c>
      <c r="AH255" s="28" t="str">
        <f>_xlfn.XLOOKUP(A255,Macmahon!B:B,Macmahon!AK:AK,"",0)</f>
        <v/>
      </c>
      <c r="AI255" s="28">
        <f t="shared" si="15"/>
        <v>0</v>
      </c>
      <c r="AJ255" s="40" t="str">
        <f>E255&amp;C255&amp;B255</f>
        <v>RAB138600</v>
      </c>
      <c r="AK255" s="40" t="str">
        <f>IFERROR(_xlfn.XLOOKUP(AJ255,CrossRef!$A:$A,CrossRef!$J:$J,"Not Found"),"-")</f>
        <v/>
      </c>
      <c r="AL255" s="40">
        <f>IFERROR(_xlfn.XLOOKUP(AJ255,CrossRef!$A:$A,CrossRef!$K:$K,"Not Found"),"-")</f>
        <v>0</v>
      </c>
      <c r="AM255" s="40" t="str">
        <f>IFERROR(_xlfn.XLOOKUP(AJ255,CrossRef!$A:$A,CrossRef!$L:$L,"Not Found"),"-")</f>
        <v>15000H FAN MOTOR CHANGE</v>
      </c>
    </row>
    <row r="256" spans="1:39" x14ac:dyDescent="0.3">
      <c r="A256" s="4" t="str">
        <f>D256&amp;C256&amp;B256</f>
        <v>DZ8154138700</v>
      </c>
      <c r="B256" s="4" t="str">
        <f>LEFT(N256,FIND(" ",N256)-1)</f>
        <v>00</v>
      </c>
      <c r="C256" s="4" t="str">
        <f>LEFT(M256,4)</f>
        <v>1387</v>
      </c>
      <c r="D256" s="4" t="str">
        <f>LEFT(L256,FIND(" ",L256)-1)</f>
        <v>DZ8154</v>
      </c>
      <c r="E256" s="4" t="str">
        <f>MID(X256,2,3)</f>
        <v>RAB</v>
      </c>
      <c r="G256" s="17" t="s">
        <v>10234</v>
      </c>
      <c r="H256" s="17" t="s">
        <v>10235</v>
      </c>
      <c r="I256" s="17" t="s">
        <v>10251</v>
      </c>
      <c r="J256" s="17" t="s">
        <v>10279</v>
      </c>
      <c r="K256" s="17" t="s">
        <v>34</v>
      </c>
      <c r="L256" s="17" t="s">
        <v>10497</v>
      </c>
      <c r="M256" s="17" t="s">
        <v>10827</v>
      </c>
      <c r="N256" s="17" t="s">
        <v>17</v>
      </c>
      <c r="O256" s="18">
        <v>15000</v>
      </c>
      <c r="P256" s="18">
        <v>38147.089209361096</v>
      </c>
      <c r="Q256" s="16">
        <v>45859.494166666664</v>
      </c>
      <c r="R256" s="17" t="s">
        <v>10828</v>
      </c>
      <c r="S256" s="17" t="s">
        <v>10240</v>
      </c>
      <c r="T256" s="17" t="s">
        <v>10828</v>
      </c>
      <c r="U256" s="17" t="s">
        <v>10269</v>
      </c>
      <c r="V256" s="17"/>
      <c r="W256" s="17" t="s">
        <v>10821</v>
      </c>
      <c r="X256" s="17" t="s">
        <v>10499</v>
      </c>
      <c r="Y256" s="18">
        <v>6757.76</v>
      </c>
      <c r="Z256" s="17" t="s">
        <v>10829</v>
      </c>
      <c r="AA256" s="18">
        <v>32156.802430533098</v>
      </c>
      <c r="AB256" s="17" t="s">
        <v>10245</v>
      </c>
      <c r="AC256" s="17" t="s">
        <v>10246</v>
      </c>
      <c r="AD256" s="17"/>
      <c r="AE256" s="18">
        <v>-23147.0892093611</v>
      </c>
      <c r="AF256" s="31" t="str">
        <f>_xlfn.XLOOKUP(A256,Macmahon!B:B,Macmahon!AE:AE,"",0)</f>
        <v/>
      </c>
      <c r="AG256" s="28" t="str">
        <f>_xlfn.XLOOKUP(A256,Macmahon!B:B,Macmahon!AJ:AJ,"",0)</f>
        <v/>
      </c>
      <c r="AH256" s="28" t="str">
        <f>_xlfn.XLOOKUP(A256,Macmahon!B:B,Macmahon!AK:AK,"",0)</f>
        <v/>
      </c>
      <c r="AI256" s="28">
        <f t="shared" si="15"/>
        <v>0</v>
      </c>
      <c r="AJ256" s="40" t="str">
        <f>E256&amp;C256&amp;B256</f>
        <v>RAB138700</v>
      </c>
      <c r="AK256" s="40" t="str">
        <f>IFERROR(_xlfn.XLOOKUP(AJ256,CrossRef!$A:$A,CrossRef!$J:$J,"Not Found"),"-")</f>
        <v/>
      </c>
      <c r="AL256" s="40">
        <f>IFERROR(_xlfn.XLOOKUP(AJ256,CrossRef!$A:$A,CrossRef!$K:$K,"Not Found"),"-")</f>
        <v>0</v>
      </c>
      <c r="AM256" s="40" t="str">
        <f>IFERROR(_xlfn.XLOOKUP(AJ256,CrossRef!$A:$A,CrossRef!$L:$L,"Not Found"),"-")</f>
        <v>15000H FAN PUMP CHANGE</v>
      </c>
    </row>
    <row r="257" spans="1:39" x14ac:dyDescent="0.3">
      <c r="A257" s="4" t="str">
        <f>D257&amp;C257&amp;B257</f>
        <v>DZ81544100LT</v>
      </c>
      <c r="B257" s="4" t="str">
        <f>LEFT(N257,FIND(" ",N257)-1)</f>
        <v>LT</v>
      </c>
      <c r="C257" s="4" t="str">
        <f>LEFT(M257,4)</f>
        <v>4100</v>
      </c>
      <c r="D257" s="4" t="str">
        <f>LEFT(L257,FIND(" ",L257)-1)</f>
        <v>DZ8154</v>
      </c>
      <c r="E257" s="4" t="str">
        <f>MID(X257,2,3)</f>
        <v>RAB</v>
      </c>
      <c r="G257" s="14" t="s">
        <v>10234</v>
      </c>
      <c r="H257" s="14" t="s">
        <v>10235</v>
      </c>
      <c r="I257" s="14" t="s">
        <v>10251</v>
      </c>
      <c r="J257" s="14" t="s">
        <v>10279</v>
      </c>
      <c r="K257" s="14" t="s">
        <v>34</v>
      </c>
      <c r="L257" s="14" t="s">
        <v>10497</v>
      </c>
      <c r="M257" s="14" t="s">
        <v>791</v>
      </c>
      <c r="N257" s="14" t="s">
        <v>57</v>
      </c>
      <c r="O257" s="15">
        <v>14000</v>
      </c>
      <c r="P257" s="15">
        <v>38147.089209361096</v>
      </c>
      <c r="Q257" s="16">
        <v>45994.594560185185</v>
      </c>
      <c r="R257" s="14" t="s">
        <v>11389</v>
      </c>
      <c r="S257" s="14" t="s">
        <v>10261</v>
      </c>
      <c r="T257" s="14" t="s">
        <v>11389</v>
      </c>
      <c r="U257" s="14" t="s">
        <v>10269</v>
      </c>
      <c r="V257" s="14"/>
      <c r="W257" s="14" t="s">
        <v>10821</v>
      </c>
      <c r="X257" s="14" t="s">
        <v>10499</v>
      </c>
      <c r="Y257" s="15">
        <v>12976.01</v>
      </c>
      <c r="Z257" s="14" t="s">
        <v>11392</v>
      </c>
      <c r="AA257" s="15">
        <v>34204.946819675701</v>
      </c>
      <c r="AB257" s="14" t="s">
        <v>10245</v>
      </c>
      <c r="AC257" s="14" t="s">
        <v>10246</v>
      </c>
      <c r="AD257" s="14"/>
      <c r="AE257" s="15">
        <v>-24147.0892093611</v>
      </c>
      <c r="AF257" s="31" t="str">
        <f>_xlfn.XLOOKUP(A257,Macmahon!B:B,Macmahon!AE:AE,"",0)</f>
        <v/>
      </c>
      <c r="AG257" s="28" t="str">
        <f>_xlfn.XLOOKUP(A257,Macmahon!B:B,Macmahon!AJ:AJ,"",0)</f>
        <v/>
      </c>
      <c r="AH257" s="28" t="str">
        <f>_xlfn.XLOOKUP(A257,Macmahon!B:B,Macmahon!AK:AK,"",0)</f>
        <v/>
      </c>
      <c r="AI257" s="28">
        <f t="shared" si="15"/>
        <v>0</v>
      </c>
      <c r="AJ257" s="40" t="str">
        <f>E257&amp;C257&amp;B257</f>
        <v>RAB4100LT</v>
      </c>
      <c r="AK257" s="40" t="str">
        <f>IFERROR(_xlfn.XLOOKUP(AJ257,CrossRef!$A:$A,CrossRef!$J:$J,"Not Found"),"-")</f>
        <v/>
      </c>
      <c r="AL257" s="40">
        <f>IFERROR(_xlfn.XLOOKUP(AJ257,CrossRef!$A:$A,CrossRef!$K:$K,"Not Found"),"-")</f>
        <v>0</v>
      </c>
      <c r="AM257" s="40" t="str">
        <f>IFERROR(_xlfn.XLOOKUP(AJ257,CrossRef!$A:$A,CrossRef!$L:$L,"Not Found"),"-")</f>
        <v>15000H STEER &amp; BRAKE CLUTCH CHANGE LH</v>
      </c>
    </row>
    <row r="258" spans="1:39" x14ac:dyDescent="0.3">
      <c r="A258" s="4" t="str">
        <f>D258&amp;C258&amp;B258</f>
        <v>DZ81544100RI</v>
      </c>
      <c r="B258" s="4" t="str">
        <f>LEFT(N258,FIND(" ",N258)-1)</f>
        <v>RI</v>
      </c>
      <c r="C258" s="4" t="str">
        <f>LEFT(M258,4)</f>
        <v>4100</v>
      </c>
      <c r="D258" s="4" t="str">
        <f>LEFT(L258,FIND(" ",L258)-1)</f>
        <v>DZ8154</v>
      </c>
      <c r="E258" s="4" t="str">
        <f>MID(X258,2,3)</f>
        <v>RAB</v>
      </c>
      <c r="G258" s="17" t="s">
        <v>10234</v>
      </c>
      <c r="H258" s="17" t="s">
        <v>10235</v>
      </c>
      <c r="I258" s="17" t="s">
        <v>10251</v>
      </c>
      <c r="J258" s="17" t="s">
        <v>10279</v>
      </c>
      <c r="K258" s="17" t="s">
        <v>34</v>
      </c>
      <c r="L258" s="17" t="s">
        <v>10497</v>
      </c>
      <c r="M258" s="17" t="s">
        <v>791</v>
      </c>
      <c r="N258" s="17" t="s">
        <v>61</v>
      </c>
      <c r="O258" s="18">
        <v>14000</v>
      </c>
      <c r="P258" s="18">
        <v>38147.089209361096</v>
      </c>
      <c r="Q258" s="16">
        <v>45994.594560185185</v>
      </c>
      <c r="R258" s="17" t="s">
        <v>11389</v>
      </c>
      <c r="S258" s="17" t="s">
        <v>10261</v>
      </c>
      <c r="T258" s="17" t="s">
        <v>11389</v>
      </c>
      <c r="U258" s="17" t="s">
        <v>10269</v>
      </c>
      <c r="V258" s="17"/>
      <c r="W258" s="17" t="s">
        <v>10821</v>
      </c>
      <c r="X258" s="17" t="s">
        <v>10499</v>
      </c>
      <c r="Y258" s="18">
        <v>12976.01</v>
      </c>
      <c r="Z258" s="17" t="s">
        <v>11390</v>
      </c>
      <c r="AA258" s="18">
        <v>34204.946819675701</v>
      </c>
      <c r="AB258" s="17" t="s">
        <v>10245</v>
      </c>
      <c r="AC258" s="17" t="s">
        <v>10246</v>
      </c>
      <c r="AD258" s="17"/>
      <c r="AE258" s="18">
        <v>-24147.0892093611</v>
      </c>
      <c r="AF258" s="31" t="str">
        <f>_xlfn.XLOOKUP(A258,Macmahon!B:B,Macmahon!AE:AE,"",0)</f>
        <v/>
      </c>
      <c r="AG258" s="28" t="str">
        <f>_xlfn.XLOOKUP(A258,Macmahon!B:B,Macmahon!AJ:AJ,"",0)</f>
        <v/>
      </c>
      <c r="AH258" s="28" t="str">
        <f>_xlfn.XLOOKUP(A258,Macmahon!B:B,Macmahon!AK:AK,"",0)</f>
        <v/>
      </c>
      <c r="AI258" s="28">
        <f t="shared" si="15"/>
        <v>0</v>
      </c>
      <c r="AJ258" s="40" t="str">
        <f>E258&amp;C258&amp;B258</f>
        <v>RAB4100RI</v>
      </c>
      <c r="AK258" s="40" t="str">
        <f>IFERROR(_xlfn.XLOOKUP(AJ258,CrossRef!$A:$A,CrossRef!$J:$J,"Not Found"),"-")</f>
        <v/>
      </c>
      <c r="AL258" s="40">
        <f>IFERROR(_xlfn.XLOOKUP(AJ258,CrossRef!$A:$A,CrossRef!$K:$K,"Not Found"),"-")</f>
        <v>0</v>
      </c>
      <c r="AM258" s="40" t="str">
        <f>IFERROR(_xlfn.XLOOKUP(AJ258,CrossRef!$A:$A,CrossRef!$L:$L,"Not Found"),"-")</f>
        <v>15000H STEER &amp; BRAKE CLUTCH CHANGE RH</v>
      </c>
    </row>
    <row r="259" spans="1:39" x14ac:dyDescent="0.3">
      <c r="A259" s="4" t="str">
        <f>D259&amp;C259&amp;B259</f>
        <v>DZ81545070LT</v>
      </c>
      <c r="B259" s="4" t="str">
        <f>LEFT(N259,FIND(" ",N259)-1)</f>
        <v>LT</v>
      </c>
      <c r="C259" s="4" t="str">
        <f>LEFT(M259,4)</f>
        <v>5070</v>
      </c>
      <c r="D259" s="4" t="str">
        <f>LEFT(L259,FIND(" ",L259)-1)</f>
        <v>DZ8154</v>
      </c>
      <c r="E259" s="4" t="str">
        <f>MID(X259,2,3)</f>
        <v>RAB</v>
      </c>
      <c r="G259" s="17" t="s">
        <v>10234</v>
      </c>
      <c r="H259" s="17" t="s">
        <v>10235</v>
      </c>
      <c r="I259" s="17" t="s">
        <v>10251</v>
      </c>
      <c r="J259" s="17" t="s">
        <v>10279</v>
      </c>
      <c r="K259" s="17" t="s">
        <v>34</v>
      </c>
      <c r="L259" s="17" t="s">
        <v>10497</v>
      </c>
      <c r="M259" s="17" t="s">
        <v>823</v>
      </c>
      <c r="N259" s="17" t="s">
        <v>57</v>
      </c>
      <c r="O259" s="18">
        <v>12000</v>
      </c>
      <c r="P259" s="18">
        <v>38147.089209361096</v>
      </c>
      <c r="Q259" s="16">
        <v>46415.393784722219</v>
      </c>
      <c r="R259" s="17" t="s">
        <v>11572</v>
      </c>
      <c r="S259" s="17" t="s">
        <v>10240</v>
      </c>
      <c r="T259" s="17" t="s">
        <v>11572</v>
      </c>
      <c r="U259" s="17" t="s">
        <v>10269</v>
      </c>
      <c r="V259" s="17"/>
      <c r="W259" s="17" t="s">
        <v>10821</v>
      </c>
      <c r="X259" s="17" t="s">
        <v>10499</v>
      </c>
      <c r="Y259" s="18">
        <v>6217.42</v>
      </c>
      <c r="Z259" s="17" t="s">
        <v>11573</v>
      </c>
      <c r="AA259" s="18">
        <v>40474.598958729403</v>
      </c>
      <c r="AB259" s="17" t="s">
        <v>10245</v>
      </c>
      <c r="AC259" s="17" t="s">
        <v>10246</v>
      </c>
      <c r="AD259" s="17"/>
      <c r="AE259" s="18">
        <v>-26147.0892093611</v>
      </c>
      <c r="AF259" s="31" t="str">
        <f>_xlfn.XLOOKUP(A259,Macmahon!B:B,Macmahon!AE:AE,"",0)</f>
        <v/>
      </c>
      <c r="AG259" s="28" t="str">
        <f>_xlfn.XLOOKUP(A259,Macmahon!B:B,Macmahon!AJ:AJ,"",0)</f>
        <v/>
      </c>
      <c r="AH259" s="28" t="str">
        <f>_xlfn.XLOOKUP(A259,Macmahon!B:B,Macmahon!AK:AK,"",0)</f>
        <v/>
      </c>
      <c r="AI259" s="28">
        <f t="shared" ref="AI259:AI322" si="16">IF(AG259=0,AH259,IF(AH259=0,AG259,MIN(AG259,AH259)))</f>
        <v>0</v>
      </c>
      <c r="AJ259" s="40" t="str">
        <f>E259&amp;C259&amp;B259</f>
        <v>RAB5070LT</v>
      </c>
      <c r="AK259" s="40" t="str">
        <f>IFERROR(_xlfn.XLOOKUP(AJ259,CrossRef!$A:$A,CrossRef!$J:$J,"Not Found"),"-")</f>
        <v/>
      </c>
      <c r="AL259" s="40">
        <f>IFERROR(_xlfn.XLOOKUP(AJ259,CrossRef!$A:$A,CrossRef!$K:$K,"Not Found"),"-")</f>
        <v>0</v>
      </c>
      <c r="AM259" s="40" t="str">
        <f>IFERROR(_xlfn.XLOOKUP(AJ259,CrossRef!$A:$A,CrossRef!$L:$L,"Not Found"),"-")</f>
        <v>IMPLEMENT PUMP CHANGE</v>
      </c>
    </row>
    <row r="260" spans="1:39" x14ac:dyDescent="0.3">
      <c r="A260" s="4" t="str">
        <f>D260&amp;C260&amp;B260</f>
        <v>DZ81545070RI</v>
      </c>
      <c r="B260" s="4" t="str">
        <f>LEFT(N260,FIND(" ",N260)-1)</f>
        <v>RI</v>
      </c>
      <c r="C260" s="4" t="str">
        <f>LEFT(M260,4)</f>
        <v>5070</v>
      </c>
      <c r="D260" s="4" t="str">
        <f>LEFT(L260,FIND(" ",L260)-1)</f>
        <v>DZ8154</v>
      </c>
      <c r="E260" s="4" t="str">
        <f>MID(X260,2,3)</f>
        <v>RAB</v>
      </c>
      <c r="G260" s="14" t="s">
        <v>10234</v>
      </c>
      <c r="H260" s="14" t="s">
        <v>10235</v>
      </c>
      <c r="I260" s="14" t="s">
        <v>10251</v>
      </c>
      <c r="J260" s="14" t="s">
        <v>10279</v>
      </c>
      <c r="K260" s="14" t="s">
        <v>34</v>
      </c>
      <c r="L260" s="14" t="s">
        <v>10497</v>
      </c>
      <c r="M260" s="14" t="s">
        <v>823</v>
      </c>
      <c r="N260" s="14" t="s">
        <v>61</v>
      </c>
      <c r="O260" s="15">
        <v>12000</v>
      </c>
      <c r="P260" s="15">
        <v>38147.089209361096</v>
      </c>
      <c r="Q260" s="16">
        <v>45757.393784722219</v>
      </c>
      <c r="R260" s="14" t="s">
        <v>11574</v>
      </c>
      <c r="S260" s="14" t="s">
        <v>10240</v>
      </c>
      <c r="T260" s="14" t="s">
        <v>11574</v>
      </c>
      <c r="U260" s="14" t="s">
        <v>10269</v>
      </c>
      <c r="V260" s="14"/>
      <c r="W260" s="14" t="s">
        <v>10821</v>
      </c>
      <c r="X260" s="14" t="s">
        <v>10499</v>
      </c>
      <c r="Y260" s="15">
        <v>6217.42</v>
      </c>
      <c r="Z260" s="14" t="s">
        <v>11575</v>
      </c>
      <c r="AA260" s="15">
        <v>30558.868247412302</v>
      </c>
      <c r="AB260" s="14" t="s">
        <v>10245</v>
      </c>
      <c r="AC260" s="14" t="s">
        <v>10246</v>
      </c>
      <c r="AD260" s="14"/>
      <c r="AE260" s="15">
        <v>-26147.0892093611</v>
      </c>
      <c r="AF260" s="31" t="str">
        <f>_xlfn.XLOOKUP(A260,Macmahon!B:B,Macmahon!AE:AE,"",0)</f>
        <v/>
      </c>
      <c r="AG260" s="28" t="str">
        <f>_xlfn.XLOOKUP(A260,Macmahon!B:B,Macmahon!AJ:AJ,"",0)</f>
        <v/>
      </c>
      <c r="AH260" s="28" t="str">
        <f>_xlfn.XLOOKUP(A260,Macmahon!B:B,Macmahon!AK:AK,"",0)</f>
        <v/>
      </c>
      <c r="AI260" s="28">
        <f t="shared" si="16"/>
        <v>0</v>
      </c>
      <c r="AJ260" s="40" t="str">
        <f>E260&amp;C260&amp;B260</f>
        <v>RAB5070RI</v>
      </c>
      <c r="AK260" s="40" t="str">
        <f>IFERROR(_xlfn.XLOOKUP(AJ260,CrossRef!$A:$A,CrossRef!$J:$J,"Not Found"),"-")</f>
        <v>Not Found</v>
      </c>
      <c r="AL260" s="40" t="str">
        <f>IFERROR(_xlfn.XLOOKUP(AJ260,CrossRef!$A:$A,CrossRef!$K:$K,"Not Found"),"-")</f>
        <v>Not Found</v>
      </c>
      <c r="AM260" s="40" t="str">
        <f>IFERROR(_xlfn.XLOOKUP(AJ260,CrossRef!$A:$A,CrossRef!$L:$L,"Not Found"),"-")</f>
        <v>Not Found</v>
      </c>
    </row>
    <row r="261" spans="1:39" x14ac:dyDescent="0.3">
      <c r="A261" s="4" t="str">
        <f>D261&amp;C261&amp;B261</f>
        <v>DZ8154700000</v>
      </c>
      <c r="B261" s="4" t="str">
        <f>LEFT(N261,FIND(" ",N261)-1)</f>
        <v>00</v>
      </c>
      <c r="C261" s="4" t="str">
        <f>LEFT(M261,4)</f>
        <v>7000</v>
      </c>
      <c r="D261" s="4" t="str">
        <f>LEFT(L261,FIND(" ",L261)-1)</f>
        <v>DZ8154</v>
      </c>
      <c r="E261" s="4" t="str">
        <f>MID(X261,2,3)</f>
        <v>RAB</v>
      </c>
      <c r="G261" s="14" t="s">
        <v>10234</v>
      </c>
      <c r="H261" s="14" t="s">
        <v>11796</v>
      </c>
      <c r="I261" s="14" t="s">
        <v>10251</v>
      </c>
      <c r="J261" s="14" t="s">
        <v>10279</v>
      </c>
      <c r="K261" s="14" t="s">
        <v>34</v>
      </c>
      <c r="L261" s="14" t="s">
        <v>10497</v>
      </c>
      <c r="M261" s="14" t="s">
        <v>807</v>
      </c>
      <c r="N261" s="14" t="s">
        <v>17</v>
      </c>
      <c r="O261" s="15">
        <v>75000</v>
      </c>
      <c r="P261" s="15">
        <v>38147.089209361096</v>
      </c>
      <c r="Q261" s="20">
        <v>48937.474328703705</v>
      </c>
      <c r="R261" s="14"/>
      <c r="S261" s="14"/>
      <c r="T261" s="14"/>
      <c r="U261" s="14" t="s">
        <v>10248</v>
      </c>
      <c r="V261" s="14"/>
      <c r="W261" s="14"/>
      <c r="X261" s="14" t="s">
        <v>10499</v>
      </c>
      <c r="Y261" s="15">
        <v>0</v>
      </c>
      <c r="Z261" s="14" t="s">
        <v>11798</v>
      </c>
      <c r="AA261" s="15">
        <v>75000</v>
      </c>
      <c r="AB261" s="14" t="s">
        <v>10245</v>
      </c>
      <c r="AC261" s="14" t="s">
        <v>11799</v>
      </c>
      <c r="AD261" s="14"/>
      <c r="AE261" s="15">
        <v>36852.910790638904</v>
      </c>
      <c r="AF261" s="31" t="str">
        <f>_xlfn.XLOOKUP(A261,Macmahon!B:B,Macmahon!AE:AE,"",0)</f>
        <v/>
      </c>
      <c r="AG261" s="28" t="str">
        <f>_xlfn.XLOOKUP(A261,Macmahon!B:B,Macmahon!AJ:AJ,"",0)</f>
        <v/>
      </c>
      <c r="AH261" s="28" t="str">
        <f>_xlfn.XLOOKUP(A261,Macmahon!B:B,Macmahon!AK:AK,"",0)</f>
        <v/>
      </c>
      <c r="AI261" s="28">
        <f t="shared" si="16"/>
        <v>0</v>
      </c>
      <c r="AJ261" s="40" t="str">
        <f>E261&amp;C261&amp;B261</f>
        <v>RAB700000</v>
      </c>
      <c r="AK261" s="40" t="str">
        <f>IFERROR(_xlfn.XLOOKUP(AJ261,CrossRef!$A:$A,CrossRef!$J:$J,"Not Found"),"-")</f>
        <v>Not Found</v>
      </c>
      <c r="AL261" s="40" t="str">
        <f>IFERROR(_xlfn.XLOOKUP(AJ261,CrossRef!$A:$A,CrossRef!$K:$K,"Not Found"),"-")</f>
        <v>Not Found</v>
      </c>
      <c r="AM261" s="40" t="str">
        <f>IFERROR(_xlfn.XLOOKUP(AJ261,CrossRef!$A:$A,CrossRef!$L:$L,"Not Found"),"-")</f>
        <v>Not Found</v>
      </c>
    </row>
    <row r="262" spans="1:39" x14ac:dyDescent="0.3">
      <c r="A262" s="4" t="str">
        <f>D262&amp;C262&amp;B262</f>
        <v>DZ8158138600</v>
      </c>
      <c r="B262" s="4" t="str">
        <f>LEFT(N262,FIND(" ",N262)-1)</f>
        <v>00</v>
      </c>
      <c r="C262" s="4" t="str">
        <f>LEFT(M262,4)</f>
        <v>1386</v>
      </c>
      <c r="D262" s="4" t="str">
        <f>LEFT(L262,FIND(" ",L262)-1)</f>
        <v>DZ8158</v>
      </c>
      <c r="E262" s="4" t="str">
        <f>MID(X262,2,3)</f>
        <v>RAB</v>
      </c>
      <c r="G262" s="17" t="s">
        <v>10234</v>
      </c>
      <c r="H262" s="17" t="s">
        <v>10235</v>
      </c>
      <c r="I262" s="17" t="s">
        <v>10257</v>
      </c>
      <c r="J262" s="17" t="s">
        <v>10441</v>
      </c>
      <c r="K262" s="17" t="s">
        <v>34</v>
      </c>
      <c r="L262" s="17" t="s">
        <v>10505</v>
      </c>
      <c r="M262" s="17" t="s">
        <v>783</v>
      </c>
      <c r="N262" s="17" t="s">
        <v>17</v>
      </c>
      <c r="O262" s="18">
        <v>15000</v>
      </c>
      <c r="P262" s="18">
        <v>11783.7356302972</v>
      </c>
      <c r="Q262" s="19">
        <v>46458.958391203705</v>
      </c>
      <c r="R262" s="17" t="s">
        <v>10818</v>
      </c>
      <c r="S262" s="17" t="s">
        <v>10240</v>
      </c>
      <c r="T262" s="17" t="s">
        <v>10818</v>
      </c>
      <c r="U262" s="17" t="s">
        <v>10248</v>
      </c>
      <c r="V262" s="17"/>
      <c r="W262" s="17"/>
      <c r="X262" s="17" t="s">
        <v>10506</v>
      </c>
      <c r="Y262" s="18">
        <v>3538.15</v>
      </c>
      <c r="Z262" s="17" t="s">
        <v>10820</v>
      </c>
      <c r="AA262" s="18">
        <v>33318.0625</v>
      </c>
      <c r="AB262" s="17" t="s">
        <v>10245</v>
      </c>
      <c r="AC262" s="17" t="s">
        <v>10246</v>
      </c>
      <c r="AD262" s="17"/>
      <c r="AE262" s="18">
        <v>3216.2643697028002</v>
      </c>
      <c r="AF262" s="31" t="str">
        <f>_xlfn.XLOOKUP(A262,Macmahon!B:B,Macmahon!AE:AE,"",0)</f>
        <v/>
      </c>
      <c r="AG262" s="28" t="str">
        <f>_xlfn.XLOOKUP(A262,Macmahon!B:B,Macmahon!AJ:AJ,"",0)</f>
        <v/>
      </c>
      <c r="AH262" s="28" t="str">
        <f>_xlfn.XLOOKUP(A262,Macmahon!B:B,Macmahon!AK:AK,"",0)</f>
        <v/>
      </c>
      <c r="AI262" s="28">
        <f t="shared" si="16"/>
        <v>0</v>
      </c>
      <c r="AJ262" s="40" t="str">
        <f>E262&amp;C262&amp;B262</f>
        <v>RAB138600</v>
      </c>
      <c r="AK262" s="40" t="str">
        <f>IFERROR(_xlfn.XLOOKUP(AJ262,CrossRef!$A:$A,CrossRef!$J:$J,"Not Found"),"-")</f>
        <v/>
      </c>
      <c r="AL262" s="40">
        <f>IFERROR(_xlfn.XLOOKUP(AJ262,CrossRef!$A:$A,CrossRef!$K:$K,"Not Found"),"-")</f>
        <v>0</v>
      </c>
      <c r="AM262" s="40" t="str">
        <f>IFERROR(_xlfn.XLOOKUP(AJ262,CrossRef!$A:$A,CrossRef!$L:$L,"Not Found"),"-")</f>
        <v>15000H FAN MOTOR CHANGE</v>
      </c>
    </row>
    <row r="263" spans="1:39" x14ac:dyDescent="0.3">
      <c r="A263" s="4" t="str">
        <f>D263&amp;C263&amp;B263</f>
        <v>DZ8158138700</v>
      </c>
      <c r="B263" s="4" t="str">
        <f>LEFT(N263,FIND(" ",N263)-1)</f>
        <v>00</v>
      </c>
      <c r="C263" s="4" t="str">
        <f>LEFT(M263,4)</f>
        <v>1387</v>
      </c>
      <c r="D263" s="4" t="str">
        <f>LEFT(L263,FIND(" ",L263)-1)</f>
        <v>DZ8158</v>
      </c>
      <c r="E263" s="4" t="str">
        <f>MID(X263,2,3)</f>
        <v>RAB</v>
      </c>
      <c r="G263" s="14" t="s">
        <v>10234</v>
      </c>
      <c r="H263" s="14" t="s">
        <v>10235</v>
      </c>
      <c r="I263" s="14" t="s">
        <v>10257</v>
      </c>
      <c r="J263" s="14" t="s">
        <v>10441</v>
      </c>
      <c r="K263" s="14" t="s">
        <v>34</v>
      </c>
      <c r="L263" s="14" t="s">
        <v>10505</v>
      </c>
      <c r="M263" s="14" t="s">
        <v>10827</v>
      </c>
      <c r="N263" s="14" t="s">
        <v>17</v>
      </c>
      <c r="O263" s="15">
        <v>15000</v>
      </c>
      <c r="P263" s="15">
        <v>11783.7356302972</v>
      </c>
      <c r="Q263" s="20">
        <v>46458.958391203705</v>
      </c>
      <c r="R263" s="14" t="s">
        <v>10828</v>
      </c>
      <c r="S263" s="14" t="s">
        <v>10240</v>
      </c>
      <c r="T263" s="14" t="s">
        <v>10828</v>
      </c>
      <c r="U263" s="14" t="s">
        <v>10248</v>
      </c>
      <c r="V263" s="14"/>
      <c r="W263" s="14"/>
      <c r="X263" s="14" t="s">
        <v>10506</v>
      </c>
      <c r="Y263" s="15">
        <v>6757.76</v>
      </c>
      <c r="Z263" s="14" t="s">
        <v>10829</v>
      </c>
      <c r="AA263" s="15">
        <v>33318.0625</v>
      </c>
      <c r="AB263" s="14" t="s">
        <v>10245</v>
      </c>
      <c r="AC263" s="14" t="s">
        <v>10246</v>
      </c>
      <c r="AD263" s="14"/>
      <c r="AE263" s="15">
        <v>3216.2643697028002</v>
      </c>
      <c r="AF263" s="31" t="str">
        <f>_xlfn.XLOOKUP(A263,Macmahon!B:B,Macmahon!AE:AE,"",0)</f>
        <v/>
      </c>
      <c r="AG263" s="28" t="str">
        <f>_xlfn.XLOOKUP(A263,Macmahon!B:B,Macmahon!AJ:AJ,"",0)</f>
        <v/>
      </c>
      <c r="AH263" s="28" t="str">
        <f>_xlfn.XLOOKUP(A263,Macmahon!B:B,Macmahon!AK:AK,"",0)</f>
        <v/>
      </c>
      <c r="AI263" s="28">
        <f t="shared" si="16"/>
        <v>0</v>
      </c>
      <c r="AJ263" s="40" t="str">
        <f>E263&amp;C263&amp;B263</f>
        <v>RAB138700</v>
      </c>
      <c r="AK263" s="40" t="str">
        <f>IFERROR(_xlfn.XLOOKUP(AJ263,CrossRef!$A:$A,CrossRef!$J:$J,"Not Found"),"-")</f>
        <v/>
      </c>
      <c r="AL263" s="40">
        <f>IFERROR(_xlfn.XLOOKUP(AJ263,CrossRef!$A:$A,CrossRef!$K:$K,"Not Found"),"-")</f>
        <v>0</v>
      </c>
      <c r="AM263" s="40" t="str">
        <f>IFERROR(_xlfn.XLOOKUP(AJ263,CrossRef!$A:$A,CrossRef!$L:$L,"Not Found"),"-")</f>
        <v>15000H FAN PUMP CHANGE</v>
      </c>
    </row>
    <row r="264" spans="1:39" x14ac:dyDescent="0.3">
      <c r="A264" s="4" t="str">
        <f>D264&amp;C264&amp;B264</f>
        <v>DZ81584100LT</v>
      </c>
      <c r="B264" s="4" t="str">
        <f>LEFT(N264,FIND(" ",N264)-1)</f>
        <v>LT</v>
      </c>
      <c r="C264" s="4" t="str">
        <f>LEFT(M264,4)</f>
        <v>4100</v>
      </c>
      <c r="D264" s="4" t="str">
        <f>LEFT(L264,FIND(" ",L264)-1)</f>
        <v>DZ8158</v>
      </c>
      <c r="E264" s="4" t="str">
        <f>MID(X264,2,3)</f>
        <v>RAB</v>
      </c>
      <c r="G264" s="14" t="s">
        <v>10234</v>
      </c>
      <c r="H264" s="14" t="s">
        <v>10235</v>
      </c>
      <c r="I264" s="14" t="s">
        <v>10257</v>
      </c>
      <c r="J264" s="14" t="s">
        <v>10441</v>
      </c>
      <c r="K264" s="14" t="s">
        <v>34</v>
      </c>
      <c r="L264" s="14" t="s">
        <v>10505</v>
      </c>
      <c r="M264" s="14" t="s">
        <v>791</v>
      </c>
      <c r="N264" s="14" t="s">
        <v>57</v>
      </c>
      <c r="O264" s="15">
        <v>12000</v>
      </c>
      <c r="P264" s="15">
        <v>13358.5572972605</v>
      </c>
      <c r="Q264" s="16">
        <v>46253</v>
      </c>
      <c r="R264" s="14" t="s">
        <v>11389</v>
      </c>
      <c r="S264" s="14" t="s">
        <v>10286</v>
      </c>
      <c r="T264" s="14" t="s">
        <v>11389</v>
      </c>
      <c r="U264" s="14" t="s">
        <v>10241</v>
      </c>
      <c r="V264" s="14"/>
      <c r="W264" s="14" t="s">
        <v>11024</v>
      </c>
      <c r="X264" s="14" t="s">
        <v>10506</v>
      </c>
      <c r="Y264" s="15">
        <v>12976.01</v>
      </c>
      <c r="Z264" s="14" t="s">
        <v>11392</v>
      </c>
      <c r="AA264" s="15">
        <v>30216.7040839607</v>
      </c>
      <c r="AB264" s="14" t="s">
        <v>10245</v>
      </c>
      <c r="AC264" s="14" t="s">
        <v>10246</v>
      </c>
      <c r="AD264" s="14"/>
      <c r="AE264" s="15">
        <v>-1358.5572972605401</v>
      </c>
      <c r="AF264" s="31" t="str">
        <f>_xlfn.XLOOKUP(A264,Macmahon!B:B,Macmahon!AE:AE,"",0)</f>
        <v/>
      </c>
      <c r="AG264" s="28" t="str">
        <f>_xlfn.XLOOKUP(A264,Macmahon!B:B,Macmahon!AJ:AJ,"",0)</f>
        <v/>
      </c>
      <c r="AH264" s="28" t="str">
        <f>_xlfn.XLOOKUP(A264,Macmahon!B:B,Macmahon!AK:AK,"",0)</f>
        <v/>
      </c>
      <c r="AI264" s="28">
        <f t="shared" si="16"/>
        <v>0</v>
      </c>
      <c r="AJ264" s="40" t="str">
        <f>E264&amp;C264&amp;B264</f>
        <v>RAB4100LT</v>
      </c>
      <c r="AK264" s="40" t="str">
        <f>IFERROR(_xlfn.XLOOKUP(AJ264,CrossRef!$A:$A,CrossRef!$J:$J,"Not Found"),"-")</f>
        <v/>
      </c>
      <c r="AL264" s="40">
        <f>IFERROR(_xlfn.XLOOKUP(AJ264,CrossRef!$A:$A,CrossRef!$K:$K,"Not Found"),"-")</f>
        <v>0</v>
      </c>
      <c r="AM264" s="40" t="str">
        <f>IFERROR(_xlfn.XLOOKUP(AJ264,CrossRef!$A:$A,CrossRef!$L:$L,"Not Found"),"-")</f>
        <v>15000H STEER &amp; BRAKE CLUTCH CHANGE LH</v>
      </c>
    </row>
    <row r="265" spans="1:39" x14ac:dyDescent="0.3">
      <c r="A265" s="4" t="str">
        <f>D265&amp;C265&amp;B265</f>
        <v>DZ81584100RI</v>
      </c>
      <c r="B265" s="4" t="str">
        <f>LEFT(N265,FIND(" ",N265)-1)</f>
        <v>RI</v>
      </c>
      <c r="C265" s="4" t="str">
        <f>LEFT(M265,4)</f>
        <v>4100</v>
      </c>
      <c r="D265" s="4" t="str">
        <f>LEFT(L265,FIND(" ",L265)-1)</f>
        <v>DZ8158</v>
      </c>
      <c r="E265" s="4" t="str">
        <f>MID(X265,2,3)</f>
        <v>RAB</v>
      </c>
      <c r="G265" s="17" t="s">
        <v>10234</v>
      </c>
      <c r="H265" s="17" t="s">
        <v>10235</v>
      </c>
      <c r="I265" s="17" t="s">
        <v>10257</v>
      </c>
      <c r="J265" s="17" t="s">
        <v>10441</v>
      </c>
      <c r="K265" s="17" t="s">
        <v>34</v>
      </c>
      <c r="L265" s="17" t="s">
        <v>10505</v>
      </c>
      <c r="M265" s="17" t="s">
        <v>791</v>
      </c>
      <c r="N265" s="17" t="s">
        <v>61</v>
      </c>
      <c r="O265" s="18">
        <v>12000</v>
      </c>
      <c r="P265" s="18">
        <v>13358.300978285801</v>
      </c>
      <c r="Q265" s="16">
        <v>46253</v>
      </c>
      <c r="R265" s="17" t="s">
        <v>11389</v>
      </c>
      <c r="S265" s="17" t="s">
        <v>10286</v>
      </c>
      <c r="T265" s="17" t="s">
        <v>11389</v>
      </c>
      <c r="U265" s="17" t="s">
        <v>10241</v>
      </c>
      <c r="V265" s="17"/>
      <c r="W265" s="17" t="s">
        <v>11024</v>
      </c>
      <c r="X265" s="17" t="s">
        <v>10506</v>
      </c>
      <c r="Y265" s="18">
        <v>12976.01</v>
      </c>
      <c r="Z265" s="17" t="s">
        <v>11390</v>
      </c>
      <c r="AA265" s="18">
        <v>30216.7040839607</v>
      </c>
      <c r="AB265" s="17" t="s">
        <v>10245</v>
      </c>
      <c r="AC265" s="17" t="s">
        <v>10246</v>
      </c>
      <c r="AD265" s="17"/>
      <c r="AE265" s="18">
        <v>-1358.3009782858201</v>
      </c>
      <c r="AF265" s="31" t="str">
        <f>_xlfn.XLOOKUP(A265,Macmahon!B:B,Macmahon!AE:AE,"",0)</f>
        <v/>
      </c>
      <c r="AG265" s="28" t="str">
        <f>_xlfn.XLOOKUP(A265,Macmahon!B:B,Macmahon!AJ:AJ,"",0)</f>
        <v/>
      </c>
      <c r="AH265" s="28" t="str">
        <f>_xlfn.XLOOKUP(A265,Macmahon!B:B,Macmahon!AK:AK,"",0)</f>
        <v/>
      </c>
      <c r="AI265" s="28">
        <f t="shared" si="16"/>
        <v>0</v>
      </c>
      <c r="AJ265" s="40" t="str">
        <f>E265&amp;C265&amp;B265</f>
        <v>RAB4100RI</v>
      </c>
      <c r="AK265" s="40" t="str">
        <f>IFERROR(_xlfn.XLOOKUP(AJ265,CrossRef!$A:$A,CrossRef!$J:$J,"Not Found"),"-")</f>
        <v/>
      </c>
      <c r="AL265" s="40">
        <f>IFERROR(_xlfn.XLOOKUP(AJ265,CrossRef!$A:$A,CrossRef!$K:$K,"Not Found"),"-")</f>
        <v>0</v>
      </c>
      <c r="AM265" s="40" t="str">
        <f>IFERROR(_xlfn.XLOOKUP(AJ265,CrossRef!$A:$A,CrossRef!$L:$L,"Not Found"),"-")</f>
        <v>15000H STEER &amp; BRAKE CLUTCH CHANGE RH</v>
      </c>
    </row>
    <row r="266" spans="1:39" x14ac:dyDescent="0.3">
      <c r="A266" s="4" t="str">
        <f>D266&amp;C266&amp;B266</f>
        <v>DZ81584170RI</v>
      </c>
      <c r="B266" s="4" t="str">
        <f>LEFT(N266,FIND(" ",N266)-1)</f>
        <v>RI</v>
      </c>
      <c r="C266" s="4" t="str">
        <f>LEFT(M266,4)</f>
        <v>4170</v>
      </c>
      <c r="D266" s="4" t="str">
        <f>LEFT(L266,FIND(" ",L266)-1)</f>
        <v>DZ8158</v>
      </c>
      <c r="E266" s="4" t="str">
        <f>MID(X266,2,3)</f>
        <v>RAB</v>
      </c>
      <c r="G266" s="14" t="s">
        <v>10234</v>
      </c>
      <c r="H266" s="14" t="s">
        <v>10235</v>
      </c>
      <c r="I266" s="14" t="s">
        <v>10257</v>
      </c>
      <c r="J266" s="14" t="s">
        <v>10441</v>
      </c>
      <c r="K266" s="14" t="s">
        <v>34</v>
      </c>
      <c r="L266" s="14" t="s">
        <v>10505</v>
      </c>
      <c r="M266" s="14" t="s">
        <v>614</v>
      </c>
      <c r="N266" s="14" t="s">
        <v>61</v>
      </c>
      <c r="O266" s="15">
        <v>21000</v>
      </c>
      <c r="P266" s="15">
        <v>8487.4186955407495</v>
      </c>
      <c r="Q266" s="16">
        <v>47409</v>
      </c>
      <c r="R266" s="14" t="s">
        <v>11428</v>
      </c>
      <c r="S266" s="14" t="s">
        <v>10593</v>
      </c>
      <c r="T266" s="14" t="s">
        <v>11428</v>
      </c>
      <c r="U266" s="14" t="s">
        <v>10248</v>
      </c>
      <c r="V266" s="14"/>
      <c r="W266" s="14" t="s">
        <v>11346</v>
      </c>
      <c r="X266" s="14" t="s">
        <v>10506</v>
      </c>
      <c r="Y266" s="15">
        <v>0</v>
      </c>
      <c r="Z266" s="14" t="s">
        <v>11429</v>
      </c>
      <c r="AA266" s="15">
        <v>47623.959388546602</v>
      </c>
      <c r="AB266" s="14" t="s">
        <v>10245</v>
      </c>
      <c r="AC266" s="14" t="s">
        <v>10246</v>
      </c>
      <c r="AD266" s="14"/>
      <c r="AE266" s="15">
        <v>12512.5813044593</v>
      </c>
      <c r="AF266" s="31" t="str">
        <f>_xlfn.XLOOKUP(A266,Macmahon!B:B,Macmahon!AE:AE,"",0)</f>
        <v/>
      </c>
      <c r="AG266" s="28" t="str">
        <f>_xlfn.XLOOKUP(A266,Macmahon!B:B,Macmahon!AJ:AJ,"",0)</f>
        <v/>
      </c>
      <c r="AH266" s="28" t="str">
        <f>_xlfn.XLOOKUP(A266,Macmahon!B:B,Macmahon!AK:AK,"",0)</f>
        <v/>
      </c>
      <c r="AI266" s="28">
        <f t="shared" si="16"/>
        <v>0</v>
      </c>
      <c r="AJ266" s="40" t="str">
        <f>E266&amp;C266&amp;B266</f>
        <v>RAB4170RI</v>
      </c>
      <c r="AK266" s="40" t="str">
        <f>IFERROR(_xlfn.XLOOKUP(AJ266,CrossRef!$A:$A,CrossRef!$J:$J,"Not Found"),"-")</f>
        <v/>
      </c>
      <c r="AL266" s="40">
        <f>IFERROR(_xlfn.XLOOKUP(AJ266,CrossRef!$A:$A,CrossRef!$K:$K,"Not Found"),"-")</f>
        <v>0</v>
      </c>
      <c r="AM266" s="40" t="str">
        <f>IFERROR(_xlfn.XLOOKUP(AJ266,CrossRef!$A:$A,CrossRef!$L:$L,"Not Found"),"-")</f>
        <v>16000H TRACK FRAME ASSEMBLY RH</v>
      </c>
    </row>
    <row r="267" spans="1:39" x14ac:dyDescent="0.3">
      <c r="A267" s="4" t="str">
        <f>D267&amp;C267&amp;B267</f>
        <v>DZ81585070LT</v>
      </c>
      <c r="B267" s="4" t="str">
        <f>LEFT(N267,FIND(" ",N267)-1)</f>
        <v>LT</v>
      </c>
      <c r="C267" s="4" t="str">
        <f>LEFT(M267,4)</f>
        <v>5070</v>
      </c>
      <c r="D267" s="4" t="str">
        <f>LEFT(L267,FIND(" ",L267)-1)</f>
        <v>DZ8158</v>
      </c>
      <c r="E267" s="4" t="str">
        <f>MID(X267,2,3)</f>
        <v>RAB</v>
      </c>
      <c r="G267" s="14" t="s">
        <v>10234</v>
      </c>
      <c r="H267" s="14" t="s">
        <v>10235</v>
      </c>
      <c r="I267" s="14" t="s">
        <v>10257</v>
      </c>
      <c r="J267" s="14" t="s">
        <v>10441</v>
      </c>
      <c r="K267" s="14" t="s">
        <v>34</v>
      </c>
      <c r="L267" s="14" t="s">
        <v>10505</v>
      </c>
      <c r="M267" s="14" t="s">
        <v>823</v>
      </c>
      <c r="N267" s="14" t="s">
        <v>57</v>
      </c>
      <c r="O267" s="15">
        <v>12000</v>
      </c>
      <c r="P267" s="15">
        <v>30101.7981302972</v>
      </c>
      <c r="Q267" s="16">
        <v>46256.179166666669</v>
      </c>
      <c r="R267" s="14" t="s">
        <v>11572</v>
      </c>
      <c r="S267" s="14" t="s">
        <v>10240</v>
      </c>
      <c r="T267" s="14" t="s">
        <v>11572</v>
      </c>
      <c r="U267" s="14" t="s">
        <v>10269</v>
      </c>
      <c r="V267" s="14"/>
      <c r="W267" s="14" t="s">
        <v>11071</v>
      </c>
      <c r="X267" s="14" t="s">
        <v>10506</v>
      </c>
      <c r="Y267" s="15">
        <v>6217.42</v>
      </c>
      <c r="Z267" s="14" t="s">
        <v>11573</v>
      </c>
      <c r="AA267" s="15">
        <v>30264.576545744902</v>
      </c>
      <c r="AB267" s="14" t="s">
        <v>10245</v>
      </c>
      <c r="AC267" s="14" t="s">
        <v>10246</v>
      </c>
      <c r="AD267" s="14"/>
      <c r="AE267" s="15">
        <v>-18101.7981302972</v>
      </c>
      <c r="AF267" s="31" t="str">
        <f>_xlfn.XLOOKUP(A267,Macmahon!B:B,Macmahon!AE:AE,"",0)</f>
        <v/>
      </c>
      <c r="AG267" s="28" t="str">
        <f>_xlfn.XLOOKUP(A267,Macmahon!B:B,Macmahon!AJ:AJ,"",0)</f>
        <v/>
      </c>
      <c r="AH267" s="28" t="str">
        <f>_xlfn.XLOOKUP(A267,Macmahon!B:B,Macmahon!AK:AK,"",0)</f>
        <v/>
      </c>
      <c r="AI267" s="28">
        <f t="shared" si="16"/>
        <v>0</v>
      </c>
      <c r="AJ267" s="40" t="str">
        <f>E267&amp;C267&amp;B267</f>
        <v>RAB5070LT</v>
      </c>
      <c r="AK267" s="40" t="str">
        <f>IFERROR(_xlfn.XLOOKUP(AJ267,CrossRef!$A:$A,CrossRef!$J:$J,"Not Found"),"-")</f>
        <v/>
      </c>
      <c r="AL267" s="40">
        <f>IFERROR(_xlfn.XLOOKUP(AJ267,CrossRef!$A:$A,CrossRef!$K:$K,"Not Found"),"-")</f>
        <v>0</v>
      </c>
      <c r="AM267" s="40" t="str">
        <f>IFERROR(_xlfn.XLOOKUP(AJ267,CrossRef!$A:$A,CrossRef!$L:$L,"Not Found"),"-")</f>
        <v>IMPLEMENT PUMP CHANGE</v>
      </c>
    </row>
    <row r="268" spans="1:39" x14ac:dyDescent="0.3">
      <c r="A268" s="4" t="str">
        <f>D268&amp;C268&amp;B268</f>
        <v>DZ81585070RI</v>
      </c>
      <c r="B268" s="4" t="str">
        <f>LEFT(N268,FIND(" ",N268)-1)</f>
        <v>RI</v>
      </c>
      <c r="C268" s="4" t="str">
        <f>LEFT(M268,4)</f>
        <v>5070</v>
      </c>
      <c r="D268" s="4" t="str">
        <f>LEFT(L268,FIND(" ",L268)-1)</f>
        <v>DZ8158</v>
      </c>
      <c r="E268" s="4" t="str">
        <f>MID(X268,2,3)</f>
        <v>RAB</v>
      </c>
      <c r="G268" s="17" t="s">
        <v>10234</v>
      </c>
      <c r="H268" s="17" t="s">
        <v>10235</v>
      </c>
      <c r="I268" s="17" t="s">
        <v>10257</v>
      </c>
      <c r="J268" s="17" t="s">
        <v>10441</v>
      </c>
      <c r="K268" s="17" t="s">
        <v>34</v>
      </c>
      <c r="L268" s="17" t="s">
        <v>10505</v>
      </c>
      <c r="M268" s="17" t="s">
        <v>823</v>
      </c>
      <c r="N268" s="17" t="s">
        <v>61</v>
      </c>
      <c r="O268" s="18">
        <v>12000</v>
      </c>
      <c r="P268" s="18">
        <v>11783.7356302972</v>
      </c>
      <c r="Q268" s="16">
        <v>46143</v>
      </c>
      <c r="R268" s="17" t="s">
        <v>11574</v>
      </c>
      <c r="S268" s="17" t="s">
        <v>10240</v>
      </c>
      <c r="T268" s="17" t="s">
        <v>11574</v>
      </c>
      <c r="U268" s="17" t="s">
        <v>10269</v>
      </c>
      <c r="V268" s="17"/>
      <c r="W268" s="17" t="s">
        <v>11588</v>
      </c>
      <c r="X268" s="17" t="s">
        <v>10506</v>
      </c>
      <c r="Y268" s="18">
        <v>6217.42</v>
      </c>
      <c r="Z268" s="17" t="s">
        <v>11575</v>
      </c>
      <c r="AA268" s="18">
        <v>28793.8460354118</v>
      </c>
      <c r="AB268" s="17" t="s">
        <v>10245</v>
      </c>
      <c r="AC268" s="17" t="s">
        <v>10246</v>
      </c>
      <c r="AD268" s="17"/>
      <c r="AE268" s="18">
        <v>216.2643697028</v>
      </c>
      <c r="AF268" s="31" t="str">
        <f>_xlfn.XLOOKUP(A268,Macmahon!B:B,Macmahon!AE:AE,"",0)</f>
        <v/>
      </c>
      <c r="AG268" s="28" t="str">
        <f>_xlfn.XLOOKUP(A268,Macmahon!B:B,Macmahon!AJ:AJ,"",0)</f>
        <v/>
      </c>
      <c r="AH268" s="28" t="str">
        <f>_xlfn.XLOOKUP(A268,Macmahon!B:B,Macmahon!AK:AK,"",0)</f>
        <v/>
      </c>
      <c r="AI268" s="28">
        <f t="shared" si="16"/>
        <v>0</v>
      </c>
      <c r="AJ268" s="40" t="str">
        <f>E268&amp;C268&amp;B268</f>
        <v>RAB5070RI</v>
      </c>
      <c r="AK268" s="40" t="str">
        <f>IFERROR(_xlfn.XLOOKUP(AJ268,CrossRef!$A:$A,CrossRef!$J:$J,"Not Found"),"-")</f>
        <v>Not Found</v>
      </c>
      <c r="AL268" s="40" t="str">
        <f>IFERROR(_xlfn.XLOOKUP(AJ268,CrossRef!$A:$A,CrossRef!$K:$K,"Not Found"),"-")</f>
        <v>Not Found</v>
      </c>
      <c r="AM268" s="40" t="str">
        <f>IFERROR(_xlfn.XLOOKUP(AJ268,CrossRef!$A:$A,CrossRef!$L:$L,"Not Found"),"-")</f>
        <v>Not Found</v>
      </c>
    </row>
    <row r="269" spans="1:39" x14ac:dyDescent="0.3">
      <c r="A269" s="4" t="str">
        <f>D269&amp;C269&amp;B269</f>
        <v>DZ8158700000</v>
      </c>
      <c r="B269" s="4" t="str">
        <f>LEFT(N269,FIND(" ",N269)-1)</f>
        <v>00</v>
      </c>
      <c r="C269" s="4" t="str">
        <f>LEFT(M269,4)</f>
        <v>7000</v>
      </c>
      <c r="D269" s="4" t="str">
        <f>LEFT(L269,FIND(" ",L269)-1)</f>
        <v>DZ8158</v>
      </c>
      <c r="E269" s="4" t="str">
        <f>MID(X269,2,3)</f>
        <v>RAB</v>
      </c>
      <c r="G269" s="17" t="s">
        <v>10234</v>
      </c>
      <c r="H269" s="17" t="s">
        <v>11796</v>
      </c>
      <c r="I269" s="17" t="s">
        <v>10257</v>
      </c>
      <c r="J269" s="17" t="s">
        <v>10441</v>
      </c>
      <c r="K269" s="17" t="s">
        <v>34</v>
      </c>
      <c r="L269" s="17" t="s">
        <v>10505</v>
      </c>
      <c r="M269" s="17" t="s">
        <v>807</v>
      </c>
      <c r="N269" s="17" t="s">
        <v>17</v>
      </c>
      <c r="O269" s="18">
        <v>75000</v>
      </c>
      <c r="P269" s="18">
        <v>30101.7981302972</v>
      </c>
      <c r="Q269" s="16">
        <v>49098</v>
      </c>
      <c r="R269" s="17"/>
      <c r="S269" s="17"/>
      <c r="T269" s="17"/>
      <c r="U269" s="17" t="s">
        <v>10248</v>
      </c>
      <c r="V269" s="17"/>
      <c r="W269" s="17" t="s">
        <v>11797</v>
      </c>
      <c r="X269" s="17" t="s">
        <v>10506</v>
      </c>
      <c r="Y269" s="18">
        <v>0</v>
      </c>
      <c r="Z269" s="17" t="s">
        <v>11798</v>
      </c>
      <c r="AA269" s="18">
        <v>73057.224275610293</v>
      </c>
      <c r="AB269" s="17" t="s">
        <v>10245</v>
      </c>
      <c r="AC269" s="17" t="s">
        <v>11799</v>
      </c>
      <c r="AD269" s="17"/>
      <c r="AE269" s="18">
        <v>44898.201869702803</v>
      </c>
      <c r="AF269" s="31" t="str">
        <f>_xlfn.XLOOKUP(A269,Macmahon!B:B,Macmahon!AE:AE,"",0)</f>
        <v/>
      </c>
      <c r="AG269" s="28" t="str">
        <f>_xlfn.XLOOKUP(A269,Macmahon!B:B,Macmahon!AJ:AJ,"",0)</f>
        <v/>
      </c>
      <c r="AH269" s="28" t="str">
        <f>_xlfn.XLOOKUP(A269,Macmahon!B:B,Macmahon!AK:AK,"",0)</f>
        <v/>
      </c>
      <c r="AI269" s="28">
        <f t="shared" si="16"/>
        <v>0</v>
      </c>
      <c r="AJ269" s="40" t="str">
        <f>E269&amp;C269&amp;B269</f>
        <v>RAB700000</v>
      </c>
      <c r="AK269" s="40" t="str">
        <f>IFERROR(_xlfn.XLOOKUP(AJ269,CrossRef!$A:$A,CrossRef!$J:$J,"Not Found"),"-")</f>
        <v>Not Found</v>
      </c>
      <c r="AL269" s="40" t="str">
        <f>IFERROR(_xlfn.XLOOKUP(AJ269,CrossRef!$A:$A,CrossRef!$K:$K,"Not Found"),"-")</f>
        <v>Not Found</v>
      </c>
      <c r="AM269" s="40" t="str">
        <f>IFERROR(_xlfn.XLOOKUP(AJ269,CrossRef!$A:$A,CrossRef!$L:$L,"Not Found"),"-")</f>
        <v>Not Found</v>
      </c>
    </row>
    <row r="270" spans="1:39" x14ac:dyDescent="0.3">
      <c r="A270" s="4" t="str">
        <f>D270&amp;C270&amp;B270</f>
        <v>DZ8160138600</v>
      </c>
      <c r="B270" s="4" t="str">
        <f>LEFT(N270,FIND(" ",N270)-1)</f>
        <v>00</v>
      </c>
      <c r="C270" s="4" t="str">
        <f>LEFT(M270,4)</f>
        <v>1386</v>
      </c>
      <c r="D270" s="4" t="str">
        <f>LEFT(L270,FIND(" ",L270)-1)</f>
        <v>DZ8160</v>
      </c>
      <c r="E270" s="4" t="str">
        <f>MID(X270,2,3)</f>
        <v>RAB</v>
      </c>
      <c r="G270" s="14" t="s">
        <v>10234</v>
      </c>
      <c r="H270" s="14" t="s">
        <v>10235</v>
      </c>
      <c r="I270" s="14" t="s">
        <v>10257</v>
      </c>
      <c r="J270" s="14" t="s">
        <v>10441</v>
      </c>
      <c r="K270" s="14" t="s">
        <v>34</v>
      </c>
      <c r="L270" s="14" t="s">
        <v>10575</v>
      </c>
      <c r="M270" s="14" t="s">
        <v>783</v>
      </c>
      <c r="N270" s="14" t="s">
        <v>17</v>
      </c>
      <c r="O270" s="15">
        <v>15000</v>
      </c>
      <c r="P270" s="15">
        <v>27936.618917166899</v>
      </c>
      <c r="Q270" s="16">
        <v>45747.092291666668</v>
      </c>
      <c r="R270" s="14" t="s">
        <v>10818</v>
      </c>
      <c r="S270" s="14" t="s">
        <v>10240</v>
      </c>
      <c r="T270" s="14" t="s">
        <v>10818</v>
      </c>
      <c r="U270" s="14" t="s">
        <v>10269</v>
      </c>
      <c r="V270" s="14"/>
      <c r="W270" s="14" t="s">
        <v>10819</v>
      </c>
      <c r="X270" s="14" t="s">
        <v>10576</v>
      </c>
      <c r="Y270" s="15">
        <v>3538.15</v>
      </c>
      <c r="Z270" s="14" t="s">
        <v>10820</v>
      </c>
      <c r="AA270" s="15">
        <v>23104.3449272777</v>
      </c>
      <c r="AB270" s="14" t="s">
        <v>10245</v>
      </c>
      <c r="AC270" s="14" t="s">
        <v>10246</v>
      </c>
      <c r="AD270" s="14" t="s">
        <v>10577</v>
      </c>
      <c r="AE270" s="15">
        <v>-12936.618917166899</v>
      </c>
      <c r="AF270" s="31" t="str">
        <f>_xlfn.XLOOKUP(A270,Macmahon!B:B,Macmahon!AE:AE,"",0)</f>
        <v/>
      </c>
      <c r="AG270" s="28" t="str">
        <f>_xlfn.XLOOKUP(A270,Macmahon!B:B,Macmahon!AJ:AJ,"",0)</f>
        <v/>
      </c>
      <c r="AH270" s="28" t="str">
        <f>_xlfn.XLOOKUP(A270,Macmahon!B:B,Macmahon!AK:AK,"",0)</f>
        <v/>
      </c>
      <c r="AI270" s="28">
        <f t="shared" si="16"/>
        <v>0</v>
      </c>
      <c r="AJ270" s="40" t="str">
        <f>E270&amp;C270&amp;B270</f>
        <v>RAB138600</v>
      </c>
      <c r="AK270" s="40" t="str">
        <f>IFERROR(_xlfn.XLOOKUP(AJ270,CrossRef!$A:$A,CrossRef!$J:$J,"Not Found"),"-")</f>
        <v/>
      </c>
      <c r="AL270" s="40">
        <f>IFERROR(_xlfn.XLOOKUP(AJ270,CrossRef!$A:$A,CrossRef!$K:$K,"Not Found"),"-")</f>
        <v>0</v>
      </c>
      <c r="AM270" s="40" t="str">
        <f>IFERROR(_xlfn.XLOOKUP(AJ270,CrossRef!$A:$A,CrossRef!$L:$L,"Not Found"),"-")</f>
        <v>15000H FAN MOTOR CHANGE</v>
      </c>
    </row>
    <row r="271" spans="1:39" x14ac:dyDescent="0.3">
      <c r="A271" s="4" t="str">
        <f>D271&amp;C271&amp;B271</f>
        <v>DZ8160138700</v>
      </c>
      <c r="B271" s="4" t="str">
        <f>LEFT(N271,FIND(" ",N271)-1)</f>
        <v>00</v>
      </c>
      <c r="C271" s="4" t="str">
        <f>LEFT(M271,4)</f>
        <v>1387</v>
      </c>
      <c r="D271" s="4" t="str">
        <f>LEFT(L271,FIND(" ",L271)-1)</f>
        <v>DZ8160</v>
      </c>
      <c r="E271" s="4" t="str">
        <f>MID(X271,2,3)</f>
        <v>RAB</v>
      </c>
      <c r="G271" s="17" t="s">
        <v>10234</v>
      </c>
      <c r="H271" s="17" t="s">
        <v>10235</v>
      </c>
      <c r="I271" s="17" t="s">
        <v>10257</v>
      </c>
      <c r="J271" s="17" t="s">
        <v>10441</v>
      </c>
      <c r="K271" s="17" t="s">
        <v>34</v>
      </c>
      <c r="L271" s="17" t="s">
        <v>10575</v>
      </c>
      <c r="M271" s="17" t="s">
        <v>10827</v>
      </c>
      <c r="N271" s="17" t="s">
        <v>17</v>
      </c>
      <c r="O271" s="18">
        <v>15000</v>
      </c>
      <c r="P271" s="18">
        <v>27936.618917166899</v>
      </c>
      <c r="Q271" s="16">
        <v>45747.092291666668</v>
      </c>
      <c r="R271" s="17" t="s">
        <v>10828</v>
      </c>
      <c r="S271" s="17" t="s">
        <v>10240</v>
      </c>
      <c r="T271" s="17" t="s">
        <v>10828</v>
      </c>
      <c r="U271" s="17" t="s">
        <v>10269</v>
      </c>
      <c r="V271" s="17"/>
      <c r="W271" s="17" t="s">
        <v>10819</v>
      </c>
      <c r="X271" s="17" t="s">
        <v>10576</v>
      </c>
      <c r="Y271" s="18">
        <v>6757.76</v>
      </c>
      <c r="Z271" s="17" t="s">
        <v>10829</v>
      </c>
      <c r="AA271" s="18">
        <v>23104.3449272777</v>
      </c>
      <c r="AB271" s="17" t="s">
        <v>10245</v>
      </c>
      <c r="AC271" s="17" t="s">
        <v>10246</v>
      </c>
      <c r="AD271" s="17" t="s">
        <v>10577</v>
      </c>
      <c r="AE271" s="18">
        <v>-12936.618917166899</v>
      </c>
      <c r="AF271" s="31" t="str">
        <f>_xlfn.XLOOKUP(A271,Macmahon!B:B,Macmahon!AE:AE,"",0)</f>
        <v/>
      </c>
      <c r="AG271" s="28" t="str">
        <f>_xlfn.XLOOKUP(A271,Macmahon!B:B,Macmahon!AJ:AJ,"",0)</f>
        <v/>
      </c>
      <c r="AH271" s="28" t="str">
        <f>_xlfn.XLOOKUP(A271,Macmahon!B:B,Macmahon!AK:AK,"",0)</f>
        <v/>
      </c>
      <c r="AI271" s="28">
        <f t="shared" si="16"/>
        <v>0</v>
      </c>
      <c r="AJ271" s="40" t="str">
        <f>E271&amp;C271&amp;B271</f>
        <v>RAB138700</v>
      </c>
      <c r="AK271" s="40" t="str">
        <f>IFERROR(_xlfn.XLOOKUP(AJ271,CrossRef!$A:$A,CrossRef!$J:$J,"Not Found"),"-")</f>
        <v/>
      </c>
      <c r="AL271" s="40">
        <f>IFERROR(_xlfn.XLOOKUP(AJ271,CrossRef!$A:$A,CrossRef!$K:$K,"Not Found"),"-")</f>
        <v>0</v>
      </c>
      <c r="AM271" s="40" t="str">
        <f>IFERROR(_xlfn.XLOOKUP(AJ271,CrossRef!$A:$A,CrossRef!$L:$L,"Not Found"),"-")</f>
        <v>15000H FAN PUMP CHANGE</v>
      </c>
    </row>
    <row r="272" spans="1:39" x14ac:dyDescent="0.3">
      <c r="A272" s="4" t="str">
        <f>D272&amp;C272&amp;B272</f>
        <v>DZ81604100LT</v>
      </c>
      <c r="B272" s="4" t="str">
        <f>LEFT(N272,FIND(" ",N272)-1)</f>
        <v>LT</v>
      </c>
      <c r="C272" s="4" t="str">
        <f>LEFT(M272,4)</f>
        <v>4100</v>
      </c>
      <c r="D272" s="4" t="str">
        <f>LEFT(L272,FIND(" ",L272)-1)</f>
        <v>DZ8160</v>
      </c>
      <c r="E272" s="4" t="str">
        <f>MID(X272,2,3)</f>
        <v>RAB</v>
      </c>
      <c r="G272" s="14" t="s">
        <v>10234</v>
      </c>
      <c r="H272" s="14" t="s">
        <v>10235</v>
      </c>
      <c r="I272" s="14" t="s">
        <v>10257</v>
      </c>
      <c r="J272" s="14" t="s">
        <v>10441</v>
      </c>
      <c r="K272" s="14" t="s">
        <v>34</v>
      </c>
      <c r="L272" s="14" t="s">
        <v>10575</v>
      </c>
      <c r="M272" s="14" t="s">
        <v>791</v>
      </c>
      <c r="N272" s="14" t="s">
        <v>57</v>
      </c>
      <c r="O272" s="15">
        <v>12000</v>
      </c>
      <c r="P272" s="15">
        <v>9357.0598228142699</v>
      </c>
      <c r="Q272" s="16">
        <v>46382</v>
      </c>
      <c r="R272" s="14" t="s">
        <v>11389</v>
      </c>
      <c r="S272" s="14" t="s">
        <v>10286</v>
      </c>
      <c r="T272" s="14" t="s">
        <v>11389</v>
      </c>
      <c r="U272" s="14" t="s">
        <v>10248</v>
      </c>
      <c r="V272" s="14"/>
      <c r="W272" s="14" t="s">
        <v>11024</v>
      </c>
      <c r="X272" s="14" t="s">
        <v>10576</v>
      </c>
      <c r="Y272" s="15">
        <v>12976.01</v>
      </c>
      <c r="Z272" s="14" t="s">
        <v>11392</v>
      </c>
      <c r="AA272" s="15">
        <v>29367.828884325801</v>
      </c>
      <c r="AB272" s="14" t="s">
        <v>10245</v>
      </c>
      <c r="AC272" s="14" t="s">
        <v>10246</v>
      </c>
      <c r="AD272" s="14" t="s">
        <v>10577</v>
      </c>
      <c r="AE272" s="15">
        <v>2642.9401771857301</v>
      </c>
      <c r="AF272" s="31" t="str">
        <f>_xlfn.XLOOKUP(A272,Macmahon!B:B,Macmahon!AE:AE,"",0)</f>
        <v/>
      </c>
      <c r="AG272" s="28" t="str">
        <f>_xlfn.XLOOKUP(A272,Macmahon!B:B,Macmahon!AJ:AJ,"",0)</f>
        <v/>
      </c>
      <c r="AH272" s="28" t="str">
        <f>_xlfn.XLOOKUP(A272,Macmahon!B:B,Macmahon!AK:AK,"",0)</f>
        <v/>
      </c>
      <c r="AI272" s="28">
        <f t="shared" si="16"/>
        <v>0</v>
      </c>
      <c r="AJ272" s="40" t="str">
        <f>E272&amp;C272&amp;B272</f>
        <v>RAB4100LT</v>
      </c>
      <c r="AK272" s="40" t="str">
        <f>IFERROR(_xlfn.XLOOKUP(AJ272,CrossRef!$A:$A,CrossRef!$J:$J,"Not Found"),"-")</f>
        <v/>
      </c>
      <c r="AL272" s="40">
        <f>IFERROR(_xlfn.XLOOKUP(AJ272,CrossRef!$A:$A,CrossRef!$K:$K,"Not Found"),"-")</f>
        <v>0</v>
      </c>
      <c r="AM272" s="40" t="str">
        <f>IFERROR(_xlfn.XLOOKUP(AJ272,CrossRef!$A:$A,CrossRef!$L:$L,"Not Found"),"-")</f>
        <v>15000H STEER &amp; BRAKE CLUTCH CHANGE LH</v>
      </c>
    </row>
    <row r="273" spans="1:39" x14ac:dyDescent="0.3">
      <c r="A273" s="4" t="str">
        <f>D273&amp;C273&amp;B273</f>
        <v>DZ81604100RI</v>
      </c>
      <c r="B273" s="4" t="str">
        <f>LEFT(N273,FIND(" ",N273)-1)</f>
        <v>RI</v>
      </c>
      <c r="C273" s="4" t="str">
        <f>LEFT(M273,4)</f>
        <v>4100</v>
      </c>
      <c r="D273" s="4" t="str">
        <f>LEFT(L273,FIND(" ",L273)-1)</f>
        <v>DZ8160</v>
      </c>
      <c r="E273" s="4" t="str">
        <f>MID(X273,2,3)</f>
        <v>RAB</v>
      </c>
      <c r="G273" s="17" t="s">
        <v>10234</v>
      </c>
      <c r="H273" s="17" t="s">
        <v>10235</v>
      </c>
      <c r="I273" s="17" t="s">
        <v>10257</v>
      </c>
      <c r="J273" s="17" t="s">
        <v>10441</v>
      </c>
      <c r="K273" s="17" t="s">
        <v>34</v>
      </c>
      <c r="L273" s="17" t="s">
        <v>10575</v>
      </c>
      <c r="M273" s="17" t="s">
        <v>791</v>
      </c>
      <c r="N273" s="17" t="s">
        <v>61</v>
      </c>
      <c r="O273" s="18">
        <v>12000</v>
      </c>
      <c r="P273" s="18">
        <v>9357.0598228142699</v>
      </c>
      <c r="Q273" s="16">
        <v>46382</v>
      </c>
      <c r="R273" s="17" t="s">
        <v>11389</v>
      </c>
      <c r="S273" s="17" t="s">
        <v>10286</v>
      </c>
      <c r="T273" s="17" t="s">
        <v>11389</v>
      </c>
      <c r="U273" s="17" t="s">
        <v>10248</v>
      </c>
      <c r="V273" s="17"/>
      <c r="W273" s="17" t="s">
        <v>11024</v>
      </c>
      <c r="X273" s="17" t="s">
        <v>10576</v>
      </c>
      <c r="Y273" s="18">
        <v>12976.01</v>
      </c>
      <c r="Z273" s="17" t="s">
        <v>11390</v>
      </c>
      <c r="AA273" s="18">
        <v>29367.828884325801</v>
      </c>
      <c r="AB273" s="17" t="s">
        <v>10245</v>
      </c>
      <c r="AC273" s="17" t="s">
        <v>10246</v>
      </c>
      <c r="AD273" s="17" t="s">
        <v>10577</v>
      </c>
      <c r="AE273" s="18">
        <v>2642.9401771857301</v>
      </c>
      <c r="AF273" s="31" t="str">
        <f>_xlfn.XLOOKUP(A273,Macmahon!B:B,Macmahon!AE:AE,"",0)</f>
        <v/>
      </c>
      <c r="AG273" s="28" t="str">
        <f>_xlfn.XLOOKUP(A273,Macmahon!B:B,Macmahon!AJ:AJ,"",0)</f>
        <v/>
      </c>
      <c r="AH273" s="28" t="str">
        <f>_xlfn.XLOOKUP(A273,Macmahon!B:B,Macmahon!AK:AK,"",0)</f>
        <v/>
      </c>
      <c r="AI273" s="28">
        <f t="shared" si="16"/>
        <v>0</v>
      </c>
      <c r="AJ273" s="40" t="str">
        <f>E273&amp;C273&amp;B273</f>
        <v>RAB4100RI</v>
      </c>
      <c r="AK273" s="40" t="str">
        <f>IFERROR(_xlfn.XLOOKUP(AJ273,CrossRef!$A:$A,CrossRef!$J:$J,"Not Found"),"-")</f>
        <v/>
      </c>
      <c r="AL273" s="40">
        <f>IFERROR(_xlfn.XLOOKUP(AJ273,CrossRef!$A:$A,CrossRef!$K:$K,"Not Found"),"-")</f>
        <v>0</v>
      </c>
      <c r="AM273" s="40" t="str">
        <f>IFERROR(_xlfn.XLOOKUP(AJ273,CrossRef!$A:$A,CrossRef!$L:$L,"Not Found"),"-")</f>
        <v>15000H STEER &amp; BRAKE CLUTCH CHANGE RH</v>
      </c>
    </row>
    <row r="274" spans="1:39" x14ac:dyDescent="0.3">
      <c r="A274" s="4" t="str">
        <f>D274&amp;C274&amp;B274</f>
        <v>DZ81604170RI</v>
      </c>
      <c r="B274" s="4" t="str">
        <f>LEFT(N274,FIND(" ",N274)-1)</f>
        <v>RI</v>
      </c>
      <c r="C274" s="4" t="str">
        <f>LEFT(M274,4)</f>
        <v>4170</v>
      </c>
      <c r="D274" s="4" t="str">
        <f>LEFT(L274,FIND(" ",L274)-1)</f>
        <v>DZ8160</v>
      </c>
      <c r="E274" s="4" t="str">
        <f>MID(X274,2,3)</f>
        <v>RAB</v>
      </c>
      <c r="G274" s="14" t="s">
        <v>10234</v>
      </c>
      <c r="H274" s="14" t="s">
        <v>10235</v>
      </c>
      <c r="I274" s="14" t="s">
        <v>10257</v>
      </c>
      <c r="J274" s="14" t="s">
        <v>10441</v>
      </c>
      <c r="K274" s="14" t="s">
        <v>34</v>
      </c>
      <c r="L274" s="14" t="s">
        <v>10575</v>
      </c>
      <c r="M274" s="14" t="s">
        <v>614</v>
      </c>
      <c r="N274" s="14" t="s">
        <v>61</v>
      </c>
      <c r="O274" s="15">
        <v>21000</v>
      </c>
      <c r="P274" s="15">
        <v>9357.0598228142699</v>
      </c>
      <c r="Q274" s="16">
        <v>47295</v>
      </c>
      <c r="R274" s="14" t="s">
        <v>11428</v>
      </c>
      <c r="S274" s="14" t="s">
        <v>10593</v>
      </c>
      <c r="T274" s="14" t="s">
        <v>11428</v>
      </c>
      <c r="U274" s="14" t="s">
        <v>10248</v>
      </c>
      <c r="V274" s="14"/>
      <c r="W274" s="14" t="s">
        <v>11431</v>
      </c>
      <c r="X274" s="14" t="s">
        <v>10576</v>
      </c>
      <c r="Y274" s="15">
        <v>0</v>
      </c>
      <c r="Z274" s="14" t="s">
        <v>11429</v>
      </c>
      <c r="AA274" s="15">
        <v>38931.519507186902</v>
      </c>
      <c r="AB274" s="14" t="s">
        <v>10245</v>
      </c>
      <c r="AC274" s="14" t="s">
        <v>10246</v>
      </c>
      <c r="AD274" s="14" t="s">
        <v>10577</v>
      </c>
      <c r="AE274" s="15">
        <v>11642.940177185699</v>
      </c>
      <c r="AF274" s="31" t="str">
        <f>_xlfn.XLOOKUP(A274,Macmahon!B:B,Macmahon!AE:AE,"",0)</f>
        <v/>
      </c>
      <c r="AG274" s="28" t="str">
        <f>_xlfn.XLOOKUP(A274,Macmahon!B:B,Macmahon!AJ:AJ,"",0)</f>
        <v/>
      </c>
      <c r="AH274" s="28" t="str">
        <f>_xlfn.XLOOKUP(A274,Macmahon!B:B,Macmahon!AK:AK,"",0)</f>
        <v/>
      </c>
      <c r="AI274" s="28">
        <f t="shared" si="16"/>
        <v>0</v>
      </c>
      <c r="AJ274" s="40" t="str">
        <f>E274&amp;C274&amp;B274</f>
        <v>RAB4170RI</v>
      </c>
      <c r="AK274" s="40" t="str">
        <f>IFERROR(_xlfn.XLOOKUP(AJ274,CrossRef!$A:$A,CrossRef!$J:$J,"Not Found"),"-")</f>
        <v/>
      </c>
      <c r="AL274" s="40">
        <f>IFERROR(_xlfn.XLOOKUP(AJ274,CrossRef!$A:$A,CrossRef!$K:$K,"Not Found"),"-")</f>
        <v>0</v>
      </c>
      <c r="AM274" s="40" t="str">
        <f>IFERROR(_xlfn.XLOOKUP(AJ274,CrossRef!$A:$A,CrossRef!$L:$L,"Not Found"),"-")</f>
        <v>16000H TRACK FRAME ASSEMBLY RH</v>
      </c>
    </row>
    <row r="275" spans="1:39" x14ac:dyDescent="0.3">
      <c r="A275" s="4" t="str">
        <f>D275&amp;C275&amp;B275</f>
        <v>DZ81605070LT</v>
      </c>
      <c r="B275" s="4" t="str">
        <f>LEFT(N275,FIND(" ",N275)-1)</f>
        <v>LT</v>
      </c>
      <c r="C275" s="4" t="str">
        <f>LEFT(M275,4)</f>
        <v>5070</v>
      </c>
      <c r="D275" s="4" t="str">
        <f>LEFT(L275,FIND(" ",L275)-1)</f>
        <v>DZ8160</v>
      </c>
      <c r="E275" s="4" t="str">
        <f>MID(X275,2,3)</f>
        <v>RAB</v>
      </c>
      <c r="G275" s="14" t="s">
        <v>10234</v>
      </c>
      <c r="H275" s="14" t="s">
        <v>10235</v>
      </c>
      <c r="I275" s="14" t="s">
        <v>10257</v>
      </c>
      <c r="J275" s="14" t="s">
        <v>10441</v>
      </c>
      <c r="K275" s="14" t="s">
        <v>34</v>
      </c>
      <c r="L275" s="14" t="s">
        <v>10575</v>
      </c>
      <c r="M275" s="14" t="s">
        <v>823</v>
      </c>
      <c r="N275" s="14" t="s">
        <v>57</v>
      </c>
      <c r="O275" s="15">
        <v>12000</v>
      </c>
      <c r="P275" s="15">
        <v>27936.618917166899</v>
      </c>
      <c r="Q275" s="16">
        <v>46424.355995370373</v>
      </c>
      <c r="R275" s="14" t="s">
        <v>11572</v>
      </c>
      <c r="S275" s="14" t="s">
        <v>10240</v>
      </c>
      <c r="T275" s="14" t="s">
        <v>11572</v>
      </c>
      <c r="U275" s="14" t="s">
        <v>10269</v>
      </c>
      <c r="V275" s="14"/>
      <c r="W275" s="14" t="s">
        <v>11071</v>
      </c>
      <c r="X275" s="14" t="s">
        <v>10576</v>
      </c>
      <c r="Y275" s="15">
        <v>6217.42</v>
      </c>
      <c r="Z275" s="14" t="s">
        <v>11573</v>
      </c>
      <c r="AA275" s="15">
        <v>29811.508682834999</v>
      </c>
      <c r="AB275" s="14" t="s">
        <v>10245</v>
      </c>
      <c r="AC275" s="14" t="s">
        <v>10246</v>
      </c>
      <c r="AD275" s="14" t="s">
        <v>10577</v>
      </c>
      <c r="AE275" s="15">
        <v>-15936.618917166899</v>
      </c>
      <c r="AF275" s="31" t="str">
        <f>_xlfn.XLOOKUP(A275,Macmahon!B:B,Macmahon!AE:AE,"",0)</f>
        <v/>
      </c>
      <c r="AG275" s="28" t="str">
        <f>_xlfn.XLOOKUP(A275,Macmahon!B:B,Macmahon!AJ:AJ,"",0)</f>
        <v/>
      </c>
      <c r="AH275" s="28" t="str">
        <f>_xlfn.XLOOKUP(A275,Macmahon!B:B,Macmahon!AK:AK,"",0)</f>
        <v/>
      </c>
      <c r="AI275" s="28">
        <f t="shared" si="16"/>
        <v>0</v>
      </c>
      <c r="AJ275" s="40" t="str">
        <f>E275&amp;C275&amp;B275</f>
        <v>RAB5070LT</v>
      </c>
      <c r="AK275" s="40" t="str">
        <f>IFERROR(_xlfn.XLOOKUP(AJ275,CrossRef!$A:$A,CrossRef!$J:$J,"Not Found"),"-")</f>
        <v/>
      </c>
      <c r="AL275" s="40">
        <f>IFERROR(_xlfn.XLOOKUP(AJ275,CrossRef!$A:$A,CrossRef!$K:$K,"Not Found"),"-")</f>
        <v>0</v>
      </c>
      <c r="AM275" s="40" t="str">
        <f>IFERROR(_xlfn.XLOOKUP(AJ275,CrossRef!$A:$A,CrossRef!$L:$L,"Not Found"),"-")</f>
        <v>IMPLEMENT PUMP CHANGE</v>
      </c>
    </row>
    <row r="276" spans="1:39" x14ac:dyDescent="0.3">
      <c r="A276" s="4" t="str">
        <f>D276&amp;C276&amp;B276</f>
        <v>DZ81605070RI</v>
      </c>
      <c r="B276" s="4" t="str">
        <f>LEFT(N276,FIND(" ",N276)-1)</f>
        <v>RI</v>
      </c>
      <c r="C276" s="4" t="str">
        <f>LEFT(M276,4)</f>
        <v>5070</v>
      </c>
      <c r="D276" s="4" t="str">
        <f>LEFT(L276,FIND(" ",L276)-1)</f>
        <v>DZ8160</v>
      </c>
      <c r="E276" s="4" t="str">
        <f>MID(X276,2,3)</f>
        <v>RAB</v>
      </c>
      <c r="G276" s="17" t="s">
        <v>10234</v>
      </c>
      <c r="H276" s="17" t="s">
        <v>10235</v>
      </c>
      <c r="I276" s="17" t="s">
        <v>10257</v>
      </c>
      <c r="J276" s="17" t="s">
        <v>10441</v>
      </c>
      <c r="K276" s="17" t="s">
        <v>34</v>
      </c>
      <c r="L276" s="17" t="s">
        <v>10575</v>
      </c>
      <c r="M276" s="17" t="s">
        <v>823</v>
      </c>
      <c r="N276" s="17" t="s">
        <v>61</v>
      </c>
      <c r="O276" s="18">
        <v>12000</v>
      </c>
      <c r="P276" s="18">
        <v>8590.76597599046</v>
      </c>
      <c r="Q276" s="16">
        <v>46225</v>
      </c>
      <c r="R276" s="17" t="s">
        <v>11574</v>
      </c>
      <c r="S276" s="17" t="s">
        <v>10240</v>
      </c>
      <c r="T276" s="17" t="s">
        <v>11574</v>
      </c>
      <c r="U276" s="17" t="s">
        <v>10248</v>
      </c>
      <c r="V276" s="17"/>
      <c r="W276" s="17" t="s">
        <v>11024</v>
      </c>
      <c r="X276" s="17" t="s">
        <v>10576</v>
      </c>
      <c r="Y276" s="18">
        <v>6217.42</v>
      </c>
      <c r="Z276" s="17" t="s">
        <v>11575</v>
      </c>
      <c r="AA276" s="18">
        <v>27723.251197809699</v>
      </c>
      <c r="AB276" s="17" t="s">
        <v>10245</v>
      </c>
      <c r="AC276" s="17" t="s">
        <v>10246</v>
      </c>
      <c r="AD276" s="17" t="s">
        <v>10577</v>
      </c>
      <c r="AE276" s="18">
        <v>3409.23402400954</v>
      </c>
      <c r="AF276" s="31" t="str">
        <f>_xlfn.XLOOKUP(A276,Macmahon!B:B,Macmahon!AE:AE,"",0)</f>
        <v/>
      </c>
      <c r="AG276" s="28" t="str">
        <f>_xlfn.XLOOKUP(A276,Macmahon!B:B,Macmahon!AJ:AJ,"",0)</f>
        <v/>
      </c>
      <c r="AH276" s="28" t="str">
        <f>_xlfn.XLOOKUP(A276,Macmahon!B:B,Macmahon!AK:AK,"",0)</f>
        <v/>
      </c>
      <c r="AI276" s="28">
        <f t="shared" si="16"/>
        <v>0</v>
      </c>
      <c r="AJ276" s="40" t="str">
        <f>E276&amp;C276&amp;B276</f>
        <v>RAB5070RI</v>
      </c>
      <c r="AK276" s="40" t="str">
        <f>IFERROR(_xlfn.XLOOKUP(AJ276,CrossRef!$A:$A,CrossRef!$J:$J,"Not Found"),"-")</f>
        <v>Not Found</v>
      </c>
      <c r="AL276" s="40" t="str">
        <f>IFERROR(_xlfn.XLOOKUP(AJ276,CrossRef!$A:$A,CrossRef!$K:$K,"Not Found"),"-")</f>
        <v>Not Found</v>
      </c>
      <c r="AM276" s="40" t="str">
        <f>IFERROR(_xlfn.XLOOKUP(AJ276,CrossRef!$A:$A,CrossRef!$L:$L,"Not Found"),"-")</f>
        <v>Not Found</v>
      </c>
    </row>
    <row r="277" spans="1:39" x14ac:dyDescent="0.3">
      <c r="A277" s="4" t="str">
        <f>D277&amp;C277&amp;B277</f>
        <v>DZ81605113RI</v>
      </c>
      <c r="B277" s="4" t="str">
        <f>LEFT(N277,FIND(" ",N277)-1)</f>
        <v>RI</v>
      </c>
      <c r="C277" s="4" t="str">
        <f>LEFT(M277,4)</f>
        <v>5113</v>
      </c>
      <c r="D277" s="4" t="str">
        <f>LEFT(L277,FIND(" ",L277)-1)</f>
        <v>DZ8160</v>
      </c>
      <c r="E277" s="4" t="str">
        <f>MID(X277,2,3)</f>
        <v>RAB</v>
      </c>
      <c r="G277" s="14" t="s">
        <v>10234</v>
      </c>
      <c r="H277" s="14" t="s">
        <v>10235</v>
      </c>
      <c r="I277" s="14" t="s">
        <v>10257</v>
      </c>
      <c r="J277" s="14" t="s">
        <v>10441</v>
      </c>
      <c r="K277" s="14" t="s">
        <v>34</v>
      </c>
      <c r="L277" s="14" t="s">
        <v>10575</v>
      </c>
      <c r="M277" s="14" t="s">
        <v>796</v>
      </c>
      <c r="N277" s="14" t="s">
        <v>61</v>
      </c>
      <c r="O277" s="15">
        <v>12000</v>
      </c>
      <c r="P277" s="15">
        <v>11275.4182281058</v>
      </c>
      <c r="Q277" s="16">
        <v>45757</v>
      </c>
      <c r="R277" s="14" t="s">
        <v>11681</v>
      </c>
      <c r="S277" s="14" t="s">
        <v>10261</v>
      </c>
      <c r="T277" s="14" t="s">
        <v>11681</v>
      </c>
      <c r="U277" s="14" t="s">
        <v>10241</v>
      </c>
      <c r="V277" s="14"/>
      <c r="W277" s="14" t="s">
        <v>10821</v>
      </c>
      <c r="X277" s="14" t="s">
        <v>10576</v>
      </c>
      <c r="Y277" s="15">
        <v>11880.51</v>
      </c>
      <c r="Z277" s="14" t="s">
        <v>11682</v>
      </c>
      <c r="AA277" s="15">
        <v>23193.3830439224</v>
      </c>
      <c r="AB277" s="14" t="s">
        <v>10245</v>
      </c>
      <c r="AC277" s="14" t="s">
        <v>10246</v>
      </c>
      <c r="AD277" s="14" t="s">
        <v>10577</v>
      </c>
      <c r="AE277" s="15">
        <v>724.58177189422304</v>
      </c>
      <c r="AF277" s="31" t="str">
        <f>_xlfn.XLOOKUP(A277,Macmahon!B:B,Macmahon!AE:AE,"",0)</f>
        <v/>
      </c>
      <c r="AG277" s="28" t="str">
        <f>_xlfn.XLOOKUP(A277,Macmahon!B:B,Macmahon!AJ:AJ,"",0)</f>
        <v/>
      </c>
      <c r="AH277" s="28" t="str">
        <f>_xlfn.XLOOKUP(A277,Macmahon!B:B,Macmahon!AK:AK,"",0)</f>
        <v/>
      </c>
      <c r="AI277" s="28">
        <f t="shared" si="16"/>
        <v>0</v>
      </c>
      <c r="AJ277" s="40" t="str">
        <f>E277&amp;C277&amp;B277</f>
        <v>RAB5113RI</v>
      </c>
      <c r="AK277" s="40" t="str">
        <f>IFERROR(_xlfn.XLOOKUP(AJ277,CrossRef!$A:$A,CrossRef!$J:$J,"Not Found"),"-")</f>
        <v/>
      </c>
      <c r="AL277" s="40">
        <f>IFERROR(_xlfn.XLOOKUP(AJ277,CrossRef!$A:$A,CrossRef!$K:$K,"Not Found"),"-")</f>
        <v>0</v>
      </c>
      <c r="AM277" s="40" t="str">
        <f>IFERROR(_xlfn.XLOOKUP(AJ277,CrossRef!$A:$A,CrossRef!$L:$L,"Not Found"),"-")</f>
        <v>8000H BLADE LIFT CYLINDER CHANGE RH</v>
      </c>
    </row>
    <row r="278" spans="1:39" x14ac:dyDescent="0.3">
      <c r="A278" s="4" t="str">
        <f>D278&amp;C278&amp;B278</f>
        <v>DZ81605113LT</v>
      </c>
      <c r="B278" s="4" t="str">
        <f>LEFT(N278,FIND(" ",N278)-1)</f>
        <v>LT</v>
      </c>
      <c r="C278" s="4" t="str">
        <f>LEFT(M278,4)</f>
        <v>5113</v>
      </c>
      <c r="D278" s="4" t="str">
        <f>LEFT(L278,FIND(" ",L278)-1)</f>
        <v>DZ8160</v>
      </c>
      <c r="E278" s="4" t="str">
        <f>MID(X278,2,3)</f>
        <v>RAB</v>
      </c>
      <c r="G278" s="17" t="s">
        <v>10234</v>
      </c>
      <c r="H278" s="17" t="s">
        <v>10235</v>
      </c>
      <c r="I278" s="17" t="s">
        <v>10257</v>
      </c>
      <c r="J278" s="17" t="s">
        <v>10441</v>
      </c>
      <c r="K278" s="17" t="s">
        <v>34</v>
      </c>
      <c r="L278" s="17" t="s">
        <v>10575</v>
      </c>
      <c r="M278" s="17" t="s">
        <v>796</v>
      </c>
      <c r="N278" s="17" t="s">
        <v>57</v>
      </c>
      <c r="O278" s="18">
        <v>12000</v>
      </c>
      <c r="P278" s="18">
        <v>8571.2306818728193</v>
      </c>
      <c r="Q278" s="19">
        <v>46572.697476851848</v>
      </c>
      <c r="R278" s="17" t="s">
        <v>11681</v>
      </c>
      <c r="S278" s="17" t="s">
        <v>10286</v>
      </c>
      <c r="T278" s="17" t="s">
        <v>11681</v>
      </c>
      <c r="U278" s="17" t="s">
        <v>10248</v>
      </c>
      <c r="V278" s="17"/>
      <c r="W278" s="17"/>
      <c r="X278" s="17" t="s">
        <v>10576</v>
      </c>
      <c r="Y278" s="18">
        <v>11880.51</v>
      </c>
      <c r="Z278" s="17" t="s">
        <v>11683</v>
      </c>
      <c r="AA278" s="18">
        <v>31365.3882352941</v>
      </c>
      <c r="AB278" s="17" t="s">
        <v>10245</v>
      </c>
      <c r="AC278" s="17" t="s">
        <v>10246</v>
      </c>
      <c r="AD278" s="17" t="s">
        <v>10577</v>
      </c>
      <c r="AE278" s="18">
        <v>3428.7693181271802</v>
      </c>
      <c r="AF278" s="31" t="str">
        <f>_xlfn.XLOOKUP(A278,Macmahon!B:B,Macmahon!AE:AE,"",0)</f>
        <v/>
      </c>
      <c r="AG278" s="28" t="str">
        <f>_xlfn.XLOOKUP(A278,Macmahon!B:B,Macmahon!AJ:AJ,"",0)</f>
        <v/>
      </c>
      <c r="AH278" s="28" t="str">
        <f>_xlfn.XLOOKUP(A278,Macmahon!B:B,Macmahon!AK:AK,"",0)</f>
        <v/>
      </c>
      <c r="AI278" s="28">
        <f t="shared" si="16"/>
        <v>0</v>
      </c>
      <c r="AJ278" s="40" t="str">
        <f>E278&amp;C278&amp;B278</f>
        <v>RAB5113LT</v>
      </c>
      <c r="AK278" s="40" t="str">
        <f>IFERROR(_xlfn.XLOOKUP(AJ278,CrossRef!$A:$A,CrossRef!$J:$J,"Not Found"),"-")</f>
        <v/>
      </c>
      <c r="AL278" s="40">
        <f>IFERROR(_xlfn.XLOOKUP(AJ278,CrossRef!$A:$A,CrossRef!$K:$K,"Not Found"),"-")</f>
        <v>0</v>
      </c>
      <c r="AM278" s="40" t="str">
        <f>IFERROR(_xlfn.XLOOKUP(AJ278,CrossRef!$A:$A,CrossRef!$L:$L,"Not Found"),"-")</f>
        <v>8000H BLADE LIFT CYLINDER CHANGE LH</v>
      </c>
    </row>
    <row r="279" spans="1:39" x14ac:dyDescent="0.3">
      <c r="A279" s="4" t="str">
        <f>D279&amp;C279&amp;B279</f>
        <v>DZ8160700000</v>
      </c>
      <c r="B279" s="4" t="str">
        <f>LEFT(N279,FIND(" ",N279)-1)</f>
        <v>00</v>
      </c>
      <c r="C279" s="4" t="str">
        <f>LEFT(M279,4)</f>
        <v>7000</v>
      </c>
      <c r="D279" s="4" t="str">
        <f>LEFT(L279,FIND(" ",L279)-1)</f>
        <v>DZ8160</v>
      </c>
      <c r="E279" s="4" t="str">
        <f>MID(X279,2,3)</f>
        <v>RAB</v>
      </c>
      <c r="G279" s="17" t="s">
        <v>10234</v>
      </c>
      <c r="H279" s="17" t="s">
        <v>11796</v>
      </c>
      <c r="I279" s="17" t="s">
        <v>10257</v>
      </c>
      <c r="J279" s="17" t="s">
        <v>10441</v>
      </c>
      <c r="K279" s="17" t="s">
        <v>34</v>
      </c>
      <c r="L279" s="17" t="s">
        <v>10575</v>
      </c>
      <c r="M279" s="17" t="s">
        <v>807</v>
      </c>
      <c r="N279" s="17" t="s">
        <v>17</v>
      </c>
      <c r="O279" s="18">
        <v>75000</v>
      </c>
      <c r="P279" s="18">
        <v>27936.618917166899</v>
      </c>
      <c r="Q279" s="16">
        <v>50128</v>
      </c>
      <c r="R279" s="17"/>
      <c r="S279" s="17"/>
      <c r="T279" s="17"/>
      <c r="U279" s="17" t="s">
        <v>10248</v>
      </c>
      <c r="V279" s="17"/>
      <c r="W279" s="17" t="s">
        <v>11797</v>
      </c>
      <c r="X279" s="17" t="s">
        <v>10576</v>
      </c>
      <c r="Y279" s="18">
        <v>0</v>
      </c>
      <c r="Z279" s="17" t="s">
        <v>11798</v>
      </c>
      <c r="AA279" s="21">
        <v>68607.242984257304</v>
      </c>
      <c r="AB279" s="17" t="s">
        <v>10245</v>
      </c>
      <c r="AC279" s="17" t="s">
        <v>11799</v>
      </c>
      <c r="AD279" s="17" t="s">
        <v>10577</v>
      </c>
      <c r="AE279" s="18">
        <v>47063.381082833097</v>
      </c>
      <c r="AF279" s="31" t="str">
        <f>_xlfn.XLOOKUP(A279,Macmahon!B:B,Macmahon!AE:AE,"",0)</f>
        <v/>
      </c>
      <c r="AG279" s="28" t="str">
        <f>_xlfn.XLOOKUP(A279,Macmahon!B:B,Macmahon!AJ:AJ,"",0)</f>
        <v/>
      </c>
      <c r="AH279" s="28" t="str">
        <f>_xlfn.XLOOKUP(A279,Macmahon!B:B,Macmahon!AK:AK,"",0)</f>
        <v/>
      </c>
      <c r="AI279" s="28">
        <f t="shared" si="16"/>
        <v>0</v>
      </c>
      <c r="AJ279" s="40" t="str">
        <f>E279&amp;C279&amp;B279</f>
        <v>RAB700000</v>
      </c>
      <c r="AK279" s="40" t="str">
        <f>IFERROR(_xlfn.XLOOKUP(AJ279,CrossRef!$A:$A,CrossRef!$J:$J,"Not Found"),"-")</f>
        <v>Not Found</v>
      </c>
      <c r="AL279" s="40" t="str">
        <f>IFERROR(_xlfn.XLOOKUP(AJ279,CrossRef!$A:$A,CrossRef!$K:$K,"Not Found"),"-")</f>
        <v>Not Found</v>
      </c>
      <c r="AM279" s="40" t="str">
        <f>IFERROR(_xlfn.XLOOKUP(AJ279,CrossRef!$A:$A,CrossRef!$L:$L,"Not Found"),"-")</f>
        <v>Not Found</v>
      </c>
    </row>
    <row r="280" spans="1:39" x14ac:dyDescent="0.3">
      <c r="A280" s="4" t="str">
        <f>D280&amp;C280&amp;B280</f>
        <v>DZ8191300600</v>
      </c>
      <c r="B280" s="4" t="str">
        <f>LEFT(N280,FIND(" ",N280)-1)</f>
        <v>00</v>
      </c>
      <c r="C280" s="4" t="str">
        <f>LEFT(M280,4)</f>
        <v>3006</v>
      </c>
      <c r="D280" s="4" t="str">
        <f>LEFT(L280,FIND(" ",L280)-1)</f>
        <v>DZ8191</v>
      </c>
      <c r="E280" s="4" t="str">
        <f>MID(X280,2,3)</f>
        <v>3KR</v>
      </c>
      <c r="G280" s="14" t="s">
        <v>10234</v>
      </c>
      <c r="H280" s="14" t="s">
        <v>10850</v>
      </c>
      <c r="I280" s="14" t="s">
        <v>10251</v>
      </c>
      <c r="J280" s="14" t="s">
        <v>10279</v>
      </c>
      <c r="K280" s="14" t="s">
        <v>42</v>
      </c>
      <c r="L280" s="14" t="s">
        <v>10280</v>
      </c>
      <c r="M280" s="14" t="s">
        <v>784</v>
      </c>
      <c r="N280" s="14" t="s">
        <v>17</v>
      </c>
      <c r="O280" s="15">
        <v>12000</v>
      </c>
      <c r="P280" s="15">
        <v>9578.0524957915804</v>
      </c>
      <c r="Q280" s="16">
        <v>47650</v>
      </c>
      <c r="R280" s="14" t="s">
        <v>10851</v>
      </c>
      <c r="S280" s="14" t="s">
        <v>10240</v>
      </c>
      <c r="T280" s="14" t="s">
        <v>10851</v>
      </c>
      <c r="U280" s="14" t="s">
        <v>10241</v>
      </c>
      <c r="V280" s="14"/>
      <c r="W280" s="14" t="s">
        <v>10498</v>
      </c>
      <c r="X280" s="14" t="s">
        <v>10283</v>
      </c>
      <c r="Y280" s="15">
        <v>0</v>
      </c>
      <c r="Z280" s="14" t="s">
        <v>10852</v>
      </c>
      <c r="AA280" s="15">
        <v>57346.347707050001</v>
      </c>
      <c r="AB280" s="14" t="s">
        <v>10245</v>
      </c>
      <c r="AC280" s="14" t="s">
        <v>10246</v>
      </c>
      <c r="AD280" s="14"/>
      <c r="AE280" s="15">
        <v>2421.94750420842</v>
      </c>
      <c r="AF280" s="31" t="str">
        <f>_xlfn.XLOOKUP(A280,Macmahon!B:B,Macmahon!AE:AE,"",0)</f>
        <v/>
      </c>
      <c r="AG280" s="28" t="str">
        <f>_xlfn.XLOOKUP(A280,Macmahon!B:B,Macmahon!AJ:AJ,"",0)</f>
        <v/>
      </c>
      <c r="AH280" s="28" t="str">
        <f>_xlfn.XLOOKUP(A280,Macmahon!B:B,Macmahon!AK:AK,"",0)</f>
        <v/>
      </c>
      <c r="AI280" s="28">
        <f t="shared" si="16"/>
        <v>0</v>
      </c>
      <c r="AJ280" s="40" t="str">
        <f>E280&amp;C280&amp;B280</f>
        <v>3KR300600</v>
      </c>
      <c r="AK280" s="40" t="str">
        <f>IFERROR(_xlfn.XLOOKUP(AJ280,CrossRef!$A:$A,CrossRef!$J:$J,"Not Found"),"-")</f>
        <v>TKHL192-DRIV-TMSN</v>
      </c>
      <c r="AL280" s="40">
        <f>IFERROR(_xlfn.XLOOKUP(AJ280,CrossRef!$A:$A,CrossRef!$K:$K,"Not Found"),"-")</f>
        <v>0</v>
      </c>
      <c r="AM280" s="40" t="str">
        <f>IFERROR(_xlfn.XLOOKUP(AJ280,CrossRef!$A:$A,CrossRef!$L:$L,"Not Found"),"-")</f>
        <v>16000H TRANSMISSION CHANGE</v>
      </c>
    </row>
    <row r="281" spans="1:39" x14ac:dyDescent="0.3">
      <c r="A281" s="4" t="str">
        <f>D281&amp;C281&amp;B281</f>
        <v>DZ8151300600</v>
      </c>
      <c r="B281" s="4" t="str">
        <f>LEFT(N281,FIND(" ",N281)-1)</f>
        <v>00</v>
      </c>
      <c r="C281" s="4" t="str">
        <f>LEFT(M281,4)</f>
        <v>3006</v>
      </c>
      <c r="D281" s="4" t="str">
        <f>LEFT(L281,FIND(" ",L281)-1)</f>
        <v>DZ8151</v>
      </c>
      <c r="E281" s="4" t="str">
        <f>MID(X281,2,3)</f>
        <v>RJG</v>
      </c>
      <c r="G281" s="17" t="s">
        <v>10234</v>
      </c>
      <c r="H281" s="17" t="s">
        <v>10235</v>
      </c>
      <c r="I281" s="17" t="s">
        <v>10251</v>
      </c>
      <c r="J281" s="17" t="s">
        <v>10279</v>
      </c>
      <c r="K281" s="17" t="s">
        <v>31</v>
      </c>
      <c r="L281" s="17" t="s">
        <v>10671</v>
      </c>
      <c r="M281" s="17" t="s">
        <v>784</v>
      </c>
      <c r="N281" s="17" t="s">
        <v>17</v>
      </c>
      <c r="O281" s="18">
        <v>16000</v>
      </c>
      <c r="P281" s="18">
        <v>5570.5088065176797</v>
      </c>
      <c r="Q281" s="16">
        <v>46916</v>
      </c>
      <c r="R281" s="17" t="s">
        <v>10853</v>
      </c>
      <c r="S281" s="17" t="s">
        <v>10261</v>
      </c>
      <c r="T281" s="17" t="s">
        <v>10853</v>
      </c>
      <c r="U281" s="17" t="s">
        <v>10248</v>
      </c>
      <c r="V281" s="17"/>
      <c r="W281" s="17" t="s">
        <v>10854</v>
      </c>
      <c r="X281" s="17" t="s">
        <v>10673</v>
      </c>
      <c r="Y281" s="18">
        <v>53478.78</v>
      </c>
      <c r="Z281" s="17" t="s">
        <v>10837</v>
      </c>
      <c r="AA281" s="18">
        <v>44613.417796030102</v>
      </c>
      <c r="AB281" s="17" t="s">
        <v>10245</v>
      </c>
      <c r="AC281" s="17" t="s">
        <v>10246</v>
      </c>
      <c r="AD281" s="17"/>
      <c r="AE281" s="18">
        <v>10429.491193482299</v>
      </c>
      <c r="AF281" s="31" t="str">
        <f>_xlfn.XLOOKUP(A281,Macmahon!B:B,Macmahon!AE:AE,"",0)</f>
        <v/>
      </c>
      <c r="AG281" s="28" t="str">
        <f>_xlfn.XLOOKUP(A281,Macmahon!B:B,Macmahon!AJ:AJ,"",0)</f>
        <v/>
      </c>
      <c r="AH281" s="28" t="str">
        <f>_xlfn.XLOOKUP(A281,Macmahon!B:B,Macmahon!AK:AK,"",0)</f>
        <v/>
      </c>
      <c r="AI281" s="28">
        <f t="shared" si="16"/>
        <v>0</v>
      </c>
      <c r="AJ281" s="40" t="str">
        <f>E281&amp;C281&amp;B281</f>
        <v>RJG300600</v>
      </c>
      <c r="AK281" s="40" t="str">
        <f>IFERROR(_xlfn.XLOOKUP(AJ281,CrossRef!$A:$A,CrossRef!$J:$J,"Not Found"),"-")</f>
        <v>TKHL192-DRIV-TMSN</v>
      </c>
      <c r="AL281" s="40">
        <f>IFERROR(_xlfn.XLOOKUP(AJ281,CrossRef!$A:$A,CrossRef!$K:$K,"Not Found"),"-")</f>
        <v>0</v>
      </c>
      <c r="AM281" s="40" t="str">
        <f>IFERROR(_xlfn.XLOOKUP(AJ281,CrossRef!$A:$A,CrossRef!$L:$L,"Not Found"),"-")</f>
        <v>16000H TRANSMISSION CHANGE</v>
      </c>
    </row>
    <row r="282" spans="1:39" x14ac:dyDescent="0.3">
      <c r="A282" s="4" t="str">
        <f>D282&amp;C282&amp;B282</f>
        <v>DZ8153300600</v>
      </c>
      <c r="B282" s="4" t="str">
        <f>LEFT(N282,FIND(" ",N282)-1)</f>
        <v>00</v>
      </c>
      <c r="C282" s="4" t="str">
        <f>LEFT(M282,4)</f>
        <v>3006</v>
      </c>
      <c r="D282" s="4" t="str">
        <f>LEFT(L282,FIND(" ",L282)-1)</f>
        <v>DZ8153</v>
      </c>
      <c r="E282" s="4" t="str">
        <f>MID(X282,2,3)</f>
        <v>RAB</v>
      </c>
      <c r="G282" s="14" t="s">
        <v>10234</v>
      </c>
      <c r="H282" s="14" t="s">
        <v>10235</v>
      </c>
      <c r="I282" s="14" t="s">
        <v>10257</v>
      </c>
      <c r="J282" s="14" t="s">
        <v>10441</v>
      </c>
      <c r="K282" s="14" t="s">
        <v>34</v>
      </c>
      <c r="L282" s="14" t="s">
        <v>10495</v>
      </c>
      <c r="M282" s="14" t="s">
        <v>784</v>
      </c>
      <c r="N282" s="14" t="s">
        <v>17</v>
      </c>
      <c r="O282" s="15">
        <v>15000</v>
      </c>
      <c r="P282" s="15">
        <v>3246.0556740601901</v>
      </c>
      <c r="Q282" s="16">
        <v>47193</v>
      </c>
      <c r="R282" s="14" t="s">
        <v>10835</v>
      </c>
      <c r="S282" s="14" t="s">
        <v>10261</v>
      </c>
      <c r="T282" s="14" t="s">
        <v>10835</v>
      </c>
      <c r="U282" s="14" t="s">
        <v>10248</v>
      </c>
      <c r="V282" s="14"/>
      <c r="W282" s="14" t="s">
        <v>10843</v>
      </c>
      <c r="X282" s="14" t="s">
        <v>10496</v>
      </c>
      <c r="Y282" s="15">
        <v>55462.62</v>
      </c>
      <c r="Z282" s="14" t="s">
        <v>10844</v>
      </c>
      <c r="AA282" s="15">
        <v>44359.556468172501</v>
      </c>
      <c r="AB282" s="14" t="s">
        <v>10245</v>
      </c>
      <c r="AC282" s="14" t="s">
        <v>10246</v>
      </c>
      <c r="AD282" s="14"/>
      <c r="AE282" s="15">
        <v>11753.944325939799</v>
      </c>
      <c r="AF282" s="31">
        <f>_xlfn.XLOOKUP(A282,Macmahon!B:B,Macmahon!AE:AE,"",0)</f>
        <v>45931</v>
      </c>
      <c r="AG282" s="28">
        <f>_xlfn.XLOOKUP(A282,Macmahon!B:B,Macmahon!AJ:AJ,"",0)</f>
        <v>47113.838983067129</v>
      </c>
      <c r="AH282" s="28">
        <f>_xlfn.XLOOKUP(A282,Macmahon!B:B,Macmahon!AK:AK,"",0)</f>
        <v>47022</v>
      </c>
      <c r="AI282" s="28">
        <f t="shared" si="16"/>
        <v>47022</v>
      </c>
      <c r="AJ282" s="40" t="str">
        <f>E282&amp;C282&amp;B282</f>
        <v>RAB300600</v>
      </c>
      <c r="AK282" s="40" t="str">
        <f>IFERROR(_xlfn.XLOOKUP(AJ282,CrossRef!$A:$A,CrossRef!$J:$J,"Not Found"),"-")</f>
        <v>DZTR093-DRIV-TMSN</v>
      </c>
      <c r="AL282" s="40">
        <f>IFERROR(_xlfn.XLOOKUP(AJ282,CrossRef!$A:$A,CrossRef!$K:$K,"Not Found"),"-")</f>
        <v>0</v>
      </c>
      <c r="AM282" s="40" t="str">
        <f>IFERROR(_xlfn.XLOOKUP(AJ282,CrossRef!$A:$A,CrossRef!$L:$L,"Not Found"),"-")</f>
        <v>14000H TRANSMISSION CHANGE</v>
      </c>
    </row>
    <row r="283" spans="1:39" x14ac:dyDescent="0.3">
      <c r="A283" s="4" t="str">
        <f>D283&amp;C283&amp;B283</f>
        <v>DZ8161300600</v>
      </c>
      <c r="B283" s="4" t="str">
        <f>LEFT(N283,FIND(" ",N283)-1)</f>
        <v>00</v>
      </c>
      <c r="C283" s="4" t="str">
        <f>LEFT(M283,4)</f>
        <v>3006</v>
      </c>
      <c r="D283" s="4" t="str">
        <f>LEFT(L283,FIND(" ",L283)-1)</f>
        <v>DZ8161</v>
      </c>
      <c r="E283" s="4" t="str">
        <f>MID(X283,2,3)</f>
        <v>RAB</v>
      </c>
      <c r="G283" s="17" t="s">
        <v>10234</v>
      </c>
      <c r="H283" s="17" t="s">
        <v>10235</v>
      </c>
      <c r="I283" s="17" t="s">
        <v>10236</v>
      </c>
      <c r="J283" s="17" t="s">
        <v>10369</v>
      </c>
      <c r="K283" s="17" t="s">
        <v>34</v>
      </c>
      <c r="L283" s="17" t="s">
        <v>10656</v>
      </c>
      <c r="M283" s="17" t="s">
        <v>784</v>
      </c>
      <c r="N283" s="17" t="s">
        <v>17</v>
      </c>
      <c r="O283" s="18">
        <v>15000</v>
      </c>
      <c r="P283" s="18">
        <v>11416.4667594823</v>
      </c>
      <c r="Q283" s="16">
        <v>47176</v>
      </c>
      <c r="R283" s="17" t="s">
        <v>10835</v>
      </c>
      <c r="S283" s="17" t="s">
        <v>10261</v>
      </c>
      <c r="T283" s="17" t="s">
        <v>10835</v>
      </c>
      <c r="U283" s="17" t="s">
        <v>10248</v>
      </c>
      <c r="V283" s="17"/>
      <c r="W283" s="17" t="s">
        <v>10849</v>
      </c>
      <c r="X283" s="17" t="s">
        <v>10658</v>
      </c>
      <c r="Y283" s="18">
        <v>55462.62</v>
      </c>
      <c r="Z283" s="17" t="s">
        <v>10837</v>
      </c>
      <c r="AA283" s="18">
        <v>38926.382614647497</v>
      </c>
      <c r="AB283" s="17" t="s">
        <v>10245</v>
      </c>
      <c r="AC283" s="17" t="s">
        <v>10246</v>
      </c>
      <c r="AD283" s="17" t="s">
        <v>10272</v>
      </c>
      <c r="AE283" s="18">
        <v>3583.5332405177201</v>
      </c>
      <c r="AF283" s="31">
        <f>_xlfn.XLOOKUP(A283,Macmahon!B:B,Macmahon!AE:AE,"",0)</f>
        <v>45061</v>
      </c>
      <c r="AG283" s="28">
        <f>_xlfn.XLOOKUP(A283,Macmahon!B:B,Macmahon!AJ:AJ,"",0)</f>
        <v>46477.446906747682</v>
      </c>
      <c r="AH283" s="28">
        <f>_xlfn.XLOOKUP(A283,Macmahon!B:B,Macmahon!AK:AK,"",0)</f>
        <v>47967</v>
      </c>
      <c r="AI283" s="28">
        <f t="shared" si="16"/>
        <v>46477.446906747682</v>
      </c>
      <c r="AJ283" s="40" t="str">
        <f>E283&amp;C283&amp;B283</f>
        <v>RAB300600</v>
      </c>
      <c r="AK283" s="40" t="str">
        <f>IFERROR(_xlfn.XLOOKUP(AJ283,CrossRef!$A:$A,CrossRef!$J:$J,"Not Found"),"-")</f>
        <v>DZTR093-DRIV-TMSN</v>
      </c>
      <c r="AL283" s="40">
        <f>IFERROR(_xlfn.XLOOKUP(AJ283,CrossRef!$A:$A,CrossRef!$K:$K,"Not Found"),"-")</f>
        <v>0</v>
      </c>
      <c r="AM283" s="40" t="str">
        <f>IFERROR(_xlfn.XLOOKUP(AJ283,CrossRef!$A:$A,CrossRef!$L:$L,"Not Found"),"-")</f>
        <v>14000H TRANSMISSION CHANGE</v>
      </c>
    </row>
    <row r="284" spans="1:39" x14ac:dyDescent="0.3">
      <c r="A284" s="4" t="str">
        <f>D284&amp;C284&amp;B284</f>
        <v>DZ8170300600</v>
      </c>
      <c r="B284" s="4" t="str">
        <f>LEFT(N284,FIND(" ",N284)-1)</f>
        <v>00</v>
      </c>
      <c r="C284" s="4" t="str">
        <f>LEFT(M284,4)</f>
        <v>3006</v>
      </c>
      <c r="D284" s="4" t="str">
        <f>LEFT(L284,FIND(" ",L284)-1)</f>
        <v>DZ8170</v>
      </c>
      <c r="E284" s="4" t="str">
        <f>MID(X284,2,3)</f>
        <v>RAB</v>
      </c>
      <c r="G284" s="14" t="s">
        <v>10234</v>
      </c>
      <c r="H284" s="14" t="s">
        <v>10235</v>
      </c>
      <c r="I284" s="14" t="s">
        <v>10257</v>
      </c>
      <c r="J284" s="14" t="s">
        <v>10441</v>
      </c>
      <c r="K284" s="14" t="s">
        <v>34</v>
      </c>
      <c r="L284" s="14" t="s">
        <v>10503</v>
      </c>
      <c r="M284" s="14" t="s">
        <v>784</v>
      </c>
      <c r="N284" s="14" t="s">
        <v>17</v>
      </c>
      <c r="O284" s="15">
        <v>15000</v>
      </c>
      <c r="P284" s="15">
        <v>10614.5207029954</v>
      </c>
      <c r="Q284" s="16">
        <v>47474</v>
      </c>
      <c r="R284" s="14" t="s">
        <v>10835</v>
      </c>
      <c r="S284" s="14" t="s">
        <v>10261</v>
      </c>
      <c r="T284" s="14" t="s">
        <v>10835</v>
      </c>
      <c r="U284" s="14" t="s">
        <v>10248</v>
      </c>
      <c r="V284" s="14"/>
      <c r="W284" s="14" t="s">
        <v>10842</v>
      </c>
      <c r="X284" s="14" t="s">
        <v>10504</v>
      </c>
      <c r="Y284" s="15">
        <v>55462.62</v>
      </c>
      <c r="Z284" s="14" t="s">
        <v>10837</v>
      </c>
      <c r="AA284" s="15">
        <v>42924.852384211801</v>
      </c>
      <c r="AB284" s="14" t="s">
        <v>10245</v>
      </c>
      <c r="AC284" s="14" t="s">
        <v>10246</v>
      </c>
      <c r="AD284" s="14"/>
      <c r="AE284" s="15">
        <v>4385.4792970046001</v>
      </c>
      <c r="AF284" s="31">
        <f>_xlfn.XLOOKUP(A284,Macmahon!B:B,Macmahon!AE:AE,"",0)</f>
        <v>45314</v>
      </c>
      <c r="AG284" s="28">
        <f>_xlfn.XLOOKUP(A284,Macmahon!B:B,Macmahon!AJ:AJ,"",0)</f>
        <v>46488.737900231485</v>
      </c>
      <c r="AH284" s="28">
        <f>_xlfn.XLOOKUP(A284,Macmahon!B:B,Macmahon!AK:AK,"",0)</f>
        <v>47554</v>
      </c>
      <c r="AI284" s="28">
        <f t="shared" si="16"/>
        <v>46488.737900231485</v>
      </c>
      <c r="AJ284" s="40" t="str">
        <f>E284&amp;C284&amp;B284</f>
        <v>RAB300600</v>
      </c>
      <c r="AK284" s="40" t="str">
        <f>IFERROR(_xlfn.XLOOKUP(AJ284,CrossRef!$A:$A,CrossRef!$J:$J,"Not Found"),"-")</f>
        <v>DZTR093-DRIV-TMSN</v>
      </c>
      <c r="AL284" s="40">
        <f>IFERROR(_xlfn.XLOOKUP(AJ284,CrossRef!$A:$A,CrossRef!$K:$K,"Not Found"),"-")</f>
        <v>0</v>
      </c>
      <c r="AM284" s="40" t="str">
        <f>IFERROR(_xlfn.XLOOKUP(AJ284,CrossRef!$A:$A,CrossRef!$L:$L,"Not Found"),"-")</f>
        <v>14000H TRANSMISSION CHANGE</v>
      </c>
    </row>
    <row r="285" spans="1:39" x14ac:dyDescent="0.3">
      <c r="A285" s="4" t="str">
        <f>D285&amp;C285&amp;B285</f>
        <v>DZ8204300600</v>
      </c>
      <c r="B285" s="4" t="str">
        <f>LEFT(N285,FIND(" ",N285)-1)</f>
        <v>00</v>
      </c>
      <c r="C285" s="4" t="str">
        <f>LEFT(M285,4)</f>
        <v>3006</v>
      </c>
      <c r="D285" s="4" t="str">
        <f>LEFT(L285,FIND(" ",L285)-1)</f>
        <v>DZ8204</v>
      </c>
      <c r="E285" s="4" t="str">
        <f>MID(X285,2,3)</f>
        <v>RAB</v>
      </c>
      <c r="G285" s="17" t="s">
        <v>10234</v>
      </c>
      <c r="H285" s="17" t="s">
        <v>10235</v>
      </c>
      <c r="I285" s="17" t="s">
        <v>10236</v>
      </c>
      <c r="J285" s="17" t="s">
        <v>10369</v>
      </c>
      <c r="K285" s="17" t="s">
        <v>34</v>
      </c>
      <c r="L285" s="17" t="s">
        <v>10500</v>
      </c>
      <c r="M285" s="17" t="s">
        <v>784</v>
      </c>
      <c r="N285" s="17" t="s">
        <v>17</v>
      </c>
      <c r="O285" s="18">
        <v>15000</v>
      </c>
      <c r="P285" s="18">
        <v>5581.0443792442402</v>
      </c>
      <c r="Q285" s="16">
        <v>46695</v>
      </c>
      <c r="R285" s="17" t="s">
        <v>10835</v>
      </c>
      <c r="S285" s="17" t="s">
        <v>10261</v>
      </c>
      <c r="T285" s="17" t="s">
        <v>10835</v>
      </c>
      <c r="U285" s="17" t="s">
        <v>10248</v>
      </c>
      <c r="V285" s="17"/>
      <c r="W285" s="17" t="s">
        <v>10841</v>
      </c>
      <c r="X285" s="17" t="s">
        <v>10502</v>
      </c>
      <c r="Y285" s="18">
        <v>55462.62</v>
      </c>
      <c r="Z285" s="17" t="s">
        <v>10837</v>
      </c>
      <c r="AA285" s="18">
        <v>28627.636550308001</v>
      </c>
      <c r="AB285" s="17" t="s">
        <v>10335</v>
      </c>
      <c r="AC285" s="17" t="s">
        <v>10246</v>
      </c>
      <c r="AD285" s="17"/>
      <c r="AE285" s="18">
        <v>9418.9556207557598</v>
      </c>
      <c r="AF285" s="31">
        <f>_xlfn.XLOOKUP(A285,Macmahon!B:B,Macmahon!AE:AE,"",0)</f>
        <v>45739</v>
      </c>
      <c r="AG285" s="28">
        <f>_xlfn.XLOOKUP(A285,Macmahon!B:B,Macmahon!AJ:AJ,"",0)</f>
        <v>47301.777777777781</v>
      </c>
      <c r="AH285" s="28">
        <f>_xlfn.XLOOKUP(A285,Macmahon!B:B,Macmahon!AK:AK,"",0)</f>
        <v>47173</v>
      </c>
      <c r="AI285" s="28">
        <f t="shared" si="16"/>
        <v>47173</v>
      </c>
      <c r="AJ285" s="40" t="str">
        <f>E285&amp;C285&amp;B285</f>
        <v>RAB300600</v>
      </c>
      <c r="AK285" s="40" t="str">
        <f>IFERROR(_xlfn.XLOOKUP(AJ285,CrossRef!$A:$A,CrossRef!$J:$J,"Not Found"),"-")</f>
        <v>DZTR093-DRIV-TMSN</v>
      </c>
      <c r="AL285" s="40">
        <f>IFERROR(_xlfn.XLOOKUP(AJ285,CrossRef!$A:$A,CrossRef!$K:$K,"Not Found"),"-")</f>
        <v>0</v>
      </c>
      <c r="AM285" s="40" t="str">
        <f>IFERROR(_xlfn.XLOOKUP(AJ285,CrossRef!$A:$A,CrossRef!$L:$L,"Not Found"),"-")</f>
        <v>14000H TRANSMISSION CHANGE</v>
      </c>
    </row>
    <row r="286" spans="1:39" x14ac:dyDescent="0.3">
      <c r="A286" s="4" t="str">
        <f>D286&amp;C286&amp;B286</f>
        <v>DZ8189300600</v>
      </c>
      <c r="B286" s="4" t="str">
        <f>LEFT(N286,FIND(" ",N286)-1)</f>
        <v>00</v>
      </c>
      <c r="C286" s="4" t="str">
        <f>LEFT(M286,4)</f>
        <v>3006</v>
      </c>
      <c r="D286" s="4" t="str">
        <f>LEFT(L286,FIND(" ",L286)-1)</f>
        <v>DZ8189</v>
      </c>
      <c r="E286" s="4" t="str">
        <f>MID(X286,2,3)</f>
        <v>RAB</v>
      </c>
      <c r="G286" s="14" t="s">
        <v>10234</v>
      </c>
      <c r="H286" s="14" t="s">
        <v>10235</v>
      </c>
      <c r="I286" s="14" t="s">
        <v>10236</v>
      </c>
      <c r="J286" s="14" t="s">
        <v>10369</v>
      </c>
      <c r="K286" s="14" t="s">
        <v>34</v>
      </c>
      <c r="L286" s="14" t="s">
        <v>10586</v>
      </c>
      <c r="M286" s="14" t="s">
        <v>784</v>
      </c>
      <c r="N286" s="14" t="s">
        <v>17</v>
      </c>
      <c r="O286" s="15">
        <v>15000</v>
      </c>
      <c r="P286" s="15">
        <v>4375.2922072676201</v>
      </c>
      <c r="Q286" s="16">
        <v>47019</v>
      </c>
      <c r="R286" s="14" t="s">
        <v>10835</v>
      </c>
      <c r="S286" s="14" t="s">
        <v>10261</v>
      </c>
      <c r="T286" s="14" t="s">
        <v>10835</v>
      </c>
      <c r="U286" s="14" t="s">
        <v>10248</v>
      </c>
      <c r="V286" s="14"/>
      <c r="W286" s="14" t="s">
        <v>10801</v>
      </c>
      <c r="X286" s="14" t="s">
        <v>10587</v>
      </c>
      <c r="Y286" s="15">
        <v>55462.62</v>
      </c>
      <c r="Z286" s="14" t="s">
        <v>10837</v>
      </c>
      <c r="AA286" s="15">
        <v>34017.8414328086</v>
      </c>
      <c r="AB286" s="14" t="s">
        <v>10335</v>
      </c>
      <c r="AC286" s="14" t="s">
        <v>10246</v>
      </c>
      <c r="AD286" s="14"/>
      <c r="AE286" s="15">
        <v>10624.707792732401</v>
      </c>
      <c r="AF286" s="31">
        <f>_xlfn.XLOOKUP(A286,Macmahon!B:B,Macmahon!AE:AE,"",0)</f>
        <v>45846</v>
      </c>
      <c r="AG286" s="28">
        <f>_xlfn.XLOOKUP(A286,Macmahon!B:B,Macmahon!AJ:AJ,"",0)</f>
        <v>47141.481481481482</v>
      </c>
      <c r="AH286" s="28">
        <f>_xlfn.XLOOKUP(A286,Macmahon!B:B,Macmahon!AK:AK,"",0)</f>
        <v>47146</v>
      </c>
      <c r="AI286" s="28">
        <f t="shared" si="16"/>
        <v>47141.481481481482</v>
      </c>
      <c r="AJ286" s="40" t="str">
        <f>E286&amp;C286&amp;B286</f>
        <v>RAB300600</v>
      </c>
      <c r="AK286" s="40" t="str">
        <f>IFERROR(_xlfn.XLOOKUP(AJ286,CrossRef!$A:$A,CrossRef!$J:$J,"Not Found"),"-")</f>
        <v>DZTR093-DRIV-TMSN</v>
      </c>
      <c r="AL286" s="40">
        <f>IFERROR(_xlfn.XLOOKUP(AJ286,CrossRef!$A:$A,CrossRef!$K:$K,"Not Found"),"-")</f>
        <v>0</v>
      </c>
      <c r="AM286" s="40" t="str">
        <f>IFERROR(_xlfn.XLOOKUP(AJ286,CrossRef!$A:$A,CrossRef!$L:$L,"Not Found"),"-")</f>
        <v>14000H TRANSMISSION CHANGE</v>
      </c>
    </row>
    <row r="287" spans="1:39" x14ac:dyDescent="0.3">
      <c r="A287" s="4" t="str">
        <f>D287&amp;C287&amp;B287</f>
        <v>DZ8188300600</v>
      </c>
      <c r="B287" s="4" t="str">
        <f>LEFT(N287,FIND(" ",N287)-1)</f>
        <v>00</v>
      </c>
      <c r="C287" s="4" t="str">
        <f>LEFT(M287,4)</f>
        <v>3006</v>
      </c>
      <c r="D287" s="4" t="str">
        <f>LEFT(L287,FIND(" ",L287)-1)</f>
        <v>DZ8188</v>
      </c>
      <c r="E287" s="4" t="str">
        <f>MID(X287,2,3)</f>
        <v>RAB</v>
      </c>
      <c r="G287" s="17" t="s">
        <v>10234</v>
      </c>
      <c r="H287" s="17" t="s">
        <v>10235</v>
      </c>
      <c r="I287" s="17" t="s">
        <v>10251</v>
      </c>
      <c r="J287" s="17" t="s">
        <v>10279</v>
      </c>
      <c r="K287" s="17" t="s">
        <v>34</v>
      </c>
      <c r="L287" s="17" t="s">
        <v>10451</v>
      </c>
      <c r="M287" s="17" t="s">
        <v>784</v>
      </c>
      <c r="N287" s="17" t="s">
        <v>17</v>
      </c>
      <c r="O287" s="18">
        <v>16000</v>
      </c>
      <c r="P287" s="18">
        <v>10236.7338052256</v>
      </c>
      <c r="Q287" s="16">
        <v>46617</v>
      </c>
      <c r="R287" s="17" t="s">
        <v>10835</v>
      </c>
      <c r="S287" s="17" t="s">
        <v>10261</v>
      </c>
      <c r="T287" s="17" t="s">
        <v>10835</v>
      </c>
      <c r="U287" s="17" t="s">
        <v>10248</v>
      </c>
      <c r="V287" s="17"/>
      <c r="W287" s="17" t="s">
        <v>10840</v>
      </c>
      <c r="X287" s="17" t="s">
        <v>10453</v>
      </c>
      <c r="Y287" s="18">
        <v>55462.62</v>
      </c>
      <c r="Z287" s="17" t="s">
        <v>10837</v>
      </c>
      <c r="AA287" s="18">
        <v>30688.3353182752</v>
      </c>
      <c r="AB287" s="17" t="s">
        <v>10245</v>
      </c>
      <c r="AC287" s="17" t="s">
        <v>10246</v>
      </c>
      <c r="AD287" s="17"/>
      <c r="AE287" s="18">
        <v>5763.26619477442</v>
      </c>
      <c r="AF287" s="31">
        <f>_xlfn.XLOOKUP(A287,Macmahon!B:B,Macmahon!AE:AE,"",0)</f>
        <v>45538</v>
      </c>
      <c r="AG287" s="28">
        <f>_xlfn.XLOOKUP(A287,Macmahon!B:B,Macmahon!AJ:AJ,"",0)</f>
        <v>46525.022918252318</v>
      </c>
      <c r="AH287" s="28">
        <f>_xlfn.XLOOKUP(A287,Macmahon!B:B,Macmahon!AK:AK,"",0)</f>
        <v>47436</v>
      </c>
      <c r="AI287" s="28">
        <f t="shared" si="16"/>
        <v>46525.022918252318</v>
      </c>
      <c r="AJ287" s="40" t="str">
        <f>E287&amp;C287&amp;B287</f>
        <v>RAB300600</v>
      </c>
      <c r="AK287" s="40" t="str">
        <f>IFERROR(_xlfn.XLOOKUP(AJ287,CrossRef!$A:$A,CrossRef!$J:$J,"Not Found"),"-")</f>
        <v>DZTR093-DRIV-TMSN</v>
      </c>
      <c r="AL287" s="40">
        <f>IFERROR(_xlfn.XLOOKUP(AJ287,CrossRef!$A:$A,CrossRef!$K:$K,"Not Found"),"-")</f>
        <v>0</v>
      </c>
      <c r="AM287" s="40" t="str">
        <f>IFERROR(_xlfn.XLOOKUP(AJ287,CrossRef!$A:$A,CrossRef!$L:$L,"Not Found"),"-")</f>
        <v>14000H TRANSMISSION CHANGE</v>
      </c>
    </row>
    <row r="288" spans="1:39" x14ac:dyDescent="0.3">
      <c r="A288" s="4" t="str">
        <f>D288&amp;C288&amp;B288</f>
        <v>DZ8227300600</v>
      </c>
      <c r="B288" s="4" t="str">
        <f>LEFT(N288,FIND(" ",N288)-1)</f>
        <v>00</v>
      </c>
      <c r="C288" s="4" t="str">
        <f>LEFT(M288,4)</f>
        <v>3006</v>
      </c>
      <c r="D288" s="4" t="str">
        <f>LEFT(L288,FIND(" ",L288)-1)</f>
        <v>DZ8227</v>
      </c>
      <c r="E288" s="4" t="str">
        <f>MID(X288,2,3)</f>
        <v>RAB</v>
      </c>
      <c r="G288" s="14" t="s">
        <v>10234</v>
      </c>
      <c r="H288" s="14" t="s">
        <v>10235</v>
      </c>
      <c r="I288" s="14" t="s">
        <v>10236</v>
      </c>
      <c r="J288" s="14" t="s">
        <v>10369</v>
      </c>
      <c r="K288" s="14" t="s">
        <v>34</v>
      </c>
      <c r="L288" s="14" t="s">
        <v>10372</v>
      </c>
      <c r="M288" s="14" t="s">
        <v>784</v>
      </c>
      <c r="N288" s="14" t="s">
        <v>17</v>
      </c>
      <c r="O288" s="15">
        <v>15000</v>
      </c>
      <c r="P288" s="15">
        <v>17377.202077365499</v>
      </c>
      <c r="Q288" s="16">
        <v>45923</v>
      </c>
      <c r="R288" s="14" t="s">
        <v>10835</v>
      </c>
      <c r="S288" s="14" t="s">
        <v>10261</v>
      </c>
      <c r="T288" s="14" t="s">
        <v>10835</v>
      </c>
      <c r="U288" s="14" t="s">
        <v>10269</v>
      </c>
      <c r="V288" s="14"/>
      <c r="W288" s="14" t="s">
        <v>10838</v>
      </c>
      <c r="X288" s="14" t="s">
        <v>10374</v>
      </c>
      <c r="Y288" s="15">
        <v>55462.62</v>
      </c>
      <c r="Z288" s="14" t="s">
        <v>10837</v>
      </c>
      <c r="AA288" s="15">
        <v>13946.25147929</v>
      </c>
      <c r="AB288" s="14" t="s">
        <v>10335</v>
      </c>
      <c r="AC288" s="14" t="s">
        <v>10246</v>
      </c>
      <c r="AD288" s="14"/>
      <c r="AE288" s="15">
        <v>-2377.2020773654499</v>
      </c>
      <c r="AF288" s="31">
        <f>_xlfn.XLOOKUP(A288,Macmahon!B:B,Macmahon!AE:AE,"",0)</f>
        <v>46143</v>
      </c>
      <c r="AG288" s="28">
        <f>_xlfn.XLOOKUP(A288,Macmahon!B:B,Macmahon!AJ:AJ,"",0)</f>
        <v>47407.023701006947</v>
      </c>
      <c r="AH288" s="28">
        <f>_xlfn.XLOOKUP(A288,Macmahon!B:B,Macmahon!AK:AK,"",0)</f>
        <v>47368</v>
      </c>
      <c r="AI288" s="28">
        <f t="shared" si="16"/>
        <v>47368</v>
      </c>
      <c r="AJ288" s="40" t="str">
        <f>E288&amp;C288&amp;B288</f>
        <v>RAB300600</v>
      </c>
      <c r="AK288" s="40" t="str">
        <f>IFERROR(_xlfn.XLOOKUP(AJ288,CrossRef!$A:$A,CrossRef!$J:$J,"Not Found"),"-")</f>
        <v>DZTR093-DRIV-TMSN</v>
      </c>
      <c r="AL288" s="40">
        <f>IFERROR(_xlfn.XLOOKUP(AJ288,CrossRef!$A:$A,CrossRef!$K:$K,"Not Found"),"-")</f>
        <v>0</v>
      </c>
      <c r="AM288" s="40" t="str">
        <f>IFERROR(_xlfn.XLOOKUP(AJ288,CrossRef!$A:$A,CrossRef!$L:$L,"Not Found"),"-")</f>
        <v>14000H TRANSMISSION CHANGE</v>
      </c>
    </row>
    <row r="289" spans="1:39" x14ac:dyDescent="0.3">
      <c r="A289" s="4" t="str">
        <f>D289&amp;C289&amp;B289</f>
        <v>DZ8226300600</v>
      </c>
      <c r="B289" s="4" t="str">
        <f>LEFT(N289,FIND(" ",N289)-1)</f>
        <v>00</v>
      </c>
      <c r="C289" s="4" t="str">
        <f>LEFT(M289,4)</f>
        <v>3006</v>
      </c>
      <c r="D289" s="4" t="str">
        <f>LEFT(L289,FIND(" ",L289)-1)</f>
        <v>DZ8226</v>
      </c>
      <c r="E289" s="4" t="str">
        <f>MID(X289,2,3)</f>
        <v>RAB</v>
      </c>
      <c r="G289" s="17" t="s">
        <v>10234</v>
      </c>
      <c r="H289" s="17" t="s">
        <v>10235</v>
      </c>
      <c r="I289" s="17" t="s">
        <v>10236</v>
      </c>
      <c r="J289" s="17" t="s">
        <v>10369</v>
      </c>
      <c r="K289" s="17" t="s">
        <v>34</v>
      </c>
      <c r="L289" s="17" t="s">
        <v>10370</v>
      </c>
      <c r="M289" s="17" t="s">
        <v>784</v>
      </c>
      <c r="N289" s="17" t="s">
        <v>17</v>
      </c>
      <c r="O289" s="18">
        <v>15000</v>
      </c>
      <c r="P289" s="18">
        <v>2851.6376972519301</v>
      </c>
      <c r="Q289" s="16">
        <v>47108</v>
      </c>
      <c r="R289" s="17" t="s">
        <v>10835</v>
      </c>
      <c r="S289" s="17" t="s">
        <v>10261</v>
      </c>
      <c r="T289" s="17" t="s">
        <v>10835</v>
      </c>
      <c r="U289" s="17" t="s">
        <v>10248</v>
      </c>
      <c r="V289" s="17"/>
      <c r="W289" s="17" t="s">
        <v>10767</v>
      </c>
      <c r="X289" s="17" t="s">
        <v>10371</v>
      </c>
      <c r="Y289" s="18">
        <v>55462.62</v>
      </c>
      <c r="Z289" s="17" t="s">
        <v>10837</v>
      </c>
      <c r="AA289" s="18">
        <v>32034.4449007529</v>
      </c>
      <c r="AB289" s="17" t="s">
        <v>10335</v>
      </c>
      <c r="AC289" s="17" t="s">
        <v>10246</v>
      </c>
      <c r="AD289" s="17"/>
      <c r="AE289" s="18">
        <v>12148.362302748101</v>
      </c>
      <c r="AF289" s="31">
        <f>_xlfn.XLOOKUP(A289,Macmahon!B:B,Macmahon!AE:AE,"",0)</f>
        <v>46013</v>
      </c>
      <c r="AG289" s="28">
        <f>_xlfn.XLOOKUP(A289,Macmahon!B:B,Macmahon!AJ:AJ,"",0)</f>
        <v>47097.393617013891</v>
      </c>
      <c r="AH289" s="28">
        <f>_xlfn.XLOOKUP(A289,Macmahon!B:B,Macmahon!AK:AK,"",0)</f>
        <v>47213</v>
      </c>
      <c r="AI289" s="28">
        <f t="shared" si="16"/>
        <v>47097.393617013891</v>
      </c>
      <c r="AJ289" s="40" t="str">
        <f>E289&amp;C289&amp;B289</f>
        <v>RAB300600</v>
      </c>
      <c r="AK289" s="40" t="str">
        <f>IFERROR(_xlfn.XLOOKUP(AJ289,CrossRef!$A:$A,CrossRef!$J:$J,"Not Found"),"-")</f>
        <v>DZTR093-DRIV-TMSN</v>
      </c>
      <c r="AL289" s="40">
        <f>IFERROR(_xlfn.XLOOKUP(AJ289,CrossRef!$A:$A,CrossRef!$K:$K,"Not Found"),"-")</f>
        <v>0</v>
      </c>
      <c r="AM289" s="40" t="str">
        <f>IFERROR(_xlfn.XLOOKUP(AJ289,CrossRef!$A:$A,CrossRef!$L:$L,"Not Found"),"-")</f>
        <v>14000H TRANSMISSION CHANGE</v>
      </c>
    </row>
    <row r="290" spans="1:39" x14ac:dyDescent="0.3">
      <c r="A290" s="4" t="str">
        <f>D290&amp;C290&amp;B290</f>
        <v>DZ8184300600</v>
      </c>
      <c r="B290" s="4" t="str">
        <f>LEFT(N290,FIND(" ",N290)-1)</f>
        <v>00</v>
      </c>
      <c r="C290" s="4" t="str">
        <f>LEFT(M290,4)</f>
        <v>3006</v>
      </c>
      <c r="D290" s="4" t="str">
        <f>LEFT(L290,FIND(" ",L290)-1)</f>
        <v>DZ8184</v>
      </c>
      <c r="E290" s="4" t="str">
        <f>MID(X290,2,3)</f>
        <v>RAB</v>
      </c>
      <c r="G290" s="14" t="s">
        <v>10234</v>
      </c>
      <c r="H290" s="14" t="s">
        <v>10235</v>
      </c>
      <c r="I290" s="14" t="s">
        <v>10251</v>
      </c>
      <c r="J290" s="14" t="s">
        <v>10279</v>
      </c>
      <c r="K290" s="14" t="s">
        <v>34</v>
      </c>
      <c r="L290" s="14" t="s">
        <v>10365</v>
      </c>
      <c r="M290" s="14" t="s">
        <v>784</v>
      </c>
      <c r="N290" s="14" t="s">
        <v>17</v>
      </c>
      <c r="O290" s="15">
        <v>15000</v>
      </c>
      <c r="P290" s="15">
        <v>20759.2686984012</v>
      </c>
      <c r="Q290" s="16">
        <v>45918</v>
      </c>
      <c r="R290" s="14" t="s">
        <v>10835</v>
      </c>
      <c r="S290" s="14" t="s">
        <v>10261</v>
      </c>
      <c r="T290" s="14" t="s">
        <v>10835</v>
      </c>
      <c r="U290" s="14" t="s">
        <v>10269</v>
      </c>
      <c r="V290" s="14"/>
      <c r="W290" s="14" t="s">
        <v>10836</v>
      </c>
      <c r="X290" s="14" t="s">
        <v>10368</v>
      </c>
      <c r="Y290" s="15">
        <v>55462.62</v>
      </c>
      <c r="Z290" s="14" t="s">
        <v>10837</v>
      </c>
      <c r="AA290" s="15">
        <v>15960.2747853239</v>
      </c>
      <c r="AB290" s="14" t="s">
        <v>10335</v>
      </c>
      <c r="AC290" s="14" t="s">
        <v>10246</v>
      </c>
      <c r="AD290" s="14"/>
      <c r="AE290" s="15">
        <v>-5759.2686984012498</v>
      </c>
      <c r="AF290" s="31">
        <f>_xlfn.XLOOKUP(A290,Macmahon!B:B,Macmahon!AE:AE,"",0)</f>
        <v>45997</v>
      </c>
      <c r="AG290" s="28">
        <f>_xlfn.XLOOKUP(A290,Macmahon!B:B,Macmahon!AJ:AJ,"",0)</f>
        <v>46948.910958912034</v>
      </c>
      <c r="AH290" s="28">
        <f>_xlfn.XLOOKUP(A290,Macmahon!B:B,Macmahon!AK:AK,"",0)</f>
        <v>47750</v>
      </c>
      <c r="AI290" s="28">
        <f t="shared" si="16"/>
        <v>46948.910958912034</v>
      </c>
      <c r="AJ290" s="40" t="str">
        <f>E290&amp;C290&amp;B290</f>
        <v>RAB300600</v>
      </c>
      <c r="AK290" s="40" t="str">
        <f>IFERROR(_xlfn.XLOOKUP(AJ290,CrossRef!$A:$A,CrossRef!$J:$J,"Not Found"),"-")</f>
        <v>DZTR093-DRIV-TMSN</v>
      </c>
      <c r="AL290" s="40">
        <f>IFERROR(_xlfn.XLOOKUP(AJ290,CrossRef!$A:$A,CrossRef!$K:$K,"Not Found"),"-")</f>
        <v>0</v>
      </c>
      <c r="AM290" s="40" t="str">
        <f>IFERROR(_xlfn.XLOOKUP(AJ290,CrossRef!$A:$A,CrossRef!$L:$L,"Not Found"),"-")</f>
        <v>14000H TRANSMISSION CHANGE</v>
      </c>
    </row>
    <row r="291" spans="1:39" x14ac:dyDescent="0.3">
      <c r="A291" s="4" t="str">
        <f>D291&amp;C291&amp;B291</f>
        <v>DZ8152300600</v>
      </c>
      <c r="B291" s="4" t="str">
        <f>LEFT(N291,FIND(" ",N291)-1)</f>
        <v>00</v>
      </c>
      <c r="C291" s="4" t="str">
        <f>LEFT(M291,4)</f>
        <v>3006</v>
      </c>
      <c r="D291" s="4" t="str">
        <f>LEFT(L291,FIND(" ",L291)-1)</f>
        <v>DZ8152</v>
      </c>
      <c r="E291" s="4" t="str">
        <f>MID(X291,2,3)</f>
        <v>RAB</v>
      </c>
      <c r="G291" s="17" t="s">
        <v>10234</v>
      </c>
      <c r="H291" s="17" t="s">
        <v>10235</v>
      </c>
      <c r="I291" s="17" t="s">
        <v>10251</v>
      </c>
      <c r="J291" s="17" t="s">
        <v>10279</v>
      </c>
      <c r="K291" s="17" t="s">
        <v>34</v>
      </c>
      <c r="L291" s="17" t="s">
        <v>10581</v>
      </c>
      <c r="M291" s="17" t="s">
        <v>784</v>
      </c>
      <c r="N291" s="17" t="s">
        <v>17</v>
      </c>
      <c r="O291" s="18">
        <v>15000</v>
      </c>
      <c r="P291" s="18">
        <v>11694.466507388899</v>
      </c>
      <c r="Q291" s="16">
        <v>47550</v>
      </c>
      <c r="R291" s="17" t="s">
        <v>10835</v>
      </c>
      <c r="S291" s="17" t="s">
        <v>10261</v>
      </c>
      <c r="T291" s="17" t="s">
        <v>10835</v>
      </c>
      <c r="U291" s="17" t="s">
        <v>10248</v>
      </c>
      <c r="V291" s="17"/>
      <c r="W291" s="17" t="s">
        <v>10846</v>
      </c>
      <c r="X291" s="17" t="s">
        <v>10582</v>
      </c>
      <c r="Y291" s="18">
        <v>55462.62</v>
      </c>
      <c r="Z291" s="17" t="s">
        <v>10844</v>
      </c>
      <c r="AA291" s="18">
        <v>48648.307392197101</v>
      </c>
      <c r="AB291" s="17" t="s">
        <v>10245</v>
      </c>
      <c r="AC291" s="17" t="s">
        <v>10246</v>
      </c>
      <c r="AD291" s="17"/>
      <c r="AE291" s="18">
        <v>3305.53349261114</v>
      </c>
      <c r="AF291" s="31">
        <f>_xlfn.XLOOKUP(A291,Macmahon!B:B,Macmahon!AE:AE,"",0)</f>
        <v>45044</v>
      </c>
      <c r="AG291" s="28">
        <f>_xlfn.XLOOKUP(A291,Macmahon!B:B,Macmahon!AJ:AJ,"",0)</f>
        <v>46370.222295949075</v>
      </c>
      <c r="AH291" s="28">
        <f>_xlfn.XLOOKUP(A291,Macmahon!B:B,Macmahon!AK:AK,"",0)</f>
        <v>46391</v>
      </c>
      <c r="AI291" s="28">
        <f t="shared" si="16"/>
        <v>46370.222295949075</v>
      </c>
      <c r="AJ291" s="40" t="str">
        <f>E291&amp;C291&amp;B291</f>
        <v>RAB300600</v>
      </c>
      <c r="AK291" s="40" t="str">
        <f>IFERROR(_xlfn.XLOOKUP(AJ291,CrossRef!$A:$A,CrossRef!$J:$J,"Not Found"),"-")</f>
        <v>DZTR093-DRIV-TMSN</v>
      </c>
      <c r="AL291" s="40">
        <f>IFERROR(_xlfn.XLOOKUP(AJ291,CrossRef!$A:$A,CrossRef!$K:$K,"Not Found"),"-")</f>
        <v>0</v>
      </c>
      <c r="AM291" s="40" t="str">
        <f>IFERROR(_xlfn.XLOOKUP(AJ291,CrossRef!$A:$A,CrossRef!$L:$L,"Not Found"),"-")</f>
        <v>14000H TRANSMISSION CHANGE</v>
      </c>
    </row>
    <row r="292" spans="1:39" x14ac:dyDescent="0.3">
      <c r="A292" s="4" t="str">
        <f>D292&amp;C292&amp;B292</f>
        <v>DZ8162300600</v>
      </c>
      <c r="B292" s="4" t="str">
        <f>LEFT(N292,FIND(" ",N292)-1)</f>
        <v>00</v>
      </c>
      <c r="C292" s="4" t="str">
        <f>LEFT(M292,4)</f>
        <v>3006</v>
      </c>
      <c r="D292" s="4" t="str">
        <f>LEFT(L292,FIND(" ",L292)-1)</f>
        <v>DZ8162</v>
      </c>
      <c r="E292" s="4" t="str">
        <f>MID(X292,2,3)</f>
        <v>RAB</v>
      </c>
      <c r="G292" s="14" t="s">
        <v>10234</v>
      </c>
      <c r="H292" s="14" t="s">
        <v>10235</v>
      </c>
      <c r="I292" s="14" t="s">
        <v>10236</v>
      </c>
      <c r="J292" s="14" t="s">
        <v>10369</v>
      </c>
      <c r="K292" s="14" t="s">
        <v>34</v>
      </c>
      <c r="L292" s="14" t="s">
        <v>10583</v>
      </c>
      <c r="M292" s="14" t="s">
        <v>784</v>
      </c>
      <c r="N292" s="14" t="s">
        <v>17</v>
      </c>
      <c r="O292" s="15">
        <v>15000</v>
      </c>
      <c r="P292" s="15">
        <v>12489.0567061405</v>
      </c>
      <c r="Q292" s="16">
        <v>47033</v>
      </c>
      <c r="R292" s="14" t="s">
        <v>10835</v>
      </c>
      <c r="S292" s="14" t="s">
        <v>10261</v>
      </c>
      <c r="T292" s="14" t="s">
        <v>10835</v>
      </c>
      <c r="U292" s="14" t="s">
        <v>10248</v>
      </c>
      <c r="V292" s="14"/>
      <c r="W292" s="14" t="s">
        <v>10845</v>
      </c>
      <c r="X292" s="14" t="s">
        <v>10585</v>
      </c>
      <c r="Y292" s="15">
        <v>55462.62</v>
      </c>
      <c r="Z292" s="14" t="s">
        <v>10837</v>
      </c>
      <c r="AA292" s="15">
        <v>36076.770552893802</v>
      </c>
      <c r="AB292" s="14" t="s">
        <v>10245</v>
      </c>
      <c r="AC292" s="14" t="s">
        <v>10246</v>
      </c>
      <c r="AD292" s="14" t="s">
        <v>10272</v>
      </c>
      <c r="AE292" s="15">
        <v>2510.9432938595</v>
      </c>
      <c r="AF292" s="31">
        <f>_xlfn.XLOOKUP(A292,Macmahon!B:B,Macmahon!AE:AE,"",0)</f>
        <v>0</v>
      </c>
      <c r="AG292" s="28">
        <f>_xlfn.XLOOKUP(A292,Macmahon!B:B,Macmahon!AJ:AJ,"",0)</f>
        <v>46225</v>
      </c>
      <c r="AH292" s="28">
        <f>_xlfn.XLOOKUP(A292,Macmahon!B:B,Macmahon!AK:AK,"",0)</f>
        <v>46097</v>
      </c>
      <c r="AI292" s="28">
        <f t="shared" si="16"/>
        <v>46097</v>
      </c>
      <c r="AJ292" s="40" t="str">
        <f>E292&amp;C292&amp;B292</f>
        <v>RAB300600</v>
      </c>
      <c r="AK292" s="40" t="str">
        <f>IFERROR(_xlfn.XLOOKUP(AJ292,CrossRef!$A:$A,CrossRef!$J:$J,"Not Found"),"-")</f>
        <v>DZTR093-DRIV-TMSN</v>
      </c>
      <c r="AL292" s="40">
        <f>IFERROR(_xlfn.XLOOKUP(AJ292,CrossRef!$A:$A,CrossRef!$K:$K,"Not Found"),"-")</f>
        <v>0</v>
      </c>
      <c r="AM292" s="40" t="str">
        <f>IFERROR(_xlfn.XLOOKUP(AJ292,CrossRef!$A:$A,CrossRef!$L:$L,"Not Found"),"-")</f>
        <v>14000H TRANSMISSION CHANGE</v>
      </c>
    </row>
    <row r="293" spans="1:39" x14ac:dyDescent="0.3">
      <c r="A293" s="4" t="str">
        <f>D293&amp;C293&amp;B293</f>
        <v>DZ8158300600</v>
      </c>
      <c r="B293" s="4" t="str">
        <f>LEFT(N293,FIND(" ",N293)-1)</f>
        <v>00</v>
      </c>
      <c r="C293" s="4" t="str">
        <f>LEFT(M293,4)</f>
        <v>3006</v>
      </c>
      <c r="D293" s="4" t="str">
        <f>LEFT(L293,FIND(" ",L293)-1)</f>
        <v>DZ8158</v>
      </c>
      <c r="E293" s="4" t="str">
        <f>MID(X293,2,3)</f>
        <v>RAB</v>
      </c>
      <c r="G293" s="17" t="s">
        <v>10234</v>
      </c>
      <c r="H293" s="17" t="s">
        <v>10235</v>
      </c>
      <c r="I293" s="17" t="s">
        <v>10257</v>
      </c>
      <c r="J293" s="17" t="s">
        <v>10441</v>
      </c>
      <c r="K293" s="17" t="s">
        <v>34</v>
      </c>
      <c r="L293" s="17" t="s">
        <v>10505</v>
      </c>
      <c r="M293" s="17" t="s">
        <v>784</v>
      </c>
      <c r="N293" s="17" t="s">
        <v>17</v>
      </c>
      <c r="O293" s="18">
        <v>15000</v>
      </c>
      <c r="P293" s="18">
        <v>8094.7981302972703</v>
      </c>
      <c r="Q293" s="16">
        <v>46703</v>
      </c>
      <c r="R293" s="17" t="s">
        <v>10835</v>
      </c>
      <c r="S293" s="17" t="s">
        <v>10261</v>
      </c>
      <c r="T293" s="17" t="s">
        <v>10835</v>
      </c>
      <c r="U293" s="17" t="s">
        <v>10248</v>
      </c>
      <c r="V293" s="17"/>
      <c r="W293" s="17" t="s">
        <v>10839</v>
      </c>
      <c r="X293" s="17" t="s">
        <v>10506</v>
      </c>
      <c r="Y293" s="18">
        <v>55462.62</v>
      </c>
      <c r="Z293" s="17" t="s">
        <v>10837</v>
      </c>
      <c r="AA293" s="18">
        <v>36992.884782112698</v>
      </c>
      <c r="AB293" s="17" t="s">
        <v>10245</v>
      </c>
      <c r="AC293" s="17" t="s">
        <v>10246</v>
      </c>
      <c r="AD293" s="17"/>
      <c r="AE293" s="18">
        <v>6905.2018697027297</v>
      </c>
      <c r="AF293" s="31">
        <f>_xlfn.XLOOKUP(A293,Macmahon!B:B,Macmahon!AE:AE,"",0)</f>
        <v>45531</v>
      </c>
      <c r="AG293" s="28">
        <f>_xlfn.XLOOKUP(A293,Macmahon!B:B,Macmahon!AJ:AJ,"",0)</f>
        <v>46735.319410300923</v>
      </c>
      <c r="AH293" s="28">
        <f>_xlfn.XLOOKUP(A293,Macmahon!B:B,Macmahon!AK:AK,"",0)</f>
        <v>47762</v>
      </c>
      <c r="AI293" s="28">
        <f t="shared" si="16"/>
        <v>46735.319410300923</v>
      </c>
      <c r="AJ293" s="40" t="str">
        <f>E293&amp;C293&amp;B293</f>
        <v>RAB300600</v>
      </c>
      <c r="AK293" s="40" t="str">
        <f>IFERROR(_xlfn.XLOOKUP(AJ293,CrossRef!$A:$A,CrossRef!$J:$J,"Not Found"),"-")</f>
        <v>DZTR093-DRIV-TMSN</v>
      </c>
      <c r="AL293" s="40">
        <f>IFERROR(_xlfn.XLOOKUP(AJ293,CrossRef!$A:$A,CrossRef!$K:$K,"Not Found"),"-")</f>
        <v>0</v>
      </c>
      <c r="AM293" s="40" t="str">
        <f>IFERROR(_xlfn.XLOOKUP(AJ293,CrossRef!$A:$A,CrossRef!$L:$L,"Not Found"),"-")</f>
        <v>14000H TRANSMISSION CHANGE</v>
      </c>
    </row>
    <row r="294" spans="1:39" x14ac:dyDescent="0.3">
      <c r="A294" s="4" t="str">
        <f>D294&amp;C294&amp;B294</f>
        <v>DZ8154300600</v>
      </c>
      <c r="B294" s="4" t="str">
        <f>LEFT(N294,FIND(" ",N294)-1)</f>
        <v>00</v>
      </c>
      <c r="C294" s="4" t="str">
        <f>LEFT(M294,4)</f>
        <v>3006</v>
      </c>
      <c r="D294" s="4" t="str">
        <f>LEFT(L294,FIND(" ",L294)-1)</f>
        <v>DZ8154</v>
      </c>
      <c r="E294" s="4" t="str">
        <f>MID(X294,2,3)</f>
        <v>RAB</v>
      </c>
      <c r="G294" s="14" t="s">
        <v>10234</v>
      </c>
      <c r="H294" s="14" t="s">
        <v>10235</v>
      </c>
      <c r="I294" s="14" t="s">
        <v>10251</v>
      </c>
      <c r="J294" s="14" t="s">
        <v>10279</v>
      </c>
      <c r="K294" s="14" t="s">
        <v>34</v>
      </c>
      <c r="L294" s="14" t="s">
        <v>10497</v>
      </c>
      <c r="M294" s="14" t="s">
        <v>784</v>
      </c>
      <c r="N294" s="14" t="s">
        <v>17</v>
      </c>
      <c r="O294" s="15">
        <v>16000</v>
      </c>
      <c r="P294" s="15">
        <v>7471.0892095795598</v>
      </c>
      <c r="Q294" s="16">
        <v>46850</v>
      </c>
      <c r="R294" s="14" t="s">
        <v>10835</v>
      </c>
      <c r="S294" s="14" t="s">
        <v>10261</v>
      </c>
      <c r="T294" s="14" t="s">
        <v>10835</v>
      </c>
      <c r="U294" s="14" t="s">
        <v>10248</v>
      </c>
      <c r="V294" s="14"/>
      <c r="W294" s="14" t="s">
        <v>10839</v>
      </c>
      <c r="X294" s="14" t="s">
        <v>10499</v>
      </c>
      <c r="Y294" s="15">
        <v>55462.62</v>
      </c>
      <c r="Z294" s="14" t="s">
        <v>10837</v>
      </c>
      <c r="AA294" s="15">
        <v>46424.033766826396</v>
      </c>
      <c r="AB294" s="14" t="s">
        <v>10245</v>
      </c>
      <c r="AC294" s="14" t="s">
        <v>10246</v>
      </c>
      <c r="AD294" s="14"/>
      <c r="AE294" s="15">
        <v>8528.9107904204393</v>
      </c>
      <c r="AF294" s="31">
        <f>_xlfn.XLOOKUP(A294,Macmahon!B:B,Macmahon!AE:AE,"",0)</f>
        <v>45771</v>
      </c>
      <c r="AG294" s="28">
        <f>_xlfn.XLOOKUP(A294,Macmahon!B:B,Macmahon!AJ:AJ,"",0)</f>
        <v>46657.751889155094</v>
      </c>
      <c r="AH294" s="28">
        <f>_xlfn.XLOOKUP(A294,Macmahon!B:B,Macmahon!AK:AK,"",0)</f>
        <v>47635</v>
      </c>
      <c r="AI294" s="28">
        <f t="shared" si="16"/>
        <v>46657.751889155094</v>
      </c>
      <c r="AJ294" s="40" t="str">
        <f>E294&amp;C294&amp;B294</f>
        <v>RAB300600</v>
      </c>
      <c r="AK294" s="40" t="str">
        <f>IFERROR(_xlfn.XLOOKUP(AJ294,CrossRef!$A:$A,CrossRef!$J:$J,"Not Found"),"-")</f>
        <v>DZTR093-DRIV-TMSN</v>
      </c>
      <c r="AL294" s="40">
        <f>IFERROR(_xlfn.XLOOKUP(AJ294,CrossRef!$A:$A,CrossRef!$K:$K,"Not Found"),"-")</f>
        <v>0</v>
      </c>
      <c r="AM294" s="40" t="str">
        <f>IFERROR(_xlfn.XLOOKUP(AJ294,CrossRef!$A:$A,CrossRef!$L:$L,"Not Found"),"-")</f>
        <v>14000H TRANSMISSION CHANGE</v>
      </c>
    </row>
    <row r="295" spans="1:39" x14ac:dyDescent="0.3">
      <c r="A295" s="4" t="str">
        <f>D295&amp;C295&amp;B295</f>
        <v>DZ8228300600</v>
      </c>
      <c r="B295" s="4" t="str">
        <f>LEFT(N295,FIND(" ",N295)-1)</f>
        <v>00</v>
      </c>
      <c r="C295" s="4" t="str">
        <f>LEFT(M295,4)</f>
        <v>3006</v>
      </c>
      <c r="D295" s="4" t="str">
        <f>LEFT(L295,FIND(" ",L295)-1)</f>
        <v>DZ8228</v>
      </c>
      <c r="E295" s="4" t="str">
        <f>MID(X295,2,3)</f>
        <v>RAB</v>
      </c>
      <c r="G295" s="17" t="s">
        <v>10234</v>
      </c>
      <c r="H295" s="17" t="s">
        <v>10235</v>
      </c>
      <c r="I295" s="17" t="s">
        <v>10257</v>
      </c>
      <c r="J295" s="17" t="s">
        <v>10441</v>
      </c>
      <c r="K295" s="17" t="s">
        <v>34</v>
      </c>
      <c r="L295" s="17" t="s">
        <v>10578</v>
      </c>
      <c r="M295" s="17" t="s">
        <v>784</v>
      </c>
      <c r="N295" s="17" t="s">
        <v>17</v>
      </c>
      <c r="O295" s="18">
        <v>15000</v>
      </c>
      <c r="P295" s="18">
        <v>16989.961716881699</v>
      </c>
      <c r="Q295" s="16">
        <v>46001</v>
      </c>
      <c r="R295" s="17" t="s">
        <v>10835</v>
      </c>
      <c r="S295" s="17" t="s">
        <v>10261</v>
      </c>
      <c r="T295" s="17" t="s">
        <v>10835</v>
      </c>
      <c r="U295" s="17" t="s">
        <v>10269</v>
      </c>
      <c r="V295" s="17"/>
      <c r="W295" s="17" t="s">
        <v>10847</v>
      </c>
      <c r="X295" s="17" t="s">
        <v>10580</v>
      </c>
      <c r="Y295" s="18">
        <v>55462.62</v>
      </c>
      <c r="Z295" s="17" t="s">
        <v>10837</v>
      </c>
      <c r="AA295" s="18">
        <v>13710.3940634596</v>
      </c>
      <c r="AB295" s="17" t="s">
        <v>10335</v>
      </c>
      <c r="AC295" s="17" t="s">
        <v>10246</v>
      </c>
      <c r="AD295" s="17"/>
      <c r="AE295" s="18">
        <v>-1989.9617168817399</v>
      </c>
      <c r="AF295" s="31">
        <f>_xlfn.XLOOKUP(A295,Macmahon!B:B,Macmahon!AE:AE,"",0)</f>
        <v>0</v>
      </c>
      <c r="AG295" s="28">
        <f>_xlfn.XLOOKUP(A295,Macmahon!B:B,Macmahon!AJ:AJ,"",0)</f>
        <v>46024.030574189812</v>
      </c>
      <c r="AH295" s="28">
        <f>_xlfn.XLOOKUP(A295,Macmahon!B:B,Macmahon!AK:AK,"",0)</f>
        <v>46001</v>
      </c>
      <c r="AI295" s="28">
        <f t="shared" si="16"/>
        <v>46001</v>
      </c>
      <c r="AJ295" s="40" t="str">
        <f>E295&amp;C295&amp;B295</f>
        <v>RAB300600</v>
      </c>
      <c r="AK295" s="40" t="str">
        <f>IFERROR(_xlfn.XLOOKUP(AJ295,CrossRef!$A:$A,CrossRef!$J:$J,"Not Found"),"-")</f>
        <v>DZTR093-DRIV-TMSN</v>
      </c>
      <c r="AL295" s="40">
        <f>IFERROR(_xlfn.XLOOKUP(AJ295,CrossRef!$A:$A,CrossRef!$K:$K,"Not Found"),"-")</f>
        <v>0</v>
      </c>
      <c r="AM295" s="40" t="str">
        <f>IFERROR(_xlfn.XLOOKUP(AJ295,CrossRef!$A:$A,CrossRef!$L:$L,"Not Found"),"-")</f>
        <v>14000H TRANSMISSION CHANGE</v>
      </c>
    </row>
    <row r="296" spans="1:39" x14ac:dyDescent="0.3">
      <c r="A296" s="4" t="str">
        <f>D296&amp;C296&amp;B296</f>
        <v>DZ8160300600</v>
      </c>
      <c r="B296" s="4" t="str">
        <f>LEFT(N296,FIND(" ",N296)-1)</f>
        <v>00</v>
      </c>
      <c r="C296" s="4" t="str">
        <f>LEFT(M296,4)</f>
        <v>3006</v>
      </c>
      <c r="D296" s="4" t="str">
        <f>LEFT(L296,FIND(" ",L296)-1)</f>
        <v>DZ8160</v>
      </c>
      <c r="E296" s="4" t="str">
        <f>MID(X296,2,3)</f>
        <v>RAB</v>
      </c>
      <c r="G296" s="14" t="s">
        <v>10234</v>
      </c>
      <c r="H296" s="14" t="s">
        <v>10235</v>
      </c>
      <c r="I296" s="14" t="s">
        <v>10257</v>
      </c>
      <c r="J296" s="14" t="s">
        <v>10441</v>
      </c>
      <c r="K296" s="14" t="s">
        <v>34</v>
      </c>
      <c r="L296" s="14" t="s">
        <v>10575</v>
      </c>
      <c r="M296" s="14" t="s">
        <v>784</v>
      </c>
      <c r="N296" s="14" t="s">
        <v>17</v>
      </c>
      <c r="O296" s="15">
        <v>15000</v>
      </c>
      <c r="P296" s="15">
        <v>16910.618917472799</v>
      </c>
      <c r="Q296" s="16">
        <v>47063</v>
      </c>
      <c r="R296" s="14" t="s">
        <v>10835</v>
      </c>
      <c r="S296" s="14" t="s">
        <v>10261</v>
      </c>
      <c r="T296" s="14" t="s">
        <v>10835</v>
      </c>
      <c r="U296" s="14" t="s">
        <v>10248</v>
      </c>
      <c r="V296" s="14"/>
      <c r="W296" s="14" t="s">
        <v>10848</v>
      </c>
      <c r="X296" s="14" t="s">
        <v>10576</v>
      </c>
      <c r="Y296" s="15">
        <v>55462.62</v>
      </c>
      <c r="Z296" s="14" t="s">
        <v>10837</v>
      </c>
      <c r="AA296" s="15">
        <v>36501.315537303199</v>
      </c>
      <c r="AB296" s="14" t="s">
        <v>10245</v>
      </c>
      <c r="AC296" s="14" t="s">
        <v>10246</v>
      </c>
      <c r="AD296" s="14" t="s">
        <v>10577</v>
      </c>
      <c r="AE296" s="15">
        <v>-1910.6189174728499</v>
      </c>
      <c r="AF296" s="31">
        <f>_xlfn.XLOOKUP(A296,Macmahon!B:B,Macmahon!AE:AE,"",0)</f>
        <v>46089</v>
      </c>
      <c r="AG296" s="28">
        <f>_xlfn.XLOOKUP(A296,Macmahon!B:B,Macmahon!AJ:AJ,"",0)</f>
        <v>47216.856677511576</v>
      </c>
      <c r="AH296" s="28">
        <f>_xlfn.XLOOKUP(A296,Macmahon!B:B,Macmahon!AK:AK,"",0)</f>
        <v>46998</v>
      </c>
      <c r="AI296" s="28">
        <f t="shared" si="16"/>
        <v>46998</v>
      </c>
      <c r="AJ296" s="40" t="str">
        <f>E296&amp;C296&amp;B296</f>
        <v>RAB300600</v>
      </c>
      <c r="AK296" s="40" t="str">
        <f>IFERROR(_xlfn.XLOOKUP(AJ296,CrossRef!$A:$A,CrossRef!$J:$J,"Not Found"),"-")</f>
        <v>DZTR093-DRIV-TMSN</v>
      </c>
      <c r="AL296" s="40">
        <f>IFERROR(_xlfn.XLOOKUP(AJ296,CrossRef!$A:$A,CrossRef!$K:$K,"Not Found"),"-")</f>
        <v>0</v>
      </c>
      <c r="AM296" s="40" t="str">
        <f>IFERROR(_xlfn.XLOOKUP(AJ296,CrossRef!$A:$A,CrossRef!$L:$L,"Not Found"),"-")</f>
        <v>14000H TRANSMISSION CHANGE</v>
      </c>
    </row>
    <row r="297" spans="1:39" x14ac:dyDescent="0.3">
      <c r="A297" s="4" t="str">
        <f>D297&amp;C297&amp;B297</f>
        <v>DZ8187301100</v>
      </c>
      <c r="B297" s="4" t="str">
        <f>LEFT(N297,FIND(" ",N297)-1)</f>
        <v>00</v>
      </c>
      <c r="C297" s="4" t="str">
        <f>LEFT(M297,4)</f>
        <v>3011</v>
      </c>
      <c r="D297" s="4" t="str">
        <f>LEFT(L297,FIND(" ",L297)-1)</f>
        <v>DZ8187</v>
      </c>
      <c r="E297" s="4" t="str">
        <f>MID(X297,2,3)</f>
        <v>AMA</v>
      </c>
      <c r="G297" s="17" t="s">
        <v>10234</v>
      </c>
      <c r="H297" s="17" t="s">
        <v>10235</v>
      </c>
      <c r="I297" s="17" t="s">
        <v>10257</v>
      </c>
      <c r="J297" s="17" t="s">
        <v>10441</v>
      </c>
      <c r="K297" s="17" t="s">
        <v>216</v>
      </c>
      <c r="L297" s="17" t="s">
        <v>10442</v>
      </c>
      <c r="M297" s="17" t="s">
        <v>10855</v>
      </c>
      <c r="N297" s="17" t="s">
        <v>17</v>
      </c>
      <c r="O297" s="18">
        <v>12000</v>
      </c>
      <c r="P297" s="18">
        <v>8515.1841821515809</v>
      </c>
      <c r="Q297" s="16">
        <v>47456</v>
      </c>
      <c r="R297" s="17" t="s">
        <v>10856</v>
      </c>
      <c r="S297" s="17" t="s">
        <v>10261</v>
      </c>
      <c r="T297" s="17" t="s">
        <v>10856</v>
      </c>
      <c r="U297" s="17" t="s">
        <v>10248</v>
      </c>
      <c r="V297" s="17"/>
      <c r="W297" s="17" t="s">
        <v>10801</v>
      </c>
      <c r="X297" s="17" t="s">
        <v>10445</v>
      </c>
      <c r="Y297" s="18">
        <v>47853.85</v>
      </c>
      <c r="Z297" s="17" t="s">
        <v>10857</v>
      </c>
      <c r="AA297" s="18">
        <v>35275.290136131996</v>
      </c>
      <c r="AB297" s="17" t="s">
        <v>10245</v>
      </c>
      <c r="AC297" s="17" t="s">
        <v>10246</v>
      </c>
      <c r="AD297" s="17"/>
      <c r="AE297" s="18">
        <v>3484.81581784842</v>
      </c>
      <c r="AF297" s="31" t="str">
        <f>_xlfn.XLOOKUP(A297,Macmahon!B:B,Macmahon!AE:AE,"",0)</f>
        <v/>
      </c>
      <c r="AG297" s="28" t="str">
        <f>_xlfn.XLOOKUP(A297,Macmahon!B:B,Macmahon!AJ:AJ,"",0)</f>
        <v/>
      </c>
      <c r="AH297" s="28" t="str">
        <f>_xlfn.XLOOKUP(A297,Macmahon!B:B,Macmahon!AK:AK,"",0)</f>
        <v/>
      </c>
      <c r="AI297" s="28">
        <f t="shared" si="16"/>
        <v>0</v>
      </c>
      <c r="AJ297" s="40" t="str">
        <f>E297&amp;C297&amp;B297</f>
        <v>AMA301100</v>
      </c>
      <c r="AK297" s="40" t="str">
        <f>IFERROR(_xlfn.XLOOKUP(AJ297,CrossRef!$A:$A,CrossRef!$J:$J,"Not Found"),"-")</f>
        <v>DZTR082-DRIV</v>
      </c>
      <c r="AL297" s="40">
        <f>IFERROR(_xlfn.XLOOKUP(AJ297,CrossRef!$A:$A,CrossRef!$K:$K,"Not Found"),"-")</f>
        <v>0</v>
      </c>
      <c r="AM297" s="40" t="str">
        <f>IFERROR(_xlfn.XLOOKUP(AJ297,CrossRef!$A:$A,CrossRef!$L:$L,"Not Found"),"-")</f>
        <v>12000H BEVEL &amp; TRANS GEAR CHANGE</v>
      </c>
    </row>
    <row r="298" spans="1:39" x14ac:dyDescent="0.3">
      <c r="A298" s="4" t="str">
        <f>D298&amp;C298&amp;B298</f>
        <v>DZ8161138600</v>
      </c>
      <c r="B298" s="4" t="str">
        <f>LEFT(N298,FIND(" ",N298)-1)</f>
        <v>00</v>
      </c>
      <c r="C298" s="4" t="str">
        <f>LEFT(M298,4)</f>
        <v>1386</v>
      </c>
      <c r="D298" s="4" t="str">
        <f>LEFT(L298,FIND(" ",L298)-1)</f>
        <v>DZ8161</v>
      </c>
      <c r="E298" s="4" t="str">
        <f>MID(X298,2,3)</f>
        <v>RAB</v>
      </c>
      <c r="G298" s="17" t="s">
        <v>10234</v>
      </c>
      <c r="H298" s="17" t="s">
        <v>10235</v>
      </c>
      <c r="I298" s="17" t="s">
        <v>10236</v>
      </c>
      <c r="J298" s="17" t="s">
        <v>10369</v>
      </c>
      <c r="K298" s="17" t="s">
        <v>34</v>
      </c>
      <c r="L298" s="17" t="s">
        <v>10656</v>
      </c>
      <c r="M298" s="17" t="s">
        <v>783</v>
      </c>
      <c r="N298" s="17" t="s">
        <v>17</v>
      </c>
      <c r="O298" s="18">
        <v>15000</v>
      </c>
      <c r="P298" s="18">
        <v>11417.230842847601</v>
      </c>
      <c r="Q298" s="19">
        <v>46572.520798611113</v>
      </c>
      <c r="R298" s="17" t="s">
        <v>10818</v>
      </c>
      <c r="S298" s="17" t="s">
        <v>10240</v>
      </c>
      <c r="T298" s="17" t="s">
        <v>10818</v>
      </c>
      <c r="U298" s="17" t="s">
        <v>10248</v>
      </c>
      <c r="V298" s="17"/>
      <c r="W298" s="17"/>
      <c r="X298" s="17" t="s">
        <v>10658</v>
      </c>
      <c r="Y298" s="18">
        <v>3538.15</v>
      </c>
      <c r="Z298" s="17" t="s">
        <v>10820</v>
      </c>
      <c r="AA298" s="18">
        <v>32317.438699407499</v>
      </c>
      <c r="AB298" s="17" t="s">
        <v>10245</v>
      </c>
      <c r="AC298" s="17" t="s">
        <v>10246</v>
      </c>
      <c r="AD298" s="17" t="s">
        <v>10272</v>
      </c>
      <c r="AE298" s="18">
        <v>3582.7691571524501</v>
      </c>
      <c r="AF298" s="31" t="str">
        <f>_xlfn.XLOOKUP(A298,Macmahon!B:B,Macmahon!AE:AE,"",0)</f>
        <v/>
      </c>
      <c r="AG298" s="28" t="str">
        <f>_xlfn.XLOOKUP(A298,Macmahon!B:B,Macmahon!AJ:AJ,"",0)</f>
        <v/>
      </c>
      <c r="AH298" s="28" t="str">
        <f>_xlfn.XLOOKUP(A298,Macmahon!B:B,Macmahon!AK:AK,"",0)</f>
        <v/>
      </c>
      <c r="AI298" s="28">
        <f t="shared" si="16"/>
        <v>0</v>
      </c>
      <c r="AJ298" s="40" t="str">
        <f>E298&amp;C298&amp;B298</f>
        <v>RAB138600</v>
      </c>
      <c r="AK298" s="40" t="str">
        <f>IFERROR(_xlfn.XLOOKUP(AJ298,CrossRef!$A:$A,CrossRef!$J:$J,"Not Found"),"-")</f>
        <v/>
      </c>
      <c r="AL298" s="40">
        <f>IFERROR(_xlfn.XLOOKUP(AJ298,CrossRef!$A:$A,CrossRef!$K:$K,"Not Found"),"-")</f>
        <v>0</v>
      </c>
      <c r="AM298" s="40" t="str">
        <f>IFERROR(_xlfn.XLOOKUP(AJ298,CrossRef!$A:$A,CrossRef!$L:$L,"Not Found"),"-")</f>
        <v>15000H FAN MOTOR CHANGE</v>
      </c>
    </row>
    <row r="299" spans="1:39" x14ac:dyDescent="0.3">
      <c r="A299" s="4" t="str">
        <f>D299&amp;C299&amp;B299</f>
        <v>DZ8161138700</v>
      </c>
      <c r="B299" s="4" t="str">
        <f>LEFT(N299,FIND(" ",N299)-1)</f>
        <v>00</v>
      </c>
      <c r="C299" s="4" t="str">
        <f>LEFT(M299,4)</f>
        <v>1387</v>
      </c>
      <c r="D299" s="4" t="str">
        <f>LEFT(L299,FIND(" ",L299)-1)</f>
        <v>DZ8161</v>
      </c>
      <c r="E299" s="4" t="str">
        <f>MID(X299,2,3)</f>
        <v>RAB</v>
      </c>
      <c r="G299" s="17" t="s">
        <v>10234</v>
      </c>
      <c r="H299" s="17" t="s">
        <v>10235</v>
      </c>
      <c r="I299" s="17" t="s">
        <v>10236</v>
      </c>
      <c r="J299" s="17" t="s">
        <v>10369</v>
      </c>
      <c r="K299" s="17" t="s">
        <v>34</v>
      </c>
      <c r="L299" s="17" t="s">
        <v>10656</v>
      </c>
      <c r="M299" s="17" t="s">
        <v>10827</v>
      </c>
      <c r="N299" s="17" t="s">
        <v>17</v>
      </c>
      <c r="O299" s="18">
        <v>15000</v>
      </c>
      <c r="P299" s="18">
        <v>11860.5552565407</v>
      </c>
      <c r="Q299" s="19">
        <v>46532.03974537037</v>
      </c>
      <c r="R299" s="17" t="s">
        <v>10828</v>
      </c>
      <c r="S299" s="17" t="s">
        <v>10240</v>
      </c>
      <c r="T299" s="17" t="s">
        <v>10828</v>
      </c>
      <c r="U299" s="17" t="s">
        <v>10248</v>
      </c>
      <c r="V299" s="17"/>
      <c r="W299" s="17"/>
      <c r="X299" s="17" t="s">
        <v>10658</v>
      </c>
      <c r="Y299" s="18">
        <v>6757.76</v>
      </c>
      <c r="Z299" s="17" t="s">
        <v>10829</v>
      </c>
      <c r="AA299" s="18">
        <v>31874.114285714299</v>
      </c>
      <c r="AB299" s="17" t="s">
        <v>10245</v>
      </c>
      <c r="AC299" s="17" t="s">
        <v>10246</v>
      </c>
      <c r="AD299" s="17" t="s">
        <v>10272</v>
      </c>
      <c r="AE299" s="18">
        <v>3139.4447434592798</v>
      </c>
      <c r="AF299" s="31" t="str">
        <f>_xlfn.XLOOKUP(A299,Macmahon!B:B,Macmahon!AE:AE,"",0)</f>
        <v/>
      </c>
      <c r="AG299" s="28" t="str">
        <f>_xlfn.XLOOKUP(A299,Macmahon!B:B,Macmahon!AJ:AJ,"",0)</f>
        <v/>
      </c>
      <c r="AH299" s="28" t="str">
        <f>_xlfn.XLOOKUP(A299,Macmahon!B:B,Macmahon!AK:AK,"",0)</f>
        <v/>
      </c>
      <c r="AI299" s="28">
        <f t="shared" si="16"/>
        <v>0</v>
      </c>
      <c r="AJ299" s="40" t="str">
        <f>E299&amp;C299&amp;B299</f>
        <v>RAB138700</v>
      </c>
      <c r="AK299" s="40" t="str">
        <f>IFERROR(_xlfn.XLOOKUP(AJ299,CrossRef!$A:$A,CrossRef!$J:$J,"Not Found"),"-")</f>
        <v/>
      </c>
      <c r="AL299" s="40">
        <f>IFERROR(_xlfn.XLOOKUP(AJ299,CrossRef!$A:$A,CrossRef!$K:$K,"Not Found"),"-")</f>
        <v>0</v>
      </c>
      <c r="AM299" s="40" t="str">
        <f>IFERROR(_xlfn.XLOOKUP(AJ299,CrossRef!$A:$A,CrossRef!$L:$L,"Not Found"),"-")</f>
        <v>15000H FAN PUMP CHANGE</v>
      </c>
    </row>
    <row r="300" spans="1:39" x14ac:dyDescent="0.3">
      <c r="A300" s="4" t="str">
        <f>D300&amp;C300&amp;B300</f>
        <v>DZ81614100LT</v>
      </c>
      <c r="B300" s="4" t="str">
        <f>LEFT(N300,FIND(" ",N300)-1)</f>
        <v>LT</v>
      </c>
      <c r="C300" s="4" t="str">
        <f>LEFT(M300,4)</f>
        <v>4100</v>
      </c>
      <c r="D300" s="4" t="str">
        <f>LEFT(L300,FIND(" ",L300)-1)</f>
        <v>DZ8161</v>
      </c>
      <c r="E300" s="4" t="str">
        <f>MID(X300,2,3)</f>
        <v>RAB</v>
      </c>
      <c r="G300" s="14" t="s">
        <v>10234</v>
      </c>
      <c r="H300" s="14" t="s">
        <v>10235</v>
      </c>
      <c r="I300" s="14" t="s">
        <v>10236</v>
      </c>
      <c r="J300" s="14" t="s">
        <v>10369</v>
      </c>
      <c r="K300" s="14" t="s">
        <v>34</v>
      </c>
      <c r="L300" s="14" t="s">
        <v>10656</v>
      </c>
      <c r="M300" s="14" t="s">
        <v>791</v>
      </c>
      <c r="N300" s="14" t="s">
        <v>57</v>
      </c>
      <c r="O300" s="15">
        <v>14000</v>
      </c>
      <c r="P300" s="15">
        <v>11797.860167254999</v>
      </c>
      <c r="Q300" s="16">
        <v>47008</v>
      </c>
      <c r="R300" s="14" t="s">
        <v>11389</v>
      </c>
      <c r="S300" s="14" t="s">
        <v>10261</v>
      </c>
      <c r="T300" s="14" t="s">
        <v>11389</v>
      </c>
      <c r="U300" s="14" t="s">
        <v>10248</v>
      </c>
      <c r="V300" s="14"/>
      <c r="W300" s="14" t="s">
        <v>11024</v>
      </c>
      <c r="X300" s="14" t="s">
        <v>10658</v>
      </c>
      <c r="Y300" s="15">
        <v>12976.01</v>
      </c>
      <c r="Z300" s="14" t="s">
        <v>11392</v>
      </c>
      <c r="AA300" s="15">
        <v>37086.546885694697</v>
      </c>
      <c r="AB300" s="14" t="s">
        <v>10245</v>
      </c>
      <c r="AC300" s="14" t="s">
        <v>10246</v>
      </c>
      <c r="AD300" s="14" t="s">
        <v>10272</v>
      </c>
      <c r="AE300" s="15">
        <v>2202.1398327449901</v>
      </c>
      <c r="AF300" s="31" t="str">
        <f>_xlfn.XLOOKUP(A300,Macmahon!B:B,Macmahon!AE:AE,"",0)</f>
        <v/>
      </c>
      <c r="AG300" s="28" t="str">
        <f>_xlfn.XLOOKUP(A300,Macmahon!B:B,Macmahon!AJ:AJ,"",0)</f>
        <v/>
      </c>
      <c r="AH300" s="28" t="str">
        <f>_xlfn.XLOOKUP(A300,Macmahon!B:B,Macmahon!AK:AK,"",0)</f>
        <v/>
      </c>
      <c r="AI300" s="28">
        <f t="shared" si="16"/>
        <v>0</v>
      </c>
      <c r="AJ300" s="40" t="str">
        <f>E300&amp;C300&amp;B300</f>
        <v>RAB4100LT</v>
      </c>
      <c r="AK300" s="40" t="str">
        <f>IFERROR(_xlfn.XLOOKUP(AJ300,CrossRef!$A:$A,CrossRef!$J:$J,"Not Found"),"-")</f>
        <v/>
      </c>
      <c r="AL300" s="40">
        <f>IFERROR(_xlfn.XLOOKUP(AJ300,CrossRef!$A:$A,CrossRef!$K:$K,"Not Found"),"-")</f>
        <v>0</v>
      </c>
      <c r="AM300" s="40" t="str">
        <f>IFERROR(_xlfn.XLOOKUP(AJ300,CrossRef!$A:$A,CrossRef!$L:$L,"Not Found"),"-")</f>
        <v>15000H STEER &amp; BRAKE CLUTCH CHANGE LH</v>
      </c>
    </row>
    <row r="301" spans="1:39" x14ac:dyDescent="0.3">
      <c r="A301" s="4" t="str">
        <f>D301&amp;C301&amp;B301</f>
        <v>DZ81614100RI</v>
      </c>
      <c r="B301" s="4" t="str">
        <f>LEFT(N301,FIND(" ",N301)-1)</f>
        <v>RI</v>
      </c>
      <c r="C301" s="4" t="str">
        <f>LEFT(M301,4)</f>
        <v>4100</v>
      </c>
      <c r="D301" s="4" t="str">
        <f>LEFT(L301,FIND(" ",L301)-1)</f>
        <v>DZ8161</v>
      </c>
      <c r="E301" s="4" t="str">
        <f>MID(X301,2,3)</f>
        <v>RAB</v>
      </c>
      <c r="G301" s="17" t="s">
        <v>10234</v>
      </c>
      <c r="H301" s="17" t="s">
        <v>10235</v>
      </c>
      <c r="I301" s="17" t="s">
        <v>10236</v>
      </c>
      <c r="J301" s="17" t="s">
        <v>10369</v>
      </c>
      <c r="K301" s="17" t="s">
        <v>34</v>
      </c>
      <c r="L301" s="17" t="s">
        <v>10656</v>
      </c>
      <c r="M301" s="17" t="s">
        <v>791</v>
      </c>
      <c r="N301" s="17" t="s">
        <v>61</v>
      </c>
      <c r="O301" s="18">
        <v>14000</v>
      </c>
      <c r="P301" s="18">
        <v>15522.5527133259</v>
      </c>
      <c r="Q301" s="16">
        <v>46866</v>
      </c>
      <c r="R301" s="17" t="s">
        <v>11389</v>
      </c>
      <c r="S301" s="17" t="s">
        <v>10261</v>
      </c>
      <c r="T301" s="17" t="s">
        <v>11389</v>
      </c>
      <c r="U301" s="17" t="s">
        <v>10248</v>
      </c>
      <c r="V301" s="17"/>
      <c r="W301" s="17" t="s">
        <v>11051</v>
      </c>
      <c r="X301" s="17" t="s">
        <v>10658</v>
      </c>
      <c r="Y301" s="18">
        <v>12976.01</v>
      </c>
      <c r="Z301" s="17" t="s">
        <v>11390</v>
      </c>
      <c r="AA301" s="18">
        <v>35531.447638603699</v>
      </c>
      <c r="AB301" s="17" t="s">
        <v>10245</v>
      </c>
      <c r="AC301" s="17" t="s">
        <v>10246</v>
      </c>
      <c r="AD301" s="17" t="s">
        <v>10272</v>
      </c>
      <c r="AE301" s="18">
        <v>-1522.55271332594</v>
      </c>
      <c r="AF301" s="31" t="str">
        <f>_xlfn.XLOOKUP(A301,Macmahon!B:B,Macmahon!AE:AE,"",0)</f>
        <v/>
      </c>
      <c r="AG301" s="28" t="str">
        <f>_xlfn.XLOOKUP(A301,Macmahon!B:B,Macmahon!AJ:AJ,"",0)</f>
        <v/>
      </c>
      <c r="AH301" s="28" t="str">
        <f>_xlfn.XLOOKUP(A301,Macmahon!B:B,Macmahon!AK:AK,"",0)</f>
        <v/>
      </c>
      <c r="AI301" s="28">
        <f t="shared" si="16"/>
        <v>0</v>
      </c>
      <c r="AJ301" s="40" t="str">
        <f>E301&amp;C301&amp;B301</f>
        <v>RAB4100RI</v>
      </c>
      <c r="AK301" s="40" t="str">
        <f>IFERROR(_xlfn.XLOOKUP(AJ301,CrossRef!$A:$A,CrossRef!$J:$J,"Not Found"),"-")</f>
        <v/>
      </c>
      <c r="AL301" s="40">
        <f>IFERROR(_xlfn.XLOOKUP(AJ301,CrossRef!$A:$A,CrossRef!$K:$K,"Not Found"),"-")</f>
        <v>0</v>
      </c>
      <c r="AM301" s="40" t="str">
        <f>IFERROR(_xlfn.XLOOKUP(AJ301,CrossRef!$A:$A,CrossRef!$L:$L,"Not Found"),"-")</f>
        <v>15000H STEER &amp; BRAKE CLUTCH CHANGE RH</v>
      </c>
    </row>
    <row r="302" spans="1:39" x14ac:dyDescent="0.3">
      <c r="A302" s="4" t="str">
        <f>D302&amp;C302&amp;B302</f>
        <v>TD6342303000</v>
      </c>
      <c r="B302" s="4" t="str">
        <f>LEFT(N302,FIND(" ",N302)-1)</f>
        <v>00</v>
      </c>
      <c r="C302" s="4" t="str">
        <f>LEFT(M302,4)</f>
        <v>3030</v>
      </c>
      <c r="D302" s="4" t="str">
        <f>LEFT(L302,FIND(" ",L302)-1)</f>
        <v>TD6342</v>
      </c>
      <c r="E302" s="4" t="str">
        <f>MID(X302,2,3)</f>
        <v>SSP</v>
      </c>
      <c r="G302" s="14" t="s">
        <v>10234</v>
      </c>
      <c r="H302" s="14" t="s">
        <v>10235</v>
      </c>
      <c r="I302" s="14" t="s">
        <v>10257</v>
      </c>
      <c r="J302" s="14" t="s">
        <v>10258</v>
      </c>
      <c r="K302" s="14" t="s">
        <v>183</v>
      </c>
      <c r="L302" s="14" t="s">
        <v>10401</v>
      </c>
      <c r="M302" s="14" t="s">
        <v>299</v>
      </c>
      <c r="N302" s="14" t="s">
        <v>17</v>
      </c>
      <c r="O302" s="15">
        <v>18000</v>
      </c>
      <c r="P302" s="15">
        <v>2074.5817373769801</v>
      </c>
      <c r="Q302" s="16">
        <v>47468</v>
      </c>
      <c r="R302" s="14" t="s">
        <v>10867</v>
      </c>
      <c r="S302" s="14" t="s">
        <v>10261</v>
      </c>
      <c r="T302" s="14" t="s">
        <v>10867</v>
      </c>
      <c r="U302" s="14" t="s">
        <v>10248</v>
      </c>
      <c r="V302" s="14"/>
      <c r="W302" s="14" t="s">
        <v>10363</v>
      </c>
      <c r="X302" s="14" t="s">
        <v>10402</v>
      </c>
      <c r="Y302" s="15">
        <v>99060.67</v>
      </c>
      <c r="Z302" s="14" t="s">
        <v>10864</v>
      </c>
      <c r="AA302" s="15">
        <v>58792.192334017796</v>
      </c>
      <c r="AB302" s="14" t="s">
        <v>10245</v>
      </c>
      <c r="AC302" s="14" t="s">
        <v>10246</v>
      </c>
      <c r="AD302" s="14" t="s">
        <v>10272</v>
      </c>
      <c r="AE302" s="15">
        <v>15925.418262622999</v>
      </c>
      <c r="AF302" s="31">
        <f>_xlfn.XLOOKUP(A302,Macmahon!B:B,Macmahon!AE:AE,"",0)</f>
        <v>46037</v>
      </c>
      <c r="AG302" s="28">
        <f>_xlfn.XLOOKUP(A302,Macmahon!B:B,Macmahon!AJ:AJ,"",0)</f>
        <v>47740.690476192132</v>
      </c>
      <c r="AH302" s="28">
        <f>_xlfn.XLOOKUP(A302,Macmahon!B:B,Macmahon!AK:AK,"",0)</f>
        <v>47470</v>
      </c>
      <c r="AI302" s="28">
        <f t="shared" si="16"/>
        <v>47470</v>
      </c>
      <c r="AJ302" s="40" t="str">
        <f>E302&amp;C302&amp;B302</f>
        <v>SSP303000</v>
      </c>
      <c r="AK302" s="40" t="str">
        <f>IFERROR(_xlfn.XLOOKUP(AJ302,CrossRef!$A:$A,CrossRef!$J:$J,"Not Found"),"-")</f>
        <v>TKHL131-DRIV-TMSN</v>
      </c>
      <c r="AL302" s="40">
        <f>IFERROR(_xlfn.XLOOKUP(AJ302,CrossRef!$A:$A,CrossRef!$K:$K,"Not Found"),"-")</f>
        <v>0</v>
      </c>
      <c r="AM302" s="40" t="str">
        <f>IFERROR(_xlfn.XLOOKUP(AJ302,CrossRef!$A:$A,CrossRef!$L:$L,"Not Found"),"-")</f>
        <v>18000H TRANSMISSION CHANGE</v>
      </c>
    </row>
    <row r="303" spans="1:39" x14ac:dyDescent="0.3">
      <c r="A303" s="4" t="str">
        <f>D303&amp;C303&amp;B303</f>
        <v>TD6345303000</v>
      </c>
      <c r="B303" s="4" t="str">
        <f>LEFT(N303,FIND(" ",N303)-1)</f>
        <v>00</v>
      </c>
      <c r="C303" s="4" t="str">
        <f>LEFT(M303,4)</f>
        <v>3030</v>
      </c>
      <c r="D303" s="4" t="str">
        <f>LEFT(L303,FIND(" ",L303)-1)</f>
        <v>TD6345</v>
      </c>
      <c r="E303" s="4" t="str">
        <f>MID(X303,2,3)</f>
        <v>SSP</v>
      </c>
      <c r="G303" s="17" t="s">
        <v>10234</v>
      </c>
      <c r="H303" s="17" t="s">
        <v>10235</v>
      </c>
      <c r="I303" s="17" t="s">
        <v>10257</v>
      </c>
      <c r="J303" s="17" t="s">
        <v>10258</v>
      </c>
      <c r="K303" s="17" t="s">
        <v>183</v>
      </c>
      <c r="L303" s="17" t="s">
        <v>10403</v>
      </c>
      <c r="M303" s="17" t="s">
        <v>299</v>
      </c>
      <c r="N303" s="17" t="s">
        <v>17</v>
      </c>
      <c r="O303" s="18">
        <v>18000</v>
      </c>
      <c r="P303" s="18">
        <v>11839.2813069609</v>
      </c>
      <c r="Q303" s="16">
        <v>47356</v>
      </c>
      <c r="R303" s="17" t="s">
        <v>10867</v>
      </c>
      <c r="S303" s="17" t="s">
        <v>10261</v>
      </c>
      <c r="T303" s="17" t="s">
        <v>10867</v>
      </c>
      <c r="U303" s="17" t="s">
        <v>10248</v>
      </c>
      <c r="V303" s="17"/>
      <c r="W303" s="17" t="s">
        <v>10683</v>
      </c>
      <c r="X303" s="17" t="s">
        <v>10404</v>
      </c>
      <c r="Y303" s="18">
        <v>99060.67</v>
      </c>
      <c r="Z303" s="17" t="s">
        <v>10864</v>
      </c>
      <c r="AA303" s="18">
        <v>59682.885181382597</v>
      </c>
      <c r="AB303" s="17" t="s">
        <v>10245</v>
      </c>
      <c r="AC303" s="17" t="s">
        <v>10246</v>
      </c>
      <c r="AD303" s="17" t="s">
        <v>10272</v>
      </c>
      <c r="AE303" s="18">
        <v>6160.7186930390799</v>
      </c>
      <c r="AF303" s="31">
        <f>_xlfn.XLOOKUP(A303,Macmahon!B:B,Macmahon!AE:AE,"",0)</f>
        <v>45364</v>
      </c>
      <c r="AG303" s="28">
        <f>_xlfn.XLOOKUP(A303,Macmahon!B:B,Macmahon!AJ:AJ,"",0)</f>
        <v>46649.094017094911</v>
      </c>
      <c r="AH303" s="28">
        <f>_xlfn.XLOOKUP(A303,Macmahon!B:B,Macmahon!AK:AK,"",0)</f>
        <v>47348</v>
      </c>
      <c r="AI303" s="28">
        <f t="shared" si="16"/>
        <v>46649.094017094911</v>
      </c>
      <c r="AJ303" s="40" t="str">
        <f>E303&amp;C303&amp;B303</f>
        <v>SSP303000</v>
      </c>
      <c r="AK303" s="40" t="str">
        <f>IFERROR(_xlfn.XLOOKUP(AJ303,CrossRef!$A:$A,CrossRef!$J:$J,"Not Found"),"-")</f>
        <v>TKHL131-DRIV-TMSN</v>
      </c>
      <c r="AL303" s="40">
        <f>IFERROR(_xlfn.XLOOKUP(AJ303,CrossRef!$A:$A,CrossRef!$K:$K,"Not Found"),"-")</f>
        <v>0</v>
      </c>
      <c r="AM303" s="40" t="str">
        <f>IFERROR(_xlfn.XLOOKUP(AJ303,CrossRef!$A:$A,CrossRef!$L:$L,"Not Found"),"-")</f>
        <v>18000H TRANSMISSION CHANGE</v>
      </c>
    </row>
    <row r="304" spans="1:39" x14ac:dyDescent="0.3">
      <c r="A304" s="4" t="str">
        <f>D304&amp;C304&amp;B304</f>
        <v>TD6347303000</v>
      </c>
      <c r="B304" s="4" t="str">
        <f>LEFT(N304,FIND(" ",N304)-1)</f>
        <v>00</v>
      </c>
      <c r="C304" s="4" t="str">
        <f>LEFT(M304,4)</f>
        <v>3030</v>
      </c>
      <c r="D304" s="4" t="str">
        <f>LEFT(L304,FIND(" ",L304)-1)</f>
        <v>TD6347</v>
      </c>
      <c r="E304" s="4" t="str">
        <f>MID(X304,2,3)</f>
        <v>SSP</v>
      </c>
      <c r="G304" s="14" t="s">
        <v>10234</v>
      </c>
      <c r="H304" s="14" t="s">
        <v>10235</v>
      </c>
      <c r="I304" s="14" t="s">
        <v>10257</v>
      </c>
      <c r="J304" s="14" t="s">
        <v>10258</v>
      </c>
      <c r="K304" s="14" t="s">
        <v>183</v>
      </c>
      <c r="L304" s="14" t="s">
        <v>10411</v>
      </c>
      <c r="M304" s="14" t="s">
        <v>299</v>
      </c>
      <c r="N304" s="14" t="s">
        <v>17</v>
      </c>
      <c r="O304" s="15">
        <v>18000</v>
      </c>
      <c r="P304" s="15">
        <v>2129.4183227428398</v>
      </c>
      <c r="Q304" s="16">
        <v>47500</v>
      </c>
      <c r="R304" s="14" t="s">
        <v>10867</v>
      </c>
      <c r="S304" s="14" t="s">
        <v>10261</v>
      </c>
      <c r="T304" s="14" t="s">
        <v>10867</v>
      </c>
      <c r="U304" s="14" t="s">
        <v>10248</v>
      </c>
      <c r="V304" s="14"/>
      <c r="W304" s="14" t="s">
        <v>10894</v>
      </c>
      <c r="X304" s="14" t="s">
        <v>10413</v>
      </c>
      <c r="Y304" s="15">
        <v>99060.67</v>
      </c>
      <c r="Z304" s="14" t="s">
        <v>10864</v>
      </c>
      <c r="AA304" s="15">
        <v>60234.6372347707</v>
      </c>
      <c r="AB304" s="14" t="s">
        <v>10245</v>
      </c>
      <c r="AC304" s="14" t="s">
        <v>10246</v>
      </c>
      <c r="AD304" s="14" t="s">
        <v>10272</v>
      </c>
      <c r="AE304" s="15">
        <v>15870.5816772572</v>
      </c>
      <c r="AF304" s="31">
        <f>_xlfn.XLOOKUP(A304,Macmahon!B:B,Macmahon!AE:AE,"",0)</f>
        <v>46051</v>
      </c>
      <c r="AG304" s="28">
        <f>_xlfn.XLOOKUP(A304,Macmahon!B:B,Macmahon!AJ:AJ,"",0)</f>
        <v>47482.534661342594</v>
      </c>
      <c r="AH304" s="28">
        <f>_xlfn.XLOOKUP(A304,Macmahon!B:B,Macmahon!AK:AK,"",0)</f>
        <v>47505</v>
      </c>
      <c r="AI304" s="28">
        <f t="shared" si="16"/>
        <v>47482.534661342594</v>
      </c>
      <c r="AJ304" s="40" t="str">
        <f>E304&amp;C304&amp;B304</f>
        <v>SSP303000</v>
      </c>
      <c r="AK304" s="40" t="str">
        <f>IFERROR(_xlfn.XLOOKUP(AJ304,CrossRef!$A:$A,CrossRef!$J:$J,"Not Found"),"-")</f>
        <v>TKHL131-DRIV-TMSN</v>
      </c>
      <c r="AL304" s="40">
        <f>IFERROR(_xlfn.XLOOKUP(AJ304,CrossRef!$A:$A,CrossRef!$K:$K,"Not Found"),"-")</f>
        <v>0</v>
      </c>
      <c r="AM304" s="40" t="str">
        <f>IFERROR(_xlfn.XLOOKUP(AJ304,CrossRef!$A:$A,CrossRef!$L:$L,"Not Found"),"-")</f>
        <v>18000H TRANSMISSION CHANGE</v>
      </c>
    </row>
    <row r="305" spans="1:39" x14ac:dyDescent="0.3">
      <c r="A305" s="4" t="str">
        <f>D305&amp;C305&amp;B305</f>
        <v>QTD02303000</v>
      </c>
      <c r="B305" s="4" t="str">
        <f>LEFT(N305,FIND(" ",N305)-1)</f>
        <v>00</v>
      </c>
      <c r="C305" s="4" t="str">
        <f>LEFT(M305,4)</f>
        <v>3030</v>
      </c>
      <c r="D305" s="4" t="str">
        <f>LEFT(L305,FIND(" ",L305)-1)</f>
        <v>QTD02</v>
      </c>
      <c r="E305" s="4" t="str">
        <f>MID(X305,2,3)</f>
        <v>ATY</v>
      </c>
      <c r="G305" s="17" t="s">
        <v>10234</v>
      </c>
      <c r="H305" s="17" t="s">
        <v>10235</v>
      </c>
      <c r="I305" s="17" t="s">
        <v>10236</v>
      </c>
      <c r="J305" s="17" t="s">
        <v>10237</v>
      </c>
      <c r="K305" s="17" t="s">
        <v>151</v>
      </c>
      <c r="L305" s="17" t="s">
        <v>10325</v>
      </c>
      <c r="M305" s="17" t="s">
        <v>299</v>
      </c>
      <c r="N305" s="17" t="s">
        <v>17</v>
      </c>
      <c r="O305" s="18">
        <v>16500</v>
      </c>
      <c r="P305" s="18">
        <v>6100.0579624644897</v>
      </c>
      <c r="Q305" s="16">
        <v>47074</v>
      </c>
      <c r="R305" s="17" t="s">
        <v>10904</v>
      </c>
      <c r="S305" s="17" t="s">
        <v>10240</v>
      </c>
      <c r="T305" s="17" t="s">
        <v>10904</v>
      </c>
      <c r="U305" s="17" t="s">
        <v>10248</v>
      </c>
      <c r="V305" s="17"/>
      <c r="W305" s="17" t="s">
        <v>10399</v>
      </c>
      <c r="X305" s="17" t="s">
        <v>10327</v>
      </c>
      <c r="Y305" s="18">
        <v>0</v>
      </c>
      <c r="Z305" s="17" t="s">
        <v>10864</v>
      </c>
      <c r="AA305" s="18">
        <v>132173.38193018499</v>
      </c>
      <c r="AB305" s="17" t="s">
        <v>10245</v>
      </c>
      <c r="AC305" s="17" t="s">
        <v>10246</v>
      </c>
      <c r="AD305" s="17" t="s">
        <v>10272</v>
      </c>
      <c r="AE305" s="18">
        <v>10399.9420375355</v>
      </c>
      <c r="AF305" s="31">
        <f>_xlfn.XLOOKUP(A305,Macmahon!B:B,Macmahon!AE:AE,"",0)</f>
        <v>45707</v>
      </c>
      <c r="AG305" s="28">
        <f>_xlfn.XLOOKUP(A305,Macmahon!B:B,Macmahon!AJ:AJ,"",0)</f>
        <v>46856.588669942132</v>
      </c>
      <c r="AH305" s="28">
        <f>_xlfn.XLOOKUP(A305,Macmahon!B:B,Macmahon!AK:AK,"",0)</f>
        <v>47004</v>
      </c>
      <c r="AI305" s="28">
        <f t="shared" si="16"/>
        <v>46856.588669942132</v>
      </c>
      <c r="AJ305" s="40" t="str">
        <f>E305&amp;C305&amp;B305</f>
        <v>ATY303000</v>
      </c>
      <c r="AK305" s="40" t="str">
        <f>IFERROR(_xlfn.XLOOKUP(AJ305,CrossRef!$A:$A,CrossRef!$J:$J,"Not Found"),"-")</f>
        <v>TKHL101-DRIV-TMSN</v>
      </c>
      <c r="AL305" s="40">
        <f>IFERROR(_xlfn.XLOOKUP(AJ305,CrossRef!$A:$A,CrossRef!$K:$K,"Not Found"),"-")</f>
        <v>0</v>
      </c>
      <c r="AM305" s="40" t="str">
        <f>IFERROR(_xlfn.XLOOKUP(AJ305,CrossRef!$A:$A,CrossRef!$L:$L,"Not Found"),"-")</f>
        <v>16500H TRANSMISSION CHANGE</v>
      </c>
    </row>
    <row r="306" spans="1:39" x14ac:dyDescent="0.3">
      <c r="A306" s="4" t="str">
        <f>D306&amp;C306&amp;B306</f>
        <v>QTD06303000</v>
      </c>
      <c r="B306" s="4" t="str">
        <f>LEFT(N306,FIND(" ",N306)-1)</f>
        <v>00</v>
      </c>
      <c r="C306" s="4" t="str">
        <f>LEFT(M306,4)</f>
        <v>3030</v>
      </c>
      <c r="D306" s="4" t="str">
        <f>LEFT(L306,FIND(" ",L306)-1)</f>
        <v>QTD06</v>
      </c>
      <c r="E306" s="4" t="str">
        <f>MID(X306,2,3)</f>
        <v>ATY</v>
      </c>
      <c r="G306" s="14" t="s">
        <v>10234</v>
      </c>
      <c r="H306" s="14" t="s">
        <v>10235</v>
      </c>
      <c r="I306" s="14" t="s">
        <v>10236</v>
      </c>
      <c r="J306" s="14" t="s">
        <v>10237</v>
      </c>
      <c r="K306" s="14" t="s">
        <v>151</v>
      </c>
      <c r="L306" s="14" t="s">
        <v>10322</v>
      </c>
      <c r="M306" s="14" t="s">
        <v>299</v>
      </c>
      <c r="N306" s="14" t="s">
        <v>17</v>
      </c>
      <c r="O306" s="15">
        <v>16500</v>
      </c>
      <c r="P306" s="15">
        <v>3785.0808138334701</v>
      </c>
      <c r="Q306" s="16">
        <v>47265</v>
      </c>
      <c r="R306" s="14" t="s">
        <v>10904</v>
      </c>
      <c r="S306" s="14" t="s">
        <v>10240</v>
      </c>
      <c r="T306" s="14" t="s">
        <v>10904</v>
      </c>
      <c r="U306" s="14" t="s">
        <v>10248</v>
      </c>
      <c r="V306" s="14"/>
      <c r="W306" s="14" t="s">
        <v>10882</v>
      </c>
      <c r="X306" s="14" t="s">
        <v>10324</v>
      </c>
      <c r="Y306" s="15">
        <v>0</v>
      </c>
      <c r="Z306" s="14" t="s">
        <v>10864</v>
      </c>
      <c r="AA306" s="15">
        <v>127332.56468172499</v>
      </c>
      <c r="AB306" s="14" t="s">
        <v>10245</v>
      </c>
      <c r="AC306" s="14" t="s">
        <v>10246</v>
      </c>
      <c r="AD306" s="14" t="s">
        <v>10272</v>
      </c>
      <c r="AE306" s="15">
        <v>12714.9191861665</v>
      </c>
      <c r="AF306" s="31">
        <f>_xlfn.XLOOKUP(A306,Macmahon!B:B,Macmahon!AE:AE,"",0)</f>
        <v>45949</v>
      </c>
      <c r="AG306" s="28">
        <f>_xlfn.XLOOKUP(A306,Macmahon!B:B,Macmahon!AJ:AJ,"",0)</f>
        <v>46981.577344710648</v>
      </c>
      <c r="AH306" s="28">
        <f>_xlfn.XLOOKUP(A306,Macmahon!B:B,Macmahon!AK:AK,"",0)</f>
        <v>47168</v>
      </c>
      <c r="AI306" s="28">
        <f t="shared" si="16"/>
        <v>46981.577344710648</v>
      </c>
      <c r="AJ306" s="40" t="str">
        <f>E306&amp;C306&amp;B306</f>
        <v>ATY303000</v>
      </c>
      <c r="AK306" s="40" t="str">
        <f>IFERROR(_xlfn.XLOOKUP(AJ306,CrossRef!$A:$A,CrossRef!$J:$J,"Not Found"),"-")</f>
        <v>TKHL101-DRIV-TMSN</v>
      </c>
      <c r="AL306" s="40">
        <f>IFERROR(_xlfn.XLOOKUP(AJ306,CrossRef!$A:$A,CrossRef!$K:$K,"Not Found"),"-")</f>
        <v>0</v>
      </c>
      <c r="AM306" s="40" t="str">
        <f>IFERROR(_xlfn.XLOOKUP(AJ306,CrossRef!$A:$A,CrossRef!$L:$L,"Not Found"),"-")</f>
        <v>16500H TRANSMISSION CHANGE</v>
      </c>
    </row>
    <row r="307" spans="1:39" x14ac:dyDescent="0.3">
      <c r="A307" s="4" t="str">
        <f>D307&amp;C307&amp;B307</f>
        <v>QTD10303000</v>
      </c>
      <c r="B307" s="4" t="str">
        <f>LEFT(N307,FIND(" ",N307)-1)</f>
        <v>00</v>
      </c>
      <c r="C307" s="4" t="str">
        <f>LEFT(M307,4)</f>
        <v>3030</v>
      </c>
      <c r="D307" s="4" t="str">
        <f>LEFT(L307,FIND(" ",L307)-1)</f>
        <v>QTD10</v>
      </c>
      <c r="E307" s="4" t="str">
        <f>MID(X307,2,3)</f>
        <v>ATY</v>
      </c>
      <c r="G307" s="17" t="s">
        <v>10234</v>
      </c>
      <c r="H307" s="17" t="s">
        <v>10235</v>
      </c>
      <c r="I307" s="17" t="s">
        <v>10236</v>
      </c>
      <c r="J307" s="17" t="s">
        <v>10237</v>
      </c>
      <c r="K307" s="17" t="s">
        <v>151</v>
      </c>
      <c r="L307" s="17" t="s">
        <v>10313</v>
      </c>
      <c r="M307" s="17" t="s">
        <v>299</v>
      </c>
      <c r="N307" s="17" t="s">
        <v>17</v>
      </c>
      <c r="O307" s="18">
        <v>16500</v>
      </c>
      <c r="P307" s="18">
        <v>1730.6040414885199</v>
      </c>
      <c r="Q307" s="16">
        <v>47323</v>
      </c>
      <c r="R307" s="17" t="s">
        <v>10904</v>
      </c>
      <c r="S307" s="17" t="s">
        <v>10240</v>
      </c>
      <c r="T307" s="17" t="s">
        <v>10904</v>
      </c>
      <c r="U307" s="17" t="s">
        <v>10248</v>
      </c>
      <c r="V307" s="17"/>
      <c r="W307" s="17" t="s">
        <v>10768</v>
      </c>
      <c r="X307" s="17" t="s">
        <v>10315</v>
      </c>
      <c r="Y307" s="18">
        <v>0</v>
      </c>
      <c r="Z307" s="17" t="s">
        <v>10864</v>
      </c>
      <c r="AA307" s="18">
        <v>139389.14373716601</v>
      </c>
      <c r="AB307" s="17" t="s">
        <v>10245</v>
      </c>
      <c r="AC307" s="17" t="s">
        <v>10246</v>
      </c>
      <c r="AD307" s="17" t="s">
        <v>10272</v>
      </c>
      <c r="AE307" s="18">
        <v>14769.395958511501</v>
      </c>
      <c r="AF307" s="31">
        <f>_xlfn.XLOOKUP(A307,Macmahon!B:B,Macmahon!AE:AE,"",0)</f>
        <v>46098</v>
      </c>
      <c r="AG307" s="28">
        <f>_xlfn.XLOOKUP(A307,Macmahon!B:B,Macmahon!AJ:AJ,"",0)</f>
        <v>47281.034482754629</v>
      </c>
      <c r="AH307" s="28">
        <f>_xlfn.XLOOKUP(A307,Macmahon!B:B,Macmahon!AK:AK,"",0)</f>
        <v>47249</v>
      </c>
      <c r="AI307" s="28">
        <f t="shared" si="16"/>
        <v>47249</v>
      </c>
      <c r="AJ307" s="40" t="str">
        <f>E307&amp;C307&amp;B307</f>
        <v>ATY303000</v>
      </c>
      <c r="AK307" s="40" t="str">
        <f>IFERROR(_xlfn.XLOOKUP(AJ307,CrossRef!$A:$A,CrossRef!$J:$J,"Not Found"),"-")</f>
        <v>TKHL101-DRIV-TMSN</v>
      </c>
      <c r="AL307" s="40">
        <f>IFERROR(_xlfn.XLOOKUP(AJ307,CrossRef!$A:$A,CrossRef!$K:$K,"Not Found"),"-")</f>
        <v>0</v>
      </c>
      <c r="AM307" s="40" t="str">
        <f>IFERROR(_xlfn.XLOOKUP(AJ307,CrossRef!$A:$A,CrossRef!$L:$L,"Not Found"),"-")</f>
        <v>16500H TRANSMISSION CHANGE</v>
      </c>
    </row>
    <row r="308" spans="1:39" x14ac:dyDescent="0.3">
      <c r="A308" s="4" t="str">
        <f>D308&amp;C308&amp;B308</f>
        <v>QTD29303000</v>
      </c>
      <c r="B308" s="4" t="str">
        <f>LEFT(N308,FIND(" ",N308)-1)</f>
        <v>00</v>
      </c>
      <c r="C308" s="4" t="str">
        <f>LEFT(M308,4)</f>
        <v>3030</v>
      </c>
      <c r="D308" s="4" t="str">
        <f>LEFT(L308,FIND(" ",L308)-1)</f>
        <v>QTD29</v>
      </c>
      <c r="E308" s="4" t="str">
        <f>MID(X308,2,3)</f>
        <v>4AR</v>
      </c>
      <c r="G308" s="14" t="s">
        <v>10234</v>
      </c>
      <c r="H308" s="14" t="s">
        <v>10235</v>
      </c>
      <c r="I308" s="14" t="s">
        <v>10236</v>
      </c>
      <c r="J308" s="14" t="s">
        <v>10237</v>
      </c>
      <c r="K308" s="14" t="s">
        <v>151</v>
      </c>
      <c r="L308" s="14" t="s">
        <v>10316</v>
      </c>
      <c r="M308" s="14" t="s">
        <v>299</v>
      </c>
      <c r="N308" s="14" t="s">
        <v>17</v>
      </c>
      <c r="O308" s="15">
        <v>16500</v>
      </c>
      <c r="P308" s="15">
        <v>13834.014564700001</v>
      </c>
      <c r="Q308" s="16">
        <v>47647</v>
      </c>
      <c r="R308" s="14" t="s">
        <v>10904</v>
      </c>
      <c r="S308" s="14" t="s">
        <v>10240</v>
      </c>
      <c r="T308" s="14" t="s">
        <v>10904</v>
      </c>
      <c r="U308" s="14" t="s">
        <v>10248</v>
      </c>
      <c r="V308" s="14"/>
      <c r="W308" s="14" t="s">
        <v>10938</v>
      </c>
      <c r="X308" s="14" t="s">
        <v>10318</v>
      </c>
      <c r="Y308" s="15">
        <v>0</v>
      </c>
      <c r="Z308" s="14" t="s">
        <v>10864</v>
      </c>
      <c r="AA308" s="15">
        <v>168248.80355920599</v>
      </c>
      <c r="AB308" s="14" t="s">
        <v>10245</v>
      </c>
      <c r="AC308" s="14" t="s">
        <v>10246</v>
      </c>
      <c r="AD308" s="14" t="s">
        <v>10272</v>
      </c>
      <c r="AE308" s="15">
        <v>2665.98543529995</v>
      </c>
      <c r="AF308" s="31">
        <f>_xlfn.XLOOKUP(A308,Macmahon!B:B,Macmahon!AE:AE,"",0)</f>
        <v>46208</v>
      </c>
      <c r="AG308" s="28">
        <f>_xlfn.XLOOKUP(A308,Macmahon!B:B,Macmahon!AJ:AJ,"",0)</f>
        <v>47447.322097372686</v>
      </c>
      <c r="AH308" s="28">
        <f>_xlfn.XLOOKUP(A308,Macmahon!B:B,Macmahon!AK:AK,"",0)</f>
        <v>47464</v>
      </c>
      <c r="AI308" s="28">
        <f t="shared" si="16"/>
        <v>47447.322097372686</v>
      </c>
      <c r="AJ308" s="40" t="str">
        <f>E308&amp;C308&amp;B308</f>
        <v>4AR303000</v>
      </c>
      <c r="AK308" s="40" t="str">
        <f>IFERROR(_xlfn.XLOOKUP(AJ308,CrossRef!$A:$A,CrossRef!$J:$J,"Not Found"),"-")</f>
        <v>TKHL118-DRIV-TMSN</v>
      </c>
      <c r="AL308" s="40">
        <f>IFERROR(_xlfn.XLOOKUP(AJ308,CrossRef!$A:$A,CrossRef!$K:$K,"Not Found"),"-")</f>
        <v>0</v>
      </c>
      <c r="AM308" s="40" t="str">
        <f>IFERROR(_xlfn.XLOOKUP(AJ308,CrossRef!$A:$A,CrossRef!$L:$L,"Not Found"),"-")</f>
        <v>16500H TRANSMISSION CHANGE</v>
      </c>
    </row>
    <row r="309" spans="1:39" x14ac:dyDescent="0.3">
      <c r="A309" s="4" t="str">
        <f>D309&amp;C309&amp;B309</f>
        <v>QTD16303000</v>
      </c>
      <c r="B309" s="4" t="str">
        <f>LEFT(N309,FIND(" ",N309)-1)</f>
        <v>00</v>
      </c>
      <c r="C309" s="4" t="str">
        <f>LEFT(M309,4)</f>
        <v>3030</v>
      </c>
      <c r="D309" s="4" t="str">
        <f>LEFT(L309,FIND(" ",L309)-1)</f>
        <v>QTD16</v>
      </c>
      <c r="E309" s="4" t="str">
        <f>MID(X309,2,3)</f>
        <v>ATY</v>
      </c>
      <c r="G309" s="17" t="s">
        <v>10234</v>
      </c>
      <c r="H309" s="17" t="s">
        <v>10235</v>
      </c>
      <c r="I309" s="17" t="s">
        <v>10236</v>
      </c>
      <c r="J309" s="17" t="s">
        <v>10237</v>
      </c>
      <c r="K309" s="17" t="s">
        <v>151</v>
      </c>
      <c r="L309" s="17" t="s">
        <v>10319</v>
      </c>
      <c r="M309" s="17" t="s">
        <v>299</v>
      </c>
      <c r="N309" s="17" t="s">
        <v>17</v>
      </c>
      <c r="O309" s="18">
        <v>16500</v>
      </c>
      <c r="P309" s="18">
        <v>21283.822446317499</v>
      </c>
      <c r="Q309" s="19">
        <v>45884.285995370374</v>
      </c>
      <c r="R309" s="17" t="s">
        <v>10904</v>
      </c>
      <c r="S309" s="17" t="s">
        <v>10240</v>
      </c>
      <c r="T309" s="17" t="s">
        <v>10904</v>
      </c>
      <c r="U309" s="17" t="s">
        <v>10269</v>
      </c>
      <c r="V309" s="17"/>
      <c r="W309" s="17" t="s">
        <v>10939</v>
      </c>
      <c r="X309" s="17" t="s">
        <v>10321</v>
      </c>
      <c r="Y309" s="18">
        <v>0</v>
      </c>
      <c r="Z309" s="17" t="s">
        <v>10864</v>
      </c>
      <c r="AA309" s="22">
        <v>116761.55578871899</v>
      </c>
      <c r="AB309" s="17" t="s">
        <v>10245</v>
      </c>
      <c r="AC309" s="17" t="s">
        <v>10246</v>
      </c>
      <c r="AD309" s="17" t="s">
        <v>10272</v>
      </c>
      <c r="AE309" s="18">
        <v>-4783.8224463175002</v>
      </c>
      <c r="AF309" s="31">
        <f>_xlfn.XLOOKUP(A309,Macmahon!B:B,Macmahon!AE:AE,"",0)</f>
        <v>44522</v>
      </c>
      <c r="AG309" s="28">
        <f>_xlfn.XLOOKUP(A309,Macmahon!B:B,Macmahon!AJ:AJ,"",0)</f>
        <v>45877.204338692129</v>
      </c>
      <c r="AH309" s="28">
        <f>_xlfn.XLOOKUP(A309,Macmahon!B:B,Macmahon!AK:AK,"",0)</f>
        <v>45847</v>
      </c>
      <c r="AI309" s="28">
        <f t="shared" si="16"/>
        <v>45847</v>
      </c>
      <c r="AJ309" s="40" t="str">
        <f>E309&amp;C309&amp;B309</f>
        <v>ATY303000</v>
      </c>
      <c r="AK309" s="40" t="str">
        <f>IFERROR(_xlfn.XLOOKUP(AJ309,CrossRef!$A:$A,CrossRef!$J:$J,"Not Found"),"-")</f>
        <v>TKHL101-DRIV-TMSN</v>
      </c>
      <c r="AL309" s="40">
        <f>IFERROR(_xlfn.XLOOKUP(AJ309,CrossRef!$A:$A,CrossRef!$K:$K,"Not Found"),"-")</f>
        <v>0</v>
      </c>
      <c r="AM309" s="40" t="str">
        <f>IFERROR(_xlfn.XLOOKUP(AJ309,CrossRef!$A:$A,CrossRef!$L:$L,"Not Found"),"-")</f>
        <v>16500H TRANSMISSION CHANGE</v>
      </c>
    </row>
    <row r="310" spans="1:39" x14ac:dyDescent="0.3">
      <c r="A310" s="4" t="str">
        <f>D310&amp;C310&amp;B310</f>
        <v>TD6107303000</v>
      </c>
      <c r="B310" s="4" t="str">
        <f>LEFT(N310,FIND(" ",N310)-1)</f>
        <v>00</v>
      </c>
      <c r="C310" s="4" t="str">
        <f>LEFT(M310,4)</f>
        <v>3030</v>
      </c>
      <c r="D310" s="4" t="str">
        <f>LEFT(L310,FIND(" ",L310)-1)</f>
        <v>TD6107</v>
      </c>
      <c r="E310" s="4" t="str">
        <f>MID(X310,2,3)</f>
        <v>APX</v>
      </c>
      <c r="G310" s="14" t="s">
        <v>10234</v>
      </c>
      <c r="H310" s="14" t="s">
        <v>10235</v>
      </c>
      <c r="I310" s="14" t="s">
        <v>10251</v>
      </c>
      <c r="J310" s="14" t="s">
        <v>10252</v>
      </c>
      <c r="K310" s="14" t="s">
        <v>177</v>
      </c>
      <c r="L310" s="14" t="s">
        <v>10729</v>
      </c>
      <c r="M310" s="14" t="s">
        <v>299</v>
      </c>
      <c r="N310" s="14" t="s">
        <v>17</v>
      </c>
      <c r="O310" s="15">
        <v>18000</v>
      </c>
      <c r="P310" s="15">
        <v>16531.805489938899</v>
      </c>
      <c r="Q310" s="16">
        <v>46310</v>
      </c>
      <c r="R310" s="14" t="s">
        <v>10866</v>
      </c>
      <c r="S310" s="14" t="s">
        <v>10286</v>
      </c>
      <c r="T310" s="14" t="s">
        <v>10866</v>
      </c>
      <c r="U310" s="14" t="s">
        <v>10248</v>
      </c>
      <c r="V310" s="14"/>
      <c r="W310" s="14" t="s">
        <v>10780</v>
      </c>
      <c r="X310" s="14" t="s">
        <v>10731</v>
      </c>
      <c r="Y310" s="15">
        <v>73763.77</v>
      </c>
      <c r="Z310" s="14" t="s">
        <v>10876</v>
      </c>
      <c r="AA310" s="15">
        <v>75561.7509240246</v>
      </c>
      <c r="AB310" s="14" t="s">
        <v>10245</v>
      </c>
      <c r="AC310" s="14" t="s">
        <v>10246</v>
      </c>
      <c r="AD310" s="14"/>
      <c r="AE310" s="15">
        <v>1468.1945100611199</v>
      </c>
      <c r="AF310" s="31">
        <f>_xlfn.XLOOKUP(A310,Macmahon!B:B,Macmahon!AE:AE,"",0)</f>
        <v>44748</v>
      </c>
      <c r="AG310" s="28">
        <f>_xlfn.XLOOKUP(A310,Macmahon!B:B,Macmahon!AJ:AJ,"",0)</f>
        <v>46327.815374502316</v>
      </c>
      <c r="AH310" s="28">
        <f>_xlfn.XLOOKUP(A310,Macmahon!B:B,Macmahon!AK:AK,"",0)</f>
        <v>46310</v>
      </c>
      <c r="AI310" s="28">
        <f t="shared" si="16"/>
        <v>46310</v>
      </c>
      <c r="AJ310" s="40" t="str">
        <f>E310&amp;C310&amp;B310</f>
        <v>APX303000</v>
      </c>
      <c r="AK310" s="40" t="str">
        <f>IFERROR(_xlfn.XLOOKUP(AJ310,CrossRef!$A:$A,CrossRef!$J:$J,"Not Found"),"-")</f>
        <v>TKHL005-DRIV-TMSN</v>
      </c>
      <c r="AL310" s="40">
        <f>IFERROR(_xlfn.XLOOKUP(AJ310,CrossRef!$A:$A,CrossRef!$K:$K,"Not Found"),"-")</f>
        <v>0</v>
      </c>
      <c r="AM310" s="40" t="str">
        <f>IFERROR(_xlfn.XLOOKUP(AJ310,CrossRef!$A:$A,CrossRef!$L:$L,"Not Found"),"-")</f>
        <v>18000H TRANSMISSION CHANGE</v>
      </c>
    </row>
    <row r="311" spans="1:39" x14ac:dyDescent="0.3">
      <c r="A311" s="4" t="str">
        <f>D311&amp;C311&amp;B311</f>
        <v>TD6069303000</v>
      </c>
      <c r="B311" s="4" t="str">
        <f>LEFT(N311,FIND(" ",N311)-1)</f>
        <v>00</v>
      </c>
      <c r="C311" s="4" t="str">
        <f>LEFT(M311,4)</f>
        <v>3030</v>
      </c>
      <c r="D311" s="4" t="str">
        <f>LEFT(L311,FIND(" ",L311)-1)</f>
        <v>TD6069</v>
      </c>
      <c r="E311" s="4" t="str">
        <f>MID(X311,2,3)</f>
        <v>APX</v>
      </c>
      <c r="G311" s="17" t="s">
        <v>10234</v>
      </c>
      <c r="H311" s="17" t="s">
        <v>10235</v>
      </c>
      <c r="I311" s="17" t="s">
        <v>10251</v>
      </c>
      <c r="J311" s="17" t="s">
        <v>10252</v>
      </c>
      <c r="K311" s="17" t="s">
        <v>177</v>
      </c>
      <c r="L311" s="17" t="s">
        <v>10726</v>
      </c>
      <c r="M311" s="17" t="s">
        <v>299</v>
      </c>
      <c r="N311" s="17" t="s">
        <v>17</v>
      </c>
      <c r="O311" s="18">
        <v>18000</v>
      </c>
      <c r="P311" s="18">
        <v>18581.390248203701</v>
      </c>
      <c r="Q311" s="16">
        <v>47266</v>
      </c>
      <c r="R311" s="17" t="s">
        <v>10866</v>
      </c>
      <c r="S311" s="17" t="s">
        <v>10286</v>
      </c>
      <c r="T311" s="17" t="s">
        <v>10866</v>
      </c>
      <c r="U311" s="17" t="s">
        <v>10248</v>
      </c>
      <c r="V311" s="17"/>
      <c r="W311" s="17" t="s">
        <v>10878</v>
      </c>
      <c r="X311" s="17" t="s">
        <v>10728</v>
      </c>
      <c r="Y311" s="18">
        <v>73763.77</v>
      </c>
      <c r="Z311" s="17" t="s">
        <v>10876</v>
      </c>
      <c r="AA311" s="18">
        <v>92080.835010266906</v>
      </c>
      <c r="AB311" s="17" t="s">
        <v>10245</v>
      </c>
      <c r="AC311" s="17" t="s">
        <v>10246</v>
      </c>
      <c r="AD311" s="17"/>
      <c r="AE311" s="18">
        <v>-581.39024820367194</v>
      </c>
      <c r="AF311" s="31">
        <f>_xlfn.XLOOKUP(A311,Macmahon!B:B,Macmahon!AE:AE,"",0)</f>
        <v>44315</v>
      </c>
      <c r="AG311" s="28">
        <f>_xlfn.XLOOKUP(A311,Macmahon!B:B,Macmahon!AJ:AJ,"",0)</f>
        <v>46167.648028668984</v>
      </c>
      <c r="AH311" s="28">
        <f>_xlfn.XLOOKUP(A311,Macmahon!B:B,Macmahon!AK:AK,"",0)</f>
        <v>47258</v>
      </c>
      <c r="AI311" s="28">
        <f t="shared" si="16"/>
        <v>46167.648028668984</v>
      </c>
      <c r="AJ311" s="40" t="str">
        <f>E311&amp;C311&amp;B311</f>
        <v>APX303000</v>
      </c>
      <c r="AK311" s="40" t="str">
        <f>IFERROR(_xlfn.XLOOKUP(AJ311,CrossRef!$A:$A,CrossRef!$J:$J,"Not Found"),"-")</f>
        <v>TKHL005-DRIV-TMSN</v>
      </c>
      <c r="AL311" s="40">
        <f>IFERROR(_xlfn.XLOOKUP(AJ311,CrossRef!$A:$A,CrossRef!$K:$K,"Not Found"),"-")</f>
        <v>0</v>
      </c>
      <c r="AM311" s="40" t="str">
        <f>IFERROR(_xlfn.XLOOKUP(AJ311,CrossRef!$A:$A,CrossRef!$L:$L,"Not Found"),"-")</f>
        <v>18000H TRANSMISSION CHANGE</v>
      </c>
    </row>
    <row r="312" spans="1:39" x14ac:dyDescent="0.3">
      <c r="A312" s="4" t="str">
        <f>D312&amp;C312&amp;B312</f>
        <v>TD6492303000</v>
      </c>
      <c r="B312" s="4" t="str">
        <f>LEFT(N312,FIND(" ",N312)-1)</f>
        <v>00</v>
      </c>
      <c r="C312" s="4" t="str">
        <f>LEFT(M312,4)</f>
        <v>3030</v>
      </c>
      <c r="D312" s="4" t="str">
        <f>LEFT(L312,FIND(" ",L312)-1)</f>
        <v>TD6492</v>
      </c>
      <c r="E312" s="4" t="str">
        <f>MID(X312,2,3)</f>
        <v>APX</v>
      </c>
      <c r="G312" s="14" t="s">
        <v>10234</v>
      </c>
      <c r="H312" s="14" t="s">
        <v>10235</v>
      </c>
      <c r="I312" s="14" t="s">
        <v>10236</v>
      </c>
      <c r="J312" s="14" t="s">
        <v>10237</v>
      </c>
      <c r="K312" s="14" t="s">
        <v>177</v>
      </c>
      <c r="L312" s="14" t="s">
        <v>10694</v>
      </c>
      <c r="M312" s="14" t="s">
        <v>299</v>
      </c>
      <c r="N312" s="14" t="s">
        <v>17</v>
      </c>
      <c r="O312" s="15">
        <v>18000</v>
      </c>
      <c r="P312" s="15">
        <v>11835.3726414587</v>
      </c>
      <c r="Q312" s="16">
        <v>47536</v>
      </c>
      <c r="R312" s="14" t="s">
        <v>10866</v>
      </c>
      <c r="S312" s="14" t="s">
        <v>10286</v>
      </c>
      <c r="T312" s="14" t="s">
        <v>10866</v>
      </c>
      <c r="U312" s="14" t="s">
        <v>10248</v>
      </c>
      <c r="V312" s="14"/>
      <c r="W312" s="14" t="s">
        <v>10781</v>
      </c>
      <c r="X312" s="14" t="s">
        <v>10695</v>
      </c>
      <c r="Y312" s="15">
        <v>73763.77</v>
      </c>
      <c r="Z312" s="14" t="s">
        <v>10876</v>
      </c>
      <c r="AA312" s="15">
        <v>83342.859685147196</v>
      </c>
      <c r="AB312" s="14" t="s">
        <v>10245</v>
      </c>
      <c r="AC312" s="14" t="s">
        <v>10246</v>
      </c>
      <c r="AD312" s="14"/>
      <c r="AE312" s="15">
        <v>6164.62735854126</v>
      </c>
      <c r="AF312" s="31">
        <f>_xlfn.XLOOKUP(A312,Macmahon!B:B,Macmahon!AE:AE,"",0)</f>
        <v>45165</v>
      </c>
      <c r="AG312" s="28">
        <f>_xlfn.XLOOKUP(A312,Macmahon!B:B,Macmahon!AJ:AJ,"",0)</f>
        <v>47481.947162418983</v>
      </c>
      <c r="AH312" s="28">
        <f>_xlfn.XLOOKUP(A312,Macmahon!B:B,Macmahon!AK:AK,"",0)</f>
        <v>47536</v>
      </c>
      <c r="AI312" s="28">
        <f t="shared" si="16"/>
        <v>47481.947162418983</v>
      </c>
      <c r="AJ312" s="40" t="str">
        <f>E312&amp;C312&amp;B312</f>
        <v>APX303000</v>
      </c>
      <c r="AK312" s="40" t="str">
        <f>IFERROR(_xlfn.XLOOKUP(AJ312,CrossRef!$A:$A,CrossRef!$J:$J,"Not Found"),"-")</f>
        <v>TKHL005-DRIV-TMSN</v>
      </c>
      <c r="AL312" s="40">
        <f>IFERROR(_xlfn.XLOOKUP(AJ312,CrossRef!$A:$A,CrossRef!$K:$K,"Not Found"),"-")</f>
        <v>0</v>
      </c>
      <c r="AM312" s="40" t="str">
        <f>IFERROR(_xlfn.XLOOKUP(AJ312,CrossRef!$A:$A,CrossRef!$L:$L,"Not Found"),"-")</f>
        <v>18000H TRANSMISSION CHANGE</v>
      </c>
    </row>
    <row r="313" spans="1:39" x14ac:dyDescent="0.3">
      <c r="A313" s="4" t="str">
        <f>D313&amp;C313&amp;B313</f>
        <v>TD6741303000</v>
      </c>
      <c r="B313" s="4" t="str">
        <f>LEFT(N313,FIND(" ",N313)-1)</f>
        <v>00</v>
      </c>
      <c r="C313" s="4" t="str">
        <f>LEFT(M313,4)</f>
        <v>3030</v>
      </c>
      <c r="D313" s="4" t="str">
        <f>LEFT(L313,FIND(" ",L313)-1)</f>
        <v>TD6741</v>
      </c>
      <c r="E313" s="4" t="str">
        <f>MID(X313,2,3)</f>
        <v>ZSP</v>
      </c>
      <c r="G313" s="17" t="s">
        <v>10234</v>
      </c>
      <c r="H313" s="17" t="s">
        <v>10235</v>
      </c>
      <c r="I313" s="17" t="s">
        <v>10251</v>
      </c>
      <c r="J313" s="17" t="s">
        <v>10252</v>
      </c>
      <c r="K313" s="17" t="s">
        <v>193</v>
      </c>
      <c r="L313" s="17" t="s">
        <v>10284</v>
      </c>
      <c r="M313" s="17" t="s">
        <v>299</v>
      </c>
      <c r="N313" s="17" t="s">
        <v>17</v>
      </c>
      <c r="O313" s="18">
        <v>18000</v>
      </c>
      <c r="P313" s="18">
        <v>8501.4873877861501</v>
      </c>
      <c r="Q313" s="16">
        <v>46697</v>
      </c>
      <c r="R313" s="17" t="s">
        <v>10866</v>
      </c>
      <c r="S313" s="17" t="s">
        <v>10286</v>
      </c>
      <c r="T313" s="17" t="s">
        <v>10866</v>
      </c>
      <c r="U313" s="17" t="s">
        <v>10248</v>
      </c>
      <c r="V313" s="17"/>
      <c r="W313" s="17" t="s">
        <v>10683</v>
      </c>
      <c r="X313" s="17" t="s">
        <v>10288</v>
      </c>
      <c r="Y313" s="18">
        <v>73763.77</v>
      </c>
      <c r="Z313" s="17" t="s">
        <v>10864</v>
      </c>
      <c r="AA313" s="18">
        <v>14733.436002737801</v>
      </c>
      <c r="AB313" s="17" t="s">
        <v>10245</v>
      </c>
      <c r="AC313" s="17" t="s">
        <v>10246</v>
      </c>
      <c r="AD313" s="17" t="s">
        <v>10272</v>
      </c>
      <c r="AE313" s="18">
        <v>9498.5126122138499</v>
      </c>
      <c r="AF313" s="31">
        <f>_xlfn.XLOOKUP(A313,Macmahon!B:B,Macmahon!AE:AE,"",0)</f>
        <v>0</v>
      </c>
      <c r="AG313" s="28">
        <f>_xlfn.XLOOKUP(A313,Macmahon!B:B,Macmahon!AJ:AJ,"",0)</f>
        <v>46640.845382604166</v>
      </c>
      <c r="AH313" s="28">
        <f>_xlfn.XLOOKUP(A313,Macmahon!B:B,Macmahon!AK:AK,"",0)</f>
        <v>46635</v>
      </c>
      <c r="AI313" s="28">
        <f t="shared" si="16"/>
        <v>46635</v>
      </c>
      <c r="AJ313" s="40" t="str">
        <f>E313&amp;C313&amp;B313</f>
        <v>ZSP303000</v>
      </c>
      <c r="AK313" s="40" t="str">
        <f>IFERROR(_xlfn.XLOOKUP(AJ313,CrossRef!$A:$A,CrossRef!$J:$J,"Not Found"),"-")</f>
        <v>TKHL217-DRIV-TMSN</v>
      </c>
      <c r="AL313" s="40">
        <f>IFERROR(_xlfn.XLOOKUP(AJ313,CrossRef!$A:$A,CrossRef!$K:$K,"Not Found"),"-")</f>
        <v>0</v>
      </c>
      <c r="AM313" s="40" t="str">
        <f>IFERROR(_xlfn.XLOOKUP(AJ313,CrossRef!$A:$A,CrossRef!$L:$L,"Not Found"),"-")</f>
        <v>18000H TRANSMISSION CHANGE</v>
      </c>
    </row>
    <row r="314" spans="1:39" x14ac:dyDescent="0.3">
      <c r="A314" s="4" t="str">
        <f>D314&amp;C314&amp;B314</f>
        <v>TD6100303000</v>
      </c>
      <c r="B314" s="4" t="str">
        <f>LEFT(N314,FIND(" ",N314)-1)</f>
        <v>00</v>
      </c>
      <c r="C314" s="4" t="str">
        <f>LEFT(M314,4)</f>
        <v>3030</v>
      </c>
      <c r="D314" s="4" t="str">
        <f>LEFT(L314,FIND(" ",L314)-1)</f>
        <v>TD6100</v>
      </c>
      <c r="E314" s="4" t="str">
        <f>MID(X314,2,3)</f>
        <v>6HK</v>
      </c>
      <c r="G314" s="14" t="s">
        <v>10234</v>
      </c>
      <c r="H314" s="14" t="s">
        <v>10235</v>
      </c>
      <c r="I314" s="14" t="s">
        <v>10251</v>
      </c>
      <c r="J314" s="14" t="s">
        <v>10252</v>
      </c>
      <c r="K314" s="14" t="s">
        <v>148</v>
      </c>
      <c r="L314" s="14" t="s">
        <v>10636</v>
      </c>
      <c r="M314" s="14" t="s">
        <v>299</v>
      </c>
      <c r="N314" s="14" t="s">
        <v>17</v>
      </c>
      <c r="O314" s="15">
        <v>18000</v>
      </c>
      <c r="P314" s="15">
        <v>11546.8695423142</v>
      </c>
      <c r="Q314" s="16">
        <v>48029</v>
      </c>
      <c r="R314" s="14" t="s">
        <v>10866</v>
      </c>
      <c r="S314" s="14" t="s">
        <v>10286</v>
      </c>
      <c r="T314" s="14" t="s">
        <v>10866</v>
      </c>
      <c r="U314" s="14" t="s">
        <v>10248</v>
      </c>
      <c r="V314" s="14"/>
      <c r="W314" s="14" t="s">
        <v>10894</v>
      </c>
      <c r="X314" s="14" t="s">
        <v>10638</v>
      </c>
      <c r="Y314" s="15">
        <v>73763.77</v>
      </c>
      <c r="Z314" s="14" t="s">
        <v>10864</v>
      </c>
      <c r="AA314" s="15">
        <v>83988.129500342198</v>
      </c>
      <c r="AB314" s="14" t="s">
        <v>10245</v>
      </c>
      <c r="AC314" s="14" t="s">
        <v>10246</v>
      </c>
      <c r="AD314" s="14"/>
      <c r="AE314" s="15">
        <v>6453.1304576857601</v>
      </c>
      <c r="AF314" s="31">
        <f>_xlfn.XLOOKUP(A314,Macmahon!B:B,Macmahon!AE:AE,"",0)</f>
        <v>44655</v>
      </c>
      <c r="AG314" s="28">
        <f>_xlfn.XLOOKUP(A314,Macmahon!B:B,Macmahon!AJ:AJ,"",0)</f>
        <v>46977.598584409723</v>
      </c>
      <c r="AH314" s="28">
        <f>_xlfn.XLOOKUP(A314,Macmahon!B:B,Macmahon!AK:AK,"",0)</f>
        <v>48416</v>
      </c>
      <c r="AI314" s="28">
        <f t="shared" si="16"/>
        <v>46977.598584409723</v>
      </c>
      <c r="AJ314" s="40" t="str">
        <f>E314&amp;C314&amp;B314</f>
        <v>6HK303000</v>
      </c>
      <c r="AK314" s="40" t="str">
        <f>IFERROR(_xlfn.XLOOKUP(AJ314,CrossRef!$A:$A,CrossRef!$J:$J,"Not Found"),"-")</f>
        <v>TKHL004-DRIV-TMSN</v>
      </c>
      <c r="AL314" s="40">
        <f>IFERROR(_xlfn.XLOOKUP(AJ314,CrossRef!$A:$A,CrossRef!$K:$K,"Not Found"),"-")</f>
        <v>0</v>
      </c>
      <c r="AM314" s="40" t="str">
        <f>IFERROR(_xlfn.XLOOKUP(AJ314,CrossRef!$A:$A,CrossRef!$L:$L,"Not Found"),"-")</f>
        <v>18000H TRANSMISSION CHANGE</v>
      </c>
    </row>
    <row r="315" spans="1:39" x14ac:dyDescent="0.3">
      <c r="A315" s="4" t="str">
        <f>D315&amp;C315&amp;B315</f>
        <v>TD6493303000</v>
      </c>
      <c r="B315" s="4" t="str">
        <f>LEFT(N315,FIND(" ",N315)-1)</f>
        <v>00</v>
      </c>
      <c r="C315" s="4" t="str">
        <f>LEFT(M315,4)</f>
        <v>3030</v>
      </c>
      <c r="D315" s="4" t="str">
        <f>LEFT(L315,FIND(" ",L315)-1)</f>
        <v>TD6493</v>
      </c>
      <c r="E315" s="4" t="str">
        <f>MID(X315,2,3)</f>
        <v>APX</v>
      </c>
      <c r="G315" s="17" t="s">
        <v>10234</v>
      </c>
      <c r="H315" s="17" t="s">
        <v>10235</v>
      </c>
      <c r="I315" s="17" t="s">
        <v>10251</v>
      </c>
      <c r="J315" s="17" t="s">
        <v>10252</v>
      </c>
      <c r="K315" s="17" t="s">
        <v>177</v>
      </c>
      <c r="L315" s="17" t="s">
        <v>10639</v>
      </c>
      <c r="M315" s="17" t="s">
        <v>299</v>
      </c>
      <c r="N315" s="17" t="s">
        <v>17</v>
      </c>
      <c r="O315" s="18">
        <v>18000</v>
      </c>
      <c r="P315" s="18">
        <v>7761.56978268072</v>
      </c>
      <c r="Q315" s="16">
        <v>48147</v>
      </c>
      <c r="R315" s="17" t="s">
        <v>10866</v>
      </c>
      <c r="S315" s="17" t="s">
        <v>10286</v>
      </c>
      <c r="T315" s="17" t="s">
        <v>10866</v>
      </c>
      <c r="U315" s="17" t="s">
        <v>10248</v>
      </c>
      <c r="V315" s="17"/>
      <c r="W315" s="17" t="s">
        <v>10683</v>
      </c>
      <c r="X315" s="17" t="s">
        <v>10641</v>
      </c>
      <c r="Y315" s="18">
        <v>73763.77</v>
      </c>
      <c r="Z315" s="17" t="s">
        <v>10876</v>
      </c>
      <c r="AA315" s="18">
        <v>83237.595071868607</v>
      </c>
      <c r="AB315" s="17" t="s">
        <v>10245</v>
      </c>
      <c r="AC315" s="17" t="s">
        <v>10246</v>
      </c>
      <c r="AD315" s="17"/>
      <c r="AE315" s="18">
        <v>10238.430217319299</v>
      </c>
      <c r="AF315" s="31">
        <f>_xlfn.XLOOKUP(A315,Macmahon!B:B,Macmahon!AE:AE,"",0)</f>
        <v>45372</v>
      </c>
      <c r="AG315" s="28">
        <f>_xlfn.XLOOKUP(A315,Macmahon!B:B,Macmahon!AJ:AJ,"",0)</f>
        <v>47829.869801076391</v>
      </c>
      <c r="AH315" s="28">
        <f>_xlfn.XLOOKUP(A315,Macmahon!B:B,Macmahon!AK:AK,"",0)</f>
        <v>47304</v>
      </c>
      <c r="AI315" s="28">
        <f t="shared" si="16"/>
        <v>47304</v>
      </c>
      <c r="AJ315" s="40" t="str">
        <f>E315&amp;C315&amp;B315</f>
        <v>APX303000</v>
      </c>
      <c r="AK315" s="40" t="str">
        <f>IFERROR(_xlfn.XLOOKUP(AJ315,CrossRef!$A:$A,CrossRef!$J:$J,"Not Found"),"-")</f>
        <v>TKHL005-DRIV-TMSN</v>
      </c>
      <c r="AL315" s="40">
        <f>IFERROR(_xlfn.XLOOKUP(AJ315,CrossRef!$A:$A,CrossRef!$K:$K,"Not Found"),"-")</f>
        <v>0</v>
      </c>
      <c r="AM315" s="40" t="str">
        <f>IFERROR(_xlfn.XLOOKUP(AJ315,CrossRef!$A:$A,CrossRef!$L:$L,"Not Found"),"-")</f>
        <v>18000H TRANSMISSION CHANGE</v>
      </c>
    </row>
    <row r="316" spans="1:39" x14ac:dyDescent="0.3">
      <c r="A316" s="4" t="str">
        <f>D316&amp;C316&amp;B316</f>
        <v>TD6732303000</v>
      </c>
      <c r="B316" s="4" t="str">
        <f>LEFT(N316,FIND(" ",N316)-1)</f>
        <v>00</v>
      </c>
      <c r="C316" s="4" t="str">
        <f>LEFT(M316,4)</f>
        <v>3030</v>
      </c>
      <c r="D316" s="4" t="str">
        <f>LEFT(L316,FIND(" ",L316)-1)</f>
        <v>TD6732</v>
      </c>
      <c r="E316" s="4" t="str">
        <f>MID(X316,2,3)</f>
        <v>ZSP</v>
      </c>
      <c r="G316" s="14" t="s">
        <v>10234</v>
      </c>
      <c r="H316" s="14" t="s">
        <v>10235</v>
      </c>
      <c r="I316" s="14" t="s">
        <v>10251</v>
      </c>
      <c r="J316" s="14" t="s">
        <v>10252</v>
      </c>
      <c r="K316" s="14" t="s">
        <v>193</v>
      </c>
      <c r="L316" s="14" t="s">
        <v>10301</v>
      </c>
      <c r="M316" s="14" t="s">
        <v>299</v>
      </c>
      <c r="N316" s="14" t="s">
        <v>17</v>
      </c>
      <c r="O316" s="15">
        <v>18000</v>
      </c>
      <c r="P316" s="15">
        <v>9684.1711660203091</v>
      </c>
      <c r="Q316" s="16">
        <v>46735</v>
      </c>
      <c r="R316" s="14" t="s">
        <v>10866</v>
      </c>
      <c r="S316" s="14" t="s">
        <v>10286</v>
      </c>
      <c r="T316" s="14" t="s">
        <v>10866</v>
      </c>
      <c r="U316" s="14" t="s">
        <v>10248</v>
      </c>
      <c r="V316" s="14"/>
      <c r="W316" s="14" t="s">
        <v>10932</v>
      </c>
      <c r="X316" s="14" t="s">
        <v>10303</v>
      </c>
      <c r="Y316" s="15">
        <v>73763.77</v>
      </c>
      <c r="Z316" s="14" t="s">
        <v>10864</v>
      </c>
      <c r="AA316" s="15">
        <v>16440.4729637235</v>
      </c>
      <c r="AB316" s="14" t="s">
        <v>10245</v>
      </c>
      <c r="AC316" s="14" t="s">
        <v>10246</v>
      </c>
      <c r="AD316" s="14" t="s">
        <v>10272</v>
      </c>
      <c r="AE316" s="15">
        <v>8315.8288339796909</v>
      </c>
      <c r="AF316" s="31">
        <f>_xlfn.XLOOKUP(A316,Macmahon!B:B,Macmahon!AE:AE,"",0)</f>
        <v>0</v>
      </c>
      <c r="AG316" s="28">
        <f>_xlfn.XLOOKUP(A316,Macmahon!B:B,Macmahon!AJ:AJ,"",0)</f>
        <v>46691.722162152779</v>
      </c>
      <c r="AH316" s="28">
        <f>_xlfn.XLOOKUP(A316,Macmahon!B:B,Macmahon!AK:AK,"",0)</f>
        <v>46673</v>
      </c>
      <c r="AI316" s="28">
        <f t="shared" si="16"/>
        <v>46673</v>
      </c>
      <c r="AJ316" s="40" t="str">
        <f>E316&amp;C316&amp;B316</f>
        <v>ZSP303000</v>
      </c>
      <c r="AK316" s="40" t="str">
        <f>IFERROR(_xlfn.XLOOKUP(AJ316,CrossRef!$A:$A,CrossRef!$J:$J,"Not Found"),"-")</f>
        <v>TKHL217-DRIV-TMSN</v>
      </c>
      <c r="AL316" s="40">
        <f>IFERROR(_xlfn.XLOOKUP(AJ316,CrossRef!$A:$A,CrossRef!$K:$K,"Not Found"),"-")</f>
        <v>0</v>
      </c>
      <c r="AM316" s="40" t="str">
        <f>IFERROR(_xlfn.XLOOKUP(AJ316,CrossRef!$A:$A,CrossRef!$L:$L,"Not Found"),"-")</f>
        <v>18000H TRANSMISSION CHANGE</v>
      </c>
    </row>
    <row r="317" spans="1:39" x14ac:dyDescent="0.3">
      <c r="A317" s="4" t="str">
        <f>D317&amp;C317&amp;B317</f>
        <v>TD6734303000</v>
      </c>
      <c r="B317" s="4" t="str">
        <f>LEFT(N317,FIND(" ",N317)-1)</f>
        <v>00</v>
      </c>
      <c r="C317" s="4" t="str">
        <f>LEFT(M317,4)</f>
        <v>3030</v>
      </c>
      <c r="D317" s="4" t="str">
        <f>LEFT(L317,FIND(" ",L317)-1)</f>
        <v>TD6734</v>
      </c>
      <c r="E317" s="4" t="str">
        <f>MID(X317,2,3)</f>
        <v>ZSP</v>
      </c>
      <c r="G317" s="17" t="s">
        <v>10234</v>
      </c>
      <c r="H317" s="17" t="s">
        <v>10235</v>
      </c>
      <c r="I317" s="17" t="s">
        <v>10251</v>
      </c>
      <c r="J317" s="17" t="s">
        <v>10252</v>
      </c>
      <c r="K317" s="17" t="s">
        <v>193</v>
      </c>
      <c r="L317" s="17" t="s">
        <v>10298</v>
      </c>
      <c r="M317" s="17" t="s">
        <v>299</v>
      </c>
      <c r="N317" s="17" t="s">
        <v>17</v>
      </c>
      <c r="O317" s="18">
        <v>18000</v>
      </c>
      <c r="P317" s="18">
        <v>8682.2669907977706</v>
      </c>
      <c r="Q317" s="16">
        <v>46565</v>
      </c>
      <c r="R317" s="17" t="s">
        <v>10866</v>
      </c>
      <c r="S317" s="17" t="s">
        <v>10286</v>
      </c>
      <c r="T317" s="17" t="s">
        <v>10866</v>
      </c>
      <c r="U317" s="17" t="s">
        <v>10248</v>
      </c>
      <c r="V317" s="17"/>
      <c r="W317" s="17" t="s">
        <v>10931</v>
      </c>
      <c r="X317" s="17" t="s">
        <v>10300</v>
      </c>
      <c r="Y317" s="18">
        <v>73763.77</v>
      </c>
      <c r="Z317" s="17" t="s">
        <v>10864</v>
      </c>
      <c r="AA317" s="18">
        <v>13092.7782340862</v>
      </c>
      <c r="AB317" s="17" t="s">
        <v>10245</v>
      </c>
      <c r="AC317" s="17" t="s">
        <v>10246</v>
      </c>
      <c r="AD317" s="17" t="s">
        <v>10272</v>
      </c>
      <c r="AE317" s="18">
        <v>9317.7330092022294</v>
      </c>
      <c r="AF317" s="31">
        <f>_xlfn.XLOOKUP(A317,Macmahon!B:B,Macmahon!AE:AE,"",0)</f>
        <v>0</v>
      </c>
      <c r="AG317" s="28">
        <f>_xlfn.XLOOKUP(A317,Macmahon!B:B,Macmahon!AJ:AJ,"",0)</f>
        <v>46647.353778738427</v>
      </c>
      <c r="AH317" s="28">
        <f>_xlfn.XLOOKUP(A317,Macmahon!B:B,Macmahon!AK:AK,"",0)</f>
        <v>46522</v>
      </c>
      <c r="AI317" s="28">
        <f t="shared" si="16"/>
        <v>46522</v>
      </c>
      <c r="AJ317" s="40" t="str">
        <f>E317&amp;C317&amp;B317</f>
        <v>ZSP303000</v>
      </c>
      <c r="AK317" s="40" t="str">
        <f>IFERROR(_xlfn.XLOOKUP(AJ317,CrossRef!$A:$A,CrossRef!$J:$J,"Not Found"),"-")</f>
        <v>TKHL217-DRIV-TMSN</v>
      </c>
      <c r="AL317" s="40">
        <f>IFERROR(_xlfn.XLOOKUP(AJ317,CrossRef!$A:$A,CrossRef!$K:$K,"Not Found"),"-")</f>
        <v>0</v>
      </c>
      <c r="AM317" s="40" t="str">
        <f>IFERROR(_xlfn.XLOOKUP(AJ317,CrossRef!$A:$A,CrossRef!$L:$L,"Not Found"),"-")</f>
        <v>18000H TRANSMISSION CHANGE</v>
      </c>
    </row>
    <row r="318" spans="1:39" x14ac:dyDescent="0.3">
      <c r="A318" s="4" t="str">
        <f>D318&amp;C318&amp;B318</f>
        <v>TD6739303000</v>
      </c>
      <c r="B318" s="4" t="str">
        <f>LEFT(N318,FIND(" ",N318)-1)</f>
        <v>00</v>
      </c>
      <c r="C318" s="4" t="str">
        <f>LEFT(M318,4)</f>
        <v>3030</v>
      </c>
      <c r="D318" s="4" t="str">
        <f>LEFT(L318,FIND(" ",L318)-1)</f>
        <v>TD6739</v>
      </c>
      <c r="E318" s="4" t="str">
        <f>MID(X318,2,3)</f>
        <v>ZSP</v>
      </c>
      <c r="G318" s="14" t="s">
        <v>10234</v>
      </c>
      <c r="H318" s="14" t="s">
        <v>10235</v>
      </c>
      <c r="I318" s="14" t="s">
        <v>10251</v>
      </c>
      <c r="J318" s="14" t="s">
        <v>10252</v>
      </c>
      <c r="K318" s="14" t="s">
        <v>193</v>
      </c>
      <c r="L318" s="14" t="s">
        <v>10289</v>
      </c>
      <c r="M318" s="14" t="s">
        <v>299</v>
      </c>
      <c r="N318" s="14" t="s">
        <v>17</v>
      </c>
      <c r="O318" s="15">
        <v>18000</v>
      </c>
      <c r="P318" s="15">
        <v>8393.1999134535708</v>
      </c>
      <c r="Q318" s="16">
        <v>46587</v>
      </c>
      <c r="R318" s="14" t="s">
        <v>10866</v>
      </c>
      <c r="S318" s="14" t="s">
        <v>10286</v>
      </c>
      <c r="T318" s="14" t="s">
        <v>10866</v>
      </c>
      <c r="U318" s="14" t="s">
        <v>10248</v>
      </c>
      <c r="V318" s="14"/>
      <c r="W318" s="14" t="s">
        <v>10933</v>
      </c>
      <c r="X318" s="14" t="s">
        <v>10291</v>
      </c>
      <c r="Y318" s="15">
        <v>73763.77</v>
      </c>
      <c r="Z318" s="14" t="s">
        <v>10864</v>
      </c>
      <c r="AA318" s="15">
        <v>13107.2840520192</v>
      </c>
      <c r="AB318" s="14" t="s">
        <v>10245</v>
      </c>
      <c r="AC318" s="14" t="s">
        <v>10246</v>
      </c>
      <c r="AD318" s="14" t="s">
        <v>10272</v>
      </c>
      <c r="AE318" s="15">
        <v>9606.8000865464292</v>
      </c>
      <c r="AF318" s="31">
        <f>_xlfn.XLOOKUP(A318,Macmahon!B:B,Macmahon!AE:AE,"",0)</f>
        <v>0</v>
      </c>
      <c r="AG318" s="28">
        <f>_xlfn.XLOOKUP(A318,Macmahon!B:B,Macmahon!AJ:AJ,"",0)</f>
        <v>46653.439871724535</v>
      </c>
      <c r="AH318" s="28">
        <f>_xlfn.XLOOKUP(A318,Macmahon!B:B,Macmahon!AK:AK,"",0)</f>
        <v>46538</v>
      </c>
      <c r="AI318" s="28">
        <f t="shared" si="16"/>
        <v>46538</v>
      </c>
      <c r="AJ318" s="40" t="str">
        <f>E318&amp;C318&amp;B318</f>
        <v>ZSP303000</v>
      </c>
      <c r="AK318" s="40" t="str">
        <f>IFERROR(_xlfn.XLOOKUP(AJ318,CrossRef!$A:$A,CrossRef!$J:$J,"Not Found"),"-")</f>
        <v>TKHL217-DRIV-TMSN</v>
      </c>
      <c r="AL318" s="40">
        <f>IFERROR(_xlfn.XLOOKUP(AJ318,CrossRef!$A:$A,CrossRef!$K:$K,"Not Found"),"-")</f>
        <v>0</v>
      </c>
      <c r="AM318" s="40" t="str">
        <f>IFERROR(_xlfn.XLOOKUP(AJ318,CrossRef!$A:$A,CrossRef!$L:$L,"Not Found"),"-")</f>
        <v>18000H TRANSMISSION CHANGE</v>
      </c>
    </row>
    <row r="319" spans="1:39" x14ac:dyDescent="0.3">
      <c r="A319" s="4" t="str">
        <f>D319&amp;C319&amp;B319</f>
        <v>TD6736303000</v>
      </c>
      <c r="B319" s="4" t="str">
        <f>LEFT(N319,FIND(" ",N319)-1)</f>
        <v>00</v>
      </c>
      <c r="C319" s="4" t="str">
        <f>LEFT(M319,4)</f>
        <v>3030</v>
      </c>
      <c r="D319" s="4" t="str">
        <f>LEFT(L319,FIND(" ",L319)-1)</f>
        <v>TD6736</v>
      </c>
      <c r="E319" s="4" t="str">
        <f>MID(X319,2,3)</f>
        <v>ZSP</v>
      </c>
      <c r="G319" s="17" t="s">
        <v>10234</v>
      </c>
      <c r="H319" s="17" t="s">
        <v>10235</v>
      </c>
      <c r="I319" s="17" t="s">
        <v>10251</v>
      </c>
      <c r="J319" s="17" t="s">
        <v>10252</v>
      </c>
      <c r="K319" s="17" t="s">
        <v>193</v>
      </c>
      <c r="L319" s="17" t="s">
        <v>10292</v>
      </c>
      <c r="M319" s="17" t="s">
        <v>299</v>
      </c>
      <c r="N319" s="17" t="s">
        <v>17</v>
      </c>
      <c r="O319" s="18">
        <v>18000</v>
      </c>
      <c r="P319" s="18">
        <v>8376.3436506198595</v>
      </c>
      <c r="Q319" s="16">
        <v>46585</v>
      </c>
      <c r="R319" s="17" t="s">
        <v>10866</v>
      </c>
      <c r="S319" s="17" t="s">
        <v>10286</v>
      </c>
      <c r="T319" s="17" t="s">
        <v>10866</v>
      </c>
      <c r="U319" s="17" t="s">
        <v>10248</v>
      </c>
      <c r="V319" s="17"/>
      <c r="W319" s="17" t="s">
        <v>10935</v>
      </c>
      <c r="X319" s="17" t="s">
        <v>10294</v>
      </c>
      <c r="Y319" s="18">
        <v>73763.77</v>
      </c>
      <c r="Z319" s="17" t="s">
        <v>10864</v>
      </c>
      <c r="AA319" s="18">
        <v>13062.830253251201</v>
      </c>
      <c r="AB319" s="17" t="s">
        <v>10245</v>
      </c>
      <c r="AC319" s="17" t="s">
        <v>10246</v>
      </c>
      <c r="AD319" s="17" t="s">
        <v>10272</v>
      </c>
      <c r="AE319" s="18">
        <v>9623.6563493801405</v>
      </c>
      <c r="AF319" s="31">
        <f>_xlfn.XLOOKUP(A319,Macmahon!B:B,Macmahon!AE:AE,"",0)</f>
        <v>0</v>
      </c>
      <c r="AG319" s="28">
        <f>_xlfn.XLOOKUP(A319,Macmahon!B:B,Macmahon!AJ:AJ,"",0)</f>
        <v>46648.39302693287</v>
      </c>
      <c r="AH319" s="28">
        <f>_xlfn.XLOOKUP(A319,Macmahon!B:B,Macmahon!AK:AK,"",0)</f>
        <v>46538</v>
      </c>
      <c r="AI319" s="28">
        <f t="shared" si="16"/>
        <v>46538</v>
      </c>
      <c r="AJ319" s="40" t="str">
        <f>E319&amp;C319&amp;B319</f>
        <v>ZSP303000</v>
      </c>
      <c r="AK319" s="40" t="str">
        <f>IFERROR(_xlfn.XLOOKUP(AJ319,CrossRef!$A:$A,CrossRef!$J:$J,"Not Found"),"-")</f>
        <v>TKHL217-DRIV-TMSN</v>
      </c>
      <c r="AL319" s="40">
        <f>IFERROR(_xlfn.XLOOKUP(AJ319,CrossRef!$A:$A,CrossRef!$K:$K,"Not Found"),"-")</f>
        <v>0</v>
      </c>
      <c r="AM319" s="40" t="str">
        <f>IFERROR(_xlfn.XLOOKUP(AJ319,CrossRef!$A:$A,CrossRef!$L:$L,"Not Found"),"-")</f>
        <v>18000H TRANSMISSION CHANGE</v>
      </c>
    </row>
    <row r="320" spans="1:39" x14ac:dyDescent="0.3">
      <c r="A320" s="4" t="str">
        <f>D320&amp;C320&amp;B320</f>
        <v>TD6738303000</v>
      </c>
      <c r="B320" s="4" t="str">
        <f>LEFT(N320,FIND(" ",N320)-1)</f>
        <v>00</v>
      </c>
      <c r="C320" s="4" t="str">
        <f>LEFT(M320,4)</f>
        <v>3030</v>
      </c>
      <c r="D320" s="4" t="str">
        <f>LEFT(L320,FIND(" ",L320)-1)</f>
        <v>TD6738</v>
      </c>
      <c r="E320" s="4" t="str">
        <f>MID(X320,2,3)</f>
        <v>ZSP</v>
      </c>
      <c r="G320" s="14" t="s">
        <v>10234</v>
      </c>
      <c r="H320" s="14" t="s">
        <v>10235</v>
      </c>
      <c r="I320" s="14" t="s">
        <v>10251</v>
      </c>
      <c r="J320" s="14" t="s">
        <v>10252</v>
      </c>
      <c r="K320" s="14" t="s">
        <v>193</v>
      </c>
      <c r="L320" s="14" t="s">
        <v>10295</v>
      </c>
      <c r="M320" s="14" t="s">
        <v>299</v>
      </c>
      <c r="N320" s="14" t="s">
        <v>17</v>
      </c>
      <c r="O320" s="15">
        <v>18000</v>
      </c>
      <c r="P320" s="15">
        <v>8461.1903309757799</v>
      </c>
      <c r="Q320" s="16">
        <v>46581</v>
      </c>
      <c r="R320" s="14" t="s">
        <v>10866</v>
      </c>
      <c r="S320" s="14" t="s">
        <v>10286</v>
      </c>
      <c r="T320" s="14" t="s">
        <v>10866</v>
      </c>
      <c r="U320" s="14" t="s">
        <v>10248</v>
      </c>
      <c r="V320" s="14"/>
      <c r="W320" s="14" t="s">
        <v>10934</v>
      </c>
      <c r="X320" s="14" t="s">
        <v>10297</v>
      </c>
      <c r="Y320" s="15">
        <v>73763.77</v>
      </c>
      <c r="Z320" s="14" t="s">
        <v>10864</v>
      </c>
      <c r="AA320" s="15">
        <v>13092.481861738501</v>
      </c>
      <c r="AB320" s="14" t="s">
        <v>10245</v>
      </c>
      <c r="AC320" s="14" t="s">
        <v>10246</v>
      </c>
      <c r="AD320" s="14" t="s">
        <v>10272</v>
      </c>
      <c r="AE320" s="15">
        <v>9538.8096690242201</v>
      </c>
      <c r="AF320" s="31">
        <f>_xlfn.XLOOKUP(A320,Macmahon!B:B,Macmahon!AE:AE,"",0)</f>
        <v>0</v>
      </c>
      <c r="AG320" s="28">
        <f>_xlfn.XLOOKUP(A320,Macmahon!B:B,Macmahon!AJ:AJ,"",0)</f>
        <v>46657.141458101854</v>
      </c>
      <c r="AH320" s="28">
        <f>_xlfn.XLOOKUP(A320,Macmahon!B:B,Macmahon!AK:AK,"",0)</f>
        <v>46534</v>
      </c>
      <c r="AI320" s="28">
        <f t="shared" si="16"/>
        <v>46534</v>
      </c>
      <c r="AJ320" s="40" t="str">
        <f>E320&amp;C320&amp;B320</f>
        <v>ZSP303000</v>
      </c>
      <c r="AK320" s="40" t="str">
        <f>IFERROR(_xlfn.XLOOKUP(AJ320,CrossRef!$A:$A,CrossRef!$J:$J,"Not Found"),"-")</f>
        <v>TKHL217-DRIV-TMSN</v>
      </c>
      <c r="AL320" s="40">
        <f>IFERROR(_xlfn.XLOOKUP(AJ320,CrossRef!$A:$A,CrossRef!$K:$K,"Not Found"),"-")</f>
        <v>0</v>
      </c>
      <c r="AM320" s="40" t="str">
        <f>IFERROR(_xlfn.XLOOKUP(AJ320,CrossRef!$A:$A,CrossRef!$L:$L,"Not Found"),"-")</f>
        <v>18000H TRANSMISSION CHANGE</v>
      </c>
    </row>
    <row r="321" spans="1:39" x14ac:dyDescent="0.3">
      <c r="A321" s="4" t="str">
        <f>D321&amp;C321&amp;B321</f>
        <v>TD6491303000</v>
      </c>
      <c r="B321" s="4" t="str">
        <f>LEFT(N321,FIND(" ",N321)-1)</f>
        <v>00</v>
      </c>
      <c r="C321" s="4" t="str">
        <f>LEFT(M321,4)</f>
        <v>3030</v>
      </c>
      <c r="D321" s="4" t="str">
        <f>LEFT(L321,FIND(" ",L321)-1)</f>
        <v>TD6491</v>
      </c>
      <c r="E321" s="4" t="str">
        <f>MID(X321,2,3)</f>
        <v>APX</v>
      </c>
      <c r="G321" s="17" t="s">
        <v>10234</v>
      </c>
      <c r="H321" s="17" t="s">
        <v>10235</v>
      </c>
      <c r="I321" s="17" t="s">
        <v>10251</v>
      </c>
      <c r="J321" s="17" t="s">
        <v>10252</v>
      </c>
      <c r="K321" s="17" t="s">
        <v>177</v>
      </c>
      <c r="L321" s="17" t="s">
        <v>10454</v>
      </c>
      <c r="M321" s="17" t="s">
        <v>299</v>
      </c>
      <c r="N321" s="17" t="s">
        <v>17</v>
      </c>
      <c r="O321" s="18">
        <v>18000</v>
      </c>
      <c r="P321" s="18">
        <v>7981.1252481782403</v>
      </c>
      <c r="Q321" s="16">
        <v>47970</v>
      </c>
      <c r="R321" s="17" t="s">
        <v>10866</v>
      </c>
      <c r="S321" s="17" t="s">
        <v>10286</v>
      </c>
      <c r="T321" s="17" t="s">
        <v>10866</v>
      </c>
      <c r="U321" s="17" t="s">
        <v>10248</v>
      </c>
      <c r="V321" s="17"/>
      <c r="W321" s="17" t="s">
        <v>10865</v>
      </c>
      <c r="X321" s="17" t="s">
        <v>10457</v>
      </c>
      <c r="Y321" s="18">
        <v>73763.77</v>
      </c>
      <c r="Z321" s="17" t="s">
        <v>10876</v>
      </c>
      <c r="AA321" s="18">
        <v>88028.215893223794</v>
      </c>
      <c r="AB321" s="17" t="s">
        <v>10245</v>
      </c>
      <c r="AC321" s="17" t="s">
        <v>10246</v>
      </c>
      <c r="AD321" s="17"/>
      <c r="AE321" s="18">
        <v>10018.874751821801</v>
      </c>
      <c r="AF321" s="31">
        <f>_xlfn.XLOOKUP(A321,Macmahon!B:B,Macmahon!AE:AE,"",0)</f>
        <v>45497</v>
      </c>
      <c r="AG321" s="28">
        <f>_xlfn.XLOOKUP(A321,Macmahon!B:B,Macmahon!AJ:AJ,"",0)</f>
        <v>48278.783730173614</v>
      </c>
      <c r="AH321" s="28">
        <f>_xlfn.XLOOKUP(A321,Macmahon!B:B,Macmahon!AK:AK,"",0)</f>
        <v>47483</v>
      </c>
      <c r="AI321" s="28">
        <f t="shared" si="16"/>
        <v>47483</v>
      </c>
      <c r="AJ321" s="40" t="str">
        <f>E321&amp;C321&amp;B321</f>
        <v>APX303000</v>
      </c>
      <c r="AK321" s="40" t="str">
        <f>IFERROR(_xlfn.XLOOKUP(AJ321,CrossRef!$A:$A,CrossRef!$J:$J,"Not Found"),"-")</f>
        <v>TKHL005-DRIV-TMSN</v>
      </c>
      <c r="AL321" s="40">
        <f>IFERROR(_xlfn.XLOOKUP(AJ321,CrossRef!$A:$A,CrossRef!$K:$K,"Not Found"),"-")</f>
        <v>0</v>
      </c>
      <c r="AM321" s="40" t="str">
        <f>IFERROR(_xlfn.XLOOKUP(AJ321,CrossRef!$A:$A,CrossRef!$L:$L,"Not Found"),"-")</f>
        <v>18000H TRANSMISSION CHANGE</v>
      </c>
    </row>
    <row r="322" spans="1:39" x14ac:dyDescent="0.3">
      <c r="A322" s="4" t="str">
        <f>D322&amp;C322&amp;B322</f>
        <v>TD6676303000</v>
      </c>
      <c r="B322" s="4" t="str">
        <f>LEFT(N322,FIND(" ",N322)-1)</f>
        <v>00</v>
      </c>
      <c r="C322" s="4" t="str">
        <f>LEFT(M322,4)</f>
        <v>3030</v>
      </c>
      <c r="D322" s="4" t="str">
        <f>LEFT(L322,FIND(" ",L322)-1)</f>
        <v>TD6676</v>
      </c>
      <c r="E322" s="4" t="str">
        <f>MID(X322,2,3)</f>
        <v>ZSP</v>
      </c>
      <c r="G322" s="14" t="s">
        <v>10234</v>
      </c>
      <c r="H322" s="14" t="s">
        <v>10235</v>
      </c>
      <c r="I322" s="14" t="s">
        <v>10251</v>
      </c>
      <c r="J322" s="14" t="s">
        <v>10252</v>
      </c>
      <c r="K322" s="14" t="s">
        <v>193</v>
      </c>
      <c r="L322" s="14" t="s">
        <v>10449</v>
      </c>
      <c r="M322" s="14" t="s">
        <v>299</v>
      </c>
      <c r="N322" s="14" t="s">
        <v>17</v>
      </c>
      <c r="O322" s="15">
        <v>18000</v>
      </c>
      <c r="P322" s="15">
        <v>15359.6684472204</v>
      </c>
      <c r="Q322" s="16">
        <v>46408</v>
      </c>
      <c r="R322" s="14" t="s">
        <v>10866</v>
      </c>
      <c r="S322" s="14" t="s">
        <v>10286</v>
      </c>
      <c r="T322" s="14" t="s">
        <v>10866</v>
      </c>
      <c r="U322" s="14" t="s">
        <v>10248</v>
      </c>
      <c r="V322" s="14"/>
      <c r="W322" s="14" t="s">
        <v>10901</v>
      </c>
      <c r="X322" s="14" t="s">
        <v>10450</v>
      </c>
      <c r="Y322" s="15">
        <v>73763.77</v>
      </c>
      <c r="Z322" s="14" t="s">
        <v>10864</v>
      </c>
      <c r="AA322" s="15">
        <v>17363.333333333401</v>
      </c>
      <c r="AB322" s="14" t="s">
        <v>10245</v>
      </c>
      <c r="AC322" s="14" t="s">
        <v>10246</v>
      </c>
      <c r="AD322" s="14" t="s">
        <v>10272</v>
      </c>
      <c r="AE322" s="15">
        <v>2640.3315527796199</v>
      </c>
      <c r="AF322" s="31">
        <f>_xlfn.XLOOKUP(A322,Macmahon!B:B,Macmahon!AE:AE,"",0)</f>
        <v>0</v>
      </c>
      <c r="AG322" s="28">
        <f>_xlfn.XLOOKUP(A322,Macmahon!B:B,Macmahon!AJ:AJ,"",0)</f>
        <v>46392.976718402781</v>
      </c>
      <c r="AH322" s="28">
        <f>_xlfn.XLOOKUP(A322,Macmahon!B:B,Macmahon!AK:AK,"",0)</f>
        <v>46378</v>
      </c>
      <c r="AI322" s="28">
        <f t="shared" si="16"/>
        <v>46378</v>
      </c>
      <c r="AJ322" s="40" t="str">
        <f>E322&amp;C322&amp;B322</f>
        <v>ZSP303000</v>
      </c>
      <c r="AK322" s="40" t="str">
        <f>IFERROR(_xlfn.XLOOKUP(AJ322,CrossRef!$A:$A,CrossRef!$J:$J,"Not Found"),"-")</f>
        <v>TKHL217-DRIV-TMSN</v>
      </c>
      <c r="AL322" s="40">
        <f>IFERROR(_xlfn.XLOOKUP(AJ322,CrossRef!$A:$A,CrossRef!$K:$K,"Not Found"),"-")</f>
        <v>0</v>
      </c>
      <c r="AM322" s="40" t="str">
        <f>IFERROR(_xlfn.XLOOKUP(AJ322,CrossRef!$A:$A,CrossRef!$L:$L,"Not Found"),"-")</f>
        <v>18000H TRANSMISSION CHANGE</v>
      </c>
    </row>
    <row r="323" spans="1:39" x14ac:dyDescent="0.3">
      <c r="A323" s="4" t="str">
        <f>D323&amp;C323&amp;B323</f>
        <v>TD6640303000</v>
      </c>
      <c r="B323" s="4" t="str">
        <f>LEFT(N323,FIND(" ",N323)-1)</f>
        <v>00</v>
      </c>
      <c r="C323" s="4" t="str">
        <f>LEFT(M323,4)</f>
        <v>3030</v>
      </c>
      <c r="D323" s="4" t="str">
        <f>LEFT(L323,FIND(" ",L323)-1)</f>
        <v>TD6640</v>
      </c>
      <c r="E323" s="4" t="str">
        <f>MID(X323,2,3)</f>
        <v>SPD</v>
      </c>
      <c r="G323" s="17" t="s">
        <v>10234</v>
      </c>
      <c r="H323" s="17" t="s">
        <v>10235</v>
      </c>
      <c r="I323" s="17" t="s">
        <v>10328</v>
      </c>
      <c r="J323" s="17" t="s">
        <v>10329</v>
      </c>
      <c r="K323" s="17" t="s">
        <v>190</v>
      </c>
      <c r="L323" s="17" t="s">
        <v>10529</v>
      </c>
      <c r="M323" s="17" t="s">
        <v>299</v>
      </c>
      <c r="N323" s="17" t="s">
        <v>17</v>
      </c>
      <c r="O323" s="18">
        <v>20000</v>
      </c>
      <c r="P323" s="18">
        <v>6005.3977701782096</v>
      </c>
      <c r="Q323" s="16">
        <v>47364</v>
      </c>
      <c r="R323" s="17" t="s">
        <v>10879</v>
      </c>
      <c r="S323" s="17" t="s">
        <v>10286</v>
      </c>
      <c r="T323" s="17" t="s">
        <v>10879</v>
      </c>
      <c r="U323" s="17" t="s">
        <v>10248</v>
      </c>
      <c r="V323" s="17"/>
      <c r="W323" s="17" t="s">
        <v>10485</v>
      </c>
      <c r="X323" s="17" t="s">
        <v>10531</v>
      </c>
      <c r="Y323" s="18">
        <v>83553.91</v>
      </c>
      <c r="Z323" s="17" t="s">
        <v>10864</v>
      </c>
      <c r="AA323" s="18">
        <v>35297.653661875403</v>
      </c>
      <c r="AB323" s="17" t="s">
        <v>10335</v>
      </c>
      <c r="AC323" s="17" t="s">
        <v>10246</v>
      </c>
      <c r="AD323" s="17"/>
      <c r="AE323" s="18">
        <v>13994.602229821799</v>
      </c>
      <c r="AF323" s="31">
        <f>_xlfn.XLOOKUP(A323,Macmahon!B:B,Macmahon!AE:AE,"",0)</f>
        <v>45744</v>
      </c>
      <c r="AG323" s="28">
        <f>_xlfn.XLOOKUP(A323,Macmahon!B:B,Macmahon!AJ:AJ,"",0)</f>
        <v>47605.14742966435</v>
      </c>
      <c r="AH323" s="28">
        <f>_xlfn.XLOOKUP(A323,Macmahon!B:B,Macmahon!AK:AK,"",0)</f>
        <v>47378</v>
      </c>
      <c r="AI323" s="28">
        <f t="shared" ref="AI323:AI386" si="17">IF(AG323=0,AH323,IF(AH323=0,AG323,MIN(AG323,AH323)))</f>
        <v>47378</v>
      </c>
      <c r="AJ323" s="40" t="str">
        <f>E323&amp;C323&amp;B323</f>
        <v>SPD303000</v>
      </c>
      <c r="AK323" s="40" t="str">
        <f>IFERROR(_xlfn.XLOOKUP(AJ323,CrossRef!$A:$A,CrossRef!$J:$J,"Not Found"),"-")</f>
        <v>TKHL234-DRIV-TMSN</v>
      </c>
      <c r="AL323" s="40">
        <f>IFERROR(_xlfn.XLOOKUP(AJ323,CrossRef!$A:$A,CrossRef!$K:$K,"Not Found"),"-")</f>
        <v>0</v>
      </c>
      <c r="AM323" s="40" t="str">
        <f>IFERROR(_xlfn.XLOOKUP(AJ323,CrossRef!$A:$A,CrossRef!$L:$L,"Not Found"),"-")</f>
        <v>20000H TRANSMISSION CHANGE</v>
      </c>
    </row>
    <row r="324" spans="1:39" x14ac:dyDescent="0.3">
      <c r="A324" s="4" t="str">
        <f>D324&amp;C324&amp;B324</f>
        <v>TD6644303000</v>
      </c>
      <c r="B324" s="4" t="str">
        <f>LEFT(N324,FIND(" ",N324)-1)</f>
        <v>00</v>
      </c>
      <c r="C324" s="4" t="str">
        <f>LEFT(M324,4)</f>
        <v>3030</v>
      </c>
      <c r="D324" s="4" t="str">
        <f>LEFT(L324,FIND(" ",L324)-1)</f>
        <v>TD6644</v>
      </c>
      <c r="E324" s="4" t="str">
        <f>MID(X324,2,3)</f>
        <v>SPD</v>
      </c>
      <c r="G324" s="14" t="s">
        <v>10234</v>
      </c>
      <c r="H324" s="14" t="s">
        <v>10235</v>
      </c>
      <c r="I324" s="14" t="s">
        <v>10328</v>
      </c>
      <c r="J324" s="14" t="s">
        <v>10329</v>
      </c>
      <c r="K324" s="14" t="s">
        <v>190</v>
      </c>
      <c r="L324" s="14" t="s">
        <v>10519</v>
      </c>
      <c r="M324" s="14" t="s">
        <v>299</v>
      </c>
      <c r="N324" s="14" t="s">
        <v>17</v>
      </c>
      <c r="O324" s="15">
        <v>20000</v>
      </c>
      <c r="P324" s="15">
        <v>3211.4712739736201</v>
      </c>
      <c r="Q324" s="16">
        <v>47609</v>
      </c>
      <c r="R324" s="14" t="s">
        <v>10879</v>
      </c>
      <c r="S324" s="14" t="s">
        <v>10286</v>
      </c>
      <c r="T324" s="14" t="s">
        <v>10879</v>
      </c>
      <c r="U324" s="14" t="s">
        <v>10248</v>
      </c>
      <c r="V324" s="14"/>
      <c r="W324" s="14" t="s">
        <v>10773</v>
      </c>
      <c r="X324" s="14" t="s">
        <v>10521</v>
      </c>
      <c r="Y324" s="15">
        <v>83553.91</v>
      </c>
      <c r="Z324" s="14" t="s">
        <v>10864</v>
      </c>
      <c r="AA324" s="15">
        <v>39738.311430526999</v>
      </c>
      <c r="AB324" s="14" t="s">
        <v>10335</v>
      </c>
      <c r="AC324" s="14" t="s">
        <v>10246</v>
      </c>
      <c r="AD324" s="14"/>
      <c r="AE324" s="15">
        <v>16788.528726026401</v>
      </c>
      <c r="AF324" s="31">
        <f>_xlfn.XLOOKUP(A324,Macmahon!B:B,Macmahon!AE:AE,"",0)</f>
        <v>45997</v>
      </c>
      <c r="AG324" s="28">
        <f>_xlfn.XLOOKUP(A324,Macmahon!B:B,Macmahon!AJ:AJ,"",0)</f>
        <v>47485.191078043979</v>
      </c>
      <c r="AH324" s="28">
        <f>_xlfn.XLOOKUP(A324,Macmahon!B:B,Macmahon!AK:AK,"",0)</f>
        <v>47599</v>
      </c>
      <c r="AI324" s="28">
        <f t="shared" si="17"/>
        <v>47485.191078043979</v>
      </c>
      <c r="AJ324" s="40" t="str">
        <f>E324&amp;C324&amp;B324</f>
        <v>SPD303000</v>
      </c>
      <c r="AK324" s="40" t="str">
        <f>IFERROR(_xlfn.XLOOKUP(AJ324,CrossRef!$A:$A,CrossRef!$J:$J,"Not Found"),"-")</f>
        <v>TKHL234-DRIV-TMSN</v>
      </c>
      <c r="AL324" s="40">
        <f>IFERROR(_xlfn.XLOOKUP(AJ324,CrossRef!$A:$A,CrossRef!$K:$K,"Not Found"),"-")</f>
        <v>0</v>
      </c>
      <c r="AM324" s="40" t="str">
        <f>IFERROR(_xlfn.XLOOKUP(AJ324,CrossRef!$A:$A,CrossRef!$L:$L,"Not Found"),"-")</f>
        <v>20000H TRANSMISSION CHANGE</v>
      </c>
    </row>
    <row r="325" spans="1:39" x14ac:dyDescent="0.3">
      <c r="A325" s="4" t="str">
        <f>D325&amp;C325&amp;B325</f>
        <v>TD6645303000</v>
      </c>
      <c r="B325" s="4" t="str">
        <f>LEFT(N325,FIND(" ",N325)-1)</f>
        <v>00</v>
      </c>
      <c r="C325" s="4" t="str">
        <f>LEFT(M325,4)</f>
        <v>3030</v>
      </c>
      <c r="D325" s="4" t="str">
        <f>LEFT(L325,FIND(" ",L325)-1)</f>
        <v>TD6645</v>
      </c>
      <c r="E325" s="4" t="str">
        <f>MID(X325,2,3)</f>
        <v>SPD</v>
      </c>
      <c r="G325" s="17" t="s">
        <v>10234</v>
      </c>
      <c r="H325" s="17" t="s">
        <v>10235</v>
      </c>
      <c r="I325" s="17" t="s">
        <v>10328</v>
      </c>
      <c r="J325" s="17" t="s">
        <v>10329</v>
      </c>
      <c r="K325" s="17" t="s">
        <v>190</v>
      </c>
      <c r="L325" s="17" t="s">
        <v>10522</v>
      </c>
      <c r="M325" s="17" t="s">
        <v>299</v>
      </c>
      <c r="N325" s="17" t="s">
        <v>17</v>
      </c>
      <c r="O325" s="18">
        <v>20000</v>
      </c>
      <c r="P325" s="18">
        <v>2809.9177309458601</v>
      </c>
      <c r="Q325" s="16">
        <v>47652</v>
      </c>
      <c r="R325" s="17" t="s">
        <v>10879</v>
      </c>
      <c r="S325" s="17" t="s">
        <v>10286</v>
      </c>
      <c r="T325" s="17" t="s">
        <v>10879</v>
      </c>
      <c r="U325" s="17" t="s">
        <v>10248</v>
      </c>
      <c r="V325" s="17"/>
      <c r="W325" s="17" t="s">
        <v>10768</v>
      </c>
      <c r="X325" s="17" t="s">
        <v>10524</v>
      </c>
      <c r="Y325" s="18">
        <v>83553.91</v>
      </c>
      <c r="Z325" s="17" t="s">
        <v>10864</v>
      </c>
      <c r="AA325" s="18">
        <v>39933.371206935903</v>
      </c>
      <c r="AB325" s="17" t="s">
        <v>10335</v>
      </c>
      <c r="AC325" s="17" t="s">
        <v>10246</v>
      </c>
      <c r="AD325" s="17"/>
      <c r="AE325" s="18">
        <v>17190.082269054099</v>
      </c>
      <c r="AF325" s="31">
        <f>_xlfn.XLOOKUP(A325,Macmahon!B:B,Macmahon!AE:AE,"",0)</f>
        <v>46050</v>
      </c>
      <c r="AG325" s="28">
        <f>_xlfn.XLOOKUP(A325,Macmahon!B:B,Macmahon!AJ:AJ,"",0)</f>
        <v>47396.889038344911</v>
      </c>
      <c r="AH325" s="28">
        <f>_xlfn.XLOOKUP(A325,Macmahon!B:B,Macmahon!AK:AK,"",0)</f>
        <v>47637</v>
      </c>
      <c r="AI325" s="28">
        <f t="shared" si="17"/>
        <v>47396.889038344911</v>
      </c>
      <c r="AJ325" s="40" t="str">
        <f>E325&amp;C325&amp;B325</f>
        <v>SPD303000</v>
      </c>
      <c r="AK325" s="40" t="str">
        <f>IFERROR(_xlfn.XLOOKUP(AJ325,CrossRef!$A:$A,CrossRef!$J:$J,"Not Found"),"-")</f>
        <v>TKHL234-DRIV-TMSN</v>
      </c>
      <c r="AL325" s="40">
        <f>IFERROR(_xlfn.XLOOKUP(AJ325,CrossRef!$A:$A,CrossRef!$K:$K,"Not Found"),"-")</f>
        <v>0</v>
      </c>
      <c r="AM325" s="40" t="str">
        <f>IFERROR(_xlfn.XLOOKUP(AJ325,CrossRef!$A:$A,CrossRef!$L:$L,"Not Found"),"-")</f>
        <v>20000H TRANSMISSION CHANGE</v>
      </c>
    </row>
    <row r="326" spans="1:39" x14ac:dyDescent="0.3">
      <c r="A326" s="4" t="str">
        <f>D326&amp;C326&amp;B326</f>
        <v>TD6646303000</v>
      </c>
      <c r="B326" s="4" t="str">
        <f>LEFT(N326,FIND(" ",N326)-1)</f>
        <v>00</v>
      </c>
      <c r="C326" s="4" t="str">
        <f>LEFT(M326,4)</f>
        <v>3030</v>
      </c>
      <c r="D326" s="4" t="str">
        <f>LEFT(L326,FIND(" ",L326)-1)</f>
        <v>TD6646</v>
      </c>
      <c r="E326" s="4" t="str">
        <f>MID(X326,2,3)</f>
        <v>SPD</v>
      </c>
      <c r="G326" s="14" t="s">
        <v>10234</v>
      </c>
      <c r="H326" s="14" t="s">
        <v>10235</v>
      </c>
      <c r="I326" s="14" t="s">
        <v>10328</v>
      </c>
      <c r="J326" s="14" t="s">
        <v>10329</v>
      </c>
      <c r="K326" s="14" t="s">
        <v>190</v>
      </c>
      <c r="L326" s="14" t="s">
        <v>10516</v>
      </c>
      <c r="M326" s="14" t="s">
        <v>299</v>
      </c>
      <c r="N326" s="14" t="s">
        <v>17</v>
      </c>
      <c r="O326" s="15">
        <v>20000</v>
      </c>
      <c r="P326" s="15">
        <v>21360.323733617301</v>
      </c>
      <c r="Q326" s="16">
        <v>46244</v>
      </c>
      <c r="R326" s="14" t="s">
        <v>10879</v>
      </c>
      <c r="S326" s="14" t="s">
        <v>10286</v>
      </c>
      <c r="T326" s="14" t="s">
        <v>10879</v>
      </c>
      <c r="U326" s="14" t="s">
        <v>10337</v>
      </c>
      <c r="V326" s="14" t="s">
        <v>10911</v>
      </c>
      <c r="W326" s="14" t="s">
        <v>10881</v>
      </c>
      <c r="X326" s="14" t="s">
        <v>10518</v>
      </c>
      <c r="Y326" s="15">
        <v>83553.91</v>
      </c>
      <c r="Z326" s="14" t="s">
        <v>10864</v>
      </c>
      <c r="AA326" s="15">
        <v>21342.330139174101</v>
      </c>
      <c r="AB326" s="14" t="s">
        <v>10335</v>
      </c>
      <c r="AC326" s="14" t="s">
        <v>10246</v>
      </c>
      <c r="AD326" s="14"/>
      <c r="AE326" s="15">
        <v>-1360.3237336173299</v>
      </c>
      <c r="AF326" s="31">
        <f>_xlfn.XLOOKUP(A326,Macmahon!B:B,Macmahon!AE:AE,"",0)</f>
        <v>0</v>
      </c>
      <c r="AG326" s="28">
        <f>_xlfn.XLOOKUP(A326,Macmahon!B:B,Macmahon!AJ:AJ,"",0)</f>
        <v>46145.818247650466</v>
      </c>
      <c r="AH326" s="28">
        <f>_xlfn.XLOOKUP(A326,Macmahon!B:B,Macmahon!AK:AK,"",0)</f>
        <v>45633</v>
      </c>
      <c r="AI326" s="28">
        <f t="shared" si="17"/>
        <v>45633</v>
      </c>
      <c r="AJ326" s="40" t="str">
        <f>E326&amp;C326&amp;B326</f>
        <v>SPD303000</v>
      </c>
      <c r="AK326" s="40" t="str">
        <f>IFERROR(_xlfn.XLOOKUP(AJ326,CrossRef!$A:$A,CrossRef!$J:$J,"Not Found"),"-")</f>
        <v>TKHL234-DRIV-TMSN</v>
      </c>
      <c r="AL326" s="40">
        <f>IFERROR(_xlfn.XLOOKUP(AJ326,CrossRef!$A:$A,CrossRef!$K:$K,"Not Found"),"-")</f>
        <v>0</v>
      </c>
      <c r="AM326" s="40" t="str">
        <f>IFERROR(_xlfn.XLOOKUP(AJ326,CrossRef!$A:$A,CrossRef!$L:$L,"Not Found"),"-")</f>
        <v>20000H TRANSMISSION CHANGE</v>
      </c>
    </row>
    <row r="327" spans="1:39" x14ac:dyDescent="0.3">
      <c r="A327" s="4" t="str">
        <f>D327&amp;C327&amp;B327</f>
        <v>DZ81615070RI</v>
      </c>
      <c r="B327" s="4" t="str">
        <f>LEFT(N327,FIND(" ",N327)-1)</f>
        <v>RI</v>
      </c>
      <c r="C327" s="4" t="str">
        <f>LEFT(M327,4)</f>
        <v>5070</v>
      </c>
      <c r="D327" s="4" t="str">
        <f>LEFT(L327,FIND(" ",L327)-1)</f>
        <v>DZ8161</v>
      </c>
      <c r="E327" s="4" t="str">
        <f>MID(X327,2,3)</f>
        <v>RAB</v>
      </c>
      <c r="G327" s="17" t="s">
        <v>10234</v>
      </c>
      <c r="H327" s="17" t="s">
        <v>10235</v>
      </c>
      <c r="I327" s="17" t="s">
        <v>10236</v>
      </c>
      <c r="J327" s="17" t="s">
        <v>10369</v>
      </c>
      <c r="K327" s="17" t="s">
        <v>34</v>
      </c>
      <c r="L327" s="17" t="s">
        <v>10656</v>
      </c>
      <c r="M327" s="17" t="s">
        <v>823</v>
      </c>
      <c r="N327" s="17" t="s">
        <v>61</v>
      </c>
      <c r="O327" s="18">
        <v>12000</v>
      </c>
      <c r="P327" s="18">
        <v>14172.6214267779</v>
      </c>
      <c r="Q327" s="16">
        <v>46923</v>
      </c>
      <c r="R327" s="17" t="s">
        <v>11574</v>
      </c>
      <c r="S327" s="17" t="s">
        <v>10240</v>
      </c>
      <c r="T327" s="17" t="s">
        <v>11574</v>
      </c>
      <c r="U327" s="17" t="s">
        <v>10248</v>
      </c>
      <c r="V327" s="17"/>
      <c r="W327" s="17" t="s">
        <v>11584</v>
      </c>
      <c r="X327" s="17" t="s">
        <v>10658</v>
      </c>
      <c r="Y327" s="18">
        <v>6217.42</v>
      </c>
      <c r="Z327" s="17" t="s">
        <v>11575</v>
      </c>
      <c r="AA327" s="18">
        <v>36155.6776180698</v>
      </c>
      <c r="AB327" s="17" t="s">
        <v>10245</v>
      </c>
      <c r="AC327" s="17" t="s">
        <v>10246</v>
      </c>
      <c r="AD327" s="17" t="s">
        <v>10272</v>
      </c>
      <c r="AE327" s="18">
        <v>-2172.6214267779001</v>
      </c>
      <c r="AF327" s="31" t="str">
        <f>_xlfn.XLOOKUP(A327,Macmahon!B:B,Macmahon!AE:AE,"",0)</f>
        <v/>
      </c>
      <c r="AG327" s="28" t="str">
        <f>_xlfn.XLOOKUP(A327,Macmahon!B:B,Macmahon!AJ:AJ,"",0)</f>
        <v/>
      </c>
      <c r="AH327" s="28" t="str">
        <f>_xlfn.XLOOKUP(A327,Macmahon!B:B,Macmahon!AK:AK,"",0)</f>
        <v/>
      </c>
      <c r="AI327" s="28">
        <f t="shared" si="17"/>
        <v>0</v>
      </c>
      <c r="AJ327" s="40" t="str">
        <f>E327&amp;C327&amp;B327</f>
        <v>RAB5070RI</v>
      </c>
      <c r="AK327" s="40" t="str">
        <f>IFERROR(_xlfn.XLOOKUP(AJ327,CrossRef!$A:$A,CrossRef!$J:$J,"Not Found"),"-")</f>
        <v>Not Found</v>
      </c>
      <c r="AL327" s="40" t="str">
        <f>IFERROR(_xlfn.XLOOKUP(AJ327,CrossRef!$A:$A,CrossRef!$K:$K,"Not Found"),"-")</f>
        <v>Not Found</v>
      </c>
      <c r="AM327" s="40" t="str">
        <f>IFERROR(_xlfn.XLOOKUP(AJ327,CrossRef!$A:$A,CrossRef!$L:$L,"Not Found"),"-")</f>
        <v>Not Found</v>
      </c>
    </row>
    <row r="328" spans="1:39" x14ac:dyDescent="0.3">
      <c r="A328" s="4" t="str">
        <f>D328&amp;C328&amp;B328</f>
        <v>TD2418303000</v>
      </c>
      <c r="B328" s="4" t="str">
        <f>LEFT(N328,FIND(" ",N328)-1)</f>
        <v>00</v>
      </c>
      <c r="C328" s="4" t="str">
        <f>LEFT(M328,4)</f>
        <v>3030</v>
      </c>
      <c r="D328" s="4" t="str">
        <f>LEFT(L328,FIND(" ",L328)-1)</f>
        <v>TD2418</v>
      </c>
      <c r="E328" s="4" t="str">
        <f>MID(X328,2,3)</f>
        <v>JRP</v>
      </c>
      <c r="G328" s="14" t="s">
        <v>10234</v>
      </c>
      <c r="H328" s="14" t="s">
        <v>10235</v>
      </c>
      <c r="I328" s="14" t="s">
        <v>10236</v>
      </c>
      <c r="J328" s="14" t="s">
        <v>10237</v>
      </c>
      <c r="K328" s="14" t="s">
        <v>172</v>
      </c>
      <c r="L328" s="14" t="s">
        <v>10703</v>
      </c>
      <c r="M328" s="14" t="s">
        <v>299</v>
      </c>
      <c r="N328" s="14" t="s">
        <v>17</v>
      </c>
      <c r="O328" s="15">
        <v>16000</v>
      </c>
      <c r="P328" s="15">
        <v>1396.76548089842</v>
      </c>
      <c r="Q328" s="16">
        <v>47144</v>
      </c>
      <c r="R328" s="14" t="s">
        <v>10908</v>
      </c>
      <c r="S328" s="14" t="s">
        <v>10261</v>
      </c>
      <c r="T328" s="14" t="s">
        <v>10908</v>
      </c>
      <c r="U328" s="14" t="s">
        <v>10248</v>
      </c>
      <c r="V328" s="14"/>
      <c r="W328" s="14" t="s">
        <v>10768</v>
      </c>
      <c r="X328" s="14" t="s">
        <v>10704</v>
      </c>
      <c r="Y328" s="15">
        <v>60212.1</v>
      </c>
      <c r="Z328" s="14" t="s">
        <v>10909</v>
      </c>
      <c r="AA328" s="15">
        <v>45782.416609628097</v>
      </c>
      <c r="AB328" s="14" t="s">
        <v>10245</v>
      </c>
      <c r="AC328" s="14" t="s">
        <v>10246</v>
      </c>
      <c r="AD328" s="14"/>
      <c r="AE328" s="15">
        <v>14603.234519101599</v>
      </c>
      <c r="AF328" s="31">
        <f>_xlfn.XLOOKUP(A328,Macmahon!B:B,Macmahon!AE:AE,"",0)</f>
        <v>45959</v>
      </c>
      <c r="AG328" s="28">
        <f>_xlfn.XLOOKUP(A328,Macmahon!B:B,Macmahon!AJ:AJ,"",0)</f>
        <v>43405.49095605324</v>
      </c>
      <c r="AH328" s="28">
        <f>_xlfn.XLOOKUP(A328,Macmahon!B:B,Macmahon!AK:AK,"",0)</f>
        <v>47144</v>
      </c>
      <c r="AI328" s="28">
        <f t="shared" si="17"/>
        <v>43405.49095605324</v>
      </c>
      <c r="AJ328" s="40" t="str">
        <f>E328&amp;C328&amp;B328</f>
        <v>JRP303000</v>
      </c>
      <c r="AK328" s="40" t="str">
        <f>IFERROR(_xlfn.XLOOKUP(AJ328,CrossRef!$A:$A,CrossRef!$J:$J,"Not Found"),"-")</f>
        <v>TKHL189-DRIV-TMSN</v>
      </c>
      <c r="AL328" s="40">
        <f>IFERROR(_xlfn.XLOOKUP(AJ328,CrossRef!$A:$A,CrossRef!$K:$K,"Not Found"),"-")</f>
        <v>0</v>
      </c>
      <c r="AM328" s="40" t="str">
        <f>IFERROR(_xlfn.XLOOKUP(AJ328,CrossRef!$A:$A,CrossRef!$L:$L,"Not Found"),"-")</f>
        <v>16000H TRANSMISSION CHANGE</v>
      </c>
    </row>
    <row r="329" spans="1:39" x14ac:dyDescent="0.3">
      <c r="A329" s="4" t="str">
        <f>D329&amp;C329&amp;B329</f>
        <v>TD6638303000</v>
      </c>
      <c r="B329" s="4" t="str">
        <f>LEFT(N329,FIND(" ",N329)-1)</f>
        <v>00</v>
      </c>
      <c r="C329" s="4" t="str">
        <f>LEFT(M329,4)</f>
        <v>3030</v>
      </c>
      <c r="D329" s="4" t="str">
        <f>LEFT(L329,FIND(" ",L329)-1)</f>
        <v>TD6638</v>
      </c>
      <c r="E329" s="4" t="str">
        <f>MID(X329,2,3)</f>
        <v>SPD</v>
      </c>
      <c r="G329" s="17" t="s">
        <v>10234</v>
      </c>
      <c r="H329" s="17" t="s">
        <v>10235</v>
      </c>
      <c r="I329" s="17" t="s">
        <v>10328</v>
      </c>
      <c r="J329" s="17" t="s">
        <v>10329</v>
      </c>
      <c r="K329" s="17" t="s">
        <v>190</v>
      </c>
      <c r="L329" s="17" t="s">
        <v>10330</v>
      </c>
      <c r="M329" s="17" t="s">
        <v>299</v>
      </c>
      <c r="N329" s="17" t="s">
        <v>17</v>
      </c>
      <c r="O329" s="18">
        <v>20000</v>
      </c>
      <c r="P329" s="18">
        <v>22187.197336172601</v>
      </c>
      <c r="Q329" s="16">
        <v>46106</v>
      </c>
      <c r="R329" s="17" t="s">
        <v>10879</v>
      </c>
      <c r="S329" s="17" t="s">
        <v>10286</v>
      </c>
      <c r="T329" s="17" t="s">
        <v>10879</v>
      </c>
      <c r="U329" s="17" t="s">
        <v>10337</v>
      </c>
      <c r="V329" s="17" t="s">
        <v>10884</v>
      </c>
      <c r="W329" s="17" t="s">
        <v>10885</v>
      </c>
      <c r="X329" s="17" t="s">
        <v>10334</v>
      </c>
      <c r="Y329" s="18">
        <v>83553.91</v>
      </c>
      <c r="Z329" s="17" t="s">
        <v>10864</v>
      </c>
      <c r="AA329" s="18">
        <v>20346.139860139901</v>
      </c>
      <c r="AB329" s="17" t="s">
        <v>10335</v>
      </c>
      <c r="AC329" s="17" t="s">
        <v>10246</v>
      </c>
      <c r="AD329" s="17"/>
      <c r="AE329" s="18">
        <v>-2187.19733617261</v>
      </c>
      <c r="AF329" s="31">
        <f>_xlfn.XLOOKUP(A329,Macmahon!B:B,Macmahon!AE:AE,"",0)</f>
        <v>46125</v>
      </c>
      <c r="AG329" s="28">
        <f>_xlfn.XLOOKUP(A329,Macmahon!B:B,Macmahon!AJ:AJ,"",0)</f>
        <v>47633.451661608793</v>
      </c>
      <c r="AH329" s="28">
        <f>_xlfn.XLOOKUP(A329,Macmahon!B:B,Macmahon!AK:AK,"",0)</f>
        <v>47737</v>
      </c>
      <c r="AI329" s="28">
        <f t="shared" si="17"/>
        <v>47633.451661608793</v>
      </c>
      <c r="AJ329" s="40" t="str">
        <f>E329&amp;C329&amp;B329</f>
        <v>SPD303000</v>
      </c>
      <c r="AK329" s="40" t="str">
        <f>IFERROR(_xlfn.XLOOKUP(AJ329,CrossRef!$A:$A,CrossRef!$J:$J,"Not Found"),"-")</f>
        <v>TKHL234-DRIV-TMSN</v>
      </c>
      <c r="AL329" s="40">
        <f>IFERROR(_xlfn.XLOOKUP(AJ329,CrossRef!$A:$A,CrossRef!$K:$K,"Not Found"),"-")</f>
        <v>0</v>
      </c>
      <c r="AM329" s="40" t="str">
        <f>IFERROR(_xlfn.XLOOKUP(AJ329,CrossRef!$A:$A,CrossRef!$L:$L,"Not Found"),"-")</f>
        <v>20000H TRANSMISSION CHANGE</v>
      </c>
    </row>
    <row r="330" spans="1:39" x14ac:dyDescent="0.3">
      <c r="A330" s="4" t="str">
        <f>D330&amp;C330&amp;B330</f>
        <v>TD6642303000</v>
      </c>
      <c r="B330" s="4" t="str">
        <f>LEFT(N330,FIND(" ",N330)-1)</f>
        <v>00</v>
      </c>
      <c r="C330" s="4" t="str">
        <f>LEFT(M330,4)</f>
        <v>3030</v>
      </c>
      <c r="D330" s="4" t="str">
        <f>LEFT(L330,FIND(" ",L330)-1)</f>
        <v>TD6642</v>
      </c>
      <c r="E330" s="4" t="str">
        <f>MID(X330,2,3)</f>
        <v>SPD</v>
      </c>
      <c r="G330" s="14" t="s">
        <v>10234</v>
      </c>
      <c r="H330" s="14" t="s">
        <v>10235</v>
      </c>
      <c r="I330" s="14" t="s">
        <v>10328</v>
      </c>
      <c r="J330" s="14" t="s">
        <v>10329</v>
      </c>
      <c r="K330" s="14" t="s">
        <v>190</v>
      </c>
      <c r="L330" s="14" t="s">
        <v>10336</v>
      </c>
      <c r="M330" s="14" t="s">
        <v>299</v>
      </c>
      <c r="N330" s="14" t="s">
        <v>17</v>
      </c>
      <c r="O330" s="15">
        <v>20000</v>
      </c>
      <c r="P330" s="15">
        <v>1735.62413473635</v>
      </c>
      <c r="Q330" s="16">
        <v>47731</v>
      </c>
      <c r="R330" s="14" t="s">
        <v>10879</v>
      </c>
      <c r="S330" s="14" t="s">
        <v>10286</v>
      </c>
      <c r="T330" s="14" t="s">
        <v>10879</v>
      </c>
      <c r="U330" s="14" t="s">
        <v>10248</v>
      </c>
      <c r="V330" s="14"/>
      <c r="W330" s="14" t="s">
        <v>10883</v>
      </c>
      <c r="X330" s="14" t="s">
        <v>10340</v>
      </c>
      <c r="Y330" s="15">
        <v>83553.91</v>
      </c>
      <c r="Z330" s="14" t="s">
        <v>10864</v>
      </c>
      <c r="AA330" s="15">
        <v>41305.161305042202</v>
      </c>
      <c r="AB330" s="14" t="s">
        <v>10335</v>
      </c>
      <c r="AC330" s="14" t="s">
        <v>10246</v>
      </c>
      <c r="AD330" s="14"/>
      <c r="AE330" s="15">
        <v>18264.375865263599</v>
      </c>
      <c r="AF330" s="31">
        <f>_xlfn.XLOOKUP(A330,Macmahon!B:B,Macmahon!AE:AE,"",0)</f>
        <v>46110</v>
      </c>
      <c r="AG330" s="28">
        <f>_xlfn.XLOOKUP(A330,Macmahon!B:B,Macmahon!AJ:AJ,"",0)</f>
        <v>47625</v>
      </c>
      <c r="AH330" s="28">
        <f>_xlfn.XLOOKUP(A330,Macmahon!B:B,Macmahon!AK:AK,"",0)</f>
        <v>47722</v>
      </c>
      <c r="AI330" s="28">
        <f t="shared" si="17"/>
        <v>47625</v>
      </c>
      <c r="AJ330" s="40" t="str">
        <f>E330&amp;C330&amp;B330</f>
        <v>SPD303000</v>
      </c>
      <c r="AK330" s="40" t="str">
        <f>IFERROR(_xlfn.XLOOKUP(AJ330,CrossRef!$A:$A,CrossRef!$J:$J,"Not Found"),"-")</f>
        <v>TKHL234-DRIV-TMSN</v>
      </c>
      <c r="AL330" s="40">
        <f>IFERROR(_xlfn.XLOOKUP(AJ330,CrossRef!$A:$A,CrossRef!$K:$K,"Not Found"),"-")</f>
        <v>0</v>
      </c>
      <c r="AM330" s="40" t="str">
        <f>IFERROR(_xlfn.XLOOKUP(AJ330,CrossRef!$A:$A,CrossRef!$L:$L,"Not Found"),"-")</f>
        <v>20000H TRANSMISSION CHANGE</v>
      </c>
    </row>
    <row r="331" spans="1:39" x14ac:dyDescent="0.3">
      <c r="A331" s="4" t="str">
        <f>D331&amp;C331&amp;B331</f>
        <v>TD6643303000</v>
      </c>
      <c r="B331" s="4" t="str">
        <f>LEFT(N331,FIND(" ",N331)-1)</f>
        <v>00</v>
      </c>
      <c r="C331" s="4" t="str">
        <f>LEFT(M331,4)</f>
        <v>3030</v>
      </c>
      <c r="D331" s="4" t="str">
        <f>LEFT(L331,FIND(" ",L331)-1)</f>
        <v>TD6643</v>
      </c>
      <c r="E331" s="4" t="str">
        <f>MID(X331,2,3)</f>
        <v>SPD</v>
      </c>
      <c r="G331" s="17" t="s">
        <v>10234</v>
      </c>
      <c r="H331" s="17" t="s">
        <v>10235</v>
      </c>
      <c r="I331" s="17" t="s">
        <v>10328</v>
      </c>
      <c r="J331" s="17" t="s">
        <v>10329</v>
      </c>
      <c r="K331" s="17" t="s">
        <v>190</v>
      </c>
      <c r="L331" s="17" t="s">
        <v>10345</v>
      </c>
      <c r="M331" s="17" t="s">
        <v>299</v>
      </c>
      <c r="N331" s="17" t="s">
        <v>17</v>
      </c>
      <c r="O331" s="18">
        <v>20000</v>
      </c>
      <c r="P331" s="18">
        <v>21497.882711486302</v>
      </c>
      <c r="Q331" s="16">
        <v>46129</v>
      </c>
      <c r="R331" s="17" t="s">
        <v>10879</v>
      </c>
      <c r="S331" s="17" t="s">
        <v>10286</v>
      </c>
      <c r="T331" s="17" t="s">
        <v>10879</v>
      </c>
      <c r="U331" s="17" t="s">
        <v>10337</v>
      </c>
      <c r="V331" s="17" t="s">
        <v>10880</v>
      </c>
      <c r="W331" s="17" t="s">
        <v>10881</v>
      </c>
      <c r="X331" s="17" t="s">
        <v>10347</v>
      </c>
      <c r="Y331" s="18">
        <v>83553.91</v>
      </c>
      <c r="Z331" s="17" t="s">
        <v>10864</v>
      </c>
      <c r="AA331" s="18">
        <v>19803.015560495402</v>
      </c>
      <c r="AB331" s="17" t="s">
        <v>10335</v>
      </c>
      <c r="AC331" s="17" t="s">
        <v>10246</v>
      </c>
      <c r="AD331" s="17"/>
      <c r="AE331" s="18">
        <v>-1497.88271148629</v>
      </c>
      <c r="AF331" s="31">
        <f>_xlfn.XLOOKUP(A331,Macmahon!B:B,Macmahon!AE:AE,"",0)</f>
        <v>46152</v>
      </c>
      <c r="AG331" s="28">
        <f>_xlfn.XLOOKUP(A331,Macmahon!B:B,Macmahon!AJ:AJ,"",0)</f>
        <v>47622.891931909726</v>
      </c>
      <c r="AH331" s="28">
        <f>_xlfn.XLOOKUP(A331,Macmahon!B:B,Macmahon!AK:AK,"",0)</f>
        <v>47756</v>
      </c>
      <c r="AI331" s="28">
        <f t="shared" si="17"/>
        <v>47622.891931909726</v>
      </c>
      <c r="AJ331" s="40" t="str">
        <f>E331&amp;C331&amp;B331</f>
        <v>SPD303000</v>
      </c>
      <c r="AK331" s="40" t="str">
        <f>IFERROR(_xlfn.XLOOKUP(AJ331,CrossRef!$A:$A,CrossRef!$J:$J,"Not Found"),"-")</f>
        <v>TKHL234-DRIV-TMSN</v>
      </c>
      <c r="AL331" s="40">
        <f>IFERROR(_xlfn.XLOOKUP(AJ331,CrossRef!$A:$A,CrossRef!$K:$K,"Not Found"),"-")</f>
        <v>0</v>
      </c>
      <c r="AM331" s="40" t="str">
        <f>IFERROR(_xlfn.XLOOKUP(AJ331,CrossRef!$A:$A,CrossRef!$L:$L,"Not Found"),"-")</f>
        <v>20000H TRANSMISSION CHANGE</v>
      </c>
    </row>
    <row r="332" spans="1:39" x14ac:dyDescent="0.3">
      <c r="A332" s="4" t="str">
        <f>D332&amp;C332&amp;B332</f>
        <v>TD6641303000</v>
      </c>
      <c r="B332" s="4" t="str">
        <f>LEFT(N332,FIND(" ",N332)-1)</f>
        <v>00</v>
      </c>
      <c r="C332" s="4" t="str">
        <f>LEFT(M332,4)</f>
        <v>3030</v>
      </c>
      <c r="D332" s="4" t="str">
        <f>LEFT(L332,FIND(" ",L332)-1)</f>
        <v>TD6641</v>
      </c>
      <c r="E332" s="4" t="str">
        <f>MID(X332,2,3)</f>
        <v>SPD</v>
      </c>
      <c r="G332" s="14" t="s">
        <v>10234</v>
      </c>
      <c r="H332" s="14" t="s">
        <v>10235</v>
      </c>
      <c r="I332" s="14" t="s">
        <v>10328</v>
      </c>
      <c r="J332" s="14" t="s">
        <v>10329</v>
      </c>
      <c r="K332" s="14" t="s">
        <v>190</v>
      </c>
      <c r="L332" s="14" t="s">
        <v>10341</v>
      </c>
      <c r="M332" s="14" t="s">
        <v>299</v>
      </c>
      <c r="N332" s="14" t="s">
        <v>17</v>
      </c>
      <c r="O332" s="15">
        <v>20000</v>
      </c>
      <c r="P332" s="15">
        <v>5229.5894037708804</v>
      </c>
      <c r="Q332" s="16">
        <v>47441</v>
      </c>
      <c r="R332" s="14" t="s">
        <v>10879</v>
      </c>
      <c r="S332" s="14" t="s">
        <v>10286</v>
      </c>
      <c r="T332" s="14" t="s">
        <v>10879</v>
      </c>
      <c r="U332" s="14" t="s">
        <v>10248</v>
      </c>
      <c r="V332" s="14"/>
      <c r="W332" s="14" t="s">
        <v>10882</v>
      </c>
      <c r="X332" s="14" t="s">
        <v>10344</v>
      </c>
      <c r="Y332" s="15">
        <v>83553.91</v>
      </c>
      <c r="Z332" s="14" t="s">
        <v>10864</v>
      </c>
      <c r="AA332" s="15">
        <v>36253.526808122297</v>
      </c>
      <c r="AB332" s="14" t="s">
        <v>10335</v>
      </c>
      <c r="AC332" s="14" t="s">
        <v>10246</v>
      </c>
      <c r="AD332" s="14"/>
      <c r="AE332" s="15">
        <v>14770.4105962291</v>
      </c>
      <c r="AF332" s="31">
        <f>_xlfn.XLOOKUP(A332,Macmahon!B:B,Macmahon!AE:AE,"",0)</f>
        <v>45871</v>
      </c>
      <c r="AG332" s="28">
        <f>_xlfn.XLOOKUP(A332,Macmahon!B:B,Macmahon!AJ:AJ,"",0)</f>
        <v>47360.807256250002</v>
      </c>
      <c r="AH332" s="28">
        <f>_xlfn.XLOOKUP(A332,Macmahon!B:B,Macmahon!AK:AK,"",0)</f>
        <v>47443</v>
      </c>
      <c r="AI332" s="28">
        <f t="shared" si="17"/>
        <v>47360.807256250002</v>
      </c>
      <c r="AJ332" s="40" t="str">
        <f>E332&amp;C332&amp;B332</f>
        <v>SPD303000</v>
      </c>
      <c r="AK332" s="40" t="str">
        <f>IFERROR(_xlfn.XLOOKUP(AJ332,CrossRef!$A:$A,CrossRef!$J:$J,"Not Found"),"-")</f>
        <v>TKHL234-DRIV-TMSN</v>
      </c>
      <c r="AL332" s="40">
        <f>IFERROR(_xlfn.XLOOKUP(AJ332,CrossRef!$A:$A,CrossRef!$K:$K,"Not Found"),"-")</f>
        <v>0</v>
      </c>
      <c r="AM332" s="40" t="str">
        <f>IFERROR(_xlfn.XLOOKUP(AJ332,CrossRef!$A:$A,CrossRef!$L:$L,"Not Found"),"-")</f>
        <v>20000H TRANSMISSION CHANGE</v>
      </c>
    </row>
    <row r="333" spans="1:39" x14ac:dyDescent="0.3">
      <c r="A333" s="4" t="str">
        <f>D333&amp;C333&amp;B333</f>
        <v>TW2391303000</v>
      </c>
      <c r="B333" s="4" t="str">
        <f>LEFT(N333,FIND(" ",N333)-1)</f>
        <v>00</v>
      </c>
      <c r="C333" s="4" t="str">
        <f>LEFT(M333,4)</f>
        <v>3030</v>
      </c>
      <c r="D333" s="4" t="str">
        <f>LEFT(L333,FIND(" ",L333)-1)</f>
        <v>TW2391</v>
      </c>
      <c r="E333" s="4" t="str">
        <f>MID(X333,2,3)</f>
        <v>3PR</v>
      </c>
      <c r="G333" s="17" t="s">
        <v>10234</v>
      </c>
      <c r="H333" s="17" t="s">
        <v>10235</v>
      </c>
      <c r="I333" s="17" t="s">
        <v>10236</v>
      </c>
      <c r="J333" s="17" t="s">
        <v>10237</v>
      </c>
      <c r="K333" s="17" t="s">
        <v>167</v>
      </c>
      <c r="L333" s="17" t="s">
        <v>10238</v>
      </c>
      <c r="M333" s="17" t="s">
        <v>299</v>
      </c>
      <c r="N333" s="17" t="s">
        <v>17</v>
      </c>
      <c r="O333" s="18">
        <v>16000</v>
      </c>
      <c r="P333" s="18">
        <v>11586.1392424282</v>
      </c>
      <c r="Q333" s="16">
        <v>49201</v>
      </c>
      <c r="R333" s="17" t="s">
        <v>10863</v>
      </c>
      <c r="S333" s="17" t="s">
        <v>10240</v>
      </c>
      <c r="T333" s="17" t="s">
        <v>10863</v>
      </c>
      <c r="U333" s="17" t="s">
        <v>10248</v>
      </c>
      <c r="V333" s="17"/>
      <c r="W333" s="17" t="s">
        <v>10363</v>
      </c>
      <c r="X333" s="17" t="s">
        <v>10243</v>
      </c>
      <c r="Y333" s="18">
        <v>55432.31</v>
      </c>
      <c r="Z333" s="17" t="s">
        <v>10864</v>
      </c>
      <c r="AA333" s="18">
        <v>121311.72073922001</v>
      </c>
      <c r="AB333" s="17" t="s">
        <v>10245</v>
      </c>
      <c r="AC333" s="17" t="s">
        <v>10246</v>
      </c>
      <c r="AD333" s="17"/>
      <c r="AE333" s="18">
        <v>4413.8607575717597</v>
      </c>
      <c r="AF333" s="31">
        <f>_xlfn.XLOOKUP(A333,Macmahon!B:B,Macmahon!AE:AE,"",0)</f>
        <v>44703</v>
      </c>
      <c r="AG333" s="28">
        <f>_xlfn.XLOOKUP(A333,Macmahon!B:B,Macmahon!AJ:AJ,"",0)</f>
        <v>46225</v>
      </c>
      <c r="AH333" s="28">
        <f>_xlfn.XLOOKUP(A333,Macmahon!B:B,Macmahon!AK:AK,"",0)</f>
        <v>48091</v>
      </c>
      <c r="AI333" s="28">
        <f t="shared" si="17"/>
        <v>46225</v>
      </c>
      <c r="AJ333" s="40" t="str">
        <f>E333&amp;C333&amp;B333</f>
        <v>3PR303000</v>
      </c>
      <c r="AK333" s="40" t="str">
        <f>IFERROR(_xlfn.XLOOKUP(AJ333,CrossRef!$A:$A,CrossRef!$J:$J,"Not Found"),"-")</f>
        <v>TKHL017-DRIV-TMSN</v>
      </c>
      <c r="AL333" s="40">
        <f>IFERROR(_xlfn.XLOOKUP(AJ333,CrossRef!$A:$A,CrossRef!$K:$K,"Not Found"),"-")</f>
        <v>0</v>
      </c>
      <c r="AM333" s="40" t="str">
        <f>IFERROR(_xlfn.XLOOKUP(AJ333,CrossRef!$A:$A,CrossRef!$L:$L,"Not Found"),"-")</f>
        <v>16000H TRANSMISSION CHANGE</v>
      </c>
    </row>
    <row r="334" spans="1:39" x14ac:dyDescent="0.3">
      <c r="A334" s="4" t="str">
        <f>D334&amp;C334&amp;B334</f>
        <v>TW2394303000</v>
      </c>
      <c r="B334" s="4" t="str">
        <f>LEFT(N334,FIND(" ",N334)-1)</f>
        <v>00</v>
      </c>
      <c r="C334" s="4" t="str">
        <f>LEFT(M334,4)</f>
        <v>3030</v>
      </c>
      <c r="D334" s="4" t="str">
        <f>LEFT(L334,FIND(" ",L334)-1)</f>
        <v>TW2394</v>
      </c>
      <c r="E334" s="4" t="str">
        <f>MID(X334,2,3)</f>
        <v>3PR</v>
      </c>
      <c r="G334" s="14" t="s">
        <v>10234</v>
      </c>
      <c r="H334" s="14" t="s">
        <v>10235</v>
      </c>
      <c r="I334" s="14" t="s">
        <v>10236</v>
      </c>
      <c r="J334" s="14" t="s">
        <v>10237</v>
      </c>
      <c r="K334" s="14" t="s">
        <v>167</v>
      </c>
      <c r="L334" s="14" t="s">
        <v>10247</v>
      </c>
      <c r="M334" s="14" t="s">
        <v>299</v>
      </c>
      <c r="N334" s="14" t="s">
        <v>17</v>
      </c>
      <c r="O334" s="15">
        <v>16000</v>
      </c>
      <c r="P334" s="15">
        <v>7552.9141515552801</v>
      </c>
      <c r="Q334" s="16">
        <v>47535</v>
      </c>
      <c r="R334" s="14" t="s">
        <v>10863</v>
      </c>
      <c r="S334" s="14" t="s">
        <v>10240</v>
      </c>
      <c r="T334" s="14" t="s">
        <v>10863</v>
      </c>
      <c r="U334" s="14" t="s">
        <v>10248</v>
      </c>
      <c r="V334" s="14"/>
      <c r="W334" s="14" t="s">
        <v>10865</v>
      </c>
      <c r="X334" s="14" t="s">
        <v>10250</v>
      </c>
      <c r="Y334" s="15">
        <v>55432.31</v>
      </c>
      <c r="Z334" s="14" t="s">
        <v>10864</v>
      </c>
      <c r="AA334" s="15">
        <v>43108.053388090397</v>
      </c>
      <c r="AB334" s="14" t="s">
        <v>10245</v>
      </c>
      <c r="AC334" s="14" t="s">
        <v>10246</v>
      </c>
      <c r="AD334" s="14"/>
      <c r="AE334" s="15">
        <v>8447.0858484447199</v>
      </c>
      <c r="AF334" s="31">
        <f>_xlfn.XLOOKUP(A334,Macmahon!B:B,Macmahon!AE:AE,"",0)</f>
        <v>45193</v>
      </c>
      <c r="AG334" s="28">
        <f>_xlfn.XLOOKUP(A334,Macmahon!B:B,Macmahon!AJ:AJ,"",0)</f>
        <v>49404.054054050925</v>
      </c>
      <c r="AH334" s="28">
        <f>_xlfn.XLOOKUP(A334,Macmahon!B:B,Macmahon!AK:AK,"",0)</f>
        <v>47932</v>
      </c>
      <c r="AI334" s="28">
        <f t="shared" si="17"/>
        <v>47932</v>
      </c>
      <c r="AJ334" s="40" t="str">
        <f>E334&amp;C334&amp;B334</f>
        <v>3PR303000</v>
      </c>
      <c r="AK334" s="40" t="str">
        <f>IFERROR(_xlfn.XLOOKUP(AJ334,CrossRef!$A:$A,CrossRef!$J:$J,"Not Found"),"-")</f>
        <v>TKHL017-DRIV-TMSN</v>
      </c>
      <c r="AL334" s="40">
        <f>IFERROR(_xlfn.XLOOKUP(AJ334,CrossRef!$A:$A,CrossRef!$K:$K,"Not Found"),"-")</f>
        <v>0</v>
      </c>
      <c r="AM334" s="40" t="str">
        <f>IFERROR(_xlfn.XLOOKUP(AJ334,CrossRef!$A:$A,CrossRef!$L:$L,"Not Found"),"-")</f>
        <v>16000H TRANSMISSION CHANGE</v>
      </c>
    </row>
    <row r="335" spans="1:39" x14ac:dyDescent="0.3">
      <c r="A335" s="4" t="str">
        <f>D335&amp;C335&amp;B335</f>
        <v>TD6039303000</v>
      </c>
      <c r="B335" s="4" t="str">
        <f>LEFT(N335,FIND(" ",N335)-1)</f>
        <v>00</v>
      </c>
      <c r="C335" s="4" t="str">
        <f>LEFT(M335,4)</f>
        <v>3030</v>
      </c>
      <c r="D335" s="4" t="str">
        <f>LEFT(L335,FIND(" ",L335)-1)</f>
        <v>TD6039</v>
      </c>
      <c r="E335" s="4" t="str">
        <f>MID(X335,2,3)</f>
        <v>6HK</v>
      </c>
      <c r="G335" s="17" t="s">
        <v>10234</v>
      </c>
      <c r="H335" s="17" t="s">
        <v>10235</v>
      </c>
      <c r="I335" s="17" t="s">
        <v>10251</v>
      </c>
      <c r="J335" s="17" t="s">
        <v>10252</v>
      </c>
      <c r="K335" s="17" t="s">
        <v>148</v>
      </c>
      <c r="L335" s="17" t="s">
        <v>10253</v>
      </c>
      <c r="M335" s="17" t="s">
        <v>299</v>
      </c>
      <c r="N335" s="17" t="s">
        <v>17</v>
      </c>
      <c r="O335" s="18">
        <v>18000</v>
      </c>
      <c r="P335" s="18">
        <v>27412.971358161802</v>
      </c>
      <c r="Q335" s="16">
        <v>48109</v>
      </c>
      <c r="R335" s="17" t="s">
        <v>10866</v>
      </c>
      <c r="S335" s="17" t="s">
        <v>10286</v>
      </c>
      <c r="T335" s="17" t="s">
        <v>10866</v>
      </c>
      <c r="U335" s="17" t="s">
        <v>10248</v>
      </c>
      <c r="V335" s="17"/>
      <c r="W335" s="17" t="s">
        <v>10620</v>
      </c>
      <c r="X335" s="17" t="s">
        <v>10256</v>
      </c>
      <c r="Y335" s="18">
        <v>73763.77</v>
      </c>
      <c r="Z335" s="17" t="s">
        <v>10864</v>
      </c>
      <c r="AA335" s="18">
        <v>172644.58240930899</v>
      </c>
      <c r="AB335" s="17" t="s">
        <v>10245</v>
      </c>
      <c r="AC335" s="17" t="s">
        <v>10246</v>
      </c>
      <c r="AD335" s="17"/>
      <c r="AE335" s="18">
        <v>-9412.9713581618307</v>
      </c>
      <c r="AF335" s="31">
        <f>_xlfn.XLOOKUP(A335,Macmahon!B:B,Macmahon!AE:AE,"",0)</f>
        <v>45360</v>
      </c>
      <c r="AG335" s="28">
        <f>_xlfn.XLOOKUP(A335,Macmahon!B:B,Macmahon!AJ:AJ,"",0)</f>
        <v>46709.102857141203</v>
      </c>
      <c r="AH335" s="28">
        <f>_xlfn.XLOOKUP(A335,Macmahon!B:B,Macmahon!AK:AK,"",0)</f>
        <v>48109</v>
      </c>
      <c r="AI335" s="28">
        <f t="shared" si="17"/>
        <v>46709.102857141203</v>
      </c>
      <c r="AJ335" s="40" t="str">
        <f>E335&amp;C335&amp;B335</f>
        <v>6HK303000</v>
      </c>
      <c r="AK335" s="40" t="str">
        <f>IFERROR(_xlfn.XLOOKUP(AJ335,CrossRef!$A:$A,CrossRef!$J:$J,"Not Found"),"-")</f>
        <v>TKHL004-DRIV-TMSN</v>
      </c>
      <c r="AL335" s="40">
        <f>IFERROR(_xlfn.XLOOKUP(AJ335,CrossRef!$A:$A,CrossRef!$K:$K,"Not Found"),"-")</f>
        <v>0</v>
      </c>
      <c r="AM335" s="40" t="str">
        <f>IFERROR(_xlfn.XLOOKUP(AJ335,CrossRef!$A:$A,CrossRef!$L:$L,"Not Found"),"-")</f>
        <v>18000H TRANSMISSION CHANGE</v>
      </c>
    </row>
    <row r="336" spans="1:39" x14ac:dyDescent="0.3">
      <c r="A336" s="4" t="str">
        <f>D336&amp;C336&amp;B336</f>
        <v>TD6311303000</v>
      </c>
      <c r="B336" s="4" t="str">
        <f>LEFT(N336,FIND(" ",N336)-1)</f>
        <v>00</v>
      </c>
      <c r="C336" s="4" t="str">
        <f>LEFT(M336,4)</f>
        <v>3030</v>
      </c>
      <c r="D336" s="4" t="str">
        <f>LEFT(L336,FIND(" ",L336)-1)</f>
        <v>TD6311</v>
      </c>
      <c r="E336" s="4" t="str">
        <f>MID(X336,2,3)</f>
        <v>SSP</v>
      </c>
      <c r="G336" s="14" t="s">
        <v>10234</v>
      </c>
      <c r="H336" s="14" t="s">
        <v>10235</v>
      </c>
      <c r="I336" s="14" t="s">
        <v>10257</v>
      </c>
      <c r="J336" s="14" t="s">
        <v>10258</v>
      </c>
      <c r="K336" s="14" t="s">
        <v>183</v>
      </c>
      <c r="L336" s="14" t="s">
        <v>10259</v>
      </c>
      <c r="M336" s="14" t="s">
        <v>299</v>
      </c>
      <c r="N336" s="14" t="s">
        <v>17</v>
      </c>
      <c r="O336" s="15">
        <v>18000</v>
      </c>
      <c r="P336" s="15">
        <v>20669.384867922701</v>
      </c>
      <c r="Q336" s="16">
        <v>47404</v>
      </c>
      <c r="R336" s="14" t="s">
        <v>10867</v>
      </c>
      <c r="S336" s="14" t="s">
        <v>10261</v>
      </c>
      <c r="T336" s="14" t="s">
        <v>10867</v>
      </c>
      <c r="U336" s="14" t="s">
        <v>10248</v>
      </c>
      <c r="V336" s="14"/>
      <c r="W336" s="14" t="s">
        <v>10868</v>
      </c>
      <c r="X336" s="14" t="s">
        <v>10264</v>
      </c>
      <c r="Y336" s="15">
        <v>99060.67</v>
      </c>
      <c r="Z336" s="14" t="s">
        <v>10864</v>
      </c>
      <c r="AA336" s="15">
        <v>86272.581108829603</v>
      </c>
      <c r="AB336" s="14" t="s">
        <v>10245</v>
      </c>
      <c r="AC336" s="14" t="s">
        <v>10246</v>
      </c>
      <c r="AD336" s="14"/>
      <c r="AE336" s="15">
        <v>-2669.3848679226899</v>
      </c>
      <c r="AF336" s="31">
        <f>_xlfn.XLOOKUP(A336,Macmahon!B:B,Macmahon!AE:AE,"",0)</f>
        <v>46108</v>
      </c>
      <c r="AG336" s="28">
        <f>_xlfn.XLOOKUP(A336,Macmahon!B:B,Macmahon!AJ:AJ,"",0)</f>
        <v>47363.458509143522</v>
      </c>
      <c r="AH336" s="28">
        <f>_xlfn.XLOOKUP(A336,Macmahon!B:B,Macmahon!AK:AK,"",0)</f>
        <v>47393</v>
      </c>
      <c r="AI336" s="28">
        <f t="shared" si="17"/>
        <v>47363.458509143522</v>
      </c>
      <c r="AJ336" s="40" t="str">
        <f>E336&amp;C336&amp;B336</f>
        <v>SSP303000</v>
      </c>
      <c r="AK336" s="40" t="str">
        <f>IFERROR(_xlfn.XLOOKUP(AJ336,CrossRef!$A:$A,CrossRef!$J:$J,"Not Found"),"-")</f>
        <v>TKHL131-DRIV-TMSN</v>
      </c>
      <c r="AL336" s="40">
        <f>IFERROR(_xlfn.XLOOKUP(AJ336,CrossRef!$A:$A,CrossRef!$K:$K,"Not Found"),"-")</f>
        <v>0</v>
      </c>
      <c r="AM336" s="40" t="str">
        <f>IFERROR(_xlfn.XLOOKUP(AJ336,CrossRef!$A:$A,CrossRef!$L:$L,"Not Found"),"-")</f>
        <v>18000H TRANSMISSION CHANGE</v>
      </c>
    </row>
    <row r="337" spans="1:39" x14ac:dyDescent="0.3">
      <c r="A337" s="4" t="str">
        <f>D337&amp;C337&amp;B337</f>
        <v>TD6314303000</v>
      </c>
      <c r="B337" s="4" t="str">
        <f>LEFT(N337,FIND(" ",N337)-1)</f>
        <v>00</v>
      </c>
      <c r="C337" s="4" t="str">
        <f>LEFT(M337,4)</f>
        <v>3030</v>
      </c>
      <c r="D337" s="4" t="str">
        <f>LEFT(L337,FIND(" ",L337)-1)</f>
        <v>TD6314</v>
      </c>
      <c r="E337" s="4" t="str">
        <f>MID(X337,2,3)</f>
        <v>SSP</v>
      </c>
      <c r="G337" s="17" t="s">
        <v>10234</v>
      </c>
      <c r="H337" s="17" t="s">
        <v>10235</v>
      </c>
      <c r="I337" s="17" t="s">
        <v>10257</v>
      </c>
      <c r="J337" s="17" t="s">
        <v>10258</v>
      </c>
      <c r="K337" s="17" t="s">
        <v>183</v>
      </c>
      <c r="L337" s="17" t="s">
        <v>10265</v>
      </c>
      <c r="M337" s="17" t="s">
        <v>299</v>
      </c>
      <c r="N337" s="17" t="s">
        <v>17</v>
      </c>
      <c r="O337" s="18">
        <v>18000</v>
      </c>
      <c r="P337" s="18">
        <v>6523.27909769298</v>
      </c>
      <c r="Q337" s="16">
        <v>47134</v>
      </c>
      <c r="R337" s="17" t="s">
        <v>10867</v>
      </c>
      <c r="S337" s="17" t="s">
        <v>10261</v>
      </c>
      <c r="T337" s="17" t="s">
        <v>10867</v>
      </c>
      <c r="U337" s="17" t="s">
        <v>10248</v>
      </c>
      <c r="V337" s="17"/>
      <c r="W337" s="17" t="s">
        <v>10869</v>
      </c>
      <c r="X337" s="17" t="s">
        <v>10267</v>
      </c>
      <c r="Y337" s="18">
        <v>99060.67</v>
      </c>
      <c r="Z337" s="17" t="s">
        <v>10864</v>
      </c>
      <c r="AA337" s="18">
        <v>83599.028747433302</v>
      </c>
      <c r="AB337" s="17" t="s">
        <v>10245</v>
      </c>
      <c r="AC337" s="17" t="s">
        <v>10246</v>
      </c>
      <c r="AD337" s="17"/>
      <c r="AE337" s="18">
        <v>11476.720902307001</v>
      </c>
      <c r="AF337" s="31">
        <f>_xlfn.XLOOKUP(A337,Macmahon!B:B,Macmahon!AE:AE,"",0)</f>
        <v>45779</v>
      </c>
      <c r="AG337" s="28">
        <f>_xlfn.XLOOKUP(A337,Macmahon!B:B,Macmahon!AJ:AJ,"",0)</f>
        <v>47220.493049884259</v>
      </c>
      <c r="AH337" s="28">
        <f>_xlfn.XLOOKUP(A337,Macmahon!B:B,Macmahon!AK:AK,"",0)</f>
        <v>47160</v>
      </c>
      <c r="AI337" s="28">
        <f t="shared" si="17"/>
        <v>47160</v>
      </c>
      <c r="AJ337" s="40" t="str">
        <f>E337&amp;C337&amp;B337</f>
        <v>SSP303000</v>
      </c>
      <c r="AK337" s="40" t="str">
        <f>IFERROR(_xlfn.XLOOKUP(AJ337,CrossRef!$A:$A,CrossRef!$J:$J,"Not Found"),"-")</f>
        <v>TKHL131-DRIV-TMSN</v>
      </c>
      <c r="AL337" s="40">
        <f>IFERROR(_xlfn.XLOOKUP(AJ337,CrossRef!$A:$A,CrossRef!$K:$K,"Not Found"),"-")</f>
        <v>0</v>
      </c>
      <c r="AM337" s="40" t="str">
        <f>IFERROR(_xlfn.XLOOKUP(AJ337,CrossRef!$A:$A,CrossRef!$L:$L,"Not Found"),"-")</f>
        <v>18000H TRANSMISSION CHANGE</v>
      </c>
    </row>
    <row r="338" spans="1:39" x14ac:dyDescent="0.3">
      <c r="A338" s="4" t="str">
        <f>D338&amp;C338&amp;B338</f>
        <v>TD6348303000</v>
      </c>
      <c r="B338" s="4" t="str">
        <f>LEFT(N338,FIND(" ",N338)-1)</f>
        <v>00</v>
      </c>
      <c r="C338" s="4" t="str">
        <f>LEFT(M338,4)</f>
        <v>3030</v>
      </c>
      <c r="D338" s="4" t="str">
        <f>LEFT(L338,FIND(" ",L338)-1)</f>
        <v>TD6348</v>
      </c>
      <c r="E338" s="4" t="str">
        <f>MID(X338,2,3)</f>
        <v>SSP</v>
      </c>
      <c r="G338" s="14" t="s">
        <v>10234</v>
      </c>
      <c r="H338" s="14" t="s">
        <v>10235</v>
      </c>
      <c r="I338" s="14" t="s">
        <v>10257</v>
      </c>
      <c r="J338" s="14" t="s">
        <v>10258</v>
      </c>
      <c r="K338" s="14" t="s">
        <v>183</v>
      </c>
      <c r="L338" s="14" t="s">
        <v>10408</v>
      </c>
      <c r="M338" s="14" t="s">
        <v>299</v>
      </c>
      <c r="N338" s="14" t="s">
        <v>17</v>
      </c>
      <c r="O338" s="15">
        <v>18000</v>
      </c>
      <c r="P338" s="15">
        <v>10781.9493239108</v>
      </c>
      <c r="Q338" s="16">
        <v>48191</v>
      </c>
      <c r="R338" s="14" t="s">
        <v>10867</v>
      </c>
      <c r="S338" s="14" t="s">
        <v>10261</v>
      </c>
      <c r="T338" s="14" t="s">
        <v>10867</v>
      </c>
      <c r="U338" s="14" t="s">
        <v>10248</v>
      </c>
      <c r="V338" s="14"/>
      <c r="W338" s="14" t="s">
        <v>10780</v>
      </c>
      <c r="X338" s="14" t="s">
        <v>10410</v>
      </c>
      <c r="Y338" s="15">
        <v>99060.67</v>
      </c>
      <c r="Z338" s="14" t="s">
        <v>10864</v>
      </c>
      <c r="AA338" s="15">
        <v>75363.121013004798</v>
      </c>
      <c r="AB338" s="14" t="s">
        <v>10245</v>
      </c>
      <c r="AC338" s="14" t="s">
        <v>10246</v>
      </c>
      <c r="AD338" s="14" t="s">
        <v>10272</v>
      </c>
      <c r="AE338" s="15">
        <v>7218.0506760891903</v>
      </c>
      <c r="AF338" s="31">
        <f>_xlfn.XLOOKUP(A338,Macmahon!B:B,Macmahon!AE:AE,"",0)</f>
        <v>45488</v>
      </c>
      <c r="AG338" s="28">
        <f>_xlfn.XLOOKUP(A338,Macmahon!B:B,Macmahon!AJ:AJ,"",0)</f>
        <v>46790.124615393521</v>
      </c>
      <c r="AH338" s="28">
        <f>_xlfn.XLOOKUP(A338,Macmahon!B:B,Macmahon!AK:AK,"",0)</f>
        <v>48019</v>
      </c>
      <c r="AI338" s="28">
        <f t="shared" si="17"/>
        <v>46790.124615393521</v>
      </c>
      <c r="AJ338" s="40" t="str">
        <f>E338&amp;C338&amp;B338</f>
        <v>SSP303000</v>
      </c>
      <c r="AK338" s="40" t="str">
        <f>IFERROR(_xlfn.XLOOKUP(AJ338,CrossRef!$A:$A,CrossRef!$J:$J,"Not Found"),"-")</f>
        <v>TKHL131-DRIV-TMSN</v>
      </c>
      <c r="AL338" s="40">
        <f>IFERROR(_xlfn.XLOOKUP(AJ338,CrossRef!$A:$A,CrossRef!$K:$K,"Not Found"),"-")</f>
        <v>0</v>
      </c>
      <c r="AM338" s="40" t="str">
        <f>IFERROR(_xlfn.XLOOKUP(AJ338,CrossRef!$A:$A,CrossRef!$L:$L,"Not Found"),"-")</f>
        <v>18000H TRANSMISSION CHANGE</v>
      </c>
    </row>
    <row r="339" spans="1:39" x14ac:dyDescent="0.3">
      <c r="A339" s="4" t="str">
        <f>D339&amp;C339&amp;B339</f>
        <v>TD6091303000</v>
      </c>
      <c r="B339" s="4" t="str">
        <f>LEFT(N339,FIND(" ",N339)-1)</f>
        <v>00</v>
      </c>
      <c r="C339" s="4" t="str">
        <f>LEFT(M339,4)</f>
        <v>3030</v>
      </c>
      <c r="D339" s="4" t="str">
        <f>LEFT(L339,FIND(" ",L339)-1)</f>
        <v>TD6091</v>
      </c>
      <c r="E339" s="4" t="str">
        <f>MID(X339,2,3)</f>
        <v>APX</v>
      </c>
      <c r="G339" s="17" t="s">
        <v>10234</v>
      </c>
      <c r="H339" s="17" t="s">
        <v>10235</v>
      </c>
      <c r="I339" s="17" t="s">
        <v>10251</v>
      </c>
      <c r="J339" s="17" t="s">
        <v>10252</v>
      </c>
      <c r="K339" s="17" t="s">
        <v>177</v>
      </c>
      <c r="L339" s="17" t="s">
        <v>10685</v>
      </c>
      <c r="M339" s="17" t="s">
        <v>299</v>
      </c>
      <c r="N339" s="17" t="s">
        <v>17</v>
      </c>
      <c r="O339" s="18">
        <v>18000</v>
      </c>
      <c r="P339" s="18">
        <v>9875.4848914870199</v>
      </c>
      <c r="Q339" s="16">
        <v>47863</v>
      </c>
      <c r="R339" s="17" t="s">
        <v>10866</v>
      </c>
      <c r="S339" s="17" t="s">
        <v>10286</v>
      </c>
      <c r="T339" s="17" t="s">
        <v>10866</v>
      </c>
      <c r="U339" s="17" t="s">
        <v>10248</v>
      </c>
      <c r="V339" s="17"/>
      <c r="W339" s="17" t="s">
        <v>10780</v>
      </c>
      <c r="X339" s="17" t="s">
        <v>10687</v>
      </c>
      <c r="Y339" s="18">
        <v>73763.77</v>
      </c>
      <c r="Z339" s="17" t="s">
        <v>10876</v>
      </c>
      <c r="AA339" s="18">
        <v>94111.641149897303</v>
      </c>
      <c r="AB339" s="17" t="s">
        <v>10245</v>
      </c>
      <c r="AC339" s="17" t="s">
        <v>10246</v>
      </c>
      <c r="AD339" s="17"/>
      <c r="AE339" s="18">
        <v>8124.5151085129801</v>
      </c>
      <c r="AF339" s="31">
        <f>_xlfn.XLOOKUP(A339,Macmahon!B:B,Macmahon!AE:AE,"",0)</f>
        <v>45580</v>
      </c>
      <c r="AG339" s="28">
        <f>_xlfn.XLOOKUP(A339,Macmahon!B:B,Macmahon!AJ:AJ,"",0)</f>
        <v>46720.961538460651</v>
      </c>
      <c r="AH339" s="28">
        <f>_xlfn.XLOOKUP(A339,Macmahon!B:B,Macmahon!AK:AK,"",0)</f>
        <v>47856</v>
      </c>
      <c r="AI339" s="28">
        <f t="shared" si="17"/>
        <v>46720.961538460651</v>
      </c>
      <c r="AJ339" s="40" t="str">
        <f>E339&amp;C339&amp;B339</f>
        <v>APX303000</v>
      </c>
      <c r="AK339" s="40" t="str">
        <f>IFERROR(_xlfn.XLOOKUP(AJ339,CrossRef!$A:$A,CrossRef!$J:$J,"Not Found"),"-")</f>
        <v>TKHL005-DRIV-TMSN</v>
      </c>
      <c r="AL339" s="40">
        <f>IFERROR(_xlfn.XLOOKUP(AJ339,CrossRef!$A:$A,CrossRef!$K:$K,"Not Found"),"-")</f>
        <v>0</v>
      </c>
      <c r="AM339" s="40" t="str">
        <f>IFERROR(_xlfn.XLOOKUP(AJ339,CrossRef!$A:$A,CrossRef!$L:$L,"Not Found"),"-")</f>
        <v>18000H TRANSMISSION CHANGE</v>
      </c>
    </row>
    <row r="340" spans="1:39" x14ac:dyDescent="0.3">
      <c r="A340" s="4" t="str">
        <f>D340&amp;C340&amp;B340</f>
        <v>TD6132303000</v>
      </c>
      <c r="B340" s="4" t="str">
        <f>LEFT(N340,FIND(" ",N340)-1)</f>
        <v>00</v>
      </c>
      <c r="C340" s="4" t="str">
        <f>LEFT(M340,4)</f>
        <v>3030</v>
      </c>
      <c r="D340" s="4" t="str">
        <f>LEFT(L340,FIND(" ",L340)-1)</f>
        <v>TD6132</v>
      </c>
      <c r="E340" s="4" t="str">
        <f>MID(X340,2,3)</f>
        <v>APX</v>
      </c>
      <c r="G340" s="14" t="s">
        <v>10234</v>
      </c>
      <c r="H340" s="14" t="s">
        <v>10235</v>
      </c>
      <c r="I340" s="14" t="s">
        <v>10251</v>
      </c>
      <c r="J340" s="14" t="s">
        <v>10252</v>
      </c>
      <c r="K340" s="14" t="s">
        <v>177</v>
      </c>
      <c r="L340" s="14" t="s">
        <v>10688</v>
      </c>
      <c r="M340" s="14" t="s">
        <v>299</v>
      </c>
      <c r="N340" s="14" t="s">
        <v>17</v>
      </c>
      <c r="O340" s="15">
        <v>18000</v>
      </c>
      <c r="P340" s="15">
        <v>3245.1734920747099</v>
      </c>
      <c r="Q340" s="16">
        <v>47342</v>
      </c>
      <c r="R340" s="14" t="s">
        <v>10866</v>
      </c>
      <c r="S340" s="14" t="s">
        <v>10261</v>
      </c>
      <c r="T340" s="14" t="s">
        <v>10866</v>
      </c>
      <c r="U340" s="14" t="s">
        <v>10248</v>
      </c>
      <c r="V340" s="14"/>
      <c r="W340" s="14" t="s">
        <v>10930</v>
      </c>
      <c r="X340" s="14" t="s">
        <v>10690</v>
      </c>
      <c r="Y340" s="15">
        <v>73763.77</v>
      </c>
      <c r="Z340" s="14" t="s">
        <v>10876</v>
      </c>
      <c r="AA340" s="15">
        <v>96170.019979466102</v>
      </c>
      <c r="AB340" s="14" t="s">
        <v>10245</v>
      </c>
      <c r="AC340" s="14" t="s">
        <v>10246</v>
      </c>
      <c r="AD340" s="14"/>
      <c r="AE340" s="15">
        <v>14754.8265079253</v>
      </c>
      <c r="AF340" s="31">
        <f>_xlfn.XLOOKUP(A340,Macmahon!B:B,Macmahon!AE:AE,"",0)</f>
        <v>45792</v>
      </c>
      <c r="AG340" s="28">
        <f>_xlfn.XLOOKUP(A340,Macmahon!B:B,Macmahon!AJ:AJ,"",0)</f>
        <v>0</v>
      </c>
      <c r="AH340" s="28">
        <f>_xlfn.XLOOKUP(A340,Macmahon!B:B,Macmahon!AK:AK,"",0)</f>
        <v>48067</v>
      </c>
      <c r="AI340" s="28">
        <f t="shared" si="17"/>
        <v>48067</v>
      </c>
      <c r="AJ340" s="40" t="str">
        <f>E340&amp;C340&amp;B340</f>
        <v>APX303000</v>
      </c>
      <c r="AK340" s="40" t="str">
        <f>IFERROR(_xlfn.XLOOKUP(AJ340,CrossRef!$A:$A,CrossRef!$J:$J,"Not Found"),"-")</f>
        <v>TKHL005-DRIV-TMSN</v>
      </c>
      <c r="AL340" s="40">
        <f>IFERROR(_xlfn.XLOOKUP(AJ340,CrossRef!$A:$A,CrossRef!$K:$K,"Not Found"),"-")</f>
        <v>0</v>
      </c>
      <c r="AM340" s="40" t="str">
        <f>IFERROR(_xlfn.XLOOKUP(AJ340,CrossRef!$A:$A,CrossRef!$L:$L,"Not Found"),"-")</f>
        <v>18000H TRANSMISSION CHANGE</v>
      </c>
    </row>
    <row r="341" spans="1:39" x14ac:dyDescent="0.3">
      <c r="A341" s="4" t="str">
        <f>D341&amp;C341&amp;B341</f>
        <v>TD6328303000</v>
      </c>
      <c r="B341" s="4" t="str">
        <f>LEFT(N341,FIND(" ",N341)-1)</f>
        <v>00</v>
      </c>
      <c r="C341" s="4" t="str">
        <f>LEFT(M341,4)</f>
        <v>3030</v>
      </c>
      <c r="D341" s="4" t="str">
        <f>LEFT(L341,FIND(" ",L341)-1)</f>
        <v>TD6328</v>
      </c>
      <c r="E341" s="4" t="str">
        <f>MID(X341,2,3)</f>
        <v>SSP</v>
      </c>
      <c r="G341" s="17" t="s">
        <v>10234</v>
      </c>
      <c r="H341" s="17" t="s">
        <v>10235</v>
      </c>
      <c r="I341" s="17" t="s">
        <v>10257</v>
      </c>
      <c r="J341" s="17" t="s">
        <v>10258</v>
      </c>
      <c r="K341" s="17" t="s">
        <v>183</v>
      </c>
      <c r="L341" s="17" t="s">
        <v>10405</v>
      </c>
      <c r="M341" s="17" t="s">
        <v>299</v>
      </c>
      <c r="N341" s="17" t="s">
        <v>17</v>
      </c>
      <c r="O341" s="18">
        <v>18000</v>
      </c>
      <c r="P341" s="18">
        <v>14238.2301557339</v>
      </c>
      <c r="Q341" s="16">
        <v>48076</v>
      </c>
      <c r="R341" s="17" t="s">
        <v>10867</v>
      </c>
      <c r="S341" s="17" t="s">
        <v>10261</v>
      </c>
      <c r="T341" s="17" t="s">
        <v>10867</v>
      </c>
      <c r="U341" s="17" t="s">
        <v>10248</v>
      </c>
      <c r="V341" s="17"/>
      <c r="W341" s="17" t="s">
        <v>10893</v>
      </c>
      <c r="X341" s="17" t="s">
        <v>10407</v>
      </c>
      <c r="Y341" s="18">
        <v>99060.67</v>
      </c>
      <c r="Z341" s="17" t="s">
        <v>10864</v>
      </c>
      <c r="AA341" s="18">
        <v>73614.264763860396</v>
      </c>
      <c r="AB341" s="17" t="s">
        <v>10245</v>
      </c>
      <c r="AC341" s="17" t="s">
        <v>10246</v>
      </c>
      <c r="AD341" s="17" t="s">
        <v>10272</v>
      </c>
      <c r="AE341" s="18">
        <v>3761.7698442660999</v>
      </c>
      <c r="AF341" s="31">
        <f>_xlfn.XLOOKUP(A341,Macmahon!B:B,Macmahon!AE:AE,"",0)</f>
        <v>45221</v>
      </c>
      <c r="AG341" s="28">
        <f>_xlfn.XLOOKUP(A341,Macmahon!B:B,Macmahon!AJ:AJ,"",0)</f>
        <v>46538.399693715277</v>
      </c>
      <c r="AH341" s="28">
        <f>_xlfn.XLOOKUP(A341,Macmahon!B:B,Macmahon!AK:AK,"",0)</f>
        <v>48065</v>
      </c>
      <c r="AI341" s="28">
        <f t="shared" si="17"/>
        <v>46538.399693715277</v>
      </c>
      <c r="AJ341" s="40" t="str">
        <f>E341&amp;C341&amp;B341</f>
        <v>SSP303000</v>
      </c>
      <c r="AK341" s="40" t="str">
        <f>IFERROR(_xlfn.XLOOKUP(AJ341,CrossRef!$A:$A,CrossRef!$J:$J,"Not Found"),"-")</f>
        <v>TKHL131-DRIV-TMSN</v>
      </c>
      <c r="AL341" s="40">
        <f>IFERROR(_xlfn.XLOOKUP(AJ341,CrossRef!$A:$A,CrossRef!$K:$K,"Not Found"),"-")</f>
        <v>0</v>
      </c>
      <c r="AM341" s="40" t="str">
        <f>IFERROR(_xlfn.XLOOKUP(AJ341,CrossRef!$A:$A,CrossRef!$L:$L,"Not Found"),"-")</f>
        <v>18000H TRANSMISSION CHANGE</v>
      </c>
    </row>
    <row r="342" spans="1:39" x14ac:dyDescent="0.3">
      <c r="A342" s="4" t="str">
        <f>D342&amp;C342&amp;B342</f>
        <v>TD6673303000</v>
      </c>
      <c r="B342" s="4" t="str">
        <f>LEFT(N342,FIND(" ",N342)-1)</f>
        <v>00</v>
      </c>
      <c r="C342" s="4" t="str">
        <f>LEFT(M342,4)</f>
        <v>3030</v>
      </c>
      <c r="D342" s="4" t="str">
        <f>LEFT(L342,FIND(" ",L342)-1)</f>
        <v>TD6673</v>
      </c>
      <c r="E342" s="4" t="str">
        <f>MID(X342,2,3)</f>
        <v>MSY</v>
      </c>
      <c r="G342" s="14" t="s">
        <v>10234</v>
      </c>
      <c r="H342" s="14" t="s">
        <v>10235</v>
      </c>
      <c r="I342" s="14" t="s">
        <v>10251</v>
      </c>
      <c r="J342" s="14" t="s">
        <v>10252</v>
      </c>
      <c r="K342" s="14" t="s">
        <v>193</v>
      </c>
      <c r="L342" s="14" t="s">
        <v>10379</v>
      </c>
      <c r="M342" s="14" t="s">
        <v>299</v>
      </c>
      <c r="N342" s="14" t="s">
        <v>17</v>
      </c>
      <c r="O342" s="15">
        <v>18000</v>
      </c>
      <c r="P342" s="15">
        <v>16604.677003003999</v>
      </c>
      <c r="Q342" s="16">
        <v>46338</v>
      </c>
      <c r="R342" s="14" t="s">
        <v>10866</v>
      </c>
      <c r="S342" s="14" t="s">
        <v>10286</v>
      </c>
      <c r="T342" s="14" t="s">
        <v>10866</v>
      </c>
      <c r="U342" s="14" t="s">
        <v>10248</v>
      </c>
      <c r="V342" s="14"/>
      <c r="W342" s="14" t="s">
        <v>10888</v>
      </c>
      <c r="X342" s="14" t="s">
        <v>10381</v>
      </c>
      <c r="Y342" s="15">
        <v>73763.77</v>
      </c>
      <c r="Z342" s="14" t="s">
        <v>10864</v>
      </c>
      <c r="AA342" s="15">
        <v>17745.9188911704</v>
      </c>
      <c r="AB342" s="14" t="s">
        <v>10245</v>
      </c>
      <c r="AC342" s="14" t="s">
        <v>10246</v>
      </c>
      <c r="AD342" s="14" t="s">
        <v>10272</v>
      </c>
      <c r="AE342" s="15">
        <v>1395.32299699598</v>
      </c>
      <c r="AF342" s="31">
        <f>_xlfn.XLOOKUP(A342,Macmahon!B:B,Macmahon!AE:AE,"",0)</f>
        <v>0</v>
      </c>
      <c r="AG342" s="28">
        <f>_xlfn.XLOOKUP(A342,Macmahon!B:B,Macmahon!AJ:AJ,"",0)</f>
        <v>46321.741453009257</v>
      </c>
      <c r="AH342" s="28">
        <f>_xlfn.XLOOKUP(A342,Macmahon!B:B,Macmahon!AK:AK,"",0)</f>
        <v>46338</v>
      </c>
      <c r="AI342" s="28">
        <f t="shared" si="17"/>
        <v>46321.741453009257</v>
      </c>
      <c r="AJ342" s="40" t="str">
        <f>E342&amp;C342&amp;B342</f>
        <v>MSY303000</v>
      </c>
      <c r="AK342" s="40" t="str">
        <f>IFERROR(_xlfn.XLOOKUP(AJ342,CrossRef!$A:$A,CrossRef!$J:$J,"Not Found"),"-")</f>
        <v>TKWC034-DRIV-TMSN</v>
      </c>
      <c r="AL342" s="40">
        <f>IFERROR(_xlfn.XLOOKUP(AJ342,CrossRef!$A:$A,CrossRef!$K:$K,"Not Found"),"-")</f>
        <v>0</v>
      </c>
      <c r="AM342" s="40" t="str">
        <f>IFERROR(_xlfn.XLOOKUP(AJ342,CrossRef!$A:$A,CrossRef!$L:$L,"Not Found"),"-")</f>
        <v>16500H TRANSMISSION CHANGE</v>
      </c>
    </row>
    <row r="343" spans="1:39" x14ac:dyDescent="0.3">
      <c r="A343" s="4" t="str">
        <f>D343&amp;C343&amp;B343</f>
        <v>TD6675303000</v>
      </c>
      <c r="B343" s="4" t="str">
        <f>LEFT(N343,FIND(" ",N343)-1)</f>
        <v>00</v>
      </c>
      <c r="C343" s="4" t="str">
        <f>LEFT(M343,4)</f>
        <v>3030</v>
      </c>
      <c r="D343" s="4" t="str">
        <f>LEFT(L343,FIND(" ",L343)-1)</f>
        <v>TD6675</v>
      </c>
      <c r="E343" s="4" t="str">
        <f>MID(X343,2,3)</f>
        <v>ZSP</v>
      </c>
      <c r="G343" s="17" t="s">
        <v>10234</v>
      </c>
      <c r="H343" s="17" t="s">
        <v>10235</v>
      </c>
      <c r="I343" s="17" t="s">
        <v>10251</v>
      </c>
      <c r="J343" s="17" t="s">
        <v>10252</v>
      </c>
      <c r="K343" s="17" t="s">
        <v>193</v>
      </c>
      <c r="L343" s="17" t="s">
        <v>10446</v>
      </c>
      <c r="M343" s="17" t="s">
        <v>299</v>
      </c>
      <c r="N343" s="17" t="s">
        <v>17</v>
      </c>
      <c r="O343" s="18">
        <v>18000</v>
      </c>
      <c r="P343" s="18">
        <v>15567.963792873999</v>
      </c>
      <c r="Q343" s="16">
        <v>46369</v>
      </c>
      <c r="R343" s="17" t="s">
        <v>10866</v>
      </c>
      <c r="S343" s="17" t="s">
        <v>10286</v>
      </c>
      <c r="T343" s="17" t="s">
        <v>10866</v>
      </c>
      <c r="U343" s="17" t="s">
        <v>10248</v>
      </c>
      <c r="V343" s="17"/>
      <c r="W343" s="17" t="s">
        <v>10886</v>
      </c>
      <c r="X343" s="17" t="s">
        <v>10448</v>
      </c>
      <c r="Y343" s="18">
        <v>73763.77</v>
      </c>
      <c r="Z343" s="17" t="s">
        <v>10864</v>
      </c>
      <c r="AA343" s="18">
        <v>17091.135865845299</v>
      </c>
      <c r="AB343" s="17" t="s">
        <v>10245</v>
      </c>
      <c r="AC343" s="17" t="s">
        <v>10246</v>
      </c>
      <c r="AD343" s="17" t="s">
        <v>10272</v>
      </c>
      <c r="AE343" s="18">
        <v>2432.0362071260101</v>
      </c>
      <c r="AF343" s="31">
        <f>_xlfn.XLOOKUP(A343,Macmahon!B:B,Macmahon!AE:AE,"",0)</f>
        <v>0</v>
      </c>
      <c r="AG343" s="28">
        <f>_xlfn.XLOOKUP(A343,Macmahon!B:B,Macmahon!AJ:AJ,"",0)</f>
        <v>46379.091940312501</v>
      </c>
      <c r="AH343" s="28">
        <f>_xlfn.XLOOKUP(A343,Macmahon!B:B,Macmahon!AK:AK,"",0)</f>
        <v>46380</v>
      </c>
      <c r="AI343" s="28">
        <f t="shared" si="17"/>
        <v>46379.091940312501</v>
      </c>
      <c r="AJ343" s="40" t="str">
        <f>E343&amp;C343&amp;B343</f>
        <v>ZSP303000</v>
      </c>
      <c r="AK343" s="40" t="str">
        <f>IFERROR(_xlfn.XLOOKUP(AJ343,CrossRef!$A:$A,CrossRef!$J:$J,"Not Found"),"-")</f>
        <v>TKHL217-DRIV-TMSN</v>
      </c>
      <c r="AL343" s="40">
        <f>IFERROR(_xlfn.XLOOKUP(AJ343,CrossRef!$A:$A,CrossRef!$K:$K,"Not Found"),"-")</f>
        <v>0</v>
      </c>
      <c r="AM343" s="40" t="str">
        <f>IFERROR(_xlfn.XLOOKUP(AJ343,CrossRef!$A:$A,CrossRef!$L:$L,"Not Found"),"-")</f>
        <v>18000H TRANSMISSION CHANGE</v>
      </c>
    </row>
    <row r="344" spans="1:39" x14ac:dyDescent="0.3">
      <c r="A344" s="4" t="str">
        <f>D344&amp;C344&amp;B344</f>
        <v>TD6670303000</v>
      </c>
      <c r="B344" s="4" t="str">
        <f>LEFT(N344,FIND(" ",N344)-1)</f>
        <v>00</v>
      </c>
      <c r="C344" s="4" t="str">
        <f>LEFT(M344,4)</f>
        <v>3030</v>
      </c>
      <c r="D344" s="4" t="str">
        <f>LEFT(L344,FIND(" ",L344)-1)</f>
        <v>TD6670</v>
      </c>
      <c r="E344" s="4" t="str">
        <f>MID(X344,2,3)</f>
        <v>MSY</v>
      </c>
      <c r="G344" s="14" t="s">
        <v>10234</v>
      </c>
      <c r="H344" s="14" t="s">
        <v>10235</v>
      </c>
      <c r="I344" s="14" t="s">
        <v>10251</v>
      </c>
      <c r="J344" s="14" t="s">
        <v>10252</v>
      </c>
      <c r="K344" s="14" t="s">
        <v>193</v>
      </c>
      <c r="L344" s="14" t="s">
        <v>10375</v>
      </c>
      <c r="M344" s="14" t="s">
        <v>299</v>
      </c>
      <c r="N344" s="14" t="s">
        <v>17</v>
      </c>
      <c r="O344" s="15">
        <v>18000</v>
      </c>
      <c r="P344" s="15">
        <v>16000.3847374325</v>
      </c>
      <c r="Q344" s="16">
        <v>46368</v>
      </c>
      <c r="R344" s="14" t="s">
        <v>10866</v>
      </c>
      <c r="S344" s="14" t="s">
        <v>10286</v>
      </c>
      <c r="T344" s="14" t="s">
        <v>10866</v>
      </c>
      <c r="U344" s="14" t="s">
        <v>10248</v>
      </c>
      <c r="V344" s="14"/>
      <c r="W344" s="14" t="s">
        <v>10886</v>
      </c>
      <c r="X344" s="14" t="s">
        <v>10376</v>
      </c>
      <c r="Y344" s="15">
        <v>73763.77</v>
      </c>
      <c r="Z344" s="14" t="s">
        <v>10864</v>
      </c>
      <c r="AA344" s="15">
        <v>17511.236481861699</v>
      </c>
      <c r="AB344" s="14" t="s">
        <v>10245</v>
      </c>
      <c r="AC344" s="14" t="s">
        <v>10246</v>
      </c>
      <c r="AD344" s="14" t="s">
        <v>10272</v>
      </c>
      <c r="AE344" s="15">
        <v>1999.6152625674999</v>
      </c>
      <c r="AF344" s="31">
        <f>_xlfn.XLOOKUP(A344,Macmahon!B:B,Macmahon!AE:AE,"",0)</f>
        <v>0</v>
      </c>
      <c r="AG344" s="28">
        <f>_xlfn.XLOOKUP(A344,Macmahon!B:B,Macmahon!AJ:AJ,"",0)</f>
        <v>46354.846408831021</v>
      </c>
      <c r="AH344" s="28">
        <f>_xlfn.XLOOKUP(A344,Macmahon!B:B,Macmahon!AK:AK,"",0)</f>
        <v>46366</v>
      </c>
      <c r="AI344" s="28">
        <f t="shared" si="17"/>
        <v>46354.846408831021</v>
      </c>
      <c r="AJ344" s="40" t="str">
        <f>E344&amp;C344&amp;B344</f>
        <v>MSY303000</v>
      </c>
      <c r="AK344" s="40" t="str">
        <f>IFERROR(_xlfn.XLOOKUP(AJ344,CrossRef!$A:$A,CrossRef!$J:$J,"Not Found"),"-")</f>
        <v>TKWC034-DRIV-TMSN</v>
      </c>
      <c r="AL344" s="40">
        <f>IFERROR(_xlfn.XLOOKUP(AJ344,CrossRef!$A:$A,CrossRef!$K:$K,"Not Found"),"-")</f>
        <v>0</v>
      </c>
      <c r="AM344" s="40" t="str">
        <f>IFERROR(_xlfn.XLOOKUP(AJ344,CrossRef!$A:$A,CrossRef!$L:$L,"Not Found"),"-")</f>
        <v>16500H TRANSMISSION CHANGE</v>
      </c>
    </row>
    <row r="345" spans="1:39" x14ac:dyDescent="0.3">
      <c r="A345" s="4" t="str">
        <f>D345&amp;C345&amp;B345</f>
        <v>TD6672303000</v>
      </c>
      <c r="B345" s="4" t="str">
        <f>LEFT(N345,FIND(" ",N345)-1)</f>
        <v>00</v>
      </c>
      <c r="C345" s="4" t="str">
        <f>LEFT(M345,4)</f>
        <v>3030</v>
      </c>
      <c r="D345" s="4" t="str">
        <f>LEFT(L345,FIND(" ",L345)-1)</f>
        <v>TD6672</v>
      </c>
      <c r="E345" s="4" t="str">
        <f>MID(X345,2,3)</f>
        <v>MSY</v>
      </c>
      <c r="G345" s="17" t="s">
        <v>10234</v>
      </c>
      <c r="H345" s="17" t="s">
        <v>10235</v>
      </c>
      <c r="I345" s="17" t="s">
        <v>10251</v>
      </c>
      <c r="J345" s="17" t="s">
        <v>10252</v>
      </c>
      <c r="K345" s="17" t="s">
        <v>193</v>
      </c>
      <c r="L345" s="17" t="s">
        <v>10377</v>
      </c>
      <c r="M345" s="17" t="s">
        <v>299</v>
      </c>
      <c r="N345" s="17" t="s">
        <v>17</v>
      </c>
      <c r="O345" s="18">
        <v>18000</v>
      </c>
      <c r="P345" s="18">
        <v>16158.6085567344</v>
      </c>
      <c r="Q345" s="16">
        <v>46364</v>
      </c>
      <c r="R345" s="17" t="s">
        <v>10866</v>
      </c>
      <c r="S345" s="17" t="s">
        <v>10286</v>
      </c>
      <c r="T345" s="17" t="s">
        <v>10866</v>
      </c>
      <c r="U345" s="17" t="s">
        <v>10248</v>
      </c>
      <c r="V345" s="17"/>
      <c r="W345" s="17" t="s">
        <v>10887</v>
      </c>
      <c r="X345" s="17" t="s">
        <v>10378</v>
      </c>
      <c r="Y345" s="18">
        <v>73763.77</v>
      </c>
      <c r="Z345" s="17" t="s">
        <v>10864</v>
      </c>
      <c r="AA345" s="18">
        <v>17620.178986995201</v>
      </c>
      <c r="AB345" s="17" t="s">
        <v>10245</v>
      </c>
      <c r="AC345" s="17" t="s">
        <v>10246</v>
      </c>
      <c r="AD345" s="17" t="s">
        <v>10272</v>
      </c>
      <c r="AE345" s="18">
        <v>1841.39144326561</v>
      </c>
      <c r="AF345" s="31">
        <f>_xlfn.XLOOKUP(A345,Macmahon!B:B,Macmahon!AE:AE,"",0)</f>
        <v>0</v>
      </c>
      <c r="AG345" s="28">
        <f>_xlfn.XLOOKUP(A345,Macmahon!B:B,Macmahon!AJ:AJ,"",0)</f>
        <v>46348.153761076392</v>
      </c>
      <c r="AH345" s="28">
        <f>_xlfn.XLOOKUP(A345,Macmahon!B:B,Macmahon!AK:AK,"",0)</f>
        <v>46359</v>
      </c>
      <c r="AI345" s="28">
        <f t="shared" si="17"/>
        <v>46348.153761076392</v>
      </c>
      <c r="AJ345" s="40" t="str">
        <f>E345&amp;C345&amp;B345</f>
        <v>MSY303000</v>
      </c>
      <c r="AK345" s="40" t="str">
        <f>IFERROR(_xlfn.XLOOKUP(AJ345,CrossRef!$A:$A,CrossRef!$J:$J,"Not Found"),"-")</f>
        <v>TKWC034-DRIV-TMSN</v>
      </c>
      <c r="AL345" s="40">
        <f>IFERROR(_xlfn.XLOOKUP(AJ345,CrossRef!$A:$A,CrossRef!$K:$K,"Not Found"),"-")</f>
        <v>0</v>
      </c>
      <c r="AM345" s="40" t="str">
        <f>IFERROR(_xlfn.XLOOKUP(AJ345,CrossRef!$A:$A,CrossRef!$L:$L,"Not Found"),"-")</f>
        <v>16500H TRANSMISSION CHANGE</v>
      </c>
    </row>
    <row r="346" spans="1:39" x14ac:dyDescent="0.3">
      <c r="A346" s="4" t="str">
        <f>D346&amp;C346&amp;B346</f>
        <v>TD6193303000</v>
      </c>
      <c r="B346" s="4" t="str">
        <f>LEFT(N346,FIND(" ",N346)-1)</f>
        <v>00</v>
      </c>
      <c r="C346" s="4" t="str">
        <f>LEFT(M346,4)</f>
        <v>3030</v>
      </c>
      <c r="D346" s="4" t="str">
        <f>LEFT(L346,FIND(" ",L346)-1)</f>
        <v>TD6193</v>
      </c>
      <c r="E346" s="4" t="str">
        <f>MID(X346,2,3)</f>
        <v>6HK</v>
      </c>
      <c r="G346" s="14" t="s">
        <v>10234</v>
      </c>
      <c r="H346" s="14" t="s">
        <v>10235</v>
      </c>
      <c r="I346" s="14" t="s">
        <v>10677</v>
      </c>
      <c r="J346" s="14" t="s">
        <v>10678</v>
      </c>
      <c r="K346" s="14" t="s">
        <v>148</v>
      </c>
      <c r="L346" s="14" t="s">
        <v>10679</v>
      </c>
      <c r="M346" s="14" t="s">
        <v>299</v>
      </c>
      <c r="N346" s="14" t="s">
        <v>17</v>
      </c>
      <c r="O346" s="15">
        <v>18000</v>
      </c>
      <c r="P346" s="15">
        <v>5264.3768208835099</v>
      </c>
      <c r="Q346" s="16">
        <v>47064</v>
      </c>
      <c r="R346" s="14" t="s">
        <v>10866</v>
      </c>
      <c r="S346" s="14" t="s">
        <v>10261</v>
      </c>
      <c r="T346" s="14" t="s">
        <v>10866</v>
      </c>
      <c r="U346" s="14" t="s">
        <v>10248</v>
      </c>
      <c r="V346" s="14"/>
      <c r="W346" s="14" t="s">
        <v>10766</v>
      </c>
      <c r="X346" s="14" t="s">
        <v>10681</v>
      </c>
      <c r="Y346" s="15">
        <v>73763.77</v>
      </c>
      <c r="Z346" s="14" t="s">
        <v>10864</v>
      </c>
      <c r="AA346" s="15">
        <v>72494.370636550302</v>
      </c>
      <c r="AB346" s="14" t="s">
        <v>10245</v>
      </c>
      <c r="AC346" s="14" t="s">
        <v>10246</v>
      </c>
      <c r="AD346" s="14"/>
      <c r="AE346" s="15">
        <v>12735.623179116499</v>
      </c>
      <c r="AF346" s="31">
        <f>_xlfn.XLOOKUP(A346,Macmahon!B:B,Macmahon!AE:AE,"",0)</f>
        <v>45744</v>
      </c>
      <c r="AG346" s="28">
        <f>_xlfn.XLOOKUP(A346,Macmahon!B:B,Macmahon!AJ:AJ,"",0)</f>
        <v>46961.166089965278</v>
      </c>
      <c r="AH346" s="28">
        <f>_xlfn.XLOOKUP(A346,Macmahon!B:B,Macmahon!AK:AK,"",0)</f>
        <v>47064</v>
      </c>
      <c r="AI346" s="28">
        <f t="shared" si="17"/>
        <v>46961.166089965278</v>
      </c>
      <c r="AJ346" s="40" t="str">
        <f>E346&amp;C346&amp;B346</f>
        <v>6HK303000</v>
      </c>
      <c r="AK346" s="40" t="str">
        <f>IFERROR(_xlfn.XLOOKUP(AJ346,CrossRef!$A:$A,CrossRef!$J:$J,"Not Found"),"-")</f>
        <v>TKHL004-DRIV-TMSN</v>
      </c>
      <c r="AL346" s="40">
        <f>IFERROR(_xlfn.XLOOKUP(AJ346,CrossRef!$A:$A,CrossRef!$K:$K,"Not Found"),"-")</f>
        <v>0</v>
      </c>
      <c r="AM346" s="40" t="str">
        <f>IFERROR(_xlfn.XLOOKUP(AJ346,CrossRef!$A:$A,CrossRef!$L:$L,"Not Found"),"-")</f>
        <v>18000H TRANSMISSION CHANGE</v>
      </c>
    </row>
    <row r="347" spans="1:39" x14ac:dyDescent="0.3">
      <c r="A347" s="4" t="str">
        <f>D347&amp;C347&amp;B347</f>
        <v>LO1649303000</v>
      </c>
      <c r="B347" s="4" t="str">
        <f>LEFT(N347,FIND(" ",N347)-1)</f>
        <v>00</v>
      </c>
      <c r="C347" s="4" t="str">
        <f>LEFT(M347,4)</f>
        <v>3030</v>
      </c>
      <c r="D347" s="4" t="str">
        <f>LEFT(L347,FIND(" ",L347)-1)</f>
        <v>LO1649</v>
      </c>
      <c r="E347" s="4" t="str">
        <f>MID(X347,2,3)</f>
        <v>Z8Z</v>
      </c>
      <c r="G347" s="17" t="s">
        <v>10234</v>
      </c>
      <c r="H347" s="17" t="s">
        <v>10235</v>
      </c>
      <c r="I347" s="17" t="s">
        <v>10257</v>
      </c>
      <c r="J347" s="17" t="s">
        <v>10434</v>
      </c>
      <c r="K347" s="17" t="s">
        <v>10548</v>
      </c>
      <c r="L347" s="17" t="s">
        <v>10549</v>
      </c>
      <c r="M347" s="17" t="s">
        <v>299</v>
      </c>
      <c r="N347" s="17" t="s">
        <v>17</v>
      </c>
      <c r="O347" s="18">
        <v>15000</v>
      </c>
      <c r="P347" s="18">
        <v>13638.234493016</v>
      </c>
      <c r="Q347" s="16">
        <v>48676</v>
      </c>
      <c r="R347" s="17" t="s">
        <v>10936</v>
      </c>
      <c r="S347" s="17" t="s">
        <v>10286</v>
      </c>
      <c r="T347" s="17" t="s">
        <v>10936</v>
      </c>
      <c r="U347" s="17" t="s">
        <v>10248</v>
      </c>
      <c r="V347" s="17"/>
      <c r="W347" s="17" t="s">
        <v>10683</v>
      </c>
      <c r="X347" s="17" t="s">
        <v>10551</v>
      </c>
      <c r="Y347" s="18">
        <v>84545.05</v>
      </c>
      <c r="Z347" s="17" t="s">
        <v>10864</v>
      </c>
      <c r="AA347" s="18">
        <v>54175.548254620102</v>
      </c>
      <c r="AB347" s="17" t="s">
        <v>10245</v>
      </c>
      <c r="AC347" s="17" t="s">
        <v>10246</v>
      </c>
      <c r="AD347" s="17"/>
      <c r="AE347" s="18">
        <v>1361.76550698397</v>
      </c>
      <c r="AF347" s="31">
        <f>_xlfn.XLOOKUP(A347,Macmahon!B:B,Macmahon!AE:AE,"",0)</f>
        <v>45391</v>
      </c>
      <c r="AG347" s="28">
        <f>_xlfn.XLOOKUP(A347,Macmahon!B:B,Macmahon!AJ:AJ,"",0)</f>
        <v>46280.376756053243</v>
      </c>
      <c r="AH347" s="28">
        <f>_xlfn.XLOOKUP(A347,Macmahon!B:B,Macmahon!AK:AK,"",0)</f>
        <v>46314</v>
      </c>
      <c r="AI347" s="28">
        <f t="shared" si="17"/>
        <v>46280.376756053243</v>
      </c>
      <c r="AJ347" s="40" t="str">
        <f>E347&amp;C347&amp;B347</f>
        <v>Z8Z303000</v>
      </c>
      <c r="AK347" s="40" t="str">
        <f>IFERROR(_xlfn.XLOOKUP(AJ347,CrossRef!$A:$A,CrossRef!$J:$J,"Not Found"),"-")</f>
        <v>LOFE150-DRIV-TMSN</v>
      </c>
      <c r="AL347" s="40">
        <f>IFERROR(_xlfn.XLOOKUP(AJ347,CrossRef!$A:$A,CrossRef!$K:$K,"Not Found"),"-")</f>
        <v>0</v>
      </c>
      <c r="AM347" s="40" t="str">
        <f>IFERROR(_xlfn.XLOOKUP(AJ347,CrossRef!$A:$A,CrossRef!$L:$L,"Not Found"),"-")</f>
        <v>15000H TRANSMISSION CHANGE</v>
      </c>
    </row>
    <row r="348" spans="1:39" x14ac:dyDescent="0.3">
      <c r="A348" s="4" t="str">
        <f>D348&amp;C348&amp;B348</f>
        <v>QTD22303000</v>
      </c>
      <c r="B348" s="4" t="str">
        <f>LEFT(N348,FIND(" ",N348)-1)</f>
        <v>00</v>
      </c>
      <c r="C348" s="4" t="str">
        <f>LEFT(M348,4)</f>
        <v>3030</v>
      </c>
      <c r="D348" s="4" t="str">
        <f>LEFT(L348,FIND(" ",L348)-1)</f>
        <v>QTD22</v>
      </c>
      <c r="E348" s="4" t="str">
        <f>MID(X348,2,3)</f>
        <v>FDB</v>
      </c>
      <c r="G348" s="14" t="s">
        <v>10234</v>
      </c>
      <c r="H348" s="14" t="s">
        <v>10235</v>
      </c>
      <c r="I348" s="14" t="s">
        <v>10236</v>
      </c>
      <c r="J348" s="14" t="s">
        <v>10237</v>
      </c>
      <c r="K348" s="14" t="s">
        <v>155</v>
      </c>
      <c r="L348" s="14" t="s">
        <v>10559</v>
      </c>
      <c r="M348" s="14" t="s">
        <v>299</v>
      </c>
      <c r="N348" s="14" t="s">
        <v>17</v>
      </c>
      <c r="O348" s="15">
        <v>16500</v>
      </c>
      <c r="P348" s="15">
        <v>12174.693452428201</v>
      </c>
      <c r="Q348" s="16">
        <v>47344</v>
      </c>
      <c r="R348" s="14" t="s">
        <v>10870</v>
      </c>
      <c r="S348" s="14" t="s">
        <v>10261</v>
      </c>
      <c r="T348" s="14" t="s">
        <v>10870</v>
      </c>
      <c r="U348" s="14" t="s">
        <v>10248</v>
      </c>
      <c r="V348" s="14"/>
      <c r="W348" s="14" t="s">
        <v>10871</v>
      </c>
      <c r="X348" s="14" t="s">
        <v>10560</v>
      </c>
      <c r="Y348" s="15">
        <v>80930.11</v>
      </c>
      <c r="Z348" s="14" t="s">
        <v>10864</v>
      </c>
      <c r="AA348" s="15">
        <v>104318.87063655</v>
      </c>
      <c r="AB348" s="14" t="s">
        <v>10245</v>
      </c>
      <c r="AC348" s="14" t="s">
        <v>10246</v>
      </c>
      <c r="AD348" s="14" t="s">
        <v>10272</v>
      </c>
      <c r="AE348" s="15">
        <v>4325.3065475717904</v>
      </c>
      <c r="AF348" s="31">
        <f>_xlfn.XLOOKUP(A348,Macmahon!B:B,Macmahon!AE:AE,"",0)</f>
        <v>46143</v>
      </c>
      <c r="AG348" s="28">
        <f>_xlfn.XLOOKUP(A348,Macmahon!B:B,Macmahon!AJ:AJ,"",0)</f>
        <v>47198.512476006945</v>
      </c>
      <c r="AH348" s="28">
        <f>_xlfn.XLOOKUP(A348,Macmahon!B:B,Macmahon!AK:AK,"",0)</f>
        <v>47335</v>
      </c>
      <c r="AI348" s="28">
        <f t="shared" si="17"/>
        <v>47198.512476006945</v>
      </c>
      <c r="AJ348" s="40" t="str">
        <f>E348&amp;C348&amp;B348</f>
        <v>FDB303000</v>
      </c>
      <c r="AK348" s="40" t="str">
        <f>IFERROR(_xlfn.XLOOKUP(AJ348,CrossRef!$A:$A,CrossRef!$J:$J,"Not Found"),"-")</f>
        <v>TKHL111-DRIV-TMSN</v>
      </c>
      <c r="AL348" s="40">
        <f>IFERROR(_xlfn.XLOOKUP(AJ348,CrossRef!$A:$A,CrossRef!$K:$K,"Not Found"),"-")</f>
        <v>0</v>
      </c>
      <c r="AM348" s="40" t="str">
        <f>IFERROR(_xlfn.XLOOKUP(AJ348,CrossRef!$A:$A,CrossRef!$L:$L,"Not Found"),"-")</f>
        <v>16500H TRANSMISSION CHANGE</v>
      </c>
    </row>
    <row r="349" spans="1:39" x14ac:dyDescent="0.3">
      <c r="A349" s="4" t="str">
        <f>D349&amp;C349&amp;B349</f>
        <v>QTD25303000</v>
      </c>
      <c r="B349" s="4" t="str">
        <f>LEFT(N349,FIND(" ",N349)-1)</f>
        <v>00</v>
      </c>
      <c r="C349" s="4" t="str">
        <f>LEFT(M349,4)</f>
        <v>3030</v>
      </c>
      <c r="D349" s="4" t="str">
        <f>LEFT(L349,FIND(" ",L349)-1)</f>
        <v>QTD25</v>
      </c>
      <c r="E349" s="4" t="str">
        <f>MID(X349,2,3)</f>
        <v>FDB</v>
      </c>
      <c r="G349" s="17" t="s">
        <v>10234</v>
      </c>
      <c r="H349" s="17" t="s">
        <v>10235</v>
      </c>
      <c r="I349" s="17" t="s">
        <v>10236</v>
      </c>
      <c r="J349" s="17" t="s">
        <v>10237</v>
      </c>
      <c r="K349" s="17" t="s">
        <v>155</v>
      </c>
      <c r="L349" s="17" t="s">
        <v>10564</v>
      </c>
      <c r="M349" s="17" t="s">
        <v>299</v>
      </c>
      <c r="N349" s="17" t="s">
        <v>17</v>
      </c>
      <c r="O349" s="18">
        <v>16500</v>
      </c>
      <c r="P349" s="18">
        <v>18845.649150322901</v>
      </c>
      <c r="Q349" s="16">
        <v>47438</v>
      </c>
      <c r="R349" s="17" t="s">
        <v>10870</v>
      </c>
      <c r="S349" s="17" t="s">
        <v>10261</v>
      </c>
      <c r="T349" s="17" t="s">
        <v>10870</v>
      </c>
      <c r="U349" s="17" t="s">
        <v>10248</v>
      </c>
      <c r="V349" s="17"/>
      <c r="W349" s="17" t="s">
        <v>10872</v>
      </c>
      <c r="X349" s="17" t="s">
        <v>10565</v>
      </c>
      <c r="Y349" s="18">
        <v>80930.11</v>
      </c>
      <c r="Z349" s="17" t="s">
        <v>10864</v>
      </c>
      <c r="AA349" s="18">
        <v>115430.981519507</v>
      </c>
      <c r="AB349" s="17" t="s">
        <v>10245</v>
      </c>
      <c r="AC349" s="17" t="s">
        <v>10246</v>
      </c>
      <c r="AD349" s="17" t="s">
        <v>10272</v>
      </c>
      <c r="AE349" s="18">
        <v>-2345.6491503228799</v>
      </c>
      <c r="AF349" s="31">
        <f>_xlfn.XLOOKUP(A349,Macmahon!B:B,Macmahon!AE:AE,"",0)</f>
        <v>46109</v>
      </c>
      <c r="AG349" s="28">
        <f>_xlfn.XLOOKUP(A349,Macmahon!B:B,Macmahon!AJ:AJ,"",0)</f>
        <v>47261.542515821762</v>
      </c>
      <c r="AH349" s="28">
        <f>_xlfn.XLOOKUP(A349,Macmahon!B:B,Macmahon!AK:AK,"",0)</f>
        <v>47570</v>
      </c>
      <c r="AI349" s="28">
        <f t="shared" si="17"/>
        <v>47261.542515821762</v>
      </c>
      <c r="AJ349" s="40" t="str">
        <f>E349&amp;C349&amp;B349</f>
        <v>FDB303000</v>
      </c>
      <c r="AK349" s="40" t="str">
        <f>IFERROR(_xlfn.XLOOKUP(AJ349,CrossRef!$A:$A,CrossRef!$J:$J,"Not Found"),"-")</f>
        <v>TKHL111-DRIV-TMSN</v>
      </c>
      <c r="AL349" s="40">
        <f>IFERROR(_xlfn.XLOOKUP(AJ349,CrossRef!$A:$A,CrossRef!$K:$K,"Not Found"),"-")</f>
        <v>0</v>
      </c>
      <c r="AM349" s="40" t="str">
        <f>IFERROR(_xlfn.XLOOKUP(AJ349,CrossRef!$A:$A,CrossRef!$L:$L,"Not Found"),"-")</f>
        <v>16500H TRANSMISSION CHANGE</v>
      </c>
    </row>
    <row r="350" spans="1:39" x14ac:dyDescent="0.3">
      <c r="A350" s="4" t="str">
        <f>D350&amp;C350&amp;B350</f>
        <v>QTD38303000</v>
      </c>
      <c r="B350" s="4" t="str">
        <f>LEFT(N350,FIND(" ",N350)-1)</f>
        <v>00</v>
      </c>
      <c r="C350" s="4" t="str">
        <f>LEFT(M350,4)</f>
        <v>3030</v>
      </c>
      <c r="D350" s="4" t="str">
        <f>LEFT(L350,FIND(" ",L350)-1)</f>
        <v>QTD38</v>
      </c>
      <c r="E350" s="4" t="str">
        <f>MID(X350,2,3)</f>
        <v>FDB</v>
      </c>
      <c r="G350" s="14" t="s">
        <v>10234</v>
      </c>
      <c r="H350" s="14" t="s">
        <v>10235</v>
      </c>
      <c r="I350" s="14" t="s">
        <v>10236</v>
      </c>
      <c r="J350" s="14" t="s">
        <v>10237</v>
      </c>
      <c r="K350" s="14" t="s">
        <v>155</v>
      </c>
      <c r="L350" s="14" t="s">
        <v>10561</v>
      </c>
      <c r="M350" s="14" t="s">
        <v>299</v>
      </c>
      <c r="N350" s="14" t="s">
        <v>17</v>
      </c>
      <c r="O350" s="15">
        <v>16500</v>
      </c>
      <c r="P350" s="15">
        <v>3408.4877756729302</v>
      </c>
      <c r="Q350" s="16">
        <v>47301</v>
      </c>
      <c r="R350" s="14" t="s">
        <v>10870</v>
      </c>
      <c r="S350" s="14" t="s">
        <v>10261</v>
      </c>
      <c r="T350" s="14" t="s">
        <v>10870</v>
      </c>
      <c r="U350" s="14" t="s">
        <v>10248</v>
      </c>
      <c r="V350" s="14"/>
      <c r="W350" s="14" t="s">
        <v>10773</v>
      </c>
      <c r="X350" s="14" t="s">
        <v>10563</v>
      </c>
      <c r="Y350" s="15">
        <v>80930.11</v>
      </c>
      <c r="Z350" s="14" t="s">
        <v>10864</v>
      </c>
      <c r="AA350" s="15">
        <v>88165.096509240204</v>
      </c>
      <c r="AB350" s="14" t="s">
        <v>10245</v>
      </c>
      <c r="AC350" s="14" t="s">
        <v>10246</v>
      </c>
      <c r="AD350" s="14" t="s">
        <v>10272</v>
      </c>
      <c r="AE350" s="15">
        <v>13091.5122243271</v>
      </c>
      <c r="AF350" s="31">
        <f>_xlfn.XLOOKUP(A350,Macmahon!B:B,Macmahon!AE:AE,"",0)</f>
        <v>45971</v>
      </c>
      <c r="AG350" s="28">
        <f>_xlfn.XLOOKUP(A350,Macmahon!B:B,Macmahon!AJ:AJ,"",0)</f>
        <v>47271.640926655091</v>
      </c>
      <c r="AH350" s="28">
        <f>_xlfn.XLOOKUP(A350,Macmahon!B:B,Macmahon!AK:AK,"",0)</f>
        <v>47444</v>
      </c>
      <c r="AI350" s="28">
        <f t="shared" si="17"/>
        <v>47271.640926655091</v>
      </c>
      <c r="AJ350" s="40" t="str">
        <f>E350&amp;C350&amp;B350</f>
        <v>FDB303000</v>
      </c>
      <c r="AK350" s="40" t="str">
        <f>IFERROR(_xlfn.XLOOKUP(AJ350,CrossRef!$A:$A,CrossRef!$J:$J,"Not Found"),"-")</f>
        <v>TKHL111-DRIV-TMSN</v>
      </c>
      <c r="AL350" s="40">
        <f>IFERROR(_xlfn.XLOOKUP(AJ350,CrossRef!$A:$A,CrossRef!$K:$K,"Not Found"),"-")</f>
        <v>0</v>
      </c>
      <c r="AM350" s="40" t="str">
        <f>IFERROR(_xlfn.XLOOKUP(AJ350,CrossRef!$A:$A,CrossRef!$L:$L,"Not Found"),"-")</f>
        <v>16500H TRANSMISSION CHANGE</v>
      </c>
    </row>
    <row r="351" spans="1:39" x14ac:dyDescent="0.3">
      <c r="A351" s="4" t="str">
        <f>D351&amp;C351&amp;B351</f>
        <v>QTW07303000</v>
      </c>
      <c r="B351" s="4" t="str">
        <f>LEFT(N351,FIND(" ",N351)-1)</f>
        <v>00</v>
      </c>
      <c r="C351" s="4" t="str">
        <f>LEFT(M351,4)</f>
        <v>3030</v>
      </c>
      <c r="D351" s="4" t="str">
        <f>LEFT(L351,FIND(" ",L351)-1)</f>
        <v>QTW07</v>
      </c>
      <c r="E351" s="4" t="str">
        <f>MID(X351,2,3)</f>
        <v>MSY</v>
      </c>
      <c r="G351" s="17" t="s">
        <v>10234</v>
      </c>
      <c r="H351" s="17" t="s">
        <v>10235</v>
      </c>
      <c r="I351" s="17" t="s">
        <v>10236</v>
      </c>
      <c r="J351" s="17" t="s">
        <v>10429</v>
      </c>
      <c r="K351" s="17" t="s">
        <v>10430</v>
      </c>
      <c r="L351" s="17" t="s">
        <v>10431</v>
      </c>
      <c r="M351" s="17" t="s">
        <v>299</v>
      </c>
      <c r="N351" s="17" t="s">
        <v>17</v>
      </c>
      <c r="O351" s="18">
        <v>16500</v>
      </c>
      <c r="P351" s="18">
        <v>1941.99277078625</v>
      </c>
      <c r="Q351" s="16">
        <v>47693</v>
      </c>
      <c r="R351" s="17" t="s">
        <v>10866</v>
      </c>
      <c r="S351" s="17" t="s">
        <v>10261</v>
      </c>
      <c r="T351" s="17" t="s">
        <v>10866</v>
      </c>
      <c r="U351" s="17" t="s">
        <v>10248</v>
      </c>
      <c r="V351" s="17"/>
      <c r="W351" s="17" t="s">
        <v>10773</v>
      </c>
      <c r="X351" s="17" t="s">
        <v>10433</v>
      </c>
      <c r="Y351" s="18">
        <v>73763.77</v>
      </c>
      <c r="Z351" s="17" t="s">
        <v>10864</v>
      </c>
      <c r="AA351" s="18">
        <v>67015.036276522893</v>
      </c>
      <c r="AB351" s="17" t="s">
        <v>10245</v>
      </c>
      <c r="AC351" s="17" t="s">
        <v>10246</v>
      </c>
      <c r="AD351" s="17" t="s">
        <v>10272</v>
      </c>
      <c r="AE351" s="18">
        <v>14558.007229213699</v>
      </c>
      <c r="AF351" s="31">
        <f>_xlfn.XLOOKUP(A351,Macmahon!B:B,Macmahon!AE:AE,"",0)</f>
        <v>46007</v>
      </c>
      <c r="AG351" s="28">
        <f>_xlfn.XLOOKUP(A351,Macmahon!B:B,Macmahon!AJ:AJ,"",0)</f>
        <v>47815.460157141206</v>
      </c>
      <c r="AH351" s="28">
        <f>_xlfn.XLOOKUP(A351,Macmahon!B:B,Macmahon!AK:AK,"",0)</f>
        <v>47702</v>
      </c>
      <c r="AI351" s="28">
        <f t="shared" si="17"/>
        <v>47702</v>
      </c>
      <c r="AJ351" s="40" t="str">
        <f>E351&amp;C351&amp;B351</f>
        <v>MSY303000</v>
      </c>
      <c r="AK351" s="40" t="str">
        <f>IFERROR(_xlfn.XLOOKUP(AJ351,CrossRef!$A:$A,CrossRef!$J:$J,"Not Found"),"-")</f>
        <v>TKWC034-DRIV-TMSN</v>
      </c>
      <c r="AL351" s="40">
        <f>IFERROR(_xlfn.XLOOKUP(AJ351,CrossRef!$A:$A,CrossRef!$K:$K,"Not Found"),"-")</f>
        <v>0</v>
      </c>
      <c r="AM351" s="40" t="str">
        <f>IFERROR(_xlfn.XLOOKUP(AJ351,CrossRef!$A:$A,CrossRef!$L:$L,"Not Found"),"-")</f>
        <v>16500H TRANSMISSION CHANGE</v>
      </c>
    </row>
    <row r="352" spans="1:39" x14ac:dyDescent="0.3">
      <c r="A352" s="4" t="str">
        <f>D352&amp;C352&amp;B352</f>
        <v>TD6028303000</v>
      </c>
      <c r="B352" s="4" t="str">
        <f>LEFT(N352,FIND(" ",N352)-1)</f>
        <v>00</v>
      </c>
      <c r="C352" s="4" t="str">
        <f>LEFT(M352,4)</f>
        <v>3030</v>
      </c>
      <c r="D352" s="4" t="str">
        <f>LEFT(L352,FIND(" ",L352)-1)</f>
        <v>TD6028</v>
      </c>
      <c r="E352" s="4" t="str">
        <f>MID(X352,2,3)</f>
        <v>6HK</v>
      </c>
      <c r="G352" s="14" t="s">
        <v>10234</v>
      </c>
      <c r="H352" s="14" t="s">
        <v>10235</v>
      </c>
      <c r="I352" s="14" t="s">
        <v>10251</v>
      </c>
      <c r="J352" s="14" t="s">
        <v>10252</v>
      </c>
      <c r="K352" s="14" t="s">
        <v>148</v>
      </c>
      <c r="L352" s="14" t="s">
        <v>10711</v>
      </c>
      <c r="M352" s="14" t="s">
        <v>299</v>
      </c>
      <c r="N352" s="14" t="s">
        <v>17</v>
      </c>
      <c r="O352" s="15">
        <v>18000</v>
      </c>
      <c r="P352" s="15">
        <v>7012.4343674001402</v>
      </c>
      <c r="Q352" s="16">
        <v>47895</v>
      </c>
      <c r="R352" s="14" t="s">
        <v>10866</v>
      </c>
      <c r="S352" s="14" t="s">
        <v>10286</v>
      </c>
      <c r="T352" s="14" t="s">
        <v>10866</v>
      </c>
      <c r="U352" s="14" t="s">
        <v>10248</v>
      </c>
      <c r="V352" s="14"/>
      <c r="W352" s="14" t="s">
        <v>10498</v>
      </c>
      <c r="X352" s="14" t="s">
        <v>10713</v>
      </c>
      <c r="Y352" s="15">
        <v>73763.77</v>
      </c>
      <c r="Z352" s="14" t="s">
        <v>10864</v>
      </c>
      <c r="AA352" s="23">
        <v>100214.541827515</v>
      </c>
      <c r="AB352" s="14" t="s">
        <v>10245</v>
      </c>
      <c r="AC352" s="14" t="s">
        <v>10246</v>
      </c>
      <c r="AD352" s="14"/>
      <c r="AE352" s="15">
        <v>10987.565632599901</v>
      </c>
      <c r="AF352" s="31" t="str">
        <f>_xlfn.XLOOKUP(A352,Macmahon!B:B,Macmahon!AE:AE,"",0)</f>
        <v/>
      </c>
      <c r="AG352" s="28" t="str">
        <f>_xlfn.XLOOKUP(A352,Macmahon!B:B,Macmahon!AJ:AJ,"",0)</f>
        <v/>
      </c>
      <c r="AH352" s="28" t="str">
        <f>_xlfn.XLOOKUP(A352,Macmahon!B:B,Macmahon!AK:AK,"",0)</f>
        <v/>
      </c>
      <c r="AI352" s="28">
        <f t="shared" si="17"/>
        <v>0</v>
      </c>
      <c r="AJ352" s="40" t="str">
        <f>E352&amp;C352&amp;B352</f>
        <v>6HK303000</v>
      </c>
      <c r="AK352" s="40" t="str">
        <f>IFERROR(_xlfn.XLOOKUP(AJ352,CrossRef!$A:$A,CrossRef!$J:$J,"Not Found"),"-")</f>
        <v>TKHL004-DRIV-TMSN</v>
      </c>
      <c r="AL352" s="40">
        <f>IFERROR(_xlfn.XLOOKUP(AJ352,CrossRef!$A:$A,CrossRef!$K:$K,"Not Found"),"-")</f>
        <v>0</v>
      </c>
      <c r="AM352" s="40" t="str">
        <f>IFERROR(_xlfn.XLOOKUP(AJ352,CrossRef!$A:$A,CrossRef!$L:$L,"Not Found"),"-")</f>
        <v>18000H TRANSMISSION CHANGE</v>
      </c>
    </row>
    <row r="353" spans="1:39" x14ac:dyDescent="0.3">
      <c r="A353" s="4" t="str">
        <f>D353&amp;C353&amp;B353</f>
        <v>TD6133303000</v>
      </c>
      <c r="B353" s="4" t="str">
        <f>LEFT(N353,FIND(" ",N353)-1)</f>
        <v>00</v>
      </c>
      <c r="C353" s="4" t="str">
        <f>LEFT(M353,4)</f>
        <v>3030</v>
      </c>
      <c r="D353" s="4" t="str">
        <f>LEFT(L353,FIND(" ",L353)-1)</f>
        <v>TD6133</v>
      </c>
      <c r="E353" s="4" t="str">
        <f>MID(X353,2,3)</f>
        <v>APX</v>
      </c>
      <c r="G353" s="17" t="s">
        <v>10234</v>
      </c>
      <c r="H353" s="17" t="s">
        <v>10235</v>
      </c>
      <c r="I353" s="17" t="s">
        <v>10251</v>
      </c>
      <c r="J353" s="17" t="s">
        <v>10252</v>
      </c>
      <c r="K353" s="17" t="s">
        <v>177</v>
      </c>
      <c r="L353" s="17" t="s">
        <v>10723</v>
      </c>
      <c r="M353" s="17" t="s">
        <v>299</v>
      </c>
      <c r="N353" s="17" t="s">
        <v>17</v>
      </c>
      <c r="O353" s="18">
        <v>18000</v>
      </c>
      <c r="P353" s="18">
        <v>15834.7882350087</v>
      </c>
      <c r="Q353" s="16">
        <v>47762</v>
      </c>
      <c r="R353" s="17" t="s">
        <v>10866</v>
      </c>
      <c r="S353" s="17" t="s">
        <v>10286</v>
      </c>
      <c r="T353" s="17" t="s">
        <v>10866</v>
      </c>
      <c r="U353" s="17" t="s">
        <v>10248</v>
      </c>
      <c r="V353" s="17"/>
      <c r="W353" s="17" t="s">
        <v>10875</v>
      </c>
      <c r="X353" s="17" t="s">
        <v>10725</v>
      </c>
      <c r="Y353" s="18">
        <v>73763.77</v>
      </c>
      <c r="Z353" s="17" t="s">
        <v>10876</v>
      </c>
      <c r="AA353" s="18">
        <v>94894.177967145806</v>
      </c>
      <c r="AB353" s="17" t="s">
        <v>10245</v>
      </c>
      <c r="AC353" s="17" t="s">
        <v>10246</v>
      </c>
      <c r="AD353" s="17"/>
      <c r="AE353" s="18">
        <v>2165.2117649913198</v>
      </c>
      <c r="AF353" s="31">
        <f>_xlfn.XLOOKUP(A353,Macmahon!B:B,Macmahon!AE:AE,"",0)</f>
        <v>44541</v>
      </c>
      <c r="AG353" s="28">
        <f>_xlfn.XLOOKUP(A353,Macmahon!B:B,Macmahon!AJ:AJ,"",0)</f>
        <v>46356.663739004631</v>
      </c>
      <c r="AH353" s="28">
        <f>_xlfn.XLOOKUP(A353,Macmahon!B:B,Macmahon!AK:AK,"",0)</f>
        <v>46388</v>
      </c>
      <c r="AI353" s="28">
        <f t="shared" si="17"/>
        <v>46356.663739004631</v>
      </c>
      <c r="AJ353" s="40" t="str">
        <f>E353&amp;C353&amp;B353</f>
        <v>APX303000</v>
      </c>
      <c r="AK353" s="40" t="str">
        <f>IFERROR(_xlfn.XLOOKUP(AJ353,CrossRef!$A:$A,CrossRef!$J:$J,"Not Found"),"-")</f>
        <v>TKHL005-DRIV-TMSN</v>
      </c>
      <c r="AL353" s="40">
        <f>IFERROR(_xlfn.XLOOKUP(AJ353,CrossRef!$A:$A,CrossRef!$K:$K,"Not Found"),"-")</f>
        <v>0</v>
      </c>
      <c r="AM353" s="40" t="str">
        <f>IFERROR(_xlfn.XLOOKUP(AJ353,CrossRef!$A:$A,CrossRef!$L:$L,"Not Found"),"-")</f>
        <v>18000H TRANSMISSION CHANGE</v>
      </c>
    </row>
    <row r="354" spans="1:39" x14ac:dyDescent="0.3">
      <c r="A354" s="4" t="str">
        <f>D354&amp;C354&amp;B354</f>
        <v>TD6106303000</v>
      </c>
      <c r="B354" s="4" t="str">
        <f>LEFT(N354,FIND(" ",N354)-1)</f>
        <v>00</v>
      </c>
      <c r="C354" s="4" t="str">
        <f>LEFT(M354,4)</f>
        <v>3030</v>
      </c>
      <c r="D354" s="4" t="str">
        <f>LEFT(L354,FIND(" ",L354)-1)</f>
        <v>TD6106</v>
      </c>
      <c r="E354" s="4" t="str">
        <f>MID(X354,2,3)</f>
        <v>APX</v>
      </c>
      <c r="G354" s="14" t="s">
        <v>10234</v>
      </c>
      <c r="H354" s="14" t="s">
        <v>10235</v>
      </c>
      <c r="I354" s="14" t="s">
        <v>10251</v>
      </c>
      <c r="J354" s="14" t="s">
        <v>10252</v>
      </c>
      <c r="K354" s="14" t="s">
        <v>177</v>
      </c>
      <c r="L354" s="14" t="s">
        <v>10717</v>
      </c>
      <c r="M354" s="14" t="s">
        <v>299</v>
      </c>
      <c r="N354" s="14" t="s">
        <v>17</v>
      </c>
      <c r="O354" s="15">
        <v>18000</v>
      </c>
      <c r="P354" s="15">
        <v>2939.80280646549</v>
      </c>
      <c r="Q354" s="16">
        <v>47150</v>
      </c>
      <c r="R354" s="14" t="s">
        <v>10866</v>
      </c>
      <c r="S354" s="14" t="s">
        <v>10261</v>
      </c>
      <c r="T354" s="14" t="s">
        <v>10866</v>
      </c>
      <c r="U354" s="14" t="s">
        <v>10248</v>
      </c>
      <c r="V354" s="14"/>
      <c r="W354" s="14" t="s">
        <v>10654</v>
      </c>
      <c r="X354" s="14" t="s">
        <v>10719</v>
      </c>
      <c r="Y354" s="15">
        <v>73763.77</v>
      </c>
      <c r="Z354" s="14" t="s">
        <v>10876</v>
      </c>
      <c r="AA354" s="15">
        <v>85833.546899384004</v>
      </c>
      <c r="AB354" s="14" t="s">
        <v>10245</v>
      </c>
      <c r="AC354" s="14" t="s">
        <v>10246</v>
      </c>
      <c r="AD354" s="14"/>
      <c r="AE354" s="15">
        <v>15060.197193534499</v>
      </c>
      <c r="AF354" s="31">
        <f>_xlfn.XLOOKUP(A354,Macmahon!B:B,Macmahon!AE:AE,"",0)</f>
        <v>45911</v>
      </c>
      <c r="AG354" s="28">
        <f>_xlfn.XLOOKUP(A354,Macmahon!B:B,Macmahon!AJ:AJ,"",0)</f>
        <v>0</v>
      </c>
      <c r="AH354" s="28">
        <f>_xlfn.XLOOKUP(A354,Macmahon!B:B,Macmahon!AK:AK,"",0)</f>
        <v>48123</v>
      </c>
      <c r="AI354" s="28">
        <f t="shared" si="17"/>
        <v>48123</v>
      </c>
      <c r="AJ354" s="40" t="str">
        <f>E354&amp;C354&amp;B354</f>
        <v>APX303000</v>
      </c>
      <c r="AK354" s="40" t="str">
        <f>IFERROR(_xlfn.XLOOKUP(AJ354,CrossRef!$A:$A,CrossRef!$J:$J,"Not Found"),"-")</f>
        <v>TKHL005-DRIV-TMSN</v>
      </c>
      <c r="AL354" s="40">
        <f>IFERROR(_xlfn.XLOOKUP(AJ354,CrossRef!$A:$A,CrossRef!$K:$K,"Not Found"),"-")</f>
        <v>0</v>
      </c>
      <c r="AM354" s="40" t="str">
        <f>IFERROR(_xlfn.XLOOKUP(AJ354,CrossRef!$A:$A,CrossRef!$L:$L,"Not Found"),"-")</f>
        <v>18000H TRANSMISSION CHANGE</v>
      </c>
    </row>
    <row r="355" spans="1:39" x14ac:dyDescent="0.3">
      <c r="A355" s="4" t="str">
        <f>D355&amp;C355&amp;B355</f>
        <v>TD6051303000</v>
      </c>
      <c r="B355" s="4" t="str">
        <f>LEFT(N355,FIND(" ",N355)-1)</f>
        <v>00</v>
      </c>
      <c r="C355" s="4" t="str">
        <f>LEFT(M355,4)</f>
        <v>3030</v>
      </c>
      <c r="D355" s="4" t="str">
        <f>LEFT(L355,FIND(" ",L355)-1)</f>
        <v>TD6051</v>
      </c>
      <c r="E355" s="4" t="str">
        <f>MID(X355,2,3)</f>
        <v>APX</v>
      </c>
      <c r="G355" s="17" t="s">
        <v>10234</v>
      </c>
      <c r="H355" s="17" t="s">
        <v>10235</v>
      </c>
      <c r="I355" s="17" t="s">
        <v>10251</v>
      </c>
      <c r="J355" s="17" t="s">
        <v>10252</v>
      </c>
      <c r="K355" s="17" t="s">
        <v>177</v>
      </c>
      <c r="L355" s="17" t="s">
        <v>10720</v>
      </c>
      <c r="M355" s="17" t="s">
        <v>299</v>
      </c>
      <c r="N355" s="17" t="s">
        <v>17</v>
      </c>
      <c r="O355" s="18">
        <v>18000</v>
      </c>
      <c r="P355" s="18">
        <v>14156.279961578501</v>
      </c>
      <c r="Q355" s="16">
        <v>47620</v>
      </c>
      <c r="R355" s="17" t="s">
        <v>10866</v>
      </c>
      <c r="S355" s="17" t="s">
        <v>10286</v>
      </c>
      <c r="T355" s="17" t="s">
        <v>10866</v>
      </c>
      <c r="U355" s="17" t="s">
        <v>10248</v>
      </c>
      <c r="V355" s="17"/>
      <c r="W355" s="17" t="s">
        <v>10683</v>
      </c>
      <c r="X355" s="17" t="s">
        <v>10722</v>
      </c>
      <c r="Y355" s="18">
        <v>73763.77</v>
      </c>
      <c r="Z355" s="17" t="s">
        <v>10876</v>
      </c>
      <c r="AA355" s="18">
        <v>97546.561314168401</v>
      </c>
      <c r="AB355" s="17" t="s">
        <v>10245</v>
      </c>
      <c r="AC355" s="17" t="s">
        <v>10246</v>
      </c>
      <c r="AD355" s="17"/>
      <c r="AE355" s="18">
        <v>3843.7200384214798</v>
      </c>
      <c r="AF355" s="31">
        <f>_xlfn.XLOOKUP(A355,Macmahon!B:B,Macmahon!AE:AE,"",0)</f>
        <v>44633</v>
      </c>
      <c r="AG355" s="28">
        <f>_xlfn.XLOOKUP(A355,Macmahon!B:B,Macmahon!AJ:AJ,"",0)</f>
        <v>46869.824308067131</v>
      </c>
      <c r="AH355" s="28">
        <f>_xlfn.XLOOKUP(A355,Macmahon!B:B,Macmahon!AK:AK,"",0)</f>
        <v>47621</v>
      </c>
      <c r="AI355" s="28">
        <f t="shared" si="17"/>
        <v>46869.824308067131</v>
      </c>
      <c r="AJ355" s="40" t="str">
        <f>E355&amp;C355&amp;B355</f>
        <v>APX303000</v>
      </c>
      <c r="AK355" s="40" t="str">
        <f>IFERROR(_xlfn.XLOOKUP(AJ355,CrossRef!$A:$A,CrossRef!$J:$J,"Not Found"),"-")</f>
        <v>TKHL005-DRIV-TMSN</v>
      </c>
      <c r="AL355" s="40">
        <f>IFERROR(_xlfn.XLOOKUP(AJ355,CrossRef!$A:$A,CrossRef!$K:$K,"Not Found"),"-")</f>
        <v>0</v>
      </c>
      <c r="AM355" s="40" t="str">
        <f>IFERROR(_xlfn.XLOOKUP(AJ355,CrossRef!$A:$A,CrossRef!$L:$L,"Not Found"),"-")</f>
        <v>18000H TRANSMISSION CHANGE</v>
      </c>
    </row>
    <row r="356" spans="1:39" x14ac:dyDescent="0.3">
      <c r="A356" s="4" t="str">
        <f>D356&amp;C356&amp;B356</f>
        <v>TD6737303000</v>
      </c>
      <c r="B356" s="4" t="str">
        <f>LEFT(N356,FIND(" ",N356)-1)</f>
        <v>00</v>
      </c>
      <c r="C356" s="4" t="str">
        <f>LEFT(M356,4)</f>
        <v>3030</v>
      </c>
      <c r="D356" s="4" t="str">
        <f>LEFT(L356,FIND(" ",L356)-1)</f>
        <v>TD6737</v>
      </c>
      <c r="E356" s="4" t="str">
        <f>MID(X356,2,3)</f>
        <v>ZSP</v>
      </c>
      <c r="G356" s="14" t="s">
        <v>10234</v>
      </c>
      <c r="H356" s="14" t="s">
        <v>10235</v>
      </c>
      <c r="I356" s="14" t="s">
        <v>10251</v>
      </c>
      <c r="J356" s="14" t="s">
        <v>10252</v>
      </c>
      <c r="K356" s="14" t="s">
        <v>193</v>
      </c>
      <c r="L356" s="14" t="s">
        <v>10420</v>
      </c>
      <c r="M356" s="14" t="s">
        <v>299</v>
      </c>
      <c r="N356" s="14" t="s">
        <v>17</v>
      </c>
      <c r="O356" s="15">
        <v>18000</v>
      </c>
      <c r="P356" s="15">
        <v>8147.2957382310296</v>
      </c>
      <c r="Q356" s="16">
        <v>46603</v>
      </c>
      <c r="R356" s="14" t="s">
        <v>10866</v>
      </c>
      <c r="S356" s="14" t="s">
        <v>10286</v>
      </c>
      <c r="T356" s="14" t="s">
        <v>10866</v>
      </c>
      <c r="U356" s="14" t="s">
        <v>10248</v>
      </c>
      <c r="V356" s="14"/>
      <c r="W356" s="14" t="s">
        <v>10654</v>
      </c>
      <c r="X356" s="14" t="s">
        <v>10422</v>
      </c>
      <c r="Y356" s="15">
        <v>73763.77</v>
      </c>
      <c r="Z356" s="14" t="s">
        <v>10864</v>
      </c>
      <c r="AA356" s="15">
        <v>13082.160164270999</v>
      </c>
      <c r="AB356" s="14" t="s">
        <v>10245</v>
      </c>
      <c r="AC356" s="14" t="s">
        <v>10246</v>
      </c>
      <c r="AD356" s="14" t="s">
        <v>10272</v>
      </c>
      <c r="AE356" s="15">
        <v>9852.7042617689694</v>
      </c>
      <c r="AF356" s="31">
        <f>_xlfn.XLOOKUP(A356,Macmahon!B:B,Macmahon!AE:AE,"",0)</f>
        <v>0</v>
      </c>
      <c r="AG356" s="28">
        <f>_xlfn.XLOOKUP(A356,Macmahon!B:B,Macmahon!AJ:AJ,"",0)</f>
        <v>46667.678418784722</v>
      </c>
      <c r="AH356" s="28">
        <f>_xlfn.XLOOKUP(A356,Macmahon!B:B,Macmahon!AK:AK,"",0)</f>
        <v>46552</v>
      </c>
      <c r="AI356" s="28">
        <f t="shared" si="17"/>
        <v>46552</v>
      </c>
      <c r="AJ356" s="40" t="str">
        <f>E356&amp;C356&amp;B356</f>
        <v>ZSP303000</v>
      </c>
      <c r="AK356" s="40" t="str">
        <f>IFERROR(_xlfn.XLOOKUP(AJ356,CrossRef!$A:$A,CrossRef!$J:$J,"Not Found"),"-")</f>
        <v>TKHL217-DRIV-TMSN</v>
      </c>
      <c r="AL356" s="40">
        <f>IFERROR(_xlfn.XLOOKUP(AJ356,CrossRef!$A:$A,CrossRef!$K:$K,"Not Found"),"-")</f>
        <v>0</v>
      </c>
      <c r="AM356" s="40" t="str">
        <f>IFERROR(_xlfn.XLOOKUP(AJ356,CrossRef!$A:$A,CrossRef!$L:$L,"Not Found"),"-")</f>
        <v>18000H TRANSMISSION CHANGE</v>
      </c>
    </row>
    <row r="357" spans="1:39" x14ac:dyDescent="0.3">
      <c r="A357" s="4" t="str">
        <f>D357&amp;C357&amp;B357</f>
        <v>TD6735303000</v>
      </c>
      <c r="B357" s="4" t="str">
        <f>LEFT(N357,FIND(" ",N357)-1)</f>
        <v>00</v>
      </c>
      <c r="C357" s="4" t="str">
        <f>LEFT(M357,4)</f>
        <v>3030</v>
      </c>
      <c r="D357" s="4" t="str">
        <f>LEFT(L357,FIND(" ",L357)-1)</f>
        <v>TD6735</v>
      </c>
      <c r="E357" s="4" t="str">
        <f>MID(X357,2,3)</f>
        <v>ZSP</v>
      </c>
      <c r="G357" s="17" t="s">
        <v>10234</v>
      </c>
      <c r="H357" s="17" t="s">
        <v>10235</v>
      </c>
      <c r="I357" s="17" t="s">
        <v>10251</v>
      </c>
      <c r="J357" s="17" t="s">
        <v>10252</v>
      </c>
      <c r="K357" s="17" t="s">
        <v>193</v>
      </c>
      <c r="L357" s="17" t="s">
        <v>10414</v>
      </c>
      <c r="M357" s="17" t="s">
        <v>299</v>
      </c>
      <c r="N357" s="17" t="s">
        <v>17</v>
      </c>
      <c r="O357" s="18">
        <v>18000</v>
      </c>
      <c r="P357" s="18">
        <v>8736.1903309757799</v>
      </c>
      <c r="Q357" s="16">
        <v>46562</v>
      </c>
      <c r="R357" s="17" t="s">
        <v>10866</v>
      </c>
      <c r="S357" s="17" t="s">
        <v>10286</v>
      </c>
      <c r="T357" s="17" t="s">
        <v>10866</v>
      </c>
      <c r="U357" s="17" t="s">
        <v>10248</v>
      </c>
      <c r="V357" s="17"/>
      <c r="W357" s="17" t="s">
        <v>10873</v>
      </c>
      <c r="X357" s="17" t="s">
        <v>10416</v>
      </c>
      <c r="Y357" s="18">
        <v>73763.77</v>
      </c>
      <c r="Z357" s="17" t="s">
        <v>10864</v>
      </c>
      <c r="AA357" s="18">
        <v>13105.3052703628</v>
      </c>
      <c r="AB357" s="17" t="s">
        <v>10245</v>
      </c>
      <c r="AC357" s="17" t="s">
        <v>10246</v>
      </c>
      <c r="AD357" s="17" t="s">
        <v>10272</v>
      </c>
      <c r="AE357" s="18">
        <v>9263.8096690242201</v>
      </c>
      <c r="AF357" s="31">
        <f>_xlfn.XLOOKUP(A357,Macmahon!B:B,Macmahon!AE:AE,"",0)</f>
        <v>0</v>
      </c>
      <c r="AG357" s="28">
        <f>_xlfn.XLOOKUP(A357,Macmahon!B:B,Macmahon!AJ:AJ,"",0)</f>
        <v>46637.108122650461</v>
      </c>
      <c r="AH357" s="28">
        <f>_xlfn.XLOOKUP(A357,Macmahon!B:B,Macmahon!AK:AK,"",0)</f>
        <v>46519</v>
      </c>
      <c r="AI357" s="28">
        <f t="shared" si="17"/>
        <v>46519</v>
      </c>
      <c r="AJ357" s="40" t="str">
        <f>E357&amp;C357&amp;B357</f>
        <v>ZSP303000</v>
      </c>
      <c r="AK357" s="40" t="str">
        <f>IFERROR(_xlfn.XLOOKUP(AJ357,CrossRef!$A:$A,CrossRef!$J:$J,"Not Found"),"-")</f>
        <v>TKHL217-DRIV-TMSN</v>
      </c>
      <c r="AL357" s="40">
        <f>IFERROR(_xlfn.XLOOKUP(AJ357,CrossRef!$A:$A,CrossRef!$K:$K,"Not Found"),"-")</f>
        <v>0</v>
      </c>
      <c r="AM357" s="40" t="str">
        <f>IFERROR(_xlfn.XLOOKUP(AJ357,CrossRef!$A:$A,CrossRef!$L:$L,"Not Found"),"-")</f>
        <v>18000H TRANSMISSION CHANGE</v>
      </c>
    </row>
    <row r="358" spans="1:39" x14ac:dyDescent="0.3">
      <c r="A358" s="4" t="str">
        <f>D358&amp;C358&amp;B358</f>
        <v>TD6671303000</v>
      </c>
      <c r="B358" s="4" t="str">
        <f>LEFT(N358,FIND(" ",N358)-1)</f>
        <v>00</v>
      </c>
      <c r="C358" s="4" t="str">
        <f>LEFT(M358,4)</f>
        <v>3030</v>
      </c>
      <c r="D358" s="4" t="str">
        <f>LEFT(L358,FIND(" ",L358)-1)</f>
        <v>TD6671</v>
      </c>
      <c r="E358" s="4" t="str">
        <f>MID(X358,2,3)</f>
        <v>MSY</v>
      </c>
      <c r="G358" s="14" t="s">
        <v>10234</v>
      </c>
      <c r="H358" s="14" t="s">
        <v>10235</v>
      </c>
      <c r="I358" s="14" t="s">
        <v>10251</v>
      </c>
      <c r="J358" s="14" t="s">
        <v>10252</v>
      </c>
      <c r="K358" s="14" t="s">
        <v>193</v>
      </c>
      <c r="L358" s="14" t="s">
        <v>10417</v>
      </c>
      <c r="M358" s="14" t="s">
        <v>299</v>
      </c>
      <c r="N358" s="14" t="s">
        <v>17</v>
      </c>
      <c r="O358" s="15">
        <v>18000</v>
      </c>
      <c r="P358" s="15">
        <v>12377.651335652899</v>
      </c>
      <c r="Q358" s="16">
        <v>46579</v>
      </c>
      <c r="R358" s="14" t="s">
        <v>10866</v>
      </c>
      <c r="S358" s="14" t="s">
        <v>10286</v>
      </c>
      <c r="T358" s="14" t="s">
        <v>10866</v>
      </c>
      <c r="U358" s="14" t="s">
        <v>10248</v>
      </c>
      <c r="V358" s="14"/>
      <c r="W358" s="14" t="s">
        <v>10874</v>
      </c>
      <c r="X358" s="14" t="s">
        <v>10419</v>
      </c>
      <c r="Y358" s="15">
        <v>73763.77</v>
      </c>
      <c r="Z358" s="14" t="s">
        <v>10864</v>
      </c>
      <c r="AA358" s="15">
        <v>16488.092402464001</v>
      </c>
      <c r="AB358" s="14" t="s">
        <v>10245</v>
      </c>
      <c r="AC358" s="14" t="s">
        <v>10246</v>
      </c>
      <c r="AD358" s="14" t="s">
        <v>10272</v>
      </c>
      <c r="AE358" s="15">
        <v>5622.3486643470997</v>
      </c>
      <c r="AF358" s="31">
        <f>_xlfn.XLOOKUP(A358,Macmahon!B:B,Macmahon!AE:AE,"",0)</f>
        <v>0</v>
      </c>
      <c r="AG358" s="28">
        <f>_xlfn.XLOOKUP(A358,Macmahon!B:B,Macmahon!AJ:AJ,"",0)</f>
        <v>46586.540264432871</v>
      </c>
      <c r="AH358" s="28">
        <f>_xlfn.XLOOKUP(A358,Macmahon!B:B,Macmahon!AK:AK,"",0)</f>
        <v>46538</v>
      </c>
      <c r="AI358" s="28">
        <f t="shared" si="17"/>
        <v>46538</v>
      </c>
      <c r="AJ358" s="40" t="str">
        <f>E358&amp;C358&amp;B358</f>
        <v>MSY303000</v>
      </c>
      <c r="AK358" s="40" t="str">
        <f>IFERROR(_xlfn.XLOOKUP(AJ358,CrossRef!$A:$A,CrossRef!$J:$J,"Not Found"),"-")</f>
        <v>TKWC034-DRIV-TMSN</v>
      </c>
      <c r="AL358" s="40">
        <f>IFERROR(_xlfn.XLOOKUP(AJ358,CrossRef!$A:$A,CrossRef!$K:$K,"Not Found"),"-")</f>
        <v>0</v>
      </c>
      <c r="AM358" s="40" t="str">
        <f>IFERROR(_xlfn.XLOOKUP(AJ358,CrossRef!$A:$A,CrossRef!$L:$L,"Not Found"),"-")</f>
        <v>16500H TRANSMISSION CHANGE</v>
      </c>
    </row>
    <row r="359" spans="1:39" x14ac:dyDescent="0.3">
      <c r="A359" s="4" t="str">
        <f>D359&amp;C359&amp;B359</f>
        <v>QPM03303000</v>
      </c>
      <c r="B359" s="4" t="str">
        <f>LEFT(N359,FIND(" ",N359)-1)</f>
        <v>00</v>
      </c>
      <c r="C359" s="4" t="str">
        <f>LEFT(M359,4)</f>
        <v>3030</v>
      </c>
      <c r="D359" s="4" t="str">
        <f>LEFT(L359,FIND(" ",L359)-1)</f>
        <v>QPM03</v>
      </c>
      <c r="E359" s="4" t="str">
        <f>MID(X359,2,3)</f>
        <v>8GB</v>
      </c>
      <c r="G359" s="17" t="s">
        <v>10234</v>
      </c>
      <c r="H359" s="17" t="s">
        <v>10235</v>
      </c>
      <c r="I359" s="17" t="s">
        <v>10236</v>
      </c>
      <c r="J359" s="17" t="s">
        <v>10571</v>
      </c>
      <c r="K359" s="17" t="s">
        <v>148</v>
      </c>
      <c r="L359" s="17" t="s">
        <v>10674</v>
      </c>
      <c r="M359" s="17" t="s">
        <v>299</v>
      </c>
      <c r="N359" s="17" t="s">
        <v>17</v>
      </c>
      <c r="O359" s="18">
        <v>16500</v>
      </c>
      <c r="P359" s="18">
        <v>8517.7086928061108</v>
      </c>
      <c r="Q359" s="16">
        <v>57970</v>
      </c>
      <c r="R359" s="17" t="s">
        <v>10866</v>
      </c>
      <c r="S359" s="17" t="s">
        <v>10286</v>
      </c>
      <c r="T359" s="17" t="s">
        <v>10866</v>
      </c>
      <c r="U359" s="17" t="s">
        <v>10248</v>
      </c>
      <c r="V359" s="17"/>
      <c r="W359" s="17" t="s">
        <v>10465</v>
      </c>
      <c r="X359" s="17" t="s">
        <v>10676</v>
      </c>
      <c r="Y359" s="18">
        <v>73763.77</v>
      </c>
      <c r="Z359" s="17" t="s">
        <v>10864</v>
      </c>
      <c r="AA359" s="21">
        <v>64876.8535249829</v>
      </c>
      <c r="AB359" s="17" t="s">
        <v>10245</v>
      </c>
      <c r="AC359" s="17" t="s">
        <v>10246</v>
      </c>
      <c r="AD359" s="17"/>
      <c r="AE359" s="18">
        <v>7982.2913071938901</v>
      </c>
      <c r="AF359" s="31">
        <f>_xlfn.XLOOKUP(A359,Macmahon!B:B,Macmahon!AE:AE,"",0)</f>
        <v>41086</v>
      </c>
      <c r="AG359" s="28">
        <f>_xlfn.XLOOKUP(A359,Macmahon!B:B,Macmahon!AJ:AJ,"",0)</f>
        <v>60908.636363622689</v>
      </c>
      <c r="AH359" s="28">
        <f>_xlfn.XLOOKUP(A359,Macmahon!B:B,Macmahon!AK:AK,"",0)</f>
        <v>58006</v>
      </c>
      <c r="AI359" s="28">
        <f t="shared" si="17"/>
        <v>58006</v>
      </c>
      <c r="AJ359" s="40" t="str">
        <f>E359&amp;C359&amp;B359</f>
        <v>8GB303000</v>
      </c>
      <c r="AK359" s="40" t="str">
        <f>IFERROR(_xlfn.XLOOKUP(AJ359,CrossRef!$A:$A,CrossRef!$J:$J,"Not Found"),"-")</f>
        <v>TKFL001-DRIV-TMSN</v>
      </c>
      <c r="AL359" s="40">
        <f>IFERROR(_xlfn.XLOOKUP(AJ359,CrossRef!$A:$A,CrossRef!$K:$K,"Not Found"),"-")</f>
        <v>0</v>
      </c>
      <c r="AM359" s="40" t="str">
        <f>IFERROR(_xlfn.XLOOKUP(AJ359,CrossRef!$A:$A,CrossRef!$L:$L,"Not Found"),"-")</f>
        <v>16500H TRANSMISSION CHANGE</v>
      </c>
    </row>
    <row r="360" spans="1:39" x14ac:dyDescent="0.3">
      <c r="A360" s="4" t="str">
        <f>D360&amp;C360&amp;B360</f>
        <v>TD6733303000</v>
      </c>
      <c r="B360" s="4" t="str">
        <f>LEFT(N360,FIND(" ",N360)-1)</f>
        <v>00</v>
      </c>
      <c r="C360" s="4" t="str">
        <f>LEFT(M360,4)</f>
        <v>3030</v>
      </c>
      <c r="D360" s="4" t="str">
        <f>LEFT(L360,FIND(" ",L360)-1)</f>
        <v>TD6733</v>
      </c>
      <c r="E360" s="4" t="str">
        <f>MID(X360,2,3)</f>
        <v>ZSP</v>
      </c>
      <c r="G360" s="14" t="s">
        <v>10234</v>
      </c>
      <c r="H360" s="14" t="s">
        <v>10235</v>
      </c>
      <c r="I360" s="14" t="s">
        <v>10251</v>
      </c>
      <c r="J360" s="14" t="s">
        <v>10252</v>
      </c>
      <c r="K360" s="14" t="s">
        <v>193</v>
      </c>
      <c r="L360" s="14" t="s">
        <v>10385</v>
      </c>
      <c r="M360" s="14" t="s">
        <v>299</v>
      </c>
      <c r="N360" s="14" t="s">
        <v>17</v>
      </c>
      <c r="O360" s="15">
        <v>18000</v>
      </c>
      <c r="P360" s="15">
        <v>9162.2669907977706</v>
      </c>
      <c r="Q360" s="16">
        <v>46775</v>
      </c>
      <c r="R360" s="14" t="s">
        <v>10866</v>
      </c>
      <c r="S360" s="14" t="s">
        <v>10286</v>
      </c>
      <c r="T360" s="14" t="s">
        <v>10866</v>
      </c>
      <c r="U360" s="14" t="s">
        <v>10248</v>
      </c>
      <c r="V360" s="14"/>
      <c r="W360" s="14" t="s">
        <v>10683</v>
      </c>
      <c r="X360" s="14" t="s">
        <v>10387</v>
      </c>
      <c r="Y360" s="15">
        <v>73763.77</v>
      </c>
      <c r="Z360" s="14" t="s">
        <v>10864</v>
      </c>
      <c r="AA360" s="15">
        <v>16470.5195071868</v>
      </c>
      <c r="AB360" s="14" t="s">
        <v>10245</v>
      </c>
      <c r="AC360" s="14" t="s">
        <v>10246</v>
      </c>
      <c r="AD360" s="14" t="s">
        <v>10272</v>
      </c>
      <c r="AE360" s="15">
        <v>8837.7330092022294</v>
      </c>
      <c r="AF360" s="31">
        <f>_xlfn.XLOOKUP(A360,Macmahon!B:B,Macmahon!AE:AE,"",0)</f>
        <v>0</v>
      </c>
      <c r="AG360" s="28">
        <f>_xlfn.XLOOKUP(A360,Macmahon!B:B,Macmahon!AJ:AJ,"",0)</f>
        <v>46782.407294826386</v>
      </c>
      <c r="AH360" s="28">
        <f>_xlfn.XLOOKUP(A360,Macmahon!B:B,Macmahon!AK:AK,"",0)</f>
        <v>46702</v>
      </c>
      <c r="AI360" s="28">
        <f t="shared" si="17"/>
        <v>46702</v>
      </c>
      <c r="AJ360" s="40" t="str">
        <f>E360&amp;C360&amp;B360</f>
        <v>ZSP303000</v>
      </c>
      <c r="AK360" s="40" t="str">
        <f>IFERROR(_xlfn.XLOOKUP(AJ360,CrossRef!$A:$A,CrossRef!$J:$J,"Not Found"),"-")</f>
        <v>TKHL217-DRIV-TMSN</v>
      </c>
      <c r="AL360" s="40">
        <f>IFERROR(_xlfn.XLOOKUP(AJ360,CrossRef!$A:$A,CrossRef!$K:$K,"Not Found"),"-")</f>
        <v>0</v>
      </c>
      <c r="AM360" s="40" t="str">
        <f>IFERROR(_xlfn.XLOOKUP(AJ360,CrossRef!$A:$A,CrossRef!$L:$L,"Not Found"),"-")</f>
        <v>18000H TRANSMISSION CHANGE</v>
      </c>
    </row>
    <row r="361" spans="1:39" x14ac:dyDescent="0.3">
      <c r="A361" s="4" t="str">
        <f>D361&amp;C361&amp;B361</f>
        <v>TD6677303000</v>
      </c>
      <c r="B361" s="4" t="str">
        <f>LEFT(N361,FIND(" ",N361)-1)</f>
        <v>00</v>
      </c>
      <c r="C361" s="4" t="str">
        <f>LEFT(M361,4)</f>
        <v>3030</v>
      </c>
      <c r="D361" s="4" t="str">
        <f>LEFT(L361,FIND(" ",L361)-1)</f>
        <v>TD6677</v>
      </c>
      <c r="E361" s="4" t="str">
        <f>MID(X361,2,3)</f>
        <v>ZSP</v>
      </c>
      <c r="G361" s="17" t="s">
        <v>10234</v>
      </c>
      <c r="H361" s="17" t="s">
        <v>10235</v>
      </c>
      <c r="I361" s="17" t="s">
        <v>10251</v>
      </c>
      <c r="J361" s="17" t="s">
        <v>10252</v>
      </c>
      <c r="K361" s="17" t="s">
        <v>193</v>
      </c>
      <c r="L361" s="17" t="s">
        <v>10426</v>
      </c>
      <c r="M361" s="17" t="s">
        <v>299</v>
      </c>
      <c r="N361" s="17" t="s">
        <v>17</v>
      </c>
      <c r="O361" s="18">
        <v>18000</v>
      </c>
      <c r="P361" s="18">
        <v>16213.617112518101</v>
      </c>
      <c r="Q361" s="16">
        <v>46359</v>
      </c>
      <c r="R361" s="17" t="s">
        <v>10866</v>
      </c>
      <c r="S361" s="17" t="s">
        <v>10286</v>
      </c>
      <c r="T361" s="17" t="s">
        <v>10866</v>
      </c>
      <c r="U361" s="17" t="s">
        <v>10248</v>
      </c>
      <c r="V361" s="17"/>
      <c r="W361" s="17" t="s">
        <v>10877</v>
      </c>
      <c r="X361" s="17" t="s">
        <v>10428</v>
      </c>
      <c r="Y361" s="18">
        <v>73763.77</v>
      </c>
      <c r="Z361" s="17" t="s">
        <v>10864</v>
      </c>
      <c r="AA361" s="18">
        <v>17613.585900068501</v>
      </c>
      <c r="AB361" s="17" t="s">
        <v>10245</v>
      </c>
      <c r="AC361" s="17" t="s">
        <v>10246</v>
      </c>
      <c r="AD361" s="17" t="s">
        <v>10272</v>
      </c>
      <c r="AE361" s="18">
        <v>1786.3828874818701</v>
      </c>
      <c r="AF361" s="31">
        <f>_xlfn.XLOOKUP(A361,Macmahon!B:B,Macmahon!AE:AE,"",0)</f>
        <v>0</v>
      </c>
      <c r="AG361" s="28">
        <f>_xlfn.XLOOKUP(A361,Macmahon!B:B,Macmahon!AJ:AJ,"",0)</f>
        <v>46340.744486261574</v>
      </c>
      <c r="AH361" s="28">
        <f>_xlfn.XLOOKUP(A361,Macmahon!B:B,Macmahon!AK:AK,"",0)</f>
        <v>46356</v>
      </c>
      <c r="AI361" s="28">
        <f t="shared" si="17"/>
        <v>46340.744486261574</v>
      </c>
      <c r="AJ361" s="40" t="str">
        <f>E361&amp;C361&amp;B361</f>
        <v>ZSP303000</v>
      </c>
      <c r="AK361" s="40" t="str">
        <f>IFERROR(_xlfn.XLOOKUP(AJ361,CrossRef!$A:$A,CrossRef!$J:$J,"Not Found"),"-")</f>
        <v>TKHL217-DRIV-TMSN</v>
      </c>
      <c r="AL361" s="40">
        <f>IFERROR(_xlfn.XLOOKUP(AJ361,CrossRef!$A:$A,CrossRef!$K:$K,"Not Found"),"-")</f>
        <v>0</v>
      </c>
      <c r="AM361" s="40" t="str">
        <f>IFERROR(_xlfn.XLOOKUP(AJ361,CrossRef!$A:$A,CrossRef!$L:$L,"Not Found"),"-")</f>
        <v>18000H TRANSMISSION CHANGE</v>
      </c>
    </row>
    <row r="362" spans="1:39" x14ac:dyDescent="0.3">
      <c r="A362" s="4" t="str">
        <f>D362&amp;C362&amp;B362</f>
        <v>TD6674303000</v>
      </c>
      <c r="B362" s="4" t="str">
        <f>LEFT(N362,FIND(" ",N362)-1)</f>
        <v>00</v>
      </c>
      <c r="C362" s="4" t="str">
        <f>LEFT(M362,4)</f>
        <v>3030</v>
      </c>
      <c r="D362" s="4" t="str">
        <f>LEFT(L362,FIND(" ",L362)-1)</f>
        <v>TD6674</v>
      </c>
      <c r="E362" s="4" t="str">
        <f>MID(X362,2,3)</f>
        <v>ZSP</v>
      </c>
      <c r="G362" s="14" t="s">
        <v>10234</v>
      </c>
      <c r="H362" s="14" t="s">
        <v>10235</v>
      </c>
      <c r="I362" s="14" t="s">
        <v>10251</v>
      </c>
      <c r="J362" s="14" t="s">
        <v>10252</v>
      </c>
      <c r="K362" s="14" t="s">
        <v>193</v>
      </c>
      <c r="L362" s="14" t="s">
        <v>10423</v>
      </c>
      <c r="M362" s="14" t="s">
        <v>299</v>
      </c>
      <c r="N362" s="14" t="s">
        <v>17</v>
      </c>
      <c r="O362" s="15">
        <v>18000</v>
      </c>
      <c r="P362" s="15">
        <v>15892.694114571501</v>
      </c>
      <c r="Q362" s="16">
        <v>46382</v>
      </c>
      <c r="R362" s="14" t="s">
        <v>10866</v>
      </c>
      <c r="S362" s="14" t="s">
        <v>10286</v>
      </c>
      <c r="T362" s="14" t="s">
        <v>10866</v>
      </c>
      <c r="U362" s="14" t="s">
        <v>10248</v>
      </c>
      <c r="V362" s="14"/>
      <c r="W362" s="14" t="s">
        <v>10877</v>
      </c>
      <c r="X362" s="14" t="s">
        <v>10425</v>
      </c>
      <c r="Y362" s="15">
        <v>73763.77</v>
      </c>
      <c r="Z362" s="14" t="s">
        <v>10864</v>
      </c>
      <c r="AA362" s="15">
        <v>17576.030458590001</v>
      </c>
      <c r="AB362" s="14" t="s">
        <v>10245</v>
      </c>
      <c r="AC362" s="14" t="s">
        <v>10246</v>
      </c>
      <c r="AD362" s="14" t="s">
        <v>10272</v>
      </c>
      <c r="AE362" s="15">
        <v>2107.3058854285</v>
      </c>
      <c r="AF362" s="31">
        <f>_xlfn.XLOOKUP(A362,Macmahon!B:B,Macmahon!AE:AE,"",0)</f>
        <v>0</v>
      </c>
      <c r="AG362" s="28">
        <f>_xlfn.XLOOKUP(A362,Macmahon!B:B,Macmahon!AJ:AJ,"",0)</f>
        <v>46357.77901431713</v>
      </c>
      <c r="AH362" s="28">
        <f>_xlfn.XLOOKUP(A362,Macmahon!B:B,Macmahon!AK:AK,"",0)</f>
        <v>46376</v>
      </c>
      <c r="AI362" s="28">
        <f t="shared" si="17"/>
        <v>46357.77901431713</v>
      </c>
      <c r="AJ362" s="40" t="str">
        <f>E362&amp;C362&amp;B362</f>
        <v>ZSP303000</v>
      </c>
      <c r="AK362" s="40" t="str">
        <f>IFERROR(_xlfn.XLOOKUP(AJ362,CrossRef!$A:$A,CrossRef!$J:$J,"Not Found"),"-")</f>
        <v>TKHL217-DRIV-TMSN</v>
      </c>
      <c r="AL362" s="40">
        <f>IFERROR(_xlfn.XLOOKUP(AJ362,CrossRef!$A:$A,CrossRef!$K:$K,"Not Found"),"-")</f>
        <v>0</v>
      </c>
      <c r="AM362" s="40" t="str">
        <f>IFERROR(_xlfn.XLOOKUP(AJ362,CrossRef!$A:$A,CrossRef!$L:$L,"Not Found"),"-")</f>
        <v>18000H TRANSMISSION CHANGE</v>
      </c>
    </row>
    <row r="363" spans="1:39" x14ac:dyDescent="0.3">
      <c r="A363" s="4" t="str">
        <f>D363&amp;C363&amp;B363</f>
        <v>TD6049303000</v>
      </c>
      <c r="B363" s="4" t="str">
        <f>LEFT(N363,FIND(" ",N363)-1)</f>
        <v>00</v>
      </c>
      <c r="C363" s="4" t="str">
        <f>LEFT(M363,4)</f>
        <v>3030</v>
      </c>
      <c r="D363" s="4" t="str">
        <f>LEFT(L363,FIND(" ",L363)-1)</f>
        <v>TD6049</v>
      </c>
      <c r="E363" s="4" t="str">
        <f>MID(X363,2,3)</f>
        <v>APX</v>
      </c>
      <c r="G363" s="17" t="s">
        <v>10234</v>
      </c>
      <c r="H363" s="17" t="s">
        <v>10235</v>
      </c>
      <c r="I363" s="17" t="s">
        <v>10677</v>
      </c>
      <c r="J363" s="17" t="s">
        <v>10678</v>
      </c>
      <c r="K363" s="17" t="s">
        <v>177</v>
      </c>
      <c r="L363" s="17" t="s">
        <v>10691</v>
      </c>
      <c r="M363" s="17" t="s">
        <v>299</v>
      </c>
      <c r="N363" s="17" t="s">
        <v>17</v>
      </c>
      <c r="O363" s="18">
        <v>18000</v>
      </c>
      <c r="P363" s="18">
        <v>1253.7668676675501</v>
      </c>
      <c r="Q363" s="16">
        <v>47813</v>
      </c>
      <c r="R363" s="17" t="s">
        <v>10866</v>
      </c>
      <c r="S363" s="17" t="s">
        <v>10286</v>
      </c>
      <c r="T363" s="17" t="s">
        <v>10866</v>
      </c>
      <c r="U363" s="17" t="s">
        <v>10248</v>
      </c>
      <c r="V363" s="17"/>
      <c r="W363" s="17" t="s">
        <v>10929</v>
      </c>
      <c r="X363" s="17" t="s">
        <v>10693</v>
      </c>
      <c r="Y363" s="18">
        <v>73763.77</v>
      </c>
      <c r="Z363" s="17" t="s">
        <v>10876</v>
      </c>
      <c r="AA363" s="18">
        <v>78462.705660506501</v>
      </c>
      <c r="AB363" s="17" t="s">
        <v>10245</v>
      </c>
      <c r="AC363" s="17" t="s">
        <v>10246</v>
      </c>
      <c r="AD363" s="17"/>
      <c r="AE363" s="18">
        <v>16746.2331323324</v>
      </c>
      <c r="AF363" s="31">
        <f>_xlfn.XLOOKUP(A363,Macmahon!B:B,Macmahon!AE:AE,"",0)</f>
        <v>46008</v>
      </c>
      <c r="AG363" s="28">
        <f>_xlfn.XLOOKUP(A363,Macmahon!B:B,Macmahon!AJ:AJ,"",0)</f>
        <v>47373.629739780095</v>
      </c>
      <c r="AH363" s="28">
        <f>_xlfn.XLOOKUP(A363,Macmahon!B:B,Macmahon!AK:AK,"",0)</f>
        <v>47810</v>
      </c>
      <c r="AI363" s="28">
        <f t="shared" si="17"/>
        <v>47373.629739780095</v>
      </c>
      <c r="AJ363" s="40" t="str">
        <f>E363&amp;C363&amp;B363</f>
        <v>APX303000</v>
      </c>
      <c r="AK363" s="40" t="str">
        <f>IFERROR(_xlfn.XLOOKUP(AJ363,CrossRef!$A:$A,CrossRef!$J:$J,"Not Found"),"-")</f>
        <v>TKHL005-DRIV-TMSN</v>
      </c>
      <c r="AL363" s="40">
        <f>IFERROR(_xlfn.XLOOKUP(AJ363,CrossRef!$A:$A,CrossRef!$K:$K,"Not Found"),"-")</f>
        <v>0</v>
      </c>
      <c r="AM363" s="40" t="str">
        <f>IFERROR(_xlfn.XLOOKUP(AJ363,CrossRef!$A:$A,CrossRef!$L:$L,"Not Found"),"-")</f>
        <v>18000H TRANSMISSION CHANGE</v>
      </c>
    </row>
    <row r="364" spans="1:39" x14ac:dyDescent="0.3">
      <c r="A364" s="4" t="str">
        <f>D364&amp;C364&amp;B364</f>
        <v>TD6740303000</v>
      </c>
      <c r="B364" s="4" t="str">
        <f>LEFT(N364,FIND(" ",N364)-1)</f>
        <v>00</v>
      </c>
      <c r="C364" s="4" t="str">
        <f>LEFT(M364,4)</f>
        <v>3030</v>
      </c>
      <c r="D364" s="4" t="str">
        <f>LEFT(L364,FIND(" ",L364)-1)</f>
        <v>TD6740</v>
      </c>
      <c r="E364" s="4" t="str">
        <f>MID(X364,2,3)</f>
        <v>ZSP</v>
      </c>
      <c r="G364" s="14" t="s">
        <v>10234</v>
      </c>
      <c r="H364" s="14" t="s">
        <v>10235</v>
      </c>
      <c r="I364" s="14" t="s">
        <v>10251</v>
      </c>
      <c r="J364" s="14" t="s">
        <v>10252</v>
      </c>
      <c r="K364" s="14" t="s">
        <v>193</v>
      </c>
      <c r="L364" s="14" t="s">
        <v>10382</v>
      </c>
      <c r="M364" s="14" t="s">
        <v>299</v>
      </c>
      <c r="N364" s="14" t="s">
        <v>17</v>
      </c>
      <c r="O364" s="15">
        <v>18000</v>
      </c>
      <c r="P364" s="15">
        <v>8416.2286608868199</v>
      </c>
      <c r="Q364" s="16">
        <v>46700</v>
      </c>
      <c r="R364" s="14" t="s">
        <v>10866</v>
      </c>
      <c r="S364" s="14" t="s">
        <v>10286</v>
      </c>
      <c r="T364" s="14" t="s">
        <v>10866</v>
      </c>
      <c r="U364" s="14" t="s">
        <v>10248</v>
      </c>
      <c r="V364" s="14"/>
      <c r="W364" s="14" t="s">
        <v>10765</v>
      </c>
      <c r="X364" s="14" t="s">
        <v>10384</v>
      </c>
      <c r="Y364" s="15">
        <v>73763.77</v>
      </c>
      <c r="Z364" s="14" t="s">
        <v>10864</v>
      </c>
      <c r="AA364" s="15">
        <v>14689.573579739899</v>
      </c>
      <c r="AB364" s="14" t="s">
        <v>10245</v>
      </c>
      <c r="AC364" s="14" t="s">
        <v>10246</v>
      </c>
      <c r="AD364" s="14" t="s">
        <v>10272</v>
      </c>
      <c r="AE364" s="15">
        <v>9583.7713391131801</v>
      </c>
      <c r="AF364" s="31">
        <f>_xlfn.XLOOKUP(A364,Macmahon!B:B,Macmahon!AE:AE,"",0)</f>
        <v>0</v>
      </c>
      <c r="AG364" s="28">
        <f>_xlfn.XLOOKUP(A364,Macmahon!B:B,Macmahon!AJ:AJ,"",0)</f>
        <v>46656.751079895832</v>
      </c>
      <c r="AH364" s="28">
        <f>_xlfn.XLOOKUP(A364,Macmahon!B:B,Macmahon!AK:AK,"",0)</f>
        <v>46641</v>
      </c>
      <c r="AI364" s="28">
        <f t="shared" si="17"/>
        <v>46641</v>
      </c>
      <c r="AJ364" s="40" t="str">
        <f>E364&amp;C364&amp;B364</f>
        <v>ZSP303000</v>
      </c>
      <c r="AK364" s="40" t="str">
        <f>IFERROR(_xlfn.XLOOKUP(AJ364,CrossRef!$A:$A,CrossRef!$J:$J,"Not Found"),"-")</f>
        <v>TKHL217-DRIV-TMSN</v>
      </c>
      <c r="AL364" s="40">
        <f>IFERROR(_xlfn.XLOOKUP(AJ364,CrossRef!$A:$A,CrossRef!$K:$K,"Not Found"),"-")</f>
        <v>0</v>
      </c>
      <c r="AM364" s="40" t="str">
        <f>IFERROR(_xlfn.XLOOKUP(AJ364,CrossRef!$A:$A,CrossRef!$L:$L,"Not Found"),"-")</f>
        <v>18000H TRANSMISSION CHANGE</v>
      </c>
    </row>
    <row r="365" spans="1:39" x14ac:dyDescent="0.3">
      <c r="A365" s="4" t="str">
        <f>D365&amp;C365&amp;B365</f>
        <v>TD6315303000</v>
      </c>
      <c r="B365" s="4" t="str">
        <f>LEFT(N365,FIND(" ",N365)-1)</f>
        <v>00</v>
      </c>
      <c r="C365" s="4" t="str">
        <f>LEFT(M365,4)</f>
        <v>3030</v>
      </c>
      <c r="D365" s="4" t="str">
        <f>LEFT(L365,FIND(" ",L365)-1)</f>
        <v>TD6315</v>
      </c>
      <c r="E365" s="4" t="str">
        <f>MID(X365,2,3)</f>
        <v>SND</v>
      </c>
      <c r="G365" s="17" t="s">
        <v>10234</v>
      </c>
      <c r="H365" s="17" t="s">
        <v>10235</v>
      </c>
      <c r="I365" s="17" t="s">
        <v>10257</v>
      </c>
      <c r="J365" s="17" t="s">
        <v>10258</v>
      </c>
      <c r="K365" s="17" t="s">
        <v>187</v>
      </c>
      <c r="L365" s="17" t="s">
        <v>10268</v>
      </c>
      <c r="M365" s="17" t="s">
        <v>299</v>
      </c>
      <c r="N365" s="17" t="s">
        <v>17</v>
      </c>
      <c r="O365" s="18">
        <v>18000</v>
      </c>
      <c r="P365" s="18">
        <v>8384.3062321222205</v>
      </c>
      <c r="Q365" s="16">
        <v>46965</v>
      </c>
      <c r="R365" s="17" t="s">
        <v>10867</v>
      </c>
      <c r="S365" s="17" t="s">
        <v>10261</v>
      </c>
      <c r="T365" s="17" t="s">
        <v>10867</v>
      </c>
      <c r="U365" s="17" t="s">
        <v>10248</v>
      </c>
      <c r="V365" s="17"/>
      <c r="W365" s="17" t="s">
        <v>10270</v>
      </c>
      <c r="X365" s="17" t="s">
        <v>10271</v>
      </c>
      <c r="Y365" s="18">
        <v>99060.67</v>
      </c>
      <c r="Z365" s="17" t="s">
        <v>10864</v>
      </c>
      <c r="AA365" s="18">
        <v>72452.657084188904</v>
      </c>
      <c r="AB365" s="17" t="s">
        <v>10245</v>
      </c>
      <c r="AC365" s="17" t="s">
        <v>10246</v>
      </c>
      <c r="AD365" s="17" t="s">
        <v>10272</v>
      </c>
      <c r="AE365" s="18">
        <v>9615.6937678777795</v>
      </c>
      <c r="AF365" s="31">
        <f>_xlfn.XLOOKUP(A365,Macmahon!B:B,Macmahon!AE:AE,"",0)</f>
        <v>45697</v>
      </c>
      <c r="AG365" s="28">
        <f>_xlfn.XLOOKUP(A365,Macmahon!B:B,Macmahon!AJ:AJ,"",0)</f>
        <v>46905.662319826391</v>
      </c>
      <c r="AH365" s="28">
        <f>_xlfn.XLOOKUP(A365,Macmahon!B:B,Macmahon!AK:AK,"",0)</f>
        <v>46896</v>
      </c>
      <c r="AI365" s="28">
        <f t="shared" si="17"/>
        <v>46896</v>
      </c>
      <c r="AJ365" s="40" t="str">
        <f>E365&amp;C365&amp;B365</f>
        <v>SND303000</v>
      </c>
      <c r="AK365" s="40" t="str">
        <f>IFERROR(_xlfn.XLOOKUP(AJ365,CrossRef!$A:$A,CrossRef!$J:$J,"Not Found"),"-")</f>
        <v>TKHL158-DRIV-TMSN</v>
      </c>
      <c r="AL365" s="40">
        <f>IFERROR(_xlfn.XLOOKUP(AJ365,CrossRef!$A:$A,CrossRef!$K:$K,"Not Found"),"-")</f>
        <v>0</v>
      </c>
      <c r="AM365" s="40" t="str">
        <f>IFERROR(_xlfn.XLOOKUP(AJ365,CrossRef!$A:$A,CrossRef!$L:$L,"Not Found"),"-")</f>
        <v>18000H TRANSMISSION CHANGE</v>
      </c>
    </row>
    <row r="366" spans="1:39" x14ac:dyDescent="0.3">
      <c r="A366" s="4" t="str">
        <f>D366&amp;C366&amp;B366</f>
        <v>QTW05303000</v>
      </c>
      <c r="B366" s="4" t="str">
        <f>LEFT(N366,FIND(" ",N366)-1)</f>
        <v>00</v>
      </c>
      <c r="C366" s="4" t="str">
        <f>LEFT(M366,4)</f>
        <v>3030</v>
      </c>
      <c r="D366" s="4" t="str">
        <f>LEFT(L366,FIND(" ",L366)-1)</f>
        <v>QTW05</v>
      </c>
      <c r="E366" s="4" t="str">
        <f>MID(X366,2,3)</f>
        <v>4XJ</v>
      </c>
      <c r="G366" s="14" t="s">
        <v>10234</v>
      </c>
      <c r="H366" s="14" t="s">
        <v>10235</v>
      </c>
      <c r="I366" s="14" t="s">
        <v>10236</v>
      </c>
      <c r="J366" s="14" t="s">
        <v>10429</v>
      </c>
      <c r="K366" s="14" t="s">
        <v>10470</v>
      </c>
      <c r="L366" s="14" t="s">
        <v>10471</v>
      </c>
      <c r="M366" s="14" t="s">
        <v>299</v>
      </c>
      <c r="N366" s="14" t="s">
        <v>17</v>
      </c>
      <c r="O366" s="15">
        <v>16500</v>
      </c>
      <c r="P366" s="15">
        <v>28227.0869277046</v>
      </c>
      <c r="Q366" s="16">
        <v>48362</v>
      </c>
      <c r="R366" s="14" t="s">
        <v>10863</v>
      </c>
      <c r="S366" s="14" t="s">
        <v>10240</v>
      </c>
      <c r="T366" s="14" t="s">
        <v>10863</v>
      </c>
      <c r="U366" s="14" t="s">
        <v>10248</v>
      </c>
      <c r="V366" s="14"/>
      <c r="W366" s="14" t="s">
        <v>10465</v>
      </c>
      <c r="X366" s="14" t="s">
        <v>10472</v>
      </c>
      <c r="Y366" s="15">
        <v>55432.31</v>
      </c>
      <c r="Z366" s="14" t="s">
        <v>10864</v>
      </c>
      <c r="AA366" s="15">
        <v>116484.183436003</v>
      </c>
      <c r="AB366" s="14" t="s">
        <v>10245</v>
      </c>
      <c r="AC366" s="14" t="s">
        <v>10246</v>
      </c>
      <c r="AD366" s="14" t="s">
        <v>10272</v>
      </c>
      <c r="AE366" s="15">
        <v>-11727.0869277046</v>
      </c>
      <c r="AF366" s="31">
        <f>_xlfn.XLOOKUP(A366,Macmahon!B:B,Macmahon!AE:AE,"",0)</f>
        <v>44706</v>
      </c>
      <c r="AG366" s="28">
        <f>_xlfn.XLOOKUP(A366,Macmahon!B:B,Macmahon!AJ:AJ,"",0)</f>
        <v>50562.769784178243</v>
      </c>
      <c r="AH366" s="28">
        <f>_xlfn.XLOOKUP(A366,Macmahon!B:B,Macmahon!AK:AK,"",0)</f>
        <v>50222</v>
      </c>
      <c r="AI366" s="28">
        <f t="shared" si="17"/>
        <v>50222</v>
      </c>
      <c r="AJ366" s="40" t="str">
        <f>E366&amp;C366&amp;B366</f>
        <v>4XJ303000</v>
      </c>
      <c r="AK366" s="40" t="str">
        <f>IFERROR(_xlfn.XLOOKUP(AJ366,CrossRef!$A:$A,CrossRef!$J:$J,"Not Found"),"-")</f>
        <v>TKWC033-DRIV-TMSN</v>
      </c>
      <c r="AL366" s="40">
        <f>IFERROR(_xlfn.XLOOKUP(AJ366,CrossRef!$A:$A,CrossRef!$K:$K,"Not Found"),"-")</f>
        <v>0</v>
      </c>
      <c r="AM366" s="40" t="str">
        <f>IFERROR(_xlfn.XLOOKUP(AJ366,CrossRef!$A:$A,CrossRef!$L:$L,"Not Found"),"-")</f>
        <v>16500H TRANSMISSION CHANGE</v>
      </c>
    </row>
    <row r="367" spans="1:39" x14ac:dyDescent="0.3">
      <c r="A367" s="4" t="str">
        <f>D367&amp;C367&amp;B367</f>
        <v>QTW06303000</v>
      </c>
      <c r="B367" s="4" t="str">
        <f>LEFT(N367,FIND(" ",N367)-1)</f>
        <v>00</v>
      </c>
      <c r="C367" s="4" t="str">
        <f>LEFT(M367,4)</f>
        <v>3030</v>
      </c>
      <c r="D367" s="4" t="str">
        <f>LEFT(L367,FIND(" ",L367)-1)</f>
        <v>QTW06</v>
      </c>
      <c r="E367" s="4" t="str">
        <f>MID(X367,2,3)</f>
        <v>MSY</v>
      </c>
      <c r="G367" s="17" t="s">
        <v>10234</v>
      </c>
      <c r="H367" s="17" t="s">
        <v>10235</v>
      </c>
      <c r="I367" s="17" t="s">
        <v>10236</v>
      </c>
      <c r="J367" s="17" t="s">
        <v>10429</v>
      </c>
      <c r="K367" s="17" t="s">
        <v>10430</v>
      </c>
      <c r="L367" s="17" t="s">
        <v>10473</v>
      </c>
      <c r="M367" s="17" t="s">
        <v>299</v>
      </c>
      <c r="N367" s="17" t="s">
        <v>17</v>
      </c>
      <c r="O367" s="18">
        <v>16500</v>
      </c>
      <c r="P367" s="18">
        <v>8867.4710001412805</v>
      </c>
      <c r="Q367" s="16">
        <v>47008</v>
      </c>
      <c r="R367" s="17" t="s">
        <v>10866</v>
      </c>
      <c r="S367" s="17" t="s">
        <v>10286</v>
      </c>
      <c r="T367" s="17" t="s">
        <v>10866</v>
      </c>
      <c r="U367" s="17" t="s">
        <v>10248</v>
      </c>
      <c r="V367" s="17"/>
      <c r="W367" s="17" t="s">
        <v>10772</v>
      </c>
      <c r="X367" s="17" t="s">
        <v>10475</v>
      </c>
      <c r="Y367" s="18">
        <v>73763.77</v>
      </c>
      <c r="Z367" s="17" t="s">
        <v>10864</v>
      </c>
      <c r="AA367" s="18">
        <v>63678.466803559197</v>
      </c>
      <c r="AB367" s="17" t="s">
        <v>10245</v>
      </c>
      <c r="AC367" s="17" t="s">
        <v>10246</v>
      </c>
      <c r="AD367" s="17" t="s">
        <v>10272</v>
      </c>
      <c r="AE367" s="18">
        <v>7632.5289998587205</v>
      </c>
      <c r="AF367" s="31">
        <f>_xlfn.XLOOKUP(A367,Macmahon!B:B,Macmahon!AE:AE,"",0)</f>
        <v>45277</v>
      </c>
      <c r="AG367" s="28">
        <f>_xlfn.XLOOKUP(A367,Macmahon!B:B,Macmahon!AJ:AJ,"",0)</f>
        <v>47111.620530555556</v>
      </c>
      <c r="AH367" s="28">
        <f>_xlfn.XLOOKUP(A367,Macmahon!B:B,Macmahon!AK:AK,"",0)</f>
        <v>47025</v>
      </c>
      <c r="AI367" s="28">
        <f t="shared" si="17"/>
        <v>47025</v>
      </c>
      <c r="AJ367" s="40" t="str">
        <f>E367&amp;C367&amp;B367</f>
        <v>MSY303000</v>
      </c>
      <c r="AK367" s="40" t="str">
        <f>IFERROR(_xlfn.XLOOKUP(AJ367,CrossRef!$A:$A,CrossRef!$J:$J,"Not Found"),"-")</f>
        <v>TKWC034-DRIV-TMSN</v>
      </c>
      <c r="AL367" s="40">
        <f>IFERROR(_xlfn.XLOOKUP(AJ367,CrossRef!$A:$A,CrossRef!$K:$K,"Not Found"),"-")</f>
        <v>0</v>
      </c>
      <c r="AM367" s="40" t="str">
        <f>IFERROR(_xlfn.XLOOKUP(AJ367,CrossRef!$A:$A,CrossRef!$L:$L,"Not Found"),"-")</f>
        <v>16500H TRANSMISSION CHANGE</v>
      </c>
    </row>
    <row r="368" spans="1:39" x14ac:dyDescent="0.3">
      <c r="A368" s="4" t="str">
        <f>D368&amp;C368&amp;B368</f>
        <v>QTD01303000</v>
      </c>
      <c r="B368" s="4" t="str">
        <f>LEFT(N368,FIND(" ",N368)-1)</f>
        <v>00</v>
      </c>
      <c r="C368" s="4" t="str">
        <f>LEFT(M368,4)</f>
        <v>3030</v>
      </c>
      <c r="D368" s="4" t="str">
        <f>LEFT(L368,FIND(" ",L368)-1)</f>
        <v>QTD01</v>
      </c>
      <c r="E368" s="4" t="str">
        <f>MID(X368,2,3)</f>
        <v>ATY</v>
      </c>
      <c r="G368" s="14" t="s">
        <v>10234</v>
      </c>
      <c r="H368" s="14" t="s">
        <v>10235</v>
      </c>
      <c r="I368" s="14" t="s">
        <v>10236</v>
      </c>
      <c r="J368" s="14" t="s">
        <v>10237</v>
      </c>
      <c r="K368" s="14" t="s">
        <v>151</v>
      </c>
      <c r="L368" s="14" t="s">
        <v>10476</v>
      </c>
      <c r="M368" s="14" t="s">
        <v>299</v>
      </c>
      <c r="N368" s="14" t="s">
        <v>17</v>
      </c>
      <c r="O368" s="15">
        <v>16500</v>
      </c>
      <c r="P368" s="15">
        <v>19863.4036082362</v>
      </c>
      <c r="Q368" s="20">
        <v>45993.674641203703</v>
      </c>
      <c r="R368" s="14" t="s">
        <v>10904</v>
      </c>
      <c r="S368" s="14" t="s">
        <v>10240</v>
      </c>
      <c r="T368" s="14" t="s">
        <v>10904</v>
      </c>
      <c r="U368" s="14" t="s">
        <v>10248</v>
      </c>
      <c r="V368" s="14"/>
      <c r="W368" s="14" t="s">
        <v>10905</v>
      </c>
      <c r="X368" s="14" t="s">
        <v>10478</v>
      </c>
      <c r="Y368" s="15">
        <v>0</v>
      </c>
      <c r="Z368" s="14" t="s">
        <v>10864</v>
      </c>
      <c r="AA368" s="22">
        <v>111524.97462680101</v>
      </c>
      <c r="AB368" s="14" t="s">
        <v>10245</v>
      </c>
      <c r="AC368" s="14" t="s">
        <v>10246</v>
      </c>
      <c r="AD368" s="14" t="s">
        <v>10272</v>
      </c>
      <c r="AE368" s="15">
        <v>-3363.4036082362099</v>
      </c>
      <c r="AF368" s="31">
        <f>_xlfn.XLOOKUP(A368,Macmahon!B:B,Macmahon!AE:AE,"",0)</f>
        <v>44332</v>
      </c>
      <c r="AG368" s="28">
        <f>_xlfn.XLOOKUP(A368,Macmahon!B:B,Macmahon!AJ:AJ,"",0)</f>
        <v>46006.921280868053</v>
      </c>
      <c r="AH368" s="28">
        <f>_xlfn.XLOOKUP(A368,Macmahon!B:B,Macmahon!AK:AK,"",0)</f>
        <v>45964</v>
      </c>
      <c r="AI368" s="28">
        <f t="shared" si="17"/>
        <v>45964</v>
      </c>
      <c r="AJ368" s="40" t="str">
        <f>E368&amp;C368&amp;B368</f>
        <v>ATY303000</v>
      </c>
      <c r="AK368" s="40" t="str">
        <f>IFERROR(_xlfn.XLOOKUP(AJ368,CrossRef!$A:$A,CrossRef!$J:$J,"Not Found"),"-")</f>
        <v>TKHL101-DRIV-TMSN</v>
      </c>
      <c r="AL368" s="40">
        <f>IFERROR(_xlfn.XLOOKUP(AJ368,CrossRef!$A:$A,CrossRef!$K:$K,"Not Found"),"-")</f>
        <v>0</v>
      </c>
      <c r="AM368" s="40" t="str">
        <f>IFERROR(_xlfn.XLOOKUP(AJ368,CrossRef!$A:$A,CrossRef!$L:$L,"Not Found"),"-")</f>
        <v>16500H TRANSMISSION CHANGE</v>
      </c>
    </row>
    <row r="369" spans="1:39" x14ac:dyDescent="0.3">
      <c r="A369" s="4" t="str">
        <f>D369&amp;C369&amp;B369</f>
        <v>QTD05303000</v>
      </c>
      <c r="B369" s="4" t="str">
        <f>LEFT(N369,FIND(" ",N369)-1)</f>
        <v>00</v>
      </c>
      <c r="C369" s="4" t="str">
        <f>LEFT(M369,4)</f>
        <v>3030</v>
      </c>
      <c r="D369" s="4" t="str">
        <f>LEFT(L369,FIND(" ",L369)-1)</f>
        <v>QTD05</v>
      </c>
      <c r="E369" s="4" t="str">
        <f>MID(X369,2,3)</f>
        <v>ATY</v>
      </c>
      <c r="G369" s="17" t="s">
        <v>10234</v>
      </c>
      <c r="H369" s="17" t="s">
        <v>10235</v>
      </c>
      <c r="I369" s="17" t="s">
        <v>10236</v>
      </c>
      <c r="J369" s="17" t="s">
        <v>10237</v>
      </c>
      <c r="K369" s="17" t="s">
        <v>151</v>
      </c>
      <c r="L369" s="17" t="s">
        <v>10479</v>
      </c>
      <c r="M369" s="17" t="s">
        <v>299</v>
      </c>
      <c r="N369" s="17" t="s">
        <v>17</v>
      </c>
      <c r="O369" s="18">
        <v>16500</v>
      </c>
      <c r="P369" s="18">
        <v>2943.7930216637201</v>
      </c>
      <c r="Q369" s="16">
        <v>47219</v>
      </c>
      <c r="R369" s="17" t="s">
        <v>10904</v>
      </c>
      <c r="S369" s="17" t="s">
        <v>10240</v>
      </c>
      <c r="T369" s="17" t="s">
        <v>10904</v>
      </c>
      <c r="U369" s="17" t="s">
        <v>10248</v>
      </c>
      <c r="V369" s="17"/>
      <c r="W369" s="17" t="s">
        <v>10773</v>
      </c>
      <c r="X369" s="17" t="s">
        <v>10480</v>
      </c>
      <c r="Y369" s="18">
        <v>0</v>
      </c>
      <c r="Z369" s="17" t="s">
        <v>10864</v>
      </c>
      <c r="AA369" s="18">
        <v>134862.829568788</v>
      </c>
      <c r="AB369" s="17" t="s">
        <v>10245</v>
      </c>
      <c r="AC369" s="17" t="s">
        <v>10246</v>
      </c>
      <c r="AD369" s="17" t="s">
        <v>10272</v>
      </c>
      <c r="AE369" s="18">
        <v>13556.2069783363</v>
      </c>
      <c r="AF369" s="31">
        <f>_xlfn.XLOOKUP(A369,Macmahon!B:B,Macmahon!AE:AE,"",0)</f>
        <v>46029</v>
      </c>
      <c r="AG369" s="28">
        <f>_xlfn.XLOOKUP(A369,Macmahon!B:B,Macmahon!AJ:AJ,"",0)</f>
        <v>47112.811271296297</v>
      </c>
      <c r="AH369" s="28">
        <f>_xlfn.XLOOKUP(A369,Macmahon!B:B,Macmahon!AK:AK,"",0)</f>
        <v>47254</v>
      </c>
      <c r="AI369" s="28">
        <f t="shared" si="17"/>
        <v>47112.811271296297</v>
      </c>
      <c r="AJ369" s="40" t="str">
        <f>E369&amp;C369&amp;B369</f>
        <v>ATY303000</v>
      </c>
      <c r="AK369" s="40" t="str">
        <f>IFERROR(_xlfn.XLOOKUP(AJ369,CrossRef!$A:$A,CrossRef!$J:$J,"Not Found"),"-")</f>
        <v>TKHL101-DRIV-TMSN</v>
      </c>
      <c r="AL369" s="40">
        <f>IFERROR(_xlfn.XLOOKUP(AJ369,CrossRef!$A:$A,CrossRef!$K:$K,"Not Found"),"-")</f>
        <v>0</v>
      </c>
      <c r="AM369" s="40" t="str">
        <f>IFERROR(_xlfn.XLOOKUP(AJ369,CrossRef!$A:$A,CrossRef!$L:$L,"Not Found"),"-")</f>
        <v>16500H TRANSMISSION CHANGE</v>
      </c>
    </row>
    <row r="370" spans="1:39" x14ac:dyDescent="0.3">
      <c r="A370" s="4" t="str">
        <f>D370&amp;C370&amp;B370</f>
        <v>QTD07303000</v>
      </c>
      <c r="B370" s="4" t="str">
        <f>LEFT(N370,FIND(" ",N370)-1)</f>
        <v>00</v>
      </c>
      <c r="C370" s="4" t="str">
        <f>LEFT(M370,4)</f>
        <v>3030</v>
      </c>
      <c r="D370" s="4" t="str">
        <f>LEFT(L370,FIND(" ",L370)-1)</f>
        <v>QTD07</v>
      </c>
      <c r="E370" s="4" t="str">
        <f>MID(X370,2,3)</f>
        <v>ATY</v>
      </c>
      <c r="G370" s="14" t="s">
        <v>10234</v>
      </c>
      <c r="H370" s="14" t="s">
        <v>10235</v>
      </c>
      <c r="I370" s="14" t="s">
        <v>10236</v>
      </c>
      <c r="J370" s="14" t="s">
        <v>10237</v>
      </c>
      <c r="K370" s="14" t="s">
        <v>151</v>
      </c>
      <c r="L370" s="14" t="s">
        <v>10481</v>
      </c>
      <c r="M370" s="14" t="s">
        <v>299</v>
      </c>
      <c r="N370" s="14" t="s">
        <v>17</v>
      </c>
      <c r="O370" s="15">
        <v>16500</v>
      </c>
      <c r="P370" s="15">
        <v>12902.6907435674</v>
      </c>
      <c r="Q370" s="16">
        <v>48073</v>
      </c>
      <c r="R370" s="14" t="s">
        <v>10904</v>
      </c>
      <c r="S370" s="14" t="s">
        <v>10240</v>
      </c>
      <c r="T370" s="14" t="s">
        <v>10904</v>
      </c>
      <c r="U370" s="14" t="s">
        <v>10248</v>
      </c>
      <c r="V370" s="14"/>
      <c r="W370" s="14" t="s">
        <v>10906</v>
      </c>
      <c r="X370" s="14" t="s">
        <v>10483</v>
      </c>
      <c r="Y370" s="15">
        <v>0</v>
      </c>
      <c r="Z370" s="14" t="s">
        <v>10864</v>
      </c>
      <c r="AA370" s="15">
        <v>140613.39014373699</v>
      </c>
      <c r="AB370" s="14" t="s">
        <v>10245</v>
      </c>
      <c r="AC370" s="14" t="s">
        <v>10246</v>
      </c>
      <c r="AD370" s="14" t="s">
        <v>10272</v>
      </c>
      <c r="AE370" s="15">
        <v>3597.3092564325598</v>
      </c>
      <c r="AF370" s="31">
        <f>_xlfn.XLOOKUP(A370,Macmahon!B:B,Macmahon!AE:AE,"",0)</f>
        <v>45158</v>
      </c>
      <c r="AG370" s="28">
        <f>_xlfn.XLOOKUP(A370,Macmahon!B:B,Macmahon!AJ:AJ,"",0)</f>
        <v>46498.513513506943</v>
      </c>
      <c r="AH370" s="28">
        <f>_xlfn.XLOOKUP(A370,Macmahon!B:B,Macmahon!AK:AK,"",0)</f>
        <v>47747</v>
      </c>
      <c r="AI370" s="28">
        <f t="shared" si="17"/>
        <v>46498.513513506943</v>
      </c>
      <c r="AJ370" s="40" t="str">
        <f>E370&amp;C370&amp;B370</f>
        <v>ATY303000</v>
      </c>
      <c r="AK370" s="40" t="str">
        <f>IFERROR(_xlfn.XLOOKUP(AJ370,CrossRef!$A:$A,CrossRef!$J:$J,"Not Found"),"-")</f>
        <v>TKHL101-DRIV-TMSN</v>
      </c>
      <c r="AL370" s="40">
        <f>IFERROR(_xlfn.XLOOKUP(AJ370,CrossRef!$A:$A,CrossRef!$K:$K,"Not Found"),"-")</f>
        <v>0</v>
      </c>
      <c r="AM370" s="40" t="str">
        <f>IFERROR(_xlfn.XLOOKUP(AJ370,CrossRef!$A:$A,CrossRef!$L:$L,"Not Found"),"-")</f>
        <v>16500H TRANSMISSION CHANGE</v>
      </c>
    </row>
    <row r="371" spans="1:39" x14ac:dyDescent="0.3">
      <c r="A371" s="4" t="str">
        <f>D371&amp;C371&amp;B371</f>
        <v>QTD18303000</v>
      </c>
      <c r="B371" s="4" t="str">
        <f>LEFT(N371,FIND(" ",N371)-1)</f>
        <v>00</v>
      </c>
      <c r="C371" s="4" t="str">
        <f>LEFT(M371,4)</f>
        <v>3030</v>
      </c>
      <c r="D371" s="4" t="str">
        <f>LEFT(L371,FIND(" ",L371)-1)</f>
        <v>QTD18</v>
      </c>
      <c r="E371" s="4" t="str">
        <f>MID(X371,2,3)</f>
        <v>ATY</v>
      </c>
      <c r="G371" s="17" t="s">
        <v>10234</v>
      </c>
      <c r="H371" s="17" t="s">
        <v>10235</v>
      </c>
      <c r="I371" s="17" t="s">
        <v>10236</v>
      </c>
      <c r="J371" s="17" t="s">
        <v>10237</v>
      </c>
      <c r="K371" s="17" t="s">
        <v>151</v>
      </c>
      <c r="L371" s="17" t="s">
        <v>10484</v>
      </c>
      <c r="M371" s="17" t="s">
        <v>299</v>
      </c>
      <c r="N371" s="17" t="s">
        <v>17</v>
      </c>
      <c r="O371" s="18">
        <v>16500</v>
      </c>
      <c r="P371" s="18">
        <v>5217.4564602268501</v>
      </c>
      <c r="Q371" s="16">
        <v>47147</v>
      </c>
      <c r="R371" s="17" t="s">
        <v>10904</v>
      </c>
      <c r="S371" s="17" t="s">
        <v>10240</v>
      </c>
      <c r="T371" s="17" t="s">
        <v>10904</v>
      </c>
      <c r="U371" s="17" t="s">
        <v>10248</v>
      </c>
      <c r="V371" s="17"/>
      <c r="W371" s="17" t="s">
        <v>10399</v>
      </c>
      <c r="X371" s="17" t="s">
        <v>10486</v>
      </c>
      <c r="Y371" s="18">
        <v>0</v>
      </c>
      <c r="Z371" s="17" t="s">
        <v>10864</v>
      </c>
      <c r="AA371" s="18">
        <v>133307.76591375799</v>
      </c>
      <c r="AB371" s="17" t="s">
        <v>10245</v>
      </c>
      <c r="AC371" s="17" t="s">
        <v>10246</v>
      </c>
      <c r="AD371" s="17" t="s">
        <v>10272</v>
      </c>
      <c r="AE371" s="18">
        <v>11282.5435397731</v>
      </c>
      <c r="AF371" s="31">
        <f>_xlfn.XLOOKUP(A371,Macmahon!B:B,Macmahon!AE:AE,"",0)</f>
        <v>45835</v>
      </c>
      <c r="AG371" s="28">
        <f>_xlfn.XLOOKUP(A371,Macmahon!B:B,Macmahon!AJ:AJ,"",0)</f>
        <v>46953.073635763889</v>
      </c>
      <c r="AH371" s="28">
        <f>_xlfn.XLOOKUP(A371,Macmahon!B:B,Macmahon!AK:AK,"",0)</f>
        <v>47066</v>
      </c>
      <c r="AI371" s="28">
        <f t="shared" si="17"/>
        <v>46953.073635763889</v>
      </c>
      <c r="AJ371" s="40" t="str">
        <f>E371&amp;C371&amp;B371</f>
        <v>ATY303000</v>
      </c>
      <c r="AK371" s="40" t="str">
        <f>IFERROR(_xlfn.XLOOKUP(AJ371,CrossRef!$A:$A,CrossRef!$J:$J,"Not Found"),"-")</f>
        <v>TKHL101-DRIV-TMSN</v>
      </c>
      <c r="AL371" s="40">
        <f>IFERROR(_xlfn.XLOOKUP(AJ371,CrossRef!$A:$A,CrossRef!$K:$K,"Not Found"),"-")</f>
        <v>0</v>
      </c>
      <c r="AM371" s="40" t="str">
        <f>IFERROR(_xlfn.XLOOKUP(AJ371,CrossRef!$A:$A,CrossRef!$L:$L,"Not Found"),"-")</f>
        <v>16500H TRANSMISSION CHANGE</v>
      </c>
    </row>
    <row r="372" spans="1:39" x14ac:dyDescent="0.3">
      <c r="A372" s="4" t="str">
        <f>D372&amp;C372&amp;B372</f>
        <v>QTD20303000</v>
      </c>
      <c r="B372" s="4" t="str">
        <f>LEFT(N372,FIND(" ",N372)-1)</f>
        <v>00</v>
      </c>
      <c r="C372" s="4" t="str">
        <f>LEFT(M372,4)</f>
        <v>3030</v>
      </c>
      <c r="D372" s="4" t="str">
        <f>LEFT(L372,FIND(" ",L372)-1)</f>
        <v>QTD20</v>
      </c>
      <c r="E372" s="4" t="str">
        <f>MID(X372,2,3)</f>
        <v>FDB</v>
      </c>
      <c r="G372" s="14" t="s">
        <v>10234</v>
      </c>
      <c r="H372" s="14" t="s">
        <v>10235</v>
      </c>
      <c r="I372" s="14" t="s">
        <v>10236</v>
      </c>
      <c r="J372" s="14" t="s">
        <v>10237</v>
      </c>
      <c r="K372" s="14" t="s">
        <v>155</v>
      </c>
      <c r="L372" s="14" t="s">
        <v>10557</v>
      </c>
      <c r="M372" s="14" t="s">
        <v>299</v>
      </c>
      <c r="N372" s="14" t="s">
        <v>17</v>
      </c>
      <c r="O372" s="15">
        <v>16500</v>
      </c>
      <c r="P372" s="15">
        <v>5862.8862945634201</v>
      </c>
      <c r="Q372" s="16">
        <v>47238</v>
      </c>
      <c r="R372" s="14" t="s">
        <v>10870</v>
      </c>
      <c r="S372" s="14" t="s">
        <v>10261</v>
      </c>
      <c r="T372" s="14" t="s">
        <v>10870</v>
      </c>
      <c r="U372" s="14" t="s">
        <v>10248</v>
      </c>
      <c r="V372" s="14"/>
      <c r="W372" s="14" t="s">
        <v>10399</v>
      </c>
      <c r="X372" s="14" t="s">
        <v>10558</v>
      </c>
      <c r="Y372" s="15">
        <v>80930.11</v>
      </c>
      <c r="Z372" s="14" t="s">
        <v>10864</v>
      </c>
      <c r="AA372" s="15">
        <v>114322.00821355201</v>
      </c>
      <c r="AB372" s="14" t="s">
        <v>10245</v>
      </c>
      <c r="AC372" s="14" t="s">
        <v>10246</v>
      </c>
      <c r="AD372" s="14" t="s">
        <v>10272</v>
      </c>
      <c r="AE372" s="15">
        <v>10637.113705436601</v>
      </c>
      <c r="AF372" s="31">
        <f>_xlfn.XLOOKUP(A372,Macmahon!B:B,Macmahon!AE:AE,"",0)</f>
        <v>45814</v>
      </c>
      <c r="AG372" s="28">
        <f>_xlfn.XLOOKUP(A372,Macmahon!B:B,Macmahon!AJ:AJ,"",0)</f>
        <v>47073.650732442133</v>
      </c>
      <c r="AH372" s="28">
        <f>_xlfn.XLOOKUP(A372,Macmahon!B:B,Macmahon!AK:AK,"",0)</f>
        <v>47228</v>
      </c>
      <c r="AI372" s="28">
        <f t="shared" si="17"/>
        <v>47073.650732442133</v>
      </c>
      <c r="AJ372" s="40" t="str">
        <f>E372&amp;C372&amp;B372</f>
        <v>FDB303000</v>
      </c>
      <c r="AK372" s="40" t="str">
        <f>IFERROR(_xlfn.XLOOKUP(AJ372,CrossRef!$A:$A,CrossRef!$J:$J,"Not Found"),"-")</f>
        <v>TKHL111-DRIV-TMSN</v>
      </c>
      <c r="AL372" s="40">
        <f>IFERROR(_xlfn.XLOOKUP(AJ372,CrossRef!$A:$A,CrossRef!$K:$K,"Not Found"),"-")</f>
        <v>0</v>
      </c>
      <c r="AM372" s="40" t="str">
        <f>IFERROR(_xlfn.XLOOKUP(AJ372,CrossRef!$A:$A,CrossRef!$L:$L,"Not Found"),"-")</f>
        <v>16500H TRANSMISSION CHANGE</v>
      </c>
    </row>
    <row r="373" spans="1:39" x14ac:dyDescent="0.3">
      <c r="A373" s="4" t="str">
        <f>D373&amp;C373&amp;B373</f>
        <v>QLO04303000</v>
      </c>
      <c r="B373" s="4" t="str">
        <f>LEFT(N373,FIND(" ",N373)-1)</f>
        <v>00</v>
      </c>
      <c r="C373" s="4" t="str">
        <f>LEFT(M373,4)</f>
        <v>3030</v>
      </c>
      <c r="D373" s="4" t="str">
        <f>LEFT(L373,FIND(" ",L373)-1)</f>
        <v>QLO04</v>
      </c>
      <c r="E373" s="4" t="str">
        <f>MID(X373,2,3)</f>
        <v>442</v>
      </c>
      <c r="G373" s="17" t="s">
        <v>10234</v>
      </c>
      <c r="H373" s="17" t="s">
        <v>10235</v>
      </c>
      <c r="I373" s="17" t="s">
        <v>10236</v>
      </c>
      <c r="J373" s="17" t="s">
        <v>10566</v>
      </c>
      <c r="K373" s="17" t="s">
        <v>138</v>
      </c>
      <c r="L373" s="17" t="s">
        <v>10567</v>
      </c>
      <c r="M373" s="17" t="s">
        <v>299</v>
      </c>
      <c r="N373" s="17" t="s">
        <v>17</v>
      </c>
      <c r="O373" s="18">
        <v>11000</v>
      </c>
      <c r="P373" s="18">
        <v>7405.3084639270201</v>
      </c>
      <c r="Q373" s="16">
        <v>47616</v>
      </c>
      <c r="R373" s="17" t="s">
        <v>10897</v>
      </c>
      <c r="S373" s="17" t="s">
        <v>10286</v>
      </c>
      <c r="T373" s="17" t="s">
        <v>10897</v>
      </c>
      <c r="U373" s="17" t="s">
        <v>10248</v>
      </c>
      <c r="V373" s="17"/>
      <c r="W373" s="17" t="s">
        <v>10898</v>
      </c>
      <c r="X373" s="17" t="s">
        <v>10570</v>
      </c>
      <c r="Y373" s="18">
        <v>0</v>
      </c>
      <c r="Z373" s="17" t="s">
        <v>10864</v>
      </c>
      <c r="AA373" s="18">
        <v>86721.266255989001</v>
      </c>
      <c r="AB373" s="17" t="s">
        <v>10245</v>
      </c>
      <c r="AC373" s="17" t="s">
        <v>10246</v>
      </c>
      <c r="AD373" s="17" t="s">
        <v>10272</v>
      </c>
      <c r="AE373" s="18">
        <v>3594.6915360729799</v>
      </c>
      <c r="AF373" s="31">
        <f>_xlfn.XLOOKUP(A373,Macmahon!B:B,Macmahon!AE:AE,"",0)</f>
        <v>45144</v>
      </c>
      <c r="AG373" s="28">
        <f>_xlfn.XLOOKUP(A373,Macmahon!B:B,Macmahon!AJ:AJ,"",0)</f>
        <v>46934.803921562503</v>
      </c>
      <c r="AH373" s="28">
        <f>_xlfn.XLOOKUP(A373,Macmahon!B:B,Macmahon!AK:AK,"",0)</f>
        <v>47628</v>
      </c>
      <c r="AI373" s="28">
        <f t="shared" si="17"/>
        <v>46934.803921562503</v>
      </c>
      <c r="AJ373" s="40" t="str">
        <f>E373&amp;C373&amp;B373</f>
        <v>442303000</v>
      </c>
      <c r="AK373" s="40" t="str">
        <f>IFERROR(_xlfn.XLOOKUP(AJ373,CrossRef!$A:$A,CrossRef!$J:$J,"Not Found"),"-")</f>
        <v>LOFE043-DRIV-TMSN</v>
      </c>
      <c r="AL373" s="40">
        <f>IFERROR(_xlfn.XLOOKUP(AJ373,CrossRef!$A:$A,CrossRef!$K:$K,"Not Found"),"-")</f>
        <v>0</v>
      </c>
      <c r="AM373" s="40" t="str">
        <f>IFERROR(_xlfn.XLOOKUP(AJ373,CrossRef!$A:$A,CrossRef!$L:$L,"Not Found"),"-")</f>
        <v>11000H TRANSMISSION CHANGE</v>
      </c>
    </row>
    <row r="374" spans="1:39" x14ac:dyDescent="0.3">
      <c r="A374" s="4" t="str">
        <f>D374&amp;C374&amp;B374</f>
        <v>LO4570303000</v>
      </c>
      <c r="B374" s="4" t="str">
        <f>LEFT(N374,FIND(" ",N374)-1)</f>
        <v>00</v>
      </c>
      <c r="C374" s="4" t="str">
        <f>LEFT(M374,4)</f>
        <v>3030</v>
      </c>
      <c r="D374" s="4" t="str">
        <f>LEFT(L374,FIND(" ",L374)-1)</f>
        <v>LO4570</v>
      </c>
      <c r="E374" s="4" t="str">
        <f>MID(X374,2,3)</f>
        <v>ZMX</v>
      </c>
      <c r="G374" s="14" t="s">
        <v>10234</v>
      </c>
      <c r="H374" s="14" t="s">
        <v>10235</v>
      </c>
      <c r="I374" s="14" t="s">
        <v>10257</v>
      </c>
      <c r="J374" s="14" t="s">
        <v>10434</v>
      </c>
      <c r="K374" s="14" t="s">
        <v>110</v>
      </c>
      <c r="L374" s="14" t="s">
        <v>10435</v>
      </c>
      <c r="M374" s="14" t="s">
        <v>299</v>
      </c>
      <c r="N374" s="14" t="s">
        <v>17</v>
      </c>
      <c r="O374" s="15">
        <v>15000</v>
      </c>
      <c r="P374" s="15">
        <v>9716.3993952540204</v>
      </c>
      <c r="Q374" s="16">
        <v>47800</v>
      </c>
      <c r="R374" s="14" t="s">
        <v>10889</v>
      </c>
      <c r="S374" s="14" t="s">
        <v>10286</v>
      </c>
      <c r="T374" s="14" t="s">
        <v>10889</v>
      </c>
      <c r="U374" s="14" t="s">
        <v>10248</v>
      </c>
      <c r="V374" s="14"/>
      <c r="W374" s="14" t="s">
        <v>10900</v>
      </c>
      <c r="X374" s="14" t="s">
        <v>10437</v>
      </c>
      <c r="Y374" s="15">
        <v>83556.259999999995</v>
      </c>
      <c r="Z374" s="14" t="s">
        <v>10864</v>
      </c>
      <c r="AA374" s="15">
        <v>61029.940451745402</v>
      </c>
      <c r="AB374" s="14" t="s">
        <v>10245</v>
      </c>
      <c r="AC374" s="14" t="s">
        <v>10246</v>
      </c>
      <c r="AD374" s="14"/>
      <c r="AE374" s="15">
        <v>5283.6006047459796</v>
      </c>
      <c r="AF374" s="31">
        <f>_xlfn.XLOOKUP(A374,Macmahon!B:B,Macmahon!AE:AE,"",0)</f>
        <v>45425</v>
      </c>
      <c r="AG374" s="28">
        <f>_xlfn.XLOOKUP(A374,Macmahon!B:B,Macmahon!AJ:AJ,"",0)</f>
        <v>46719.995563425924</v>
      </c>
      <c r="AH374" s="28">
        <f>_xlfn.XLOOKUP(A374,Macmahon!B:B,Macmahon!AK:AK,"",0)</f>
        <v>47883</v>
      </c>
      <c r="AI374" s="28">
        <f t="shared" si="17"/>
        <v>46719.995563425924</v>
      </c>
      <c r="AJ374" s="40" t="str">
        <f>E374&amp;C374&amp;B374</f>
        <v>ZMX303000</v>
      </c>
      <c r="AK374" s="40" t="str">
        <f>IFERROR(_xlfn.XLOOKUP(AJ374,CrossRef!$A:$A,CrossRef!$J:$J,"Not Found"),"-")</f>
        <v>LOFE057-DRIV-TMSN</v>
      </c>
      <c r="AL374" s="40">
        <f>IFERROR(_xlfn.XLOOKUP(AJ374,CrossRef!$A:$A,CrossRef!$K:$K,"Not Found"),"-")</f>
        <v>0</v>
      </c>
      <c r="AM374" s="40" t="str">
        <f>IFERROR(_xlfn.XLOOKUP(AJ374,CrossRef!$A:$A,CrossRef!$L:$L,"Not Found"),"-")</f>
        <v>15000H TRANSMISSION CHANGE</v>
      </c>
    </row>
    <row r="375" spans="1:39" x14ac:dyDescent="0.3">
      <c r="A375" s="4" t="str">
        <f>D375&amp;C375&amp;B375</f>
        <v>LO1612303000</v>
      </c>
      <c r="B375" s="4" t="str">
        <f>LEFT(N375,FIND(" ",N375)-1)</f>
        <v>00</v>
      </c>
      <c r="C375" s="4" t="str">
        <f>LEFT(M375,4)</f>
        <v>3030</v>
      </c>
      <c r="D375" s="4" t="str">
        <f>LEFT(L375,FIND(" ",L375)-1)</f>
        <v>LO1612</v>
      </c>
      <c r="E375" s="4" t="str">
        <f>MID(X375,2,3)</f>
        <v>ZMX</v>
      </c>
      <c r="G375" s="17" t="s">
        <v>10234</v>
      </c>
      <c r="H375" s="17" t="s">
        <v>10235</v>
      </c>
      <c r="I375" s="17" t="s">
        <v>10251</v>
      </c>
      <c r="J375" s="17" t="s">
        <v>10388</v>
      </c>
      <c r="K375" s="17" t="s">
        <v>110</v>
      </c>
      <c r="L375" s="17" t="s">
        <v>10389</v>
      </c>
      <c r="M375" s="17" t="s">
        <v>299</v>
      </c>
      <c r="N375" s="17" t="s">
        <v>17</v>
      </c>
      <c r="O375" s="18">
        <v>15000</v>
      </c>
      <c r="P375" s="18">
        <v>4864.4031153301603</v>
      </c>
      <c r="Q375" s="16">
        <v>47716</v>
      </c>
      <c r="R375" s="17" t="s">
        <v>10889</v>
      </c>
      <c r="S375" s="17" t="s">
        <v>10261</v>
      </c>
      <c r="T375" s="17" t="s">
        <v>10889</v>
      </c>
      <c r="U375" s="17" t="s">
        <v>10248</v>
      </c>
      <c r="V375" s="17"/>
      <c r="W375" s="17" t="s">
        <v>10890</v>
      </c>
      <c r="X375" s="17" t="s">
        <v>10392</v>
      </c>
      <c r="Y375" s="18">
        <v>83556.259999999995</v>
      </c>
      <c r="Z375" s="17" t="s">
        <v>10864</v>
      </c>
      <c r="AA375" s="21">
        <v>92232.509316297801</v>
      </c>
      <c r="AB375" s="17" t="s">
        <v>10245</v>
      </c>
      <c r="AC375" s="17" t="s">
        <v>10246</v>
      </c>
      <c r="AD375" s="17"/>
      <c r="AE375" s="18">
        <v>10135.5968846698</v>
      </c>
      <c r="AF375" s="31">
        <f>_xlfn.XLOOKUP(A375,Macmahon!B:B,Macmahon!AE:AE,"",0)</f>
        <v>45965</v>
      </c>
      <c r="AG375" s="28">
        <f>_xlfn.XLOOKUP(A375,Macmahon!B:B,Macmahon!AJ:AJ,"",0)</f>
        <v>46805.316666666666</v>
      </c>
      <c r="AH375" s="28">
        <f>_xlfn.XLOOKUP(A375,Macmahon!B:B,Macmahon!AK:AK,"",0)</f>
        <v>47722</v>
      </c>
      <c r="AI375" s="28">
        <f t="shared" si="17"/>
        <v>46805.316666666666</v>
      </c>
      <c r="AJ375" s="40" t="str">
        <f>E375&amp;C375&amp;B375</f>
        <v>ZMX303000</v>
      </c>
      <c r="AK375" s="40" t="str">
        <f>IFERROR(_xlfn.XLOOKUP(AJ375,CrossRef!$A:$A,CrossRef!$J:$J,"Not Found"),"-")</f>
        <v>LOFE057-DRIV-TMSN</v>
      </c>
      <c r="AL375" s="40">
        <f>IFERROR(_xlfn.XLOOKUP(AJ375,CrossRef!$A:$A,CrossRef!$K:$K,"Not Found"),"-")</f>
        <v>0</v>
      </c>
      <c r="AM375" s="40" t="str">
        <f>IFERROR(_xlfn.XLOOKUP(AJ375,CrossRef!$A:$A,CrossRef!$L:$L,"Not Found"),"-")</f>
        <v>15000H TRANSMISSION CHANGE</v>
      </c>
    </row>
    <row r="376" spans="1:39" x14ac:dyDescent="0.3">
      <c r="A376" s="4" t="str">
        <f>D376&amp;C376&amp;B376</f>
        <v>LO1624303000</v>
      </c>
      <c r="B376" s="4" t="str">
        <f>LEFT(N376,FIND(" ",N376)-1)</f>
        <v>00</v>
      </c>
      <c r="C376" s="4" t="str">
        <f>LEFT(M376,4)</f>
        <v>3030</v>
      </c>
      <c r="D376" s="4" t="str">
        <f>LEFT(L376,FIND(" ",L376)-1)</f>
        <v>LO1624</v>
      </c>
      <c r="E376" s="4" t="str">
        <f>MID(X376,2,3)</f>
        <v>MRK</v>
      </c>
      <c r="G376" s="14" t="s">
        <v>10234</v>
      </c>
      <c r="H376" s="14" t="s">
        <v>10235</v>
      </c>
      <c r="I376" s="14" t="s">
        <v>10236</v>
      </c>
      <c r="J376" s="14" t="s">
        <v>10348</v>
      </c>
      <c r="K376" s="14" t="s">
        <v>121</v>
      </c>
      <c r="L376" s="14" t="s">
        <v>10539</v>
      </c>
      <c r="M376" s="14" t="s">
        <v>299</v>
      </c>
      <c r="N376" s="14" t="s">
        <v>17</v>
      </c>
      <c r="O376" s="15">
        <v>15000</v>
      </c>
      <c r="P376" s="15">
        <v>2638.28877597372</v>
      </c>
      <c r="Q376" s="16">
        <v>47159</v>
      </c>
      <c r="R376" s="14" t="s">
        <v>10891</v>
      </c>
      <c r="S376" s="14" t="s">
        <v>10286</v>
      </c>
      <c r="T376" s="14" t="s">
        <v>10891</v>
      </c>
      <c r="U376" s="14" t="s">
        <v>10248</v>
      </c>
      <c r="V376" s="14"/>
      <c r="W376" s="14" t="s">
        <v>10767</v>
      </c>
      <c r="X376" s="14" t="s">
        <v>10543</v>
      </c>
      <c r="Y376" s="15">
        <v>48880.160000000003</v>
      </c>
      <c r="Z376" s="14" t="s">
        <v>10892</v>
      </c>
      <c r="AA376" s="15">
        <v>55251.905201916503</v>
      </c>
      <c r="AB376" s="14" t="s">
        <v>10245</v>
      </c>
      <c r="AC376" s="14" t="s">
        <v>10246</v>
      </c>
      <c r="AD376" s="14"/>
      <c r="AE376" s="15">
        <v>12361.7112240263</v>
      </c>
      <c r="AF376" s="31">
        <f>_xlfn.XLOOKUP(A376,Macmahon!B:B,Macmahon!AE:AE,"",0)</f>
        <v>45992</v>
      </c>
      <c r="AG376" s="28">
        <f>_xlfn.XLOOKUP(A376,Macmahon!B:B,Macmahon!AJ:AJ,"",0)</f>
        <v>47367.198233564814</v>
      </c>
      <c r="AH376" s="28">
        <f>_xlfn.XLOOKUP(A376,Macmahon!B:B,Macmahon!AK:AK,"",0)</f>
        <v>47166</v>
      </c>
      <c r="AI376" s="28">
        <f t="shared" si="17"/>
        <v>47166</v>
      </c>
      <c r="AJ376" s="40" t="str">
        <f>E376&amp;C376&amp;B376</f>
        <v>MRK303000</v>
      </c>
      <c r="AK376" s="40" t="str">
        <f>IFERROR(_xlfn.XLOOKUP(AJ376,CrossRef!$A:$A,CrossRef!$J:$J,"Not Found"),"-")</f>
        <v>LOFE037-DRIV-TMSN</v>
      </c>
      <c r="AL376" s="40">
        <f>IFERROR(_xlfn.XLOOKUP(AJ376,CrossRef!$A:$A,CrossRef!$K:$K,"Not Found"),"-")</f>
        <v>0</v>
      </c>
      <c r="AM376" s="40" t="str">
        <f>IFERROR(_xlfn.XLOOKUP(AJ376,CrossRef!$A:$A,CrossRef!$L:$L,"Not Found"),"-")</f>
        <v>15000H TRANSMISSION CHANGE</v>
      </c>
    </row>
    <row r="377" spans="1:39" x14ac:dyDescent="0.3">
      <c r="A377" s="4" t="str">
        <f>D377&amp;C377&amp;B377</f>
        <v>TD6327303000</v>
      </c>
      <c r="B377" s="4" t="str">
        <f>LEFT(N377,FIND(" ",N377)-1)</f>
        <v>00</v>
      </c>
      <c r="C377" s="4" t="str">
        <f>LEFT(M377,4)</f>
        <v>3030</v>
      </c>
      <c r="D377" s="4" t="str">
        <f>LEFT(L377,FIND(" ",L377)-1)</f>
        <v>TD6327</v>
      </c>
      <c r="E377" s="4" t="str">
        <f>MID(X377,2,3)</f>
        <v>SSP</v>
      </c>
      <c r="G377" s="17" t="s">
        <v>10234</v>
      </c>
      <c r="H377" s="17" t="s">
        <v>10235</v>
      </c>
      <c r="I377" s="17" t="s">
        <v>10257</v>
      </c>
      <c r="J377" s="17" t="s">
        <v>10258</v>
      </c>
      <c r="K377" s="17" t="s">
        <v>183</v>
      </c>
      <c r="L377" s="17" t="s">
        <v>10611</v>
      </c>
      <c r="M377" s="17" t="s">
        <v>299</v>
      </c>
      <c r="N377" s="17" t="s">
        <v>17</v>
      </c>
      <c r="O377" s="18">
        <v>18000</v>
      </c>
      <c r="P377" s="18">
        <v>11577.805872615399</v>
      </c>
      <c r="Q377" s="16">
        <v>47550</v>
      </c>
      <c r="R377" s="17" t="s">
        <v>10867</v>
      </c>
      <c r="S377" s="17" t="s">
        <v>10261</v>
      </c>
      <c r="T377" s="17" t="s">
        <v>10867</v>
      </c>
      <c r="U377" s="17" t="s">
        <v>10248</v>
      </c>
      <c r="V377" s="17"/>
      <c r="W377" s="17" t="s">
        <v>10921</v>
      </c>
      <c r="X377" s="17" t="s">
        <v>10613</v>
      </c>
      <c r="Y377" s="18">
        <v>99060.67</v>
      </c>
      <c r="Z377" s="17" t="s">
        <v>10864</v>
      </c>
      <c r="AA377" s="18">
        <v>67720.020533880903</v>
      </c>
      <c r="AB377" s="17" t="s">
        <v>10245</v>
      </c>
      <c r="AC377" s="17" t="s">
        <v>10246</v>
      </c>
      <c r="AD377" s="17" t="s">
        <v>10272</v>
      </c>
      <c r="AE377" s="18">
        <v>6422.1941273846096</v>
      </c>
      <c r="AF377" s="31">
        <f>_xlfn.XLOOKUP(A377,Macmahon!B:B,Macmahon!AE:AE,"",0)</f>
        <v>45483</v>
      </c>
      <c r="AG377" s="28">
        <f>_xlfn.XLOOKUP(A377,Macmahon!B:B,Macmahon!AJ:AJ,"",0)</f>
        <v>46655.709173726849</v>
      </c>
      <c r="AH377" s="28">
        <f>_xlfn.XLOOKUP(A377,Macmahon!B:B,Macmahon!AK:AK,"",0)</f>
        <v>47555</v>
      </c>
      <c r="AI377" s="28">
        <f t="shared" si="17"/>
        <v>46655.709173726849</v>
      </c>
      <c r="AJ377" s="40" t="str">
        <f>E377&amp;C377&amp;B377</f>
        <v>SSP303000</v>
      </c>
      <c r="AK377" s="40" t="str">
        <f>IFERROR(_xlfn.XLOOKUP(AJ377,CrossRef!$A:$A,CrossRef!$J:$J,"Not Found"),"-")</f>
        <v>TKHL131-DRIV-TMSN</v>
      </c>
      <c r="AL377" s="40">
        <f>IFERROR(_xlfn.XLOOKUP(AJ377,CrossRef!$A:$A,CrossRef!$K:$K,"Not Found"),"-")</f>
        <v>0</v>
      </c>
      <c r="AM377" s="40" t="str">
        <f>IFERROR(_xlfn.XLOOKUP(AJ377,CrossRef!$A:$A,CrossRef!$L:$L,"Not Found"),"-")</f>
        <v>18000H TRANSMISSION CHANGE</v>
      </c>
    </row>
    <row r="378" spans="1:39" x14ac:dyDescent="0.3">
      <c r="A378" s="4" t="str">
        <f>D378&amp;C378&amp;B378</f>
        <v>TD6341303000</v>
      </c>
      <c r="B378" s="4" t="str">
        <f>LEFT(N378,FIND(" ",N378)-1)</f>
        <v>00</v>
      </c>
      <c r="C378" s="4" t="str">
        <f>LEFT(M378,4)</f>
        <v>3030</v>
      </c>
      <c r="D378" s="4" t="str">
        <f>LEFT(L378,FIND(" ",L378)-1)</f>
        <v>TD6341</v>
      </c>
      <c r="E378" s="4" t="str">
        <f>MID(X378,2,3)</f>
        <v>SSP</v>
      </c>
      <c r="G378" s="14" t="s">
        <v>10234</v>
      </c>
      <c r="H378" s="14" t="s">
        <v>10235</v>
      </c>
      <c r="I378" s="14" t="s">
        <v>10257</v>
      </c>
      <c r="J378" s="14" t="s">
        <v>10258</v>
      </c>
      <c r="K378" s="14" t="s">
        <v>183</v>
      </c>
      <c r="L378" s="14" t="s">
        <v>10604</v>
      </c>
      <c r="M378" s="14" t="s">
        <v>299</v>
      </c>
      <c r="N378" s="14" t="s">
        <v>17</v>
      </c>
      <c r="O378" s="15">
        <v>18000</v>
      </c>
      <c r="P378" s="15">
        <v>3193.7090774548101</v>
      </c>
      <c r="Q378" s="16">
        <v>47329</v>
      </c>
      <c r="R378" s="14" t="s">
        <v>10867</v>
      </c>
      <c r="S378" s="14" t="s">
        <v>10261</v>
      </c>
      <c r="T378" s="14" t="s">
        <v>10867</v>
      </c>
      <c r="U378" s="14" t="s">
        <v>10248</v>
      </c>
      <c r="V378" s="14"/>
      <c r="W378" s="14" t="s">
        <v>10780</v>
      </c>
      <c r="X378" s="14" t="s">
        <v>10606</v>
      </c>
      <c r="Y378" s="15">
        <v>99060.67</v>
      </c>
      <c r="Z378" s="14" t="s">
        <v>10864</v>
      </c>
      <c r="AA378" s="15">
        <v>61251.497296372298</v>
      </c>
      <c r="AB378" s="14" t="s">
        <v>10245</v>
      </c>
      <c r="AC378" s="14" t="s">
        <v>10246</v>
      </c>
      <c r="AD378" s="14" t="s">
        <v>10272</v>
      </c>
      <c r="AE378" s="15">
        <v>14806.2909225452</v>
      </c>
      <c r="AF378" s="31">
        <f>_xlfn.XLOOKUP(A378,Macmahon!B:B,Macmahon!AE:AE,"",0)</f>
        <v>46005</v>
      </c>
      <c r="AG378" s="28">
        <f>_xlfn.XLOOKUP(A378,Macmahon!B:B,Macmahon!AJ:AJ,"",0)</f>
        <v>47219.050641469905</v>
      </c>
      <c r="AH378" s="28">
        <f>_xlfn.XLOOKUP(A378,Macmahon!B:B,Macmahon!AK:AK,"",0)</f>
        <v>47235</v>
      </c>
      <c r="AI378" s="28">
        <f t="shared" si="17"/>
        <v>47219.050641469905</v>
      </c>
      <c r="AJ378" s="40" t="str">
        <f>E378&amp;C378&amp;B378</f>
        <v>SSP303000</v>
      </c>
      <c r="AK378" s="40" t="str">
        <f>IFERROR(_xlfn.XLOOKUP(AJ378,CrossRef!$A:$A,CrossRef!$J:$J,"Not Found"),"-")</f>
        <v>TKHL131-DRIV-TMSN</v>
      </c>
      <c r="AL378" s="40">
        <f>IFERROR(_xlfn.XLOOKUP(AJ378,CrossRef!$A:$A,CrossRef!$K:$K,"Not Found"),"-")</f>
        <v>0</v>
      </c>
      <c r="AM378" s="40" t="str">
        <f>IFERROR(_xlfn.XLOOKUP(AJ378,CrossRef!$A:$A,CrossRef!$L:$L,"Not Found"),"-")</f>
        <v>18000H TRANSMISSION CHANGE</v>
      </c>
    </row>
    <row r="379" spans="1:39" x14ac:dyDescent="0.3">
      <c r="A379" s="4" t="str">
        <f>D379&amp;C379&amp;B379</f>
        <v>TD6344303000</v>
      </c>
      <c r="B379" s="4" t="str">
        <f>LEFT(N379,FIND(" ",N379)-1)</f>
        <v>00</v>
      </c>
      <c r="C379" s="4" t="str">
        <f>LEFT(M379,4)</f>
        <v>3030</v>
      </c>
      <c r="D379" s="4" t="str">
        <f>LEFT(L379,FIND(" ",L379)-1)</f>
        <v>TD6344</v>
      </c>
      <c r="E379" s="4" t="str">
        <f>MID(X379,2,3)</f>
        <v>SSP</v>
      </c>
      <c r="G379" s="17" t="s">
        <v>10234</v>
      </c>
      <c r="H379" s="17" t="s">
        <v>10235</v>
      </c>
      <c r="I379" s="17" t="s">
        <v>10257</v>
      </c>
      <c r="J379" s="17" t="s">
        <v>10258</v>
      </c>
      <c r="K379" s="17" t="s">
        <v>183</v>
      </c>
      <c r="L379" s="17" t="s">
        <v>10614</v>
      </c>
      <c r="M379" s="17" t="s">
        <v>299</v>
      </c>
      <c r="N379" s="17" t="s">
        <v>17</v>
      </c>
      <c r="O379" s="18">
        <v>18000</v>
      </c>
      <c r="P379" s="18">
        <v>19339.748557372499</v>
      </c>
      <c r="Q379" s="16">
        <v>46111</v>
      </c>
      <c r="R379" s="17" t="s">
        <v>10867</v>
      </c>
      <c r="S379" s="17" t="s">
        <v>10261</v>
      </c>
      <c r="T379" s="17" t="s">
        <v>10867</v>
      </c>
      <c r="U379" s="17" t="s">
        <v>10269</v>
      </c>
      <c r="V379" s="17"/>
      <c r="W379" s="17" t="s">
        <v>10918</v>
      </c>
      <c r="X379" s="17" t="s">
        <v>10615</v>
      </c>
      <c r="Y379" s="18">
        <v>99060.67</v>
      </c>
      <c r="Z379" s="17" t="s">
        <v>10864</v>
      </c>
      <c r="AA379" s="18">
        <v>45421.693617021301</v>
      </c>
      <c r="AB379" s="17" t="s">
        <v>10245</v>
      </c>
      <c r="AC379" s="17" t="s">
        <v>10246</v>
      </c>
      <c r="AD379" s="17" t="s">
        <v>10272</v>
      </c>
      <c r="AE379" s="18">
        <v>-1339.7485573725201</v>
      </c>
      <c r="AF379" s="31">
        <f>_xlfn.XLOOKUP(A379,Macmahon!B:B,Macmahon!AE:AE,"",0)</f>
        <v>44881</v>
      </c>
      <c r="AG379" s="28">
        <f>_xlfn.XLOOKUP(A379,Macmahon!B:B,Macmahon!AJ:AJ,"",0)</f>
        <v>46127.786144560188</v>
      </c>
      <c r="AH379" s="28">
        <f>_xlfn.XLOOKUP(A379,Macmahon!B:B,Macmahon!AK:AK,"",0)</f>
        <v>46111</v>
      </c>
      <c r="AI379" s="28">
        <f t="shared" si="17"/>
        <v>46111</v>
      </c>
      <c r="AJ379" s="40" t="str">
        <f>E379&amp;C379&amp;B379</f>
        <v>SSP303000</v>
      </c>
      <c r="AK379" s="40" t="str">
        <f>IFERROR(_xlfn.XLOOKUP(AJ379,CrossRef!$A:$A,CrossRef!$J:$J,"Not Found"),"-")</f>
        <v>TKHL131-DRIV-TMSN</v>
      </c>
      <c r="AL379" s="40">
        <f>IFERROR(_xlfn.XLOOKUP(AJ379,CrossRef!$A:$A,CrossRef!$K:$K,"Not Found"),"-")</f>
        <v>0</v>
      </c>
      <c r="AM379" s="40" t="str">
        <f>IFERROR(_xlfn.XLOOKUP(AJ379,CrossRef!$A:$A,CrossRef!$L:$L,"Not Found"),"-")</f>
        <v>18000H TRANSMISSION CHANGE</v>
      </c>
    </row>
    <row r="380" spans="1:39" x14ac:dyDescent="0.3">
      <c r="A380" s="4" t="str">
        <f>D380&amp;C380&amp;B380</f>
        <v>TD6321303000</v>
      </c>
      <c r="B380" s="4" t="str">
        <f>LEFT(N380,FIND(" ",N380)-1)</f>
        <v>00</v>
      </c>
      <c r="C380" s="4" t="str">
        <f>LEFT(M380,4)</f>
        <v>3030</v>
      </c>
      <c r="D380" s="4" t="str">
        <f>LEFT(L380,FIND(" ",L380)-1)</f>
        <v>TD6321</v>
      </c>
      <c r="E380" s="4" t="str">
        <f>MID(X380,2,3)</f>
        <v>SND</v>
      </c>
      <c r="G380" s="14" t="s">
        <v>10234</v>
      </c>
      <c r="H380" s="14" t="s">
        <v>10235</v>
      </c>
      <c r="I380" s="14" t="s">
        <v>10257</v>
      </c>
      <c r="J380" s="14" t="s">
        <v>10258</v>
      </c>
      <c r="K380" s="14" t="s">
        <v>187</v>
      </c>
      <c r="L380" s="14" t="s">
        <v>10353</v>
      </c>
      <c r="M380" s="14" t="s">
        <v>299</v>
      </c>
      <c r="N380" s="14" t="s">
        <v>17</v>
      </c>
      <c r="O380" s="15">
        <v>18000</v>
      </c>
      <c r="P380" s="15">
        <v>24000.659797171102</v>
      </c>
      <c r="Q380" s="16">
        <v>45816</v>
      </c>
      <c r="R380" s="14" t="s">
        <v>10867</v>
      </c>
      <c r="S380" s="14" t="s">
        <v>10261</v>
      </c>
      <c r="T380" s="14" t="s">
        <v>10867</v>
      </c>
      <c r="U380" s="14" t="s">
        <v>10269</v>
      </c>
      <c r="V380" s="14"/>
      <c r="W380" s="14" t="s">
        <v>10919</v>
      </c>
      <c r="X380" s="14" t="s">
        <v>10355</v>
      </c>
      <c r="Y380" s="15">
        <v>99060.67</v>
      </c>
      <c r="Z380" s="14" t="s">
        <v>10864</v>
      </c>
      <c r="AA380" s="15">
        <v>46355.022721928901</v>
      </c>
      <c r="AB380" s="14" t="s">
        <v>10245</v>
      </c>
      <c r="AC380" s="14" t="s">
        <v>10246</v>
      </c>
      <c r="AD380" s="14" t="s">
        <v>10272</v>
      </c>
      <c r="AE380" s="15">
        <v>-6000.6597971711299</v>
      </c>
      <c r="AF380" s="31">
        <f>_xlfn.XLOOKUP(A380,Macmahon!B:B,Macmahon!AE:AE,"",0)</f>
        <v>46200</v>
      </c>
      <c r="AG380" s="28">
        <f>_xlfn.XLOOKUP(A380,Macmahon!B:B,Macmahon!AJ:AJ,"",0)</f>
        <v>47405.889183796295</v>
      </c>
      <c r="AH380" s="28">
        <f>_xlfn.XLOOKUP(A380,Macmahon!B:B,Macmahon!AK:AK,"",0)</f>
        <v>47061</v>
      </c>
      <c r="AI380" s="28">
        <f t="shared" si="17"/>
        <v>47061</v>
      </c>
      <c r="AJ380" s="40" t="str">
        <f>E380&amp;C380&amp;B380</f>
        <v>SND303000</v>
      </c>
      <c r="AK380" s="40" t="str">
        <f>IFERROR(_xlfn.XLOOKUP(AJ380,CrossRef!$A:$A,CrossRef!$J:$J,"Not Found"),"-")</f>
        <v>TKHL158-DRIV-TMSN</v>
      </c>
      <c r="AL380" s="40">
        <f>IFERROR(_xlfn.XLOOKUP(AJ380,CrossRef!$A:$A,CrossRef!$K:$K,"Not Found"),"-")</f>
        <v>0</v>
      </c>
      <c r="AM380" s="40" t="str">
        <f>IFERROR(_xlfn.XLOOKUP(AJ380,CrossRef!$A:$A,CrossRef!$L:$L,"Not Found"),"-")</f>
        <v>18000H TRANSMISSION CHANGE</v>
      </c>
    </row>
    <row r="381" spans="1:39" x14ac:dyDescent="0.3">
      <c r="A381" s="4" t="str">
        <f>D381&amp;C381&amp;B381</f>
        <v>TD6310303000</v>
      </c>
      <c r="B381" s="4" t="str">
        <f>LEFT(N381,FIND(" ",N381)-1)</f>
        <v>00</v>
      </c>
      <c r="C381" s="4" t="str">
        <f>LEFT(M381,4)</f>
        <v>3030</v>
      </c>
      <c r="D381" s="4" t="str">
        <f>LEFT(L381,FIND(" ",L381)-1)</f>
        <v>TD6310</v>
      </c>
      <c r="E381" s="4" t="str">
        <f>MID(X381,2,3)</f>
        <v>SSP</v>
      </c>
      <c r="G381" s="17" t="s">
        <v>10234</v>
      </c>
      <c r="H381" s="17" t="s">
        <v>10235</v>
      </c>
      <c r="I381" s="17" t="s">
        <v>10257</v>
      </c>
      <c r="J381" s="17" t="s">
        <v>10258</v>
      </c>
      <c r="K381" s="17" t="s">
        <v>183</v>
      </c>
      <c r="L381" s="17" t="s">
        <v>10609</v>
      </c>
      <c r="M381" s="17" t="s">
        <v>299</v>
      </c>
      <c r="N381" s="17" t="s">
        <v>17</v>
      </c>
      <c r="O381" s="18">
        <v>18000</v>
      </c>
      <c r="P381" s="18">
        <v>21914.444467761499</v>
      </c>
      <c r="Q381" s="16">
        <v>46026</v>
      </c>
      <c r="R381" s="17" t="s">
        <v>10867</v>
      </c>
      <c r="S381" s="17" t="s">
        <v>10261</v>
      </c>
      <c r="T381" s="17" t="s">
        <v>10867</v>
      </c>
      <c r="U381" s="17" t="s">
        <v>10269</v>
      </c>
      <c r="V381" s="17"/>
      <c r="W381" s="17" t="s">
        <v>10320</v>
      </c>
      <c r="X381" s="17" t="s">
        <v>10610</v>
      </c>
      <c r="Y381" s="18">
        <v>99060.67</v>
      </c>
      <c r="Z381" s="17" t="s">
        <v>10864</v>
      </c>
      <c r="AA381" s="18">
        <v>69844.668931774897</v>
      </c>
      <c r="AB381" s="17" t="s">
        <v>10245</v>
      </c>
      <c r="AC381" s="17" t="s">
        <v>10246</v>
      </c>
      <c r="AD381" s="17"/>
      <c r="AE381" s="18">
        <v>-3914.4444677615302</v>
      </c>
      <c r="AF381" s="31">
        <f>_xlfn.XLOOKUP(A381,Macmahon!B:B,Macmahon!AE:AE,"",0)</f>
        <v>46153</v>
      </c>
      <c r="AG381" s="28">
        <f>_xlfn.XLOOKUP(A381,Macmahon!B:B,Macmahon!AJ:AJ,"",0)</f>
        <v>47439.658137881946</v>
      </c>
      <c r="AH381" s="28">
        <f>_xlfn.XLOOKUP(A381,Macmahon!B:B,Macmahon!AK:AK,"",0)</f>
        <v>47239</v>
      </c>
      <c r="AI381" s="28">
        <f t="shared" si="17"/>
        <v>47239</v>
      </c>
      <c r="AJ381" s="40" t="str">
        <f>E381&amp;C381&amp;B381</f>
        <v>SSP303000</v>
      </c>
      <c r="AK381" s="40" t="str">
        <f>IFERROR(_xlfn.XLOOKUP(AJ381,CrossRef!$A:$A,CrossRef!$J:$J,"Not Found"),"-")</f>
        <v>TKHL131-DRIV-TMSN</v>
      </c>
      <c r="AL381" s="40">
        <f>IFERROR(_xlfn.XLOOKUP(AJ381,CrossRef!$A:$A,CrossRef!$K:$K,"Not Found"),"-")</f>
        <v>0</v>
      </c>
      <c r="AM381" s="40" t="str">
        <f>IFERROR(_xlfn.XLOOKUP(AJ381,CrossRef!$A:$A,CrossRef!$L:$L,"Not Found"),"-")</f>
        <v>18000H TRANSMISSION CHANGE</v>
      </c>
    </row>
    <row r="382" spans="1:39" x14ac:dyDescent="0.3">
      <c r="A382" s="4" t="str">
        <f>D382&amp;C382&amp;B382</f>
        <v>TD6313303000</v>
      </c>
      <c r="B382" s="4" t="str">
        <f>LEFT(N382,FIND(" ",N382)-1)</f>
        <v>00</v>
      </c>
      <c r="C382" s="4" t="str">
        <f>LEFT(M382,4)</f>
        <v>3030</v>
      </c>
      <c r="D382" s="4" t="str">
        <f>LEFT(L382,FIND(" ",L382)-1)</f>
        <v>TD6313</v>
      </c>
      <c r="E382" s="4" t="str">
        <f>MID(X382,2,3)</f>
        <v>SSP</v>
      </c>
      <c r="G382" s="14" t="s">
        <v>10234</v>
      </c>
      <c r="H382" s="14" t="s">
        <v>10235</v>
      </c>
      <c r="I382" s="14" t="s">
        <v>10257</v>
      </c>
      <c r="J382" s="14" t="s">
        <v>10258</v>
      </c>
      <c r="K382" s="14" t="s">
        <v>183</v>
      </c>
      <c r="L382" s="14" t="s">
        <v>10607</v>
      </c>
      <c r="M382" s="14" t="s">
        <v>299</v>
      </c>
      <c r="N382" s="14" t="s">
        <v>17</v>
      </c>
      <c r="O382" s="15">
        <v>18000</v>
      </c>
      <c r="P382" s="15">
        <v>5649.6663704406801</v>
      </c>
      <c r="Q382" s="16">
        <v>47131</v>
      </c>
      <c r="R382" s="14" t="s">
        <v>10867</v>
      </c>
      <c r="S382" s="14" t="s">
        <v>10261</v>
      </c>
      <c r="T382" s="14" t="s">
        <v>10867</v>
      </c>
      <c r="U382" s="14" t="s">
        <v>10248</v>
      </c>
      <c r="V382" s="14"/>
      <c r="W382" s="14" t="s">
        <v>10654</v>
      </c>
      <c r="X382" s="14" t="s">
        <v>10608</v>
      </c>
      <c r="Y382" s="15">
        <v>99060.67</v>
      </c>
      <c r="Z382" s="14" t="s">
        <v>10864</v>
      </c>
      <c r="AA382" s="15">
        <v>85059.211498973295</v>
      </c>
      <c r="AB382" s="14" t="s">
        <v>10245</v>
      </c>
      <c r="AC382" s="14" t="s">
        <v>10246</v>
      </c>
      <c r="AD382" s="14"/>
      <c r="AE382" s="15">
        <v>12350.3336295593</v>
      </c>
      <c r="AF382" s="31">
        <f>_xlfn.XLOOKUP(A382,Macmahon!B:B,Macmahon!AE:AE,"",0)</f>
        <v>45884</v>
      </c>
      <c r="AG382" s="28">
        <f>_xlfn.XLOOKUP(A382,Macmahon!B:B,Macmahon!AJ:AJ,"",0)</f>
        <v>47009.220212118053</v>
      </c>
      <c r="AH382" s="28">
        <f>_xlfn.XLOOKUP(A382,Macmahon!B:B,Macmahon!AK:AK,"",0)</f>
        <v>47045</v>
      </c>
      <c r="AI382" s="28">
        <f t="shared" si="17"/>
        <v>47009.220212118053</v>
      </c>
      <c r="AJ382" s="40" t="str">
        <f>E382&amp;C382&amp;B382</f>
        <v>SSP303000</v>
      </c>
      <c r="AK382" s="40" t="str">
        <f>IFERROR(_xlfn.XLOOKUP(AJ382,CrossRef!$A:$A,CrossRef!$J:$J,"Not Found"),"-")</f>
        <v>TKHL131-DRIV-TMSN</v>
      </c>
      <c r="AL382" s="40">
        <f>IFERROR(_xlfn.XLOOKUP(AJ382,CrossRef!$A:$A,CrossRef!$K:$K,"Not Found"),"-")</f>
        <v>0</v>
      </c>
      <c r="AM382" s="40" t="str">
        <f>IFERROR(_xlfn.XLOOKUP(AJ382,CrossRef!$A:$A,CrossRef!$L:$L,"Not Found"),"-")</f>
        <v>18000H TRANSMISSION CHANGE</v>
      </c>
    </row>
    <row r="383" spans="1:39" x14ac:dyDescent="0.3">
      <c r="A383" s="4" t="str">
        <f>D383&amp;C383&amp;B383</f>
        <v>GD1422303000</v>
      </c>
      <c r="B383" s="4" t="str">
        <f>LEFT(N383,FIND(" ",N383)-1)</f>
        <v>00</v>
      </c>
      <c r="C383" s="4" t="str">
        <f>LEFT(M383,4)</f>
        <v>3030</v>
      </c>
      <c r="D383" s="4" t="str">
        <f>LEFT(L383,FIND(" ",L383)-1)</f>
        <v>GD1422</v>
      </c>
      <c r="E383" s="4" t="str">
        <f>MID(X383,2,3)</f>
        <v>B9H</v>
      </c>
      <c r="G383" s="17" t="s">
        <v>10234</v>
      </c>
      <c r="H383" s="17" t="s">
        <v>10235</v>
      </c>
      <c r="I383" s="17" t="s">
        <v>10328</v>
      </c>
      <c r="J383" s="17" t="s">
        <v>10490</v>
      </c>
      <c r="K383" s="17" t="s">
        <v>87</v>
      </c>
      <c r="L383" s="17" t="s">
        <v>10491</v>
      </c>
      <c r="M383" s="17" t="s">
        <v>299</v>
      </c>
      <c r="N383" s="17" t="s">
        <v>17</v>
      </c>
      <c r="O383" s="18">
        <v>12000</v>
      </c>
      <c r="P383" s="18">
        <v>3321.3122780445801</v>
      </c>
      <c r="Q383" s="16">
        <v>47283</v>
      </c>
      <c r="R383" s="17" t="s">
        <v>10896</v>
      </c>
      <c r="S383" s="17" t="s">
        <v>10261</v>
      </c>
      <c r="T383" s="17" t="s">
        <v>10896</v>
      </c>
      <c r="U383" s="17" t="s">
        <v>10248</v>
      </c>
      <c r="V383" s="17"/>
      <c r="W383" s="17" t="s">
        <v>10317</v>
      </c>
      <c r="X383" s="17" t="s">
        <v>10494</v>
      </c>
      <c r="Y383" s="18">
        <v>60900.43</v>
      </c>
      <c r="Z383" s="17" t="s">
        <v>10864</v>
      </c>
      <c r="AA383" s="18">
        <v>36835.934907597497</v>
      </c>
      <c r="AB383" s="17" t="s">
        <v>10245</v>
      </c>
      <c r="AC383" s="17" t="s">
        <v>10246</v>
      </c>
      <c r="AD383" s="17" t="s">
        <v>10272</v>
      </c>
      <c r="AE383" s="18">
        <v>8678.6877219554208</v>
      </c>
      <c r="AF383" s="31">
        <f>_xlfn.XLOOKUP(A383,Macmahon!B:B,Macmahon!AE:AE,"",0)</f>
        <v>45889</v>
      </c>
      <c r="AG383" s="28">
        <f>_xlfn.XLOOKUP(A383,Macmahon!B:B,Macmahon!AJ:AJ,"",0)</f>
        <v>46961.947094525465</v>
      </c>
      <c r="AH383" s="28">
        <f>_xlfn.XLOOKUP(A383,Macmahon!B:B,Macmahon!AK:AK,"",0)</f>
        <v>47110</v>
      </c>
      <c r="AI383" s="28">
        <f t="shared" si="17"/>
        <v>46961.947094525465</v>
      </c>
      <c r="AJ383" s="40" t="str">
        <f>E383&amp;C383&amp;B383</f>
        <v>B9H303000</v>
      </c>
      <c r="AK383" s="40" t="str">
        <f>IFERROR(_xlfn.XLOOKUP(AJ383,CrossRef!$A:$A,CrossRef!$J:$J,"Not Found"),"-")</f>
        <v>GDGN028-DRIV-TMSN</v>
      </c>
      <c r="AL383" s="40">
        <f>IFERROR(_xlfn.XLOOKUP(AJ383,CrossRef!$A:$A,CrossRef!$K:$K,"Not Found"),"-")</f>
        <v>0</v>
      </c>
      <c r="AM383" s="40" t="str">
        <f>IFERROR(_xlfn.XLOOKUP(AJ383,CrossRef!$A:$A,CrossRef!$L:$L,"Not Found"),"-")</f>
        <v>12000H TRANSMISSION CHANGE</v>
      </c>
    </row>
    <row r="384" spans="1:39" x14ac:dyDescent="0.3">
      <c r="A384" s="4" t="str">
        <f>D384&amp;C384&amp;B384</f>
        <v>GD1401303000</v>
      </c>
      <c r="B384" s="4" t="str">
        <f>LEFT(N384,FIND(" ",N384)-1)</f>
        <v>00</v>
      </c>
      <c r="C384" s="4" t="str">
        <f>LEFT(M384,4)</f>
        <v>3030</v>
      </c>
      <c r="D384" s="4" t="str">
        <f>LEFT(L384,FIND(" ",L384)-1)</f>
        <v>GD1401</v>
      </c>
      <c r="E384" s="4" t="str">
        <f>MID(X384,2,3)</f>
        <v>B9H</v>
      </c>
      <c r="G384" s="14" t="s">
        <v>10234</v>
      </c>
      <c r="H384" s="14" t="s">
        <v>10235</v>
      </c>
      <c r="I384" s="14" t="s">
        <v>10236</v>
      </c>
      <c r="J384" s="14" t="s">
        <v>10571</v>
      </c>
      <c r="K384" s="14" t="s">
        <v>87</v>
      </c>
      <c r="L384" s="14" t="s">
        <v>10572</v>
      </c>
      <c r="M384" s="14" t="s">
        <v>299</v>
      </c>
      <c r="N384" s="14" t="s">
        <v>17</v>
      </c>
      <c r="O384" s="15">
        <v>12000</v>
      </c>
      <c r="P384" s="15">
        <v>1172.98803266359</v>
      </c>
      <c r="Q384" s="16">
        <v>47752</v>
      </c>
      <c r="R384" s="14" t="s">
        <v>10896</v>
      </c>
      <c r="S384" s="14" t="s">
        <v>10261</v>
      </c>
      <c r="T384" s="14" t="s">
        <v>10896</v>
      </c>
      <c r="U384" s="14" t="s">
        <v>10248</v>
      </c>
      <c r="V384" s="14"/>
      <c r="W384" s="14" t="s">
        <v>10766</v>
      </c>
      <c r="X384" s="14" t="s">
        <v>10574</v>
      </c>
      <c r="Y384" s="15">
        <v>60900.43</v>
      </c>
      <c r="Z384" s="14" t="s">
        <v>10864</v>
      </c>
      <c r="AA384" s="15">
        <v>53665.573579739903</v>
      </c>
      <c r="AB384" s="14" t="s">
        <v>10245</v>
      </c>
      <c r="AC384" s="14" t="s">
        <v>10246</v>
      </c>
      <c r="AD384" s="14" t="s">
        <v>10272</v>
      </c>
      <c r="AE384" s="15">
        <v>10827.011967336401</v>
      </c>
      <c r="AF384" s="31">
        <f>_xlfn.XLOOKUP(A384,Macmahon!B:B,Macmahon!AE:AE,"",0)</f>
        <v>46005</v>
      </c>
      <c r="AG384" s="28">
        <f>_xlfn.XLOOKUP(A384,Macmahon!B:B,Macmahon!AJ:AJ,"",0)</f>
        <v>48367.49011859954</v>
      </c>
      <c r="AH384" s="28">
        <f>_xlfn.XLOOKUP(A384,Macmahon!B:B,Macmahon!AK:AK,"",0)</f>
        <v>47807</v>
      </c>
      <c r="AI384" s="28">
        <f t="shared" si="17"/>
        <v>47807</v>
      </c>
      <c r="AJ384" s="40" t="str">
        <f>E384&amp;C384&amp;B384</f>
        <v>B9H303000</v>
      </c>
      <c r="AK384" s="40" t="str">
        <f>IFERROR(_xlfn.XLOOKUP(AJ384,CrossRef!$A:$A,CrossRef!$J:$J,"Not Found"),"-")</f>
        <v>GDGN028-DRIV-TMSN</v>
      </c>
      <c r="AL384" s="40">
        <f>IFERROR(_xlfn.XLOOKUP(AJ384,CrossRef!$A:$A,CrossRef!$K:$K,"Not Found"),"-")</f>
        <v>0</v>
      </c>
      <c r="AM384" s="40" t="str">
        <f>IFERROR(_xlfn.XLOOKUP(AJ384,CrossRef!$A:$A,CrossRef!$L:$L,"Not Found"),"-")</f>
        <v>12000H TRANSMISSION CHANGE</v>
      </c>
    </row>
    <row r="385" spans="1:39" x14ac:dyDescent="0.3">
      <c r="A385" s="4" t="str">
        <f>D385&amp;C385&amp;B385</f>
        <v>DZ8229303000</v>
      </c>
      <c r="B385" s="4" t="str">
        <f>LEFT(N385,FIND(" ",N385)-1)</f>
        <v>00</v>
      </c>
      <c r="C385" s="4" t="str">
        <f>LEFT(M385,4)</f>
        <v>3030</v>
      </c>
      <c r="D385" s="4" t="str">
        <f>LEFT(L385,FIND(" ",L385)-1)</f>
        <v>DZ8229</v>
      </c>
      <c r="E385" s="4" t="str">
        <f>MID(X385,2,3)</f>
        <v>RM6</v>
      </c>
      <c r="G385" s="17" t="s">
        <v>10234</v>
      </c>
      <c r="H385" s="17" t="s">
        <v>10235</v>
      </c>
      <c r="I385" s="17" t="s">
        <v>10257</v>
      </c>
      <c r="J385" s="17" t="s">
        <v>10628</v>
      </c>
      <c r="K385" s="17" t="s">
        <v>27</v>
      </c>
      <c r="L385" s="17" t="s">
        <v>10629</v>
      </c>
      <c r="M385" s="17" t="s">
        <v>299</v>
      </c>
      <c r="N385" s="17" t="s">
        <v>17</v>
      </c>
      <c r="O385" s="18">
        <v>15000</v>
      </c>
      <c r="P385" s="18">
        <v>14328.109286933501</v>
      </c>
      <c r="Q385" s="16">
        <v>46465</v>
      </c>
      <c r="R385" s="17" t="s">
        <v>10889</v>
      </c>
      <c r="S385" s="17" t="s">
        <v>10286</v>
      </c>
      <c r="T385" s="17" t="s">
        <v>10889</v>
      </c>
      <c r="U385" s="17" t="s">
        <v>10269</v>
      </c>
      <c r="V385" s="17"/>
      <c r="W385" s="17" t="s">
        <v>10899</v>
      </c>
      <c r="X385" s="17" t="s">
        <v>10631</v>
      </c>
      <c r="Y385" s="18">
        <v>83556.259999999995</v>
      </c>
      <c r="Z385" s="17" t="s">
        <v>10864</v>
      </c>
      <c r="AA385" s="18">
        <v>17334.691079169501</v>
      </c>
      <c r="AB385" s="17" t="s">
        <v>10245</v>
      </c>
      <c r="AC385" s="17" t="s">
        <v>10246</v>
      </c>
      <c r="AD385" s="17"/>
      <c r="AE385" s="18">
        <v>671.89071306649601</v>
      </c>
      <c r="AF385" s="31">
        <f>_xlfn.XLOOKUP(A385,Macmahon!B:B,Macmahon!AE:AE,"",0)</f>
        <v>0</v>
      </c>
      <c r="AG385" s="28">
        <f>_xlfn.XLOOKUP(A385,Macmahon!B:B,Macmahon!AJ:AJ,"",0)</f>
        <v>46301.648854976855</v>
      </c>
      <c r="AH385" s="28">
        <f>_xlfn.XLOOKUP(A385,Macmahon!B:B,Macmahon!AK:AK,"",0)</f>
        <v>46373</v>
      </c>
      <c r="AI385" s="28">
        <f t="shared" si="17"/>
        <v>46301.648854976855</v>
      </c>
      <c r="AJ385" s="40" t="str">
        <f>E385&amp;C385&amp;B385</f>
        <v>RM6303000</v>
      </c>
      <c r="AK385" s="40" t="str">
        <f>IFERROR(_xlfn.XLOOKUP(AJ385,CrossRef!$A:$A,CrossRef!$J:$J,"Not Found"),"-")</f>
        <v>DZWH004-DRIV-TMSN</v>
      </c>
      <c r="AL385" s="40">
        <f>IFERROR(_xlfn.XLOOKUP(AJ385,CrossRef!$A:$A,CrossRef!$K:$K,"Not Found"),"-")</f>
        <v>0</v>
      </c>
      <c r="AM385" s="40" t="str">
        <f>IFERROR(_xlfn.XLOOKUP(AJ385,CrossRef!$A:$A,CrossRef!$L:$L,"Not Found"),"-")</f>
        <v>15000H TRANSMISSION CHANGE</v>
      </c>
    </row>
    <row r="386" spans="1:39" x14ac:dyDescent="0.3">
      <c r="A386" s="4" t="str">
        <f>D386&amp;C386&amp;B386</f>
        <v>DZ8145303000</v>
      </c>
      <c r="B386" s="4" t="str">
        <f>LEFT(N386,FIND(" ",N386)-1)</f>
        <v>00</v>
      </c>
      <c r="C386" s="4" t="str">
        <f>LEFT(M386,4)</f>
        <v>3030</v>
      </c>
      <c r="D386" s="4" t="str">
        <f>LEFT(L386,FIND(" ",L386)-1)</f>
        <v>DZ8145</v>
      </c>
      <c r="E386" s="4" t="str">
        <f>MID(X386,2,3)</f>
        <v>H9K</v>
      </c>
      <c r="G386" s="14" t="s">
        <v>10234</v>
      </c>
      <c r="H386" s="14" t="s">
        <v>10235</v>
      </c>
      <c r="I386" s="14" t="s">
        <v>10251</v>
      </c>
      <c r="J386" s="14" t="s">
        <v>10279</v>
      </c>
      <c r="K386" s="14" t="s">
        <v>27</v>
      </c>
      <c r="L386" s="14" t="s">
        <v>10438</v>
      </c>
      <c r="M386" s="14" t="s">
        <v>299</v>
      </c>
      <c r="N386" s="14" t="s">
        <v>17</v>
      </c>
      <c r="O386" s="15">
        <v>15000</v>
      </c>
      <c r="P386" s="15">
        <v>14909.9709857898</v>
      </c>
      <c r="Q386" s="16">
        <v>46171</v>
      </c>
      <c r="R386" s="14" t="s">
        <v>10889</v>
      </c>
      <c r="S386" s="14" t="s">
        <v>10286</v>
      </c>
      <c r="T386" s="14" t="s">
        <v>10889</v>
      </c>
      <c r="U386" s="14" t="s">
        <v>10241</v>
      </c>
      <c r="V386" s="14"/>
      <c r="W386" s="14" t="s">
        <v>10367</v>
      </c>
      <c r="X386" s="14" t="s">
        <v>10440</v>
      </c>
      <c r="Y386" s="15">
        <v>83556.259999999995</v>
      </c>
      <c r="Z386" s="14" t="s">
        <v>10864</v>
      </c>
      <c r="AA386" s="15">
        <v>69804.028062970596</v>
      </c>
      <c r="AB386" s="14" t="s">
        <v>10245</v>
      </c>
      <c r="AC386" s="14" t="s">
        <v>10246</v>
      </c>
      <c r="AD386" s="14"/>
      <c r="AE386" s="15">
        <v>90.029014210194902</v>
      </c>
      <c r="AF386" s="31">
        <f>_xlfn.XLOOKUP(A386,Macmahon!B:B,Macmahon!AE:AE,"",0)</f>
        <v>46133</v>
      </c>
      <c r="AG386" s="28">
        <f>_xlfn.XLOOKUP(A386,Macmahon!B:B,Macmahon!AJ:AJ,"",0)</f>
        <v>46961.334440740742</v>
      </c>
      <c r="AH386" s="28">
        <f>_xlfn.XLOOKUP(A386,Macmahon!B:B,Macmahon!AK:AK,"",0)</f>
        <v>47123</v>
      </c>
      <c r="AI386" s="28">
        <f t="shared" si="17"/>
        <v>46961.334440740742</v>
      </c>
      <c r="AJ386" s="40" t="str">
        <f>E386&amp;C386&amp;B386</f>
        <v>H9K303000</v>
      </c>
      <c r="AK386" s="40" t="str">
        <f>IFERROR(_xlfn.XLOOKUP(AJ386,CrossRef!$A:$A,CrossRef!$J:$J,"Not Found"),"-")</f>
        <v>DZWH003-DRIV-TMSN</v>
      </c>
      <c r="AL386" s="40">
        <f>IFERROR(_xlfn.XLOOKUP(AJ386,CrossRef!$A:$A,CrossRef!$K:$K,"Not Found"),"-")</f>
        <v>0</v>
      </c>
      <c r="AM386" s="40" t="str">
        <f>IFERROR(_xlfn.XLOOKUP(AJ386,CrossRef!$A:$A,CrossRef!$L:$L,"Not Found"),"-")</f>
        <v>15000H TRANSMISSION CHANGE</v>
      </c>
    </row>
    <row r="387" spans="1:39" x14ac:dyDescent="0.3">
      <c r="A387" s="4" t="str">
        <f>D387&amp;C387&amp;B387</f>
        <v>GD1411303000</v>
      </c>
      <c r="B387" s="4" t="str">
        <f>LEFT(N387,FIND(" ",N387)-1)</f>
        <v>00</v>
      </c>
      <c r="C387" s="4" t="str">
        <f>LEFT(M387,4)</f>
        <v>3030</v>
      </c>
      <c r="D387" s="4" t="str">
        <f>LEFT(L387,FIND(" ",L387)-1)</f>
        <v>GD1411</v>
      </c>
      <c r="E387" s="4" t="str">
        <f>MID(X387,2,3)</f>
        <v>E9W</v>
      </c>
      <c r="G387" s="17" t="s">
        <v>10234</v>
      </c>
      <c r="H387" s="17" t="s">
        <v>10235</v>
      </c>
      <c r="I387" s="17" t="s">
        <v>10257</v>
      </c>
      <c r="J387" s="17" t="s">
        <v>10359</v>
      </c>
      <c r="K387" s="17" t="s">
        <v>101</v>
      </c>
      <c r="L387" s="17" t="s">
        <v>10360</v>
      </c>
      <c r="M387" s="17" t="s">
        <v>299</v>
      </c>
      <c r="N387" s="17" t="s">
        <v>17</v>
      </c>
      <c r="O387" s="18">
        <v>12000</v>
      </c>
      <c r="P387" s="18">
        <v>4381.7274055714397</v>
      </c>
      <c r="Q387" s="16">
        <v>46939</v>
      </c>
      <c r="R387" s="17" t="s">
        <v>10902</v>
      </c>
      <c r="S387" s="17" t="s">
        <v>10286</v>
      </c>
      <c r="T387" s="17" t="s">
        <v>10902</v>
      </c>
      <c r="U387" s="17" t="s">
        <v>10248</v>
      </c>
      <c r="V387" s="17"/>
      <c r="W387" s="17" t="s">
        <v>10766</v>
      </c>
      <c r="X387" s="17" t="s">
        <v>10364</v>
      </c>
      <c r="Y387" s="18">
        <v>61854.85</v>
      </c>
      <c r="Z387" s="17" t="s">
        <v>10864</v>
      </c>
      <c r="AA387" s="18">
        <v>36845.490075290902</v>
      </c>
      <c r="AB387" s="17" t="s">
        <v>10245</v>
      </c>
      <c r="AC387" s="17" t="s">
        <v>10246</v>
      </c>
      <c r="AD387" s="17"/>
      <c r="AE387" s="18">
        <v>7618.2725944285603</v>
      </c>
      <c r="AF387" s="31">
        <f>_xlfn.XLOOKUP(A387,Macmahon!B:B,Macmahon!AE:AE,"",0)</f>
        <v>45876</v>
      </c>
      <c r="AG387" s="28">
        <f>_xlfn.XLOOKUP(A387,Macmahon!B:B,Macmahon!AJ:AJ,"",0)</f>
        <v>46956.918819178238</v>
      </c>
      <c r="AH387" s="28">
        <f>_xlfn.XLOOKUP(A387,Macmahon!B:B,Macmahon!AK:AK,"",0)</f>
        <v>48043</v>
      </c>
      <c r="AI387" s="28">
        <f t="shared" ref="AI387:AI450" si="18">IF(AG387=0,AH387,IF(AH387=0,AG387,MIN(AG387,AH387)))</f>
        <v>46956.918819178238</v>
      </c>
      <c r="AJ387" s="40" t="str">
        <f>E387&amp;C387&amp;B387</f>
        <v>E9W303000</v>
      </c>
      <c r="AK387" s="40" t="str">
        <f>IFERROR(_xlfn.XLOOKUP(AJ387,CrossRef!$A:$A,CrossRef!$J:$J,"Not Found"),"-")</f>
        <v>GDGN033-DRIV-TMSN</v>
      </c>
      <c r="AL387" s="40">
        <f>IFERROR(_xlfn.XLOOKUP(AJ387,CrossRef!$A:$A,CrossRef!$K:$K,"Not Found"),"-")</f>
        <v>0</v>
      </c>
      <c r="AM387" s="40" t="str">
        <f>IFERROR(_xlfn.XLOOKUP(AJ387,CrossRef!$A:$A,CrossRef!$L:$L,"Not Found"),"-")</f>
        <v>12000H TRANSMISSION CHANGE</v>
      </c>
    </row>
    <row r="388" spans="1:39" x14ac:dyDescent="0.3">
      <c r="A388" s="4" t="str">
        <f>D388&amp;C388&amp;B388</f>
        <v>TD6326303000</v>
      </c>
      <c r="B388" s="4" t="str">
        <f>LEFT(N388,FIND(" ",N388)-1)</f>
        <v>00</v>
      </c>
      <c r="C388" s="4" t="str">
        <f>LEFT(M388,4)</f>
        <v>3030</v>
      </c>
      <c r="D388" s="4" t="str">
        <f>LEFT(L388,FIND(" ",L388)-1)</f>
        <v>TD6326</v>
      </c>
      <c r="E388" s="4" t="str">
        <f>MID(X388,2,3)</f>
        <v>SSP</v>
      </c>
      <c r="G388" s="14" t="s">
        <v>10234</v>
      </c>
      <c r="H388" s="14" t="s">
        <v>10235</v>
      </c>
      <c r="I388" s="14" t="s">
        <v>10257</v>
      </c>
      <c r="J388" s="14" t="s">
        <v>10258</v>
      </c>
      <c r="K388" s="14" t="s">
        <v>183</v>
      </c>
      <c r="L388" s="14" t="s">
        <v>10616</v>
      </c>
      <c r="M388" s="14" t="s">
        <v>299</v>
      </c>
      <c r="N388" s="14" t="s">
        <v>17</v>
      </c>
      <c r="O388" s="15">
        <v>18000</v>
      </c>
      <c r="P388" s="15">
        <v>12981.0648119991</v>
      </c>
      <c r="Q388" s="16">
        <v>47899</v>
      </c>
      <c r="R388" s="14" t="s">
        <v>10867</v>
      </c>
      <c r="S388" s="14" t="s">
        <v>10261</v>
      </c>
      <c r="T388" s="14" t="s">
        <v>10867</v>
      </c>
      <c r="U388" s="14" t="s">
        <v>10248</v>
      </c>
      <c r="V388" s="14"/>
      <c r="W388" s="14" t="s">
        <v>10654</v>
      </c>
      <c r="X388" s="14" t="s">
        <v>10618</v>
      </c>
      <c r="Y388" s="15">
        <v>99060.67</v>
      </c>
      <c r="Z388" s="14" t="s">
        <v>10864</v>
      </c>
      <c r="AA388" s="15">
        <v>72213.127104722793</v>
      </c>
      <c r="AB388" s="14" t="s">
        <v>10245</v>
      </c>
      <c r="AC388" s="14" t="s">
        <v>10246</v>
      </c>
      <c r="AD388" s="14" t="s">
        <v>10272</v>
      </c>
      <c r="AE388" s="15">
        <v>5018.9351880008699</v>
      </c>
      <c r="AF388" s="31">
        <f>_xlfn.XLOOKUP(A388,Macmahon!B:B,Macmahon!AE:AE,"",0)</f>
        <v>45327</v>
      </c>
      <c r="AG388" s="28">
        <f>_xlfn.XLOOKUP(A388,Macmahon!B:B,Macmahon!AJ:AJ,"",0)</f>
        <v>46697.388059687502</v>
      </c>
      <c r="AH388" s="28">
        <f>_xlfn.XLOOKUP(A388,Macmahon!B:B,Macmahon!AK:AK,"",0)</f>
        <v>47936</v>
      </c>
      <c r="AI388" s="28">
        <f t="shared" si="18"/>
        <v>46697.388059687502</v>
      </c>
      <c r="AJ388" s="40" t="str">
        <f>E388&amp;C388&amp;B388</f>
        <v>SSP303000</v>
      </c>
      <c r="AK388" s="40" t="str">
        <f>IFERROR(_xlfn.XLOOKUP(AJ388,CrossRef!$A:$A,CrossRef!$J:$J,"Not Found"),"-")</f>
        <v>TKHL131-DRIV-TMSN</v>
      </c>
      <c r="AL388" s="40">
        <f>IFERROR(_xlfn.XLOOKUP(AJ388,CrossRef!$A:$A,CrossRef!$K:$K,"Not Found"),"-")</f>
        <v>0</v>
      </c>
      <c r="AM388" s="40" t="str">
        <f>IFERROR(_xlfn.XLOOKUP(AJ388,CrossRef!$A:$A,CrossRef!$L:$L,"Not Found"),"-")</f>
        <v>18000H TRANSMISSION CHANGE</v>
      </c>
    </row>
    <row r="389" spans="1:39" x14ac:dyDescent="0.3">
      <c r="A389" s="4" t="str">
        <f>D389&amp;C389&amp;B389</f>
        <v>TD6340303000</v>
      </c>
      <c r="B389" s="4" t="str">
        <f>LEFT(N389,FIND(" ",N389)-1)</f>
        <v>00</v>
      </c>
      <c r="C389" s="4" t="str">
        <f>LEFT(M389,4)</f>
        <v>3030</v>
      </c>
      <c r="D389" s="4" t="str">
        <f>LEFT(L389,FIND(" ",L389)-1)</f>
        <v>TD6340</v>
      </c>
      <c r="E389" s="4" t="str">
        <f>MID(X389,2,3)</f>
        <v>SSP</v>
      </c>
      <c r="G389" s="17" t="s">
        <v>10234</v>
      </c>
      <c r="H389" s="17" t="s">
        <v>10235</v>
      </c>
      <c r="I389" s="17" t="s">
        <v>10257</v>
      </c>
      <c r="J389" s="17" t="s">
        <v>10258</v>
      </c>
      <c r="K389" s="17" t="s">
        <v>183</v>
      </c>
      <c r="L389" s="17" t="s">
        <v>10624</v>
      </c>
      <c r="M389" s="17" t="s">
        <v>299</v>
      </c>
      <c r="N389" s="17" t="s">
        <v>17</v>
      </c>
      <c r="O389" s="18">
        <v>18000</v>
      </c>
      <c r="P389" s="18">
        <v>17090.839503253101</v>
      </c>
      <c r="Q389" s="16">
        <v>46283</v>
      </c>
      <c r="R389" s="17" t="s">
        <v>10867</v>
      </c>
      <c r="S389" s="17" t="s">
        <v>10261</v>
      </c>
      <c r="T389" s="17" t="s">
        <v>10867</v>
      </c>
      <c r="U389" s="17" t="s">
        <v>10248</v>
      </c>
      <c r="V389" s="17"/>
      <c r="W389" s="17" t="s">
        <v>10916</v>
      </c>
      <c r="X389" s="17" t="s">
        <v>10625</v>
      </c>
      <c r="Y389" s="18">
        <v>99060.67</v>
      </c>
      <c r="Z389" s="17" t="s">
        <v>10864</v>
      </c>
      <c r="AA389" s="18">
        <v>51294.224503764497</v>
      </c>
      <c r="AB389" s="17" t="s">
        <v>10245</v>
      </c>
      <c r="AC389" s="17" t="s">
        <v>10246</v>
      </c>
      <c r="AD389" s="17" t="s">
        <v>10272</v>
      </c>
      <c r="AE389" s="18">
        <v>909.16049674686701</v>
      </c>
      <c r="AF389" s="31">
        <f>_xlfn.XLOOKUP(A389,Macmahon!B:B,Macmahon!AE:AE,"",0)</f>
        <v>45000</v>
      </c>
      <c r="AG389" s="28">
        <f>_xlfn.XLOOKUP(A389,Macmahon!B:B,Macmahon!AJ:AJ,"",0)</f>
        <v>46289.699500347226</v>
      </c>
      <c r="AH389" s="28">
        <f>_xlfn.XLOOKUP(A389,Macmahon!B:B,Macmahon!AK:AK,"",0)</f>
        <v>46283</v>
      </c>
      <c r="AI389" s="28">
        <f t="shared" si="18"/>
        <v>46283</v>
      </c>
      <c r="AJ389" s="40" t="str">
        <f>E389&amp;C389&amp;B389</f>
        <v>SSP303000</v>
      </c>
      <c r="AK389" s="40" t="str">
        <f>IFERROR(_xlfn.XLOOKUP(AJ389,CrossRef!$A:$A,CrossRef!$J:$J,"Not Found"),"-")</f>
        <v>TKHL131-DRIV-TMSN</v>
      </c>
      <c r="AL389" s="40">
        <f>IFERROR(_xlfn.XLOOKUP(AJ389,CrossRef!$A:$A,CrossRef!$K:$K,"Not Found"),"-")</f>
        <v>0</v>
      </c>
      <c r="AM389" s="40" t="str">
        <f>IFERROR(_xlfn.XLOOKUP(AJ389,CrossRef!$A:$A,CrossRef!$L:$L,"Not Found"),"-")</f>
        <v>18000H TRANSMISSION CHANGE</v>
      </c>
    </row>
    <row r="390" spans="1:39" x14ac:dyDescent="0.3">
      <c r="A390" s="4" t="str">
        <f>D390&amp;C390&amp;B390</f>
        <v>TD6343303000</v>
      </c>
      <c r="B390" s="4" t="str">
        <f>LEFT(N390,FIND(" ",N390)-1)</f>
        <v>00</v>
      </c>
      <c r="C390" s="4" t="str">
        <f>LEFT(M390,4)</f>
        <v>3030</v>
      </c>
      <c r="D390" s="4" t="str">
        <f>LEFT(L390,FIND(" ",L390)-1)</f>
        <v>TD6343</v>
      </c>
      <c r="E390" s="4" t="str">
        <f>MID(X390,2,3)</f>
        <v>SSP</v>
      </c>
      <c r="G390" s="14" t="s">
        <v>10234</v>
      </c>
      <c r="H390" s="14" t="s">
        <v>10235</v>
      </c>
      <c r="I390" s="14" t="s">
        <v>10257</v>
      </c>
      <c r="J390" s="14" t="s">
        <v>10258</v>
      </c>
      <c r="K390" s="14" t="s">
        <v>183</v>
      </c>
      <c r="L390" s="14" t="s">
        <v>10626</v>
      </c>
      <c r="M390" s="14" t="s">
        <v>299</v>
      </c>
      <c r="N390" s="14" t="s">
        <v>17</v>
      </c>
      <c r="O390" s="15">
        <v>18000</v>
      </c>
      <c r="P390" s="15">
        <v>11942.319542255</v>
      </c>
      <c r="Q390" s="16">
        <v>46904</v>
      </c>
      <c r="R390" s="14" t="s">
        <v>10867</v>
      </c>
      <c r="S390" s="14" t="s">
        <v>10261</v>
      </c>
      <c r="T390" s="14" t="s">
        <v>10867</v>
      </c>
      <c r="U390" s="14" t="s">
        <v>10248</v>
      </c>
      <c r="V390" s="14"/>
      <c r="W390" s="14" t="s">
        <v>10683</v>
      </c>
      <c r="X390" s="14" t="s">
        <v>10627</v>
      </c>
      <c r="Y390" s="15">
        <v>99060.67</v>
      </c>
      <c r="Z390" s="14" t="s">
        <v>10864</v>
      </c>
      <c r="AA390" s="15">
        <v>54120.8509582478</v>
      </c>
      <c r="AB390" s="14" t="s">
        <v>10245</v>
      </c>
      <c r="AC390" s="14" t="s">
        <v>10246</v>
      </c>
      <c r="AD390" s="14" t="s">
        <v>10272</v>
      </c>
      <c r="AE390" s="15">
        <v>6057.6804577449702</v>
      </c>
      <c r="AF390" s="31">
        <f>_xlfn.XLOOKUP(A390,Macmahon!B:B,Macmahon!AE:AE,"",0)</f>
        <v>45329</v>
      </c>
      <c r="AG390" s="28">
        <f>_xlfn.XLOOKUP(A390,Macmahon!B:B,Macmahon!AJ:AJ,"",0)</f>
        <v>46704.876977164349</v>
      </c>
      <c r="AH390" s="28">
        <f>_xlfn.XLOOKUP(A390,Macmahon!B:B,Macmahon!AK:AK,"",0)</f>
        <v>48041</v>
      </c>
      <c r="AI390" s="28">
        <f t="shared" si="18"/>
        <v>46704.876977164349</v>
      </c>
      <c r="AJ390" s="40" t="str">
        <f>E390&amp;C390&amp;B390</f>
        <v>SSP303000</v>
      </c>
      <c r="AK390" s="40" t="str">
        <f>IFERROR(_xlfn.XLOOKUP(AJ390,CrossRef!$A:$A,CrossRef!$J:$J,"Not Found"),"-")</f>
        <v>TKHL131-DRIV-TMSN</v>
      </c>
      <c r="AL390" s="40">
        <f>IFERROR(_xlfn.XLOOKUP(AJ390,CrossRef!$A:$A,CrossRef!$K:$K,"Not Found"),"-")</f>
        <v>0</v>
      </c>
      <c r="AM390" s="40" t="str">
        <f>IFERROR(_xlfn.XLOOKUP(AJ390,CrossRef!$A:$A,CrossRef!$L:$L,"Not Found"),"-")</f>
        <v>18000H TRANSMISSION CHANGE</v>
      </c>
    </row>
    <row r="391" spans="1:39" x14ac:dyDescent="0.3">
      <c r="A391" s="4" t="str">
        <f>D391&amp;C391&amp;B391</f>
        <v>TD6349303000</v>
      </c>
      <c r="B391" s="4" t="str">
        <f>LEFT(N391,FIND(" ",N391)-1)</f>
        <v>00</v>
      </c>
      <c r="C391" s="4" t="str">
        <f>LEFT(M391,4)</f>
        <v>3030</v>
      </c>
      <c r="D391" s="4" t="str">
        <f>LEFT(L391,FIND(" ",L391)-1)</f>
        <v>TD6349</v>
      </c>
      <c r="E391" s="4" t="str">
        <f>MID(X391,2,3)</f>
        <v>SSP</v>
      </c>
      <c r="G391" s="17" t="s">
        <v>10234</v>
      </c>
      <c r="H391" s="17" t="s">
        <v>10235</v>
      </c>
      <c r="I391" s="17" t="s">
        <v>10257</v>
      </c>
      <c r="J391" s="17" t="s">
        <v>10258</v>
      </c>
      <c r="K391" s="17" t="s">
        <v>183</v>
      </c>
      <c r="L391" s="17" t="s">
        <v>10619</v>
      </c>
      <c r="M391" s="17" t="s">
        <v>299</v>
      </c>
      <c r="N391" s="17" t="s">
        <v>17</v>
      </c>
      <c r="O391" s="18">
        <v>18000</v>
      </c>
      <c r="P391" s="18">
        <v>8878.5646641591593</v>
      </c>
      <c r="Q391" s="16">
        <v>47985</v>
      </c>
      <c r="R391" s="17" t="s">
        <v>10867</v>
      </c>
      <c r="S391" s="17" t="s">
        <v>10261</v>
      </c>
      <c r="T391" s="17" t="s">
        <v>10867</v>
      </c>
      <c r="U391" s="17" t="s">
        <v>10248</v>
      </c>
      <c r="V391" s="17"/>
      <c r="W391" s="17" t="s">
        <v>10780</v>
      </c>
      <c r="X391" s="17" t="s">
        <v>10621</v>
      </c>
      <c r="Y391" s="18">
        <v>99060.67</v>
      </c>
      <c r="Z391" s="17" t="s">
        <v>10864</v>
      </c>
      <c r="AA391" s="18">
        <v>65031.067761806997</v>
      </c>
      <c r="AB391" s="17" t="s">
        <v>10245</v>
      </c>
      <c r="AC391" s="17" t="s">
        <v>10246</v>
      </c>
      <c r="AD391" s="17" t="s">
        <v>10272</v>
      </c>
      <c r="AE391" s="18">
        <v>9121.4353358408407</v>
      </c>
      <c r="AF391" s="31">
        <f>_xlfn.XLOOKUP(A391,Macmahon!B:B,Macmahon!AE:AE,"",0)</f>
        <v>45613</v>
      </c>
      <c r="AG391" s="28">
        <f>_xlfn.XLOOKUP(A391,Macmahon!B:B,Macmahon!AJ:AJ,"",0)</f>
        <v>46785.186002511575</v>
      </c>
      <c r="AH391" s="28">
        <f>_xlfn.XLOOKUP(A391,Macmahon!B:B,Macmahon!AK:AK,"",0)</f>
        <v>47921</v>
      </c>
      <c r="AI391" s="28">
        <f t="shared" si="18"/>
        <v>46785.186002511575</v>
      </c>
      <c r="AJ391" s="40" t="str">
        <f>E391&amp;C391&amp;B391</f>
        <v>SSP303000</v>
      </c>
      <c r="AK391" s="40" t="str">
        <f>IFERROR(_xlfn.XLOOKUP(AJ391,CrossRef!$A:$A,CrossRef!$J:$J,"Not Found"),"-")</f>
        <v>TKHL131-DRIV-TMSN</v>
      </c>
      <c r="AL391" s="40">
        <f>IFERROR(_xlfn.XLOOKUP(AJ391,CrossRef!$A:$A,CrossRef!$K:$K,"Not Found"),"-")</f>
        <v>0</v>
      </c>
      <c r="AM391" s="40" t="str">
        <f>IFERROR(_xlfn.XLOOKUP(AJ391,CrossRef!$A:$A,CrossRef!$L:$L,"Not Found"),"-")</f>
        <v>18000H TRANSMISSION CHANGE</v>
      </c>
    </row>
    <row r="392" spans="1:39" x14ac:dyDescent="0.3">
      <c r="A392" s="4" t="str">
        <f>D392&amp;C392&amp;B392</f>
        <v>TD6346303000</v>
      </c>
      <c r="B392" s="4" t="str">
        <f>LEFT(N392,FIND(" ",N392)-1)</f>
        <v>00</v>
      </c>
      <c r="C392" s="4" t="str">
        <f>LEFT(M392,4)</f>
        <v>3030</v>
      </c>
      <c r="D392" s="4" t="str">
        <f>LEFT(L392,FIND(" ",L392)-1)</f>
        <v>TD6346</v>
      </c>
      <c r="E392" s="4" t="str">
        <f>MID(X392,2,3)</f>
        <v>SSP</v>
      </c>
      <c r="G392" s="14" t="s">
        <v>10234</v>
      </c>
      <c r="H392" s="14" t="s">
        <v>10235</v>
      </c>
      <c r="I392" s="14" t="s">
        <v>10257</v>
      </c>
      <c r="J392" s="14" t="s">
        <v>10258</v>
      </c>
      <c r="K392" s="14" t="s">
        <v>183</v>
      </c>
      <c r="L392" s="14" t="s">
        <v>10622</v>
      </c>
      <c r="M392" s="14" t="s">
        <v>299</v>
      </c>
      <c r="N392" s="14" t="s">
        <v>17</v>
      </c>
      <c r="O392" s="15">
        <v>18000</v>
      </c>
      <c r="P392" s="15">
        <v>8977.5562327401894</v>
      </c>
      <c r="Q392" s="16">
        <v>47541</v>
      </c>
      <c r="R392" s="14" t="s">
        <v>10867</v>
      </c>
      <c r="S392" s="14" t="s">
        <v>10261</v>
      </c>
      <c r="T392" s="14" t="s">
        <v>10867</v>
      </c>
      <c r="U392" s="14" t="s">
        <v>10248</v>
      </c>
      <c r="V392" s="14"/>
      <c r="W392" s="14" t="s">
        <v>10917</v>
      </c>
      <c r="X392" s="14" t="s">
        <v>10623</v>
      </c>
      <c r="Y392" s="15">
        <v>99060.67</v>
      </c>
      <c r="Z392" s="14" t="s">
        <v>10864</v>
      </c>
      <c r="AA392" s="15">
        <v>61665.194763860403</v>
      </c>
      <c r="AB392" s="14" t="s">
        <v>10245</v>
      </c>
      <c r="AC392" s="14" t="s">
        <v>10246</v>
      </c>
      <c r="AD392" s="14" t="s">
        <v>10272</v>
      </c>
      <c r="AE392" s="15">
        <v>9022.4437672598106</v>
      </c>
      <c r="AF392" s="31">
        <f>_xlfn.XLOOKUP(A392,Macmahon!B:B,Macmahon!AE:AE,"",0)</f>
        <v>45631</v>
      </c>
      <c r="AG392" s="28">
        <f>_xlfn.XLOOKUP(A392,Macmahon!B:B,Macmahon!AJ:AJ,"",0)</f>
        <v>46825.611970405094</v>
      </c>
      <c r="AH392" s="28">
        <f>_xlfn.XLOOKUP(A392,Macmahon!B:B,Macmahon!AK:AK,"",0)</f>
        <v>47555</v>
      </c>
      <c r="AI392" s="28">
        <f t="shared" si="18"/>
        <v>46825.611970405094</v>
      </c>
      <c r="AJ392" s="40" t="str">
        <f>E392&amp;C392&amp;B392</f>
        <v>SSP303000</v>
      </c>
      <c r="AK392" s="40" t="str">
        <f>IFERROR(_xlfn.XLOOKUP(AJ392,CrossRef!$A:$A,CrossRef!$J:$J,"Not Found"),"-")</f>
        <v>TKHL131-DRIV-TMSN</v>
      </c>
      <c r="AL392" s="40">
        <f>IFERROR(_xlfn.XLOOKUP(AJ392,CrossRef!$A:$A,CrossRef!$K:$K,"Not Found"),"-")</f>
        <v>0</v>
      </c>
      <c r="AM392" s="40" t="str">
        <f>IFERROR(_xlfn.XLOOKUP(AJ392,CrossRef!$A:$A,CrossRef!$L:$L,"Not Found"),"-")</f>
        <v>18000H TRANSMISSION CHANGE</v>
      </c>
    </row>
    <row r="393" spans="1:39" x14ac:dyDescent="0.3">
      <c r="A393" s="4" t="str">
        <f>D393&amp;C393&amp;B393</f>
        <v>TD6316303000</v>
      </c>
      <c r="B393" s="4" t="str">
        <f>LEFT(N393,FIND(" ",N393)-1)</f>
        <v>00</v>
      </c>
      <c r="C393" s="4" t="str">
        <f>LEFT(M393,4)</f>
        <v>3030</v>
      </c>
      <c r="D393" s="4" t="str">
        <f>LEFT(L393,FIND(" ",L393)-1)</f>
        <v>TD6316</v>
      </c>
      <c r="E393" s="4" t="str">
        <f>MID(X393,2,3)</f>
        <v>SND</v>
      </c>
      <c r="G393" s="17" t="s">
        <v>10234</v>
      </c>
      <c r="H393" s="17" t="s">
        <v>10235</v>
      </c>
      <c r="I393" s="17" t="s">
        <v>10257</v>
      </c>
      <c r="J393" s="17" t="s">
        <v>10258</v>
      </c>
      <c r="K393" s="17" t="s">
        <v>187</v>
      </c>
      <c r="L393" s="17" t="s">
        <v>10356</v>
      </c>
      <c r="M393" s="17" t="s">
        <v>299</v>
      </c>
      <c r="N393" s="17" t="s">
        <v>17</v>
      </c>
      <c r="O393" s="18">
        <v>18000</v>
      </c>
      <c r="P393" s="18">
        <v>6002.3200068043298</v>
      </c>
      <c r="Q393" s="16">
        <v>46926</v>
      </c>
      <c r="R393" s="17" t="s">
        <v>10867</v>
      </c>
      <c r="S393" s="17" t="s">
        <v>10261</v>
      </c>
      <c r="T393" s="17" t="s">
        <v>10867</v>
      </c>
      <c r="U393" s="17" t="s">
        <v>10248</v>
      </c>
      <c r="V393" s="17"/>
      <c r="W393" s="17" t="s">
        <v>10920</v>
      </c>
      <c r="X393" s="17" t="s">
        <v>10358</v>
      </c>
      <c r="Y393" s="18">
        <v>99060.67</v>
      </c>
      <c r="Z393" s="17" t="s">
        <v>10864</v>
      </c>
      <c r="AA393" s="18">
        <v>65739.032854209494</v>
      </c>
      <c r="AB393" s="17" t="s">
        <v>10245</v>
      </c>
      <c r="AC393" s="17" t="s">
        <v>10246</v>
      </c>
      <c r="AD393" s="17" t="s">
        <v>10272</v>
      </c>
      <c r="AE393" s="18">
        <v>11997.679993195699</v>
      </c>
      <c r="AF393" s="31">
        <f>_xlfn.XLOOKUP(A393,Macmahon!B:B,Macmahon!AE:AE,"",0)</f>
        <v>45878</v>
      </c>
      <c r="AG393" s="28">
        <f>_xlfn.XLOOKUP(A393,Macmahon!B:B,Macmahon!AJ:AJ,"",0)</f>
        <v>46938.284198113426</v>
      </c>
      <c r="AH393" s="28">
        <f>_xlfn.XLOOKUP(A393,Macmahon!B:B,Macmahon!AK:AK,"",0)</f>
        <v>0</v>
      </c>
      <c r="AI393" s="28">
        <f t="shared" si="18"/>
        <v>46938.284198113426</v>
      </c>
      <c r="AJ393" s="40" t="str">
        <f>E393&amp;C393&amp;B393</f>
        <v>SND303000</v>
      </c>
      <c r="AK393" s="40" t="str">
        <f>IFERROR(_xlfn.XLOOKUP(AJ393,CrossRef!$A:$A,CrossRef!$J:$J,"Not Found"),"-")</f>
        <v>TKHL158-DRIV-TMSN</v>
      </c>
      <c r="AL393" s="40">
        <f>IFERROR(_xlfn.XLOOKUP(AJ393,CrossRef!$A:$A,CrossRef!$K:$K,"Not Found"),"-")</f>
        <v>0</v>
      </c>
      <c r="AM393" s="40" t="str">
        <f>IFERROR(_xlfn.XLOOKUP(AJ393,CrossRef!$A:$A,CrossRef!$L:$L,"Not Found"),"-")</f>
        <v>18000H TRANSMISSION CHANGE</v>
      </c>
    </row>
    <row r="394" spans="1:39" x14ac:dyDescent="0.3">
      <c r="A394" s="4" t="str">
        <f>D394&amp;C394&amp;B394</f>
        <v>TD6312303000</v>
      </c>
      <c r="B394" s="4" t="str">
        <f>LEFT(N394,FIND(" ",N394)-1)</f>
        <v>00</v>
      </c>
      <c r="C394" s="4" t="str">
        <f>LEFT(M394,4)</f>
        <v>3030</v>
      </c>
      <c r="D394" s="4" t="str">
        <f>LEFT(L394,FIND(" ",L394)-1)</f>
        <v>TD6312</v>
      </c>
      <c r="E394" s="4" t="str">
        <f>MID(X394,2,3)</f>
        <v>SSP</v>
      </c>
      <c r="G394" s="14" t="s">
        <v>10234</v>
      </c>
      <c r="H394" s="14" t="s">
        <v>10235</v>
      </c>
      <c r="I394" s="14" t="s">
        <v>10257</v>
      </c>
      <c r="J394" s="14" t="s">
        <v>10258</v>
      </c>
      <c r="K394" s="14" t="s">
        <v>183</v>
      </c>
      <c r="L394" s="14" t="s">
        <v>10602</v>
      </c>
      <c r="M394" s="14" t="s">
        <v>299</v>
      </c>
      <c r="N394" s="14" t="s">
        <v>17</v>
      </c>
      <c r="O394" s="15">
        <v>18000</v>
      </c>
      <c r="P394" s="15">
        <v>2869.9864147865901</v>
      </c>
      <c r="Q394" s="16">
        <v>47266</v>
      </c>
      <c r="R394" s="14" t="s">
        <v>10867</v>
      </c>
      <c r="S394" s="14" t="s">
        <v>10261</v>
      </c>
      <c r="T394" s="14" t="s">
        <v>10867</v>
      </c>
      <c r="U394" s="14" t="s">
        <v>10248</v>
      </c>
      <c r="V394" s="14"/>
      <c r="W394" s="14" t="s">
        <v>10768</v>
      </c>
      <c r="X394" s="14" t="s">
        <v>10603</v>
      </c>
      <c r="Y394" s="15">
        <v>99060.67</v>
      </c>
      <c r="Z394" s="14" t="s">
        <v>10864</v>
      </c>
      <c r="AA394" s="15">
        <v>86402.987679671496</v>
      </c>
      <c r="AB394" s="14" t="s">
        <v>10245</v>
      </c>
      <c r="AC394" s="14" t="s">
        <v>10246</v>
      </c>
      <c r="AD394" s="14"/>
      <c r="AE394" s="15">
        <v>15130.013585213401</v>
      </c>
      <c r="AF394" s="31">
        <f>_xlfn.XLOOKUP(A394,Macmahon!B:B,Macmahon!AE:AE,"",0)</f>
        <v>46061</v>
      </c>
      <c r="AG394" s="28">
        <f>_xlfn.XLOOKUP(A394,Macmahon!B:B,Macmahon!AJ:AJ,"",0)</f>
        <v>47249.157407407409</v>
      </c>
      <c r="AH394" s="28">
        <f>_xlfn.XLOOKUP(A394,Macmahon!B:B,Macmahon!AK:AK,"",0)</f>
        <v>47163</v>
      </c>
      <c r="AI394" s="28">
        <f t="shared" si="18"/>
        <v>47163</v>
      </c>
      <c r="AJ394" s="40" t="str">
        <f>E394&amp;C394&amp;B394</f>
        <v>SSP303000</v>
      </c>
      <c r="AK394" s="40" t="str">
        <f>IFERROR(_xlfn.XLOOKUP(AJ394,CrossRef!$A:$A,CrossRef!$J:$J,"Not Found"),"-")</f>
        <v>TKHL131-DRIV-TMSN</v>
      </c>
      <c r="AL394" s="40">
        <f>IFERROR(_xlfn.XLOOKUP(AJ394,CrossRef!$A:$A,CrossRef!$K:$K,"Not Found"),"-")</f>
        <v>0</v>
      </c>
      <c r="AM394" s="40" t="str">
        <f>IFERROR(_xlfn.XLOOKUP(AJ394,CrossRef!$A:$A,CrossRef!$L:$L,"Not Found"),"-")</f>
        <v>18000H TRANSMISSION CHANGE</v>
      </c>
    </row>
    <row r="395" spans="1:39" x14ac:dyDescent="0.3">
      <c r="A395" s="4" t="str">
        <f>D395&amp;C395&amp;B395</f>
        <v>QTD21303000</v>
      </c>
      <c r="B395" s="4" t="str">
        <f>LEFT(N395,FIND(" ",N395)-1)</f>
        <v>00</v>
      </c>
      <c r="C395" s="4" t="str">
        <f>LEFT(M395,4)</f>
        <v>3030</v>
      </c>
      <c r="D395" s="4" t="str">
        <f>LEFT(L395,FIND(" ",L395)-1)</f>
        <v>QTD21</v>
      </c>
      <c r="E395" s="4" t="str">
        <f>MID(X395,2,3)</f>
        <v>FDB</v>
      </c>
      <c r="G395" s="17" t="s">
        <v>10234</v>
      </c>
      <c r="H395" s="17" t="s">
        <v>10235</v>
      </c>
      <c r="I395" s="17" t="s">
        <v>10236</v>
      </c>
      <c r="J395" s="17" t="s">
        <v>10237</v>
      </c>
      <c r="K395" s="17" t="s">
        <v>155</v>
      </c>
      <c r="L395" s="17" t="s">
        <v>10487</v>
      </c>
      <c r="M395" s="17" t="s">
        <v>299</v>
      </c>
      <c r="N395" s="17" t="s">
        <v>17</v>
      </c>
      <c r="O395" s="18">
        <v>16500</v>
      </c>
      <c r="P395" s="18">
        <v>6493.0406938733604</v>
      </c>
      <c r="Q395" s="16">
        <v>47047</v>
      </c>
      <c r="R395" s="17" t="s">
        <v>10870</v>
      </c>
      <c r="S395" s="17" t="s">
        <v>10261</v>
      </c>
      <c r="T395" s="17" t="s">
        <v>10870</v>
      </c>
      <c r="U395" s="17" t="s">
        <v>10248</v>
      </c>
      <c r="V395" s="17"/>
      <c r="W395" s="17" t="s">
        <v>10485</v>
      </c>
      <c r="X395" s="17" t="s">
        <v>10489</v>
      </c>
      <c r="Y395" s="18">
        <v>80930.11</v>
      </c>
      <c r="Z395" s="17" t="s">
        <v>10864</v>
      </c>
      <c r="AA395" s="18">
        <v>106201.733059548</v>
      </c>
      <c r="AB395" s="17" t="s">
        <v>10245</v>
      </c>
      <c r="AC395" s="17" t="s">
        <v>10246</v>
      </c>
      <c r="AD395" s="17" t="s">
        <v>10272</v>
      </c>
      <c r="AE395" s="18">
        <v>10006.9593061266</v>
      </c>
      <c r="AF395" s="31">
        <f>_xlfn.XLOOKUP(A395,Macmahon!B:B,Macmahon!AE:AE,"",0)</f>
        <v>45744</v>
      </c>
      <c r="AG395" s="28">
        <f>_xlfn.XLOOKUP(A395,Macmahon!B:B,Macmahon!AJ:AJ,"",0)</f>
        <v>46902.690235682872</v>
      </c>
      <c r="AH395" s="28">
        <f>_xlfn.XLOOKUP(A395,Macmahon!B:B,Macmahon!AK:AK,"",0)</f>
        <v>47142</v>
      </c>
      <c r="AI395" s="28">
        <f t="shared" si="18"/>
        <v>46902.690235682872</v>
      </c>
      <c r="AJ395" s="40" t="str">
        <f>E395&amp;C395&amp;B395</f>
        <v>FDB303000</v>
      </c>
      <c r="AK395" s="40" t="str">
        <f>IFERROR(_xlfn.XLOOKUP(AJ395,CrossRef!$A:$A,CrossRef!$J:$J,"Not Found"),"-")</f>
        <v>TKHL111-DRIV-TMSN</v>
      </c>
      <c r="AL395" s="40">
        <f>IFERROR(_xlfn.XLOOKUP(AJ395,CrossRef!$A:$A,CrossRef!$K:$K,"Not Found"),"-")</f>
        <v>0</v>
      </c>
      <c r="AM395" s="40" t="str">
        <f>IFERROR(_xlfn.XLOOKUP(AJ395,CrossRef!$A:$A,CrossRef!$L:$L,"Not Found"),"-")</f>
        <v>16500H TRANSMISSION CHANGE</v>
      </c>
    </row>
    <row r="396" spans="1:39" x14ac:dyDescent="0.3">
      <c r="A396" s="4" t="str">
        <f>D396&amp;C396&amp;B396</f>
        <v>QTD23303000</v>
      </c>
      <c r="B396" s="4" t="str">
        <f>LEFT(N396,FIND(" ",N396)-1)</f>
        <v>00</v>
      </c>
      <c r="C396" s="4" t="str">
        <f>LEFT(M396,4)</f>
        <v>3030</v>
      </c>
      <c r="D396" s="4" t="str">
        <f>LEFT(L396,FIND(" ",L396)-1)</f>
        <v>QTD23</v>
      </c>
      <c r="E396" s="4" t="str">
        <f>MID(X396,2,3)</f>
        <v>FDB</v>
      </c>
      <c r="G396" s="14" t="s">
        <v>10234</v>
      </c>
      <c r="H396" s="14" t="s">
        <v>10235</v>
      </c>
      <c r="I396" s="14" t="s">
        <v>10236</v>
      </c>
      <c r="J396" s="14" t="s">
        <v>10237</v>
      </c>
      <c r="K396" s="14" t="s">
        <v>155</v>
      </c>
      <c r="L396" s="14" t="s">
        <v>10661</v>
      </c>
      <c r="M396" s="14" t="s">
        <v>299</v>
      </c>
      <c r="N396" s="14" t="s">
        <v>17</v>
      </c>
      <c r="O396" s="15">
        <v>16500</v>
      </c>
      <c r="P396" s="15">
        <v>19800.946503974101</v>
      </c>
      <c r="Q396" s="16">
        <v>45989</v>
      </c>
      <c r="R396" s="14" t="s">
        <v>10870</v>
      </c>
      <c r="S396" s="14" t="s">
        <v>10261</v>
      </c>
      <c r="T396" s="14" t="s">
        <v>10870</v>
      </c>
      <c r="U396" s="14" t="s">
        <v>10269</v>
      </c>
      <c r="V396" s="14"/>
      <c r="W396" s="14" t="s">
        <v>10925</v>
      </c>
      <c r="X396" s="14" t="s">
        <v>10662</v>
      </c>
      <c r="Y396" s="15">
        <v>80930.11</v>
      </c>
      <c r="Z396" s="14" t="s">
        <v>10864</v>
      </c>
      <c r="AA396" s="15">
        <v>92927.535199782593</v>
      </c>
      <c r="AB396" s="14" t="s">
        <v>10245</v>
      </c>
      <c r="AC396" s="14" t="s">
        <v>10246</v>
      </c>
      <c r="AD396" s="14" t="s">
        <v>10272</v>
      </c>
      <c r="AE396" s="15">
        <v>-3300.9465039740999</v>
      </c>
      <c r="AF396" s="31">
        <f>_xlfn.XLOOKUP(A396,Macmahon!B:B,Macmahon!AE:AE,"",0)</f>
        <v>44489</v>
      </c>
      <c r="AG396" s="28">
        <f>_xlfn.XLOOKUP(A396,Macmahon!B:B,Macmahon!AJ:AJ,"",0)</f>
        <v>46004.577464780094</v>
      </c>
      <c r="AH396" s="28">
        <f>_xlfn.XLOOKUP(A396,Macmahon!B:B,Macmahon!AK:AK,"",0)</f>
        <v>45921</v>
      </c>
      <c r="AI396" s="28">
        <f t="shared" si="18"/>
        <v>45921</v>
      </c>
      <c r="AJ396" s="40" t="str">
        <f>E396&amp;C396&amp;B396</f>
        <v>FDB303000</v>
      </c>
      <c r="AK396" s="40" t="str">
        <f>IFERROR(_xlfn.XLOOKUP(AJ396,CrossRef!$A:$A,CrossRef!$J:$J,"Not Found"),"-")</f>
        <v>TKHL111-DRIV-TMSN</v>
      </c>
      <c r="AL396" s="40">
        <f>IFERROR(_xlfn.XLOOKUP(AJ396,CrossRef!$A:$A,CrossRef!$K:$K,"Not Found"),"-")</f>
        <v>0</v>
      </c>
      <c r="AM396" s="40" t="str">
        <f>IFERROR(_xlfn.XLOOKUP(AJ396,CrossRef!$A:$A,CrossRef!$L:$L,"Not Found"),"-")</f>
        <v>16500H TRANSMISSION CHANGE</v>
      </c>
    </row>
    <row r="397" spans="1:39" x14ac:dyDescent="0.3">
      <c r="A397" s="4" t="str">
        <f>D397&amp;C397&amp;B397</f>
        <v>QTD27303000</v>
      </c>
      <c r="B397" s="4" t="str">
        <f>LEFT(N397,FIND(" ",N397)-1)</f>
        <v>00</v>
      </c>
      <c r="C397" s="4" t="str">
        <f>LEFT(M397,4)</f>
        <v>3030</v>
      </c>
      <c r="D397" s="4" t="str">
        <f>LEFT(L397,FIND(" ",L397)-1)</f>
        <v>QTD27</v>
      </c>
      <c r="E397" s="4" t="str">
        <f>MID(X397,2,3)</f>
        <v>FDB</v>
      </c>
      <c r="G397" s="17" t="s">
        <v>10234</v>
      </c>
      <c r="H397" s="17" t="s">
        <v>10235</v>
      </c>
      <c r="I397" s="17" t="s">
        <v>10236</v>
      </c>
      <c r="J397" s="17" t="s">
        <v>10237</v>
      </c>
      <c r="K397" s="17" t="s">
        <v>155</v>
      </c>
      <c r="L397" s="17" t="s">
        <v>10663</v>
      </c>
      <c r="M397" s="17" t="s">
        <v>299</v>
      </c>
      <c r="N397" s="17" t="s">
        <v>17</v>
      </c>
      <c r="O397" s="18">
        <v>16500</v>
      </c>
      <c r="P397" s="18">
        <v>17845.8824027394</v>
      </c>
      <c r="Q397" s="16">
        <v>46127</v>
      </c>
      <c r="R397" s="17" t="s">
        <v>10870</v>
      </c>
      <c r="S397" s="17" t="s">
        <v>10261</v>
      </c>
      <c r="T397" s="17" t="s">
        <v>10870</v>
      </c>
      <c r="U397" s="17" t="s">
        <v>10248</v>
      </c>
      <c r="V397" s="17"/>
      <c r="W397" s="17" t="s">
        <v>10926</v>
      </c>
      <c r="X397" s="17" t="s">
        <v>10665</v>
      </c>
      <c r="Y397" s="18">
        <v>80930.11</v>
      </c>
      <c r="Z397" s="17" t="s">
        <v>10864</v>
      </c>
      <c r="AA397" s="18">
        <v>91830</v>
      </c>
      <c r="AB397" s="17" t="s">
        <v>10245</v>
      </c>
      <c r="AC397" s="17" t="s">
        <v>10246</v>
      </c>
      <c r="AD397" s="17" t="s">
        <v>10272</v>
      </c>
      <c r="AE397" s="18">
        <v>-1345.8824027394301</v>
      </c>
      <c r="AF397" s="31">
        <f>_xlfn.XLOOKUP(A397,Macmahon!B:B,Macmahon!AE:AE,"",0)</f>
        <v>44525</v>
      </c>
      <c r="AG397" s="28">
        <f>_xlfn.XLOOKUP(A397,Macmahon!B:B,Macmahon!AJ:AJ,"",0)</f>
        <v>46156.636980474534</v>
      </c>
      <c r="AH397" s="28">
        <f>_xlfn.XLOOKUP(A397,Macmahon!B:B,Macmahon!AK:AK,"",0)</f>
        <v>46127</v>
      </c>
      <c r="AI397" s="28">
        <f t="shared" si="18"/>
        <v>46127</v>
      </c>
      <c r="AJ397" s="40" t="str">
        <f>E397&amp;C397&amp;B397</f>
        <v>FDB303000</v>
      </c>
      <c r="AK397" s="40" t="str">
        <f>IFERROR(_xlfn.XLOOKUP(AJ397,CrossRef!$A:$A,CrossRef!$J:$J,"Not Found"),"-")</f>
        <v>TKHL111-DRIV-TMSN</v>
      </c>
      <c r="AL397" s="40">
        <f>IFERROR(_xlfn.XLOOKUP(AJ397,CrossRef!$A:$A,CrossRef!$K:$K,"Not Found"),"-")</f>
        <v>0</v>
      </c>
      <c r="AM397" s="40" t="str">
        <f>IFERROR(_xlfn.XLOOKUP(AJ397,CrossRef!$A:$A,CrossRef!$L:$L,"Not Found"),"-")</f>
        <v>16500H TRANSMISSION CHANGE</v>
      </c>
    </row>
    <row r="398" spans="1:39" x14ac:dyDescent="0.3">
      <c r="A398" s="4" t="str">
        <f>D398&amp;C398&amp;B398</f>
        <v>QTD28303000</v>
      </c>
      <c r="B398" s="4" t="str">
        <f>LEFT(N398,FIND(" ",N398)-1)</f>
        <v>00</v>
      </c>
      <c r="C398" s="4" t="str">
        <f>LEFT(M398,4)</f>
        <v>3030</v>
      </c>
      <c r="D398" s="4" t="str">
        <f>LEFT(L398,FIND(" ",L398)-1)</f>
        <v>QTD28</v>
      </c>
      <c r="E398" s="4" t="str">
        <f>MID(X398,2,3)</f>
        <v>FDB</v>
      </c>
      <c r="G398" s="14" t="s">
        <v>10234</v>
      </c>
      <c r="H398" s="14" t="s">
        <v>10235</v>
      </c>
      <c r="I398" s="14" t="s">
        <v>10236</v>
      </c>
      <c r="J398" s="14" t="s">
        <v>10237</v>
      </c>
      <c r="K398" s="14" t="s">
        <v>155</v>
      </c>
      <c r="L398" s="14" t="s">
        <v>10666</v>
      </c>
      <c r="M398" s="14" t="s">
        <v>299</v>
      </c>
      <c r="N398" s="14" t="s">
        <v>17</v>
      </c>
      <c r="O398" s="15">
        <v>16500</v>
      </c>
      <c r="P398" s="15">
        <v>15149.918607707699</v>
      </c>
      <c r="Q398" s="16">
        <v>46248</v>
      </c>
      <c r="R398" s="14" t="s">
        <v>10870</v>
      </c>
      <c r="S398" s="14" t="s">
        <v>10261</v>
      </c>
      <c r="T398" s="14" t="s">
        <v>10870</v>
      </c>
      <c r="U398" s="14" t="s">
        <v>10248</v>
      </c>
      <c r="V398" s="14"/>
      <c r="W398" s="14" t="s">
        <v>10927</v>
      </c>
      <c r="X398" s="14" t="s">
        <v>10667</v>
      </c>
      <c r="Y398" s="15">
        <v>80930.11</v>
      </c>
      <c r="Z398" s="14" t="s">
        <v>10864</v>
      </c>
      <c r="AA398" s="15">
        <v>91191.790554414794</v>
      </c>
      <c r="AB398" s="14" t="s">
        <v>10245</v>
      </c>
      <c r="AC398" s="14" t="s">
        <v>10246</v>
      </c>
      <c r="AD398" s="14" t="s">
        <v>10272</v>
      </c>
      <c r="AE398" s="15">
        <v>1350.08139229228</v>
      </c>
      <c r="AF398" s="31">
        <f>_xlfn.XLOOKUP(A398,Macmahon!B:B,Macmahon!AE:AE,"",0)</f>
        <v>46204</v>
      </c>
      <c r="AG398" s="28">
        <f>_xlfn.XLOOKUP(A398,Macmahon!B:B,Macmahon!AJ:AJ,"",0)</f>
        <v>55588.428571412034</v>
      </c>
      <c r="AH398" s="28">
        <f>_xlfn.XLOOKUP(A398,Macmahon!B:B,Macmahon!AK:AK,"",0)</f>
        <v>47719</v>
      </c>
      <c r="AI398" s="28">
        <f t="shared" si="18"/>
        <v>47719</v>
      </c>
      <c r="AJ398" s="40" t="str">
        <f>E398&amp;C398&amp;B398</f>
        <v>FDB303000</v>
      </c>
      <c r="AK398" s="40" t="str">
        <f>IFERROR(_xlfn.XLOOKUP(AJ398,CrossRef!$A:$A,CrossRef!$J:$J,"Not Found"),"-")</f>
        <v>TKHL111-DRIV-TMSN</v>
      </c>
      <c r="AL398" s="40">
        <f>IFERROR(_xlfn.XLOOKUP(AJ398,CrossRef!$A:$A,CrossRef!$K:$K,"Not Found"),"-")</f>
        <v>0</v>
      </c>
      <c r="AM398" s="40" t="str">
        <f>IFERROR(_xlfn.XLOOKUP(AJ398,CrossRef!$A:$A,CrossRef!$L:$L,"Not Found"),"-")</f>
        <v>16500H TRANSMISSION CHANGE</v>
      </c>
    </row>
    <row r="399" spans="1:39" x14ac:dyDescent="0.3">
      <c r="A399" s="4" t="str">
        <f>D399&amp;C399&amp;B399</f>
        <v>QTD37303000</v>
      </c>
      <c r="B399" s="4" t="str">
        <f>LEFT(N399,FIND(" ",N399)-1)</f>
        <v>00</v>
      </c>
      <c r="C399" s="4" t="str">
        <f>LEFT(M399,4)</f>
        <v>3030</v>
      </c>
      <c r="D399" s="4" t="str">
        <f>LEFT(L399,FIND(" ",L399)-1)</f>
        <v>QTD37</v>
      </c>
      <c r="E399" s="4" t="str">
        <f>MID(X399,2,3)</f>
        <v>ATY</v>
      </c>
      <c r="G399" s="17" t="s">
        <v>10234</v>
      </c>
      <c r="H399" s="17" t="s">
        <v>10235</v>
      </c>
      <c r="I399" s="17" t="s">
        <v>10236</v>
      </c>
      <c r="J399" s="17" t="s">
        <v>10237</v>
      </c>
      <c r="K399" s="17" t="s">
        <v>151</v>
      </c>
      <c r="L399" s="17" t="s">
        <v>10668</v>
      </c>
      <c r="M399" s="17" t="s">
        <v>299</v>
      </c>
      <c r="N399" s="17" t="s">
        <v>17</v>
      </c>
      <c r="O399" s="18">
        <v>16500</v>
      </c>
      <c r="P399" s="18">
        <v>4418.7781452607196</v>
      </c>
      <c r="Q399" s="16">
        <v>47123</v>
      </c>
      <c r="R399" s="17" t="s">
        <v>10904</v>
      </c>
      <c r="S399" s="17" t="s">
        <v>10240</v>
      </c>
      <c r="T399" s="17" t="s">
        <v>10904</v>
      </c>
      <c r="U399" s="17" t="s">
        <v>10248</v>
      </c>
      <c r="V399" s="17"/>
      <c r="W399" s="17" t="s">
        <v>10399</v>
      </c>
      <c r="X399" s="17" t="s">
        <v>10670</v>
      </c>
      <c r="Y399" s="18">
        <v>0</v>
      </c>
      <c r="Z399" s="17" t="s">
        <v>10864</v>
      </c>
      <c r="AA399" s="18">
        <v>86501.078028747404</v>
      </c>
      <c r="AB399" s="17" t="s">
        <v>10245</v>
      </c>
      <c r="AC399" s="17" t="s">
        <v>10246</v>
      </c>
      <c r="AD399" s="17" t="s">
        <v>10272</v>
      </c>
      <c r="AE399" s="18">
        <v>12081.2218547393</v>
      </c>
      <c r="AF399" s="31">
        <f>_xlfn.XLOOKUP(A399,Macmahon!B:B,Macmahon!AE:AE,"",0)</f>
        <v>45793</v>
      </c>
      <c r="AG399" s="28">
        <f>_xlfn.XLOOKUP(A399,Macmahon!B:B,Macmahon!AJ:AJ,"",0)</f>
        <v>55865.170940162039</v>
      </c>
      <c r="AH399" s="28">
        <f>_xlfn.XLOOKUP(A399,Macmahon!B:B,Macmahon!AK:AK,"",0)</f>
        <v>47216</v>
      </c>
      <c r="AI399" s="28">
        <f t="shared" si="18"/>
        <v>47216</v>
      </c>
      <c r="AJ399" s="40" t="str">
        <f>E399&amp;C399&amp;B399</f>
        <v>ATY303000</v>
      </c>
      <c r="AK399" s="40" t="str">
        <f>IFERROR(_xlfn.XLOOKUP(AJ399,CrossRef!$A:$A,CrossRef!$J:$J,"Not Found"),"-")</f>
        <v>TKHL101-DRIV-TMSN</v>
      </c>
      <c r="AL399" s="40">
        <f>IFERROR(_xlfn.XLOOKUP(AJ399,CrossRef!$A:$A,CrossRef!$K:$K,"Not Found"),"-")</f>
        <v>0</v>
      </c>
      <c r="AM399" s="40" t="str">
        <f>IFERROR(_xlfn.XLOOKUP(AJ399,CrossRef!$A:$A,CrossRef!$L:$L,"Not Found"),"-")</f>
        <v>16500H TRANSMISSION CHANGE</v>
      </c>
    </row>
    <row r="400" spans="1:39" x14ac:dyDescent="0.3">
      <c r="A400" s="4" t="str">
        <f>D400&amp;C400&amp;B400</f>
        <v>LO1623303000</v>
      </c>
      <c r="B400" s="4" t="str">
        <f>LEFT(N400,FIND(" ",N400)-1)</f>
        <v>00</v>
      </c>
      <c r="C400" s="4" t="str">
        <f>LEFT(M400,4)</f>
        <v>3030</v>
      </c>
      <c r="D400" s="4" t="str">
        <f>LEFT(L400,FIND(" ",L400)-1)</f>
        <v>LO1623</v>
      </c>
      <c r="E400" s="4" t="str">
        <f>MID(X400,2,3)</f>
        <v>Z9K</v>
      </c>
      <c r="G400" s="14" t="s">
        <v>10234</v>
      </c>
      <c r="H400" s="14" t="s">
        <v>10235</v>
      </c>
      <c r="I400" s="14" t="s">
        <v>10257</v>
      </c>
      <c r="J400" s="14" t="s">
        <v>10434</v>
      </c>
      <c r="K400" s="14" t="s">
        <v>10696</v>
      </c>
      <c r="L400" s="14" t="s">
        <v>10697</v>
      </c>
      <c r="M400" s="14" t="s">
        <v>299</v>
      </c>
      <c r="N400" s="14" t="s">
        <v>17</v>
      </c>
      <c r="O400" s="15">
        <v>15000</v>
      </c>
      <c r="P400" s="15">
        <v>1928.3782350369099</v>
      </c>
      <c r="Q400" s="16">
        <v>48208</v>
      </c>
      <c r="R400" s="14" t="s">
        <v>10936</v>
      </c>
      <c r="S400" s="14" t="s">
        <v>10286</v>
      </c>
      <c r="T400" s="14" t="s">
        <v>10936</v>
      </c>
      <c r="U400" s="14" t="s">
        <v>10248</v>
      </c>
      <c r="V400" s="14"/>
      <c r="W400" s="14" t="s">
        <v>10768</v>
      </c>
      <c r="X400" s="14" t="s">
        <v>10699</v>
      </c>
      <c r="Y400" s="15">
        <v>84545.05</v>
      </c>
      <c r="Z400" s="14" t="s">
        <v>10864</v>
      </c>
      <c r="AA400" s="15">
        <v>81299.634496919898</v>
      </c>
      <c r="AB400" s="14" t="s">
        <v>10245</v>
      </c>
      <c r="AC400" s="14" t="s">
        <v>10246</v>
      </c>
      <c r="AD400" s="14"/>
      <c r="AE400" s="15">
        <v>13071.6217649631</v>
      </c>
      <c r="AF400" s="31">
        <f>_xlfn.XLOOKUP(A400,Macmahon!B:B,Macmahon!AE:AE,"",0)</f>
        <v>46095</v>
      </c>
      <c r="AG400" s="28">
        <f>_xlfn.XLOOKUP(A400,Macmahon!B:B,Macmahon!AJ:AJ,"",0)</f>
        <v>47166.520467824077</v>
      </c>
      <c r="AH400" s="28">
        <f>_xlfn.XLOOKUP(A400,Macmahon!B:B,Macmahon!AK:AK,"",0)</f>
        <v>47203</v>
      </c>
      <c r="AI400" s="28">
        <f t="shared" si="18"/>
        <v>47166.520467824077</v>
      </c>
      <c r="AJ400" s="40" t="str">
        <f>E400&amp;C400&amp;B400</f>
        <v>Z9K303000</v>
      </c>
      <c r="AK400" s="40" t="str">
        <f>IFERROR(_xlfn.XLOOKUP(AJ400,CrossRef!$A:$A,CrossRef!$J:$J,"Not Found"),"-")</f>
        <v>LOFE058-DRIV-TMSN</v>
      </c>
      <c r="AL400" s="40">
        <f>IFERROR(_xlfn.XLOOKUP(AJ400,CrossRef!$A:$A,CrossRef!$K:$K,"Not Found"),"-")</f>
        <v>0</v>
      </c>
      <c r="AM400" s="40" t="str">
        <f>IFERROR(_xlfn.XLOOKUP(AJ400,CrossRef!$A:$A,CrossRef!$L:$L,"Not Found"),"-")</f>
        <v>15000H TRANSMISSION CHANGE</v>
      </c>
    </row>
    <row r="401" spans="1:39" x14ac:dyDescent="0.3">
      <c r="A401" s="4" t="str">
        <f>D401&amp;C401&amp;B401</f>
        <v>TD6322303000</v>
      </c>
      <c r="B401" s="4" t="str">
        <f>LEFT(N401,FIND(" ",N401)-1)</f>
        <v>00</v>
      </c>
      <c r="C401" s="4" t="str">
        <f>LEFT(M401,4)</f>
        <v>3030</v>
      </c>
      <c r="D401" s="4" t="str">
        <f>LEFT(L401,FIND(" ",L401)-1)</f>
        <v>TD6322</v>
      </c>
      <c r="E401" s="4" t="str">
        <f>MID(X401,2,3)</f>
        <v>SND</v>
      </c>
      <c r="G401" s="17" t="s">
        <v>10234</v>
      </c>
      <c r="H401" s="17" t="s">
        <v>10235</v>
      </c>
      <c r="I401" s="17" t="s">
        <v>10257</v>
      </c>
      <c r="J401" s="17" t="s">
        <v>10258</v>
      </c>
      <c r="K401" s="17" t="s">
        <v>187</v>
      </c>
      <c r="L401" s="17" t="s">
        <v>10708</v>
      </c>
      <c r="M401" s="17" t="s">
        <v>299</v>
      </c>
      <c r="N401" s="17" t="s">
        <v>17</v>
      </c>
      <c r="O401" s="18">
        <v>18000</v>
      </c>
      <c r="P401" s="18">
        <v>6463.2785396096997</v>
      </c>
      <c r="Q401" s="16">
        <v>47033</v>
      </c>
      <c r="R401" s="17" t="s">
        <v>10867</v>
      </c>
      <c r="S401" s="17" t="s">
        <v>10261</v>
      </c>
      <c r="T401" s="17" t="s">
        <v>10867</v>
      </c>
      <c r="U401" s="17" t="s">
        <v>10248</v>
      </c>
      <c r="V401" s="17"/>
      <c r="W401" s="17" t="s">
        <v>10895</v>
      </c>
      <c r="X401" s="17" t="s">
        <v>10710</v>
      </c>
      <c r="Y401" s="18">
        <v>99060.67</v>
      </c>
      <c r="Z401" s="17" t="s">
        <v>10864</v>
      </c>
      <c r="AA401" s="18">
        <v>67277.081451060905</v>
      </c>
      <c r="AB401" s="17" t="s">
        <v>10245</v>
      </c>
      <c r="AC401" s="17" t="s">
        <v>10246</v>
      </c>
      <c r="AD401" s="17" t="s">
        <v>10272</v>
      </c>
      <c r="AE401" s="18">
        <v>11536.721460390299</v>
      </c>
      <c r="AF401" s="31">
        <f>_xlfn.XLOOKUP(A401,Macmahon!B:B,Macmahon!AE:AE,"",0)</f>
        <v>45803</v>
      </c>
      <c r="AG401" s="28">
        <f>_xlfn.XLOOKUP(A401,Macmahon!B:B,Macmahon!AJ:AJ,"",0)</f>
        <v>47081.948153391204</v>
      </c>
      <c r="AH401" s="28">
        <f>_xlfn.XLOOKUP(A401,Macmahon!B:B,Macmahon!AK:AK,"",0)</f>
        <v>0</v>
      </c>
      <c r="AI401" s="28">
        <f t="shared" si="18"/>
        <v>47081.948153391204</v>
      </c>
      <c r="AJ401" s="40" t="str">
        <f>E401&amp;C401&amp;B401</f>
        <v>SND303000</v>
      </c>
      <c r="AK401" s="40" t="str">
        <f>IFERROR(_xlfn.XLOOKUP(AJ401,CrossRef!$A:$A,CrossRef!$J:$J,"Not Found"),"-")</f>
        <v>TKHL158-DRIV-TMSN</v>
      </c>
      <c r="AL401" s="40">
        <f>IFERROR(_xlfn.XLOOKUP(AJ401,CrossRef!$A:$A,CrossRef!$K:$K,"Not Found"),"-")</f>
        <v>0</v>
      </c>
      <c r="AM401" s="40" t="str">
        <f>IFERROR(_xlfn.XLOOKUP(AJ401,CrossRef!$A:$A,CrossRef!$L:$L,"Not Found"),"-")</f>
        <v>18000H TRANSMISSION CHANGE</v>
      </c>
    </row>
    <row r="402" spans="1:39" x14ac:dyDescent="0.3">
      <c r="A402" s="4" t="str">
        <f>D402&amp;C402&amp;B402</f>
        <v>GD1408303000</v>
      </c>
      <c r="B402" s="4" t="str">
        <f>LEFT(N402,FIND(" ",N402)-1)</f>
        <v>00</v>
      </c>
      <c r="C402" s="4" t="str">
        <f>LEFT(M402,4)</f>
        <v>3030</v>
      </c>
      <c r="D402" s="4" t="str">
        <f>LEFT(L402,FIND(" ",L402)-1)</f>
        <v>GD1408</v>
      </c>
      <c r="E402" s="4" t="str">
        <f>MID(X402,2,3)</f>
        <v>E9Y</v>
      </c>
      <c r="G402" s="14" t="s">
        <v>10234</v>
      </c>
      <c r="H402" s="14" t="s">
        <v>10235</v>
      </c>
      <c r="I402" s="14" t="s">
        <v>10236</v>
      </c>
      <c r="J402" s="14" t="s">
        <v>10571</v>
      </c>
      <c r="K402" s="14" t="s">
        <v>95</v>
      </c>
      <c r="L402" s="14" t="s">
        <v>10659</v>
      </c>
      <c r="M402" s="14" t="s">
        <v>299</v>
      </c>
      <c r="N402" s="14" t="s">
        <v>17</v>
      </c>
      <c r="O402" s="15">
        <v>12000</v>
      </c>
      <c r="P402" s="15">
        <v>10155.3349493117</v>
      </c>
      <c r="Q402" s="16">
        <v>46136</v>
      </c>
      <c r="R402" s="14" t="s">
        <v>10902</v>
      </c>
      <c r="S402" s="14" t="s">
        <v>10286</v>
      </c>
      <c r="T402" s="14" t="s">
        <v>10902</v>
      </c>
      <c r="U402" s="14" t="s">
        <v>10248</v>
      </c>
      <c r="V402" s="14"/>
      <c r="W402" s="14" t="s">
        <v>10924</v>
      </c>
      <c r="X402" s="14" t="s">
        <v>10660</v>
      </c>
      <c r="Y402" s="15">
        <v>61854.85</v>
      </c>
      <c r="Z402" s="14" t="s">
        <v>10864</v>
      </c>
      <c r="AA402" s="15">
        <v>24938.3404255319</v>
      </c>
      <c r="AB402" s="14" t="s">
        <v>10245</v>
      </c>
      <c r="AC402" s="14" t="s">
        <v>10246</v>
      </c>
      <c r="AD402" s="14" t="s">
        <v>10577</v>
      </c>
      <c r="AE402" s="15">
        <v>1844.6650506883</v>
      </c>
      <c r="AF402" s="31">
        <f>_xlfn.XLOOKUP(A402,Macmahon!B:B,Macmahon!AE:AE,"",0)</f>
        <v>45221</v>
      </c>
      <c r="AG402" s="28">
        <f>_xlfn.XLOOKUP(A402,Macmahon!B:B,Macmahon!AJ:AJ,"",0)</f>
        <v>46370.793397222224</v>
      </c>
      <c r="AH402" s="28">
        <f>_xlfn.XLOOKUP(A402,Macmahon!B:B,Macmahon!AK:AK,"",0)</f>
        <v>46136</v>
      </c>
      <c r="AI402" s="28">
        <f t="shared" si="18"/>
        <v>46136</v>
      </c>
      <c r="AJ402" s="40" t="str">
        <f>E402&amp;C402&amp;B402</f>
        <v>E9Y303000</v>
      </c>
      <c r="AK402" s="40" t="str">
        <f>IFERROR(_xlfn.XLOOKUP(AJ402,CrossRef!$A:$A,CrossRef!$J:$J,"Not Found"),"-")</f>
        <v>GDGN029-DRIV-TMSN</v>
      </c>
      <c r="AL402" s="40">
        <f>IFERROR(_xlfn.XLOOKUP(AJ402,CrossRef!$A:$A,CrossRef!$K:$K,"Not Found"),"-")</f>
        <v>0</v>
      </c>
      <c r="AM402" s="40" t="str">
        <f>IFERROR(_xlfn.XLOOKUP(AJ402,CrossRef!$A:$A,CrossRef!$L:$L,"Not Found"),"-")</f>
        <v>12000H TRANSMISSION CHANGE</v>
      </c>
    </row>
    <row r="403" spans="1:39" x14ac:dyDescent="0.3">
      <c r="A403" s="4" t="str">
        <f>D403&amp;C403&amp;B403</f>
        <v>TD6639303000</v>
      </c>
      <c r="B403" s="4" t="str">
        <f>LEFT(N403,FIND(" ",N403)-1)</f>
        <v>00</v>
      </c>
      <c r="C403" s="4" t="str">
        <f>LEFT(M403,4)</f>
        <v>3030</v>
      </c>
      <c r="D403" s="4" t="str">
        <f>LEFT(L403,FIND(" ",L403)-1)</f>
        <v>TD6639</v>
      </c>
      <c r="E403" s="4" t="str">
        <f>MID(X403,2,3)</f>
        <v>SPD</v>
      </c>
      <c r="G403" s="17" t="s">
        <v>10234</v>
      </c>
      <c r="H403" s="17" t="s">
        <v>10235</v>
      </c>
      <c r="I403" s="17" t="s">
        <v>10328</v>
      </c>
      <c r="J403" s="17" t="s">
        <v>10329</v>
      </c>
      <c r="K403" s="17" t="s">
        <v>190</v>
      </c>
      <c r="L403" s="17" t="s">
        <v>10525</v>
      </c>
      <c r="M403" s="17" t="s">
        <v>299</v>
      </c>
      <c r="N403" s="17" t="s">
        <v>17</v>
      </c>
      <c r="O403" s="18">
        <v>20000</v>
      </c>
      <c r="P403" s="18">
        <v>4777.88681989221</v>
      </c>
      <c r="Q403" s="16">
        <v>47482</v>
      </c>
      <c r="R403" s="17" t="s">
        <v>10879</v>
      </c>
      <c r="S403" s="17" t="s">
        <v>10286</v>
      </c>
      <c r="T403" s="17" t="s">
        <v>10879</v>
      </c>
      <c r="U403" s="17" t="s">
        <v>10248</v>
      </c>
      <c r="V403" s="17"/>
      <c r="W403" s="17" t="s">
        <v>10317</v>
      </c>
      <c r="X403" s="17" t="s">
        <v>10528</v>
      </c>
      <c r="Y403" s="18">
        <v>83553.91</v>
      </c>
      <c r="Z403" s="17" t="s">
        <v>10864</v>
      </c>
      <c r="AA403" s="18">
        <v>37723.390600045699</v>
      </c>
      <c r="AB403" s="17" t="s">
        <v>10335</v>
      </c>
      <c r="AC403" s="17" t="s">
        <v>10246</v>
      </c>
      <c r="AD403" s="17"/>
      <c r="AE403" s="18">
        <v>15222.113180107801</v>
      </c>
      <c r="AF403" s="31">
        <f>_xlfn.XLOOKUP(A403,Macmahon!B:B,Macmahon!AE:AE,"",0)</f>
        <v>45890</v>
      </c>
      <c r="AG403" s="28">
        <f>_xlfn.XLOOKUP(A403,Macmahon!B:B,Macmahon!AJ:AJ,"",0)</f>
        <v>47381.324626851849</v>
      </c>
      <c r="AH403" s="28">
        <f>_xlfn.XLOOKUP(A403,Macmahon!B:B,Macmahon!AK:AK,"",0)</f>
        <v>47481</v>
      </c>
      <c r="AI403" s="28">
        <f t="shared" si="18"/>
        <v>47381.324626851849</v>
      </c>
      <c r="AJ403" s="40" t="str">
        <f>E403&amp;C403&amp;B403</f>
        <v>SPD303000</v>
      </c>
      <c r="AK403" s="40" t="str">
        <f>IFERROR(_xlfn.XLOOKUP(AJ403,CrossRef!$A:$A,CrossRef!$J:$J,"Not Found"),"-")</f>
        <v>TKHL234-DRIV-TMSN</v>
      </c>
      <c r="AL403" s="40">
        <f>IFERROR(_xlfn.XLOOKUP(AJ403,CrossRef!$A:$A,CrossRef!$K:$K,"Not Found"),"-")</f>
        <v>0</v>
      </c>
      <c r="AM403" s="40" t="str">
        <f>IFERROR(_xlfn.XLOOKUP(AJ403,CrossRef!$A:$A,CrossRef!$L:$L,"Not Found"),"-")</f>
        <v>20000H TRANSMISSION CHANGE</v>
      </c>
    </row>
    <row r="404" spans="1:39" x14ac:dyDescent="0.3">
      <c r="A404" s="4" t="str">
        <f>D404&amp;C404&amp;B404</f>
        <v>TD6637303000</v>
      </c>
      <c r="B404" s="4" t="str">
        <f>LEFT(N404,FIND(" ",N404)-1)</f>
        <v>00</v>
      </c>
      <c r="C404" s="4" t="str">
        <f>LEFT(M404,4)</f>
        <v>3030</v>
      </c>
      <c r="D404" s="4" t="str">
        <f>LEFT(L404,FIND(" ",L404)-1)</f>
        <v>TD6637</v>
      </c>
      <c r="E404" s="4" t="str">
        <f>MID(X404,2,3)</f>
        <v>SPD</v>
      </c>
      <c r="G404" s="14" t="s">
        <v>10234</v>
      </c>
      <c r="H404" s="14" t="s">
        <v>10235</v>
      </c>
      <c r="I404" s="14" t="s">
        <v>10328</v>
      </c>
      <c r="J404" s="14" t="s">
        <v>10329</v>
      </c>
      <c r="K404" s="14" t="s">
        <v>190</v>
      </c>
      <c r="L404" s="14" t="s">
        <v>10532</v>
      </c>
      <c r="M404" s="14" t="s">
        <v>299</v>
      </c>
      <c r="N404" s="14" t="s">
        <v>17</v>
      </c>
      <c r="O404" s="15">
        <v>20000</v>
      </c>
      <c r="P404" s="15">
        <v>4545.91414809039</v>
      </c>
      <c r="Q404" s="16">
        <v>47510</v>
      </c>
      <c r="R404" s="14" t="s">
        <v>10879</v>
      </c>
      <c r="S404" s="14" t="s">
        <v>10286</v>
      </c>
      <c r="T404" s="14" t="s">
        <v>10879</v>
      </c>
      <c r="U404" s="14" t="s">
        <v>10248</v>
      </c>
      <c r="V404" s="14"/>
      <c r="W404" s="14" t="s">
        <v>10317</v>
      </c>
      <c r="X404" s="14" t="s">
        <v>10535</v>
      </c>
      <c r="Y404" s="15">
        <v>83553.91</v>
      </c>
      <c r="Z404" s="14" t="s">
        <v>10864</v>
      </c>
      <c r="AA404" s="15">
        <v>39316.330367328403</v>
      </c>
      <c r="AB404" s="14" t="s">
        <v>10335</v>
      </c>
      <c r="AC404" s="14" t="s">
        <v>10246</v>
      </c>
      <c r="AD404" s="14"/>
      <c r="AE404" s="15">
        <v>15454.0858519096</v>
      </c>
      <c r="AF404" s="31">
        <f>_xlfn.XLOOKUP(A404,Macmahon!B:B,Macmahon!AE:AE,"",0)</f>
        <v>45920</v>
      </c>
      <c r="AG404" s="28">
        <f>_xlfn.XLOOKUP(A404,Macmahon!B:B,Macmahon!AJ:AJ,"",0)</f>
        <v>47338.987943252316</v>
      </c>
      <c r="AH404" s="28">
        <f>_xlfn.XLOOKUP(A404,Macmahon!B:B,Macmahon!AK:AK,"",0)</f>
        <v>47498</v>
      </c>
      <c r="AI404" s="28">
        <f t="shared" si="18"/>
        <v>47338.987943252316</v>
      </c>
      <c r="AJ404" s="40" t="str">
        <f>E404&amp;C404&amp;B404</f>
        <v>SPD303000</v>
      </c>
      <c r="AK404" s="40" t="str">
        <f>IFERROR(_xlfn.XLOOKUP(AJ404,CrossRef!$A:$A,CrossRef!$J:$J,"Not Found"),"-")</f>
        <v>TKHL234-DRIV-TMSN</v>
      </c>
      <c r="AL404" s="40">
        <f>IFERROR(_xlfn.XLOOKUP(AJ404,CrossRef!$A:$A,CrossRef!$K:$K,"Not Found"),"-")</f>
        <v>0</v>
      </c>
      <c r="AM404" s="40" t="str">
        <f>IFERROR(_xlfn.XLOOKUP(AJ404,CrossRef!$A:$A,CrossRef!$L:$L,"Not Found"),"-")</f>
        <v>20000H TRANSMISSION CHANGE</v>
      </c>
    </row>
    <row r="405" spans="1:39" x14ac:dyDescent="0.3">
      <c r="A405" s="4" t="str">
        <f>D405&amp;C405&amp;B405</f>
        <v>GD1423303000</v>
      </c>
      <c r="B405" s="4" t="str">
        <f>LEFT(N405,FIND(" ",N405)-1)</f>
        <v>00</v>
      </c>
      <c r="C405" s="4" t="str">
        <f>LEFT(M405,4)</f>
        <v>3030</v>
      </c>
      <c r="D405" s="4" t="str">
        <f>LEFT(L405,FIND(" ",L405)-1)</f>
        <v>GD1423</v>
      </c>
      <c r="E405" s="4" t="str">
        <f>MID(X405,2,3)</f>
        <v>B9H</v>
      </c>
      <c r="G405" s="17" t="s">
        <v>10234</v>
      </c>
      <c r="H405" s="17" t="s">
        <v>10235</v>
      </c>
      <c r="I405" s="17" t="s">
        <v>10328</v>
      </c>
      <c r="J405" s="17" t="s">
        <v>10490</v>
      </c>
      <c r="K405" s="17" t="s">
        <v>87</v>
      </c>
      <c r="L405" s="17" t="s">
        <v>10642</v>
      </c>
      <c r="M405" s="17" t="s">
        <v>299</v>
      </c>
      <c r="N405" s="17" t="s">
        <v>17</v>
      </c>
      <c r="O405" s="18">
        <v>12000</v>
      </c>
      <c r="P405" s="18">
        <v>5295.2108493773203</v>
      </c>
      <c r="Q405" s="16">
        <v>47054</v>
      </c>
      <c r="R405" s="17" t="s">
        <v>10896</v>
      </c>
      <c r="S405" s="17" t="s">
        <v>10261</v>
      </c>
      <c r="T405" s="17" t="s">
        <v>10896</v>
      </c>
      <c r="U405" s="17" t="s">
        <v>10248</v>
      </c>
      <c r="V405" s="17"/>
      <c r="W405" s="17" t="s">
        <v>10922</v>
      </c>
      <c r="X405" s="17" t="s">
        <v>10643</v>
      </c>
      <c r="Y405" s="18">
        <v>60900.43</v>
      </c>
      <c r="Z405" s="17" t="s">
        <v>10864</v>
      </c>
      <c r="AA405" s="18">
        <v>46570.947501711198</v>
      </c>
      <c r="AB405" s="17" t="s">
        <v>10245</v>
      </c>
      <c r="AC405" s="17" t="s">
        <v>10246</v>
      </c>
      <c r="AD405" s="17" t="s">
        <v>10272</v>
      </c>
      <c r="AE405" s="18">
        <v>6704.7891506226797</v>
      </c>
      <c r="AF405" s="31">
        <f>_xlfn.XLOOKUP(A405,Macmahon!B:B,Macmahon!AE:AE,"",0)</f>
        <v>45720</v>
      </c>
      <c r="AG405" s="28">
        <f>_xlfn.XLOOKUP(A405,Macmahon!B:B,Macmahon!AJ:AJ,"",0)</f>
        <v>46837.716789664351</v>
      </c>
      <c r="AH405" s="28">
        <f>_xlfn.XLOOKUP(A405,Macmahon!B:B,Macmahon!AK:AK,"",0)</f>
        <v>48168</v>
      </c>
      <c r="AI405" s="28">
        <f t="shared" si="18"/>
        <v>46837.716789664351</v>
      </c>
      <c r="AJ405" s="40" t="str">
        <f>E405&amp;C405&amp;B405</f>
        <v>B9H303000</v>
      </c>
      <c r="AK405" s="40" t="str">
        <f>IFERROR(_xlfn.XLOOKUP(AJ405,CrossRef!$A:$A,CrossRef!$J:$J,"Not Found"),"-")</f>
        <v>GDGN028-DRIV-TMSN</v>
      </c>
      <c r="AL405" s="40">
        <f>IFERROR(_xlfn.XLOOKUP(AJ405,CrossRef!$A:$A,CrossRef!$K:$K,"Not Found"),"-")</f>
        <v>0</v>
      </c>
      <c r="AM405" s="40" t="str">
        <f>IFERROR(_xlfn.XLOOKUP(AJ405,CrossRef!$A:$A,CrossRef!$L:$L,"Not Found"),"-")</f>
        <v>12000H TRANSMISSION CHANGE</v>
      </c>
    </row>
    <row r="406" spans="1:39" x14ac:dyDescent="0.3">
      <c r="A406" s="4" t="str">
        <f>D406&amp;C406&amp;B406</f>
        <v>GD1424303000</v>
      </c>
      <c r="B406" s="4" t="str">
        <f>LEFT(N406,FIND(" ",N406)-1)</f>
        <v>00</v>
      </c>
      <c r="C406" s="4" t="str">
        <f>LEFT(M406,4)</f>
        <v>3030</v>
      </c>
      <c r="D406" s="4" t="str">
        <f>LEFT(L406,FIND(" ",L406)-1)</f>
        <v>GD1424</v>
      </c>
      <c r="E406" s="4" t="str">
        <f>MID(X406,2,3)</f>
        <v>R9H</v>
      </c>
      <c r="G406" s="14" t="s">
        <v>10234</v>
      </c>
      <c r="H406" s="14" t="s">
        <v>10235</v>
      </c>
      <c r="I406" s="14" t="s">
        <v>10236</v>
      </c>
      <c r="J406" s="14" t="s">
        <v>10571</v>
      </c>
      <c r="K406" s="14" t="s">
        <v>87</v>
      </c>
      <c r="L406" s="14" t="s">
        <v>10644</v>
      </c>
      <c r="M406" s="14" t="s">
        <v>299</v>
      </c>
      <c r="N406" s="14" t="s">
        <v>17</v>
      </c>
      <c r="O406" s="15">
        <v>12000</v>
      </c>
      <c r="P406" s="15">
        <v>9779.9130069884504</v>
      </c>
      <c r="Q406" s="16">
        <v>47519</v>
      </c>
      <c r="R406" s="14" t="s">
        <v>10896</v>
      </c>
      <c r="S406" s="14" t="s">
        <v>10261</v>
      </c>
      <c r="T406" s="14" t="s">
        <v>10896</v>
      </c>
      <c r="U406" s="14" t="s">
        <v>10248</v>
      </c>
      <c r="V406" s="14"/>
      <c r="W406" s="14" t="s">
        <v>10780</v>
      </c>
      <c r="X406" s="14" t="s">
        <v>10646</v>
      </c>
      <c r="Y406" s="15">
        <v>60900.43</v>
      </c>
      <c r="Z406" s="14" t="s">
        <v>10864</v>
      </c>
      <c r="AA406" s="15">
        <v>35561.499657768698</v>
      </c>
      <c r="AB406" s="14" t="s">
        <v>10245</v>
      </c>
      <c r="AC406" s="14" t="s">
        <v>10246</v>
      </c>
      <c r="AD406" s="14" t="s">
        <v>10272</v>
      </c>
      <c r="AE406" s="15">
        <v>2220.08699301155</v>
      </c>
      <c r="AF406" s="31">
        <f>_xlfn.XLOOKUP(A406,Macmahon!B:B,Macmahon!AE:AE,"",0)</f>
        <v>45257</v>
      </c>
      <c r="AG406" s="28">
        <f>_xlfn.XLOOKUP(A406,Macmahon!B:B,Macmahon!AJ:AJ,"",0)</f>
        <v>46476.115618668984</v>
      </c>
      <c r="AH406" s="28">
        <f>_xlfn.XLOOKUP(A406,Macmahon!B:B,Macmahon!AK:AK,"",0)</f>
        <v>48303</v>
      </c>
      <c r="AI406" s="28">
        <f t="shared" si="18"/>
        <v>46476.115618668984</v>
      </c>
      <c r="AJ406" s="40" t="str">
        <f>E406&amp;C406&amp;B406</f>
        <v>R9H303000</v>
      </c>
      <c r="AK406" s="40" t="str">
        <f>IFERROR(_xlfn.XLOOKUP(AJ406,CrossRef!$A:$A,CrossRef!$J:$J,"Not Found"),"-")</f>
        <v>GDGN006-DRIV-TMSN</v>
      </c>
      <c r="AL406" s="40">
        <f>IFERROR(_xlfn.XLOOKUP(AJ406,CrossRef!$A:$A,CrossRef!$K:$K,"Not Found"),"-")</f>
        <v>0</v>
      </c>
      <c r="AM406" s="40" t="str">
        <f>IFERROR(_xlfn.XLOOKUP(AJ406,CrossRef!$A:$A,CrossRef!$L:$L,"Not Found"),"-")</f>
        <v>12000H TRANSMISSION CHANGE</v>
      </c>
    </row>
    <row r="407" spans="1:39" x14ac:dyDescent="0.3">
      <c r="A407" s="4" t="str">
        <f>D407&amp;C407&amp;B407</f>
        <v>GD1344303000</v>
      </c>
      <c r="B407" s="4" t="str">
        <f>LEFT(N407,FIND(" ",N407)-1)</f>
        <v>00</v>
      </c>
      <c r="C407" s="4" t="str">
        <f>LEFT(M407,4)</f>
        <v>3030</v>
      </c>
      <c r="D407" s="4" t="str">
        <f>LEFT(L407,FIND(" ",L407)-1)</f>
        <v>GD1344</v>
      </c>
      <c r="E407" s="4" t="str">
        <f>MID(X407,2,3)</f>
        <v>R9H</v>
      </c>
      <c r="G407" s="17" t="s">
        <v>10234</v>
      </c>
      <c r="H407" s="17" t="s">
        <v>10235</v>
      </c>
      <c r="I407" s="17" t="s">
        <v>10251</v>
      </c>
      <c r="J407" s="17" t="s">
        <v>10273</v>
      </c>
      <c r="K407" s="17" t="s">
        <v>87</v>
      </c>
      <c r="L407" s="17" t="s">
        <v>10633</v>
      </c>
      <c r="M407" s="17" t="s">
        <v>299</v>
      </c>
      <c r="N407" s="17" t="s">
        <v>17</v>
      </c>
      <c r="O407" s="18">
        <v>12000</v>
      </c>
      <c r="P407" s="18">
        <v>6518.7505191154796</v>
      </c>
      <c r="Q407" s="16">
        <v>46914</v>
      </c>
      <c r="R407" s="17" t="s">
        <v>10896</v>
      </c>
      <c r="S407" s="17" t="s">
        <v>10261</v>
      </c>
      <c r="T407" s="17" t="s">
        <v>10896</v>
      </c>
      <c r="U407" s="17" t="s">
        <v>10248</v>
      </c>
      <c r="V407" s="17"/>
      <c r="W407" s="17" t="s">
        <v>10767</v>
      </c>
      <c r="X407" s="17" t="s">
        <v>10635</v>
      </c>
      <c r="Y407" s="18">
        <v>60900.43</v>
      </c>
      <c r="Z407" s="17" t="s">
        <v>10864</v>
      </c>
      <c r="AA407" s="18">
        <v>61670.900616016399</v>
      </c>
      <c r="AB407" s="17" t="s">
        <v>10245</v>
      </c>
      <c r="AC407" s="17" t="s">
        <v>10246</v>
      </c>
      <c r="AD407" s="17" t="s">
        <v>10272</v>
      </c>
      <c r="AE407" s="18">
        <v>5481.2494808845204</v>
      </c>
      <c r="AF407" s="31">
        <f>_xlfn.XLOOKUP(A407,Macmahon!B:B,Macmahon!AE:AE,"",0)</f>
        <v>45641</v>
      </c>
      <c r="AG407" s="28">
        <f>_xlfn.XLOOKUP(A407,Macmahon!B:B,Macmahon!AJ:AJ,"",0)</f>
        <v>46666.850941863428</v>
      </c>
      <c r="AH407" s="28">
        <f>_xlfn.XLOOKUP(A407,Macmahon!B:B,Macmahon!AK:AK,"",0)</f>
        <v>48340</v>
      </c>
      <c r="AI407" s="28">
        <f t="shared" si="18"/>
        <v>46666.850941863428</v>
      </c>
      <c r="AJ407" s="40" t="str">
        <f>E407&amp;C407&amp;B407</f>
        <v>R9H303000</v>
      </c>
      <c r="AK407" s="40" t="str">
        <f>IFERROR(_xlfn.XLOOKUP(AJ407,CrossRef!$A:$A,CrossRef!$J:$J,"Not Found"),"-")</f>
        <v>GDGN006-DRIV-TMSN</v>
      </c>
      <c r="AL407" s="40">
        <f>IFERROR(_xlfn.XLOOKUP(AJ407,CrossRef!$A:$A,CrossRef!$K:$K,"Not Found"),"-")</f>
        <v>0</v>
      </c>
      <c r="AM407" s="40" t="str">
        <f>IFERROR(_xlfn.XLOOKUP(AJ407,CrossRef!$A:$A,CrossRef!$L:$L,"Not Found"),"-")</f>
        <v>12000H TRANSMISSION CHANGE</v>
      </c>
    </row>
    <row r="408" spans="1:39" x14ac:dyDescent="0.3">
      <c r="A408" s="4" t="str">
        <f>D408&amp;C408&amp;B408</f>
        <v>GD1406303000</v>
      </c>
      <c r="B408" s="4" t="str">
        <f>LEFT(N408,FIND(" ",N408)-1)</f>
        <v>00</v>
      </c>
      <c r="C408" s="4" t="str">
        <f>LEFT(M408,4)</f>
        <v>3030</v>
      </c>
      <c r="D408" s="4" t="str">
        <f>LEFT(L408,FIND(" ",L408)-1)</f>
        <v>GD1406</v>
      </c>
      <c r="E408" s="4" t="str">
        <f>MID(X408,2,3)</f>
        <v>ATS</v>
      </c>
      <c r="G408" s="14" t="s">
        <v>10234</v>
      </c>
      <c r="H408" s="14" t="s">
        <v>10235</v>
      </c>
      <c r="I408" s="14" t="s">
        <v>10251</v>
      </c>
      <c r="J408" s="14" t="s">
        <v>10273</v>
      </c>
      <c r="K408" s="14" t="s">
        <v>92</v>
      </c>
      <c r="L408" s="14" t="s">
        <v>10274</v>
      </c>
      <c r="M408" s="14" t="s">
        <v>299</v>
      </c>
      <c r="N408" s="14" t="s">
        <v>17</v>
      </c>
      <c r="O408" s="15">
        <v>12000</v>
      </c>
      <c r="P408" s="15">
        <v>12686.6701944448</v>
      </c>
      <c r="Q408" s="16">
        <v>48325</v>
      </c>
      <c r="R408" s="14" t="s">
        <v>10907</v>
      </c>
      <c r="S408" s="14" t="s">
        <v>10240</v>
      </c>
      <c r="T408" s="14" t="s">
        <v>10907</v>
      </c>
      <c r="U408" s="14" t="s">
        <v>10248</v>
      </c>
      <c r="V408" s="14"/>
      <c r="W408" s="14" t="s">
        <v>10765</v>
      </c>
      <c r="X408" s="14" t="s">
        <v>10277</v>
      </c>
      <c r="Y408" s="15">
        <v>69007.44</v>
      </c>
      <c r="Z408" s="14" t="s">
        <v>10876</v>
      </c>
      <c r="AA408" s="15">
        <v>62403.244832306598</v>
      </c>
      <c r="AB408" s="14" t="s">
        <v>10245</v>
      </c>
      <c r="AC408" s="14" t="s">
        <v>10246</v>
      </c>
      <c r="AD408" s="14"/>
      <c r="AE408" s="15">
        <v>-686.67019444477</v>
      </c>
      <c r="AF408" s="31">
        <f>_xlfn.XLOOKUP(A408,Macmahon!B:B,Macmahon!AE:AE,"",0)</f>
        <v>46172</v>
      </c>
      <c r="AG408" s="28">
        <f>_xlfn.XLOOKUP(A408,Macmahon!B:B,Macmahon!AJ:AJ,"",0)</f>
        <v>47868.418079085648</v>
      </c>
      <c r="AH408" s="28">
        <f>_xlfn.XLOOKUP(A408,Macmahon!B:B,Macmahon!AK:AK,"",0)</f>
        <v>47473</v>
      </c>
      <c r="AI408" s="28">
        <f t="shared" si="18"/>
        <v>47473</v>
      </c>
      <c r="AJ408" s="40" t="str">
        <f>E408&amp;C408&amp;B408</f>
        <v>ATS303000</v>
      </c>
      <c r="AK408" s="40" t="str">
        <f>IFERROR(_xlfn.XLOOKUP(AJ408,CrossRef!$A:$A,CrossRef!$J:$J,"Not Found"),"-")</f>
        <v>GDGN001-DRIV-TMSN</v>
      </c>
      <c r="AL408" s="40">
        <f>IFERROR(_xlfn.XLOOKUP(AJ408,CrossRef!$A:$A,CrossRef!$K:$K,"Not Found"),"-")</f>
        <v>0</v>
      </c>
      <c r="AM408" s="40" t="str">
        <f>IFERROR(_xlfn.XLOOKUP(AJ408,CrossRef!$A:$A,CrossRef!$L:$L,"Not Found"),"-")</f>
        <v>12000H TRANSMISSION CHANGE</v>
      </c>
    </row>
    <row r="409" spans="1:39" x14ac:dyDescent="0.3">
      <c r="A409" s="4" t="str">
        <f>D409&amp;C409&amp;B409</f>
        <v>TD2403303000</v>
      </c>
      <c r="B409" s="4" t="str">
        <f>LEFT(N409,FIND(" ",N409)-1)</f>
        <v>00</v>
      </c>
      <c r="C409" s="4" t="str">
        <f>LEFT(M409,4)</f>
        <v>3030</v>
      </c>
      <c r="D409" s="4" t="str">
        <f>LEFT(L409,FIND(" ",L409)-1)</f>
        <v>TD2403</v>
      </c>
      <c r="E409" s="4" t="str">
        <f>MID(X409,2,3)</f>
        <v>AGC</v>
      </c>
      <c r="G409" s="17" t="s">
        <v>10234</v>
      </c>
      <c r="H409" s="17" t="s">
        <v>10235</v>
      </c>
      <c r="I409" s="17" t="s">
        <v>10236</v>
      </c>
      <c r="J409" s="17" t="s">
        <v>10237</v>
      </c>
      <c r="K409" s="17" t="s">
        <v>167</v>
      </c>
      <c r="L409" s="17" t="s">
        <v>10461</v>
      </c>
      <c r="M409" s="17" t="s">
        <v>299</v>
      </c>
      <c r="N409" s="17" t="s">
        <v>17</v>
      </c>
      <c r="O409" s="18">
        <v>16000</v>
      </c>
      <c r="P409" s="18">
        <v>6975.8270939735803</v>
      </c>
      <c r="Q409" s="16">
        <v>47256</v>
      </c>
      <c r="R409" s="17" t="s">
        <v>10863</v>
      </c>
      <c r="S409" s="17" t="s">
        <v>10240</v>
      </c>
      <c r="T409" s="17" t="s">
        <v>10863</v>
      </c>
      <c r="U409" s="17" t="s">
        <v>10248</v>
      </c>
      <c r="V409" s="17"/>
      <c r="W409" s="17" t="s">
        <v>10683</v>
      </c>
      <c r="X409" s="17" t="s">
        <v>10463</v>
      </c>
      <c r="Y409" s="18">
        <v>61496.419437426302</v>
      </c>
      <c r="Z409" s="17" t="s">
        <v>10864</v>
      </c>
      <c r="AA409" s="18">
        <v>52383.4948665298</v>
      </c>
      <c r="AB409" s="17" t="s">
        <v>10245</v>
      </c>
      <c r="AC409" s="17" t="s">
        <v>10246</v>
      </c>
      <c r="AD409" s="17"/>
      <c r="AE409" s="18">
        <v>9024.1729060264206</v>
      </c>
      <c r="AF409" s="31">
        <f>_xlfn.XLOOKUP(A409,Macmahon!B:B,Macmahon!AE:AE,"",0)</f>
        <v>44496</v>
      </c>
      <c r="AG409" s="28">
        <f>_xlfn.XLOOKUP(A409,Macmahon!B:B,Macmahon!AJ:AJ,"",0)</f>
        <v>48173.903333333335</v>
      </c>
      <c r="AH409" s="28">
        <f>_xlfn.XLOOKUP(A409,Macmahon!B:B,Macmahon!AK:AK,"",0)</f>
        <v>47256</v>
      </c>
      <c r="AI409" s="28">
        <f t="shared" si="18"/>
        <v>47256</v>
      </c>
      <c r="AJ409" s="40" t="str">
        <f>E409&amp;C409&amp;B409</f>
        <v>AGC303000</v>
      </c>
      <c r="AK409" s="40" t="str">
        <f>IFERROR(_xlfn.XLOOKUP(AJ409,CrossRef!$A:$A,CrossRef!$J:$J,"Not Found"),"-")</f>
        <v>TKHL018-DRIV-TMSN</v>
      </c>
      <c r="AL409" s="40">
        <f>IFERROR(_xlfn.XLOOKUP(AJ409,CrossRef!$A:$A,CrossRef!$K:$K,"Not Found"),"-")</f>
        <v>0</v>
      </c>
      <c r="AM409" s="40" t="str">
        <f>IFERROR(_xlfn.XLOOKUP(AJ409,CrossRef!$A:$A,CrossRef!$L:$L,"Not Found"),"-")</f>
        <v>16000H TRANSMISSION CHANGE</v>
      </c>
    </row>
    <row r="410" spans="1:39" x14ac:dyDescent="0.3">
      <c r="A410" s="4" t="str">
        <f>D410&amp;C410&amp;B410</f>
        <v>TD2405303000</v>
      </c>
      <c r="B410" s="4" t="str">
        <f>LEFT(N410,FIND(" ",N410)-1)</f>
        <v>00</v>
      </c>
      <c r="C410" s="4" t="str">
        <f>LEFT(M410,4)</f>
        <v>3030</v>
      </c>
      <c r="D410" s="4" t="str">
        <f>LEFT(L410,FIND(" ",L410)-1)</f>
        <v>TD2405</v>
      </c>
      <c r="E410" s="4" t="str">
        <f>MID(X410,2,3)</f>
        <v>AGC</v>
      </c>
      <c r="G410" s="14" t="s">
        <v>10234</v>
      </c>
      <c r="H410" s="14" t="s">
        <v>10235</v>
      </c>
      <c r="I410" s="14" t="s">
        <v>10236</v>
      </c>
      <c r="J410" s="14" t="s">
        <v>10237</v>
      </c>
      <c r="K410" s="14" t="s">
        <v>167</v>
      </c>
      <c r="L410" s="14" t="s">
        <v>10464</v>
      </c>
      <c r="M410" s="14" t="s">
        <v>299</v>
      </c>
      <c r="N410" s="14" t="s">
        <v>17</v>
      </c>
      <c r="O410" s="15">
        <v>16000</v>
      </c>
      <c r="P410" s="15">
        <v>14457.923733584301</v>
      </c>
      <c r="Q410" s="16">
        <v>46780</v>
      </c>
      <c r="R410" s="14" t="s">
        <v>10863</v>
      </c>
      <c r="S410" s="14" t="s">
        <v>10240</v>
      </c>
      <c r="T410" s="14" t="s">
        <v>10863</v>
      </c>
      <c r="U410" s="14" t="s">
        <v>10248</v>
      </c>
      <c r="V410" s="14"/>
      <c r="W410" s="14" t="s">
        <v>10903</v>
      </c>
      <c r="X410" s="14" t="s">
        <v>10466</v>
      </c>
      <c r="Y410" s="15">
        <v>61496.419437426302</v>
      </c>
      <c r="Z410" s="14" t="s">
        <v>10864</v>
      </c>
      <c r="AA410" s="15">
        <v>69779.626967830205</v>
      </c>
      <c r="AB410" s="14" t="s">
        <v>10245</v>
      </c>
      <c r="AC410" s="14" t="s">
        <v>10246</v>
      </c>
      <c r="AD410" s="14"/>
      <c r="AE410" s="15">
        <v>1542.0762664157201</v>
      </c>
      <c r="AF410" s="31">
        <f>_xlfn.XLOOKUP(A410,Macmahon!B:B,Macmahon!AE:AE,"",0)</f>
        <v>43906</v>
      </c>
      <c r="AG410" s="28">
        <f>_xlfn.XLOOKUP(A410,Macmahon!B:B,Macmahon!AJ:AJ,"",0)</f>
        <v>46225</v>
      </c>
      <c r="AH410" s="28">
        <f>_xlfn.XLOOKUP(A410,Macmahon!B:B,Macmahon!AK:AK,"",0)</f>
        <v>46178</v>
      </c>
      <c r="AI410" s="28">
        <f t="shared" si="18"/>
        <v>46178</v>
      </c>
      <c r="AJ410" s="40" t="str">
        <f>E410&amp;C410&amp;B410</f>
        <v>AGC303000</v>
      </c>
      <c r="AK410" s="40" t="str">
        <f>IFERROR(_xlfn.XLOOKUP(AJ410,CrossRef!$A:$A,CrossRef!$J:$J,"Not Found"),"-")</f>
        <v>TKHL018-DRIV-TMSN</v>
      </c>
      <c r="AL410" s="40">
        <f>IFERROR(_xlfn.XLOOKUP(AJ410,CrossRef!$A:$A,CrossRef!$K:$K,"Not Found"),"-")</f>
        <v>0</v>
      </c>
      <c r="AM410" s="40" t="str">
        <f>IFERROR(_xlfn.XLOOKUP(AJ410,CrossRef!$A:$A,CrossRef!$L:$L,"Not Found"),"-")</f>
        <v>16000H TRANSMISSION CHANGE</v>
      </c>
    </row>
    <row r="411" spans="1:39" x14ac:dyDescent="0.3">
      <c r="A411" s="4" t="str">
        <f>D411&amp;C411&amp;B411</f>
        <v>TD2406303000</v>
      </c>
      <c r="B411" s="4" t="str">
        <f>LEFT(N411,FIND(" ",N411)-1)</f>
        <v>00</v>
      </c>
      <c r="C411" s="4" t="str">
        <f>LEFT(M411,4)</f>
        <v>3030</v>
      </c>
      <c r="D411" s="4" t="str">
        <f>LEFT(L411,FIND(" ",L411)-1)</f>
        <v>TD2406</v>
      </c>
      <c r="E411" s="4" t="str">
        <f>MID(X411,2,3)</f>
        <v>AGC</v>
      </c>
      <c r="G411" s="17" t="s">
        <v>10234</v>
      </c>
      <c r="H411" s="17" t="s">
        <v>10235</v>
      </c>
      <c r="I411" s="17" t="s">
        <v>10236</v>
      </c>
      <c r="J411" s="17" t="s">
        <v>10237</v>
      </c>
      <c r="K411" s="17" t="s">
        <v>167</v>
      </c>
      <c r="L411" s="17" t="s">
        <v>10467</v>
      </c>
      <c r="M411" s="17" t="s">
        <v>299</v>
      </c>
      <c r="N411" s="17" t="s">
        <v>17</v>
      </c>
      <c r="O411" s="18">
        <v>16000</v>
      </c>
      <c r="P411" s="18">
        <v>11442.6026154678</v>
      </c>
      <c r="Q411" s="16">
        <v>47152</v>
      </c>
      <c r="R411" s="17" t="s">
        <v>10863</v>
      </c>
      <c r="S411" s="17" t="s">
        <v>10240</v>
      </c>
      <c r="T411" s="17" t="s">
        <v>10863</v>
      </c>
      <c r="U411" s="17" t="s">
        <v>10248</v>
      </c>
      <c r="V411" s="17"/>
      <c r="W411" s="17" t="s">
        <v>10767</v>
      </c>
      <c r="X411" s="17" t="s">
        <v>10469</v>
      </c>
      <c r="Y411" s="18">
        <v>61496.419437426302</v>
      </c>
      <c r="Z411" s="17" t="s">
        <v>10864</v>
      </c>
      <c r="AA411" s="18">
        <v>72762.548939082801</v>
      </c>
      <c r="AB411" s="17" t="s">
        <v>10245</v>
      </c>
      <c r="AC411" s="17" t="s">
        <v>10246</v>
      </c>
      <c r="AD411" s="17"/>
      <c r="AE411" s="18">
        <v>4557.3973845321698</v>
      </c>
      <c r="AF411" s="31">
        <f>_xlfn.XLOOKUP(A411,Macmahon!B:B,Macmahon!AE:AE,"",0)</f>
        <v>44247</v>
      </c>
      <c r="AG411" s="28">
        <f>_xlfn.XLOOKUP(A411,Macmahon!B:B,Macmahon!AJ:AJ,"",0)</f>
        <v>46225</v>
      </c>
      <c r="AH411" s="28">
        <f>_xlfn.XLOOKUP(A411,Macmahon!B:B,Macmahon!AK:AK,"",0)</f>
        <v>47152</v>
      </c>
      <c r="AI411" s="28">
        <f t="shared" si="18"/>
        <v>46225</v>
      </c>
      <c r="AJ411" s="40" t="str">
        <f>E411&amp;C411&amp;B411</f>
        <v>AGC303000</v>
      </c>
      <c r="AK411" s="40" t="str">
        <f>IFERROR(_xlfn.XLOOKUP(AJ411,CrossRef!$A:$A,CrossRef!$J:$J,"Not Found"),"-")</f>
        <v>TKHL018-DRIV-TMSN</v>
      </c>
      <c r="AL411" s="40">
        <f>IFERROR(_xlfn.XLOOKUP(AJ411,CrossRef!$A:$A,CrossRef!$K:$K,"Not Found"),"-")</f>
        <v>0</v>
      </c>
      <c r="AM411" s="40" t="str">
        <f>IFERROR(_xlfn.XLOOKUP(AJ411,CrossRef!$A:$A,CrossRef!$L:$L,"Not Found"),"-")</f>
        <v>16000H TRANSMISSION CHANGE</v>
      </c>
    </row>
    <row r="412" spans="1:39" x14ac:dyDescent="0.3">
      <c r="A412" s="4" t="str">
        <f>D412&amp;C412&amp;B412</f>
        <v>TD2415303000</v>
      </c>
      <c r="B412" s="4" t="str">
        <f>LEFT(N412,FIND(" ",N412)-1)</f>
        <v>00</v>
      </c>
      <c r="C412" s="4" t="str">
        <f>LEFT(M412,4)</f>
        <v>3030</v>
      </c>
      <c r="D412" s="4" t="str">
        <f>LEFT(L412,FIND(" ",L412)-1)</f>
        <v>TD2415</v>
      </c>
      <c r="E412" s="4" t="str">
        <f>MID(X412,2,3)</f>
        <v>JRP</v>
      </c>
      <c r="G412" s="14" t="s">
        <v>10234</v>
      </c>
      <c r="H412" s="14" t="s">
        <v>10235</v>
      </c>
      <c r="I412" s="14" t="s">
        <v>10236</v>
      </c>
      <c r="J412" s="14" t="s">
        <v>10237</v>
      </c>
      <c r="K412" s="14" t="s">
        <v>172</v>
      </c>
      <c r="L412" s="14" t="s">
        <v>10700</v>
      </c>
      <c r="M412" s="14" t="s">
        <v>299</v>
      </c>
      <c r="N412" s="14" t="s">
        <v>17</v>
      </c>
      <c r="O412" s="15">
        <v>16000</v>
      </c>
      <c r="P412" s="15">
        <v>7352.0115453181097</v>
      </c>
      <c r="Q412" s="16">
        <v>47510</v>
      </c>
      <c r="R412" s="14" t="s">
        <v>10908</v>
      </c>
      <c r="S412" s="14" t="s">
        <v>10286</v>
      </c>
      <c r="T412" s="14" t="s">
        <v>10908</v>
      </c>
      <c r="U412" s="14" t="s">
        <v>10248</v>
      </c>
      <c r="V412" s="14"/>
      <c r="W412" s="14" t="s">
        <v>10765</v>
      </c>
      <c r="X412" s="14" t="s">
        <v>10702</v>
      </c>
      <c r="Y412" s="15">
        <v>60212.1</v>
      </c>
      <c r="Z412" s="14" t="s">
        <v>10909</v>
      </c>
      <c r="AA412" s="15">
        <v>54345.833219256201</v>
      </c>
      <c r="AB412" s="14" t="s">
        <v>10245</v>
      </c>
      <c r="AC412" s="14" t="s">
        <v>10246</v>
      </c>
      <c r="AD412" s="14"/>
      <c r="AE412" s="15">
        <v>8647.9884546818903</v>
      </c>
      <c r="AF412" s="31">
        <f>_xlfn.XLOOKUP(A412,Macmahon!B:B,Macmahon!AE:AE,"",0)</f>
        <v>45236</v>
      </c>
      <c r="AG412" s="28">
        <f>_xlfn.XLOOKUP(A412,Macmahon!B:B,Macmahon!AJ:AJ,"",0)</f>
        <v>46902.039274918985</v>
      </c>
      <c r="AH412" s="28">
        <f>_xlfn.XLOOKUP(A412,Macmahon!B:B,Macmahon!AK:AK,"",0)</f>
        <v>47510</v>
      </c>
      <c r="AI412" s="28">
        <f t="shared" si="18"/>
        <v>46902.039274918985</v>
      </c>
      <c r="AJ412" s="40" t="str">
        <f>E412&amp;C412&amp;B412</f>
        <v>JRP303000</v>
      </c>
      <c r="AK412" s="40" t="str">
        <f>IFERROR(_xlfn.XLOOKUP(AJ412,CrossRef!$A:$A,CrossRef!$J:$J,"Not Found"),"-")</f>
        <v>TKHL189-DRIV-TMSN</v>
      </c>
      <c r="AL412" s="40">
        <f>IFERROR(_xlfn.XLOOKUP(AJ412,CrossRef!$A:$A,CrossRef!$K:$K,"Not Found"),"-")</f>
        <v>0</v>
      </c>
      <c r="AM412" s="40" t="str">
        <f>IFERROR(_xlfn.XLOOKUP(AJ412,CrossRef!$A:$A,CrossRef!$L:$L,"Not Found"),"-")</f>
        <v>16000H TRANSMISSION CHANGE</v>
      </c>
    </row>
    <row r="413" spans="1:39" x14ac:dyDescent="0.3">
      <c r="A413" s="4" t="str">
        <f>D413&amp;C413&amp;B413</f>
        <v>TD2416303000</v>
      </c>
      <c r="B413" s="4" t="str">
        <f>LEFT(N413,FIND(" ",N413)-1)</f>
        <v>00</v>
      </c>
      <c r="C413" s="4" t="str">
        <f>LEFT(M413,4)</f>
        <v>3030</v>
      </c>
      <c r="D413" s="4" t="str">
        <f>LEFT(L413,FIND(" ",L413)-1)</f>
        <v>TD2416</v>
      </c>
      <c r="E413" s="4" t="str">
        <f>MID(X413,2,3)</f>
        <v>JRP</v>
      </c>
      <c r="G413" s="17" t="s">
        <v>10234</v>
      </c>
      <c r="H413" s="17" t="s">
        <v>10235</v>
      </c>
      <c r="I413" s="17" t="s">
        <v>10236</v>
      </c>
      <c r="J413" s="17" t="s">
        <v>10237</v>
      </c>
      <c r="K413" s="17" t="s">
        <v>172</v>
      </c>
      <c r="L413" s="17" t="s">
        <v>10647</v>
      </c>
      <c r="M413" s="17" t="s">
        <v>299</v>
      </c>
      <c r="N413" s="17" t="s">
        <v>17</v>
      </c>
      <c r="O413" s="18">
        <v>16000</v>
      </c>
      <c r="P413" s="18">
        <v>8114.3737361800404</v>
      </c>
      <c r="Q413" s="16">
        <v>47603</v>
      </c>
      <c r="R413" s="17" t="s">
        <v>10908</v>
      </c>
      <c r="S413" s="17" t="s">
        <v>10286</v>
      </c>
      <c r="T413" s="17" t="s">
        <v>10908</v>
      </c>
      <c r="U413" s="17" t="s">
        <v>10248</v>
      </c>
      <c r="V413" s="17"/>
      <c r="W413" s="17" t="s">
        <v>10780</v>
      </c>
      <c r="X413" s="17" t="s">
        <v>10649</v>
      </c>
      <c r="Y413" s="18">
        <v>60212.1</v>
      </c>
      <c r="Z413" s="17" t="s">
        <v>10909</v>
      </c>
      <c r="AA413" s="18">
        <v>53247.223819301798</v>
      </c>
      <c r="AB413" s="17" t="s">
        <v>10245</v>
      </c>
      <c r="AC413" s="17" t="s">
        <v>10246</v>
      </c>
      <c r="AD413" s="17"/>
      <c r="AE413" s="18">
        <v>7885.6262638199596</v>
      </c>
      <c r="AF413" s="31">
        <f>_xlfn.XLOOKUP(A413,Macmahon!B:B,Macmahon!AE:AE,"",0)</f>
        <v>45170</v>
      </c>
      <c r="AG413" s="28">
        <f>_xlfn.XLOOKUP(A413,Macmahon!B:B,Macmahon!AJ:AJ,"",0)</f>
        <v>47089.285714270831</v>
      </c>
      <c r="AH413" s="28">
        <f>_xlfn.XLOOKUP(A413,Macmahon!B:B,Macmahon!AK:AK,"",0)</f>
        <v>47603</v>
      </c>
      <c r="AI413" s="28">
        <f t="shared" si="18"/>
        <v>47089.285714270831</v>
      </c>
      <c r="AJ413" s="40" t="str">
        <f>E413&amp;C413&amp;B413</f>
        <v>JRP303000</v>
      </c>
      <c r="AK413" s="40" t="str">
        <f>IFERROR(_xlfn.XLOOKUP(AJ413,CrossRef!$A:$A,CrossRef!$J:$J,"Not Found"),"-")</f>
        <v>TKHL189-DRIV-TMSN</v>
      </c>
      <c r="AL413" s="40">
        <f>IFERROR(_xlfn.XLOOKUP(AJ413,CrossRef!$A:$A,CrossRef!$K:$K,"Not Found"),"-")</f>
        <v>0</v>
      </c>
      <c r="AM413" s="40" t="str">
        <f>IFERROR(_xlfn.XLOOKUP(AJ413,CrossRef!$A:$A,CrossRef!$L:$L,"Not Found"),"-")</f>
        <v>16000H TRANSMISSION CHANGE</v>
      </c>
    </row>
    <row r="414" spans="1:39" x14ac:dyDescent="0.3">
      <c r="A414" s="4" t="str">
        <f>D414&amp;C414&amp;B414</f>
        <v>TD2417303000</v>
      </c>
      <c r="B414" s="4" t="str">
        <f>LEFT(N414,FIND(" ",N414)-1)</f>
        <v>00</v>
      </c>
      <c r="C414" s="4" t="str">
        <f>LEFT(M414,4)</f>
        <v>3030</v>
      </c>
      <c r="D414" s="4" t="str">
        <f>LEFT(L414,FIND(" ",L414)-1)</f>
        <v>TD2417</v>
      </c>
      <c r="E414" s="4" t="str">
        <f>MID(X414,2,3)</f>
        <v>JRP</v>
      </c>
      <c r="G414" s="14" t="s">
        <v>10234</v>
      </c>
      <c r="H414" s="14" t="s">
        <v>10235</v>
      </c>
      <c r="I414" s="14" t="s">
        <v>10236</v>
      </c>
      <c r="J414" s="14" t="s">
        <v>10237</v>
      </c>
      <c r="K414" s="14" t="s">
        <v>172</v>
      </c>
      <c r="L414" s="14" t="s">
        <v>10651</v>
      </c>
      <c r="M414" s="14" t="s">
        <v>299</v>
      </c>
      <c r="N414" s="14" t="s">
        <v>17</v>
      </c>
      <c r="O414" s="15">
        <v>16000</v>
      </c>
      <c r="P414" s="15">
        <v>7293.8811757317999</v>
      </c>
      <c r="Q414" s="16">
        <v>47109</v>
      </c>
      <c r="R414" s="14" t="s">
        <v>10908</v>
      </c>
      <c r="S414" s="14" t="s">
        <v>10286</v>
      </c>
      <c r="T414" s="14" t="s">
        <v>10908</v>
      </c>
      <c r="U414" s="14" t="s">
        <v>10248</v>
      </c>
      <c r="V414" s="14"/>
      <c r="W414" s="14" t="s">
        <v>10654</v>
      </c>
      <c r="X414" s="14" t="s">
        <v>10652</v>
      </c>
      <c r="Y414" s="15">
        <v>60212.1</v>
      </c>
      <c r="Z414" s="14" t="s">
        <v>10909</v>
      </c>
      <c r="AA414" s="15">
        <v>50302.7289527721</v>
      </c>
      <c r="AB414" s="14" t="s">
        <v>10245</v>
      </c>
      <c r="AC414" s="14" t="s">
        <v>10246</v>
      </c>
      <c r="AD414" s="14"/>
      <c r="AE414" s="15">
        <v>8706.1188242682001</v>
      </c>
      <c r="AF414" s="31">
        <f>_xlfn.XLOOKUP(A414,Macmahon!B:B,Macmahon!AE:AE,"",0)</f>
        <v>44823</v>
      </c>
      <c r="AG414" s="28">
        <f>_xlfn.XLOOKUP(A414,Macmahon!B:B,Macmahon!AJ:AJ,"",0)</f>
        <v>47212.219101122682</v>
      </c>
      <c r="AH414" s="28">
        <f>_xlfn.XLOOKUP(A414,Macmahon!B:B,Macmahon!AK:AK,"",0)</f>
        <v>47109</v>
      </c>
      <c r="AI414" s="28">
        <f t="shared" si="18"/>
        <v>47109</v>
      </c>
      <c r="AJ414" s="40" t="str">
        <f>E414&amp;C414&amp;B414</f>
        <v>JRP303000</v>
      </c>
      <c r="AK414" s="40" t="str">
        <f>IFERROR(_xlfn.XLOOKUP(AJ414,CrossRef!$A:$A,CrossRef!$J:$J,"Not Found"),"-")</f>
        <v>TKHL189-DRIV-TMSN</v>
      </c>
      <c r="AL414" s="40">
        <f>IFERROR(_xlfn.XLOOKUP(AJ414,CrossRef!$A:$A,CrossRef!$K:$K,"Not Found"),"-")</f>
        <v>0</v>
      </c>
      <c r="AM414" s="40" t="str">
        <f>IFERROR(_xlfn.XLOOKUP(AJ414,CrossRef!$A:$A,CrossRef!$L:$L,"Not Found"),"-")</f>
        <v>16000H TRANSMISSION CHANGE</v>
      </c>
    </row>
    <row r="415" spans="1:39" x14ac:dyDescent="0.3">
      <c r="A415" s="4" t="str">
        <f>D415&amp;C415&amp;B415</f>
        <v>TD2419303000</v>
      </c>
      <c r="B415" s="4" t="str">
        <f>LEFT(N415,FIND(" ",N415)-1)</f>
        <v>00</v>
      </c>
      <c r="C415" s="4" t="str">
        <f>LEFT(M415,4)</f>
        <v>3030</v>
      </c>
      <c r="D415" s="4" t="str">
        <f>LEFT(L415,FIND(" ",L415)-1)</f>
        <v>TD2419</v>
      </c>
      <c r="E415" s="4" t="str">
        <f>MID(X415,2,3)</f>
        <v>JRP</v>
      </c>
      <c r="G415" s="17" t="s">
        <v>10234</v>
      </c>
      <c r="H415" s="17" t="s">
        <v>10235</v>
      </c>
      <c r="I415" s="17" t="s">
        <v>10236</v>
      </c>
      <c r="J415" s="17" t="s">
        <v>10237</v>
      </c>
      <c r="K415" s="17" t="s">
        <v>172</v>
      </c>
      <c r="L415" s="17" t="s">
        <v>10653</v>
      </c>
      <c r="M415" s="17" t="s">
        <v>299</v>
      </c>
      <c r="N415" s="17" t="s">
        <v>17</v>
      </c>
      <c r="O415" s="18">
        <v>16000</v>
      </c>
      <c r="P415" s="18">
        <v>7236.2232240425901</v>
      </c>
      <c r="Q415" s="16">
        <v>47596</v>
      </c>
      <c r="R415" s="17" t="s">
        <v>10908</v>
      </c>
      <c r="S415" s="17" t="s">
        <v>10286</v>
      </c>
      <c r="T415" s="17" t="s">
        <v>10908</v>
      </c>
      <c r="U415" s="17" t="s">
        <v>10248</v>
      </c>
      <c r="V415" s="17"/>
      <c r="W415" s="17" t="s">
        <v>10923</v>
      </c>
      <c r="X415" s="17" t="s">
        <v>10655</v>
      </c>
      <c r="Y415" s="18">
        <v>60212.1</v>
      </c>
      <c r="Z415" s="17" t="s">
        <v>10909</v>
      </c>
      <c r="AA415" s="18">
        <v>50476.7289527721</v>
      </c>
      <c r="AB415" s="17" t="s">
        <v>10245</v>
      </c>
      <c r="AC415" s="17" t="s">
        <v>10246</v>
      </c>
      <c r="AD415" s="17"/>
      <c r="AE415" s="18">
        <v>8763.7767759574108</v>
      </c>
      <c r="AF415" s="31">
        <f>_xlfn.XLOOKUP(A415,Macmahon!B:B,Macmahon!AE:AE,"",0)</f>
        <v>45001</v>
      </c>
      <c r="AG415" s="28">
        <f>_xlfn.XLOOKUP(A415,Macmahon!B:B,Macmahon!AJ:AJ,"",0)</f>
        <v>48163.271186458333</v>
      </c>
      <c r="AH415" s="28">
        <f>_xlfn.XLOOKUP(A415,Macmahon!B:B,Macmahon!AK:AK,"",0)</f>
        <v>47596</v>
      </c>
      <c r="AI415" s="28">
        <f t="shared" si="18"/>
        <v>47596</v>
      </c>
      <c r="AJ415" s="40" t="str">
        <f>E415&amp;C415&amp;B415</f>
        <v>JRP303000</v>
      </c>
      <c r="AK415" s="40" t="str">
        <f>IFERROR(_xlfn.XLOOKUP(AJ415,CrossRef!$A:$A,CrossRef!$J:$J,"Not Found"),"-")</f>
        <v>TKHL189-DRIV-TMSN</v>
      </c>
      <c r="AL415" s="40">
        <f>IFERROR(_xlfn.XLOOKUP(AJ415,CrossRef!$A:$A,CrossRef!$K:$K,"Not Found"),"-")</f>
        <v>0</v>
      </c>
      <c r="AM415" s="40" t="str">
        <f>IFERROR(_xlfn.XLOOKUP(AJ415,CrossRef!$A:$A,CrossRef!$L:$L,"Not Found"),"-")</f>
        <v>16000H TRANSMISSION CHANGE</v>
      </c>
    </row>
    <row r="416" spans="1:39" x14ac:dyDescent="0.3">
      <c r="A416" s="4" t="str">
        <f>D416&amp;C416&amp;B416</f>
        <v>TD6636303000</v>
      </c>
      <c r="B416" s="4" t="str">
        <f>LEFT(N416,FIND(" ",N416)-1)</f>
        <v>00</v>
      </c>
      <c r="C416" s="4" t="str">
        <f>LEFT(M416,4)</f>
        <v>3030</v>
      </c>
      <c r="D416" s="4" t="str">
        <f>LEFT(L416,FIND(" ",L416)-1)</f>
        <v>TD6636</v>
      </c>
      <c r="E416" s="4" t="str">
        <f>MID(X416,2,3)</f>
        <v>SPD</v>
      </c>
      <c r="G416" s="14" t="s">
        <v>10234</v>
      </c>
      <c r="H416" s="14" t="s">
        <v>10235</v>
      </c>
      <c r="I416" s="14" t="s">
        <v>10328</v>
      </c>
      <c r="J416" s="14" t="s">
        <v>10329</v>
      </c>
      <c r="K416" s="14" t="s">
        <v>190</v>
      </c>
      <c r="L416" s="14" t="s">
        <v>10536</v>
      </c>
      <c r="M416" s="14" t="s">
        <v>299</v>
      </c>
      <c r="N416" s="14" t="s">
        <v>17</v>
      </c>
      <c r="O416" s="15">
        <v>20000</v>
      </c>
      <c r="P416" s="15">
        <v>19125.425490404799</v>
      </c>
      <c r="Q416" s="16">
        <v>46321</v>
      </c>
      <c r="R416" s="14" t="s">
        <v>10879</v>
      </c>
      <c r="S416" s="14" t="s">
        <v>10286</v>
      </c>
      <c r="T416" s="14" t="s">
        <v>10879</v>
      </c>
      <c r="U416" s="14" t="s">
        <v>10269</v>
      </c>
      <c r="V416" s="14"/>
      <c r="W416" s="14" t="s">
        <v>10910</v>
      </c>
      <c r="X416" s="14" t="s">
        <v>10538</v>
      </c>
      <c r="Y416" s="15">
        <v>83553.91</v>
      </c>
      <c r="Z416" s="14" t="s">
        <v>10864</v>
      </c>
      <c r="AA416" s="15">
        <v>20119.341546885698</v>
      </c>
      <c r="AB416" s="14" t="s">
        <v>10335</v>
      </c>
      <c r="AC416" s="14" t="s">
        <v>10246</v>
      </c>
      <c r="AD416" s="14"/>
      <c r="AE416" s="15">
        <v>874.57450959515302</v>
      </c>
      <c r="AF416" s="31">
        <f>_xlfn.XLOOKUP(A416,Macmahon!B:B,Macmahon!AE:AE,"",0)</f>
        <v>0</v>
      </c>
      <c r="AG416" s="28">
        <f>_xlfn.XLOOKUP(A416,Macmahon!B:B,Macmahon!AJ:AJ,"",0)</f>
        <v>46309.549450543978</v>
      </c>
      <c r="AH416" s="28">
        <f>_xlfn.XLOOKUP(A416,Macmahon!B:B,Macmahon!AK:AK,"",0)</f>
        <v>46337</v>
      </c>
      <c r="AI416" s="28">
        <f t="shared" si="18"/>
        <v>46309.549450543978</v>
      </c>
      <c r="AJ416" s="40" t="str">
        <f>E416&amp;C416&amp;B416</f>
        <v>SPD303000</v>
      </c>
      <c r="AK416" s="40" t="str">
        <f>IFERROR(_xlfn.XLOOKUP(AJ416,CrossRef!$A:$A,CrossRef!$J:$J,"Not Found"),"-")</f>
        <v>TKHL234-DRIV-TMSN</v>
      </c>
      <c r="AL416" s="40">
        <f>IFERROR(_xlfn.XLOOKUP(AJ416,CrossRef!$A:$A,CrossRef!$K:$K,"Not Found"),"-")</f>
        <v>0</v>
      </c>
      <c r="AM416" s="40" t="str">
        <f>IFERROR(_xlfn.XLOOKUP(AJ416,CrossRef!$A:$A,CrossRef!$L:$L,"Not Found"),"-")</f>
        <v>20000H TRANSMISSION CHANGE</v>
      </c>
    </row>
    <row r="417" spans="1:39" x14ac:dyDescent="0.3">
      <c r="A417" s="4" t="str">
        <f>D417&amp;C417&amp;B417</f>
        <v>TD6647303000</v>
      </c>
      <c r="B417" s="4" t="str">
        <f>LEFT(N417,FIND(" ",N417)-1)</f>
        <v>00</v>
      </c>
      <c r="C417" s="4" t="str">
        <f>LEFT(M417,4)</f>
        <v>3030</v>
      </c>
      <c r="D417" s="4" t="str">
        <f>LEFT(L417,FIND(" ",L417)-1)</f>
        <v>TD6647</v>
      </c>
      <c r="E417" s="4" t="str">
        <f>MID(X417,2,3)</f>
        <v>SPD</v>
      </c>
      <c r="G417" s="17" t="s">
        <v>10234</v>
      </c>
      <c r="H417" s="17" t="s">
        <v>10235</v>
      </c>
      <c r="I417" s="17" t="s">
        <v>10328</v>
      </c>
      <c r="J417" s="17" t="s">
        <v>10329</v>
      </c>
      <c r="K417" s="17" t="s">
        <v>190</v>
      </c>
      <c r="L417" s="17" t="s">
        <v>10512</v>
      </c>
      <c r="M417" s="17" t="s">
        <v>299</v>
      </c>
      <c r="N417" s="17" t="s">
        <v>17</v>
      </c>
      <c r="O417" s="18">
        <v>20000</v>
      </c>
      <c r="P417" s="18">
        <v>6536.0065002337597</v>
      </c>
      <c r="Q417" s="16">
        <v>47274</v>
      </c>
      <c r="R417" s="17" t="s">
        <v>10879</v>
      </c>
      <c r="S417" s="17" t="s">
        <v>10286</v>
      </c>
      <c r="T417" s="17" t="s">
        <v>10879</v>
      </c>
      <c r="U417" s="17" t="s">
        <v>10248</v>
      </c>
      <c r="V417" s="17"/>
      <c r="W417" s="17" t="s">
        <v>10399</v>
      </c>
      <c r="X417" s="17" t="s">
        <v>10515</v>
      </c>
      <c r="Y417" s="18">
        <v>83553.91</v>
      </c>
      <c r="Z417" s="17" t="s">
        <v>10864</v>
      </c>
      <c r="AA417" s="18">
        <v>34977.5213324207</v>
      </c>
      <c r="AB417" s="17" t="s">
        <v>10335</v>
      </c>
      <c r="AC417" s="17" t="s">
        <v>10246</v>
      </c>
      <c r="AD417" s="17"/>
      <c r="AE417" s="18">
        <v>13463.9934997662</v>
      </c>
      <c r="AF417" s="31">
        <f>_xlfn.XLOOKUP(A417,Macmahon!B:B,Macmahon!AE:AE,"",0)</f>
        <v>45792</v>
      </c>
      <c r="AG417" s="28">
        <f>_xlfn.XLOOKUP(A417,Macmahon!B:B,Macmahon!AJ:AJ,"",0)</f>
        <v>47127.236286921296</v>
      </c>
      <c r="AH417" s="28">
        <f>_xlfn.XLOOKUP(A417,Macmahon!B:B,Macmahon!AK:AK,"",0)</f>
        <v>47265</v>
      </c>
      <c r="AI417" s="28">
        <f t="shared" si="18"/>
        <v>47127.236286921296</v>
      </c>
      <c r="AJ417" s="40" t="str">
        <f>E417&amp;C417&amp;B417</f>
        <v>SPD303000</v>
      </c>
      <c r="AK417" s="40" t="str">
        <f>IFERROR(_xlfn.XLOOKUP(AJ417,CrossRef!$A:$A,CrossRef!$J:$J,"Not Found"),"-")</f>
        <v>TKHL234-DRIV-TMSN</v>
      </c>
      <c r="AL417" s="40">
        <f>IFERROR(_xlfn.XLOOKUP(AJ417,CrossRef!$A:$A,CrossRef!$K:$K,"Not Found"),"-")</f>
        <v>0</v>
      </c>
      <c r="AM417" s="40" t="str">
        <f>IFERROR(_xlfn.XLOOKUP(AJ417,CrossRef!$A:$A,CrossRef!$L:$L,"Not Found"),"-")</f>
        <v>20000H TRANSMISSION CHANGE</v>
      </c>
    </row>
    <row r="418" spans="1:39" x14ac:dyDescent="0.3">
      <c r="A418" s="4" t="str">
        <f>D418&amp;C418&amp;B418</f>
        <v>GD1419303000</v>
      </c>
      <c r="B418" s="4" t="str">
        <f>LEFT(N418,FIND(" ",N418)-1)</f>
        <v>00</v>
      </c>
      <c r="C418" s="4" t="str">
        <f>LEFT(M418,4)</f>
        <v>3030</v>
      </c>
      <c r="D418" s="4" t="str">
        <f>LEFT(L418,FIND(" ",L418)-1)</f>
        <v>GD1419</v>
      </c>
      <c r="E418" s="4" t="str">
        <f>MID(X418,2,3)</f>
        <v>NN5</v>
      </c>
      <c r="G418" s="14" t="s">
        <v>10234</v>
      </c>
      <c r="H418" s="14" t="s">
        <v>10235</v>
      </c>
      <c r="I418" s="14" t="s">
        <v>10257</v>
      </c>
      <c r="J418" s="14" t="s">
        <v>10359</v>
      </c>
      <c r="K418" s="14" t="s">
        <v>5885</v>
      </c>
      <c r="L418" s="14" t="s">
        <v>10459</v>
      </c>
      <c r="M418" s="14" t="s">
        <v>299</v>
      </c>
      <c r="N418" s="14" t="s">
        <v>17</v>
      </c>
      <c r="O418" s="15">
        <v>14000</v>
      </c>
      <c r="P418" s="15">
        <v>1306.38638138805</v>
      </c>
      <c r="Q418" s="20">
        <v>47570.038449074076</v>
      </c>
      <c r="R418" s="14" t="s">
        <v>10902</v>
      </c>
      <c r="S418" s="14" t="s">
        <v>10286</v>
      </c>
      <c r="T418" s="14" t="s">
        <v>10902</v>
      </c>
      <c r="U418" s="14" t="s">
        <v>10248</v>
      </c>
      <c r="V418" s="14"/>
      <c r="W418" s="14"/>
      <c r="X418" s="14" t="s">
        <v>10460</v>
      </c>
      <c r="Y418" s="15">
        <v>61854.85</v>
      </c>
      <c r="Z418" s="14" t="s">
        <v>10864</v>
      </c>
      <c r="AA418" s="15">
        <v>30072.574468085098</v>
      </c>
      <c r="AB418" s="14" t="s">
        <v>10245</v>
      </c>
      <c r="AC418" s="14" t="s">
        <v>10246</v>
      </c>
      <c r="AD418" s="14"/>
      <c r="AE418" s="15">
        <v>12693.613618612</v>
      </c>
      <c r="AF418" s="31">
        <f>_xlfn.XLOOKUP(A418,Macmahon!B:B,Macmahon!AE:AE,"",0)</f>
        <v>46109</v>
      </c>
      <c r="AG418" s="28">
        <f>_xlfn.XLOOKUP(A418,Macmahon!B:B,Macmahon!AJ:AJ,"",0)</f>
        <v>47154.157345254629</v>
      </c>
      <c r="AH418" s="28">
        <f>_xlfn.XLOOKUP(A418,Macmahon!B:B,Macmahon!AK:AK,"",0)</f>
        <v>47233</v>
      </c>
      <c r="AI418" s="28">
        <f t="shared" si="18"/>
        <v>47154.157345254629</v>
      </c>
      <c r="AJ418" s="40" t="str">
        <f>E418&amp;C418&amp;B418</f>
        <v>NN5303000</v>
      </c>
      <c r="AK418" s="40" t="str">
        <f>IFERROR(_xlfn.XLOOKUP(AJ418,CrossRef!$A:$A,CrossRef!$J:$J,"Not Found"),"-")</f>
        <v>GDGN051-DRIV-TMSN</v>
      </c>
      <c r="AL418" s="40">
        <f>IFERROR(_xlfn.XLOOKUP(AJ418,CrossRef!$A:$A,CrossRef!$K:$K,"Not Found"),"-")</f>
        <v>0</v>
      </c>
      <c r="AM418" s="40" t="str">
        <f>IFERROR(_xlfn.XLOOKUP(AJ418,CrossRef!$A:$A,CrossRef!$L:$L,"Not Found"),"-")</f>
        <v>14000H TRANSMISSION CHANGE</v>
      </c>
    </row>
    <row r="419" spans="1:39" x14ac:dyDescent="0.3">
      <c r="A419" s="4" t="str">
        <f>D419&amp;C419&amp;B419</f>
        <v>QDZ04303000</v>
      </c>
      <c r="B419" s="4" t="str">
        <f>LEFT(N419,FIND(" ",N419)-1)</f>
        <v>00</v>
      </c>
      <c r="C419" s="4" t="str">
        <f>LEFT(M419,4)</f>
        <v>3030</v>
      </c>
      <c r="D419" s="4" t="str">
        <f>LEFT(L419,FIND(" ",L419)-1)</f>
        <v>QDZ04</v>
      </c>
      <c r="E419" s="4" t="str">
        <f>MID(X419,2,3)</f>
        <v>A4W</v>
      </c>
      <c r="G419" s="17" t="s">
        <v>10234</v>
      </c>
      <c r="H419" s="17" t="s">
        <v>10235</v>
      </c>
      <c r="I419" s="17" t="s">
        <v>10236</v>
      </c>
      <c r="J419" s="17" t="s">
        <v>10552</v>
      </c>
      <c r="K419" s="17" t="s">
        <v>130</v>
      </c>
      <c r="L419" s="17" t="s">
        <v>10553</v>
      </c>
      <c r="M419" s="17" t="s">
        <v>299</v>
      </c>
      <c r="N419" s="17" t="s">
        <v>17</v>
      </c>
      <c r="O419" s="18">
        <v>13200</v>
      </c>
      <c r="P419" s="18">
        <v>2421.4831037990398</v>
      </c>
      <c r="Q419" s="16">
        <v>47184</v>
      </c>
      <c r="R419" s="17" t="s">
        <v>10912</v>
      </c>
      <c r="S419" s="17" t="s">
        <v>10240</v>
      </c>
      <c r="T419" s="17" t="s">
        <v>10912</v>
      </c>
      <c r="U419" s="17" t="s">
        <v>10248</v>
      </c>
      <c r="V419" s="17"/>
      <c r="W419" s="17" t="s">
        <v>10773</v>
      </c>
      <c r="X419" s="17" t="s">
        <v>10556</v>
      </c>
      <c r="Y419" s="18">
        <v>73955.259999999995</v>
      </c>
      <c r="Z419" s="17" t="s">
        <v>10864</v>
      </c>
      <c r="AA419" s="18">
        <v>105389.188706366</v>
      </c>
      <c r="AB419" s="17" t="s">
        <v>10245</v>
      </c>
      <c r="AC419" s="17" t="s">
        <v>10246</v>
      </c>
      <c r="AD419" s="17" t="s">
        <v>10272</v>
      </c>
      <c r="AE419" s="18">
        <v>10778.516896200999</v>
      </c>
      <c r="AF419" s="31">
        <f>_xlfn.XLOOKUP(A419,Macmahon!B:B,Macmahon!AE:AE,"",0)</f>
        <v>45984</v>
      </c>
      <c r="AG419" s="28">
        <f>_xlfn.XLOOKUP(A419,Macmahon!B:B,Macmahon!AJ:AJ,"",0)</f>
        <v>47149.933451655095</v>
      </c>
      <c r="AH419" s="28">
        <f>_xlfn.XLOOKUP(A419,Macmahon!B:B,Macmahon!AK:AK,"",0)</f>
        <v>47175</v>
      </c>
      <c r="AI419" s="28">
        <f t="shared" si="18"/>
        <v>47149.933451655095</v>
      </c>
      <c r="AJ419" s="40" t="str">
        <f>E419&amp;C419&amp;B419</f>
        <v>A4W303000</v>
      </c>
      <c r="AK419" s="40" t="str">
        <f>IFERROR(_xlfn.XLOOKUP(AJ419,CrossRef!$A:$A,CrossRef!$J:$J,"Not Found"),"-")</f>
        <v>DZWH002-DRIV-TMSN</v>
      </c>
      <c r="AL419" s="40">
        <f>IFERROR(_xlfn.XLOOKUP(AJ419,CrossRef!$A:$A,CrossRef!$K:$K,"Not Found"),"-")</f>
        <v>0</v>
      </c>
      <c r="AM419" s="40" t="str">
        <f>IFERROR(_xlfn.XLOOKUP(AJ419,CrossRef!$A:$A,CrossRef!$L:$L,"Not Found"),"-")</f>
        <v>13200H TRANSMISSION CHANGE</v>
      </c>
    </row>
    <row r="420" spans="1:39" x14ac:dyDescent="0.3">
      <c r="A420" s="4" t="str">
        <f>D420&amp;C420&amp;B420</f>
        <v>TD2402303000</v>
      </c>
      <c r="B420" s="4" t="str">
        <f>LEFT(N420,FIND(" ",N420)-1)</f>
        <v>00</v>
      </c>
      <c r="C420" s="4" t="str">
        <f>LEFT(M420,4)</f>
        <v>3030</v>
      </c>
      <c r="D420" s="4" t="str">
        <f>LEFT(L420,FIND(" ",L420)-1)</f>
        <v>TD2402</v>
      </c>
      <c r="E420" s="4" t="str">
        <f>MID(X420,2,3)</f>
        <v>3PR</v>
      </c>
      <c r="G420" s="14" t="s">
        <v>10234</v>
      </c>
      <c r="H420" s="14" t="s">
        <v>10235</v>
      </c>
      <c r="I420" s="14" t="s">
        <v>10236</v>
      </c>
      <c r="J420" s="14" t="s">
        <v>10237</v>
      </c>
      <c r="K420" s="14" t="s">
        <v>167</v>
      </c>
      <c r="L420" s="14" t="s">
        <v>10714</v>
      </c>
      <c r="M420" s="14" t="s">
        <v>299</v>
      </c>
      <c r="N420" s="14" t="s">
        <v>17</v>
      </c>
      <c r="O420" s="15">
        <v>16000</v>
      </c>
      <c r="P420" s="15">
        <v>2104.3397014848501</v>
      </c>
      <c r="Q420" s="16">
        <v>46641</v>
      </c>
      <c r="R420" s="14" t="s">
        <v>10913</v>
      </c>
      <c r="S420" s="14" t="s">
        <v>10261</v>
      </c>
      <c r="T420" s="14" t="s">
        <v>10913</v>
      </c>
      <c r="U420" s="14" t="s">
        <v>10248</v>
      </c>
      <c r="V420" s="14"/>
      <c r="W420" s="14" t="s">
        <v>10683</v>
      </c>
      <c r="X420" s="14" t="s">
        <v>10716</v>
      </c>
      <c r="Y420" s="15">
        <v>61981.79</v>
      </c>
      <c r="Z420" s="14" t="s">
        <v>10914</v>
      </c>
      <c r="AA420" s="15">
        <v>73760.277412730997</v>
      </c>
      <c r="AB420" s="14" t="s">
        <v>10245</v>
      </c>
      <c r="AC420" s="14" t="s">
        <v>10246</v>
      </c>
      <c r="AD420" s="14"/>
      <c r="AE420" s="15">
        <v>13895.6602985152</v>
      </c>
      <c r="AF420" s="31">
        <f>_xlfn.XLOOKUP(A420,Macmahon!B:B,Macmahon!AE:AE,"",0)</f>
        <v>45415</v>
      </c>
      <c r="AG420" s="28">
        <f>_xlfn.XLOOKUP(A420,Macmahon!B:B,Macmahon!AJ:AJ,"",0)</f>
        <v>46225</v>
      </c>
      <c r="AH420" s="28">
        <f>_xlfn.XLOOKUP(A420,Macmahon!B:B,Macmahon!AK:AK,"",0)</f>
        <v>46641</v>
      </c>
      <c r="AI420" s="28">
        <f t="shared" si="18"/>
        <v>46225</v>
      </c>
      <c r="AJ420" s="40" t="str">
        <f>E420&amp;C420&amp;B420</f>
        <v>3PR303000</v>
      </c>
      <c r="AK420" s="40" t="str">
        <f>IFERROR(_xlfn.XLOOKUP(AJ420,CrossRef!$A:$A,CrossRef!$J:$J,"Not Found"),"-")</f>
        <v>TKHL017-DRIV-TMSN</v>
      </c>
      <c r="AL420" s="40">
        <f>IFERROR(_xlfn.XLOOKUP(AJ420,CrossRef!$A:$A,CrossRef!$K:$K,"Not Found"),"-")</f>
        <v>0</v>
      </c>
      <c r="AM420" s="40" t="str">
        <f>IFERROR(_xlfn.XLOOKUP(AJ420,CrossRef!$A:$A,CrossRef!$L:$L,"Not Found"),"-")</f>
        <v>16000H TRANSMISSION CHANGE</v>
      </c>
    </row>
    <row r="421" spans="1:39" x14ac:dyDescent="0.3">
      <c r="A421" s="4" t="str">
        <f>D421&amp;C421&amp;B421</f>
        <v>TD2404303000</v>
      </c>
      <c r="B421" s="4" t="str">
        <f>LEFT(N421,FIND(" ",N421)-1)</f>
        <v>00</v>
      </c>
      <c r="C421" s="4" t="str">
        <f>LEFT(M421,4)</f>
        <v>3030</v>
      </c>
      <c r="D421" s="4" t="str">
        <f>LEFT(L421,FIND(" ",L421)-1)</f>
        <v>TD2404</v>
      </c>
      <c r="E421" s="4" t="str">
        <f>MID(X421,2,3)</f>
        <v>AGC</v>
      </c>
      <c r="G421" s="17" t="s">
        <v>10234</v>
      </c>
      <c r="H421" s="17" t="s">
        <v>10235</v>
      </c>
      <c r="I421" s="17" t="s">
        <v>10236</v>
      </c>
      <c r="J421" s="17" t="s">
        <v>10237</v>
      </c>
      <c r="K421" s="17" t="s">
        <v>167</v>
      </c>
      <c r="L421" s="17" t="s">
        <v>10682</v>
      </c>
      <c r="M421" s="17" t="s">
        <v>299</v>
      </c>
      <c r="N421" s="17" t="s">
        <v>17</v>
      </c>
      <c r="O421" s="18">
        <v>16000</v>
      </c>
      <c r="P421" s="18">
        <v>11253.028716790601</v>
      </c>
      <c r="Q421" s="16">
        <v>46040</v>
      </c>
      <c r="R421" s="17" t="s">
        <v>10863</v>
      </c>
      <c r="S421" s="17" t="s">
        <v>10240</v>
      </c>
      <c r="T421" s="17" t="s">
        <v>10863</v>
      </c>
      <c r="U421" s="17" t="s">
        <v>10248</v>
      </c>
      <c r="V421" s="17"/>
      <c r="W421" s="17" t="s">
        <v>10432</v>
      </c>
      <c r="X421" s="17" t="s">
        <v>10684</v>
      </c>
      <c r="Y421" s="18">
        <v>61496.419437426302</v>
      </c>
      <c r="Z421" s="17" t="s">
        <v>10864</v>
      </c>
      <c r="AA421" s="18">
        <v>57735</v>
      </c>
      <c r="AB421" s="17" t="s">
        <v>10245</v>
      </c>
      <c r="AC421" s="17" t="s">
        <v>10246</v>
      </c>
      <c r="AD421" s="17"/>
      <c r="AE421" s="18">
        <v>4746.9712832094301</v>
      </c>
      <c r="AF421" s="31">
        <f>_xlfn.XLOOKUP(A421,Macmahon!B:B,Macmahon!AE:AE,"",0)</f>
        <v>46175</v>
      </c>
      <c r="AG421" s="28">
        <f>_xlfn.XLOOKUP(A421,Macmahon!B:B,Macmahon!AJ:AJ,"",0)</f>
        <v>64382.954545451386</v>
      </c>
      <c r="AH421" s="28">
        <f>_xlfn.XLOOKUP(A421,Macmahon!B:B,Macmahon!AK:AK,"",0)</f>
        <v>47398</v>
      </c>
      <c r="AI421" s="28">
        <f t="shared" si="18"/>
        <v>47398</v>
      </c>
      <c r="AJ421" s="40" t="str">
        <f>E421&amp;C421&amp;B421</f>
        <v>AGC303000</v>
      </c>
      <c r="AK421" s="40" t="str">
        <f>IFERROR(_xlfn.XLOOKUP(AJ421,CrossRef!$A:$A,CrossRef!$J:$J,"Not Found"),"-")</f>
        <v>TKHL018-DRIV-TMSN</v>
      </c>
      <c r="AL421" s="40">
        <f>IFERROR(_xlfn.XLOOKUP(AJ421,CrossRef!$A:$A,CrossRef!$K:$K,"Not Found"),"-")</f>
        <v>0</v>
      </c>
      <c r="AM421" s="40" t="str">
        <f>IFERROR(_xlfn.XLOOKUP(AJ421,CrossRef!$A:$A,CrossRef!$L:$L,"Not Found"),"-")</f>
        <v>16000H TRANSMISSION CHANGE</v>
      </c>
    </row>
    <row r="422" spans="1:39" x14ac:dyDescent="0.3">
      <c r="A422" s="4" t="str">
        <f>D422&amp;C422&amp;B422</f>
        <v>QTD36303000</v>
      </c>
      <c r="B422" s="4" t="str">
        <f>LEFT(N422,FIND(" ",N422)-1)</f>
        <v>00</v>
      </c>
      <c r="C422" s="4" t="str">
        <f>LEFT(M422,4)</f>
        <v>3030</v>
      </c>
      <c r="D422" s="4" t="str">
        <f>LEFT(L422,FIND(" ",L422)-1)</f>
        <v>QTD36</v>
      </c>
      <c r="E422" s="4" t="str">
        <f>MID(X422,2,3)</f>
        <v>ATY</v>
      </c>
      <c r="G422" s="14" t="s">
        <v>10234</v>
      </c>
      <c r="H422" s="14" t="s">
        <v>10235</v>
      </c>
      <c r="I422" s="14" t="s">
        <v>10236</v>
      </c>
      <c r="J422" s="14" t="s">
        <v>10237</v>
      </c>
      <c r="K422" s="14" t="s">
        <v>151</v>
      </c>
      <c r="L422" s="14" t="s">
        <v>10310</v>
      </c>
      <c r="M422" s="14" t="s">
        <v>299</v>
      </c>
      <c r="N422" s="14" t="s">
        <v>17</v>
      </c>
      <c r="O422" s="15">
        <v>16500</v>
      </c>
      <c r="P422" s="15">
        <v>10085.1748803052</v>
      </c>
      <c r="Q422" s="16">
        <v>48124</v>
      </c>
      <c r="R422" s="14" t="s">
        <v>10904</v>
      </c>
      <c r="S422" s="14" t="s">
        <v>10240</v>
      </c>
      <c r="T422" s="14" t="s">
        <v>10904</v>
      </c>
      <c r="U422" s="14" t="s">
        <v>10269</v>
      </c>
      <c r="V422" s="14"/>
      <c r="W422" s="14" t="s">
        <v>10937</v>
      </c>
      <c r="X422" s="14" t="s">
        <v>10312</v>
      </c>
      <c r="Y422" s="15">
        <v>0</v>
      </c>
      <c r="Z422" s="14" t="s">
        <v>10864</v>
      </c>
      <c r="AA422" s="15">
        <v>178197.969199179</v>
      </c>
      <c r="AB422" s="14" t="s">
        <v>10245</v>
      </c>
      <c r="AC422" s="14" t="s">
        <v>10246</v>
      </c>
      <c r="AD422" s="14"/>
      <c r="AE422" s="15">
        <v>6414.8251196947504</v>
      </c>
      <c r="AF422" s="31">
        <f>_xlfn.XLOOKUP(A422,Macmahon!B:B,Macmahon!AE:AE,"",0)</f>
        <v>45165</v>
      </c>
      <c r="AG422" s="28">
        <f>_xlfn.XLOOKUP(A422,Macmahon!B:B,Macmahon!AJ:AJ,"",0)</f>
        <v>46866.713747650465</v>
      </c>
      <c r="AH422" s="28">
        <f>_xlfn.XLOOKUP(A422,Macmahon!B:B,Macmahon!AK:AK,"",0)</f>
        <v>47997</v>
      </c>
      <c r="AI422" s="28">
        <f t="shared" si="18"/>
        <v>46866.713747650465</v>
      </c>
      <c r="AJ422" s="40" t="str">
        <f>E422&amp;C422&amp;B422</f>
        <v>ATY303000</v>
      </c>
      <c r="AK422" s="40" t="str">
        <f>IFERROR(_xlfn.XLOOKUP(AJ422,CrossRef!$A:$A,CrossRef!$J:$J,"Not Found"),"-")</f>
        <v>TKHL101-DRIV-TMSN</v>
      </c>
      <c r="AL422" s="40">
        <f>IFERROR(_xlfn.XLOOKUP(AJ422,CrossRef!$A:$A,CrossRef!$K:$K,"Not Found"),"-")</f>
        <v>0</v>
      </c>
      <c r="AM422" s="40" t="str">
        <f>IFERROR(_xlfn.XLOOKUP(AJ422,CrossRef!$A:$A,CrossRef!$L:$L,"Not Found"),"-")</f>
        <v>16500H TRANSMISSION CHANGE</v>
      </c>
    </row>
    <row r="423" spans="1:39" x14ac:dyDescent="0.3">
      <c r="A423" s="4" t="str">
        <f>D423&amp;C423&amp;B423</f>
        <v>QTD11303000</v>
      </c>
      <c r="B423" s="4" t="str">
        <f>LEFT(N423,FIND(" ",N423)-1)</f>
        <v>00</v>
      </c>
      <c r="C423" s="4" t="str">
        <f>LEFT(M423,4)</f>
        <v>3030</v>
      </c>
      <c r="D423" s="4" t="str">
        <f>LEFT(L423,FIND(" ",L423)-1)</f>
        <v>QTD11</v>
      </c>
      <c r="E423" s="4" t="str">
        <f>MID(X423,2,3)</f>
        <v>ATY</v>
      </c>
      <c r="G423" s="17" t="s">
        <v>10234</v>
      </c>
      <c r="H423" s="17" t="s">
        <v>10235</v>
      </c>
      <c r="I423" s="17" t="s">
        <v>10236</v>
      </c>
      <c r="J423" s="17" t="s">
        <v>10237</v>
      </c>
      <c r="K423" s="17" t="s">
        <v>151</v>
      </c>
      <c r="L423" s="17" t="s">
        <v>10308</v>
      </c>
      <c r="M423" s="17" t="s">
        <v>299</v>
      </c>
      <c r="N423" s="17" t="s">
        <v>17</v>
      </c>
      <c r="O423" s="18">
        <v>16500</v>
      </c>
      <c r="P423" s="18">
        <v>2815.8870069667501</v>
      </c>
      <c r="Q423" s="16">
        <v>47220</v>
      </c>
      <c r="R423" s="17" t="s">
        <v>10904</v>
      </c>
      <c r="S423" s="17" t="s">
        <v>10240</v>
      </c>
      <c r="T423" s="17" t="s">
        <v>10904</v>
      </c>
      <c r="U423" s="17" t="s">
        <v>10248</v>
      </c>
      <c r="V423" s="17"/>
      <c r="W423" s="17" t="s">
        <v>10317</v>
      </c>
      <c r="X423" s="17" t="s">
        <v>10309</v>
      </c>
      <c r="Y423" s="18">
        <v>0</v>
      </c>
      <c r="Z423" s="17" t="s">
        <v>10864</v>
      </c>
      <c r="AA423" s="18">
        <v>129103.14989733099</v>
      </c>
      <c r="AB423" s="17" t="s">
        <v>10245</v>
      </c>
      <c r="AC423" s="17" t="s">
        <v>10246</v>
      </c>
      <c r="AD423" s="17" t="s">
        <v>10272</v>
      </c>
      <c r="AE423" s="18">
        <v>13684.112993033301</v>
      </c>
      <c r="AF423" s="31">
        <f>_xlfn.XLOOKUP(A423,Macmahon!B:B,Macmahon!AE:AE,"",0)</f>
        <v>45877</v>
      </c>
      <c r="AG423" s="28">
        <f>_xlfn.XLOOKUP(A423,Macmahon!B:B,Macmahon!AJ:AJ,"",0)</f>
        <v>47247.432024155096</v>
      </c>
      <c r="AH423" s="28">
        <f>_xlfn.XLOOKUP(A423,Macmahon!B:B,Macmahon!AK:AK,"",0)</f>
        <v>47253</v>
      </c>
      <c r="AI423" s="28">
        <f t="shared" si="18"/>
        <v>47247.432024155096</v>
      </c>
      <c r="AJ423" s="40" t="str">
        <f>E423&amp;C423&amp;B423</f>
        <v>ATY303000</v>
      </c>
      <c r="AK423" s="40" t="str">
        <f>IFERROR(_xlfn.XLOOKUP(AJ423,CrossRef!$A:$A,CrossRef!$J:$J,"Not Found"),"-")</f>
        <v>TKHL101-DRIV-TMSN</v>
      </c>
      <c r="AL423" s="40">
        <f>IFERROR(_xlfn.XLOOKUP(AJ423,CrossRef!$A:$A,CrossRef!$K:$K,"Not Found"),"-")</f>
        <v>0</v>
      </c>
      <c r="AM423" s="40" t="str">
        <f>IFERROR(_xlfn.XLOOKUP(AJ423,CrossRef!$A:$A,CrossRef!$L:$L,"Not Found"),"-")</f>
        <v>16500H TRANSMISSION CHANGE</v>
      </c>
    </row>
    <row r="424" spans="1:39" x14ac:dyDescent="0.3">
      <c r="A424" s="4" t="str">
        <f>D424&amp;C424&amp;B424</f>
        <v>QTD19303000</v>
      </c>
      <c r="B424" s="4" t="str">
        <f>LEFT(N424,FIND(" ",N424)-1)</f>
        <v>00</v>
      </c>
      <c r="C424" s="4" t="str">
        <f>LEFT(M424,4)</f>
        <v>3030</v>
      </c>
      <c r="D424" s="4" t="str">
        <f>LEFT(L424,FIND(" ",L424)-1)</f>
        <v>QTD19</v>
      </c>
      <c r="E424" s="4" t="str">
        <f>MID(X424,2,3)</f>
        <v>ATY</v>
      </c>
      <c r="G424" s="14" t="s">
        <v>10234</v>
      </c>
      <c r="H424" s="14" t="s">
        <v>10235</v>
      </c>
      <c r="I424" s="14" t="s">
        <v>10236</v>
      </c>
      <c r="J424" s="14" t="s">
        <v>10237</v>
      </c>
      <c r="K424" s="14" t="s">
        <v>151</v>
      </c>
      <c r="L424" s="14" t="s">
        <v>10304</v>
      </c>
      <c r="M424" s="14" t="s">
        <v>299</v>
      </c>
      <c r="N424" s="14" t="s">
        <v>17</v>
      </c>
      <c r="O424" s="15">
        <v>16500</v>
      </c>
      <c r="P424" s="15">
        <v>6363.6537564419696</v>
      </c>
      <c r="Q424" s="16">
        <v>46967</v>
      </c>
      <c r="R424" s="14" t="s">
        <v>10904</v>
      </c>
      <c r="S424" s="14" t="s">
        <v>10240</v>
      </c>
      <c r="T424" s="14" t="s">
        <v>10904</v>
      </c>
      <c r="U424" s="14" t="s">
        <v>10248</v>
      </c>
      <c r="V424" s="14"/>
      <c r="W424" s="14" t="s">
        <v>10485</v>
      </c>
      <c r="X424" s="14" t="s">
        <v>10307</v>
      </c>
      <c r="Y424" s="15">
        <v>0</v>
      </c>
      <c r="Z424" s="14" t="s">
        <v>10864</v>
      </c>
      <c r="AA424" s="15">
        <v>133928.106776181</v>
      </c>
      <c r="AB424" s="14" t="s">
        <v>10245</v>
      </c>
      <c r="AC424" s="14" t="s">
        <v>10246</v>
      </c>
      <c r="AD424" s="14" t="s">
        <v>10272</v>
      </c>
      <c r="AE424" s="15">
        <v>10136.346243558</v>
      </c>
      <c r="AF424" s="31">
        <f>_xlfn.XLOOKUP(A424,Macmahon!B:B,Macmahon!AE:AE,"",0)</f>
        <v>45753</v>
      </c>
      <c r="AG424" s="28">
        <f>_xlfn.XLOOKUP(A424,Macmahon!B:B,Macmahon!AJ:AJ,"",0)</f>
        <v>46943.865248229165</v>
      </c>
      <c r="AH424" s="28">
        <f>_xlfn.XLOOKUP(A424,Macmahon!B:B,Macmahon!AK:AK,"",0)</f>
        <v>46994</v>
      </c>
      <c r="AI424" s="28">
        <f t="shared" si="18"/>
        <v>46943.865248229165</v>
      </c>
      <c r="AJ424" s="40" t="str">
        <f>E424&amp;C424&amp;B424</f>
        <v>ATY303000</v>
      </c>
      <c r="AK424" s="40" t="str">
        <f>IFERROR(_xlfn.XLOOKUP(AJ424,CrossRef!$A:$A,CrossRef!$J:$J,"Not Found"),"-")</f>
        <v>TKHL101-DRIV-TMSN</v>
      </c>
      <c r="AL424" s="40">
        <f>IFERROR(_xlfn.XLOOKUP(AJ424,CrossRef!$A:$A,CrossRef!$K:$K,"Not Found"),"-")</f>
        <v>0</v>
      </c>
      <c r="AM424" s="40" t="str">
        <f>IFERROR(_xlfn.XLOOKUP(AJ424,CrossRef!$A:$A,CrossRef!$L:$L,"Not Found"),"-")</f>
        <v>16500H TRANSMISSION CHANGE</v>
      </c>
    </row>
    <row r="425" spans="1:39" x14ac:dyDescent="0.3">
      <c r="A425" s="4" t="str">
        <f>D425&amp;C425&amp;B425</f>
        <v>LO9500303000</v>
      </c>
      <c r="B425" s="4" t="str">
        <f>LEFT(N425,FIND(" ",N425)-1)</f>
        <v>00</v>
      </c>
      <c r="C425" s="4" t="str">
        <f>LEFT(M425,4)</f>
        <v>3030</v>
      </c>
      <c r="D425" s="4" t="str">
        <f>LEFT(L425,FIND(" ",L425)-1)</f>
        <v>LO9500</v>
      </c>
      <c r="E425" s="4" t="str">
        <f>MID(X425,2,3)</f>
        <v>A7A</v>
      </c>
      <c r="G425" s="17" t="s">
        <v>10234</v>
      </c>
      <c r="H425" s="17" t="s">
        <v>10235</v>
      </c>
      <c r="I425" s="17" t="s">
        <v>10257</v>
      </c>
      <c r="J425" s="17" t="s">
        <v>10434</v>
      </c>
      <c r="K425" s="17" t="s">
        <v>107</v>
      </c>
      <c r="L425" s="17" t="s">
        <v>10705</v>
      </c>
      <c r="M425" s="17" t="s">
        <v>299</v>
      </c>
      <c r="N425" s="17" t="s">
        <v>17</v>
      </c>
      <c r="O425" s="18">
        <v>14000</v>
      </c>
      <c r="P425" s="18">
        <v>2973.0335305655399</v>
      </c>
      <c r="Q425" s="16">
        <v>50339</v>
      </c>
      <c r="R425" s="17" t="s">
        <v>10928</v>
      </c>
      <c r="S425" s="17" t="s">
        <v>10240</v>
      </c>
      <c r="T425" s="17" t="s">
        <v>10928</v>
      </c>
      <c r="U425" s="17" t="s">
        <v>10248</v>
      </c>
      <c r="V425" s="17"/>
      <c r="W425" s="17" t="s">
        <v>10780</v>
      </c>
      <c r="X425" s="17" t="s">
        <v>10707</v>
      </c>
      <c r="Y425" s="18">
        <v>0</v>
      </c>
      <c r="Z425" s="17" t="s">
        <v>10864</v>
      </c>
      <c r="AA425" s="18">
        <v>27825.167693360701</v>
      </c>
      <c r="AB425" s="17" t="s">
        <v>10245</v>
      </c>
      <c r="AC425" s="17" t="s">
        <v>10246</v>
      </c>
      <c r="AD425" s="17"/>
      <c r="AE425" s="18">
        <v>11026.966469434499</v>
      </c>
      <c r="AF425" s="31">
        <f>_xlfn.XLOOKUP(A425,Macmahon!B:B,Macmahon!AE:AE,"",0)</f>
        <v>45444</v>
      </c>
      <c r="AG425" s="28">
        <f>_xlfn.XLOOKUP(A425,Macmahon!B:B,Macmahon!AJ:AJ,"",0)</f>
        <v>46225</v>
      </c>
      <c r="AH425" s="28">
        <f>_xlfn.XLOOKUP(A425,Macmahon!B:B,Macmahon!AK:AK,"",0)</f>
        <v>54747</v>
      </c>
      <c r="AI425" s="28">
        <f t="shared" si="18"/>
        <v>46225</v>
      </c>
      <c r="AJ425" s="40" t="str">
        <f>E425&amp;C425&amp;B425</f>
        <v>A7A303000</v>
      </c>
      <c r="AK425" s="40" t="str">
        <f>IFERROR(_xlfn.XLOOKUP(AJ425,CrossRef!$A:$A,CrossRef!$J:$J,"Not Found"),"-")</f>
        <v>LOFE062-DRIV-TMSN</v>
      </c>
      <c r="AL425" s="40">
        <f>IFERROR(_xlfn.XLOOKUP(AJ425,CrossRef!$A:$A,CrossRef!$K:$K,"Not Found"),"-")</f>
        <v>0</v>
      </c>
      <c r="AM425" s="40" t="str">
        <f>IFERROR(_xlfn.XLOOKUP(AJ425,CrossRef!$A:$A,CrossRef!$L:$L,"Not Found"),"-")</f>
        <v>14000H TRANSMISSION CHANGE</v>
      </c>
    </row>
    <row r="426" spans="1:39" x14ac:dyDescent="0.3">
      <c r="A426" s="4" t="str">
        <f>D426&amp;C426&amp;B426</f>
        <v>LO1582303000</v>
      </c>
      <c r="B426" s="4" t="str">
        <f>LEFT(N426,FIND(" ",N426)-1)</f>
        <v>00</v>
      </c>
      <c r="C426" s="4" t="str">
        <f>LEFT(M426,4)</f>
        <v>3030</v>
      </c>
      <c r="D426" s="4" t="str">
        <f>LEFT(L426,FIND(" ",L426)-1)</f>
        <v>LO1582</v>
      </c>
      <c r="E426" s="4" t="str">
        <f>MID(X426,2,3)</f>
        <v>BXY</v>
      </c>
      <c r="G426" s="14" t="s">
        <v>10234</v>
      </c>
      <c r="H426" s="14" t="s">
        <v>10235</v>
      </c>
      <c r="I426" s="14" t="s">
        <v>10236</v>
      </c>
      <c r="J426" s="14" t="s">
        <v>10348</v>
      </c>
      <c r="K426" s="14" t="s">
        <v>107</v>
      </c>
      <c r="L426" s="14" t="s">
        <v>10349</v>
      </c>
      <c r="M426" s="14" t="s">
        <v>299</v>
      </c>
      <c r="N426" s="14" t="s">
        <v>17</v>
      </c>
      <c r="O426" s="15">
        <v>14000</v>
      </c>
      <c r="P426" s="15">
        <v>7628.4173855541003</v>
      </c>
      <c r="Q426" s="16">
        <v>48150</v>
      </c>
      <c r="R426" s="14" t="s">
        <v>10928</v>
      </c>
      <c r="S426" s="14" t="s">
        <v>10240</v>
      </c>
      <c r="T426" s="14" t="s">
        <v>10928</v>
      </c>
      <c r="U426" s="14" t="s">
        <v>10248</v>
      </c>
      <c r="V426" s="14"/>
      <c r="W426" s="14" t="s">
        <v>10683</v>
      </c>
      <c r="X426" s="14" t="s">
        <v>10352</v>
      </c>
      <c r="Y426" s="15">
        <v>0</v>
      </c>
      <c r="Z426" s="14" t="s">
        <v>10864</v>
      </c>
      <c r="AA426" s="15">
        <v>40164.012320328497</v>
      </c>
      <c r="AB426" s="14" t="s">
        <v>10245</v>
      </c>
      <c r="AC426" s="14" t="s">
        <v>10246</v>
      </c>
      <c r="AD426" s="14"/>
      <c r="AE426" s="15">
        <v>6371.5826144458997</v>
      </c>
      <c r="AF426" s="31">
        <f>_xlfn.XLOOKUP(A426,Macmahon!B:B,Macmahon!AE:AE,"",0)</f>
        <v>43264</v>
      </c>
      <c r="AG426" s="28">
        <f>_xlfn.XLOOKUP(A426,Macmahon!B:B,Macmahon!AJ:AJ,"",0)</f>
        <v>48693.99224806713</v>
      </c>
      <c r="AH426" s="28">
        <f>_xlfn.XLOOKUP(A426,Macmahon!B:B,Macmahon!AK:AK,"",0)</f>
        <v>48161</v>
      </c>
      <c r="AI426" s="28">
        <f t="shared" si="18"/>
        <v>48161</v>
      </c>
      <c r="AJ426" s="40" t="str">
        <f>E426&amp;C426&amp;B426</f>
        <v>BXY303000</v>
      </c>
      <c r="AK426" s="40" t="str">
        <f>IFERROR(_xlfn.XLOOKUP(AJ426,CrossRef!$A:$A,CrossRef!$J:$J,"Not Found"),"-")</f>
        <v>LOFE008-DRIV-TMSN</v>
      </c>
      <c r="AL426" s="40">
        <f>IFERROR(_xlfn.XLOOKUP(AJ426,CrossRef!$A:$A,CrossRef!$K:$K,"Not Found"),"-")</f>
        <v>0</v>
      </c>
      <c r="AM426" s="40" t="str">
        <f>IFERROR(_xlfn.XLOOKUP(AJ426,CrossRef!$A:$A,CrossRef!$L:$L,"Not Found"),"-")</f>
        <v>14000H TRANSMISSION CHANGE</v>
      </c>
    </row>
    <row r="427" spans="1:39" x14ac:dyDescent="0.3">
      <c r="A427" s="4" t="str">
        <f>D427&amp;C427&amp;B427</f>
        <v>DZ8187303000</v>
      </c>
      <c r="B427" s="4" t="str">
        <f>LEFT(N427,FIND(" ",N427)-1)</f>
        <v>00</v>
      </c>
      <c r="C427" s="4" t="str">
        <f>LEFT(M427,4)</f>
        <v>3030</v>
      </c>
      <c r="D427" s="4" t="str">
        <f>LEFT(L427,FIND(" ",L427)-1)</f>
        <v>DZ8187</v>
      </c>
      <c r="E427" s="4" t="str">
        <f>MID(X427,2,3)</f>
        <v>AMA</v>
      </c>
      <c r="G427" s="17" t="s">
        <v>10234</v>
      </c>
      <c r="H427" s="17" t="s">
        <v>10235</v>
      </c>
      <c r="I427" s="17" t="s">
        <v>10257</v>
      </c>
      <c r="J427" s="17" t="s">
        <v>10441</v>
      </c>
      <c r="K427" s="17" t="s">
        <v>216</v>
      </c>
      <c r="L427" s="17" t="s">
        <v>10442</v>
      </c>
      <c r="M427" s="17" t="s">
        <v>299</v>
      </c>
      <c r="N427" s="17" t="s">
        <v>17</v>
      </c>
      <c r="O427" s="18">
        <v>12000</v>
      </c>
      <c r="P427" s="18">
        <v>8515.1841821515809</v>
      </c>
      <c r="Q427" s="16">
        <v>47456</v>
      </c>
      <c r="R427" s="17" t="s">
        <v>10940</v>
      </c>
      <c r="S427" s="17" t="s">
        <v>10261</v>
      </c>
      <c r="T427" s="17" t="s">
        <v>10940</v>
      </c>
      <c r="U427" s="17" t="s">
        <v>10248</v>
      </c>
      <c r="V427" s="17"/>
      <c r="W427" s="17" t="s">
        <v>10452</v>
      </c>
      <c r="X427" s="17" t="s">
        <v>10445</v>
      </c>
      <c r="Y427" s="18">
        <v>43880.58</v>
      </c>
      <c r="Z427" s="17" t="s">
        <v>10864</v>
      </c>
      <c r="AA427" s="18">
        <v>35275.290136131996</v>
      </c>
      <c r="AB427" s="17" t="s">
        <v>10245</v>
      </c>
      <c r="AC427" s="17" t="s">
        <v>10246</v>
      </c>
      <c r="AD427" s="17"/>
      <c r="AE427" s="18">
        <v>3484.81581784842</v>
      </c>
      <c r="AF427" s="31">
        <f>_xlfn.XLOOKUP(A427,Macmahon!B:B,Macmahon!AE:AE,"",0)</f>
        <v>45309</v>
      </c>
      <c r="AG427" s="28">
        <f>_xlfn.XLOOKUP(A427,Macmahon!B:B,Macmahon!AJ:AJ,"",0)</f>
        <v>46404.250902546293</v>
      </c>
      <c r="AH427" s="28">
        <f>_xlfn.XLOOKUP(A427,Macmahon!B:B,Macmahon!AK:AK,"",0)</f>
        <v>51293</v>
      </c>
      <c r="AI427" s="28">
        <f t="shared" si="18"/>
        <v>46404.250902546293</v>
      </c>
      <c r="AJ427" s="40" t="str">
        <f>E427&amp;C427&amp;B427</f>
        <v>AMA303000</v>
      </c>
      <c r="AK427" s="40" t="str">
        <f>IFERROR(_xlfn.XLOOKUP(AJ427,CrossRef!$A:$A,CrossRef!$J:$J,"Not Found"),"-")</f>
        <v>DZTR082-DRIV-TMSN</v>
      </c>
      <c r="AL427" s="40">
        <f>IFERROR(_xlfn.XLOOKUP(AJ427,CrossRef!$A:$A,CrossRef!$K:$K,"Not Found"),"-")</f>
        <v>0</v>
      </c>
      <c r="AM427" s="40" t="str">
        <f>IFERROR(_xlfn.XLOOKUP(AJ427,CrossRef!$A:$A,CrossRef!$L:$L,"Not Found"),"-")</f>
        <v>12000H TRANSMISSION CHANGE</v>
      </c>
    </row>
    <row r="428" spans="1:39" x14ac:dyDescent="0.3">
      <c r="A428" s="4" t="str">
        <f>D428&amp;C428&amp;B428</f>
        <v>DZ81615070LT</v>
      </c>
      <c r="B428" s="4" t="str">
        <f>LEFT(N428,FIND(" ",N428)-1)</f>
        <v>LT</v>
      </c>
      <c r="C428" s="4" t="str">
        <f>LEFT(M428,4)</f>
        <v>5070</v>
      </c>
      <c r="D428" s="4" t="str">
        <f>LEFT(L428,FIND(" ",L428)-1)</f>
        <v>DZ8161</v>
      </c>
      <c r="E428" s="4" t="str">
        <f>MID(X428,2,3)</f>
        <v>RAB</v>
      </c>
      <c r="G428" s="14" t="s">
        <v>10234</v>
      </c>
      <c r="H428" s="14" t="s">
        <v>10235</v>
      </c>
      <c r="I428" s="14" t="s">
        <v>10236</v>
      </c>
      <c r="J428" s="14" t="s">
        <v>10369</v>
      </c>
      <c r="K428" s="14" t="s">
        <v>34</v>
      </c>
      <c r="L428" s="14" t="s">
        <v>10656</v>
      </c>
      <c r="M428" s="14" t="s">
        <v>823</v>
      </c>
      <c r="N428" s="14" t="s">
        <v>57</v>
      </c>
      <c r="O428" s="15">
        <v>12000</v>
      </c>
      <c r="P428" s="15">
        <v>28734.669542255</v>
      </c>
      <c r="Q428" s="16">
        <v>46628.593171296299</v>
      </c>
      <c r="R428" s="14" t="s">
        <v>11572</v>
      </c>
      <c r="S428" s="14" t="s">
        <v>10240</v>
      </c>
      <c r="T428" s="14" t="s">
        <v>11572</v>
      </c>
      <c r="U428" s="14" t="s">
        <v>10269</v>
      </c>
      <c r="V428" s="14"/>
      <c r="W428" s="14" t="s">
        <v>11071</v>
      </c>
      <c r="X428" s="14" t="s">
        <v>10658</v>
      </c>
      <c r="Y428" s="15">
        <v>6217.42</v>
      </c>
      <c r="Z428" s="14" t="s">
        <v>11573</v>
      </c>
      <c r="AA428" s="15">
        <v>32931.509747255797</v>
      </c>
      <c r="AB428" s="14" t="s">
        <v>10245</v>
      </c>
      <c r="AC428" s="14" t="s">
        <v>10246</v>
      </c>
      <c r="AD428" s="14" t="s">
        <v>10272</v>
      </c>
      <c r="AE428" s="15">
        <v>-16734.669542255</v>
      </c>
      <c r="AF428" s="31" t="str">
        <f>_xlfn.XLOOKUP(A428,Macmahon!B:B,Macmahon!AE:AE,"",0)</f>
        <v/>
      </c>
      <c r="AG428" s="28" t="str">
        <f>_xlfn.XLOOKUP(A428,Macmahon!B:B,Macmahon!AJ:AJ,"",0)</f>
        <v/>
      </c>
      <c r="AH428" s="28" t="str">
        <f>_xlfn.XLOOKUP(A428,Macmahon!B:B,Macmahon!AK:AK,"",0)</f>
        <v/>
      </c>
      <c r="AI428" s="28">
        <f t="shared" si="18"/>
        <v>0</v>
      </c>
      <c r="AJ428" s="40" t="str">
        <f>E428&amp;C428&amp;B428</f>
        <v>RAB5070LT</v>
      </c>
      <c r="AK428" s="40" t="str">
        <f>IFERROR(_xlfn.XLOOKUP(AJ428,CrossRef!$A:$A,CrossRef!$J:$J,"Not Found"),"-")</f>
        <v/>
      </c>
      <c r="AL428" s="40">
        <f>IFERROR(_xlfn.XLOOKUP(AJ428,CrossRef!$A:$A,CrossRef!$K:$K,"Not Found"),"-")</f>
        <v>0</v>
      </c>
      <c r="AM428" s="40" t="str">
        <f>IFERROR(_xlfn.XLOOKUP(AJ428,CrossRef!$A:$A,CrossRef!$L:$L,"Not Found"),"-")</f>
        <v>IMPLEMENT PUMP CHANGE</v>
      </c>
    </row>
    <row r="429" spans="1:39" x14ac:dyDescent="0.3">
      <c r="A429" s="4" t="str">
        <f>D429&amp;C429&amp;B429</f>
        <v>DZ8161700000</v>
      </c>
      <c r="B429" s="4" t="str">
        <f>LEFT(N429,FIND(" ",N429)-1)</f>
        <v>00</v>
      </c>
      <c r="C429" s="4" t="str">
        <f>LEFT(M429,4)</f>
        <v>7000</v>
      </c>
      <c r="D429" s="4" t="str">
        <f>LEFT(L429,FIND(" ",L429)-1)</f>
        <v>DZ8161</v>
      </c>
      <c r="E429" s="4" t="str">
        <f>MID(X429,2,3)</f>
        <v>RAB</v>
      </c>
      <c r="G429" s="17" t="s">
        <v>10234</v>
      </c>
      <c r="H429" s="17" t="s">
        <v>11796</v>
      </c>
      <c r="I429" s="17" t="s">
        <v>10236</v>
      </c>
      <c r="J429" s="17" t="s">
        <v>10369</v>
      </c>
      <c r="K429" s="17" t="s">
        <v>34</v>
      </c>
      <c r="L429" s="17" t="s">
        <v>10656</v>
      </c>
      <c r="M429" s="17" t="s">
        <v>807</v>
      </c>
      <c r="N429" s="17" t="s">
        <v>17</v>
      </c>
      <c r="O429" s="18">
        <v>75000</v>
      </c>
      <c r="P429" s="18">
        <v>28734.669542255</v>
      </c>
      <c r="Q429" s="16">
        <v>50636</v>
      </c>
      <c r="R429" s="17"/>
      <c r="S429" s="17"/>
      <c r="T429" s="17"/>
      <c r="U429" s="17" t="s">
        <v>10248</v>
      </c>
      <c r="V429" s="17"/>
      <c r="W429" s="17" t="s">
        <v>11797</v>
      </c>
      <c r="X429" s="17" t="s">
        <v>10658</v>
      </c>
      <c r="Y429" s="18">
        <v>0</v>
      </c>
      <c r="Z429" s="17" t="s">
        <v>11798</v>
      </c>
      <c r="AA429" s="18">
        <v>76818.237508555801</v>
      </c>
      <c r="AB429" s="17" t="s">
        <v>10245</v>
      </c>
      <c r="AC429" s="17" t="s">
        <v>11799</v>
      </c>
      <c r="AD429" s="17" t="s">
        <v>10272</v>
      </c>
      <c r="AE429" s="18">
        <v>46265.330457745004</v>
      </c>
      <c r="AF429" s="31" t="str">
        <f>_xlfn.XLOOKUP(A429,Macmahon!B:B,Macmahon!AE:AE,"",0)</f>
        <v/>
      </c>
      <c r="AG429" s="28" t="str">
        <f>_xlfn.XLOOKUP(A429,Macmahon!B:B,Macmahon!AJ:AJ,"",0)</f>
        <v/>
      </c>
      <c r="AH429" s="28" t="str">
        <f>_xlfn.XLOOKUP(A429,Macmahon!B:B,Macmahon!AK:AK,"",0)</f>
        <v/>
      </c>
      <c r="AI429" s="28">
        <f t="shared" si="18"/>
        <v>0</v>
      </c>
      <c r="AJ429" s="40" t="str">
        <f>E429&amp;C429&amp;B429</f>
        <v>RAB700000</v>
      </c>
      <c r="AK429" s="40" t="str">
        <f>IFERROR(_xlfn.XLOOKUP(AJ429,CrossRef!$A:$A,CrossRef!$J:$J,"Not Found"),"-")</f>
        <v>Not Found</v>
      </c>
      <c r="AL429" s="40" t="str">
        <f>IFERROR(_xlfn.XLOOKUP(AJ429,CrossRef!$A:$A,CrossRef!$K:$K,"Not Found"),"-")</f>
        <v>Not Found</v>
      </c>
      <c r="AM429" s="40" t="str">
        <f>IFERROR(_xlfn.XLOOKUP(AJ429,CrossRef!$A:$A,CrossRef!$L:$L,"Not Found"),"-")</f>
        <v>Not Found</v>
      </c>
    </row>
    <row r="430" spans="1:39" x14ac:dyDescent="0.3">
      <c r="A430" s="4" t="str">
        <f>D430&amp;C430&amp;B430</f>
        <v>DZ8162138600</v>
      </c>
      <c r="B430" s="4" t="str">
        <f>LEFT(N430,FIND(" ",N430)-1)</f>
        <v>00</v>
      </c>
      <c r="C430" s="4" t="str">
        <f>LEFT(M430,4)</f>
        <v>1386</v>
      </c>
      <c r="D430" s="4" t="str">
        <f>LEFT(L430,FIND(" ",L430)-1)</f>
        <v>DZ8162</v>
      </c>
      <c r="E430" s="4" t="str">
        <f>MID(X430,2,3)</f>
        <v>RAB</v>
      </c>
      <c r="G430" s="17" t="s">
        <v>10234</v>
      </c>
      <c r="H430" s="17" t="s">
        <v>10235</v>
      </c>
      <c r="I430" s="17" t="s">
        <v>10236</v>
      </c>
      <c r="J430" s="17" t="s">
        <v>10369</v>
      </c>
      <c r="K430" s="17" t="s">
        <v>34</v>
      </c>
      <c r="L430" s="17" t="s">
        <v>10583</v>
      </c>
      <c r="M430" s="17" t="s">
        <v>783</v>
      </c>
      <c r="N430" s="17" t="s">
        <v>17</v>
      </c>
      <c r="O430" s="18">
        <v>15000</v>
      </c>
      <c r="P430" s="18">
        <v>9894.09425149036</v>
      </c>
      <c r="Q430" s="19">
        <v>46711.602210648147</v>
      </c>
      <c r="R430" s="17" t="s">
        <v>10818</v>
      </c>
      <c r="S430" s="17" t="s">
        <v>10240</v>
      </c>
      <c r="T430" s="17" t="s">
        <v>10818</v>
      </c>
      <c r="U430" s="17" t="s">
        <v>10248</v>
      </c>
      <c r="V430" s="17"/>
      <c r="W430" s="17"/>
      <c r="X430" s="17" t="s">
        <v>10585</v>
      </c>
      <c r="Y430" s="18">
        <v>3538.15</v>
      </c>
      <c r="Z430" s="17" t="s">
        <v>10820</v>
      </c>
      <c r="AA430" s="18">
        <v>32557.013879250499</v>
      </c>
      <c r="AB430" s="17" t="s">
        <v>10245</v>
      </c>
      <c r="AC430" s="17" t="s">
        <v>10246</v>
      </c>
      <c r="AD430" s="17" t="s">
        <v>10272</v>
      </c>
      <c r="AE430" s="18">
        <v>5105.90574850964</v>
      </c>
      <c r="AF430" s="31" t="str">
        <f>_xlfn.XLOOKUP(A430,Macmahon!B:B,Macmahon!AE:AE,"",0)</f>
        <v/>
      </c>
      <c r="AG430" s="28" t="str">
        <f>_xlfn.XLOOKUP(A430,Macmahon!B:B,Macmahon!AJ:AJ,"",0)</f>
        <v/>
      </c>
      <c r="AH430" s="28" t="str">
        <f>_xlfn.XLOOKUP(A430,Macmahon!B:B,Macmahon!AK:AK,"",0)</f>
        <v/>
      </c>
      <c r="AI430" s="28">
        <f t="shared" si="18"/>
        <v>0</v>
      </c>
      <c r="AJ430" s="40" t="str">
        <f>E430&amp;C430&amp;B430</f>
        <v>RAB138600</v>
      </c>
      <c r="AK430" s="40" t="str">
        <f>IFERROR(_xlfn.XLOOKUP(AJ430,CrossRef!$A:$A,CrossRef!$J:$J,"Not Found"),"-")</f>
        <v/>
      </c>
      <c r="AL430" s="40">
        <f>IFERROR(_xlfn.XLOOKUP(AJ430,CrossRef!$A:$A,CrossRef!$K:$K,"Not Found"),"-")</f>
        <v>0</v>
      </c>
      <c r="AM430" s="40" t="str">
        <f>IFERROR(_xlfn.XLOOKUP(AJ430,CrossRef!$A:$A,CrossRef!$L:$L,"Not Found"),"-")</f>
        <v>15000H FAN MOTOR CHANGE</v>
      </c>
    </row>
    <row r="431" spans="1:39" x14ac:dyDescent="0.3">
      <c r="A431" s="4" t="str">
        <f>D431&amp;C431&amp;B431</f>
        <v>DZ8162138700</v>
      </c>
      <c r="B431" s="4" t="str">
        <f>LEFT(N431,FIND(" ",N431)-1)</f>
        <v>00</v>
      </c>
      <c r="C431" s="4" t="str">
        <f>LEFT(M431,4)</f>
        <v>1387</v>
      </c>
      <c r="D431" s="4" t="str">
        <f>LEFT(L431,FIND(" ",L431)-1)</f>
        <v>DZ8162</v>
      </c>
      <c r="E431" s="4" t="str">
        <f>MID(X431,2,3)</f>
        <v>RAB</v>
      </c>
      <c r="G431" s="17" t="s">
        <v>10234</v>
      </c>
      <c r="H431" s="17" t="s">
        <v>10235</v>
      </c>
      <c r="I431" s="17" t="s">
        <v>10236</v>
      </c>
      <c r="J431" s="17" t="s">
        <v>10369</v>
      </c>
      <c r="K431" s="17" t="s">
        <v>34</v>
      </c>
      <c r="L431" s="17" t="s">
        <v>10583</v>
      </c>
      <c r="M431" s="17" t="s">
        <v>10827</v>
      </c>
      <c r="N431" s="17" t="s">
        <v>17</v>
      </c>
      <c r="O431" s="18">
        <v>15000</v>
      </c>
      <c r="P431" s="18">
        <v>10447.584420838601</v>
      </c>
      <c r="Q431" s="19">
        <v>46661.061643518522</v>
      </c>
      <c r="R431" s="17" t="s">
        <v>10828</v>
      </c>
      <c r="S431" s="17" t="s">
        <v>10240</v>
      </c>
      <c r="T431" s="17" t="s">
        <v>10828</v>
      </c>
      <c r="U431" s="17" t="s">
        <v>10248</v>
      </c>
      <c r="V431" s="17"/>
      <c r="W431" s="17"/>
      <c r="X431" s="17" t="s">
        <v>10585</v>
      </c>
      <c r="Y431" s="18">
        <v>6757.76</v>
      </c>
      <c r="Z431" s="17" t="s">
        <v>10829</v>
      </c>
      <c r="AA431" s="18">
        <v>32003.5237099023</v>
      </c>
      <c r="AB431" s="17" t="s">
        <v>10245</v>
      </c>
      <c r="AC431" s="17" t="s">
        <v>10246</v>
      </c>
      <c r="AD431" s="17" t="s">
        <v>10272</v>
      </c>
      <c r="AE431" s="18">
        <v>4552.4155791614303</v>
      </c>
      <c r="AF431" s="31" t="str">
        <f>_xlfn.XLOOKUP(A431,Macmahon!B:B,Macmahon!AE:AE,"",0)</f>
        <v/>
      </c>
      <c r="AG431" s="28" t="str">
        <f>_xlfn.XLOOKUP(A431,Macmahon!B:B,Macmahon!AJ:AJ,"",0)</f>
        <v/>
      </c>
      <c r="AH431" s="28" t="str">
        <f>_xlfn.XLOOKUP(A431,Macmahon!B:B,Macmahon!AK:AK,"",0)</f>
        <v/>
      </c>
      <c r="AI431" s="28">
        <f t="shared" si="18"/>
        <v>0</v>
      </c>
      <c r="AJ431" s="40" t="str">
        <f>E431&amp;C431&amp;B431</f>
        <v>RAB138700</v>
      </c>
      <c r="AK431" s="40" t="str">
        <f>IFERROR(_xlfn.XLOOKUP(AJ431,CrossRef!$A:$A,CrossRef!$J:$J,"Not Found"),"-")</f>
        <v/>
      </c>
      <c r="AL431" s="40">
        <f>IFERROR(_xlfn.XLOOKUP(AJ431,CrossRef!$A:$A,CrossRef!$K:$K,"Not Found"),"-")</f>
        <v>0</v>
      </c>
      <c r="AM431" s="40" t="str">
        <f>IFERROR(_xlfn.XLOOKUP(AJ431,CrossRef!$A:$A,CrossRef!$L:$L,"Not Found"),"-")</f>
        <v>15000H FAN PUMP CHANGE</v>
      </c>
    </row>
    <row r="432" spans="1:39" x14ac:dyDescent="0.3">
      <c r="A432" s="4" t="str">
        <f>D432&amp;C432&amp;B432</f>
        <v>DZ81624100RI</v>
      </c>
      <c r="B432" s="4" t="str">
        <f>LEFT(N432,FIND(" ",N432)-1)</f>
        <v>RI</v>
      </c>
      <c r="C432" s="4" t="str">
        <f>LEFT(M432,4)</f>
        <v>4100</v>
      </c>
      <c r="D432" s="4" t="str">
        <f>LEFT(L432,FIND(" ",L432)-1)</f>
        <v>DZ8162</v>
      </c>
      <c r="E432" s="4" t="str">
        <f>MID(X432,2,3)</f>
        <v>RAB</v>
      </c>
      <c r="G432" s="17" t="s">
        <v>10234</v>
      </c>
      <c r="H432" s="17" t="s">
        <v>10235</v>
      </c>
      <c r="I432" s="17" t="s">
        <v>10236</v>
      </c>
      <c r="J432" s="17" t="s">
        <v>10369</v>
      </c>
      <c r="K432" s="17" t="s">
        <v>34</v>
      </c>
      <c r="L432" s="17" t="s">
        <v>10583</v>
      </c>
      <c r="M432" s="17" t="s">
        <v>791</v>
      </c>
      <c r="N432" s="17" t="s">
        <v>61</v>
      </c>
      <c r="O432" s="18">
        <v>14000</v>
      </c>
      <c r="P432" s="18">
        <v>10366.244187861101</v>
      </c>
      <c r="Q432" s="16">
        <v>46993</v>
      </c>
      <c r="R432" s="17" t="s">
        <v>11389</v>
      </c>
      <c r="S432" s="17" t="s">
        <v>10286</v>
      </c>
      <c r="T432" s="17" t="s">
        <v>11389</v>
      </c>
      <c r="U432" s="17" t="s">
        <v>10248</v>
      </c>
      <c r="V432" s="17"/>
      <c r="W432" s="17" t="s">
        <v>11391</v>
      </c>
      <c r="X432" s="17" t="s">
        <v>10585</v>
      </c>
      <c r="Y432" s="18">
        <v>12976.01</v>
      </c>
      <c r="Z432" s="17" t="s">
        <v>11390</v>
      </c>
      <c r="AA432" s="18">
        <v>35638.714426952603</v>
      </c>
      <c r="AB432" s="17" t="s">
        <v>10245</v>
      </c>
      <c r="AC432" s="17" t="s">
        <v>10246</v>
      </c>
      <c r="AD432" s="17" t="s">
        <v>10272</v>
      </c>
      <c r="AE432" s="18">
        <v>3633.7558121389302</v>
      </c>
      <c r="AF432" s="31" t="str">
        <f>_xlfn.XLOOKUP(A432,Macmahon!B:B,Macmahon!AE:AE,"",0)</f>
        <v/>
      </c>
      <c r="AG432" s="28" t="str">
        <f>_xlfn.XLOOKUP(A432,Macmahon!B:B,Macmahon!AJ:AJ,"",0)</f>
        <v/>
      </c>
      <c r="AH432" s="28" t="str">
        <f>_xlfn.XLOOKUP(A432,Macmahon!B:B,Macmahon!AK:AK,"",0)</f>
        <v/>
      </c>
      <c r="AI432" s="28">
        <f t="shared" si="18"/>
        <v>0</v>
      </c>
      <c r="AJ432" s="40" t="str">
        <f>E432&amp;C432&amp;B432</f>
        <v>RAB4100RI</v>
      </c>
      <c r="AK432" s="40" t="str">
        <f>IFERROR(_xlfn.XLOOKUP(AJ432,CrossRef!$A:$A,CrossRef!$J:$J,"Not Found"),"-")</f>
        <v/>
      </c>
      <c r="AL432" s="40">
        <f>IFERROR(_xlfn.XLOOKUP(AJ432,CrossRef!$A:$A,CrossRef!$K:$K,"Not Found"),"-")</f>
        <v>0</v>
      </c>
      <c r="AM432" s="40" t="str">
        <f>IFERROR(_xlfn.XLOOKUP(AJ432,CrossRef!$A:$A,CrossRef!$L:$L,"Not Found"),"-")</f>
        <v>15000H STEER &amp; BRAKE CLUTCH CHANGE RH</v>
      </c>
    </row>
    <row r="433" spans="1:39" x14ac:dyDescent="0.3">
      <c r="A433" s="4" t="str">
        <f>D433&amp;C433&amp;B433</f>
        <v>DZ81624100LT</v>
      </c>
      <c r="B433" s="4" t="str">
        <f>LEFT(N433,FIND(" ",N433)-1)</f>
        <v>LT</v>
      </c>
      <c r="C433" s="4" t="str">
        <f>LEFT(M433,4)</f>
        <v>4100</v>
      </c>
      <c r="D433" s="4" t="str">
        <f>LEFT(L433,FIND(" ",L433)-1)</f>
        <v>DZ8162</v>
      </c>
      <c r="E433" s="4" t="str">
        <f>MID(X433,2,3)</f>
        <v>RAB</v>
      </c>
      <c r="G433" s="14" t="s">
        <v>10234</v>
      </c>
      <c r="H433" s="14" t="s">
        <v>10235</v>
      </c>
      <c r="I433" s="14" t="s">
        <v>10236</v>
      </c>
      <c r="J433" s="14" t="s">
        <v>10369</v>
      </c>
      <c r="K433" s="14" t="s">
        <v>34</v>
      </c>
      <c r="L433" s="14" t="s">
        <v>10583</v>
      </c>
      <c r="M433" s="14" t="s">
        <v>791</v>
      </c>
      <c r="N433" s="14" t="s">
        <v>57</v>
      </c>
      <c r="O433" s="15">
        <v>14000</v>
      </c>
      <c r="P433" s="15">
        <v>10366.244187861101</v>
      </c>
      <c r="Q433" s="16">
        <v>46993</v>
      </c>
      <c r="R433" s="14" t="s">
        <v>11389</v>
      </c>
      <c r="S433" s="14" t="s">
        <v>10286</v>
      </c>
      <c r="T433" s="14" t="s">
        <v>11389</v>
      </c>
      <c r="U433" s="14" t="s">
        <v>10248</v>
      </c>
      <c r="V433" s="14"/>
      <c r="W433" s="14" t="s">
        <v>11024</v>
      </c>
      <c r="X433" s="14" t="s">
        <v>10585</v>
      </c>
      <c r="Y433" s="15">
        <v>12976.01</v>
      </c>
      <c r="Z433" s="14" t="s">
        <v>11392</v>
      </c>
      <c r="AA433" s="15">
        <v>35638.714426952603</v>
      </c>
      <c r="AB433" s="14" t="s">
        <v>10245</v>
      </c>
      <c r="AC433" s="14" t="s">
        <v>10246</v>
      </c>
      <c r="AD433" s="14" t="s">
        <v>10272</v>
      </c>
      <c r="AE433" s="15">
        <v>3633.7558121389302</v>
      </c>
      <c r="AF433" s="31" t="str">
        <f>_xlfn.XLOOKUP(A433,Macmahon!B:B,Macmahon!AE:AE,"",0)</f>
        <v/>
      </c>
      <c r="AG433" s="28" t="str">
        <f>_xlfn.XLOOKUP(A433,Macmahon!B:B,Macmahon!AJ:AJ,"",0)</f>
        <v/>
      </c>
      <c r="AH433" s="28" t="str">
        <f>_xlfn.XLOOKUP(A433,Macmahon!B:B,Macmahon!AK:AK,"",0)</f>
        <v/>
      </c>
      <c r="AI433" s="28">
        <f t="shared" si="18"/>
        <v>0</v>
      </c>
      <c r="AJ433" s="40" t="str">
        <f>E433&amp;C433&amp;B433</f>
        <v>RAB4100LT</v>
      </c>
      <c r="AK433" s="40" t="str">
        <f>IFERROR(_xlfn.XLOOKUP(AJ433,CrossRef!$A:$A,CrossRef!$J:$J,"Not Found"),"-")</f>
        <v/>
      </c>
      <c r="AL433" s="40">
        <f>IFERROR(_xlfn.XLOOKUP(AJ433,CrossRef!$A:$A,CrossRef!$K:$K,"Not Found"),"-")</f>
        <v>0</v>
      </c>
      <c r="AM433" s="40" t="str">
        <f>IFERROR(_xlfn.XLOOKUP(AJ433,CrossRef!$A:$A,CrossRef!$L:$L,"Not Found"),"-")</f>
        <v>15000H STEER &amp; BRAKE CLUTCH CHANGE LH</v>
      </c>
    </row>
    <row r="434" spans="1:39" x14ac:dyDescent="0.3">
      <c r="A434" s="4" t="str">
        <f>D434&amp;C434&amp;B434</f>
        <v>DZ81625070LT</v>
      </c>
      <c r="B434" s="4" t="str">
        <f>LEFT(N434,FIND(" ",N434)-1)</f>
        <v>LT</v>
      </c>
      <c r="C434" s="4" t="str">
        <f>LEFT(M434,4)</f>
        <v>5070</v>
      </c>
      <c r="D434" s="4" t="str">
        <f>LEFT(L434,FIND(" ",L434)-1)</f>
        <v>DZ8162</v>
      </c>
      <c r="E434" s="4" t="str">
        <f>MID(X434,2,3)</f>
        <v>RAB</v>
      </c>
      <c r="G434" s="17" t="s">
        <v>10234</v>
      </c>
      <c r="H434" s="17" t="s">
        <v>10235</v>
      </c>
      <c r="I434" s="17" t="s">
        <v>10236</v>
      </c>
      <c r="J434" s="17" t="s">
        <v>10369</v>
      </c>
      <c r="K434" s="17" t="s">
        <v>34</v>
      </c>
      <c r="L434" s="17" t="s">
        <v>10583</v>
      </c>
      <c r="M434" s="17" t="s">
        <v>823</v>
      </c>
      <c r="N434" s="17" t="s">
        <v>57</v>
      </c>
      <c r="O434" s="18">
        <v>12000</v>
      </c>
      <c r="P434" s="18">
        <v>27451.1081307409</v>
      </c>
      <c r="Q434" s="16">
        <v>45742.760694444441</v>
      </c>
      <c r="R434" s="17" t="s">
        <v>11572</v>
      </c>
      <c r="S434" s="17" t="s">
        <v>10240</v>
      </c>
      <c r="T434" s="17" t="s">
        <v>11572</v>
      </c>
      <c r="U434" s="17" t="s">
        <v>10269</v>
      </c>
      <c r="V434" s="17"/>
      <c r="W434" s="17" t="s">
        <v>11071</v>
      </c>
      <c r="X434" s="17" t="s">
        <v>10585</v>
      </c>
      <c r="Y434" s="18">
        <v>6217.42</v>
      </c>
      <c r="Z434" s="17" t="s">
        <v>11573</v>
      </c>
      <c r="AA434" s="18">
        <v>24737.8131578947</v>
      </c>
      <c r="AB434" s="17" t="s">
        <v>10245</v>
      </c>
      <c r="AC434" s="17" t="s">
        <v>10246</v>
      </c>
      <c r="AD434" s="17" t="s">
        <v>10272</v>
      </c>
      <c r="AE434" s="18">
        <v>-15451.1081307409</v>
      </c>
      <c r="AF434" s="31" t="str">
        <f>_xlfn.XLOOKUP(A434,Macmahon!B:B,Macmahon!AE:AE,"",0)</f>
        <v/>
      </c>
      <c r="AG434" s="28" t="str">
        <f>_xlfn.XLOOKUP(A434,Macmahon!B:B,Macmahon!AJ:AJ,"",0)</f>
        <v/>
      </c>
      <c r="AH434" s="28" t="str">
        <f>_xlfn.XLOOKUP(A434,Macmahon!B:B,Macmahon!AK:AK,"",0)</f>
        <v/>
      </c>
      <c r="AI434" s="28">
        <f t="shared" si="18"/>
        <v>0</v>
      </c>
      <c r="AJ434" s="40" t="str">
        <f>E434&amp;C434&amp;B434</f>
        <v>RAB5070LT</v>
      </c>
      <c r="AK434" s="40" t="str">
        <f>IFERROR(_xlfn.XLOOKUP(AJ434,CrossRef!$A:$A,CrossRef!$J:$J,"Not Found"),"-")</f>
        <v/>
      </c>
      <c r="AL434" s="40">
        <f>IFERROR(_xlfn.XLOOKUP(AJ434,CrossRef!$A:$A,CrossRef!$K:$K,"Not Found"),"-")</f>
        <v>0</v>
      </c>
      <c r="AM434" s="40" t="str">
        <f>IFERROR(_xlfn.XLOOKUP(AJ434,CrossRef!$A:$A,CrossRef!$L:$L,"Not Found"),"-")</f>
        <v>IMPLEMENT PUMP CHANGE</v>
      </c>
    </row>
    <row r="435" spans="1:39" x14ac:dyDescent="0.3">
      <c r="A435" s="4" t="str">
        <f>D435&amp;C435&amp;B435</f>
        <v>DZ81625070RI</v>
      </c>
      <c r="B435" s="4" t="str">
        <f>LEFT(N435,FIND(" ",N435)-1)</f>
        <v>RI</v>
      </c>
      <c r="C435" s="4" t="str">
        <f>LEFT(M435,4)</f>
        <v>5070</v>
      </c>
      <c r="D435" s="4" t="str">
        <f>LEFT(L435,FIND(" ",L435)-1)</f>
        <v>DZ8162</v>
      </c>
      <c r="E435" s="4" t="str">
        <f>MID(X435,2,3)</f>
        <v>RAB</v>
      </c>
      <c r="G435" s="14" t="s">
        <v>10234</v>
      </c>
      <c r="H435" s="14" t="s">
        <v>10235</v>
      </c>
      <c r="I435" s="14" t="s">
        <v>10236</v>
      </c>
      <c r="J435" s="14" t="s">
        <v>10369</v>
      </c>
      <c r="K435" s="14" t="s">
        <v>34</v>
      </c>
      <c r="L435" s="14" t="s">
        <v>10583</v>
      </c>
      <c r="M435" s="14" t="s">
        <v>823</v>
      </c>
      <c r="N435" s="14" t="s">
        <v>61</v>
      </c>
      <c r="O435" s="15">
        <v>12000</v>
      </c>
      <c r="P435" s="15">
        <v>27451.1081307409</v>
      </c>
      <c r="Q435" s="16">
        <v>45742</v>
      </c>
      <c r="R435" s="14" t="s">
        <v>11574</v>
      </c>
      <c r="S435" s="14" t="s">
        <v>10240</v>
      </c>
      <c r="T435" s="14" t="s">
        <v>11574</v>
      </c>
      <c r="U435" s="14" t="s">
        <v>10269</v>
      </c>
      <c r="V435" s="14"/>
      <c r="W435" s="14" t="s">
        <v>11584</v>
      </c>
      <c r="X435" s="14" t="s">
        <v>10585</v>
      </c>
      <c r="Y435" s="15">
        <v>6217.42</v>
      </c>
      <c r="Z435" s="14" t="s">
        <v>11575</v>
      </c>
      <c r="AA435" s="15">
        <v>24731.1018922853</v>
      </c>
      <c r="AB435" s="14" t="s">
        <v>10245</v>
      </c>
      <c r="AC435" s="14" t="s">
        <v>10246</v>
      </c>
      <c r="AD435" s="14" t="s">
        <v>10272</v>
      </c>
      <c r="AE435" s="15">
        <v>-15451.1081307409</v>
      </c>
      <c r="AF435" s="31" t="str">
        <f>_xlfn.XLOOKUP(A435,Macmahon!B:B,Macmahon!AE:AE,"",0)</f>
        <v/>
      </c>
      <c r="AG435" s="28" t="str">
        <f>_xlfn.XLOOKUP(A435,Macmahon!B:B,Macmahon!AJ:AJ,"",0)</f>
        <v/>
      </c>
      <c r="AH435" s="28" t="str">
        <f>_xlfn.XLOOKUP(A435,Macmahon!B:B,Macmahon!AK:AK,"",0)</f>
        <v/>
      </c>
      <c r="AI435" s="28">
        <f t="shared" si="18"/>
        <v>0</v>
      </c>
      <c r="AJ435" s="40" t="str">
        <f>E435&amp;C435&amp;B435</f>
        <v>RAB5070RI</v>
      </c>
      <c r="AK435" s="40" t="str">
        <f>IFERROR(_xlfn.XLOOKUP(AJ435,CrossRef!$A:$A,CrossRef!$J:$J,"Not Found"),"-")</f>
        <v>Not Found</v>
      </c>
      <c r="AL435" s="40" t="str">
        <f>IFERROR(_xlfn.XLOOKUP(AJ435,CrossRef!$A:$A,CrossRef!$K:$K,"Not Found"),"-")</f>
        <v>Not Found</v>
      </c>
      <c r="AM435" s="40" t="str">
        <f>IFERROR(_xlfn.XLOOKUP(AJ435,CrossRef!$A:$A,CrossRef!$L:$L,"Not Found"),"-")</f>
        <v>Not Found</v>
      </c>
    </row>
    <row r="436" spans="1:39" x14ac:dyDescent="0.3">
      <c r="A436" s="4" t="str">
        <f>D436&amp;C436&amp;B436</f>
        <v>DZ81625113LT</v>
      </c>
      <c r="B436" s="4" t="str">
        <f>LEFT(N436,FIND(" ",N436)-1)</f>
        <v>LT</v>
      </c>
      <c r="C436" s="4" t="str">
        <f>LEFT(M436,4)</f>
        <v>5113</v>
      </c>
      <c r="D436" s="4" t="str">
        <f>LEFT(L436,FIND(" ",L436)-1)</f>
        <v>DZ8162</v>
      </c>
      <c r="E436" s="4" t="str">
        <f>MID(X436,2,3)</f>
        <v>RAB</v>
      </c>
      <c r="G436" s="14" t="s">
        <v>10234</v>
      </c>
      <c r="H436" s="14" t="s">
        <v>10235</v>
      </c>
      <c r="I436" s="14" t="s">
        <v>10236</v>
      </c>
      <c r="J436" s="14" t="s">
        <v>10369</v>
      </c>
      <c r="K436" s="14" t="s">
        <v>34</v>
      </c>
      <c r="L436" s="14" t="s">
        <v>10583</v>
      </c>
      <c r="M436" s="14" t="s">
        <v>796</v>
      </c>
      <c r="N436" s="14" t="s">
        <v>57</v>
      </c>
      <c r="O436" s="15">
        <v>14000</v>
      </c>
      <c r="P436" s="15">
        <v>9878.7315790167304</v>
      </c>
      <c r="Q436" s="20">
        <v>46621.692511574074</v>
      </c>
      <c r="R436" s="14" t="s">
        <v>11681</v>
      </c>
      <c r="S436" s="14" t="s">
        <v>10286</v>
      </c>
      <c r="T436" s="14" t="s">
        <v>11681</v>
      </c>
      <c r="U436" s="14" t="s">
        <v>10248</v>
      </c>
      <c r="V436" s="14"/>
      <c r="W436" s="14"/>
      <c r="X436" s="14" t="s">
        <v>10585</v>
      </c>
      <c r="Y436" s="15">
        <v>11880.51</v>
      </c>
      <c r="Z436" s="14" t="s">
        <v>11683</v>
      </c>
      <c r="AA436" s="15">
        <v>31572.376551724199</v>
      </c>
      <c r="AB436" s="14" t="s">
        <v>10245</v>
      </c>
      <c r="AC436" s="14" t="s">
        <v>10246</v>
      </c>
      <c r="AD436" s="14" t="s">
        <v>10272</v>
      </c>
      <c r="AE436" s="15">
        <v>4121.2684209832696</v>
      </c>
      <c r="AF436" s="31" t="str">
        <f>_xlfn.XLOOKUP(A436,Macmahon!B:B,Macmahon!AE:AE,"",0)</f>
        <v/>
      </c>
      <c r="AG436" s="28" t="str">
        <f>_xlfn.XLOOKUP(A436,Macmahon!B:B,Macmahon!AJ:AJ,"",0)</f>
        <v/>
      </c>
      <c r="AH436" s="28" t="str">
        <f>_xlfn.XLOOKUP(A436,Macmahon!B:B,Macmahon!AK:AK,"",0)</f>
        <v/>
      </c>
      <c r="AI436" s="28">
        <f t="shared" si="18"/>
        <v>0</v>
      </c>
      <c r="AJ436" s="40" t="str">
        <f>E436&amp;C436&amp;B436</f>
        <v>RAB5113LT</v>
      </c>
      <c r="AK436" s="40" t="str">
        <f>IFERROR(_xlfn.XLOOKUP(AJ436,CrossRef!$A:$A,CrossRef!$J:$J,"Not Found"),"-")</f>
        <v/>
      </c>
      <c r="AL436" s="40">
        <f>IFERROR(_xlfn.XLOOKUP(AJ436,CrossRef!$A:$A,CrossRef!$K:$K,"Not Found"),"-")</f>
        <v>0</v>
      </c>
      <c r="AM436" s="40" t="str">
        <f>IFERROR(_xlfn.XLOOKUP(AJ436,CrossRef!$A:$A,CrossRef!$L:$L,"Not Found"),"-")</f>
        <v>8000H BLADE LIFT CYLINDER CHANGE LH</v>
      </c>
    </row>
    <row r="437" spans="1:39" x14ac:dyDescent="0.3">
      <c r="A437" s="4" t="str">
        <f>D437&amp;C437&amp;B437</f>
        <v>DZ81625113RI</v>
      </c>
      <c r="B437" s="4" t="str">
        <f>LEFT(N437,FIND(" ",N437)-1)</f>
        <v>RI</v>
      </c>
      <c r="C437" s="4" t="str">
        <f>LEFT(M437,4)</f>
        <v>5113</v>
      </c>
      <c r="D437" s="4" t="str">
        <f>LEFT(L437,FIND(" ",L437)-1)</f>
        <v>DZ8162</v>
      </c>
      <c r="E437" s="4" t="str">
        <f>MID(X437,2,3)</f>
        <v>RAB</v>
      </c>
      <c r="G437" s="17" t="s">
        <v>10234</v>
      </c>
      <c r="H437" s="17" t="s">
        <v>10235</v>
      </c>
      <c r="I437" s="17" t="s">
        <v>10236</v>
      </c>
      <c r="J437" s="17" t="s">
        <v>10369</v>
      </c>
      <c r="K437" s="17" t="s">
        <v>34</v>
      </c>
      <c r="L437" s="17" t="s">
        <v>10583</v>
      </c>
      <c r="M437" s="17" t="s">
        <v>796</v>
      </c>
      <c r="N437" s="17" t="s">
        <v>61</v>
      </c>
      <c r="O437" s="18">
        <v>14000</v>
      </c>
      <c r="P437" s="18">
        <v>9377.9785513650404</v>
      </c>
      <c r="Q437" s="19">
        <v>46667.417523148149</v>
      </c>
      <c r="R437" s="17" t="s">
        <v>11681</v>
      </c>
      <c r="S437" s="17" t="s">
        <v>10286</v>
      </c>
      <c r="T437" s="17" t="s">
        <v>11681</v>
      </c>
      <c r="U437" s="17" t="s">
        <v>10248</v>
      </c>
      <c r="V437" s="17"/>
      <c r="W437" s="17"/>
      <c r="X437" s="17" t="s">
        <v>10585</v>
      </c>
      <c r="Y437" s="18">
        <v>11880.51</v>
      </c>
      <c r="Z437" s="17" t="s">
        <v>11682</v>
      </c>
      <c r="AA437" s="18">
        <v>32073.1295793758</v>
      </c>
      <c r="AB437" s="17" t="s">
        <v>10245</v>
      </c>
      <c r="AC437" s="17" t="s">
        <v>10246</v>
      </c>
      <c r="AD437" s="17" t="s">
        <v>10272</v>
      </c>
      <c r="AE437" s="18">
        <v>4622.0214486349596</v>
      </c>
      <c r="AF437" s="31" t="str">
        <f>_xlfn.XLOOKUP(A437,Macmahon!B:B,Macmahon!AE:AE,"",0)</f>
        <v/>
      </c>
      <c r="AG437" s="28" t="str">
        <f>_xlfn.XLOOKUP(A437,Macmahon!B:B,Macmahon!AJ:AJ,"",0)</f>
        <v/>
      </c>
      <c r="AH437" s="28" t="str">
        <f>_xlfn.XLOOKUP(A437,Macmahon!B:B,Macmahon!AK:AK,"",0)</f>
        <v/>
      </c>
      <c r="AI437" s="28">
        <f t="shared" si="18"/>
        <v>0</v>
      </c>
      <c r="AJ437" s="40" t="str">
        <f>E437&amp;C437&amp;B437</f>
        <v>RAB5113RI</v>
      </c>
      <c r="AK437" s="40" t="str">
        <f>IFERROR(_xlfn.XLOOKUP(AJ437,CrossRef!$A:$A,CrossRef!$J:$J,"Not Found"),"-")</f>
        <v/>
      </c>
      <c r="AL437" s="40">
        <f>IFERROR(_xlfn.XLOOKUP(AJ437,CrossRef!$A:$A,CrossRef!$K:$K,"Not Found"),"-")</f>
        <v>0</v>
      </c>
      <c r="AM437" s="40" t="str">
        <f>IFERROR(_xlfn.XLOOKUP(AJ437,CrossRef!$A:$A,CrossRef!$L:$L,"Not Found"),"-")</f>
        <v>8000H BLADE LIFT CYLINDER CHANGE RH</v>
      </c>
    </row>
    <row r="438" spans="1:39" x14ac:dyDescent="0.3">
      <c r="A438" s="4" t="str">
        <f>D438&amp;C438&amp;B438</f>
        <v>DZ8162700000</v>
      </c>
      <c r="B438" s="4" t="str">
        <f>LEFT(N438,FIND(" ",N438)-1)</f>
        <v>00</v>
      </c>
      <c r="C438" s="4" t="str">
        <f>LEFT(M438,4)</f>
        <v>7000</v>
      </c>
      <c r="D438" s="4" t="str">
        <f>LEFT(L438,FIND(" ",L438)-1)</f>
        <v>DZ8162</v>
      </c>
      <c r="E438" s="4" t="str">
        <f>MID(X438,2,3)</f>
        <v>RAB</v>
      </c>
      <c r="G438" s="17" t="s">
        <v>10234</v>
      </c>
      <c r="H438" s="17" t="s">
        <v>11796</v>
      </c>
      <c r="I438" s="17" t="s">
        <v>10236</v>
      </c>
      <c r="J438" s="17" t="s">
        <v>10369</v>
      </c>
      <c r="K438" s="17" t="s">
        <v>34</v>
      </c>
      <c r="L438" s="17" t="s">
        <v>10583</v>
      </c>
      <c r="M438" s="17" t="s">
        <v>807</v>
      </c>
      <c r="N438" s="17" t="s">
        <v>17</v>
      </c>
      <c r="O438" s="18">
        <v>75000</v>
      </c>
      <c r="P438" s="18">
        <v>27451.1081307409</v>
      </c>
      <c r="Q438" s="16">
        <v>50648</v>
      </c>
      <c r="R438" s="17"/>
      <c r="S438" s="17"/>
      <c r="T438" s="17"/>
      <c r="U438" s="17" t="s">
        <v>10248</v>
      </c>
      <c r="V438" s="17"/>
      <c r="W438" s="17" t="s">
        <v>11797</v>
      </c>
      <c r="X438" s="17" t="s">
        <v>10585</v>
      </c>
      <c r="Y438" s="18">
        <v>0</v>
      </c>
      <c r="Z438" s="17" t="s">
        <v>11798</v>
      </c>
      <c r="AA438" s="18">
        <v>75666.092934824002</v>
      </c>
      <c r="AB438" s="17" t="s">
        <v>10245</v>
      </c>
      <c r="AC438" s="17" t="s">
        <v>11799</v>
      </c>
      <c r="AD438" s="17" t="s">
        <v>10272</v>
      </c>
      <c r="AE438" s="18">
        <v>47548.891869259103</v>
      </c>
      <c r="AF438" s="31" t="str">
        <f>_xlfn.XLOOKUP(A438,Macmahon!B:B,Macmahon!AE:AE,"",0)</f>
        <v/>
      </c>
      <c r="AG438" s="28" t="str">
        <f>_xlfn.XLOOKUP(A438,Macmahon!B:B,Macmahon!AJ:AJ,"",0)</f>
        <v/>
      </c>
      <c r="AH438" s="28" t="str">
        <f>_xlfn.XLOOKUP(A438,Macmahon!B:B,Macmahon!AK:AK,"",0)</f>
        <v/>
      </c>
      <c r="AI438" s="28">
        <f t="shared" si="18"/>
        <v>0</v>
      </c>
      <c r="AJ438" s="40" t="str">
        <f>E438&amp;C438&amp;B438</f>
        <v>RAB700000</v>
      </c>
      <c r="AK438" s="40" t="str">
        <f>IFERROR(_xlfn.XLOOKUP(AJ438,CrossRef!$A:$A,CrossRef!$J:$J,"Not Found"),"-")</f>
        <v>Not Found</v>
      </c>
      <c r="AL438" s="40" t="str">
        <f>IFERROR(_xlfn.XLOOKUP(AJ438,CrossRef!$A:$A,CrossRef!$K:$K,"Not Found"),"-")</f>
        <v>Not Found</v>
      </c>
      <c r="AM438" s="40" t="str">
        <f>IFERROR(_xlfn.XLOOKUP(AJ438,CrossRef!$A:$A,CrossRef!$L:$L,"Not Found"),"-")</f>
        <v>Not Found</v>
      </c>
    </row>
    <row r="439" spans="1:39" x14ac:dyDescent="0.3">
      <c r="A439" s="4" t="str">
        <f>D439&amp;C439&amp;B439</f>
        <v>DZ8170138600</v>
      </c>
      <c r="B439" s="4" t="str">
        <f>LEFT(N439,FIND(" ",N439)-1)</f>
        <v>00</v>
      </c>
      <c r="C439" s="4" t="str">
        <f>LEFT(M439,4)</f>
        <v>1386</v>
      </c>
      <c r="D439" s="4" t="str">
        <f>LEFT(L439,FIND(" ",L439)-1)</f>
        <v>DZ8170</v>
      </c>
      <c r="E439" s="4" t="str">
        <f>MID(X439,2,3)</f>
        <v>RAB</v>
      </c>
      <c r="G439" s="14" t="s">
        <v>10234</v>
      </c>
      <c r="H439" s="14" t="s">
        <v>10235</v>
      </c>
      <c r="I439" s="14" t="s">
        <v>10257</v>
      </c>
      <c r="J439" s="14" t="s">
        <v>10441</v>
      </c>
      <c r="K439" s="14" t="s">
        <v>34</v>
      </c>
      <c r="L439" s="14" t="s">
        <v>10503</v>
      </c>
      <c r="M439" s="14" t="s">
        <v>783</v>
      </c>
      <c r="N439" s="14" t="s">
        <v>17</v>
      </c>
      <c r="O439" s="15">
        <v>15000</v>
      </c>
      <c r="P439" s="15">
        <v>26105.813370894401</v>
      </c>
      <c r="Q439" s="16">
        <v>46926</v>
      </c>
      <c r="R439" s="14" t="s">
        <v>10818</v>
      </c>
      <c r="S439" s="14" t="s">
        <v>10240</v>
      </c>
      <c r="T439" s="14" t="s">
        <v>10818</v>
      </c>
      <c r="U439" s="14" t="s">
        <v>10248</v>
      </c>
      <c r="V439" s="14"/>
      <c r="W439" s="14" t="s">
        <v>10819</v>
      </c>
      <c r="X439" s="14" t="s">
        <v>10504</v>
      </c>
      <c r="Y439" s="15">
        <v>3538.15</v>
      </c>
      <c r="Z439" s="14" t="s">
        <v>10820</v>
      </c>
      <c r="AA439" s="15">
        <v>35423.141227469801</v>
      </c>
      <c r="AB439" s="14" t="s">
        <v>10245</v>
      </c>
      <c r="AC439" s="14" t="s">
        <v>10246</v>
      </c>
      <c r="AD439" s="14"/>
      <c r="AE439" s="15">
        <v>-11105.813370894401</v>
      </c>
      <c r="AF439" s="31" t="str">
        <f>_xlfn.XLOOKUP(A439,Macmahon!B:B,Macmahon!AE:AE,"",0)</f>
        <v/>
      </c>
      <c r="AG439" s="28" t="str">
        <f>_xlfn.XLOOKUP(A439,Macmahon!B:B,Macmahon!AJ:AJ,"",0)</f>
        <v/>
      </c>
      <c r="AH439" s="28" t="str">
        <f>_xlfn.XLOOKUP(A439,Macmahon!B:B,Macmahon!AK:AK,"",0)</f>
        <v/>
      </c>
      <c r="AI439" s="28">
        <f t="shared" si="18"/>
        <v>0</v>
      </c>
      <c r="AJ439" s="40" t="str">
        <f>E439&amp;C439&amp;B439</f>
        <v>RAB138600</v>
      </c>
      <c r="AK439" s="40" t="str">
        <f>IFERROR(_xlfn.XLOOKUP(AJ439,CrossRef!$A:$A,CrossRef!$J:$J,"Not Found"),"-")</f>
        <v/>
      </c>
      <c r="AL439" s="40">
        <f>IFERROR(_xlfn.XLOOKUP(AJ439,CrossRef!$A:$A,CrossRef!$K:$K,"Not Found"),"-")</f>
        <v>0</v>
      </c>
      <c r="AM439" s="40" t="str">
        <f>IFERROR(_xlfn.XLOOKUP(AJ439,CrossRef!$A:$A,CrossRef!$L:$L,"Not Found"),"-")</f>
        <v>15000H FAN MOTOR CHANGE</v>
      </c>
    </row>
    <row r="440" spans="1:39" x14ac:dyDescent="0.3">
      <c r="A440" s="4" t="str">
        <f>D440&amp;C440&amp;B440</f>
        <v>DZ8170138700</v>
      </c>
      <c r="B440" s="4" t="str">
        <f>LEFT(N440,FIND(" ",N440)-1)</f>
        <v>00</v>
      </c>
      <c r="C440" s="4" t="str">
        <f>LEFT(M440,4)</f>
        <v>1387</v>
      </c>
      <c r="D440" s="4" t="str">
        <f>LEFT(L440,FIND(" ",L440)-1)</f>
        <v>DZ8170</v>
      </c>
      <c r="E440" s="4" t="str">
        <f>MID(X440,2,3)</f>
        <v>RAB</v>
      </c>
      <c r="G440" s="17" t="s">
        <v>10234</v>
      </c>
      <c r="H440" s="17" t="s">
        <v>10235</v>
      </c>
      <c r="I440" s="17" t="s">
        <v>10257</v>
      </c>
      <c r="J440" s="17" t="s">
        <v>10441</v>
      </c>
      <c r="K440" s="17" t="s">
        <v>34</v>
      </c>
      <c r="L440" s="17" t="s">
        <v>10503</v>
      </c>
      <c r="M440" s="17" t="s">
        <v>10827</v>
      </c>
      <c r="N440" s="17" t="s">
        <v>17</v>
      </c>
      <c r="O440" s="18">
        <v>15000</v>
      </c>
      <c r="P440" s="18">
        <v>26105.813370894401</v>
      </c>
      <c r="Q440" s="16">
        <v>46968</v>
      </c>
      <c r="R440" s="17" t="s">
        <v>10828</v>
      </c>
      <c r="S440" s="17" t="s">
        <v>10240</v>
      </c>
      <c r="T440" s="17" t="s">
        <v>10828</v>
      </c>
      <c r="U440" s="17" t="s">
        <v>10248</v>
      </c>
      <c r="V440" s="17"/>
      <c r="W440" s="17" t="s">
        <v>10819</v>
      </c>
      <c r="X440" s="17" t="s">
        <v>10504</v>
      </c>
      <c r="Y440" s="18">
        <v>6757.76</v>
      </c>
      <c r="Z440" s="17" t="s">
        <v>10829</v>
      </c>
      <c r="AA440" s="18">
        <v>35998.089892767603</v>
      </c>
      <c r="AB440" s="17" t="s">
        <v>10245</v>
      </c>
      <c r="AC440" s="17" t="s">
        <v>10246</v>
      </c>
      <c r="AD440" s="17"/>
      <c r="AE440" s="18">
        <v>-11105.813370894401</v>
      </c>
      <c r="AF440" s="31" t="str">
        <f>_xlfn.XLOOKUP(A440,Macmahon!B:B,Macmahon!AE:AE,"",0)</f>
        <v/>
      </c>
      <c r="AG440" s="28" t="str">
        <f>_xlfn.XLOOKUP(A440,Macmahon!B:B,Macmahon!AJ:AJ,"",0)</f>
        <v/>
      </c>
      <c r="AH440" s="28" t="str">
        <f>_xlfn.XLOOKUP(A440,Macmahon!B:B,Macmahon!AK:AK,"",0)</f>
        <v/>
      </c>
      <c r="AI440" s="28">
        <f t="shared" si="18"/>
        <v>0</v>
      </c>
      <c r="AJ440" s="40" t="str">
        <f>E440&amp;C440&amp;B440</f>
        <v>RAB138700</v>
      </c>
      <c r="AK440" s="40" t="str">
        <f>IFERROR(_xlfn.XLOOKUP(AJ440,CrossRef!$A:$A,CrossRef!$J:$J,"Not Found"),"-")</f>
        <v/>
      </c>
      <c r="AL440" s="40">
        <f>IFERROR(_xlfn.XLOOKUP(AJ440,CrossRef!$A:$A,CrossRef!$K:$K,"Not Found"),"-")</f>
        <v>0</v>
      </c>
      <c r="AM440" s="40" t="str">
        <f>IFERROR(_xlfn.XLOOKUP(AJ440,CrossRef!$A:$A,CrossRef!$L:$L,"Not Found"),"-")</f>
        <v>15000H FAN PUMP CHANGE</v>
      </c>
    </row>
    <row r="441" spans="1:39" x14ac:dyDescent="0.3">
      <c r="A441" s="4" t="str">
        <f>D441&amp;C441&amp;B441</f>
        <v>TD6342310100</v>
      </c>
      <c r="B441" s="4" t="str">
        <f>LEFT(N441,FIND(" ",N441)-1)</f>
        <v>00</v>
      </c>
      <c r="C441" s="4" t="str">
        <f>LEFT(M441,4)</f>
        <v>3101</v>
      </c>
      <c r="D441" s="4" t="str">
        <f>LEFT(L441,FIND(" ",L441)-1)</f>
        <v>TD6342</v>
      </c>
      <c r="E441" s="4" t="str">
        <f>MID(X441,2,3)</f>
        <v>SSP</v>
      </c>
      <c r="G441" s="17" t="s">
        <v>10234</v>
      </c>
      <c r="H441" s="17" t="s">
        <v>10235</v>
      </c>
      <c r="I441" s="17" t="s">
        <v>10257</v>
      </c>
      <c r="J441" s="17" t="s">
        <v>10258</v>
      </c>
      <c r="K441" s="17" t="s">
        <v>183</v>
      </c>
      <c r="L441" s="17" t="s">
        <v>10401</v>
      </c>
      <c r="M441" s="17" t="s">
        <v>358</v>
      </c>
      <c r="N441" s="17" t="s">
        <v>17</v>
      </c>
      <c r="O441" s="18">
        <v>22000</v>
      </c>
      <c r="P441" s="18">
        <v>29025.491023517901</v>
      </c>
      <c r="Q441" s="16">
        <v>47782</v>
      </c>
      <c r="R441" s="17" t="s">
        <v>10950</v>
      </c>
      <c r="S441" s="17" t="s">
        <v>10261</v>
      </c>
      <c r="T441" s="17" t="s">
        <v>10950</v>
      </c>
      <c r="U441" s="17" t="s">
        <v>10248</v>
      </c>
      <c r="V441" s="17"/>
      <c r="W441" s="17" t="s">
        <v>10883</v>
      </c>
      <c r="X441" s="17" t="s">
        <v>10402</v>
      </c>
      <c r="Y441" s="18">
        <v>61070.36</v>
      </c>
      <c r="Z441" s="17" t="s">
        <v>10947</v>
      </c>
      <c r="AA441" s="18">
        <v>62230.932922655702</v>
      </c>
      <c r="AB441" s="17" t="s">
        <v>10245</v>
      </c>
      <c r="AC441" s="17" t="s">
        <v>10246</v>
      </c>
      <c r="AD441" s="17" t="s">
        <v>10272</v>
      </c>
      <c r="AE441" s="18">
        <v>-7025.4910235179404</v>
      </c>
      <c r="AF441" s="31">
        <f>_xlfn.XLOOKUP(A441,Macmahon!B:B,Macmahon!AE:AE,"",0)</f>
        <v>46115</v>
      </c>
      <c r="AG441" s="28">
        <f>_xlfn.XLOOKUP(A441,Macmahon!B:B,Macmahon!AJ:AJ,"",0)</f>
        <v>48180.180952395836</v>
      </c>
      <c r="AH441" s="28">
        <f>_xlfn.XLOOKUP(A441,Macmahon!B:B,Macmahon!AK:AK,"",0)</f>
        <v>47785</v>
      </c>
      <c r="AI441" s="28">
        <f t="shared" si="18"/>
        <v>47785</v>
      </c>
      <c r="AJ441" s="40" t="str">
        <f>E441&amp;C441&amp;B441</f>
        <v>SSP310100</v>
      </c>
      <c r="AK441" s="40" t="str">
        <f>IFERROR(_xlfn.XLOOKUP(AJ441,CrossRef!$A:$A,CrossRef!$J:$J,"Not Found"),"-")</f>
        <v>TKHL131-DRIV-TQCV</v>
      </c>
      <c r="AL441" s="40">
        <f>IFERROR(_xlfn.XLOOKUP(AJ441,CrossRef!$A:$A,CrossRef!$K:$K,"Not Found"),"-")</f>
        <v>0</v>
      </c>
      <c r="AM441" s="40" t="str">
        <f>IFERROR(_xlfn.XLOOKUP(AJ441,CrossRef!$A:$A,CrossRef!$L:$L,"Not Found"),"-")</f>
        <v>22000H TORQUE CONVERTER CHANGE</v>
      </c>
    </row>
    <row r="442" spans="1:39" x14ac:dyDescent="0.3">
      <c r="A442" s="4" t="str">
        <f>D442&amp;C442&amp;B442</f>
        <v>TD6345310100</v>
      </c>
      <c r="B442" s="4" t="str">
        <f>LEFT(N442,FIND(" ",N442)-1)</f>
        <v>00</v>
      </c>
      <c r="C442" s="4" t="str">
        <f>LEFT(M442,4)</f>
        <v>3101</v>
      </c>
      <c r="D442" s="4" t="str">
        <f>LEFT(L442,FIND(" ",L442)-1)</f>
        <v>TD6345</v>
      </c>
      <c r="E442" s="4" t="str">
        <f>MID(X442,2,3)</f>
        <v>SSP</v>
      </c>
      <c r="G442" s="14" t="s">
        <v>10234</v>
      </c>
      <c r="H442" s="14" t="s">
        <v>10235</v>
      </c>
      <c r="I442" s="14" t="s">
        <v>10257</v>
      </c>
      <c r="J442" s="14" t="s">
        <v>10258</v>
      </c>
      <c r="K442" s="14" t="s">
        <v>183</v>
      </c>
      <c r="L442" s="14" t="s">
        <v>10403</v>
      </c>
      <c r="M442" s="14" t="s">
        <v>358</v>
      </c>
      <c r="N442" s="14" t="s">
        <v>17</v>
      </c>
      <c r="O442" s="15">
        <v>22000</v>
      </c>
      <c r="P442" s="15">
        <v>6092.2379645451701</v>
      </c>
      <c r="Q442" s="16">
        <v>47424</v>
      </c>
      <c r="R442" s="14" t="s">
        <v>10950</v>
      </c>
      <c r="S442" s="14" t="s">
        <v>10261</v>
      </c>
      <c r="T442" s="14" t="s">
        <v>10950</v>
      </c>
      <c r="U442" s="14" t="s">
        <v>10248</v>
      </c>
      <c r="V442" s="14"/>
      <c r="W442" s="14" t="s">
        <v>10780</v>
      </c>
      <c r="X442" s="14" t="s">
        <v>10404</v>
      </c>
      <c r="Y442" s="15">
        <v>61070.36</v>
      </c>
      <c r="Z442" s="14" t="s">
        <v>10947</v>
      </c>
      <c r="AA442" s="15">
        <v>60427.580595482497</v>
      </c>
      <c r="AB442" s="14" t="s">
        <v>10245</v>
      </c>
      <c r="AC442" s="14" t="s">
        <v>10246</v>
      </c>
      <c r="AD442" s="14" t="s">
        <v>10272</v>
      </c>
      <c r="AE442" s="15">
        <v>15907.7620354548</v>
      </c>
      <c r="AF442" s="31">
        <f>_xlfn.XLOOKUP(A442,Macmahon!B:B,Macmahon!AE:AE,"",0)</f>
        <v>45802</v>
      </c>
      <c r="AG442" s="28">
        <f>_xlfn.XLOOKUP(A442,Macmahon!B:B,Macmahon!AJ:AJ,"",0)</f>
        <v>47341.829059837961</v>
      </c>
      <c r="AH442" s="28">
        <f>_xlfn.XLOOKUP(A442,Macmahon!B:B,Macmahon!AK:AK,"",0)</f>
        <v>47416</v>
      </c>
      <c r="AI442" s="28">
        <f t="shared" si="18"/>
        <v>47341.829059837961</v>
      </c>
      <c r="AJ442" s="40" t="str">
        <f>E442&amp;C442&amp;B442</f>
        <v>SSP310100</v>
      </c>
      <c r="AK442" s="40" t="str">
        <f>IFERROR(_xlfn.XLOOKUP(AJ442,CrossRef!$A:$A,CrossRef!$J:$J,"Not Found"),"-")</f>
        <v>TKHL131-DRIV-TQCV</v>
      </c>
      <c r="AL442" s="40">
        <f>IFERROR(_xlfn.XLOOKUP(AJ442,CrossRef!$A:$A,CrossRef!$K:$K,"Not Found"),"-")</f>
        <v>0</v>
      </c>
      <c r="AM442" s="40" t="str">
        <f>IFERROR(_xlfn.XLOOKUP(AJ442,CrossRef!$A:$A,CrossRef!$L:$L,"Not Found"),"-")</f>
        <v>22000H TORQUE CONVERTER CHANGE</v>
      </c>
    </row>
    <row r="443" spans="1:39" x14ac:dyDescent="0.3">
      <c r="A443" s="4" t="str">
        <f>D443&amp;C443&amp;B443</f>
        <v>TD6347310100</v>
      </c>
      <c r="B443" s="4" t="str">
        <f>LEFT(N443,FIND(" ",N443)-1)</f>
        <v>00</v>
      </c>
      <c r="C443" s="4" t="str">
        <f>LEFT(M443,4)</f>
        <v>3101</v>
      </c>
      <c r="D443" s="4" t="str">
        <f>LEFT(L443,FIND(" ",L443)-1)</f>
        <v>TD6347</v>
      </c>
      <c r="E443" s="4" t="str">
        <f>MID(X443,2,3)</f>
        <v>SSP</v>
      </c>
      <c r="G443" s="17" t="s">
        <v>10234</v>
      </c>
      <c r="H443" s="17" t="s">
        <v>10235</v>
      </c>
      <c r="I443" s="17" t="s">
        <v>10257</v>
      </c>
      <c r="J443" s="17" t="s">
        <v>10258</v>
      </c>
      <c r="K443" s="17" t="s">
        <v>183</v>
      </c>
      <c r="L443" s="17" t="s">
        <v>10411</v>
      </c>
      <c r="M443" s="17" t="s">
        <v>358</v>
      </c>
      <c r="N443" s="17" t="s">
        <v>17</v>
      </c>
      <c r="O443" s="18">
        <v>22000</v>
      </c>
      <c r="P443" s="18">
        <v>2140.2719812794198</v>
      </c>
      <c r="Q443" s="16">
        <v>47645</v>
      </c>
      <c r="R443" s="17" t="s">
        <v>10950</v>
      </c>
      <c r="S443" s="17" t="s">
        <v>10261</v>
      </c>
      <c r="T443" s="17" t="s">
        <v>10950</v>
      </c>
      <c r="U443" s="17" t="s">
        <v>10248</v>
      </c>
      <c r="V443" s="17"/>
      <c r="W443" s="17" t="s">
        <v>10780</v>
      </c>
      <c r="X443" s="17" t="s">
        <v>10413</v>
      </c>
      <c r="Y443" s="18">
        <v>61070.36</v>
      </c>
      <c r="Z443" s="17" t="s">
        <v>10947</v>
      </c>
      <c r="AA443" s="18">
        <v>61822.590691307298</v>
      </c>
      <c r="AB443" s="17" t="s">
        <v>10245</v>
      </c>
      <c r="AC443" s="17" t="s">
        <v>10246</v>
      </c>
      <c r="AD443" s="17" t="s">
        <v>10272</v>
      </c>
      <c r="AE443" s="18">
        <v>19859.728018720602</v>
      </c>
      <c r="AF443" s="31">
        <f>_xlfn.XLOOKUP(A443,Macmahon!B:B,Macmahon!AE:AE,"",0)</f>
        <v>46047</v>
      </c>
      <c r="AG443" s="28">
        <f>_xlfn.XLOOKUP(A443,Macmahon!B:B,Macmahon!AJ:AJ,"",0)</f>
        <v>47801.13386454861</v>
      </c>
      <c r="AH443" s="28">
        <f>_xlfn.XLOOKUP(A443,Macmahon!B:B,Macmahon!AK:AK,"",0)</f>
        <v>47650</v>
      </c>
      <c r="AI443" s="28">
        <f t="shared" si="18"/>
        <v>47650</v>
      </c>
      <c r="AJ443" s="40" t="str">
        <f>E443&amp;C443&amp;B443</f>
        <v>SSP310100</v>
      </c>
      <c r="AK443" s="40" t="str">
        <f>IFERROR(_xlfn.XLOOKUP(AJ443,CrossRef!$A:$A,CrossRef!$J:$J,"Not Found"),"-")</f>
        <v>TKHL131-DRIV-TQCV</v>
      </c>
      <c r="AL443" s="40">
        <f>IFERROR(_xlfn.XLOOKUP(AJ443,CrossRef!$A:$A,CrossRef!$K:$K,"Not Found"),"-")</f>
        <v>0</v>
      </c>
      <c r="AM443" s="40" t="str">
        <f>IFERROR(_xlfn.XLOOKUP(AJ443,CrossRef!$A:$A,CrossRef!$L:$L,"Not Found"),"-")</f>
        <v>22000H TORQUE CONVERTER CHANGE</v>
      </c>
    </row>
    <row r="444" spans="1:39" x14ac:dyDescent="0.3">
      <c r="A444" s="4" t="str">
        <f>D444&amp;C444&amp;B444</f>
        <v>QTD29310100</v>
      </c>
      <c r="B444" s="4" t="str">
        <f>LEFT(N444,FIND(" ",N444)-1)</f>
        <v>00</v>
      </c>
      <c r="C444" s="4" t="str">
        <f>LEFT(M444,4)</f>
        <v>3101</v>
      </c>
      <c r="D444" s="4" t="str">
        <f>LEFT(L444,FIND(" ",L444)-1)</f>
        <v>QTD29</v>
      </c>
      <c r="E444" s="4" t="str">
        <f>MID(X444,2,3)</f>
        <v>4AR</v>
      </c>
      <c r="G444" s="14" t="s">
        <v>10234</v>
      </c>
      <c r="H444" s="14" t="s">
        <v>10235</v>
      </c>
      <c r="I444" s="14" t="s">
        <v>10236</v>
      </c>
      <c r="J444" s="14" t="s">
        <v>10237</v>
      </c>
      <c r="K444" s="14" t="s">
        <v>151</v>
      </c>
      <c r="L444" s="14" t="s">
        <v>10316</v>
      </c>
      <c r="M444" s="14" t="s">
        <v>358</v>
      </c>
      <c r="N444" s="14" t="s">
        <v>17</v>
      </c>
      <c r="O444" s="15">
        <v>15400</v>
      </c>
      <c r="P444" s="15">
        <v>4990.2166732322403</v>
      </c>
      <c r="Q444" s="16">
        <v>46996</v>
      </c>
      <c r="R444" s="14" t="s">
        <v>10984</v>
      </c>
      <c r="S444" s="14" t="s">
        <v>10261</v>
      </c>
      <c r="T444" s="14" t="s">
        <v>10984</v>
      </c>
      <c r="U444" s="14" t="s">
        <v>10248</v>
      </c>
      <c r="V444" s="14"/>
      <c r="W444" s="14" t="s">
        <v>10317</v>
      </c>
      <c r="X444" s="14" t="s">
        <v>10318</v>
      </c>
      <c r="Y444" s="15">
        <v>0</v>
      </c>
      <c r="Z444" s="14" t="s">
        <v>10985</v>
      </c>
      <c r="AA444" s="15">
        <v>158445.92881588</v>
      </c>
      <c r="AB444" s="14" t="s">
        <v>10245</v>
      </c>
      <c r="AC444" s="14" t="s">
        <v>10246</v>
      </c>
      <c r="AD444" s="14" t="s">
        <v>10272</v>
      </c>
      <c r="AE444" s="15">
        <v>10409.7833267678</v>
      </c>
      <c r="AF444" s="31">
        <f>_xlfn.XLOOKUP(A444,Macmahon!B:B,Macmahon!AE:AE,"",0)</f>
        <v>46215</v>
      </c>
      <c r="AG444" s="28">
        <f>_xlfn.XLOOKUP(A444,Macmahon!B:B,Macmahon!AJ:AJ,"",0)</f>
        <v>47365.973782754627</v>
      </c>
      <c r="AH444" s="28">
        <f>_xlfn.XLOOKUP(A444,Macmahon!B:B,Macmahon!AK:AK,"",0)</f>
        <v>47381</v>
      </c>
      <c r="AI444" s="28">
        <f t="shared" si="18"/>
        <v>47365.973782754627</v>
      </c>
      <c r="AJ444" s="40" t="str">
        <f>E444&amp;C444&amp;B444</f>
        <v>4AR310100</v>
      </c>
      <c r="AK444" s="40" t="str">
        <f>IFERROR(_xlfn.XLOOKUP(AJ444,CrossRef!$A:$A,CrossRef!$J:$J,"Not Found"),"-")</f>
        <v>TKHL118-DRIV-TQCV</v>
      </c>
      <c r="AL444" s="40">
        <f>IFERROR(_xlfn.XLOOKUP(AJ444,CrossRef!$A:$A,CrossRef!$K:$K,"Not Found"),"-")</f>
        <v>0</v>
      </c>
      <c r="AM444" s="40" t="str">
        <f>IFERROR(_xlfn.XLOOKUP(AJ444,CrossRef!$A:$A,CrossRef!$L:$L,"Not Found"),"-")</f>
        <v>15400H TORQUE CONVERTER CHANGE</v>
      </c>
    </row>
    <row r="445" spans="1:39" x14ac:dyDescent="0.3">
      <c r="A445" s="4" t="str">
        <f>D445&amp;C445&amp;B445</f>
        <v>QTD10310100</v>
      </c>
      <c r="B445" s="4" t="str">
        <f>LEFT(N445,FIND(" ",N445)-1)</f>
        <v>00</v>
      </c>
      <c r="C445" s="4" t="str">
        <f>LEFT(M445,4)</f>
        <v>3101</v>
      </c>
      <c r="D445" s="4" t="str">
        <f>LEFT(L445,FIND(" ",L445)-1)</f>
        <v>QTD10</v>
      </c>
      <c r="E445" s="4" t="str">
        <f>MID(X445,2,3)</f>
        <v>ATY</v>
      </c>
      <c r="G445" s="17" t="s">
        <v>10234</v>
      </c>
      <c r="H445" s="17" t="s">
        <v>10235</v>
      </c>
      <c r="I445" s="17" t="s">
        <v>10236</v>
      </c>
      <c r="J445" s="17" t="s">
        <v>10237</v>
      </c>
      <c r="K445" s="17" t="s">
        <v>151</v>
      </c>
      <c r="L445" s="17" t="s">
        <v>10313</v>
      </c>
      <c r="M445" s="17" t="s">
        <v>358</v>
      </c>
      <c r="N445" s="17" t="s">
        <v>17</v>
      </c>
      <c r="O445" s="18">
        <v>15400</v>
      </c>
      <c r="P445" s="18">
        <v>12550.7877913509</v>
      </c>
      <c r="Q445" s="16">
        <v>47374</v>
      </c>
      <c r="R445" s="17" t="s">
        <v>10984</v>
      </c>
      <c r="S445" s="17" t="s">
        <v>10261</v>
      </c>
      <c r="T445" s="17" t="s">
        <v>10984</v>
      </c>
      <c r="U445" s="17" t="s">
        <v>10248</v>
      </c>
      <c r="V445" s="17"/>
      <c r="W445" s="17" t="s">
        <v>10772</v>
      </c>
      <c r="X445" s="17" t="s">
        <v>10315</v>
      </c>
      <c r="Y445" s="18">
        <v>0</v>
      </c>
      <c r="Z445" s="17" t="s">
        <v>10985</v>
      </c>
      <c r="AA445" s="18">
        <v>140017.48049281299</v>
      </c>
      <c r="AB445" s="17" t="s">
        <v>10245</v>
      </c>
      <c r="AC445" s="17" t="s">
        <v>10246</v>
      </c>
      <c r="AD445" s="17" t="s">
        <v>10272</v>
      </c>
      <c r="AE445" s="18">
        <v>2849.2122086490899</v>
      </c>
      <c r="AF445" s="31">
        <f>_xlfn.XLOOKUP(A445,Macmahon!B:B,Macmahon!AE:AE,"",0)</f>
        <v>46130</v>
      </c>
      <c r="AG445" s="28">
        <f>_xlfn.XLOOKUP(A445,Macmahon!B:B,Macmahon!AJ:AJ,"",0)</f>
        <v>47330.329153587962</v>
      </c>
      <c r="AH445" s="28">
        <f>_xlfn.XLOOKUP(A445,Macmahon!B:B,Macmahon!AK:AK,"",0)</f>
        <v>47296</v>
      </c>
      <c r="AI445" s="28">
        <f t="shared" si="18"/>
        <v>47296</v>
      </c>
      <c r="AJ445" s="40" t="str">
        <f>E445&amp;C445&amp;B445</f>
        <v>ATY310100</v>
      </c>
      <c r="AK445" s="40" t="str">
        <f>IFERROR(_xlfn.XLOOKUP(AJ445,CrossRef!$A:$A,CrossRef!$J:$J,"Not Found"),"-")</f>
        <v>TKHL101-DRIV-TQCV</v>
      </c>
      <c r="AL445" s="40">
        <f>IFERROR(_xlfn.XLOOKUP(AJ445,CrossRef!$A:$A,CrossRef!$K:$K,"Not Found"),"-")</f>
        <v>0</v>
      </c>
      <c r="AM445" s="40" t="str">
        <f>IFERROR(_xlfn.XLOOKUP(AJ445,CrossRef!$A:$A,CrossRef!$L:$L,"Not Found"),"-")</f>
        <v>15400H TORQUE CONVERTER CHANGE</v>
      </c>
    </row>
    <row r="446" spans="1:39" x14ac:dyDescent="0.3">
      <c r="A446" s="4" t="str">
        <f>D446&amp;C446&amp;B446</f>
        <v>QTD16310100</v>
      </c>
      <c r="B446" s="4" t="str">
        <f>LEFT(N446,FIND(" ",N446)-1)</f>
        <v>00</v>
      </c>
      <c r="C446" s="4" t="str">
        <f>LEFT(M446,4)</f>
        <v>3101</v>
      </c>
      <c r="D446" s="4" t="str">
        <f>LEFT(L446,FIND(" ",L446)-1)</f>
        <v>QTD16</v>
      </c>
      <c r="E446" s="4" t="str">
        <f>MID(X446,2,3)</f>
        <v>ATY</v>
      </c>
      <c r="G446" s="14" t="s">
        <v>10234</v>
      </c>
      <c r="H446" s="14" t="s">
        <v>10235</v>
      </c>
      <c r="I446" s="14" t="s">
        <v>10236</v>
      </c>
      <c r="J446" s="14" t="s">
        <v>10237</v>
      </c>
      <c r="K446" s="14" t="s">
        <v>151</v>
      </c>
      <c r="L446" s="14" t="s">
        <v>10319</v>
      </c>
      <c r="M446" s="14" t="s">
        <v>358</v>
      </c>
      <c r="N446" s="14" t="s">
        <v>17</v>
      </c>
      <c r="O446" s="15">
        <v>15400</v>
      </c>
      <c r="P446" s="15">
        <v>20467.198431576999</v>
      </c>
      <c r="Q446" s="16">
        <v>45842</v>
      </c>
      <c r="R446" s="14" t="s">
        <v>10984</v>
      </c>
      <c r="S446" s="14" t="s">
        <v>10261</v>
      </c>
      <c r="T446" s="14" t="s">
        <v>10984</v>
      </c>
      <c r="U446" s="14" t="s">
        <v>10269</v>
      </c>
      <c r="V446" s="14"/>
      <c r="W446" s="14" t="s">
        <v>11022</v>
      </c>
      <c r="X446" s="14" t="s">
        <v>10321</v>
      </c>
      <c r="Y446" s="15">
        <v>0</v>
      </c>
      <c r="Z446" s="14" t="s">
        <v>10985</v>
      </c>
      <c r="AA446" s="15">
        <v>116136.77565252699</v>
      </c>
      <c r="AB446" s="14" t="s">
        <v>10245</v>
      </c>
      <c r="AC446" s="14" t="s">
        <v>10246</v>
      </c>
      <c r="AD446" s="14" t="s">
        <v>10272</v>
      </c>
      <c r="AE446" s="15">
        <v>-5067.1984315769996</v>
      </c>
      <c r="AF446" s="31">
        <f>_xlfn.XLOOKUP(A446,Macmahon!B:B,Macmahon!AE:AE,"",0)</f>
        <v>44602</v>
      </c>
      <c r="AG446" s="28">
        <f>_xlfn.XLOOKUP(A446,Macmahon!B:B,Macmahon!AJ:AJ,"",0)</f>
        <v>45871.116165162035</v>
      </c>
      <c r="AH446" s="28">
        <f>_xlfn.XLOOKUP(A446,Macmahon!B:B,Macmahon!AK:AK,"",0)</f>
        <v>45842</v>
      </c>
      <c r="AI446" s="28">
        <f t="shared" si="18"/>
        <v>45842</v>
      </c>
      <c r="AJ446" s="40" t="str">
        <f>E446&amp;C446&amp;B446</f>
        <v>ATY310100</v>
      </c>
      <c r="AK446" s="40" t="str">
        <f>IFERROR(_xlfn.XLOOKUP(AJ446,CrossRef!$A:$A,CrossRef!$J:$J,"Not Found"),"-")</f>
        <v>TKHL101-DRIV-TQCV</v>
      </c>
      <c r="AL446" s="40">
        <f>IFERROR(_xlfn.XLOOKUP(AJ446,CrossRef!$A:$A,CrossRef!$K:$K,"Not Found"),"-")</f>
        <v>0</v>
      </c>
      <c r="AM446" s="40" t="str">
        <f>IFERROR(_xlfn.XLOOKUP(AJ446,CrossRef!$A:$A,CrossRef!$L:$L,"Not Found"),"-")</f>
        <v>15400H TORQUE CONVERTER CHANGE</v>
      </c>
    </row>
    <row r="447" spans="1:39" x14ac:dyDescent="0.3">
      <c r="A447" s="4" t="str">
        <f>D447&amp;C447&amp;B447</f>
        <v>QTD06310100</v>
      </c>
      <c r="B447" s="4" t="str">
        <f>LEFT(N447,FIND(" ",N447)-1)</f>
        <v>00</v>
      </c>
      <c r="C447" s="4" t="str">
        <f>LEFT(M447,4)</f>
        <v>3101</v>
      </c>
      <c r="D447" s="4" t="str">
        <f>LEFT(L447,FIND(" ",L447)-1)</f>
        <v>QTD06</v>
      </c>
      <c r="E447" s="4" t="str">
        <f>MID(X447,2,3)</f>
        <v>ATY</v>
      </c>
      <c r="G447" s="17" t="s">
        <v>10234</v>
      </c>
      <c r="H447" s="17" t="s">
        <v>10235</v>
      </c>
      <c r="I447" s="17" t="s">
        <v>10236</v>
      </c>
      <c r="J447" s="17" t="s">
        <v>10237</v>
      </c>
      <c r="K447" s="17" t="s">
        <v>151</v>
      </c>
      <c r="L447" s="17" t="s">
        <v>10322</v>
      </c>
      <c r="M447" s="17" t="s">
        <v>358</v>
      </c>
      <c r="N447" s="17" t="s">
        <v>17</v>
      </c>
      <c r="O447" s="18">
        <v>15400</v>
      </c>
      <c r="P447" s="18">
        <v>14660.597747231999</v>
      </c>
      <c r="Q447" s="16">
        <v>46313</v>
      </c>
      <c r="R447" s="17" t="s">
        <v>10984</v>
      </c>
      <c r="S447" s="17" t="s">
        <v>10261</v>
      </c>
      <c r="T447" s="17" t="s">
        <v>10984</v>
      </c>
      <c r="U447" s="17" t="s">
        <v>10248</v>
      </c>
      <c r="V447" s="17"/>
      <c r="W447" s="17" t="s">
        <v>11021</v>
      </c>
      <c r="X447" s="17" t="s">
        <v>10324</v>
      </c>
      <c r="Y447" s="18">
        <v>0</v>
      </c>
      <c r="Z447" s="17" t="s">
        <v>10985</v>
      </c>
      <c r="AA447" s="18">
        <v>115603.61190965099</v>
      </c>
      <c r="AB447" s="17" t="s">
        <v>10245</v>
      </c>
      <c r="AC447" s="17" t="s">
        <v>10246</v>
      </c>
      <c r="AD447" s="17" t="s">
        <v>10272</v>
      </c>
      <c r="AE447" s="18">
        <v>739.40225276800595</v>
      </c>
      <c r="AF447" s="31">
        <f>_xlfn.XLOOKUP(A447,Macmahon!B:B,Macmahon!AE:AE,"",0)</f>
        <v>44482</v>
      </c>
      <c r="AG447" s="28">
        <f>_xlfn.XLOOKUP(A447,Macmahon!B:B,Macmahon!AJ:AJ,"",0)</f>
        <v>46262.880633368055</v>
      </c>
      <c r="AH447" s="28">
        <f>_xlfn.XLOOKUP(A447,Macmahon!B:B,Macmahon!AK:AK,"",0)</f>
        <v>46313</v>
      </c>
      <c r="AI447" s="28">
        <f t="shared" si="18"/>
        <v>46262.880633368055</v>
      </c>
      <c r="AJ447" s="40" t="str">
        <f>E447&amp;C447&amp;B447</f>
        <v>ATY310100</v>
      </c>
      <c r="AK447" s="40" t="str">
        <f>IFERROR(_xlfn.XLOOKUP(AJ447,CrossRef!$A:$A,CrossRef!$J:$J,"Not Found"),"-")</f>
        <v>TKHL101-DRIV-TQCV</v>
      </c>
      <c r="AL447" s="40">
        <f>IFERROR(_xlfn.XLOOKUP(AJ447,CrossRef!$A:$A,CrossRef!$K:$K,"Not Found"),"-")</f>
        <v>0</v>
      </c>
      <c r="AM447" s="40" t="str">
        <f>IFERROR(_xlfn.XLOOKUP(AJ447,CrossRef!$A:$A,CrossRef!$L:$L,"Not Found"),"-")</f>
        <v>15400H TORQUE CONVERTER CHANGE</v>
      </c>
    </row>
    <row r="448" spans="1:39" x14ac:dyDescent="0.3">
      <c r="A448" s="4" t="str">
        <f>D448&amp;C448&amp;B448</f>
        <v>QTD02310100</v>
      </c>
      <c r="B448" s="4" t="str">
        <f>LEFT(N448,FIND(" ",N448)-1)</f>
        <v>00</v>
      </c>
      <c r="C448" s="4" t="str">
        <f>LEFT(M448,4)</f>
        <v>3101</v>
      </c>
      <c r="D448" s="4" t="str">
        <f>LEFT(L448,FIND(" ",L448)-1)</f>
        <v>QTD02</v>
      </c>
      <c r="E448" s="4" t="str">
        <f>MID(X448,2,3)</f>
        <v>ATY</v>
      </c>
      <c r="G448" s="14" t="s">
        <v>10234</v>
      </c>
      <c r="H448" s="14" t="s">
        <v>10235</v>
      </c>
      <c r="I448" s="14" t="s">
        <v>10236</v>
      </c>
      <c r="J448" s="14" t="s">
        <v>10237</v>
      </c>
      <c r="K448" s="14" t="s">
        <v>151</v>
      </c>
      <c r="L448" s="14" t="s">
        <v>10325</v>
      </c>
      <c r="M448" s="14" t="s">
        <v>358</v>
      </c>
      <c r="N448" s="14" t="s">
        <v>17</v>
      </c>
      <c r="O448" s="15">
        <v>15400</v>
      </c>
      <c r="P448" s="15">
        <v>6246.7331027241298</v>
      </c>
      <c r="Q448" s="16">
        <v>46983</v>
      </c>
      <c r="R448" s="14" t="s">
        <v>10984</v>
      </c>
      <c r="S448" s="14" t="s">
        <v>10261</v>
      </c>
      <c r="T448" s="14" t="s">
        <v>10984</v>
      </c>
      <c r="U448" s="14" t="s">
        <v>10248</v>
      </c>
      <c r="V448" s="14"/>
      <c r="W448" s="14" t="s">
        <v>10953</v>
      </c>
      <c r="X448" s="14" t="s">
        <v>10327</v>
      </c>
      <c r="Y448" s="15">
        <v>0</v>
      </c>
      <c r="Z448" s="14" t="s">
        <v>10985</v>
      </c>
      <c r="AA448" s="15">
        <v>131052.23203285399</v>
      </c>
      <c r="AB448" s="14" t="s">
        <v>10245</v>
      </c>
      <c r="AC448" s="14" t="s">
        <v>10246</v>
      </c>
      <c r="AD448" s="14" t="s">
        <v>10272</v>
      </c>
      <c r="AE448" s="15">
        <v>9153.2668972758693</v>
      </c>
      <c r="AF448" s="31">
        <f>_xlfn.XLOOKUP(A448,Macmahon!B:B,Macmahon!AE:AE,"",0)</f>
        <v>45690</v>
      </c>
      <c r="AG448" s="28">
        <f>_xlfn.XLOOKUP(A448,Macmahon!B:B,Macmahon!AJ:AJ,"",0)</f>
        <v>46787.684729050925</v>
      </c>
      <c r="AH448" s="28">
        <f>_xlfn.XLOOKUP(A448,Macmahon!B:B,Macmahon!AK:AK,"",0)</f>
        <v>48090</v>
      </c>
      <c r="AI448" s="28">
        <f t="shared" si="18"/>
        <v>46787.684729050925</v>
      </c>
      <c r="AJ448" s="40" t="str">
        <f>E448&amp;C448&amp;B448</f>
        <v>ATY310100</v>
      </c>
      <c r="AK448" s="40" t="str">
        <f>IFERROR(_xlfn.XLOOKUP(AJ448,CrossRef!$A:$A,CrossRef!$J:$J,"Not Found"),"-")</f>
        <v>TKHL101-DRIV-TQCV</v>
      </c>
      <c r="AL448" s="40">
        <f>IFERROR(_xlfn.XLOOKUP(AJ448,CrossRef!$A:$A,CrossRef!$K:$K,"Not Found"),"-")</f>
        <v>0</v>
      </c>
      <c r="AM448" s="40" t="str">
        <f>IFERROR(_xlfn.XLOOKUP(AJ448,CrossRef!$A:$A,CrossRef!$L:$L,"Not Found"),"-")</f>
        <v>15400H TORQUE CONVERTER CHANGE</v>
      </c>
    </row>
    <row r="449" spans="1:39" x14ac:dyDescent="0.3">
      <c r="A449" s="4" t="str">
        <f>D449&amp;C449&amp;B449</f>
        <v>TD6670310100</v>
      </c>
      <c r="B449" s="4" t="str">
        <f>LEFT(N449,FIND(" ",N449)-1)</f>
        <v>00</v>
      </c>
      <c r="C449" s="4" t="str">
        <f>LEFT(M449,4)</f>
        <v>3101</v>
      </c>
      <c r="D449" s="4" t="str">
        <f>LEFT(L449,FIND(" ",L449)-1)</f>
        <v>TD6670</v>
      </c>
      <c r="E449" s="4" t="str">
        <f>MID(X449,2,3)</f>
        <v>MSY</v>
      </c>
      <c r="G449" s="17" t="s">
        <v>10234</v>
      </c>
      <c r="H449" s="17" t="s">
        <v>10235</v>
      </c>
      <c r="I449" s="17" t="s">
        <v>10251</v>
      </c>
      <c r="J449" s="17" t="s">
        <v>10252</v>
      </c>
      <c r="K449" s="17" t="s">
        <v>193</v>
      </c>
      <c r="L449" s="17" t="s">
        <v>10375</v>
      </c>
      <c r="M449" s="17" t="s">
        <v>358</v>
      </c>
      <c r="N449" s="17" t="s">
        <v>17</v>
      </c>
      <c r="O449" s="18">
        <v>20000</v>
      </c>
      <c r="P449" s="18">
        <v>16000.3847374325</v>
      </c>
      <c r="Q449" s="16">
        <v>46486</v>
      </c>
      <c r="R449" s="17" t="s">
        <v>10948</v>
      </c>
      <c r="S449" s="17" t="s">
        <v>10286</v>
      </c>
      <c r="T449" s="17" t="s">
        <v>10948</v>
      </c>
      <c r="U449" s="17" t="s">
        <v>10248</v>
      </c>
      <c r="V449" s="17"/>
      <c r="W449" s="17" t="s">
        <v>10973</v>
      </c>
      <c r="X449" s="17" t="s">
        <v>10376</v>
      </c>
      <c r="Y449" s="18">
        <v>25556.3</v>
      </c>
      <c r="Z449" s="17" t="s">
        <v>10947</v>
      </c>
      <c r="AA449" s="18">
        <v>18965.035249828899</v>
      </c>
      <c r="AB449" s="17" t="s">
        <v>10245</v>
      </c>
      <c r="AC449" s="17" t="s">
        <v>10246</v>
      </c>
      <c r="AD449" s="17" t="s">
        <v>10272</v>
      </c>
      <c r="AE449" s="18">
        <v>3999.6152625674999</v>
      </c>
      <c r="AF449" s="31">
        <f>_xlfn.XLOOKUP(A449,Macmahon!B:B,Macmahon!AE:AE,"",0)</f>
        <v>0</v>
      </c>
      <c r="AG449" s="28">
        <f>_xlfn.XLOOKUP(A449,Macmahon!B:B,Macmahon!AJ:AJ,"",0)</f>
        <v>46465.343646412039</v>
      </c>
      <c r="AH449" s="28">
        <f>_xlfn.XLOOKUP(A449,Macmahon!B:B,Macmahon!AK:AK,"",0)</f>
        <v>46451</v>
      </c>
      <c r="AI449" s="28">
        <f t="shared" si="18"/>
        <v>46451</v>
      </c>
      <c r="AJ449" s="40" t="str">
        <f>E449&amp;C449&amp;B449</f>
        <v>MSY310100</v>
      </c>
      <c r="AK449" s="40" t="str">
        <f>IFERROR(_xlfn.XLOOKUP(AJ449,CrossRef!$A:$A,CrossRef!$J:$J,"Not Found"),"-")</f>
        <v>TKWC034-DRIV-TQCV</v>
      </c>
      <c r="AL449" s="40">
        <f>IFERROR(_xlfn.XLOOKUP(AJ449,CrossRef!$A:$A,CrossRef!$K:$K,"Not Found"),"-")</f>
        <v>0</v>
      </c>
      <c r="AM449" s="40" t="str">
        <f>IFERROR(_xlfn.XLOOKUP(AJ449,CrossRef!$A:$A,CrossRef!$L:$L,"Not Found"),"-")</f>
        <v>19800H TORQUE CONVERTER CHANGE</v>
      </c>
    </row>
    <row r="450" spans="1:39" x14ac:dyDescent="0.3">
      <c r="A450" s="4" t="str">
        <f>D450&amp;C450&amp;B450</f>
        <v>TD6672310100</v>
      </c>
      <c r="B450" s="4" t="str">
        <f>LEFT(N450,FIND(" ",N450)-1)</f>
        <v>00</v>
      </c>
      <c r="C450" s="4" t="str">
        <f>LEFT(M450,4)</f>
        <v>3101</v>
      </c>
      <c r="D450" s="4" t="str">
        <f>LEFT(L450,FIND(" ",L450)-1)</f>
        <v>TD6672</v>
      </c>
      <c r="E450" s="4" t="str">
        <f>MID(X450,2,3)</f>
        <v>MSY</v>
      </c>
      <c r="G450" s="14" t="s">
        <v>10234</v>
      </c>
      <c r="H450" s="14" t="s">
        <v>10235</v>
      </c>
      <c r="I450" s="14" t="s">
        <v>10251</v>
      </c>
      <c r="J450" s="14" t="s">
        <v>10252</v>
      </c>
      <c r="K450" s="14" t="s">
        <v>193</v>
      </c>
      <c r="L450" s="14" t="s">
        <v>10377</v>
      </c>
      <c r="M450" s="14" t="s">
        <v>358</v>
      </c>
      <c r="N450" s="14" t="s">
        <v>17</v>
      </c>
      <c r="O450" s="15">
        <v>20000</v>
      </c>
      <c r="P450" s="15">
        <v>16158.6085567344</v>
      </c>
      <c r="Q450" s="16">
        <v>46482</v>
      </c>
      <c r="R450" s="14" t="s">
        <v>10948</v>
      </c>
      <c r="S450" s="14" t="s">
        <v>10286</v>
      </c>
      <c r="T450" s="14" t="s">
        <v>10948</v>
      </c>
      <c r="U450" s="14" t="s">
        <v>10248</v>
      </c>
      <c r="V450" s="14"/>
      <c r="W450" s="14" t="s">
        <v>10974</v>
      </c>
      <c r="X450" s="14" t="s">
        <v>10378</v>
      </c>
      <c r="Y450" s="15">
        <v>25556.3</v>
      </c>
      <c r="Z450" s="14" t="s">
        <v>10947</v>
      </c>
      <c r="AA450" s="15">
        <v>19073.977754962401</v>
      </c>
      <c r="AB450" s="14" t="s">
        <v>10245</v>
      </c>
      <c r="AC450" s="14" t="s">
        <v>10246</v>
      </c>
      <c r="AD450" s="14" t="s">
        <v>10272</v>
      </c>
      <c r="AE450" s="15">
        <v>3841.3914432656102</v>
      </c>
      <c r="AF450" s="31">
        <f>_xlfn.XLOOKUP(A450,Macmahon!B:B,Macmahon!AE:AE,"",0)</f>
        <v>0</v>
      </c>
      <c r="AG450" s="28">
        <f>_xlfn.XLOOKUP(A450,Macmahon!B:B,Macmahon!AJ:AJ,"",0)</f>
        <v>46458.773230092593</v>
      </c>
      <c r="AH450" s="28">
        <f>_xlfn.XLOOKUP(A450,Macmahon!B:B,Macmahon!AK:AK,"",0)</f>
        <v>46444</v>
      </c>
      <c r="AI450" s="28">
        <f t="shared" si="18"/>
        <v>46444</v>
      </c>
      <c r="AJ450" s="40" t="str">
        <f>E450&amp;C450&amp;B450</f>
        <v>MSY310100</v>
      </c>
      <c r="AK450" s="40" t="str">
        <f>IFERROR(_xlfn.XLOOKUP(AJ450,CrossRef!$A:$A,CrossRef!$J:$J,"Not Found"),"-")</f>
        <v>TKWC034-DRIV-TQCV</v>
      </c>
      <c r="AL450" s="40">
        <f>IFERROR(_xlfn.XLOOKUP(AJ450,CrossRef!$A:$A,CrossRef!$K:$K,"Not Found"),"-")</f>
        <v>0</v>
      </c>
      <c r="AM450" s="40" t="str">
        <f>IFERROR(_xlfn.XLOOKUP(AJ450,CrossRef!$A:$A,CrossRef!$L:$L,"Not Found"),"-")</f>
        <v>19800H TORQUE CONVERTER CHANGE</v>
      </c>
    </row>
    <row r="451" spans="1:39" x14ac:dyDescent="0.3">
      <c r="A451" s="4" t="str">
        <f>D451&amp;C451&amp;B451</f>
        <v>TD6676310100</v>
      </c>
      <c r="B451" s="4" t="str">
        <f>LEFT(N451,FIND(" ",N451)-1)</f>
        <v>00</v>
      </c>
      <c r="C451" s="4" t="str">
        <f>LEFT(M451,4)</f>
        <v>3101</v>
      </c>
      <c r="D451" s="4" t="str">
        <f>LEFT(L451,FIND(" ",L451)-1)</f>
        <v>TD6676</v>
      </c>
      <c r="E451" s="4" t="str">
        <f>MID(X451,2,3)</f>
        <v>ZSP</v>
      </c>
      <c r="G451" s="17" t="s">
        <v>10234</v>
      </c>
      <c r="H451" s="17" t="s">
        <v>10235</v>
      </c>
      <c r="I451" s="17" t="s">
        <v>10251</v>
      </c>
      <c r="J451" s="17" t="s">
        <v>10252</v>
      </c>
      <c r="K451" s="17" t="s">
        <v>193</v>
      </c>
      <c r="L451" s="17" t="s">
        <v>10449</v>
      </c>
      <c r="M451" s="17" t="s">
        <v>358</v>
      </c>
      <c r="N451" s="17" t="s">
        <v>17</v>
      </c>
      <c r="O451" s="18">
        <v>20000</v>
      </c>
      <c r="P451" s="18">
        <v>15359.6684472204</v>
      </c>
      <c r="Q451" s="16">
        <v>46526</v>
      </c>
      <c r="R451" s="17" t="s">
        <v>10948</v>
      </c>
      <c r="S451" s="17" t="s">
        <v>10286</v>
      </c>
      <c r="T451" s="17" t="s">
        <v>10948</v>
      </c>
      <c r="U451" s="17" t="s">
        <v>10248</v>
      </c>
      <c r="V451" s="17"/>
      <c r="W451" s="17" t="s">
        <v>10683</v>
      </c>
      <c r="X451" s="17" t="s">
        <v>10450</v>
      </c>
      <c r="Y451" s="18">
        <v>25556.3</v>
      </c>
      <c r="Z451" s="17" t="s">
        <v>10947</v>
      </c>
      <c r="AA451" s="18">
        <v>18817.1321013005</v>
      </c>
      <c r="AB451" s="17" t="s">
        <v>10245</v>
      </c>
      <c r="AC451" s="17" t="s">
        <v>10246</v>
      </c>
      <c r="AD451" s="17" t="s">
        <v>10272</v>
      </c>
      <c r="AE451" s="18">
        <v>4640.3315527796203</v>
      </c>
      <c r="AF451" s="31">
        <f>_xlfn.XLOOKUP(A451,Macmahon!B:B,Macmahon!AE:AE,"",0)</f>
        <v>0</v>
      </c>
      <c r="AG451" s="28">
        <f>_xlfn.XLOOKUP(A451,Macmahon!B:B,Macmahon!AJ:AJ,"",0)</f>
        <v>46503.841463425924</v>
      </c>
      <c r="AH451" s="28">
        <f>_xlfn.XLOOKUP(A451,Macmahon!B:B,Macmahon!AK:AK,"",0)</f>
        <v>46486</v>
      </c>
      <c r="AI451" s="28">
        <f t="shared" ref="AI451:AI514" si="19">IF(AG451=0,AH451,IF(AH451=0,AG451,MIN(AG451,AH451)))</f>
        <v>46486</v>
      </c>
      <c r="AJ451" s="40" t="str">
        <f>E451&amp;C451&amp;B451</f>
        <v>ZSP310100</v>
      </c>
      <c r="AK451" s="40" t="str">
        <f>IFERROR(_xlfn.XLOOKUP(AJ451,CrossRef!$A:$A,CrossRef!$J:$J,"Not Found"),"-")</f>
        <v>TKHL217-DRIV-TQCV</v>
      </c>
      <c r="AL451" s="40">
        <f>IFERROR(_xlfn.XLOOKUP(AJ451,CrossRef!$A:$A,CrossRef!$K:$K,"Not Found"),"-")</f>
        <v>0</v>
      </c>
      <c r="AM451" s="40" t="str">
        <f>IFERROR(_xlfn.XLOOKUP(AJ451,CrossRef!$A:$A,CrossRef!$L:$L,"Not Found"),"-")</f>
        <v>20000H TORQUE CONVERTER CHANGE</v>
      </c>
    </row>
    <row r="452" spans="1:39" x14ac:dyDescent="0.3">
      <c r="A452" s="4" t="str">
        <f>D452&amp;C452&amp;B452</f>
        <v>TD6673310100</v>
      </c>
      <c r="B452" s="4" t="str">
        <f>LEFT(N452,FIND(" ",N452)-1)</f>
        <v>00</v>
      </c>
      <c r="C452" s="4" t="str">
        <f>LEFT(M452,4)</f>
        <v>3101</v>
      </c>
      <c r="D452" s="4" t="str">
        <f>LEFT(L452,FIND(" ",L452)-1)</f>
        <v>TD6673</v>
      </c>
      <c r="E452" s="4" t="str">
        <f>MID(X452,2,3)</f>
        <v>MSY</v>
      </c>
      <c r="G452" s="14" t="s">
        <v>10234</v>
      </c>
      <c r="H452" s="14" t="s">
        <v>10235</v>
      </c>
      <c r="I452" s="14" t="s">
        <v>10251</v>
      </c>
      <c r="J452" s="14" t="s">
        <v>10252</v>
      </c>
      <c r="K452" s="14" t="s">
        <v>193</v>
      </c>
      <c r="L452" s="14" t="s">
        <v>10379</v>
      </c>
      <c r="M452" s="14" t="s">
        <v>358</v>
      </c>
      <c r="N452" s="14" t="s">
        <v>17</v>
      </c>
      <c r="O452" s="15">
        <v>20000</v>
      </c>
      <c r="P452" s="15">
        <v>16604.677003003999</v>
      </c>
      <c r="Q452" s="16">
        <v>46456</v>
      </c>
      <c r="R452" s="14" t="s">
        <v>10948</v>
      </c>
      <c r="S452" s="14" t="s">
        <v>10286</v>
      </c>
      <c r="T452" s="14" t="s">
        <v>10948</v>
      </c>
      <c r="U452" s="14" t="s">
        <v>10248</v>
      </c>
      <c r="V452" s="14"/>
      <c r="W452" s="14" t="s">
        <v>10975</v>
      </c>
      <c r="X452" s="14" t="s">
        <v>10381</v>
      </c>
      <c r="Y452" s="15">
        <v>25556.3</v>
      </c>
      <c r="Z452" s="14" t="s">
        <v>10947</v>
      </c>
      <c r="AA452" s="15">
        <v>19199.717659137499</v>
      </c>
      <c r="AB452" s="14" t="s">
        <v>10245</v>
      </c>
      <c r="AC452" s="14" t="s">
        <v>10246</v>
      </c>
      <c r="AD452" s="14" t="s">
        <v>10272</v>
      </c>
      <c r="AE452" s="15">
        <v>3395.3229969959798</v>
      </c>
      <c r="AF452" s="31">
        <f>_xlfn.XLOOKUP(A452,Macmahon!B:B,Macmahon!AE:AE,"",0)</f>
        <v>0</v>
      </c>
      <c r="AG452" s="28">
        <f>_xlfn.XLOOKUP(A452,Macmahon!B:B,Macmahon!AJ:AJ,"",0)</f>
        <v>46428.579059837961</v>
      </c>
      <c r="AH452" s="28">
        <f>_xlfn.XLOOKUP(A452,Macmahon!B:B,Macmahon!AK:AK,"",0)</f>
        <v>46423</v>
      </c>
      <c r="AI452" s="28">
        <f t="shared" si="19"/>
        <v>46423</v>
      </c>
      <c r="AJ452" s="40" t="str">
        <f>E452&amp;C452&amp;B452</f>
        <v>MSY310100</v>
      </c>
      <c r="AK452" s="40" t="str">
        <f>IFERROR(_xlfn.XLOOKUP(AJ452,CrossRef!$A:$A,CrossRef!$J:$J,"Not Found"),"-")</f>
        <v>TKWC034-DRIV-TQCV</v>
      </c>
      <c r="AL452" s="40">
        <f>IFERROR(_xlfn.XLOOKUP(AJ452,CrossRef!$A:$A,CrossRef!$K:$K,"Not Found"),"-")</f>
        <v>0</v>
      </c>
      <c r="AM452" s="40" t="str">
        <f>IFERROR(_xlfn.XLOOKUP(AJ452,CrossRef!$A:$A,CrossRef!$L:$L,"Not Found"),"-")</f>
        <v>19800H TORQUE CONVERTER CHANGE</v>
      </c>
    </row>
    <row r="453" spans="1:39" x14ac:dyDescent="0.3">
      <c r="A453" s="4" t="str">
        <f>D453&amp;C453&amp;B453</f>
        <v>TD6675310100</v>
      </c>
      <c r="B453" s="4" t="str">
        <f>LEFT(N453,FIND(" ",N453)-1)</f>
        <v>00</v>
      </c>
      <c r="C453" s="4" t="str">
        <f>LEFT(M453,4)</f>
        <v>3101</v>
      </c>
      <c r="D453" s="4" t="str">
        <f>LEFT(L453,FIND(" ",L453)-1)</f>
        <v>TD6675</v>
      </c>
      <c r="E453" s="4" t="str">
        <f>MID(X453,2,3)</f>
        <v>ZSP</v>
      </c>
      <c r="G453" s="17" t="s">
        <v>10234</v>
      </c>
      <c r="H453" s="17" t="s">
        <v>10235</v>
      </c>
      <c r="I453" s="17" t="s">
        <v>10251</v>
      </c>
      <c r="J453" s="17" t="s">
        <v>10252</v>
      </c>
      <c r="K453" s="17" t="s">
        <v>193</v>
      </c>
      <c r="L453" s="17" t="s">
        <v>10446</v>
      </c>
      <c r="M453" s="17" t="s">
        <v>358</v>
      </c>
      <c r="N453" s="17" t="s">
        <v>17</v>
      </c>
      <c r="O453" s="18">
        <v>20000</v>
      </c>
      <c r="P453" s="18">
        <v>15567.963792873999</v>
      </c>
      <c r="Q453" s="16">
        <v>46487</v>
      </c>
      <c r="R453" s="17" t="s">
        <v>10948</v>
      </c>
      <c r="S453" s="17" t="s">
        <v>10286</v>
      </c>
      <c r="T453" s="17" t="s">
        <v>10948</v>
      </c>
      <c r="U453" s="17" t="s">
        <v>10248</v>
      </c>
      <c r="V453" s="17"/>
      <c r="W453" s="17" t="s">
        <v>10980</v>
      </c>
      <c r="X453" s="17" t="s">
        <v>10448</v>
      </c>
      <c r="Y453" s="18">
        <v>25556.3</v>
      </c>
      <c r="Z453" s="17" t="s">
        <v>10947</v>
      </c>
      <c r="AA453" s="18">
        <v>18544.934633812401</v>
      </c>
      <c r="AB453" s="17" t="s">
        <v>10245</v>
      </c>
      <c r="AC453" s="17" t="s">
        <v>10246</v>
      </c>
      <c r="AD453" s="17" t="s">
        <v>10272</v>
      </c>
      <c r="AE453" s="18">
        <v>4432.0362071260097</v>
      </c>
      <c r="AF453" s="31">
        <f>_xlfn.XLOOKUP(A453,Macmahon!B:B,Macmahon!AE:AE,"",0)</f>
        <v>0</v>
      </c>
      <c r="AG453" s="28">
        <f>_xlfn.XLOOKUP(A453,Macmahon!B:B,Macmahon!AJ:AJ,"",0)</f>
        <v>46498.494925381943</v>
      </c>
      <c r="AH453" s="28">
        <f>_xlfn.XLOOKUP(A453,Macmahon!B:B,Macmahon!AK:AK,"",0)</f>
        <v>46463</v>
      </c>
      <c r="AI453" s="28">
        <f t="shared" si="19"/>
        <v>46463</v>
      </c>
      <c r="AJ453" s="40" t="str">
        <f>E453&amp;C453&amp;B453</f>
        <v>ZSP310100</v>
      </c>
      <c r="AK453" s="40" t="str">
        <f>IFERROR(_xlfn.XLOOKUP(AJ453,CrossRef!$A:$A,CrossRef!$J:$J,"Not Found"),"-")</f>
        <v>TKHL217-DRIV-TQCV</v>
      </c>
      <c r="AL453" s="40">
        <f>IFERROR(_xlfn.XLOOKUP(AJ453,CrossRef!$A:$A,CrossRef!$K:$K,"Not Found"),"-")</f>
        <v>0</v>
      </c>
      <c r="AM453" s="40" t="str">
        <f>IFERROR(_xlfn.XLOOKUP(AJ453,CrossRef!$A:$A,CrossRef!$L:$L,"Not Found"),"-")</f>
        <v>20000H TORQUE CONVERTER CHANGE</v>
      </c>
    </row>
    <row r="454" spans="1:39" x14ac:dyDescent="0.3">
      <c r="A454" s="4" t="str">
        <f>D454&amp;C454&amp;B454</f>
        <v>TD6491310100</v>
      </c>
      <c r="B454" s="4" t="str">
        <f>LEFT(N454,FIND(" ",N454)-1)</f>
        <v>00</v>
      </c>
      <c r="C454" s="4" t="str">
        <f>LEFT(M454,4)</f>
        <v>3101</v>
      </c>
      <c r="D454" s="4" t="str">
        <f>LEFT(L454,FIND(" ",L454)-1)</f>
        <v>TD6491</v>
      </c>
      <c r="E454" s="4" t="str">
        <f>MID(X454,2,3)</f>
        <v>APX</v>
      </c>
      <c r="G454" s="14" t="s">
        <v>10234</v>
      </c>
      <c r="H454" s="14" t="s">
        <v>10235</v>
      </c>
      <c r="I454" s="14" t="s">
        <v>10251</v>
      </c>
      <c r="J454" s="14" t="s">
        <v>10252</v>
      </c>
      <c r="K454" s="14" t="s">
        <v>177</v>
      </c>
      <c r="L454" s="14" t="s">
        <v>10454</v>
      </c>
      <c r="M454" s="14" t="s">
        <v>358</v>
      </c>
      <c r="N454" s="14" t="s">
        <v>17</v>
      </c>
      <c r="O454" s="15">
        <v>20000</v>
      </c>
      <c r="P454" s="15">
        <v>11606.3069278188</v>
      </c>
      <c r="Q454" s="16">
        <v>47994</v>
      </c>
      <c r="R454" s="14" t="s">
        <v>10948</v>
      </c>
      <c r="S454" s="14" t="s">
        <v>10286</v>
      </c>
      <c r="T454" s="14" t="s">
        <v>10948</v>
      </c>
      <c r="U454" s="14" t="s">
        <v>10248</v>
      </c>
      <c r="V454" s="14"/>
      <c r="W454" s="14" t="s">
        <v>10766</v>
      </c>
      <c r="X454" s="14" t="s">
        <v>10457</v>
      </c>
      <c r="Y454" s="15">
        <v>25556.3</v>
      </c>
      <c r="Z454" s="14" t="s">
        <v>10965</v>
      </c>
      <c r="AA454" s="15">
        <v>88356.757987679695</v>
      </c>
      <c r="AB454" s="14" t="s">
        <v>10245</v>
      </c>
      <c r="AC454" s="14" t="s">
        <v>10246</v>
      </c>
      <c r="AD454" s="14"/>
      <c r="AE454" s="15">
        <v>8393.6930721812096</v>
      </c>
      <c r="AF454" s="31">
        <f>_xlfn.XLOOKUP(A454,Macmahon!B:B,Macmahon!AE:AE,"",0)</f>
        <v>45172</v>
      </c>
      <c r="AG454" s="28">
        <f>_xlfn.XLOOKUP(A454,Macmahon!B:B,Macmahon!AJ:AJ,"",0)</f>
        <v>47958.049603159721</v>
      </c>
      <c r="AH454" s="28">
        <f>_xlfn.XLOOKUP(A454,Macmahon!B:B,Macmahon!AK:AK,"",0)</f>
        <v>47287</v>
      </c>
      <c r="AI454" s="28">
        <f t="shared" si="19"/>
        <v>47287</v>
      </c>
      <c r="AJ454" s="40" t="str">
        <f>E454&amp;C454&amp;B454</f>
        <v>APX310100</v>
      </c>
      <c r="AK454" s="40" t="str">
        <f>IFERROR(_xlfn.XLOOKUP(AJ454,CrossRef!$A:$A,CrossRef!$J:$J,"Not Found"),"-")</f>
        <v>TKHL005-DRIV-TQCV</v>
      </c>
      <c r="AL454" s="40">
        <f>IFERROR(_xlfn.XLOOKUP(AJ454,CrossRef!$A:$A,CrossRef!$K:$K,"Not Found"),"-")</f>
        <v>0</v>
      </c>
      <c r="AM454" s="40" t="str">
        <f>IFERROR(_xlfn.XLOOKUP(AJ454,CrossRef!$A:$A,CrossRef!$L:$L,"Not Found"),"-")</f>
        <v>20000H TORQUE CONVERTER CHANGE</v>
      </c>
    </row>
    <row r="455" spans="1:39" x14ac:dyDescent="0.3">
      <c r="A455" s="4" t="str">
        <f>D455&amp;C455&amp;B455</f>
        <v>TD6732310100</v>
      </c>
      <c r="B455" s="4" t="str">
        <f>LEFT(N455,FIND(" ",N455)-1)</f>
        <v>00</v>
      </c>
      <c r="C455" s="4" t="str">
        <f>LEFT(M455,4)</f>
        <v>3101</v>
      </c>
      <c r="D455" s="4" t="str">
        <f>LEFT(L455,FIND(" ",L455)-1)</f>
        <v>TD6732</v>
      </c>
      <c r="E455" s="4" t="str">
        <f>MID(X455,2,3)</f>
        <v>ZSP</v>
      </c>
      <c r="G455" s="17" t="s">
        <v>10234</v>
      </c>
      <c r="H455" s="17" t="s">
        <v>10235</v>
      </c>
      <c r="I455" s="17" t="s">
        <v>10251</v>
      </c>
      <c r="J455" s="17" t="s">
        <v>10252</v>
      </c>
      <c r="K455" s="17" t="s">
        <v>193</v>
      </c>
      <c r="L455" s="17" t="s">
        <v>10301</v>
      </c>
      <c r="M455" s="17" t="s">
        <v>358</v>
      </c>
      <c r="N455" s="17" t="s">
        <v>17</v>
      </c>
      <c r="O455" s="18">
        <v>20000</v>
      </c>
      <c r="P455" s="18">
        <v>9684.1711660203091</v>
      </c>
      <c r="Q455" s="16">
        <v>46853</v>
      </c>
      <c r="R455" s="17" t="s">
        <v>10948</v>
      </c>
      <c r="S455" s="17" t="s">
        <v>10286</v>
      </c>
      <c r="T455" s="17" t="s">
        <v>10948</v>
      </c>
      <c r="U455" s="17" t="s">
        <v>10248</v>
      </c>
      <c r="V455" s="17"/>
      <c r="W455" s="17" t="s">
        <v>11015</v>
      </c>
      <c r="X455" s="17" t="s">
        <v>10303</v>
      </c>
      <c r="Y455" s="18">
        <v>25556.3</v>
      </c>
      <c r="Z455" s="17" t="s">
        <v>10947</v>
      </c>
      <c r="AA455" s="18">
        <v>18068.727583846699</v>
      </c>
      <c r="AB455" s="17" t="s">
        <v>10245</v>
      </c>
      <c r="AC455" s="17" t="s">
        <v>10246</v>
      </c>
      <c r="AD455" s="17" t="s">
        <v>10272</v>
      </c>
      <c r="AE455" s="18">
        <v>10315.8288339797</v>
      </c>
      <c r="AF455" s="31">
        <f>_xlfn.XLOOKUP(A455,Macmahon!B:B,Macmahon!AE:AE,"",0)</f>
        <v>0</v>
      </c>
      <c r="AG455" s="28">
        <f>_xlfn.XLOOKUP(A455,Macmahon!B:B,Macmahon!AJ:AJ,"",0)</f>
        <v>46799.830270254628</v>
      </c>
      <c r="AH455" s="28">
        <f>_xlfn.XLOOKUP(A455,Macmahon!B:B,Macmahon!AK:AK,"",0)</f>
        <v>46778</v>
      </c>
      <c r="AI455" s="28">
        <f t="shared" si="19"/>
        <v>46778</v>
      </c>
      <c r="AJ455" s="40" t="str">
        <f>E455&amp;C455&amp;B455</f>
        <v>ZSP310100</v>
      </c>
      <c r="AK455" s="40" t="str">
        <f>IFERROR(_xlfn.XLOOKUP(AJ455,CrossRef!$A:$A,CrossRef!$J:$J,"Not Found"),"-")</f>
        <v>TKHL217-DRIV-TQCV</v>
      </c>
      <c r="AL455" s="40">
        <f>IFERROR(_xlfn.XLOOKUP(AJ455,CrossRef!$A:$A,CrossRef!$K:$K,"Not Found"),"-")</f>
        <v>0</v>
      </c>
      <c r="AM455" s="40" t="str">
        <f>IFERROR(_xlfn.XLOOKUP(AJ455,CrossRef!$A:$A,CrossRef!$L:$L,"Not Found"),"-")</f>
        <v>20000H TORQUE CONVERTER CHANGE</v>
      </c>
    </row>
    <row r="456" spans="1:39" x14ac:dyDescent="0.3">
      <c r="A456" s="4" t="str">
        <f>D456&amp;C456&amp;B456</f>
        <v>TD6734310100</v>
      </c>
      <c r="B456" s="4" t="str">
        <f>LEFT(N456,FIND(" ",N456)-1)</f>
        <v>00</v>
      </c>
      <c r="C456" s="4" t="str">
        <f>LEFT(M456,4)</f>
        <v>3101</v>
      </c>
      <c r="D456" s="4" t="str">
        <f>LEFT(L456,FIND(" ",L456)-1)</f>
        <v>TD6734</v>
      </c>
      <c r="E456" s="4" t="str">
        <f>MID(X456,2,3)</f>
        <v>ZSP</v>
      </c>
      <c r="G456" s="14" t="s">
        <v>10234</v>
      </c>
      <c r="H456" s="14" t="s">
        <v>10235</v>
      </c>
      <c r="I456" s="14" t="s">
        <v>10251</v>
      </c>
      <c r="J456" s="14" t="s">
        <v>10252</v>
      </c>
      <c r="K456" s="14" t="s">
        <v>193</v>
      </c>
      <c r="L456" s="14" t="s">
        <v>10298</v>
      </c>
      <c r="M456" s="14" t="s">
        <v>358</v>
      </c>
      <c r="N456" s="14" t="s">
        <v>17</v>
      </c>
      <c r="O456" s="15">
        <v>20000</v>
      </c>
      <c r="P456" s="15">
        <v>8682.2669907977706</v>
      </c>
      <c r="Q456" s="16">
        <v>46843</v>
      </c>
      <c r="R456" s="14" t="s">
        <v>10948</v>
      </c>
      <c r="S456" s="14" t="s">
        <v>10286</v>
      </c>
      <c r="T456" s="14" t="s">
        <v>10948</v>
      </c>
      <c r="U456" s="14" t="s">
        <v>10248</v>
      </c>
      <c r="V456" s="14"/>
      <c r="W456" s="14" t="s">
        <v>10354</v>
      </c>
      <c r="X456" s="14" t="s">
        <v>10300</v>
      </c>
      <c r="Y456" s="15">
        <v>25556.3</v>
      </c>
      <c r="Z456" s="14" t="s">
        <v>10947</v>
      </c>
      <c r="AA456" s="15">
        <v>16928.835728952701</v>
      </c>
      <c r="AB456" s="14" t="s">
        <v>10245</v>
      </c>
      <c r="AC456" s="14" t="s">
        <v>10246</v>
      </c>
      <c r="AD456" s="14" t="s">
        <v>10272</v>
      </c>
      <c r="AE456" s="15">
        <v>11317.7330092022</v>
      </c>
      <c r="AF456" s="31">
        <f>_xlfn.XLOOKUP(A456,Macmahon!B:B,Macmahon!AE:AE,"",0)</f>
        <v>0</v>
      </c>
      <c r="AG456" s="28">
        <f>_xlfn.XLOOKUP(A456,Macmahon!B:B,Macmahon!AJ:AJ,"",0)</f>
        <v>46866.411829131946</v>
      </c>
      <c r="AH456" s="28">
        <f>_xlfn.XLOOKUP(A456,Macmahon!B:B,Macmahon!AK:AK,"",0)</f>
        <v>46835</v>
      </c>
      <c r="AI456" s="28">
        <f t="shared" si="19"/>
        <v>46835</v>
      </c>
      <c r="AJ456" s="40" t="str">
        <f>E456&amp;C456&amp;B456</f>
        <v>ZSP310100</v>
      </c>
      <c r="AK456" s="40" t="str">
        <f>IFERROR(_xlfn.XLOOKUP(AJ456,CrossRef!$A:$A,CrossRef!$J:$J,"Not Found"),"-")</f>
        <v>TKHL217-DRIV-TQCV</v>
      </c>
      <c r="AL456" s="40">
        <f>IFERROR(_xlfn.XLOOKUP(AJ456,CrossRef!$A:$A,CrossRef!$K:$K,"Not Found"),"-")</f>
        <v>0</v>
      </c>
      <c r="AM456" s="40" t="str">
        <f>IFERROR(_xlfn.XLOOKUP(AJ456,CrossRef!$A:$A,CrossRef!$L:$L,"Not Found"),"-")</f>
        <v>20000H TORQUE CONVERTER CHANGE</v>
      </c>
    </row>
    <row r="457" spans="1:39" x14ac:dyDescent="0.3">
      <c r="A457" s="4" t="str">
        <f>D457&amp;C457&amp;B457</f>
        <v>TD6736310100</v>
      </c>
      <c r="B457" s="4" t="str">
        <f>LEFT(N457,FIND(" ",N457)-1)</f>
        <v>00</v>
      </c>
      <c r="C457" s="4" t="str">
        <f>LEFT(M457,4)</f>
        <v>3101</v>
      </c>
      <c r="D457" s="4" t="str">
        <f>LEFT(L457,FIND(" ",L457)-1)</f>
        <v>TD6736</v>
      </c>
      <c r="E457" s="4" t="str">
        <f>MID(X457,2,3)</f>
        <v>ZSP</v>
      </c>
      <c r="G457" s="17" t="s">
        <v>10234</v>
      </c>
      <c r="H457" s="17" t="s">
        <v>10235</v>
      </c>
      <c r="I457" s="17" t="s">
        <v>10251</v>
      </c>
      <c r="J457" s="17" t="s">
        <v>10252</v>
      </c>
      <c r="K457" s="17" t="s">
        <v>193</v>
      </c>
      <c r="L457" s="17" t="s">
        <v>10292</v>
      </c>
      <c r="M457" s="17" t="s">
        <v>358</v>
      </c>
      <c r="N457" s="17" t="s">
        <v>17</v>
      </c>
      <c r="O457" s="18">
        <v>20000</v>
      </c>
      <c r="P457" s="18">
        <v>8376.3436506198595</v>
      </c>
      <c r="Q457" s="16">
        <v>46934</v>
      </c>
      <c r="R457" s="17" t="s">
        <v>10948</v>
      </c>
      <c r="S457" s="17" t="s">
        <v>10286</v>
      </c>
      <c r="T457" s="17" t="s">
        <v>10948</v>
      </c>
      <c r="U457" s="17" t="s">
        <v>10248</v>
      </c>
      <c r="V457" s="17"/>
      <c r="W457" s="17" t="s">
        <v>11016</v>
      </c>
      <c r="X457" s="17" t="s">
        <v>10294</v>
      </c>
      <c r="Y457" s="18">
        <v>25556.3</v>
      </c>
      <c r="Z457" s="17" t="s">
        <v>10947</v>
      </c>
      <c r="AA457" s="18">
        <v>17878.600273785101</v>
      </c>
      <c r="AB457" s="17" t="s">
        <v>10245</v>
      </c>
      <c r="AC457" s="17" t="s">
        <v>10246</v>
      </c>
      <c r="AD457" s="17" t="s">
        <v>10272</v>
      </c>
      <c r="AE457" s="18">
        <v>11623.6563493801</v>
      </c>
      <c r="AF457" s="31">
        <f>_xlfn.XLOOKUP(A457,Macmahon!B:B,Macmahon!AE:AE,"",0)</f>
        <v>0</v>
      </c>
      <c r="AG457" s="28">
        <f>_xlfn.XLOOKUP(A457,Macmahon!B:B,Macmahon!AJ:AJ,"",0)</f>
        <v>46859.697834143517</v>
      </c>
      <c r="AH457" s="28">
        <f>_xlfn.XLOOKUP(A457,Macmahon!B:B,Macmahon!AK:AK,"",0)</f>
        <v>46850</v>
      </c>
      <c r="AI457" s="28">
        <f t="shared" si="19"/>
        <v>46850</v>
      </c>
      <c r="AJ457" s="40" t="str">
        <f>E457&amp;C457&amp;B457</f>
        <v>ZSP310100</v>
      </c>
      <c r="AK457" s="40" t="str">
        <f>IFERROR(_xlfn.XLOOKUP(AJ457,CrossRef!$A:$A,CrossRef!$J:$J,"Not Found"),"-")</f>
        <v>TKHL217-DRIV-TQCV</v>
      </c>
      <c r="AL457" s="40">
        <f>IFERROR(_xlfn.XLOOKUP(AJ457,CrossRef!$A:$A,CrossRef!$K:$K,"Not Found"),"-")</f>
        <v>0</v>
      </c>
      <c r="AM457" s="40" t="str">
        <f>IFERROR(_xlfn.XLOOKUP(AJ457,CrossRef!$A:$A,CrossRef!$L:$L,"Not Found"),"-")</f>
        <v>20000H TORQUE CONVERTER CHANGE</v>
      </c>
    </row>
    <row r="458" spans="1:39" x14ac:dyDescent="0.3">
      <c r="A458" s="4" t="str">
        <f>D458&amp;C458&amp;B458</f>
        <v>TD6738310100</v>
      </c>
      <c r="B458" s="4" t="str">
        <f>LEFT(N458,FIND(" ",N458)-1)</f>
        <v>00</v>
      </c>
      <c r="C458" s="4" t="str">
        <f>LEFT(M458,4)</f>
        <v>3101</v>
      </c>
      <c r="D458" s="4" t="str">
        <f>LEFT(L458,FIND(" ",L458)-1)</f>
        <v>TD6738</v>
      </c>
      <c r="E458" s="4" t="str">
        <f>MID(X458,2,3)</f>
        <v>ZSP</v>
      </c>
      <c r="G458" s="14" t="s">
        <v>10234</v>
      </c>
      <c r="H458" s="14" t="s">
        <v>10235</v>
      </c>
      <c r="I458" s="14" t="s">
        <v>10251</v>
      </c>
      <c r="J458" s="14" t="s">
        <v>10252</v>
      </c>
      <c r="K458" s="14" t="s">
        <v>193</v>
      </c>
      <c r="L458" s="14" t="s">
        <v>10295</v>
      </c>
      <c r="M458" s="14" t="s">
        <v>358</v>
      </c>
      <c r="N458" s="14" t="s">
        <v>17</v>
      </c>
      <c r="O458" s="15">
        <v>20000</v>
      </c>
      <c r="P458" s="15">
        <v>8461.1903309757799</v>
      </c>
      <c r="Q458" s="16">
        <v>46877</v>
      </c>
      <c r="R458" s="14" t="s">
        <v>10948</v>
      </c>
      <c r="S458" s="14" t="s">
        <v>10286</v>
      </c>
      <c r="T458" s="14" t="s">
        <v>10948</v>
      </c>
      <c r="U458" s="14" t="s">
        <v>10248</v>
      </c>
      <c r="V458" s="14"/>
      <c r="W458" s="14" t="s">
        <v>10357</v>
      </c>
      <c r="X458" s="14" t="s">
        <v>10297</v>
      </c>
      <c r="Y458" s="15">
        <v>25556.3</v>
      </c>
      <c r="Z458" s="14" t="s">
        <v>10947</v>
      </c>
      <c r="AA458" s="15">
        <v>17176.917180013701</v>
      </c>
      <c r="AB458" s="14" t="s">
        <v>10245</v>
      </c>
      <c r="AC458" s="14" t="s">
        <v>10246</v>
      </c>
      <c r="AD458" s="14" t="s">
        <v>10272</v>
      </c>
      <c r="AE458" s="15">
        <v>11538.8096690242</v>
      </c>
      <c r="AF458" s="31">
        <f>_xlfn.XLOOKUP(A458,Macmahon!B:B,Macmahon!AE:AE,"",0)</f>
        <v>0</v>
      </c>
      <c r="AG458" s="28">
        <f>_xlfn.XLOOKUP(A458,Macmahon!B:B,Macmahon!AJ:AJ,"",0)</f>
        <v>46874.769314467594</v>
      </c>
      <c r="AH458" s="28">
        <f>_xlfn.XLOOKUP(A458,Macmahon!B:B,Macmahon!AK:AK,"",0)</f>
        <v>46847</v>
      </c>
      <c r="AI458" s="28">
        <f t="shared" si="19"/>
        <v>46847</v>
      </c>
      <c r="AJ458" s="40" t="str">
        <f>E458&amp;C458&amp;B458</f>
        <v>ZSP310100</v>
      </c>
      <c r="AK458" s="40" t="str">
        <f>IFERROR(_xlfn.XLOOKUP(AJ458,CrossRef!$A:$A,CrossRef!$J:$J,"Not Found"),"-")</f>
        <v>TKHL217-DRIV-TQCV</v>
      </c>
      <c r="AL458" s="40">
        <f>IFERROR(_xlfn.XLOOKUP(AJ458,CrossRef!$A:$A,CrossRef!$K:$K,"Not Found"),"-")</f>
        <v>0</v>
      </c>
      <c r="AM458" s="40" t="str">
        <f>IFERROR(_xlfn.XLOOKUP(AJ458,CrossRef!$A:$A,CrossRef!$L:$L,"Not Found"),"-")</f>
        <v>20000H TORQUE CONVERTER CHANGE</v>
      </c>
    </row>
    <row r="459" spans="1:39" x14ac:dyDescent="0.3">
      <c r="A459" s="4" t="str">
        <f>D459&amp;C459&amp;B459</f>
        <v>TD6739310100</v>
      </c>
      <c r="B459" s="4" t="str">
        <f>LEFT(N459,FIND(" ",N459)-1)</f>
        <v>00</v>
      </c>
      <c r="C459" s="4" t="str">
        <f>LEFT(M459,4)</f>
        <v>3101</v>
      </c>
      <c r="D459" s="4" t="str">
        <f>LEFT(L459,FIND(" ",L459)-1)</f>
        <v>TD6739</v>
      </c>
      <c r="E459" s="4" t="str">
        <f>MID(X459,2,3)</f>
        <v>ZSP</v>
      </c>
      <c r="G459" s="17" t="s">
        <v>10234</v>
      </c>
      <c r="H459" s="17" t="s">
        <v>10235</v>
      </c>
      <c r="I459" s="17" t="s">
        <v>10251</v>
      </c>
      <c r="J459" s="17" t="s">
        <v>10252</v>
      </c>
      <c r="K459" s="17" t="s">
        <v>193</v>
      </c>
      <c r="L459" s="17" t="s">
        <v>10289</v>
      </c>
      <c r="M459" s="17" t="s">
        <v>358</v>
      </c>
      <c r="N459" s="17" t="s">
        <v>17</v>
      </c>
      <c r="O459" s="18">
        <v>20000</v>
      </c>
      <c r="P459" s="18">
        <v>8393.1999134535708</v>
      </c>
      <c r="Q459" s="16">
        <v>46888</v>
      </c>
      <c r="R459" s="17" t="s">
        <v>10948</v>
      </c>
      <c r="S459" s="17" t="s">
        <v>10286</v>
      </c>
      <c r="T459" s="17" t="s">
        <v>10948</v>
      </c>
      <c r="U459" s="17" t="s">
        <v>10248</v>
      </c>
      <c r="V459" s="17"/>
      <c r="W459" s="17" t="s">
        <v>11017</v>
      </c>
      <c r="X459" s="17" t="s">
        <v>10291</v>
      </c>
      <c r="Y459" s="18">
        <v>25556.3</v>
      </c>
      <c r="Z459" s="17" t="s">
        <v>10947</v>
      </c>
      <c r="AA459" s="18">
        <v>17260.713210130099</v>
      </c>
      <c r="AB459" s="17" t="s">
        <v>10245</v>
      </c>
      <c r="AC459" s="17" t="s">
        <v>10246</v>
      </c>
      <c r="AD459" s="17" t="s">
        <v>10272</v>
      </c>
      <c r="AE459" s="18">
        <v>11606.8000865464</v>
      </c>
      <c r="AF459" s="31">
        <f>_xlfn.XLOOKUP(A459,Macmahon!B:B,Macmahon!AE:AE,"",0)</f>
        <v>0</v>
      </c>
      <c r="AG459" s="28">
        <f>_xlfn.XLOOKUP(A459,Macmahon!B:B,Macmahon!AJ:AJ,"",0)</f>
        <v>46867.22928915509</v>
      </c>
      <c r="AH459" s="28">
        <f>_xlfn.XLOOKUP(A459,Macmahon!B:B,Macmahon!AK:AK,"",0)</f>
        <v>46851</v>
      </c>
      <c r="AI459" s="28">
        <f t="shared" si="19"/>
        <v>46851</v>
      </c>
      <c r="AJ459" s="40" t="str">
        <f>E459&amp;C459&amp;B459</f>
        <v>ZSP310100</v>
      </c>
      <c r="AK459" s="40" t="str">
        <f>IFERROR(_xlfn.XLOOKUP(AJ459,CrossRef!$A:$A,CrossRef!$J:$J,"Not Found"),"-")</f>
        <v>TKHL217-DRIV-TQCV</v>
      </c>
      <c r="AL459" s="40">
        <f>IFERROR(_xlfn.XLOOKUP(AJ459,CrossRef!$A:$A,CrossRef!$K:$K,"Not Found"),"-")</f>
        <v>0</v>
      </c>
      <c r="AM459" s="40" t="str">
        <f>IFERROR(_xlfn.XLOOKUP(AJ459,CrossRef!$A:$A,CrossRef!$L:$L,"Not Found"),"-")</f>
        <v>20000H TORQUE CONVERTER CHANGE</v>
      </c>
    </row>
    <row r="460" spans="1:39" x14ac:dyDescent="0.3">
      <c r="A460" s="4" t="str">
        <f>D460&amp;C460&amp;B460</f>
        <v>TD6493310100</v>
      </c>
      <c r="B460" s="4" t="str">
        <f>LEFT(N460,FIND(" ",N460)-1)</f>
        <v>00</v>
      </c>
      <c r="C460" s="4" t="str">
        <f>LEFT(M460,4)</f>
        <v>3101</v>
      </c>
      <c r="D460" s="4" t="str">
        <f>LEFT(L460,FIND(" ",L460)-1)</f>
        <v>TD6493</v>
      </c>
      <c r="E460" s="4" t="str">
        <f>MID(X460,2,3)</f>
        <v>APX</v>
      </c>
      <c r="G460" s="14" t="s">
        <v>10234</v>
      </c>
      <c r="H460" s="14" t="s">
        <v>10235</v>
      </c>
      <c r="I460" s="14" t="s">
        <v>10251</v>
      </c>
      <c r="J460" s="14" t="s">
        <v>10252</v>
      </c>
      <c r="K460" s="14" t="s">
        <v>177</v>
      </c>
      <c r="L460" s="14" t="s">
        <v>10639</v>
      </c>
      <c r="M460" s="14" t="s">
        <v>358</v>
      </c>
      <c r="N460" s="14" t="s">
        <v>17</v>
      </c>
      <c r="O460" s="15">
        <v>20000</v>
      </c>
      <c r="P460" s="15">
        <v>4578.4743556696903</v>
      </c>
      <c r="Q460" s="16">
        <v>47325</v>
      </c>
      <c r="R460" s="14" t="s">
        <v>10948</v>
      </c>
      <c r="S460" s="14" t="s">
        <v>10261</v>
      </c>
      <c r="T460" s="14" t="s">
        <v>10948</v>
      </c>
      <c r="U460" s="14" t="s">
        <v>10248</v>
      </c>
      <c r="V460" s="14"/>
      <c r="W460" s="14" t="s">
        <v>10683</v>
      </c>
      <c r="X460" s="14" t="s">
        <v>10641</v>
      </c>
      <c r="Y460" s="15">
        <v>25556.3</v>
      </c>
      <c r="Z460" s="14" t="s">
        <v>10965</v>
      </c>
      <c r="AA460" s="15">
        <v>74235.541683778196</v>
      </c>
      <c r="AB460" s="14" t="s">
        <v>10245</v>
      </c>
      <c r="AC460" s="14" t="s">
        <v>10246</v>
      </c>
      <c r="AD460" s="14"/>
      <c r="AE460" s="15">
        <v>15421.525644330301</v>
      </c>
      <c r="AF460" s="31">
        <f>_xlfn.XLOOKUP(A460,Macmahon!B:B,Macmahon!AE:AE,"",0)</f>
        <v>45689</v>
      </c>
      <c r="AG460" s="28">
        <f>_xlfn.XLOOKUP(A460,Macmahon!B:B,Macmahon!AJ:AJ,"",0)</f>
        <v>49050.084990972224</v>
      </c>
      <c r="AH460" s="28">
        <f>_xlfn.XLOOKUP(A460,Macmahon!B:B,Macmahon!AK:AK,"",0)</f>
        <v>48125</v>
      </c>
      <c r="AI460" s="28">
        <f t="shared" si="19"/>
        <v>48125</v>
      </c>
      <c r="AJ460" s="40" t="str">
        <f>E460&amp;C460&amp;B460</f>
        <v>APX310100</v>
      </c>
      <c r="AK460" s="40" t="str">
        <f>IFERROR(_xlfn.XLOOKUP(AJ460,CrossRef!$A:$A,CrossRef!$J:$J,"Not Found"),"-")</f>
        <v>TKHL005-DRIV-TQCV</v>
      </c>
      <c r="AL460" s="40">
        <f>IFERROR(_xlfn.XLOOKUP(AJ460,CrossRef!$A:$A,CrossRef!$K:$K,"Not Found"),"-")</f>
        <v>0</v>
      </c>
      <c r="AM460" s="40" t="str">
        <f>IFERROR(_xlfn.XLOOKUP(AJ460,CrossRef!$A:$A,CrossRef!$L:$L,"Not Found"),"-")</f>
        <v>20000H TORQUE CONVERTER CHANGE</v>
      </c>
    </row>
    <row r="461" spans="1:39" x14ac:dyDescent="0.3">
      <c r="A461" s="4" t="str">
        <f>D461&amp;C461&amp;B461</f>
        <v>TD6492310100</v>
      </c>
      <c r="B461" s="4" t="str">
        <f>LEFT(N461,FIND(" ",N461)-1)</f>
        <v>00</v>
      </c>
      <c r="C461" s="4" t="str">
        <f>LEFT(M461,4)</f>
        <v>3101</v>
      </c>
      <c r="D461" s="4" t="str">
        <f>LEFT(L461,FIND(" ",L461)-1)</f>
        <v>TD6492</v>
      </c>
      <c r="E461" s="4" t="str">
        <f>MID(X461,2,3)</f>
        <v>APX</v>
      </c>
      <c r="G461" s="17" t="s">
        <v>10234</v>
      </c>
      <c r="H461" s="17" t="s">
        <v>10235</v>
      </c>
      <c r="I461" s="17" t="s">
        <v>10236</v>
      </c>
      <c r="J461" s="17" t="s">
        <v>10237</v>
      </c>
      <c r="K461" s="17" t="s">
        <v>177</v>
      </c>
      <c r="L461" s="17" t="s">
        <v>10694</v>
      </c>
      <c r="M461" s="17" t="s">
        <v>358</v>
      </c>
      <c r="N461" s="17" t="s">
        <v>17</v>
      </c>
      <c r="O461" s="18">
        <v>20000</v>
      </c>
      <c r="P461" s="18">
        <v>8118.0869277260899</v>
      </c>
      <c r="Q461" s="16">
        <v>46825</v>
      </c>
      <c r="R461" s="17" t="s">
        <v>10948</v>
      </c>
      <c r="S461" s="17" t="s">
        <v>10261</v>
      </c>
      <c r="T461" s="17" t="s">
        <v>10948</v>
      </c>
      <c r="U461" s="17" t="s">
        <v>10248</v>
      </c>
      <c r="V461" s="17"/>
      <c r="W461" s="17" t="s">
        <v>10363</v>
      </c>
      <c r="X461" s="17" t="s">
        <v>10695</v>
      </c>
      <c r="Y461" s="18">
        <v>25556.3</v>
      </c>
      <c r="Z461" s="17" t="s">
        <v>10965</v>
      </c>
      <c r="AA461" s="18">
        <v>73609.800136892503</v>
      </c>
      <c r="AB461" s="17" t="s">
        <v>10245</v>
      </c>
      <c r="AC461" s="17" t="s">
        <v>10246</v>
      </c>
      <c r="AD461" s="17"/>
      <c r="AE461" s="18">
        <v>11881.913072273899</v>
      </c>
      <c r="AF461" s="31">
        <f>_xlfn.XLOOKUP(A461,Macmahon!B:B,Macmahon!AE:AE,"",0)</f>
        <v>45522</v>
      </c>
      <c r="AG461" s="28">
        <f>_xlfn.XLOOKUP(A461,Macmahon!B:B,Macmahon!AJ:AJ,"",0)</f>
        <v>48792.123287650465</v>
      </c>
      <c r="AH461" s="28">
        <f>_xlfn.XLOOKUP(A461,Macmahon!B:B,Macmahon!AK:AK,"",0)</f>
        <v>46825</v>
      </c>
      <c r="AI461" s="28">
        <f t="shared" si="19"/>
        <v>46825</v>
      </c>
      <c r="AJ461" s="40" t="str">
        <f>E461&amp;C461&amp;B461</f>
        <v>APX310100</v>
      </c>
      <c r="AK461" s="40" t="str">
        <f>IFERROR(_xlfn.XLOOKUP(AJ461,CrossRef!$A:$A,CrossRef!$J:$J,"Not Found"),"-")</f>
        <v>TKHL005-DRIV-TQCV</v>
      </c>
      <c r="AL461" s="40">
        <f>IFERROR(_xlfn.XLOOKUP(AJ461,CrossRef!$A:$A,CrossRef!$K:$K,"Not Found"),"-")</f>
        <v>0</v>
      </c>
      <c r="AM461" s="40" t="str">
        <f>IFERROR(_xlfn.XLOOKUP(AJ461,CrossRef!$A:$A,CrossRef!$L:$L,"Not Found"),"-")</f>
        <v>20000H TORQUE CONVERTER CHANGE</v>
      </c>
    </row>
    <row r="462" spans="1:39" x14ac:dyDescent="0.3">
      <c r="A462" s="4" t="str">
        <f>D462&amp;C462&amp;B462</f>
        <v>TD6741310100</v>
      </c>
      <c r="B462" s="4" t="str">
        <f>LEFT(N462,FIND(" ",N462)-1)</f>
        <v>00</v>
      </c>
      <c r="C462" s="4" t="str">
        <f>LEFT(M462,4)</f>
        <v>3101</v>
      </c>
      <c r="D462" s="4" t="str">
        <f>LEFT(L462,FIND(" ",L462)-1)</f>
        <v>TD6741</v>
      </c>
      <c r="E462" s="4" t="str">
        <f>MID(X462,2,3)</f>
        <v>ZSP</v>
      </c>
      <c r="G462" s="14" t="s">
        <v>10234</v>
      </c>
      <c r="H462" s="14" t="s">
        <v>10235</v>
      </c>
      <c r="I462" s="14" t="s">
        <v>10251</v>
      </c>
      <c r="J462" s="14" t="s">
        <v>10252</v>
      </c>
      <c r="K462" s="14" t="s">
        <v>193</v>
      </c>
      <c r="L462" s="14" t="s">
        <v>10284</v>
      </c>
      <c r="M462" s="14" t="s">
        <v>358</v>
      </c>
      <c r="N462" s="14" t="s">
        <v>17</v>
      </c>
      <c r="O462" s="15">
        <v>20000</v>
      </c>
      <c r="P462" s="15">
        <v>8501.4873877861501</v>
      </c>
      <c r="Q462" s="16">
        <v>46875</v>
      </c>
      <c r="R462" s="14" t="s">
        <v>10948</v>
      </c>
      <c r="S462" s="14" t="s">
        <v>10286</v>
      </c>
      <c r="T462" s="14" t="s">
        <v>10948</v>
      </c>
      <c r="U462" s="14" t="s">
        <v>10248</v>
      </c>
      <c r="V462" s="14"/>
      <c r="W462" s="14" t="s">
        <v>10287</v>
      </c>
      <c r="X462" s="14" t="s">
        <v>10288</v>
      </c>
      <c r="Y462" s="15">
        <v>25556.3</v>
      </c>
      <c r="Z462" s="14" t="s">
        <v>10947</v>
      </c>
      <c r="AA462" s="15">
        <v>17189.616700889801</v>
      </c>
      <c r="AB462" s="14" t="s">
        <v>10245</v>
      </c>
      <c r="AC462" s="14" t="s">
        <v>10246</v>
      </c>
      <c r="AD462" s="14" t="s">
        <v>10272</v>
      </c>
      <c r="AE462" s="15">
        <v>11498.512612213901</v>
      </c>
      <c r="AF462" s="31">
        <f>_xlfn.XLOOKUP(A462,Macmahon!B:B,Macmahon!AE:AE,"",0)</f>
        <v>0</v>
      </c>
      <c r="AG462" s="28">
        <f>_xlfn.XLOOKUP(A462,Macmahon!B:B,Macmahon!AJ:AJ,"",0)</f>
        <v>46851.927176770834</v>
      </c>
      <c r="AH462" s="28">
        <f>_xlfn.XLOOKUP(A462,Macmahon!B:B,Macmahon!AK:AK,"",0)</f>
        <v>46843</v>
      </c>
      <c r="AI462" s="28">
        <f t="shared" si="19"/>
        <v>46843</v>
      </c>
      <c r="AJ462" s="40" t="str">
        <f>E462&amp;C462&amp;B462</f>
        <v>ZSP310100</v>
      </c>
      <c r="AK462" s="40" t="str">
        <f>IFERROR(_xlfn.XLOOKUP(AJ462,CrossRef!$A:$A,CrossRef!$J:$J,"Not Found"),"-")</f>
        <v>TKHL217-DRIV-TQCV</v>
      </c>
      <c r="AL462" s="40">
        <f>IFERROR(_xlfn.XLOOKUP(AJ462,CrossRef!$A:$A,CrossRef!$K:$K,"Not Found"),"-")</f>
        <v>0</v>
      </c>
      <c r="AM462" s="40" t="str">
        <f>IFERROR(_xlfn.XLOOKUP(AJ462,CrossRef!$A:$A,CrossRef!$L:$L,"Not Found"),"-")</f>
        <v>20000H TORQUE CONVERTER CHANGE</v>
      </c>
    </row>
    <row r="463" spans="1:39" x14ac:dyDescent="0.3">
      <c r="A463" s="4" t="str">
        <f>D463&amp;C463&amp;B463</f>
        <v>TD6069310100</v>
      </c>
      <c r="B463" s="4" t="str">
        <f>LEFT(N463,FIND(" ",N463)-1)</f>
        <v>00</v>
      </c>
      <c r="C463" s="4" t="str">
        <f>LEFT(M463,4)</f>
        <v>3101</v>
      </c>
      <c r="D463" s="4" t="str">
        <f>LEFT(L463,FIND(" ",L463)-1)</f>
        <v>TD6069</v>
      </c>
      <c r="E463" s="4" t="str">
        <f>MID(X463,2,3)</f>
        <v>APX</v>
      </c>
      <c r="G463" s="17" t="s">
        <v>10234</v>
      </c>
      <c r="H463" s="17" t="s">
        <v>10235</v>
      </c>
      <c r="I463" s="17" t="s">
        <v>10251</v>
      </c>
      <c r="J463" s="17" t="s">
        <v>10252</v>
      </c>
      <c r="K463" s="17" t="s">
        <v>177</v>
      </c>
      <c r="L463" s="17" t="s">
        <v>10726</v>
      </c>
      <c r="M463" s="17" t="s">
        <v>358</v>
      </c>
      <c r="N463" s="17" t="s">
        <v>17</v>
      </c>
      <c r="O463" s="18">
        <v>20000</v>
      </c>
      <c r="P463" s="18">
        <v>20150.328235283901</v>
      </c>
      <c r="Q463" s="16">
        <v>47391</v>
      </c>
      <c r="R463" s="17" t="s">
        <v>10948</v>
      </c>
      <c r="S463" s="17" t="s">
        <v>10286</v>
      </c>
      <c r="T463" s="17" t="s">
        <v>10948</v>
      </c>
      <c r="U463" s="17" t="s">
        <v>10248</v>
      </c>
      <c r="V463" s="17"/>
      <c r="W463" s="17" t="s">
        <v>10966</v>
      </c>
      <c r="X463" s="17" t="s">
        <v>10728</v>
      </c>
      <c r="Y463" s="18">
        <v>25556.3</v>
      </c>
      <c r="Z463" s="17" t="s">
        <v>10965</v>
      </c>
      <c r="AA463" s="18">
        <v>93620.876078028698</v>
      </c>
      <c r="AB463" s="17" t="s">
        <v>10245</v>
      </c>
      <c r="AC463" s="17" t="s">
        <v>10246</v>
      </c>
      <c r="AD463" s="17"/>
      <c r="AE463" s="18">
        <v>-150.32823528394499</v>
      </c>
      <c r="AF463" s="31">
        <f>_xlfn.XLOOKUP(A463,Macmahon!B:B,Macmahon!AE:AE,"",0)</f>
        <v>44187</v>
      </c>
      <c r="AG463" s="28">
        <f>_xlfn.XLOOKUP(A463,Macmahon!B:B,Macmahon!AJ:AJ,"",0)</f>
        <v>46196.830824386576</v>
      </c>
      <c r="AH463" s="28">
        <f>_xlfn.XLOOKUP(A463,Macmahon!B:B,Macmahon!AK:AK,"",0)</f>
        <v>47383</v>
      </c>
      <c r="AI463" s="28">
        <f t="shared" si="19"/>
        <v>46196.830824386576</v>
      </c>
      <c r="AJ463" s="40" t="str">
        <f>E463&amp;C463&amp;B463</f>
        <v>APX310100</v>
      </c>
      <c r="AK463" s="40" t="str">
        <f>IFERROR(_xlfn.XLOOKUP(AJ463,CrossRef!$A:$A,CrossRef!$J:$J,"Not Found"),"-")</f>
        <v>TKHL005-DRIV-TQCV</v>
      </c>
      <c r="AL463" s="40">
        <f>IFERROR(_xlfn.XLOOKUP(AJ463,CrossRef!$A:$A,CrossRef!$K:$K,"Not Found"),"-")</f>
        <v>0</v>
      </c>
      <c r="AM463" s="40" t="str">
        <f>IFERROR(_xlfn.XLOOKUP(AJ463,CrossRef!$A:$A,CrossRef!$L:$L,"Not Found"),"-")</f>
        <v>20000H TORQUE CONVERTER CHANGE</v>
      </c>
    </row>
    <row r="464" spans="1:39" x14ac:dyDescent="0.3">
      <c r="A464" s="4" t="str">
        <f>D464&amp;C464&amp;B464</f>
        <v>TD6107310100</v>
      </c>
      <c r="B464" s="4" t="str">
        <f>LEFT(N464,FIND(" ",N464)-1)</f>
        <v>00</v>
      </c>
      <c r="C464" s="4" t="str">
        <f>LEFT(M464,4)</f>
        <v>3101</v>
      </c>
      <c r="D464" s="4" t="str">
        <f>LEFT(L464,FIND(" ",L464)-1)</f>
        <v>TD6107</v>
      </c>
      <c r="E464" s="4" t="str">
        <f>MID(X464,2,3)</f>
        <v>APX</v>
      </c>
      <c r="G464" s="14" t="s">
        <v>10234</v>
      </c>
      <c r="H464" s="14" t="s">
        <v>10235</v>
      </c>
      <c r="I464" s="14" t="s">
        <v>10251</v>
      </c>
      <c r="J464" s="14" t="s">
        <v>10252</v>
      </c>
      <c r="K464" s="14" t="s">
        <v>177</v>
      </c>
      <c r="L464" s="14" t="s">
        <v>10729</v>
      </c>
      <c r="M464" s="14" t="s">
        <v>358</v>
      </c>
      <c r="N464" s="14" t="s">
        <v>17</v>
      </c>
      <c r="O464" s="15">
        <v>20000</v>
      </c>
      <c r="P464" s="15">
        <v>5699.2331424428603</v>
      </c>
      <c r="Q464" s="16">
        <v>47114</v>
      </c>
      <c r="R464" s="14" t="s">
        <v>10948</v>
      </c>
      <c r="S464" s="14" t="s">
        <v>10261</v>
      </c>
      <c r="T464" s="14" t="s">
        <v>10948</v>
      </c>
      <c r="U464" s="14" t="s">
        <v>10248</v>
      </c>
      <c r="V464" s="14"/>
      <c r="W464" s="14" t="s">
        <v>10654</v>
      </c>
      <c r="X464" s="14" t="s">
        <v>10731</v>
      </c>
      <c r="Y464" s="15">
        <v>25556.3</v>
      </c>
      <c r="Z464" s="14" t="s">
        <v>10965</v>
      </c>
      <c r="AA464" s="15">
        <v>85467.295071868604</v>
      </c>
      <c r="AB464" s="14" t="s">
        <v>10245</v>
      </c>
      <c r="AC464" s="14" t="s">
        <v>10246</v>
      </c>
      <c r="AD464" s="14"/>
      <c r="AE464" s="15">
        <v>14300.766857557101</v>
      </c>
      <c r="AF464" s="31">
        <f>_xlfn.XLOOKUP(A464,Macmahon!B:B,Macmahon!AE:AE,"",0)</f>
        <v>45832</v>
      </c>
      <c r="AG464" s="28">
        <f>_xlfn.XLOOKUP(A464,Macmahon!B:B,Macmahon!AJ:AJ,"",0)</f>
        <v>47170.067017094909</v>
      </c>
      <c r="AH464" s="28">
        <f>_xlfn.XLOOKUP(A464,Macmahon!B:B,Macmahon!AK:AK,"",0)</f>
        <v>47127</v>
      </c>
      <c r="AI464" s="28">
        <f t="shared" si="19"/>
        <v>47127</v>
      </c>
      <c r="AJ464" s="40" t="str">
        <f>E464&amp;C464&amp;B464</f>
        <v>APX310100</v>
      </c>
      <c r="AK464" s="40" t="str">
        <f>IFERROR(_xlfn.XLOOKUP(AJ464,CrossRef!$A:$A,CrossRef!$J:$J,"Not Found"),"-")</f>
        <v>TKHL005-DRIV-TQCV</v>
      </c>
      <c r="AL464" s="40">
        <f>IFERROR(_xlfn.XLOOKUP(AJ464,CrossRef!$A:$A,CrossRef!$K:$K,"Not Found"),"-")</f>
        <v>0</v>
      </c>
      <c r="AM464" s="40" t="str">
        <f>IFERROR(_xlfn.XLOOKUP(AJ464,CrossRef!$A:$A,CrossRef!$L:$L,"Not Found"),"-")</f>
        <v>20000H TORQUE CONVERTER CHANGE</v>
      </c>
    </row>
    <row r="465" spans="1:39" x14ac:dyDescent="0.3">
      <c r="A465" s="4" t="str">
        <f>D465&amp;C465&amp;B465</f>
        <v>LO1649310100</v>
      </c>
      <c r="B465" s="4" t="str">
        <f>LEFT(N465,FIND(" ",N465)-1)</f>
        <v>00</v>
      </c>
      <c r="C465" s="4" t="str">
        <f>LEFT(M465,4)</f>
        <v>3101</v>
      </c>
      <c r="D465" s="4" t="str">
        <f>LEFT(L465,FIND(" ",L465)-1)</f>
        <v>LO1649</v>
      </c>
      <c r="E465" s="4" t="str">
        <f>MID(X465,2,3)</f>
        <v>Z8Z</v>
      </c>
      <c r="G465" s="17" t="s">
        <v>10234</v>
      </c>
      <c r="H465" s="17" t="s">
        <v>10235</v>
      </c>
      <c r="I465" s="17" t="s">
        <v>10257</v>
      </c>
      <c r="J465" s="17" t="s">
        <v>10434</v>
      </c>
      <c r="K465" s="17" t="s">
        <v>10548</v>
      </c>
      <c r="L465" s="17" t="s">
        <v>10549</v>
      </c>
      <c r="M465" s="17" t="s">
        <v>358</v>
      </c>
      <c r="N465" s="17" t="s">
        <v>17</v>
      </c>
      <c r="O465" s="18">
        <v>15000</v>
      </c>
      <c r="P465" s="18">
        <v>8007.41060300963</v>
      </c>
      <c r="Q465" s="16">
        <v>47319</v>
      </c>
      <c r="R465" s="17" t="s">
        <v>10997</v>
      </c>
      <c r="S465" s="17" t="s">
        <v>10286</v>
      </c>
      <c r="T465" s="17" t="s">
        <v>10997</v>
      </c>
      <c r="U465" s="17" t="s">
        <v>10248</v>
      </c>
      <c r="V465" s="17"/>
      <c r="W465" s="17" t="s">
        <v>10766</v>
      </c>
      <c r="X465" s="17" t="s">
        <v>10551</v>
      </c>
      <c r="Y465" s="18">
        <v>37782.17</v>
      </c>
      <c r="Z465" s="17" t="s">
        <v>10947</v>
      </c>
      <c r="AA465" s="18">
        <v>37456.862422997903</v>
      </c>
      <c r="AB465" s="17" t="s">
        <v>10245</v>
      </c>
      <c r="AC465" s="17" t="s">
        <v>10246</v>
      </c>
      <c r="AD465" s="17"/>
      <c r="AE465" s="18">
        <v>6992.58939699037</v>
      </c>
      <c r="AF465" s="31">
        <f>_xlfn.XLOOKUP(A465,Macmahon!B:B,Macmahon!AE:AE,"",0)</f>
        <v>45711</v>
      </c>
      <c r="AG465" s="28">
        <f>_xlfn.XLOOKUP(A465,Macmahon!B:B,Macmahon!AJ:AJ,"",0)</f>
        <v>46644.846743287038</v>
      </c>
      <c r="AH465" s="28">
        <f>_xlfn.XLOOKUP(A465,Macmahon!B:B,Macmahon!AK:AK,"",0)</f>
        <v>47864</v>
      </c>
      <c r="AI465" s="28">
        <f t="shared" si="19"/>
        <v>46644.846743287038</v>
      </c>
      <c r="AJ465" s="40" t="str">
        <f>E465&amp;C465&amp;B465</f>
        <v>Z8Z310100</v>
      </c>
      <c r="AK465" s="40" t="str">
        <f>IFERROR(_xlfn.XLOOKUP(AJ465,CrossRef!$A:$A,CrossRef!$J:$J,"Not Found"),"-")</f>
        <v>LOFE150-DRIV-TQCV</v>
      </c>
      <c r="AL465" s="40">
        <f>IFERROR(_xlfn.XLOOKUP(AJ465,CrossRef!$A:$A,CrossRef!$K:$K,"Not Found"),"-")</f>
        <v>0</v>
      </c>
      <c r="AM465" s="40" t="str">
        <f>IFERROR(_xlfn.XLOOKUP(AJ465,CrossRef!$A:$A,CrossRef!$L:$L,"Not Found"),"-")</f>
        <v>15000H TORQUE CONVERTER CHANGE</v>
      </c>
    </row>
    <row r="466" spans="1:39" x14ac:dyDescent="0.3">
      <c r="A466" s="4" t="str">
        <f>D466&amp;C466&amp;B466</f>
        <v>LO1624310100</v>
      </c>
      <c r="B466" s="4" t="str">
        <f>LEFT(N466,FIND(" ",N466)-1)</f>
        <v>00</v>
      </c>
      <c r="C466" s="4" t="str">
        <f>LEFT(M466,4)</f>
        <v>3101</v>
      </c>
      <c r="D466" s="4" t="str">
        <f>LEFT(L466,FIND(" ",L466)-1)</f>
        <v>LO1624</v>
      </c>
      <c r="E466" s="4" t="str">
        <f>MID(X466,2,3)</f>
        <v>MRK</v>
      </c>
      <c r="G466" s="14" t="s">
        <v>10234</v>
      </c>
      <c r="H466" s="14" t="s">
        <v>10235</v>
      </c>
      <c r="I466" s="14" t="s">
        <v>10236</v>
      </c>
      <c r="J466" s="14" t="s">
        <v>10348</v>
      </c>
      <c r="K466" s="14" t="s">
        <v>121</v>
      </c>
      <c r="L466" s="14" t="s">
        <v>10539</v>
      </c>
      <c r="M466" s="14" t="s">
        <v>358</v>
      </c>
      <c r="N466" s="14" t="s">
        <v>17</v>
      </c>
      <c r="O466" s="15">
        <v>15000</v>
      </c>
      <c r="P466" s="15">
        <v>8578.7825724997692</v>
      </c>
      <c r="Q466" s="16">
        <v>47956</v>
      </c>
      <c r="R466" s="14" t="s">
        <v>10998</v>
      </c>
      <c r="S466" s="14" t="s">
        <v>10286</v>
      </c>
      <c r="T466" s="14" t="s">
        <v>10998</v>
      </c>
      <c r="U466" s="14" t="s">
        <v>10248</v>
      </c>
      <c r="V466" s="14"/>
      <c r="W466" s="14" t="s">
        <v>10780</v>
      </c>
      <c r="X466" s="14" t="s">
        <v>10543</v>
      </c>
      <c r="Y466" s="15">
        <v>0</v>
      </c>
      <c r="Z466" s="14" t="s">
        <v>10999</v>
      </c>
      <c r="AA466" s="15">
        <v>67253.274127310098</v>
      </c>
      <c r="AB466" s="14" t="s">
        <v>10245</v>
      </c>
      <c r="AC466" s="14" t="s">
        <v>10246</v>
      </c>
      <c r="AD466" s="14"/>
      <c r="AE466" s="15">
        <v>6421.2174275002299</v>
      </c>
      <c r="AF466" s="31">
        <f>_xlfn.XLOOKUP(A466,Macmahon!B:B,Macmahon!AE:AE,"",0)</f>
        <v>45256</v>
      </c>
      <c r="AG466" s="28">
        <f>_xlfn.XLOOKUP(A466,Macmahon!B:B,Macmahon!AJ:AJ,"",0)</f>
        <v>46859.347399421298</v>
      </c>
      <c r="AH466" s="28">
        <f>_xlfn.XLOOKUP(A466,Macmahon!B:B,Macmahon!AK:AK,"",0)</f>
        <v>47963</v>
      </c>
      <c r="AI466" s="28">
        <f t="shared" si="19"/>
        <v>46859.347399421298</v>
      </c>
      <c r="AJ466" s="40" t="str">
        <f>E466&amp;C466&amp;B466</f>
        <v>MRK310100</v>
      </c>
      <c r="AK466" s="40" t="str">
        <f>IFERROR(_xlfn.XLOOKUP(AJ466,CrossRef!$A:$A,CrossRef!$J:$J,"Not Found"),"-")</f>
        <v>LOFE037-DRIV-TQCV</v>
      </c>
      <c r="AL466" s="40">
        <f>IFERROR(_xlfn.XLOOKUP(AJ466,CrossRef!$A:$A,CrossRef!$K:$K,"Not Found"),"-")</f>
        <v>0</v>
      </c>
      <c r="AM466" s="40" t="str">
        <f>IFERROR(_xlfn.XLOOKUP(AJ466,CrossRef!$A:$A,CrossRef!$L:$L,"Not Found"),"-")</f>
        <v>15000H TORQUE CONVERTER CHANGE</v>
      </c>
    </row>
    <row r="467" spans="1:39" x14ac:dyDescent="0.3">
      <c r="A467" s="4" t="str">
        <f>D467&amp;C467&amp;B467</f>
        <v>DZ8187310100</v>
      </c>
      <c r="B467" s="4" t="str">
        <f>LEFT(N467,FIND(" ",N467)-1)</f>
        <v>00</v>
      </c>
      <c r="C467" s="4" t="str">
        <f>LEFT(M467,4)</f>
        <v>3101</v>
      </c>
      <c r="D467" s="4" t="str">
        <f>LEFT(L467,FIND(" ",L467)-1)</f>
        <v>DZ8187</v>
      </c>
      <c r="E467" s="4" t="str">
        <f>MID(X467,2,3)</f>
        <v>AMA</v>
      </c>
      <c r="G467" s="17" t="s">
        <v>10234</v>
      </c>
      <c r="H467" s="17" t="s">
        <v>10235</v>
      </c>
      <c r="I467" s="17" t="s">
        <v>10257</v>
      </c>
      <c r="J467" s="17" t="s">
        <v>10441</v>
      </c>
      <c r="K467" s="17" t="s">
        <v>216</v>
      </c>
      <c r="L467" s="17" t="s">
        <v>10442</v>
      </c>
      <c r="M467" s="17" t="s">
        <v>358</v>
      </c>
      <c r="N467" s="17" t="s">
        <v>17</v>
      </c>
      <c r="O467" s="18">
        <v>12000</v>
      </c>
      <c r="P467" s="18">
        <v>8515.1841821515809</v>
      </c>
      <c r="Q467" s="16">
        <v>47456</v>
      </c>
      <c r="R467" s="17" t="s">
        <v>10958</v>
      </c>
      <c r="S467" s="17" t="s">
        <v>10261</v>
      </c>
      <c r="T467" s="17" t="s">
        <v>10958</v>
      </c>
      <c r="U467" s="17" t="s">
        <v>10248</v>
      </c>
      <c r="V467" s="17"/>
      <c r="W467" s="17" t="s">
        <v>10959</v>
      </c>
      <c r="X467" s="17" t="s">
        <v>10445</v>
      </c>
      <c r="Y467" s="18">
        <v>21694.31</v>
      </c>
      <c r="Z467" s="17" t="s">
        <v>10947</v>
      </c>
      <c r="AA467" s="18">
        <v>35275.290136131996</v>
      </c>
      <c r="AB467" s="17" t="s">
        <v>10245</v>
      </c>
      <c r="AC467" s="17" t="s">
        <v>10246</v>
      </c>
      <c r="AD467" s="17"/>
      <c r="AE467" s="18">
        <v>3484.81581784842</v>
      </c>
      <c r="AF467" s="31">
        <f>_xlfn.XLOOKUP(A467,Macmahon!B:B,Macmahon!AE:AE,"",0)</f>
        <v>45296</v>
      </c>
      <c r="AG467" s="28">
        <f>_xlfn.XLOOKUP(A467,Macmahon!B:B,Macmahon!AJ:AJ,"",0)</f>
        <v>46404.250902546293</v>
      </c>
      <c r="AH467" s="28">
        <f>_xlfn.XLOOKUP(A467,Macmahon!B:B,Macmahon!AK:AK,"",0)</f>
        <v>51293</v>
      </c>
      <c r="AI467" s="28">
        <f t="shared" si="19"/>
        <v>46404.250902546293</v>
      </c>
      <c r="AJ467" s="40" t="str">
        <f>E467&amp;C467&amp;B467</f>
        <v>AMA310100</v>
      </c>
      <c r="AK467" s="40" t="str">
        <f>IFERROR(_xlfn.XLOOKUP(AJ467,CrossRef!$A:$A,CrossRef!$J:$J,"Not Found"),"-")</f>
        <v>DZTR082-DRIV-TQCV</v>
      </c>
      <c r="AL467" s="40">
        <f>IFERROR(_xlfn.XLOOKUP(AJ467,CrossRef!$A:$A,CrossRef!$K:$K,"Not Found"),"-")</f>
        <v>0</v>
      </c>
      <c r="AM467" s="40" t="str">
        <f>IFERROR(_xlfn.XLOOKUP(AJ467,CrossRef!$A:$A,CrossRef!$L:$L,"Not Found"),"-")</f>
        <v>12000H TORQUE CONVERTER CHANGE</v>
      </c>
    </row>
    <row r="468" spans="1:39" x14ac:dyDescent="0.3">
      <c r="A468" s="4" t="str">
        <f>D468&amp;C468&amp;B468</f>
        <v>LO9500310100</v>
      </c>
      <c r="B468" s="4" t="str">
        <f>LEFT(N468,FIND(" ",N468)-1)</f>
        <v>00</v>
      </c>
      <c r="C468" s="4" t="str">
        <f>LEFT(M468,4)</f>
        <v>3101</v>
      </c>
      <c r="D468" s="4" t="str">
        <f>LEFT(L468,FIND(" ",L468)-1)</f>
        <v>LO9500</v>
      </c>
      <c r="E468" s="4" t="str">
        <f>MID(X468,2,3)</f>
        <v>A7A</v>
      </c>
      <c r="G468" s="14" t="s">
        <v>10234</v>
      </c>
      <c r="H468" s="14" t="s">
        <v>10992</v>
      </c>
      <c r="I468" s="14" t="s">
        <v>10257</v>
      </c>
      <c r="J468" s="14" t="s">
        <v>10434</v>
      </c>
      <c r="K468" s="14" t="s">
        <v>107</v>
      </c>
      <c r="L468" s="14" t="s">
        <v>10705</v>
      </c>
      <c r="M468" s="14" t="s">
        <v>358</v>
      </c>
      <c r="N468" s="14" t="s">
        <v>17</v>
      </c>
      <c r="O468" s="15">
        <v>14000</v>
      </c>
      <c r="P468" s="15">
        <v>2973.0335305655399</v>
      </c>
      <c r="Q468" s="16">
        <v>50339</v>
      </c>
      <c r="R468" s="14" t="s">
        <v>10993</v>
      </c>
      <c r="S468" s="14" t="s">
        <v>10261</v>
      </c>
      <c r="T468" s="14" t="s">
        <v>10993</v>
      </c>
      <c r="U468" s="14" t="s">
        <v>10248</v>
      </c>
      <c r="V468" s="14"/>
      <c r="W468" s="14" t="s">
        <v>10780</v>
      </c>
      <c r="X468" s="14" t="s">
        <v>10707</v>
      </c>
      <c r="Y468" s="15">
        <v>17651.759999999998</v>
      </c>
      <c r="Z468" s="14" t="s">
        <v>10994</v>
      </c>
      <c r="AA468" s="15">
        <v>27825.167693360701</v>
      </c>
      <c r="AB468" s="14" t="s">
        <v>10245</v>
      </c>
      <c r="AC468" s="14" t="s">
        <v>10246</v>
      </c>
      <c r="AD468" s="14"/>
      <c r="AE468" s="15">
        <v>11026.966469434499</v>
      </c>
      <c r="AF468" s="31">
        <f>_xlfn.XLOOKUP(A468,Macmahon!B:B,Macmahon!AE:AE,"",0)</f>
        <v>45444</v>
      </c>
      <c r="AG468" s="28">
        <f>_xlfn.XLOOKUP(A468,Macmahon!B:B,Macmahon!AJ:AJ,"",0)</f>
        <v>46225</v>
      </c>
      <c r="AH468" s="28">
        <f>_xlfn.XLOOKUP(A468,Macmahon!B:B,Macmahon!AK:AK,"",0)</f>
        <v>54747</v>
      </c>
      <c r="AI468" s="28">
        <f t="shared" si="19"/>
        <v>46225</v>
      </c>
      <c r="AJ468" s="40" t="str">
        <f>E468&amp;C468&amp;B468</f>
        <v>A7A310100</v>
      </c>
      <c r="AK468" s="40" t="str">
        <f>IFERROR(_xlfn.XLOOKUP(AJ468,CrossRef!$A:$A,CrossRef!$J:$J,"Not Found"),"-")</f>
        <v>LOFE062-DRIV</v>
      </c>
      <c r="AL468" s="40">
        <f>IFERROR(_xlfn.XLOOKUP(AJ468,CrossRef!$A:$A,CrossRef!$K:$K,"Not Found"),"-")</f>
        <v>0</v>
      </c>
      <c r="AM468" s="40" t="str">
        <f>IFERROR(_xlfn.XLOOKUP(AJ468,CrossRef!$A:$A,CrossRef!$L:$L,"Not Found"),"-")</f>
        <v>14000H TORQUE CONVERTER CHANGE</v>
      </c>
    </row>
    <row r="469" spans="1:39" x14ac:dyDescent="0.3">
      <c r="A469" s="4" t="str">
        <f>D469&amp;C469&amp;B469</f>
        <v>DZ8158310100</v>
      </c>
      <c r="B469" s="4" t="str">
        <f>LEFT(N469,FIND(" ",N469)-1)</f>
        <v>00</v>
      </c>
      <c r="C469" s="4" t="str">
        <f>LEFT(M469,4)</f>
        <v>3101</v>
      </c>
      <c r="D469" s="4" t="str">
        <f>LEFT(L469,FIND(" ",L469)-1)</f>
        <v>DZ8158</v>
      </c>
      <c r="E469" s="4" t="str">
        <f>MID(X469,2,3)</f>
        <v>RAB</v>
      </c>
      <c r="G469" s="17" t="s">
        <v>10234</v>
      </c>
      <c r="H469" s="17" t="s">
        <v>10235</v>
      </c>
      <c r="I469" s="17" t="s">
        <v>10257</v>
      </c>
      <c r="J469" s="17" t="s">
        <v>10441</v>
      </c>
      <c r="K469" s="17" t="s">
        <v>34</v>
      </c>
      <c r="L469" s="17" t="s">
        <v>10505</v>
      </c>
      <c r="M469" s="17" t="s">
        <v>358</v>
      </c>
      <c r="N469" s="17" t="s">
        <v>17</v>
      </c>
      <c r="O469" s="18">
        <v>15000</v>
      </c>
      <c r="P469" s="18">
        <v>8038.2687185325103</v>
      </c>
      <c r="Q469" s="16">
        <v>48087</v>
      </c>
      <c r="R469" s="17" t="s">
        <v>10960</v>
      </c>
      <c r="S469" s="17" t="s">
        <v>10261</v>
      </c>
      <c r="T469" s="17" t="s">
        <v>10960</v>
      </c>
      <c r="U469" s="17" t="s">
        <v>10248</v>
      </c>
      <c r="V469" s="17"/>
      <c r="W469" s="17" t="s">
        <v>10995</v>
      </c>
      <c r="X469" s="17" t="s">
        <v>10506</v>
      </c>
      <c r="Y469" s="18">
        <v>18538.349999999999</v>
      </c>
      <c r="Z469" s="17" t="s">
        <v>10947</v>
      </c>
      <c r="AA469" s="18">
        <v>57833.404973762299</v>
      </c>
      <c r="AB469" s="17" t="s">
        <v>10245</v>
      </c>
      <c r="AC469" s="17" t="s">
        <v>10246</v>
      </c>
      <c r="AD469" s="17"/>
      <c r="AE469" s="18">
        <v>6961.7312814674897</v>
      </c>
      <c r="AF469" s="31">
        <f>_xlfn.XLOOKUP(A469,Macmahon!B:B,Macmahon!AE:AE,"",0)</f>
        <v>45531</v>
      </c>
      <c r="AG469" s="28">
        <f>_xlfn.XLOOKUP(A469,Macmahon!B:B,Macmahon!AJ:AJ,"",0)</f>
        <v>46735.319410300923</v>
      </c>
      <c r="AH469" s="28">
        <f>_xlfn.XLOOKUP(A469,Macmahon!B:B,Macmahon!AK:AK,"",0)</f>
        <v>47762</v>
      </c>
      <c r="AI469" s="28">
        <f t="shared" si="19"/>
        <v>46735.319410300923</v>
      </c>
      <c r="AJ469" s="40" t="str">
        <f>E469&amp;C469&amp;B469</f>
        <v>RAB310100</v>
      </c>
      <c r="AK469" s="40" t="str">
        <f>IFERROR(_xlfn.XLOOKUP(AJ469,CrossRef!$A:$A,CrossRef!$J:$J,"Not Found"),"-")</f>
        <v>DZTR077-DRIV-TQCV</v>
      </c>
      <c r="AL469" s="40">
        <f>IFERROR(_xlfn.XLOOKUP(AJ469,CrossRef!$A:$A,CrossRef!$K:$K,"Not Found"),"-")</f>
        <v>0</v>
      </c>
      <c r="AM469" s="40" t="str">
        <f>IFERROR(_xlfn.XLOOKUP(AJ469,CrossRef!$A:$A,CrossRef!$L:$L,"Not Found"),"-")</f>
        <v>14000H TORQUE CONVERTER CHANGE</v>
      </c>
    </row>
    <row r="470" spans="1:39" x14ac:dyDescent="0.3">
      <c r="A470" s="4" t="str">
        <f>D470&amp;C470&amp;B470</f>
        <v>DZ8228310100</v>
      </c>
      <c r="B470" s="4" t="str">
        <f>LEFT(N470,FIND(" ",N470)-1)</f>
        <v>00</v>
      </c>
      <c r="C470" s="4" t="str">
        <f>LEFT(M470,4)</f>
        <v>3101</v>
      </c>
      <c r="D470" s="4" t="str">
        <f>LEFT(L470,FIND(" ",L470)-1)</f>
        <v>DZ8228</v>
      </c>
      <c r="E470" s="4" t="str">
        <f>MID(X470,2,3)</f>
        <v>RAB</v>
      </c>
      <c r="G470" s="14" t="s">
        <v>10234</v>
      </c>
      <c r="H470" s="14" t="s">
        <v>10235</v>
      </c>
      <c r="I470" s="14" t="s">
        <v>10257</v>
      </c>
      <c r="J470" s="14" t="s">
        <v>10441</v>
      </c>
      <c r="K470" s="14" t="s">
        <v>34</v>
      </c>
      <c r="L470" s="14" t="s">
        <v>10578</v>
      </c>
      <c r="M470" s="14" t="s">
        <v>358</v>
      </c>
      <c r="N470" s="14" t="s">
        <v>17</v>
      </c>
      <c r="O470" s="15">
        <v>15000</v>
      </c>
      <c r="P470" s="15">
        <v>16989.961716881699</v>
      </c>
      <c r="Q470" s="16">
        <v>46001</v>
      </c>
      <c r="R470" s="14" t="s">
        <v>10960</v>
      </c>
      <c r="S470" s="14" t="s">
        <v>10261</v>
      </c>
      <c r="T470" s="14" t="s">
        <v>10960</v>
      </c>
      <c r="U470" s="14" t="s">
        <v>10269</v>
      </c>
      <c r="V470" s="14"/>
      <c r="W470" s="14" t="s">
        <v>10963</v>
      </c>
      <c r="X470" s="14" t="s">
        <v>10580</v>
      </c>
      <c r="Y470" s="15">
        <v>18538.349999999999</v>
      </c>
      <c r="Z470" s="14" t="s">
        <v>10947</v>
      </c>
      <c r="AA470" s="15">
        <v>13710.3940634596</v>
      </c>
      <c r="AB470" s="14" t="s">
        <v>10335</v>
      </c>
      <c r="AC470" s="14" t="s">
        <v>10246</v>
      </c>
      <c r="AD470" s="14"/>
      <c r="AE470" s="15">
        <v>-1989.9617168817399</v>
      </c>
      <c r="AF470" s="31">
        <f>_xlfn.XLOOKUP(A470,Macmahon!B:B,Macmahon!AE:AE,"",0)</f>
        <v>0</v>
      </c>
      <c r="AG470" s="28">
        <f>_xlfn.XLOOKUP(A470,Macmahon!B:B,Macmahon!AJ:AJ,"",0)</f>
        <v>46024.030574189812</v>
      </c>
      <c r="AH470" s="28">
        <f>_xlfn.XLOOKUP(A470,Macmahon!B:B,Macmahon!AK:AK,"",0)</f>
        <v>46001</v>
      </c>
      <c r="AI470" s="28">
        <f t="shared" si="19"/>
        <v>46001</v>
      </c>
      <c r="AJ470" s="40" t="str">
        <f>E470&amp;C470&amp;B470</f>
        <v>RAB310100</v>
      </c>
      <c r="AK470" s="40" t="str">
        <f>IFERROR(_xlfn.XLOOKUP(AJ470,CrossRef!$A:$A,CrossRef!$J:$J,"Not Found"),"-")</f>
        <v>DZTR077-DRIV-TQCV</v>
      </c>
      <c r="AL470" s="40">
        <f>IFERROR(_xlfn.XLOOKUP(AJ470,CrossRef!$A:$A,CrossRef!$K:$K,"Not Found"),"-")</f>
        <v>0</v>
      </c>
      <c r="AM470" s="40" t="str">
        <f>IFERROR(_xlfn.XLOOKUP(AJ470,CrossRef!$A:$A,CrossRef!$L:$L,"Not Found"),"-")</f>
        <v>14000H TORQUE CONVERTER CHANGE</v>
      </c>
    </row>
    <row r="471" spans="1:39" x14ac:dyDescent="0.3">
      <c r="A471" s="4" t="str">
        <f>D471&amp;C471&amp;B471</f>
        <v>DZ8154310100</v>
      </c>
      <c r="B471" s="4" t="str">
        <f>LEFT(N471,FIND(" ",N471)-1)</f>
        <v>00</v>
      </c>
      <c r="C471" s="4" t="str">
        <f>LEFT(M471,4)</f>
        <v>3101</v>
      </c>
      <c r="D471" s="4" t="str">
        <f>LEFT(L471,FIND(" ",L471)-1)</f>
        <v>DZ8154</v>
      </c>
      <c r="E471" s="4" t="str">
        <f>MID(X471,2,3)</f>
        <v>RAB</v>
      </c>
      <c r="G471" s="17" t="s">
        <v>10234</v>
      </c>
      <c r="H471" s="17" t="s">
        <v>10235</v>
      </c>
      <c r="I471" s="17" t="s">
        <v>10251</v>
      </c>
      <c r="J471" s="17" t="s">
        <v>10279</v>
      </c>
      <c r="K471" s="17" t="s">
        <v>34</v>
      </c>
      <c r="L471" s="17" t="s">
        <v>10497</v>
      </c>
      <c r="M471" s="17" t="s">
        <v>358</v>
      </c>
      <c r="N471" s="17" t="s">
        <v>17</v>
      </c>
      <c r="O471" s="18">
        <v>16000</v>
      </c>
      <c r="P471" s="18">
        <v>5385.4692093611002</v>
      </c>
      <c r="Q471" s="16">
        <v>46838</v>
      </c>
      <c r="R471" s="17" t="s">
        <v>10960</v>
      </c>
      <c r="S471" s="17" t="s">
        <v>10261</v>
      </c>
      <c r="T471" s="17" t="s">
        <v>10960</v>
      </c>
      <c r="U471" s="17" t="s">
        <v>10248</v>
      </c>
      <c r="V471" s="17"/>
      <c r="W471" s="17" t="s">
        <v>10712</v>
      </c>
      <c r="X471" s="17" t="s">
        <v>10499</v>
      </c>
      <c r="Y471" s="18">
        <v>18538.349999999999</v>
      </c>
      <c r="Z471" s="17" t="s">
        <v>10947</v>
      </c>
      <c r="AA471" s="18">
        <v>46259.762719598402</v>
      </c>
      <c r="AB471" s="17" t="s">
        <v>10245</v>
      </c>
      <c r="AC471" s="17" t="s">
        <v>10246</v>
      </c>
      <c r="AD471" s="17"/>
      <c r="AE471" s="18">
        <v>10614.530790638901</v>
      </c>
      <c r="AF471" s="31">
        <f>_xlfn.XLOOKUP(A471,Macmahon!B:B,Macmahon!AE:AE,"",0)</f>
        <v>45902</v>
      </c>
      <c r="AG471" s="28">
        <f>_xlfn.XLOOKUP(A471,Macmahon!B:B,Macmahon!AJ:AJ,"",0)</f>
        <v>46784.993702777778</v>
      </c>
      <c r="AH471" s="28">
        <f>_xlfn.XLOOKUP(A471,Macmahon!B:B,Macmahon!AK:AK,"",0)</f>
        <v>47771</v>
      </c>
      <c r="AI471" s="28">
        <f t="shared" si="19"/>
        <v>46784.993702777778</v>
      </c>
      <c r="AJ471" s="40" t="str">
        <f>E471&amp;C471&amp;B471</f>
        <v>RAB310100</v>
      </c>
      <c r="AK471" s="40" t="str">
        <f>IFERROR(_xlfn.XLOOKUP(AJ471,CrossRef!$A:$A,CrossRef!$J:$J,"Not Found"),"-")</f>
        <v>DZTR077-DRIV-TQCV</v>
      </c>
      <c r="AL471" s="40">
        <f>IFERROR(_xlfn.XLOOKUP(AJ471,CrossRef!$A:$A,CrossRef!$K:$K,"Not Found"),"-")</f>
        <v>0</v>
      </c>
      <c r="AM471" s="40" t="str">
        <f>IFERROR(_xlfn.XLOOKUP(AJ471,CrossRef!$A:$A,CrossRef!$L:$L,"Not Found"),"-")</f>
        <v>14000H TORQUE CONVERTER CHANGE</v>
      </c>
    </row>
    <row r="472" spans="1:39" x14ac:dyDescent="0.3">
      <c r="A472" s="4" t="str">
        <f>D472&amp;C472&amp;B472</f>
        <v>DZ8162310100</v>
      </c>
      <c r="B472" s="4" t="str">
        <f>LEFT(N472,FIND(" ",N472)-1)</f>
        <v>00</v>
      </c>
      <c r="C472" s="4" t="str">
        <f>LEFT(M472,4)</f>
        <v>3101</v>
      </c>
      <c r="D472" s="4" t="str">
        <f>LEFT(L472,FIND(" ",L472)-1)</f>
        <v>DZ8162</v>
      </c>
      <c r="E472" s="4" t="str">
        <f>MID(X472,2,3)</f>
        <v>RAB</v>
      </c>
      <c r="G472" s="14" t="s">
        <v>10234</v>
      </c>
      <c r="H472" s="14" t="s">
        <v>10235</v>
      </c>
      <c r="I472" s="14" t="s">
        <v>10236</v>
      </c>
      <c r="J472" s="14" t="s">
        <v>10369</v>
      </c>
      <c r="K472" s="14" t="s">
        <v>34</v>
      </c>
      <c r="L472" s="14" t="s">
        <v>10583</v>
      </c>
      <c r="M472" s="14" t="s">
        <v>358</v>
      </c>
      <c r="N472" s="14" t="s">
        <v>17</v>
      </c>
      <c r="O472" s="15">
        <v>15000</v>
      </c>
      <c r="P472" s="15">
        <v>10365.958586909101</v>
      </c>
      <c r="Q472" s="16">
        <v>46247</v>
      </c>
      <c r="R472" s="14" t="s">
        <v>10960</v>
      </c>
      <c r="S472" s="14" t="s">
        <v>10261</v>
      </c>
      <c r="T472" s="14" t="s">
        <v>10960</v>
      </c>
      <c r="U472" s="14" t="s">
        <v>10248</v>
      </c>
      <c r="V472" s="14"/>
      <c r="W472" s="14" t="s">
        <v>10962</v>
      </c>
      <c r="X472" s="14" t="s">
        <v>10585</v>
      </c>
      <c r="Y472" s="15">
        <v>18538.349999999999</v>
      </c>
      <c r="Z472" s="14" t="s">
        <v>10947</v>
      </c>
      <c r="AA472" s="15">
        <v>27468.9676781505</v>
      </c>
      <c r="AB472" s="14" t="s">
        <v>10245</v>
      </c>
      <c r="AC472" s="14" t="s">
        <v>10246</v>
      </c>
      <c r="AD472" s="14" t="s">
        <v>10272</v>
      </c>
      <c r="AE472" s="15">
        <v>4634.0414130909303</v>
      </c>
      <c r="AF472" s="31">
        <f>_xlfn.XLOOKUP(A472,Macmahon!B:B,Macmahon!AE:AE,"",0)</f>
        <v>45013</v>
      </c>
      <c r="AG472" s="28">
        <f>_xlfn.XLOOKUP(A472,Macmahon!B:B,Macmahon!AJ:AJ,"",0)</f>
        <v>46225</v>
      </c>
      <c r="AH472" s="28">
        <f>_xlfn.XLOOKUP(A472,Macmahon!B:B,Macmahon!AK:AK,"",0)</f>
        <v>47399</v>
      </c>
      <c r="AI472" s="28">
        <f t="shared" si="19"/>
        <v>46225</v>
      </c>
      <c r="AJ472" s="40" t="str">
        <f>E472&amp;C472&amp;B472</f>
        <v>RAB310100</v>
      </c>
      <c r="AK472" s="40" t="str">
        <f>IFERROR(_xlfn.XLOOKUP(AJ472,CrossRef!$A:$A,CrossRef!$J:$J,"Not Found"),"-")</f>
        <v>DZTR077-DRIV-TQCV</v>
      </c>
      <c r="AL472" s="40">
        <f>IFERROR(_xlfn.XLOOKUP(AJ472,CrossRef!$A:$A,CrossRef!$K:$K,"Not Found"),"-")</f>
        <v>0</v>
      </c>
      <c r="AM472" s="40" t="str">
        <f>IFERROR(_xlfn.XLOOKUP(AJ472,CrossRef!$A:$A,CrossRef!$L:$L,"Not Found"),"-")</f>
        <v>14000H TORQUE CONVERTER CHANGE</v>
      </c>
    </row>
    <row r="473" spans="1:39" x14ac:dyDescent="0.3">
      <c r="A473" s="4" t="str">
        <f>D473&amp;C473&amp;B473</f>
        <v>DZ8152310100</v>
      </c>
      <c r="B473" s="4" t="str">
        <f>LEFT(N473,FIND(" ",N473)-1)</f>
        <v>00</v>
      </c>
      <c r="C473" s="4" t="str">
        <f>LEFT(M473,4)</f>
        <v>3101</v>
      </c>
      <c r="D473" s="4" t="str">
        <f>LEFT(L473,FIND(" ",L473)-1)</f>
        <v>DZ8152</v>
      </c>
      <c r="E473" s="4" t="str">
        <f>MID(X473,2,3)</f>
        <v>RAB</v>
      </c>
      <c r="G473" s="17" t="s">
        <v>10234</v>
      </c>
      <c r="H473" s="17" t="s">
        <v>10235</v>
      </c>
      <c r="I473" s="17" t="s">
        <v>10251</v>
      </c>
      <c r="J473" s="17" t="s">
        <v>10279</v>
      </c>
      <c r="K473" s="17" t="s">
        <v>34</v>
      </c>
      <c r="L473" s="17" t="s">
        <v>10581</v>
      </c>
      <c r="M473" s="17" t="s">
        <v>358</v>
      </c>
      <c r="N473" s="17" t="s">
        <v>17</v>
      </c>
      <c r="O473" s="18">
        <v>15000</v>
      </c>
      <c r="P473" s="18">
        <v>3814.75659096563</v>
      </c>
      <c r="Q473" s="16">
        <v>47023</v>
      </c>
      <c r="R473" s="17" t="s">
        <v>10960</v>
      </c>
      <c r="S473" s="17" t="s">
        <v>10261</v>
      </c>
      <c r="T473" s="17" t="s">
        <v>10960</v>
      </c>
      <c r="U473" s="17" t="s">
        <v>10248</v>
      </c>
      <c r="V473" s="17"/>
      <c r="W473" s="17" t="s">
        <v>10964</v>
      </c>
      <c r="X473" s="17" t="s">
        <v>10582</v>
      </c>
      <c r="Y473" s="18">
        <v>18538.349999999999</v>
      </c>
      <c r="Z473" s="17" t="s">
        <v>10965</v>
      </c>
      <c r="AA473" s="18">
        <v>42876.917932922697</v>
      </c>
      <c r="AB473" s="17" t="s">
        <v>10245</v>
      </c>
      <c r="AC473" s="17" t="s">
        <v>10246</v>
      </c>
      <c r="AD473" s="17"/>
      <c r="AE473" s="18">
        <v>11185.2434090344</v>
      </c>
      <c r="AF473" s="31">
        <f>_xlfn.XLOOKUP(A473,Macmahon!B:B,Macmahon!AE:AE,"",0)</f>
        <v>45841</v>
      </c>
      <c r="AG473" s="28">
        <f>_xlfn.XLOOKUP(A473,Macmahon!B:B,Macmahon!AJ:AJ,"",0)</f>
        <v>46883.261446562501</v>
      </c>
      <c r="AH473" s="28">
        <f>_xlfn.XLOOKUP(A473,Macmahon!B:B,Macmahon!AK:AK,"",0)</f>
        <v>47970</v>
      </c>
      <c r="AI473" s="28">
        <f t="shared" si="19"/>
        <v>46883.261446562501</v>
      </c>
      <c r="AJ473" s="40" t="str">
        <f>E473&amp;C473&amp;B473</f>
        <v>RAB310100</v>
      </c>
      <c r="AK473" s="40" t="str">
        <f>IFERROR(_xlfn.XLOOKUP(AJ473,CrossRef!$A:$A,CrossRef!$J:$J,"Not Found"),"-")</f>
        <v>DZTR077-DRIV-TQCV</v>
      </c>
      <c r="AL473" s="40">
        <f>IFERROR(_xlfn.XLOOKUP(AJ473,CrossRef!$A:$A,CrossRef!$K:$K,"Not Found"),"-")</f>
        <v>0</v>
      </c>
      <c r="AM473" s="40" t="str">
        <f>IFERROR(_xlfn.XLOOKUP(AJ473,CrossRef!$A:$A,CrossRef!$L:$L,"Not Found"),"-")</f>
        <v>14000H TORQUE CONVERTER CHANGE</v>
      </c>
    </row>
    <row r="474" spans="1:39" x14ac:dyDescent="0.3">
      <c r="A474" s="4" t="str">
        <f>D474&amp;C474&amp;B474</f>
        <v>DZ8160310100</v>
      </c>
      <c r="B474" s="4" t="str">
        <f>LEFT(N474,FIND(" ",N474)-1)</f>
        <v>00</v>
      </c>
      <c r="C474" s="4" t="str">
        <f>LEFT(M474,4)</f>
        <v>3101</v>
      </c>
      <c r="D474" s="4" t="str">
        <f>LEFT(L474,FIND(" ",L474)-1)</f>
        <v>DZ8160</v>
      </c>
      <c r="E474" s="4" t="str">
        <f>MID(X474,2,3)</f>
        <v>RAB</v>
      </c>
      <c r="G474" s="14" t="s">
        <v>10234</v>
      </c>
      <c r="H474" s="14" t="s">
        <v>10235</v>
      </c>
      <c r="I474" s="14" t="s">
        <v>10257</v>
      </c>
      <c r="J474" s="14" t="s">
        <v>10441</v>
      </c>
      <c r="K474" s="14" t="s">
        <v>34</v>
      </c>
      <c r="L474" s="14" t="s">
        <v>10575</v>
      </c>
      <c r="M474" s="14" t="s">
        <v>358</v>
      </c>
      <c r="N474" s="14" t="s">
        <v>17</v>
      </c>
      <c r="O474" s="15">
        <v>15000</v>
      </c>
      <c r="P474" s="15">
        <v>1742.4350461991901</v>
      </c>
      <c r="Q474" s="16">
        <v>47096</v>
      </c>
      <c r="R474" s="14" t="s">
        <v>10960</v>
      </c>
      <c r="S474" s="14" t="s">
        <v>10261</v>
      </c>
      <c r="T474" s="14" t="s">
        <v>10960</v>
      </c>
      <c r="U474" s="14" t="s">
        <v>10248</v>
      </c>
      <c r="V474" s="14"/>
      <c r="W474" s="14" t="s">
        <v>10961</v>
      </c>
      <c r="X474" s="14" t="s">
        <v>10576</v>
      </c>
      <c r="Y474" s="15">
        <v>18538.349999999999</v>
      </c>
      <c r="Z474" s="14" t="s">
        <v>10947</v>
      </c>
      <c r="AA474" s="15">
        <v>36846.991101984902</v>
      </c>
      <c r="AB474" s="14" t="s">
        <v>10245</v>
      </c>
      <c r="AC474" s="14" t="s">
        <v>10246</v>
      </c>
      <c r="AD474" s="14" t="s">
        <v>10577</v>
      </c>
      <c r="AE474" s="15">
        <v>13257.5649538008</v>
      </c>
      <c r="AF474" s="31">
        <f>_xlfn.XLOOKUP(A474,Macmahon!B:B,Macmahon!AE:AE,"",0)</f>
        <v>46088</v>
      </c>
      <c r="AG474" s="28">
        <f>_xlfn.XLOOKUP(A474,Macmahon!B:B,Macmahon!AJ:AJ,"",0)</f>
        <v>47216.856677511576</v>
      </c>
      <c r="AH474" s="28">
        <f>_xlfn.XLOOKUP(A474,Macmahon!B:B,Macmahon!AK:AK,"",0)</f>
        <v>47987</v>
      </c>
      <c r="AI474" s="28">
        <f t="shared" si="19"/>
        <v>47216.856677511576</v>
      </c>
      <c r="AJ474" s="40" t="str">
        <f>E474&amp;C474&amp;B474</f>
        <v>RAB310100</v>
      </c>
      <c r="AK474" s="40" t="str">
        <f>IFERROR(_xlfn.XLOOKUP(AJ474,CrossRef!$A:$A,CrossRef!$J:$J,"Not Found"),"-")</f>
        <v>DZTR077-DRIV-TQCV</v>
      </c>
      <c r="AL474" s="40">
        <f>IFERROR(_xlfn.XLOOKUP(AJ474,CrossRef!$A:$A,CrossRef!$K:$K,"Not Found"),"-")</f>
        <v>0</v>
      </c>
      <c r="AM474" s="40" t="str">
        <f>IFERROR(_xlfn.XLOOKUP(AJ474,CrossRef!$A:$A,CrossRef!$L:$L,"Not Found"),"-")</f>
        <v>14000H TORQUE CONVERTER CHANGE</v>
      </c>
    </row>
    <row r="475" spans="1:39" x14ac:dyDescent="0.3">
      <c r="A475" s="4" t="str">
        <f>D475&amp;C475&amp;B475</f>
        <v>TD6671310100</v>
      </c>
      <c r="B475" s="4" t="str">
        <f>LEFT(N475,FIND(" ",N475)-1)</f>
        <v>00</v>
      </c>
      <c r="C475" s="4" t="str">
        <f>LEFT(M475,4)</f>
        <v>3101</v>
      </c>
      <c r="D475" s="4" t="str">
        <f>LEFT(L475,FIND(" ",L475)-1)</f>
        <v>TD6671</v>
      </c>
      <c r="E475" s="4" t="str">
        <f>MID(X475,2,3)</f>
        <v>MSY</v>
      </c>
      <c r="G475" s="17" t="s">
        <v>10234</v>
      </c>
      <c r="H475" s="17" t="s">
        <v>10235</v>
      </c>
      <c r="I475" s="17" t="s">
        <v>10251</v>
      </c>
      <c r="J475" s="17" t="s">
        <v>10252</v>
      </c>
      <c r="K475" s="17" t="s">
        <v>193</v>
      </c>
      <c r="L475" s="17" t="s">
        <v>10417</v>
      </c>
      <c r="M475" s="17" t="s">
        <v>358</v>
      </c>
      <c r="N475" s="17" t="s">
        <v>17</v>
      </c>
      <c r="O475" s="18">
        <v>20000</v>
      </c>
      <c r="P475" s="18">
        <v>12377.651335652899</v>
      </c>
      <c r="Q475" s="16">
        <v>46697</v>
      </c>
      <c r="R475" s="17" t="s">
        <v>10948</v>
      </c>
      <c r="S475" s="17" t="s">
        <v>10286</v>
      </c>
      <c r="T475" s="17" t="s">
        <v>10948</v>
      </c>
      <c r="U475" s="17" t="s">
        <v>10248</v>
      </c>
      <c r="V475" s="17"/>
      <c r="W475" s="17" t="s">
        <v>10967</v>
      </c>
      <c r="X475" s="17" t="s">
        <v>10419</v>
      </c>
      <c r="Y475" s="18">
        <v>25556.3</v>
      </c>
      <c r="Z475" s="17" t="s">
        <v>10947</v>
      </c>
      <c r="AA475" s="18">
        <v>17941.891170431201</v>
      </c>
      <c r="AB475" s="17" t="s">
        <v>10245</v>
      </c>
      <c r="AC475" s="17" t="s">
        <v>10246</v>
      </c>
      <c r="AD475" s="17" t="s">
        <v>10272</v>
      </c>
      <c r="AE475" s="18">
        <v>7622.3486643470997</v>
      </c>
      <c r="AF475" s="31">
        <f>_xlfn.XLOOKUP(A475,Macmahon!B:B,Macmahon!AE:AE,"",0)</f>
        <v>0</v>
      </c>
      <c r="AG475" s="28">
        <f>_xlfn.XLOOKUP(A475,Macmahon!B:B,Macmahon!AJ:AJ,"",0)</f>
        <v>46706.732572106484</v>
      </c>
      <c r="AH475" s="28">
        <f>_xlfn.XLOOKUP(A475,Macmahon!B:B,Macmahon!AK:AK,"",0)</f>
        <v>46642</v>
      </c>
      <c r="AI475" s="28">
        <f t="shared" si="19"/>
        <v>46642</v>
      </c>
      <c r="AJ475" s="40" t="str">
        <f>E475&amp;C475&amp;B475</f>
        <v>MSY310100</v>
      </c>
      <c r="AK475" s="40" t="str">
        <f>IFERROR(_xlfn.XLOOKUP(AJ475,CrossRef!$A:$A,CrossRef!$J:$J,"Not Found"),"-")</f>
        <v>TKWC034-DRIV-TQCV</v>
      </c>
      <c r="AL475" s="40">
        <f>IFERROR(_xlfn.XLOOKUP(AJ475,CrossRef!$A:$A,CrossRef!$K:$K,"Not Found"),"-")</f>
        <v>0</v>
      </c>
      <c r="AM475" s="40" t="str">
        <f>IFERROR(_xlfn.XLOOKUP(AJ475,CrossRef!$A:$A,CrossRef!$L:$L,"Not Found"),"-")</f>
        <v>19800H TORQUE CONVERTER CHANGE</v>
      </c>
    </row>
    <row r="476" spans="1:39" x14ac:dyDescent="0.3">
      <c r="A476" s="4" t="str">
        <f>D476&amp;C476&amp;B476</f>
        <v>TD6735310100</v>
      </c>
      <c r="B476" s="4" t="str">
        <f>LEFT(N476,FIND(" ",N476)-1)</f>
        <v>00</v>
      </c>
      <c r="C476" s="4" t="str">
        <f>LEFT(M476,4)</f>
        <v>3101</v>
      </c>
      <c r="D476" s="4" t="str">
        <f>LEFT(L476,FIND(" ",L476)-1)</f>
        <v>TD6735</v>
      </c>
      <c r="E476" s="4" t="str">
        <f>MID(X476,2,3)</f>
        <v>ZSP</v>
      </c>
      <c r="G476" s="14" t="s">
        <v>10234</v>
      </c>
      <c r="H476" s="14" t="s">
        <v>10235</v>
      </c>
      <c r="I476" s="14" t="s">
        <v>10251</v>
      </c>
      <c r="J476" s="14" t="s">
        <v>10252</v>
      </c>
      <c r="K476" s="14" t="s">
        <v>193</v>
      </c>
      <c r="L476" s="14" t="s">
        <v>10414</v>
      </c>
      <c r="M476" s="14" t="s">
        <v>358</v>
      </c>
      <c r="N476" s="14" t="s">
        <v>17</v>
      </c>
      <c r="O476" s="15">
        <v>20000</v>
      </c>
      <c r="P476" s="15">
        <v>8736.1903309757799</v>
      </c>
      <c r="Q476" s="16">
        <v>46843</v>
      </c>
      <c r="R476" s="14" t="s">
        <v>10948</v>
      </c>
      <c r="S476" s="14" t="s">
        <v>10286</v>
      </c>
      <c r="T476" s="14" t="s">
        <v>10948</v>
      </c>
      <c r="U476" s="14" t="s">
        <v>10248</v>
      </c>
      <c r="V476" s="14"/>
      <c r="W476" s="14" t="s">
        <v>10968</v>
      </c>
      <c r="X476" s="14" t="s">
        <v>10416</v>
      </c>
      <c r="Y476" s="15">
        <v>25556.3</v>
      </c>
      <c r="Z476" s="14" t="s">
        <v>10947</v>
      </c>
      <c r="AA476" s="15">
        <v>16982.759069130701</v>
      </c>
      <c r="AB476" s="14" t="s">
        <v>10245</v>
      </c>
      <c r="AC476" s="14" t="s">
        <v>10246</v>
      </c>
      <c r="AD476" s="14" t="s">
        <v>10272</v>
      </c>
      <c r="AE476" s="15">
        <v>11263.8096690242</v>
      </c>
      <c r="AF476" s="31">
        <f>_xlfn.XLOOKUP(A476,Macmahon!B:B,Macmahon!AE:AE,"",0)</f>
        <v>0</v>
      </c>
      <c r="AG476" s="28">
        <f>_xlfn.XLOOKUP(A476,Macmahon!B:B,Macmahon!AJ:AJ,"",0)</f>
        <v>46852.277568599537</v>
      </c>
      <c r="AH476" s="28">
        <f>_xlfn.XLOOKUP(A476,Macmahon!B:B,Macmahon!AK:AK,"",0)</f>
        <v>46832</v>
      </c>
      <c r="AI476" s="28">
        <f t="shared" si="19"/>
        <v>46832</v>
      </c>
      <c r="AJ476" s="40" t="str">
        <f>E476&amp;C476&amp;B476</f>
        <v>ZSP310100</v>
      </c>
      <c r="AK476" s="40" t="str">
        <f>IFERROR(_xlfn.XLOOKUP(AJ476,CrossRef!$A:$A,CrossRef!$J:$J,"Not Found"),"-")</f>
        <v>TKHL217-DRIV-TQCV</v>
      </c>
      <c r="AL476" s="40">
        <f>IFERROR(_xlfn.XLOOKUP(AJ476,CrossRef!$A:$A,CrossRef!$K:$K,"Not Found"),"-")</f>
        <v>0</v>
      </c>
      <c r="AM476" s="40" t="str">
        <f>IFERROR(_xlfn.XLOOKUP(AJ476,CrossRef!$A:$A,CrossRef!$L:$L,"Not Found"),"-")</f>
        <v>20000H TORQUE CONVERTER CHANGE</v>
      </c>
    </row>
    <row r="477" spans="1:39" x14ac:dyDescent="0.3">
      <c r="A477" s="4" t="str">
        <f>D477&amp;C477&amp;B477</f>
        <v>TD6737310100</v>
      </c>
      <c r="B477" s="4" t="str">
        <f>LEFT(N477,FIND(" ",N477)-1)</f>
        <v>00</v>
      </c>
      <c r="C477" s="4" t="str">
        <f>LEFT(M477,4)</f>
        <v>3101</v>
      </c>
      <c r="D477" s="4" t="str">
        <f>LEFT(L477,FIND(" ",L477)-1)</f>
        <v>TD6737</v>
      </c>
      <c r="E477" s="4" t="str">
        <f>MID(X477,2,3)</f>
        <v>ZSP</v>
      </c>
      <c r="G477" s="17" t="s">
        <v>10234</v>
      </c>
      <c r="H477" s="17" t="s">
        <v>10235</v>
      </c>
      <c r="I477" s="17" t="s">
        <v>10251</v>
      </c>
      <c r="J477" s="17" t="s">
        <v>10252</v>
      </c>
      <c r="K477" s="17" t="s">
        <v>193</v>
      </c>
      <c r="L477" s="17" t="s">
        <v>10420</v>
      </c>
      <c r="M477" s="17" t="s">
        <v>358</v>
      </c>
      <c r="N477" s="17" t="s">
        <v>17</v>
      </c>
      <c r="O477" s="18">
        <v>20000</v>
      </c>
      <c r="P477" s="18">
        <v>8147.2957382310296</v>
      </c>
      <c r="Q477" s="16">
        <v>46985</v>
      </c>
      <c r="R477" s="17" t="s">
        <v>10948</v>
      </c>
      <c r="S477" s="17" t="s">
        <v>10286</v>
      </c>
      <c r="T477" s="17" t="s">
        <v>10948</v>
      </c>
      <c r="U477" s="17" t="s">
        <v>10248</v>
      </c>
      <c r="V477" s="17"/>
      <c r="W477" s="17" t="s">
        <v>10969</v>
      </c>
      <c r="X477" s="17" t="s">
        <v>10422</v>
      </c>
      <c r="Y477" s="18">
        <v>25556.3</v>
      </c>
      <c r="Z477" s="17" t="s">
        <v>10947</v>
      </c>
      <c r="AA477" s="18">
        <v>18353.289527720699</v>
      </c>
      <c r="AB477" s="17" t="s">
        <v>10245</v>
      </c>
      <c r="AC477" s="17" t="s">
        <v>10246</v>
      </c>
      <c r="AD477" s="17" t="s">
        <v>10272</v>
      </c>
      <c r="AE477" s="18">
        <v>11852.704261769</v>
      </c>
      <c r="AF477" s="31">
        <f>_xlfn.XLOOKUP(A477,Macmahon!B:B,Macmahon!AE:AE,"",0)</f>
        <v>0</v>
      </c>
      <c r="AG477" s="28">
        <f>_xlfn.XLOOKUP(A477,Macmahon!B:B,Macmahon!AJ:AJ,"",0)</f>
        <v>46881.353632488426</v>
      </c>
      <c r="AH477" s="28">
        <f>_xlfn.XLOOKUP(A477,Macmahon!B:B,Macmahon!AK:AK,"",0)</f>
        <v>46865</v>
      </c>
      <c r="AI477" s="28">
        <f t="shared" si="19"/>
        <v>46865</v>
      </c>
      <c r="AJ477" s="40" t="str">
        <f>E477&amp;C477&amp;B477</f>
        <v>ZSP310100</v>
      </c>
      <c r="AK477" s="40" t="str">
        <f>IFERROR(_xlfn.XLOOKUP(AJ477,CrossRef!$A:$A,CrossRef!$J:$J,"Not Found"),"-")</f>
        <v>TKHL217-DRIV-TQCV</v>
      </c>
      <c r="AL477" s="40">
        <f>IFERROR(_xlfn.XLOOKUP(AJ477,CrossRef!$A:$A,CrossRef!$K:$K,"Not Found"),"-")</f>
        <v>0</v>
      </c>
      <c r="AM477" s="40" t="str">
        <f>IFERROR(_xlfn.XLOOKUP(AJ477,CrossRef!$A:$A,CrossRef!$L:$L,"Not Found"),"-")</f>
        <v>20000H TORQUE CONVERTER CHANGE</v>
      </c>
    </row>
    <row r="478" spans="1:39" x14ac:dyDescent="0.3">
      <c r="A478" s="4" t="str">
        <f>D478&amp;C478&amp;B478</f>
        <v>TD6133310100</v>
      </c>
      <c r="B478" s="4" t="str">
        <f>LEFT(N478,FIND(" ",N478)-1)</f>
        <v>00</v>
      </c>
      <c r="C478" s="4" t="str">
        <f>LEFT(M478,4)</f>
        <v>3101</v>
      </c>
      <c r="D478" s="4" t="str">
        <f>LEFT(L478,FIND(" ",L478)-1)</f>
        <v>TD6133</v>
      </c>
      <c r="E478" s="4" t="str">
        <f>MID(X478,2,3)</f>
        <v>APX</v>
      </c>
      <c r="G478" s="14" t="s">
        <v>10234</v>
      </c>
      <c r="H478" s="14" t="s">
        <v>10235</v>
      </c>
      <c r="I478" s="14" t="s">
        <v>10251</v>
      </c>
      <c r="J478" s="14" t="s">
        <v>10252</v>
      </c>
      <c r="K478" s="14" t="s">
        <v>177</v>
      </c>
      <c r="L478" s="14" t="s">
        <v>10723</v>
      </c>
      <c r="M478" s="14" t="s">
        <v>358</v>
      </c>
      <c r="N478" s="14" t="s">
        <v>17</v>
      </c>
      <c r="O478" s="15">
        <v>20000</v>
      </c>
      <c r="P478" s="15">
        <v>6046.3691412014996</v>
      </c>
      <c r="Q478" s="16">
        <v>47289</v>
      </c>
      <c r="R478" s="14" t="s">
        <v>10948</v>
      </c>
      <c r="S478" s="14" t="s">
        <v>10286</v>
      </c>
      <c r="T478" s="14" t="s">
        <v>10948</v>
      </c>
      <c r="U478" s="14" t="s">
        <v>10248</v>
      </c>
      <c r="V478" s="14"/>
      <c r="W478" s="14" t="s">
        <v>10683</v>
      </c>
      <c r="X478" s="14" t="s">
        <v>10725</v>
      </c>
      <c r="Y478" s="15">
        <v>25556.3</v>
      </c>
      <c r="Z478" s="14" t="s">
        <v>10965</v>
      </c>
      <c r="AA478" s="15">
        <v>89066.662566735104</v>
      </c>
      <c r="AB478" s="14" t="s">
        <v>10245</v>
      </c>
      <c r="AC478" s="14" t="s">
        <v>10246</v>
      </c>
      <c r="AD478" s="14"/>
      <c r="AE478" s="15">
        <v>13953.6308587985</v>
      </c>
      <c r="AF478" s="31">
        <f>_xlfn.XLOOKUP(A478,Macmahon!B:B,Macmahon!AE:AE,"",0)</f>
        <v>45665</v>
      </c>
      <c r="AG478" s="28">
        <f>_xlfn.XLOOKUP(A478,Macmahon!B:B,Macmahon!AJ:AJ,"",0)</f>
        <v>47095.601003784723</v>
      </c>
      <c r="AH478" s="28">
        <f>_xlfn.XLOOKUP(A478,Macmahon!B:B,Macmahon!AK:AK,"",0)</f>
        <v>47279</v>
      </c>
      <c r="AI478" s="28">
        <f t="shared" si="19"/>
        <v>47095.601003784723</v>
      </c>
      <c r="AJ478" s="40" t="str">
        <f>E478&amp;C478&amp;B478</f>
        <v>APX310100</v>
      </c>
      <c r="AK478" s="40" t="str">
        <f>IFERROR(_xlfn.XLOOKUP(AJ478,CrossRef!$A:$A,CrossRef!$J:$J,"Not Found"),"-")</f>
        <v>TKHL005-DRIV-TQCV</v>
      </c>
      <c r="AL478" s="40">
        <f>IFERROR(_xlfn.XLOOKUP(AJ478,CrossRef!$A:$A,CrossRef!$K:$K,"Not Found"),"-")</f>
        <v>0</v>
      </c>
      <c r="AM478" s="40" t="str">
        <f>IFERROR(_xlfn.XLOOKUP(AJ478,CrossRef!$A:$A,CrossRef!$L:$L,"Not Found"),"-")</f>
        <v>20000H TORQUE CONVERTER CHANGE</v>
      </c>
    </row>
    <row r="479" spans="1:39" x14ac:dyDescent="0.3">
      <c r="A479" s="4" t="str">
        <f>D479&amp;C479&amp;B479</f>
        <v>TD6106310100</v>
      </c>
      <c r="B479" s="4" t="str">
        <f>LEFT(N479,FIND(" ",N479)-1)</f>
        <v>00</v>
      </c>
      <c r="C479" s="4" t="str">
        <f>LEFT(M479,4)</f>
        <v>3101</v>
      </c>
      <c r="D479" s="4" t="str">
        <f>LEFT(L479,FIND(" ",L479)-1)</f>
        <v>TD6106</v>
      </c>
      <c r="E479" s="4" t="str">
        <f>MID(X479,2,3)</f>
        <v>APX</v>
      </c>
      <c r="G479" s="17" t="s">
        <v>10234</v>
      </c>
      <c r="H479" s="17" t="s">
        <v>10235</v>
      </c>
      <c r="I479" s="17" t="s">
        <v>10251</v>
      </c>
      <c r="J479" s="17" t="s">
        <v>10252</v>
      </c>
      <c r="K479" s="17" t="s">
        <v>177</v>
      </c>
      <c r="L479" s="17" t="s">
        <v>10717</v>
      </c>
      <c r="M479" s="17" t="s">
        <v>358</v>
      </c>
      <c r="N479" s="17" t="s">
        <v>17</v>
      </c>
      <c r="O479" s="18">
        <v>20000</v>
      </c>
      <c r="P479" s="18">
        <v>2941.8365207512102</v>
      </c>
      <c r="Q479" s="16">
        <v>47276</v>
      </c>
      <c r="R479" s="17" t="s">
        <v>10948</v>
      </c>
      <c r="S479" s="17" t="s">
        <v>10286</v>
      </c>
      <c r="T479" s="17" t="s">
        <v>10948</v>
      </c>
      <c r="U479" s="17" t="s">
        <v>10248</v>
      </c>
      <c r="V479" s="17"/>
      <c r="W479" s="17" t="s">
        <v>10767</v>
      </c>
      <c r="X479" s="17" t="s">
        <v>10719</v>
      </c>
      <c r="Y479" s="18">
        <v>25556.3</v>
      </c>
      <c r="Z479" s="17" t="s">
        <v>10965</v>
      </c>
      <c r="AA479" s="18">
        <v>87385.908295687899</v>
      </c>
      <c r="AB479" s="17" t="s">
        <v>10245</v>
      </c>
      <c r="AC479" s="17" t="s">
        <v>10246</v>
      </c>
      <c r="AD479" s="17"/>
      <c r="AE479" s="18">
        <v>17058.1634792488</v>
      </c>
      <c r="AF479" s="31">
        <f>_xlfn.XLOOKUP(A479,Macmahon!B:B,Macmahon!AE:AE,"",0)</f>
        <v>45910</v>
      </c>
      <c r="AG479" s="28">
        <f>_xlfn.XLOOKUP(A479,Macmahon!B:B,Macmahon!AJ:AJ,"",0)</f>
        <v>0</v>
      </c>
      <c r="AH479" s="28">
        <f>_xlfn.XLOOKUP(A479,Macmahon!B:B,Macmahon!AK:AK,"",0)</f>
        <v>48366</v>
      </c>
      <c r="AI479" s="28">
        <f t="shared" si="19"/>
        <v>48366</v>
      </c>
      <c r="AJ479" s="40" t="str">
        <f>E479&amp;C479&amp;B479</f>
        <v>APX310100</v>
      </c>
      <c r="AK479" s="40" t="str">
        <f>IFERROR(_xlfn.XLOOKUP(AJ479,CrossRef!$A:$A,CrossRef!$J:$J,"Not Found"),"-")</f>
        <v>TKHL005-DRIV-TQCV</v>
      </c>
      <c r="AL479" s="40">
        <f>IFERROR(_xlfn.XLOOKUP(AJ479,CrossRef!$A:$A,CrossRef!$K:$K,"Not Found"),"-")</f>
        <v>0</v>
      </c>
      <c r="AM479" s="40" t="str">
        <f>IFERROR(_xlfn.XLOOKUP(AJ479,CrossRef!$A:$A,CrossRef!$L:$L,"Not Found"),"-")</f>
        <v>20000H TORQUE CONVERTER CHANGE</v>
      </c>
    </row>
    <row r="480" spans="1:39" x14ac:dyDescent="0.3">
      <c r="A480" s="4" t="str">
        <f>D480&amp;C480&amp;B480</f>
        <v>TD6051310100</v>
      </c>
      <c r="B480" s="4" t="str">
        <f>LEFT(N480,FIND(" ",N480)-1)</f>
        <v>00</v>
      </c>
      <c r="C480" s="4" t="str">
        <f>LEFT(M480,4)</f>
        <v>3101</v>
      </c>
      <c r="D480" s="4" t="str">
        <f>LEFT(L480,FIND(" ",L480)-1)</f>
        <v>TD6051</v>
      </c>
      <c r="E480" s="4" t="str">
        <f>MID(X480,2,3)</f>
        <v>APX</v>
      </c>
      <c r="G480" s="14" t="s">
        <v>10234</v>
      </c>
      <c r="H480" s="14" t="s">
        <v>10235</v>
      </c>
      <c r="I480" s="14" t="s">
        <v>10251</v>
      </c>
      <c r="J480" s="14" t="s">
        <v>10252</v>
      </c>
      <c r="K480" s="14" t="s">
        <v>177</v>
      </c>
      <c r="L480" s="14" t="s">
        <v>10720</v>
      </c>
      <c r="M480" s="14" t="s">
        <v>358</v>
      </c>
      <c r="N480" s="14" t="s">
        <v>17</v>
      </c>
      <c r="O480" s="15">
        <v>20000</v>
      </c>
      <c r="P480" s="15">
        <v>12463.8682350369</v>
      </c>
      <c r="Q480" s="16">
        <v>47947</v>
      </c>
      <c r="R480" s="14" t="s">
        <v>10948</v>
      </c>
      <c r="S480" s="14" t="s">
        <v>10286</v>
      </c>
      <c r="T480" s="14" t="s">
        <v>10948</v>
      </c>
      <c r="U480" s="14" t="s">
        <v>10248</v>
      </c>
      <c r="V480" s="14"/>
      <c r="W480" s="14" t="s">
        <v>10766</v>
      </c>
      <c r="X480" s="14" t="s">
        <v>10722</v>
      </c>
      <c r="Y480" s="15">
        <v>25556.3</v>
      </c>
      <c r="Z480" s="14" t="s">
        <v>10965</v>
      </c>
      <c r="AA480" s="15">
        <v>101575.308747433</v>
      </c>
      <c r="AB480" s="14" t="s">
        <v>10245</v>
      </c>
      <c r="AC480" s="14" t="s">
        <v>10246</v>
      </c>
      <c r="AD480" s="14"/>
      <c r="AE480" s="15">
        <v>7536.1317649630901</v>
      </c>
      <c r="AF480" s="31">
        <f>_xlfn.XLOOKUP(A480,Macmahon!B:B,Macmahon!AE:AE,"",0)</f>
        <v>44972</v>
      </c>
      <c r="AG480" s="28">
        <f>_xlfn.XLOOKUP(A480,Macmahon!B:B,Macmahon!AJ:AJ,"",0)</f>
        <v>47253.929001192133</v>
      </c>
      <c r="AH480" s="28">
        <f>_xlfn.XLOOKUP(A480,Macmahon!B:B,Macmahon!AK:AK,"",0)</f>
        <v>47948</v>
      </c>
      <c r="AI480" s="28">
        <f t="shared" si="19"/>
        <v>47253.929001192133</v>
      </c>
      <c r="AJ480" s="40" t="str">
        <f>E480&amp;C480&amp;B480</f>
        <v>APX310100</v>
      </c>
      <c r="AK480" s="40" t="str">
        <f>IFERROR(_xlfn.XLOOKUP(AJ480,CrossRef!$A:$A,CrossRef!$J:$J,"Not Found"),"-")</f>
        <v>TKHL005-DRIV-TQCV</v>
      </c>
      <c r="AL480" s="40">
        <f>IFERROR(_xlfn.XLOOKUP(AJ480,CrossRef!$A:$A,CrossRef!$K:$K,"Not Found"),"-")</f>
        <v>0</v>
      </c>
      <c r="AM480" s="40" t="str">
        <f>IFERROR(_xlfn.XLOOKUP(AJ480,CrossRef!$A:$A,CrossRef!$L:$L,"Not Found"),"-")</f>
        <v>20000H TORQUE CONVERTER CHANGE</v>
      </c>
    </row>
    <row r="481" spans="1:39" x14ac:dyDescent="0.3">
      <c r="A481" s="4" t="str">
        <f>D481&amp;C481&amp;B481</f>
        <v>TD6733310100</v>
      </c>
      <c r="B481" s="4" t="str">
        <f>LEFT(N481,FIND(" ",N481)-1)</f>
        <v>00</v>
      </c>
      <c r="C481" s="4" t="str">
        <f>LEFT(M481,4)</f>
        <v>3101</v>
      </c>
      <c r="D481" s="4" t="str">
        <f>LEFT(L481,FIND(" ",L481)-1)</f>
        <v>TD6733</v>
      </c>
      <c r="E481" s="4" t="str">
        <f>MID(X481,2,3)</f>
        <v>ZSP</v>
      </c>
      <c r="G481" s="17" t="s">
        <v>10234</v>
      </c>
      <c r="H481" s="17" t="s">
        <v>10235</v>
      </c>
      <c r="I481" s="17" t="s">
        <v>10251</v>
      </c>
      <c r="J481" s="17" t="s">
        <v>10252</v>
      </c>
      <c r="K481" s="17" t="s">
        <v>193</v>
      </c>
      <c r="L481" s="17" t="s">
        <v>10385</v>
      </c>
      <c r="M481" s="17" t="s">
        <v>358</v>
      </c>
      <c r="N481" s="17" t="s">
        <v>17</v>
      </c>
      <c r="O481" s="18">
        <v>20000</v>
      </c>
      <c r="P481" s="18">
        <v>9162.2669907977706</v>
      </c>
      <c r="Q481" s="16">
        <v>46853</v>
      </c>
      <c r="R481" s="17" t="s">
        <v>10948</v>
      </c>
      <c r="S481" s="17" t="s">
        <v>10286</v>
      </c>
      <c r="T481" s="17" t="s">
        <v>10948</v>
      </c>
      <c r="U481" s="17" t="s">
        <v>10248</v>
      </c>
      <c r="V481" s="17"/>
      <c r="W481" s="17" t="s">
        <v>11018</v>
      </c>
      <c r="X481" s="17" t="s">
        <v>10387</v>
      </c>
      <c r="Y481" s="18">
        <v>25556.3</v>
      </c>
      <c r="Z481" s="17" t="s">
        <v>10947</v>
      </c>
      <c r="AA481" s="18">
        <v>17546.823408624201</v>
      </c>
      <c r="AB481" s="17" t="s">
        <v>10245</v>
      </c>
      <c r="AC481" s="17" t="s">
        <v>10246</v>
      </c>
      <c r="AD481" s="17" t="s">
        <v>10272</v>
      </c>
      <c r="AE481" s="18">
        <v>10837.7330092022</v>
      </c>
      <c r="AF481" s="31">
        <f>_xlfn.XLOOKUP(A481,Macmahon!B:B,Macmahon!AE:AE,"",0)</f>
        <v>0</v>
      </c>
      <c r="AG481" s="28">
        <f>_xlfn.XLOOKUP(A481,Macmahon!B:B,Macmahon!AJ:AJ,"",0)</f>
        <v>46903.987841932867</v>
      </c>
      <c r="AH481" s="28">
        <f>_xlfn.XLOOKUP(A481,Macmahon!B:B,Macmahon!AK:AK,"",0)</f>
        <v>46806</v>
      </c>
      <c r="AI481" s="28">
        <f t="shared" si="19"/>
        <v>46806</v>
      </c>
      <c r="AJ481" s="40" t="str">
        <f>E481&amp;C481&amp;B481</f>
        <v>ZSP310100</v>
      </c>
      <c r="AK481" s="40" t="str">
        <f>IFERROR(_xlfn.XLOOKUP(AJ481,CrossRef!$A:$A,CrossRef!$J:$J,"Not Found"),"-")</f>
        <v>TKHL217-DRIV-TQCV</v>
      </c>
      <c r="AL481" s="40">
        <f>IFERROR(_xlfn.XLOOKUP(AJ481,CrossRef!$A:$A,CrossRef!$K:$K,"Not Found"),"-")</f>
        <v>0</v>
      </c>
      <c r="AM481" s="40" t="str">
        <f>IFERROR(_xlfn.XLOOKUP(AJ481,CrossRef!$A:$A,CrossRef!$L:$L,"Not Found"),"-")</f>
        <v>20000H TORQUE CONVERTER CHANGE</v>
      </c>
    </row>
    <row r="482" spans="1:39" x14ac:dyDescent="0.3">
      <c r="A482" s="4" t="str">
        <f>D482&amp;C482&amp;B482</f>
        <v>TD6677310100</v>
      </c>
      <c r="B482" s="4" t="str">
        <f>LEFT(N482,FIND(" ",N482)-1)</f>
        <v>00</v>
      </c>
      <c r="C482" s="4" t="str">
        <f>LEFT(M482,4)</f>
        <v>3101</v>
      </c>
      <c r="D482" s="4" t="str">
        <f>LEFT(L482,FIND(" ",L482)-1)</f>
        <v>TD6677</v>
      </c>
      <c r="E482" s="4" t="str">
        <f>MID(X482,2,3)</f>
        <v>ZSP</v>
      </c>
      <c r="G482" s="14" t="s">
        <v>10234</v>
      </c>
      <c r="H482" s="14" t="s">
        <v>10235</v>
      </c>
      <c r="I482" s="14" t="s">
        <v>10251</v>
      </c>
      <c r="J482" s="14" t="s">
        <v>10252</v>
      </c>
      <c r="K482" s="14" t="s">
        <v>193</v>
      </c>
      <c r="L482" s="14" t="s">
        <v>10426</v>
      </c>
      <c r="M482" s="14" t="s">
        <v>358</v>
      </c>
      <c r="N482" s="14" t="s">
        <v>17</v>
      </c>
      <c r="O482" s="15">
        <v>20000</v>
      </c>
      <c r="P482" s="15">
        <v>3334.0253947267202</v>
      </c>
      <c r="Q482" s="16">
        <v>47235</v>
      </c>
      <c r="R482" s="14" t="s">
        <v>10948</v>
      </c>
      <c r="S482" s="14" t="s">
        <v>10286</v>
      </c>
      <c r="T482" s="14" t="s">
        <v>10948</v>
      </c>
      <c r="U482" s="14" t="s">
        <v>10248</v>
      </c>
      <c r="V482" s="14"/>
      <c r="W482" s="14" t="s">
        <v>10768</v>
      </c>
      <c r="X482" s="14" t="s">
        <v>10428</v>
      </c>
      <c r="Y482" s="15">
        <v>25556.3</v>
      </c>
      <c r="Z482" s="14" t="s">
        <v>10947</v>
      </c>
      <c r="AA482" s="15">
        <v>28406.193702943201</v>
      </c>
      <c r="AB482" s="14" t="s">
        <v>10245</v>
      </c>
      <c r="AC482" s="14" t="s">
        <v>10246</v>
      </c>
      <c r="AD482" s="14" t="s">
        <v>10272</v>
      </c>
      <c r="AE482" s="15">
        <v>16665.974605273299</v>
      </c>
      <c r="AF482" s="31">
        <f>_xlfn.XLOOKUP(A482,Macmahon!B:B,Macmahon!AE:AE,"",0)</f>
        <v>46066</v>
      </c>
      <c r="AG482" s="28">
        <f>_xlfn.XLOOKUP(A482,Macmahon!B:B,Macmahon!AJ:AJ,"",0)</f>
        <v>47141.164066701385</v>
      </c>
      <c r="AH482" s="28">
        <f>_xlfn.XLOOKUP(A482,Macmahon!B:B,Macmahon!AK:AK,"",0)</f>
        <v>47112</v>
      </c>
      <c r="AI482" s="28">
        <f t="shared" si="19"/>
        <v>47112</v>
      </c>
      <c r="AJ482" s="40" t="str">
        <f>E482&amp;C482&amp;B482</f>
        <v>ZSP310100</v>
      </c>
      <c r="AK482" s="40" t="str">
        <f>IFERROR(_xlfn.XLOOKUP(AJ482,CrossRef!$A:$A,CrossRef!$J:$J,"Not Found"),"-")</f>
        <v>TKHL217-DRIV-TQCV</v>
      </c>
      <c r="AL482" s="40">
        <f>IFERROR(_xlfn.XLOOKUP(AJ482,CrossRef!$A:$A,CrossRef!$K:$K,"Not Found"),"-")</f>
        <v>0</v>
      </c>
      <c r="AM482" s="40" t="str">
        <f>IFERROR(_xlfn.XLOOKUP(AJ482,CrossRef!$A:$A,CrossRef!$L:$L,"Not Found"),"-")</f>
        <v>20000H TORQUE CONVERTER CHANGE</v>
      </c>
    </row>
    <row r="483" spans="1:39" x14ac:dyDescent="0.3">
      <c r="A483" s="4" t="str">
        <f>D483&amp;C483&amp;B483</f>
        <v>TD6674310100</v>
      </c>
      <c r="B483" s="4" t="str">
        <f>LEFT(N483,FIND(" ",N483)-1)</f>
        <v>00</v>
      </c>
      <c r="C483" s="4" t="str">
        <f>LEFT(M483,4)</f>
        <v>3101</v>
      </c>
      <c r="D483" s="4" t="str">
        <f>LEFT(L483,FIND(" ",L483)-1)</f>
        <v>TD6674</v>
      </c>
      <c r="E483" s="4" t="str">
        <f>MID(X483,2,3)</f>
        <v>ZSP</v>
      </c>
      <c r="G483" s="17" t="s">
        <v>10234</v>
      </c>
      <c r="H483" s="17" t="s">
        <v>10235</v>
      </c>
      <c r="I483" s="17" t="s">
        <v>10251</v>
      </c>
      <c r="J483" s="17" t="s">
        <v>10252</v>
      </c>
      <c r="K483" s="17" t="s">
        <v>193</v>
      </c>
      <c r="L483" s="17" t="s">
        <v>10423</v>
      </c>
      <c r="M483" s="17" t="s">
        <v>358</v>
      </c>
      <c r="N483" s="17" t="s">
        <v>17</v>
      </c>
      <c r="O483" s="18">
        <v>20000</v>
      </c>
      <c r="P483" s="18">
        <v>15892.694114571501</v>
      </c>
      <c r="Q483" s="16">
        <v>46500</v>
      </c>
      <c r="R483" s="17" t="s">
        <v>10948</v>
      </c>
      <c r="S483" s="17" t="s">
        <v>10286</v>
      </c>
      <c r="T483" s="17" t="s">
        <v>10948</v>
      </c>
      <c r="U483" s="17" t="s">
        <v>10248</v>
      </c>
      <c r="V483" s="17"/>
      <c r="W483" s="17" t="s">
        <v>10970</v>
      </c>
      <c r="X483" s="17" t="s">
        <v>10425</v>
      </c>
      <c r="Y483" s="18">
        <v>25556.3</v>
      </c>
      <c r="Z483" s="17" t="s">
        <v>10947</v>
      </c>
      <c r="AA483" s="18">
        <v>19029.829226557202</v>
      </c>
      <c r="AB483" s="17" t="s">
        <v>10245</v>
      </c>
      <c r="AC483" s="17" t="s">
        <v>10246</v>
      </c>
      <c r="AD483" s="17" t="s">
        <v>10272</v>
      </c>
      <c r="AE483" s="18">
        <v>4107.3058854285</v>
      </c>
      <c r="AF483" s="31">
        <f>_xlfn.XLOOKUP(A483,Macmahon!B:B,Macmahon!AE:AE,"",0)</f>
        <v>0</v>
      </c>
      <c r="AG483" s="28">
        <f>_xlfn.XLOOKUP(A483,Macmahon!B:B,Macmahon!AJ:AJ,"",0)</f>
        <v>46463.76735559028</v>
      </c>
      <c r="AH483" s="28">
        <f>_xlfn.XLOOKUP(A483,Macmahon!B:B,Macmahon!AK:AK,"",0)</f>
        <v>46459</v>
      </c>
      <c r="AI483" s="28">
        <f t="shared" si="19"/>
        <v>46459</v>
      </c>
      <c r="AJ483" s="40" t="str">
        <f>E483&amp;C483&amp;B483</f>
        <v>ZSP310100</v>
      </c>
      <c r="AK483" s="40" t="str">
        <f>IFERROR(_xlfn.XLOOKUP(AJ483,CrossRef!$A:$A,CrossRef!$J:$J,"Not Found"),"-")</f>
        <v>TKHL217-DRIV-TQCV</v>
      </c>
      <c r="AL483" s="40">
        <f>IFERROR(_xlfn.XLOOKUP(AJ483,CrossRef!$A:$A,CrossRef!$K:$K,"Not Found"),"-")</f>
        <v>0</v>
      </c>
      <c r="AM483" s="40" t="str">
        <f>IFERROR(_xlfn.XLOOKUP(AJ483,CrossRef!$A:$A,CrossRef!$L:$L,"Not Found"),"-")</f>
        <v>20000H TORQUE CONVERTER CHANGE</v>
      </c>
    </row>
    <row r="484" spans="1:39" x14ac:dyDescent="0.3">
      <c r="A484" s="4" t="str">
        <f>D484&amp;C484&amp;B484</f>
        <v>TD6049310100</v>
      </c>
      <c r="B484" s="4" t="str">
        <f>LEFT(N484,FIND(" ",N484)-1)</f>
        <v>00</v>
      </c>
      <c r="C484" s="4" t="str">
        <f>LEFT(M484,4)</f>
        <v>3101</v>
      </c>
      <c r="D484" s="4" t="str">
        <f>LEFT(L484,FIND(" ",L484)-1)</f>
        <v>TD6049</v>
      </c>
      <c r="E484" s="4" t="str">
        <f>MID(X484,2,3)</f>
        <v>APX</v>
      </c>
      <c r="G484" s="14" t="s">
        <v>10234</v>
      </c>
      <c r="H484" s="14" t="s">
        <v>10235</v>
      </c>
      <c r="I484" s="14" t="s">
        <v>10677</v>
      </c>
      <c r="J484" s="14" t="s">
        <v>10678</v>
      </c>
      <c r="K484" s="14" t="s">
        <v>177</v>
      </c>
      <c r="L484" s="14" t="s">
        <v>10691</v>
      </c>
      <c r="M484" s="14" t="s">
        <v>358</v>
      </c>
      <c r="N484" s="14" t="s">
        <v>17</v>
      </c>
      <c r="O484" s="15">
        <v>20000</v>
      </c>
      <c r="P484" s="15">
        <v>13245.757435675499</v>
      </c>
      <c r="Q484" s="16">
        <v>47829</v>
      </c>
      <c r="R484" s="14" t="s">
        <v>10948</v>
      </c>
      <c r="S484" s="14" t="s">
        <v>10286</v>
      </c>
      <c r="T484" s="14" t="s">
        <v>10948</v>
      </c>
      <c r="U484" s="14" t="s">
        <v>10248</v>
      </c>
      <c r="V484" s="14"/>
      <c r="W484" s="14" t="s">
        <v>10900</v>
      </c>
      <c r="X484" s="14" t="s">
        <v>10693</v>
      </c>
      <c r="Y484" s="15">
        <v>25556.3</v>
      </c>
      <c r="Z484" s="14" t="s">
        <v>10965</v>
      </c>
      <c r="AA484" s="15">
        <v>78467.086221765901</v>
      </c>
      <c r="AB484" s="14" t="s">
        <v>10245</v>
      </c>
      <c r="AC484" s="14" t="s">
        <v>10246</v>
      </c>
      <c r="AD484" s="14"/>
      <c r="AE484" s="15">
        <v>6754.2425643244896</v>
      </c>
      <c r="AF484" s="31">
        <f>_xlfn.XLOOKUP(A484,Macmahon!B:B,Macmahon!AE:AE,"",0)</f>
        <v>45048</v>
      </c>
      <c r="AG484" s="28">
        <f>_xlfn.XLOOKUP(A484,Macmahon!B:B,Macmahon!AJ:AJ,"",0)</f>
        <v>46630.909293668985</v>
      </c>
      <c r="AH484" s="28">
        <f>_xlfn.XLOOKUP(A484,Macmahon!B:B,Macmahon!AK:AK,"",0)</f>
        <v>47826</v>
      </c>
      <c r="AI484" s="28">
        <f t="shared" si="19"/>
        <v>46630.909293668985</v>
      </c>
      <c r="AJ484" s="40" t="str">
        <f>E484&amp;C484&amp;B484</f>
        <v>APX310100</v>
      </c>
      <c r="AK484" s="40" t="str">
        <f>IFERROR(_xlfn.XLOOKUP(AJ484,CrossRef!$A:$A,CrossRef!$J:$J,"Not Found"),"-")</f>
        <v>TKHL005-DRIV-TQCV</v>
      </c>
      <c r="AL484" s="40">
        <f>IFERROR(_xlfn.XLOOKUP(AJ484,CrossRef!$A:$A,CrossRef!$K:$K,"Not Found"),"-")</f>
        <v>0</v>
      </c>
      <c r="AM484" s="40" t="str">
        <f>IFERROR(_xlfn.XLOOKUP(AJ484,CrossRef!$A:$A,CrossRef!$L:$L,"Not Found"),"-")</f>
        <v>20000H TORQUE CONVERTER CHANGE</v>
      </c>
    </row>
    <row r="485" spans="1:39" x14ac:dyDescent="0.3">
      <c r="A485" s="4" t="str">
        <f>D485&amp;C485&amp;B485</f>
        <v>TD6740310100</v>
      </c>
      <c r="B485" s="4" t="str">
        <f>LEFT(N485,FIND(" ",N485)-1)</f>
        <v>00</v>
      </c>
      <c r="C485" s="4" t="str">
        <f>LEFT(M485,4)</f>
        <v>3101</v>
      </c>
      <c r="D485" s="4" t="str">
        <f>LEFT(L485,FIND(" ",L485)-1)</f>
        <v>TD6740</v>
      </c>
      <c r="E485" s="4" t="str">
        <f>MID(X485,2,3)</f>
        <v>ZSP</v>
      </c>
      <c r="G485" s="17" t="s">
        <v>10234</v>
      </c>
      <c r="H485" s="17" t="s">
        <v>10235</v>
      </c>
      <c r="I485" s="17" t="s">
        <v>10251</v>
      </c>
      <c r="J485" s="17" t="s">
        <v>10252</v>
      </c>
      <c r="K485" s="17" t="s">
        <v>193</v>
      </c>
      <c r="L485" s="17" t="s">
        <v>10382</v>
      </c>
      <c r="M485" s="17" t="s">
        <v>358</v>
      </c>
      <c r="N485" s="17" t="s">
        <v>17</v>
      </c>
      <c r="O485" s="18">
        <v>20000</v>
      </c>
      <c r="P485" s="18">
        <v>8416.2286608868199</v>
      </c>
      <c r="Q485" s="16">
        <v>46867</v>
      </c>
      <c r="R485" s="17" t="s">
        <v>10948</v>
      </c>
      <c r="S485" s="17" t="s">
        <v>10286</v>
      </c>
      <c r="T485" s="17" t="s">
        <v>10948</v>
      </c>
      <c r="U485" s="17" t="s">
        <v>10248</v>
      </c>
      <c r="V485" s="17"/>
      <c r="W485" s="17" t="s">
        <v>10706</v>
      </c>
      <c r="X485" s="17" t="s">
        <v>10384</v>
      </c>
      <c r="Y485" s="18">
        <v>25556.3</v>
      </c>
      <c r="Z485" s="17" t="s">
        <v>10947</v>
      </c>
      <c r="AA485" s="18">
        <v>16993.967830253299</v>
      </c>
      <c r="AB485" s="17" t="s">
        <v>10245</v>
      </c>
      <c r="AC485" s="17" t="s">
        <v>10246</v>
      </c>
      <c r="AD485" s="17" t="s">
        <v>10272</v>
      </c>
      <c r="AE485" s="18">
        <v>11583.7713391132</v>
      </c>
      <c r="AF485" s="31">
        <f>_xlfn.XLOOKUP(A485,Macmahon!B:B,Macmahon!AE:AE,"",0)</f>
        <v>0</v>
      </c>
      <c r="AG485" s="28">
        <f>_xlfn.XLOOKUP(A485,Macmahon!B:B,Macmahon!AJ:AJ,"",0)</f>
        <v>46872.73380130787</v>
      </c>
      <c r="AH485" s="28">
        <f>_xlfn.XLOOKUP(A485,Macmahon!B:B,Macmahon!AK:AK,"",0)</f>
        <v>46850</v>
      </c>
      <c r="AI485" s="28">
        <f t="shared" si="19"/>
        <v>46850</v>
      </c>
      <c r="AJ485" s="40" t="str">
        <f>E485&amp;C485&amp;B485</f>
        <v>ZSP310100</v>
      </c>
      <c r="AK485" s="40" t="str">
        <f>IFERROR(_xlfn.XLOOKUP(AJ485,CrossRef!$A:$A,CrossRef!$J:$J,"Not Found"),"-")</f>
        <v>TKHL217-DRIV-TQCV</v>
      </c>
      <c r="AL485" s="40">
        <f>IFERROR(_xlfn.XLOOKUP(AJ485,CrossRef!$A:$A,CrossRef!$K:$K,"Not Found"),"-")</f>
        <v>0</v>
      </c>
      <c r="AM485" s="40" t="str">
        <f>IFERROR(_xlfn.XLOOKUP(AJ485,CrossRef!$A:$A,CrossRef!$L:$L,"Not Found"),"-")</f>
        <v>20000H TORQUE CONVERTER CHANGE</v>
      </c>
    </row>
    <row r="486" spans="1:39" x14ac:dyDescent="0.3">
      <c r="A486" s="4" t="str">
        <f>D486&amp;C486&amp;B486</f>
        <v>QTW07310100</v>
      </c>
      <c r="B486" s="4" t="str">
        <f>LEFT(N486,FIND(" ",N486)-1)</f>
        <v>00</v>
      </c>
      <c r="C486" s="4" t="str">
        <f>LEFT(M486,4)</f>
        <v>3101</v>
      </c>
      <c r="D486" s="4" t="str">
        <f>LEFT(L486,FIND(" ",L486)-1)</f>
        <v>QTW07</v>
      </c>
      <c r="E486" s="4" t="str">
        <f>MID(X486,2,3)</f>
        <v>MSY</v>
      </c>
      <c r="G486" s="14" t="s">
        <v>10234</v>
      </c>
      <c r="H486" s="14" t="s">
        <v>10235</v>
      </c>
      <c r="I486" s="14" t="s">
        <v>10236</v>
      </c>
      <c r="J486" s="14" t="s">
        <v>10429</v>
      </c>
      <c r="K486" s="14" t="s">
        <v>10430</v>
      </c>
      <c r="L486" s="14" t="s">
        <v>10431</v>
      </c>
      <c r="M486" s="14" t="s">
        <v>358</v>
      </c>
      <c r="N486" s="14" t="s">
        <v>17</v>
      </c>
      <c r="O486" s="15">
        <v>19800</v>
      </c>
      <c r="P486" s="15">
        <v>6133.0425430374098</v>
      </c>
      <c r="Q486" s="16">
        <v>47631</v>
      </c>
      <c r="R486" s="14" t="s">
        <v>10948</v>
      </c>
      <c r="S486" s="14" t="s">
        <v>10286</v>
      </c>
      <c r="T486" s="14" t="s">
        <v>10948</v>
      </c>
      <c r="U486" s="14" t="s">
        <v>10248</v>
      </c>
      <c r="V486" s="14"/>
      <c r="W486" s="14" t="s">
        <v>10465</v>
      </c>
      <c r="X486" s="14" t="s">
        <v>10433</v>
      </c>
      <c r="Y486" s="15">
        <v>25556.3</v>
      </c>
      <c r="Z486" s="14" t="s">
        <v>10947</v>
      </c>
      <c r="AA486" s="15">
        <v>66590.669404517495</v>
      </c>
      <c r="AB486" s="14" t="s">
        <v>10245</v>
      </c>
      <c r="AC486" s="14" t="s">
        <v>10246</v>
      </c>
      <c r="AD486" s="14" t="s">
        <v>10272</v>
      </c>
      <c r="AE486" s="15">
        <v>13666.9574569626</v>
      </c>
      <c r="AF486" s="31">
        <f>_xlfn.XLOOKUP(A486,Macmahon!B:B,Macmahon!AE:AE,"",0)</f>
        <v>45537</v>
      </c>
      <c r="AG486" s="28">
        <f>_xlfn.XLOOKUP(A486,Macmahon!B:B,Macmahon!AJ:AJ,"",0)</f>
        <v>47749.017957372685</v>
      </c>
      <c r="AH486" s="28">
        <f>_xlfn.XLOOKUP(A486,Macmahon!B:B,Macmahon!AK:AK,"",0)</f>
        <v>47640</v>
      </c>
      <c r="AI486" s="28">
        <f t="shared" si="19"/>
        <v>47640</v>
      </c>
      <c r="AJ486" s="40" t="str">
        <f>E486&amp;C486&amp;B486</f>
        <v>MSY310100</v>
      </c>
      <c r="AK486" s="40" t="str">
        <f>IFERROR(_xlfn.XLOOKUP(AJ486,CrossRef!$A:$A,CrossRef!$J:$J,"Not Found"),"-")</f>
        <v>TKWC034-DRIV-TQCV</v>
      </c>
      <c r="AL486" s="40">
        <f>IFERROR(_xlfn.XLOOKUP(AJ486,CrossRef!$A:$A,CrossRef!$K:$K,"Not Found"),"-")</f>
        <v>0</v>
      </c>
      <c r="AM486" s="40" t="str">
        <f>IFERROR(_xlfn.XLOOKUP(AJ486,CrossRef!$A:$A,CrossRef!$L:$L,"Not Found"),"-")</f>
        <v>19800H TORQUE CONVERTER CHANGE</v>
      </c>
    </row>
    <row r="487" spans="1:39" x14ac:dyDescent="0.3">
      <c r="A487" s="4" t="str">
        <f>D487&amp;C487&amp;B487</f>
        <v>TW2391310100</v>
      </c>
      <c r="B487" s="4" t="str">
        <f>LEFT(N487,FIND(" ",N487)-1)</f>
        <v>00</v>
      </c>
      <c r="C487" s="4" t="str">
        <f>LEFT(M487,4)</f>
        <v>3101</v>
      </c>
      <c r="D487" s="4" t="str">
        <f>LEFT(L487,FIND(" ",L487)-1)</f>
        <v>TW2391</v>
      </c>
      <c r="E487" s="4" t="str">
        <f>MID(X487,2,3)</f>
        <v>3PR</v>
      </c>
      <c r="G487" s="17" t="s">
        <v>10234</v>
      </c>
      <c r="H487" s="17" t="s">
        <v>10235</v>
      </c>
      <c r="I487" s="17" t="s">
        <v>10236</v>
      </c>
      <c r="J487" s="17" t="s">
        <v>10237</v>
      </c>
      <c r="K487" s="17" t="s">
        <v>167</v>
      </c>
      <c r="L487" s="17" t="s">
        <v>10238</v>
      </c>
      <c r="M487" s="17" t="s">
        <v>358</v>
      </c>
      <c r="N487" s="17" t="s">
        <v>17</v>
      </c>
      <c r="O487" s="18">
        <v>18000</v>
      </c>
      <c r="P487" s="18">
        <v>14812.3782354498</v>
      </c>
      <c r="Q487" s="16">
        <v>49304</v>
      </c>
      <c r="R487" s="17" t="s">
        <v>10946</v>
      </c>
      <c r="S487" s="17" t="s">
        <v>10240</v>
      </c>
      <c r="T487" s="17" t="s">
        <v>10946</v>
      </c>
      <c r="U487" s="17" t="s">
        <v>10248</v>
      </c>
      <c r="V487" s="17"/>
      <c r="W487" s="17" t="s">
        <v>10865</v>
      </c>
      <c r="X487" s="17" t="s">
        <v>10243</v>
      </c>
      <c r="Y487" s="18">
        <v>26447.21</v>
      </c>
      <c r="Z487" s="17" t="s">
        <v>10947</v>
      </c>
      <c r="AA487" s="18">
        <v>122580.714579055</v>
      </c>
      <c r="AB487" s="17" t="s">
        <v>10245</v>
      </c>
      <c r="AC487" s="17" t="s">
        <v>10246</v>
      </c>
      <c r="AD487" s="17"/>
      <c r="AE487" s="18">
        <v>3187.6217645502002</v>
      </c>
      <c r="AF487" s="31">
        <f>_xlfn.XLOOKUP(A487,Macmahon!B:B,Macmahon!AE:AE,"",0)</f>
        <v>44321</v>
      </c>
      <c r="AG487" s="28">
        <f>_xlfn.XLOOKUP(A487,Macmahon!B:B,Macmahon!AJ:AJ,"",0)</f>
        <v>46225</v>
      </c>
      <c r="AH487" s="28">
        <f>_xlfn.XLOOKUP(A487,Macmahon!B:B,Macmahon!AK:AK,"",0)</f>
        <v>47618</v>
      </c>
      <c r="AI487" s="28">
        <f t="shared" si="19"/>
        <v>46225</v>
      </c>
      <c r="AJ487" s="40" t="str">
        <f>E487&amp;C487&amp;B487</f>
        <v>3PR310100</v>
      </c>
      <c r="AK487" s="40" t="str">
        <f>IFERROR(_xlfn.XLOOKUP(AJ487,CrossRef!$A:$A,CrossRef!$J:$J,"Not Found"),"-")</f>
        <v>TKHL017-DRIV-TQCV</v>
      </c>
      <c r="AL487" s="40">
        <f>IFERROR(_xlfn.XLOOKUP(AJ487,CrossRef!$A:$A,CrossRef!$K:$K,"Not Found"),"-")</f>
        <v>0</v>
      </c>
      <c r="AM487" s="40" t="str">
        <f>IFERROR(_xlfn.XLOOKUP(AJ487,CrossRef!$A:$A,CrossRef!$L:$L,"Not Found"),"-")</f>
        <v>18000H TORQUE CONVERTER CHANGE</v>
      </c>
    </row>
    <row r="488" spans="1:39" x14ac:dyDescent="0.3">
      <c r="A488" s="4" t="str">
        <f>D488&amp;C488&amp;B488</f>
        <v>TW2394310100</v>
      </c>
      <c r="B488" s="4" t="str">
        <f>LEFT(N488,FIND(" ",N488)-1)</f>
        <v>00</v>
      </c>
      <c r="C488" s="4" t="str">
        <f>LEFT(M488,4)</f>
        <v>3101</v>
      </c>
      <c r="D488" s="4" t="str">
        <f>LEFT(L488,FIND(" ",L488)-1)</f>
        <v>TW2394</v>
      </c>
      <c r="E488" s="4" t="str">
        <f>MID(X488,2,3)</f>
        <v>3PR</v>
      </c>
      <c r="G488" s="14" t="s">
        <v>10234</v>
      </c>
      <c r="H488" s="14" t="s">
        <v>10235</v>
      </c>
      <c r="I488" s="14" t="s">
        <v>10236</v>
      </c>
      <c r="J488" s="14" t="s">
        <v>10237</v>
      </c>
      <c r="K488" s="14" t="s">
        <v>167</v>
      </c>
      <c r="L488" s="14" t="s">
        <v>10247</v>
      </c>
      <c r="M488" s="14" t="s">
        <v>358</v>
      </c>
      <c r="N488" s="14" t="s">
        <v>17</v>
      </c>
      <c r="O488" s="15">
        <v>18000</v>
      </c>
      <c r="P488" s="15">
        <v>7552.9141515552801</v>
      </c>
      <c r="Q488" s="16">
        <v>47827</v>
      </c>
      <c r="R488" s="14" t="s">
        <v>10946</v>
      </c>
      <c r="S488" s="14" t="s">
        <v>10240</v>
      </c>
      <c r="T488" s="14" t="s">
        <v>10946</v>
      </c>
      <c r="U488" s="14" t="s">
        <v>10241</v>
      </c>
      <c r="V488" s="14"/>
      <c r="W488" s="14" t="s">
        <v>10894</v>
      </c>
      <c r="X488" s="14" t="s">
        <v>10250</v>
      </c>
      <c r="Y488" s="15">
        <v>26447.21</v>
      </c>
      <c r="Z488" s="14" t="s">
        <v>10947</v>
      </c>
      <c r="AA488" s="15">
        <v>46705.5893223819</v>
      </c>
      <c r="AB488" s="14" t="s">
        <v>10245</v>
      </c>
      <c r="AC488" s="14" t="s">
        <v>10246</v>
      </c>
      <c r="AD488" s="14"/>
      <c r="AE488" s="15">
        <v>10447.0858484447</v>
      </c>
      <c r="AF488" s="31">
        <f>_xlfn.XLOOKUP(A488,Macmahon!B:B,Macmahon!AE:AE,"",0)</f>
        <v>45190</v>
      </c>
      <c r="AG488" s="28">
        <f>_xlfn.XLOOKUP(A488,Macmahon!B:B,Macmahon!AJ:AJ,"",0)</f>
        <v>50079.72972974537</v>
      </c>
      <c r="AH488" s="28">
        <f>_xlfn.XLOOKUP(A488,Macmahon!B:B,Macmahon!AK:AK,"",0)</f>
        <v>48297</v>
      </c>
      <c r="AI488" s="28">
        <f t="shared" si="19"/>
        <v>48297</v>
      </c>
      <c r="AJ488" s="40" t="str">
        <f>E488&amp;C488&amp;B488</f>
        <v>3PR310100</v>
      </c>
      <c r="AK488" s="40" t="str">
        <f>IFERROR(_xlfn.XLOOKUP(AJ488,CrossRef!$A:$A,CrossRef!$J:$J,"Not Found"),"-")</f>
        <v>TKHL017-DRIV-TQCV</v>
      </c>
      <c r="AL488" s="40">
        <f>IFERROR(_xlfn.XLOOKUP(AJ488,CrossRef!$A:$A,CrossRef!$K:$K,"Not Found"),"-")</f>
        <v>0</v>
      </c>
      <c r="AM488" s="40" t="str">
        <f>IFERROR(_xlfn.XLOOKUP(AJ488,CrossRef!$A:$A,CrossRef!$L:$L,"Not Found"),"-")</f>
        <v>18000H TORQUE CONVERTER CHANGE</v>
      </c>
    </row>
    <row r="489" spans="1:39" x14ac:dyDescent="0.3">
      <c r="A489" s="4" t="str">
        <f>D489&amp;C489&amp;B489</f>
        <v>TD6039310100</v>
      </c>
      <c r="B489" s="4" t="str">
        <f>LEFT(N489,FIND(" ",N489)-1)</f>
        <v>00</v>
      </c>
      <c r="C489" s="4" t="str">
        <f>LEFT(M489,4)</f>
        <v>3101</v>
      </c>
      <c r="D489" s="4" t="str">
        <f>LEFT(L489,FIND(" ",L489)-1)</f>
        <v>TD6039</v>
      </c>
      <c r="E489" s="4" t="str">
        <f>MID(X489,2,3)</f>
        <v>6HK</v>
      </c>
      <c r="G489" s="17" t="s">
        <v>10234</v>
      </c>
      <c r="H489" s="17" t="s">
        <v>10235</v>
      </c>
      <c r="I489" s="17" t="s">
        <v>10251</v>
      </c>
      <c r="J489" s="17" t="s">
        <v>10252</v>
      </c>
      <c r="K489" s="17" t="s">
        <v>148</v>
      </c>
      <c r="L489" s="17" t="s">
        <v>10253</v>
      </c>
      <c r="M489" s="17" t="s">
        <v>358</v>
      </c>
      <c r="N489" s="17" t="s">
        <v>17</v>
      </c>
      <c r="O489" s="18">
        <v>20000</v>
      </c>
      <c r="P489" s="18">
        <v>6201.32483408382</v>
      </c>
      <c r="Q489" s="16">
        <v>47247</v>
      </c>
      <c r="R489" s="17" t="s">
        <v>10948</v>
      </c>
      <c r="S489" s="17" t="s">
        <v>10286</v>
      </c>
      <c r="T489" s="17" t="s">
        <v>10948</v>
      </c>
      <c r="U489" s="17" t="s">
        <v>10248</v>
      </c>
      <c r="V489" s="17"/>
      <c r="W489" s="17" t="s">
        <v>10949</v>
      </c>
      <c r="X489" s="17" t="s">
        <v>10256</v>
      </c>
      <c r="Y489" s="18">
        <v>25556.3</v>
      </c>
      <c r="Z489" s="17" t="s">
        <v>10947</v>
      </c>
      <c r="AA489" s="18">
        <v>159664.43182751501</v>
      </c>
      <c r="AB489" s="17" t="s">
        <v>10245</v>
      </c>
      <c r="AC489" s="17" t="s">
        <v>10246</v>
      </c>
      <c r="AD489" s="17"/>
      <c r="AE489" s="18">
        <v>13798.6751659162</v>
      </c>
      <c r="AF489" s="31">
        <f>_xlfn.XLOOKUP(A489,Macmahon!B:B,Macmahon!AE:AE,"",0)</f>
        <v>45778</v>
      </c>
      <c r="AG489" s="28">
        <f>_xlfn.XLOOKUP(A489,Macmahon!B:B,Macmahon!AJ:AJ,"",0)</f>
        <v>47089.731428587962</v>
      </c>
      <c r="AH489" s="28">
        <f>_xlfn.XLOOKUP(A489,Macmahon!B:B,Macmahon!AK:AK,"",0)</f>
        <v>47247</v>
      </c>
      <c r="AI489" s="28">
        <f t="shared" si="19"/>
        <v>47089.731428587962</v>
      </c>
      <c r="AJ489" s="40" t="str">
        <f>E489&amp;C489&amp;B489</f>
        <v>6HK310100</v>
      </c>
      <c r="AK489" s="40" t="str">
        <f>IFERROR(_xlfn.XLOOKUP(AJ489,CrossRef!$A:$A,CrossRef!$J:$J,"Not Found"),"-")</f>
        <v>TKHL004-DRIV-TQCV</v>
      </c>
      <c r="AL489" s="40">
        <f>IFERROR(_xlfn.XLOOKUP(AJ489,CrossRef!$A:$A,CrossRef!$K:$K,"Not Found"),"-")</f>
        <v>0</v>
      </c>
      <c r="AM489" s="40" t="str">
        <f>IFERROR(_xlfn.XLOOKUP(AJ489,CrossRef!$A:$A,CrossRef!$L:$L,"Not Found"),"-")</f>
        <v>20000H TORQUE CONVERTER CHANGE</v>
      </c>
    </row>
    <row r="490" spans="1:39" x14ac:dyDescent="0.3">
      <c r="A490" s="4" t="str">
        <f>D490&amp;C490&amp;B490</f>
        <v>TD6311310100</v>
      </c>
      <c r="B490" s="4" t="str">
        <f>LEFT(N490,FIND(" ",N490)-1)</f>
        <v>00</v>
      </c>
      <c r="C490" s="4" t="str">
        <f>LEFT(M490,4)</f>
        <v>3101</v>
      </c>
      <c r="D490" s="4" t="str">
        <f>LEFT(L490,FIND(" ",L490)-1)</f>
        <v>TD6311</v>
      </c>
      <c r="E490" s="4" t="str">
        <f>MID(X490,2,3)</f>
        <v>SSP</v>
      </c>
      <c r="G490" s="14" t="s">
        <v>10234</v>
      </c>
      <c r="H490" s="14" t="s">
        <v>10235</v>
      </c>
      <c r="I490" s="14" t="s">
        <v>10257</v>
      </c>
      <c r="J490" s="14" t="s">
        <v>10258</v>
      </c>
      <c r="K490" s="14" t="s">
        <v>183</v>
      </c>
      <c r="L490" s="14" t="s">
        <v>10259</v>
      </c>
      <c r="M490" s="14" t="s">
        <v>358</v>
      </c>
      <c r="N490" s="14" t="s">
        <v>17</v>
      </c>
      <c r="O490" s="15">
        <v>22000</v>
      </c>
      <c r="P490" s="15">
        <v>2201.7645815843898</v>
      </c>
      <c r="Q490" s="16">
        <v>47645</v>
      </c>
      <c r="R490" s="14" t="s">
        <v>10950</v>
      </c>
      <c r="S490" s="14" t="s">
        <v>10261</v>
      </c>
      <c r="T490" s="14" t="s">
        <v>10950</v>
      </c>
      <c r="U490" s="14" t="s">
        <v>10248</v>
      </c>
      <c r="V490" s="14"/>
      <c r="W490" s="14" t="s">
        <v>10768</v>
      </c>
      <c r="X490" s="14" t="s">
        <v>10264</v>
      </c>
      <c r="Y490" s="15">
        <v>61070.36</v>
      </c>
      <c r="Z490" s="14" t="s">
        <v>10947</v>
      </c>
      <c r="AA490" s="15">
        <v>90033.566735112894</v>
      </c>
      <c r="AB490" s="14" t="s">
        <v>10245</v>
      </c>
      <c r="AC490" s="14" t="s">
        <v>10246</v>
      </c>
      <c r="AD490" s="14"/>
      <c r="AE490" s="15">
        <v>19798.235418415599</v>
      </c>
      <c r="AF490" s="31">
        <f>_xlfn.XLOOKUP(A490,Macmahon!B:B,Macmahon!AE:AE,"",0)</f>
        <v>45984</v>
      </c>
      <c r="AG490" s="28">
        <f>_xlfn.XLOOKUP(A490,Macmahon!B:B,Macmahon!AJ:AJ,"",0)</f>
        <v>47529.217299571763</v>
      </c>
      <c r="AH490" s="28">
        <f>_xlfn.XLOOKUP(A490,Macmahon!B:B,Macmahon!AK:AK,"",0)</f>
        <v>47634</v>
      </c>
      <c r="AI490" s="28">
        <f t="shared" si="19"/>
        <v>47529.217299571763</v>
      </c>
      <c r="AJ490" s="40" t="str">
        <f>E490&amp;C490&amp;B490</f>
        <v>SSP310100</v>
      </c>
      <c r="AK490" s="40" t="str">
        <f>IFERROR(_xlfn.XLOOKUP(AJ490,CrossRef!$A:$A,CrossRef!$J:$J,"Not Found"),"-")</f>
        <v>TKHL131-DRIV-TQCV</v>
      </c>
      <c r="AL490" s="40">
        <f>IFERROR(_xlfn.XLOOKUP(AJ490,CrossRef!$A:$A,CrossRef!$K:$K,"Not Found"),"-")</f>
        <v>0</v>
      </c>
      <c r="AM490" s="40" t="str">
        <f>IFERROR(_xlfn.XLOOKUP(AJ490,CrossRef!$A:$A,CrossRef!$L:$L,"Not Found"),"-")</f>
        <v>22000H TORQUE CONVERTER CHANGE</v>
      </c>
    </row>
    <row r="491" spans="1:39" x14ac:dyDescent="0.3">
      <c r="A491" s="4" t="str">
        <f>D491&amp;C491&amp;B491</f>
        <v>TD6314310100</v>
      </c>
      <c r="B491" s="4" t="str">
        <f>LEFT(N491,FIND(" ",N491)-1)</f>
        <v>00</v>
      </c>
      <c r="C491" s="4" t="str">
        <f>LEFT(M491,4)</f>
        <v>3101</v>
      </c>
      <c r="D491" s="4" t="str">
        <f>LEFT(L491,FIND(" ",L491)-1)</f>
        <v>TD6314</v>
      </c>
      <c r="E491" s="4" t="str">
        <f>MID(X491,2,3)</f>
        <v>SSP</v>
      </c>
      <c r="G491" s="17" t="s">
        <v>10234</v>
      </c>
      <c r="H491" s="17" t="s">
        <v>10235</v>
      </c>
      <c r="I491" s="17" t="s">
        <v>10257</v>
      </c>
      <c r="J491" s="17" t="s">
        <v>10258</v>
      </c>
      <c r="K491" s="17" t="s">
        <v>183</v>
      </c>
      <c r="L491" s="17" t="s">
        <v>10265</v>
      </c>
      <c r="M491" s="17" t="s">
        <v>358</v>
      </c>
      <c r="N491" s="17" t="s">
        <v>17</v>
      </c>
      <c r="O491" s="18">
        <v>22000</v>
      </c>
      <c r="P491" s="18">
        <v>6523.27909769298</v>
      </c>
      <c r="Q491" s="16">
        <v>47428</v>
      </c>
      <c r="R491" s="17" t="s">
        <v>10950</v>
      </c>
      <c r="S491" s="17" t="s">
        <v>10261</v>
      </c>
      <c r="T491" s="17" t="s">
        <v>10950</v>
      </c>
      <c r="U491" s="17" t="s">
        <v>10248</v>
      </c>
      <c r="V491" s="17"/>
      <c r="W491" s="17" t="s">
        <v>10683</v>
      </c>
      <c r="X491" s="17" t="s">
        <v>10267</v>
      </c>
      <c r="Y491" s="18">
        <v>61070.36</v>
      </c>
      <c r="Z491" s="17" t="s">
        <v>10947</v>
      </c>
      <c r="AA491" s="18">
        <v>88187.119096509196</v>
      </c>
      <c r="AB491" s="17" t="s">
        <v>10245</v>
      </c>
      <c r="AC491" s="17" t="s">
        <v>10246</v>
      </c>
      <c r="AD491" s="17"/>
      <c r="AE491" s="18">
        <v>15476.720902307001</v>
      </c>
      <c r="AF491" s="31">
        <f>_xlfn.XLOOKUP(A491,Macmahon!B:B,Macmahon!AE:AE,"",0)</f>
        <v>45780</v>
      </c>
      <c r="AG491" s="28">
        <f>_xlfn.XLOOKUP(A491,Macmahon!B:B,Macmahon!AJ:AJ,"",0)</f>
        <v>47547.557645138892</v>
      </c>
      <c r="AH491" s="28">
        <f>_xlfn.XLOOKUP(A491,Macmahon!B:B,Macmahon!AK:AK,"",0)</f>
        <v>47454</v>
      </c>
      <c r="AI491" s="28">
        <f t="shared" si="19"/>
        <v>47454</v>
      </c>
      <c r="AJ491" s="40" t="str">
        <f>E491&amp;C491&amp;B491</f>
        <v>SSP310100</v>
      </c>
      <c r="AK491" s="40" t="str">
        <f>IFERROR(_xlfn.XLOOKUP(AJ491,CrossRef!$A:$A,CrossRef!$J:$J,"Not Found"),"-")</f>
        <v>TKHL131-DRIV-TQCV</v>
      </c>
      <c r="AL491" s="40">
        <f>IFERROR(_xlfn.XLOOKUP(AJ491,CrossRef!$A:$A,CrossRef!$K:$K,"Not Found"),"-")</f>
        <v>0</v>
      </c>
      <c r="AM491" s="40" t="str">
        <f>IFERROR(_xlfn.XLOOKUP(AJ491,CrossRef!$A:$A,CrossRef!$L:$L,"Not Found"),"-")</f>
        <v>22000H TORQUE CONVERTER CHANGE</v>
      </c>
    </row>
    <row r="492" spans="1:39" x14ac:dyDescent="0.3">
      <c r="A492" s="4" t="str">
        <f>D492&amp;C492&amp;B492</f>
        <v>TD6348310100</v>
      </c>
      <c r="B492" s="4" t="str">
        <f>LEFT(N492,FIND(" ",N492)-1)</f>
        <v>00</v>
      </c>
      <c r="C492" s="4" t="str">
        <f>LEFT(M492,4)</f>
        <v>3101</v>
      </c>
      <c r="D492" s="4" t="str">
        <f>LEFT(L492,FIND(" ",L492)-1)</f>
        <v>TD6348</v>
      </c>
      <c r="E492" s="4" t="str">
        <f>MID(X492,2,3)</f>
        <v>SSP</v>
      </c>
      <c r="G492" s="14" t="s">
        <v>10234</v>
      </c>
      <c r="H492" s="14" t="s">
        <v>10235</v>
      </c>
      <c r="I492" s="14" t="s">
        <v>10257</v>
      </c>
      <c r="J492" s="14" t="s">
        <v>10258</v>
      </c>
      <c r="K492" s="14" t="s">
        <v>183</v>
      </c>
      <c r="L492" s="14" t="s">
        <v>10408</v>
      </c>
      <c r="M492" s="14" t="s">
        <v>358</v>
      </c>
      <c r="N492" s="14" t="s">
        <v>17</v>
      </c>
      <c r="O492" s="15">
        <v>22000</v>
      </c>
      <c r="P492" s="15">
        <v>24490.510716036501</v>
      </c>
      <c r="Q492" s="16">
        <v>46039</v>
      </c>
      <c r="R492" s="14" t="s">
        <v>10950</v>
      </c>
      <c r="S492" s="14" t="s">
        <v>10261</v>
      </c>
      <c r="T492" s="14" t="s">
        <v>10950</v>
      </c>
      <c r="U492" s="14" t="s">
        <v>10248</v>
      </c>
      <c r="V492" s="14"/>
      <c r="W492" s="14" t="s">
        <v>10306</v>
      </c>
      <c r="X492" s="14" t="s">
        <v>10410</v>
      </c>
      <c r="Y492" s="15">
        <v>61070.36</v>
      </c>
      <c r="Z492" s="14" t="s">
        <v>10947</v>
      </c>
      <c r="AA492" s="15">
        <v>46121.024390243903</v>
      </c>
      <c r="AB492" s="14" t="s">
        <v>10245</v>
      </c>
      <c r="AC492" s="14" t="s">
        <v>10246</v>
      </c>
      <c r="AD492" s="14" t="s">
        <v>10272</v>
      </c>
      <c r="AE492" s="15">
        <v>-2490.5107160365101</v>
      </c>
      <c r="AF492" s="31">
        <f>_xlfn.XLOOKUP(A492,Macmahon!B:B,Macmahon!AE:AE,"",0)</f>
        <v>46213</v>
      </c>
      <c r="AG492" s="28">
        <f>_xlfn.XLOOKUP(A492,Macmahon!B:B,Macmahon!AJ:AJ,"",0)</f>
        <v>47911.46615385417</v>
      </c>
      <c r="AH492" s="28">
        <f>_xlfn.XLOOKUP(A492,Macmahon!B:B,Macmahon!AK:AK,"",0)</f>
        <v>47748</v>
      </c>
      <c r="AI492" s="28">
        <f t="shared" si="19"/>
        <v>47748</v>
      </c>
      <c r="AJ492" s="40" t="str">
        <f>E492&amp;C492&amp;B492</f>
        <v>SSP310100</v>
      </c>
      <c r="AK492" s="40" t="str">
        <f>IFERROR(_xlfn.XLOOKUP(AJ492,CrossRef!$A:$A,CrossRef!$J:$J,"Not Found"),"-")</f>
        <v>TKHL131-DRIV-TQCV</v>
      </c>
      <c r="AL492" s="40">
        <f>IFERROR(_xlfn.XLOOKUP(AJ492,CrossRef!$A:$A,CrossRef!$K:$K,"Not Found"),"-")</f>
        <v>0</v>
      </c>
      <c r="AM492" s="40" t="str">
        <f>IFERROR(_xlfn.XLOOKUP(AJ492,CrossRef!$A:$A,CrossRef!$L:$L,"Not Found"),"-")</f>
        <v>22000H TORQUE CONVERTER CHANGE</v>
      </c>
    </row>
    <row r="493" spans="1:39" x14ac:dyDescent="0.3">
      <c r="A493" s="4" t="str">
        <f>D493&amp;C493&amp;B493</f>
        <v>DZ8151310100</v>
      </c>
      <c r="B493" s="4" t="str">
        <f>LEFT(N493,FIND(" ",N493)-1)</f>
        <v>00</v>
      </c>
      <c r="C493" s="4" t="str">
        <f>LEFT(M493,4)</f>
        <v>3101</v>
      </c>
      <c r="D493" s="4" t="str">
        <f>LEFT(L493,FIND(" ",L493)-1)</f>
        <v>DZ8151</v>
      </c>
      <c r="E493" s="4" t="str">
        <f>MID(X493,2,3)</f>
        <v>RJG</v>
      </c>
      <c r="G493" s="17" t="s">
        <v>10234</v>
      </c>
      <c r="H493" s="17" t="s">
        <v>10235</v>
      </c>
      <c r="I493" s="17" t="s">
        <v>10251</v>
      </c>
      <c r="J493" s="17" t="s">
        <v>10279</v>
      </c>
      <c r="K493" s="17" t="s">
        <v>31</v>
      </c>
      <c r="L493" s="17" t="s">
        <v>10671</v>
      </c>
      <c r="M493" s="17" t="s">
        <v>358</v>
      </c>
      <c r="N493" s="17" t="s">
        <v>17</v>
      </c>
      <c r="O493" s="18">
        <v>16000</v>
      </c>
      <c r="P493" s="18">
        <v>5558.7383770881797</v>
      </c>
      <c r="Q493" s="16">
        <v>46916</v>
      </c>
      <c r="R493" s="17" t="s">
        <v>10991</v>
      </c>
      <c r="S493" s="17" t="s">
        <v>10261</v>
      </c>
      <c r="T493" s="17" t="s">
        <v>10991</v>
      </c>
      <c r="U493" s="17" t="s">
        <v>10248</v>
      </c>
      <c r="V493" s="17"/>
      <c r="W493" s="17" t="s">
        <v>10843</v>
      </c>
      <c r="X493" s="17" t="s">
        <v>10673</v>
      </c>
      <c r="Y493" s="18">
        <v>0</v>
      </c>
      <c r="Z493" s="17" t="s">
        <v>10985</v>
      </c>
      <c r="AA493" s="18">
        <v>44613.417796030102</v>
      </c>
      <c r="AB493" s="17" t="s">
        <v>10245</v>
      </c>
      <c r="AC493" s="17" t="s">
        <v>10246</v>
      </c>
      <c r="AD493" s="17"/>
      <c r="AE493" s="18">
        <v>10441.261622911799</v>
      </c>
      <c r="AF493" s="31">
        <f>_xlfn.XLOOKUP(A493,Macmahon!B:B,Macmahon!AE:AE,"",0)</f>
        <v>45815</v>
      </c>
      <c r="AG493" s="28">
        <f>_xlfn.XLOOKUP(A493,Macmahon!B:B,Macmahon!AJ:AJ,"",0)</f>
        <v>46985.256975034725</v>
      </c>
      <c r="AH493" s="28">
        <f>_xlfn.XLOOKUP(A493,Macmahon!B:B,Macmahon!AK:AK,"",0)</f>
        <v>47064</v>
      </c>
      <c r="AI493" s="28">
        <f t="shared" si="19"/>
        <v>46985.256975034725</v>
      </c>
      <c r="AJ493" s="40" t="str">
        <f>E493&amp;C493&amp;B493</f>
        <v>RJG310100</v>
      </c>
      <c r="AK493" s="40" t="str">
        <f>IFERROR(_xlfn.XLOOKUP(AJ493,CrossRef!$A:$A,CrossRef!$J:$J,"Not Found"),"-")</f>
        <v>DZTR004-DRIV-TQCV</v>
      </c>
      <c r="AL493" s="40">
        <f>IFERROR(_xlfn.XLOOKUP(AJ493,CrossRef!$A:$A,CrossRef!$K:$K,"Not Found"),"-")</f>
        <v>0</v>
      </c>
      <c r="AM493" s="40" t="str">
        <f>IFERROR(_xlfn.XLOOKUP(AJ493,CrossRef!$A:$A,CrossRef!$L:$L,"Not Found"),"-")</f>
        <v>16000H TORQUE CONVERTER CHANGE</v>
      </c>
    </row>
    <row r="494" spans="1:39" x14ac:dyDescent="0.3">
      <c r="A494" s="4" t="str">
        <f>D494&amp;C494&amp;B494</f>
        <v>TD6091310100</v>
      </c>
      <c r="B494" s="4" t="str">
        <f>LEFT(N494,FIND(" ",N494)-1)</f>
        <v>00</v>
      </c>
      <c r="C494" s="4" t="str">
        <f>LEFT(M494,4)</f>
        <v>3101</v>
      </c>
      <c r="D494" s="4" t="str">
        <f>LEFT(L494,FIND(" ",L494)-1)</f>
        <v>TD6091</v>
      </c>
      <c r="E494" s="4" t="str">
        <f>MID(X494,2,3)</f>
        <v>APX</v>
      </c>
      <c r="G494" s="14" t="s">
        <v>10234</v>
      </c>
      <c r="H494" s="14" t="s">
        <v>10235</v>
      </c>
      <c r="I494" s="14" t="s">
        <v>10251</v>
      </c>
      <c r="J494" s="14" t="s">
        <v>10252</v>
      </c>
      <c r="K494" s="14" t="s">
        <v>177</v>
      </c>
      <c r="L494" s="14" t="s">
        <v>10685</v>
      </c>
      <c r="M494" s="14" t="s">
        <v>358</v>
      </c>
      <c r="N494" s="14" t="s">
        <v>17</v>
      </c>
      <c r="O494" s="15">
        <v>20000</v>
      </c>
      <c r="P494" s="15">
        <v>18558.9542772409</v>
      </c>
      <c r="Q494" s="16">
        <v>47393</v>
      </c>
      <c r="R494" s="14" t="s">
        <v>10948</v>
      </c>
      <c r="S494" s="14" t="s">
        <v>10286</v>
      </c>
      <c r="T494" s="14" t="s">
        <v>10948</v>
      </c>
      <c r="U494" s="14" t="s">
        <v>10248</v>
      </c>
      <c r="V494" s="14"/>
      <c r="W494" s="14" t="s">
        <v>10766</v>
      </c>
      <c r="X494" s="14" t="s">
        <v>10687</v>
      </c>
      <c r="Y494" s="15">
        <v>25556.3</v>
      </c>
      <c r="Z494" s="14" t="s">
        <v>10965</v>
      </c>
      <c r="AA494" s="15">
        <v>88321.086735112898</v>
      </c>
      <c r="AB494" s="14" t="s">
        <v>10245</v>
      </c>
      <c r="AC494" s="14" t="s">
        <v>10246</v>
      </c>
      <c r="AD494" s="14"/>
      <c r="AE494" s="15">
        <v>1441.04572275907</v>
      </c>
      <c r="AF494" s="31">
        <f>_xlfn.XLOOKUP(A494,Macmahon!B:B,Macmahon!AE:AE,"",0)</f>
        <v>44547</v>
      </c>
      <c r="AG494" s="28">
        <f>_xlfn.XLOOKUP(A494,Macmahon!B:B,Macmahon!AJ:AJ,"",0)</f>
        <v>46304.649827777779</v>
      </c>
      <c r="AH494" s="28">
        <f>_xlfn.XLOOKUP(A494,Macmahon!B:B,Macmahon!AK:AK,"",0)</f>
        <v>47387</v>
      </c>
      <c r="AI494" s="28">
        <f t="shared" si="19"/>
        <v>46304.649827777779</v>
      </c>
      <c r="AJ494" s="40" t="str">
        <f>E494&amp;C494&amp;B494</f>
        <v>APX310100</v>
      </c>
      <c r="AK494" s="40" t="str">
        <f>IFERROR(_xlfn.XLOOKUP(AJ494,CrossRef!$A:$A,CrossRef!$J:$J,"Not Found"),"-")</f>
        <v>TKHL005-DRIV-TQCV</v>
      </c>
      <c r="AL494" s="40">
        <f>IFERROR(_xlfn.XLOOKUP(AJ494,CrossRef!$A:$A,CrossRef!$K:$K,"Not Found"),"-")</f>
        <v>0</v>
      </c>
      <c r="AM494" s="40" t="str">
        <f>IFERROR(_xlfn.XLOOKUP(AJ494,CrossRef!$A:$A,CrossRef!$L:$L,"Not Found"),"-")</f>
        <v>20000H TORQUE CONVERTER CHANGE</v>
      </c>
    </row>
    <row r="495" spans="1:39" x14ac:dyDescent="0.3">
      <c r="A495" s="4" t="str">
        <f>D495&amp;C495&amp;B495</f>
        <v>TD6132310100</v>
      </c>
      <c r="B495" s="4" t="str">
        <f>LEFT(N495,FIND(" ",N495)-1)</f>
        <v>00</v>
      </c>
      <c r="C495" s="4" t="str">
        <f>LEFT(M495,4)</f>
        <v>3101</v>
      </c>
      <c r="D495" s="4" t="str">
        <f>LEFT(L495,FIND(" ",L495)-1)</f>
        <v>TD6132</v>
      </c>
      <c r="E495" s="4" t="str">
        <f>MID(X495,2,3)</f>
        <v>APX</v>
      </c>
      <c r="G495" s="17" t="s">
        <v>10234</v>
      </c>
      <c r="H495" s="17" t="s">
        <v>10235</v>
      </c>
      <c r="I495" s="17" t="s">
        <v>10251</v>
      </c>
      <c r="J495" s="17" t="s">
        <v>10252</v>
      </c>
      <c r="K495" s="17" t="s">
        <v>177</v>
      </c>
      <c r="L495" s="17" t="s">
        <v>10688</v>
      </c>
      <c r="M495" s="17" t="s">
        <v>358</v>
      </c>
      <c r="N495" s="17" t="s">
        <v>17</v>
      </c>
      <c r="O495" s="18">
        <v>20000</v>
      </c>
      <c r="P495" s="18">
        <v>13410.955249700801</v>
      </c>
      <c r="Q495" s="16">
        <v>48240</v>
      </c>
      <c r="R495" s="17" t="s">
        <v>10948</v>
      </c>
      <c r="S495" s="17" t="s">
        <v>10286</v>
      </c>
      <c r="T495" s="17" t="s">
        <v>10948</v>
      </c>
      <c r="U495" s="17" t="s">
        <v>10248</v>
      </c>
      <c r="V495" s="17"/>
      <c r="W495" s="17" t="s">
        <v>11014</v>
      </c>
      <c r="X495" s="17" t="s">
        <v>10690</v>
      </c>
      <c r="Y495" s="18">
        <v>25556.3</v>
      </c>
      <c r="Z495" s="17" t="s">
        <v>10965</v>
      </c>
      <c r="AA495" s="18">
        <v>107233.675010267</v>
      </c>
      <c r="AB495" s="17" t="s">
        <v>10245</v>
      </c>
      <c r="AC495" s="17" t="s">
        <v>10246</v>
      </c>
      <c r="AD495" s="17"/>
      <c r="AE495" s="18">
        <v>6589.0447502991901</v>
      </c>
      <c r="AF495" s="31">
        <f>_xlfn.XLOOKUP(A495,Macmahon!B:B,Macmahon!AE:AE,"",0)</f>
        <v>45063</v>
      </c>
      <c r="AG495" s="28">
        <f>_xlfn.XLOOKUP(A495,Macmahon!B:B,Macmahon!AJ:AJ,"",0)</f>
        <v>0</v>
      </c>
      <c r="AH495" s="28">
        <f>_xlfn.XLOOKUP(A495,Macmahon!B:B,Macmahon!AK:AK,"",0)</f>
        <v>47070</v>
      </c>
      <c r="AI495" s="28">
        <f t="shared" si="19"/>
        <v>47070</v>
      </c>
      <c r="AJ495" s="40" t="str">
        <f>E495&amp;C495&amp;B495</f>
        <v>APX310100</v>
      </c>
      <c r="AK495" s="40" t="str">
        <f>IFERROR(_xlfn.XLOOKUP(AJ495,CrossRef!$A:$A,CrossRef!$J:$J,"Not Found"),"-")</f>
        <v>TKHL005-DRIV-TQCV</v>
      </c>
      <c r="AL495" s="40">
        <f>IFERROR(_xlfn.XLOOKUP(AJ495,CrossRef!$A:$A,CrossRef!$K:$K,"Not Found"),"-")</f>
        <v>0</v>
      </c>
      <c r="AM495" s="40" t="str">
        <f>IFERROR(_xlfn.XLOOKUP(AJ495,CrossRef!$A:$A,CrossRef!$L:$L,"Not Found"),"-")</f>
        <v>20000H TORQUE CONVERTER CHANGE</v>
      </c>
    </row>
    <row r="496" spans="1:39" x14ac:dyDescent="0.3">
      <c r="A496" s="4" t="str">
        <f>D496&amp;C496&amp;B496</f>
        <v>DZ8153310100</v>
      </c>
      <c r="B496" s="4" t="str">
        <f>LEFT(N496,FIND(" ",N496)-1)</f>
        <v>00</v>
      </c>
      <c r="C496" s="4" t="str">
        <f>LEFT(M496,4)</f>
        <v>3101</v>
      </c>
      <c r="D496" s="4" t="str">
        <f>LEFT(L496,FIND(" ",L496)-1)</f>
        <v>DZ8153</v>
      </c>
      <c r="E496" s="4" t="str">
        <f>MID(X496,2,3)</f>
        <v>RAB</v>
      </c>
      <c r="G496" s="14" t="s">
        <v>10234</v>
      </c>
      <c r="H496" s="14" t="s">
        <v>10235</v>
      </c>
      <c r="I496" s="14" t="s">
        <v>10257</v>
      </c>
      <c r="J496" s="14" t="s">
        <v>10441</v>
      </c>
      <c r="K496" s="14" t="s">
        <v>34</v>
      </c>
      <c r="L496" s="14" t="s">
        <v>10495</v>
      </c>
      <c r="M496" s="14" t="s">
        <v>358</v>
      </c>
      <c r="N496" s="14" t="s">
        <v>17</v>
      </c>
      <c r="O496" s="15">
        <v>15000</v>
      </c>
      <c r="P496" s="15">
        <v>4951.6695422550301</v>
      </c>
      <c r="Q496" s="16">
        <v>47081</v>
      </c>
      <c r="R496" s="14" t="s">
        <v>10960</v>
      </c>
      <c r="S496" s="14" t="s">
        <v>10261</v>
      </c>
      <c r="T496" s="14" t="s">
        <v>10960</v>
      </c>
      <c r="U496" s="14" t="s">
        <v>10248</v>
      </c>
      <c r="V496" s="14"/>
      <c r="W496" s="14" t="s">
        <v>10996</v>
      </c>
      <c r="X496" s="14" t="s">
        <v>10496</v>
      </c>
      <c r="Y496" s="15">
        <v>18538.349999999999</v>
      </c>
      <c r="Z496" s="14" t="s">
        <v>10965</v>
      </c>
      <c r="AA496" s="15">
        <v>43132.999315537301</v>
      </c>
      <c r="AB496" s="14" t="s">
        <v>10245</v>
      </c>
      <c r="AC496" s="14" t="s">
        <v>10246</v>
      </c>
      <c r="AD496" s="14"/>
      <c r="AE496" s="15">
        <v>10048.330457745</v>
      </c>
      <c r="AF496" s="31">
        <f>_xlfn.XLOOKUP(A496,Macmahon!B:B,Macmahon!AE:AE,"",0)</f>
        <v>45789</v>
      </c>
      <c r="AG496" s="28">
        <f>_xlfn.XLOOKUP(A496,Macmahon!B:B,Macmahon!AJ:AJ,"",0)</f>
        <v>46975.110169479165</v>
      </c>
      <c r="AH496" s="28">
        <f>_xlfn.XLOOKUP(A496,Macmahon!B:B,Macmahon!AK:AK,"",0)</f>
        <v>47993</v>
      </c>
      <c r="AI496" s="28">
        <f t="shared" si="19"/>
        <v>46975.110169479165</v>
      </c>
      <c r="AJ496" s="40" t="str">
        <f>E496&amp;C496&amp;B496</f>
        <v>RAB310100</v>
      </c>
      <c r="AK496" s="40" t="str">
        <f>IFERROR(_xlfn.XLOOKUP(AJ496,CrossRef!$A:$A,CrossRef!$J:$J,"Not Found"),"-")</f>
        <v>DZTR077-DRIV-TQCV</v>
      </c>
      <c r="AL496" s="40">
        <f>IFERROR(_xlfn.XLOOKUP(AJ496,CrossRef!$A:$A,CrossRef!$K:$K,"Not Found"),"-")</f>
        <v>0</v>
      </c>
      <c r="AM496" s="40" t="str">
        <f>IFERROR(_xlfn.XLOOKUP(AJ496,CrossRef!$A:$A,CrossRef!$L:$L,"Not Found"),"-")</f>
        <v>14000H TORQUE CONVERTER CHANGE</v>
      </c>
    </row>
    <row r="497" spans="1:39" x14ac:dyDescent="0.3">
      <c r="A497" s="4" t="str">
        <f>D497&amp;C497&amp;B497</f>
        <v>TD6328310100</v>
      </c>
      <c r="B497" s="4" t="str">
        <f>LEFT(N497,FIND(" ",N497)-1)</f>
        <v>00</v>
      </c>
      <c r="C497" s="4" t="str">
        <f>LEFT(M497,4)</f>
        <v>3101</v>
      </c>
      <c r="D497" s="4" t="str">
        <f>LEFT(L497,FIND(" ",L497)-1)</f>
        <v>TD6328</v>
      </c>
      <c r="E497" s="4" t="str">
        <f>MID(X497,2,3)</f>
        <v>SSP</v>
      </c>
      <c r="G497" s="17" t="s">
        <v>10234</v>
      </c>
      <c r="H497" s="17" t="s">
        <v>10235</v>
      </c>
      <c r="I497" s="17" t="s">
        <v>10257</v>
      </c>
      <c r="J497" s="17" t="s">
        <v>10258</v>
      </c>
      <c r="K497" s="17" t="s">
        <v>183</v>
      </c>
      <c r="L497" s="17" t="s">
        <v>10405</v>
      </c>
      <c r="M497" s="17" t="s">
        <v>358</v>
      </c>
      <c r="N497" s="17" t="s">
        <v>17</v>
      </c>
      <c r="O497" s="18">
        <v>22000</v>
      </c>
      <c r="P497" s="18">
        <v>16987.849744011899</v>
      </c>
      <c r="Q497" s="16">
        <v>48279</v>
      </c>
      <c r="R497" s="17" t="s">
        <v>10950</v>
      </c>
      <c r="S497" s="17" t="s">
        <v>10261</v>
      </c>
      <c r="T497" s="17" t="s">
        <v>10950</v>
      </c>
      <c r="U497" s="17" t="s">
        <v>10248</v>
      </c>
      <c r="V497" s="17"/>
      <c r="W497" s="17" t="s">
        <v>10765</v>
      </c>
      <c r="X497" s="17" t="s">
        <v>10407</v>
      </c>
      <c r="Y497" s="18">
        <v>61070.36</v>
      </c>
      <c r="Z497" s="17" t="s">
        <v>10947</v>
      </c>
      <c r="AA497" s="18">
        <v>76782.231909650902</v>
      </c>
      <c r="AB497" s="17" t="s">
        <v>10245</v>
      </c>
      <c r="AC497" s="17" t="s">
        <v>10246</v>
      </c>
      <c r="AD497" s="17" t="s">
        <v>10272</v>
      </c>
      <c r="AE497" s="18">
        <v>5012.15025598805</v>
      </c>
      <c r="AF497" s="31">
        <f>_xlfn.XLOOKUP(A497,Macmahon!B:B,Macmahon!AE:AE,"",0)</f>
        <v>45053</v>
      </c>
      <c r="AG497" s="28">
        <f>_xlfn.XLOOKUP(A497,Macmahon!B:B,Macmahon!AJ:AJ,"",0)</f>
        <v>46599.196018368057</v>
      </c>
      <c r="AH497" s="28">
        <f>_xlfn.XLOOKUP(A497,Macmahon!B:B,Macmahon!AK:AK,"",0)</f>
        <v>48269</v>
      </c>
      <c r="AI497" s="28">
        <f t="shared" si="19"/>
        <v>46599.196018368057</v>
      </c>
      <c r="AJ497" s="40" t="str">
        <f>E497&amp;C497&amp;B497</f>
        <v>SSP310100</v>
      </c>
      <c r="AK497" s="40" t="str">
        <f>IFERROR(_xlfn.XLOOKUP(AJ497,CrossRef!$A:$A,CrossRef!$J:$J,"Not Found"),"-")</f>
        <v>TKHL131-DRIV-TQCV</v>
      </c>
      <c r="AL497" s="40">
        <f>IFERROR(_xlfn.XLOOKUP(AJ497,CrossRef!$A:$A,CrossRef!$K:$K,"Not Found"),"-")</f>
        <v>0</v>
      </c>
      <c r="AM497" s="40" t="str">
        <f>IFERROR(_xlfn.XLOOKUP(AJ497,CrossRef!$A:$A,CrossRef!$L:$L,"Not Found"),"-")</f>
        <v>22000H TORQUE CONVERTER CHANGE</v>
      </c>
    </row>
    <row r="498" spans="1:39" x14ac:dyDescent="0.3">
      <c r="A498" s="4" t="str">
        <f>D498&amp;C498&amp;B498</f>
        <v>DZ8161310100</v>
      </c>
      <c r="B498" s="4" t="str">
        <f>LEFT(N498,FIND(" ",N498)-1)</f>
        <v>00</v>
      </c>
      <c r="C498" s="4" t="str">
        <f>LEFT(M498,4)</f>
        <v>3101</v>
      </c>
      <c r="D498" s="4" t="str">
        <f>LEFT(L498,FIND(" ",L498)-1)</f>
        <v>DZ8161</v>
      </c>
      <c r="E498" s="4" t="str">
        <f>MID(X498,2,3)</f>
        <v>RAB</v>
      </c>
      <c r="G498" s="14" t="s">
        <v>10234</v>
      </c>
      <c r="H498" s="14" t="s">
        <v>10235</v>
      </c>
      <c r="I498" s="14" t="s">
        <v>10236</v>
      </c>
      <c r="J498" s="14" t="s">
        <v>10369</v>
      </c>
      <c r="K498" s="14" t="s">
        <v>34</v>
      </c>
      <c r="L498" s="14" t="s">
        <v>10656</v>
      </c>
      <c r="M498" s="14" t="s">
        <v>358</v>
      </c>
      <c r="N498" s="14" t="s">
        <v>17</v>
      </c>
      <c r="O498" s="15">
        <v>15000</v>
      </c>
      <c r="P498" s="15">
        <v>14922.2988105478</v>
      </c>
      <c r="Q498" s="16">
        <v>46102</v>
      </c>
      <c r="R498" s="14" t="s">
        <v>10960</v>
      </c>
      <c r="S498" s="14" t="s">
        <v>10261</v>
      </c>
      <c r="T498" s="14" t="s">
        <v>10960</v>
      </c>
      <c r="U498" s="14" t="s">
        <v>10248</v>
      </c>
      <c r="V498" s="14"/>
      <c r="W498" s="14" t="s">
        <v>11009</v>
      </c>
      <c r="X498" s="14" t="s">
        <v>10658</v>
      </c>
      <c r="Y498" s="15">
        <v>18538.349999999999</v>
      </c>
      <c r="Z498" s="14" t="s">
        <v>10947</v>
      </c>
      <c r="AA498" s="15">
        <v>27255.548387096798</v>
      </c>
      <c r="AB498" s="14" t="s">
        <v>10245</v>
      </c>
      <c r="AC498" s="14" t="s">
        <v>10246</v>
      </c>
      <c r="AD498" s="14" t="s">
        <v>10272</v>
      </c>
      <c r="AE498" s="15">
        <v>77.7011894522457</v>
      </c>
      <c r="AF498" s="31">
        <f>_xlfn.XLOOKUP(A498,Macmahon!B:B,Macmahon!AE:AE,"",0)</f>
        <v>0</v>
      </c>
      <c r="AG498" s="28">
        <f>_xlfn.XLOOKUP(A498,Macmahon!B:B,Macmahon!AJ:AJ,"",0)</f>
        <v>46154.178208680554</v>
      </c>
      <c r="AH498" s="28">
        <f>_xlfn.XLOOKUP(A498,Macmahon!B:B,Macmahon!AK:AK,"",0)</f>
        <v>46102</v>
      </c>
      <c r="AI498" s="28">
        <f t="shared" si="19"/>
        <v>46102</v>
      </c>
      <c r="AJ498" s="40" t="str">
        <f>E498&amp;C498&amp;B498</f>
        <v>RAB310100</v>
      </c>
      <c r="AK498" s="40" t="str">
        <f>IFERROR(_xlfn.XLOOKUP(AJ498,CrossRef!$A:$A,CrossRef!$J:$J,"Not Found"),"-")</f>
        <v>DZTR077-DRIV-TQCV</v>
      </c>
      <c r="AL498" s="40">
        <f>IFERROR(_xlfn.XLOOKUP(AJ498,CrossRef!$A:$A,CrossRef!$K:$K,"Not Found"),"-")</f>
        <v>0</v>
      </c>
      <c r="AM498" s="40" t="str">
        <f>IFERROR(_xlfn.XLOOKUP(AJ498,CrossRef!$A:$A,CrossRef!$L:$L,"Not Found"),"-")</f>
        <v>14000H TORQUE CONVERTER CHANGE</v>
      </c>
    </row>
    <row r="499" spans="1:39" x14ac:dyDescent="0.3">
      <c r="A499" s="4" t="str">
        <f>D499&amp;C499&amp;B499</f>
        <v>TD2415310100</v>
      </c>
      <c r="B499" s="4" t="str">
        <f>LEFT(N499,FIND(" ",N499)-1)</f>
        <v>00</v>
      </c>
      <c r="C499" s="4" t="str">
        <f>LEFT(M499,4)</f>
        <v>3101</v>
      </c>
      <c r="D499" s="4" t="str">
        <f>LEFT(L499,FIND(" ",L499)-1)</f>
        <v>TD2415</v>
      </c>
      <c r="E499" s="4" t="str">
        <f>MID(X499,2,3)</f>
        <v>JRP</v>
      </c>
      <c r="G499" s="17" t="s">
        <v>10234</v>
      </c>
      <c r="H499" s="17" t="s">
        <v>10235</v>
      </c>
      <c r="I499" s="17" t="s">
        <v>10236</v>
      </c>
      <c r="J499" s="17" t="s">
        <v>10237</v>
      </c>
      <c r="K499" s="17" t="s">
        <v>172</v>
      </c>
      <c r="L499" s="17" t="s">
        <v>10700</v>
      </c>
      <c r="M499" s="17" t="s">
        <v>358</v>
      </c>
      <c r="N499" s="17" t="s">
        <v>17</v>
      </c>
      <c r="O499" s="18">
        <v>20000</v>
      </c>
      <c r="P499" s="18">
        <v>17700.7877658334</v>
      </c>
      <c r="Q499" s="16">
        <v>46133</v>
      </c>
      <c r="R499" s="17" t="s">
        <v>11007</v>
      </c>
      <c r="S499" s="17" t="s">
        <v>10261</v>
      </c>
      <c r="T499" s="17" t="s">
        <v>11007</v>
      </c>
      <c r="U499" s="17" t="s">
        <v>10248</v>
      </c>
      <c r="V499" s="17"/>
      <c r="W499" s="17" t="s">
        <v>11019</v>
      </c>
      <c r="X499" s="17" t="s">
        <v>10702</v>
      </c>
      <c r="Y499" s="18">
        <v>26883.38</v>
      </c>
      <c r="Z499" s="17" t="s">
        <v>11008</v>
      </c>
      <c r="AA499" s="18">
        <v>39816.972569444399</v>
      </c>
      <c r="AB499" s="17" t="s">
        <v>10245</v>
      </c>
      <c r="AC499" s="17" t="s">
        <v>10246</v>
      </c>
      <c r="AD499" s="17"/>
      <c r="AE499" s="18">
        <v>2299.2122341665599</v>
      </c>
      <c r="AF499" s="31">
        <f>_xlfn.XLOOKUP(A499,Macmahon!B:B,Macmahon!AE:AE,"",0)</f>
        <v>43771</v>
      </c>
      <c r="AG499" s="28">
        <f>_xlfn.XLOOKUP(A499,Macmahon!B:B,Macmahon!AJ:AJ,"",0)</f>
        <v>46517.598187303243</v>
      </c>
      <c r="AH499" s="28">
        <f>_xlfn.XLOOKUP(A499,Macmahon!B:B,Macmahon!AK:AK,"",0)</f>
        <v>47617</v>
      </c>
      <c r="AI499" s="28">
        <f t="shared" si="19"/>
        <v>46517.598187303243</v>
      </c>
      <c r="AJ499" s="40" t="str">
        <f>E499&amp;C499&amp;B499</f>
        <v>JRP310100</v>
      </c>
      <c r="AK499" s="40" t="str">
        <f>IFERROR(_xlfn.XLOOKUP(AJ499,CrossRef!$A:$A,CrossRef!$J:$J,"Not Found"),"-")</f>
        <v>TKHL189-DRIV-TQCV</v>
      </c>
      <c r="AL499" s="40">
        <f>IFERROR(_xlfn.XLOOKUP(AJ499,CrossRef!$A:$A,CrossRef!$K:$K,"Not Found"),"-")</f>
        <v>0</v>
      </c>
      <c r="AM499" s="40" t="str">
        <f>IFERROR(_xlfn.XLOOKUP(AJ499,CrossRef!$A:$A,CrossRef!$L:$L,"Not Found"),"-")</f>
        <v>20000H TORQUE CONVERTER CHANGE</v>
      </c>
    </row>
    <row r="500" spans="1:39" x14ac:dyDescent="0.3">
      <c r="A500" s="4" t="str">
        <f>D500&amp;C500&amp;B500</f>
        <v>TD2417310100</v>
      </c>
      <c r="B500" s="4" t="str">
        <f>LEFT(N500,FIND(" ",N500)-1)</f>
        <v>00</v>
      </c>
      <c r="C500" s="4" t="str">
        <f>LEFT(M500,4)</f>
        <v>3101</v>
      </c>
      <c r="D500" s="4" t="str">
        <f>LEFT(L500,FIND(" ",L500)-1)</f>
        <v>TD2417</v>
      </c>
      <c r="E500" s="4" t="str">
        <f>MID(X500,2,3)</f>
        <v>JRP</v>
      </c>
      <c r="G500" s="14" t="s">
        <v>10234</v>
      </c>
      <c r="H500" s="14" t="s">
        <v>10235</v>
      </c>
      <c r="I500" s="14" t="s">
        <v>10236</v>
      </c>
      <c r="J500" s="14" t="s">
        <v>10237</v>
      </c>
      <c r="K500" s="14" t="s">
        <v>172</v>
      </c>
      <c r="L500" s="14" t="s">
        <v>10651</v>
      </c>
      <c r="M500" s="14" t="s">
        <v>358</v>
      </c>
      <c r="N500" s="14" t="s">
        <v>17</v>
      </c>
      <c r="O500" s="15">
        <v>20000</v>
      </c>
      <c r="P500" s="15">
        <v>2723.2071777739302</v>
      </c>
      <c r="Q500" s="16">
        <v>46992</v>
      </c>
      <c r="R500" s="14" t="s">
        <v>11007</v>
      </c>
      <c r="S500" s="14" t="s">
        <v>10261</v>
      </c>
      <c r="T500" s="14" t="s">
        <v>11007</v>
      </c>
      <c r="U500" s="14" t="s">
        <v>10248</v>
      </c>
      <c r="V500" s="14"/>
      <c r="W500" s="14" t="s">
        <v>10683</v>
      </c>
      <c r="X500" s="14" t="s">
        <v>10652</v>
      </c>
      <c r="Y500" s="15">
        <v>26883.38</v>
      </c>
      <c r="Z500" s="14" t="s">
        <v>11008</v>
      </c>
      <c r="AA500" s="15">
        <v>49341.7433264887</v>
      </c>
      <c r="AB500" s="14" t="s">
        <v>10245</v>
      </c>
      <c r="AC500" s="14" t="s">
        <v>10246</v>
      </c>
      <c r="AD500" s="14"/>
      <c r="AE500" s="15">
        <v>17276.7928222261</v>
      </c>
      <c r="AF500" s="31">
        <f>_xlfn.XLOOKUP(A500,Macmahon!B:B,Macmahon!AE:AE,"",0)</f>
        <v>45491</v>
      </c>
      <c r="AG500" s="28">
        <f>_xlfn.XLOOKUP(A500,Macmahon!B:B,Macmahon!AJ:AJ,"",0)</f>
        <v>51256.179775266202</v>
      </c>
      <c r="AH500" s="28">
        <f>_xlfn.XLOOKUP(A500,Macmahon!B:B,Macmahon!AK:AK,"",0)</f>
        <v>46992</v>
      </c>
      <c r="AI500" s="28">
        <f t="shared" si="19"/>
        <v>46992</v>
      </c>
      <c r="AJ500" s="40" t="str">
        <f>E500&amp;C500&amp;B500</f>
        <v>JRP310100</v>
      </c>
      <c r="AK500" s="40" t="str">
        <f>IFERROR(_xlfn.XLOOKUP(AJ500,CrossRef!$A:$A,CrossRef!$J:$J,"Not Found"),"-")</f>
        <v>TKHL189-DRIV-TQCV</v>
      </c>
      <c r="AL500" s="40">
        <f>IFERROR(_xlfn.XLOOKUP(AJ500,CrossRef!$A:$A,CrossRef!$K:$K,"Not Found"),"-")</f>
        <v>0</v>
      </c>
      <c r="AM500" s="40" t="str">
        <f>IFERROR(_xlfn.XLOOKUP(AJ500,CrossRef!$A:$A,CrossRef!$L:$L,"Not Found"),"-")</f>
        <v>20000H TORQUE CONVERTER CHANGE</v>
      </c>
    </row>
    <row r="501" spans="1:39" x14ac:dyDescent="0.3">
      <c r="A501" s="4" t="str">
        <f>D501&amp;C501&amp;B501</f>
        <v>TD2416310100</v>
      </c>
      <c r="B501" s="4" t="str">
        <f>LEFT(N501,FIND(" ",N501)-1)</f>
        <v>00</v>
      </c>
      <c r="C501" s="4" t="str">
        <f>LEFT(M501,4)</f>
        <v>3101</v>
      </c>
      <c r="D501" s="4" t="str">
        <f>LEFT(L501,FIND(" ",L501)-1)</f>
        <v>TD2416</v>
      </c>
      <c r="E501" s="4" t="str">
        <f>MID(X501,2,3)</f>
        <v>JRP</v>
      </c>
      <c r="G501" s="17" t="s">
        <v>10234</v>
      </c>
      <c r="H501" s="17" t="s">
        <v>10235</v>
      </c>
      <c r="I501" s="17" t="s">
        <v>10236</v>
      </c>
      <c r="J501" s="17" t="s">
        <v>10237</v>
      </c>
      <c r="K501" s="17" t="s">
        <v>172</v>
      </c>
      <c r="L501" s="17" t="s">
        <v>10647</v>
      </c>
      <c r="M501" s="17" t="s">
        <v>358</v>
      </c>
      <c r="N501" s="17" t="s">
        <v>17</v>
      </c>
      <c r="O501" s="18">
        <v>20000</v>
      </c>
      <c r="P501" s="18">
        <v>5621.2521566912801</v>
      </c>
      <c r="Q501" s="16">
        <v>47083</v>
      </c>
      <c r="R501" s="17" t="s">
        <v>11007</v>
      </c>
      <c r="S501" s="17" t="s">
        <v>10261</v>
      </c>
      <c r="T501" s="17" t="s">
        <v>11007</v>
      </c>
      <c r="U501" s="17" t="s">
        <v>10248</v>
      </c>
      <c r="V501" s="17"/>
      <c r="W501" s="17" t="s">
        <v>10743</v>
      </c>
      <c r="X501" s="17" t="s">
        <v>10649</v>
      </c>
      <c r="Y501" s="18">
        <v>26883.38</v>
      </c>
      <c r="Z501" s="17" t="s">
        <v>11008</v>
      </c>
      <c r="AA501" s="18">
        <v>48976.176591375799</v>
      </c>
      <c r="AB501" s="17" t="s">
        <v>10245</v>
      </c>
      <c r="AC501" s="17" t="s">
        <v>10246</v>
      </c>
      <c r="AD501" s="17"/>
      <c r="AE501" s="18">
        <v>14378.7478433087</v>
      </c>
      <c r="AF501" s="31">
        <f>_xlfn.XLOOKUP(A501,Macmahon!B:B,Macmahon!AE:AE,"",0)</f>
        <v>45509</v>
      </c>
      <c r="AG501" s="28">
        <f>_xlfn.XLOOKUP(A501,Macmahon!B:B,Macmahon!AJ:AJ,"",0)</f>
        <v>48409.375</v>
      </c>
      <c r="AH501" s="28">
        <f>_xlfn.XLOOKUP(A501,Macmahon!B:B,Macmahon!AK:AK,"",0)</f>
        <v>47083</v>
      </c>
      <c r="AI501" s="28">
        <f t="shared" si="19"/>
        <v>47083</v>
      </c>
      <c r="AJ501" s="40" t="str">
        <f>E501&amp;C501&amp;B501</f>
        <v>JRP310100</v>
      </c>
      <c r="AK501" s="40" t="str">
        <f>IFERROR(_xlfn.XLOOKUP(AJ501,CrossRef!$A:$A,CrossRef!$J:$J,"Not Found"),"-")</f>
        <v>TKHL189-DRIV-TQCV</v>
      </c>
      <c r="AL501" s="40">
        <f>IFERROR(_xlfn.XLOOKUP(AJ501,CrossRef!$A:$A,CrossRef!$K:$K,"Not Found"),"-")</f>
        <v>0</v>
      </c>
      <c r="AM501" s="40" t="str">
        <f>IFERROR(_xlfn.XLOOKUP(AJ501,CrossRef!$A:$A,CrossRef!$L:$L,"Not Found"),"-")</f>
        <v>20000H TORQUE CONVERTER CHANGE</v>
      </c>
    </row>
    <row r="502" spans="1:39" x14ac:dyDescent="0.3">
      <c r="A502" s="4" t="str">
        <f>D502&amp;C502&amp;B502</f>
        <v>TD2419310100</v>
      </c>
      <c r="B502" s="4" t="str">
        <f>LEFT(N502,FIND(" ",N502)-1)</f>
        <v>00</v>
      </c>
      <c r="C502" s="4" t="str">
        <f>LEFT(M502,4)</f>
        <v>3101</v>
      </c>
      <c r="D502" s="4" t="str">
        <f>LEFT(L502,FIND(" ",L502)-1)</f>
        <v>TD2419</v>
      </c>
      <c r="E502" s="4" t="str">
        <f>MID(X502,2,3)</f>
        <v>JRP</v>
      </c>
      <c r="G502" s="14" t="s">
        <v>10234</v>
      </c>
      <c r="H502" s="14" t="s">
        <v>10235</v>
      </c>
      <c r="I502" s="14" t="s">
        <v>10236</v>
      </c>
      <c r="J502" s="14" t="s">
        <v>10237</v>
      </c>
      <c r="K502" s="14" t="s">
        <v>172</v>
      </c>
      <c r="L502" s="14" t="s">
        <v>10653</v>
      </c>
      <c r="M502" s="14" t="s">
        <v>358</v>
      </c>
      <c r="N502" s="14" t="s">
        <v>17</v>
      </c>
      <c r="O502" s="15">
        <v>20000</v>
      </c>
      <c r="P502" s="15">
        <v>14385.173791237999</v>
      </c>
      <c r="Q502" s="16">
        <v>47703</v>
      </c>
      <c r="R502" s="14" t="s">
        <v>11007</v>
      </c>
      <c r="S502" s="14" t="s">
        <v>10261</v>
      </c>
      <c r="T502" s="14" t="s">
        <v>11007</v>
      </c>
      <c r="U502" s="14" t="s">
        <v>10248</v>
      </c>
      <c r="V502" s="14"/>
      <c r="W502" s="14" t="s">
        <v>10781</v>
      </c>
      <c r="X502" s="14" t="s">
        <v>10655</v>
      </c>
      <c r="Y502" s="15">
        <v>26883.38</v>
      </c>
      <c r="Z502" s="14" t="s">
        <v>11008</v>
      </c>
      <c r="AA502" s="15">
        <v>51355.5790554415</v>
      </c>
      <c r="AB502" s="14" t="s">
        <v>10245</v>
      </c>
      <c r="AC502" s="14" t="s">
        <v>10246</v>
      </c>
      <c r="AD502" s="14"/>
      <c r="AE502" s="15">
        <v>5614.8262087619796</v>
      </c>
      <c r="AF502" s="31">
        <f>_xlfn.XLOOKUP(A502,Macmahon!B:B,Macmahon!AE:AE,"",0)</f>
        <v>43771</v>
      </c>
      <c r="AG502" s="28">
        <f>_xlfn.XLOOKUP(A502,Macmahon!B:B,Macmahon!AJ:AJ,"",0)</f>
        <v>47301.949152546294</v>
      </c>
      <c r="AH502" s="28">
        <f>_xlfn.XLOOKUP(A502,Macmahon!B:B,Macmahon!AK:AK,"",0)</f>
        <v>47703</v>
      </c>
      <c r="AI502" s="28">
        <f t="shared" si="19"/>
        <v>47301.949152546294</v>
      </c>
      <c r="AJ502" s="40" t="str">
        <f>E502&amp;C502&amp;B502</f>
        <v>JRP310100</v>
      </c>
      <c r="AK502" s="40" t="str">
        <f>IFERROR(_xlfn.XLOOKUP(AJ502,CrossRef!$A:$A,CrossRef!$J:$J,"Not Found"),"-")</f>
        <v>TKHL189-DRIV-TQCV</v>
      </c>
      <c r="AL502" s="40">
        <f>IFERROR(_xlfn.XLOOKUP(AJ502,CrossRef!$A:$A,CrossRef!$K:$K,"Not Found"),"-")</f>
        <v>0</v>
      </c>
      <c r="AM502" s="40" t="str">
        <f>IFERROR(_xlfn.XLOOKUP(AJ502,CrossRef!$A:$A,CrossRef!$L:$L,"Not Found"),"-")</f>
        <v>20000H TORQUE CONVERTER CHANGE</v>
      </c>
    </row>
    <row r="503" spans="1:39" x14ac:dyDescent="0.3">
      <c r="A503" s="4" t="str">
        <f>D503&amp;C503&amp;B503</f>
        <v>TD6636310100</v>
      </c>
      <c r="B503" s="4" t="str">
        <f>LEFT(N503,FIND(" ",N503)-1)</f>
        <v>00</v>
      </c>
      <c r="C503" s="4" t="str">
        <f>LEFT(M503,4)</f>
        <v>3101</v>
      </c>
      <c r="D503" s="4" t="str">
        <f>LEFT(L503,FIND(" ",L503)-1)</f>
        <v>TD6636</v>
      </c>
      <c r="E503" s="4" t="str">
        <f>MID(X503,2,3)</f>
        <v>SPD</v>
      </c>
      <c r="G503" s="17" t="s">
        <v>10234</v>
      </c>
      <c r="H503" s="17" t="s">
        <v>10235</v>
      </c>
      <c r="I503" s="17" t="s">
        <v>10328</v>
      </c>
      <c r="J503" s="17" t="s">
        <v>10329</v>
      </c>
      <c r="K503" s="17" t="s">
        <v>190</v>
      </c>
      <c r="L503" s="17" t="s">
        <v>10536</v>
      </c>
      <c r="M503" s="17" t="s">
        <v>358</v>
      </c>
      <c r="N503" s="17" t="s">
        <v>17</v>
      </c>
      <c r="O503" s="18">
        <v>22000</v>
      </c>
      <c r="P503" s="18">
        <v>19125.425490404799</v>
      </c>
      <c r="Q503" s="16">
        <v>46499</v>
      </c>
      <c r="R503" s="17" t="s">
        <v>10951</v>
      </c>
      <c r="S503" s="17" t="s">
        <v>10286</v>
      </c>
      <c r="T503" s="17" t="s">
        <v>10951</v>
      </c>
      <c r="U503" s="17" t="s">
        <v>10269</v>
      </c>
      <c r="V503" s="17"/>
      <c r="W503" s="17" t="s">
        <v>10952</v>
      </c>
      <c r="X503" s="17" t="s">
        <v>10538</v>
      </c>
      <c r="Y503" s="18">
        <v>33727.410000000003</v>
      </c>
      <c r="Z503" s="17" t="s">
        <v>10947</v>
      </c>
      <c r="AA503" s="18">
        <v>22458.561259411301</v>
      </c>
      <c r="AB503" s="17" t="s">
        <v>10335</v>
      </c>
      <c r="AC503" s="17" t="s">
        <v>10246</v>
      </c>
      <c r="AD503" s="17"/>
      <c r="AE503" s="18">
        <v>2874.5745095951502</v>
      </c>
      <c r="AF503" s="31">
        <f>_xlfn.XLOOKUP(A503,Macmahon!B:B,Macmahon!AE:AE,"",0)</f>
        <v>0</v>
      </c>
      <c r="AG503" s="28">
        <f>_xlfn.XLOOKUP(A503,Macmahon!B:B,Macmahon!AJ:AJ,"",0)</f>
        <v>46456.069597071757</v>
      </c>
      <c r="AH503" s="28">
        <f>_xlfn.XLOOKUP(A503,Macmahon!B:B,Macmahon!AK:AK,"",0)</f>
        <v>46480</v>
      </c>
      <c r="AI503" s="28">
        <f t="shared" si="19"/>
        <v>46456.069597071757</v>
      </c>
      <c r="AJ503" s="40" t="str">
        <f>E503&amp;C503&amp;B503</f>
        <v>SPD310100</v>
      </c>
      <c r="AK503" s="40" t="str">
        <f>IFERROR(_xlfn.XLOOKUP(AJ503,CrossRef!$A:$A,CrossRef!$J:$J,"Not Found"),"-")</f>
        <v>TKHL234-DRIV-TQCV</v>
      </c>
      <c r="AL503" s="40">
        <f>IFERROR(_xlfn.XLOOKUP(AJ503,CrossRef!$A:$A,CrossRef!$K:$K,"Not Found"),"-")</f>
        <v>0</v>
      </c>
      <c r="AM503" s="40" t="str">
        <f>IFERROR(_xlfn.XLOOKUP(AJ503,CrossRef!$A:$A,CrossRef!$L:$L,"Not Found"),"-")</f>
        <v>20000H TORQUE CONVERTER CHANGE</v>
      </c>
    </row>
    <row r="504" spans="1:39" x14ac:dyDescent="0.3">
      <c r="A504" s="4" t="str">
        <f>D504&amp;C504&amp;B504</f>
        <v>TD6647310100</v>
      </c>
      <c r="B504" s="4" t="str">
        <f>LEFT(N504,FIND(" ",N504)-1)</f>
        <v>00</v>
      </c>
      <c r="C504" s="4" t="str">
        <f>LEFT(M504,4)</f>
        <v>3101</v>
      </c>
      <c r="D504" s="4" t="str">
        <f>LEFT(L504,FIND(" ",L504)-1)</f>
        <v>TD6647</v>
      </c>
      <c r="E504" s="4" t="str">
        <f>MID(X504,2,3)</f>
        <v>SPD</v>
      </c>
      <c r="G504" s="14" t="s">
        <v>10234</v>
      </c>
      <c r="H504" s="14" t="s">
        <v>10235</v>
      </c>
      <c r="I504" s="14" t="s">
        <v>10328</v>
      </c>
      <c r="J504" s="14" t="s">
        <v>10329</v>
      </c>
      <c r="K504" s="14" t="s">
        <v>190</v>
      </c>
      <c r="L504" s="14" t="s">
        <v>10512</v>
      </c>
      <c r="M504" s="14" t="s">
        <v>358</v>
      </c>
      <c r="N504" s="14" t="s">
        <v>17</v>
      </c>
      <c r="O504" s="15">
        <v>22000</v>
      </c>
      <c r="P504" s="15">
        <v>14538.397141957499</v>
      </c>
      <c r="Q504" s="16">
        <v>46925</v>
      </c>
      <c r="R504" s="14" t="s">
        <v>10951</v>
      </c>
      <c r="S504" s="14" t="s">
        <v>10286</v>
      </c>
      <c r="T504" s="14" t="s">
        <v>10951</v>
      </c>
      <c r="U504" s="14" t="s">
        <v>10248</v>
      </c>
      <c r="V504" s="14"/>
      <c r="W504" s="14" t="s">
        <v>10485</v>
      </c>
      <c r="X504" s="14" t="s">
        <v>10515</v>
      </c>
      <c r="Y504" s="15">
        <v>33727.410000000003</v>
      </c>
      <c r="Z504" s="14" t="s">
        <v>10947</v>
      </c>
      <c r="AA504" s="15">
        <v>30391.073693817001</v>
      </c>
      <c r="AB504" s="14" t="s">
        <v>10335</v>
      </c>
      <c r="AC504" s="14" t="s">
        <v>10246</v>
      </c>
      <c r="AD504" s="14"/>
      <c r="AE504" s="15">
        <v>7461.60285804248</v>
      </c>
      <c r="AF504" s="31">
        <f>_xlfn.XLOOKUP(A504,Macmahon!B:B,Macmahon!AE:AE,"",0)</f>
        <v>45151</v>
      </c>
      <c r="AG504" s="28">
        <f>_xlfn.XLOOKUP(A504,Macmahon!B:B,Macmahon!AJ:AJ,"",0)</f>
        <v>46824.022503506945</v>
      </c>
      <c r="AH504" s="28">
        <f>_xlfn.XLOOKUP(A504,Macmahon!B:B,Macmahon!AK:AK,"",0)</f>
        <v>48699</v>
      </c>
      <c r="AI504" s="28">
        <f t="shared" si="19"/>
        <v>46824.022503506945</v>
      </c>
      <c r="AJ504" s="40" t="str">
        <f>E504&amp;C504&amp;B504</f>
        <v>SPD310100</v>
      </c>
      <c r="AK504" s="40" t="str">
        <f>IFERROR(_xlfn.XLOOKUP(AJ504,CrossRef!$A:$A,CrossRef!$J:$J,"Not Found"),"-")</f>
        <v>TKHL234-DRIV-TQCV</v>
      </c>
      <c r="AL504" s="40">
        <f>IFERROR(_xlfn.XLOOKUP(AJ504,CrossRef!$A:$A,CrossRef!$K:$K,"Not Found"),"-")</f>
        <v>0</v>
      </c>
      <c r="AM504" s="40" t="str">
        <f>IFERROR(_xlfn.XLOOKUP(AJ504,CrossRef!$A:$A,CrossRef!$L:$L,"Not Found"),"-")</f>
        <v>20000H TORQUE CONVERTER CHANGE</v>
      </c>
    </row>
    <row r="505" spans="1:39" x14ac:dyDescent="0.3">
      <c r="A505" s="4" t="str">
        <f>D505&amp;C505&amp;B505</f>
        <v>TD6646310100</v>
      </c>
      <c r="B505" s="4" t="str">
        <f>LEFT(N505,FIND(" ",N505)-1)</f>
        <v>00</v>
      </c>
      <c r="C505" s="4" t="str">
        <f>LEFT(M505,4)</f>
        <v>3101</v>
      </c>
      <c r="D505" s="4" t="str">
        <f>LEFT(L505,FIND(" ",L505)-1)</f>
        <v>TD6646</v>
      </c>
      <c r="E505" s="4" t="str">
        <f>MID(X505,2,3)</f>
        <v>SPD</v>
      </c>
      <c r="G505" s="17" t="s">
        <v>10234</v>
      </c>
      <c r="H505" s="17" t="s">
        <v>10235</v>
      </c>
      <c r="I505" s="17" t="s">
        <v>10328</v>
      </c>
      <c r="J505" s="17" t="s">
        <v>10329</v>
      </c>
      <c r="K505" s="17" t="s">
        <v>190</v>
      </c>
      <c r="L505" s="17" t="s">
        <v>10516</v>
      </c>
      <c r="M505" s="17" t="s">
        <v>358</v>
      </c>
      <c r="N505" s="17" t="s">
        <v>17</v>
      </c>
      <c r="O505" s="18">
        <v>22000</v>
      </c>
      <c r="P505" s="18">
        <v>3081.3418773716498</v>
      </c>
      <c r="Q505" s="16">
        <v>47769</v>
      </c>
      <c r="R505" s="17" t="s">
        <v>10951</v>
      </c>
      <c r="S505" s="17" t="s">
        <v>10286</v>
      </c>
      <c r="T505" s="17" t="s">
        <v>10951</v>
      </c>
      <c r="U505" s="17" t="s">
        <v>10248</v>
      </c>
      <c r="V505" s="17"/>
      <c r="W505" s="17" t="s">
        <v>10773</v>
      </c>
      <c r="X505" s="17" t="s">
        <v>10518</v>
      </c>
      <c r="Y505" s="18">
        <v>33727.410000000003</v>
      </c>
      <c r="Z505" s="17" t="s">
        <v>10947</v>
      </c>
      <c r="AA505" s="18">
        <v>41383.397900981101</v>
      </c>
      <c r="AB505" s="17" t="s">
        <v>10335</v>
      </c>
      <c r="AC505" s="17" t="s">
        <v>10246</v>
      </c>
      <c r="AD505" s="17"/>
      <c r="AE505" s="18">
        <v>18918.658122628301</v>
      </c>
      <c r="AF505" s="31">
        <f>_xlfn.XLOOKUP(A505,Macmahon!B:B,Macmahon!AE:AE,"",0)</f>
        <v>45991</v>
      </c>
      <c r="AG505" s="28">
        <f>_xlfn.XLOOKUP(A505,Macmahon!B:B,Macmahon!AJ:AJ,"",0)</f>
        <v>47592.096307025466</v>
      </c>
      <c r="AH505" s="28">
        <f>_xlfn.XLOOKUP(A505,Macmahon!B:B,Macmahon!AK:AK,"",0)</f>
        <v>47755</v>
      </c>
      <c r="AI505" s="28">
        <f t="shared" si="19"/>
        <v>47592.096307025466</v>
      </c>
      <c r="AJ505" s="40" t="str">
        <f>E505&amp;C505&amp;B505</f>
        <v>SPD310100</v>
      </c>
      <c r="AK505" s="40" t="str">
        <f>IFERROR(_xlfn.XLOOKUP(AJ505,CrossRef!$A:$A,CrossRef!$J:$J,"Not Found"),"-")</f>
        <v>TKHL234-DRIV-TQCV</v>
      </c>
      <c r="AL505" s="40">
        <f>IFERROR(_xlfn.XLOOKUP(AJ505,CrossRef!$A:$A,CrossRef!$K:$K,"Not Found"),"-")</f>
        <v>0</v>
      </c>
      <c r="AM505" s="40" t="str">
        <f>IFERROR(_xlfn.XLOOKUP(AJ505,CrossRef!$A:$A,CrossRef!$L:$L,"Not Found"),"-")</f>
        <v>20000H TORQUE CONVERTER CHANGE</v>
      </c>
    </row>
    <row r="506" spans="1:39" x14ac:dyDescent="0.3">
      <c r="A506" s="4" t="str">
        <f>D506&amp;C506&amp;B506</f>
        <v>TD6645310100</v>
      </c>
      <c r="B506" s="4" t="str">
        <f>LEFT(N506,FIND(" ",N506)-1)</f>
        <v>00</v>
      </c>
      <c r="C506" s="4" t="str">
        <f>LEFT(M506,4)</f>
        <v>3101</v>
      </c>
      <c r="D506" s="4" t="str">
        <f>LEFT(L506,FIND(" ",L506)-1)</f>
        <v>TD6645</v>
      </c>
      <c r="E506" s="4" t="str">
        <f>MID(X506,2,3)</f>
        <v>SPD</v>
      </c>
      <c r="G506" s="14" t="s">
        <v>10234</v>
      </c>
      <c r="H506" s="14" t="s">
        <v>10235</v>
      </c>
      <c r="I506" s="14" t="s">
        <v>10328</v>
      </c>
      <c r="J506" s="14" t="s">
        <v>10329</v>
      </c>
      <c r="K506" s="14" t="s">
        <v>190</v>
      </c>
      <c r="L506" s="14" t="s">
        <v>10522</v>
      </c>
      <c r="M506" s="14" t="s">
        <v>358</v>
      </c>
      <c r="N506" s="14" t="s">
        <v>17</v>
      </c>
      <c r="O506" s="15">
        <v>22000</v>
      </c>
      <c r="P506" s="15">
        <v>2310.9902241981699</v>
      </c>
      <c r="Q506" s="16">
        <v>47759</v>
      </c>
      <c r="R506" s="14" t="s">
        <v>10951</v>
      </c>
      <c r="S506" s="14" t="s">
        <v>10286</v>
      </c>
      <c r="T506" s="14" t="s">
        <v>10951</v>
      </c>
      <c r="U506" s="14" t="s">
        <v>10248</v>
      </c>
      <c r="V506" s="14"/>
      <c r="W506" s="14" t="s">
        <v>10768</v>
      </c>
      <c r="X506" s="14" t="s">
        <v>10524</v>
      </c>
      <c r="Y506" s="15">
        <v>33727.410000000003</v>
      </c>
      <c r="Z506" s="14" t="s">
        <v>10947</v>
      </c>
      <c r="AA506" s="15">
        <v>41339.531371206896</v>
      </c>
      <c r="AB506" s="14" t="s">
        <v>10335</v>
      </c>
      <c r="AC506" s="14" t="s">
        <v>10246</v>
      </c>
      <c r="AD506" s="14"/>
      <c r="AE506" s="15">
        <v>19689.009775801798</v>
      </c>
      <c r="AF506" s="31">
        <f>_xlfn.XLOOKUP(A506,Macmahon!B:B,Macmahon!AE:AE,"",0)</f>
        <v>46079</v>
      </c>
      <c r="AG506" s="28">
        <f>_xlfn.XLOOKUP(A506,Macmahon!B:B,Macmahon!AJ:AJ,"",0)</f>
        <v>47485.941492939812</v>
      </c>
      <c r="AH506" s="28">
        <f>_xlfn.XLOOKUP(A506,Macmahon!B:B,Macmahon!AK:AK,"",0)</f>
        <v>47745</v>
      </c>
      <c r="AI506" s="28">
        <f t="shared" si="19"/>
        <v>47485.941492939812</v>
      </c>
      <c r="AJ506" s="40" t="str">
        <f>E506&amp;C506&amp;B506</f>
        <v>SPD310100</v>
      </c>
      <c r="AK506" s="40" t="str">
        <f>IFERROR(_xlfn.XLOOKUP(AJ506,CrossRef!$A:$A,CrossRef!$J:$J,"Not Found"),"-")</f>
        <v>TKHL234-DRIV-TQCV</v>
      </c>
      <c r="AL506" s="40">
        <f>IFERROR(_xlfn.XLOOKUP(AJ506,CrossRef!$A:$A,CrossRef!$K:$K,"Not Found"),"-")</f>
        <v>0</v>
      </c>
      <c r="AM506" s="40" t="str">
        <f>IFERROR(_xlfn.XLOOKUP(AJ506,CrossRef!$A:$A,CrossRef!$L:$L,"Not Found"),"-")</f>
        <v>20000H TORQUE CONVERTER CHANGE</v>
      </c>
    </row>
    <row r="507" spans="1:39" x14ac:dyDescent="0.3">
      <c r="A507" s="4" t="str">
        <f>D507&amp;C507&amp;B507</f>
        <v>TD6644310100</v>
      </c>
      <c r="B507" s="4" t="str">
        <f>LEFT(N507,FIND(" ",N507)-1)</f>
        <v>00</v>
      </c>
      <c r="C507" s="4" t="str">
        <f>LEFT(M507,4)</f>
        <v>3101</v>
      </c>
      <c r="D507" s="4" t="str">
        <f>LEFT(L507,FIND(" ",L507)-1)</f>
        <v>TD6644</v>
      </c>
      <c r="E507" s="4" t="str">
        <f>MID(X507,2,3)</f>
        <v>SPD</v>
      </c>
      <c r="G507" s="17" t="s">
        <v>10234</v>
      </c>
      <c r="H507" s="17" t="s">
        <v>10235</v>
      </c>
      <c r="I507" s="17" t="s">
        <v>10328</v>
      </c>
      <c r="J507" s="17" t="s">
        <v>10329</v>
      </c>
      <c r="K507" s="17" t="s">
        <v>190</v>
      </c>
      <c r="L507" s="17" t="s">
        <v>10519</v>
      </c>
      <c r="M507" s="17" t="s">
        <v>358</v>
      </c>
      <c r="N507" s="17" t="s">
        <v>17</v>
      </c>
      <c r="O507" s="18">
        <v>22000</v>
      </c>
      <c r="P507" s="18">
        <v>7480.1530210032297</v>
      </c>
      <c r="Q507" s="16">
        <v>47425</v>
      </c>
      <c r="R507" s="17" t="s">
        <v>10951</v>
      </c>
      <c r="S507" s="17" t="s">
        <v>10286</v>
      </c>
      <c r="T507" s="17" t="s">
        <v>10951</v>
      </c>
      <c r="U507" s="17" t="s">
        <v>10248</v>
      </c>
      <c r="V507" s="17"/>
      <c r="W507" s="17" t="s">
        <v>10953</v>
      </c>
      <c r="X507" s="17" t="s">
        <v>10521</v>
      </c>
      <c r="Y507" s="18">
        <v>33727.410000000003</v>
      </c>
      <c r="Z507" s="17" t="s">
        <v>10947</v>
      </c>
      <c r="AA507" s="18">
        <v>37320.241615332001</v>
      </c>
      <c r="AB507" s="17" t="s">
        <v>10335</v>
      </c>
      <c r="AC507" s="17" t="s">
        <v>10246</v>
      </c>
      <c r="AD507" s="17"/>
      <c r="AE507" s="18">
        <v>14519.8469789968</v>
      </c>
      <c r="AF507" s="31">
        <f>_xlfn.XLOOKUP(A507,Macmahon!B:B,Macmahon!AE:AE,"",0)</f>
        <v>45659</v>
      </c>
      <c r="AG507" s="28">
        <f>_xlfn.XLOOKUP(A507,Macmahon!B:B,Macmahon!AJ:AJ,"",0)</f>
        <v>47316.776951655091</v>
      </c>
      <c r="AH507" s="28">
        <f>_xlfn.XLOOKUP(A507,Macmahon!B:B,Macmahon!AK:AK,"",0)</f>
        <v>47415</v>
      </c>
      <c r="AI507" s="28">
        <f t="shared" si="19"/>
        <v>47316.776951655091</v>
      </c>
      <c r="AJ507" s="40" t="str">
        <f>E507&amp;C507&amp;B507</f>
        <v>SPD310100</v>
      </c>
      <c r="AK507" s="40" t="str">
        <f>IFERROR(_xlfn.XLOOKUP(AJ507,CrossRef!$A:$A,CrossRef!$J:$J,"Not Found"),"-")</f>
        <v>TKHL234-DRIV-TQCV</v>
      </c>
      <c r="AL507" s="40">
        <f>IFERROR(_xlfn.XLOOKUP(AJ507,CrossRef!$A:$A,CrossRef!$K:$K,"Not Found"),"-")</f>
        <v>0</v>
      </c>
      <c r="AM507" s="40" t="str">
        <f>IFERROR(_xlfn.XLOOKUP(AJ507,CrossRef!$A:$A,CrossRef!$L:$L,"Not Found"),"-")</f>
        <v>20000H TORQUE CONVERTER CHANGE</v>
      </c>
    </row>
    <row r="508" spans="1:39" x14ac:dyDescent="0.3">
      <c r="A508" s="4" t="str">
        <f>D508&amp;C508&amp;B508</f>
        <v>TD6640310100</v>
      </c>
      <c r="B508" s="4" t="str">
        <f>LEFT(N508,FIND(" ",N508)-1)</f>
        <v>00</v>
      </c>
      <c r="C508" s="4" t="str">
        <f>LEFT(M508,4)</f>
        <v>3101</v>
      </c>
      <c r="D508" s="4" t="str">
        <f>LEFT(L508,FIND(" ",L508)-1)</f>
        <v>TD6640</v>
      </c>
      <c r="E508" s="4" t="str">
        <f>MID(X508,2,3)</f>
        <v>SPD</v>
      </c>
      <c r="G508" s="14" t="s">
        <v>10234</v>
      </c>
      <c r="H508" s="14" t="s">
        <v>10235</v>
      </c>
      <c r="I508" s="14" t="s">
        <v>10328</v>
      </c>
      <c r="J508" s="14" t="s">
        <v>10329</v>
      </c>
      <c r="K508" s="14" t="s">
        <v>190</v>
      </c>
      <c r="L508" s="14" t="s">
        <v>10529</v>
      </c>
      <c r="M508" s="14" t="s">
        <v>358</v>
      </c>
      <c r="N508" s="14" t="s">
        <v>17</v>
      </c>
      <c r="O508" s="15">
        <v>22000</v>
      </c>
      <c r="P508" s="15">
        <v>4846.4159701509598</v>
      </c>
      <c r="Q508" s="16">
        <v>47552</v>
      </c>
      <c r="R508" s="14" t="s">
        <v>10951</v>
      </c>
      <c r="S508" s="14" t="s">
        <v>10286</v>
      </c>
      <c r="T508" s="14" t="s">
        <v>10951</v>
      </c>
      <c r="U508" s="14" t="s">
        <v>10248</v>
      </c>
      <c r="V508" s="14"/>
      <c r="W508" s="14" t="s">
        <v>10399</v>
      </c>
      <c r="X508" s="14" t="s">
        <v>10531</v>
      </c>
      <c r="Y508" s="15">
        <v>33727.410000000003</v>
      </c>
      <c r="Z508" s="14" t="s">
        <v>10947</v>
      </c>
      <c r="AA508" s="15">
        <v>37768.290212183398</v>
      </c>
      <c r="AB508" s="14" t="s">
        <v>10335</v>
      </c>
      <c r="AC508" s="14" t="s">
        <v>10246</v>
      </c>
      <c r="AD508" s="14"/>
      <c r="AE508" s="15">
        <v>17153.584029849</v>
      </c>
      <c r="AF508" s="31">
        <f>_xlfn.XLOOKUP(A508,Macmahon!B:B,Macmahon!AE:AE,"",0)</f>
        <v>45845</v>
      </c>
      <c r="AG508" s="28">
        <f>_xlfn.XLOOKUP(A508,Macmahon!B:B,Macmahon!AJ:AJ,"",0)</f>
        <v>47829.87002908565</v>
      </c>
      <c r="AH508" s="28">
        <f>_xlfn.XLOOKUP(A508,Macmahon!B:B,Macmahon!AK:AK,"",0)</f>
        <v>47566</v>
      </c>
      <c r="AI508" s="28">
        <f t="shared" si="19"/>
        <v>47566</v>
      </c>
      <c r="AJ508" s="40" t="str">
        <f>E508&amp;C508&amp;B508</f>
        <v>SPD310100</v>
      </c>
      <c r="AK508" s="40" t="str">
        <f>IFERROR(_xlfn.XLOOKUP(AJ508,CrossRef!$A:$A,CrossRef!$J:$J,"Not Found"),"-")</f>
        <v>TKHL234-DRIV-TQCV</v>
      </c>
      <c r="AL508" s="40">
        <f>IFERROR(_xlfn.XLOOKUP(AJ508,CrossRef!$A:$A,CrossRef!$K:$K,"Not Found"),"-")</f>
        <v>0</v>
      </c>
      <c r="AM508" s="40" t="str">
        <f>IFERROR(_xlfn.XLOOKUP(AJ508,CrossRef!$A:$A,CrossRef!$L:$L,"Not Found"),"-")</f>
        <v>20000H TORQUE CONVERTER CHANGE</v>
      </c>
    </row>
    <row r="509" spans="1:39" x14ac:dyDescent="0.3">
      <c r="A509" s="4" t="str">
        <f>D509&amp;C509&amp;B509</f>
        <v>TD6641310100</v>
      </c>
      <c r="B509" s="4" t="str">
        <f>LEFT(N509,FIND(" ",N509)-1)</f>
        <v>00</v>
      </c>
      <c r="C509" s="4" t="str">
        <f>LEFT(M509,4)</f>
        <v>3101</v>
      </c>
      <c r="D509" s="4" t="str">
        <f>LEFT(L509,FIND(" ",L509)-1)</f>
        <v>TD6641</v>
      </c>
      <c r="E509" s="4" t="str">
        <f>MID(X509,2,3)</f>
        <v>SPD</v>
      </c>
      <c r="G509" s="17" t="s">
        <v>10234</v>
      </c>
      <c r="H509" s="17" t="s">
        <v>10235</v>
      </c>
      <c r="I509" s="17" t="s">
        <v>10328</v>
      </c>
      <c r="J509" s="17" t="s">
        <v>10329</v>
      </c>
      <c r="K509" s="17" t="s">
        <v>190</v>
      </c>
      <c r="L509" s="17" t="s">
        <v>10341</v>
      </c>
      <c r="M509" s="17" t="s">
        <v>358</v>
      </c>
      <c r="N509" s="17" t="s">
        <v>17</v>
      </c>
      <c r="O509" s="18">
        <v>22000</v>
      </c>
      <c r="P509" s="18">
        <v>13484.924920019301</v>
      </c>
      <c r="Q509" s="16">
        <v>46934</v>
      </c>
      <c r="R509" s="17" t="s">
        <v>10951</v>
      </c>
      <c r="S509" s="17" t="s">
        <v>10286</v>
      </c>
      <c r="T509" s="17" t="s">
        <v>10951</v>
      </c>
      <c r="U509" s="17" t="s">
        <v>10248</v>
      </c>
      <c r="V509" s="17"/>
      <c r="W509" s="17" t="s">
        <v>10317</v>
      </c>
      <c r="X509" s="17" t="s">
        <v>10344</v>
      </c>
      <c r="Y509" s="18">
        <v>33727.410000000003</v>
      </c>
      <c r="Z509" s="17" t="s">
        <v>10947</v>
      </c>
      <c r="AA509" s="18">
        <v>29590.693132557699</v>
      </c>
      <c r="AB509" s="17" t="s">
        <v>10335</v>
      </c>
      <c r="AC509" s="17" t="s">
        <v>10246</v>
      </c>
      <c r="AD509" s="17"/>
      <c r="AE509" s="18">
        <v>8515.0750799806592</v>
      </c>
      <c r="AF509" s="31">
        <f>_xlfn.XLOOKUP(A509,Macmahon!B:B,Macmahon!AE:AE,"",0)</f>
        <v>45155</v>
      </c>
      <c r="AG509" s="28">
        <f>_xlfn.XLOOKUP(A509,Macmahon!B:B,Macmahon!AJ:AJ,"",0)</f>
        <v>46888.099017395834</v>
      </c>
      <c r="AH509" s="28">
        <f>_xlfn.XLOOKUP(A509,Macmahon!B:B,Macmahon!AK:AK,"",0)</f>
        <v>48720</v>
      </c>
      <c r="AI509" s="28">
        <f t="shared" si="19"/>
        <v>46888.099017395834</v>
      </c>
      <c r="AJ509" s="40" t="str">
        <f>E509&amp;C509&amp;B509</f>
        <v>SPD310100</v>
      </c>
      <c r="AK509" s="40" t="str">
        <f>IFERROR(_xlfn.XLOOKUP(AJ509,CrossRef!$A:$A,CrossRef!$J:$J,"Not Found"),"-")</f>
        <v>TKHL234-DRIV-TQCV</v>
      </c>
      <c r="AL509" s="40">
        <f>IFERROR(_xlfn.XLOOKUP(AJ509,CrossRef!$A:$A,CrossRef!$K:$K,"Not Found"),"-")</f>
        <v>0</v>
      </c>
      <c r="AM509" s="40" t="str">
        <f>IFERROR(_xlfn.XLOOKUP(AJ509,CrossRef!$A:$A,CrossRef!$L:$L,"Not Found"),"-")</f>
        <v>20000H TORQUE CONVERTER CHANGE</v>
      </c>
    </row>
    <row r="510" spans="1:39" x14ac:dyDescent="0.3">
      <c r="A510" s="4" t="str">
        <f>D510&amp;C510&amp;B510</f>
        <v>TD6343310100</v>
      </c>
      <c r="B510" s="4" t="str">
        <f>LEFT(N510,FIND(" ",N510)-1)</f>
        <v>00</v>
      </c>
      <c r="C510" s="4" t="str">
        <f>LEFT(M510,4)</f>
        <v>3101</v>
      </c>
      <c r="D510" s="4" t="str">
        <f>LEFT(L510,FIND(" ",L510)-1)</f>
        <v>TD6343</v>
      </c>
      <c r="E510" s="4" t="str">
        <f>MID(X510,2,3)</f>
        <v>SSP</v>
      </c>
      <c r="G510" s="14" t="s">
        <v>10234</v>
      </c>
      <c r="H510" s="14" t="s">
        <v>10235</v>
      </c>
      <c r="I510" s="14" t="s">
        <v>10257</v>
      </c>
      <c r="J510" s="14" t="s">
        <v>10258</v>
      </c>
      <c r="K510" s="14" t="s">
        <v>183</v>
      </c>
      <c r="L510" s="14" t="s">
        <v>10626</v>
      </c>
      <c r="M510" s="14" t="s">
        <v>358</v>
      </c>
      <c r="N510" s="14" t="s">
        <v>17</v>
      </c>
      <c r="O510" s="15">
        <v>22000</v>
      </c>
      <c r="P510" s="15">
        <v>24404.273299213899</v>
      </c>
      <c r="Q510" s="16">
        <v>46096</v>
      </c>
      <c r="R510" s="14" t="s">
        <v>10950</v>
      </c>
      <c r="S510" s="14" t="s">
        <v>10261</v>
      </c>
      <c r="T510" s="14" t="s">
        <v>10950</v>
      </c>
      <c r="U510" s="14" t="s">
        <v>10248</v>
      </c>
      <c r="V510" s="14"/>
      <c r="W510" s="14" t="s">
        <v>10954</v>
      </c>
      <c r="X510" s="14" t="s">
        <v>10627</v>
      </c>
      <c r="Y510" s="15">
        <v>61070.36</v>
      </c>
      <c r="Z510" s="14" t="s">
        <v>10947</v>
      </c>
      <c r="AA510" s="15">
        <v>45067.458064516097</v>
      </c>
      <c r="AB510" s="14" t="s">
        <v>10245</v>
      </c>
      <c r="AC510" s="14" t="s">
        <v>10246</v>
      </c>
      <c r="AD510" s="14" t="s">
        <v>10272</v>
      </c>
      <c r="AE510" s="15">
        <v>-2404.2732992138899</v>
      </c>
      <c r="AF510" s="31">
        <f>_xlfn.XLOOKUP(A510,Macmahon!B:B,Macmahon!AE:AE,"",0)</f>
        <v>44564</v>
      </c>
      <c r="AG510" s="28">
        <f>_xlfn.XLOOKUP(A510,Macmahon!B:B,Macmahon!AJ:AJ,"",0)</f>
        <v>46034.050966585652</v>
      </c>
      <c r="AH510" s="28">
        <f>_xlfn.XLOOKUP(A510,Macmahon!B:B,Macmahon!AK:AK,"",0)</f>
        <v>46096</v>
      </c>
      <c r="AI510" s="28">
        <f t="shared" si="19"/>
        <v>46034.050966585652</v>
      </c>
      <c r="AJ510" s="40" t="str">
        <f>E510&amp;C510&amp;B510</f>
        <v>SSP310100</v>
      </c>
      <c r="AK510" s="40" t="str">
        <f>IFERROR(_xlfn.XLOOKUP(AJ510,CrossRef!$A:$A,CrossRef!$J:$J,"Not Found"),"-")</f>
        <v>TKHL131-DRIV-TQCV</v>
      </c>
      <c r="AL510" s="40">
        <f>IFERROR(_xlfn.XLOOKUP(AJ510,CrossRef!$A:$A,CrossRef!$K:$K,"Not Found"),"-")</f>
        <v>0</v>
      </c>
      <c r="AM510" s="40" t="str">
        <f>IFERROR(_xlfn.XLOOKUP(AJ510,CrossRef!$A:$A,CrossRef!$L:$L,"Not Found"),"-")</f>
        <v>22000H TORQUE CONVERTER CHANGE</v>
      </c>
    </row>
    <row r="511" spans="1:39" x14ac:dyDescent="0.3">
      <c r="A511" s="4" t="str">
        <f>D511&amp;C511&amp;B511</f>
        <v>TD6340310100</v>
      </c>
      <c r="B511" s="4" t="str">
        <f>LEFT(N511,FIND(" ",N511)-1)</f>
        <v>00</v>
      </c>
      <c r="C511" s="4" t="str">
        <f>LEFT(M511,4)</f>
        <v>3101</v>
      </c>
      <c r="D511" s="4" t="str">
        <f>LEFT(L511,FIND(" ",L511)-1)</f>
        <v>TD6340</v>
      </c>
      <c r="E511" s="4" t="str">
        <f>MID(X511,2,3)</f>
        <v>SSP</v>
      </c>
      <c r="G511" s="17" t="s">
        <v>10234</v>
      </c>
      <c r="H511" s="17" t="s">
        <v>10235</v>
      </c>
      <c r="I511" s="17" t="s">
        <v>10257</v>
      </c>
      <c r="J511" s="17" t="s">
        <v>10258</v>
      </c>
      <c r="K511" s="17" t="s">
        <v>183</v>
      </c>
      <c r="L511" s="17" t="s">
        <v>10624</v>
      </c>
      <c r="M511" s="17" t="s">
        <v>358</v>
      </c>
      <c r="N511" s="17" t="s">
        <v>17</v>
      </c>
      <c r="O511" s="18">
        <v>22000</v>
      </c>
      <c r="P511" s="18">
        <v>7451.7131799482504</v>
      </c>
      <c r="Q511" s="16">
        <v>47181</v>
      </c>
      <c r="R511" s="17" t="s">
        <v>10950</v>
      </c>
      <c r="S511" s="17" t="s">
        <v>10261</v>
      </c>
      <c r="T511" s="17" t="s">
        <v>10950</v>
      </c>
      <c r="U511" s="17" t="s">
        <v>10248</v>
      </c>
      <c r="V511" s="17"/>
      <c r="W511" s="17" t="s">
        <v>10683</v>
      </c>
      <c r="X511" s="17" t="s">
        <v>10625</v>
      </c>
      <c r="Y511" s="18">
        <v>61070.36</v>
      </c>
      <c r="Z511" s="17" t="s">
        <v>10947</v>
      </c>
      <c r="AA511" s="18">
        <v>63587.174537987703</v>
      </c>
      <c r="AB511" s="17" t="s">
        <v>10245</v>
      </c>
      <c r="AC511" s="17" t="s">
        <v>10246</v>
      </c>
      <c r="AD511" s="17" t="s">
        <v>10272</v>
      </c>
      <c r="AE511" s="18">
        <v>14548.2868200517</v>
      </c>
      <c r="AF511" s="31">
        <f>_xlfn.XLOOKUP(A511,Macmahon!B:B,Macmahon!AE:AE,"",0)</f>
        <v>45714</v>
      </c>
      <c r="AG511" s="28">
        <f>_xlfn.XLOOKUP(A511,Macmahon!B:B,Macmahon!AJ:AJ,"",0)</f>
        <v>47264.348322604164</v>
      </c>
      <c r="AH511" s="28">
        <f>_xlfn.XLOOKUP(A511,Macmahon!B:B,Macmahon!AK:AK,"",0)</f>
        <v>47179</v>
      </c>
      <c r="AI511" s="28">
        <f t="shared" si="19"/>
        <v>47179</v>
      </c>
      <c r="AJ511" s="40" t="str">
        <f>E511&amp;C511&amp;B511</f>
        <v>SSP310100</v>
      </c>
      <c r="AK511" s="40" t="str">
        <f>IFERROR(_xlfn.XLOOKUP(AJ511,CrossRef!$A:$A,CrossRef!$J:$J,"Not Found"),"-")</f>
        <v>TKHL131-DRIV-TQCV</v>
      </c>
      <c r="AL511" s="40">
        <f>IFERROR(_xlfn.XLOOKUP(AJ511,CrossRef!$A:$A,CrossRef!$K:$K,"Not Found"),"-")</f>
        <v>0</v>
      </c>
      <c r="AM511" s="40" t="str">
        <f>IFERROR(_xlfn.XLOOKUP(AJ511,CrossRef!$A:$A,CrossRef!$L:$L,"Not Found"),"-")</f>
        <v>22000H TORQUE CONVERTER CHANGE</v>
      </c>
    </row>
    <row r="512" spans="1:39" x14ac:dyDescent="0.3">
      <c r="A512" s="4" t="str">
        <f>D512&amp;C512&amp;B512</f>
        <v>TD6346310100</v>
      </c>
      <c r="B512" s="4" t="str">
        <f>LEFT(N512,FIND(" ",N512)-1)</f>
        <v>00</v>
      </c>
      <c r="C512" s="4" t="str">
        <f>LEFT(M512,4)</f>
        <v>3101</v>
      </c>
      <c r="D512" s="4" t="str">
        <f>LEFT(L512,FIND(" ",L512)-1)</f>
        <v>TD6346</v>
      </c>
      <c r="E512" s="4" t="str">
        <f>MID(X512,2,3)</f>
        <v>SSP</v>
      </c>
      <c r="G512" s="14" t="s">
        <v>10234</v>
      </c>
      <c r="H512" s="14" t="s">
        <v>10235</v>
      </c>
      <c r="I512" s="14" t="s">
        <v>10257</v>
      </c>
      <c r="J512" s="14" t="s">
        <v>10258</v>
      </c>
      <c r="K512" s="14" t="s">
        <v>183</v>
      </c>
      <c r="L512" s="14" t="s">
        <v>10622</v>
      </c>
      <c r="M512" s="14" t="s">
        <v>358</v>
      </c>
      <c r="N512" s="14" t="s">
        <v>17</v>
      </c>
      <c r="O512" s="15">
        <v>22000</v>
      </c>
      <c r="P512" s="15">
        <v>12541.4481136836</v>
      </c>
      <c r="Q512" s="16">
        <v>48177</v>
      </c>
      <c r="R512" s="14" t="s">
        <v>10950</v>
      </c>
      <c r="S512" s="14" t="s">
        <v>10261</v>
      </c>
      <c r="T512" s="14" t="s">
        <v>10950</v>
      </c>
      <c r="U512" s="14" t="s">
        <v>10248</v>
      </c>
      <c r="V512" s="14"/>
      <c r="W512" s="14" t="s">
        <v>10955</v>
      </c>
      <c r="X512" s="14" t="s">
        <v>10623</v>
      </c>
      <c r="Y512" s="15">
        <v>61070.36</v>
      </c>
      <c r="Z512" s="14" t="s">
        <v>10947</v>
      </c>
      <c r="AA512" s="15">
        <v>68630.2871663244</v>
      </c>
      <c r="AB512" s="14" t="s">
        <v>10245</v>
      </c>
      <c r="AC512" s="14" t="s">
        <v>10246</v>
      </c>
      <c r="AD512" s="14" t="s">
        <v>10272</v>
      </c>
      <c r="AE512" s="15">
        <v>9458.5518863163998</v>
      </c>
      <c r="AF512" s="31">
        <f>_xlfn.XLOOKUP(A512,Macmahon!B:B,Macmahon!AE:AE,"",0)</f>
        <v>45328</v>
      </c>
      <c r="AG512" s="28">
        <f>_xlfn.XLOOKUP(A512,Macmahon!B:B,Macmahon!AJ:AJ,"",0)</f>
        <v>46855.887020833332</v>
      </c>
      <c r="AH512" s="28">
        <f>_xlfn.XLOOKUP(A512,Macmahon!B:B,Macmahon!AK:AK,"",0)</f>
        <v>48191</v>
      </c>
      <c r="AI512" s="28">
        <f t="shared" si="19"/>
        <v>46855.887020833332</v>
      </c>
      <c r="AJ512" s="40" t="str">
        <f>E512&amp;C512&amp;B512</f>
        <v>SSP310100</v>
      </c>
      <c r="AK512" s="40" t="str">
        <f>IFERROR(_xlfn.XLOOKUP(AJ512,CrossRef!$A:$A,CrossRef!$J:$J,"Not Found"),"-")</f>
        <v>TKHL131-DRIV-TQCV</v>
      </c>
      <c r="AL512" s="40">
        <f>IFERROR(_xlfn.XLOOKUP(AJ512,CrossRef!$A:$A,CrossRef!$K:$K,"Not Found"),"-")</f>
        <v>0</v>
      </c>
      <c r="AM512" s="40" t="str">
        <f>IFERROR(_xlfn.XLOOKUP(AJ512,CrossRef!$A:$A,CrossRef!$L:$L,"Not Found"),"-")</f>
        <v>22000H TORQUE CONVERTER CHANGE</v>
      </c>
    </row>
    <row r="513" spans="1:39" x14ac:dyDescent="0.3">
      <c r="A513" s="4" t="str">
        <f>D513&amp;C513&amp;B513</f>
        <v>TD6349310100</v>
      </c>
      <c r="B513" s="4" t="str">
        <f>LEFT(N513,FIND(" ",N513)-1)</f>
        <v>00</v>
      </c>
      <c r="C513" s="4" t="str">
        <f>LEFT(M513,4)</f>
        <v>3101</v>
      </c>
      <c r="D513" s="4" t="str">
        <f>LEFT(L513,FIND(" ",L513)-1)</f>
        <v>TD6349</v>
      </c>
      <c r="E513" s="4" t="str">
        <f>MID(X513,2,3)</f>
        <v>SSP</v>
      </c>
      <c r="G513" s="17" t="s">
        <v>10234</v>
      </c>
      <c r="H513" s="17" t="s">
        <v>10235</v>
      </c>
      <c r="I513" s="17" t="s">
        <v>10257</v>
      </c>
      <c r="J513" s="17" t="s">
        <v>10258</v>
      </c>
      <c r="K513" s="17" t="s">
        <v>183</v>
      </c>
      <c r="L513" s="17" t="s">
        <v>10619</v>
      </c>
      <c r="M513" s="17" t="s">
        <v>358</v>
      </c>
      <c r="N513" s="17" t="s">
        <v>17</v>
      </c>
      <c r="O513" s="18">
        <v>22000</v>
      </c>
      <c r="P513" s="18">
        <v>20275.126299011801</v>
      </c>
      <c r="Q513" s="16">
        <v>47912</v>
      </c>
      <c r="R513" s="17" t="s">
        <v>10950</v>
      </c>
      <c r="S513" s="17" t="s">
        <v>10261</v>
      </c>
      <c r="T513" s="17" t="s">
        <v>10950</v>
      </c>
      <c r="U513" s="17" t="s">
        <v>10248</v>
      </c>
      <c r="V513" s="17"/>
      <c r="W513" s="17" t="s">
        <v>10766</v>
      </c>
      <c r="X513" s="17" t="s">
        <v>10621</v>
      </c>
      <c r="Y513" s="18">
        <v>61070.36</v>
      </c>
      <c r="Z513" s="17" t="s">
        <v>10947</v>
      </c>
      <c r="AA513" s="18">
        <v>64231.6153319644</v>
      </c>
      <c r="AB513" s="17" t="s">
        <v>10245</v>
      </c>
      <c r="AC513" s="17" t="s">
        <v>10246</v>
      </c>
      <c r="AD513" s="17" t="s">
        <v>10272</v>
      </c>
      <c r="AE513" s="18">
        <v>1724.87370098822</v>
      </c>
      <c r="AF513" s="31">
        <f>_xlfn.XLOOKUP(A513,Macmahon!B:B,Macmahon!AE:AE,"",0)</f>
        <v>44816</v>
      </c>
      <c r="AG513" s="28">
        <f>_xlfn.XLOOKUP(A513,Macmahon!B:B,Macmahon!AJ:AJ,"",0)</f>
        <v>46313.266078206019</v>
      </c>
      <c r="AH513" s="28">
        <f>_xlfn.XLOOKUP(A513,Macmahon!B:B,Macmahon!AK:AK,"",0)</f>
        <v>46332</v>
      </c>
      <c r="AI513" s="28">
        <f t="shared" si="19"/>
        <v>46313.266078206019</v>
      </c>
      <c r="AJ513" s="40" t="str">
        <f>E513&amp;C513&amp;B513</f>
        <v>SSP310100</v>
      </c>
      <c r="AK513" s="40" t="str">
        <f>IFERROR(_xlfn.XLOOKUP(AJ513,CrossRef!$A:$A,CrossRef!$J:$J,"Not Found"),"-")</f>
        <v>TKHL131-DRIV-TQCV</v>
      </c>
      <c r="AL513" s="40">
        <f>IFERROR(_xlfn.XLOOKUP(AJ513,CrossRef!$A:$A,CrossRef!$K:$K,"Not Found"),"-")</f>
        <v>0</v>
      </c>
      <c r="AM513" s="40" t="str">
        <f>IFERROR(_xlfn.XLOOKUP(AJ513,CrossRef!$A:$A,CrossRef!$L:$L,"Not Found"),"-")</f>
        <v>22000H TORQUE CONVERTER CHANGE</v>
      </c>
    </row>
    <row r="514" spans="1:39" x14ac:dyDescent="0.3">
      <c r="A514" s="4" t="str">
        <f>D514&amp;C514&amp;B514</f>
        <v>TD2418310100</v>
      </c>
      <c r="B514" s="4" t="str">
        <f>LEFT(N514,FIND(" ",N514)-1)</f>
        <v>00</v>
      </c>
      <c r="C514" s="4" t="str">
        <f>LEFT(M514,4)</f>
        <v>3101</v>
      </c>
      <c r="D514" s="4" t="str">
        <f>LEFT(L514,FIND(" ",L514)-1)</f>
        <v>TD2418</v>
      </c>
      <c r="E514" s="4" t="str">
        <f>MID(X514,2,3)</f>
        <v>JRP</v>
      </c>
      <c r="G514" s="14" t="s">
        <v>10234</v>
      </c>
      <c r="H514" s="14" t="s">
        <v>10235</v>
      </c>
      <c r="I514" s="14" t="s">
        <v>10236</v>
      </c>
      <c r="J514" s="14" t="s">
        <v>10237</v>
      </c>
      <c r="K514" s="14" t="s">
        <v>172</v>
      </c>
      <c r="L514" s="14" t="s">
        <v>10703</v>
      </c>
      <c r="M514" s="14" t="s">
        <v>358</v>
      </c>
      <c r="N514" s="14" t="s">
        <v>17</v>
      </c>
      <c r="O514" s="15">
        <v>20000</v>
      </c>
      <c r="P514" s="15">
        <v>15272.646322991401</v>
      </c>
      <c r="Q514" s="16">
        <v>46098</v>
      </c>
      <c r="R514" s="14" t="s">
        <v>11007</v>
      </c>
      <c r="S514" s="14" t="s">
        <v>10261</v>
      </c>
      <c r="T514" s="14" t="s">
        <v>11007</v>
      </c>
      <c r="U514" s="14" t="s">
        <v>10248</v>
      </c>
      <c r="V514" s="14"/>
      <c r="W514" s="14" t="s">
        <v>10306</v>
      </c>
      <c r="X514" s="14" t="s">
        <v>10704</v>
      </c>
      <c r="Y514" s="15">
        <v>26883.38</v>
      </c>
      <c r="Z514" s="14" t="s">
        <v>11008</v>
      </c>
      <c r="AA514" s="15">
        <v>37016.7096774194</v>
      </c>
      <c r="AB514" s="14" t="s">
        <v>10245</v>
      </c>
      <c r="AC514" s="14" t="s">
        <v>10246</v>
      </c>
      <c r="AD514" s="14"/>
      <c r="AE514" s="15">
        <v>4727.3536770086102</v>
      </c>
      <c r="AF514" s="31">
        <f>_xlfn.XLOOKUP(A514,Macmahon!B:B,Macmahon!AE:AE,"",0)</f>
        <v>43532</v>
      </c>
      <c r="AG514" s="28">
        <f>_xlfn.XLOOKUP(A514,Macmahon!B:B,Macmahon!AJ:AJ,"",0)</f>
        <v>46447.480620138886</v>
      </c>
      <c r="AH514" s="28">
        <f>_xlfn.XLOOKUP(A514,Macmahon!B:B,Macmahon!AK:AK,"",0)</f>
        <v>47558</v>
      </c>
      <c r="AI514" s="28">
        <f t="shared" si="19"/>
        <v>46447.480620138886</v>
      </c>
      <c r="AJ514" s="40" t="str">
        <f>E514&amp;C514&amp;B514</f>
        <v>JRP310100</v>
      </c>
      <c r="AK514" s="40" t="str">
        <f>IFERROR(_xlfn.XLOOKUP(AJ514,CrossRef!$A:$A,CrossRef!$J:$J,"Not Found"),"-")</f>
        <v>TKHL189-DRIV-TQCV</v>
      </c>
      <c r="AL514" s="40">
        <f>IFERROR(_xlfn.XLOOKUP(AJ514,CrossRef!$A:$A,CrossRef!$K:$K,"Not Found"),"-")</f>
        <v>0</v>
      </c>
      <c r="AM514" s="40" t="str">
        <f>IFERROR(_xlfn.XLOOKUP(AJ514,CrossRef!$A:$A,CrossRef!$L:$L,"Not Found"),"-")</f>
        <v>20000H TORQUE CONVERTER CHANGE</v>
      </c>
    </row>
    <row r="515" spans="1:39" x14ac:dyDescent="0.3">
      <c r="A515" s="4" t="str">
        <f>D515&amp;C515&amp;B515</f>
        <v>TD6638310100</v>
      </c>
      <c r="B515" s="4" t="str">
        <f>LEFT(N515,FIND(" ",N515)-1)</f>
        <v>00</v>
      </c>
      <c r="C515" s="4" t="str">
        <f>LEFT(M515,4)</f>
        <v>3101</v>
      </c>
      <c r="D515" s="4" t="str">
        <f>LEFT(L515,FIND(" ",L515)-1)</f>
        <v>TD6638</v>
      </c>
      <c r="E515" s="4" t="str">
        <f>MID(X515,2,3)</f>
        <v>SPD</v>
      </c>
      <c r="G515" s="17" t="s">
        <v>10234</v>
      </c>
      <c r="H515" s="17" t="s">
        <v>10235</v>
      </c>
      <c r="I515" s="17" t="s">
        <v>10328</v>
      </c>
      <c r="J515" s="17" t="s">
        <v>10329</v>
      </c>
      <c r="K515" s="17" t="s">
        <v>190</v>
      </c>
      <c r="L515" s="17" t="s">
        <v>10330</v>
      </c>
      <c r="M515" s="17" t="s">
        <v>358</v>
      </c>
      <c r="N515" s="17" t="s">
        <v>17</v>
      </c>
      <c r="O515" s="18">
        <v>22000</v>
      </c>
      <c r="P515" s="18">
        <v>4294.05902358615</v>
      </c>
      <c r="Q515" s="16">
        <v>47689</v>
      </c>
      <c r="R515" s="17" t="s">
        <v>10951</v>
      </c>
      <c r="S515" s="17" t="s">
        <v>10286</v>
      </c>
      <c r="T515" s="17" t="s">
        <v>10951</v>
      </c>
      <c r="U515" s="17" t="s">
        <v>10248</v>
      </c>
      <c r="V515" s="17"/>
      <c r="W515" s="17" t="s">
        <v>10882</v>
      </c>
      <c r="X515" s="17" t="s">
        <v>10334</v>
      </c>
      <c r="Y515" s="18">
        <v>33727.410000000003</v>
      </c>
      <c r="Z515" s="17" t="s">
        <v>10947</v>
      </c>
      <c r="AA515" s="18">
        <v>41158.936801277698</v>
      </c>
      <c r="AB515" s="17" t="s">
        <v>10335</v>
      </c>
      <c r="AC515" s="17" t="s">
        <v>10246</v>
      </c>
      <c r="AD515" s="17"/>
      <c r="AE515" s="18">
        <v>17705.940976413902</v>
      </c>
      <c r="AF515" s="31">
        <f>_xlfn.XLOOKUP(A515,Macmahon!B:B,Macmahon!AE:AE,"",0)</f>
        <v>45927</v>
      </c>
      <c r="AG515" s="28">
        <f>_xlfn.XLOOKUP(A515,Macmahon!B:B,Macmahon!AJ:AJ,"",0)</f>
        <v>47580.415407870372</v>
      </c>
      <c r="AH515" s="28">
        <f>_xlfn.XLOOKUP(A515,Macmahon!B:B,Macmahon!AK:AK,"",0)</f>
        <v>47680</v>
      </c>
      <c r="AI515" s="28">
        <f t="shared" ref="AI515:AI578" si="20">IF(AG515=0,AH515,IF(AH515=0,AG515,MIN(AG515,AH515)))</f>
        <v>47580.415407870372</v>
      </c>
      <c r="AJ515" s="40" t="str">
        <f>E515&amp;C515&amp;B515</f>
        <v>SPD310100</v>
      </c>
      <c r="AK515" s="40" t="str">
        <f>IFERROR(_xlfn.XLOOKUP(AJ515,CrossRef!$A:$A,CrossRef!$J:$J,"Not Found"),"-")</f>
        <v>TKHL234-DRIV-TQCV</v>
      </c>
      <c r="AL515" s="40">
        <f>IFERROR(_xlfn.XLOOKUP(AJ515,CrossRef!$A:$A,CrossRef!$K:$K,"Not Found"),"-")</f>
        <v>0</v>
      </c>
      <c r="AM515" s="40" t="str">
        <f>IFERROR(_xlfn.XLOOKUP(AJ515,CrossRef!$A:$A,CrossRef!$L:$L,"Not Found"),"-")</f>
        <v>20000H TORQUE CONVERTER CHANGE</v>
      </c>
    </row>
    <row r="516" spans="1:39" x14ac:dyDescent="0.3">
      <c r="A516" s="4" t="str">
        <f>D516&amp;C516&amp;B516</f>
        <v>TD6642310100</v>
      </c>
      <c r="B516" s="4" t="str">
        <f>LEFT(N516,FIND(" ",N516)-1)</f>
        <v>00</v>
      </c>
      <c r="C516" s="4" t="str">
        <f>LEFT(M516,4)</f>
        <v>3101</v>
      </c>
      <c r="D516" s="4" t="str">
        <f>LEFT(L516,FIND(" ",L516)-1)</f>
        <v>TD6642</v>
      </c>
      <c r="E516" s="4" t="str">
        <f>MID(X516,2,3)</f>
        <v>SPD</v>
      </c>
      <c r="G516" s="14" t="s">
        <v>10234</v>
      </c>
      <c r="H516" s="14" t="s">
        <v>10235</v>
      </c>
      <c r="I516" s="14" t="s">
        <v>10328</v>
      </c>
      <c r="J516" s="14" t="s">
        <v>10329</v>
      </c>
      <c r="K516" s="14" t="s">
        <v>190</v>
      </c>
      <c r="L516" s="14" t="s">
        <v>10336</v>
      </c>
      <c r="M516" s="14" t="s">
        <v>358</v>
      </c>
      <c r="N516" s="14" t="s">
        <v>17</v>
      </c>
      <c r="O516" s="15">
        <v>22000</v>
      </c>
      <c r="P516" s="15">
        <v>4037.7506923498499</v>
      </c>
      <c r="Q516" s="16">
        <v>47707</v>
      </c>
      <c r="R516" s="14" t="s">
        <v>10951</v>
      </c>
      <c r="S516" s="14" t="s">
        <v>10286</v>
      </c>
      <c r="T516" s="14" t="s">
        <v>10951</v>
      </c>
      <c r="U516" s="14" t="s">
        <v>10248</v>
      </c>
      <c r="V516" s="14"/>
      <c r="W516" s="14" t="s">
        <v>10882</v>
      </c>
      <c r="X516" s="14" t="s">
        <v>10340</v>
      </c>
      <c r="Y516" s="15">
        <v>33727.410000000003</v>
      </c>
      <c r="Z516" s="14" t="s">
        <v>10947</v>
      </c>
      <c r="AA516" s="15">
        <v>40989.760894364597</v>
      </c>
      <c r="AB516" s="14" t="s">
        <v>10335</v>
      </c>
      <c r="AC516" s="14" t="s">
        <v>10246</v>
      </c>
      <c r="AD516" s="14"/>
      <c r="AE516" s="15">
        <v>17962.249307650101</v>
      </c>
      <c r="AF516" s="31">
        <f>_xlfn.XLOOKUP(A516,Macmahon!B:B,Macmahon!AE:AE,"",0)</f>
        <v>45936</v>
      </c>
      <c r="AG516" s="28">
        <f>_xlfn.XLOOKUP(A516,Macmahon!B:B,Macmahon!AJ:AJ,"",0)</f>
        <v>47602.513267627313</v>
      </c>
      <c r="AH516" s="28">
        <f>_xlfn.XLOOKUP(A516,Macmahon!B:B,Macmahon!AK:AK,"",0)</f>
        <v>47698</v>
      </c>
      <c r="AI516" s="28">
        <f t="shared" si="20"/>
        <v>47602.513267627313</v>
      </c>
      <c r="AJ516" s="40" t="str">
        <f>E516&amp;C516&amp;B516</f>
        <v>SPD310100</v>
      </c>
      <c r="AK516" s="40" t="str">
        <f>IFERROR(_xlfn.XLOOKUP(AJ516,CrossRef!$A:$A,CrossRef!$J:$J,"Not Found"),"-")</f>
        <v>TKHL234-DRIV-TQCV</v>
      </c>
      <c r="AL516" s="40">
        <f>IFERROR(_xlfn.XLOOKUP(AJ516,CrossRef!$A:$A,CrossRef!$K:$K,"Not Found"),"-")</f>
        <v>0</v>
      </c>
      <c r="AM516" s="40" t="str">
        <f>IFERROR(_xlfn.XLOOKUP(AJ516,CrossRef!$A:$A,CrossRef!$L:$L,"Not Found"),"-")</f>
        <v>20000H TORQUE CONVERTER CHANGE</v>
      </c>
    </row>
    <row r="517" spans="1:39" x14ac:dyDescent="0.3">
      <c r="A517" s="4" t="str">
        <f>D517&amp;C517&amp;B517</f>
        <v>TD6643310100</v>
      </c>
      <c r="B517" s="4" t="str">
        <f>LEFT(N517,FIND(" ",N517)-1)</f>
        <v>00</v>
      </c>
      <c r="C517" s="4" t="str">
        <f>LEFT(M517,4)</f>
        <v>3101</v>
      </c>
      <c r="D517" s="4" t="str">
        <f>LEFT(L517,FIND(" ",L517)-1)</f>
        <v>TD6643</v>
      </c>
      <c r="E517" s="4" t="str">
        <f>MID(X517,2,3)</f>
        <v>SPD</v>
      </c>
      <c r="G517" s="17" t="s">
        <v>10234</v>
      </c>
      <c r="H517" s="17" t="s">
        <v>10235</v>
      </c>
      <c r="I517" s="17" t="s">
        <v>10328</v>
      </c>
      <c r="J517" s="17" t="s">
        <v>10329</v>
      </c>
      <c r="K517" s="17" t="s">
        <v>190</v>
      </c>
      <c r="L517" s="17" t="s">
        <v>10345</v>
      </c>
      <c r="M517" s="17" t="s">
        <v>358</v>
      </c>
      <c r="N517" s="17" t="s">
        <v>17</v>
      </c>
      <c r="O517" s="18">
        <v>22000</v>
      </c>
      <c r="P517" s="18">
        <v>3570.4166920688199</v>
      </c>
      <c r="Q517" s="16">
        <v>47757</v>
      </c>
      <c r="R517" s="17" t="s">
        <v>10951</v>
      </c>
      <c r="S517" s="17" t="s">
        <v>10286</v>
      </c>
      <c r="T517" s="17" t="s">
        <v>10951</v>
      </c>
      <c r="U517" s="17" t="s">
        <v>10248</v>
      </c>
      <c r="V517" s="17"/>
      <c r="W517" s="17" t="s">
        <v>10773</v>
      </c>
      <c r="X517" s="17" t="s">
        <v>10347</v>
      </c>
      <c r="Y517" s="18">
        <v>33727.410000000003</v>
      </c>
      <c r="Z517" s="17" t="s">
        <v>10947</v>
      </c>
      <c r="AA517" s="18">
        <v>41363.2566735113</v>
      </c>
      <c r="AB517" s="17" t="s">
        <v>10335</v>
      </c>
      <c r="AC517" s="17" t="s">
        <v>10246</v>
      </c>
      <c r="AD517" s="17"/>
      <c r="AE517" s="18">
        <v>18429.5833079312</v>
      </c>
      <c r="AF517" s="31">
        <f>_xlfn.XLOOKUP(A517,Macmahon!B:B,Macmahon!AE:AE,"",0)</f>
        <v>45965</v>
      </c>
      <c r="AG517" s="28">
        <f>_xlfn.XLOOKUP(A517,Macmahon!B:B,Macmahon!AJ:AJ,"",0)</f>
        <v>47612.116950428244</v>
      </c>
      <c r="AH517" s="28">
        <f>_xlfn.XLOOKUP(A517,Macmahon!B:B,Macmahon!AK:AK,"",0)</f>
        <v>47744</v>
      </c>
      <c r="AI517" s="28">
        <f t="shared" si="20"/>
        <v>47612.116950428244</v>
      </c>
      <c r="AJ517" s="40" t="str">
        <f>E517&amp;C517&amp;B517</f>
        <v>SPD310100</v>
      </c>
      <c r="AK517" s="40" t="str">
        <f>IFERROR(_xlfn.XLOOKUP(AJ517,CrossRef!$A:$A,CrossRef!$J:$J,"Not Found"),"-")</f>
        <v>TKHL234-DRIV-TQCV</v>
      </c>
      <c r="AL517" s="40">
        <f>IFERROR(_xlfn.XLOOKUP(AJ517,CrossRef!$A:$A,CrossRef!$K:$K,"Not Found"),"-")</f>
        <v>0</v>
      </c>
      <c r="AM517" s="40" t="str">
        <f>IFERROR(_xlfn.XLOOKUP(AJ517,CrossRef!$A:$A,CrossRef!$L:$L,"Not Found"),"-")</f>
        <v>20000H TORQUE CONVERTER CHANGE</v>
      </c>
    </row>
    <row r="518" spans="1:39" x14ac:dyDescent="0.3">
      <c r="A518" s="4" t="str">
        <f>D518&amp;C518&amp;B518</f>
        <v>TD6315310100</v>
      </c>
      <c r="B518" s="4" t="str">
        <f>LEFT(N518,FIND(" ",N518)-1)</f>
        <v>00</v>
      </c>
      <c r="C518" s="4" t="str">
        <f>LEFT(M518,4)</f>
        <v>3101</v>
      </c>
      <c r="D518" s="4" t="str">
        <f>LEFT(L518,FIND(" ",L518)-1)</f>
        <v>TD6315</v>
      </c>
      <c r="E518" s="4" t="str">
        <f>MID(X518,2,3)</f>
        <v>SND</v>
      </c>
      <c r="G518" s="14" t="s">
        <v>10234</v>
      </c>
      <c r="H518" s="14" t="s">
        <v>10235</v>
      </c>
      <c r="I518" s="14" t="s">
        <v>10257</v>
      </c>
      <c r="J518" s="14" t="s">
        <v>10258</v>
      </c>
      <c r="K518" s="14" t="s">
        <v>187</v>
      </c>
      <c r="L518" s="14" t="s">
        <v>10268</v>
      </c>
      <c r="M518" s="14" t="s">
        <v>358</v>
      </c>
      <c r="N518" s="14" t="s">
        <v>17</v>
      </c>
      <c r="O518" s="15">
        <v>22000</v>
      </c>
      <c r="P518" s="15">
        <v>18163.750508868601</v>
      </c>
      <c r="Q518" s="16">
        <v>48220</v>
      </c>
      <c r="R518" s="14" t="s">
        <v>10950</v>
      </c>
      <c r="S518" s="14" t="s">
        <v>10261</v>
      </c>
      <c r="T518" s="14" t="s">
        <v>10950</v>
      </c>
      <c r="U518" s="14" t="s">
        <v>10248</v>
      </c>
      <c r="V518" s="14"/>
      <c r="W518" s="14" t="s">
        <v>10683</v>
      </c>
      <c r="X518" s="14" t="s">
        <v>10271</v>
      </c>
      <c r="Y518" s="15">
        <v>61070.36</v>
      </c>
      <c r="Z518" s="14" t="s">
        <v>10947</v>
      </c>
      <c r="AA518" s="15">
        <v>92037.872689938406</v>
      </c>
      <c r="AB518" s="14" t="s">
        <v>10245</v>
      </c>
      <c r="AC518" s="14" t="s">
        <v>10246</v>
      </c>
      <c r="AD518" s="14" t="s">
        <v>10272</v>
      </c>
      <c r="AE518" s="15">
        <v>3836.2494911314202</v>
      </c>
      <c r="AF518" s="31">
        <f>_xlfn.XLOOKUP(A518,Macmahon!B:B,Macmahon!AE:AE,"",0)</f>
        <v>44993</v>
      </c>
      <c r="AG518" s="28">
        <f>_xlfn.XLOOKUP(A518,Macmahon!B:B,Macmahon!AJ:AJ,"",0)</f>
        <v>46511.410432407407</v>
      </c>
      <c r="AH518" s="28">
        <f>_xlfn.XLOOKUP(A518,Macmahon!B:B,Macmahon!AK:AK,"",0)</f>
        <v>48044</v>
      </c>
      <c r="AI518" s="28">
        <f t="shared" si="20"/>
        <v>46511.410432407407</v>
      </c>
      <c r="AJ518" s="40" t="str">
        <f>E518&amp;C518&amp;B518</f>
        <v>SND310100</v>
      </c>
      <c r="AK518" s="40" t="str">
        <f>IFERROR(_xlfn.XLOOKUP(AJ518,CrossRef!$A:$A,CrossRef!$J:$J,"Not Found"),"-")</f>
        <v>TKHL158-DRIV-TQCV</v>
      </c>
      <c r="AL518" s="40">
        <f>IFERROR(_xlfn.XLOOKUP(AJ518,CrossRef!$A:$A,CrossRef!$K:$K,"Not Found"),"-")</f>
        <v>0</v>
      </c>
      <c r="AM518" s="40" t="str">
        <f>IFERROR(_xlfn.XLOOKUP(AJ518,CrossRef!$A:$A,CrossRef!$L:$L,"Not Found"),"-")</f>
        <v>22000H TORQUE CONVERTER CHANGE</v>
      </c>
    </row>
    <row r="519" spans="1:39" x14ac:dyDescent="0.3">
      <c r="A519" s="4" t="str">
        <f>D519&amp;C519&amp;B519</f>
        <v>QTW05310100</v>
      </c>
      <c r="B519" s="4" t="str">
        <f>LEFT(N519,FIND(" ",N519)-1)</f>
        <v>00</v>
      </c>
      <c r="C519" s="4" t="str">
        <f>LEFT(M519,4)</f>
        <v>3101</v>
      </c>
      <c r="D519" s="4" t="str">
        <f>LEFT(L519,FIND(" ",L519)-1)</f>
        <v>QTW05</v>
      </c>
      <c r="E519" s="4" t="str">
        <f>MID(X519,2,3)</f>
        <v>4XJ</v>
      </c>
      <c r="G519" s="17" t="s">
        <v>10234</v>
      </c>
      <c r="H519" s="17" t="s">
        <v>10235</v>
      </c>
      <c r="I519" s="17" t="s">
        <v>10236</v>
      </c>
      <c r="J519" s="17" t="s">
        <v>10429</v>
      </c>
      <c r="K519" s="17" t="s">
        <v>10470</v>
      </c>
      <c r="L519" s="17" t="s">
        <v>10471</v>
      </c>
      <c r="M519" s="17" t="s">
        <v>358</v>
      </c>
      <c r="N519" s="17" t="s">
        <v>17</v>
      </c>
      <c r="O519" s="18">
        <v>16500</v>
      </c>
      <c r="P519" s="18">
        <v>26855.380793724598</v>
      </c>
      <c r="Q519" s="16">
        <v>48609</v>
      </c>
      <c r="R519" s="17" t="s">
        <v>10946</v>
      </c>
      <c r="S519" s="17" t="s">
        <v>10240</v>
      </c>
      <c r="T519" s="17" t="s">
        <v>10946</v>
      </c>
      <c r="U519" s="17" t="s">
        <v>10269</v>
      </c>
      <c r="V519" s="17"/>
      <c r="W519" s="17" t="s">
        <v>10983</v>
      </c>
      <c r="X519" s="17" t="s">
        <v>10472</v>
      </c>
      <c r="Y519" s="18">
        <v>26447.21</v>
      </c>
      <c r="Z519" s="17" t="s">
        <v>10947</v>
      </c>
      <c r="AA519" s="18">
        <v>119865.429158111</v>
      </c>
      <c r="AB519" s="17" t="s">
        <v>10245</v>
      </c>
      <c r="AC519" s="17" t="s">
        <v>10246</v>
      </c>
      <c r="AD519" s="17" t="s">
        <v>10272</v>
      </c>
      <c r="AE519" s="18">
        <v>-10355.3807937246</v>
      </c>
      <c r="AF519" s="31">
        <f>_xlfn.XLOOKUP(A519,Macmahon!B:B,Macmahon!AE:AE,"",0)</f>
        <v>45019</v>
      </c>
      <c r="AG519" s="28">
        <f>_xlfn.XLOOKUP(A519,Macmahon!B:B,Macmahon!AJ:AJ,"",0)</f>
        <v>51049.820143865742</v>
      </c>
      <c r="AH519" s="28">
        <f>_xlfn.XLOOKUP(A519,Macmahon!B:B,Macmahon!AK:AK,"",0)</f>
        <v>50672</v>
      </c>
      <c r="AI519" s="28">
        <f t="shared" si="20"/>
        <v>50672</v>
      </c>
      <c r="AJ519" s="40" t="str">
        <f>E519&amp;C519&amp;B519</f>
        <v>4XJ310100</v>
      </c>
      <c r="AK519" s="40" t="str">
        <f>IFERROR(_xlfn.XLOOKUP(AJ519,CrossRef!$A:$A,CrossRef!$J:$J,"Not Found"),"-")</f>
        <v>TKWC033-DRIV-TQCV</v>
      </c>
      <c r="AL519" s="40">
        <f>IFERROR(_xlfn.XLOOKUP(AJ519,CrossRef!$A:$A,CrossRef!$K:$K,"Not Found"),"-")</f>
        <v>0</v>
      </c>
      <c r="AM519" s="40" t="str">
        <f>IFERROR(_xlfn.XLOOKUP(AJ519,CrossRef!$A:$A,CrossRef!$L:$L,"Not Found"),"-")</f>
        <v>16500H TORQUE CONVERTER CHANGE</v>
      </c>
    </row>
    <row r="520" spans="1:39" x14ac:dyDescent="0.3">
      <c r="A520" s="4" t="str">
        <f>D520&amp;C520&amp;B520</f>
        <v>QTW06310100</v>
      </c>
      <c r="B520" s="4" t="str">
        <f>LEFT(N520,FIND(" ",N520)-1)</f>
        <v>00</v>
      </c>
      <c r="C520" s="4" t="str">
        <f>LEFT(M520,4)</f>
        <v>3101</v>
      </c>
      <c r="D520" s="4" t="str">
        <f>LEFT(L520,FIND(" ",L520)-1)</f>
        <v>QTW06</v>
      </c>
      <c r="E520" s="4" t="str">
        <f>MID(X520,2,3)</f>
        <v>MSY</v>
      </c>
      <c r="G520" s="14" t="s">
        <v>10234</v>
      </c>
      <c r="H520" s="14" t="s">
        <v>10235</v>
      </c>
      <c r="I520" s="14" t="s">
        <v>10236</v>
      </c>
      <c r="J520" s="14" t="s">
        <v>10429</v>
      </c>
      <c r="K520" s="14" t="s">
        <v>10430</v>
      </c>
      <c r="L520" s="14" t="s">
        <v>10473</v>
      </c>
      <c r="M520" s="14" t="s">
        <v>358</v>
      </c>
      <c r="N520" s="14" t="s">
        <v>17</v>
      </c>
      <c r="O520" s="15">
        <v>19800</v>
      </c>
      <c r="P520" s="15">
        <v>2312.7223168585501</v>
      </c>
      <c r="Q520" s="16">
        <v>48020</v>
      </c>
      <c r="R520" s="14" t="s">
        <v>10948</v>
      </c>
      <c r="S520" s="14" t="s">
        <v>10286</v>
      </c>
      <c r="T520" s="14" t="s">
        <v>10948</v>
      </c>
      <c r="U520" s="14" t="s">
        <v>10248</v>
      </c>
      <c r="V520" s="14"/>
      <c r="W520" s="14" t="s">
        <v>10773</v>
      </c>
      <c r="X520" s="14" t="s">
        <v>10475</v>
      </c>
      <c r="Y520" s="15">
        <v>25556.3</v>
      </c>
      <c r="Z520" s="14" t="s">
        <v>10947</v>
      </c>
      <c r="AA520" s="15">
        <v>70605.229295003403</v>
      </c>
      <c r="AB520" s="14" t="s">
        <v>10245</v>
      </c>
      <c r="AC520" s="14" t="s">
        <v>10246</v>
      </c>
      <c r="AD520" s="14" t="s">
        <v>10272</v>
      </c>
      <c r="AE520" s="15">
        <v>17487.277683141499</v>
      </c>
      <c r="AF520" s="31">
        <f>_xlfn.XLOOKUP(A520,Macmahon!B:B,Macmahon!AE:AE,"",0)</f>
        <v>45979</v>
      </c>
      <c r="AG520" s="28">
        <f>_xlfn.XLOOKUP(A520,Macmahon!B:B,Macmahon!AJ:AJ,"",0)</f>
        <v>48230.997693206016</v>
      </c>
      <c r="AH520" s="28">
        <f>_xlfn.XLOOKUP(A520,Macmahon!B:B,Macmahon!AK:AK,"",0)</f>
        <v>48037</v>
      </c>
      <c r="AI520" s="28">
        <f t="shared" si="20"/>
        <v>48037</v>
      </c>
      <c r="AJ520" s="40" t="str">
        <f>E520&amp;C520&amp;B520</f>
        <v>MSY310100</v>
      </c>
      <c r="AK520" s="40" t="str">
        <f>IFERROR(_xlfn.XLOOKUP(AJ520,CrossRef!$A:$A,CrossRef!$J:$J,"Not Found"),"-")</f>
        <v>TKWC034-DRIV-TQCV</v>
      </c>
      <c r="AL520" s="40">
        <f>IFERROR(_xlfn.XLOOKUP(AJ520,CrossRef!$A:$A,CrossRef!$K:$K,"Not Found"),"-")</f>
        <v>0</v>
      </c>
      <c r="AM520" s="40" t="str">
        <f>IFERROR(_xlfn.XLOOKUP(AJ520,CrossRef!$A:$A,CrossRef!$L:$L,"Not Found"),"-")</f>
        <v>19800H TORQUE CONVERTER CHANGE</v>
      </c>
    </row>
    <row r="521" spans="1:39" x14ac:dyDescent="0.3">
      <c r="A521" s="4" t="str">
        <f>D521&amp;C521&amp;B521</f>
        <v>QTD01310100</v>
      </c>
      <c r="B521" s="4" t="str">
        <f>LEFT(N521,FIND(" ",N521)-1)</f>
        <v>00</v>
      </c>
      <c r="C521" s="4" t="str">
        <f>LEFT(M521,4)</f>
        <v>3101</v>
      </c>
      <c r="D521" s="4" t="str">
        <f>LEFT(L521,FIND(" ",L521)-1)</f>
        <v>QTD01</v>
      </c>
      <c r="E521" s="4" t="str">
        <f>MID(X521,2,3)</f>
        <v>ATY</v>
      </c>
      <c r="G521" s="17" t="s">
        <v>10234</v>
      </c>
      <c r="H521" s="17" t="s">
        <v>10235</v>
      </c>
      <c r="I521" s="17" t="s">
        <v>10236</v>
      </c>
      <c r="J521" s="17" t="s">
        <v>10237</v>
      </c>
      <c r="K521" s="17" t="s">
        <v>151</v>
      </c>
      <c r="L521" s="17" t="s">
        <v>10476</v>
      </c>
      <c r="M521" s="17" t="s">
        <v>358</v>
      </c>
      <c r="N521" s="17" t="s">
        <v>17</v>
      </c>
      <c r="O521" s="18">
        <v>15400</v>
      </c>
      <c r="P521" s="18">
        <v>17206.179619072998</v>
      </c>
      <c r="Q521" s="16">
        <v>46071</v>
      </c>
      <c r="R521" s="17" t="s">
        <v>10984</v>
      </c>
      <c r="S521" s="17" t="s">
        <v>10261</v>
      </c>
      <c r="T521" s="17" t="s">
        <v>10984</v>
      </c>
      <c r="U521" s="17" t="s">
        <v>10248</v>
      </c>
      <c r="V521" s="17"/>
      <c r="W521" s="17" t="s">
        <v>10474</v>
      </c>
      <c r="X521" s="17" t="s">
        <v>10478</v>
      </c>
      <c r="Y521" s="18">
        <v>0</v>
      </c>
      <c r="Z521" s="17" t="s">
        <v>10985</v>
      </c>
      <c r="AA521" s="18">
        <v>112374.414634146</v>
      </c>
      <c r="AB521" s="17" t="s">
        <v>10245</v>
      </c>
      <c r="AC521" s="17" t="s">
        <v>10246</v>
      </c>
      <c r="AD521" s="17" t="s">
        <v>10272</v>
      </c>
      <c r="AE521" s="18">
        <v>-1806.1796190730099</v>
      </c>
      <c r="AF521" s="31">
        <f>_xlfn.XLOOKUP(A521,Macmahon!B:B,Macmahon!AE:AE,"",0)</f>
        <v>44508</v>
      </c>
      <c r="AG521" s="28">
        <f>_xlfn.XLOOKUP(A521,Macmahon!B:B,Macmahon!AJ:AJ,"",0)</f>
        <v>46095.847231481479</v>
      </c>
      <c r="AH521" s="28">
        <f>_xlfn.XLOOKUP(A521,Macmahon!B:B,Macmahon!AK:AK,"",0)</f>
        <v>46071</v>
      </c>
      <c r="AI521" s="28">
        <f t="shared" si="20"/>
        <v>46071</v>
      </c>
      <c r="AJ521" s="40" t="str">
        <f>E521&amp;C521&amp;B521</f>
        <v>ATY310100</v>
      </c>
      <c r="AK521" s="40" t="str">
        <f>IFERROR(_xlfn.XLOOKUP(AJ521,CrossRef!$A:$A,CrossRef!$J:$J,"Not Found"),"-")</f>
        <v>TKHL101-DRIV-TQCV</v>
      </c>
      <c r="AL521" s="40">
        <f>IFERROR(_xlfn.XLOOKUP(AJ521,CrossRef!$A:$A,CrossRef!$K:$K,"Not Found"),"-")</f>
        <v>0</v>
      </c>
      <c r="AM521" s="40" t="str">
        <f>IFERROR(_xlfn.XLOOKUP(AJ521,CrossRef!$A:$A,CrossRef!$L:$L,"Not Found"),"-")</f>
        <v>15400H TORQUE CONVERTER CHANGE</v>
      </c>
    </row>
    <row r="522" spans="1:39" x14ac:dyDescent="0.3">
      <c r="A522" s="4" t="str">
        <f>D522&amp;C522&amp;B522</f>
        <v>QTD05310100</v>
      </c>
      <c r="B522" s="4" t="str">
        <f>LEFT(N522,FIND(" ",N522)-1)</f>
        <v>00</v>
      </c>
      <c r="C522" s="4" t="str">
        <f>LEFT(M522,4)</f>
        <v>3101</v>
      </c>
      <c r="D522" s="4" t="str">
        <f>LEFT(L522,FIND(" ",L522)-1)</f>
        <v>QTD05</v>
      </c>
      <c r="E522" s="4" t="str">
        <f>MID(X522,2,3)</f>
        <v>ATY</v>
      </c>
      <c r="G522" s="14" t="s">
        <v>10234</v>
      </c>
      <c r="H522" s="14" t="s">
        <v>10235</v>
      </c>
      <c r="I522" s="14" t="s">
        <v>10236</v>
      </c>
      <c r="J522" s="14" t="s">
        <v>10237</v>
      </c>
      <c r="K522" s="14" t="s">
        <v>151</v>
      </c>
      <c r="L522" s="14" t="s">
        <v>10479</v>
      </c>
      <c r="M522" s="14" t="s">
        <v>358</v>
      </c>
      <c r="N522" s="14" t="s">
        <v>17</v>
      </c>
      <c r="O522" s="15">
        <v>15400</v>
      </c>
      <c r="P522" s="15">
        <v>8310.2885782602698</v>
      </c>
      <c r="Q522" s="16">
        <v>47865</v>
      </c>
      <c r="R522" s="14" t="s">
        <v>10984</v>
      </c>
      <c r="S522" s="14" t="s">
        <v>10261</v>
      </c>
      <c r="T522" s="14" t="s">
        <v>10984</v>
      </c>
      <c r="U522" s="14" t="s">
        <v>10248</v>
      </c>
      <c r="V522" s="14"/>
      <c r="W522" s="14" t="s">
        <v>10396</v>
      </c>
      <c r="X522" s="14" t="s">
        <v>10480</v>
      </c>
      <c r="Y522" s="15">
        <v>0</v>
      </c>
      <c r="Z522" s="14" t="s">
        <v>10985</v>
      </c>
      <c r="AA522" s="15">
        <v>142821.76180698199</v>
      </c>
      <c r="AB522" s="14" t="s">
        <v>10245</v>
      </c>
      <c r="AC522" s="14" t="s">
        <v>10246</v>
      </c>
      <c r="AD522" s="14" t="s">
        <v>10272</v>
      </c>
      <c r="AE522" s="15">
        <v>7089.7114217397302</v>
      </c>
      <c r="AF522" s="31">
        <f>_xlfn.XLOOKUP(A522,Macmahon!B:B,Macmahon!AE:AE,"",0)</f>
        <v>45597</v>
      </c>
      <c r="AG522" s="28">
        <f>_xlfn.XLOOKUP(A522,Macmahon!B:B,Macmahon!AJ:AJ,"",0)</f>
        <v>46683.519003935187</v>
      </c>
      <c r="AH522" s="28">
        <f>_xlfn.XLOOKUP(A522,Macmahon!B:B,Macmahon!AK:AK,"",0)</f>
        <v>47927</v>
      </c>
      <c r="AI522" s="28">
        <f t="shared" si="20"/>
        <v>46683.519003935187</v>
      </c>
      <c r="AJ522" s="40" t="str">
        <f>E522&amp;C522&amp;B522</f>
        <v>ATY310100</v>
      </c>
      <c r="AK522" s="40" t="str">
        <f>IFERROR(_xlfn.XLOOKUP(AJ522,CrossRef!$A:$A,CrossRef!$J:$J,"Not Found"),"-")</f>
        <v>TKHL101-DRIV-TQCV</v>
      </c>
      <c r="AL522" s="40">
        <f>IFERROR(_xlfn.XLOOKUP(AJ522,CrossRef!$A:$A,CrossRef!$K:$K,"Not Found"),"-")</f>
        <v>0</v>
      </c>
      <c r="AM522" s="40" t="str">
        <f>IFERROR(_xlfn.XLOOKUP(AJ522,CrossRef!$A:$A,CrossRef!$L:$L,"Not Found"),"-")</f>
        <v>15400H TORQUE CONVERTER CHANGE</v>
      </c>
    </row>
    <row r="523" spans="1:39" x14ac:dyDescent="0.3">
      <c r="A523" s="4" t="str">
        <f>D523&amp;C523&amp;B523</f>
        <v>QTD07310100</v>
      </c>
      <c r="B523" s="4" t="str">
        <f>LEFT(N523,FIND(" ",N523)-1)</f>
        <v>00</v>
      </c>
      <c r="C523" s="4" t="str">
        <f>LEFT(M523,4)</f>
        <v>3101</v>
      </c>
      <c r="D523" s="4" t="str">
        <f>LEFT(L523,FIND(" ",L523)-1)</f>
        <v>QTD07</v>
      </c>
      <c r="E523" s="4" t="str">
        <f>MID(X523,2,3)</f>
        <v>ATY</v>
      </c>
      <c r="G523" s="17" t="s">
        <v>10234</v>
      </c>
      <c r="H523" s="17" t="s">
        <v>10235</v>
      </c>
      <c r="I523" s="17" t="s">
        <v>10236</v>
      </c>
      <c r="J523" s="17" t="s">
        <v>10237</v>
      </c>
      <c r="K523" s="17" t="s">
        <v>151</v>
      </c>
      <c r="L523" s="17" t="s">
        <v>10481</v>
      </c>
      <c r="M523" s="17" t="s">
        <v>358</v>
      </c>
      <c r="N523" s="17" t="s">
        <v>17</v>
      </c>
      <c r="O523" s="18">
        <v>15400</v>
      </c>
      <c r="P523" s="18">
        <v>12924.667838352299</v>
      </c>
      <c r="Q523" s="16">
        <v>47869</v>
      </c>
      <c r="R523" s="17" t="s">
        <v>10984</v>
      </c>
      <c r="S523" s="17" t="s">
        <v>10261</v>
      </c>
      <c r="T523" s="17" t="s">
        <v>10984</v>
      </c>
      <c r="U523" s="17" t="s">
        <v>10248</v>
      </c>
      <c r="V523" s="17"/>
      <c r="W523" s="17" t="s">
        <v>10986</v>
      </c>
      <c r="X523" s="17" t="s">
        <v>10483</v>
      </c>
      <c r="Y523" s="18">
        <v>0</v>
      </c>
      <c r="Z523" s="17" t="s">
        <v>10985</v>
      </c>
      <c r="AA523" s="18">
        <v>138100.04312115</v>
      </c>
      <c r="AB523" s="17" t="s">
        <v>10245</v>
      </c>
      <c r="AC523" s="17" t="s">
        <v>10246</v>
      </c>
      <c r="AD523" s="17" t="s">
        <v>10272</v>
      </c>
      <c r="AE523" s="18">
        <v>2475.3321616476601</v>
      </c>
      <c r="AF523" s="31">
        <f>_xlfn.XLOOKUP(A523,Macmahon!B:B,Macmahon!AE:AE,"",0)</f>
        <v>45145</v>
      </c>
      <c r="AG523" s="28">
        <f>_xlfn.XLOOKUP(A523,Macmahon!B:B,Macmahon!AJ:AJ,"",0)</f>
        <v>46410.637065625</v>
      </c>
      <c r="AH523" s="28">
        <f>_xlfn.XLOOKUP(A523,Macmahon!B:B,Macmahon!AK:AK,"",0)</f>
        <v>46406</v>
      </c>
      <c r="AI523" s="28">
        <f t="shared" si="20"/>
        <v>46406</v>
      </c>
      <c r="AJ523" s="40" t="str">
        <f>E523&amp;C523&amp;B523</f>
        <v>ATY310100</v>
      </c>
      <c r="AK523" s="40" t="str">
        <f>IFERROR(_xlfn.XLOOKUP(AJ523,CrossRef!$A:$A,CrossRef!$J:$J,"Not Found"),"-")</f>
        <v>TKHL101-DRIV-TQCV</v>
      </c>
      <c r="AL523" s="40">
        <f>IFERROR(_xlfn.XLOOKUP(AJ523,CrossRef!$A:$A,CrossRef!$K:$K,"Not Found"),"-")</f>
        <v>0</v>
      </c>
      <c r="AM523" s="40" t="str">
        <f>IFERROR(_xlfn.XLOOKUP(AJ523,CrossRef!$A:$A,CrossRef!$L:$L,"Not Found"),"-")</f>
        <v>15400H TORQUE CONVERTER CHANGE</v>
      </c>
    </row>
    <row r="524" spans="1:39" x14ac:dyDescent="0.3">
      <c r="A524" s="4" t="str">
        <f>D524&amp;C524&amp;B524</f>
        <v>QTD18310100</v>
      </c>
      <c r="B524" s="4" t="str">
        <f>LEFT(N524,FIND(" ",N524)-1)</f>
        <v>00</v>
      </c>
      <c r="C524" s="4" t="str">
        <f>LEFT(M524,4)</f>
        <v>3101</v>
      </c>
      <c r="D524" s="4" t="str">
        <f>LEFT(L524,FIND(" ",L524)-1)</f>
        <v>QTD18</v>
      </c>
      <c r="E524" s="4" t="str">
        <f>MID(X524,2,3)</f>
        <v>ATY</v>
      </c>
      <c r="G524" s="14" t="s">
        <v>10234</v>
      </c>
      <c r="H524" s="14" t="s">
        <v>10235</v>
      </c>
      <c r="I524" s="14" t="s">
        <v>10236</v>
      </c>
      <c r="J524" s="14" t="s">
        <v>10237</v>
      </c>
      <c r="K524" s="14" t="s">
        <v>151</v>
      </c>
      <c r="L524" s="14" t="s">
        <v>10484</v>
      </c>
      <c r="M524" s="14" t="s">
        <v>358</v>
      </c>
      <c r="N524" s="14" t="s">
        <v>17</v>
      </c>
      <c r="O524" s="15">
        <v>15400</v>
      </c>
      <c r="P524" s="15">
        <v>5642.8862400814796</v>
      </c>
      <c r="Q524" s="16">
        <v>46960</v>
      </c>
      <c r="R524" s="14" t="s">
        <v>10984</v>
      </c>
      <c r="S524" s="14" t="s">
        <v>10261</v>
      </c>
      <c r="T524" s="14" t="s">
        <v>10984</v>
      </c>
      <c r="U524" s="14" t="s">
        <v>10248</v>
      </c>
      <c r="V524" s="14"/>
      <c r="W524" s="14" t="s">
        <v>10399</v>
      </c>
      <c r="X524" s="14" t="s">
        <v>10486</v>
      </c>
      <c r="Y524" s="15">
        <v>0</v>
      </c>
      <c r="Z524" s="14" t="s">
        <v>10985</v>
      </c>
      <c r="AA524" s="15">
        <v>131003.86447638601</v>
      </c>
      <c r="AB524" s="14" t="s">
        <v>10245</v>
      </c>
      <c r="AC524" s="14" t="s">
        <v>10246</v>
      </c>
      <c r="AD524" s="14" t="s">
        <v>10272</v>
      </c>
      <c r="AE524" s="15">
        <v>9757.1137599185204</v>
      </c>
      <c r="AF524" s="31">
        <f>_xlfn.XLOOKUP(A524,Macmahon!B:B,Macmahon!AE:AE,"",0)</f>
        <v>45793</v>
      </c>
      <c r="AG524" s="28">
        <f>_xlfn.XLOOKUP(A524,Macmahon!B:B,Macmahon!AJ:AJ,"",0)</f>
        <v>46801.79158449074</v>
      </c>
      <c r="AH524" s="28">
        <f>_xlfn.XLOOKUP(A524,Macmahon!B:B,Macmahon!AK:AK,"",0)</f>
        <v>48062</v>
      </c>
      <c r="AI524" s="28">
        <f t="shared" si="20"/>
        <v>46801.79158449074</v>
      </c>
      <c r="AJ524" s="40" t="str">
        <f>E524&amp;C524&amp;B524</f>
        <v>ATY310100</v>
      </c>
      <c r="AK524" s="40" t="str">
        <f>IFERROR(_xlfn.XLOOKUP(AJ524,CrossRef!$A:$A,CrossRef!$J:$J,"Not Found"),"-")</f>
        <v>TKHL101-DRIV-TQCV</v>
      </c>
      <c r="AL524" s="40">
        <f>IFERROR(_xlfn.XLOOKUP(AJ524,CrossRef!$A:$A,CrossRef!$K:$K,"Not Found"),"-")</f>
        <v>0</v>
      </c>
      <c r="AM524" s="40" t="str">
        <f>IFERROR(_xlfn.XLOOKUP(AJ524,CrossRef!$A:$A,CrossRef!$L:$L,"Not Found"),"-")</f>
        <v>15400H TORQUE CONVERTER CHANGE</v>
      </c>
    </row>
    <row r="525" spans="1:39" x14ac:dyDescent="0.3">
      <c r="A525" s="4" t="str">
        <f>D525&amp;C525&amp;B525</f>
        <v>TD6310310100</v>
      </c>
      <c r="B525" s="4" t="str">
        <f>LEFT(N525,FIND(" ",N525)-1)</f>
        <v>00</v>
      </c>
      <c r="C525" s="4" t="str">
        <f>LEFT(M525,4)</f>
        <v>3101</v>
      </c>
      <c r="D525" s="4" t="str">
        <f>LEFT(L525,FIND(" ",L525)-1)</f>
        <v>TD6310</v>
      </c>
      <c r="E525" s="4" t="str">
        <f>MID(X525,2,3)</f>
        <v>SSP</v>
      </c>
      <c r="G525" s="17" t="s">
        <v>10234</v>
      </c>
      <c r="H525" s="17" t="s">
        <v>10235</v>
      </c>
      <c r="I525" s="17" t="s">
        <v>10257</v>
      </c>
      <c r="J525" s="17" t="s">
        <v>10258</v>
      </c>
      <c r="K525" s="17" t="s">
        <v>183</v>
      </c>
      <c r="L525" s="17" t="s">
        <v>10609</v>
      </c>
      <c r="M525" s="17" t="s">
        <v>358</v>
      </c>
      <c r="N525" s="17" t="s">
        <v>17</v>
      </c>
      <c r="O525" s="18">
        <v>22000</v>
      </c>
      <c r="P525" s="18">
        <v>10119.523698055</v>
      </c>
      <c r="Q525" s="16">
        <v>47167</v>
      </c>
      <c r="R525" s="17" t="s">
        <v>10950</v>
      </c>
      <c r="S525" s="17" t="s">
        <v>10261</v>
      </c>
      <c r="T525" s="17" t="s">
        <v>10950</v>
      </c>
      <c r="U525" s="17" t="s">
        <v>10248</v>
      </c>
      <c r="V525" s="17"/>
      <c r="W525" s="17" t="s">
        <v>10957</v>
      </c>
      <c r="X525" s="17" t="s">
        <v>10610</v>
      </c>
      <c r="Y525" s="18">
        <v>61070.36</v>
      </c>
      <c r="Z525" s="17" t="s">
        <v>10947</v>
      </c>
      <c r="AA525" s="18">
        <v>87504.018480492799</v>
      </c>
      <c r="AB525" s="17" t="s">
        <v>10245</v>
      </c>
      <c r="AC525" s="17" t="s">
        <v>10246</v>
      </c>
      <c r="AD525" s="17"/>
      <c r="AE525" s="18">
        <v>11880.476301945</v>
      </c>
      <c r="AF525" s="31">
        <f>_xlfn.XLOOKUP(A525,Macmahon!B:B,Macmahon!AE:AE,"",0)</f>
        <v>45545</v>
      </c>
      <c r="AG525" s="28">
        <f>_xlfn.XLOOKUP(A525,Macmahon!B:B,Macmahon!AJ:AJ,"",0)</f>
        <v>47115.454868518522</v>
      </c>
      <c r="AH525" s="28">
        <f>_xlfn.XLOOKUP(A525,Macmahon!B:B,Macmahon!AK:AK,"",0)</f>
        <v>47089</v>
      </c>
      <c r="AI525" s="28">
        <f t="shared" si="20"/>
        <v>47089</v>
      </c>
      <c r="AJ525" s="40" t="str">
        <f>E525&amp;C525&amp;B525</f>
        <v>SSP310100</v>
      </c>
      <c r="AK525" s="40" t="str">
        <f>IFERROR(_xlfn.XLOOKUP(AJ525,CrossRef!$A:$A,CrossRef!$J:$J,"Not Found"),"-")</f>
        <v>TKHL131-DRIV-TQCV</v>
      </c>
      <c r="AL525" s="40">
        <f>IFERROR(_xlfn.XLOOKUP(AJ525,CrossRef!$A:$A,CrossRef!$K:$K,"Not Found"),"-")</f>
        <v>0</v>
      </c>
      <c r="AM525" s="40" t="str">
        <f>IFERROR(_xlfn.XLOOKUP(AJ525,CrossRef!$A:$A,CrossRef!$L:$L,"Not Found"),"-")</f>
        <v>22000H TORQUE CONVERTER CHANGE</v>
      </c>
    </row>
    <row r="526" spans="1:39" x14ac:dyDescent="0.3">
      <c r="A526" s="4" t="str">
        <f>D526&amp;C526&amp;B526</f>
        <v>TD6313310100</v>
      </c>
      <c r="B526" s="4" t="str">
        <f>LEFT(N526,FIND(" ",N526)-1)</f>
        <v>00</v>
      </c>
      <c r="C526" s="4" t="str">
        <f>LEFT(M526,4)</f>
        <v>3101</v>
      </c>
      <c r="D526" s="4" t="str">
        <f>LEFT(L526,FIND(" ",L526)-1)</f>
        <v>TD6313</v>
      </c>
      <c r="E526" s="4" t="str">
        <f>MID(X526,2,3)</f>
        <v>SSP</v>
      </c>
      <c r="G526" s="14" t="s">
        <v>10234</v>
      </c>
      <c r="H526" s="14" t="s">
        <v>10235</v>
      </c>
      <c r="I526" s="14" t="s">
        <v>10257</v>
      </c>
      <c r="J526" s="14" t="s">
        <v>10258</v>
      </c>
      <c r="K526" s="14" t="s">
        <v>183</v>
      </c>
      <c r="L526" s="14" t="s">
        <v>10607</v>
      </c>
      <c r="M526" s="14" t="s">
        <v>358</v>
      </c>
      <c r="N526" s="14" t="s">
        <v>17</v>
      </c>
      <c r="O526" s="15">
        <v>22000</v>
      </c>
      <c r="P526" s="15">
        <v>5664.8700068043299</v>
      </c>
      <c r="Q526" s="16">
        <v>47494</v>
      </c>
      <c r="R526" s="14" t="s">
        <v>10950</v>
      </c>
      <c r="S526" s="14" t="s">
        <v>10261</v>
      </c>
      <c r="T526" s="14" t="s">
        <v>10950</v>
      </c>
      <c r="U526" s="14" t="s">
        <v>10248</v>
      </c>
      <c r="V526" s="14"/>
      <c r="W526" s="14" t="s">
        <v>10930</v>
      </c>
      <c r="X526" s="14" t="s">
        <v>10608</v>
      </c>
      <c r="Y526" s="15">
        <v>61070.36</v>
      </c>
      <c r="Z526" s="14" t="s">
        <v>10947</v>
      </c>
      <c r="AA526" s="15">
        <v>90724.098562628307</v>
      </c>
      <c r="AB526" s="14" t="s">
        <v>10245</v>
      </c>
      <c r="AC526" s="14" t="s">
        <v>10246</v>
      </c>
      <c r="AD526" s="14"/>
      <c r="AE526" s="15">
        <v>16335.1299931957</v>
      </c>
      <c r="AF526" s="31">
        <f>_xlfn.XLOOKUP(A526,Macmahon!B:B,Macmahon!AE:AE,"",0)</f>
        <v>45882</v>
      </c>
      <c r="AG526" s="28">
        <f>_xlfn.XLOOKUP(A526,Macmahon!B:B,Macmahon!AJ:AJ,"",0)</f>
        <v>47258.75233935185</v>
      </c>
      <c r="AH526" s="28">
        <f>_xlfn.XLOOKUP(A526,Macmahon!B:B,Macmahon!AK:AK,"",0)</f>
        <v>47376</v>
      </c>
      <c r="AI526" s="28">
        <f t="shared" si="20"/>
        <v>47258.75233935185</v>
      </c>
      <c r="AJ526" s="40" t="str">
        <f>E526&amp;C526&amp;B526</f>
        <v>SSP310100</v>
      </c>
      <c r="AK526" s="40" t="str">
        <f>IFERROR(_xlfn.XLOOKUP(AJ526,CrossRef!$A:$A,CrossRef!$J:$J,"Not Found"),"-")</f>
        <v>TKHL131-DRIV-TQCV</v>
      </c>
      <c r="AL526" s="40">
        <f>IFERROR(_xlfn.XLOOKUP(AJ526,CrossRef!$A:$A,CrossRef!$K:$K,"Not Found"),"-")</f>
        <v>0</v>
      </c>
      <c r="AM526" s="40" t="str">
        <f>IFERROR(_xlfn.XLOOKUP(AJ526,CrossRef!$A:$A,CrossRef!$L:$L,"Not Found"),"-")</f>
        <v>22000H TORQUE CONVERTER CHANGE</v>
      </c>
    </row>
    <row r="527" spans="1:39" x14ac:dyDescent="0.3">
      <c r="A527" s="4" t="str">
        <f>D527&amp;C527&amp;B527</f>
        <v>TD6341310100</v>
      </c>
      <c r="B527" s="4" t="str">
        <f>LEFT(N527,FIND(" ",N527)-1)</f>
        <v>00</v>
      </c>
      <c r="C527" s="4" t="str">
        <f>LEFT(M527,4)</f>
        <v>3101</v>
      </c>
      <c r="D527" s="4" t="str">
        <f>LEFT(L527,FIND(" ",L527)-1)</f>
        <v>TD6341</v>
      </c>
      <c r="E527" s="4" t="str">
        <f>MID(X527,2,3)</f>
        <v>SSP</v>
      </c>
      <c r="G527" s="17" t="s">
        <v>10234</v>
      </c>
      <c r="H527" s="17" t="s">
        <v>10235</v>
      </c>
      <c r="I527" s="17" t="s">
        <v>10257</v>
      </c>
      <c r="J527" s="17" t="s">
        <v>10258</v>
      </c>
      <c r="K527" s="17" t="s">
        <v>183</v>
      </c>
      <c r="L527" s="17" t="s">
        <v>10604</v>
      </c>
      <c r="M527" s="17" t="s">
        <v>358</v>
      </c>
      <c r="N527" s="17" t="s">
        <v>17</v>
      </c>
      <c r="O527" s="18">
        <v>22000</v>
      </c>
      <c r="P527" s="18">
        <v>4649.8066851121803</v>
      </c>
      <c r="Q527" s="16">
        <v>47535</v>
      </c>
      <c r="R527" s="17" t="s">
        <v>10950</v>
      </c>
      <c r="S527" s="17" t="s">
        <v>10261</v>
      </c>
      <c r="T527" s="17" t="s">
        <v>10950</v>
      </c>
      <c r="U527" s="17" t="s">
        <v>10248</v>
      </c>
      <c r="V527" s="17"/>
      <c r="W527" s="17" t="s">
        <v>10683</v>
      </c>
      <c r="X527" s="17" t="s">
        <v>10606</v>
      </c>
      <c r="Y527" s="18">
        <v>61070.36</v>
      </c>
      <c r="Z527" s="17" t="s">
        <v>10947</v>
      </c>
      <c r="AA527" s="18">
        <v>63507.486344969198</v>
      </c>
      <c r="AB527" s="17" t="s">
        <v>10245</v>
      </c>
      <c r="AC527" s="17" t="s">
        <v>10246</v>
      </c>
      <c r="AD527" s="17" t="s">
        <v>10272</v>
      </c>
      <c r="AE527" s="18">
        <v>17350.193314887802</v>
      </c>
      <c r="AF527" s="31">
        <f>_xlfn.XLOOKUP(A527,Macmahon!B:B,Macmahon!AE:AE,"",0)</f>
        <v>45903</v>
      </c>
      <c r="AG527" s="28">
        <f>_xlfn.XLOOKUP(A527,Macmahon!B:B,Macmahon!AJ:AJ,"",0)</f>
        <v>47390.283592164349</v>
      </c>
      <c r="AH527" s="28">
        <f>_xlfn.XLOOKUP(A527,Macmahon!B:B,Macmahon!AK:AK,"",0)</f>
        <v>47424</v>
      </c>
      <c r="AI527" s="28">
        <f t="shared" si="20"/>
        <v>47390.283592164349</v>
      </c>
      <c r="AJ527" s="40" t="str">
        <f>E527&amp;C527&amp;B527</f>
        <v>SSP310100</v>
      </c>
      <c r="AK527" s="40" t="str">
        <f>IFERROR(_xlfn.XLOOKUP(AJ527,CrossRef!$A:$A,CrossRef!$J:$J,"Not Found"),"-")</f>
        <v>TKHL131-DRIV-TQCV</v>
      </c>
      <c r="AL527" s="40">
        <f>IFERROR(_xlfn.XLOOKUP(AJ527,CrossRef!$A:$A,CrossRef!$K:$K,"Not Found"),"-")</f>
        <v>0</v>
      </c>
      <c r="AM527" s="40" t="str">
        <f>IFERROR(_xlfn.XLOOKUP(AJ527,CrossRef!$A:$A,CrossRef!$L:$L,"Not Found"),"-")</f>
        <v>22000H TORQUE CONVERTER CHANGE</v>
      </c>
    </row>
    <row r="528" spans="1:39" x14ac:dyDescent="0.3">
      <c r="A528" s="4" t="str">
        <f>D528&amp;C528&amp;B528</f>
        <v>TD6344310100</v>
      </c>
      <c r="B528" s="4" t="str">
        <f>LEFT(N528,FIND(" ",N528)-1)</f>
        <v>00</v>
      </c>
      <c r="C528" s="4" t="str">
        <f>LEFT(M528,4)</f>
        <v>3101</v>
      </c>
      <c r="D528" s="4" t="str">
        <f>LEFT(L528,FIND(" ",L528)-1)</f>
        <v>TD6344</v>
      </c>
      <c r="E528" s="4" t="str">
        <f>MID(X528,2,3)</f>
        <v>SSP</v>
      </c>
      <c r="G528" s="14" t="s">
        <v>10234</v>
      </c>
      <c r="H528" s="14" t="s">
        <v>10235</v>
      </c>
      <c r="I528" s="14" t="s">
        <v>10257</v>
      </c>
      <c r="J528" s="14" t="s">
        <v>10258</v>
      </c>
      <c r="K528" s="14" t="s">
        <v>183</v>
      </c>
      <c r="L528" s="14" t="s">
        <v>10614</v>
      </c>
      <c r="M528" s="14" t="s">
        <v>358</v>
      </c>
      <c r="N528" s="14" t="s">
        <v>17</v>
      </c>
      <c r="O528" s="15">
        <v>22000</v>
      </c>
      <c r="P528" s="15">
        <v>2315.49881054772</v>
      </c>
      <c r="Q528" s="16">
        <v>47424</v>
      </c>
      <c r="R528" s="14" t="s">
        <v>10950</v>
      </c>
      <c r="S528" s="14" t="s">
        <v>10261</v>
      </c>
      <c r="T528" s="14" t="s">
        <v>10950</v>
      </c>
      <c r="U528" s="14" t="s">
        <v>10248</v>
      </c>
      <c r="V528" s="14"/>
      <c r="W528" s="14" t="s">
        <v>10768</v>
      </c>
      <c r="X528" s="14" t="s">
        <v>10615</v>
      </c>
      <c r="Y528" s="15">
        <v>61070.36</v>
      </c>
      <c r="Z528" s="14" t="s">
        <v>10947</v>
      </c>
      <c r="AA528" s="15">
        <v>59939.330595482497</v>
      </c>
      <c r="AB528" s="14" t="s">
        <v>10245</v>
      </c>
      <c r="AC528" s="14" t="s">
        <v>10246</v>
      </c>
      <c r="AD528" s="14" t="s">
        <v>10272</v>
      </c>
      <c r="AE528" s="15">
        <v>19684.501189452301</v>
      </c>
      <c r="AF528" s="31">
        <f>_xlfn.XLOOKUP(A528,Macmahon!B:B,Macmahon!AE:AE,"",0)</f>
        <v>46072</v>
      </c>
      <c r="AG528" s="28">
        <f>_xlfn.XLOOKUP(A528,Macmahon!B:B,Macmahon!AJ:AJ,"",0)</f>
        <v>47724.533132523145</v>
      </c>
      <c r="AH528" s="28">
        <f>_xlfn.XLOOKUP(A528,Macmahon!B:B,Macmahon!AK:AK,"",0)</f>
        <v>47446</v>
      </c>
      <c r="AI528" s="28">
        <f t="shared" si="20"/>
        <v>47446</v>
      </c>
      <c r="AJ528" s="40" t="str">
        <f>E528&amp;C528&amp;B528</f>
        <v>SSP310100</v>
      </c>
      <c r="AK528" s="40" t="str">
        <f>IFERROR(_xlfn.XLOOKUP(AJ528,CrossRef!$A:$A,CrossRef!$J:$J,"Not Found"),"-")</f>
        <v>TKHL131-DRIV-TQCV</v>
      </c>
      <c r="AL528" s="40">
        <f>IFERROR(_xlfn.XLOOKUP(AJ528,CrossRef!$A:$A,CrossRef!$K:$K,"Not Found"),"-")</f>
        <v>0</v>
      </c>
      <c r="AM528" s="40" t="str">
        <f>IFERROR(_xlfn.XLOOKUP(AJ528,CrossRef!$A:$A,CrossRef!$L:$L,"Not Found"),"-")</f>
        <v>22000H TORQUE CONVERTER CHANGE</v>
      </c>
    </row>
    <row r="529" spans="1:39" x14ac:dyDescent="0.3">
      <c r="A529" s="4" t="str">
        <f>D529&amp;C529&amp;B529</f>
        <v>TD6327310100</v>
      </c>
      <c r="B529" s="4" t="str">
        <f>LEFT(N529,FIND(" ",N529)-1)</f>
        <v>00</v>
      </c>
      <c r="C529" s="4" t="str">
        <f>LEFT(M529,4)</f>
        <v>3101</v>
      </c>
      <c r="D529" s="4" t="str">
        <f>LEFT(L529,FIND(" ",L529)-1)</f>
        <v>TD6327</v>
      </c>
      <c r="E529" s="4" t="str">
        <f>MID(X529,2,3)</f>
        <v>SSP</v>
      </c>
      <c r="G529" s="17" t="s">
        <v>10234</v>
      </c>
      <c r="H529" s="17" t="s">
        <v>10235</v>
      </c>
      <c r="I529" s="17" t="s">
        <v>10257</v>
      </c>
      <c r="J529" s="17" t="s">
        <v>10258</v>
      </c>
      <c r="K529" s="17" t="s">
        <v>183</v>
      </c>
      <c r="L529" s="17" t="s">
        <v>10611</v>
      </c>
      <c r="M529" s="17" t="s">
        <v>358</v>
      </c>
      <c r="N529" s="17" t="s">
        <v>17</v>
      </c>
      <c r="O529" s="18">
        <v>22000</v>
      </c>
      <c r="P529" s="18">
        <v>5689.0472795316</v>
      </c>
      <c r="Q529" s="16">
        <v>47236</v>
      </c>
      <c r="R529" s="17" t="s">
        <v>10950</v>
      </c>
      <c r="S529" s="17" t="s">
        <v>10261</v>
      </c>
      <c r="T529" s="17" t="s">
        <v>10950</v>
      </c>
      <c r="U529" s="17" t="s">
        <v>10248</v>
      </c>
      <c r="V529" s="17"/>
      <c r="W529" s="17" t="s">
        <v>10683</v>
      </c>
      <c r="X529" s="17" t="s">
        <v>10613</v>
      </c>
      <c r="Y529" s="18">
        <v>61070.36</v>
      </c>
      <c r="Z529" s="17" t="s">
        <v>10947</v>
      </c>
      <c r="AA529" s="18">
        <v>62819.815195071897</v>
      </c>
      <c r="AB529" s="17" t="s">
        <v>10245</v>
      </c>
      <c r="AC529" s="17" t="s">
        <v>10246</v>
      </c>
      <c r="AD529" s="17" t="s">
        <v>10272</v>
      </c>
      <c r="AE529" s="18">
        <v>16310.9527204684</v>
      </c>
      <c r="AF529" s="31">
        <f>_xlfn.XLOOKUP(A529,Macmahon!B:B,Macmahon!AE:AE,"",0)</f>
        <v>45884</v>
      </c>
      <c r="AG529" s="28">
        <f>_xlfn.XLOOKUP(A529,Macmahon!B:B,Macmahon!AJ:AJ,"",0)</f>
        <v>47299.004554317129</v>
      </c>
      <c r="AH529" s="28">
        <f>_xlfn.XLOOKUP(A529,Macmahon!B:B,Macmahon!AK:AK,"",0)</f>
        <v>47240</v>
      </c>
      <c r="AI529" s="28">
        <f t="shared" si="20"/>
        <v>47240</v>
      </c>
      <c r="AJ529" s="40" t="str">
        <f>E529&amp;C529&amp;B529</f>
        <v>SSP310100</v>
      </c>
      <c r="AK529" s="40" t="str">
        <f>IFERROR(_xlfn.XLOOKUP(AJ529,CrossRef!$A:$A,CrossRef!$J:$J,"Not Found"),"-")</f>
        <v>TKHL131-DRIV-TQCV</v>
      </c>
      <c r="AL529" s="40">
        <f>IFERROR(_xlfn.XLOOKUP(AJ529,CrossRef!$A:$A,CrossRef!$K:$K,"Not Found"),"-")</f>
        <v>0</v>
      </c>
      <c r="AM529" s="40" t="str">
        <f>IFERROR(_xlfn.XLOOKUP(AJ529,CrossRef!$A:$A,CrossRef!$L:$L,"Not Found"),"-")</f>
        <v>22000H TORQUE CONVERTER CHANGE</v>
      </c>
    </row>
    <row r="530" spans="1:39" x14ac:dyDescent="0.3">
      <c r="A530" s="4" t="str">
        <f>D530&amp;C530&amp;B530</f>
        <v>TD6321310100</v>
      </c>
      <c r="B530" s="4" t="str">
        <f>LEFT(N530,FIND(" ",N530)-1)</f>
        <v>00</v>
      </c>
      <c r="C530" s="4" t="str">
        <f>LEFT(M530,4)</f>
        <v>3101</v>
      </c>
      <c r="D530" s="4" t="str">
        <f>LEFT(L530,FIND(" ",L530)-1)</f>
        <v>TD6321</v>
      </c>
      <c r="E530" s="4" t="str">
        <f>MID(X530,2,3)</f>
        <v>SND</v>
      </c>
      <c r="G530" s="14" t="s">
        <v>10234</v>
      </c>
      <c r="H530" s="14" t="s">
        <v>10235</v>
      </c>
      <c r="I530" s="14" t="s">
        <v>10257</v>
      </c>
      <c r="J530" s="14" t="s">
        <v>10258</v>
      </c>
      <c r="K530" s="14" t="s">
        <v>187</v>
      </c>
      <c r="L530" s="14" t="s">
        <v>10353</v>
      </c>
      <c r="M530" s="14" t="s">
        <v>358</v>
      </c>
      <c r="N530" s="14" t="s">
        <v>17</v>
      </c>
      <c r="O530" s="15">
        <v>22000</v>
      </c>
      <c r="P530" s="15">
        <v>8902.5034450697094</v>
      </c>
      <c r="Q530" s="16">
        <v>47241</v>
      </c>
      <c r="R530" s="14" t="s">
        <v>10950</v>
      </c>
      <c r="S530" s="14" t="s">
        <v>10261</v>
      </c>
      <c r="T530" s="14" t="s">
        <v>10950</v>
      </c>
      <c r="U530" s="14" t="s">
        <v>10248</v>
      </c>
      <c r="V530" s="14"/>
      <c r="W530" s="14" t="s">
        <v>10767</v>
      </c>
      <c r="X530" s="14" t="s">
        <v>10355</v>
      </c>
      <c r="Y530" s="15">
        <v>61070.36</v>
      </c>
      <c r="Z530" s="14" t="s">
        <v>10947</v>
      </c>
      <c r="AA530" s="15">
        <v>68164.182751539993</v>
      </c>
      <c r="AB530" s="14" t="s">
        <v>10245</v>
      </c>
      <c r="AC530" s="14" t="s">
        <v>10246</v>
      </c>
      <c r="AD530" s="14" t="s">
        <v>10272</v>
      </c>
      <c r="AE530" s="15">
        <v>13097.4965549303</v>
      </c>
      <c r="AF530" s="31">
        <f>_xlfn.XLOOKUP(A530,Macmahon!B:B,Macmahon!AE:AE,"",0)</f>
        <v>45642</v>
      </c>
      <c r="AG530" s="28">
        <f>_xlfn.XLOOKUP(A530,Macmahon!B:B,Macmahon!AJ:AJ,"",0)</f>
        <v>47114.828798923612</v>
      </c>
      <c r="AH530" s="28">
        <f>_xlfn.XLOOKUP(A530,Macmahon!B:B,Macmahon!AK:AK,"",0)</f>
        <v>47153</v>
      </c>
      <c r="AI530" s="28">
        <f t="shared" si="20"/>
        <v>47114.828798923612</v>
      </c>
      <c r="AJ530" s="40" t="str">
        <f>E530&amp;C530&amp;B530</f>
        <v>SND310100</v>
      </c>
      <c r="AK530" s="40" t="str">
        <f>IFERROR(_xlfn.XLOOKUP(AJ530,CrossRef!$A:$A,CrossRef!$J:$J,"Not Found"),"-")</f>
        <v>TKHL158-DRIV-TQCV</v>
      </c>
      <c r="AL530" s="40">
        <f>IFERROR(_xlfn.XLOOKUP(AJ530,CrossRef!$A:$A,CrossRef!$K:$K,"Not Found"),"-")</f>
        <v>0</v>
      </c>
      <c r="AM530" s="40" t="str">
        <f>IFERROR(_xlfn.XLOOKUP(AJ530,CrossRef!$A:$A,CrossRef!$L:$L,"Not Found"),"-")</f>
        <v>22000H TORQUE CONVERTER CHANGE</v>
      </c>
    </row>
    <row r="531" spans="1:39" x14ac:dyDescent="0.3">
      <c r="A531" s="4" t="str">
        <f>D531&amp;C531&amp;B531</f>
        <v>TD6326310100</v>
      </c>
      <c r="B531" s="4" t="str">
        <f>LEFT(N531,FIND(" ",N531)-1)</f>
        <v>00</v>
      </c>
      <c r="C531" s="4" t="str">
        <f>LEFT(M531,4)</f>
        <v>3101</v>
      </c>
      <c r="D531" s="4" t="str">
        <f>LEFT(L531,FIND(" ",L531)-1)</f>
        <v>TD6326</v>
      </c>
      <c r="E531" s="4" t="str">
        <f>MID(X531,2,3)</f>
        <v>SSP</v>
      </c>
      <c r="G531" s="17" t="s">
        <v>10234</v>
      </c>
      <c r="H531" s="17" t="s">
        <v>10235</v>
      </c>
      <c r="I531" s="17" t="s">
        <v>10257</v>
      </c>
      <c r="J531" s="17" t="s">
        <v>10258</v>
      </c>
      <c r="K531" s="17" t="s">
        <v>183</v>
      </c>
      <c r="L531" s="17" t="s">
        <v>10616</v>
      </c>
      <c r="M531" s="17" t="s">
        <v>358</v>
      </c>
      <c r="N531" s="17" t="s">
        <v>17</v>
      </c>
      <c r="O531" s="18">
        <v>22000</v>
      </c>
      <c r="P531" s="18">
        <v>26077.211148995499</v>
      </c>
      <c r="Q531" s="16">
        <v>45947</v>
      </c>
      <c r="R531" s="17" t="s">
        <v>10950</v>
      </c>
      <c r="S531" s="17" t="s">
        <v>10261</v>
      </c>
      <c r="T531" s="17" t="s">
        <v>10950</v>
      </c>
      <c r="U531" s="17" t="s">
        <v>10248</v>
      </c>
      <c r="V531" s="17"/>
      <c r="W531" s="17" t="s">
        <v>10956</v>
      </c>
      <c r="X531" s="17" t="s">
        <v>10618</v>
      </c>
      <c r="Y531" s="18">
        <v>61070.36</v>
      </c>
      <c r="Z531" s="17" t="s">
        <v>10947</v>
      </c>
      <c r="AA531" s="18">
        <v>42256.516189111797</v>
      </c>
      <c r="AB531" s="17" t="s">
        <v>10245</v>
      </c>
      <c r="AC531" s="17" t="s">
        <v>10246</v>
      </c>
      <c r="AD531" s="17" t="s">
        <v>10272</v>
      </c>
      <c r="AE531" s="18">
        <v>-4077.21114899547</v>
      </c>
      <c r="AF531" s="31">
        <f>_xlfn.XLOOKUP(A531,Macmahon!B:B,Macmahon!AE:AE,"",0)</f>
        <v>46166</v>
      </c>
      <c r="AG531" s="28">
        <f>_xlfn.XLOOKUP(A531,Macmahon!B:B,Macmahon!AJ:AJ,"",0)</f>
        <v>48011.944444444445</v>
      </c>
      <c r="AH531" s="28">
        <f>_xlfn.XLOOKUP(A531,Macmahon!B:B,Macmahon!AK:AK,"",0)</f>
        <v>47599</v>
      </c>
      <c r="AI531" s="28">
        <f t="shared" si="20"/>
        <v>47599</v>
      </c>
      <c r="AJ531" s="40" t="str">
        <f>E531&amp;C531&amp;B531</f>
        <v>SSP310100</v>
      </c>
      <c r="AK531" s="40" t="str">
        <f>IFERROR(_xlfn.XLOOKUP(AJ531,CrossRef!$A:$A,CrossRef!$J:$J,"Not Found"),"-")</f>
        <v>TKHL131-DRIV-TQCV</v>
      </c>
      <c r="AL531" s="40">
        <f>IFERROR(_xlfn.XLOOKUP(AJ531,CrossRef!$A:$A,CrossRef!$K:$K,"Not Found"),"-")</f>
        <v>0</v>
      </c>
      <c r="AM531" s="40" t="str">
        <f>IFERROR(_xlfn.XLOOKUP(AJ531,CrossRef!$A:$A,CrossRef!$L:$L,"Not Found"),"-")</f>
        <v>22000H TORQUE CONVERTER CHANGE</v>
      </c>
    </row>
    <row r="532" spans="1:39" x14ac:dyDescent="0.3">
      <c r="A532" s="4" t="str">
        <f>D532&amp;C532&amp;B532</f>
        <v>TD6312310100</v>
      </c>
      <c r="B532" s="4" t="str">
        <f>LEFT(N532,FIND(" ",N532)-1)</f>
        <v>00</v>
      </c>
      <c r="C532" s="4" t="str">
        <f>LEFT(M532,4)</f>
        <v>3101</v>
      </c>
      <c r="D532" s="4" t="str">
        <f>LEFT(L532,FIND(" ",L532)-1)</f>
        <v>TD6312</v>
      </c>
      <c r="E532" s="4" t="str">
        <f>MID(X532,2,3)</f>
        <v>SSP</v>
      </c>
      <c r="G532" s="14" t="s">
        <v>10234</v>
      </c>
      <c r="H532" s="14" t="s">
        <v>10235</v>
      </c>
      <c r="I532" s="14" t="s">
        <v>10257</v>
      </c>
      <c r="J532" s="14" t="s">
        <v>10258</v>
      </c>
      <c r="K532" s="14" t="s">
        <v>183</v>
      </c>
      <c r="L532" s="14" t="s">
        <v>10602</v>
      </c>
      <c r="M532" s="14" t="s">
        <v>358</v>
      </c>
      <c r="N532" s="14" t="s">
        <v>17</v>
      </c>
      <c r="O532" s="15">
        <v>22000</v>
      </c>
      <c r="P532" s="15">
        <v>20490.555891653399</v>
      </c>
      <c r="Q532" s="16">
        <v>48035</v>
      </c>
      <c r="R532" s="14" t="s">
        <v>10950</v>
      </c>
      <c r="S532" s="14" t="s">
        <v>10261</v>
      </c>
      <c r="T532" s="14" t="s">
        <v>10950</v>
      </c>
      <c r="U532" s="14" t="s">
        <v>10248</v>
      </c>
      <c r="V532" s="14"/>
      <c r="W532" s="14" t="s">
        <v>10780</v>
      </c>
      <c r="X532" s="14" t="s">
        <v>10603</v>
      </c>
      <c r="Y532" s="15">
        <v>61070.36</v>
      </c>
      <c r="Z532" s="14" t="s">
        <v>10947</v>
      </c>
      <c r="AA532" s="15">
        <v>98403.809034907594</v>
      </c>
      <c r="AB532" s="14" t="s">
        <v>10245</v>
      </c>
      <c r="AC532" s="14" t="s">
        <v>10246</v>
      </c>
      <c r="AD532" s="14"/>
      <c r="AE532" s="15">
        <v>1509.4441083465699</v>
      </c>
      <c r="AF532" s="31">
        <f>_xlfn.XLOOKUP(A532,Macmahon!B:B,Macmahon!AE:AE,"",0)</f>
        <v>44614</v>
      </c>
      <c r="AG532" s="28">
        <f>_xlfn.XLOOKUP(A532,Macmahon!B:B,Macmahon!AJ:AJ,"",0)</f>
        <v>46332.368386226852</v>
      </c>
      <c r="AH532" s="28">
        <f>_xlfn.XLOOKUP(A532,Macmahon!B:B,Macmahon!AK:AK,"",0)</f>
        <v>46342</v>
      </c>
      <c r="AI532" s="28">
        <f t="shared" si="20"/>
        <v>46332.368386226852</v>
      </c>
      <c r="AJ532" s="40" t="str">
        <f>E532&amp;C532&amp;B532</f>
        <v>SSP310100</v>
      </c>
      <c r="AK532" s="40" t="str">
        <f>IFERROR(_xlfn.XLOOKUP(AJ532,CrossRef!$A:$A,CrossRef!$J:$J,"Not Found"),"-")</f>
        <v>TKHL131-DRIV-TQCV</v>
      </c>
      <c r="AL532" s="40">
        <f>IFERROR(_xlfn.XLOOKUP(AJ532,CrossRef!$A:$A,CrossRef!$K:$K,"Not Found"),"-")</f>
        <v>0</v>
      </c>
      <c r="AM532" s="40" t="str">
        <f>IFERROR(_xlfn.XLOOKUP(AJ532,CrossRef!$A:$A,CrossRef!$L:$L,"Not Found"),"-")</f>
        <v>22000H TORQUE CONVERTER CHANGE</v>
      </c>
    </row>
    <row r="533" spans="1:39" x14ac:dyDescent="0.3">
      <c r="A533" s="4" t="str">
        <f>D533&amp;C533&amp;B533</f>
        <v>TD6316310100</v>
      </c>
      <c r="B533" s="4" t="str">
        <f>LEFT(N533,FIND(" ",N533)-1)</f>
        <v>00</v>
      </c>
      <c r="C533" s="4" t="str">
        <f>LEFT(M533,4)</f>
        <v>3101</v>
      </c>
      <c r="D533" s="4" t="str">
        <f>LEFT(L533,FIND(" ",L533)-1)</f>
        <v>TD6316</v>
      </c>
      <c r="E533" s="4" t="str">
        <f>MID(X533,2,3)</f>
        <v>SND</v>
      </c>
      <c r="G533" s="17" t="s">
        <v>10234</v>
      </c>
      <c r="H533" s="17" t="s">
        <v>10235</v>
      </c>
      <c r="I533" s="17" t="s">
        <v>10257</v>
      </c>
      <c r="J533" s="17" t="s">
        <v>10258</v>
      </c>
      <c r="K533" s="17" t="s">
        <v>187</v>
      </c>
      <c r="L533" s="17" t="s">
        <v>10356</v>
      </c>
      <c r="M533" s="17" t="s">
        <v>358</v>
      </c>
      <c r="N533" s="17" t="s">
        <v>17</v>
      </c>
      <c r="O533" s="18">
        <v>22000</v>
      </c>
      <c r="P533" s="18">
        <v>10623.5650846522</v>
      </c>
      <c r="Q533" s="16">
        <v>47177</v>
      </c>
      <c r="R533" s="17" t="s">
        <v>10950</v>
      </c>
      <c r="S533" s="17" t="s">
        <v>10261</v>
      </c>
      <c r="T533" s="17" t="s">
        <v>10950</v>
      </c>
      <c r="U533" s="17" t="s">
        <v>10248</v>
      </c>
      <c r="V533" s="17"/>
      <c r="W533" s="17" t="s">
        <v>10780</v>
      </c>
      <c r="X533" s="17" t="s">
        <v>10358</v>
      </c>
      <c r="Y533" s="18">
        <v>61070.36</v>
      </c>
      <c r="Z533" s="17" t="s">
        <v>10947</v>
      </c>
      <c r="AA533" s="18">
        <v>69656.075975359301</v>
      </c>
      <c r="AB533" s="17" t="s">
        <v>10245</v>
      </c>
      <c r="AC533" s="17" t="s">
        <v>10246</v>
      </c>
      <c r="AD533" s="17" t="s">
        <v>10272</v>
      </c>
      <c r="AE533" s="18">
        <v>11376.4349153478</v>
      </c>
      <c r="AF533" s="31">
        <f>_xlfn.XLOOKUP(A533,Macmahon!B:B,Macmahon!AE:AE,"",0)</f>
        <v>45249</v>
      </c>
      <c r="AG533" s="28">
        <f>_xlfn.XLOOKUP(A533,Macmahon!B:B,Macmahon!AJ:AJ,"",0)</f>
        <v>46898.891509456022</v>
      </c>
      <c r="AH533" s="28">
        <f>_xlfn.XLOOKUP(A533,Macmahon!B:B,Macmahon!AK:AK,"",0)</f>
        <v>47019</v>
      </c>
      <c r="AI533" s="28">
        <f t="shared" si="20"/>
        <v>46898.891509456022</v>
      </c>
      <c r="AJ533" s="40" t="str">
        <f>E533&amp;C533&amp;B533</f>
        <v>SND310100</v>
      </c>
      <c r="AK533" s="40" t="str">
        <f>IFERROR(_xlfn.XLOOKUP(AJ533,CrossRef!$A:$A,CrossRef!$J:$J,"Not Found"),"-")</f>
        <v>TKHL158-DRIV-TQCV</v>
      </c>
      <c r="AL533" s="40">
        <f>IFERROR(_xlfn.XLOOKUP(AJ533,CrossRef!$A:$A,CrossRef!$K:$K,"Not Found"),"-")</f>
        <v>0</v>
      </c>
      <c r="AM533" s="40" t="str">
        <f>IFERROR(_xlfn.XLOOKUP(AJ533,CrossRef!$A:$A,CrossRef!$L:$L,"Not Found"),"-")</f>
        <v>22000H TORQUE CONVERTER CHANGE</v>
      </c>
    </row>
    <row r="534" spans="1:39" x14ac:dyDescent="0.3">
      <c r="A534" s="4" t="str">
        <f>D534&amp;C534&amp;B534</f>
        <v>QPM03310100</v>
      </c>
      <c r="B534" s="4" t="str">
        <f>LEFT(N534,FIND(" ",N534)-1)</f>
        <v>00</v>
      </c>
      <c r="C534" s="4" t="str">
        <f>LEFT(M534,4)</f>
        <v>3101</v>
      </c>
      <c r="D534" s="4" t="str">
        <f>LEFT(L534,FIND(" ",L534)-1)</f>
        <v>QPM03</v>
      </c>
      <c r="E534" s="4" t="str">
        <f>MID(X534,2,3)</f>
        <v>8GB</v>
      </c>
      <c r="G534" s="14" t="s">
        <v>10234</v>
      </c>
      <c r="H534" s="14" t="s">
        <v>10235</v>
      </c>
      <c r="I534" s="14" t="s">
        <v>10236</v>
      </c>
      <c r="J534" s="14" t="s">
        <v>10571</v>
      </c>
      <c r="K534" s="14" t="s">
        <v>148</v>
      </c>
      <c r="L534" s="14" t="s">
        <v>10674</v>
      </c>
      <c r="M534" s="14" t="s">
        <v>358</v>
      </c>
      <c r="N534" s="14" t="s">
        <v>17</v>
      </c>
      <c r="O534" s="15">
        <v>19800</v>
      </c>
      <c r="P534" s="15">
        <v>19544.708692811801</v>
      </c>
      <c r="Q534" s="16">
        <v>75596</v>
      </c>
      <c r="R534" s="14" t="s">
        <v>10948</v>
      </c>
      <c r="S534" s="14" t="s">
        <v>10286</v>
      </c>
      <c r="T534" s="14" t="s">
        <v>10948</v>
      </c>
      <c r="U534" s="14" t="s">
        <v>10248</v>
      </c>
      <c r="V534" s="14"/>
      <c r="W534" s="14" t="s">
        <v>10493</v>
      </c>
      <c r="X534" s="14" t="s">
        <v>10676</v>
      </c>
      <c r="Y534" s="15">
        <v>25556.3</v>
      </c>
      <c r="Z534" s="14" t="s">
        <v>10947</v>
      </c>
      <c r="AA534" s="23">
        <v>89005.532511978105</v>
      </c>
      <c r="AB534" s="14" t="s">
        <v>10245</v>
      </c>
      <c r="AC534" s="14" t="s">
        <v>10246</v>
      </c>
      <c r="AD534" s="14"/>
      <c r="AE534" s="15">
        <v>255.29130718817399</v>
      </c>
      <c r="AF534" s="31">
        <f>_xlfn.XLOOKUP(A534,Macmahon!B:B,Macmahon!AE:AE,"",0)</f>
        <v>37987</v>
      </c>
      <c r="AG534" s="28">
        <f>_xlfn.XLOOKUP(A534,Macmahon!B:B,Macmahon!AJ:AJ,"",0)</f>
        <v>46859.545454548614</v>
      </c>
      <c r="AH534" s="28">
        <f>_xlfn.XLOOKUP(A534,Macmahon!B:B,Macmahon!AK:AK,"",0)</f>
        <v>75633</v>
      </c>
      <c r="AI534" s="28">
        <f t="shared" si="20"/>
        <v>46859.545454548614</v>
      </c>
      <c r="AJ534" s="40" t="str">
        <f>E534&amp;C534&amp;B534</f>
        <v>8GB310100</v>
      </c>
      <c r="AK534" s="40" t="str">
        <f>IFERROR(_xlfn.XLOOKUP(AJ534,CrossRef!$A:$A,CrossRef!$J:$J,"Not Found"),"-")</f>
        <v>TKFL001-DRIV-TQCV</v>
      </c>
      <c r="AL534" s="40">
        <f>IFERROR(_xlfn.XLOOKUP(AJ534,CrossRef!$A:$A,CrossRef!$K:$K,"Not Found"),"-")</f>
        <v>0</v>
      </c>
      <c r="AM534" s="40" t="str">
        <f>IFERROR(_xlfn.XLOOKUP(AJ534,CrossRef!$A:$A,CrossRef!$L:$L,"Not Found"),"-")</f>
        <v>19800H TORQUE CONVERTER CHANGE</v>
      </c>
    </row>
    <row r="535" spans="1:39" x14ac:dyDescent="0.3">
      <c r="A535" s="4" t="str">
        <f>D535&amp;C535&amp;B535</f>
        <v>TD6028310100</v>
      </c>
      <c r="B535" s="4" t="str">
        <f>LEFT(N535,FIND(" ",N535)-1)</f>
        <v>00</v>
      </c>
      <c r="C535" s="4" t="str">
        <f>LEFT(M535,4)</f>
        <v>3101</v>
      </c>
      <c r="D535" s="4" t="str">
        <f>LEFT(L535,FIND(" ",L535)-1)</f>
        <v>TD6028</v>
      </c>
      <c r="E535" s="4" t="str">
        <f>MID(X535,2,3)</f>
        <v>6HK</v>
      </c>
      <c r="G535" s="17" t="s">
        <v>10234</v>
      </c>
      <c r="H535" s="17" t="s">
        <v>10235</v>
      </c>
      <c r="I535" s="17" t="s">
        <v>10251</v>
      </c>
      <c r="J535" s="17" t="s">
        <v>10252</v>
      </c>
      <c r="K535" s="17" t="s">
        <v>148</v>
      </c>
      <c r="L535" s="17" t="s">
        <v>10711</v>
      </c>
      <c r="M535" s="17" t="s">
        <v>358</v>
      </c>
      <c r="N535" s="17" t="s">
        <v>17</v>
      </c>
      <c r="O535" s="18">
        <v>20000</v>
      </c>
      <c r="P535" s="18">
        <v>6267.4343674001402</v>
      </c>
      <c r="Q535" s="16">
        <v>46750</v>
      </c>
      <c r="R535" s="17" t="s">
        <v>10948</v>
      </c>
      <c r="S535" s="17" t="s">
        <v>10286</v>
      </c>
      <c r="T535" s="17" t="s">
        <v>10948</v>
      </c>
      <c r="U535" s="17" t="s">
        <v>10248</v>
      </c>
      <c r="V535" s="17"/>
      <c r="W535" s="17" t="s">
        <v>10452</v>
      </c>
      <c r="X535" s="17" t="s">
        <v>10713</v>
      </c>
      <c r="Y535" s="18">
        <v>25556.3</v>
      </c>
      <c r="Z535" s="17" t="s">
        <v>10947</v>
      </c>
      <c r="AA535" s="18">
        <v>92377.443949349705</v>
      </c>
      <c r="AB535" s="17" t="s">
        <v>10245</v>
      </c>
      <c r="AC535" s="17" t="s">
        <v>10246</v>
      </c>
      <c r="AD535" s="17"/>
      <c r="AE535" s="18">
        <v>13732.565632599901</v>
      </c>
      <c r="AF535" s="31" t="str">
        <f>_xlfn.XLOOKUP(A535,Macmahon!B:B,Macmahon!AE:AE,"",0)</f>
        <v/>
      </c>
      <c r="AG535" s="28" t="str">
        <f>_xlfn.XLOOKUP(A535,Macmahon!B:B,Macmahon!AJ:AJ,"",0)</f>
        <v/>
      </c>
      <c r="AH535" s="28" t="str">
        <f>_xlfn.XLOOKUP(A535,Macmahon!B:B,Macmahon!AK:AK,"",0)</f>
        <v/>
      </c>
      <c r="AI535" s="28">
        <f t="shared" si="20"/>
        <v>0</v>
      </c>
      <c r="AJ535" s="40" t="str">
        <f>E535&amp;C535&amp;B535</f>
        <v>6HK310100</v>
      </c>
      <c r="AK535" s="40" t="str">
        <f>IFERROR(_xlfn.XLOOKUP(AJ535,CrossRef!$A:$A,CrossRef!$J:$J,"Not Found"),"-")</f>
        <v>TKHL004-DRIV-TQCV</v>
      </c>
      <c r="AL535" s="40">
        <f>IFERROR(_xlfn.XLOOKUP(AJ535,CrossRef!$A:$A,CrossRef!$K:$K,"Not Found"),"-")</f>
        <v>0</v>
      </c>
      <c r="AM535" s="40" t="str">
        <f>IFERROR(_xlfn.XLOOKUP(AJ535,CrossRef!$A:$A,CrossRef!$L:$L,"Not Found"),"-")</f>
        <v>20000H TORQUE CONVERTER CHANGE</v>
      </c>
    </row>
    <row r="536" spans="1:39" x14ac:dyDescent="0.3">
      <c r="A536" s="4" t="str">
        <f>D536&amp;C536&amp;B536</f>
        <v>QTD38310100</v>
      </c>
      <c r="B536" s="4" t="str">
        <f>LEFT(N536,FIND(" ",N536)-1)</f>
        <v>00</v>
      </c>
      <c r="C536" s="4" t="str">
        <f>LEFT(M536,4)</f>
        <v>3101</v>
      </c>
      <c r="D536" s="4" t="str">
        <f>LEFT(L536,FIND(" ",L536)-1)</f>
        <v>QTD38</v>
      </c>
      <c r="E536" s="4" t="str">
        <f>MID(X536,2,3)</f>
        <v>FDB</v>
      </c>
      <c r="G536" s="14" t="s">
        <v>10234</v>
      </c>
      <c r="H536" s="14" t="s">
        <v>10235</v>
      </c>
      <c r="I536" s="14" t="s">
        <v>10236</v>
      </c>
      <c r="J536" s="14" t="s">
        <v>10237</v>
      </c>
      <c r="K536" s="14" t="s">
        <v>155</v>
      </c>
      <c r="L536" s="14" t="s">
        <v>10561</v>
      </c>
      <c r="M536" s="14" t="s">
        <v>358</v>
      </c>
      <c r="N536" s="14" t="s">
        <v>17</v>
      </c>
      <c r="O536" s="15">
        <v>15400</v>
      </c>
      <c r="P536" s="15">
        <v>3408.4877756729302</v>
      </c>
      <c r="Q536" s="16">
        <v>47212</v>
      </c>
      <c r="R536" s="14" t="s">
        <v>10987</v>
      </c>
      <c r="S536" s="14" t="s">
        <v>10261</v>
      </c>
      <c r="T536" s="14" t="s">
        <v>10987</v>
      </c>
      <c r="U536" s="14" t="s">
        <v>10248</v>
      </c>
      <c r="V536" s="14"/>
      <c r="W536" s="14" t="s">
        <v>10773</v>
      </c>
      <c r="X536" s="14" t="s">
        <v>10563</v>
      </c>
      <c r="Y536" s="15">
        <v>38299.599999999999</v>
      </c>
      <c r="Z536" s="14" t="s">
        <v>10947</v>
      </c>
      <c r="AA536" s="15">
        <v>87068.587268993797</v>
      </c>
      <c r="AB536" s="14" t="s">
        <v>10245</v>
      </c>
      <c r="AC536" s="14" t="s">
        <v>10246</v>
      </c>
      <c r="AD536" s="14" t="s">
        <v>10272</v>
      </c>
      <c r="AE536" s="15">
        <v>11991.5122243271</v>
      </c>
      <c r="AF536" s="31">
        <f>_xlfn.XLOOKUP(A536,Macmahon!B:B,Macmahon!AE:AE,"",0)</f>
        <v>45971</v>
      </c>
      <c r="AG536" s="28">
        <f>_xlfn.XLOOKUP(A536,Macmahon!B:B,Macmahon!AJ:AJ,"",0)</f>
        <v>47186.698841701385</v>
      </c>
      <c r="AH536" s="28">
        <f>_xlfn.XLOOKUP(A536,Macmahon!B:B,Macmahon!AK:AK,"",0)</f>
        <v>47343</v>
      </c>
      <c r="AI536" s="28">
        <f t="shared" si="20"/>
        <v>47186.698841701385</v>
      </c>
      <c r="AJ536" s="40" t="str">
        <f>E536&amp;C536&amp;B536</f>
        <v>FDB310100</v>
      </c>
      <c r="AK536" s="40" t="str">
        <f>IFERROR(_xlfn.XLOOKUP(AJ536,CrossRef!$A:$A,CrossRef!$J:$J,"Not Found"),"-")</f>
        <v>TKHL111-DRIV-TQCV</v>
      </c>
      <c r="AL536" s="40">
        <f>IFERROR(_xlfn.XLOOKUP(AJ536,CrossRef!$A:$A,CrossRef!$K:$K,"Not Found"),"-")</f>
        <v>0</v>
      </c>
      <c r="AM536" s="40" t="str">
        <f>IFERROR(_xlfn.XLOOKUP(AJ536,CrossRef!$A:$A,CrossRef!$L:$L,"Not Found"),"-")</f>
        <v>15400H TORQUE CONVERTER CHANGE</v>
      </c>
    </row>
    <row r="537" spans="1:39" x14ac:dyDescent="0.3">
      <c r="A537" s="4" t="str">
        <f>D537&amp;C537&amp;B537</f>
        <v>DZ8145310100</v>
      </c>
      <c r="B537" s="4" t="str">
        <f>LEFT(N537,FIND(" ",N537)-1)</f>
        <v>00</v>
      </c>
      <c r="C537" s="4" t="str">
        <f>LEFT(M537,4)</f>
        <v>3101</v>
      </c>
      <c r="D537" s="4" t="str">
        <f>LEFT(L537,FIND(" ",L537)-1)</f>
        <v>DZ8145</v>
      </c>
      <c r="E537" s="4" t="str">
        <f>MID(X537,2,3)</f>
        <v>H9K</v>
      </c>
      <c r="G537" s="17" t="s">
        <v>10234</v>
      </c>
      <c r="H537" s="17" t="s">
        <v>10235</v>
      </c>
      <c r="I537" s="17" t="s">
        <v>10251</v>
      </c>
      <c r="J537" s="17" t="s">
        <v>10279</v>
      </c>
      <c r="K537" s="17" t="s">
        <v>27</v>
      </c>
      <c r="L537" s="17" t="s">
        <v>10438</v>
      </c>
      <c r="M537" s="17" t="s">
        <v>358</v>
      </c>
      <c r="N537" s="17" t="s">
        <v>17</v>
      </c>
      <c r="O537" s="18">
        <v>15000</v>
      </c>
      <c r="P537" s="18">
        <v>11850.8996369175</v>
      </c>
      <c r="Q537" s="16">
        <v>47464</v>
      </c>
      <c r="R537" s="17" t="s">
        <v>10977</v>
      </c>
      <c r="S537" s="17" t="s">
        <v>10261</v>
      </c>
      <c r="T537" s="17" t="s">
        <v>10977</v>
      </c>
      <c r="U537" s="17" t="s">
        <v>10248</v>
      </c>
      <c r="V537" s="17"/>
      <c r="W537" s="17" t="s">
        <v>10978</v>
      </c>
      <c r="X537" s="17" t="s">
        <v>10440</v>
      </c>
      <c r="Y537" s="18">
        <v>49464.6</v>
      </c>
      <c r="Z537" s="17" t="s">
        <v>10947</v>
      </c>
      <c r="AA537" s="18">
        <v>87504.233401779595</v>
      </c>
      <c r="AB537" s="17" t="s">
        <v>10245</v>
      </c>
      <c r="AC537" s="17" t="s">
        <v>10246</v>
      </c>
      <c r="AD537" s="17"/>
      <c r="AE537" s="18">
        <v>3149.1003630824898</v>
      </c>
      <c r="AF537" s="31">
        <f>_xlfn.XLOOKUP(A537,Macmahon!B:B,Macmahon!AE:AE,"",0)</f>
        <v>45481</v>
      </c>
      <c r="AG537" s="28">
        <f>_xlfn.XLOOKUP(A537,Macmahon!B:B,Macmahon!AJ:AJ,"",0)</f>
        <v>46387.857142858797</v>
      </c>
      <c r="AH537" s="28">
        <f>_xlfn.XLOOKUP(A537,Macmahon!B:B,Macmahon!AK:AK,"",0)</f>
        <v>47437</v>
      </c>
      <c r="AI537" s="28">
        <f t="shared" si="20"/>
        <v>46387.857142858797</v>
      </c>
      <c r="AJ537" s="40" t="str">
        <f>E537&amp;C537&amp;B537</f>
        <v>H9K310100</v>
      </c>
      <c r="AK537" s="40" t="str">
        <f>IFERROR(_xlfn.XLOOKUP(AJ537,CrossRef!$A:$A,CrossRef!$J:$J,"Not Found"),"-")</f>
        <v>DZWH003-DRIV-TQCV</v>
      </c>
      <c r="AL537" s="40">
        <f>IFERROR(_xlfn.XLOOKUP(AJ537,CrossRef!$A:$A,CrossRef!$K:$K,"Not Found"),"-")</f>
        <v>0</v>
      </c>
      <c r="AM537" s="40" t="str">
        <f>IFERROR(_xlfn.XLOOKUP(AJ537,CrossRef!$A:$A,CrossRef!$L:$L,"Not Found"),"-")</f>
        <v>15000H TORQUE CONVERTER CHANGE</v>
      </c>
    </row>
    <row r="538" spans="1:39" x14ac:dyDescent="0.3">
      <c r="A538" s="4" t="str">
        <f>D538&amp;C538&amp;B538</f>
        <v>DZ8229310100</v>
      </c>
      <c r="B538" s="4" t="str">
        <f>LEFT(N538,FIND(" ",N538)-1)</f>
        <v>00</v>
      </c>
      <c r="C538" s="4" t="str">
        <f>LEFT(M538,4)</f>
        <v>3101</v>
      </c>
      <c r="D538" s="4" t="str">
        <f>LEFT(L538,FIND(" ",L538)-1)</f>
        <v>DZ8229</v>
      </c>
      <c r="E538" s="4" t="str">
        <f>MID(X538,2,3)</f>
        <v>RM6</v>
      </c>
      <c r="G538" s="14" t="s">
        <v>10234</v>
      </c>
      <c r="H538" s="14" t="s">
        <v>10235</v>
      </c>
      <c r="I538" s="14" t="s">
        <v>10257</v>
      </c>
      <c r="J538" s="14" t="s">
        <v>10628</v>
      </c>
      <c r="K538" s="14" t="s">
        <v>27</v>
      </c>
      <c r="L538" s="14" t="s">
        <v>10629</v>
      </c>
      <c r="M538" s="14" t="s">
        <v>358</v>
      </c>
      <c r="N538" s="14" t="s">
        <v>17</v>
      </c>
      <c r="O538" s="15">
        <v>15000</v>
      </c>
      <c r="P538" s="15">
        <v>14328.109286933501</v>
      </c>
      <c r="Q538" s="16">
        <v>46465</v>
      </c>
      <c r="R538" s="14" t="s">
        <v>10977</v>
      </c>
      <c r="S538" s="14" t="s">
        <v>10286</v>
      </c>
      <c r="T538" s="14" t="s">
        <v>10977</v>
      </c>
      <c r="U538" s="14" t="s">
        <v>10269</v>
      </c>
      <c r="V538" s="14"/>
      <c r="W538" s="14" t="s">
        <v>10979</v>
      </c>
      <c r="X538" s="14" t="s">
        <v>10631</v>
      </c>
      <c r="Y538" s="15">
        <v>49464.6</v>
      </c>
      <c r="Z538" s="14" t="s">
        <v>10947</v>
      </c>
      <c r="AA538" s="15">
        <v>17334.691079169501</v>
      </c>
      <c r="AB538" s="14" t="s">
        <v>10245</v>
      </c>
      <c r="AC538" s="14" t="s">
        <v>10246</v>
      </c>
      <c r="AD538" s="14"/>
      <c r="AE538" s="15">
        <v>671.89071306649601</v>
      </c>
      <c r="AF538" s="31">
        <f>_xlfn.XLOOKUP(A538,Macmahon!B:B,Macmahon!AE:AE,"",0)</f>
        <v>0</v>
      </c>
      <c r="AG538" s="28">
        <f>_xlfn.XLOOKUP(A538,Macmahon!B:B,Macmahon!AJ:AJ,"",0)</f>
        <v>46301.648854976855</v>
      </c>
      <c r="AH538" s="28">
        <f>_xlfn.XLOOKUP(A538,Macmahon!B:B,Macmahon!AK:AK,"",0)</f>
        <v>46373</v>
      </c>
      <c r="AI538" s="28">
        <f t="shared" si="20"/>
        <v>46301.648854976855</v>
      </c>
      <c r="AJ538" s="40" t="str">
        <f>E538&amp;C538&amp;B538</f>
        <v>RM6310100</v>
      </c>
      <c r="AK538" s="40" t="str">
        <f>IFERROR(_xlfn.XLOOKUP(AJ538,CrossRef!$A:$A,CrossRef!$J:$J,"Not Found"),"-")</f>
        <v>DZWH004-DRIV-TQCV</v>
      </c>
      <c r="AL538" s="40">
        <f>IFERROR(_xlfn.XLOOKUP(AJ538,CrossRef!$A:$A,CrossRef!$K:$K,"Not Found"),"-")</f>
        <v>0</v>
      </c>
      <c r="AM538" s="40" t="str">
        <f>IFERROR(_xlfn.XLOOKUP(AJ538,CrossRef!$A:$A,CrossRef!$L:$L,"Not Found"),"-")</f>
        <v>15000H TORQUE CONVERTER CHANGE</v>
      </c>
    </row>
    <row r="539" spans="1:39" x14ac:dyDescent="0.3">
      <c r="A539" s="4" t="str">
        <f>D539&amp;C539&amp;B539</f>
        <v>QTD21310100</v>
      </c>
      <c r="B539" s="4" t="str">
        <f>LEFT(N539,FIND(" ",N539)-1)</f>
        <v>00</v>
      </c>
      <c r="C539" s="4" t="str">
        <f>LEFT(M539,4)</f>
        <v>3101</v>
      </c>
      <c r="D539" s="4" t="str">
        <f>LEFT(L539,FIND(" ",L539)-1)</f>
        <v>QTD21</v>
      </c>
      <c r="E539" s="4" t="str">
        <f>MID(X539,2,3)</f>
        <v>FDB</v>
      </c>
      <c r="G539" s="17" t="s">
        <v>10234</v>
      </c>
      <c r="H539" s="17" t="s">
        <v>10235</v>
      </c>
      <c r="I539" s="17" t="s">
        <v>10236</v>
      </c>
      <c r="J539" s="17" t="s">
        <v>10237</v>
      </c>
      <c r="K539" s="17" t="s">
        <v>155</v>
      </c>
      <c r="L539" s="17" t="s">
        <v>10487</v>
      </c>
      <c r="M539" s="17" t="s">
        <v>358</v>
      </c>
      <c r="N539" s="17" t="s">
        <v>17</v>
      </c>
      <c r="O539" s="18">
        <v>15400</v>
      </c>
      <c r="P539" s="18">
        <v>6493.0406938733604</v>
      </c>
      <c r="Q539" s="16">
        <v>46958</v>
      </c>
      <c r="R539" s="17" t="s">
        <v>10987</v>
      </c>
      <c r="S539" s="17" t="s">
        <v>10261</v>
      </c>
      <c r="T539" s="17" t="s">
        <v>10987</v>
      </c>
      <c r="U539" s="17" t="s">
        <v>10248</v>
      </c>
      <c r="V539" s="17"/>
      <c r="W539" s="17" t="s">
        <v>10485</v>
      </c>
      <c r="X539" s="17" t="s">
        <v>10489</v>
      </c>
      <c r="Y539" s="18">
        <v>38299.599999999999</v>
      </c>
      <c r="Z539" s="17" t="s">
        <v>10947</v>
      </c>
      <c r="AA539" s="18">
        <v>105105.223819302</v>
      </c>
      <c r="AB539" s="17" t="s">
        <v>10245</v>
      </c>
      <c r="AC539" s="17" t="s">
        <v>10246</v>
      </c>
      <c r="AD539" s="17" t="s">
        <v>10272</v>
      </c>
      <c r="AE539" s="18">
        <v>8906.9593061266405</v>
      </c>
      <c r="AF539" s="31">
        <f>_xlfn.XLOOKUP(A539,Macmahon!B:B,Macmahon!AE:AE,"",0)</f>
        <v>45746</v>
      </c>
      <c r="AG539" s="28">
        <f>_xlfn.XLOOKUP(A539,Macmahon!B:B,Macmahon!AJ:AJ,"",0)</f>
        <v>46828.616161608799</v>
      </c>
      <c r="AH539" s="28">
        <f>_xlfn.XLOOKUP(A539,Macmahon!B:B,Macmahon!AK:AK,"",0)</f>
        <v>47042</v>
      </c>
      <c r="AI539" s="28">
        <f t="shared" si="20"/>
        <v>46828.616161608799</v>
      </c>
      <c r="AJ539" s="40" t="str">
        <f>E539&amp;C539&amp;B539</f>
        <v>FDB310100</v>
      </c>
      <c r="AK539" s="40" t="str">
        <f>IFERROR(_xlfn.XLOOKUP(AJ539,CrossRef!$A:$A,CrossRef!$J:$J,"Not Found"),"-")</f>
        <v>TKHL111-DRIV-TQCV</v>
      </c>
      <c r="AL539" s="40">
        <f>IFERROR(_xlfn.XLOOKUP(AJ539,CrossRef!$A:$A,CrossRef!$K:$K,"Not Found"),"-")</f>
        <v>0</v>
      </c>
      <c r="AM539" s="40" t="str">
        <f>IFERROR(_xlfn.XLOOKUP(AJ539,CrossRef!$A:$A,CrossRef!$L:$L,"Not Found"),"-")</f>
        <v>15400H TORQUE CONVERTER CHANGE</v>
      </c>
    </row>
    <row r="540" spans="1:39" x14ac:dyDescent="0.3">
      <c r="A540" s="4" t="str">
        <f>D540&amp;C540&amp;B540</f>
        <v>QTD23310100</v>
      </c>
      <c r="B540" s="4" t="str">
        <f>LEFT(N540,FIND(" ",N540)-1)</f>
        <v>00</v>
      </c>
      <c r="C540" s="4" t="str">
        <f>LEFT(M540,4)</f>
        <v>3101</v>
      </c>
      <c r="D540" s="4" t="str">
        <f>LEFT(L540,FIND(" ",L540)-1)</f>
        <v>QTD23</v>
      </c>
      <c r="E540" s="4" t="str">
        <f>MID(X540,2,3)</f>
        <v>FDB</v>
      </c>
      <c r="G540" s="14" t="s">
        <v>10234</v>
      </c>
      <c r="H540" s="14" t="s">
        <v>10235</v>
      </c>
      <c r="I540" s="14" t="s">
        <v>10236</v>
      </c>
      <c r="J540" s="14" t="s">
        <v>10237</v>
      </c>
      <c r="K540" s="14" t="s">
        <v>155</v>
      </c>
      <c r="L540" s="14" t="s">
        <v>10661</v>
      </c>
      <c r="M540" s="14" t="s">
        <v>358</v>
      </c>
      <c r="N540" s="14" t="s">
        <v>17</v>
      </c>
      <c r="O540" s="15">
        <v>15400</v>
      </c>
      <c r="P540" s="15">
        <v>16547.6183386255</v>
      </c>
      <c r="Q540" s="16">
        <v>46064</v>
      </c>
      <c r="R540" s="14" t="s">
        <v>10987</v>
      </c>
      <c r="S540" s="14" t="s">
        <v>10261</v>
      </c>
      <c r="T540" s="14" t="s">
        <v>10987</v>
      </c>
      <c r="U540" s="14" t="s">
        <v>10248</v>
      </c>
      <c r="V540" s="14"/>
      <c r="W540" s="14" t="s">
        <v>11010</v>
      </c>
      <c r="X540" s="14" t="s">
        <v>10662</v>
      </c>
      <c r="Y540" s="15">
        <v>38299.599999999999</v>
      </c>
      <c r="Z540" s="14" t="s">
        <v>10947</v>
      </c>
      <c r="AA540" s="15">
        <v>93712.243902439004</v>
      </c>
      <c r="AB540" s="14" t="s">
        <v>10245</v>
      </c>
      <c r="AC540" s="14" t="s">
        <v>10246</v>
      </c>
      <c r="AD540" s="14" t="s">
        <v>10272</v>
      </c>
      <c r="AE540" s="15">
        <v>-1147.61833862551</v>
      </c>
      <c r="AF540" s="31">
        <f>_xlfn.XLOOKUP(A540,Macmahon!B:B,Macmahon!AE:AE,"",0)</f>
        <v>44758</v>
      </c>
      <c r="AG540" s="28">
        <f>_xlfn.XLOOKUP(A540,Macmahon!B:B,Macmahon!AJ:AJ,"",0)</f>
        <v>46170.305164317127</v>
      </c>
      <c r="AH540" s="28">
        <f>_xlfn.XLOOKUP(A540,Macmahon!B:B,Macmahon!AK:AK,"",0)</f>
        <v>46064</v>
      </c>
      <c r="AI540" s="28">
        <f t="shared" si="20"/>
        <v>46064</v>
      </c>
      <c r="AJ540" s="40" t="str">
        <f>E540&amp;C540&amp;B540</f>
        <v>FDB310100</v>
      </c>
      <c r="AK540" s="40" t="str">
        <f>IFERROR(_xlfn.XLOOKUP(AJ540,CrossRef!$A:$A,CrossRef!$J:$J,"Not Found"),"-")</f>
        <v>TKHL111-DRIV-TQCV</v>
      </c>
      <c r="AL540" s="40">
        <f>IFERROR(_xlfn.XLOOKUP(AJ540,CrossRef!$A:$A,CrossRef!$K:$K,"Not Found"),"-")</f>
        <v>0</v>
      </c>
      <c r="AM540" s="40" t="str">
        <f>IFERROR(_xlfn.XLOOKUP(AJ540,CrossRef!$A:$A,CrossRef!$L:$L,"Not Found"),"-")</f>
        <v>15400H TORQUE CONVERTER CHANGE</v>
      </c>
    </row>
    <row r="541" spans="1:39" x14ac:dyDescent="0.3">
      <c r="A541" s="4" t="str">
        <f>D541&amp;C541&amp;B541</f>
        <v>QTD27310100</v>
      </c>
      <c r="B541" s="4" t="str">
        <f>LEFT(N541,FIND(" ",N541)-1)</f>
        <v>00</v>
      </c>
      <c r="C541" s="4" t="str">
        <f>LEFT(M541,4)</f>
        <v>3101</v>
      </c>
      <c r="D541" s="4" t="str">
        <f>LEFT(L541,FIND(" ",L541)-1)</f>
        <v>QTD27</v>
      </c>
      <c r="E541" s="4" t="str">
        <f>MID(X541,2,3)</f>
        <v>FDB</v>
      </c>
      <c r="G541" s="17" t="s">
        <v>10234</v>
      </c>
      <c r="H541" s="17" t="s">
        <v>10235</v>
      </c>
      <c r="I541" s="17" t="s">
        <v>10236</v>
      </c>
      <c r="J541" s="17" t="s">
        <v>10237</v>
      </c>
      <c r="K541" s="17" t="s">
        <v>155</v>
      </c>
      <c r="L541" s="17" t="s">
        <v>10663</v>
      </c>
      <c r="M541" s="17" t="s">
        <v>358</v>
      </c>
      <c r="N541" s="17" t="s">
        <v>17</v>
      </c>
      <c r="O541" s="18">
        <v>15400</v>
      </c>
      <c r="P541" s="18">
        <v>23342.3782350369</v>
      </c>
      <c r="Q541" s="16">
        <v>45873.923379629632</v>
      </c>
      <c r="R541" s="17" t="s">
        <v>10987</v>
      </c>
      <c r="S541" s="17" t="s">
        <v>10261</v>
      </c>
      <c r="T541" s="17" t="s">
        <v>10987</v>
      </c>
      <c r="U541" s="17" t="s">
        <v>10269</v>
      </c>
      <c r="V541" s="17"/>
      <c r="W541" s="17"/>
      <c r="X541" s="17" t="s">
        <v>10665</v>
      </c>
      <c r="Y541" s="18">
        <v>38299.599999999999</v>
      </c>
      <c r="Z541" s="17" t="s">
        <v>10947</v>
      </c>
      <c r="AA541" s="18">
        <v>88605.386872308402</v>
      </c>
      <c r="AB541" s="17" t="s">
        <v>10245</v>
      </c>
      <c r="AC541" s="17" t="s">
        <v>10246</v>
      </c>
      <c r="AD541" s="17" t="s">
        <v>10272</v>
      </c>
      <c r="AE541" s="18">
        <v>-7942.3782350369102</v>
      </c>
      <c r="AF541" s="31">
        <f>_xlfn.XLOOKUP(A541,Macmahon!B:B,Macmahon!AE:AE,"",0)</f>
        <v>44134</v>
      </c>
      <c r="AG541" s="28">
        <f>_xlfn.XLOOKUP(A541,Macmahon!B:B,Macmahon!AJ:AJ,"",0)</f>
        <v>45591.666666666664</v>
      </c>
      <c r="AH541" s="28">
        <f>_xlfn.XLOOKUP(A541,Macmahon!B:B,Macmahon!AK:AK,"",0)</f>
        <v>45422</v>
      </c>
      <c r="AI541" s="28">
        <f t="shared" si="20"/>
        <v>45422</v>
      </c>
      <c r="AJ541" s="40" t="str">
        <f>E541&amp;C541&amp;B541</f>
        <v>FDB310100</v>
      </c>
      <c r="AK541" s="40" t="str">
        <f>IFERROR(_xlfn.XLOOKUP(AJ541,CrossRef!$A:$A,CrossRef!$J:$J,"Not Found"),"-")</f>
        <v>TKHL111-DRIV-TQCV</v>
      </c>
      <c r="AL541" s="40">
        <f>IFERROR(_xlfn.XLOOKUP(AJ541,CrossRef!$A:$A,CrossRef!$K:$K,"Not Found"),"-")</f>
        <v>0</v>
      </c>
      <c r="AM541" s="40" t="str">
        <f>IFERROR(_xlfn.XLOOKUP(AJ541,CrossRef!$A:$A,CrossRef!$L:$L,"Not Found"),"-")</f>
        <v>15400H TORQUE CONVERTER CHANGE</v>
      </c>
    </row>
    <row r="542" spans="1:39" x14ac:dyDescent="0.3">
      <c r="A542" s="4" t="str">
        <f>D542&amp;C542&amp;B542</f>
        <v>QTD28310100</v>
      </c>
      <c r="B542" s="4" t="str">
        <f>LEFT(N542,FIND(" ",N542)-1)</f>
        <v>00</v>
      </c>
      <c r="C542" s="4" t="str">
        <f>LEFT(M542,4)</f>
        <v>3101</v>
      </c>
      <c r="D542" s="4" t="str">
        <f>LEFT(L542,FIND(" ",L542)-1)</f>
        <v>QTD28</v>
      </c>
      <c r="E542" s="4" t="str">
        <f>MID(X542,2,3)</f>
        <v>FDB</v>
      </c>
      <c r="G542" s="14" t="s">
        <v>10234</v>
      </c>
      <c r="H542" s="14" t="s">
        <v>10235</v>
      </c>
      <c r="I542" s="14" t="s">
        <v>10236</v>
      </c>
      <c r="J542" s="14" t="s">
        <v>10237</v>
      </c>
      <c r="K542" s="14" t="s">
        <v>155</v>
      </c>
      <c r="L542" s="14" t="s">
        <v>10666</v>
      </c>
      <c r="M542" s="14" t="s">
        <v>358</v>
      </c>
      <c r="N542" s="14" t="s">
        <v>17</v>
      </c>
      <c r="O542" s="15">
        <v>15400</v>
      </c>
      <c r="P542" s="15">
        <v>22625.354937405798</v>
      </c>
      <c r="Q542" s="16">
        <v>45792</v>
      </c>
      <c r="R542" s="14" t="s">
        <v>10987</v>
      </c>
      <c r="S542" s="14" t="s">
        <v>10261</v>
      </c>
      <c r="T542" s="14" t="s">
        <v>10987</v>
      </c>
      <c r="U542" s="14" t="s">
        <v>10269</v>
      </c>
      <c r="V542" s="14"/>
      <c r="W542" s="14" t="s">
        <v>11011</v>
      </c>
      <c r="X542" s="14" t="s">
        <v>10667</v>
      </c>
      <c r="Y542" s="15">
        <v>38299.599999999999</v>
      </c>
      <c r="Z542" s="14" t="s">
        <v>10947</v>
      </c>
      <c r="AA542" s="15">
        <v>86398.368873308704</v>
      </c>
      <c r="AB542" s="14" t="s">
        <v>10245</v>
      </c>
      <c r="AC542" s="14" t="s">
        <v>10246</v>
      </c>
      <c r="AD542" s="14" t="s">
        <v>10272</v>
      </c>
      <c r="AE542" s="15">
        <v>-7225.3549374057602</v>
      </c>
      <c r="AF542" s="31">
        <f>_xlfn.XLOOKUP(A542,Macmahon!B:B,Macmahon!AE:AE,"",0)</f>
        <v>46204</v>
      </c>
      <c r="AG542" s="28">
        <f>_xlfn.XLOOKUP(A542,Macmahon!B:B,Macmahon!AJ:AJ,"",0)</f>
        <v>54959.857142858797</v>
      </c>
      <c r="AH542" s="28">
        <f>_xlfn.XLOOKUP(A542,Macmahon!B:B,Macmahon!AK:AK,"",0)</f>
        <v>47619</v>
      </c>
      <c r="AI542" s="28">
        <f t="shared" si="20"/>
        <v>47619</v>
      </c>
      <c r="AJ542" s="40" t="str">
        <f>E542&amp;C542&amp;B542</f>
        <v>FDB310100</v>
      </c>
      <c r="AK542" s="40" t="str">
        <f>IFERROR(_xlfn.XLOOKUP(AJ542,CrossRef!$A:$A,CrossRef!$J:$J,"Not Found"),"-")</f>
        <v>TKHL111-DRIV-TQCV</v>
      </c>
      <c r="AL542" s="40">
        <f>IFERROR(_xlfn.XLOOKUP(AJ542,CrossRef!$A:$A,CrossRef!$K:$K,"Not Found"),"-")</f>
        <v>0</v>
      </c>
      <c r="AM542" s="40" t="str">
        <f>IFERROR(_xlfn.XLOOKUP(AJ542,CrossRef!$A:$A,CrossRef!$L:$L,"Not Found"),"-")</f>
        <v>15400H TORQUE CONVERTER CHANGE</v>
      </c>
    </row>
    <row r="543" spans="1:39" x14ac:dyDescent="0.3">
      <c r="A543" s="4" t="str">
        <f>D543&amp;C543&amp;B543</f>
        <v>QTD37310100</v>
      </c>
      <c r="B543" s="4" t="str">
        <f>LEFT(N543,FIND(" ",N543)-1)</f>
        <v>00</v>
      </c>
      <c r="C543" s="4" t="str">
        <f>LEFT(M543,4)</f>
        <v>3101</v>
      </c>
      <c r="D543" s="4" t="str">
        <f>LEFT(L543,FIND(" ",L543)-1)</f>
        <v>QTD37</v>
      </c>
      <c r="E543" s="4" t="str">
        <f>MID(X543,2,3)</f>
        <v>ATY</v>
      </c>
      <c r="G543" s="17" t="s">
        <v>10234</v>
      </c>
      <c r="H543" s="17" t="s">
        <v>10235</v>
      </c>
      <c r="I543" s="17" t="s">
        <v>10236</v>
      </c>
      <c r="J543" s="17" t="s">
        <v>10237</v>
      </c>
      <c r="K543" s="17" t="s">
        <v>151</v>
      </c>
      <c r="L543" s="17" t="s">
        <v>10668</v>
      </c>
      <c r="M543" s="17" t="s">
        <v>358</v>
      </c>
      <c r="N543" s="17" t="s">
        <v>17</v>
      </c>
      <c r="O543" s="18">
        <v>15400</v>
      </c>
      <c r="P543" s="18">
        <v>20696.378235210999</v>
      </c>
      <c r="Q543" s="16">
        <v>45924</v>
      </c>
      <c r="R543" s="17" t="s">
        <v>10984</v>
      </c>
      <c r="S543" s="17" t="s">
        <v>10261</v>
      </c>
      <c r="T543" s="17" t="s">
        <v>10984</v>
      </c>
      <c r="U543" s="17" t="s">
        <v>10248</v>
      </c>
      <c r="V543" s="17"/>
      <c r="W543" s="17" t="s">
        <v>11012</v>
      </c>
      <c r="X543" s="17" t="s">
        <v>10670</v>
      </c>
      <c r="Y543" s="18">
        <v>0</v>
      </c>
      <c r="Z543" s="17" t="s">
        <v>10985</v>
      </c>
      <c r="AA543" s="18">
        <v>72661.258452722104</v>
      </c>
      <c r="AB543" s="17" t="s">
        <v>10245</v>
      </c>
      <c r="AC543" s="17" t="s">
        <v>10246</v>
      </c>
      <c r="AD543" s="17" t="s">
        <v>10272</v>
      </c>
      <c r="AE543" s="18">
        <v>-5296.3782352110402</v>
      </c>
      <c r="AF543" s="31">
        <f>_xlfn.XLOOKUP(A543,Macmahon!B:B,Macmahon!AE:AE,"",0)</f>
        <v>46204</v>
      </c>
      <c r="AG543" s="28">
        <f>_xlfn.XLOOKUP(A543,Macmahon!B:B,Macmahon!AJ:AJ,"",0)</f>
        <v>59382.264957256943</v>
      </c>
      <c r="AH543" s="28">
        <f>_xlfn.XLOOKUP(A543,Macmahon!B:B,Macmahon!AK:AK,"",0)</f>
        <v>47389</v>
      </c>
      <c r="AI543" s="28">
        <f t="shared" si="20"/>
        <v>47389</v>
      </c>
      <c r="AJ543" s="40" t="str">
        <f>E543&amp;C543&amp;B543</f>
        <v>ATY310100</v>
      </c>
      <c r="AK543" s="40" t="str">
        <f>IFERROR(_xlfn.XLOOKUP(AJ543,CrossRef!$A:$A,CrossRef!$J:$J,"Not Found"),"-")</f>
        <v>TKHL101-DRIV-TQCV</v>
      </c>
      <c r="AL543" s="40">
        <f>IFERROR(_xlfn.XLOOKUP(AJ543,CrossRef!$A:$A,CrossRef!$K:$K,"Not Found"),"-")</f>
        <v>0</v>
      </c>
      <c r="AM543" s="40" t="str">
        <f>IFERROR(_xlfn.XLOOKUP(AJ543,CrossRef!$A:$A,CrossRef!$L:$L,"Not Found"),"-")</f>
        <v>15400H TORQUE CONVERTER CHANGE</v>
      </c>
    </row>
    <row r="544" spans="1:39" x14ac:dyDescent="0.3">
      <c r="A544" s="4" t="str">
        <f>D544&amp;C544&amp;B544</f>
        <v>LO1623310100</v>
      </c>
      <c r="B544" s="4" t="str">
        <f>LEFT(N544,FIND(" ",N544)-1)</f>
        <v>00</v>
      </c>
      <c r="C544" s="4" t="str">
        <f>LEFT(M544,4)</f>
        <v>3101</v>
      </c>
      <c r="D544" s="4" t="str">
        <f>LEFT(L544,FIND(" ",L544)-1)</f>
        <v>LO1623</v>
      </c>
      <c r="E544" s="4" t="str">
        <f>MID(X544,2,3)</f>
        <v>Z9K</v>
      </c>
      <c r="G544" s="14" t="s">
        <v>10234</v>
      </c>
      <c r="H544" s="14" t="s">
        <v>10235</v>
      </c>
      <c r="I544" s="14" t="s">
        <v>10257</v>
      </c>
      <c r="J544" s="14" t="s">
        <v>10434</v>
      </c>
      <c r="K544" s="14" t="s">
        <v>10696</v>
      </c>
      <c r="L544" s="14" t="s">
        <v>10697</v>
      </c>
      <c r="M544" s="14" t="s">
        <v>358</v>
      </c>
      <c r="N544" s="14" t="s">
        <v>17</v>
      </c>
      <c r="O544" s="15">
        <v>15000</v>
      </c>
      <c r="P544" s="15">
        <v>1802.3782350369099</v>
      </c>
      <c r="Q544" s="16">
        <v>48208</v>
      </c>
      <c r="R544" s="14" t="s">
        <v>11013</v>
      </c>
      <c r="S544" s="14" t="s">
        <v>10286</v>
      </c>
      <c r="T544" s="14" t="s">
        <v>11013</v>
      </c>
      <c r="U544" s="14" t="s">
        <v>10248</v>
      </c>
      <c r="V544" s="14"/>
      <c r="W544" s="14" t="s">
        <v>10768</v>
      </c>
      <c r="X544" s="14" t="s">
        <v>10699</v>
      </c>
      <c r="Y544" s="15">
        <v>27358.57</v>
      </c>
      <c r="Z544" s="14" t="s">
        <v>10947</v>
      </c>
      <c r="AA544" s="15">
        <v>81299.634496919898</v>
      </c>
      <c r="AB544" s="14" t="s">
        <v>10245</v>
      </c>
      <c r="AC544" s="14" t="s">
        <v>10246</v>
      </c>
      <c r="AD544" s="14"/>
      <c r="AE544" s="15">
        <v>13197.6217649631</v>
      </c>
      <c r="AF544" s="31">
        <f>_xlfn.XLOOKUP(A544,Macmahon!B:B,Macmahon!AE:AE,"",0)</f>
        <v>46095</v>
      </c>
      <c r="AG544" s="28">
        <f>_xlfn.XLOOKUP(A544,Macmahon!B:B,Macmahon!AJ:AJ,"",0)</f>
        <v>47166.520467824077</v>
      </c>
      <c r="AH544" s="28">
        <f>_xlfn.XLOOKUP(A544,Macmahon!B:B,Macmahon!AK:AK,"",0)</f>
        <v>47203</v>
      </c>
      <c r="AI544" s="28">
        <f t="shared" si="20"/>
        <v>47166.520467824077</v>
      </c>
      <c r="AJ544" s="40" t="str">
        <f>E544&amp;C544&amp;B544</f>
        <v>Z9K310100</v>
      </c>
      <c r="AK544" s="40" t="str">
        <f>IFERROR(_xlfn.XLOOKUP(AJ544,CrossRef!$A:$A,CrossRef!$J:$J,"Not Found"),"-")</f>
        <v>LOFE058-DRIV-TQCV</v>
      </c>
      <c r="AL544" s="40">
        <f>IFERROR(_xlfn.XLOOKUP(AJ544,CrossRef!$A:$A,CrossRef!$K:$K,"Not Found"),"-")</f>
        <v>0</v>
      </c>
      <c r="AM544" s="40" t="str">
        <f>IFERROR(_xlfn.XLOOKUP(AJ544,CrossRef!$A:$A,CrossRef!$L:$L,"Not Found"),"-")</f>
        <v>15000H TORQUE CONVERTER CHANGE</v>
      </c>
    </row>
    <row r="545" spans="1:39" x14ac:dyDescent="0.3">
      <c r="A545" s="4" t="str">
        <f>D545&amp;C545&amp;B545</f>
        <v>TD6322310100</v>
      </c>
      <c r="B545" s="4" t="str">
        <f>LEFT(N545,FIND(" ",N545)-1)</f>
        <v>00</v>
      </c>
      <c r="C545" s="4" t="str">
        <f>LEFT(M545,4)</f>
        <v>3101</v>
      </c>
      <c r="D545" s="4" t="str">
        <f>LEFT(L545,FIND(" ",L545)-1)</f>
        <v>TD6322</v>
      </c>
      <c r="E545" s="4" t="str">
        <f>MID(X545,2,3)</f>
        <v>SND</v>
      </c>
      <c r="G545" s="17" t="s">
        <v>10234</v>
      </c>
      <c r="H545" s="17" t="s">
        <v>10235</v>
      </c>
      <c r="I545" s="17" t="s">
        <v>10257</v>
      </c>
      <c r="J545" s="17" t="s">
        <v>10258</v>
      </c>
      <c r="K545" s="17" t="s">
        <v>187</v>
      </c>
      <c r="L545" s="17" t="s">
        <v>10708</v>
      </c>
      <c r="M545" s="17" t="s">
        <v>358</v>
      </c>
      <c r="N545" s="17" t="s">
        <v>17</v>
      </c>
      <c r="O545" s="18">
        <v>22000</v>
      </c>
      <c r="P545" s="18">
        <v>9702.0593851253197</v>
      </c>
      <c r="Q545" s="16">
        <v>47057</v>
      </c>
      <c r="R545" s="17" t="s">
        <v>10950</v>
      </c>
      <c r="S545" s="17" t="s">
        <v>10261</v>
      </c>
      <c r="T545" s="17" t="s">
        <v>10950</v>
      </c>
      <c r="U545" s="17" t="s">
        <v>10248</v>
      </c>
      <c r="V545" s="17"/>
      <c r="W545" s="17" t="s">
        <v>10270</v>
      </c>
      <c r="X545" s="17" t="s">
        <v>10710</v>
      </c>
      <c r="Y545" s="18">
        <v>61070.36</v>
      </c>
      <c r="Z545" s="17" t="s">
        <v>10947</v>
      </c>
      <c r="AA545" s="18">
        <v>67638.477754962398</v>
      </c>
      <c r="AB545" s="17" t="s">
        <v>10245</v>
      </c>
      <c r="AC545" s="17" t="s">
        <v>10246</v>
      </c>
      <c r="AD545" s="17" t="s">
        <v>10272</v>
      </c>
      <c r="AE545" s="18">
        <v>12297.9406148747</v>
      </c>
      <c r="AF545" s="31">
        <f>_xlfn.XLOOKUP(A545,Macmahon!B:B,Macmahon!AE:AE,"",0)</f>
        <v>45555</v>
      </c>
      <c r="AG545" s="28">
        <f>_xlfn.XLOOKUP(A545,Macmahon!B:B,Macmahon!AJ:AJ,"",0)</f>
        <v>47131.775568171295</v>
      </c>
      <c r="AH545" s="28">
        <f>_xlfn.XLOOKUP(A545,Macmahon!B:B,Macmahon!AK:AK,"",0)</f>
        <v>47107</v>
      </c>
      <c r="AI545" s="28">
        <f t="shared" si="20"/>
        <v>47107</v>
      </c>
      <c r="AJ545" s="40" t="str">
        <f>E545&amp;C545&amp;B545</f>
        <v>SND310100</v>
      </c>
      <c r="AK545" s="40" t="str">
        <f>IFERROR(_xlfn.XLOOKUP(AJ545,CrossRef!$A:$A,CrossRef!$J:$J,"Not Found"),"-")</f>
        <v>TKHL158-DRIV-TQCV</v>
      </c>
      <c r="AL545" s="40">
        <f>IFERROR(_xlfn.XLOOKUP(AJ545,CrossRef!$A:$A,CrossRef!$K:$K,"Not Found"),"-")</f>
        <v>0</v>
      </c>
      <c r="AM545" s="40" t="str">
        <f>IFERROR(_xlfn.XLOOKUP(AJ545,CrossRef!$A:$A,CrossRef!$L:$L,"Not Found"),"-")</f>
        <v>22000H TORQUE CONVERTER CHANGE</v>
      </c>
    </row>
    <row r="546" spans="1:39" x14ac:dyDescent="0.3">
      <c r="A546" s="4" t="str">
        <f>D546&amp;C546&amp;B546</f>
        <v>DZ8170310100</v>
      </c>
      <c r="B546" s="4" t="str">
        <f>LEFT(N546,FIND(" ",N546)-1)</f>
        <v>00</v>
      </c>
      <c r="C546" s="4" t="str">
        <f>LEFT(M546,4)</f>
        <v>3101</v>
      </c>
      <c r="D546" s="4" t="str">
        <f>LEFT(L546,FIND(" ",L546)-1)</f>
        <v>DZ8170</v>
      </c>
      <c r="E546" s="4" t="str">
        <f>MID(X546,2,3)</f>
        <v>RAB</v>
      </c>
      <c r="G546" s="14" t="s">
        <v>10234</v>
      </c>
      <c r="H546" s="14" t="s">
        <v>10235</v>
      </c>
      <c r="I546" s="14" t="s">
        <v>10257</v>
      </c>
      <c r="J546" s="14" t="s">
        <v>10441</v>
      </c>
      <c r="K546" s="14" t="s">
        <v>34</v>
      </c>
      <c r="L546" s="14" t="s">
        <v>10503</v>
      </c>
      <c r="M546" s="14" t="s">
        <v>358</v>
      </c>
      <c r="N546" s="14" t="s">
        <v>17</v>
      </c>
      <c r="O546" s="15">
        <v>15000</v>
      </c>
      <c r="P546" s="15">
        <v>10614.5207029954</v>
      </c>
      <c r="Q546" s="16">
        <v>47867</v>
      </c>
      <c r="R546" s="14" t="s">
        <v>10960</v>
      </c>
      <c r="S546" s="14" t="s">
        <v>10261</v>
      </c>
      <c r="T546" s="14" t="s">
        <v>10960</v>
      </c>
      <c r="U546" s="14" t="s">
        <v>10248</v>
      </c>
      <c r="V546" s="14"/>
      <c r="W546" s="14" t="s">
        <v>10801</v>
      </c>
      <c r="X546" s="14" t="s">
        <v>10504</v>
      </c>
      <c r="Y546" s="15">
        <v>18538.349999999999</v>
      </c>
      <c r="Z546" s="14" t="s">
        <v>10947</v>
      </c>
      <c r="AA546" s="15">
        <v>48304.729180926399</v>
      </c>
      <c r="AB546" s="14" t="s">
        <v>10245</v>
      </c>
      <c r="AC546" s="14" t="s">
        <v>10246</v>
      </c>
      <c r="AD546" s="14"/>
      <c r="AE546" s="15">
        <v>4385.4792970046001</v>
      </c>
      <c r="AF546" s="31">
        <f>_xlfn.XLOOKUP(A546,Macmahon!B:B,Macmahon!AE:AE,"",0)</f>
        <v>45314</v>
      </c>
      <c r="AG546" s="28">
        <f>_xlfn.XLOOKUP(A546,Macmahon!B:B,Macmahon!AJ:AJ,"",0)</f>
        <v>46501.917349224539</v>
      </c>
      <c r="AH546" s="28">
        <f>_xlfn.XLOOKUP(A546,Macmahon!B:B,Macmahon!AK:AK,"",0)</f>
        <v>47567</v>
      </c>
      <c r="AI546" s="28">
        <f t="shared" si="20"/>
        <v>46501.917349224539</v>
      </c>
      <c r="AJ546" s="40" t="str">
        <f>E546&amp;C546&amp;B546</f>
        <v>RAB310100</v>
      </c>
      <c r="AK546" s="40" t="str">
        <f>IFERROR(_xlfn.XLOOKUP(AJ546,CrossRef!$A:$A,CrossRef!$J:$J,"Not Found"),"-")</f>
        <v>DZTR077-DRIV-TQCV</v>
      </c>
      <c r="AL546" s="40">
        <f>IFERROR(_xlfn.XLOOKUP(AJ546,CrossRef!$A:$A,CrossRef!$K:$K,"Not Found"),"-")</f>
        <v>0</v>
      </c>
      <c r="AM546" s="40" t="str">
        <f>IFERROR(_xlfn.XLOOKUP(AJ546,CrossRef!$A:$A,CrossRef!$L:$L,"Not Found"),"-")</f>
        <v>14000H TORQUE CONVERTER CHANGE</v>
      </c>
    </row>
    <row r="547" spans="1:39" x14ac:dyDescent="0.3">
      <c r="A547" s="4" t="str">
        <f>D547&amp;C547&amp;B547</f>
        <v>DZ8204310100</v>
      </c>
      <c r="B547" s="4" t="str">
        <f>LEFT(N547,FIND(" ",N547)-1)</f>
        <v>00</v>
      </c>
      <c r="C547" s="4" t="str">
        <f>LEFT(M547,4)</f>
        <v>3101</v>
      </c>
      <c r="D547" s="4" t="str">
        <f>LEFT(L547,FIND(" ",L547)-1)</f>
        <v>DZ8204</v>
      </c>
      <c r="E547" s="4" t="str">
        <f>MID(X547,2,3)</f>
        <v>RAB</v>
      </c>
      <c r="G547" s="17" t="s">
        <v>10234</v>
      </c>
      <c r="H547" s="17" t="s">
        <v>10235</v>
      </c>
      <c r="I547" s="17" t="s">
        <v>10236</v>
      </c>
      <c r="J547" s="17" t="s">
        <v>10369</v>
      </c>
      <c r="K547" s="17" t="s">
        <v>34</v>
      </c>
      <c r="L547" s="17" t="s">
        <v>10500</v>
      </c>
      <c r="M547" s="17" t="s">
        <v>358</v>
      </c>
      <c r="N547" s="17" t="s">
        <v>17</v>
      </c>
      <c r="O547" s="18">
        <v>15000</v>
      </c>
      <c r="P547" s="18">
        <v>5736.6260336355499</v>
      </c>
      <c r="Q547" s="16">
        <v>47016</v>
      </c>
      <c r="R547" s="17" t="s">
        <v>10960</v>
      </c>
      <c r="S547" s="17" t="s">
        <v>10261</v>
      </c>
      <c r="T547" s="17" t="s">
        <v>10960</v>
      </c>
      <c r="U547" s="17" t="s">
        <v>10269</v>
      </c>
      <c r="V547" s="17"/>
      <c r="W547" s="17" t="s">
        <v>10498</v>
      </c>
      <c r="X547" s="17" t="s">
        <v>10502</v>
      </c>
      <c r="Y547" s="18">
        <v>18538.349999999999</v>
      </c>
      <c r="Z547" s="17" t="s">
        <v>10947</v>
      </c>
      <c r="AA547" s="18">
        <v>33900.737166324398</v>
      </c>
      <c r="AB547" s="17" t="s">
        <v>10335</v>
      </c>
      <c r="AC547" s="17" t="s">
        <v>10246</v>
      </c>
      <c r="AD547" s="17"/>
      <c r="AE547" s="18">
        <v>9263.3739663644501</v>
      </c>
      <c r="AF547" s="31">
        <f>_xlfn.XLOOKUP(A547,Macmahon!B:B,Macmahon!AE:AE,"",0)</f>
        <v>45695</v>
      </c>
      <c r="AG547" s="28">
        <f>_xlfn.XLOOKUP(A547,Macmahon!B:B,Macmahon!AJ:AJ,"",0)</f>
        <v>47290.833333333336</v>
      </c>
      <c r="AH547" s="28">
        <f>_xlfn.XLOOKUP(A547,Macmahon!B:B,Macmahon!AK:AK,"",0)</f>
        <v>47162</v>
      </c>
      <c r="AI547" s="28">
        <f t="shared" si="20"/>
        <v>47162</v>
      </c>
      <c r="AJ547" s="40" t="str">
        <f>E547&amp;C547&amp;B547</f>
        <v>RAB310100</v>
      </c>
      <c r="AK547" s="40" t="str">
        <f>IFERROR(_xlfn.XLOOKUP(AJ547,CrossRef!$A:$A,CrossRef!$J:$J,"Not Found"),"-")</f>
        <v>DZTR077-DRIV-TQCV</v>
      </c>
      <c r="AL547" s="40">
        <f>IFERROR(_xlfn.XLOOKUP(AJ547,CrossRef!$A:$A,CrossRef!$K:$K,"Not Found"),"-")</f>
        <v>0</v>
      </c>
      <c r="AM547" s="40" t="str">
        <f>IFERROR(_xlfn.XLOOKUP(AJ547,CrossRef!$A:$A,CrossRef!$L:$L,"Not Found"),"-")</f>
        <v>14000H TORQUE CONVERTER CHANGE</v>
      </c>
    </row>
    <row r="548" spans="1:39" x14ac:dyDescent="0.3">
      <c r="A548" s="4" t="str">
        <f>D548&amp;C548&amp;B548</f>
        <v>TD6639310100</v>
      </c>
      <c r="B548" s="4" t="str">
        <f>LEFT(N548,FIND(" ",N548)-1)</f>
        <v>00</v>
      </c>
      <c r="C548" s="4" t="str">
        <f>LEFT(M548,4)</f>
        <v>3101</v>
      </c>
      <c r="D548" s="4" t="str">
        <f>LEFT(L548,FIND(" ",L548)-1)</f>
        <v>TD6639</v>
      </c>
      <c r="E548" s="4" t="str">
        <f>MID(X548,2,3)</f>
        <v>SPD</v>
      </c>
      <c r="G548" s="14" t="s">
        <v>10234</v>
      </c>
      <c r="H548" s="14" t="s">
        <v>10235</v>
      </c>
      <c r="I548" s="14" t="s">
        <v>10328</v>
      </c>
      <c r="J548" s="14" t="s">
        <v>10329</v>
      </c>
      <c r="K548" s="14" t="s">
        <v>190</v>
      </c>
      <c r="L548" s="14" t="s">
        <v>10525</v>
      </c>
      <c r="M548" s="14" t="s">
        <v>358</v>
      </c>
      <c r="N548" s="14" t="s">
        <v>17</v>
      </c>
      <c r="O548" s="15">
        <v>22000</v>
      </c>
      <c r="P548" s="15">
        <v>2388.0565473164902</v>
      </c>
      <c r="Q548" s="16">
        <v>47752</v>
      </c>
      <c r="R548" s="14" t="s">
        <v>10951</v>
      </c>
      <c r="S548" s="14" t="s">
        <v>10286</v>
      </c>
      <c r="T548" s="14" t="s">
        <v>10951</v>
      </c>
      <c r="U548" s="14" t="s">
        <v>10248</v>
      </c>
      <c r="V548" s="14"/>
      <c r="W548" s="14" t="s">
        <v>10768</v>
      </c>
      <c r="X548" s="14" t="s">
        <v>10528</v>
      </c>
      <c r="Y548" s="15">
        <v>33727.410000000003</v>
      </c>
      <c r="Z548" s="14" t="s">
        <v>10947</v>
      </c>
      <c r="AA548" s="15">
        <v>41271.645220168903</v>
      </c>
      <c r="AB548" s="14" t="s">
        <v>10335</v>
      </c>
      <c r="AC548" s="14" t="s">
        <v>10246</v>
      </c>
      <c r="AD548" s="14"/>
      <c r="AE548" s="15">
        <v>19611.943452683499</v>
      </c>
      <c r="AF548" s="31">
        <f>_xlfn.XLOOKUP(A548,Macmahon!B:B,Macmahon!AE:AE,"",0)</f>
        <v>46063</v>
      </c>
      <c r="AG548" s="28">
        <f>_xlfn.XLOOKUP(A548,Macmahon!B:B,Macmahon!AJ:AJ,"",0)</f>
        <v>47630.126865659724</v>
      </c>
      <c r="AH548" s="28">
        <f>_xlfn.XLOOKUP(A548,Macmahon!B:B,Macmahon!AK:AK,"",0)</f>
        <v>47751</v>
      </c>
      <c r="AI548" s="28">
        <f t="shared" si="20"/>
        <v>47630.126865659724</v>
      </c>
      <c r="AJ548" s="40" t="str">
        <f>E548&amp;C548&amp;B548</f>
        <v>SPD310100</v>
      </c>
      <c r="AK548" s="40" t="str">
        <f>IFERROR(_xlfn.XLOOKUP(AJ548,CrossRef!$A:$A,CrossRef!$J:$J,"Not Found"),"-")</f>
        <v>TKHL234-DRIV-TQCV</v>
      </c>
      <c r="AL548" s="40">
        <f>IFERROR(_xlfn.XLOOKUP(AJ548,CrossRef!$A:$A,CrossRef!$K:$K,"Not Found"),"-")</f>
        <v>0</v>
      </c>
      <c r="AM548" s="40" t="str">
        <f>IFERROR(_xlfn.XLOOKUP(AJ548,CrossRef!$A:$A,CrossRef!$L:$L,"Not Found"),"-")</f>
        <v>20000H TORQUE CONVERTER CHANGE</v>
      </c>
    </row>
    <row r="549" spans="1:39" x14ac:dyDescent="0.3">
      <c r="A549" s="4" t="str">
        <f>D549&amp;C549&amp;B549</f>
        <v>TD6637310100</v>
      </c>
      <c r="B549" s="4" t="str">
        <f>LEFT(N549,FIND(" ",N549)-1)</f>
        <v>00</v>
      </c>
      <c r="C549" s="4" t="str">
        <f>LEFT(M549,4)</f>
        <v>3101</v>
      </c>
      <c r="D549" s="4" t="str">
        <f>LEFT(L549,FIND(" ",L549)-1)</f>
        <v>TD6637</v>
      </c>
      <c r="E549" s="4" t="str">
        <f>MID(X549,2,3)</f>
        <v>SPD</v>
      </c>
      <c r="G549" s="17" t="s">
        <v>10234</v>
      </c>
      <c r="H549" s="17" t="s">
        <v>10235</v>
      </c>
      <c r="I549" s="17" t="s">
        <v>10328</v>
      </c>
      <c r="J549" s="17" t="s">
        <v>10329</v>
      </c>
      <c r="K549" s="17" t="s">
        <v>190</v>
      </c>
      <c r="L549" s="17" t="s">
        <v>10532</v>
      </c>
      <c r="M549" s="17" t="s">
        <v>358</v>
      </c>
      <c r="N549" s="17" t="s">
        <v>17</v>
      </c>
      <c r="O549" s="18">
        <v>22000</v>
      </c>
      <c r="P549" s="18">
        <v>4545.91414809039</v>
      </c>
      <c r="Q549" s="16">
        <v>47672</v>
      </c>
      <c r="R549" s="17" t="s">
        <v>10951</v>
      </c>
      <c r="S549" s="17" t="s">
        <v>10286</v>
      </c>
      <c r="T549" s="17" t="s">
        <v>10951</v>
      </c>
      <c r="U549" s="17" t="s">
        <v>10248</v>
      </c>
      <c r="V549" s="17"/>
      <c r="W549" s="17" t="s">
        <v>10317</v>
      </c>
      <c r="X549" s="17" t="s">
        <v>10535</v>
      </c>
      <c r="Y549" s="18">
        <v>33727.410000000003</v>
      </c>
      <c r="Z549" s="17" t="s">
        <v>10947</v>
      </c>
      <c r="AA549" s="18">
        <v>41445.283139402301</v>
      </c>
      <c r="AB549" s="17" t="s">
        <v>10335</v>
      </c>
      <c r="AC549" s="17" t="s">
        <v>10246</v>
      </c>
      <c r="AD549" s="17"/>
      <c r="AE549" s="18">
        <v>17454.0858519096</v>
      </c>
      <c r="AF549" s="31">
        <f>_xlfn.XLOOKUP(A549,Macmahon!B:B,Macmahon!AE:AE,"",0)</f>
        <v>45914</v>
      </c>
      <c r="AG549" s="28">
        <f>_xlfn.XLOOKUP(A549,Macmahon!B:B,Macmahon!AJ:AJ,"",0)</f>
        <v>47480.831914895833</v>
      </c>
      <c r="AH549" s="28">
        <f>_xlfn.XLOOKUP(A549,Macmahon!B:B,Macmahon!AK:AK,"",0)</f>
        <v>47660</v>
      </c>
      <c r="AI549" s="28">
        <f t="shared" si="20"/>
        <v>47480.831914895833</v>
      </c>
      <c r="AJ549" s="40" t="str">
        <f>E549&amp;C549&amp;B549</f>
        <v>SPD310100</v>
      </c>
      <c r="AK549" s="40" t="str">
        <f>IFERROR(_xlfn.XLOOKUP(AJ549,CrossRef!$A:$A,CrossRef!$J:$J,"Not Found"),"-")</f>
        <v>TKHL234-DRIV-TQCV</v>
      </c>
      <c r="AL549" s="40">
        <f>IFERROR(_xlfn.XLOOKUP(AJ549,CrossRef!$A:$A,CrossRef!$K:$K,"Not Found"),"-")</f>
        <v>0</v>
      </c>
      <c r="AM549" s="40" t="str">
        <f>IFERROR(_xlfn.XLOOKUP(AJ549,CrossRef!$A:$A,CrossRef!$L:$L,"Not Found"),"-")</f>
        <v>20000H TORQUE CONVERTER CHANGE</v>
      </c>
    </row>
    <row r="550" spans="1:39" x14ac:dyDescent="0.3">
      <c r="A550" s="4" t="str">
        <f>D550&amp;C550&amp;B550</f>
        <v>TD6100310100</v>
      </c>
      <c r="B550" s="4" t="str">
        <f>LEFT(N550,FIND(" ",N550)-1)</f>
        <v>00</v>
      </c>
      <c r="C550" s="4" t="str">
        <f>LEFT(M550,4)</f>
        <v>3101</v>
      </c>
      <c r="D550" s="4" t="str">
        <f>LEFT(L550,FIND(" ",L550)-1)</f>
        <v>TD6100</v>
      </c>
      <c r="E550" s="4" t="str">
        <f>MID(X550,2,3)</f>
        <v>6HK</v>
      </c>
      <c r="G550" s="14" t="s">
        <v>10234</v>
      </c>
      <c r="H550" s="14" t="s">
        <v>10235</v>
      </c>
      <c r="I550" s="14" t="s">
        <v>10251</v>
      </c>
      <c r="J550" s="14" t="s">
        <v>10252</v>
      </c>
      <c r="K550" s="14" t="s">
        <v>148</v>
      </c>
      <c r="L550" s="14" t="s">
        <v>10636</v>
      </c>
      <c r="M550" s="14" t="s">
        <v>358</v>
      </c>
      <c r="N550" s="14" t="s">
        <v>17</v>
      </c>
      <c r="O550" s="15">
        <v>20000</v>
      </c>
      <c r="P550" s="15">
        <v>9677.4830457957596</v>
      </c>
      <c r="Q550" s="16">
        <v>46912</v>
      </c>
      <c r="R550" s="14" t="s">
        <v>10948</v>
      </c>
      <c r="S550" s="14" t="s">
        <v>10286</v>
      </c>
      <c r="T550" s="14" t="s">
        <v>10948</v>
      </c>
      <c r="U550" s="14" t="s">
        <v>10248</v>
      </c>
      <c r="V550" s="14"/>
      <c r="W550" s="14" t="s">
        <v>11006</v>
      </c>
      <c r="X550" s="14" t="s">
        <v>10638</v>
      </c>
      <c r="Y550" s="15">
        <v>25556.3</v>
      </c>
      <c r="Z550" s="14" t="s">
        <v>10947</v>
      </c>
      <c r="AA550" s="15">
        <v>71755.412183435998</v>
      </c>
      <c r="AB550" s="14" t="s">
        <v>10245</v>
      </c>
      <c r="AC550" s="14" t="s">
        <v>10246</v>
      </c>
      <c r="AD550" s="14"/>
      <c r="AE550" s="15">
        <v>10322.5169542042</v>
      </c>
      <c r="AF550" s="31">
        <f>_xlfn.XLOOKUP(A550,Macmahon!B:B,Macmahon!AE:AE,"",0)</f>
        <v>45342</v>
      </c>
      <c r="AG550" s="28">
        <f>_xlfn.XLOOKUP(A550,Macmahon!B:B,Macmahon!AJ:AJ,"",0)</f>
        <v>47312.947421643519</v>
      </c>
      <c r="AH550" s="28">
        <f>_xlfn.XLOOKUP(A550,Macmahon!B:B,Macmahon!AK:AK,"",0)</f>
        <v>47076</v>
      </c>
      <c r="AI550" s="28">
        <f t="shared" si="20"/>
        <v>47076</v>
      </c>
      <c r="AJ550" s="40" t="str">
        <f>E550&amp;C550&amp;B550</f>
        <v>6HK310100</v>
      </c>
      <c r="AK550" s="40" t="str">
        <f>IFERROR(_xlfn.XLOOKUP(AJ550,CrossRef!$A:$A,CrossRef!$J:$J,"Not Found"),"-")</f>
        <v>TKHL004-DRIV-TQCV</v>
      </c>
      <c r="AL550" s="40">
        <f>IFERROR(_xlfn.XLOOKUP(AJ550,CrossRef!$A:$A,CrossRef!$K:$K,"Not Found"),"-")</f>
        <v>0</v>
      </c>
      <c r="AM550" s="40" t="str">
        <f>IFERROR(_xlfn.XLOOKUP(AJ550,CrossRef!$A:$A,CrossRef!$L:$L,"Not Found"),"-")</f>
        <v>20000H TORQUE CONVERTER CHANGE</v>
      </c>
    </row>
    <row r="551" spans="1:39" x14ac:dyDescent="0.3">
      <c r="A551" s="4" t="str">
        <f>D551&amp;C551&amp;B551</f>
        <v>TD6193310100</v>
      </c>
      <c r="B551" s="4" t="str">
        <f>LEFT(N551,FIND(" ",N551)-1)</f>
        <v>00</v>
      </c>
      <c r="C551" s="4" t="str">
        <f>LEFT(M551,4)</f>
        <v>3101</v>
      </c>
      <c r="D551" s="4" t="str">
        <f>LEFT(L551,FIND(" ",L551)-1)</f>
        <v>TD6193</v>
      </c>
      <c r="E551" s="4" t="str">
        <f>MID(X551,2,3)</f>
        <v>6HK</v>
      </c>
      <c r="G551" s="17" t="s">
        <v>10234</v>
      </c>
      <c r="H551" s="17" t="s">
        <v>10235</v>
      </c>
      <c r="I551" s="17" t="s">
        <v>10677</v>
      </c>
      <c r="J551" s="17" t="s">
        <v>10678</v>
      </c>
      <c r="K551" s="17" t="s">
        <v>148</v>
      </c>
      <c r="L551" s="17" t="s">
        <v>10679</v>
      </c>
      <c r="M551" s="17" t="s">
        <v>358</v>
      </c>
      <c r="N551" s="17" t="s">
        <v>17</v>
      </c>
      <c r="O551" s="18">
        <v>20000</v>
      </c>
      <c r="P551" s="18">
        <v>20095.241738135799</v>
      </c>
      <c r="Q551" s="16">
        <v>46134</v>
      </c>
      <c r="R551" s="17" t="s">
        <v>10948</v>
      </c>
      <c r="S551" s="17" t="s">
        <v>10286</v>
      </c>
      <c r="T551" s="17" t="s">
        <v>10948</v>
      </c>
      <c r="U551" s="17" t="s">
        <v>10248</v>
      </c>
      <c r="V551" s="17"/>
      <c r="W551" s="17" t="s">
        <v>10988</v>
      </c>
      <c r="X551" s="17" t="s">
        <v>10681</v>
      </c>
      <c r="Y551" s="18">
        <v>25556.3</v>
      </c>
      <c r="Z551" s="17" t="s">
        <v>10947</v>
      </c>
      <c r="AA551" s="18">
        <v>72245.5</v>
      </c>
      <c r="AB551" s="17" t="s">
        <v>10245</v>
      </c>
      <c r="AC551" s="17" t="s">
        <v>10246</v>
      </c>
      <c r="AD551" s="17"/>
      <c r="AE551" s="18">
        <v>-95.241738135788196</v>
      </c>
      <c r="AF551" s="31">
        <f>_xlfn.XLOOKUP(A551,Macmahon!B:B,Macmahon!AE:AE,"",0)</f>
        <v>0</v>
      </c>
      <c r="AG551" s="28">
        <f>_xlfn.XLOOKUP(A551,Macmahon!B:B,Macmahon!AJ:AJ,"",0)</f>
        <v>43211.995386377312</v>
      </c>
      <c r="AH551" s="28">
        <f>_xlfn.XLOOKUP(A551,Macmahon!B:B,Macmahon!AK:AK,"",0)</f>
        <v>0</v>
      </c>
      <c r="AI551" s="28">
        <f t="shared" si="20"/>
        <v>43211.995386377312</v>
      </c>
      <c r="AJ551" s="40" t="str">
        <f>E551&amp;C551&amp;B551</f>
        <v>6HK310100</v>
      </c>
      <c r="AK551" s="40" t="str">
        <f>IFERROR(_xlfn.XLOOKUP(AJ551,CrossRef!$A:$A,CrossRef!$J:$J,"Not Found"),"-")</f>
        <v>TKHL004-DRIV-TQCV</v>
      </c>
      <c r="AL551" s="40">
        <f>IFERROR(_xlfn.XLOOKUP(AJ551,CrossRef!$A:$A,CrossRef!$K:$K,"Not Found"),"-")</f>
        <v>0</v>
      </c>
      <c r="AM551" s="40" t="str">
        <f>IFERROR(_xlfn.XLOOKUP(AJ551,CrossRef!$A:$A,CrossRef!$L:$L,"Not Found"),"-")</f>
        <v>20000H TORQUE CONVERTER CHANGE</v>
      </c>
    </row>
    <row r="552" spans="1:39" x14ac:dyDescent="0.3">
      <c r="A552" s="4" t="str">
        <f>D552&amp;C552&amp;B552</f>
        <v>QTD20310100</v>
      </c>
      <c r="B552" s="4" t="str">
        <f>LEFT(N552,FIND(" ",N552)-1)</f>
        <v>00</v>
      </c>
      <c r="C552" s="4" t="str">
        <f>LEFT(M552,4)</f>
        <v>3101</v>
      </c>
      <c r="D552" s="4" t="str">
        <f>LEFT(L552,FIND(" ",L552)-1)</f>
        <v>QTD20</v>
      </c>
      <c r="E552" s="4" t="str">
        <f>MID(X552,2,3)</f>
        <v>FDB</v>
      </c>
      <c r="G552" s="14" t="s">
        <v>10234</v>
      </c>
      <c r="H552" s="14" t="s">
        <v>10235</v>
      </c>
      <c r="I552" s="14" t="s">
        <v>10236</v>
      </c>
      <c r="J552" s="14" t="s">
        <v>10237</v>
      </c>
      <c r="K552" s="14" t="s">
        <v>155</v>
      </c>
      <c r="L552" s="14" t="s">
        <v>10557</v>
      </c>
      <c r="M552" s="14" t="s">
        <v>358</v>
      </c>
      <c r="N552" s="14" t="s">
        <v>17</v>
      </c>
      <c r="O552" s="15">
        <v>15400</v>
      </c>
      <c r="P552" s="15">
        <v>12320.650693064399</v>
      </c>
      <c r="Q552" s="16">
        <v>47959</v>
      </c>
      <c r="R552" s="14" t="s">
        <v>10987</v>
      </c>
      <c r="S552" s="14" t="s">
        <v>10286</v>
      </c>
      <c r="T552" s="14" t="s">
        <v>10987</v>
      </c>
      <c r="U552" s="14" t="s">
        <v>10248</v>
      </c>
      <c r="V552" s="14"/>
      <c r="W552" s="14" t="s">
        <v>10511</v>
      </c>
      <c r="X552" s="14" t="s">
        <v>10558</v>
      </c>
      <c r="Y552" s="15">
        <v>38299.599999999999</v>
      </c>
      <c r="Z552" s="14" t="s">
        <v>10947</v>
      </c>
      <c r="AA552" s="15">
        <v>125178.955509925</v>
      </c>
      <c r="AB552" s="14" t="s">
        <v>10245</v>
      </c>
      <c r="AC552" s="14" t="s">
        <v>10246</v>
      </c>
      <c r="AD552" s="14" t="s">
        <v>10272</v>
      </c>
      <c r="AE552" s="15">
        <v>3079.34930693556</v>
      </c>
      <c r="AF552" s="31">
        <f>_xlfn.XLOOKUP(A552,Macmahon!B:B,Macmahon!AE:AE,"",0)</f>
        <v>45244</v>
      </c>
      <c r="AG552" s="28">
        <f>_xlfn.XLOOKUP(A552,Macmahon!B:B,Macmahon!AJ:AJ,"",0)</f>
        <v>46495.701619131942</v>
      </c>
      <c r="AH552" s="28">
        <f>_xlfn.XLOOKUP(A552,Macmahon!B:B,Macmahon!AK:AK,"",0)</f>
        <v>47950</v>
      </c>
      <c r="AI552" s="28">
        <f t="shared" si="20"/>
        <v>46495.701619131942</v>
      </c>
      <c r="AJ552" s="40" t="str">
        <f>E552&amp;C552&amp;B552</f>
        <v>FDB310100</v>
      </c>
      <c r="AK552" s="40" t="str">
        <f>IFERROR(_xlfn.XLOOKUP(AJ552,CrossRef!$A:$A,CrossRef!$J:$J,"Not Found"),"-")</f>
        <v>TKHL111-DRIV-TQCV</v>
      </c>
      <c r="AL552" s="40">
        <f>IFERROR(_xlfn.XLOOKUP(AJ552,CrossRef!$A:$A,CrossRef!$K:$K,"Not Found"),"-")</f>
        <v>0</v>
      </c>
      <c r="AM552" s="40" t="str">
        <f>IFERROR(_xlfn.XLOOKUP(AJ552,CrossRef!$A:$A,CrossRef!$L:$L,"Not Found"),"-")</f>
        <v>15400H TORQUE CONVERTER CHANGE</v>
      </c>
    </row>
    <row r="553" spans="1:39" x14ac:dyDescent="0.3">
      <c r="A553" s="4" t="str">
        <f>D553&amp;C553&amp;B553</f>
        <v>DZ8191310100</v>
      </c>
      <c r="B553" s="4" t="str">
        <f>LEFT(N553,FIND(" ",N553)-1)</f>
        <v>00</v>
      </c>
      <c r="C553" s="4" t="str">
        <f>LEFT(M553,4)</f>
        <v>3101</v>
      </c>
      <c r="D553" s="4" t="str">
        <f>LEFT(L553,FIND(" ",L553)-1)</f>
        <v>DZ8191</v>
      </c>
      <c r="E553" s="4" t="str">
        <f>MID(X553,2,3)</f>
        <v>3KR</v>
      </c>
      <c r="G553" s="17" t="s">
        <v>10234</v>
      </c>
      <c r="H553" s="17" t="s">
        <v>10850</v>
      </c>
      <c r="I553" s="17" t="s">
        <v>10251</v>
      </c>
      <c r="J553" s="17" t="s">
        <v>10279</v>
      </c>
      <c r="K553" s="17" t="s">
        <v>42</v>
      </c>
      <c r="L553" s="17" t="s">
        <v>10280</v>
      </c>
      <c r="M553" s="17" t="s">
        <v>358</v>
      </c>
      <c r="N553" s="17" t="s">
        <v>17</v>
      </c>
      <c r="O553" s="18">
        <v>16000</v>
      </c>
      <c r="P553" s="18">
        <v>9735.7855529090702</v>
      </c>
      <c r="Q553" s="16">
        <v>47628</v>
      </c>
      <c r="R553" s="17" t="s">
        <v>10989</v>
      </c>
      <c r="S553" s="17" t="s">
        <v>10240</v>
      </c>
      <c r="T553" s="17" t="s">
        <v>10989</v>
      </c>
      <c r="U553" s="17" t="s">
        <v>10248</v>
      </c>
      <c r="V553" s="17"/>
      <c r="W553" s="17" t="s">
        <v>10452</v>
      </c>
      <c r="X553" s="17" t="s">
        <v>10283</v>
      </c>
      <c r="Y553" s="18">
        <v>0</v>
      </c>
      <c r="Z553" s="17" t="s">
        <v>10990</v>
      </c>
      <c r="AA553" s="18">
        <v>57105.416837782301</v>
      </c>
      <c r="AB553" s="17" t="s">
        <v>10245</v>
      </c>
      <c r="AC553" s="17" t="s">
        <v>10246</v>
      </c>
      <c r="AD553" s="17"/>
      <c r="AE553" s="18">
        <v>6264.2144470909298</v>
      </c>
      <c r="AF553" s="31">
        <f>_xlfn.XLOOKUP(A553,Macmahon!B:B,Macmahon!AE:AE,"",0)</f>
        <v>45034</v>
      </c>
      <c r="AG553" s="28">
        <f>_xlfn.XLOOKUP(A553,Macmahon!B:B,Macmahon!AJ:AJ,"",0)</f>
        <v>46807.1801346875</v>
      </c>
      <c r="AH553" s="28">
        <f>_xlfn.XLOOKUP(A553,Macmahon!B:B,Macmahon!AK:AK,"",0)</f>
        <v>47665</v>
      </c>
      <c r="AI553" s="28">
        <f t="shared" si="20"/>
        <v>46807.1801346875</v>
      </c>
      <c r="AJ553" s="40" t="str">
        <f>E553&amp;C553&amp;B553</f>
        <v>3KR310100</v>
      </c>
      <c r="AK553" s="40" t="str">
        <f>IFERROR(_xlfn.XLOOKUP(AJ553,CrossRef!$A:$A,CrossRef!$J:$J,"Not Found"),"-")</f>
        <v>DZTR056-DRIV-TQCV</v>
      </c>
      <c r="AL553" s="40">
        <f>IFERROR(_xlfn.XLOOKUP(AJ553,CrossRef!$A:$A,CrossRef!$K:$K,"Not Found"),"-")</f>
        <v>0</v>
      </c>
      <c r="AM553" s="40" t="str">
        <f>IFERROR(_xlfn.XLOOKUP(AJ553,CrossRef!$A:$A,CrossRef!$L:$L,"Not Found"),"-")</f>
        <v>16000H TORQUE CONVERTER CHANGE</v>
      </c>
    </row>
    <row r="554" spans="1:39" x14ac:dyDescent="0.3">
      <c r="A554" s="4" t="str">
        <f>D554&amp;C554&amp;B554</f>
        <v>TD2406310100</v>
      </c>
      <c r="B554" s="4" t="str">
        <f>LEFT(N554,FIND(" ",N554)-1)</f>
        <v>00</v>
      </c>
      <c r="C554" s="4" t="str">
        <f>LEFT(M554,4)</f>
        <v>3101</v>
      </c>
      <c r="D554" s="4" t="str">
        <f>LEFT(L554,FIND(" ",L554)-1)</f>
        <v>TD2406</v>
      </c>
      <c r="E554" s="4" t="str">
        <f>MID(X554,2,3)</f>
        <v>AGC</v>
      </c>
      <c r="G554" s="14" t="s">
        <v>10234</v>
      </c>
      <c r="H554" s="14" t="s">
        <v>10235</v>
      </c>
      <c r="I554" s="14" t="s">
        <v>10236</v>
      </c>
      <c r="J554" s="14" t="s">
        <v>10237</v>
      </c>
      <c r="K554" s="14" t="s">
        <v>167</v>
      </c>
      <c r="L554" s="14" t="s">
        <v>10467</v>
      </c>
      <c r="M554" s="14" t="s">
        <v>358</v>
      </c>
      <c r="N554" s="14" t="s">
        <v>17</v>
      </c>
      <c r="O554" s="15">
        <v>18000</v>
      </c>
      <c r="P554" s="15">
        <v>4391.3603760037504</v>
      </c>
      <c r="Q554" s="16">
        <v>46592</v>
      </c>
      <c r="R554" s="14" t="s">
        <v>10946</v>
      </c>
      <c r="S554" s="14" t="s">
        <v>10240</v>
      </c>
      <c r="T554" s="14" t="s">
        <v>10946</v>
      </c>
      <c r="U554" s="14" t="s">
        <v>10248</v>
      </c>
      <c r="V554" s="14"/>
      <c r="W554" s="14" t="s">
        <v>10683</v>
      </c>
      <c r="X554" s="14" t="s">
        <v>10469</v>
      </c>
      <c r="Y554" s="15">
        <v>29340.446377026201</v>
      </c>
      <c r="Z554" s="14" t="s">
        <v>10947</v>
      </c>
      <c r="AA554" s="15">
        <v>66629.763175906905</v>
      </c>
      <c r="AB554" s="14" t="s">
        <v>10245</v>
      </c>
      <c r="AC554" s="14" t="s">
        <v>10246</v>
      </c>
      <c r="AD554" s="14"/>
      <c r="AE554" s="15">
        <v>13608.6396239962</v>
      </c>
      <c r="AF554" s="31">
        <f>_xlfn.XLOOKUP(A554,Macmahon!B:B,Macmahon!AE:AE,"",0)</f>
        <v>45156</v>
      </c>
      <c r="AG554" s="28">
        <f>_xlfn.XLOOKUP(A554,Macmahon!B:B,Macmahon!AJ:AJ,"",0)</f>
        <v>46225</v>
      </c>
      <c r="AH554" s="28">
        <f>_xlfn.XLOOKUP(A554,Macmahon!B:B,Macmahon!AK:AK,"",0)</f>
        <v>46592</v>
      </c>
      <c r="AI554" s="28">
        <f t="shared" si="20"/>
        <v>46225</v>
      </c>
      <c r="AJ554" s="40" t="str">
        <f>E554&amp;C554&amp;B554</f>
        <v>AGC310100</v>
      </c>
      <c r="AK554" s="40" t="str">
        <f>IFERROR(_xlfn.XLOOKUP(AJ554,CrossRef!$A:$A,CrossRef!$J:$J,"Not Found"),"-")</f>
        <v>TKHL018-DRIV-TQCV</v>
      </c>
      <c r="AL554" s="40">
        <f>IFERROR(_xlfn.XLOOKUP(AJ554,CrossRef!$A:$A,CrossRef!$K:$K,"Not Found"),"-")</f>
        <v>0</v>
      </c>
      <c r="AM554" s="40" t="str">
        <f>IFERROR(_xlfn.XLOOKUP(AJ554,CrossRef!$A:$A,CrossRef!$L:$L,"Not Found"),"-")</f>
        <v>18000H TORQUE CONVERTER CHANGE</v>
      </c>
    </row>
    <row r="555" spans="1:39" x14ac:dyDescent="0.3">
      <c r="A555" s="4" t="str">
        <f>D555&amp;C555&amp;B555</f>
        <v>TD2405310100</v>
      </c>
      <c r="B555" s="4" t="str">
        <f>LEFT(N555,FIND(" ",N555)-1)</f>
        <v>00</v>
      </c>
      <c r="C555" s="4" t="str">
        <f>LEFT(M555,4)</f>
        <v>3101</v>
      </c>
      <c r="D555" s="4" t="str">
        <f>LEFT(L555,FIND(" ",L555)-1)</f>
        <v>TD2405</v>
      </c>
      <c r="E555" s="4" t="str">
        <f>MID(X555,2,3)</f>
        <v>AGC</v>
      </c>
      <c r="G555" s="17" t="s">
        <v>10234</v>
      </c>
      <c r="H555" s="17" t="s">
        <v>10235</v>
      </c>
      <c r="I555" s="17" t="s">
        <v>10236</v>
      </c>
      <c r="J555" s="17" t="s">
        <v>10237</v>
      </c>
      <c r="K555" s="17" t="s">
        <v>167</v>
      </c>
      <c r="L555" s="17" t="s">
        <v>10464</v>
      </c>
      <c r="M555" s="17" t="s">
        <v>358</v>
      </c>
      <c r="N555" s="17" t="s">
        <v>17</v>
      </c>
      <c r="O555" s="18">
        <v>18000</v>
      </c>
      <c r="P555" s="18">
        <v>5068.9880725010398</v>
      </c>
      <c r="Q555" s="16">
        <v>46540</v>
      </c>
      <c r="R555" s="17" t="s">
        <v>10946</v>
      </c>
      <c r="S555" s="17" t="s">
        <v>10240</v>
      </c>
      <c r="T555" s="17" t="s">
        <v>10946</v>
      </c>
      <c r="U555" s="17" t="s">
        <v>10248</v>
      </c>
      <c r="V555" s="17"/>
      <c r="W555" s="17" t="s">
        <v>10982</v>
      </c>
      <c r="X555" s="17" t="s">
        <v>10466</v>
      </c>
      <c r="Y555" s="18">
        <v>29340.446377026201</v>
      </c>
      <c r="Z555" s="17" t="s">
        <v>10947</v>
      </c>
      <c r="AA555" s="18">
        <v>67151.290212183405</v>
      </c>
      <c r="AB555" s="17" t="s">
        <v>10245</v>
      </c>
      <c r="AC555" s="17" t="s">
        <v>10246</v>
      </c>
      <c r="AD555" s="17"/>
      <c r="AE555" s="18">
        <v>12931.011927498999</v>
      </c>
      <c r="AF555" s="31">
        <f>_xlfn.XLOOKUP(A555,Macmahon!B:B,Macmahon!AE:AE,"",0)</f>
        <v>45168</v>
      </c>
      <c r="AG555" s="28">
        <f>_xlfn.XLOOKUP(A555,Macmahon!B:B,Macmahon!AJ:AJ,"",0)</f>
        <v>46225</v>
      </c>
      <c r="AH555" s="28">
        <f>_xlfn.XLOOKUP(A555,Macmahon!B:B,Macmahon!AK:AK,"",0)</f>
        <v>46540</v>
      </c>
      <c r="AI555" s="28">
        <f t="shared" si="20"/>
        <v>46225</v>
      </c>
      <c r="AJ555" s="40" t="str">
        <f>E555&amp;C555&amp;B555</f>
        <v>AGC310100</v>
      </c>
      <c r="AK555" s="40" t="str">
        <f>IFERROR(_xlfn.XLOOKUP(AJ555,CrossRef!$A:$A,CrossRef!$J:$J,"Not Found"),"-")</f>
        <v>TKHL018-DRIV-TQCV</v>
      </c>
      <c r="AL555" s="40">
        <f>IFERROR(_xlfn.XLOOKUP(AJ555,CrossRef!$A:$A,CrossRef!$K:$K,"Not Found"),"-")</f>
        <v>0</v>
      </c>
      <c r="AM555" s="40" t="str">
        <f>IFERROR(_xlfn.XLOOKUP(AJ555,CrossRef!$A:$A,CrossRef!$L:$L,"Not Found"),"-")</f>
        <v>18000H TORQUE CONVERTER CHANGE</v>
      </c>
    </row>
    <row r="556" spans="1:39" x14ac:dyDescent="0.3">
      <c r="A556" s="4" t="str">
        <f>D556&amp;C556&amp;B556</f>
        <v>TD2403310100</v>
      </c>
      <c r="B556" s="4" t="str">
        <f>LEFT(N556,FIND(" ",N556)-1)</f>
        <v>00</v>
      </c>
      <c r="C556" s="4" t="str">
        <f>LEFT(M556,4)</f>
        <v>3101</v>
      </c>
      <c r="D556" s="4" t="str">
        <f>LEFT(L556,FIND(" ",L556)-1)</f>
        <v>TD2403</v>
      </c>
      <c r="E556" s="4" t="str">
        <f>MID(X556,2,3)</f>
        <v>AGC</v>
      </c>
      <c r="G556" s="14" t="s">
        <v>10234</v>
      </c>
      <c r="H556" s="14" t="s">
        <v>10235</v>
      </c>
      <c r="I556" s="14" t="s">
        <v>10236</v>
      </c>
      <c r="J556" s="14" t="s">
        <v>10237</v>
      </c>
      <c r="K556" s="14" t="s">
        <v>167</v>
      </c>
      <c r="L556" s="14" t="s">
        <v>10461</v>
      </c>
      <c r="M556" s="14" t="s">
        <v>358</v>
      </c>
      <c r="N556" s="14" t="s">
        <v>17</v>
      </c>
      <c r="O556" s="15">
        <v>18000</v>
      </c>
      <c r="P556" s="15">
        <v>4657.7800127721403</v>
      </c>
      <c r="Q556" s="16">
        <v>46464</v>
      </c>
      <c r="R556" s="14" t="s">
        <v>10946</v>
      </c>
      <c r="S556" s="14" t="s">
        <v>10240</v>
      </c>
      <c r="T556" s="14" t="s">
        <v>10946</v>
      </c>
      <c r="U556" s="14" t="s">
        <v>10248</v>
      </c>
      <c r="V556" s="14"/>
      <c r="W556" s="14" t="s">
        <v>10981</v>
      </c>
      <c r="X556" s="14" t="s">
        <v>10463</v>
      </c>
      <c r="Y556" s="15">
        <v>29340.446377026201</v>
      </c>
      <c r="Z556" s="14" t="s">
        <v>10947</v>
      </c>
      <c r="AA556" s="15">
        <v>43709.983572895297</v>
      </c>
      <c r="AB556" s="14" t="s">
        <v>10245</v>
      </c>
      <c r="AC556" s="14" t="s">
        <v>10246</v>
      </c>
      <c r="AD556" s="14"/>
      <c r="AE556" s="15">
        <v>13342.2199872279</v>
      </c>
      <c r="AF556" s="31">
        <f>_xlfn.XLOOKUP(A556,Macmahon!B:B,Macmahon!AE:AE,"",0)</f>
        <v>45034</v>
      </c>
      <c r="AG556" s="28">
        <f>_xlfn.XLOOKUP(A556,Macmahon!B:B,Macmahon!AJ:AJ,"",0)</f>
        <v>50036.366666666669</v>
      </c>
      <c r="AH556" s="28">
        <f>_xlfn.XLOOKUP(A556,Macmahon!B:B,Macmahon!AK:AK,"",0)</f>
        <v>46464</v>
      </c>
      <c r="AI556" s="28">
        <f t="shared" si="20"/>
        <v>46464</v>
      </c>
      <c r="AJ556" s="40" t="str">
        <f>E556&amp;C556&amp;B556</f>
        <v>AGC310100</v>
      </c>
      <c r="AK556" s="40" t="str">
        <f>IFERROR(_xlfn.XLOOKUP(AJ556,CrossRef!$A:$A,CrossRef!$J:$J,"Not Found"),"-")</f>
        <v>TKHL018-DRIV-TQCV</v>
      </c>
      <c r="AL556" s="40">
        <f>IFERROR(_xlfn.XLOOKUP(AJ556,CrossRef!$A:$A,CrossRef!$K:$K,"Not Found"),"-")</f>
        <v>0</v>
      </c>
      <c r="AM556" s="40" t="str">
        <f>IFERROR(_xlfn.XLOOKUP(AJ556,CrossRef!$A:$A,CrossRef!$L:$L,"Not Found"),"-")</f>
        <v>18000H TORQUE CONVERTER CHANGE</v>
      </c>
    </row>
    <row r="557" spans="1:39" x14ac:dyDescent="0.3">
      <c r="A557" s="4" t="str">
        <f>D557&amp;C557&amp;B557</f>
        <v>LO1612310100</v>
      </c>
      <c r="B557" s="4" t="str">
        <f>LEFT(N557,FIND(" ",N557)-1)</f>
        <v>00</v>
      </c>
      <c r="C557" s="4" t="str">
        <f>LEFT(M557,4)</f>
        <v>3101</v>
      </c>
      <c r="D557" s="4" t="str">
        <f>LEFT(L557,FIND(" ",L557)-1)</f>
        <v>LO1612</v>
      </c>
      <c r="E557" s="4" t="str">
        <f>MID(X557,2,3)</f>
        <v>ZMX</v>
      </c>
      <c r="G557" s="17" t="s">
        <v>10234</v>
      </c>
      <c r="H557" s="17" t="s">
        <v>10235</v>
      </c>
      <c r="I557" s="17" t="s">
        <v>10251</v>
      </c>
      <c r="J557" s="17" t="s">
        <v>10388</v>
      </c>
      <c r="K557" s="17" t="s">
        <v>110</v>
      </c>
      <c r="L557" s="17" t="s">
        <v>10389</v>
      </c>
      <c r="M557" s="17" t="s">
        <v>358</v>
      </c>
      <c r="N557" s="17" t="s">
        <v>17</v>
      </c>
      <c r="O557" s="18">
        <v>15000</v>
      </c>
      <c r="P557" s="18">
        <v>4864.4031153301603</v>
      </c>
      <c r="Q557" s="16">
        <v>47716</v>
      </c>
      <c r="R557" s="17" t="s">
        <v>10976</v>
      </c>
      <c r="S557" s="17" t="s">
        <v>10286</v>
      </c>
      <c r="T557" s="17" t="s">
        <v>10976</v>
      </c>
      <c r="U557" s="17" t="s">
        <v>10248</v>
      </c>
      <c r="V557" s="17"/>
      <c r="W557" s="17" t="s">
        <v>10770</v>
      </c>
      <c r="X557" s="17" t="s">
        <v>10392</v>
      </c>
      <c r="Y557" s="18">
        <v>39085.449999999997</v>
      </c>
      <c r="Z557" s="17" t="s">
        <v>10947</v>
      </c>
      <c r="AA557" s="21">
        <v>92232.509316297801</v>
      </c>
      <c r="AB557" s="17" t="s">
        <v>10245</v>
      </c>
      <c r="AC557" s="17" t="s">
        <v>10246</v>
      </c>
      <c r="AD557" s="17"/>
      <c r="AE557" s="18">
        <v>10135.5968846698</v>
      </c>
      <c r="AF557" s="31">
        <f>_xlfn.XLOOKUP(A557,Macmahon!B:B,Macmahon!AE:AE,"",0)</f>
        <v>45965</v>
      </c>
      <c r="AG557" s="28">
        <f>_xlfn.XLOOKUP(A557,Macmahon!B:B,Macmahon!AJ:AJ,"",0)</f>
        <v>46805.316666666666</v>
      </c>
      <c r="AH557" s="28">
        <f>_xlfn.XLOOKUP(A557,Macmahon!B:B,Macmahon!AK:AK,"",0)</f>
        <v>47722</v>
      </c>
      <c r="AI557" s="28">
        <f t="shared" si="20"/>
        <v>46805.316666666666</v>
      </c>
      <c r="AJ557" s="40" t="str">
        <f>E557&amp;C557&amp;B557</f>
        <v>ZMX310100</v>
      </c>
      <c r="AK557" s="40" t="str">
        <f>IFERROR(_xlfn.XLOOKUP(AJ557,CrossRef!$A:$A,CrossRef!$J:$J,"Not Found"),"-")</f>
        <v>LOFE057-DRIV-TQCV</v>
      </c>
      <c r="AL557" s="40">
        <f>IFERROR(_xlfn.XLOOKUP(AJ557,CrossRef!$A:$A,CrossRef!$K:$K,"Not Found"),"-")</f>
        <v>0</v>
      </c>
      <c r="AM557" s="40" t="str">
        <f>IFERROR(_xlfn.XLOOKUP(AJ557,CrossRef!$A:$A,CrossRef!$L:$L,"Not Found"),"-")</f>
        <v>15000H TORQUE CONVERTER CHANGE</v>
      </c>
    </row>
    <row r="558" spans="1:39" x14ac:dyDescent="0.3">
      <c r="A558" s="4" t="str">
        <f>D558&amp;C558&amp;B558</f>
        <v>LO4570310100</v>
      </c>
      <c r="B558" s="4" t="str">
        <f>LEFT(N558,FIND(" ",N558)-1)</f>
        <v>00</v>
      </c>
      <c r="C558" s="4" t="str">
        <f>LEFT(M558,4)</f>
        <v>3101</v>
      </c>
      <c r="D558" s="4" t="str">
        <f>LEFT(L558,FIND(" ",L558)-1)</f>
        <v>LO4570</v>
      </c>
      <c r="E558" s="4" t="str">
        <f>MID(X558,2,3)</f>
        <v>ZMX</v>
      </c>
      <c r="G558" s="14" t="s">
        <v>10234</v>
      </c>
      <c r="H558" s="14" t="s">
        <v>10235</v>
      </c>
      <c r="I558" s="14" t="s">
        <v>10257</v>
      </c>
      <c r="J558" s="14" t="s">
        <v>10434</v>
      </c>
      <c r="K558" s="14" t="s">
        <v>110</v>
      </c>
      <c r="L558" s="14" t="s">
        <v>10435</v>
      </c>
      <c r="M558" s="14" t="s">
        <v>358</v>
      </c>
      <c r="N558" s="14" t="s">
        <v>17</v>
      </c>
      <c r="O558" s="15">
        <v>15000</v>
      </c>
      <c r="P558" s="15">
        <v>9716.3993952540204</v>
      </c>
      <c r="Q558" s="16">
        <v>47800</v>
      </c>
      <c r="R558" s="14" t="s">
        <v>10976</v>
      </c>
      <c r="S558" s="14" t="s">
        <v>10286</v>
      </c>
      <c r="T558" s="14" t="s">
        <v>10976</v>
      </c>
      <c r="U558" s="14" t="s">
        <v>10248</v>
      </c>
      <c r="V558" s="14"/>
      <c r="W558" s="14" t="s">
        <v>10683</v>
      </c>
      <c r="X558" s="14" t="s">
        <v>10437</v>
      </c>
      <c r="Y558" s="15">
        <v>39085.449999999997</v>
      </c>
      <c r="Z558" s="14" t="s">
        <v>10947</v>
      </c>
      <c r="AA558" s="15">
        <v>61029.940451745402</v>
      </c>
      <c r="AB558" s="14" t="s">
        <v>10245</v>
      </c>
      <c r="AC558" s="14" t="s">
        <v>10246</v>
      </c>
      <c r="AD558" s="14"/>
      <c r="AE558" s="15">
        <v>5283.6006047459796</v>
      </c>
      <c r="AF558" s="31" t="str">
        <f>_xlfn.XLOOKUP(A558,Macmahon!B:B,Macmahon!AE:AE,"",0)</f>
        <v/>
      </c>
      <c r="AG558" s="28" t="str">
        <f>_xlfn.XLOOKUP(A558,Macmahon!B:B,Macmahon!AJ:AJ,"",0)</f>
        <v/>
      </c>
      <c r="AH558" s="28" t="str">
        <f>_xlfn.XLOOKUP(A558,Macmahon!B:B,Macmahon!AK:AK,"",0)</f>
        <v/>
      </c>
      <c r="AI558" s="28">
        <f t="shared" si="20"/>
        <v>0</v>
      </c>
      <c r="AJ558" s="40" t="str">
        <f>E558&amp;C558&amp;B558</f>
        <v>ZMX310100</v>
      </c>
      <c r="AK558" s="40" t="str">
        <f>IFERROR(_xlfn.XLOOKUP(AJ558,CrossRef!$A:$A,CrossRef!$J:$J,"Not Found"),"-")</f>
        <v>LOFE057-DRIV-TQCV</v>
      </c>
      <c r="AL558" s="40">
        <f>IFERROR(_xlfn.XLOOKUP(AJ558,CrossRef!$A:$A,CrossRef!$K:$K,"Not Found"),"-")</f>
        <v>0</v>
      </c>
      <c r="AM558" s="40" t="str">
        <f>IFERROR(_xlfn.XLOOKUP(AJ558,CrossRef!$A:$A,CrossRef!$L:$L,"Not Found"),"-")</f>
        <v>15000H TORQUE CONVERTER CHANGE</v>
      </c>
    </row>
    <row r="559" spans="1:39" x14ac:dyDescent="0.3">
      <c r="A559" s="4" t="str">
        <f>D559&amp;C559&amp;B559</f>
        <v>QLO04310100</v>
      </c>
      <c r="B559" s="4" t="str">
        <f>LEFT(N559,FIND(" ",N559)-1)</f>
        <v>00</v>
      </c>
      <c r="C559" s="4" t="str">
        <f>LEFT(M559,4)</f>
        <v>3101</v>
      </c>
      <c r="D559" s="4" t="str">
        <f>LEFT(L559,FIND(" ",L559)-1)</f>
        <v>QLO04</v>
      </c>
      <c r="E559" s="4" t="str">
        <f>MID(X559,2,3)</f>
        <v>442</v>
      </c>
      <c r="G559" s="17" t="s">
        <v>10234</v>
      </c>
      <c r="H559" s="17" t="s">
        <v>10235</v>
      </c>
      <c r="I559" s="17" t="s">
        <v>10236</v>
      </c>
      <c r="J559" s="17" t="s">
        <v>10566</v>
      </c>
      <c r="K559" s="17" t="s">
        <v>138</v>
      </c>
      <c r="L559" s="17" t="s">
        <v>10567</v>
      </c>
      <c r="M559" s="17" t="s">
        <v>358</v>
      </c>
      <c r="N559" s="17" t="s">
        <v>17</v>
      </c>
      <c r="O559" s="18">
        <v>19800</v>
      </c>
      <c r="P559" s="18">
        <v>20545.645785166402</v>
      </c>
      <c r="Q559" s="16">
        <v>46180</v>
      </c>
      <c r="R559" s="17" t="s">
        <v>11004</v>
      </c>
      <c r="S559" s="17" t="s">
        <v>10286</v>
      </c>
      <c r="T559" s="17" t="s">
        <v>11004</v>
      </c>
      <c r="U559" s="17" t="s">
        <v>10248</v>
      </c>
      <c r="V559" s="17"/>
      <c r="W559" s="17" t="s">
        <v>11005</v>
      </c>
      <c r="X559" s="17" t="s">
        <v>10570</v>
      </c>
      <c r="Y559" s="18">
        <v>40221.97</v>
      </c>
      <c r="Z559" s="17" t="s">
        <v>10947</v>
      </c>
      <c r="AA559" s="18">
        <v>67067.429158110899</v>
      </c>
      <c r="AB559" s="17" t="s">
        <v>10245</v>
      </c>
      <c r="AC559" s="17" t="s">
        <v>10246</v>
      </c>
      <c r="AD559" s="17" t="s">
        <v>10272</v>
      </c>
      <c r="AE559" s="18">
        <v>-745.64578516638005</v>
      </c>
      <c r="AF559" s="31">
        <f>_xlfn.XLOOKUP(A559,Macmahon!B:B,Macmahon!AE:AE,"",0)</f>
        <v>43906</v>
      </c>
      <c r="AG559" s="28">
        <f>_xlfn.XLOOKUP(A559,Macmahon!B:B,Macmahon!AJ:AJ,"",0)</f>
        <v>46332.422969178238</v>
      </c>
      <c r="AH559" s="28">
        <f>_xlfn.XLOOKUP(A559,Macmahon!B:B,Macmahon!AK:AK,"",0)</f>
        <v>48039</v>
      </c>
      <c r="AI559" s="28">
        <f t="shared" si="20"/>
        <v>46332.422969178238</v>
      </c>
      <c r="AJ559" s="40" t="str">
        <f>E559&amp;C559&amp;B559</f>
        <v>442310100</v>
      </c>
      <c r="AK559" s="40" t="str">
        <f>IFERROR(_xlfn.XLOOKUP(AJ559,CrossRef!$A:$A,CrossRef!$J:$J,"Not Found"),"-")</f>
        <v>LOFE043-DRIV-TQCV</v>
      </c>
      <c r="AL559" s="40">
        <f>IFERROR(_xlfn.XLOOKUP(AJ559,CrossRef!$A:$A,CrossRef!$K:$K,"Not Found"),"-")</f>
        <v>0</v>
      </c>
      <c r="AM559" s="40" t="str">
        <f>IFERROR(_xlfn.XLOOKUP(AJ559,CrossRef!$A:$A,CrossRef!$L:$L,"Not Found"),"-")</f>
        <v>19800H TORQUE CONVERTER CHANGE</v>
      </c>
    </row>
    <row r="560" spans="1:39" x14ac:dyDescent="0.3">
      <c r="A560" s="4" t="str">
        <f>D560&amp;C560&amp;B560</f>
        <v>DZ8184310100</v>
      </c>
      <c r="B560" s="4" t="str">
        <f>LEFT(N560,FIND(" ",N560)-1)</f>
        <v>00</v>
      </c>
      <c r="C560" s="4" t="str">
        <f>LEFT(M560,4)</f>
        <v>3101</v>
      </c>
      <c r="D560" s="4" t="str">
        <f>LEFT(L560,FIND(" ",L560)-1)</f>
        <v>DZ8184</v>
      </c>
      <c r="E560" s="4" t="str">
        <f>MID(X560,2,3)</f>
        <v>RAB</v>
      </c>
      <c r="G560" s="14" t="s">
        <v>10234</v>
      </c>
      <c r="H560" s="14" t="s">
        <v>10235</v>
      </c>
      <c r="I560" s="14" t="s">
        <v>10251</v>
      </c>
      <c r="J560" s="14" t="s">
        <v>10279</v>
      </c>
      <c r="K560" s="14" t="s">
        <v>34</v>
      </c>
      <c r="L560" s="14" t="s">
        <v>10365</v>
      </c>
      <c r="M560" s="14" t="s">
        <v>358</v>
      </c>
      <c r="N560" s="14" t="s">
        <v>17</v>
      </c>
      <c r="O560" s="15">
        <v>16000</v>
      </c>
      <c r="P560" s="15">
        <v>15390.704643101701</v>
      </c>
      <c r="Q560" s="16">
        <v>46146</v>
      </c>
      <c r="R560" s="14" t="s">
        <v>10960</v>
      </c>
      <c r="S560" s="14" t="s">
        <v>10261</v>
      </c>
      <c r="T560" s="14" t="s">
        <v>10960</v>
      </c>
      <c r="U560" s="14" t="s">
        <v>10248</v>
      </c>
      <c r="V560" s="14"/>
      <c r="W560" s="14" t="s">
        <v>10367</v>
      </c>
      <c r="X560" s="14" t="s">
        <v>10368</v>
      </c>
      <c r="Y560" s="15">
        <v>18538.349999999999</v>
      </c>
      <c r="Z560" s="14" t="s">
        <v>10947</v>
      </c>
      <c r="AA560" s="15">
        <v>19291.914457831401</v>
      </c>
      <c r="AB560" s="14" t="s">
        <v>10335</v>
      </c>
      <c r="AC560" s="14" t="s">
        <v>10246</v>
      </c>
      <c r="AD560" s="14"/>
      <c r="AE560" s="15">
        <v>609.29535689827901</v>
      </c>
      <c r="AF560" s="31">
        <f>_xlfn.XLOOKUP(A560,Macmahon!B:B,Macmahon!AE:AE,"",0)</f>
        <v>0</v>
      </c>
      <c r="AG560" s="28">
        <f>_xlfn.XLOOKUP(A560,Macmahon!B:B,Macmahon!AJ:AJ,"",0)</f>
        <v>46150.308219178238</v>
      </c>
      <c r="AH560" s="28">
        <f>_xlfn.XLOOKUP(A560,Macmahon!B:B,Macmahon!AK:AK,"",0)</f>
        <v>46146</v>
      </c>
      <c r="AI560" s="28">
        <f t="shared" si="20"/>
        <v>46146</v>
      </c>
      <c r="AJ560" s="40" t="str">
        <f>E560&amp;C560&amp;B560</f>
        <v>RAB310100</v>
      </c>
      <c r="AK560" s="40" t="str">
        <f>IFERROR(_xlfn.XLOOKUP(AJ560,CrossRef!$A:$A,CrossRef!$J:$J,"Not Found"),"-")</f>
        <v>DZTR077-DRIV-TQCV</v>
      </c>
      <c r="AL560" s="40">
        <f>IFERROR(_xlfn.XLOOKUP(AJ560,CrossRef!$A:$A,CrossRef!$K:$K,"Not Found"),"-")</f>
        <v>0</v>
      </c>
      <c r="AM560" s="40" t="str">
        <f>IFERROR(_xlfn.XLOOKUP(AJ560,CrossRef!$A:$A,CrossRef!$L:$L,"Not Found"),"-")</f>
        <v>14000H TORQUE CONVERTER CHANGE</v>
      </c>
    </row>
    <row r="561" spans="1:39" x14ac:dyDescent="0.3">
      <c r="A561" s="4" t="str">
        <f>D561&amp;C561&amp;B561</f>
        <v>DZ8188310100</v>
      </c>
      <c r="B561" s="4" t="str">
        <f>LEFT(N561,FIND(" ",N561)-1)</f>
        <v>00</v>
      </c>
      <c r="C561" s="4" t="str">
        <f>LEFT(M561,4)</f>
        <v>3101</v>
      </c>
      <c r="D561" s="4" t="str">
        <f>LEFT(L561,FIND(" ",L561)-1)</f>
        <v>DZ8188</v>
      </c>
      <c r="E561" s="4" t="str">
        <f>MID(X561,2,3)</f>
        <v>RAB</v>
      </c>
      <c r="G561" s="17" t="s">
        <v>10234</v>
      </c>
      <c r="H561" s="17" t="s">
        <v>10235</v>
      </c>
      <c r="I561" s="17" t="s">
        <v>10251</v>
      </c>
      <c r="J561" s="17" t="s">
        <v>10279</v>
      </c>
      <c r="K561" s="17" t="s">
        <v>34</v>
      </c>
      <c r="L561" s="17" t="s">
        <v>10451</v>
      </c>
      <c r="M561" s="17" t="s">
        <v>358</v>
      </c>
      <c r="N561" s="17" t="s">
        <v>17</v>
      </c>
      <c r="O561" s="18">
        <v>16000</v>
      </c>
      <c r="P561" s="18">
        <v>10251.2095109484</v>
      </c>
      <c r="Q561" s="16">
        <v>47423</v>
      </c>
      <c r="R561" s="17" t="s">
        <v>10960</v>
      </c>
      <c r="S561" s="17" t="s">
        <v>10261</v>
      </c>
      <c r="T561" s="17" t="s">
        <v>10960</v>
      </c>
      <c r="U561" s="17" t="s">
        <v>10248</v>
      </c>
      <c r="V561" s="17"/>
      <c r="W561" s="17" t="s">
        <v>10978</v>
      </c>
      <c r="X561" s="17" t="s">
        <v>10453</v>
      </c>
      <c r="Y561" s="18">
        <v>18538.349999999999</v>
      </c>
      <c r="Z561" s="17" t="s">
        <v>10947</v>
      </c>
      <c r="AA561" s="18">
        <v>41721.873990417502</v>
      </c>
      <c r="AB561" s="17" t="s">
        <v>10245</v>
      </c>
      <c r="AC561" s="17" t="s">
        <v>10246</v>
      </c>
      <c r="AD561" s="17"/>
      <c r="AE561" s="18">
        <v>5748.7904890516202</v>
      </c>
      <c r="AF561" s="31">
        <f>_xlfn.XLOOKUP(A561,Macmahon!B:B,Macmahon!AE:AE,"",0)</f>
        <v>45536</v>
      </c>
      <c r="AG561" s="28">
        <f>_xlfn.XLOOKUP(A561,Macmahon!B:B,Macmahon!AJ:AJ,"",0)</f>
        <v>46525.022918252318</v>
      </c>
      <c r="AH561" s="28">
        <f>_xlfn.XLOOKUP(A561,Macmahon!B:B,Macmahon!AK:AK,"",0)</f>
        <v>47436</v>
      </c>
      <c r="AI561" s="28">
        <f t="shared" si="20"/>
        <v>46525.022918252318</v>
      </c>
      <c r="AJ561" s="40" t="str">
        <f>E561&amp;C561&amp;B561</f>
        <v>RAB310100</v>
      </c>
      <c r="AK561" s="40" t="str">
        <f>IFERROR(_xlfn.XLOOKUP(AJ561,CrossRef!$A:$A,CrossRef!$J:$J,"Not Found"),"-")</f>
        <v>DZTR077-DRIV-TQCV</v>
      </c>
      <c r="AL561" s="40">
        <f>IFERROR(_xlfn.XLOOKUP(AJ561,CrossRef!$A:$A,CrossRef!$K:$K,"Not Found"),"-")</f>
        <v>0</v>
      </c>
      <c r="AM561" s="40" t="str">
        <f>IFERROR(_xlfn.XLOOKUP(AJ561,CrossRef!$A:$A,CrossRef!$L:$L,"Not Found"),"-")</f>
        <v>14000H TORQUE CONVERTER CHANGE</v>
      </c>
    </row>
    <row r="562" spans="1:39" x14ac:dyDescent="0.3">
      <c r="A562" s="4" t="str">
        <f>D562&amp;C562&amp;B562</f>
        <v>DZ8227310100</v>
      </c>
      <c r="B562" s="4" t="str">
        <f>LEFT(N562,FIND(" ",N562)-1)</f>
        <v>00</v>
      </c>
      <c r="C562" s="4" t="str">
        <f>LEFT(M562,4)</f>
        <v>3101</v>
      </c>
      <c r="D562" s="4" t="str">
        <f>LEFT(L562,FIND(" ",L562)-1)</f>
        <v>DZ8227</v>
      </c>
      <c r="E562" s="4" t="str">
        <f>MID(X562,2,3)</f>
        <v>RAB</v>
      </c>
      <c r="G562" s="14" t="s">
        <v>10234</v>
      </c>
      <c r="H562" s="14" t="s">
        <v>10235</v>
      </c>
      <c r="I562" s="14" t="s">
        <v>10236</v>
      </c>
      <c r="J562" s="14" t="s">
        <v>10369</v>
      </c>
      <c r="K562" s="14" t="s">
        <v>34</v>
      </c>
      <c r="L562" s="14" t="s">
        <v>10372</v>
      </c>
      <c r="M562" s="14" t="s">
        <v>358</v>
      </c>
      <c r="N562" s="14" t="s">
        <v>17</v>
      </c>
      <c r="O562" s="15">
        <v>15000</v>
      </c>
      <c r="P562" s="15">
        <v>17377.202077365499</v>
      </c>
      <c r="Q562" s="16">
        <v>45928</v>
      </c>
      <c r="R562" s="14" t="s">
        <v>10960</v>
      </c>
      <c r="S562" s="14" t="s">
        <v>10261</v>
      </c>
      <c r="T562" s="14" t="s">
        <v>10960</v>
      </c>
      <c r="U562" s="14" t="s">
        <v>10269</v>
      </c>
      <c r="V562" s="14"/>
      <c r="W562" s="14" t="s">
        <v>10972</v>
      </c>
      <c r="X562" s="14" t="s">
        <v>10374</v>
      </c>
      <c r="Y562" s="15">
        <v>18538.349999999999</v>
      </c>
      <c r="Z562" s="14" t="s">
        <v>10947</v>
      </c>
      <c r="AA562" s="15">
        <v>13997.883400909201</v>
      </c>
      <c r="AB562" s="14" t="s">
        <v>10335</v>
      </c>
      <c r="AC562" s="14" t="s">
        <v>10246</v>
      </c>
      <c r="AD562" s="14"/>
      <c r="AE562" s="15">
        <v>-2377.2020773654499</v>
      </c>
      <c r="AF562" s="31">
        <f>_xlfn.XLOOKUP(A562,Macmahon!B:B,Macmahon!AE:AE,"",0)</f>
        <v>46143</v>
      </c>
      <c r="AG562" s="28">
        <f>_xlfn.XLOOKUP(A562,Macmahon!B:B,Macmahon!AJ:AJ,"",0)</f>
        <v>47407.023701006947</v>
      </c>
      <c r="AH562" s="28">
        <f>_xlfn.XLOOKUP(A562,Macmahon!B:B,Macmahon!AK:AK,"",0)</f>
        <v>47368</v>
      </c>
      <c r="AI562" s="28">
        <f t="shared" si="20"/>
        <v>47368</v>
      </c>
      <c r="AJ562" s="40" t="str">
        <f>E562&amp;C562&amp;B562</f>
        <v>RAB310100</v>
      </c>
      <c r="AK562" s="40" t="str">
        <f>IFERROR(_xlfn.XLOOKUP(AJ562,CrossRef!$A:$A,CrossRef!$J:$J,"Not Found"),"-")</f>
        <v>DZTR077-DRIV-TQCV</v>
      </c>
      <c r="AL562" s="40">
        <f>IFERROR(_xlfn.XLOOKUP(AJ562,CrossRef!$A:$A,CrossRef!$K:$K,"Not Found"),"-")</f>
        <v>0</v>
      </c>
      <c r="AM562" s="40" t="str">
        <f>IFERROR(_xlfn.XLOOKUP(AJ562,CrossRef!$A:$A,CrossRef!$L:$L,"Not Found"),"-")</f>
        <v>14000H TORQUE CONVERTER CHANGE</v>
      </c>
    </row>
    <row r="563" spans="1:39" x14ac:dyDescent="0.3">
      <c r="A563" s="4" t="str">
        <f>D563&amp;C563&amp;B563</f>
        <v>DZ8226310100</v>
      </c>
      <c r="B563" s="4" t="str">
        <f>LEFT(N563,FIND(" ",N563)-1)</f>
        <v>00</v>
      </c>
      <c r="C563" s="4" t="str">
        <f>LEFT(M563,4)</f>
        <v>3101</v>
      </c>
      <c r="D563" s="4" t="str">
        <f>LEFT(L563,FIND(" ",L563)-1)</f>
        <v>DZ8226</v>
      </c>
      <c r="E563" s="4" t="str">
        <f>MID(X563,2,3)</f>
        <v>RAB</v>
      </c>
      <c r="G563" s="17" t="s">
        <v>10234</v>
      </c>
      <c r="H563" s="17" t="s">
        <v>10235</v>
      </c>
      <c r="I563" s="17" t="s">
        <v>10236</v>
      </c>
      <c r="J563" s="17" t="s">
        <v>10369</v>
      </c>
      <c r="K563" s="17" t="s">
        <v>34</v>
      </c>
      <c r="L563" s="17" t="s">
        <v>10370</v>
      </c>
      <c r="M563" s="17" t="s">
        <v>358</v>
      </c>
      <c r="N563" s="17" t="s">
        <v>17</v>
      </c>
      <c r="O563" s="18">
        <v>15000</v>
      </c>
      <c r="P563" s="18">
        <v>2858.3699614541501</v>
      </c>
      <c r="Q563" s="16">
        <v>47108</v>
      </c>
      <c r="R563" s="17" t="s">
        <v>10960</v>
      </c>
      <c r="S563" s="17" t="s">
        <v>10261</v>
      </c>
      <c r="T563" s="17" t="s">
        <v>10960</v>
      </c>
      <c r="U563" s="17" t="s">
        <v>10248</v>
      </c>
      <c r="V563" s="17"/>
      <c r="W563" s="17" t="s">
        <v>10971</v>
      </c>
      <c r="X563" s="17" t="s">
        <v>10371</v>
      </c>
      <c r="Y563" s="18">
        <v>18538.349999999999</v>
      </c>
      <c r="Z563" s="17" t="s">
        <v>10947</v>
      </c>
      <c r="AA563" s="18">
        <v>32034.4449007529</v>
      </c>
      <c r="AB563" s="17" t="s">
        <v>10335</v>
      </c>
      <c r="AC563" s="17" t="s">
        <v>10246</v>
      </c>
      <c r="AD563" s="17"/>
      <c r="AE563" s="18">
        <v>12141.6300385458</v>
      </c>
      <c r="AF563" s="31">
        <f>_xlfn.XLOOKUP(A563,Macmahon!B:B,Macmahon!AE:AE,"",0)</f>
        <v>46012</v>
      </c>
      <c r="AG563" s="28">
        <f>_xlfn.XLOOKUP(A563,Macmahon!B:B,Macmahon!AJ:AJ,"",0)</f>
        <v>47097.393617013891</v>
      </c>
      <c r="AH563" s="28">
        <f>_xlfn.XLOOKUP(A563,Macmahon!B:B,Macmahon!AK:AK,"",0)</f>
        <v>47213</v>
      </c>
      <c r="AI563" s="28">
        <f t="shared" si="20"/>
        <v>47097.393617013891</v>
      </c>
      <c r="AJ563" s="40" t="str">
        <f>E563&amp;C563&amp;B563</f>
        <v>RAB310100</v>
      </c>
      <c r="AK563" s="40" t="str">
        <f>IFERROR(_xlfn.XLOOKUP(AJ563,CrossRef!$A:$A,CrossRef!$J:$J,"Not Found"),"-")</f>
        <v>DZTR077-DRIV-TQCV</v>
      </c>
      <c r="AL563" s="40">
        <f>IFERROR(_xlfn.XLOOKUP(AJ563,CrossRef!$A:$A,CrossRef!$K:$K,"Not Found"),"-")</f>
        <v>0</v>
      </c>
      <c r="AM563" s="40" t="str">
        <f>IFERROR(_xlfn.XLOOKUP(AJ563,CrossRef!$A:$A,CrossRef!$L:$L,"Not Found"),"-")</f>
        <v>14000H TORQUE CONVERTER CHANGE</v>
      </c>
    </row>
    <row r="564" spans="1:39" x14ac:dyDescent="0.3">
      <c r="A564" s="4" t="str">
        <f>D564&amp;C564&amp;B564</f>
        <v>DZ8189310100</v>
      </c>
      <c r="B564" s="4" t="str">
        <f>LEFT(N564,FIND(" ",N564)-1)</f>
        <v>00</v>
      </c>
      <c r="C564" s="4" t="str">
        <f>LEFT(M564,4)</f>
        <v>3101</v>
      </c>
      <c r="D564" s="4" t="str">
        <f>LEFT(L564,FIND(" ",L564)-1)</f>
        <v>DZ8189</v>
      </c>
      <c r="E564" s="4" t="str">
        <f>MID(X564,2,3)</f>
        <v>RAB</v>
      </c>
      <c r="G564" s="14" t="s">
        <v>10234</v>
      </c>
      <c r="H564" s="14" t="s">
        <v>10235</v>
      </c>
      <c r="I564" s="14" t="s">
        <v>10236</v>
      </c>
      <c r="J564" s="14" t="s">
        <v>10369</v>
      </c>
      <c r="K564" s="14" t="s">
        <v>34</v>
      </c>
      <c r="L564" s="14" t="s">
        <v>10586</v>
      </c>
      <c r="M564" s="14" t="s">
        <v>358</v>
      </c>
      <c r="N564" s="14" t="s">
        <v>17</v>
      </c>
      <c r="O564" s="15">
        <v>15000</v>
      </c>
      <c r="P564" s="15">
        <v>4375.2922072676201</v>
      </c>
      <c r="Q564" s="16">
        <v>47019</v>
      </c>
      <c r="R564" s="14" t="s">
        <v>10960</v>
      </c>
      <c r="S564" s="14" t="s">
        <v>10261</v>
      </c>
      <c r="T564" s="14" t="s">
        <v>10960</v>
      </c>
      <c r="U564" s="14" t="s">
        <v>10248</v>
      </c>
      <c r="V564" s="14"/>
      <c r="W564" s="14" t="s">
        <v>10801</v>
      </c>
      <c r="X564" s="14" t="s">
        <v>10587</v>
      </c>
      <c r="Y564" s="15">
        <v>18538.349999999999</v>
      </c>
      <c r="Z564" s="14" t="s">
        <v>10947</v>
      </c>
      <c r="AA564" s="15">
        <v>34017.8414328086</v>
      </c>
      <c r="AB564" s="14" t="s">
        <v>10335</v>
      </c>
      <c r="AC564" s="14" t="s">
        <v>10246</v>
      </c>
      <c r="AD564" s="14"/>
      <c r="AE564" s="15">
        <v>10624.707792732401</v>
      </c>
      <c r="AF564" s="31">
        <f>_xlfn.XLOOKUP(A564,Macmahon!B:B,Macmahon!AE:AE,"",0)</f>
        <v>45846</v>
      </c>
      <c r="AG564" s="28">
        <f>_xlfn.XLOOKUP(A564,Macmahon!B:B,Macmahon!AJ:AJ,"",0)</f>
        <v>47141.481481481482</v>
      </c>
      <c r="AH564" s="28">
        <f>_xlfn.XLOOKUP(A564,Macmahon!B:B,Macmahon!AK:AK,"",0)</f>
        <v>47146</v>
      </c>
      <c r="AI564" s="28">
        <f t="shared" si="20"/>
        <v>47141.481481481482</v>
      </c>
      <c r="AJ564" s="40" t="str">
        <f>E564&amp;C564&amp;B564</f>
        <v>RAB310100</v>
      </c>
      <c r="AK564" s="40" t="str">
        <f>IFERROR(_xlfn.XLOOKUP(AJ564,CrossRef!$A:$A,CrossRef!$J:$J,"Not Found"),"-")</f>
        <v>DZTR077-DRIV-TQCV</v>
      </c>
      <c r="AL564" s="40">
        <f>IFERROR(_xlfn.XLOOKUP(AJ564,CrossRef!$A:$A,CrossRef!$K:$K,"Not Found"),"-")</f>
        <v>0</v>
      </c>
      <c r="AM564" s="40" t="str">
        <f>IFERROR(_xlfn.XLOOKUP(AJ564,CrossRef!$A:$A,CrossRef!$L:$L,"Not Found"),"-")</f>
        <v>14000H TORQUE CONVERTER CHANGE</v>
      </c>
    </row>
    <row r="565" spans="1:39" x14ac:dyDescent="0.3">
      <c r="A565" s="4" t="str">
        <f>D565&amp;C565&amp;B565</f>
        <v>QTD22310100</v>
      </c>
      <c r="B565" s="4" t="str">
        <f>LEFT(N565,FIND(" ",N565)-1)</f>
        <v>00</v>
      </c>
      <c r="C565" s="4" t="str">
        <f>LEFT(M565,4)</f>
        <v>3101</v>
      </c>
      <c r="D565" s="4" t="str">
        <f>LEFT(L565,FIND(" ",L565)-1)</f>
        <v>QTD22</v>
      </c>
      <c r="E565" s="4" t="str">
        <f>MID(X565,2,3)</f>
        <v>FDB</v>
      </c>
      <c r="G565" s="17" t="s">
        <v>10234</v>
      </c>
      <c r="H565" s="17" t="s">
        <v>10235</v>
      </c>
      <c r="I565" s="17" t="s">
        <v>10236</v>
      </c>
      <c r="J565" s="17" t="s">
        <v>10237</v>
      </c>
      <c r="K565" s="17" t="s">
        <v>155</v>
      </c>
      <c r="L565" s="17" t="s">
        <v>10559</v>
      </c>
      <c r="M565" s="17" t="s">
        <v>358</v>
      </c>
      <c r="N565" s="17" t="s">
        <v>17</v>
      </c>
      <c r="O565" s="18">
        <v>15400</v>
      </c>
      <c r="P565" s="18">
        <v>12221.160843732599</v>
      </c>
      <c r="Q565" s="16">
        <v>47264</v>
      </c>
      <c r="R565" s="17" t="s">
        <v>10987</v>
      </c>
      <c r="S565" s="17" t="s">
        <v>10261</v>
      </c>
      <c r="T565" s="17" t="s">
        <v>10987</v>
      </c>
      <c r="U565" s="17" t="s">
        <v>10248</v>
      </c>
      <c r="V565" s="17"/>
      <c r="W565" s="17" t="s">
        <v>10399</v>
      </c>
      <c r="X565" s="17" t="s">
        <v>10560</v>
      </c>
      <c r="Y565" s="18">
        <v>38299.599999999999</v>
      </c>
      <c r="Z565" s="17" t="s">
        <v>10947</v>
      </c>
      <c r="AA565" s="18">
        <v>103333.24435318301</v>
      </c>
      <c r="AB565" s="17" t="s">
        <v>10245</v>
      </c>
      <c r="AC565" s="17" t="s">
        <v>10246</v>
      </c>
      <c r="AD565" s="17" t="s">
        <v>10272</v>
      </c>
      <c r="AE565" s="18">
        <v>3178.8391562674401</v>
      </c>
      <c r="AF565" s="31">
        <f>_xlfn.XLOOKUP(A565,Macmahon!B:B,Macmahon!AE:AE,"",0)</f>
        <v>46143</v>
      </c>
      <c r="AG565" s="28">
        <f>_xlfn.XLOOKUP(A565,Macmahon!B:B,Macmahon!AJ:AJ,"",0)</f>
        <v>47128.134996793982</v>
      </c>
      <c r="AH565" s="28">
        <f>_xlfn.XLOOKUP(A565,Macmahon!B:B,Macmahon!AK:AK,"",0)</f>
        <v>47254</v>
      </c>
      <c r="AI565" s="28">
        <f t="shared" si="20"/>
        <v>47128.134996793982</v>
      </c>
      <c r="AJ565" s="40" t="str">
        <f>E565&amp;C565&amp;B565</f>
        <v>FDB310100</v>
      </c>
      <c r="AK565" s="40" t="str">
        <f>IFERROR(_xlfn.XLOOKUP(AJ565,CrossRef!$A:$A,CrossRef!$J:$J,"Not Found"),"-")</f>
        <v>TKHL111-DRIV-TQCV</v>
      </c>
      <c r="AL565" s="40">
        <f>IFERROR(_xlfn.XLOOKUP(AJ565,CrossRef!$A:$A,CrossRef!$K:$K,"Not Found"),"-")</f>
        <v>0</v>
      </c>
      <c r="AM565" s="40" t="str">
        <f>IFERROR(_xlfn.XLOOKUP(AJ565,CrossRef!$A:$A,CrossRef!$L:$L,"Not Found"),"-")</f>
        <v>15400H TORQUE CONVERTER CHANGE</v>
      </c>
    </row>
    <row r="566" spans="1:39" x14ac:dyDescent="0.3">
      <c r="A566" s="4" t="str">
        <f>D566&amp;C566&amp;B566</f>
        <v>QTD25310100</v>
      </c>
      <c r="B566" s="4" t="str">
        <f>LEFT(N566,FIND(" ",N566)-1)</f>
        <v>00</v>
      </c>
      <c r="C566" s="4" t="str">
        <f>LEFT(M566,4)</f>
        <v>3101</v>
      </c>
      <c r="D566" s="4" t="str">
        <f>LEFT(L566,FIND(" ",L566)-1)</f>
        <v>QTD25</v>
      </c>
      <c r="E566" s="4" t="str">
        <f>MID(X566,2,3)</f>
        <v>FDB</v>
      </c>
      <c r="G566" s="14" t="s">
        <v>10234</v>
      </c>
      <c r="H566" s="14" t="s">
        <v>10235</v>
      </c>
      <c r="I566" s="14" t="s">
        <v>10236</v>
      </c>
      <c r="J566" s="14" t="s">
        <v>10237</v>
      </c>
      <c r="K566" s="14" t="s">
        <v>155</v>
      </c>
      <c r="L566" s="14" t="s">
        <v>10564</v>
      </c>
      <c r="M566" s="14" t="s">
        <v>358</v>
      </c>
      <c r="N566" s="14" t="s">
        <v>17</v>
      </c>
      <c r="O566" s="15">
        <v>15400</v>
      </c>
      <c r="P566" s="15">
        <v>18845.649150322901</v>
      </c>
      <c r="Q566" s="16">
        <v>47349</v>
      </c>
      <c r="R566" s="14" t="s">
        <v>10987</v>
      </c>
      <c r="S566" s="14" t="s">
        <v>10261</v>
      </c>
      <c r="T566" s="14" t="s">
        <v>10987</v>
      </c>
      <c r="U566" s="14" t="s">
        <v>10269</v>
      </c>
      <c r="V566" s="14"/>
      <c r="W566" s="14" t="s">
        <v>11000</v>
      </c>
      <c r="X566" s="14" t="s">
        <v>10565</v>
      </c>
      <c r="Y566" s="15">
        <v>38299.599999999999</v>
      </c>
      <c r="Z566" s="14" t="s">
        <v>10947</v>
      </c>
      <c r="AA566" s="15">
        <v>114334.472279261</v>
      </c>
      <c r="AB566" s="14" t="s">
        <v>10245</v>
      </c>
      <c r="AC566" s="14" t="s">
        <v>10246</v>
      </c>
      <c r="AD566" s="14" t="s">
        <v>10272</v>
      </c>
      <c r="AE566" s="15">
        <v>-3445.6491503228799</v>
      </c>
      <c r="AF566" s="31">
        <f>_xlfn.XLOOKUP(A566,Macmahon!B:B,Macmahon!AE:AE,"",0)</f>
        <v>46109</v>
      </c>
      <c r="AG566" s="28">
        <f>_xlfn.XLOOKUP(A566,Macmahon!B:B,Macmahon!AJ:AJ,"",0)</f>
        <v>47184.241040046298</v>
      </c>
      <c r="AH566" s="28">
        <f>_xlfn.XLOOKUP(A566,Macmahon!B:B,Macmahon!AK:AK,"",0)</f>
        <v>47470</v>
      </c>
      <c r="AI566" s="28">
        <f t="shared" si="20"/>
        <v>47184.241040046298</v>
      </c>
      <c r="AJ566" s="40" t="str">
        <f>E566&amp;C566&amp;B566</f>
        <v>FDB310100</v>
      </c>
      <c r="AK566" s="40" t="str">
        <f>IFERROR(_xlfn.XLOOKUP(AJ566,CrossRef!$A:$A,CrossRef!$J:$J,"Not Found"),"-")</f>
        <v>TKHL111-DRIV-TQCV</v>
      </c>
      <c r="AL566" s="40">
        <f>IFERROR(_xlfn.XLOOKUP(AJ566,CrossRef!$A:$A,CrossRef!$K:$K,"Not Found"),"-")</f>
        <v>0</v>
      </c>
      <c r="AM566" s="40" t="str">
        <f>IFERROR(_xlfn.XLOOKUP(AJ566,CrossRef!$A:$A,CrossRef!$L:$L,"Not Found"),"-")</f>
        <v>15400H TORQUE CONVERTER CHANGE</v>
      </c>
    </row>
    <row r="567" spans="1:39" x14ac:dyDescent="0.3">
      <c r="A567" s="4" t="str">
        <f>D567&amp;C567&amp;B567</f>
        <v>LO1582310100</v>
      </c>
      <c r="B567" s="4" t="str">
        <f>LEFT(N567,FIND(" ",N567)-1)</f>
        <v>00</v>
      </c>
      <c r="C567" s="4" t="str">
        <f>LEFT(M567,4)</f>
        <v>3101</v>
      </c>
      <c r="D567" s="4" t="str">
        <f>LEFT(L567,FIND(" ",L567)-1)</f>
        <v>LO1582</v>
      </c>
      <c r="E567" s="4" t="str">
        <f>MID(X567,2,3)</f>
        <v>BXY</v>
      </c>
      <c r="G567" s="17" t="s">
        <v>10234</v>
      </c>
      <c r="H567" s="17" t="s">
        <v>10850</v>
      </c>
      <c r="I567" s="17" t="s">
        <v>10236</v>
      </c>
      <c r="J567" s="17" t="s">
        <v>10348</v>
      </c>
      <c r="K567" s="17" t="s">
        <v>107</v>
      </c>
      <c r="L567" s="17" t="s">
        <v>10349</v>
      </c>
      <c r="M567" s="17" t="s">
        <v>358</v>
      </c>
      <c r="N567" s="17" t="s">
        <v>17</v>
      </c>
      <c r="O567" s="18">
        <v>14000</v>
      </c>
      <c r="P567" s="18">
        <v>7628.4173855541003</v>
      </c>
      <c r="Q567" s="16">
        <v>48150</v>
      </c>
      <c r="R567" s="17" t="s">
        <v>11001</v>
      </c>
      <c r="S567" s="17" t="s">
        <v>10240</v>
      </c>
      <c r="T567" s="17" t="s">
        <v>11001</v>
      </c>
      <c r="U567" s="17" t="s">
        <v>10248</v>
      </c>
      <c r="V567" s="17"/>
      <c r="W567" s="17" t="s">
        <v>10780</v>
      </c>
      <c r="X567" s="17" t="s">
        <v>10352</v>
      </c>
      <c r="Y567" s="18">
        <v>27434.09</v>
      </c>
      <c r="Z567" s="17" t="s">
        <v>10990</v>
      </c>
      <c r="AA567" s="18">
        <v>40164.012320328497</v>
      </c>
      <c r="AB567" s="17" t="s">
        <v>10245</v>
      </c>
      <c r="AC567" s="17" t="s">
        <v>10246</v>
      </c>
      <c r="AD567" s="17"/>
      <c r="AE567" s="18">
        <v>6371.5826144458997</v>
      </c>
      <c r="AF567" s="31">
        <f>_xlfn.XLOOKUP(A567,Macmahon!B:B,Macmahon!AE:AE,"",0)</f>
        <v>43264</v>
      </c>
      <c r="AG567" s="28">
        <f>_xlfn.XLOOKUP(A567,Macmahon!B:B,Macmahon!AJ:AJ,"",0)</f>
        <v>48693.99224806713</v>
      </c>
      <c r="AH567" s="28">
        <f>_xlfn.XLOOKUP(A567,Macmahon!B:B,Macmahon!AK:AK,"",0)</f>
        <v>48161</v>
      </c>
      <c r="AI567" s="28">
        <f t="shared" si="20"/>
        <v>48161</v>
      </c>
      <c r="AJ567" s="40" t="str">
        <f>E567&amp;C567&amp;B567</f>
        <v>BXY310100</v>
      </c>
      <c r="AK567" s="40" t="str">
        <f>IFERROR(_xlfn.XLOOKUP(AJ567,CrossRef!$A:$A,CrossRef!$J:$J,"Not Found"),"-")</f>
        <v>LOFE008-DRIV-TQCV</v>
      </c>
      <c r="AL567" s="40">
        <f>IFERROR(_xlfn.XLOOKUP(AJ567,CrossRef!$A:$A,CrossRef!$K:$K,"Not Found"),"-")</f>
        <v>0</v>
      </c>
      <c r="AM567" s="40" t="str">
        <f>IFERROR(_xlfn.XLOOKUP(AJ567,CrossRef!$A:$A,CrossRef!$L:$L,"Not Found"),"-")</f>
        <v>14000H TORQUE CONVERTER CHANGE</v>
      </c>
    </row>
    <row r="568" spans="1:39" x14ac:dyDescent="0.3">
      <c r="A568" s="4" t="str">
        <f>D568&amp;C568&amp;B568</f>
        <v>QDZ04310100</v>
      </c>
      <c r="B568" s="4" t="str">
        <f>LEFT(N568,FIND(" ",N568)-1)</f>
        <v>00</v>
      </c>
      <c r="C568" s="4" t="str">
        <f>LEFT(M568,4)</f>
        <v>3101</v>
      </c>
      <c r="D568" s="4" t="str">
        <f>LEFT(L568,FIND(" ",L568)-1)</f>
        <v>QDZ04</v>
      </c>
      <c r="E568" s="4" t="str">
        <f>MID(X568,2,3)</f>
        <v>A4W</v>
      </c>
      <c r="G568" s="14" t="s">
        <v>10234</v>
      </c>
      <c r="H568" s="14" t="s">
        <v>10235</v>
      </c>
      <c r="I568" s="14" t="s">
        <v>10236</v>
      </c>
      <c r="J568" s="14" t="s">
        <v>10552</v>
      </c>
      <c r="K568" s="14" t="s">
        <v>130</v>
      </c>
      <c r="L568" s="14" t="s">
        <v>10553</v>
      </c>
      <c r="M568" s="14" t="s">
        <v>358</v>
      </c>
      <c r="N568" s="14" t="s">
        <v>17</v>
      </c>
      <c r="O568" s="15">
        <v>9000</v>
      </c>
      <c r="P568" s="15">
        <v>2421.4831037990398</v>
      </c>
      <c r="Q568" s="16">
        <v>47622</v>
      </c>
      <c r="R568" s="14" t="s">
        <v>11002</v>
      </c>
      <c r="S568" s="14" t="s">
        <v>10240</v>
      </c>
      <c r="T568" s="14" t="s">
        <v>11002</v>
      </c>
      <c r="U568" s="14" t="s">
        <v>10248</v>
      </c>
      <c r="V568" s="14"/>
      <c r="W568" s="14" t="s">
        <v>10773</v>
      </c>
      <c r="X568" s="14" t="s">
        <v>10556</v>
      </c>
      <c r="Y568" s="15">
        <v>28112.91</v>
      </c>
      <c r="Z568" s="14" t="s">
        <v>10947</v>
      </c>
      <c r="AA568" s="15">
        <v>109316.498767967</v>
      </c>
      <c r="AB568" s="14" t="s">
        <v>10245</v>
      </c>
      <c r="AC568" s="14" t="s">
        <v>10246</v>
      </c>
      <c r="AD568" s="14" t="s">
        <v>10272</v>
      </c>
      <c r="AE568" s="15">
        <v>6578.5168962009602</v>
      </c>
      <c r="AF568" s="31">
        <f>_xlfn.XLOOKUP(A568,Macmahon!B:B,Macmahon!AE:AE,"",0)</f>
        <v>45984</v>
      </c>
      <c r="AG568" s="28">
        <f>_xlfn.XLOOKUP(A568,Macmahon!B:B,Macmahon!AJ:AJ,"",0)</f>
        <v>46777.262644178241</v>
      </c>
      <c r="AH568" s="28">
        <f>_xlfn.XLOOKUP(A568,Macmahon!B:B,Macmahon!AK:AK,"",0)</f>
        <v>47613</v>
      </c>
      <c r="AI568" s="28">
        <f t="shared" si="20"/>
        <v>46777.262644178241</v>
      </c>
      <c r="AJ568" s="40" t="str">
        <f>E568&amp;C568&amp;B568</f>
        <v>A4W310100</v>
      </c>
      <c r="AK568" s="40" t="str">
        <f>IFERROR(_xlfn.XLOOKUP(AJ568,CrossRef!$A:$A,CrossRef!$J:$J,"Not Found"),"-")</f>
        <v>DZWH002-DRIV-TQCV</v>
      </c>
      <c r="AL568" s="40">
        <f>IFERROR(_xlfn.XLOOKUP(AJ568,CrossRef!$A:$A,CrossRef!$K:$K,"Not Found"),"-")</f>
        <v>0</v>
      </c>
      <c r="AM568" s="40" t="str">
        <f>IFERROR(_xlfn.XLOOKUP(AJ568,CrossRef!$A:$A,CrossRef!$L:$L,"Not Found"),"-")</f>
        <v>9000H TORQUE CONVERTER CHANGE</v>
      </c>
    </row>
    <row r="569" spans="1:39" x14ac:dyDescent="0.3">
      <c r="A569" s="4" t="str">
        <f>D569&amp;C569&amp;B569</f>
        <v>TD2404310100</v>
      </c>
      <c r="B569" s="4" t="str">
        <f>LEFT(N569,FIND(" ",N569)-1)</f>
        <v>00</v>
      </c>
      <c r="C569" s="4" t="str">
        <f>LEFT(M569,4)</f>
        <v>3101</v>
      </c>
      <c r="D569" s="4" t="str">
        <f>LEFT(L569,FIND(" ",L569)-1)</f>
        <v>TD2404</v>
      </c>
      <c r="E569" s="4" t="str">
        <f>MID(X569,2,3)</f>
        <v>AGC</v>
      </c>
      <c r="G569" s="17" t="s">
        <v>10234</v>
      </c>
      <c r="H569" s="17" t="s">
        <v>10235</v>
      </c>
      <c r="I569" s="17" t="s">
        <v>10236</v>
      </c>
      <c r="J569" s="17" t="s">
        <v>10237</v>
      </c>
      <c r="K569" s="17" t="s">
        <v>167</v>
      </c>
      <c r="L569" s="17" t="s">
        <v>10682</v>
      </c>
      <c r="M569" s="17" t="s">
        <v>358</v>
      </c>
      <c r="N569" s="17" t="s">
        <v>17</v>
      </c>
      <c r="O569" s="18">
        <v>18000</v>
      </c>
      <c r="P569" s="18">
        <v>7834.9689250213196</v>
      </c>
      <c r="Q569" s="16">
        <v>47938</v>
      </c>
      <c r="R569" s="17" t="s">
        <v>10946</v>
      </c>
      <c r="S569" s="17" t="s">
        <v>10240</v>
      </c>
      <c r="T569" s="17" t="s">
        <v>10946</v>
      </c>
      <c r="U569" s="17" t="s">
        <v>10248</v>
      </c>
      <c r="V569" s="17"/>
      <c r="W569" s="17" t="s">
        <v>10765</v>
      </c>
      <c r="X569" s="17" t="s">
        <v>10684</v>
      </c>
      <c r="Y569" s="18">
        <v>29340.446377026201</v>
      </c>
      <c r="Z569" s="17" t="s">
        <v>10947</v>
      </c>
      <c r="AA569" s="18">
        <v>77261.351813826099</v>
      </c>
      <c r="AB569" s="17" t="s">
        <v>10245</v>
      </c>
      <c r="AC569" s="17" t="s">
        <v>10246</v>
      </c>
      <c r="AD569" s="17"/>
      <c r="AE569" s="18">
        <v>10165.0310749787</v>
      </c>
      <c r="AF569" s="31">
        <f>_xlfn.XLOOKUP(A569,Macmahon!B:B,Macmahon!AE:AE,"",0)</f>
        <v>44536</v>
      </c>
      <c r="AG569" s="28">
        <f>_xlfn.XLOOKUP(A569,Macmahon!B:B,Macmahon!AJ:AJ,"",0)</f>
        <v>54517.5</v>
      </c>
      <c r="AH569" s="28">
        <f>_xlfn.XLOOKUP(A569,Macmahon!B:B,Macmahon!AK:AK,"",0)</f>
        <v>47938</v>
      </c>
      <c r="AI569" s="28">
        <f t="shared" si="20"/>
        <v>47938</v>
      </c>
      <c r="AJ569" s="40" t="str">
        <f>E569&amp;C569&amp;B569</f>
        <v>AGC310100</v>
      </c>
      <c r="AK569" s="40" t="str">
        <f>IFERROR(_xlfn.XLOOKUP(AJ569,CrossRef!$A:$A,CrossRef!$J:$J,"Not Found"),"-")</f>
        <v>TKHL018-DRIV-TQCV</v>
      </c>
      <c r="AL569" s="40">
        <f>IFERROR(_xlfn.XLOOKUP(AJ569,CrossRef!$A:$A,CrossRef!$K:$K,"Not Found"),"-")</f>
        <v>0</v>
      </c>
      <c r="AM569" s="40" t="str">
        <f>IFERROR(_xlfn.XLOOKUP(AJ569,CrossRef!$A:$A,CrossRef!$L:$L,"Not Found"),"-")</f>
        <v>18000H TORQUE CONVERTER CHANGE</v>
      </c>
    </row>
    <row r="570" spans="1:39" x14ac:dyDescent="0.3">
      <c r="A570" s="4" t="str">
        <f>D570&amp;C570&amp;B570</f>
        <v>TD2402310100</v>
      </c>
      <c r="B570" s="4" t="str">
        <f>LEFT(N570,FIND(" ",N570)-1)</f>
        <v>00</v>
      </c>
      <c r="C570" s="4" t="str">
        <f>LEFT(M570,4)</f>
        <v>3101</v>
      </c>
      <c r="D570" s="4" t="str">
        <f>LEFT(L570,FIND(" ",L570)-1)</f>
        <v>TD2402</v>
      </c>
      <c r="E570" s="4" t="str">
        <f>MID(X570,2,3)</f>
        <v>3PR</v>
      </c>
      <c r="G570" s="14" t="s">
        <v>10234</v>
      </c>
      <c r="H570" s="14" t="s">
        <v>10235</v>
      </c>
      <c r="I570" s="14" t="s">
        <v>10236</v>
      </c>
      <c r="J570" s="14" t="s">
        <v>10237</v>
      </c>
      <c r="K570" s="14" t="s">
        <v>167</v>
      </c>
      <c r="L570" s="14" t="s">
        <v>10714</v>
      </c>
      <c r="M570" s="14" t="s">
        <v>358</v>
      </c>
      <c r="N570" s="14" t="s">
        <v>17</v>
      </c>
      <c r="O570" s="15">
        <v>18000</v>
      </c>
      <c r="P570" s="15">
        <v>8943.3869278187904</v>
      </c>
      <c r="Q570" s="16">
        <v>47440</v>
      </c>
      <c r="R570" s="14" t="s">
        <v>10946</v>
      </c>
      <c r="S570" s="14" t="s">
        <v>10240</v>
      </c>
      <c r="T570" s="14" t="s">
        <v>10946</v>
      </c>
      <c r="U570" s="14" t="s">
        <v>10248</v>
      </c>
      <c r="V570" s="14"/>
      <c r="W570" s="14" t="s">
        <v>10767</v>
      </c>
      <c r="X570" s="14" t="s">
        <v>10716</v>
      </c>
      <c r="Y570" s="15">
        <v>26447.21</v>
      </c>
      <c r="Z570" s="14" t="s">
        <v>11020</v>
      </c>
      <c r="AA570" s="15">
        <v>84697.991307323799</v>
      </c>
      <c r="AB570" s="14" t="s">
        <v>10245</v>
      </c>
      <c r="AC570" s="14" t="s">
        <v>10246</v>
      </c>
      <c r="AD570" s="14"/>
      <c r="AE570" s="15">
        <v>9056.6130721812096</v>
      </c>
      <c r="AF570" s="31">
        <f>_xlfn.XLOOKUP(A570,Macmahon!B:B,Macmahon!AE:AE,"",0)</f>
        <v>44179</v>
      </c>
      <c r="AG570" s="28">
        <f>_xlfn.XLOOKUP(A570,Macmahon!B:B,Macmahon!AJ:AJ,"",0)</f>
        <v>46225</v>
      </c>
      <c r="AH570" s="28">
        <f>_xlfn.XLOOKUP(A570,Macmahon!B:B,Macmahon!AK:AK,"",0)</f>
        <v>47440</v>
      </c>
      <c r="AI570" s="28">
        <f t="shared" si="20"/>
        <v>46225</v>
      </c>
      <c r="AJ570" s="40" t="str">
        <f>E570&amp;C570&amp;B570</f>
        <v>3PR310100</v>
      </c>
      <c r="AK570" s="40" t="str">
        <f>IFERROR(_xlfn.XLOOKUP(AJ570,CrossRef!$A:$A,CrossRef!$J:$J,"Not Found"),"-")</f>
        <v>TKHL017-DRIV-TQCV</v>
      </c>
      <c r="AL570" s="40">
        <f>IFERROR(_xlfn.XLOOKUP(AJ570,CrossRef!$A:$A,CrossRef!$K:$K,"Not Found"),"-")</f>
        <v>0</v>
      </c>
      <c r="AM570" s="40" t="str">
        <f>IFERROR(_xlfn.XLOOKUP(AJ570,CrossRef!$A:$A,CrossRef!$L:$L,"Not Found"),"-")</f>
        <v>18000H TORQUE CONVERTER CHANGE</v>
      </c>
    </row>
    <row r="571" spans="1:39" x14ac:dyDescent="0.3">
      <c r="A571" s="4" t="str">
        <f>D571&amp;C571&amp;B571</f>
        <v>QTD36310100</v>
      </c>
      <c r="B571" s="4" t="str">
        <f>LEFT(N571,FIND(" ",N571)-1)</f>
        <v>00</v>
      </c>
      <c r="C571" s="4" t="str">
        <f>LEFT(M571,4)</f>
        <v>3101</v>
      </c>
      <c r="D571" s="4" t="str">
        <f>LEFT(L571,FIND(" ",L571)-1)</f>
        <v>QTD36</v>
      </c>
      <c r="E571" s="4" t="str">
        <f>MID(X571,2,3)</f>
        <v>ATY</v>
      </c>
      <c r="G571" s="17" t="s">
        <v>10234</v>
      </c>
      <c r="H571" s="17" t="s">
        <v>10235</v>
      </c>
      <c r="I571" s="17" t="s">
        <v>10236</v>
      </c>
      <c r="J571" s="17" t="s">
        <v>10237</v>
      </c>
      <c r="K571" s="17" t="s">
        <v>151</v>
      </c>
      <c r="L571" s="17" t="s">
        <v>10310</v>
      </c>
      <c r="M571" s="17" t="s">
        <v>358</v>
      </c>
      <c r="N571" s="17" t="s">
        <v>17</v>
      </c>
      <c r="O571" s="18">
        <v>15400</v>
      </c>
      <c r="P571" s="18">
        <v>12879.2771553815</v>
      </c>
      <c r="Q571" s="16">
        <v>47713</v>
      </c>
      <c r="R571" s="17" t="s">
        <v>10984</v>
      </c>
      <c r="S571" s="17" t="s">
        <v>10261</v>
      </c>
      <c r="T571" s="17" t="s">
        <v>10984</v>
      </c>
      <c r="U571" s="17" t="s">
        <v>10248</v>
      </c>
      <c r="V571" s="17"/>
      <c r="W571" s="17" t="s">
        <v>10772</v>
      </c>
      <c r="X571" s="17" t="s">
        <v>10312</v>
      </c>
      <c r="Y571" s="18">
        <v>0</v>
      </c>
      <c r="Z571" s="17" t="s">
        <v>10985</v>
      </c>
      <c r="AA571" s="18">
        <v>171446.42915811099</v>
      </c>
      <c r="AB571" s="17" t="s">
        <v>10245</v>
      </c>
      <c r="AC571" s="17" t="s">
        <v>10246</v>
      </c>
      <c r="AD571" s="17"/>
      <c r="AE571" s="18">
        <v>2520.7228446184599</v>
      </c>
      <c r="AF571" s="31">
        <f>_xlfn.XLOOKUP(A571,Macmahon!B:B,Macmahon!AE:AE,"",0)</f>
        <v>44925</v>
      </c>
      <c r="AG571" s="28">
        <f>_xlfn.XLOOKUP(A571,Macmahon!B:B,Macmahon!AJ:AJ,"",0)</f>
        <v>46492.702448229167</v>
      </c>
      <c r="AH571" s="28">
        <f>_xlfn.XLOOKUP(A571,Macmahon!B:B,Macmahon!AK:AK,"",0)</f>
        <v>47611</v>
      </c>
      <c r="AI571" s="28">
        <f t="shared" si="20"/>
        <v>46492.702448229167</v>
      </c>
      <c r="AJ571" s="40" t="str">
        <f>E571&amp;C571&amp;B571</f>
        <v>ATY310100</v>
      </c>
      <c r="AK571" s="40" t="str">
        <f>IFERROR(_xlfn.XLOOKUP(AJ571,CrossRef!$A:$A,CrossRef!$J:$J,"Not Found"),"-")</f>
        <v>TKHL101-DRIV-TQCV</v>
      </c>
      <c r="AL571" s="40">
        <f>IFERROR(_xlfn.XLOOKUP(AJ571,CrossRef!$A:$A,CrossRef!$K:$K,"Not Found"),"-")</f>
        <v>0</v>
      </c>
      <c r="AM571" s="40" t="str">
        <f>IFERROR(_xlfn.XLOOKUP(AJ571,CrossRef!$A:$A,CrossRef!$L:$L,"Not Found"),"-")</f>
        <v>15400H TORQUE CONVERTER CHANGE</v>
      </c>
    </row>
    <row r="572" spans="1:39" x14ac:dyDescent="0.3">
      <c r="A572" s="4" t="str">
        <f>D572&amp;C572&amp;B572</f>
        <v>QTD19310100</v>
      </c>
      <c r="B572" s="4" t="str">
        <f>LEFT(N572,FIND(" ",N572)-1)</f>
        <v>00</v>
      </c>
      <c r="C572" s="4" t="str">
        <f>LEFT(M572,4)</f>
        <v>3101</v>
      </c>
      <c r="D572" s="4" t="str">
        <f>LEFT(L572,FIND(" ",L572)-1)</f>
        <v>QTD19</v>
      </c>
      <c r="E572" s="4" t="str">
        <f>MID(X572,2,3)</f>
        <v>ATY</v>
      </c>
      <c r="G572" s="14" t="s">
        <v>10234</v>
      </c>
      <c r="H572" s="14" t="s">
        <v>10235</v>
      </c>
      <c r="I572" s="14" t="s">
        <v>10236</v>
      </c>
      <c r="J572" s="14" t="s">
        <v>10237</v>
      </c>
      <c r="K572" s="14" t="s">
        <v>151</v>
      </c>
      <c r="L572" s="14" t="s">
        <v>10304</v>
      </c>
      <c r="M572" s="14" t="s">
        <v>358</v>
      </c>
      <c r="N572" s="14" t="s">
        <v>17</v>
      </c>
      <c r="O572" s="15">
        <v>15400</v>
      </c>
      <c r="P572" s="15">
        <v>1607.8298479401401</v>
      </c>
      <c r="Q572" s="16">
        <v>47235</v>
      </c>
      <c r="R572" s="14" t="s">
        <v>10984</v>
      </c>
      <c r="S572" s="14" t="s">
        <v>10261</v>
      </c>
      <c r="T572" s="14" t="s">
        <v>10984</v>
      </c>
      <c r="U572" s="14" t="s">
        <v>10248</v>
      </c>
      <c r="V572" s="14"/>
      <c r="W572" s="14" t="s">
        <v>10768</v>
      </c>
      <c r="X572" s="14" t="s">
        <v>10307</v>
      </c>
      <c r="Y572" s="15">
        <v>0</v>
      </c>
      <c r="Z572" s="14" t="s">
        <v>10985</v>
      </c>
      <c r="AA572" s="15">
        <v>137229.95482546199</v>
      </c>
      <c r="AB572" s="14" t="s">
        <v>10245</v>
      </c>
      <c r="AC572" s="14" t="s">
        <v>10246</v>
      </c>
      <c r="AD572" s="14" t="s">
        <v>10272</v>
      </c>
      <c r="AE572" s="15">
        <v>13792.1701520599</v>
      </c>
      <c r="AF572" s="31">
        <f>_xlfn.XLOOKUP(A572,Macmahon!B:B,Macmahon!AE:AE,"",0)</f>
        <v>46105</v>
      </c>
      <c r="AG572" s="28">
        <f>_xlfn.XLOOKUP(A572,Macmahon!B:B,Macmahon!AJ:AJ,"",0)</f>
        <v>47203.723404247685</v>
      </c>
      <c r="AH572" s="28">
        <f>_xlfn.XLOOKUP(A572,Macmahon!B:B,Macmahon!AK:AK,"",0)</f>
        <v>47272</v>
      </c>
      <c r="AI572" s="28">
        <f t="shared" si="20"/>
        <v>47203.723404247685</v>
      </c>
      <c r="AJ572" s="40" t="str">
        <f>E572&amp;C572&amp;B572</f>
        <v>ATY310100</v>
      </c>
      <c r="AK572" s="40" t="str">
        <f>IFERROR(_xlfn.XLOOKUP(AJ572,CrossRef!$A:$A,CrossRef!$J:$J,"Not Found"),"-")</f>
        <v>TKHL101-DRIV-TQCV</v>
      </c>
      <c r="AL572" s="40">
        <f>IFERROR(_xlfn.XLOOKUP(AJ572,CrossRef!$A:$A,CrossRef!$K:$K,"Not Found"),"-")</f>
        <v>0</v>
      </c>
      <c r="AM572" s="40" t="str">
        <f>IFERROR(_xlfn.XLOOKUP(AJ572,CrossRef!$A:$A,CrossRef!$L:$L,"Not Found"),"-")</f>
        <v>15400H TORQUE CONVERTER CHANGE</v>
      </c>
    </row>
    <row r="573" spans="1:39" x14ac:dyDescent="0.3">
      <c r="A573" s="4" t="str">
        <f>D573&amp;C573&amp;B573</f>
        <v>QTD11310100</v>
      </c>
      <c r="B573" s="4" t="str">
        <f>LEFT(N573,FIND(" ",N573)-1)</f>
        <v>00</v>
      </c>
      <c r="C573" s="4" t="str">
        <f>LEFT(M573,4)</f>
        <v>3101</v>
      </c>
      <c r="D573" s="4" t="str">
        <f>LEFT(L573,FIND(" ",L573)-1)</f>
        <v>QTD11</v>
      </c>
      <c r="E573" s="4" t="str">
        <f>MID(X573,2,3)</f>
        <v>ATY</v>
      </c>
      <c r="G573" s="17" t="s">
        <v>10234</v>
      </c>
      <c r="H573" s="17" t="s">
        <v>10235</v>
      </c>
      <c r="I573" s="17" t="s">
        <v>10236</v>
      </c>
      <c r="J573" s="17" t="s">
        <v>10237</v>
      </c>
      <c r="K573" s="17" t="s">
        <v>151</v>
      </c>
      <c r="L573" s="17" t="s">
        <v>10308</v>
      </c>
      <c r="M573" s="17" t="s">
        <v>358</v>
      </c>
      <c r="N573" s="17" t="s">
        <v>17</v>
      </c>
      <c r="O573" s="18">
        <v>15400</v>
      </c>
      <c r="P573" s="18">
        <v>2217.3050643052102</v>
      </c>
      <c r="Q573" s="16">
        <v>47189</v>
      </c>
      <c r="R573" s="17" t="s">
        <v>10984</v>
      </c>
      <c r="S573" s="17" t="s">
        <v>10261</v>
      </c>
      <c r="T573" s="17" t="s">
        <v>10984</v>
      </c>
      <c r="U573" s="17" t="s">
        <v>10248</v>
      </c>
      <c r="V573" s="17"/>
      <c r="W573" s="17" t="s">
        <v>10768</v>
      </c>
      <c r="X573" s="17" t="s">
        <v>10309</v>
      </c>
      <c r="Y573" s="18">
        <v>0</v>
      </c>
      <c r="Z573" s="17" t="s">
        <v>10985</v>
      </c>
      <c r="AA573" s="18">
        <v>128721.219712526</v>
      </c>
      <c r="AB573" s="17" t="s">
        <v>10245</v>
      </c>
      <c r="AC573" s="17" t="s">
        <v>10246</v>
      </c>
      <c r="AD573" s="17" t="s">
        <v>10272</v>
      </c>
      <c r="AE573" s="18">
        <v>13182.694935694801</v>
      </c>
      <c r="AF573" s="31">
        <f>_xlfn.XLOOKUP(A573,Macmahon!B:B,Macmahon!AE:AE,"",0)</f>
        <v>46051</v>
      </c>
      <c r="AG573" s="28">
        <f>_xlfn.XLOOKUP(A573,Macmahon!B:B,Macmahon!AJ:AJ,"",0)</f>
        <v>47214.95468278935</v>
      </c>
      <c r="AH573" s="28">
        <f>_xlfn.XLOOKUP(A573,Macmahon!B:B,Macmahon!AK:AK,"",0)</f>
        <v>47221</v>
      </c>
      <c r="AI573" s="28">
        <f t="shared" si="20"/>
        <v>47214.95468278935</v>
      </c>
      <c r="AJ573" s="40" t="str">
        <f>E573&amp;C573&amp;B573</f>
        <v>ATY310100</v>
      </c>
      <c r="AK573" s="40" t="str">
        <f>IFERROR(_xlfn.XLOOKUP(AJ573,CrossRef!$A:$A,CrossRef!$J:$J,"Not Found"),"-")</f>
        <v>TKHL101-DRIV-TQCV</v>
      </c>
      <c r="AL573" s="40">
        <f>IFERROR(_xlfn.XLOOKUP(AJ573,CrossRef!$A:$A,CrossRef!$K:$K,"Not Found"),"-")</f>
        <v>0</v>
      </c>
      <c r="AM573" s="40" t="str">
        <f>IFERROR(_xlfn.XLOOKUP(AJ573,CrossRef!$A:$A,CrossRef!$L:$L,"Not Found"),"-")</f>
        <v>15400H TORQUE CONVERTER CHANGE</v>
      </c>
    </row>
    <row r="574" spans="1:39" x14ac:dyDescent="0.3">
      <c r="A574" s="4" t="str">
        <f>D574&amp;C574&amp;B574</f>
        <v>DZ81704100LT</v>
      </c>
      <c r="B574" s="4" t="str">
        <f>LEFT(N574,FIND(" ",N574)-1)</f>
        <v>LT</v>
      </c>
      <c r="C574" s="4" t="str">
        <f>LEFT(M574,4)</f>
        <v>4100</v>
      </c>
      <c r="D574" s="4" t="str">
        <f>LEFT(L574,FIND(" ",L574)-1)</f>
        <v>DZ8170</v>
      </c>
      <c r="E574" s="4" t="str">
        <f>MID(X574,2,3)</f>
        <v>RAB</v>
      </c>
      <c r="G574" s="14" t="s">
        <v>10234</v>
      </c>
      <c r="H574" s="14" t="s">
        <v>10235</v>
      </c>
      <c r="I574" s="14" t="s">
        <v>10257</v>
      </c>
      <c r="J574" s="14" t="s">
        <v>10441</v>
      </c>
      <c r="K574" s="14" t="s">
        <v>34</v>
      </c>
      <c r="L574" s="14" t="s">
        <v>10503</v>
      </c>
      <c r="M574" s="14" t="s">
        <v>791</v>
      </c>
      <c r="N574" s="14" t="s">
        <v>57</v>
      </c>
      <c r="O574" s="15">
        <v>12000</v>
      </c>
      <c r="P574" s="15">
        <v>26105.813370894401</v>
      </c>
      <c r="Q574" s="16">
        <v>46964</v>
      </c>
      <c r="R574" s="14" t="s">
        <v>11389</v>
      </c>
      <c r="S574" s="14" t="s">
        <v>10261</v>
      </c>
      <c r="T574" s="14" t="s">
        <v>11389</v>
      </c>
      <c r="U574" s="14" t="s">
        <v>10248</v>
      </c>
      <c r="V574" s="14"/>
      <c r="W574" s="14" t="s">
        <v>11401</v>
      </c>
      <c r="X574" s="14" t="s">
        <v>10504</v>
      </c>
      <c r="Y574" s="15">
        <v>12976.01</v>
      </c>
      <c r="Z574" s="14" t="s">
        <v>11392</v>
      </c>
      <c r="AA574" s="15">
        <v>35943.332877024899</v>
      </c>
      <c r="AB574" s="14" t="s">
        <v>10245</v>
      </c>
      <c r="AC574" s="14" t="s">
        <v>10246</v>
      </c>
      <c r="AD574" s="14"/>
      <c r="AE574" s="15">
        <v>-14105.813370894401</v>
      </c>
      <c r="AF574" s="31" t="str">
        <f>_xlfn.XLOOKUP(A574,Macmahon!B:B,Macmahon!AE:AE,"",0)</f>
        <v/>
      </c>
      <c r="AG574" s="28" t="str">
        <f>_xlfn.XLOOKUP(A574,Macmahon!B:B,Macmahon!AJ:AJ,"",0)</f>
        <v/>
      </c>
      <c r="AH574" s="28" t="str">
        <f>_xlfn.XLOOKUP(A574,Macmahon!B:B,Macmahon!AK:AK,"",0)</f>
        <v/>
      </c>
      <c r="AI574" s="28">
        <f t="shared" si="20"/>
        <v>0</v>
      </c>
      <c r="AJ574" s="40" t="str">
        <f>E574&amp;C574&amp;B574</f>
        <v>RAB4100LT</v>
      </c>
      <c r="AK574" s="40" t="str">
        <f>IFERROR(_xlfn.XLOOKUP(AJ574,CrossRef!$A:$A,CrossRef!$J:$J,"Not Found"),"-")</f>
        <v/>
      </c>
      <c r="AL574" s="40">
        <f>IFERROR(_xlfn.XLOOKUP(AJ574,CrossRef!$A:$A,CrossRef!$K:$K,"Not Found"),"-")</f>
        <v>0</v>
      </c>
      <c r="AM574" s="40" t="str">
        <f>IFERROR(_xlfn.XLOOKUP(AJ574,CrossRef!$A:$A,CrossRef!$L:$L,"Not Found"),"-")</f>
        <v>15000H STEER &amp; BRAKE CLUTCH CHANGE LH</v>
      </c>
    </row>
    <row r="575" spans="1:39" x14ac:dyDescent="0.3">
      <c r="A575" s="4" t="str">
        <f>D575&amp;C575&amp;B575</f>
        <v>DZ81704100RI</v>
      </c>
      <c r="B575" s="4" t="str">
        <f>LEFT(N575,FIND(" ",N575)-1)</f>
        <v>RI</v>
      </c>
      <c r="C575" s="4" t="str">
        <f>LEFT(M575,4)</f>
        <v>4100</v>
      </c>
      <c r="D575" s="4" t="str">
        <f>LEFT(L575,FIND(" ",L575)-1)</f>
        <v>DZ8170</v>
      </c>
      <c r="E575" s="4" t="str">
        <f>MID(X575,2,3)</f>
        <v>RAB</v>
      </c>
      <c r="G575" s="17" t="s">
        <v>10234</v>
      </c>
      <c r="H575" s="17" t="s">
        <v>10235</v>
      </c>
      <c r="I575" s="17" t="s">
        <v>10257</v>
      </c>
      <c r="J575" s="17" t="s">
        <v>10441</v>
      </c>
      <c r="K575" s="17" t="s">
        <v>34</v>
      </c>
      <c r="L575" s="17" t="s">
        <v>10503</v>
      </c>
      <c r="M575" s="17" t="s">
        <v>791</v>
      </c>
      <c r="N575" s="17" t="s">
        <v>61</v>
      </c>
      <c r="O575" s="18">
        <v>12000</v>
      </c>
      <c r="P575" s="18">
        <v>26105.813370894401</v>
      </c>
      <c r="Q575" s="16">
        <v>46968</v>
      </c>
      <c r="R575" s="17" t="s">
        <v>11389</v>
      </c>
      <c r="S575" s="17" t="s">
        <v>10261</v>
      </c>
      <c r="T575" s="17" t="s">
        <v>11389</v>
      </c>
      <c r="U575" s="17" t="s">
        <v>10248</v>
      </c>
      <c r="V575" s="17"/>
      <c r="W575" s="17" t="s">
        <v>11401</v>
      </c>
      <c r="X575" s="17" t="s">
        <v>10504</v>
      </c>
      <c r="Y575" s="18">
        <v>12976.01</v>
      </c>
      <c r="Z575" s="17" t="s">
        <v>11390</v>
      </c>
      <c r="AA575" s="18">
        <v>35998.089892767603</v>
      </c>
      <c r="AB575" s="17" t="s">
        <v>10245</v>
      </c>
      <c r="AC575" s="17" t="s">
        <v>10246</v>
      </c>
      <c r="AD575" s="17"/>
      <c r="AE575" s="18">
        <v>-14105.813370894401</v>
      </c>
      <c r="AF575" s="31" t="str">
        <f>_xlfn.XLOOKUP(A575,Macmahon!B:B,Macmahon!AE:AE,"",0)</f>
        <v/>
      </c>
      <c r="AG575" s="28" t="str">
        <f>_xlfn.XLOOKUP(A575,Macmahon!B:B,Macmahon!AJ:AJ,"",0)</f>
        <v/>
      </c>
      <c r="AH575" s="28" t="str">
        <f>_xlfn.XLOOKUP(A575,Macmahon!B:B,Macmahon!AK:AK,"",0)</f>
        <v/>
      </c>
      <c r="AI575" s="28">
        <f t="shared" si="20"/>
        <v>0</v>
      </c>
      <c r="AJ575" s="40" t="str">
        <f>E575&amp;C575&amp;B575</f>
        <v>RAB4100RI</v>
      </c>
      <c r="AK575" s="40" t="str">
        <f>IFERROR(_xlfn.XLOOKUP(AJ575,CrossRef!$A:$A,CrossRef!$J:$J,"Not Found"),"-")</f>
        <v/>
      </c>
      <c r="AL575" s="40">
        <f>IFERROR(_xlfn.XLOOKUP(AJ575,CrossRef!$A:$A,CrossRef!$K:$K,"Not Found"),"-")</f>
        <v>0</v>
      </c>
      <c r="AM575" s="40" t="str">
        <f>IFERROR(_xlfn.XLOOKUP(AJ575,CrossRef!$A:$A,CrossRef!$L:$L,"Not Found"),"-")</f>
        <v>15000H STEER &amp; BRAKE CLUTCH CHANGE RH</v>
      </c>
    </row>
    <row r="576" spans="1:39" x14ac:dyDescent="0.3">
      <c r="A576" s="4" t="str">
        <f>D576&amp;C576&amp;B576</f>
        <v>TD6342310800</v>
      </c>
      <c r="B576" s="4" t="str">
        <f>LEFT(N576,FIND(" ",N576)-1)</f>
        <v>00</v>
      </c>
      <c r="C576" s="4" t="str">
        <f>LEFT(M576,4)</f>
        <v>3108</v>
      </c>
      <c r="D576" s="4" t="str">
        <f>LEFT(L576,FIND(" ",L576)-1)</f>
        <v>TD6342</v>
      </c>
      <c r="E576" s="4" t="str">
        <f>MID(X576,2,3)</f>
        <v>SSP</v>
      </c>
      <c r="G576" s="14" t="s">
        <v>10234</v>
      </c>
      <c r="H576" s="14" t="s">
        <v>10235</v>
      </c>
      <c r="I576" s="14" t="s">
        <v>10257</v>
      </c>
      <c r="J576" s="14" t="s">
        <v>10258</v>
      </c>
      <c r="K576" s="14" t="s">
        <v>183</v>
      </c>
      <c r="L576" s="14" t="s">
        <v>10401</v>
      </c>
      <c r="M576" s="14" t="s">
        <v>836</v>
      </c>
      <c r="N576" s="14" t="s">
        <v>17</v>
      </c>
      <c r="O576" s="15">
        <v>18000</v>
      </c>
      <c r="P576" s="15">
        <v>45402.669542254996</v>
      </c>
      <c r="Q576" s="16">
        <v>45780.044756944444</v>
      </c>
      <c r="R576" s="14" t="s">
        <v>11023</v>
      </c>
      <c r="S576" s="14" t="s">
        <v>10261</v>
      </c>
      <c r="T576" s="14" t="s">
        <v>11023</v>
      </c>
      <c r="U576" s="14" t="s">
        <v>10269</v>
      </c>
      <c r="V576" s="14"/>
      <c r="W576" s="14" t="s">
        <v>10819</v>
      </c>
      <c r="X576" s="14" t="s">
        <v>10402</v>
      </c>
      <c r="Y576" s="15">
        <v>16993.39</v>
      </c>
      <c r="Z576" s="14" t="s">
        <v>11025</v>
      </c>
      <c r="AA576" s="15">
        <v>39726.083031645998</v>
      </c>
      <c r="AB576" s="14" t="s">
        <v>10245</v>
      </c>
      <c r="AC576" s="14" t="s">
        <v>10246</v>
      </c>
      <c r="AD576" s="14" t="s">
        <v>10272</v>
      </c>
      <c r="AE576" s="15">
        <v>-27402.669542255</v>
      </c>
      <c r="AF576" s="31" t="str">
        <f>_xlfn.XLOOKUP(A576,Macmahon!B:B,Macmahon!AE:AE,"",0)</f>
        <v/>
      </c>
      <c r="AG576" s="28" t="str">
        <f>_xlfn.XLOOKUP(A576,Macmahon!B:B,Macmahon!AJ:AJ,"",0)</f>
        <v/>
      </c>
      <c r="AH576" s="28" t="str">
        <f>_xlfn.XLOOKUP(A576,Macmahon!B:B,Macmahon!AK:AK,"",0)</f>
        <v/>
      </c>
      <c r="AI576" s="28">
        <f t="shared" si="20"/>
        <v>0</v>
      </c>
      <c r="AJ576" s="40" t="str">
        <f>E576&amp;C576&amp;B576</f>
        <v>SSP310800</v>
      </c>
      <c r="AK576" s="40" t="str">
        <f>IFERROR(_xlfn.XLOOKUP(AJ576,CrossRef!$A:$A,CrossRef!$J:$J,"Not Found"),"-")</f>
        <v>EXBH045-PUDR</v>
      </c>
      <c r="AL576" s="40">
        <f>IFERROR(_xlfn.XLOOKUP(AJ576,CrossRef!$A:$A,CrossRef!$K:$K,"Not Found"),"-")</f>
        <v>0</v>
      </c>
      <c r="AM576" s="40" t="str">
        <f>IFERROR(_xlfn.XLOOKUP(AJ576,CrossRef!$A:$A,CrossRef!$L:$L,"Not Found"),"-")</f>
        <v>18000H PUMP DRIVE CHANGE</v>
      </c>
    </row>
    <row r="577" spans="1:39" x14ac:dyDescent="0.3">
      <c r="A577" s="4" t="str">
        <f>D577&amp;C577&amp;B577</f>
        <v>TD6345310800</v>
      </c>
      <c r="B577" s="4" t="str">
        <f>LEFT(N577,FIND(" ",N577)-1)</f>
        <v>00</v>
      </c>
      <c r="C577" s="4" t="str">
        <f>LEFT(M577,4)</f>
        <v>3108</v>
      </c>
      <c r="D577" s="4" t="str">
        <f>LEFT(L577,FIND(" ",L577)-1)</f>
        <v>TD6345</v>
      </c>
      <c r="E577" s="4" t="str">
        <f>MID(X577,2,3)</f>
        <v>SSP</v>
      </c>
      <c r="G577" s="17" t="s">
        <v>10234</v>
      </c>
      <c r="H577" s="17" t="s">
        <v>10235</v>
      </c>
      <c r="I577" s="17" t="s">
        <v>10257</v>
      </c>
      <c r="J577" s="17" t="s">
        <v>10258</v>
      </c>
      <c r="K577" s="17" t="s">
        <v>183</v>
      </c>
      <c r="L577" s="17" t="s">
        <v>10403</v>
      </c>
      <c r="M577" s="17" t="s">
        <v>836</v>
      </c>
      <c r="N577" s="17" t="s">
        <v>17</v>
      </c>
      <c r="O577" s="18">
        <v>18000</v>
      </c>
      <c r="P577" s="18">
        <v>16399.462201807</v>
      </c>
      <c r="Q577" s="16">
        <v>46707</v>
      </c>
      <c r="R577" s="17" t="s">
        <v>11023</v>
      </c>
      <c r="S577" s="17" t="s">
        <v>10261</v>
      </c>
      <c r="T577" s="17" t="s">
        <v>11023</v>
      </c>
      <c r="U577" s="17" t="s">
        <v>10248</v>
      </c>
      <c r="V577" s="17"/>
      <c r="W577" s="17"/>
      <c r="X577" s="17" t="s">
        <v>10404</v>
      </c>
      <c r="Y577" s="18">
        <v>16993.39</v>
      </c>
      <c r="Z577" s="17" t="s">
        <v>11025</v>
      </c>
      <c r="AA577" s="18">
        <v>52575.424537987703</v>
      </c>
      <c r="AB577" s="17" t="s">
        <v>10245</v>
      </c>
      <c r="AC577" s="17" t="s">
        <v>10246</v>
      </c>
      <c r="AD577" s="17" t="s">
        <v>10272</v>
      </c>
      <c r="AE577" s="18">
        <v>1600.5377981929801</v>
      </c>
      <c r="AF577" s="31" t="str">
        <f>_xlfn.XLOOKUP(A577,Macmahon!B:B,Macmahon!AE:AE,"",0)</f>
        <v/>
      </c>
      <c r="AG577" s="28" t="str">
        <f>_xlfn.XLOOKUP(A577,Macmahon!B:B,Macmahon!AJ:AJ,"",0)</f>
        <v/>
      </c>
      <c r="AH577" s="28" t="str">
        <f>_xlfn.XLOOKUP(A577,Macmahon!B:B,Macmahon!AK:AK,"",0)</f>
        <v/>
      </c>
      <c r="AI577" s="28">
        <f t="shared" si="20"/>
        <v>0</v>
      </c>
      <c r="AJ577" s="40" t="str">
        <f>E577&amp;C577&amp;B577</f>
        <v>SSP310800</v>
      </c>
      <c r="AK577" s="40" t="str">
        <f>IFERROR(_xlfn.XLOOKUP(AJ577,CrossRef!$A:$A,CrossRef!$J:$J,"Not Found"),"-")</f>
        <v>EXBH045-PUDR</v>
      </c>
      <c r="AL577" s="40">
        <f>IFERROR(_xlfn.XLOOKUP(AJ577,CrossRef!$A:$A,CrossRef!$K:$K,"Not Found"),"-")</f>
        <v>0</v>
      </c>
      <c r="AM577" s="40" t="str">
        <f>IFERROR(_xlfn.XLOOKUP(AJ577,CrossRef!$A:$A,CrossRef!$L:$L,"Not Found"),"-")</f>
        <v>18000H PUMP DRIVE CHANGE</v>
      </c>
    </row>
    <row r="578" spans="1:39" x14ac:dyDescent="0.3">
      <c r="A578" s="4" t="str">
        <f>D578&amp;C578&amp;B578</f>
        <v>TD6347310800</v>
      </c>
      <c r="B578" s="4" t="str">
        <f>LEFT(N578,FIND(" ",N578)-1)</f>
        <v>00</v>
      </c>
      <c r="C578" s="4" t="str">
        <f>LEFT(M578,4)</f>
        <v>3108</v>
      </c>
      <c r="D578" s="4" t="str">
        <f>LEFT(L578,FIND(" ",L578)-1)</f>
        <v>TD6347</v>
      </c>
      <c r="E578" s="4" t="str">
        <f>MID(X578,2,3)</f>
        <v>SSP</v>
      </c>
      <c r="G578" s="14" t="s">
        <v>10234</v>
      </c>
      <c r="H578" s="14" t="s">
        <v>10235</v>
      </c>
      <c r="I578" s="14" t="s">
        <v>10257</v>
      </c>
      <c r="J578" s="14" t="s">
        <v>10258</v>
      </c>
      <c r="K578" s="14" t="s">
        <v>183</v>
      </c>
      <c r="L578" s="14" t="s">
        <v>10411</v>
      </c>
      <c r="M578" s="14" t="s">
        <v>836</v>
      </c>
      <c r="N578" s="14" t="s">
        <v>17</v>
      </c>
      <c r="O578" s="15">
        <v>18000</v>
      </c>
      <c r="P578" s="15">
        <v>46494.669542254996</v>
      </c>
      <c r="Q578" s="16">
        <v>45761.029618055552</v>
      </c>
      <c r="R578" s="14" t="s">
        <v>11023</v>
      </c>
      <c r="S578" s="14" t="s">
        <v>10261</v>
      </c>
      <c r="T578" s="14" t="s">
        <v>11023</v>
      </c>
      <c r="U578" s="14" t="s">
        <v>10269</v>
      </c>
      <c r="V578" s="14"/>
      <c r="W578" s="14" t="s">
        <v>10819</v>
      </c>
      <c r="X578" s="14" t="s">
        <v>10413</v>
      </c>
      <c r="Y578" s="15">
        <v>16993.39</v>
      </c>
      <c r="Z578" s="14" t="s">
        <v>11025</v>
      </c>
      <c r="AA578" s="15">
        <v>40645.1581776366</v>
      </c>
      <c r="AB578" s="14" t="s">
        <v>10245</v>
      </c>
      <c r="AC578" s="14" t="s">
        <v>10246</v>
      </c>
      <c r="AD578" s="14" t="s">
        <v>10272</v>
      </c>
      <c r="AE578" s="15">
        <v>-28494.669542255</v>
      </c>
      <c r="AF578" s="31" t="str">
        <f>_xlfn.XLOOKUP(A578,Macmahon!B:B,Macmahon!AE:AE,"",0)</f>
        <v/>
      </c>
      <c r="AG578" s="28" t="str">
        <f>_xlfn.XLOOKUP(A578,Macmahon!B:B,Macmahon!AJ:AJ,"",0)</f>
        <v/>
      </c>
      <c r="AH578" s="28" t="str">
        <f>_xlfn.XLOOKUP(A578,Macmahon!B:B,Macmahon!AK:AK,"",0)</f>
        <v/>
      </c>
      <c r="AI578" s="28">
        <f t="shared" si="20"/>
        <v>0</v>
      </c>
      <c r="AJ578" s="40" t="str">
        <f>E578&amp;C578&amp;B578</f>
        <v>SSP310800</v>
      </c>
      <c r="AK578" s="40" t="str">
        <f>IFERROR(_xlfn.XLOOKUP(AJ578,CrossRef!$A:$A,CrossRef!$J:$J,"Not Found"),"-")</f>
        <v>EXBH045-PUDR</v>
      </c>
      <c r="AL578" s="40">
        <f>IFERROR(_xlfn.XLOOKUP(AJ578,CrossRef!$A:$A,CrossRef!$K:$K,"Not Found"),"-")</f>
        <v>0</v>
      </c>
      <c r="AM578" s="40" t="str">
        <f>IFERROR(_xlfn.XLOOKUP(AJ578,CrossRef!$A:$A,CrossRef!$L:$L,"Not Found"),"-")</f>
        <v>18000H PUMP DRIVE CHANGE</v>
      </c>
    </row>
    <row r="579" spans="1:39" x14ac:dyDescent="0.3">
      <c r="A579" s="4" t="str">
        <f>D579&amp;C579&amp;B579</f>
        <v>TD6641310800</v>
      </c>
      <c r="B579" s="4" t="str">
        <f>LEFT(N579,FIND(" ",N579)-1)</f>
        <v>00</v>
      </c>
      <c r="C579" s="4" t="str">
        <f>LEFT(M579,4)</f>
        <v>3108</v>
      </c>
      <c r="D579" s="4" t="str">
        <f>LEFT(L579,FIND(" ",L579)-1)</f>
        <v>TD6641</v>
      </c>
      <c r="E579" s="4" t="str">
        <f>MID(X579,2,3)</f>
        <v>SPD</v>
      </c>
      <c r="G579" s="17" t="s">
        <v>10234</v>
      </c>
      <c r="H579" s="17" t="s">
        <v>10235</v>
      </c>
      <c r="I579" s="17" t="s">
        <v>10328</v>
      </c>
      <c r="J579" s="17" t="s">
        <v>10329</v>
      </c>
      <c r="K579" s="17" t="s">
        <v>190</v>
      </c>
      <c r="L579" s="17" t="s">
        <v>10341</v>
      </c>
      <c r="M579" s="17" t="s">
        <v>836</v>
      </c>
      <c r="N579" s="17" t="s">
        <v>17</v>
      </c>
      <c r="O579" s="18">
        <v>18000</v>
      </c>
      <c r="P579" s="18">
        <v>20540.924920019301</v>
      </c>
      <c r="Q579" s="16">
        <v>46247</v>
      </c>
      <c r="R579" s="17" t="s">
        <v>11026</v>
      </c>
      <c r="S579" s="17" t="s">
        <v>10286</v>
      </c>
      <c r="T579" s="17" t="s">
        <v>11026</v>
      </c>
      <c r="U579" s="17" t="s">
        <v>10337</v>
      </c>
      <c r="V579" s="17" t="s">
        <v>11032</v>
      </c>
      <c r="W579" s="17" t="s">
        <v>11033</v>
      </c>
      <c r="X579" s="17" t="s">
        <v>10344</v>
      </c>
      <c r="Y579" s="18">
        <v>7167.01</v>
      </c>
      <c r="Z579" s="17" t="s">
        <v>11029</v>
      </c>
      <c r="AA579" s="18">
        <v>20562.3563769108</v>
      </c>
      <c r="AB579" s="17" t="s">
        <v>10335</v>
      </c>
      <c r="AC579" s="17" t="s">
        <v>10246</v>
      </c>
      <c r="AD579" s="17"/>
      <c r="AE579" s="18">
        <v>-2540.9249200193399</v>
      </c>
      <c r="AF579" s="31" t="str">
        <f>_xlfn.XLOOKUP(A579,Macmahon!B:B,Macmahon!AE:AE,"",0)</f>
        <v/>
      </c>
      <c r="AG579" s="28" t="str">
        <f>_xlfn.XLOOKUP(A579,Macmahon!B:B,Macmahon!AJ:AJ,"",0)</f>
        <v/>
      </c>
      <c r="AH579" s="28" t="str">
        <f>_xlfn.XLOOKUP(A579,Macmahon!B:B,Macmahon!AK:AK,"",0)</f>
        <v/>
      </c>
      <c r="AI579" s="28">
        <f t="shared" ref="AI579:AI642" si="21">IF(AG579=0,AH579,IF(AH579=0,AG579,MIN(AG579,AH579)))</f>
        <v>0</v>
      </c>
      <c r="AJ579" s="40" t="str">
        <f>E579&amp;C579&amp;B579</f>
        <v>SPD310800</v>
      </c>
      <c r="AK579" s="40" t="str">
        <f>IFERROR(_xlfn.XLOOKUP(AJ579,CrossRef!$A:$A,CrossRef!$J:$J,"Not Found"),"-")</f>
        <v>EXBH045-PUDR</v>
      </c>
      <c r="AL579" s="40">
        <f>IFERROR(_xlfn.XLOOKUP(AJ579,CrossRef!$A:$A,CrossRef!$K:$K,"Not Found"),"-")</f>
        <v>0</v>
      </c>
      <c r="AM579" s="40" t="str">
        <f>IFERROR(_xlfn.XLOOKUP(AJ579,CrossRef!$A:$A,CrossRef!$L:$L,"Not Found"),"-")</f>
        <v>18000H PUMP DRIVE CHANGE</v>
      </c>
    </row>
    <row r="580" spans="1:39" x14ac:dyDescent="0.3">
      <c r="A580" s="4" t="str">
        <f>D580&amp;C580&amp;B580</f>
        <v>TD6645310800</v>
      </c>
      <c r="B580" s="4" t="str">
        <f>LEFT(N580,FIND(" ",N580)-1)</f>
        <v>00</v>
      </c>
      <c r="C580" s="4" t="str">
        <f>LEFT(M580,4)</f>
        <v>3108</v>
      </c>
      <c r="D580" s="4" t="str">
        <f>LEFT(L580,FIND(" ",L580)-1)</f>
        <v>TD6645</v>
      </c>
      <c r="E580" s="4" t="str">
        <f>MID(X580,2,3)</f>
        <v>SPD</v>
      </c>
      <c r="G580" s="14" t="s">
        <v>10234</v>
      </c>
      <c r="H580" s="14" t="s">
        <v>10235</v>
      </c>
      <c r="I580" s="14" t="s">
        <v>10328</v>
      </c>
      <c r="J580" s="14" t="s">
        <v>10329</v>
      </c>
      <c r="K580" s="14" t="s">
        <v>190</v>
      </c>
      <c r="L580" s="14" t="s">
        <v>10522</v>
      </c>
      <c r="M580" s="14" t="s">
        <v>836</v>
      </c>
      <c r="N580" s="14" t="s">
        <v>17</v>
      </c>
      <c r="O580" s="15">
        <v>18000</v>
      </c>
      <c r="P580" s="15">
        <v>21447.874041625499</v>
      </c>
      <c r="Q580" s="16">
        <v>46047</v>
      </c>
      <c r="R580" s="14" t="s">
        <v>11026</v>
      </c>
      <c r="S580" s="14" t="s">
        <v>10286</v>
      </c>
      <c r="T580" s="14" t="s">
        <v>11026</v>
      </c>
      <c r="U580" s="14" t="s">
        <v>10269</v>
      </c>
      <c r="V580" s="14"/>
      <c r="W580" s="14" t="s">
        <v>10836</v>
      </c>
      <c r="X580" s="14" t="s">
        <v>10524</v>
      </c>
      <c r="Y580" s="15">
        <v>7167.01</v>
      </c>
      <c r="Z580" s="14" t="s">
        <v>11029</v>
      </c>
      <c r="AA580" s="15">
        <v>18583.556446225801</v>
      </c>
      <c r="AB580" s="14" t="s">
        <v>10335</v>
      </c>
      <c r="AC580" s="14" t="s">
        <v>10246</v>
      </c>
      <c r="AD580" s="14"/>
      <c r="AE580" s="15">
        <v>-3447.87404162548</v>
      </c>
      <c r="AF580" s="31" t="str">
        <f>_xlfn.XLOOKUP(A580,Macmahon!B:B,Macmahon!AE:AE,"",0)</f>
        <v/>
      </c>
      <c r="AG580" s="28" t="str">
        <f>_xlfn.XLOOKUP(A580,Macmahon!B:B,Macmahon!AJ:AJ,"",0)</f>
        <v/>
      </c>
      <c r="AH580" s="28" t="str">
        <f>_xlfn.XLOOKUP(A580,Macmahon!B:B,Macmahon!AK:AK,"",0)</f>
        <v/>
      </c>
      <c r="AI580" s="28">
        <f t="shared" si="21"/>
        <v>0</v>
      </c>
      <c r="AJ580" s="40" t="str">
        <f>E580&amp;C580&amp;B580</f>
        <v>SPD310800</v>
      </c>
      <c r="AK580" s="40" t="str">
        <f>IFERROR(_xlfn.XLOOKUP(AJ580,CrossRef!$A:$A,CrossRef!$J:$J,"Not Found"),"-")</f>
        <v>EXBH045-PUDR</v>
      </c>
      <c r="AL580" s="40">
        <f>IFERROR(_xlfn.XLOOKUP(AJ580,CrossRef!$A:$A,CrossRef!$K:$K,"Not Found"),"-")</f>
        <v>0</v>
      </c>
      <c r="AM580" s="40" t="str">
        <f>IFERROR(_xlfn.XLOOKUP(AJ580,CrossRef!$A:$A,CrossRef!$L:$L,"Not Found"),"-")</f>
        <v>18000H PUMP DRIVE CHANGE</v>
      </c>
    </row>
    <row r="581" spans="1:39" x14ac:dyDescent="0.3">
      <c r="A581" s="4" t="str">
        <f>D581&amp;C581&amp;B581</f>
        <v>TD6646310800</v>
      </c>
      <c r="B581" s="4" t="str">
        <f>LEFT(N581,FIND(" ",N581)-1)</f>
        <v>00</v>
      </c>
      <c r="C581" s="4" t="str">
        <f>LEFT(M581,4)</f>
        <v>3108</v>
      </c>
      <c r="D581" s="4" t="str">
        <f>LEFT(L581,FIND(" ",L581)-1)</f>
        <v>TD6646</v>
      </c>
      <c r="E581" s="4" t="str">
        <f>MID(X581,2,3)</f>
        <v>SPD</v>
      </c>
      <c r="G581" s="17" t="s">
        <v>10234</v>
      </c>
      <c r="H581" s="17" t="s">
        <v>10235</v>
      </c>
      <c r="I581" s="17" t="s">
        <v>10328</v>
      </c>
      <c r="J581" s="17" t="s">
        <v>10329</v>
      </c>
      <c r="K581" s="17" t="s">
        <v>190</v>
      </c>
      <c r="L581" s="17" t="s">
        <v>10516</v>
      </c>
      <c r="M581" s="17" t="s">
        <v>836</v>
      </c>
      <c r="N581" s="17" t="s">
        <v>17</v>
      </c>
      <c r="O581" s="18">
        <v>18000</v>
      </c>
      <c r="P581" s="18">
        <v>21360.323733617301</v>
      </c>
      <c r="Q581" s="16">
        <v>46244</v>
      </c>
      <c r="R581" s="17" t="s">
        <v>11026</v>
      </c>
      <c r="S581" s="17" t="s">
        <v>10286</v>
      </c>
      <c r="T581" s="17" t="s">
        <v>11026</v>
      </c>
      <c r="U581" s="17" t="s">
        <v>10337</v>
      </c>
      <c r="V581" s="17" t="s">
        <v>11052</v>
      </c>
      <c r="W581" s="17" t="s">
        <v>11053</v>
      </c>
      <c r="X581" s="17" t="s">
        <v>10518</v>
      </c>
      <c r="Y581" s="18">
        <v>7167.01</v>
      </c>
      <c r="Z581" s="17" t="s">
        <v>11029</v>
      </c>
      <c r="AA581" s="18">
        <v>21342.330139174101</v>
      </c>
      <c r="AB581" s="17" t="s">
        <v>10335</v>
      </c>
      <c r="AC581" s="17" t="s">
        <v>10246</v>
      </c>
      <c r="AD581" s="17"/>
      <c r="AE581" s="18">
        <v>-3360.3237336173302</v>
      </c>
      <c r="AF581" s="31" t="str">
        <f>_xlfn.XLOOKUP(A581,Macmahon!B:B,Macmahon!AE:AE,"",0)</f>
        <v/>
      </c>
      <c r="AG581" s="28" t="str">
        <f>_xlfn.XLOOKUP(A581,Macmahon!B:B,Macmahon!AJ:AJ,"",0)</f>
        <v/>
      </c>
      <c r="AH581" s="28" t="str">
        <f>_xlfn.XLOOKUP(A581,Macmahon!B:B,Macmahon!AK:AK,"",0)</f>
        <v/>
      </c>
      <c r="AI581" s="28">
        <f t="shared" si="21"/>
        <v>0</v>
      </c>
      <c r="AJ581" s="40" t="str">
        <f>E581&amp;C581&amp;B581</f>
        <v>SPD310800</v>
      </c>
      <c r="AK581" s="40" t="str">
        <f>IFERROR(_xlfn.XLOOKUP(AJ581,CrossRef!$A:$A,CrossRef!$J:$J,"Not Found"),"-")</f>
        <v>EXBH045-PUDR</v>
      </c>
      <c r="AL581" s="40">
        <f>IFERROR(_xlfn.XLOOKUP(AJ581,CrossRef!$A:$A,CrossRef!$K:$K,"Not Found"),"-")</f>
        <v>0</v>
      </c>
      <c r="AM581" s="40" t="str">
        <f>IFERROR(_xlfn.XLOOKUP(AJ581,CrossRef!$A:$A,CrossRef!$L:$L,"Not Found"),"-")</f>
        <v>18000H PUMP DRIVE CHANGE</v>
      </c>
    </row>
    <row r="582" spans="1:39" x14ac:dyDescent="0.3">
      <c r="A582" s="4" t="str">
        <f>D582&amp;C582&amp;B582</f>
        <v>TD6647310800</v>
      </c>
      <c r="B582" s="4" t="str">
        <f>LEFT(N582,FIND(" ",N582)-1)</f>
        <v>00</v>
      </c>
      <c r="C582" s="4" t="str">
        <f>LEFT(M582,4)</f>
        <v>3108</v>
      </c>
      <c r="D582" s="4" t="str">
        <f>LEFT(L582,FIND(" ",L582)-1)</f>
        <v>TD6647</v>
      </c>
      <c r="E582" s="4" t="str">
        <f>MID(X582,2,3)</f>
        <v>SPD</v>
      </c>
      <c r="G582" s="14" t="s">
        <v>10234</v>
      </c>
      <c r="H582" s="14" t="s">
        <v>10235</v>
      </c>
      <c r="I582" s="14" t="s">
        <v>10328</v>
      </c>
      <c r="J582" s="14" t="s">
        <v>10329</v>
      </c>
      <c r="K582" s="14" t="s">
        <v>190</v>
      </c>
      <c r="L582" s="14" t="s">
        <v>10512</v>
      </c>
      <c r="M582" s="14" t="s">
        <v>836</v>
      </c>
      <c r="N582" s="14" t="s">
        <v>17</v>
      </c>
      <c r="O582" s="15">
        <v>18000</v>
      </c>
      <c r="P582" s="15">
        <v>21459.5806352828</v>
      </c>
      <c r="Q582" s="16">
        <v>46006</v>
      </c>
      <c r="R582" s="14" t="s">
        <v>11026</v>
      </c>
      <c r="S582" s="14" t="s">
        <v>10286</v>
      </c>
      <c r="T582" s="14" t="s">
        <v>11026</v>
      </c>
      <c r="U582" s="14" t="s">
        <v>10269</v>
      </c>
      <c r="V582" s="14"/>
      <c r="W582" s="14" t="s">
        <v>10836</v>
      </c>
      <c r="X582" s="14" t="s">
        <v>10515</v>
      </c>
      <c r="Y582" s="15">
        <v>7167.01</v>
      </c>
      <c r="Z582" s="14" t="s">
        <v>11029</v>
      </c>
      <c r="AA582" s="15">
        <v>18042.9073438573</v>
      </c>
      <c r="AB582" s="14" t="s">
        <v>10335</v>
      </c>
      <c r="AC582" s="14" t="s">
        <v>10246</v>
      </c>
      <c r="AD582" s="14"/>
      <c r="AE582" s="15">
        <v>-3459.5806352828099</v>
      </c>
      <c r="AF582" s="31" t="str">
        <f>_xlfn.XLOOKUP(A582,Macmahon!B:B,Macmahon!AE:AE,"",0)</f>
        <v/>
      </c>
      <c r="AG582" s="28" t="str">
        <f>_xlfn.XLOOKUP(A582,Macmahon!B:B,Macmahon!AJ:AJ,"",0)</f>
        <v/>
      </c>
      <c r="AH582" s="28" t="str">
        <f>_xlfn.XLOOKUP(A582,Macmahon!B:B,Macmahon!AK:AK,"",0)</f>
        <v/>
      </c>
      <c r="AI582" s="28">
        <f t="shared" si="21"/>
        <v>0</v>
      </c>
      <c r="AJ582" s="40" t="str">
        <f>E582&amp;C582&amp;B582</f>
        <v>SPD310800</v>
      </c>
      <c r="AK582" s="40" t="str">
        <f>IFERROR(_xlfn.XLOOKUP(AJ582,CrossRef!$A:$A,CrossRef!$J:$J,"Not Found"),"-")</f>
        <v>EXBH045-PUDR</v>
      </c>
      <c r="AL582" s="40">
        <f>IFERROR(_xlfn.XLOOKUP(AJ582,CrossRef!$A:$A,CrossRef!$K:$K,"Not Found"),"-")</f>
        <v>0</v>
      </c>
      <c r="AM582" s="40" t="str">
        <f>IFERROR(_xlfn.XLOOKUP(AJ582,CrossRef!$A:$A,CrossRef!$L:$L,"Not Found"),"-")</f>
        <v>18000H PUMP DRIVE CHANGE</v>
      </c>
    </row>
    <row r="583" spans="1:39" x14ac:dyDescent="0.3">
      <c r="A583" s="4" t="str">
        <f>D583&amp;C583&amp;B583</f>
        <v>TD6644310800</v>
      </c>
      <c r="B583" s="4" t="str">
        <f>LEFT(N583,FIND(" ",N583)-1)</f>
        <v>00</v>
      </c>
      <c r="C583" s="4" t="str">
        <f>LEFT(M583,4)</f>
        <v>3108</v>
      </c>
      <c r="D583" s="4" t="str">
        <f>LEFT(L583,FIND(" ",L583)-1)</f>
        <v>TD6644</v>
      </c>
      <c r="E583" s="4" t="str">
        <f>MID(X583,2,3)</f>
        <v>SPD</v>
      </c>
      <c r="G583" s="17" t="s">
        <v>10234</v>
      </c>
      <c r="H583" s="17" t="s">
        <v>10235</v>
      </c>
      <c r="I583" s="17" t="s">
        <v>10328</v>
      </c>
      <c r="J583" s="17" t="s">
        <v>10329</v>
      </c>
      <c r="K583" s="17" t="s">
        <v>190</v>
      </c>
      <c r="L583" s="17" t="s">
        <v>10519</v>
      </c>
      <c r="M583" s="17" t="s">
        <v>836</v>
      </c>
      <c r="N583" s="17" t="s">
        <v>17</v>
      </c>
      <c r="O583" s="18">
        <v>18000</v>
      </c>
      <c r="P583" s="18">
        <v>21817.906667680702</v>
      </c>
      <c r="Q583" s="16">
        <v>46122</v>
      </c>
      <c r="R583" s="17" t="s">
        <v>11026</v>
      </c>
      <c r="S583" s="17" t="s">
        <v>10286</v>
      </c>
      <c r="T583" s="17" t="s">
        <v>11026</v>
      </c>
      <c r="U583" s="17" t="s">
        <v>10337</v>
      </c>
      <c r="V583" s="17" t="s">
        <v>11049</v>
      </c>
      <c r="W583" s="17" t="s">
        <v>11050</v>
      </c>
      <c r="X583" s="17" t="s">
        <v>10521</v>
      </c>
      <c r="Y583" s="18">
        <v>7167.01</v>
      </c>
      <c r="Z583" s="17" t="s">
        <v>11029</v>
      </c>
      <c r="AA583" s="18">
        <v>20229.6872361157</v>
      </c>
      <c r="AB583" s="17" t="s">
        <v>10335</v>
      </c>
      <c r="AC583" s="17" t="s">
        <v>10246</v>
      </c>
      <c r="AD583" s="17"/>
      <c r="AE583" s="18">
        <v>-3817.9066676807001</v>
      </c>
      <c r="AF583" s="31" t="str">
        <f>_xlfn.XLOOKUP(A583,Macmahon!B:B,Macmahon!AE:AE,"",0)</f>
        <v/>
      </c>
      <c r="AG583" s="28" t="str">
        <f>_xlfn.XLOOKUP(A583,Macmahon!B:B,Macmahon!AJ:AJ,"",0)</f>
        <v/>
      </c>
      <c r="AH583" s="28" t="str">
        <f>_xlfn.XLOOKUP(A583,Macmahon!B:B,Macmahon!AK:AK,"",0)</f>
        <v/>
      </c>
      <c r="AI583" s="28">
        <f t="shared" si="21"/>
        <v>0</v>
      </c>
      <c r="AJ583" s="40" t="str">
        <f>E583&amp;C583&amp;B583</f>
        <v>SPD310800</v>
      </c>
      <c r="AK583" s="40" t="str">
        <f>IFERROR(_xlfn.XLOOKUP(AJ583,CrossRef!$A:$A,CrossRef!$J:$J,"Not Found"),"-")</f>
        <v>EXBH045-PUDR</v>
      </c>
      <c r="AL583" s="40">
        <f>IFERROR(_xlfn.XLOOKUP(AJ583,CrossRef!$A:$A,CrossRef!$K:$K,"Not Found"),"-")</f>
        <v>0</v>
      </c>
      <c r="AM583" s="40" t="str">
        <f>IFERROR(_xlfn.XLOOKUP(AJ583,CrossRef!$A:$A,CrossRef!$L:$L,"Not Found"),"-")</f>
        <v>18000H PUMP DRIVE CHANGE</v>
      </c>
    </row>
    <row r="584" spans="1:39" x14ac:dyDescent="0.3">
      <c r="A584" s="4" t="str">
        <f>D584&amp;C584&amp;B584</f>
        <v>TD6640310800</v>
      </c>
      <c r="B584" s="4" t="str">
        <f>LEFT(N584,FIND(" ",N584)-1)</f>
        <v>00</v>
      </c>
      <c r="C584" s="4" t="str">
        <f>LEFT(M584,4)</f>
        <v>3108</v>
      </c>
      <c r="D584" s="4" t="str">
        <f>LEFT(L584,FIND(" ",L584)-1)</f>
        <v>TD6640</v>
      </c>
      <c r="E584" s="4" t="str">
        <f>MID(X584,2,3)</f>
        <v>SPD</v>
      </c>
      <c r="G584" s="14" t="s">
        <v>10234</v>
      </c>
      <c r="H584" s="14" t="s">
        <v>10235</v>
      </c>
      <c r="I584" s="14" t="s">
        <v>10328</v>
      </c>
      <c r="J584" s="14" t="s">
        <v>10329</v>
      </c>
      <c r="K584" s="14" t="s">
        <v>190</v>
      </c>
      <c r="L584" s="14" t="s">
        <v>10529</v>
      </c>
      <c r="M584" s="14" t="s">
        <v>836</v>
      </c>
      <c r="N584" s="14" t="s">
        <v>17</v>
      </c>
      <c r="O584" s="15">
        <v>18000</v>
      </c>
      <c r="P584" s="15">
        <v>20596.961424696401</v>
      </c>
      <c r="Q584" s="16">
        <v>46033</v>
      </c>
      <c r="R584" s="14" t="s">
        <v>11026</v>
      </c>
      <c r="S584" s="14" t="s">
        <v>10286</v>
      </c>
      <c r="T584" s="14" t="s">
        <v>11026</v>
      </c>
      <c r="U584" s="14" t="s">
        <v>10269</v>
      </c>
      <c r="V584" s="14"/>
      <c r="W584" s="14" t="s">
        <v>11051</v>
      </c>
      <c r="X584" s="14" t="s">
        <v>10531</v>
      </c>
      <c r="Y584" s="15">
        <v>7167.01</v>
      </c>
      <c r="Z584" s="14" t="s">
        <v>11029</v>
      </c>
      <c r="AA584" s="15">
        <v>18557.135444151299</v>
      </c>
      <c r="AB584" s="14" t="s">
        <v>10335</v>
      </c>
      <c r="AC584" s="14" t="s">
        <v>10246</v>
      </c>
      <c r="AD584" s="14"/>
      <c r="AE584" s="15">
        <v>-2596.9614246964302</v>
      </c>
      <c r="AF584" s="31" t="str">
        <f>_xlfn.XLOOKUP(A584,Macmahon!B:B,Macmahon!AE:AE,"",0)</f>
        <v/>
      </c>
      <c r="AG584" s="28" t="str">
        <f>_xlfn.XLOOKUP(A584,Macmahon!B:B,Macmahon!AJ:AJ,"",0)</f>
        <v/>
      </c>
      <c r="AH584" s="28" t="str">
        <f>_xlfn.XLOOKUP(A584,Macmahon!B:B,Macmahon!AK:AK,"",0)</f>
        <v/>
      </c>
      <c r="AI584" s="28">
        <f t="shared" si="21"/>
        <v>0</v>
      </c>
      <c r="AJ584" s="40" t="str">
        <f>E584&amp;C584&amp;B584</f>
        <v>SPD310800</v>
      </c>
      <c r="AK584" s="40" t="str">
        <f>IFERROR(_xlfn.XLOOKUP(AJ584,CrossRef!$A:$A,CrossRef!$J:$J,"Not Found"),"-")</f>
        <v>EXBH045-PUDR</v>
      </c>
      <c r="AL584" s="40">
        <f>IFERROR(_xlfn.XLOOKUP(AJ584,CrossRef!$A:$A,CrossRef!$K:$K,"Not Found"),"-")</f>
        <v>0</v>
      </c>
      <c r="AM584" s="40" t="str">
        <f>IFERROR(_xlfn.XLOOKUP(AJ584,CrossRef!$A:$A,CrossRef!$L:$L,"Not Found"),"-")</f>
        <v>18000H PUMP DRIVE CHANGE</v>
      </c>
    </row>
    <row r="585" spans="1:39" x14ac:dyDescent="0.3">
      <c r="A585" s="4" t="str">
        <f>D585&amp;C585&amp;B585</f>
        <v>TD6636310800</v>
      </c>
      <c r="B585" s="4" t="str">
        <f>LEFT(N585,FIND(" ",N585)-1)</f>
        <v>00</v>
      </c>
      <c r="C585" s="4" t="str">
        <f>LEFT(M585,4)</f>
        <v>3108</v>
      </c>
      <c r="D585" s="4" t="str">
        <f>LEFT(L585,FIND(" ",L585)-1)</f>
        <v>TD6636</v>
      </c>
      <c r="E585" s="4" t="str">
        <f>MID(X585,2,3)</f>
        <v>SPD</v>
      </c>
      <c r="G585" s="17" t="s">
        <v>10234</v>
      </c>
      <c r="H585" s="17" t="s">
        <v>10235</v>
      </c>
      <c r="I585" s="17" t="s">
        <v>10328</v>
      </c>
      <c r="J585" s="17" t="s">
        <v>10329</v>
      </c>
      <c r="K585" s="17" t="s">
        <v>190</v>
      </c>
      <c r="L585" s="17" t="s">
        <v>10536</v>
      </c>
      <c r="M585" s="17" t="s">
        <v>836</v>
      </c>
      <c r="N585" s="17" t="s">
        <v>17</v>
      </c>
      <c r="O585" s="18">
        <v>18000</v>
      </c>
      <c r="P585" s="18">
        <v>19125.425490404799</v>
      </c>
      <c r="Q585" s="16">
        <v>46302</v>
      </c>
      <c r="R585" s="17" t="s">
        <v>11026</v>
      </c>
      <c r="S585" s="17" t="s">
        <v>10286</v>
      </c>
      <c r="T585" s="17" t="s">
        <v>11026</v>
      </c>
      <c r="U585" s="17" t="s">
        <v>10269</v>
      </c>
      <c r="V585" s="17"/>
      <c r="W585" s="17" t="s">
        <v>11051</v>
      </c>
      <c r="X585" s="17" t="s">
        <v>10538</v>
      </c>
      <c r="Y585" s="18">
        <v>7167.01</v>
      </c>
      <c r="Z585" s="17" t="s">
        <v>11029</v>
      </c>
      <c r="AA585" s="18">
        <v>19869.6495550992</v>
      </c>
      <c r="AB585" s="17" t="s">
        <v>10335</v>
      </c>
      <c r="AC585" s="17" t="s">
        <v>10246</v>
      </c>
      <c r="AD585" s="17"/>
      <c r="AE585" s="18">
        <v>-1125.4254904048501</v>
      </c>
      <c r="AF585" s="31" t="str">
        <f>_xlfn.XLOOKUP(A585,Macmahon!B:B,Macmahon!AE:AE,"",0)</f>
        <v/>
      </c>
      <c r="AG585" s="28" t="str">
        <f>_xlfn.XLOOKUP(A585,Macmahon!B:B,Macmahon!AJ:AJ,"",0)</f>
        <v/>
      </c>
      <c r="AH585" s="28" t="str">
        <f>_xlfn.XLOOKUP(A585,Macmahon!B:B,Macmahon!AK:AK,"",0)</f>
        <v/>
      </c>
      <c r="AI585" s="28">
        <f t="shared" si="21"/>
        <v>0</v>
      </c>
      <c r="AJ585" s="40" t="str">
        <f>E585&amp;C585&amp;B585</f>
        <v>SPD310800</v>
      </c>
      <c r="AK585" s="40" t="str">
        <f>IFERROR(_xlfn.XLOOKUP(AJ585,CrossRef!$A:$A,CrossRef!$J:$J,"Not Found"),"-")</f>
        <v>EXBH045-PUDR</v>
      </c>
      <c r="AL585" s="40">
        <f>IFERROR(_xlfn.XLOOKUP(AJ585,CrossRef!$A:$A,CrossRef!$K:$K,"Not Found"),"-")</f>
        <v>0</v>
      </c>
      <c r="AM585" s="40" t="str">
        <f>IFERROR(_xlfn.XLOOKUP(AJ585,CrossRef!$A:$A,CrossRef!$L:$L,"Not Found"),"-")</f>
        <v>18000H PUMP DRIVE CHANGE</v>
      </c>
    </row>
    <row r="586" spans="1:39" x14ac:dyDescent="0.3">
      <c r="A586" s="4" t="str">
        <f>D586&amp;C586&amp;B586</f>
        <v>TD6638310800</v>
      </c>
      <c r="B586" s="4" t="str">
        <f>LEFT(N586,FIND(" ",N586)-1)</f>
        <v>00</v>
      </c>
      <c r="C586" s="4" t="str">
        <f>LEFT(M586,4)</f>
        <v>3108</v>
      </c>
      <c r="D586" s="4" t="str">
        <f>LEFT(L586,FIND(" ",L586)-1)</f>
        <v>TD6638</v>
      </c>
      <c r="E586" s="4" t="str">
        <f>MID(X586,2,3)</f>
        <v>SPD</v>
      </c>
      <c r="G586" s="14" t="s">
        <v>10234</v>
      </c>
      <c r="H586" s="14" t="s">
        <v>10235</v>
      </c>
      <c r="I586" s="14" t="s">
        <v>10328</v>
      </c>
      <c r="J586" s="14" t="s">
        <v>10329</v>
      </c>
      <c r="K586" s="14" t="s">
        <v>190</v>
      </c>
      <c r="L586" s="14" t="s">
        <v>10330</v>
      </c>
      <c r="M586" s="14" t="s">
        <v>836</v>
      </c>
      <c r="N586" s="14" t="s">
        <v>17</v>
      </c>
      <c r="O586" s="15">
        <v>18000</v>
      </c>
      <c r="P586" s="15">
        <v>22187.197336172601</v>
      </c>
      <c r="Q586" s="16">
        <v>45919</v>
      </c>
      <c r="R586" s="14" t="s">
        <v>11026</v>
      </c>
      <c r="S586" s="14" t="s">
        <v>10286</v>
      </c>
      <c r="T586" s="14" t="s">
        <v>11026</v>
      </c>
      <c r="U586" s="14" t="s">
        <v>10337</v>
      </c>
      <c r="V586" s="14" t="s">
        <v>11027</v>
      </c>
      <c r="W586" s="14" t="s">
        <v>11028</v>
      </c>
      <c r="X586" s="14" t="s">
        <v>10334</v>
      </c>
      <c r="Y586" s="15">
        <v>7167.01</v>
      </c>
      <c r="Z586" s="14" t="s">
        <v>11029</v>
      </c>
      <c r="AA586" s="15">
        <v>17770.1842105264</v>
      </c>
      <c r="AB586" s="14" t="s">
        <v>10335</v>
      </c>
      <c r="AC586" s="14" t="s">
        <v>10246</v>
      </c>
      <c r="AD586" s="14"/>
      <c r="AE586" s="15">
        <v>-4187.1973361726104</v>
      </c>
      <c r="AF586" s="31" t="str">
        <f>_xlfn.XLOOKUP(A586,Macmahon!B:B,Macmahon!AE:AE,"",0)</f>
        <v/>
      </c>
      <c r="AG586" s="28" t="str">
        <f>_xlfn.XLOOKUP(A586,Macmahon!B:B,Macmahon!AJ:AJ,"",0)</f>
        <v/>
      </c>
      <c r="AH586" s="28" t="str">
        <f>_xlfn.XLOOKUP(A586,Macmahon!B:B,Macmahon!AK:AK,"",0)</f>
        <v/>
      </c>
      <c r="AI586" s="28">
        <f t="shared" si="21"/>
        <v>0</v>
      </c>
      <c r="AJ586" s="40" t="str">
        <f>E586&amp;C586&amp;B586</f>
        <v>SPD310800</v>
      </c>
      <c r="AK586" s="40" t="str">
        <f>IFERROR(_xlfn.XLOOKUP(AJ586,CrossRef!$A:$A,CrossRef!$J:$J,"Not Found"),"-")</f>
        <v>EXBH045-PUDR</v>
      </c>
      <c r="AL586" s="40">
        <f>IFERROR(_xlfn.XLOOKUP(AJ586,CrossRef!$A:$A,CrossRef!$K:$K,"Not Found"),"-")</f>
        <v>0</v>
      </c>
      <c r="AM586" s="40" t="str">
        <f>IFERROR(_xlfn.XLOOKUP(AJ586,CrossRef!$A:$A,CrossRef!$L:$L,"Not Found"),"-")</f>
        <v>18000H PUMP DRIVE CHANGE</v>
      </c>
    </row>
    <row r="587" spans="1:39" x14ac:dyDescent="0.3">
      <c r="A587" s="4" t="str">
        <f>D587&amp;C587&amp;B587</f>
        <v>TD6643310800</v>
      </c>
      <c r="B587" s="4" t="str">
        <f>LEFT(N587,FIND(" ",N587)-1)</f>
        <v>00</v>
      </c>
      <c r="C587" s="4" t="str">
        <f>LEFT(M587,4)</f>
        <v>3108</v>
      </c>
      <c r="D587" s="4" t="str">
        <f>LEFT(L587,FIND(" ",L587)-1)</f>
        <v>TD6643</v>
      </c>
      <c r="E587" s="4" t="str">
        <f>MID(X587,2,3)</f>
        <v>SPD</v>
      </c>
      <c r="G587" s="17" t="s">
        <v>10234</v>
      </c>
      <c r="H587" s="17" t="s">
        <v>10235</v>
      </c>
      <c r="I587" s="17" t="s">
        <v>10328</v>
      </c>
      <c r="J587" s="17" t="s">
        <v>10329</v>
      </c>
      <c r="K587" s="17" t="s">
        <v>190</v>
      </c>
      <c r="L587" s="17" t="s">
        <v>10345</v>
      </c>
      <c r="M587" s="17" t="s">
        <v>836</v>
      </c>
      <c r="N587" s="17" t="s">
        <v>17</v>
      </c>
      <c r="O587" s="18">
        <v>18000</v>
      </c>
      <c r="P587" s="18">
        <v>21497.882711486302</v>
      </c>
      <c r="Q587" s="16">
        <v>45952</v>
      </c>
      <c r="R587" s="17" t="s">
        <v>11026</v>
      </c>
      <c r="S587" s="17" t="s">
        <v>10286</v>
      </c>
      <c r="T587" s="17" t="s">
        <v>11026</v>
      </c>
      <c r="U587" s="17" t="s">
        <v>10337</v>
      </c>
      <c r="V587" s="17" t="s">
        <v>11030</v>
      </c>
      <c r="W587" s="17" t="s">
        <v>11031</v>
      </c>
      <c r="X587" s="17" t="s">
        <v>10347</v>
      </c>
      <c r="Y587" s="18">
        <v>7167.01</v>
      </c>
      <c r="Z587" s="17" t="s">
        <v>11029</v>
      </c>
      <c r="AA587" s="18">
        <v>17715.110038610001</v>
      </c>
      <c r="AB587" s="17" t="s">
        <v>10335</v>
      </c>
      <c r="AC587" s="17" t="s">
        <v>10246</v>
      </c>
      <c r="AD587" s="17"/>
      <c r="AE587" s="18">
        <v>-3497.8827114862902</v>
      </c>
      <c r="AF587" s="31" t="str">
        <f>_xlfn.XLOOKUP(A587,Macmahon!B:B,Macmahon!AE:AE,"",0)</f>
        <v/>
      </c>
      <c r="AG587" s="28" t="str">
        <f>_xlfn.XLOOKUP(A587,Macmahon!B:B,Macmahon!AJ:AJ,"",0)</f>
        <v/>
      </c>
      <c r="AH587" s="28" t="str">
        <f>_xlfn.XLOOKUP(A587,Macmahon!B:B,Macmahon!AK:AK,"",0)</f>
        <v/>
      </c>
      <c r="AI587" s="28">
        <f t="shared" si="21"/>
        <v>0</v>
      </c>
      <c r="AJ587" s="40" t="str">
        <f>E587&amp;C587&amp;B587</f>
        <v>SPD310800</v>
      </c>
      <c r="AK587" s="40" t="str">
        <f>IFERROR(_xlfn.XLOOKUP(AJ587,CrossRef!$A:$A,CrossRef!$J:$J,"Not Found"),"-")</f>
        <v>EXBH045-PUDR</v>
      </c>
      <c r="AL587" s="40">
        <f>IFERROR(_xlfn.XLOOKUP(AJ587,CrossRef!$A:$A,CrossRef!$K:$K,"Not Found"),"-")</f>
        <v>0</v>
      </c>
      <c r="AM587" s="40" t="str">
        <f>IFERROR(_xlfn.XLOOKUP(AJ587,CrossRef!$A:$A,CrossRef!$L:$L,"Not Found"),"-")</f>
        <v>18000H PUMP DRIVE CHANGE</v>
      </c>
    </row>
    <row r="588" spans="1:39" x14ac:dyDescent="0.3">
      <c r="A588" s="4" t="str">
        <f>D588&amp;C588&amp;B588</f>
        <v>TD6642310800</v>
      </c>
      <c r="B588" s="4" t="str">
        <f>LEFT(N588,FIND(" ",N588)-1)</f>
        <v>00</v>
      </c>
      <c r="C588" s="4" t="str">
        <f>LEFT(M588,4)</f>
        <v>3108</v>
      </c>
      <c r="D588" s="4" t="str">
        <f>LEFT(L588,FIND(" ",L588)-1)</f>
        <v>TD6642</v>
      </c>
      <c r="E588" s="4" t="str">
        <f>MID(X588,2,3)</f>
        <v>SPD</v>
      </c>
      <c r="G588" s="14" t="s">
        <v>10234</v>
      </c>
      <c r="H588" s="14" t="s">
        <v>10235</v>
      </c>
      <c r="I588" s="14" t="s">
        <v>10328</v>
      </c>
      <c r="J588" s="14" t="s">
        <v>10329</v>
      </c>
      <c r="K588" s="14" t="s">
        <v>190</v>
      </c>
      <c r="L588" s="14" t="s">
        <v>10336</v>
      </c>
      <c r="M588" s="14" t="s">
        <v>836</v>
      </c>
      <c r="N588" s="14" t="s">
        <v>17</v>
      </c>
      <c r="O588" s="15">
        <v>18000</v>
      </c>
      <c r="P588" s="15">
        <v>21781.471121251401</v>
      </c>
      <c r="Q588" s="16">
        <v>45965</v>
      </c>
      <c r="R588" s="14" t="s">
        <v>11026</v>
      </c>
      <c r="S588" s="14" t="s">
        <v>10286</v>
      </c>
      <c r="T588" s="14" t="s">
        <v>11026</v>
      </c>
      <c r="U588" s="14" t="s">
        <v>10337</v>
      </c>
      <c r="V588" s="14" t="s">
        <v>11034</v>
      </c>
      <c r="W588" s="14" t="s">
        <v>11035</v>
      </c>
      <c r="X588" s="14" t="s">
        <v>10340</v>
      </c>
      <c r="Y588" s="15">
        <v>7167.01</v>
      </c>
      <c r="Z588" s="14" t="s">
        <v>11029</v>
      </c>
      <c r="AA588" s="15">
        <v>18081.7171572146</v>
      </c>
      <c r="AB588" s="14" t="s">
        <v>10335</v>
      </c>
      <c r="AC588" s="14" t="s">
        <v>10246</v>
      </c>
      <c r="AD588" s="14"/>
      <c r="AE588" s="15">
        <v>-3781.4711212513498</v>
      </c>
      <c r="AF588" s="31" t="str">
        <f>_xlfn.XLOOKUP(A588,Macmahon!B:B,Macmahon!AE:AE,"",0)</f>
        <v/>
      </c>
      <c r="AG588" s="28" t="str">
        <f>_xlfn.XLOOKUP(A588,Macmahon!B:B,Macmahon!AJ:AJ,"",0)</f>
        <v/>
      </c>
      <c r="AH588" s="28" t="str">
        <f>_xlfn.XLOOKUP(A588,Macmahon!B:B,Macmahon!AK:AK,"",0)</f>
        <v/>
      </c>
      <c r="AI588" s="28">
        <f t="shared" si="21"/>
        <v>0</v>
      </c>
      <c r="AJ588" s="40" t="str">
        <f>E588&amp;C588&amp;B588</f>
        <v>SPD310800</v>
      </c>
      <c r="AK588" s="40" t="str">
        <f>IFERROR(_xlfn.XLOOKUP(AJ588,CrossRef!$A:$A,CrossRef!$J:$J,"Not Found"),"-")</f>
        <v>EXBH045-PUDR</v>
      </c>
      <c r="AL588" s="40">
        <f>IFERROR(_xlfn.XLOOKUP(AJ588,CrossRef!$A:$A,CrossRef!$K:$K,"Not Found"),"-")</f>
        <v>0</v>
      </c>
      <c r="AM588" s="40" t="str">
        <f>IFERROR(_xlfn.XLOOKUP(AJ588,CrossRef!$A:$A,CrossRef!$L:$L,"Not Found"),"-")</f>
        <v>18000H PUMP DRIVE CHANGE</v>
      </c>
    </row>
    <row r="589" spans="1:39" x14ac:dyDescent="0.3">
      <c r="A589" s="4" t="str">
        <f>D589&amp;C589&amp;B589</f>
        <v>EX70903108RI</v>
      </c>
      <c r="B589" s="4" t="str">
        <f>LEFT(N589,FIND(" ",N589)-1)</f>
        <v>RI</v>
      </c>
      <c r="C589" s="4" t="str">
        <f>LEFT(M589,4)</f>
        <v>3108</v>
      </c>
      <c r="D589" s="4" t="str">
        <f>LEFT(L589,FIND(" ",L589)-1)</f>
        <v>EX7090</v>
      </c>
      <c r="E589" s="4" t="str">
        <f>MID(X589,2,3)</f>
        <v>DHJ</v>
      </c>
      <c r="G589" s="17" t="s">
        <v>10234</v>
      </c>
      <c r="H589" s="17" t="s">
        <v>10235</v>
      </c>
      <c r="I589" s="17" t="s">
        <v>10257</v>
      </c>
      <c r="J589" s="17" t="s">
        <v>10393</v>
      </c>
      <c r="K589" s="17" t="s">
        <v>2728</v>
      </c>
      <c r="L589" s="17" t="s">
        <v>11055</v>
      </c>
      <c r="M589" s="17" t="s">
        <v>836</v>
      </c>
      <c r="N589" s="17" t="s">
        <v>61</v>
      </c>
      <c r="O589" s="18">
        <v>18000</v>
      </c>
      <c r="P589" s="18">
        <v>9190.6662675680109</v>
      </c>
      <c r="Q589" s="16">
        <v>46912</v>
      </c>
      <c r="R589" s="17" t="s">
        <v>11056</v>
      </c>
      <c r="S589" s="17" t="s">
        <v>10286</v>
      </c>
      <c r="T589" s="17" t="s">
        <v>11056</v>
      </c>
      <c r="U589" s="17" t="s">
        <v>10248</v>
      </c>
      <c r="V589" s="17"/>
      <c r="W589" s="17" t="s">
        <v>10399</v>
      </c>
      <c r="X589" s="17" t="s">
        <v>11057</v>
      </c>
      <c r="Y589" s="18">
        <v>44387.23</v>
      </c>
      <c r="Z589" s="17" t="s">
        <v>11038</v>
      </c>
      <c r="AA589" s="18">
        <v>76805.488706365504</v>
      </c>
      <c r="AB589" s="17" t="s">
        <v>10245</v>
      </c>
      <c r="AC589" s="17" t="s">
        <v>10246</v>
      </c>
      <c r="AD589" s="17"/>
      <c r="AE589" s="18">
        <v>8809.3337324319891</v>
      </c>
      <c r="AF589" s="31" t="str">
        <f>_xlfn.XLOOKUP(A589,Macmahon!B:B,Macmahon!AE:AE,"",0)</f>
        <v/>
      </c>
      <c r="AG589" s="28" t="str">
        <f>_xlfn.XLOOKUP(A589,Macmahon!B:B,Macmahon!AJ:AJ,"",0)</f>
        <v/>
      </c>
      <c r="AH589" s="28" t="str">
        <f>_xlfn.XLOOKUP(A589,Macmahon!B:B,Macmahon!AK:AK,"",0)</f>
        <v/>
      </c>
      <c r="AI589" s="28">
        <f t="shared" si="21"/>
        <v>0</v>
      </c>
      <c r="AJ589" s="40" t="str">
        <f>E589&amp;C589&amp;B589</f>
        <v>DHJ3108RI</v>
      </c>
      <c r="AK589" s="40" t="str">
        <f>IFERROR(_xlfn.XLOOKUP(AJ589,CrossRef!$A:$A,CrossRef!$J:$J,"Not Found"),"-")</f>
        <v>EXBH054-PUD2</v>
      </c>
      <c r="AL589" s="40">
        <f>IFERROR(_xlfn.XLOOKUP(AJ589,CrossRef!$A:$A,CrossRef!$K:$K,"Not Found"),"-")</f>
        <v>0</v>
      </c>
      <c r="AM589" s="40" t="str">
        <f>IFERROR(_xlfn.XLOOKUP(AJ589,CrossRef!$A:$A,CrossRef!$L:$L,"Not Found"),"-")</f>
        <v>18000H PUMP DRIVE CHANGE RH</v>
      </c>
    </row>
    <row r="590" spans="1:39" x14ac:dyDescent="0.3">
      <c r="A590" s="4" t="str">
        <f>D590&amp;C590&amp;B590</f>
        <v>TD6311310800</v>
      </c>
      <c r="B590" s="4" t="str">
        <f>LEFT(N590,FIND(" ",N590)-1)</f>
        <v>00</v>
      </c>
      <c r="C590" s="4" t="str">
        <f>LEFT(M590,4)</f>
        <v>3108</v>
      </c>
      <c r="D590" s="4" t="str">
        <f>LEFT(L590,FIND(" ",L590)-1)</f>
        <v>TD6311</v>
      </c>
      <c r="E590" s="4" t="str">
        <f>MID(X590,2,3)</f>
        <v>SSP</v>
      </c>
      <c r="G590" s="14" t="s">
        <v>10234</v>
      </c>
      <c r="H590" s="14" t="s">
        <v>10235</v>
      </c>
      <c r="I590" s="14" t="s">
        <v>10257</v>
      </c>
      <c r="J590" s="14" t="s">
        <v>10258</v>
      </c>
      <c r="K590" s="14" t="s">
        <v>183</v>
      </c>
      <c r="L590" s="14" t="s">
        <v>10259</v>
      </c>
      <c r="M590" s="14" t="s">
        <v>836</v>
      </c>
      <c r="N590" s="14" t="s">
        <v>17</v>
      </c>
      <c r="O590" s="15">
        <v>18000</v>
      </c>
      <c r="P590" s="15">
        <v>12850.7040289543</v>
      </c>
      <c r="Q590" s="16">
        <v>46533</v>
      </c>
      <c r="R590" s="14" t="s">
        <v>11023</v>
      </c>
      <c r="S590" s="14" t="s">
        <v>10261</v>
      </c>
      <c r="T590" s="14" t="s">
        <v>11023</v>
      </c>
      <c r="U590" s="14" t="s">
        <v>10248</v>
      </c>
      <c r="V590" s="14"/>
      <c r="W590" s="14" t="s">
        <v>11024</v>
      </c>
      <c r="X590" s="14" t="s">
        <v>10264</v>
      </c>
      <c r="Y590" s="15">
        <v>16993.39</v>
      </c>
      <c r="Z590" s="14" t="s">
        <v>11025</v>
      </c>
      <c r="AA590" s="15">
        <v>72679.973305954802</v>
      </c>
      <c r="AB590" s="14" t="s">
        <v>10245</v>
      </c>
      <c r="AC590" s="14" t="s">
        <v>10246</v>
      </c>
      <c r="AD590" s="14"/>
      <c r="AE590" s="15">
        <v>5149.2959710456598</v>
      </c>
      <c r="AF590" s="31" t="str">
        <f>_xlfn.XLOOKUP(A590,Macmahon!B:B,Macmahon!AE:AE,"",0)</f>
        <v/>
      </c>
      <c r="AG590" s="28" t="str">
        <f>_xlfn.XLOOKUP(A590,Macmahon!B:B,Macmahon!AJ:AJ,"",0)</f>
        <v/>
      </c>
      <c r="AH590" s="28" t="str">
        <f>_xlfn.XLOOKUP(A590,Macmahon!B:B,Macmahon!AK:AK,"",0)</f>
        <v/>
      </c>
      <c r="AI590" s="28">
        <f t="shared" si="21"/>
        <v>0</v>
      </c>
      <c r="AJ590" s="40" t="str">
        <f>E590&amp;C590&amp;B590</f>
        <v>SSP310800</v>
      </c>
      <c r="AK590" s="40" t="str">
        <f>IFERROR(_xlfn.XLOOKUP(AJ590,CrossRef!$A:$A,CrossRef!$J:$J,"Not Found"),"-")</f>
        <v>EXBH045-PUDR</v>
      </c>
      <c r="AL590" s="40">
        <f>IFERROR(_xlfn.XLOOKUP(AJ590,CrossRef!$A:$A,CrossRef!$K:$K,"Not Found"),"-")</f>
        <v>0</v>
      </c>
      <c r="AM590" s="40" t="str">
        <f>IFERROR(_xlfn.XLOOKUP(AJ590,CrossRef!$A:$A,CrossRef!$L:$L,"Not Found"),"-")</f>
        <v>18000H PUMP DRIVE CHANGE</v>
      </c>
    </row>
    <row r="591" spans="1:39" x14ac:dyDescent="0.3">
      <c r="A591" s="4" t="str">
        <f>D591&amp;C591&amp;B591</f>
        <v>TD6314310800</v>
      </c>
      <c r="B591" s="4" t="str">
        <f>LEFT(N591,FIND(" ",N591)-1)</f>
        <v>00</v>
      </c>
      <c r="C591" s="4" t="str">
        <f>LEFT(M591,4)</f>
        <v>3108</v>
      </c>
      <c r="D591" s="4" t="str">
        <f>LEFT(L591,FIND(" ",L591)-1)</f>
        <v>TD6314</v>
      </c>
      <c r="E591" s="4" t="str">
        <f>MID(X591,2,3)</f>
        <v>SSP</v>
      </c>
      <c r="G591" s="17" t="s">
        <v>10234</v>
      </c>
      <c r="H591" s="17" t="s">
        <v>10235</v>
      </c>
      <c r="I591" s="17" t="s">
        <v>10257</v>
      </c>
      <c r="J591" s="17" t="s">
        <v>10258</v>
      </c>
      <c r="K591" s="17" t="s">
        <v>183</v>
      </c>
      <c r="L591" s="17" t="s">
        <v>10265</v>
      </c>
      <c r="M591" s="17" t="s">
        <v>836</v>
      </c>
      <c r="N591" s="17" t="s">
        <v>17</v>
      </c>
      <c r="O591" s="18">
        <v>18000</v>
      </c>
      <c r="P591" s="18">
        <v>69731.279097713399</v>
      </c>
      <c r="Q591" s="16">
        <v>46669.841493055559</v>
      </c>
      <c r="R591" s="17" t="s">
        <v>11023</v>
      </c>
      <c r="S591" s="17" t="s">
        <v>10261</v>
      </c>
      <c r="T591" s="17" t="s">
        <v>11023</v>
      </c>
      <c r="U591" s="17" t="s">
        <v>10269</v>
      </c>
      <c r="V591" s="17"/>
      <c r="W591" s="17" t="s">
        <v>10819</v>
      </c>
      <c r="X591" s="17" t="s">
        <v>10267</v>
      </c>
      <c r="Y591" s="18">
        <v>16993.39</v>
      </c>
      <c r="Z591" s="17" t="s">
        <v>11025</v>
      </c>
      <c r="AA591" s="18">
        <v>76355.487494803107</v>
      </c>
      <c r="AB591" s="17" t="s">
        <v>10245</v>
      </c>
      <c r="AC591" s="17" t="s">
        <v>10246</v>
      </c>
      <c r="AD591" s="17"/>
      <c r="AE591" s="18">
        <v>-51731.279097713399</v>
      </c>
      <c r="AF591" s="31" t="str">
        <f>_xlfn.XLOOKUP(A591,Macmahon!B:B,Macmahon!AE:AE,"",0)</f>
        <v/>
      </c>
      <c r="AG591" s="28" t="str">
        <f>_xlfn.XLOOKUP(A591,Macmahon!B:B,Macmahon!AJ:AJ,"",0)</f>
        <v/>
      </c>
      <c r="AH591" s="28" t="str">
        <f>_xlfn.XLOOKUP(A591,Macmahon!B:B,Macmahon!AK:AK,"",0)</f>
        <v/>
      </c>
      <c r="AI591" s="28">
        <f t="shared" si="21"/>
        <v>0</v>
      </c>
      <c r="AJ591" s="40" t="str">
        <f>E591&amp;C591&amp;B591</f>
        <v>SSP310800</v>
      </c>
      <c r="AK591" s="40" t="str">
        <f>IFERROR(_xlfn.XLOOKUP(AJ591,CrossRef!$A:$A,CrossRef!$J:$J,"Not Found"),"-")</f>
        <v>EXBH045-PUDR</v>
      </c>
      <c r="AL591" s="40">
        <f>IFERROR(_xlfn.XLOOKUP(AJ591,CrossRef!$A:$A,CrossRef!$K:$K,"Not Found"),"-")</f>
        <v>0</v>
      </c>
      <c r="AM591" s="40" t="str">
        <f>IFERROR(_xlfn.XLOOKUP(AJ591,CrossRef!$A:$A,CrossRef!$L:$L,"Not Found"),"-")</f>
        <v>18000H PUMP DRIVE CHANGE</v>
      </c>
    </row>
    <row r="592" spans="1:39" x14ac:dyDescent="0.3">
      <c r="A592" s="4" t="str">
        <f>D592&amp;C592&amp;B592</f>
        <v>TD6348310800</v>
      </c>
      <c r="B592" s="4" t="str">
        <f>LEFT(N592,FIND(" ",N592)-1)</f>
        <v>00</v>
      </c>
      <c r="C592" s="4" t="str">
        <f>LEFT(M592,4)</f>
        <v>3108</v>
      </c>
      <c r="D592" s="4" t="str">
        <f>LEFT(L592,FIND(" ",L592)-1)</f>
        <v>TD6348</v>
      </c>
      <c r="E592" s="4" t="str">
        <f>MID(X592,2,3)</f>
        <v>SSP</v>
      </c>
      <c r="G592" s="14" t="s">
        <v>10234</v>
      </c>
      <c r="H592" s="14" t="s">
        <v>10235</v>
      </c>
      <c r="I592" s="14" t="s">
        <v>10257</v>
      </c>
      <c r="J592" s="14" t="s">
        <v>10258</v>
      </c>
      <c r="K592" s="14" t="s">
        <v>183</v>
      </c>
      <c r="L592" s="14" t="s">
        <v>10408</v>
      </c>
      <c r="M592" s="14" t="s">
        <v>836</v>
      </c>
      <c r="N592" s="14" t="s">
        <v>17</v>
      </c>
      <c r="O592" s="15">
        <v>18000</v>
      </c>
      <c r="P592" s="15">
        <v>48728.886927818799</v>
      </c>
      <c r="Q592" s="16">
        <v>45771.27239583333</v>
      </c>
      <c r="R592" s="14" t="s">
        <v>11023</v>
      </c>
      <c r="S592" s="14" t="s">
        <v>10261</v>
      </c>
      <c r="T592" s="14" t="s">
        <v>11023</v>
      </c>
      <c r="U592" s="14" t="s">
        <v>10269</v>
      </c>
      <c r="V592" s="14"/>
      <c r="W592" s="14" t="s">
        <v>10819</v>
      </c>
      <c r="X592" s="14" t="s">
        <v>10410</v>
      </c>
      <c r="Y592" s="15">
        <v>16993.39</v>
      </c>
      <c r="Z592" s="14" t="s">
        <v>11025</v>
      </c>
      <c r="AA592" s="15">
        <v>41979.0326046806</v>
      </c>
      <c r="AB592" s="14" t="s">
        <v>10245</v>
      </c>
      <c r="AC592" s="14" t="s">
        <v>10246</v>
      </c>
      <c r="AD592" s="14" t="s">
        <v>10272</v>
      </c>
      <c r="AE592" s="15">
        <v>-30728.886927818799</v>
      </c>
      <c r="AF592" s="31" t="str">
        <f>_xlfn.XLOOKUP(A592,Macmahon!B:B,Macmahon!AE:AE,"",0)</f>
        <v/>
      </c>
      <c r="AG592" s="28" t="str">
        <f>_xlfn.XLOOKUP(A592,Macmahon!B:B,Macmahon!AJ:AJ,"",0)</f>
        <v/>
      </c>
      <c r="AH592" s="28" t="str">
        <f>_xlfn.XLOOKUP(A592,Macmahon!B:B,Macmahon!AK:AK,"",0)</f>
        <v/>
      </c>
      <c r="AI592" s="28">
        <f t="shared" si="21"/>
        <v>0</v>
      </c>
      <c r="AJ592" s="40" t="str">
        <f>E592&amp;C592&amp;B592</f>
        <v>SSP310800</v>
      </c>
      <c r="AK592" s="40" t="str">
        <f>IFERROR(_xlfn.XLOOKUP(AJ592,CrossRef!$A:$A,CrossRef!$J:$J,"Not Found"),"-")</f>
        <v>EXBH045-PUDR</v>
      </c>
      <c r="AL592" s="40">
        <f>IFERROR(_xlfn.XLOOKUP(AJ592,CrossRef!$A:$A,CrossRef!$K:$K,"Not Found"),"-")</f>
        <v>0</v>
      </c>
      <c r="AM592" s="40" t="str">
        <f>IFERROR(_xlfn.XLOOKUP(AJ592,CrossRef!$A:$A,CrossRef!$L:$L,"Not Found"),"-")</f>
        <v>18000H PUMP DRIVE CHANGE</v>
      </c>
    </row>
    <row r="593" spans="1:39" x14ac:dyDescent="0.3">
      <c r="A593" s="4" t="str">
        <f>D593&amp;C593&amp;B593</f>
        <v>TD6328310800</v>
      </c>
      <c r="B593" s="4" t="str">
        <f>LEFT(N593,FIND(" ",N593)-1)</f>
        <v>00</v>
      </c>
      <c r="C593" s="4" t="str">
        <f>LEFT(M593,4)</f>
        <v>3108</v>
      </c>
      <c r="D593" s="4" t="str">
        <f>LEFT(L593,FIND(" ",L593)-1)</f>
        <v>TD6328</v>
      </c>
      <c r="E593" s="4" t="str">
        <f>MID(X593,2,3)</f>
        <v>SSP</v>
      </c>
      <c r="G593" s="17" t="s">
        <v>10234</v>
      </c>
      <c r="H593" s="17" t="s">
        <v>10235</v>
      </c>
      <c r="I593" s="17" t="s">
        <v>10257</v>
      </c>
      <c r="J593" s="17" t="s">
        <v>10258</v>
      </c>
      <c r="K593" s="17" t="s">
        <v>183</v>
      </c>
      <c r="L593" s="17" t="s">
        <v>10405</v>
      </c>
      <c r="M593" s="17" t="s">
        <v>836</v>
      </c>
      <c r="N593" s="17" t="s">
        <v>17</v>
      </c>
      <c r="O593" s="18">
        <v>18000</v>
      </c>
      <c r="P593" s="18">
        <v>31833.2981716963</v>
      </c>
      <c r="Q593" s="19">
        <v>45254.442395833335</v>
      </c>
      <c r="R593" s="17" t="s">
        <v>11023</v>
      </c>
      <c r="S593" s="17" t="s">
        <v>10261</v>
      </c>
      <c r="T593" s="17" t="s">
        <v>11023</v>
      </c>
      <c r="U593" s="17" t="s">
        <v>10248</v>
      </c>
      <c r="V593" s="17"/>
      <c r="W593" s="17"/>
      <c r="X593" s="17" t="s">
        <v>10407</v>
      </c>
      <c r="Y593" s="18">
        <v>16993.39</v>
      </c>
      <c r="Z593" s="17" t="s">
        <v>11025</v>
      </c>
      <c r="AA593" s="22">
        <v>31212.600926017101</v>
      </c>
      <c r="AB593" s="17" t="s">
        <v>10245</v>
      </c>
      <c r="AC593" s="17" t="s">
        <v>10246</v>
      </c>
      <c r="AD593" s="17" t="s">
        <v>10272</v>
      </c>
      <c r="AE593" s="18">
        <v>-13833.2981716963</v>
      </c>
      <c r="AF593" s="31" t="str">
        <f>_xlfn.XLOOKUP(A593,Macmahon!B:B,Macmahon!AE:AE,"",0)</f>
        <v/>
      </c>
      <c r="AG593" s="28" t="str">
        <f>_xlfn.XLOOKUP(A593,Macmahon!B:B,Macmahon!AJ:AJ,"",0)</f>
        <v/>
      </c>
      <c r="AH593" s="28" t="str">
        <f>_xlfn.XLOOKUP(A593,Macmahon!B:B,Macmahon!AK:AK,"",0)</f>
        <v/>
      </c>
      <c r="AI593" s="28">
        <f t="shared" si="21"/>
        <v>0</v>
      </c>
      <c r="AJ593" s="40" t="str">
        <f>E593&amp;C593&amp;B593</f>
        <v>SSP310800</v>
      </c>
      <c r="AK593" s="40" t="str">
        <f>IFERROR(_xlfn.XLOOKUP(AJ593,CrossRef!$A:$A,CrossRef!$J:$J,"Not Found"),"-")</f>
        <v>EXBH045-PUDR</v>
      </c>
      <c r="AL593" s="40">
        <f>IFERROR(_xlfn.XLOOKUP(AJ593,CrossRef!$A:$A,CrossRef!$K:$K,"Not Found"),"-")</f>
        <v>0</v>
      </c>
      <c r="AM593" s="40" t="str">
        <f>IFERROR(_xlfn.XLOOKUP(AJ593,CrossRef!$A:$A,CrossRef!$L:$L,"Not Found"),"-")</f>
        <v>18000H PUMP DRIVE CHANGE</v>
      </c>
    </row>
    <row r="594" spans="1:39" x14ac:dyDescent="0.3">
      <c r="A594" s="4" t="str">
        <f>D594&amp;C594&amp;B594</f>
        <v>TD6313310800</v>
      </c>
      <c r="B594" s="4" t="str">
        <f>LEFT(N594,FIND(" ",N594)-1)</f>
        <v>00</v>
      </c>
      <c r="C594" s="4" t="str">
        <f>LEFT(M594,4)</f>
        <v>3108</v>
      </c>
      <c r="D594" s="4" t="str">
        <f>LEFT(L594,FIND(" ",L594)-1)</f>
        <v>TD6313</v>
      </c>
      <c r="E594" s="4" t="str">
        <f>MID(X594,2,3)</f>
        <v>SSP</v>
      </c>
      <c r="G594" s="14" t="s">
        <v>10234</v>
      </c>
      <c r="H594" s="14" t="s">
        <v>10235</v>
      </c>
      <c r="I594" s="14" t="s">
        <v>10257</v>
      </c>
      <c r="J594" s="14" t="s">
        <v>10258</v>
      </c>
      <c r="K594" s="14" t="s">
        <v>183</v>
      </c>
      <c r="L594" s="14" t="s">
        <v>10607</v>
      </c>
      <c r="M594" s="14" t="s">
        <v>836</v>
      </c>
      <c r="N594" s="14" t="s">
        <v>17</v>
      </c>
      <c r="O594" s="15">
        <v>18000</v>
      </c>
      <c r="P594" s="15">
        <v>71238.279097713399</v>
      </c>
      <c r="Q594" s="16">
        <v>47007</v>
      </c>
      <c r="R594" s="14" t="s">
        <v>11023</v>
      </c>
      <c r="S594" s="14" t="s">
        <v>10261</v>
      </c>
      <c r="T594" s="14" t="s">
        <v>11023</v>
      </c>
      <c r="U594" s="14" t="s">
        <v>10248</v>
      </c>
      <c r="V594" s="14"/>
      <c r="W594" s="14" t="s">
        <v>10819</v>
      </c>
      <c r="X594" s="14" t="s">
        <v>10608</v>
      </c>
      <c r="Y594" s="15">
        <v>16993.39</v>
      </c>
      <c r="Z594" s="14" t="s">
        <v>11025</v>
      </c>
      <c r="AA594" s="15">
        <v>83124.098562628307</v>
      </c>
      <c r="AB594" s="14" t="s">
        <v>10245</v>
      </c>
      <c r="AC594" s="14" t="s">
        <v>10246</v>
      </c>
      <c r="AD594" s="14"/>
      <c r="AE594" s="15">
        <v>-53238.279097713399</v>
      </c>
      <c r="AF594" s="31" t="str">
        <f>_xlfn.XLOOKUP(A594,Macmahon!B:B,Macmahon!AE:AE,"",0)</f>
        <v/>
      </c>
      <c r="AG594" s="28" t="str">
        <f>_xlfn.XLOOKUP(A594,Macmahon!B:B,Macmahon!AJ:AJ,"",0)</f>
        <v/>
      </c>
      <c r="AH594" s="28" t="str">
        <f>_xlfn.XLOOKUP(A594,Macmahon!B:B,Macmahon!AK:AK,"",0)</f>
        <v/>
      </c>
      <c r="AI594" s="28">
        <f t="shared" si="21"/>
        <v>0</v>
      </c>
      <c r="AJ594" s="40" t="str">
        <f>E594&amp;C594&amp;B594</f>
        <v>SSP310800</v>
      </c>
      <c r="AK594" s="40" t="str">
        <f>IFERROR(_xlfn.XLOOKUP(AJ594,CrossRef!$A:$A,CrossRef!$J:$J,"Not Found"),"-")</f>
        <v>EXBH045-PUDR</v>
      </c>
      <c r="AL594" s="40">
        <f>IFERROR(_xlfn.XLOOKUP(AJ594,CrossRef!$A:$A,CrossRef!$K:$K,"Not Found"),"-")</f>
        <v>0</v>
      </c>
      <c r="AM594" s="40" t="str">
        <f>IFERROR(_xlfn.XLOOKUP(AJ594,CrossRef!$A:$A,CrossRef!$L:$L,"Not Found"),"-")</f>
        <v>18000H PUMP DRIVE CHANGE</v>
      </c>
    </row>
    <row r="595" spans="1:39" x14ac:dyDescent="0.3">
      <c r="A595" s="4" t="str">
        <f>D595&amp;C595&amp;B595</f>
        <v>DZ81705070RI</v>
      </c>
      <c r="B595" s="4" t="str">
        <f>LEFT(N595,FIND(" ",N595)-1)</f>
        <v>RI</v>
      </c>
      <c r="C595" s="4" t="str">
        <f>LEFT(M595,4)</f>
        <v>5070</v>
      </c>
      <c r="D595" s="4" t="str">
        <f>LEFT(L595,FIND(" ",L595)-1)</f>
        <v>DZ8170</v>
      </c>
      <c r="E595" s="4" t="str">
        <f>MID(X595,2,3)</f>
        <v>RAB</v>
      </c>
      <c r="G595" s="17" t="s">
        <v>10234</v>
      </c>
      <c r="H595" s="17" t="s">
        <v>10235</v>
      </c>
      <c r="I595" s="17" t="s">
        <v>10257</v>
      </c>
      <c r="J595" s="17" t="s">
        <v>10441</v>
      </c>
      <c r="K595" s="17" t="s">
        <v>34</v>
      </c>
      <c r="L595" s="17" t="s">
        <v>10503</v>
      </c>
      <c r="M595" s="17" t="s">
        <v>823</v>
      </c>
      <c r="N595" s="17" t="s">
        <v>61</v>
      </c>
      <c r="O595" s="18">
        <v>12000</v>
      </c>
      <c r="P595" s="18">
        <v>26105.813370894401</v>
      </c>
      <c r="Q595" s="16">
        <v>46674</v>
      </c>
      <c r="R595" s="17" t="s">
        <v>11574</v>
      </c>
      <c r="S595" s="17" t="s">
        <v>10240</v>
      </c>
      <c r="T595" s="17" t="s">
        <v>11574</v>
      </c>
      <c r="U595" s="17" t="s">
        <v>10269</v>
      </c>
      <c r="V595" s="17"/>
      <c r="W595" s="17" t="s">
        <v>10836</v>
      </c>
      <c r="X595" s="17" t="s">
        <v>10504</v>
      </c>
      <c r="Y595" s="18">
        <v>6217.42</v>
      </c>
      <c r="Z595" s="17" t="s">
        <v>11575</v>
      </c>
      <c r="AA595" s="18">
        <v>31973.449235683402</v>
      </c>
      <c r="AB595" s="17" t="s">
        <v>10245</v>
      </c>
      <c r="AC595" s="17" t="s">
        <v>10246</v>
      </c>
      <c r="AD595" s="17"/>
      <c r="AE595" s="18">
        <v>-14105.813370894401</v>
      </c>
      <c r="AF595" s="31" t="str">
        <f>_xlfn.XLOOKUP(A595,Macmahon!B:B,Macmahon!AE:AE,"",0)</f>
        <v/>
      </c>
      <c r="AG595" s="28" t="str">
        <f>_xlfn.XLOOKUP(A595,Macmahon!B:B,Macmahon!AJ:AJ,"",0)</f>
        <v/>
      </c>
      <c r="AH595" s="28" t="str">
        <f>_xlfn.XLOOKUP(A595,Macmahon!B:B,Macmahon!AK:AK,"",0)</f>
        <v/>
      </c>
      <c r="AI595" s="28">
        <f t="shared" si="21"/>
        <v>0</v>
      </c>
      <c r="AJ595" s="40" t="str">
        <f>E595&amp;C595&amp;B595</f>
        <v>RAB5070RI</v>
      </c>
      <c r="AK595" s="40" t="str">
        <f>IFERROR(_xlfn.XLOOKUP(AJ595,CrossRef!$A:$A,CrossRef!$J:$J,"Not Found"),"-")</f>
        <v>Not Found</v>
      </c>
      <c r="AL595" s="40" t="str">
        <f>IFERROR(_xlfn.XLOOKUP(AJ595,CrossRef!$A:$A,CrossRef!$K:$K,"Not Found"),"-")</f>
        <v>Not Found</v>
      </c>
      <c r="AM595" s="40" t="str">
        <f>IFERROR(_xlfn.XLOOKUP(AJ595,CrossRef!$A:$A,CrossRef!$L:$L,"Not Found"),"-")</f>
        <v>Not Found</v>
      </c>
    </row>
    <row r="596" spans="1:39" x14ac:dyDescent="0.3">
      <c r="A596" s="4" t="str">
        <f>D596&amp;C596&amp;B596</f>
        <v>TD6327310800</v>
      </c>
      <c r="B596" s="4" t="str">
        <f>LEFT(N596,FIND(" ",N596)-1)</f>
        <v>00</v>
      </c>
      <c r="C596" s="4" t="str">
        <f>LEFT(M596,4)</f>
        <v>3108</v>
      </c>
      <c r="D596" s="4" t="str">
        <f>LEFT(L596,FIND(" ",L596)-1)</f>
        <v>TD6327</v>
      </c>
      <c r="E596" s="4" t="str">
        <f>MID(X596,2,3)</f>
        <v>SSP</v>
      </c>
      <c r="G596" s="14" t="s">
        <v>10234</v>
      </c>
      <c r="H596" s="14" t="s">
        <v>10235</v>
      </c>
      <c r="I596" s="14" t="s">
        <v>10257</v>
      </c>
      <c r="J596" s="14" t="s">
        <v>10258</v>
      </c>
      <c r="K596" s="14" t="s">
        <v>183</v>
      </c>
      <c r="L596" s="14" t="s">
        <v>10611</v>
      </c>
      <c r="M596" s="14" t="s">
        <v>836</v>
      </c>
      <c r="N596" s="14" t="s">
        <v>17</v>
      </c>
      <c r="O596" s="15">
        <v>18000</v>
      </c>
      <c r="P596" s="15">
        <v>31648.960410577401</v>
      </c>
      <c r="Q596" s="20">
        <v>45311.373993055553</v>
      </c>
      <c r="R596" s="14" t="s">
        <v>11023</v>
      </c>
      <c r="S596" s="14" t="s">
        <v>10261</v>
      </c>
      <c r="T596" s="14" t="s">
        <v>11023</v>
      </c>
      <c r="U596" s="14" t="s">
        <v>10248</v>
      </c>
      <c r="V596" s="14"/>
      <c r="W596" s="14"/>
      <c r="X596" s="14" t="s">
        <v>10613</v>
      </c>
      <c r="Y596" s="15">
        <v>16993.39</v>
      </c>
      <c r="Z596" s="14" t="s">
        <v>11025</v>
      </c>
      <c r="AA596" s="22">
        <v>33711.318687136103</v>
      </c>
      <c r="AB596" s="14" t="s">
        <v>10245</v>
      </c>
      <c r="AC596" s="14" t="s">
        <v>10246</v>
      </c>
      <c r="AD596" s="14" t="s">
        <v>10272</v>
      </c>
      <c r="AE596" s="15">
        <v>-13648.9604105774</v>
      </c>
      <c r="AF596" s="31" t="str">
        <f>_xlfn.XLOOKUP(A596,Macmahon!B:B,Macmahon!AE:AE,"",0)</f>
        <v/>
      </c>
      <c r="AG596" s="28" t="str">
        <f>_xlfn.XLOOKUP(A596,Macmahon!B:B,Macmahon!AJ:AJ,"",0)</f>
        <v/>
      </c>
      <c r="AH596" s="28" t="str">
        <f>_xlfn.XLOOKUP(A596,Macmahon!B:B,Macmahon!AK:AK,"",0)</f>
        <v/>
      </c>
      <c r="AI596" s="28">
        <f t="shared" si="21"/>
        <v>0</v>
      </c>
      <c r="AJ596" s="40" t="str">
        <f>E596&amp;C596&amp;B596</f>
        <v>SSP310800</v>
      </c>
      <c r="AK596" s="40" t="str">
        <f>IFERROR(_xlfn.XLOOKUP(AJ596,CrossRef!$A:$A,CrossRef!$J:$J,"Not Found"),"-")</f>
        <v>EXBH045-PUDR</v>
      </c>
      <c r="AL596" s="40">
        <f>IFERROR(_xlfn.XLOOKUP(AJ596,CrossRef!$A:$A,CrossRef!$K:$K,"Not Found"),"-")</f>
        <v>0</v>
      </c>
      <c r="AM596" s="40" t="str">
        <f>IFERROR(_xlfn.XLOOKUP(AJ596,CrossRef!$A:$A,CrossRef!$L:$L,"Not Found"),"-")</f>
        <v>18000H PUMP DRIVE CHANGE</v>
      </c>
    </row>
    <row r="597" spans="1:39" x14ac:dyDescent="0.3">
      <c r="A597" s="4" t="str">
        <f>D597&amp;C597&amp;B597</f>
        <v>TD6310310800</v>
      </c>
      <c r="B597" s="4" t="str">
        <f>LEFT(N597,FIND(" ",N597)-1)</f>
        <v>00</v>
      </c>
      <c r="C597" s="4" t="str">
        <f>LEFT(M597,4)</f>
        <v>3108</v>
      </c>
      <c r="D597" s="4" t="str">
        <f>LEFT(L597,FIND(" ",L597)-1)</f>
        <v>TD6310</v>
      </c>
      <c r="E597" s="4" t="str">
        <f>MID(X597,2,3)</f>
        <v>SSP</v>
      </c>
      <c r="G597" s="17" t="s">
        <v>10234</v>
      </c>
      <c r="H597" s="17" t="s">
        <v>10235</v>
      </c>
      <c r="I597" s="17" t="s">
        <v>10257</v>
      </c>
      <c r="J597" s="17" t="s">
        <v>10258</v>
      </c>
      <c r="K597" s="17" t="s">
        <v>183</v>
      </c>
      <c r="L597" s="17" t="s">
        <v>10609</v>
      </c>
      <c r="M597" s="17" t="s">
        <v>836</v>
      </c>
      <c r="N597" s="17" t="s">
        <v>17</v>
      </c>
      <c r="O597" s="18">
        <v>18000</v>
      </c>
      <c r="P597" s="18">
        <v>16454.361501002899</v>
      </c>
      <c r="Q597" s="16">
        <v>46360</v>
      </c>
      <c r="R597" s="17" t="s">
        <v>11023</v>
      </c>
      <c r="S597" s="17" t="s">
        <v>10261</v>
      </c>
      <c r="T597" s="17" t="s">
        <v>11023</v>
      </c>
      <c r="U597" s="17" t="s">
        <v>10248</v>
      </c>
      <c r="V597" s="17"/>
      <c r="W597" s="17" t="s">
        <v>11024</v>
      </c>
      <c r="X597" s="17" t="s">
        <v>10610</v>
      </c>
      <c r="Y597" s="18">
        <v>16993.39</v>
      </c>
      <c r="Z597" s="17" t="s">
        <v>11025</v>
      </c>
      <c r="AA597" s="18">
        <v>74910.178644763902</v>
      </c>
      <c r="AB597" s="17" t="s">
        <v>10245</v>
      </c>
      <c r="AC597" s="17" t="s">
        <v>10246</v>
      </c>
      <c r="AD597" s="17"/>
      <c r="AE597" s="18">
        <v>1545.63849899714</v>
      </c>
      <c r="AF597" s="31" t="str">
        <f>_xlfn.XLOOKUP(A597,Macmahon!B:B,Macmahon!AE:AE,"",0)</f>
        <v/>
      </c>
      <c r="AG597" s="28" t="str">
        <f>_xlfn.XLOOKUP(A597,Macmahon!B:B,Macmahon!AJ:AJ,"",0)</f>
        <v/>
      </c>
      <c r="AH597" s="28" t="str">
        <f>_xlfn.XLOOKUP(A597,Macmahon!B:B,Macmahon!AK:AK,"",0)</f>
        <v/>
      </c>
      <c r="AI597" s="28">
        <f t="shared" si="21"/>
        <v>0</v>
      </c>
      <c r="AJ597" s="40" t="str">
        <f>E597&amp;C597&amp;B597</f>
        <v>SSP310800</v>
      </c>
      <c r="AK597" s="40" t="str">
        <f>IFERROR(_xlfn.XLOOKUP(AJ597,CrossRef!$A:$A,CrossRef!$J:$J,"Not Found"),"-")</f>
        <v>EXBH045-PUDR</v>
      </c>
      <c r="AL597" s="40">
        <f>IFERROR(_xlfn.XLOOKUP(AJ597,CrossRef!$A:$A,CrossRef!$K:$K,"Not Found"),"-")</f>
        <v>0</v>
      </c>
      <c r="AM597" s="40" t="str">
        <f>IFERROR(_xlfn.XLOOKUP(AJ597,CrossRef!$A:$A,CrossRef!$L:$L,"Not Found"),"-")</f>
        <v>18000H PUMP DRIVE CHANGE</v>
      </c>
    </row>
    <row r="598" spans="1:39" x14ac:dyDescent="0.3">
      <c r="A598" s="4" t="str">
        <f>D598&amp;C598&amp;B598</f>
        <v>TD6344310800</v>
      </c>
      <c r="B598" s="4" t="str">
        <f>LEFT(N598,FIND(" ",N598)-1)</f>
        <v>00</v>
      </c>
      <c r="C598" s="4" t="str">
        <f>LEFT(M598,4)</f>
        <v>3108</v>
      </c>
      <c r="D598" s="4" t="str">
        <f>LEFT(L598,FIND(" ",L598)-1)</f>
        <v>TD6344</v>
      </c>
      <c r="E598" s="4" t="str">
        <f>MID(X598,2,3)</f>
        <v>SSP</v>
      </c>
      <c r="G598" s="14" t="s">
        <v>10234</v>
      </c>
      <c r="H598" s="14" t="s">
        <v>10235</v>
      </c>
      <c r="I598" s="14" t="s">
        <v>10257</v>
      </c>
      <c r="J598" s="14" t="s">
        <v>10258</v>
      </c>
      <c r="K598" s="14" t="s">
        <v>183</v>
      </c>
      <c r="L598" s="14" t="s">
        <v>10614</v>
      </c>
      <c r="M598" s="14" t="s">
        <v>836</v>
      </c>
      <c r="N598" s="14" t="s">
        <v>17</v>
      </c>
      <c r="O598" s="15">
        <v>18000</v>
      </c>
      <c r="P598" s="15">
        <v>47031.669542254996</v>
      </c>
      <c r="Q598" s="16">
        <v>45836.204305555555</v>
      </c>
      <c r="R598" s="14" t="s">
        <v>11023</v>
      </c>
      <c r="S598" s="14" t="s">
        <v>10261</v>
      </c>
      <c r="T598" s="14" t="s">
        <v>11023</v>
      </c>
      <c r="U598" s="14" t="s">
        <v>10269</v>
      </c>
      <c r="V598" s="14"/>
      <c r="W598" s="14" t="s">
        <v>10819</v>
      </c>
      <c r="X598" s="14" t="s">
        <v>10615</v>
      </c>
      <c r="Y598" s="15">
        <v>16993.39</v>
      </c>
      <c r="Z598" s="14" t="s">
        <v>11025</v>
      </c>
      <c r="AA598" s="15">
        <v>41510.197559324202</v>
      </c>
      <c r="AB598" s="14" t="s">
        <v>10245</v>
      </c>
      <c r="AC598" s="14" t="s">
        <v>10246</v>
      </c>
      <c r="AD598" s="14" t="s">
        <v>10272</v>
      </c>
      <c r="AE598" s="15">
        <v>-29031.669542255</v>
      </c>
      <c r="AF598" s="31" t="str">
        <f>_xlfn.XLOOKUP(A598,Macmahon!B:B,Macmahon!AE:AE,"",0)</f>
        <v/>
      </c>
      <c r="AG598" s="28" t="str">
        <f>_xlfn.XLOOKUP(A598,Macmahon!B:B,Macmahon!AJ:AJ,"",0)</f>
        <v/>
      </c>
      <c r="AH598" s="28" t="str">
        <f>_xlfn.XLOOKUP(A598,Macmahon!B:B,Macmahon!AK:AK,"",0)</f>
        <v/>
      </c>
      <c r="AI598" s="28">
        <f t="shared" si="21"/>
        <v>0</v>
      </c>
      <c r="AJ598" s="40" t="str">
        <f>E598&amp;C598&amp;B598</f>
        <v>SSP310800</v>
      </c>
      <c r="AK598" s="40" t="str">
        <f>IFERROR(_xlfn.XLOOKUP(AJ598,CrossRef!$A:$A,CrossRef!$J:$J,"Not Found"),"-")</f>
        <v>EXBH045-PUDR</v>
      </c>
      <c r="AL598" s="40">
        <f>IFERROR(_xlfn.XLOOKUP(AJ598,CrossRef!$A:$A,CrossRef!$K:$K,"Not Found"),"-")</f>
        <v>0</v>
      </c>
      <c r="AM598" s="40" t="str">
        <f>IFERROR(_xlfn.XLOOKUP(AJ598,CrossRef!$A:$A,CrossRef!$L:$L,"Not Found"),"-")</f>
        <v>18000H PUMP DRIVE CHANGE</v>
      </c>
    </row>
    <row r="599" spans="1:39" x14ac:dyDescent="0.3">
      <c r="A599" s="4" t="str">
        <f>D599&amp;C599&amp;B599</f>
        <v>TD6341310800</v>
      </c>
      <c r="B599" s="4" t="str">
        <f>LEFT(N599,FIND(" ",N599)-1)</f>
        <v>00</v>
      </c>
      <c r="C599" s="4" t="str">
        <f>LEFT(M599,4)</f>
        <v>3108</v>
      </c>
      <c r="D599" s="4" t="str">
        <f>LEFT(L599,FIND(" ",L599)-1)</f>
        <v>TD6341</v>
      </c>
      <c r="E599" s="4" t="str">
        <f>MID(X599,2,3)</f>
        <v>SSP</v>
      </c>
      <c r="G599" s="17" t="s">
        <v>10234</v>
      </c>
      <c r="H599" s="17" t="s">
        <v>10235</v>
      </c>
      <c r="I599" s="17" t="s">
        <v>10257</v>
      </c>
      <c r="J599" s="17" t="s">
        <v>10258</v>
      </c>
      <c r="K599" s="17" t="s">
        <v>183</v>
      </c>
      <c r="L599" s="17" t="s">
        <v>10604</v>
      </c>
      <c r="M599" s="17" t="s">
        <v>836</v>
      </c>
      <c r="N599" s="17" t="s">
        <v>17</v>
      </c>
      <c r="O599" s="18">
        <v>18000</v>
      </c>
      <c r="P599" s="18">
        <v>15318.7963193945</v>
      </c>
      <c r="Q599" s="16">
        <v>46759</v>
      </c>
      <c r="R599" s="17" t="s">
        <v>11023</v>
      </c>
      <c r="S599" s="17" t="s">
        <v>10261</v>
      </c>
      <c r="T599" s="17" t="s">
        <v>11023</v>
      </c>
      <c r="U599" s="17" t="s">
        <v>10248</v>
      </c>
      <c r="V599" s="17"/>
      <c r="W599" s="17"/>
      <c r="X599" s="17" t="s">
        <v>10606</v>
      </c>
      <c r="Y599" s="18">
        <v>16993.39</v>
      </c>
      <c r="Z599" s="17" t="s">
        <v>11025</v>
      </c>
      <c r="AA599" s="18">
        <v>55009.197501711198</v>
      </c>
      <c r="AB599" s="17" t="s">
        <v>10245</v>
      </c>
      <c r="AC599" s="17" t="s">
        <v>10246</v>
      </c>
      <c r="AD599" s="17" t="s">
        <v>10272</v>
      </c>
      <c r="AE599" s="18">
        <v>2681.2036806055298</v>
      </c>
      <c r="AF599" s="31" t="str">
        <f>_xlfn.XLOOKUP(A599,Macmahon!B:B,Macmahon!AE:AE,"",0)</f>
        <v/>
      </c>
      <c r="AG599" s="28" t="str">
        <f>_xlfn.XLOOKUP(A599,Macmahon!B:B,Macmahon!AJ:AJ,"",0)</f>
        <v/>
      </c>
      <c r="AH599" s="28" t="str">
        <f>_xlfn.XLOOKUP(A599,Macmahon!B:B,Macmahon!AK:AK,"",0)</f>
        <v/>
      </c>
      <c r="AI599" s="28">
        <f t="shared" si="21"/>
        <v>0</v>
      </c>
      <c r="AJ599" s="40" t="str">
        <f>E599&amp;C599&amp;B599</f>
        <v>SSP310800</v>
      </c>
      <c r="AK599" s="40" t="str">
        <f>IFERROR(_xlfn.XLOOKUP(AJ599,CrossRef!$A:$A,CrossRef!$J:$J,"Not Found"),"-")</f>
        <v>EXBH045-PUDR</v>
      </c>
      <c r="AL599" s="40">
        <f>IFERROR(_xlfn.XLOOKUP(AJ599,CrossRef!$A:$A,CrossRef!$K:$K,"Not Found"),"-")</f>
        <v>0</v>
      </c>
      <c r="AM599" s="40" t="str">
        <f>IFERROR(_xlfn.XLOOKUP(AJ599,CrossRef!$A:$A,CrossRef!$L:$L,"Not Found"),"-")</f>
        <v>18000H PUMP DRIVE CHANGE</v>
      </c>
    </row>
    <row r="600" spans="1:39" x14ac:dyDescent="0.3">
      <c r="A600" s="4" t="str">
        <f>D600&amp;C600&amp;B600</f>
        <v>TD6340310800</v>
      </c>
      <c r="B600" s="4" t="str">
        <f>LEFT(N600,FIND(" ",N600)-1)</f>
        <v>00</v>
      </c>
      <c r="C600" s="4" t="str">
        <f>LEFT(M600,4)</f>
        <v>3108</v>
      </c>
      <c r="D600" s="4" t="str">
        <f>LEFT(L600,FIND(" ",L600)-1)</f>
        <v>TD6340</v>
      </c>
      <c r="E600" s="4" t="str">
        <f>MID(X600,2,3)</f>
        <v>SSP</v>
      </c>
      <c r="G600" s="14" t="s">
        <v>10234</v>
      </c>
      <c r="H600" s="14" t="s">
        <v>10235</v>
      </c>
      <c r="I600" s="14" t="s">
        <v>10257</v>
      </c>
      <c r="J600" s="14" t="s">
        <v>10258</v>
      </c>
      <c r="K600" s="14" t="s">
        <v>183</v>
      </c>
      <c r="L600" s="14" t="s">
        <v>10624</v>
      </c>
      <c r="M600" s="14" t="s">
        <v>836</v>
      </c>
      <c r="N600" s="14" t="s">
        <v>17</v>
      </c>
      <c r="O600" s="15">
        <v>18000</v>
      </c>
      <c r="P600" s="15">
        <v>50779.086927818797</v>
      </c>
      <c r="Q600" s="16">
        <v>47592</v>
      </c>
      <c r="R600" s="14" t="s">
        <v>11023</v>
      </c>
      <c r="S600" s="14" t="s">
        <v>10261</v>
      </c>
      <c r="T600" s="14" t="s">
        <v>11023</v>
      </c>
      <c r="U600" s="14" t="s">
        <v>10248</v>
      </c>
      <c r="V600" s="14"/>
      <c r="W600" s="14" t="s">
        <v>10819</v>
      </c>
      <c r="X600" s="14" t="s">
        <v>10625</v>
      </c>
      <c r="Y600" s="15">
        <v>16993.39</v>
      </c>
      <c r="Z600" s="14" t="s">
        <v>11025</v>
      </c>
      <c r="AA600" s="15">
        <v>69213.457905544099</v>
      </c>
      <c r="AB600" s="14" t="s">
        <v>10245</v>
      </c>
      <c r="AC600" s="14" t="s">
        <v>10246</v>
      </c>
      <c r="AD600" s="14" t="s">
        <v>10272</v>
      </c>
      <c r="AE600" s="15">
        <v>-32779.086927818797</v>
      </c>
      <c r="AF600" s="31" t="str">
        <f>_xlfn.XLOOKUP(A600,Macmahon!B:B,Macmahon!AE:AE,"",0)</f>
        <v/>
      </c>
      <c r="AG600" s="28" t="str">
        <f>_xlfn.XLOOKUP(A600,Macmahon!B:B,Macmahon!AJ:AJ,"",0)</f>
        <v/>
      </c>
      <c r="AH600" s="28" t="str">
        <f>_xlfn.XLOOKUP(A600,Macmahon!B:B,Macmahon!AK:AK,"",0)</f>
        <v/>
      </c>
      <c r="AI600" s="28">
        <f t="shared" si="21"/>
        <v>0</v>
      </c>
      <c r="AJ600" s="40" t="str">
        <f>E600&amp;C600&amp;B600</f>
        <v>SSP310800</v>
      </c>
      <c r="AK600" s="40" t="str">
        <f>IFERROR(_xlfn.XLOOKUP(AJ600,CrossRef!$A:$A,CrossRef!$J:$J,"Not Found"),"-")</f>
        <v>EXBH045-PUDR</v>
      </c>
      <c r="AL600" s="40">
        <f>IFERROR(_xlfn.XLOOKUP(AJ600,CrossRef!$A:$A,CrossRef!$K:$K,"Not Found"),"-")</f>
        <v>0</v>
      </c>
      <c r="AM600" s="40" t="str">
        <f>IFERROR(_xlfn.XLOOKUP(AJ600,CrossRef!$A:$A,CrossRef!$L:$L,"Not Found"),"-")</f>
        <v>18000H PUMP DRIVE CHANGE</v>
      </c>
    </row>
    <row r="601" spans="1:39" x14ac:dyDescent="0.3">
      <c r="A601" s="4" t="str">
        <f>D601&amp;C601&amp;B601</f>
        <v>TD6326310800</v>
      </c>
      <c r="B601" s="4" t="str">
        <f>LEFT(N601,FIND(" ",N601)-1)</f>
        <v>00</v>
      </c>
      <c r="C601" s="4" t="str">
        <f>LEFT(M601,4)</f>
        <v>3108</v>
      </c>
      <c r="D601" s="4" t="str">
        <f>LEFT(L601,FIND(" ",L601)-1)</f>
        <v>TD6326</v>
      </c>
      <c r="E601" s="4" t="str">
        <f>MID(X601,2,3)</f>
        <v>SSP</v>
      </c>
      <c r="G601" s="17" t="s">
        <v>10234</v>
      </c>
      <c r="H601" s="17" t="s">
        <v>10235</v>
      </c>
      <c r="I601" s="17" t="s">
        <v>10257</v>
      </c>
      <c r="J601" s="17" t="s">
        <v>10258</v>
      </c>
      <c r="K601" s="17" t="s">
        <v>183</v>
      </c>
      <c r="L601" s="17" t="s">
        <v>10616</v>
      </c>
      <c r="M601" s="17" t="s">
        <v>836</v>
      </c>
      <c r="N601" s="17" t="s">
        <v>17</v>
      </c>
      <c r="O601" s="18">
        <v>18000</v>
      </c>
      <c r="P601" s="18">
        <v>46406.979097713403</v>
      </c>
      <c r="Q601" s="16">
        <v>46855</v>
      </c>
      <c r="R601" s="17" t="s">
        <v>11023</v>
      </c>
      <c r="S601" s="17" t="s">
        <v>10261</v>
      </c>
      <c r="T601" s="17" t="s">
        <v>11023</v>
      </c>
      <c r="U601" s="17" t="s">
        <v>10248</v>
      </c>
      <c r="V601" s="17"/>
      <c r="W601" s="17" t="s">
        <v>10819</v>
      </c>
      <c r="X601" s="17" t="s">
        <v>10618</v>
      </c>
      <c r="Y601" s="18">
        <v>16993.39</v>
      </c>
      <c r="Z601" s="17" t="s">
        <v>11025</v>
      </c>
      <c r="AA601" s="18">
        <v>55920.724640657099</v>
      </c>
      <c r="AB601" s="17" t="s">
        <v>10245</v>
      </c>
      <c r="AC601" s="17" t="s">
        <v>10246</v>
      </c>
      <c r="AD601" s="17" t="s">
        <v>10272</v>
      </c>
      <c r="AE601" s="18">
        <v>-28406.9790977134</v>
      </c>
      <c r="AF601" s="31" t="str">
        <f>_xlfn.XLOOKUP(A601,Macmahon!B:B,Macmahon!AE:AE,"",0)</f>
        <v/>
      </c>
      <c r="AG601" s="28" t="str">
        <f>_xlfn.XLOOKUP(A601,Macmahon!B:B,Macmahon!AJ:AJ,"",0)</f>
        <v/>
      </c>
      <c r="AH601" s="28" t="str">
        <f>_xlfn.XLOOKUP(A601,Macmahon!B:B,Macmahon!AK:AK,"",0)</f>
        <v/>
      </c>
      <c r="AI601" s="28">
        <f t="shared" si="21"/>
        <v>0</v>
      </c>
      <c r="AJ601" s="40" t="str">
        <f>E601&amp;C601&amp;B601</f>
        <v>SSP310800</v>
      </c>
      <c r="AK601" s="40" t="str">
        <f>IFERROR(_xlfn.XLOOKUP(AJ601,CrossRef!$A:$A,CrossRef!$J:$J,"Not Found"),"-")</f>
        <v>EXBH045-PUDR</v>
      </c>
      <c r="AL601" s="40">
        <f>IFERROR(_xlfn.XLOOKUP(AJ601,CrossRef!$A:$A,CrossRef!$K:$K,"Not Found"),"-")</f>
        <v>0</v>
      </c>
      <c r="AM601" s="40" t="str">
        <f>IFERROR(_xlfn.XLOOKUP(AJ601,CrossRef!$A:$A,CrossRef!$L:$L,"Not Found"),"-")</f>
        <v>18000H PUMP DRIVE CHANGE</v>
      </c>
    </row>
    <row r="602" spans="1:39" x14ac:dyDescent="0.3">
      <c r="A602" s="4" t="str">
        <f>D602&amp;C602&amp;B602</f>
        <v>TD6349310800</v>
      </c>
      <c r="B602" s="4" t="str">
        <f>LEFT(N602,FIND(" ",N602)-1)</f>
        <v>00</v>
      </c>
      <c r="C602" s="4" t="str">
        <f>LEFT(M602,4)</f>
        <v>3108</v>
      </c>
      <c r="D602" s="4" t="str">
        <f>LEFT(L602,FIND(" ",L602)-1)</f>
        <v>TD6349</v>
      </c>
      <c r="E602" s="4" t="str">
        <f>MID(X602,2,3)</f>
        <v>SSP</v>
      </c>
      <c r="G602" s="14" t="s">
        <v>10234</v>
      </c>
      <c r="H602" s="14" t="s">
        <v>10235</v>
      </c>
      <c r="I602" s="14" t="s">
        <v>10257</v>
      </c>
      <c r="J602" s="14" t="s">
        <v>10258</v>
      </c>
      <c r="K602" s="14" t="s">
        <v>183</v>
      </c>
      <c r="L602" s="14" t="s">
        <v>10619</v>
      </c>
      <c r="M602" s="14" t="s">
        <v>836</v>
      </c>
      <c r="N602" s="14" t="s">
        <v>17</v>
      </c>
      <c r="O602" s="15">
        <v>18000</v>
      </c>
      <c r="P602" s="15">
        <v>28395.252027608101</v>
      </c>
      <c r="Q602" s="16">
        <v>46556</v>
      </c>
      <c r="R602" s="14" t="s">
        <v>11023</v>
      </c>
      <c r="S602" s="14" t="s">
        <v>10261</v>
      </c>
      <c r="T602" s="14" t="s">
        <v>11023</v>
      </c>
      <c r="U602" s="14" t="s">
        <v>10269</v>
      </c>
      <c r="V602" s="14"/>
      <c r="W602" s="14" t="s">
        <v>11024</v>
      </c>
      <c r="X602" s="14" t="s">
        <v>10621</v>
      </c>
      <c r="Y602" s="15">
        <v>16993.39</v>
      </c>
      <c r="Z602" s="14" t="s">
        <v>11025</v>
      </c>
      <c r="AA602" s="15">
        <v>49381.5126625599</v>
      </c>
      <c r="AB602" s="14" t="s">
        <v>10245</v>
      </c>
      <c r="AC602" s="14" t="s">
        <v>10246</v>
      </c>
      <c r="AD602" s="14" t="s">
        <v>10272</v>
      </c>
      <c r="AE602" s="15">
        <v>-10395.2520276081</v>
      </c>
      <c r="AF602" s="31" t="str">
        <f>_xlfn.XLOOKUP(A602,Macmahon!B:B,Macmahon!AE:AE,"",0)</f>
        <v/>
      </c>
      <c r="AG602" s="28" t="str">
        <f>_xlfn.XLOOKUP(A602,Macmahon!B:B,Macmahon!AJ:AJ,"",0)</f>
        <v/>
      </c>
      <c r="AH602" s="28" t="str">
        <f>_xlfn.XLOOKUP(A602,Macmahon!B:B,Macmahon!AK:AK,"",0)</f>
        <v/>
      </c>
      <c r="AI602" s="28">
        <f t="shared" si="21"/>
        <v>0</v>
      </c>
      <c r="AJ602" s="40" t="str">
        <f>E602&amp;C602&amp;B602</f>
        <v>SSP310800</v>
      </c>
      <c r="AK602" s="40" t="str">
        <f>IFERROR(_xlfn.XLOOKUP(AJ602,CrossRef!$A:$A,CrossRef!$J:$J,"Not Found"),"-")</f>
        <v>EXBH045-PUDR</v>
      </c>
      <c r="AL602" s="40">
        <f>IFERROR(_xlfn.XLOOKUP(AJ602,CrossRef!$A:$A,CrossRef!$K:$K,"Not Found"),"-")</f>
        <v>0</v>
      </c>
      <c r="AM602" s="40" t="str">
        <f>IFERROR(_xlfn.XLOOKUP(AJ602,CrossRef!$A:$A,CrossRef!$L:$L,"Not Found"),"-")</f>
        <v>18000H PUMP DRIVE CHANGE</v>
      </c>
    </row>
    <row r="603" spans="1:39" x14ac:dyDescent="0.3">
      <c r="A603" s="4" t="str">
        <f>D603&amp;C603&amp;B603</f>
        <v>TD6312310800</v>
      </c>
      <c r="B603" s="4" t="str">
        <f>LEFT(N603,FIND(" ",N603)-1)</f>
        <v>00</v>
      </c>
      <c r="C603" s="4" t="str">
        <f>LEFT(M603,4)</f>
        <v>3108</v>
      </c>
      <c r="D603" s="4" t="str">
        <f>LEFT(L603,FIND(" ",L603)-1)</f>
        <v>TD6312</v>
      </c>
      <c r="E603" s="4" t="str">
        <f>MID(X603,2,3)</f>
        <v>SSP</v>
      </c>
      <c r="G603" s="17" t="s">
        <v>10234</v>
      </c>
      <c r="H603" s="17" t="s">
        <v>10235</v>
      </c>
      <c r="I603" s="17" t="s">
        <v>10257</v>
      </c>
      <c r="J603" s="17" t="s">
        <v>10258</v>
      </c>
      <c r="K603" s="17" t="s">
        <v>183</v>
      </c>
      <c r="L603" s="17" t="s">
        <v>10602</v>
      </c>
      <c r="M603" s="17" t="s">
        <v>836</v>
      </c>
      <c r="N603" s="17" t="s">
        <v>17</v>
      </c>
      <c r="O603" s="18">
        <v>18000</v>
      </c>
      <c r="P603" s="18">
        <v>14105.910728252</v>
      </c>
      <c r="Q603" s="16">
        <v>46515</v>
      </c>
      <c r="R603" s="17" t="s">
        <v>11023</v>
      </c>
      <c r="S603" s="17" t="s">
        <v>10261</v>
      </c>
      <c r="T603" s="17" t="s">
        <v>11023</v>
      </c>
      <c r="U603" s="17" t="s">
        <v>10248</v>
      </c>
      <c r="V603" s="17"/>
      <c r="W603" s="17" t="s">
        <v>11024</v>
      </c>
      <c r="X603" s="17" t="s">
        <v>10603</v>
      </c>
      <c r="Y603" s="18">
        <v>16993.39</v>
      </c>
      <c r="Z603" s="17" t="s">
        <v>11025</v>
      </c>
      <c r="AA603" s="18">
        <v>74683.069815195093</v>
      </c>
      <c r="AB603" s="17" t="s">
        <v>10245</v>
      </c>
      <c r="AC603" s="17" t="s">
        <v>10246</v>
      </c>
      <c r="AD603" s="17"/>
      <c r="AE603" s="18">
        <v>3894.0892717479501</v>
      </c>
      <c r="AF603" s="31" t="str">
        <f>_xlfn.XLOOKUP(A603,Macmahon!B:B,Macmahon!AE:AE,"",0)</f>
        <v/>
      </c>
      <c r="AG603" s="28" t="str">
        <f>_xlfn.XLOOKUP(A603,Macmahon!B:B,Macmahon!AJ:AJ,"",0)</f>
        <v/>
      </c>
      <c r="AH603" s="28" t="str">
        <f>_xlfn.XLOOKUP(A603,Macmahon!B:B,Macmahon!AK:AK,"",0)</f>
        <v/>
      </c>
      <c r="AI603" s="28">
        <f t="shared" si="21"/>
        <v>0</v>
      </c>
      <c r="AJ603" s="40" t="str">
        <f>E603&amp;C603&amp;B603</f>
        <v>SSP310800</v>
      </c>
      <c r="AK603" s="40" t="str">
        <f>IFERROR(_xlfn.XLOOKUP(AJ603,CrossRef!$A:$A,CrossRef!$J:$J,"Not Found"),"-")</f>
        <v>EXBH045-PUDR</v>
      </c>
      <c r="AL603" s="40">
        <f>IFERROR(_xlfn.XLOOKUP(AJ603,CrossRef!$A:$A,CrossRef!$K:$K,"Not Found"),"-")</f>
        <v>0</v>
      </c>
      <c r="AM603" s="40" t="str">
        <f>IFERROR(_xlfn.XLOOKUP(AJ603,CrossRef!$A:$A,CrossRef!$L:$L,"Not Found"),"-")</f>
        <v>18000H PUMP DRIVE CHANGE</v>
      </c>
    </row>
    <row r="604" spans="1:39" x14ac:dyDescent="0.3">
      <c r="A604" s="4" t="str">
        <f>D604&amp;C604&amp;B604</f>
        <v>DZ81705070LT</v>
      </c>
      <c r="B604" s="4" t="str">
        <f>LEFT(N604,FIND(" ",N604)-1)</f>
        <v>LT</v>
      </c>
      <c r="C604" s="4" t="str">
        <f>LEFT(M604,4)</f>
        <v>5070</v>
      </c>
      <c r="D604" s="4" t="str">
        <f>LEFT(L604,FIND(" ",L604)-1)</f>
        <v>DZ8170</v>
      </c>
      <c r="E604" s="4" t="str">
        <f>MID(X604,2,3)</f>
        <v>RAB</v>
      </c>
      <c r="G604" s="14" t="s">
        <v>10234</v>
      </c>
      <c r="H604" s="14" t="s">
        <v>10235</v>
      </c>
      <c r="I604" s="14" t="s">
        <v>10257</v>
      </c>
      <c r="J604" s="14" t="s">
        <v>10441</v>
      </c>
      <c r="K604" s="14" t="s">
        <v>34</v>
      </c>
      <c r="L604" s="14" t="s">
        <v>10503</v>
      </c>
      <c r="M604" s="14" t="s">
        <v>823</v>
      </c>
      <c r="N604" s="14" t="s">
        <v>57</v>
      </c>
      <c r="O604" s="15">
        <v>12000</v>
      </c>
      <c r="P604" s="15">
        <v>26105.813370894401</v>
      </c>
      <c r="Q604" s="16">
        <v>46714</v>
      </c>
      <c r="R604" s="14" t="s">
        <v>11572</v>
      </c>
      <c r="S604" s="14" t="s">
        <v>10240</v>
      </c>
      <c r="T604" s="14" t="s">
        <v>11572</v>
      </c>
      <c r="U604" s="14" t="s">
        <v>10269</v>
      </c>
      <c r="V604" s="14"/>
      <c r="W604" s="14" t="s">
        <v>10836</v>
      </c>
      <c r="X604" s="14" t="s">
        <v>10504</v>
      </c>
      <c r="Y604" s="15">
        <v>6217.42</v>
      </c>
      <c r="Z604" s="14" t="s">
        <v>11573</v>
      </c>
      <c r="AA604" s="15">
        <v>32521.0193931098</v>
      </c>
      <c r="AB604" s="14" t="s">
        <v>10245</v>
      </c>
      <c r="AC604" s="14" t="s">
        <v>10246</v>
      </c>
      <c r="AD604" s="14"/>
      <c r="AE604" s="15">
        <v>-14105.813370894401</v>
      </c>
      <c r="AF604" s="31" t="str">
        <f>_xlfn.XLOOKUP(A604,Macmahon!B:B,Macmahon!AE:AE,"",0)</f>
        <v/>
      </c>
      <c r="AG604" s="28" t="str">
        <f>_xlfn.XLOOKUP(A604,Macmahon!B:B,Macmahon!AJ:AJ,"",0)</f>
        <v/>
      </c>
      <c r="AH604" s="28" t="str">
        <f>_xlfn.XLOOKUP(A604,Macmahon!B:B,Macmahon!AK:AK,"",0)</f>
        <v/>
      </c>
      <c r="AI604" s="28">
        <f t="shared" si="21"/>
        <v>0</v>
      </c>
      <c r="AJ604" s="40" t="str">
        <f>E604&amp;C604&amp;B604</f>
        <v>RAB5070LT</v>
      </c>
      <c r="AK604" s="40" t="str">
        <f>IFERROR(_xlfn.XLOOKUP(AJ604,CrossRef!$A:$A,CrossRef!$J:$J,"Not Found"),"-")</f>
        <v/>
      </c>
      <c r="AL604" s="40">
        <f>IFERROR(_xlfn.XLOOKUP(AJ604,CrossRef!$A:$A,CrossRef!$K:$K,"Not Found"),"-")</f>
        <v>0</v>
      </c>
      <c r="AM604" s="40" t="str">
        <f>IFERROR(_xlfn.XLOOKUP(AJ604,CrossRef!$A:$A,CrossRef!$L:$L,"Not Found"),"-")</f>
        <v>IMPLEMENT PUMP CHANGE</v>
      </c>
    </row>
    <row r="605" spans="1:39" x14ac:dyDescent="0.3">
      <c r="A605" s="4" t="str">
        <f>D605&amp;C605&amp;B605</f>
        <v>TD6343310800</v>
      </c>
      <c r="B605" s="4" t="str">
        <f>LEFT(N605,FIND(" ",N605)-1)</f>
        <v>00</v>
      </c>
      <c r="C605" s="4" t="str">
        <f>LEFT(M605,4)</f>
        <v>3108</v>
      </c>
      <c r="D605" s="4" t="str">
        <f>LEFT(L605,FIND(" ",L605)-1)</f>
        <v>TD6343</v>
      </c>
      <c r="E605" s="4" t="str">
        <f>MID(X605,2,3)</f>
        <v>SSP</v>
      </c>
      <c r="G605" s="17" t="s">
        <v>10234</v>
      </c>
      <c r="H605" s="17" t="s">
        <v>10235</v>
      </c>
      <c r="I605" s="17" t="s">
        <v>10257</v>
      </c>
      <c r="J605" s="17" t="s">
        <v>10258</v>
      </c>
      <c r="K605" s="17" t="s">
        <v>183</v>
      </c>
      <c r="L605" s="17" t="s">
        <v>10626</v>
      </c>
      <c r="M605" s="17" t="s">
        <v>836</v>
      </c>
      <c r="N605" s="17" t="s">
        <v>17</v>
      </c>
      <c r="O605" s="18">
        <v>18000</v>
      </c>
      <c r="P605" s="18">
        <v>46907.919542254996</v>
      </c>
      <c r="Q605" s="16">
        <v>45757.193055555559</v>
      </c>
      <c r="R605" s="17" t="s">
        <v>11023</v>
      </c>
      <c r="S605" s="17" t="s">
        <v>10261</v>
      </c>
      <c r="T605" s="17" t="s">
        <v>11023</v>
      </c>
      <c r="U605" s="17" t="s">
        <v>10269</v>
      </c>
      <c r="V605" s="17"/>
      <c r="W605" s="17" t="s">
        <v>10819</v>
      </c>
      <c r="X605" s="17" t="s">
        <v>10627</v>
      </c>
      <c r="Y605" s="18">
        <v>16993.39</v>
      </c>
      <c r="Z605" s="17" t="s">
        <v>11025</v>
      </c>
      <c r="AA605" s="18">
        <v>40330.205907388503</v>
      </c>
      <c r="AB605" s="17" t="s">
        <v>10245</v>
      </c>
      <c r="AC605" s="17" t="s">
        <v>10246</v>
      </c>
      <c r="AD605" s="17" t="s">
        <v>10272</v>
      </c>
      <c r="AE605" s="18">
        <v>-28907.919542255</v>
      </c>
      <c r="AF605" s="31" t="str">
        <f>_xlfn.XLOOKUP(A605,Macmahon!B:B,Macmahon!AE:AE,"",0)</f>
        <v/>
      </c>
      <c r="AG605" s="28" t="str">
        <f>_xlfn.XLOOKUP(A605,Macmahon!B:B,Macmahon!AJ:AJ,"",0)</f>
        <v/>
      </c>
      <c r="AH605" s="28" t="str">
        <f>_xlfn.XLOOKUP(A605,Macmahon!B:B,Macmahon!AK:AK,"",0)</f>
        <v/>
      </c>
      <c r="AI605" s="28">
        <f t="shared" si="21"/>
        <v>0</v>
      </c>
      <c r="AJ605" s="40" t="str">
        <f>E605&amp;C605&amp;B605</f>
        <v>SSP310800</v>
      </c>
      <c r="AK605" s="40" t="str">
        <f>IFERROR(_xlfn.XLOOKUP(AJ605,CrossRef!$A:$A,CrossRef!$J:$J,"Not Found"),"-")</f>
        <v>EXBH045-PUDR</v>
      </c>
      <c r="AL605" s="40">
        <f>IFERROR(_xlfn.XLOOKUP(AJ605,CrossRef!$A:$A,CrossRef!$K:$K,"Not Found"),"-")</f>
        <v>0</v>
      </c>
      <c r="AM605" s="40" t="str">
        <f>IFERROR(_xlfn.XLOOKUP(AJ605,CrossRef!$A:$A,CrossRef!$L:$L,"Not Found"),"-")</f>
        <v>18000H PUMP DRIVE CHANGE</v>
      </c>
    </row>
    <row r="606" spans="1:39" x14ac:dyDescent="0.3">
      <c r="A606" s="4" t="str">
        <f>D606&amp;C606&amp;B606</f>
        <v>TD6346310800</v>
      </c>
      <c r="B606" s="4" t="str">
        <f>LEFT(N606,FIND(" ",N606)-1)</f>
        <v>00</v>
      </c>
      <c r="C606" s="4" t="str">
        <f>LEFT(M606,4)</f>
        <v>3108</v>
      </c>
      <c r="D606" s="4" t="str">
        <f>LEFT(L606,FIND(" ",L606)-1)</f>
        <v>TD6346</v>
      </c>
      <c r="E606" s="4" t="str">
        <f>MID(X606,2,3)</f>
        <v>SSP</v>
      </c>
      <c r="G606" s="14" t="s">
        <v>10234</v>
      </c>
      <c r="H606" s="14" t="s">
        <v>10235</v>
      </c>
      <c r="I606" s="14" t="s">
        <v>10257</v>
      </c>
      <c r="J606" s="14" t="s">
        <v>10258</v>
      </c>
      <c r="K606" s="14" t="s">
        <v>183</v>
      </c>
      <c r="L606" s="14" t="s">
        <v>10622</v>
      </c>
      <c r="M606" s="14" t="s">
        <v>836</v>
      </c>
      <c r="N606" s="14" t="s">
        <v>17</v>
      </c>
      <c r="O606" s="15">
        <v>18000</v>
      </c>
      <c r="P606" s="15">
        <v>47476.219542254999</v>
      </c>
      <c r="Q606" s="16">
        <v>45814.086805555555</v>
      </c>
      <c r="R606" s="14" t="s">
        <v>11023</v>
      </c>
      <c r="S606" s="14" t="s">
        <v>10261</v>
      </c>
      <c r="T606" s="14" t="s">
        <v>11023</v>
      </c>
      <c r="U606" s="14" t="s">
        <v>10269</v>
      </c>
      <c r="V606" s="14"/>
      <c r="W606" s="14" t="s">
        <v>10819</v>
      </c>
      <c r="X606" s="14" t="s">
        <v>10623</v>
      </c>
      <c r="Y606" s="15">
        <v>16993.39</v>
      </c>
      <c r="Z606" s="14" t="s">
        <v>11025</v>
      </c>
      <c r="AA606" s="15">
        <v>41342.889660774199</v>
      </c>
      <c r="AB606" s="14" t="s">
        <v>10245</v>
      </c>
      <c r="AC606" s="14" t="s">
        <v>10246</v>
      </c>
      <c r="AD606" s="14" t="s">
        <v>10272</v>
      </c>
      <c r="AE606" s="15">
        <v>-29476.219542254999</v>
      </c>
      <c r="AF606" s="31" t="str">
        <f>_xlfn.XLOOKUP(A606,Macmahon!B:B,Macmahon!AE:AE,"",0)</f>
        <v/>
      </c>
      <c r="AG606" s="28" t="str">
        <f>_xlfn.XLOOKUP(A606,Macmahon!B:B,Macmahon!AJ:AJ,"",0)</f>
        <v/>
      </c>
      <c r="AH606" s="28" t="str">
        <f>_xlfn.XLOOKUP(A606,Macmahon!B:B,Macmahon!AK:AK,"",0)</f>
        <v/>
      </c>
      <c r="AI606" s="28">
        <f t="shared" si="21"/>
        <v>0</v>
      </c>
      <c r="AJ606" s="40" t="str">
        <f>E606&amp;C606&amp;B606</f>
        <v>SSP310800</v>
      </c>
      <c r="AK606" s="40" t="str">
        <f>IFERROR(_xlfn.XLOOKUP(AJ606,CrossRef!$A:$A,CrossRef!$J:$J,"Not Found"),"-")</f>
        <v>EXBH045-PUDR</v>
      </c>
      <c r="AL606" s="40">
        <f>IFERROR(_xlfn.XLOOKUP(AJ606,CrossRef!$A:$A,CrossRef!$K:$K,"Not Found"),"-")</f>
        <v>0</v>
      </c>
      <c r="AM606" s="40" t="str">
        <f>IFERROR(_xlfn.XLOOKUP(AJ606,CrossRef!$A:$A,CrossRef!$L:$L,"Not Found"),"-")</f>
        <v>18000H PUMP DRIVE CHANGE</v>
      </c>
    </row>
    <row r="607" spans="1:39" x14ac:dyDescent="0.3">
      <c r="A607" s="4" t="str">
        <f>D607&amp;C607&amp;B607</f>
        <v>DZ8170700000</v>
      </c>
      <c r="B607" s="4" t="str">
        <f>LEFT(N607,FIND(" ",N607)-1)</f>
        <v>00</v>
      </c>
      <c r="C607" s="4" t="str">
        <f>LEFT(M607,4)</f>
        <v>7000</v>
      </c>
      <c r="D607" s="4" t="str">
        <f>LEFT(L607,FIND(" ",L607)-1)</f>
        <v>DZ8170</v>
      </c>
      <c r="E607" s="4" t="str">
        <f>MID(X607,2,3)</f>
        <v>RAB</v>
      </c>
      <c r="G607" s="17" t="s">
        <v>10234</v>
      </c>
      <c r="H607" s="17" t="s">
        <v>11796</v>
      </c>
      <c r="I607" s="17" t="s">
        <v>10257</v>
      </c>
      <c r="J607" s="17" t="s">
        <v>10441</v>
      </c>
      <c r="K607" s="17" t="s">
        <v>34</v>
      </c>
      <c r="L607" s="17" t="s">
        <v>10503</v>
      </c>
      <c r="M607" s="17" t="s">
        <v>807</v>
      </c>
      <c r="N607" s="17" t="s">
        <v>17</v>
      </c>
      <c r="O607" s="18">
        <v>75000</v>
      </c>
      <c r="P607" s="18">
        <v>26105.813370894401</v>
      </c>
      <c r="Q607" s="19">
        <v>49817.089525462965</v>
      </c>
      <c r="R607" s="17"/>
      <c r="S607" s="17"/>
      <c r="T607" s="17"/>
      <c r="U607" s="17" t="s">
        <v>10248</v>
      </c>
      <c r="V607" s="17"/>
      <c r="W607" s="17"/>
      <c r="X607" s="17" t="s">
        <v>10504</v>
      </c>
      <c r="Y607" s="18">
        <v>0</v>
      </c>
      <c r="Z607" s="17" t="s">
        <v>11798</v>
      </c>
      <c r="AA607" s="18">
        <v>75000</v>
      </c>
      <c r="AB607" s="17" t="s">
        <v>10245</v>
      </c>
      <c r="AC607" s="17" t="s">
        <v>11799</v>
      </c>
      <c r="AD607" s="17"/>
      <c r="AE607" s="18">
        <v>48894.186629105701</v>
      </c>
      <c r="AF607" s="31" t="str">
        <f>_xlfn.XLOOKUP(A607,Macmahon!B:B,Macmahon!AE:AE,"",0)</f>
        <v/>
      </c>
      <c r="AG607" s="28" t="str">
        <f>_xlfn.XLOOKUP(A607,Macmahon!B:B,Macmahon!AJ:AJ,"",0)</f>
        <v/>
      </c>
      <c r="AH607" s="28" t="str">
        <f>_xlfn.XLOOKUP(A607,Macmahon!B:B,Macmahon!AK:AK,"",0)</f>
        <v/>
      </c>
      <c r="AI607" s="28">
        <f t="shared" si="21"/>
        <v>0</v>
      </c>
      <c r="AJ607" s="40" t="str">
        <f>E607&amp;C607&amp;B607</f>
        <v>RAB700000</v>
      </c>
      <c r="AK607" s="40" t="str">
        <f>IFERROR(_xlfn.XLOOKUP(AJ607,CrossRef!$A:$A,CrossRef!$J:$J,"Not Found"),"-")</f>
        <v>Not Found</v>
      </c>
      <c r="AL607" s="40" t="str">
        <f>IFERROR(_xlfn.XLOOKUP(AJ607,CrossRef!$A:$A,CrossRef!$K:$K,"Not Found"),"-")</f>
        <v>Not Found</v>
      </c>
      <c r="AM607" s="40" t="str">
        <f>IFERROR(_xlfn.XLOOKUP(AJ607,CrossRef!$A:$A,CrossRef!$L:$L,"Not Found"),"-")</f>
        <v>Not Found</v>
      </c>
    </row>
    <row r="608" spans="1:39" x14ac:dyDescent="0.3">
      <c r="A608" s="4" t="str">
        <f>D608&amp;C608&amp;B608</f>
        <v>QLO043108RE</v>
      </c>
      <c r="B608" s="4" t="str">
        <f>LEFT(N608,FIND(" ",N608)-1)</f>
        <v>RE</v>
      </c>
      <c r="C608" s="4" t="str">
        <f>LEFT(M608,4)</f>
        <v>3108</v>
      </c>
      <c r="D608" s="4" t="str">
        <f>LEFT(L608,FIND(" ",L608)-1)</f>
        <v>QLO04</v>
      </c>
      <c r="E608" s="4" t="str">
        <f>MID(X608,2,3)</f>
        <v>442</v>
      </c>
      <c r="G608" s="14" t="s">
        <v>10234</v>
      </c>
      <c r="H608" s="14" t="s">
        <v>10235</v>
      </c>
      <c r="I608" s="14" t="s">
        <v>10236</v>
      </c>
      <c r="J608" s="14" t="s">
        <v>10566</v>
      </c>
      <c r="K608" s="14" t="s">
        <v>138</v>
      </c>
      <c r="L608" s="14" t="s">
        <v>10567</v>
      </c>
      <c r="M608" s="14" t="s">
        <v>836</v>
      </c>
      <c r="N608" s="14" t="s">
        <v>228</v>
      </c>
      <c r="O608" s="15">
        <v>16500</v>
      </c>
      <c r="P608" s="15">
        <v>6385.9057664222801</v>
      </c>
      <c r="Q608" s="16">
        <v>47199</v>
      </c>
      <c r="R608" s="14" t="s">
        <v>11043</v>
      </c>
      <c r="S608" s="14" t="s">
        <v>10286</v>
      </c>
      <c r="T608" s="14" t="s">
        <v>11044</v>
      </c>
      <c r="U608" s="14" t="s">
        <v>10248</v>
      </c>
      <c r="V608" s="14"/>
      <c r="W608" s="14" t="s">
        <v>11045</v>
      </c>
      <c r="X608" s="14" t="s">
        <v>10570</v>
      </c>
      <c r="Y608" s="15">
        <v>22973.46</v>
      </c>
      <c r="Z608" s="14" t="s">
        <v>11046</v>
      </c>
      <c r="AA608" s="15">
        <v>81013.989048596894</v>
      </c>
      <c r="AB608" s="14" t="s">
        <v>10245</v>
      </c>
      <c r="AC608" s="14" t="s">
        <v>10246</v>
      </c>
      <c r="AD608" s="14" t="s">
        <v>10272</v>
      </c>
      <c r="AE608" s="15">
        <v>10114.0942335777</v>
      </c>
      <c r="AF608" s="31">
        <f>_xlfn.XLOOKUP(A608,Macmahon!B:B,Macmahon!AE:AE,"",0)</f>
        <v>45306</v>
      </c>
      <c r="AG608" s="28">
        <f>_xlfn.XLOOKUP(A608,Macmahon!B:B,Macmahon!AJ:AJ,"",0)</f>
        <v>47853.151260497689</v>
      </c>
      <c r="AH608" s="28">
        <f>_xlfn.XLOOKUP(A608,Macmahon!B:B,Macmahon!AK:AK,"",0)</f>
        <v>47223</v>
      </c>
      <c r="AI608" s="28">
        <f t="shared" si="21"/>
        <v>47223</v>
      </c>
      <c r="AJ608" s="40" t="str">
        <f>E608&amp;C608&amp;B608</f>
        <v>4423108RE</v>
      </c>
      <c r="AK608" s="40" t="str">
        <f>IFERROR(_xlfn.XLOOKUP(AJ608,CrossRef!$A:$A,CrossRef!$J:$J,"Not Found"),"-")</f>
        <v>LOFE043-DRIV</v>
      </c>
      <c r="AL608" s="40" t="str">
        <f>IFERROR(_xlfn.XLOOKUP(AJ608,CrossRef!$A:$A,CrossRef!$K:$K,"Not Found"),"-")</f>
        <v>RR</v>
      </c>
      <c r="AM608" s="40" t="str">
        <f>IFERROR(_xlfn.XLOOKUP(AJ608,CrossRef!$A:$A,CrossRef!$L:$L,"Not Found"),"-")</f>
        <v>16500H PUMP DRIVE CHANGE RR</v>
      </c>
    </row>
    <row r="609" spans="1:39" x14ac:dyDescent="0.3">
      <c r="A609" s="4" t="str">
        <f>D609&amp;C609&amp;B609</f>
        <v>DZ8184138600</v>
      </c>
      <c r="B609" s="4" t="str">
        <f>LEFT(N609,FIND(" ",N609)-1)</f>
        <v>00</v>
      </c>
      <c r="C609" s="4" t="str">
        <f>LEFT(M609,4)</f>
        <v>1386</v>
      </c>
      <c r="D609" s="4" t="str">
        <f>LEFT(L609,FIND(" ",L609)-1)</f>
        <v>DZ8184</v>
      </c>
      <c r="E609" s="4" t="str">
        <f>MID(X609,2,3)</f>
        <v>RAB</v>
      </c>
      <c r="G609" s="14" t="s">
        <v>10234</v>
      </c>
      <c r="H609" s="14" t="s">
        <v>10235</v>
      </c>
      <c r="I609" s="14" t="s">
        <v>10251</v>
      </c>
      <c r="J609" s="14" t="s">
        <v>10279</v>
      </c>
      <c r="K609" s="14" t="s">
        <v>34</v>
      </c>
      <c r="L609" s="14" t="s">
        <v>10365</v>
      </c>
      <c r="M609" s="14" t="s">
        <v>783</v>
      </c>
      <c r="N609" s="14" t="s">
        <v>17</v>
      </c>
      <c r="O609" s="15">
        <v>15000</v>
      </c>
      <c r="P609" s="15">
        <v>20759.2686984012</v>
      </c>
      <c r="Q609" s="16">
        <v>45927.860277777778</v>
      </c>
      <c r="R609" s="14" t="s">
        <v>10818</v>
      </c>
      <c r="S609" s="14" t="s">
        <v>10240</v>
      </c>
      <c r="T609" s="14" t="s">
        <v>10818</v>
      </c>
      <c r="U609" s="14" t="s">
        <v>10269</v>
      </c>
      <c r="V609" s="14"/>
      <c r="W609" s="14" t="s">
        <v>10819</v>
      </c>
      <c r="X609" s="14" t="s">
        <v>10368</v>
      </c>
      <c r="Y609" s="15">
        <v>3538.15</v>
      </c>
      <c r="Z609" s="14" t="s">
        <v>10820</v>
      </c>
      <c r="AA609" s="15">
        <v>16126.657774666601</v>
      </c>
      <c r="AB609" s="14" t="s">
        <v>10335</v>
      </c>
      <c r="AC609" s="14" t="s">
        <v>10246</v>
      </c>
      <c r="AD609" s="14"/>
      <c r="AE609" s="15">
        <v>-5759.2686984012498</v>
      </c>
      <c r="AF609" s="31" t="str">
        <f>_xlfn.XLOOKUP(A609,Macmahon!B:B,Macmahon!AE:AE,"",0)</f>
        <v/>
      </c>
      <c r="AG609" s="28" t="str">
        <f>_xlfn.XLOOKUP(A609,Macmahon!B:B,Macmahon!AJ:AJ,"",0)</f>
        <v/>
      </c>
      <c r="AH609" s="28" t="str">
        <f>_xlfn.XLOOKUP(A609,Macmahon!B:B,Macmahon!AK:AK,"",0)</f>
        <v/>
      </c>
      <c r="AI609" s="28">
        <f t="shared" si="21"/>
        <v>0</v>
      </c>
      <c r="AJ609" s="40" t="str">
        <f>E609&amp;C609&amp;B609</f>
        <v>RAB138600</v>
      </c>
      <c r="AK609" s="40" t="str">
        <f>IFERROR(_xlfn.XLOOKUP(AJ609,CrossRef!$A:$A,CrossRef!$J:$J,"Not Found"),"-")</f>
        <v/>
      </c>
      <c r="AL609" s="40">
        <f>IFERROR(_xlfn.XLOOKUP(AJ609,CrossRef!$A:$A,CrossRef!$K:$K,"Not Found"),"-")</f>
        <v>0</v>
      </c>
      <c r="AM609" s="40" t="str">
        <f>IFERROR(_xlfn.XLOOKUP(AJ609,CrossRef!$A:$A,CrossRef!$L:$L,"Not Found"),"-")</f>
        <v>15000H FAN MOTOR CHANGE</v>
      </c>
    </row>
    <row r="610" spans="1:39" x14ac:dyDescent="0.3">
      <c r="A610" s="4" t="str">
        <f>D610&amp;C610&amp;B610</f>
        <v>DZ8184138700</v>
      </c>
      <c r="B610" s="4" t="str">
        <f>LEFT(N610,FIND(" ",N610)-1)</f>
        <v>00</v>
      </c>
      <c r="C610" s="4" t="str">
        <f>LEFT(M610,4)</f>
        <v>1387</v>
      </c>
      <c r="D610" s="4" t="str">
        <f>LEFT(L610,FIND(" ",L610)-1)</f>
        <v>DZ8184</v>
      </c>
      <c r="E610" s="4" t="str">
        <f>MID(X610,2,3)</f>
        <v>RAB</v>
      </c>
      <c r="G610" s="14" t="s">
        <v>10234</v>
      </c>
      <c r="H610" s="14" t="s">
        <v>10235</v>
      </c>
      <c r="I610" s="14" t="s">
        <v>10251</v>
      </c>
      <c r="J610" s="14" t="s">
        <v>10279</v>
      </c>
      <c r="K610" s="14" t="s">
        <v>34</v>
      </c>
      <c r="L610" s="14" t="s">
        <v>10365</v>
      </c>
      <c r="M610" s="14" t="s">
        <v>10827</v>
      </c>
      <c r="N610" s="14" t="s">
        <v>17</v>
      </c>
      <c r="O610" s="15">
        <v>15000</v>
      </c>
      <c r="P610" s="15">
        <v>20759.2686984012</v>
      </c>
      <c r="Q610" s="16">
        <v>45927.860277777778</v>
      </c>
      <c r="R610" s="14" t="s">
        <v>10828</v>
      </c>
      <c r="S610" s="14" t="s">
        <v>10240</v>
      </c>
      <c r="T610" s="14" t="s">
        <v>10828</v>
      </c>
      <c r="U610" s="14" t="s">
        <v>10269</v>
      </c>
      <c r="V610" s="14"/>
      <c r="W610" s="14" t="s">
        <v>10819</v>
      </c>
      <c r="X610" s="14" t="s">
        <v>10368</v>
      </c>
      <c r="Y610" s="15">
        <v>6757.76</v>
      </c>
      <c r="Z610" s="14" t="s">
        <v>10829</v>
      </c>
      <c r="AA610" s="15">
        <v>16126.657774666601</v>
      </c>
      <c r="AB610" s="14" t="s">
        <v>10335</v>
      </c>
      <c r="AC610" s="14" t="s">
        <v>10246</v>
      </c>
      <c r="AD610" s="14"/>
      <c r="AE610" s="15">
        <v>-5759.2686984012498</v>
      </c>
      <c r="AF610" s="31" t="str">
        <f>_xlfn.XLOOKUP(A610,Macmahon!B:B,Macmahon!AE:AE,"",0)</f>
        <v/>
      </c>
      <c r="AG610" s="28" t="str">
        <f>_xlfn.XLOOKUP(A610,Macmahon!B:B,Macmahon!AJ:AJ,"",0)</f>
        <v/>
      </c>
      <c r="AH610" s="28" t="str">
        <f>_xlfn.XLOOKUP(A610,Macmahon!B:B,Macmahon!AK:AK,"",0)</f>
        <v/>
      </c>
      <c r="AI610" s="28">
        <f t="shared" si="21"/>
        <v>0</v>
      </c>
      <c r="AJ610" s="40" t="str">
        <f>E610&amp;C610&amp;B610</f>
        <v>RAB138700</v>
      </c>
      <c r="AK610" s="40" t="str">
        <f>IFERROR(_xlfn.XLOOKUP(AJ610,CrossRef!$A:$A,CrossRef!$J:$J,"Not Found"),"-")</f>
        <v/>
      </c>
      <c r="AL610" s="40">
        <f>IFERROR(_xlfn.XLOOKUP(AJ610,CrossRef!$A:$A,CrossRef!$K:$K,"Not Found"),"-")</f>
        <v>0</v>
      </c>
      <c r="AM610" s="40" t="str">
        <f>IFERROR(_xlfn.XLOOKUP(AJ610,CrossRef!$A:$A,CrossRef!$L:$L,"Not Found"),"-")</f>
        <v>15000H FAN PUMP CHANGE</v>
      </c>
    </row>
    <row r="611" spans="1:39" x14ac:dyDescent="0.3">
      <c r="A611" s="4" t="str">
        <f>D611&amp;C611&amp;B611</f>
        <v>TD6639310800</v>
      </c>
      <c r="B611" s="4" t="str">
        <f>LEFT(N611,FIND(" ",N611)-1)</f>
        <v>00</v>
      </c>
      <c r="C611" s="4" t="str">
        <f>LEFT(M611,4)</f>
        <v>3108</v>
      </c>
      <c r="D611" s="4" t="str">
        <f>LEFT(L611,FIND(" ",L611)-1)</f>
        <v>TD6639</v>
      </c>
      <c r="E611" s="4" t="str">
        <f>MID(X611,2,3)</f>
        <v>SPD</v>
      </c>
      <c r="G611" s="17" t="s">
        <v>10234</v>
      </c>
      <c r="H611" s="17" t="s">
        <v>10235</v>
      </c>
      <c r="I611" s="17" t="s">
        <v>10328</v>
      </c>
      <c r="J611" s="17" t="s">
        <v>10329</v>
      </c>
      <c r="K611" s="17" t="s">
        <v>190</v>
      </c>
      <c r="L611" s="17" t="s">
        <v>10525</v>
      </c>
      <c r="M611" s="17" t="s">
        <v>836</v>
      </c>
      <c r="N611" s="17" t="s">
        <v>17</v>
      </c>
      <c r="O611" s="18">
        <v>18000</v>
      </c>
      <c r="P611" s="18">
        <v>21471.979677035099</v>
      </c>
      <c r="Q611" s="16">
        <v>46053</v>
      </c>
      <c r="R611" s="17" t="s">
        <v>11026</v>
      </c>
      <c r="S611" s="17" t="s">
        <v>10286</v>
      </c>
      <c r="T611" s="17" t="s">
        <v>11026</v>
      </c>
      <c r="U611" s="17" t="s">
        <v>10269</v>
      </c>
      <c r="V611" s="17"/>
      <c r="W611" s="17" t="s">
        <v>11051</v>
      </c>
      <c r="X611" s="17" t="s">
        <v>10528</v>
      </c>
      <c r="Y611" s="18">
        <v>7167.01</v>
      </c>
      <c r="Z611" s="17" t="s">
        <v>11029</v>
      </c>
      <c r="AA611" s="18">
        <v>18909.972067039202</v>
      </c>
      <c r="AB611" s="17" t="s">
        <v>10335</v>
      </c>
      <c r="AC611" s="17" t="s">
        <v>10246</v>
      </c>
      <c r="AD611" s="17"/>
      <c r="AE611" s="18">
        <v>-3471.9796770350699</v>
      </c>
      <c r="AF611" s="31" t="str">
        <f>_xlfn.XLOOKUP(A611,Macmahon!B:B,Macmahon!AE:AE,"",0)</f>
        <v/>
      </c>
      <c r="AG611" s="28" t="str">
        <f>_xlfn.XLOOKUP(A611,Macmahon!B:B,Macmahon!AJ:AJ,"",0)</f>
        <v/>
      </c>
      <c r="AH611" s="28" t="str">
        <f>_xlfn.XLOOKUP(A611,Macmahon!B:B,Macmahon!AK:AK,"",0)</f>
        <v/>
      </c>
      <c r="AI611" s="28">
        <f t="shared" si="21"/>
        <v>0</v>
      </c>
      <c r="AJ611" s="40" t="str">
        <f>E611&amp;C611&amp;B611</f>
        <v>SPD310800</v>
      </c>
      <c r="AK611" s="40" t="str">
        <f>IFERROR(_xlfn.XLOOKUP(AJ611,CrossRef!$A:$A,CrossRef!$J:$J,"Not Found"),"-")</f>
        <v>EXBH045-PUDR</v>
      </c>
      <c r="AL611" s="40">
        <f>IFERROR(_xlfn.XLOOKUP(AJ611,CrossRef!$A:$A,CrossRef!$K:$K,"Not Found"),"-")</f>
        <v>0</v>
      </c>
      <c r="AM611" s="40" t="str">
        <f>IFERROR(_xlfn.XLOOKUP(AJ611,CrossRef!$A:$A,CrossRef!$L:$L,"Not Found"),"-")</f>
        <v>18000H PUMP DRIVE CHANGE</v>
      </c>
    </row>
    <row r="612" spans="1:39" x14ac:dyDescent="0.3">
      <c r="A612" s="4" t="str">
        <f>D612&amp;C612&amp;B612</f>
        <v>TD6637310800</v>
      </c>
      <c r="B612" s="4" t="str">
        <f>LEFT(N612,FIND(" ",N612)-1)</f>
        <v>00</v>
      </c>
      <c r="C612" s="4" t="str">
        <f>LEFT(M612,4)</f>
        <v>3108</v>
      </c>
      <c r="D612" s="4" t="str">
        <f>LEFT(L612,FIND(" ",L612)-1)</f>
        <v>TD6637</v>
      </c>
      <c r="E612" s="4" t="str">
        <f>MID(X612,2,3)</f>
        <v>SPD</v>
      </c>
      <c r="G612" s="14" t="s">
        <v>10234</v>
      </c>
      <c r="H612" s="14" t="s">
        <v>10235</v>
      </c>
      <c r="I612" s="14" t="s">
        <v>10328</v>
      </c>
      <c r="J612" s="14" t="s">
        <v>10329</v>
      </c>
      <c r="K612" s="14" t="s">
        <v>190</v>
      </c>
      <c r="L612" s="14" t="s">
        <v>10532</v>
      </c>
      <c r="M612" s="14" t="s">
        <v>836</v>
      </c>
      <c r="N612" s="14" t="s">
        <v>17</v>
      </c>
      <c r="O612" s="15">
        <v>18000</v>
      </c>
      <c r="P612" s="15">
        <v>22696.952298527201</v>
      </c>
      <c r="Q612" s="16">
        <v>45904</v>
      </c>
      <c r="R612" s="14" t="s">
        <v>11026</v>
      </c>
      <c r="S612" s="14" t="s">
        <v>10286</v>
      </c>
      <c r="T612" s="14" t="s">
        <v>11026</v>
      </c>
      <c r="U612" s="14" t="s">
        <v>10337</v>
      </c>
      <c r="V612" s="14" t="s">
        <v>11047</v>
      </c>
      <c r="W612" s="14" t="s">
        <v>11048</v>
      </c>
      <c r="X612" s="14" t="s">
        <v>10535</v>
      </c>
      <c r="Y612" s="15">
        <v>7167.01</v>
      </c>
      <c r="Z612" s="14" t="s">
        <v>11029</v>
      </c>
      <c r="AA612" s="15">
        <v>17958.714771953601</v>
      </c>
      <c r="AB612" s="14" t="s">
        <v>10335</v>
      </c>
      <c r="AC612" s="14" t="s">
        <v>10246</v>
      </c>
      <c r="AD612" s="14"/>
      <c r="AE612" s="15">
        <v>-4696.9522985272097</v>
      </c>
      <c r="AF612" s="31" t="str">
        <f>_xlfn.XLOOKUP(A612,Macmahon!B:B,Macmahon!AE:AE,"",0)</f>
        <v/>
      </c>
      <c r="AG612" s="28" t="str">
        <f>_xlfn.XLOOKUP(A612,Macmahon!B:B,Macmahon!AJ:AJ,"",0)</f>
        <v/>
      </c>
      <c r="AH612" s="28" t="str">
        <f>_xlfn.XLOOKUP(A612,Macmahon!B:B,Macmahon!AK:AK,"",0)</f>
        <v/>
      </c>
      <c r="AI612" s="28">
        <f t="shared" si="21"/>
        <v>0</v>
      </c>
      <c r="AJ612" s="40" t="str">
        <f>E612&amp;C612&amp;B612</f>
        <v>SPD310800</v>
      </c>
      <c r="AK612" s="40" t="str">
        <f>IFERROR(_xlfn.XLOOKUP(AJ612,CrossRef!$A:$A,CrossRef!$J:$J,"Not Found"),"-")</f>
        <v>EXBH045-PUDR</v>
      </c>
      <c r="AL612" s="40">
        <f>IFERROR(_xlfn.XLOOKUP(AJ612,CrossRef!$A:$A,CrossRef!$K:$K,"Not Found"),"-")</f>
        <v>0</v>
      </c>
      <c r="AM612" s="40" t="str">
        <f>IFERROR(_xlfn.XLOOKUP(AJ612,CrossRef!$A:$A,CrossRef!$L:$L,"Not Found"),"-")</f>
        <v>18000H PUMP DRIVE CHANGE</v>
      </c>
    </row>
    <row r="613" spans="1:39" x14ac:dyDescent="0.3">
      <c r="A613" s="4" t="str">
        <f>D613&amp;C613&amp;B613</f>
        <v>DZ81844100RI</v>
      </c>
      <c r="B613" s="4" t="str">
        <f>LEFT(N613,FIND(" ",N613)-1)</f>
        <v>RI</v>
      </c>
      <c r="C613" s="4" t="str">
        <f>LEFT(M613,4)</f>
        <v>4100</v>
      </c>
      <c r="D613" s="4" t="str">
        <f>LEFT(L613,FIND(" ",L613)-1)</f>
        <v>DZ8184</v>
      </c>
      <c r="E613" s="4" t="str">
        <f>MID(X613,2,3)</f>
        <v>RAB</v>
      </c>
      <c r="G613" s="17" t="s">
        <v>10234</v>
      </c>
      <c r="H613" s="17" t="s">
        <v>10235</v>
      </c>
      <c r="I613" s="17" t="s">
        <v>10251</v>
      </c>
      <c r="J613" s="17" t="s">
        <v>10279</v>
      </c>
      <c r="K613" s="17" t="s">
        <v>34</v>
      </c>
      <c r="L613" s="17" t="s">
        <v>10365</v>
      </c>
      <c r="M613" s="17" t="s">
        <v>791</v>
      </c>
      <c r="N613" s="17" t="s">
        <v>61</v>
      </c>
      <c r="O613" s="18">
        <v>14000</v>
      </c>
      <c r="P613" s="18">
        <v>20759.2686984012</v>
      </c>
      <c r="Q613" s="16">
        <v>45918</v>
      </c>
      <c r="R613" s="17" t="s">
        <v>11389</v>
      </c>
      <c r="S613" s="17" t="s">
        <v>10261</v>
      </c>
      <c r="T613" s="17" t="s">
        <v>11389</v>
      </c>
      <c r="U613" s="17" t="s">
        <v>10269</v>
      </c>
      <c r="V613" s="17"/>
      <c r="W613" s="17" t="s">
        <v>11219</v>
      </c>
      <c r="X613" s="17" t="s">
        <v>10368</v>
      </c>
      <c r="Y613" s="18">
        <v>12976.01</v>
      </c>
      <c r="Z613" s="17" t="s">
        <v>11390</v>
      </c>
      <c r="AA613" s="18">
        <v>15960.2747853239</v>
      </c>
      <c r="AB613" s="17" t="s">
        <v>10335</v>
      </c>
      <c r="AC613" s="17" t="s">
        <v>10246</v>
      </c>
      <c r="AD613" s="17"/>
      <c r="AE613" s="18">
        <v>-6759.2686984012498</v>
      </c>
      <c r="AF613" s="31" t="str">
        <f>_xlfn.XLOOKUP(A613,Macmahon!B:B,Macmahon!AE:AE,"",0)</f>
        <v/>
      </c>
      <c r="AG613" s="28" t="str">
        <f>_xlfn.XLOOKUP(A613,Macmahon!B:B,Macmahon!AJ:AJ,"",0)</f>
        <v/>
      </c>
      <c r="AH613" s="28" t="str">
        <f>_xlfn.XLOOKUP(A613,Macmahon!B:B,Macmahon!AK:AK,"",0)</f>
        <v/>
      </c>
      <c r="AI613" s="28">
        <f t="shared" si="21"/>
        <v>0</v>
      </c>
      <c r="AJ613" s="40" t="str">
        <f>E613&amp;C613&amp;B613</f>
        <v>RAB4100RI</v>
      </c>
      <c r="AK613" s="40" t="str">
        <f>IFERROR(_xlfn.XLOOKUP(AJ613,CrossRef!$A:$A,CrossRef!$J:$J,"Not Found"),"-")</f>
        <v/>
      </c>
      <c r="AL613" s="40">
        <f>IFERROR(_xlfn.XLOOKUP(AJ613,CrossRef!$A:$A,CrossRef!$K:$K,"Not Found"),"-")</f>
        <v>0</v>
      </c>
      <c r="AM613" s="40" t="str">
        <f>IFERROR(_xlfn.XLOOKUP(AJ613,CrossRef!$A:$A,CrossRef!$L:$L,"Not Found"),"-")</f>
        <v>15000H STEER &amp; BRAKE CLUTCH CHANGE RH</v>
      </c>
    </row>
    <row r="614" spans="1:39" x14ac:dyDescent="0.3">
      <c r="A614" s="4" t="str">
        <f>D614&amp;C614&amp;B614</f>
        <v>DZ81844100LT</v>
      </c>
      <c r="B614" s="4" t="str">
        <f>LEFT(N614,FIND(" ",N614)-1)</f>
        <v>LT</v>
      </c>
      <c r="C614" s="4" t="str">
        <f>LEFT(M614,4)</f>
        <v>4100</v>
      </c>
      <c r="D614" s="4" t="str">
        <f>LEFT(L614,FIND(" ",L614)-1)</f>
        <v>DZ8184</v>
      </c>
      <c r="E614" s="4" t="str">
        <f>MID(X614,2,3)</f>
        <v>RAB</v>
      </c>
      <c r="G614" s="14" t="s">
        <v>10234</v>
      </c>
      <c r="H614" s="14" t="s">
        <v>10235</v>
      </c>
      <c r="I614" s="14" t="s">
        <v>10251</v>
      </c>
      <c r="J614" s="14" t="s">
        <v>10279</v>
      </c>
      <c r="K614" s="14" t="s">
        <v>34</v>
      </c>
      <c r="L614" s="14" t="s">
        <v>10365</v>
      </c>
      <c r="M614" s="14" t="s">
        <v>791</v>
      </c>
      <c r="N614" s="14" t="s">
        <v>57</v>
      </c>
      <c r="O614" s="15">
        <v>14000</v>
      </c>
      <c r="P614" s="15">
        <v>20759.2686984012</v>
      </c>
      <c r="Q614" s="16">
        <v>45918</v>
      </c>
      <c r="R614" s="14" t="s">
        <v>11389</v>
      </c>
      <c r="S614" s="14" t="s">
        <v>10261</v>
      </c>
      <c r="T614" s="14" t="s">
        <v>11389</v>
      </c>
      <c r="U614" s="14" t="s">
        <v>10269</v>
      </c>
      <c r="V614" s="14"/>
      <c r="W614" s="14" t="s">
        <v>11219</v>
      </c>
      <c r="X614" s="14" t="s">
        <v>10368</v>
      </c>
      <c r="Y614" s="15">
        <v>12976.01</v>
      </c>
      <c r="Z614" s="14" t="s">
        <v>11392</v>
      </c>
      <c r="AA614" s="15">
        <v>15960.2747853239</v>
      </c>
      <c r="AB614" s="14" t="s">
        <v>10335</v>
      </c>
      <c r="AC614" s="14" t="s">
        <v>10246</v>
      </c>
      <c r="AD614" s="14"/>
      <c r="AE614" s="15">
        <v>-6759.2686984012498</v>
      </c>
      <c r="AF614" s="31" t="str">
        <f>_xlfn.XLOOKUP(A614,Macmahon!B:B,Macmahon!AE:AE,"",0)</f>
        <v/>
      </c>
      <c r="AG614" s="28" t="str">
        <f>_xlfn.XLOOKUP(A614,Macmahon!B:B,Macmahon!AJ:AJ,"",0)</f>
        <v/>
      </c>
      <c r="AH614" s="28" t="str">
        <f>_xlfn.XLOOKUP(A614,Macmahon!B:B,Macmahon!AK:AK,"",0)</f>
        <v/>
      </c>
      <c r="AI614" s="28">
        <f t="shared" si="21"/>
        <v>0</v>
      </c>
      <c r="AJ614" s="40" t="str">
        <f>E614&amp;C614&amp;B614</f>
        <v>RAB4100LT</v>
      </c>
      <c r="AK614" s="40" t="str">
        <f>IFERROR(_xlfn.XLOOKUP(AJ614,CrossRef!$A:$A,CrossRef!$J:$J,"Not Found"),"-")</f>
        <v/>
      </c>
      <c r="AL614" s="40">
        <f>IFERROR(_xlfn.XLOOKUP(AJ614,CrossRef!$A:$A,CrossRef!$K:$K,"Not Found"),"-")</f>
        <v>0</v>
      </c>
      <c r="AM614" s="40" t="str">
        <f>IFERROR(_xlfn.XLOOKUP(AJ614,CrossRef!$A:$A,CrossRef!$L:$L,"Not Found"),"-")</f>
        <v>15000H STEER &amp; BRAKE CLUTCH CHANGE LH</v>
      </c>
    </row>
    <row r="615" spans="1:39" x14ac:dyDescent="0.3">
      <c r="A615" s="4" t="str">
        <f>D615&amp;C615&amp;B615</f>
        <v>DZ81845070LT</v>
      </c>
      <c r="B615" s="4" t="str">
        <f>LEFT(N615,FIND(" ",N615)-1)</f>
        <v>LT</v>
      </c>
      <c r="C615" s="4" t="str">
        <f>LEFT(M615,4)</f>
        <v>5070</v>
      </c>
      <c r="D615" s="4" t="str">
        <f>LEFT(L615,FIND(" ",L615)-1)</f>
        <v>DZ8184</v>
      </c>
      <c r="E615" s="4" t="str">
        <f>MID(X615,2,3)</f>
        <v>RAB</v>
      </c>
      <c r="G615" s="17" t="s">
        <v>10234</v>
      </c>
      <c r="H615" s="17" t="s">
        <v>10235</v>
      </c>
      <c r="I615" s="17" t="s">
        <v>10251</v>
      </c>
      <c r="J615" s="17" t="s">
        <v>10279</v>
      </c>
      <c r="K615" s="17" t="s">
        <v>34</v>
      </c>
      <c r="L615" s="17" t="s">
        <v>10365</v>
      </c>
      <c r="M615" s="17" t="s">
        <v>823</v>
      </c>
      <c r="N615" s="17" t="s">
        <v>57</v>
      </c>
      <c r="O615" s="18">
        <v>12000</v>
      </c>
      <c r="P615" s="18">
        <v>20759.2686984012</v>
      </c>
      <c r="Q615" s="16">
        <v>46441</v>
      </c>
      <c r="R615" s="17" t="s">
        <v>11572</v>
      </c>
      <c r="S615" s="17" t="s">
        <v>10240</v>
      </c>
      <c r="T615" s="17" t="s">
        <v>11572</v>
      </c>
      <c r="U615" s="17" t="s">
        <v>10269</v>
      </c>
      <c r="V615" s="17"/>
      <c r="W615" s="17" t="s">
        <v>10836</v>
      </c>
      <c r="X615" s="17" t="s">
        <v>10368</v>
      </c>
      <c r="Y615" s="18">
        <v>6217.42</v>
      </c>
      <c r="Z615" s="17" t="s">
        <v>11573</v>
      </c>
      <c r="AA615" s="18">
        <v>23705.112365959401</v>
      </c>
      <c r="AB615" s="17" t="s">
        <v>10335</v>
      </c>
      <c r="AC615" s="17" t="s">
        <v>10246</v>
      </c>
      <c r="AD615" s="17"/>
      <c r="AE615" s="18">
        <v>-8759.2686984012507</v>
      </c>
      <c r="AF615" s="31" t="str">
        <f>_xlfn.XLOOKUP(A615,Macmahon!B:B,Macmahon!AE:AE,"",0)</f>
        <v/>
      </c>
      <c r="AG615" s="28" t="str">
        <f>_xlfn.XLOOKUP(A615,Macmahon!B:B,Macmahon!AJ:AJ,"",0)</f>
        <v/>
      </c>
      <c r="AH615" s="28" t="str">
        <f>_xlfn.XLOOKUP(A615,Macmahon!B:B,Macmahon!AK:AK,"",0)</f>
        <v/>
      </c>
      <c r="AI615" s="28">
        <f t="shared" si="21"/>
        <v>0</v>
      </c>
      <c r="AJ615" s="40" t="str">
        <f>E615&amp;C615&amp;B615</f>
        <v>RAB5070LT</v>
      </c>
      <c r="AK615" s="40" t="str">
        <f>IFERROR(_xlfn.XLOOKUP(AJ615,CrossRef!$A:$A,CrossRef!$J:$J,"Not Found"),"-")</f>
        <v/>
      </c>
      <c r="AL615" s="40">
        <f>IFERROR(_xlfn.XLOOKUP(AJ615,CrossRef!$A:$A,CrossRef!$K:$K,"Not Found"),"-")</f>
        <v>0</v>
      </c>
      <c r="AM615" s="40" t="str">
        <f>IFERROR(_xlfn.XLOOKUP(AJ615,CrossRef!$A:$A,CrossRef!$L:$L,"Not Found"),"-")</f>
        <v>IMPLEMENT PUMP CHANGE</v>
      </c>
    </row>
    <row r="616" spans="1:39" x14ac:dyDescent="0.3">
      <c r="A616" s="4" t="str">
        <f>D616&amp;C616&amp;B616</f>
        <v>DZ81845070RI</v>
      </c>
      <c r="B616" s="4" t="str">
        <f>LEFT(N616,FIND(" ",N616)-1)</f>
        <v>RI</v>
      </c>
      <c r="C616" s="4" t="str">
        <f>LEFT(M616,4)</f>
        <v>5070</v>
      </c>
      <c r="D616" s="4" t="str">
        <f>LEFT(L616,FIND(" ",L616)-1)</f>
        <v>DZ8184</v>
      </c>
      <c r="E616" s="4" t="str">
        <f>MID(X616,2,3)</f>
        <v>RAB</v>
      </c>
      <c r="G616" s="14" t="s">
        <v>10234</v>
      </c>
      <c r="H616" s="14" t="s">
        <v>10235</v>
      </c>
      <c r="I616" s="14" t="s">
        <v>10251</v>
      </c>
      <c r="J616" s="14" t="s">
        <v>10279</v>
      </c>
      <c r="K616" s="14" t="s">
        <v>34</v>
      </c>
      <c r="L616" s="14" t="s">
        <v>10365</v>
      </c>
      <c r="M616" s="14" t="s">
        <v>823</v>
      </c>
      <c r="N616" s="14" t="s">
        <v>61</v>
      </c>
      <c r="O616" s="15">
        <v>12000</v>
      </c>
      <c r="P616" s="15">
        <v>20759.2686984012</v>
      </c>
      <c r="Q616" s="16">
        <v>45757</v>
      </c>
      <c r="R616" s="14" t="s">
        <v>11574</v>
      </c>
      <c r="S616" s="14" t="s">
        <v>10240</v>
      </c>
      <c r="T616" s="14" t="s">
        <v>11574</v>
      </c>
      <c r="U616" s="14" t="s">
        <v>10269</v>
      </c>
      <c r="V616" s="14"/>
      <c r="W616" s="14" t="s">
        <v>10836</v>
      </c>
      <c r="X616" s="14" t="s">
        <v>10368</v>
      </c>
      <c r="Y616" s="15">
        <v>6217.42</v>
      </c>
      <c r="Z616" s="14" t="s">
        <v>11575</v>
      </c>
      <c r="AA616" s="15">
        <v>13443.238866396699</v>
      </c>
      <c r="AB616" s="14" t="s">
        <v>10335</v>
      </c>
      <c r="AC616" s="14" t="s">
        <v>10246</v>
      </c>
      <c r="AD616" s="14"/>
      <c r="AE616" s="15">
        <v>-8759.2686984012507</v>
      </c>
      <c r="AF616" s="31" t="str">
        <f>_xlfn.XLOOKUP(A616,Macmahon!B:B,Macmahon!AE:AE,"",0)</f>
        <v/>
      </c>
      <c r="AG616" s="28" t="str">
        <f>_xlfn.XLOOKUP(A616,Macmahon!B:B,Macmahon!AJ:AJ,"",0)</f>
        <v/>
      </c>
      <c r="AH616" s="28" t="str">
        <f>_xlfn.XLOOKUP(A616,Macmahon!B:B,Macmahon!AK:AK,"",0)</f>
        <v/>
      </c>
      <c r="AI616" s="28">
        <f t="shared" si="21"/>
        <v>0</v>
      </c>
      <c r="AJ616" s="40" t="str">
        <f>E616&amp;C616&amp;B616</f>
        <v>RAB5070RI</v>
      </c>
      <c r="AK616" s="40" t="str">
        <f>IFERROR(_xlfn.XLOOKUP(AJ616,CrossRef!$A:$A,CrossRef!$J:$J,"Not Found"),"-")</f>
        <v>Not Found</v>
      </c>
      <c r="AL616" s="40" t="str">
        <f>IFERROR(_xlfn.XLOOKUP(AJ616,CrossRef!$A:$A,CrossRef!$K:$K,"Not Found"),"-")</f>
        <v>Not Found</v>
      </c>
      <c r="AM616" s="40" t="str">
        <f>IFERROR(_xlfn.XLOOKUP(AJ616,CrossRef!$A:$A,CrossRef!$L:$L,"Not Found"),"-")</f>
        <v>Not Found</v>
      </c>
    </row>
    <row r="617" spans="1:39" x14ac:dyDescent="0.3">
      <c r="A617" s="4" t="str">
        <f>D617&amp;C617&amp;B617</f>
        <v>DZ81845104LT</v>
      </c>
      <c r="B617" s="4" t="str">
        <f>LEFT(N617,FIND(" ",N617)-1)</f>
        <v>LT</v>
      </c>
      <c r="C617" s="4" t="str">
        <f>LEFT(M617,4)</f>
        <v>5104</v>
      </c>
      <c r="D617" s="4" t="str">
        <f>LEFT(L617,FIND(" ",L617)-1)</f>
        <v>DZ8184</v>
      </c>
      <c r="E617" s="4" t="str">
        <f>MID(X617,2,3)</f>
        <v>RAB</v>
      </c>
      <c r="G617" s="14" t="s">
        <v>10234</v>
      </c>
      <c r="H617" s="14" t="s">
        <v>10235</v>
      </c>
      <c r="I617" s="14" t="s">
        <v>10251</v>
      </c>
      <c r="J617" s="14" t="s">
        <v>10279</v>
      </c>
      <c r="K617" s="14" t="s">
        <v>34</v>
      </c>
      <c r="L617" s="14" t="s">
        <v>10365</v>
      </c>
      <c r="M617" s="14" t="s">
        <v>11672</v>
      </c>
      <c r="N617" s="14" t="s">
        <v>57</v>
      </c>
      <c r="O617" s="15">
        <v>14000</v>
      </c>
      <c r="P617" s="15">
        <v>20759.2686984012</v>
      </c>
      <c r="Q617" s="16">
        <v>45791.451192129629</v>
      </c>
      <c r="R617" s="14" t="s">
        <v>11673</v>
      </c>
      <c r="S617" s="14" t="s">
        <v>10261</v>
      </c>
      <c r="T617" s="14" t="s">
        <v>11673</v>
      </c>
      <c r="U617" s="14" t="s">
        <v>10269</v>
      </c>
      <c r="V617" s="14"/>
      <c r="W617" s="14" t="s">
        <v>11674</v>
      </c>
      <c r="X617" s="14" t="s">
        <v>10368</v>
      </c>
      <c r="Y617" s="15">
        <v>9963.61</v>
      </c>
      <c r="Z617" s="14" t="s">
        <v>11675</v>
      </c>
      <c r="AA617" s="15">
        <v>13947.344535108001</v>
      </c>
      <c r="AB617" s="14" t="s">
        <v>10335</v>
      </c>
      <c r="AC617" s="14" t="s">
        <v>10246</v>
      </c>
      <c r="AD617" s="14"/>
      <c r="AE617" s="15">
        <v>-6759.2686984012498</v>
      </c>
      <c r="AF617" s="31" t="str">
        <f>_xlfn.XLOOKUP(A617,Macmahon!B:B,Macmahon!AE:AE,"",0)</f>
        <v/>
      </c>
      <c r="AG617" s="28" t="str">
        <f>_xlfn.XLOOKUP(A617,Macmahon!B:B,Macmahon!AJ:AJ,"",0)</f>
        <v/>
      </c>
      <c r="AH617" s="28" t="str">
        <f>_xlfn.XLOOKUP(A617,Macmahon!B:B,Macmahon!AK:AK,"",0)</f>
        <v/>
      </c>
      <c r="AI617" s="28">
        <f t="shared" si="21"/>
        <v>0</v>
      </c>
      <c r="AJ617" s="40" t="str">
        <f>E617&amp;C617&amp;B617</f>
        <v>RAB5104LT</v>
      </c>
      <c r="AK617" s="40" t="str">
        <f>IFERROR(_xlfn.XLOOKUP(AJ617,CrossRef!$A:$A,CrossRef!$J:$J,"Not Found"),"-")</f>
        <v/>
      </c>
      <c r="AL617" s="40">
        <f>IFERROR(_xlfn.XLOOKUP(AJ617,CrossRef!$A:$A,CrossRef!$K:$K,"Not Found"),"-")</f>
        <v>0</v>
      </c>
      <c r="AM617" s="40" t="str">
        <f>IFERROR(_xlfn.XLOOKUP(AJ617,CrossRef!$A:$A,CrossRef!$L:$L,"Not Found"),"-")</f>
        <v>8000H BLADE TILT CYLINDER CHANGE LH</v>
      </c>
    </row>
    <row r="618" spans="1:39" x14ac:dyDescent="0.3">
      <c r="A618" s="4" t="str">
        <f>D618&amp;C618&amp;B618</f>
        <v>DZ81845104RI</v>
      </c>
      <c r="B618" s="4" t="str">
        <f>LEFT(N618,FIND(" ",N618)-1)</f>
        <v>RI</v>
      </c>
      <c r="C618" s="4" t="str">
        <f>LEFT(M618,4)</f>
        <v>5104</v>
      </c>
      <c r="D618" s="4" t="str">
        <f>LEFT(L618,FIND(" ",L618)-1)</f>
        <v>DZ8184</v>
      </c>
      <c r="E618" s="4" t="str">
        <f>MID(X618,2,3)</f>
        <v>RAB</v>
      </c>
      <c r="G618" s="17" t="s">
        <v>10234</v>
      </c>
      <c r="H618" s="17" t="s">
        <v>10235</v>
      </c>
      <c r="I618" s="17" t="s">
        <v>10251</v>
      </c>
      <c r="J618" s="17" t="s">
        <v>10279</v>
      </c>
      <c r="K618" s="17" t="s">
        <v>34</v>
      </c>
      <c r="L618" s="17" t="s">
        <v>10365</v>
      </c>
      <c r="M618" s="17" t="s">
        <v>11672</v>
      </c>
      <c r="N618" s="17" t="s">
        <v>61</v>
      </c>
      <c r="O618" s="18">
        <v>14000</v>
      </c>
      <c r="P618" s="18">
        <v>20759.2686984012</v>
      </c>
      <c r="Q618" s="16">
        <v>45791.451192129629</v>
      </c>
      <c r="R618" s="17" t="s">
        <v>11673</v>
      </c>
      <c r="S618" s="17" t="s">
        <v>10261</v>
      </c>
      <c r="T618" s="17" t="s">
        <v>11673</v>
      </c>
      <c r="U618" s="17" t="s">
        <v>10269</v>
      </c>
      <c r="V618" s="17"/>
      <c r="W618" s="17" t="s">
        <v>11674</v>
      </c>
      <c r="X618" s="17" t="s">
        <v>10368</v>
      </c>
      <c r="Y618" s="18">
        <v>9963.61</v>
      </c>
      <c r="Z618" s="17" t="s">
        <v>11676</v>
      </c>
      <c r="AA618" s="18">
        <v>13947.344535108001</v>
      </c>
      <c r="AB618" s="17" t="s">
        <v>10335</v>
      </c>
      <c r="AC618" s="17" t="s">
        <v>10246</v>
      </c>
      <c r="AD618" s="17"/>
      <c r="AE618" s="18">
        <v>-6759.2686984012498</v>
      </c>
      <c r="AF618" s="31" t="str">
        <f>_xlfn.XLOOKUP(A618,Macmahon!B:B,Macmahon!AE:AE,"",0)</f>
        <v/>
      </c>
      <c r="AG618" s="28" t="str">
        <f>_xlfn.XLOOKUP(A618,Macmahon!B:B,Macmahon!AJ:AJ,"",0)</f>
        <v/>
      </c>
      <c r="AH618" s="28" t="str">
        <f>_xlfn.XLOOKUP(A618,Macmahon!B:B,Macmahon!AK:AK,"",0)</f>
        <v/>
      </c>
      <c r="AI618" s="28">
        <f t="shared" si="21"/>
        <v>0</v>
      </c>
      <c r="AJ618" s="40" t="str">
        <f>E618&amp;C618&amp;B618</f>
        <v>RAB5104RI</v>
      </c>
      <c r="AK618" s="40" t="str">
        <f>IFERROR(_xlfn.XLOOKUP(AJ618,CrossRef!$A:$A,CrossRef!$J:$J,"Not Found"),"-")</f>
        <v/>
      </c>
      <c r="AL618" s="40">
        <f>IFERROR(_xlfn.XLOOKUP(AJ618,CrossRef!$A:$A,CrossRef!$K:$K,"Not Found"),"-")</f>
        <v>0</v>
      </c>
      <c r="AM618" s="40" t="str">
        <f>IFERROR(_xlfn.XLOOKUP(AJ618,CrossRef!$A:$A,CrossRef!$L:$L,"Not Found"),"-")</f>
        <v>8000H BLADE TILT CYLINDER CHANGE RH</v>
      </c>
    </row>
    <row r="619" spans="1:39" x14ac:dyDescent="0.3">
      <c r="A619" s="4" t="str">
        <f>D619&amp;C619&amp;B619</f>
        <v>EX70943108RI</v>
      </c>
      <c r="B619" s="4" t="str">
        <f>LEFT(N619,FIND(" ",N619)-1)</f>
        <v>RI</v>
      </c>
      <c r="C619" s="4" t="str">
        <f>LEFT(M619,4)</f>
        <v>3108</v>
      </c>
      <c r="D619" s="4" t="str">
        <f>LEFT(L619,FIND(" ",L619)-1)</f>
        <v>EX7094</v>
      </c>
      <c r="E619" s="4" t="str">
        <f>MID(X619,2,3)</f>
        <v>DHJ</v>
      </c>
      <c r="G619" s="17" t="s">
        <v>10234</v>
      </c>
      <c r="H619" s="17" t="s">
        <v>10235</v>
      </c>
      <c r="I619" s="17" t="s">
        <v>10257</v>
      </c>
      <c r="J619" s="17" t="s">
        <v>10393</v>
      </c>
      <c r="K619" s="17" t="s">
        <v>2728</v>
      </c>
      <c r="L619" s="17" t="s">
        <v>10394</v>
      </c>
      <c r="M619" s="17" t="s">
        <v>836</v>
      </c>
      <c r="N619" s="17" t="s">
        <v>61</v>
      </c>
      <c r="O619" s="18">
        <v>18000</v>
      </c>
      <c r="P619" s="18">
        <v>7637.7825396411199</v>
      </c>
      <c r="Q619" s="16">
        <v>46989</v>
      </c>
      <c r="R619" s="17" t="s">
        <v>11056</v>
      </c>
      <c r="S619" s="17" t="s">
        <v>10286</v>
      </c>
      <c r="T619" s="17" t="s">
        <v>11056</v>
      </c>
      <c r="U619" s="17" t="s">
        <v>10248</v>
      </c>
      <c r="V619" s="17"/>
      <c r="W619" s="17" t="s">
        <v>10465</v>
      </c>
      <c r="X619" s="17" t="s">
        <v>10397</v>
      </c>
      <c r="Y619" s="18">
        <v>44387.23</v>
      </c>
      <c r="Z619" s="17" t="s">
        <v>11038</v>
      </c>
      <c r="AA619" s="18">
        <v>82382.021560574896</v>
      </c>
      <c r="AB619" s="17" t="s">
        <v>10245</v>
      </c>
      <c r="AC619" s="17" t="s">
        <v>10246</v>
      </c>
      <c r="AD619" s="17"/>
      <c r="AE619" s="18">
        <v>10362.217460358899</v>
      </c>
      <c r="AF619" s="31" t="str">
        <f>_xlfn.XLOOKUP(A619,Macmahon!B:B,Macmahon!AE:AE,"",0)</f>
        <v/>
      </c>
      <c r="AG619" s="28" t="str">
        <f>_xlfn.XLOOKUP(A619,Macmahon!B:B,Macmahon!AJ:AJ,"",0)</f>
        <v/>
      </c>
      <c r="AH619" s="28" t="str">
        <f>_xlfn.XLOOKUP(A619,Macmahon!B:B,Macmahon!AK:AK,"",0)</f>
        <v/>
      </c>
      <c r="AI619" s="28">
        <f t="shared" si="21"/>
        <v>0</v>
      </c>
      <c r="AJ619" s="40" t="str">
        <f>E619&amp;C619&amp;B619</f>
        <v>DHJ3108RI</v>
      </c>
      <c r="AK619" s="40" t="str">
        <f>IFERROR(_xlfn.XLOOKUP(AJ619,CrossRef!$A:$A,CrossRef!$J:$J,"Not Found"),"-")</f>
        <v>EXBH054-PUD2</v>
      </c>
      <c r="AL619" s="40">
        <f>IFERROR(_xlfn.XLOOKUP(AJ619,CrossRef!$A:$A,CrossRef!$K:$K,"Not Found"),"-")</f>
        <v>0</v>
      </c>
      <c r="AM619" s="40" t="str">
        <f>IFERROR(_xlfn.XLOOKUP(AJ619,CrossRef!$A:$A,CrossRef!$L:$L,"Not Found"),"-")</f>
        <v>18000H PUMP DRIVE CHANGE RH</v>
      </c>
    </row>
    <row r="620" spans="1:39" x14ac:dyDescent="0.3">
      <c r="A620" s="4" t="str">
        <f>D620&amp;C620&amp;B620</f>
        <v>DZ81845113RI</v>
      </c>
      <c r="B620" s="4" t="str">
        <f>LEFT(N620,FIND(" ",N620)-1)</f>
        <v>RI</v>
      </c>
      <c r="C620" s="4" t="str">
        <f>LEFT(M620,4)</f>
        <v>5113</v>
      </c>
      <c r="D620" s="4" t="str">
        <f>LEFT(L620,FIND(" ",L620)-1)</f>
        <v>DZ8184</v>
      </c>
      <c r="E620" s="4" t="str">
        <f>MID(X620,2,3)</f>
        <v>RAB</v>
      </c>
      <c r="G620" s="14" t="s">
        <v>10234</v>
      </c>
      <c r="H620" s="14" t="s">
        <v>10235</v>
      </c>
      <c r="I620" s="14" t="s">
        <v>10251</v>
      </c>
      <c r="J620" s="14" t="s">
        <v>10279</v>
      </c>
      <c r="K620" s="14" t="s">
        <v>34</v>
      </c>
      <c r="L620" s="14" t="s">
        <v>10365</v>
      </c>
      <c r="M620" s="14" t="s">
        <v>796</v>
      </c>
      <c r="N620" s="14" t="s">
        <v>61</v>
      </c>
      <c r="O620" s="15">
        <v>14000</v>
      </c>
      <c r="P620" s="15">
        <v>20759.2686984012</v>
      </c>
      <c r="Q620" s="16">
        <v>46228.451192129629</v>
      </c>
      <c r="R620" s="14" t="s">
        <v>11681</v>
      </c>
      <c r="S620" s="14" t="s">
        <v>10261</v>
      </c>
      <c r="T620" s="14" t="s">
        <v>11681</v>
      </c>
      <c r="U620" s="14" t="s">
        <v>10269</v>
      </c>
      <c r="V620" s="14"/>
      <c r="W620" s="14" t="s">
        <v>11674</v>
      </c>
      <c r="X620" s="14" t="s">
        <v>10368</v>
      </c>
      <c r="Y620" s="15">
        <v>11880.51</v>
      </c>
      <c r="Z620" s="14" t="s">
        <v>11682</v>
      </c>
      <c r="AA620" s="15">
        <v>20503.264523625799</v>
      </c>
      <c r="AB620" s="14" t="s">
        <v>10335</v>
      </c>
      <c r="AC620" s="14" t="s">
        <v>10246</v>
      </c>
      <c r="AD620" s="14"/>
      <c r="AE620" s="15">
        <v>-6759.2686984012498</v>
      </c>
      <c r="AF620" s="31" t="str">
        <f>_xlfn.XLOOKUP(A620,Macmahon!B:B,Macmahon!AE:AE,"",0)</f>
        <v/>
      </c>
      <c r="AG620" s="28" t="str">
        <f>_xlfn.XLOOKUP(A620,Macmahon!B:B,Macmahon!AJ:AJ,"",0)</f>
        <v/>
      </c>
      <c r="AH620" s="28" t="str">
        <f>_xlfn.XLOOKUP(A620,Macmahon!B:B,Macmahon!AK:AK,"",0)</f>
        <v/>
      </c>
      <c r="AI620" s="28">
        <f t="shared" si="21"/>
        <v>0</v>
      </c>
      <c r="AJ620" s="40" t="str">
        <f>E620&amp;C620&amp;B620</f>
        <v>RAB5113RI</v>
      </c>
      <c r="AK620" s="40" t="str">
        <f>IFERROR(_xlfn.XLOOKUP(AJ620,CrossRef!$A:$A,CrossRef!$J:$J,"Not Found"),"-")</f>
        <v/>
      </c>
      <c r="AL620" s="40">
        <f>IFERROR(_xlfn.XLOOKUP(AJ620,CrossRef!$A:$A,CrossRef!$K:$K,"Not Found"),"-")</f>
        <v>0</v>
      </c>
      <c r="AM620" s="40" t="str">
        <f>IFERROR(_xlfn.XLOOKUP(AJ620,CrossRef!$A:$A,CrossRef!$L:$L,"Not Found"),"-")</f>
        <v>8000H BLADE LIFT CYLINDER CHANGE RH</v>
      </c>
    </row>
    <row r="621" spans="1:39" x14ac:dyDescent="0.3">
      <c r="A621" s="4" t="str">
        <f>D621&amp;C621&amp;B621</f>
        <v>DZ81845113LT</v>
      </c>
      <c r="B621" s="4" t="str">
        <f>LEFT(N621,FIND(" ",N621)-1)</f>
        <v>LT</v>
      </c>
      <c r="C621" s="4" t="str">
        <f>LEFT(M621,4)</f>
        <v>5113</v>
      </c>
      <c r="D621" s="4" t="str">
        <f>LEFT(L621,FIND(" ",L621)-1)</f>
        <v>DZ8184</v>
      </c>
      <c r="E621" s="4" t="str">
        <f>MID(X621,2,3)</f>
        <v>RAB</v>
      </c>
      <c r="G621" s="14" t="s">
        <v>10234</v>
      </c>
      <c r="H621" s="14" t="s">
        <v>10235</v>
      </c>
      <c r="I621" s="14" t="s">
        <v>10251</v>
      </c>
      <c r="J621" s="14" t="s">
        <v>10279</v>
      </c>
      <c r="K621" s="14" t="s">
        <v>34</v>
      </c>
      <c r="L621" s="14" t="s">
        <v>10365</v>
      </c>
      <c r="M621" s="14" t="s">
        <v>796</v>
      </c>
      <c r="N621" s="14" t="s">
        <v>57</v>
      </c>
      <c r="O621" s="15">
        <v>14000</v>
      </c>
      <c r="P621" s="15">
        <v>20759.2686984012</v>
      </c>
      <c r="Q621" s="16">
        <v>46292.451192129629</v>
      </c>
      <c r="R621" s="14" t="s">
        <v>11681</v>
      </c>
      <c r="S621" s="14" t="s">
        <v>10261</v>
      </c>
      <c r="T621" s="14" t="s">
        <v>11681</v>
      </c>
      <c r="U621" s="14" t="s">
        <v>10269</v>
      </c>
      <c r="V621" s="14"/>
      <c r="W621" s="14" t="s">
        <v>11674</v>
      </c>
      <c r="X621" s="14" t="s">
        <v>10368</v>
      </c>
      <c r="Y621" s="15">
        <v>11880.51</v>
      </c>
      <c r="Z621" s="14" t="s">
        <v>11683</v>
      </c>
      <c r="AA621" s="15">
        <v>21468.237850523099</v>
      </c>
      <c r="AB621" s="14" t="s">
        <v>10335</v>
      </c>
      <c r="AC621" s="14" t="s">
        <v>10246</v>
      </c>
      <c r="AD621" s="14"/>
      <c r="AE621" s="15">
        <v>-6759.2686984012498</v>
      </c>
      <c r="AF621" s="31" t="str">
        <f>_xlfn.XLOOKUP(A621,Macmahon!B:B,Macmahon!AE:AE,"",0)</f>
        <v/>
      </c>
      <c r="AG621" s="28" t="str">
        <f>_xlfn.XLOOKUP(A621,Macmahon!B:B,Macmahon!AJ:AJ,"",0)</f>
        <v/>
      </c>
      <c r="AH621" s="28" t="str">
        <f>_xlfn.XLOOKUP(A621,Macmahon!B:B,Macmahon!AK:AK,"",0)</f>
        <v/>
      </c>
      <c r="AI621" s="28">
        <f t="shared" si="21"/>
        <v>0</v>
      </c>
      <c r="AJ621" s="40" t="str">
        <f>E621&amp;C621&amp;B621</f>
        <v>RAB5113LT</v>
      </c>
      <c r="AK621" s="40" t="str">
        <f>IFERROR(_xlfn.XLOOKUP(AJ621,CrossRef!$A:$A,CrossRef!$J:$J,"Not Found"),"-")</f>
        <v/>
      </c>
      <c r="AL621" s="40">
        <f>IFERROR(_xlfn.XLOOKUP(AJ621,CrossRef!$A:$A,CrossRef!$K:$K,"Not Found"),"-")</f>
        <v>0</v>
      </c>
      <c r="AM621" s="40" t="str">
        <f>IFERROR(_xlfn.XLOOKUP(AJ621,CrossRef!$A:$A,CrossRef!$L:$L,"Not Found"),"-")</f>
        <v>8000H BLADE LIFT CYLINDER CHANGE LH</v>
      </c>
    </row>
    <row r="622" spans="1:39" x14ac:dyDescent="0.3">
      <c r="A622" s="4" t="str">
        <f>D622&amp;C622&amp;B622</f>
        <v>DZ81845352LT</v>
      </c>
      <c r="B622" s="4" t="str">
        <f>LEFT(N622,FIND(" ",N622)-1)</f>
        <v>LT</v>
      </c>
      <c r="C622" s="4" t="str">
        <f>LEFT(M622,4)</f>
        <v>5352</v>
      </c>
      <c r="D622" s="4" t="str">
        <f>LEFT(L622,FIND(" ",L622)-1)</f>
        <v>DZ8184</v>
      </c>
      <c r="E622" s="4" t="str">
        <f>MID(X622,2,3)</f>
        <v>RAB</v>
      </c>
      <c r="G622" s="17" t="s">
        <v>10234</v>
      </c>
      <c r="H622" s="17" t="s">
        <v>10235</v>
      </c>
      <c r="I622" s="17" t="s">
        <v>10251</v>
      </c>
      <c r="J622" s="17" t="s">
        <v>10279</v>
      </c>
      <c r="K622" s="17" t="s">
        <v>34</v>
      </c>
      <c r="L622" s="17" t="s">
        <v>10365</v>
      </c>
      <c r="M622" s="17" t="s">
        <v>11694</v>
      </c>
      <c r="N622" s="17" t="s">
        <v>57</v>
      </c>
      <c r="O622" s="18">
        <v>14000</v>
      </c>
      <c r="P622" s="18">
        <v>20759.2686984012</v>
      </c>
      <c r="Q622" s="16">
        <v>45742.451192129629</v>
      </c>
      <c r="R622" s="17" t="s">
        <v>11695</v>
      </c>
      <c r="S622" s="17" t="s">
        <v>10261</v>
      </c>
      <c r="T622" s="17" t="s">
        <v>11695</v>
      </c>
      <c r="U622" s="17" t="s">
        <v>10269</v>
      </c>
      <c r="V622" s="17"/>
      <c r="W622" s="17" t="s">
        <v>11674</v>
      </c>
      <c r="X622" s="17" t="s">
        <v>10368</v>
      </c>
      <c r="Y622" s="18">
        <v>9322.99</v>
      </c>
      <c r="Z622" s="17" t="s">
        <v>11696</v>
      </c>
      <c r="AA622" s="18">
        <v>13229.4222117269</v>
      </c>
      <c r="AB622" s="17" t="s">
        <v>10335</v>
      </c>
      <c r="AC622" s="17" t="s">
        <v>10246</v>
      </c>
      <c r="AD622" s="17"/>
      <c r="AE622" s="18">
        <v>-6759.2686984012498</v>
      </c>
      <c r="AF622" s="31" t="str">
        <f>_xlfn.XLOOKUP(A622,Macmahon!B:B,Macmahon!AE:AE,"",0)</f>
        <v/>
      </c>
      <c r="AG622" s="28" t="str">
        <f>_xlfn.XLOOKUP(A622,Macmahon!B:B,Macmahon!AJ:AJ,"",0)</f>
        <v/>
      </c>
      <c r="AH622" s="28" t="str">
        <f>_xlfn.XLOOKUP(A622,Macmahon!B:B,Macmahon!AK:AK,"",0)</f>
        <v/>
      </c>
      <c r="AI622" s="28">
        <f t="shared" si="21"/>
        <v>0</v>
      </c>
      <c r="AJ622" s="40" t="str">
        <f>E622&amp;C622&amp;B622</f>
        <v>RAB5352LT</v>
      </c>
      <c r="AK622" s="40" t="str">
        <f>IFERROR(_xlfn.XLOOKUP(AJ622,CrossRef!$A:$A,CrossRef!$J:$J,"Not Found"),"-")</f>
        <v/>
      </c>
      <c r="AL622" s="40">
        <f>IFERROR(_xlfn.XLOOKUP(AJ622,CrossRef!$A:$A,CrossRef!$K:$K,"Not Found"),"-")</f>
        <v>0</v>
      </c>
      <c r="AM622" s="40" t="str">
        <f>IFERROR(_xlfn.XLOOKUP(AJ622,CrossRef!$A:$A,CrossRef!$L:$L,"Not Found"),"-")</f>
        <v>8000H RIPPER LIFT CYLINDER CHANGE LH</v>
      </c>
    </row>
    <row r="623" spans="1:39" x14ac:dyDescent="0.3">
      <c r="A623" s="4" t="str">
        <f>D623&amp;C623&amp;B623</f>
        <v>DZ81845352RI</v>
      </c>
      <c r="B623" s="4" t="str">
        <f>LEFT(N623,FIND(" ",N623)-1)</f>
        <v>RI</v>
      </c>
      <c r="C623" s="4" t="str">
        <f>LEFT(M623,4)</f>
        <v>5352</v>
      </c>
      <c r="D623" s="4" t="str">
        <f>LEFT(L623,FIND(" ",L623)-1)</f>
        <v>DZ8184</v>
      </c>
      <c r="E623" s="4" t="str">
        <f>MID(X623,2,3)</f>
        <v>RAB</v>
      </c>
      <c r="G623" s="14" t="s">
        <v>10234</v>
      </c>
      <c r="H623" s="14" t="s">
        <v>10235</v>
      </c>
      <c r="I623" s="14" t="s">
        <v>10251</v>
      </c>
      <c r="J623" s="14" t="s">
        <v>10279</v>
      </c>
      <c r="K623" s="14" t="s">
        <v>34</v>
      </c>
      <c r="L623" s="14" t="s">
        <v>10365</v>
      </c>
      <c r="M623" s="14" t="s">
        <v>11694</v>
      </c>
      <c r="N623" s="14" t="s">
        <v>61</v>
      </c>
      <c r="O623" s="15">
        <v>14000</v>
      </c>
      <c r="P623" s="15">
        <v>20759.2686984012</v>
      </c>
      <c r="Q623" s="16">
        <v>45742.451192129629</v>
      </c>
      <c r="R623" s="14" t="s">
        <v>11697</v>
      </c>
      <c r="S623" s="14" t="s">
        <v>10261</v>
      </c>
      <c r="T623" s="14" t="s">
        <v>11697</v>
      </c>
      <c r="U623" s="14" t="s">
        <v>10269</v>
      </c>
      <c r="V623" s="14"/>
      <c r="W623" s="14" t="s">
        <v>11674</v>
      </c>
      <c r="X623" s="14" t="s">
        <v>10368</v>
      </c>
      <c r="Y623" s="15">
        <v>9322.99</v>
      </c>
      <c r="Z623" s="14" t="s">
        <v>11698</v>
      </c>
      <c r="AA623" s="15">
        <v>13229.4222117269</v>
      </c>
      <c r="AB623" s="14" t="s">
        <v>10335</v>
      </c>
      <c r="AC623" s="14" t="s">
        <v>10246</v>
      </c>
      <c r="AD623" s="14"/>
      <c r="AE623" s="15">
        <v>-6759.2686984012498</v>
      </c>
      <c r="AF623" s="31" t="str">
        <f>_xlfn.XLOOKUP(A623,Macmahon!B:B,Macmahon!AE:AE,"",0)</f>
        <v/>
      </c>
      <c r="AG623" s="28" t="str">
        <f>_xlfn.XLOOKUP(A623,Macmahon!B:B,Macmahon!AJ:AJ,"",0)</f>
        <v/>
      </c>
      <c r="AH623" s="28" t="str">
        <f>_xlfn.XLOOKUP(A623,Macmahon!B:B,Macmahon!AK:AK,"",0)</f>
        <v/>
      </c>
      <c r="AI623" s="28">
        <f t="shared" si="21"/>
        <v>0</v>
      </c>
      <c r="AJ623" s="40" t="str">
        <f>E623&amp;C623&amp;B623</f>
        <v>RAB5352RI</v>
      </c>
      <c r="AK623" s="40" t="str">
        <f>IFERROR(_xlfn.XLOOKUP(AJ623,CrossRef!$A:$A,CrossRef!$J:$J,"Not Found"),"-")</f>
        <v/>
      </c>
      <c r="AL623" s="40">
        <f>IFERROR(_xlfn.XLOOKUP(AJ623,CrossRef!$A:$A,CrossRef!$K:$K,"Not Found"),"-")</f>
        <v>0</v>
      </c>
      <c r="AM623" s="40" t="str">
        <f>IFERROR(_xlfn.XLOOKUP(AJ623,CrossRef!$A:$A,CrossRef!$L:$L,"Not Found"),"-")</f>
        <v>8000H RIPPER LIFT CYLINDER CHANGE RH</v>
      </c>
    </row>
    <row r="624" spans="1:39" x14ac:dyDescent="0.3">
      <c r="A624" s="4" t="str">
        <f>D624&amp;C624&amp;B624</f>
        <v>DZ81845356LT</v>
      </c>
      <c r="B624" s="4" t="str">
        <f>LEFT(N624,FIND(" ",N624)-1)</f>
        <v>LT</v>
      </c>
      <c r="C624" s="4" t="str">
        <f>LEFT(M624,4)</f>
        <v>5356</v>
      </c>
      <c r="D624" s="4" t="str">
        <f>LEFT(L624,FIND(" ",L624)-1)</f>
        <v>DZ8184</v>
      </c>
      <c r="E624" s="4" t="str">
        <f>MID(X624,2,3)</f>
        <v>RAB</v>
      </c>
      <c r="G624" s="17" t="s">
        <v>10234</v>
      </c>
      <c r="H624" s="17" t="s">
        <v>10235</v>
      </c>
      <c r="I624" s="17" t="s">
        <v>10251</v>
      </c>
      <c r="J624" s="17" t="s">
        <v>10279</v>
      </c>
      <c r="K624" s="17" t="s">
        <v>34</v>
      </c>
      <c r="L624" s="17" t="s">
        <v>10365</v>
      </c>
      <c r="M624" s="17" t="s">
        <v>11706</v>
      </c>
      <c r="N624" s="17" t="s">
        <v>57</v>
      </c>
      <c r="O624" s="18">
        <v>14000</v>
      </c>
      <c r="P624" s="18">
        <v>20759.2686984012</v>
      </c>
      <c r="Q624" s="16">
        <v>45742.451192129629</v>
      </c>
      <c r="R624" s="17" t="s">
        <v>11707</v>
      </c>
      <c r="S624" s="17" t="s">
        <v>10261</v>
      </c>
      <c r="T624" s="17" t="s">
        <v>11707</v>
      </c>
      <c r="U624" s="17" t="s">
        <v>10269</v>
      </c>
      <c r="V624" s="17"/>
      <c r="W624" s="17" t="s">
        <v>11674</v>
      </c>
      <c r="X624" s="17" t="s">
        <v>10368</v>
      </c>
      <c r="Y624" s="18">
        <v>9817.31</v>
      </c>
      <c r="Z624" s="17" t="s">
        <v>11708</v>
      </c>
      <c r="AA624" s="18">
        <v>13229.4222117269</v>
      </c>
      <c r="AB624" s="17" t="s">
        <v>10335</v>
      </c>
      <c r="AC624" s="17" t="s">
        <v>10246</v>
      </c>
      <c r="AD624" s="17"/>
      <c r="AE624" s="18">
        <v>-6759.2686984012498</v>
      </c>
      <c r="AF624" s="31" t="str">
        <f>_xlfn.XLOOKUP(A624,Macmahon!B:B,Macmahon!AE:AE,"",0)</f>
        <v/>
      </c>
      <c r="AG624" s="28" t="str">
        <f>_xlfn.XLOOKUP(A624,Macmahon!B:B,Macmahon!AJ:AJ,"",0)</f>
        <v/>
      </c>
      <c r="AH624" s="28" t="str">
        <f>_xlfn.XLOOKUP(A624,Macmahon!B:B,Macmahon!AK:AK,"",0)</f>
        <v/>
      </c>
      <c r="AI624" s="28">
        <f t="shared" si="21"/>
        <v>0</v>
      </c>
      <c r="AJ624" s="40" t="str">
        <f>E624&amp;C624&amp;B624</f>
        <v>RAB5356LT</v>
      </c>
      <c r="AK624" s="40" t="str">
        <f>IFERROR(_xlfn.XLOOKUP(AJ624,CrossRef!$A:$A,CrossRef!$J:$J,"Not Found"),"-")</f>
        <v/>
      </c>
      <c r="AL624" s="40">
        <f>IFERROR(_xlfn.XLOOKUP(AJ624,CrossRef!$A:$A,CrossRef!$K:$K,"Not Found"),"-")</f>
        <v>0</v>
      </c>
      <c r="AM624" s="40" t="str">
        <f>IFERROR(_xlfn.XLOOKUP(AJ624,CrossRef!$A:$A,CrossRef!$L:$L,"Not Found"),"-")</f>
        <v>8000H RIPPER TILT CYLINDER CHANGE LH</v>
      </c>
    </row>
    <row r="625" spans="1:39" x14ac:dyDescent="0.3">
      <c r="A625" s="4" t="str">
        <f>D625&amp;C625&amp;B625</f>
        <v>DZ81845356RI</v>
      </c>
      <c r="B625" s="4" t="str">
        <f>LEFT(N625,FIND(" ",N625)-1)</f>
        <v>RI</v>
      </c>
      <c r="C625" s="4" t="str">
        <f>LEFT(M625,4)</f>
        <v>5356</v>
      </c>
      <c r="D625" s="4" t="str">
        <f>LEFT(L625,FIND(" ",L625)-1)</f>
        <v>DZ8184</v>
      </c>
      <c r="E625" s="4" t="str">
        <f>MID(X625,2,3)</f>
        <v>RAB</v>
      </c>
      <c r="G625" s="14" t="s">
        <v>10234</v>
      </c>
      <c r="H625" s="14" t="s">
        <v>10235</v>
      </c>
      <c r="I625" s="14" t="s">
        <v>10251</v>
      </c>
      <c r="J625" s="14" t="s">
        <v>10279</v>
      </c>
      <c r="K625" s="14" t="s">
        <v>34</v>
      </c>
      <c r="L625" s="14" t="s">
        <v>10365</v>
      </c>
      <c r="M625" s="14" t="s">
        <v>11706</v>
      </c>
      <c r="N625" s="14" t="s">
        <v>61</v>
      </c>
      <c r="O625" s="15">
        <v>14000</v>
      </c>
      <c r="P625" s="15">
        <v>20759.2686984012</v>
      </c>
      <c r="Q625" s="16">
        <v>45742.451192129629</v>
      </c>
      <c r="R625" s="14" t="s">
        <v>11707</v>
      </c>
      <c r="S625" s="14" t="s">
        <v>10261</v>
      </c>
      <c r="T625" s="14" t="s">
        <v>11707</v>
      </c>
      <c r="U625" s="14" t="s">
        <v>10269</v>
      </c>
      <c r="V625" s="14"/>
      <c r="W625" s="14" t="s">
        <v>11674</v>
      </c>
      <c r="X625" s="14" t="s">
        <v>10368</v>
      </c>
      <c r="Y625" s="15">
        <v>9817.31</v>
      </c>
      <c r="Z625" s="14" t="s">
        <v>11713</v>
      </c>
      <c r="AA625" s="15">
        <v>13229.4222117269</v>
      </c>
      <c r="AB625" s="14" t="s">
        <v>10335</v>
      </c>
      <c r="AC625" s="14" t="s">
        <v>10246</v>
      </c>
      <c r="AD625" s="14"/>
      <c r="AE625" s="15">
        <v>-6759.2686984012498</v>
      </c>
      <c r="AF625" s="31" t="str">
        <f>_xlfn.XLOOKUP(A625,Macmahon!B:B,Macmahon!AE:AE,"",0)</f>
        <v/>
      </c>
      <c r="AG625" s="28" t="str">
        <f>_xlfn.XLOOKUP(A625,Macmahon!B:B,Macmahon!AJ:AJ,"",0)</f>
        <v/>
      </c>
      <c r="AH625" s="28" t="str">
        <f>_xlfn.XLOOKUP(A625,Macmahon!B:B,Macmahon!AK:AK,"",0)</f>
        <v/>
      </c>
      <c r="AI625" s="28">
        <f t="shared" si="21"/>
        <v>0</v>
      </c>
      <c r="AJ625" s="40" t="str">
        <f>E625&amp;C625&amp;B625</f>
        <v>RAB5356RI</v>
      </c>
      <c r="AK625" s="40" t="str">
        <f>IFERROR(_xlfn.XLOOKUP(AJ625,CrossRef!$A:$A,CrossRef!$J:$J,"Not Found"),"-")</f>
        <v/>
      </c>
      <c r="AL625" s="40">
        <f>IFERROR(_xlfn.XLOOKUP(AJ625,CrossRef!$A:$A,CrossRef!$K:$K,"Not Found"),"-")</f>
        <v>0</v>
      </c>
      <c r="AM625" s="40" t="str">
        <f>IFERROR(_xlfn.XLOOKUP(AJ625,CrossRef!$A:$A,CrossRef!$L:$L,"Not Found"),"-")</f>
        <v>8000H RIPPER TILT CYLINDER CHANGE RH</v>
      </c>
    </row>
    <row r="626" spans="1:39" x14ac:dyDescent="0.3">
      <c r="A626" s="4" t="str">
        <f>D626&amp;C626&amp;B626</f>
        <v>EX71283108LT</v>
      </c>
      <c r="B626" s="4" t="str">
        <f>LEFT(N626,FIND(" ",N626)-1)</f>
        <v>LT</v>
      </c>
      <c r="C626" s="4" t="str">
        <f>LEFT(M626,4)</f>
        <v>3108</v>
      </c>
      <c r="D626" s="4" t="str">
        <f>LEFT(L626,FIND(" ",L626)-1)</f>
        <v>EX7128</v>
      </c>
      <c r="E626" s="4" t="str">
        <f>MID(X626,2,3)</f>
        <v>ELZ</v>
      </c>
      <c r="G626" s="14" t="s">
        <v>10234</v>
      </c>
      <c r="H626" s="14" t="s">
        <v>10235</v>
      </c>
      <c r="I626" s="14" t="s">
        <v>10257</v>
      </c>
      <c r="J626" s="14" t="s">
        <v>10393</v>
      </c>
      <c r="K626" s="14" t="s">
        <v>2728</v>
      </c>
      <c r="L626" s="14" t="s">
        <v>11064</v>
      </c>
      <c r="M626" s="14" t="s">
        <v>836</v>
      </c>
      <c r="N626" s="14" t="s">
        <v>57</v>
      </c>
      <c r="O626" s="15">
        <v>18000</v>
      </c>
      <c r="P626" s="15">
        <v>7007.0371863205601</v>
      </c>
      <c r="Q626" s="16">
        <v>46934</v>
      </c>
      <c r="R626" s="14" t="s">
        <v>11056</v>
      </c>
      <c r="S626" s="14" t="s">
        <v>10286</v>
      </c>
      <c r="T626" s="14" t="s">
        <v>11056</v>
      </c>
      <c r="U626" s="14" t="s">
        <v>10248</v>
      </c>
      <c r="V626" s="14"/>
      <c r="W626" s="14" t="s">
        <v>10399</v>
      </c>
      <c r="X626" s="14" t="s">
        <v>11065</v>
      </c>
      <c r="Y626" s="15">
        <v>44387.23</v>
      </c>
      <c r="Z626" s="14" t="s">
        <v>11037</v>
      </c>
      <c r="AA626" s="15">
        <v>35178.1032397901</v>
      </c>
      <c r="AB626" s="14" t="s">
        <v>10335</v>
      </c>
      <c r="AC626" s="14" t="s">
        <v>10246</v>
      </c>
      <c r="AD626" s="14"/>
      <c r="AE626" s="15">
        <v>10992.9628136794</v>
      </c>
      <c r="AF626" s="31" t="str">
        <f>_xlfn.XLOOKUP(A626,Macmahon!B:B,Macmahon!AE:AE,"",0)</f>
        <v/>
      </c>
      <c r="AG626" s="28" t="str">
        <f>_xlfn.XLOOKUP(A626,Macmahon!B:B,Macmahon!AJ:AJ,"",0)</f>
        <v/>
      </c>
      <c r="AH626" s="28" t="str">
        <f>_xlfn.XLOOKUP(A626,Macmahon!B:B,Macmahon!AK:AK,"",0)</f>
        <v/>
      </c>
      <c r="AI626" s="28">
        <f t="shared" si="21"/>
        <v>0</v>
      </c>
      <c r="AJ626" s="40" t="str">
        <f>E626&amp;C626&amp;B626</f>
        <v>ELZ3108LT</v>
      </c>
      <c r="AK626" s="40" t="str">
        <f>IFERROR(_xlfn.XLOOKUP(AJ626,CrossRef!$A:$A,CrossRef!$J:$J,"Not Found"),"-")</f>
        <v>EXFS001-PUD1</v>
      </c>
      <c r="AL626" s="40">
        <f>IFERROR(_xlfn.XLOOKUP(AJ626,CrossRef!$A:$A,CrossRef!$K:$K,"Not Found"),"-")</f>
        <v>0</v>
      </c>
      <c r="AM626" s="40" t="str">
        <f>IFERROR(_xlfn.XLOOKUP(AJ626,CrossRef!$A:$A,CrossRef!$L:$L,"Not Found"),"-")</f>
        <v>18000H PUMP DRIVE CHANGE LH</v>
      </c>
    </row>
    <row r="627" spans="1:39" x14ac:dyDescent="0.3">
      <c r="A627" s="4" t="str">
        <f>D627&amp;C627&amp;B627</f>
        <v>EX71283108RI</v>
      </c>
      <c r="B627" s="4" t="str">
        <f>LEFT(N627,FIND(" ",N627)-1)</f>
        <v>RI</v>
      </c>
      <c r="C627" s="4" t="str">
        <f>LEFT(M627,4)</f>
        <v>3108</v>
      </c>
      <c r="D627" s="4" t="str">
        <f>LEFT(L627,FIND(" ",L627)-1)</f>
        <v>EX7128</v>
      </c>
      <c r="E627" s="4" t="str">
        <f>MID(X627,2,3)</f>
        <v>ELZ</v>
      </c>
      <c r="G627" s="17" t="s">
        <v>10234</v>
      </c>
      <c r="H627" s="17" t="s">
        <v>10235</v>
      </c>
      <c r="I627" s="17" t="s">
        <v>10257</v>
      </c>
      <c r="J627" s="17" t="s">
        <v>10393</v>
      </c>
      <c r="K627" s="17" t="s">
        <v>2728</v>
      </c>
      <c r="L627" s="17" t="s">
        <v>11064</v>
      </c>
      <c r="M627" s="17" t="s">
        <v>836</v>
      </c>
      <c r="N627" s="17" t="s">
        <v>61</v>
      </c>
      <c r="O627" s="18">
        <v>18000</v>
      </c>
      <c r="P627" s="18">
        <v>7007.0371863205601</v>
      </c>
      <c r="Q627" s="16">
        <v>46934</v>
      </c>
      <c r="R627" s="17" t="s">
        <v>11056</v>
      </c>
      <c r="S627" s="17" t="s">
        <v>10286</v>
      </c>
      <c r="T627" s="17" t="s">
        <v>11056</v>
      </c>
      <c r="U627" s="17" t="s">
        <v>10248</v>
      </c>
      <c r="V627" s="17"/>
      <c r="W627" s="17" t="s">
        <v>10399</v>
      </c>
      <c r="X627" s="17" t="s">
        <v>11065</v>
      </c>
      <c r="Y627" s="18">
        <v>44387.23</v>
      </c>
      <c r="Z627" s="17" t="s">
        <v>11038</v>
      </c>
      <c r="AA627" s="18">
        <v>35178.1032397901</v>
      </c>
      <c r="AB627" s="17" t="s">
        <v>10335</v>
      </c>
      <c r="AC627" s="17" t="s">
        <v>10246</v>
      </c>
      <c r="AD627" s="17"/>
      <c r="AE627" s="18">
        <v>10992.9628136794</v>
      </c>
      <c r="AF627" s="31" t="str">
        <f>_xlfn.XLOOKUP(A627,Macmahon!B:B,Macmahon!AE:AE,"",0)</f>
        <v/>
      </c>
      <c r="AG627" s="28" t="str">
        <f>_xlfn.XLOOKUP(A627,Macmahon!B:B,Macmahon!AJ:AJ,"",0)</f>
        <v/>
      </c>
      <c r="AH627" s="28" t="str">
        <f>_xlfn.XLOOKUP(A627,Macmahon!B:B,Macmahon!AK:AK,"",0)</f>
        <v/>
      </c>
      <c r="AI627" s="28">
        <f t="shared" si="21"/>
        <v>0</v>
      </c>
      <c r="AJ627" s="40" t="str">
        <f>E627&amp;C627&amp;B627</f>
        <v>ELZ3108RI</v>
      </c>
      <c r="AK627" s="40" t="str">
        <f>IFERROR(_xlfn.XLOOKUP(AJ627,CrossRef!$A:$A,CrossRef!$J:$J,"Not Found"),"-")</f>
        <v>EXBH054-PUD2</v>
      </c>
      <c r="AL627" s="40">
        <f>IFERROR(_xlfn.XLOOKUP(AJ627,CrossRef!$A:$A,CrossRef!$K:$K,"Not Found"),"-")</f>
        <v>0</v>
      </c>
      <c r="AM627" s="40" t="str">
        <f>IFERROR(_xlfn.XLOOKUP(AJ627,CrossRef!$A:$A,CrossRef!$L:$L,"Not Found"),"-")</f>
        <v>18000H PUMP DRIVE CHANGE RH</v>
      </c>
    </row>
    <row r="628" spans="1:39" x14ac:dyDescent="0.3">
      <c r="A628" s="4" t="str">
        <f>D628&amp;C628&amp;B628</f>
        <v>DZ8184700000</v>
      </c>
      <c r="B628" s="4" t="str">
        <f>LEFT(N628,FIND(" ",N628)-1)</f>
        <v>00</v>
      </c>
      <c r="C628" s="4" t="str">
        <f>LEFT(M628,4)</f>
        <v>7000</v>
      </c>
      <c r="D628" s="4" t="str">
        <f>LEFT(L628,FIND(" ",L628)-1)</f>
        <v>DZ8184</v>
      </c>
      <c r="E628" s="4" t="str">
        <f>MID(X628,2,3)</f>
        <v>RAB</v>
      </c>
      <c r="G628" s="14" t="s">
        <v>10234</v>
      </c>
      <c r="H628" s="14" t="s">
        <v>11796</v>
      </c>
      <c r="I628" s="14" t="s">
        <v>10251</v>
      </c>
      <c r="J628" s="14" t="s">
        <v>10279</v>
      </c>
      <c r="K628" s="14" t="s">
        <v>34</v>
      </c>
      <c r="L628" s="14" t="s">
        <v>10365</v>
      </c>
      <c r="M628" s="14" t="s">
        <v>807</v>
      </c>
      <c r="N628" s="14" t="s">
        <v>17</v>
      </c>
      <c r="O628" s="15">
        <v>75000</v>
      </c>
      <c r="P628" s="15">
        <v>20759.2686984012</v>
      </c>
      <c r="Q628" s="20">
        <v>49847.446851851855</v>
      </c>
      <c r="R628" s="14"/>
      <c r="S628" s="14"/>
      <c r="T628" s="14"/>
      <c r="U628" s="14" t="s">
        <v>10248</v>
      </c>
      <c r="V628" s="14"/>
      <c r="W628" s="14"/>
      <c r="X628" s="14" t="s">
        <v>10368</v>
      </c>
      <c r="Y628" s="15">
        <v>0</v>
      </c>
      <c r="Z628" s="14" t="s">
        <v>11798</v>
      </c>
      <c r="AA628" s="15">
        <v>75000</v>
      </c>
      <c r="AB628" s="14" t="s">
        <v>10335</v>
      </c>
      <c r="AC628" s="14" t="s">
        <v>11799</v>
      </c>
      <c r="AD628" s="14"/>
      <c r="AE628" s="15">
        <v>54240.731301598797</v>
      </c>
      <c r="AF628" s="31" t="str">
        <f>_xlfn.XLOOKUP(A628,Macmahon!B:B,Macmahon!AE:AE,"",0)</f>
        <v/>
      </c>
      <c r="AG628" s="28" t="str">
        <f>_xlfn.XLOOKUP(A628,Macmahon!B:B,Macmahon!AJ:AJ,"",0)</f>
        <v/>
      </c>
      <c r="AH628" s="28" t="str">
        <f>_xlfn.XLOOKUP(A628,Macmahon!B:B,Macmahon!AK:AK,"",0)</f>
        <v/>
      </c>
      <c r="AI628" s="28">
        <f t="shared" si="21"/>
        <v>0</v>
      </c>
      <c r="AJ628" s="40" t="str">
        <f>E628&amp;C628&amp;B628</f>
        <v>RAB700000</v>
      </c>
      <c r="AK628" s="40" t="str">
        <f>IFERROR(_xlfn.XLOOKUP(AJ628,CrossRef!$A:$A,CrossRef!$J:$J,"Not Found"),"-")</f>
        <v>Not Found</v>
      </c>
      <c r="AL628" s="40" t="str">
        <f>IFERROR(_xlfn.XLOOKUP(AJ628,CrossRef!$A:$A,CrossRef!$K:$K,"Not Found"),"-")</f>
        <v>Not Found</v>
      </c>
      <c r="AM628" s="40" t="str">
        <f>IFERROR(_xlfn.XLOOKUP(AJ628,CrossRef!$A:$A,CrossRef!$L:$L,"Not Found"),"-")</f>
        <v>Not Found</v>
      </c>
    </row>
    <row r="629" spans="1:39" x14ac:dyDescent="0.3">
      <c r="A629" s="4" t="str">
        <f>D629&amp;C629&amp;B629</f>
        <v>DZ8187507300</v>
      </c>
      <c r="B629" s="4" t="str">
        <f>LEFT(N629,FIND(" ",N629)-1)</f>
        <v>00</v>
      </c>
      <c r="C629" s="4" t="str">
        <f>LEFT(M629,4)</f>
        <v>5073</v>
      </c>
      <c r="D629" s="4" t="str">
        <f>LEFT(L629,FIND(" ",L629)-1)</f>
        <v>DZ8187</v>
      </c>
      <c r="E629" s="4" t="str">
        <f>MID(X629,2,3)</f>
        <v>AMA</v>
      </c>
      <c r="G629" s="14" t="s">
        <v>10234</v>
      </c>
      <c r="H629" s="14" t="s">
        <v>10992</v>
      </c>
      <c r="I629" s="14" t="s">
        <v>10257</v>
      </c>
      <c r="J629" s="14" t="s">
        <v>10441</v>
      </c>
      <c r="K629" s="14" t="s">
        <v>216</v>
      </c>
      <c r="L629" s="14" t="s">
        <v>10442</v>
      </c>
      <c r="M629" s="14" t="s">
        <v>11591</v>
      </c>
      <c r="N629" s="14" t="s">
        <v>17</v>
      </c>
      <c r="O629" s="15">
        <v>12000</v>
      </c>
      <c r="P629" s="15">
        <v>22017.184182151599</v>
      </c>
      <c r="Q629" s="16">
        <v>45819</v>
      </c>
      <c r="R629" s="14" t="s">
        <v>11594</v>
      </c>
      <c r="S629" s="14" t="s">
        <v>10240</v>
      </c>
      <c r="T629" s="14" t="s">
        <v>11594</v>
      </c>
      <c r="U629" s="14" t="s">
        <v>10248</v>
      </c>
      <c r="V629" s="14"/>
      <c r="W629" s="14"/>
      <c r="X629" s="14" t="s">
        <v>10445</v>
      </c>
      <c r="Y629" s="15">
        <v>6252.49</v>
      </c>
      <c r="Z629" s="14" t="s">
        <v>11595</v>
      </c>
      <c r="AA629" s="15">
        <v>17116.8728560776</v>
      </c>
      <c r="AB629" s="14" t="s">
        <v>10245</v>
      </c>
      <c r="AC629" s="14" t="s">
        <v>10246</v>
      </c>
      <c r="AD629" s="14"/>
      <c r="AE629" s="15">
        <v>-10017.184182151601</v>
      </c>
      <c r="AF629" s="31" t="str">
        <f>_xlfn.XLOOKUP(A629,Macmahon!B:B,Macmahon!AE:AE,"",0)</f>
        <v/>
      </c>
      <c r="AG629" s="28" t="str">
        <f>_xlfn.XLOOKUP(A629,Macmahon!B:B,Macmahon!AJ:AJ,"",0)</f>
        <v/>
      </c>
      <c r="AH629" s="28" t="str">
        <f>_xlfn.XLOOKUP(A629,Macmahon!B:B,Macmahon!AK:AK,"",0)</f>
        <v/>
      </c>
      <c r="AI629" s="28">
        <f t="shared" si="21"/>
        <v>0</v>
      </c>
      <c r="AJ629" s="40" t="str">
        <f>E629&amp;C629&amp;B629</f>
        <v>AMA507300</v>
      </c>
      <c r="AK629" s="40" t="str">
        <f>IFERROR(_xlfn.XLOOKUP(AJ629,CrossRef!$A:$A,CrossRef!$J:$J,"Not Found"),"-")</f>
        <v>Not Found</v>
      </c>
      <c r="AL629" s="40" t="str">
        <f>IFERROR(_xlfn.XLOOKUP(AJ629,CrossRef!$A:$A,CrossRef!$K:$K,"Not Found"),"-")</f>
        <v>Not Found</v>
      </c>
      <c r="AM629" s="40" t="str">
        <f>IFERROR(_xlfn.XLOOKUP(AJ629,CrossRef!$A:$A,CrossRef!$L:$L,"Not Found"),"-")</f>
        <v>Not Found</v>
      </c>
    </row>
    <row r="630" spans="1:39" x14ac:dyDescent="0.3">
      <c r="A630" s="4" t="str">
        <f>D630&amp;C630&amp;B630</f>
        <v>DZ81875102LT</v>
      </c>
      <c r="B630" s="4" t="str">
        <f>LEFT(N630,FIND(" ",N630)-1)</f>
        <v>LT</v>
      </c>
      <c r="C630" s="4" t="str">
        <f>LEFT(M630,4)</f>
        <v>5102</v>
      </c>
      <c r="D630" s="4" t="str">
        <f>LEFT(L630,FIND(" ",L630)-1)</f>
        <v>DZ8187</v>
      </c>
      <c r="E630" s="4" t="str">
        <f>MID(X630,2,3)</f>
        <v>AMA</v>
      </c>
      <c r="G630" s="14" t="s">
        <v>10234</v>
      </c>
      <c r="H630" s="14" t="s">
        <v>10992</v>
      </c>
      <c r="I630" s="14" t="s">
        <v>10257</v>
      </c>
      <c r="J630" s="14" t="s">
        <v>10441</v>
      </c>
      <c r="K630" s="14" t="s">
        <v>216</v>
      </c>
      <c r="L630" s="14" t="s">
        <v>10442</v>
      </c>
      <c r="M630" s="14" t="s">
        <v>695</v>
      </c>
      <c r="N630" s="14" t="s">
        <v>57</v>
      </c>
      <c r="O630" s="15">
        <v>8000</v>
      </c>
      <c r="P630" s="15">
        <v>22017.184182151599</v>
      </c>
      <c r="Q630" s="16">
        <v>45819</v>
      </c>
      <c r="R630" s="14" t="s">
        <v>11668</v>
      </c>
      <c r="S630" s="14" t="s">
        <v>10261</v>
      </c>
      <c r="T630" s="14" t="s">
        <v>11668</v>
      </c>
      <c r="U630" s="14" t="s">
        <v>10269</v>
      </c>
      <c r="V630" s="14"/>
      <c r="W630" s="14"/>
      <c r="X630" s="14" t="s">
        <v>10445</v>
      </c>
      <c r="Y630" s="15">
        <v>0</v>
      </c>
      <c r="Z630" s="14" t="s">
        <v>11669</v>
      </c>
      <c r="AA630" s="15">
        <v>17116.8728560776</v>
      </c>
      <c r="AB630" s="14" t="s">
        <v>10245</v>
      </c>
      <c r="AC630" s="14" t="s">
        <v>10246</v>
      </c>
      <c r="AD630" s="14"/>
      <c r="AE630" s="15">
        <v>-14017.184182151601</v>
      </c>
      <c r="AF630" s="31" t="str">
        <f>_xlfn.XLOOKUP(A630,Macmahon!B:B,Macmahon!AE:AE,"",0)</f>
        <v/>
      </c>
      <c r="AG630" s="28" t="str">
        <f>_xlfn.XLOOKUP(A630,Macmahon!B:B,Macmahon!AJ:AJ,"",0)</f>
        <v/>
      </c>
      <c r="AH630" s="28" t="str">
        <f>_xlfn.XLOOKUP(A630,Macmahon!B:B,Macmahon!AK:AK,"",0)</f>
        <v/>
      </c>
      <c r="AI630" s="28">
        <f t="shared" si="21"/>
        <v>0</v>
      </c>
      <c r="AJ630" s="40" t="str">
        <f>E630&amp;C630&amp;B630</f>
        <v>AMA5102LT</v>
      </c>
      <c r="AK630" s="40" t="str">
        <f>IFERROR(_xlfn.XLOOKUP(AJ630,CrossRef!$A:$A,CrossRef!$J:$J,"Not Found"),"-")</f>
        <v>Not Found</v>
      </c>
      <c r="AL630" s="40" t="str">
        <f>IFERROR(_xlfn.XLOOKUP(AJ630,CrossRef!$A:$A,CrossRef!$K:$K,"Not Found"),"-")</f>
        <v>Not Found</v>
      </c>
      <c r="AM630" s="40" t="str">
        <f>IFERROR(_xlfn.XLOOKUP(AJ630,CrossRef!$A:$A,CrossRef!$L:$L,"Not Found"),"-")</f>
        <v>Not Found</v>
      </c>
    </row>
    <row r="631" spans="1:39" x14ac:dyDescent="0.3">
      <c r="A631" s="4" t="str">
        <f>D631&amp;C631&amp;B631</f>
        <v>DZ81875102RI</v>
      </c>
      <c r="B631" s="4" t="str">
        <f>LEFT(N631,FIND(" ",N631)-1)</f>
        <v>RI</v>
      </c>
      <c r="C631" s="4" t="str">
        <f>LEFT(M631,4)</f>
        <v>5102</v>
      </c>
      <c r="D631" s="4" t="str">
        <f>LEFT(L631,FIND(" ",L631)-1)</f>
        <v>DZ8187</v>
      </c>
      <c r="E631" s="4" t="str">
        <f>MID(X631,2,3)</f>
        <v>AMA</v>
      </c>
      <c r="G631" s="17" t="s">
        <v>10234</v>
      </c>
      <c r="H631" s="17" t="s">
        <v>10992</v>
      </c>
      <c r="I631" s="17" t="s">
        <v>10257</v>
      </c>
      <c r="J631" s="17" t="s">
        <v>10441</v>
      </c>
      <c r="K631" s="17" t="s">
        <v>216</v>
      </c>
      <c r="L631" s="17" t="s">
        <v>10442</v>
      </c>
      <c r="M631" s="17" t="s">
        <v>695</v>
      </c>
      <c r="N631" s="17" t="s">
        <v>61</v>
      </c>
      <c r="O631" s="18">
        <v>8000</v>
      </c>
      <c r="P631" s="18">
        <v>22017.184182151599</v>
      </c>
      <c r="Q631" s="16">
        <v>45819</v>
      </c>
      <c r="R631" s="17" t="s">
        <v>11668</v>
      </c>
      <c r="S631" s="17" t="s">
        <v>10261</v>
      </c>
      <c r="T631" s="17" t="s">
        <v>11668</v>
      </c>
      <c r="U631" s="17" t="s">
        <v>10269</v>
      </c>
      <c r="V631" s="17"/>
      <c r="W631" s="17" t="s">
        <v>11163</v>
      </c>
      <c r="X631" s="17" t="s">
        <v>10445</v>
      </c>
      <c r="Y631" s="18">
        <v>0</v>
      </c>
      <c r="Z631" s="17" t="s">
        <v>11670</v>
      </c>
      <c r="AA631" s="18">
        <v>17116.8728560776</v>
      </c>
      <c r="AB631" s="17" t="s">
        <v>10245</v>
      </c>
      <c r="AC631" s="17" t="s">
        <v>10246</v>
      </c>
      <c r="AD631" s="17"/>
      <c r="AE631" s="18">
        <v>-14017.184182151601</v>
      </c>
      <c r="AF631" s="31" t="str">
        <f>_xlfn.XLOOKUP(A631,Macmahon!B:B,Macmahon!AE:AE,"",0)</f>
        <v/>
      </c>
      <c r="AG631" s="28" t="str">
        <f>_xlfn.XLOOKUP(A631,Macmahon!B:B,Macmahon!AJ:AJ,"",0)</f>
        <v/>
      </c>
      <c r="AH631" s="28" t="str">
        <f>_xlfn.XLOOKUP(A631,Macmahon!B:B,Macmahon!AK:AK,"",0)</f>
        <v/>
      </c>
      <c r="AI631" s="28">
        <f t="shared" si="21"/>
        <v>0</v>
      </c>
      <c r="AJ631" s="40" t="str">
        <f>E631&amp;C631&amp;B631</f>
        <v>AMA5102RI</v>
      </c>
      <c r="AK631" s="40" t="str">
        <f>IFERROR(_xlfn.XLOOKUP(AJ631,CrossRef!$A:$A,CrossRef!$J:$J,"Not Found"),"-")</f>
        <v>Not Found</v>
      </c>
      <c r="AL631" s="40" t="str">
        <f>IFERROR(_xlfn.XLOOKUP(AJ631,CrossRef!$A:$A,CrossRef!$K:$K,"Not Found"),"-")</f>
        <v>Not Found</v>
      </c>
      <c r="AM631" s="40" t="str">
        <f>IFERROR(_xlfn.XLOOKUP(AJ631,CrossRef!$A:$A,CrossRef!$L:$L,"Not Found"),"-")</f>
        <v>Not Found</v>
      </c>
    </row>
    <row r="632" spans="1:39" x14ac:dyDescent="0.3">
      <c r="A632" s="4" t="str">
        <f>D632&amp;C632&amp;B632</f>
        <v>DZ81875104LT</v>
      </c>
      <c r="B632" s="4" t="str">
        <f>LEFT(N632,FIND(" ",N632)-1)</f>
        <v>LT</v>
      </c>
      <c r="C632" s="4" t="str">
        <f>LEFT(M632,4)</f>
        <v>5104</v>
      </c>
      <c r="D632" s="4" t="str">
        <f>LEFT(L632,FIND(" ",L632)-1)</f>
        <v>DZ8187</v>
      </c>
      <c r="E632" s="4" t="str">
        <f>MID(X632,2,3)</f>
        <v>AMA</v>
      </c>
      <c r="G632" s="14" t="s">
        <v>10234</v>
      </c>
      <c r="H632" s="14" t="s">
        <v>10235</v>
      </c>
      <c r="I632" s="14" t="s">
        <v>10257</v>
      </c>
      <c r="J632" s="14" t="s">
        <v>10441</v>
      </c>
      <c r="K632" s="14" t="s">
        <v>216</v>
      </c>
      <c r="L632" s="14" t="s">
        <v>10442</v>
      </c>
      <c r="M632" s="14" t="s">
        <v>11672</v>
      </c>
      <c r="N632" s="14" t="s">
        <v>57</v>
      </c>
      <c r="O632" s="15">
        <v>10000</v>
      </c>
      <c r="P632" s="15">
        <v>22017.184182151599</v>
      </c>
      <c r="Q632" s="16">
        <v>46407</v>
      </c>
      <c r="R632" s="14" t="s">
        <v>11680</v>
      </c>
      <c r="S632" s="14" t="s">
        <v>10261</v>
      </c>
      <c r="T632" s="14" t="s">
        <v>11680</v>
      </c>
      <c r="U632" s="14" t="s">
        <v>10269</v>
      </c>
      <c r="V632" s="14"/>
      <c r="W632" s="14"/>
      <c r="X632" s="14" t="s">
        <v>10445</v>
      </c>
      <c r="Y632" s="15">
        <v>0</v>
      </c>
      <c r="Z632" s="14" t="s">
        <v>11678</v>
      </c>
      <c r="AA632" s="15">
        <v>23787.2682333257</v>
      </c>
      <c r="AB632" s="14" t="s">
        <v>10245</v>
      </c>
      <c r="AC632" s="14" t="s">
        <v>10246</v>
      </c>
      <c r="AD632" s="14"/>
      <c r="AE632" s="15">
        <v>-12017.184182151601</v>
      </c>
      <c r="AF632" s="31" t="str">
        <f>_xlfn.XLOOKUP(A632,Macmahon!B:B,Macmahon!AE:AE,"",0)</f>
        <v/>
      </c>
      <c r="AG632" s="28" t="str">
        <f>_xlfn.XLOOKUP(A632,Macmahon!B:B,Macmahon!AJ:AJ,"",0)</f>
        <v/>
      </c>
      <c r="AH632" s="28" t="str">
        <f>_xlfn.XLOOKUP(A632,Macmahon!B:B,Macmahon!AK:AK,"",0)</f>
        <v/>
      </c>
      <c r="AI632" s="28">
        <f t="shared" si="21"/>
        <v>0</v>
      </c>
      <c r="AJ632" s="40" t="str">
        <f>E632&amp;C632&amp;B632</f>
        <v>AMA5104LT</v>
      </c>
      <c r="AK632" s="40" t="str">
        <f>IFERROR(_xlfn.XLOOKUP(AJ632,CrossRef!$A:$A,CrossRef!$J:$J,"Not Found"),"-")</f>
        <v/>
      </c>
      <c r="AL632" s="40">
        <f>IFERROR(_xlfn.XLOOKUP(AJ632,CrossRef!$A:$A,CrossRef!$K:$K,"Not Found"),"-")</f>
        <v>0</v>
      </c>
      <c r="AM632" s="40" t="str">
        <f>IFERROR(_xlfn.XLOOKUP(AJ632,CrossRef!$A:$A,CrossRef!$L:$L,"Not Found"),"-")</f>
        <v>10000H BLADE TILT CYLINDER CHANGE LH</v>
      </c>
    </row>
    <row r="633" spans="1:39" x14ac:dyDescent="0.3">
      <c r="A633" s="4" t="str">
        <f>D633&amp;C633&amp;B633</f>
        <v>DZ81875104RI</v>
      </c>
      <c r="B633" s="4" t="str">
        <f>LEFT(N633,FIND(" ",N633)-1)</f>
        <v>RI</v>
      </c>
      <c r="C633" s="4" t="str">
        <f>LEFT(M633,4)</f>
        <v>5104</v>
      </c>
      <c r="D633" s="4" t="str">
        <f>LEFT(L633,FIND(" ",L633)-1)</f>
        <v>DZ8187</v>
      </c>
      <c r="E633" s="4" t="str">
        <f>MID(X633,2,3)</f>
        <v>AMA</v>
      </c>
      <c r="G633" s="17" t="s">
        <v>10234</v>
      </c>
      <c r="H633" s="17" t="s">
        <v>10235</v>
      </c>
      <c r="I633" s="17" t="s">
        <v>10257</v>
      </c>
      <c r="J633" s="17" t="s">
        <v>10441</v>
      </c>
      <c r="K633" s="17" t="s">
        <v>216</v>
      </c>
      <c r="L633" s="17" t="s">
        <v>10442</v>
      </c>
      <c r="M633" s="17" t="s">
        <v>11672</v>
      </c>
      <c r="N633" s="17" t="s">
        <v>61</v>
      </c>
      <c r="O633" s="18">
        <v>10000</v>
      </c>
      <c r="P633" s="18">
        <v>22017.184182151599</v>
      </c>
      <c r="Q633" s="16">
        <v>46477</v>
      </c>
      <c r="R633" s="17" t="s">
        <v>11680</v>
      </c>
      <c r="S633" s="17" t="s">
        <v>10261</v>
      </c>
      <c r="T633" s="17" t="s">
        <v>11680</v>
      </c>
      <c r="U633" s="17" t="s">
        <v>10269</v>
      </c>
      <c r="V633" s="17"/>
      <c r="W633" s="17"/>
      <c r="X633" s="17" t="s">
        <v>10445</v>
      </c>
      <c r="Y633" s="18">
        <v>0</v>
      </c>
      <c r="Z633" s="17" t="s">
        <v>11679</v>
      </c>
      <c r="AA633" s="18">
        <v>24553.866453722701</v>
      </c>
      <c r="AB633" s="17" t="s">
        <v>10245</v>
      </c>
      <c r="AC633" s="17" t="s">
        <v>10246</v>
      </c>
      <c r="AD633" s="17"/>
      <c r="AE633" s="18">
        <v>-12017.184182151601</v>
      </c>
      <c r="AF633" s="31" t="str">
        <f>_xlfn.XLOOKUP(A633,Macmahon!B:B,Macmahon!AE:AE,"",0)</f>
        <v/>
      </c>
      <c r="AG633" s="28" t="str">
        <f>_xlfn.XLOOKUP(A633,Macmahon!B:B,Macmahon!AJ:AJ,"",0)</f>
        <v/>
      </c>
      <c r="AH633" s="28" t="str">
        <f>_xlfn.XLOOKUP(A633,Macmahon!B:B,Macmahon!AK:AK,"",0)</f>
        <v/>
      </c>
      <c r="AI633" s="28">
        <f t="shared" si="21"/>
        <v>0</v>
      </c>
      <c r="AJ633" s="40" t="str">
        <f>E633&amp;C633&amp;B633</f>
        <v>AMA5104RI</v>
      </c>
      <c r="AK633" s="40" t="str">
        <f>IFERROR(_xlfn.XLOOKUP(AJ633,CrossRef!$A:$A,CrossRef!$J:$J,"Not Found"),"-")</f>
        <v/>
      </c>
      <c r="AL633" s="40">
        <f>IFERROR(_xlfn.XLOOKUP(AJ633,CrossRef!$A:$A,CrossRef!$K:$K,"Not Found"),"-")</f>
        <v>0</v>
      </c>
      <c r="AM633" s="40" t="str">
        <f>IFERROR(_xlfn.XLOOKUP(AJ633,CrossRef!$A:$A,CrossRef!$L:$L,"Not Found"),"-")</f>
        <v>10000H BLADE TILT CYLINDER CHANGE RH</v>
      </c>
    </row>
    <row r="634" spans="1:39" x14ac:dyDescent="0.3">
      <c r="A634" s="4" t="str">
        <f>D634&amp;C634&amp;B634</f>
        <v>DZ81875352LT</v>
      </c>
      <c r="B634" s="4" t="str">
        <f>LEFT(N634,FIND(" ",N634)-1)</f>
        <v>LT</v>
      </c>
      <c r="C634" s="4" t="str">
        <f>LEFT(M634,4)</f>
        <v>5352</v>
      </c>
      <c r="D634" s="4" t="str">
        <f>LEFT(L634,FIND(" ",L634)-1)</f>
        <v>DZ8187</v>
      </c>
      <c r="E634" s="4" t="str">
        <f>MID(X634,2,3)</f>
        <v>AMA</v>
      </c>
      <c r="G634" s="17" t="s">
        <v>10234</v>
      </c>
      <c r="H634" s="17" t="s">
        <v>10235</v>
      </c>
      <c r="I634" s="17" t="s">
        <v>10257</v>
      </c>
      <c r="J634" s="17" t="s">
        <v>10441</v>
      </c>
      <c r="K634" s="17" t="s">
        <v>216</v>
      </c>
      <c r="L634" s="17" t="s">
        <v>10442</v>
      </c>
      <c r="M634" s="17" t="s">
        <v>11694</v>
      </c>
      <c r="N634" s="17" t="s">
        <v>57</v>
      </c>
      <c r="O634" s="18">
        <v>12000</v>
      </c>
      <c r="P634" s="18">
        <v>22017.184182151599</v>
      </c>
      <c r="Q634" s="16">
        <v>45819</v>
      </c>
      <c r="R634" s="17" t="s">
        <v>11699</v>
      </c>
      <c r="S634" s="17" t="s">
        <v>10261</v>
      </c>
      <c r="T634" s="17" t="s">
        <v>11699</v>
      </c>
      <c r="U634" s="17" t="s">
        <v>10269</v>
      </c>
      <c r="V634" s="17"/>
      <c r="W634" s="17"/>
      <c r="X634" s="17" t="s">
        <v>10445</v>
      </c>
      <c r="Y634" s="18">
        <v>0</v>
      </c>
      <c r="Z634" s="17" t="s">
        <v>11700</v>
      </c>
      <c r="AA634" s="18">
        <v>17116.8728560776</v>
      </c>
      <c r="AB634" s="17" t="s">
        <v>10245</v>
      </c>
      <c r="AC634" s="17" t="s">
        <v>10246</v>
      </c>
      <c r="AD634" s="17"/>
      <c r="AE634" s="18">
        <v>-10017.184182151601</v>
      </c>
      <c r="AF634" s="31" t="str">
        <f>_xlfn.XLOOKUP(A634,Macmahon!B:B,Macmahon!AE:AE,"",0)</f>
        <v/>
      </c>
      <c r="AG634" s="28" t="str">
        <f>_xlfn.XLOOKUP(A634,Macmahon!B:B,Macmahon!AJ:AJ,"",0)</f>
        <v/>
      </c>
      <c r="AH634" s="28" t="str">
        <f>_xlfn.XLOOKUP(A634,Macmahon!B:B,Macmahon!AK:AK,"",0)</f>
        <v/>
      </c>
      <c r="AI634" s="28">
        <f t="shared" si="21"/>
        <v>0</v>
      </c>
      <c r="AJ634" s="40" t="str">
        <f>E634&amp;C634&amp;B634</f>
        <v>AMA5352LT</v>
      </c>
      <c r="AK634" s="40" t="str">
        <f>IFERROR(_xlfn.XLOOKUP(AJ634,CrossRef!$A:$A,CrossRef!$J:$J,"Not Found"),"-")</f>
        <v/>
      </c>
      <c r="AL634" s="40">
        <f>IFERROR(_xlfn.XLOOKUP(AJ634,CrossRef!$A:$A,CrossRef!$K:$K,"Not Found"),"-")</f>
        <v>0</v>
      </c>
      <c r="AM634" s="40" t="str">
        <f>IFERROR(_xlfn.XLOOKUP(AJ634,CrossRef!$A:$A,CrossRef!$L:$L,"Not Found"),"-")</f>
        <v>10000H RIPPER LIFT CYLINDER CHANGE LH</v>
      </c>
    </row>
    <row r="635" spans="1:39" x14ac:dyDescent="0.3">
      <c r="A635" s="4" t="str">
        <f>D635&amp;C635&amp;B635</f>
        <v>DZ81875352RI</v>
      </c>
      <c r="B635" s="4" t="str">
        <f>LEFT(N635,FIND(" ",N635)-1)</f>
        <v>RI</v>
      </c>
      <c r="C635" s="4" t="str">
        <f>LEFT(M635,4)</f>
        <v>5352</v>
      </c>
      <c r="D635" s="4" t="str">
        <f>LEFT(L635,FIND(" ",L635)-1)</f>
        <v>DZ8187</v>
      </c>
      <c r="E635" s="4" t="str">
        <f>MID(X635,2,3)</f>
        <v>AMA</v>
      </c>
      <c r="G635" s="17" t="s">
        <v>10234</v>
      </c>
      <c r="H635" s="17" t="s">
        <v>10992</v>
      </c>
      <c r="I635" s="17" t="s">
        <v>10257</v>
      </c>
      <c r="J635" s="17" t="s">
        <v>10441</v>
      </c>
      <c r="K635" s="17" t="s">
        <v>216</v>
      </c>
      <c r="L635" s="17" t="s">
        <v>10442</v>
      </c>
      <c r="M635" s="17" t="s">
        <v>11694</v>
      </c>
      <c r="N635" s="17" t="s">
        <v>61</v>
      </c>
      <c r="O635" s="18">
        <v>12000</v>
      </c>
      <c r="P635" s="18">
        <v>22017.184182151599</v>
      </c>
      <c r="Q635" s="16">
        <v>45819</v>
      </c>
      <c r="R635" s="17" t="s">
        <v>11701</v>
      </c>
      <c r="S635" s="17" t="s">
        <v>10261</v>
      </c>
      <c r="T635" s="17" t="s">
        <v>11701</v>
      </c>
      <c r="U635" s="17" t="s">
        <v>10269</v>
      </c>
      <c r="V635" s="17"/>
      <c r="W635" s="17" t="s">
        <v>11163</v>
      </c>
      <c r="X635" s="17" t="s">
        <v>10445</v>
      </c>
      <c r="Y635" s="18">
        <v>9181.84</v>
      </c>
      <c r="Z635" s="17" t="s">
        <v>11702</v>
      </c>
      <c r="AA635" s="18">
        <v>17116.8728560776</v>
      </c>
      <c r="AB635" s="17" t="s">
        <v>10245</v>
      </c>
      <c r="AC635" s="17" t="s">
        <v>10246</v>
      </c>
      <c r="AD635" s="17"/>
      <c r="AE635" s="18">
        <v>-10017.184182151601</v>
      </c>
      <c r="AF635" s="31" t="str">
        <f>_xlfn.XLOOKUP(A635,Macmahon!B:B,Macmahon!AE:AE,"",0)</f>
        <v/>
      </c>
      <c r="AG635" s="28" t="str">
        <f>_xlfn.XLOOKUP(A635,Macmahon!B:B,Macmahon!AJ:AJ,"",0)</f>
        <v/>
      </c>
      <c r="AH635" s="28" t="str">
        <f>_xlfn.XLOOKUP(A635,Macmahon!B:B,Macmahon!AK:AK,"",0)</f>
        <v/>
      </c>
      <c r="AI635" s="28">
        <f t="shared" si="21"/>
        <v>0</v>
      </c>
      <c r="AJ635" s="40" t="str">
        <f>E635&amp;C635&amp;B635</f>
        <v>AMA5352RI</v>
      </c>
      <c r="AK635" s="40" t="str">
        <f>IFERROR(_xlfn.XLOOKUP(AJ635,CrossRef!$A:$A,CrossRef!$J:$J,"Not Found"),"-")</f>
        <v/>
      </c>
      <c r="AL635" s="40">
        <f>IFERROR(_xlfn.XLOOKUP(AJ635,CrossRef!$A:$A,CrossRef!$K:$K,"Not Found"),"-")</f>
        <v>0</v>
      </c>
      <c r="AM635" s="40" t="str">
        <f>IFERROR(_xlfn.XLOOKUP(AJ635,CrossRef!$A:$A,CrossRef!$L:$L,"Not Found"),"-")</f>
        <v>10000H RIPPER LIFT CYLINDER CHANGE RH</v>
      </c>
    </row>
    <row r="636" spans="1:39" x14ac:dyDescent="0.3">
      <c r="A636" s="4" t="str">
        <f>D636&amp;C636&amp;B636</f>
        <v>DZ81875356LT</v>
      </c>
      <c r="B636" s="4" t="str">
        <f>LEFT(N636,FIND(" ",N636)-1)</f>
        <v>LT</v>
      </c>
      <c r="C636" s="4" t="str">
        <f>LEFT(M636,4)</f>
        <v>5356</v>
      </c>
      <c r="D636" s="4" t="str">
        <f>LEFT(L636,FIND(" ",L636)-1)</f>
        <v>DZ8187</v>
      </c>
      <c r="E636" s="4" t="str">
        <f>MID(X636,2,3)</f>
        <v>AMA</v>
      </c>
      <c r="G636" s="14" t="s">
        <v>10234</v>
      </c>
      <c r="H636" s="14" t="s">
        <v>10235</v>
      </c>
      <c r="I636" s="14" t="s">
        <v>10257</v>
      </c>
      <c r="J636" s="14" t="s">
        <v>10441</v>
      </c>
      <c r="K636" s="14" t="s">
        <v>216</v>
      </c>
      <c r="L636" s="14" t="s">
        <v>10442</v>
      </c>
      <c r="M636" s="14" t="s">
        <v>11706</v>
      </c>
      <c r="N636" s="14" t="s">
        <v>57</v>
      </c>
      <c r="O636" s="15">
        <v>12000</v>
      </c>
      <c r="P636" s="15">
        <v>22017.184182151599</v>
      </c>
      <c r="Q636" s="16">
        <v>45819</v>
      </c>
      <c r="R636" s="14" t="s">
        <v>11709</v>
      </c>
      <c r="S636" s="14" t="s">
        <v>10261</v>
      </c>
      <c r="T636" s="14" t="s">
        <v>11709</v>
      </c>
      <c r="U636" s="14" t="s">
        <v>10269</v>
      </c>
      <c r="V636" s="14"/>
      <c r="W636" s="14" t="s">
        <v>11163</v>
      </c>
      <c r="X636" s="14" t="s">
        <v>10445</v>
      </c>
      <c r="Y636" s="15">
        <v>0</v>
      </c>
      <c r="Z636" s="14" t="s">
        <v>11710</v>
      </c>
      <c r="AA636" s="15">
        <v>17116.8728560776</v>
      </c>
      <c r="AB636" s="14" t="s">
        <v>10245</v>
      </c>
      <c r="AC636" s="14" t="s">
        <v>10246</v>
      </c>
      <c r="AD636" s="14"/>
      <c r="AE636" s="15">
        <v>-10017.184182151601</v>
      </c>
      <c r="AF636" s="31" t="str">
        <f>_xlfn.XLOOKUP(A636,Macmahon!B:B,Macmahon!AE:AE,"",0)</f>
        <v/>
      </c>
      <c r="AG636" s="28" t="str">
        <f>_xlfn.XLOOKUP(A636,Macmahon!B:B,Macmahon!AJ:AJ,"",0)</f>
        <v/>
      </c>
      <c r="AH636" s="28" t="str">
        <f>_xlfn.XLOOKUP(A636,Macmahon!B:B,Macmahon!AK:AK,"",0)</f>
        <v/>
      </c>
      <c r="AI636" s="28">
        <f t="shared" si="21"/>
        <v>0</v>
      </c>
      <c r="AJ636" s="40" t="str">
        <f>E636&amp;C636&amp;B636</f>
        <v>AMA5356LT</v>
      </c>
      <c r="AK636" s="40" t="str">
        <f>IFERROR(_xlfn.XLOOKUP(AJ636,CrossRef!$A:$A,CrossRef!$J:$J,"Not Found"),"-")</f>
        <v/>
      </c>
      <c r="AL636" s="40">
        <f>IFERROR(_xlfn.XLOOKUP(AJ636,CrossRef!$A:$A,CrossRef!$K:$K,"Not Found"),"-")</f>
        <v>0</v>
      </c>
      <c r="AM636" s="40" t="str">
        <f>IFERROR(_xlfn.XLOOKUP(AJ636,CrossRef!$A:$A,CrossRef!$L:$L,"Not Found"),"-")</f>
        <v>10000H RIPPER TILT CYLINDER CHANGE LH</v>
      </c>
    </row>
    <row r="637" spans="1:39" x14ac:dyDescent="0.3">
      <c r="A637" s="4" t="str">
        <f>D637&amp;C637&amp;B637</f>
        <v>DZ81875356RI</v>
      </c>
      <c r="B637" s="4" t="str">
        <f>LEFT(N637,FIND(" ",N637)-1)</f>
        <v>RI</v>
      </c>
      <c r="C637" s="4" t="str">
        <f>LEFT(M637,4)</f>
        <v>5356</v>
      </c>
      <c r="D637" s="4" t="str">
        <f>LEFT(L637,FIND(" ",L637)-1)</f>
        <v>DZ8187</v>
      </c>
      <c r="E637" s="4" t="str">
        <f>MID(X637,2,3)</f>
        <v>AMA</v>
      </c>
      <c r="G637" s="17" t="s">
        <v>10234</v>
      </c>
      <c r="H637" s="17" t="s">
        <v>10235</v>
      </c>
      <c r="I637" s="17" t="s">
        <v>10257</v>
      </c>
      <c r="J637" s="17" t="s">
        <v>10441</v>
      </c>
      <c r="K637" s="17" t="s">
        <v>216</v>
      </c>
      <c r="L637" s="17" t="s">
        <v>10442</v>
      </c>
      <c r="M637" s="17" t="s">
        <v>11706</v>
      </c>
      <c r="N637" s="17" t="s">
        <v>61</v>
      </c>
      <c r="O637" s="18">
        <v>12000</v>
      </c>
      <c r="P637" s="18">
        <v>22017.184182151599</v>
      </c>
      <c r="Q637" s="16">
        <v>45819</v>
      </c>
      <c r="R637" s="17" t="s">
        <v>11711</v>
      </c>
      <c r="S637" s="17" t="s">
        <v>10261</v>
      </c>
      <c r="T637" s="17" t="s">
        <v>11711</v>
      </c>
      <c r="U637" s="17" t="s">
        <v>10269</v>
      </c>
      <c r="V637" s="17"/>
      <c r="W637" s="17"/>
      <c r="X637" s="17" t="s">
        <v>10445</v>
      </c>
      <c r="Y637" s="18">
        <v>0</v>
      </c>
      <c r="Z637" s="17" t="s">
        <v>11712</v>
      </c>
      <c r="AA637" s="18">
        <v>17116.8728560776</v>
      </c>
      <c r="AB637" s="17" t="s">
        <v>10245</v>
      </c>
      <c r="AC637" s="17" t="s">
        <v>10246</v>
      </c>
      <c r="AD637" s="17"/>
      <c r="AE637" s="18">
        <v>-10017.184182151601</v>
      </c>
      <c r="AF637" s="31" t="str">
        <f>_xlfn.XLOOKUP(A637,Macmahon!B:B,Macmahon!AE:AE,"",0)</f>
        <v/>
      </c>
      <c r="AG637" s="28" t="str">
        <f>_xlfn.XLOOKUP(A637,Macmahon!B:B,Macmahon!AJ:AJ,"",0)</f>
        <v/>
      </c>
      <c r="AH637" s="28" t="str">
        <f>_xlfn.XLOOKUP(A637,Macmahon!B:B,Macmahon!AK:AK,"",0)</f>
        <v/>
      </c>
      <c r="AI637" s="28">
        <f t="shared" si="21"/>
        <v>0</v>
      </c>
      <c r="AJ637" s="40" t="str">
        <f>E637&amp;C637&amp;B637</f>
        <v>AMA5356RI</v>
      </c>
      <c r="AK637" s="40" t="str">
        <f>IFERROR(_xlfn.XLOOKUP(AJ637,CrossRef!$A:$A,CrossRef!$J:$J,"Not Found"),"-")</f>
        <v/>
      </c>
      <c r="AL637" s="40">
        <f>IFERROR(_xlfn.XLOOKUP(AJ637,CrossRef!$A:$A,CrossRef!$K:$K,"Not Found"),"-")</f>
        <v>0</v>
      </c>
      <c r="AM637" s="40" t="str">
        <f>IFERROR(_xlfn.XLOOKUP(AJ637,CrossRef!$A:$A,CrossRef!$L:$L,"Not Found"),"-")</f>
        <v>10000H RIPPER TILT CYLINDER CHANGE RH</v>
      </c>
    </row>
    <row r="638" spans="1:39" x14ac:dyDescent="0.3">
      <c r="A638" s="4" t="str">
        <f>D638&amp;C638&amp;B638</f>
        <v>DZ8187700000</v>
      </c>
      <c r="B638" s="4" t="str">
        <f>LEFT(N638,FIND(" ",N638)-1)</f>
        <v>00</v>
      </c>
      <c r="C638" s="4" t="str">
        <f>LEFT(M638,4)</f>
        <v>7000</v>
      </c>
      <c r="D638" s="4" t="str">
        <f>LEFT(L638,FIND(" ",L638)-1)</f>
        <v>DZ8187</v>
      </c>
      <c r="E638" s="4" t="str">
        <f>MID(X638,2,3)</f>
        <v>AMA</v>
      </c>
      <c r="G638" s="14" t="s">
        <v>10234</v>
      </c>
      <c r="H638" s="14" t="s">
        <v>11796</v>
      </c>
      <c r="I638" s="14" t="s">
        <v>10257</v>
      </c>
      <c r="J638" s="14" t="s">
        <v>10441</v>
      </c>
      <c r="K638" s="14" t="s">
        <v>216</v>
      </c>
      <c r="L638" s="14" t="s">
        <v>10442</v>
      </c>
      <c r="M638" s="14" t="s">
        <v>807</v>
      </c>
      <c r="N638" s="14" t="s">
        <v>17</v>
      </c>
      <c r="O638" s="15">
        <v>100000</v>
      </c>
      <c r="P638" s="15">
        <v>22017.184182151599</v>
      </c>
      <c r="Q638" s="20">
        <v>53366.175069444442</v>
      </c>
      <c r="R638" s="14"/>
      <c r="S638" s="14"/>
      <c r="T638" s="14"/>
      <c r="U638" s="14" t="s">
        <v>10248</v>
      </c>
      <c r="V638" s="14"/>
      <c r="W638" s="14"/>
      <c r="X638" s="14" t="s">
        <v>10445</v>
      </c>
      <c r="Y638" s="15">
        <v>0</v>
      </c>
      <c r="Z638" s="14" t="s">
        <v>11798</v>
      </c>
      <c r="AA638" s="23">
        <v>100000</v>
      </c>
      <c r="AB638" s="14" t="s">
        <v>10245</v>
      </c>
      <c r="AC638" s="14" t="s">
        <v>11799</v>
      </c>
      <c r="AD638" s="14"/>
      <c r="AE638" s="15">
        <v>77982.815817848401</v>
      </c>
      <c r="AF638" s="31" t="str">
        <f>_xlfn.XLOOKUP(A638,Macmahon!B:B,Macmahon!AE:AE,"",0)</f>
        <v/>
      </c>
      <c r="AG638" s="28" t="str">
        <f>_xlfn.XLOOKUP(A638,Macmahon!B:B,Macmahon!AJ:AJ,"",0)</f>
        <v/>
      </c>
      <c r="AH638" s="28" t="str">
        <f>_xlfn.XLOOKUP(A638,Macmahon!B:B,Macmahon!AK:AK,"",0)</f>
        <v/>
      </c>
      <c r="AI638" s="28">
        <f t="shared" si="21"/>
        <v>0</v>
      </c>
      <c r="AJ638" s="40" t="str">
        <f>E638&amp;C638&amp;B638</f>
        <v>AMA700000</v>
      </c>
      <c r="AK638" s="40" t="str">
        <f>IFERROR(_xlfn.XLOOKUP(AJ638,CrossRef!$A:$A,CrossRef!$J:$J,"Not Found"),"-")</f>
        <v>Not Found</v>
      </c>
      <c r="AL638" s="40" t="str">
        <f>IFERROR(_xlfn.XLOOKUP(AJ638,CrossRef!$A:$A,CrossRef!$K:$K,"Not Found"),"-")</f>
        <v>Not Found</v>
      </c>
      <c r="AM638" s="40" t="str">
        <f>IFERROR(_xlfn.XLOOKUP(AJ638,CrossRef!$A:$A,CrossRef!$L:$L,"Not Found"),"-")</f>
        <v>Not Found</v>
      </c>
    </row>
    <row r="639" spans="1:39" x14ac:dyDescent="0.3">
      <c r="A639" s="4" t="str">
        <f>D639&amp;C639&amp;B639</f>
        <v>DZ8188138600</v>
      </c>
      <c r="B639" s="4" t="str">
        <f>LEFT(N639,FIND(" ",N639)-1)</f>
        <v>00</v>
      </c>
      <c r="C639" s="4" t="str">
        <f>LEFT(M639,4)</f>
        <v>1386</v>
      </c>
      <c r="D639" s="4" t="str">
        <f>LEFT(L639,FIND(" ",L639)-1)</f>
        <v>DZ8188</v>
      </c>
      <c r="E639" s="4" t="str">
        <f>MID(X639,2,3)</f>
        <v>RAB</v>
      </c>
      <c r="G639" s="14" t="s">
        <v>10234</v>
      </c>
      <c r="H639" s="14" t="s">
        <v>10235</v>
      </c>
      <c r="I639" s="14" t="s">
        <v>10251</v>
      </c>
      <c r="J639" s="14" t="s">
        <v>10279</v>
      </c>
      <c r="K639" s="14" t="s">
        <v>34</v>
      </c>
      <c r="L639" s="14" t="s">
        <v>10451</v>
      </c>
      <c r="M639" s="14" t="s">
        <v>783</v>
      </c>
      <c r="N639" s="14" t="s">
        <v>17</v>
      </c>
      <c r="O639" s="15">
        <v>15000</v>
      </c>
      <c r="P639" s="15">
        <v>25600.986927818802</v>
      </c>
      <c r="Q639" s="16">
        <v>46677.281585648147</v>
      </c>
      <c r="R639" s="14" t="s">
        <v>10818</v>
      </c>
      <c r="S639" s="14" t="s">
        <v>10240</v>
      </c>
      <c r="T639" s="14" t="s">
        <v>10818</v>
      </c>
      <c r="U639" s="14" t="s">
        <v>10269</v>
      </c>
      <c r="V639" s="14"/>
      <c r="W639" s="14"/>
      <c r="X639" s="14" t="s">
        <v>10453</v>
      </c>
      <c r="Y639" s="15">
        <v>3538.15</v>
      </c>
      <c r="Z639" s="14" t="s">
        <v>10820</v>
      </c>
      <c r="AA639" s="15">
        <v>31513.545356955801</v>
      </c>
      <c r="AB639" s="14" t="s">
        <v>10245</v>
      </c>
      <c r="AC639" s="14" t="s">
        <v>10246</v>
      </c>
      <c r="AD639" s="14"/>
      <c r="AE639" s="15">
        <v>-10600.9869278188</v>
      </c>
      <c r="AF639" s="31" t="str">
        <f>_xlfn.XLOOKUP(A639,Macmahon!B:B,Macmahon!AE:AE,"",0)</f>
        <v/>
      </c>
      <c r="AG639" s="28" t="str">
        <f>_xlfn.XLOOKUP(A639,Macmahon!B:B,Macmahon!AJ:AJ,"",0)</f>
        <v/>
      </c>
      <c r="AH639" s="28" t="str">
        <f>_xlfn.XLOOKUP(A639,Macmahon!B:B,Macmahon!AK:AK,"",0)</f>
        <v/>
      </c>
      <c r="AI639" s="28">
        <f t="shared" si="21"/>
        <v>0</v>
      </c>
      <c r="AJ639" s="40" t="str">
        <f>E639&amp;C639&amp;B639</f>
        <v>RAB138600</v>
      </c>
      <c r="AK639" s="40" t="str">
        <f>IFERROR(_xlfn.XLOOKUP(AJ639,CrossRef!$A:$A,CrossRef!$J:$J,"Not Found"),"-")</f>
        <v/>
      </c>
      <c r="AL639" s="40">
        <f>IFERROR(_xlfn.XLOOKUP(AJ639,CrossRef!$A:$A,CrossRef!$K:$K,"Not Found"),"-")</f>
        <v>0</v>
      </c>
      <c r="AM639" s="40" t="str">
        <f>IFERROR(_xlfn.XLOOKUP(AJ639,CrossRef!$A:$A,CrossRef!$L:$L,"Not Found"),"-")</f>
        <v>15000H FAN MOTOR CHANGE</v>
      </c>
    </row>
    <row r="640" spans="1:39" x14ac:dyDescent="0.3">
      <c r="A640" s="4" t="str">
        <f>D640&amp;C640&amp;B640</f>
        <v>DZ8188138700</v>
      </c>
      <c r="B640" s="4" t="str">
        <f>LEFT(N640,FIND(" ",N640)-1)</f>
        <v>00</v>
      </c>
      <c r="C640" s="4" t="str">
        <f>LEFT(M640,4)</f>
        <v>1387</v>
      </c>
      <c r="D640" s="4" t="str">
        <f>LEFT(L640,FIND(" ",L640)-1)</f>
        <v>DZ8188</v>
      </c>
      <c r="E640" s="4" t="str">
        <f>MID(X640,2,3)</f>
        <v>RAB</v>
      </c>
      <c r="G640" s="14" t="s">
        <v>10234</v>
      </c>
      <c r="H640" s="14" t="s">
        <v>10235</v>
      </c>
      <c r="I640" s="14" t="s">
        <v>10251</v>
      </c>
      <c r="J640" s="14" t="s">
        <v>10279</v>
      </c>
      <c r="K640" s="14" t="s">
        <v>34</v>
      </c>
      <c r="L640" s="14" t="s">
        <v>10451</v>
      </c>
      <c r="M640" s="14" t="s">
        <v>10827</v>
      </c>
      <c r="N640" s="14" t="s">
        <v>17</v>
      </c>
      <c r="O640" s="15">
        <v>15000</v>
      </c>
      <c r="P640" s="15">
        <v>25600.986927818802</v>
      </c>
      <c r="Q640" s="16">
        <v>46677.281585648147</v>
      </c>
      <c r="R640" s="14" t="s">
        <v>10828</v>
      </c>
      <c r="S640" s="14" t="s">
        <v>10240</v>
      </c>
      <c r="T640" s="14" t="s">
        <v>10828</v>
      </c>
      <c r="U640" s="14" t="s">
        <v>10269</v>
      </c>
      <c r="V640" s="14"/>
      <c r="W640" s="14"/>
      <c r="X640" s="14" t="s">
        <v>10453</v>
      </c>
      <c r="Y640" s="15">
        <v>6757.76</v>
      </c>
      <c r="Z640" s="14" t="s">
        <v>10829</v>
      </c>
      <c r="AA640" s="15">
        <v>31513.545356955801</v>
      </c>
      <c r="AB640" s="14" t="s">
        <v>10245</v>
      </c>
      <c r="AC640" s="14" t="s">
        <v>10246</v>
      </c>
      <c r="AD640" s="14"/>
      <c r="AE640" s="15">
        <v>-10600.9869278188</v>
      </c>
      <c r="AF640" s="31" t="str">
        <f>_xlfn.XLOOKUP(A640,Macmahon!B:B,Macmahon!AE:AE,"",0)</f>
        <v/>
      </c>
      <c r="AG640" s="28" t="str">
        <f>_xlfn.XLOOKUP(A640,Macmahon!B:B,Macmahon!AJ:AJ,"",0)</f>
        <v/>
      </c>
      <c r="AH640" s="28" t="str">
        <f>_xlfn.XLOOKUP(A640,Macmahon!B:B,Macmahon!AK:AK,"",0)</f>
        <v/>
      </c>
      <c r="AI640" s="28">
        <f t="shared" si="21"/>
        <v>0</v>
      </c>
      <c r="AJ640" s="40" t="str">
        <f>E640&amp;C640&amp;B640</f>
        <v>RAB138700</v>
      </c>
      <c r="AK640" s="40" t="str">
        <f>IFERROR(_xlfn.XLOOKUP(AJ640,CrossRef!$A:$A,CrossRef!$J:$J,"Not Found"),"-")</f>
        <v/>
      </c>
      <c r="AL640" s="40">
        <f>IFERROR(_xlfn.XLOOKUP(AJ640,CrossRef!$A:$A,CrossRef!$K:$K,"Not Found"),"-")</f>
        <v>0</v>
      </c>
      <c r="AM640" s="40" t="str">
        <f>IFERROR(_xlfn.XLOOKUP(AJ640,CrossRef!$A:$A,CrossRef!$L:$L,"Not Found"),"-")</f>
        <v>15000H FAN PUMP CHANGE</v>
      </c>
    </row>
    <row r="641" spans="1:39" x14ac:dyDescent="0.3">
      <c r="A641" s="4" t="str">
        <f>D641&amp;C641&amp;B641</f>
        <v>DZ81884100LT</v>
      </c>
      <c r="B641" s="4" t="str">
        <f>LEFT(N641,FIND(" ",N641)-1)</f>
        <v>LT</v>
      </c>
      <c r="C641" s="4" t="str">
        <f>LEFT(M641,4)</f>
        <v>4100</v>
      </c>
      <c r="D641" s="4" t="str">
        <f>LEFT(L641,FIND(" ",L641)-1)</f>
        <v>DZ8188</v>
      </c>
      <c r="E641" s="4" t="str">
        <f>MID(X641,2,3)</f>
        <v>RAB</v>
      </c>
      <c r="G641" s="14" t="s">
        <v>10234</v>
      </c>
      <c r="H641" s="14" t="s">
        <v>10235</v>
      </c>
      <c r="I641" s="14" t="s">
        <v>10251</v>
      </c>
      <c r="J641" s="14" t="s">
        <v>10279</v>
      </c>
      <c r="K641" s="14" t="s">
        <v>34</v>
      </c>
      <c r="L641" s="14" t="s">
        <v>10451</v>
      </c>
      <c r="M641" s="14" t="s">
        <v>791</v>
      </c>
      <c r="N641" s="14" t="s">
        <v>57</v>
      </c>
      <c r="O641" s="15">
        <v>14000</v>
      </c>
      <c r="P641" s="15">
        <v>25600.986927818802</v>
      </c>
      <c r="Q641" s="16">
        <v>46608.329479166663</v>
      </c>
      <c r="R641" s="14" t="s">
        <v>11389</v>
      </c>
      <c r="S641" s="14" t="s">
        <v>10261</v>
      </c>
      <c r="T641" s="14" t="s">
        <v>11389</v>
      </c>
      <c r="U641" s="14" t="s">
        <v>10248</v>
      </c>
      <c r="V641" s="14"/>
      <c r="W641" s="14"/>
      <c r="X641" s="14" t="s">
        <v>10453</v>
      </c>
      <c r="Y641" s="15">
        <v>12976.01</v>
      </c>
      <c r="Z641" s="14" t="s">
        <v>11392</v>
      </c>
      <c r="AA641" s="15">
        <v>30569.642465629</v>
      </c>
      <c r="AB641" s="14" t="s">
        <v>10245</v>
      </c>
      <c r="AC641" s="14" t="s">
        <v>10246</v>
      </c>
      <c r="AD641" s="14"/>
      <c r="AE641" s="15">
        <v>-11600.9869278188</v>
      </c>
      <c r="AF641" s="31" t="str">
        <f>_xlfn.XLOOKUP(A641,Macmahon!B:B,Macmahon!AE:AE,"",0)</f>
        <v/>
      </c>
      <c r="AG641" s="28" t="str">
        <f>_xlfn.XLOOKUP(A641,Macmahon!B:B,Macmahon!AJ:AJ,"",0)</f>
        <v/>
      </c>
      <c r="AH641" s="28" t="str">
        <f>_xlfn.XLOOKUP(A641,Macmahon!B:B,Macmahon!AK:AK,"",0)</f>
        <v/>
      </c>
      <c r="AI641" s="28">
        <f t="shared" si="21"/>
        <v>0</v>
      </c>
      <c r="AJ641" s="40" t="str">
        <f>E641&amp;C641&amp;B641</f>
        <v>RAB4100LT</v>
      </c>
      <c r="AK641" s="40" t="str">
        <f>IFERROR(_xlfn.XLOOKUP(AJ641,CrossRef!$A:$A,CrossRef!$J:$J,"Not Found"),"-")</f>
        <v/>
      </c>
      <c r="AL641" s="40">
        <f>IFERROR(_xlfn.XLOOKUP(AJ641,CrossRef!$A:$A,CrossRef!$K:$K,"Not Found"),"-")</f>
        <v>0</v>
      </c>
      <c r="AM641" s="40" t="str">
        <f>IFERROR(_xlfn.XLOOKUP(AJ641,CrossRef!$A:$A,CrossRef!$L:$L,"Not Found"),"-")</f>
        <v>15000H STEER &amp; BRAKE CLUTCH CHANGE LH</v>
      </c>
    </row>
    <row r="642" spans="1:39" x14ac:dyDescent="0.3">
      <c r="A642" s="4" t="str">
        <f>D642&amp;C642&amp;B642</f>
        <v>DZ81884100RI</v>
      </c>
      <c r="B642" s="4" t="str">
        <f>LEFT(N642,FIND(" ",N642)-1)</f>
        <v>RI</v>
      </c>
      <c r="C642" s="4" t="str">
        <f>LEFT(M642,4)</f>
        <v>4100</v>
      </c>
      <c r="D642" s="4" t="str">
        <f>LEFT(L642,FIND(" ",L642)-1)</f>
        <v>DZ8188</v>
      </c>
      <c r="E642" s="4" t="str">
        <f>MID(X642,2,3)</f>
        <v>RAB</v>
      </c>
      <c r="G642" s="17" t="s">
        <v>10234</v>
      </c>
      <c r="H642" s="17" t="s">
        <v>10235</v>
      </c>
      <c r="I642" s="17" t="s">
        <v>10251</v>
      </c>
      <c r="J642" s="17" t="s">
        <v>10279</v>
      </c>
      <c r="K642" s="17" t="s">
        <v>34</v>
      </c>
      <c r="L642" s="17" t="s">
        <v>10451</v>
      </c>
      <c r="M642" s="17" t="s">
        <v>791</v>
      </c>
      <c r="N642" s="17" t="s">
        <v>61</v>
      </c>
      <c r="O642" s="18">
        <v>14000</v>
      </c>
      <c r="P642" s="18">
        <v>25600.986927818802</v>
      </c>
      <c r="Q642" s="16">
        <v>46608.329479166663</v>
      </c>
      <c r="R642" s="17" t="s">
        <v>11389</v>
      </c>
      <c r="S642" s="17" t="s">
        <v>10261</v>
      </c>
      <c r="T642" s="17" t="s">
        <v>11389</v>
      </c>
      <c r="U642" s="17" t="s">
        <v>10248</v>
      </c>
      <c r="V642" s="17"/>
      <c r="W642" s="17"/>
      <c r="X642" s="17" t="s">
        <v>10453</v>
      </c>
      <c r="Y642" s="18">
        <v>12976.01</v>
      </c>
      <c r="Z642" s="17" t="s">
        <v>11390</v>
      </c>
      <c r="AA642" s="18">
        <v>30569.642465629</v>
      </c>
      <c r="AB642" s="17" t="s">
        <v>10245</v>
      </c>
      <c r="AC642" s="17" t="s">
        <v>10246</v>
      </c>
      <c r="AD642" s="17"/>
      <c r="AE642" s="18">
        <v>-11600.9869278188</v>
      </c>
      <c r="AF642" s="31" t="str">
        <f>_xlfn.XLOOKUP(A642,Macmahon!B:B,Macmahon!AE:AE,"",0)</f>
        <v/>
      </c>
      <c r="AG642" s="28" t="str">
        <f>_xlfn.XLOOKUP(A642,Macmahon!B:B,Macmahon!AJ:AJ,"",0)</f>
        <v/>
      </c>
      <c r="AH642" s="28" t="str">
        <f>_xlfn.XLOOKUP(A642,Macmahon!B:B,Macmahon!AK:AK,"",0)</f>
        <v/>
      </c>
      <c r="AI642" s="28">
        <f t="shared" si="21"/>
        <v>0</v>
      </c>
      <c r="AJ642" s="40" t="str">
        <f>E642&amp;C642&amp;B642</f>
        <v>RAB4100RI</v>
      </c>
      <c r="AK642" s="40" t="str">
        <f>IFERROR(_xlfn.XLOOKUP(AJ642,CrossRef!$A:$A,CrossRef!$J:$J,"Not Found"),"-")</f>
        <v/>
      </c>
      <c r="AL642" s="40">
        <f>IFERROR(_xlfn.XLOOKUP(AJ642,CrossRef!$A:$A,CrossRef!$K:$K,"Not Found"),"-")</f>
        <v>0</v>
      </c>
      <c r="AM642" s="40" t="str">
        <f>IFERROR(_xlfn.XLOOKUP(AJ642,CrossRef!$A:$A,CrossRef!$L:$L,"Not Found"),"-")</f>
        <v>15000H STEER &amp; BRAKE CLUTCH CHANGE RH</v>
      </c>
    </row>
    <row r="643" spans="1:39" x14ac:dyDescent="0.3">
      <c r="A643" s="4" t="str">
        <f>D643&amp;C643&amp;B643</f>
        <v>TD6342325800</v>
      </c>
      <c r="B643" s="4" t="str">
        <f>LEFT(N643,FIND(" ",N643)-1)</f>
        <v>00</v>
      </c>
      <c r="C643" s="4" t="str">
        <f>LEFT(M643,4)</f>
        <v>3258</v>
      </c>
      <c r="D643" s="4" t="str">
        <f>LEFT(L643,FIND(" ",L643)-1)</f>
        <v>TD6342</v>
      </c>
      <c r="E643" s="4" t="str">
        <f>MID(X643,2,3)</f>
        <v>SSP</v>
      </c>
      <c r="G643" s="17" t="s">
        <v>10234</v>
      </c>
      <c r="H643" s="17" t="s">
        <v>10235</v>
      </c>
      <c r="I643" s="17" t="s">
        <v>10257</v>
      </c>
      <c r="J643" s="17" t="s">
        <v>10258</v>
      </c>
      <c r="K643" s="17" t="s">
        <v>183</v>
      </c>
      <c r="L643" s="17" t="s">
        <v>10401</v>
      </c>
      <c r="M643" s="17" t="s">
        <v>418</v>
      </c>
      <c r="N643" s="17" t="s">
        <v>17</v>
      </c>
      <c r="O643" s="18">
        <v>24000</v>
      </c>
      <c r="P643" s="18">
        <v>8957.7747671151992</v>
      </c>
      <c r="Q643" s="16">
        <v>47157</v>
      </c>
      <c r="R643" s="17" t="s">
        <v>11082</v>
      </c>
      <c r="S643" s="17" t="s">
        <v>10261</v>
      </c>
      <c r="T643" s="17" t="s">
        <v>11082</v>
      </c>
      <c r="U643" s="17" t="s">
        <v>10248</v>
      </c>
      <c r="V643" s="17"/>
      <c r="W643" s="17" t="s">
        <v>10296</v>
      </c>
      <c r="X643" s="17" t="s">
        <v>10402</v>
      </c>
      <c r="Y643" s="18">
        <v>47469</v>
      </c>
      <c r="Z643" s="17" t="s">
        <v>11079</v>
      </c>
      <c r="AA643" s="18">
        <v>55386.305954825497</v>
      </c>
      <c r="AB643" s="17" t="s">
        <v>10245</v>
      </c>
      <c r="AC643" s="17" t="s">
        <v>10246</v>
      </c>
      <c r="AD643" s="17" t="s">
        <v>10272</v>
      </c>
      <c r="AE643" s="18">
        <v>15042.225232884801</v>
      </c>
      <c r="AF643" s="31">
        <f>_xlfn.XLOOKUP(A643,Macmahon!B:B,Macmahon!AE:AE,"",0)</f>
        <v>0</v>
      </c>
      <c r="AG643" s="28">
        <f>_xlfn.XLOOKUP(A643,Macmahon!B:B,Macmahon!AJ:AJ,"",0)</f>
        <v>47654.785714270831</v>
      </c>
      <c r="AH643" s="28">
        <f>_xlfn.XLOOKUP(A643,Macmahon!B:B,Macmahon!AK:AK,"",0)</f>
        <v>0</v>
      </c>
      <c r="AI643" s="28">
        <f t="shared" ref="AI643:AI706" si="22">IF(AG643=0,AH643,IF(AH643=0,AG643,MIN(AG643,AH643)))</f>
        <v>47654.785714270831</v>
      </c>
      <c r="AJ643" s="40" t="str">
        <f>E643&amp;C643&amp;B643</f>
        <v>SSP325800</v>
      </c>
      <c r="AK643" s="40" t="str">
        <f>IFERROR(_xlfn.XLOOKUP(AJ643,CrossRef!$A:$A,CrossRef!$J:$J,"Not Found"),"-")</f>
        <v>TKHL131-DRIV-DIFF</v>
      </c>
      <c r="AL643" s="40">
        <f>IFERROR(_xlfn.XLOOKUP(AJ643,CrossRef!$A:$A,CrossRef!$K:$K,"Not Found"),"-")</f>
        <v>0</v>
      </c>
      <c r="AM643" s="40" t="str">
        <f>IFERROR(_xlfn.XLOOKUP(AJ643,CrossRef!$A:$A,CrossRef!$L:$L,"Not Found"),"-")</f>
        <v>24000H DIFFERENTIAL CHANGE</v>
      </c>
    </row>
    <row r="644" spans="1:39" x14ac:dyDescent="0.3">
      <c r="A644" s="4" t="str">
        <f>D644&amp;C644&amp;B644</f>
        <v>TD6345325800</v>
      </c>
      <c r="B644" s="4" t="str">
        <f>LEFT(N644,FIND(" ",N644)-1)</f>
        <v>00</v>
      </c>
      <c r="C644" s="4" t="str">
        <f>LEFT(M644,4)</f>
        <v>3258</v>
      </c>
      <c r="D644" s="4" t="str">
        <f>LEFT(L644,FIND(" ",L644)-1)</f>
        <v>TD6345</v>
      </c>
      <c r="E644" s="4" t="str">
        <f>MID(X644,2,3)</f>
        <v>SSP</v>
      </c>
      <c r="G644" s="14" t="s">
        <v>10234</v>
      </c>
      <c r="H644" s="14" t="s">
        <v>10235</v>
      </c>
      <c r="I644" s="14" t="s">
        <v>10257</v>
      </c>
      <c r="J644" s="14" t="s">
        <v>10258</v>
      </c>
      <c r="K644" s="14" t="s">
        <v>183</v>
      </c>
      <c r="L644" s="14" t="s">
        <v>10403</v>
      </c>
      <c r="M644" s="14" t="s">
        <v>418</v>
      </c>
      <c r="N644" s="14" t="s">
        <v>17</v>
      </c>
      <c r="O644" s="15">
        <v>24000</v>
      </c>
      <c r="P644" s="15">
        <v>10522.8779995938</v>
      </c>
      <c r="Q644" s="16">
        <v>47005</v>
      </c>
      <c r="R644" s="14" t="s">
        <v>11082</v>
      </c>
      <c r="S644" s="14" t="s">
        <v>10261</v>
      </c>
      <c r="T644" s="14" t="s">
        <v>11082</v>
      </c>
      <c r="U644" s="14" t="s">
        <v>10248</v>
      </c>
      <c r="V644" s="14"/>
      <c r="W644" s="14" t="s">
        <v>10444</v>
      </c>
      <c r="X644" s="14" t="s">
        <v>10404</v>
      </c>
      <c r="Y644" s="15">
        <v>47469</v>
      </c>
      <c r="Z644" s="14" t="s">
        <v>11079</v>
      </c>
      <c r="AA644" s="15">
        <v>55838.942676249098</v>
      </c>
      <c r="AB644" s="14" t="s">
        <v>10245</v>
      </c>
      <c r="AC644" s="14" t="s">
        <v>10246</v>
      </c>
      <c r="AD644" s="14" t="s">
        <v>10272</v>
      </c>
      <c r="AE644" s="15">
        <v>13477.1220004062</v>
      </c>
      <c r="AF644" s="31">
        <f>_xlfn.XLOOKUP(A644,Macmahon!B:B,Macmahon!AE:AE,"",0)</f>
        <v>0</v>
      </c>
      <c r="AG644" s="28">
        <f>_xlfn.XLOOKUP(A644,Macmahon!B:B,Macmahon!AJ:AJ,"",0)</f>
        <v>47170.176638194447</v>
      </c>
      <c r="AH644" s="28">
        <f>_xlfn.XLOOKUP(A644,Macmahon!B:B,Macmahon!AK:AK,"",0)</f>
        <v>0</v>
      </c>
      <c r="AI644" s="28">
        <f t="shared" si="22"/>
        <v>47170.176638194447</v>
      </c>
      <c r="AJ644" s="40" t="str">
        <f>E644&amp;C644&amp;B644</f>
        <v>SSP325800</v>
      </c>
      <c r="AK644" s="40" t="str">
        <f>IFERROR(_xlfn.XLOOKUP(AJ644,CrossRef!$A:$A,CrossRef!$J:$J,"Not Found"),"-")</f>
        <v>TKHL131-DRIV-DIFF</v>
      </c>
      <c r="AL644" s="40">
        <f>IFERROR(_xlfn.XLOOKUP(AJ644,CrossRef!$A:$A,CrossRef!$K:$K,"Not Found"),"-")</f>
        <v>0</v>
      </c>
      <c r="AM644" s="40" t="str">
        <f>IFERROR(_xlfn.XLOOKUP(AJ644,CrossRef!$A:$A,CrossRef!$L:$L,"Not Found"),"-")</f>
        <v>24000H DIFFERENTIAL CHANGE</v>
      </c>
    </row>
    <row r="645" spans="1:39" x14ac:dyDescent="0.3">
      <c r="A645" s="4" t="str">
        <f>D645&amp;C645&amp;B645</f>
        <v>TD6347325800</v>
      </c>
      <c r="B645" s="4" t="str">
        <f>LEFT(N645,FIND(" ",N645)-1)</f>
        <v>00</v>
      </c>
      <c r="C645" s="4" t="str">
        <f>LEFT(M645,4)</f>
        <v>3258</v>
      </c>
      <c r="D645" s="4" t="str">
        <f>LEFT(L645,FIND(" ",L645)-1)</f>
        <v>TD6347</v>
      </c>
      <c r="E645" s="4" t="str">
        <f>MID(X645,2,3)</f>
        <v>SSP</v>
      </c>
      <c r="G645" s="17" t="s">
        <v>10234</v>
      </c>
      <c r="H645" s="17" t="s">
        <v>10235</v>
      </c>
      <c r="I645" s="17" t="s">
        <v>10257</v>
      </c>
      <c r="J645" s="17" t="s">
        <v>10258</v>
      </c>
      <c r="K645" s="17" t="s">
        <v>183</v>
      </c>
      <c r="L645" s="17" t="s">
        <v>10411</v>
      </c>
      <c r="M645" s="17" t="s">
        <v>418</v>
      </c>
      <c r="N645" s="17" t="s">
        <v>17</v>
      </c>
      <c r="O645" s="18">
        <v>24000</v>
      </c>
      <c r="P645" s="18">
        <v>20543.918713692201</v>
      </c>
      <c r="Q645" s="16">
        <v>46460</v>
      </c>
      <c r="R645" s="17" t="s">
        <v>11082</v>
      </c>
      <c r="S645" s="17" t="s">
        <v>10261</v>
      </c>
      <c r="T645" s="17" t="s">
        <v>11082</v>
      </c>
      <c r="U645" s="17" t="s">
        <v>10248</v>
      </c>
      <c r="V645" s="17"/>
      <c r="W645" s="17" t="s">
        <v>10865</v>
      </c>
      <c r="X645" s="17" t="s">
        <v>10413</v>
      </c>
      <c r="Y645" s="18">
        <v>47469</v>
      </c>
      <c r="Z645" s="17" t="s">
        <v>11079</v>
      </c>
      <c r="AA645" s="18">
        <v>48845.177960301196</v>
      </c>
      <c r="AB645" s="17" t="s">
        <v>10245</v>
      </c>
      <c r="AC645" s="17" t="s">
        <v>10246</v>
      </c>
      <c r="AD645" s="17" t="s">
        <v>10272</v>
      </c>
      <c r="AE645" s="18">
        <v>3456.0812863077799</v>
      </c>
      <c r="AF645" s="31">
        <f>_xlfn.XLOOKUP(A645,Macmahon!B:B,Macmahon!AE:AE,"",0)</f>
        <v>0</v>
      </c>
      <c r="AG645" s="28">
        <f>_xlfn.XLOOKUP(A645,Macmahon!B:B,Macmahon!AJ:AJ,"",0)</f>
        <v>46491.61354583333</v>
      </c>
      <c r="AH645" s="28">
        <f>_xlfn.XLOOKUP(A645,Macmahon!B:B,Macmahon!AK:AK,"",0)</f>
        <v>46465</v>
      </c>
      <c r="AI645" s="28">
        <f t="shared" si="22"/>
        <v>46465</v>
      </c>
      <c r="AJ645" s="40" t="str">
        <f>E645&amp;C645&amp;B645</f>
        <v>SSP325800</v>
      </c>
      <c r="AK645" s="40" t="str">
        <f>IFERROR(_xlfn.XLOOKUP(AJ645,CrossRef!$A:$A,CrossRef!$J:$J,"Not Found"),"-")</f>
        <v>TKHL131-DRIV-DIFF</v>
      </c>
      <c r="AL645" s="40">
        <f>IFERROR(_xlfn.XLOOKUP(AJ645,CrossRef!$A:$A,CrossRef!$K:$K,"Not Found"),"-")</f>
        <v>0</v>
      </c>
      <c r="AM645" s="40" t="str">
        <f>IFERROR(_xlfn.XLOOKUP(AJ645,CrossRef!$A:$A,CrossRef!$L:$L,"Not Found"),"-")</f>
        <v>24000H DIFFERENTIAL CHANGE</v>
      </c>
    </row>
    <row r="646" spans="1:39" x14ac:dyDescent="0.3">
      <c r="A646" s="4" t="str">
        <f>D646&amp;C646&amp;B646</f>
        <v>TD6348325800</v>
      </c>
      <c r="B646" s="4" t="str">
        <f>LEFT(N646,FIND(" ",N646)-1)</f>
        <v>00</v>
      </c>
      <c r="C646" s="4" t="str">
        <f>LEFT(M646,4)</f>
        <v>3258</v>
      </c>
      <c r="D646" s="4" t="str">
        <f>LEFT(L646,FIND(" ",L646)-1)</f>
        <v>TD6348</v>
      </c>
      <c r="E646" s="4" t="str">
        <f>MID(X646,2,3)</f>
        <v>SSP</v>
      </c>
      <c r="G646" s="14" t="s">
        <v>10234</v>
      </c>
      <c r="H646" s="14" t="s">
        <v>10235</v>
      </c>
      <c r="I646" s="14" t="s">
        <v>10257</v>
      </c>
      <c r="J646" s="14" t="s">
        <v>10258</v>
      </c>
      <c r="K646" s="14" t="s">
        <v>183</v>
      </c>
      <c r="L646" s="14" t="s">
        <v>10408</v>
      </c>
      <c r="M646" s="14" t="s">
        <v>418</v>
      </c>
      <c r="N646" s="14" t="s">
        <v>17</v>
      </c>
      <c r="O646" s="15">
        <v>24000</v>
      </c>
      <c r="P646" s="15">
        <v>28813.2925203136</v>
      </c>
      <c r="Q646" s="16">
        <v>47959</v>
      </c>
      <c r="R646" s="14" t="s">
        <v>11082</v>
      </c>
      <c r="S646" s="14" t="s">
        <v>10261</v>
      </c>
      <c r="T646" s="14" t="s">
        <v>11082</v>
      </c>
      <c r="U646" s="14" t="s">
        <v>10269</v>
      </c>
      <c r="V646" s="14"/>
      <c r="W646" s="14" t="s">
        <v>11107</v>
      </c>
      <c r="X646" s="14" t="s">
        <v>10410</v>
      </c>
      <c r="Y646" s="15">
        <v>47469</v>
      </c>
      <c r="Z646" s="14" t="s">
        <v>11079</v>
      </c>
      <c r="AA646" s="15">
        <v>72187.214099931603</v>
      </c>
      <c r="AB646" s="14" t="s">
        <v>10245</v>
      </c>
      <c r="AC646" s="14" t="s">
        <v>10246</v>
      </c>
      <c r="AD646" s="14" t="s">
        <v>10272</v>
      </c>
      <c r="AE646" s="15">
        <v>-4813.2925203135501</v>
      </c>
      <c r="AF646" s="31">
        <f>_xlfn.XLOOKUP(A646,Macmahon!B:B,Macmahon!AE:AE,"",0)</f>
        <v>46122</v>
      </c>
      <c r="AG646" s="28">
        <f>_xlfn.XLOOKUP(A646,Macmahon!B:B,Macmahon!AJ:AJ,"",0)</f>
        <v>47975.736153854166</v>
      </c>
      <c r="AH646" s="28">
        <f>_xlfn.XLOOKUP(A646,Macmahon!B:B,Macmahon!AK:AK,"",0)</f>
        <v>47806</v>
      </c>
      <c r="AI646" s="28">
        <f t="shared" si="22"/>
        <v>47806</v>
      </c>
      <c r="AJ646" s="40" t="str">
        <f>E646&amp;C646&amp;B646</f>
        <v>SSP325800</v>
      </c>
      <c r="AK646" s="40" t="str">
        <f>IFERROR(_xlfn.XLOOKUP(AJ646,CrossRef!$A:$A,CrossRef!$J:$J,"Not Found"),"-")</f>
        <v>TKHL131-DRIV-DIFF</v>
      </c>
      <c r="AL646" s="40">
        <f>IFERROR(_xlfn.XLOOKUP(AJ646,CrossRef!$A:$A,CrossRef!$K:$K,"Not Found"),"-")</f>
        <v>0</v>
      </c>
      <c r="AM646" s="40" t="str">
        <f>IFERROR(_xlfn.XLOOKUP(AJ646,CrossRef!$A:$A,CrossRef!$L:$L,"Not Found"),"-")</f>
        <v>24000H DIFFERENTIAL CHANGE</v>
      </c>
    </row>
    <row r="647" spans="1:39" x14ac:dyDescent="0.3">
      <c r="A647" s="4" t="str">
        <f>D647&amp;C647&amp;B647</f>
        <v>LO16123258FR</v>
      </c>
      <c r="B647" s="4" t="str">
        <f>LEFT(N647,FIND(" ",N647)-1)</f>
        <v>FR</v>
      </c>
      <c r="C647" s="4" t="str">
        <f>LEFT(M647,4)</f>
        <v>3258</v>
      </c>
      <c r="D647" s="4" t="str">
        <f>LEFT(L647,FIND(" ",L647)-1)</f>
        <v>LO1612</v>
      </c>
      <c r="E647" s="4" t="str">
        <f>MID(X647,2,3)</f>
        <v>ZMX</v>
      </c>
      <c r="G647" s="17" t="s">
        <v>10234</v>
      </c>
      <c r="H647" s="17" t="s">
        <v>10235</v>
      </c>
      <c r="I647" s="17" t="s">
        <v>10251</v>
      </c>
      <c r="J647" s="17" t="s">
        <v>10388</v>
      </c>
      <c r="K647" s="17" t="s">
        <v>110</v>
      </c>
      <c r="L647" s="17" t="s">
        <v>10389</v>
      </c>
      <c r="M647" s="17" t="s">
        <v>418</v>
      </c>
      <c r="N647" s="17" t="s">
        <v>232</v>
      </c>
      <c r="O647" s="18">
        <v>15000</v>
      </c>
      <c r="P647" s="18">
        <v>3516.3317381501502</v>
      </c>
      <c r="Q647" s="16">
        <v>46912</v>
      </c>
      <c r="R647" s="17" t="s">
        <v>11145</v>
      </c>
      <c r="S647" s="17" t="s">
        <v>10261</v>
      </c>
      <c r="T647" s="17" t="s">
        <v>11145</v>
      </c>
      <c r="U647" s="17" t="s">
        <v>10248</v>
      </c>
      <c r="V647" s="17"/>
      <c r="W647" s="17" t="s">
        <v>10883</v>
      </c>
      <c r="X647" s="17" t="s">
        <v>10392</v>
      </c>
      <c r="Y647" s="18">
        <v>45422.76</v>
      </c>
      <c r="Z647" s="17" t="s">
        <v>11105</v>
      </c>
      <c r="AA647" s="18">
        <v>80786.102745455893</v>
      </c>
      <c r="AB647" s="17" t="s">
        <v>10245</v>
      </c>
      <c r="AC647" s="17" t="s">
        <v>10246</v>
      </c>
      <c r="AD647" s="17"/>
      <c r="AE647" s="18">
        <v>11483.6682618498</v>
      </c>
      <c r="AF647" s="31">
        <f>_xlfn.XLOOKUP(A647,Macmahon!B:B,Macmahon!AE:AE,"",0)</f>
        <v>46046</v>
      </c>
      <c r="AG647" s="28">
        <f>_xlfn.XLOOKUP(A647,Macmahon!B:B,Macmahon!AJ:AJ,"",0)</f>
        <v>46879.594444444447</v>
      </c>
      <c r="AH647" s="28">
        <f>_xlfn.XLOOKUP(A647,Macmahon!B:B,Macmahon!AK:AK,"",0)</f>
        <v>47801</v>
      </c>
      <c r="AI647" s="28">
        <f t="shared" si="22"/>
        <v>46879.594444444447</v>
      </c>
      <c r="AJ647" s="40" t="str">
        <f>E647&amp;C647&amp;B647</f>
        <v>ZMX3258FR</v>
      </c>
      <c r="AK647" s="40" t="str">
        <f>IFERROR(_xlfn.XLOOKUP(AJ647,CrossRef!$A:$A,CrossRef!$J:$J,"Not Found"),"-")</f>
        <v>LOFE057-DRIV-DIFF</v>
      </c>
      <c r="AL647" s="40" t="str">
        <f>IFERROR(_xlfn.XLOOKUP(AJ647,CrossRef!$A:$A,CrossRef!$K:$K,"Not Found"),"-")</f>
        <v>FR</v>
      </c>
      <c r="AM647" s="40" t="str">
        <f>IFERROR(_xlfn.XLOOKUP(AJ647,CrossRef!$A:$A,CrossRef!$L:$L,"Not Found"),"-")</f>
        <v>15000H DIFFERENTIAL CHANGE FR</v>
      </c>
    </row>
    <row r="648" spans="1:39" x14ac:dyDescent="0.3">
      <c r="A648" s="4" t="str">
        <f>D648&amp;C648&amp;B648</f>
        <v>LO16123258RE</v>
      </c>
      <c r="B648" s="4" t="str">
        <f>LEFT(N648,FIND(" ",N648)-1)</f>
        <v>RE</v>
      </c>
      <c r="C648" s="4" t="str">
        <f>LEFT(M648,4)</f>
        <v>3258</v>
      </c>
      <c r="D648" s="4" t="str">
        <f>LEFT(L648,FIND(" ",L648)-1)</f>
        <v>LO1612</v>
      </c>
      <c r="E648" s="4" t="str">
        <f>MID(X648,2,3)</f>
        <v>ZMX</v>
      </c>
      <c r="G648" s="14" t="s">
        <v>10234</v>
      </c>
      <c r="H648" s="14" t="s">
        <v>10235</v>
      </c>
      <c r="I648" s="14" t="s">
        <v>10251</v>
      </c>
      <c r="J648" s="14" t="s">
        <v>10388</v>
      </c>
      <c r="K648" s="14" t="s">
        <v>110</v>
      </c>
      <c r="L648" s="14" t="s">
        <v>10389</v>
      </c>
      <c r="M648" s="14" t="s">
        <v>418</v>
      </c>
      <c r="N648" s="14" t="s">
        <v>228</v>
      </c>
      <c r="O648" s="15">
        <v>15000</v>
      </c>
      <c r="P648" s="15">
        <v>14058.2807968752</v>
      </c>
      <c r="Q648" s="16">
        <v>46298</v>
      </c>
      <c r="R648" s="14" t="s">
        <v>11145</v>
      </c>
      <c r="S648" s="14" t="s">
        <v>10261</v>
      </c>
      <c r="T648" s="14" t="s">
        <v>11145</v>
      </c>
      <c r="U648" s="14" t="s">
        <v>10248</v>
      </c>
      <c r="V648" s="14"/>
      <c r="W648" s="14" t="s">
        <v>11146</v>
      </c>
      <c r="X648" s="14" t="s">
        <v>10392</v>
      </c>
      <c r="Y648" s="15">
        <v>45422.76</v>
      </c>
      <c r="Z648" s="14" t="s">
        <v>11106</v>
      </c>
      <c r="AA648" s="15">
        <v>72044.6927523005</v>
      </c>
      <c r="AB648" s="14" t="s">
        <v>10245</v>
      </c>
      <c r="AC648" s="14" t="s">
        <v>10246</v>
      </c>
      <c r="AD648" s="14"/>
      <c r="AE648" s="15">
        <v>941.719203124812</v>
      </c>
      <c r="AF648" s="31">
        <f>_xlfn.XLOOKUP(A648,Macmahon!B:B,Macmahon!AE:AE,"",0)</f>
        <v>45428</v>
      </c>
      <c r="AG648" s="28">
        <f>_xlfn.XLOOKUP(A648,Macmahon!B:B,Macmahon!AJ:AJ,"",0)</f>
        <v>46296.261111111111</v>
      </c>
      <c r="AH648" s="28">
        <f>_xlfn.XLOOKUP(A648,Macmahon!B:B,Macmahon!AK:AK,"",0)</f>
        <v>46298</v>
      </c>
      <c r="AI648" s="28">
        <f t="shared" si="22"/>
        <v>46296.261111111111</v>
      </c>
      <c r="AJ648" s="40" t="str">
        <f>E648&amp;C648&amp;B648</f>
        <v>ZMX3258RE</v>
      </c>
      <c r="AK648" s="40" t="str">
        <f>IFERROR(_xlfn.XLOOKUP(AJ648,CrossRef!$A:$A,CrossRef!$J:$J,"Not Found"),"-")</f>
        <v>LOFE057-DRIV-DIFF</v>
      </c>
      <c r="AL648" s="40" t="str">
        <f>IFERROR(_xlfn.XLOOKUP(AJ648,CrossRef!$A:$A,CrossRef!$K:$K,"Not Found"),"-")</f>
        <v>RR</v>
      </c>
      <c r="AM648" s="40" t="str">
        <f>IFERROR(_xlfn.XLOOKUP(AJ648,CrossRef!$A:$A,CrossRef!$L:$L,"Not Found"),"-")</f>
        <v>15000H DIFFERENTIAL CHANGE RR</v>
      </c>
    </row>
    <row r="649" spans="1:39" x14ac:dyDescent="0.3">
      <c r="A649" s="4" t="str">
        <f>D649&amp;C649&amp;B649</f>
        <v>LO45703258FR</v>
      </c>
      <c r="B649" s="4" t="str">
        <f>LEFT(N649,FIND(" ",N649)-1)</f>
        <v>FR</v>
      </c>
      <c r="C649" s="4" t="str">
        <f>LEFT(M649,4)</f>
        <v>3258</v>
      </c>
      <c r="D649" s="4" t="str">
        <f>LEFT(L649,FIND(" ",L649)-1)</f>
        <v>LO4570</v>
      </c>
      <c r="E649" s="4" t="str">
        <f>MID(X649,2,3)</f>
        <v>ZMX</v>
      </c>
      <c r="G649" s="17" t="s">
        <v>10234</v>
      </c>
      <c r="H649" s="17" t="s">
        <v>10235</v>
      </c>
      <c r="I649" s="17" t="s">
        <v>10257</v>
      </c>
      <c r="J649" s="17" t="s">
        <v>10434</v>
      </c>
      <c r="K649" s="17" t="s">
        <v>110</v>
      </c>
      <c r="L649" s="17" t="s">
        <v>10435</v>
      </c>
      <c r="M649" s="17" t="s">
        <v>418</v>
      </c>
      <c r="N649" s="17" t="s">
        <v>232</v>
      </c>
      <c r="O649" s="18">
        <v>15000</v>
      </c>
      <c r="P649" s="18">
        <v>11792.5521480804</v>
      </c>
      <c r="Q649" s="16">
        <v>47646</v>
      </c>
      <c r="R649" s="17" t="s">
        <v>11145</v>
      </c>
      <c r="S649" s="17" t="s">
        <v>10261</v>
      </c>
      <c r="T649" s="17" t="s">
        <v>11145</v>
      </c>
      <c r="U649" s="17" t="s">
        <v>10248</v>
      </c>
      <c r="V649" s="17"/>
      <c r="W649" s="17" t="s">
        <v>10465</v>
      </c>
      <c r="X649" s="17" t="s">
        <v>10437</v>
      </c>
      <c r="Y649" s="18">
        <v>45422.76</v>
      </c>
      <c r="Z649" s="17" t="s">
        <v>11105</v>
      </c>
      <c r="AA649" s="18">
        <v>59132.609856262803</v>
      </c>
      <c r="AB649" s="17" t="s">
        <v>10245</v>
      </c>
      <c r="AC649" s="17" t="s">
        <v>10246</v>
      </c>
      <c r="AD649" s="17"/>
      <c r="AE649" s="18">
        <v>3207.44785191961</v>
      </c>
      <c r="AF649" s="31">
        <f>_xlfn.XLOOKUP(A649,Macmahon!B:B,Macmahon!AE:AE,"",0)</f>
        <v>45272</v>
      </c>
      <c r="AG649" s="28">
        <f>_xlfn.XLOOKUP(A649,Macmahon!B:B,Macmahon!AJ:AJ,"",0)</f>
        <v>46545.195208530095</v>
      </c>
      <c r="AH649" s="28">
        <f>_xlfn.XLOOKUP(A649,Macmahon!B:B,Macmahon!AK:AK,"",0)</f>
        <v>47723</v>
      </c>
      <c r="AI649" s="28">
        <f t="shared" si="22"/>
        <v>46545.195208530095</v>
      </c>
      <c r="AJ649" s="40" t="str">
        <f>E649&amp;C649&amp;B649</f>
        <v>ZMX3258FR</v>
      </c>
      <c r="AK649" s="40" t="str">
        <f>IFERROR(_xlfn.XLOOKUP(AJ649,CrossRef!$A:$A,CrossRef!$J:$J,"Not Found"),"-")</f>
        <v>LOFE057-DRIV-DIFF</v>
      </c>
      <c r="AL649" s="40" t="str">
        <f>IFERROR(_xlfn.XLOOKUP(AJ649,CrossRef!$A:$A,CrossRef!$K:$K,"Not Found"),"-")</f>
        <v>FR</v>
      </c>
      <c r="AM649" s="40" t="str">
        <f>IFERROR(_xlfn.XLOOKUP(AJ649,CrossRef!$A:$A,CrossRef!$L:$L,"Not Found"),"-")</f>
        <v>15000H DIFFERENTIAL CHANGE FR</v>
      </c>
    </row>
    <row r="650" spans="1:39" x14ac:dyDescent="0.3">
      <c r="A650" s="4" t="str">
        <f>D650&amp;C650&amp;B650</f>
        <v>LO45703258RE</v>
      </c>
      <c r="B650" s="4" t="str">
        <f>LEFT(N650,FIND(" ",N650)-1)</f>
        <v>RE</v>
      </c>
      <c r="C650" s="4" t="str">
        <f>LEFT(M650,4)</f>
        <v>3258</v>
      </c>
      <c r="D650" s="4" t="str">
        <f>LEFT(L650,FIND(" ",L650)-1)</f>
        <v>LO4570</v>
      </c>
      <c r="E650" s="4" t="str">
        <f>MID(X650,2,3)</f>
        <v>ZMX</v>
      </c>
      <c r="G650" s="14" t="s">
        <v>10234</v>
      </c>
      <c r="H650" s="14" t="s">
        <v>10235</v>
      </c>
      <c r="I650" s="14" t="s">
        <v>10257</v>
      </c>
      <c r="J650" s="14" t="s">
        <v>10434</v>
      </c>
      <c r="K650" s="14" t="s">
        <v>110</v>
      </c>
      <c r="L650" s="14" t="s">
        <v>10435</v>
      </c>
      <c r="M650" s="14" t="s">
        <v>418</v>
      </c>
      <c r="N650" s="14" t="s">
        <v>228</v>
      </c>
      <c r="O650" s="15">
        <v>15000</v>
      </c>
      <c r="P650" s="15">
        <v>8772.0499366860495</v>
      </c>
      <c r="Q650" s="16">
        <v>47885</v>
      </c>
      <c r="R650" s="14" t="s">
        <v>11145</v>
      </c>
      <c r="S650" s="14" t="s">
        <v>10261</v>
      </c>
      <c r="T650" s="14" t="s">
        <v>11145</v>
      </c>
      <c r="U650" s="14" t="s">
        <v>10248</v>
      </c>
      <c r="V650" s="14"/>
      <c r="W650" s="14" t="s">
        <v>10485</v>
      </c>
      <c r="X650" s="14" t="s">
        <v>10437</v>
      </c>
      <c r="Y650" s="15">
        <v>45422.76</v>
      </c>
      <c r="Z650" s="14" t="s">
        <v>11106</v>
      </c>
      <c r="AA650" s="15">
        <v>62077.1683778234</v>
      </c>
      <c r="AB650" s="14" t="s">
        <v>10245</v>
      </c>
      <c r="AC650" s="14" t="s">
        <v>10246</v>
      </c>
      <c r="AD650" s="14"/>
      <c r="AE650" s="15">
        <v>6227.9500633139496</v>
      </c>
      <c r="AF650" s="31">
        <f>_xlfn.XLOOKUP(A650,Macmahon!B:B,Macmahon!AE:AE,"",0)</f>
        <v>45519</v>
      </c>
      <c r="AG650" s="28">
        <f>_xlfn.XLOOKUP(A650,Macmahon!B:B,Macmahon!AJ:AJ,"",0)</f>
        <v>46815.825199652776</v>
      </c>
      <c r="AH650" s="28">
        <f>_xlfn.XLOOKUP(A650,Macmahon!B:B,Macmahon!AK:AK,"",0)</f>
        <v>46713</v>
      </c>
      <c r="AI650" s="28">
        <f t="shared" si="22"/>
        <v>46713</v>
      </c>
      <c r="AJ650" s="40" t="str">
        <f>E650&amp;C650&amp;B650</f>
        <v>ZMX3258RE</v>
      </c>
      <c r="AK650" s="40" t="str">
        <f>IFERROR(_xlfn.XLOOKUP(AJ650,CrossRef!$A:$A,CrossRef!$J:$J,"Not Found"),"-")</f>
        <v>LOFE057-DRIV-DIFF</v>
      </c>
      <c r="AL650" s="40" t="str">
        <f>IFERROR(_xlfn.XLOOKUP(AJ650,CrossRef!$A:$A,CrossRef!$K:$K,"Not Found"),"-")</f>
        <v>RR</v>
      </c>
      <c r="AM650" s="40" t="str">
        <f>IFERROR(_xlfn.XLOOKUP(AJ650,CrossRef!$A:$A,CrossRef!$L:$L,"Not Found"),"-")</f>
        <v>15000H DIFFERENTIAL CHANGE RR</v>
      </c>
    </row>
    <row r="651" spans="1:39" x14ac:dyDescent="0.3">
      <c r="A651" s="4" t="str">
        <f>D651&amp;C651&amp;B651</f>
        <v>TD6644325800</v>
      </c>
      <c r="B651" s="4" t="str">
        <f>LEFT(N651,FIND(" ",N651)-1)</f>
        <v>00</v>
      </c>
      <c r="C651" s="4" t="str">
        <f>LEFT(M651,4)</f>
        <v>3258</v>
      </c>
      <c r="D651" s="4" t="str">
        <f>LEFT(L651,FIND(" ",L651)-1)</f>
        <v>TD6644</v>
      </c>
      <c r="E651" s="4" t="str">
        <f>MID(X651,2,3)</f>
        <v>SPD</v>
      </c>
      <c r="G651" s="17" t="s">
        <v>10234</v>
      </c>
      <c r="H651" s="17" t="s">
        <v>10235</v>
      </c>
      <c r="I651" s="17" t="s">
        <v>10328</v>
      </c>
      <c r="J651" s="17" t="s">
        <v>10329</v>
      </c>
      <c r="K651" s="17" t="s">
        <v>190</v>
      </c>
      <c r="L651" s="17" t="s">
        <v>10519</v>
      </c>
      <c r="M651" s="17" t="s">
        <v>418</v>
      </c>
      <c r="N651" s="17" t="s">
        <v>17</v>
      </c>
      <c r="O651" s="18">
        <v>20000</v>
      </c>
      <c r="P651" s="18">
        <v>21817.906667680702</v>
      </c>
      <c r="Q651" s="16">
        <v>46122</v>
      </c>
      <c r="R651" s="17" t="s">
        <v>11093</v>
      </c>
      <c r="S651" s="17" t="s">
        <v>10286</v>
      </c>
      <c r="T651" s="17" t="s">
        <v>11093</v>
      </c>
      <c r="U651" s="17" t="s">
        <v>10337</v>
      </c>
      <c r="V651" s="17" t="s">
        <v>11126</v>
      </c>
      <c r="W651" s="17" t="s">
        <v>11127</v>
      </c>
      <c r="X651" s="17" t="s">
        <v>10521</v>
      </c>
      <c r="Y651" s="18">
        <v>31644.26</v>
      </c>
      <c r="Z651" s="17" t="s">
        <v>11079</v>
      </c>
      <c r="AA651" s="18">
        <v>20229.6872361157</v>
      </c>
      <c r="AB651" s="17" t="s">
        <v>10335</v>
      </c>
      <c r="AC651" s="17" t="s">
        <v>10246</v>
      </c>
      <c r="AD651" s="17"/>
      <c r="AE651" s="18">
        <v>-1817.9066676806999</v>
      </c>
      <c r="AF651" s="31">
        <f>_xlfn.XLOOKUP(A651,Macmahon!B:B,Macmahon!AE:AE,"",0)</f>
        <v>46131</v>
      </c>
      <c r="AG651" s="28">
        <f>_xlfn.XLOOKUP(A651,Macmahon!B:B,Macmahon!AJ:AJ,"",0)</f>
        <v>47616.265427511571</v>
      </c>
      <c r="AH651" s="28">
        <f>_xlfn.XLOOKUP(A651,Macmahon!B:B,Macmahon!AK:AK,"",0)</f>
        <v>47742</v>
      </c>
      <c r="AI651" s="28">
        <f t="shared" si="22"/>
        <v>47616.265427511571</v>
      </c>
      <c r="AJ651" s="40" t="str">
        <f>E651&amp;C651&amp;B651</f>
        <v>SPD325800</v>
      </c>
      <c r="AK651" s="40" t="str">
        <f>IFERROR(_xlfn.XLOOKUP(AJ651,CrossRef!$A:$A,CrossRef!$J:$J,"Not Found"),"-")</f>
        <v>TKHL234-DRIV-DIFF</v>
      </c>
      <c r="AL651" s="40">
        <f>IFERROR(_xlfn.XLOOKUP(AJ651,CrossRef!$A:$A,CrossRef!$K:$K,"Not Found"),"-")</f>
        <v>0</v>
      </c>
      <c r="AM651" s="40" t="str">
        <f>IFERROR(_xlfn.XLOOKUP(AJ651,CrossRef!$A:$A,CrossRef!$L:$L,"Not Found"),"-")</f>
        <v>20000H DIFFERENTIAL CHANGE</v>
      </c>
    </row>
    <row r="652" spans="1:39" x14ac:dyDescent="0.3">
      <c r="A652" s="4" t="str">
        <f>D652&amp;C652&amp;B652</f>
        <v>TD6641325800</v>
      </c>
      <c r="B652" s="4" t="str">
        <f>LEFT(N652,FIND(" ",N652)-1)</f>
        <v>00</v>
      </c>
      <c r="C652" s="4" t="str">
        <f>LEFT(M652,4)</f>
        <v>3258</v>
      </c>
      <c r="D652" s="4" t="str">
        <f>LEFT(L652,FIND(" ",L652)-1)</f>
        <v>TD6641</v>
      </c>
      <c r="E652" s="4" t="str">
        <f>MID(X652,2,3)</f>
        <v>SPD</v>
      </c>
      <c r="G652" s="14" t="s">
        <v>10234</v>
      </c>
      <c r="H652" s="14" t="s">
        <v>10235</v>
      </c>
      <c r="I652" s="14" t="s">
        <v>10328</v>
      </c>
      <c r="J652" s="14" t="s">
        <v>10329</v>
      </c>
      <c r="K652" s="14" t="s">
        <v>190</v>
      </c>
      <c r="L652" s="14" t="s">
        <v>10341</v>
      </c>
      <c r="M652" s="14" t="s">
        <v>418</v>
      </c>
      <c r="N652" s="14" t="s">
        <v>17</v>
      </c>
      <c r="O652" s="15">
        <v>20000</v>
      </c>
      <c r="P652" s="15">
        <v>20540.924920019301</v>
      </c>
      <c r="Q652" s="16">
        <v>46248</v>
      </c>
      <c r="R652" s="14" t="s">
        <v>11093</v>
      </c>
      <c r="S652" s="14" t="s">
        <v>10286</v>
      </c>
      <c r="T652" s="14" t="s">
        <v>11093</v>
      </c>
      <c r="U652" s="14" t="s">
        <v>10337</v>
      </c>
      <c r="V652" s="14" t="s">
        <v>11100</v>
      </c>
      <c r="W652" s="14" t="s">
        <v>11101</v>
      </c>
      <c r="X652" s="14" t="s">
        <v>10344</v>
      </c>
      <c r="Y652" s="15">
        <v>31644.26</v>
      </c>
      <c r="Z652" s="14" t="s">
        <v>11079</v>
      </c>
      <c r="AA652" s="15">
        <v>20575.4980606891</v>
      </c>
      <c r="AB652" s="14" t="s">
        <v>10335</v>
      </c>
      <c r="AC652" s="14" t="s">
        <v>10246</v>
      </c>
      <c r="AD652" s="14"/>
      <c r="AE652" s="15">
        <v>-540.92492001934102</v>
      </c>
      <c r="AF652" s="31">
        <f>_xlfn.XLOOKUP(A652,Macmahon!B:B,Macmahon!AE:AE,"",0)</f>
        <v>0</v>
      </c>
      <c r="AG652" s="28">
        <f>_xlfn.XLOOKUP(A652,Macmahon!B:B,Macmahon!AJ:AJ,"",0)</f>
        <v>46203.594104317126</v>
      </c>
      <c r="AH652" s="28">
        <f>_xlfn.XLOOKUP(A652,Macmahon!B:B,Macmahon!AK:AK,"",0)</f>
        <v>46217</v>
      </c>
      <c r="AI652" s="28">
        <f t="shared" si="22"/>
        <v>46203.594104317126</v>
      </c>
      <c r="AJ652" s="40" t="str">
        <f>E652&amp;C652&amp;B652</f>
        <v>SPD325800</v>
      </c>
      <c r="AK652" s="40" t="str">
        <f>IFERROR(_xlfn.XLOOKUP(AJ652,CrossRef!$A:$A,CrossRef!$J:$J,"Not Found"),"-")</f>
        <v>TKHL234-DRIV-DIFF</v>
      </c>
      <c r="AL652" s="40">
        <f>IFERROR(_xlfn.XLOOKUP(AJ652,CrossRef!$A:$A,CrossRef!$K:$K,"Not Found"),"-")</f>
        <v>0</v>
      </c>
      <c r="AM652" s="40" t="str">
        <f>IFERROR(_xlfn.XLOOKUP(AJ652,CrossRef!$A:$A,CrossRef!$L:$L,"Not Found"),"-")</f>
        <v>20000H DIFFERENTIAL CHANGE</v>
      </c>
    </row>
    <row r="653" spans="1:39" x14ac:dyDescent="0.3">
      <c r="A653" s="4" t="str">
        <f>D653&amp;C653&amp;B653</f>
        <v>TD6646325800</v>
      </c>
      <c r="B653" s="4" t="str">
        <f>LEFT(N653,FIND(" ",N653)-1)</f>
        <v>00</v>
      </c>
      <c r="C653" s="4" t="str">
        <f>LEFT(M653,4)</f>
        <v>3258</v>
      </c>
      <c r="D653" s="4" t="str">
        <f>LEFT(L653,FIND(" ",L653)-1)</f>
        <v>TD6646</v>
      </c>
      <c r="E653" s="4" t="str">
        <f>MID(X653,2,3)</f>
        <v>SPD</v>
      </c>
      <c r="G653" s="17" t="s">
        <v>10234</v>
      </c>
      <c r="H653" s="17" t="s">
        <v>10235</v>
      </c>
      <c r="I653" s="17" t="s">
        <v>10328</v>
      </c>
      <c r="J653" s="17" t="s">
        <v>10329</v>
      </c>
      <c r="K653" s="17" t="s">
        <v>190</v>
      </c>
      <c r="L653" s="17" t="s">
        <v>10516</v>
      </c>
      <c r="M653" s="17" t="s">
        <v>418</v>
      </c>
      <c r="N653" s="17" t="s">
        <v>17</v>
      </c>
      <c r="O653" s="18">
        <v>20000</v>
      </c>
      <c r="P653" s="18">
        <v>21360.323733617301</v>
      </c>
      <c r="Q653" s="16">
        <v>46244</v>
      </c>
      <c r="R653" s="17" t="s">
        <v>11093</v>
      </c>
      <c r="S653" s="17" t="s">
        <v>10286</v>
      </c>
      <c r="T653" s="17" t="s">
        <v>11093</v>
      </c>
      <c r="U653" s="17" t="s">
        <v>10337</v>
      </c>
      <c r="V653" s="17" t="s">
        <v>11132</v>
      </c>
      <c r="W653" s="17" t="s">
        <v>11133</v>
      </c>
      <c r="X653" s="17" t="s">
        <v>10518</v>
      </c>
      <c r="Y653" s="18">
        <v>31644.26</v>
      </c>
      <c r="Z653" s="17" t="s">
        <v>11079</v>
      </c>
      <c r="AA653" s="18">
        <v>21342.330139174101</v>
      </c>
      <c r="AB653" s="17" t="s">
        <v>10335</v>
      </c>
      <c r="AC653" s="17" t="s">
        <v>10246</v>
      </c>
      <c r="AD653" s="17"/>
      <c r="AE653" s="18">
        <v>-1360.3237336173299</v>
      </c>
      <c r="AF653" s="31">
        <f>_xlfn.XLOOKUP(A653,Macmahon!B:B,Macmahon!AE:AE,"",0)</f>
        <v>0</v>
      </c>
      <c r="AG653" s="28">
        <f>_xlfn.XLOOKUP(A653,Macmahon!B:B,Macmahon!AJ:AJ,"",0)</f>
        <v>46145.818247650466</v>
      </c>
      <c r="AH653" s="28">
        <f>_xlfn.XLOOKUP(A653,Macmahon!B:B,Macmahon!AK:AK,"",0)</f>
        <v>46160</v>
      </c>
      <c r="AI653" s="28">
        <f t="shared" si="22"/>
        <v>46145.818247650466</v>
      </c>
      <c r="AJ653" s="40" t="str">
        <f>E653&amp;C653&amp;B653</f>
        <v>SPD325800</v>
      </c>
      <c r="AK653" s="40" t="str">
        <f>IFERROR(_xlfn.XLOOKUP(AJ653,CrossRef!$A:$A,CrossRef!$J:$J,"Not Found"),"-")</f>
        <v>TKHL234-DRIV-DIFF</v>
      </c>
      <c r="AL653" s="40">
        <f>IFERROR(_xlfn.XLOOKUP(AJ653,CrossRef!$A:$A,CrossRef!$K:$K,"Not Found"),"-")</f>
        <v>0</v>
      </c>
      <c r="AM653" s="40" t="str">
        <f>IFERROR(_xlfn.XLOOKUP(AJ653,CrossRef!$A:$A,CrossRef!$L:$L,"Not Found"),"-")</f>
        <v>20000H DIFFERENTIAL CHANGE</v>
      </c>
    </row>
    <row r="654" spans="1:39" x14ac:dyDescent="0.3">
      <c r="A654" s="4" t="str">
        <f>D654&amp;C654&amp;B654</f>
        <v>TD6645325800</v>
      </c>
      <c r="B654" s="4" t="str">
        <f>LEFT(N654,FIND(" ",N654)-1)</f>
        <v>00</v>
      </c>
      <c r="C654" s="4" t="str">
        <f>LEFT(M654,4)</f>
        <v>3258</v>
      </c>
      <c r="D654" s="4" t="str">
        <f>LEFT(L654,FIND(" ",L654)-1)</f>
        <v>TD6645</v>
      </c>
      <c r="E654" s="4" t="str">
        <f>MID(X654,2,3)</f>
        <v>SPD</v>
      </c>
      <c r="G654" s="14" t="s">
        <v>10234</v>
      </c>
      <c r="H654" s="14" t="s">
        <v>10235</v>
      </c>
      <c r="I654" s="14" t="s">
        <v>10328</v>
      </c>
      <c r="J654" s="14" t="s">
        <v>10329</v>
      </c>
      <c r="K654" s="14" t="s">
        <v>190</v>
      </c>
      <c r="L654" s="14" t="s">
        <v>10522</v>
      </c>
      <c r="M654" s="14" t="s">
        <v>418</v>
      </c>
      <c r="N654" s="14" t="s">
        <v>17</v>
      </c>
      <c r="O654" s="15">
        <v>20000</v>
      </c>
      <c r="P654" s="15">
        <v>21447.874041625499</v>
      </c>
      <c r="Q654" s="16">
        <v>46164</v>
      </c>
      <c r="R654" s="14" t="s">
        <v>11093</v>
      </c>
      <c r="S654" s="14" t="s">
        <v>10286</v>
      </c>
      <c r="T654" s="14" t="s">
        <v>11093</v>
      </c>
      <c r="U654" s="14" t="s">
        <v>10269</v>
      </c>
      <c r="V654" s="14"/>
      <c r="W654" s="14" t="s">
        <v>11134</v>
      </c>
      <c r="X654" s="14" t="s">
        <v>10524</v>
      </c>
      <c r="Y654" s="15">
        <v>31644.26</v>
      </c>
      <c r="Z654" s="14" t="s">
        <v>11079</v>
      </c>
      <c r="AA654" s="15">
        <v>20325.098552722298</v>
      </c>
      <c r="AB654" s="14" t="s">
        <v>10335</v>
      </c>
      <c r="AC654" s="14" t="s">
        <v>10246</v>
      </c>
      <c r="AD654" s="14"/>
      <c r="AE654" s="15">
        <v>-1447.87404162548</v>
      </c>
      <c r="AF654" s="31">
        <f>_xlfn.XLOOKUP(A654,Macmahon!B:B,Macmahon!AE:AE,"",0)</f>
        <v>46146</v>
      </c>
      <c r="AG654" s="28">
        <f>_xlfn.XLOOKUP(A654,Macmahon!B:B,Macmahon!AJ:AJ,"",0)</f>
        <v>47491.835911226852</v>
      </c>
      <c r="AH654" s="28">
        <f>_xlfn.XLOOKUP(A654,Macmahon!B:B,Macmahon!AK:AK,"",0)</f>
        <v>47752</v>
      </c>
      <c r="AI654" s="28">
        <f t="shared" si="22"/>
        <v>47491.835911226852</v>
      </c>
      <c r="AJ654" s="40" t="str">
        <f>E654&amp;C654&amp;B654</f>
        <v>SPD325800</v>
      </c>
      <c r="AK654" s="40" t="str">
        <f>IFERROR(_xlfn.XLOOKUP(AJ654,CrossRef!$A:$A,CrossRef!$J:$J,"Not Found"),"-")</f>
        <v>TKHL234-DRIV-DIFF</v>
      </c>
      <c r="AL654" s="40">
        <f>IFERROR(_xlfn.XLOOKUP(AJ654,CrossRef!$A:$A,CrossRef!$K:$K,"Not Found"),"-")</f>
        <v>0</v>
      </c>
      <c r="AM654" s="40" t="str">
        <f>IFERROR(_xlfn.XLOOKUP(AJ654,CrossRef!$A:$A,CrossRef!$L:$L,"Not Found"),"-")</f>
        <v>20000H DIFFERENTIAL CHANGE</v>
      </c>
    </row>
    <row r="655" spans="1:39" x14ac:dyDescent="0.3">
      <c r="A655" s="4" t="str">
        <f>D655&amp;C655&amp;B655</f>
        <v>TD6640325800</v>
      </c>
      <c r="B655" s="4" t="str">
        <f>LEFT(N655,FIND(" ",N655)-1)</f>
        <v>00</v>
      </c>
      <c r="C655" s="4" t="str">
        <f>LEFT(M655,4)</f>
        <v>3258</v>
      </c>
      <c r="D655" s="4" t="str">
        <f>LEFT(L655,FIND(" ",L655)-1)</f>
        <v>TD6640</v>
      </c>
      <c r="E655" s="4" t="str">
        <f>MID(X655,2,3)</f>
        <v>SPD</v>
      </c>
      <c r="G655" s="17" t="s">
        <v>10234</v>
      </c>
      <c r="H655" s="17" t="s">
        <v>10235</v>
      </c>
      <c r="I655" s="17" t="s">
        <v>10328</v>
      </c>
      <c r="J655" s="17" t="s">
        <v>10329</v>
      </c>
      <c r="K655" s="17" t="s">
        <v>190</v>
      </c>
      <c r="L655" s="17" t="s">
        <v>10529</v>
      </c>
      <c r="M655" s="17" t="s">
        <v>418</v>
      </c>
      <c r="N655" s="17" t="s">
        <v>17</v>
      </c>
      <c r="O655" s="18">
        <v>20000</v>
      </c>
      <c r="P655" s="18">
        <v>20596.961424696401</v>
      </c>
      <c r="Q655" s="16">
        <v>46241</v>
      </c>
      <c r="R655" s="17" t="s">
        <v>11093</v>
      </c>
      <c r="S655" s="17" t="s">
        <v>10286</v>
      </c>
      <c r="T655" s="17" t="s">
        <v>11093</v>
      </c>
      <c r="U655" s="17" t="s">
        <v>10337</v>
      </c>
      <c r="V655" s="17" t="s">
        <v>11128</v>
      </c>
      <c r="W655" s="17" t="s">
        <v>11129</v>
      </c>
      <c r="X655" s="17" t="s">
        <v>10531</v>
      </c>
      <c r="Y655" s="18">
        <v>31644.26</v>
      </c>
      <c r="Z655" s="17" t="s">
        <v>11079</v>
      </c>
      <c r="AA655" s="18">
        <v>20552.755891594701</v>
      </c>
      <c r="AB655" s="17" t="s">
        <v>10335</v>
      </c>
      <c r="AC655" s="17" t="s">
        <v>10246</v>
      </c>
      <c r="AD655" s="17"/>
      <c r="AE655" s="18">
        <v>-596.96142469642996</v>
      </c>
      <c r="AF655" s="31">
        <f>_xlfn.XLOOKUP(A655,Macmahon!B:B,Macmahon!AE:AE,"",0)</f>
        <v>0</v>
      </c>
      <c r="AG655" s="28">
        <f>_xlfn.XLOOKUP(A655,Macmahon!B:B,Macmahon!AJ:AJ,"",0)</f>
        <v>46189.85257033565</v>
      </c>
      <c r="AH655" s="28">
        <f>_xlfn.XLOOKUP(A655,Macmahon!B:B,Macmahon!AK:AK,"",0)</f>
        <v>46159</v>
      </c>
      <c r="AI655" s="28">
        <f t="shared" si="22"/>
        <v>46159</v>
      </c>
      <c r="AJ655" s="40" t="str">
        <f>E655&amp;C655&amp;B655</f>
        <v>SPD325800</v>
      </c>
      <c r="AK655" s="40" t="str">
        <f>IFERROR(_xlfn.XLOOKUP(AJ655,CrossRef!$A:$A,CrossRef!$J:$J,"Not Found"),"-")</f>
        <v>TKHL234-DRIV-DIFF</v>
      </c>
      <c r="AL655" s="40">
        <f>IFERROR(_xlfn.XLOOKUP(AJ655,CrossRef!$A:$A,CrossRef!$K:$K,"Not Found"),"-")</f>
        <v>0</v>
      </c>
      <c r="AM655" s="40" t="str">
        <f>IFERROR(_xlfn.XLOOKUP(AJ655,CrossRef!$A:$A,CrossRef!$L:$L,"Not Found"),"-")</f>
        <v>20000H DIFFERENTIAL CHANGE</v>
      </c>
    </row>
    <row r="656" spans="1:39" x14ac:dyDescent="0.3">
      <c r="A656" s="4" t="str">
        <f>D656&amp;C656&amp;B656</f>
        <v>TD6647325800</v>
      </c>
      <c r="B656" s="4" t="str">
        <f>LEFT(N656,FIND(" ",N656)-1)</f>
        <v>00</v>
      </c>
      <c r="C656" s="4" t="str">
        <f>LEFT(M656,4)</f>
        <v>3258</v>
      </c>
      <c r="D656" s="4" t="str">
        <f>LEFT(L656,FIND(" ",L656)-1)</f>
        <v>TD6647</v>
      </c>
      <c r="E656" s="4" t="str">
        <f>MID(X656,2,3)</f>
        <v>SPD</v>
      </c>
      <c r="G656" s="14" t="s">
        <v>10234</v>
      </c>
      <c r="H656" s="14" t="s">
        <v>10235</v>
      </c>
      <c r="I656" s="14" t="s">
        <v>10328</v>
      </c>
      <c r="J656" s="14" t="s">
        <v>10329</v>
      </c>
      <c r="K656" s="14" t="s">
        <v>190</v>
      </c>
      <c r="L656" s="14" t="s">
        <v>10512</v>
      </c>
      <c r="M656" s="14" t="s">
        <v>418</v>
      </c>
      <c r="N656" s="14" t="s">
        <v>17</v>
      </c>
      <c r="O656" s="15">
        <v>20000</v>
      </c>
      <c r="P656" s="15">
        <v>21459.5806352828</v>
      </c>
      <c r="Q656" s="16">
        <v>46185</v>
      </c>
      <c r="R656" s="14" t="s">
        <v>11093</v>
      </c>
      <c r="S656" s="14" t="s">
        <v>10286</v>
      </c>
      <c r="T656" s="14" t="s">
        <v>11093</v>
      </c>
      <c r="U656" s="14" t="s">
        <v>10337</v>
      </c>
      <c r="V656" s="14" t="s">
        <v>11130</v>
      </c>
      <c r="W656" s="14" t="s">
        <v>11131</v>
      </c>
      <c r="X656" s="14" t="s">
        <v>10515</v>
      </c>
      <c r="Y656" s="15">
        <v>31644.26</v>
      </c>
      <c r="Z656" s="14" t="s">
        <v>11079</v>
      </c>
      <c r="AA656" s="15">
        <v>20711.147440794499</v>
      </c>
      <c r="AB656" s="14" t="s">
        <v>10335</v>
      </c>
      <c r="AC656" s="14" t="s">
        <v>10246</v>
      </c>
      <c r="AD656" s="14"/>
      <c r="AE656" s="15">
        <v>-1459.5806352828099</v>
      </c>
      <c r="AF656" s="31">
        <f>_xlfn.XLOOKUP(A656,Macmahon!B:B,Macmahon!AE:AE,"",0)</f>
        <v>46224</v>
      </c>
      <c r="AG656" s="28">
        <f>_xlfn.XLOOKUP(A656,Macmahon!B:B,Macmahon!AJ:AJ,"",0)</f>
        <v>47630.395921215277</v>
      </c>
      <c r="AH656" s="28">
        <f>_xlfn.XLOOKUP(A656,Macmahon!B:B,Macmahon!AK:AK,"",0)</f>
        <v>47845</v>
      </c>
      <c r="AI656" s="28">
        <f t="shared" si="22"/>
        <v>47630.395921215277</v>
      </c>
      <c r="AJ656" s="40" t="str">
        <f>E656&amp;C656&amp;B656</f>
        <v>SPD325800</v>
      </c>
      <c r="AK656" s="40" t="str">
        <f>IFERROR(_xlfn.XLOOKUP(AJ656,CrossRef!$A:$A,CrossRef!$J:$J,"Not Found"),"-")</f>
        <v>TKHL234-DRIV-DIFF</v>
      </c>
      <c r="AL656" s="40">
        <f>IFERROR(_xlfn.XLOOKUP(AJ656,CrossRef!$A:$A,CrossRef!$K:$K,"Not Found"),"-")</f>
        <v>0</v>
      </c>
      <c r="AM656" s="40" t="str">
        <f>IFERROR(_xlfn.XLOOKUP(AJ656,CrossRef!$A:$A,CrossRef!$L:$L,"Not Found"),"-")</f>
        <v>20000H DIFFERENTIAL CHANGE</v>
      </c>
    </row>
    <row r="657" spans="1:39" x14ac:dyDescent="0.3">
      <c r="A657" s="4" t="str">
        <f>D657&amp;C657&amp;B657</f>
        <v>TD6636325800</v>
      </c>
      <c r="B657" s="4" t="str">
        <f>LEFT(N657,FIND(" ",N657)-1)</f>
        <v>00</v>
      </c>
      <c r="C657" s="4" t="str">
        <f>LEFT(M657,4)</f>
        <v>3258</v>
      </c>
      <c r="D657" s="4" t="str">
        <f>LEFT(L657,FIND(" ",L657)-1)</f>
        <v>TD6636</v>
      </c>
      <c r="E657" s="4" t="str">
        <f>MID(X657,2,3)</f>
        <v>SPD</v>
      </c>
      <c r="G657" s="17" t="s">
        <v>10234</v>
      </c>
      <c r="H657" s="17" t="s">
        <v>10235</v>
      </c>
      <c r="I657" s="17" t="s">
        <v>10328</v>
      </c>
      <c r="J657" s="17" t="s">
        <v>10329</v>
      </c>
      <c r="K657" s="17" t="s">
        <v>190</v>
      </c>
      <c r="L657" s="17" t="s">
        <v>10536</v>
      </c>
      <c r="M657" s="17" t="s">
        <v>418</v>
      </c>
      <c r="N657" s="17" t="s">
        <v>17</v>
      </c>
      <c r="O657" s="18">
        <v>20000</v>
      </c>
      <c r="P657" s="18">
        <v>11264.707434882001</v>
      </c>
      <c r="Q657" s="16">
        <v>46973</v>
      </c>
      <c r="R657" s="17" t="s">
        <v>11093</v>
      </c>
      <c r="S657" s="17" t="s">
        <v>10286</v>
      </c>
      <c r="T657" s="17" t="s">
        <v>11093</v>
      </c>
      <c r="U657" s="17" t="s">
        <v>10248</v>
      </c>
      <c r="V657" s="17"/>
      <c r="W657" s="17" t="s">
        <v>10772</v>
      </c>
      <c r="X657" s="17" t="s">
        <v>10538</v>
      </c>
      <c r="Y657" s="18">
        <v>31644.26</v>
      </c>
      <c r="Z657" s="17" t="s">
        <v>11079</v>
      </c>
      <c r="AA657" s="18">
        <v>28687.7193702943</v>
      </c>
      <c r="AB657" s="17" t="s">
        <v>10335</v>
      </c>
      <c r="AC657" s="17" t="s">
        <v>10246</v>
      </c>
      <c r="AD657" s="17"/>
      <c r="AE657" s="18">
        <v>8735.2925651179994</v>
      </c>
      <c r="AF657" s="31">
        <f>_xlfn.XLOOKUP(A657,Macmahon!B:B,Macmahon!AE:AE,"",0)</f>
        <v>45309</v>
      </c>
      <c r="AG657" s="28">
        <f>_xlfn.XLOOKUP(A657,Macmahon!B:B,Macmahon!AJ:AJ,"",0)</f>
        <v>46884.633699652775</v>
      </c>
      <c r="AH657" s="28">
        <f>_xlfn.XLOOKUP(A657,Macmahon!B:B,Macmahon!AK:AK,"",0)</f>
        <v>46954</v>
      </c>
      <c r="AI657" s="28">
        <f t="shared" si="22"/>
        <v>46884.633699652775</v>
      </c>
      <c r="AJ657" s="40" t="str">
        <f>E657&amp;C657&amp;B657</f>
        <v>SPD325800</v>
      </c>
      <c r="AK657" s="40" t="str">
        <f>IFERROR(_xlfn.XLOOKUP(AJ657,CrossRef!$A:$A,CrossRef!$J:$J,"Not Found"),"-")</f>
        <v>TKHL234-DRIV-DIFF</v>
      </c>
      <c r="AL657" s="40">
        <f>IFERROR(_xlfn.XLOOKUP(AJ657,CrossRef!$A:$A,CrossRef!$K:$K,"Not Found"),"-")</f>
        <v>0</v>
      </c>
      <c r="AM657" s="40" t="str">
        <f>IFERROR(_xlfn.XLOOKUP(AJ657,CrossRef!$A:$A,CrossRef!$L:$L,"Not Found"),"-")</f>
        <v>20000H DIFFERENTIAL CHANGE</v>
      </c>
    </row>
    <row r="658" spans="1:39" x14ac:dyDescent="0.3">
      <c r="A658" s="4" t="str">
        <f>D658&amp;C658&amp;B658</f>
        <v>QTD29325800</v>
      </c>
      <c r="B658" s="4" t="str">
        <f>LEFT(N658,FIND(" ",N658)-1)</f>
        <v>00</v>
      </c>
      <c r="C658" s="4" t="str">
        <f>LEFT(M658,4)</f>
        <v>3258</v>
      </c>
      <c r="D658" s="4" t="str">
        <f>LEFT(L658,FIND(" ",L658)-1)</f>
        <v>QTD29</v>
      </c>
      <c r="E658" s="4" t="str">
        <f>MID(X658,2,3)</f>
        <v>4AR</v>
      </c>
      <c r="G658" s="14" t="s">
        <v>10234</v>
      </c>
      <c r="H658" s="14" t="s">
        <v>10235</v>
      </c>
      <c r="I658" s="14" t="s">
        <v>10236</v>
      </c>
      <c r="J658" s="14" t="s">
        <v>10237</v>
      </c>
      <c r="K658" s="14" t="s">
        <v>151</v>
      </c>
      <c r="L658" s="14" t="s">
        <v>10316</v>
      </c>
      <c r="M658" s="14" t="s">
        <v>418</v>
      </c>
      <c r="N658" s="14" t="s">
        <v>17</v>
      </c>
      <c r="O658" s="15">
        <v>16500</v>
      </c>
      <c r="P658" s="15">
        <v>5442.7806276992796</v>
      </c>
      <c r="Q658" s="16">
        <v>45924</v>
      </c>
      <c r="R658" s="14" t="s">
        <v>11124</v>
      </c>
      <c r="S658" s="14" t="s">
        <v>10240</v>
      </c>
      <c r="T658" s="14" t="s">
        <v>11124</v>
      </c>
      <c r="U658" s="14" t="s">
        <v>10248</v>
      </c>
      <c r="V658" s="14"/>
      <c r="W658" s="14" t="s">
        <v>11012</v>
      </c>
      <c r="X658" s="14" t="s">
        <v>10318</v>
      </c>
      <c r="Y658" s="15">
        <v>46762.39</v>
      </c>
      <c r="Z658" s="14" t="s">
        <v>11079</v>
      </c>
      <c r="AA658" s="15">
        <v>142584.15644699099</v>
      </c>
      <c r="AB658" s="14" t="s">
        <v>10245</v>
      </c>
      <c r="AC658" s="14" t="s">
        <v>10246</v>
      </c>
      <c r="AD658" s="14" t="s">
        <v>10272</v>
      </c>
      <c r="AE658" s="15">
        <v>11057.2193723007</v>
      </c>
      <c r="AF658" s="31">
        <f>_xlfn.XLOOKUP(A658,Macmahon!B:B,Macmahon!AE:AE,"",0)</f>
        <v>43898</v>
      </c>
      <c r="AG658" s="28">
        <f>_xlfn.XLOOKUP(A658,Macmahon!B:B,Macmahon!AJ:AJ,"",0)</f>
        <v>45566.64794008102</v>
      </c>
      <c r="AH658" s="28">
        <f>_xlfn.XLOOKUP(A658,Macmahon!B:B,Macmahon!AK:AK,"",0)</f>
        <v>46059</v>
      </c>
      <c r="AI658" s="28">
        <f t="shared" si="22"/>
        <v>45566.64794008102</v>
      </c>
      <c r="AJ658" s="40" t="str">
        <f>E658&amp;C658&amp;B658</f>
        <v>4AR325800</v>
      </c>
      <c r="AK658" s="40" t="str">
        <f>IFERROR(_xlfn.XLOOKUP(AJ658,CrossRef!$A:$A,CrossRef!$J:$J,"Not Found"),"-")</f>
        <v>TKHL118-DRIV-DIFF</v>
      </c>
      <c r="AL658" s="40">
        <f>IFERROR(_xlfn.XLOOKUP(AJ658,CrossRef!$A:$A,CrossRef!$K:$K,"Not Found"),"-")</f>
        <v>0</v>
      </c>
      <c r="AM658" s="40" t="str">
        <f>IFERROR(_xlfn.XLOOKUP(AJ658,CrossRef!$A:$A,CrossRef!$L:$L,"Not Found"),"-")</f>
        <v>16500H DIFFERENTIAL CHANGE</v>
      </c>
    </row>
    <row r="659" spans="1:39" x14ac:dyDescent="0.3">
      <c r="A659" s="4" t="str">
        <f>D659&amp;C659&amp;B659</f>
        <v>QTD16325800</v>
      </c>
      <c r="B659" s="4" t="str">
        <f>LEFT(N659,FIND(" ",N659)-1)</f>
        <v>00</v>
      </c>
      <c r="C659" s="4" t="str">
        <f>LEFT(M659,4)</f>
        <v>3258</v>
      </c>
      <c r="D659" s="4" t="str">
        <f>LEFT(L659,FIND(" ",L659)-1)</f>
        <v>QTD16</v>
      </c>
      <c r="E659" s="4" t="str">
        <f>MID(X659,2,3)</f>
        <v>ATY</v>
      </c>
      <c r="G659" s="17" t="s">
        <v>10234</v>
      </c>
      <c r="H659" s="17" t="s">
        <v>10235</v>
      </c>
      <c r="I659" s="17" t="s">
        <v>10236</v>
      </c>
      <c r="J659" s="17" t="s">
        <v>10237</v>
      </c>
      <c r="K659" s="17" t="s">
        <v>151</v>
      </c>
      <c r="L659" s="17" t="s">
        <v>10319</v>
      </c>
      <c r="M659" s="17" t="s">
        <v>418</v>
      </c>
      <c r="N659" s="17" t="s">
        <v>17</v>
      </c>
      <c r="O659" s="18">
        <v>16500</v>
      </c>
      <c r="P659" s="18">
        <v>21283.822446317499</v>
      </c>
      <c r="Q659" s="16">
        <v>45847</v>
      </c>
      <c r="R659" s="17" t="s">
        <v>11124</v>
      </c>
      <c r="S659" s="17" t="s">
        <v>10240</v>
      </c>
      <c r="T659" s="17" t="s">
        <v>11124</v>
      </c>
      <c r="U659" s="17" t="s">
        <v>10241</v>
      </c>
      <c r="V659" s="17"/>
      <c r="W659" s="17" t="s">
        <v>11160</v>
      </c>
      <c r="X659" s="17" t="s">
        <v>10321</v>
      </c>
      <c r="Y659" s="18">
        <v>46762.39</v>
      </c>
      <c r="Z659" s="17" t="s">
        <v>11079</v>
      </c>
      <c r="AA659" s="18">
        <v>116207.655724917</v>
      </c>
      <c r="AB659" s="17" t="s">
        <v>10245</v>
      </c>
      <c r="AC659" s="17" t="s">
        <v>10246</v>
      </c>
      <c r="AD659" s="17" t="s">
        <v>10272</v>
      </c>
      <c r="AE659" s="18">
        <v>-4783.8224463175002</v>
      </c>
      <c r="AF659" s="31">
        <f>_xlfn.XLOOKUP(A659,Macmahon!B:B,Macmahon!AE:AE,"",0)</f>
        <v>44522</v>
      </c>
      <c r="AG659" s="28">
        <f>_xlfn.XLOOKUP(A659,Macmahon!B:B,Macmahon!AJ:AJ,"",0)</f>
        <v>45877.204338692129</v>
      </c>
      <c r="AH659" s="28">
        <f>_xlfn.XLOOKUP(A659,Macmahon!B:B,Macmahon!AK:AK,"",0)</f>
        <v>45847</v>
      </c>
      <c r="AI659" s="28">
        <f t="shared" si="22"/>
        <v>45847</v>
      </c>
      <c r="AJ659" s="40" t="str">
        <f>E659&amp;C659&amp;B659</f>
        <v>ATY325800</v>
      </c>
      <c r="AK659" s="40" t="str">
        <f>IFERROR(_xlfn.XLOOKUP(AJ659,CrossRef!$A:$A,CrossRef!$J:$J,"Not Found"),"-")</f>
        <v>TKHL101-DRIV-DIFF</v>
      </c>
      <c r="AL659" s="40">
        <f>IFERROR(_xlfn.XLOOKUP(AJ659,CrossRef!$A:$A,CrossRef!$K:$K,"Not Found"),"-")</f>
        <v>0</v>
      </c>
      <c r="AM659" s="40" t="str">
        <f>IFERROR(_xlfn.XLOOKUP(AJ659,CrossRef!$A:$A,CrossRef!$L:$L,"Not Found"),"-")</f>
        <v>16500H DIFFERENTIAL CHANGE</v>
      </c>
    </row>
    <row r="660" spans="1:39" x14ac:dyDescent="0.3">
      <c r="A660" s="4" t="str">
        <f>D660&amp;C660&amp;B660</f>
        <v>QTD10325800</v>
      </c>
      <c r="B660" s="4" t="str">
        <f>LEFT(N660,FIND(" ",N660)-1)</f>
        <v>00</v>
      </c>
      <c r="C660" s="4" t="str">
        <f>LEFT(M660,4)</f>
        <v>3258</v>
      </c>
      <c r="D660" s="4" t="str">
        <f>LEFT(L660,FIND(" ",L660)-1)</f>
        <v>QTD10</v>
      </c>
      <c r="E660" s="4" t="str">
        <f>MID(X660,2,3)</f>
        <v>ATY</v>
      </c>
      <c r="G660" s="14" t="s">
        <v>10234</v>
      </c>
      <c r="H660" s="14" t="s">
        <v>10235</v>
      </c>
      <c r="I660" s="14" t="s">
        <v>10236</v>
      </c>
      <c r="J660" s="14" t="s">
        <v>10237</v>
      </c>
      <c r="K660" s="14" t="s">
        <v>151</v>
      </c>
      <c r="L660" s="14" t="s">
        <v>10313</v>
      </c>
      <c r="M660" s="14" t="s">
        <v>418</v>
      </c>
      <c r="N660" s="14" t="s">
        <v>17</v>
      </c>
      <c r="O660" s="15">
        <v>16500</v>
      </c>
      <c r="P660" s="15">
        <v>3123.3274060072699</v>
      </c>
      <c r="Q660" s="16">
        <v>47323</v>
      </c>
      <c r="R660" s="14" t="s">
        <v>11124</v>
      </c>
      <c r="S660" s="14" t="s">
        <v>10240</v>
      </c>
      <c r="T660" s="14" t="s">
        <v>11124</v>
      </c>
      <c r="U660" s="14" t="s">
        <v>10248</v>
      </c>
      <c r="V660" s="14"/>
      <c r="W660" s="14" t="s">
        <v>10773</v>
      </c>
      <c r="X660" s="14" t="s">
        <v>10315</v>
      </c>
      <c r="Y660" s="15">
        <v>46762.39</v>
      </c>
      <c r="Z660" s="14" t="s">
        <v>11079</v>
      </c>
      <c r="AA660" s="15">
        <v>139389.14373716601</v>
      </c>
      <c r="AB660" s="14" t="s">
        <v>10245</v>
      </c>
      <c r="AC660" s="14" t="s">
        <v>10246</v>
      </c>
      <c r="AD660" s="14" t="s">
        <v>10272</v>
      </c>
      <c r="AE660" s="15">
        <v>13376.6725939927</v>
      </c>
      <c r="AF660" s="31">
        <f>_xlfn.XLOOKUP(A660,Macmahon!B:B,Macmahon!AE:AE,"",0)</f>
        <v>45991</v>
      </c>
      <c r="AG660" s="28">
        <f>_xlfn.XLOOKUP(A660,Macmahon!B:B,Macmahon!AJ:AJ,"",0)</f>
        <v>47281.034482754629</v>
      </c>
      <c r="AH660" s="28">
        <f>_xlfn.XLOOKUP(A660,Macmahon!B:B,Macmahon!AK:AK,"",0)</f>
        <v>47249</v>
      </c>
      <c r="AI660" s="28">
        <f t="shared" si="22"/>
        <v>47249</v>
      </c>
      <c r="AJ660" s="40" t="str">
        <f>E660&amp;C660&amp;B660</f>
        <v>ATY325800</v>
      </c>
      <c r="AK660" s="40" t="str">
        <f>IFERROR(_xlfn.XLOOKUP(AJ660,CrossRef!$A:$A,CrossRef!$J:$J,"Not Found"),"-")</f>
        <v>TKHL101-DRIV-DIFF</v>
      </c>
      <c r="AL660" s="40">
        <f>IFERROR(_xlfn.XLOOKUP(AJ660,CrossRef!$A:$A,CrossRef!$K:$K,"Not Found"),"-")</f>
        <v>0</v>
      </c>
      <c r="AM660" s="40" t="str">
        <f>IFERROR(_xlfn.XLOOKUP(AJ660,CrossRef!$A:$A,CrossRef!$L:$L,"Not Found"),"-")</f>
        <v>16500H DIFFERENTIAL CHANGE</v>
      </c>
    </row>
    <row r="661" spans="1:39" x14ac:dyDescent="0.3">
      <c r="A661" s="4" t="str">
        <f>D661&amp;C661&amp;B661</f>
        <v>QTD06325800</v>
      </c>
      <c r="B661" s="4" t="str">
        <f>LEFT(N661,FIND(" ",N661)-1)</f>
        <v>00</v>
      </c>
      <c r="C661" s="4" t="str">
        <f>LEFT(M661,4)</f>
        <v>3258</v>
      </c>
      <c r="D661" s="4" t="str">
        <f>LEFT(L661,FIND(" ",L661)-1)</f>
        <v>QTD06</v>
      </c>
      <c r="E661" s="4" t="str">
        <f>MID(X661,2,3)</f>
        <v>ATY</v>
      </c>
      <c r="G661" s="17" t="s">
        <v>10234</v>
      </c>
      <c r="H661" s="17" t="s">
        <v>10235</v>
      </c>
      <c r="I661" s="17" t="s">
        <v>10236</v>
      </c>
      <c r="J661" s="17" t="s">
        <v>10237</v>
      </c>
      <c r="K661" s="17" t="s">
        <v>151</v>
      </c>
      <c r="L661" s="17" t="s">
        <v>10322</v>
      </c>
      <c r="M661" s="17" t="s">
        <v>418</v>
      </c>
      <c r="N661" s="17" t="s">
        <v>17</v>
      </c>
      <c r="O661" s="18">
        <v>16500</v>
      </c>
      <c r="P661" s="18">
        <v>2642.81725942716</v>
      </c>
      <c r="Q661" s="16">
        <v>47265</v>
      </c>
      <c r="R661" s="17" t="s">
        <v>11124</v>
      </c>
      <c r="S661" s="17" t="s">
        <v>10240</v>
      </c>
      <c r="T661" s="17" t="s">
        <v>11124</v>
      </c>
      <c r="U661" s="17" t="s">
        <v>10248</v>
      </c>
      <c r="V661" s="17"/>
      <c r="W661" s="17" t="s">
        <v>10768</v>
      </c>
      <c r="X661" s="17" t="s">
        <v>10324</v>
      </c>
      <c r="Y661" s="18">
        <v>46762.39</v>
      </c>
      <c r="Z661" s="17" t="s">
        <v>11079</v>
      </c>
      <c r="AA661" s="18">
        <v>127332.56468172499</v>
      </c>
      <c r="AB661" s="17" t="s">
        <v>10245</v>
      </c>
      <c r="AC661" s="17" t="s">
        <v>10246</v>
      </c>
      <c r="AD661" s="17" t="s">
        <v>10272</v>
      </c>
      <c r="AE661" s="18">
        <v>13857.1827405728</v>
      </c>
      <c r="AF661" s="31">
        <f>_xlfn.XLOOKUP(A661,Macmahon!B:B,Macmahon!AE:AE,"",0)</f>
        <v>46057</v>
      </c>
      <c r="AG661" s="28">
        <f>_xlfn.XLOOKUP(A661,Macmahon!B:B,Macmahon!AJ:AJ,"",0)</f>
        <v>46981.577344710648</v>
      </c>
      <c r="AH661" s="28">
        <f>_xlfn.XLOOKUP(A661,Macmahon!B:B,Macmahon!AK:AK,"",0)</f>
        <v>47168</v>
      </c>
      <c r="AI661" s="28">
        <f t="shared" si="22"/>
        <v>46981.577344710648</v>
      </c>
      <c r="AJ661" s="40" t="str">
        <f>E661&amp;C661&amp;B661</f>
        <v>ATY325800</v>
      </c>
      <c r="AK661" s="40" t="str">
        <f>IFERROR(_xlfn.XLOOKUP(AJ661,CrossRef!$A:$A,CrossRef!$J:$J,"Not Found"),"-")</f>
        <v>TKHL101-DRIV-DIFF</v>
      </c>
      <c r="AL661" s="40">
        <f>IFERROR(_xlfn.XLOOKUP(AJ661,CrossRef!$A:$A,CrossRef!$K:$K,"Not Found"),"-")</f>
        <v>0</v>
      </c>
      <c r="AM661" s="40" t="str">
        <f>IFERROR(_xlfn.XLOOKUP(AJ661,CrossRef!$A:$A,CrossRef!$L:$L,"Not Found"),"-")</f>
        <v>16500H DIFFERENTIAL CHANGE</v>
      </c>
    </row>
    <row r="662" spans="1:39" x14ac:dyDescent="0.3">
      <c r="A662" s="4" t="str">
        <f>D662&amp;C662&amp;B662</f>
        <v>QTD02325800</v>
      </c>
      <c r="B662" s="4" t="str">
        <f>LEFT(N662,FIND(" ",N662)-1)</f>
        <v>00</v>
      </c>
      <c r="C662" s="4" t="str">
        <f>LEFT(M662,4)</f>
        <v>3258</v>
      </c>
      <c r="D662" s="4" t="str">
        <f>LEFT(L662,FIND(" ",L662)-1)</f>
        <v>QTD02</v>
      </c>
      <c r="E662" s="4" t="str">
        <f>MID(X662,2,3)</f>
        <v>ATY</v>
      </c>
      <c r="G662" s="14" t="s">
        <v>10234</v>
      </c>
      <c r="H662" s="14" t="s">
        <v>10235</v>
      </c>
      <c r="I662" s="14" t="s">
        <v>10236</v>
      </c>
      <c r="J662" s="14" t="s">
        <v>10237</v>
      </c>
      <c r="K662" s="14" t="s">
        <v>151</v>
      </c>
      <c r="L662" s="14" t="s">
        <v>10325</v>
      </c>
      <c r="M662" s="14" t="s">
        <v>418</v>
      </c>
      <c r="N662" s="14" t="s">
        <v>17</v>
      </c>
      <c r="O662" s="15">
        <v>16500</v>
      </c>
      <c r="P662" s="15">
        <v>6238.2980239353501</v>
      </c>
      <c r="Q662" s="16">
        <v>47073</v>
      </c>
      <c r="R662" s="14" t="s">
        <v>11124</v>
      </c>
      <c r="S662" s="14" t="s">
        <v>10240</v>
      </c>
      <c r="T662" s="14" t="s">
        <v>11124</v>
      </c>
      <c r="U662" s="14" t="s">
        <v>10248</v>
      </c>
      <c r="V662" s="14"/>
      <c r="W662" s="14" t="s">
        <v>10953</v>
      </c>
      <c r="X662" s="14" t="s">
        <v>10327</v>
      </c>
      <c r="Y662" s="15">
        <v>46762.39</v>
      </c>
      <c r="Z662" s="14" t="s">
        <v>11079</v>
      </c>
      <c r="AA662" s="15">
        <v>132161.06160164301</v>
      </c>
      <c r="AB662" s="14" t="s">
        <v>10245</v>
      </c>
      <c r="AC662" s="14" t="s">
        <v>10246</v>
      </c>
      <c r="AD662" s="14" t="s">
        <v>10272</v>
      </c>
      <c r="AE662" s="15">
        <v>10261.7019760647</v>
      </c>
      <c r="AF662" s="31">
        <f>_xlfn.XLOOKUP(A662,Macmahon!B:B,Macmahon!AE:AE,"",0)</f>
        <v>45691</v>
      </c>
      <c r="AG662" s="28">
        <f>_xlfn.XLOOKUP(A662,Macmahon!B:B,Macmahon!AJ:AJ,"",0)</f>
        <v>46855.665024618058</v>
      </c>
      <c r="AH662" s="28">
        <f>_xlfn.XLOOKUP(A662,Macmahon!B:B,Macmahon!AK:AK,"",0)</f>
        <v>47003</v>
      </c>
      <c r="AI662" s="28">
        <f t="shared" si="22"/>
        <v>46855.665024618058</v>
      </c>
      <c r="AJ662" s="40" t="str">
        <f>E662&amp;C662&amp;B662</f>
        <v>ATY325800</v>
      </c>
      <c r="AK662" s="40" t="str">
        <f>IFERROR(_xlfn.XLOOKUP(AJ662,CrossRef!$A:$A,CrossRef!$J:$J,"Not Found"),"-")</f>
        <v>TKHL101-DRIV-DIFF</v>
      </c>
      <c r="AL662" s="40">
        <f>IFERROR(_xlfn.XLOOKUP(AJ662,CrossRef!$A:$A,CrossRef!$K:$K,"Not Found"),"-")</f>
        <v>0</v>
      </c>
      <c r="AM662" s="40" t="str">
        <f>IFERROR(_xlfn.XLOOKUP(AJ662,CrossRef!$A:$A,CrossRef!$L:$L,"Not Found"),"-")</f>
        <v>16500H DIFFERENTIAL CHANGE</v>
      </c>
    </row>
    <row r="663" spans="1:39" x14ac:dyDescent="0.3">
      <c r="A663" s="4" t="str">
        <f>D663&amp;C663&amp;B663</f>
        <v>TD6642325800</v>
      </c>
      <c r="B663" s="4" t="str">
        <f>LEFT(N663,FIND(" ",N663)-1)</f>
        <v>00</v>
      </c>
      <c r="C663" s="4" t="str">
        <f>LEFT(M663,4)</f>
        <v>3258</v>
      </c>
      <c r="D663" s="4" t="str">
        <f>LEFT(L663,FIND(" ",L663)-1)</f>
        <v>TD6642</v>
      </c>
      <c r="E663" s="4" t="str">
        <f>MID(X663,2,3)</f>
        <v>SPD</v>
      </c>
      <c r="G663" s="17" t="s">
        <v>10234</v>
      </c>
      <c r="H663" s="17" t="s">
        <v>10235</v>
      </c>
      <c r="I663" s="17" t="s">
        <v>10328</v>
      </c>
      <c r="J663" s="17" t="s">
        <v>10329</v>
      </c>
      <c r="K663" s="17" t="s">
        <v>190</v>
      </c>
      <c r="L663" s="17" t="s">
        <v>10336</v>
      </c>
      <c r="M663" s="17" t="s">
        <v>418</v>
      </c>
      <c r="N663" s="17" t="s">
        <v>17</v>
      </c>
      <c r="O663" s="18">
        <v>20000</v>
      </c>
      <c r="P663" s="18">
        <v>21781.471121251401</v>
      </c>
      <c r="Q663" s="16">
        <v>46150</v>
      </c>
      <c r="R663" s="17" t="s">
        <v>11093</v>
      </c>
      <c r="S663" s="17" t="s">
        <v>10286</v>
      </c>
      <c r="T663" s="17" t="s">
        <v>11093</v>
      </c>
      <c r="U663" s="17" t="s">
        <v>10337</v>
      </c>
      <c r="V663" s="17" t="s">
        <v>11094</v>
      </c>
      <c r="W663" s="17" t="s">
        <v>11095</v>
      </c>
      <c r="X663" s="17" t="s">
        <v>10340</v>
      </c>
      <c r="Y663" s="18">
        <v>31644.26</v>
      </c>
      <c r="Z663" s="17" t="s">
        <v>11079</v>
      </c>
      <c r="AA663" s="18">
        <v>20550.989604989602</v>
      </c>
      <c r="AB663" s="17" t="s">
        <v>10335</v>
      </c>
      <c r="AC663" s="17" t="s">
        <v>10246</v>
      </c>
      <c r="AD663" s="17"/>
      <c r="AE663" s="18">
        <v>-1781.47112125135</v>
      </c>
      <c r="AF663" s="31">
        <f>_xlfn.XLOOKUP(A663,Macmahon!B:B,Macmahon!AE:AE,"",0)</f>
        <v>46167</v>
      </c>
      <c r="AG663" s="28">
        <f>_xlfn.XLOOKUP(A663,Macmahon!B:B,Macmahon!AJ:AJ,"",0)</f>
        <v>47679.407126620368</v>
      </c>
      <c r="AH663" s="28">
        <f>_xlfn.XLOOKUP(A663,Macmahon!B:B,Macmahon!AK:AK,"",0)</f>
        <v>47780</v>
      </c>
      <c r="AI663" s="28">
        <f t="shared" si="22"/>
        <v>47679.407126620368</v>
      </c>
      <c r="AJ663" s="40" t="str">
        <f>E663&amp;C663&amp;B663</f>
        <v>SPD325800</v>
      </c>
      <c r="AK663" s="40" t="str">
        <f>IFERROR(_xlfn.XLOOKUP(AJ663,CrossRef!$A:$A,CrossRef!$J:$J,"Not Found"),"-")</f>
        <v>TKHL234-DRIV-DIFF</v>
      </c>
      <c r="AL663" s="40">
        <f>IFERROR(_xlfn.XLOOKUP(AJ663,CrossRef!$A:$A,CrossRef!$K:$K,"Not Found"),"-")</f>
        <v>0</v>
      </c>
      <c r="AM663" s="40" t="str">
        <f>IFERROR(_xlfn.XLOOKUP(AJ663,CrossRef!$A:$A,CrossRef!$L:$L,"Not Found"),"-")</f>
        <v>20000H DIFFERENTIAL CHANGE</v>
      </c>
    </row>
    <row r="664" spans="1:39" x14ac:dyDescent="0.3">
      <c r="A664" s="4" t="str">
        <f>D664&amp;C664&amp;B664</f>
        <v>TD6638325800</v>
      </c>
      <c r="B664" s="4" t="str">
        <f>LEFT(N664,FIND(" ",N664)-1)</f>
        <v>00</v>
      </c>
      <c r="C664" s="4" t="str">
        <f>LEFT(M664,4)</f>
        <v>3258</v>
      </c>
      <c r="D664" s="4" t="str">
        <f>LEFT(L664,FIND(" ",L664)-1)</f>
        <v>TD6638</v>
      </c>
      <c r="E664" s="4" t="str">
        <f>MID(X664,2,3)</f>
        <v>SPD</v>
      </c>
      <c r="G664" s="14" t="s">
        <v>10234</v>
      </c>
      <c r="H664" s="14" t="s">
        <v>10235</v>
      </c>
      <c r="I664" s="14" t="s">
        <v>10328</v>
      </c>
      <c r="J664" s="14" t="s">
        <v>10329</v>
      </c>
      <c r="K664" s="14" t="s">
        <v>190</v>
      </c>
      <c r="L664" s="14" t="s">
        <v>10330</v>
      </c>
      <c r="M664" s="14" t="s">
        <v>418</v>
      </c>
      <c r="N664" s="14" t="s">
        <v>17</v>
      </c>
      <c r="O664" s="15">
        <v>20000</v>
      </c>
      <c r="P664" s="15">
        <v>22187.197336172601</v>
      </c>
      <c r="Q664" s="16">
        <v>46106</v>
      </c>
      <c r="R664" s="14" t="s">
        <v>11093</v>
      </c>
      <c r="S664" s="14" t="s">
        <v>10286</v>
      </c>
      <c r="T664" s="14" t="s">
        <v>11093</v>
      </c>
      <c r="U664" s="14" t="s">
        <v>10337</v>
      </c>
      <c r="V664" s="14" t="s">
        <v>11096</v>
      </c>
      <c r="W664" s="14" t="s">
        <v>11097</v>
      </c>
      <c r="X664" s="14" t="s">
        <v>10334</v>
      </c>
      <c r="Y664" s="15">
        <v>31644.26</v>
      </c>
      <c r="Z664" s="14" t="s">
        <v>11079</v>
      </c>
      <c r="AA664" s="15">
        <v>20346.139860139901</v>
      </c>
      <c r="AB664" s="14" t="s">
        <v>10335</v>
      </c>
      <c r="AC664" s="14" t="s">
        <v>10246</v>
      </c>
      <c r="AD664" s="14"/>
      <c r="AE664" s="15">
        <v>-2187.19733617261</v>
      </c>
      <c r="AF664" s="31">
        <f>_xlfn.XLOOKUP(A664,Macmahon!B:B,Macmahon!AE:AE,"",0)</f>
        <v>46126</v>
      </c>
      <c r="AG664" s="28">
        <f>_xlfn.XLOOKUP(A664,Macmahon!B:B,Macmahon!AJ:AJ,"",0)</f>
        <v>47633.451661608793</v>
      </c>
      <c r="AH664" s="28">
        <f>_xlfn.XLOOKUP(A664,Macmahon!B:B,Macmahon!AK:AK,"",0)</f>
        <v>47737</v>
      </c>
      <c r="AI664" s="28">
        <f t="shared" si="22"/>
        <v>47633.451661608793</v>
      </c>
      <c r="AJ664" s="40" t="str">
        <f>E664&amp;C664&amp;B664</f>
        <v>SPD325800</v>
      </c>
      <c r="AK664" s="40" t="str">
        <f>IFERROR(_xlfn.XLOOKUP(AJ664,CrossRef!$A:$A,CrossRef!$J:$J,"Not Found"),"-")</f>
        <v>TKHL234-DRIV-DIFF</v>
      </c>
      <c r="AL664" s="40">
        <f>IFERROR(_xlfn.XLOOKUP(AJ664,CrossRef!$A:$A,CrossRef!$K:$K,"Not Found"),"-")</f>
        <v>0</v>
      </c>
      <c r="AM664" s="40" t="str">
        <f>IFERROR(_xlfn.XLOOKUP(AJ664,CrossRef!$A:$A,CrossRef!$L:$L,"Not Found"),"-")</f>
        <v>20000H DIFFERENTIAL CHANGE</v>
      </c>
    </row>
    <row r="665" spans="1:39" x14ac:dyDescent="0.3">
      <c r="A665" s="4" t="str">
        <f>D665&amp;C665&amp;B665</f>
        <v>TD6643325800</v>
      </c>
      <c r="B665" s="4" t="str">
        <f>LEFT(N665,FIND(" ",N665)-1)</f>
        <v>00</v>
      </c>
      <c r="C665" s="4" t="str">
        <f>LEFT(M665,4)</f>
        <v>3258</v>
      </c>
      <c r="D665" s="4" t="str">
        <f>LEFT(L665,FIND(" ",L665)-1)</f>
        <v>TD6643</v>
      </c>
      <c r="E665" s="4" t="str">
        <f>MID(X665,2,3)</f>
        <v>SPD</v>
      </c>
      <c r="G665" s="17" t="s">
        <v>10234</v>
      </c>
      <c r="H665" s="17" t="s">
        <v>10235</v>
      </c>
      <c r="I665" s="17" t="s">
        <v>10328</v>
      </c>
      <c r="J665" s="17" t="s">
        <v>10329</v>
      </c>
      <c r="K665" s="17" t="s">
        <v>190</v>
      </c>
      <c r="L665" s="17" t="s">
        <v>10345</v>
      </c>
      <c r="M665" s="17" t="s">
        <v>418</v>
      </c>
      <c r="N665" s="17" t="s">
        <v>17</v>
      </c>
      <c r="O665" s="18">
        <v>20000</v>
      </c>
      <c r="P665" s="18">
        <v>21497.882711486302</v>
      </c>
      <c r="Q665" s="16">
        <v>46129</v>
      </c>
      <c r="R665" s="17" t="s">
        <v>11093</v>
      </c>
      <c r="S665" s="17" t="s">
        <v>10286</v>
      </c>
      <c r="T665" s="17" t="s">
        <v>11093</v>
      </c>
      <c r="U665" s="17" t="s">
        <v>10337</v>
      </c>
      <c r="V665" s="17" t="s">
        <v>11098</v>
      </c>
      <c r="W665" s="17" t="s">
        <v>11099</v>
      </c>
      <c r="X665" s="17" t="s">
        <v>10347</v>
      </c>
      <c r="Y665" s="18">
        <v>31644.26</v>
      </c>
      <c r="Z665" s="17" t="s">
        <v>11079</v>
      </c>
      <c r="AA665" s="18">
        <v>19803.015560495402</v>
      </c>
      <c r="AB665" s="17" t="s">
        <v>10335</v>
      </c>
      <c r="AC665" s="17" t="s">
        <v>10246</v>
      </c>
      <c r="AD665" s="17"/>
      <c r="AE665" s="18">
        <v>-1497.88271148629</v>
      </c>
      <c r="AF665" s="31">
        <f>_xlfn.XLOOKUP(A665,Macmahon!B:B,Macmahon!AE:AE,"",0)</f>
        <v>46149</v>
      </c>
      <c r="AG665" s="28">
        <f>_xlfn.XLOOKUP(A665,Macmahon!B:B,Macmahon!AJ:AJ,"",0)</f>
        <v>47623.556624733799</v>
      </c>
      <c r="AH665" s="28">
        <f>_xlfn.XLOOKUP(A665,Macmahon!B:B,Macmahon!AK:AK,"",0)</f>
        <v>47757</v>
      </c>
      <c r="AI665" s="28">
        <f t="shared" si="22"/>
        <v>47623.556624733799</v>
      </c>
      <c r="AJ665" s="40" t="str">
        <f>E665&amp;C665&amp;B665</f>
        <v>SPD325800</v>
      </c>
      <c r="AK665" s="40" t="str">
        <f>IFERROR(_xlfn.XLOOKUP(AJ665,CrossRef!$A:$A,CrossRef!$J:$J,"Not Found"),"-")</f>
        <v>TKHL234-DRIV-DIFF</v>
      </c>
      <c r="AL665" s="40">
        <f>IFERROR(_xlfn.XLOOKUP(AJ665,CrossRef!$A:$A,CrossRef!$K:$K,"Not Found"),"-")</f>
        <v>0</v>
      </c>
      <c r="AM665" s="40" t="str">
        <f>IFERROR(_xlfn.XLOOKUP(AJ665,CrossRef!$A:$A,CrossRef!$L:$L,"Not Found"),"-")</f>
        <v>20000H DIFFERENTIAL CHANGE</v>
      </c>
    </row>
    <row r="666" spans="1:39" x14ac:dyDescent="0.3">
      <c r="A666" s="4" t="str">
        <f>D666&amp;C666&amp;B666</f>
        <v>TD2402325800</v>
      </c>
      <c r="B666" s="4" t="str">
        <f>LEFT(N666,FIND(" ",N666)-1)</f>
        <v>00</v>
      </c>
      <c r="C666" s="4" t="str">
        <f>LEFT(M666,4)</f>
        <v>3258</v>
      </c>
      <c r="D666" s="4" t="str">
        <f>LEFT(L666,FIND(" ",L666)-1)</f>
        <v>TD2402</v>
      </c>
      <c r="E666" s="4" t="str">
        <f>MID(X666,2,3)</f>
        <v>3PR</v>
      </c>
      <c r="G666" s="14" t="s">
        <v>10234</v>
      </c>
      <c r="H666" s="14" t="s">
        <v>10235</v>
      </c>
      <c r="I666" s="14" t="s">
        <v>10236</v>
      </c>
      <c r="J666" s="14" t="s">
        <v>10237</v>
      </c>
      <c r="K666" s="14" t="s">
        <v>167</v>
      </c>
      <c r="L666" s="14" t="s">
        <v>10714</v>
      </c>
      <c r="M666" s="14" t="s">
        <v>418</v>
      </c>
      <c r="N666" s="14" t="s">
        <v>17</v>
      </c>
      <c r="O666" s="15">
        <v>18000</v>
      </c>
      <c r="P666" s="15">
        <v>5690.5577653641003</v>
      </c>
      <c r="Q666" s="16">
        <v>46431</v>
      </c>
      <c r="R666" s="14" t="s">
        <v>11078</v>
      </c>
      <c r="S666" s="14" t="s">
        <v>10286</v>
      </c>
      <c r="T666" s="14" t="s">
        <v>11078</v>
      </c>
      <c r="U666" s="14" t="s">
        <v>10248</v>
      </c>
      <c r="V666" s="14"/>
      <c r="W666" s="14" t="s">
        <v>11102</v>
      </c>
      <c r="X666" s="14" t="s">
        <v>10716</v>
      </c>
      <c r="Y666" s="15">
        <v>0</v>
      </c>
      <c r="Z666" s="14" t="s">
        <v>11103</v>
      </c>
      <c r="AA666" s="15">
        <v>70885.534086242304</v>
      </c>
      <c r="AB666" s="14" t="s">
        <v>10245</v>
      </c>
      <c r="AC666" s="14" t="s">
        <v>10246</v>
      </c>
      <c r="AD666" s="14"/>
      <c r="AE666" s="15">
        <v>12309.442234635901</v>
      </c>
      <c r="AF666" s="31">
        <f>_xlfn.XLOOKUP(A666,Macmahon!B:B,Macmahon!AE:AE,"",0)</f>
        <v>45103</v>
      </c>
      <c r="AG666" s="28">
        <f>_xlfn.XLOOKUP(A666,Macmahon!B:B,Macmahon!AJ:AJ,"",0)</f>
        <v>46225</v>
      </c>
      <c r="AH666" s="28">
        <f>_xlfn.XLOOKUP(A666,Macmahon!B:B,Macmahon!AK:AK,"",0)</f>
        <v>46431</v>
      </c>
      <c r="AI666" s="28">
        <f t="shared" si="22"/>
        <v>46225</v>
      </c>
      <c r="AJ666" s="40" t="str">
        <f>E666&amp;C666&amp;B666</f>
        <v>3PR325800</v>
      </c>
      <c r="AK666" s="40" t="str">
        <f>IFERROR(_xlfn.XLOOKUP(AJ666,CrossRef!$A:$A,CrossRef!$J:$J,"Not Found"),"-")</f>
        <v>TKHL017-DRIV-DIFF</v>
      </c>
      <c r="AL666" s="40">
        <f>IFERROR(_xlfn.XLOOKUP(AJ666,CrossRef!$A:$A,CrossRef!$K:$K,"Not Found"),"-")</f>
        <v>0</v>
      </c>
      <c r="AM666" s="40" t="str">
        <f>IFERROR(_xlfn.XLOOKUP(AJ666,CrossRef!$A:$A,CrossRef!$L:$L,"Not Found"),"-")</f>
        <v>18000H DIFFERENTIAL CHANGE</v>
      </c>
    </row>
    <row r="667" spans="1:39" x14ac:dyDescent="0.3">
      <c r="A667" s="4" t="str">
        <f>D667&amp;C667&amp;B667</f>
        <v>TD2404325800</v>
      </c>
      <c r="B667" s="4" t="str">
        <f>LEFT(N667,FIND(" ",N667)-1)</f>
        <v>00</v>
      </c>
      <c r="C667" s="4" t="str">
        <f>LEFT(M667,4)</f>
        <v>3258</v>
      </c>
      <c r="D667" s="4" t="str">
        <f>LEFT(L667,FIND(" ",L667)-1)</f>
        <v>TD2404</v>
      </c>
      <c r="E667" s="4" t="str">
        <f>MID(X667,2,3)</f>
        <v>AGC</v>
      </c>
      <c r="G667" s="17" t="s">
        <v>10234</v>
      </c>
      <c r="H667" s="17" t="s">
        <v>10235</v>
      </c>
      <c r="I667" s="17" t="s">
        <v>10236</v>
      </c>
      <c r="J667" s="17" t="s">
        <v>10237</v>
      </c>
      <c r="K667" s="17" t="s">
        <v>167</v>
      </c>
      <c r="L667" s="17" t="s">
        <v>10682</v>
      </c>
      <c r="M667" s="17" t="s">
        <v>418</v>
      </c>
      <c r="N667" s="17" t="s">
        <v>17</v>
      </c>
      <c r="O667" s="18">
        <v>18000</v>
      </c>
      <c r="P667" s="18">
        <v>9702.8305956164095</v>
      </c>
      <c r="Q667" s="16">
        <v>47781</v>
      </c>
      <c r="R667" s="17" t="s">
        <v>11078</v>
      </c>
      <c r="S667" s="17" t="s">
        <v>10286</v>
      </c>
      <c r="T667" s="17" t="s">
        <v>11078</v>
      </c>
      <c r="U667" s="17" t="s">
        <v>10248</v>
      </c>
      <c r="V667" s="17"/>
      <c r="W667" s="17" t="s">
        <v>10741</v>
      </c>
      <c r="X667" s="17" t="s">
        <v>10684</v>
      </c>
      <c r="Y667" s="18">
        <v>0</v>
      </c>
      <c r="Z667" s="17" t="s">
        <v>11079</v>
      </c>
      <c r="AA667" s="18">
        <v>75541.981519507201</v>
      </c>
      <c r="AB667" s="17" t="s">
        <v>10245</v>
      </c>
      <c r="AC667" s="17" t="s">
        <v>10246</v>
      </c>
      <c r="AD667" s="17"/>
      <c r="AE667" s="18">
        <v>8297.1694043835905</v>
      </c>
      <c r="AF667" s="31">
        <f>_xlfn.XLOOKUP(A667,Macmahon!B:B,Macmahon!AE:AE,"",0)</f>
        <v>44242</v>
      </c>
      <c r="AG667" s="28">
        <f>_xlfn.XLOOKUP(A667,Macmahon!B:B,Macmahon!AJ:AJ,"",0)</f>
        <v>52157.954545451386</v>
      </c>
      <c r="AH667" s="28">
        <f>_xlfn.XLOOKUP(A667,Macmahon!B:B,Macmahon!AK:AK,"",0)</f>
        <v>47781</v>
      </c>
      <c r="AI667" s="28">
        <f t="shared" si="22"/>
        <v>47781</v>
      </c>
      <c r="AJ667" s="40" t="str">
        <f>E667&amp;C667&amp;B667</f>
        <v>AGC325800</v>
      </c>
      <c r="AK667" s="40" t="str">
        <f>IFERROR(_xlfn.XLOOKUP(AJ667,CrossRef!$A:$A,CrossRef!$J:$J,"Not Found"),"-")</f>
        <v>TKHL018-DRIV-DIFF</v>
      </c>
      <c r="AL667" s="40">
        <f>IFERROR(_xlfn.XLOOKUP(AJ667,CrossRef!$A:$A,CrossRef!$K:$K,"Not Found"),"-")</f>
        <v>0</v>
      </c>
      <c r="AM667" s="40" t="str">
        <f>IFERROR(_xlfn.XLOOKUP(AJ667,CrossRef!$A:$A,CrossRef!$L:$L,"Not Found"),"-")</f>
        <v>18000H DIFFERENTIAL CHANGE</v>
      </c>
    </row>
    <row r="668" spans="1:39" x14ac:dyDescent="0.3">
      <c r="A668" s="4" t="str">
        <f>D668&amp;C668&amp;B668</f>
        <v>TD2418325800</v>
      </c>
      <c r="B668" s="4" t="str">
        <f>LEFT(N668,FIND(" ",N668)-1)</f>
        <v>00</v>
      </c>
      <c r="C668" s="4" t="str">
        <f>LEFT(M668,4)</f>
        <v>3258</v>
      </c>
      <c r="D668" s="4" t="str">
        <f>LEFT(L668,FIND(" ",L668)-1)</f>
        <v>TD2418</v>
      </c>
      <c r="E668" s="4" t="str">
        <f>MID(X668,2,3)</f>
        <v>JRP</v>
      </c>
      <c r="G668" s="14" t="s">
        <v>10234</v>
      </c>
      <c r="H668" s="14" t="s">
        <v>10235</v>
      </c>
      <c r="I668" s="14" t="s">
        <v>10236</v>
      </c>
      <c r="J668" s="14" t="s">
        <v>10237</v>
      </c>
      <c r="K668" s="14" t="s">
        <v>172</v>
      </c>
      <c r="L668" s="14" t="s">
        <v>10703</v>
      </c>
      <c r="M668" s="14" t="s">
        <v>418</v>
      </c>
      <c r="N668" s="14" t="s">
        <v>17</v>
      </c>
      <c r="O668" s="15">
        <v>18000</v>
      </c>
      <c r="P668" s="15">
        <v>9273.1708080918706</v>
      </c>
      <c r="Q668" s="16">
        <v>47436</v>
      </c>
      <c r="R668" s="14" t="s">
        <v>11078</v>
      </c>
      <c r="S668" s="14" t="s">
        <v>10261</v>
      </c>
      <c r="T668" s="14" t="s">
        <v>11078</v>
      </c>
      <c r="U668" s="14" t="s">
        <v>10248</v>
      </c>
      <c r="V668" s="14"/>
      <c r="W668" s="14" t="s">
        <v>10399</v>
      </c>
      <c r="X668" s="14" t="s">
        <v>10704</v>
      </c>
      <c r="Y668" s="15">
        <v>20203.169999999998</v>
      </c>
      <c r="Z668" s="14" t="s">
        <v>11141</v>
      </c>
      <c r="AA668" s="15">
        <v>48180.7738991558</v>
      </c>
      <c r="AB668" s="14" t="s">
        <v>10245</v>
      </c>
      <c r="AC668" s="14" t="s">
        <v>10246</v>
      </c>
      <c r="AD668" s="14"/>
      <c r="AE668" s="15">
        <v>8726.8291919081294</v>
      </c>
      <c r="AF668" s="31">
        <f>_xlfn.XLOOKUP(A668,Macmahon!B:B,Macmahon!AE:AE,"",0)</f>
        <v>44602</v>
      </c>
      <c r="AG668" s="28">
        <f>_xlfn.XLOOKUP(A668,Macmahon!B:B,Macmahon!AJ:AJ,"",0)</f>
        <v>46488.565891469909</v>
      </c>
      <c r="AH668" s="28">
        <f>_xlfn.XLOOKUP(A668,Macmahon!B:B,Macmahon!AK:AK,"",0)</f>
        <v>47436</v>
      </c>
      <c r="AI668" s="28">
        <f t="shared" si="22"/>
        <v>46488.565891469909</v>
      </c>
      <c r="AJ668" s="40" t="str">
        <f>E668&amp;C668&amp;B668</f>
        <v>JRP325800</v>
      </c>
      <c r="AK668" s="40" t="str">
        <f>IFERROR(_xlfn.XLOOKUP(AJ668,CrossRef!$A:$A,CrossRef!$J:$J,"Not Found"),"-")</f>
        <v>TKHL189-DRIV-DIFF</v>
      </c>
      <c r="AL668" s="40">
        <f>IFERROR(_xlfn.XLOOKUP(AJ668,CrossRef!$A:$A,CrossRef!$K:$K,"Not Found"),"-")</f>
        <v>0</v>
      </c>
      <c r="AM668" s="40" t="str">
        <f>IFERROR(_xlfn.XLOOKUP(AJ668,CrossRef!$A:$A,CrossRef!$L:$L,"Not Found"),"-")</f>
        <v>18000H DIFFERENTIAL CHANGE</v>
      </c>
    </row>
    <row r="669" spans="1:39" x14ac:dyDescent="0.3">
      <c r="A669" s="4" t="str">
        <f>D669&amp;C669&amp;B669</f>
        <v>TW2391325800</v>
      </c>
      <c r="B669" s="4" t="str">
        <f>LEFT(N669,FIND(" ",N669)-1)</f>
        <v>00</v>
      </c>
      <c r="C669" s="4" t="str">
        <f>LEFT(M669,4)</f>
        <v>3258</v>
      </c>
      <c r="D669" s="4" t="str">
        <f>LEFT(L669,FIND(" ",L669)-1)</f>
        <v>TW2391</v>
      </c>
      <c r="E669" s="4" t="str">
        <f>MID(X669,2,3)</f>
        <v>3PR</v>
      </c>
      <c r="G669" s="17" t="s">
        <v>10234</v>
      </c>
      <c r="H669" s="17" t="s">
        <v>10235</v>
      </c>
      <c r="I669" s="17" t="s">
        <v>10236</v>
      </c>
      <c r="J669" s="17" t="s">
        <v>10237</v>
      </c>
      <c r="K669" s="17" t="s">
        <v>167</v>
      </c>
      <c r="L669" s="17" t="s">
        <v>10238</v>
      </c>
      <c r="M669" s="17" t="s">
        <v>418</v>
      </c>
      <c r="N669" s="17" t="s">
        <v>17</v>
      </c>
      <c r="O669" s="18">
        <v>18000</v>
      </c>
      <c r="P669" s="18">
        <v>11586.1392424282</v>
      </c>
      <c r="Q669" s="16">
        <v>47157</v>
      </c>
      <c r="R669" s="17" t="s">
        <v>11078</v>
      </c>
      <c r="S669" s="17" t="s">
        <v>10286</v>
      </c>
      <c r="T669" s="17" t="s">
        <v>11078</v>
      </c>
      <c r="U669" s="17" t="s">
        <v>10248</v>
      </c>
      <c r="V669" s="17"/>
      <c r="W669" s="17" t="s">
        <v>10780</v>
      </c>
      <c r="X669" s="17" t="s">
        <v>10243</v>
      </c>
      <c r="Y669" s="18">
        <v>0</v>
      </c>
      <c r="Z669" s="17" t="s">
        <v>11079</v>
      </c>
      <c r="AA669" s="18">
        <v>96128.969199178697</v>
      </c>
      <c r="AB669" s="17" t="s">
        <v>10245</v>
      </c>
      <c r="AC669" s="17" t="s">
        <v>10246</v>
      </c>
      <c r="AD669" s="17"/>
      <c r="AE669" s="18">
        <v>6413.8607575717597</v>
      </c>
      <c r="AF669" s="31">
        <f>_xlfn.XLOOKUP(A669,Macmahon!B:B,Macmahon!AE:AE,"",0)</f>
        <v>44703</v>
      </c>
      <c r="AG669" s="28">
        <f>_xlfn.XLOOKUP(A669,Macmahon!B:B,Macmahon!AJ:AJ,"",0)</f>
        <v>46225</v>
      </c>
      <c r="AH669" s="28">
        <f>_xlfn.XLOOKUP(A669,Macmahon!B:B,Macmahon!AK:AK,"",0)</f>
        <v>48821</v>
      </c>
      <c r="AI669" s="28">
        <f t="shared" si="22"/>
        <v>46225</v>
      </c>
      <c r="AJ669" s="40" t="str">
        <f>E669&amp;C669&amp;B669</f>
        <v>3PR325800</v>
      </c>
      <c r="AK669" s="40" t="str">
        <f>IFERROR(_xlfn.XLOOKUP(AJ669,CrossRef!$A:$A,CrossRef!$J:$J,"Not Found"),"-")</f>
        <v>TKHL017-DRIV-DIFF</v>
      </c>
      <c r="AL669" s="40">
        <f>IFERROR(_xlfn.XLOOKUP(AJ669,CrossRef!$A:$A,CrossRef!$K:$K,"Not Found"),"-")</f>
        <v>0</v>
      </c>
      <c r="AM669" s="40" t="str">
        <f>IFERROR(_xlfn.XLOOKUP(AJ669,CrossRef!$A:$A,CrossRef!$L:$L,"Not Found"),"-")</f>
        <v>18000H DIFFERENTIAL CHANGE</v>
      </c>
    </row>
    <row r="670" spans="1:39" x14ac:dyDescent="0.3">
      <c r="A670" s="4" t="str">
        <f>D670&amp;C670&amp;B670</f>
        <v>TW2394325800</v>
      </c>
      <c r="B670" s="4" t="str">
        <f>LEFT(N670,FIND(" ",N670)-1)</f>
        <v>00</v>
      </c>
      <c r="C670" s="4" t="str">
        <f>LEFT(M670,4)</f>
        <v>3258</v>
      </c>
      <c r="D670" s="4" t="str">
        <f>LEFT(L670,FIND(" ",L670)-1)</f>
        <v>TW2394</v>
      </c>
      <c r="E670" s="4" t="str">
        <f>MID(X670,2,3)</f>
        <v>3PR</v>
      </c>
      <c r="G670" s="14" t="s">
        <v>10234</v>
      </c>
      <c r="H670" s="14" t="s">
        <v>10235</v>
      </c>
      <c r="I670" s="14" t="s">
        <v>10236</v>
      </c>
      <c r="J670" s="14" t="s">
        <v>10237</v>
      </c>
      <c r="K670" s="14" t="s">
        <v>167</v>
      </c>
      <c r="L670" s="14" t="s">
        <v>10247</v>
      </c>
      <c r="M670" s="14" t="s">
        <v>418</v>
      </c>
      <c r="N670" s="14" t="s">
        <v>17</v>
      </c>
      <c r="O670" s="15">
        <v>18000</v>
      </c>
      <c r="P670" s="15">
        <v>7552.9141515552801</v>
      </c>
      <c r="Q670" s="16">
        <v>47827</v>
      </c>
      <c r="R670" s="14" t="s">
        <v>11078</v>
      </c>
      <c r="S670" s="14" t="s">
        <v>10286</v>
      </c>
      <c r="T670" s="14" t="s">
        <v>11078</v>
      </c>
      <c r="U670" s="14" t="s">
        <v>10248</v>
      </c>
      <c r="V670" s="14"/>
      <c r="W670" s="14" t="s">
        <v>10766</v>
      </c>
      <c r="X670" s="14" t="s">
        <v>10250</v>
      </c>
      <c r="Y670" s="15">
        <v>0</v>
      </c>
      <c r="Z670" s="14" t="s">
        <v>11079</v>
      </c>
      <c r="AA670" s="15">
        <v>46705.5893223819</v>
      </c>
      <c r="AB670" s="14" t="s">
        <v>10245</v>
      </c>
      <c r="AC670" s="14" t="s">
        <v>10246</v>
      </c>
      <c r="AD670" s="14"/>
      <c r="AE670" s="15">
        <v>10447.0858484447</v>
      </c>
      <c r="AF670" s="31">
        <f>_xlfn.XLOOKUP(A670,Macmahon!B:B,Macmahon!AE:AE,"",0)</f>
        <v>45193</v>
      </c>
      <c r="AG670" s="28">
        <f>_xlfn.XLOOKUP(A670,Macmahon!B:B,Macmahon!AJ:AJ,"",0)</f>
        <v>50079.72972974537</v>
      </c>
      <c r="AH670" s="28">
        <f>_xlfn.XLOOKUP(A670,Macmahon!B:B,Macmahon!AK:AK,"",0)</f>
        <v>48297</v>
      </c>
      <c r="AI670" s="28">
        <f t="shared" si="22"/>
        <v>48297</v>
      </c>
      <c r="AJ670" s="40" t="str">
        <f>E670&amp;C670&amp;B670</f>
        <v>3PR325800</v>
      </c>
      <c r="AK670" s="40" t="str">
        <f>IFERROR(_xlfn.XLOOKUP(AJ670,CrossRef!$A:$A,CrossRef!$J:$J,"Not Found"),"-")</f>
        <v>TKHL017-DRIV-DIFF</v>
      </c>
      <c r="AL670" s="40">
        <f>IFERROR(_xlfn.XLOOKUP(AJ670,CrossRef!$A:$A,CrossRef!$K:$K,"Not Found"),"-")</f>
        <v>0</v>
      </c>
      <c r="AM670" s="40" t="str">
        <f>IFERROR(_xlfn.XLOOKUP(AJ670,CrossRef!$A:$A,CrossRef!$L:$L,"Not Found"),"-")</f>
        <v>18000H DIFFERENTIAL CHANGE</v>
      </c>
    </row>
    <row r="671" spans="1:39" x14ac:dyDescent="0.3">
      <c r="A671" s="4" t="str">
        <f>D671&amp;C671&amp;B671</f>
        <v>TD6039325800</v>
      </c>
      <c r="B671" s="4" t="str">
        <f>LEFT(N671,FIND(" ",N671)-1)</f>
        <v>00</v>
      </c>
      <c r="C671" s="4" t="str">
        <f>LEFT(M671,4)</f>
        <v>3258</v>
      </c>
      <c r="D671" s="4" t="str">
        <f>LEFT(L671,FIND(" ",L671)-1)</f>
        <v>TD6039</v>
      </c>
      <c r="E671" s="4" t="str">
        <f>MID(X671,2,3)</f>
        <v>6HK</v>
      </c>
      <c r="G671" s="17" t="s">
        <v>10234</v>
      </c>
      <c r="H671" s="17" t="s">
        <v>10235</v>
      </c>
      <c r="I671" s="17" t="s">
        <v>10251</v>
      </c>
      <c r="J671" s="17" t="s">
        <v>10252</v>
      </c>
      <c r="K671" s="17" t="s">
        <v>148</v>
      </c>
      <c r="L671" s="17" t="s">
        <v>10253</v>
      </c>
      <c r="M671" s="17" t="s">
        <v>418</v>
      </c>
      <c r="N671" s="17" t="s">
        <v>17</v>
      </c>
      <c r="O671" s="18">
        <v>18000</v>
      </c>
      <c r="P671" s="18">
        <v>76831.711053837396</v>
      </c>
      <c r="Q671" s="16">
        <v>46076</v>
      </c>
      <c r="R671" s="17" t="s">
        <v>11080</v>
      </c>
      <c r="S671" s="17" t="s">
        <v>10286</v>
      </c>
      <c r="T671" s="17" t="s">
        <v>11080</v>
      </c>
      <c r="U671" s="17" t="s">
        <v>10248</v>
      </c>
      <c r="V671" s="17"/>
      <c r="W671" s="17" t="s">
        <v>11081</v>
      </c>
      <c r="X671" s="17" t="s">
        <v>10256</v>
      </c>
      <c r="Y671" s="18">
        <v>28374.57</v>
      </c>
      <c r="Z671" s="17" t="s">
        <v>11079</v>
      </c>
      <c r="AA671" s="18">
        <v>142512.943902439</v>
      </c>
      <c r="AB671" s="17" t="s">
        <v>10245</v>
      </c>
      <c r="AC671" s="17" t="s">
        <v>10246</v>
      </c>
      <c r="AD671" s="17"/>
      <c r="AE671" s="18">
        <v>-58831.711053837404</v>
      </c>
      <c r="AF671" s="31">
        <f>_xlfn.XLOOKUP(A671,Macmahon!B:B,Macmahon!AE:AE,"",0)</f>
        <v>0</v>
      </c>
      <c r="AG671" s="28">
        <f>_xlfn.XLOOKUP(A671,Macmahon!B:B,Macmahon!AJ:AJ,"",0)</f>
        <v>42297.634285729167</v>
      </c>
      <c r="AH671" s="28">
        <f>_xlfn.XLOOKUP(A671,Macmahon!B:B,Macmahon!AK:AK,"",0)</f>
        <v>0</v>
      </c>
      <c r="AI671" s="28">
        <f t="shared" si="22"/>
        <v>42297.634285729167</v>
      </c>
      <c r="AJ671" s="40" t="str">
        <f>E671&amp;C671&amp;B671</f>
        <v>6HK325800</v>
      </c>
      <c r="AK671" s="40" t="str">
        <f>IFERROR(_xlfn.XLOOKUP(AJ671,CrossRef!$A:$A,CrossRef!$J:$J,"Not Found"),"-")</f>
        <v>TKHL004-DRIV-DIFF</v>
      </c>
      <c r="AL671" s="40">
        <f>IFERROR(_xlfn.XLOOKUP(AJ671,CrossRef!$A:$A,CrossRef!$K:$K,"Not Found"),"-")</f>
        <v>0</v>
      </c>
      <c r="AM671" s="40" t="str">
        <f>IFERROR(_xlfn.XLOOKUP(AJ671,CrossRef!$A:$A,CrossRef!$L:$L,"Not Found"),"-")</f>
        <v>18000H DIFFERENTIAL CHANGE</v>
      </c>
    </row>
    <row r="672" spans="1:39" x14ac:dyDescent="0.3">
      <c r="A672" s="4" t="str">
        <f>D672&amp;C672&amp;B672</f>
        <v>TD6311325800</v>
      </c>
      <c r="B672" s="4" t="str">
        <f>LEFT(N672,FIND(" ",N672)-1)</f>
        <v>00</v>
      </c>
      <c r="C672" s="4" t="str">
        <f>LEFT(M672,4)</f>
        <v>3258</v>
      </c>
      <c r="D672" s="4" t="str">
        <f>LEFT(L672,FIND(" ",L672)-1)</f>
        <v>TD6311</v>
      </c>
      <c r="E672" s="4" t="str">
        <f>MID(X672,2,3)</f>
        <v>SSP</v>
      </c>
      <c r="G672" s="14" t="s">
        <v>10234</v>
      </c>
      <c r="H672" s="14" t="s">
        <v>10235</v>
      </c>
      <c r="I672" s="14" t="s">
        <v>10257</v>
      </c>
      <c r="J672" s="14" t="s">
        <v>10258</v>
      </c>
      <c r="K672" s="14" t="s">
        <v>183</v>
      </c>
      <c r="L672" s="14" t="s">
        <v>10259</v>
      </c>
      <c r="M672" s="14" t="s">
        <v>418</v>
      </c>
      <c r="N672" s="14" t="s">
        <v>17</v>
      </c>
      <c r="O672" s="15">
        <v>24000</v>
      </c>
      <c r="P672" s="15">
        <v>23523.424501418402</v>
      </c>
      <c r="Q672" s="16">
        <v>46308</v>
      </c>
      <c r="R672" s="14" t="s">
        <v>11082</v>
      </c>
      <c r="S672" s="14" t="s">
        <v>10261</v>
      </c>
      <c r="T672" s="14" t="s">
        <v>11082</v>
      </c>
      <c r="U672" s="14" t="s">
        <v>10248</v>
      </c>
      <c r="V672" s="14"/>
      <c r="W672" s="14" t="s">
        <v>11083</v>
      </c>
      <c r="X672" s="14" t="s">
        <v>10264</v>
      </c>
      <c r="Y672" s="15">
        <v>47469</v>
      </c>
      <c r="Z672" s="14" t="s">
        <v>11079</v>
      </c>
      <c r="AA672" s="15">
        <v>69168.679671457896</v>
      </c>
      <c r="AB672" s="14" t="s">
        <v>10245</v>
      </c>
      <c r="AC672" s="14" t="s">
        <v>10246</v>
      </c>
      <c r="AD672" s="14"/>
      <c r="AE672" s="15">
        <v>476.575498581587</v>
      </c>
      <c r="AF672" s="31">
        <f>_xlfn.XLOOKUP(A672,Macmahon!B:B,Macmahon!AE:AE,"",0)</f>
        <v>0</v>
      </c>
      <c r="AG672" s="28">
        <f>_xlfn.XLOOKUP(A672,Macmahon!B:B,Macmahon!AJ:AJ,"",0)</f>
        <v>46288.567510532404</v>
      </c>
      <c r="AH672" s="28">
        <f>_xlfn.XLOOKUP(A672,Macmahon!B:B,Macmahon!AK:AK,"",0)</f>
        <v>46308</v>
      </c>
      <c r="AI672" s="28">
        <f t="shared" si="22"/>
        <v>46288.567510532404</v>
      </c>
      <c r="AJ672" s="40" t="str">
        <f>E672&amp;C672&amp;B672</f>
        <v>SSP325800</v>
      </c>
      <c r="AK672" s="40" t="str">
        <f>IFERROR(_xlfn.XLOOKUP(AJ672,CrossRef!$A:$A,CrossRef!$J:$J,"Not Found"),"-")</f>
        <v>TKHL131-DRIV-DIFF</v>
      </c>
      <c r="AL672" s="40">
        <f>IFERROR(_xlfn.XLOOKUP(AJ672,CrossRef!$A:$A,CrossRef!$K:$K,"Not Found"),"-")</f>
        <v>0</v>
      </c>
      <c r="AM672" s="40" t="str">
        <f>IFERROR(_xlfn.XLOOKUP(AJ672,CrossRef!$A:$A,CrossRef!$L:$L,"Not Found"),"-")</f>
        <v>24000H DIFFERENTIAL CHANGE</v>
      </c>
    </row>
    <row r="673" spans="1:39" x14ac:dyDescent="0.3">
      <c r="A673" s="4" t="str">
        <f>D673&amp;C673&amp;B673</f>
        <v>TD6314325800</v>
      </c>
      <c r="B673" s="4" t="str">
        <f>LEFT(N673,FIND(" ",N673)-1)</f>
        <v>00</v>
      </c>
      <c r="C673" s="4" t="str">
        <f>LEFT(M673,4)</f>
        <v>3258</v>
      </c>
      <c r="D673" s="4" t="str">
        <f>LEFT(L673,FIND(" ",L673)-1)</f>
        <v>TD6314</v>
      </c>
      <c r="E673" s="4" t="str">
        <f>MID(X673,2,3)</f>
        <v>SSP</v>
      </c>
      <c r="G673" s="17" t="s">
        <v>10234</v>
      </c>
      <c r="H673" s="17" t="s">
        <v>10235</v>
      </c>
      <c r="I673" s="17" t="s">
        <v>10257</v>
      </c>
      <c r="J673" s="17" t="s">
        <v>10258</v>
      </c>
      <c r="K673" s="17" t="s">
        <v>183</v>
      </c>
      <c r="L673" s="17" t="s">
        <v>10265</v>
      </c>
      <c r="M673" s="17" t="s">
        <v>418</v>
      </c>
      <c r="N673" s="17" t="s">
        <v>17</v>
      </c>
      <c r="O673" s="18">
        <v>24000</v>
      </c>
      <c r="P673" s="18">
        <v>6523.27909769298</v>
      </c>
      <c r="Q673" s="16">
        <v>47580</v>
      </c>
      <c r="R673" s="17" t="s">
        <v>11082</v>
      </c>
      <c r="S673" s="17" t="s">
        <v>10261</v>
      </c>
      <c r="T673" s="17" t="s">
        <v>11082</v>
      </c>
      <c r="U673" s="17" t="s">
        <v>10248</v>
      </c>
      <c r="V673" s="17"/>
      <c r="W673" s="17" t="s">
        <v>10767</v>
      </c>
      <c r="X673" s="17" t="s">
        <v>10267</v>
      </c>
      <c r="Y673" s="18">
        <v>47469</v>
      </c>
      <c r="Z673" s="17" t="s">
        <v>11079</v>
      </c>
      <c r="AA673" s="18">
        <v>90559.193018480495</v>
      </c>
      <c r="AB673" s="17" t="s">
        <v>10245</v>
      </c>
      <c r="AC673" s="17" t="s">
        <v>10246</v>
      </c>
      <c r="AD673" s="17"/>
      <c r="AE673" s="18">
        <v>17476.720902306999</v>
      </c>
      <c r="AF673" s="31">
        <f>_xlfn.XLOOKUP(A673,Macmahon!B:B,Macmahon!AE:AE,"",0)</f>
        <v>45779</v>
      </c>
      <c r="AG673" s="28">
        <f>_xlfn.XLOOKUP(A673,Macmahon!B:B,Macmahon!AJ:AJ,"",0)</f>
        <v>47711.089942743056</v>
      </c>
      <c r="AH673" s="28">
        <f>_xlfn.XLOOKUP(A673,Macmahon!B:B,Macmahon!AK:AK,"",0)</f>
        <v>47606</v>
      </c>
      <c r="AI673" s="28">
        <f t="shared" si="22"/>
        <v>47606</v>
      </c>
      <c r="AJ673" s="40" t="str">
        <f>E673&amp;C673&amp;B673</f>
        <v>SSP325800</v>
      </c>
      <c r="AK673" s="40" t="str">
        <f>IFERROR(_xlfn.XLOOKUP(AJ673,CrossRef!$A:$A,CrossRef!$J:$J,"Not Found"),"-")</f>
        <v>TKHL131-DRIV-DIFF</v>
      </c>
      <c r="AL673" s="40">
        <f>IFERROR(_xlfn.XLOOKUP(AJ673,CrossRef!$A:$A,CrossRef!$K:$K,"Not Found"),"-")</f>
        <v>0</v>
      </c>
      <c r="AM673" s="40" t="str">
        <f>IFERROR(_xlfn.XLOOKUP(AJ673,CrossRef!$A:$A,CrossRef!$L:$L,"Not Found"),"-")</f>
        <v>24000H DIFFERENTIAL CHANGE</v>
      </c>
    </row>
    <row r="674" spans="1:39" x14ac:dyDescent="0.3">
      <c r="A674" s="4" t="str">
        <f>D674&amp;C674&amp;B674</f>
        <v>TD6091325800</v>
      </c>
      <c r="B674" s="4" t="str">
        <f>LEFT(N674,FIND(" ",N674)-1)</f>
        <v>00</v>
      </c>
      <c r="C674" s="4" t="str">
        <f>LEFT(M674,4)</f>
        <v>3258</v>
      </c>
      <c r="D674" s="4" t="str">
        <f>LEFT(L674,FIND(" ",L674)-1)</f>
        <v>TD6091</v>
      </c>
      <c r="E674" s="4" t="str">
        <f>MID(X674,2,3)</f>
        <v>APX</v>
      </c>
      <c r="G674" s="14" t="s">
        <v>10234</v>
      </c>
      <c r="H674" s="14" t="s">
        <v>10235</v>
      </c>
      <c r="I674" s="14" t="s">
        <v>10251</v>
      </c>
      <c r="J674" s="14" t="s">
        <v>10252</v>
      </c>
      <c r="K674" s="14" t="s">
        <v>177</v>
      </c>
      <c r="L674" s="14" t="s">
        <v>10685</v>
      </c>
      <c r="M674" s="14" t="s">
        <v>418</v>
      </c>
      <c r="N674" s="14" t="s">
        <v>17</v>
      </c>
      <c r="O674" s="15">
        <v>18000</v>
      </c>
      <c r="P674" s="15">
        <v>16002.6982350369</v>
      </c>
      <c r="Q674" s="16">
        <v>47474</v>
      </c>
      <c r="R674" s="14" t="s">
        <v>11080</v>
      </c>
      <c r="S674" s="14" t="s">
        <v>10286</v>
      </c>
      <c r="T674" s="14" t="s">
        <v>11080</v>
      </c>
      <c r="U674" s="14" t="s">
        <v>10248</v>
      </c>
      <c r="V674" s="14"/>
      <c r="W674" s="14" t="s">
        <v>10767</v>
      </c>
      <c r="X674" s="14" t="s">
        <v>10687</v>
      </c>
      <c r="Y674" s="15">
        <v>28374.57</v>
      </c>
      <c r="Z674" s="14" t="s">
        <v>11084</v>
      </c>
      <c r="AA674" s="15">
        <v>89319.033347022603</v>
      </c>
      <c r="AB674" s="14" t="s">
        <v>10245</v>
      </c>
      <c r="AC674" s="14" t="s">
        <v>10246</v>
      </c>
      <c r="AD674" s="14"/>
      <c r="AE674" s="15">
        <v>1997.3017649630799</v>
      </c>
      <c r="AF674" s="31">
        <f>_xlfn.XLOOKUP(A674,Macmahon!B:B,Macmahon!AE:AE,"",0)</f>
        <v>44995</v>
      </c>
      <c r="AG674" s="28">
        <f>_xlfn.XLOOKUP(A674,Macmahon!B:B,Macmahon!AJ:AJ,"",0)</f>
        <v>46366.205510914355</v>
      </c>
      <c r="AH674" s="28">
        <f>_xlfn.XLOOKUP(A674,Macmahon!B:B,Macmahon!AK:AK,"",0)</f>
        <v>46339</v>
      </c>
      <c r="AI674" s="28">
        <f t="shared" si="22"/>
        <v>46339</v>
      </c>
      <c r="AJ674" s="40" t="str">
        <f>E674&amp;C674&amp;B674</f>
        <v>APX325800</v>
      </c>
      <c r="AK674" s="40" t="str">
        <f>IFERROR(_xlfn.XLOOKUP(AJ674,CrossRef!$A:$A,CrossRef!$J:$J,"Not Found"),"-")</f>
        <v>TKHL005-DRIV-DIFF</v>
      </c>
      <c r="AL674" s="40">
        <f>IFERROR(_xlfn.XLOOKUP(AJ674,CrossRef!$A:$A,CrossRef!$K:$K,"Not Found"),"-")</f>
        <v>0</v>
      </c>
      <c r="AM674" s="40" t="str">
        <f>IFERROR(_xlfn.XLOOKUP(AJ674,CrossRef!$A:$A,CrossRef!$L:$L,"Not Found"),"-")</f>
        <v>18000H DIFFERENTIAL CHANGE</v>
      </c>
    </row>
    <row r="675" spans="1:39" x14ac:dyDescent="0.3">
      <c r="A675" s="4" t="str">
        <f>D675&amp;C675&amp;B675</f>
        <v>TD6132325800</v>
      </c>
      <c r="B675" s="4" t="str">
        <f>LEFT(N675,FIND(" ",N675)-1)</f>
        <v>00</v>
      </c>
      <c r="C675" s="4" t="str">
        <f>LEFT(M675,4)</f>
        <v>3258</v>
      </c>
      <c r="D675" s="4" t="str">
        <f>LEFT(L675,FIND(" ",L675)-1)</f>
        <v>TD6132</v>
      </c>
      <c r="E675" s="4" t="str">
        <f>MID(X675,2,3)</f>
        <v>APX</v>
      </c>
      <c r="G675" s="17" t="s">
        <v>10234</v>
      </c>
      <c r="H675" s="17" t="s">
        <v>10235</v>
      </c>
      <c r="I675" s="17" t="s">
        <v>10251</v>
      </c>
      <c r="J675" s="17" t="s">
        <v>10252</v>
      </c>
      <c r="K675" s="17" t="s">
        <v>177</v>
      </c>
      <c r="L675" s="17" t="s">
        <v>10688</v>
      </c>
      <c r="M675" s="17" t="s">
        <v>418</v>
      </c>
      <c r="N675" s="17" t="s">
        <v>17</v>
      </c>
      <c r="O675" s="18">
        <v>18000</v>
      </c>
      <c r="P675" s="18">
        <v>3025.29977726376</v>
      </c>
      <c r="Q675" s="16">
        <v>47342</v>
      </c>
      <c r="R675" s="17" t="s">
        <v>11080</v>
      </c>
      <c r="S675" s="17" t="s">
        <v>10261</v>
      </c>
      <c r="T675" s="17" t="s">
        <v>11080</v>
      </c>
      <c r="U675" s="17" t="s">
        <v>10248</v>
      </c>
      <c r="V675" s="17"/>
      <c r="W675" s="17" t="s">
        <v>10767</v>
      </c>
      <c r="X675" s="17" t="s">
        <v>10690</v>
      </c>
      <c r="Y675" s="18">
        <v>28374.57</v>
      </c>
      <c r="Z675" s="17" t="s">
        <v>11084</v>
      </c>
      <c r="AA675" s="18">
        <v>96170.019979466102</v>
      </c>
      <c r="AB675" s="17" t="s">
        <v>10245</v>
      </c>
      <c r="AC675" s="17" t="s">
        <v>10246</v>
      </c>
      <c r="AD675" s="17"/>
      <c r="AE675" s="18">
        <v>14974.700222736201</v>
      </c>
      <c r="AF675" s="31">
        <f>_xlfn.XLOOKUP(A675,Macmahon!B:B,Macmahon!AE:AE,"",0)</f>
        <v>45807</v>
      </c>
      <c r="AG675" s="28">
        <f>_xlfn.XLOOKUP(A675,Macmahon!B:B,Macmahon!AJ:AJ,"",0)</f>
        <v>0</v>
      </c>
      <c r="AH675" s="28">
        <f>_xlfn.XLOOKUP(A675,Macmahon!B:B,Macmahon!AK:AK,"",0)</f>
        <v>48067</v>
      </c>
      <c r="AI675" s="28">
        <f t="shared" si="22"/>
        <v>48067</v>
      </c>
      <c r="AJ675" s="40" t="str">
        <f>E675&amp;C675&amp;B675</f>
        <v>APX325800</v>
      </c>
      <c r="AK675" s="40" t="str">
        <f>IFERROR(_xlfn.XLOOKUP(AJ675,CrossRef!$A:$A,CrossRef!$J:$J,"Not Found"),"-")</f>
        <v>TKHL005-DRIV-DIFF</v>
      </c>
      <c r="AL675" s="40">
        <f>IFERROR(_xlfn.XLOOKUP(AJ675,CrossRef!$A:$A,CrossRef!$K:$K,"Not Found"),"-")</f>
        <v>0</v>
      </c>
      <c r="AM675" s="40" t="str">
        <f>IFERROR(_xlfn.XLOOKUP(AJ675,CrossRef!$A:$A,CrossRef!$L:$L,"Not Found"),"-")</f>
        <v>18000H DIFFERENTIAL CHANGE</v>
      </c>
    </row>
    <row r="676" spans="1:39" x14ac:dyDescent="0.3">
      <c r="A676" s="4" t="str">
        <f>D676&amp;C676&amp;B676</f>
        <v>TD6328325800</v>
      </c>
      <c r="B676" s="4" t="str">
        <f>LEFT(N676,FIND(" ",N676)-1)</f>
        <v>00</v>
      </c>
      <c r="C676" s="4" t="str">
        <f>LEFT(M676,4)</f>
        <v>3258</v>
      </c>
      <c r="D676" s="4" t="str">
        <f>LEFT(L676,FIND(" ",L676)-1)</f>
        <v>TD6328</v>
      </c>
      <c r="E676" s="4" t="str">
        <f>MID(X676,2,3)</f>
        <v>SSP</v>
      </c>
      <c r="G676" s="14" t="s">
        <v>10234</v>
      </c>
      <c r="H676" s="14" t="s">
        <v>10235</v>
      </c>
      <c r="I676" s="14" t="s">
        <v>10257</v>
      </c>
      <c r="J676" s="14" t="s">
        <v>10258</v>
      </c>
      <c r="K676" s="14" t="s">
        <v>183</v>
      </c>
      <c r="L676" s="14" t="s">
        <v>10405</v>
      </c>
      <c r="M676" s="14" t="s">
        <v>418</v>
      </c>
      <c r="N676" s="14" t="s">
        <v>17</v>
      </c>
      <c r="O676" s="15">
        <v>24000</v>
      </c>
      <c r="P676" s="15">
        <v>15206.749667862199</v>
      </c>
      <c r="Q676" s="16">
        <v>46805</v>
      </c>
      <c r="R676" s="14" t="s">
        <v>11082</v>
      </c>
      <c r="S676" s="14" t="s">
        <v>10261</v>
      </c>
      <c r="T676" s="14" t="s">
        <v>11082</v>
      </c>
      <c r="U676" s="14" t="s">
        <v>10248</v>
      </c>
      <c r="V676" s="14"/>
      <c r="W676" s="14" t="s">
        <v>10287</v>
      </c>
      <c r="X676" s="14" t="s">
        <v>10407</v>
      </c>
      <c r="Y676" s="15">
        <v>47469</v>
      </c>
      <c r="Z676" s="14" t="s">
        <v>11079</v>
      </c>
      <c r="AA676" s="15">
        <v>53779.3571663244</v>
      </c>
      <c r="AB676" s="14" t="s">
        <v>10245</v>
      </c>
      <c r="AC676" s="14" t="s">
        <v>10246</v>
      </c>
      <c r="AD676" s="14" t="s">
        <v>10272</v>
      </c>
      <c r="AE676" s="15">
        <v>8793.2503321377899</v>
      </c>
      <c r="AF676" s="31">
        <f>_xlfn.XLOOKUP(A676,Macmahon!B:B,Macmahon!AE:AE,"",0)</f>
        <v>0</v>
      </c>
      <c r="AG676" s="28">
        <f>_xlfn.XLOOKUP(A676,Macmahon!B:B,Macmahon!AJ:AJ,"",0)</f>
        <v>46918.491577349538</v>
      </c>
      <c r="AH676" s="28">
        <f>_xlfn.XLOOKUP(A676,Macmahon!B:B,Macmahon!AK:AK,"",0)</f>
        <v>46913</v>
      </c>
      <c r="AI676" s="28">
        <f t="shared" si="22"/>
        <v>46913</v>
      </c>
      <c r="AJ676" s="40" t="str">
        <f>E676&amp;C676&amp;B676</f>
        <v>SSP325800</v>
      </c>
      <c r="AK676" s="40" t="str">
        <f>IFERROR(_xlfn.XLOOKUP(AJ676,CrossRef!$A:$A,CrossRef!$J:$J,"Not Found"),"-")</f>
        <v>TKHL131-DRIV-DIFF</v>
      </c>
      <c r="AL676" s="40">
        <f>IFERROR(_xlfn.XLOOKUP(AJ676,CrossRef!$A:$A,CrossRef!$K:$K,"Not Found"),"-")</f>
        <v>0</v>
      </c>
      <c r="AM676" s="40" t="str">
        <f>IFERROR(_xlfn.XLOOKUP(AJ676,CrossRef!$A:$A,CrossRef!$L:$L,"Not Found"),"-")</f>
        <v>24000H DIFFERENTIAL CHANGE</v>
      </c>
    </row>
    <row r="677" spans="1:39" x14ac:dyDescent="0.3">
      <c r="A677" s="4" t="str">
        <f>D677&amp;C677&amp;B677</f>
        <v>LO16493258FR</v>
      </c>
      <c r="B677" s="4" t="str">
        <f>LEFT(N677,FIND(" ",N677)-1)</f>
        <v>FR</v>
      </c>
      <c r="C677" s="4" t="str">
        <f>LEFT(M677,4)</f>
        <v>3258</v>
      </c>
      <c r="D677" s="4" t="str">
        <f>LEFT(L677,FIND(" ",L677)-1)</f>
        <v>LO1649</v>
      </c>
      <c r="E677" s="4" t="str">
        <f>MID(X677,2,3)</f>
        <v>Z8Z</v>
      </c>
      <c r="G677" s="17" t="s">
        <v>10234</v>
      </c>
      <c r="H677" s="17" t="s">
        <v>10235</v>
      </c>
      <c r="I677" s="17" t="s">
        <v>10257</v>
      </c>
      <c r="J677" s="17" t="s">
        <v>10434</v>
      </c>
      <c r="K677" s="17" t="s">
        <v>10548</v>
      </c>
      <c r="L677" s="17" t="s">
        <v>10549</v>
      </c>
      <c r="M677" s="17" t="s">
        <v>418</v>
      </c>
      <c r="N677" s="17" t="s">
        <v>232</v>
      </c>
      <c r="O677" s="18">
        <v>20000</v>
      </c>
      <c r="P677" s="18">
        <v>24229.3782350369</v>
      </c>
      <c r="Q677" s="16">
        <v>46153</v>
      </c>
      <c r="R677" s="17" t="s">
        <v>11147</v>
      </c>
      <c r="S677" s="17" t="s">
        <v>10286</v>
      </c>
      <c r="T677" s="17" t="s">
        <v>11147</v>
      </c>
      <c r="U677" s="17" t="s">
        <v>10337</v>
      </c>
      <c r="V677" s="17" t="s">
        <v>11149</v>
      </c>
      <c r="W677" s="17" t="s">
        <v>11150</v>
      </c>
      <c r="X677" s="17" t="s">
        <v>10551</v>
      </c>
      <c r="Y677" s="18">
        <v>24128.85</v>
      </c>
      <c r="Z677" s="17" t="s">
        <v>11105</v>
      </c>
      <c r="AA677" s="18">
        <v>23090.170212765999</v>
      </c>
      <c r="AB677" s="17" t="s">
        <v>10245</v>
      </c>
      <c r="AC677" s="17" t="s">
        <v>10246</v>
      </c>
      <c r="AD677" s="17"/>
      <c r="AE677" s="18">
        <v>-4229.3782350369102</v>
      </c>
      <c r="AF677" s="31">
        <f>_xlfn.XLOOKUP(A677,Macmahon!B:B,Macmahon!AE:AE,"",0)</f>
        <v>0</v>
      </c>
      <c r="AG677" s="28">
        <f>_xlfn.XLOOKUP(A677,Macmahon!B:B,Macmahon!AJ:AJ,"",0)</f>
        <v>45931.947637303238</v>
      </c>
      <c r="AH677" s="28">
        <f>_xlfn.XLOOKUP(A677,Macmahon!B:B,Macmahon!AK:AK,"",0)</f>
        <v>45937</v>
      </c>
      <c r="AI677" s="28">
        <f t="shared" si="22"/>
        <v>45931.947637303238</v>
      </c>
      <c r="AJ677" s="40" t="str">
        <f>E677&amp;C677&amp;B677</f>
        <v>Z8Z3258FR</v>
      </c>
      <c r="AK677" s="40" t="str">
        <f>IFERROR(_xlfn.XLOOKUP(AJ677,CrossRef!$A:$A,CrossRef!$J:$J,"Not Found"),"-")</f>
        <v>LOFE150-DRIV-DIFF</v>
      </c>
      <c r="AL677" s="40" t="str">
        <f>IFERROR(_xlfn.XLOOKUP(AJ677,CrossRef!$A:$A,CrossRef!$K:$K,"Not Found"),"-")</f>
        <v>FR</v>
      </c>
      <c r="AM677" s="40" t="str">
        <f>IFERROR(_xlfn.XLOOKUP(AJ677,CrossRef!$A:$A,CrossRef!$L:$L,"Not Found"),"-")</f>
        <v>20000H DIFFERENTIAL CHANGE FR</v>
      </c>
    </row>
    <row r="678" spans="1:39" x14ac:dyDescent="0.3">
      <c r="A678" s="4" t="str">
        <f>D678&amp;C678&amp;B678</f>
        <v>LO16493258RE</v>
      </c>
      <c r="B678" s="4" t="str">
        <f>LEFT(N678,FIND(" ",N678)-1)</f>
        <v>RE</v>
      </c>
      <c r="C678" s="4" t="str">
        <f>LEFT(M678,4)</f>
        <v>3258</v>
      </c>
      <c r="D678" s="4" t="str">
        <f>LEFT(L678,FIND(" ",L678)-1)</f>
        <v>LO1649</v>
      </c>
      <c r="E678" s="4" t="str">
        <f>MID(X678,2,3)</f>
        <v>Z8Z</v>
      </c>
      <c r="G678" s="14" t="s">
        <v>10234</v>
      </c>
      <c r="H678" s="14" t="s">
        <v>10235</v>
      </c>
      <c r="I678" s="14" t="s">
        <v>10257</v>
      </c>
      <c r="J678" s="14" t="s">
        <v>10434</v>
      </c>
      <c r="K678" s="14" t="s">
        <v>10548</v>
      </c>
      <c r="L678" s="14" t="s">
        <v>10549</v>
      </c>
      <c r="M678" s="14" t="s">
        <v>418</v>
      </c>
      <c r="N678" s="14" t="s">
        <v>228</v>
      </c>
      <c r="O678" s="15">
        <v>20000</v>
      </c>
      <c r="P678" s="15">
        <v>24229.3782350369</v>
      </c>
      <c r="Q678" s="16">
        <v>46189</v>
      </c>
      <c r="R678" s="14" t="s">
        <v>11147</v>
      </c>
      <c r="S678" s="14" t="s">
        <v>10286</v>
      </c>
      <c r="T678" s="14" t="s">
        <v>11147</v>
      </c>
      <c r="U678" s="14" t="s">
        <v>10337</v>
      </c>
      <c r="V678" s="14" t="s">
        <v>11151</v>
      </c>
      <c r="W678" s="14" t="s">
        <v>11152</v>
      </c>
      <c r="X678" s="14" t="s">
        <v>10551</v>
      </c>
      <c r="Y678" s="15">
        <v>24128.85</v>
      </c>
      <c r="Z678" s="14" t="s">
        <v>11106</v>
      </c>
      <c r="AA678" s="15">
        <v>23534.891170431201</v>
      </c>
      <c r="AB678" s="14" t="s">
        <v>10245</v>
      </c>
      <c r="AC678" s="14" t="s">
        <v>10246</v>
      </c>
      <c r="AD678" s="14"/>
      <c r="AE678" s="15">
        <v>-4229.3782350369102</v>
      </c>
      <c r="AF678" s="31">
        <f>_xlfn.XLOOKUP(A678,Macmahon!B:B,Macmahon!AE:AE,"",0)</f>
        <v>0</v>
      </c>
      <c r="AG678" s="28">
        <f>_xlfn.XLOOKUP(A678,Macmahon!B:B,Macmahon!AJ:AJ,"",0)</f>
        <v>45931.947637303238</v>
      </c>
      <c r="AH678" s="28">
        <f>_xlfn.XLOOKUP(A678,Macmahon!B:B,Macmahon!AK:AK,"",0)</f>
        <v>45937</v>
      </c>
      <c r="AI678" s="28">
        <f t="shared" si="22"/>
        <v>45931.947637303238</v>
      </c>
      <c r="AJ678" s="40" t="str">
        <f>E678&amp;C678&amp;B678</f>
        <v>Z8Z3258RE</v>
      </c>
      <c r="AK678" s="40" t="str">
        <f>IFERROR(_xlfn.XLOOKUP(AJ678,CrossRef!$A:$A,CrossRef!$J:$J,"Not Found"),"-")</f>
        <v>LOFE150-DRIV-DIFF</v>
      </c>
      <c r="AL678" s="40" t="str">
        <f>IFERROR(_xlfn.XLOOKUP(AJ678,CrossRef!$A:$A,CrossRef!$K:$K,"Not Found"),"-")</f>
        <v>RR</v>
      </c>
      <c r="AM678" s="40" t="str">
        <f>IFERROR(_xlfn.XLOOKUP(AJ678,CrossRef!$A:$A,CrossRef!$L:$L,"Not Found"),"-")</f>
        <v>20000H DIFFERENTIAL CHANGE RR</v>
      </c>
    </row>
    <row r="679" spans="1:39" x14ac:dyDescent="0.3">
      <c r="A679" s="4" t="str">
        <f>D679&amp;C679&amp;B679</f>
        <v>TD6493325800</v>
      </c>
      <c r="B679" s="4" t="str">
        <f>LEFT(N679,FIND(" ",N679)-1)</f>
        <v>00</v>
      </c>
      <c r="C679" s="4" t="str">
        <f>LEFT(M679,4)</f>
        <v>3258</v>
      </c>
      <c r="D679" s="4" t="str">
        <f>LEFT(L679,FIND(" ",L679)-1)</f>
        <v>TD6493</v>
      </c>
      <c r="E679" s="4" t="str">
        <f>MID(X679,2,3)</f>
        <v>APX</v>
      </c>
      <c r="G679" s="17" t="s">
        <v>10234</v>
      </c>
      <c r="H679" s="17" t="s">
        <v>10235</v>
      </c>
      <c r="I679" s="17" t="s">
        <v>10251</v>
      </c>
      <c r="J679" s="17" t="s">
        <v>10252</v>
      </c>
      <c r="K679" s="17" t="s">
        <v>177</v>
      </c>
      <c r="L679" s="17" t="s">
        <v>10639</v>
      </c>
      <c r="M679" s="17" t="s">
        <v>418</v>
      </c>
      <c r="N679" s="17" t="s">
        <v>17</v>
      </c>
      <c r="O679" s="18">
        <v>18000</v>
      </c>
      <c r="P679" s="18">
        <v>7761.56978268072</v>
      </c>
      <c r="Q679" s="16">
        <v>48147</v>
      </c>
      <c r="R679" s="17" t="s">
        <v>11080</v>
      </c>
      <c r="S679" s="17" t="s">
        <v>10286</v>
      </c>
      <c r="T679" s="17" t="s">
        <v>11080</v>
      </c>
      <c r="U679" s="17" t="s">
        <v>10248</v>
      </c>
      <c r="V679" s="17"/>
      <c r="W679" s="17" t="s">
        <v>11118</v>
      </c>
      <c r="X679" s="17" t="s">
        <v>10641</v>
      </c>
      <c r="Y679" s="18">
        <v>28374.57</v>
      </c>
      <c r="Z679" s="17" t="s">
        <v>11084</v>
      </c>
      <c r="AA679" s="18">
        <v>83237.595071868607</v>
      </c>
      <c r="AB679" s="17" t="s">
        <v>10245</v>
      </c>
      <c r="AC679" s="17" t="s">
        <v>10246</v>
      </c>
      <c r="AD679" s="17"/>
      <c r="AE679" s="18">
        <v>10238.430217319299</v>
      </c>
      <c r="AF679" s="31">
        <f>_xlfn.XLOOKUP(A679,Macmahon!B:B,Macmahon!AE:AE,"",0)</f>
        <v>45372</v>
      </c>
      <c r="AG679" s="28">
        <f>_xlfn.XLOOKUP(A679,Macmahon!B:B,Macmahon!AJ:AJ,"",0)</f>
        <v>47829.869801076391</v>
      </c>
      <c r="AH679" s="28">
        <f>_xlfn.XLOOKUP(A679,Macmahon!B:B,Macmahon!AK:AK,"",0)</f>
        <v>47304</v>
      </c>
      <c r="AI679" s="28">
        <f t="shared" si="22"/>
        <v>47304</v>
      </c>
      <c r="AJ679" s="40" t="str">
        <f>E679&amp;C679&amp;B679</f>
        <v>APX325800</v>
      </c>
      <c r="AK679" s="40" t="str">
        <f>IFERROR(_xlfn.XLOOKUP(AJ679,CrossRef!$A:$A,CrossRef!$J:$J,"Not Found"),"-")</f>
        <v>TKHL005-DRIV-DIFF</v>
      </c>
      <c r="AL679" s="40">
        <f>IFERROR(_xlfn.XLOOKUP(AJ679,CrossRef!$A:$A,CrossRef!$K:$K,"Not Found"),"-")</f>
        <v>0</v>
      </c>
      <c r="AM679" s="40" t="str">
        <f>IFERROR(_xlfn.XLOOKUP(AJ679,CrossRef!$A:$A,CrossRef!$L:$L,"Not Found"),"-")</f>
        <v>18000H DIFFERENTIAL CHANGE</v>
      </c>
    </row>
    <row r="680" spans="1:39" x14ac:dyDescent="0.3">
      <c r="A680" s="4" t="str">
        <f>D680&amp;C680&amp;B680</f>
        <v>TD6100325800</v>
      </c>
      <c r="B680" s="4" t="str">
        <f>LEFT(N680,FIND(" ",N680)-1)</f>
        <v>00</v>
      </c>
      <c r="C680" s="4" t="str">
        <f>LEFT(M680,4)</f>
        <v>3258</v>
      </c>
      <c r="D680" s="4" t="str">
        <f>LEFT(L680,FIND(" ",L680)-1)</f>
        <v>TD6100</v>
      </c>
      <c r="E680" s="4" t="str">
        <f>MID(X680,2,3)</f>
        <v>6HK</v>
      </c>
      <c r="G680" s="14" t="s">
        <v>10234</v>
      </c>
      <c r="H680" s="14" t="s">
        <v>10235</v>
      </c>
      <c r="I680" s="14" t="s">
        <v>10251</v>
      </c>
      <c r="J680" s="14" t="s">
        <v>10252</v>
      </c>
      <c r="K680" s="14" t="s">
        <v>148</v>
      </c>
      <c r="L680" s="14" t="s">
        <v>10636</v>
      </c>
      <c r="M680" s="14" t="s">
        <v>418</v>
      </c>
      <c r="N680" s="14" t="s">
        <v>17</v>
      </c>
      <c r="O680" s="15">
        <v>18000</v>
      </c>
      <c r="P680" s="15">
        <v>17122.869542292501</v>
      </c>
      <c r="Q680" s="16">
        <v>46225</v>
      </c>
      <c r="R680" s="14" t="s">
        <v>11080</v>
      </c>
      <c r="S680" s="14" t="s">
        <v>10261</v>
      </c>
      <c r="T680" s="14" t="s">
        <v>11080</v>
      </c>
      <c r="U680" s="14" t="s">
        <v>10248</v>
      </c>
      <c r="V680" s="14"/>
      <c r="W680" s="14" t="s">
        <v>11140</v>
      </c>
      <c r="X680" s="14" t="s">
        <v>10638</v>
      </c>
      <c r="Y680" s="15">
        <v>28374.57</v>
      </c>
      <c r="Z680" s="14" t="s">
        <v>11079</v>
      </c>
      <c r="AA680" s="15">
        <v>64231.798220397002</v>
      </c>
      <c r="AB680" s="14" t="s">
        <v>10245</v>
      </c>
      <c r="AC680" s="14" t="s">
        <v>10246</v>
      </c>
      <c r="AD680" s="14"/>
      <c r="AE680" s="15">
        <v>877.13045770755002</v>
      </c>
      <c r="AF680" s="31">
        <f>_xlfn.XLOOKUP(A680,Macmahon!B:B,Macmahon!AE:AE,"",0)</f>
        <v>0</v>
      </c>
      <c r="AG680" s="28">
        <f>_xlfn.XLOOKUP(A680,Macmahon!B:B,Macmahon!AJ:AJ,"",0)</f>
        <v>41627.912032372682</v>
      </c>
      <c r="AH680" s="28">
        <f>_xlfn.XLOOKUP(A680,Macmahon!B:B,Macmahon!AK:AK,"",0)</f>
        <v>0</v>
      </c>
      <c r="AI680" s="28">
        <f t="shared" si="22"/>
        <v>41627.912032372682</v>
      </c>
      <c r="AJ680" s="40" t="str">
        <f>E680&amp;C680&amp;B680</f>
        <v>6HK325800</v>
      </c>
      <c r="AK680" s="40" t="str">
        <f>IFERROR(_xlfn.XLOOKUP(AJ680,CrossRef!$A:$A,CrossRef!$J:$J,"Not Found"),"-")</f>
        <v>TKHL004-DRIV-DIFF</v>
      </c>
      <c r="AL680" s="40">
        <f>IFERROR(_xlfn.XLOOKUP(AJ680,CrossRef!$A:$A,CrossRef!$K:$K,"Not Found"),"-")</f>
        <v>0</v>
      </c>
      <c r="AM680" s="40" t="str">
        <f>IFERROR(_xlfn.XLOOKUP(AJ680,CrossRef!$A:$A,CrossRef!$L:$L,"Not Found"),"-")</f>
        <v>18000H DIFFERENTIAL CHANGE</v>
      </c>
    </row>
    <row r="681" spans="1:39" x14ac:dyDescent="0.3">
      <c r="A681" s="4" t="str">
        <f>D681&amp;C681&amp;B681</f>
        <v>TD6193325800</v>
      </c>
      <c r="B681" s="4" t="str">
        <f>LEFT(N681,FIND(" ",N681)-1)</f>
        <v>00</v>
      </c>
      <c r="C681" s="4" t="str">
        <f>LEFT(M681,4)</f>
        <v>3258</v>
      </c>
      <c r="D681" s="4" t="str">
        <f>LEFT(L681,FIND(" ",L681)-1)</f>
        <v>TD6193</v>
      </c>
      <c r="E681" s="4" t="str">
        <f>MID(X681,2,3)</f>
        <v>6HK</v>
      </c>
      <c r="G681" s="17" t="s">
        <v>10234</v>
      </c>
      <c r="H681" s="17" t="s">
        <v>10235</v>
      </c>
      <c r="I681" s="17" t="s">
        <v>10677</v>
      </c>
      <c r="J681" s="17" t="s">
        <v>10678</v>
      </c>
      <c r="K681" s="17" t="s">
        <v>148</v>
      </c>
      <c r="L681" s="17" t="s">
        <v>10679</v>
      </c>
      <c r="M681" s="17" t="s">
        <v>418</v>
      </c>
      <c r="N681" s="17" t="s">
        <v>17</v>
      </c>
      <c r="O681" s="18">
        <v>18000</v>
      </c>
      <c r="P681" s="18">
        <v>11942.941738556399</v>
      </c>
      <c r="Q681" s="16">
        <v>47925</v>
      </c>
      <c r="R681" s="17" t="s">
        <v>11080</v>
      </c>
      <c r="S681" s="17" t="s">
        <v>10286</v>
      </c>
      <c r="T681" s="17" t="s">
        <v>11080</v>
      </c>
      <c r="U681" s="17" t="s">
        <v>10248</v>
      </c>
      <c r="V681" s="17"/>
      <c r="W681" s="17" t="s">
        <v>11085</v>
      </c>
      <c r="X681" s="17" t="s">
        <v>10681</v>
      </c>
      <c r="Y681" s="18">
        <v>28374.57</v>
      </c>
      <c r="Z681" s="17" t="s">
        <v>11079</v>
      </c>
      <c r="AA681" s="18">
        <v>72730.099589322403</v>
      </c>
      <c r="AB681" s="17" t="s">
        <v>10245</v>
      </c>
      <c r="AC681" s="17" t="s">
        <v>10246</v>
      </c>
      <c r="AD681" s="17"/>
      <c r="AE681" s="18">
        <v>6057.0582614436298</v>
      </c>
      <c r="AF681" s="31">
        <f>_xlfn.XLOOKUP(A681,Macmahon!B:B,Macmahon!AE:AE,"",0)</f>
        <v>45084</v>
      </c>
      <c r="AG681" s="28">
        <f>_xlfn.XLOOKUP(A681,Macmahon!B:B,Macmahon!AJ:AJ,"",0)</f>
        <v>46576.066897337965</v>
      </c>
      <c r="AH681" s="28">
        <f>_xlfn.XLOOKUP(A681,Macmahon!B:B,Macmahon!AK:AK,"",0)</f>
        <v>47925</v>
      </c>
      <c r="AI681" s="28">
        <f t="shared" si="22"/>
        <v>46576.066897337965</v>
      </c>
      <c r="AJ681" s="40" t="str">
        <f>E681&amp;C681&amp;B681</f>
        <v>6HK325800</v>
      </c>
      <c r="AK681" s="40" t="str">
        <f>IFERROR(_xlfn.XLOOKUP(AJ681,CrossRef!$A:$A,CrossRef!$J:$J,"Not Found"),"-")</f>
        <v>TKHL004-DRIV-DIFF</v>
      </c>
      <c r="AL681" s="40">
        <f>IFERROR(_xlfn.XLOOKUP(AJ681,CrossRef!$A:$A,CrossRef!$K:$K,"Not Found"),"-")</f>
        <v>0</v>
      </c>
      <c r="AM681" s="40" t="str">
        <f>IFERROR(_xlfn.XLOOKUP(AJ681,CrossRef!$A:$A,CrossRef!$L:$L,"Not Found"),"-")</f>
        <v>18000H DIFFERENTIAL CHANGE</v>
      </c>
    </row>
    <row r="682" spans="1:39" x14ac:dyDescent="0.3">
      <c r="A682" s="4" t="str">
        <f>D682&amp;C682&amp;B682</f>
        <v>TD6491325800</v>
      </c>
      <c r="B682" s="4" t="str">
        <f>LEFT(N682,FIND(" ",N682)-1)</f>
        <v>00</v>
      </c>
      <c r="C682" s="4" t="str">
        <f>LEFT(M682,4)</f>
        <v>3258</v>
      </c>
      <c r="D682" s="4" t="str">
        <f>LEFT(L682,FIND(" ",L682)-1)</f>
        <v>TD6491</v>
      </c>
      <c r="E682" s="4" t="str">
        <f>MID(X682,2,3)</f>
        <v>APX</v>
      </c>
      <c r="G682" s="14" t="s">
        <v>10234</v>
      </c>
      <c r="H682" s="14" t="s">
        <v>10235</v>
      </c>
      <c r="I682" s="14" t="s">
        <v>10251</v>
      </c>
      <c r="J682" s="14" t="s">
        <v>10252</v>
      </c>
      <c r="K682" s="14" t="s">
        <v>177</v>
      </c>
      <c r="L682" s="14" t="s">
        <v>10454</v>
      </c>
      <c r="M682" s="14" t="s">
        <v>418</v>
      </c>
      <c r="N682" s="14" t="s">
        <v>17</v>
      </c>
      <c r="O682" s="15">
        <v>18000</v>
      </c>
      <c r="P682" s="15">
        <v>11606.3069278188</v>
      </c>
      <c r="Q682" s="16">
        <v>47742</v>
      </c>
      <c r="R682" s="14" t="s">
        <v>11080</v>
      </c>
      <c r="S682" s="14" t="s">
        <v>10286</v>
      </c>
      <c r="T682" s="14" t="s">
        <v>11080</v>
      </c>
      <c r="U682" s="14" t="s">
        <v>10248</v>
      </c>
      <c r="V682" s="14"/>
      <c r="W682" s="14" t="s">
        <v>10767</v>
      </c>
      <c r="X682" s="14" t="s">
        <v>10457</v>
      </c>
      <c r="Y682" s="15">
        <v>28374.57</v>
      </c>
      <c r="Z682" s="14" t="s">
        <v>11084</v>
      </c>
      <c r="AA682" s="15">
        <v>84907.065995893194</v>
      </c>
      <c r="AB682" s="14" t="s">
        <v>10245</v>
      </c>
      <c r="AC682" s="14" t="s">
        <v>10246</v>
      </c>
      <c r="AD682" s="14"/>
      <c r="AE682" s="15">
        <v>6393.6930721812096</v>
      </c>
      <c r="AF682" s="31">
        <f>_xlfn.XLOOKUP(A682,Macmahon!B:B,Macmahon!AE:AE,"",0)</f>
        <v>45172</v>
      </c>
      <c r="AG682" s="28">
        <f>_xlfn.XLOOKUP(A682,Macmahon!B:B,Macmahon!AJ:AJ,"",0)</f>
        <v>47561.22420636574</v>
      </c>
      <c r="AH682" s="28">
        <f>_xlfn.XLOOKUP(A682,Macmahon!B:B,Macmahon!AK:AK,"",0)</f>
        <v>47043</v>
      </c>
      <c r="AI682" s="28">
        <f t="shared" si="22"/>
        <v>47043</v>
      </c>
      <c r="AJ682" s="40" t="str">
        <f>E682&amp;C682&amp;B682</f>
        <v>APX325800</v>
      </c>
      <c r="AK682" s="40" t="str">
        <f>IFERROR(_xlfn.XLOOKUP(AJ682,CrossRef!$A:$A,CrossRef!$J:$J,"Not Found"),"-")</f>
        <v>TKHL005-DRIV-DIFF</v>
      </c>
      <c r="AL682" s="40">
        <f>IFERROR(_xlfn.XLOOKUP(AJ682,CrossRef!$A:$A,CrossRef!$K:$K,"Not Found"),"-")</f>
        <v>0</v>
      </c>
      <c r="AM682" s="40" t="str">
        <f>IFERROR(_xlfn.XLOOKUP(AJ682,CrossRef!$A:$A,CrossRef!$L:$L,"Not Found"),"-")</f>
        <v>18000H DIFFERENTIAL CHANGE</v>
      </c>
    </row>
    <row r="683" spans="1:39" x14ac:dyDescent="0.3">
      <c r="A683" s="4" t="str">
        <f>D683&amp;C683&amp;B683</f>
        <v>TD6492325800</v>
      </c>
      <c r="B683" s="4" t="str">
        <f>LEFT(N683,FIND(" ",N683)-1)</f>
        <v>00</v>
      </c>
      <c r="C683" s="4" t="str">
        <f>LEFT(M683,4)</f>
        <v>3258</v>
      </c>
      <c r="D683" s="4" t="str">
        <f>LEFT(L683,FIND(" ",L683)-1)</f>
        <v>TD6492</v>
      </c>
      <c r="E683" s="4" t="str">
        <f>MID(X683,2,3)</f>
        <v>APX</v>
      </c>
      <c r="G683" s="17" t="s">
        <v>10234</v>
      </c>
      <c r="H683" s="17" t="s">
        <v>10235</v>
      </c>
      <c r="I683" s="17" t="s">
        <v>10236</v>
      </c>
      <c r="J683" s="17" t="s">
        <v>10237</v>
      </c>
      <c r="K683" s="17" t="s">
        <v>177</v>
      </c>
      <c r="L683" s="17" t="s">
        <v>10694</v>
      </c>
      <c r="M683" s="17" t="s">
        <v>418</v>
      </c>
      <c r="N683" s="17" t="s">
        <v>17</v>
      </c>
      <c r="O683" s="18">
        <v>18000</v>
      </c>
      <c r="P683" s="18">
        <v>11835.3726414587</v>
      </c>
      <c r="Q683" s="16">
        <v>47536</v>
      </c>
      <c r="R683" s="17" t="s">
        <v>11080</v>
      </c>
      <c r="S683" s="17" t="s">
        <v>10286</v>
      </c>
      <c r="T683" s="17" t="s">
        <v>11080</v>
      </c>
      <c r="U683" s="17" t="s">
        <v>10248</v>
      </c>
      <c r="V683" s="17"/>
      <c r="W683" s="17" t="s">
        <v>10781</v>
      </c>
      <c r="X683" s="17" t="s">
        <v>10695</v>
      </c>
      <c r="Y683" s="18">
        <v>28374.57</v>
      </c>
      <c r="Z683" s="17" t="s">
        <v>11084</v>
      </c>
      <c r="AA683" s="18">
        <v>83342.859685147196</v>
      </c>
      <c r="AB683" s="17" t="s">
        <v>10245</v>
      </c>
      <c r="AC683" s="17" t="s">
        <v>10246</v>
      </c>
      <c r="AD683" s="17"/>
      <c r="AE683" s="18">
        <v>6164.62735854126</v>
      </c>
      <c r="AF683" s="31">
        <f>_xlfn.XLOOKUP(A683,Macmahon!B:B,Macmahon!AE:AE,"",0)</f>
        <v>45165</v>
      </c>
      <c r="AG683" s="28">
        <f>_xlfn.XLOOKUP(A683,Macmahon!B:B,Macmahon!AJ:AJ,"",0)</f>
        <v>47481.947162418983</v>
      </c>
      <c r="AH683" s="28">
        <f>_xlfn.XLOOKUP(A683,Macmahon!B:B,Macmahon!AK:AK,"",0)</f>
        <v>47536</v>
      </c>
      <c r="AI683" s="28">
        <f t="shared" si="22"/>
        <v>47481.947162418983</v>
      </c>
      <c r="AJ683" s="40" t="str">
        <f>E683&amp;C683&amp;B683</f>
        <v>APX325800</v>
      </c>
      <c r="AK683" s="40" t="str">
        <f>IFERROR(_xlfn.XLOOKUP(AJ683,CrossRef!$A:$A,CrossRef!$J:$J,"Not Found"),"-")</f>
        <v>TKHL005-DRIV-DIFF</v>
      </c>
      <c r="AL683" s="40">
        <f>IFERROR(_xlfn.XLOOKUP(AJ683,CrossRef!$A:$A,CrossRef!$K:$K,"Not Found"),"-")</f>
        <v>0</v>
      </c>
      <c r="AM683" s="40" t="str">
        <f>IFERROR(_xlfn.XLOOKUP(AJ683,CrossRef!$A:$A,CrossRef!$L:$L,"Not Found"),"-")</f>
        <v>18000H DIFFERENTIAL CHANGE</v>
      </c>
    </row>
    <row r="684" spans="1:39" x14ac:dyDescent="0.3">
      <c r="A684" s="4" t="str">
        <f>D684&amp;C684&amp;B684</f>
        <v>TD6069325800</v>
      </c>
      <c r="B684" s="4" t="str">
        <f>LEFT(N684,FIND(" ",N684)-1)</f>
        <v>00</v>
      </c>
      <c r="C684" s="4" t="str">
        <f>LEFT(M684,4)</f>
        <v>3258</v>
      </c>
      <c r="D684" s="4" t="str">
        <f>LEFT(L684,FIND(" ",L684)-1)</f>
        <v>TD6069</v>
      </c>
      <c r="E684" s="4" t="str">
        <f>MID(X684,2,3)</f>
        <v>APX</v>
      </c>
      <c r="G684" s="14" t="s">
        <v>10234</v>
      </c>
      <c r="H684" s="14" t="s">
        <v>10235</v>
      </c>
      <c r="I684" s="14" t="s">
        <v>10251</v>
      </c>
      <c r="J684" s="14" t="s">
        <v>10252</v>
      </c>
      <c r="K684" s="14" t="s">
        <v>177</v>
      </c>
      <c r="L684" s="14" t="s">
        <v>10726</v>
      </c>
      <c r="M684" s="14" t="s">
        <v>418</v>
      </c>
      <c r="N684" s="14" t="s">
        <v>17</v>
      </c>
      <c r="O684" s="15">
        <v>18000</v>
      </c>
      <c r="P684" s="15">
        <v>18581.390248203701</v>
      </c>
      <c r="Q684" s="16">
        <v>47266</v>
      </c>
      <c r="R684" s="14" t="s">
        <v>11080</v>
      </c>
      <c r="S684" s="14" t="s">
        <v>10286</v>
      </c>
      <c r="T684" s="14" t="s">
        <v>11080</v>
      </c>
      <c r="U684" s="14" t="s">
        <v>10248</v>
      </c>
      <c r="V684" s="14"/>
      <c r="W684" s="14" t="s">
        <v>11092</v>
      </c>
      <c r="X684" s="14" t="s">
        <v>10728</v>
      </c>
      <c r="Y684" s="15">
        <v>28374.57</v>
      </c>
      <c r="Z684" s="14" t="s">
        <v>11084</v>
      </c>
      <c r="AA684" s="15">
        <v>92080.835010266906</v>
      </c>
      <c r="AB684" s="14" t="s">
        <v>10245</v>
      </c>
      <c r="AC684" s="14" t="s">
        <v>10246</v>
      </c>
      <c r="AD684" s="14"/>
      <c r="AE684" s="15">
        <v>-581.39024820367194</v>
      </c>
      <c r="AF684" s="31">
        <f>_xlfn.XLOOKUP(A684,Macmahon!B:B,Macmahon!AE:AE,"",0)</f>
        <v>44315</v>
      </c>
      <c r="AG684" s="28">
        <f>_xlfn.XLOOKUP(A684,Macmahon!B:B,Macmahon!AJ:AJ,"",0)</f>
        <v>46167.648028668984</v>
      </c>
      <c r="AH684" s="28">
        <f>_xlfn.XLOOKUP(A684,Macmahon!B:B,Macmahon!AK:AK,"",0)</f>
        <v>47258</v>
      </c>
      <c r="AI684" s="28">
        <f t="shared" si="22"/>
        <v>46167.648028668984</v>
      </c>
      <c r="AJ684" s="40" t="str">
        <f>E684&amp;C684&amp;B684</f>
        <v>APX325800</v>
      </c>
      <c r="AK684" s="40" t="str">
        <f>IFERROR(_xlfn.XLOOKUP(AJ684,CrossRef!$A:$A,CrossRef!$J:$J,"Not Found"),"-")</f>
        <v>TKHL005-DRIV-DIFF</v>
      </c>
      <c r="AL684" s="40">
        <f>IFERROR(_xlfn.XLOOKUP(AJ684,CrossRef!$A:$A,CrossRef!$K:$K,"Not Found"),"-")</f>
        <v>0</v>
      </c>
      <c r="AM684" s="40" t="str">
        <f>IFERROR(_xlfn.XLOOKUP(AJ684,CrossRef!$A:$A,CrossRef!$L:$L,"Not Found"),"-")</f>
        <v>18000H DIFFERENTIAL CHANGE</v>
      </c>
    </row>
    <row r="685" spans="1:39" x14ac:dyDescent="0.3">
      <c r="A685" s="4" t="str">
        <f>D685&amp;C685&amp;B685</f>
        <v>TD6107325800</v>
      </c>
      <c r="B685" s="4" t="str">
        <f>LEFT(N685,FIND(" ",N685)-1)</f>
        <v>00</v>
      </c>
      <c r="C685" s="4" t="str">
        <f>LEFT(M685,4)</f>
        <v>3258</v>
      </c>
      <c r="D685" s="4" t="str">
        <f>LEFT(L685,FIND(" ",L685)-1)</f>
        <v>TD6107</v>
      </c>
      <c r="E685" s="4" t="str">
        <f>MID(X685,2,3)</f>
        <v>APX</v>
      </c>
      <c r="G685" s="17" t="s">
        <v>10234</v>
      </c>
      <c r="H685" s="17" t="s">
        <v>10235</v>
      </c>
      <c r="I685" s="17" t="s">
        <v>10251</v>
      </c>
      <c r="J685" s="17" t="s">
        <v>10252</v>
      </c>
      <c r="K685" s="17" t="s">
        <v>177</v>
      </c>
      <c r="L685" s="17" t="s">
        <v>10729</v>
      </c>
      <c r="M685" s="17" t="s">
        <v>418</v>
      </c>
      <c r="N685" s="17" t="s">
        <v>17</v>
      </c>
      <c r="O685" s="18">
        <v>18000</v>
      </c>
      <c r="P685" s="18">
        <v>20635.131395537301</v>
      </c>
      <c r="Q685" s="16">
        <v>46101</v>
      </c>
      <c r="R685" s="17" t="s">
        <v>11080</v>
      </c>
      <c r="S685" s="17" t="s">
        <v>10261</v>
      </c>
      <c r="T685" s="17" t="s">
        <v>11080</v>
      </c>
      <c r="U685" s="17" t="s">
        <v>10248</v>
      </c>
      <c r="V685" s="17"/>
      <c r="W685" s="17" t="s">
        <v>11091</v>
      </c>
      <c r="X685" s="17" t="s">
        <v>10731</v>
      </c>
      <c r="Y685" s="18">
        <v>28374.57</v>
      </c>
      <c r="Z685" s="17" t="s">
        <v>11084</v>
      </c>
      <c r="AA685" s="18">
        <v>72878.270645161305</v>
      </c>
      <c r="AB685" s="17" t="s">
        <v>10245</v>
      </c>
      <c r="AC685" s="17" t="s">
        <v>10246</v>
      </c>
      <c r="AD685" s="17"/>
      <c r="AE685" s="18">
        <v>-2635.1313955372998</v>
      </c>
      <c r="AF685" s="31">
        <f>_xlfn.XLOOKUP(A685,Macmahon!B:B,Macmahon!AE:AE,"",0)</f>
        <v>44437</v>
      </c>
      <c r="AG685" s="28">
        <f>_xlfn.XLOOKUP(A685,Macmahon!B:B,Macmahon!AJ:AJ,"",0)</f>
        <v>46123.559132719907</v>
      </c>
      <c r="AH685" s="28">
        <f>_xlfn.XLOOKUP(A685,Macmahon!B:B,Macmahon!AK:AK,"",0)</f>
        <v>46101</v>
      </c>
      <c r="AI685" s="28">
        <f t="shared" si="22"/>
        <v>46101</v>
      </c>
      <c r="AJ685" s="40" t="str">
        <f>E685&amp;C685&amp;B685</f>
        <v>APX325800</v>
      </c>
      <c r="AK685" s="40" t="str">
        <f>IFERROR(_xlfn.XLOOKUP(AJ685,CrossRef!$A:$A,CrossRef!$J:$J,"Not Found"),"-")</f>
        <v>TKHL005-DRIV-DIFF</v>
      </c>
      <c r="AL685" s="40">
        <f>IFERROR(_xlfn.XLOOKUP(AJ685,CrossRef!$A:$A,CrossRef!$K:$K,"Not Found"),"-")</f>
        <v>0</v>
      </c>
      <c r="AM685" s="40" t="str">
        <f>IFERROR(_xlfn.XLOOKUP(AJ685,CrossRef!$A:$A,CrossRef!$L:$L,"Not Found"),"-")</f>
        <v>18000H DIFFERENTIAL CHANGE</v>
      </c>
    </row>
    <row r="686" spans="1:39" x14ac:dyDescent="0.3">
      <c r="A686" s="4" t="str">
        <f>D686&amp;C686&amp;B686</f>
        <v>TD6741325800</v>
      </c>
      <c r="B686" s="4" t="str">
        <f>LEFT(N686,FIND(" ",N686)-1)</f>
        <v>00</v>
      </c>
      <c r="C686" s="4" t="str">
        <f>LEFT(M686,4)</f>
        <v>3258</v>
      </c>
      <c r="D686" s="4" t="str">
        <f>LEFT(L686,FIND(" ",L686)-1)</f>
        <v>TD6741</v>
      </c>
      <c r="E686" s="4" t="str">
        <f>MID(X686,2,3)</f>
        <v>ZSP</v>
      </c>
      <c r="G686" s="14" t="s">
        <v>10234</v>
      </c>
      <c r="H686" s="14" t="s">
        <v>10235</v>
      </c>
      <c r="I686" s="14" t="s">
        <v>10251</v>
      </c>
      <c r="J686" s="14" t="s">
        <v>10252</v>
      </c>
      <c r="K686" s="14" t="s">
        <v>193</v>
      </c>
      <c r="L686" s="14" t="s">
        <v>10284</v>
      </c>
      <c r="M686" s="14" t="s">
        <v>418</v>
      </c>
      <c r="N686" s="14" t="s">
        <v>17</v>
      </c>
      <c r="O686" s="15">
        <v>18000</v>
      </c>
      <c r="P686" s="15">
        <v>8501.4873877861501</v>
      </c>
      <c r="Q686" s="16">
        <v>46815</v>
      </c>
      <c r="R686" s="14" t="s">
        <v>11086</v>
      </c>
      <c r="S686" s="14" t="s">
        <v>10286</v>
      </c>
      <c r="T686" s="14" t="s">
        <v>11086</v>
      </c>
      <c r="U686" s="14" t="s">
        <v>10248</v>
      </c>
      <c r="V686" s="14"/>
      <c r="W686" s="14" t="s">
        <v>11087</v>
      </c>
      <c r="X686" s="14" t="s">
        <v>10288</v>
      </c>
      <c r="Y686" s="15">
        <v>27422.42</v>
      </c>
      <c r="Z686" s="14" t="s">
        <v>11079</v>
      </c>
      <c r="AA686" s="15">
        <v>16361.690622861001</v>
      </c>
      <c r="AB686" s="14" t="s">
        <v>10245</v>
      </c>
      <c r="AC686" s="14" t="s">
        <v>10246</v>
      </c>
      <c r="AD686" s="14" t="s">
        <v>10272</v>
      </c>
      <c r="AE686" s="15">
        <v>9498.5126122138499</v>
      </c>
      <c r="AF686" s="31">
        <f>_xlfn.XLOOKUP(A686,Macmahon!B:B,Macmahon!AE:AE,"",0)</f>
        <v>0</v>
      </c>
      <c r="AG686" s="28">
        <f>_xlfn.XLOOKUP(A686,Macmahon!B:B,Macmahon!AJ:AJ,"",0)</f>
        <v>46746.386279664352</v>
      </c>
      <c r="AH686" s="28">
        <f>_xlfn.XLOOKUP(A686,Macmahon!B:B,Macmahon!AK:AK,"",0)</f>
        <v>46739</v>
      </c>
      <c r="AI686" s="28">
        <f t="shared" si="22"/>
        <v>46739</v>
      </c>
      <c r="AJ686" s="40" t="str">
        <f>E686&amp;C686&amp;B686</f>
        <v>ZSP325800</v>
      </c>
      <c r="AK686" s="40" t="str">
        <f>IFERROR(_xlfn.XLOOKUP(AJ686,CrossRef!$A:$A,CrossRef!$J:$J,"Not Found"),"-")</f>
        <v>TKHL217-DRIV-DIFF</v>
      </c>
      <c r="AL686" s="40">
        <f>IFERROR(_xlfn.XLOOKUP(AJ686,CrossRef!$A:$A,CrossRef!$K:$K,"Not Found"),"-")</f>
        <v>0</v>
      </c>
      <c r="AM686" s="40" t="str">
        <f>IFERROR(_xlfn.XLOOKUP(AJ686,CrossRef!$A:$A,CrossRef!$L:$L,"Not Found"),"-")</f>
        <v>18000H DIFFERENTIAL CHANGE</v>
      </c>
    </row>
    <row r="687" spans="1:39" x14ac:dyDescent="0.3">
      <c r="A687" s="4" t="str">
        <f>D687&amp;C687&amp;B687</f>
        <v>TD6734325800</v>
      </c>
      <c r="B687" s="4" t="str">
        <f>LEFT(N687,FIND(" ",N687)-1)</f>
        <v>00</v>
      </c>
      <c r="C687" s="4" t="str">
        <f>LEFT(M687,4)</f>
        <v>3258</v>
      </c>
      <c r="D687" s="4" t="str">
        <f>LEFT(L687,FIND(" ",L687)-1)</f>
        <v>TD6734</v>
      </c>
      <c r="E687" s="4" t="str">
        <f>MID(X687,2,3)</f>
        <v>ZSP</v>
      </c>
      <c r="G687" s="17" t="s">
        <v>10234</v>
      </c>
      <c r="H687" s="17" t="s">
        <v>10235</v>
      </c>
      <c r="I687" s="17" t="s">
        <v>10251</v>
      </c>
      <c r="J687" s="17" t="s">
        <v>10252</v>
      </c>
      <c r="K687" s="17" t="s">
        <v>193</v>
      </c>
      <c r="L687" s="17" t="s">
        <v>10298</v>
      </c>
      <c r="M687" s="17" t="s">
        <v>418</v>
      </c>
      <c r="N687" s="17" t="s">
        <v>17</v>
      </c>
      <c r="O687" s="18">
        <v>18000</v>
      </c>
      <c r="P687" s="18">
        <v>8682.2669907977706</v>
      </c>
      <c r="Q687" s="16">
        <v>46801</v>
      </c>
      <c r="R687" s="17" t="s">
        <v>11086</v>
      </c>
      <c r="S687" s="17" t="s">
        <v>10286</v>
      </c>
      <c r="T687" s="17" t="s">
        <v>11086</v>
      </c>
      <c r="U687" s="17" t="s">
        <v>10248</v>
      </c>
      <c r="V687" s="17"/>
      <c r="W687" s="17" t="s">
        <v>10683</v>
      </c>
      <c r="X687" s="17" t="s">
        <v>10300</v>
      </c>
      <c r="Y687" s="18">
        <v>27422.42</v>
      </c>
      <c r="Z687" s="17" t="s">
        <v>11079</v>
      </c>
      <c r="AA687" s="18">
        <v>16349.287474332599</v>
      </c>
      <c r="AB687" s="17" t="s">
        <v>10245</v>
      </c>
      <c r="AC687" s="17" t="s">
        <v>10246</v>
      </c>
      <c r="AD687" s="17" t="s">
        <v>10272</v>
      </c>
      <c r="AE687" s="18">
        <v>9317.7330092022294</v>
      </c>
      <c r="AF687" s="31">
        <f>_xlfn.XLOOKUP(A687,Macmahon!B:B,Macmahon!AE:AE,"",0)</f>
        <v>0</v>
      </c>
      <c r="AG687" s="28">
        <f>_xlfn.XLOOKUP(A687,Macmahon!B:B,Macmahon!AJ:AJ,"",0)</f>
        <v>46756.882803935187</v>
      </c>
      <c r="AH687" s="28">
        <f>_xlfn.XLOOKUP(A687,Macmahon!B:B,Macmahon!AK:AK,"",0)</f>
        <v>46730</v>
      </c>
      <c r="AI687" s="28">
        <f t="shared" si="22"/>
        <v>46730</v>
      </c>
      <c r="AJ687" s="40" t="str">
        <f>E687&amp;C687&amp;B687</f>
        <v>ZSP325800</v>
      </c>
      <c r="AK687" s="40" t="str">
        <f>IFERROR(_xlfn.XLOOKUP(AJ687,CrossRef!$A:$A,CrossRef!$J:$J,"Not Found"),"-")</f>
        <v>TKHL217-DRIV-DIFF</v>
      </c>
      <c r="AL687" s="40">
        <f>IFERROR(_xlfn.XLOOKUP(AJ687,CrossRef!$A:$A,CrossRef!$K:$K,"Not Found"),"-")</f>
        <v>0</v>
      </c>
      <c r="AM687" s="40" t="str">
        <f>IFERROR(_xlfn.XLOOKUP(AJ687,CrossRef!$A:$A,CrossRef!$L:$L,"Not Found"),"-")</f>
        <v>18000H DIFFERENTIAL CHANGE</v>
      </c>
    </row>
    <row r="688" spans="1:39" x14ac:dyDescent="0.3">
      <c r="A688" s="4" t="str">
        <f>D688&amp;C688&amp;B688</f>
        <v>TD6732325800</v>
      </c>
      <c r="B688" s="4" t="str">
        <f>LEFT(N688,FIND(" ",N688)-1)</f>
        <v>00</v>
      </c>
      <c r="C688" s="4" t="str">
        <f>LEFT(M688,4)</f>
        <v>3258</v>
      </c>
      <c r="D688" s="4" t="str">
        <f>LEFT(L688,FIND(" ",L688)-1)</f>
        <v>TD6732</v>
      </c>
      <c r="E688" s="4" t="str">
        <f>MID(X688,2,3)</f>
        <v>ZSP</v>
      </c>
      <c r="G688" s="14" t="s">
        <v>10234</v>
      </c>
      <c r="H688" s="14" t="s">
        <v>10235</v>
      </c>
      <c r="I688" s="14" t="s">
        <v>10251</v>
      </c>
      <c r="J688" s="14" t="s">
        <v>10252</v>
      </c>
      <c r="K688" s="14" t="s">
        <v>193</v>
      </c>
      <c r="L688" s="14" t="s">
        <v>10301</v>
      </c>
      <c r="M688" s="14" t="s">
        <v>418</v>
      </c>
      <c r="N688" s="14" t="s">
        <v>17</v>
      </c>
      <c r="O688" s="15">
        <v>18000</v>
      </c>
      <c r="P688" s="15">
        <v>9684.1711660203091</v>
      </c>
      <c r="Q688" s="16">
        <v>46735</v>
      </c>
      <c r="R688" s="14" t="s">
        <v>11086</v>
      </c>
      <c r="S688" s="14" t="s">
        <v>10286</v>
      </c>
      <c r="T688" s="14" t="s">
        <v>11086</v>
      </c>
      <c r="U688" s="14" t="s">
        <v>10248</v>
      </c>
      <c r="V688" s="14"/>
      <c r="W688" s="14" t="s">
        <v>11088</v>
      </c>
      <c r="X688" s="14" t="s">
        <v>10303</v>
      </c>
      <c r="Y688" s="15">
        <v>27422.42</v>
      </c>
      <c r="Z688" s="14" t="s">
        <v>11079</v>
      </c>
      <c r="AA688" s="15">
        <v>16440.4729637235</v>
      </c>
      <c r="AB688" s="14" t="s">
        <v>10245</v>
      </c>
      <c r="AC688" s="14" t="s">
        <v>10246</v>
      </c>
      <c r="AD688" s="14" t="s">
        <v>10272</v>
      </c>
      <c r="AE688" s="15">
        <v>8315.8288339796909</v>
      </c>
      <c r="AF688" s="31">
        <f>_xlfn.XLOOKUP(A688,Macmahon!B:B,Macmahon!AE:AE,"",0)</f>
        <v>0</v>
      </c>
      <c r="AG688" s="28">
        <f>_xlfn.XLOOKUP(A688,Macmahon!B:B,Macmahon!AJ:AJ,"",0)</f>
        <v>46691.722162152779</v>
      </c>
      <c r="AH688" s="28">
        <f>_xlfn.XLOOKUP(A688,Macmahon!B:B,Macmahon!AK:AK,"",0)</f>
        <v>46673</v>
      </c>
      <c r="AI688" s="28">
        <f t="shared" si="22"/>
        <v>46673</v>
      </c>
      <c r="AJ688" s="40" t="str">
        <f>E688&amp;C688&amp;B688</f>
        <v>ZSP325800</v>
      </c>
      <c r="AK688" s="40" t="str">
        <f>IFERROR(_xlfn.XLOOKUP(AJ688,CrossRef!$A:$A,CrossRef!$J:$J,"Not Found"),"-")</f>
        <v>TKHL217-DRIV-DIFF</v>
      </c>
      <c r="AL688" s="40">
        <f>IFERROR(_xlfn.XLOOKUP(AJ688,CrossRef!$A:$A,CrossRef!$K:$K,"Not Found"),"-")</f>
        <v>0</v>
      </c>
      <c r="AM688" s="40" t="str">
        <f>IFERROR(_xlfn.XLOOKUP(AJ688,CrossRef!$A:$A,CrossRef!$L:$L,"Not Found"),"-")</f>
        <v>18000H DIFFERENTIAL CHANGE</v>
      </c>
    </row>
    <row r="689" spans="1:39" x14ac:dyDescent="0.3">
      <c r="A689" s="4" t="str">
        <f>D689&amp;C689&amp;B689</f>
        <v>TD6738325800</v>
      </c>
      <c r="B689" s="4" t="str">
        <f>LEFT(N689,FIND(" ",N689)-1)</f>
        <v>00</v>
      </c>
      <c r="C689" s="4" t="str">
        <f>LEFT(M689,4)</f>
        <v>3258</v>
      </c>
      <c r="D689" s="4" t="str">
        <f>LEFT(L689,FIND(" ",L689)-1)</f>
        <v>TD6738</v>
      </c>
      <c r="E689" s="4" t="str">
        <f>MID(X689,2,3)</f>
        <v>ZSP</v>
      </c>
      <c r="G689" s="17" t="s">
        <v>10234</v>
      </c>
      <c r="H689" s="17" t="s">
        <v>10235</v>
      </c>
      <c r="I689" s="17" t="s">
        <v>10251</v>
      </c>
      <c r="J689" s="17" t="s">
        <v>10252</v>
      </c>
      <c r="K689" s="17" t="s">
        <v>193</v>
      </c>
      <c r="L689" s="17" t="s">
        <v>10295</v>
      </c>
      <c r="M689" s="17" t="s">
        <v>418</v>
      </c>
      <c r="N689" s="17" t="s">
        <v>17</v>
      </c>
      <c r="O689" s="18">
        <v>18000</v>
      </c>
      <c r="P689" s="18">
        <v>8461.1903309757799</v>
      </c>
      <c r="Q689" s="16">
        <v>46816</v>
      </c>
      <c r="R689" s="17" t="s">
        <v>11086</v>
      </c>
      <c r="S689" s="17" t="s">
        <v>10286</v>
      </c>
      <c r="T689" s="17" t="s">
        <v>11086</v>
      </c>
      <c r="U689" s="17" t="s">
        <v>10248</v>
      </c>
      <c r="V689" s="17"/>
      <c r="W689" s="17" t="s">
        <v>10955</v>
      </c>
      <c r="X689" s="17" t="s">
        <v>10297</v>
      </c>
      <c r="Y689" s="18">
        <v>27422.42</v>
      </c>
      <c r="Z689" s="17" t="s">
        <v>11079</v>
      </c>
      <c r="AA689" s="18">
        <v>16335.1923340178</v>
      </c>
      <c r="AB689" s="17" t="s">
        <v>10245</v>
      </c>
      <c r="AC689" s="17" t="s">
        <v>10246</v>
      </c>
      <c r="AD689" s="17" t="s">
        <v>10272</v>
      </c>
      <c r="AE689" s="18">
        <v>9538.8096690242201</v>
      </c>
      <c r="AF689" s="31">
        <f>_xlfn.XLOOKUP(A689,Macmahon!B:B,Macmahon!AE:AE,"",0)</f>
        <v>0</v>
      </c>
      <c r="AG689" s="28">
        <f>_xlfn.XLOOKUP(A689,Macmahon!B:B,Macmahon!AJ:AJ,"",0)</f>
        <v>46765.955386307869</v>
      </c>
      <c r="AH689" s="28">
        <f>_xlfn.XLOOKUP(A689,Macmahon!B:B,Macmahon!AK:AK,"",0)</f>
        <v>46742</v>
      </c>
      <c r="AI689" s="28">
        <f t="shared" si="22"/>
        <v>46742</v>
      </c>
      <c r="AJ689" s="40" t="str">
        <f>E689&amp;C689&amp;B689</f>
        <v>ZSP325800</v>
      </c>
      <c r="AK689" s="40" t="str">
        <f>IFERROR(_xlfn.XLOOKUP(AJ689,CrossRef!$A:$A,CrossRef!$J:$J,"Not Found"),"-")</f>
        <v>TKHL217-DRIV-DIFF</v>
      </c>
      <c r="AL689" s="40">
        <f>IFERROR(_xlfn.XLOOKUP(AJ689,CrossRef!$A:$A,CrossRef!$K:$K,"Not Found"),"-")</f>
        <v>0</v>
      </c>
      <c r="AM689" s="40" t="str">
        <f>IFERROR(_xlfn.XLOOKUP(AJ689,CrossRef!$A:$A,CrossRef!$L:$L,"Not Found"),"-")</f>
        <v>18000H DIFFERENTIAL CHANGE</v>
      </c>
    </row>
    <row r="690" spans="1:39" x14ac:dyDescent="0.3">
      <c r="A690" s="4" t="str">
        <f>D690&amp;C690&amp;B690</f>
        <v>TD6736325800</v>
      </c>
      <c r="B690" s="4" t="str">
        <f>LEFT(N690,FIND(" ",N690)-1)</f>
        <v>00</v>
      </c>
      <c r="C690" s="4" t="str">
        <f>LEFT(M690,4)</f>
        <v>3258</v>
      </c>
      <c r="D690" s="4" t="str">
        <f>LEFT(L690,FIND(" ",L690)-1)</f>
        <v>TD6736</v>
      </c>
      <c r="E690" s="4" t="str">
        <f>MID(X690,2,3)</f>
        <v>ZSP</v>
      </c>
      <c r="G690" s="14" t="s">
        <v>10234</v>
      </c>
      <c r="H690" s="14" t="s">
        <v>10235</v>
      </c>
      <c r="I690" s="14" t="s">
        <v>10251</v>
      </c>
      <c r="J690" s="14" t="s">
        <v>10252</v>
      </c>
      <c r="K690" s="14" t="s">
        <v>193</v>
      </c>
      <c r="L690" s="14" t="s">
        <v>10292</v>
      </c>
      <c r="M690" s="14" t="s">
        <v>418</v>
      </c>
      <c r="N690" s="14" t="s">
        <v>17</v>
      </c>
      <c r="O690" s="15">
        <v>18000</v>
      </c>
      <c r="P690" s="15">
        <v>8376.3436506198595</v>
      </c>
      <c r="Q690" s="16">
        <v>46821</v>
      </c>
      <c r="R690" s="14" t="s">
        <v>11086</v>
      </c>
      <c r="S690" s="14" t="s">
        <v>10286</v>
      </c>
      <c r="T690" s="14" t="s">
        <v>11086</v>
      </c>
      <c r="U690" s="14" t="s">
        <v>10248</v>
      </c>
      <c r="V690" s="14"/>
      <c r="W690" s="14" t="s">
        <v>11089</v>
      </c>
      <c r="X690" s="14" t="s">
        <v>10294</v>
      </c>
      <c r="Y690" s="15">
        <v>27422.42</v>
      </c>
      <c r="Z690" s="14" t="s">
        <v>11079</v>
      </c>
      <c r="AA690" s="15">
        <v>16319.3394934976</v>
      </c>
      <c r="AB690" s="14" t="s">
        <v>10245</v>
      </c>
      <c r="AC690" s="14" t="s">
        <v>10246</v>
      </c>
      <c r="AD690" s="14" t="s">
        <v>10272</v>
      </c>
      <c r="AE690" s="15">
        <v>9623.6563493801405</v>
      </c>
      <c r="AF690" s="31">
        <f>_xlfn.XLOOKUP(A690,Macmahon!B:B,Macmahon!AE:AE,"",0)</f>
        <v>0</v>
      </c>
      <c r="AG690" s="28">
        <f>_xlfn.XLOOKUP(A690,Macmahon!B:B,Macmahon!AJ:AJ,"",0)</f>
        <v>46754.045430520833</v>
      </c>
      <c r="AH690" s="28">
        <f>_xlfn.XLOOKUP(A690,Macmahon!B:B,Macmahon!AK:AK,"",0)</f>
        <v>46746</v>
      </c>
      <c r="AI690" s="28">
        <f t="shared" si="22"/>
        <v>46746</v>
      </c>
      <c r="AJ690" s="40" t="str">
        <f>E690&amp;C690&amp;B690</f>
        <v>ZSP325800</v>
      </c>
      <c r="AK690" s="40" t="str">
        <f>IFERROR(_xlfn.XLOOKUP(AJ690,CrossRef!$A:$A,CrossRef!$J:$J,"Not Found"),"-")</f>
        <v>TKHL217-DRIV-DIFF</v>
      </c>
      <c r="AL690" s="40">
        <f>IFERROR(_xlfn.XLOOKUP(AJ690,CrossRef!$A:$A,CrossRef!$K:$K,"Not Found"),"-")</f>
        <v>0</v>
      </c>
      <c r="AM690" s="40" t="str">
        <f>IFERROR(_xlfn.XLOOKUP(AJ690,CrossRef!$A:$A,CrossRef!$L:$L,"Not Found"),"-")</f>
        <v>18000H DIFFERENTIAL CHANGE</v>
      </c>
    </row>
    <row r="691" spans="1:39" x14ac:dyDescent="0.3">
      <c r="A691" s="4" t="str">
        <f>D691&amp;C691&amp;B691</f>
        <v>TD6739325800</v>
      </c>
      <c r="B691" s="4" t="str">
        <f>LEFT(N691,FIND(" ",N691)-1)</f>
        <v>00</v>
      </c>
      <c r="C691" s="4" t="str">
        <f>LEFT(M691,4)</f>
        <v>3258</v>
      </c>
      <c r="D691" s="4" t="str">
        <f>LEFT(L691,FIND(" ",L691)-1)</f>
        <v>TD6739</v>
      </c>
      <c r="E691" s="4" t="str">
        <f>MID(X691,2,3)</f>
        <v>ZSP</v>
      </c>
      <c r="G691" s="17" t="s">
        <v>10234</v>
      </c>
      <c r="H691" s="17" t="s">
        <v>10235</v>
      </c>
      <c r="I691" s="17" t="s">
        <v>10251</v>
      </c>
      <c r="J691" s="17" t="s">
        <v>10252</v>
      </c>
      <c r="K691" s="17" t="s">
        <v>193</v>
      </c>
      <c r="L691" s="17" t="s">
        <v>10289</v>
      </c>
      <c r="M691" s="17" t="s">
        <v>418</v>
      </c>
      <c r="N691" s="17" t="s">
        <v>17</v>
      </c>
      <c r="O691" s="18">
        <v>18000</v>
      </c>
      <c r="P691" s="18">
        <v>8393.1999134535708</v>
      </c>
      <c r="Q691" s="16">
        <v>46822</v>
      </c>
      <c r="R691" s="17" t="s">
        <v>11086</v>
      </c>
      <c r="S691" s="17" t="s">
        <v>10286</v>
      </c>
      <c r="T691" s="17" t="s">
        <v>11086</v>
      </c>
      <c r="U691" s="17" t="s">
        <v>10248</v>
      </c>
      <c r="V691" s="17"/>
      <c r="W691" s="17" t="s">
        <v>10955</v>
      </c>
      <c r="X691" s="17" t="s">
        <v>10291</v>
      </c>
      <c r="Y691" s="18">
        <v>27422.42</v>
      </c>
      <c r="Z691" s="17" t="s">
        <v>11079</v>
      </c>
      <c r="AA691" s="18">
        <v>16349.9945242985</v>
      </c>
      <c r="AB691" s="17" t="s">
        <v>10245</v>
      </c>
      <c r="AC691" s="17" t="s">
        <v>10246</v>
      </c>
      <c r="AD691" s="17" t="s">
        <v>10272</v>
      </c>
      <c r="AE691" s="18">
        <v>9606.8000865464292</v>
      </c>
      <c r="AF691" s="31">
        <f>_xlfn.XLOOKUP(A691,Macmahon!B:B,Macmahon!AE:AE,"",0)</f>
        <v>0</v>
      </c>
      <c r="AG691" s="28">
        <f>_xlfn.XLOOKUP(A691,Macmahon!B:B,Macmahon!AJ:AJ,"",0)</f>
        <v>46760.334580439812</v>
      </c>
      <c r="AH691" s="28">
        <f>_xlfn.XLOOKUP(A691,Macmahon!B:B,Macmahon!AK:AK,"",0)</f>
        <v>46746</v>
      </c>
      <c r="AI691" s="28">
        <f t="shared" si="22"/>
        <v>46746</v>
      </c>
      <c r="AJ691" s="40" t="str">
        <f>E691&amp;C691&amp;B691</f>
        <v>ZSP325800</v>
      </c>
      <c r="AK691" s="40" t="str">
        <f>IFERROR(_xlfn.XLOOKUP(AJ691,CrossRef!$A:$A,CrossRef!$J:$J,"Not Found"),"-")</f>
        <v>TKHL217-DRIV-DIFF</v>
      </c>
      <c r="AL691" s="40">
        <f>IFERROR(_xlfn.XLOOKUP(AJ691,CrossRef!$A:$A,CrossRef!$K:$K,"Not Found"),"-")</f>
        <v>0</v>
      </c>
      <c r="AM691" s="40" t="str">
        <f>IFERROR(_xlfn.XLOOKUP(AJ691,CrossRef!$A:$A,CrossRef!$L:$L,"Not Found"),"-")</f>
        <v>18000H DIFFERENTIAL CHANGE</v>
      </c>
    </row>
    <row r="692" spans="1:39" x14ac:dyDescent="0.3">
      <c r="A692" s="4" t="str">
        <f>D692&amp;C692&amp;B692</f>
        <v>TD6675325800</v>
      </c>
      <c r="B692" s="4" t="str">
        <f>LEFT(N692,FIND(" ",N692)-1)</f>
        <v>00</v>
      </c>
      <c r="C692" s="4" t="str">
        <f>LEFT(M692,4)</f>
        <v>3258</v>
      </c>
      <c r="D692" s="4" t="str">
        <f>LEFT(L692,FIND(" ",L692)-1)</f>
        <v>TD6675</v>
      </c>
      <c r="E692" s="4" t="str">
        <f>MID(X692,2,3)</f>
        <v>ZSP</v>
      </c>
      <c r="G692" s="14" t="s">
        <v>10234</v>
      </c>
      <c r="H692" s="14" t="s">
        <v>10235</v>
      </c>
      <c r="I692" s="14" t="s">
        <v>10251</v>
      </c>
      <c r="J692" s="14" t="s">
        <v>10252</v>
      </c>
      <c r="K692" s="14" t="s">
        <v>193</v>
      </c>
      <c r="L692" s="14" t="s">
        <v>10446</v>
      </c>
      <c r="M692" s="14" t="s">
        <v>418</v>
      </c>
      <c r="N692" s="14" t="s">
        <v>17</v>
      </c>
      <c r="O692" s="15">
        <v>18000</v>
      </c>
      <c r="P692" s="15">
        <v>15567.963792873999</v>
      </c>
      <c r="Q692" s="16">
        <v>46369</v>
      </c>
      <c r="R692" s="14" t="s">
        <v>11086</v>
      </c>
      <c r="S692" s="14" t="s">
        <v>10286</v>
      </c>
      <c r="T692" s="14" t="s">
        <v>11086</v>
      </c>
      <c r="U692" s="14" t="s">
        <v>10248</v>
      </c>
      <c r="V692" s="14"/>
      <c r="W692" s="14" t="s">
        <v>11090</v>
      </c>
      <c r="X692" s="14" t="s">
        <v>10448</v>
      </c>
      <c r="Y692" s="15">
        <v>27422.42</v>
      </c>
      <c r="Z692" s="14" t="s">
        <v>11079</v>
      </c>
      <c r="AA692" s="15">
        <v>17091.135865845299</v>
      </c>
      <c r="AB692" s="14" t="s">
        <v>10245</v>
      </c>
      <c r="AC692" s="14" t="s">
        <v>10246</v>
      </c>
      <c r="AD692" s="14" t="s">
        <v>10272</v>
      </c>
      <c r="AE692" s="15">
        <v>2432.0362071260101</v>
      </c>
      <c r="AF692" s="31">
        <f>_xlfn.XLOOKUP(A692,Macmahon!B:B,Macmahon!AE:AE,"",0)</f>
        <v>0</v>
      </c>
      <c r="AG692" s="28">
        <f>_xlfn.XLOOKUP(A692,Macmahon!B:B,Macmahon!AJ:AJ,"",0)</f>
        <v>46379.091940312501</v>
      </c>
      <c r="AH692" s="28">
        <f>_xlfn.XLOOKUP(A692,Macmahon!B:B,Macmahon!AK:AK,"",0)</f>
        <v>46380</v>
      </c>
      <c r="AI692" s="28">
        <f t="shared" si="22"/>
        <v>46379.091940312501</v>
      </c>
      <c r="AJ692" s="40" t="str">
        <f>E692&amp;C692&amp;B692</f>
        <v>ZSP325800</v>
      </c>
      <c r="AK692" s="40" t="str">
        <f>IFERROR(_xlfn.XLOOKUP(AJ692,CrossRef!$A:$A,CrossRef!$J:$J,"Not Found"),"-")</f>
        <v>TKHL217-DRIV-DIFF</v>
      </c>
      <c r="AL692" s="40">
        <f>IFERROR(_xlfn.XLOOKUP(AJ692,CrossRef!$A:$A,CrossRef!$K:$K,"Not Found"),"-")</f>
        <v>0</v>
      </c>
      <c r="AM692" s="40" t="str">
        <f>IFERROR(_xlfn.XLOOKUP(AJ692,CrossRef!$A:$A,CrossRef!$L:$L,"Not Found"),"-")</f>
        <v>18000H DIFFERENTIAL CHANGE</v>
      </c>
    </row>
    <row r="693" spans="1:39" x14ac:dyDescent="0.3">
      <c r="A693" s="4" t="str">
        <f>D693&amp;C693&amp;B693</f>
        <v>TD6673325800</v>
      </c>
      <c r="B693" s="4" t="str">
        <f>LEFT(N693,FIND(" ",N693)-1)</f>
        <v>00</v>
      </c>
      <c r="C693" s="4" t="str">
        <f>LEFT(M693,4)</f>
        <v>3258</v>
      </c>
      <c r="D693" s="4" t="str">
        <f>LEFT(L693,FIND(" ",L693)-1)</f>
        <v>TD6673</v>
      </c>
      <c r="E693" s="4" t="str">
        <f>MID(X693,2,3)</f>
        <v>MSY</v>
      </c>
      <c r="G693" s="17" t="s">
        <v>10234</v>
      </c>
      <c r="H693" s="17" t="s">
        <v>10235</v>
      </c>
      <c r="I693" s="17" t="s">
        <v>10251</v>
      </c>
      <c r="J693" s="17" t="s">
        <v>10252</v>
      </c>
      <c r="K693" s="17" t="s">
        <v>193</v>
      </c>
      <c r="L693" s="17" t="s">
        <v>10379</v>
      </c>
      <c r="M693" s="17" t="s">
        <v>418</v>
      </c>
      <c r="N693" s="17" t="s">
        <v>17</v>
      </c>
      <c r="O693" s="18">
        <v>18000</v>
      </c>
      <c r="P693" s="18">
        <v>16604.677003003999</v>
      </c>
      <c r="Q693" s="16">
        <v>46338</v>
      </c>
      <c r="R693" s="17" t="s">
        <v>11086</v>
      </c>
      <c r="S693" s="17" t="s">
        <v>10286</v>
      </c>
      <c r="T693" s="17" t="s">
        <v>11086</v>
      </c>
      <c r="U693" s="17" t="s">
        <v>10248</v>
      </c>
      <c r="V693" s="17"/>
      <c r="W693" s="17" t="s">
        <v>10877</v>
      </c>
      <c r="X693" s="17" t="s">
        <v>10381</v>
      </c>
      <c r="Y693" s="18">
        <v>27422.42</v>
      </c>
      <c r="Z693" s="17" t="s">
        <v>11079</v>
      </c>
      <c r="AA693" s="18">
        <v>17745.9188911704</v>
      </c>
      <c r="AB693" s="17" t="s">
        <v>10245</v>
      </c>
      <c r="AC693" s="17" t="s">
        <v>10246</v>
      </c>
      <c r="AD693" s="17" t="s">
        <v>10272</v>
      </c>
      <c r="AE693" s="18">
        <v>1395.32299699598</v>
      </c>
      <c r="AF693" s="31">
        <f>_xlfn.XLOOKUP(A693,Macmahon!B:B,Macmahon!AE:AE,"",0)</f>
        <v>0</v>
      </c>
      <c r="AG693" s="28">
        <f>_xlfn.XLOOKUP(A693,Macmahon!B:B,Macmahon!AJ:AJ,"",0)</f>
        <v>46321.741453009257</v>
      </c>
      <c r="AH693" s="28">
        <f>_xlfn.XLOOKUP(A693,Macmahon!B:B,Macmahon!AK:AK,"",0)</f>
        <v>46338</v>
      </c>
      <c r="AI693" s="28">
        <f t="shared" si="22"/>
        <v>46321.741453009257</v>
      </c>
      <c r="AJ693" s="40" t="str">
        <f>E693&amp;C693&amp;B693</f>
        <v>MSY325800</v>
      </c>
      <c r="AK693" s="40" t="str">
        <f>IFERROR(_xlfn.XLOOKUP(AJ693,CrossRef!$A:$A,CrossRef!$J:$J,"Not Found"),"-")</f>
        <v>TKWC034-DRIV-DIFF</v>
      </c>
      <c r="AL693" s="40">
        <f>IFERROR(_xlfn.XLOOKUP(AJ693,CrossRef!$A:$A,CrossRef!$K:$K,"Not Found"),"-")</f>
        <v>0</v>
      </c>
      <c r="AM693" s="40" t="str">
        <f>IFERROR(_xlfn.XLOOKUP(AJ693,CrossRef!$A:$A,CrossRef!$L:$L,"Not Found"),"-")</f>
        <v>16500H DIFFERENTIAL CHANGE</v>
      </c>
    </row>
    <row r="694" spans="1:39" x14ac:dyDescent="0.3">
      <c r="A694" s="4" t="str">
        <f>D694&amp;C694&amp;B694</f>
        <v>TD2415325800</v>
      </c>
      <c r="B694" s="4" t="str">
        <f>LEFT(N694,FIND(" ",N694)-1)</f>
        <v>00</v>
      </c>
      <c r="C694" s="4" t="str">
        <f>LEFT(M694,4)</f>
        <v>3258</v>
      </c>
      <c r="D694" s="4" t="str">
        <f>LEFT(L694,FIND(" ",L694)-1)</f>
        <v>TD2415</v>
      </c>
      <c r="E694" s="4" t="str">
        <f>MID(X694,2,3)</f>
        <v>JRP</v>
      </c>
      <c r="G694" s="14" t="s">
        <v>10234</v>
      </c>
      <c r="H694" s="14" t="s">
        <v>10235</v>
      </c>
      <c r="I694" s="14" t="s">
        <v>10236</v>
      </c>
      <c r="J694" s="14" t="s">
        <v>10237</v>
      </c>
      <c r="K694" s="14" t="s">
        <v>172</v>
      </c>
      <c r="L694" s="14" t="s">
        <v>10700</v>
      </c>
      <c r="M694" s="14" t="s">
        <v>418</v>
      </c>
      <c r="N694" s="14" t="s">
        <v>17</v>
      </c>
      <c r="O694" s="15">
        <v>18000</v>
      </c>
      <c r="P694" s="15">
        <v>685.97892581082897</v>
      </c>
      <c r="Q694" s="16">
        <v>47325</v>
      </c>
      <c r="R694" s="14" t="s">
        <v>11078</v>
      </c>
      <c r="S694" s="14" t="s">
        <v>10286</v>
      </c>
      <c r="T694" s="14" t="s">
        <v>11078</v>
      </c>
      <c r="U694" s="14" t="s">
        <v>10248</v>
      </c>
      <c r="V694" s="14"/>
      <c r="W694" s="14" t="s">
        <v>10883</v>
      </c>
      <c r="X694" s="14" t="s">
        <v>10702</v>
      </c>
      <c r="Y694" s="15">
        <v>20203.169999999998</v>
      </c>
      <c r="Z694" s="14" t="s">
        <v>11141</v>
      </c>
      <c r="AA694" s="15">
        <v>52319.823636778499</v>
      </c>
      <c r="AB694" s="14" t="s">
        <v>10245</v>
      </c>
      <c r="AC694" s="14" t="s">
        <v>10246</v>
      </c>
      <c r="AD694" s="14"/>
      <c r="AE694" s="15">
        <v>17314.021074189201</v>
      </c>
      <c r="AF694" s="31">
        <f>_xlfn.XLOOKUP(A694,Macmahon!B:B,Macmahon!AE:AE,"",0)</f>
        <v>46101</v>
      </c>
      <c r="AG694" s="28">
        <f>_xlfn.XLOOKUP(A694,Macmahon!B:B,Macmahon!AJ:AJ,"",0)</f>
        <v>46215.483383680556</v>
      </c>
      <c r="AH694" s="28">
        <f>_xlfn.XLOOKUP(A694,Macmahon!B:B,Macmahon!AK:AK,"",0)</f>
        <v>47325</v>
      </c>
      <c r="AI694" s="28">
        <f t="shared" si="22"/>
        <v>46215.483383680556</v>
      </c>
      <c r="AJ694" s="40" t="str">
        <f>E694&amp;C694&amp;B694</f>
        <v>JRP325800</v>
      </c>
      <c r="AK694" s="40" t="str">
        <f>IFERROR(_xlfn.XLOOKUP(AJ694,CrossRef!$A:$A,CrossRef!$J:$J,"Not Found"),"-")</f>
        <v>TKHL189-DRIV-DIFF</v>
      </c>
      <c r="AL694" s="40">
        <f>IFERROR(_xlfn.XLOOKUP(AJ694,CrossRef!$A:$A,CrossRef!$K:$K,"Not Found"),"-")</f>
        <v>0</v>
      </c>
      <c r="AM694" s="40" t="str">
        <f>IFERROR(_xlfn.XLOOKUP(AJ694,CrossRef!$A:$A,CrossRef!$L:$L,"Not Found"),"-")</f>
        <v>18000H DIFFERENTIAL CHANGE</v>
      </c>
    </row>
    <row r="695" spans="1:39" x14ac:dyDescent="0.3">
      <c r="A695" s="4" t="str">
        <f>D695&amp;C695&amp;B695</f>
        <v>TD2419325800</v>
      </c>
      <c r="B695" s="4" t="str">
        <f>LEFT(N695,FIND(" ",N695)-1)</f>
        <v>00</v>
      </c>
      <c r="C695" s="4" t="str">
        <f>LEFT(M695,4)</f>
        <v>3258</v>
      </c>
      <c r="D695" s="4" t="str">
        <f>LEFT(L695,FIND(" ",L695)-1)</f>
        <v>TD2419</v>
      </c>
      <c r="E695" s="4" t="str">
        <f>MID(X695,2,3)</f>
        <v>JRP</v>
      </c>
      <c r="G695" s="17" t="s">
        <v>10234</v>
      </c>
      <c r="H695" s="17" t="s">
        <v>10235</v>
      </c>
      <c r="I695" s="17" t="s">
        <v>10236</v>
      </c>
      <c r="J695" s="17" t="s">
        <v>10237</v>
      </c>
      <c r="K695" s="17" t="s">
        <v>172</v>
      </c>
      <c r="L695" s="17" t="s">
        <v>10653</v>
      </c>
      <c r="M695" s="17" t="s">
        <v>418</v>
      </c>
      <c r="N695" s="17" t="s">
        <v>17</v>
      </c>
      <c r="O695" s="18">
        <v>18000</v>
      </c>
      <c r="P695" s="18">
        <v>742.25215669127601</v>
      </c>
      <c r="Q695" s="16">
        <v>47411</v>
      </c>
      <c r="R695" s="17" t="s">
        <v>11078</v>
      </c>
      <c r="S695" s="17" t="s">
        <v>10286</v>
      </c>
      <c r="T695" s="17" t="s">
        <v>11078</v>
      </c>
      <c r="U695" s="17" t="s">
        <v>10248</v>
      </c>
      <c r="V695" s="17"/>
      <c r="W695" s="17" t="s">
        <v>10883</v>
      </c>
      <c r="X695" s="17" t="s">
        <v>10655</v>
      </c>
      <c r="Y695" s="18">
        <v>20203.169999999998</v>
      </c>
      <c r="Z695" s="17" t="s">
        <v>11141</v>
      </c>
      <c r="AA695" s="18">
        <v>48957.221765913797</v>
      </c>
      <c r="AB695" s="17" t="s">
        <v>10245</v>
      </c>
      <c r="AC695" s="17" t="s">
        <v>10246</v>
      </c>
      <c r="AD695" s="17"/>
      <c r="AE695" s="18">
        <v>17257.747843308702</v>
      </c>
      <c r="AF695" s="31">
        <f>_xlfn.XLOOKUP(A695,Macmahon!B:B,Macmahon!AE:AE,"",0)</f>
        <v>46127</v>
      </c>
      <c r="AG695" s="28">
        <f>_xlfn.XLOOKUP(A695,Macmahon!B:B,Macmahon!AJ:AJ,"",0)</f>
        <v>39115.847457638891</v>
      </c>
      <c r="AH695" s="28">
        <f>_xlfn.XLOOKUP(A695,Macmahon!B:B,Macmahon!AK:AK,"",0)</f>
        <v>47411</v>
      </c>
      <c r="AI695" s="28">
        <f t="shared" si="22"/>
        <v>39115.847457638891</v>
      </c>
      <c r="AJ695" s="40" t="str">
        <f>E695&amp;C695&amp;B695</f>
        <v>JRP325800</v>
      </c>
      <c r="AK695" s="40" t="str">
        <f>IFERROR(_xlfn.XLOOKUP(AJ695,CrossRef!$A:$A,CrossRef!$J:$J,"Not Found"),"-")</f>
        <v>TKHL189-DRIV-DIFF</v>
      </c>
      <c r="AL695" s="40">
        <f>IFERROR(_xlfn.XLOOKUP(AJ695,CrossRef!$A:$A,CrossRef!$K:$K,"Not Found"),"-")</f>
        <v>0</v>
      </c>
      <c r="AM695" s="40" t="str">
        <f>IFERROR(_xlfn.XLOOKUP(AJ695,CrossRef!$A:$A,CrossRef!$L:$L,"Not Found"),"-")</f>
        <v>18000H DIFFERENTIAL CHANGE</v>
      </c>
    </row>
    <row r="696" spans="1:39" x14ac:dyDescent="0.3">
      <c r="A696" s="4" t="str">
        <f>D696&amp;C696&amp;B696</f>
        <v>TD2416325800</v>
      </c>
      <c r="B696" s="4" t="str">
        <f>LEFT(N696,FIND(" ",N696)-1)</f>
        <v>00</v>
      </c>
      <c r="C696" s="4" t="str">
        <f>LEFT(M696,4)</f>
        <v>3258</v>
      </c>
      <c r="D696" s="4" t="str">
        <f>LEFT(L696,FIND(" ",L696)-1)</f>
        <v>TD2416</v>
      </c>
      <c r="E696" s="4" t="str">
        <f>MID(X696,2,3)</f>
        <v>JRP</v>
      </c>
      <c r="G696" s="14" t="s">
        <v>10234</v>
      </c>
      <c r="H696" s="14" t="s">
        <v>10235</v>
      </c>
      <c r="I696" s="14" t="s">
        <v>10236</v>
      </c>
      <c r="J696" s="14" t="s">
        <v>10237</v>
      </c>
      <c r="K696" s="14" t="s">
        <v>172</v>
      </c>
      <c r="L696" s="14" t="s">
        <v>10647</v>
      </c>
      <c r="M696" s="14" t="s">
        <v>418</v>
      </c>
      <c r="N696" s="14" t="s">
        <v>17</v>
      </c>
      <c r="O696" s="15">
        <v>18000</v>
      </c>
      <c r="P696" s="15">
        <v>6081.5906537824503</v>
      </c>
      <c r="Q696" s="16">
        <v>46935</v>
      </c>
      <c r="R696" s="14" t="s">
        <v>11078</v>
      </c>
      <c r="S696" s="14" t="s">
        <v>10286</v>
      </c>
      <c r="T696" s="14" t="s">
        <v>11078</v>
      </c>
      <c r="U696" s="14" t="s">
        <v>10248</v>
      </c>
      <c r="V696" s="14"/>
      <c r="W696" s="14" t="s">
        <v>10869</v>
      </c>
      <c r="X696" s="14" t="s">
        <v>10649</v>
      </c>
      <c r="Y696" s="15">
        <v>20203.169999999998</v>
      </c>
      <c r="Z696" s="14" t="s">
        <v>11141</v>
      </c>
      <c r="AA696" s="15">
        <v>47760.570841889101</v>
      </c>
      <c r="AB696" s="14" t="s">
        <v>10245</v>
      </c>
      <c r="AC696" s="14" t="s">
        <v>10246</v>
      </c>
      <c r="AD696" s="14"/>
      <c r="AE696" s="15">
        <v>11918.409346217601</v>
      </c>
      <c r="AF696" s="31">
        <f>_xlfn.XLOOKUP(A696,Macmahon!B:B,Macmahon!AE:AE,"",0)</f>
        <v>45495</v>
      </c>
      <c r="AG696" s="28">
        <f>_xlfn.XLOOKUP(A696,Macmahon!B:B,Macmahon!AJ:AJ,"",0)</f>
        <v>48107.73809525463</v>
      </c>
      <c r="AH696" s="28">
        <f>_xlfn.XLOOKUP(A696,Macmahon!B:B,Macmahon!AK:AK,"",0)</f>
        <v>46935</v>
      </c>
      <c r="AI696" s="28">
        <f t="shared" si="22"/>
        <v>46935</v>
      </c>
      <c r="AJ696" s="40" t="str">
        <f>E696&amp;C696&amp;B696</f>
        <v>JRP325800</v>
      </c>
      <c r="AK696" s="40" t="str">
        <f>IFERROR(_xlfn.XLOOKUP(AJ696,CrossRef!$A:$A,CrossRef!$J:$J,"Not Found"),"-")</f>
        <v>TKHL189-DRIV-DIFF</v>
      </c>
      <c r="AL696" s="40">
        <f>IFERROR(_xlfn.XLOOKUP(AJ696,CrossRef!$A:$A,CrossRef!$K:$K,"Not Found"),"-")</f>
        <v>0</v>
      </c>
      <c r="AM696" s="40" t="str">
        <f>IFERROR(_xlfn.XLOOKUP(AJ696,CrossRef!$A:$A,CrossRef!$L:$L,"Not Found"),"-")</f>
        <v>18000H DIFFERENTIAL CHANGE</v>
      </c>
    </row>
    <row r="697" spans="1:39" x14ac:dyDescent="0.3">
      <c r="A697" s="4" t="str">
        <f>D697&amp;C697&amp;B697</f>
        <v>TD2417325800</v>
      </c>
      <c r="B697" s="4" t="str">
        <f>LEFT(N697,FIND(" ",N697)-1)</f>
        <v>00</v>
      </c>
      <c r="C697" s="4" t="str">
        <f>LEFT(M697,4)</f>
        <v>3258</v>
      </c>
      <c r="D697" s="4" t="str">
        <f>LEFT(L697,FIND(" ",L697)-1)</f>
        <v>TD2417</v>
      </c>
      <c r="E697" s="4" t="str">
        <f>MID(X697,2,3)</f>
        <v>JRP</v>
      </c>
      <c r="G697" s="17" t="s">
        <v>10234</v>
      </c>
      <c r="H697" s="17" t="s">
        <v>10235</v>
      </c>
      <c r="I697" s="17" t="s">
        <v>10236</v>
      </c>
      <c r="J697" s="17" t="s">
        <v>10237</v>
      </c>
      <c r="K697" s="17" t="s">
        <v>172</v>
      </c>
      <c r="L697" s="17" t="s">
        <v>10651</v>
      </c>
      <c r="M697" s="17" t="s">
        <v>418</v>
      </c>
      <c r="N697" s="17" t="s">
        <v>17</v>
      </c>
      <c r="O697" s="18">
        <v>18000</v>
      </c>
      <c r="P697" s="18">
        <v>4468.0003955572502</v>
      </c>
      <c r="Q697" s="16">
        <v>47232</v>
      </c>
      <c r="R697" s="17" t="s">
        <v>11078</v>
      </c>
      <c r="S697" s="17" t="s">
        <v>10286</v>
      </c>
      <c r="T697" s="17" t="s">
        <v>11078</v>
      </c>
      <c r="U697" s="17" t="s">
        <v>10248</v>
      </c>
      <c r="V697" s="17"/>
      <c r="W697" s="17" t="s">
        <v>10765</v>
      </c>
      <c r="X697" s="17" t="s">
        <v>10652</v>
      </c>
      <c r="Y697" s="18">
        <v>20203.169999999998</v>
      </c>
      <c r="Z697" s="17" t="s">
        <v>11141</v>
      </c>
      <c r="AA697" s="18">
        <v>51312.995893223801</v>
      </c>
      <c r="AB697" s="17" t="s">
        <v>10245</v>
      </c>
      <c r="AC697" s="17" t="s">
        <v>10246</v>
      </c>
      <c r="AD697" s="17"/>
      <c r="AE697" s="18">
        <v>13531.999604442801</v>
      </c>
      <c r="AF697" s="31">
        <f>_xlfn.XLOOKUP(A697,Macmahon!B:B,Macmahon!AE:AE,"",0)</f>
        <v>45236</v>
      </c>
      <c r="AG697" s="28">
        <f>_xlfn.XLOOKUP(A697,Macmahon!B:B,Macmahon!AJ:AJ,"",0)</f>
        <v>47122.191011226852</v>
      </c>
      <c r="AH697" s="28">
        <f>_xlfn.XLOOKUP(A697,Macmahon!B:B,Macmahon!AK:AK,"",0)</f>
        <v>47232</v>
      </c>
      <c r="AI697" s="28">
        <f t="shared" si="22"/>
        <v>47122.191011226852</v>
      </c>
      <c r="AJ697" s="40" t="str">
        <f>E697&amp;C697&amp;B697</f>
        <v>JRP325800</v>
      </c>
      <c r="AK697" s="40" t="str">
        <f>IFERROR(_xlfn.XLOOKUP(AJ697,CrossRef!$A:$A,CrossRef!$J:$J,"Not Found"),"-")</f>
        <v>TKHL189-DRIV-DIFF</v>
      </c>
      <c r="AL697" s="40">
        <f>IFERROR(_xlfn.XLOOKUP(AJ697,CrossRef!$A:$A,CrossRef!$K:$K,"Not Found"),"-")</f>
        <v>0</v>
      </c>
      <c r="AM697" s="40" t="str">
        <f>IFERROR(_xlfn.XLOOKUP(AJ697,CrossRef!$A:$A,CrossRef!$L:$L,"Not Found"),"-")</f>
        <v>18000H DIFFERENTIAL CHANGE</v>
      </c>
    </row>
    <row r="698" spans="1:39" x14ac:dyDescent="0.3">
      <c r="A698" s="4" t="str">
        <f>D698&amp;C698&amp;B698</f>
        <v>TD2406325800</v>
      </c>
      <c r="B698" s="4" t="str">
        <f>LEFT(N698,FIND(" ",N698)-1)</f>
        <v>00</v>
      </c>
      <c r="C698" s="4" t="str">
        <f>LEFT(M698,4)</f>
        <v>3258</v>
      </c>
      <c r="D698" s="4" t="str">
        <f>LEFT(L698,FIND(" ",L698)-1)</f>
        <v>TD2406</v>
      </c>
      <c r="E698" s="4" t="str">
        <f>MID(X698,2,3)</f>
        <v>AGC</v>
      </c>
      <c r="G698" s="14" t="s">
        <v>10234</v>
      </c>
      <c r="H698" s="14" t="s">
        <v>10235</v>
      </c>
      <c r="I698" s="14" t="s">
        <v>10236</v>
      </c>
      <c r="J698" s="14" t="s">
        <v>10237</v>
      </c>
      <c r="K698" s="14" t="s">
        <v>167</v>
      </c>
      <c r="L698" s="14" t="s">
        <v>10467</v>
      </c>
      <c r="M698" s="14" t="s">
        <v>418</v>
      </c>
      <c r="N698" s="14" t="s">
        <v>17</v>
      </c>
      <c r="O698" s="15">
        <v>18000</v>
      </c>
      <c r="P698" s="15">
        <v>4391.3603760037504</v>
      </c>
      <c r="Q698" s="16">
        <v>46592</v>
      </c>
      <c r="R698" s="14" t="s">
        <v>11078</v>
      </c>
      <c r="S698" s="14" t="s">
        <v>10286</v>
      </c>
      <c r="T698" s="14" t="s">
        <v>11078</v>
      </c>
      <c r="U698" s="14" t="s">
        <v>10248</v>
      </c>
      <c r="V698" s="14"/>
      <c r="W698" s="14" t="s">
        <v>11122</v>
      </c>
      <c r="X698" s="14" t="s">
        <v>10469</v>
      </c>
      <c r="Y698" s="15">
        <v>0</v>
      </c>
      <c r="Z698" s="14" t="s">
        <v>11079</v>
      </c>
      <c r="AA698" s="15">
        <v>66629.763175906905</v>
      </c>
      <c r="AB698" s="14" t="s">
        <v>10245</v>
      </c>
      <c r="AC698" s="14" t="s">
        <v>10246</v>
      </c>
      <c r="AD698" s="14"/>
      <c r="AE698" s="15">
        <v>13608.6396239962</v>
      </c>
      <c r="AF698" s="31" t="str">
        <f>_xlfn.XLOOKUP(A698,Macmahon!B:B,Macmahon!AE:AE,"",0)</f>
        <v/>
      </c>
      <c r="AG698" s="28" t="str">
        <f>_xlfn.XLOOKUP(A698,Macmahon!B:B,Macmahon!AJ:AJ,"",0)</f>
        <v/>
      </c>
      <c r="AH698" s="28" t="str">
        <f>_xlfn.XLOOKUP(A698,Macmahon!B:B,Macmahon!AK:AK,"",0)</f>
        <v/>
      </c>
      <c r="AI698" s="28">
        <f t="shared" si="22"/>
        <v>0</v>
      </c>
      <c r="AJ698" s="40" t="str">
        <f>E698&amp;C698&amp;B698</f>
        <v>AGC325800</v>
      </c>
      <c r="AK698" s="40" t="str">
        <f>IFERROR(_xlfn.XLOOKUP(AJ698,CrossRef!$A:$A,CrossRef!$J:$J,"Not Found"),"-")</f>
        <v>TKHL018-DRIV-DIFF</v>
      </c>
      <c r="AL698" s="40">
        <f>IFERROR(_xlfn.XLOOKUP(AJ698,CrossRef!$A:$A,CrossRef!$K:$K,"Not Found"),"-")</f>
        <v>0</v>
      </c>
      <c r="AM698" s="40" t="str">
        <f>IFERROR(_xlfn.XLOOKUP(AJ698,CrossRef!$A:$A,CrossRef!$L:$L,"Not Found"),"-")</f>
        <v>18000H DIFFERENTIAL CHANGE</v>
      </c>
    </row>
    <row r="699" spans="1:39" x14ac:dyDescent="0.3">
      <c r="A699" s="4" t="str">
        <f>D699&amp;C699&amp;B699</f>
        <v>TD2405325800</v>
      </c>
      <c r="B699" s="4" t="str">
        <f>LEFT(N699,FIND(" ",N699)-1)</f>
        <v>00</v>
      </c>
      <c r="C699" s="4" t="str">
        <f>LEFT(M699,4)</f>
        <v>3258</v>
      </c>
      <c r="D699" s="4" t="str">
        <f>LEFT(L699,FIND(" ",L699)-1)</f>
        <v>TD2405</v>
      </c>
      <c r="E699" s="4" t="str">
        <f>MID(X699,2,3)</f>
        <v>AGC</v>
      </c>
      <c r="G699" s="17" t="s">
        <v>10234</v>
      </c>
      <c r="H699" s="17" t="s">
        <v>10235</v>
      </c>
      <c r="I699" s="17" t="s">
        <v>10236</v>
      </c>
      <c r="J699" s="17" t="s">
        <v>10237</v>
      </c>
      <c r="K699" s="17" t="s">
        <v>167</v>
      </c>
      <c r="L699" s="17" t="s">
        <v>10464</v>
      </c>
      <c r="M699" s="17" t="s">
        <v>418</v>
      </c>
      <c r="N699" s="17" t="s">
        <v>17</v>
      </c>
      <c r="O699" s="18">
        <v>18000</v>
      </c>
      <c r="P699" s="18">
        <v>4741.6400779783198</v>
      </c>
      <c r="Q699" s="16">
        <v>46578</v>
      </c>
      <c r="R699" s="17" t="s">
        <v>11078</v>
      </c>
      <c r="S699" s="17" t="s">
        <v>10286</v>
      </c>
      <c r="T699" s="17" t="s">
        <v>11078</v>
      </c>
      <c r="U699" s="17" t="s">
        <v>10248</v>
      </c>
      <c r="V699" s="17"/>
      <c r="W699" s="17" t="s">
        <v>10683</v>
      </c>
      <c r="X699" s="17" t="s">
        <v>10466</v>
      </c>
      <c r="Y699" s="18">
        <v>0</v>
      </c>
      <c r="Z699" s="17" t="s">
        <v>11079</v>
      </c>
      <c r="AA699" s="18">
        <v>67567.443531827506</v>
      </c>
      <c r="AB699" s="17" t="s">
        <v>10245</v>
      </c>
      <c r="AC699" s="17" t="s">
        <v>10246</v>
      </c>
      <c r="AD699" s="17"/>
      <c r="AE699" s="18">
        <v>13258.3599220217</v>
      </c>
      <c r="AF699" s="31">
        <f>_xlfn.XLOOKUP(A699,Macmahon!B:B,Macmahon!AE:AE,"",0)</f>
        <v>45212</v>
      </c>
      <c r="AG699" s="28">
        <f>_xlfn.XLOOKUP(A699,Macmahon!B:B,Macmahon!AJ:AJ,"",0)</f>
        <v>46225</v>
      </c>
      <c r="AH699" s="28">
        <f>_xlfn.XLOOKUP(A699,Macmahon!B:B,Macmahon!AK:AK,"",0)</f>
        <v>46578</v>
      </c>
      <c r="AI699" s="28">
        <f t="shared" si="22"/>
        <v>46225</v>
      </c>
      <c r="AJ699" s="40" t="str">
        <f>E699&amp;C699&amp;B699</f>
        <v>AGC325800</v>
      </c>
      <c r="AK699" s="40" t="str">
        <f>IFERROR(_xlfn.XLOOKUP(AJ699,CrossRef!$A:$A,CrossRef!$J:$J,"Not Found"),"-")</f>
        <v>TKHL018-DRIV-DIFF</v>
      </c>
      <c r="AL699" s="40">
        <f>IFERROR(_xlfn.XLOOKUP(AJ699,CrossRef!$A:$A,CrossRef!$K:$K,"Not Found"),"-")</f>
        <v>0</v>
      </c>
      <c r="AM699" s="40" t="str">
        <f>IFERROR(_xlfn.XLOOKUP(AJ699,CrossRef!$A:$A,CrossRef!$L:$L,"Not Found"),"-")</f>
        <v>18000H DIFFERENTIAL CHANGE</v>
      </c>
    </row>
    <row r="700" spans="1:39" x14ac:dyDescent="0.3">
      <c r="A700" s="4" t="str">
        <f>D700&amp;C700&amp;B700</f>
        <v>TD2403325800</v>
      </c>
      <c r="B700" s="4" t="str">
        <f>LEFT(N700,FIND(" ",N700)-1)</f>
        <v>00</v>
      </c>
      <c r="C700" s="4" t="str">
        <f>LEFT(M700,4)</f>
        <v>3258</v>
      </c>
      <c r="D700" s="4" t="str">
        <f>LEFT(L700,FIND(" ",L700)-1)</f>
        <v>TD2403</v>
      </c>
      <c r="E700" s="4" t="str">
        <f>MID(X700,2,3)</f>
        <v>AGC</v>
      </c>
      <c r="G700" s="14" t="s">
        <v>10234</v>
      </c>
      <c r="H700" s="14" t="s">
        <v>10235</v>
      </c>
      <c r="I700" s="14" t="s">
        <v>10236</v>
      </c>
      <c r="J700" s="14" t="s">
        <v>10237</v>
      </c>
      <c r="K700" s="14" t="s">
        <v>167</v>
      </c>
      <c r="L700" s="14" t="s">
        <v>10461</v>
      </c>
      <c r="M700" s="14" t="s">
        <v>418</v>
      </c>
      <c r="N700" s="14" t="s">
        <v>17</v>
      </c>
      <c r="O700" s="15">
        <v>18000</v>
      </c>
      <c r="P700" s="15">
        <v>10470.132266565301</v>
      </c>
      <c r="Q700" s="16">
        <v>46940</v>
      </c>
      <c r="R700" s="14" t="s">
        <v>11078</v>
      </c>
      <c r="S700" s="14" t="s">
        <v>10286</v>
      </c>
      <c r="T700" s="14" t="s">
        <v>11078</v>
      </c>
      <c r="U700" s="14" t="s">
        <v>10248</v>
      </c>
      <c r="V700" s="14"/>
      <c r="W700" s="14" t="s">
        <v>10439</v>
      </c>
      <c r="X700" s="14" t="s">
        <v>10463</v>
      </c>
      <c r="Y700" s="15">
        <v>0</v>
      </c>
      <c r="Z700" s="14" t="s">
        <v>11079</v>
      </c>
      <c r="AA700" s="15">
        <v>48922.851471594797</v>
      </c>
      <c r="AB700" s="14" t="s">
        <v>10245</v>
      </c>
      <c r="AC700" s="14" t="s">
        <v>10246</v>
      </c>
      <c r="AD700" s="14"/>
      <c r="AE700" s="15">
        <v>7529.8677334346703</v>
      </c>
      <c r="AF700" s="31">
        <f>_xlfn.XLOOKUP(A700,Macmahon!B:B,Macmahon!AE:AE,"",0)</f>
        <v>46174</v>
      </c>
      <c r="AG700" s="28">
        <f>_xlfn.XLOOKUP(A700,Macmahon!B:B,Macmahon!AJ:AJ,"",0)</f>
        <v>52201</v>
      </c>
      <c r="AH700" s="28">
        <f>_xlfn.XLOOKUP(A700,Macmahon!B:B,Macmahon!AK:AK,"",0)</f>
        <v>47555</v>
      </c>
      <c r="AI700" s="28">
        <f t="shared" si="22"/>
        <v>47555</v>
      </c>
      <c r="AJ700" s="40" t="str">
        <f>E700&amp;C700&amp;B700</f>
        <v>AGC325800</v>
      </c>
      <c r="AK700" s="40" t="str">
        <f>IFERROR(_xlfn.XLOOKUP(AJ700,CrossRef!$A:$A,CrossRef!$J:$J,"Not Found"),"-")</f>
        <v>TKHL018-DRIV-DIFF</v>
      </c>
      <c r="AL700" s="40">
        <f>IFERROR(_xlfn.XLOOKUP(AJ700,CrossRef!$A:$A,CrossRef!$K:$K,"Not Found"),"-")</f>
        <v>0</v>
      </c>
      <c r="AM700" s="40" t="str">
        <f>IFERROR(_xlfn.XLOOKUP(AJ700,CrossRef!$A:$A,CrossRef!$L:$L,"Not Found"),"-")</f>
        <v>18000H DIFFERENTIAL CHANGE</v>
      </c>
    </row>
    <row r="701" spans="1:39" x14ac:dyDescent="0.3">
      <c r="A701" s="4" t="str">
        <f>D701&amp;C701&amp;B701</f>
        <v>DZ82293258FR</v>
      </c>
      <c r="B701" s="4" t="str">
        <f>LEFT(N701,FIND(" ",N701)-1)</f>
        <v>FR</v>
      </c>
      <c r="C701" s="4" t="str">
        <f>LEFT(M701,4)</f>
        <v>3258</v>
      </c>
      <c r="D701" s="4" t="str">
        <f>LEFT(L701,FIND(" ",L701)-1)</f>
        <v>DZ8229</v>
      </c>
      <c r="E701" s="4" t="str">
        <f>MID(X701,2,3)</f>
        <v>RM6</v>
      </c>
      <c r="G701" s="17" t="s">
        <v>10234</v>
      </c>
      <c r="H701" s="17" t="s">
        <v>10235</v>
      </c>
      <c r="I701" s="17" t="s">
        <v>10257</v>
      </c>
      <c r="J701" s="17" t="s">
        <v>10628</v>
      </c>
      <c r="K701" s="17" t="s">
        <v>27</v>
      </c>
      <c r="L701" s="17" t="s">
        <v>10629</v>
      </c>
      <c r="M701" s="17" t="s">
        <v>418</v>
      </c>
      <c r="N701" s="17" t="s">
        <v>232</v>
      </c>
      <c r="O701" s="18">
        <v>15000</v>
      </c>
      <c r="P701" s="18">
        <v>14328.109286933501</v>
      </c>
      <c r="Q701" s="16">
        <v>46465</v>
      </c>
      <c r="R701" s="17" t="s">
        <v>11145</v>
      </c>
      <c r="S701" s="17" t="s">
        <v>10286</v>
      </c>
      <c r="T701" s="17" t="s">
        <v>11145</v>
      </c>
      <c r="U701" s="17" t="s">
        <v>10269</v>
      </c>
      <c r="V701" s="17"/>
      <c r="W701" s="17" t="s">
        <v>11148</v>
      </c>
      <c r="X701" s="17" t="s">
        <v>10631</v>
      </c>
      <c r="Y701" s="18">
        <v>45422.76</v>
      </c>
      <c r="Z701" s="17" t="s">
        <v>11105</v>
      </c>
      <c r="AA701" s="18">
        <v>17334.691079169501</v>
      </c>
      <c r="AB701" s="17" t="s">
        <v>10245</v>
      </c>
      <c r="AC701" s="17" t="s">
        <v>10246</v>
      </c>
      <c r="AD701" s="17"/>
      <c r="AE701" s="18">
        <v>671.89071306649601</v>
      </c>
      <c r="AF701" s="31">
        <f>_xlfn.XLOOKUP(A701,Macmahon!B:B,Macmahon!AE:AE,"",0)</f>
        <v>0</v>
      </c>
      <c r="AG701" s="28">
        <f>_xlfn.XLOOKUP(A701,Macmahon!B:B,Macmahon!AJ:AJ,"",0)</f>
        <v>46301.648854976855</v>
      </c>
      <c r="AH701" s="28">
        <f>_xlfn.XLOOKUP(A701,Macmahon!B:B,Macmahon!AK:AK,"",0)</f>
        <v>46373</v>
      </c>
      <c r="AI701" s="28">
        <f t="shared" si="22"/>
        <v>46301.648854976855</v>
      </c>
      <c r="AJ701" s="40" t="str">
        <f>E701&amp;C701&amp;B701</f>
        <v>RM63258FR</v>
      </c>
      <c r="AK701" s="40" t="str">
        <f>IFERROR(_xlfn.XLOOKUP(AJ701,CrossRef!$A:$A,CrossRef!$J:$J,"Not Found"),"-")</f>
        <v>DZWH004-DRIV-DIFF</v>
      </c>
      <c r="AL701" s="40" t="str">
        <f>IFERROR(_xlfn.XLOOKUP(AJ701,CrossRef!$A:$A,CrossRef!$K:$K,"Not Found"),"-")</f>
        <v>FR</v>
      </c>
      <c r="AM701" s="40" t="str">
        <f>IFERROR(_xlfn.XLOOKUP(AJ701,CrossRef!$A:$A,CrossRef!$L:$L,"Not Found"),"-")</f>
        <v>15000H DIFFERENTIAL CHANGE FR</v>
      </c>
    </row>
    <row r="702" spans="1:39" x14ac:dyDescent="0.3">
      <c r="A702" s="4" t="str">
        <f>D702&amp;C702&amp;B702</f>
        <v>DZ82293258RE</v>
      </c>
      <c r="B702" s="4" t="str">
        <f>LEFT(N702,FIND(" ",N702)-1)</f>
        <v>RE</v>
      </c>
      <c r="C702" s="4" t="str">
        <f>LEFT(M702,4)</f>
        <v>3258</v>
      </c>
      <c r="D702" s="4" t="str">
        <f>LEFT(L702,FIND(" ",L702)-1)</f>
        <v>DZ8229</v>
      </c>
      <c r="E702" s="4" t="str">
        <f>MID(X702,2,3)</f>
        <v>RM6</v>
      </c>
      <c r="G702" s="14" t="s">
        <v>10234</v>
      </c>
      <c r="H702" s="14" t="s">
        <v>10235</v>
      </c>
      <c r="I702" s="14" t="s">
        <v>10257</v>
      </c>
      <c r="J702" s="14" t="s">
        <v>10628</v>
      </c>
      <c r="K702" s="14" t="s">
        <v>27</v>
      </c>
      <c r="L702" s="14" t="s">
        <v>10629</v>
      </c>
      <c r="M702" s="14" t="s">
        <v>418</v>
      </c>
      <c r="N702" s="14" t="s">
        <v>228</v>
      </c>
      <c r="O702" s="15">
        <v>15000</v>
      </c>
      <c r="P702" s="15">
        <v>4431.1746968163998</v>
      </c>
      <c r="Q702" s="16">
        <v>47909</v>
      </c>
      <c r="R702" s="14" t="s">
        <v>11145</v>
      </c>
      <c r="S702" s="14" t="s">
        <v>10286</v>
      </c>
      <c r="T702" s="14" t="s">
        <v>11145</v>
      </c>
      <c r="U702" s="14" t="s">
        <v>10248</v>
      </c>
      <c r="V702" s="14"/>
      <c r="W702" s="14" t="s">
        <v>10399</v>
      </c>
      <c r="X702" s="14" t="s">
        <v>10631</v>
      </c>
      <c r="Y702" s="15">
        <v>45422.76</v>
      </c>
      <c r="Z702" s="14" t="s">
        <v>11106</v>
      </c>
      <c r="AA702" s="15">
        <v>37101.973762263202</v>
      </c>
      <c r="AB702" s="14" t="s">
        <v>10245</v>
      </c>
      <c r="AC702" s="14" t="s">
        <v>10246</v>
      </c>
      <c r="AD702" s="14"/>
      <c r="AE702" s="15">
        <v>10568.825303183599</v>
      </c>
      <c r="AF702" s="31">
        <f>_xlfn.XLOOKUP(A702,Macmahon!B:B,Macmahon!AE:AE,"",0)</f>
        <v>45801</v>
      </c>
      <c r="AG702" s="28">
        <f>_xlfn.XLOOKUP(A702,Macmahon!B:B,Macmahon!AJ:AJ,"",0)</f>
        <v>47056.709923645831</v>
      </c>
      <c r="AH702" s="28">
        <f>_xlfn.XLOOKUP(A702,Macmahon!B:B,Macmahon!AK:AK,"",0)</f>
        <v>47549</v>
      </c>
      <c r="AI702" s="28">
        <f t="shared" si="22"/>
        <v>47056.709923645831</v>
      </c>
      <c r="AJ702" s="40" t="str">
        <f>E702&amp;C702&amp;B702</f>
        <v>RM63258RE</v>
      </c>
      <c r="AK702" s="40" t="str">
        <f>IFERROR(_xlfn.XLOOKUP(AJ702,CrossRef!$A:$A,CrossRef!$J:$J,"Not Found"),"-")</f>
        <v>DZWH004-DRIV-DIFF</v>
      </c>
      <c r="AL702" s="40" t="str">
        <f>IFERROR(_xlfn.XLOOKUP(AJ702,CrossRef!$A:$A,CrossRef!$K:$K,"Not Found"),"-")</f>
        <v>RR</v>
      </c>
      <c r="AM702" s="40" t="str">
        <f>IFERROR(_xlfn.XLOOKUP(AJ702,CrossRef!$A:$A,CrossRef!$L:$L,"Not Found"),"-")</f>
        <v>15000H DIFFERENTIAL CHANGE RR</v>
      </c>
    </row>
    <row r="703" spans="1:39" x14ac:dyDescent="0.3">
      <c r="A703" s="4" t="str">
        <f>D703&amp;C703&amp;B703</f>
        <v>DZ81453258FR</v>
      </c>
      <c r="B703" s="4" t="str">
        <f>LEFT(N703,FIND(" ",N703)-1)</f>
        <v>FR</v>
      </c>
      <c r="C703" s="4" t="str">
        <f>LEFT(M703,4)</f>
        <v>3258</v>
      </c>
      <c r="D703" s="4" t="str">
        <f>LEFT(L703,FIND(" ",L703)-1)</f>
        <v>DZ8145</v>
      </c>
      <c r="E703" s="4" t="str">
        <f>MID(X703,2,3)</f>
        <v>H9K</v>
      </c>
      <c r="G703" s="17" t="s">
        <v>10234</v>
      </c>
      <c r="H703" s="17" t="s">
        <v>10235</v>
      </c>
      <c r="I703" s="17" t="s">
        <v>10251</v>
      </c>
      <c r="J703" s="17" t="s">
        <v>10279</v>
      </c>
      <c r="K703" s="17" t="s">
        <v>27</v>
      </c>
      <c r="L703" s="17" t="s">
        <v>10438</v>
      </c>
      <c r="M703" s="17" t="s">
        <v>418</v>
      </c>
      <c r="N703" s="17" t="s">
        <v>232</v>
      </c>
      <c r="O703" s="18">
        <v>15000</v>
      </c>
      <c r="P703" s="18">
        <v>16718.236055771002</v>
      </c>
      <c r="Q703" s="16">
        <v>46130</v>
      </c>
      <c r="R703" s="17" t="s">
        <v>11145</v>
      </c>
      <c r="S703" s="17" t="s">
        <v>10261</v>
      </c>
      <c r="T703" s="17" t="s">
        <v>11145</v>
      </c>
      <c r="U703" s="17" t="s">
        <v>10248</v>
      </c>
      <c r="V703" s="17"/>
      <c r="W703" s="17" t="s">
        <v>10367</v>
      </c>
      <c r="X703" s="17" t="s">
        <v>10440</v>
      </c>
      <c r="Y703" s="18">
        <v>45422.76</v>
      </c>
      <c r="Z703" s="17" t="s">
        <v>11105</v>
      </c>
      <c r="AA703" s="18">
        <v>69253.297872340394</v>
      </c>
      <c r="AB703" s="17" t="s">
        <v>10245</v>
      </c>
      <c r="AC703" s="17" t="s">
        <v>10246</v>
      </c>
      <c r="AD703" s="17"/>
      <c r="AE703" s="18">
        <v>-1718.2360557710299</v>
      </c>
      <c r="AF703" s="31">
        <f>_xlfn.XLOOKUP(A703,Macmahon!B:B,Macmahon!AE:AE,"",0)</f>
        <v>46131</v>
      </c>
      <c r="AG703" s="28">
        <f>_xlfn.XLOOKUP(A703,Macmahon!B:B,Macmahon!AJ:AJ,"",0)</f>
        <v>46961.334440740742</v>
      </c>
      <c r="AH703" s="28">
        <f>_xlfn.XLOOKUP(A703,Macmahon!B:B,Macmahon!AK:AK,"",0)</f>
        <v>47123</v>
      </c>
      <c r="AI703" s="28">
        <f t="shared" si="22"/>
        <v>46961.334440740742</v>
      </c>
      <c r="AJ703" s="40" t="str">
        <f>E703&amp;C703&amp;B703</f>
        <v>H9K3258FR</v>
      </c>
      <c r="AK703" s="40" t="str">
        <f>IFERROR(_xlfn.XLOOKUP(AJ703,CrossRef!$A:$A,CrossRef!$J:$J,"Not Found"),"-")</f>
        <v>DZWH003-DRIV-DIFF</v>
      </c>
      <c r="AL703" s="40" t="str">
        <f>IFERROR(_xlfn.XLOOKUP(AJ703,CrossRef!$A:$A,CrossRef!$K:$K,"Not Found"),"-")</f>
        <v>FR</v>
      </c>
      <c r="AM703" s="40" t="str">
        <f>IFERROR(_xlfn.XLOOKUP(AJ703,CrossRef!$A:$A,CrossRef!$L:$L,"Not Found"),"-")</f>
        <v>15000H DIFFERENTIAL CHANGE FR</v>
      </c>
    </row>
    <row r="704" spans="1:39" x14ac:dyDescent="0.3">
      <c r="A704" s="4" t="str">
        <f>D704&amp;C704&amp;B704</f>
        <v>DZ81453258RE</v>
      </c>
      <c r="B704" s="4" t="str">
        <f>LEFT(N704,FIND(" ",N704)-1)</f>
        <v>RE</v>
      </c>
      <c r="C704" s="4" t="str">
        <f>LEFT(M704,4)</f>
        <v>3258</v>
      </c>
      <c r="D704" s="4" t="str">
        <f>LEFT(L704,FIND(" ",L704)-1)</f>
        <v>DZ8145</v>
      </c>
      <c r="E704" s="4" t="str">
        <f>MID(X704,2,3)</f>
        <v>H9K</v>
      </c>
      <c r="G704" s="14" t="s">
        <v>10234</v>
      </c>
      <c r="H704" s="14" t="s">
        <v>10235</v>
      </c>
      <c r="I704" s="14" t="s">
        <v>10251</v>
      </c>
      <c r="J704" s="14" t="s">
        <v>10279</v>
      </c>
      <c r="K704" s="14" t="s">
        <v>27</v>
      </c>
      <c r="L704" s="14" t="s">
        <v>10438</v>
      </c>
      <c r="M704" s="14" t="s">
        <v>418</v>
      </c>
      <c r="N704" s="14" t="s">
        <v>228</v>
      </c>
      <c r="O704" s="15">
        <v>15000</v>
      </c>
      <c r="P704" s="15">
        <v>7982.0869278187902</v>
      </c>
      <c r="Q704" s="16">
        <v>47720</v>
      </c>
      <c r="R704" s="14" t="s">
        <v>11145</v>
      </c>
      <c r="S704" s="14" t="s">
        <v>10286</v>
      </c>
      <c r="T704" s="14" t="s">
        <v>11145</v>
      </c>
      <c r="U704" s="14" t="s">
        <v>10248</v>
      </c>
      <c r="V704" s="14"/>
      <c r="W704" s="14" t="s">
        <v>11153</v>
      </c>
      <c r="X704" s="14" t="s">
        <v>10440</v>
      </c>
      <c r="Y704" s="15">
        <v>45422.76</v>
      </c>
      <c r="Z704" s="14" t="s">
        <v>11106</v>
      </c>
      <c r="AA704" s="15">
        <v>91008.682409308705</v>
      </c>
      <c r="AB704" s="14" t="s">
        <v>10245</v>
      </c>
      <c r="AC704" s="14" t="s">
        <v>10246</v>
      </c>
      <c r="AD704" s="14"/>
      <c r="AE704" s="15">
        <v>7017.9130721812098</v>
      </c>
      <c r="AF704" s="31">
        <f>_xlfn.XLOOKUP(A704,Macmahon!B:B,Macmahon!AE:AE,"",0)</f>
        <v>45722</v>
      </c>
      <c r="AG704" s="28">
        <f>_xlfn.XLOOKUP(A704,Macmahon!B:B,Macmahon!AJ:AJ,"",0)</f>
        <v>46597.823920254632</v>
      </c>
      <c r="AH704" s="28">
        <f>_xlfn.XLOOKUP(A704,Macmahon!B:B,Macmahon!AK:AK,"",0)</f>
        <v>47693</v>
      </c>
      <c r="AI704" s="28">
        <f t="shared" si="22"/>
        <v>46597.823920254632</v>
      </c>
      <c r="AJ704" s="40" t="str">
        <f>E704&amp;C704&amp;B704</f>
        <v>H9K3258RE</v>
      </c>
      <c r="AK704" s="40" t="str">
        <f>IFERROR(_xlfn.XLOOKUP(AJ704,CrossRef!$A:$A,CrossRef!$J:$J,"Not Found"),"-")</f>
        <v>DZWH003-DRIV-DIFF</v>
      </c>
      <c r="AL704" s="40" t="str">
        <f>IFERROR(_xlfn.XLOOKUP(AJ704,CrossRef!$A:$A,CrossRef!$K:$K,"Not Found"),"-")</f>
        <v>RR</v>
      </c>
      <c r="AM704" s="40" t="str">
        <f>IFERROR(_xlfn.XLOOKUP(AJ704,CrossRef!$A:$A,CrossRef!$L:$L,"Not Found"),"-")</f>
        <v>15000H DIFFERENTIAL CHANGE RR</v>
      </c>
    </row>
    <row r="705" spans="1:39" x14ac:dyDescent="0.3">
      <c r="A705" s="4" t="str">
        <f>D705&amp;C705&amp;B705</f>
        <v>QPM03325800</v>
      </c>
      <c r="B705" s="4" t="str">
        <f>LEFT(N705,FIND(" ",N705)-1)</f>
        <v>00</v>
      </c>
      <c r="C705" s="4" t="str">
        <f>LEFT(M705,4)</f>
        <v>3258</v>
      </c>
      <c r="D705" s="4" t="str">
        <f>LEFT(L705,FIND(" ",L705)-1)</f>
        <v>QPM03</v>
      </c>
      <c r="E705" s="4" t="str">
        <f>MID(X705,2,3)</f>
        <v>8GB</v>
      </c>
      <c r="G705" s="17" t="s">
        <v>10234</v>
      </c>
      <c r="H705" s="17" t="s">
        <v>10235</v>
      </c>
      <c r="I705" s="17" t="s">
        <v>10236</v>
      </c>
      <c r="J705" s="17" t="s">
        <v>10571</v>
      </c>
      <c r="K705" s="17" t="s">
        <v>148</v>
      </c>
      <c r="L705" s="17" t="s">
        <v>10674</v>
      </c>
      <c r="M705" s="17" t="s">
        <v>418</v>
      </c>
      <c r="N705" s="17" t="s">
        <v>17</v>
      </c>
      <c r="O705" s="18">
        <v>16500</v>
      </c>
      <c r="P705" s="18">
        <v>8517.7086928061108</v>
      </c>
      <c r="Q705" s="16">
        <v>57970</v>
      </c>
      <c r="R705" s="17" t="s">
        <v>11080</v>
      </c>
      <c r="S705" s="17" t="s">
        <v>10261</v>
      </c>
      <c r="T705" s="17" t="s">
        <v>11080</v>
      </c>
      <c r="U705" s="17" t="s">
        <v>10248</v>
      </c>
      <c r="V705" s="17"/>
      <c r="W705" s="17" t="s">
        <v>10465</v>
      </c>
      <c r="X705" s="17" t="s">
        <v>10676</v>
      </c>
      <c r="Y705" s="18">
        <v>28374.57</v>
      </c>
      <c r="Z705" s="17" t="s">
        <v>11079</v>
      </c>
      <c r="AA705" s="21">
        <v>64876.8535249829</v>
      </c>
      <c r="AB705" s="17" t="s">
        <v>10245</v>
      </c>
      <c r="AC705" s="17" t="s">
        <v>10246</v>
      </c>
      <c r="AD705" s="17"/>
      <c r="AE705" s="18">
        <v>7982.2913071938901</v>
      </c>
      <c r="AF705" s="31">
        <f>_xlfn.XLOOKUP(A705,Macmahon!B:B,Macmahon!AE:AE,"",0)</f>
        <v>41086</v>
      </c>
      <c r="AG705" s="28">
        <f>_xlfn.XLOOKUP(A705,Macmahon!B:B,Macmahon!AJ:AJ,"",0)</f>
        <v>60908.636363622689</v>
      </c>
      <c r="AH705" s="28">
        <f>_xlfn.XLOOKUP(A705,Macmahon!B:B,Macmahon!AK:AK,"",0)</f>
        <v>58006</v>
      </c>
      <c r="AI705" s="28">
        <f t="shared" si="22"/>
        <v>58006</v>
      </c>
      <c r="AJ705" s="40" t="str">
        <f>E705&amp;C705&amp;B705</f>
        <v>8GB325800</v>
      </c>
      <c r="AK705" s="40" t="str">
        <f>IFERROR(_xlfn.XLOOKUP(AJ705,CrossRef!$A:$A,CrossRef!$J:$J,"Not Found"),"-")</f>
        <v>TKFL001-DRIV-DIFF</v>
      </c>
      <c r="AL705" s="40">
        <f>IFERROR(_xlfn.XLOOKUP(AJ705,CrossRef!$A:$A,CrossRef!$K:$K,"Not Found"),"-")</f>
        <v>0</v>
      </c>
      <c r="AM705" s="40" t="str">
        <f>IFERROR(_xlfn.XLOOKUP(AJ705,CrossRef!$A:$A,CrossRef!$L:$L,"Not Found"),"-")</f>
        <v>16500H DIFFERENTIAL CHANGE</v>
      </c>
    </row>
    <row r="706" spans="1:39" x14ac:dyDescent="0.3">
      <c r="A706" s="4" t="str">
        <f>D706&amp;C706&amp;B706</f>
        <v>TD6049325800</v>
      </c>
      <c r="B706" s="4" t="str">
        <f>LEFT(N706,FIND(" ",N706)-1)</f>
        <v>00</v>
      </c>
      <c r="C706" s="4" t="str">
        <f>LEFT(M706,4)</f>
        <v>3258</v>
      </c>
      <c r="D706" s="4" t="str">
        <f>LEFT(L706,FIND(" ",L706)-1)</f>
        <v>TD6049</v>
      </c>
      <c r="E706" s="4" t="str">
        <f>MID(X706,2,3)</f>
        <v>APX</v>
      </c>
      <c r="G706" s="14" t="s">
        <v>10234</v>
      </c>
      <c r="H706" s="14" t="s">
        <v>10235</v>
      </c>
      <c r="I706" s="14" t="s">
        <v>10677</v>
      </c>
      <c r="J706" s="14" t="s">
        <v>10678</v>
      </c>
      <c r="K706" s="14" t="s">
        <v>177</v>
      </c>
      <c r="L706" s="14" t="s">
        <v>10691</v>
      </c>
      <c r="M706" s="14" t="s">
        <v>418</v>
      </c>
      <c r="N706" s="14" t="s">
        <v>17</v>
      </c>
      <c r="O706" s="15">
        <v>18000</v>
      </c>
      <c r="P706" s="15">
        <v>1253.92669370724</v>
      </c>
      <c r="Q706" s="16">
        <v>47813</v>
      </c>
      <c r="R706" s="14" t="s">
        <v>11080</v>
      </c>
      <c r="S706" s="14" t="s">
        <v>10286</v>
      </c>
      <c r="T706" s="14" t="s">
        <v>11080</v>
      </c>
      <c r="U706" s="14" t="s">
        <v>10248</v>
      </c>
      <c r="V706" s="14"/>
      <c r="W706" s="14" t="s">
        <v>10780</v>
      </c>
      <c r="X706" s="14" t="s">
        <v>10693</v>
      </c>
      <c r="Y706" s="15">
        <v>28374.57</v>
      </c>
      <c r="Z706" s="14" t="s">
        <v>11084</v>
      </c>
      <c r="AA706" s="15">
        <v>78462.705660506501</v>
      </c>
      <c r="AB706" s="14" t="s">
        <v>10245</v>
      </c>
      <c r="AC706" s="14" t="s">
        <v>10246</v>
      </c>
      <c r="AD706" s="14"/>
      <c r="AE706" s="15">
        <v>16746.073306292801</v>
      </c>
      <c r="AF706" s="31">
        <f>_xlfn.XLOOKUP(A706,Macmahon!B:B,Macmahon!AE:AE,"",0)</f>
        <v>46007</v>
      </c>
      <c r="AG706" s="28">
        <f>_xlfn.XLOOKUP(A706,Macmahon!B:B,Macmahon!AJ:AJ,"",0)</f>
        <v>47373.629739780095</v>
      </c>
      <c r="AH706" s="28">
        <f>_xlfn.XLOOKUP(A706,Macmahon!B:B,Macmahon!AK:AK,"",0)</f>
        <v>47810</v>
      </c>
      <c r="AI706" s="28">
        <f t="shared" si="22"/>
        <v>47373.629739780095</v>
      </c>
      <c r="AJ706" s="40" t="str">
        <f>E706&amp;C706&amp;B706</f>
        <v>APX325800</v>
      </c>
      <c r="AK706" s="40" t="str">
        <f>IFERROR(_xlfn.XLOOKUP(AJ706,CrossRef!$A:$A,CrossRef!$J:$J,"Not Found"),"-")</f>
        <v>TKHL005-DRIV-DIFF</v>
      </c>
      <c r="AL706" s="40">
        <f>IFERROR(_xlfn.XLOOKUP(AJ706,CrossRef!$A:$A,CrossRef!$K:$K,"Not Found"),"-")</f>
        <v>0</v>
      </c>
      <c r="AM706" s="40" t="str">
        <f>IFERROR(_xlfn.XLOOKUP(AJ706,CrossRef!$A:$A,CrossRef!$L:$L,"Not Found"),"-")</f>
        <v>18000H DIFFERENTIAL CHANGE</v>
      </c>
    </row>
    <row r="707" spans="1:39" x14ac:dyDescent="0.3">
      <c r="A707" s="4" t="str">
        <f>D707&amp;C707&amp;B707</f>
        <v>TD6106325800</v>
      </c>
      <c r="B707" s="4" t="str">
        <f>LEFT(N707,FIND(" ",N707)-1)</f>
        <v>00</v>
      </c>
      <c r="C707" s="4" t="str">
        <f>LEFT(M707,4)</f>
        <v>3258</v>
      </c>
      <c r="D707" s="4" t="str">
        <f>LEFT(L707,FIND(" ",L707)-1)</f>
        <v>TD6106</v>
      </c>
      <c r="E707" s="4" t="str">
        <f>MID(X707,2,3)</f>
        <v>APX</v>
      </c>
      <c r="G707" s="17" t="s">
        <v>10234</v>
      </c>
      <c r="H707" s="17" t="s">
        <v>10235</v>
      </c>
      <c r="I707" s="17" t="s">
        <v>10251</v>
      </c>
      <c r="J707" s="17" t="s">
        <v>10252</v>
      </c>
      <c r="K707" s="17" t="s">
        <v>177</v>
      </c>
      <c r="L707" s="17" t="s">
        <v>10717</v>
      </c>
      <c r="M707" s="17" t="s">
        <v>418</v>
      </c>
      <c r="N707" s="17" t="s">
        <v>17</v>
      </c>
      <c r="O707" s="18">
        <v>18000</v>
      </c>
      <c r="P707" s="18">
        <v>14420.1227365942</v>
      </c>
      <c r="Q707" s="16">
        <v>47559</v>
      </c>
      <c r="R707" s="17" t="s">
        <v>11080</v>
      </c>
      <c r="S707" s="17" t="s">
        <v>10286</v>
      </c>
      <c r="T707" s="17" t="s">
        <v>11080</v>
      </c>
      <c r="U707" s="17" t="s">
        <v>10248</v>
      </c>
      <c r="V707" s="17"/>
      <c r="W707" s="17" t="s">
        <v>10865</v>
      </c>
      <c r="X707" s="17" t="s">
        <v>10719</v>
      </c>
      <c r="Y707" s="18">
        <v>28374.57</v>
      </c>
      <c r="Z707" s="17" t="s">
        <v>11084</v>
      </c>
      <c r="AA707" s="18">
        <v>90872.561273100597</v>
      </c>
      <c r="AB707" s="17" t="s">
        <v>10245</v>
      </c>
      <c r="AC707" s="17" t="s">
        <v>10246</v>
      </c>
      <c r="AD707" s="17"/>
      <c r="AE707" s="18">
        <v>3579.87726340585</v>
      </c>
      <c r="AF707" s="31">
        <f>_xlfn.XLOOKUP(A707,Macmahon!B:B,Macmahon!AE:AE,"",0)</f>
        <v>45066</v>
      </c>
      <c r="AG707" s="28">
        <f>_xlfn.XLOOKUP(A707,Macmahon!B:B,Macmahon!AJ:AJ,"",0)</f>
        <v>0</v>
      </c>
      <c r="AH707" s="28">
        <f>_xlfn.XLOOKUP(A707,Macmahon!B:B,Macmahon!AK:AK,"",0)</f>
        <v>48914</v>
      </c>
      <c r="AI707" s="28">
        <f t="shared" ref="AI707:AI770" si="23">IF(AG707=0,AH707,IF(AH707=0,AG707,MIN(AG707,AH707)))</f>
        <v>48914</v>
      </c>
      <c r="AJ707" s="40" t="str">
        <f>E707&amp;C707&amp;B707</f>
        <v>APX325800</v>
      </c>
      <c r="AK707" s="40" t="str">
        <f>IFERROR(_xlfn.XLOOKUP(AJ707,CrossRef!$A:$A,CrossRef!$J:$J,"Not Found"),"-")</f>
        <v>TKHL005-DRIV-DIFF</v>
      </c>
      <c r="AL707" s="40">
        <f>IFERROR(_xlfn.XLOOKUP(AJ707,CrossRef!$A:$A,CrossRef!$K:$K,"Not Found"),"-")</f>
        <v>0</v>
      </c>
      <c r="AM707" s="40" t="str">
        <f>IFERROR(_xlfn.XLOOKUP(AJ707,CrossRef!$A:$A,CrossRef!$L:$L,"Not Found"),"-")</f>
        <v>18000H DIFFERENTIAL CHANGE</v>
      </c>
    </row>
    <row r="708" spans="1:39" x14ac:dyDescent="0.3">
      <c r="A708" s="4" t="str">
        <f>D708&amp;C708&amp;B708</f>
        <v>TD6133325800</v>
      </c>
      <c r="B708" s="4" t="str">
        <f>LEFT(N708,FIND(" ",N708)-1)</f>
        <v>00</v>
      </c>
      <c r="C708" s="4" t="str">
        <f>LEFT(M708,4)</f>
        <v>3258</v>
      </c>
      <c r="D708" s="4" t="str">
        <f>LEFT(L708,FIND(" ",L708)-1)</f>
        <v>TD6133</v>
      </c>
      <c r="E708" s="4" t="str">
        <f>MID(X708,2,3)</f>
        <v>APX</v>
      </c>
      <c r="G708" s="14" t="s">
        <v>10234</v>
      </c>
      <c r="H708" s="14" t="s">
        <v>10235</v>
      </c>
      <c r="I708" s="14" t="s">
        <v>10251</v>
      </c>
      <c r="J708" s="14" t="s">
        <v>10252</v>
      </c>
      <c r="K708" s="14" t="s">
        <v>177</v>
      </c>
      <c r="L708" s="14" t="s">
        <v>10723</v>
      </c>
      <c r="M708" s="14" t="s">
        <v>418</v>
      </c>
      <c r="N708" s="14" t="s">
        <v>17</v>
      </c>
      <c r="O708" s="15">
        <v>18000</v>
      </c>
      <c r="P708" s="15">
        <v>8460.2613384851593</v>
      </c>
      <c r="Q708" s="16">
        <v>46955</v>
      </c>
      <c r="R708" s="14" t="s">
        <v>11080</v>
      </c>
      <c r="S708" s="14" t="s">
        <v>10261</v>
      </c>
      <c r="T708" s="14" t="s">
        <v>11080</v>
      </c>
      <c r="U708" s="14" t="s">
        <v>10248</v>
      </c>
      <c r="V708" s="14"/>
      <c r="W708" s="14" t="s">
        <v>10709</v>
      </c>
      <c r="X708" s="14" t="s">
        <v>10725</v>
      </c>
      <c r="Y708" s="15">
        <v>28374.57</v>
      </c>
      <c r="Z708" s="14" t="s">
        <v>11084</v>
      </c>
      <c r="AA708" s="15">
        <v>84951.672833675606</v>
      </c>
      <c r="AB708" s="14" t="s">
        <v>10245</v>
      </c>
      <c r="AC708" s="14" t="s">
        <v>10246</v>
      </c>
      <c r="AD708" s="14"/>
      <c r="AE708" s="15">
        <v>9539.7386615148407</v>
      </c>
      <c r="AF708" s="31">
        <f>_xlfn.XLOOKUP(A708,Macmahon!B:B,Macmahon!AE:AE,"",0)</f>
        <v>45499</v>
      </c>
      <c r="AG708" s="28">
        <f>_xlfn.XLOOKUP(A708,Macmahon!B:B,Macmahon!AJ:AJ,"",0)</f>
        <v>46819.927227083332</v>
      </c>
      <c r="AH708" s="28">
        <f>_xlfn.XLOOKUP(A708,Macmahon!B:B,Macmahon!AK:AK,"",0)</f>
        <v>48314</v>
      </c>
      <c r="AI708" s="28">
        <f t="shared" si="23"/>
        <v>46819.927227083332</v>
      </c>
      <c r="AJ708" s="40" t="str">
        <f>E708&amp;C708&amp;B708</f>
        <v>APX325800</v>
      </c>
      <c r="AK708" s="40" t="str">
        <f>IFERROR(_xlfn.XLOOKUP(AJ708,CrossRef!$A:$A,CrossRef!$J:$J,"Not Found"),"-")</f>
        <v>TKHL005-DRIV-DIFF</v>
      </c>
      <c r="AL708" s="40">
        <f>IFERROR(_xlfn.XLOOKUP(AJ708,CrossRef!$A:$A,CrossRef!$K:$K,"Not Found"),"-")</f>
        <v>0</v>
      </c>
      <c r="AM708" s="40" t="str">
        <f>IFERROR(_xlfn.XLOOKUP(AJ708,CrossRef!$A:$A,CrossRef!$L:$L,"Not Found"),"-")</f>
        <v>18000H DIFFERENTIAL CHANGE</v>
      </c>
    </row>
    <row r="709" spans="1:39" x14ac:dyDescent="0.3">
      <c r="A709" s="4" t="str">
        <f>D709&amp;C709&amp;B709</f>
        <v>TD6051325800</v>
      </c>
      <c r="B709" s="4" t="str">
        <f>LEFT(N709,FIND(" ",N709)-1)</f>
        <v>00</v>
      </c>
      <c r="C709" s="4" t="str">
        <f>LEFT(M709,4)</f>
        <v>3258</v>
      </c>
      <c r="D709" s="4" t="str">
        <f>LEFT(L709,FIND(" ",L709)-1)</f>
        <v>TD6051</v>
      </c>
      <c r="E709" s="4" t="str">
        <f>MID(X709,2,3)</f>
        <v>APX</v>
      </c>
      <c r="G709" s="17" t="s">
        <v>10234</v>
      </c>
      <c r="H709" s="17" t="s">
        <v>10235</v>
      </c>
      <c r="I709" s="17" t="s">
        <v>10251</v>
      </c>
      <c r="J709" s="17" t="s">
        <v>10252</v>
      </c>
      <c r="K709" s="17" t="s">
        <v>177</v>
      </c>
      <c r="L709" s="17" t="s">
        <v>10720</v>
      </c>
      <c r="M709" s="17" t="s">
        <v>418</v>
      </c>
      <c r="N709" s="17" t="s">
        <v>17</v>
      </c>
      <c r="O709" s="18">
        <v>18000</v>
      </c>
      <c r="P709" s="18">
        <v>13652.6582352279</v>
      </c>
      <c r="Q709" s="16">
        <v>46271</v>
      </c>
      <c r="R709" s="17" t="s">
        <v>11080</v>
      </c>
      <c r="S709" s="17" t="s">
        <v>10286</v>
      </c>
      <c r="T709" s="17" t="s">
        <v>11080</v>
      </c>
      <c r="U709" s="17" t="s">
        <v>10248</v>
      </c>
      <c r="V709" s="17"/>
      <c r="W709" s="17" t="s">
        <v>10953</v>
      </c>
      <c r="X709" s="17" t="s">
        <v>10722</v>
      </c>
      <c r="Y709" s="18">
        <v>28374.57</v>
      </c>
      <c r="Z709" s="17" t="s">
        <v>11084</v>
      </c>
      <c r="AA709" s="18">
        <v>80926.438110882998</v>
      </c>
      <c r="AB709" s="17" t="s">
        <v>10245</v>
      </c>
      <c r="AC709" s="17" t="s">
        <v>10246</v>
      </c>
      <c r="AD709" s="17"/>
      <c r="AE709" s="18">
        <v>4347.3417647720898</v>
      </c>
      <c r="AF709" s="31">
        <f>_xlfn.XLOOKUP(A709,Macmahon!B:B,Macmahon!AE:AE,"",0)</f>
        <v>44268</v>
      </c>
      <c r="AG709" s="28">
        <f>_xlfn.XLOOKUP(A709,Macmahon!B:B,Macmahon!AJ:AJ,"",0)</f>
        <v>46869.824308067131</v>
      </c>
      <c r="AH709" s="28">
        <f>_xlfn.XLOOKUP(A709,Macmahon!B:B,Macmahon!AK:AK,"",0)</f>
        <v>46271</v>
      </c>
      <c r="AI709" s="28">
        <f t="shared" si="23"/>
        <v>46271</v>
      </c>
      <c r="AJ709" s="40" t="str">
        <f>E709&amp;C709&amp;B709</f>
        <v>APX325800</v>
      </c>
      <c r="AK709" s="40" t="str">
        <f>IFERROR(_xlfn.XLOOKUP(AJ709,CrossRef!$A:$A,CrossRef!$J:$J,"Not Found"),"-")</f>
        <v>TKHL005-DRIV-DIFF</v>
      </c>
      <c r="AL709" s="40">
        <f>IFERROR(_xlfn.XLOOKUP(AJ709,CrossRef!$A:$A,CrossRef!$K:$K,"Not Found"),"-")</f>
        <v>0</v>
      </c>
      <c r="AM709" s="40" t="str">
        <f>IFERROR(_xlfn.XLOOKUP(AJ709,CrossRef!$A:$A,CrossRef!$L:$L,"Not Found"),"-")</f>
        <v>18000H DIFFERENTIAL CHANGE</v>
      </c>
    </row>
    <row r="710" spans="1:39" x14ac:dyDescent="0.3">
      <c r="A710" s="4" t="str">
        <f>D710&amp;C710&amp;B710</f>
        <v>TD6028325800</v>
      </c>
      <c r="B710" s="4" t="str">
        <f>LEFT(N710,FIND(" ",N710)-1)</f>
        <v>00</v>
      </c>
      <c r="C710" s="4" t="str">
        <f>LEFT(M710,4)</f>
        <v>3258</v>
      </c>
      <c r="D710" s="4" t="str">
        <f>LEFT(L710,FIND(" ",L710)-1)</f>
        <v>TD6028</v>
      </c>
      <c r="E710" s="4" t="str">
        <f>MID(X710,2,3)</f>
        <v>6HK</v>
      </c>
      <c r="G710" s="14" t="s">
        <v>10234</v>
      </c>
      <c r="H710" s="14" t="s">
        <v>10235</v>
      </c>
      <c r="I710" s="14" t="s">
        <v>10251</v>
      </c>
      <c r="J710" s="14" t="s">
        <v>10252</v>
      </c>
      <c r="K710" s="14" t="s">
        <v>148</v>
      </c>
      <c r="L710" s="14" t="s">
        <v>10711</v>
      </c>
      <c r="M710" s="14" t="s">
        <v>418</v>
      </c>
      <c r="N710" s="14" t="s">
        <v>17</v>
      </c>
      <c r="O710" s="15">
        <v>18000</v>
      </c>
      <c r="P710" s="15">
        <v>7012.4343674001402</v>
      </c>
      <c r="Q710" s="16">
        <v>47895</v>
      </c>
      <c r="R710" s="14" t="s">
        <v>11080</v>
      </c>
      <c r="S710" s="14" t="s">
        <v>10261</v>
      </c>
      <c r="T710" s="14" t="s">
        <v>11080</v>
      </c>
      <c r="U710" s="14" t="s">
        <v>10248</v>
      </c>
      <c r="V710" s="14"/>
      <c r="W710" s="14" t="s">
        <v>10801</v>
      </c>
      <c r="X710" s="14" t="s">
        <v>10713</v>
      </c>
      <c r="Y710" s="15">
        <v>28374.57</v>
      </c>
      <c r="Z710" s="14" t="s">
        <v>11079</v>
      </c>
      <c r="AA710" s="23">
        <v>100214.541827515</v>
      </c>
      <c r="AB710" s="14" t="s">
        <v>10245</v>
      </c>
      <c r="AC710" s="14" t="s">
        <v>10246</v>
      </c>
      <c r="AD710" s="14"/>
      <c r="AE710" s="15">
        <v>10987.565632599901</v>
      </c>
      <c r="AF710" s="31" t="str">
        <f>_xlfn.XLOOKUP(A710,Macmahon!B:B,Macmahon!AE:AE,"",0)</f>
        <v/>
      </c>
      <c r="AG710" s="28" t="str">
        <f>_xlfn.XLOOKUP(A710,Macmahon!B:B,Macmahon!AJ:AJ,"",0)</f>
        <v/>
      </c>
      <c r="AH710" s="28" t="str">
        <f>_xlfn.XLOOKUP(A710,Macmahon!B:B,Macmahon!AK:AK,"",0)</f>
        <v/>
      </c>
      <c r="AI710" s="28">
        <f t="shared" si="23"/>
        <v>0</v>
      </c>
      <c r="AJ710" s="40" t="str">
        <f>E710&amp;C710&amp;B710</f>
        <v>6HK325800</v>
      </c>
      <c r="AK710" s="40" t="str">
        <f>IFERROR(_xlfn.XLOOKUP(AJ710,CrossRef!$A:$A,CrossRef!$J:$J,"Not Found"),"-")</f>
        <v>TKHL004-DRIV-DIFF</v>
      </c>
      <c r="AL710" s="40">
        <f>IFERROR(_xlfn.XLOOKUP(AJ710,CrossRef!$A:$A,CrossRef!$K:$K,"Not Found"),"-")</f>
        <v>0</v>
      </c>
      <c r="AM710" s="40" t="str">
        <f>IFERROR(_xlfn.XLOOKUP(AJ710,CrossRef!$A:$A,CrossRef!$L:$L,"Not Found"),"-")</f>
        <v>18000H DIFFERENTIAL CHANGE</v>
      </c>
    </row>
    <row r="711" spans="1:39" x14ac:dyDescent="0.3">
      <c r="A711" s="4" t="str">
        <f>D711&amp;C711&amp;B711</f>
        <v>LO15823258FR</v>
      </c>
      <c r="B711" s="4" t="str">
        <f>LEFT(N711,FIND(" ",N711)-1)</f>
        <v>FR</v>
      </c>
      <c r="C711" s="4" t="str">
        <f>LEFT(M711,4)</f>
        <v>3258</v>
      </c>
      <c r="D711" s="4" t="str">
        <f>LEFT(L711,FIND(" ",L711)-1)</f>
        <v>LO1582</v>
      </c>
      <c r="E711" s="4" t="str">
        <f>MID(X711,2,3)</f>
        <v>BXY</v>
      </c>
      <c r="G711" s="17" t="s">
        <v>10234</v>
      </c>
      <c r="H711" s="17" t="s">
        <v>10235</v>
      </c>
      <c r="I711" s="17" t="s">
        <v>10236</v>
      </c>
      <c r="J711" s="17" t="s">
        <v>10348</v>
      </c>
      <c r="K711" s="17" t="s">
        <v>107</v>
      </c>
      <c r="L711" s="17" t="s">
        <v>10349</v>
      </c>
      <c r="M711" s="17" t="s">
        <v>418</v>
      </c>
      <c r="N711" s="17" t="s">
        <v>232</v>
      </c>
      <c r="O711" s="18">
        <v>14000</v>
      </c>
      <c r="P711" s="18">
        <v>28249.4347907923</v>
      </c>
      <c r="Q711" s="16">
        <v>45793</v>
      </c>
      <c r="R711" s="17" t="s">
        <v>11104</v>
      </c>
      <c r="S711" s="17" t="s">
        <v>10286</v>
      </c>
      <c r="T711" s="17" t="s">
        <v>11104</v>
      </c>
      <c r="U711" s="17" t="s">
        <v>10269</v>
      </c>
      <c r="V711" s="17"/>
      <c r="W711" s="17" t="s">
        <v>10839</v>
      </c>
      <c r="X711" s="17" t="s">
        <v>10352</v>
      </c>
      <c r="Y711" s="18">
        <v>21753.03</v>
      </c>
      <c r="Z711" s="17" t="s">
        <v>11105</v>
      </c>
      <c r="AA711" s="18">
        <v>33811.501207703703</v>
      </c>
      <c r="AB711" s="17" t="s">
        <v>10245</v>
      </c>
      <c r="AC711" s="17" t="s">
        <v>10246</v>
      </c>
      <c r="AD711" s="17"/>
      <c r="AE711" s="18">
        <v>-14249.4347907923</v>
      </c>
      <c r="AF711" s="31">
        <f>_xlfn.XLOOKUP(A711,Macmahon!B:B,Macmahon!AE:AE,"",0)</f>
        <v>40369</v>
      </c>
      <c r="AG711" s="28">
        <f>_xlfn.XLOOKUP(A711,Macmahon!B:B,Macmahon!AJ:AJ,"",0)</f>
        <v>43316.085271331016</v>
      </c>
      <c r="AH711" s="28">
        <f>_xlfn.XLOOKUP(A711,Macmahon!B:B,Macmahon!AK:AK,"",0)</f>
        <v>44872</v>
      </c>
      <c r="AI711" s="28">
        <f t="shared" si="23"/>
        <v>43316.085271331016</v>
      </c>
      <c r="AJ711" s="40" t="str">
        <f>E711&amp;C711&amp;B711</f>
        <v>BXY3258FR</v>
      </c>
      <c r="AK711" s="40" t="str">
        <f>IFERROR(_xlfn.XLOOKUP(AJ711,CrossRef!$A:$A,CrossRef!$J:$J,"Not Found"),"-")</f>
        <v>LOFE008-DRIV-DIFF</v>
      </c>
      <c r="AL711" s="40" t="str">
        <f>IFERROR(_xlfn.XLOOKUP(AJ711,CrossRef!$A:$A,CrossRef!$K:$K,"Not Found"),"-")</f>
        <v>FR</v>
      </c>
      <c r="AM711" s="40" t="str">
        <f>IFERROR(_xlfn.XLOOKUP(AJ711,CrossRef!$A:$A,CrossRef!$L:$L,"Not Found"),"-")</f>
        <v>14000H DIFFERENTIAL CHANGE FR</v>
      </c>
    </row>
    <row r="712" spans="1:39" x14ac:dyDescent="0.3">
      <c r="A712" s="4" t="str">
        <f>D712&amp;C712&amp;B712</f>
        <v>LO15823258RE</v>
      </c>
      <c r="B712" s="4" t="str">
        <f>LEFT(N712,FIND(" ",N712)-1)</f>
        <v>RE</v>
      </c>
      <c r="C712" s="4" t="str">
        <f>LEFT(M712,4)</f>
        <v>3258</v>
      </c>
      <c r="D712" s="4" t="str">
        <f>LEFT(L712,FIND(" ",L712)-1)</f>
        <v>LO1582</v>
      </c>
      <c r="E712" s="4" t="str">
        <f>MID(X712,2,3)</f>
        <v>BXY</v>
      </c>
      <c r="G712" s="14" t="s">
        <v>10234</v>
      </c>
      <c r="H712" s="14" t="s">
        <v>10235</v>
      </c>
      <c r="I712" s="14" t="s">
        <v>10236</v>
      </c>
      <c r="J712" s="14" t="s">
        <v>10348</v>
      </c>
      <c r="K712" s="14" t="s">
        <v>107</v>
      </c>
      <c r="L712" s="14" t="s">
        <v>10349</v>
      </c>
      <c r="M712" s="14" t="s">
        <v>418</v>
      </c>
      <c r="N712" s="14" t="s">
        <v>228</v>
      </c>
      <c r="O712" s="15">
        <v>14000</v>
      </c>
      <c r="P712" s="15">
        <v>21503.417385578301</v>
      </c>
      <c r="Q712" s="16">
        <v>45793</v>
      </c>
      <c r="R712" s="14" t="s">
        <v>11104</v>
      </c>
      <c r="S712" s="14" t="s">
        <v>10286</v>
      </c>
      <c r="T712" s="14" t="s">
        <v>11104</v>
      </c>
      <c r="U712" s="14" t="s">
        <v>10269</v>
      </c>
      <c r="V712" s="14"/>
      <c r="W712" s="14" t="s">
        <v>10839</v>
      </c>
      <c r="X712" s="14" t="s">
        <v>10352</v>
      </c>
      <c r="Y712" s="15">
        <v>21753.03</v>
      </c>
      <c r="Z712" s="14" t="s">
        <v>11106</v>
      </c>
      <c r="AA712" s="15">
        <v>33811.501207703703</v>
      </c>
      <c r="AB712" s="14" t="s">
        <v>10245</v>
      </c>
      <c r="AC712" s="14" t="s">
        <v>10246</v>
      </c>
      <c r="AD712" s="14"/>
      <c r="AE712" s="15">
        <v>-7503.4173855782701</v>
      </c>
      <c r="AF712" s="31">
        <f>_xlfn.XLOOKUP(A712,Macmahon!B:B,Macmahon!AE:AE,"",0)</f>
        <v>40369</v>
      </c>
      <c r="AG712" s="28">
        <f>_xlfn.XLOOKUP(A712,Macmahon!B:B,Macmahon!AJ:AJ,"",0)</f>
        <v>43316.085271331016</v>
      </c>
      <c r="AH712" s="28">
        <f>_xlfn.XLOOKUP(A712,Macmahon!B:B,Macmahon!AK:AK,"",0)</f>
        <v>44872</v>
      </c>
      <c r="AI712" s="28">
        <f t="shared" si="23"/>
        <v>43316.085271331016</v>
      </c>
      <c r="AJ712" s="40" t="str">
        <f>E712&amp;C712&amp;B712</f>
        <v>BXY3258RE</v>
      </c>
      <c r="AK712" s="40" t="str">
        <f>IFERROR(_xlfn.XLOOKUP(AJ712,CrossRef!$A:$A,CrossRef!$J:$J,"Not Found"),"-")</f>
        <v>LOFE008-DRIV-DIFF</v>
      </c>
      <c r="AL712" s="40" t="str">
        <f>IFERROR(_xlfn.XLOOKUP(AJ712,CrossRef!$A:$A,CrossRef!$K:$K,"Not Found"),"-")</f>
        <v>RR</v>
      </c>
      <c r="AM712" s="40" t="str">
        <f>IFERROR(_xlfn.XLOOKUP(AJ712,CrossRef!$A:$A,CrossRef!$L:$L,"Not Found"),"-")</f>
        <v>14000HR DIFFERENTIAL CHANGE RR</v>
      </c>
    </row>
    <row r="713" spans="1:39" x14ac:dyDescent="0.3">
      <c r="A713" s="4" t="str">
        <f>D713&amp;C713&amp;B713</f>
        <v>LO95003258FR</v>
      </c>
      <c r="B713" s="4" t="str">
        <f>LEFT(N713,FIND(" ",N713)-1)</f>
        <v>FR</v>
      </c>
      <c r="C713" s="4" t="str">
        <f>LEFT(M713,4)</f>
        <v>3258</v>
      </c>
      <c r="D713" s="4" t="str">
        <f>LEFT(L713,FIND(" ",L713)-1)</f>
        <v>LO9500</v>
      </c>
      <c r="E713" s="4" t="str">
        <f>MID(X713,2,3)</f>
        <v>A7A</v>
      </c>
      <c r="G713" s="17" t="s">
        <v>10234</v>
      </c>
      <c r="H713" s="17" t="s">
        <v>10235</v>
      </c>
      <c r="I713" s="17" t="s">
        <v>10257</v>
      </c>
      <c r="J713" s="17" t="s">
        <v>10434</v>
      </c>
      <c r="K713" s="17" t="s">
        <v>107</v>
      </c>
      <c r="L713" s="17" t="s">
        <v>10705</v>
      </c>
      <c r="M713" s="17" t="s">
        <v>418</v>
      </c>
      <c r="N713" s="17" t="s">
        <v>232</v>
      </c>
      <c r="O713" s="18">
        <v>14000</v>
      </c>
      <c r="P713" s="18">
        <v>16617.4173855638</v>
      </c>
      <c r="Q713" s="16">
        <v>45758.987916666665</v>
      </c>
      <c r="R713" s="17" t="s">
        <v>11104</v>
      </c>
      <c r="S713" s="17" t="s">
        <v>10286</v>
      </c>
      <c r="T713" s="17" t="s">
        <v>11104</v>
      </c>
      <c r="U713" s="17" t="s">
        <v>10269</v>
      </c>
      <c r="V713" s="17"/>
      <c r="W713" s="17"/>
      <c r="X713" s="17" t="s">
        <v>10707</v>
      </c>
      <c r="Y713" s="18">
        <v>21753.03</v>
      </c>
      <c r="Z713" s="17" t="s">
        <v>11105</v>
      </c>
      <c r="AA713" s="18">
        <v>15814.707426498</v>
      </c>
      <c r="AB713" s="17" t="s">
        <v>10245</v>
      </c>
      <c r="AC713" s="17" t="s">
        <v>10246</v>
      </c>
      <c r="AD713" s="17"/>
      <c r="AE713" s="18">
        <v>-2617.41738556376</v>
      </c>
      <c r="AF713" s="31" t="str">
        <f>_xlfn.XLOOKUP(A713,Macmahon!B:B,Macmahon!AE:AE,"",0)</f>
        <v/>
      </c>
      <c r="AG713" s="28" t="str">
        <f>_xlfn.XLOOKUP(A713,Macmahon!B:B,Macmahon!AJ:AJ,"",0)</f>
        <v/>
      </c>
      <c r="AH713" s="28" t="str">
        <f>_xlfn.XLOOKUP(A713,Macmahon!B:B,Macmahon!AK:AK,"",0)</f>
        <v/>
      </c>
      <c r="AI713" s="28">
        <f t="shared" si="23"/>
        <v>0</v>
      </c>
      <c r="AJ713" s="40" t="str">
        <f>E713&amp;C713&amp;B713</f>
        <v>A7A3258FR</v>
      </c>
      <c r="AK713" s="40" t="str">
        <f>IFERROR(_xlfn.XLOOKUP(AJ713,CrossRef!$A:$A,CrossRef!$J:$J,"Not Found"),"-")</f>
        <v>LOFE008-DRIV-DIFF</v>
      </c>
      <c r="AL713" s="40">
        <f>IFERROR(_xlfn.XLOOKUP(AJ713,CrossRef!$A:$A,CrossRef!$K:$K,"Not Found"),"-")</f>
        <v>0</v>
      </c>
      <c r="AM713" s="40" t="str">
        <f>IFERROR(_xlfn.XLOOKUP(AJ713,CrossRef!$A:$A,CrossRef!$L:$L,"Not Found"),"-")</f>
        <v>14000H DIFFERENTIAL CHANGE FR</v>
      </c>
    </row>
    <row r="714" spans="1:39" x14ac:dyDescent="0.3">
      <c r="A714" s="4" t="str">
        <f>D714&amp;C714&amp;B714</f>
        <v>DZ81885070LT</v>
      </c>
      <c r="B714" s="4" t="str">
        <f>LEFT(N714,FIND(" ",N714)-1)</f>
        <v>LT</v>
      </c>
      <c r="C714" s="4" t="str">
        <f>LEFT(M714,4)</f>
        <v>5070</v>
      </c>
      <c r="D714" s="4" t="str">
        <f>LEFT(L714,FIND(" ",L714)-1)</f>
        <v>DZ8188</v>
      </c>
      <c r="E714" s="4" t="str">
        <f>MID(X714,2,3)</f>
        <v>RAB</v>
      </c>
      <c r="G714" s="14" t="s">
        <v>10234</v>
      </c>
      <c r="H714" s="14" t="s">
        <v>10235</v>
      </c>
      <c r="I714" s="14" t="s">
        <v>10251</v>
      </c>
      <c r="J714" s="14" t="s">
        <v>10279</v>
      </c>
      <c r="K714" s="14" t="s">
        <v>34</v>
      </c>
      <c r="L714" s="14" t="s">
        <v>10451</v>
      </c>
      <c r="M714" s="14" t="s">
        <v>823</v>
      </c>
      <c r="N714" s="14" t="s">
        <v>57</v>
      </c>
      <c r="O714" s="15">
        <v>12000</v>
      </c>
      <c r="P714" s="15">
        <v>25600.986927818802</v>
      </c>
      <c r="Q714" s="16">
        <v>46276.142743055556</v>
      </c>
      <c r="R714" s="14" t="s">
        <v>11572</v>
      </c>
      <c r="S714" s="14" t="s">
        <v>10240</v>
      </c>
      <c r="T714" s="14" t="s">
        <v>11572</v>
      </c>
      <c r="U714" s="14" t="s">
        <v>10269</v>
      </c>
      <c r="V714" s="14"/>
      <c r="W714" s="14"/>
      <c r="X714" s="14" t="s">
        <v>10453</v>
      </c>
      <c r="Y714" s="15">
        <v>6217.42</v>
      </c>
      <c r="Z714" s="14" t="s">
        <v>11573</v>
      </c>
      <c r="AA714" s="15">
        <v>26022.2537980286</v>
      </c>
      <c r="AB714" s="14" t="s">
        <v>10245</v>
      </c>
      <c r="AC714" s="14" t="s">
        <v>10246</v>
      </c>
      <c r="AD714" s="14"/>
      <c r="AE714" s="15">
        <v>-13600.9869278188</v>
      </c>
      <c r="AF714" s="31" t="str">
        <f>_xlfn.XLOOKUP(A714,Macmahon!B:B,Macmahon!AE:AE,"",0)</f>
        <v/>
      </c>
      <c r="AG714" s="28" t="str">
        <f>_xlfn.XLOOKUP(A714,Macmahon!B:B,Macmahon!AJ:AJ,"",0)</f>
        <v/>
      </c>
      <c r="AH714" s="28" t="str">
        <f>_xlfn.XLOOKUP(A714,Macmahon!B:B,Macmahon!AK:AK,"",0)</f>
        <v/>
      </c>
      <c r="AI714" s="28">
        <f t="shared" si="23"/>
        <v>0</v>
      </c>
      <c r="AJ714" s="40" t="str">
        <f>E714&amp;C714&amp;B714</f>
        <v>RAB5070LT</v>
      </c>
      <c r="AK714" s="40" t="str">
        <f>IFERROR(_xlfn.XLOOKUP(AJ714,CrossRef!$A:$A,CrossRef!$J:$J,"Not Found"),"-")</f>
        <v/>
      </c>
      <c r="AL714" s="40">
        <f>IFERROR(_xlfn.XLOOKUP(AJ714,CrossRef!$A:$A,CrossRef!$K:$K,"Not Found"),"-")</f>
        <v>0</v>
      </c>
      <c r="AM714" s="40" t="str">
        <f>IFERROR(_xlfn.XLOOKUP(AJ714,CrossRef!$A:$A,CrossRef!$L:$L,"Not Found"),"-")</f>
        <v>IMPLEMENT PUMP CHANGE</v>
      </c>
    </row>
    <row r="715" spans="1:39" x14ac:dyDescent="0.3">
      <c r="A715" s="4" t="str">
        <f>D715&amp;C715&amp;B715</f>
        <v>TD6315325800</v>
      </c>
      <c r="B715" s="4" t="str">
        <f>LEFT(N715,FIND(" ",N715)-1)</f>
        <v>00</v>
      </c>
      <c r="C715" s="4" t="str">
        <f>LEFT(M715,4)</f>
        <v>3258</v>
      </c>
      <c r="D715" s="4" t="str">
        <f>LEFT(L715,FIND(" ",L715)-1)</f>
        <v>TD6315</v>
      </c>
      <c r="E715" s="4" t="str">
        <f>MID(X715,2,3)</f>
        <v>SND</v>
      </c>
      <c r="G715" s="17" t="s">
        <v>10234</v>
      </c>
      <c r="H715" s="17" t="s">
        <v>10235</v>
      </c>
      <c r="I715" s="17" t="s">
        <v>10257</v>
      </c>
      <c r="J715" s="17" t="s">
        <v>10258</v>
      </c>
      <c r="K715" s="17" t="s">
        <v>187</v>
      </c>
      <c r="L715" s="17" t="s">
        <v>10268</v>
      </c>
      <c r="M715" s="17" t="s">
        <v>418</v>
      </c>
      <c r="N715" s="17" t="s">
        <v>17</v>
      </c>
      <c r="O715" s="18">
        <v>24000</v>
      </c>
      <c r="P715" s="18">
        <v>7520.3894143630896</v>
      </c>
      <c r="Q715" s="16">
        <v>47504</v>
      </c>
      <c r="R715" s="17" t="s">
        <v>11082</v>
      </c>
      <c r="S715" s="17" t="s">
        <v>10261</v>
      </c>
      <c r="T715" s="17" t="s">
        <v>11082</v>
      </c>
      <c r="U715" s="17" t="s">
        <v>10248</v>
      </c>
      <c r="V715" s="17"/>
      <c r="W715" s="17" t="s">
        <v>10270</v>
      </c>
      <c r="X715" s="17" t="s">
        <v>10271</v>
      </c>
      <c r="Y715" s="18">
        <v>47469</v>
      </c>
      <c r="Z715" s="17" t="s">
        <v>11079</v>
      </c>
      <c r="AA715" s="18">
        <v>80864.156057494896</v>
      </c>
      <c r="AB715" s="17" t="s">
        <v>10245</v>
      </c>
      <c r="AC715" s="17" t="s">
        <v>10246</v>
      </c>
      <c r="AD715" s="17" t="s">
        <v>10272</v>
      </c>
      <c r="AE715" s="18">
        <v>16479.610585636899</v>
      </c>
      <c r="AF715" s="31">
        <f>_xlfn.XLOOKUP(A715,Macmahon!B:B,Macmahon!AE:AE,"",0)</f>
        <v>45757</v>
      </c>
      <c r="AG715" s="28">
        <f>_xlfn.XLOOKUP(A715,Macmahon!B:B,Macmahon!AJ:AJ,"",0)</f>
        <v>47375.628002743055</v>
      </c>
      <c r="AH715" s="28">
        <f>_xlfn.XLOOKUP(A715,Macmahon!B:B,Macmahon!AK:AK,"",0)</f>
        <v>47390</v>
      </c>
      <c r="AI715" s="28">
        <f t="shared" si="23"/>
        <v>47375.628002743055</v>
      </c>
      <c r="AJ715" s="40" t="str">
        <f>E715&amp;C715&amp;B715</f>
        <v>SND325800</v>
      </c>
      <c r="AK715" s="40" t="str">
        <f>IFERROR(_xlfn.XLOOKUP(AJ715,CrossRef!$A:$A,CrossRef!$J:$J,"Not Found"),"-")</f>
        <v>TKHL158-DRIV-DIFF</v>
      </c>
      <c r="AL715" s="40">
        <f>IFERROR(_xlfn.XLOOKUP(AJ715,CrossRef!$A:$A,CrossRef!$K:$K,"Not Found"),"-")</f>
        <v>0</v>
      </c>
      <c r="AM715" s="40" t="str">
        <f>IFERROR(_xlfn.XLOOKUP(AJ715,CrossRef!$A:$A,CrossRef!$L:$L,"Not Found"),"-")</f>
        <v>24000H DIFFERENTIAL CHANGE</v>
      </c>
    </row>
    <row r="716" spans="1:39" x14ac:dyDescent="0.3">
      <c r="A716" s="4" t="str">
        <f>D716&amp;C716&amp;B716</f>
        <v>QTW05325800</v>
      </c>
      <c r="B716" s="4" t="str">
        <f>LEFT(N716,FIND(" ",N716)-1)</f>
        <v>00</v>
      </c>
      <c r="C716" s="4" t="str">
        <f>LEFT(M716,4)</f>
        <v>3258</v>
      </c>
      <c r="D716" s="4" t="str">
        <f>LEFT(L716,FIND(" ",L716)-1)</f>
        <v>QTW05</v>
      </c>
      <c r="E716" s="4" t="str">
        <f>MID(X716,2,3)</f>
        <v>4XJ</v>
      </c>
      <c r="G716" s="14" t="s">
        <v>10234</v>
      </c>
      <c r="H716" s="14" t="s">
        <v>10235</v>
      </c>
      <c r="I716" s="14" t="s">
        <v>10236</v>
      </c>
      <c r="J716" s="14" t="s">
        <v>10429</v>
      </c>
      <c r="K716" s="14" t="s">
        <v>10470</v>
      </c>
      <c r="L716" s="14" t="s">
        <v>10471</v>
      </c>
      <c r="M716" s="14" t="s">
        <v>418</v>
      </c>
      <c r="N716" s="14" t="s">
        <v>17</v>
      </c>
      <c r="O716" s="15">
        <v>16500</v>
      </c>
      <c r="P716" s="15">
        <v>26855.380793724598</v>
      </c>
      <c r="Q716" s="16">
        <v>48609</v>
      </c>
      <c r="R716" s="14" t="s">
        <v>11078</v>
      </c>
      <c r="S716" s="14" t="s">
        <v>10286</v>
      </c>
      <c r="T716" s="14" t="s">
        <v>11078</v>
      </c>
      <c r="U716" s="14" t="s">
        <v>10269</v>
      </c>
      <c r="V716" s="14"/>
      <c r="W716" s="14" t="s">
        <v>10983</v>
      </c>
      <c r="X716" s="14" t="s">
        <v>10472</v>
      </c>
      <c r="Y716" s="15">
        <v>0</v>
      </c>
      <c r="Z716" s="14" t="s">
        <v>11079</v>
      </c>
      <c r="AA716" s="15">
        <v>119865.429158111</v>
      </c>
      <c r="AB716" s="14" t="s">
        <v>10245</v>
      </c>
      <c r="AC716" s="14" t="s">
        <v>10246</v>
      </c>
      <c r="AD716" s="14" t="s">
        <v>10272</v>
      </c>
      <c r="AE716" s="15">
        <v>-10355.3807937246</v>
      </c>
      <c r="AF716" s="31">
        <f>_xlfn.XLOOKUP(A716,Macmahon!B:B,Macmahon!AE:AE,"",0)</f>
        <v>45019</v>
      </c>
      <c r="AG716" s="28">
        <f>_xlfn.XLOOKUP(A716,Macmahon!B:B,Macmahon!AJ:AJ,"",0)</f>
        <v>51049.820143865742</v>
      </c>
      <c r="AH716" s="28">
        <f>_xlfn.XLOOKUP(A716,Macmahon!B:B,Macmahon!AK:AK,"",0)</f>
        <v>50672</v>
      </c>
      <c r="AI716" s="28">
        <f t="shared" si="23"/>
        <v>50672</v>
      </c>
      <c r="AJ716" s="40" t="str">
        <f>E716&amp;C716&amp;B716</f>
        <v>4XJ325800</v>
      </c>
      <c r="AK716" s="40" t="str">
        <f>IFERROR(_xlfn.XLOOKUP(AJ716,CrossRef!$A:$A,CrossRef!$J:$J,"Not Found"),"-")</f>
        <v>TKWC033-DRIV-DIFF</v>
      </c>
      <c r="AL716" s="40">
        <f>IFERROR(_xlfn.XLOOKUP(AJ716,CrossRef!$A:$A,CrossRef!$K:$K,"Not Found"),"-")</f>
        <v>0</v>
      </c>
      <c r="AM716" s="40" t="str">
        <f>IFERROR(_xlfn.XLOOKUP(AJ716,CrossRef!$A:$A,CrossRef!$L:$L,"Not Found"),"-")</f>
        <v>16500H DIFFERENTIAL CHANGE</v>
      </c>
    </row>
    <row r="717" spans="1:39" x14ac:dyDescent="0.3">
      <c r="A717" s="4" t="str">
        <f>D717&amp;C717&amp;B717</f>
        <v>QTW06325800</v>
      </c>
      <c r="B717" s="4" t="str">
        <f>LEFT(N717,FIND(" ",N717)-1)</f>
        <v>00</v>
      </c>
      <c r="C717" s="4" t="str">
        <f>LEFT(M717,4)</f>
        <v>3258</v>
      </c>
      <c r="D717" s="4" t="str">
        <f>LEFT(L717,FIND(" ",L717)-1)</f>
        <v>QTW06</v>
      </c>
      <c r="E717" s="4" t="str">
        <f>MID(X717,2,3)</f>
        <v>MSY</v>
      </c>
      <c r="G717" s="17" t="s">
        <v>10234</v>
      </c>
      <c r="H717" s="17" t="s">
        <v>10235</v>
      </c>
      <c r="I717" s="17" t="s">
        <v>10236</v>
      </c>
      <c r="J717" s="17" t="s">
        <v>10429</v>
      </c>
      <c r="K717" s="17" t="s">
        <v>10430</v>
      </c>
      <c r="L717" s="17" t="s">
        <v>10473</v>
      </c>
      <c r="M717" s="17" t="s">
        <v>418</v>
      </c>
      <c r="N717" s="17" t="s">
        <v>17</v>
      </c>
      <c r="O717" s="18">
        <v>16500</v>
      </c>
      <c r="P717" s="18">
        <v>19182.0640643316</v>
      </c>
      <c r="Q717" s="16">
        <v>47460</v>
      </c>
      <c r="R717" s="17" t="s">
        <v>11086</v>
      </c>
      <c r="S717" s="17" t="s">
        <v>10261</v>
      </c>
      <c r="T717" s="17" t="s">
        <v>11086</v>
      </c>
      <c r="U717" s="17" t="s">
        <v>10269</v>
      </c>
      <c r="V717" s="17"/>
      <c r="W717" s="17" t="s">
        <v>11123</v>
      </c>
      <c r="X717" s="17" t="s">
        <v>10475</v>
      </c>
      <c r="Y717" s="18">
        <v>27422.42</v>
      </c>
      <c r="Z717" s="17" t="s">
        <v>11079</v>
      </c>
      <c r="AA717" s="18">
        <v>66772.238193018493</v>
      </c>
      <c r="AB717" s="17" t="s">
        <v>10245</v>
      </c>
      <c r="AC717" s="17" t="s">
        <v>10246</v>
      </c>
      <c r="AD717" s="17" t="s">
        <v>10272</v>
      </c>
      <c r="AE717" s="18">
        <v>-2682.0640643315601</v>
      </c>
      <c r="AF717" s="31">
        <f>_xlfn.XLOOKUP(A717,Macmahon!B:B,Macmahon!AE:AE,"",0)</f>
        <v>44264</v>
      </c>
      <c r="AG717" s="28">
        <f>_xlfn.XLOOKUP(A717,Macmahon!B:B,Macmahon!AJ:AJ,"",0)</f>
        <v>45921.655132638887</v>
      </c>
      <c r="AH717" s="28">
        <f>_xlfn.XLOOKUP(A717,Macmahon!B:B,Macmahon!AK:AK,"",0)</f>
        <v>47477</v>
      </c>
      <c r="AI717" s="28">
        <f t="shared" si="23"/>
        <v>45921.655132638887</v>
      </c>
      <c r="AJ717" s="40" t="str">
        <f>E717&amp;C717&amp;B717</f>
        <v>MSY325800</v>
      </c>
      <c r="AK717" s="40" t="str">
        <f>IFERROR(_xlfn.XLOOKUP(AJ717,CrossRef!$A:$A,CrossRef!$J:$J,"Not Found"),"-")</f>
        <v>TKWC034-DRIV-DIFF</v>
      </c>
      <c r="AL717" s="40">
        <f>IFERROR(_xlfn.XLOOKUP(AJ717,CrossRef!$A:$A,CrossRef!$K:$K,"Not Found"),"-")</f>
        <v>0</v>
      </c>
      <c r="AM717" s="40" t="str">
        <f>IFERROR(_xlfn.XLOOKUP(AJ717,CrossRef!$A:$A,CrossRef!$L:$L,"Not Found"),"-")</f>
        <v>16500H DIFFERENTIAL CHANGE</v>
      </c>
    </row>
    <row r="718" spans="1:39" x14ac:dyDescent="0.3">
      <c r="A718" s="4" t="str">
        <f>D718&amp;C718&amp;B718</f>
        <v>QTD01325800</v>
      </c>
      <c r="B718" s="4" t="str">
        <f>LEFT(N718,FIND(" ",N718)-1)</f>
        <v>00</v>
      </c>
      <c r="C718" s="4" t="str">
        <f>LEFT(M718,4)</f>
        <v>3258</v>
      </c>
      <c r="D718" s="4" t="str">
        <f>LEFT(L718,FIND(" ",L718)-1)</f>
        <v>QTD01</v>
      </c>
      <c r="E718" s="4" t="str">
        <f>MID(X718,2,3)</f>
        <v>ATY</v>
      </c>
      <c r="G718" s="14" t="s">
        <v>10234</v>
      </c>
      <c r="H718" s="14" t="s">
        <v>10235</v>
      </c>
      <c r="I718" s="14" t="s">
        <v>10236</v>
      </c>
      <c r="J718" s="14" t="s">
        <v>10237</v>
      </c>
      <c r="K718" s="14" t="s">
        <v>151</v>
      </c>
      <c r="L718" s="14" t="s">
        <v>10476</v>
      </c>
      <c r="M718" s="14" t="s">
        <v>418</v>
      </c>
      <c r="N718" s="14" t="s">
        <v>17</v>
      </c>
      <c r="O718" s="15">
        <v>16500</v>
      </c>
      <c r="P718" s="15">
        <v>14599.6332731944</v>
      </c>
      <c r="Q718" s="16">
        <v>47567</v>
      </c>
      <c r="R718" s="14" t="s">
        <v>11124</v>
      </c>
      <c r="S718" s="14" t="s">
        <v>10240</v>
      </c>
      <c r="T718" s="14" t="s">
        <v>11124</v>
      </c>
      <c r="U718" s="14" t="s">
        <v>10248</v>
      </c>
      <c r="V718" s="14"/>
      <c r="W718" s="14" t="s">
        <v>10772</v>
      </c>
      <c r="X718" s="14" t="s">
        <v>10478</v>
      </c>
      <c r="Y718" s="15">
        <v>46762.39</v>
      </c>
      <c r="Z718" s="14" t="s">
        <v>11079</v>
      </c>
      <c r="AA718" s="15">
        <v>131171.303901437</v>
      </c>
      <c r="AB718" s="14" t="s">
        <v>10245</v>
      </c>
      <c r="AC718" s="14" t="s">
        <v>10246</v>
      </c>
      <c r="AD718" s="14" t="s">
        <v>10272</v>
      </c>
      <c r="AE718" s="15">
        <v>1900.3667268056199</v>
      </c>
      <c r="AF718" s="31">
        <f>_xlfn.XLOOKUP(A718,Macmahon!B:B,Macmahon!AE:AE,"",0)</f>
        <v>44715</v>
      </c>
      <c r="AG718" s="28">
        <f>_xlfn.XLOOKUP(A718,Macmahon!B:B,Macmahon!AJ:AJ,"",0)</f>
        <v>46345.880587071762</v>
      </c>
      <c r="AH718" s="28">
        <f>_xlfn.XLOOKUP(A718,Macmahon!B:B,Macmahon!AK:AK,"",0)</f>
        <v>46366</v>
      </c>
      <c r="AI718" s="28">
        <f t="shared" si="23"/>
        <v>46345.880587071762</v>
      </c>
      <c r="AJ718" s="40" t="str">
        <f>E718&amp;C718&amp;B718</f>
        <v>ATY325800</v>
      </c>
      <c r="AK718" s="40" t="str">
        <f>IFERROR(_xlfn.XLOOKUP(AJ718,CrossRef!$A:$A,CrossRef!$J:$J,"Not Found"),"-")</f>
        <v>TKHL101-DRIV-DIFF</v>
      </c>
      <c r="AL718" s="40">
        <f>IFERROR(_xlfn.XLOOKUP(AJ718,CrossRef!$A:$A,CrossRef!$K:$K,"Not Found"),"-")</f>
        <v>0</v>
      </c>
      <c r="AM718" s="40" t="str">
        <f>IFERROR(_xlfn.XLOOKUP(AJ718,CrossRef!$A:$A,CrossRef!$L:$L,"Not Found"),"-")</f>
        <v>16500H DIFFERENTIAL CHANGE</v>
      </c>
    </row>
    <row r="719" spans="1:39" x14ac:dyDescent="0.3">
      <c r="A719" s="4" t="str">
        <f>D719&amp;C719&amp;B719</f>
        <v>QTD05325800</v>
      </c>
      <c r="B719" s="4" t="str">
        <f>LEFT(N719,FIND(" ",N719)-1)</f>
        <v>00</v>
      </c>
      <c r="C719" s="4" t="str">
        <f>LEFT(M719,4)</f>
        <v>3258</v>
      </c>
      <c r="D719" s="4" t="str">
        <f>LEFT(L719,FIND(" ",L719)-1)</f>
        <v>QTD05</v>
      </c>
      <c r="E719" s="4" t="str">
        <f>MID(X719,2,3)</f>
        <v>ATY</v>
      </c>
      <c r="G719" s="17" t="s">
        <v>10234</v>
      </c>
      <c r="H719" s="17" t="s">
        <v>10235</v>
      </c>
      <c r="I719" s="17" t="s">
        <v>10236</v>
      </c>
      <c r="J719" s="17" t="s">
        <v>10237</v>
      </c>
      <c r="K719" s="17" t="s">
        <v>151</v>
      </c>
      <c r="L719" s="17" t="s">
        <v>10479</v>
      </c>
      <c r="M719" s="17" t="s">
        <v>418</v>
      </c>
      <c r="N719" s="17" t="s">
        <v>17</v>
      </c>
      <c r="O719" s="18">
        <v>16500</v>
      </c>
      <c r="P719" s="18">
        <v>2943.7930216637201</v>
      </c>
      <c r="Q719" s="16">
        <v>47219</v>
      </c>
      <c r="R719" s="17" t="s">
        <v>11124</v>
      </c>
      <c r="S719" s="17" t="s">
        <v>10240</v>
      </c>
      <c r="T719" s="17" t="s">
        <v>11124</v>
      </c>
      <c r="U719" s="17" t="s">
        <v>10248</v>
      </c>
      <c r="V719" s="17"/>
      <c r="W719" s="17" t="s">
        <v>10768</v>
      </c>
      <c r="X719" s="17" t="s">
        <v>10480</v>
      </c>
      <c r="Y719" s="18">
        <v>46762.39</v>
      </c>
      <c r="Z719" s="17" t="s">
        <v>11079</v>
      </c>
      <c r="AA719" s="18">
        <v>134862.829568788</v>
      </c>
      <c r="AB719" s="17" t="s">
        <v>10245</v>
      </c>
      <c r="AC719" s="17" t="s">
        <v>10246</v>
      </c>
      <c r="AD719" s="17" t="s">
        <v>10272</v>
      </c>
      <c r="AE719" s="18">
        <v>13556.2069783363</v>
      </c>
      <c r="AF719" s="31">
        <f>_xlfn.XLOOKUP(A719,Macmahon!B:B,Macmahon!AE:AE,"",0)</f>
        <v>46029</v>
      </c>
      <c r="AG719" s="28">
        <f>_xlfn.XLOOKUP(A719,Macmahon!B:B,Macmahon!AJ:AJ,"",0)</f>
        <v>47112.811271296297</v>
      </c>
      <c r="AH719" s="28">
        <f>_xlfn.XLOOKUP(A719,Macmahon!B:B,Macmahon!AK:AK,"",0)</f>
        <v>47254</v>
      </c>
      <c r="AI719" s="28">
        <f t="shared" si="23"/>
        <v>47112.811271296297</v>
      </c>
      <c r="AJ719" s="40" t="str">
        <f>E719&amp;C719&amp;B719</f>
        <v>ATY325800</v>
      </c>
      <c r="AK719" s="40" t="str">
        <f>IFERROR(_xlfn.XLOOKUP(AJ719,CrossRef!$A:$A,CrossRef!$J:$J,"Not Found"),"-")</f>
        <v>TKHL101-DRIV-DIFF</v>
      </c>
      <c r="AL719" s="40">
        <f>IFERROR(_xlfn.XLOOKUP(AJ719,CrossRef!$A:$A,CrossRef!$K:$K,"Not Found"),"-")</f>
        <v>0</v>
      </c>
      <c r="AM719" s="40" t="str">
        <f>IFERROR(_xlfn.XLOOKUP(AJ719,CrossRef!$A:$A,CrossRef!$L:$L,"Not Found"),"-")</f>
        <v>16500H DIFFERENTIAL CHANGE</v>
      </c>
    </row>
    <row r="720" spans="1:39" x14ac:dyDescent="0.3">
      <c r="A720" s="4" t="str">
        <f>D720&amp;C720&amp;B720</f>
        <v>QTD07325800</v>
      </c>
      <c r="B720" s="4" t="str">
        <f>LEFT(N720,FIND(" ",N720)-1)</f>
        <v>00</v>
      </c>
      <c r="C720" s="4" t="str">
        <f>LEFT(M720,4)</f>
        <v>3258</v>
      </c>
      <c r="D720" s="4" t="str">
        <f>LEFT(L720,FIND(" ",L720)-1)</f>
        <v>QTD07</v>
      </c>
      <c r="E720" s="4" t="str">
        <f>MID(X720,2,3)</f>
        <v>ATY</v>
      </c>
      <c r="G720" s="14" t="s">
        <v>10234</v>
      </c>
      <c r="H720" s="14" t="s">
        <v>10235</v>
      </c>
      <c r="I720" s="14" t="s">
        <v>10236</v>
      </c>
      <c r="J720" s="14" t="s">
        <v>10237</v>
      </c>
      <c r="K720" s="14" t="s">
        <v>151</v>
      </c>
      <c r="L720" s="14" t="s">
        <v>10481</v>
      </c>
      <c r="M720" s="14" t="s">
        <v>418</v>
      </c>
      <c r="N720" s="14" t="s">
        <v>17</v>
      </c>
      <c r="O720" s="15">
        <v>16500</v>
      </c>
      <c r="P720" s="15">
        <v>12902.6907435674</v>
      </c>
      <c r="Q720" s="16">
        <v>48073</v>
      </c>
      <c r="R720" s="14" t="s">
        <v>11124</v>
      </c>
      <c r="S720" s="14" t="s">
        <v>10240</v>
      </c>
      <c r="T720" s="14" t="s">
        <v>11124</v>
      </c>
      <c r="U720" s="14" t="s">
        <v>10248</v>
      </c>
      <c r="V720" s="14"/>
      <c r="W720" s="14" t="s">
        <v>10906</v>
      </c>
      <c r="X720" s="14" t="s">
        <v>10483</v>
      </c>
      <c r="Y720" s="15">
        <v>46762.39</v>
      </c>
      <c r="Z720" s="14" t="s">
        <v>11079</v>
      </c>
      <c r="AA720" s="15">
        <v>140613.39014373699</v>
      </c>
      <c r="AB720" s="14" t="s">
        <v>10245</v>
      </c>
      <c r="AC720" s="14" t="s">
        <v>10246</v>
      </c>
      <c r="AD720" s="14" t="s">
        <v>10272</v>
      </c>
      <c r="AE720" s="15">
        <v>3597.3092564325598</v>
      </c>
      <c r="AF720" s="31">
        <f>_xlfn.XLOOKUP(A720,Macmahon!B:B,Macmahon!AE:AE,"",0)</f>
        <v>45158</v>
      </c>
      <c r="AG720" s="28">
        <f>_xlfn.XLOOKUP(A720,Macmahon!B:B,Macmahon!AJ:AJ,"",0)</f>
        <v>46498.513513506943</v>
      </c>
      <c r="AH720" s="28">
        <f>_xlfn.XLOOKUP(A720,Macmahon!B:B,Macmahon!AK:AK,"",0)</f>
        <v>47747</v>
      </c>
      <c r="AI720" s="28">
        <f t="shared" si="23"/>
        <v>46498.513513506943</v>
      </c>
      <c r="AJ720" s="40" t="str">
        <f>E720&amp;C720&amp;B720</f>
        <v>ATY325800</v>
      </c>
      <c r="AK720" s="40" t="str">
        <f>IFERROR(_xlfn.XLOOKUP(AJ720,CrossRef!$A:$A,CrossRef!$J:$J,"Not Found"),"-")</f>
        <v>TKHL101-DRIV-DIFF</v>
      </c>
      <c r="AL720" s="40">
        <f>IFERROR(_xlfn.XLOOKUP(AJ720,CrossRef!$A:$A,CrossRef!$K:$K,"Not Found"),"-")</f>
        <v>0</v>
      </c>
      <c r="AM720" s="40" t="str">
        <f>IFERROR(_xlfn.XLOOKUP(AJ720,CrossRef!$A:$A,CrossRef!$L:$L,"Not Found"),"-")</f>
        <v>16500H DIFFERENTIAL CHANGE</v>
      </c>
    </row>
    <row r="721" spans="1:39" x14ac:dyDescent="0.3">
      <c r="A721" s="4" t="str">
        <f>D721&amp;C721&amp;B721</f>
        <v>QTD18325800</v>
      </c>
      <c r="B721" s="4" t="str">
        <f>LEFT(N721,FIND(" ",N721)-1)</f>
        <v>00</v>
      </c>
      <c r="C721" s="4" t="str">
        <f>LEFT(M721,4)</f>
        <v>3258</v>
      </c>
      <c r="D721" s="4" t="str">
        <f>LEFT(L721,FIND(" ",L721)-1)</f>
        <v>QTD18</v>
      </c>
      <c r="E721" s="4" t="str">
        <f>MID(X721,2,3)</f>
        <v>ATY</v>
      </c>
      <c r="G721" s="17" t="s">
        <v>10234</v>
      </c>
      <c r="H721" s="17" t="s">
        <v>10235</v>
      </c>
      <c r="I721" s="17" t="s">
        <v>10236</v>
      </c>
      <c r="J721" s="17" t="s">
        <v>10237</v>
      </c>
      <c r="K721" s="17" t="s">
        <v>151</v>
      </c>
      <c r="L721" s="17" t="s">
        <v>10484</v>
      </c>
      <c r="M721" s="17" t="s">
        <v>418</v>
      </c>
      <c r="N721" s="17" t="s">
        <v>17</v>
      </c>
      <c r="O721" s="18">
        <v>16500</v>
      </c>
      <c r="P721" s="18">
        <v>5217.4564602268501</v>
      </c>
      <c r="Q721" s="16">
        <v>47147</v>
      </c>
      <c r="R721" s="17" t="s">
        <v>11124</v>
      </c>
      <c r="S721" s="17" t="s">
        <v>10240</v>
      </c>
      <c r="T721" s="17" t="s">
        <v>11124</v>
      </c>
      <c r="U721" s="17" t="s">
        <v>10248</v>
      </c>
      <c r="V721" s="17"/>
      <c r="W721" s="17" t="s">
        <v>10399</v>
      </c>
      <c r="X721" s="17" t="s">
        <v>10486</v>
      </c>
      <c r="Y721" s="18">
        <v>46762.39</v>
      </c>
      <c r="Z721" s="17" t="s">
        <v>11079</v>
      </c>
      <c r="AA721" s="18">
        <v>133307.76591375799</v>
      </c>
      <c r="AB721" s="17" t="s">
        <v>10245</v>
      </c>
      <c r="AC721" s="17" t="s">
        <v>10246</v>
      </c>
      <c r="AD721" s="17" t="s">
        <v>10272</v>
      </c>
      <c r="AE721" s="18">
        <v>11282.5435397731</v>
      </c>
      <c r="AF721" s="31">
        <f>_xlfn.XLOOKUP(A721,Macmahon!B:B,Macmahon!AE:AE,"",0)</f>
        <v>45835</v>
      </c>
      <c r="AG721" s="28">
        <f>_xlfn.XLOOKUP(A721,Macmahon!B:B,Macmahon!AJ:AJ,"",0)</f>
        <v>46953.073635763889</v>
      </c>
      <c r="AH721" s="28">
        <f>_xlfn.XLOOKUP(A721,Macmahon!B:B,Macmahon!AK:AK,"",0)</f>
        <v>47066</v>
      </c>
      <c r="AI721" s="28">
        <f t="shared" si="23"/>
        <v>46953.073635763889</v>
      </c>
      <c r="AJ721" s="40" t="str">
        <f>E721&amp;C721&amp;B721</f>
        <v>ATY325800</v>
      </c>
      <c r="AK721" s="40" t="str">
        <f>IFERROR(_xlfn.XLOOKUP(AJ721,CrossRef!$A:$A,CrossRef!$J:$J,"Not Found"),"-")</f>
        <v>TKHL101-DRIV-DIFF</v>
      </c>
      <c r="AL721" s="40">
        <f>IFERROR(_xlfn.XLOOKUP(AJ721,CrossRef!$A:$A,CrossRef!$K:$K,"Not Found"),"-")</f>
        <v>0</v>
      </c>
      <c r="AM721" s="40" t="str">
        <f>IFERROR(_xlfn.XLOOKUP(AJ721,CrossRef!$A:$A,CrossRef!$L:$L,"Not Found"),"-")</f>
        <v>16500H DIFFERENTIAL CHANGE</v>
      </c>
    </row>
    <row r="722" spans="1:39" x14ac:dyDescent="0.3">
      <c r="A722" s="4" t="str">
        <f>D722&amp;C722&amp;B722</f>
        <v>TD6676325800</v>
      </c>
      <c r="B722" s="4" t="str">
        <f>LEFT(N722,FIND(" ",N722)-1)</f>
        <v>00</v>
      </c>
      <c r="C722" s="4" t="str">
        <f>LEFT(M722,4)</f>
        <v>3258</v>
      </c>
      <c r="D722" s="4" t="str">
        <f>LEFT(L722,FIND(" ",L722)-1)</f>
        <v>TD6676</v>
      </c>
      <c r="E722" s="4" t="str">
        <f>MID(X722,2,3)</f>
        <v>ZSP</v>
      </c>
      <c r="G722" s="14" t="s">
        <v>10234</v>
      </c>
      <c r="H722" s="14" t="s">
        <v>10235</v>
      </c>
      <c r="I722" s="14" t="s">
        <v>10251</v>
      </c>
      <c r="J722" s="14" t="s">
        <v>10252</v>
      </c>
      <c r="K722" s="14" t="s">
        <v>193</v>
      </c>
      <c r="L722" s="14" t="s">
        <v>10449</v>
      </c>
      <c r="M722" s="14" t="s">
        <v>418</v>
      </c>
      <c r="N722" s="14" t="s">
        <v>17</v>
      </c>
      <c r="O722" s="15">
        <v>18000</v>
      </c>
      <c r="P722" s="15">
        <v>15359.6684472204</v>
      </c>
      <c r="Q722" s="16">
        <v>46408</v>
      </c>
      <c r="R722" s="14" t="s">
        <v>11086</v>
      </c>
      <c r="S722" s="14" t="s">
        <v>10286</v>
      </c>
      <c r="T722" s="14" t="s">
        <v>11086</v>
      </c>
      <c r="U722" s="14" t="s">
        <v>10248</v>
      </c>
      <c r="V722" s="14"/>
      <c r="W722" s="14" t="s">
        <v>10877</v>
      </c>
      <c r="X722" s="14" t="s">
        <v>10450</v>
      </c>
      <c r="Y722" s="15">
        <v>27422.42</v>
      </c>
      <c r="Z722" s="14" t="s">
        <v>11079</v>
      </c>
      <c r="AA722" s="15">
        <v>17363.333333333401</v>
      </c>
      <c r="AB722" s="14" t="s">
        <v>10245</v>
      </c>
      <c r="AC722" s="14" t="s">
        <v>10246</v>
      </c>
      <c r="AD722" s="14" t="s">
        <v>10272</v>
      </c>
      <c r="AE722" s="15">
        <v>2640.3315527796199</v>
      </c>
      <c r="AF722" s="31">
        <f>_xlfn.XLOOKUP(A722,Macmahon!B:B,Macmahon!AE:AE,"",0)</f>
        <v>0</v>
      </c>
      <c r="AG722" s="28">
        <f>_xlfn.XLOOKUP(A722,Macmahon!B:B,Macmahon!AJ:AJ,"",0)</f>
        <v>46392.976718402781</v>
      </c>
      <c r="AH722" s="28">
        <f>_xlfn.XLOOKUP(A722,Macmahon!B:B,Macmahon!AK:AK,"",0)</f>
        <v>46378</v>
      </c>
      <c r="AI722" s="28">
        <f t="shared" si="23"/>
        <v>46378</v>
      </c>
      <c r="AJ722" s="40" t="str">
        <f>E722&amp;C722&amp;B722</f>
        <v>ZSP325800</v>
      </c>
      <c r="AK722" s="40" t="str">
        <f>IFERROR(_xlfn.XLOOKUP(AJ722,CrossRef!$A:$A,CrossRef!$J:$J,"Not Found"),"-")</f>
        <v>TKHL217-DRIV-DIFF</v>
      </c>
      <c r="AL722" s="40">
        <f>IFERROR(_xlfn.XLOOKUP(AJ722,CrossRef!$A:$A,CrossRef!$K:$K,"Not Found"),"-")</f>
        <v>0</v>
      </c>
      <c r="AM722" s="40" t="str">
        <f>IFERROR(_xlfn.XLOOKUP(AJ722,CrossRef!$A:$A,CrossRef!$L:$L,"Not Found"),"-")</f>
        <v>18000H DIFFERENTIAL CHANGE</v>
      </c>
    </row>
    <row r="723" spans="1:39" x14ac:dyDescent="0.3">
      <c r="A723" s="4" t="str">
        <f>D723&amp;C723&amp;B723</f>
        <v>TD6672325800</v>
      </c>
      <c r="B723" s="4" t="str">
        <f>LEFT(N723,FIND(" ",N723)-1)</f>
        <v>00</v>
      </c>
      <c r="C723" s="4" t="str">
        <f>LEFT(M723,4)</f>
        <v>3258</v>
      </c>
      <c r="D723" s="4" t="str">
        <f>LEFT(L723,FIND(" ",L723)-1)</f>
        <v>TD6672</v>
      </c>
      <c r="E723" s="4" t="str">
        <f>MID(X723,2,3)</f>
        <v>MSY</v>
      </c>
      <c r="G723" s="17" t="s">
        <v>10234</v>
      </c>
      <c r="H723" s="17" t="s">
        <v>10235</v>
      </c>
      <c r="I723" s="17" t="s">
        <v>10251</v>
      </c>
      <c r="J723" s="17" t="s">
        <v>10252</v>
      </c>
      <c r="K723" s="17" t="s">
        <v>193</v>
      </c>
      <c r="L723" s="17" t="s">
        <v>10377</v>
      </c>
      <c r="M723" s="17" t="s">
        <v>418</v>
      </c>
      <c r="N723" s="17" t="s">
        <v>17</v>
      </c>
      <c r="O723" s="18">
        <v>18000</v>
      </c>
      <c r="P723" s="18">
        <v>16158.6085567344</v>
      </c>
      <c r="Q723" s="16">
        <v>46364</v>
      </c>
      <c r="R723" s="17" t="s">
        <v>11086</v>
      </c>
      <c r="S723" s="17" t="s">
        <v>10286</v>
      </c>
      <c r="T723" s="17" t="s">
        <v>11086</v>
      </c>
      <c r="U723" s="17" t="s">
        <v>10248</v>
      </c>
      <c r="V723" s="17"/>
      <c r="W723" s="17" t="s">
        <v>10877</v>
      </c>
      <c r="X723" s="17" t="s">
        <v>10378</v>
      </c>
      <c r="Y723" s="18">
        <v>27422.42</v>
      </c>
      <c r="Z723" s="17" t="s">
        <v>11079</v>
      </c>
      <c r="AA723" s="18">
        <v>17620.178986995201</v>
      </c>
      <c r="AB723" s="17" t="s">
        <v>10245</v>
      </c>
      <c r="AC723" s="17" t="s">
        <v>10246</v>
      </c>
      <c r="AD723" s="17" t="s">
        <v>10272</v>
      </c>
      <c r="AE723" s="18">
        <v>1841.39144326561</v>
      </c>
      <c r="AF723" s="31">
        <f>_xlfn.XLOOKUP(A723,Macmahon!B:B,Macmahon!AE:AE,"",0)</f>
        <v>0</v>
      </c>
      <c r="AG723" s="28">
        <f>_xlfn.XLOOKUP(A723,Macmahon!B:B,Macmahon!AJ:AJ,"",0)</f>
        <v>46348.153761076392</v>
      </c>
      <c r="AH723" s="28">
        <f>_xlfn.XLOOKUP(A723,Macmahon!B:B,Macmahon!AK:AK,"",0)</f>
        <v>46359</v>
      </c>
      <c r="AI723" s="28">
        <f t="shared" si="23"/>
        <v>46348.153761076392</v>
      </c>
      <c r="AJ723" s="40" t="str">
        <f>E723&amp;C723&amp;B723</f>
        <v>MSY325800</v>
      </c>
      <c r="AK723" s="40" t="str">
        <f>IFERROR(_xlfn.XLOOKUP(AJ723,CrossRef!$A:$A,CrossRef!$J:$J,"Not Found"),"-")</f>
        <v>TKWC034-DRIV-DIFF</v>
      </c>
      <c r="AL723" s="40">
        <f>IFERROR(_xlfn.XLOOKUP(AJ723,CrossRef!$A:$A,CrossRef!$K:$K,"Not Found"),"-")</f>
        <v>0</v>
      </c>
      <c r="AM723" s="40" t="str">
        <f>IFERROR(_xlfn.XLOOKUP(AJ723,CrossRef!$A:$A,CrossRef!$L:$L,"Not Found"),"-")</f>
        <v>16500H DIFFERENTIAL CHANGE</v>
      </c>
    </row>
    <row r="724" spans="1:39" x14ac:dyDescent="0.3">
      <c r="A724" s="4" t="str">
        <f>D724&amp;C724&amp;B724</f>
        <v>TD6670325800</v>
      </c>
      <c r="B724" s="4" t="str">
        <f>LEFT(N724,FIND(" ",N724)-1)</f>
        <v>00</v>
      </c>
      <c r="C724" s="4" t="str">
        <f>LEFT(M724,4)</f>
        <v>3258</v>
      </c>
      <c r="D724" s="4" t="str">
        <f>LEFT(L724,FIND(" ",L724)-1)</f>
        <v>TD6670</v>
      </c>
      <c r="E724" s="4" t="str">
        <f>MID(X724,2,3)</f>
        <v>MSY</v>
      </c>
      <c r="G724" s="14" t="s">
        <v>10234</v>
      </c>
      <c r="H724" s="14" t="s">
        <v>10235</v>
      </c>
      <c r="I724" s="14" t="s">
        <v>10251</v>
      </c>
      <c r="J724" s="14" t="s">
        <v>10252</v>
      </c>
      <c r="K724" s="14" t="s">
        <v>193</v>
      </c>
      <c r="L724" s="14" t="s">
        <v>10375</v>
      </c>
      <c r="M724" s="14" t="s">
        <v>418</v>
      </c>
      <c r="N724" s="14" t="s">
        <v>17</v>
      </c>
      <c r="O724" s="15">
        <v>18000</v>
      </c>
      <c r="P724" s="15">
        <v>16000.3847374325</v>
      </c>
      <c r="Q724" s="16">
        <v>46368</v>
      </c>
      <c r="R724" s="14" t="s">
        <v>11086</v>
      </c>
      <c r="S724" s="14" t="s">
        <v>10286</v>
      </c>
      <c r="T724" s="14" t="s">
        <v>11086</v>
      </c>
      <c r="U724" s="14" t="s">
        <v>10248</v>
      </c>
      <c r="V724" s="14"/>
      <c r="W724" s="14" t="s">
        <v>10877</v>
      </c>
      <c r="X724" s="14" t="s">
        <v>10376</v>
      </c>
      <c r="Y724" s="15">
        <v>27422.42</v>
      </c>
      <c r="Z724" s="14" t="s">
        <v>11079</v>
      </c>
      <c r="AA724" s="15">
        <v>17511.236481861699</v>
      </c>
      <c r="AB724" s="14" t="s">
        <v>10245</v>
      </c>
      <c r="AC724" s="14" t="s">
        <v>10246</v>
      </c>
      <c r="AD724" s="14" t="s">
        <v>10272</v>
      </c>
      <c r="AE724" s="15">
        <v>1999.6152625674999</v>
      </c>
      <c r="AF724" s="31">
        <f>_xlfn.XLOOKUP(A724,Macmahon!B:B,Macmahon!AE:AE,"",0)</f>
        <v>0</v>
      </c>
      <c r="AG724" s="28">
        <f>_xlfn.XLOOKUP(A724,Macmahon!B:B,Macmahon!AJ:AJ,"",0)</f>
        <v>46354.846408831021</v>
      </c>
      <c r="AH724" s="28">
        <f>_xlfn.XLOOKUP(A724,Macmahon!B:B,Macmahon!AK:AK,"",0)</f>
        <v>46366</v>
      </c>
      <c r="AI724" s="28">
        <f t="shared" si="23"/>
        <v>46354.846408831021</v>
      </c>
      <c r="AJ724" s="40" t="str">
        <f>E724&amp;C724&amp;B724</f>
        <v>MSY325800</v>
      </c>
      <c r="AK724" s="40" t="str">
        <f>IFERROR(_xlfn.XLOOKUP(AJ724,CrossRef!$A:$A,CrossRef!$J:$J,"Not Found"),"-")</f>
        <v>TKWC034-DRIV-DIFF</v>
      </c>
      <c r="AL724" s="40">
        <f>IFERROR(_xlfn.XLOOKUP(AJ724,CrossRef!$A:$A,CrossRef!$K:$K,"Not Found"),"-")</f>
        <v>0</v>
      </c>
      <c r="AM724" s="40" t="str">
        <f>IFERROR(_xlfn.XLOOKUP(AJ724,CrossRef!$A:$A,CrossRef!$L:$L,"Not Found"),"-")</f>
        <v>16500H DIFFERENTIAL CHANGE</v>
      </c>
    </row>
    <row r="725" spans="1:39" x14ac:dyDescent="0.3">
      <c r="A725" s="4" t="str">
        <f>D725&amp;C725&amp;B725</f>
        <v>TD6310325800</v>
      </c>
      <c r="B725" s="4" t="str">
        <f>LEFT(N725,FIND(" ",N725)-1)</f>
        <v>00</v>
      </c>
      <c r="C725" s="4" t="str">
        <f>LEFT(M725,4)</f>
        <v>3258</v>
      </c>
      <c r="D725" s="4" t="str">
        <f>LEFT(L725,FIND(" ",L725)-1)</f>
        <v>TD6310</v>
      </c>
      <c r="E725" s="4" t="str">
        <f>MID(X725,2,3)</f>
        <v>SSP</v>
      </c>
      <c r="G725" s="17" t="s">
        <v>10234</v>
      </c>
      <c r="H725" s="17" t="s">
        <v>10235</v>
      </c>
      <c r="I725" s="17" t="s">
        <v>10257</v>
      </c>
      <c r="J725" s="17" t="s">
        <v>10258</v>
      </c>
      <c r="K725" s="17" t="s">
        <v>183</v>
      </c>
      <c r="L725" s="17" t="s">
        <v>10609</v>
      </c>
      <c r="M725" s="17" t="s">
        <v>418</v>
      </c>
      <c r="N725" s="17" t="s">
        <v>17</v>
      </c>
      <c r="O725" s="18">
        <v>24000</v>
      </c>
      <c r="P725" s="18">
        <v>24636.105030408798</v>
      </c>
      <c r="Q725" s="16">
        <v>45924</v>
      </c>
      <c r="R725" s="17" t="s">
        <v>11082</v>
      </c>
      <c r="S725" s="17" t="s">
        <v>10261</v>
      </c>
      <c r="T725" s="17" t="s">
        <v>11082</v>
      </c>
      <c r="U725" s="17" t="s">
        <v>10248</v>
      </c>
      <c r="V725" s="17"/>
      <c r="W725" s="17" t="s">
        <v>11012</v>
      </c>
      <c r="X725" s="17" t="s">
        <v>10610</v>
      </c>
      <c r="Y725" s="18">
        <v>47469</v>
      </c>
      <c r="Z725" s="17" t="s">
        <v>11079</v>
      </c>
      <c r="AA725" s="18">
        <v>68126.984183381093</v>
      </c>
      <c r="AB725" s="17" t="s">
        <v>10245</v>
      </c>
      <c r="AC725" s="17" t="s">
        <v>10246</v>
      </c>
      <c r="AD725" s="17"/>
      <c r="AE725" s="18">
        <v>-636.10503040876199</v>
      </c>
      <c r="AF725" s="31">
        <f>_xlfn.XLOOKUP(A725,Macmahon!B:B,Macmahon!AE:AE,"",0)</f>
        <v>46150</v>
      </c>
      <c r="AG725" s="28">
        <f>_xlfn.XLOOKUP(A725,Macmahon!B:B,Macmahon!AJ:AJ,"",0)</f>
        <v>47866.074626851849</v>
      </c>
      <c r="AH725" s="28">
        <f>_xlfn.XLOOKUP(A725,Macmahon!B:B,Macmahon!AK:AK,"",0)</f>
        <v>47823</v>
      </c>
      <c r="AI725" s="28">
        <f t="shared" si="23"/>
        <v>47823</v>
      </c>
      <c r="AJ725" s="40" t="str">
        <f>E725&amp;C725&amp;B725</f>
        <v>SSP325800</v>
      </c>
      <c r="AK725" s="40" t="str">
        <f>IFERROR(_xlfn.XLOOKUP(AJ725,CrossRef!$A:$A,CrossRef!$J:$J,"Not Found"),"-")</f>
        <v>TKHL131-DRIV-DIFF</v>
      </c>
      <c r="AL725" s="40">
        <f>IFERROR(_xlfn.XLOOKUP(AJ725,CrossRef!$A:$A,CrossRef!$K:$K,"Not Found"),"-")</f>
        <v>0</v>
      </c>
      <c r="AM725" s="40" t="str">
        <f>IFERROR(_xlfn.XLOOKUP(AJ725,CrossRef!$A:$A,CrossRef!$L:$L,"Not Found"),"-")</f>
        <v>24000H DIFFERENTIAL CHANGE</v>
      </c>
    </row>
    <row r="726" spans="1:39" x14ac:dyDescent="0.3">
      <c r="A726" s="4" t="str">
        <f>D726&amp;C726&amp;B726</f>
        <v>TD6313325800</v>
      </c>
      <c r="B726" s="4" t="str">
        <f>LEFT(N726,FIND(" ",N726)-1)</f>
        <v>00</v>
      </c>
      <c r="C726" s="4" t="str">
        <f>LEFT(M726,4)</f>
        <v>3258</v>
      </c>
      <c r="D726" s="4" t="str">
        <f>LEFT(L726,FIND(" ",L726)-1)</f>
        <v>TD6313</v>
      </c>
      <c r="E726" s="4" t="str">
        <f>MID(X726,2,3)</f>
        <v>SSP</v>
      </c>
      <c r="G726" s="14" t="s">
        <v>10234</v>
      </c>
      <c r="H726" s="14" t="s">
        <v>10235</v>
      </c>
      <c r="I726" s="14" t="s">
        <v>10257</v>
      </c>
      <c r="J726" s="14" t="s">
        <v>10258</v>
      </c>
      <c r="K726" s="14" t="s">
        <v>183</v>
      </c>
      <c r="L726" s="14" t="s">
        <v>10607</v>
      </c>
      <c r="M726" s="14" t="s">
        <v>418</v>
      </c>
      <c r="N726" s="14" t="s">
        <v>17</v>
      </c>
      <c r="O726" s="15">
        <v>24000</v>
      </c>
      <c r="P726" s="15">
        <v>10799.269652446599</v>
      </c>
      <c r="Q726" s="16">
        <v>47254</v>
      </c>
      <c r="R726" s="14" t="s">
        <v>11082</v>
      </c>
      <c r="S726" s="14" t="s">
        <v>10261</v>
      </c>
      <c r="T726" s="14" t="s">
        <v>11082</v>
      </c>
      <c r="U726" s="14" t="s">
        <v>10248</v>
      </c>
      <c r="V726" s="14"/>
      <c r="W726" s="14" t="s">
        <v>10780</v>
      </c>
      <c r="X726" s="14" t="s">
        <v>10608</v>
      </c>
      <c r="Y726" s="15">
        <v>47469</v>
      </c>
      <c r="Z726" s="14" t="s">
        <v>11079</v>
      </c>
      <c r="AA726" s="15">
        <v>86978.718685831598</v>
      </c>
      <c r="AB726" s="14" t="s">
        <v>10245</v>
      </c>
      <c r="AC726" s="14" t="s">
        <v>10246</v>
      </c>
      <c r="AD726" s="14"/>
      <c r="AE726" s="15">
        <v>13200.730347553401</v>
      </c>
      <c r="AF726" s="31">
        <f>_xlfn.XLOOKUP(A726,Macmahon!B:B,Macmahon!AE:AE,"",0)</f>
        <v>45415</v>
      </c>
      <c r="AG726" s="28">
        <f>_xlfn.XLOOKUP(A726,Macmahon!B:B,Macmahon!AJ:AJ,"",0)</f>
        <v>47062.18028695602</v>
      </c>
      <c r="AH726" s="28">
        <f>_xlfn.XLOOKUP(A726,Macmahon!B:B,Macmahon!AK:AK,"",0)</f>
        <v>47157</v>
      </c>
      <c r="AI726" s="28">
        <f t="shared" si="23"/>
        <v>47062.18028695602</v>
      </c>
      <c r="AJ726" s="40" t="str">
        <f>E726&amp;C726&amp;B726</f>
        <v>SSP325800</v>
      </c>
      <c r="AK726" s="40" t="str">
        <f>IFERROR(_xlfn.XLOOKUP(AJ726,CrossRef!$A:$A,CrossRef!$J:$J,"Not Found"),"-")</f>
        <v>TKHL131-DRIV-DIFF</v>
      </c>
      <c r="AL726" s="40">
        <f>IFERROR(_xlfn.XLOOKUP(AJ726,CrossRef!$A:$A,CrossRef!$K:$K,"Not Found"),"-")</f>
        <v>0</v>
      </c>
      <c r="AM726" s="40" t="str">
        <f>IFERROR(_xlfn.XLOOKUP(AJ726,CrossRef!$A:$A,CrossRef!$L:$L,"Not Found"),"-")</f>
        <v>24000H DIFFERENTIAL CHANGE</v>
      </c>
    </row>
    <row r="727" spans="1:39" x14ac:dyDescent="0.3">
      <c r="A727" s="4" t="str">
        <f>D727&amp;C727&amp;B727</f>
        <v>TD6321325800</v>
      </c>
      <c r="B727" s="4" t="str">
        <f>LEFT(N727,FIND(" ",N727)-1)</f>
        <v>00</v>
      </c>
      <c r="C727" s="4" t="str">
        <f>LEFT(M727,4)</f>
        <v>3258</v>
      </c>
      <c r="D727" s="4" t="str">
        <f>LEFT(L727,FIND(" ",L727)-1)</f>
        <v>TD6321</v>
      </c>
      <c r="E727" s="4" t="str">
        <f>MID(X727,2,3)</f>
        <v>SND</v>
      </c>
      <c r="G727" s="17" t="s">
        <v>10234</v>
      </c>
      <c r="H727" s="17" t="s">
        <v>10235</v>
      </c>
      <c r="I727" s="17" t="s">
        <v>10257</v>
      </c>
      <c r="J727" s="17" t="s">
        <v>10258</v>
      </c>
      <c r="K727" s="17" t="s">
        <v>187</v>
      </c>
      <c r="L727" s="17" t="s">
        <v>10353</v>
      </c>
      <c r="M727" s="17" t="s">
        <v>418</v>
      </c>
      <c r="N727" s="17" t="s">
        <v>17</v>
      </c>
      <c r="O727" s="18">
        <v>24000</v>
      </c>
      <c r="P727" s="18">
        <v>23549.872077830099</v>
      </c>
      <c r="Q727" s="16">
        <v>46293</v>
      </c>
      <c r="R727" s="17" t="s">
        <v>11082</v>
      </c>
      <c r="S727" s="17" t="s">
        <v>10261</v>
      </c>
      <c r="T727" s="17" t="s">
        <v>11082</v>
      </c>
      <c r="U727" s="17" t="s">
        <v>10248</v>
      </c>
      <c r="V727" s="17"/>
      <c r="W727" s="17" t="s">
        <v>10399</v>
      </c>
      <c r="X727" s="17" t="s">
        <v>10355</v>
      </c>
      <c r="Y727" s="18">
        <v>47469</v>
      </c>
      <c r="Z727" s="17" t="s">
        <v>11079</v>
      </c>
      <c r="AA727" s="18">
        <v>53889.028747433302</v>
      </c>
      <c r="AB727" s="17" t="s">
        <v>10245</v>
      </c>
      <c r="AC727" s="17" t="s">
        <v>10246</v>
      </c>
      <c r="AD727" s="17" t="s">
        <v>10272</v>
      </c>
      <c r="AE727" s="18">
        <v>450.12792216989698</v>
      </c>
      <c r="AF727" s="31">
        <f>_xlfn.XLOOKUP(A727,Macmahon!B:B,Macmahon!AE:AE,"",0)</f>
        <v>46200</v>
      </c>
      <c r="AG727" s="28">
        <f>_xlfn.XLOOKUP(A727,Macmahon!B:B,Macmahon!AJ:AJ,"",0)</f>
        <v>47804.031187812499</v>
      </c>
      <c r="AH727" s="28">
        <f>_xlfn.XLOOKUP(A727,Macmahon!B:B,Macmahon!AK:AK,"",0)</f>
        <v>47875</v>
      </c>
      <c r="AI727" s="28">
        <f t="shared" si="23"/>
        <v>47804.031187812499</v>
      </c>
      <c r="AJ727" s="40" t="str">
        <f>E727&amp;C727&amp;B727</f>
        <v>SND325800</v>
      </c>
      <c r="AK727" s="40" t="str">
        <f>IFERROR(_xlfn.XLOOKUP(AJ727,CrossRef!$A:$A,CrossRef!$J:$J,"Not Found"),"-")</f>
        <v>TKHL158-DRIV-DIFF</v>
      </c>
      <c r="AL727" s="40">
        <f>IFERROR(_xlfn.XLOOKUP(AJ727,CrossRef!$A:$A,CrossRef!$K:$K,"Not Found"),"-")</f>
        <v>0</v>
      </c>
      <c r="AM727" s="40" t="str">
        <f>IFERROR(_xlfn.XLOOKUP(AJ727,CrossRef!$A:$A,CrossRef!$L:$L,"Not Found"),"-")</f>
        <v>24000H DIFFERENTIAL CHANGE</v>
      </c>
    </row>
    <row r="728" spans="1:39" x14ac:dyDescent="0.3">
      <c r="A728" s="4" t="str">
        <f>D728&amp;C728&amp;B728</f>
        <v>TD6341325800</v>
      </c>
      <c r="B728" s="4" t="str">
        <f>LEFT(N728,FIND(" ",N728)-1)</f>
        <v>00</v>
      </c>
      <c r="C728" s="4" t="str">
        <f>LEFT(M728,4)</f>
        <v>3258</v>
      </c>
      <c r="D728" s="4" t="str">
        <f>LEFT(L728,FIND(" ",L728)-1)</f>
        <v>TD6341</v>
      </c>
      <c r="E728" s="4" t="str">
        <f>MID(X728,2,3)</f>
        <v>SSP</v>
      </c>
      <c r="G728" s="14" t="s">
        <v>10234</v>
      </c>
      <c r="H728" s="14" t="s">
        <v>10235</v>
      </c>
      <c r="I728" s="14" t="s">
        <v>10257</v>
      </c>
      <c r="J728" s="14" t="s">
        <v>10258</v>
      </c>
      <c r="K728" s="14" t="s">
        <v>183</v>
      </c>
      <c r="L728" s="14" t="s">
        <v>10604</v>
      </c>
      <c r="M728" s="14" t="s">
        <v>418</v>
      </c>
      <c r="N728" s="14" t="s">
        <v>17</v>
      </c>
      <c r="O728" s="15">
        <v>24000</v>
      </c>
      <c r="P728" s="15">
        <v>3193.7090774548101</v>
      </c>
      <c r="Q728" s="16">
        <v>47799</v>
      </c>
      <c r="R728" s="14" t="s">
        <v>11082</v>
      </c>
      <c r="S728" s="14" t="s">
        <v>10261</v>
      </c>
      <c r="T728" s="14" t="s">
        <v>11082</v>
      </c>
      <c r="U728" s="14" t="s">
        <v>10248</v>
      </c>
      <c r="V728" s="14"/>
      <c r="W728" s="14" t="s">
        <v>11118</v>
      </c>
      <c r="X728" s="14" t="s">
        <v>10606</v>
      </c>
      <c r="Y728" s="15">
        <v>47469</v>
      </c>
      <c r="Z728" s="14" t="s">
        <v>11079</v>
      </c>
      <c r="AA728" s="15">
        <v>66398.656776180695</v>
      </c>
      <c r="AB728" s="14" t="s">
        <v>10245</v>
      </c>
      <c r="AC728" s="14" t="s">
        <v>10246</v>
      </c>
      <c r="AD728" s="14" t="s">
        <v>10272</v>
      </c>
      <c r="AE728" s="15">
        <v>20806.290922545199</v>
      </c>
      <c r="AF728" s="31">
        <f>_xlfn.XLOOKUP(A728,Macmahon!B:B,Macmahon!AE:AE,"",0)</f>
        <v>46005</v>
      </c>
      <c r="AG728" s="28">
        <f>_xlfn.XLOOKUP(A728,Macmahon!B:B,Macmahon!AJ:AJ,"",0)</f>
        <v>47624.18230925926</v>
      </c>
      <c r="AH728" s="28">
        <f>_xlfn.XLOOKUP(A728,Macmahon!B:B,Macmahon!AK:AK,"",0)</f>
        <v>47665</v>
      </c>
      <c r="AI728" s="28">
        <f t="shared" si="23"/>
        <v>47624.18230925926</v>
      </c>
      <c r="AJ728" s="40" t="str">
        <f>E728&amp;C728&amp;B728</f>
        <v>SSP325800</v>
      </c>
      <c r="AK728" s="40" t="str">
        <f>IFERROR(_xlfn.XLOOKUP(AJ728,CrossRef!$A:$A,CrossRef!$J:$J,"Not Found"),"-")</f>
        <v>TKHL131-DRIV-DIFF</v>
      </c>
      <c r="AL728" s="40">
        <f>IFERROR(_xlfn.XLOOKUP(AJ728,CrossRef!$A:$A,CrossRef!$K:$K,"Not Found"),"-")</f>
        <v>0</v>
      </c>
      <c r="AM728" s="40" t="str">
        <f>IFERROR(_xlfn.XLOOKUP(AJ728,CrossRef!$A:$A,CrossRef!$L:$L,"Not Found"),"-")</f>
        <v>24000H DIFFERENTIAL CHANGE</v>
      </c>
    </row>
    <row r="729" spans="1:39" x14ac:dyDescent="0.3">
      <c r="A729" s="4" t="str">
        <f>D729&amp;C729&amp;B729</f>
        <v>TD6344325800</v>
      </c>
      <c r="B729" s="4" t="str">
        <f>LEFT(N729,FIND(" ",N729)-1)</f>
        <v>00</v>
      </c>
      <c r="C729" s="4" t="str">
        <f>LEFT(M729,4)</f>
        <v>3258</v>
      </c>
      <c r="D729" s="4" t="str">
        <f>LEFT(L729,FIND(" ",L729)-1)</f>
        <v>TD6344</v>
      </c>
      <c r="E729" s="4" t="str">
        <f>MID(X729,2,3)</f>
        <v>SSP</v>
      </c>
      <c r="G729" s="17" t="s">
        <v>10234</v>
      </c>
      <c r="H729" s="17" t="s">
        <v>10235</v>
      </c>
      <c r="I729" s="17" t="s">
        <v>10257</v>
      </c>
      <c r="J729" s="17" t="s">
        <v>10258</v>
      </c>
      <c r="K729" s="17" t="s">
        <v>183</v>
      </c>
      <c r="L729" s="17" t="s">
        <v>10614</v>
      </c>
      <c r="M729" s="17" t="s">
        <v>418</v>
      </c>
      <c r="N729" s="17" t="s">
        <v>17</v>
      </c>
      <c r="O729" s="18">
        <v>24000</v>
      </c>
      <c r="P729" s="18">
        <v>13946.960627839901</v>
      </c>
      <c r="Q729" s="16">
        <v>46796</v>
      </c>
      <c r="R729" s="17" t="s">
        <v>11082</v>
      </c>
      <c r="S729" s="17" t="s">
        <v>10261</v>
      </c>
      <c r="T729" s="17" t="s">
        <v>11082</v>
      </c>
      <c r="U729" s="17" t="s">
        <v>10248</v>
      </c>
      <c r="V729" s="17"/>
      <c r="W729" s="17" t="s">
        <v>11119</v>
      </c>
      <c r="X729" s="17" t="s">
        <v>10615</v>
      </c>
      <c r="Y729" s="18">
        <v>47469</v>
      </c>
      <c r="Z729" s="17" t="s">
        <v>11079</v>
      </c>
      <c r="AA729" s="18">
        <v>53061.849418206701</v>
      </c>
      <c r="AB729" s="17" t="s">
        <v>10245</v>
      </c>
      <c r="AC729" s="17" t="s">
        <v>10246</v>
      </c>
      <c r="AD729" s="17" t="s">
        <v>10272</v>
      </c>
      <c r="AE729" s="18">
        <v>10053.039372160099</v>
      </c>
      <c r="AF729" s="31">
        <f>_xlfn.XLOOKUP(A729,Macmahon!B:B,Macmahon!AE:AE,"",0)</f>
        <v>0</v>
      </c>
      <c r="AG729" s="28">
        <f>_xlfn.XLOOKUP(A729,Macmahon!B:B,Macmahon!AJ:AJ,"",0)</f>
        <v>46953.463855439812</v>
      </c>
      <c r="AH729" s="28">
        <f>_xlfn.XLOOKUP(A729,Macmahon!B:B,Macmahon!AK:AK,"",0)</f>
        <v>46818</v>
      </c>
      <c r="AI729" s="28">
        <f t="shared" si="23"/>
        <v>46818</v>
      </c>
      <c r="AJ729" s="40" t="str">
        <f>E729&amp;C729&amp;B729</f>
        <v>SSP325800</v>
      </c>
      <c r="AK729" s="40" t="str">
        <f>IFERROR(_xlfn.XLOOKUP(AJ729,CrossRef!$A:$A,CrossRef!$J:$J,"Not Found"),"-")</f>
        <v>TKHL131-DRIV-DIFF</v>
      </c>
      <c r="AL729" s="40">
        <f>IFERROR(_xlfn.XLOOKUP(AJ729,CrossRef!$A:$A,CrossRef!$K:$K,"Not Found"),"-")</f>
        <v>0</v>
      </c>
      <c r="AM729" s="40" t="str">
        <f>IFERROR(_xlfn.XLOOKUP(AJ729,CrossRef!$A:$A,CrossRef!$L:$L,"Not Found"),"-")</f>
        <v>24000H DIFFERENTIAL CHANGE</v>
      </c>
    </row>
    <row r="730" spans="1:39" x14ac:dyDescent="0.3">
      <c r="A730" s="4" t="str">
        <f>D730&amp;C730&amp;B730</f>
        <v>TD6327325800</v>
      </c>
      <c r="B730" s="4" t="str">
        <f>LEFT(N730,FIND(" ",N730)-1)</f>
        <v>00</v>
      </c>
      <c r="C730" s="4" t="str">
        <f>LEFT(M730,4)</f>
        <v>3258</v>
      </c>
      <c r="D730" s="4" t="str">
        <f>LEFT(L730,FIND(" ",L730)-1)</f>
        <v>TD6327</v>
      </c>
      <c r="E730" s="4" t="str">
        <f>MID(X730,2,3)</f>
        <v>SSP</v>
      </c>
      <c r="G730" s="14" t="s">
        <v>10234</v>
      </c>
      <c r="H730" s="14" t="s">
        <v>10235</v>
      </c>
      <c r="I730" s="14" t="s">
        <v>10257</v>
      </c>
      <c r="J730" s="14" t="s">
        <v>10258</v>
      </c>
      <c r="K730" s="14" t="s">
        <v>183</v>
      </c>
      <c r="L730" s="14" t="s">
        <v>10611</v>
      </c>
      <c r="M730" s="14" t="s">
        <v>418</v>
      </c>
      <c r="N730" s="14" t="s">
        <v>17</v>
      </c>
      <c r="O730" s="15">
        <v>24000</v>
      </c>
      <c r="P730" s="15">
        <v>17528.3437072946</v>
      </c>
      <c r="Q730" s="16">
        <v>46309</v>
      </c>
      <c r="R730" s="14" t="s">
        <v>11082</v>
      </c>
      <c r="S730" s="14" t="s">
        <v>10261</v>
      </c>
      <c r="T730" s="14" t="s">
        <v>11082</v>
      </c>
      <c r="U730" s="14" t="s">
        <v>10248</v>
      </c>
      <c r="V730" s="14"/>
      <c r="W730" s="14" t="s">
        <v>10485</v>
      </c>
      <c r="X730" s="14" t="s">
        <v>10613</v>
      </c>
      <c r="Y730" s="15">
        <v>47469</v>
      </c>
      <c r="Z730" s="14" t="s">
        <v>11079</v>
      </c>
      <c r="AA730" s="15">
        <v>48353.285420944601</v>
      </c>
      <c r="AB730" s="14" t="s">
        <v>10245</v>
      </c>
      <c r="AC730" s="14" t="s">
        <v>10246</v>
      </c>
      <c r="AD730" s="14" t="s">
        <v>10272</v>
      </c>
      <c r="AE730" s="15">
        <v>6471.6562927054301</v>
      </c>
      <c r="AF730" s="31">
        <f>_xlfn.XLOOKUP(A730,Macmahon!B:B,Macmahon!AE:AE,"",0)</f>
        <v>0</v>
      </c>
      <c r="AG730" s="28">
        <f>_xlfn.XLOOKUP(A730,Macmahon!B:B,Macmahon!AJ:AJ,"",0)</f>
        <v>46325.13012361111</v>
      </c>
      <c r="AH730" s="28">
        <f>_xlfn.XLOOKUP(A730,Macmahon!B:B,Macmahon!AK:AK,"",0)</f>
        <v>46309</v>
      </c>
      <c r="AI730" s="28">
        <f t="shared" si="23"/>
        <v>46309</v>
      </c>
      <c r="AJ730" s="40" t="str">
        <f>E730&amp;C730&amp;B730</f>
        <v>SSP325800</v>
      </c>
      <c r="AK730" s="40" t="str">
        <f>IFERROR(_xlfn.XLOOKUP(AJ730,CrossRef!$A:$A,CrossRef!$J:$J,"Not Found"),"-")</f>
        <v>TKHL131-DRIV-DIFF</v>
      </c>
      <c r="AL730" s="40">
        <f>IFERROR(_xlfn.XLOOKUP(AJ730,CrossRef!$A:$A,CrossRef!$K:$K,"Not Found"),"-")</f>
        <v>0</v>
      </c>
      <c r="AM730" s="40" t="str">
        <f>IFERROR(_xlfn.XLOOKUP(AJ730,CrossRef!$A:$A,CrossRef!$L:$L,"Not Found"),"-")</f>
        <v>24000H DIFFERENTIAL CHANGE</v>
      </c>
    </row>
    <row r="731" spans="1:39" x14ac:dyDescent="0.3">
      <c r="A731" s="4" t="str">
        <f>D731&amp;C731&amp;B731</f>
        <v>LO16243258FR</v>
      </c>
      <c r="B731" s="4" t="str">
        <f>LEFT(N731,FIND(" ",N731)-1)</f>
        <v>FR</v>
      </c>
      <c r="C731" s="4" t="str">
        <f>LEFT(M731,4)</f>
        <v>3258</v>
      </c>
      <c r="D731" s="4" t="str">
        <f>LEFT(L731,FIND(" ",L731)-1)</f>
        <v>LO1624</v>
      </c>
      <c r="E731" s="4" t="str">
        <f>MID(X731,2,3)</f>
        <v>MRK</v>
      </c>
      <c r="G731" s="17" t="s">
        <v>10234</v>
      </c>
      <c r="H731" s="17" t="s">
        <v>10235</v>
      </c>
      <c r="I731" s="17" t="s">
        <v>10236</v>
      </c>
      <c r="J731" s="17" t="s">
        <v>10348</v>
      </c>
      <c r="K731" s="17" t="s">
        <v>121</v>
      </c>
      <c r="L731" s="17" t="s">
        <v>10539</v>
      </c>
      <c r="M731" s="17" t="s">
        <v>418</v>
      </c>
      <c r="N731" s="17" t="s">
        <v>232</v>
      </c>
      <c r="O731" s="18">
        <v>20000</v>
      </c>
      <c r="P731" s="18">
        <v>18530.939719369901</v>
      </c>
      <c r="Q731" s="16">
        <v>46340</v>
      </c>
      <c r="R731" s="17" t="s">
        <v>11109</v>
      </c>
      <c r="S731" s="17" t="s">
        <v>10286</v>
      </c>
      <c r="T731" s="17" t="s">
        <v>11109</v>
      </c>
      <c r="U731" s="17" t="s">
        <v>10269</v>
      </c>
      <c r="V731" s="17"/>
      <c r="W731" s="17" t="s">
        <v>11110</v>
      </c>
      <c r="X731" s="17" t="s">
        <v>10543</v>
      </c>
      <c r="Y731" s="18">
        <v>38669.300000000003</v>
      </c>
      <c r="Z731" s="17" t="s">
        <v>11111</v>
      </c>
      <c r="AA731" s="18">
        <v>42919.256331279998</v>
      </c>
      <c r="AB731" s="17" t="s">
        <v>10245</v>
      </c>
      <c r="AC731" s="17" t="s">
        <v>10246</v>
      </c>
      <c r="AD731" s="17"/>
      <c r="AE731" s="18">
        <v>1469.0602806300601</v>
      </c>
      <c r="AF731" s="31">
        <f>_xlfn.XLOOKUP(A731,Macmahon!B:B,Macmahon!AE:AE,"",0)</f>
        <v>44439</v>
      </c>
      <c r="AG731" s="28">
        <f>_xlfn.XLOOKUP(A731,Macmahon!B:B,Macmahon!AJ:AJ,"",0)</f>
        <v>46376.030421990741</v>
      </c>
      <c r="AH731" s="28">
        <f>_xlfn.XLOOKUP(A731,Macmahon!B:B,Macmahon!AK:AK,"",0)</f>
        <v>46337</v>
      </c>
      <c r="AI731" s="28">
        <f t="shared" si="23"/>
        <v>46337</v>
      </c>
      <c r="AJ731" s="40" t="str">
        <f>E731&amp;C731&amp;B731</f>
        <v>MRK3258FR</v>
      </c>
      <c r="AK731" s="40" t="str">
        <f>IFERROR(_xlfn.XLOOKUP(AJ731,CrossRef!$A:$A,CrossRef!$J:$J,"Not Found"),"-")</f>
        <v>LOFE037-DRIV-DIFF</v>
      </c>
      <c r="AL731" s="40" t="str">
        <f>IFERROR(_xlfn.XLOOKUP(AJ731,CrossRef!$A:$A,CrossRef!$K:$K,"Not Found"),"-")</f>
        <v>FR</v>
      </c>
      <c r="AM731" s="40" t="str">
        <f>IFERROR(_xlfn.XLOOKUP(AJ731,CrossRef!$A:$A,CrossRef!$L:$L,"Not Found"),"-")</f>
        <v>20000H DIFFERENTIAL CHANGE FR</v>
      </c>
    </row>
    <row r="732" spans="1:39" x14ac:dyDescent="0.3">
      <c r="A732" s="4" t="str">
        <f>D732&amp;C732&amp;B732</f>
        <v>LO16243258RE</v>
      </c>
      <c r="B732" s="4" t="str">
        <f>LEFT(N732,FIND(" ",N732)-1)</f>
        <v>RE</v>
      </c>
      <c r="C732" s="4" t="str">
        <f>LEFT(M732,4)</f>
        <v>3258</v>
      </c>
      <c r="D732" s="4" t="str">
        <f>LEFT(L732,FIND(" ",L732)-1)</f>
        <v>LO1624</v>
      </c>
      <c r="E732" s="4" t="str">
        <f>MID(X732,2,3)</f>
        <v>MRK</v>
      </c>
      <c r="G732" s="14" t="s">
        <v>10234</v>
      </c>
      <c r="H732" s="14" t="s">
        <v>10235</v>
      </c>
      <c r="I732" s="14" t="s">
        <v>10236</v>
      </c>
      <c r="J732" s="14" t="s">
        <v>10348</v>
      </c>
      <c r="K732" s="14" t="s">
        <v>121</v>
      </c>
      <c r="L732" s="14" t="s">
        <v>10539</v>
      </c>
      <c r="M732" s="14" t="s">
        <v>418</v>
      </c>
      <c r="N732" s="14" t="s">
        <v>228</v>
      </c>
      <c r="O732" s="15">
        <v>20000</v>
      </c>
      <c r="P732" s="15">
        <v>18227.038908039201</v>
      </c>
      <c r="Q732" s="16">
        <v>47988</v>
      </c>
      <c r="R732" s="14" t="s">
        <v>11112</v>
      </c>
      <c r="S732" s="14" t="s">
        <v>10286</v>
      </c>
      <c r="T732" s="14" t="s">
        <v>11112</v>
      </c>
      <c r="U732" s="14" t="s">
        <v>10248</v>
      </c>
      <c r="V732" s="14"/>
      <c r="W732" s="14" t="s">
        <v>10399</v>
      </c>
      <c r="X732" s="14" t="s">
        <v>10543</v>
      </c>
      <c r="Y732" s="15">
        <v>38699.49</v>
      </c>
      <c r="Z732" s="14" t="s">
        <v>11113</v>
      </c>
      <c r="AA732" s="15">
        <v>67735.135865845295</v>
      </c>
      <c r="AB732" s="14" t="s">
        <v>10245</v>
      </c>
      <c r="AC732" s="14" t="s">
        <v>10246</v>
      </c>
      <c r="AD732" s="14"/>
      <c r="AE732" s="15">
        <v>1772.9610919607701</v>
      </c>
      <c r="AF732" s="31">
        <f>_xlfn.XLOOKUP(A732,Macmahon!B:B,Macmahon!AE:AE,"",0)</f>
        <v>44464</v>
      </c>
      <c r="AG732" s="28">
        <f>_xlfn.XLOOKUP(A732,Macmahon!B:B,Macmahon!AJ:AJ,"",0)</f>
        <v>46407.139352314814</v>
      </c>
      <c r="AH732" s="28">
        <f>_xlfn.XLOOKUP(A732,Macmahon!B:B,Macmahon!AK:AK,"",0)</f>
        <v>46366</v>
      </c>
      <c r="AI732" s="28">
        <f t="shared" si="23"/>
        <v>46366</v>
      </c>
      <c r="AJ732" s="40" t="str">
        <f>E732&amp;C732&amp;B732</f>
        <v>MRK3258RE</v>
      </c>
      <c r="AK732" s="40" t="str">
        <f>IFERROR(_xlfn.XLOOKUP(AJ732,CrossRef!$A:$A,CrossRef!$J:$J,"Not Found"),"-")</f>
        <v>LOFE037-DRIV-DIFF</v>
      </c>
      <c r="AL732" s="40" t="str">
        <f>IFERROR(_xlfn.XLOOKUP(AJ732,CrossRef!$A:$A,CrossRef!$K:$K,"Not Found"),"-")</f>
        <v>RR</v>
      </c>
      <c r="AM732" s="40" t="str">
        <f>IFERROR(_xlfn.XLOOKUP(AJ732,CrossRef!$A:$A,CrossRef!$L:$L,"Not Found"),"-")</f>
        <v>20000H DIFFERENTIAL CHANGE RR</v>
      </c>
    </row>
    <row r="733" spans="1:39" x14ac:dyDescent="0.3">
      <c r="A733" s="4" t="str">
        <f>D733&amp;C733&amp;B733</f>
        <v>TD6671325800</v>
      </c>
      <c r="B733" s="4" t="str">
        <f>LEFT(N733,FIND(" ",N733)-1)</f>
        <v>00</v>
      </c>
      <c r="C733" s="4" t="str">
        <f>LEFT(M733,4)</f>
        <v>3258</v>
      </c>
      <c r="D733" s="4" t="str">
        <f>LEFT(L733,FIND(" ",L733)-1)</f>
        <v>TD6671</v>
      </c>
      <c r="E733" s="4" t="str">
        <f>MID(X733,2,3)</f>
        <v>MSY</v>
      </c>
      <c r="G733" s="17" t="s">
        <v>10234</v>
      </c>
      <c r="H733" s="17" t="s">
        <v>10235</v>
      </c>
      <c r="I733" s="17" t="s">
        <v>10251</v>
      </c>
      <c r="J733" s="17" t="s">
        <v>10252</v>
      </c>
      <c r="K733" s="17" t="s">
        <v>193</v>
      </c>
      <c r="L733" s="17" t="s">
        <v>10417</v>
      </c>
      <c r="M733" s="17" t="s">
        <v>418</v>
      </c>
      <c r="N733" s="17" t="s">
        <v>17</v>
      </c>
      <c r="O733" s="18">
        <v>18000</v>
      </c>
      <c r="P733" s="18">
        <v>12377.651335652899</v>
      </c>
      <c r="Q733" s="16">
        <v>46579</v>
      </c>
      <c r="R733" s="17" t="s">
        <v>11086</v>
      </c>
      <c r="S733" s="17" t="s">
        <v>10286</v>
      </c>
      <c r="T733" s="17" t="s">
        <v>11086</v>
      </c>
      <c r="U733" s="17" t="s">
        <v>10248</v>
      </c>
      <c r="V733" s="17"/>
      <c r="W733" s="17" t="s">
        <v>11116</v>
      </c>
      <c r="X733" s="17" t="s">
        <v>10419</v>
      </c>
      <c r="Y733" s="18">
        <v>27422.42</v>
      </c>
      <c r="Z733" s="17" t="s">
        <v>11079</v>
      </c>
      <c r="AA733" s="18">
        <v>16488.092402464001</v>
      </c>
      <c r="AB733" s="17" t="s">
        <v>10245</v>
      </c>
      <c r="AC733" s="17" t="s">
        <v>10246</v>
      </c>
      <c r="AD733" s="17" t="s">
        <v>10272</v>
      </c>
      <c r="AE733" s="18">
        <v>5622.3486643470997</v>
      </c>
      <c r="AF733" s="31">
        <f>_xlfn.XLOOKUP(A733,Macmahon!B:B,Macmahon!AE:AE,"",0)</f>
        <v>0</v>
      </c>
      <c r="AG733" s="28">
        <f>_xlfn.XLOOKUP(A733,Macmahon!B:B,Macmahon!AJ:AJ,"",0)</f>
        <v>46586.540264432871</v>
      </c>
      <c r="AH733" s="28">
        <f>_xlfn.XLOOKUP(A733,Macmahon!B:B,Macmahon!AK:AK,"",0)</f>
        <v>46538</v>
      </c>
      <c r="AI733" s="28">
        <f t="shared" si="23"/>
        <v>46538</v>
      </c>
      <c r="AJ733" s="40" t="str">
        <f>E733&amp;C733&amp;B733</f>
        <v>MSY325800</v>
      </c>
      <c r="AK733" s="40" t="str">
        <f>IFERROR(_xlfn.XLOOKUP(AJ733,CrossRef!$A:$A,CrossRef!$J:$J,"Not Found"),"-")</f>
        <v>TKWC034-DRIV-DIFF</v>
      </c>
      <c r="AL733" s="40">
        <f>IFERROR(_xlfn.XLOOKUP(AJ733,CrossRef!$A:$A,CrossRef!$K:$K,"Not Found"),"-")</f>
        <v>0</v>
      </c>
      <c r="AM733" s="40" t="str">
        <f>IFERROR(_xlfn.XLOOKUP(AJ733,CrossRef!$A:$A,CrossRef!$L:$L,"Not Found"),"-")</f>
        <v>16500H DIFFERENTIAL CHANGE</v>
      </c>
    </row>
    <row r="734" spans="1:39" x14ac:dyDescent="0.3">
      <c r="A734" s="4" t="str">
        <f>D734&amp;C734&amp;B734</f>
        <v>TD6735325800</v>
      </c>
      <c r="B734" s="4" t="str">
        <f>LEFT(N734,FIND(" ",N734)-1)</f>
        <v>00</v>
      </c>
      <c r="C734" s="4" t="str">
        <f>LEFT(M734,4)</f>
        <v>3258</v>
      </c>
      <c r="D734" s="4" t="str">
        <f>LEFT(L734,FIND(" ",L734)-1)</f>
        <v>TD6735</v>
      </c>
      <c r="E734" s="4" t="str">
        <f>MID(X734,2,3)</f>
        <v>ZSP</v>
      </c>
      <c r="G734" s="14" t="s">
        <v>10234</v>
      </c>
      <c r="H734" s="14" t="s">
        <v>10235</v>
      </c>
      <c r="I734" s="14" t="s">
        <v>10251</v>
      </c>
      <c r="J734" s="14" t="s">
        <v>10252</v>
      </c>
      <c r="K734" s="14" t="s">
        <v>193</v>
      </c>
      <c r="L734" s="14" t="s">
        <v>10414</v>
      </c>
      <c r="M734" s="14" t="s">
        <v>418</v>
      </c>
      <c r="N734" s="14" t="s">
        <v>17</v>
      </c>
      <c r="O734" s="15">
        <v>18000</v>
      </c>
      <c r="P734" s="15">
        <v>8736.1903309757799</v>
      </c>
      <c r="Q734" s="16">
        <v>46798</v>
      </c>
      <c r="R734" s="14" t="s">
        <v>11086</v>
      </c>
      <c r="S734" s="14" t="s">
        <v>10286</v>
      </c>
      <c r="T734" s="14" t="s">
        <v>11086</v>
      </c>
      <c r="U734" s="14" t="s">
        <v>10248</v>
      </c>
      <c r="V734" s="14"/>
      <c r="W734" s="14" t="s">
        <v>11115</v>
      </c>
      <c r="X734" s="14" t="s">
        <v>10416</v>
      </c>
      <c r="Y734" s="15">
        <v>27422.42</v>
      </c>
      <c r="Z734" s="14" t="s">
        <v>11079</v>
      </c>
      <c r="AA734" s="15">
        <v>16361.8145106092</v>
      </c>
      <c r="AB734" s="14" t="s">
        <v>10245</v>
      </c>
      <c r="AC734" s="14" t="s">
        <v>10246</v>
      </c>
      <c r="AD734" s="14" t="s">
        <v>10272</v>
      </c>
      <c r="AE734" s="15">
        <v>9263.8096690242201</v>
      </c>
      <c r="AF734" s="31">
        <f>_xlfn.XLOOKUP(A734,Macmahon!B:B,Macmahon!AE:AE,"",0)</f>
        <v>0</v>
      </c>
      <c r="AG734" s="28">
        <f>_xlfn.XLOOKUP(A734,Macmahon!B:B,Macmahon!AJ:AJ,"",0)</f>
        <v>46744.69284560185</v>
      </c>
      <c r="AH734" s="28">
        <f>_xlfn.XLOOKUP(A734,Macmahon!B:B,Macmahon!AK:AK,"",0)</f>
        <v>46728</v>
      </c>
      <c r="AI734" s="28">
        <f t="shared" si="23"/>
        <v>46728</v>
      </c>
      <c r="AJ734" s="40" t="str">
        <f>E734&amp;C734&amp;B734</f>
        <v>ZSP325800</v>
      </c>
      <c r="AK734" s="40" t="str">
        <f>IFERROR(_xlfn.XLOOKUP(AJ734,CrossRef!$A:$A,CrossRef!$J:$J,"Not Found"),"-")</f>
        <v>TKHL217-DRIV-DIFF</v>
      </c>
      <c r="AL734" s="40">
        <f>IFERROR(_xlfn.XLOOKUP(AJ734,CrossRef!$A:$A,CrossRef!$K:$K,"Not Found"),"-")</f>
        <v>0</v>
      </c>
      <c r="AM734" s="40" t="str">
        <f>IFERROR(_xlfn.XLOOKUP(AJ734,CrossRef!$A:$A,CrossRef!$L:$L,"Not Found"),"-")</f>
        <v>18000H DIFFERENTIAL CHANGE</v>
      </c>
    </row>
    <row r="735" spans="1:39" x14ac:dyDescent="0.3">
      <c r="A735" s="4" t="str">
        <f>D735&amp;C735&amp;B735</f>
        <v>TD6737325800</v>
      </c>
      <c r="B735" s="4" t="str">
        <f>LEFT(N735,FIND(" ",N735)-1)</f>
        <v>00</v>
      </c>
      <c r="C735" s="4" t="str">
        <f>LEFT(M735,4)</f>
        <v>3258</v>
      </c>
      <c r="D735" s="4" t="str">
        <f>LEFT(L735,FIND(" ",L735)-1)</f>
        <v>TD6737</v>
      </c>
      <c r="E735" s="4" t="str">
        <f>MID(X735,2,3)</f>
        <v>ZSP</v>
      </c>
      <c r="G735" s="17" t="s">
        <v>10234</v>
      </c>
      <c r="H735" s="17" t="s">
        <v>10235</v>
      </c>
      <c r="I735" s="17" t="s">
        <v>10251</v>
      </c>
      <c r="J735" s="17" t="s">
        <v>10252</v>
      </c>
      <c r="K735" s="17" t="s">
        <v>193</v>
      </c>
      <c r="L735" s="17" t="s">
        <v>10420</v>
      </c>
      <c r="M735" s="17" t="s">
        <v>418</v>
      </c>
      <c r="N735" s="17" t="s">
        <v>17</v>
      </c>
      <c r="O735" s="18">
        <v>18000</v>
      </c>
      <c r="P735" s="18">
        <v>8147.2957382310296</v>
      </c>
      <c r="Q735" s="16">
        <v>46838</v>
      </c>
      <c r="R735" s="17" t="s">
        <v>11086</v>
      </c>
      <c r="S735" s="17" t="s">
        <v>10286</v>
      </c>
      <c r="T735" s="17" t="s">
        <v>11086</v>
      </c>
      <c r="U735" s="17" t="s">
        <v>10248</v>
      </c>
      <c r="V735" s="17"/>
      <c r="W735" s="17" t="s">
        <v>11114</v>
      </c>
      <c r="X735" s="17" t="s">
        <v>10422</v>
      </c>
      <c r="Y735" s="18">
        <v>27422.42</v>
      </c>
      <c r="Z735" s="17" t="s">
        <v>11079</v>
      </c>
      <c r="AA735" s="18">
        <v>16324.8706365503</v>
      </c>
      <c r="AB735" s="17" t="s">
        <v>10245</v>
      </c>
      <c r="AC735" s="17" t="s">
        <v>10246</v>
      </c>
      <c r="AD735" s="17" t="s">
        <v>10272</v>
      </c>
      <c r="AE735" s="18">
        <v>9852.7042617689694</v>
      </c>
      <c r="AF735" s="31">
        <f>_xlfn.XLOOKUP(A735,Macmahon!B:B,Macmahon!AE:AE,"",0)</f>
        <v>0</v>
      </c>
      <c r="AG735" s="28">
        <f>_xlfn.XLOOKUP(A735,Macmahon!B:B,Macmahon!AJ:AJ,"",0)</f>
        <v>46774.516025659723</v>
      </c>
      <c r="AH735" s="28">
        <f>_xlfn.XLOOKUP(A735,Macmahon!B:B,Macmahon!AK:AK,"",0)</f>
        <v>46760</v>
      </c>
      <c r="AI735" s="28">
        <f t="shared" si="23"/>
        <v>46760</v>
      </c>
      <c r="AJ735" s="40" t="str">
        <f>E735&amp;C735&amp;B735</f>
        <v>ZSP325800</v>
      </c>
      <c r="AK735" s="40" t="str">
        <f>IFERROR(_xlfn.XLOOKUP(AJ735,CrossRef!$A:$A,CrossRef!$J:$J,"Not Found"),"-")</f>
        <v>TKHL217-DRIV-DIFF</v>
      </c>
      <c r="AL735" s="40">
        <f>IFERROR(_xlfn.XLOOKUP(AJ735,CrossRef!$A:$A,CrossRef!$K:$K,"Not Found"),"-")</f>
        <v>0</v>
      </c>
      <c r="AM735" s="40" t="str">
        <f>IFERROR(_xlfn.XLOOKUP(AJ735,CrossRef!$A:$A,CrossRef!$L:$L,"Not Found"),"-")</f>
        <v>18000H DIFFERENTIAL CHANGE</v>
      </c>
    </row>
    <row r="736" spans="1:39" x14ac:dyDescent="0.3">
      <c r="A736" s="4" t="str">
        <f>D736&amp;C736&amp;B736</f>
        <v>TD6740325800</v>
      </c>
      <c r="B736" s="4" t="str">
        <f>LEFT(N736,FIND(" ",N736)-1)</f>
        <v>00</v>
      </c>
      <c r="C736" s="4" t="str">
        <f>LEFT(M736,4)</f>
        <v>3258</v>
      </c>
      <c r="D736" s="4" t="str">
        <f>LEFT(L736,FIND(" ",L736)-1)</f>
        <v>TD6740</v>
      </c>
      <c r="E736" s="4" t="str">
        <f>MID(X736,2,3)</f>
        <v>ZSP</v>
      </c>
      <c r="G736" s="14" t="s">
        <v>10234</v>
      </c>
      <c r="H736" s="14" t="s">
        <v>10235</v>
      </c>
      <c r="I736" s="14" t="s">
        <v>10251</v>
      </c>
      <c r="J736" s="14" t="s">
        <v>10252</v>
      </c>
      <c r="K736" s="14" t="s">
        <v>193</v>
      </c>
      <c r="L736" s="14" t="s">
        <v>10382</v>
      </c>
      <c r="M736" s="14" t="s">
        <v>418</v>
      </c>
      <c r="N736" s="14" t="s">
        <v>17</v>
      </c>
      <c r="O736" s="15">
        <v>18000</v>
      </c>
      <c r="P736" s="15">
        <v>8416.2286608868199</v>
      </c>
      <c r="Q736" s="16">
        <v>46818</v>
      </c>
      <c r="R736" s="14" t="s">
        <v>11086</v>
      </c>
      <c r="S736" s="14" t="s">
        <v>10286</v>
      </c>
      <c r="T736" s="14" t="s">
        <v>11086</v>
      </c>
      <c r="U736" s="14" t="s">
        <v>10248</v>
      </c>
      <c r="V736" s="14"/>
      <c r="W736" s="14" t="s">
        <v>11087</v>
      </c>
      <c r="X736" s="14" t="s">
        <v>10384</v>
      </c>
      <c r="Y736" s="15">
        <v>27422.42</v>
      </c>
      <c r="Z736" s="14" t="s">
        <v>11079</v>
      </c>
      <c r="AA736" s="15">
        <v>16317.828199863099</v>
      </c>
      <c r="AB736" s="14" t="s">
        <v>10245</v>
      </c>
      <c r="AC736" s="14" t="s">
        <v>10246</v>
      </c>
      <c r="AD736" s="14" t="s">
        <v>10272</v>
      </c>
      <c r="AE736" s="15">
        <v>9583.7713391131801</v>
      </c>
      <c r="AF736" s="31">
        <f>_xlfn.XLOOKUP(A736,Macmahon!B:B,Macmahon!AE:AE,"",0)</f>
        <v>0</v>
      </c>
      <c r="AG736" s="28">
        <f>_xlfn.XLOOKUP(A736,Macmahon!B:B,Macmahon!AJ:AJ,"",0)</f>
        <v>46764.742440590278</v>
      </c>
      <c r="AH736" s="28">
        <f>_xlfn.XLOOKUP(A736,Macmahon!B:B,Macmahon!AK:AK,"",0)</f>
        <v>46745</v>
      </c>
      <c r="AI736" s="28">
        <f t="shared" si="23"/>
        <v>46745</v>
      </c>
      <c r="AJ736" s="40" t="str">
        <f>E736&amp;C736&amp;B736</f>
        <v>ZSP325800</v>
      </c>
      <c r="AK736" s="40" t="str">
        <f>IFERROR(_xlfn.XLOOKUP(AJ736,CrossRef!$A:$A,CrossRef!$J:$J,"Not Found"),"-")</f>
        <v>TKHL217-DRIV-DIFF</v>
      </c>
      <c r="AL736" s="40">
        <f>IFERROR(_xlfn.XLOOKUP(AJ736,CrossRef!$A:$A,CrossRef!$K:$K,"Not Found"),"-")</f>
        <v>0</v>
      </c>
      <c r="AM736" s="40" t="str">
        <f>IFERROR(_xlfn.XLOOKUP(AJ736,CrossRef!$A:$A,CrossRef!$L:$L,"Not Found"),"-")</f>
        <v>18000H DIFFERENTIAL CHANGE</v>
      </c>
    </row>
    <row r="737" spans="1:39" x14ac:dyDescent="0.3">
      <c r="A737" s="4" t="str">
        <f>D737&amp;C737&amp;B737</f>
        <v>TD6733325800</v>
      </c>
      <c r="B737" s="4" t="str">
        <f>LEFT(N737,FIND(" ",N737)-1)</f>
        <v>00</v>
      </c>
      <c r="C737" s="4" t="str">
        <f>LEFT(M737,4)</f>
        <v>3258</v>
      </c>
      <c r="D737" s="4" t="str">
        <f>LEFT(L737,FIND(" ",L737)-1)</f>
        <v>TD6733</v>
      </c>
      <c r="E737" s="4" t="str">
        <f>MID(X737,2,3)</f>
        <v>ZSP</v>
      </c>
      <c r="G737" s="17" t="s">
        <v>10234</v>
      </c>
      <c r="H737" s="17" t="s">
        <v>10235</v>
      </c>
      <c r="I737" s="17" t="s">
        <v>10251</v>
      </c>
      <c r="J737" s="17" t="s">
        <v>10252</v>
      </c>
      <c r="K737" s="17" t="s">
        <v>193</v>
      </c>
      <c r="L737" s="17" t="s">
        <v>10385</v>
      </c>
      <c r="M737" s="17" t="s">
        <v>418</v>
      </c>
      <c r="N737" s="17" t="s">
        <v>17</v>
      </c>
      <c r="O737" s="18">
        <v>18000</v>
      </c>
      <c r="P737" s="18">
        <v>9162.2669907977706</v>
      </c>
      <c r="Q737" s="16">
        <v>46775</v>
      </c>
      <c r="R737" s="17" t="s">
        <v>11086</v>
      </c>
      <c r="S737" s="17" t="s">
        <v>10286</v>
      </c>
      <c r="T737" s="17" t="s">
        <v>11086</v>
      </c>
      <c r="U737" s="17" t="s">
        <v>10248</v>
      </c>
      <c r="V737" s="17"/>
      <c r="W737" s="17" t="s">
        <v>10683</v>
      </c>
      <c r="X737" s="17" t="s">
        <v>10387</v>
      </c>
      <c r="Y737" s="18">
        <v>27422.42</v>
      </c>
      <c r="Z737" s="17" t="s">
        <v>11079</v>
      </c>
      <c r="AA737" s="18">
        <v>16470.5195071868</v>
      </c>
      <c r="AB737" s="17" t="s">
        <v>10245</v>
      </c>
      <c r="AC737" s="17" t="s">
        <v>10246</v>
      </c>
      <c r="AD737" s="17" t="s">
        <v>10272</v>
      </c>
      <c r="AE737" s="18">
        <v>8837.7330092022294</v>
      </c>
      <c r="AF737" s="31">
        <f>_xlfn.XLOOKUP(A737,Macmahon!B:B,Macmahon!AE:AE,"",0)</f>
        <v>0</v>
      </c>
      <c r="AG737" s="28">
        <f>_xlfn.XLOOKUP(A737,Macmahon!B:B,Macmahon!AJ:AJ,"",0)</f>
        <v>46782.407294826386</v>
      </c>
      <c r="AH737" s="28">
        <f>_xlfn.XLOOKUP(A737,Macmahon!B:B,Macmahon!AK:AK,"",0)</f>
        <v>46702</v>
      </c>
      <c r="AI737" s="28">
        <f t="shared" si="23"/>
        <v>46702</v>
      </c>
      <c r="AJ737" s="40" t="str">
        <f>E737&amp;C737&amp;B737</f>
        <v>ZSP325800</v>
      </c>
      <c r="AK737" s="40" t="str">
        <f>IFERROR(_xlfn.XLOOKUP(AJ737,CrossRef!$A:$A,CrossRef!$J:$J,"Not Found"),"-")</f>
        <v>TKHL217-DRIV-DIFF</v>
      </c>
      <c r="AL737" s="40">
        <f>IFERROR(_xlfn.XLOOKUP(AJ737,CrossRef!$A:$A,CrossRef!$K:$K,"Not Found"),"-")</f>
        <v>0</v>
      </c>
      <c r="AM737" s="40" t="str">
        <f>IFERROR(_xlfn.XLOOKUP(AJ737,CrossRef!$A:$A,CrossRef!$L:$L,"Not Found"),"-")</f>
        <v>18000H DIFFERENTIAL CHANGE</v>
      </c>
    </row>
    <row r="738" spans="1:39" x14ac:dyDescent="0.3">
      <c r="A738" s="4" t="str">
        <f>D738&amp;C738&amp;B738</f>
        <v>TD6677325800</v>
      </c>
      <c r="B738" s="4" t="str">
        <f>LEFT(N738,FIND(" ",N738)-1)</f>
        <v>00</v>
      </c>
      <c r="C738" s="4" t="str">
        <f>LEFT(M738,4)</f>
        <v>3258</v>
      </c>
      <c r="D738" s="4" t="str">
        <f>LEFT(L738,FIND(" ",L738)-1)</f>
        <v>TD6677</v>
      </c>
      <c r="E738" s="4" t="str">
        <f>MID(X738,2,3)</f>
        <v>ZSP</v>
      </c>
      <c r="G738" s="14" t="s">
        <v>10234</v>
      </c>
      <c r="H738" s="14" t="s">
        <v>10235</v>
      </c>
      <c r="I738" s="14" t="s">
        <v>10251</v>
      </c>
      <c r="J738" s="14" t="s">
        <v>10252</v>
      </c>
      <c r="K738" s="14" t="s">
        <v>193</v>
      </c>
      <c r="L738" s="14" t="s">
        <v>10426</v>
      </c>
      <c r="M738" s="14" t="s">
        <v>418</v>
      </c>
      <c r="N738" s="14" t="s">
        <v>17</v>
      </c>
      <c r="O738" s="15">
        <v>18000</v>
      </c>
      <c r="P738" s="15">
        <v>16213.617112518101</v>
      </c>
      <c r="Q738" s="16">
        <v>46359</v>
      </c>
      <c r="R738" s="14" t="s">
        <v>11086</v>
      </c>
      <c r="S738" s="14" t="s">
        <v>10286</v>
      </c>
      <c r="T738" s="14" t="s">
        <v>11086</v>
      </c>
      <c r="U738" s="14" t="s">
        <v>10248</v>
      </c>
      <c r="V738" s="14"/>
      <c r="W738" s="14" t="s">
        <v>11090</v>
      </c>
      <c r="X738" s="14" t="s">
        <v>10428</v>
      </c>
      <c r="Y738" s="15">
        <v>27422.42</v>
      </c>
      <c r="Z738" s="14" t="s">
        <v>11079</v>
      </c>
      <c r="AA738" s="15">
        <v>17613.585900068501</v>
      </c>
      <c r="AB738" s="14" t="s">
        <v>10245</v>
      </c>
      <c r="AC738" s="14" t="s">
        <v>10246</v>
      </c>
      <c r="AD738" s="14" t="s">
        <v>10272</v>
      </c>
      <c r="AE738" s="15">
        <v>1786.3828874818701</v>
      </c>
      <c r="AF738" s="31">
        <f>_xlfn.XLOOKUP(A738,Macmahon!B:B,Macmahon!AE:AE,"",0)</f>
        <v>0</v>
      </c>
      <c r="AG738" s="28">
        <f>_xlfn.XLOOKUP(A738,Macmahon!B:B,Macmahon!AJ:AJ,"",0)</f>
        <v>46340.744486261574</v>
      </c>
      <c r="AH738" s="28">
        <f>_xlfn.XLOOKUP(A738,Macmahon!B:B,Macmahon!AK:AK,"",0)</f>
        <v>46356</v>
      </c>
      <c r="AI738" s="28">
        <f t="shared" si="23"/>
        <v>46340.744486261574</v>
      </c>
      <c r="AJ738" s="40" t="str">
        <f>E738&amp;C738&amp;B738</f>
        <v>ZSP325800</v>
      </c>
      <c r="AK738" s="40" t="str">
        <f>IFERROR(_xlfn.XLOOKUP(AJ738,CrossRef!$A:$A,CrossRef!$J:$J,"Not Found"),"-")</f>
        <v>TKHL217-DRIV-DIFF</v>
      </c>
      <c r="AL738" s="40">
        <f>IFERROR(_xlfn.XLOOKUP(AJ738,CrossRef!$A:$A,CrossRef!$K:$K,"Not Found"),"-")</f>
        <v>0</v>
      </c>
      <c r="AM738" s="40" t="str">
        <f>IFERROR(_xlfn.XLOOKUP(AJ738,CrossRef!$A:$A,CrossRef!$L:$L,"Not Found"),"-")</f>
        <v>18000H DIFFERENTIAL CHANGE</v>
      </c>
    </row>
    <row r="739" spans="1:39" x14ac:dyDescent="0.3">
      <c r="A739" s="4" t="str">
        <f>D739&amp;C739&amp;B739</f>
        <v>TD6674325800</v>
      </c>
      <c r="B739" s="4" t="str">
        <f>LEFT(N739,FIND(" ",N739)-1)</f>
        <v>00</v>
      </c>
      <c r="C739" s="4" t="str">
        <f>LEFT(M739,4)</f>
        <v>3258</v>
      </c>
      <c r="D739" s="4" t="str">
        <f>LEFT(L739,FIND(" ",L739)-1)</f>
        <v>TD6674</v>
      </c>
      <c r="E739" s="4" t="str">
        <f>MID(X739,2,3)</f>
        <v>ZSP</v>
      </c>
      <c r="G739" s="17" t="s">
        <v>10234</v>
      </c>
      <c r="H739" s="17" t="s">
        <v>10235</v>
      </c>
      <c r="I739" s="17" t="s">
        <v>10251</v>
      </c>
      <c r="J739" s="17" t="s">
        <v>10252</v>
      </c>
      <c r="K739" s="17" t="s">
        <v>193</v>
      </c>
      <c r="L739" s="17" t="s">
        <v>10423</v>
      </c>
      <c r="M739" s="17" t="s">
        <v>418</v>
      </c>
      <c r="N739" s="17" t="s">
        <v>17</v>
      </c>
      <c r="O739" s="18">
        <v>18000</v>
      </c>
      <c r="P739" s="18">
        <v>15892.694114571501</v>
      </c>
      <c r="Q739" s="16">
        <v>46382</v>
      </c>
      <c r="R739" s="17" t="s">
        <v>11086</v>
      </c>
      <c r="S739" s="17" t="s">
        <v>10286</v>
      </c>
      <c r="T739" s="17" t="s">
        <v>11086</v>
      </c>
      <c r="U739" s="17" t="s">
        <v>10248</v>
      </c>
      <c r="V739" s="17"/>
      <c r="W739" s="17" t="s">
        <v>11090</v>
      </c>
      <c r="X739" s="17" t="s">
        <v>10425</v>
      </c>
      <c r="Y739" s="18">
        <v>27422.42</v>
      </c>
      <c r="Z739" s="17" t="s">
        <v>11079</v>
      </c>
      <c r="AA739" s="18">
        <v>17576.030458590001</v>
      </c>
      <c r="AB739" s="17" t="s">
        <v>10245</v>
      </c>
      <c r="AC739" s="17" t="s">
        <v>10246</v>
      </c>
      <c r="AD739" s="17" t="s">
        <v>10272</v>
      </c>
      <c r="AE739" s="18">
        <v>2107.3058854285</v>
      </c>
      <c r="AF739" s="31">
        <f>_xlfn.XLOOKUP(A739,Macmahon!B:B,Macmahon!AE:AE,"",0)</f>
        <v>0</v>
      </c>
      <c r="AG739" s="28">
        <f>_xlfn.XLOOKUP(A739,Macmahon!B:B,Macmahon!AJ:AJ,"",0)</f>
        <v>46357.77901431713</v>
      </c>
      <c r="AH739" s="28">
        <f>_xlfn.XLOOKUP(A739,Macmahon!B:B,Macmahon!AK:AK,"",0)</f>
        <v>46376</v>
      </c>
      <c r="AI739" s="28">
        <f t="shared" si="23"/>
        <v>46357.77901431713</v>
      </c>
      <c r="AJ739" s="40" t="str">
        <f>E739&amp;C739&amp;B739</f>
        <v>ZSP325800</v>
      </c>
      <c r="AK739" s="40" t="str">
        <f>IFERROR(_xlfn.XLOOKUP(AJ739,CrossRef!$A:$A,CrossRef!$J:$J,"Not Found"),"-")</f>
        <v>TKHL217-DRIV-DIFF</v>
      </c>
      <c r="AL739" s="40">
        <f>IFERROR(_xlfn.XLOOKUP(AJ739,CrossRef!$A:$A,CrossRef!$K:$K,"Not Found"),"-")</f>
        <v>0</v>
      </c>
      <c r="AM739" s="40" t="str">
        <f>IFERROR(_xlfn.XLOOKUP(AJ739,CrossRef!$A:$A,CrossRef!$L:$L,"Not Found"),"-")</f>
        <v>18000H DIFFERENTIAL CHANGE</v>
      </c>
    </row>
    <row r="740" spans="1:39" x14ac:dyDescent="0.3">
      <c r="A740" s="4" t="str">
        <f>D740&amp;C740&amp;B740</f>
        <v>QTW07325800</v>
      </c>
      <c r="B740" s="4" t="str">
        <f>LEFT(N740,FIND(" ",N740)-1)</f>
        <v>00</v>
      </c>
      <c r="C740" s="4" t="str">
        <f>LEFT(M740,4)</f>
        <v>3258</v>
      </c>
      <c r="D740" s="4" t="str">
        <f>LEFT(L740,FIND(" ",L740)-1)</f>
        <v>QTW07</v>
      </c>
      <c r="E740" s="4" t="str">
        <f>MID(X740,2,3)</f>
        <v>MSY</v>
      </c>
      <c r="G740" s="14" t="s">
        <v>10234</v>
      </c>
      <c r="H740" s="14" t="s">
        <v>10235</v>
      </c>
      <c r="I740" s="14" t="s">
        <v>10236</v>
      </c>
      <c r="J740" s="14" t="s">
        <v>10429</v>
      </c>
      <c r="K740" s="14" t="s">
        <v>10430</v>
      </c>
      <c r="L740" s="14" t="s">
        <v>10431</v>
      </c>
      <c r="M740" s="14" t="s">
        <v>418</v>
      </c>
      <c r="N740" s="14" t="s">
        <v>17</v>
      </c>
      <c r="O740" s="15">
        <v>16500</v>
      </c>
      <c r="P740" s="15">
        <v>4016.8294700381098</v>
      </c>
      <c r="Q740" s="16">
        <v>47509</v>
      </c>
      <c r="R740" s="14" t="s">
        <v>11086</v>
      </c>
      <c r="S740" s="14" t="s">
        <v>10261</v>
      </c>
      <c r="T740" s="14" t="s">
        <v>11086</v>
      </c>
      <c r="U740" s="14" t="s">
        <v>10248</v>
      </c>
      <c r="V740" s="14"/>
      <c r="W740" s="14" t="s">
        <v>10399</v>
      </c>
      <c r="X740" s="14" t="s">
        <v>10433</v>
      </c>
      <c r="Y740" s="15">
        <v>27422.42</v>
      </c>
      <c r="Z740" s="14" t="s">
        <v>11079</v>
      </c>
      <c r="AA740" s="15">
        <v>65755.624914442204</v>
      </c>
      <c r="AB740" s="14" t="s">
        <v>10245</v>
      </c>
      <c r="AC740" s="14" t="s">
        <v>10246</v>
      </c>
      <c r="AD740" s="14" t="s">
        <v>10272</v>
      </c>
      <c r="AE740" s="15">
        <v>12483.170529961901</v>
      </c>
      <c r="AF740" s="31">
        <f>_xlfn.XLOOKUP(A740,Macmahon!B:B,Macmahon!AE:AE,"",0)</f>
        <v>45775</v>
      </c>
      <c r="AG740" s="28">
        <f>_xlfn.XLOOKUP(A740,Macmahon!B:B,Macmahon!AJ:AJ,"",0)</f>
        <v>47617.143658796296</v>
      </c>
      <c r="AH740" s="28">
        <f>_xlfn.XLOOKUP(A740,Macmahon!B:B,Macmahon!AK:AK,"",0)</f>
        <v>47518</v>
      </c>
      <c r="AI740" s="28">
        <f t="shared" si="23"/>
        <v>47518</v>
      </c>
      <c r="AJ740" s="40" t="str">
        <f>E740&amp;C740&amp;B740</f>
        <v>MSY325800</v>
      </c>
      <c r="AK740" s="40" t="str">
        <f>IFERROR(_xlfn.XLOOKUP(AJ740,CrossRef!$A:$A,CrossRef!$J:$J,"Not Found"),"-")</f>
        <v>TKWC034-DRIV-DIFF</v>
      </c>
      <c r="AL740" s="40">
        <f>IFERROR(_xlfn.XLOOKUP(AJ740,CrossRef!$A:$A,CrossRef!$K:$K,"Not Found"),"-")</f>
        <v>0</v>
      </c>
      <c r="AM740" s="40" t="str">
        <f>IFERROR(_xlfn.XLOOKUP(AJ740,CrossRef!$A:$A,CrossRef!$L:$L,"Not Found"),"-")</f>
        <v>16500H DIFFERENTIAL CHANGE</v>
      </c>
    </row>
    <row r="741" spans="1:39" x14ac:dyDescent="0.3">
      <c r="A741" s="4" t="str">
        <f>D741&amp;C741&amp;B741</f>
        <v>TD6312325800</v>
      </c>
      <c r="B741" s="4" t="str">
        <f>LEFT(N741,FIND(" ",N741)-1)</f>
        <v>00</v>
      </c>
      <c r="C741" s="4" t="str">
        <f>LEFT(M741,4)</f>
        <v>3258</v>
      </c>
      <c r="D741" s="4" t="str">
        <f>LEFT(L741,FIND(" ",L741)-1)</f>
        <v>TD6312</v>
      </c>
      <c r="E741" s="4" t="str">
        <f>MID(X741,2,3)</f>
        <v>SSP</v>
      </c>
      <c r="G741" s="17" t="s">
        <v>10234</v>
      </c>
      <c r="H741" s="17" t="s">
        <v>10235</v>
      </c>
      <c r="I741" s="17" t="s">
        <v>10257</v>
      </c>
      <c r="J741" s="17" t="s">
        <v>10258</v>
      </c>
      <c r="K741" s="17" t="s">
        <v>183</v>
      </c>
      <c r="L741" s="17" t="s">
        <v>10602</v>
      </c>
      <c r="M741" s="17" t="s">
        <v>418</v>
      </c>
      <c r="N741" s="17" t="s">
        <v>17</v>
      </c>
      <c r="O741" s="18">
        <v>24000</v>
      </c>
      <c r="P741" s="18">
        <v>24658.279097914899</v>
      </c>
      <c r="Q741" s="16">
        <v>46235</v>
      </c>
      <c r="R741" s="17" t="s">
        <v>11082</v>
      </c>
      <c r="S741" s="17" t="s">
        <v>10261</v>
      </c>
      <c r="T741" s="17" t="s">
        <v>11082</v>
      </c>
      <c r="U741" s="17" t="s">
        <v>10248</v>
      </c>
      <c r="V741" s="17"/>
      <c r="W741" s="17" t="s">
        <v>11117</v>
      </c>
      <c r="X741" s="17" t="s">
        <v>10603</v>
      </c>
      <c r="Y741" s="18">
        <v>47469</v>
      </c>
      <c r="Z741" s="17" t="s">
        <v>11079</v>
      </c>
      <c r="AA741" s="18">
        <v>70313.459958932202</v>
      </c>
      <c r="AB741" s="17" t="s">
        <v>10245</v>
      </c>
      <c r="AC741" s="17" t="s">
        <v>10246</v>
      </c>
      <c r="AD741" s="17"/>
      <c r="AE741" s="18">
        <v>-658.27909791493596</v>
      </c>
      <c r="AF741" s="31">
        <f>_xlfn.XLOOKUP(A741,Macmahon!B:B,Macmahon!AE:AE,"",0)</f>
        <v>0</v>
      </c>
      <c r="AG741" s="28">
        <f>_xlfn.XLOOKUP(A741,Macmahon!B:B,Macmahon!AJ:AJ,"",0)</f>
        <v>46192.619708993057</v>
      </c>
      <c r="AH741" s="28">
        <f>_xlfn.XLOOKUP(A741,Macmahon!B:B,Macmahon!AK:AK,"",0)</f>
        <v>46235</v>
      </c>
      <c r="AI741" s="28">
        <f t="shared" si="23"/>
        <v>46192.619708993057</v>
      </c>
      <c r="AJ741" s="40" t="str">
        <f>E741&amp;C741&amp;B741</f>
        <v>SSP325800</v>
      </c>
      <c r="AK741" s="40" t="str">
        <f>IFERROR(_xlfn.XLOOKUP(AJ741,CrossRef!$A:$A,CrossRef!$J:$J,"Not Found"),"-")</f>
        <v>TKHL131-DRIV-DIFF</v>
      </c>
      <c r="AL741" s="40">
        <f>IFERROR(_xlfn.XLOOKUP(AJ741,CrossRef!$A:$A,CrossRef!$K:$K,"Not Found"),"-")</f>
        <v>0</v>
      </c>
      <c r="AM741" s="40" t="str">
        <f>IFERROR(_xlfn.XLOOKUP(AJ741,CrossRef!$A:$A,CrossRef!$L:$L,"Not Found"),"-")</f>
        <v>24000H DIFFERENTIAL CHANGE</v>
      </c>
    </row>
    <row r="742" spans="1:39" x14ac:dyDescent="0.3">
      <c r="A742" s="4" t="str">
        <f>D742&amp;C742&amp;B742</f>
        <v>TD6316325800</v>
      </c>
      <c r="B742" s="4" t="str">
        <f>LEFT(N742,FIND(" ",N742)-1)</f>
        <v>00</v>
      </c>
      <c r="C742" s="4" t="str">
        <f>LEFT(M742,4)</f>
        <v>3258</v>
      </c>
      <c r="D742" s="4" t="str">
        <f>LEFT(L742,FIND(" ",L742)-1)</f>
        <v>TD6316</v>
      </c>
      <c r="E742" s="4" t="str">
        <f>MID(X742,2,3)</f>
        <v>SND</v>
      </c>
      <c r="G742" s="14" t="s">
        <v>10234</v>
      </c>
      <c r="H742" s="14" t="s">
        <v>10235</v>
      </c>
      <c r="I742" s="14" t="s">
        <v>10257</v>
      </c>
      <c r="J742" s="14" t="s">
        <v>10258</v>
      </c>
      <c r="K742" s="14" t="s">
        <v>187</v>
      </c>
      <c r="L742" s="14" t="s">
        <v>10356</v>
      </c>
      <c r="M742" s="14" t="s">
        <v>418</v>
      </c>
      <c r="N742" s="14" t="s">
        <v>17</v>
      </c>
      <c r="O742" s="15">
        <v>24000</v>
      </c>
      <c r="P742" s="15">
        <v>18431.509200419201</v>
      </c>
      <c r="Q742" s="16">
        <v>46702</v>
      </c>
      <c r="R742" s="14" t="s">
        <v>11082</v>
      </c>
      <c r="S742" s="14" t="s">
        <v>10261</v>
      </c>
      <c r="T742" s="14" t="s">
        <v>11082</v>
      </c>
      <c r="U742" s="14" t="s">
        <v>10269</v>
      </c>
      <c r="V742" s="14"/>
      <c r="W742" s="14" t="s">
        <v>10683</v>
      </c>
      <c r="X742" s="14" t="s">
        <v>10358</v>
      </c>
      <c r="Y742" s="15">
        <v>47469</v>
      </c>
      <c r="Z742" s="14" t="s">
        <v>11079</v>
      </c>
      <c r="AA742" s="15">
        <v>62243.344969199199</v>
      </c>
      <c r="AB742" s="14" t="s">
        <v>10245</v>
      </c>
      <c r="AC742" s="14" t="s">
        <v>10246</v>
      </c>
      <c r="AD742" s="14" t="s">
        <v>10272</v>
      </c>
      <c r="AE742" s="15">
        <v>5568.4907995807698</v>
      </c>
      <c r="AF742" s="31">
        <f>_xlfn.XLOOKUP(A742,Macmahon!B:B,Macmahon!AE:AE,"",0)</f>
        <v>0</v>
      </c>
      <c r="AG742" s="28">
        <f>_xlfn.XLOOKUP(A742,Macmahon!B:B,Macmahon!AJ:AJ,"",0)</f>
        <v>46553.360849074073</v>
      </c>
      <c r="AH742" s="28">
        <f>_xlfn.XLOOKUP(A742,Macmahon!B:B,Macmahon!AK:AK,"",0)</f>
        <v>46611</v>
      </c>
      <c r="AI742" s="28">
        <f t="shared" si="23"/>
        <v>46553.360849074073</v>
      </c>
      <c r="AJ742" s="40" t="str">
        <f>E742&amp;C742&amp;B742</f>
        <v>SND325800</v>
      </c>
      <c r="AK742" s="40" t="str">
        <f>IFERROR(_xlfn.XLOOKUP(AJ742,CrossRef!$A:$A,CrossRef!$J:$J,"Not Found"),"-")</f>
        <v>TKHL158-DRIV-DIFF</v>
      </c>
      <c r="AL742" s="40">
        <f>IFERROR(_xlfn.XLOOKUP(AJ742,CrossRef!$A:$A,CrossRef!$K:$K,"Not Found"),"-")</f>
        <v>0</v>
      </c>
      <c r="AM742" s="40" t="str">
        <f>IFERROR(_xlfn.XLOOKUP(AJ742,CrossRef!$A:$A,CrossRef!$L:$L,"Not Found"),"-")</f>
        <v>24000H DIFFERENTIAL CHANGE</v>
      </c>
    </row>
    <row r="743" spans="1:39" x14ac:dyDescent="0.3">
      <c r="A743" s="4" t="str">
        <f>D743&amp;C743&amp;B743</f>
        <v>TD6326325800</v>
      </c>
      <c r="B743" s="4" t="str">
        <f>LEFT(N743,FIND(" ",N743)-1)</f>
        <v>00</v>
      </c>
      <c r="C743" s="4" t="str">
        <f>LEFT(M743,4)</f>
        <v>3258</v>
      </c>
      <c r="D743" s="4" t="str">
        <f>LEFT(L743,FIND(" ",L743)-1)</f>
        <v>TD6326</v>
      </c>
      <c r="E743" s="4" t="str">
        <f>MID(X743,2,3)</f>
        <v>SSP</v>
      </c>
      <c r="G743" s="17" t="s">
        <v>10234</v>
      </c>
      <c r="H743" s="17" t="s">
        <v>10235</v>
      </c>
      <c r="I743" s="17" t="s">
        <v>10257</v>
      </c>
      <c r="J743" s="17" t="s">
        <v>10258</v>
      </c>
      <c r="K743" s="17" t="s">
        <v>183</v>
      </c>
      <c r="L743" s="17" t="s">
        <v>10616</v>
      </c>
      <c r="M743" s="17" t="s">
        <v>418</v>
      </c>
      <c r="N743" s="17" t="s">
        <v>17</v>
      </c>
      <c r="O743" s="18">
        <v>24000</v>
      </c>
      <c r="P743" s="18">
        <v>17006.896847164899</v>
      </c>
      <c r="Q743" s="16">
        <v>46591</v>
      </c>
      <c r="R743" s="17" t="s">
        <v>11082</v>
      </c>
      <c r="S743" s="17" t="s">
        <v>10261</v>
      </c>
      <c r="T743" s="17" t="s">
        <v>11082</v>
      </c>
      <c r="U743" s="17" t="s">
        <v>10248</v>
      </c>
      <c r="V743" s="17"/>
      <c r="W743" s="17" t="s">
        <v>11118</v>
      </c>
      <c r="X743" s="17" t="s">
        <v>10618</v>
      </c>
      <c r="Y743" s="18">
        <v>47469</v>
      </c>
      <c r="Z743" s="17" t="s">
        <v>11079</v>
      </c>
      <c r="AA743" s="18">
        <v>51800.806776180703</v>
      </c>
      <c r="AB743" s="17" t="s">
        <v>10245</v>
      </c>
      <c r="AC743" s="17" t="s">
        <v>10246</v>
      </c>
      <c r="AD743" s="17" t="s">
        <v>10272</v>
      </c>
      <c r="AE743" s="18">
        <v>6993.1031528351295</v>
      </c>
      <c r="AF743" s="31">
        <f>_xlfn.XLOOKUP(A743,Macmahon!B:B,Macmahon!AE:AE,"",0)</f>
        <v>0</v>
      </c>
      <c r="AG743" s="28">
        <f>_xlfn.XLOOKUP(A743,Macmahon!B:B,Macmahon!AJ:AJ,"",0)</f>
        <v>46749.378109456018</v>
      </c>
      <c r="AH743" s="28">
        <f>_xlfn.XLOOKUP(A743,Macmahon!B:B,Macmahon!AK:AK,"",0)</f>
        <v>46628</v>
      </c>
      <c r="AI743" s="28">
        <f t="shared" si="23"/>
        <v>46628</v>
      </c>
      <c r="AJ743" s="40" t="str">
        <f>E743&amp;C743&amp;B743</f>
        <v>SSP325800</v>
      </c>
      <c r="AK743" s="40" t="str">
        <f>IFERROR(_xlfn.XLOOKUP(AJ743,CrossRef!$A:$A,CrossRef!$J:$J,"Not Found"),"-")</f>
        <v>TKHL131-DRIV-DIFF</v>
      </c>
      <c r="AL743" s="40">
        <f>IFERROR(_xlfn.XLOOKUP(AJ743,CrossRef!$A:$A,CrossRef!$K:$K,"Not Found"),"-")</f>
        <v>0</v>
      </c>
      <c r="AM743" s="40" t="str">
        <f>IFERROR(_xlfn.XLOOKUP(AJ743,CrossRef!$A:$A,CrossRef!$L:$L,"Not Found"),"-")</f>
        <v>24000H DIFFERENTIAL CHANGE</v>
      </c>
    </row>
    <row r="744" spans="1:39" x14ac:dyDescent="0.3">
      <c r="A744" s="4" t="str">
        <f>D744&amp;C744&amp;B744</f>
        <v>TD6343325800</v>
      </c>
      <c r="B744" s="4" t="str">
        <f>LEFT(N744,FIND(" ",N744)-1)</f>
        <v>00</v>
      </c>
      <c r="C744" s="4" t="str">
        <f>LEFT(M744,4)</f>
        <v>3258</v>
      </c>
      <c r="D744" s="4" t="str">
        <f>LEFT(L744,FIND(" ",L744)-1)</f>
        <v>TD6343</v>
      </c>
      <c r="E744" s="4" t="str">
        <f>MID(X744,2,3)</f>
        <v>SSP</v>
      </c>
      <c r="G744" s="14" t="s">
        <v>10234</v>
      </c>
      <c r="H744" s="14" t="s">
        <v>10235</v>
      </c>
      <c r="I744" s="14" t="s">
        <v>10257</v>
      </c>
      <c r="J744" s="14" t="s">
        <v>10258</v>
      </c>
      <c r="K744" s="14" t="s">
        <v>183</v>
      </c>
      <c r="L744" s="14" t="s">
        <v>10626</v>
      </c>
      <c r="M744" s="14" t="s">
        <v>418</v>
      </c>
      <c r="N744" s="14" t="s">
        <v>17</v>
      </c>
      <c r="O744" s="15">
        <v>24000</v>
      </c>
      <c r="P744" s="15">
        <v>6717.9195423608699</v>
      </c>
      <c r="Q744" s="16">
        <v>47443</v>
      </c>
      <c r="R744" s="14" t="s">
        <v>11082</v>
      </c>
      <c r="S744" s="14" t="s">
        <v>10261</v>
      </c>
      <c r="T744" s="14" t="s">
        <v>11082</v>
      </c>
      <c r="U744" s="14" t="s">
        <v>10248</v>
      </c>
      <c r="V744" s="14"/>
      <c r="W744" s="14" t="s">
        <v>11120</v>
      </c>
      <c r="X744" s="14" t="s">
        <v>10627</v>
      </c>
      <c r="Y744" s="15">
        <v>47469</v>
      </c>
      <c r="Z744" s="14" t="s">
        <v>11079</v>
      </c>
      <c r="AA744" s="15">
        <v>60023.657255304599</v>
      </c>
      <c r="AB744" s="14" t="s">
        <v>10245</v>
      </c>
      <c r="AC744" s="14" t="s">
        <v>10246</v>
      </c>
      <c r="AD744" s="14" t="s">
        <v>10272</v>
      </c>
      <c r="AE744" s="15">
        <v>17282.080457639098</v>
      </c>
      <c r="AF744" s="31">
        <f>_xlfn.XLOOKUP(A744,Macmahon!B:B,Macmahon!AE:AE,"",0)</f>
        <v>0</v>
      </c>
      <c r="AG744" s="28">
        <f>_xlfn.XLOOKUP(A744,Macmahon!B:B,Macmahon!AJ:AJ,"",0)</f>
        <v>47775.52724077546</v>
      </c>
      <c r="AH744" s="28">
        <f>_xlfn.XLOOKUP(A744,Macmahon!B:B,Macmahon!AK:AK,"",0)</f>
        <v>0</v>
      </c>
      <c r="AI744" s="28">
        <f t="shared" si="23"/>
        <v>47775.52724077546</v>
      </c>
      <c r="AJ744" s="40" t="str">
        <f>E744&amp;C744&amp;B744</f>
        <v>SSP325800</v>
      </c>
      <c r="AK744" s="40" t="str">
        <f>IFERROR(_xlfn.XLOOKUP(AJ744,CrossRef!$A:$A,CrossRef!$J:$J,"Not Found"),"-")</f>
        <v>TKHL131-DRIV-DIFF</v>
      </c>
      <c r="AL744" s="40">
        <f>IFERROR(_xlfn.XLOOKUP(AJ744,CrossRef!$A:$A,CrossRef!$K:$K,"Not Found"),"-")</f>
        <v>0</v>
      </c>
      <c r="AM744" s="40" t="str">
        <f>IFERROR(_xlfn.XLOOKUP(AJ744,CrossRef!$A:$A,CrossRef!$L:$L,"Not Found"),"-")</f>
        <v>24000H DIFFERENTIAL CHANGE</v>
      </c>
    </row>
    <row r="745" spans="1:39" x14ac:dyDescent="0.3">
      <c r="A745" s="4" t="str">
        <f>D745&amp;C745&amp;B745</f>
        <v>TD6349325800</v>
      </c>
      <c r="B745" s="4" t="str">
        <f>LEFT(N745,FIND(" ",N745)-1)</f>
        <v>00</v>
      </c>
      <c r="C745" s="4" t="str">
        <f>LEFT(M745,4)</f>
        <v>3258</v>
      </c>
      <c r="D745" s="4" t="str">
        <f>LEFT(L745,FIND(" ",L745)-1)</f>
        <v>TD6349</v>
      </c>
      <c r="E745" s="4" t="str">
        <f>MID(X745,2,3)</f>
        <v>SSP</v>
      </c>
      <c r="G745" s="17" t="s">
        <v>10234</v>
      </c>
      <c r="H745" s="17" t="s">
        <v>10235</v>
      </c>
      <c r="I745" s="17" t="s">
        <v>10257</v>
      </c>
      <c r="J745" s="17" t="s">
        <v>10258</v>
      </c>
      <c r="K745" s="17" t="s">
        <v>183</v>
      </c>
      <c r="L745" s="17" t="s">
        <v>10619</v>
      </c>
      <c r="M745" s="17" t="s">
        <v>418</v>
      </c>
      <c r="N745" s="17" t="s">
        <v>17</v>
      </c>
      <c r="O745" s="18">
        <v>24000</v>
      </c>
      <c r="P745" s="18">
        <v>4551.8947571547396</v>
      </c>
      <c r="Q745" s="16">
        <v>47607</v>
      </c>
      <c r="R745" s="17" t="s">
        <v>11082</v>
      </c>
      <c r="S745" s="17" t="s">
        <v>10261</v>
      </c>
      <c r="T745" s="17" t="s">
        <v>11082</v>
      </c>
      <c r="U745" s="17" t="s">
        <v>10248</v>
      </c>
      <c r="V745" s="17"/>
      <c r="W745" s="17" t="s">
        <v>10780</v>
      </c>
      <c r="X745" s="17" t="s">
        <v>10621</v>
      </c>
      <c r="Y745" s="18">
        <v>47469</v>
      </c>
      <c r="Z745" s="17" t="s">
        <v>11079</v>
      </c>
      <c r="AA745" s="18">
        <v>60891.437371663204</v>
      </c>
      <c r="AB745" s="17" t="s">
        <v>10245</v>
      </c>
      <c r="AC745" s="17" t="s">
        <v>10246</v>
      </c>
      <c r="AD745" s="17" t="s">
        <v>10272</v>
      </c>
      <c r="AE745" s="18">
        <v>19448.1052428453</v>
      </c>
      <c r="AF745" s="31">
        <f>_xlfn.XLOOKUP(A745,Macmahon!B:B,Macmahon!AE:AE,"",0)</f>
        <v>45927</v>
      </c>
      <c r="AG745" s="28">
        <f>_xlfn.XLOOKUP(A745,Macmahon!B:B,Macmahon!AJ:AJ,"",0)</f>
        <v>47432.481084490741</v>
      </c>
      <c r="AH745" s="28">
        <f>_xlfn.XLOOKUP(A745,Macmahon!B:B,Macmahon!AK:AK,"",0)</f>
        <v>47555</v>
      </c>
      <c r="AI745" s="28">
        <f t="shared" si="23"/>
        <v>47432.481084490741</v>
      </c>
      <c r="AJ745" s="40" t="str">
        <f>E745&amp;C745&amp;B745</f>
        <v>SSP325800</v>
      </c>
      <c r="AK745" s="40" t="str">
        <f>IFERROR(_xlfn.XLOOKUP(AJ745,CrossRef!$A:$A,CrossRef!$J:$J,"Not Found"),"-")</f>
        <v>TKHL131-DRIV-DIFF</v>
      </c>
      <c r="AL745" s="40">
        <f>IFERROR(_xlfn.XLOOKUP(AJ745,CrossRef!$A:$A,CrossRef!$K:$K,"Not Found"),"-")</f>
        <v>0</v>
      </c>
      <c r="AM745" s="40" t="str">
        <f>IFERROR(_xlfn.XLOOKUP(AJ745,CrossRef!$A:$A,CrossRef!$L:$L,"Not Found"),"-")</f>
        <v>24000H DIFFERENTIAL CHANGE</v>
      </c>
    </row>
    <row r="746" spans="1:39" x14ac:dyDescent="0.3">
      <c r="A746" s="4" t="str">
        <f>D746&amp;C746&amp;B746</f>
        <v>TD6346325800</v>
      </c>
      <c r="B746" s="4" t="str">
        <f>LEFT(N746,FIND(" ",N746)-1)</f>
        <v>00</v>
      </c>
      <c r="C746" s="4" t="str">
        <f>LEFT(M746,4)</f>
        <v>3258</v>
      </c>
      <c r="D746" s="4" t="str">
        <f>LEFT(L746,FIND(" ",L746)-1)</f>
        <v>TD6346</v>
      </c>
      <c r="E746" s="4" t="str">
        <f>MID(X746,2,3)</f>
        <v>SSP</v>
      </c>
      <c r="G746" s="14" t="s">
        <v>10234</v>
      </c>
      <c r="H746" s="14" t="s">
        <v>10235</v>
      </c>
      <c r="I746" s="14" t="s">
        <v>10257</v>
      </c>
      <c r="J746" s="14" t="s">
        <v>10258</v>
      </c>
      <c r="K746" s="14" t="s">
        <v>183</v>
      </c>
      <c r="L746" s="14" t="s">
        <v>10622</v>
      </c>
      <c r="M746" s="14" t="s">
        <v>418</v>
      </c>
      <c r="N746" s="14" t="s">
        <v>17</v>
      </c>
      <c r="O746" s="15">
        <v>24000</v>
      </c>
      <c r="P746" s="15">
        <v>20730.405752532701</v>
      </c>
      <c r="Q746" s="16">
        <v>46409</v>
      </c>
      <c r="R746" s="14" t="s">
        <v>11082</v>
      </c>
      <c r="S746" s="14" t="s">
        <v>10261</v>
      </c>
      <c r="T746" s="14" t="s">
        <v>11082</v>
      </c>
      <c r="U746" s="14" t="s">
        <v>10248</v>
      </c>
      <c r="V746" s="14"/>
      <c r="W746" s="14" t="s">
        <v>10983</v>
      </c>
      <c r="X746" s="14" t="s">
        <v>10623</v>
      </c>
      <c r="Y746" s="15">
        <v>47469</v>
      </c>
      <c r="Z746" s="14" t="s">
        <v>11079</v>
      </c>
      <c r="AA746" s="15">
        <v>49268.206399726201</v>
      </c>
      <c r="AB746" s="14" t="s">
        <v>10245</v>
      </c>
      <c r="AC746" s="14" t="s">
        <v>10246</v>
      </c>
      <c r="AD746" s="14" t="s">
        <v>10272</v>
      </c>
      <c r="AE746" s="15">
        <v>3269.5942474672902</v>
      </c>
      <c r="AF746" s="31">
        <f>_xlfn.XLOOKUP(A746,Macmahon!B:B,Macmahon!AE:AE,"",0)</f>
        <v>0</v>
      </c>
      <c r="AG746" s="28">
        <f>_xlfn.XLOOKUP(A746,Macmahon!B:B,Macmahon!AJ:AJ,"",0)</f>
        <v>46438.792199074072</v>
      </c>
      <c r="AH746" s="28">
        <f>_xlfn.XLOOKUP(A746,Macmahon!B:B,Macmahon!AK:AK,"",0)</f>
        <v>46423</v>
      </c>
      <c r="AI746" s="28">
        <f t="shared" si="23"/>
        <v>46423</v>
      </c>
      <c r="AJ746" s="40" t="str">
        <f>E746&amp;C746&amp;B746</f>
        <v>SSP325800</v>
      </c>
      <c r="AK746" s="40" t="str">
        <f>IFERROR(_xlfn.XLOOKUP(AJ746,CrossRef!$A:$A,CrossRef!$J:$J,"Not Found"),"-")</f>
        <v>TKHL131-DRIV-DIFF</v>
      </c>
      <c r="AL746" s="40">
        <f>IFERROR(_xlfn.XLOOKUP(AJ746,CrossRef!$A:$A,CrossRef!$K:$K,"Not Found"),"-")</f>
        <v>0</v>
      </c>
      <c r="AM746" s="40" t="str">
        <f>IFERROR(_xlfn.XLOOKUP(AJ746,CrossRef!$A:$A,CrossRef!$L:$L,"Not Found"),"-")</f>
        <v>24000H DIFFERENTIAL CHANGE</v>
      </c>
    </row>
    <row r="747" spans="1:39" x14ac:dyDescent="0.3">
      <c r="A747" s="4" t="str">
        <f>D747&amp;C747&amp;B747</f>
        <v>TD6340325800</v>
      </c>
      <c r="B747" s="4" t="str">
        <f>LEFT(N747,FIND(" ",N747)-1)</f>
        <v>00</v>
      </c>
      <c r="C747" s="4" t="str">
        <f>LEFT(M747,4)</f>
        <v>3258</v>
      </c>
      <c r="D747" s="4" t="str">
        <f>LEFT(L747,FIND(" ",L747)-1)</f>
        <v>TD6340</v>
      </c>
      <c r="E747" s="4" t="str">
        <f>MID(X747,2,3)</f>
        <v>SSP</v>
      </c>
      <c r="G747" s="17" t="s">
        <v>10234</v>
      </c>
      <c r="H747" s="17" t="s">
        <v>10235</v>
      </c>
      <c r="I747" s="17" t="s">
        <v>10257</v>
      </c>
      <c r="J747" s="17" t="s">
        <v>10258</v>
      </c>
      <c r="K747" s="17" t="s">
        <v>183</v>
      </c>
      <c r="L747" s="17" t="s">
        <v>10624</v>
      </c>
      <c r="M747" s="17" t="s">
        <v>418</v>
      </c>
      <c r="N747" s="17" t="s">
        <v>17</v>
      </c>
      <c r="O747" s="18">
        <v>24000</v>
      </c>
      <c r="P747" s="18">
        <v>14159.476279251299</v>
      </c>
      <c r="Q747" s="16">
        <v>46855</v>
      </c>
      <c r="R747" s="17" t="s">
        <v>11082</v>
      </c>
      <c r="S747" s="17" t="s">
        <v>10261</v>
      </c>
      <c r="T747" s="17" t="s">
        <v>11082</v>
      </c>
      <c r="U747" s="17" t="s">
        <v>10248</v>
      </c>
      <c r="V747" s="17"/>
      <c r="W747" s="17" t="s">
        <v>11121</v>
      </c>
      <c r="X747" s="17" t="s">
        <v>10625</v>
      </c>
      <c r="Y747" s="18">
        <v>47469</v>
      </c>
      <c r="Z747" s="17" t="s">
        <v>11079</v>
      </c>
      <c r="AA747" s="18">
        <v>59124.477754962398</v>
      </c>
      <c r="AB747" s="17" t="s">
        <v>10245</v>
      </c>
      <c r="AC747" s="17" t="s">
        <v>10246</v>
      </c>
      <c r="AD747" s="17" t="s">
        <v>10272</v>
      </c>
      <c r="AE747" s="18">
        <v>9840.5237207486807</v>
      </c>
      <c r="AF747" s="31">
        <f>_xlfn.XLOOKUP(A747,Macmahon!B:B,Macmahon!AE:AE,"",0)</f>
        <v>0</v>
      </c>
      <c r="AG747" s="28">
        <f>_xlfn.XLOOKUP(A747,Macmahon!B:B,Macmahon!AJ:AJ,"",0)</f>
        <v>46909.306923611111</v>
      </c>
      <c r="AH747" s="28">
        <f>_xlfn.XLOOKUP(A747,Macmahon!B:B,Macmahon!AK:AK,"",0)</f>
        <v>46853</v>
      </c>
      <c r="AI747" s="28">
        <f t="shared" si="23"/>
        <v>46853</v>
      </c>
      <c r="AJ747" s="40" t="str">
        <f>E747&amp;C747&amp;B747</f>
        <v>SSP325800</v>
      </c>
      <c r="AK747" s="40" t="str">
        <f>IFERROR(_xlfn.XLOOKUP(AJ747,CrossRef!$A:$A,CrossRef!$J:$J,"Not Found"),"-")</f>
        <v>TKHL131-DRIV-DIFF</v>
      </c>
      <c r="AL747" s="40">
        <f>IFERROR(_xlfn.XLOOKUP(AJ747,CrossRef!$A:$A,CrossRef!$K:$K,"Not Found"),"-")</f>
        <v>0</v>
      </c>
      <c r="AM747" s="40" t="str">
        <f>IFERROR(_xlfn.XLOOKUP(AJ747,CrossRef!$A:$A,CrossRef!$L:$L,"Not Found"),"-")</f>
        <v>24000H DIFFERENTIAL CHANGE</v>
      </c>
    </row>
    <row r="748" spans="1:39" x14ac:dyDescent="0.3">
      <c r="A748" s="4" t="str">
        <f>D748&amp;C748&amp;B748</f>
        <v>QTD21325800</v>
      </c>
      <c r="B748" s="4" t="str">
        <f>LEFT(N748,FIND(" ",N748)-1)</f>
        <v>00</v>
      </c>
      <c r="C748" s="4" t="str">
        <f>LEFT(M748,4)</f>
        <v>3258</v>
      </c>
      <c r="D748" s="4" t="str">
        <f>LEFT(L748,FIND(" ",L748)-1)</f>
        <v>QTD21</v>
      </c>
      <c r="E748" s="4" t="str">
        <f>MID(X748,2,3)</f>
        <v>FDB</v>
      </c>
      <c r="G748" s="14" t="s">
        <v>10234</v>
      </c>
      <c r="H748" s="14" t="s">
        <v>10235</v>
      </c>
      <c r="I748" s="14" t="s">
        <v>10236</v>
      </c>
      <c r="J748" s="14" t="s">
        <v>10237</v>
      </c>
      <c r="K748" s="14" t="s">
        <v>155</v>
      </c>
      <c r="L748" s="14" t="s">
        <v>10487</v>
      </c>
      <c r="M748" s="14" t="s">
        <v>418</v>
      </c>
      <c r="N748" s="14" t="s">
        <v>17</v>
      </c>
      <c r="O748" s="15">
        <v>16500</v>
      </c>
      <c r="P748" s="15">
        <v>6493.0406938733604</v>
      </c>
      <c r="Q748" s="16">
        <v>47047</v>
      </c>
      <c r="R748" s="14" t="s">
        <v>11125</v>
      </c>
      <c r="S748" s="14" t="s">
        <v>10286</v>
      </c>
      <c r="T748" s="14" t="s">
        <v>11125</v>
      </c>
      <c r="U748" s="14" t="s">
        <v>10248</v>
      </c>
      <c r="V748" s="14"/>
      <c r="W748" s="14" t="s">
        <v>10485</v>
      </c>
      <c r="X748" s="14" t="s">
        <v>10489</v>
      </c>
      <c r="Y748" s="15">
        <v>50894.69</v>
      </c>
      <c r="Z748" s="14" t="s">
        <v>11079</v>
      </c>
      <c r="AA748" s="15">
        <v>106201.733059548</v>
      </c>
      <c r="AB748" s="14" t="s">
        <v>10245</v>
      </c>
      <c r="AC748" s="14" t="s">
        <v>10246</v>
      </c>
      <c r="AD748" s="14" t="s">
        <v>10272</v>
      </c>
      <c r="AE748" s="15">
        <v>10006.9593061266</v>
      </c>
      <c r="AF748" s="31">
        <f>_xlfn.XLOOKUP(A748,Macmahon!B:B,Macmahon!AE:AE,"",0)</f>
        <v>45746</v>
      </c>
      <c r="AG748" s="28">
        <f>_xlfn.XLOOKUP(A748,Macmahon!B:B,Macmahon!AJ:AJ,"",0)</f>
        <v>46902.690235682872</v>
      </c>
      <c r="AH748" s="28">
        <f>_xlfn.XLOOKUP(A748,Macmahon!B:B,Macmahon!AK:AK,"",0)</f>
        <v>47142</v>
      </c>
      <c r="AI748" s="28">
        <f t="shared" si="23"/>
        <v>46902.690235682872</v>
      </c>
      <c r="AJ748" s="40" t="str">
        <f>E748&amp;C748&amp;B748</f>
        <v>FDB325800</v>
      </c>
      <c r="AK748" s="40" t="str">
        <f>IFERROR(_xlfn.XLOOKUP(AJ748,CrossRef!$A:$A,CrossRef!$J:$J,"Not Found"),"-")</f>
        <v>TKHL111-DRIV-DIFF</v>
      </c>
      <c r="AL748" s="40">
        <f>IFERROR(_xlfn.XLOOKUP(AJ748,CrossRef!$A:$A,CrossRef!$K:$K,"Not Found"),"-")</f>
        <v>0</v>
      </c>
      <c r="AM748" s="40" t="str">
        <f>IFERROR(_xlfn.XLOOKUP(AJ748,CrossRef!$A:$A,CrossRef!$L:$L,"Not Found"),"-")</f>
        <v>16500H DIFFERENTIAL CHANGE</v>
      </c>
    </row>
    <row r="749" spans="1:39" x14ac:dyDescent="0.3">
      <c r="A749" s="4" t="str">
        <f>D749&amp;C749&amp;B749</f>
        <v>QTD23325800</v>
      </c>
      <c r="B749" s="4" t="str">
        <f>LEFT(N749,FIND(" ",N749)-1)</f>
        <v>00</v>
      </c>
      <c r="C749" s="4" t="str">
        <f>LEFT(M749,4)</f>
        <v>3258</v>
      </c>
      <c r="D749" s="4" t="str">
        <f>LEFT(L749,FIND(" ",L749)-1)</f>
        <v>QTD23</v>
      </c>
      <c r="E749" s="4" t="str">
        <f>MID(X749,2,3)</f>
        <v>FDB</v>
      </c>
      <c r="G749" s="17" t="s">
        <v>10234</v>
      </c>
      <c r="H749" s="17" t="s">
        <v>10235</v>
      </c>
      <c r="I749" s="17" t="s">
        <v>10236</v>
      </c>
      <c r="J749" s="17" t="s">
        <v>10237</v>
      </c>
      <c r="K749" s="17" t="s">
        <v>155</v>
      </c>
      <c r="L749" s="17" t="s">
        <v>10661</v>
      </c>
      <c r="M749" s="17" t="s">
        <v>418</v>
      </c>
      <c r="N749" s="17" t="s">
        <v>17</v>
      </c>
      <c r="O749" s="18">
        <v>16500</v>
      </c>
      <c r="P749" s="18">
        <v>19891.364767822899</v>
      </c>
      <c r="Q749" s="16">
        <v>45988</v>
      </c>
      <c r="R749" s="17" t="s">
        <v>11125</v>
      </c>
      <c r="S749" s="17" t="s">
        <v>10286</v>
      </c>
      <c r="T749" s="17" t="s">
        <v>11125</v>
      </c>
      <c r="U749" s="17" t="s">
        <v>10269</v>
      </c>
      <c r="V749" s="17"/>
      <c r="W749" s="17" t="s">
        <v>11142</v>
      </c>
      <c r="X749" s="17" t="s">
        <v>10662</v>
      </c>
      <c r="Y749" s="18">
        <v>50894.69</v>
      </c>
      <c r="Z749" s="17" t="s">
        <v>11079</v>
      </c>
      <c r="AA749" s="18">
        <v>92914.631693395</v>
      </c>
      <c r="AB749" s="17" t="s">
        <v>10245</v>
      </c>
      <c r="AC749" s="17" t="s">
        <v>10246</v>
      </c>
      <c r="AD749" s="17" t="s">
        <v>10272</v>
      </c>
      <c r="AE749" s="18">
        <v>-3391.3647678229299</v>
      </c>
      <c r="AF749" s="31">
        <f>_xlfn.XLOOKUP(A749,Macmahon!B:B,Macmahon!AE:AE,"",0)</f>
        <v>44483</v>
      </c>
      <c r="AG749" s="28">
        <f>_xlfn.XLOOKUP(A749,Macmahon!B:B,Macmahon!AJ:AJ,"",0)</f>
        <v>46004.029733946758</v>
      </c>
      <c r="AH749" s="28">
        <f>_xlfn.XLOOKUP(A749,Macmahon!B:B,Macmahon!AK:AK,"",0)</f>
        <v>45920</v>
      </c>
      <c r="AI749" s="28">
        <f t="shared" si="23"/>
        <v>45920</v>
      </c>
      <c r="AJ749" s="40" t="str">
        <f>E749&amp;C749&amp;B749</f>
        <v>FDB325800</v>
      </c>
      <c r="AK749" s="40" t="str">
        <f>IFERROR(_xlfn.XLOOKUP(AJ749,CrossRef!$A:$A,CrossRef!$J:$J,"Not Found"),"-")</f>
        <v>TKHL111-DRIV-DIFF</v>
      </c>
      <c r="AL749" s="40">
        <f>IFERROR(_xlfn.XLOOKUP(AJ749,CrossRef!$A:$A,CrossRef!$K:$K,"Not Found"),"-")</f>
        <v>0</v>
      </c>
      <c r="AM749" s="40" t="str">
        <f>IFERROR(_xlfn.XLOOKUP(AJ749,CrossRef!$A:$A,CrossRef!$L:$L,"Not Found"),"-")</f>
        <v>16500H DIFFERENTIAL CHANGE</v>
      </c>
    </row>
    <row r="750" spans="1:39" x14ac:dyDescent="0.3">
      <c r="A750" s="4" t="str">
        <f>D750&amp;C750&amp;B750</f>
        <v>QTD27325800</v>
      </c>
      <c r="B750" s="4" t="str">
        <f>LEFT(N750,FIND(" ",N750)-1)</f>
        <v>00</v>
      </c>
      <c r="C750" s="4" t="str">
        <f>LEFT(M750,4)</f>
        <v>3258</v>
      </c>
      <c r="D750" s="4" t="str">
        <f>LEFT(L750,FIND(" ",L750)-1)</f>
        <v>QTD27</v>
      </c>
      <c r="E750" s="4" t="str">
        <f>MID(X750,2,3)</f>
        <v>FDB</v>
      </c>
      <c r="G750" s="14" t="s">
        <v>10234</v>
      </c>
      <c r="H750" s="14" t="s">
        <v>10235</v>
      </c>
      <c r="I750" s="14" t="s">
        <v>10236</v>
      </c>
      <c r="J750" s="14" t="s">
        <v>10237</v>
      </c>
      <c r="K750" s="14" t="s">
        <v>155</v>
      </c>
      <c r="L750" s="14" t="s">
        <v>10663</v>
      </c>
      <c r="M750" s="14" t="s">
        <v>418</v>
      </c>
      <c r="N750" s="14" t="s">
        <v>17</v>
      </c>
      <c r="O750" s="15">
        <v>16500</v>
      </c>
      <c r="P750" s="15">
        <v>17773.278987945901</v>
      </c>
      <c r="Q750" s="16">
        <v>46127</v>
      </c>
      <c r="R750" s="14" t="s">
        <v>11125</v>
      </c>
      <c r="S750" s="14" t="s">
        <v>10261</v>
      </c>
      <c r="T750" s="14" t="s">
        <v>11125</v>
      </c>
      <c r="U750" s="14" t="s">
        <v>10269</v>
      </c>
      <c r="V750" s="14"/>
      <c r="W750" s="14" t="s">
        <v>11143</v>
      </c>
      <c r="X750" s="14" t="s">
        <v>10665</v>
      </c>
      <c r="Y750" s="15">
        <v>50894.69</v>
      </c>
      <c r="Z750" s="14" t="s">
        <v>11079</v>
      </c>
      <c r="AA750" s="15">
        <v>91830</v>
      </c>
      <c r="AB750" s="14" t="s">
        <v>10245</v>
      </c>
      <c r="AC750" s="14" t="s">
        <v>10246</v>
      </c>
      <c r="AD750" s="14" t="s">
        <v>10272</v>
      </c>
      <c r="AE750" s="15">
        <v>-1273.2789879458901</v>
      </c>
      <c r="AF750" s="31">
        <f>_xlfn.XLOOKUP(A750,Macmahon!B:B,Macmahon!AE:AE,"",0)</f>
        <v>44526</v>
      </c>
      <c r="AG750" s="28">
        <f>_xlfn.XLOOKUP(A750,Macmahon!B:B,Macmahon!AJ:AJ,"",0)</f>
        <v>46156.636980474534</v>
      </c>
      <c r="AH750" s="28">
        <f>_xlfn.XLOOKUP(A750,Macmahon!B:B,Macmahon!AK:AK,"",0)</f>
        <v>46127</v>
      </c>
      <c r="AI750" s="28">
        <f t="shared" si="23"/>
        <v>46127</v>
      </c>
      <c r="AJ750" s="40" t="str">
        <f>E750&amp;C750&amp;B750</f>
        <v>FDB325800</v>
      </c>
      <c r="AK750" s="40" t="str">
        <f>IFERROR(_xlfn.XLOOKUP(AJ750,CrossRef!$A:$A,CrossRef!$J:$J,"Not Found"),"-")</f>
        <v>TKHL111-DRIV-DIFF</v>
      </c>
      <c r="AL750" s="40">
        <f>IFERROR(_xlfn.XLOOKUP(AJ750,CrossRef!$A:$A,CrossRef!$K:$K,"Not Found"),"-")</f>
        <v>0</v>
      </c>
      <c r="AM750" s="40" t="str">
        <f>IFERROR(_xlfn.XLOOKUP(AJ750,CrossRef!$A:$A,CrossRef!$L:$L,"Not Found"),"-")</f>
        <v>16500H DIFFERENTIAL CHANGE</v>
      </c>
    </row>
    <row r="751" spans="1:39" x14ac:dyDescent="0.3">
      <c r="A751" s="4" t="str">
        <f>D751&amp;C751&amp;B751</f>
        <v>QTD28325800</v>
      </c>
      <c r="B751" s="4" t="str">
        <f>LEFT(N751,FIND(" ",N751)-1)</f>
        <v>00</v>
      </c>
      <c r="C751" s="4" t="str">
        <f>LEFT(M751,4)</f>
        <v>3258</v>
      </c>
      <c r="D751" s="4" t="str">
        <f>LEFT(L751,FIND(" ",L751)-1)</f>
        <v>QTD28</v>
      </c>
      <c r="E751" s="4" t="str">
        <f>MID(X751,2,3)</f>
        <v>FDB</v>
      </c>
      <c r="G751" s="17" t="s">
        <v>10234</v>
      </c>
      <c r="H751" s="17" t="s">
        <v>10235</v>
      </c>
      <c r="I751" s="17" t="s">
        <v>10236</v>
      </c>
      <c r="J751" s="17" t="s">
        <v>10237</v>
      </c>
      <c r="K751" s="17" t="s">
        <v>155</v>
      </c>
      <c r="L751" s="17" t="s">
        <v>10666</v>
      </c>
      <c r="M751" s="17" t="s">
        <v>418</v>
      </c>
      <c r="N751" s="17" t="s">
        <v>17</v>
      </c>
      <c r="O751" s="18">
        <v>16500</v>
      </c>
      <c r="P751" s="18">
        <v>29442.3782351726</v>
      </c>
      <c r="Q751" s="16">
        <v>46392.634247685186</v>
      </c>
      <c r="R751" s="17" t="s">
        <v>11125</v>
      </c>
      <c r="S751" s="17" t="s">
        <v>10261</v>
      </c>
      <c r="T751" s="17" t="s">
        <v>11125</v>
      </c>
      <c r="U751" s="17" t="s">
        <v>10269</v>
      </c>
      <c r="V751" s="17"/>
      <c r="W751" s="17" t="s">
        <v>11144</v>
      </c>
      <c r="X751" s="17" t="s">
        <v>10667</v>
      </c>
      <c r="Y751" s="18">
        <v>50894.69</v>
      </c>
      <c r="Z751" s="17" t="s">
        <v>11079</v>
      </c>
      <c r="AA751" s="18">
        <v>92973.732032378903</v>
      </c>
      <c r="AB751" s="17" t="s">
        <v>10245</v>
      </c>
      <c r="AC751" s="17" t="s">
        <v>10246</v>
      </c>
      <c r="AD751" s="17" t="s">
        <v>10272</v>
      </c>
      <c r="AE751" s="18">
        <v>-12942.3782351726</v>
      </c>
      <c r="AF751" s="31">
        <f>_xlfn.XLOOKUP(A751,Macmahon!B:B,Macmahon!AE:AE,"",0)</f>
        <v>46204</v>
      </c>
      <c r="AG751" s="28">
        <f>_xlfn.XLOOKUP(A751,Macmahon!B:B,Macmahon!AJ:AJ,"",0)</f>
        <v>55588.428571412034</v>
      </c>
      <c r="AH751" s="28">
        <f>_xlfn.XLOOKUP(A751,Macmahon!B:B,Macmahon!AK:AK,"",0)</f>
        <v>47719</v>
      </c>
      <c r="AI751" s="28">
        <f t="shared" si="23"/>
        <v>47719</v>
      </c>
      <c r="AJ751" s="40" t="str">
        <f>E751&amp;C751&amp;B751</f>
        <v>FDB325800</v>
      </c>
      <c r="AK751" s="40" t="str">
        <f>IFERROR(_xlfn.XLOOKUP(AJ751,CrossRef!$A:$A,CrossRef!$J:$J,"Not Found"),"-")</f>
        <v>TKHL111-DRIV-DIFF</v>
      </c>
      <c r="AL751" s="40">
        <f>IFERROR(_xlfn.XLOOKUP(AJ751,CrossRef!$A:$A,CrossRef!$K:$K,"Not Found"),"-")</f>
        <v>0</v>
      </c>
      <c r="AM751" s="40" t="str">
        <f>IFERROR(_xlfn.XLOOKUP(AJ751,CrossRef!$A:$A,CrossRef!$L:$L,"Not Found"),"-")</f>
        <v>16500H DIFFERENTIAL CHANGE</v>
      </c>
    </row>
    <row r="752" spans="1:39" x14ac:dyDescent="0.3">
      <c r="A752" s="4" t="str">
        <f>D752&amp;C752&amp;B752</f>
        <v>QTD37325800</v>
      </c>
      <c r="B752" s="4" t="str">
        <f>LEFT(N752,FIND(" ",N752)-1)</f>
        <v>00</v>
      </c>
      <c r="C752" s="4" t="str">
        <f>LEFT(M752,4)</f>
        <v>3258</v>
      </c>
      <c r="D752" s="4" t="str">
        <f>LEFT(L752,FIND(" ",L752)-1)</f>
        <v>QTD37</v>
      </c>
      <c r="E752" s="4" t="str">
        <f>MID(X752,2,3)</f>
        <v>ATY</v>
      </c>
      <c r="G752" s="14" t="s">
        <v>10234</v>
      </c>
      <c r="H752" s="14" t="s">
        <v>10235</v>
      </c>
      <c r="I752" s="14" t="s">
        <v>10236</v>
      </c>
      <c r="J752" s="14" t="s">
        <v>10237</v>
      </c>
      <c r="K752" s="14" t="s">
        <v>151</v>
      </c>
      <c r="L752" s="14" t="s">
        <v>10668</v>
      </c>
      <c r="M752" s="14" t="s">
        <v>418</v>
      </c>
      <c r="N752" s="14" t="s">
        <v>17</v>
      </c>
      <c r="O752" s="15">
        <v>16500</v>
      </c>
      <c r="P752" s="15">
        <v>4418.7781452607196</v>
      </c>
      <c r="Q752" s="16">
        <v>47123</v>
      </c>
      <c r="R752" s="14" t="s">
        <v>11124</v>
      </c>
      <c r="S752" s="14" t="s">
        <v>10240</v>
      </c>
      <c r="T752" s="14" t="s">
        <v>11124</v>
      </c>
      <c r="U752" s="14" t="s">
        <v>10248</v>
      </c>
      <c r="V752" s="14"/>
      <c r="W752" s="14" t="s">
        <v>10399</v>
      </c>
      <c r="X752" s="14" t="s">
        <v>10670</v>
      </c>
      <c r="Y752" s="15">
        <v>46762.39</v>
      </c>
      <c r="Z752" s="14" t="s">
        <v>11079</v>
      </c>
      <c r="AA752" s="15">
        <v>86501.078028747404</v>
      </c>
      <c r="AB752" s="14" t="s">
        <v>10245</v>
      </c>
      <c r="AC752" s="14" t="s">
        <v>10246</v>
      </c>
      <c r="AD752" s="14" t="s">
        <v>10272</v>
      </c>
      <c r="AE752" s="15">
        <v>12081.2218547393</v>
      </c>
      <c r="AF752" s="31">
        <f>_xlfn.XLOOKUP(A752,Macmahon!B:B,Macmahon!AE:AE,"",0)</f>
        <v>45793</v>
      </c>
      <c r="AG752" s="28">
        <f>_xlfn.XLOOKUP(A752,Macmahon!B:B,Macmahon!AJ:AJ,"",0)</f>
        <v>55865.170940162039</v>
      </c>
      <c r="AH752" s="28">
        <f>_xlfn.XLOOKUP(A752,Macmahon!B:B,Macmahon!AK:AK,"",0)</f>
        <v>47216</v>
      </c>
      <c r="AI752" s="28">
        <f t="shared" si="23"/>
        <v>47216</v>
      </c>
      <c r="AJ752" s="40" t="str">
        <f>E752&amp;C752&amp;B752</f>
        <v>ATY325800</v>
      </c>
      <c r="AK752" s="40" t="str">
        <f>IFERROR(_xlfn.XLOOKUP(AJ752,CrossRef!$A:$A,CrossRef!$J:$J,"Not Found"),"-")</f>
        <v>TKHL101-DRIV-DIFF</v>
      </c>
      <c r="AL752" s="40">
        <f>IFERROR(_xlfn.XLOOKUP(AJ752,CrossRef!$A:$A,CrossRef!$K:$K,"Not Found"),"-")</f>
        <v>0</v>
      </c>
      <c r="AM752" s="40" t="str">
        <f>IFERROR(_xlfn.XLOOKUP(AJ752,CrossRef!$A:$A,CrossRef!$L:$L,"Not Found"),"-")</f>
        <v>16500H DIFFERENTIAL CHANGE</v>
      </c>
    </row>
    <row r="753" spans="1:39" x14ac:dyDescent="0.3">
      <c r="A753" s="4" t="str">
        <f>D753&amp;C753&amp;B753</f>
        <v>LO16233258FR</v>
      </c>
      <c r="B753" s="4" t="str">
        <f>LEFT(N753,FIND(" ",N753)-1)</f>
        <v>FR</v>
      </c>
      <c r="C753" s="4" t="str">
        <f>LEFT(M753,4)</f>
        <v>3258</v>
      </c>
      <c r="D753" s="4" t="str">
        <f>LEFT(L753,FIND(" ",L753)-1)</f>
        <v>LO1623</v>
      </c>
      <c r="E753" s="4" t="str">
        <f>MID(X753,2,3)</f>
        <v>Z9K</v>
      </c>
      <c r="G753" s="17" t="s">
        <v>10234</v>
      </c>
      <c r="H753" s="17" t="s">
        <v>10235</v>
      </c>
      <c r="I753" s="17" t="s">
        <v>10257</v>
      </c>
      <c r="J753" s="17" t="s">
        <v>10434</v>
      </c>
      <c r="K753" s="17" t="s">
        <v>10696</v>
      </c>
      <c r="L753" s="17" t="s">
        <v>10697</v>
      </c>
      <c r="M753" s="17" t="s">
        <v>418</v>
      </c>
      <c r="N753" s="17" t="s">
        <v>232</v>
      </c>
      <c r="O753" s="18">
        <v>20000</v>
      </c>
      <c r="P753" s="18">
        <v>18201.8074988179</v>
      </c>
      <c r="Q753" s="16">
        <v>49483</v>
      </c>
      <c r="R753" s="17" t="s">
        <v>11147</v>
      </c>
      <c r="S753" s="17" t="s">
        <v>10286</v>
      </c>
      <c r="T753" s="17" t="s">
        <v>11147</v>
      </c>
      <c r="U753" s="17" t="s">
        <v>10248</v>
      </c>
      <c r="V753" s="17"/>
      <c r="W753" s="17" t="s">
        <v>11148</v>
      </c>
      <c r="X753" s="17" t="s">
        <v>10699</v>
      </c>
      <c r="Y753" s="18">
        <v>24128.85</v>
      </c>
      <c r="Z753" s="17" t="s">
        <v>11105</v>
      </c>
      <c r="AA753" s="18">
        <v>97008.053388090397</v>
      </c>
      <c r="AB753" s="17" t="s">
        <v>10245</v>
      </c>
      <c r="AC753" s="17" t="s">
        <v>10246</v>
      </c>
      <c r="AD753" s="17"/>
      <c r="AE753" s="18">
        <v>1798.1925011821099</v>
      </c>
      <c r="AF753" s="31">
        <f>_xlfn.XLOOKUP(A753,Macmahon!B:B,Macmahon!AE:AE,"",0)</f>
        <v>44797</v>
      </c>
      <c r="AG753" s="28">
        <f>_xlfn.XLOOKUP(A753,Macmahon!B:B,Macmahon!AJ:AJ,"",0)</f>
        <v>46343.033625729164</v>
      </c>
      <c r="AH753" s="28">
        <f>_xlfn.XLOOKUP(A753,Macmahon!B:B,Macmahon!AK:AK,"",0)</f>
        <v>46352</v>
      </c>
      <c r="AI753" s="28">
        <f t="shared" si="23"/>
        <v>46343.033625729164</v>
      </c>
      <c r="AJ753" s="40" t="str">
        <f>E753&amp;C753&amp;B753</f>
        <v>Z9K3258FR</v>
      </c>
      <c r="AK753" s="40" t="str">
        <f>IFERROR(_xlfn.XLOOKUP(AJ753,CrossRef!$A:$A,CrossRef!$J:$J,"Not Found"),"-")</f>
        <v>LOFE058-DRIV-DIFF</v>
      </c>
      <c r="AL753" s="40" t="str">
        <f>IFERROR(_xlfn.XLOOKUP(AJ753,CrossRef!$A:$A,CrossRef!$K:$K,"Not Found"),"-")</f>
        <v>FR</v>
      </c>
      <c r="AM753" s="40" t="str">
        <f>IFERROR(_xlfn.XLOOKUP(AJ753,CrossRef!$A:$A,CrossRef!$L:$L,"Not Found"),"-")</f>
        <v>20000H DIFFERENTIAL CHANGE FR</v>
      </c>
    </row>
    <row r="754" spans="1:39" x14ac:dyDescent="0.3">
      <c r="A754" s="4" t="str">
        <f>D754&amp;C754&amp;B754</f>
        <v>LO16233258RE</v>
      </c>
      <c r="B754" s="4" t="str">
        <f>LEFT(N754,FIND(" ",N754)-1)</f>
        <v>RE</v>
      </c>
      <c r="C754" s="4" t="str">
        <f>LEFT(M754,4)</f>
        <v>3258</v>
      </c>
      <c r="D754" s="4" t="str">
        <f>LEFT(L754,FIND(" ",L754)-1)</f>
        <v>LO1623</v>
      </c>
      <c r="E754" s="4" t="str">
        <f>MID(X754,2,3)</f>
        <v>Z9K</v>
      </c>
      <c r="G754" s="14" t="s">
        <v>10234</v>
      </c>
      <c r="H754" s="14" t="s">
        <v>10235</v>
      </c>
      <c r="I754" s="14" t="s">
        <v>10257</v>
      </c>
      <c r="J754" s="14" t="s">
        <v>10434</v>
      </c>
      <c r="K754" s="14" t="s">
        <v>10696</v>
      </c>
      <c r="L754" s="14" t="s">
        <v>10697</v>
      </c>
      <c r="M754" s="14" t="s">
        <v>418</v>
      </c>
      <c r="N754" s="14" t="s">
        <v>228</v>
      </c>
      <c r="O754" s="15">
        <v>20000</v>
      </c>
      <c r="P754" s="15">
        <v>18214.698656790501</v>
      </c>
      <c r="Q754" s="16">
        <v>49483</v>
      </c>
      <c r="R754" s="14" t="s">
        <v>11147</v>
      </c>
      <c r="S754" s="14" t="s">
        <v>10286</v>
      </c>
      <c r="T754" s="14" t="s">
        <v>11147</v>
      </c>
      <c r="U754" s="14" t="s">
        <v>10248</v>
      </c>
      <c r="V754" s="14"/>
      <c r="W754" s="14" t="s">
        <v>11148</v>
      </c>
      <c r="X754" s="14" t="s">
        <v>10699</v>
      </c>
      <c r="Y754" s="15">
        <v>24128.85</v>
      </c>
      <c r="Z754" s="14" t="s">
        <v>11106</v>
      </c>
      <c r="AA754" s="15">
        <v>97008.053388090397</v>
      </c>
      <c r="AB754" s="14" t="s">
        <v>10245</v>
      </c>
      <c r="AC754" s="14" t="s">
        <v>10246</v>
      </c>
      <c r="AD754" s="14"/>
      <c r="AE754" s="15">
        <v>1785.3013432094799</v>
      </c>
      <c r="AF754" s="31">
        <f>_xlfn.XLOOKUP(A754,Macmahon!B:B,Macmahon!AE:AE,"",0)</f>
        <v>44794</v>
      </c>
      <c r="AG754" s="28">
        <f>_xlfn.XLOOKUP(A754,Macmahon!B:B,Macmahon!AJ:AJ,"",0)</f>
        <v>46343.033625729164</v>
      </c>
      <c r="AH754" s="28">
        <f>_xlfn.XLOOKUP(A754,Macmahon!B:B,Macmahon!AK:AK,"",0)</f>
        <v>46352</v>
      </c>
      <c r="AI754" s="28">
        <f t="shared" si="23"/>
        <v>46343.033625729164</v>
      </c>
      <c r="AJ754" s="40" t="str">
        <f>E754&amp;C754&amp;B754</f>
        <v>Z9K3258RE</v>
      </c>
      <c r="AK754" s="40" t="str">
        <f>IFERROR(_xlfn.XLOOKUP(AJ754,CrossRef!$A:$A,CrossRef!$J:$J,"Not Found"),"-")</f>
        <v>LOFE058-DRIV-DIFF</v>
      </c>
      <c r="AL754" s="40" t="str">
        <f>IFERROR(_xlfn.XLOOKUP(AJ754,CrossRef!$A:$A,CrossRef!$K:$K,"Not Found"),"-")</f>
        <v>RR</v>
      </c>
      <c r="AM754" s="40" t="str">
        <f>IFERROR(_xlfn.XLOOKUP(AJ754,CrossRef!$A:$A,CrossRef!$L:$L,"Not Found"),"-")</f>
        <v>20000H DIFFERENTIAL CHANGE RR</v>
      </c>
    </row>
    <row r="755" spans="1:39" x14ac:dyDescent="0.3">
      <c r="A755" s="4" t="str">
        <f>D755&amp;C755&amp;B755</f>
        <v>TD6322325800</v>
      </c>
      <c r="B755" s="4" t="str">
        <f>LEFT(N755,FIND(" ",N755)-1)</f>
        <v>00</v>
      </c>
      <c r="C755" s="4" t="str">
        <f>LEFT(M755,4)</f>
        <v>3258</v>
      </c>
      <c r="D755" s="4" t="str">
        <f>LEFT(L755,FIND(" ",L755)-1)</f>
        <v>TD6322</v>
      </c>
      <c r="E755" s="4" t="str">
        <f>MID(X755,2,3)</f>
        <v>SND</v>
      </c>
      <c r="G755" s="17" t="s">
        <v>10234</v>
      </c>
      <c r="H755" s="17" t="s">
        <v>10235</v>
      </c>
      <c r="I755" s="17" t="s">
        <v>10257</v>
      </c>
      <c r="J755" s="17" t="s">
        <v>10258</v>
      </c>
      <c r="K755" s="17" t="s">
        <v>187</v>
      </c>
      <c r="L755" s="17" t="s">
        <v>10708</v>
      </c>
      <c r="M755" s="17" t="s">
        <v>418</v>
      </c>
      <c r="N755" s="17" t="s">
        <v>17</v>
      </c>
      <c r="O755" s="18">
        <v>24000</v>
      </c>
      <c r="P755" s="18">
        <v>6399.5938678272096</v>
      </c>
      <c r="Q755" s="16">
        <v>47411</v>
      </c>
      <c r="R755" s="17" t="s">
        <v>11082</v>
      </c>
      <c r="S755" s="17" t="s">
        <v>10261</v>
      </c>
      <c r="T755" s="17" t="s">
        <v>11082</v>
      </c>
      <c r="U755" s="17" t="s">
        <v>10248</v>
      </c>
      <c r="V755" s="17"/>
      <c r="W755" s="17" t="s">
        <v>10781</v>
      </c>
      <c r="X755" s="17" t="s">
        <v>10710</v>
      </c>
      <c r="Y755" s="18">
        <v>47469</v>
      </c>
      <c r="Z755" s="17" t="s">
        <v>11079</v>
      </c>
      <c r="AA755" s="18">
        <v>72969.073237508594</v>
      </c>
      <c r="AB755" s="17" t="s">
        <v>10245</v>
      </c>
      <c r="AC755" s="17" t="s">
        <v>10246</v>
      </c>
      <c r="AD755" s="17" t="s">
        <v>10272</v>
      </c>
      <c r="AE755" s="18">
        <v>17600.4061321728</v>
      </c>
      <c r="AF755" s="31">
        <f>_xlfn.XLOOKUP(A755,Macmahon!B:B,Macmahon!AE:AE,"",0)</f>
        <v>45808</v>
      </c>
      <c r="AG755" s="28">
        <f>_xlfn.XLOOKUP(A755,Macmahon!B:B,Macmahon!AJ:AJ,"",0)</f>
        <v>47508.084517048614</v>
      </c>
      <c r="AH755" s="28">
        <f>_xlfn.XLOOKUP(A755,Macmahon!B:B,Macmahon!AK:AK,"",0)</f>
        <v>47475</v>
      </c>
      <c r="AI755" s="28">
        <f t="shared" si="23"/>
        <v>47475</v>
      </c>
      <c r="AJ755" s="40" t="str">
        <f>E755&amp;C755&amp;B755</f>
        <v>SND325800</v>
      </c>
      <c r="AK755" s="40" t="str">
        <f>IFERROR(_xlfn.XLOOKUP(AJ755,CrossRef!$A:$A,CrossRef!$J:$J,"Not Found"),"-")</f>
        <v>TKHL158-DRIV-DIFF</v>
      </c>
      <c r="AL755" s="40">
        <f>IFERROR(_xlfn.XLOOKUP(AJ755,CrossRef!$A:$A,CrossRef!$K:$K,"Not Found"),"-")</f>
        <v>0</v>
      </c>
      <c r="AM755" s="40" t="str">
        <f>IFERROR(_xlfn.XLOOKUP(AJ755,CrossRef!$A:$A,CrossRef!$L:$L,"Not Found"),"-")</f>
        <v>24000H DIFFERENTIAL CHANGE</v>
      </c>
    </row>
    <row r="756" spans="1:39" x14ac:dyDescent="0.3">
      <c r="A756" s="4" t="str">
        <f>D756&amp;C756&amp;B756</f>
        <v>TD6639325800</v>
      </c>
      <c r="B756" s="4" t="str">
        <f>LEFT(N756,FIND(" ",N756)-1)</f>
        <v>00</v>
      </c>
      <c r="C756" s="4" t="str">
        <f>LEFT(M756,4)</f>
        <v>3258</v>
      </c>
      <c r="D756" s="4" t="str">
        <f>LEFT(L756,FIND(" ",L756)-1)</f>
        <v>TD6639</v>
      </c>
      <c r="E756" s="4" t="str">
        <f>MID(X756,2,3)</f>
        <v>SPD</v>
      </c>
      <c r="G756" s="14" t="s">
        <v>10234</v>
      </c>
      <c r="H756" s="14" t="s">
        <v>10235</v>
      </c>
      <c r="I756" s="14" t="s">
        <v>10328</v>
      </c>
      <c r="J756" s="14" t="s">
        <v>10329</v>
      </c>
      <c r="K756" s="14" t="s">
        <v>190</v>
      </c>
      <c r="L756" s="14" t="s">
        <v>10525</v>
      </c>
      <c r="M756" s="14" t="s">
        <v>418</v>
      </c>
      <c r="N756" s="14" t="s">
        <v>17</v>
      </c>
      <c r="O756" s="15">
        <v>20000</v>
      </c>
      <c r="P756" s="15">
        <v>4212.97503152643</v>
      </c>
      <c r="Q756" s="16">
        <v>47158</v>
      </c>
      <c r="R756" s="14" t="s">
        <v>11093</v>
      </c>
      <c r="S756" s="14" t="s">
        <v>10286</v>
      </c>
      <c r="T756" s="14" t="s">
        <v>11093</v>
      </c>
      <c r="U756" s="14" t="s">
        <v>10248</v>
      </c>
      <c r="V756" s="14"/>
      <c r="W756" s="14" t="s">
        <v>10882</v>
      </c>
      <c r="X756" s="14" t="s">
        <v>10528</v>
      </c>
      <c r="Y756" s="15">
        <v>31644.26</v>
      </c>
      <c r="Z756" s="14" t="s">
        <v>11079</v>
      </c>
      <c r="AA756" s="15">
        <v>33465.4850558978</v>
      </c>
      <c r="AB756" s="14" t="s">
        <v>10335</v>
      </c>
      <c r="AC756" s="14" t="s">
        <v>10246</v>
      </c>
      <c r="AD756" s="14"/>
      <c r="AE756" s="15">
        <v>15787.024968473601</v>
      </c>
      <c r="AF756" s="31">
        <f>_xlfn.XLOOKUP(A756,Macmahon!B:B,Macmahon!AE:AE,"",0)</f>
        <v>45937</v>
      </c>
      <c r="AG756" s="28">
        <f>_xlfn.XLOOKUP(A756,Macmahon!B:B,Macmahon!AJ:AJ,"",0)</f>
        <v>47381.324626851849</v>
      </c>
      <c r="AH756" s="28">
        <f>_xlfn.XLOOKUP(A756,Macmahon!B:B,Macmahon!AK:AK,"",0)</f>
        <v>47156</v>
      </c>
      <c r="AI756" s="28">
        <f t="shared" si="23"/>
        <v>47156</v>
      </c>
      <c r="AJ756" s="40" t="str">
        <f>E756&amp;C756&amp;B756</f>
        <v>SPD325800</v>
      </c>
      <c r="AK756" s="40" t="str">
        <f>IFERROR(_xlfn.XLOOKUP(AJ756,CrossRef!$A:$A,CrossRef!$J:$J,"Not Found"),"-")</f>
        <v>TKHL234-DRIV-DIFF</v>
      </c>
      <c r="AL756" s="40">
        <f>IFERROR(_xlfn.XLOOKUP(AJ756,CrossRef!$A:$A,CrossRef!$K:$K,"Not Found"),"-")</f>
        <v>0</v>
      </c>
      <c r="AM756" s="40" t="str">
        <f>IFERROR(_xlfn.XLOOKUP(AJ756,CrossRef!$A:$A,CrossRef!$L:$L,"Not Found"),"-")</f>
        <v>20000H DIFFERENTIAL CHANGE</v>
      </c>
    </row>
    <row r="757" spans="1:39" x14ac:dyDescent="0.3">
      <c r="A757" s="4" t="str">
        <f>D757&amp;C757&amp;B757</f>
        <v>TD6637325800</v>
      </c>
      <c r="B757" s="4" t="str">
        <f>LEFT(N757,FIND(" ",N757)-1)</f>
        <v>00</v>
      </c>
      <c r="C757" s="4" t="str">
        <f>LEFT(M757,4)</f>
        <v>3258</v>
      </c>
      <c r="D757" s="4" t="str">
        <f>LEFT(L757,FIND(" ",L757)-1)</f>
        <v>TD6637</v>
      </c>
      <c r="E757" s="4" t="str">
        <f>MID(X757,2,3)</f>
        <v>SPD</v>
      </c>
      <c r="G757" s="17" t="s">
        <v>10234</v>
      </c>
      <c r="H757" s="17" t="s">
        <v>10235</v>
      </c>
      <c r="I757" s="17" t="s">
        <v>10328</v>
      </c>
      <c r="J757" s="17" t="s">
        <v>10329</v>
      </c>
      <c r="K757" s="17" t="s">
        <v>190</v>
      </c>
      <c r="L757" s="17" t="s">
        <v>10532</v>
      </c>
      <c r="M757" s="17" t="s">
        <v>418</v>
      </c>
      <c r="N757" s="17" t="s">
        <v>17</v>
      </c>
      <c r="O757" s="18">
        <v>20000</v>
      </c>
      <c r="P757" s="18">
        <v>3821.2246512260099</v>
      </c>
      <c r="Q757" s="16">
        <v>47568</v>
      </c>
      <c r="R757" s="17" t="s">
        <v>11093</v>
      </c>
      <c r="S757" s="17" t="s">
        <v>10286</v>
      </c>
      <c r="T757" s="17" t="s">
        <v>11093</v>
      </c>
      <c r="U757" s="17" t="s">
        <v>10248</v>
      </c>
      <c r="V757" s="17"/>
      <c r="W757" s="17" t="s">
        <v>10773</v>
      </c>
      <c r="X757" s="17" t="s">
        <v>10535</v>
      </c>
      <c r="Y757" s="18">
        <v>31644.26</v>
      </c>
      <c r="Z757" s="17" t="s">
        <v>11079</v>
      </c>
      <c r="AA757" s="18">
        <v>40078.548026465898</v>
      </c>
      <c r="AB757" s="17" t="s">
        <v>10335</v>
      </c>
      <c r="AC757" s="17" t="s">
        <v>10246</v>
      </c>
      <c r="AD757" s="17"/>
      <c r="AE757" s="18">
        <v>16178.775348773999</v>
      </c>
      <c r="AF757" s="31">
        <f>_xlfn.XLOOKUP(A757,Macmahon!B:B,Macmahon!AE:AE,"",0)</f>
        <v>45971</v>
      </c>
      <c r="AG757" s="28">
        <f>_xlfn.XLOOKUP(A757,Macmahon!B:B,Macmahon!AJ:AJ,"",0)</f>
        <v>47389.823404247683</v>
      </c>
      <c r="AH757" s="28">
        <f>_xlfn.XLOOKUP(A757,Macmahon!B:B,Macmahon!AK:AK,"",0)</f>
        <v>47556</v>
      </c>
      <c r="AI757" s="28">
        <f t="shared" si="23"/>
        <v>47389.823404247683</v>
      </c>
      <c r="AJ757" s="40" t="str">
        <f>E757&amp;C757&amp;B757</f>
        <v>SPD325800</v>
      </c>
      <c r="AK757" s="40" t="str">
        <f>IFERROR(_xlfn.XLOOKUP(AJ757,CrossRef!$A:$A,CrossRef!$J:$J,"Not Found"),"-")</f>
        <v>TKHL234-DRIV-DIFF</v>
      </c>
      <c r="AL757" s="40">
        <f>IFERROR(_xlfn.XLOOKUP(AJ757,CrossRef!$A:$A,CrossRef!$K:$K,"Not Found"),"-")</f>
        <v>0</v>
      </c>
      <c r="AM757" s="40" t="str">
        <f>IFERROR(_xlfn.XLOOKUP(AJ757,CrossRef!$A:$A,CrossRef!$L:$L,"Not Found"),"-")</f>
        <v>20000H DIFFERENTIAL CHANGE</v>
      </c>
    </row>
    <row r="758" spans="1:39" x14ac:dyDescent="0.3">
      <c r="A758" s="4" t="str">
        <f>D758&amp;C758&amp;B758</f>
        <v>QLO043258RE</v>
      </c>
      <c r="B758" s="4" t="str">
        <f>LEFT(N758,FIND(" ",N758)-1)</f>
        <v>RE</v>
      </c>
      <c r="C758" s="4" t="str">
        <f>LEFT(M758,4)</f>
        <v>3258</v>
      </c>
      <c r="D758" s="4" t="str">
        <f>LEFT(L758,FIND(" ",L758)-1)</f>
        <v>QLO04</v>
      </c>
      <c r="E758" s="4" t="str">
        <f>MID(X758,2,3)</f>
        <v>442</v>
      </c>
      <c r="G758" s="14" t="s">
        <v>10234</v>
      </c>
      <c r="H758" s="14" t="s">
        <v>10235</v>
      </c>
      <c r="I758" s="14" t="s">
        <v>10236</v>
      </c>
      <c r="J758" s="14" t="s">
        <v>10566</v>
      </c>
      <c r="K758" s="14" t="s">
        <v>138</v>
      </c>
      <c r="L758" s="14" t="s">
        <v>10567</v>
      </c>
      <c r="M758" s="14" t="s">
        <v>418</v>
      </c>
      <c r="N758" s="14" t="s">
        <v>228</v>
      </c>
      <c r="O758" s="15">
        <v>16500</v>
      </c>
      <c r="P758" s="15">
        <v>17587.105766443699</v>
      </c>
      <c r="Q758" s="16">
        <v>46222</v>
      </c>
      <c r="R758" s="14" t="s">
        <v>11135</v>
      </c>
      <c r="S758" s="14" t="s">
        <v>10286</v>
      </c>
      <c r="T758" s="14" t="s">
        <v>11135</v>
      </c>
      <c r="U758" s="14" t="s">
        <v>10248</v>
      </c>
      <c r="V758" s="14"/>
      <c r="W758" s="14" t="s">
        <v>11137</v>
      </c>
      <c r="X758" s="14" t="s">
        <v>10570</v>
      </c>
      <c r="Y758" s="15">
        <v>36298.92</v>
      </c>
      <c r="Z758" s="14" t="s">
        <v>11106</v>
      </c>
      <c r="AA758" s="15">
        <v>67642.262833675602</v>
      </c>
      <c r="AB758" s="14" t="s">
        <v>10245</v>
      </c>
      <c r="AC758" s="14" t="s">
        <v>10246</v>
      </c>
      <c r="AD758" s="14" t="s">
        <v>10272</v>
      </c>
      <c r="AE758" s="15">
        <v>-1087.1057664436801</v>
      </c>
      <c r="AF758" s="31">
        <f>_xlfn.XLOOKUP(A758,Macmahon!B:B,Macmahon!AE:AE,"",0)</f>
        <v>44124</v>
      </c>
      <c r="AG758" s="28">
        <f>_xlfn.XLOOKUP(A758,Macmahon!B:B,Macmahon!AJ:AJ,"",0)</f>
        <v>46287.044817939815</v>
      </c>
      <c r="AH758" s="28">
        <f>_xlfn.XLOOKUP(A758,Macmahon!B:B,Macmahon!AK:AK,"",0)</f>
        <v>47708</v>
      </c>
      <c r="AI758" s="28">
        <f t="shared" si="23"/>
        <v>46287.044817939815</v>
      </c>
      <c r="AJ758" s="40" t="str">
        <f>E758&amp;C758&amp;B758</f>
        <v>4423258RE</v>
      </c>
      <c r="AK758" s="40" t="str">
        <f>IFERROR(_xlfn.XLOOKUP(AJ758,CrossRef!$A:$A,CrossRef!$J:$J,"Not Found"),"-")</f>
        <v>LOFE043-DRIV-DIFF</v>
      </c>
      <c r="AL758" s="40" t="str">
        <f>IFERROR(_xlfn.XLOOKUP(AJ758,CrossRef!$A:$A,CrossRef!$K:$K,"Not Found"),"-")</f>
        <v>RR</v>
      </c>
      <c r="AM758" s="40" t="str">
        <f>IFERROR(_xlfn.XLOOKUP(AJ758,CrossRef!$A:$A,CrossRef!$L:$L,"Not Found"),"-")</f>
        <v>16500H DIFFERENTIAL CHANGE RR</v>
      </c>
    </row>
    <row r="759" spans="1:39" x14ac:dyDescent="0.3">
      <c r="A759" s="4" t="str">
        <f>D759&amp;C759&amp;B759</f>
        <v>QLO043258FR</v>
      </c>
      <c r="B759" s="4" t="str">
        <f>LEFT(N759,FIND(" ",N759)-1)</f>
        <v>FR</v>
      </c>
      <c r="C759" s="4" t="str">
        <f>LEFT(M759,4)</f>
        <v>3258</v>
      </c>
      <c r="D759" s="4" t="str">
        <f>LEFT(L759,FIND(" ",L759)-1)</f>
        <v>QLO04</v>
      </c>
      <c r="E759" s="4" t="str">
        <f>MID(X759,2,3)</f>
        <v>442</v>
      </c>
      <c r="G759" s="17" t="s">
        <v>10234</v>
      </c>
      <c r="H759" s="17" t="s">
        <v>10235</v>
      </c>
      <c r="I759" s="17" t="s">
        <v>10236</v>
      </c>
      <c r="J759" s="17" t="s">
        <v>10566</v>
      </c>
      <c r="K759" s="17" t="s">
        <v>138</v>
      </c>
      <c r="L759" s="17" t="s">
        <v>10567</v>
      </c>
      <c r="M759" s="17" t="s">
        <v>418</v>
      </c>
      <c r="N759" s="17" t="s">
        <v>232</v>
      </c>
      <c r="O759" s="18">
        <v>16500</v>
      </c>
      <c r="P759" s="18">
        <v>15162.842426637901</v>
      </c>
      <c r="Q759" s="16">
        <v>47884</v>
      </c>
      <c r="R759" s="17" t="s">
        <v>11135</v>
      </c>
      <c r="S759" s="17" t="s">
        <v>10286</v>
      </c>
      <c r="T759" s="17" t="s">
        <v>11135</v>
      </c>
      <c r="U759" s="17" t="s">
        <v>10248</v>
      </c>
      <c r="V759" s="17"/>
      <c r="W759" s="17" t="s">
        <v>11136</v>
      </c>
      <c r="X759" s="17" t="s">
        <v>10570</v>
      </c>
      <c r="Y759" s="18">
        <v>36298.92</v>
      </c>
      <c r="Z759" s="17" t="s">
        <v>11105</v>
      </c>
      <c r="AA759" s="18">
        <v>90389.2525667351</v>
      </c>
      <c r="AB759" s="17" t="s">
        <v>10245</v>
      </c>
      <c r="AC759" s="17" t="s">
        <v>10246</v>
      </c>
      <c r="AD759" s="17" t="s">
        <v>10272</v>
      </c>
      <c r="AE759" s="18">
        <v>1337.15757336208</v>
      </c>
      <c r="AF759" s="31">
        <f>_xlfn.XLOOKUP(A759,Macmahon!B:B,Macmahon!AE:AE,"",0)</f>
        <v>44410</v>
      </c>
      <c r="AG759" s="28">
        <f>_xlfn.XLOOKUP(A759,Macmahon!B:B,Macmahon!AJ:AJ,"",0)</f>
        <v>46593.34733892361</v>
      </c>
      <c r="AH759" s="28">
        <f>_xlfn.XLOOKUP(A759,Macmahon!B:B,Macmahon!AK:AK,"",0)</f>
        <v>47908</v>
      </c>
      <c r="AI759" s="28">
        <f t="shared" si="23"/>
        <v>46593.34733892361</v>
      </c>
      <c r="AJ759" s="40" t="str">
        <f>E759&amp;C759&amp;B759</f>
        <v>4423258FR</v>
      </c>
      <c r="AK759" s="40" t="str">
        <f>IFERROR(_xlfn.XLOOKUP(AJ759,CrossRef!$A:$A,CrossRef!$J:$J,"Not Found"),"-")</f>
        <v>LOFE043-DRIV-DIFF</v>
      </c>
      <c r="AL759" s="40" t="str">
        <f>IFERROR(_xlfn.XLOOKUP(AJ759,CrossRef!$A:$A,CrossRef!$K:$K,"Not Found"),"-")</f>
        <v>FR</v>
      </c>
      <c r="AM759" s="40" t="str">
        <f>IFERROR(_xlfn.XLOOKUP(AJ759,CrossRef!$A:$A,CrossRef!$L:$L,"Not Found"),"-")</f>
        <v>16500H DIFFERENTIAL CHANGE FR</v>
      </c>
    </row>
    <row r="760" spans="1:39" x14ac:dyDescent="0.3">
      <c r="A760" s="4" t="str">
        <f>D760&amp;C760&amp;B760</f>
        <v>QTD20325800</v>
      </c>
      <c r="B760" s="4" t="str">
        <f>LEFT(N760,FIND(" ",N760)-1)</f>
        <v>00</v>
      </c>
      <c r="C760" s="4" t="str">
        <f>LEFT(M760,4)</f>
        <v>3258</v>
      </c>
      <c r="D760" s="4" t="str">
        <f>LEFT(L760,FIND(" ",L760)-1)</f>
        <v>QTD20</v>
      </c>
      <c r="E760" s="4" t="str">
        <f>MID(X760,2,3)</f>
        <v>FDB</v>
      </c>
      <c r="G760" s="14" t="s">
        <v>10234</v>
      </c>
      <c r="H760" s="14" t="s">
        <v>10235</v>
      </c>
      <c r="I760" s="14" t="s">
        <v>10236</v>
      </c>
      <c r="J760" s="14" t="s">
        <v>10237</v>
      </c>
      <c r="K760" s="14" t="s">
        <v>155</v>
      </c>
      <c r="L760" s="14" t="s">
        <v>10557</v>
      </c>
      <c r="M760" s="14" t="s">
        <v>418</v>
      </c>
      <c r="N760" s="14" t="s">
        <v>17</v>
      </c>
      <c r="O760" s="15">
        <v>16500</v>
      </c>
      <c r="P760" s="15">
        <v>32337.795620809098</v>
      </c>
      <c r="Q760" s="20">
        <v>44935.129965277774</v>
      </c>
      <c r="R760" s="14" t="s">
        <v>11125</v>
      </c>
      <c r="S760" s="14" t="s">
        <v>10286</v>
      </c>
      <c r="T760" s="14" t="s">
        <v>11125</v>
      </c>
      <c r="U760" s="14" t="s">
        <v>10269</v>
      </c>
      <c r="V760" s="14"/>
      <c r="W760" s="14" t="s">
        <v>11139</v>
      </c>
      <c r="X760" s="14" t="s">
        <v>10558</v>
      </c>
      <c r="Y760" s="15">
        <v>50894.69</v>
      </c>
      <c r="Z760" s="14" t="s">
        <v>11079</v>
      </c>
      <c r="AA760" s="22">
        <v>83536.999999791602</v>
      </c>
      <c r="AB760" s="14" t="s">
        <v>10245</v>
      </c>
      <c r="AC760" s="14" t="s">
        <v>10246</v>
      </c>
      <c r="AD760" s="14" t="s">
        <v>10272</v>
      </c>
      <c r="AE760" s="15">
        <v>-15837.7956208091</v>
      </c>
      <c r="AF760" s="31">
        <f>_xlfn.XLOOKUP(A760,Macmahon!B:B,Macmahon!AE:AE,"",0)</f>
        <v>43679</v>
      </c>
      <c r="AG760" s="28">
        <f>_xlfn.XLOOKUP(A760,Macmahon!B:B,Macmahon!AJ:AJ,"",0)</f>
        <v>45033.326908252318</v>
      </c>
      <c r="AH760" s="28">
        <f>_xlfn.XLOOKUP(A760,Macmahon!B:B,Macmahon!AK:AK,"",0)</f>
        <v>46328</v>
      </c>
      <c r="AI760" s="28">
        <f t="shared" si="23"/>
        <v>45033.326908252318</v>
      </c>
      <c r="AJ760" s="40" t="str">
        <f>E760&amp;C760&amp;B760</f>
        <v>FDB325800</v>
      </c>
      <c r="AK760" s="40" t="str">
        <f>IFERROR(_xlfn.XLOOKUP(AJ760,CrossRef!$A:$A,CrossRef!$J:$J,"Not Found"),"-")</f>
        <v>TKHL111-DRIV-DIFF</v>
      </c>
      <c r="AL760" s="40">
        <f>IFERROR(_xlfn.XLOOKUP(AJ760,CrossRef!$A:$A,CrossRef!$K:$K,"Not Found"),"-")</f>
        <v>0</v>
      </c>
      <c r="AM760" s="40" t="str">
        <f>IFERROR(_xlfn.XLOOKUP(AJ760,CrossRef!$A:$A,CrossRef!$L:$L,"Not Found"),"-")</f>
        <v>16500H DIFFERENTIAL CHANGE</v>
      </c>
    </row>
    <row r="761" spans="1:39" x14ac:dyDescent="0.3">
      <c r="A761" s="4" t="str">
        <f>D761&amp;C761&amp;B761</f>
        <v>GD1406325800</v>
      </c>
      <c r="B761" s="4" t="str">
        <f>LEFT(N761,FIND(" ",N761)-1)</f>
        <v>00</v>
      </c>
      <c r="C761" s="4" t="str">
        <f>LEFT(M761,4)</f>
        <v>3258</v>
      </c>
      <c r="D761" s="4" t="str">
        <f>LEFT(L761,FIND(" ",L761)-1)</f>
        <v>GD1406</v>
      </c>
      <c r="E761" s="4" t="str">
        <f>MID(X761,2,3)</f>
        <v>ATS</v>
      </c>
      <c r="G761" s="17" t="s">
        <v>10234</v>
      </c>
      <c r="H761" s="17" t="s">
        <v>10235</v>
      </c>
      <c r="I761" s="17" t="s">
        <v>10251</v>
      </c>
      <c r="J761" s="17" t="s">
        <v>10273</v>
      </c>
      <c r="K761" s="17" t="s">
        <v>92</v>
      </c>
      <c r="L761" s="17" t="s">
        <v>10274</v>
      </c>
      <c r="M761" s="17" t="s">
        <v>418</v>
      </c>
      <c r="N761" s="17" t="s">
        <v>17</v>
      </c>
      <c r="O761" s="18">
        <v>12000</v>
      </c>
      <c r="P761" s="18">
        <v>15374.9619346163</v>
      </c>
      <c r="Q761" s="16">
        <v>45924</v>
      </c>
      <c r="R761" s="17" t="s">
        <v>11108</v>
      </c>
      <c r="S761" s="17" t="s">
        <v>10593</v>
      </c>
      <c r="T761" s="17" t="s">
        <v>11108</v>
      </c>
      <c r="U761" s="17" t="s">
        <v>10248</v>
      </c>
      <c r="V761" s="17"/>
      <c r="W761" s="17" t="s">
        <v>10276</v>
      </c>
      <c r="X761" s="17" t="s">
        <v>10277</v>
      </c>
      <c r="Y761" s="18">
        <v>33271.49</v>
      </c>
      <c r="Z761" s="17" t="s">
        <v>11084</v>
      </c>
      <c r="AA761" s="18">
        <v>36601.830085959897</v>
      </c>
      <c r="AB761" s="17" t="s">
        <v>10245</v>
      </c>
      <c r="AC761" s="17" t="s">
        <v>10246</v>
      </c>
      <c r="AD761" s="17"/>
      <c r="AE761" s="18">
        <v>-3374.9619346162799</v>
      </c>
      <c r="AF761" s="31">
        <f>_xlfn.XLOOKUP(A761,Macmahon!B:B,Macmahon!AE:AE,"",0)</f>
        <v>46174</v>
      </c>
      <c r="AG761" s="28">
        <f>_xlfn.XLOOKUP(A761,Macmahon!B:B,Macmahon!AJ:AJ,"",0)</f>
        <v>47868.418079085648</v>
      </c>
      <c r="AH761" s="28">
        <f>_xlfn.XLOOKUP(A761,Macmahon!B:B,Macmahon!AK:AK,"",0)</f>
        <v>47473</v>
      </c>
      <c r="AI761" s="28">
        <f t="shared" si="23"/>
        <v>47473</v>
      </c>
      <c r="AJ761" s="40" t="str">
        <f>E761&amp;C761&amp;B761</f>
        <v>ATS325800</v>
      </c>
      <c r="AK761" s="40" t="str">
        <f>IFERROR(_xlfn.XLOOKUP(AJ761,CrossRef!$A:$A,CrossRef!$J:$J,"Not Found"),"-")</f>
        <v>GDGN001-DRIV-DIFF</v>
      </c>
      <c r="AL761" s="40">
        <f>IFERROR(_xlfn.XLOOKUP(AJ761,CrossRef!$A:$A,CrossRef!$K:$K,"Not Found"),"-")</f>
        <v>0</v>
      </c>
      <c r="AM761" s="40" t="str">
        <f>IFERROR(_xlfn.XLOOKUP(AJ761,CrossRef!$A:$A,CrossRef!$L:$L,"Not Found"),"-")</f>
        <v>12000H DIFFERENTIAL CHANGE</v>
      </c>
    </row>
    <row r="762" spans="1:39" x14ac:dyDescent="0.3">
      <c r="A762" s="4" t="str">
        <f>D762&amp;C762&amp;B762</f>
        <v>QTD25325800</v>
      </c>
      <c r="B762" s="4" t="str">
        <f>LEFT(N762,FIND(" ",N762)-1)</f>
        <v>00</v>
      </c>
      <c r="C762" s="4" t="str">
        <f>LEFT(M762,4)</f>
        <v>3258</v>
      </c>
      <c r="D762" s="4" t="str">
        <f>LEFT(L762,FIND(" ",L762)-1)</f>
        <v>QTD25</v>
      </c>
      <c r="E762" s="4" t="str">
        <f>MID(X762,2,3)</f>
        <v>FDB</v>
      </c>
      <c r="G762" s="14" t="s">
        <v>10234</v>
      </c>
      <c r="H762" s="14" t="s">
        <v>10235</v>
      </c>
      <c r="I762" s="14" t="s">
        <v>10236</v>
      </c>
      <c r="J762" s="14" t="s">
        <v>10237</v>
      </c>
      <c r="K762" s="14" t="s">
        <v>155</v>
      </c>
      <c r="L762" s="14" t="s">
        <v>10564</v>
      </c>
      <c r="M762" s="14" t="s">
        <v>418</v>
      </c>
      <c r="N762" s="14" t="s">
        <v>17</v>
      </c>
      <c r="O762" s="15">
        <v>16500</v>
      </c>
      <c r="P762" s="15">
        <v>18867.9283717668</v>
      </c>
      <c r="Q762" s="16">
        <v>47438</v>
      </c>
      <c r="R762" s="14" t="s">
        <v>11125</v>
      </c>
      <c r="S762" s="14" t="s">
        <v>10286</v>
      </c>
      <c r="T762" s="14" t="s">
        <v>11125</v>
      </c>
      <c r="U762" s="14" t="s">
        <v>10248</v>
      </c>
      <c r="V762" s="14"/>
      <c r="W762" s="14" t="s">
        <v>11138</v>
      </c>
      <c r="X762" s="14" t="s">
        <v>10565</v>
      </c>
      <c r="Y762" s="15">
        <v>50894.69</v>
      </c>
      <c r="Z762" s="14" t="s">
        <v>11079</v>
      </c>
      <c r="AA762" s="15">
        <v>115430.981519507</v>
      </c>
      <c r="AB762" s="14" t="s">
        <v>10245</v>
      </c>
      <c r="AC762" s="14" t="s">
        <v>10246</v>
      </c>
      <c r="AD762" s="14" t="s">
        <v>10272</v>
      </c>
      <c r="AE762" s="15">
        <v>-2367.9283717668</v>
      </c>
      <c r="AF762" s="31">
        <f>_xlfn.XLOOKUP(A762,Macmahon!B:B,Macmahon!AE:AE,"",0)</f>
        <v>46109</v>
      </c>
      <c r="AG762" s="28">
        <f>_xlfn.XLOOKUP(A762,Macmahon!B:B,Macmahon!AJ:AJ,"",0)</f>
        <v>47261.542515821762</v>
      </c>
      <c r="AH762" s="28">
        <f>_xlfn.XLOOKUP(A762,Macmahon!B:B,Macmahon!AK:AK,"",0)</f>
        <v>47570</v>
      </c>
      <c r="AI762" s="28">
        <f t="shared" si="23"/>
        <v>47261.542515821762</v>
      </c>
      <c r="AJ762" s="40" t="str">
        <f>E762&amp;C762&amp;B762</f>
        <v>FDB325800</v>
      </c>
      <c r="AK762" s="40" t="str">
        <f>IFERROR(_xlfn.XLOOKUP(AJ762,CrossRef!$A:$A,CrossRef!$J:$J,"Not Found"),"-")</f>
        <v>TKHL111-DRIV-DIFF</v>
      </c>
      <c r="AL762" s="40">
        <f>IFERROR(_xlfn.XLOOKUP(AJ762,CrossRef!$A:$A,CrossRef!$K:$K,"Not Found"),"-")</f>
        <v>0</v>
      </c>
      <c r="AM762" s="40" t="str">
        <f>IFERROR(_xlfn.XLOOKUP(AJ762,CrossRef!$A:$A,CrossRef!$L:$L,"Not Found"),"-")</f>
        <v>16500H DIFFERENTIAL CHANGE</v>
      </c>
    </row>
    <row r="763" spans="1:39" x14ac:dyDescent="0.3">
      <c r="A763" s="4" t="str">
        <f>D763&amp;C763&amp;B763</f>
        <v>QTD38325800</v>
      </c>
      <c r="B763" s="4" t="str">
        <f>LEFT(N763,FIND(" ",N763)-1)</f>
        <v>00</v>
      </c>
      <c r="C763" s="4" t="str">
        <f>LEFT(M763,4)</f>
        <v>3258</v>
      </c>
      <c r="D763" s="4" t="str">
        <f>LEFT(L763,FIND(" ",L763)-1)</f>
        <v>QTD38</v>
      </c>
      <c r="E763" s="4" t="str">
        <f>MID(X763,2,3)</f>
        <v>FDB</v>
      </c>
      <c r="G763" s="17" t="s">
        <v>10234</v>
      </c>
      <c r="H763" s="17" t="s">
        <v>10235</v>
      </c>
      <c r="I763" s="17" t="s">
        <v>10236</v>
      </c>
      <c r="J763" s="17" t="s">
        <v>10237</v>
      </c>
      <c r="K763" s="17" t="s">
        <v>155</v>
      </c>
      <c r="L763" s="17" t="s">
        <v>10561</v>
      </c>
      <c r="M763" s="17" t="s">
        <v>418</v>
      </c>
      <c r="N763" s="17" t="s">
        <v>17</v>
      </c>
      <c r="O763" s="18">
        <v>16500</v>
      </c>
      <c r="P763" s="18">
        <v>3408.4877756729302</v>
      </c>
      <c r="Q763" s="16">
        <v>47301</v>
      </c>
      <c r="R763" s="17" t="s">
        <v>11125</v>
      </c>
      <c r="S763" s="17" t="s">
        <v>10261</v>
      </c>
      <c r="T763" s="17" t="s">
        <v>11125</v>
      </c>
      <c r="U763" s="17" t="s">
        <v>10248</v>
      </c>
      <c r="V763" s="17"/>
      <c r="W763" s="17" t="s">
        <v>10773</v>
      </c>
      <c r="X763" s="17" t="s">
        <v>10563</v>
      </c>
      <c r="Y763" s="18">
        <v>50894.69</v>
      </c>
      <c r="Z763" s="17" t="s">
        <v>11079</v>
      </c>
      <c r="AA763" s="18">
        <v>88165.096509240204</v>
      </c>
      <c r="AB763" s="17" t="s">
        <v>10245</v>
      </c>
      <c r="AC763" s="17" t="s">
        <v>10246</v>
      </c>
      <c r="AD763" s="17" t="s">
        <v>10272</v>
      </c>
      <c r="AE763" s="18">
        <v>13091.5122243271</v>
      </c>
      <c r="AF763" s="31">
        <f>_xlfn.XLOOKUP(A763,Macmahon!B:B,Macmahon!AE:AE,"",0)</f>
        <v>45971</v>
      </c>
      <c r="AG763" s="28">
        <f>_xlfn.XLOOKUP(A763,Macmahon!B:B,Macmahon!AJ:AJ,"",0)</f>
        <v>47271.640926655091</v>
      </c>
      <c r="AH763" s="28">
        <f>_xlfn.XLOOKUP(A763,Macmahon!B:B,Macmahon!AK:AK,"",0)</f>
        <v>47444</v>
      </c>
      <c r="AI763" s="28">
        <f t="shared" si="23"/>
        <v>47271.640926655091</v>
      </c>
      <c r="AJ763" s="40" t="str">
        <f>E763&amp;C763&amp;B763</f>
        <v>FDB325800</v>
      </c>
      <c r="AK763" s="40" t="str">
        <f>IFERROR(_xlfn.XLOOKUP(AJ763,CrossRef!$A:$A,CrossRef!$J:$J,"Not Found"),"-")</f>
        <v>TKHL111-DRIV-DIFF</v>
      </c>
      <c r="AL763" s="40">
        <f>IFERROR(_xlfn.XLOOKUP(AJ763,CrossRef!$A:$A,CrossRef!$K:$K,"Not Found"),"-")</f>
        <v>0</v>
      </c>
      <c r="AM763" s="40" t="str">
        <f>IFERROR(_xlfn.XLOOKUP(AJ763,CrossRef!$A:$A,CrossRef!$L:$L,"Not Found"),"-")</f>
        <v>16500H DIFFERENTIAL CHANGE</v>
      </c>
    </row>
    <row r="764" spans="1:39" x14ac:dyDescent="0.3">
      <c r="A764" s="4" t="str">
        <f>D764&amp;C764&amp;B764</f>
        <v>QTD22325800</v>
      </c>
      <c r="B764" s="4" t="str">
        <f>LEFT(N764,FIND(" ",N764)-1)</f>
        <v>00</v>
      </c>
      <c r="C764" s="4" t="str">
        <f>LEFT(M764,4)</f>
        <v>3258</v>
      </c>
      <c r="D764" s="4" t="str">
        <f>LEFT(L764,FIND(" ",L764)-1)</f>
        <v>QTD22</v>
      </c>
      <c r="E764" s="4" t="str">
        <f>MID(X764,2,3)</f>
        <v>FDB</v>
      </c>
      <c r="G764" s="14" t="s">
        <v>10234</v>
      </c>
      <c r="H764" s="14" t="s">
        <v>10235</v>
      </c>
      <c r="I764" s="14" t="s">
        <v>10236</v>
      </c>
      <c r="J764" s="14" t="s">
        <v>10237</v>
      </c>
      <c r="K764" s="14" t="s">
        <v>155</v>
      </c>
      <c r="L764" s="14" t="s">
        <v>10559</v>
      </c>
      <c r="M764" s="14" t="s">
        <v>418</v>
      </c>
      <c r="N764" s="14" t="s">
        <v>17</v>
      </c>
      <c r="O764" s="15">
        <v>16500</v>
      </c>
      <c r="P764" s="15">
        <v>3879.6939943492298</v>
      </c>
      <c r="Q764" s="16">
        <v>47147</v>
      </c>
      <c r="R764" s="14" t="s">
        <v>11125</v>
      </c>
      <c r="S764" s="14" t="s">
        <v>10286</v>
      </c>
      <c r="T764" s="14" t="s">
        <v>11125</v>
      </c>
      <c r="U764" s="14" t="s">
        <v>10248</v>
      </c>
      <c r="V764" s="14"/>
      <c r="W764" s="14" t="s">
        <v>10773</v>
      </c>
      <c r="X764" s="14" t="s">
        <v>10560</v>
      </c>
      <c r="Y764" s="15">
        <v>50894.69</v>
      </c>
      <c r="Z764" s="14" t="s">
        <v>11079</v>
      </c>
      <c r="AA764" s="15">
        <v>101891.765913758</v>
      </c>
      <c r="AB764" s="14" t="s">
        <v>10245</v>
      </c>
      <c r="AC764" s="14" t="s">
        <v>10246</v>
      </c>
      <c r="AD764" s="14" t="s">
        <v>10272</v>
      </c>
      <c r="AE764" s="15">
        <v>12620.3060056508</v>
      </c>
      <c r="AF764" s="31">
        <f>_xlfn.XLOOKUP(A764,Macmahon!B:B,Macmahon!AE:AE,"",0)</f>
        <v>45950</v>
      </c>
      <c r="AG764" s="28">
        <f>_xlfn.XLOOKUP(A764,Macmahon!B:B,Macmahon!AJ:AJ,"",0)</f>
        <v>47025.511836226855</v>
      </c>
      <c r="AH764" s="28">
        <f>_xlfn.XLOOKUP(A764,Macmahon!B:B,Macmahon!AK:AK,"",0)</f>
        <v>47137</v>
      </c>
      <c r="AI764" s="28">
        <f t="shared" si="23"/>
        <v>47025.511836226855</v>
      </c>
      <c r="AJ764" s="40" t="str">
        <f>E764&amp;C764&amp;B764</f>
        <v>FDB325800</v>
      </c>
      <c r="AK764" s="40" t="str">
        <f>IFERROR(_xlfn.XLOOKUP(AJ764,CrossRef!$A:$A,CrossRef!$J:$J,"Not Found"),"-")</f>
        <v>TKHL111-DRIV-DIFF</v>
      </c>
      <c r="AL764" s="40">
        <f>IFERROR(_xlfn.XLOOKUP(AJ764,CrossRef!$A:$A,CrossRef!$K:$K,"Not Found"),"-")</f>
        <v>0</v>
      </c>
      <c r="AM764" s="40" t="str">
        <f>IFERROR(_xlfn.XLOOKUP(AJ764,CrossRef!$A:$A,CrossRef!$L:$L,"Not Found"),"-")</f>
        <v>16500H DIFFERENTIAL CHANGE</v>
      </c>
    </row>
    <row r="765" spans="1:39" x14ac:dyDescent="0.3">
      <c r="A765" s="4" t="str">
        <f>D765&amp;C765&amp;B765</f>
        <v>DZ81885070RI</v>
      </c>
      <c r="B765" s="4" t="str">
        <f>LEFT(N765,FIND(" ",N765)-1)</f>
        <v>RI</v>
      </c>
      <c r="C765" s="4" t="str">
        <f>LEFT(M765,4)</f>
        <v>5070</v>
      </c>
      <c r="D765" s="4" t="str">
        <f>LEFT(L765,FIND(" ",L765)-1)</f>
        <v>DZ8188</v>
      </c>
      <c r="E765" s="4" t="str">
        <f>MID(X765,2,3)</f>
        <v>RAB</v>
      </c>
      <c r="G765" s="17" t="s">
        <v>10234</v>
      </c>
      <c r="H765" s="17" t="s">
        <v>10235</v>
      </c>
      <c r="I765" s="17" t="s">
        <v>10251</v>
      </c>
      <c r="J765" s="17" t="s">
        <v>10279</v>
      </c>
      <c r="K765" s="17" t="s">
        <v>34</v>
      </c>
      <c r="L765" s="17" t="s">
        <v>10451</v>
      </c>
      <c r="M765" s="17" t="s">
        <v>823</v>
      </c>
      <c r="N765" s="17" t="s">
        <v>61</v>
      </c>
      <c r="O765" s="18">
        <v>12000</v>
      </c>
      <c r="P765" s="18">
        <v>25600.986927818802</v>
      </c>
      <c r="Q765" s="16">
        <v>46410.142743055556</v>
      </c>
      <c r="R765" s="17" t="s">
        <v>11574</v>
      </c>
      <c r="S765" s="17" t="s">
        <v>10240</v>
      </c>
      <c r="T765" s="17" t="s">
        <v>11574</v>
      </c>
      <c r="U765" s="17" t="s">
        <v>10269</v>
      </c>
      <c r="V765" s="17"/>
      <c r="W765" s="17"/>
      <c r="X765" s="17" t="s">
        <v>10453</v>
      </c>
      <c r="Y765" s="18">
        <v>6217.42</v>
      </c>
      <c r="Z765" s="17" t="s">
        <v>11575</v>
      </c>
      <c r="AA765" s="18">
        <v>27856.613825407101</v>
      </c>
      <c r="AB765" s="17" t="s">
        <v>10245</v>
      </c>
      <c r="AC765" s="17" t="s">
        <v>10246</v>
      </c>
      <c r="AD765" s="17"/>
      <c r="AE765" s="18">
        <v>-13600.9869278188</v>
      </c>
      <c r="AF765" s="31" t="str">
        <f>_xlfn.XLOOKUP(A765,Macmahon!B:B,Macmahon!AE:AE,"",0)</f>
        <v/>
      </c>
      <c r="AG765" s="28" t="str">
        <f>_xlfn.XLOOKUP(A765,Macmahon!B:B,Macmahon!AJ:AJ,"",0)</f>
        <v/>
      </c>
      <c r="AH765" s="28" t="str">
        <f>_xlfn.XLOOKUP(A765,Macmahon!B:B,Macmahon!AK:AK,"",0)</f>
        <v/>
      </c>
      <c r="AI765" s="28">
        <f t="shared" si="23"/>
        <v>0</v>
      </c>
      <c r="AJ765" s="40" t="str">
        <f>E765&amp;C765&amp;B765</f>
        <v>RAB5070RI</v>
      </c>
      <c r="AK765" s="40" t="str">
        <f>IFERROR(_xlfn.XLOOKUP(AJ765,CrossRef!$A:$A,CrossRef!$J:$J,"Not Found"),"-")</f>
        <v>Not Found</v>
      </c>
      <c r="AL765" s="40" t="str">
        <f>IFERROR(_xlfn.XLOOKUP(AJ765,CrossRef!$A:$A,CrossRef!$K:$K,"Not Found"),"-")</f>
        <v>Not Found</v>
      </c>
      <c r="AM765" s="40" t="str">
        <f>IFERROR(_xlfn.XLOOKUP(AJ765,CrossRef!$A:$A,CrossRef!$L:$L,"Not Found"),"-")</f>
        <v>Not Found</v>
      </c>
    </row>
    <row r="766" spans="1:39" x14ac:dyDescent="0.3">
      <c r="A766" s="4" t="str">
        <f>D766&amp;C766&amp;B766</f>
        <v>DZ8188700000</v>
      </c>
      <c r="B766" s="4" t="str">
        <f>LEFT(N766,FIND(" ",N766)-1)</f>
        <v>00</v>
      </c>
      <c r="C766" s="4" t="str">
        <f>LEFT(M766,4)</f>
        <v>7000</v>
      </c>
      <c r="D766" s="4" t="str">
        <f>LEFT(L766,FIND(" ",L766)-1)</f>
        <v>DZ8188</v>
      </c>
      <c r="E766" s="4" t="str">
        <f>MID(X766,2,3)</f>
        <v>RAB</v>
      </c>
      <c r="G766" s="17" t="s">
        <v>10234</v>
      </c>
      <c r="H766" s="17" t="s">
        <v>11796</v>
      </c>
      <c r="I766" s="17" t="s">
        <v>10251</v>
      </c>
      <c r="J766" s="17" t="s">
        <v>10279</v>
      </c>
      <c r="K766" s="17" t="s">
        <v>34</v>
      </c>
      <c r="L766" s="17" t="s">
        <v>10451</v>
      </c>
      <c r="M766" s="17" t="s">
        <v>807</v>
      </c>
      <c r="N766" s="17" t="s">
        <v>17</v>
      </c>
      <c r="O766" s="18">
        <v>75000</v>
      </c>
      <c r="P766" s="18">
        <v>25600.986927818802</v>
      </c>
      <c r="Q766" s="19">
        <v>49853.967094907406</v>
      </c>
      <c r="R766" s="17"/>
      <c r="S766" s="17"/>
      <c r="T766" s="17"/>
      <c r="U766" s="17" t="s">
        <v>10248</v>
      </c>
      <c r="V766" s="17"/>
      <c r="W766" s="17"/>
      <c r="X766" s="17" t="s">
        <v>10453</v>
      </c>
      <c r="Y766" s="18">
        <v>0</v>
      </c>
      <c r="Z766" s="17" t="s">
        <v>11798</v>
      </c>
      <c r="AA766" s="21">
        <v>75000</v>
      </c>
      <c r="AB766" s="17" t="s">
        <v>10245</v>
      </c>
      <c r="AC766" s="17" t="s">
        <v>11799</v>
      </c>
      <c r="AD766" s="17"/>
      <c r="AE766" s="18">
        <v>49399.013072181202</v>
      </c>
      <c r="AF766" s="31" t="str">
        <f>_xlfn.XLOOKUP(A766,Macmahon!B:B,Macmahon!AE:AE,"",0)</f>
        <v/>
      </c>
      <c r="AG766" s="28" t="str">
        <f>_xlfn.XLOOKUP(A766,Macmahon!B:B,Macmahon!AJ:AJ,"",0)</f>
        <v/>
      </c>
      <c r="AH766" s="28" t="str">
        <f>_xlfn.XLOOKUP(A766,Macmahon!B:B,Macmahon!AK:AK,"",0)</f>
        <v/>
      </c>
      <c r="AI766" s="28">
        <f t="shared" si="23"/>
        <v>0</v>
      </c>
      <c r="AJ766" s="40" t="str">
        <f>E766&amp;C766&amp;B766</f>
        <v>RAB700000</v>
      </c>
      <c r="AK766" s="40" t="str">
        <f>IFERROR(_xlfn.XLOOKUP(AJ766,CrossRef!$A:$A,CrossRef!$J:$J,"Not Found"),"-")</f>
        <v>Not Found</v>
      </c>
      <c r="AL766" s="40" t="str">
        <f>IFERROR(_xlfn.XLOOKUP(AJ766,CrossRef!$A:$A,CrossRef!$K:$K,"Not Found"),"-")</f>
        <v>Not Found</v>
      </c>
      <c r="AM766" s="40" t="str">
        <f>IFERROR(_xlfn.XLOOKUP(AJ766,CrossRef!$A:$A,CrossRef!$L:$L,"Not Found"),"-")</f>
        <v>Not Found</v>
      </c>
    </row>
    <row r="767" spans="1:39" x14ac:dyDescent="0.3">
      <c r="A767" s="4" t="str">
        <f>D767&amp;C767&amp;B767</f>
        <v>QDZ043258FR</v>
      </c>
      <c r="B767" s="4" t="str">
        <f>LEFT(N767,FIND(" ",N767)-1)</f>
        <v>FR</v>
      </c>
      <c r="C767" s="4" t="str">
        <f>LEFT(M767,4)</f>
        <v>3258</v>
      </c>
      <c r="D767" s="4" t="str">
        <f>LEFT(L767,FIND(" ",L767)-1)</f>
        <v>QDZ04</v>
      </c>
      <c r="E767" s="4" t="str">
        <f>MID(X767,2,3)</f>
        <v>A4W</v>
      </c>
      <c r="G767" s="17" t="s">
        <v>10234</v>
      </c>
      <c r="H767" s="17" t="s">
        <v>10235</v>
      </c>
      <c r="I767" s="17" t="s">
        <v>10236</v>
      </c>
      <c r="J767" s="17" t="s">
        <v>10552</v>
      </c>
      <c r="K767" s="17" t="s">
        <v>130</v>
      </c>
      <c r="L767" s="17" t="s">
        <v>10553</v>
      </c>
      <c r="M767" s="17" t="s">
        <v>418</v>
      </c>
      <c r="N767" s="17" t="s">
        <v>232</v>
      </c>
      <c r="O767" s="18">
        <v>12000</v>
      </c>
      <c r="P767" s="18">
        <v>15454.920509149901</v>
      </c>
      <c r="Q767" s="16">
        <v>45905</v>
      </c>
      <c r="R767" s="17" t="s">
        <v>11157</v>
      </c>
      <c r="S767" s="17" t="s">
        <v>10240</v>
      </c>
      <c r="T767" s="17" t="s">
        <v>11157</v>
      </c>
      <c r="U767" s="17" t="s">
        <v>10241</v>
      </c>
      <c r="V767" s="17"/>
      <c r="W767" s="17" t="s">
        <v>11158</v>
      </c>
      <c r="X767" s="17" t="s">
        <v>10556</v>
      </c>
      <c r="Y767" s="18">
        <v>51297.49</v>
      </c>
      <c r="Z767" s="17" t="s">
        <v>11105</v>
      </c>
      <c r="AA767" s="18">
        <v>93751.989473684196</v>
      </c>
      <c r="AB767" s="17" t="s">
        <v>10245</v>
      </c>
      <c r="AC767" s="17" t="s">
        <v>10246</v>
      </c>
      <c r="AD767" s="17" t="s">
        <v>10272</v>
      </c>
      <c r="AE767" s="18">
        <v>-3454.9205091498702</v>
      </c>
      <c r="AF767" s="31">
        <f>_xlfn.XLOOKUP(A767,Macmahon!B:B,Macmahon!AE:AE,"",0)</f>
        <v>44870</v>
      </c>
      <c r="AG767" s="28">
        <f>_xlfn.XLOOKUP(A767,Macmahon!B:B,Macmahon!AJ:AJ,"",0)</f>
        <v>45907.608695636576</v>
      </c>
      <c r="AH767" s="28">
        <f>_xlfn.XLOOKUP(A767,Macmahon!B:B,Macmahon!AK:AK,"",0)</f>
        <v>45770</v>
      </c>
      <c r="AI767" s="28">
        <f t="shared" si="23"/>
        <v>45770</v>
      </c>
      <c r="AJ767" s="40" t="str">
        <f>E767&amp;C767&amp;B767</f>
        <v>A4W3258FR</v>
      </c>
      <c r="AK767" s="40" t="str">
        <f>IFERROR(_xlfn.XLOOKUP(AJ767,CrossRef!$A:$A,CrossRef!$J:$J,"Not Found"),"-")</f>
        <v>DZWH002-DRIV-DIFF</v>
      </c>
      <c r="AL767" s="40" t="str">
        <f>IFERROR(_xlfn.XLOOKUP(AJ767,CrossRef!$A:$A,CrossRef!$K:$K,"Not Found"),"-")</f>
        <v>FR</v>
      </c>
      <c r="AM767" s="40" t="str">
        <f>IFERROR(_xlfn.XLOOKUP(AJ767,CrossRef!$A:$A,CrossRef!$L:$L,"Not Found"),"-")</f>
        <v>12000H DIFFERENTIAL CHANGE FR</v>
      </c>
    </row>
    <row r="768" spans="1:39" x14ac:dyDescent="0.3">
      <c r="A768" s="4" t="str">
        <f>D768&amp;C768&amp;B768</f>
        <v>QDZ043258RE</v>
      </c>
      <c r="B768" s="4" t="str">
        <f>LEFT(N768,FIND(" ",N768)-1)</f>
        <v>RE</v>
      </c>
      <c r="C768" s="4" t="str">
        <f>LEFT(M768,4)</f>
        <v>3258</v>
      </c>
      <c r="D768" s="4" t="str">
        <f>LEFT(L768,FIND(" ",L768)-1)</f>
        <v>QDZ04</v>
      </c>
      <c r="E768" s="4" t="str">
        <f>MID(X768,2,3)</f>
        <v>A4W</v>
      </c>
      <c r="G768" s="14" t="s">
        <v>10234</v>
      </c>
      <c r="H768" s="14" t="s">
        <v>10235</v>
      </c>
      <c r="I768" s="14" t="s">
        <v>10236</v>
      </c>
      <c r="J768" s="14" t="s">
        <v>10552</v>
      </c>
      <c r="K768" s="14" t="s">
        <v>130</v>
      </c>
      <c r="L768" s="14" t="s">
        <v>10553</v>
      </c>
      <c r="M768" s="14" t="s">
        <v>418</v>
      </c>
      <c r="N768" s="14" t="s">
        <v>228</v>
      </c>
      <c r="O768" s="15">
        <v>12000</v>
      </c>
      <c r="P768" s="15">
        <v>5276.8750332207601</v>
      </c>
      <c r="Q768" s="16">
        <v>47923</v>
      </c>
      <c r="R768" s="14" t="s">
        <v>11157</v>
      </c>
      <c r="S768" s="14" t="s">
        <v>10240</v>
      </c>
      <c r="T768" s="14" t="s">
        <v>11157</v>
      </c>
      <c r="U768" s="14" t="s">
        <v>10248</v>
      </c>
      <c r="V768" s="14"/>
      <c r="W768" s="14" t="s">
        <v>10485</v>
      </c>
      <c r="X768" s="14" t="s">
        <v>10556</v>
      </c>
      <c r="Y768" s="15">
        <v>51297.49</v>
      </c>
      <c r="Z768" s="14" t="s">
        <v>11106</v>
      </c>
      <c r="AA768" s="15">
        <v>112015.40362765201</v>
      </c>
      <c r="AB768" s="14" t="s">
        <v>10245</v>
      </c>
      <c r="AC768" s="14" t="s">
        <v>10246</v>
      </c>
      <c r="AD768" s="14" t="s">
        <v>10272</v>
      </c>
      <c r="AE768" s="15">
        <v>6723.1249667792399</v>
      </c>
      <c r="AF768" s="31">
        <f>_xlfn.XLOOKUP(A768,Macmahon!B:B,Macmahon!AE:AE,"",0)</f>
        <v>45732</v>
      </c>
      <c r="AG768" s="28">
        <f>_xlfn.XLOOKUP(A768,Macmahon!B:B,Macmahon!AJ:AJ,"",0)</f>
        <v>46803.571428587966</v>
      </c>
      <c r="AH768" s="28">
        <f>_xlfn.XLOOKUP(A768,Macmahon!B:B,Macmahon!AK:AK,"",0)</f>
        <v>47914</v>
      </c>
      <c r="AI768" s="28">
        <f t="shared" si="23"/>
        <v>46803.571428587966</v>
      </c>
      <c r="AJ768" s="40" t="str">
        <f>E768&amp;C768&amp;B768</f>
        <v>A4W3258RE</v>
      </c>
      <c r="AK768" s="40" t="str">
        <f>IFERROR(_xlfn.XLOOKUP(AJ768,CrossRef!$A:$A,CrossRef!$J:$J,"Not Found"),"-")</f>
        <v>DZWH002-DRIV-DIFF</v>
      </c>
      <c r="AL768" s="40" t="str">
        <f>IFERROR(_xlfn.XLOOKUP(AJ768,CrossRef!$A:$A,CrossRef!$K:$K,"Not Found"),"-")</f>
        <v>RR</v>
      </c>
      <c r="AM768" s="40" t="str">
        <f>IFERROR(_xlfn.XLOOKUP(AJ768,CrossRef!$A:$A,CrossRef!$L:$L,"Not Found"),"-")</f>
        <v>12000H DIFFERENTIAL CHANGE RR</v>
      </c>
    </row>
    <row r="769" spans="1:39" x14ac:dyDescent="0.3">
      <c r="A769" s="4" t="str">
        <f>D769&amp;C769&amp;B769</f>
        <v>QTD11325800</v>
      </c>
      <c r="B769" s="4" t="str">
        <f>LEFT(N769,FIND(" ",N769)-1)</f>
        <v>00</v>
      </c>
      <c r="C769" s="4" t="str">
        <f>LEFT(M769,4)</f>
        <v>3258</v>
      </c>
      <c r="D769" s="4" t="str">
        <f>LEFT(L769,FIND(" ",L769)-1)</f>
        <v>QTD11</v>
      </c>
      <c r="E769" s="4" t="str">
        <f>MID(X769,2,3)</f>
        <v>ATY</v>
      </c>
      <c r="G769" s="17" t="s">
        <v>10234</v>
      </c>
      <c r="H769" s="17" t="s">
        <v>10235</v>
      </c>
      <c r="I769" s="17" t="s">
        <v>10236</v>
      </c>
      <c r="J769" s="17" t="s">
        <v>10237</v>
      </c>
      <c r="K769" s="17" t="s">
        <v>151</v>
      </c>
      <c r="L769" s="17" t="s">
        <v>10308</v>
      </c>
      <c r="M769" s="17" t="s">
        <v>418</v>
      </c>
      <c r="N769" s="17" t="s">
        <v>17</v>
      </c>
      <c r="O769" s="18">
        <v>16500</v>
      </c>
      <c r="P769" s="18">
        <v>2815.8870069667501</v>
      </c>
      <c r="Q769" s="16">
        <v>47220</v>
      </c>
      <c r="R769" s="17" t="s">
        <v>11124</v>
      </c>
      <c r="S769" s="17" t="s">
        <v>10240</v>
      </c>
      <c r="T769" s="17" t="s">
        <v>11124</v>
      </c>
      <c r="U769" s="17" t="s">
        <v>10248</v>
      </c>
      <c r="V769" s="17"/>
      <c r="W769" s="17" t="s">
        <v>10317</v>
      </c>
      <c r="X769" s="17" t="s">
        <v>10309</v>
      </c>
      <c r="Y769" s="18">
        <v>46762.39</v>
      </c>
      <c r="Z769" s="17" t="s">
        <v>11079</v>
      </c>
      <c r="AA769" s="18">
        <v>129103.14989733099</v>
      </c>
      <c r="AB769" s="17" t="s">
        <v>10245</v>
      </c>
      <c r="AC769" s="17" t="s">
        <v>10246</v>
      </c>
      <c r="AD769" s="17" t="s">
        <v>10272</v>
      </c>
      <c r="AE769" s="18">
        <v>13684.112993033301</v>
      </c>
      <c r="AF769" s="31">
        <f>_xlfn.XLOOKUP(A769,Macmahon!B:B,Macmahon!AE:AE,"",0)</f>
        <v>45877</v>
      </c>
      <c r="AG769" s="28">
        <f>_xlfn.XLOOKUP(A769,Macmahon!B:B,Macmahon!AJ:AJ,"",0)</f>
        <v>47247.432024155096</v>
      </c>
      <c r="AH769" s="28">
        <f>_xlfn.XLOOKUP(A769,Macmahon!B:B,Macmahon!AK:AK,"",0)</f>
        <v>47253</v>
      </c>
      <c r="AI769" s="28">
        <f t="shared" si="23"/>
        <v>47247.432024155096</v>
      </c>
      <c r="AJ769" s="40" t="str">
        <f>E769&amp;C769&amp;B769</f>
        <v>ATY325800</v>
      </c>
      <c r="AK769" s="40" t="str">
        <f>IFERROR(_xlfn.XLOOKUP(AJ769,CrossRef!$A:$A,CrossRef!$J:$J,"Not Found"),"-")</f>
        <v>TKHL101-DRIV-DIFF</v>
      </c>
      <c r="AL769" s="40">
        <f>IFERROR(_xlfn.XLOOKUP(AJ769,CrossRef!$A:$A,CrossRef!$K:$K,"Not Found"),"-")</f>
        <v>0</v>
      </c>
      <c r="AM769" s="40" t="str">
        <f>IFERROR(_xlfn.XLOOKUP(AJ769,CrossRef!$A:$A,CrossRef!$L:$L,"Not Found"),"-")</f>
        <v>16500H DIFFERENTIAL CHANGE</v>
      </c>
    </row>
    <row r="770" spans="1:39" x14ac:dyDescent="0.3">
      <c r="A770" s="4" t="str">
        <f>D770&amp;C770&amp;B770</f>
        <v>QTD19325800</v>
      </c>
      <c r="B770" s="4" t="str">
        <f>LEFT(N770,FIND(" ",N770)-1)</f>
        <v>00</v>
      </c>
      <c r="C770" s="4" t="str">
        <f>LEFT(M770,4)</f>
        <v>3258</v>
      </c>
      <c r="D770" s="4" t="str">
        <f>LEFT(L770,FIND(" ",L770)-1)</f>
        <v>QTD19</v>
      </c>
      <c r="E770" s="4" t="str">
        <f>MID(X770,2,3)</f>
        <v>ATY</v>
      </c>
      <c r="G770" s="14" t="s">
        <v>10234</v>
      </c>
      <c r="H770" s="14" t="s">
        <v>10235</v>
      </c>
      <c r="I770" s="14" t="s">
        <v>10236</v>
      </c>
      <c r="J770" s="14" t="s">
        <v>10237</v>
      </c>
      <c r="K770" s="14" t="s">
        <v>151</v>
      </c>
      <c r="L770" s="14" t="s">
        <v>10304</v>
      </c>
      <c r="M770" s="14" t="s">
        <v>418</v>
      </c>
      <c r="N770" s="14" t="s">
        <v>17</v>
      </c>
      <c r="O770" s="15">
        <v>16500</v>
      </c>
      <c r="P770" s="15">
        <v>14758.5357312509</v>
      </c>
      <c r="Q770" s="16">
        <v>47552</v>
      </c>
      <c r="R770" s="14" t="s">
        <v>11124</v>
      </c>
      <c r="S770" s="14" t="s">
        <v>10240</v>
      </c>
      <c r="T770" s="14" t="s">
        <v>11124</v>
      </c>
      <c r="U770" s="14" t="s">
        <v>10248</v>
      </c>
      <c r="V770" s="14"/>
      <c r="W770" s="14" t="s">
        <v>11159</v>
      </c>
      <c r="X770" s="14" t="s">
        <v>10307</v>
      </c>
      <c r="Y770" s="15">
        <v>46762.39</v>
      </c>
      <c r="Z770" s="14" t="s">
        <v>11079</v>
      </c>
      <c r="AA770" s="15">
        <v>141135.49897330601</v>
      </c>
      <c r="AB770" s="14" t="s">
        <v>10245</v>
      </c>
      <c r="AC770" s="14" t="s">
        <v>10246</v>
      </c>
      <c r="AD770" s="14" t="s">
        <v>10272</v>
      </c>
      <c r="AE770" s="15">
        <v>1741.46426874906</v>
      </c>
      <c r="AF770" s="31">
        <f>_xlfn.XLOOKUP(A770,Macmahon!B:B,Macmahon!AE:AE,"",0)</f>
        <v>44927</v>
      </c>
      <c r="AG770" s="28">
        <f>_xlfn.XLOOKUP(A770,Macmahon!B:B,Macmahon!AJ:AJ,"",0)</f>
        <v>46341.595744675928</v>
      </c>
      <c r="AH770" s="28">
        <f>_xlfn.XLOOKUP(A770,Macmahon!B:B,Macmahon!AK:AK,"",0)</f>
        <v>46348</v>
      </c>
      <c r="AI770" s="28">
        <f t="shared" si="23"/>
        <v>46341.595744675928</v>
      </c>
      <c r="AJ770" s="40" t="str">
        <f>E770&amp;C770&amp;B770</f>
        <v>ATY325800</v>
      </c>
      <c r="AK770" s="40" t="str">
        <f>IFERROR(_xlfn.XLOOKUP(AJ770,CrossRef!$A:$A,CrossRef!$J:$J,"Not Found"),"-")</f>
        <v>TKHL101-DRIV-DIFF</v>
      </c>
      <c r="AL770" s="40">
        <f>IFERROR(_xlfn.XLOOKUP(AJ770,CrossRef!$A:$A,CrossRef!$K:$K,"Not Found"),"-")</f>
        <v>0</v>
      </c>
      <c r="AM770" s="40" t="str">
        <f>IFERROR(_xlfn.XLOOKUP(AJ770,CrossRef!$A:$A,CrossRef!$L:$L,"Not Found"),"-")</f>
        <v>16500H DIFFERENTIAL CHANGE</v>
      </c>
    </row>
    <row r="771" spans="1:39" x14ac:dyDescent="0.3">
      <c r="A771" s="4" t="str">
        <f>D771&amp;C771&amp;B771</f>
        <v>QTD36325800</v>
      </c>
      <c r="B771" s="4" t="str">
        <f>LEFT(N771,FIND(" ",N771)-1)</f>
        <v>00</v>
      </c>
      <c r="C771" s="4" t="str">
        <f>LEFT(M771,4)</f>
        <v>3258</v>
      </c>
      <c r="D771" s="4" t="str">
        <f>LEFT(L771,FIND(" ",L771)-1)</f>
        <v>QTD36</v>
      </c>
      <c r="E771" s="4" t="str">
        <f>MID(X771,2,3)</f>
        <v>ATY</v>
      </c>
      <c r="G771" s="17" t="s">
        <v>10234</v>
      </c>
      <c r="H771" s="17" t="s">
        <v>10235</v>
      </c>
      <c r="I771" s="17" t="s">
        <v>10236</v>
      </c>
      <c r="J771" s="17" t="s">
        <v>10237</v>
      </c>
      <c r="K771" s="17" t="s">
        <v>151</v>
      </c>
      <c r="L771" s="17" t="s">
        <v>10310</v>
      </c>
      <c r="M771" s="17" t="s">
        <v>418</v>
      </c>
      <c r="N771" s="17" t="s">
        <v>17</v>
      </c>
      <c r="O771" s="18">
        <v>16500</v>
      </c>
      <c r="P771" s="18">
        <v>15030.3255920629</v>
      </c>
      <c r="Q771" s="16">
        <v>47735</v>
      </c>
      <c r="R771" s="17" t="s">
        <v>11124</v>
      </c>
      <c r="S771" s="17" t="s">
        <v>10240</v>
      </c>
      <c r="T771" s="17" t="s">
        <v>11124</v>
      </c>
      <c r="U771" s="17" t="s">
        <v>10248</v>
      </c>
      <c r="V771" s="17"/>
      <c r="W771" s="17" t="s">
        <v>10399</v>
      </c>
      <c r="X771" s="17" t="s">
        <v>10312</v>
      </c>
      <c r="Y771" s="18">
        <v>46762.39</v>
      </c>
      <c r="Z771" s="17" t="s">
        <v>11079</v>
      </c>
      <c r="AA771" s="18">
        <v>171807.825462012</v>
      </c>
      <c r="AB771" s="17" t="s">
        <v>10245</v>
      </c>
      <c r="AC771" s="17" t="s">
        <v>10246</v>
      </c>
      <c r="AD771" s="17"/>
      <c r="AE771" s="18">
        <v>1469.6744079370701</v>
      </c>
      <c r="AF771" s="31">
        <f>_xlfn.XLOOKUP(A771,Macmahon!B:B,Macmahon!AE:AE,"",0)</f>
        <v>44671</v>
      </c>
      <c r="AG771" s="28">
        <f>_xlfn.XLOOKUP(A771,Macmahon!B:B,Macmahon!AJ:AJ,"",0)</f>
        <v>46415.48964216435</v>
      </c>
      <c r="AH771" s="28">
        <f>_xlfn.XLOOKUP(A771,Macmahon!B:B,Macmahon!AK:AK,"",0)</f>
        <v>46381</v>
      </c>
      <c r="AI771" s="28">
        <f t="shared" ref="AI771:AI834" si="24">IF(AG771=0,AH771,IF(AH771=0,AG771,MIN(AG771,AH771)))</f>
        <v>46381</v>
      </c>
      <c r="AJ771" s="40" t="str">
        <f>E771&amp;C771&amp;B771</f>
        <v>ATY325800</v>
      </c>
      <c r="AK771" s="40" t="str">
        <f>IFERROR(_xlfn.XLOOKUP(AJ771,CrossRef!$A:$A,CrossRef!$J:$J,"Not Found"),"-")</f>
        <v>TKHL101-DRIV-DIFF</v>
      </c>
      <c r="AL771" s="40">
        <f>IFERROR(_xlfn.XLOOKUP(AJ771,CrossRef!$A:$A,CrossRef!$K:$K,"Not Found"),"-")</f>
        <v>0</v>
      </c>
      <c r="AM771" s="40" t="str">
        <f>IFERROR(_xlfn.XLOOKUP(AJ771,CrossRef!$A:$A,CrossRef!$L:$L,"Not Found"),"-")</f>
        <v>16500H DIFFERENTIAL CHANGE</v>
      </c>
    </row>
    <row r="772" spans="1:39" x14ac:dyDescent="0.3">
      <c r="A772" s="4" t="str">
        <f>D772&amp;C772&amp;B772</f>
        <v>DZ8189138600</v>
      </c>
      <c r="B772" s="4" t="str">
        <f>LEFT(N772,FIND(" ",N772)-1)</f>
        <v>00</v>
      </c>
      <c r="C772" s="4" t="str">
        <f>LEFT(M772,4)</f>
        <v>1386</v>
      </c>
      <c r="D772" s="4" t="str">
        <f>LEFT(L772,FIND(" ",L772)-1)</f>
        <v>DZ8189</v>
      </c>
      <c r="E772" s="4" t="str">
        <f>MID(X772,2,3)</f>
        <v>RAB</v>
      </c>
      <c r="G772" s="14" t="s">
        <v>10234</v>
      </c>
      <c r="H772" s="14" t="s">
        <v>10235</v>
      </c>
      <c r="I772" s="14" t="s">
        <v>10236</v>
      </c>
      <c r="J772" s="14" t="s">
        <v>10369</v>
      </c>
      <c r="K772" s="14" t="s">
        <v>34</v>
      </c>
      <c r="L772" s="14" t="s">
        <v>10586</v>
      </c>
      <c r="M772" s="14" t="s">
        <v>783</v>
      </c>
      <c r="N772" s="14" t="s">
        <v>17</v>
      </c>
      <c r="O772" s="15">
        <v>15000</v>
      </c>
      <c r="P772" s="15">
        <v>21309.327265698299</v>
      </c>
      <c r="Q772" s="16">
        <v>46949</v>
      </c>
      <c r="R772" s="14" t="s">
        <v>10818</v>
      </c>
      <c r="S772" s="14" t="s">
        <v>10240</v>
      </c>
      <c r="T772" s="14" t="s">
        <v>10818</v>
      </c>
      <c r="U772" s="14" t="s">
        <v>10248</v>
      </c>
      <c r="V772" s="14"/>
      <c r="W772" s="14" t="s">
        <v>10819</v>
      </c>
      <c r="X772" s="14" t="s">
        <v>10587</v>
      </c>
      <c r="Y772" s="15">
        <v>3538.15</v>
      </c>
      <c r="Z772" s="14" t="s">
        <v>10820</v>
      </c>
      <c r="AA772" s="15">
        <v>32867.9441022131</v>
      </c>
      <c r="AB772" s="14" t="s">
        <v>10335</v>
      </c>
      <c r="AC772" s="14" t="s">
        <v>10246</v>
      </c>
      <c r="AD772" s="14"/>
      <c r="AE772" s="15">
        <v>-6309.3272656983299</v>
      </c>
      <c r="AF772" s="31" t="str">
        <f>_xlfn.XLOOKUP(A772,Macmahon!B:B,Macmahon!AE:AE,"",0)</f>
        <v/>
      </c>
      <c r="AG772" s="28" t="str">
        <f>_xlfn.XLOOKUP(A772,Macmahon!B:B,Macmahon!AJ:AJ,"",0)</f>
        <v/>
      </c>
      <c r="AH772" s="28" t="str">
        <f>_xlfn.XLOOKUP(A772,Macmahon!B:B,Macmahon!AK:AK,"",0)</f>
        <v/>
      </c>
      <c r="AI772" s="28">
        <f t="shared" si="24"/>
        <v>0</v>
      </c>
      <c r="AJ772" s="40" t="str">
        <f>E772&amp;C772&amp;B772</f>
        <v>RAB138600</v>
      </c>
      <c r="AK772" s="40" t="str">
        <f>IFERROR(_xlfn.XLOOKUP(AJ772,CrossRef!$A:$A,CrossRef!$J:$J,"Not Found"),"-")</f>
        <v/>
      </c>
      <c r="AL772" s="40">
        <f>IFERROR(_xlfn.XLOOKUP(AJ772,CrossRef!$A:$A,CrossRef!$K:$K,"Not Found"),"-")</f>
        <v>0</v>
      </c>
      <c r="AM772" s="40" t="str">
        <f>IFERROR(_xlfn.XLOOKUP(AJ772,CrossRef!$A:$A,CrossRef!$L:$L,"Not Found"),"-")</f>
        <v>15000H FAN MOTOR CHANGE</v>
      </c>
    </row>
    <row r="773" spans="1:39" x14ac:dyDescent="0.3">
      <c r="A773" s="4" t="str">
        <f>D773&amp;C773&amp;B773</f>
        <v>DZ8189138700</v>
      </c>
      <c r="B773" s="4" t="str">
        <f>LEFT(N773,FIND(" ",N773)-1)</f>
        <v>00</v>
      </c>
      <c r="C773" s="4" t="str">
        <f>LEFT(M773,4)</f>
        <v>1387</v>
      </c>
      <c r="D773" s="4" t="str">
        <f>LEFT(L773,FIND(" ",L773)-1)</f>
        <v>DZ8189</v>
      </c>
      <c r="E773" s="4" t="str">
        <f>MID(X773,2,3)</f>
        <v>RAB</v>
      </c>
      <c r="G773" s="14" t="s">
        <v>10234</v>
      </c>
      <c r="H773" s="14" t="s">
        <v>10235</v>
      </c>
      <c r="I773" s="14" t="s">
        <v>10236</v>
      </c>
      <c r="J773" s="14" t="s">
        <v>10369</v>
      </c>
      <c r="K773" s="14" t="s">
        <v>34</v>
      </c>
      <c r="L773" s="14" t="s">
        <v>10586</v>
      </c>
      <c r="M773" s="14" t="s">
        <v>10827</v>
      </c>
      <c r="N773" s="14" t="s">
        <v>17</v>
      </c>
      <c r="O773" s="15">
        <v>15000</v>
      </c>
      <c r="P773" s="15">
        <v>21309.327265698299</v>
      </c>
      <c r="Q773" s="16">
        <v>46854</v>
      </c>
      <c r="R773" s="14" t="s">
        <v>10828</v>
      </c>
      <c r="S773" s="14" t="s">
        <v>10240</v>
      </c>
      <c r="T773" s="14" t="s">
        <v>10828</v>
      </c>
      <c r="U773" s="14" t="s">
        <v>10248</v>
      </c>
      <c r="V773" s="14"/>
      <c r="W773" s="14" t="s">
        <v>10819</v>
      </c>
      <c r="X773" s="14" t="s">
        <v>10587</v>
      </c>
      <c r="Y773" s="15">
        <v>6757.76</v>
      </c>
      <c r="Z773" s="14" t="s">
        <v>10829</v>
      </c>
      <c r="AA773" s="15">
        <v>31307.369153547799</v>
      </c>
      <c r="AB773" s="14" t="s">
        <v>10335</v>
      </c>
      <c r="AC773" s="14" t="s">
        <v>10246</v>
      </c>
      <c r="AD773" s="14"/>
      <c r="AE773" s="15">
        <v>-6309.3272656983299</v>
      </c>
      <c r="AF773" s="31" t="str">
        <f>_xlfn.XLOOKUP(A773,Macmahon!B:B,Macmahon!AE:AE,"",0)</f>
        <v/>
      </c>
      <c r="AG773" s="28" t="str">
        <f>_xlfn.XLOOKUP(A773,Macmahon!B:B,Macmahon!AJ:AJ,"",0)</f>
        <v/>
      </c>
      <c r="AH773" s="28" t="str">
        <f>_xlfn.XLOOKUP(A773,Macmahon!B:B,Macmahon!AK:AK,"",0)</f>
        <v/>
      </c>
      <c r="AI773" s="28">
        <f t="shared" si="24"/>
        <v>0</v>
      </c>
      <c r="AJ773" s="40" t="str">
        <f>E773&amp;C773&amp;B773</f>
        <v>RAB138700</v>
      </c>
      <c r="AK773" s="40" t="str">
        <f>IFERROR(_xlfn.XLOOKUP(AJ773,CrossRef!$A:$A,CrossRef!$J:$J,"Not Found"),"-")</f>
        <v/>
      </c>
      <c r="AL773" s="40">
        <f>IFERROR(_xlfn.XLOOKUP(AJ773,CrossRef!$A:$A,CrossRef!$K:$K,"Not Found"),"-")</f>
        <v>0</v>
      </c>
      <c r="AM773" s="40" t="str">
        <f>IFERROR(_xlfn.XLOOKUP(AJ773,CrossRef!$A:$A,CrossRef!$L:$L,"Not Found"),"-")</f>
        <v>15000H FAN PUMP CHANGE</v>
      </c>
    </row>
    <row r="774" spans="1:39" x14ac:dyDescent="0.3">
      <c r="A774" s="4" t="str">
        <f>D774&amp;C774&amp;B774</f>
        <v>DZ81894100RI</v>
      </c>
      <c r="B774" s="4" t="str">
        <f>LEFT(N774,FIND(" ",N774)-1)</f>
        <v>RI</v>
      </c>
      <c r="C774" s="4" t="str">
        <f>LEFT(M774,4)</f>
        <v>4100</v>
      </c>
      <c r="D774" s="4" t="str">
        <f>LEFT(L774,FIND(" ",L774)-1)</f>
        <v>DZ8189</v>
      </c>
      <c r="E774" s="4" t="str">
        <f>MID(X774,2,3)</f>
        <v>RAB</v>
      </c>
      <c r="G774" s="14" t="s">
        <v>10234</v>
      </c>
      <c r="H774" s="14" t="s">
        <v>10235</v>
      </c>
      <c r="I774" s="14" t="s">
        <v>10236</v>
      </c>
      <c r="J774" s="14" t="s">
        <v>10369</v>
      </c>
      <c r="K774" s="14" t="s">
        <v>34</v>
      </c>
      <c r="L774" s="14" t="s">
        <v>10586</v>
      </c>
      <c r="M774" s="14" t="s">
        <v>791</v>
      </c>
      <c r="N774" s="14" t="s">
        <v>61</v>
      </c>
      <c r="O774" s="15">
        <v>14000</v>
      </c>
      <c r="P774" s="15">
        <v>21309.327265698299</v>
      </c>
      <c r="Q774" s="16">
        <v>45804</v>
      </c>
      <c r="R774" s="14" t="s">
        <v>11389</v>
      </c>
      <c r="S774" s="14" t="s">
        <v>10261</v>
      </c>
      <c r="T774" s="14" t="s">
        <v>11389</v>
      </c>
      <c r="U774" s="14" t="s">
        <v>10269</v>
      </c>
      <c r="V774" s="14"/>
      <c r="W774" s="14" t="s">
        <v>11393</v>
      </c>
      <c r="X774" s="14" t="s">
        <v>10587</v>
      </c>
      <c r="Y774" s="15">
        <v>12976.01</v>
      </c>
      <c r="Z774" s="14" t="s">
        <v>11390</v>
      </c>
      <c r="AA774" s="15">
        <v>16738.367361111101</v>
      </c>
      <c r="AB774" s="14" t="s">
        <v>10335</v>
      </c>
      <c r="AC774" s="14" t="s">
        <v>10246</v>
      </c>
      <c r="AD774" s="14"/>
      <c r="AE774" s="15">
        <v>-7309.3272656983299</v>
      </c>
      <c r="AF774" s="31" t="str">
        <f>_xlfn.XLOOKUP(A774,Macmahon!B:B,Macmahon!AE:AE,"",0)</f>
        <v/>
      </c>
      <c r="AG774" s="28" t="str">
        <f>_xlfn.XLOOKUP(A774,Macmahon!B:B,Macmahon!AJ:AJ,"",0)</f>
        <v/>
      </c>
      <c r="AH774" s="28" t="str">
        <f>_xlfn.XLOOKUP(A774,Macmahon!B:B,Macmahon!AK:AK,"",0)</f>
        <v/>
      </c>
      <c r="AI774" s="28">
        <f t="shared" si="24"/>
        <v>0</v>
      </c>
      <c r="AJ774" s="40" t="str">
        <f>E774&amp;C774&amp;B774</f>
        <v>RAB4100RI</v>
      </c>
      <c r="AK774" s="40" t="str">
        <f>IFERROR(_xlfn.XLOOKUP(AJ774,CrossRef!$A:$A,CrossRef!$J:$J,"Not Found"),"-")</f>
        <v/>
      </c>
      <c r="AL774" s="40">
        <f>IFERROR(_xlfn.XLOOKUP(AJ774,CrossRef!$A:$A,CrossRef!$K:$K,"Not Found"),"-")</f>
        <v>0</v>
      </c>
      <c r="AM774" s="40" t="str">
        <f>IFERROR(_xlfn.XLOOKUP(AJ774,CrossRef!$A:$A,CrossRef!$L:$L,"Not Found"),"-")</f>
        <v>15000H STEER &amp; BRAKE CLUTCH CHANGE RH</v>
      </c>
    </row>
    <row r="775" spans="1:39" x14ac:dyDescent="0.3">
      <c r="A775" s="4" t="str">
        <f>D775&amp;C775&amp;B775</f>
        <v>DZ81894100LT</v>
      </c>
      <c r="B775" s="4" t="str">
        <f>LEFT(N775,FIND(" ",N775)-1)</f>
        <v>LT</v>
      </c>
      <c r="C775" s="4" t="str">
        <f>LEFT(M775,4)</f>
        <v>4100</v>
      </c>
      <c r="D775" s="4" t="str">
        <f>LEFT(L775,FIND(" ",L775)-1)</f>
        <v>DZ8189</v>
      </c>
      <c r="E775" s="4" t="str">
        <f>MID(X775,2,3)</f>
        <v>RAB</v>
      </c>
      <c r="G775" s="17" t="s">
        <v>10234</v>
      </c>
      <c r="H775" s="17" t="s">
        <v>10235</v>
      </c>
      <c r="I775" s="17" t="s">
        <v>10236</v>
      </c>
      <c r="J775" s="17" t="s">
        <v>10369</v>
      </c>
      <c r="K775" s="17" t="s">
        <v>34</v>
      </c>
      <c r="L775" s="17" t="s">
        <v>10586</v>
      </c>
      <c r="M775" s="17" t="s">
        <v>791</v>
      </c>
      <c r="N775" s="17" t="s">
        <v>57</v>
      </c>
      <c r="O775" s="18">
        <v>14000</v>
      </c>
      <c r="P775" s="18">
        <v>21309.327265698299</v>
      </c>
      <c r="Q775" s="16">
        <v>45804</v>
      </c>
      <c r="R775" s="17" t="s">
        <v>11389</v>
      </c>
      <c r="S775" s="17" t="s">
        <v>10261</v>
      </c>
      <c r="T775" s="17" t="s">
        <v>11389</v>
      </c>
      <c r="U775" s="17" t="s">
        <v>10269</v>
      </c>
      <c r="V775" s="17"/>
      <c r="W775" s="17" t="s">
        <v>11394</v>
      </c>
      <c r="X775" s="17" t="s">
        <v>10587</v>
      </c>
      <c r="Y775" s="18">
        <v>12976.01</v>
      </c>
      <c r="Z775" s="17" t="s">
        <v>11392</v>
      </c>
      <c r="AA775" s="18">
        <v>16738.367361111101</v>
      </c>
      <c r="AB775" s="17" t="s">
        <v>10335</v>
      </c>
      <c r="AC775" s="17" t="s">
        <v>10246</v>
      </c>
      <c r="AD775" s="17"/>
      <c r="AE775" s="18">
        <v>-7309.3272656983299</v>
      </c>
      <c r="AF775" s="31" t="str">
        <f>_xlfn.XLOOKUP(A775,Macmahon!B:B,Macmahon!AE:AE,"",0)</f>
        <v/>
      </c>
      <c r="AG775" s="28" t="str">
        <f>_xlfn.XLOOKUP(A775,Macmahon!B:B,Macmahon!AJ:AJ,"",0)</f>
        <v/>
      </c>
      <c r="AH775" s="28" t="str">
        <f>_xlfn.XLOOKUP(A775,Macmahon!B:B,Macmahon!AK:AK,"",0)</f>
        <v/>
      </c>
      <c r="AI775" s="28">
        <f t="shared" si="24"/>
        <v>0</v>
      </c>
      <c r="AJ775" s="40" t="str">
        <f>E775&amp;C775&amp;B775</f>
        <v>RAB4100LT</v>
      </c>
      <c r="AK775" s="40" t="str">
        <f>IFERROR(_xlfn.XLOOKUP(AJ775,CrossRef!$A:$A,CrossRef!$J:$J,"Not Found"),"-")</f>
        <v/>
      </c>
      <c r="AL775" s="40">
        <f>IFERROR(_xlfn.XLOOKUP(AJ775,CrossRef!$A:$A,CrossRef!$K:$K,"Not Found"),"-")</f>
        <v>0</v>
      </c>
      <c r="AM775" s="40" t="str">
        <f>IFERROR(_xlfn.XLOOKUP(AJ775,CrossRef!$A:$A,CrossRef!$L:$L,"Not Found"),"-")</f>
        <v>15000H STEER &amp; BRAKE CLUTCH CHANGE LH</v>
      </c>
    </row>
    <row r="776" spans="1:39" x14ac:dyDescent="0.3">
      <c r="A776" s="4" t="str">
        <f>D776&amp;C776&amp;B776</f>
        <v>GD14193278RE</v>
      </c>
      <c r="B776" s="4" t="str">
        <f>LEFT(N776,FIND(" ",N776)-1)</f>
        <v>RE</v>
      </c>
      <c r="C776" s="4" t="str">
        <f>LEFT(M776,4)</f>
        <v>3278</v>
      </c>
      <c r="D776" s="4" t="str">
        <f>LEFT(L776,FIND(" ",L776)-1)</f>
        <v>GD1419</v>
      </c>
      <c r="E776" s="4" t="str">
        <f>MID(X776,2,3)</f>
        <v>NN5</v>
      </c>
      <c r="G776" s="14" t="s">
        <v>10234</v>
      </c>
      <c r="H776" s="14" t="s">
        <v>10235</v>
      </c>
      <c r="I776" s="14" t="s">
        <v>10257</v>
      </c>
      <c r="J776" s="14" t="s">
        <v>10359</v>
      </c>
      <c r="K776" s="14" t="s">
        <v>5885</v>
      </c>
      <c r="L776" s="14" t="s">
        <v>10459</v>
      </c>
      <c r="M776" s="14" t="s">
        <v>11168</v>
      </c>
      <c r="N776" s="14" t="s">
        <v>228</v>
      </c>
      <c r="O776" s="15">
        <v>14500</v>
      </c>
      <c r="P776" s="15">
        <v>17378.960849473198</v>
      </c>
      <c r="Q776" s="16">
        <v>46056</v>
      </c>
      <c r="R776" s="14" t="s">
        <v>11169</v>
      </c>
      <c r="S776" s="14" t="s">
        <v>10286</v>
      </c>
      <c r="T776" s="14" t="s">
        <v>11169</v>
      </c>
      <c r="U776" s="14" t="s">
        <v>10337</v>
      </c>
      <c r="V776" s="14" t="s">
        <v>11172</v>
      </c>
      <c r="W776" s="14" t="s">
        <v>11173</v>
      </c>
      <c r="X776" s="14" t="s">
        <v>10460</v>
      </c>
      <c r="Y776" s="15">
        <v>76570.83</v>
      </c>
      <c r="Z776" s="14" t="s">
        <v>11174</v>
      </c>
      <c r="AA776" s="15">
        <v>15307.4390243902</v>
      </c>
      <c r="AB776" s="14" t="s">
        <v>10245</v>
      </c>
      <c r="AC776" s="14" t="s">
        <v>10246</v>
      </c>
      <c r="AD776" s="14"/>
      <c r="AE776" s="15">
        <v>-2878.9608494731501</v>
      </c>
      <c r="AF776" s="31" t="str">
        <f>_xlfn.XLOOKUP(A776,Macmahon!B:B,Macmahon!AE:AE,"",0)</f>
        <v/>
      </c>
      <c r="AG776" s="28" t="str">
        <f>_xlfn.XLOOKUP(A776,Macmahon!B:B,Macmahon!AJ:AJ,"",0)</f>
        <v/>
      </c>
      <c r="AH776" s="28" t="str">
        <f>_xlfn.XLOOKUP(A776,Macmahon!B:B,Macmahon!AK:AK,"",0)</f>
        <v/>
      </c>
      <c r="AI776" s="28">
        <f t="shared" si="24"/>
        <v>0</v>
      </c>
      <c r="AJ776" s="40" t="str">
        <f>E776&amp;C776&amp;B776</f>
        <v>NN53278RE</v>
      </c>
      <c r="AK776" s="40" t="str">
        <f>IFERROR(_xlfn.XLOOKUP(AJ776,CrossRef!$A:$A,CrossRef!$J:$J,"Not Found"),"-")</f>
        <v>GDGN051-DRIV-DIFF</v>
      </c>
      <c r="AL776" s="40">
        <f>IFERROR(_xlfn.XLOOKUP(AJ776,CrossRef!$A:$A,CrossRef!$K:$K,"Not Found"),"-")</f>
        <v>0</v>
      </c>
      <c r="AM776" s="40" t="str">
        <f>IFERROR(_xlfn.XLOOKUP(AJ776,CrossRef!$A:$A,CrossRef!$L:$L,"Not Found"),"-")</f>
        <v>14000H DIFFERENTIAL CHANGE</v>
      </c>
    </row>
    <row r="777" spans="1:39" x14ac:dyDescent="0.3">
      <c r="A777" s="4" t="str">
        <f>D777&amp;C777&amp;B777</f>
        <v>GD1411327800</v>
      </c>
      <c r="B777" s="4" t="str">
        <f>LEFT(N777,FIND(" ",N777)-1)</f>
        <v>00</v>
      </c>
      <c r="C777" s="4" t="str">
        <f>LEFT(M777,4)</f>
        <v>3278</v>
      </c>
      <c r="D777" s="4" t="str">
        <f>LEFT(L777,FIND(" ",L777)-1)</f>
        <v>GD1411</v>
      </c>
      <c r="E777" s="4" t="str">
        <f>MID(X777,2,3)</f>
        <v>E9W</v>
      </c>
      <c r="G777" s="17" t="s">
        <v>10234</v>
      </c>
      <c r="H777" s="17" t="s">
        <v>10235</v>
      </c>
      <c r="I777" s="17" t="s">
        <v>10257</v>
      </c>
      <c r="J777" s="17" t="s">
        <v>10359</v>
      </c>
      <c r="K777" s="17" t="s">
        <v>101</v>
      </c>
      <c r="L777" s="17" t="s">
        <v>10360</v>
      </c>
      <c r="M777" s="17" t="s">
        <v>11168</v>
      </c>
      <c r="N777" s="17" t="s">
        <v>17</v>
      </c>
      <c r="O777" s="18">
        <v>16000</v>
      </c>
      <c r="P777" s="18">
        <v>10942.350782194801</v>
      </c>
      <c r="Q777" s="16">
        <v>47434</v>
      </c>
      <c r="R777" s="17" t="s">
        <v>11169</v>
      </c>
      <c r="S777" s="17" t="s">
        <v>10286</v>
      </c>
      <c r="T777" s="17" t="s">
        <v>11169</v>
      </c>
      <c r="U777" s="17" t="s">
        <v>10248</v>
      </c>
      <c r="V777" s="17"/>
      <c r="W777" s="17" t="s">
        <v>10869</v>
      </c>
      <c r="X777" s="17" t="s">
        <v>10364</v>
      </c>
      <c r="Y777" s="18">
        <v>76570.83</v>
      </c>
      <c r="Z777" s="17" t="s">
        <v>11177</v>
      </c>
      <c r="AA777" s="18">
        <v>42808.529089664597</v>
      </c>
      <c r="AB777" s="17" t="s">
        <v>10245</v>
      </c>
      <c r="AC777" s="17" t="s">
        <v>10246</v>
      </c>
      <c r="AD777" s="17"/>
      <c r="AE777" s="18">
        <v>5057.6492178051803</v>
      </c>
      <c r="AF777" s="31" t="str">
        <f>_xlfn.XLOOKUP(A777,Macmahon!B:B,Macmahon!AE:AE,"",0)</f>
        <v/>
      </c>
      <c r="AG777" s="28" t="str">
        <f>_xlfn.XLOOKUP(A777,Macmahon!B:B,Macmahon!AJ:AJ,"",0)</f>
        <v/>
      </c>
      <c r="AH777" s="28" t="str">
        <f>_xlfn.XLOOKUP(A777,Macmahon!B:B,Macmahon!AK:AK,"",0)</f>
        <v/>
      </c>
      <c r="AI777" s="28">
        <f t="shared" si="24"/>
        <v>0</v>
      </c>
      <c r="AJ777" s="40" t="str">
        <f>E777&amp;C777&amp;B777</f>
        <v>E9W327800</v>
      </c>
      <c r="AK777" s="40" t="str">
        <f>IFERROR(_xlfn.XLOOKUP(AJ777,CrossRef!$A:$A,CrossRef!$J:$J,"Not Found"),"-")</f>
        <v>GDGN006-DRIV-DIFF</v>
      </c>
      <c r="AL777" s="40">
        <f>IFERROR(_xlfn.XLOOKUP(AJ777,CrossRef!$A:$A,CrossRef!$K:$K,"Not Found"),"-")</f>
        <v>0</v>
      </c>
      <c r="AM777" s="40" t="str">
        <f>IFERROR(_xlfn.XLOOKUP(AJ777,CrossRef!$A:$A,CrossRef!$L:$L,"Not Found"),"-")</f>
        <v>12000H DIFFERENTIAL CHANGE</v>
      </c>
    </row>
    <row r="778" spans="1:39" x14ac:dyDescent="0.3">
      <c r="A778" s="4" t="str">
        <f>D778&amp;C778&amp;B778</f>
        <v>GD14083278RE</v>
      </c>
      <c r="B778" s="4" t="str">
        <f>LEFT(N778,FIND(" ",N778)-1)</f>
        <v>RE</v>
      </c>
      <c r="C778" s="4" t="str">
        <f>LEFT(M778,4)</f>
        <v>3278</v>
      </c>
      <c r="D778" s="4" t="str">
        <f>LEFT(L778,FIND(" ",L778)-1)</f>
        <v>GD1408</v>
      </c>
      <c r="E778" s="4" t="str">
        <f>MID(X778,2,3)</f>
        <v>E9Y</v>
      </c>
      <c r="G778" s="14" t="s">
        <v>10234</v>
      </c>
      <c r="H778" s="14" t="s">
        <v>10235</v>
      </c>
      <c r="I778" s="14" t="s">
        <v>10236</v>
      </c>
      <c r="J778" s="14" t="s">
        <v>10571</v>
      </c>
      <c r="K778" s="14" t="s">
        <v>95</v>
      </c>
      <c r="L778" s="14" t="s">
        <v>10659</v>
      </c>
      <c r="M778" s="14" t="s">
        <v>11168</v>
      </c>
      <c r="N778" s="14" t="s">
        <v>228</v>
      </c>
      <c r="O778" s="15">
        <v>12000</v>
      </c>
      <c r="P778" s="15">
        <v>10039.7213475195</v>
      </c>
      <c r="Q778" s="16">
        <v>46322</v>
      </c>
      <c r="R778" s="14" t="s">
        <v>11169</v>
      </c>
      <c r="S778" s="14" t="s">
        <v>10286</v>
      </c>
      <c r="T778" s="14" t="s">
        <v>11169</v>
      </c>
      <c r="U778" s="14" t="s">
        <v>10248</v>
      </c>
      <c r="V778" s="14"/>
      <c r="W778" s="14" t="s">
        <v>11170</v>
      </c>
      <c r="X778" s="14" t="s">
        <v>10660</v>
      </c>
      <c r="Y778" s="15">
        <v>76570.83</v>
      </c>
      <c r="Z778" s="14" t="s">
        <v>11171</v>
      </c>
      <c r="AA778" s="15">
        <v>27100.050650239598</v>
      </c>
      <c r="AB778" s="14" t="s">
        <v>10245</v>
      </c>
      <c r="AC778" s="14" t="s">
        <v>10246</v>
      </c>
      <c r="AD778" s="14" t="s">
        <v>10577</v>
      </c>
      <c r="AE778" s="15">
        <v>1960.2786524804701</v>
      </c>
      <c r="AF778" s="31" t="str">
        <f>_xlfn.XLOOKUP(A778,Macmahon!B:B,Macmahon!AE:AE,"",0)</f>
        <v/>
      </c>
      <c r="AG778" s="28" t="str">
        <f>_xlfn.XLOOKUP(A778,Macmahon!B:B,Macmahon!AJ:AJ,"",0)</f>
        <v/>
      </c>
      <c r="AH778" s="28" t="str">
        <f>_xlfn.XLOOKUP(A778,Macmahon!B:B,Macmahon!AK:AK,"",0)</f>
        <v/>
      </c>
      <c r="AI778" s="28">
        <f t="shared" si="24"/>
        <v>0</v>
      </c>
      <c r="AJ778" s="40" t="str">
        <f>E778&amp;C778&amp;B778</f>
        <v>E9Y3278RE</v>
      </c>
      <c r="AK778" s="40" t="str">
        <f>IFERROR(_xlfn.XLOOKUP(AJ778,CrossRef!$A:$A,CrossRef!$J:$J,"Not Found"),"-")</f>
        <v>GDGN006-DRIV-DIFF</v>
      </c>
      <c r="AL778" s="40">
        <f>IFERROR(_xlfn.XLOOKUP(AJ778,CrossRef!$A:$A,CrossRef!$K:$K,"Not Found"),"-")</f>
        <v>0</v>
      </c>
      <c r="AM778" s="40" t="str">
        <f>IFERROR(_xlfn.XLOOKUP(AJ778,CrossRef!$A:$A,CrossRef!$L:$L,"Not Found"),"-")</f>
        <v>12000H DIFFERENTIAL CHANGE</v>
      </c>
    </row>
    <row r="779" spans="1:39" x14ac:dyDescent="0.3">
      <c r="A779" s="4" t="str">
        <f>D779&amp;C779&amp;B779</f>
        <v>GD1344327800</v>
      </c>
      <c r="B779" s="4" t="str">
        <f>LEFT(N779,FIND(" ",N779)-1)</f>
        <v>00</v>
      </c>
      <c r="C779" s="4" t="str">
        <f>LEFT(M779,4)</f>
        <v>3278</v>
      </c>
      <c r="D779" s="4" t="str">
        <f>LEFT(L779,FIND(" ",L779)-1)</f>
        <v>GD1344</v>
      </c>
      <c r="E779" s="4" t="str">
        <f>MID(X779,2,3)</f>
        <v>R9H</v>
      </c>
      <c r="G779" s="17" t="s">
        <v>10234</v>
      </c>
      <c r="H779" s="17" t="s">
        <v>10235</v>
      </c>
      <c r="I779" s="17" t="s">
        <v>10251</v>
      </c>
      <c r="J779" s="17" t="s">
        <v>10273</v>
      </c>
      <c r="K779" s="17" t="s">
        <v>87</v>
      </c>
      <c r="L779" s="17" t="s">
        <v>10633</v>
      </c>
      <c r="M779" s="17" t="s">
        <v>11168</v>
      </c>
      <c r="N779" s="17" t="s">
        <v>17</v>
      </c>
      <c r="O779" s="18">
        <v>12000</v>
      </c>
      <c r="P779" s="18">
        <v>12018.760849538599</v>
      </c>
      <c r="Q779" s="16">
        <v>46277</v>
      </c>
      <c r="R779" s="17" t="s">
        <v>11175</v>
      </c>
      <c r="S779" s="17" t="s">
        <v>10261</v>
      </c>
      <c r="T779" s="17" t="s">
        <v>11175</v>
      </c>
      <c r="U779" s="17" t="s">
        <v>10248</v>
      </c>
      <c r="V779" s="17"/>
      <c r="W779" s="17" t="s">
        <v>11019</v>
      </c>
      <c r="X779" s="17" t="s">
        <v>10635</v>
      </c>
      <c r="Y779" s="18">
        <v>54555.96</v>
      </c>
      <c r="Z779" s="17" t="s">
        <v>11176</v>
      </c>
      <c r="AA779" s="18">
        <v>55566.862286105403</v>
      </c>
      <c r="AB779" s="17" t="s">
        <v>10245</v>
      </c>
      <c r="AC779" s="17" t="s">
        <v>10246</v>
      </c>
      <c r="AD779" s="17" t="s">
        <v>10272</v>
      </c>
      <c r="AE779" s="18">
        <v>-18.7608495386085</v>
      </c>
      <c r="AF779" s="31" t="str">
        <f>_xlfn.XLOOKUP(A779,Macmahon!B:B,Macmahon!AE:AE,"",0)</f>
        <v/>
      </c>
      <c r="AG779" s="28" t="str">
        <f>_xlfn.XLOOKUP(A779,Macmahon!B:B,Macmahon!AJ:AJ,"",0)</f>
        <v/>
      </c>
      <c r="AH779" s="28" t="str">
        <f>_xlfn.XLOOKUP(A779,Macmahon!B:B,Macmahon!AK:AK,"",0)</f>
        <v/>
      </c>
      <c r="AI779" s="28">
        <f t="shared" si="24"/>
        <v>0</v>
      </c>
      <c r="AJ779" s="40" t="str">
        <f>E779&amp;C779&amp;B779</f>
        <v>R9H327800</v>
      </c>
      <c r="AK779" s="40" t="str">
        <f>IFERROR(_xlfn.XLOOKUP(AJ779,CrossRef!$A:$A,CrossRef!$J:$J,"Not Found"),"-")</f>
        <v>GDGN006-DRIV-DIFF</v>
      </c>
      <c r="AL779" s="40">
        <f>IFERROR(_xlfn.XLOOKUP(AJ779,CrossRef!$A:$A,CrossRef!$K:$K,"Not Found"),"-")</f>
        <v>0</v>
      </c>
      <c r="AM779" s="40" t="str">
        <f>IFERROR(_xlfn.XLOOKUP(AJ779,CrossRef!$A:$A,CrossRef!$L:$L,"Not Found"),"-")</f>
        <v>12000H DIFFERENTIAL CHANGE</v>
      </c>
    </row>
    <row r="780" spans="1:39" x14ac:dyDescent="0.3">
      <c r="A780" s="4" t="str">
        <f>D780&amp;C780&amp;B780</f>
        <v>GD1424327800</v>
      </c>
      <c r="B780" s="4" t="str">
        <f>LEFT(N780,FIND(" ",N780)-1)</f>
        <v>00</v>
      </c>
      <c r="C780" s="4" t="str">
        <f>LEFT(M780,4)</f>
        <v>3278</v>
      </c>
      <c r="D780" s="4" t="str">
        <f>LEFT(L780,FIND(" ",L780)-1)</f>
        <v>GD1424</v>
      </c>
      <c r="E780" s="4" t="str">
        <f>MID(X780,2,3)</f>
        <v>R9H</v>
      </c>
      <c r="G780" s="14" t="s">
        <v>10234</v>
      </c>
      <c r="H780" s="14" t="s">
        <v>10235</v>
      </c>
      <c r="I780" s="14" t="s">
        <v>10236</v>
      </c>
      <c r="J780" s="14" t="s">
        <v>10571</v>
      </c>
      <c r="K780" s="14" t="s">
        <v>87</v>
      </c>
      <c r="L780" s="14" t="s">
        <v>10644</v>
      </c>
      <c r="M780" s="14" t="s">
        <v>11168</v>
      </c>
      <c r="N780" s="14" t="s">
        <v>17</v>
      </c>
      <c r="O780" s="15">
        <v>12000</v>
      </c>
      <c r="P780" s="15">
        <v>9779.9130069884504</v>
      </c>
      <c r="Q780" s="16">
        <v>47519</v>
      </c>
      <c r="R780" s="14" t="s">
        <v>11175</v>
      </c>
      <c r="S780" s="14" t="s">
        <v>10261</v>
      </c>
      <c r="T780" s="14" t="s">
        <v>11175</v>
      </c>
      <c r="U780" s="14" t="s">
        <v>10248</v>
      </c>
      <c r="V780" s="14"/>
      <c r="W780" s="14" t="s">
        <v>10683</v>
      </c>
      <c r="X780" s="14" t="s">
        <v>10646</v>
      </c>
      <c r="Y780" s="15">
        <v>54555.96</v>
      </c>
      <c r="Z780" s="14" t="s">
        <v>11176</v>
      </c>
      <c r="AA780" s="15">
        <v>35561.499657768698</v>
      </c>
      <c r="AB780" s="14" t="s">
        <v>10245</v>
      </c>
      <c r="AC780" s="14" t="s">
        <v>10246</v>
      </c>
      <c r="AD780" s="14" t="s">
        <v>10272</v>
      </c>
      <c r="AE780" s="15">
        <v>2220.08699301155</v>
      </c>
      <c r="AF780" s="31" t="str">
        <f>_xlfn.XLOOKUP(A780,Macmahon!B:B,Macmahon!AE:AE,"",0)</f>
        <v/>
      </c>
      <c r="AG780" s="28" t="str">
        <f>_xlfn.XLOOKUP(A780,Macmahon!B:B,Macmahon!AJ:AJ,"",0)</f>
        <v/>
      </c>
      <c r="AH780" s="28" t="str">
        <f>_xlfn.XLOOKUP(A780,Macmahon!B:B,Macmahon!AK:AK,"",0)</f>
        <v/>
      </c>
      <c r="AI780" s="28">
        <f t="shared" si="24"/>
        <v>0</v>
      </c>
      <c r="AJ780" s="40" t="str">
        <f>E780&amp;C780&amp;B780</f>
        <v>R9H327800</v>
      </c>
      <c r="AK780" s="40" t="str">
        <f>IFERROR(_xlfn.XLOOKUP(AJ780,CrossRef!$A:$A,CrossRef!$J:$J,"Not Found"),"-")</f>
        <v>GDGN006-DRIV-DIFF</v>
      </c>
      <c r="AL780" s="40">
        <f>IFERROR(_xlfn.XLOOKUP(AJ780,CrossRef!$A:$A,CrossRef!$K:$K,"Not Found"),"-")</f>
        <v>0</v>
      </c>
      <c r="AM780" s="40" t="str">
        <f>IFERROR(_xlfn.XLOOKUP(AJ780,CrossRef!$A:$A,CrossRef!$L:$L,"Not Found"),"-")</f>
        <v>12000H DIFFERENTIAL CHANGE</v>
      </c>
    </row>
    <row r="781" spans="1:39" x14ac:dyDescent="0.3">
      <c r="A781" s="4" t="str">
        <f>D781&amp;C781&amp;B781</f>
        <v>GD1423327800</v>
      </c>
      <c r="B781" s="4" t="str">
        <f>LEFT(N781,FIND(" ",N781)-1)</f>
        <v>00</v>
      </c>
      <c r="C781" s="4" t="str">
        <f>LEFT(M781,4)</f>
        <v>3278</v>
      </c>
      <c r="D781" s="4" t="str">
        <f>LEFT(L781,FIND(" ",L781)-1)</f>
        <v>GD1423</v>
      </c>
      <c r="E781" s="4" t="str">
        <f>MID(X781,2,3)</f>
        <v>B9H</v>
      </c>
      <c r="G781" s="17" t="s">
        <v>10234</v>
      </c>
      <c r="H781" s="17" t="s">
        <v>10235</v>
      </c>
      <c r="I781" s="17" t="s">
        <v>10328</v>
      </c>
      <c r="J781" s="17" t="s">
        <v>10490</v>
      </c>
      <c r="K781" s="17" t="s">
        <v>87</v>
      </c>
      <c r="L781" s="17" t="s">
        <v>10642</v>
      </c>
      <c r="M781" s="17" t="s">
        <v>11168</v>
      </c>
      <c r="N781" s="17" t="s">
        <v>17</v>
      </c>
      <c r="O781" s="18">
        <v>12000</v>
      </c>
      <c r="P781" s="18">
        <v>5302.5641714493004</v>
      </c>
      <c r="Q781" s="16">
        <v>47054</v>
      </c>
      <c r="R781" s="17" t="s">
        <v>11175</v>
      </c>
      <c r="S781" s="17" t="s">
        <v>10261</v>
      </c>
      <c r="T781" s="17" t="s">
        <v>11175</v>
      </c>
      <c r="U781" s="17" t="s">
        <v>10248</v>
      </c>
      <c r="V781" s="17"/>
      <c r="W781" s="17" t="s">
        <v>11178</v>
      </c>
      <c r="X781" s="17" t="s">
        <v>10643</v>
      </c>
      <c r="Y781" s="18">
        <v>54555.96</v>
      </c>
      <c r="Z781" s="17" t="s">
        <v>11176</v>
      </c>
      <c r="AA781" s="18">
        <v>46570.947501711198</v>
      </c>
      <c r="AB781" s="17" t="s">
        <v>10245</v>
      </c>
      <c r="AC781" s="17" t="s">
        <v>10246</v>
      </c>
      <c r="AD781" s="17" t="s">
        <v>10272</v>
      </c>
      <c r="AE781" s="18">
        <v>6697.4358285506996</v>
      </c>
      <c r="AF781" s="31" t="str">
        <f>_xlfn.XLOOKUP(A781,Macmahon!B:B,Macmahon!AE:AE,"",0)</f>
        <v/>
      </c>
      <c r="AG781" s="28" t="str">
        <f>_xlfn.XLOOKUP(A781,Macmahon!B:B,Macmahon!AJ:AJ,"",0)</f>
        <v/>
      </c>
      <c r="AH781" s="28" t="str">
        <f>_xlfn.XLOOKUP(A781,Macmahon!B:B,Macmahon!AK:AK,"",0)</f>
        <v/>
      </c>
      <c r="AI781" s="28">
        <f t="shared" si="24"/>
        <v>0</v>
      </c>
      <c r="AJ781" s="40" t="str">
        <f>E781&amp;C781&amp;B781</f>
        <v>B9H327800</v>
      </c>
      <c r="AK781" s="40" t="str">
        <f>IFERROR(_xlfn.XLOOKUP(AJ781,CrossRef!$A:$A,CrossRef!$J:$J,"Not Found"),"-")</f>
        <v>GDGN006-DRIV-DIFF</v>
      </c>
      <c r="AL781" s="40">
        <f>IFERROR(_xlfn.XLOOKUP(AJ781,CrossRef!$A:$A,CrossRef!$K:$K,"Not Found"),"-")</f>
        <v>0</v>
      </c>
      <c r="AM781" s="40" t="str">
        <f>IFERROR(_xlfn.XLOOKUP(AJ781,CrossRef!$A:$A,CrossRef!$L:$L,"Not Found"),"-")</f>
        <v>12000H DIFFERENTIAL CHANGE</v>
      </c>
    </row>
    <row r="782" spans="1:39" x14ac:dyDescent="0.3">
      <c r="A782" s="4" t="str">
        <f>D782&amp;C782&amp;B782</f>
        <v>GD1401327800</v>
      </c>
      <c r="B782" s="4" t="str">
        <f>LEFT(N782,FIND(" ",N782)-1)</f>
        <v>00</v>
      </c>
      <c r="C782" s="4" t="str">
        <f>LEFT(M782,4)</f>
        <v>3278</v>
      </c>
      <c r="D782" s="4" t="str">
        <f>LEFT(L782,FIND(" ",L782)-1)</f>
        <v>GD1401</v>
      </c>
      <c r="E782" s="4" t="str">
        <f>MID(X782,2,3)</f>
        <v>B9H</v>
      </c>
      <c r="G782" s="14" t="s">
        <v>10234</v>
      </c>
      <c r="H782" s="14" t="s">
        <v>10235</v>
      </c>
      <c r="I782" s="14" t="s">
        <v>10236</v>
      </c>
      <c r="J782" s="14" t="s">
        <v>10571</v>
      </c>
      <c r="K782" s="14" t="s">
        <v>87</v>
      </c>
      <c r="L782" s="14" t="s">
        <v>10572</v>
      </c>
      <c r="M782" s="14" t="s">
        <v>11168</v>
      </c>
      <c r="N782" s="14" t="s">
        <v>17</v>
      </c>
      <c r="O782" s="15">
        <v>12000</v>
      </c>
      <c r="P782" s="15">
        <v>4935.0382871533602</v>
      </c>
      <c r="Q782" s="16">
        <v>47192</v>
      </c>
      <c r="R782" s="14" t="s">
        <v>11175</v>
      </c>
      <c r="S782" s="14" t="s">
        <v>10261</v>
      </c>
      <c r="T782" s="14" t="s">
        <v>11175</v>
      </c>
      <c r="U782" s="14" t="s">
        <v>10248</v>
      </c>
      <c r="V782" s="14"/>
      <c r="W782" s="14" t="s">
        <v>10767</v>
      </c>
      <c r="X782" s="14" t="s">
        <v>10574</v>
      </c>
      <c r="Y782" s="15">
        <v>54555.96</v>
      </c>
      <c r="Z782" s="14" t="s">
        <v>11176</v>
      </c>
      <c r="AA782" s="15">
        <v>49372.623545516799</v>
      </c>
      <c r="AB782" s="14" t="s">
        <v>10245</v>
      </c>
      <c r="AC782" s="14" t="s">
        <v>10246</v>
      </c>
      <c r="AD782" s="14" t="s">
        <v>10272</v>
      </c>
      <c r="AE782" s="15">
        <v>7064.9617128466398</v>
      </c>
      <c r="AF782" s="31" t="str">
        <f>_xlfn.XLOOKUP(A782,Macmahon!B:B,Macmahon!AE:AE,"",0)</f>
        <v/>
      </c>
      <c r="AG782" s="28" t="str">
        <f>_xlfn.XLOOKUP(A782,Macmahon!B:B,Macmahon!AJ:AJ,"",0)</f>
        <v/>
      </c>
      <c r="AH782" s="28" t="str">
        <f>_xlfn.XLOOKUP(A782,Macmahon!B:B,Macmahon!AK:AK,"",0)</f>
        <v/>
      </c>
      <c r="AI782" s="28">
        <f t="shared" si="24"/>
        <v>0</v>
      </c>
      <c r="AJ782" s="40" t="str">
        <f>E782&amp;C782&amp;B782</f>
        <v>B9H327800</v>
      </c>
      <c r="AK782" s="40" t="str">
        <f>IFERROR(_xlfn.XLOOKUP(AJ782,CrossRef!$A:$A,CrossRef!$J:$J,"Not Found"),"-")</f>
        <v>GDGN006-DRIV-DIFF</v>
      </c>
      <c r="AL782" s="40">
        <f>IFERROR(_xlfn.XLOOKUP(AJ782,CrossRef!$A:$A,CrossRef!$K:$K,"Not Found"),"-")</f>
        <v>0</v>
      </c>
      <c r="AM782" s="40" t="str">
        <f>IFERROR(_xlfn.XLOOKUP(AJ782,CrossRef!$A:$A,CrossRef!$L:$L,"Not Found"),"-")</f>
        <v>12000H DIFFERENTIAL CHANGE</v>
      </c>
    </row>
    <row r="783" spans="1:39" x14ac:dyDescent="0.3">
      <c r="A783" s="4" t="str">
        <f>D783&amp;C783&amp;B783</f>
        <v>GD1422327800</v>
      </c>
      <c r="B783" s="4" t="str">
        <f>LEFT(N783,FIND(" ",N783)-1)</f>
        <v>00</v>
      </c>
      <c r="C783" s="4" t="str">
        <f>LEFT(M783,4)</f>
        <v>3278</v>
      </c>
      <c r="D783" s="4" t="str">
        <f>LEFT(L783,FIND(" ",L783)-1)</f>
        <v>GD1422</v>
      </c>
      <c r="E783" s="4" t="str">
        <f>MID(X783,2,3)</f>
        <v>B9H</v>
      </c>
      <c r="G783" s="17" t="s">
        <v>10234</v>
      </c>
      <c r="H783" s="17" t="s">
        <v>10235</v>
      </c>
      <c r="I783" s="17" t="s">
        <v>10328</v>
      </c>
      <c r="J783" s="17" t="s">
        <v>10490</v>
      </c>
      <c r="K783" s="17" t="s">
        <v>87</v>
      </c>
      <c r="L783" s="17" t="s">
        <v>10491</v>
      </c>
      <c r="M783" s="17" t="s">
        <v>11168</v>
      </c>
      <c r="N783" s="17" t="s">
        <v>17</v>
      </c>
      <c r="O783" s="18">
        <v>12000</v>
      </c>
      <c r="P783" s="18">
        <v>7932.3390416307502</v>
      </c>
      <c r="Q783" s="16">
        <v>48142</v>
      </c>
      <c r="R783" s="17" t="s">
        <v>11175</v>
      </c>
      <c r="S783" s="17" t="s">
        <v>10261</v>
      </c>
      <c r="T783" s="17" t="s">
        <v>11175</v>
      </c>
      <c r="U783" s="17" t="s">
        <v>10248</v>
      </c>
      <c r="V783" s="17"/>
      <c r="W783" s="17" t="s">
        <v>10493</v>
      </c>
      <c r="X783" s="17" t="s">
        <v>10494</v>
      </c>
      <c r="Y783" s="18">
        <v>54555.96</v>
      </c>
      <c r="Z783" s="17" t="s">
        <v>11176</v>
      </c>
      <c r="AA783" s="18">
        <v>45067.283299110197</v>
      </c>
      <c r="AB783" s="17" t="s">
        <v>10245</v>
      </c>
      <c r="AC783" s="17" t="s">
        <v>10246</v>
      </c>
      <c r="AD783" s="17" t="s">
        <v>10272</v>
      </c>
      <c r="AE783" s="18">
        <v>4067.6609583692498</v>
      </c>
      <c r="AF783" s="31" t="str">
        <f>_xlfn.XLOOKUP(A783,Macmahon!B:B,Macmahon!AE:AE,"",0)</f>
        <v/>
      </c>
      <c r="AG783" s="28" t="str">
        <f>_xlfn.XLOOKUP(A783,Macmahon!B:B,Macmahon!AJ:AJ,"",0)</f>
        <v/>
      </c>
      <c r="AH783" s="28" t="str">
        <f>_xlfn.XLOOKUP(A783,Macmahon!B:B,Macmahon!AK:AK,"",0)</f>
        <v/>
      </c>
      <c r="AI783" s="28">
        <f t="shared" si="24"/>
        <v>0</v>
      </c>
      <c r="AJ783" s="40" t="str">
        <f>E783&amp;C783&amp;B783</f>
        <v>B9H327800</v>
      </c>
      <c r="AK783" s="40" t="str">
        <f>IFERROR(_xlfn.XLOOKUP(AJ783,CrossRef!$A:$A,CrossRef!$J:$J,"Not Found"),"-")</f>
        <v>GDGN006-DRIV-DIFF</v>
      </c>
      <c r="AL783" s="40">
        <f>IFERROR(_xlfn.XLOOKUP(AJ783,CrossRef!$A:$A,CrossRef!$K:$K,"Not Found"),"-")</f>
        <v>0</v>
      </c>
      <c r="AM783" s="40" t="str">
        <f>IFERROR(_xlfn.XLOOKUP(AJ783,CrossRef!$A:$A,CrossRef!$L:$L,"Not Found"),"-")</f>
        <v>12000H DIFFERENTIAL CHANGE</v>
      </c>
    </row>
    <row r="784" spans="1:39" x14ac:dyDescent="0.3">
      <c r="A784" s="4" t="str">
        <f>D784&amp;C784&amp;B784</f>
        <v>DZ81895070LT</v>
      </c>
      <c r="B784" s="4" t="str">
        <f>LEFT(N784,FIND(" ",N784)-1)</f>
        <v>LT</v>
      </c>
      <c r="C784" s="4" t="str">
        <f>LEFT(M784,4)</f>
        <v>5070</v>
      </c>
      <c r="D784" s="4" t="str">
        <f>LEFT(L784,FIND(" ",L784)-1)</f>
        <v>DZ8189</v>
      </c>
      <c r="E784" s="4" t="str">
        <f>MID(X784,2,3)</f>
        <v>RAB</v>
      </c>
      <c r="G784" s="17" t="s">
        <v>10234</v>
      </c>
      <c r="H784" s="17" t="s">
        <v>10235</v>
      </c>
      <c r="I784" s="17" t="s">
        <v>10236</v>
      </c>
      <c r="J784" s="17" t="s">
        <v>10369</v>
      </c>
      <c r="K784" s="17" t="s">
        <v>34</v>
      </c>
      <c r="L784" s="17" t="s">
        <v>10586</v>
      </c>
      <c r="M784" s="17" t="s">
        <v>823</v>
      </c>
      <c r="N784" s="17" t="s">
        <v>57</v>
      </c>
      <c r="O784" s="18">
        <v>12000</v>
      </c>
      <c r="P784" s="18">
        <v>21309.327265698299</v>
      </c>
      <c r="Q784" s="16">
        <v>46140</v>
      </c>
      <c r="R784" s="17" t="s">
        <v>11572</v>
      </c>
      <c r="S784" s="17" t="s">
        <v>10240</v>
      </c>
      <c r="T784" s="17" t="s">
        <v>11572</v>
      </c>
      <c r="U784" s="17" t="s">
        <v>10269</v>
      </c>
      <c r="V784" s="17"/>
      <c r="W784" s="17" t="s">
        <v>10836</v>
      </c>
      <c r="X784" s="17" t="s">
        <v>10587</v>
      </c>
      <c r="Y784" s="18">
        <v>6217.42</v>
      </c>
      <c r="Z784" s="17" t="s">
        <v>11573</v>
      </c>
      <c r="AA784" s="18">
        <v>20029.826121108301</v>
      </c>
      <c r="AB784" s="17" t="s">
        <v>10335</v>
      </c>
      <c r="AC784" s="17" t="s">
        <v>10246</v>
      </c>
      <c r="AD784" s="17"/>
      <c r="AE784" s="18">
        <v>-9309.3272656983299</v>
      </c>
      <c r="AF784" s="31" t="str">
        <f>_xlfn.XLOOKUP(A784,Macmahon!B:B,Macmahon!AE:AE,"",0)</f>
        <v/>
      </c>
      <c r="AG784" s="28" t="str">
        <f>_xlfn.XLOOKUP(A784,Macmahon!B:B,Macmahon!AJ:AJ,"",0)</f>
        <v/>
      </c>
      <c r="AH784" s="28" t="str">
        <f>_xlfn.XLOOKUP(A784,Macmahon!B:B,Macmahon!AK:AK,"",0)</f>
        <v/>
      </c>
      <c r="AI784" s="28">
        <f t="shared" si="24"/>
        <v>0</v>
      </c>
      <c r="AJ784" s="40" t="str">
        <f>E784&amp;C784&amp;B784</f>
        <v>RAB5070LT</v>
      </c>
      <c r="AK784" s="40" t="str">
        <f>IFERROR(_xlfn.XLOOKUP(AJ784,CrossRef!$A:$A,CrossRef!$J:$J,"Not Found"),"-")</f>
        <v/>
      </c>
      <c r="AL784" s="40">
        <f>IFERROR(_xlfn.XLOOKUP(AJ784,CrossRef!$A:$A,CrossRef!$K:$K,"Not Found"),"-")</f>
        <v>0</v>
      </c>
      <c r="AM784" s="40" t="str">
        <f>IFERROR(_xlfn.XLOOKUP(AJ784,CrossRef!$A:$A,CrossRef!$L:$L,"Not Found"),"-")</f>
        <v>IMPLEMENT PUMP CHANGE</v>
      </c>
    </row>
    <row r="785" spans="1:39" x14ac:dyDescent="0.3">
      <c r="A785" s="4" t="str">
        <f>D785&amp;C785&amp;B785</f>
        <v>DZ81895070RI</v>
      </c>
      <c r="B785" s="4" t="str">
        <f>LEFT(N785,FIND(" ",N785)-1)</f>
        <v>RI</v>
      </c>
      <c r="C785" s="4" t="str">
        <f>LEFT(M785,4)</f>
        <v>5070</v>
      </c>
      <c r="D785" s="4" t="str">
        <f>LEFT(L785,FIND(" ",L785)-1)</f>
        <v>DZ8189</v>
      </c>
      <c r="E785" s="4" t="str">
        <f>MID(X785,2,3)</f>
        <v>RAB</v>
      </c>
      <c r="G785" s="14" t="s">
        <v>10234</v>
      </c>
      <c r="H785" s="14" t="s">
        <v>10235</v>
      </c>
      <c r="I785" s="14" t="s">
        <v>10236</v>
      </c>
      <c r="J785" s="14" t="s">
        <v>10369</v>
      </c>
      <c r="K785" s="14" t="s">
        <v>34</v>
      </c>
      <c r="L785" s="14" t="s">
        <v>10586</v>
      </c>
      <c r="M785" s="14" t="s">
        <v>823</v>
      </c>
      <c r="N785" s="14" t="s">
        <v>61</v>
      </c>
      <c r="O785" s="15">
        <v>12000</v>
      </c>
      <c r="P785" s="15">
        <v>21309.327265698299</v>
      </c>
      <c r="Q785" s="16">
        <v>46594.336967592593</v>
      </c>
      <c r="R785" s="14" t="s">
        <v>11574</v>
      </c>
      <c r="S785" s="14" t="s">
        <v>10240</v>
      </c>
      <c r="T785" s="14" t="s">
        <v>11574</v>
      </c>
      <c r="U785" s="14" t="s">
        <v>10269</v>
      </c>
      <c r="V785" s="14"/>
      <c r="W785" s="14" t="s">
        <v>11584</v>
      </c>
      <c r="X785" s="14" t="s">
        <v>10587</v>
      </c>
      <c r="Y785" s="15">
        <v>6217.42</v>
      </c>
      <c r="Z785" s="14" t="s">
        <v>11575</v>
      </c>
      <c r="AA785" s="15">
        <v>27041.857349735099</v>
      </c>
      <c r="AB785" s="14" t="s">
        <v>10335</v>
      </c>
      <c r="AC785" s="14" t="s">
        <v>10246</v>
      </c>
      <c r="AD785" s="14"/>
      <c r="AE785" s="15">
        <v>-9309.3272656983299</v>
      </c>
      <c r="AF785" s="31" t="str">
        <f>_xlfn.XLOOKUP(A785,Macmahon!B:B,Macmahon!AE:AE,"",0)</f>
        <v/>
      </c>
      <c r="AG785" s="28" t="str">
        <f>_xlfn.XLOOKUP(A785,Macmahon!B:B,Macmahon!AJ:AJ,"",0)</f>
        <v/>
      </c>
      <c r="AH785" s="28" t="str">
        <f>_xlfn.XLOOKUP(A785,Macmahon!B:B,Macmahon!AK:AK,"",0)</f>
        <v/>
      </c>
      <c r="AI785" s="28">
        <f t="shared" si="24"/>
        <v>0</v>
      </c>
      <c r="AJ785" s="40" t="str">
        <f>E785&amp;C785&amp;B785</f>
        <v>RAB5070RI</v>
      </c>
      <c r="AK785" s="40" t="str">
        <f>IFERROR(_xlfn.XLOOKUP(AJ785,CrossRef!$A:$A,CrossRef!$J:$J,"Not Found"),"-")</f>
        <v>Not Found</v>
      </c>
      <c r="AL785" s="40" t="str">
        <f>IFERROR(_xlfn.XLOOKUP(AJ785,CrossRef!$A:$A,CrossRef!$K:$K,"Not Found"),"-")</f>
        <v>Not Found</v>
      </c>
      <c r="AM785" s="40" t="str">
        <f>IFERROR(_xlfn.XLOOKUP(AJ785,CrossRef!$A:$A,CrossRef!$L:$L,"Not Found"),"-")</f>
        <v>Not Found</v>
      </c>
    </row>
    <row r="786" spans="1:39" x14ac:dyDescent="0.3">
      <c r="A786" s="4" t="str">
        <f>D786&amp;C786&amp;B786</f>
        <v>DZ81895104LT</v>
      </c>
      <c r="B786" s="4" t="str">
        <f>LEFT(N786,FIND(" ",N786)-1)</f>
        <v>LT</v>
      </c>
      <c r="C786" s="4" t="str">
        <f>LEFT(M786,4)</f>
        <v>5104</v>
      </c>
      <c r="D786" s="4" t="str">
        <f>LEFT(L786,FIND(" ",L786)-1)</f>
        <v>DZ8189</v>
      </c>
      <c r="E786" s="4" t="str">
        <f>MID(X786,2,3)</f>
        <v>RAB</v>
      </c>
      <c r="G786" s="14" t="s">
        <v>10234</v>
      </c>
      <c r="H786" s="14" t="s">
        <v>10235</v>
      </c>
      <c r="I786" s="14" t="s">
        <v>10236</v>
      </c>
      <c r="J786" s="14" t="s">
        <v>10369</v>
      </c>
      <c r="K786" s="14" t="s">
        <v>34</v>
      </c>
      <c r="L786" s="14" t="s">
        <v>10586</v>
      </c>
      <c r="M786" s="14" t="s">
        <v>11672</v>
      </c>
      <c r="N786" s="14" t="s">
        <v>57</v>
      </c>
      <c r="O786" s="15">
        <v>14000</v>
      </c>
      <c r="P786" s="15">
        <v>21309.327265698299</v>
      </c>
      <c r="Q786" s="16">
        <v>45776.932847222219</v>
      </c>
      <c r="R786" s="14" t="s">
        <v>11673</v>
      </c>
      <c r="S786" s="14" t="s">
        <v>10261</v>
      </c>
      <c r="T786" s="14" t="s">
        <v>11673</v>
      </c>
      <c r="U786" s="14" t="s">
        <v>10269</v>
      </c>
      <c r="V786" s="14"/>
      <c r="W786" s="14" t="s">
        <v>11674</v>
      </c>
      <c r="X786" s="14" t="s">
        <v>10587</v>
      </c>
      <c r="Y786" s="15">
        <v>9963.61</v>
      </c>
      <c r="Z786" s="14" t="s">
        <v>11675</v>
      </c>
      <c r="AA786" s="15">
        <v>16536.160949859299</v>
      </c>
      <c r="AB786" s="14" t="s">
        <v>10335</v>
      </c>
      <c r="AC786" s="14" t="s">
        <v>10246</v>
      </c>
      <c r="AD786" s="14"/>
      <c r="AE786" s="15">
        <v>-7309.3272656983299</v>
      </c>
      <c r="AF786" s="31" t="str">
        <f>_xlfn.XLOOKUP(A786,Macmahon!B:B,Macmahon!AE:AE,"",0)</f>
        <v/>
      </c>
      <c r="AG786" s="28" t="str">
        <f>_xlfn.XLOOKUP(A786,Macmahon!B:B,Macmahon!AJ:AJ,"",0)</f>
        <v/>
      </c>
      <c r="AH786" s="28" t="str">
        <f>_xlfn.XLOOKUP(A786,Macmahon!B:B,Macmahon!AK:AK,"",0)</f>
        <v/>
      </c>
      <c r="AI786" s="28">
        <f t="shared" si="24"/>
        <v>0</v>
      </c>
      <c r="AJ786" s="40" t="str">
        <f>E786&amp;C786&amp;B786</f>
        <v>RAB5104LT</v>
      </c>
      <c r="AK786" s="40" t="str">
        <f>IFERROR(_xlfn.XLOOKUP(AJ786,CrossRef!$A:$A,CrossRef!$J:$J,"Not Found"),"-")</f>
        <v/>
      </c>
      <c r="AL786" s="40">
        <f>IFERROR(_xlfn.XLOOKUP(AJ786,CrossRef!$A:$A,CrossRef!$K:$K,"Not Found"),"-")</f>
        <v>0</v>
      </c>
      <c r="AM786" s="40" t="str">
        <f>IFERROR(_xlfn.XLOOKUP(AJ786,CrossRef!$A:$A,CrossRef!$L:$L,"Not Found"),"-")</f>
        <v>8000H BLADE TILT CYLINDER CHANGE LH</v>
      </c>
    </row>
    <row r="787" spans="1:39" x14ac:dyDescent="0.3">
      <c r="A787" s="4" t="str">
        <f>D787&amp;C787&amp;B787</f>
        <v>DZ81895104RI</v>
      </c>
      <c r="B787" s="4" t="str">
        <f>LEFT(N787,FIND(" ",N787)-1)</f>
        <v>RI</v>
      </c>
      <c r="C787" s="4" t="str">
        <f>LEFT(M787,4)</f>
        <v>5104</v>
      </c>
      <c r="D787" s="4" t="str">
        <f>LEFT(L787,FIND(" ",L787)-1)</f>
        <v>DZ8189</v>
      </c>
      <c r="E787" s="4" t="str">
        <f>MID(X787,2,3)</f>
        <v>RAB</v>
      </c>
      <c r="G787" s="17" t="s">
        <v>10234</v>
      </c>
      <c r="H787" s="17" t="s">
        <v>10235</v>
      </c>
      <c r="I787" s="17" t="s">
        <v>10236</v>
      </c>
      <c r="J787" s="17" t="s">
        <v>10369</v>
      </c>
      <c r="K787" s="17" t="s">
        <v>34</v>
      </c>
      <c r="L787" s="17" t="s">
        <v>10586</v>
      </c>
      <c r="M787" s="17" t="s">
        <v>11672</v>
      </c>
      <c r="N787" s="17" t="s">
        <v>61</v>
      </c>
      <c r="O787" s="18">
        <v>14000</v>
      </c>
      <c r="P787" s="18">
        <v>21309.327265698299</v>
      </c>
      <c r="Q787" s="16">
        <v>46146.932847222219</v>
      </c>
      <c r="R787" s="17" t="s">
        <v>11673</v>
      </c>
      <c r="S787" s="17" t="s">
        <v>10261</v>
      </c>
      <c r="T787" s="17" t="s">
        <v>11673</v>
      </c>
      <c r="U787" s="17" t="s">
        <v>10269</v>
      </c>
      <c r="V787" s="17"/>
      <c r="W787" s="17" t="s">
        <v>11674</v>
      </c>
      <c r="X787" s="17" t="s">
        <v>10587</v>
      </c>
      <c r="Y787" s="18">
        <v>9963.61</v>
      </c>
      <c r="Z787" s="17" t="s">
        <v>11676</v>
      </c>
      <c r="AA787" s="18">
        <v>20158.130038117299</v>
      </c>
      <c r="AB787" s="17" t="s">
        <v>10335</v>
      </c>
      <c r="AC787" s="17" t="s">
        <v>10246</v>
      </c>
      <c r="AD787" s="17"/>
      <c r="AE787" s="18">
        <v>-7309.3272656983299</v>
      </c>
      <c r="AF787" s="31" t="str">
        <f>_xlfn.XLOOKUP(A787,Macmahon!B:B,Macmahon!AE:AE,"",0)</f>
        <v/>
      </c>
      <c r="AG787" s="28" t="str">
        <f>_xlfn.XLOOKUP(A787,Macmahon!B:B,Macmahon!AJ:AJ,"",0)</f>
        <v/>
      </c>
      <c r="AH787" s="28" t="str">
        <f>_xlfn.XLOOKUP(A787,Macmahon!B:B,Macmahon!AK:AK,"",0)</f>
        <v/>
      </c>
      <c r="AI787" s="28">
        <f t="shared" si="24"/>
        <v>0</v>
      </c>
      <c r="AJ787" s="40" t="str">
        <f>E787&amp;C787&amp;B787</f>
        <v>RAB5104RI</v>
      </c>
      <c r="AK787" s="40" t="str">
        <f>IFERROR(_xlfn.XLOOKUP(AJ787,CrossRef!$A:$A,CrossRef!$J:$J,"Not Found"),"-")</f>
        <v/>
      </c>
      <c r="AL787" s="40">
        <f>IFERROR(_xlfn.XLOOKUP(AJ787,CrossRef!$A:$A,CrossRef!$K:$K,"Not Found"),"-")</f>
        <v>0</v>
      </c>
      <c r="AM787" s="40" t="str">
        <f>IFERROR(_xlfn.XLOOKUP(AJ787,CrossRef!$A:$A,CrossRef!$L:$L,"Not Found"),"-")</f>
        <v>8000H BLADE TILT CYLINDER CHANGE RH</v>
      </c>
    </row>
    <row r="788" spans="1:39" x14ac:dyDescent="0.3">
      <c r="A788" s="4" t="str">
        <f>D788&amp;C788&amp;B788</f>
        <v>QLO044001LF</v>
      </c>
      <c r="B788" s="4" t="str">
        <f>LEFT(N788,FIND(" ",N788)-1)</f>
        <v>LF</v>
      </c>
      <c r="C788" s="4" t="str">
        <f>LEFT(M788,4)</f>
        <v>4001</v>
      </c>
      <c r="D788" s="4" t="str">
        <f>LEFT(L788,FIND(" ",L788)-1)</f>
        <v>QLO04</v>
      </c>
      <c r="E788" s="4" t="str">
        <f>MID(X788,2,3)</f>
        <v>442</v>
      </c>
      <c r="G788" s="14" t="s">
        <v>10234</v>
      </c>
      <c r="H788" s="14" t="s">
        <v>10235</v>
      </c>
      <c r="I788" s="14" t="s">
        <v>10236</v>
      </c>
      <c r="J788" s="14" t="s">
        <v>10566</v>
      </c>
      <c r="K788" s="14" t="s">
        <v>138</v>
      </c>
      <c r="L788" s="14" t="s">
        <v>10567</v>
      </c>
      <c r="M788" s="14" t="s">
        <v>11179</v>
      </c>
      <c r="N788" s="14" t="s">
        <v>483</v>
      </c>
      <c r="O788" s="15">
        <v>19800</v>
      </c>
      <c r="P788" s="15">
        <v>6405.1057664222799</v>
      </c>
      <c r="Q788" s="16">
        <v>47500</v>
      </c>
      <c r="R788" s="14" t="s">
        <v>11180</v>
      </c>
      <c r="S788" s="14" t="s">
        <v>10261</v>
      </c>
      <c r="T788" s="14" t="s">
        <v>11180</v>
      </c>
      <c r="U788" s="14" t="s">
        <v>10248</v>
      </c>
      <c r="V788" s="14"/>
      <c r="W788" s="14" t="s">
        <v>11181</v>
      </c>
      <c r="X788" s="14" t="s">
        <v>10570</v>
      </c>
      <c r="Y788" s="15">
        <v>118987.44</v>
      </c>
      <c r="Z788" s="14" t="s">
        <v>11182</v>
      </c>
      <c r="AA788" s="15">
        <v>85133.630390143706</v>
      </c>
      <c r="AB788" s="14" t="s">
        <v>10245</v>
      </c>
      <c r="AC788" s="14" t="s">
        <v>10246</v>
      </c>
      <c r="AD788" s="14" t="s">
        <v>10272</v>
      </c>
      <c r="AE788" s="15">
        <v>13394.894233577699</v>
      </c>
      <c r="AF788" s="31" t="str">
        <f>_xlfn.XLOOKUP(A788,Macmahon!B:B,Macmahon!AE:AE,"",0)</f>
        <v/>
      </c>
      <c r="AG788" s="28" t="str">
        <f>_xlfn.XLOOKUP(A788,Macmahon!B:B,Macmahon!AJ:AJ,"",0)</f>
        <v/>
      </c>
      <c r="AH788" s="28" t="str">
        <f>_xlfn.XLOOKUP(A788,Macmahon!B:B,Macmahon!AK:AK,"",0)</f>
        <v/>
      </c>
      <c r="AI788" s="28">
        <f t="shared" si="24"/>
        <v>0</v>
      </c>
      <c r="AJ788" s="40" t="str">
        <f>E788&amp;C788&amp;B788</f>
        <v>4424001LF</v>
      </c>
      <c r="AK788" s="40" t="str">
        <f>IFERROR(_xlfn.XLOOKUP(AJ788,CrossRef!$A:$A,CrossRef!$J:$J,"Not Found"),"-")</f>
        <v>LOFE045-DRIV-FIDV</v>
      </c>
      <c r="AL788" s="40">
        <f>IFERROR(_xlfn.XLOOKUP(AJ788,CrossRef!$A:$A,CrossRef!$K:$K,"Not Found"),"-")</f>
        <v>0</v>
      </c>
      <c r="AM788" s="40" t="str">
        <f>IFERROR(_xlfn.XLOOKUP(AJ788,CrossRef!$A:$A,CrossRef!$L:$L,"Not Found"),"-")</f>
        <v>19800H WHEEL END CHANGE LHF</v>
      </c>
    </row>
    <row r="789" spans="1:39" x14ac:dyDescent="0.3">
      <c r="A789" s="4" t="str">
        <f>D789&amp;C789&amp;B789</f>
        <v>QLO044001LR</v>
      </c>
      <c r="B789" s="4" t="str">
        <f>LEFT(N789,FIND(" ",N789)-1)</f>
        <v>LR</v>
      </c>
      <c r="C789" s="4" t="str">
        <f>LEFT(M789,4)</f>
        <v>4001</v>
      </c>
      <c r="D789" s="4" t="str">
        <f>LEFT(L789,FIND(" ",L789)-1)</f>
        <v>QLO04</v>
      </c>
      <c r="E789" s="4" t="str">
        <f>MID(X789,2,3)</f>
        <v>442</v>
      </c>
      <c r="G789" s="17" t="s">
        <v>10234</v>
      </c>
      <c r="H789" s="17" t="s">
        <v>10235</v>
      </c>
      <c r="I789" s="17" t="s">
        <v>10236</v>
      </c>
      <c r="J789" s="17" t="s">
        <v>10566</v>
      </c>
      <c r="K789" s="17" t="s">
        <v>138</v>
      </c>
      <c r="L789" s="17" t="s">
        <v>10567</v>
      </c>
      <c r="M789" s="17" t="s">
        <v>11179</v>
      </c>
      <c r="N789" s="17" t="s">
        <v>490</v>
      </c>
      <c r="O789" s="18">
        <v>19800</v>
      </c>
      <c r="P789" s="18">
        <v>7782.3512113297202</v>
      </c>
      <c r="Q789" s="16">
        <v>47377</v>
      </c>
      <c r="R789" s="17" t="s">
        <v>11180</v>
      </c>
      <c r="S789" s="17" t="s">
        <v>10261</v>
      </c>
      <c r="T789" s="17" t="s">
        <v>11180</v>
      </c>
      <c r="U789" s="17" t="s">
        <v>10248</v>
      </c>
      <c r="V789" s="17"/>
      <c r="W789" s="17" t="s">
        <v>11183</v>
      </c>
      <c r="X789" s="17" t="s">
        <v>10570</v>
      </c>
      <c r="Y789" s="18">
        <v>118987.44</v>
      </c>
      <c r="Z789" s="17" t="s">
        <v>11184</v>
      </c>
      <c r="AA789" s="18">
        <v>83450.188911704303</v>
      </c>
      <c r="AB789" s="17" t="s">
        <v>10245</v>
      </c>
      <c r="AC789" s="17" t="s">
        <v>10246</v>
      </c>
      <c r="AD789" s="17" t="s">
        <v>10272</v>
      </c>
      <c r="AE789" s="18">
        <v>12017.6487886703</v>
      </c>
      <c r="AF789" s="31" t="str">
        <f>_xlfn.XLOOKUP(A789,Macmahon!B:B,Macmahon!AE:AE,"",0)</f>
        <v/>
      </c>
      <c r="AG789" s="28" t="str">
        <f>_xlfn.XLOOKUP(A789,Macmahon!B:B,Macmahon!AJ:AJ,"",0)</f>
        <v/>
      </c>
      <c r="AH789" s="28" t="str">
        <f>_xlfn.XLOOKUP(A789,Macmahon!B:B,Macmahon!AK:AK,"",0)</f>
        <v/>
      </c>
      <c r="AI789" s="28">
        <f t="shared" si="24"/>
        <v>0</v>
      </c>
      <c r="AJ789" s="40" t="str">
        <f>E789&amp;C789&amp;B789</f>
        <v>4424001LR</v>
      </c>
      <c r="AK789" s="40" t="str">
        <f>IFERROR(_xlfn.XLOOKUP(AJ789,CrossRef!$A:$A,CrossRef!$J:$J,"Not Found"),"-")</f>
        <v>TKHL108-DRIV-FIDV</v>
      </c>
      <c r="AL789" s="40">
        <f>IFERROR(_xlfn.XLOOKUP(AJ789,CrossRef!$A:$A,CrossRef!$K:$K,"Not Found"),"-")</f>
        <v>0</v>
      </c>
      <c r="AM789" s="40" t="str">
        <f>IFERROR(_xlfn.XLOOKUP(AJ789,CrossRef!$A:$A,CrossRef!$L:$L,"Not Found"),"-")</f>
        <v>19800H WHEEL END CHANGE LHR</v>
      </c>
    </row>
    <row r="790" spans="1:39" x14ac:dyDescent="0.3">
      <c r="A790" s="4" t="str">
        <f>D790&amp;C790&amp;B790</f>
        <v>QLO044001RF</v>
      </c>
      <c r="B790" s="4" t="str">
        <f>LEFT(N790,FIND(" ",N790)-1)</f>
        <v>RF</v>
      </c>
      <c r="C790" s="4" t="str">
        <f>LEFT(M790,4)</f>
        <v>4001</v>
      </c>
      <c r="D790" s="4" t="str">
        <f>LEFT(L790,FIND(" ",L790)-1)</f>
        <v>QLO04</v>
      </c>
      <c r="E790" s="4" t="str">
        <f>MID(X790,2,3)</f>
        <v>442</v>
      </c>
      <c r="G790" s="14" t="s">
        <v>10234</v>
      </c>
      <c r="H790" s="14" t="s">
        <v>10235</v>
      </c>
      <c r="I790" s="14" t="s">
        <v>10236</v>
      </c>
      <c r="J790" s="14" t="s">
        <v>10566</v>
      </c>
      <c r="K790" s="14" t="s">
        <v>138</v>
      </c>
      <c r="L790" s="14" t="s">
        <v>10567</v>
      </c>
      <c r="M790" s="14" t="s">
        <v>11179</v>
      </c>
      <c r="N790" s="14" t="s">
        <v>487</v>
      </c>
      <c r="O790" s="15">
        <v>19800</v>
      </c>
      <c r="P790" s="15">
        <v>7752.5279908361099</v>
      </c>
      <c r="Q790" s="16">
        <v>47381</v>
      </c>
      <c r="R790" s="14" t="s">
        <v>11180</v>
      </c>
      <c r="S790" s="14" t="s">
        <v>10261</v>
      </c>
      <c r="T790" s="14" t="s">
        <v>11180</v>
      </c>
      <c r="U790" s="14" t="s">
        <v>10248</v>
      </c>
      <c r="V790" s="14"/>
      <c r="W790" s="14" t="s">
        <v>11183</v>
      </c>
      <c r="X790" s="14" t="s">
        <v>10570</v>
      </c>
      <c r="Y790" s="15">
        <v>118987.44</v>
      </c>
      <c r="Z790" s="14" t="s">
        <v>11186</v>
      </c>
      <c r="AA790" s="15">
        <v>83504.934976043805</v>
      </c>
      <c r="AB790" s="14" t="s">
        <v>10245</v>
      </c>
      <c r="AC790" s="14" t="s">
        <v>10246</v>
      </c>
      <c r="AD790" s="14" t="s">
        <v>10272</v>
      </c>
      <c r="AE790" s="15">
        <v>12047.472009163899</v>
      </c>
      <c r="AF790" s="31" t="str">
        <f>_xlfn.XLOOKUP(A790,Macmahon!B:B,Macmahon!AE:AE,"",0)</f>
        <v/>
      </c>
      <c r="AG790" s="28" t="str">
        <f>_xlfn.XLOOKUP(A790,Macmahon!B:B,Macmahon!AJ:AJ,"",0)</f>
        <v/>
      </c>
      <c r="AH790" s="28" t="str">
        <f>_xlfn.XLOOKUP(A790,Macmahon!B:B,Macmahon!AK:AK,"",0)</f>
        <v/>
      </c>
      <c r="AI790" s="28">
        <f t="shared" si="24"/>
        <v>0</v>
      </c>
      <c r="AJ790" s="40" t="str">
        <f>E790&amp;C790&amp;B790</f>
        <v>4424001RF</v>
      </c>
      <c r="AK790" s="40" t="str">
        <f>IFERROR(_xlfn.XLOOKUP(AJ790,CrossRef!$A:$A,CrossRef!$J:$J,"Not Found"),"-")</f>
        <v>LOFE043-DRIV-FIDV</v>
      </c>
      <c r="AL790" s="40">
        <f>IFERROR(_xlfn.XLOOKUP(AJ790,CrossRef!$A:$A,CrossRef!$K:$K,"Not Found"),"-")</f>
        <v>0</v>
      </c>
      <c r="AM790" s="40" t="str">
        <f>IFERROR(_xlfn.XLOOKUP(AJ790,CrossRef!$A:$A,CrossRef!$L:$L,"Not Found"),"-")</f>
        <v>19800H WHEEL END CHANGE RHF</v>
      </c>
    </row>
    <row r="791" spans="1:39" x14ac:dyDescent="0.3">
      <c r="A791" s="4" t="str">
        <f>D791&amp;C791&amp;B791</f>
        <v>QLO044001RR</v>
      </c>
      <c r="B791" s="4" t="str">
        <f>LEFT(N791,FIND(" ",N791)-1)</f>
        <v>RR</v>
      </c>
      <c r="C791" s="4" t="str">
        <f>LEFT(M791,4)</f>
        <v>4001</v>
      </c>
      <c r="D791" s="4" t="str">
        <f>LEFT(L791,FIND(" ",L791)-1)</f>
        <v>QLO04</v>
      </c>
      <c r="E791" s="4" t="str">
        <f>MID(X791,2,3)</f>
        <v>442</v>
      </c>
      <c r="G791" s="17" t="s">
        <v>10234</v>
      </c>
      <c r="H791" s="17" t="s">
        <v>10235</v>
      </c>
      <c r="I791" s="17" t="s">
        <v>10236</v>
      </c>
      <c r="J791" s="17" t="s">
        <v>10566</v>
      </c>
      <c r="K791" s="17" t="s">
        <v>138</v>
      </c>
      <c r="L791" s="17" t="s">
        <v>10567</v>
      </c>
      <c r="M791" s="17" t="s">
        <v>11179</v>
      </c>
      <c r="N791" s="17" t="s">
        <v>493</v>
      </c>
      <c r="O791" s="18">
        <v>19800</v>
      </c>
      <c r="P791" s="18">
        <v>5657.7845754702603</v>
      </c>
      <c r="Q791" s="16">
        <v>47569</v>
      </c>
      <c r="R791" s="17" t="s">
        <v>11180</v>
      </c>
      <c r="S791" s="17" t="s">
        <v>10261</v>
      </c>
      <c r="T791" s="17" t="s">
        <v>11180</v>
      </c>
      <c r="U791" s="17" t="s">
        <v>10248</v>
      </c>
      <c r="V791" s="17"/>
      <c r="W791" s="17" t="s">
        <v>11188</v>
      </c>
      <c r="X791" s="17" t="s">
        <v>10570</v>
      </c>
      <c r="Y791" s="18">
        <v>118987.44</v>
      </c>
      <c r="Z791" s="17" t="s">
        <v>11187</v>
      </c>
      <c r="AA791" s="18">
        <v>86078</v>
      </c>
      <c r="AB791" s="17" t="s">
        <v>10245</v>
      </c>
      <c r="AC791" s="17" t="s">
        <v>10246</v>
      </c>
      <c r="AD791" s="17" t="s">
        <v>10272</v>
      </c>
      <c r="AE791" s="18">
        <v>14142.215424529701</v>
      </c>
      <c r="AF791" s="31" t="str">
        <f>_xlfn.XLOOKUP(A791,Macmahon!B:B,Macmahon!AE:AE,"",0)</f>
        <v/>
      </c>
      <c r="AG791" s="28" t="str">
        <f>_xlfn.XLOOKUP(A791,Macmahon!B:B,Macmahon!AJ:AJ,"",0)</f>
        <v/>
      </c>
      <c r="AH791" s="28" t="str">
        <f>_xlfn.XLOOKUP(A791,Macmahon!B:B,Macmahon!AK:AK,"",0)</f>
        <v/>
      </c>
      <c r="AI791" s="28">
        <f t="shared" si="24"/>
        <v>0</v>
      </c>
      <c r="AJ791" s="40" t="str">
        <f>E791&amp;C791&amp;B791</f>
        <v>4424001RR</v>
      </c>
      <c r="AK791" s="40" t="str">
        <f>IFERROR(_xlfn.XLOOKUP(AJ791,CrossRef!$A:$A,CrossRef!$J:$J,"Not Found"),"-")</f>
        <v>TKHL104-DRIV-FIDV</v>
      </c>
      <c r="AL791" s="40">
        <f>IFERROR(_xlfn.XLOOKUP(AJ791,CrossRef!$A:$A,CrossRef!$K:$K,"Not Found"),"-")</f>
        <v>0</v>
      </c>
      <c r="AM791" s="40" t="str">
        <f>IFERROR(_xlfn.XLOOKUP(AJ791,CrossRef!$A:$A,CrossRef!$L:$L,"Not Found"),"-")</f>
        <v>19800H WHEEL END CHANGE RHR</v>
      </c>
    </row>
    <row r="792" spans="1:39" x14ac:dyDescent="0.3">
      <c r="A792" s="4" t="str">
        <f>D792&amp;C792&amp;B792</f>
        <v>LO16124001LF</v>
      </c>
      <c r="B792" s="4" t="str">
        <f>LEFT(N792,FIND(" ",N792)-1)</f>
        <v>LF</v>
      </c>
      <c r="C792" s="4" t="str">
        <f>LEFT(M792,4)</f>
        <v>4001</v>
      </c>
      <c r="D792" s="4" t="str">
        <f>LEFT(L792,FIND(" ",L792)-1)</f>
        <v>LO1612</v>
      </c>
      <c r="E792" s="4" t="str">
        <f>MID(X792,2,3)</f>
        <v>ZMX</v>
      </c>
      <c r="G792" s="14" t="s">
        <v>10234</v>
      </c>
      <c r="H792" s="14" t="s">
        <v>10235</v>
      </c>
      <c r="I792" s="14" t="s">
        <v>10251</v>
      </c>
      <c r="J792" s="14" t="s">
        <v>10388</v>
      </c>
      <c r="K792" s="14" t="s">
        <v>110</v>
      </c>
      <c r="L792" s="14" t="s">
        <v>10389</v>
      </c>
      <c r="M792" s="14" t="s">
        <v>11179</v>
      </c>
      <c r="N792" s="14" t="s">
        <v>483</v>
      </c>
      <c r="O792" s="15">
        <v>15000</v>
      </c>
      <c r="P792" s="15">
        <v>3547.5544878466299</v>
      </c>
      <c r="Q792" s="16">
        <v>46912</v>
      </c>
      <c r="R792" s="14" t="s">
        <v>11185</v>
      </c>
      <c r="S792" s="14" t="s">
        <v>10261</v>
      </c>
      <c r="T792" s="14" t="s">
        <v>11185</v>
      </c>
      <c r="U792" s="14" t="s">
        <v>10248</v>
      </c>
      <c r="V792" s="14"/>
      <c r="W792" s="14" t="s">
        <v>10768</v>
      </c>
      <c r="X792" s="14" t="s">
        <v>10392</v>
      </c>
      <c r="Y792" s="15">
        <v>37812.65</v>
      </c>
      <c r="Z792" s="14" t="s">
        <v>11182</v>
      </c>
      <c r="AA792" s="15">
        <v>80786.102745455893</v>
      </c>
      <c r="AB792" s="14" t="s">
        <v>10245</v>
      </c>
      <c r="AC792" s="14" t="s">
        <v>10246</v>
      </c>
      <c r="AD792" s="14"/>
      <c r="AE792" s="15">
        <v>11452.445512153399</v>
      </c>
      <c r="AF792" s="31" t="str">
        <f>_xlfn.XLOOKUP(A792,Macmahon!B:B,Macmahon!AE:AE,"",0)</f>
        <v/>
      </c>
      <c r="AG792" s="28" t="str">
        <f>_xlfn.XLOOKUP(A792,Macmahon!B:B,Macmahon!AJ:AJ,"",0)</f>
        <v/>
      </c>
      <c r="AH792" s="28" t="str">
        <f>_xlfn.XLOOKUP(A792,Macmahon!B:B,Macmahon!AK:AK,"",0)</f>
        <v/>
      </c>
      <c r="AI792" s="28">
        <f t="shared" si="24"/>
        <v>0</v>
      </c>
      <c r="AJ792" s="40" t="str">
        <f>E792&amp;C792&amp;B792</f>
        <v>ZMX4001LF</v>
      </c>
      <c r="AK792" s="40" t="str">
        <f>IFERROR(_xlfn.XLOOKUP(AJ792,CrossRef!$A:$A,CrossRef!$J:$J,"Not Found"),"-")</f>
        <v>DZWH004-DRIV-FIDV</v>
      </c>
      <c r="AL792" s="40">
        <f>IFERROR(_xlfn.XLOOKUP(AJ792,CrossRef!$A:$A,CrossRef!$K:$K,"Not Found"),"-")</f>
        <v>0</v>
      </c>
      <c r="AM792" s="40" t="str">
        <f>IFERROR(_xlfn.XLOOKUP(AJ792,CrossRef!$A:$A,CrossRef!$L:$L,"Not Found"),"-")</f>
        <v>15000H WHEEL END CHANGE LHF</v>
      </c>
    </row>
    <row r="793" spans="1:39" x14ac:dyDescent="0.3">
      <c r="A793" s="4" t="str">
        <f>D793&amp;C793&amp;B793</f>
        <v>LO16124001LR</v>
      </c>
      <c r="B793" s="4" t="str">
        <f>LEFT(N793,FIND(" ",N793)-1)</f>
        <v>LR</v>
      </c>
      <c r="C793" s="4" t="str">
        <f>LEFT(M793,4)</f>
        <v>4001</v>
      </c>
      <c r="D793" s="4" t="str">
        <f>LEFT(L793,FIND(" ",L793)-1)</f>
        <v>LO1612</v>
      </c>
      <c r="E793" s="4" t="str">
        <f>MID(X793,2,3)</f>
        <v>ZMX</v>
      </c>
      <c r="G793" s="17" t="s">
        <v>10234</v>
      </c>
      <c r="H793" s="17" t="s">
        <v>10235</v>
      </c>
      <c r="I793" s="17" t="s">
        <v>10251</v>
      </c>
      <c r="J793" s="17" t="s">
        <v>10388</v>
      </c>
      <c r="K793" s="17" t="s">
        <v>110</v>
      </c>
      <c r="L793" s="17" t="s">
        <v>10389</v>
      </c>
      <c r="M793" s="17" t="s">
        <v>11179</v>
      </c>
      <c r="N793" s="17" t="s">
        <v>490</v>
      </c>
      <c r="O793" s="18">
        <v>15000</v>
      </c>
      <c r="P793" s="18">
        <v>4852.90217303182</v>
      </c>
      <c r="Q793" s="16">
        <v>47716</v>
      </c>
      <c r="R793" s="17" t="s">
        <v>11185</v>
      </c>
      <c r="S793" s="17" t="s">
        <v>10261</v>
      </c>
      <c r="T793" s="17" t="s">
        <v>11185</v>
      </c>
      <c r="U793" s="17" t="s">
        <v>10248</v>
      </c>
      <c r="V793" s="17"/>
      <c r="W793" s="17" t="s">
        <v>10773</v>
      </c>
      <c r="X793" s="17" t="s">
        <v>10392</v>
      </c>
      <c r="Y793" s="18">
        <v>37812.65</v>
      </c>
      <c r="Z793" s="17" t="s">
        <v>11184</v>
      </c>
      <c r="AA793" s="21">
        <v>92232.509316297801</v>
      </c>
      <c r="AB793" s="17" t="s">
        <v>10245</v>
      </c>
      <c r="AC793" s="17" t="s">
        <v>10246</v>
      </c>
      <c r="AD793" s="17"/>
      <c r="AE793" s="18">
        <v>10147.0978269682</v>
      </c>
      <c r="AF793" s="31" t="str">
        <f>_xlfn.XLOOKUP(A793,Macmahon!B:B,Macmahon!AE:AE,"",0)</f>
        <v/>
      </c>
      <c r="AG793" s="28" t="str">
        <f>_xlfn.XLOOKUP(A793,Macmahon!B:B,Macmahon!AJ:AJ,"",0)</f>
        <v/>
      </c>
      <c r="AH793" s="28" t="str">
        <f>_xlfn.XLOOKUP(A793,Macmahon!B:B,Macmahon!AK:AK,"",0)</f>
        <v/>
      </c>
      <c r="AI793" s="28">
        <f t="shared" si="24"/>
        <v>0</v>
      </c>
      <c r="AJ793" s="40" t="str">
        <f>E793&amp;C793&amp;B793</f>
        <v>ZMX4001LR</v>
      </c>
      <c r="AK793" s="40" t="str">
        <f>IFERROR(_xlfn.XLOOKUP(AJ793,CrossRef!$A:$A,CrossRef!$J:$J,"Not Found"),"-")</f>
        <v>LOFE061-DRIV</v>
      </c>
      <c r="AL793" s="40">
        <f>IFERROR(_xlfn.XLOOKUP(AJ793,CrossRef!$A:$A,CrossRef!$K:$K,"Not Found"),"-")</f>
        <v>0</v>
      </c>
      <c r="AM793" s="40" t="str">
        <f>IFERROR(_xlfn.XLOOKUP(AJ793,CrossRef!$A:$A,CrossRef!$L:$L,"Not Found"),"-")</f>
        <v>15000H WHEEL END CHANGE LHR</v>
      </c>
    </row>
    <row r="794" spans="1:39" x14ac:dyDescent="0.3">
      <c r="A794" s="4" t="str">
        <f>D794&amp;C794&amp;B794</f>
        <v>LO16124001RF</v>
      </c>
      <c r="B794" s="4" t="str">
        <f>LEFT(N794,FIND(" ",N794)-1)</f>
        <v>RF</v>
      </c>
      <c r="C794" s="4" t="str">
        <f>LEFT(M794,4)</f>
        <v>4001</v>
      </c>
      <c r="D794" s="4" t="str">
        <f>LEFT(L794,FIND(" ",L794)-1)</f>
        <v>LO1612</v>
      </c>
      <c r="E794" s="4" t="str">
        <f>MID(X794,2,3)</f>
        <v>ZMX</v>
      </c>
      <c r="G794" s="14" t="s">
        <v>10234</v>
      </c>
      <c r="H794" s="14" t="s">
        <v>10235</v>
      </c>
      <c r="I794" s="14" t="s">
        <v>10251</v>
      </c>
      <c r="J794" s="14" t="s">
        <v>10388</v>
      </c>
      <c r="K794" s="14" t="s">
        <v>110</v>
      </c>
      <c r="L794" s="14" t="s">
        <v>10389</v>
      </c>
      <c r="M794" s="14" t="s">
        <v>11179</v>
      </c>
      <c r="N794" s="14" t="s">
        <v>487</v>
      </c>
      <c r="O794" s="15">
        <v>15000</v>
      </c>
      <c r="P794" s="15">
        <v>3547.5544878466299</v>
      </c>
      <c r="Q794" s="16">
        <v>46912</v>
      </c>
      <c r="R794" s="14" t="s">
        <v>11185</v>
      </c>
      <c r="S794" s="14" t="s">
        <v>10261</v>
      </c>
      <c r="T794" s="14" t="s">
        <v>11185</v>
      </c>
      <c r="U794" s="14" t="s">
        <v>10248</v>
      </c>
      <c r="V794" s="14"/>
      <c r="W794" s="14" t="s">
        <v>10768</v>
      </c>
      <c r="X794" s="14" t="s">
        <v>10392</v>
      </c>
      <c r="Y794" s="15">
        <v>37812.65</v>
      </c>
      <c r="Z794" s="14" t="s">
        <v>11186</v>
      </c>
      <c r="AA794" s="15">
        <v>80786.102745455893</v>
      </c>
      <c r="AB794" s="14" t="s">
        <v>10245</v>
      </c>
      <c r="AC794" s="14" t="s">
        <v>10246</v>
      </c>
      <c r="AD794" s="14"/>
      <c r="AE794" s="15">
        <v>11452.445512153399</v>
      </c>
      <c r="AF794" s="31" t="str">
        <f>_xlfn.XLOOKUP(A794,Macmahon!B:B,Macmahon!AE:AE,"",0)</f>
        <v/>
      </c>
      <c r="AG794" s="28" t="str">
        <f>_xlfn.XLOOKUP(A794,Macmahon!B:B,Macmahon!AJ:AJ,"",0)</f>
        <v/>
      </c>
      <c r="AH794" s="28" t="str">
        <f>_xlfn.XLOOKUP(A794,Macmahon!B:B,Macmahon!AK:AK,"",0)</f>
        <v/>
      </c>
      <c r="AI794" s="28">
        <f t="shared" si="24"/>
        <v>0</v>
      </c>
      <c r="AJ794" s="40" t="str">
        <f>E794&amp;C794&amp;B794</f>
        <v>ZMX4001RF</v>
      </c>
      <c r="AK794" s="40" t="str">
        <f>IFERROR(_xlfn.XLOOKUP(AJ794,CrossRef!$A:$A,CrossRef!$J:$J,"Not Found"),"-")</f>
        <v>DZWH004-DRIV-FIDV</v>
      </c>
      <c r="AL794" s="40">
        <f>IFERROR(_xlfn.XLOOKUP(AJ794,CrossRef!$A:$A,CrossRef!$K:$K,"Not Found"),"-")</f>
        <v>0</v>
      </c>
      <c r="AM794" s="40" t="str">
        <f>IFERROR(_xlfn.XLOOKUP(AJ794,CrossRef!$A:$A,CrossRef!$L:$L,"Not Found"),"-")</f>
        <v>15000H WHEEL END CHANGE RHF</v>
      </c>
    </row>
    <row r="795" spans="1:39" x14ac:dyDescent="0.3">
      <c r="A795" s="4" t="str">
        <f>D795&amp;C795&amp;B795</f>
        <v>LO16124001RR</v>
      </c>
      <c r="B795" s="4" t="str">
        <f>LEFT(N795,FIND(" ",N795)-1)</f>
        <v>RR</v>
      </c>
      <c r="C795" s="4" t="str">
        <f>LEFT(M795,4)</f>
        <v>4001</v>
      </c>
      <c r="D795" s="4" t="str">
        <f>LEFT(L795,FIND(" ",L795)-1)</f>
        <v>LO1612</v>
      </c>
      <c r="E795" s="4" t="str">
        <f>MID(X795,2,3)</f>
        <v>ZMX</v>
      </c>
      <c r="G795" s="17" t="s">
        <v>10234</v>
      </c>
      <c r="H795" s="17" t="s">
        <v>10235</v>
      </c>
      <c r="I795" s="17" t="s">
        <v>10251</v>
      </c>
      <c r="J795" s="17" t="s">
        <v>10388</v>
      </c>
      <c r="K795" s="17" t="s">
        <v>110</v>
      </c>
      <c r="L795" s="17" t="s">
        <v>10389</v>
      </c>
      <c r="M795" s="17" t="s">
        <v>11179</v>
      </c>
      <c r="N795" s="17" t="s">
        <v>493</v>
      </c>
      <c r="O795" s="18">
        <v>15000</v>
      </c>
      <c r="P795" s="18">
        <v>3571.2211545133</v>
      </c>
      <c r="Q795" s="16">
        <v>46912</v>
      </c>
      <c r="R795" s="17" t="s">
        <v>11185</v>
      </c>
      <c r="S795" s="17" t="s">
        <v>10261</v>
      </c>
      <c r="T795" s="17" t="s">
        <v>11185</v>
      </c>
      <c r="U795" s="17" t="s">
        <v>10248</v>
      </c>
      <c r="V795" s="17"/>
      <c r="W795" s="17" t="s">
        <v>10768</v>
      </c>
      <c r="X795" s="17" t="s">
        <v>10392</v>
      </c>
      <c r="Y795" s="18">
        <v>37812.65</v>
      </c>
      <c r="Z795" s="17" t="s">
        <v>11187</v>
      </c>
      <c r="AA795" s="18">
        <v>80786.102745455893</v>
      </c>
      <c r="AB795" s="17" t="s">
        <v>10245</v>
      </c>
      <c r="AC795" s="17" t="s">
        <v>10246</v>
      </c>
      <c r="AD795" s="17"/>
      <c r="AE795" s="18">
        <v>11428.7788454867</v>
      </c>
      <c r="AF795" s="31" t="str">
        <f>_xlfn.XLOOKUP(A795,Macmahon!B:B,Macmahon!AE:AE,"",0)</f>
        <v/>
      </c>
      <c r="AG795" s="28" t="str">
        <f>_xlfn.XLOOKUP(A795,Macmahon!B:B,Macmahon!AJ:AJ,"",0)</f>
        <v/>
      </c>
      <c r="AH795" s="28" t="str">
        <f>_xlfn.XLOOKUP(A795,Macmahon!B:B,Macmahon!AK:AK,"",0)</f>
        <v/>
      </c>
      <c r="AI795" s="28">
        <f t="shared" si="24"/>
        <v>0</v>
      </c>
      <c r="AJ795" s="40" t="str">
        <f>E795&amp;C795&amp;B795</f>
        <v>ZMX4001RR</v>
      </c>
      <c r="AK795" s="40" t="str">
        <f>IFERROR(_xlfn.XLOOKUP(AJ795,CrossRef!$A:$A,CrossRef!$J:$J,"Not Found"),"-")</f>
        <v>LOFE061-DRIV</v>
      </c>
      <c r="AL795" s="40">
        <f>IFERROR(_xlfn.XLOOKUP(AJ795,CrossRef!$A:$A,CrossRef!$K:$K,"Not Found"),"-")</f>
        <v>0</v>
      </c>
      <c r="AM795" s="40" t="str">
        <f>IFERROR(_xlfn.XLOOKUP(AJ795,CrossRef!$A:$A,CrossRef!$L:$L,"Not Found"),"-")</f>
        <v>15000H WHEEL END CHANGE RHR</v>
      </c>
    </row>
    <row r="796" spans="1:39" x14ac:dyDescent="0.3">
      <c r="A796" s="4" t="str">
        <f>D796&amp;C796&amp;B796</f>
        <v>LO45704001LF</v>
      </c>
      <c r="B796" s="4" t="str">
        <f>LEFT(N796,FIND(" ",N796)-1)</f>
        <v>LF</v>
      </c>
      <c r="C796" s="4" t="str">
        <f>LEFT(M796,4)</f>
        <v>4001</v>
      </c>
      <c r="D796" s="4" t="str">
        <f>LEFT(L796,FIND(" ",L796)-1)</f>
        <v>LO4570</v>
      </c>
      <c r="E796" s="4" t="str">
        <f>MID(X796,2,3)</f>
        <v>ZMX</v>
      </c>
      <c r="G796" s="14" t="s">
        <v>10234</v>
      </c>
      <c r="H796" s="14" t="s">
        <v>10235</v>
      </c>
      <c r="I796" s="14" t="s">
        <v>10257</v>
      </c>
      <c r="J796" s="14" t="s">
        <v>10434</v>
      </c>
      <c r="K796" s="14" t="s">
        <v>110</v>
      </c>
      <c r="L796" s="14" t="s">
        <v>10435</v>
      </c>
      <c r="M796" s="14" t="s">
        <v>11179</v>
      </c>
      <c r="N796" s="14" t="s">
        <v>483</v>
      </c>
      <c r="O796" s="15">
        <v>15000</v>
      </c>
      <c r="P796" s="15">
        <v>11836.8999741673</v>
      </c>
      <c r="Q796" s="16">
        <v>47646</v>
      </c>
      <c r="R796" s="14" t="s">
        <v>11185</v>
      </c>
      <c r="S796" s="14" t="s">
        <v>10286</v>
      </c>
      <c r="T796" s="14" t="s">
        <v>11185</v>
      </c>
      <c r="U796" s="14" t="s">
        <v>10248</v>
      </c>
      <c r="V796" s="14"/>
      <c r="W796" s="14" t="s">
        <v>10772</v>
      </c>
      <c r="X796" s="14" t="s">
        <v>10437</v>
      </c>
      <c r="Y796" s="15">
        <v>37812.65</v>
      </c>
      <c r="Z796" s="14" t="s">
        <v>11182</v>
      </c>
      <c r="AA796" s="15">
        <v>59132.609856262803</v>
      </c>
      <c r="AB796" s="14" t="s">
        <v>10245</v>
      </c>
      <c r="AC796" s="14" t="s">
        <v>10246</v>
      </c>
      <c r="AD796" s="14"/>
      <c r="AE796" s="15">
        <v>3163.1000258326599</v>
      </c>
      <c r="AF796" s="31" t="str">
        <f>_xlfn.XLOOKUP(A796,Macmahon!B:B,Macmahon!AE:AE,"",0)</f>
        <v/>
      </c>
      <c r="AG796" s="28" t="str">
        <f>_xlfn.XLOOKUP(A796,Macmahon!B:B,Macmahon!AJ:AJ,"",0)</f>
        <v/>
      </c>
      <c r="AH796" s="28" t="str">
        <f>_xlfn.XLOOKUP(A796,Macmahon!B:B,Macmahon!AK:AK,"",0)</f>
        <v/>
      </c>
      <c r="AI796" s="28">
        <f t="shared" si="24"/>
        <v>0</v>
      </c>
      <c r="AJ796" s="40" t="str">
        <f>E796&amp;C796&amp;B796</f>
        <v>ZMX4001LF</v>
      </c>
      <c r="AK796" s="40" t="str">
        <f>IFERROR(_xlfn.XLOOKUP(AJ796,CrossRef!$A:$A,CrossRef!$J:$J,"Not Found"),"-")</f>
        <v>DZWH004-DRIV-FIDV</v>
      </c>
      <c r="AL796" s="40">
        <f>IFERROR(_xlfn.XLOOKUP(AJ796,CrossRef!$A:$A,CrossRef!$K:$K,"Not Found"),"-")</f>
        <v>0</v>
      </c>
      <c r="AM796" s="40" t="str">
        <f>IFERROR(_xlfn.XLOOKUP(AJ796,CrossRef!$A:$A,CrossRef!$L:$L,"Not Found"),"-")</f>
        <v>15000H WHEEL END CHANGE LHF</v>
      </c>
    </row>
    <row r="797" spans="1:39" x14ac:dyDescent="0.3">
      <c r="A797" s="4" t="str">
        <f>D797&amp;C797&amp;B797</f>
        <v>LO45704001LR</v>
      </c>
      <c r="B797" s="4" t="str">
        <f>LEFT(N797,FIND(" ",N797)-1)</f>
        <v>LR</v>
      </c>
      <c r="C797" s="4" t="str">
        <f>LEFT(M797,4)</f>
        <v>4001</v>
      </c>
      <c r="D797" s="4" t="str">
        <f>LEFT(L797,FIND(" ",L797)-1)</f>
        <v>LO4570</v>
      </c>
      <c r="E797" s="4" t="str">
        <f>MID(X797,2,3)</f>
        <v>ZMX</v>
      </c>
      <c r="G797" s="17" t="s">
        <v>10234</v>
      </c>
      <c r="H797" s="17" t="s">
        <v>10235</v>
      </c>
      <c r="I797" s="17" t="s">
        <v>10257</v>
      </c>
      <c r="J797" s="17" t="s">
        <v>10434</v>
      </c>
      <c r="K797" s="17" t="s">
        <v>110</v>
      </c>
      <c r="L797" s="17" t="s">
        <v>10435</v>
      </c>
      <c r="M797" s="17" t="s">
        <v>11179</v>
      </c>
      <c r="N797" s="17" t="s">
        <v>490</v>
      </c>
      <c r="O797" s="18">
        <v>15000</v>
      </c>
      <c r="P797" s="18">
        <v>16057.0357150249</v>
      </c>
      <c r="Q797" s="16">
        <v>46130</v>
      </c>
      <c r="R797" s="17" t="s">
        <v>11185</v>
      </c>
      <c r="S797" s="17" t="s">
        <v>10261</v>
      </c>
      <c r="T797" s="17" t="s">
        <v>11185</v>
      </c>
      <c r="U797" s="17" t="s">
        <v>10248</v>
      </c>
      <c r="V797" s="17"/>
      <c r="W797" s="17" t="s">
        <v>11191</v>
      </c>
      <c r="X797" s="17" t="s">
        <v>10437</v>
      </c>
      <c r="Y797" s="18">
        <v>37812.65</v>
      </c>
      <c r="Z797" s="17" t="s">
        <v>11184</v>
      </c>
      <c r="AA797" s="18">
        <v>40606.617021276601</v>
      </c>
      <c r="AB797" s="17" t="s">
        <v>10245</v>
      </c>
      <c r="AC797" s="17" t="s">
        <v>10246</v>
      </c>
      <c r="AD797" s="17"/>
      <c r="AE797" s="18">
        <v>-1057.0357150249099</v>
      </c>
      <c r="AF797" s="31">
        <f>_xlfn.XLOOKUP(A797,Macmahon!B:B,Macmahon!AE:AE,"",0)</f>
        <v>45418</v>
      </c>
      <c r="AG797" s="28">
        <f>_xlfn.XLOOKUP(A797,Macmahon!B:B,Macmahon!AJ:AJ,"",0)</f>
        <v>46719.995563425924</v>
      </c>
      <c r="AH797" s="28">
        <f>_xlfn.XLOOKUP(A797,Macmahon!B:B,Macmahon!AK:AK,"",0)</f>
        <v>47883</v>
      </c>
      <c r="AI797" s="28">
        <f t="shared" si="24"/>
        <v>46719.995563425924</v>
      </c>
      <c r="AJ797" s="40" t="str">
        <f>E797&amp;C797&amp;B797</f>
        <v>ZMX4001LR</v>
      </c>
      <c r="AK797" s="40" t="str">
        <f>IFERROR(_xlfn.XLOOKUP(AJ797,CrossRef!$A:$A,CrossRef!$J:$J,"Not Found"),"-")</f>
        <v>LOFE061-DRIV</v>
      </c>
      <c r="AL797" s="40">
        <f>IFERROR(_xlfn.XLOOKUP(AJ797,CrossRef!$A:$A,CrossRef!$K:$K,"Not Found"),"-")</f>
        <v>0</v>
      </c>
      <c r="AM797" s="40" t="str">
        <f>IFERROR(_xlfn.XLOOKUP(AJ797,CrossRef!$A:$A,CrossRef!$L:$L,"Not Found"),"-")</f>
        <v>15000H WHEEL END CHANGE LHR</v>
      </c>
    </row>
    <row r="798" spans="1:39" x14ac:dyDescent="0.3">
      <c r="A798" s="4" t="str">
        <f>D798&amp;C798&amp;B798</f>
        <v>LO45704001RF</v>
      </c>
      <c r="B798" s="4" t="str">
        <f>LEFT(N798,FIND(" ",N798)-1)</f>
        <v>RF</v>
      </c>
      <c r="C798" s="4" t="str">
        <f>LEFT(M798,4)</f>
        <v>4001</v>
      </c>
      <c r="D798" s="4" t="str">
        <f>LEFT(L798,FIND(" ",L798)-1)</f>
        <v>LO4570</v>
      </c>
      <c r="E798" s="4" t="str">
        <f>MID(X798,2,3)</f>
        <v>ZMX</v>
      </c>
      <c r="G798" s="14" t="s">
        <v>10234</v>
      </c>
      <c r="H798" s="14" t="s">
        <v>10235</v>
      </c>
      <c r="I798" s="14" t="s">
        <v>10257</v>
      </c>
      <c r="J798" s="14" t="s">
        <v>10434</v>
      </c>
      <c r="K798" s="14" t="s">
        <v>110</v>
      </c>
      <c r="L798" s="14" t="s">
        <v>10435</v>
      </c>
      <c r="M798" s="14" t="s">
        <v>11179</v>
      </c>
      <c r="N798" s="14" t="s">
        <v>487</v>
      </c>
      <c r="O798" s="15">
        <v>15000</v>
      </c>
      <c r="P798" s="15">
        <v>11822.1173654717</v>
      </c>
      <c r="Q798" s="16">
        <v>47646</v>
      </c>
      <c r="R798" s="14" t="s">
        <v>11185</v>
      </c>
      <c r="S798" s="14" t="s">
        <v>10286</v>
      </c>
      <c r="T798" s="14" t="s">
        <v>11185</v>
      </c>
      <c r="U798" s="14" t="s">
        <v>10248</v>
      </c>
      <c r="V798" s="14"/>
      <c r="W798" s="14" t="s">
        <v>10772</v>
      </c>
      <c r="X798" s="14" t="s">
        <v>10437</v>
      </c>
      <c r="Y798" s="15">
        <v>37812.65</v>
      </c>
      <c r="Z798" s="14" t="s">
        <v>11186</v>
      </c>
      <c r="AA798" s="15">
        <v>59132.609856262803</v>
      </c>
      <c r="AB798" s="14" t="s">
        <v>10245</v>
      </c>
      <c r="AC798" s="14" t="s">
        <v>10246</v>
      </c>
      <c r="AD798" s="14"/>
      <c r="AE798" s="15">
        <v>3177.8826345283101</v>
      </c>
      <c r="AF798" s="31" t="str">
        <f>_xlfn.XLOOKUP(A798,Macmahon!B:B,Macmahon!AE:AE,"",0)</f>
        <v/>
      </c>
      <c r="AG798" s="28" t="str">
        <f>_xlfn.XLOOKUP(A798,Macmahon!B:B,Macmahon!AJ:AJ,"",0)</f>
        <v/>
      </c>
      <c r="AH798" s="28" t="str">
        <f>_xlfn.XLOOKUP(A798,Macmahon!B:B,Macmahon!AK:AK,"",0)</f>
        <v/>
      </c>
      <c r="AI798" s="28">
        <f t="shared" si="24"/>
        <v>0</v>
      </c>
      <c r="AJ798" s="40" t="str">
        <f>E798&amp;C798&amp;B798</f>
        <v>ZMX4001RF</v>
      </c>
      <c r="AK798" s="40" t="str">
        <f>IFERROR(_xlfn.XLOOKUP(AJ798,CrossRef!$A:$A,CrossRef!$J:$J,"Not Found"),"-")</f>
        <v>DZWH004-DRIV-FIDV</v>
      </c>
      <c r="AL798" s="40">
        <f>IFERROR(_xlfn.XLOOKUP(AJ798,CrossRef!$A:$A,CrossRef!$K:$K,"Not Found"),"-")</f>
        <v>0</v>
      </c>
      <c r="AM798" s="40" t="str">
        <f>IFERROR(_xlfn.XLOOKUP(AJ798,CrossRef!$A:$A,CrossRef!$L:$L,"Not Found"),"-")</f>
        <v>15000H WHEEL END CHANGE RHF</v>
      </c>
    </row>
    <row r="799" spans="1:39" x14ac:dyDescent="0.3">
      <c r="A799" s="4" t="str">
        <f>D799&amp;C799&amp;B799</f>
        <v>LO45704001RR</v>
      </c>
      <c r="B799" s="4" t="str">
        <f>LEFT(N799,FIND(" ",N799)-1)</f>
        <v>RR</v>
      </c>
      <c r="C799" s="4" t="str">
        <f>LEFT(M799,4)</f>
        <v>4001</v>
      </c>
      <c r="D799" s="4" t="str">
        <f>LEFT(L799,FIND(" ",L799)-1)</f>
        <v>LO4570</v>
      </c>
      <c r="E799" s="4" t="str">
        <f>MID(X799,2,3)</f>
        <v>ZMX</v>
      </c>
      <c r="G799" s="17" t="s">
        <v>10234</v>
      </c>
      <c r="H799" s="17" t="s">
        <v>10235</v>
      </c>
      <c r="I799" s="17" t="s">
        <v>10257</v>
      </c>
      <c r="J799" s="17" t="s">
        <v>10434</v>
      </c>
      <c r="K799" s="17" t="s">
        <v>110</v>
      </c>
      <c r="L799" s="17" t="s">
        <v>10435</v>
      </c>
      <c r="M799" s="17" t="s">
        <v>11179</v>
      </c>
      <c r="N799" s="17" t="s">
        <v>493</v>
      </c>
      <c r="O799" s="18">
        <v>15000</v>
      </c>
      <c r="P799" s="18">
        <v>16057.0357150249</v>
      </c>
      <c r="Q799" s="16">
        <v>46130</v>
      </c>
      <c r="R799" s="17" t="s">
        <v>11185</v>
      </c>
      <c r="S799" s="17" t="s">
        <v>10261</v>
      </c>
      <c r="T799" s="17" t="s">
        <v>11185</v>
      </c>
      <c r="U799" s="17" t="s">
        <v>10248</v>
      </c>
      <c r="V799" s="17"/>
      <c r="W799" s="17" t="s">
        <v>11191</v>
      </c>
      <c r="X799" s="17" t="s">
        <v>10437</v>
      </c>
      <c r="Y799" s="18">
        <v>37812.65</v>
      </c>
      <c r="Z799" s="17" t="s">
        <v>11187</v>
      </c>
      <c r="AA799" s="18">
        <v>40606.617021276601</v>
      </c>
      <c r="AB799" s="17" t="s">
        <v>10245</v>
      </c>
      <c r="AC799" s="17" t="s">
        <v>10246</v>
      </c>
      <c r="AD799" s="17"/>
      <c r="AE799" s="18">
        <v>-1057.0357150249099</v>
      </c>
      <c r="AF799" s="31" t="str">
        <f>_xlfn.XLOOKUP(A799,Macmahon!B:B,Macmahon!AE:AE,"",0)</f>
        <v/>
      </c>
      <c r="AG799" s="28" t="str">
        <f>_xlfn.XLOOKUP(A799,Macmahon!B:B,Macmahon!AJ:AJ,"",0)</f>
        <v/>
      </c>
      <c r="AH799" s="28" t="str">
        <f>_xlfn.XLOOKUP(A799,Macmahon!B:B,Macmahon!AK:AK,"",0)</f>
        <v/>
      </c>
      <c r="AI799" s="28">
        <f t="shared" si="24"/>
        <v>0</v>
      </c>
      <c r="AJ799" s="40" t="str">
        <f>E799&amp;C799&amp;B799</f>
        <v>ZMX4001RR</v>
      </c>
      <c r="AK799" s="40" t="str">
        <f>IFERROR(_xlfn.XLOOKUP(AJ799,CrossRef!$A:$A,CrossRef!$J:$J,"Not Found"),"-")</f>
        <v>LOFE061-DRIV</v>
      </c>
      <c r="AL799" s="40">
        <f>IFERROR(_xlfn.XLOOKUP(AJ799,CrossRef!$A:$A,CrossRef!$K:$K,"Not Found"),"-")</f>
        <v>0</v>
      </c>
      <c r="AM799" s="40" t="str">
        <f>IFERROR(_xlfn.XLOOKUP(AJ799,CrossRef!$A:$A,CrossRef!$L:$L,"Not Found"),"-")</f>
        <v>15000H WHEEL END CHANGE RHR</v>
      </c>
    </row>
    <row r="800" spans="1:39" x14ac:dyDescent="0.3">
      <c r="A800" s="4" t="str">
        <f>D800&amp;C800&amp;B800</f>
        <v>DZ82294001RR</v>
      </c>
      <c r="B800" s="4" t="str">
        <f>LEFT(N800,FIND(" ",N800)-1)</f>
        <v>RR</v>
      </c>
      <c r="C800" s="4" t="str">
        <f>LEFT(M800,4)</f>
        <v>4001</v>
      </c>
      <c r="D800" s="4" t="str">
        <f>LEFT(L800,FIND(" ",L800)-1)</f>
        <v>DZ8229</v>
      </c>
      <c r="E800" s="4" t="str">
        <f>MID(X800,2,3)</f>
        <v>RM6</v>
      </c>
      <c r="G800" s="14" t="s">
        <v>10234</v>
      </c>
      <c r="H800" s="14" t="s">
        <v>10235</v>
      </c>
      <c r="I800" s="14" t="s">
        <v>10257</v>
      </c>
      <c r="J800" s="14" t="s">
        <v>10628</v>
      </c>
      <c r="K800" s="14" t="s">
        <v>27</v>
      </c>
      <c r="L800" s="14" t="s">
        <v>10629</v>
      </c>
      <c r="M800" s="14" t="s">
        <v>11179</v>
      </c>
      <c r="N800" s="14" t="s">
        <v>493</v>
      </c>
      <c r="O800" s="15">
        <v>15000</v>
      </c>
      <c r="P800" s="15">
        <v>14328.109286933501</v>
      </c>
      <c r="Q800" s="16">
        <v>46321</v>
      </c>
      <c r="R800" s="14" t="s">
        <v>11185</v>
      </c>
      <c r="S800" s="14" t="s">
        <v>10286</v>
      </c>
      <c r="T800" s="14" t="s">
        <v>11185</v>
      </c>
      <c r="U800" s="14" t="s">
        <v>10269</v>
      </c>
      <c r="V800" s="14"/>
      <c r="W800" s="14" t="s">
        <v>11190</v>
      </c>
      <c r="X800" s="14" t="s">
        <v>10631</v>
      </c>
      <c r="Y800" s="15">
        <v>37812.65</v>
      </c>
      <c r="Z800" s="14" t="s">
        <v>11187</v>
      </c>
      <c r="AA800" s="15">
        <v>15363.438512434401</v>
      </c>
      <c r="AB800" s="14" t="s">
        <v>10245</v>
      </c>
      <c r="AC800" s="14" t="s">
        <v>10246</v>
      </c>
      <c r="AD800" s="14"/>
      <c r="AE800" s="15">
        <v>671.89071306649601</v>
      </c>
      <c r="AF800" s="31" t="str">
        <f>_xlfn.XLOOKUP(A800,Macmahon!B:B,Macmahon!AE:AE,"",0)</f>
        <v/>
      </c>
      <c r="AG800" s="28" t="str">
        <f>_xlfn.XLOOKUP(A800,Macmahon!B:B,Macmahon!AJ:AJ,"",0)</f>
        <v/>
      </c>
      <c r="AH800" s="28" t="str">
        <f>_xlfn.XLOOKUP(A800,Macmahon!B:B,Macmahon!AK:AK,"",0)</f>
        <v/>
      </c>
      <c r="AI800" s="28">
        <f t="shared" si="24"/>
        <v>0</v>
      </c>
      <c r="AJ800" s="40" t="str">
        <f>E800&amp;C800&amp;B800</f>
        <v>RM64001RR</v>
      </c>
      <c r="AK800" s="40" t="str">
        <f>IFERROR(_xlfn.XLOOKUP(AJ800,CrossRef!$A:$A,CrossRef!$J:$J,"Not Found"),"-")</f>
        <v>LOFE061-DRIV</v>
      </c>
      <c r="AL800" s="40">
        <f>IFERROR(_xlfn.XLOOKUP(AJ800,CrossRef!$A:$A,CrossRef!$K:$K,"Not Found"),"-")</f>
        <v>0</v>
      </c>
      <c r="AM800" s="40" t="str">
        <f>IFERROR(_xlfn.XLOOKUP(AJ800,CrossRef!$A:$A,CrossRef!$L:$L,"Not Found"),"-")</f>
        <v>15000H WHEEL END CHANGE RHR</v>
      </c>
    </row>
    <row r="801" spans="1:39" x14ac:dyDescent="0.3">
      <c r="A801" s="4" t="str">
        <f>D801&amp;C801&amp;B801</f>
        <v>DZ82294001LF</v>
      </c>
      <c r="B801" s="4" t="str">
        <f>LEFT(N801,FIND(" ",N801)-1)</f>
        <v>LF</v>
      </c>
      <c r="C801" s="4" t="str">
        <f>LEFT(M801,4)</f>
        <v>4001</v>
      </c>
      <c r="D801" s="4" t="str">
        <f>LEFT(L801,FIND(" ",L801)-1)</f>
        <v>DZ8229</v>
      </c>
      <c r="E801" s="4" t="str">
        <f>MID(X801,2,3)</f>
        <v>RM6</v>
      </c>
      <c r="G801" s="17" t="s">
        <v>10234</v>
      </c>
      <c r="H801" s="17" t="s">
        <v>10235</v>
      </c>
      <c r="I801" s="17" t="s">
        <v>10257</v>
      </c>
      <c r="J801" s="17" t="s">
        <v>10628</v>
      </c>
      <c r="K801" s="17" t="s">
        <v>27</v>
      </c>
      <c r="L801" s="17" t="s">
        <v>10629</v>
      </c>
      <c r="M801" s="17" t="s">
        <v>11179</v>
      </c>
      <c r="N801" s="17" t="s">
        <v>483</v>
      </c>
      <c r="O801" s="18">
        <v>15000</v>
      </c>
      <c r="P801" s="18">
        <v>14328.109286933501</v>
      </c>
      <c r="Q801" s="16">
        <v>46465</v>
      </c>
      <c r="R801" s="17" t="s">
        <v>11185</v>
      </c>
      <c r="S801" s="17" t="s">
        <v>10286</v>
      </c>
      <c r="T801" s="17" t="s">
        <v>11185</v>
      </c>
      <c r="U801" s="17" t="s">
        <v>10269</v>
      </c>
      <c r="V801" s="17"/>
      <c r="W801" s="17" t="s">
        <v>11189</v>
      </c>
      <c r="X801" s="17" t="s">
        <v>10631</v>
      </c>
      <c r="Y801" s="18">
        <v>37812.65</v>
      </c>
      <c r="Z801" s="17" t="s">
        <v>11182</v>
      </c>
      <c r="AA801" s="18">
        <v>17334.691079169501</v>
      </c>
      <c r="AB801" s="17" t="s">
        <v>10245</v>
      </c>
      <c r="AC801" s="17" t="s">
        <v>10246</v>
      </c>
      <c r="AD801" s="17"/>
      <c r="AE801" s="18">
        <v>671.89071306649601</v>
      </c>
      <c r="AF801" s="31" t="str">
        <f>_xlfn.XLOOKUP(A801,Macmahon!B:B,Macmahon!AE:AE,"",0)</f>
        <v/>
      </c>
      <c r="AG801" s="28" t="str">
        <f>_xlfn.XLOOKUP(A801,Macmahon!B:B,Macmahon!AJ:AJ,"",0)</f>
        <v/>
      </c>
      <c r="AH801" s="28" t="str">
        <f>_xlfn.XLOOKUP(A801,Macmahon!B:B,Macmahon!AK:AK,"",0)</f>
        <v/>
      </c>
      <c r="AI801" s="28">
        <f t="shared" si="24"/>
        <v>0</v>
      </c>
      <c r="AJ801" s="40" t="str">
        <f>E801&amp;C801&amp;B801</f>
        <v>RM64001LF</v>
      </c>
      <c r="AK801" s="40" t="str">
        <f>IFERROR(_xlfn.XLOOKUP(AJ801,CrossRef!$A:$A,CrossRef!$J:$J,"Not Found"),"-")</f>
        <v>DZWH004-DRIV-FIDV</v>
      </c>
      <c r="AL801" s="40">
        <f>IFERROR(_xlfn.XLOOKUP(AJ801,CrossRef!$A:$A,CrossRef!$K:$K,"Not Found"),"-")</f>
        <v>0</v>
      </c>
      <c r="AM801" s="40" t="str">
        <f>IFERROR(_xlfn.XLOOKUP(AJ801,CrossRef!$A:$A,CrossRef!$L:$L,"Not Found"),"-")</f>
        <v>15000H WHEEL END CHANGE LHF</v>
      </c>
    </row>
    <row r="802" spans="1:39" x14ac:dyDescent="0.3">
      <c r="A802" s="4" t="str">
        <f>D802&amp;C802&amp;B802</f>
        <v>DZ82294001LR</v>
      </c>
      <c r="B802" s="4" t="str">
        <f>LEFT(N802,FIND(" ",N802)-1)</f>
        <v>LR</v>
      </c>
      <c r="C802" s="4" t="str">
        <f>LEFT(M802,4)</f>
        <v>4001</v>
      </c>
      <c r="D802" s="4" t="str">
        <f>LEFT(L802,FIND(" ",L802)-1)</f>
        <v>DZ8229</v>
      </c>
      <c r="E802" s="4" t="str">
        <f>MID(X802,2,3)</f>
        <v>RM6</v>
      </c>
      <c r="G802" s="14" t="s">
        <v>10234</v>
      </c>
      <c r="H802" s="14" t="s">
        <v>10235</v>
      </c>
      <c r="I802" s="14" t="s">
        <v>10257</v>
      </c>
      <c r="J802" s="14" t="s">
        <v>10628</v>
      </c>
      <c r="K802" s="14" t="s">
        <v>27</v>
      </c>
      <c r="L802" s="14" t="s">
        <v>10629</v>
      </c>
      <c r="M802" s="14" t="s">
        <v>11179</v>
      </c>
      <c r="N802" s="14" t="s">
        <v>490</v>
      </c>
      <c r="O802" s="15">
        <v>15000</v>
      </c>
      <c r="P802" s="15">
        <v>14328.109286933501</v>
      </c>
      <c r="Q802" s="16">
        <v>46465</v>
      </c>
      <c r="R802" s="14" t="s">
        <v>11185</v>
      </c>
      <c r="S802" s="14" t="s">
        <v>10286</v>
      </c>
      <c r="T802" s="14" t="s">
        <v>11185</v>
      </c>
      <c r="U802" s="14" t="s">
        <v>10269</v>
      </c>
      <c r="V802" s="14"/>
      <c r="W802" s="14" t="s">
        <v>11189</v>
      </c>
      <c r="X802" s="14" t="s">
        <v>10631</v>
      </c>
      <c r="Y802" s="15">
        <v>37812.65</v>
      </c>
      <c r="Z802" s="14" t="s">
        <v>11184</v>
      </c>
      <c r="AA802" s="15">
        <v>17334.691079169501</v>
      </c>
      <c r="AB802" s="14" t="s">
        <v>10245</v>
      </c>
      <c r="AC802" s="14" t="s">
        <v>10246</v>
      </c>
      <c r="AD802" s="14"/>
      <c r="AE802" s="15">
        <v>671.89071306649601</v>
      </c>
      <c r="AF802" s="31" t="str">
        <f>_xlfn.XLOOKUP(A802,Macmahon!B:B,Macmahon!AE:AE,"",0)</f>
        <v/>
      </c>
      <c r="AG802" s="28" t="str">
        <f>_xlfn.XLOOKUP(A802,Macmahon!B:B,Macmahon!AJ:AJ,"",0)</f>
        <v/>
      </c>
      <c r="AH802" s="28" t="str">
        <f>_xlfn.XLOOKUP(A802,Macmahon!B:B,Macmahon!AK:AK,"",0)</f>
        <v/>
      </c>
      <c r="AI802" s="28">
        <f t="shared" si="24"/>
        <v>0</v>
      </c>
      <c r="AJ802" s="40" t="str">
        <f>E802&amp;C802&amp;B802</f>
        <v>RM64001LR</v>
      </c>
      <c r="AK802" s="40" t="str">
        <f>IFERROR(_xlfn.XLOOKUP(AJ802,CrossRef!$A:$A,CrossRef!$J:$J,"Not Found"),"-")</f>
        <v>LOFE061-DRIV</v>
      </c>
      <c r="AL802" s="40">
        <f>IFERROR(_xlfn.XLOOKUP(AJ802,CrossRef!$A:$A,CrossRef!$K:$K,"Not Found"),"-")</f>
        <v>0</v>
      </c>
      <c r="AM802" s="40" t="str">
        <f>IFERROR(_xlfn.XLOOKUP(AJ802,CrossRef!$A:$A,CrossRef!$L:$L,"Not Found"),"-")</f>
        <v>15000H WHEEL END CHANGE LHR</v>
      </c>
    </row>
    <row r="803" spans="1:39" x14ac:dyDescent="0.3">
      <c r="A803" s="4" t="str">
        <f>D803&amp;C803&amp;B803</f>
        <v>DZ82294001RF</v>
      </c>
      <c r="B803" s="4" t="str">
        <f>LEFT(N803,FIND(" ",N803)-1)</f>
        <v>RF</v>
      </c>
      <c r="C803" s="4" t="str">
        <f>LEFT(M803,4)</f>
        <v>4001</v>
      </c>
      <c r="D803" s="4" t="str">
        <f>LEFT(L803,FIND(" ",L803)-1)</f>
        <v>DZ8229</v>
      </c>
      <c r="E803" s="4" t="str">
        <f>MID(X803,2,3)</f>
        <v>RM6</v>
      </c>
      <c r="G803" s="17" t="s">
        <v>10234</v>
      </c>
      <c r="H803" s="17" t="s">
        <v>10235</v>
      </c>
      <c r="I803" s="17" t="s">
        <v>10257</v>
      </c>
      <c r="J803" s="17" t="s">
        <v>10628</v>
      </c>
      <c r="K803" s="17" t="s">
        <v>27</v>
      </c>
      <c r="L803" s="17" t="s">
        <v>10629</v>
      </c>
      <c r="M803" s="17" t="s">
        <v>11179</v>
      </c>
      <c r="N803" s="17" t="s">
        <v>487</v>
      </c>
      <c r="O803" s="18">
        <v>15000</v>
      </c>
      <c r="P803" s="18">
        <v>14328.109286933501</v>
      </c>
      <c r="Q803" s="16">
        <v>46465</v>
      </c>
      <c r="R803" s="17" t="s">
        <v>11185</v>
      </c>
      <c r="S803" s="17" t="s">
        <v>10286</v>
      </c>
      <c r="T803" s="17" t="s">
        <v>11185</v>
      </c>
      <c r="U803" s="17" t="s">
        <v>10269</v>
      </c>
      <c r="V803" s="17"/>
      <c r="W803" s="17" t="s">
        <v>11189</v>
      </c>
      <c r="X803" s="17" t="s">
        <v>10631</v>
      </c>
      <c r="Y803" s="18">
        <v>37812.65</v>
      </c>
      <c r="Z803" s="17" t="s">
        <v>11186</v>
      </c>
      <c r="AA803" s="18">
        <v>17334.691079169501</v>
      </c>
      <c r="AB803" s="17" t="s">
        <v>10245</v>
      </c>
      <c r="AC803" s="17" t="s">
        <v>10246</v>
      </c>
      <c r="AD803" s="17"/>
      <c r="AE803" s="18">
        <v>671.89071306649601</v>
      </c>
      <c r="AF803" s="31" t="str">
        <f>_xlfn.XLOOKUP(A803,Macmahon!B:B,Macmahon!AE:AE,"",0)</f>
        <v/>
      </c>
      <c r="AG803" s="28" t="str">
        <f>_xlfn.XLOOKUP(A803,Macmahon!B:B,Macmahon!AJ:AJ,"",0)</f>
        <v/>
      </c>
      <c r="AH803" s="28" t="str">
        <f>_xlfn.XLOOKUP(A803,Macmahon!B:B,Macmahon!AK:AK,"",0)</f>
        <v/>
      </c>
      <c r="AI803" s="28">
        <f t="shared" si="24"/>
        <v>0</v>
      </c>
      <c r="AJ803" s="40" t="str">
        <f>E803&amp;C803&amp;B803</f>
        <v>RM64001RF</v>
      </c>
      <c r="AK803" s="40" t="str">
        <f>IFERROR(_xlfn.XLOOKUP(AJ803,CrossRef!$A:$A,CrossRef!$J:$J,"Not Found"),"-")</f>
        <v>DZWH004-DRIV-FIDV</v>
      </c>
      <c r="AL803" s="40">
        <f>IFERROR(_xlfn.XLOOKUP(AJ803,CrossRef!$A:$A,CrossRef!$K:$K,"Not Found"),"-")</f>
        <v>0</v>
      </c>
      <c r="AM803" s="40" t="str">
        <f>IFERROR(_xlfn.XLOOKUP(AJ803,CrossRef!$A:$A,CrossRef!$L:$L,"Not Found"),"-")</f>
        <v>15000H WHEEL END CHANGE RHF</v>
      </c>
    </row>
    <row r="804" spans="1:39" x14ac:dyDescent="0.3">
      <c r="A804" s="4" t="str">
        <f>D804&amp;C804&amp;B804</f>
        <v>QDZ044001LF</v>
      </c>
      <c r="B804" s="4" t="str">
        <f>LEFT(N804,FIND(" ",N804)-1)</f>
        <v>LF</v>
      </c>
      <c r="C804" s="4" t="str">
        <f>LEFT(M804,4)</f>
        <v>4001</v>
      </c>
      <c r="D804" s="4" t="str">
        <f>LEFT(L804,FIND(" ",L804)-1)</f>
        <v>QDZ04</v>
      </c>
      <c r="E804" s="4" t="str">
        <f>MID(X804,2,3)</f>
        <v>A4W</v>
      </c>
      <c r="G804" s="14" t="s">
        <v>10234</v>
      </c>
      <c r="H804" s="14" t="s">
        <v>10235</v>
      </c>
      <c r="I804" s="14" t="s">
        <v>10236</v>
      </c>
      <c r="J804" s="14" t="s">
        <v>10552</v>
      </c>
      <c r="K804" s="14" t="s">
        <v>130</v>
      </c>
      <c r="L804" s="14" t="s">
        <v>10553</v>
      </c>
      <c r="M804" s="14" t="s">
        <v>11179</v>
      </c>
      <c r="N804" s="14" t="s">
        <v>483</v>
      </c>
      <c r="O804" s="15">
        <v>12000</v>
      </c>
      <c r="P804" s="15">
        <v>15454.920509149901</v>
      </c>
      <c r="Q804" s="16">
        <v>45904</v>
      </c>
      <c r="R804" s="14" t="s">
        <v>11185</v>
      </c>
      <c r="S804" s="14" t="s">
        <v>10261</v>
      </c>
      <c r="T804" s="14" t="s">
        <v>11185</v>
      </c>
      <c r="U804" s="14" t="s">
        <v>10248</v>
      </c>
      <c r="V804" s="14"/>
      <c r="W804" s="14" t="s">
        <v>11192</v>
      </c>
      <c r="X804" s="14" t="s">
        <v>10556</v>
      </c>
      <c r="Y804" s="15">
        <v>37812.65</v>
      </c>
      <c r="Z804" s="14" t="s">
        <v>11182</v>
      </c>
      <c r="AA804" s="15">
        <v>93739.066666666695</v>
      </c>
      <c r="AB804" s="14" t="s">
        <v>10245</v>
      </c>
      <c r="AC804" s="14" t="s">
        <v>10246</v>
      </c>
      <c r="AD804" s="14" t="s">
        <v>10272</v>
      </c>
      <c r="AE804" s="15">
        <v>-3454.9205091498702</v>
      </c>
      <c r="AF804" s="31" t="str">
        <f>_xlfn.XLOOKUP(A804,Macmahon!B:B,Macmahon!AE:AE,"",0)</f>
        <v/>
      </c>
      <c r="AG804" s="28" t="str">
        <f>_xlfn.XLOOKUP(A804,Macmahon!B:B,Macmahon!AJ:AJ,"",0)</f>
        <v/>
      </c>
      <c r="AH804" s="28" t="str">
        <f>_xlfn.XLOOKUP(A804,Macmahon!B:B,Macmahon!AK:AK,"",0)</f>
        <v/>
      </c>
      <c r="AI804" s="28">
        <f t="shared" si="24"/>
        <v>0</v>
      </c>
      <c r="AJ804" s="40" t="str">
        <f>E804&amp;C804&amp;B804</f>
        <v>A4W4001LF</v>
      </c>
      <c r="AK804" s="40" t="str">
        <f>IFERROR(_xlfn.XLOOKUP(AJ804,CrossRef!$A:$A,CrossRef!$J:$J,"Not Found"),"-")</f>
        <v>DZWH002-DRIV-FIDV</v>
      </c>
      <c r="AL804" s="40">
        <f>IFERROR(_xlfn.XLOOKUP(AJ804,CrossRef!$A:$A,CrossRef!$K:$K,"Not Found"),"-")</f>
        <v>0</v>
      </c>
      <c r="AM804" s="40" t="str">
        <f>IFERROR(_xlfn.XLOOKUP(AJ804,CrossRef!$A:$A,CrossRef!$L:$L,"Not Found"),"-")</f>
        <v>12000H FINAL DRIVE CHANGE LHF</v>
      </c>
    </row>
    <row r="805" spans="1:39" x14ac:dyDescent="0.3">
      <c r="A805" s="4" t="str">
        <f>D805&amp;C805&amp;B805</f>
        <v>QDZ044001LR</v>
      </c>
      <c r="B805" s="4" t="str">
        <f>LEFT(N805,FIND(" ",N805)-1)</f>
        <v>LR</v>
      </c>
      <c r="C805" s="4" t="str">
        <f>LEFT(M805,4)</f>
        <v>4001</v>
      </c>
      <c r="D805" s="4" t="str">
        <f>LEFT(L805,FIND(" ",L805)-1)</f>
        <v>QDZ04</v>
      </c>
      <c r="E805" s="4" t="str">
        <f>MID(X805,2,3)</f>
        <v>A4W</v>
      </c>
      <c r="G805" s="17" t="s">
        <v>10234</v>
      </c>
      <c r="H805" s="17" t="s">
        <v>10235</v>
      </c>
      <c r="I805" s="17" t="s">
        <v>10236</v>
      </c>
      <c r="J805" s="17" t="s">
        <v>10552</v>
      </c>
      <c r="K805" s="17" t="s">
        <v>130</v>
      </c>
      <c r="L805" s="17" t="s">
        <v>10553</v>
      </c>
      <c r="M805" s="17" t="s">
        <v>11179</v>
      </c>
      <c r="N805" s="17" t="s">
        <v>490</v>
      </c>
      <c r="O805" s="18">
        <v>12000</v>
      </c>
      <c r="P805" s="18">
        <v>8732.5291618551091</v>
      </c>
      <c r="Q805" s="16">
        <v>47573</v>
      </c>
      <c r="R805" s="17" t="s">
        <v>11185</v>
      </c>
      <c r="S805" s="17" t="s">
        <v>10261</v>
      </c>
      <c r="T805" s="17" t="s">
        <v>11185</v>
      </c>
      <c r="U805" s="17" t="s">
        <v>10248</v>
      </c>
      <c r="V805" s="17"/>
      <c r="W805" s="17" t="s">
        <v>10921</v>
      </c>
      <c r="X805" s="17" t="s">
        <v>10556</v>
      </c>
      <c r="Y805" s="18">
        <v>37812.65</v>
      </c>
      <c r="Z805" s="17" t="s">
        <v>11184</v>
      </c>
      <c r="AA805" s="18">
        <v>108877.142162902</v>
      </c>
      <c r="AB805" s="17" t="s">
        <v>10245</v>
      </c>
      <c r="AC805" s="17" t="s">
        <v>10246</v>
      </c>
      <c r="AD805" s="17" t="s">
        <v>10272</v>
      </c>
      <c r="AE805" s="18">
        <v>3267.47083814489</v>
      </c>
      <c r="AF805" s="31" t="str">
        <f>_xlfn.XLOOKUP(A805,Macmahon!B:B,Macmahon!AE:AE,"",0)</f>
        <v/>
      </c>
      <c r="AG805" s="28" t="str">
        <f>_xlfn.XLOOKUP(A805,Macmahon!B:B,Macmahon!AJ:AJ,"",0)</f>
        <v/>
      </c>
      <c r="AH805" s="28" t="str">
        <f>_xlfn.XLOOKUP(A805,Macmahon!B:B,Macmahon!AK:AK,"",0)</f>
        <v/>
      </c>
      <c r="AI805" s="28">
        <f t="shared" si="24"/>
        <v>0</v>
      </c>
      <c r="AJ805" s="40" t="str">
        <f>E805&amp;C805&amp;B805</f>
        <v>A4W4001LR</v>
      </c>
      <c r="AK805" s="40" t="str">
        <f>IFERROR(_xlfn.XLOOKUP(AJ805,CrossRef!$A:$A,CrossRef!$J:$J,"Not Found"),"-")</f>
        <v>DZWH002-DRIV-FIDV</v>
      </c>
      <c r="AL805" s="40">
        <f>IFERROR(_xlfn.XLOOKUP(AJ805,CrossRef!$A:$A,CrossRef!$K:$K,"Not Found"),"-")</f>
        <v>0</v>
      </c>
      <c r="AM805" s="40" t="str">
        <f>IFERROR(_xlfn.XLOOKUP(AJ805,CrossRef!$A:$A,CrossRef!$L:$L,"Not Found"),"-")</f>
        <v>12000H FINAL DRIVE CHANGE LHR</v>
      </c>
    </row>
    <row r="806" spans="1:39" x14ac:dyDescent="0.3">
      <c r="A806" s="4" t="str">
        <f>D806&amp;C806&amp;B806</f>
        <v>QDZ044001RF</v>
      </c>
      <c r="B806" s="4" t="str">
        <f>LEFT(N806,FIND(" ",N806)-1)</f>
        <v>RF</v>
      </c>
      <c r="C806" s="4" t="str">
        <f>LEFT(M806,4)</f>
        <v>4001</v>
      </c>
      <c r="D806" s="4" t="str">
        <f>LEFT(L806,FIND(" ",L806)-1)</f>
        <v>QDZ04</v>
      </c>
      <c r="E806" s="4" t="str">
        <f>MID(X806,2,3)</f>
        <v>A4W</v>
      </c>
      <c r="G806" s="14" t="s">
        <v>10234</v>
      </c>
      <c r="H806" s="14" t="s">
        <v>10235</v>
      </c>
      <c r="I806" s="14" t="s">
        <v>10236</v>
      </c>
      <c r="J806" s="14" t="s">
        <v>10552</v>
      </c>
      <c r="K806" s="14" t="s">
        <v>130</v>
      </c>
      <c r="L806" s="14" t="s">
        <v>10553</v>
      </c>
      <c r="M806" s="14" t="s">
        <v>11179</v>
      </c>
      <c r="N806" s="14" t="s">
        <v>487</v>
      </c>
      <c r="O806" s="15">
        <v>12000</v>
      </c>
      <c r="P806" s="15">
        <v>15454.920509149901</v>
      </c>
      <c r="Q806" s="16">
        <v>45905</v>
      </c>
      <c r="R806" s="14" t="s">
        <v>11185</v>
      </c>
      <c r="S806" s="14" t="s">
        <v>10261</v>
      </c>
      <c r="T806" s="14" t="s">
        <v>11185</v>
      </c>
      <c r="U806" s="14" t="s">
        <v>10269</v>
      </c>
      <c r="V806" s="14"/>
      <c r="W806" s="14" t="s">
        <v>11193</v>
      </c>
      <c r="X806" s="14" t="s">
        <v>10556</v>
      </c>
      <c r="Y806" s="15">
        <v>37812.65</v>
      </c>
      <c r="Z806" s="14" t="s">
        <v>11186</v>
      </c>
      <c r="AA806" s="15">
        <v>93751.989473684196</v>
      </c>
      <c r="AB806" s="14" t="s">
        <v>10245</v>
      </c>
      <c r="AC806" s="14" t="s">
        <v>10246</v>
      </c>
      <c r="AD806" s="14" t="s">
        <v>10272</v>
      </c>
      <c r="AE806" s="15">
        <v>-3454.9205091498702</v>
      </c>
      <c r="AF806" s="31" t="str">
        <f>_xlfn.XLOOKUP(A806,Macmahon!B:B,Macmahon!AE:AE,"",0)</f>
        <v/>
      </c>
      <c r="AG806" s="28" t="str">
        <f>_xlfn.XLOOKUP(A806,Macmahon!B:B,Macmahon!AJ:AJ,"",0)</f>
        <v/>
      </c>
      <c r="AH806" s="28" t="str">
        <f>_xlfn.XLOOKUP(A806,Macmahon!B:B,Macmahon!AK:AK,"",0)</f>
        <v/>
      </c>
      <c r="AI806" s="28">
        <f t="shared" si="24"/>
        <v>0</v>
      </c>
      <c r="AJ806" s="40" t="str">
        <f>E806&amp;C806&amp;B806</f>
        <v>A4W4001RF</v>
      </c>
      <c r="AK806" s="40" t="str">
        <f>IFERROR(_xlfn.XLOOKUP(AJ806,CrossRef!$A:$A,CrossRef!$J:$J,"Not Found"),"-")</f>
        <v>DZWH002-DRIV-FIDV</v>
      </c>
      <c r="AL806" s="40">
        <f>IFERROR(_xlfn.XLOOKUP(AJ806,CrossRef!$A:$A,CrossRef!$K:$K,"Not Found"),"-")</f>
        <v>0</v>
      </c>
      <c r="AM806" s="40" t="str">
        <f>IFERROR(_xlfn.XLOOKUP(AJ806,CrossRef!$A:$A,CrossRef!$L:$L,"Not Found"),"-")</f>
        <v>12000H FINAL DRIVE CHANGE RHF</v>
      </c>
    </row>
    <row r="807" spans="1:39" x14ac:dyDescent="0.3">
      <c r="A807" s="4" t="str">
        <f>D807&amp;C807&amp;B807</f>
        <v>QDZ044001RR</v>
      </c>
      <c r="B807" s="4" t="str">
        <f>LEFT(N807,FIND(" ",N807)-1)</f>
        <v>RR</v>
      </c>
      <c r="C807" s="4" t="str">
        <f>LEFT(M807,4)</f>
        <v>4001</v>
      </c>
      <c r="D807" s="4" t="str">
        <f>LEFT(L807,FIND(" ",L807)-1)</f>
        <v>QDZ04</v>
      </c>
      <c r="E807" s="4" t="str">
        <f>MID(X807,2,3)</f>
        <v>A4W</v>
      </c>
      <c r="G807" s="17" t="s">
        <v>10234</v>
      </c>
      <c r="H807" s="17" t="s">
        <v>10235</v>
      </c>
      <c r="I807" s="17" t="s">
        <v>10236</v>
      </c>
      <c r="J807" s="17" t="s">
        <v>10552</v>
      </c>
      <c r="K807" s="17" t="s">
        <v>130</v>
      </c>
      <c r="L807" s="17" t="s">
        <v>10553</v>
      </c>
      <c r="M807" s="17" t="s">
        <v>11179</v>
      </c>
      <c r="N807" s="17" t="s">
        <v>493</v>
      </c>
      <c r="O807" s="18">
        <v>12000</v>
      </c>
      <c r="P807" s="18">
        <v>9115.9695177690901</v>
      </c>
      <c r="Q807" s="16">
        <v>47573</v>
      </c>
      <c r="R807" s="17" t="s">
        <v>11185</v>
      </c>
      <c r="S807" s="17" t="s">
        <v>10261</v>
      </c>
      <c r="T807" s="17" t="s">
        <v>11185</v>
      </c>
      <c r="U807" s="17" t="s">
        <v>10248</v>
      </c>
      <c r="V807" s="17"/>
      <c r="W807" s="17" t="s">
        <v>10399</v>
      </c>
      <c r="X807" s="17" t="s">
        <v>10556</v>
      </c>
      <c r="Y807" s="18">
        <v>37812.65</v>
      </c>
      <c r="Z807" s="17" t="s">
        <v>11187</v>
      </c>
      <c r="AA807" s="18">
        <v>108877.142162902</v>
      </c>
      <c r="AB807" s="17" t="s">
        <v>10245</v>
      </c>
      <c r="AC807" s="17" t="s">
        <v>10246</v>
      </c>
      <c r="AD807" s="17" t="s">
        <v>10272</v>
      </c>
      <c r="AE807" s="18">
        <v>2884.0304822309099</v>
      </c>
      <c r="AF807" s="31" t="str">
        <f>_xlfn.XLOOKUP(A807,Macmahon!B:B,Macmahon!AE:AE,"",0)</f>
        <v/>
      </c>
      <c r="AG807" s="28" t="str">
        <f>_xlfn.XLOOKUP(A807,Macmahon!B:B,Macmahon!AJ:AJ,"",0)</f>
        <v/>
      </c>
      <c r="AH807" s="28" t="str">
        <f>_xlfn.XLOOKUP(A807,Macmahon!B:B,Macmahon!AK:AK,"",0)</f>
        <v/>
      </c>
      <c r="AI807" s="28">
        <f t="shared" si="24"/>
        <v>0</v>
      </c>
      <c r="AJ807" s="40" t="str">
        <f>E807&amp;C807&amp;B807</f>
        <v>A4W4001RR</v>
      </c>
      <c r="AK807" s="40" t="str">
        <f>IFERROR(_xlfn.XLOOKUP(AJ807,CrossRef!$A:$A,CrossRef!$J:$J,"Not Found"),"-")</f>
        <v>DZWH002-DRIV-FIDV</v>
      </c>
      <c r="AL807" s="40">
        <f>IFERROR(_xlfn.XLOOKUP(AJ807,CrossRef!$A:$A,CrossRef!$K:$K,"Not Found"),"-")</f>
        <v>0</v>
      </c>
      <c r="AM807" s="40" t="str">
        <f>IFERROR(_xlfn.XLOOKUP(AJ807,CrossRef!$A:$A,CrossRef!$L:$L,"Not Found"),"-")</f>
        <v>12000H FINAL DRIVE CHANGE RHR</v>
      </c>
    </row>
    <row r="808" spans="1:39" x14ac:dyDescent="0.3">
      <c r="A808" s="4" t="str">
        <f>D808&amp;C808&amp;B808</f>
        <v>DZ81454001LF</v>
      </c>
      <c r="B808" s="4" t="str">
        <f>LEFT(N808,FIND(" ",N808)-1)</f>
        <v>LF</v>
      </c>
      <c r="C808" s="4" t="str">
        <f>LEFT(M808,4)</f>
        <v>4001</v>
      </c>
      <c r="D808" s="4" t="str">
        <f>LEFT(L808,FIND(" ",L808)-1)</f>
        <v>DZ8145</v>
      </c>
      <c r="E808" s="4" t="str">
        <f>MID(X808,2,3)</f>
        <v>H9K</v>
      </c>
      <c r="G808" s="14" t="s">
        <v>10234</v>
      </c>
      <c r="H808" s="14" t="s">
        <v>10235</v>
      </c>
      <c r="I808" s="14" t="s">
        <v>10251</v>
      </c>
      <c r="J808" s="14" t="s">
        <v>10279</v>
      </c>
      <c r="K808" s="14" t="s">
        <v>27</v>
      </c>
      <c r="L808" s="14" t="s">
        <v>10438</v>
      </c>
      <c r="M808" s="14" t="s">
        <v>11179</v>
      </c>
      <c r="N808" s="14" t="s">
        <v>483</v>
      </c>
      <c r="O808" s="15">
        <v>15000</v>
      </c>
      <c r="P808" s="15">
        <v>16718.236055771002</v>
      </c>
      <c r="Q808" s="16">
        <v>46130</v>
      </c>
      <c r="R808" s="14" t="s">
        <v>11185</v>
      </c>
      <c r="S808" s="14" t="s">
        <v>10261</v>
      </c>
      <c r="T808" s="14" t="s">
        <v>11185</v>
      </c>
      <c r="U808" s="14" t="s">
        <v>10248</v>
      </c>
      <c r="V808" s="14"/>
      <c r="W808" s="14" t="s">
        <v>11194</v>
      </c>
      <c r="X808" s="14" t="s">
        <v>10440</v>
      </c>
      <c r="Y808" s="15">
        <v>37812.65</v>
      </c>
      <c r="Z808" s="14" t="s">
        <v>11182</v>
      </c>
      <c r="AA808" s="15">
        <v>69253.297872340394</v>
      </c>
      <c r="AB808" s="14" t="s">
        <v>10245</v>
      </c>
      <c r="AC808" s="14" t="s">
        <v>10246</v>
      </c>
      <c r="AD808" s="14"/>
      <c r="AE808" s="15">
        <v>-1718.2360557710299</v>
      </c>
      <c r="AF808" s="31" t="str">
        <f>_xlfn.XLOOKUP(A808,Macmahon!B:B,Macmahon!AE:AE,"",0)</f>
        <v/>
      </c>
      <c r="AG808" s="28" t="str">
        <f>_xlfn.XLOOKUP(A808,Macmahon!B:B,Macmahon!AJ:AJ,"",0)</f>
        <v/>
      </c>
      <c r="AH808" s="28" t="str">
        <f>_xlfn.XLOOKUP(A808,Macmahon!B:B,Macmahon!AK:AK,"",0)</f>
        <v/>
      </c>
      <c r="AI808" s="28">
        <f t="shared" si="24"/>
        <v>0</v>
      </c>
      <c r="AJ808" s="40" t="str">
        <f>E808&amp;C808&amp;B808</f>
        <v>H9K4001LF</v>
      </c>
      <c r="AK808" s="40" t="str">
        <f>IFERROR(_xlfn.XLOOKUP(AJ808,CrossRef!$A:$A,CrossRef!$J:$J,"Not Found"),"-")</f>
        <v>DZWH004-DRIV-FIDV</v>
      </c>
      <c r="AL808" s="40">
        <f>IFERROR(_xlfn.XLOOKUP(AJ808,CrossRef!$A:$A,CrossRef!$K:$K,"Not Found"),"-")</f>
        <v>0</v>
      </c>
      <c r="AM808" s="40" t="str">
        <f>IFERROR(_xlfn.XLOOKUP(AJ808,CrossRef!$A:$A,CrossRef!$L:$L,"Not Found"),"-")</f>
        <v>15000H WHEEL END CHANGE LHF</v>
      </c>
    </row>
    <row r="809" spans="1:39" x14ac:dyDescent="0.3">
      <c r="A809" s="4" t="str">
        <f>D809&amp;C809&amp;B809</f>
        <v>DZ81454001LR</v>
      </c>
      <c r="B809" s="4" t="str">
        <f>LEFT(N809,FIND(" ",N809)-1)</f>
        <v>LR</v>
      </c>
      <c r="C809" s="4" t="str">
        <f>LEFT(M809,4)</f>
        <v>4001</v>
      </c>
      <c r="D809" s="4" t="str">
        <f>LEFT(L809,FIND(" ",L809)-1)</f>
        <v>DZ8145</v>
      </c>
      <c r="E809" s="4" t="str">
        <f>MID(X809,2,3)</f>
        <v>H9K</v>
      </c>
      <c r="G809" s="17" t="s">
        <v>10234</v>
      </c>
      <c r="H809" s="17" t="s">
        <v>10235</v>
      </c>
      <c r="I809" s="17" t="s">
        <v>10251</v>
      </c>
      <c r="J809" s="17" t="s">
        <v>10279</v>
      </c>
      <c r="K809" s="17" t="s">
        <v>27</v>
      </c>
      <c r="L809" s="17" t="s">
        <v>10438</v>
      </c>
      <c r="M809" s="17" t="s">
        <v>11179</v>
      </c>
      <c r="N809" s="17" t="s">
        <v>490</v>
      </c>
      <c r="O809" s="18">
        <v>15000</v>
      </c>
      <c r="P809" s="18">
        <v>16718.236055771002</v>
      </c>
      <c r="Q809" s="16">
        <v>46130</v>
      </c>
      <c r="R809" s="17" t="s">
        <v>11185</v>
      </c>
      <c r="S809" s="17" t="s">
        <v>10261</v>
      </c>
      <c r="T809" s="17" t="s">
        <v>11185</v>
      </c>
      <c r="U809" s="17" t="s">
        <v>10248</v>
      </c>
      <c r="V809" s="17"/>
      <c r="W809" s="17" t="s">
        <v>11194</v>
      </c>
      <c r="X809" s="17" t="s">
        <v>10440</v>
      </c>
      <c r="Y809" s="18">
        <v>37812.65</v>
      </c>
      <c r="Z809" s="17" t="s">
        <v>11184</v>
      </c>
      <c r="AA809" s="18">
        <v>69253.297872340394</v>
      </c>
      <c r="AB809" s="17" t="s">
        <v>10245</v>
      </c>
      <c r="AC809" s="17" t="s">
        <v>10246</v>
      </c>
      <c r="AD809" s="17"/>
      <c r="AE809" s="18">
        <v>-1718.2360557710299</v>
      </c>
      <c r="AF809" s="31" t="str">
        <f>_xlfn.XLOOKUP(A809,Macmahon!B:B,Macmahon!AE:AE,"",0)</f>
        <v/>
      </c>
      <c r="AG809" s="28" t="str">
        <f>_xlfn.XLOOKUP(A809,Macmahon!B:B,Macmahon!AJ:AJ,"",0)</f>
        <v/>
      </c>
      <c r="AH809" s="28" t="str">
        <f>_xlfn.XLOOKUP(A809,Macmahon!B:B,Macmahon!AK:AK,"",0)</f>
        <v/>
      </c>
      <c r="AI809" s="28">
        <f t="shared" si="24"/>
        <v>0</v>
      </c>
      <c r="AJ809" s="40" t="str">
        <f>E809&amp;C809&amp;B809</f>
        <v>H9K4001LR</v>
      </c>
      <c r="AK809" s="40" t="str">
        <f>IFERROR(_xlfn.XLOOKUP(AJ809,CrossRef!$A:$A,CrossRef!$J:$J,"Not Found"),"-")</f>
        <v>LOFE061-DRIV</v>
      </c>
      <c r="AL809" s="40">
        <f>IFERROR(_xlfn.XLOOKUP(AJ809,CrossRef!$A:$A,CrossRef!$K:$K,"Not Found"),"-")</f>
        <v>0</v>
      </c>
      <c r="AM809" s="40" t="str">
        <f>IFERROR(_xlfn.XLOOKUP(AJ809,CrossRef!$A:$A,CrossRef!$L:$L,"Not Found"),"-")</f>
        <v>15000H WHEEL END CHANGE LHR</v>
      </c>
    </row>
    <row r="810" spans="1:39" x14ac:dyDescent="0.3">
      <c r="A810" s="4" t="str">
        <f>D810&amp;C810&amp;B810</f>
        <v>DZ81454001RF</v>
      </c>
      <c r="B810" s="4" t="str">
        <f>LEFT(N810,FIND(" ",N810)-1)</f>
        <v>RF</v>
      </c>
      <c r="C810" s="4" t="str">
        <f>LEFT(M810,4)</f>
        <v>4001</v>
      </c>
      <c r="D810" s="4" t="str">
        <f>LEFT(L810,FIND(" ",L810)-1)</f>
        <v>DZ8145</v>
      </c>
      <c r="E810" s="4" t="str">
        <f>MID(X810,2,3)</f>
        <v>H9K</v>
      </c>
      <c r="G810" s="14" t="s">
        <v>10234</v>
      </c>
      <c r="H810" s="14" t="s">
        <v>10235</v>
      </c>
      <c r="I810" s="14" t="s">
        <v>10251</v>
      </c>
      <c r="J810" s="14" t="s">
        <v>10279</v>
      </c>
      <c r="K810" s="14" t="s">
        <v>27</v>
      </c>
      <c r="L810" s="14" t="s">
        <v>10438</v>
      </c>
      <c r="M810" s="14" t="s">
        <v>11179</v>
      </c>
      <c r="N810" s="14" t="s">
        <v>487</v>
      </c>
      <c r="O810" s="15">
        <v>15000</v>
      </c>
      <c r="P810" s="15">
        <v>16718.236055771002</v>
      </c>
      <c r="Q810" s="16">
        <v>46130</v>
      </c>
      <c r="R810" s="14" t="s">
        <v>11185</v>
      </c>
      <c r="S810" s="14" t="s">
        <v>10261</v>
      </c>
      <c r="T810" s="14" t="s">
        <v>11185</v>
      </c>
      <c r="U810" s="14" t="s">
        <v>10248</v>
      </c>
      <c r="V810" s="14"/>
      <c r="W810" s="14" t="s">
        <v>10367</v>
      </c>
      <c r="X810" s="14" t="s">
        <v>10440</v>
      </c>
      <c r="Y810" s="15">
        <v>37812.65</v>
      </c>
      <c r="Z810" s="14" t="s">
        <v>11186</v>
      </c>
      <c r="AA810" s="15">
        <v>69253.297872340394</v>
      </c>
      <c r="AB810" s="14" t="s">
        <v>10245</v>
      </c>
      <c r="AC810" s="14" t="s">
        <v>10246</v>
      </c>
      <c r="AD810" s="14"/>
      <c r="AE810" s="15">
        <v>-1718.2360557710299</v>
      </c>
      <c r="AF810" s="31" t="str">
        <f>_xlfn.XLOOKUP(A810,Macmahon!B:B,Macmahon!AE:AE,"",0)</f>
        <v/>
      </c>
      <c r="AG810" s="28" t="str">
        <f>_xlfn.XLOOKUP(A810,Macmahon!B:B,Macmahon!AJ:AJ,"",0)</f>
        <v/>
      </c>
      <c r="AH810" s="28" t="str">
        <f>_xlfn.XLOOKUP(A810,Macmahon!B:B,Macmahon!AK:AK,"",0)</f>
        <v/>
      </c>
      <c r="AI810" s="28">
        <f t="shared" si="24"/>
        <v>0</v>
      </c>
      <c r="AJ810" s="40" t="str">
        <f>E810&amp;C810&amp;B810</f>
        <v>H9K4001RF</v>
      </c>
      <c r="AK810" s="40" t="str">
        <f>IFERROR(_xlfn.XLOOKUP(AJ810,CrossRef!$A:$A,CrossRef!$J:$J,"Not Found"),"-")</f>
        <v>DZWH004-DRIV-FIDV</v>
      </c>
      <c r="AL810" s="40">
        <f>IFERROR(_xlfn.XLOOKUP(AJ810,CrossRef!$A:$A,CrossRef!$K:$K,"Not Found"),"-")</f>
        <v>0</v>
      </c>
      <c r="AM810" s="40" t="str">
        <f>IFERROR(_xlfn.XLOOKUP(AJ810,CrossRef!$A:$A,CrossRef!$L:$L,"Not Found"),"-")</f>
        <v>15000H WHEEL END CHANGE RHF</v>
      </c>
    </row>
    <row r="811" spans="1:39" x14ac:dyDescent="0.3">
      <c r="A811" s="4" t="str">
        <f>D811&amp;C811&amp;B811</f>
        <v>DZ81454001RR</v>
      </c>
      <c r="B811" s="4" t="str">
        <f>LEFT(N811,FIND(" ",N811)-1)</f>
        <v>RR</v>
      </c>
      <c r="C811" s="4" t="str">
        <f>LEFT(M811,4)</f>
        <v>4001</v>
      </c>
      <c r="D811" s="4" t="str">
        <f>LEFT(L811,FIND(" ",L811)-1)</f>
        <v>DZ8145</v>
      </c>
      <c r="E811" s="4" t="str">
        <f>MID(X811,2,3)</f>
        <v>H9K</v>
      </c>
      <c r="G811" s="17" t="s">
        <v>10234</v>
      </c>
      <c r="H811" s="17" t="s">
        <v>10235</v>
      </c>
      <c r="I811" s="17" t="s">
        <v>10251</v>
      </c>
      <c r="J811" s="17" t="s">
        <v>10279</v>
      </c>
      <c r="K811" s="17" t="s">
        <v>27</v>
      </c>
      <c r="L811" s="17" t="s">
        <v>10438</v>
      </c>
      <c r="M811" s="17" t="s">
        <v>11179</v>
      </c>
      <c r="N811" s="17" t="s">
        <v>493</v>
      </c>
      <c r="O811" s="18">
        <v>15000</v>
      </c>
      <c r="P811" s="18">
        <v>16718.236055771002</v>
      </c>
      <c r="Q811" s="16">
        <v>46130</v>
      </c>
      <c r="R811" s="17" t="s">
        <v>11185</v>
      </c>
      <c r="S811" s="17" t="s">
        <v>10261</v>
      </c>
      <c r="T811" s="17" t="s">
        <v>11185</v>
      </c>
      <c r="U811" s="17" t="s">
        <v>10248</v>
      </c>
      <c r="V811" s="17"/>
      <c r="W811" s="17" t="s">
        <v>11194</v>
      </c>
      <c r="X811" s="17" t="s">
        <v>10440</v>
      </c>
      <c r="Y811" s="18">
        <v>37812.65</v>
      </c>
      <c r="Z811" s="17" t="s">
        <v>11187</v>
      </c>
      <c r="AA811" s="18">
        <v>69253.297872340394</v>
      </c>
      <c r="AB811" s="17" t="s">
        <v>10245</v>
      </c>
      <c r="AC811" s="17" t="s">
        <v>10246</v>
      </c>
      <c r="AD811" s="17"/>
      <c r="AE811" s="18">
        <v>-1718.2360557710299</v>
      </c>
      <c r="AF811" s="31" t="str">
        <f>_xlfn.XLOOKUP(A811,Macmahon!B:B,Macmahon!AE:AE,"",0)</f>
        <v/>
      </c>
      <c r="AG811" s="28" t="str">
        <f>_xlfn.XLOOKUP(A811,Macmahon!B:B,Macmahon!AJ:AJ,"",0)</f>
        <v/>
      </c>
      <c r="AH811" s="28" t="str">
        <f>_xlfn.XLOOKUP(A811,Macmahon!B:B,Macmahon!AK:AK,"",0)</f>
        <v/>
      </c>
      <c r="AI811" s="28">
        <f t="shared" si="24"/>
        <v>0</v>
      </c>
      <c r="AJ811" s="40" t="str">
        <f>E811&amp;C811&amp;B811</f>
        <v>H9K4001RR</v>
      </c>
      <c r="AK811" s="40" t="str">
        <f>IFERROR(_xlfn.XLOOKUP(AJ811,CrossRef!$A:$A,CrossRef!$J:$J,"Not Found"),"-")</f>
        <v>LOFE061-DRIV</v>
      </c>
      <c r="AL811" s="40">
        <f>IFERROR(_xlfn.XLOOKUP(AJ811,CrossRef!$A:$A,CrossRef!$K:$K,"Not Found"),"-")</f>
        <v>0</v>
      </c>
      <c r="AM811" s="40" t="str">
        <f>IFERROR(_xlfn.XLOOKUP(AJ811,CrossRef!$A:$A,CrossRef!$L:$L,"Not Found"),"-")</f>
        <v>15000H WHEEL END CHANGE RHR</v>
      </c>
    </row>
    <row r="812" spans="1:39" x14ac:dyDescent="0.3">
      <c r="A812" s="4" t="str">
        <f>D812&amp;C812&amp;B812</f>
        <v>TD63424006RF</v>
      </c>
      <c r="B812" s="4" t="str">
        <f>LEFT(N812,FIND(" ",N812)-1)</f>
        <v>RF</v>
      </c>
      <c r="C812" s="4" t="str">
        <f>LEFT(M812,4)</f>
        <v>4006</v>
      </c>
      <c r="D812" s="4" t="str">
        <f>LEFT(L812,FIND(" ",L812)-1)</f>
        <v>TD6342</v>
      </c>
      <c r="E812" s="4" t="str">
        <f>MID(X812,2,3)</f>
        <v>SSP</v>
      </c>
      <c r="G812" s="14" t="s">
        <v>10234</v>
      </c>
      <c r="H812" s="14" t="s">
        <v>10235</v>
      </c>
      <c r="I812" s="14" t="s">
        <v>10257</v>
      </c>
      <c r="J812" s="14" t="s">
        <v>10258</v>
      </c>
      <c r="K812" s="14" t="s">
        <v>183</v>
      </c>
      <c r="L812" s="14" t="s">
        <v>10401</v>
      </c>
      <c r="M812" s="14" t="s">
        <v>876</v>
      </c>
      <c r="N812" s="14" t="s">
        <v>487</v>
      </c>
      <c r="O812" s="15">
        <v>24000</v>
      </c>
      <c r="P812" s="15">
        <v>6168.5476981277197</v>
      </c>
      <c r="Q812" s="16">
        <v>47574</v>
      </c>
      <c r="R812" s="14" t="s">
        <v>11206</v>
      </c>
      <c r="S812" s="14" t="s">
        <v>10261</v>
      </c>
      <c r="T812" s="14" t="s">
        <v>11206</v>
      </c>
      <c r="U812" s="14" t="s">
        <v>10248</v>
      </c>
      <c r="V812" s="14"/>
      <c r="W812" s="14" t="s">
        <v>10485</v>
      </c>
      <c r="X812" s="14" t="s">
        <v>10402</v>
      </c>
      <c r="Y812" s="15">
        <v>0</v>
      </c>
      <c r="Z812" s="14" t="s">
        <v>11213</v>
      </c>
      <c r="AA812" s="15">
        <v>59953.041067761798</v>
      </c>
      <c r="AB812" s="14" t="s">
        <v>10245</v>
      </c>
      <c r="AC812" s="14" t="s">
        <v>10246</v>
      </c>
      <c r="AD812" s="14" t="s">
        <v>10272</v>
      </c>
      <c r="AE812" s="15">
        <v>17831.452301872301</v>
      </c>
      <c r="AF812" s="31" t="str">
        <f>_xlfn.XLOOKUP(A812,Macmahon!B:B,Macmahon!AE:AE,"",0)</f>
        <v/>
      </c>
      <c r="AG812" s="28" t="str">
        <f>_xlfn.XLOOKUP(A812,Macmahon!B:B,Macmahon!AJ:AJ,"",0)</f>
        <v/>
      </c>
      <c r="AH812" s="28" t="str">
        <f>_xlfn.XLOOKUP(A812,Macmahon!B:B,Macmahon!AK:AK,"",0)</f>
        <v/>
      </c>
      <c r="AI812" s="28">
        <f t="shared" si="24"/>
        <v>0</v>
      </c>
      <c r="AJ812" s="40" t="str">
        <f>E812&amp;C812&amp;B812</f>
        <v>SSP4006RF</v>
      </c>
      <c r="AK812" s="40" t="str">
        <f>IFERROR(_xlfn.XLOOKUP(AJ812,CrossRef!$A:$A,CrossRef!$J:$J,"Not Found"),"-")</f>
        <v>TKHL132-DRIV-WHGP</v>
      </c>
      <c r="AL812" s="40">
        <f>IFERROR(_xlfn.XLOOKUP(AJ812,CrossRef!$A:$A,CrossRef!$K:$K,"Not Found"),"-")</f>
        <v>0</v>
      </c>
      <c r="AM812" s="40" t="str">
        <f>IFERROR(_xlfn.XLOOKUP(AJ812,CrossRef!$A:$A,CrossRef!$L:$L,"Not Found"),"-")</f>
        <v>24000H WHEEL GROUP CHANGE RHF</v>
      </c>
    </row>
    <row r="813" spans="1:39" x14ac:dyDescent="0.3">
      <c r="A813" s="4" t="str">
        <f>D813&amp;C813&amp;B813</f>
        <v>TD63424006LF</v>
      </c>
      <c r="B813" s="4" t="str">
        <f>LEFT(N813,FIND(" ",N813)-1)</f>
        <v>LF</v>
      </c>
      <c r="C813" s="4" t="str">
        <f>LEFT(M813,4)</f>
        <v>4006</v>
      </c>
      <c r="D813" s="4" t="str">
        <f>LEFT(L813,FIND(" ",L813)-1)</f>
        <v>TD6342</v>
      </c>
      <c r="E813" s="4" t="str">
        <f>MID(X813,2,3)</f>
        <v>SSP</v>
      </c>
      <c r="G813" s="17" t="s">
        <v>10234</v>
      </c>
      <c r="H813" s="17" t="s">
        <v>10235</v>
      </c>
      <c r="I813" s="17" t="s">
        <v>10257</v>
      </c>
      <c r="J813" s="17" t="s">
        <v>10258</v>
      </c>
      <c r="K813" s="17" t="s">
        <v>183</v>
      </c>
      <c r="L813" s="17" t="s">
        <v>10401</v>
      </c>
      <c r="M813" s="17" t="s">
        <v>876</v>
      </c>
      <c r="N813" s="17" t="s">
        <v>483</v>
      </c>
      <c r="O813" s="18">
        <v>24000</v>
      </c>
      <c r="P813" s="18">
        <v>9865.3303456047106</v>
      </c>
      <c r="Q813" s="16">
        <v>47289</v>
      </c>
      <c r="R813" s="17" t="s">
        <v>11204</v>
      </c>
      <c r="S813" s="17" t="s">
        <v>10261</v>
      </c>
      <c r="T813" s="17" t="s">
        <v>11204</v>
      </c>
      <c r="U813" s="17" t="s">
        <v>10248</v>
      </c>
      <c r="V813" s="17"/>
      <c r="W813" s="17" t="s">
        <v>10396</v>
      </c>
      <c r="X813" s="17" t="s">
        <v>10402</v>
      </c>
      <c r="Y813" s="18">
        <v>0</v>
      </c>
      <c r="Z813" s="17" t="s">
        <v>11250</v>
      </c>
      <c r="AA813" s="18">
        <v>56831.891170431198</v>
      </c>
      <c r="AB813" s="17" t="s">
        <v>10245</v>
      </c>
      <c r="AC813" s="17" t="s">
        <v>10246</v>
      </c>
      <c r="AD813" s="17" t="s">
        <v>10272</v>
      </c>
      <c r="AE813" s="18">
        <v>14134.6696543953</v>
      </c>
      <c r="AF813" s="31" t="str">
        <f>_xlfn.XLOOKUP(A813,Macmahon!B:B,Macmahon!AE:AE,"",0)</f>
        <v/>
      </c>
      <c r="AG813" s="28" t="str">
        <f>_xlfn.XLOOKUP(A813,Macmahon!B:B,Macmahon!AJ:AJ,"",0)</f>
        <v/>
      </c>
      <c r="AH813" s="28" t="str">
        <f>_xlfn.XLOOKUP(A813,Macmahon!B:B,Macmahon!AK:AK,"",0)</f>
        <v/>
      </c>
      <c r="AI813" s="28">
        <f t="shared" si="24"/>
        <v>0</v>
      </c>
      <c r="AJ813" s="40" t="str">
        <f>E813&amp;C813&amp;B813</f>
        <v>SSP4006LF</v>
      </c>
      <c r="AK813" s="40" t="str">
        <f>IFERROR(_xlfn.XLOOKUP(AJ813,CrossRef!$A:$A,CrossRef!$J:$J,"Not Found"),"-")</f>
        <v>TKHL192-DRIV-WHGP</v>
      </c>
      <c r="AL813" s="40">
        <f>IFERROR(_xlfn.XLOOKUP(AJ813,CrossRef!$A:$A,CrossRef!$K:$K,"Not Found"),"-")</f>
        <v>0</v>
      </c>
      <c r="AM813" s="40" t="str">
        <f>IFERROR(_xlfn.XLOOKUP(AJ813,CrossRef!$A:$A,CrossRef!$L:$L,"Not Found"),"-")</f>
        <v>24000H WHEEL GROUP CHANGE LHF</v>
      </c>
    </row>
    <row r="814" spans="1:39" x14ac:dyDescent="0.3">
      <c r="A814" s="4" t="str">
        <f>D814&amp;C814&amp;B814</f>
        <v>TD63454006LF</v>
      </c>
      <c r="B814" s="4" t="str">
        <f>LEFT(N814,FIND(" ",N814)-1)</f>
        <v>LF</v>
      </c>
      <c r="C814" s="4" t="str">
        <f>LEFT(M814,4)</f>
        <v>4006</v>
      </c>
      <c r="D814" s="4" t="str">
        <f>LEFT(L814,FIND(" ",L814)-1)</f>
        <v>TD6345</v>
      </c>
      <c r="E814" s="4" t="str">
        <f>MID(X814,2,3)</f>
        <v>SSP</v>
      </c>
      <c r="G814" s="14" t="s">
        <v>10234</v>
      </c>
      <c r="H814" s="14" t="s">
        <v>10235</v>
      </c>
      <c r="I814" s="14" t="s">
        <v>10257</v>
      </c>
      <c r="J814" s="14" t="s">
        <v>10258</v>
      </c>
      <c r="K814" s="14" t="s">
        <v>183</v>
      </c>
      <c r="L814" s="14" t="s">
        <v>10403</v>
      </c>
      <c r="M814" s="14" t="s">
        <v>876</v>
      </c>
      <c r="N814" s="14" t="s">
        <v>483</v>
      </c>
      <c r="O814" s="15">
        <v>24000</v>
      </c>
      <c r="P814" s="15">
        <v>15988.139518092799</v>
      </c>
      <c r="Q814" s="16">
        <v>48654</v>
      </c>
      <c r="R814" s="14" t="s">
        <v>11204</v>
      </c>
      <c r="S814" s="14" t="s">
        <v>10261</v>
      </c>
      <c r="T814" s="14" t="s">
        <v>11204</v>
      </c>
      <c r="U814" s="14" t="s">
        <v>10269</v>
      </c>
      <c r="V814" s="14"/>
      <c r="W814" s="14" t="s">
        <v>11277</v>
      </c>
      <c r="X814" s="14" t="s">
        <v>10404</v>
      </c>
      <c r="Y814" s="15">
        <v>0</v>
      </c>
      <c r="Z814" s="14" t="s">
        <v>11250</v>
      </c>
      <c r="AA814" s="15">
        <v>73897.806468172494</v>
      </c>
      <c r="AB814" s="14" t="s">
        <v>10245</v>
      </c>
      <c r="AC814" s="14" t="s">
        <v>10246</v>
      </c>
      <c r="AD814" s="14" t="s">
        <v>10272</v>
      </c>
      <c r="AE814" s="15">
        <v>8011.8604819072398</v>
      </c>
      <c r="AF814" s="31" t="str">
        <f>_xlfn.XLOOKUP(A814,Macmahon!B:B,Macmahon!AE:AE,"",0)</f>
        <v/>
      </c>
      <c r="AG814" s="28" t="str">
        <f>_xlfn.XLOOKUP(A814,Macmahon!B:B,Macmahon!AJ:AJ,"",0)</f>
        <v/>
      </c>
      <c r="AH814" s="28" t="str">
        <f>_xlfn.XLOOKUP(A814,Macmahon!B:B,Macmahon!AK:AK,"",0)</f>
        <v/>
      </c>
      <c r="AI814" s="28">
        <f t="shared" si="24"/>
        <v>0</v>
      </c>
      <c r="AJ814" s="40" t="str">
        <f>E814&amp;C814&amp;B814</f>
        <v>SSP4006LF</v>
      </c>
      <c r="AK814" s="40" t="str">
        <f>IFERROR(_xlfn.XLOOKUP(AJ814,CrossRef!$A:$A,CrossRef!$J:$J,"Not Found"),"-")</f>
        <v>TKHL192-DRIV-WHGP</v>
      </c>
      <c r="AL814" s="40">
        <f>IFERROR(_xlfn.XLOOKUP(AJ814,CrossRef!$A:$A,CrossRef!$K:$K,"Not Found"),"-")</f>
        <v>0</v>
      </c>
      <c r="AM814" s="40" t="str">
        <f>IFERROR(_xlfn.XLOOKUP(AJ814,CrossRef!$A:$A,CrossRef!$L:$L,"Not Found"),"-")</f>
        <v>24000H WHEEL GROUP CHANGE LHF</v>
      </c>
    </row>
    <row r="815" spans="1:39" x14ac:dyDescent="0.3">
      <c r="A815" s="4" t="str">
        <f>D815&amp;C815&amp;B815</f>
        <v>TD63454006RF</v>
      </c>
      <c r="B815" s="4" t="str">
        <f>LEFT(N815,FIND(" ",N815)-1)</f>
        <v>RF</v>
      </c>
      <c r="C815" s="4" t="str">
        <f>LEFT(M815,4)</f>
        <v>4006</v>
      </c>
      <c r="D815" s="4" t="str">
        <f>LEFT(L815,FIND(" ",L815)-1)</f>
        <v>TD6345</v>
      </c>
      <c r="E815" s="4" t="str">
        <f>MID(X815,2,3)</f>
        <v>SSP</v>
      </c>
      <c r="G815" s="17" t="s">
        <v>10234</v>
      </c>
      <c r="H815" s="17" t="s">
        <v>10235</v>
      </c>
      <c r="I815" s="17" t="s">
        <v>10257</v>
      </c>
      <c r="J815" s="17" t="s">
        <v>10258</v>
      </c>
      <c r="K815" s="17" t="s">
        <v>183</v>
      </c>
      <c r="L815" s="17" t="s">
        <v>10403</v>
      </c>
      <c r="M815" s="17" t="s">
        <v>876</v>
      </c>
      <c r="N815" s="17" t="s">
        <v>487</v>
      </c>
      <c r="O815" s="18">
        <v>24000</v>
      </c>
      <c r="P815" s="18">
        <v>9294.9698720946108</v>
      </c>
      <c r="Q815" s="16">
        <v>47342</v>
      </c>
      <c r="R815" s="17" t="s">
        <v>11206</v>
      </c>
      <c r="S815" s="17" t="s">
        <v>10261</v>
      </c>
      <c r="T815" s="17" t="s">
        <v>11206</v>
      </c>
      <c r="U815" s="17" t="s">
        <v>10248</v>
      </c>
      <c r="V815" s="17"/>
      <c r="W815" s="17" t="s">
        <v>10465</v>
      </c>
      <c r="X815" s="17" t="s">
        <v>10404</v>
      </c>
      <c r="Y815" s="18">
        <v>0</v>
      </c>
      <c r="Z815" s="17" t="s">
        <v>11213</v>
      </c>
      <c r="AA815" s="18">
        <v>59529.565537303199</v>
      </c>
      <c r="AB815" s="17" t="s">
        <v>10245</v>
      </c>
      <c r="AC815" s="17" t="s">
        <v>10246</v>
      </c>
      <c r="AD815" s="17" t="s">
        <v>10272</v>
      </c>
      <c r="AE815" s="18">
        <v>14705.0301279054</v>
      </c>
      <c r="AF815" s="31" t="str">
        <f>_xlfn.XLOOKUP(A815,Macmahon!B:B,Macmahon!AE:AE,"",0)</f>
        <v/>
      </c>
      <c r="AG815" s="28" t="str">
        <f>_xlfn.XLOOKUP(A815,Macmahon!B:B,Macmahon!AJ:AJ,"",0)</f>
        <v/>
      </c>
      <c r="AH815" s="28" t="str">
        <f>_xlfn.XLOOKUP(A815,Macmahon!B:B,Macmahon!AK:AK,"",0)</f>
        <v/>
      </c>
      <c r="AI815" s="28">
        <f t="shared" si="24"/>
        <v>0</v>
      </c>
      <c r="AJ815" s="40" t="str">
        <f>E815&amp;C815&amp;B815</f>
        <v>SSP4006RF</v>
      </c>
      <c r="AK815" s="40" t="str">
        <f>IFERROR(_xlfn.XLOOKUP(AJ815,CrossRef!$A:$A,CrossRef!$J:$J,"Not Found"),"-")</f>
        <v>TKHL132-DRIV-WHGP</v>
      </c>
      <c r="AL815" s="40">
        <f>IFERROR(_xlfn.XLOOKUP(AJ815,CrossRef!$A:$A,CrossRef!$K:$K,"Not Found"),"-")</f>
        <v>0</v>
      </c>
      <c r="AM815" s="40" t="str">
        <f>IFERROR(_xlfn.XLOOKUP(AJ815,CrossRef!$A:$A,CrossRef!$L:$L,"Not Found"),"-")</f>
        <v>24000H WHEEL GROUP CHANGE RHF</v>
      </c>
    </row>
    <row r="816" spans="1:39" x14ac:dyDescent="0.3">
      <c r="A816" s="4" t="str">
        <f>D816&amp;C816&amp;B816</f>
        <v>TD63474006LF</v>
      </c>
      <c r="B816" s="4" t="str">
        <f>LEFT(N816,FIND(" ",N816)-1)</f>
        <v>LF</v>
      </c>
      <c r="C816" s="4" t="str">
        <f>LEFT(M816,4)</f>
        <v>4006</v>
      </c>
      <c r="D816" s="4" t="str">
        <f>LEFT(L816,FIND(" ",L816)-1)</f>
        <v>TD6347</v>
      </c>
      <c r="E816" s="4" t="str">
        <f>MID(X816,2,3)</f>
        <v>SSP</v>
      </c>
      <c r="G816" s="14" t="s">
        <v>10234</v>
      </c>
      <c r="H816" s="14" t="s">
        <v>10235</v>
      </c>
      <c r="I816" s="14" t="s">
        <v>10257</v>
      </c>
      <c r="J816" s="14" t="s">
        <v>10258</v>
      </c>
      <c r="K816" s="14" t="s">
        <v>183</v>
      </c>
      <c r="L816" s="14" t="s">
        <v>10411</v>
      </c>
      <c r="M816" s="14" t="s">
        <v>876</v>
      </c>
      <c r="N816" s="14" t="s">
        <v>483</v>
      </c>
      <c r="O816" s="15">
        <v>24000</v>
      </c>
      <c r="P816" s="15">
        <v>11949.2927306608</v>
      </c>
      <c r="Q816" s="16">
        <v>47084</v>
      </c>
      <c r="R816" s="14" t="s">
        <v>11204</v>
      </c>
      <c r="S816" s="14" t="s">
        <v>10261</v>
      </c>
      <c r="T816" s="14" t="s">
        <v>11204</v>
      </c>
      <c r="U816" s="14" t="s">
        <v>10248</v>
      </c>
      <c r="V816" s="14"/>
      <c r="W816" s="14" t="s">
        <v>11276</v>
      </c>
      <c r="X816" s="14" t="s">
        <v>10413</v>
      </c>
      <c r="Y816" s="15">
        <v>0</v>
      </c>
      <c r="Z816" s="14" t="s">
        <v>11250</v>
      </c>
      <c r="AA816" s="15">
        <v>55678.8535249829</v>
      </c>
      <c r="AB816" s="14" t="s">
        <v>10245</v>
      </c>
      <c r="AC816" s="14" t="s">
        <v>10246</v>
      </c>
      <c r="AD816" s="14" t="s">
        <v>10272</v>
      </c>
      <c r="AE816" s="15">
        <v>12050.7072693392</v>
      </c>
      <c r="AF816" s="31" t="str">
        <f>_xlfn.XLOOKUP(A816,Macmahon!B:B,Macmahon!AE:AE,"",0)</f>
        <v/>
      </c>
      <c r="AG816" s="28" t="str">
        <f>_xlfn.XLOOKUP(A816,Macmahon!B:B,Macmahon!AJ:AJ,"",0)</f>
        <v/>
      </c>
      <c r="AH816" s="28" t="str">
        <f>_xlfn.XLOOKUP(A816,Macmahon!B:B,Macmahon!AK:AK,"",0)</f>
        <v/>
      </c>
      <c r="AI816" s="28">
        <f t="shared" si="24"/>
        <v>0</v>
      </c>
      <c r="AJ816" s="40" t="str">
        <f>E816&amp;C816&amp;B816</f>
        <v>SSP4006LF</v>
      </c>
      <c r="AK816" s="40" t="str">
        <f>IFERROR(_xlfn.XLOOKUP(AJ816,CrossRef!$A:$A,CrossRef!$J:$J,"Not Found"),"-")</f>
        <v>TKHL192-DRIV-WHGP</v>
      </c>
      <c r="AL816" s="40">
        <f>IFERROR(_xlfn.XLOOKUP(AJ816,CrossRef!$A:$A,CrossRef!$K:$K,"Not Found"),"-")</f>
        <v>0</v>
      </c>
      <c r="AM816" s="40" t="str">
        <f>IFERROR(_xlfn.XLOOKUP(AJ816,CrossRef!$A:$A,CrossRef!$L:$L,"Not Found"),"-")</f>
        <v>24000H WHEEL GROUP CHANGE LHF</v>
      </c>
    </row>
    <row r="817" spans="1:39" x14ac:dyDescent="0.3">
      <c r="A817" s="4" t="str">
        <f>D817&amp;C817&amp;B817</f>
        <v>TD63474006RF</v>
      </c>
      <c r="B817" s="4" t="str">
        <f>LEFT(N817,FIND(" ",N817)-1)</f>
        <v>RF</v>
      </c>
      <c r="C817" s="4" t="str">
        <f>LEFT(M817,4)</f>
        <v>4006</v>
      </c>
      <c r="D817" s="4" t="str">
        <f>LEFT(L817,FIND(" ",L817)-1)</f>
        <v>TD6347</v>
      </c>
      <c r="E817" s="4" t="str">
        <f>MID(X817,2,3)</f>
        <v>SSP</v>
      </c>
      <c r="G817" s="17" t="s">
        <v>10234</v>
      </c>
      <c r="H817" s="17" t="s">
        <v>10235</v>
      </c>
      <c r="I817" s="17" t="s">
        <v>10257</v>
      </c>
      <c r="J817" s="17" t="s">
        <v>10258</v>
      </c>
      <c r="K817" s="17" t="s">
        <v>183</v>
      </c>
      <c r="L817" s="17" t="s">
        <v>10411</v>
      </c>
      <c r="M817" s="17" t="s">
        <v>876</v>
      </c>
      <c r="N817" s="17" t="s">
        <v>487</v>
      </c>
      <c r="O817" s="18">
        <v>24000</v>
      </c>
      <c r="P817" s="18">
        <v>2772.92334763691</v>
      </c>
      <c r="Q817" s="16">
        <v>47755</v>
      </c>
      <c r="R817" s="17" t="s">
        <v>11206</v>
      </c>
      <c r="S817" s="17" t="s">
        <v>10261</v>
      </c>
      <c r="T817" s="17" t="s">
        <v>11206</v>
      </c>
      <c r="U817" s="17" t="s">
        <v>10248</v>
      </c>
      <c r="V817" s="17"/>
      <c r="W817" s="17" t="s">
        <v>10773</v>
      </c>
      <c r="X817" s="17" t="s">
        <v>10413</v>
      </c>
      <c r="Y817" s="18">
        <v>0</v>
      </c>
      <c r="Z817" s="17" t="s">
        <v>11213</v>
      </c>
      <c r="AA817" s="18">
        <v>63027.245037645502</v>
      </c>
      <c r="AB817" s="17" t="s">
        <v>10245</v>
      </c>
      <c r="AC817" s="17" t="s">
        <v>10246</v>
      </c>
      <c r="AD817" s="17" t="s">
        <v>10272</v>
      </c>
      <c r="AE817" s="18">
        <v>21227.076652363099</v>
      </c>
      <c r="AF817" s="31" t="str">
        <f>_xlfn.XLOOKUP(A817,Macmahon!B:B,Macmahon!AE:AE,"",0)</f>
        <v/>
      </c>
      <c r="AG817" s="28" t="str">
        <f>_xlfn.XLOOKUP(A817,Macmahon!B:B,Macmahon!AJ:AJ,"",0)</f>
        <v/>
      </c>
      <c r="AH817" s="28" t="str">
        <f>_xlfn.XLOOKUP(A817,Macmahon!B:B,Macmahon!AK:AK,"",0)</f>
        <v/>
      </c>
      <c r="AI817" s="28">
        <f t="shared" si="24"/>
        <v>0</v>
      </c>
      <c r="AJ817" s="40" t="str">
        <f>E817&amp;C817&amp;B817</f>
        <v>SSP4006RF</v>
      </c>
      <c r="AK817" s="40" t="str">
        <f>IFERROR(_xlfn.XLOOKUP(AJ817,CrossRef!$A:$A,CrossRef!$J:$J,"Not Found"),"-")</f>
        <v>TKHL132-DRIV-WHGP</v>
      </c>
      <c r="AL817" s="40">
        <f>IFERROR(_xlfn.XLOOKUP(AJ817,CrossRef!$A:$A,CrossRef!$K:$K,"Not Found"),"-")</f>
        <v>0</v>
      </c>
      <c r="AM817" s="40" t="str">
        <f>IFERROR(_xlfn.XLOOKUP(AJ817,CrossRef!$A:$A,CrossRef!$L:$L,"Not Found"),"-")</f>
        <v>24000H WHEEL GROUP CHANGE RHF</v>
      </c>
    </row>
    <row r="818" spans="1:39" x14ac:dyDescent="0.3">
      <c r="A818" s="4" t="str">
        <f>D818&amp;C818&amp;B818</f>
        <v>TD63484006LF</v>
      </c>
      <c r="B818" s="4" t="str">
        <f>LEFT(N818,FIND(" ",N818)-1)</f>
        <v>LF</v>
      </c>
      <c r="C818" s="4" t="str">
        <f>LEFT(M818,4)</f>
        <v>4006</v>
      </c>
      <c r="D818" s="4" t="str">
        <f>LEFT(L818,FIND(" ",L818)-1)</f>
        <v>TD6348</v>
      </c>
      <c r="E818" s="4" t="str">
        <f>MID(X818,2,3)</f>
        <v>SSP</v>
      </c>
      <c r="G818" s="14" t="s">
        <v>10234</v>
      </c>
      <c r="H818" s="14" t="s">
        <v>10235</v>
      </c>
      <c r="I818" s="14" t="s">
        <v>10257</v>
      </c>
      <c r="J818" s="14" t="s">
        <v>10258</v>
      </c>
      <c r="K818" s="14" t="s">
        <v>183</v>
      </c>
      <c r="L818" s="14" t="s">
        <v>10408</v>
      </c>
      <c r="M818" s="14" t="s">
        <v>876</v>
      </c>
      <c r="N818" s="14" t="s">
        <v>483</v>
      </c>
      <c r="O818" s="15">
        <v>24000</v>
      </c>
      <c r="P818" s="15">
        <v>6354.2499269851496</v>
      </c>
      <c r="Q818" s="16">
        <v>47581</v>
      </c>
      <c r="R818" s="14" t="s">
        <v>11204</v>
      </c>
      <c r="S818" s="14" t="s">
        <v>10261</v>
      </c>
      <c r="T818" s="14" t="s">
        <v>11204</v>
      </c>
      <c r="U818" s="14" t="s">
        <v>10248</v>
      </c>
      <c r="V818" s="14"/>
      <c r="W818" s="14" t="s">
        <v>10399</v>
      </c>
      <c r="X818" s="14" t="s">
        <v>10410</v>
      </c>
      <c r="Y818" s="15">
        <v>0</v>
      </c>
      <c r="Z818" s="14" t="s">
        <v>11250</v>
      </c>
      <c r="AA818" s="15">
        <v>67012.676112251895</v>
      </c>
      <c r="AB818" s="14" t="s">
        <v>10245</v>
      </c>
      <c r="AC818" s="14" t="s">
        <v>10246</v>
      </c>
      <c r="AD818" s="14" t="s">
        <v>10272</v>
      </c>
      <c r="AE818" s="15">
        <v>17645.7500730149</v>
      </c>
      <c r="AF818" s="31" t="str">
        <f>_xlfn.XLOOKUP(A818,Macmahon!B:B,Macmahon!AE:AE,"",0)</f>
        <v/>
      </c>
      <c r="AG818" s="28" t="str">
        <f>_xlfn.XLOOKUP(A818,Macmahon!B:B,Macmahon!AJ:AJ,"",0)</f>
        <v/>
      </c>
      <c r="AH818" s="28" t="str">
        <f>_xlfn.XLOOKUP(A818,Macmahon!B:B,Macmahon!AK:AK,"",0)</f>
        <v/>
      </c>
      <c r="AI818" s="28">
        <f t="shared" si="24"/>
        <v>0</v>
      </c>
      <c r="AJ818" s="40" t="str">
        <f>E818&amp;C818&amp;B818</f>
        <v>SSP4006LF</v>
      </c>
      <c r="AK818" s="40" t="str">
        <f>IFERROR(_xlfn.XLOOKUP(AJ818,CrossRef!$A:$A,CrossRef!$J:$J,"Not Found"),"-")</f>
        <v>TKHL192-DRIV-WHGP</v>
      </c>
      <c r="AL818" s="40">
        <f>IFERROR(_xlfn.XLOOKUP(AJ818,CrossRef!$A:$A,CrossRef!$K:$K,"Not Found"),"-")</f>
        <v>0</v>
      </c>
      <c r="AM818" s="40" t="str">
        <f>IFERROR(_xlfn.XLOOKUP(AJ818,CrossRef!$A:$A,CrossRef!$L:$L,"Not Found"),"-")</f>
        <v>24000H WHEEL GROUP CHANGE LHF</v>
      </c>
    </row>
    <row r="819" spans="1:39" x14ac:dyDescent="0.3">
      <c r="A819" s="4" t="str">
        <f>D819&amp;C819&amp;B819</f>
        <v>TD63484006RF</v>
      </c>
      <c r="B819" s="4" t="str">
        <f>LEFT(N819,FIND(" ",N819)-1)</f>
        <v>RF</v>
      </c>
      <c r="C819" s="4" t="str">
        <f>LEFT(M819,4)</f>
        <v>4006</v>
      </c>
      <c r="D819" s="4" t="str">
        <f>LEFT(L819,FIND(" ",L819)-1)</f>
        <v>TD6348</v>
      </c>
      <c r="E819" s="4" t="str">
        <f>MID(X819,2,3)</f>
        <v>SSP</v>
      </c>
      <c r="G819" s="17" t="s">
        <v>10234</v>
      </c>
      <c r="H819" s="17" t="s">
        <v>10235</v>
      </c>
      <c r="I819" s="17" t="s">
        <v>10257</v>
      </c>
      <c r="J819" s="17" t="s">
        <v>10258</v>
      </c>
      <c r="K819" s="17" t="s">
        <v>183</v>
      </c>
      <c r="L819" s="17" t="s">
        <v>10408</v>
      </c>
      <c r="M819" s="17" t="s">
        <v>876</v>
      </c>
      <c r="N819" s="17" t="s">
        <v>487</v>
      </c>
      <c r="O819" s="18">
        <v>24000</v>
      </c>
      <c r="P819" s="18">
        <v>11995.242642036999</v>
      </c>
      <c r="Q819" s="16">
        <v>47139</v>
      </c>
      <c r="R819" s="17" t="s">
        <v>11206</v>
      </c>
      <c r="S819" s="17" t="s">
        <v>10261</v>
      </c>
      <c r="T819" s="17" t="s">
        <v>11206</v>
      </c>
      <c r="U819" s="17" t="s">
        <v>10248</v>
      </c>
      <c r="V819" s="17"/>
      <c r="W819" s="17" t="s">
        <v>10399</v>
      </c>
      <c r="X819" s="17" t="s">
        <v>10410</v>
      </c>
      <c r="Y819" s="18">
        <v>0</v>
      </c>
      <c r="Z819" s="17" t="s">
        <v>11213</v>
      </c>
      <c r="AA819" s="18">
        <v>60962.025872689897</v>
      </c>
      <c r="AB819" s="17" t="s">
        <v>10245</v>
      </c>
      <c r="AC819" s="17" t="s">
        <v>10246</v>
      </c>
      <c r="AD819" s="17" t="s">
        <v>10272</v>
      </c>
      <c r="AE819" s="18">
        <v>12004.757357963001</v>
      </c>
      <c r="AF819" s="31" t="str">
        <f>_xlfn.XLOOKUP(A819,Macmahon!B:B,Macmahon!AE:AE,"",0)</f>
        <v/>
      </c>
      <c r="AG819" s="28" t="str">
        <f>_xlfn.XLOOKUP(A819,Macmahon!B:B,Macmahon!AJ:AJ,"",0)</f>
        <v/>
      </c>
      <c r="AH819" s="28" t="str">
        <f>_xlfn.XLOOKUP(A819,Macmahon!B:B,Macmahon!AK:AK,"",0)</f>
        <v/>
      </c>
      <c r="AI819" s="28">
        <f t="shared" si="24"/>
        <v>0</v>
      </c>
      <c r="AJ819" s="40" t="str">
        <f>E819&amp;C819&amp;B819</f>
        <v>SSP4006RF</v>
      </c>
      <c r="AK819" s="40" t="str">
        <f>IFERROR(_xlfn.XLOOKUP(AJ819,CrossRef!$A:$A,CrossRef!$J:$J,"Not Found"),"-")</f>
        <v>TKHL132-DRIV-WHGP</v>
      </c>
      <c r="AL819" s="40">
        <f>IFERROR(_xlfn.XLOOKUP(AJ819,CrossRef!$A:$A,CrossRef!$K:$K,"Not Found"),"-")</f>
        <v>0</v>
      </c>
      <c r="AM819" s="40" t="str">
        <f>IFERROR(_xlfn.XLOOKUP(AJ819,CrossRef!$A:$A,CrossRef!$L:$L,"Not Found"),"-")</f>
        <v>24000H WHEEL GROUP CHANGE RHF</v>
      </c>
    </row>
    <row r="820" spans="1:39" x14ac:dyDescent="0.3">
      <c r="A820" s="4" t="str">
        <f>D820&amp;C820&amp;B820</f>
        <v>GD14234006LF</v>
      </c>
      <c r="B820" s="4" t="str">
        <f>LEFT(N820,FIND(" ",N820)-1)</f>
        <v>LF</v>
      </c>
      <c r="C820" s="4" t="str">
        <f>LEFT(M820,4)</f>
        <v>4006</v>
      </c>
      <c r="D820" s="4" t="str">
        <f>LEFT(L820,FIND(" ",L820)-1)</f>
        <v>GD1423</v>
      </c>
      <c r="E820" s="4" t="str">
        <f>MID(X820,2,3)</f>
        <v>B9H</v>
      </c>
      <c r="G820" s="14" t="s">
        <v>10234</v>
      </c>
      <c r="H820" s="14" t="s">
        <v>10235</v>
      </c>
      <c r="I820" s="14" t="s">
        <v>10328</v>
      </c>
      <c r="J820" s="14" t="s">
        <v>10490</v>
      </c>
      <c r="K820" s="14" t="s">
        <v>87</v>
      </c>
      <c r="L820" s="14" t="s">
        <v>10642</v>
      </c>
      <c r="M820" s="14" t="s">
        <v>876</v>
      </c>
      <c r="N820" s="14" t="s">
        <v>483</v>
      </c>
      <c r="O820" s="15">
        <v>12000</v>
      </c>
      <c r="P820" s="15">
        <v>5302.5641714493004</v>
      </c>
      <c r="Q820" s="16">
        <v>47054</v>
      </c>
      <c r="R820" s="14" t="s">
        <v>11220</v>
      </c>
      <c r="S820" s="14" t="s">
        <v>10261</v>
      </c>
      <c r="T820" s="14" t="s">
        <v>11220</v>
      </c>
      <c r="U820" s="14" t="s">
        <v>10248</v>
      </c>
      <c r="V820" s="14"/>
      <c r="W820" s="14" t="s">
        <v>11178</v>
      </c>
      <c r="X820" s="14" t="s">
        <v>10643</v>
      </c>
      <c r="Y820" s="15">
        <v>0</v>
      </c>
      <c r="Z820" s="14" t="s">
        <v>11272</v>
      </c>
      <c r="AA820" s="15">
        <v>46570.947501711198</v>
      </c>
      <c r="AB820" s="14" t="s">
        <v>10245</v>
      </c>
      <c r="AC820" s="14" t="s">
        <v>10246</v>
      </c>
      <c r="AD820" s="14" t="s">
        <v>10272</v>
      </c>
      <c r="AE820" s="15">
        <v>6697.4358285506996</v>
      </c>
      <c r="AF820" s="31">
        <f>_xlfn.XLOOKUP(A820,Macmahon!B:B,Macmahon!AE:AE,"",0)</f>
        <v>45721</v>
      </c>
      <c r="AG820" s="28">
        <f>_xlfn.XLOOKUP(A820,Macmahon!B:B,Macmahon!AJ:AJ,"",0)</f>
        <v>46837.716789664351</v>
      </c>
      <c r="AH820" s="28">
        <f>_xlfn.XLOOKUP(A820,Macmahon!B:B,Macmahon!AK:AK,"",0)</f>
        <v>48168</v>
      </c>
      <c r="AI820" s="28">
        <f t="shared" si="24"/>
        <v>46837.716789664351</v>
      </c>
      <c r="AJ820" s="40" t="str">
        <f>E820&amp;C820&amp;B820</f>
        <v>B9H4006LF</v>
      </c>
      <c r="AK820" s="40" t="str">
        <f>IFERROR(_xlfn.XLOOKUP(AJ820,CrossRef!$A:$A,CrossRef!$J:$J,"Not Found"),"-")</f>
        <v>GDGN028-BKSY</v>
      </c>
      <c r="AL820" s="40" t="str">
        <f>IFERROR(_xlfn.XLOOKUP(AJ820,CrossRef!$A:$A,CrossRef!$K:$K,"Not Found"),"-")</f>
        <v>LHF</v>
      </c>
      <c r="AM820" s="40" t="str">
        <f>IFERROR(_xlfn.XLOOKUP(AJ820,CrossRef!$A:$A,CrossRef!$L:$L,"Not Found"),"-")</f>
        <v>12000H BRAKE GROUP CHANGE LHF</v>
      </c>
    </row>
    <row r="821" spans="1:39" x14ac:dyDescent="0.3">
      <c r="A821" s="4" t="str">
        <f>D821&amp;C821&amp;B821</f>
        <v>GD14244006LF</v>
      </c>
      <c r="B821" s="4" t="str">
        <f>LEFT(N821,FIND(" ",N821)-1)</f>
        <v>LF</v>
      </c>
      <c r="C821" s="4" t="str">
        <f>LEFT(M821,4)</f>
        <v>4006</v>
      </c>
      <c r="D821" s="4" t="str">
        <f>LEFT(L821,FIND(" ",L821)-1)</f>
        <v>GD1424</v>
      </c>
      <c r="E821" s="4" t="str">
        <f>MID(X821,2,3)</f>
        <v>R9H</v>
      </c>
      <c r="G821" s="17" t="s">
        <v>10234</v>
      </c>
      <c r="H821" s="17" t="s">
        <v>10235</v>
      </c>
      <c r="I821" s="17" t="s">
        <v>10236</v>
      </c>
      <c r="J821" s="17" t="s">
        <v>10571</v>
      </c>
      <c r="K821" s="17" t="s">
        <v>87</v>
      </c>
      <c r="L821" s="17" t="s">
        <v>10644</v>
      </c>
      <c r="M821" s="17" t="s">
        <v>876</v>
      </c>
      <c r="N821" s="17" t="s">
        <v>483</v>
      </c>
      <c r="O821" s="18">
        <v>12000</v>
      </c>
      <c r="P821" s="18">
        <v>9643.4930311455992</v>
      </c>
      <c r="Q821" s="16">
        <v>47519</v>
      </c>
      <c r="R821" s="17" t="s">
        <v>11220</v>
      </c>
      <c r="S821" s="17" t="s">
        <v>10261</v>
      </c>
      <c r="T821" s="17" t="s">
        <v>11220</v>
      </c>
      <c r="U821" s="17" t="s">
        <v>10248</v>
      </c>
      <c r="V821" s="17"/>
      <c r="W821" s="17" t="s">
        <v>10493</v>
      </c>
      <c r="X821" s="17" t="s">
        <v>10646</v>
      </c>
      <c r="Y821" s="18">
        <v>0</v>
      </c>
      <c r="Z821" s="17" t="s">
        <v>11272</v>
      </c>
      <c r="AA821" s="18">
        <v>35561.499657768698</v>
      </c>
      <c r="AB821" s="17" t="s">
        <v>10245</v>
      </c>
      <c r="AC821" s="17" t="s">
        <v>10246</v>
      </c>
      <c r="AD821" s="17" t="s">
        <v>10272</v>
      </c>
      <c r="AE821" s="18">
        <v>2356.5069688543999</v>
      </c>
      <c r="AF821" s="31" t="str">
        <f>_xlfn.XLOOKUP(A821,Macmahon!B:B,Macmahon!AE:AE,"",0)</f>
        <v/>
      </c>
      <c r="AG821" s="28" t="str">
        <f>_xlfn.XLOOKUP(A821,Macmahon!B:B,Macmahon!AJ:AJ,"",0)</f>
        <v/>
      </c>
      <c r="AH821" s="28" t="str">
        <f>_xlfn.XLOOKUP(A821,Macmahon!B:B,Macmahon!AK:AK,"",0)</f>
        <v/>
      </c>
      <c r="AI821" s="28">
        <f t="shared" si="24"/>
        <v>0</v>
      </c>
      <c r="AJ821" s="40" t="str">
        <f>E821&amp;C821&amp;B821</f>
        <v>R9H4006LF</v>
      </c>
      <c r="AK821" s="40" t="str">
        <f>IFERROR(_xlfn.XLOOKUP(AJ821,CrossRef!$A:$A,CrossRef!$J:$J,"Not Found"),"-")</f>
        <v>GDGN006-BKSY-SVBK</v>
      </c>
      <c r="AL821" s="40" t="str">
        <f>IFERROR(_xlfn.XLOOKUP(AJ821,CrossRef!$A:$A,CrossRef!$K:$K,"Not Found"),"-")</f>
        <v>LHF</v>
      </c>
      <c r="AM821" s="40" t="str">
        <f>IFERROR(_xlfn.XLOOKUP(AJ821,CrossRef!$A:$A,CrossRef!$L:$L,"Not Found"),"-")</f>
        <v>12000H BRAKE GROUP CHANGE LHF</v>
      </c>
    </row>
    <row r="822" spans="1:39" x14ac:dyDescent="0.3">
      <c r="A822" s="4" t="str">
        <f>D822&amp;C822&amp;B822</f>
        <v>GD13444006LF</v>
      </c>
      <c r="B822" s="4" t="str">
        <f>LEFT(N822,FIND(" ",N822)-1)</f>
        <v>LF</v>
      </c>
      <c r="C822" s="4" t="str">
        <f>LEFT(M822,4)</f>
        <v>4006</v>
      </c>
      <c r="D822" s="4" t="str">
        <f>LEFT(L822,FIND(" ",L822)-1)</f>
        <v>GD1344</v>
      </c>
      <c r="E822" s="4" t="str">
        <f>MID(X822,2,3)</f>
        <v>R9H</v>
      </c>
      <c r="G822" s="14" t="s">
        <v>10234</v>
      </c>
      <c r="H822" s="14" t="s">
        <v>10235</v>
      </c>
      <c r="I822" s="14" t="s">
        <v>10251</v>
      </c>
      <c r="J822" s="14" t="s">
        <v>10273</v>
      </c>
      <c r="K822" s="14" t="s">
        <v>87</v>
      </c>
      <c r="L822" s="14" t="s">
        <v>10633</v>
      </c>
      <c r="M822" s="14" t="s">
        <v>876</v>
      </c>
      <c r="N822" s="14" t="s">
        <v>483</v>
      </c>
      <c r="O822" s="15">
        <v>12000</v>
      </c>
      <c r="P822" s="15">
        <v>12018.760849538599</v>
      </c>
      <c r="Q822" s="16">
        <v>46734</v>
      </c>
      <c r="R822" s="14" t="s">
        <v>11220</v>
      </c>
      <c r="S822" s="14" t="s">
        <v>10261</v>
      </c>
      <c r="T822" s="14" t="s">
        <v>11220</v>
      </c>
      <c r="U822" s="14" t="s">
        <v>10248</v>
      </c>
      <c r="V822" s="14"/>
      <c r="W822" s="14" t="s">
        <v>10493</v>
      </c>
      <c r="X822" s="14" t="s">
        <v>10635</v>
      </c>
      <c r="Y822" s="15">
        <v>0</v>
      </c>
      <c r="Z822" s="14" t="s">
        <v>11272</v>
      </c>
      <c r="AA822" s="15">
        <v>59946.054620123199</v>
      </c>
      <c r="AB822" s="14" t="s">
        <v>10245</v>
      </c>
      <c r="AC822" s="14" t="s">
        <v>10246</v>
      </c>
      <c r="AD822" s="14" t="s">
        <v>10272</v>
      </c>
      <c r="AE822" s="15">
        <v>-18.7608495386085</v>
      </c>
      <c r="AF822" s="31">
        <f>_xlfn.XLOOKUP(A822,Macmahon!B:B,Macmahon!AE:AE,"",0)</f>
        <v>0</v>
      </c>
      <c r="AG822" s="28">
        <f>_xlfn.XLOOKUP(A822,Macmahon!B:B,Macmahon!AJ:AJ,"",0)</f>
        <v>42676.228501238424</v>
      </c>
      <c r="AH822" s="28">
        <f>_xlfn.XLOOKUP(A822,Macmahon!B:B,Macmahon!AK:AK,"",0)</f>
        <v>0</v>
      </c>
      <c r="AI822" s="28">
        <f t="shared" si="24"/>
        <v>42676.228501238424</v>
      </c>
      <c r="AJ822" s="40" t="str">
        <f>E822&amp;C822&amp;B822</f>
        <v>R9H4006LF</v>
      </c>
      <c r="AK822" s="40" t="str">
        <f>IFERROR(_xlfn.XLOOKUP(AJ822,CrossRef!$A:$A,CrossRef!$J:$J,"Not Found"),"-")</f>
        <v>GDGN006-BKSY-SVBK</v>
      </c>
      <c r="AL822" s="40" t="str">
        <f>IFERROR(_xlfn.XLOOKUP(AJ822,CrossRef!$A:$A,CrossRef!$K:$K,"Not Found"),"-")</f>
        <v>LHF</v>
      </c>
      <c r="AM822" s="40" t="str">
        <f>IFERROR(_xlfn.XLOOKUP(AJ822,CrossRef!$A:$A,CrossRef!$L:$L,"Not Found"),"-")</f>
        <v>12000H BRAKE GROUP CHANGE LHF</v>
      </c>
    </row>
    <row r="823" spans="1:39" x14ac:dyDescent="0.3">
      <c r="A823" s="4" t="str">
        <f>D823&amp;C823&amp;B823</f>
        <v>GD14244006RF</v>
      </c>
      <c r="B823" s="4" t="str">
        <f>LEFT(N823,FIND(" ",N823)-1)</f>
        <v>RF</v>
      </c>
      <c r="C823" s="4" t="str">
        <f>LEFT(M823,4)</f>
        <v>4006</v>
      </c>
      <c r="D823" s="4" t="str">
        <f>LEFT(L823,FIND(" ",L823)-1)</f>
        <v>GD1424</v>
      </c>
      <c r="E823" s="4" t="str">
        <f>MID(X823,2,3)</f>
        <v>R9H</v>
      </c>
      <c r="G823" s="17" t="s">
        <v>10234</v>
      </c>
      <c r="H823" s="17" t="s">
        <v>10235</v>
      </c>
      <c r="I823" s="17" t="s">
        <v>10236</v>
      </c>
      <c r="J823" s="17" t="s">
        <v>10571</v>
      </c>
      <c r="K823" s="17" t="s">
        <v>87</v>
      </c>
      <c r="L823" s="17" t="s">
        <v>10644</v>
      </c>
      <c r="M823" s="17" t="s">
        <v>876</v>
      </c>
      <c r="N823" s="17" t="s">
        <v>487</v>
      </c>
      <c r="O823" s="18">
        <v>12000</v>
      </c>
      <c r="P823" s="18">
        <v>9643.4930311455992</v>
      </c>
      <c r="Q823" s="16">
        <v>47519</v>
      </c>
      <c r="R823" s="17" t="s">
        <v>11220</v>
      </c>
      <c r="S823" s="17" t="s">
        <v>10261</v>
      </c>
      <c r="T823" s="17" t="s">
        <v>11220</v>
      </c>
      <c r="U823" s="17" t="s">
        <v>10248</v>
      </c>
      <c r="V823" s="17"/>
      <c r="W823" s="17" t="s">
        <v>10493</v>
      </c>
      <c r="X823" s="17" t="s">
        <v>10646</v>
      </c>
      <c r="Y823" s="18">
        <v>0</v>
      </c>
      <c r="Z823" s="17" t="s">
        <v>11222</v>
      </c>
      <c r="AA823" s="18">
        <v>35561.499657768698</v>
      </c>
      <c r="AB823" s="17" t="s">
        <v>10245</v>
      </c>
      <c r="AC823" s="17" t="s">
        <v>10246</v>
      </c>
      <c r="AD823" s="17" t="s">
        <v>10272</v>
      </c>
      <c r="AE823" s="18">
        <v>2356.5069688543999</v>
      </c>
      <c r="AF823" s="31" t="str">
        <f>_xlfn.XLOOKUP(A823,Macmahon!B:B,Macmahon!AE:AE,"",0)</f>
        <v/>
      </c>
      <c r="AG823" s="28" t="str">
        <f>_xlfn.XLOOKUP(A823,Macmahon!B:B,Macmahon!AJ:AJ,"",0)</f>
        <v/>
      </c>
      <c r="AH823" s="28" t="str">
        <f>_xlfn.XLOOKUP(A823,Macmahon!B:B,Macmahon!AK:AK,"",0)</f>
        <v/>
      </c>
      <c r="AI823" s="28">
        <f t="shared" si="24"/>
        <v>0</v>
      </c>
      <c r="AJ823" s="40" t="str">
        <f>E823&amp;C823&amp;B823</f>
        <v>R9H4006RF</v>
      </c>
      <c r="AK823" s="40" t="str">
        <f>IFERROR(_xlfn.XLOOKUP(AJ823,CrossRef!$A:$A,CrossRef!$J:$J,"Not Found"),"-")</f>
        <v>GDGN006-BKSY-SVBK</v>
      </c>
      <c r="AL823" s="40" t="str">
        <f>IFERROR(_xlfn.XLOOKUP(AJ823,CrossRef!$A:$A,CrossRef!$K:$K,"Not Found"),"-")</f>
        <v>RHF</v>
      </c>
      <c r="AM823" s="40" t="str">
        <f>IFERROR(_xlfn.XLOOKUP(AJ823,CrossRef!$A:$A,CrossRef!$L:$L,"Not Found"),"-")</f>
        <v>12000H BRAKE GROUP CHANGE RHF</v>
      </c>
    </row>
    <row r="824" spans="1:39" x14ac:dyDescent="0.3">
      <c r="A824" s="4" t="str">
        <f>D824&amp;C824&amp;B824</f>
        <v>GD14234006RF</v>
      </c>
      <c r="B824" s="4" t="str">
        <f>LEFT(N824,FIND(" ",N824)-1)</f>
        <v>RF</v>
      </c>
      <c r="C824" s="4" t="str">
        <f>LEFT(M824,4)</f>
        <v>4006</v>
      </c>
      <c r="D824" s="4" t="str">
        <f>LEFT(L824,FIND(" ",L824)-1)</f>
        <v>GD1423</v>
      </c>
      <c r="E824" s="4" t="str">
        <f>MID(X824,2,3)</f>
        <v>B9H</v>
      </c>
      <c r="G824" s="14" t="s">
        <v>10234</v>
      </c>
      <c r="H824" s="14" t="s">
        <v>10235</v>
      </c>
      <c r="I824" s="14" t="s">
        <v>10328</v>
      </c>
      <c r="J824" s="14" t="s">
        <v>10490</v>
      </c>
      <c r="K824" s="14" t="s">
        <v>87</v>
      </c>
      <c r="L824" s="14" t="s">
        <v>10642</v>
      </c>
      <c r="M824" s="14" t="s">
        <v>876</v>
      </c>
      <c r="N824" s="14" t="s">
        <v>487</v>
      </c>
      <c r="O824" s="15">
        <v>12000</v>
      </c>
      <c r="P824" s="15">
        <v>5302.5641714493004</v>
      </c>
      <c r="Q824" s="16">
        <v>47054</v>
      </c>
      <c r="R824" s="14" t="s">
        <v>11220</v>
      </c>
      <c r="S824" s="14" t="s">
        <v>10261</v>
      </c>
      <c r="T824" s="14" t="s">
        <v>11220</v>
      </c>
      <c r="U824" s="14" t="s">
        <v>10248</v>
      </c>
      <c r="V824" s="14"/>
      <c r="W824" s="14" t="s">
        <v>11178</v>
      </c>
      <c r="X824" s="14" t="s">
        <v>10643</v>
      </c>
      <c r="Y824" s="15">
        <v>0</v>
      </c>
      <c r="Z824" s="14" t="s">
        <v>11222</v>
      </c>
      <c r="AA824" s="15">
        <v>46570.947501711198</v>
      </c>
      <c r="AB824" s="14" t="s">
        <v>10245</v>
      </c>
      <c r="AC824" s="14" t="s">
        <v>10246</v>
      </c>
      <c r="AD824" s="14" t="s">
        <v>10272</v>
      </c>
      <c r="AE824" s="15">
        <v>6697.4358285506996</v>
      </c>
      <c r="AF824" s="31">
        <f>_xlfn.XLOOKUP(A824,Macmahon!B:B,Macmahon!AE:AE,"",0)</f>
        <v>45721</v>
      </c>
      <c r="AG824" s="28">
        <f>_xlfn.XLOOKUP(A824,Macmahon!B:B,Macmahon!AJ:AJ,"",0)</f>
        <v>46837.716789664351</v>
      </c>
      <c r="AH824" s="28">
        <f>_xlfn.XLOOKUP(A824,Macmahon!B:B,Macmahon!AK:AK,"",0)</f>
        <v>48168</v>
      </c>
      <c r="AI824" s="28">
        <f t="shared" si="24"/>
        <v>46837.716789664351</v>
      </c>
      <c r="AJ824" s="40" t="str">
        <f>E824&amp;C824&amp;B824</f>
        <v>B9H4006RF</v>
      </c>
      <c r="AK824" s="40" t="str">
        <f>IFERROR(_xlfn.XLOOKUP(AJ824,CrossRef!$A:$A,CrossRef!$J:$J,"Not Found"),"-")</f>
        <v>GDGN028-BKSY</v>
      </c>
      <c r="AL824" s="40" t="str">
        <f>IFERROR(_xlfn.XLOOKUP(AJ824,CrossRef!$A:$A,CrossRef!$K:$K,"Not Found"),"-")</f>
        <v>RHF</v>
      </c>
      <c r="AM824" s="40" t="str">
        <f>IFERROR(_xlfn.XLOOKUP(AJ824,CrossRef!$A:$A,CrossRef!$L:$L,"Not Found"),"-")</f>
        <v>12000H BRAKE GROUP CHANGE RHF</v>
      </c>
    </row>
    <row r="825" spans="1:39" x14ac:dyDescent="0.3">
      <c r="A825" s="4" t="str">
        <f>D825&amp;C825&amp;B825</f>
        <v>GD13444006RF</v>
      </c>
      <c r="B825" s="4" t="str">
        <f>LEFT(N825,FIND(" ",N825)-1)</f>
        <v>RF</v>
      </c>
      <c r="C825" s="4" t="str">
        <f>LEFT(M825,4)</f>
        <v>4006</v>
      </c>
      <c r="D825" s="4" t="str">
        <f>LEFT(L825,FIND(" ",L825)-1)</f>
        <v>GD1344</v>
      </c>
      <c r="E825" s="4" t="str">
        <f>MID(X825,2,3)</f>
        <v>R9H</v>
      </c>
      <c r="G825" s="17" t="s">
        <v>10234</v>
      </c>
      <c r="H825" s="17" t="s">
        <v>10235</v>
      </c>
      <c r="I825" s="17" t="s">
        <v>10251</v>
      </c>
      <c r="J825" s="17" t="s">
        <v>10273</v>
      </c>
      <c r="K825" s="17" t="s">
        <v>87</v>
      </c>
      <c r="L825" s="17" t="s">
        <v>10633</v>
      </c>
      <c r="M825" s="17" t="s">
        <v>876</v>
      </c>
      <c r="N825" s="17" t="s">
        <v>487</v>
      </c>
      <c r="O825" s="18">
        <v>12000</v>
      </c>
      <c r="P825" s="18">
        <v>12018.760849538599</v>
      </c>
      <c r="Q825" s="16">
        <v>46734</v>
      </c>
      <c r="R825" s="17" t="s">
        <v>11220</v>
      </c>
      <c r="S825" s="17" t="s">
        <v>10261</v>
      </c>
      <c r="T825" s="17" t="s">
        <v>11220</v>
      </c>
      <c r="U825" s="17" t="s">
        <v>10248</v>
      </c>
      <c r="V825" s="17"/>
      <c r="W825" s="17" t="s">
        <v>10493</v>
      </c>
      <c r="X825" s="17" t="s">
        <v>10635</v>
      </c>
      <c r="Y825" s="18">
        <v>0</v>
      </c>
      <c r="Z825" s="17" t="s">
        <v>11222</v>
      </c>
      <c r="AA825" s="18">
        <v>59946.054620123199</v>
      </c>
      <c r="AB825" s="17" t="s">
        <v>10245</v>
      </c>
      <c r="AC825" s="17" t="s">
        <v>10246</v>
      </c>
      <c r="AD825" s="17" t="s">
        <v>10272</v>
      </c>
      <c r="AE825" s="18">
        <v>-18.7608495386085</v>
      </c>
      <c r="AF825" s="31">
        <f>_xlfn.XLOOKUP(A825,Macmahon!B:B,Macmahon!AE:AE,"",0)</f>
        <v>0</v>
      </c>
      <c r="AG825" s="28">
        <f>_xlfn.XLOOKUP(A825,Macmahon!B:B,Macmahon!AJ:AJ,"",0)</f>
        <v>42676.228501238424</v>
      </c>
      <c r="AH825" s="28">
        <f>_xlfn.XLOOKUP(A825,Macmahon!B:B,Macmahon!AK:AK,"",0)</f>
        <v>0</v>
      </c>
      <c r="AI825" s="28">
        <f t="shared" si="24"/>
        <v>42676.228501238424</v>
      </c>
      <c r="AJ825" s="40" t="str">
        <f>E825&amp;C825&amp;B825</f>
        <v>R9H4006RF</v>
      </c>
      <c r="AK825" s="40" t="str">
        <f>IFERROR(_xlfn.XLOOKUP(AJ825,CrossRef!$A:$A,CrossRef!$J:$J,"Not Found"),"-")</f>
        <v>GDGN006-BKSY-SVBK</v>
      </c>
      <c r="AL825" s="40" t="str">
        <f>IFERROR(_xlfn.XLOOKUP(AJ825,CrossRef!$A:$A,CrossRef!$K:$K,"Not Found"),"-")</f>
        <v>RHF</v>
      </c>
      <c r="AM825" s="40" t="str">
        <f>IFERROR(_xlfn.XLOOKUP(AJ825,CrossRef!$A:$A,CrossRef!$L:$L,"Not Found"),"-")</f>
        <v>12000H BRAKE GROUP CHANGE RHF</v>
      </c>
    </row>
    <row r="826" spans="1:39" x14ac:dyDescent="0.3">
      <c r="A826" s="4" t="str">
        <f>D826&amp;C826&amp;B826</f>
        <v>TD66364006RF</v>
      </c>
      <c r="B826" s="4" t="str">
        <f>LEFT(N826,FIND(" ",N826)-1)</f>
        <v>RF</v>
      </c>
      <c r="C826" s="4" t="str">
        <f>LEFT(M826,4)</f>
        <v>4006</v>
      </c>
      <c r="D826" s="4" t="str">
        <f>LEFT(L826,FIND(" ",L826)-1)</f>
        <v>TD6636</v>
      </c>
      <c r="E826" s="4" t="str">
        <f>MID(X826,2,3)</f>
        <v>SPD</v>
      </c>
      <c r="G826" s="14" t="s">
        <v>10234</v>
      </c>
      <c r="H826" s="14" t="s">
        <v>10235</v>
      </c>
      <c r="I826" s="14" t="s">
        <v>10328</v>
      </c>
      <c r="J826" s="14" t="s">
        <v>10329</v>
      </c>
      <c r="K826" s="14" t="s">
        <v>190</v>
      </c>
      <c r="L826" s="14" t="s">
        <v>10536</v>
      </c>
      <c r="M826" s="14" t="s">
        <v>876</v>
      </c>
      <c r="N826" s="14" t="s">
        <v>487</v>
      </c>
      <c r="O826" s="15">
        <v>24000</v>
      </c>
      <c r="P826" s="15">
        <v>2311.8335631482501</v>
      </c>
      <c r="Q826" s="16">
        <v>47538</v>
      </c>
      <c r="R826" s="14" t="s">
        <v>11223</v>
      </c>
      <c r="S826" s="14" t="s">
        <v>10286</v>
      </c>
      <c r="T826" s="14" t="s">
        <v>11223</v>
      </c>
      <c r="U826" s="14" t="s">
        <v>10248</v>
      </c>
      <c r="V826" s="14"/>
      <c r="W826" s="14" t="s">
        <v>10768</v>
      </c>
      <c r="X826" s="14" t="s">
        <v>10538</v>
      </c>
      <c r="Y826" s="15">
        <v>46432.81</v>
      </c>
      <c r="Z826" s="14" t="s">
        <v>11224</v>
      </c>
      <c r="AA826" s="15">
        <v>36112.770704996597</v>
      </c>
      <c r="AB826" s="14" t="s">
        <v>10335</v>
      </c>
      <c r="AC826" s="14" t="s">
        <v>10246</v>
      </c>
      <c r="AD826" s="14"/>
      <c r="AE826" s="15">
        <v>21688.166436851701</v>
      </c>
      <c r="AF826" s="31">
        <f>_xlfn.XLOOKUP(A826,Macmahon!B:B,Macmahon!AE:AE,"",0)</f>
        <v>46084</v>
      </c>
      <c r="AG826" s="28">
        <f>_xlfn.XLOOKUP(A826,Macmahon!B:B,Macmahon!AJ:AJ,"",0)</f>
        <v>47394.650549456019</v>
      </c>
      <c r="AH826" s="28">
        <f>_xlfn.XLOOKUP(A826,Macmahon!B:B,Macmahon!AK:AK,"",0)</f>
        <v>47519</v>
      </c>
      <c r="AI826" s="28">
        <f t="shared" si="24"/>
        <v>47394.650549456019</v>
      </c>
      <c r="AJ826" s="40" t="str">
        <f>E826&amp;C826&amp;B826</f>
        <v>SPD4006RF</v>
      </c>
      <c r="AK826" s="40" t="str">
        <f>IFERROR(_xlfn.XLOOKUP(AJ826,CrossRef!$A:$A,CrossRef!$J:$J,"Not Found"),"-")</f>
        <v>TKHL234-DRIV-WHGP</v>
      </c>
      <c r="AL826" s="40" t="str">
        <f>IFERROR(_xlfn.XLOOKUP(AJ826,CrossRef!$A:$A,CrossRef!$K:$K,"Not Found"),"-")</f>
        <v>RHF</v>
      </c>
      <c r="AM826" s="40" t="str">
        <f>IFERROR(_xlfn.XLOOKUP(AJ826,CrossRef!$A:$A,CrossRef!$L:$L,"Not Found"),"-")</f>
        <v>20000H WHEEL &amp; BRAKE ASSEMBLY CHANGE RHF</v>
      </c>
    </row>
    <row r="827" spans="1:39" x14ac:dyDescent="0.3">
      <c r="A827" s="4" t="str">
        <f>D827&amp;C827&amp;B827</f>
        <v>TD66474006RF</v>
      </c>
      <c r="B827" s="4" t="str">
        <f>LEFT(N827,FIND(" ",N827)-1)</f>
        <v>RF</v>
      </c>
      <c r="C827" s="4" t="str">
        <f>LEFT(M827,4)</f>
        <v>4006</v>
      </c>
      <c r="D827" s="4" t="str">
        <f>LEFT(L827,FIND(" ",L827)-1)</f>
        <v>TD6647</v>
      </c>
      <c r="E827" s="4" t="str">
        <f>MID(X827,2,3)</f>
        <v>SPD</v>
      </c>
      <c r="G827" s="17" t="s">
        <v>10234</v>
      </c>
      <c r="H827" s="17" t="s">
        <v>10235</v>
      </c>
      <c r="I827" s="17" t="s">
        <v>10328</v>
      </c>
      <c r="J827" s="17" t="s">
        <v>10329</v>
      </c>
      <c r="K827" s="17" t="s">
        <v>190</v>
      </c>
      <c r="L827" s="17" t="s">
        <v>10512</v>
      </c>
      <c r="M827" s="17" t="s">
        <v>876</v>
      </c>
      <c r="N827" s="17" t="s">
        <v>487</v>
      </c>
      <c r="O827" s="18">
        <v>24000</v>
      </c>
      <c r="P827" s="18">
        <v>2841.6090877463198</v>
      </c>
      <c r="Q827" s="16">
        <v>47489</v>
      </c>
      <c r="R827" s="17" t="s">
        <v>11223</v>
      </c>
      <c r="S827" s="17" t="s">
        <v>10286</v>
      </c>
      <c r="T827" s="17" t="s">
        <v>11223</v>
      </c>
      <c r="U827" s="17" t="s">
        <v>10248</v>
      </c>
      <c r="V827" s="17"/>
      <c r="W827" s="17" t="s">
        <v>10768</v>
      </c>
      <c r="X827" s="17" t="s">
        <v>10515</v>
      </c>
      <c r="Y827" s="18">
        <v>46432.81</v>
      </c>
      <c r="Z827" s="17" t="s">
        <v>11224</v>
      </c>
      <c r="AA827" s="18">
        <v>37802.983344740998</v>
      </c>
      <c r="AB827" s="17" t="s">
        <v>10335</v>
      </c>
      <c r="AC827" s="17" t="s">
        <v>10246</v>
      </c>
      <c r="AD827" s="17"/>
      <c r="AE827" s="18">
        <v>21158.390912253701</v>
      </c>
      <c r="AF827" s="31">
        <f>_xlfn.XLOOKUP(A827,Macmahon!B:B,Macmahon!AE:AE,"",0)</f>
        <v>46048</v>
      </c>
      <c r="AG827" s="28">
        <f>_xlfn.XLOOKUP(A827,Macmahon!B:B,Macmahon!AJ:AJ,"",0)</f>
        <v>47313.192686342591</v>
      </c>
      <c r="AH827" s="28">
        <f>_xlfn.XLOOKUP(A827,Macmahon!B:B,Macmahon!AK:AK,"",0)</f>
        <v>47479</v>
      </c>
      <c r="AI827" s="28">
        <f t="shared" si="24"/>
        <v>47313.192686342591</v>
      </c>
      <c r="AJ827" s="40" t="str">
        <f>E827&amp;C827&amp;B827</f>
        <v>SPD4006RF</v>
      </c>
      <c r="AK827" s="40" t="str">
        <f>IFERROR(_xlfn.XLOOKUP(AJ827,CrossRef!$A:$A,CrossRef!$J:$J,"Not Found"),"-")</f>
        <v>TKHL234-DRIV-WHGP</v>
      </c>
      <c r="AL827" s="40" t="str">
        <f>IFERROR(_xlfn.XLOOKUP(AJ827,CrossRef!$A:$A,CrossRef!$K:$K,"Not Found"),"-")</f>
        <v>RHF</v>
      </c>
      <c r="AM827" s="40" t="str">
        <f>IFERROR(_xlfn.XLOOKUP(AJ827,CrossRef!$A:$A,CrossRef!$L:$L,"Not Found"),"-")</f>
        <v>20000H WHEEL &amp; BRAKE ASSEMBLY CHANGE RHF</v>
      </c>
    </row>
    <row r="828" spans="1:39" x14ac:dyDescent="0.3">
      <c r="A828" s="4" t="str">
        <f>D828&amp;C828&amp;B828</f>
        <v>TD66444006RF</v>
      </c>
      <c r="B828" s="4" t="str">
        <f>LEFT(N828,FIND(" ",N828)-1)</f>
        <v>RF</v>
      </c>
      <c r="C828" s="4" t="str">
        <f>LEFT(M828,4)</f>
        <v>4006</v>
      </c>
      <c r="D828" s="4" t="str">
        <f>LEFT(L828,FIND(" ",L828)-1)</f>
        <v>TD6644</v>
      </c>
      <c r="E828" s="4" t="str">
        <f>MID(X828,2,3)</f>
        <v>SPD</v>
      </c>
      <c r="G828" s="14" t="s">
        <v>10234</v>
      </c>
      <c r="H828" s="14" t="s">
        <v>10235</v>
      </c>
      <c r="I828" s="14" t="s">
        <v>10328</v>
      </c>
      <c r="J828" s="14" t="s">
        <v>10329</v>
      </c>
      <c r="K828" s="14" t="s">
        <v>190</v>
      </c>
      <c r="L828" s="14" t="s">
        <v>10519</v>
      </c>
      <c r="M828" s="14" t="s">
        <v>876</v>
      </c>
      <c r="N828" s="14" t="s">
        <v>487</v>
      </c>
      <c r="O828" s="15">
        <v>24000</v>
      </c>
      <c r="P828" s="15">
        <v>3602.8203732644502</v>
      </c>
      <c r="Q828" s="16">
        <v>47415</v>
      </c>
      <c r="R828" s="14" t="s">
        <v>11223</v>
      </c>
      <c r="S828" s="14" t="s">
        <v>10286</v>
      </c>
      <c r="T828" s="14" t="s">
        <v>11223</v>
      </c>
      <c r="U828" s="14" t="s">
        <v>10248</v>
      </c>
      <c r="V828" s="14"/>
      <c r="W828" s="14" t="s">
        <v>10768</v>
      </c>
      <c r="X828" s="14" t="s">
        <v>10521</v>
      </c>
      <c r="Y828" s="15">
        <v>46432.81</v>
      </c>
      <c r="Z828" s="14" t="s">
        <v>11224</v>
      </c>
      <c r="AA828" s="15">
        <v>37188.824777549598</v>
      </c>
      <c r="AB828" s="14" t="s">
        <v>10335</v>
      </c>
      <c r="AC828" s="14" t="s">
        <v>10246</v>
      </c>
      <c r="AD828" s="14"/>
      <c r="AE828" s="15">
        <v>20397.179626735498</v>
      </c>
      <c r="AF828" s="31">
        <f>_xlfn.XLOOKUP(A828,Macmahon!B:B,Macmahon!AE:AE,"",0)</f>
        <v>45964</v>
      </c>
      <c r="AG828" s="28">
        <f>_xlfn.XLOOKUP(A828,Macmahon!B:B,Macmahon!AJ:AJ,"",0)</f>
        <v>47307.652044594906</v>
      </c>
      <c r="AH828" s="28">
        <f>_xlfn.XLOOKUP(A828,Macmahon!B:B,Macmahon!AK:AK,"",0)</f>
        <v>47405</v>
      </c>
      <c r="AI828" s="28">
        <f t="shared" si="24"/>
        <v>47307.652044594906</v>
      </c>
      <c r="AJ828" s="40" t="str">
        <f>E828&amp;C828&amp;B828</f>
        <v>SPD4006RF</v>
      </c>
      <c r="AK828" s="40" t="str">
        <f>IFERROR(_xlfn.XLOOKUP(AJ828,CrossRef!$A:$A,CrossRef!$J:$J,"Not Found"),"-")</f>
        <v>TKHL234-DRIV-WHGP</v>
      </c>
      <c r="AL828" s="40" t="str">
        <f>IFERROR(_xlfn.XLOOKUP(AJ828,CrossRef!$A:$A,CrossRef!$K:$K,"Not Found"),"-")</f>
        <v>RHF</v>
      </c>
      <c r="AM828" s="40" t="str">
        <f>IFERROR(_xlfn.XLOOKUP(AJ828,CrossRef!$A:$A,CrossRef!$L:$L,"Not Found"),"-")</f>
        <v>20000H WHEEL &amp; BRAKE ASSEMBLY CHANGE RHF</v>
      </c>
    </row>
    <row r="829" spans="1:39" x14ac:dyDescent="0.3">
      <c r="A829" s="4" t="str">
        <f>D829&amp;C829&amp;B829</f>
        <v>TD66404006RF</v>
      </c>
      <c r="B829" s="4" t="str">
        <f>LEFT(N829,FIND(" ",N829)-1)</f>
        <v>RF</v>
      </c>
      <c r="C829" s="4" t="str">
        <f>LEFT(M829,4)</f>
        <v>4006</v>
      </c>
      <c r="D829" s="4" t="str">
        <f>LEFT(L829,FIND(" ",L829)-1)</f>
        <v>TD6640</v>
      </c>
      <c r="E829" s="4" t="str">
        <f>MID(X829,2,3)</f>
        <v>SPD</v>
      </c>
      <c r="G829" s="17" t="s">
        <v>10234</v>
      </c>
      <c r="H829" s="17" t="s">
        <v>10235</v>
      </c>
      <c r="I829" s="17" t="s">
        <v>10328</v>
      </c>
      <c r="J829" s="17" t="s">
        <v>10329</v>
      </c>
      <c r="K829" s="17" t="s">
        <v>190</v>
      </c>
      <c r="L829" s="17" t="s">
        <v>10529</v>
      </c>
      <c r="M829" s="17" t="s">
        <v>876</v>
      </c>
      <c r="N829" s="17" t="s">
        <v>487</v>
      </c>
      <c r="O829" s="18">
        <v>24000</v>
      </c>
      <c r="P829" s="18">
        <v>2580.6717521523301</v>
      </c>
      <c r="Q829" s="16">
        <v>47479</v>
      </c>
      <c r="R829" s="17" t="s">
        <v>11223</v>
      </c>
      <c r="S829" s="17" t="s">
        <v>10286</v>
      </c>
      <c r="T829" s="17" t="s">
        <v>11223</v>
      </c>
      <c r="U829" s="17" t="s">
        <v>10248</v>
      </c>
      <c r="V829" s="17"/>
      <c r="W829" s="17" t="s">
        <v>10768</v>
      </c>
      <c r="X829" s="17" t="s">
        <v>10531</v>
      </c>
      <c r="Y829" s="18">
        <v>46432.81</v>
      </c>
      <c r="Z829" s="17" t="s">
        <v>11224</v>
      </c>
      <c r="AA829" s="18">
        <v>36808.947296372302</v>
      </c>
      <c r="AB829" s="17" t="s">
        <v>10335</v>
      </c>
      <c r="AC829" s="17" t="s">
        <v>10246</v>
      </c>
      <c r="AD829" s="17"/>
      <c r="AE829" s="18">
        <v>21419.328247847701</v>
      </c>
      <c r="AF829" s="31">
        <f>_xlfn.XLOOKUP(A829,Macmahon!B:B,Macmahon!AE:AE,"",0)</f>
        <v>46000</v>
      </c>
      <c r="AG829" s="28">
        <f>_xlfn.XLOOKUP(A829,Macmahon!B:B,Macmahon!AJ:AJ,"",0)</f>
        <v>47741.93792434028</v>
      </c>
      <c r="AH829" s="28">
        <f>_xlfn.XLOOKUP(A829,Macmahon!B:B,Macmahon!AK:AK,"",0)</f>
        <v>47493</v>
      </c>
      <c r="AI829" s="28">
        <f t="shared" si="24"/>
        <v>47493</v>
      </c>
      <c r="AJ829" s="40" t="str">
        <f>E829&amp;C829&amp;B829</f>
        <v>SPD4006RF</v>
      </c>
      <c r="AK829" s="40" t="str">
        <f>IFERROR(_xlfn.XLOOKUP(AJ829,CrossRef!$A:$A,CrossRef!$J:$J,"Not Found"),"-")</f>
        <v>TKHL234-DRIV-WHGP</v>
      </c>
      <c r="AL829" s="40" t="str">
        <f>IFERROR(_xlfn.XLOOKUP(AJ829,CrossRef!$A:$A,CrossRef!$K:$K,"Not Found"),"-")</f>
        <v>RHF</v>
      </c>
      <c r="AM829" s="40" t="str">
        <f>IFERROR(_xlfn.XLOOKUP(AJ829,CrossRef!$A:$A,CrossRef!$L:$L,"Not Found"),"-")</f>
        <v>20000H WHEEL &amp; BRAKE ASSEMBLY CHANGE RHF</v>
      </c>
    </row>
    <row r="830" spans="1:39" x14ac:dyDescent="0.3">
      <c r="A830" s="4" t="str">
        <f>D830&amp;C830&amp;B830</f>
        <v>TD66454006RF</v>
      </c>
      <c r="B830" s="4" t="str">
        <f>LEFT(N830,FIND(" ",N830)-1)</f>
        <v>RF</v>
      </c>
      <c r="C830" s="4" t="str">
        <f>LEFT(M830,4)</f>
        <v>4006</v>
      </c>
      <c r="D830" s="4" t="str">
        <f>LEFT(L830,FIND(" ",L830)-1)</f>
        <v>TD6645</v>
      </c>
      <c r="E830" s="4" t="str">
        <f>MID(X830,2,3)</f>
        <v>SPD</v>
      </c>
      <c r="G830" s="14" t="s">
        <v>10234</v>
      </c>
      <c r="H830" s="14" t="s">
        <v>10235</v>
      </c>
      <c r="I830" s="14" t="s">
        <v>10328</v>
      </c>
      <c r="J830" s="14" t="s">
        <v>10329</v>
      </c>
      <c r="K830" s="14" t="s">
        <v>190</v>
      </c>
      <c r="L830" s="14" t="s">
        <v>10522</v>
      </c>
      <c r="M830" s="14" t="s">
        <v>876</v>
      </c>
      <c r="N830" s="14" t="s">
        <v>487</v>
      </c>
      <c r="O830" s="15">
        <v>24000</v>
      </c>
      <c r="P830" s="15">
        <v>2866.1719621799998</v>
      </c>
      <c r="Q830" s="16">
        <v>47483</v>
      </c>
      <c r="R830" s="14" t="s">
        <v>11223</v>
      </c>
      <c r="S830" s="14" t="s">
        <v>10286</v>
      </c>
      <c r="T830" s="14" t="s">
        <v>11223</v>
      </c>
      <c r="U830" s="14" t="s">
        <v>10248</v>
      </c>
      <c r="V830" s="14"/>
      <c r="W830" s="14" t="s">
        <v>10768</v>
      </c>
      <c r="X830" s="14" t="s">
        <v>10524</v>
      </c>
      <c r="Y830" s="15">
        <v>46432.81</v>
      </c>
      <c r="Z830" s="14" t="s">
        <v>11224</v>
      </c>
      <c r="AA830" s="15">
        <v>37712.426648414301</v>
      </c>
      <c r="AB830" s="14" t="s">
        <v>10335</v>
      </c>
      <c r="AC830" s="14" t="s">
        <v>10246</v>
      </c>
      <c r="AD830" s="14"/>
      <c r="AE830" s="15">
        <v>21133.82803782</v>
      </c>
      <c r="AF830" s="31">
        <f>_xlfn.XLOOKUP(A830,Macmahon!B:B,Macmahon!AE:AE,"",0)</f>
        <v>46046</v>
      </c>
      <c r="AG830" s="28">
        <f>_xlfn.XLOOKUP(A830,Macmahon!B:B,Macmahon!AJ:AJ,"",0)</f>
        <v>47257.347007407407</v>
      </c>
      <c r="AH830" s="28">
        <f>_xlfn.XLOOKUP(A830,Macmahon!B:B,Macmahon!AK:AK,"",0)</f>
        <v>47469</v>
      </c>
      <c r="AI830" s="28">
        <f t="shared" si="24"/>
        <v>47257.347007407407</v>
      </c>
      <c r="AJ830" s="40" t="str">
        <f>E830&amp;C830&amp;B830</f>
        <v>SPD4006RF</v>
      </c>
      <c r="AK830" s="40" t="str">
        <f>IFERROR(_xlfn.XLOOKUP(AJ830,CrossRef!$A:$A,CrossRef!$J:$J,"Not Found"),"-")</f>
        <v>TKHL234-DRIV-WHGP</v>
      </c>
      <c r="AL830" s="40" t="str">
        <f>IFERROR(_xlfn.XLOOKUP(AJ830,CrossRef!$A:$A,CrossRef!$K:$K,"Not Found"),"-")</f>
        <v>RHF</v>
      </c>
      <c r="AM830" s="40" t="str">
        <f>IFERROR(_xlfn.XLOOKUP(AJ830,CrossRef!$A:$A,CrossRef!$L:$L,"Not Found"),"-")</f>
        <v>20000H WHEEL &amp; BRAKE ASSEMBLY CHANGE RHF</v>
      </c>
    </row>
    <row r="831" spans="1:39" x14ac:dyDescent="0.3">
      <c r="A831" s="4" t="str">
        <f>D831&amp;C831&amp;B831</f>
        <v>TD66464006RF</v>
      </c>
      <c r="B831" s="4" t="str">
        <f>LEFT(N831,FIND(" ",N831)-1)</f>
        <v>RF</v>
      </c>
      <c r="C831" s="4" t="str">
        <f>LEFT(M831,4)</f>
        <v>4006</v>
      </c>
      <c r="D831" s="4" t="str">
        <f>LEFT(L831,FIND(" ",L831)-1)</f>
        <v>TD6646</v>
      </c>
      <c r="E831" s="4" t="str">
        <f>MID(X831,2,3)</f>
        <v>SPD</v>
      </c>
      <c r="G831" s="17" t="s">
        <v>10234</v>
      </c>
      <c r="H831" s="17" t="s">
        <v>10235</v>
      </c>
      <c r="I831" s="17" t="s">
        <v>10328</v>
      </c>
      <c r="J831" s="17" t="s">
        <v>10329</v>
      </c>
      <c r="K831" s="17" t="s">
        <v>190</v>
      </c>
      <c r="L831" s="17" t="s">
        <v>10516</v>
      </c>
      <c r="M831" s="17" t="s">
        <v>876</v>
      </c>
      <c r="N831" s="17" t="s">
        <v>487</v>
      </c>
      <c r="O831" s="18">
        <v>24000</v>
      </c>
      <c r="P831" s="18">
        <v>4959.8210175732002</v>
      </c>
      <c r="Q831" s="16">
        <v>47805</v>
      </c>
      <c r="R831" s="17" t="s">
        <v>11223</v>
      </c>
      <c r="S831" s="17" t="s">
        <v>10286</v>
      </c>
      <c r="T831" s="17" t="s">
        <v>11223</v>
      </c>
      <c r="U831" s="17" t="s">
        <v>10248</v>
      </c>
      <c r="V831" s="17"/>
      <c r="W831" s="17" t="s">
        <v>10768</v>
      </c>
      <c r="X831" s="17" t="s">
        <v>10518</v>
      </c>
      <c r="Y831" s="18">
        <v>46432.81</v>
      </c>
      <c r="Z831" s="17" t="s">
        <v>11224</v>
      </c>
      <c r="AA831" s="18">
        <v>41856.498516997497</v>
      </c>
      <c r="AB831" s="17" t="s">
        <v>10335</v>
      </c>
      <c r="AC831" s="17" t="s">
        <v>10246</v>
      </c>
      <c r="AD831" s="17"/>
      <c r="AE831" s="18">
        <v>19040.178982426802</v>
      </c>
      <c r="AF831" s="31">
        <f>_xlfn.XLOOKUP(A831,Macmahon!B:B,Macmahon!AE:AE,"",0)</f>
        <v>45887</v>
      </c>
      <c r="AG831" s="28">
        <f>_xlfn.XLOOKUP(A831,Macmahon!B:B,Macmahon!AJ:AJ,"",0)</f>
        <v>47624.017378703706</v>
      </c>
      <c r="AH831" s="28">
        <f>_xlfn.XLOOKUP(A831,Macmahon!B:B,Macmahon!AK:AK,"",0)</f>
        <v>47791</v>
      </c>
      <c r="AI831" s="28">
        <f t="shared" si="24"/>
        <v>47624.017378703706</v>
      </c>
      <c r="AJ831" s="40" t="str">
        <f>E831&amp;C831&amp;B831</f>
        <v>SPD4006RF</v>
      </c>
      <c r="AK831" s="40" t="str">
        <f>IFERROR(_xlfn.XLOOKUP(AJ831,CrossRef!$A:$A,CrossRef!$J:$J,"Not Found"),"-")</f>
        <v>TKHL234-DRIV-WHGP</v>
      </c>
      <c r="AL831" s="40" t="str">
        <f>IFERROR(_xlfn.XLOOKUP(AJ831,CrossRef!$A:$A,CrossRef!$K:$K,"Not Found"),"-")</f>
        <v>RHF</v>
      </c>
      <c r="AM831" s="40" t="str">
        <f>IFERROR(_xlfn.XLOOKUP(AJ831,CrossRef!$A:$A,CrossRef!$L:$L,"Not Found"),"-")</f>
        <v>20000H WHEEL &amp; BRAKE ASSEMBLY CHANGE RHF</v>
      </c>
    </row>
    <row r="832" spans="1:39" x14ac:dyDescent="0.3">
      <c r="A832" s="4" t="str">
        <f>D832&amp;C832&amp;B832</f>
        <v>TD61004006LF</v>
      </c>
      <c r="B832" s="4" t="str">
        <f>LEFT(N832,FIND(" ",N832)-1)</f>
        <v>LF</v>
      </c>
      <c r="C832" s="4" t="str">
        <f>LEFT(M832,4)</f>
        <v>4006</v>
      </c>
      <c r="D832" s="4" t="str">
        <f>LEFT(L832,FIND(" ",L832)-1)</f>
        <v>TD6100</v>
      </c>
      <c r="E832" s="4" t="str">
        <f>MID(X832,2,3)</f>
        <v>6HK</v>
      </c>
      <c r="G832" s="14" t="s">
        <v>10234</v>
      </c>
      <c r="H832" s="14" t="s">
        <v>10235</v>
      </c>
      <c r="I832" s="14" t="s">
        <v>10251</v>
      </c>
      <c r="J832" s="14" t="s">
        <v>10252</v>
      </c>
      <c r="K832" s="14" t="s">
        <v>148</v>
      </c>
      <c r="L832" s="14" t="s">
        <v>10636</v>
      </c>
      <c r="M832" s="14" t="s">
        <v>876</v>
      </c>
      <c r="N832" s="14" t="s">
        <v>483</v>
      </c>
      <c r="O832" s="15">
        <v>22000</v>
      </c>
      <c r="P832" s="15">
        <v>10245.713196174</v>
      </c>
      <c r="Q832" s="16">
        <v>47064</v>
      </c>
      <c r="R832" s="14" t="s">
        <v>11200</v>
      </c>
      <c r="S832" s="14" t="s">
        <v>10261</v>
      </c>
      <c r="T832" s="14" t="s">
        <v>11200</v>
      </c>
      <c r="U832" s="14" t="s">
        <v>10248</v>
      </c>
      <c r="V832" s="14"/>
      <c r="W832" s="14" t="s">
        <v>10465</v>
      </c>
      <c r="X832" s="14" t="s">
        <v>10638</v>
      </c>
      <c r="Y832" s="15">
        <v>41128.730000000003</v>
      </c>
      <c r="Z832" s="14" t="s">
        <v>11201</v>
      </c>
      <c r="AA832" s="15">
        <v>73420.025462012301</v>
      </c>
      <c r="AB832" s="14" t="s">
        <v>10245</v>
      </c>
      <c r="AC832" s="14" t="s">
        <v>10246</v>
      </c>
      <c r="AD832" s="14"/>
      <c r="AE832" s="15">
        <v>11754.286803826</v>
      </c>
      <c r="AF832" s="31" t="str">
        <f>_xlfn.XLOOKUP(A832,Macmahon!B:B,Macmahon!AE:AE,"",0)</f>
        <v/>
      </c>
      <c r="AG832" s="28" t="str">
        <f>_xlfn.XLOOKUP(A832,Macmahon!B:B,Macmahon!AJ:AJ,"",0)</f>
        <v/>
      </c>
      <c r="AH832" s="28" t="str">
        <f>_xlfn.XLOOKUP(A832,Macmahon!B:B,Macmahon!AK:AK,"",0)</f>
        <v/>
      </c>
      <c r="AI832" s="28">
        <f t="shared" si="24"/>
        <v>0</v>
      </c>
      <c r="AJ832" s="40" t="str">
        <f>E832&amp;C832&amp;B832</f>
        <v>6HK4006LF</v>
      </c>
      <c r="AK832" s="40" t="str">
        <f>IFERROR(_xlfn.XLOOKUP(AJ832,CrossRef!$A:$A,CrossRef!$J:$J,"Not Found"),"-")</f>
        <v>TKHL014-DRIV-WHGP</v>
      </c>
      <c r="AL832" s="40">
        <f>IFERROR(_xlfn.XLOOKUP(AJ832,CrossRef!$A:$A,CrossRef!$K:$K,"Not Found"),"-")</f>
        <v>0</v>
      </c>
      <c r="AM832" s="40" t="str">
        <f>IFERROR(_xlfn.XLOOKUP(AJ832,CrossRef!$A:$A,CrossRef!$L:$L,"Not Found"),"-")</f>
        <v>22000H WHEEL GROUP CHANGE LHF</v>
      </c>
    </row>
    <row r="833" spans="1:39" x14ac:dyDescent="0.3">
      <c r="A833" s="4" t="str">
        <f>D833&amp;C833&amp;B833</f>
        <v>TD61934006LF</v>
      </c>
      <c r="B833" s="4" t="str">
        <f>LEFT(N833,FIND(" ",N833)-1)</f>
        <v>LF</v>
      </c>
      <c r="C833" s="4" t="str">
        <f>LEFT(M833,4)</f>
        <v>4006</v>
      </c>
      <c r="D833" s="4" t="str">
        <f>LEFT(L833,FIND(" ",L833)-1)</f>
        <v>TD6193</v>
      </c>
      <c r="E833" s="4" t="str">
        <f>MID(X833,2,3)</f>
        <v>6HK</v>
      </c>
      <c r="G833" s="17" t="s">
        <v>10234</v>
      </c>
      <c r="H833" s="17" t="s">
        <v>10235</v>
      </c>
      <c r="I833" s="17" t="s">
        <v>10677</v>
      </c>
      <c r="J833" s="17" t="s">
        <v>10678</v>
      </c>
      <c r="K833" s="17" t="s">
        <v>148</v>
      </c>
      <c r="L833" s="17" t="s">
        <v>10679</v>
      </c>
      <c r="M833" s="17" t="s">
        <v>876</v>
      </c>
      <c r="N833" s="17" t="s">
        <v>483</v>
      </c>
      <c r="O833" s="18">
        <v>22000</v>
      </c>
      <c r="P833" s="18">
        <v>21654.2417385554</v>
      </c>
      <c r="Q833" s="16">
        <v>46158</v>
      </c>
      <c r="R833" s="17" t="s">
        <v>11200</v>
      </c>
      <c r="S833" s="17" t="s">
        <v>10261</v>
      </c>
      <c r="T833" s="17" t="s">
        <v>11200</v>
      </c>
      <c r="U833" s="17" t="s">
        <v>10248</v>
      </c>
      <c r="V833" s="17"/>
      <c r="W833" s="17" t="s">
        <v>11275</v>
      </c>
      <c r="X833" s="17" t="s">
        <v>10681</v>
      </c>
      <c r="Y833" s="18">
        <v>41128.730000000003</v>
      </c>
      <c r="Z833" s="17" t="s">
        <v>11201</v>
      </c>
      <c r="AA833" s="18">
        <v>72246.321355236098</v>
      </c>
      <c r="AB833" s="17" t="s">
        <v>10245</v>
      </c>
      <c r="AC833" s="17" t="s">
        <v>10246</v>
      </c>
      <c r="AD833" s="17"/>
      <c r="AE833" s="18">
        <v>345.75826144463599</v>
      </c>
      <c r="AF833" s="31" t="str">
        <f>_xlfn.XLOOKUP(A833,Macmahon!B:B,Macmahon!AE:AE,"",0)</f>
        <v/>
      </c>
      <c r="AG833" s="28" t="str">
        <f>_xlfn.XLOOKUP(A833,Macmahon!B:B,Macmahon!AJ:AJ,"",0)</f>
        <v/>
      </c>
      <c r="AH833" s="28" t="str">
        <f>_xlfn.XLOOKUP(A833,Macmahon!B:B,Macmahon!AK:AK,"",0)</f>
        <v/>
      </c>
      <c r="AI833" s="28">
        <f t="shared" si="24"/>
        <v>0</v>
      </c>
      <c r="AJ833" s="40" t="str">
        <f>E833&amp;C833&amp;B833</f>
        <v>6HK4006LF</v>
      </c>
      <c r="AK833" s="40" t="str">
        <f>IFERROR(_xlfn.XLOOKUP(AJ833,CrossRef!$A:$A,CrossRef!$J:$J,"Not Found"),"-")</f>
        <v>TKHL014-DRIV-WHGP</v>
      </c>
      <c r="AL833" s="40">
        <f>IFERROR(_xlfn.XLOOKUP(AJ833,CrossRef!$A:$A,CrossRef!$K:$K,"Not Found"),"-")</f>
        <v>0</v>
      </c>
      <c r="AM833" s="40" t="str">
        <f>IFERROR(_xlfn.XLOOKUP(AJ833,CrossRef!$A:$A,CrossRef!$L:$L,"Not Found"),"-")</f>
        <v>22000H WHEEL GROUP CHANGE LHF</v>
      </c>
    </row>
    <row r="834" spans="1:39" x14ac:dyDescent="0.3">
      <c r="A834" s="4" t="str">
        <f>D834&amp;C834&amp;B834</f>
        <v>GD14064006LF</v>
      </c>
      <c r="B834" s="4" t="str">
        <f>LEFT(N834,FIND(" ",N834)-1)</f>
        <v>LF</v>
      </c>
      <c r="C834" s="4" t="str">
        <f>LEFT(M834,4)</f>
        <v>4006</v>
      </c>
      <c r="D834" s="4" t="str">
        <f>LEFT(L834,FIND(" ",L834)-1)</f>
        <v>GD1406</v>
      </c>
      <c r="E834" s="4" t="str">
        <f>MID(X834,2,3)</f>
        <v>ATS</v>
      </c>
      <c r="G834" s="14" t="s">
        <v>10234</v>
      </c>
      <c r="H834" s="14" t="s">
        <v>10235</v>
      </c>
      <c r="I834" s="14" t="s">
        <v>10251</v>
      </c>
      <c r="J834" s="14" t="s">
        <v>10273</v>
      </c>
      <c r="K834" s="14" t="s">
        <v>92</v>
      </c>
      <c r="L834" s="14" t="s">
        <v>10274</v>
      </c>
      <c r="M834" s="14" t="s">
        <v>876</v>
      </c>
      <c r="N834" s="14" t="s">
        <v>483</v>
      </c>
      <c r="O834" s="15">
        <v>12000</v>
      </c>
      <c r="P834" s="15">
        <v>10146.705571463899</v>
      </c>
      <c r="Q834" s="16">
        <v>48698</v>
      </c>
      <c r="R834" s="14" t="s">
        <v>11238</v>
      </c>
      <c r="S834" s="14" t="s">
        <v>10739</v>
      </c>
      <c r="T834" s="14" t="s">
        <v>11238</v>
      </c>
      <c r="U834" s="14" t="s">
        <v>10248</v>
      </c>
      <c r="V834" s="14"/>
      <c r="W834" s="14" t="s">
        <v>10493</v>
      </c>
      <c r="X834" s="14" t="s">
        <v>10277</v>
      </c>
      <c r="Y834" s="15">
        <v>0</v>
      </c>
      <c r="Z834" s="14" t="s">
        <v>11263</v>
      </c>
      <c r="AA834" s="15">
        <v>66488.118206707702</v>
      </c>
      <c r="AB834" s="14" t="s">
        <v>10245</v>
      </c>
      <c r="AC834" s="14" t="s">
        <v>10246</v>
      </c>
      <c r="AD834" s="14"/>
      <c r="AE834" s="15">
        <v>1853.29442853608</v>
      </c>
      <c r="AF834" s="31">
        <f>_xlfn.XLOOKUP(A834,Macmahon!B:B,Macmahon!AE:AE,"",0)</f>
        <v>44680</v>
      </c>
      <c r="AG834" s="28">
        <f>_xlfn.XLOOKUP(A834,Macmahon!B:B,Macmahon!AJ:AJ,"",0)</f>
        <v>46625.706214699072</v>
      </c>
      <c r="AH834" s="28">
        <f>_xlfn.XLOOKUP(A834,Macmahon!B:B,Macmahon!AK:AK,"",0)</f>
        <v>47817</v>
      </c>
      <c r="AI834" s="28">
        <f t="shared" si="24"/>
        <v>46625.706214699072</v>
      </c>
      <c r="AJ834" s="40" t="str">
        <f>E834&amp;C834&amp;B834</f>
        <v>ATS4006LF</v>
      </c>
      <c r="AK834" s="40" t="str">
        <f>IFERROR(_xlfn.XLOOKUP(AJ834,CrossRef!$A:$A,CrossRef!$J:$J,"Not Found"),"-")</f>
        <v>GDGN001-BKSY-SVBK</v>
      </c>
      <c r="AL834" s="40" t="str">
        <f>IFERROR(_xlfn.XLOOKUP(AJ834,CrossRef!$A:$A,CrossRef!$K:$K,"Not Found"),"-")</f>
        <v>LHF</v>
      </c>
      <c r="AM834" s="40" t="str">
        <f>IFERROR(_xlfn.XLOOKUP(AJ834,CrossRef!$A:$A,CrossRef!$L:$L,"Not Found"),"-")</f>
        <v>12000H BRAKE GROUP CHANGE LHF</v>
      </c>
    </row>
    <row r="835" spans="1:39" x14ac:dyDescent="0.3">
      <c r="A835" s="4" t="str">
        <f>D835&amp;C835&amp;B835</f>
        <v>GD14064006RR</v>
      </c>
      <c r="B835" s="4" t="str">
        <f>LEFT(N835,FIND(" ",N835)-1)</f>
        <v>RR</v>
      </c>
      <c r="C835" s="4" t="str">
        <f>LEFT(M835,4)</f>
        <v>4006</v>
      </c>
      <c r="D835" s="4" t="str">
        <f>LEFT(L835,FIND(" ",L835)-1)</f>
        <v>GD1406</v>
      </c>
      <c r="E835" s="4" t="str">
        <f>MID(X835,2,3)</f>
        <v>ATS</v>
      </c>
      <c r="G835" s="17" t="s">
        <v>10234</v>
      </c>
      <c r="H835" s="17" t="s">
        <v>10235</v>
      </c>
      <c r="I835" s="17" t="s">
        <v>10251</v>
      </c>
      <c r="J835" s="17" t="s">
        <v>10273</v>
      </c>
      <c r="K835" s="17" t="s">
        <v>92</v>
      </c>
      <c r="L835" s="17" t="s">
        <v>10274</v>
      </c>
      <c r="M835" s="17" t="s">
        <v>876</v>
      </c>
      <c r="N835" s="17" t="s">
        <v>493</v>
      </c>
      <c r="O835" s="18">
        <v>12000</v>
      </c>
      <c r="P835" s="18">
        <v>10146.705571463899</v>
      </c>
      <c r="Q835" s="16">
        <v>48698</v>
      </c>
      <c r="R835" s="17" t="s">
        <v>11238</v>
      </c>
      <c r="S835" s="17" t="s">
        <v>10739</v>
      </c>
      <c r="T835" s="17" t="s">
        <v>11238</v>
      </c>
      <c r="U835" s="17" t="s">
        <v>10248</v>
      </c>
      <c r="V835" s="17"/>
      <c r="W835" s="17" t="s">
        <v>10493</v>
      </c>
      <c r="X835" s="17" t="s">
        <v>10277</v>
      </c>
      <c r="Y835" s="18">
        <v>0</v>
      </c>
      <c r="Z835" s="17" t="s">
        <v>11278</v>
      </c>
      <c r="AA835" s="18">
        <v>66488.118206707702</v>
      </c>
      <c r="AB835" s="17" t="s">
        <v>10245</v>
      </c>
      <c r="AC835" s="17" t="s">
        <v>10246</v>
      </c>
      <c r="AD835" s="17"/>
      <c r="AE835" s="18">
        <v>1853.29442853608</v>
      </c>
      <c r="AF835" s="31">
        <f>_xlfn.XLOOKUP(A835,Macmahon!B:B,Macmahon!AE:AE,"",0)</f>
        <v>44680</v>
      </c>
      <c r="AG835" s="28">
        <f>_xlfn.XLOOKUP(A835,Macmahon!B:B,Macmahon!AJ:AJ,"",0)</f>
        <v>46625.706214699072</v>
      </c>
      <c r="AH835" s="28">
        <f>_xlfn.XLOOKUP(A835,Macmahon!B:B,Macmahon!AK:AK,"",0)</f>
        <v>47817</v>
      </c>
      <c r="AI835" s="28">
        <f t="shared" ref="AI835:AI898" si="25">IF(AG835=0,AH835,IF(AH835=0,AG835,MIN(AG835,AH835)))</f>
        <v>46625.706214699072</v>
      </c>
      <c r="AJ835" s="40" t="str">
        <f>E835&amp;C835&amp;B835</f>
        <v>ATS4006RR</v>
      </c>
      <c r="AK835" s="40" t="str">
        <f>IFERROR(_xlfn.XLOOKUP(AJ835,CrossRef!$A:$A,CrossRef!$J:$J,"Not Found"),"-")</f>
        <v>GDGN001-BKSY-SVBK</v>
      </c>
      <c r="AL835" s="40" t="str">
        <f>IFERROR(_xlfn.XLOOKUP(AJ835,CrossRef!$A:$A,CrossRef!$K:$K,"Not Found"),"-")</f>
        <v>RHR</v>
      </c>
      <c r="AM835" s="40" t="str">
        <f>IFERROR(_xlfn.XLOOKUP(AJ835,CrossRef!$A:$A,CrossRef!$L:$L,"Not Found"),"-")</f>
        <v>12000H BRAKE GROUP CHANGE RHR</v>
      </c>
    </row>
    <row r="836" spans="1:39" x14ac:dyDescent="0.3">
      <c r="A836" s="4" t="str">
        <f>D836&amp;C836&amp;B836</f>
        <v>GD14224006RF</v>
      </c>
      <c r="B836" s="4" t="str">
        <f>LEFT(N836,FIND(" ",N836)-1)</f>
        <v>RF</v>
      </c>
      <c r="C836" s="4" t="str">
        <f>LEFT(M836,4)</f>
        <v>4006</v>
      </c>
      <c r="D836" s="4" t="str">
        <f>LEFT(L836,FIND(" ",L836)-1)</f>
        <v>GD1422</v>
      </c>
      <c r="E836" s="4" t="str">
        <f>MID(X836,2,3)</f>
        <v>B9H</v>
      </c>
      <c r="G836" s="14" t="s">
        <v>10234</v>
      </c>
      <c r="H836" s="14" t="s">
        <v>10235</v>
      </c>
      <c r="I836" s="14" t="s">
        <v>10328</v>
      </c>
      <c r="J836" s="14" t="s">
        <v>10490</v>
      </c>
      <c r="K836" s="14" t="s">
        <v>87</v>
      </c>
      <c r="L836" s="14" t="s">
        <v>10491</v>
      </c>
      <c r="M836" s="14" t="s">
        <v>876</v>
      </c>
      <c r="N836" s="14" t="s">
        <v>487</v>
      </c>
      <c r="O836" s="15">
        <v>12000</v>
      </c>
      <c r="P836" s="15">
        <v>3358.3751351874398</v>
      </c>
      <c r="Q836" s="16">
        <v>47283</v>
      </c>
      <c r="R836" s="14" t="s">
        <v>11220</v>
      </c>
      <c r="S836" s="14" t="s">
        <v>10261</v>
      </c>
      <c r="T836" s="14" t="s">
        <v>11220</v>
      </c>
      <c r="U836" s="14" t="s">
        <v>10248</v>
      </c>
      <c r="V836" s="14"/>
      <c r="W836" s="14" t="s">
        <v>10882</v>
      </c>
      <c r="X836" s="14" t="s">
        <v>10494</v>
      </c>
      <c r="Y836" s="15">
        <v>0</v>
      </c>
      <c r="Z836" s="14" t="s">
        <v>11222</v>
      </c>
      <c r="AA836" s="15">
        <v>36835.934907597497</v>
      </c>
      <c r="AB836" s="14" t="s">
        <v>10245</v>
      </c>
      <c r="AC836" s="14" t="s">
        <v>10246</v>
      </c>
      <c r="AD836" s="14" t="s">
        <v>10272</v>
      </c>
      <c r="AE836" s="15">
        <v>8641.6248648125602</v>
      </c>
      <c r="AF836" s="31">
        <f>_xlfn.XLOOKUP(A836,Macmahon!B:B,Macmahon!AE:AE,"",0)</f>
        <v>45893</v>
      </c>
      <c r="AG836" s="28">
        <f>_xlfn.XLOOKUP(A836,Macmahon!B:B,Macmahon!AJ:AJ,"",0)</f>
        <v>46961.929748495371</v>
      </c>
      <c r="AH836" s="28">
        <f>_xlfn.XLOOKUP(A836,Macmahon!B:B,Macmahon!AK:AK,"",0)</f>
        <v>47110</v>
      </c>
      <c r="AI836" s="28">
        <f t="shared" si="25"/>
        <v>46961.929748495371</v>
      </c>
      <c r="AJ836" s="40" t="str">
        <f>E836&amp;C836&amp;B836</f>
        <v>B9H4006RF</v>
      </c>
      <c r="AK836" s="40" t="str">
        <f>IFERROR(_xlfn.XLOOKUP(AJ836,CrossRef!$A:$A,CrossRef!$J:$J,"Not Found"),"-")</f>
        <v>GDGN028-BKSY</v>
      </c>
      <c r="AL836" s="40" t="str">
        <f>IFERROR(_xlfn.XLOOKUP(AJ836,CrossRef!$A:$A,CrossRef!$K:$K,"Not Found"),"-")</f>
        <v>RHF</v>
      </c>
      <c r="AM836" s="40" t="str">
        <f>IFERROR(_xlfn.XLOOKUP(AJ836,CrossRef!$A:$A,CrossRef!$L:$L,"Not Found"),"-")</f>
        <v>12000H BRAKE GROUP CHANGE RHF</v>
      </c>
    </row>
    <row r="837" spans="1:39" x14ac:dyDescent="0.3">
      <c r="A837" s="4" t="str">
        <f>D837&amp;C837&amp;B837</f>
        <v>GD14014006RF</v>
      </c>
      <c r="B837" s="4" t="str">
        <f>LEFT(N837,FIND(" ",N837)-1)</f>
        <v>RF</v>
      </c>
      <c r="C837" s="4" t="str">
        <f>LEFT(M837,4)</f>
        <v>4006</v>
      </c>
      <c r="D837" s="4" t="str">
        <f>LEFT(L837,FIND(" ",L837)-1)</f>
        <v>GD1401</v>
      </c>
      <c r="E837" s="4" t="str">
        <f>MID(X837,2,3)</f>
        <v>B9H</v>
      </c>
      <c r="G837" s="17" t="s">
        <v>10234</v>
      </c>
      <c r="H837" s="17" t="s">
        <v>10235</v>
      </c>
      <c r="I837" s="17" t="s">
        <v>10236</v>
      </c>
      <c r="J837" s="17" t="s">
        <v>10571</v>
      </c>
      <c r="K837" s="17" t="s">
        <v>87</v>
      </c>
      <c r="L837" s="17" t="s">
        <v>10572</v>
      </c>
      <c r="M837" s="17" t="s">
        <v>876</v>
      </c>
      <c r="N837" s="17" t="s">
        <v>487</v>
      </c>
      <c r="O837" s="18">
        <v>12000</v>
      </c>
      <c r="P837" s="18">
        <v>4935.0382871533602</v>
      </c>
      <c r="Q837" s="16">
        <v>47192</v>
      </c>
      <c r="R837" s="17" t="s">
        <v>11220</v>
      </c>
      <c r="S837" s="17" t="s">
        <v>10240</v>
      </c>
      <c r="T837" s="17" t="s">
        <v>11221</v>
      </c>
      <c r="U837" s="17" t="s">
        <v>10248</v>
      </c>
      <c r="V837" s="17"/>
      <c r="W837" s="17" t="s">
        <v>10465</v>
      </c>
      <c r="X837" s="17" t="s">
        <v>10574</v>
      </c>
      <c r="Y837" s="18">
        <v>0</v>
      </c>
      <c r="Z837" s="17" t="s">
        <v>11222</v>
      </c>
      <c r="AA837" s="18">
        <v>49372.623545516799</v>
      </c>
      <c r="AB837" s="17" t="s">
        <v>10245</v>
      </c>
      <c r="AC837" s="17" t="s">
        <v>10246</v>
      </c>
      <c r="AD837" s="17" t="s">
        <v>10272</v>
      </c>
      <c r="AE837" s="18">
        <v>7064.9617128466398</v>
      </c>
      <c r="AF837" s="31">
        <f>_xlfn.XLOOKUP(A837,Macmahon!B:B,Macmahon!AE:AE,"",0)</f>
        <v>45580</v>
      </c>
      <c r="AG837" s="28">
        <f>_xlfn.XLOOKUP(A837,Macmahon!B:B,Macmahon!AJ:AJ,"",0)</f>
        <v>47609.387351770834</v>
      </c>
      <c r="AH837" s="28">
        <f>_xlfn.XLOOKUP(A837,Macmahon!B:B,Macmahon!AK:AK,"",0)</f>
        <v>47247</v>
      </c>
      <c r="AI837" s="28">
        <f t="shared" si="25"/>
        <v>47247</v>
      </c>
      <c r="AJ837" s="40" t="str">
        <f>E837&amp;C837&amp;B837</f>
        <v>B9H4006RF</v>
      </c>
      <c r="AK837" s="40" t="str">
        <f>IFERROR(_xlfn.XLOOKUP(AJ837,CrossRef!$A:$A,CrossRef!$J:$J,"Not Found"),"-")</f>
        <v>GDGN028-BKSY</v>
      </c>
      <c r="AL837" s="40" t="str">
        <f>IFERROR(_xlfn.XLOOKUP(AJ837,CrossRef!$A:$A,CrossRef!$K:$K,"Not Found"),"-")</f>
        <v>RHF</v>
      </c>
      <c r="AM837" s="40" t="str">
        <f>IFERROR(_xlfn.XLOOKUP(AJ837,CrossRef!$A:$A,CrossRef!$L:$L,"Not Found"),"-")</f>
        <v>12000H BRAKE GROUP CHANGE RHF</v>
      </c>
    </row>
    <row r="838" spans="1:39" x14ac:dyDescent="0.3">
      <c r="A838" s="4" t="str">
        <f>D838&amp;C838&amp;B838</f>
        <v>TD66434006RF</v>
      </c>
      <c r="B838" s="4" t="str">
        <f>LEFT(N838,FIND(" ",N838)-1)</f>
        <v>RF</v>
      </c>
      <c r="C838" s="4" t="str">
        <f>LEFT(M838,4)</f>
        <v>4006</v>
      </c>
      <c r="D838" s="4" t="str">
        <f>LEFT(L838,FIND(" ",L838)-1)</f>
        <v>TD6643</v>
      </c>
      <c r="E838" s="4" t="str">
        <f>MID(X838,2,3)</f>
        <v>SPD</v>
      </c>
      <c r="G838" s="14" t="s">
        <v>10234</v>
      </c>
      <c r="H838" s="14" t="s">
        <v>10235</v>
      </c>
      <c r="I838" s="14" t="s">
        <v>10328</v>
      </c>
      <c r="J838" s="14" t="s">
        <v>10329</v>
      </c>
      <c r="K838" s="14" t="s">
        <v>190</v>
      </c>
      <c r="L838" s="14" t="s">
        <v>10345</v>
      </c>
      <c r="M838" s="14" t="s">
        <v>876</v>
      </c>
      <c r="N838" s="14" t="s">
        <v>487</v>
      </c>
      <c r="O838" s="15">
        <v>24000</v>
      </c>
      <c r="P838" s="15">
        <v>2447.3650846590699</v>
      </c>
      <c r="Q838" s="16">
        <v>47432</v>
      </c>
      <c r="R838" s="14" t="s">
        <v>11223</v>
      </c>
      <c r="S838" s="14" t="s">
        <v>10286</v>
      </c>
      <c r="T838" s="14" t="s">
        <v>11223</v>
      </c>
      <c r="U838" s="14" t="s">
        <v>10248</v>
      </c>
      <c r="V838" s="14"/>
      <c r="W838" s="14" t="s">
        <v>10768</v>
      </c>
      <c r="X838" s="14" t="s">
        <v>10347</v>
      </c>
      <c r="Y838" s="15">
        <v>46432.81</v>
      </c>
      <c r="Z838" s="14" t="s">
        <v>11224</v>
      </c>
      <c r="AA838" s="15">
        <v>37092.209445585198</v>
      </c>
      <c r="AB838" s="14" t="s">
        <v>10335</v>
      </c>
      <c r="AC838" s="14" t="s">
        <v>10246</v>
      </c>
      <c r="AD838" s="14"/>
      <c r="AE838" s="15">
        <v>21552.634915340899</v>
      </c>
      <c r="AF838" s="31">
        <f>_xlfn.XLOOKUP(A838,Macmahon!B:B,Macmahon!AE:AE,"",0)</f>
        <v>46063</v>
      </c>
      <c r="AG838" s="28">
        <f>_xlfn.XLOOKUP(A838,Macmahon!B:B,Macmahon!AJ:AJ,"",0)</f>
        <v>47316.055514432868</v>
      </c>
      <c r="AH838" s="28">
        <f>_xlfn.XLOOKUP(A838,Macmahon!B:B,Macmahon!AK:AK,"",0)</f>
        <v>47420</v>
      </c>
      <c r="AI838" s="28">
        <f t="shared" si="25"/>
        <v>47316.055514432868</v>
      </c>
      <c r="AJ838" s="40" t="str">
        <f>E838&amp;C838&amp;B838</f>
        <v>SPD4006RF</v>
      </c>
      <c r="AK838" s="40" t="str">
        <f>IFERROR(_xlfn.XLOOKUP(AJ838,CrossRef!$A:$A,CrossRef!$J:$J,"Not Found"),"-")</f>
        <v>TKHL234-DRIV-WHGP</v>
      </c>
      <c r="AL838" s="40" t="str">
        <f>IFERROR(_xlfn.XLOOKUP(AJ838,CrossRef!$A:$A,CrossRef!$K:$K,"Not Found"),"-")</f>
        <v>RHF</v>
      </c>
      <c r="AM838" s="40" t="str">
        <f>IFERROR(_xlfn.XLOOKUP(AJ838,CrossRef!$A:$A,CrossRef!$L:$L,"Not Found"),"-")</f>
        <v>20000H WHEEL &amp; BRAKE ASSEMBLY CHANGE RHF</v>
      </c>
    </row>
    <row r="839" spans="1:39" x14ac:dyDescent="0.3">
      <c r="A839" s="4" t="str">
        <f>D839&amp;C839&amp;B839</f>
        <v>TD66414006RF</v>
      </c>
      <c r="B839" s="4" t="str">
        <f>LEFT(N839,FIND(" ",N839)-1)</f>
        <v>RF</v>
      </c>
      <c r="C839" s="4" t="str">
        <f>LEFT(M839,4)</f>
        <v>4006</v>
      </c>
      <c r="D839" s="4" t="str">
        <f>LEFT(L839,FIND(" ",L839)-1)</f>
        <v>TD6641</v>
      </c>
      <c r="E839" s="4" t="str">
        <f>MID(X839,2,3)</f>
        <v>SPD</v>
      </c>
      <c r="G839" s="17" t="s">
        <v>10234</v>
      </c>
      <c r="H839" s="17" t="s">
        <v>10235</v>
      </c>
      <c r="I839" s="17" t="s">
        <v>10328</v>
      </c>
      <c r="J839" s="17" t="s">
        <v>10329</v>
      </c>
      <c r="K839" s="17" t="s">
        <v>190</v>
      </c>
      <c r="L839" s="17" t="s">
        <v>10341</v>
      </c>
      <c r="M839" s="17" t="s">
        <v>876</v>
      </c>
      <c r="N839" s="17" t="s">
        <v>487</v>
      </c>
      <c r="O839" s="18">
        <v>24000</v>
      </c>
      <c r="P839" s="18">
        <v>1910.5142556460901</v>
      </c>
      <c r="Q839" s="16">
        <v>47548</v>
      </c>
      <c r="R839" s="17" t="s">
        <v>11223</v>
      </c>
      <c r="S839" s="17" t="s">
        <v>10286</v>
      </c>
      <c r="T839" s="17" t="s">
        <v>11223</v>
      </c>
      <c r="U839" s="17" t="s">
        <v>10248</v>
      </c>
      <c r="V839" s="17"/>
      <c r="W839" s="17" t="s">
        <v>10768</v>
      </c>
      <c r="X839" s="17" t="s">
        <v>10344</v>
      </c>
      <c r="Y839" s="18">
        <v>46432.81</v>
      </c>
      <c r="Z839" s="17" t="s">
        <v>11224</v>
      </c>
      <c r="AA839" s="18">
        <v>37659.6869723934</v>
      </c>
      <c r="AB839" s="17" t="s">
        <v>10335</v>
      </c>
      <c r="AC839" s="17" t="s">
        <v>10246</v>
      </c>
      <c r="AD839" s="17"/>
      <c r="AE839" s="18">
        <v>22089.4857443539</v>
      </c>
      <c r="AF839" s="31">
        <f>_xlfn.XLOOKUP(A839,Macmahon!B:B,Macmahon!AE:AE,"",0)</f>
        <v>46095</v>
      </c>
      <c r="AG839" s="28">
        <f>_xlfn.XLOOKUP(A839,Macmahon!B:B,Macmahon!AJ:AJ,"",0)</f>
        <v>47460.645502662039</v>
      </c>
      <c r="AH839" s="28">
        <f>_xlfn.XLOOKUP(A839,Macmahon!B:B,Macmahon!AK:AK,"",0)</f>
        <v>47550</v>
      </c>
      <c r="AI839" s="28">
        <f t="shared" si="25"/>
        <v>47460.645502662039</v>
      </c>
      <c r="AJ839" s="40" t="str">
        <f>E839&amp;C839&amp;B839</f>
        <v>SPD4006RF</v>
      </c>
      <c r="AK839" s="40" t="str">
        <f>IFERROR(_xlfn.XLOOKUP(AJ839,CrossRef!$A:$A,CrossRef!$J:$J,"Not Found"),"-")</f>
        <v>TKHL234-DRIV-WHGP</v>
      </c>
      <c r="AL839" s="40" t="str">
        <f>IFERROR(_xlfn.XLOOKUP(AJ839,CrossRef!$A:$A,CrossRef!$K:$K,"Not Found"),"-")</f>
        <v>RHF</v>
      </c>
      <c r="AM839" s="40" t="str">
        <f>IFERROR(_xlfn.XLOOKUP(AJ839,CrossRef!$A:$A,CrossRef!$L:$L,"Not Found"),"-")</f>
        <v>20000H WHEEL &amp; BRAKE ASSEMBLY CHANGE RHF</v>
      </c>
    </row>
    <row r="840" spans="1:39" x14ac:dyDescent="0.3">
      <c r="A840" s="4" t="str">
        <f>D840&amp;C840&amp;B840</f>
        <v>TD66424006RF</v>
      </c>
      <c r="B840" s="4" t="str">
        <f>LEFT(N840,FIND(" ",N840)-1)</f>
        <v>RF</v>
      </c>
      <c r="C840" s="4" t="str">
        <f>LEFT(M840,4)</f>
        <v>4006</v>
      </c>
      <c r="D840" s="4" t="str">
        <f>LEFT(L840,FIND(" ",L840)-1)</f>
        <v>TD6642</v>
      </c>
      <c r="E840" s="4" t="str">
        <f>MID(X840,2,3)</f>
        <v>SPD</v>
      </c>
      <c r="G840" s="14" t="s">
        <v>10234</v>
      </c>
      <c r="H840" s="14" t="s">
        <v>10235</v>
      </c>
      <c r="I840" s="14" t="s">
        <v>10328</v>
      </c>
      <c r="J840" s="14" t="s">
        <v>10329</v>
      </c>
      <c r="K840" s="14" t="s">
        <v>190</v>
      </c>
      <c r="L840" s="14" t="s">
        <v>10336</v>
      </c>
      <c r="M840" s="14" t="s">
        <v>876</v>
      </c>
      <c r="N840" s="14" t="s">
        <v>487</v>
      </c>
      <c r="O840" s="15">
        <v>24000</v>
      </c>
      <c r="P840" s="15">
        <v>4011.5213018296499</v>
      </c>
      <c r="Q840" s="16">
        <v>47383</v>
      </c>
      <c r="R840" s="14" t="s">
        <v>11223</v>
      </c>
      <c r="S840" s="14" t="s">
        <v>10286</v>
      </c>
      <c r="T840" s="14" t="s">
        <v>11223</v>
      </c>
      <c r="U840" s="14" t="s">
        <v>10248</v>
      </c>
      <c r="V840" s="14"/>
      <c r="W840" s="14" t="s">
        <v>10768</v>
      </c>
      <c r="X840" s="14" t="s">
        <v>10340</v>
      </c>
      <c r="Y840" s="15">
        <v>46432.81</v>
      </c>
      <c r="Z840" s="14" t="s">
        <v>11224</v>
      </c>
      <c r="AA840" s="15">
        <v>36731.8553502168</v>
      </c>
      <c r="AB840" s="14" t="s">
        <v>10335</v>
      </c>
      <c r="AC840" s="14" t="s">
        <v>10246</v>
      </c>
      <c r="AD840" s="14"/>
      <c r="AE840" s="15">
        <v>19988.4786981703</v>
      </c>
      <c r="AF840" s="31">
        <f>_xlfn.XLOOKUP(A840,Macmahon!B:B,Macmahon!AE:AE,"",0)</f>
        <v>45940</v>
      </c>
      <c r="AG840" s="28">
        <f>_xlfn.XLOOKUP(A840,Macmahon!B:B,Macmahon!AJ:AJ,"",0)</f>
        <v>47299.571645173608</v>
      </c>
      <c r="AH840" s="28">
        <f>_xlfn.XLOOKUP(A840,Macmahon!B:B,Macmahon!AK:AK,"",0)</f>
        <v>47374</v>
      </c>
      <c r="AI840" s="28">
        <f t="shared" si="25"/>
        <v>47299.571645173608</v>
      </c>
      <c r="AJ840" s="40" t="str">
        <f>E840&amp;C840&amp;B840</f>
        <v>SPD4006RF</v>
      </c>
      <c r="AK840" s="40" t="str">
        <f>IFERROR(_xlfn.XLOOKUP(AJ840,CrossRef!$A:$A,CrossRef!$J:$J,"Not Found"),"-")</f>
        <v>TKHL234-DRIV-WHGP</v>
      </c>
      <c r="AL840" s="40" t="str">
        <f>IFERROR(_xlfn.XLOOKUP(AJ840,CrossRef!$A:$A,CrossRef!$K:$K,"Not Found"),"-")</f>
        <v>RHF</v>
      </c>
      <c r="AM840" s="40" t="str">
        <f>IFERROR(_xlfn.XLOOKUP(AJ840,CrossRef!$A:$A,CrossRef!$L:$L,"Not Found"),"-")</f>
        <v>20000H WHEEL &amp; BRAKE ASSEMBLY CHANGE RHF</v>
      </c>
    </row>
    <row r="841" spans="1:39" x14ac:dyDescent="0.3">
      <c r="A841" s="4" t="str">
        <f>D841&amp;C841&amp;B841</f>
        <v>TD66384006RF</v>
      </c>
      <c r="B841" s="4" t="str">
        <f>LEFT(N841,FIND(" ",N841)-1)</f>
        <v>RF</v>
      </c>
      <c r="C841" s="4" t="str">
        <f>LEFT(M841,4)</f>
        <v>4006</v>
      </c>
      <c r="D841" s="4" t="str">
        <f>LEFT(L841,FIND(" ",L841)-1)</f>
        <v>TD6638</v>
      </c>
      <c r="E841" s="4" t="str">
        <f>MID(X841,2,3)</f>
        <v>SPD</v>
      </c>
      <c r="G841" s="17" t="s">
        <v>10234</v>
      </c>
      <c r="H841" s="17" t="s">
        <v>10235</v>
      </c>
      <c r="I841" s="17" t="s">
        <v>10328</v>
      </c>
      <c r="J841" s="17" t="s">
        <v>10329</v>
      </c>
      <c r="K841" s="17" t="s">
        <v>190</v>
      </c>
      <c r="L841" s="17" t="s">
        <v>10330</v>
      </c>
      <c r="M841" s="17" t="s">
        <v>876</v>
      </c>
      <c r="N841" s="17" t="s">
        <v>487</v>
      </c>
      <c r="O841" s="18">
        <v>24000</v>
      </c>
      <c r="P841" s="18">
        <v>4324.2992513572499</v>
      </c>
      <c r="Q841" s="16">
        <v>47365</v>
      </c>
      <c r="R841" s="17" t="s">
        <v>11223</v>
      </c>
      <c r="S841" s="17" t="s">
        <v>10286</v>
      </c>
      <c r="T841" s="17" t="s">
        <v>11223</v>
      </c>
      <c r="U841" s="17" t="s">
        <v>10248</v>
      </c>
      <c r="V841" s="17"/>
      <c r="W841" s="17" t="s">
        <v>10768</v>
      </c>
      <c r="X841" s="17" t="s">
        <v>10334</v>
      </c>
      <c r="Y841" s="18">
        <v>46432.81</v>
      </c>
      <c r="Z841" s="17" t="s">
        <v>11224</v>
      </c>
      <c r="AA841" s="18">
        <v>36901.031257129798</v>
      </c>
      <c r="AB841" s="17" t="s">
        <v>10335</v>
      </c>
      <c r="AC841" s="17" t="s">
        <v>10246</v>
      </c>
      <c r="AD841" s="17"/>
      <c r="AE841" s="18">
        <v>19675.700748642699</v>
      </c>
      <c r="AF841" s="31">
        <f>_xlfn.XLOOKUP(A841,Macmahon!B:B,Macmahon!AE:AE,"",0)</f>
        <v>45929</v>
      </c>
      <c r="AG841" s="28">
        <f>_xlfn.XLOOKUP(A841,Macmahon!B:B,Macmahon!AJ:AJ,"",0)</f>
        <v>47278.300604247685</v>
      </c>
      <c r="AH841" s="28">
        <f>_xlfn.XLOOKUP(A841,Macmahon!B:B,Macmahon!AK:AK,"",0)</f>
        <v>47355</v>
      </c>
      <c r="AI841" s="28">
        <f t="shared" si="25"/>
        <v>47278.300604247685</v>
      </c>
      <c r="AJ841" s="40" t="str">
        <f>E841&amp;C841&amp;B841</f>
        <v>SPD4006RF</v>
      </c>
      <c r="AK841" s="40" t="str">
        <f>IFERROR(_xlfn.XLOOKUP(AJ841,CrossRef!$A:$A,CrossRef!$J:$J,"Not Found"),"-")</f>
        <v>TKHL234-DRIV-WHGP</v>
      </c>
      <c r="AL841" s="40" t="str">
        <f>IFERROR(_xlfn.XLOOKUP(AJ841,CrossRef!$A:$A,CrossRef!$K:$K,"Not Found"),"-")</f>
        <v>RHF</v>
      </c>
      <c r="AM841" s="40" t="str">
        <f>IFERROR(_xlfn.XLOOKUP(AJ841,CrossRef!$A:$A,CrossRef!$L:$L,"Not Found"),"-")</f>
        <v>20000H WHEEL &amp; BRAKE ASSEMBLY CHANGE RHF</v>
      </c>
    </row>
    <row r="842" spans="1:39" x14ac:dyDescent="0.3">
      <c r="A842" s="4" t="str">
        <f>D842&amp;C842&amp;B842</f>
        <v>DZ81895352LT</v>
      </c>
      <c r="B842" s="4" t="str">
        <f>LEFT(N842,FIND(" ",N842)-1)</f>
        <v>LT</v>
      </c>
      <c r="C842" s="4" t="str">
        <f>LEFT(M842,4)</f>
        <v>5352</v>
      </c>
      <c r="D842" s="4" t="str">
        <f>LEFT(L842,FIND(" ",L842)-1)</f>
        <v>DZ8189</v>
      </c>
      <c r="E842" s="4" t="str">
        <f>MID(X842,2,3)</f>
        <v>RAB</v>
      </c>
      <c r="G842" s="14" t="s">
        <v>10234</v>
      </c>
      <c r="H842" s="14" t="s">
        <v>10235</v>
      </c>
      <c r="I842" s="14" t="s">
        <v>10236</v>
      </c>
      <c r="J842" s="14" t="s">
        <v>10369</v>
      </c>
      <c r="K842" s="14" t="s">
        <v>34</v>
      </c>
      <c r="L842" s="14" t="s">
        <v>10586</v>
      </c>
      <c r="M842" s="14" t="s">
        <v>11694</v>
      </c>
      <c r="N842" s="14" t="s">
        <v>57</v>
      </c>
      <c r="O842" s="15">
        <v>14000</v>
      </c>
      <c r="P842" s="15">
        <v>21309.327265698299</v>
      </c>
      <c r="Q842" s="16">
        <v>46646.932847222219</v>
      </c>
      <c r="R842" s="14" t="s">
        <v>11695</v>
      </c>
      <c r="S842" s="14" t="s">
        <v>10261</v>
      </c>
      <c r="T842" s="14" t="s">
        <v>11695</v>
      </c>
      <c r="U842" s="14" t="s">
        <v>10269</v>
      </c>
      <c r="V842" s="14"/>
      <c r="W842" s="14" t="s">
        <v>11674</v>
      </c>
      <c r="X842" s="14" t="s">
        <v>10587</v>
      </c>
      <c r="Y842" s="15">
        <v>9322.99</v>
      </c>
      <c r="Z842" s="14" t="s">
        <v>11696</v>
      </c>
      <c r="AA842" s="15">
        <v>27905.855454153701</v>
      </c>
      <c r="AB842" s="14" t="s">
        <v>10335</v>
      </c>
      <c r="AC842" s="14" t="s">
        <v>10246</v>
      </c>
      <c r="AD842" s="14"/>
      <c r="AE842" s="15">
        <v>-7309.3272656983299</v>
      </c>
      <c r="AF842" s="31" t="str">
        <f>_xlfn.XLOOKUP(A842,Macmahon!B:B,Macmahon!AE:AE,"",0)</f>
        <v/>
      </c>
      <c r="AG842" s="28" t="str">
        <f>_xlfn.XLOOKUP(A842,Macmahon!B:B,Macmahon!AJ:AJ,"",0)</f>
        <v/>
      </c>
      <c r="AH842" s="28" t="str">
        <f>_xlfn.XLOOKUP(A842,Macmahon!B:B,Macmahon!AK:AK,"",0)</f>
        <v/>
      </c>
      <c r="AI842" s="28">
        <f t="shared" si="25"/>
        <v>0</v>
      </c>
      <c r="AJ842" s="40" t="str">
        <f>E842&amp;C842&amp;B842</f>
        <v>RAB5352LT</v>
      </c>
      <c r="AK842" s="40" t="str">
        <f>IFERROR(_xlfn.XLOOKUP(AJ842,CrossRef!$A:$A,CrossRef!$J:$J,"Not Found"),"-")</f>
        <v/>
      </c>
      <c r="AL842" s="40">
        <f>IFERROR(_xlfn.XLOOKUP(AJ842,CrossRef!$A:$A,CrossRef!$K:$K,"Not Found"),"-")</f>
        <v>0</v>
      </c>
      <c r="AM842" s="40" t="str">
        <f>IFERROR(_xlfn.XLOOKUP(AJ842,CrossRef!$A:$A,CrossRef!$L:$L,"Not Found"),"-")</f>
        <v>8000H RIPPER LIFT CYLINDER CHANGE LH</v>
      </c>
    </row>
    <row r="843" spans="1:39" x14ac:dyDescent="0.3">
      <c r="A843" s="4" t="str">
        <f>D843&amp;C843&amp;B843</f>
        <v>TD60284006LF</v>
      </c>
      <c r="B843" s="4" t="str">
        <f>LEFT(N843,FIND(" ",N843)-1)</f>
        <v>LF</v>
      </c>
      <c r="C843" s="4" t="str">
        <f>LEFT(M843,4)</f>
        <v>4006</v>
      </c>
      <c r="D843" s="4" t="str">
        <f>LEFT(L843,FIND(" ",L843)-1)</f>
        <v>TD6028</v>
      </c>
      <c r="E843" s="4" t="str">
        <f>MID(X843,2,3)</f>
        <v>6HK</v>
      </c>
      <c r="G843" s="17" t="s">
        <v>10234</v>
      </c>
      <c r="H843" s="17" t="s">
        <v>10235</v>
      </c>
      <c r="I843" s="17" t="s">
        <v>10251</v>
      </c>
      <c r="J843" s="17" t="s">
        <v>10252</v>
      </c>
      <c r="K843" s="17" t="s">
        <v>148</v>
      </c>
      <c r="L843" s="17" t="s">
        <v>10711</v>
      </c>
      <c r="M843" s="17" t="s">
        <v>876</v>
      </c>
      <c r="N843" s="17" t="s">
        <v>483</v>
      </c>
      <c r="O843" s="18">
        <v>22000</v>
      </c>
      <c r="P843" s="18">
        <v>7012.4343674001402</v>
      </c>
      <c r="Q843" s="16">
        <v>46067</v>
      </c>
      <c r="R843" s="17" t="s">
        <v>11200</v>
      </c>
      <c r="S843" s="17" t="s">
        <v>10261</v>
      </c>
      <c r="T843" s="17" t="s">
        <v>11200</v>
      </c>
      <c r="U843" s="17" t="s">
        <v>10248</v>
      </c>
      <c r="V843" s="17"/>
      <c r="W843" s="17" t="s">
        <v>11225</v>
      </c>
      <c r="X843" s="17" t="s">
        <v>10713</v>
      </c>
      <c r="Y843" s="18">
        <v>41128.730000000003</v>
      </c>
      <c r="Z843" s="17" t="s">
        <v>11201</v>
      </c>
      <c r="AA843" s="18">
        <v>87771.01</v>
      </c>
      <c r="AB843" s="17" t="s">
        <v>10245</v>
      </c>
      <c r="AC843" s="17" t="s">
        <v>10246</v>
      </c>
      <c r="AD843" s="17"/>
      <c r="AE843" s="18">
        <v>14987.565632599901</v>
      </c>
      <c r="AF843" s="31" t="str">
        <f>_xlfn.XLOOKUP(A843,Macmahon!B:B,Macmahon!AE:AE,"",0)</f>
        <v/>
      </c>
      <c r="AG843" s="28" t="str">
        <f>_xlfn.XLOOKUP(A843,Macmahon!B:B,Macmahon!AJ:AJ,"",0)</f>
        <v/>
      </c>
      <c r="AH843" s="28" t="str">
        <f>_xlfn.XLOOKUP(A843,Macmahon!B:B,Macmahon!AK:AK,"",0)</f>
        <v/>
      </c>
      <c r="AI843" s="28">
        <f t="shared" si="25"/>
        <v>0</v>
      </c>
      <c r="AJ843" s="40" t="str">
        <f>E843&amp;C843&amp;B843</f>
        <v>6HK4006LF</v>
      </c>
      <c r="AK843" s="40" t="str">
        <f>IFERROR(_xlfn.XLOOKUP(AJ843,CrossRef!$A:$A,CrossRef!$J:$J,"Not Found"),"-")</f>
        <v>TKHL014-DRIV-WHGP</v>
      </c>
      <c r="AL843" s="40">
        <f>IFERROR(_xlfn.XLOOKUP(AJ843,CrossRef!$A:$A,CrossRef!$K:$K,"Not Found"),"-")</f>
        <v>0</v>
      </c>
      <c r="AM843" s="40" t="str">
        <f>IFERROR(_xlfn.XLOOKUP(AJ843,CrossRef!$A:$A,CrossRef!$L:$L,"Not Found"),"-")</f>
        <v>22000H WHEEL GROUP CHANGE LHF</v>
      </c>
    </row>
    <row r="844" spans="1:39" x14ac:dyDescent="0.3">
      <c r="A844" s="4" t="str">
        <f>D844&amp;C844&amp;B844</f>
        <v>DZ81895352RI</v>
      </c>
      <c r="B844" s="4" t="str">
        <f>LEFT(N844,FIND(" ",N844)-1)</f>
        <v>RI</v>
      </c>
      <c r="C844" s="4" t="str">
        <f>LEFT(M844,4)</f>
        <v>5352</v>
      </c>
      <c r="D844" s="4" t="str">
        <f>LEFT(L844,FIND(" ",L844)-1)</f>
        <v>DZ8189</v>
      </c>
      <c r="E844" s="4" t="str">
        <f>MID(X844,2,3)</f>
        <v>RAB</v>
      </c>
      <c r="G844" s="17" t="s">
        <v>10234</v>
      </c>
      <c r="H844" s="17" t="s">
        <v>10235</v>
      </c>
      <c r="I844" s="17" t="s">
        <v>10236</v>
      </c>
      <c r="J844" s="17" t="s">
        <v>10369</v>
      </c>
      <c r="K844" s="17" t="s">
        <v>34</v>
      </c>
      <c r="L844" s="17" t="s">
        <v>10586</v>
      </c>
      <c r="M844" s="17" t="s">
        <v>11694</v>
      </c>
      <c r="N844" s="17" t="s">
        <v>61</v>
      </c>
      <c r="O844" s="18">
        <v>14000</v>
      </c>
      <c r="P844" s="18">
        <v>21309.327265698299</v>
      </c>
      <c r="Q844" s="16">
        <v>45838.932847222219</v>
      </c>
      <c r="R844" s="17" t="s">
        <v>11697</v>
      </c>
      <c r="S844" s="17" t="s">
        <v>10261</v>
      </c>
      <c r="T844" s="17" t="s">
        <v>11697</v>
      </c>
      <c r="U844" s="17" t="s">
        <v>10269</v>
      </c>
      <c r="V844" s="17"/>
      <c r="W844" s="17" t="s">
        <v>11674</v>
      </c>
      <c r="X844" s="17" t="s">
        <v>10587</v>
      </c>
      <c r="Y844" s="18">
        <v>9322.99</v>
      </c>
      <c r="Z844" s="17" t="s">
        <v>11698</v>
      </c>
      <c r="AA844" s="18">
        <v>16927.685589422999</v>
      </c>
      <c r="AB844" s="17" t="s">
        <v>10335</v>
      </c>
      <c r="AC844" s="17" t="s">
        <v>10246</v>
      </c>
      <c r="AD844" s="17"/>
      <c r="AE844" s="18">
        <v>-7309.3272656983299</v>
      </c>
      <c r="AF844" s="31" t="str">
        <f>_xlfn.XLOOKUP(A844,Macmahon!B:B,Macmahon!AE:AE,"",0)</f>
        <v/>
      </c>
      <c r="AG844" s="28" t="str">
        <f>_xlfn.XLOOKUP(A844,Macmahon!B:B,Macmahon!AJ:AJ,"",0)</f>
        <v/>
      </c>
      <c r="AH844" s="28" t="str">
        <f>_xlfn.XLOOKUP(A844,Macmahon!B:B,Macmahon!AK:AK,"",0)</f>
        <v/>
      </c>
      <c r="AI844" s="28">
        <f t="shared" si="25"/>
        <v>0</v>
      </c>
      <c r="AJ844" s="40" t="str">
        <f>E844&amp;C844&amp;B844</f>
        <v>RAB5352RI</v>
      </c>
      <c r="AK844" s="40" t="str">
        <f>IFERROR(_xlfn.XLOOKUP(AJ844,CrossRef!$A:$A,CrossRef!$J:$J,"Not Found"),"-")</f>
        <v/>
      </c>
      <c r="AL844" s="40">
        <f>IFERROR(_xlfn.XLOOKUP(AJ844,CrossRef!$A:$A,CrossRef!$K:$K,"Not Found"),"-")</f>
        <v>0</v>
      </c>
      <c r="AM844" s="40" t="str">
        <f>IFERROR(_xlfn.XLOOKUP(AJ844,CrossRef!$A:$A,CrossRef!$L:$L,"Not Found"),"-")</f>
        <v>8000H RIPPER LIFT CYLINDER CHANGE RH</v>
      </c>
    </row>
    <row r="845" spans="1:39" x14ac:dyDescent="0.3">
      <c r="A845" s="4" t="str">
        <f>D845&amp;C845&amp;B845</f>
        <v>TD66714006LF</v>
      </c>
      <c r="B845" s="4" t="str">
        <f>LEFT(N845,FIND(" ",N845)-1)</f>
        <v>LF</v>
      </c>
      <c r="C845" s="4" t="str">
        <f>LEFT(M845,4)</f>
        <v>4006</v>
      </c>
      <c r="D845" s="4" t="str">
        <f>LEFT(L845,FIND(" ",L845)-1)</f>
        <v>TD6671</v>
      </c>
      <c r="E845" s="4" t="str">
        <f>MID(X845,2,3)</f>
        <v>MSY</v>
      </c>
      <c r="G845" s="17" t="s">
        <v>10234</v>
      </c>
      <c r="H845" s="17" t="s">
        <v>10235</v>
      </c>
      <c r="I845" s="17" t="s">
        <v>10251</v>
      </c>
      <c r="J845" s="17" t="s">
        <v>10252</v>
      </c>
      <c r="K845" s="17" t="s">
        <v>193</v>
      </c>
      <c r="L845" s="17" t="s">
        <v>10417</v>
      </c>
      <c r="M845" s="17" t="s">
        <v>876</v>
      </c>
      <c r="N845" s="17" t="s">
        <v>483</v>
      </c>
      <c r="O845" s="18">
        <v>22000</v>
      </c>
      <c r="P845" s="18">
        <v>12377.651335652899</v>
      </c>
      <c r="Q845" s="16">
        <v>46815</v>
      </c>
      <c r="R845" s="17" t="s">
        <v>11231</v>
      </c>
      <c r="S845" s="17" t="s">
        <v>10286</v>
      </c>
      <c r="T845" s="17" t="s">
        <v>11231</v>
      </c>
      <c r="U845" s="17" t="s">
        <v>10248</v>
      </c>
      <c r="V845" s="17"/>
      <c r="W845" s="17" t="s">
        <v>10921</v>
      </c>
      <c r="X845" s="17" t="s">
        <v>10419</v>
      </c>
      <c r="Y845" s="18">
        <v>41128.730000000003</v>
      </c>
      <c r="Z845" s="17" t="s">
        <v>11232</v>
      </c>
      <c r="AA845" s="18">
        <v>19395.6899383983</v>
      </c>
      <c r="AB845" s="17" t="s">
        <v>10245</v>
      </c>
      <c r="AC845" s="17" t="s">
        <v>10246</v>
      </c>
      <c r="AD845" s="17" t="s">
        <v>10272</v>
      </c>
      <c r="AE845" s="18">
        <v>9622.3486643471006</v>
      </c>
      <c r="AF845" s="31">
        <f>_xlfn.XLOOKUP(A845,Macmahon!B:B,Macmahon!AE:AE,"",0)</f>
        <v>0</v>
      </c>
      <c r="AG845" s="28">
        <f>_xlfn.XLOOKUP(A845,Macmahon!B:B,Macmahon!AJ:AJ,"",0)</f>
        <v>46826.924879826387</v>
      </c>
      <c r="AH845" s="28">
        <f>_xlfn.XLOOKUP(A845,Macmahon!B:B,Macmahon!AK:AK,"",0)</f>
        <v>46746</v>
      </c>
      <c r="AI845" s="28">
        <f t="shared" si="25"/>
        <v>46746</v>
      </c>
      <c r="AJ845" s="40" t="str">
        <f>E845&amp;C845&amp;B845</f>
        <v>MSY4006LF</v>
      </c>
      <c r="AK845" s="40" t="str">
        <f>IFERROR(_xlfn.XLOOKUP(AJ845,CrossRef!$A:$A,CrossRef!$J:$J,"Not Found"),"-")</f>
        <v>TKHL188-DRIV-WHGP</v>
      </c>
      <c r="AL845" s="40" t="str">
        <f>IFERROR(_xlfn.XLOOKUP(AJ845,CrossRef!$A:$A,CrossRef!$K:$K,"Not Found"),"-")</f>
        <v>LHF</v>
      </c>
      <c r="AM845" s="40" t="str">
        <f>IFERROR(_xlfn.XLOOKUP(AJ845,CrossRef!$A:$A,CrossRef!$L:$L,"Not Found"),"-")</f>
        <v>20000H BRAKE &amp; WHEEL SPINDLE CHANGE LHF</v>
      </c>
    </row>
    <row r="846" spans="1:39" x14ac:dyDescent="0.3">
      <c r="A846" s="4" t="str">
        <f>D846&amp;C846&amp;B846</f>
        <v>TD60394006LF</v>
      </c>
      <c r="B846" s="4" t="str">
        <f>LEFT(N846,FIND(" ",N846)-1)</f>
        <v>LF</v>
      </c>
      <c r="C846" s="4" t="str">
        <f>LEFT(M846,4)</f>
        <v>4006</v>
      </c>
      <c r="D846" s="4" t="str">
        <f>LEFT(L846,FIND(" ",L846)-1)</f>
        <v>TD6039</v>
      </c>
      <c r="E846" s="4" t="str">
        <f>MID(X846,2,3)</f>
        <v>6HK</v>
      </c>
      <c r="G846" s="14" t="s">
        <v>10234</v>
      </c>
      <c r="H846" s="14" t="s">
        <v>10235</v>
      </c>
      <c r="I846" s="14" t="s">
        <v>10251</v>
      </c>
      <c r="J846" s="14" t="s">
        <v>10252</v>
      </c>
      <c r="K846" s="14" t="s">
        <v>148</v>
      </c>
      <c r="L846" s="14" t="s">
        <v>10253</v>
      </c>
      <c r="M846" s="14" t="s">
        <v>876</v>
      </c>
      <c r="N846" s="14" t="s">
        <v>483</v>
      </c>
      <c r="O846" s="15">
        <v>22000</v>
      </c>
      <c r="P846" s="15">
        <v>15895.5227563916</v>
      </c>
      <c r="Q846" s="16">
        <v>47237</v>
      </c>
      <c r="R846" s="14" t="s">
        <v>11200</v>
      </c>
      <c r="S846" s="14" t="s">
        <v>10286</v>
      </c>
      <c r="T846" s="14" t="s">
        <v>11200</v>
      </c>
      <c r="U846" s="14" t="s">
        <v>10248</v>
      </c>
      <c r="V846" s="14"/>
      <c r="W846" s="14" t="s">
        <v>10485</v>
      </c>
      <c r="X846" s="14" t="s">
        <v>10256</v>
      </c>
      <c r="Y846" s="15">
        <v>41128.730000000003</v>
      </c>
      <c r="Z846" s="14" t="s">
        <v>11201</v>
      </c>
      <c r="AA846" s="15">
        <v>159513.850034223</v>
      </c>
      <c r="AB846" s="14" t="s">
        <v>10245</v>
      </c>
      <c r="AC846" s="14" t="s">
        <v>10246</v>
      </c>
      <c r="AD846" s="14"/>
      <c r="AE846" s="15">
        <v>6104.4772436083604</v>
      </c>
      <c r="AF846" s="31" t="str">
        <f>_xlfn.XLOOKUP(A846,Macmahon!B:B,Macmahon!AE:AE,"",0)</f>
        <v/>
      </c>
      <c r="AG846" s="28" t="str">
        <f>_xlfn.XLOOKUP(A846,Macmahon!B:B,Macmahon!AJ:AJ,"",0)</f>
        <v/>
      </c>
      <c r="AH846" s="28" t="str">
        <f>_xlfn.XLOOKUP(A846,Macmahon!B:B,Macmahon!AK:AK,"",0)</f>
        <v/>
      </c>
      <c r="AI846" s="28">
        <f t="shared" si="25"/>
        <v>0</v>
      </c>
      <c r="AJ846" s="40" t="str">
        <f>E846&amp;C846&amp;B846</f>
        <v>6HK4006LF</v>
      </c>
      <c r="AK846" s="40" t="str">
        <f>IFERROR(_xlfn.XLOOKUP(AJ846,CrossRef!$A:$A,CrossRef!$J:$J,"Not Found"),"-")</f>
        <v>TKHL014-DRIV-WHGP</v>
      </c>
      <c r="AL846" s="40">
        <f>IFERROR(_xlfn.XLOOKUP(AJ846,CrossRef!$A:$A,CrossRef!$K:$K,"Not Found"),"-")</f>
        <v>0</v>
      </c>
      <c r="AM846" s="40" t="str">
        <f>IFERROR(_xlfn.XLOOKUP(AJ846,CrossRef!$A:$A,CrossRef!$L:$L,"Not Found"),"-")</f>
        <v>22000H WHEEL GROUP CHANGE LHF</v>
      </c>
    </row>
    <row r="847" spans="1:39" x14ac:dyDescent="0.3">
      <c r="A847" s="4" t="str">
        <f>D847&amp;C847&amp;B847</f>
        <v>TD60394006RF</v>
      </c>
      <c r="B847" s="4" t="str">
        <f>LEFT(N847,FIND(" ",N847)-1)</f>
        <v>RF</v>
      </c>
      <c r="C847" s="4" t="str">
        <f>LEFT(M847,4)</f>
        <v>4006</v>
      </c>
      <c r="D847" s="4" t="str">
        <f>LEFT(L847,FIND(" ",L847)-1)</f>
        <v>TD6039</v>
      </c>
      <c r="E847" s="4" t="str">
        <f>MID(X847,2,3)</f>
        <v>6HK</v>
      </c>
      <c r="G847" s="17" t="s">
        <v>10234</v>
      </c>
      <c r="H847" s="17" t="s">
        <v>10235</v>
      </c>
      <c r="I847" s="17" t="s">
        <v>10251</v>
      </c>
      <c r="J847" s="17" t="s">
        <v>10252</v>
      </c>
      <c r="K847" s="17" t="s">
        <v>148</v>
      </c>
      <c r="L847" s="17" t="s">
        <v>10253</v>
      </c>
      <c r="M847" s="17" t="s">
        <v>876</v>
      </c>
      <c r="N847" s="17" t="s">
        <v>487</v>
      </c>
      <c r="O847" s="18">
        <v>22000</v>
      </c>
      <c r="P847" s="18">
        <v>15895.5227563916</v>
      </c>
      <c r="Q847" s="16">
        <v>47237</v>
      </c>
      <c r="R847" s="17" t="s">
        <v>11202</v>
      </c>
      <c r="S847" s="17" t="s">
        <v>10286</v>
      </c>
      <c r="T847" s="17" t="s">
        <v>11202</v>
      </c>
      <c r="U847" s="17" t="s">
        <v>10248</v>
      </c>
      <c r="V847" s="17"/>
      <c r="W847" s="17" t="s">
        <v>10485</v>
      </c>
      <c r="X847" s="17" t="s">
        <v>10256</v>
      </c>
      <c r="Y847" s="18">
        <v>41128.730000000003</v>
      </c>
      <c r="Z847" s="17" t="s">
        <v>11203</v>
      </c>
      <c r="AA847" s="18">
        <v>159513.850034223</v>
      </c>
      <c r="AB847" s="17" t="s">
        <v>10245</v>
      </c>
      <c r="AC847" s="17" t="s">
        <v>10246</v>
      </c>
      <c r="AD847" s="17"/>
      <c r="AE847" s="18">
        <v>6104.4772436083604</v>
      </c>
      <c r="AF847" s="31" t="str">
        <f>_xlfn.XLOOKUP(A847,Macmahon!B:B,Macmahon!AE:AE,"",0)</f>
        <v/>
      </c>
      <c r="AG847" s="28" t="str">
        <f>_xlfn.XLOOKUP(A847,Macmahon!B:B,Macmahon!AJ:AJ,"",0)</f>
        <v/>
      </c>
      <c r="AH847" s="28" t="str">
        <f>_xlfn.XLOOKUP(A847,Macmahon!B:B,Macmahon!AK:AK,"",0)</f>
        <v/>
      </c>
      <c r="AI847" s="28">
        <f t="shared" si="25"/>
        <v>0</v>
      </c>
      <c r="AJ847" s="40" t="str">
        <f>E847&amp;C847&amp;B847</f>
        <v>6HK4006RF</v>
      </c>
      <c r="AK847" s="40" t="str">
        <f>IFERROR(_xlfn.XLOOKUP(AJ847,CrossRef!$A:$A,CrossRef!$J:$J,"Not Found"),"-")</f>
        <v>TKHL014-DRIV-WHGP</v>
      </c>
      <c r="AL847" s="40">
        <f>IFERROR(_xlfn.XLOOKUP(AJ847,CrossRef!$A:$A,CrossRef!$K:$K,"Not Found"),"-")</f>
        <v>0</v>
      </c>
      <c r="AM847" s="40" t="str">
        <f>IFERROR(_xlfn.XLOOKUP(AJ847,CrossRef!$A:$A,CrossRef!$L:$L,"Not Found"),"-")</f>
        <v>22000H WHEEL GROUP CHANGE RHF</v>
      </c>
    </row>
    <row r="848" spans="1:39" x14ac:dyDescent="0.3">
      <c r="A848" s="4" t="str">
        <f>D848&amp;C848&amp;B848</f>
        <v>TD63114006LF</v>
      </c>
      <c r="B848" s="4" t="str">
        <f>LEFT(N848,FIND(" ",N848)-1)</f>
        <v>LF</v>
      </c>
      <c r="C848" s="4" t="str">
        <f>LEFT(M848,4)</f>
        <v>4006</v>
      </c>
      <c r="D848" s="4" t="str">
        <f>LEFT(L848,FIND(" ",L848)-1)</f>
        <v>TD6311</v>
      </c>
      <c r="E848" s="4" t="str">
        <f>MID(X848,2,3)</f>
        <v>SSP</v>
      </c>
      <c r="G848" s="14" t="s">
        <v>10234</v>
      </c>
      <c r="H848" s="14" t="s">
        <v>10235</v>
      </c>
      <c r="I848" s="14" t="s">
        <v>10257</v>
      </c>
      <c r="J848" s="14" t="s">
        <v>10258</v>
      </c>
      <c r="K848" s="14" t="s">
        <v>183</v>
      </c>
      <c r="L848" s="14" t="s">
        <v>10259</v>
      </c>
      <c r="M848" s="14" t="s">
        <v>876</v>
      </c>
      <c r="N848" s="14" t="s">
        <v>483</v>
      </c>
      <c r="O848" s="15">
        <v>24000</v>
      </c>
      <c r="P848" s="15">
        <v>13107.8040316407</v>
      </c>
      <c r="Q848" s="16">
        <v>47070</v>
      </c>
      <c r="R848" s="14" t="s">
        <v>11204</v>
      </c>
      <c r="S848" s="14" t="s">
        <v>10261</v>
      </c>
      <c r="T848" s="14" t="s">
        <v>11204</v>
      </c>
      <c r="U848" s="14" t="s">
        <v>10248</v>
      </c>
      <c r="V848" s="14"/>
      <c r="W848" s="14" t="s">
        <v>11021</v>
      </c>
      <c r="X848" s="14" t="s">
        <v>10264</v>
      </c>
      <c r="Y848" s="15">
        <v>68961.06</v>
      </c>
      <c r="Z848" s="14" t="s">
        <v>11205</v>
      </c>
      <c r="AA848" s="15">
        <v>81060.260780287499</v>
      </c>
      <c r="AB848" s="14" t="s">
        <v>10245</v>
      </c>
      <c r="AC848" s="14" t="s">
        <v>10246</v>
      </c>
      <c r="AD848" s="14"/>
      <c r="AE848" s="15">
        <v>10892.1959683593</v>
      </c>
      <c r="AF848" s="31" t="str">
        <f>_xlfn.XLOOKUP(A848,Macmahon!B:B,Macmahon!AE:AE,"",0)</f>
        <v/>
      </c>
      <c r="AG848" s="28" t="str">
        <f>_xlfn.XLOOKUP(A848,Macmahon!B:B,Macmahon!AJ:AJ,"",0)</f>
        <v/>
      </c>
      <c r="AH848" s="28" t="str">
        <f>_xlfn.XLOOKUP(A848,Macmahon!B:B,Macmahon!AK:AK,"",0)</f>
        <v/>
      </c>
      <c r="AI848" s="28">
        <f t="shared" si="25"/>
        <v>0</v>
      </c>
      <c r="AJ848" s="40" t="str">
        <f>E848&amp;C848&amp;B848</f>
        <v>SSP4006LF</v>
      </c>
      <c r="AK848" s="40" t="str">
        <f>IFERROR(_xlfn.XLOOKUP(AJ848,CrossRef!$A:$A,CrossRef!$J:$J,"Not Found"),"-")</f>
        <v>TKHL192-DRIV-WHGP</v>
      </c>
      <c r="AL848" s="40">
        <f>IFERROR(_xlfn.XLOOKUP(AJ848,CrossRef!$A:$A,CrossRef!$K:$K,"Not Found"),"-")</f>
        <v>0</v>
      </c>
      <c r="AM848" s="40" t="str">
        <f>IFERROR(_xlfn.XLOOKUP(AJ848,CrossRef!$A:$A,CrossRef!$L:$L,"Not Found"),"-")</f>
        <v>24000H WHEEL GROUP CHANGE LHF</v>
      </c>
    </row>
    <row r="849" spans="1:39" x14ac:dyDescent="0.3">
      <c r="A849" s="4" t="str">
        <f>D849&amp;C849&amp;B849</f>
        <v>TD63114006RF</v>
      </c>
      <c r="B849" s="4" t="str">
        <f>LEFT(N849,FIND(" ",N849)-1)</f>
        <v>RF</v>
      </c>
      <c r="C849" s="4" t="str">
        <f>LEFT(M849,4)</f>
        <v>4006</v>
      </c>
      <c r="D849" s="4" t="str">
        <f>LEFT(L849,FIND(" ",L849)-1)</f>
        <v>TD6311</v>
      </c>
      <c r="E849" s="4" t="str">
        <f>MID(X849,2,3)</f>
        <v>SSP</v>
      </c>
      <c r="G849" s="17" t="s">
        <v>10234</v>
      </c>
      <c r="H849" s="17" t="s">
        <v>10235</v>
      </c>
      <c r="I849" s="17" t="s">
        <v>10257</v>
      </c>
      <c r="J849" s="17" t="s">
        <v>10258</v>
      </c>
      <c r="K849" s="17" t="s">
        <v>183</v>
      </c>
      <c r="L849" s="17" t="s">
        <v>10259</v>
      </c>
      <c r="M849" s="17" t="s">
        <v>876</v>
      </c>
      <c r="N849" s="17" t="s">
        <v>487</v>
      </c>
      <c r="O849" s="18">
        <v>24000</v>
      </c>
      <c r="P849" s="18">
        <v>30164.279098290201</v>
      </c>
      <c r="Q849" s="16">
        <v>45972</v>
      </c>
      <c r="R849" s="17" t="s">
        <v>11206</v>
      </c>
      <c r="S849" s="17" t="s">
        <v>10261</v>
      </c>
      <c r="T849" s="17" t="s">
        <v>11207</v>
      </c>
      <c r="U849" s="17" t="s">
        <v>10269</v>
      </c>
      <c r="V849" s="17"/>
      <c r="W849" s="17" t="s">
        <v>11208</v>
      </c>
      <c r="X849" s="17" t="s">
        <v>10264</v>
      </c>
      <c r="Y849" s="18">
        <v>68961.06</v>
      </c>
      <c r="Z849" s="17" t="s">
        <v>11209</v>
      </c>
      <c r="AA849" s="18">
        <v>64576.837455830399</v>
      </c>
      <c r="AB849" s="17" t="s">
        <v>10245</v>
      </c>
      <c r="AC849" s="17" t="s">
        <v>10246</v>
      </c>
      <c r="AD849" s="17"/>
      <c r="AE849" s="18">
        <v>-6164.2790982901897</v>
      </c>
      <c r="AF849" s="31" t="str">
        <f>_xlfn.XLOOKUP(A849,Macmahon!B:B,Macmahon!AE:AE,"",0)</f>
        <v/>
      </c>
      <c r="AG849" s="28" t="str">
        <f>_xlfn.XLOOKUP(A849,Macmahon!B:B,Macmahon!AJ:AJ,"",0)</f>
        <v/>
      </c>
      <c r="AH849" s="28" t="str">
        <f>_xlfn.XLOOKUP(A849,Macmahon!B:B,Macmahon!AK:AK,"",0)</f>
        <v/>
      </c>
      <c r="AI849" s="28">
        <f t="shared" si="25"/>
        <v>0</v>
      </c>
      <c r="AJ849" s="40" t="str">
        <f>E849&amp;C849&amp;B849</f>
        <v>SSP4006RF</v>
      </c>
      <c r="AK849" s="40" t="str">
        <f>IFERROR(_xlfn.XLOOKUP(AJ849,CrossRef!$A:$A,CrossRef!$J:$J,"Not Found"),"-")</f>
        <v>TKHL132-DRIV-WHGP</v>
      </c>
      <c r="AL849" s="40">
        <f>IFERROR(_xlfn.XLOOKUP(AJ849,CrossRef!$A:$A,CrossRef!$K:$K,"Not Found"),"-")</f>
        <v>0</v>
      </c>
      <c r="AM849" s="40" t="str">
        <f>IFERROR(_xlfn.XLOOKUP(AJ849,CrossRef!$A:$A,CrossRef!$L:$L,"Not Found"),"-")</f>
        <v>24000H WHEEL GROUP CHANGE RHF</v>
      </c>
    </row>
    <row r="850" spans="1:39" x14ac:dyDescent="0.3">
      <c r="A850" s="4" t="str">
        <f>D850&amp;C850&amp;B850</f>
        <v>TD63144006LF</v>
      </c>
      <c r="B850" s="4" t="str">
        <f>LEFT(N850,FIND(" ",N850)-1)</f>
        <v>LF</v>
      </c>
      <c r="C850" s="4" t="str">
        <f>LEFT(M850,4)</f>
        <v>4006</v>
      </c>
      <c r="D850" s="4" t="str">
        <f>LEFT(L850,FIND(" ",L850)-1)</f>
        <v>TD6314</v>
      </c>
      <c r="E850" s="4" t="str">
        <f>MID(X850,2,3)</f>
        <v>SSP</v>
      </c>
      <c r="G850" s="14" t="s">
        <v>10234</v>
      </c>
      <c r="H850" s="14" t="s">
        <v>10235</v>
      </c>
      <c r="I850" s="14" t="s">
        <v>10257</v>
      </c>
      <c r="J850" s="14" t="s">
        <v>10258</v>
      </c>
      <c r="K850" s="14" t="s">
        <v>183</v>
      </c>
      <c r="L850" s="14" t="s">
        <v>10265</v>
      </c>
      <c r="M850" s="14" t="s">
        <v>876</v>
      </c>
      <c r="N850" s="14" t="s">
        <v>483</v>
      </c>
      <c r="O850" s="15">
        <v>24000</v>
      </c>
      <c r="P850" s="15">
        <v>20035.728135212899</v>
      </c>
      <c r="Q850" s="16">
        <v>48218</v>
      </c>
      <c r="R850" s="14" t="s">
        <v>11204</v>
      </c>
      <c r="S850" s="14" t="s">
        <v>10261</v>
      </c>
      <c r="T850" s="14" t="s">
        <v>11207</v>
      </c>
      <c r="U850" s="14" t="s">
        <v>10248</v>
      </c>
      <c r="V850" s="14"/>
      <c r="W850" s="14" t="s">
        <v>11210</v>
      </c>
      <c r="X850" s="14" t="s">
        <v>10267</v>
      </c>
      <c r="Y850" s="15">
        <v>68961.06</v>
      </c>
      <c r="Z850" s="14" t="s">
        <v>11205</v>
      </c>
      <c r="AA850" s="15">
        <v>100515.66119096499</v>
      </c>
      <c r="AB850" s="14" t="s">
        <v>10245</v>
      </c>
      <c r="AC850" s="14" t="s">
        <v>10246</v>
      </c>
      <c r="AD850" s="14"/>
      <c r="AE850" s="15">
        <v>3964.2718647870702</v>
      </c>
      <c r="AF850" s="31" t="str">
        <f>_xlfn.XLOOKUP(A850,Macmahon!B:B,Macmahon!AE:AE,"",0)</f>
        <v/>
      </c>
      <c r="AG850" s="28" t="str">
        <f>_xlfn.XLOOKUP(A850,Macmahon!B:B,Macmahon!AJ:AJ,"",0)</f>
        <v/>
      </c>
      <c r="AH850" s="28" t="str">
        <f>_xlfn.XLOOKUP(A850,Macmahon!B:B,Macmahon!AK:AK,"",0)</f>
        <v/>
      </c>
      <c r="AI850" s="28">
        <f t="shared" si="25"/>
        <v>0</v>
      </c>
      <c r="AJ850" s="40" t="str">
        <f>E850&amp;C850&amp;B850</f>
        <v>SSP4006LF</v>
      </c>
      <c r="AK850" s="40" t="str">
        <f>IFERROR(_xlfn.XLOOKUP(AJ850,CrossRef!$A:$A,CrossRef!$J:$J,"Not Found"),"-")</f>
        <v>TKHL192-DRIV-WHGP</v>
      </c>
      <c r="AL850" s="40">
        <f>IFERROR(_xlfn.XLOOKUP(AJ850,CrossRef!$A:$A,CrossRef!$K:$K,"Not Found"),"-")</f>
        <v>0</v>
      </c>
      <c r="AM850" s="40" t="str">
        <f>IFERROR(_xlfn.XLOOKUP(AJ850,CrossRef!$A:$A,CrossRef!$L:$L,"Not Found"),"-")</f>
        <v>24000H WHEEL GROUP CHANGE LHF</v>
      </c>
    </row>
    <row r="851" spans="1:39" x14ac:dyDescent="0.3">
      <c r="A851" s="4" t="str">
        <f>D851&amp;C851&amp;B851</f>
        <v>TD63144006RF</v>
      </c>
      <c r="B851" s="4" t="str">
        <f>LEFT(N851,FIND(" ",N851)-1)</f>
        <v>RF</v>
      </c>
      <c r="C851" s="4" t="str">
        <f>LEFT(M851,4)</f>
        <v>4006</v>
      </c>
      <c r="D851" s="4" t="str">
        <f>LEFT(L851,FIND(" ",L851)-1)</f>
        <v>TD6314</v>
      </c>
      <c r="E851" s="4" t="str">
        <f>MID(X851,2,3)</f>
        <v>SSP</v>
      </c>
      <c r="G851" s="17" t="s">
        <v>10234</v>
      </c>
      <c r="H851" s="17" t="s">
        <v>10235</v>
      </c>
      <c r="I851" s="17" t="s">
        <v>10257</v>
      </c>
      <c r="J851" s="17" t="s">
        <v>10258</v>
      </c>
      <c r="K851" s="17" t="s">
        <v>183</v>
      </c>
      <c r="L851" s="17" t="s">
        <v>10265</v>
      </c>
      <c r="M851" s="17" t="s">
        <v>876</v>
      </c>
      <c r="N851" s="17" t="s">
        <v>487</v>
      </c>
      <c r="O851" s="18">
        <v>24000</v>
      </c>
      <c r="P851" s="18">
        <v>22122.810866090898</v>
      </c>
      <c r="Q851" s="16">
        <v>48221</v>
      </c>
      <c r="R851" s="17" t="s">
        <v>11206</v>
      </c>
      <c r="S851" s="17" t="s">
        <v>10261</v>
      </c>
      <c r="T851" s="17" t="s">
        <v>11207</v>
      </c>
      <c r="U851" s="17" t="s">
        <v>10248</v>
      </c>
      <c r="V851" s="17"/>
      <c r="W851" s="17" t="s">
        <v>10399</v>
      </c>
      <c r="X851" s="17" t="s">
        <v>10267</v>
      </c>
      <c r="Y851" s="18">
        <v>68961.06</v>
      </c>
      <c r="Z851" s="17" t="s">
        <v>11209</v>
      </c>
      <c r="AA851" s="18">
        <v>100562.478439425</v>
      </c>
      <c r="AB851" s="17" t="s">
        <v>10245</v>
      </c>
      <c r="AC851" s="17" t="s">
        <v>10246</v>
      </c>
      <c r="AD851" s="17"/>
      <c r="AE851" s="18">
        <v>1877.1891339091001</v>
      </c>
      <c r="AF851" s="31" t="str">
        <f>_xlfn.XLOOKUP(A851,Macmahon!B:B,Macmahon!AE:AE,"",0)</f>
        <v/>
      </c>
      <c r="AG851" s="28" t="str">
        <f>_xlfn.XLOOKUP(A851,Macmahon!B:B,Macmahon!AJ:AJ,"",0)</f>
        <v/>
      </c>
      <c r="AH851" s="28" t="str">
        <f>_xlfn.XLOOKUP(A851,Macmahon!B:B,Macmahon!AK:AK,"",0)</f>
        <v/>
      </c>
      <c r="AI851" s="28">
        <f t="shared" si="25"/>
        <v>0</v>
      </c>
      <c r="AJ851" s="40" t="str">
        <f>E851&amp;C851&amp;B851</f>
        <v>SSP4006RF</v>
      </c>
      <c r="AK851" s="40" t="str">
        <f>IFERROR(_xlfn.XLOOKUP(AJ851,CrossRef!$A:$A,CrossRef!$J:$J,"Not Found"),"-")</f>
        <v>TKHL132-DRIV-WHGP</v>
      </c>
      <c r="AL851" s="40">
        <f>IFERROR(_xlfn.XLOOKUP(AJ851,CrossRef!$A:$A,CrossRef!$K:$K,"Not Found"),"-")</f>
        <v>0</v>
      </c>
      <c r="AM851" s="40" t="str">
        <f>IFERROR(_xlfn.XLOOKUP(AJ851,CrossRef!$A:$A,CrossRef!$L:$L,"Not Found"),"-")</f>
        <v>24000H WHEEL GROUP CHANGE RHF</v>
      </c>
    </row>
    <row r="852" spans="1:39" x14ac:dyDescent="0.3">
      <c r="A852" s="4" t="str">
        <f>D852&amp;C852&amp;B852</f>
        <v>TD60914006LF</v>
      </c>
      <c r="B852" s="4" t="str">
        <f>LEFT(N852,FIND(" ",N852)-1)</f>
        <v>LF</v>
      </c>
      <c r="C852" s="4" t="str">
        <f>LEFT(M852,4)</f>
        <v>4006</v>
      </c>
      <c r="D852" s="4" t="str">
        <f>LEFT(L852,FIND(" ",L852)-1)</f>
        <v>TD6091</v>
      </c>
      <c r="E852" s="4" t="str">
        <f>MID(X852,2,3)</f>
        <v>APX</v>
      </c>
      <c r="G852" s="14" t="s">
        <v>10234</v>
      </c>
      <c r="H852" s="14" t="s">
        <v>10235</v>
      </c>
      <c r="I852" s="14" t="s">
        <v>10251</v>
      </c>
      <c r="J852" s="14" t="s">
        <v>10252</v>
      </c>
      <c r="K852" s="14" t="s">
        <v>177</v>
      </c>
      <c r="L852" s="14" t="s">
        <v>10685</v>
      </c>
      <c r="M852" s="14" t="s">
        <v>876</v>
      </c>
      <c r="N852" s="14" t="s">
        <v>483</v>
      </c>
      <c r="O852" s="15">
        <v>22000</v>
      </c>
      <c r="P852" s="15">
        <v>18899.528516375602</v>
      </c>
      <c r="Q852" s="16">
        <v>47804</v>
      </c>
      <c r="R852" s="14" t="s">
        <v>11200</v>
      </c>
      <c r="S852" s="14" t="s">
        <v>10286</v>
      </c>
      <c r="T852" s="14" t="s">
        <v>11200</v>
      </c>
      <c r="U852" s="14" t="s">
        <v>10248</v>
      </c>
      <c r="V852" s="14"/>
      <c r="W852" s="14" t="s">
        <v>11234</v>
      </c>
      <c r="X852" s="14" t="s">
        <v>10687</v>
      </c>
      <c r="Y852" s="15">
        <v>41128.730000000003</v>
      </c>
      <c r="Z852" s="14" t="s">
        <v>11233</v>
      </c>
      <c r="AA852" s="15">
        <v>93384.741765913801</v>
      </c>
      <c r="AB852" s="14" t="s">
        <v>10245</v>
      </c>
      <c r="AC852" s="14" t="s">
        <v>10246</v>
      </c>
      <c r="AD852" s="14"/>
      <c r="AE852" s="15">
        <v>3100.4714836244202</v>
      </c>
      <c r="AF852" s="31">
        <f>_xlfn.XLOOKUP(A852,Macmahon!B:B,Macmahon!AE:AE,"",0)</f>
        <v>44465</v>
      </c>
      <c r="AG852" s="28">
        <f>_xlfn.XLOOKUP(A852,Macmahon!B:B,Macmahon!AJ:AJ,"",0)</f>
        <v>46438.268656712964</v>
      </c>
      <c r="AH852" s="28">
        <f>_xlfn.XLOOKUP(A852,Macmahon!B:B,Macmahon!AK:AK,"",0)</f>
        <v>47798</v>
      </c>
      <c r="AI852" s="28">
        <f t="shared" si="25"/>
        <v>46438.268656712964</v>
      </c>
      <c r="AJ852" s="40" t="str">
        <f>E852&amp;C852&amp;B852</f>
        <v>APX4006LF</v>
      </c>
      <c r="AK852" s="40" t="str">
        <f>IFERROR(_xlfn.XLOOKUP(AJ852,CrossRef!$A:$A,CrossRef!$J:$J,"Not Found"),"-")</f>
        <v>TKHL185-DRIV-WHGP</v>
      </c>
      <c r="AL852" s="40" t="str">
        <f>IFERROR(_xlfn.XLOOKUP(AJ852,CrossRef!$A:$A,CrossRef!$K:$K,"Not Found"),"-")</f>
        <v>LHF</v>
      </c>
      <c r="AM852" s="40" t="str">
        <f>IFERROR(_xlfn.XLOOKUP(AJ852,CrossRef!$A:$A,CrossRef!$L:$L,"Not Found"),"-")</f>
        <v>20000H BRAKE &amp; WHEEL SPINDLE CHANGE LHF</v>
      </c>
    </row>
    <row r="853" spans="1:39" x14ac:dyDescent="0.3">
      <c r="A853" s="4" t="str">
        <f>D853&amp;C853&amp;B853</f>
        <v>TD60914006RF</v>
      </c>
      <c r="B853" s="4" t="str">
        <f>LEFT(N853,FIND(" ",N853)-1)</f>
        <v>RF</v>
      </c>
      <c r="C853" s="4" t="str">
        <f>LEFT(M853,4)</f>
        <v>4006</v>
      </c>
      <c r="D853" s="4" t="str">
        <f>LEFT(L853,FIND(" ",L853)-1)</f>
        <v>TD6091</v>
      </c>
      <c r="E853" s="4" t="str">
        <f>MID(X853,2,3)</f>
        <v>APX</v>
      </c>
      <c r="G853" s="17" t="s">
        <v>10234</v>
      </c>
      <c r="H853" s="17" t="s">
        <v>10235</v>
      </c>
      <c r="I853" s="17" t="s">
        <v>10251</v>
      </c>
      <c r="J853" s="17" t="s">
        <v>10252</v>
      </c>
      <c r="K853" s="17" t="s">
        <v>177</v>
      </c>
      <c r="L853" s="17" t="s">
        <v>10685</v>
      </c>
      <c r="M853" s="17" t="s">
        <v>876</v>
      </c>
      <c r="N853" s="17" t="s">
        <v>487</v>
      </c>
      <c r="O853" s="18">
        <v>22000</v>
      </c>
      <c r="P853" s="18">
        <v>18385.348235058998</v>
      </c>
      <c r="Q853" s="16">
        <v>47826</v>
      </c>
      <c r="R853" s="17" t="s">
        <v>11202</v>
      </c>
      <c r="S853" s="17" t="s">
        <v>10286</v>
      </c>
      <c r="T853" s="17" t="s">
        <v>11202</v>
      </c>
      <c r="U853" s="17" t="s">
        <v>10248</v>
      </c>
      <c r="V853" s="17"/>
      <c r="W853" s="17" t="s">
        <v>10317</v>
      </c>
      <c r="X853" s="17" t="s">
        <v>10687</v>
      </c>
      <c r="Y853" s="18">
        <v>41128.730000000003</v>
      </c>
      <c r="Z853" s="17" t="s">
        <v>11237</v>
      </c>
      <c r="AA853" s="18">
        <v>93655.7889938398</v>
      </c>
      <c r="AB853" s="17" t="s">
        <v>10245</v>
      </c>
      <c r="AC853" s="17" t="s">
        <v>10246</v>
      </c>
      <c r="AD853" s="17"/>
      <c r="AE853" s="18">
        <v>3614.6517649410198</v>
      </c>
      <c r="AF853" s="31" t="str">
        <f>_xlfn.XLOOKUP(A853,Macmahon!B:B,Macmahon!AE:AE,"",0)</f>
        <v/>
      </c>
      <c r="AG853" s="28" t="str">
        <f>_xlfn.XLOOKUP(A853,Macmahon!B:B,Macmahon!AJ:AJ,"",0)</f>
        <v/>
      </c>
      <c r="AH853" s="28" t="str">
        <f>_xlfn.XLOOKUP(A853,Macmahon!B:B,Macmahon!AK:AK,"",0)</f>
        <v/>
      </c>
      <c r="AI853" s="28">
        <f t="shared" si="25"/>
        <v>0</v>
      </c>
      <c r="AJ853" s="40" t="str">
        <f>E853&amp;C853&amp;B853</f>
        <v>APX4006RF</v>
      </c>
      <c r="AK853" s="40" t="str">
        <f>IFERROR(_xlfn.XLOOKUP(AJ853,CrossRef!$A:$A,CrossRef!$J:$J,"Not Found"),"-")</f>
        <v>TKHL014-DRIV-WHGP</v>
      </c>
      <c r="AL853" s="40">
        <f>IFERROR(_xlfn.XLOOKUP(AJ853,CrossRef!$A:$A,CrossRef!$K:$K,"Not Found"),"-")</f>
        <v>0</v>
      </c>
      <c r="AM853" s="40" t="str">
        <f>IFERROR(_xlfn.XLOOKUP(AJ853,CrossRef!$A:$A,CrossRef!$L:$L,"Not Found"),"-")</f>
        <v>22000H WHEEL GROUP CHANGE RHF</v>
      </c>
    </row>
    <row r="854" spans="1:39" x14ac:dyDescent="0.3">
      <c r="A854" s="4" t="str">
        <f>D854&amp;C854&amp;B854</f>
        <v>TD61324006RF</v>
      </c>
      <c r="B854" s="4" t="str">
        <f>LEFT(N854,FIND(" ",N854)-1)</f>
        <v>RF</v>
      </c>
      <c r="C854" s="4" t="str">
        <f>LEFT(M854,4)</f>
        <v>4006</v>
      </c>
      <c r="D854" s="4" t="str">
        <f>LEFT(L854,FIND(" ",L854)-1)</f>
        <v>TD6132</v>
      </c>
      <c r="E854" s="4" t="str">
        <f>MID(X854,2,3)</f>
        <v>APX</v>
      </c>
      <c r="G854" s="14" t="s">
        <v>10234</v>
      </c>
      <c r="H854" s="14" t="s">
        <v>10235</v>
      </c>
      <c r="I854" s="14" t="s">
        <v>10251</v>
      </c>
      <c r="J854" s="14" t="s">
        <v>10252</v>
      </c>
      <c r="K854" s="14" t="s">
        <v>177</v>
      </c>
      <c r="L854" s="14" t="s">
        <v>10688</v>
      </c>
      <c r="M854" s="14" t="s">
        <v>876</v>
      </c>
      <c r="N854" s="14" t="s">
        <v>487</v>
      </c>
      <c r="O854" s="15">
        <v>22000</v>
      </c>
      <c r="P854" s="15">
        <v>7557.7358324881498</v>
      </c>
      <c r="Q854" s="16">
        <v>47320</v>
      </c>
      <c r="R854" s="14" t="s">
        <v>11202</v>
      </c>
      <c r="S854" s="14" t="s">
        <v>10286</v>
      </c>
      <c r="T854" s="14" t="s">
        <v>11202</v>
      </c>
      <c r="U854" s="14" t="s">
        <v>10248</v>
      </c>
      <c r="V854" s="14"/>
      <c r="W854" s="14" t="s">
        <v>10465</v>
      </c>
      <c r="X854" s="14" t="s">
        <v>10690</v>
      </c>
      <c r="Y854" s="15">
        <v>41128.730000000003</v>
      </c>
      <c r="Z854" s="14" t="s">
        <v>11237</v>
      </c>
      <c r="AA854" s="15">
        <v>95898.972751540001</v>
      </c>
      <c r="AB854" s="14" t="s">
        <v>10245</v>
      </c>
      <c r="AC854" s="14" t="s">
        <v>10246</v>
      </c>
      <c r="AD854" s="14"/>
      <c r="AE854" s="15">
        <v>14442.264167511899</v>
      </c>
      <c r="AF854" s="31" t="str">
        <f>_xlfn.XLOOKUP(A854,Macmahon!B:B,Macmahon!AE:AE,"",0)</f>
        <v/>
      </c>
      <c r="AG854" s="28" t="str">
        <f>_xlfn.XLOOKUP(A854,Macmahon!B:B,Macmahon!AJ:AJ,"",0)</f>
        <v/>
      </c>
      <c r="AH854" s="28" t="str">
        <f>_xlfn.XLOOKUP(A854,Macmahon!B:B,Macmahon!AK:AK,"",0)</f>
        <v/>
      </c>
      <c r="AI854" s="28">
        <f t="shared" si="25"/>
        <v>0</v>
      </c>
      <c r="AJ854" s="40" t="str">
        <f>E854&amp;C854&amp;B854</f>
        <v>APX4006RF</v>
      </c>
      <c r="AK854" s="40" t="str">
        <f>IFERROR(_xlfn.XLOOKUP(AJ854,CrossRef!$A:$A,CrossRef!$J:$J,"Not Found"),"-")</f>
        <v>TKHL014-DRIV-WHGP</v>
      </c>
      <c r="AL854" s="40">
        <f>IFERROR(_xlfn.XLOOKUP(AJ854,CrossRef!$A:$A,CrossRef!$K:$K,"Not Found"),"-")</f>
        <v>0</v>
      </c>
      <c r="AM854" s="40" t="str">
        <f>IFERROR(_xlfn.XLOOKUP(AJ854,CrossRef!$A:$A,CrossRef!$L:$L,"Not Found"),"-")</f>
        <v>22000H WHEEL GROUP CHANGE RHF</v>
      </c>
    </row>
    <row r="855" spans="1:39" x14ac:dyDescent="0.3">
      <c r="A855" s="4" t="str">
        <f>D855&amp;C855&amp;B855</f>
        <v>TD61324006LF</v>
      </c>
      <c r="B855" s="4" t="str">
        <f>LEFT(N855,FIND(" ",N855)-1)</f>
        <v>LF</v>
      </c>
      <c r="C855" s="4" t="str">
        <f>LEFT(M855,4)</f>
        <v>4006</v>
      </c>
      <c r="D855" s="4" t="str">
        <f>LEFT(L855,FIND(" ",L855)-1)</f>
        <v>TD6132</v>
      </c>
      <c r="E855" s="4" t="str">
        <f>MID(X855,2,3)</f>
        <v>APX</v>
      </c>
      <c r="G855" s="17" t="s">
        <v>10234</v>
      </c>
      <c r="H855" s="17" t="s">
        <v>10235</v>
      </c>
      <c r="I855" s="17" t="s">
        <v>10251</v>
      </c>
      <c r="J855" s="17" t="s">
        <v>10252</v>
      </c>
      <c r="K855" s="17" t="s">
        <v>177</v>
      </c>
      <c r="L855" s="17" t="s">
        <v>10688</v>
      </c>
      <c r="M855" s="17" t="s">
        <v>876</v>
      </c>
      <c r="N855" s="17" t="s">
        <v>483</v>
      </c>
      <c r="O855" s="18">
        <v>22000</v>
      </c>
      <c r="P855" s="18">
        <v>7557.7358324881498</v>
      </c>
      <c r="Q855" s="16">
        <v>47320</v>
      </c>
      <c r="R855" s="17" t="s">
        <v>11200</v>
      </c>
      <c r="S855" s="17" t="s">
        <v>10286</v>
      </c>
      <c r="T855" s="17" t="s">
        <v>11200</v>
      </c>
      <c r="U855" s="17" t="s">
        <v>10248</v>
      </c>
      <c r="V855" s="17"/>
      <c r="W855" s="17" t="s">
        <v>10465</v>
      </c>
      <c r="X855" s="17" t="s">
        <v>10690</v>
      </c>
      <c r="Y855" s="18">
        <v>41128.730000000003</v>
      </c>
      <c r="Z855" s="17" t="s">
        <v>11233</v>
      </c>
      <c r="AA855" s="18">
        <v>95898.972751540001</v>
      </c>
      <c r="AB855" s="17" t="s">
        <v>10245</v>
      </c>
      <c r="AC855" s="17" t="s">
        <v>10246</v>
      </c>
      <c r="AD855" s="17"/>
      <c r="AE855" s="18">
        <v>14442.264167511899</v>
      </c>
      <c r="AF855" s="31">
        <f>_xlfn.XLOOKUP(A855,Macmahon!B:B,Macmahon!AE:AE,"",0)</f>
        <v>45517</v>
      </c>
      <c r="AG855" s="28">
        <f>_xlfn.XLOOKUP(A855,Macmahon!B:B,Macmahon!AJ:AJ,"",0)</f>
        <v>0</v>
      </c>
      <c r="AH855" s="28">
        <f>_xlfn.XLOOKUP(A855,Macmahon!B:B,Macmahon!AK:AK,"",0)</f>
        <v>48032</v>
      </c>
      <c r="AI855" s="28">
        <f t="shared" si="25"/>
        <v>48032</v>
      </c>
      <c r="AJ855" s="40" t="str">
        <f>E855&amp;C855&amp;B855</f>
        <v>APX4006LF</v>
      </c>
      <c r="AK855" s="40" t="str">
        <f>IFERROR(_xlfn.XLOOKUP(AJ855,CrossRef!$A:$A,CrossRef!$J:$J,"Not Found"),"-")</f>
        <v>TKHL185-DRIV-WHGP</v>
      </c>
      <c r="AL855" s="40" t="str">
        <f>IFERROR(_xlfn.XLOOKUP(AJ855,CrossRef!$A:$A,CrossRef!$K:$K,"Not Found"),"-")</f>
        <v>LHF</v>
      </c>
      <c r="AM855" s="40" t="str">
        <f>IFERROR(_xlfn.XLOOKUP(AJ855,CrossRef!$A:$A,CrossRef!$L:$L,"Not Found"),"-")</f>
        <v>20000H BRAKE &amp; WHEEL SPINDLE CHANGE LHF</v>
      </c>
    </row>
    <row r="856" spans="1:39" x14ac:dyDescent="0.3">
      <c r="A856" s="4" t="str">
        <f>D856&amp;C856&amp;B856</f>
        <v>TD63284006LF</v>
      </c>
      <c r="B856" s="4" t="str">
        <f>LEFT(N856,FIND(" ",N856)-1)</f>
        <v>LF</v>
      </c>
      <c r="C856" s="4" t="str">
        <f>LEFT(M856,4)</f>
        <v>4006</v>
      </c>
      <c r="D856" s="4" t="str">
        <f>LEFT(L856,FIND(" ",L856)-1)</f>
        <v>TD6328</v>
      </c>
      <c r="E856" s="4" t="str">
        <f>MID(X856,2,3)</f>
        <v>SSP</v>
      </c>
      <c r="G856" s="14" t="s">
        <v>10234</v>
      </c>
      <c r="H856" s="14" t="s">
        <v>10235</v>
      </c>
      <c r="I856" s="14" t="s">
        <v>10257</v>
      </c>
      <c r="J856" s="14" t="s">
        <v>10258</v>
      </c>
      <c r="K856" s="14" t="s">
        <v>183</v>
      </c>
      <c r="L856" s="14" t="s">
        <v>10405</v>
      </c>
      <c r="M856" s="14" t="s">
        <v>876</v>
      </c>
      <c r="N856" s="14" t="s">
        <v>483</v>
      </c>
      <c r="O856" s="15">
        <v>24000</v>
      </c>
      <c r="P856" s="15">
        <v>5427.5398453303096</v>
      </c>
      <c r="Q856" s="16">
        <v>47659</v>
      </c>
      <c r="R856" s="14" t="s">
        <v>11204</v>
      </c>
      <c r="S856" s="14" t="s">
        <v>10261</v>
      </c>
      <c r="T856" s="14" t="s">
        <v>11207</v>
      </c>
      <c r="U856" s="14" t="s">
        <v>10248</v>
      </c>
      <c r="V856" s="14"/>
      <c r="W856" s="14" t="s">
        <v>10399</v>
      </c>
      <c r="X856" s="14" t="s">
        <v>10407</v>
      </c>
      <c r="Y856" s="15">
        <v>68961.06</v>
      </c>
      <c r="Z856" s="14" t="s">
        <v>11205</v>
      </c>
      <c r="AA856" s="15">
        <v>67106.667227926097</v>
      </c>
      <c r="AB856" s="14" t="s">
        <v>10245</v>
      </c>
      <c r="AC856" s="14" t="s">
        <v>10246</v>
      </c>
      <c r="AD856" s="14" t="s">
        <v>10272</v>
      </c>
      <c r="AE856" s="15">
        <v>18572.460154669701</v>
      </c>
      <c r="AF856" s="31" t="str">
        <f>_xlfn.XLOOKUP(A856,Macmahon!B:B,Macmahon!AE:AE,"",0)</f>
        <v/>
      </c>
      <c r="AG856" s="28" t="str">
        <f>_xlfn.XLOOKUP(A856,Macmahon!B:B,Macmahon!AJ:AJ,"",0)</f>
        <v/>
      </c>
      <c r="AH856" s="28" t="str">
        <f>_xlfn.XLOOKUP(A856,Macmahon!B:B,Macmahon!AK:AK,"",0)</f>
        <v/>
      </c>
      <c r="AI856" s="28">
        <f t="shared" si="25"/>
        <v>0</v>
      </c>
      <c r="AJ856" s="40" t="str">
        <f>E856&amp;C856&amp;B856</f>
        <v>SSP4006LF</v>
      </c>
      <c r="AK856" s="40" t="str">
        <f>IFERROR(_xlfn.XLOOKUP(AJ856,CrossRef!$A:$A,CrossRef!$J:$J,"Not Found"),"-")</f>
        <v>TKHL192-DRIV-WHGP</v>
      </c>
      <c r="AL856" s="40">
        <f>IFERROR(_xlfn.XLOOKUP(AJ856,CrossRef!$A:$A,CrossRef!$K:$K,"Not Found"),"-")</f>
        <v>0</v>
      </c>
      <c r="AM856" s="40" t="str">
        <f>IFERROR(_xlfn.XLOOKUP(AJ856,CrossRef!$A:$A,CrossRef!$L:$L,"Not Found"),"-")</f>
        <v>24000H WHEEL GROUP CHANGE LHF</v>
      </c>
    </row>
    <row r="857" spans="1:39" x14ac:dyDescent="0.3">
      <c r="A857" s="4" t="str">
        <f>D857&amp;C857&amp;B857</f>
        <v>TD63284006RF</v>
      </c>
      <c r="B857" s="4" t="str">
        <f>LEFT(N857,FIND(" ",N857)-1)</f>
        <v>RF</v>
      </c>
      <c r="C857" s="4" t="str">
        <f>LEFT(M857,4)</f>
        <v>4006</v>
      </c>
      <c r="D857" s="4" t="str">
        <f>LEFT(L857,FIND(" ",L857)-1)</f>
        <v>TD6328</v>
      </c>
      <c r="E857" s="4" t="str">
        <f>MID(X857,2,3)</f>
        <v>SSP</v>
      </c>
      <c r="G857" s="17" t="s">
        <v>10234</v>
      </c>
      <c r="H857" s="17" t="s">
        <v>10235</v>
      </c>
      <c r="I857" s="17" t="s">
        <v>10257</v>
      </c>
      <c r="J857" s="17" t="s">
        <v>10258</v>
      </c>
      <c r="K857" s="17" t="s">
        <v>183</v>
      </c>
      <c r="L857" s="17" t="s">
        <v>10405</v>
      </c>
      <c r="M857" s="17" t="s">
        <v>876</v>
      </c>
      <c r="N857" s="17" t="s">
        <v>487</v>
      </c>
      <c r="O857" s="18">
        <v>24000</v>
      </c>
      <c r="P857" s="18">
        <v>19570.627511623501</v>
      </c>
      <c r="Q857" s="16">
        <v>48391</v>
      </c>
      <c r="R857" s="17" t="s">
        <v>11206</v>
      </c>
      <c r="S857" s="17" t="s">
        <v>10261</v>
      </c>
      <c r="T857" s="17" t="s">
        <v>11207</v>
      </c>
      <c r="U857" s="17" t="s">
        <v>10269</v>
      </c>
      <c r="V857" s="17"/>
      <c r="W857" s="17" t="s">
        <v>11262</v>
      </c>
      <c r="X857" s="17" t="s">
        <v>10407</v>
      </c>
      <c r="Y857" s="18">
        <v>68961.06</v>
      </c>
      <c r="Z857" s="17" t="s">
        <v>11209</v>
      </c>
      <c r="AA857" s="18">
        <v>78530.075852156093</v>
      </c>
      <c r="AB857" s="17" t="s">
        <v>10245</v>
      </c>
      <c r="AC857" s="17" t="s">
        <v>10246</v>
      </c>
      <c r="AD857" s="17" t="s">
        <v>10272</v>
      </c>
      <c r="AE857" s="18">
        <v>4429.3724883764799</v>
      </c>
      <c r="AF857" s="31" t="str">
        <f>_xlfn.XLOOKUP(A857,Macmahon!B:B,Macmahon!AE:AE,"",0)</f>
        <v/>
      </c>
      <c r="AG857" s="28" t="str">
        <f>_xlfn.XLOOKUP(A857,Macmahon!B:B,Macmahon!AJ:AJ,"",0)</f>
        <v/>
      </c>
      <c r="AH857" s="28" t="str">
        <f>_xlfn.XLOOKUP(A857,Macmahon!B:B,Macmahon!AK:AK,"",0)</f>
        <v/>
      </c>
      <c r="AI857" s="28">
        <f t="shared" si="25"/>
        <v>0</v>
      </c>
      <c r="AJ857" s="40" t="str">
        <f>E857&amp;C857&amp;B857</f>
        <v>SSP4006RF</v>
      </c>
      <c r="AK857" s="40" t="str">
        <f>IFERROR(_xlfn.XLOOKUP(AJ857,CrossRef!$A:$A,CrossRef!$J:$J,"Not Found"),"-")</f>
        <v>TKHL132-DRIV-WHGP</v>
      </c>
      <c r="AL857" s="40">
        <f>IFERROR(_xlfn.XLOOKUP(AJ857,CrossRef!$A:$A,CrossRef!$K:$K,"Not Found"),"-")</f>
        <v>0</v>
      </c>
      <c r="AM857" s="40" t="str">
        <f>IFERROR(_xlfn.XLOOKUP(AJ857,CrossRef!$A:$A,CrossRef!$L:$L,"Not Found"),"-")</f>
        <v>24000H WHEEL GROUP CHANGE RHF</v>
      </c>
    </row>
    <row r="858" spans="1:39" x14ac:dyDescent="0.3">
      <c r="A858" s="4" t="str">
        <f>D858&amp;C858&amp;B858</f>
        <v>QTD204006LF</v>
      </c>
      <c r="B858" s="4" t="str">
        <f>LEFT(N858,FIND(" ",N858)-1)</f>
        <v>LF</v>
      </c>
      <c r="C858" s="4" t="str">
        <f>LEFT(M858,4)</f>
        <v>4006</v>
      </c>
      <c r="D858" s="4" t="str">
        <f>LEFT(L858,FIND(" ",L858)-1)</f>
        <v>QTD20</v>
      </c>
      <c r="E858" s="4" t="str">
        <f>MID(X858,2,3)</f>
        <v>FDB</v>
      </c>
      <c r="G858" s="14" t="s">
        <v>10234</v>
      </c>
      <c r="H858" s="14" t="s">
        <v>10235</v>
      </c>
      <c r="I858" s="14" t="s">
        <v>10236</v>
      </c>
      <c r="J858" s="14" t="s">
        <v>10237</v>
      </c>
      <c r="K858" s="14" t="s">
        <v>155</v>
      </c>
      <c r="L858" s="14" t="s">
        <v>10557</v>
      </c>
      <c r="M858" s="14" t="s">
        <v>876</v>
      </c>
      <c r="N858" s="14" t="s">
        <v>483</v>
      </c>
      <c r="O858" s="15">
        <v>20000</v>
      </c>
      <c r="P858" s="15">
        <v>32337.795620809098</v>
      </c>
      <c r="Q858" s="16">
        <v>46013</v>
      </c>
      <c r="R858" s="14" t="s">
        <v>11204</v>
      </c>
      <c r="S858" s="14" t="s">
        <v>10261</v>
      </c>
      <c r="T858" s="14" t="s">
        <v>11204</v>
      </c>
      <c r="U858" s="14" t="s">
        <v>10269</v>
      </c>
      <c r="V858" s="14"/>
      <c r="W858" s="14" t="s">
        <v>11217</v>
      </c>
      <c r="X858" s="14" t="s">
        <v>10558</v>
      </c>
      <c r="Y858" s="15">
        <v>54951.47</v>
      </c>
      <c r="Z858" s="14" t="s">
        <v>11216</v>
      </c>
      <c r="AA858" s="15">
        <v>96158.312584941596</v>
      </c>
      <c r="AB858" s="14" t="s">
        <v>10245</v>
      </c>
      <c r="AC858" s="14" t="s">
        <v>10246</v>
      </c>
      <c r="AD858" s="14" t="s">
        <v>10272</v>
      </c>
      <c r="AE858" s="15">
        <v>-12337.7956208091</v>
      </c>
      <c r="AF858" s="31" t="str">
        <f>_xlfn.XLOOKUP(A858,Macmahon!B:B,Macmahon!AE:AE,"",0)</f>
        <v/>
      </c>
      <c r="AG858" s="28" t="str">
        <f>_xlfn.XLOOKUP(A858,Macmahon!B:B,Macmahon!AJ:AJ,"",0)</f>
        <v/>
      </c>
      <c r="AH858" s="28" t="str">
        <f>_xlfn.XLOOKUP(A858,Macmahon!B:B,Macmahon!AK:AK,"",0)</f>
        <v/>
      </c>
      <c r="AI858" s="28">
        <f t="shared" si="25"/>
        <v>0</v>
      </c>
      <c r="AJ858" s="40" t="str">
        <f>E858&amp;C858&amp;B858</f>
        <v>FDB4006LF</v>
      </c>
      <c r="AK858" s="40" t="str">
        <f>IFERROR(_xlfn.XLOOKUP(AJ858,CrossRef!$A:$A,CrossRef!$J:$J,"Not Found"),"-")</f>
        <v>TKHL156-DRIV-WHGP</v>
      </c>
      <c r="AL858" s="40">
        <f>IFERROR(_xlfn.XLOOKUP(AJ858,CrossRef!$A:$A,CrossRef!$K:$K,"Not Found"),"-")</f>
        <v>0</v>
      </c>
      <c r="AM858" s="40" t="str">
        <f>IFERROR(_xlfn.XLOOKUP(AJ858,CrossRef!$A:$A,CrossRef!$L:$L,"Not Found"),"-")</f>
        <v>20000H WHEEL GROUP CHANGE LHF</v>
      </c>
    </row>
    <row r="859" spans="1:39" x14ac:dyDescent="0.3">
      <c r="A859" s="4" t="str">
        <f>D859&amp;C859&amp;B859</f>
        <v>TD66474006LF</v>
      </c>
      <c r="B859" s="4" t="str">
        <f>LEFT(N859,FIND(" ",N859)-1)</f>
        <v>LF</v>
      </c>
      <c r="C859" s="4" t="str">
        <f>LEFT(M859,4)</f>
        <v>4006</v>
      </c>
      <c r="D859" s="4" t="str">
        <f>LEFT(L859,FIND(" ",L859)-1)</f>
        <v>TD6647</v>
      </c>
      <c r="E859" s="4" t="str">
        <f>MID(X859,2,3)</f>
        <v>SPD</v>
      </c>
      <c r="G859" s="17" t="s">
        <v>10234</v>
      </c>
      <c r="H859" s="17" t="s">
        <v>10235</v>
      </c>
      <c r="I859" s="17" t="s">
        <v>10328</v>
      </c>
      <c r="J859" s="17" t="s">
        <v>10329</v>
      </c>
      <c r="K859" s="17" t="s">
        <v>190</v>
      </c>
      <c r="L859" s="17" t="s">
        <v>10512</v>
      </c>
      <c r="M859" s="17" t="s">
        <v>876</v>
      </c>
      <c r="N859" s="17" t="s">
        <v>483</v>
      </c>
      <c r="O859" s="18">
        <v>24000</v>
      </c>
      <c r="P859" s="18">
        <v>2787.0310240853</v>
      </c>
      <c r="Q859" s="16">
        <v>47489</v>
      </c>
      <c r="R859" s="17" t="s">
        <v>11226</v>
      </c>
      <c r="S859" s="17" t="s">
        <v>10286</v>
      </c>
      <c r="T859" s="17" t="s">
        <v>11226</v>
      </c>
      <c r="U859" s="17" t="s">
        <v>10248</v>
      </c>
      <c r="V859" s="17"/>
      <c r="W859" s="17" t="s">
        <v>10768</v>
      </c>
      <c r="X859" s="17" t="s">
        <v>10515</v>
      </c>
      <c r="Y859" s="18">
        <v>46432.81</v>
      </c>
      <c r="Z859" s="17" t="s">
        <v>11227</v>
      </c>
      <c r="AA859" s="18">
        <v>37802.983344740998</v>
      </c>
      <c r="AB859" s="17" t="s">
        <v>10335</v>
      </c>
      <c r="AC859" s="17" t="s">
        <v>10246</v>
      </c>
      <c r="AD859" s="17"/>
      <c r="AE859" s="18">
        <v>21212.9689759147</v>
      </c>
      <c r="AF859" s="31">
        <f>_xlfn.XLOOKUP(A859,Macmahon!B:B,Macmahon!AE:AE,"",0)</f>
        <v>46048</v>
      </c>
      <c r="AG859" s="28">
        <f>_xlfn.XLOOKUP(A859,Macmahon!B:B,Macmahon!AJ:AJ,"",0)</f>
        <v>47313.192686342591</v>
      </c>
      <c r="AH859" s="28">
        <f>_xlfn.XLOOKUP(A859,Macmahon!B:B,Macmahon!AK:AK,"",0)</f>
        <v>47479</v>
      </c>
      <c r="AI859" s="28">
        <f t="shared" si="25"/>
        <v>47313.192686342591</v>
      </c>
      <c r="AJ859" s="40" t="str">
        <f>E859&amp;C859&amp;B859</f>
        <v>SPD4006LF</v>
      </c>
      <c r="AK859" s="40" t="str">
        <f>IFERROR(_xlfn.XLOOKUP(AJ859,CrossRef!$A:$A,CrossRef!$J:$J,"Not Found"),"-")</f>
        <v>TKHL234-DRIV-WHGP</v>
      </c>
      <c r="AL859" s="40" t="str">
        <f>IFERROR(_xlfn.XLOOKUP(AJ859,CrossRef!$A:$A,CrossRef!$K:$K,"Not Found"),"-")</f>
        <v>LHF</v>
      </c>
      <c r="AM859" s="40" t="str">
        <f>IFERROR(_xlfn.XLOOKUP(AJ859,CrossRef!$A:$A,CrossRef!$L:$L,"Not Found"),"-")</f>
        <v>20000H WHEEL &amp; BRAKE ASSEMBLY CHANGE LHF</v>
      </c>
    </row>
    <row r="860" spans="1:39" x14ac:dyDescent="0.3">
      <c r="A860" s="4" t="str">
        <f>D860&amp;C860&amp;B860</f>
        <v>TD66364006LF</v>
      </c>
      <c r="B860" s="4" t="str">
        <f>LEFT(N860,FIND(" ",N860)-1)</f>
        <v>LF</v>
      </c>
      <c r="C860" s="4" t="str">
        <f>LEFT(M860,4)</f>
        <v>4006</v>
      </c>
      <c r="D860" s="4" t="str">
        <f>LEFT(L860,FIND(" ",L860)-1)</f>
        <v>TD6636</v>
      </c>
      <c r="E860" s="4" t="str">
        <f>MID(X860,2,3)</f>
        <v>SPD</v>
      </c>
      <c r="G860" s="14" t="s">
        <v>10234</v>
      </c>
      <c r="H860" s="14" t="s">
        <v>10235</v>
      </c>
      <c r="I860" s="14" t="s">
        <v>10328</v>
      </c>
      <c r="J860" s="14" t="s">
        <v>10329</v>
      </c>
      <c r="K860" s="14" t="s">
        <v>190</v>
      </c>
      <c r="L860" s="14" t="s">
        <v>10536</v>
      </c>
      <c r="M860" s="14" t="s">
        <v>876</v>
      </c>
      <c r="N860" s="14" t="s">
        <v>483</v>
      </c>
      <c r="O860" s="15">
        <v>24000</v>
      </c>
      <c r="P860" s="15">
        <v>2311.8335631482501</v>
      </c>
      <c r="Q860" s="16">
        <v>47538</v>
      </c>
      <c r="R860" s="14" t="s">
        <v>11226</v>
      </c>
      <c r="S860" s="14" t="s">
        <v>10286</v>
      </c>
      <c r="T860" s="14" t="s">
        <v>11226</v>
      </c>
      <c r="U860" s="14" t="s">
        <v>10248</v>
      </c>
      <c r="V860" s="14"/>
      <c r="W860" s="14" t="s">
        <v>10768</v>
      </c>
      <c r="X860" s="14" t="s">
        <v>10538</v>
      </c>
      <c r="Y860" s="15">
        <v>46432.81</v>
      </c>
      <c r="Z860" s="14" t="s">
        <v>11227</v>
      </c>
      <c r="AA860" s="15">
        <v>36112.770704996597</v>
      </c>
      <c r="AB860" s="14" t="s">
        <v>10335</v>
      </c>
      <c r="AC860" s="14" t="s">
        <v>10246</v>
      </c>
      <c r="AD860" s="14"/>
      <c r="AE860" s="15">
        <v>21688.166436851701</v>
      </c>
      <c r="AF860" s="31">
        <f>_xlfn.XLOOKUP(A860,Macmahon!B:B,Macmahon!AE:AE,"",0)</f>
        <v>46082</v>
      </c>
      <c r="AG860" s="28">
        <f>_xlfn.XLOOKUP(A860,Macmahon!B:B,Macmahon!AJ:AJ,"",0)</f>
        <v>47394.583150196762</v>
      </c>
      <c r="AH860" s="28">
        <f>_xlfn.XLOOKUP(A860,Macmahon!B:B,Macmahon!AK:AK,"",0)</f>
        <v>47519</v>
      </c>
      <c r="AI860" s="28">
        <f t="shared" si="25"/>
        <v>47394.583150196762</v>
      </c>
      <c r="AJ860" s="40" t="str">
        <f>E860&amp;C860&amp;B860</f>
        <v>SPD4006LF</v>
      </c>
      <c r="AK860" s="40" t="str">
        <f>IFERROR(_xlfn.XLOOKUP(AJ860,CrossRef!$A:$A,CrossRef!$J:$J,"Not Found"),"-")</f>
        <v>TKHL234-DRIV-WHGP</v>
      </c>
      <c r="AL860" s="40" t="str">
        <f>IFERROR(_xlfn.XLOOKUP(AJ860,CrossRef!$A:$A,CrossRef!$K:$K,"Not Found"),"-")</f>
        <v>LHF</v>
      </c>
      <c r="AM860" s="40" t="str">
        <f>IFERROR(_xlfn.XLOOKUP(AJ860,CrossRef!$A:$A,CrossRef!$L:$L,"Not Found"),"-")</f>
        <v>20000H WHEEL &amp; BRAKE ASSEMBLY CHANGE LHF</v>
      </c>
    </row>
    <row r="861" spans="1:39" x14ac:dyDescent="0.3">
      <c r="A861" s="4" t="str">
        <f>D861&amp;C861&amp;B861</f>
        <v>TD66404006LF</v>
      </c>
      <c r="B861" s="4" t="str">
        <f>LEFT(N861,FIND(" ",N861)-1)</f>
        <v>LF</v>
      </c>
      <c r="C861" s="4" t="str">
        <f>LEFT(M861,4)</f>
        <v>4006</v>
      </c>
      <c r="D861" s="4" t="str">
        <f>LEFT(L861,FIND(" ",L861)-1)</f>
        <v>TD6640</v>
      </c>
      <c r="E861" s="4" t="str">
        <f>MID(X861,2,3)</f>
        <v>SPD</v>
      </c>
      <c r="G861" s="17" t="s">
        <v>10234</v>
      </c>
      <c r="H861" s="17" t="s">
        <v>10235</v>
      </c>
      <c r="I861" s="17" t="s">
        <v>10328</v>
      </c>
      <c r="J861" s="17" t="s">
        <v>10329</v>
      </c>
      <c r="K861" s="17" t="s">
        <v>190</v>
      </c>
      <c r="L861" s="17" t="s">
        <v>10529</v>
      </c>
      <c r="M861" s="17" t="s">
        <v>876</v>
      </c>
      <c r="N861" s="17" t="s">
        <v>483</v>
      </c>
      <c r="O861" s="18">
        <v>24000</v>
      </c>
      <c r="P861" s="18">
        <v>1833.6074373183601</v>
      </c>
      <c r="Q861" s="16">
        <v>47479</v>
      </c>
      <c r="R861" s="17" t="s">
        <v>11226</v>
      </c>
      <c r="S861" s="17" t="s">
        <v>10286</v>
      </c>
      <c r="T861" s="17" t="s">
        <v>11226</v>
      </c>
      <c r="U861" s="17" t="s">
        <v>10248</v>
      </c>
      <c r="V861" s="17"/>
      <c r="W861" s="17" t="s">
        <v>10768</v>
      </c>
      <c r="X861" s="17" t="s">
        <v>10531</v>
      </c>
      <c r="Y861" s="18">
        <v>46432.81</v>
      </c>
      <c r="Z861" s="17" t="s">
        <v>11227</v>
      </c>
      <c r="AA861" s="18">
        <v>36808.947296372302</v>
      </c>
      <c r="AB861" s="17" t="s">
        <v>10335</v>
      </c>
      <c r="AC861" s="17" t="s">
        <v>10246</v>
      </c>
      <c r="AD861" s="17"/>
      <c r="AE861" s="18">
        <v>22166.392562681602</v>
      </c>
      <c r="AF861" s="31">
        <f>_xlfn.XLOOKUP(A861,Macmahon!B:B,Macmahon!AE:AE,"",0)</f>
        <v>46069</v>
      </c>
      <c r="AG861" s="28">
        <f>_xlfn.XLOOKUP(A861,Macmahon!B:B,Macmahon!AJ:AJ,"",0)</f>
        <v>47741.93792434028</v>
      </c>
      <c r="AH861" s="28">
        <f>_xlfn.XLOOKUP(A861,Macmahon!B:B,Macmahon!AK:AK,"",0)</f>
        <v>47493</v>
      </c>
      <c r="AI861" s="28">
        <f t="shared" si="25"/>
        <v>47493</v>
      </c>
      <c r="AJ861" s="40" t="str">
        <f>E861&amp;C861&amp;B861</f>
        <v>SPD4006LF</v>
      </c>
      <c r="AK861" s="40" t="str">
        <f>IFERROR(_xlfn.XLOOKUP(AJ861,CrossRef!$A:$A,CrossRef!$J:$J,"Not Found"),"-")</f>
        <v>TKHL234-DRIV-WHGP</v>
      </c>
      <c r="AL861" s="40" t="str">
        <f>IFERROR(_xlfn.XLOOKUP(AJ861,CrossRef!$A:$A,CrossRef!$K:$K,"Not Found"),"-")</f>
        <v>LHF</v>
      </c>
      <c r="AM861" s="40" t="str">
        <f>IFERROR(_xlfn.XLOOKUP(AJ861,CrossRef!$A:$A,CrossRef!$L:$L,"Not Found"),"-")</f>
        <v>20000H WHEEL &amp; BRAKE ASSEMBLY CHANGE LHF</v>
      </c>
    </row>
    <row r="862" spans="1:39" x14ac:dyDescent="0.3">
      <c r="A862" s="4" t="str">
        <f>D862&amp;C862&amp;B862</f>
        <v>TD66444006LF</v>
      </c>
      <c r="B862" s="4" t="str">
        <f>LEFT(N862,FIND(" ",N862)-1)</f>
        <v>LF</v>
      </c>
      <c r="C862" s="4" t="str">
        <f>LEFT(M862,4)</f>
        <v>4006</v>
      </c>
      <c r="D862" s="4" t="str">
        <f>LEFT(L862,FIND(" ",L862)-1)</f>
        <v>TD6644</v>
      </c>
      <c r="E862" s="4" t="str">
        <f>MID(X862,2,3)</f>
        <v>SPD</v>
      </c>
      <c r="G862" s="14" t="s">
        <v>10234</v>
      </c>
      <c r="H862" s="14" t="s">
        <v>10235</v>
      </c>
      <c r="I862" s="14" t="s">
        <v>10328</v>
      </c>
      <c r="J862" s="14" t="s">
        <v>10329</v>
      </c>
      <c r="K862" s="14" t="s">
        <v>190</v>
      </c>
      <c r="L862" s="14" t="s">
        <v>10519</v>
      </c>
      <c r="M862" s="14" t="s">
        <v>876</v>
      </c>
      <c r="N862" s="14" t="s">
        <v>483</v>
      </c>
      <c r="O862" s="15">
        <v>24000</v>
      </c>
      <c r="P862" s="15">
        <v>3895.2827076141498</v>
      </c>
      <c r="Q862" s="16">
        <v>47391</v>
      </c>
      <c r="R862" s="14" t="s">
        <v>11226</v>
      </c>
      <c r="S862" s="14" t="s">
        <v>10286</v>
      </c>
      <c r="T862" s="14" t="s">
        <v>11226</v>
      </c>
      <c r="U862" s="14" t="s">
        <v>10248</v>
      </c>
      <c r="V862" s="14"/>
      <c r="W862" s="14" t="s">
        <v>10768</v>
      </c>
      <c r="X862" s="14" t="s">
        <v>10521</v>
      </c>
      <c r="Y862" s="15">
        <v>46432.81</v>
      </c>
      <c r="Z862" s="14" t="s">
        <v>11227</v>
      </c>
      <c r="AA862" s="15">
        <v>36873.424366872001</v>
      </c>
      <c r="AB862" s="14" t="s">
        <v>10335</v>
      </c>
      <c r="AC862" s="14" t="s">
        <v>10246</v>
      </c>
      <c r="AD862" s="14"/>
      <c r="AE862" s="15">
        <v>20104.7172923859</v>
      </c>
      <c r="AF862" s="31">
        <f>_xlfn.XLOOKUP(A862,Macmahon!B:B,Macmahon!AE:AE,"",0)</f>
        <v>45943</v>
      </c>
      <c r="AG862" s="28">
        <f>_xlfn.XLOOKUP(A862,Macmahon!B:B,Macmahon!AJ:AJ,"",0)</f>
        <v>47285.86022303241</v>
      </c>
      <c r="AH862" s="28">
        <f>_xlfn.XLOOKUP(A862,Macmahon!B:B,Macmahon!AK:AK,"",0)</f>
        <v>47381</v>
      </c>
      <c r="AI862" s="28">
        <f t="shared" si="25"/>
        <v>47285.86022303241</v>
      </c>
      <c r="AJ862" s="40" t="str">
        <f>E862&amp;C862&amp;B862</f>
        <v>SPD4006LF</v>
      </c>
      <c r="AK862" s="40" t="str">
        <f>IFERROR(_xlfn.XLOOKUP(AJ862,CrossRef!$A:$A,CrossRef!$J:$J,"Not Found"),"-")</f>
        <v>TKHL234-DRIV-WHGP</v>
      </c>
      <c r="AL862" s="40" t="str">
        <f>IFERROR(_xlfn.XLOOKUP(AJ862,CrossRef!$A:$A,CrossRef!$K:$K,"Not Found"),"-")</f>
        <v>LHF</v>
      </c>
      <c r="AM862" s="40" t="str">
        <f>IFERROR(_xlfn.XLOOKUP(AJ862,CrossRef!$A:$A,CrossRef!$L:$L,"Not Found"),"-")</f>
        <v>20000H WHEEL &amp; BRAKE ASSEMBLY CHANGE LHF</v>
      </c>
    </row>
    <row r="863" spans="1:39" x14ac:dyDescent="0.3">
      <c r="A863" s="4" t="str">
        <f>D863&amp;C863&amp;B863</f>
        <v>TD66454006LF</v>
      </c>
      <c r="B863" s="4" t="str">
        <f>LEFT(N863,FIND(" ",N863)-1)</f>
        <v>LF</v>
      </c>
      <c r="C863" s="4" t="str">
        <f>LEFT(M863,4)</f>
        <v>4006</v>
      </c>
      <c r="D863" s="4" t="str">
        <f>LEFT(L863,FIND(" ",L863)-1)</f>
        <v>TD6645</v>
      </c>
      <c r="E863" s="4" t="str">
        <f>MID(X863,2,3)</f>
        <v>SPD</v>
      </c>
      <c r="G863" s="17" t="s">
        <v>10234</v>
      </c>
      <c r="H863" s="17" t="s">
        <v>10235</v>
      </c>
      <c r="I863" s="17" t="s">
        <v>10328</v>
      </c>
      <c r="J863" s="17" t="s">
        <v>10329</v>
      </c>
      <c r="K863" s="17" t="s">
        <v>190</v>
      </c>
      <c r="L863" s="17" t="s">
        <v>10522</v>
      </c>
      <c r="M863" s="17" t="s">
        <v>876</v>
      </c>
      <c r="N863" s="17" t="s">
        <v>483</v>
      </c>
      <c r="O863" s="18">
        <v>24000</v>
      </c>
      <c r="P863" s="18">
        <v>2881.9016659348199</v>
      </c>
      <c r="Q863" s="16">
        <v>47483</v>
      </c>
      <c r="R863" s="17" t="s">
        <v>11226</v>
      </c>
      <c r="S863" s="17" t="s">
        <v>10286</v>
      </c>
      <c r="T863" s="17" t="s">
        <v>11226</v>
      </c>
      <c r="U863" s="17" t="s">
        <v>10248</v>
      </c>
      <c r="V863" s="17"/>
      <c r="W863" s="17" t="s">
        <v>10768</v>
      </c>
      <c r="X863" s="17" t="s">
        <v>10524</v>
      </c>
      <c r="Y863" s="18">
        <v>46432.81</v>
      </c>
      <c r="Z863" s="17" t="s">
        <v>11227</v>
      </c>
      <c r="AA863" s="18">
        <v>37712.426648414301</v>
      </c>
      <c r="AB863" s="17" t="s">
        <v>10335</v>
      </c>
      <c r="AC863" s="17" t="s">
        <v>10246</v>
      </c>
      <c r="AD863" s="17"/>
      <c r="AE863" s="18">
        <v>21118.098334065198</v>
      </c>
      <c r="AF863" s="31">
        <f>_xlfn.XLOOKUP(A863,Macmahon!B:B,Macmahon!AE:AE,"",0)</f>
        <v>46042</v>
      </c>
      <c r="AG863" s="28">
        <f>_xlfn.XLOOKUP(A863,Macmahon!B:B,Macmahon!AJ:AJ,"",0)</f>
        <v>47257.335574999997</v>
      </c>
      <c r="AH863" s="28">
        <f>_xlfn.XLOOKUP(A863,Macmahon!B:B,Macmahon!AK:AK,"",0)</f>
        <v>47469</v>
      </c>
      <c r="AI863" s="28">
        <f t="shared" si="25"/>
        <v>47257.335574999997</v>
      </c>
      <c r="AJ863" s="40" t="str">
        <f>E863&amp;C863&amp;B863</f>
        <v>SPD4006LF</v>
      </c>
      <c r="AK863" s="40" t="str">
        <f>IFERROR(_xlfn.XLOOKUP(AJ863,CrossRef!$A:$A,CrossRef!$J:$J,"Not Found"),"-")</f>
        <v>TKHL234-DRIV-WHGP</v>
      </c>
      <c r="AL863" s="40" t="str">
        <f>IFERROR(_xlfn.XLOOKUP(AJ863,CrossRef!$A:$A,CrossRef!$K:$K,"Not Found"),"-")</f>
        <v>LHF</v>
      </c>
      <c r="AM863" s="40" t="str">
        <f>IFERROR(_xlfn.XLOOKUP(AJ863,CrossRef!$A:$A,CrossRef!$L:$L,"Not Found"),"-")</f>
        <v>20000H WHEEL &amp; BRAKE ASSEMBLY CHANGE LHF</v>
      </c>
    </row>
    <row r="864" spans="1:39" x14ac:dyDescent="0.3">
      <c r="A864" s="4" t="str">
        <f>D864&amp;C864&amp;B864</f>
        <v>TD66464006LF</v>
      </c>
      <c r="B864" s="4" t="str">
        <f>LEFT(N864,FIND(" ",N864)-1)</f>
        <v>LF</v>
      </c>
      <c r="C864" s="4" t="str">
        <f>LEFT(M864,4)</f>
        <v>4006</v>
      </c>
      <c r="D864" s="4" t="str">
        <f>LEFT(L864,FIND(" ",L864)-1)</f>
        <v>TD6646</v>
      </c>
      <c r="E864" s="4" t="str">
        <f>MID(X864,2,3)</f>
        <v>SPD</v>
      </c>
      <c r="G864" s="14" t="s">
        <v>10234</v>
      </c>
      <c r="H864" s="14" t="s">
        <v>10235</v>
      </c>
      <c r="I864" s="14" t="s">
        <v>10328</v>
      </c>
      <c r="J864" s="14" t="s">
        <v>10329</v>
      </c>
      <c r="K864" s="14" t="s">
        <v>190</v>
      </c>
      <c r="L864" s="14" t="s">
        <v>10516</v>
      </c>
      <c r="M864" s="14" t="s">
        <v>876</v>
      </c>
      <c r="N864" s="14" t="s">
        <v>483</v>
      </c>
      <c r="O864" s="15">
        <v>24000</v>
      </c>
      <c r="P864" s="15">
        <v>3357.37665084934</v>
      </c>
      <c r="Q864" s="16">
        <v>47445</v>
      </c>
      <c r="R864" s="14" t="s">
        <v>11226</v>
      </c>
      <c r="S864" s="14" t="s">
        <v>10286</v>
      </c>
      <c r="T864" s="14" t="s">
        <v>11226</v>
      </c>
      <c r="U864" s="14" t="s">
        <v>10248</v>
      </c>
      <c r="V864" s="14"/>
      <c r="W864" s="14" t="s">
        <v>10768</v>
      </c>
      <c r="X864" s="14" t="s">
        <v>10518</v>
      </c>
      <c r="Y864" s="15">
        <v>46432.81</v>
      </c>
      <c r="Z864" s="14" t="s">
        <v>11227</v>
      </c>
      <c r="AA864" s="15">
        <v>37125.492356833303</v>
      </c>
      <c r="AB864" s="14" t="s">
        <v>10335</v>
      </c>
      <c r="AC864" s="14" t="s">
        <v>10246</v>
      </c>
      <c r="AD864" s="14"/>
      <c r="AE864" s="15">
        <v>20642.623349150701</v>
      </c>
      <c r="AF864" s="31">
        <f>_xlfn.XLOOKUP(A864,Macmahon!B:B,Macmahon!AE:AE,"",0)</f>
        <v>45992</v>
      </c>
      <c r="AG864" s="28">
        <f>_xlfn.XLOOKUP(A864,Macmahon!B:B,Macmahon!AJ:AJ,"",0)</f>
        <v>47302.451122372688</v>
      </c>
      <c r="AH864" s="28">
        <f>_xlfn.XLOOKUP(A864,Macmahon!B:B,Macmahon!AK:AK,"",0)</f>
        <v>47431</v>
      </c>
      <c r="AI864" s="28">
        <f t="shared" si="25"/>
        <v>47302.451122372688</v>
      </c>
      <c r="AJ864" s="40" t="str">
        <f>E864&amp;C864&amp;B864</f>
        <v>SPD4006LF</v>
      </c>
      <c r="AK864" s="40" t="str">
        <f>IFERROR(_xlfn.XLOOKUP(AJ864,CrossRef!$A:$A,CrossRef!$J:$J,"Not Found"),"-")</f>
        <v>TKHL234-DRIV-WHGP</v>
      </c>
      <c r="AL864" s="40" t="str">
        <f>IFERROR(_xlfn.XLOOKUP(AJ864,CrossRef!$A:$A,CrossRef!$K:$K,"Not Found"),"-")</f>
        <v>LHF</v>
      </c>
      <c r="AM864" s="40" t="str">
        <f>IFERROR(_xlfn.XLOOKUP(AJ864,CrossRef!$A:$A,CrossRef!$L:$L,"Not Found"),"-")</f>
        <v>20000H WHEEL &amp; BRAKE ASSEMBLY CHANGE LHF</v>
      </c>
    </row>
    <row r="865" spans="1:39" x14ac:dyDescent="0.3">
      <c r="A865" s="4" t="str">
        <f>D865&amp;C865&amp;B865</f>
        <v>TD66414006LF</v>
      </c>
      <c r="B865" s="4" t="str">
        <f>LEFT(N865,FIND(" ",N865)-1)</f>
        <v>LF</v>
      </c>
      <c r="C865" s="4" t="str">
        <f>LEFT(M865,4)</f>
        <v>4006</v>
      </c>
      <c r="D865" s="4" t="str">
        <f>LEFT(L865,FIND(" ",L865)-1)</f>
        <v>TD6641</v>
      </c>
      <c r="E865" s="4" t="str">
        <f>MID(X865,2,3)</f>
        <v>SPD</v>
      </c>
      <c r="G865" s="17" t="s">
        <v>10234</v>
      </c>
      <c r="H865" s="17" t="s">
        <v>10235</v>
      </c>
      <c r="I865" s="17" t="s">
        <v>10328</v>
      </c>
      <c r="J865" s="17" t="s">
        <v>10329</v>
      </c>
      <c r="K865" s="17" t="s">
        <v>190</v>
      </c>
      <c r="L865" s="17" t="s">
        <v>10341</v>
      </c>
      <c r="M865" s="17" t="s">
        <v>876</v>
      </c>
      <c r="N865" s="17" t="s">
        <v>483</v>
      </c>
      <c r="O865" s="18">
        <v>24000</v>
      </c>
      <c r="P865" s="18">
        <v>5231.4849200193403</v>
      </c>
      <c r="Q865" s="16">
        <v>47765</v>
      </c>
      <c r="R865" s="17" t="s">
        <v>11226</v>
      </c>
      <c r="S865" s="17" t="s">
        <v>10286</v>
      </c>
      <c r="T865" s="17" t="s">
        <v>11226</v>
      </c>
      <c r="U865" s="17" t="s">
        <v>10248</v>
      </c>
      <c r="V865" s="17"/>
      <c r="W865" s="17" t="s">
        <v>10768</v>
      </c>
      <c r="X865" s="17" t="s">
        <v>10344</v>
      </c>
      <c r="Y865" s="18">
        <v>46432.81</v>
      </c>
      <c r="Z865" s="17" t="s">
        <v>11227</v>
      </c>
      <c r="AA865" s="18">
        <v>40511.432352270203</v>
      </c>
      <c r="AB865" s="17" t="s">
        <v>10335</v>
      </c>
      <c r="AC865" s="17" t="s">
        <v>10246</v>
      </c>
      <c r="AD865" s="17"/>
      <c r="AE865" s="18">
        <v>18768.515079980702</v>
      </c>
      <c r="AF865" s="31">
        <f>_xlfn.XLOOKUP(A865,Macmahon!B:B,Macmahon!AE:AE,"",0)</f>
        <v>45866</v>
      </c>
      <c r="AG865" s="28">
        <f>_xlfn.XLOOKUP(A865,Macmahon!B:B,Macmahon!AJ:AJ,"",0)</f>
        <v>47663.113378703703</v>
      </c>
      <c r="AH865" s="28">
        <f>_xlfn.XLOOKUP(A865,Macmahon!B:B,Macmahon!AK:AK,"",0)</f>
        <v>47767</v>
      </c>
      <c r="AI865" s="28">
        <f t="shared" si="25"/>
        <v>47663.113378703703</v>
      </c>
      <c r="AJ865" s="40" t="str">
        <f>E865&amp;C865&amp;B865</f>
        <v>SPD4006LF</v>
      </c>
      <c r="AK865" s="40" t="str">
        <f>IFERROR(_xlfn.XLOOKUP(AJ865,CrossRef!$A:$A,CrossRef!$J:$J,"Not Found"),"-")</f>
        <v>TKHL234-DRIV-WHGP</v>
      </c>
      <c r="AL865" s="40" t="str">
        <f>IFERROR(_xlfn.XLOOKUP(AJ865,CrossRef!$A:$A,CrossRef!$K:$K,"Not Found"),"-")</f>
        <v>LHF</v>
      </c>
      <c r="AM865" s="40" t="str">
        <f>IFERROR(_xlfn.XLOOKUP(AJ865,CrossRef!$A:$A,CrossRef!$L:$L,"Not Found"),"-")</f>
        <v>20000H WHEEL &amp; BRAKE ASSEMBLY CHANGE LHF</v>
      </c>
    </row>
    <row r="866" spans="1:39" x14ac:dyDescent="0.3">
      <c r="A866" s="4" t="str">
        <f>D866&amp;C866&amp;B866</f>
        <v>TD63134006LF</v>
      </c>
      <c r="B866" s="4" t="str">
        <f>LEFT(N866,FIND(" ",N866)-1)</f>
        <v>LF</v>
      </c>
      <c r="C866" s="4" t="str">
        <f>LEFT(M866,4)</f>
        <v>4006</v>
      </c>
      <c r="D866" s="4" t="str">
        <f>LEFT(L866,FIND(" ",L866)-1)</f>
        <v>TD6313</v>
      </c>
      <c r="E866" s="4" t="str">
        <f>MID(X866,2,3)</f>
        <v>SSP</v>
      </c>
      <c r="G866" s="14" t="s">
        <v>10234</v>
      </c>
      <c r="H866" s="14" t="s">
        <v>10235</v>
      </c>
      <c r="I866" s="14" t="s">
        <v>10257</v>
      </c>
      <c r="J866" s="14" t="s">
        <v>10258</v>
      </c>
      <c r="K866" s="14" t="s">
        <v>183</v>
      </c>
      <c r="L866" s="14" t="s">
        <v>10607</v>
      </c>
      <c r="M866" s="14" t="s">
        <v>876</v>
      </c>
      <c r="N866" s="14" t="s">
        <v>483</v>
      </c>
      <c r="O866" s="15">
        <v>24000</v>
      </c>
      <c r="P866" s="15">
        <v>21898.931789171798</v>
      </c>
      <c r="Q866" s="16">
        <v>48236</v>
      </c>
      <c r="R866" s="14" t="s">
        <v>11204</v>
      </c>
      <c r="S866" s="14" t="s">
        <v>10261</v>
      </c>
      <c r="T866" s="14" t="s">
        <v>11204</v>
      </c>
      <c r="U866" s="14" t="s">
        <v>10248</v>
      </c>
      <c r="V866" s="14"/>
      <c r="W866" s="14" t="s">
        <v>10399</v>
      </c>
      <c r="X866" s="14" t="s">
        <v>10608</v>
      </c>
      <c r="Y866" s="15">
        <v>68961.06</v>
      </c>
      <c r="Z866" s="14" t="s">
        <v>11205</v>
      </c>
      <c r="AA866" s="15">
        <v>102303.56468172499</v>
      </c>
      <c r="AB866" s="14" t="s">
        <v>10245</v>
      </c>
      <c r="AC866" s="14" t="s">
        <v>10246</v>
      </c>
      <c r="AD866" s="14"/>
      <c r="AE866" s="15">
        <v>2101.0682108281799</v>
      </c>
      <c r="AF866" s="31" t="str">
        <f>_xlfn.XLOOKUP(A866,Macmahon!B:B,Macmahon!AE:AE,"",0)</f>
        <v/>
      </c>
      <c r="AG866" s="28" t="str">
        <f>_xlfn.XLOOKUP(A866,Macmahon!B:B,Macmahon!AJ:AJ,"",0)</f>
        <v/>
      </c>
      <c r="AH866" s="28" t="str">
        <f>_xlfn.XLOOKUP(A866,Macmahon!B:B,Macmahon!AK:AK,"",0)</f>
        <v/>
      </c>
      <c r="AI866" s="28">
        <f t="shared" si="25"/>
        <v>0</v>
      </c>
      <c r="AJ866" s="40" t="str">
        <f>E866&amp;C866&amp;B866</f>
        <v>SSP4006LF</v>
      </c>
      <c r="AK866" s="40" t="str">
        <f>IFERROR(_xlfn.XLOOKUP(AJ866,CrossRef!$A:$A,CrossRef!$J:$J,"Not Found"),"-")</f>
        <v>TKHL192-DRIV-WHGP</v>
      </c>
      <c r="AL866" s="40">
        <f>IFERROR(_xlfn.XLOOKUP(AJ866,CrossRef!$A:$A,CrossRef!$K:$K,"Not Found"),"-")</f>
        <v>0</v>
      </c>
      <c r="AM866" s="40" t="str">
        <f>IFERROR(_xlfn.XLOOKUP(AJ866,CrossRef!$A:$A,CrossRef!$L:$L,"Not Found"),"-")</f>
        <v>24000H WHEEL GROUP CHANGE LHF</v>
      </c>
    </row>
    <row r="867" spans="1:39" x14ac:dyDescent="0.3">
      <c r="A867" s="4" t="str">
        <f>D867&amp;C867&amp;B867</f>
        <v>TD63104006LF</v>
      </c>
      <c r="B867" s="4" t="str">
        <f>LEFT(N867,FIND(" ",N867)-1)</f>
        <v>LF</v>
      </c>
      <c r="C867" s="4" t="str">
        <f>LEFT(M867,4)</f>
        <v>4006</v>
      </c>
      <c r="D867" s="4" t="str">
        <f>LEFT(L867,FIND(" ",L867)-1)</f>
        <v>TD6310</v>
      </c>
      <c r="E867" s="4" t="str">
        <f>MID(X867,2,3)</f>
        <v>SSP</v>
      </c>
      <c r="G867" s="17" t="s">
        <v>10234</v>
      </c>
      <c r="H867" s="17" t="s">
        <v>10235</v>
      </c>
      <c r="I867" s="17" t="s">
        <v>10257</v>
      </c>
      <c r="J867" s="17" t="s">
        <v>10258</v>
      </c>
      <c r="K867" s="17" t="s">
        <v>183</v>
      </c>
      <c r="L867" s="17" t="s">
        <v>10609</v>
      </c>
      <c r="M867" s="17" t="s">
        <v>876</v>
      </c>
      <c r="N867" s="17" t="s">
        <v>483</v>
      </c>
      <c r="O867" s="18">
        <v>24000</v>
      </c>
      <c r="P867" s="18">
        <v>23931.2790978269</v>
      </c>
      <c r="Q867" s="16">
        <v>46263</v>
      </c>
      <c r="R867" s="17" t="s">
        <v>11204</v>
      </c>
      <c r="S867" s="17" t="s">
        <v>10261</v>
      </c>
      <c r="T867" s="17" t="s">
        <v>11204</v>
      </c>
      <c r="U867" s="17" t="s">
        <v>10248</v>
      </c>
      <c r="V867" s="17"/>
      <c r="W867" s="17" t="s">
        <v>10317</v>
      </c>
      <c r="X867" s="17" t="s">
        <v>10610</v>
      </c>
      <c r="Y867" s="18">
        <v>68961.06</v>
      </c>
      <c r="Z867" s="17" t="s">
        <v>11205</v>
      </c>
      <c r="AA867" s="18">
        <v>73396.4209445585</v>
      </c>
      <c r="AB867" s="17" t="s">
        <v>10245</v>
      </c>
      <c r="AC867" s="17" t="s">
        <v>10246</v>
      </c>
      <c r="AD867" s="17"/>
      <c r="AE867" s="18">
        <v>68.720902173110503</v>
      </c>
      <c r="AF867" s="31" t="str">
        <f>_xlfn.XLOOKUP(A867,Macmahon!B:B,Macmahon!AE:AE,"",0)</f>
        <v/>
      </c>
      <c r="AG867" s="28" t="str">
        <f>_xlfn.XLOOKUP(A867,Macmahon!B:B,Macmahon!AJ:AJ,"",0)</f>
        <v/>
      </c>
      <c r="AH867" s="28" t="str">
        <f>_xlfn.XLOOKUP(A867,Macmahon!B:B,Macmahon!AK:AK,"",0)</f>
        <v/>
      </c>
      <c r="AI867" s="28">
        <f t="shared" si="25"/>
        <v>0</v>
      </c>
      <c r="AJ867" s="40" t="str">
        <f>E867&amp;C867&amp;B867</f>
        <v>SSP4006LF</v>
      </c>
      <c r="AK867" s="40" t="str">
        <f>IFERROR(_xlfn.XLOOKUP(AJ867,CrossRef!$A:$A,CrossRef!$J:$J,"Not Found"),"-")</f>
        <v>TKHL192-DRIV-WHGP</v>
      </c>
      <c r="AL867" s="40">
        <f>IFERROR(_xlfn.XLOOKUP(AJ867,CrossRef!$A:$A,CrossRef!$K:$K,"Not Found"),"-")</f>
        <v>0</v>
      </c>
      <c r="AM867" s="40" t="str">
        <f>IFERROR(_xlfn.XLOOKUP(AJ867,CrossRef!$A:$A,CrossRef!$L:$L,"Not Found"),"-")</f>
        <v>24000H WHEEL GROUP CHANGE LHF</v>
      </c>
    </row>
    <row r="868" spans="1:39" x14ac:dyDescent="0.3">
      <c r="A868" s="4" t="str">
        <f>D868&amp;C868&amp;B868</f>
        <v>TD63444006LF</v>
      </c>
      <c r="B868" s="4" t="str">
        <f>LEFT(N868,FIND(" ",N868)-1)</f>
        <v>LF</v>
      </c>
      <c r="C868" s="4" t="str">
        <f>LEFT(M868,4)</f>
        <v>4006</v>
      </c>
      <c r="D868" s="4" t="str">
        <f>LEFT(L868,FIND(" ",L868)-1)</f>
        <v>TD6344</v>
      </c>
      <c r="E868" s="4" t="str">
        <f>MID(X868,2,3)</f>
        <v>SSP</v>
      </c>
      <c r="G868" s="14" t="s">
        <v>10234</v>
      </c>
      <c r="H868" s="14" t="s">
        <v>10235</v>
      </c>
      <c r="I868" s="14" t="s">
        <v>10257</v>
      </c>
      <c r="J868" s="14" t="s">
        <v>10258</v>
      </c>
      <c r="K868" s="14" t="s">
        <v>183</v>
      </c>
      <c r="L868" s="14" t="s">
        <v>10614</v>
      </c>
      <c r="M868" s="14" t="s">
        <v>876</v>
      </c>
      <c r="N868" s="14" t="s">
        <v>483</v>
      </c>
      <c r="O868" s="15">
        <v>24000</v>
      </c>
      <c r="P868" s="15">
        <v>9246.6695422034209</v>
      </c>
      <c r="Q868" s="16">
        <v>47110</v>
      </c>
      <c r="R868" s="14" t="s">
        <v>11204</v>
      </c>
      <c r="S868" s="14" t="s">
        <v>10261</v>
      </c>
      <c r="T868" s="14" t="s">
        <v>11204</v>
      </c>
      <c r="U868" s="14" t="s">
        <v>10248</v>
      </c>
      <c r="V868" s="14"/>
      <c r="W868" s="14" t="s">
        <v>10317</v>
      </c>
      <c r="X868" s="14" t="s">
        <v>10615</v>
      </c>
      <c r="Y868" s="15">
        <v>0</v>
      </c>
      <c r="Z868" s="14" t="s">
        <v>11250</v>
      </c>
      <c r="AA868" s="15">
        <v>56500.590006844599</v>
      </c>
      <c r="AB868" s="14" t="s">
        <v>10245</v>
      </c>
      <c r="AC868" s="14" t="s">
        <v>10246</v>
      </c>
      <c r="AD868" s="14" t="s">
        <v>10272</v>
      </c>
      <c r="AE868" s="15">
        <v>14753.330457796599</v>
      </c>
      <c r="AF868" s="31" t="str">
        <f>_xlfn.XLOOKUP(A868,Macmahon!B:B,Macmahon!AE:AE,"",0)</f>
        <v/>
      </c>
      <c r="AG868" s="28" t="str">
        <f>_xlfn.XLOOKUP(A868,Macmahon!B:B,Macmahon!AJ:AJ,"",0)</f>
        <v/>
      </c>
      <c r="AH868" s="28" t="str">
        <f>_xlfn.XLOOKUP(A868,Macmahon!B:B,Macmahon!AK:AK,"",0)</f>
        <v/>
      </c>
      <c r="AI868" s="28">
        <f t="shared" si="25"/>
        <v>0</v>
      </c>
      <c r="AJ868" s="40" t="str">
        <f>E868&amp;C868&amp;B868</f>
        <v>SSP4006LF</v>
      </c>
      <c r="AK868" s="40" t="str">
        <f>IFERROR(_xlfn.XLOOKUP(AJ868,CrossRef!$A:$A,CrossRef!$J:$J,"Not Found"),"-")</f>
        <v>TKHL192-DRIV-WHGP</v>
      </c>
      <c r="AL868" s="40">
        <f>IFERROR(_xlfn.XLOOKUP(AJ868,CrossRef!$A:$A,CrossRef!$K:$K,"Not Found"),"-")</f>
        <v>0</v>
      </c>
      <c r="AM868" s="40" t="str">
        <f>IFERROR(_xlfn.XLOOKUP(AJ868,CrossRef!$A:$A,CrossRef!$L:$L,"Not Found"),"-")</f>
        <v>24000H WHEEL GROUP CHANGE LHF</v>
      </c>
    </row>
    <row r="869" spans="1:39" x14ac:dyDescent="0.3">
      <c r="A869" s="4" t="str">
        <f>D869&amp;C869&amp;B869</f>
        <v>TD63414006LF</v>
      </c>
      <c r="B869" s="4" t="str">
        <f>LEFT(N869,FIND(" ",N869)-1)</f>
        <v>LF</v>
      </c>
      <c r="C869" s="4" t="str">
        <f>LEFT(M869,4)</f>
        <v>4006</v>
      </c>
      <c r="D869" s="4" t="str">
        <f>LEFT(L869,FIND(" ",L869)-1)</f>
        <v>TD6341</v>
      </c>
      <c r="E869" s="4" t="str">
        <f>MID(X869,2,3)</f>
        <v>SSP</v>
      </c>
      <c r="G869" s="17" t="s">
        <v>10234</v>
      </c>
      <c r="H869" s="17" t="s">
        <v>10235</v>
      </c>
      <c r="I869" s="17" t="s">
        <v>10257</v>
      </c>
      <c r="J869" s="17" t="s">
        <v>10258</v>
      </c>
      <c r="K869" s="17" t="s">
        <v>183</v>
      </c>
      <c r="L869" s="17" t="s">
        <v>10604</v>
      </c>
      <c r="M869" s="17" t="s">
        <v>876</v>
      </c>
      <c r="N869" s="17" t="s">
        <v>483</v>
      </c>
      <c r="O869" s="18">
        <v>24000</v>
      </c>
      <c r="P869" s="18">
        <v>15774.8673146361</v>
      </c>
      <c r="Q869" s="16">
        <v>48415</v>
      </c>
      <c r="R869" s="17" t="s">
        <v>11204</v>
      </c>
      <c r="S869" s="17" t="s">
        <v>10261</v>
      </c>
      <c r="T869" s="17" t="s">
        <v>11204</v>
      </c>
      <c r="U869" s="17" t="s">
        <v>10248</v>
      </c>
      <c r="V869" s="17"/>
      <c r="W869" s="17" t="s">
        <v>10399</v>
      </c>
      <c r="X869" s="17" t="s">
        <v>10606</v>
      </c>
      <c r="Y869" s="18">
        <v>0</v>
      </c>
      <c r="Z869" s="17" t="s">
        <v>11250</v>
      </c>
      <c r="AA869" s="18">
        <v>73144.721115674198</v>
      </c>
      <c r="AB869" s="17" t="s">
        <v>10245</v>
      </c>
      <c r="AC869" s="17" t="s">
        <v>10246</v>
      </c>
      <c r="AD869" s="17" t="s">
        <v>10272</v>
      </c>
      <c r="AE869" s="18">
        <v>8225.1326853639493</v>
      </c>
      <c r="AF869" s="31" t="str">
        <f>_xlfn.XLOOKUP(A869,Macmahon!B:B,Macmahon!AE:AE,"",0)</f>
        <v/>
      </c>
      <c r="AG869" s="28" t="str">
        <f>_xlfn.XLOOKUP(A869,Macmahon!B:B,Macmahon!AJ:AJ,"",0)</f>
        <v/>
      </c>
      <c r="AH869" s="28" t="str">
        <f>_xlfn.XLOOKUP(A869,Macmahon!B:B,Macmahon!AK:AK,"",0)</f>
        <v/>
      </c>
      <c r="AI869" s="28">
        <f t="shared" si="25"/>
        <v>0</v>
      </c>
      <c r="AJ869" s="40" t="str">
        <f>E869&amp;C869&amp;B869</f>
        <v>SSP4006LF</v>
      </c>
      <c r="AK869" s="40" t="str">
        <f>IFERROR(_xlfn.XLOOKUP(AJ869,CrossRef!$A:$A,CrossRef!$J:$J,"Not Found"),"-")</f>
        <v>TKHL192-DRIV-WHGP</v>
      </c>
      <c r="AL869" s="40">
        <f>IFERROR(_xlfn.XLOOKUP(AJ869,CrossRef!$A:$A,CrossRef!$K:$K,"Not Found"),"-")</f>
        <v>0</v>
      </c>
      <c r="AM869" s="40" t="str">
        <f>IFERROR(_xlfn.XLOOKUP(AJ869,CrossRef!$A:$A,CrossRef!$L:$L,"Not Found"),"-")</f>
        <v>24000H WHEEL GROUP CHANGE LHF</v>
      </c>
    </row>
    <row r="870" spans="1:39" x14ac:dyDescent="0.3">
      <c r="A870" s="4" t="str">
        <f>D870&amp;C870&amp;B870</f>
        <v>TD63214006LF</v>
      </c>
      <c r="B870" s="4" t="str">
        <f>LEFT(N870,FIND(" ",N870)-1)</f>
        <v>LF</v>
      </c>
      <c r="C870" s="4" t="str">
        <f>LEFT(M870,4)</f>
        <v>4006</v>
      </c>
      <c r="D870" s="4" t="str">
        <f>LEFT(L870,FIND(" ",L870)-1)</f>
        <v>TD6321</v>
      </c>
      <c r="E870" s="4" t="str">
        <f>MID(X870,2,3)</f>
        <v>SND</v>
      </c>
      <c r="G870" s="14" t="s">
        <v>10234</v>
      </c>
      <c r="H870" s="14" t="s">
        <v>10235</v>
      </c>
      <c r="I870" s="14" t="s">
        <v>10257</v>
      </c>
      <c r="J870" s="14" t="s">
        <v>10258</v>
      </c>
      <c r="K870" s="14" t="s">
        <v>187</v>
      </c>
      <c r="L870" s="14" t="s">
        <v>10353</v>
      </c>
      <c r="M870" s="14" t="s">
        <v>876</v>
      </c>
      <c r="N870" s="14" t="s">
        <v>483</v>
      </c>
      <c r="O870" s="15">
        <v>24000</v>
      </c>
      <c r="P870" s="15">
        <v>6161.8250416344099</v>
      </c>
      <c r="Q870" s="16">
        <v>47605</v>
      </c>
      <c r="R870" s="14" t="s">
        <v>11204</v>
      </c>
      <c r="S870" s="14" t="s">
        <v>10261</v>
      </c>
      <c r="T870" s="14" t="s">
        <v>11204</v>
      </c>
      <c r="U870" s="14" t="s">
        <v>10248</v>
      </c>
      <c r="V870" s="14"/>
      <c r="W870" s="14" t="s">
        <v>10399</v>
      </c>
      <c r="X870" s="14" t="s">
        <v>10355</v>
      </c>
      <c r="Y870" s="15">
        <v>54951.47</v>
      </c>
      <c r="Z870" s="14" t="s">
        <v>11228</v>
      </c>
      <c r="AA870" s="15">
        <v>73645.360027378498</v>
      </c>
      <c r="AB870" s="14" t="s">
        <v>10245</v>
      </c>
      <c r="AC870" s="14" t="s">
        <v>10246</v>
      </c>
      <c r="AD870" s="14" t="s">
        <v>10272</v>
      </c>
      <c r="AE870" s="15">
        <v>17838.174958365598</v>
      </c>
      <c r="AF870" s="31" t="str">
        <f>_xlfn.XLOOKUP(A870,Macmahon!B:B,Macmahon!AE:AE,"",0)</f>
        <v/>
      </c>
      <c r="AG870" s="28" t="str">
        <f>_xlfn.XLOOKUP(A870,Macmahon!B:B,Macmahon!AJ:AJ,"",0)</f>
        <v/>
      </c>
      <c r="AH870" s="28" t="str">
        <f>_xlfn.XLOOKUP(A870,Macmahon!B:B,Macmahon!AK:AK,"",0)</f>
        <v/>
      </c>
      <c r="AI870" s="28">
        <f t="shared" si="25"/>
        <v>0</v>
      </c>
      <c r="AJ870" s="40" t="str">
        <f>E870&amp;C870&amp;B870</f>
        <v>SND4006LF</v>
      </c>
      <c r="AK870" s="40" t="str">
        <f>IFERROR(_xlfn.XLOOKUP(AJ870,CrossRef!$A:$A,CrossRef!$J:$J,"Not Found"),"-")</f>
        <v>TKHL192-DRIV-WHGP</v>
      </c>
      <c r="AL870" s="40">
        <f>IFERROR(_xlfn.XLOOKUP(AJ870,CrossRef!$A:$A,CrossRef!$K:$K,"Not Found"),"-")</f>
        <v>0</v>
      </c>
      <c r="AM870" s="40" t="str">
        <f>IFERROR(_xlfn.XLOOKUP(AJ870,CrossRef!$A:$A,CrossRef!$L:$L,"Not Found"),"-")</f>
        <v>24000H WHEEL GROUP CHANGE LHF</v>
      </c>
    </row>
    <row r="871" spans="1:39" x14ac:dyDescent="0.3">
      <c r="A871" s="4" t="str">
        <f>D871&amp;C871&amp;B871</f>
        <v>TD63274006LF</v>
      </c>
      <c r="B871" s="4" t="str">
        <f>LEFT(N871,FIND(" ",N871)-1)</f>
        <v>LF</v>
      </c>
      <c r="C871" s="4" t="str">
        <f>LEFT(M871,4)</f>
        <v>4006</v>
      </c>
      <c r="D871" s="4" t="str">
        <f>LEFT(L871,FIND(" ",L871)-1)</f>
        <v>TD6327</v>
      </c>
      <c r="E871" s="4" t="str">
        <f>MID(X871,2,3)</f>
        <v>SSP</v>
      </c>
      <c r="G871" s="17" t="s">
        <v>10234</v>
      </c>
      <c r="H871" s="17" t="s">
        <v>10235</v>
      </c>
      <c r="I871" s="17" t="s">
        <v>10257</v>
      </c>
      <c r="J871" s="17" t="s">
        <v>10258</v>
      </c>
      <c r="K871" s="17" t="s">
        <v>183</v>
      </c>
      <c r="L871" s="17" t="s">
        <v>10611</v>
      </c>
      <c r="M871" s="17" t="s">
        <v>876</v>
      </c>
      <c r="N871" s="17" t="s">
        <v>483</v>
      </c>
      <c r="O871" s="18">
        <v>24000</v>
      </c>
      <c r="P871" s="18">
        <v>22662.1687336051</v>
      </c>
      <c r="Q871" s="16">
        <v>46296</v>
      </c>
      <c r="R871" s="17" t="s">
        <v>11204</v>
      </c>
      <c r="S871" s="17" t="s">
        <v>10261</v>
      </c>
      <c r="T871" s="17" t="s">
        <v>11207</v>
      </c>
      <c r="U871" s="17" t="s">
        <v>10248</v>
      </c>
      <c r="V871" s="17"/>
      <c r="W871" s="17" t="s">
        <v>11246</v>
      </c>
      <c r="X871" s="17" t="s">
        <v>10613</v>
      </c>
      <c r="Y871" s="18">
        <v>68961.06</v>
      </c>
      <c r="Z871" s="17" t="s">
        <v>11205</v>
      </c>
      <c r="AA871" s="18">
        <v>48150.4106776181</v>
      </c>
      <c r="AB871" s="17" t="s">
        <v>10245</v>
      </c>
      <c r="AC871" s="17" t="s">
        <v>10246</v>
      </c>
      <c r="AD871" s="17" t="s">
        <v>10272</v>
      </c>
      <c r="AE871" s="18">
        <v>1337.83126639495</v>
      </c>
      <c r="AF871" s="31" t="str">
        <f>_xlfn.XLOOKUP(A871,Macmahon!B:B,Macmahon!AE:AE,"",0)</f>
        <v/>
      </c>
      <c r="AG871" s="28" t="str">
        <f>_xlfn.XLOOKUP(A871,Macmahon!B:B,Macmahon!AJ:AJ,"",0)</f>
        <v/>
      </c>
      <c r="AH871" s="28" t="str">
        <f>_xlfn.XLOOKUP(A871,Macmahon!B:B,Macmahon!AK:AK,"",0)</f>
        <v/>
      </c>
      <c r="AI871" s="28">
        <f t="shared" si="25"/>
        <v>0</v>
      </c>
      <c r="AJ871" s="40" t="str">
        <f>E871&amp;C871&amp;B871</f>
        <v>SSP4006LF</v>
      </c>
      <c r="AK871" s="40" t="str">
        <f>IFERROR(_xlfn.XLOOKUP(AJ871,CrossRef!$A:$A,CrossRef!$J:$J,"Not Found"),"-")</f>
        <v>TKHL192-DRIV-WHGP</v>
      </c>
      <c r="AL871" s="40">
        <f>IFERROR(_xlfn.XLOOKUP(AJ871,CrossRef!$A:$A,CrossRef!$K:$K,"Not Found"),"-")</f>
        <v>0</v>
      </c>
      <c r="AM871" s="40" t="str">
        <f>IFERROR(_xlfn.XLOOKUP(AJ871,CrossRef!$A:$A,CrossRef!$L:$L,"Not Found"),"-")</f>
        <v>24000H WHEEL GROUP CHANGE LHF</v>
      </c>
    </row>
    <row r="872" spans="1:39" x14ac:dyDescent="0.3">
      <c r="A872" s="4" t="str">
        <f>D872&amp;C872&amp;B872</f>
        <v>TD61004006RF</v>
      </c>
      <c r="B872" s="4" t="str">
        <f>LEFT(N872,FIND(" ",N872)-1)</f>
        <v>RF</v>
      </c>
      <c r="C872" s="4" t="str">
        <f>LEFT(M872,4)</f>
        <v>4006</v>
      </c>
      <c r="D872" s="4" t="str">
        <f>LEFT(L872,FIND(" ",L872)-1)</f>
        <v>TD6100</v>
      </c>
      <c r="E872" s="4" t="str">
        <f>MID(X872,2,3)</f>
        <v>6HK</v>
      </c>
      <c r="G872" s="14" t="s">
        <v>10234</v>
      </c>
      <c r="H872" s="14" t="s">
        <v>10235</v>
      </c>
      <c r="I872" s="14" t="s">
        <v>10251</v>
      </c>
      <c r="J872" s="14" t="s">
        <v>10252</v>
      </c>
      <c r="K872" s="14" t="s">
        <v>148</v>
      </c>
      <c r="L872" s="14" t="s">
        <v>10636</v>
      </c>
      <c r="M872" s="14" t="s">
        <v>876</v>
      </c>
      <c r="N872" s="14" t="s">
        <v>487</v>
      </c>
      <c r="O872" s="15">
        <v>22000</v>
      </c>
      <c r="P872" s="15">
        <v>10228.869542300999</v>
      </c>
      <c r="Q872" s="16">
        <v>47064</v>
      </c>
      <c r="R872" s="14" t="s">
        <v>11202</v>
      </c>
      <c r="S872" s="14" t="s">
        <v>10261</v>
      </c>
      <c r="T872" s="14" t="s">
        <v>11202</v>
      </c>
      <c r="U872" s="14" t="s">
        <v>10248</v>
      </c>
      <c r="V872" s="14"/>
      <c r="W872" s="14" t="s">
        <v>10317</v>
      </c>
      <c r="X872" s="14" t="s">
        <v>10638</v>
      </c>
      <c r="Y872" s="15">
        <v>41128.730000000003</v>
      </c>
      <c r="Z872" s="14" t="s">
        <v>11203</v>
      </c>
      <c r="AA872" s="15">
        <v>73420.025462012301</v>
      </c>
      <c r="AB872" s="14" t="s">
        <v>10245</v>
      </c>
      <c r="AC872" s="14" t="s">
        <v>10246</v>
      </c>
      <c r="AD872" s="14"/>
      <c r="AE872" s="15">
        <v>11771.130457699001</v>
      </c>
      <c r="AF872" s="31" t="str">
        <f>_xlfn.XLOOKUP(A872,Macmahon!B:B,Macmahon!AE:AE,"",0)</f>
        <v/>
      </c>
      <c r="AG872" s="28" t="str">
        <f>_xlfn.XLOOKUP(A872,Macmahon!B:B,Macmahon!AJ:AJ,"",0)</f>
        <v/>
      </c>
      <c r="AH872" s="28" t="str">
        <f>_xlfn.XLOOKUP(A872,Macmahon!B:B,Macmahon!AK:AK,"",0)</f>
        <v/>
      </c>
      <c r="AI872" s="28">
        <f t="shared" si="25"/>
        <v>0</v>
      </c>
      <c r="AJ872" s="40" t="str">
        <f>E872&amp;C872&amp;B872</f>
        <v>6HK4006RF</v>
      </c>
      <c r="AK872" s="40" t="str">
        <f>IFERROR(_xlfn.XLOOKUP(AJ872,CrossRef!$A:$A,CrossRef!$J:$J,"Not Found"),"-")</f>
        <v>TKHL014-DRIV-WHGP</v>
      </c>
      <c r="AL872" s="40">
        <f>IFERROR(_xlfn.XLOOKUP(AJ872,CrossRef!$A:$A,CrossRef!$K:$K,"Not Found"),"-")</f>
        <v>0</v>
      </c>
      <c r="AM872" s="40" t="str">
        <f>IFERROR(_xlfn.XLOOKUP(AJ872,CrossRef!$A:$A,CrossRef!$L:$L,"Not Found"),"-")</f>
        <v>22000H WHEEL GROUP CHANGE RHF</v>
      </c>
    </row>
    <row r="873" spans="1:39" x14ac:dyDescent="0.3">
      <c r="A873" s="4" t="str">
        <f>D873&amp;C873&amp;B873</f>
        <v>TD61934006RF</v>
      </c>
      <c r="B873" s="4" t="str">
        <f>LEFT(N873,FIND(" ",N873)-1)</f>
        <v>RF</v>
      </c>
      <c r="C873" s="4" t="str">
        <f>LEFT(M873,4)</f>
        <v>4006</v>
      </c>
      <c r="D873" s="4" t="str">
        <f>LEFT(L873,FIND(" ",L873)-1)</f>
        <v>TD6193</v>
      </c>
      <c r="E873" s="4" t="str">
        <f>MID(X873,2,3)</f>
        <v>6HK</v>
      </c>
      <c r="G873" s="17" t="s">
        <v>10234</v>
      </c>
      <c r="H873" s="17" t="s">
        <v>10235</v>
      </c>
      <c r="I873" s="17" t="s">
        <v>10677</v>
      </c>
      <c r="J873" s="17" t="s">
        <v>10678</v>
      </c>
      <c r="K873" s="17" t="s">
        <v>148</v>
      </c>
      <c r="L873" s="17" t="s">
        <v>10679</v>
      </c>
      <c r="M873" s="17" t="s">
        <v>876</v>
      </c>
      <c r="N873" s="17" t="s">
        <v>487</v>
      </c>
      <c r="O873" s="18">
        <v>22000</v>
      </c>
      <c r="P873" s="18">
        <v>21653.241738436202</v>
      </c>
      <c r="Q873" s="16">
        <v>47766</v>
      </c>
      <c r="R873" s="17" t="s">
        <v>11202</v>
      </c>
      <c r="S873" s="17" t="s">
        <v>10261</v>
      </c>
      <c r="T873" s="17" t="s">
        <v>11202</v>
      </c>
      <c r="U873" s="17" t="s">
        <v>10248</v>
      </c>
      <c r="V873" s="17"/>
      <c r="W873" s="17" t="s">
        <v>10953</v>
      </c>
      <c r="X873" s="17" t="s">
        <v>10681</v>
      </c>
      <c r="Y873" s="18">
        <v>41128.730000000003</v>
      </c>
      <c r="Z873" s="17" t="s">
        <v>11203</v>
      </c>
      <c r="AA873" s="18">
        <v>72686.567761807004</v>
      </c>
      <c r="AB873" s="17" t="s">
        <v>10245</v>
      </c>
      <c r="AC873" s="17" t="s">
        <v>10246</v>
      </c>
      <c r="AD873" s="17"/>
      <c r="AE873" s="18">
        <v>346.75826156382402</v>
      </c>
      <c r="AF873" s="31" t="str">
        <f>_xlfn.XLOOKUP(A873,Macmahon!B:B,Macmahon!AE:AE,"",0)</f>
        <v/>
      </c>
      <c r="AG873" s="28" t="str">
        <f>_xlfn.XLOOKUP(A873,Macmahon!B:B,Macmahon!AJ:AJ,"",0)</f>
        <v/>
      </c>
      <c r="AH873" s="28" t="str">
        <f>_xlfn.XLOOKUP(A873,Macmahon!B:B,Macmahon!AK:AK,"",0)</f>
        <v/>
      </c>
      <c r="AI873" s="28">
        <f t="shared" si="25"/>
        <v>0</v>
      </c>
      <c r="AJ873" s="40" t="str">
        <f>E873&amp;C873&amp;B873</f>
        <v>6HK4006RF</v>
      </c>
      <c r="AK873" s="40" t="str">
        <f>IFERROR(_xlfn.XLOOKUP(AJ873,CrossRef!$A:$A,CrossRef!$J:$J,"Not Found"),"-")</f>
        <v>TKHL014-DRIV-WHGP</v>
      </c>
      <c r="AL873" s="40">
        <f>IFERROR(_xlfn.XLOOKUP(AJ873,CrossRef!$A:$A,CrossRef!$K:$K,"Not Found"),"-")</f>
        <v>0</v>
      </c>
      <c r="AM873" s="40" t="str">
        <f>IFERROR(_xlfn.XLOOKUP(AJ873,CrossRef!$A:$A,CrossRef!$L:$L,"Not Found"),"-")</f>
        <v>22000H WHEEL GROUP CHANGE RHF</v>
      </c>
    </row>
    <row r="874" spans="1:39" x14ac:dyDescent="0.3">
      <c r="A874" s="4" t="str">
        <f>D874&amp;C874&amp;B874</f>
        <v>DZ81895356RI</v>
      </c>
      <c r="B874" s="4" t="str">
        <f>LEFT(N874,FIND(" ",N874)-1)</f>
        <v>RI</v>
      </c>
      <c r="C874" s="4" t="str">
        <f>LEFT(M874,4)</f>
        <v>5356</v>
      </c>
      <c r="D874" s="4" t="str">
        <f>LEFT(L874,FIND(" ",L874)-1)</f>
        <v>DZ8189</v>
      </c>
      <c r="E874" s="4" t="str">
        <f>MID(X874,2,3)</f>
        <v>RAB</v>
      </c>
      <c r="G874" s="14" t="s">
        <v>10234</v>
      </c>
      <c r="H874" s="14" t="s">
        <v>10235</v>
      </c>
      <c r="I874" s="14" t="s">
        <v>10236</v>
      </c>
      <c r="J874" s="14" t="s">
        <v>10369</v>
      </c>
      <c r="K874" s="14" t="s">
        <v>34</v>
      </c>
      <c r="L874" s="14" t="s">
        <v>10586</v>
      </c>
      <c r="M874" s="14" t="s">
        <v>11706</v>
      </c>
      <c r="N874" s="14" t="s">
        <v>61</v>
      </c>
      <c r="O874" s="15">
        <v>14000</v>
      </c>
      <c r="P874" s="15">
        <v>21309.327265698299</v>
      </c>
      <c r="Q874" s="16">
        <v>45814.932847222219</v>
      </c>
      <c r="R874" s="14" t="s">
        <v>11707</v>
      </c>
      <c r="S874" s="14" t="s">
        <v>10261</v>
      </c>
      <c r="T874" s="14" t="s">
        <v>11707</v>
      </c>
      <c r="U874" s="14" t="s">
        <v>10269</v>
      </c>
      <c r="V874" s="14"/>
      <c r="W874" s="14" t="s">
        <v>11674</v>
      </c>
      <c r="X874" s="14" t="s">
        <v>10587</v>
      </c>
      <c r="Y874" s="15">
        <v>9817.31</v>
      </c>
      <c r="Z874" s="14" t="s">
        <v>11713</v>
      </c>
      <c r="AA874" s="15">
        <v>16839.200573944301</v>
      </c>
      <c r="AB874" s="14" t="s">
        <v>10335</v>
      </c>
      <c r="AC874" s="14" t="s">
        <v>10246</v>
      </c>
      <c r="AD874" s="14"/>
      <c r="AE874" s="15">
        <v>-7309.3272656983299</v>
      </c>
      <c r="AF874" s="31" t="str">
        <f>_xlfn.XLOOKUP(A874,Macmahon!B:B,Macmahon!AE:AE,"",0)</f>
        <v/>
      </c>
      <c r="AG874" s="28" t="str">
        <f>_xlfn.XLOOKUP(A874,Macmahon!B:B,Macmahon!AJ:AJ,"",0)</f>
        <v/>
      </c>
      <c r="AH874" s="28" t="str">
        <f>_xlfn.XLOOKUP(A874,Macmahon!B:B,Macmahon!AK:AK,"",0)</f>
        <v/>
      </c>
      <c r="AI874" s="28">
        <f t="shared" si="25"/>
        <v>0</v>
      </c>
      <c r="AJ874" s="40" t="str">
        <f>E874&amp;C874&amp;B874</f>
        <v>RAB5356RI</v>
      </c>
      <c r="AK874" s="40" t="str">
        <f>IFERROR(_xlfn.XLOOKUP(AJ874,CrossRef!$A:$A,CrossRef!$J:$J,"Not Found"),"-")</f>
        <v/>
      </c>
      <c r="AL874" s="40">
        <f>IFERROR(_xlfn.XLOOKUP(AJ874,CrossRef!$A:$A,CrossRef!$K:$K,"Not Found"),"-")</f>
        <v>0</v>
      </c>
      <c r="AM874" s="40" t="str">
        <f>IFERROR(_xlfn.XLOOKUP(AJ874,CrossRef!$A:$A,CrossRef!$L:$L,"Not Found"),"-")</f>
        <v>8000H RIPPER TILT CYLINDER CHANGE RH</v>
      </c>
    </row>
    <row r="875" spans="1:39" x14ac:dyDescent="0.3">
      <c r="A875" s="4" t="str">
        <f>D875&amp;C875&amp;B875</f>
        <v>DZ81895356LT</v>
      </c>
      <c r="B875" s="4" t="str">
        <f>LEFT(N875,FIND(" ",N875)-1)</f>
        <v>LT</v>
      </c>
      <c r="C875" s="4" t="str">
        <f>LEFT(M875,4)</f>
        <v>5356</v>
      </c>
      <c r="D875" s="4" t="str">
        <f>LEFT(L875,FIND(" ",L875)-1)</f>
        <v>DZ8189</v>
      </c>
      <c r="E875" s="4" t="str">
        <f>MID(X875,2,3)</f>
        <v>RAB</v>
      </c>
      <c r="G875" s="17" t="s">
        <v>10234</v>
      </c>
      <c r="H875" s="17" t="s">
        <v>10235</v>
      </c>
      <c r="I875" s="17" t="s">
        <v>10236</v>
      </c>
      <c r="J875" s="17" t="s">
        <v>10369</v>
      </c>
      <c r="K875" s="17" t="s">
        <v>34</v>
      </c>
      <c r="L875" s="17" t="s">
        <v>10586</v>
      </c>
      <c r="M875" s="17" t="s">
        <v>11706</v>
      </c>
      <c r="N875" s="17" t="s">
        <v>57</v>
      </c>
      <c r="O875" s="18">
        <v>14000</v>
      </c>
      <c r="P875" s="18">
        <v>21309.327265698299</v>
      </c>
      <c r="Q875" s="16">
        <v>45838.932847222219</v>
      </c>
      <c r="R875" s="17" t="s">
        <v>11707</v>
      </c>
      <c r="S875" s="17" t="s">
        <v>10261</v>
      </c>
      <c r="T875" s="17" t="s">
        <v>11707</v>
      </c>
      <c r="U875" s="17" t="s">
        <v>10269</v>
      </c>
      <c r="V875" s="17"/>
      <c r="W875" s="17" t="s">
        <v>11674</v>
      </c>
      <c r="X875" s="17" t="s">
        <v>10587</v>
      </c>
      <c r="Y875" s="18">
        <v>9817.31</v>
      </c>
      <c r="Z875" s="17" t="s">
        <v>11708</v>
      </c>
      <c r="AA875" s="18">
        <v>16927.685589422999</v>
      </c>
      <c r="AB875" s="17" t="s">
        <v>10335</v>
      </c>
      <c r="AC875" s="17" t="s">
        <v>10246</v>
      </c>
      <c r="AD875" s="17"/>
      <c r="AE875" s="18">
        <v>-7309.3272656983299</v>
      </c>
      <c r="AF875" s="31" t="str">
        <f>_xlfn.XLOOKUP(A875,Macmahon!B:B,Macmahon!AE:AE,"",0)</f>
        <v/>
      </c>
      <c r="AG875" s="28" t="str">
        <f>_xlfn.XLOOKUP(A875,Macmahon!B:B,Macmahon!AJ:AJ,"",0)</f>
        <v/>
      </c>
      <c r="AH875" s="28" t="str">
        <f>_xlfn.XLOOKUP(A875,Macmahon!B:B,Macmahon!AK:AK,"",0)</f>
        <v/>
      </c>
      <c r="AI875" s="28">
        <f t="shared" si="25"/>
        <v>0</v>
      </c>
      <c r="AJ875" s="40" t="str">
        <f>E875&amp;C875&amp;B875</f>
        <v>RAB5356LT</v>
      </c>
      <c r="AK875" s="40" t="str">
        <f>IFERROR(_xlfn.XLOOKUP(AJ875,CrossRef!$A:$A,CrossRef!$J:$J,"Not Found"),"-")</f>
        <v/>
      </c>
      <c r="AL875" s="40">
        <f>IFERROR(_xlfn.XLOOKUP(AJ875,CrossRef!$A:$A,CrossRef!$K:$K,"Not Found"),"-")</f>
        <v>0</v>
      </c>
      <c r="AM875" s="40" t="str">
        <f>IFERROR(_xlfn.XLOOKUP(AJ875,CrossRef!$A:$A,CrossRef!$L:$L,"Not Found"),"-")</f>
        <v>8000H RIPPER TILT CYLINDER CHANGE LH</v>
      </c>
    </row>
    <row r="876" spans="1:39" x14ac:dyDescent="0.3">
      <c r="A876" s="4" t="str">
        <f>D876&amp;C876&amp;B876</f>
        <v>DZ8189700000</v>
      </c>
      <c r="B876" s="4" t="str">
        <f>LEFT(N876,FIND(" ",N876)-1)</f>
        <v>00</v>
      </c>
      <c r="C876" s="4" t="str">
        <f>LEFT(M876,4)</f>
        <v>7000</v>
      </c>
      <c r="D876" s="4" t="str">
        <f>LEFT(L876,FIND(" ",L876)-1)</f>
        <v>DZ8189</v>
      </c>
      <c r="E876" s="4" t="str">
        <f>MID(X876,2,3)</f>
        <v>RAB</v>
      </c>
      <c r="G876" s="17" t="s">
        <v>10234</v>
      </c>
      <c r="H876" s="17" t="s">
        <v>11796</v>
      </c>
      <c r="I876" s="17" t="s">
        <v>10236</v>
      </c>
      <c r="J876" s="17" t="s">
        <v>10369</v>
      </c>
      <c r="K876" s="17" t="s">
        <v>34</v>
      </c>
      <c r="L876" s="17" t="s">
        <v>10586</v>
      </c>
      <c r="M876" s="17" t="s">
        <v>807</v>
      </c>
      <c r="N876" s="17" t="s">
        <v>17</v>
      </c>
      <c r="O876" s="18">
        <v>75000</v>
      </c>
      <c r="P876" s="18">
        <v>21309.327265698299</v>
      </c>
      <c r="Q876" s="19">
        <v>49513.788900462961</v>
      </c>
      <c r="R876" s="17"/>
      <c r="S876" s="17"/>
      <c r="T876" s="17"/>
      <c r="U876" s="17" t="s">
        <v>10248</v>
      </c>
      <c r="V876" s="17"/>
      <c r="W876" s="17"/>
      <c r="X876" s="17" t="s">
        <v>10587</v>
      </c>
      <c r="Y876" s="18">
        <v>0</v>
      </c>
      <c r="Z876" s="17" t="s">
        <v>11798</v>
      </c>
      <c r="AA876" s="18">
        <v>75000</v>
      </c>
      <c r="AB876" s="17" t="s">
        <v>10335</v>
      </c>
      <c r="AC876" s="17" t="s">
        <v>11799</v>
      </c>
      <c r="AD876" s="17"/>
      <c r="AE876" s="18">
        <v>53690.672734301697</v>
      </c>
      <c r="AF876" s="31" t="str">
        <f>_xlfn.XLOOKUP(A876,Macmahon!B:B,Macmahon!AE:AE,"",0)</f>
        <v/>
      </c>
      <c r="AG876" s="28" t="str">
        <f>_xlfn.XLOOKUP(A876,Macmahon!B:B,Macmahon!AJ:AJ,"",0)</f>
        <v/>
      </c>
      <c r="AH876" s="28" t="str">
        <f>_xlfn.XLOOKUP(A876,Macmahon!B:B,Macmahon!AK:AK,"",0)</f>
        <v/>
      </c>
      <c r="AI876" s="28">
        <f t="shared" si="25"/>
        <v>0</v>
      </c>
      <c r="AJ876" s="40" t="str">
        <f>E876&amp;C876&amp;B876</f>
        <v>RAB700000</v>
      </c>
      <c r="AK876" s="40" t="str">
        <f>IFERROR(_xlfn.XLOOKUP(AJ876,CrossRef!$A:$A,CrossRef!$J:$J,"Not Found"),"-")</f>
        <v>Not Found</v>
      </c>
      <c r="AL876" s="40" t="str">
        <f>IFERROR(_xlfn.XLOOKUP(AJ876,CrossRef!$A:$A,CrossRef!$K:$K,"Not Found"),"-")</f>
        <v>Not Found</v>
      </c>
      <c r="AM876" s="40" t="str">
        <f>IFERROR(_xlfn.XLOOKUP(AJ876,CrossRef!$A:$A,CrossRef!$L:$L,"Not Found"),"-")</f>
        <v>Not Found</v>
      </c>
    </row>
    <row r="877" spans="1:39" x14ac:dyDescent="0.3">
      <c r="A877" s="4" t="str">
        <f>D877&amp;C877&amp;B877</f>
        <v>TD66724006LF</v>
      </c>
      <c r="B877" s="4" t="str">
        <f>LEFT(N877,FIND(" ",N877)-1)</f>
        <v>LF</v>
      </c>
      <c r="C877" s="4" t="str">
        <f>LEFT(M877,4)</f>
        <v>4006</v>
      </c>
      <c r="D877" s="4" t="str">
        <f>LEFT(L877,FIND(" ",L877)-1)</f>
        <v>TD6672</v>
      </c>
      <c r="E877" s="4" t="str">
        <f>MID(X877,2,3)</f>
        <v>MSY</v>
      </c>
      <c r="G877" s="17" t="s">
        <v>10234</v>
      </c>
      <c r="H877" s="17" t="s">
        <v>10235</v>
      </c>
      <c r="I877" s="17" t="s">
        <v>10251</v>
      </c>
      <c r="J877" s="17" t="s">
        <v>10252</v>
      </c>
      <c r="K877" s="17" t="s">
        <v>193</v>
      </c>
      <c r="L877" s="17" t="s">
        <v>10377</v>
      </c>
      <c r="M877" s="17" t="s">
        <v>876</v>
      </c>
      <c r="N877" s="17" t="s">
        <v>483</v>
      </c>
      <c r="O877" s="18">
        <v>22000</v>
      </c>
      <c r="P877" s="18">
        <v>16158.6085567344</v>
      </c>
      <c r="Q877" s="16">
        <v>46599</v>
      </c>
      <c r="R877" s="17" t="s">
        <v>11231</v>
      </c>
      <c r="S877" s="17" t="s">
        <v>10286</v>
      </c>
      <c r="T877" s="17" t="s">
        <v>11231</v>
      </c>
      <c r="U877" s="17" t="s">
        <v>10248</v>
      </c>
      <c r="V877" s="17"/>
      <c r="W877" s="17" t="s">
        <v>10921</v>
      </c>
      <c r="X877" s="17" t="s">
        <v>10378</v>
      </c>
      <c r="Y877" s="18">
        <v>41128.730000000003</v>
      </c>
      <c r="Z877" s="17" t="s">
        <v>11232</v>
      </c>
      <c r="AA877" s="18">
        <v>20515.4561943874</v>
      </c>
      <c r="AB877" s="17" t="s">
        <v>10245</v>
      </c>
      <c r="AC877" s="17" t="s">
        <v>10246</v>
      </c>
      <c r="AD877" s="17" t="s">
        <v>10272</v>
      </c>
      <c r="AE877" s="18">
        <v>5841.3914432656102</v>
      </c>
      <c r="AF877" s="31">
        <f>_xlfn.XLOOKUP(A877,Macmahon!B:B,Macmahon!AE:AE,"",0)</f>
        <v>0</v>
      </c>
      <c r="AG877" s="28">
        <f>_xlfn.XLOOKUP(A877,Macmahon!B:B,Macmahon!AJ:AJ,"",0)</f>
        <v>46569.392699108794</v>
      </c>
      <c r="AH877" s="28">
        <f>_xlfn.XLOOKUP(A877,Macmahon!B:B,Macmahon!AK:AK,"",0)</f>
        <v>46549</v>
      </c>
      <c r="AI877" s="28">
        <f t="shared" si="25"/>
        <v>46549</v>
      </c>
      <c r="AJ877" s="40" t="str">
        <f>E877&amp;C877&amp;B877</f>
        <v>MSY4006LF</v>
      </c>
      <c r="AK877" s="40" t="str">
        <f>IFERROR(_xlfn.XLOOKUP(AJ877,CrossRef!$A:$A,CrossRef!$J:$J,"Not Found"),"-")</f>
        <v>TKHL188-DRIV-WHGP</v>
      </c>
      <c r="AL877" s="40" t="str">
        <f>IFERROR(_xlfn.XLOOKUP(AJ877,CrossRef!$A:$A,CrossRef!$K:$K,"Not Found"),"-")</f>
        <v>LHF</v>
      </c>
      <c r="AM877" s="40" t="str">
        <f>IFERROR(_xlfn.XLOOKUP(AJ877,CrossRef!$A:$A,CrossRef!$L:$L,"Not Found"),"-")</f>
        <v>20000H BRAKE &amp; WHEEL SPINDLE CHANGE LHF</v>
      </c>
    </row>
    <row r="878" spans="1:39" x14ac:dyDescent="0.3">
      <c r="A878" s="4" t="str">
        <f>D878&amp;C878&amp;B878</f>
        <v>TD66734006LF</v>
      </c>
      <c r="B878" s="4" t="str">
        <f>LEFT(N878,FIND(" ",N878)-1)</f>
        <v>LF</v>
      </c>
      <c r="C878" s="4" t="str">
        <f>LEFT(M878,4)</f>
        <v>4006</v>
      </c>
      <c r="D878" s="4" t="str">
        <f>LEFT(L878,FIND(" ",L878)-1)</f>
        <v>TD6673</v>
      </c>
      <c r="E878" s="4" t="str">
        <f>MID(X878,2,3)</f>
        <v>MSY</v>
      </c>
      <c r="G878" s="14" t="s">
        <v>10234</v>
      </c>
      <c r="H878" s="14" t="s">
        <v>10235</v>
      </c>
      <c r="I878" s="14" t="s">
        <v>10251</v>
      </c>
      <c r="J878" s="14" t="s">
        <v>10252</v>
      </c>
      <c r="K878" s="14" t="s">
        <v>193</v>
      </c>
      <c r="L878" s="14" t="s">
        <v>10379</v>
      </c>
      <c r="M878" s="14" t="s">
        <v>876</v>
      </c>
      <c r="N878" s="14" t="s">
        <v>483</v>
      </c>
      <c r="O878" s="15">
        <v>22000</v>
      </c>
      <c r="P878" s="15">
        <v>16604.677003003999</v>
      </c>
      <c r="Q878" s="16">
        <v>46573</v>
      </c>
      <c r="R878" s="14" t="s">
        <v>11231</v>
      </c>
      <c r="S878" s="14" t="s">
        <v>10286</v>
      </c>
      <c r="T878" s="14" t="s">
        <v>11231</v>
      </c>
      <c r="U878" s="14" t="s">
        <v>10248</v>
      </c>
      <c r="V878" s="14"/>
      <c r="W878" s="14" t="s">
        <v>10921</v>
      </c>
      <c r="X878" s="14" t="s">
        <v>10381</v>
      </c>
      <c r="Y878" s="15">
        <v>41128.730000000003</v>
      </c>
      <c r="Z878" s="14" t="s">
        <v>11232</v>
      </c>
      <c r="AA878" s="15">
        <v>20641.196098562599</v>
      </c>
      <c r="AB878" s="14" t="s">
        <v>10245</v>
      </c>
      <c r="AC878" s="14" t="s">
        <v>10246</v>
      </c>
      <c r="AD878" s="14" t="s">
        <v>10272</v>
      </c>
      <c r="AE878" s="15">
        <v>5395.3229969959802</v>
      </c>
      <c r="AF878" s="31">
        <f>_xlfn.XLOOKUP(A878,Macmahon!B:B,Macmahon!AE:AE,"",0)</f>
        <v>0</v>
      </c>
      <c r="AG878" s="28">
        <f>_xlfn.XLOOKUP(A878,Macmahon!B:B,Macmahon!AJ:AJ,"",0)</f>
        <v>46535.416666666664</v>
      </c>
      <c r="AH878" s="28">
        <f>_xlfn.XLOOKUP(A878,Macmahon!B:B,Macmahon!AK:AK,"",0)</f>
        <v>46527</v>
      </c>
      <c r="AI878" s="28">
        <f t="shared" si="25"/>
        <v>46527</v>
      </c>
      <c r="AJ878" s="40" t="str">
        <f>E878&amp;C878&amp;B878</f>
        <v>MSY4006LF</v>
      </c>
      <c r="AK878" s="40" t="str">
        <f>IFERROR(_xlfn.XLOOKUP(AJ878,CrossRef!$A:$A,CrossRef!$J:$J,"Not Found"),"-")</f>
        <v>TKHL188-DRIV-WHGP</v>
      </c>
      <c r="AL878" s="40" t="str">
        <f>IFERROR(_xlfn.XLOOKUP(AJ878,CrossRef!$A:$A,CrossRef!$K:$K,"Not Found"),"-")</f>
        <v>LHF</v>
      </c>
      <c r="AM878" s="40" t="str">
        <f>IFERROR(_xlfn.XLOOKUP(AJ878,CrossRef!$A:$A,CrossRef!$L:$L,"Not Found"),"-")</f>
        <v>20000H BRAKE &amp; WHEEL SPINDLE CHANGE LHF</v>
      </c>
    </row>
    <row r="879" spans="1:39" x14ac:dyDescent="0.3">
      <c r="A879" s="4" t="str">
        <f>D879&amp;C879&amp;B879</f>
        <v>TD66704006LF</v>
      </c>
      <c r="B879" s="4" t="str">
        <f>LEFT(N879,FIND(" ",N879)-1)</f>
        <v>LF</v>
      </c>
      <c r="C879" s="4" t="str">
        <f>LEFT(M879,4)</f>
        <v>4006</v>
      </c>
      <c r="D879" s="4" t="str">
        <f>LEFT(L879,FIND(" ",L879)-1)</f>
        <v>TD6670</v>
      </c>
      <c r="E879" s="4" t="str">
        <f>MID(X879,2,3)</f>
        <v>MSY</v>
      </c>
      <c r="G879" s="17" t="s">
        <v>10234</v>
      </c>
      <c r="H879" s="17" t="s">
        <v>10235</v>
      </c>
      <c r="I879" s="17" t="s">
        <v>10251</v>
      </c>
      <c r="J879" s="17" t="s">
        <v>10252</v>
      </c>
      <c r="K879" s="17" t="s">
        <v>193</v>
      </c>
      <c r="L879" s="17" t="s">
        <v>10375</v>
      </c>
      <c r="M879" s="17" t="s">
        <v>876</v>
      </c>
      <c r="N879" s="17" t="s">
        <v>483</v>
      </c>
      <c r="O879" s="18">
        <v>22000</v>
      </c>
      <c r="P879" s="18">
        <v>16000.3847374325</v>
      </c>
      <c r="Q879" s="16">
        <v>46604</v>
      </c>
      <c r="R879" s="17" t="s">
        <v>11231</v>
      </c>
      <c r="S879" s="17" t="s">
        <v>10286</v>
      </c>
      <c r="T879" s="17" t="s">
        <v>11231</v>
      </c>
      <c r="U879" s="17" t="s">
        <v>10248</v>
      </c>
      <c r="V879" s="17"/>
      <c r="W879" s="17" t="s">
        <v>10921</v>
      </c>
      <c r="X879" s="17" t="s">
        <v>10376</v>
      </c>
      <c r="Y879" s="18">
        <v>41128.730000000003</v>
      </c>
      <c r="Z879" s="17" t="s">
        <v>11232</v>
      </c>
      <c r="AA879" s="18">
        <v>20418.834017796002</v>
      </c>
      <c r="AB879" s="17" t="s">
        <v>10245</v>
      </c>
      <c r="AC879" s="17" t="s">
        <v>10246</v>
      </c>
      <c r="AD879" s="17" t="s">
        <v>10272</v>
      </c>
      <c r="AE879" s="18">
        <v>5999.6152625675004</v>
      </c>
      <c r="AF879" s="31">
        <f>_xlfn.XLOOKUP(A879,Macmahon!B:B,Macmahon!AE:AE,"",0)</f>
        <v>0</v>
      </c>
      <c r="AG879" s="28">
        <f>_xlfn.XLOOKUP(A879,Macmahon!B:B,Macmahon!AJ:AJ,"",0)</f>
        <v>46575.840883993056</v>
      </c>
      <c r="AH879" s="28">
        <f>_xlfn.XLOOKUP(A879,Macmahon!B:B,Macmahon!AK:AK,"",0)</f>
        <v>46555</v>
      </c>
      <c r="AI879" s="28">
        <f t="shared" si="25"/>
        <v>46555</v>
      </c>
      <c r="AJ879" s="40" t="str">
        <f>E879&amp;C879&amp;B879</f>
        <v>MSY4006LF</v>
      </c>
      <c r="AK879" s="40" t="str">
        <f>IFERROR(_xlfn.XLOOKUP(AJ879,CrossRef!$A:$A,CrossRef!$J:$J,"Not Found"),"-")</f>
        <v>TKHL188-DRIV-WHGP</v>
      </c>
      <c r="AL879" s="40" t="str">
        <f>IFERROR(_xlfn.XLOOKUP(AJ879,CrossRef!$A:$A,CrossRef!$K:$K,"Not Found"),"-")</f>
        <v>LHF</v>
      </c>
      <c r="AM879" s="40" t="str">
        <f>IFERROR(_xlfn.XLOOKUP(AJ879,CrossRef!$A:$A,CrossRef!$L:$L,"Not Found"),"-")</f>
        <v>20000H BRAKE &amp; WHEEL SPINDLE CHANGE LHF</v>
      </c>
    </row>
    <row r="880" spans="1:39" x14ac:dyDescent="0.3">
      <c r="A880" s="4" t="str">
        <f>D880&amp;C880&amp;B880</f>
        <v>GD14224006LF</v>
      </c>
      <c r="B880" s="4" t="str">
        <f>LEFT(N880,FIND(" ",N880)-1)</f>
        <v>LF</v>
      </c>
      <c r="C880" s="4" t="str">
        <f>LEFT(M880,4)</f>
        <v>4006</v>
      </c>
      <c r="D880" s="4" t="str">
        <f>LEFT(L880,FIND(" ",L880)-1)</f>
        <v>GD1422</v>
      </c>
      <c r="E880" s="4" t="str">
        <f>MID(X880,2,3)</f>
        <v>B9H</v>
      </c>
      <c r="G880" s="14" t="s">
        <v>10234</v>
      </c>
      <c r="H880" s="14" t="s">
        <v>10235</v>
      </c>
      <c r="I880" s="14" t="s">
        <v>10328</v>
      </c>
      <c r="J880" s="14" t="s">
        <v>10490</v>
      </c>
      <c r="K880" s="14" t="s">
        <v>87</v>
      </c>
      <c r="L880" s="14" t="s">
        <v>10491</v>
      </c>
      <c r="M880" s="14" t="s">
        <v>876</v>
      </c>
      <c r="N880" s="14" t="s">
        <v>483</v>
      </c>
      <c r="O880" s="15">
        <v>12000</v>
      </c>
      <c r="P880" s="15">
        <v>3358.3751351874398</v>
      </c>
      <c r="Q880" s="16">
        <v>47283</v>
      </c>
      <c r="R880" s="14" t="s">
        <v>11220</v>
      </c>
      <c r="S880" s="14" t="s">
        <v>10261</v>
      </c>
      <c r="T880" s="14" t="s">
        <v>11220</v>
      </c>
      <c r="U880" s="14" t="s">
        <v>10248</v>
      </c>
      <c r="V880" s="14"/>
      <c r="W880" s="14" t="s">
        <v>10317</v>
      </c>
      <c r="X880" s="14" t="s">
        <v>10494</v>
      </c>
      <c r="Y880" s="15">
        <v>0</v>
      </c>
      <c r="Z880" s="14" t="s">
        <v>11272</v>
      </c>
      <c r="AA880" s="15">
        <v>36835.934907597497</v>
      </c>
      <c r="AB880" s="14" t="s">
        <v>10245</v>
      </c>
      <c r="AC880" s="14" t="s">
        <v>10246</v>
      </c>
      <c r="AD880" s="14" t="s">
        <v>10272</v>
      </c>
      <c r="AE880" s="15">
        <v>8641.6248648125602</v>
      </c>
      <c r="AF880" s="31">
        <f>_xlfn.XLOOKUP(A880,Macmahon!B:B,Macmahon!AE:AE,"",0)</f>
        <v>45893</v>
      </c>
      <c r="AG880" s="28">
        <f>_xlfn.XLOOKUP(A880,Macmahon!B:B,Macmahon!AJ:AJ,"",0)</f>
        <v>46961.929748495371</v>
      </c>
      <c r="AH880" s="28">
        <f>_xlfn.XLOOKUP(A880,Macmahon!B:B,Macmahon!AK:AK,"",0)</f>
        <v>47110</v>
      </c>
      <c r="AI880" s="28">
        <f t="shared" si="25"/>
        <v>46961.929748495371</v>
      </c>
      <c r="AJ880" s="40" t="str">
        <f>E880&amp;C880&amp;B880</f>
        <v>B9H4006LF</v>
      </c>
      <c r="AK880" s="40" t="str">
        <f>IFERROR(_xlfn.XLOOKUP(AJ880,CrossRef!$A:$A,CrossRef!$J:$J,"Not Found"),"-")</f>
        <v>GDGN028-BKSY</v>
      </c>
      <c r="AL880" s="40" t="str">
        <f>IFERROR(_xlfn.XLOOKUP(AJ880,CrossRef!$A:$A,CrossRef!$K:$K,"Not Found"),"-")</f>
        <v>LHF</v>
      </c>
      <c r="AM880" s="40" t="str">
        <f>IFERROR(_xlfn.XLOOKUP(AJ880,CrossRef!$A:$A,CrossRef!$L:$L,"Not Found"),"-")</f>
        <v>12000H BRAKE GROUP CHANGE LHF</v>
      </c>
    </row>
    <row r="881" spans="1:39" x14ac:dyDescent="0.3">
      <c r="A881" s="4" t="str">
        <f>D881&amp;C881&amp;B881</f>
        <v>GD14014006LF</v>
      </c>
      <c r="B881" s="4" t="str">
        <f>LEFT(N881,FIND(" ",N881)-1)</f>
        <v>LF</v>
      </c>
      <c r="C881" s="4" t="str">
        <f>LEFT(M881,4)</f>
        <v>4006</v>
      </c>
      <c r="D881" s="4" t="str">
        <f>LEFT(L881,FIND(" ",L881)-1)</f>
        <v>GD1401</v>
      </c>
      <c r="E881" s="4" t="str">
        <f>MID(X881,2,3)</f>
        <v>B9H</v>
      </c>
      <c r="G881" s="17" t="s">
        <v>10234</v>
      </c>
      <c r="H881" s="17" t="s">
        <v>10235</v>
      </c>
      <c r="I881" s="17" t="s">
        <v>10236</v>
      </c>
      <c r="J881" s="17" t="s">
        <v>10571</v>
      </c>
      <c r="K881" s="17" t="s">
        <v>87</v>
      </c>
      <c r="L881" s="17" t="s">
        <v>10572</v>
      </c>
      <c r="M881" s="17" t="s">
        <v>876</v>
      </c>
      <c r="N881" s="17" t="s">
        <v>483</v>
      </c>
      <c r="O881" s="18">
        <v>12000</v>
      </c>
      <c r="P881" s="18">
        <v>10739.3987677526</v>
      </c>
      <c r="Q881" s="16">
        <v>48121</v>
      </c>
      <c r="R881" s="17" t="s">
        <v>11220</v>
      </c>
      <c r="S881" s="17" t="s">
        <v>10240</v>
      </c>
      <c r="T881" s="17" t="s">
        <v>11221</v>
      </c>
      <c r="U881" s="17" t="s">
        <v>10248</v>
      </c>
      <c r="V881" s="17"/>
      <c r="W881" s="17" t="s">
        <v>11279</v>
      </c>
      <c r="X881" s="17" t="s">
        <v>10574</v>
      </c>
      <c r="Y881" s="18">
        <v>0</v>
      </c>
      <c r="Z881" s="17" t="s">
        <v>11272</v>
      </c>
      <c r="AA881" s="18">
        <v>56494.321013004803</v>
      </c>
      <c r="AB881" s="17" t="s">
        <v>10245</v>
      </c>
      <c r="AC881" s="17" t="s">
        <v>10246</v>
      </c>
      <c r="AD881" s="17" t="s">
        <v>10272</v>
      </c>
      <c r="AE881" s="18">
        <v>1260.6012322474201</v>
      </c>
      <c r="AF881" s="31">
        <f>_xlfn.XLOOKUP(A881,Macmahon!B:B,Macmahon!AE:AE,"",0)</f>
        <v>44484</v>
      </c>
      <c r="AG881" s="28">
        <f>_xlfn.XLOOKUP(A881,Macmahon!B:B,Macmahon!AJ:AJ,"",0)</f>
        <v>46495.553359687503</v>
      </c>
      <c r="AH881" s="28">
        <f>_xlfn.XLOOKUP(A881,Macmahon!B:B,Macmahon!AK:AK,"",0)</f>
        <v>48176</v>
      </c>
      <c r="AI881" s="28">
        <f t="shared" si="25"/>
        <v>46495.553359687503</v>
      </c>
      <c r="AJ881" s="40" t="str">
        <f>E881&amp;C881&amp;B881</f>
        <v>B9H4006LF</v>
      </c>
      <c r="AK881" s="40" t="str">
        <f>IFERROR(_xlfn.XLOOKUP(AJ881,CrossRef!$A:$A,CrossRef!$J:$J,"Not Found"),"-")</f>
        <v>GDGN028-BKSY</v>
      </c>
      <c r="AL881" s="40" t="str">
        <f>IFERROR(_xlfn.XLOOKUP(AJ881,CrossRef!$A:$A,CrossRef!$K:$K,"Not Found"),"-")</f>
        <v>LHF</v>
      </c>
      <c r="AM881" s="40" t="str">
        <f>IFERROR(_xlfn.XLOOKUP(AJ881,CrossRef!$A:$A,CrossRef!$L:$L,"Not Found"),"-")</f>
        <v>12000H BRAKE GROUP CHANGE LHF</v>
      </c>
    </row>
    <row r="882" spans="1:39" x14ac:dyDescent="0.3">
      <c r="A882" s="4" t="str">
        <f>D882&amp;C882&amp;B882</f>
        <v>QTD224006LF</v>
      </c>
      <c r="B882" s="4" t="str">
        <f>LEFT(N882,FIND(" ",N882)-1)</f>
        <v>LF</v>
      </c>
      <c r="C882" s="4" t="str">
        <f>LEFT(M882,4)</f>
        <v>4006</v>
      </c>
      <c r="D882" s="4" t="str">
        <f>LEFT(L882,FIND(" ",L882)-1)</f>
        <v>QTD22</v>
      </c>
      <c r="E882" s="4" t="str">
        <f>MID(X882,2,3)</f>
        <v>FDB</v>
      </c>
      <c r="G882" s="14" t="s">
        <v>10234</v>
      </c>
      <c r="H882" s="14" t="s">
        <v>10235</v>
      </c>
      <c r="I882" s="14" t="s">
        <v>10236</v>
      </c>
      <c r="J882" s="14" t="s">
        <v>10237</v>
      </c>
      <c r="K882" s="14" t="s">
        <v>155</v>
      </c>
      <c r="L882" s="14" t="s">
        <v>10559</v>
      </c>
      <c r="M882" s="14" t="s">
        <v>876</v>
      </c>
      <c r="N882" s="14" t="s">
        <v>483</v>
      </c>
      <c r="O882" s="15">
        <v>20000</v>
      </c>
      <c r="P882" s="15">
        <v>11550.966826657301</v>
      </c>
      <c r="Q882" s="16">
        <v>46750</v>
      </c>
      <c r="R882" s="14" t="s">
        <v>11204</v>
      </c>
      <c r="S882" s="14" t="s">
        <v>10261</v>
      </c>
      <c r="T882" s="14" t="s">
        <v>11204</v>
      </c>
      <c r="U882" s="14" t="s">
        <v>10269</v>
      </c>
      <c r="V882" s="14"/>
      <c r="W882" s="14" t="s">
        <v>11215</v>
      </c>
      <c r="X882" s="14" t="s">
        <v>10560</v>
      </c>
      <c r="Y882" s="15">
        <v>54951.47</v>
      </c>
      <c r="Z882" s="14" t="s">
        <v>11216</v>
      </c>
      <c r="AA882" s="15">
        <v>97000.595482546196</v>
      </c>
      <c r="AB882" s="14" t="s">
        <v>10245</v>
      </c>
      <c r="AC882" s="14" t="s">
        <v>10246</v>
      </c>
      <c r="AD882" s="14" t="s">
        <v>10272</v>
      </c>
      <c r="AE882" s="15">
        <v>8449.0331733426992</v>
      </c>
      <c r="AF882" s="31" t="str">
        <f>_xlfn.XLOOKUP(A882,Macmahon!B:B,Macmahon!AE:AE,"",0)</f>
        <v/>
      </c>
      <c r="AG882" s="28" t="str">
        <f>_xlfn.XLOOKUP(A882,Macmahon!B:B,Macmahon!AJ:AJ,"",0)</f>
        <v/>
      </c>
      <c r="AH882" s="28" t="str">
        <f>_xlfn.XLOOKUP(A882,Macmahon!B:B,Macmahon!AK:AK,"",0)</f>
        <v/>
      </c>
      <c r="AI882" s="28">
        <f t="shared" si="25"/>
        <v>0</v>
      </c>
      <c r="AJ882" s="40" t="str">
        <f>E882&amp;C882&amp;B882</f>
        <v>FDB4006LF</v>
      </c>
      <c r="AK882" s="40" t="str">
        <f>IFERROR(_xlfn.XLOOKUP(AJ882,CrossRef!$A:$A,CrossRef!$J:$J,"Not Found"),"-")</f>
        <v>TKHL156-DRIV-WHGP</v>
      </c>
      <c r="AL882" s="40">
        <f>IFERROR(_xlfn.XLOOKUP(AJ882,CrossRef!$A:$A,CrossRef!$K:$K,"Not Found"),"-")</f>
        <v>0</v>
      </c>
      <c r="AM882" s="40" t="str">
        <f>IFERROR(_xlfn.XLOOKUP(AJ882,CrossRef!$A:$A,CrossRef!$L:$L,"Not Found"),"-")</f>
        <v>20000H WHEEL GROUP CHANGE LHF</v>
      </c>
    </row>
    <row r="883" spans="1:39" x14ac:dyDescent="0.3">
      <c r="A883" s="4" t="str">
        <f>D883&amp;C883&amp;B883</f>
        <v>QTD254006LF</v>
      </c>
      <c r="B883" s="4" t="str">
        <f>LEFT(N883,FIND(" ",N883)-1)</f>
        <v>LF</v>
      </c>
      <c r="C883" s="4" t="str">
        <f>LEFT(M883,4)</f>
        <v>4006</v>
      </c>
      <c r="D883" s="4" t="str">
        <f>LEFT(L883,FIND(" ",L883)-1)</f>
        <v>QTD25</v>
      </c>
      <c r="E883" s="4" t="str">
        <f>MID(X883,2,3)</f>
        <v>FDB</v>
      </c>
      <c r="G883" s="17" t="s">
        <v>10234</v>
      </c>
      <c r="H883" s="17" t="s">
        <v>10235</v>
      </c>
      <c r="I883" s="17" t="s">
        <v>10236</v>
      </c>
      <c r="J883" s="17" t="s">
        <v>10237</v>
      </c>
      <c r="K883" s="17" t="s">
        <v>155</v>
      </c>
      <c r="L883" s="17" t="s">
        <v>10564</v>
      </c>
      <c r="M883" s="17" t="s">
        <v>876</v>
      </c>
      <c r="N883" s="17" t="s">
        <v>483</v>
      </c>
      <c r="O883" s="18">
        <v>20000</v>
      </c>
      <c r="P883" s="18">
        <v>16710.232841030302</v>
      </c>
      <c r="Q883" s="16">
        <v>46296</v>
      </c>
      <c r="R883" s="17" t="s">
        <v>11204</v>
      </c>
      <c r="S883" s="17" t="s">
        <v>10261</v>
      </c>
      <c r="T883" s="17" t="s">
        <v>11204</v>
      </c>
      <c r="U883" s="17" t="s">
        <v>10269</v>
      </c>
      <c r="V883" s="17"/>
      <c r="W883" s="17" t="s">
        <v>11219</v>
      </c>
      <c r="X883" s="17" t="s">
        <v>10565</v>
      </c>
      <c r="Y883" s="18">
        <v>54951.47</v>
      </c>
      <c r="Z883" s="17" t="s">
        <v>11216</v>
      </c>
      <c r="AA883" s="18">
        <v>101361.16632443501</v>
      </c>
      <c r="AB883" s="17" t="s">
        <v>10245</v>
      </c>
      <c r="AC883" s="17" t="s">
        <v>10246</v>
      </c>
      <c r="AD883" s="17" t="s">
        <v>10272</v>
      </c>
      <c r="AE883" s="18">
        <v>3289.7671589697402</v>
      </c>
      <c r="AF883" s="31" t="str">
        <f>_xlfn.XLOOKUP(A883,Macmahon!B:B,Macmahon!AE:AE,"",0)</f>
        <v/>
      </c>
      <c r="AG883" s="28" t="str">
        <f>_xlfn.XLOOKUP(A883,Macmahon!B:B,Macmahon!AJ:AJ,"",0)</f>
        <v/>
      </c>
      <c r="AH883" s="28" t="str">
        <f>_xlfn.XLOOKUP(A883,Macmahon!B:B,Macmahon!AK:AK,"",0)</f>
        <v/>
      </c>
      <c r="AI883" s="28">
        <f t="shared" si="25"/>
        <v>0</v>
      </c>
      <c r="AJ883" s="40" t="str">
        <f>E883&amp;C883&amp;B883</f>
        <v>FDB4006LF</v>
      </c>
      <c r="AK883" s="40" t="str">
        <f>IFERROR(_xlfn.XLOOKUP(AJ883,CrossRef!$A:$A,CrossRef!$J:$J,"Not Found"),"-")</f>
        <v>TKHL156-DRIV-WHGP</v>
      </c>
      <c r="AL883" s="40">
        <f>IFERROR(_xlfn.XLOOKUP(AJ883,CrossRef!$A:$A,CrossRef!$K:$K,"Not Found"),"-")</f>
        <v>0</v>
      </c>
      <c r="AM883" s="40" t="str">
        <f>IFERROR(_xlfn.XLOOKUP(AJ883,CrossRef!$A:$A,CrossRef!$L:$L,"Not Found"),"-")</f>
        <v>20000H WHEEL GROUP CHANGE LHF</v>
      </c>
    </row>
    <row r="884" spans="1:39" x14ac:dyDescent="0.3">
      <c r="A884" s="4" t="str">
        <f>D884&amp;C884&amp;B884</f>
        <v>QTD384006LF</v>
      </c>
      <c r="B884" s="4" t="str">
        <f>LEFT(N884,FIND(" ",N884)-1)</f>
        <v>LF</v>
      </c>
      <c r="C884" s="4" t="str">
        <f>LEFT(M884,4)</f>
        <v>4006</v>
      </c>
      <c r="D884" s="4" t="str">
        <f>LEFT(L884,FIND(" ",L884)-1)</f>
        <v>QTD38</v>
      </c>
      <c r="E884" s="4" t="str">
        <f>MID(X884,2,3)</f>
        <v>FDB</v>
      </c>
      <c r="G884" s="14" t="s">
        <v>10234</v>
      </c>
      <c r="H884" s="14" t="s">
        <v>10235</v>
      </c>
      <c r="I884" s="14" t="s">
        <v>10236</v>
      </c>
      <c r="J884" s="14" t="s">
        <v>10237</v>
      </c>
      <c r="K884" s="14" t="s">
        <v>155</v>
      </c>
      <c r="L884" s="14" t="s">
        <v>10561</v>
      </c>
      <c r="M884" s="14" t="s">
        <v>876</v>
      </c>
      <c r="N884" s="14" t="s">
        <v>483</v>
      </c>
      <c r="O884" s="15">
        <v>20000</v>
      </c>
      <c r="P884" s="15">
        <v>28248.3782350902</v>
      </c>
      <c r="Q884" s="16">
        <v>45769</v>
      </c>
      <c r="R884" s="14" t="s">
        <v>11204</v>
      </c>
      <c r="S884" s="14" t="s">
        <v>10261</v>
      </c>
      <c r="T884" s="14" t="s">
        <v>11204</v>
      </c>
      <c r="U884" s="14" t="s">
        <v>10269</v>
      </c>
      <c r="V884" s="14"/>
      <c r="W884" s="14" t="s">
        <v>11218</v>
      </c>
      <c r="X884" s="14" t="s">
        <v>10563</v>
      </c>
      <c r="Y884" s="15">
        <v>54951.47</v>
      </c>
      <c r="Z884" s="14" t="s">
        <v>11216</v>
      </c>
      <c r="AA884" s="15">
        <v>69794.013278856</v>
      </c>
      <c r="AB884" s="14" t="s">
        <v>10245</v>
      </c>
      <c r="AC884" s="14" t="s">
        <v>10246</v>
      </c>
      <c r="AD884" s="14" t="s">
        <v>10272</v>
      </c>
      <c r="AE884" s="15">
        <v>-8248.3782350902493</v>
      </c>
      <c r="AF884" s="31" t="str">
        <f>_xlfn.XLOOKUP(A884,Macmahon!B:B,Macmahon!AE:AE,"",0)</f>
        <v/>
      </c>
      <c r="AG884" s="28" t="str">
        <f>_xlfn.XLOOKUP(A884,Macmahon!B:B,Macmahon!AJ:AJ,"",0)</f>
        <v/>
      </c>
      <c r="AH884" s="28" t="str">
        <f>_xlfn.XLOOKUP(A884,Macmahon!B:B,Macmahon!AK:AK,"",0)</f>
        <v/>
      </c>
      <c r="AI884" s="28">
        <f t="shared" si="25"/>
        <v>0</v>
      </c>
      <c r="AJ884" s="40" t="str">
        <f>E884&amp;C884&amp;B884</f>
        <v>FDB4006LF</v>
      </c>
      <c r="AK884" s="40" t="str">
        <f>IFERROR(_xlfn.XLOOKUP(AJ884,CrossRef!$A:$A,CrossRef!$J:$J,"Not Found"),"-")</f>
        <v>TKHL156-DRIV-WHGP</v>
      </c>
      <c r="AL884" s="40">
        <f>IFERROR(_xlfn.XLOOKUP(AJ884,CrossRef!$A:$A,CrossRef!$K:$K,"Not Found"),"-")</f>
        <v>0</v>
      </c>
      <c r="AM884" s="40" t="str">
        <f>IFERROR(_xlfn.XLOOKUP(AJ884,CrossRef!$A:$A,CrossRef!$L:$L,"Not Found"),"-")</f>
        <v>20000H WHEEL GROUP CHANGE LHF</v>
      </c>
    </row>
    <row r="885" spans="1:39" x14ac:dyDescent="0.3">
      <c r="A885" s="4" t="str">
        <f>D885&amp;C885&amp;B885</f>
        <v>TD66384006LF</v>
      </c>
      <c r="B885" s="4" t="str">
        <f>LEFT(N885,FIND(" ",N885)-1)</f>
        <v>LF</v>
      </c>
      <c r="C885" s="4" t="str">
        <f>LEFT(M885,4)</f>
        <v>4006</v>
      </c>
      <c r="D885" s="4" t="str">
        <f>LEFT(L885,FIND(" ",L885)-1)</f>
        <v>TD6638</v>
      </c>
      <c r="E885" s="4" t="str">
        <f>MID(X885,2,3)</f>
        <v>SPD</v>
      </c>
      <c r="G885" s="17" t="s">
        <v>10234</v>
      </c>
      <c r="H885" s="17" t="s">
        <v>10235</v>
      </c>
      <c r="I885" s="17" t="s">
        <v>10328</v>
      </c>
      <c r="J885" s="17" t="s">
        <v>10329</v>
      </c>
      <c r="K885" s="17" t="s">
        <v>190</v>
      </c>
      <c r="L885" s="17" t="s">
        <v>10330</v>
      </c>
      <c r="M885" s="17" t="s">
        <v>876</v>
      </c>
      <c r="N885" s="17" t="s">
        <v>483</v>
      </c>
      <c r="O885" s="18">
        <v>24000</v>
      </c>
      <c r="P885" s="18">
        <v>4324.2992513572499</v>
      </c>
      <c r="Q885" s="16">
        <v>47365</v>
      </c>
      <c r="R885" s="17" t="s">
        <v>11226</v>
      </c>
      <c r="S885" s="17" t="s">
        <v>10286</v>
      </c>
      <c r="T885" s="17" t="s">
        <v>11226</v>
      </c>
      <c r="U885" s="17" t="s">
        <v>10248</v>
      </c>
      <c r="V885" s="17"/>
      <c r="W885" s="17" t="s">
        <v>10768</v>
      </c>
      <c r="X885" s="17" t="s">
        <v>10334</v>
      </c>
      <c r="Y885" s="18">
        <v>46432.81</v>
      </c>
      <c r="Z885" s="17" t="s">
        <v>11227</v>
      </c>
      <c r="AA885" s="18">
        <v>36901.031257129798</v>
      </c>
      <c r="AB885" s="17" t="s">
        <v>10335</v>
      </c>
      <c r="AC885" s="17" t="s">
        <v>10246</v>
      </c>
      <c r="AD885" s="17"/>
      <c r="AE885" s="18">
        <v>19675.700748642699</v>
      </c>
      <c r="AF885" s="31">
        <f>_xlfn.XLOOKUP(A885,Macmahon!B:B,Macmahon!AE:AE,"",0)</f>
        <v>45929</v>
      </c>
      <c r="AG885" s="28">
        <f>_xlfn.XLOOKUP(A885,Macmahon!B:B,Macmahon!AJ:AJ,"",0)</f>
        <v>47278.300604247685</v>
      </c>
      <c r="AH885" s="28">
        <f>_xlfn.XLOOKUP(A885,Macmahon!B:B,Macmahon!AK:AK,"",0)</f>
        <v>47355</v>
      </c>
      <c r="AI885" s="28">
        <f t="shared" si="25"/>
        <v>47278.300604247685</v>
      </c>
      <c r="AJ885" s="40" t="str">
        <f>E885&amp;C885&amp;B885</f>
        <v>SPD4006LF</v>
      </c>
      <c r="AK885" s="40" t="str">
        <f>IFERROR(_xlfn.XLOOKUP(AJ885,CrossRef!$A:$A,CrossRef!$J:$J,"Not Found"),"-")</f>
        <v>TKHL234-DRIV-WHGP</v>
      </c>
      <c r="AL885" s="40" t="str">
        <f>IFERROR(_xlfn.XLOOKUP(AJ885,CrossRef!$A:$A,CrossRef!$K:$K,"Not Found"),"-")</f>
        <v>LHF</v>
      </c>
      <c r="AM885" s="40" t="str">
        <f>IFERROR(_xlfn.XLOOKUP(AJ885,CrossRef!$A:$A,CrossRef!$L:$L,"Not Found"),"-")</f>
        <v>20000H WHEEL &amp; BRAKE ASSEMBLY CHANGE LHF</v>
      </c>
    </row>
    <row r="886" spans="1:39" x14ac:dyDescent="0.3">
      <c r="A886" s="4" t="str">
        <f>D886&amp;C886&amp;B886</f>
        <v>TD66424006LF</v>
      </c>
      <c r="B886" s="4" t="str">
        <f>LEFT(N886,FIND(" ",N886)-1)</f>
        <v>LF</v>
      </c>
      <c r="C886" s="4" t="str">
        <f>LEFT(M886,4)</f>
        <v>4006</v>
      </c>
      <c r="D886" s="4" t="str">
        <f>LEFT(L886,FIND(" ",L886)-1)</f>
        <v>TD6642</v>
      </c>
      <c r="E886" s="4" t="str">
        <f>MID(X886,2,3)</f>
        <v>SPD</v>
      </c>
      <c r="G886" s="14" t="s">
        <v>10234</v>
      </c>
      <c r="H886" s="14" t="s">
        <v>10235</v>
      </c>
      <c r="I886" s="14" t="s">
        <v>10328</v>
      </c>
      <c r="J886" s="14" t="s">
        <v>10329</v>
      </c>
      <c r="K886" s="14" t="s">
        <v>190</v>
      </c>
      <c r="L886" s="14" t="s">
        <v>10336</v>
      </c>
      <c r="M886" s="14" t="s">
        <v>876</v>
      </c>
      <c r="N886" s="14" t="s">
        <v>483</v>
      </c>
      <c r="O886" s="15">
        <v>24000</v>
      </c>
      <c r="P886" s="15">
        <v>4037.7506923498499</v>
      </c>
      <c r="Q886" s="16">
        <v>47383</v>
      </c>
      <c r="R886" s="14" t="s">
        <v>11226</v>
      </c>
      <c r="S886" s="14" t="s">
        <v>10286</v>
      </c>
      <c r="T886" s="14" t="s">
        <v>11226</v>
      </c>
      <c r="U886" s="14" t="s">
        <v>10248</v>
      </c>
      <c r="V886" s="14"/>
      <c r="W886" s="14" t="s">
        <v>10768</v>
      </c>
      <c r="X886" s="14" t="s">
        <v>10340</v>
      </c>
      <c r="Y886" s="15">
        <v>46432.81</v>
      </c>
      <c r="Z886" s="14" t="s">
        <v>11227</v>
      </c>
      <c r="AA886" s="15">
        <v>36731.8553502168</v>
      </c>
      <c r="AB886" s="14" t="s">
        <v>10335</v>
      </c>
      <c r="AC886" s="14" t="s">
        <v>10246</v>
      </c>
      <c r="AD886" s="14"/>
      <c r="AE886" s="15">
        <v>19962.249307650101</v>
      </c>
      <c r="AF886" s="31">
        <f>_xlfn.XLOOKUP(A886,Macmahon!B:B,Macmahon!AE:AE,"",0)</f>
        <v>45938</v>
      </c>
      <c r="AG886" s="28">
        <f>_xlfn.XLOOKUP(A886,Macmahon!B:B,Macmahon!AJ:AJ,"",0)</f>
        <v>47299.253222141204</v>
      </c>
      <c r="AH886" s="28">
        <f>_xlfn.XLOOKUP(A886,Macmahon!B:B,Macmahon!AK:AK,"",0)</f>
        <v>47373</v>
      </c>
      <c r="AI886" s="28">
        <f t="shared" si="25"/>
        <v>47299.253222141204</v>
      </c>
      <c r="AJ886" s="40" t="str">
        <f>E886&amp;C886&amp;B886</f>
        <v>SPD4006LF</v>
      </c>
      <c r="AK886" s="40" t="str">
        <f>IFERROR(_xlfn.XLOOKUP(AJ886,CrossRef!$A:$A,CrossRef!$J:$J,"Not Found"),"-")</f>
        <v>TKHL234-DRIV-WHGP</v>
      </c>
      <c r="AL886" s="40" t="str">
        <f>IFERROR(_xlfn.XLOOKUP(AJ886,CrossRef!$A:$A,CrossRef!$K:$K,"Not Found"),"-")</f>
        <v>LHF</v>
      </c>
      <c r="AM886" s="40" t="str">
        <f>IFERROR(_xlfn.XLOOKUP(AJ886,CrossRef!$A:$A,CrossRef!$L:$L,"Not Found"),"-")</f>
        <v>20000H WHEEL &amp; BRAKE ASSEMBLY CHANGE LHF</v>
      </c>
    </row>
    <row r="887" spans="1:39" x14ac:dyDescent="0.3">
      <c r="A887" s="4" t="str">
        <f>D887&amp;C887&amp;B887</f>
        <v>TD66434006LF</v>
      </c>
      <c r="B887" s="4" t="str">
        <f>LEFT(N887,FIND(" ",N887)-1)</f>
        <v>LF</v>
      </c>
      <c r="C887" s="4" t="str">
        <f>LEFT(M887,4)</f>
        <v>4006</v>
      </c>
      <c r="D887" s="4" t="str">
        <f>LEFT(L887,FIND(" ",L887)-1)</f>
        <v>TD6643</v>
      </c>
      <c r="E887" s="4" t="str">
        <f>MID(X887,2,3)</f>
        <v>SPD</v>
      </c>
      <c r="G887" s="17" t="s">
        <v>10234</v>
      </c>
      <c r="H887" s="17" t="s">
        <v>10235</v>
      </c>
      <c r="I887" s="17" t="s">
        <v>10328</v>
      </c>
      <c r="J887" s="17" t="s">
        <v>10329</v>
      </c>
      <c r="K887" s="17" t="s">
        <v>190</v>
      </c>
      <c r="L887" s="17" t="s">
        <v>10345</v>
      </c>
      <c r="M887" s="17" t="s">
        <v>876</v>
      </c>
      <c r="N887" s="17" t="s">
        <v>483</v>
      </c>
      <c r="O887" s="18">
        <v>24000</v>
      </c>
      <c r="P887" s="18">
        <v>2447.3650846590699</v>
      </c>
      <c r="Q887" s="16">
        <v>47432</v>
      </c>
      <c r="R887" s="17" t="s">
        <v>11226</v>
      </c>
      <c r="S887" s="17" t="s">
        <v>10286</v>
      </c>
      <c r="T887" s="17" t="s">
        <v>11226</v>
      </c>
      <c r="U887" s="17" t="s">
        <v>10248</v>
      </c>
      <c r="V887" s="17"/>
      <c r="W887" s="17" t="s">
        <v>10768</v>
      </c>
      <c r="X887" s="17" t="s">
        <v>10347</v>
      </c>
      <c r="Y887" s="18">
        <v>46432.81</v>
      </c>
      <c r="Z887" s="17" t="s">
        <v>11227</v>
      </c>
      <c r="AA887" s="18">
        <v>37092.209445585198</v>
      </c>
      <c r="AB887" s="17" t="s">
        <v>10335</v>
      </c>
      <c r="AC887" s="17" t="s">
        <v>10246</v>
      </c>
      <c r="AD887" s="17"/>
      <c r="AE887" s="18">
        <v>21552.634915340899</v>
      </c>
      <c r="AF887" s="31">
        <f>_xlfn.XLOOKUP(A887,Macmahon!B:B,Macmahon!AE:AE,"",0)</f>
        <v>46063</v>
      </c>
      <c r="AG887" s="28">
        <f>_xlfn.XLOOKUP(A887,Macmahon!B:B,Macmahon!AJ:AJ,"",0)</f>
        <v>47316.055514432868</v>
      </c>
      <c r="AH887" s="28">
        <f>_xlfn.XLOOKUP(A887,Macmahon!B:B,Macmahon!AK:AK,"",0)</f>
        <v>47420</v>
      </c>
      <c r="AI887" s="28">
        <f t="shared" si="25"/>
        <v>47316.055514432868</v>
      </c>
      <c r="AJ887" s="40" t="str">
        <f>E887&amp;C887&amp;B887</f>
        <v>SPD4006LF</v>
      </c>
      <c r="AK887" s="40" t="str">
        <f>IFERROR(_xlfn.XLOOKUP(AJ887,CrossRef!$A:$A,CrossRef!$J:$J,"Not Found"),"-")</f>
        <v>TKHL234-DRIV-WHGP</v>
      </c>
      <c r="AL887" s="40" t="str">
        <f>IFERROR(_xlfn.XLOOKUP(AJ887,CrossRef!$A:$A,CrossRef!$K:$K,"Not Found"),"-")</f>
        <v>LHF</v>
      </c>
      <c r="AM887" s="40" t="str">
        <f>IFERROR(_xlfn.XLOOKUP(AJ887,CrossRef!$A:$A,CrossRef!$L:$L,"Not Found"),"-")</f>
        <v>20000H WHEEL &amp; BRAKE ASSEMBLY CHANGE LHF</v>
      </c>
    </row>
    <row r="888" spans="1:39" x14ac:dyDescent="0.3">
      <c r="A888" s="4" t="str">
        <f>D888&amp;C888&amp;B888</f>
        <v>TD63264006LF</v>
      </c>
      <c r="B888" s="4" t="str">
        <f>LEFT(N888,FIND(" ",N888)-1)</f>
        <v>LF</v>
      </c>
      <c r="C888" s="4" t="str">
        <f>LEFT(M888,4)</f>
        <v>4006</v>
      </c>
      <c r="D888" s="4" t="str">
        <f>LEFT(L888,FIND(" ",L888)-1)</f>
        <v>TD6326</v>
      </c>
      <c r="E888" s="4" t="str">
        <f>MID(X888,2,3)</f>
        <v>SSP</v>
      </c>
      <c r="G888" s="14" t="s">
        <v>10234</v>
      </c>
      <c r="H888" s="14" t="s">
        <v>10235</v>
      </c>
      <c r="I888" s="14" t="s">
        <v>10257</v>
      </c>
      <c r="J888" s="14" t="s">
        <v>10258</v>
      </c>
      <c r="K888" s="14" t="s">
        <v>183</v>
      </c>
      <c r="L888" s="14" t="s">
        <v>10616</v>
      </c>
      <c r="M888" s="14" t="s">
        <v>876</v>
      </c>
      <c r="N888" s="14" t="s">
        <v>483</v>
      </c>
      <c r="O888" s="15">
        <v>24000</v>
      </c>
      <c r="P888" s="15">
        <v>15711.578579057999</v>
      </c>
      <c r="Q888" s="16">
        <v>46586</v>
      </c>
      <c r="R888" s="14" t="s">
        <v>11204</v>
      </c>
      <c r="S888" s="14" t="s">
        <v>10261</v>
      </c>
      <c r="T888" s="14" t="s">
        <v>11207</v>
      </c>
      <c r="U888" s="14" t="s">
        <v>10248</v>
      </c>
      <c r="V888" s="14"/>
      <c r="W888" s="14" t="s">
        <v>10399</v>
      </c>
      <c r="X888" s="14" t="s">
        <v>10618</v>
      </c>
      <c r="Y888" s="15">
        <v>68961.06</v>
      </c>
      <c r="Z888" s="14" t="s">
        <v>11205</v>
      </c>
      <c r="AA888" s="15">
        <v>51722.778028747402</v>
      </c>
      <c r="AB888" s="14" t="s">
        <v>10245</v>
      </c>
      <c r="AC888" s="14" t="s">
        <v>10246</v>
      </c>
      <c r="AD888" s="14" t="s">
        <v>10272</v>
      </c>
      <c r="AE888" s="15">
        <v>8288.4214209420206</v>
      </c>
      <c r="AF888" s="31" t="str">
        <f>_xlfn.XLOOKUP(A888,Macmahon!B:B,Macmahon!AE:AE,"",0)</f>
        <v/>
      </c>
      <c r="AG888" s="28" t="str">
        <f>_xlfn.XLOOKUP(A888,Macmahon!B:B,Macmahon!AJ:AJ,"",0)</f>
        <v/>
      </c>
      <c r="AH888" s="28" t="str">
        <f>_xlfn.XLOOKUP(A888,Macmahon!B:B,Macmahon!AK:AK,"",0)</f>
        <v/>
      </c>
      <c r="AI888" s="28">
        <f t="shared" si="25"/>
        <v>0</v>
      </c>
      <c r="AJ888" s="40" t="str">
        <f>E888&amp;C888&amp;B888</f>
        <v>SSP4006LF</v>
      </c>
      <c r="AK888" s="40" t="str">
        <f>IFERROR(_xlfn.XLOOKUP(AJ888,CrossRef!$A:$A,CrossRef!$J:$J,"Not Found"),"-")</f>
        <v>TKHL192-DRIV-WHGP</v>
      </c>
      <c r="AL888" s="40">
        <f>IFERROR(_xlfn.XLOOKUP(AJ888,CrossRef!$A:$A,CrossRef!$K:$K,"Not Found"),"-")</f>
        <v>0</v>
      </c>
      <c r="AM888" s="40" t="str">
        <f>IFERROR(_xlfn.XLOOKUP(AJ888,CrossRef!$A:$A,CrossRef!$L:$L,"Not Found"),"-")</f>
        <v>24000H WHEEL GROUP CHANGE LHF</v>
      </c>
    </row>
    <row r="889" spans="1:39" x14ac:dyDescent="0.3">
      <c r="A889" s="4" t="str">
        <f>D889&amp;C889&amp;B889</f>
        <v>TD63434006LF</v>
      </c>
      <c r="B889" s="4" t="str">
        <f>LEFT(N889,FIND(" ",N889)-1)</f>
        <v>LF</v>
      </c>
      <c r="C889" s="4" t="str">
        <f>LEFT(M889,4)</f>
        <v>4006</v>
      </c>
      <c r="D889" s="4" t="str">
        <f>LEFT(L889,FIND(" ",L889)-1)</f>
        <v>TD6343</v>
      </c>
      <c r="E889" s="4" t="str">
        <f>MID(X889,2,3)</f>
        <v>SSP</v>
      </c>
      <c r="G889" s="17" t="s">
        <v>10234</v>
      </c>
      <c r="H889" s="17" t="s">
        <v>10235</v>
      </c>
      <c r="I889" s="17" t="s">
        <v>10257</v>
      </c>
      <c r="J889" s="17" t="s">
        <v>10258</v>
      </c>
      <c r="K889" s="17" t="s">
        <v>183</v>
      </c>
      <c r="L889" s="17" t="s">
        <v>10626</v>
      </c>
      <c r="M889" s="17" t="s">
        <v>876</v>
      </c>
      <c r="N889" s="17" t="s">
        <v>483</v>
      </c>
      <c r="O889" s="18">
        <v>24000</v>
      </c>
      <c r="P889" s="18">
        <v>10354.7864990088</v>
      </c>
      <c r="Q889" s="16">
        <v>47032</v>
      </c>
      <c r="R889" s="17" t="s">
        <v>11204</v>
      </c>
      <c r="S889" s="17" t="s">
        <v>10261</v>
      </c>
      <c r="T889" s="17" t="s">
        <v>11204</v>
      </c>
      <c r="U889" s="17" t="s">
        <v>10248</v>
      </c>
      <c r="V889" s="17"/>
      <c r="W889" s="17" t="s">
        <v>10921</v>
      </c>
      <c r="X889" s="17" t="s">
        <v>10627</v>
      </c>
      <c r="Y889" s="18">
        <v>0</v>
      </c>
      <c r="Z889" s="17" t="s">
        <v>11250</v>
      </c>
      <c r="AA889" s="18">
        <v>55522.630561259401</v>
      </c>
      <c r="AB889" s="17" t="s">
        <v>10245</v>
      </c>
      <c r="AC889" s="17" t="s">
        <v>10246</v>
      </c>
      <c r="AD889" s="17" t="s">
        <v>10272</v>
      </c>
      <c r="AE889" s="18">
        <v>13645.2135009912</v>
      </c>
      <c r="AF889" s="31" t="str">
        <f>_xlfn.XLOOKUP(A889,Macmahon!B:B,Macmahon!AE:AE,"",0)</f>
        <v/>
      </c>
      <c r="AG889" s="28" t="str">
        <f>_xlfn.XLOOKUP(A889,Macmahon!B:B,Macmahon!AJ:AJ,"",0)</f>
        <v/>
      </c>
      <c r="AH889" s="28" t="str">
        <f>_xlfn.XLOOKUP(A889,Macmahon!B:B,Macmahon!AK:AK,"",0)</f>
        <v/>
      </c>
      <c r="AI889" s="28">
        <f t="shared" si="25"/>
        <v>0</v>
      </c>
      <c r="AJ889" s="40" t="str">
        <f>E889&amp;C889&amp;B889</f>
        <v>SSP4006LF</v>
      </c>
      <c r="AK889" s="40" t="str">
        <f>IFERROR(_xlfn.XLOOKUP(AJ889,CrossRef!$A:$A,CrossRef!$J:$J,"Not Found"),"-")</f>
        <v>TKHL192-DRIV-WHGP</v>
      </c>
      <c r="AL889" s="40">
        <f>IFERROR(_xlfn.XLOOKUP(AJ889,CrossRef!$A:$A,CrossRef!$K:$K,"Not Found"),"-")</f>
        <v>0</v>
      </c>
      <c r="AM889" s="40" t="str">
        <f>IFERROR(_xlfn.XLOOKUP(AJ889,CrossRef!$A:$A,CrossRef!$L:$L,"Not Found"),"-")</f>
        <v>24000H WHEEL GROUP CHANGE LHF</v>
      </c>
    </row>
    <row r="890" spans="1:39" x14ac:dyDescent="0.3">
      <c r="A890" s="4" t="str">
        <f>D890&amp;C890&amp;B890</f>
        <v>TD63464006LF</v>
      </c>
      <c r="B890" s="4" t="str">
        <f>LEFT(N890,FIND(" ",N890)-1)</f>
        <v>LF</v>
      </c>
      <c r="C890" s="4" t="str">
        <f>LEFT(M890,4)</f>
        <v>4006</v>
      </c>
      <c r="D890" s="4" t="str">
        <f>LEFT(L890,FIND(" ",L890)-1)</f>
        <v>TD6346</v>
      </c>
      <c r="E890" s="4" t="str">
        <f>MID(X890,2,3)</f>
        <v>SSP</v>
      </c>
      <c r="G890" s="14" t="s">
        <v>10234</v>
      </c>
      <c r="H890" s="14" t="s">
        <v>10235</v>
      </c>
      <c r="I890" s="14" t="s">
        <v>10257</v>
      </c>
      <c r="J890" s="14" t="s">
        <v>10258</v>
      </c>
      <c r="K890" s="14" t="s">
        <v>183</v>
      </c>
      <c r="L890" s="14" t="s">
        <v>10622</v>
      </c>
      <c r="M890" s="14" t="s">
        <v>876</v>
      </c>
      <c r="N890" s="14" t="s">
        <v>483</v>
      </c>
      <c r="O890" s="15">
        <v>24000</v>
      </c>
      <c r="P890" s="15">
        <v>9000.6095422550407</v>
      </c>
      <c r="Q890" s="16">
        <v>47144</v>
      </c>
      <c r="R890" s="14" t="s">
        <v>11204</v>
      </c>
      <c r="S890" s="14" t="s">
        <v>10261</v>
      </c>
      <c r="T890" s="14" t="s">
        <v>11204</v>
      </c>
      <c r="U890" s="14" t="s">
        <v>10248</v>
      </c>
      <c r="V890" s="14"/>
      <c r="W890" s="14" t="s">
        <v>10317</v>
      </c>
      <c r="X890" s="14" t="s">
        <v>10623</v>
      </c>
      <c r="Y890" s="15">
        <v>0</v>
      </c>
      <c r="Z890" s="14" t="s">
        <v>11250</v>
      </c>
      <c r="AA890" s="15">
        <v>57317.487713894603</v>
      </c>
      <c r="AB890" s="14" t="s">
        <v>10245</v>
      </c>
      <c r="AC890" s="14" t="s">
        <v>10246</v>
      </c>
      <c r="AD890" s="14" t="s">
        <v>10272</v>
      </c>
      <c r="AE890" s="15">
        <v>14999.390457744999</v>
      </c>
      <c r="AF890" s="31" t="str">
        <f>_xlfn.XLOOKUP(A890,Macmahon!B:B,Macmahon!AE:AE,"",0)</f>
        <v/>
      </c>
      <c r="AG890" s="28" t="str">
        <f>_xlfn.XLOOKUP(A890,Macmahon!B:B,Macmahon!AJ:AJ,"",0)</f>
        <v/>
      </c>
      <c r="AH890" s="28" t="str">
        <f>_xlfn.XLOOKUP(A890,Macmahon!B:B,Macmahon!AK:AK,"",0)</f>
        <v/>
      </c>
      <c r="AI890" s="28">
        <f t="shared" si="25"/>
        <v>0</v>
      </c>
      <c r="AJ890" s="40" t="str">
        <f>E890&amp;C890&amp;B890</f>
        <v>SSP4006LF</v>
      </c>
      <c r="AK890" s="40" t="str">
        <f>IFERROR(_xlfn.XLOOKUP(AJ890,CrossRef!$A:$A,CrossRef!$J:$J,"Not Found"),"-")</f>
        <v>TKHL192-DRIV-WHGP</v>
      </c>
      <c r="AL890" s="40">
        <f>IFERROR(_xlfn.XLOOKUP(AJ890,CrossRef!$A:$A,CrossRef!$K:$K,"Not Found"),"-")</f>
        <v>0</v>
      </c>
      <c r="AM890" s="40" t="str">
        <f>IFERROR(_xlfn.XLOOKUP(AJ890,CrossRef!$A:$A,CrossRef!$L:$L,"Not Found"),"-")</f>
        <v>24000H WHEEL GROUP CHANGE LHF</v>
      </c>
    </row>
    <row r="891" spans="1:39" x14ac:dyDescent="0.3">
      <c r="A891" s="4" t="str">
        <f>D891&amp;C891&amp;B891</f>
        <v>TD63494006LF</v>
      </c>
      <c r="B891" s="4" t="str">
        <f>LEFT(N891,FIND(" ",N891)-1)</f>
        <v>LF</v>
      </c>
      <c r="C891" s="4" t="str">
        <f>LEFT(M891,4)</f>
        <v>4006</v>
      </c>
      <c r="D891" s="4" t="str">
        <f>LEFT(L891,FIND(" ",L891)-1)</f>
        <v>TD6349</v>
      </c>
      <c r="E891" s="4" t="str">
        <f>MID(X891,2,3)</f>
        <v>SSP</v>
      </c>
      <c r="G891" s="17" t="s">
        <v>10234</v>
      </c>
      <c r="H891" s="17" t="s">
        <v>10235</v>
      </c>
      <c r="I891" s="17" t="s">
        <v>10257</v>
      </c>
      <c r="J891" s="17" t="s">
        <v>10258</v>
      </c>
      <c r="K891" s="17" t="s">
        <v>183</v>
      </c>
      <c r="L891" s="17" t="s">
        <v>10619</v>
      </c>
      <c r="M891" s="17" t="s">
        <v>876</v>
      </c>
      <c r="N891" s="17" t="s">
        <v>483</v>
      </c>
      <c r="O891" s="18">
        <v>24000</v>
      </c>
      <c r="P891" s="18">
        <v>8048.3311809120596</v>
      </c>
      <c r="Q891" s="16">
        <v>47361</v>
      </c>
      <c r="R891" s="17" t="s">
        <v>11204</v>
      </c>
      <c r="S891" s="17" t="s">
        <v>10261</v>
      </c>
      <c r="T891" s="17" t="s">
        <v>11204</v>
      </c>
      <c r="U891" s="17" t="s">
        <v>10248</v>
      </c>
      <c r="V891" s="17"/>
      <c r="W891" s="17" t="s">
        <v>11178</v>
      </c>
      <c r="X891" s="17" t="s">
        <v>10621</v>
      </c>
      <c r="Y891" s="18">
        <v>0</v>
      </c>
      <c r="Z891" s="17" t="s">
        <v>11250</v>
      </c>
      <c r="AA891" s="18">
        <v>58197.3921971253</v>
      </c>
      <c r="AB891" s="17" t="s">
        <v>10245</v>
      </c>
      <c r="AC891" s="17" t="s">
        <v>10246</v>
      </c>
      <c r="AD891" s="17" t="s">
        <v>10272</v>
      </c>
      <c r="AE891" s="18">
        <v>15951.668819087899</v>
      </c>
      <c r="AF891" s="31" t="str">
        <f>_xlfn.XLOOKUP(A891,Macmahon!B:B,Macmahon!AE:AE,"",0)</f>
        <v/>
      </c>
      <c r="AG891" s="28" t="str">
        <f>_xlfn.XLOOKUP(A891,Macmahon!B:B,Macmahon!AJ:AJ,"",0)</f>
        <v/>
      </c>
      <c r="AH891" s="28" t="str">
        <f>_xlfn.XLOOKUP(A891,Macmahon!B:B,Macmahon!AK:AK,"",0)</f>
        <v/>
      </c>
      <c r="AI891" s="28">
        <f t="shared" si="25"/>
        <v>0</v>
      </c>
      <c r="AJ891" s="40" t="str">
        <f>E891&amp;C891&amp;B891</f>
        <v>SSP4006LF</v>
      </c>
      <c r="AK891" s="40" t="str">
        <f>IFERROR(_xlfn.XLOOKUP(AJ891,CrossRef!$A:$A,CrossRef!$J:$J,"Not Found"),"-")</f>
        <v>TKHL192-DRIV-WHGP</v>
      </c>
      <c r="AL891" s="40">
        <f>IFERROR(_xlfn.XLOOKUP(AJ891,CrossRef!$A:$A,CrossRef!$K:$K,"Not Found"),"-")</f>
        <v>0</v>
      </c>
      <c r="AM891" s="40" t="str">
        <f>IFERROR(_xlfn.XLOOKUP(AJ891,CrossRef!$A:$A,CrossRef!$L:$L,"Not Found"),"-")</f>
        <v>24000H WHEEL GROUP CHANGE LHF</v>
      </c>
    </row>
    <row r="892" spans="1:39" x14ac:dyDescent="0.3">
      <c r="A892" s="4" t="str">
        <f>D892&amp;C892&amp;B892</f>
        <v>TD63124006LF</v>
      </c>
      <c r="B892" s="4" t="str">
        <f>LEFT(N892,FIND(" ",N892)-1)</f>
        <v>LF</v>
      </c>
      <c r="C892" s="4" t="str">
        <f>LEFT(M892,4)</f>
        <v>4006</v>
      </c>
      <c r="D892" s="4" t="str">
        <f>LEFT(L892,FIND(" ",L892)-1)</f>
        <v>TD6312</v>
      </c>
      <c r="E892" s="4" t="str">
        <f>MID(X892,2,3)</f>
        <v>SSP</v>
      </c>
      <c r="G892" s="14" t="s">
        <v>10234</v>
      </c>
      <c r="H892" s="14" t="s">
        <v>10235</v>
      </c>
      <c r="I892" s="14" t="s">
        <v>10257</v>
      </c>
      <c r="J892" s="14" t="s">
        <v>10258</v>
      </c>
      <c r="K892" s="14" t="s">
        <v>183</v>
      </c>
      <c r="L892" s="14" t="s">
        <v>10602</v>
      </c>
      <c r="M892" s="14" t="s">
        <v>876</v>
      </c>
      <c r="N892" s="14" t="s">
        <v>483</v>
      </c>
      <c r="O892" s="15">
        <v>24000</v>
      </c>
      <c r="P892" s="15">
        <v>27730.279097827301</v>
      </c>
      <c r="Q892" s="16">
        <v>46021</v>
      </c>
      <c r="R892" s="14" t="s">
        <v>11204</v>
      </c>
      <c r="S892" s="14" t="s">
        <v>10261</v>
      </c>
      <c r="T892" s="14" t="s">
        <v>11204</v>
      </c>
      <c r="U892" s="14" t="s">
        <v>10269</v>
      </c>
      <c r="V892" s="14"/>
      <c r="W892" s="14" t="s">
        <v>11251</v>
      </c>
      <c r="X892" s="14" t="s">
        <v>10603</v>
      </c>
      <c r="Y892" s="15">
        <v>68961.06</v>
      </c>
      <c r="Z892" s="14" t="s">
        <v>11205</v>
      </c>
      <c r="AA892" s="15">
        <v>67147.065235118294</v>
      </c>
      <c r="AB892" s="14" t="s">
        <v>10245</v>
      </c>
      <c r="AC892" s="14" t="s">
        <v>10246</v>
      </c>
      <c r="AD892" s="14"/>
      <c r="AE892" s="15">
        <v>-3730.2790978273001</v>
      </c>
      <c r="AF892" s="31" t="str">
        <f>_xlfn.XLOOKUP(A892,Macmahon!B:B,Macmahon!AE:AE,"",0)</f>
        <v/>
      </c>
      <c r="AG892" s="28" t="str">
        <f>_xlfn.XLOOKUP(A892,Macmahon!B:B,Macmahon!AJ:AJ,"",0)</f>
        <v/>
      </c>
      <c r="AH892" s="28" t="str">
        <f>_xlfn.XLOOKUP(A892,Macmahon!B:B,Macmahon!AK:AK,"",0)</f>
        <v/>
      </c>
      <c r="AI892" s="28">
        <f t="shared" si="25"/>
        <v>0</v>
      </c>
      <c r="AJ892" s="40" t="str">
        <f>E892&amp;C892&amp;B892</f>
        <v>SSP4006LF</v>
      </c>
      <c r="AK892" s="40" t="str">
        <f>IFERROR(_xlfn.XLOOKUP(AJ892,CrossRef!$A:$A,CrossRef!$J:$J,"Not Found"),"-")</f>
        <v>TKHL192-DRIV-WHGP</v>
      </c>
      <c r="AL892" s="40">
        <f>IFERROR(_xlfn.XLOOKUP(AJ892,CrossRef!$A:$A,CrossRef!$K:$K,"Not Found"),"-")</f>
        <v>0</v>
      </c>
      <c r="AM892" s="40" t="str">
        <f>IFERROR(_xlfn.XLOOKUP(AJ892,CrossRef!$A:$A,CrossRef!$L:$L,"Not Found"),"-")</f>
        <v>24000H WHEEL GROUP CHANGE LHF</v>
      </c>
    </row>
    <row r="893" spans="1:39" x14ac:dyDescent="0.3">
      <c r="A893" s="4" t="str">
        <f>D893&amp;C893&amp;B893</f>
        <v>TD63404006LF</v>
      </c>
      <c r="B893" s="4" t="str">
        <f>LEFT(N893,FIND(" ",N893)-1)</f>
        <v>LF</v>
      </c>
      <c r="C893" s="4" t="str">
        <f>LEFT(M893,4)</f>
        <v>4006</v>
      </c>
      <c r="D893" s="4" t="str">
        <f>LEFT(L893,FIND(" ",L893)-1)</f>
        <v>TD6340</v>
      </c>
      <c r="E893" s="4" t="str">
        <f>MID(X893,2,3)</f>
        <v>SSP</v>
      </c>
      <c r="G893" s="17" t="s">
        <v>10234</v>
      </c>
      <c r="H893" s="17" t="s">
        <v>10235</v>
      </c>
      <c r="I893" s="17" t="s">
        <v>10257</v>
      </c>
      <c r="J893" s="17" t="s">
        <v>10258</v>
      </c>
      <c r="K893" s="17" t="s">
        <v>183</v>
      </c>
      <c r="L893" s="17" t="s">
        <v>10624</v>
      </c>
      <c r="M893" s="17" t="s">
        <v>876</v>
      </c>
      <c r="N893" s="17" t="s">
        <v>483</v>
      </c>
      <c r="O893" s="18">
        <v>24000</v>
      </c>
      <c r="P893" s="18">
        <v>2550.4152205017199</v>
      </c>
      <c r="Q893" s="16">
        <v>47636</v>
      </c>
      <c r="R893" s="17" t="s">
        <v>11204</v>
      </c>
      <c r="S893" s="17" t="s">
        <v>10261</v>
      </c>
      <c r="T893" s="17" t="s">
        <v>11204</v>
      </c>
      <c r="U893" s="17" t="s">
        <v>10248</v>
      </c>
      <c r="V893" s="17"/>
      <c r="W893" s="17" t="s">
        <v>10768</v>
      </c>
      <c r="X893" s="17" t="s">
        <v>10625</v>
      </c>
      <c r="Y893" s="18">
        <v>0</v>
      </c>
      <c r="Z893" s="17" t="s">
        <v>11250</v>
      </c>
      <c r="AA893" s="18">
        <v>69815.785078713205</v>
      </c>
      <c r="AB893" s="17" t="s">
        <v>10245</v>
      </c>
      <c r="AC893" s="17" t="s">
        <v>10246</v>
      </c>
      <c r="AD893" s="17" t="s">
        <v>10272</v>
      </c>
      <c r="AE893" s="18">
        <v>21449.584779498298</v>
      </c>
      <c r="AF893" s="31" t="str">
        <f>_xlfn.XLOOKUP(A893,Macmahon!B:B,Macmahon!AE:AE,"",0)</f>
        <v/>
      </c>
      <c r="AG893" s="28" t="str">
        <f>_xlfn.XLOOKUP(A893,Macmahon!B:B,Macmahon!AJ:AJ,"",0)</f>
        <v/>
      </c>
      <c r="AH893" s="28" t="str">
        <f>_xlfn.XLOOKUP(A893,Macmahon!B:B,Macmahon!AK:AK,"",0)</f>
        <v/>
      </c>
      <c r="AI893" s="28">
        <f t="shared" si="25"/>
        <v>0</v>
      </c>
      <c r="AJ893" s="40" t="str">
        <f>E893&amp;C893&amp;B893</f>
        <v>SSP4006LF</v>
      </c>
      <c r="AK893" s="40" t="str">
        <f>IFERROR(_xlfn.XLOOKUP(AJ893,CrossRef!$A:$A,CrossRef!$J:$J,"Not Found"),"-")</f>
        <v>TKHL192-DRIV-WHGP</v>
      </c>
      <c r="AL893" s="40">
        <f>IFERROR(_xlfn.XLOOKUP(AJ893,CrossRef!$A:$A,CrossRef!$K:$K,"Not Found"),"-")</f>
        <v>0</v>
      </c>
      <c r="AM893" s="40" t="str">
        <f>IFERROR(_xlfn.XLOOKUP(AJ893,CrossRef!$A:$A,CrossRef!$L:$L,"Not Found"),"-")</f>
        <v>24000H WHEEL GROUP CHANGE LHF</v>
      </c>
    </row>
    <row r="894" spans="1:39" x14ac:dyDescent="0.3">
      <c r="A894" s="4" t="str">
        <f>D894&amp;C894&amp;B894</f>
        <v>TD63164006LF</v>
      </c>
      <c r="B894" s="4" t="str">
        <f>LEFT(N894,FIND(" ",N894)-1)</f>
        <v>LF</v>
      </c>
      <c r="C894" s="4" t="str">
        <f>LEFT(M894,4)</f>
        <v>4006</v>
      </c>
      <c r="D894" s="4" t="str">
        <f>LEFT(L894,FIND(" ",L894)-1)</f>
        <v>TD6316</v>
      </c>
      <c r="E894" s="4" t="str">
        <f>MID(X894,2,3)</f>
        <v>SND</v>
      </c>
      <c r="G894" s="14" t="s">
        <v>10234</v>
      </c>
      <c r="H894" s="14" t="s">
        <v>10235</v>
      </c>
      <c r="I894" s="14" t="s">
        <v>10257</v>
      </c>
      <c r="J894" s="14" t="s">
        <v>10258</v>
      </c>
      <c r="K894" s="14" t="s">
        <v>187</v>
      </c>
      <c r="L894" s="14" t="s">
        <v>10356</v>
      </c>
      <c r="M894" s="14" t="s">
        <v>876</v>
      </c>
      <c r="N894" s="14" t="s">
        <v>483</v>
      </c>
      <c r="O894" s="15">
        <v>24000</v>
      </c>
      <c r="P894" s="15">
        <v>17562.578294695501</v>
      </c>
      <c r="Q894" s="16">
        <v>48724</v>
      </c>
      <c r="R894" s="14" t="s">
        <v>11204</v>
      </c>
      <c r="S894" s="14" t="s">
        <v>10261</v>
      </c>
      <c r="T894" s="14" t="s">
        <v>11204</v>
      </c>
      <c r="U894" s="14" t="s">
        <v>10269</v>
      </c>
      <c r="V894" s="14"/>
      <c r="W894" s="14" t="s">
        <v>11252</v>
      </c>
      <c r="X894" s="14" t="s">
        <v>10358</v>
      </c>
      <c r="Y894" s="15">
        <v>54951.47</v>
      </c>
      <c r="Z894" s="14" t="s">
        <v>11228</v>
      </c>
      <c r="AA894" s="15">
        <v>93798.170431211503</v>
      </c>
      <c r="AB894" s="14" t="s">
        <v>10245</v>
      </c>
      <c r="AC894" s="14" t="s">
        <v>10246</v>
      </c>
      <c r="AD894" s="14" t="s">
        <v>10272</v>
      </c>
      <c r="AE894" s="15">
        <v>6437.4217053045304</v>
      </c>
      <c r="AF894" s="31" t="str">
        <f>_xlfn.XLOOKUP(A894,Macmahon!B:B,Macmahon!AE:AE,"",0)</f>
        <v/>
      </c>
      <c r="AG894" s="28" t="str">
        <f>_xlfn.XLOOKUP(A894,Macmahon!B:B,Macmahon!AJ:AJ,"",0)</f>
        <v/>
      </c>
      <c r="AH894" s="28" t="str">
        <f>_xlfn.XLOOKUP(A894,Macmahon!B:B,Macmahon!AK:AK,"",0)</f>
        <v/>
      </c>
      <c r="AI894" s="28">
        <f t="shared" si="25"/>
        <v>0</v>
      </c>
      <c r="AJ894" s="40" t="str">
        <f>E894&amp;C894&amp;B894</f>
        <v>SND4006LF</v>
      </c>
      <c r="AK894" s="40" t="str">
        <f>IFERROR(_xlfn.XLOOKUP(AJ894,CrossRef!$A:$A,CrossRef!$J:$J,"Not Found"),"-")</f>
        <v>TKHL192-DRIV-WHGP</v>
      </c>
      <c r="AL894" s="40">
        <f>IFERROR(_xlfn.XLOOKUP(AJ894,CrossRef!$A:$A,CrossRef!$K:$K,"Not Found"),"-")</f>
        <v>0</v>
      </c>
      <c r="AM894" s="40" t="str">
        <f>IFERROR(_xlfn.XLOOKUP(AJ894,CrossRef!$A:$A,CrossRef!$L:$L,"Not Found"),"-")</f>
        <v>24000H WHEEL GROUP CHANGE LHF</v>
      </c>
    </row>
    <row r="895" spans="1:39" x14ac:dyDescent="0.3">
      <c r="A895" s="4" t="str">
        <f>D895&amp;C895&amp;B895</f>
        <v>DZ81914100RI</v>
      </c>
      <c r="B895" s="4" t="str">
        <f>LEFT(N895,FIND(" ",N895)-1)</f>
        <v>RI</v>
      </c>
      <c r="C895" s="4" t="str">
        <f>LEFT(M895,4)</f>
        <v>4100</v>
      </c>
      <c r="D895" s="4" t="str">
        <f>LEFT(L895,FIND(" ",L895)-1)</f>
        <v>DZ8191</v>
      </c>
      <c r="E895" s="4" t="str">
        <f>MID(X895,2,3)</f>
        <v>3KR</v>
      </c>
      <c r="G895" s="14" t="s">
        <v>10234</v>
      </c>
      <c r="H895" s="14" t="s">
        <v>10992</v>
      </c>
      <c r="I895" s="14" t="s">
        <v>10251</v>
      </c>
      <c r="J895" s="14" t="s">
        <v>10279</v>
      </c>
      <c r="K895" s="14" t="s">
        <v>42</v>
      </c>
      <c r="L895" s="14" t="s">
        <v>10280</v>
      </c>
      <c r="M895" s="14" t="s">
        <v>791</v>
      </c>
      <c r="N895" s="14" t="s">
        <v>61</v>
      </c>
      <c r="O895" s="15">
        <v>12000</v>
      </c>
      <c r="P895" s="15">
        <v>41963.669542254996</v>
      </c>
      <c r="Q895" s="16">
        <v>46849.661365740743</v>
      </c>
      <c r="R895" s="14" t="s">
        <v>11395</v>
      </c>
      <c r="S895" s="14" t="s">
        <v>10240</v>
      </c>
      <c r="T895" s="14" t="s">
        <v>11395</v>
      </c>
      <c r="U895" s="14" t="s">
        <v>10248</v>
      </c>
      <c r="V895" s="14"/>
      <c r="W895" s="14"/>
      <c r="X895" s="14" t="s">
        <v>10283</v>
      </c>
      <c r="Y895" s="15">
        <v>0</v>
      </c>
      <c r="Z895" s="14" t="s">
        <v>11398</v>
      </c>
      <c r="AA895" s="15">
        <v>48581.5167765187</v>
      </c>
      <c r="AB895" s="14" t="s">
        <v>10245</v>
      </c>
      <c r="AC895" s="14" t="s">
        <v>10246</v>
      </c>
      <c r="AD895" s="14"/>
      <c r="AE895" s="15">
        <v>-29963.669542255</v>
      </c>
      <c r="AF895" s="31" t="str">
        <f>_xlfn.XLOOKUP(A895,Macmahon!B:B,Macmahon!AE:AE,"",0)</f>
        <v/>
      </c>
      <c r="AG895" s="28" t="str">
        <f>_xlfn.XLOOKUP(A895,Macmahon!B:B,Macmahon!AJ:AJ,"",0)</f>
        <v/>
      </c>
      <c r="AH895" s="28" t="str">
        <f>_xlfn.XLOOKUP(A895,Macmahon!B:B,Macmahon!AK:AK,"",0)</f>
        <v/>
      </c>
      <c r="AI895" s="28">
        <f t="shared" si="25"/>
        <v>0</v>
      </c>
      <c r="AJ895" s="40" t="str">
        <f>E895&amp;C895&amp;B895</f>
        <v>3KR4100RI</v>
      </c>
      <c r="AK895" s="40" t="str">
        <f>IFERROR(_xlfn.XLOOKUP(AJ895,CrossRef!$A:$A,CrossRef!$J:$J,"Not Found"),"-")</f>
        <v>Not Found</v>
      </c>
      <c r="AL895" s="40" t="str">
        <f>IFERROR(_xlfn.XLOOKUP(AJ895,CrossRef!$A:$A,CrossRef!$K:$K,"Not Found"),"-")</f>
        <v>Not Found</v>
      </c>
      <c r="AM895" s="40" t="str">
        <f>IFERROR(_xlfn.XLOOKUP(AJ895,CrossRef!$A:$A,CrossRef!$L:$L,"Not Found"),"-")</f>
        <v>Not Found</v>
      </c>
    </row>
    <row r="896" spans="1:39" x14ac:dyDescent="0.3">
      <c r="A896" s="4" t="str">
        <f>D896&amp;C896&amp;B896</f>
        <v>TD60284006RF</v>
      </c>
      <c r="B896" s="4" t="str">
        <f>LEFT(N896,FIND(" ",N896)-1)</f>
        <v>RF</v>
      </c>
      <c r="C896" s="4" t="str">
        <f>LEFT(M896,4)</f>
        <v>4006</v>
      </c>
      <c r="D896" s="4" t="str">
        <f>LEFT(L896,FIND(" ",L896)-1)</f>
        <v>TD6028</v>
      </c>
      <c r="E896" s="4" t="str">
        <f>MID(X896,2,3)</f>
        <v>6HK</v>
      </c>
      <c r="G896" s="14" t="s">
        <v>10234</v>
      </c>
      <c r="H896" s="14" t="s">
        <v>10235</v>
      </c>
      <c r="I896" s="14" t="s">
        <v>10251</v>
      </c>
      <c r="J896" s="14" t="s">
        <v>10252</v>
      </c>
      <c r="K896" s="14" t="s">
        <v>148</v>
      </c>
      <c r="L896" s="14" t="s">
        <v>10711</v>
      </c>
      <c r="M896" s="14" t="s">
        <v>876</v>
      </c>
      <c r="N896" s="14" t="s">
        <v>487</v>
      </c>
      <c r="O896" s="15">
        <v>22000</v>
      </c>
      <c r="P896" s="15">
        <v>6267.4343674001402</v>
      </c>
      <c r="Q896" s="16">
        <v>47484</v>
      </c>
      <c r="R896" s="14" t="s">
        <v>11202</v>
      </c>
      <c r="S896" s="14" t="s">
        <v>10261</v>
      </c>
      <c r="T896" s="14" t="s">
        <v>11202</v>
      </c>
      <c r="U896" s="14" t="s">
        <v>10248</v>
      </c>
      <c r="V896" s="14"/>
      <c r="W896" s="14" t="s">
        <v>11253</v>
      </c>
      <c r="X896" s="14" t="s">
        <v>10713</v>
      </c>
      <c r="Y896" s="15">
        <v>41128.730000000003</v>
      </c>
      <c r="Z896" s="14" t="s">
        <v>11203</v>
      </c>
      <c r="AA896" s="15">
        <v>97401.400143737206</v>
      </c>
      <c r="AB896" s="14" t="s">
        <v>10245</v>
      </c>
      <c r="AC896" s="14" t="s">
        <v>10246</v>
      </c>
      <c r="AD896" s="14"/>
      <c r="AE896" s="15">
        <v>15732.565632599901</v>
      </c>
      <c r="AF896" s="31" t="str">
        <f>_xlfn.XLOOKUP(A896,Macmahon!B:B,Macmahon!AE:AE,"",0)</f>
        <v/>
      </c>
      <c r="AG896" s="28" t="str">
        <f>_xlfn.XLOOKUP(A896,Macmahon!B:B,Macmahon!AJ:AJ,"",0)</f>
        <v/>
      </c>
      <c r="AH896" s="28" t="str">
        <f>_xlfn.XLOOKUP(A896,Macmahon!B:B,Macmahon!AK:AK,"",0)</f>
        <v/>
      </c>
      <c r="AI896" s="28">
        <f t="shared" si="25"/>
        <v>0</v>
      </c>
      <c r="AJ896" s="40" t="str">
        <f>E896&amp;C896&amp;B896</f>
        <v>6HK4006RF</v>
      </c>
      <c r="AK896" s="40" t="str">
        <f>IFERROR(_xlfn.XLOOKUP(AJ896,CrossRef!$A:$A,CrossRef!$J:$J,"Not Found"),"-")</f>
        <v>TKHL014-DRIV-WHGP</v>
      </c>
      <c r="AL896" s="40">
        <f>IFERROR(_xlfn.XLOOKUP(AJ896,CrossRef!$A:$A,CrossRef!$K:$K,"Not Found"),"-")</f>
        <v>0</v>
      </c>
      <c r="AM896" s="40" t="str">
        <f>IFERROR(_xlfn.XLOOKUP(AJ896,CrossRef!$A:$A,CrossRef!$L:$L,"Not Found"),"-")</f>
        <v>22000H WHEEL GROUP CHANGE RHF</v>
      </c>
    </row>
    <row r="897" spans="1:39" x14ac:dyDescent="0.3">
      <c r="A897" s="4" t="str">
        <f>D897&amp;C897&amp;B897</f>
        <v>TD63154006LF</v>
      </c>
      <c r="B897" s="4" t="str">
        <f>LEFT(N897,FIND(" ",N897)-1)</f>
        <v>LF</v>
      </c>
      <c r="C897" s="4" t="str">
        <f>LEFT(M897,4)</f>
        <v>4006</v>
      </c>
      <c r="D897" s="4" t="str">
        <f>LEFT(L897,FIND(" ",L897)-1)</f>
        <v>TD6315</v>
      </c>
      <c r="E897" s="4" t="str">
        <f>MID(X897,2,3)</f>
        <v>SND</v>
      </c>
      <c r="G897" s="17" t="s">
        <v>10234</v>
      </c>
      <c r="H897" s="17" t="s">
        <v>10235</v>
      </c>
      <c r="I897" s="17" t="s">
        <v>10257</v>
      </c>
      <c r="J897" s="17" t="s">
        <v>10258</v>
      </c>
      <c r="K897" s="17" t="s">
        <v>187</v>
      </c>
      <c r="L897" s="17" t="s">
        <v>10268</v>
      </c>
      <c r="M897" s="17" t="s">
        <v>876</v>
      </c>
      <c r="N897" s="17" t="s">
        <v>483</v>
      </c>
      <c r="O897" s="18">
        <v>24000</v>
      </c>
      <c r="P897" s="18">
        <v>18102.513081255001</v>
      </c>
      <c r="Q897" s="16">
        <v>48524</v>
      </c>
      <c r="R897" s="17" t="s">
        <v>11204</v>
      </c>
      <c r="S897" s="17" t="s">
        <v>10261</v>
      </c>
      <c r="T897" s="17" t="s">
        <v>11204</v>
      </c>
      <c r="U897" s="17" t="s">
        <v>10248</v>
      </c>
      <c r="V897" s="17"/>
      <c r="W897" s="17" t="s">
        <v>10399</v>
      </c>
      <c r="X897" s="17" t="s">
        <v>10271</v>
      </c>
      <c r="Y897" s="18">
        <v>54951.47</v>
      </c>
      <c r="Z897" s="17" t="s">
        <v>11228</v>
      </c>
      <c r="AA897" s="18">
        <v>96782.020533880903</v>
      </c>
      <c r="AB897" s="17" t="s">
        <v>10245</v>
      </c>
      <c r="AC897" s="17" t="s">
        <v>10246</v>
      </c>
      <c r="AD897" s="17" t="s">
        <v>10272</v>
      </c>
      <c r="AE897" s="18">
        <v>5897.4869187449503</v>
      </c>
      <c r="AF897" s="31" t="str">
        <f>_xlfn.XLOOKUP(A897,Macmahon!B:B,Macmahon!AE:AE,"",0)</f>
        <v/>
      </c>
      <c r="AG897" s="28" t="str">
        <f>_xlfn.XLOOKUP(A897,Macmahon!B:B,Macmahon!AJ:AJ,"",0)</f>
        <v/>
      </c>
      <c r="AH897" s="28" t="str">
        <f>_xlfn.XLOOKUP(A897,Macmahon!B:B,Macmahon!AK:AK,"",0)</f>
        <v/>
      </c>
      <c r="AI897" s="28">
        <f t="shared" si="25"/>
        <v>0</v>
      </c>
      <c r="AJ897" s="40" t="str">
        <f>E897&amp;C897&amp;B897</f>
        <v>SND4006LF</v>
      </c>
      <c r="AK897" s="40" t="str">
        <f>IFERROR(_xlfn.XLOOKUP(AJ897,CrossRef!$A:$A,CrossRef!$J:$J,"Not Found"),"-")</f>
        <v>TKHL192-DRIV-WHGP</v>
      </c>
      <c r="AL897" s="40">
        <f>IFERROR(_xlfn.XLOOKUP(AJ897,CrossRef!$A:$A,CrossRef!$K:$K,"Not Found"),"-")</f>
        <v>0</v>
      </c>
      <c r="AM897" s="40" t="str">
        <f>IFERROR(_xlfn.XLOOKUP(AJ897,CrossRef!$A:$A,CrossRef!$L:$L,"Not Found"),"-")</f>
        <v>24000H WHEEL GROUP CHANGE LHF</v>
      </c>
    </row>
    <row r="898" spans="1:39" x14ac:dyDescent="0.3">
      <c r="A898" s="4" t="str">
        <f>D898&amp;C898&amp;B898</f>
        <v>TD63154006RF</v>
      </c>
      <c r="B898" s="4" t="str">
        <f>LEFT(N898,FIND(" ",N898)-1)</f>
        <v>RF</v>
      </c>
      <c r="C898" s="4" t="str">
        <f>LEFT(M898,4)</f>
        <v>4006</v>
      </c>
      <c r="D898" s="4" t="str">
        <f>LEFT(L898,FIND(" ",L898)-1)</f>
        <v>TD6315</v>
      </c>
      <c r="E898" s="4" t="str">
        <f>MID(X898,2,3)</f>
        <v>SND</v>
      </c>
      <c r="G898" s="14" t="s">
        <v>10234</v>
      </c>
      <c r="H898" s="14" t="s">
        <v>10235</v>
      </c>
      <c r="I898" s="14" t="s">
        <v>10257</v>
      </c>
      <c r="J898" s="14" t="s">
        <v>10258</v>
      </c>
      <c r="K898" s="14" t="s">
        <v>187</v>
      </c>
      <c r="L898" s="14" t="s">
        <v>10268</v>
      </c>
      <c r="M898" s="14" t="s">
        <v>876</v>
      </c>
      <c r="N898" s="14" t="s">
        <v>487</v>
      </c>
      <c r="O898" s="15">
        <v>24000</v>
      </c>
      <c r="P898" s="15">
        <v>12939.728373075701</v>
      </c>
      <c r="Q898" s="16">
        <v>47094</v>
      </c>
      <c r="R898" s="14" t="s">
        <v>11206</v>
      </c>
      <c r="S898" s="14" t="s">
        <v>10261</v>
      </c>
      <c r="T898" s="14" t="s">
        <v>11206</v>
      </c>
      <c r="U898" s="14" t="s">
        <v>10248</v>
      </c>
      <c r="V898" s="14"/>
      <c r="W898" s="14" t="s">
        <v>11255</v>
      </c>
      <c r="X898" s="14" t="s">
        <v>10271</v>
      </c>
      <c r="Y898" s="15">
        <v>54951.47</v>
      </c>
      <c r="Z898" s="14" t="s">
        <v>11211</v>
      </c>
      <c r="AA898" s="15">
        <v>74465.798767967193</v>
      </c>
      <c r="AB898" s="14" t="s">
        <v>10245</v>
      </c>
      <c r="AC898" s="14" t="s">
        <v>10246</v>
      </c>
      <c r="AD898" s="14" t="s">
        <v>10272</v>
      </c>
      <c r="AE898" s="15">
        <v>11060.271626924299</v>
      </c>
      <c r="AF898" s="31" t="str">
        <f>_xlfn.XLOOKUP(A898,Macmahon!B:B,Macmahon!AE:AE,"",0)</f>
        <v/>
      </c>
      <c r="AG898" s="28" t="str">
        <f>_xlfn.XLOOKUP(A898,Macmahon!B:B,Macmahon!AJ:AJ,"",0)</f>
        <v/>
      </c>
      <c r="AH898" s="28" t="str">
        <f>_xlfn.XLOOKUP(A898,Macmahon!B:B,Macmahon!AK:AK,"",0)</f>
        <v/>
      </c>
      <c r="AI898" s="28">
        <f t="shared" si="25"/>
        <v>0</v>
      </c>
      <c r="AJ898" s="40" t="str">
        <f>E898&amp;C898&amp;B898</f>
        <v>SND4006RF</v>
      </c>
      <c r="AK898" s="40" t="str">
        <f>IFERROR(_xlfn.XLOOKUP(AJ898,CrossRef!$A:$A,CrossRef!$J:$J,"Not Found"),"-")</f>
        <v>TKHL132-DRIV-WHGP</v>
      </c>
      <c r="AL898" s="40">
        <f>IFERROR(_xlfn.XLOOKUP(AJ898,CrossRef!$A:$A,CrossRef!$K:$K,"Not Found"),"-")</f>
        <v>0</v>
      </c>
      <c r="AM898" s="40" t="str">
        <f>IFERROR(_xlfn.XLOOKUP(AJ898,CrossRef!$A:$A,CrossRef!$L:$L,"Not Found"),"-")</f>
        <v>24000H WHEEL GROUP CHANGE RHF</v>
      </c>
    </row>
    <row r="899" spans="1:39" x14ac:dyDescent="0.3">
      <c r="A899" s="4" t="str">
        <f>D899&amp;C899&amp;B899</f>
        <v>QTW064006LF</v>
      </c>
      <c r="B899" s="4" t="str">
        <f>LEFT(N899,FIND(" ",N899)-1)</f>
        <v>LF</v>
      </c>
      <c r="C899" s="4" t="str">
        <f>LEFT(M899,4)</f>
        <v>4006</v>
      </c>
      <c r="D899" s="4" t="str">
        <f>LEFT(L899,FIND(" ",L899)-1)</f>
        <v>QTW06</v>
      </c>
      <c r="E899" s="4" t="str">
        <f>MID(X899,2,3)</f>
        <v>MSY</v>
      </c>
      <c r="G899" s="17" t="s">
        <v>10234</v>
      </c>
      <c r="H899" s="17" t="s">
        <v>10235</v>
      </c>
      <c r="I899" s="17" t="s">
        <v>10236</v>
      </c>
      <c r="J899" s="17" t="s">
        <v>10429</v>
      </c>
      <c r="K899" s="17" t="s">
        <v>10430</v>
      </c>
      <c r="L899" s="17" t="s">
        <v>10473</v>
      </c>
      <c r="M899" s="17" t="s">
        <v>876</v>
      </c>
      <c r="N899" s="17" t="s">
        <v>483</v>
      </c>
      <c r="O899" s="18">
        <v>24000</v>
      </c>
      <c r="P899" s="18">
        <v>23679.872294743502</v>
      </c>
      <c r="Q899" s="16">
        <v>46893</v>
      </c>
      <c r="R899" s="17" t="s">
        <v>11200</v>
      </c>
      <c r="S899" s="17" t="s">
        <v>10261</v>
      </c>
      <c r="T899" s="17" t="s">
        <v>11200</v>
      </c>
      <c r="U899" s="17" t="s">
        <v>10248</v>
      </c>
      <c r="V899" s="17"/>
      <c r="W899" s="17" t="s">
        <v>11256</v>
      </c>
      <c r="X899" s="17" t="s">
        <v>10475</v>
      </c>
      <c r="Y899" s="18">
        <v>41128.730000000003</v>
      </c>
      <c r="Z899" s="17" t="s">
        <v>11232</v>
      </c>
      <c r="AA899" s="18">
        <v>62891.334702258697</v>
      </c>
      <c r="AB899" s="17" t="s">
        <v>10245</v>
      </c>
      <c r="AC899" s="17" t="s">
        <v>10246</v>
      </c>
      <c r="AD899" s="17" t="s">
        <v>10272</v>
      </c>
      <c r="AE899" s="18">
        <v>320.12770525650598</v>
      </c>
      <c r="AF899" s="31" t="str">
        <f>_xlfn.XLOOKUP(A899,Macmahon!B:B,Macmahon!AE:AE,"",0)</f>
        <v/>
      </c>
      <c r="AG899" s="28" t="str">
        <f>_xlfn.XLOOKUP(A899,Macmahon!B:B,Macmahon!AJ:AJ,"",0)</f>
        <v/>
      </c>
      <c r="AH899" s="28" t="str">
        <f>_xlfn.XLOOKUP(A899,Macmahon!B:B,Macmahon!AK:AK,"",0)</f>
        <v/>
      </c>
      <c r="AI899" s="28">
        <f t="shared" ref="AI899:AI962" si="26">IF(AG899=0,AH899,IF(AH899=0,AG899,MIN(AG899,AH899)))</f>
        <v>0</v>
      </c>
      <c r="AJ899" s="40" t="str">
        <f>E899&amp;C899&amp;B899</f>
        <v>MSY4006LF</v>
      </c>
      <c r="AK899" s="40" t="str">
        <f>IFERROR(_xlfn.XLOOKUP(AJ899,CrossRef!$A:$A,CrossRef!$J:$J,"Not Found"),"-")</f>
        <v>TKHL188-DRIV-WHGP</v>
      </c>
      <c r="AL899" s="40" t="str">
        <f>IFERROR(_xlfn.XLOOKUP(AJ899,CrossRef!$A:$A,CrossRef!$K:$K,"Not Found"),"-")</f>
        <v>LHF</v>
      </c>
      <c r="AM899" s="40" t="str">
        <f>IFERROR(_xlfn.XLOOKUP(AJ899,CrossRef!$A:$A,CrossRef!$L:$L,"Not Found"),"-")</f>
        <v>20000H BRAKE &amp; WHEEL SPINDLE CHANGE LHF</v>
      </c>
    </row>
    <row r="900" spans="1:39" x14ac:dyDescent="0.3">
      <c r="A900" s="4" t="str">
        <f>D900&amp;C900&amp;B900</f>
        <v>DZ81914100LT</v>
      </c>
      <c r="B900" s="4" t="str">
        <f>LEFT(N900,FIND(" ",N900)-1)</f>
        <v>LT</v>
      </c>
      <c r="C900" s="4" t="str">
        <f>LEFT(M900,4)</f>
        <v>4100</v>
      </c>
      <c r="D900" s="4" t="str">
        <f>LEFT(L900,FIND(" ",L900)-1)</f>
        <v>DZ8191</v>
      </c>
      <c r="E900" s="4" t="str">
        <f>MID(X900,2,3)</f>
        <v>3KR</v>
      </c>
      <c r="G900" s="17" t="s">
        <v>10234</v>
      </c>
      <c r="H900" s="17" t="s">
        <v>10992</v>
      </c>
      <c r="I900" s="17" t="s">
        <v>10251</v>
      </c>
      <c r="J900" s="17" t="s">
        <v>10279</v>
      </c>
      <c r="K900" s="17" t="s">
        <v>42</v>
      </c>
      <c r="L900" s="17" t="s">
        <v>10280</v>
      </c>
      <c r="M900" s="17" t="s">
        <v>791</v>
      </c>
      <c r="N900" s="17" t="s">
        <v>57</v>
      </c>
      <c r="O900" s="18">
        <v>12000</v>
      </c>
      <c r="P900" s="18">
        <v>41963.669542254996</v>
      </c>
      <c r="Q900" s="16">
        <v>46849</v>
      </c>
      <c r="R900" s="17" t="s">
        <v>11395</v>
      </c>
      <c r="S900" s="17" t="s">
        <v>10240</v>
      </c>
      <c r="T900" s="17" t="s">
        <v>11395</v>
      </c>
      <c r="U900" s="17" t="s">
        <v>10248</v>
      </c>
      <c r="V900" s="17"/>
      <c r="W900" s="17" t="s">
        <v>11396</v>
      </c>
      <c r="X900" s="17" t="s">
        <v>10283</v>
      </c>
      <c r="Y900" s="18">
        <v>0</v>
      </c>
      <c r="Z900" s="17" t="s">
        <v>11397</v>
      </c>
      <c r="AA900" s="18">
        <v>48574.273785078702</v>
      </c>
      <c r="AB900" s="17" t="s">
        <v>10245</v>
      </c>
      <c r="AC900" s="17" t="s">
        <v>10246</v>
      </c>
      <c r="AD900" s="17"/>
      <c r="AE900" s="18">
        <v>-29963.669542255</v>
      </c>
      <c r="AF900" s="31" t="str">
        <f>_xlfn.XLOOKUP(A900,Macmahon!B:B,Macmahon!AE:AE,"",0)</f>
        <v/>
      </c>
      <c r="AG900" s="28" t="str">
        <f>_xlfn.XLOOKUP(A900,Macmahon!B:B,Macmahon!AJ:AJ,"",0)</f>
        <v/>
      </c>
      <c r="AH900" s="28" t="str">
        <f>_xlfn.XLOOKUP(A900,Macmahon!B:B,Macmahon!AK:AK,"",0)</f>
        <v/>
      </c>
      <c r="AI900" s="28">
        <f t="shared" si="26"/>
        <v>0</v>
      </c>
      <c r="AJ900" s="40" t="str">
        <f>E900&amp;C900&amp;B900</f>
        <v>3KR4100LT</v>
      </c>
      <c r="AK900" s="40" t="str">
        <f>IFERROR(_xlfn.XLOOKUP(AJ900,CrossRef!$A:$A,CrossRef!$J:$J,"Not Found"),"-")</f>
        <v>Not Found</v>
      </c>
      <c r="AL900" s="40" t="str">
        <f>IFERROR(_xlfn.XLOOKUP(AJ900,CrossRef!$A:$A,CrossRef!$K:$K,"Not Found"),"-")</f>
        <v>Not Found</v>
      </c>
      <c r="AM900" s="40" t="str">
        <f>IFERROR(_xlfn.XLOOKUP(AJ900,CrossRef!$A:$A,CrossRef!$L:$L,"Not Found"),"-")</f>
        <v>Not Found</v>
      </c>
    </row>
    <row r="901" spans="1:39" x14ac:dyDescent="0.3">
      <c r="A901" s="4" t="str">
        <f>D901&amp;C901&amp;B901</f>
        <v>QTD014006LF</v>
      </c>
      <c r="B901" s="4" t="str">
        <f>LEFT(N901,FIND(" ",N901)-1)</f>
        <v>LF</v>
      </c>
      <c r="C901" s="4" t="str">
        <f>LEFT(M901,4)</f>
        <v>4006</v>
      </c>
      <c r="D901" s="4" t="str">
        <f>LEFT(L901,FIND(" ",L901)-1)</f>
        <v>QTD01</v>
      </c>
      <c r="E901" s="4" t="str">
        <f>MID(X901,2,3)</f>
        <v>ATY</v>
      </c>
      <c r="G901" s="17" t="s">
        <v>10234</v>
      </c>
      <c r="H901" s="17" t="s">
        <v>10235</v>
      </c>
      <c r="I901" s="17" t="s">
        <v>10236</v>
      </c>
      <c r="J901" s="17" t="s">
        <v>10237</v>
      </c>
      <c r="K901" s="17" t="s">
        <v>151</v>
      </c>
      <c r="L901" s="17" t="s">
        <v>10476</v>
      </c>
      <c r="M901" s="17" t="s">
        <v>876</v>
      </c>
      <c r="N901" s="17" t="s">
        <v>483</v>
      </c>
      <c r="O901" s="18">
        <v>20000</v>
      </c>
      <c r="P901" s="18">
        <v>13978.108048701501</v>
      </c>
      <c r="Q901" s="16">
        <v>46672</v>
      </c>
      <c r="R901" s="17" t="s">
        <v>11241</v>
      </c>
      <c r="S901" s="17" t="s">
        <v>10261</v>
      </c>
      <c r="T901" s="17" t="s">
        <v>11241</v>
      </c>
      <c r="U901" s="17" t="s">
        <v>10269</v>
      </c>
      <c r="V901" s="17"/>
      <c r="W901" s="17" t="s">
        <v>11257</v>
      </c>
      <c r="X901" s="17" t="s">
        <v>10478</v>
      </c>
      <c r="Y901" s="18">
        <v>0</v>
      </c>
      <c r="Z901" s="17" t="s">
        <v>11258</v>
      </c>
      <c r="AA901" s="18">
        <v>120144.60985626301</v>
      </c>
      <c r="AB901" s="17" t="s">
        <v>10245</v>
      </c>
      <c r="AC901" s="17" t="s">
        <v>10246</v>
      </c>
      <c r="AD901" s="17" t="s">
        <v>10272</v>
      </c>
      <c r="AE901" s="18">
        <v>6021.8919512984903</v>
      </c>
      <c r="AF901" s="31" t="str">
        <f>_xlfn.XLOOKUP(A901,Macmahon!B:B,Macmahon!AE:AE,"",0)</f>
        <v/>
      </c>
      <c r="AG901" s="28" t="str">
        <f>_xlfn.XLOOKUP(A901,Macmahon!B:B,Macmahon!AJ:AJ,"",0)</f>
        <v/>
      </c>
      <c r="AH901" s="28" t="str">
        <f>_xlfn.XLOOKUP(A901,Macmahon!B:B,Macmahon!AK:AK,"",0)</f>
        <v/>
      </c>
      <c r="AI901" s="28">
        <f t="shared" si="26"/>
        <v>0</v>
      </c>
      <c r="AJ901" s="40" t="str">
        <f>E901&amp;C901&amp;B901</f>
        <v>ATY4006LF</v>
      </c>
      <c r="AK901" s="40" t="str">
        <f>IFERROR(_xlfn.XLOOKUP(AJ901,CrossRef!$A:$A,CrossRef!$J:$J,"Not Found"),"-")</f>
        <v>TKHL156-DRIV-WHGP</v>
      </c>
      <c r="AL901" s="40">
        <f>IFERROR(_xlfn.XLOOKUP(AJ901,CrossRef!$A:$A,CrossRef!$K:$K,"Not Found"),"-")</f>
        <v>0</v>
      </c>
      <c r="AM901" s="40" t="str">
        <f>IFERROR(_xlfn.XLOOKUP(AJ901,CrossRef!$A:$A,CrossRef!$L:$L,"Not Found"),"-")</f>
        <v>20000H WHEEL GROUP CHANGE LHF</v>
      </c>
    </row>
    <row r="902" spans="1:39" x14ac:dyDescent="0.3">
      <c r="A902" s="4" t="str">
        <f>D902&amp;C902&amp;B902</f>
        <v>QTD014006RF</v>
      </c>
      <c r="B902" s="4" t="str">
        <f>LEFT(N902,FIND(" ",N902)-1)</f>
        <v>RF</v>
      </c>
      <c r="C902" s="4" t="str">
        <f>LEFT(M902,4)</f>
        <v>4006</v>
      </c>
      <c r="D902" s="4" t="str">
        <f>LEFT(L902,FIND(" ",L902)-1)</f>
        <v>QTD01</v>
      </c>
      <c r="E902" s="4" t="str">
        <f>MID(X902,2,3)</f>
        <v>ATY</v>
      </c>
      <c r="G902" s="14" t="s">
        <v>10234</v>
      </c>
      <c r="H902" s="14" t="s">
        <v>10235</v>
      </c>
      <c r="I902" s="14" t="s">
        <v>10236</v>
      </c>
      <c r="J902" s="14" t="s">
        <v>10237</v>
      </c>
      <c r="K902" s="14" t="s">
        <v>151</v>
      </c>
      <c r="L902" s="14" t="s">
        <v>10476</v>
      </c>
      <c r="M902" s="14" t="s">
        <v>876</v>
      </c>
      <c r="N902" s="14" t="s">
        <v>487</v>
      </c>
      <c r="O902" s="15">
        <v>20000</v>
      </c>
      <c r="P902" s="15">
        <v>13987.4714027388</v>
      </c>
      <c r="Q902" s="16">
        <v>46672</v>
      </c>
      <c r="R902" s="14" t="s">
        <v>11241</v>
      </c>
      <c r="S902" s="14" t="s">
        <v>10261</v>
      </c>
      <c r="T902" s="14" t="s">
        <v>11241</v>
      </c>
      <c r="U902" s="14" t="s">
        <v>10269</v>
      </c>
      <c r="V902" s="14"/>
      <c r="W902" s="14" t="s">
        <v>11219</v>
      </c>
      <c r="X902" s="14" t="s">
        <v>10478</v>
      </c>
      <c r="Y902" s="15">
        <v>0</v>
      </c>
      <c r="Z902" s="14" t="s">
        <v>11243</v>
      </c>
      <c r="AA902" s="15">
        <v>120144.60985626301</v>
      </c>
      <c r="AB902" s="14" t="s">
        <v>10245</v>
      </c>
      <c r="AC902" s="14" t="s">
        <v>10246</v>
      </c>
      <c r="AD902" s="14" t="s">
        <v>10272</v>
      </c>
      <c r="AE902" s="15">
        <v>6012.5285972612201</v>
      </c>
      <c r="AF902" s="31" t="str">
        <f>_xlfn.XLOOKUP(A902,Macmahon!B:B,Macmahon!AE:AE,"",0)</f>
        <v/>
      </c>
      <c r="AG902" s="28" t="str">
        <f>_xlfn.XLOOKUP(A902,Macmahon!B:B,Macmahon!AJ:AJ,"",0)</f>
        <v/>
      </c>
      <c r="AH902" s="28" t="str">
        <f>_xlfn.XLOOKUP(A902,Macmahon!B:B,Macmahon!AK:AK,"",0)</f>
        <v/>
      </c>
      <c r="AI902" s="28">
        <f t="shared" si="26"/>
        <v>0</v>
      </c>
      <c r="AJ902" s="40" t="str">
        <f>E902&amp;C902&amp;B902</f>
        <v>ATY4006RF</v>
      </c>
      <c r="AK902" s="40" t="str">
        <f>IFERROR(_xlfn.XLOOKUP(AJ902,CrossRef!$A:$A,CrossRef!$J:$J,"Not Found"),"-")</f>
        <v>TKHL154-DRIV-WHGP</v>
      </c>
      <c r="AL902" s="40">
        <f>IFERROR(_xlfn.XLOOKUP(AJ902,CrossRef!$A:$A,CrossRef!$K:$K,"Not Found"),"-")</f>
        <v>0</v>
      </c>
      <c r="AM902" s="40" t="str">
        <f>IFERROR(_xlfn.XLOOKUP(AJ902,CrossRef!$A:$A,CrossRef!$L:$L,"Not Found"),"-")</f>
        <v>20000H WHEEL GROUP CHANGE RHF</v>
      </c>
    </row>
    <row r="903" spans="1:39" x14ac:dyDescent="0.3">
      <c r="A903" s="4" t="str">
        <f>D903&amp;C903&amp;B903</f>
        <v>QTD054006LF</v>
      </c>
      <c r="B903" s="4" t="str">
        <f>LEFT(N903,FIND(" ",N903)-1)</f>
        <v>LF</v>
      </c>
      <c r="C903" s="4" t="str">
        <f>LEFT(M903,4)</f>
        <v>4006</v>
      </c>
      <c r="D903" s="4" t="str">
        <f>LEFT(L903,FIND(" ",L903)-1)</f>
        <v>QTD05</v>
      </c>
      <c r="E903" s="4" t="str">
        <f>MID(X903,2,3)</f>
        <v>ATY</v>
      </c>
      <c r="G903" s="17" t="s">
        <v>10234</v>
      </c>
      <c r="H903" s="17" t="s">
        <v>10235</v>
      </c>
      <c r="I903" s="17" t="s">
        <v>10236</v>
      </c>
      <c r="J903" s="17" t="s">
        <v>10237</v>
      </c>
      <c r="K903" s="17" t="s">
        <v>151</v>
      </c>
      <c r="L903" s="17" t="s">
        <v>10479</v>
      </c>
      <c r="M903" s="17" t="s">
        <v>876</v>
      </c>
      <c r="N903" s="17" t="s">
        <v>483</v>
      </c>
      <c r="O903" s="18">
        <v>20000</v>
      </c>
      <c r="P903" s="18">
        <v>23578.378235570399</v>
      </c>
      <c r="Q903" s="16">
        <v>46029</v>
      </c>
      <c r="R903" s="17" t="s">
        <v>11241</v>
      </c>
      <c r="S903" s="17" t="s">
        <v>10261</v>
      </c>
      <c r="T903" s="17" t="s">
        <v>11241</v>
      </c>
      <c r="U903" s="17" t="s">
        <v>10269</v>
      </c>
      <c r="V903" s="17"/>
      <c r="W903" s="17" t="s">
        <v>11259</v>
      </c>
      <c r="X903" s="17" t="s">
        <v>10480</v>
      </c>
      <c r="Y903" s="18">
        <v>0</v>
      </c>
      <c r="Z903" s="17" t="s">
        <v>11258</v>
      </c>
      <c r="AA903" s="18">
        <v>119923.58521337299</v>
      </c>
      <c r="AB903" s="17" t="s">
        <v>10245</v>
      </c>
      <c r="AC903" s="17" t="s">
        <v>10246</v>
      </c>
      <c r="AD903" s="17" t="s">
        <v>10272</v>
      </c>
      <c r="AE903" s="18">
        <v>-3578.3782355704302</v>
      </c>
      <c r="AF903" s="31" t="str">
        <f>_xlfn.XLOOKUP(A903,Macmahon!B:B,Macmahon!AE:AE,"",0)</f>
        <v/>
      </c>
      <c r="AG903" s="28" t="str">
        <f>_xlfn.XLOOKUP(A903,Macmahon!B:B,Macmahon!AJ:AJ,"",0)</f>
        <v/>
      </c>
      <c r="AH903" s="28" t="str">
        <f>_xlfn.XLOOKUP(A903,Macmahon!B:B,Macmahon!AK:AK,"",0)</f>
        <v/>
      </c>
      <c r="AI903" s="28">
        <f t="shared" si="26"/>
        <v>0</v>
      </c>
      <c r="AJ903" s="40" t="str">
        <f>E903&amp;C903&amp;B903</f>
        <v>ATY4006LF</v>
      </c>
      <c r="AK903" s="40" t="str">
        <f>IFERROR(_xlfn.XLOOKUP(AJ903,CrossRef!$A:$A,CrossRef!$J:$J,"Not Found"),"-")</f>
        <v>TKHL156-DRIV-WHGP</v>
      </c>
      <c r="AL903" s="40">
        <f>IFERROR(_xlfn.XLOOKUP(AJ903,CrossRef!$A:$A,CrossRef!$K:$K,"Not Found"),"-")</f>
        <v>0</v>
      </c>
      <c r="AM903" s="40" t="str">
        <f>IFERROR(_xlfn.XLOOKUP(AJ903,CrossRef!$A:$A,CrossRef!$L:$L,"Not Found"),"-")</f>
        <v>20000H WHEEL GROUP CHANGE LHF</v>
      </c>
    </row>
    <row r="904" spans="1:39" x14ac:dyDescent="0.3">
      <c r="A904" s="4" t="str">
        <f>D904&amp;C904&amp;B904</f>
        <v>QTD054006RF</v>
      </c>
      <c r="B904" s="4" t="str">
        <f>LEFT(N904,FIND(" ",N904)-1)</f>
        <v>RF</v>
      </c>
      <c r="C904" s="4" t="str">
        <f>LEFT(M904,4)</f>
        <v>4006</v>
      </c>
      <c r="D904" s="4" t="str">
        <f>LEFT(L904,FIND(" ",L904)-1)</f>
        <v>QTD05</v>
      </c>
      <c r="E904" s="4" t="str">
        <f>MID(X904,2,3)</f>
        <v>ATY</v>
      </c>
      <c r="G904" s="14" t="s">
        <v>10234</v>
      </c>
      <c r="H904" s="14" t="s">
        <v>10235</v>
      </c>
      <c r="I904" s="14" t="s">
        <v>10236</v>
      </c>
      <c r="J904" s="14" t="s">
        <v>10237</v>
      </c>
      <c r="K904" s="14" t="s">
        <v>151</v>
      </c>
      <c r="L904" s="14" t="s">
        <v>10479</v>
      </c>
      <c r="M904" s="14" t="s">
        <v>876</v>
      </c>
      <c r="N904" s="14" t="s">
        <v>487</v>
      </c>
      <c r="O904" s="15">
        <v>20000</v>
      </c>
      <c r="P904" s="15">
        <v>39789.789132016398</v>
      </c>
      <c r="Q904" s="16">
        <v>46553.767164351855</v>
      </c>
      <c r="R904" s="14" t="s">
        <v>11241</v>
      </c>
      <c r="S904" s="14" t="s">
        <v>10261</v>
      </c>
      <c r="T904" s="14" t="s">
        <v>11241</v>
      </c>
      <c r="U904" s="14" t="s">
        <v>10269</v>
      </c>
      <c r="V904" s="14"/>
      <c r="W904" s="14" t="s">
        <v>11260</v>
      </c>
      <c r="X904" s="14" t="s">
        <v>10480</v>
      </c>
      <c r="Y904" s="15">
        <v>0</v>
      </c>
      <c r="Z904" s="14" t="s">
        <v>11243</v>
      </c>
      <c r="AA904" s="15">
        <v>126666.942505133</v>
      </c>
      <c r="AB904" s="14" t="s">
        <v>10245</v>
      </c>
      <c r="AC904" s="14" t="s">
        <v>10246</v>
      </c>
      <c r="AD904" s="14" t="s">
        <v>10272</v>
      </c>
      <c r="AE904" s="15">
        <v>-19789.789132016402</v>
      </c>
      <c r="AF904" s="31" t="str">
        <f>_xlfn.XLOOKUP(A904,Macmahon!B:B,Macmahon!AE:AE,"",0)</f>
        <v/>
      </c>
      <c r="AG904" s="28" t="str">
        <f>_xlfn.XLOOKUP(A904,Macmahon!B:B,Macmahon!AJ:AJ,"",0)</f>
        <v/>
      </c>
      <c r="AH904" s="28" t="str">
        <f>_xlfn.XLOOKUP(A904,Macmahon!B:B,Macmahon!AK:AK,"",0)</f>
        <v/>
      </c>
      <c r="AI904" s="28">
        <f t="shared" si="26"/>
        <v>0</v>
      </c>
      <c r="AJ904" s="40" t="str">
        <f>E904&amp;C904&amp;B904</f>
        <v>ATY4006RF</v>
      </c>
      <c r="AK904" s="40" t="str">
        <f>IFERROR(_xlfn.XLOOKUP(AJ904,CrossRef!$A:$A,CrossRef!$J:$J,"Not Found"),"-")</f>
        <v>TKHL154-DRIV-WHGP</v>
      </c>
      <c r="AL904" s="40">
        <f>IFERROR(_xlfn.XLOOKUP(AJ904,CrossRef!$A:$A,CrossRef!$K:$K,"Not Found"),"-")</f>
        <v>0</v>
      </c>
      <c r="AM904" s="40" t="str">
        <f>IFERROR(_xlfn.XLOOKUP(AJ904,CrossRef!$A:$A,CrossRef!$L:$L,"Not Found"),"-")</f>
        <v>20000H WHEEL GROUP CHANGE RHF</v>
      </c>
    </row>
    <row r="905" spans="1:39" x14ac:dyDescent="0.3">
      <c r="A905" s="4" t="str">
        <f>D905&amp;C905&amp;B905</f>
        <v>QTD074006LF</v>
      </c>
      <c r="B905" s="4" t="str">
        <f>LEFT(N905,FIND(" ",N905)-1)</f>
        <v>LF</v>
      </c>
      <c r="C905" s="4" t="str">
        <f>LEFT(M905,4)</f>
        <v>4006</v>
      </c>
      <c r="D905" s="4" t="str">
        <f>LEFT(L905,FIND(" ",L905)-1)</f>
        <v>QTD07</v>
      </c>
      <c r="E905" s="4" t="str">
        <f>MID(X905,2,3)</f>
        <v>ATY</v>
      </c>
      <c r="G905" s="17" t="s">
        <v>10234</v>
      </c>
      <c r="H905" s="17" t="s">
        <v>10235</v>
      </c>
      <c r="I905" s="17" t="s">
        <v>10236</v>
      </c>
      <c r="J905" s="17" t="s">
        <v>10237</v>
      </c>
      <c r="K905" s="17" t="s">
        <v>151</v>
      </c>
      <c r="L905" s="17" t="s">
        <v>10481</v>
      </c>
      <c r="M905" s="17" t="s">
        <v>876</v>
      </c>
      <c r="N905" s="17" t="s">
        <v>483</v>
      </c>
      <c r="O905" s="18">
        <v>20000</v>
      </c>
      <c r="P905" s="18">
        <v>27026.378235456399</v>
      </c>
      <c r="Q905" s="16">
        <v>47423</v>
      </c>
      <c r="R905" s="17" t="s">
        <v>11241</v>
      </c>
      <c r="S905" s="17" t="s">
        <v>10261</v>
      </c>
      <c r="T905" s="17" t="s">
        <v>11241</v>
      </c>
      <c r="U905" s="17" t="s">
        <v>10248</v>
      </c>
      <c r="V905" s="17"/>
      <c r="W905" s="17" t="s">
        <v>11259</v>
      </c>
      <c r="X905" s="17" t="s">
        <v>10483</v>
      </c>
      <c r="Y905" s="18">
        <v>0</v>
      </c>
      <c r="Z905" s="17" t="s">
        <v>11258</v>
      </c>
      <c r="AA905" s="18">
        <v>132605.17659137599</v>
      </c>
      <c r="AB905" s="17" t="s">
        <v>10245</v>
      </c>
      <c r="AC905" s="17" t="s">
        <v>10246</v>
      </c>
      <c r="AD905" s="17" t="s">
        <v>10272</v>
      </c>
      <c r="AE905" s="18">
        <v>-7026.3782354564501</v>
      </c>
      <c r="AF905" s="31" t="str">
        <f>_xlfn.XLOOKUP(A905,Macmahon!B:B,Macmahon!AE:AE,"",0)</f>
        <v/>
      </c>
      <c r="AG905" s="28" t="str">
        <f>_xlfn.XLOOKUP(A905,Macmahon!B:B,Macmahon!AJ:AJ,"",0)</f>
        <v/>
      </c>
      <c r="AH905" s="28" t="str">
        <f>_xlfn.XLOOKUP(A905,Macmahon!B:B,Macmahon!AK:AK,"",0)</f>
        <v/>
      </c>
      <c r="AI905" s="28">
        <f t="shared" si="26"/>
        <v>0</v>
      </c>
      <c r="AJ905" s="40" t="str">
        <f>E905&amp;C905&amp;B905</f>
        <v>ATY4006LF</v>
      </c>
      <c r="AK905" s="40" t="str">
        <f>IFERROR(_xlfn.XLOOKUP(AJ905,CrossRef!$A:$A,CrossRef!$J:$J,"Not Found"),"-")</f>
        <v>TKHL156-DRIV-WHGP</v>
      </c>
      <c r="AL905" s="40">
        <f>IFERROR(_xlfn.XLOOKUP(AJ905,CrossRef!$A:$A,CrossRef!$K:$K,"Not Found"),"-")</f>
        <v>0</v>
      </c>
      <c r="AM905" s="40" t="str">
        <f>IFERROR(_xlfn.XLOOKUP(AJ905,CrossRef!$A:$A,CrossRef!$L:$L,"Not Found"),"-")</f>
        <v>20000H WHEEL GROUP CHANGE LHF</v>
      </c>
    </row>
    <row r="906" spans="1:39" x14ac:dyDescent="0.3">
      <c r="A906" s="4" t="str">
        <f>D906&amp;C906&amp;B906</f>
        <v>QTD074006RF</v>
      </c>
      <c r="B906" s="4" t="str">
        <f>LEFT(N906,FIND(" ",N906)-1)</f>
        <v>RF</v>
      </c>
      <c r="C906" s="4" t="str">
        <f>LEFT(M906,4)</f>
        <v>4006</v>
      </c>
      <c r="D906" s="4" t="str">
        <f>LEFT(L906,FIND(" ",L906)-1)</f>
        <v>QTD07</v>
      </c>
      <c r="E906" s="4" t="str">
        <f>MID(X906,2,3)</f>
        <v>ATY</v>
      </c>
      <c r="G906" s="14" t="s">
        <v>10234</v>
      </c>
      <c r="H906" s="14" t="s">
        <v>10235</v>
      </c>
      <c r="I906" s="14" t="s">
        <v>10236</v>
      </c>
      <c r="J906" s="14" t="s">
        <v>10237</v>
      </c>
      <c r="K906" s="14" t="s">
        <v>151</v>
      </c>
      <c r="L906" s="14" t="s">
        <v>10481</v>
      </c>
      <c r="M906" s="14" t="s">
        <v>876</v>
      </c>
      <c r="N906" s="14" t="s">
        <v>487</v>
      </c>
      <c r="O906" s="15">
        <v>20000</v>
      </c>
      <c r="P906" s="15">
        <v>45757.3782350369</v>
      </c>
      <c r="Q906" s="16">
        <v>45770</v>
      </c>
      <c r="R906" s="14" t="s">
        <v>11241</v>
      </c>
      <c r="S906" s="14" t="s">
        <v>10261</v>
      </c>
      <c r="T906" s="14" t="s">
        <v>11241</v>
      </c>
      <c r="U906" s="14" t="s">
        <v>10269</v>
      </c>
      <c r="V906" s="14"/>
      <c r="W906" s="14" t="s">
        <v>11261</v>
      </c>
      <c r="X906" s="14" t="s">
        <v>10483</v>
      </c>
      <c r="Y906" s="15">
        <v>0</v>
      </c>
      <c r="Z906" s="14" t="s">
        <v>11243</v>
      </c>
      <c r="AA906" s="15">
        <v>112439.513789581</v>
      </c>
      <c r="AB906" s="14" t="s">
        <v>10245</v>
      </c>
      <c r="AC906" s="14" t="s">
        <v>10246</v>
      </c>
      <c r="AD906" s="14" t="s">
        <v>10272</v>
      </c>
      <c r="AE906" s="15">
        <v>-25757.3782350369</v>
      </c>
      <c r="AF906" s="31" t="str">
        <f>_xlfn.XLOOKUP(A906,Macmahon!B:B,Macmahon!AE:AE,"",0)</f>
        <v/>
      </c>
      <c r="AG906" s="28" t="str">
        <f>_xlfn.XLOOKUP(A906,Macmahon!B:B,Macmahon!AJ:AJ,"",0)</f>
        <v/>
      </c>
      <c r="AH906" s="28" t="str">
        <f>_xlfn.XLOOKUP(A906,Macmahon!B:B,Macmahon!AK:AK,"",0)</f>
        <v/>
      </c>
      <c r="AI906" s="28">
        <f t="shared" si="26"/>
        <v>0</v>
      </c>
      <c r="AJ906" s="40" t="str">
        <f>E906&amp;C906&amp;B906</f>
        <v>ATY4006RF</v>
      </c>
      <c r="AK906" s="40" t="str">
        <f>IFERROR(_xlfn.XLOOKUP(AJ906,CrossRef!$A:$A,CrossRef!$J:$J,"Not Found"),"-")</f>
        <v>TKHL154-DRIV-WHGP</v>
      </c>
      <c r="AL906" s="40">
        <f>IFERROR(_xlfn.XLOOKUP(AJ906,CrossRef!$A:$A,CrossRef!$K:$K,"Not Found"),"-")</f>
        <v>0</v>
      </c>
      <c r="AM906" s="40" t="str">
        <f>IFERROR(_xlfn.XLOOKUP(AJ906,CrossRef!$A:$A,CrossRef!$L:$L,"Not Found"),"-")</f>
        <v>20000H WHEEL GROUP CHANGE RHF</v>
      </c>
    </row>
    <row r="907" spans="1:39" x14ac:dyDescent="0.3">
      <c r="A907" s="4" t="str">
        <f>D907&amp;C907&amp;B907</f>
        <v>QTD184006LF</v>
      </c>
      <c r="B907" s="4" t="str">
        <f>LEFT(N907,FIND(" ",N907)-1)</f>
        <v>LF</v>
      </c>
      <c r="C907" s="4" t="str">
        <f>LEFT(M907,4)</f>
        <v>4006</v>
      </c>
      <c r="D907" s="4" t="str">
        <f>LEFT(L907,FIND(" ",L907)-1)</f>
        <v>QTD18</v>
      </c>
      <c r="E907" s="4" t="str">
        <f>MID(X907,2,3)</f>
        <v>ATY</v>
      </c>
      <c r="G907" s="17" t="s">
        <v>10234</v>
      </c>
      <c r="H907" s="17" t="s">
        <v>10235</v>
      </c>
      <c r="I907" s="17" t="s">
        <v>10236</v>
      </c>
      <c r="J907" s="17" t="s">
        <v>10237</v>
      </c>
      <c r="K907" s="17" t="s">
        <v>151</v>
      </c>
      <c r="L907" s="17" t="s">
        <v>10484</v>
      </c>
      <c r="M907" s="17" t="s">
        <v>876</v>
      </c>
      <c r="N907" s="17" t="s">
        <v>483</v>
      </c>
      <c r="O907" s="18">
        <v>20000</v>
      </c>
      <c r="P907" s="18">
        <v>10453.668090109401</v>
      </c>
      <c r="Q907" s="16">
        <v>47042</v>
      </c>
      <c r="R907" s="17" t="s">
        <v>11241</v>
      </c>
      <c r="S907" s="17" t="s">
        <v>10261</v>
      </c>
      <c r="T907" s="17" t="s">
        <v>11241</v>
      </c>
      <c r="U907" s="17" t="s">
        <v>10248</v>
      </c>
      <c r="V907" s="17"/>
      <c r="W907" s="17" t="s">
        <v>11244</v>
      </c>
      <c r="X907" s="17" t="s">
        <v>10486</v>
      </c>
      <c r="Y907" s="18">
        <v>0</v>
      </c>
      <c r="Z907" s="17" t="s">
        <v>11258</v>
      </c>
      <c r="AA907" s="18">
        <v>132014.131416838</v>
      </c>
      <c r="AB907" s="17" t="s">
        <v>10245</v>
      </c>
      <c r="AC907" s="17" t="s">
        <v>10246</v>
      </c>
      <c r="AD907" s="17" t="s">
        <v>10272</v>
      </c>
      <c r="AE907" s="18">
        <v>9546.3319098906195</v>
      </c>
      <c r="AF907" s="31" t="str">
        <f>_xlfn.XLOOKUP(A907,Macmahon!B:B,Macmahon!AE:AE,"",0)</f>
        <v/>
      </c>
      <c r="AG907" s="28" t="str">
        <f>_xlfn.XLOOKUP(A907,Macmahon!B:B,Macmahon!AJ:AJ,"",0)</f>
        <v/>
      </c>
      <c r="AH907" s="28" t="str">
        <f>_xlfn.XLOOKUP(A907,Macmahon!B:B,Macmahon!AK:AK,"",0)</f>
        <v/>
      </c>
      <c r="AI907" s="28">
        <f t="shared" si="26"/>
        <v>0</v>
      </c>
      <c r="AJ907" s="40" t="str">
        <f>E907&amp;C907&amp;B907</f>
        <v>ATY4006LF</v>
      </c>
      <c r="AK907" s="40" t="str">
        <f>IFERROR(_xlfn.XLOOKUP(AJ907,CrossRef!$A:$A,CrossRef!$J:$J,"Not Found"),"-")</f>
        <v>TKHL156-DRIV-WHGP</v>
      </c>
      <c r="AL907" s="40">
        <f>IFERROR(_xlfn.XLOOKUP(AJ907,CrossRef!$A:$A,CrossRef!$K:$K,"Not Found"),"-")</f>
        <v>0</v>
      </c>
      <c r="AM907" s="40" t="str">
        <f>IFERROR(_xlfn.XLOOKUP(AJ907,CrossRef!$A:$A,CrossRef!$L:$L,"Not Found"),"-")</f>
        <v>20000H WHEEL GROUP CHANGE LHF</v>
      </c>
    </row>
    <row r="908" spans="1:39" x14ac:dyDescent="0.3">
      <c r="A908" s="4" t="str">
        <f>D908&amp;C908&amp;B908</f>
        <v>QTD184006RF</v>
      </c>
      <c r="B908" s="4" t="str">
        <f>LEFT(N908,FIND(" ",N908)-1)</f>
        <v>RF</v>
      </c>
      <c r="C908" s="4" t="str">
        <f>LEFT(M908,4)</f>
        <v>4006</v>
      </c>
      <c r="D908" s="4" t="str">
        <f>LEFT(L908,FIND(" ",L908)-1)</f>
        <v>QTD18</v>
      </c>
      <c r="E908" s="4" t="str">
        <f>MID(X908,2,3)</f>
        <v>ATY</v>
      </c>
      <c r="G908" s="14" t="s">
        <v>10234</v>
      </c>
      <c r="H908" s="14" t="s">
        <v>10235</v>
      </c>
      <c r="I908" s="14" t="s">
        <v>10236</v>
      </c>
      <c r="J908" s="14" t="s">
        <v>10237</v>
      </c>
      <c r="K908" s="14" t="s">
        <v>151</v>
      </c>
      <c r="L908" s="14" t="s">
        <v>10484</v>
      </c>
      <c r="M908" s="14" t="s">
        <v>876</v>
      </c>
      <c r="N908" s="14" t="s">
        <v>487</v>
      </c>
      <c r="O908" s="15">
        <v>20000</v>
      </c>
      <c r="P908" s="15">
        <v>27693.378235319899</v>
      </c>
      <c r="Q908" s="16">
        <v>45758</v>
      </c>
      <c r="R908" s="14" t="s">
        <v>11241</v>
      </c>
      <c r="S908" s="14" t="s">
        <v>10261</v>
      </c>
      <c r="T908" s="14" t="s">
        <v>11241</v>
      </c>
      <c r="U908" s="14" t="s">
        <v>10269</v>
      </c>
      <c r="V908" s="14"/>
      <c r="W908" s="14" t="s">
        <v>11242</v>
      </c>
      <c r="X908" s="14" t="s">
        <v>10486</v>
      </c>
      <c r="Y908" s="15">
        <v>0</v>
      </c>
      <c r="Z908" s="14" t="s">
        <v>11243</v>
      </c>
      <c r="AA908" s="15">
        <v>116105.57201225701</v>
      </c>
      <c r="AB908" s="14" t="s">
        <v>10245</v>
      </c>
      <c r="AC908" s="14" t="s">
        <v>10246</v>
      </c>
      <c r="AD908" s="14" t="s">
        <v>10272</v>
      </c>
      <c r="AE908" s="15">
        <v>-7693.3782353199203</v>
      </c>
      <c r="AF908" s="31" t="str">
        <f>_xlfn.XLOOKUP(A908,Macmahon!B:B,Macmahon!AE:AE,"",0)</f>
        <v/>
      </c>
      <c r="AG908" s="28" t="str">
        <f>_xlfn.XLOOKUP(A908,Macmahon!B:B,Macmahon!AJ:AJ,"",0)</f>
        <v/>
      </c>
      <c r="AH908" s="28" t="str">
        <f>_xlfn.XLOOKUP(A908,Macmahon!B:B,Macmahon!AK:AK,"",0)</f>
        <v/>
      </c>
      <c r="AI908" s="28">
        <f t="shared" si="26"/>
        <v>0</v>
      </c>
      <c r="AJ908" s="40" t="str">
        <f>E908&amp;C908&amp;B908</f>
        <v>ATY4006RF</v>
      </c>
      <c r="AK908" s="40" t="str">
        <f>IFERROR(_xlfn.XLOOKUP(AJ908,CrossRef!$A:$A,CrossRef!$J:$J,"Not Found"),"-")</f>
        <v>TKHL154-DRIV-WHGP</v>
      </c>
      <c r="AL908" s="40">
        <f>IFERROR(_xlfn.XLOOKUP(AJ908,CrossRef!$A:$A,CrossRef!$K:$K,"Not Found"),"-")</f>
        <v>0</v>
      </c>
      <c r="AM908" s="40" t="str">
        <f>IFERROR(_xlfn.XLOOKUP(AJ908,CrossRef!$A:$A,CrossRef!$L:$L,"Not Found"),"-")</f>
        <v>20000H WHEEL GROUP CHANGE RHF</v>
      </c>
    </row>
    <row r="909" spans="1:39" x14ac:dyDescent="0.3">
      <c r="A909" s="4" t="str">
        <f>D909&amp;C909&amp;B909</f>
        <v>TD63274006RF</v>
      </c>
      <c r="B909" s="4" t="str">
        <f>LEFT(N909,FIND(" ",N909)-1)</f>
        <v>RF</v>
      </c>
      <c r="C909" s="4" t="str">
        <f>LEFT(M909,4)</f>
        <v>4006</v>
      </c>
      <c r="D909" s="4" t="str">
        <f>LEFT(L909,FIND(" ",L909)-1)</f>
        <v>TD6327</v>
      </c>
      <c r="E909" s="4" t="str">
        <f>MID(X909,2,3)</f>
        <v>SSP</v>
      </c>
      <c r="G909" s="17" t="s">
        <v>10234</v>
      </c>
      <c r="H909" s="17" t="s">
        <v>10235</v>
      </c>
      <c r="I909" s="17" t="s">
        <v>10257</v>
      </c>
      <c r="J909" s="17" t="s">
        <v>10258</v>
      </c>
      <c r="K909" s="17" t="s">
        <v>183</v>
      </c>
      <c r="L909" s="17" t="s">
        <v>10611</v>
      </c>
      <c r="M909" s="17" t="s">
        <v>876</v>
      </c>
      <c r="N909" s="17" t="s">
        <v>487</v>
      </c>
      <c r="O909" s="18">
        <v>24000</v>
      </c>
      <c r="P909" s="18">
        <v>22781.481786923301</v>
      </c>
      <c r="Q909" s="16">
        <v>46296</v>
      </c>
      <c r="R909" s="17" t="s">
        <v>11206</v>
      </c>
      <c r="S909" s="17" t="s">
        <v>10261</v>
      </c>
      <c r="T909" s="17" t="s">
        <v>11207</v>
      </c>
      <c r="U909" s="17" t="s">
        <v>10248</v>
      </c>
      <c r="V909" s="17"/>
      <c r="W909" s="17" t="s">
        <v>11246</v>
      </c>
      <c r="X909" s="17" t="s">
        <v>10613</v>
      </c>
      <c r="Y909" s="18">
        <v>68961.06</v>
      </c>
      <c r="Z909" s="17" t="s">
        <v>11209</v>
      </c>
      <c r="AA909" s="18">
        <v>48150.4106776181</v>
      </c>
      <c r="AB909" s="17" t="s">
        <v>10245</v>
      </c>
      <c r="AC909" s="17" t="s">
        <v>10246</v>
      </c>
      <c r="AD909" s="17" t="s">
        <v>10272</v>
      </c>
      <c r="AE909" s="18">
        <v>1218.51821307671</v>
      </c>
      <c r="AF909" s="31" t="str">
        <f>_xlfn.XLOOKUP(A909,Macmahon!B:B,Macmahon!AE:AE,"",0)</f>
        <v/>
      </c>
      <c r="AG909" s="28" t="str">
        <f>_xlfn.XLOOKUP(A909,Macmahon!B:B,Macmahon!AJ:AJ,"",0)</f>
        <v/>
      </c>
      <c r="AH909" s="28" t="str">
        <f>_xlfn.XLOOKUP(A909,Macmahon!B:B,Macmahon!AK:AK,"",0)</f>
        <v/>
      </c>
      <c r="AI909" s="28">
        <f t="shared" si="26"/>
        <v>0</v>
      </c>
      <c r="AJ909" s="40" t="str">
        <f>E909&amp;C909&amp;B909</f>
        <v>SSP4006RF</v>
      </c>
      <c r="AK909" s="40" t="str">
        <f>IFERROR(_xlfn.XLOOKUP(AJ909,CrossRef!$A:$A,CrossRef!$J:$J,"Not Found"),"-")</f>
        <v>TKHL132-DRIV-WHGP</v>
      </c>
      <c r="AL909" s="40">
        <f>IFERROR(_xlfn.XLOOKUP(AJ909,CrossRef!$A:$A,CrossRef!$K:$K,"Not Found"),"-")</f>
        <v>0</v>
      </c>
      <c r="AM909" s="40" t="str">
        <f>IFERROR(_xlfn.XLOOKUP(AJ909,CrossRef!$A:$A,CrossRef!$L:$L,"Not Found"),"-")</f>
        <v>24000H WHEEL GROUP CHANGE RHF</v>
      </c>
    </row>
    <row r="910" spans="1:39" x14ac:dyDescent="0.3">
      <c r="A910" s="4" t="str">
        <f>D910&amp;C910&amp;B910</f>
        <v>QTD204006RF</v>
      </c>
      <c r="B910" s="4" t="str">
        <f>LEFT(N910,FIND(" ",N910)-1)</f>
        <v>RF</v>
      </c>
      <c r="C910" s="4" t="str">
        <f>LEFT(M910,4)</f>
        <v>4006</v>
      </c>
      <c r="D910" s="4" t="str">
        <f>LEFT(L910,FIND(" ",L910)-1)</f>
        <v>QTD20</v>
      </c>
      <c r="E910" s="4" t="str">
        <f>MID(X910,2,3)</f>
        <v>FDB</v>
      </c>
      <c r="G910" s="14" t="s">
        <v>10234</v>
      </c>
      <c r="H910" s="14" t="s">
        <v>10235</v>
      </c>
      <c r="I910" s="14" t="s">
        <v>10236</v>
      </c>
      <c r="J910" s="14" t="s">
        <v>10237</v>
      </c>
      <c r="K910" s="14" t="s">
        <v>155</v>
      </c>
      <c r="L910" s="14" t="s">
        <v>10557</v>
      </c>
      <c r="M910" s="14" t="s">
        <v>876</v>
      </c>
      <c r="N910" s="14" t="s">
        <v>487</v>
      </c>
      <c r="O910" s="15">
        <v>20000</v>
      </c>
      <c r="P910" s="15">
        <v>18798.914312380799</v>
      </c>
      <c r="Q910" s="16">
        <v>46365</v>
      </c>
      <c r="R910" s="14" t="s">
        <v>11206</v>
      </c>
      <c r="S910" s="14" t="s">
        <v>10261</v>
      </c>
      <c r="T910" s="14" t="s">
        <v>11206</v>
      </c>
      <c r="U910" s="14" t="s">
        <v>10269</v>
      </c>
      <c r="V910" s="14"/>
      <c r="W910" s="14" t="s">
        <v>11215</v>
      </c>
      <c r="X910" s="14" t="s">
        <v>10558</v>
      </c>
      <c r="Y910" s="15">
        <v>54951.47</v>
      </c>
      <c r="Z910" s="14" t="s">
        <v>11245</v>
      </c>
      <c r="AA910" s="15">
        <v>101176.217659138</v>
      </c>
      <c r="AB910" s="14" t="s">
        <v>10245</v>
      </c>
      <c r="AC910" s="14" t="s">
        <v>10246</v>
      </c>
      <c r="AD910" s="14" t="s">
        <v>10272</v>
      </c>
      <c r="AE910" s="15">
        <v>1201.0856876192099</v>
      </c>
      <c r="AF910" s="31" t="str">
        <f>_xlfn.XLOOKUP(A910,Macmahon!B:B,Macmahon!AE:AE,"",0)</f>
        <v/>
      </c>
      <c r="AG910" s="28" t="str">
        <f>_xlfn.XLOOKUP(A910,Macmahon!B:B,Macmahon!AJ:AJ,"",0)</f>
        <v/>
      </c>
      <c r="AH910" s="28" t="str">
        <f>_xlfn.XLOOKUP(A910,Macmahon!B:B,Macmahon!AK:AK,"",0)</f>
        <v/>
      </c>
      <c r="AI910" s="28">
        <f t="shared" si="26"/>
        <v>0</v>
      </c>
      <c r="AJ910" s="40" t="str">
        <f>E910&amp;C910&amp;B910</f>
        <v>FDB4006RF</v>
      </c>
      <c r="AK910" s="40" t="str">
        <f>IFERROR(_xlfn.XLOOKUP(AJ910,CrossRef!$A:$A,CrossRef!$J:$J,"Not Found"),"-")</f>
        <v>TKHL154-DRIV-WHGP</v>
      </c>
      <c r="AL910" s="40">
        <f>IFERROR(_xlfn.XLOOKUP(AJ910,CrossRef!$A:$A,CrossRef!$K:$K,"Not Found"),"-")</f>
        <v>0</v>
      </c>
      <c r="AM910" s="40" t="str">
        <f>IFERROR(_xlfn.XLOOKUP(AJ910,CrossRef!$A:$A,CrossRef!$L:$L,"Not Found"),"-")</f>
        <v>20000H WHEEL GROUP CHANGE RHF</v>
      </c>
    </row>
    <row r="911" spans="1:39" x14ac:dyDescent="0.3">
      <c r="A911" s="4" t="str">
        <f>D911&amp;C911&amp;B911</f>
        <v>TD63214006RF</v>
      </c>
      <c r="B911" s="4" t="str">
        <f>LEFT(N911,FIND(" ",N911)-1)</f>
        <v>RF</v>
      </c>
      <c r="C911" s="4" t="str">
        <f>LEFT(M911,4)</f>
        <v>4006</v>
      </c>
      <c r="D911" s="4" t="str">
        <f>LEFT(L911,FIND(" ",L911)-1)</f>
        <v>TD6321</v>
      </c>
      <c r="E911" s="4" t="str">
        <f>MID(X911,2,3)</f>
        <v>SND</v>
      </c>
      <c r="G911" s="17" t="s">
        <v>10234</v>
      </c>
      <c r="H911" s="17" t="s">
        <v>10235</v>
      </c>
      <c r="I911" s="17" t="s">
        <v>10257</v>
      </c>
      <c r="J911" s="17" t="s">
        <v>10258</v>
      </c>
      <c r="K911" s="17" t="s">
        <v>187</v>
      </c>
      <c r="L911" s="17" t="s">
        <v>10353</v>
      </c>
      <c r="M911" s="17" t="s">
        <v>876</v>
      </c>
      <c r="N911" s="17" t="s">
        <v>487</v>
      </c>
      <c r="O911" s="18">
        <v>24000</v>
      </c>
      <c r="P911" s="18">
        <v>32084.1940173943</v>
      </c>
      <c r="Q911" s="16">
        <v>45761</v>
      </c>
      <c r="R911" s="17" t="s">
        <v>11206</v>
      </c>
      <c r="S911" s="17" t="s">
        <v>10261</v>
      </c>
      <c r="T911" s="17" t="s">
        <v>11206</v>
      </c>
      <c r="U911" s="17" t="s">
        <v>10248</v>
      </c>
      <c r="V911" s="17"/>
      <c r="W911" s="17"/>
      <c r="X911" s="17" t="s">
        <v>10355</v>
      </c>
      <c r="Y911" s="18">
        <v>54951.47</v>
      </c>
      <c r="Z911" s="17" t="s">
        <v>11211</v>
      </c>
      <c r="AA911" s="18">
        <v>45699.125638406498</v>
      </c>
      <c r="AB911" s="17" t="s">
        <v>10245</v>
      </c>
      <c r="AC911" s="17" t="s">
        <v>10246</v>
      </c>
      <c r="AD911" s="17" t="s">
        <v>10272</v>
      </c>
      <c r="AE911" s="18">
        <v>-8084.1940173942603</v>
      </c>
      <c r="AF911" s="31" t="str">
        <f>_xlfn.XLOOKUP(A911,Macmahon!B:B,Macmahon!AE:AE,"",0)</f>
        <v/>
      </c>
      <c r="AG911" s="28" t="str">
        <f>_xlfn.XLOOKUP(A911,Macmahon!B:B,Macmahon!AJ:AJ,"",0)</f>
        <v/>
      </c>
      <c r="AH911" s="28" t="str">
        <f>_xlfn.XLOOKUP(A911,Macmahon!B:B,Macmahon!AK:AK,"",0)</f>
        <v/>
      </c>
      <c r="AI911" s="28">
        <f t="shared" si="26"/>
        <v>0</v>
      </c>
      <c r="AJ911" s="40" t="str">
        <f>E911&amp;C911&amp;B911</f>
        <v>SND4006RF</v>
      </c>
      <c r="AK911" s="40" t="str">
        <f>IFERROR(_xlfn.XLOOKUP(AJ911,CrossRef!$A:$A,CrossRef!$J:$J,"Not Found"),"-")</f>
        <v>TKHL132-DRIV-WHGP</v>
      </c>
      <c r="AL911" s="40">
        <f>IFERROR(_xlfn.XLOOKUP(AJ911,CrossRef!$A:$A,CrossRef!$K:$K,"Not Found"),"-")</f>
        <v>0</v>
      </c>
      <c r="AM911" s="40" t="str">
        <f>IFERROR(_xlfn.XLOOKUP(AJ911,CrossRef!$A:$A,CrossRef!$L:$L,"Not Found"),"-")</f>
        <v>24000H WHEEL GROUP CHANGE RHF</v>
      </c>
    </row>
    <row r="912" spans="1:39" x14ac:dyDescent="0.3">
      <c r="A912" s="4" t="str">
        <f>D912&amp;C912&amp;B912</f>
        <v>TD63414006RF</v>
      </c>
      <c r="B912" s="4" t="str">
        <f>LEFT(N912,FIND(" ",N912)-1)</f>
        <v>RF</v>
      </c>
      <c r="C912" s="4" t="str">
        <f>LEFT(M912,4)</f>
        <v>4006</v>
      </c>
      <c r="D912" s="4" t="str">
        <f>LEFT(L912,FIND(" ",L912)-1)</f>
        <v>TD6341</v>
      </c>
      <c r="E912" s="4" t="str">
        <f>MID(X912,2,3)</f>
        <v>SSP</v>
      </c>
      <c r="G912" s="14" t="s">
        <v>10234</v>
      </c>
      <c r="H912" s="14" t="s">
        <v>10235</v>
      </c>
      <c r="I912" s="14" t="s">
        <v>10257</v>
      </c>
      <c r="J912" s="14" t="s">
        <v>10258</v>
      </c>
      <c r="K912" s="14" t="s">
        <v>183</v>
      </c>
      <c r="L912" s="14" t="s">
        <v>10604</v>
      </c>
      <c r="M912" s="14" t="s">
        <v>876</v>
      </c>
      <c r="N912" s="14" t="s">
        <v>487</v>
      </c>
      <c r="O912" s="15">
        <v>24000</v>
      </c>
      <c r="P912" s="15">
        <v>6235.1998021785002</v>
      </c>
      <c r="Q912" s="16">
        <v>47564</v>
      </c>
      <c r="R912" s="14" t="s">
        <v>11206</v>
      </c>
      <c r="S912" s="14" t="s">
        <v>10261</v>
      </c>
      <c r="T912" s="14" t="s">
        <v>11206</v>
      </c>
      <c r="U912" s="14" t="s">
        <v>10248</v>
      </c>
      <c r="V912" s="14"/>
      <c r="W912" s="14" t="s">
        <v>10399</v>
      </c>
      <c r="X912" s="14" t="s">
        <v>10606</v>
      </c>
      <c r="Y912" s="15">
        <v>0</v>
      </c>
      <c r="Z912" s="14" t="s">
        <v>11213</v>
      </c>
      <c r="AA912" s="15">
        <v>63825.077036276503</v>
      </c>
      <c r="AB912" s="14" t="s">
        <v>10245</v>
      </c>
      <c r="AC912" s="14" t="s">
        <v>10246</v>
      </c>
      <c r="AD912" s="14" t="s">
        <v>10272</v>
      </c>
      <c r="AE912" s="15">
        <v>17764.8001978215</v>
      </c>
      <c r="AF912" s="31" t="str">
        <f>_xlfn.XLOOKUP(A912,Macmahon!B:B,Macmahon!AE:AE,"",0)</f>
        <v/>
      </c>
      <c r="AG912" s="28" t="str">
        <f>_xlfn.XLOOKUP(A912,Macmahon!B:B,Macmahon!AJ:AJ,"",0)</f>
        <v/>
      </c>
      <c r="AH912" s="28" t="str">
        <f>_xlfn.XLOOKUP(A912,Macmahon!B:B,Macmahon!AK:AK,"",0)</f>
        <v/>
      </c>
      <c r="AI912" s="28">
        <f t="shared" si="26"/>
        <v>0</v>
      </c>
      <c r="AJ912" s="40" t="str">
        <f>E912&amp;C912&amp;B912</f>
        <v>SSP4006RF</v>
      </c>
      <c r="AK912" s="40" t="str">
        <f>IFERROR(_xlfn.XLOOKUP(AJ912,CrossRef!$A:$A,CrossRef!$J:$J,"Not Found"),"-")</f>
        <v>TKHL132-DRIV-WHGP</v>
      </c>
      <c r="AL912" s="40">
        <f>IFERROR(_xlfn.XLOOKUP(AJ912,CrossRef!$A:$A,CrossRef!$K:$K,"Not Found"),"-")</f>
        <v>0</v>
      </c>
      <c r="AM912" s="40" t="str">
        <f>IFERROR(_xlfn.XLOOKUP(AJ912,CrossRef!$A:$A,CrossRef!$L:$L,"Not Found"),"-")</f>
        <v>24000H WHEEL GROUP CHANGE RHF</v>
      </c>
    </row>
    <row r="913" spans="1:39" x14ac:dyDescent="0.3">
      <c r="A913" s="4" t="str">
        <f>D913&amp;C913&amp;B913</f>
        <v>TD63444006RF</v>
      </c>
      <c r="B913" s="4" t="str">
        <f>LEFT(N913,FIND(" ",N913)-1)</f>
        <v>RF</v>
      </c>
      <c r="C913" s="4" t="str">
        <f>LEFT(M913,4)</f>
        <v>4006</v>
      </c>
      <c r="D913" s="4" t="str">
        <f>LEFT(L913,FIND(" ",L913)-1)</f>
        <v>TD6344</v>
      </c>
      <c r="E913" s="4" t="str">
        <f>MID(X913,2,3)</f>
        <v>SSP</v>
      </c>
      <c r="G913" s="17" t="s">
        <v>10234</v>
      </c>
      <c r="H913" s="17" t="s">
        <v>10235</v>
      </c>
      <c r="I913" s="17" t="s">
        <v>10257</v>
      </c>
      <c r="J913" s="17" t="s">
        <v>10258</v>
      </c>
      <c r="K913" s="17" t="s">
        <v>183</v>
      </c>
      <c r="L913" s="17" t="s">
        <v>10614</v>
      </c>
      <c r="M913" s="17" t="s">
        <v>876</v>
      </c>
      <c r="N913" s="17" t="s">
        <v>487</v>
      </c>
      <c r="O913" s="18">
        <v>24000</v>
      </c>
      <c r="P913" s="18">
        <v>5027.4377240732101</v>
      </c>
      <c r="Q913" s="16">
        <v>47369</v>
      </c>
      <c r="R913" s="17" t="s">
        <v>11206</v>
      </c>
      <c r="S913" s="17" t="s">
        <v>10261</v>
      </c>
      <c r="T913" s="17" t="s">
        <v>11206</v>
      </c>
      <c r="U913" s="17" t="s">
        <v>10248</v>
      </c>
      <c r="V913" s="17"/>
      <c r="W913" s="17" t="s">
        <v>10317</v>
      </c>
      <c r="X913" s="17" t="s">
        <v>10615</v>
      </c>
      <c r="Y913" s="18">
        <v>0</v>
      </c>
      <c r="Z913" s="17" t="s">
        <v>11213</v>
      </c>
      <c r="AA913" s="18">
        <v>59337.003422313501</v>
      </c>
      <c r="AB913" s="17" t="s">
        <v>10245</v>
      </c>
      <c r="AC913" s="17" t="s">
        <v>10246</v>
      </c>
      <c r="AD913" s="17" t="s">
        <v>10272</v>
      </c>
      <c r="AE913" s="18">
        <v>18972.562275926801</v>
      </c>
      <c r="AF913" s="31" t="str">
        <f>_xlfn.XLOOKUP(A913,Macmahon!B:B,Macmahon!AE:AE,"",0)</f>
        <v/>
      </c>
      <c r="AG913" s="28" t="str">
        <f>_xlfn.XLOOKUP(A913,Macmahon!B:B,Macmahon!AJ:AJ,"",0)</f>
        <v/>
      </c>
      <c r="AH913" s="28" t="str">
        <f>_xlfn.XLOOKUP(A913,Macmahon!B:B,Macmahon!AK:AK,"",0)</f>
        <v/>
      </c>
      <c r="AI913" s="28">
        <f t="shared" si="26"/>
        <v>0</v>
      </c>
      <c r="AJ913" s="40" t="str">
        <f>E913&amp;C913&amp;B913</f>
        <v>SSP4006RF</v>
      </c>
      <c r="AK913" s="40" t="str">
        <f>IFERROR(_xlfn.XLOOKUP(AJ913,CrossRef!$A:$A,CrossRef!$J:$J,"Not Found"),"-")</f>
        <v>TKHL132-DRIV-WHGP</v>
      </c>
      <c r="AL913" s="40">
        <f>IFERROR(_xlfn.XLOOKUP(AJ913,CrossRef!$A:$A,CrossRef!$K:$K,"Not Found"),"-")</f>
        <v>0</v>
      </c>
      <c r="AM913" s="40" t="str">
        <f>IFERROR(_xlfn.XLOOKUP(AJ913,CrossRef!$A:$A,CrossRef!$L:$L,"Not Found"),"-")</f>
        <v>24000H WHEEL GROUP CHANGE RHF</v>
      </c>
    </row>
    <row r="914" spans="1:39" x14ac:dyDescent="0.3">
      <c r="A914" s="4" t="str">
        <f>D914&amp;C914&amp;B914</f>
        <v>TD63104006RF</v>
      </c>
      <c r="B914" s="4" t="str">
        <f>LEFT(N914,FIND(" ",N914)-1)</f>
        <v>RF</v>
      </c>
      <c r="C914" s="4" t="str">
        <f>LEFT(M914,4)</f>
        <v>4006</v>
      </c>
      <c r="D914" s="4" t="str">
        <f>LEFT(L914,FIND(" ",L914)-1)</f>
        <v>TD6310</v>
      </c>
      <c r="E914" s="4" t="str">
        <f>MID(X914,2,3)</f>
        <v>SSP</v>
      </c>
      <c r="G914" s="14" t="s">
        <v>10234</v>
      </c>
      <c r="H914" s="14" t="s">
        <v>10235</v>
      </c>
      <c r="I914" s="14" t="s">
        <v>10257</v>
      </c>
      <c r="J914" s="14" t="s">
        <v>10258</v>
      </c>
      <c r="K914" s="14" t="s">
        <v>183</v>
      </c>
      <c r="L914" s="14" t="s">
        <v>10609</v>
      </c>
      <c r="M914" s="14" t="s">
        <v>876</v>
      </c>
      <c r="N914" s="14" t="s">
        <v>487</v>
      </c>
      <c r="O914" s="15">
        <v>24000</v>
      </c>
      <c r="P914" s="15">
        <v>23931.2790978269</v>
      </c>
      <c r="Q914" s="16">
        <v>46263</v>
      </c>
      <c r="R914" s="14" t="s">
        <v>11206</v>
      </c>
      <c r="S914" s="14" t="s">
        <v>10261</v>
      </c>
      <c r="T914" s="14" t="s">
        <v>11206</v>
      </c>
      <c r="U914" s="14" t="s">
        <v>10248</v>
      </c>
      <c r="V914" s="14"/>
      <c r="W914" s="14" t="s">
        <v>10317</v>
      </c>
      <c r="X914" s="14" t="s">
        <v>10610</v>
      </c>
      <c r="Y914" s="15">
        <v>68961.06</v>
      </c>
      <c r="Z914" s="14" t="s">
        <v>11209</v>
      </c>
      <c r="AA914" s="15">
        <v>73396.4209445585</v>
      </c>
      <c r="AB914" s="14" t="s">
        <v>10245</v>
      </c>
      <c r="AC914" s="14" t="s">
        <v>10246</v>
      </c>
      <c r="AD914" s="14"/>
      <c r="AE914" s="15">
        <v>68.720902173110503</v>
      </c>
      <c r="AF914" s="31" t="str">
        <f>_xlfn.XLOOKUP(A914,Macmahon!B:B,Macmahon!AE:AE,"",0)</f>
        <v/>
      </c>
      <c r="AG914" s="28" t="str">
        <f>_xlfn.XLOOKUP(A914,Macmahon!B:B,Macmahon!AJ:AJ,"",0)</f>
        <v/>
      </c>
      <c r="AH914" s="28" t="str">
        <f>_xlfn.XLOOKUP(A914,Macmahon!B:B,Macmahon!AK:AK,"",0)</f>
        <v/>
      </c>
      <c r="AI914" s="28">
        <f t="shared" si="26"/>
        <v>0</v>
      </c>
      <c r="AJ914" s="40" t="str">
        <f>E914&amp;C914&amp;B914</f>
        <v>SSP4006RF</v>
      </c>
      <c r="AK914" s="40" t="str">
        <f>IFERROR(_xlfn.XLOOKUP(AJ914,CrossRef!$A:$A,CrossRef!$J:$J,"Not Found"),"-")</f>
        <v>TKHL132-DRIV-WHGP</v>
      </c>
      <c r="AL914" s="40">
        <f>IFERROR(_xlfn.XLOOKUP(AJ914,CrossRef!$A:$A,CrossRef!$K:$K,"Not Found"),"-")</f>
        <v>0</v>
      </c>
      <c r="AM914" s="40" t="str">
        <f>IFERROR(_xlfn.XLOOKUP(AJ914,CrossRef!$A:$A,CrossRef!$L:$L,"Not Found"),"-")</f>
        <v>24000H WHEEL GROUP CHANGE RHF</v>
      </c>
    </row>
    <row r="915" spans="1:39" x14ac:dyDescent="0.3">
      <c r="A915" s="4" t="str">
        <f>D915&amp;C915&amp;B915</f>
        <v>TD63134006RF</v>
      </c>
      <c r="B915" s="4" t="str">
        <f>LEFT(N915,FIND(" ",N915)-1)</f>
        <v>RF</v>
      </c>
      <c r="C915" s="4" t="str">
        <f>LEFT(M915,4)</f>
        <v>4006</v>
      </c>
      <c r="D915" s="4" t="str">
        <f>LEFT(L915,FIND(" ",L915)-1)</f>
        <v>TD6313</v>
      </c>
      <c r="E915" s="4" t="str">
        <f>MID(X915,2,3)</f>
        <v>SSP</v>
      </c>
      <c r="G915" s="17" t="s">
        <v>10234</v>
      </c>
      <c r="H915" s="17" t="s">
        <v>10235</v>
      </c>
      <c r="I915" s="17" t="s">
        <v>10257</v>
      </c>
      <c r="J915" s="17" t="s">
        <v>10258</v>
      </c>
      <c r="K915" s="17" t="s">
        <v>183</v>
      </c>
      <c r="L915" s="17" t="s">
        <v>10607</v>
      </c>
      <c r="M915" s="17" t="s">
        <v>876</v>
      </c>
      <c r="N915" s="17" t="s">
        <v>487</v>
      </c>
      <c r="O915" s="18">
        <v>24000</v>
      </c>
      <c r="P915" s="18">
        <v>21827.5188878115</v>
      </c>
      <c r="Q915" s="16">
        <v>48236</v>
      </c>
      <c r="R915" s="17" t="s">
        <v>11206</v>
      </c>
      <c r="S915" s="17" t="s">
        <v>10261</v>
      </c>
      <c r="T915" s="17" t="s">
        <v>11206</v>
      </c>
      <c r="U915" s="17" t="s">
        <v>10248</v>
      </c>
      <c r="V915" s="17"/>
      <c r="W915" s="17" t="s">
        <v>11212</v>
      </c>
      <c r="X915" s="17" t="s">
        <v>10608</v>
      </c>
      <c r="Y915" s="18">
        <v>68961.06</v>
      </c>
      <c r="Z915" s="17" t="s">
        <v>11209</v>
      </c>
      <c r="AA915" s="18">
        <v>102303.56468172499</v>
      </c>
      <c r="AB915" s="17" t="s">
        <v>10245</v>
      </c>
      <c r="AC915" s="17" t="s">
        <v>10246</v>
      </c>
      <c r="AD915" s="17"/>
      <c r="AE915" s="18">
        <v>2172.48111218847</v>
      </c>
      <c r="AF915" s="31" t="str">
        <f>_xlfn.XLOOKUP(A915,Macmahon!B:B,Macmahon!AE:AE,"",0)</f>
        <v/>
      </c>
      <c r="AG915" s="28" t="str">
        <f>_xlfn.XLOOKUP(A915,Macmahon!B:B,Macmahon!AJ:AJ,"",0)</f>
        <v/>
      </c>
      <c r="AH915" s="28" t="str">
        <f>_xlfn.XLOOKUP(A915,Macmahon!B:B,Macmahon!AK:AK,"",0)</f>
        <v/>
      </c>
      <c r="AI915" s="28">
        <f t="shared" si="26"/>
        <v>0</v>
      </c>
      <c r="AJ915" s="40" t="str">
        <f>E915&amp;C915&amp;B915</f>
        <v>SSP4006RF</v>
      </c>
      <c r="AK915" s="40" t="str">
        <f>IFERROR(_xlfn.XLOOKUP(AJ915,CrossRef!$A:$A,CrossRef!$J:$J,"Not Found"),"-")</f>
        <v>TKHL132-DRIV-WHGP</v>
      </c>
      <c r="AL915" s="40">
        <f>IFERROR(_xlfn.XLOOKUP(AJ915,CrossRef!$A:$A,CrossRef!$K:$K,"Not Found"),"-")</f>
        <v>0</v>
      </c>
      <c r="AM915" s="40" t="str">
        <f>IFERROR(_xlfn.XLOOKUP(AJ915,CrossRef!$A:$A,CrossRef!$L:$L,"Not Found"),"-")</f>
        <v>24000H WHEEL GROUP CHANGE RHF</v>
      </c>
    </row>
    <row r="916" spans="1:39" x14ac:dyDescent="0.3">
      <c r="A916" s="4" t="str">
        <f>D916&amp;C916&amp;B916</f>
        <v>TD61074006LF</v>
      </c>
      <c r="B916" s="4" t="str">
        <f>LEFT(N916,FIND(" ",N916)-1)</f>
        <v>LF</v>
      </c>
      <c r="C916" s="4" t="str">
        <f>LEFT(M916,4)</f>
        <v>4006</v>
      </c>
      <c r="D916" s="4" t="str">
        <f>LEFT(L916,FIND(" ",L916)-1)</f>
        <v>TD6107</v>
      </c>
      <c r="E916" s="4" t="str">
        <f>MID(X916,2,3)</f>
        <v>APX</v>
      </c>
      <c r="G916" s="14" t="s">
        <v>10234</v>
      </c>
      <c r="H916" s="14" t="s">
        <v>10235</v>
      </c>
      <c r="I916" s="14" t="s">
        <v>10251</v>
      </c>
      <c r="J916" s="14" t="s">
        <v>10252</v>
      </c>
      <c r="K916" s="14" t="s">
        <v>177</v>
      </c>
      <c r="L916" s="14" t="s">
        <v>10729</v>
      </c>
      <c r="M916" s="14" t="s">
        <v>876</v>
      </c>
      <c r="N916" s="14" t="s">
        <v>483</v>
      </c>
      <c r="O916" s="15">
        <v>22000</v>
      </c>
      <c r="P916" s="15">
        <v>16507.639642641399</v>
      </c>
      <c r="Q916" s="16">
        <v>47944</v>
      </c>
      <c r="R916" s="14" t="s">
        <v>11200</v>
      </c>
      <c r="S916" s="14" t="s">
        <v>10261</v>
      </c>
      <c r="T916" s="14" t="s">
        <v>11200</v>
      </c>
      <c r="U916" s="14" t="s">
        <v>10269</v>
      </c>
      <c r="V916" s="14"/>
      <c r="W916" s="14" t="s">
        <v>11249</v>
      </c>
      <c r="X916" s="14" t="s">
        <v>10731</v>
      </c>
      <c r="Y916" s="15">
        <v>41128.730000000003</v>
      </c>
      <c r="Z916" s="14" t="s">
        <v>11233</v>
      </c>
      <c r="AA916" s="15">
        <v>95693.167761806995</v>
      </c>
      <c r="AB916" s="14" t="s">
        <v>10245</v>
      </c>
      <c r="AC916" s="14" t="s">
        <v>10246</v>
      </c>
      <c r="AD916" s="14"/>
      <c r="AE916" s="15">
        <v>5492.3603573586197</v>
      </c>
      <c r="AF916" s="31">
        <f>_xlfn.XLOOKUP(A916,Macmahon!B:B,Macmahon!AE:AE,"",0)</f>
        <v>45080</v>
      </c>
      <c r="AG916" s="28">
        <f>_xlfn.XLOOKUP(A916,Macmahon!B:B,Macmahon!AJ:AJ,"",0)</f>
        <v>46590.78975034722</v>
      </c>
      <c r="AH916" s="28">
        <f>_xlfn.XLOOKUP(A916,Macmahon!B:B,Macmahon!AK:AK,"",0)</f>
        <v>47957</v>
      </c>
      <c r="AI916" s="28">
        <f t="shared" si="26"/>
        <v>46590.78975034722</v>
      </c>
      <c r="AJ916" s="40" t="str">
        <f>E916&amp;C916&amp;B916</f>
        <v>APX4006LF</v>
      </c>
      <c r="AK916" s="40" t="str">
        <f>IFERROR(_xlfn.XLOOKUP(AJ916,CrossRef!$A:$A,CrossRef!$J:$J,"Not Found"),"-")</f>
        <v>TKHL185-DRIV-WHGP</v>
      </c>
      <c r="AL916" s="40" t="str">
        <f>IFERROR(_xlfn.XLOOKUP(AJ916,CrossRef!$A:$A,CrossRef!$K:$K,"Not Found"),"-")</f>
        <v>LHF</v>
      </c>
      <c r="AM916" s="40" t="str">
        <f>IFERROR(_xlfn.XLOOKUP(AJ916,CrossRef!$A:$A,CrossRef!$L:$L,"Not Found"),"-")</f>
        <v>20000H BRAKE &amp; WHEEL SPINDLE CHANGE LHF</v>
      </c>
    </row>
    <row r="917" spans="1:39" x14ac:dyDescent="0.3">
      <c r="A917" s="4" t="str">
        <f>D917&amp;C917&amp;B917</f>
        <v>TD60694006LF</v>
      </c>
      <c r="B917" s="4" t="str">
        <f>LEFT(N917,FIND(" ",N917)-1)</f>
        <v>LF</v>
      </c>
      <c r="C917" s="4" t="str">
        <f>LEFT(M917,4)</f>
        <v>4006</v>
      </c>
      <c r="D917" s="4" t="str">
        <f>LEFT(L917,FIND(" ",L917)-1)</f>
        <v>TD6069</v>
      </c>
      <c r="E917" s="4" t="str">
        <f>MID(X917,2,3)</f>
        <v>APX</v>
      </c>
      <c r="G917" s="17" t="s">
        <v>10234</v>
      </c>
      <c r="H917" s="17" t="s">
        <v>10235</v>
      </c>
      <c r="I917" s="17" t="s">
        <v>10251</v>
      </c>
      <c r="J917" s="17" t="s">
        <v>10252</v>
      </c>
      <c r="K917" s="17" t="s">
        <v>177</v>
      </c>
      <c r="L917" s="17" t="s">
        <v>10726</v>
      </c>
      <c r="M917" s="17" t="s">
        <v>876</v>
      </c>
      <c r="N917" s="17" t="s">
        <v>483</v>
      </c>
      <c r="O917" s="18">
        <v>22000</v>
      </c>
      <c r="P917" s="18">
        <v>13358.199478224</v>
      </c>
      <c r="Q917" s="16">
        <v>48142</v>
      </c>
      <c r="R917" s="17" t="s">
        <v>11200</v>
      </c>
      <c r="S917" s="17" t="s">
        <v>10261</v>
      </c>
      <c r="T917" s="17" t="s">
        <v>11200</v>
      </c>
      <c r="U917" s="17" t="s">
        <v>10269</v>
      </c>
      <c r="V917" s="17"/>
      <c r="W917" s="17" t="s">
        <v>11249</v>
      </c>
      <c r="X917" s="17" t="s">
        <v>10728</v>
      </c>
      <c r="Y917" s="18">
        <v>41128.730000000003</v>
      </c>
      <c r="Z917" s="17" t="s">
        <v>11233</v>
      </c>
      <c r="AA917" s="18">
        <v>102873.442813142</v>
      </c>
      <c r="AB917" s="17" t="s">
        <v>10245</v>
      </c>
      <c r="AC917" s="17" t="s">
        <v>10246</v>
      </c>
      <c r="AD917" s="17"/>
      <c r="AE917" s="18">
        <v>8641.8005217759601</v>
      </c>
      <c r="AF917" s="31">
        <f>_xlfn.XLOOKUP(A917,Macmahon!B:B,Macmahon!AE:AE,"",0)</f>
        <v>45048</v>
      </c>
      <c r="AG917" s="28">
        <f>_xlfn.XLOOKUP(A917,Macmahon!B:B,Macmahon!AJ:AJ,"",0)</f>
        <v>46823.640860219908</v>
      </c>
      <c r="AH917" s="28">
        <f>_xlfn.XLOOKUP(A917,Macmahon!B:B,Macmahon!AK:AK,"",0)</f>
        <v>48134</v>
      </c>
      <c r="AI917" s="28">
        <f t="shared" si="26"/>
        <v>46823.640860219908</v>
      </c>
      <c r="AJ917" s="40" t="str">
        <f>E917&amp;C917&amp;B917</f>
        <v>APX4006LF</v>
      </c>
      <c r="AK917" s="40" t="str">
        <f>IFERROR(_xlfn.XLOOKUP(AJ917,CrossRef!$A:$A,CrossRef!$J:$J,"Not Found"),"-")</f>
        <v>TKHL185-DRIV-WHGP</v>
      </c>
      <c r="AL917" s="40" t="str">
        <f>IFERROR(_xlfn.XLOOKUP(AJ917,CrossRef!$A:$A,CrossRef!$K:$K,"Not Found"),"-")</f>
        <v>LHF</v>
      </c>
      <c r="AM917" s="40" t="str">
        <f>IFERROR(_xlfn.XLOOKUP(AJ917,CrossRef!$A:$A,CrossRef!$L:$L,"Not Found"),"-")</f>
        <v>20000H BRAKE &amp; WHEEL SPINDLE CHANGE LHF</v>
      </c>
    </row>
    <row r="918" spans="1:39" x14ac:dyDescent="0.3">
      <c r="A918" s="4" t="str">
        <f>D918&amp;C918&amp;B918</f>
        <v>TD64924006LF</v>
      </c>
      <c r="B918" s="4" t="str">
        <f>LEFT(N918,FIND(" ",N918)-1)</f>
        <v>LF</v>
      </c>
      <c r="C918" s="4" t="str">
        <f>LEFT(M918,4)</f>
        <v>4006</v>
      </c>
      <c r="D918" s="4" t="str">
        <f>LEFT(L918,FIND(" ",L918)-1)</f>
        <v>TD6492</v>
      </c>
      <c r="E918" s="4" t="str">
        <f>MID(X918,2,3)</f>
        <v>APX</v>
      </c>
      <c r="G918" s="14" t="s">
        <v>10234</v>
      </c>
      <c r="H918" s="14" t="s">
        <v>10235</v>
      </c>
      <c r="I918" s="14" t="s">
        <v>10236</v>
      </c>
      <c r="J918" s="14" t="s">
        <v>10237</v>
      </c>
      <c r="K918" s="14" t="s">
        <v>177</v>
      </c>
      <c r="L918" s="14" t="s">
        <v>10694</v>
      </c>
      <c r="M918" s="14" t="s">
        <v>876</v>
      </c>
      <c r="N918" s="14" t="s">
        <v>483</v>
      </c>
      <c r="O918" s="15">
        <v>22000</v>
      </c>
      <c r="P918" s="15">
        <v>11835.3726414587</v>
      </c>
      <c r="Q918" s="16">
        <v>48040</v>
      </c>
      <c r="R918" s="14" t="s">
        <v>11200</v>
      </c>
      <c r="S918" s="14" t="s">
        <v>10261</v>
      </c>
      <c r="T918" s="14" t="s">
        <v>11200</v>
      </c>
      <c r="U918" s="14" t="s">
        <v>10248</v>
      </c>
      <c r="V918" s="14"/>
      <c r="W918" s="14" t="s">
        <v>10493</v>
      </c>
      <c r="X918" s="14" t="s">
        <v>10695</v>
      </c>
      <c r="Y918" s="15">
        <v>41128.730000000003</v>
      </c>
      <c r="Z918" s="14" t="s">
        <v>11233</v>
      </c>
      <c r="AA918" s="23">
        <v>90242.243668720097</v>
      </c>
      <c r="AB918" s="14" t="s">
        <v>10245</v>
      </c>
      <c r="AC918" s="14" t="s">
        <v>10246</v>
      </c>
      <c r="AD918" s="14"/>
      <c r="AE918" s="15">
        <v>10164.6273585413</v>
      </c>
      <c r="AF918" s="31">
        <f>_xlfn.XLOOKUP(A918,Macmahon!B:B,Macmahon!AE:AE,"",0)</f>
        <v>45165</v>
      </c>
      <c r="AG918" s="28">
        <f>_xlfn.XLOOKUP(A918,Macmahon!B:B,Macmahon!AJ:AJ,"",0)</f>
        <v>48264.726027395831</v>
      </c>
      <c r="AH918" s="28">
        <f>_xlfn.XLOOKUP(A918,Macmahon!B:B,Macmahon!AK:AK,"",0)</f>
        <v>48040</v>
      </c>
      <c r="AI918" s="28">
        <f t="shared" si="26"/>
        <v>48040</v>
      </c>
      <c r="AJ918" s="40" t="str">
        <f>E918&amp;C918&amp;B918</f>
        <v>APX4006LF</v>
      </c>
      <c r="AK918" s="40" t="str">
        <f>IFERROR(_xlfn.XLOOKUP(AJ918,CrossRef!$A:$A,CrossRef!$J:$J,"Not Found"),"-")</f>
        <v>TKHL185-DRIV-WHGP</v>
      </c>
      <c r="AL918" s="40" t="str">
        <f>IFERROR(_xlfn.XLOOKUP(AJ918,CrossRef!$A:$A,CrossRef!$K:$K,"Not Found"),"-")</f>
        <v>LHF</v>
      </c>
      <c r="AM918" s="40" t="str">
        <f>IFERROR(_xlfn.XLOOKUP(AJ918,CrossRef!$A:$A,CrossRef!$L:$L,"Not Found"),"-")</f>
        <v>20000H BRAKE &amp; WHEEL SPINDLE CHANGE LHF</v>
      </c>
    </row>
    <row r="919" spans="1:39" x14ac:dyDescent="0.3">
      <c r="A919" s="4" t="str">
        <f>D919&amp;C919&amp;B919</f>
        <v>TD66754006LF</v>
      </c>
      <c r="B919" s="4" t="str">
        <f>LEFT(N919,FIND(" ",N919)-1)</f>
        <v>LF</v>
      </c>
      <c r="C919" s="4" t="str">
        <f>LEFT(M919,4)</f>
        <v>4006</v>
      </c>
      <c r="D919" s="4" t="str">
        <f>LEFT(L919,FIND(" ",L919)-1)</f>
        <v>TD6675</v>
      </c>
      <c r="E919" s="4" t="str">
        <f>MID(X919,2,3)</f>
        <v>ZSP</v>
      </c>
      <c r="G919" s="17" t="s">
        <v>10234</v>
      </c>
      <c r="H919" s="17" t="s">
        <v>10235</v>
      </c>
      <c r="I919" s="17" t="s">
        <v>10251</v>
      </c>
      <c r="J919" s="17" t="s">
        <v>10252</v>
      </c>
      <c r="K919" s="17" t="s">
        <v>193</v>
      </c>
      <c r="L919" s="17" t="s">
        <v>10446</v>
      </c>
      <c r="M919" s="17" t="s">
        <v>876</v>
      </c>
      <c r="N919" s="17" t="s">
        <v>483</v>
      </c>
      <c r="O919" s="18">
        <v>22000</v>
      </c>
      <c r="P919" s="18">
        <v>15567.963792873999</v>
      </c>
      <c r="Q919" s="16">
        <v>46605</v>
      </c>
      <c r="R919" s="17" t="s">
        <v>11200</v>
      </c>
      <c r="S919" s="17" t="s">
        <v>10286</v>
      </c>
      <c r="T919" s="17" t="s">
        <v>11200</v>
      </c>
      <c r="U919" s="17" t="s">
        <v>10248</v>
      </c>
      <c r="V919" s="17"/>
      <c r="W919" s="17" t="s">
        <v>11254</v>
      </c>
      <c r="X919" s="17" t="s">
        <v>10448</v>
      </c>
      <c r="Y919" s="18">
        <v>41128.730000000003</v>
      </c>
      <c r="Z919" s="17" t="s">
        <v>11232</v>
      </c>
      <c r="AA919" s="18">
        <v>19998.733401779598</v>
      </c>
      <c r="AB919" s="17" t="s">
        <v>10245</v>
      </c>
      <c r="AC919" s="17" t="s">
        <v>10246</v>
      </c>
      <c r="AD919" s="17" t="s">
        <v>10272</v>
      </c>
      <c r="AE919" s="18">
        <v>6432.0362071260097</v>
      </c>
      <c r="AF919" s="31" t="str">
        <f>_xlfn.XLOOKUP(A919,Macmahon!B:B,Macmahon!AE:AE,"",0)</f>
        <v/>
      </c>
      <c r="AG919" s="28" t="str">
        <f>_xlfn.XLOOKUP(A919,Macmahon!B:B,Macmahon!AJ:AJ,"",0)</f>
        <v/>
      </c>
      <c r="AH919" s="28" t="str">
        <f>_xlfn.XLOOKUP(A919,Macmahon!B:B,Macmahon!AK:AK,"",0)</f>
        <v/>
      </c>
      <c r="AI919" s="28">
        <f t="shared" si="26"/>
        <v>0</v>
      </c>
      <c r="AJ919" s="40" t="str">
        <f>E919&amp;C919&amp;B919</f>
        <v>ZSP4006LF</v>
      </c>
      <c r="AK919" s="40" t="str">
        <f>IFERROR(_xlfn.XLOOKUP(AJ919,CrossRef!$A:$A,CrossRef!$J:$J,"Not Found"),"-")</f>
        <v>TKHL156-DRIV-WHGP</v>
      </c>
      <c r="AL919" s="40">
        <f>IFERROR(_xlfn.XLOOKUP(AJ919,CrossRef!$A:$A,CrossRef!$K:$K,"Not Found"),"-")</f>
        <v>0</v>
      </c>
      <c r="AM919" s="40" t="str">
        <f>IFERROR(_xlfn.XLOOKUP(AJ919,CrossRef!$A:$A,CrossRef!$L:$L,"Not Found"),"-")</f>
        <v>20000H WHEEL GROUP CHANGE LHF</v>
      </c>
    </row>
    <row r="920" spans="1:39" x14ac:dyDescent="0.3">
      <c r="A920" s="4" t="str">
        <f>D920&amp;C920&amp;B920</f>
        <v>TD66764006LF</v>
      </c>
      <c r="B920" s="4" t="str">
        <f>LEFT(N920,FIND(" ",N920)-1)</f>
        <v>LF</v>
      </c>
      <c r="C920" s="4" t="str">
        <f>LEFT(M920,4)</f>
        <v>4006</v>
      </c>
      <c r="D920" s="4" t="str">
        <f>LEFT(L920,FIND(" ",L920)-1)</f>
        <v>TD6676</v>
      </c>
      <c r="E920" s="4" t="str">
        <f>MID(X920,2,3)</f>
        <v>ZSP</v>
      </c>
      <c r="G920" s="14" t="s">
        <v>10234</v>
      </c>
      <c r="H920" s="14" t="s">
        <v>10235</v>
      </c>
      <c r="I920" s="14" t="s">
        <v>10251</v>
      </c>
      <c r="J920" s="14" t="s">
        <v>10252</v>
      </c>
      <c r="K920" s="14" t="s">
        <v>193</v>
      </c>
      <c r="L920" s="14" t="s">
        <v>10449</v>
      </c>
      <c r="M920" s="14" t="s">
        <v>876</v>
      </c>
      <c r="N920" s="14" t="s">
        <v>483</v>
      </c>
      <c r="O920" s="15">
        <v>22000</v>
      </c>
      <c r="P920" s="15">
        <v>15359.6684472204</v>
      </c>
      <c r="Q920" s="16">
        <v>46644</v>
      </c>
      <c r="R920" s="14" t="s">
        <v>11200</v>
      </c>
      <c r="S920" s="14" t="s">
        <v>10286</v>
      </c>
      <c r="T920" s="14" t="s">
        <v>11200</v>
      </c>
      <c r="U920" s="14" t="s">
        <v>10248</v>
      </c>
      <c r="V920" s="14"/>
      <c r="W920" s="14" t="s">
        <v>10921</v>
      </c>
      <c r="X920" s="14" t="s">
        <v>10450</v>
      </c>
      <c r="Y920" s="15">
        <v>41128.730000000003</v>
      </c>
      <c r="Z920" s="14" t="s">
        <v>11232</v>
      </c>
      <c r="AA920" s="15">
        <v>20270.9308692677</v>
      </c>
      <c r="AB920" s="14" t="s">
        <v>10245</v>
      </c>
      <c r="AC920" s="14" t="s">
        <v>10246</v>
      </c>
      <c r="AD920" s="14" t="s">
        <v>10272</v>
      </c>
      <c r="AE920" s="15">
        <v>6640.3315527796203</v>
      </c>
      <c r="AF920" s="31" t="str">
        <f>_xlfn.XLOOKUP(A920,Macmahon!B:B,Macmahon!AE:AE,"",0)</f>
        <v/>
      </c>
      <c r="AG920" s="28" t="str">
        <f>_xlfn.XLOOKUP(A920,Macmahon!B:B,Macmahon!AJ:AJ,"",0)</f>
        <v/>
      </c>
      <c r="AH920" s="28" t="str">
        <f>_xlfn.XLOOKUP(A920,Macmahon!B:B,Macmahon!AK:AK,"",0)</f>
        <v/>
      </c>
      <c r="AI920" s="28">
        <f t="shared" si="26"/>
        <v>0</v>
      </c>
      <c r="AJ920" s="40" t="str">
        <f>E920&amp;C920&amp;B920</f>
        <v>ZSP4006LF</v>
      </c>
      <c r="AK920" s="40" t="str">
        <f>IFERROR(_xlfn.XLOOKUP(AJ920,CrossRef!$A:$A,CrossRef!$J:$J,"Not Found"),"-")</f>
        <v>TKHL156-DRIV-WHGP</v>
      </c>
      <c r="AL920" s="40">
        <f>IFERROR(_xlfn.XLOOKUP(AJ920,CrossRef!$A:$A,CrossRef!$K:$K,"Not Found"),"-")</f>
        <v>0</v>
      </c>
      <c r="AM920" s="40" t="str">
        <f>IFERROR(_xlfn.XLOOKUP(AJ920,CrossRef!$A:$A,CrossRef!$L:$L,"Not Found"),"-")</f>
        <v>20000H WHEEL GROUP CHANGE LHF</v>
      </c>
    </row>
    <row r="921" spans="1:39" x14ac:dyDescent="0.3">
      <c r="A921" s="4" t="str">
        <f>D921&amp;C921&amp;B921</f>
        <v>TD64914006LF</v>
      </c>
      <c r="B921" s="4" t="str">
        <f>LEFT(N921,FIND(" ",N921)-1)</f>
        <v>LF</v>
      </c>
      <c r="C921" s="4" t="str">
        <f>LEFT(M921,4)</f>
        <v>4006</v>
      </c>
      <c r="D921" s="4" t="str">
        <f>LEFT(L921,FIND(" ",L921)-1)</f>
        <v>TD6491</v>
      </c>
      <c r="E921" s="4" t="str">
        <f>MID(X921,2,3)</f>
        <v>APX</v>
      </c>
      <c r="G921" s="17" t="s">
        <v>10234</v>
      </c>
      <c r="H921" s="17" t="s">
        <v>10235</v>
      </c>
      <c r="I921" s="17" t="s">
        <v>10251</v>
      </c>
      <c r="J921" s="17" t="s">
        <v>10252</v>
      </c>
      <c r="K921" s="17" t="s">
        <v>177</v>
      </c>
      <c r="L921" s="17" t="s">
        <v>10454</v>
      </c>
      <c r="M921" s="17" t="s">
        <v>876</v>
      </c>
      <c r="N921" s="17" t="s">
        <v>483</v>
      </c>
      <c r="O921" s="18">
        <v>22000</v>
      </c>
      <c r="P921" s="18">
        <v>8404.9926445669807</v>
      </c>
      <c r="Q921" s="16">
        <v>47053</v>
      </c>
      <c r="R921" s="17" t="s">
        <v>11200</v>
      </c>
      <c r="S921" s="17" t="s">
        <v>10261</v>
      </c>
      <c r="T921" s="17" t="s">
        <v>11200</v>
      </c>
      <c r="U921" s="17" t="s">
        <v>10248</v>
      </c>
      <c r="V921" s="17"/>
      <c r="W921" s="17" t="s">
        <v>10399</v>
      </c>
      <c r="X921" s="17" t="s">
        <v>10457</v>
      </c>
      <c r="Y921" s="18">
        <v>41128.730000000003</v>
      </c>
      <c r="Z921" s="17" t="s">
        <v>11233</v>
      </c>
      <c r="AA921" s="18">
        <v>75475.170034223105</v>
      </c>
      <c r="AB921" s="17" t="s">
        <v>10245</v>
      </c>
      <c r="AC921" s="17" t="s">
        <v>10246</v>
      </c>
      <c r="AD921" s="17"/>
      <c r="AE921" s="18">
        <v>13595.007355432999</v>
      </c>
      <c r="AF921" s="31">
        <f>_xlfn.XLOOKUP(A921,Macmahon!B:B,Macmahon!AE:AE,"",0)</f>
        <v>45459</v>
      </c>
      <c r="AG921" s="28">
        <f>_xlfn.XLOOKUP(A921,Macmahon!B:B,Macmahon!AJ:AJ,"",0)</f>
        <v>48959.418650810185</v>
      </c>
      <c r="AH921" s="28">
        <f>_xlfn.XLOOKUP(A921,Macmahon!B:B,Macmahon!AK:AK,"",0)</f>
        <v>47901</v>
      </c>
      <c r="AI921" s="28">
        <f t="shared" si="26"/>
        <v>47901</v>
      </c>
      <c r="AJ921" s="40" t="str">
        <f>E921&amp;C921&amp;B921</f>
        <v>APX4006LF</v>
      </c>
      <c r="AK921" s="40" t="str">
        <f>IFERROR(_xlfn.XLOOKUP(AJ921,CrossRef!$A:$A,CrossRef!$J:$J,"Not Found"),"-")</f>
        <v>TKHL185-DRIV-WHGP</v>
      </c>
      <c r="AL921" s="40" t="str">
        <f>IFERROR(_xlfn.XLOOKUP(AJ921,CrossRef!$A:$A,CrossRef!$K:$K,"Not Found"),"-")</f>
        <v>LHF</v>
      </c>
      <c r="AM921" s="40" t="str">
        <f>IFERROR(_xlfn.XLOOKUP(AJ921,CrossRef!$A:$A,CrossRef!$L:$L,"Not Found"),"-")</f>
        <v>20000H BRAKE &amp; WHEEL SPINDLE CHANGE LHF</v>
      </c>
    </row>
    <row r="922" spans="1:39" x14ac:dyDescent="0.3">
      <c r="A922" s="4" t="str">
        <f>D922&amp;C922&amp;B922</f>
        <v>TD64934006LF</v>
      </c>
      <c r="B922" s="4" t="str">
        <f>LEFT(N922,FIND(" ",N922)-1)</f>
        <v>LF</v>
      </c>
      <c r="C922" s="4" t="str">
        <f>LEFT(M922,4)</f>
        <v>4006</v>
      </c>
      <c r="D922" s="4" t="str">
        <f>LEFT(L922,FIND(" ",L922)-1)</f>
        <v>TD6493</v>
      </c>
      <c r="E922" s="4" t="str">
        <f>MID(X922,2,3)</f>
        <v>APX</v>
      </c>
      <c r="G922" s="14" t="s">
        <v>10234</v>
      </c>
      <c r="H922" s="14" t="s">
        <v>10235</v>
      </c>
      <c r="I922" s="14" t="s">
        <v>10251</v>
      </c>
      <c r="J922" s="14" t="s">
        <v>10252</v>
      </c>
      <c r="K922" s="14" t="s">
        <v>177</v>
      </c>
      <c r="L922" s="14" t="s">
        <v>10639</v>
      </c>
      <c r="M922" s="14" t="s">
        <v>876</v>
      </c>
      <c r="N922" s="14" t="s">
        <v>483</v>
      </c>
      <c r="O922" s="15">
        <v>22000</v>
      </c>
      <c r="P922" s="15">
        <v>3292.06395492105</v>
      </c>
      <c r="Q922" s="16">
        <v>47568</v>
      </c>
      <c r="R922" s="14" t="s">
        <v>11200</v>
      </c>
      <c r="S922" s="14" t="s">
        <v>10261</v>
      </c>
      <c r="T922" s="14" t="s">
        <v>11200</v>
      </c>
      <c r="U922" s="14" t="s">
        <v>10248</v>
      </c>
      <c r="V922" s="14"/>
      <c r="W922" s="14" t="s">
        <v>10493</v>
      </c>
      <c r="X922" s="14" t="s">
        <v>10641</v>
      </c>
      <c r="Y922" s="15">
        <v>41128.730000000003</v>
      </c>
      <c r="Z922" s="14" t="s">
        <v>11233</v>
      </c>
      <c r="AA922" s="15">
        <v>76896.732648870602</v>
      </c>
      <c r="AB922" s="14" t="s">
        <v>10245</v>
      </c>
      <c r="AC922" s="14" t="s">
        <v>10246</v>
      </c>
      <c r="AD922" s="14"/>
      <c r="AE922" s="15">
        <v>18707.936045079001</v>
      </c>
      <c r="AF922" s="31">
        <f>_xlfn.XLOOKUP(A922,Macmahon!B:B,Macmahon!AE:AE,"",0)</f>
        <v>45764</v>
      </c>
      <c r="AG922" s="28">
        <f>_xlfn.XLOOKUP(A922,Macmahon!B:B,Macmahon!AJ:AJ,"",0)</f>
        <v>49650.484629282408</v>
      </c>
      <c r="AH922" s="28">
        <f>_xlfn.XLOOKUP(A922,Macmahon!B:B,Macmahon!AK:AK,"",0)</f>
        <v>48529</v>
      </c>
      <c r="AI922" s="28">
        <f t="shared" si="26"/>
        <v>48529</v>
      </c>
      <c r="AJ922" s="40" t="str">
        <f>E922&amp;C922&amp;B922</f>
        <v>APX4006LF</v>
      </c>
      <c r="AK922" s="40" t="str">
        <f>IFERROR(_xlfn.XLOOKUP(AJ922,CrossRef!$A:$A,CrossRef!$J:$J,"Not Found"),"-")</f>
        <v>TKHL185-DRIV-WHGP</v>
      </c>
      <c r="AL922" s="40" t="str">
        <f>IFERROR(_xlfn.XLOOKUP(AJ922,CrossRef!$A:$A,CrossRef!$K:$K,"Not Found"),"-")</f>
        <v>LHF</v>
      </c>
      <c r="AM922" s="40" t="str">
        <f>IFERROR(_xlfn.XLOOKUP(AJ922,CrossRef!$A:$A,CrossRef!$L:$L,"Not Found"),"-")</f>
        <v>20000H BRAKE &amp; WHEEL SPINDLE CHANGE LHF</v>
      </c>
    </row>
    <row r="923" spans="1:39" x14ac:dyDescent="0.3">
      <c r="A923" s="4" t="str">
        <f>D923&amp;C923&amp;B923</f>
        <v>TD67344006LF</v>
      </c>
      <c r="B923" s="4" t="str">
        <f>LEFT(N923,FIND(" ",N923)-1)</f>
        <v>LF</v>
      </c>
      <c r="C923" s="4" t="str">
        <f>LEFT(M923,4)</f>
        <v>4006</v>
      </c>
      <c r="D923" s="4" t="str">
        <f>LEFT(L923,FIND(" ",L923)-1)</f>
        <v>TD6734</v>
      </c>
      <c r="E923" s="4" t="str">
        <f>MID(X923,2,3)</f>
        <v>ZSP</v>
      </c>
      <c r="G923" s="17" t="s">
        <v>10234</v>
      </c>
      <c r="H923" s="17" t="s">
        <v>10235</v>
      </c>
      <c r="I923" s="17" t="s">
        <v>10251</v>
      </c>
      <c r="J923" s="17" t="s">
        <v>10252</v>
      </c>
      <c r="K923" s="17" t="s">
        <v>193</v>
      </c>
      <c r="L923" s="17" t="s">
        <v>10298</v>
      </c>
      <c r="M923" s="17" t="s">
        <v>876</v>
      </c>
      <c r="N923" s="17" t="s">
        <v>483</v>
      </c>
      <c r="O923" s="18">
        <v>22000</v>
      </c>
      <c r="P923" s="18">
        <v>8682.2669907977706</v>
      </c>
      <c r="Q923" s="16">
        <v>46801</v>
      </c>
      <c r="R923" s="17" t="s">
        <v>11200</v>
      </c>
      <c r="S923" s="17" t="s">
        <v>10286</v>
      </c>
      <c r="T923" s="17" t="s">
        <v>11200</v>
      </c>
      <c r="U923" s="17" t="s">
        <v>10248</v>
      </c>
      <c r="V923" s="17"/>
      <c r="W923" s="17" t="s">
        <v>10493</v>
      </c>
      <c r="X923" s="17" t="s">
        <v>10300</v>
      </c>
      <c r="Y923" s="18">
        <v>41128.730000000003</v>
      </c>
      <c r="Z923" s="17" t="s">
        <v>11232</v>
      </c>
      <c r="AA923" s="18">
        <v>16349.287474332599</v>
      </c>
      <c r="AB923" s="17" t="s">
        <v>10245</v>
      </c>
      <c r="AC923" s="17" t="s">
        <v>10246</v>
      </c>
      <c r="AD923" s="17" t="s">
        <v>10272</v>
      </c>
      <c r="AE923" s="18">
        <v>13317.7330092022</v>
      </c>
      <c r="AF923" s="31" t="str">
        <f>_xlfn.XLOOKUP(A923,Macmahon!B:B,Macmahon!AE:AE,"",0)</f>
        <v/>
      </c>
      <c r="AG923" s="28" t="str">
        <f>_xlfn.XLOOKUP(A923,Macmahon!B:B,Macmahon!AJ:AJ,"",0)</f>
        <v/>
      </c>
      <c r="AH923" s="28" t="str">
        <f>_xlfn.XLOOKUP(A923,Macmahon!B:B,Macmahon!AK:AK,"",0)</f>
        <v/>
      </c>
      <c r="AI923" s="28">
        <f t="shared" si="26"/>
        <v>0</v>
      </c>
      <c r="AJ923" s="40" t="str">
        <f>E923&amp;C923&amp;B923</f>
        <v>ZSP4006LF</v>
      </c>
      <c r="AK923" s="40" t="str">
        <f>IFERROR(_xlfn.XLOOKUP(AJ923,CrossRef!$A:$A,CrossRef!$J:$J,"Not Found"),"-")</f>
        <v>TKHL156-DRIV-WHGP</v>
      </c>
      <c r="AL923" s="40">
        <f>IFERROR(_xlfn.XLOOKUP(AJ923,CrossRef!$A:$A,CrossRef!$K:$K,"Not Found"),"-")</f>
        <v>0</v>
      </c>
      <c r="AM923" s="40" t="str">
        <f>IFERROR(_xlfn.XLOOKUP(AJ923,CrossRef!$A:$A,CrossRef!$L:$L,"Not Found"),"-")</f>
        <v>20000H WHEEL GROUP CHANGE LHF</v>
      </c>
    </row>
    <row r="924" spans="1:39" x14ac:dyDescent="0.3">
      <c r="A924" s="4" t="str">
        <f>D924&amp;C924&amp;B924</f>
        <v>TD67324006LF</v>
      </c>
      <c r="B924" s="4" t="str">
        <f>LEFT(N924,FIND(" ",N924)-1)</f>
        <v>LF</v>
      </c>
      <c r="C924" s="4" t="str">
        <f>LEFT(M924,4)</f>
        <v>4006</v>
      </c>
      <c r="D924" s="4" t="str">
        <f>LEFT(L924,FIND(" ",L924)-1)</f>
        <v>TD6732</v>
      </c>
      <c r="E924" s="4" t="str">
        <f>MID(X924,2,3)</f>
        <v>ZSP</v>
      </c>
      <c r="G924" s="14" t="s">
        <v>10234</v>
      </c>
      <c r="H924" s="14" t="s">
        <v>10235</v>
      </c>
      <c r="I924" s="14" t="s">
        <v>10251</v>
      </c>
      <c r="J924" s="14" t="s">
        <v>10252</v>
      </c>
      <c r="K924" s="14" t="s">
        <v>193</v>
      </c>
      <c r="L924" s="14" t="s">
        <v>10301</v>
      </c>
      <c r="M924" s="14" t="s">
        <v>876</v>
      </c>
      <c r="N924" s="14" t="s">
        <v>483</v>
      </c>
      <c r="O924" s="15">
        <v>22000</v>
      </c>
      <c r="P924" s="15">
        <v>9684.1711660203091</v>
      </c>
      <c r="Q924" s="16">
        <v>46923</v>
      </c>
      <c r="R924" s="14" t="s">
        <v>11200</v>
      </c>
      <c r="S924" s="14" t="s">
        <v>10286</v>
      </c>
      <c r="T924" s="14" t="s">
        <v>11200</v>
      </c>
      <c r="U924" s="14" t="s">
        <v>10248</v>
      </c>
      <c r="V924" s="14"/>
      <c r="W924" s="14" t="s">
        <v>11235</v>
      </c>
      <c r="X924" s="14" t="s">
        <v>10303</v>
      </c>
      <c r="Y924" s="15">
        <v>41128.730000000003</v>
      </c>
      <c r="Z924" s="14" t="s">
        <v>11232</v>
      </c>
      <c r="AA924" s="15">
        <v>19034.6413415469</v>
      </c>
      <c r="AB924" s="14" t="s">
        <v>10245</v>
      </c>
      <c r="AC924" s="14" t="s">
        <v>10246</v>
      </c>
      <c r="AD924" s="14" t="s">
        <v>10272</v>
      </c>
      <c r="AE924" s="15">
        <v>12315.8288339797</v>
      </c>
      <c r="AF924" s="31" t="str">
        <f>_xlfn.XLOOKUP(A924,Macmahon!B:B,Macmahon!AE:AE,"",0)</f>
        <v/>
      </c>
      <c r="AG924" s="28" t="str">
        <f>_xlfn.XLOOKUP(A924,Macmahon!B:B,Macmahon!AJ:AJ,"",0)</f>
        <v/>
      </c>
      <c r="AH924" s="28" t="str">
        <f>_xlfn.XLOOKUP(A924,Macmahon!B:B,Macmahon!AK:AK,"",0)</f>
        <v/>
      </c>
      <c r="AI924" s="28">
        <f t="shared" si="26"/>
        <v>0</v>
      </c>
      <c r="AJ924" s="40" t="str">
        <f>E924&amp;C924&amp;B924</f>
        <v>ZSP4006LF</v>
      </c>
      <c r="AK924" s="40" t="str">
        <f>IFERROR(_xlfn.XLOOKUP(AJ924,CrossRef!$A:$A,CrossRef!$J:$J,"Not Found"),"-")</f>
        <v>TKHL156-DRIV-WHGP</v>
      </c>
      <c r="AL924" s="40">
        <f>IFERROR(_xlfn.XLOOKUP(AJ924,CrossRef!$A:$A,CrossRef!$K:$K,"Not Found"),"-")</f>
        <v>0</v>
      </c>
      <c r="AM924" s="40" t="str">
        <f>IFERROR(_xlfn.XLOOKUP(AJ924,CrossRef!$A:$A,CrossRef!$L:$L,"Not Found"),"-")</f>
        <v>20000H WHEEL GROUP CHANGE LHF</v>
      </c>
    </row>
    <row r="925" spans="1:39" x14ac:dyDescent="0.3">
      <c r="A925" s="4" t="str">
        <f>D925&amp;C925&amp;B925</f>
        <v>TD67384006LF</v>
      </c>
      <c r="B925" s="4" t="str">
        <f>LEFT(N925,FIND(" ",N925)-1)</f>
        <v>LF</v>
      </c>
      <c r="C925" s="4" t="str">
        <f>LEFT(M925,4)</f>
        <v>4006</v>
      </c>
      <c r="D925" s="4" t="str">
        <f>LEFT(L925,FIND(" ",L925)-1)</f>
        <v>TD6738</v>
      </c>
      <c r="E925" s="4" t="str">
        <f>MID(X925,2,3)</f>
        <v>ZSP</v>
      </c>
      <c r="G925" s="17" t="s">
        <v>10234</v>
      </c>
      <c r="H925" s="17" t="s">
        <v>10235</v>
      </c>
      <c r="I925" s="17" t="s">
        <v>10251</v>
      </c>
      <c r="J925" s="17" t="s">
        <v>10252</v>
      </c>
      <c r="K925" s="17" t="s">
        <v>193</v>
      </c>
      <c r="L925" s="17" t="s">
        <v>10295</v>
      </c>
      <c r="M925" s="17" t="s">
        <v>876</v>
      </c>
      <c r="N925" s="17" t="s">
        <v>483</v>
      </c>
      <c r="O925" s="18">
        <v>22000</v>
      </c>
      <c r="P925" s="18">
        <v>8461.1903309757799</v>
      </c>
      <c r="Q925" s="16">
        <v>46816</v>
      </c>
      <c r="R925" s="17" t="s">
        <v>11200</v>
      </c>
      <c r="S925" s="17" t="s">
        <v>10286</v>
      </c>
      <c r="T925" s="17" t="s">
        <v>11200</v>
      </c>
      <c r="U925" s="17" t="s">
        <v>10248</v>
      </c>
      <c r="V925" s="17"/>
      <c r="W925" s="17" t="s">
        <v>10493</v>
      </c>
      <c r="X925" s="17" t="s">
        <v>10297</v>
      </c>
      <c r="Y925" s="18">
        <v>41128.730000000003</v>
      </c>
      <c r="Z925" s="17" t="s">
        <v>11232</v>
      </c>
      <c r="AA925" s="18">
        <v>16335.1923340178</v>
      </c>
      <c r="AB925" s="17" t="s">
        <v>10245</v>
      </c>
      <c r="AC925" s="17" t="s">
        <v>10246</v>
      </c>
      <c r="AD925" s="17" t="s">
        <v>10272</v>
      </c>
      <c r="AE925" s="18">
        <v>13538.8096690242</v>
      </c>
      <c r="AF925" s="31" t="str">
        <f>_xlfn.XLOOKUP(A925,Macmahon!B:B,Macmahon!AE:AE,"",0)</f>
        <v/>
      </c>
      <c r="AG925" s="28" t="str">
        <f>_xlfn.XLOOKUP(A925,Macmahon!B:B,Macmahon!AJ:AJ,"",0)</f>
        <v/>
      </c>
      <c r="AH925" s="28" t="str">
        <f>_xlfn.XLOOKUP(A925,Macmahon!B:B,Macmahon!AK:AK,"",0)</f>
        <v/>
      </c>
      <c r="AI925" s="28">
        <f t="shared" si="26"/>
        <v>0</v>
      </c>
      <c r="AJ925" s="40" t="str">
        <f>E925&amp;C925&amp;B925</f>
        <v>ZSP4006LF</v>
      </c>
      <c r="AK925" s="40" t="str">
        <f>IFERROR(_xlfn.XLOOKUP(AJ925,CrossRef!$A:$A,CrossRef!$J:$J,"Not Found"),"-")</f>
        <v>TKHL156-DRIV-WHGP</v>
      </c>
      <c r="AL925" s="40">
        <f>IFERROR(_xlfn.XLOOKUP(AJ925,CrossRef!$A:$A,CrossRef!$K:$K,"Not Found"),"-")</f>
        <v>0</v>
      </c>
      <c r="AM925" s="40" t="str">
        <f>IFERROR(_xlfn.XLOOKUP(AJ925,CrossRef!$A:$A,CrossRef!$L:$L,"Not Found"),"-")</f>
        <v>20000H WHEEL GROUP CHANGE LHF</v>
      </c>
    </row>
    <row r="926" spans="1:39" x14ac:dyDescent="0.3">
      <c r="A926" s="4" t="str">
        <f>D926&amp;C926&amp;B926</f>
        <v>TD67364006LF</v>
      </c>
      <c r="B926" s="4" t="str">
        <f>LEFT(N926,FIND(" ",N926)-1)</f>
        <v>LF</v>
      </c>
      <c r="C926" s="4" t="str">
        <f>LEFT(M926,4)</f>
        <v>4006</v>
      </c>
      <c r="D926" s="4" t="str">
        <f>LEFT(L926,FIND(" ",L926)-1)</f>
        <v>TD6736</v>
      </c>
      <c r="E926" s="4" t="str">
        <f>MID(X926,2,3)</f>
        <v>ZSP</v>
      </c>
      <c r="G926" s="14" t="s">
        <v>10234</v>
      </c>
      <c r="H926" s="14" t="s">
        <v>10235</v>
      </c>
      <c r="I926" s="14" t="s">
        <v>10251</v>
      </c>
      <c r="J926" s="14" t="s">
        <v>10252</v>
      </c>
      <c r="K926" s="14" t="s">
        <v>193</v>
      </c>
      <c r="L926" s="14" t="s">
        <v>10292</v>
      </c>
      <c r="M926" s="14" t="s">
        <v>876</v>
      </c>
      <c r="N926" s="14" t="s">
        <v>483</v>
      </c>
      <c r="O926" s="15">
        <v>22000</v>
      </c>
      <c r="P926" s="15">
        <v>8376.3436506198595</v>
      </c>
      <c r="Q926" s="16">
        <v>46821</v>
      </c>
      <c r="R926" s="14" t="s">
        <v>11200</v>
      </c>
      <c r="S926" s="14" t="s">
        <v>10286</v>
      </c>
      <c r="T926" s="14" t="s">
        <v>11200</v>
      </c>
      <c r="U926" s="14" t="s">
        <v>10248</v>
      </c>
      <c r="V926" s="14"/>
      <c r="W926" s="14" t="s">
        <v>10493</v>
      </c>
      <c r="X926" s="14" t="s">
        <v>10294</v>
      </c>
      <c r="Y926" s="15">
        <v>41128.730000000003</v>
      </c>
      <c r="Z926" s="14" t="s">
        <v>11232</v>
      </c>
      <c r="AA926" s="15">
        <v>16319.3394934976</v>
      </c>
      <c r="AB926" s="14" t="s">
        <v>10245</v>
      </c>
      <c r="AC926" s="14" t="s">
        <v>10246</v>
      </c>
      <c r="AD926" s="14" t="s">
        <v>10272</v>
      </c>
      <c r="AE926" s="15">
        <v>13623.6563493801</v>
      </c>
      <c r="AF926" s="31" t="str">
        <f>_xlfn.XLOOKUP(A926,Macmahon!B:B,Macmahon!AE:AE,"",0)</f>
        <v/>
      </c>
      <c r="AG926" s="28" t="str">
        <f>_xlfn.XLOOKUP(A926,Macmahon!B:B,Macmahon!AJ:AJ,"",0)</f>
        <v/>
      </c>
      <c r="AH926" s="28" t="str">
        <f>_xlfn.XLOOKUP(A926,Macmahon!B:B,Macmahon!AK:AK,"",0)</f>
        <v/>
      </c>
      <c r="AI926" s="28">
        <f t="shared" si="26"/>
        <v>0</v>
      </c>
      <c r="AJ926" s="40" t="str">
        <f>E926&amp;C926&amp;B926</f>
        <v>ZSP4006LF</v>
      </c>
      <c r="AK926" s="40" t="str">
        <f>IFERROR(_xlfn.XLOOKUP(AJ926,CrossRef!$A:$A,CrossRef!$J:$J,"Not Found"),"-")</f>
        <v>TKHL156-DRIV-WHGP</v>
      </c>
      <c r="AL926" s="40">
        <f>IFERROR(_xlfn.XLOOKUP(AJ926,CrossRef!$A:$A,CrossRef!$K:$K,"Not Found"),"-")</f>
        <v>0</v>
      </c>
      <c r="AM926" s="40" t="str">
        <f>IFERROR(_xlfn.XLOOKUP(AJ926,CrossRef!$A:$A,CrossRef!$L:$L,"Not Found"),"-")</f>
        <v>20000H WHEEL GROUP CHANGE LHF</v>
      </c>
    </row>
    <row r="927" spans="1:39" x14ac:dyDescent="0.3">
      <c r="A927" s="4" t="str">
        <f>D927&amp;C927&amp;B927</f>
        <v>TD67394006LF</v>
      </c>
      <c r="B927" s="4" t="str">
        <f>LEFT(N927,FIND(" ",N927)-1)</f>
        <v>LF</v>
      </c>
      <c r="C927" s="4" t="str">
        <f>LEFT(M927,4)</f>
        <v>4006</v>
      </c>
      <c r="D927" s="4" t="str">
        <f>LEFT(L927,FIND(" ",L927)-1)</f>
        <v>TD6739</v>
      </c>
      <c r="E927" s="4" t="str">
        <f>MID(X927,2,3)</f>
        <v>ZSP</v>
      </c>
      <c r="G927" s="17" t="s">
        <v>10234</v>
      </c>
      <c r="H927" s="17" t="s">
        <v>10235</v>
      </c>
      <c r="I927" s="17" t="s">
        <v>10251</v>
      </c>
      <c r="J927" s="17" t="s">
        <v>10252</v>
      </c>
      <c r="K927" s="17" t="s">
        <v>193</v>
      </c>
      <c r="L927" s="17" t="s">
        <v>10289</v>
      </c>
      <c r="M927" s="17" t="s">
        <v>876</v>
      </c>
      <c r="N927" s="17" t="s">
        <v>483</v>
      </c>
      <c r="O927" s="18">
        <v>22000</v>
      </c>
      <c r="P927" s="18">
        <v>8393.1999134535708</v>
      </c>
      <c r="Q927" s="16">
        <v>46822</v>
      </c>
      <c r="R927" s="17" t="s">
        <v>11200</v>
      </c>
      <c r="S927" s="17" t="s">
        <v>10286</v>
      </c>
      <c r="T927" s="17" t="s">
        <v>11200</v>
      </c>
      <c r="U927" s="17" t="s">
        <v>10248</v>
      </c>
      <c r="V927" s="17"/>
      <c r="W927" s="17" t="s">
        <v>10493</v>
      </c>
      <c r="X927" s="17" t="s">
        <v>10291</v>
      </c>
      <c r="Y927" s="18">
        <v>41128.730000000003</v>
      </c>
      <c r="Z927" s="17" t="s">
        <v>11232</v>
      </c>
      <c r="AA927" s="18">
        <v>16349.9945242985</v>
      </c>
      <c r="AB927" s="17" t="s">
        <v>10245</v>
      </c>
      <c r="AC927" s="17" t="s">
        <v>10246</v>
      </c>
      <c r="AD927" s="17" t="s">
        <v>10272</v>
      </c>
      <c r="AE927" s="18">
        <v>13606.8000865464</v>
      </c>
      <c r="AF927" s="31" t="str">
        <f>_xlfn.XLOOKUP(A927,Macmahon!B:B,Macmahon!AE:AE,"",0)</f>
        <v/>
      </c>
      <c r="AG927" s="28" t="str">
        <f>_xlfn.XLOOKUP(A927,Macmahon!B:B,Macmahon!AJ:AJ,"",0)</f>
        <v/>
      </c>
      <c r="AH927" s="28" t="str">
        <f>_xlfn.XLOOKUP(A927,Macmahon!B:B,Macmahon!AK:AK,"",0)</f>
        <v/>
      </c>
      <c r="AI927" s="28">
        <f t="shared" si="26"/>
        <v>0</v>
      </c>
      <c r="AJ927" s="40" t="str">
        <f>E927&amp;C927&amp;B927</f>
        <v>ZSP4006LF</v>
      </c>
      <c r="AK927" s="40" t="str">
        <f>IFERROR(_xlfn.XLOOKUP(AJ927,CrossRef!$A:$A,CrossRef!$J:$J,"Not Found"),"-")</f>
        <v>TKHL156-DRIV-WHGP</v>
      </c>
      <c r="AL927" s="40">
        <f>IFERROR(_xlfn.XLOOKUP(AJ927,CrossRef!$A:$A,CrossRef!$K:$K,"Not Found"),"-")</f>
        <v>0</v>
      </c>
      <c r="AM927" s="40" t="str">
        <f>IFERROR(_xlfn.XLOOKUP(AJ927,CrossRef!$A:$A,CrossRef!$L:$L,"Not Found"),"-")</f>
        <v>20000H WHEEL GROUP CHANGE LHF</v>
      </c>
    </row>
    <row r="928" spans="1:39" x14ac:dyDescent="0.3">
      <c r="A928" s="4" t="str">
        <f>D928&amp;C928&amp;B928</f>
        <v>TD67414006LF</v>
      </c>
      <c r="B928" s="4" t="str">
        <f>LEFT(N928,FIND(" ",N928)-1)</f>
        <v>LF</v>
      </c>
      <c r="C928" s="4" t="str">
        <f>LEFT(M928,4)</f>
        <v>4006</v>
      </c>
      <c r="D928" s="4" t="str">
        <f>LEFT(L928,FIND(" ",L928)-1)</f>
        <v>TD6741</v>
      </c>
      <c r="E928" s="4" t="str">
        <f>MID(X928,2,3)</f>
        <v>ZSP</v>
      </c>
      <c r="G928" s="14" t="s">
        <v>10234</v>
      </c>
      <c r="H928" s="14" t="s">
        <v>10235</v>
      </c>
      <c r="I928" s="14" t="s">
        <v>10251</v>
      </c>
      <c r="J928" s="14" t="s">
        <v>10252</v>
      </c>
      <c r="K928" s="14" t="s">
        <v>193</v>
      </c>
      <c r="L928" s="14" t="s">
        <v>10284</v>
      </c>
      <c r="M928" s="14" t="s">
        <v>876</v>
      </c>
      <c r="N928" s="14" t="s">
        <v>483</v>
      </c>
      <c r="O928" s="15">
        <v>22000</v>
      </c>
      <c r="P928" s="15">
        <v>8501.4873877861501</v>
      </c>
      <c r="Q928" s="16">
        <v>46903</v>
      </c>
      <c r="R928" s="14" t="s">
        <v>11200</v>
      </c>
      <c r="S928" s="14" t="s">
        <v>10286</v>
      </c>
      <c r="T928" s="14" t="s">
        <v>11200</v>
      </c>
      <c r="U928" s="14" t="s">
        <v>10248</v>
      </c>
      <c r="V928" s="14"/>
      <c r="W928" s="14" t="s">
        <v>10326</v>
      </c>
      <c r="X928" s="14" t="s">
        <v>10288</v>
      </c>
      <c r="Y928" s="15">
        <v>41128.730000000003</v>
      </c>
      <c r="Z928" s="14" t="s">
        <v>11232</v>
      </c>
      <c r="AA928" s="15">
        <v>17575.982203969899</v>
      </c>
      <c r="AB928" s="14" t="s">
        <v>10245</v>
      </c>
      <c r="AC928" s="14" t="s">
        <v>10246</v>
      </c>
      <c r="AD928" s="14" t="s">
        <v>10272</v>
      </c>
      <c r="AE928" s="15">
        <v>13498.512612213901</v>
      </c>
      <c r="AF928" s="31" t="str">
        <f>_xlfn.XLOOKUP(A928,Macmahon!B:B,Macmahon!AE:AE,"",0)</f>
        <v/>
      </c>
      <c r="AG928" s="28" t="str">
        <f>_xlfn.XLOOKUP(A928,Macmahon!B:B,Macmahon!AJ:AJ,"",0)</f>
        <v/>
      </c>
      <c r="AH928" s="28" t="str">
        <f>_xlfn.XLOOKUP(A928,Macmahon!B:B,Macmahon!AK:AK,"",0)</f>
        <v/>
      </c>
      <c r="AI928" s="28">
        <f t="shared" si="26"/>
        <v>0</v>
      </c>
      <c r="AJ928" s="40" t="str">
        <f>E928&amp;C928&amp;B928</f>
        <v>ZSP4006LF</v>
      </c>
      <c r="AK928" s="40" t="str">
        <f>IFERROR(_xlfn.XLOOKUP(AJ928,CrossRef!$A:$A,CrossRef!$J:$J,"Not Found"),"-")</f>
        <v>TKHL156-DRIV-WHGP</v>
      </c>
      <c r="AL928" s="40">
        <f>IFERROR(_xlfn.XLOOKUP(AJ928,CrossRef!$A:$A,CrossRef!$K:$K,"Not Found"),"-")</f>
        <v>0</v>
      </c>
      <c r="AM928" s="40" t="str">
        <f>IFERROR(_xlfn.XLOOKUP(AJ928,CrossRef!$A:$A,CrossRef!$L:$L,"Not Found"),"-")</f>
        <v>20000H WHEEL GROUP CHANGE LHF</v>
      </c>
    </row>
    <row r="929" spans="1:39" x14ac:dyDescent="0.3">
      <c r="A929" s="4" t="str">
        <f>D929&amp;C929&amp;B929</f>
        <v>TD67414006RF</v>
      </c>
      <c r="B929" s="4" t="str">
        <f>LEFT(N929,FIND(" ",N929)-1)</f>
        <v>RF</v>
      </c>
      <c r="C929" s="4" t="str">
        <f>LEFT(M929,4)</f>
        <v>4006</v>
      </c>
      <c r="D929" s="4" t="str">
        <f>LEFT(L929,FIND(" ",L929)-1)</f>
        <v>TD6741</v>
      </c>
      <c r="E929" s="4" t="str">
        <f>MID(X929,2,3)</f>
        <v>ZSP</v>
      </c>
      <c r="G929" s="17" t="s">
        <v>10234</v>
      </c>
      <c r="H929" s="17" t="s">
        <v>10235</v>
      </c>
      <c r="I929" s="17" t="s">
        <v>10251</v>
      </c>
      <c r="J929" s="17" t="s">
        <v>10252</v>
      </c>
      <c r="K929" s="17" t="s">
        <v>193</v>
      </c>
      <c r="L929" s="17" t="s">
        <v>10284</v>
      </c>
      <c r="M929" s="17" t="s">
        <v>876</v>
      </c>
      <c r="N929" s="17" t="s">
        <v>487</v>
      </c>
      <c r="O929" s="18">
        <v>22000</v>
      </c>
      <c r="P929" s="18">
        <v>8501.4873877861501</v>
      </c>
      <c r="Q929" s="16">
        <v>46903</v>
      </c>
      <c r="R929" s="17" t="s">
        <v>11202</v>
      </c>
      <c r="S929" s="17" t="s">
        <v>10286</v>
      </c>
      <c r="T929" s="17" t="s">
        <v>11202</v>
      </c>
      <c r="U929" s="17" t="s">
        <v>10248</v>
      </c>
      <c r="V929" s="17"/>
      <c r="W929" s="17" t="s">
        <v>10326</v>
      </c>
      <c r="X929" s="17" t="s">
        <v>10288</v>
      </c>
      <c r="Y929" s="18">
        <v>41128.730000000003</v>
      </c>
      <c r="Z929" s="17" t="s">
        <v>11230</v>
      </c>
      <c r="AA929" s="18">
        <v>17575.982203969899</v>
      </c>
      <c r="AB929" s="17" t="s">
        <v>10245</v>
      </c>
      <c r="AC929" s="17" t="s">
        <v>10246</v>
      </c>
      <c r="AD929" s="17" t="s">
        <v>10272</v>
      </c>
      <c r="AE929" s="18">
        <v>13498.512612213901</v>
      </c>
      <c r="AF929" s="31" t="str">
        <f>_xlfn.XLOOKUP(A929,Macmahon!B:B,Macmahon!AE:AE,"",0)</f>
        <v/>
      </c>
      <c r="AG929" s="28" t="str">
        <f>_xlfn.XLOOKUP(A929,Macmahon!B:B,Macmahon!AJ:AJ,"",0)</f>
        <v/>
      </c>
      <c r="AH929" s="28" t="str">
        <f>_xlfn.XLOOKUP(A929,Macmahon!B:B,Macmahon!AK:AK,"",0)</f>
        <v/>
      </c>
      <c r="AI929" s="28">
        <f t="shared" si="26"/>
        <v>0</v>
      </c>
      <c r="AJ929" s="40" t="str">
        <f>E929&amp;C929&amp;B929</f>
        <v>ZSP4006RF</v>
      </c>
      <c r="AK929" s="40" t="str">
        <f>IFERROR(_xlfn.XLOOKUP(AJ929,CrossRef!$A:$A,CrossRef!$J:$J,"Not Found"),"-")</f>
        <v>TKHL154-DRIV-WHGP</v>
      </c>
      <c r="AL929" s="40">
        <f>IFERROR(_xlfn.XLOOKUP(AJ929,CrossRef!$A:$A,CrossRef!$K:$K,"Not Found"),"-")</f>
        <v>0</v>
      </c>
      <c r="AM929" s="40" t="str">
        <f>IFERROR(_xlfn.XLOOKUP(AJ929,CrossRef!$A:$A,CrossRef!$L:$L,"Not Found"),"-")</f>
        <v>20000H WHEEL GROUP CHANGE RHF</v>
      </c>
    </row>
    <row r="930" spans="1:39" x14ac:dyDescent="0.3">
      <c r="A930" s="4" t="str">
        <f>D930&amp;C930&amp;B930</f>
        <v>TD67394006RF</v>
      </c>
      <c r="B930" s="4" t="str">
        <f>LEFT(N930,FIND(" ",N930)-1)</f>
        <v>RF</v>
      </c>
      <c r="C930" s="4" t="str">
        <f>LEFT(M930,4)</f>
        <v>4006</v>
      </c>
      <c r="D930" s="4" t="str">
        <f>LEFT(L930,FIND(" ",L930)-1)</f>
        <v>TD6739</v>
      </c>
      <c r="E930" s="4" t="str">
        <f>MID(X930,2,3)</f>
        <v>ZSP</v>
      </c>
      <c r="G930" s="14" t="s">
        <v>10234</v>
      </c>
      <c r="H930" s="14" t="s">
        <v>10235</v>
      </c>
      <c r="I930" s="14" t="s">
        <v>10251</v>
      </c>
      <c r="J930" s="14" t="s">
        <v>10252</v>
      </c>
      <c r="K930" s="14" t="s">
        <v>193</v>
      </c>
      <c r="L930" s="14" t="s">
        <v>10289</v>
      </c>
      <c r="M930" s="14" t="s">
        <v>876</v>
      </c>
      <c r="N930" s="14" t="s">
        <v>487</v>
      </c>
      <c r="O930" s="15">
        <v>22000</v>
      </c>
      <c r="P930" s="15">
        <v>8393.1999134535708</v>
      </c>
      <c r="Q930" s="16">
        <v>46822</v>
      </c>
      <c r="R930" s="14" t="s">
        <v>11202</v>
      </c>
      <c r="S930" s="14" t="s">
        <v>10286</v>
      </c>
      <c r="T930" s="14" t="s">
        <v>11202</v>
      </c>
      <c r="U930" s="14" t="s">
        <v>10248</v>
      </c>
      <c r="V930" s="14"/>
      <c r="W930" s="14" t="s">
        <v>10493</v>
      </c>
      <c r="X930" s="14" t="s">
        <v>10291</v>
      </c>
      <c r="Y930" s="15">
        <v>41128.730000000003</v>
      </c>
      <c r="Z930" s="14" t="s">
        <v>11230</v>
      </c>
      <c r="AA930" s="15">
        <v>16349.9945242985</v>
      </c>
      <c r="AB930" s="14" t="s">
        <v>10245</v>
      </c>
      <c r="AC930" s="14" t="s">
        <v>10246</v>
      </c>
      <c r="AD930" s="14" t="s">
        <v>10272</v>
      </c>
      <c r="AE930" s="15">
        <v>13606.8000865464</v>
      </c>
      <c r="AF930" s="31" t="str">
        <f>_xlfn.XLOOKUP(A930,Macmahon!B:B,Macmahon!AE:AE,"",0)</f>
        <v/>
      </c>
      <c r="AG930" s="28" t="str">
        <f>_xlfn.XLOOKUP(A930,Macmahon!B:B,Macmahon!AJ:AJ,"",0)</f>
        <v/>
      </c>
      <c r="AH930" s="28" t="str">
        <f>_xlfn.XLOOKUP(A930,Macmahon!B:B,Macmahon!AK:AK,"",0)</f>
        <v/>
      </c>
      <c r="AI930" s="28">
        <f t="shared" si="26"/>
        <v>0</v>
      </c>
      <c r="AJ930" s="40" t="str">
        <f>E930&amp;C930&amp;B930</f>
        <v>ZSP4006RF</v>
      </c>
      <c r="AK930" s="40" t="str">
        <f>IFERROR(_xlfn.XLOOKUP(AJ930,CrossRef!$A:$A,CrossRef!$J:$J,"Not Found"),"-")</f>
        <v>TKHL154-DRIV-WHGP</v>
      </c>
      <c r="AL930" s="40">
        <f>IFERROR(_xlfn.XLOOKUP(AJ930,CrossRef!$A:$A,CrossRef!$K:$K,"Not Found"),"-")</f>
        <v>0</v>
      </c>
      <c r="AM930" s="40" t="str">
        <f>IFERROR(_xlfn.XLOOKUP(AJ930,CrossRef!$A:$A,CrossRef!$L:$L,"Not Found"),"-")</f>
        <v>20000H WHEEL GROUP CHANGE RHF</v>
      </c>
    </row>
    <row r="931" spans="1:39" x14ac:dyDescent="0.3">
      <c r="A931" s="4" t="str">
        <f>D931&amp;C931&amp;B931</f>
        <v>TD67364006RF</v>
      </c>
      <c r="B931" s="4" t="str">
        <f>LEFT(N931,FIND(" ",N931)-1)</f>
        <v>RF</v>
      </c>
      <c r="C931" s="4" t="str">
        <f>LEFT(M931,4)</f>
        <v>4006</v>
      </c>
      <c r="D931" s="4" t="str">
        <f>LEFT(L931,FIND(" ",L931)-1)</f>
        <v>TD6736</v>
      </c>
      <c r="E931" s="4" t="str">
        <f>MID(X931,2,3)</f>
        <v>ZSP</v>
      </c>
      <c r="G931" s="17" t="s">
        <v>10234</v>
      </c>
      <c r="H931" s="17" t="s">
        <v>10235</v>
      </c>
      <c r="I931" s="17" t="s">
        <v>10251</v>
      </c>
      <c r="J931" s="17" t="s">
        <v>10252</v>
      </c>
      <c r="K931" s="17" t="s">
        <v>193</v>
      </c>
      <c r="L931" s="17" t="s">
        <v>10292</v>
      </c>
      <c r="M931" s="17" t="s">
        <v>876</v>
      </c>
      <c r="N931" s="17" t="s">
        <v>487</v>
      </c>
      <c r="O931" s="18">
        <v>22000</v>
      </c>
      <c r="P931" s="18">
        <v>8376.3436506198595</v>
      </c>
      <c r="Q931" s="16">
        <v>46821</v>
      </c>
      <c r="R931" s="17" t="s">
        <v>11202</v>
      </c>
      <c r="S931" s="17" t="s">
        <v>10286</v>
      </c>
      <c r="T931" s="17" t="s">
        <v>11202</v>
      </c>
      <c r="U931" s="17" t="s">
        <v>10248</v>
      </c>
      <c r="V931" s="17"/>
      <c r="W931" s="17" t="s">
        <v>10493</v>
      </c>
      <c r="X931" s="17" t="s">
        <v>10294</v>
      </c>
      <c r="Y931" s="18">
        <v>41128.730000000003</v>
      </c>
      <c r="Z931" s="17" t="s">
        <v>11230</v>
      </c>
      <c r="AA931" s="18">
        <v>16319.3394934976</v>
      </c>
      <c r="AB931" s="17" t="s">
        <v>10245</v>
      </c>
      <c r="AC931" s="17" t="s">
        <v>10246</v>
      </c>
      <c r="AD931" s="17" t="s">
        <v>10272</v>
      </c>
      <c r="AE931" s="18">
        <v>13623.6563493801</v>
      </c>
      <c r="AF931" s="31" t="str">
        <f>_xlfn.XLOOKUP(A931,Macmahon!B:B,Macmahon!AE:AE,"",0)</f>
        <v/>
      </c>
      <c r="AG931" s="28" t="str">
        <f>_xlfn.XLOOKUP(A931,Macmahon!B:B,Macmahon!AJ:AJ,"",0)</f>
        <v/>
      </c>
      <c r="AH931" s="28" t="str">
        <f>_xlfn.XLOOKUP(A931,Macmahon!B:B,Macmahon!AK:AK,"",0)</f>
        <v/>
      </c>
      <c r="AI931" s="28">
        <f t="shared" si="26"/>
        <v>0</v>
      </c>
      <c r="AJ931" s="40" t="str">
        <f>E931&amp;C931&amp;B931</f>
        <v>ZSP4006RF</v>
      </c>
      <c r="AK931" s="40" t="str">
        <f>IFERROR(_xlfn.XLOOKUP(AJ931,CrossRef!$A:$A,CrossRef!$J:$J,"Not Found"),"-")</f>
        <v>TKHL154-DRIV-WHGP</v>
      </c>
      <c r="AL931" s="40">
        <f>IFERROR(_xlfn.XLOOKUP(AJ931,CrossRef!$A:$A,CrossRef!$K:$K,"Not Found"),"-")</f>
        <v>0</v>
      </c>
      <c r="AM931" s="40" t="str">
        <f>IFERROR(_xlfn.XLOOKUP(AJ931,CrossRef!$A:$A,CrossRef!$L:$L,"Not Found"),"-")</f>
        <v>20000H WHEEL GROUP CHANGE RHF</v>
      </c>
    </row>
    <row r="932" spans="1:39" x14ac:dyDescent="0.3">
      <c r="A932" s="4" t="str">
        <f>D932&amp;C932&amp;B932</f>
        <v>TD67384006RF</v>
      </c>
      <c r="B932" s="4" t="str">
        <f>LEFT(N932,FIND(" ",N932)-1)</f>
        <v>RF</v>
      </c>
      <c r="C932" s="4" t="str">
        <f>LEFT(M932,4)</f>
        <v>4006</v>
      </c>
      <c r="D932" s="4" t="str">
        <f>LEFT(L932,FIND(" ",L932)-1)</f>
        <v>TD6738</v>
      </c>
      <c r="E932" s="4" t="str">
        <f>MID(X932,2,3)</f>
        <v>ZSP</v>
      </c>
      <c r="G932" s="14" t="s">
        <v>10234</v>
      </c>
      <c r="H932" s="14" t="s">
        <v>10235</v>
      </c>
      <c r="I932" s="14" t="s">
        <v>10251</v>
      </c>
      <c r="J932" s="14" t="s">
        <v>10252</v>
      </c>
      <c r="K932" s="14" t="s">
        <v>193</v>
      </c>
      <c r="L932" s="14" t="s">
        <v>10295</v>
      </c>
      <c r="M932" s="14" t="s">
        <v>876</v>
      </c>
      <c r="N932" s="14" t="s">
        <v>487</v>
      </c>
      <c r="O932" s="15">
        <v>22000</v>
      </c>
      <c r="P932" s="15">
        <v>8461.1903309757799</v>
      </c>
      <c r="Q932" s="16">
        <v>46816</v>
      </c>
      <c r="R932" s="14" t="s">
        <v>11202</v>
      </c>
      <c r="S932" s="14" t="s">
        <v>10286</v>
      </c>
      <c r="T932" s="14" t="s">
        <v>11202</v>
      </c>
      <c r="U932" s="14" t="s">
        <v>10248</v>
      </c>
      <c r="V932" s="14"/>
      <c r="W932" s="14" t="s">
        <v>10493</v>
      </c>
      <c r="X932" s="14" t="s">
        <v>10297</v>
      </c>
      <c r="Y932" s="15">
        <v>41128.730000000003</v>
      </c>
      <c r="Z932" s="14" t="s">
        <v>11230</v>
      </c>
      <c r="AA932" s="15">
        <v>16335.1923340178</v>
      </c>
      <c r="AB932" s="14" t="s">
        <v>10245</v>
      </c>
      <c r="AC932" s="14" t="s">
        <v>10246</v>
      </c>
      <c r="AD932" s="14" t="s">
        <v>10272</v>
      </c>
      <c r="AE932" s="15">
        <v>13538.8096690242</v>
      </c>
      <c r="AF932" s="31" t="str">
        <f>_xlfn.XLOOKUP(A932,Macmahon!B:B,Macmahon!AE:AE,"",0)</f>
        <v/>
      </c>
      <c r="AG932" s="28" t="str">
        <f>_xlfn.XLOOKUP(A932,Macmahon!B:B,Macmahon!AJ:AJ,"",0)</f>
        <v/>
      </c>
      <c r="AH932" s="28" t="str">
        <f>_xlfn.XLOOKUP(A932,Macmahon!B:B,Macmahon!AK:AK,"",0)</f>
        <v/>
      </c>
      <c r="AI932" s="28">
        <f t="shared" si="26"/>
        <v>0</v>
      </c>
      <c r="AJ932" s="40" t="str">
        <f>E932&amp;C932&amp;B932</f>
        <v>ZSP4006RF</v>
      </c>
      <c r="AK932" s="40" t="str">
        <f>IFERROR(_xlfn.XLOOKUP(AJ932,CrossRef!$A:$A,CrossRef!$J:$J,"Not Found"),"-")</f>
        <v>TKHL154-DRIV-WHGP</v>
      </c>
      <c r="AL932" s="40">
        <f>IFERROR(_xlfn.XLOOKUP(AJ932,CrossRef!$A:$A,CrossRef!$K:$K,"Not Found"),"-")</f>
        <v>0</v>
      </c>
      <c r="AM932" s="40" t="str">
        <f>IFERROR(_xlfn.XLOOKUP(AJ932,CrossRef!$A:$A,CrossRef!$L:$L,"Not Found"),"-")</f>
        <v>20000H WHEEL GROUP CHANGE RHF</v>
      </c>
    </row>
    <row r="933" spans="1:39" x14ac:dyDescent="0.3">
      <c r="A933" s="4" t="str">
        <f>D933&amp;C933&amp;B933</f>
        <v>TD67324006RF</v>
      </c>
      <c r="B933" s="4" t="str">
        <f>LEFT(N933,FIND(" ",N933)-1)</f>
        <v>RF</v>
      </c>
      <c r="C933" s="4" t="str">
        <f>LEFT(M933,4)</f>
        <v>4006</v>
      </c>
      <c r="D933" s="4" t="str">
        <f>LEFT(L933,FIND(" ",L933)-1)</f>
        <v>TD6732</v>
      </c>
      <c r="E933" s="4" t="str">
        <f>MID(X933,2,3)</f>
        <v>ZSP</v>
      </c>
      <c r="G933" s="17" t="s">
        <v>10234</v>
      </c>
      <c r="H933" s="17" t="s">
        <v>10235</v>
      </c>
      <c r="I933" s="17" t="s">
        <v>10251</v>
      </c>
      <c r="J933" s="17" t="s">
        <v>10252</v>
      </c>
      <c r="K933" s="17" t="s">
        <v>193</v>
      </c>
      <c r="L933" s="17" t="s">
        <v>10301</v>
      </c>
      <c r="M933" s="17" t="s">
        <v>876</v>
      </c>
      <c r="N933" s="17" t="s">
        <v>487</v>
      </c>
      <c r="O933" s="18">
        <v>22000</v>
      </c>
      <c r="P933" s="18">
        <v>9684.1711660203091</v>
      </c>
      <c r="Q933" s="16">
        <v>46923</v>
      </c>
      <c r="R933" s="17" t="s">
        <v>11202</v>
      </c>
      <c r="S933" s="17" t="s">
        <v>10286</v>
      </c>
      <c r="T933" s="17" t="s">
        <v>11202</v>
      </c>
      <c r="U933" s="17" t="s">
        <v>10248</v>
      </c>
      <c r="V933" s="17"/>
      <c r="W933" s="17" t="s">
        <v>11235</v>
      </c>
      <c r="X933" s="17" t="s">
        <v>10303</v>
      </c>
      <c r="Y933" s="18">
        <v>41128.730000000003</v>
      </c>
      <c r="Z933" s="17" t="s">
        <v>11230</v>
      </c>
      <c r="AA933" s="18">
        <v>19034.6413415469</v>
      </c>
      <c r="AB933" s="17" t="s">
        <v>10245</v>
      </c>
      <c r="AC933" s="17" t="s">
        <v>10246</v>
      </c>
      <c r="AD933" s="17" t="s">
        <v>10272</v>
      </c>
      <c r="AE933" s="18">
        <v>12315.8288339797</v>
      </c>
      <c r="AF933" s="31" t="str">
        <f>_xlfn.XLOOKUP(A933,Macmahon!B:B,Macmahon!AE:AE,"",0)</f>
        <v/>
      </c>
      <c r="AG933" s="28" t="str">
        <f>_xlfn.XLOOKUP(A933,Macmahon!B:B,Macmahon!AJ:AJ,"",0)</f>
        <v/>
      </c>
      <c r="AH933" s="28" t="str">
        <f>_xlfn.XLOOKUP(A933,Macmahon!B:B,Macmahon!AK:AK,"",0)</f>
        <v/>
      </c>
      <c r="AI933" s="28">
        <f t="shared" si="26"/>
        <v>0</v>
      </c>
      <c r="AJ933" s="40" t="str">
        <f>E933&amp;C933&amp;B933</f>
        <v>ZSP4006RF</v>
      </c>
      <c r="AK933" s="40" t="str">
        <f>IFERROR(_xlfn.XLOOKUP(AJ933,CrossRef!$A:$A,CrossRef!$J:$J,"Not Found"),"-")</f>
        <v>TKHL154-DRIV-WHGP</v>
      </c>
      <c r="AL933" s="40">
        <f>IFERROR(_xlfn.XLOOKUP(AJ933,CrossRef!$A:$A,CrossRef!$K:$K,"Not Found"),"-")</f>
        <v>0</v>
      </c>
      <c r="AM933" s="40" t="str">
        <f>IFERROR(_xlfn.XLOOKUP(AJ933,CrossRef!$A:$A,CrossRef!$L:$L,"Not Found"),"-")</f>
        <v>20000H WHEEL GROUP CHANGE RHF</v>
      </c>
    </row>
    <row r="934" spans="1:39" x14ac:dyDescent="0.3">
      <c r="A934" s="4" t="str">
        <f>D934&amp;C934&amp;B934</f>
        <v>TD67344006RF</v>
      </c>
      <c r="B934" s="4" t="str">
        <f>LEFT(N934,FIND(" ",N934)-1)</f>
        <v>RF</v>
      </c>
      <c r="C934" s="4" t="str">
        <f>LEFT(M934,4)</f>
        <v>4006</v>
      </c>
      <c r="D934" s="4" t="str">
        <f>LEFT(L934,FIND(" ",L934)-1)</f>
        <v>TD6734</v>
      </c>
      <c r="E934" s="4" t="str">
        <f>MID(X934,2,3)</f>
        <v>ZSP</v>
      </c>
      <c r="G934" s="14" t="s">
        <v>10234</v>
      </c>
      <c r="H934" s="14" t="s">
        <v>10235</v>
      </c>
      <c r="I934" s="14" t="s">
        <v>10251</v>
      </c>
      <c r="J934" s="14" t="s">
        <v>10252</v>
      </c>
      <c r="K934" s="14" t="s">
        <v>193</v>
      </c>
      <c r="L934" s="14" t="s">
        <v>10298</v>
      </c>
      <c r="M934" s="14" t="s">
        <v>876</v>
      </c>
      <c r="N934" s="14" t="s">
        <v>487</v>
      </c>
      <c r="O934" s="15">
        <v>22000</v>
      </c>
      <c r="P934" s="15">
        <v>8682.2669907977706</v>
      </c>
      <c r="Q934" s="16">
        <v>46801</v>
      </c>
      <c r="R934" s="14" t="s">
        <v>11202</v>
      </c>
      <c r="S934" s="14" t="s">
        <v>10286</v>
      </c>
      <c r="T934" s="14" t="s">
        <v>11202</v>
      </c>
      <c r="U934" s="14" t="s">
        <v>10248</v>
      </c>
      <c r="V934" s="14"/>
      <c r="W934" s="14" t="s">
        <v>10493</v>
      </c>
      <c r="X934" s="14" t="s">
        <v>10300</v>
      </c>
      <c r="Y934" s="15">
        <v>41128.730000000003</v>
      </c>
      <c r="Z934" s="14" t="s">
        <v>11230</v>
      </c>
      <c r="AA934" s="15">
        <v>16349.287474332599</v>
      </c>
      <c r="AB934" s="14" t="s">
        <v>10245</v>
      </c>
      <c r="AC934" s="14" t="s">
        <v>10246</v>
      </c>
      <c r="AD934" s="14" t="s">
        <v>10272</v>
      </c>
      <c r="AE934" s="15">
        <v>13317.7330092022</v>
      </c>
      <c r="AF934" s="31" t="str">
        <f>_xlfn.XLOOKUP(A934,Macmahon!B:B,Macmahon!AE:AE,"",0)</f>
        <v/>
      </c>
      <c r="AG934" s="28" t="str">
        <f>_xlfn.XLOOKUP(A934,Macmahon!B:B,Macmahon!AJ:AJ,"",0)</f>
        <v/>
      </c>
      <c r="AH934" s="28" t="str">
        <f>_xlfn.XLOOKUP(A934,Macmahon!B:B,Macmahon!AK:AK,"",0)</f>
        <v/>
      </c>
      <c r="AI934" s="28">
        <f t="shared" si="26"/>
        <v>0</v>
      </c>
      <c r="AJ934" s="40" t="str">
        <f>E934&amp;C934&amp;B934</f>
        <v>ZSP4006RF</v>
      </c>
      <c r="AK934" s="40" t="str">
        <f>IFERROR(_xlfn.XLOOKUP(AJ934,CrossRef!$A:$A,CrossRef!$J:$J,"Not Found"),"-")</f>
        <v>TKHL154-DRIV-WHGP</v>
      </c>
      <c r="AL934" s="40">
        <f>IFERROR(_xlfn.XLOOKUP(AJ934,CrossRef!$A:$A,CrossRef!$K:$K,"Not Found"),"-")</f>
        <v>0</v>
      </c>
      <c r="AM934" s="40" t="str">
        <f>IFERROR(_xlfn.XLOOKUP(AJ934,CrossRef!$A:$A,CrossRef!$L:$L,"Not Found"),"-")</f>
        <v>20000H WHEEL GROUP CHANGE RHF</v>
      </c>
    </row>
    <row r="935" spans="1:39" x14ac:dyDescent="0.3">
      <c r="A935" s="4" t="str">
        <f>D935&amp;C935&amp;B935</f>
        <v>TD64934006RF</v>
      </c>
      <c r="B935" s="4" t="str">
        <f>LEFT(N935,FIND(" ",N935)-1)</f>
        <v>RF</v>
      </c>
      <c r="C935" s="4" t="str">
        <f>LEFT(M935,4)</f>
        <v>4006</v>
      </c>
      <c r="D935" s="4" t="str">
        <f>LEFT(L935,FIND(" ",L935)-1)</f>
        <v>TD6493</v>
      </c>
      <c r="E935" s="4" t="str">
        <f>MID(X935,2,3)</f>
        <v>APX</v>
      </c>
      <c r="G935" s="17" t="s">
        <v>10234</v>
      </c>
      <c r="H935" s="17" t="s">
        <v>10235</v>
      </c>
      <c r="I935" s="17" t="s">
        <v>10251</v>
      </c>
      <c r="J935" s="17" t="s">
        <v>10252</v>
      </c>
      <c r="K935" s="17" t="s">
        <v>177</v>
      </c>
      <c r="L935" s="17" t="s">
        <v>10639</v>
      </c>
      <c r="M935" s="17" t="s">
        <v>876</v>
      </c>
      <c r="N935" s="17" t="s">
        <v>487</v>
      </c>
      <c r="O935" s="18">
        <v>22000</v>
      </c>
      <c r="P935" s="18">
        <v>5806.1837062995501</v>
      </c>
      <c r="Q935" s="16">
        <v>47304</v>
      </c>
      <c r="R935" s="17" t="s">
        <v>11202</v>
      </c>
      <c r="S935" s="17" t="s">
        <v>10261</v>
      </c>
      <c r="T935" s="17" t="s">
        <v>11202</v>
      </c>
      <c r="U935" s="17" t="s">
        <v>10248</v>
      </c>
      <c r="V935" s="17"/>
      <c r="W935" s="17" t="s">
        <v>10399</v>
      </c>
      <c r="X935" s="17" t="s">
        <v>10641</v>
      </c>
      <c r="Y935" s="18">
        <v>41128.730000000003</v>
      </c>
      <c r="Z935" s="17" t="s">
        <v>11237</v>
      </c>
      <c r="AA935" s="18">
        <v>74005.562217659099</v>
      </c>
      <c r="AB935" s="17" t="s">
        <v>10245</v>
      </c>
      <c r="AC935" s="17" t="s">
        <v>10246</v>
      </c>
      <c r="AD935" s="17"/>
      <c r="AE935" s="18">
        <v>16193.8162937005</v>
      </c>
      <c r="AF935" s="31" t="str">
        <f>_xlfn.XLOOKUP(A935,Macmahon!B:B,Macmahon!AE:AE,"",0)</f>
        <v/>
      </c>
      <c r="AG935" s="28" t="str">
        <f>_xlfn.XLOOKUP(A935,Macmahon!B:B,Macmahon!AJ:AJ,"",0)</f>
        <v/>
      </c>
      <c r="AH935" s="28" t="str">
        <f>_xlfn.XLOOKUP(A935,Macmahon!B:B,Macmahon!AK:AK,"",0)</f>
        <v/>
      </c>
      <c r="AI935" s="28">
        <f t="shared" si="26"/>
        <v>0</v>
      </c>
      <c r="AJ935" s="40" t="str">
        <f>E935&amp;C935&amp;B935</f>
        <v>APX4006RF</v>
      </c>
      <c r="AK935" s="40" t="str">
        <f>IFERROR(_xlfn.XLOOKUP(AJ935,CrossRef!$A:$A,CrossRef!$J:$J,"Not Found"),"-")</f>
        <v>TKHL014-DRIV-WHGP</v>
      </c>
      <c r="AL935" s="40">
        <f>IFERROR(_xlfn.XLOOKUP(AJ935,CrossRef!$A:$A,CrossRef!$K:$K,"Not Found"),"-")</f>
        <v>0</v>
      </c>
      <c r="AM935" s="40" t="str">
        <f>IFERROR(_xlfn.XLOOKUP(AJ935,CrossRef!$A:$A,CrossRef!$L:$L,"Not Found"),"-")</f>
        <v>22000H WHEEL GROUP CHANGE RHF</v>
      </c>
    </row>
    <row r="936" spans="1:39" x14ac:dyDescent="0.3">
      <c r="A936" s="4" t="str">
        <f>D936&amp;C936&amp;B936</f>
        <v>TD64914006RF</v>
      </c>
      <c r="B936" s="4" t="str">
        <f>LEFT(N936,FIND(" ",N936)-1)</f>
        <v>RF</v>
      </c>
      <c r="C936" s="4" t="str">
        <f>LEFT(M936,4)</f>
        <v>4006</v>
      </c>
      <c r="D936" s="4" t="str">
        <f>LEFT(L936,FIND(" ",L936)-1)</f>
        <v>TD6491</v>
      </c>
      <c r="E936" s="4" t="str">
        <f>MID(X936,2,3)</f>
        <v>APX</v>
      </c>
      <c r="G936" s="14" t="s">
        <v>10234</v>
      </c>
      <c r="H936" s="14" t="s">
        <v>10235</v>
      </c>
      <c r="I936" s="14" t="s">
        <v>10251</v>
      </c>
      <c r="J936" s="14" t="s">
        <v>10252</v>
      </c>
      <c r="K936" s="14" t="s">
        <v>177</v>
      </c>
      <c r="L936" s="14" t="s">
        <v>10454</v>
      </c>
      <c r="M936" s="14" t="s">
        <v>876</v>
      </c>
      <c r="N936" s="14" t="s">
        <v>487</v>
      </c>
      <c r="O936" s="15">
        <v>22000</v>
      </c>
      <c r="P936" s="15">
        <v>8404.9926445669807</v>
      </c>
      <c r="Q936" s="16">
        <v>47053</v>
      </c>
      <c r="R936" s="14" t="s">
        <v>11202</v>
      </c>
      <c r="S936" s="14" t="s">
        <v>10261</v>
      </c>
      <c r="T936" s="14" t="s">
        <v>11202</v>
      </c>
      <c r="U936" s="14" t="s">
        <v>10248</v>
      </c>
      <c r="V936" s="14"/>
      <c r="W936" s="14" t="s">
        <v>10399</v>
      </c>
      <c r="X936" s="14" t="s">
        <v>10457</v>
      </c>
      <c r="Y936" s="15">
        <v>41128.730000000003</v>
      </c>
      <c r="Z936" s="14" t="s">
        <v>11237</v>
      </c>
      <c r="AA936" s="15">
        <v>75475.170034223105</v>
      </c>
      <c r="AB936" s="14" t="s">
        <v>10245</v>
      </c>
      <c r="AC936" s="14" t="s">
        <v>10246</v>
      </c>
      <c r="AD936" s="14"/>
      <c r="AE936" s="15">
        <v>13595.007355432999</v>
      </c>
      <c r="AF936" s="31" t="str">
        <f>_xlfn.XLOOKUP(A936,Macmahon!B:B,Macmahon!AE:AE,"",0)</f>
        <v/>
      </c>
      <c r="AG936" s="28" t="str">
        <f>_xlfn.XLOOKUP(A936,Macmahon!B:B,Macmahon!AJ:AJ,"",0)</f>
        <v/>
      </c>
      <c r="AH936" s="28" t="str">
        <f>_xlfn.XLOOKUP(A936,Macmahon!B:B,Macmahon!AK:AK,"",0)</f>
        <v/>
      </c>
      <c r="AI936" s="28">
        <f t="shared" si="26"/>
        <v>0</v>
      </c>
      <c r="AJ936" s="40" t="str">
        <f>E936&amp;C936&amp;B936</f>
        <v>APX4006RF</v>
      </c>
      <c r="AK936" s="40" t="str">
        <f>IFERROR(_xlfn.XLOOKUP(AJ936,CrossRef!$A:$A,CrossRef!$J:$J,"Not Found"),"-")</f>
        <v>TKHL014-DRIV-WHGP</v>
      </c>
      <c r="AL936" s="40">
        <f>IFERROR(_xlfn.XLOOKUP(AJ936,CrossRef!$A:$A,CrossRef!$K:$K,"Not Found"),"-")</f>
        <v>0</v>
      </c>
      <c r="AM936" s="40" t="str">
        <f>IFERROR(_xlfn.XLOOKUP(AJ936,CrossRef!$A:$A,CrossRef!$L:$L,"Not Found"),"-")</f>
        <v>22000H WHEEL GROUP CHANGE RHF</v>
      </c>
    </row>
    <row r="937" spans="1:39" x14ac:dyDescent="0.3">
      <c r="A937" s="4" t="str">
        <f>D937&amp;C937&amp;B937</f>
        <v>TD66764006RF</v>
      </c>
      <c r="B937" s="4" t="str">
        <f>LEFT(N937,FIND(" ",N937)-1)</f>
        <v>RF</v>
      </c>
      <c r="C937" s="4" t="str">
        <f>LEFT(M937,4)</f>
        <v>4006</v>
      </c>
      <c r="D937" s="4" t="str">
        <f>LEFT(L937,FIND(" ",L937)-1)</f>
        <v>TD6676</v>
      </c>
      <c r="E937" s="4" t="str">
        <f>MID(X937,2,3)</f>
        <v>ZSP</v>
      </c>
      <c r="G937" s="17" t="s">
        <v>10234</v>
      </c>
      <c r="H937" s="17" t="s">
        <v>10235</v>
      </c>
      <c r="I937" s="17" t="s">
        <v>10251</v>
      </c>
      <c r="J937" s="17" t="s">
        <v>10252</v>
      </c>
      <c r="K937" s="17" t="s">
        <v>193</v>
      </c>
      <c r="L937" s="17" t="s">
        <v>10449</v>
      </c>
      <c r="M937" s="17" t="s">
        <v>876</v>
      </c>
      <c r="N937" s="17" t="s">
        <v>487</v>
      </c>
      <c r="O937" s="18">
        <v>22000</v>
      </c>
      <c r="P937" s="18">
        <v>15359.6684472204</v>
      </c>
      <c r="Q937" s="16">
        <v>46644</v>
      </c>
      <c r="R937" s="17" t="s">
        <v>11202</v>
      </c>
      <c r="S937" s="17" t="s">
        <v>10286</v>
      </c>
      <c r="T937" s="17" t="s">
        <v>11202</v>
      </c>
      <c r="U937" s="17" t="s">
        <v>10248</v>
      </c>
      <c r="V937" s="17"/>
      <c r="W937" s="17" t="s">
        <v>10921</v>
      </c>
      <c r="X937" s="17" t="s">
        <v>10450</v>
      </c>
      <c r="Y937" s="18">
        <v>41128.730000000003</v>
      </c>
      <c r="Z937" s="17" t="s">
        <v>11230</v>
      </c>
      <c r="AA937" s="18">
        <v>20270.9308692677</v>
      </c>
      <c r="AB937" s="17" t="s">
        <v>10245</v>
      </c>
      <c r="AC937" s="17" t="s">
        <v>10246</v>
      </c>
      <c r="AD937" s="17" t="s">
        <v>10272</v>
      </c>
      <c r="AE937" s="18">
        <v>6640.3315527796203</v>
      </c>
      <c r="AF937" s="31" t="str">
        <f>_xlfn.XLOOKUP(A937,Macmahon!B:B,Macmahon!AE:AE,"",0)</f>
        <v/>
      </c>
      <c r="AG937" s="28" t="str">
        <f>_xlfn.XLOOKUP(A937,Macmahon!B:B,Macmahon!AJ:AJ,"",0)</f>
        <v/>
      </c>
      <c r="AH937" s="28" t="str">
        <f>_xlfn.XLOOKUP(A937,Macmahon!B:B,Macmahon!AK:AK,"",0)</f>
        <v/>
      </c>
      <c r="AI937" s="28">
        <f t="shared" si="26"/>
        <v>0</v>
      </c>
      <c r="AJ937" s="40" t="str">
        <f>E937&amp;C937&amp;B937</f>
        <v>ZSP4006RF</v>
      </c>
      <c r="AK937" s="40" t="str">
        <f>IFERROR(_xlfn.XLOOKUP(AJ937,CrossRef!$A:$A,CrossRef!$J:$J,"Not Found"),"-")</f>
        <v>TKHL154-DRIV-WHGP</v>
      </c>
      <c r="AL937" s="40">
        <f>IFERROR(_xlfn.XLOOKUP(AJ937,CrossRef!$A:$A,CrossRef!$K:$K,"Not Found"),"-")</f>
        <v>0</v>
      </c>
      <c r="AM937" s="40" t="str">
        <f>IFERROR(_xlfn.XLOOKUP(AJ937,CrossRef!$A:$A,CrossRef!$L:$L,"Not Found"),"-")</f>
        <v>20000H WHEEL GROUP CHANGE RHF</v>
      </c>
    </row>
    <row r="938" spans="1:39" x14ac:dyDescent="0.3">
      <c r="A938" s="4" t="str">
        <f>D938&amp;C938&amp;B938</f>
        <v>TD66754006RF</v>
      </c>
      <c r="B938" s="4" t="str">
        <f>LEFT(N938,FIND(" ",N938)-1)</f>
        <v>RF</v>
      </c>
      <c r="C938" s="4" t="str">
        <f>LEFT(M938,4)</f>
        <v>4006</v>
      </c>
      <c r="D938" s="4" t="str">
        <f>LEFT(L938,FIND(" ",L938)-1)</f>
        <v>TD6675</v>
      </c>
      <c r="E938" s="4" t="str">
        <f>MID(X938,2,3)</f>
        <v>ZSP</v>
      </c>
      <c r="G938" s="14" t="s">
        <v>10234</v>
      </c>
      <c r="H938" s="14" t="s">
        <v>10235</v>
      </c>
      <c r="I938" s="14" t="s">
        <v>10251</v>
      </c>
      <c r="J938" s="14" t="s">
        <v>10252</v>
      </c>
      <c r="K938" s="14" t="s">
        <v>193</v>
      </c>
      <c r="L938" s="14" t="s">
        <v>10446</v>
      </c>
      <c r="M938" s="14" t="s">
        <v>876</v>
      </c>
      <c r="N938" s="14" t="s">
        <v>487</v>
      </c>
      <c r="O938" s="15">
        <v>22000</v>
      </c>
      <c r="P938" s="15">
        <v>15567.963792873999</v>
      </c>
      <c r="Q938" s="16">
        <v>46605</v>
      </c>
      <c r="R938" s="14" t="s">
        <v>11202</v>
      </c>
      <c r="S938" s="14" t="s">
        <v>10286</v>
      </c>
      <c r="T938" s="14" t="s">
        <v>11202</v>
      </c>
      <c r="U938" s="14" t="s">
        <v>10248</v>
      </c>
      <c r="V938" s="14"/>
      <c r="W938" s="14" t="s">
        <v>11254</v>
      </c>
      <c r="X938" s="14" t="s">
        <v>10448</v>
      </c>
      <c r="Y938" s="15">
        <v>41128.730000000003</v>
      </c>
      <c r="Z938" s="14" t="s">
        <v>11230</v>
      </c>
      <c r="AA938" s="15">
        <v>19998.733401779598</v>
      </c>
      <c r="AB938" s="14" t="s">
        <v>10245</v>
      </c>
      <c r="AC938" s="14" t="s">
        <v>10246</v>
      </c>
      <c r="AD938" s="14" t="s">
        <v>10272</v>
      </c>
      <c r="AE938" s="15">
        <v>6432.0362071260097</v>
      </c>
      <c r="AF938" s="31" t="str">
        <f>_xlfn.XLOOKUP(A938,Macmahon!B:B,Macmahon!AE:AE,"",0)</f>
        <v/>
      </c>
      <c r="AG938" s="28" t="str">
        <f>_xlfn.XLOOKUP(A938,Macmahon!B:B,Macmahon!AJ:AJ,"",0)</f>
        <v/>
      </c>
      <c r="AH938" s="28" t="str">
        <f>_xlfn.XLOOKUP(A938,Macmahon!B:B,Macmahon!AK:AK,"",0)</f>
        <v/>
      </c>
      <c r="AI938" s="28">
        <f t="shared" si="26"/>
        <v>0</v>
      </c>
      <c r="AJ938" s="40" t="str">
        <f>E938&amp;C938&amp;B938</f>
        <v>ZSP4006RF</v>
      </c>
      <c r="AK938" s="40" t="str">
        <f>IFERROR(_xlfn.XLOOKUP(AJ938,CrossRef!$A:$A,CrossRef!$J:$J,"Not Found"),"-")</f>
        <v>TKHL154-DRIV-WHGP</v>
      </c>
      <c r="AL938" s="40">
        <f>IFERROR(_xlfn.XLOOKUP(AJ938,CrossRef!$A:$A,CrossRef!$K:$K,"Not Found"),"-")</f>
        <v>0</v>
      </c>
      <c r="AM938" s="40" t="str">
        <f>IFERROR(_xlfn.XLOOKUP(AJ938,CrossRef!$A:$A,CrossRef!$L:$L,"Not Found"),"-")</f>
        <v>20000H WHEEL GROUP CHANGE RHF</v>
      </c>
    </row>
    <row r="939" spans="1:39" x14ac:dyDescent="0.3">
      <c r="A939" s="4" t="str">
        <f>D939&amp;C939&amp;B939</f>
        <v>TD64924006RF</v>
      </c>
      <c r="B939" s="4" t="str">
        <f>LEFT(N939,FIND(" ",N939)-1)</f>
        <v>RF</v>
      </c>
      <c r="C939" s="4" t="str">
        <f>LEFT(M939,4)</f>
        <v>4006</v>
      </c>
      <c r="D939" s="4" t="str">
        <f>LEFT(L939,FIND(" ",L939)-1)</f>
        <v>TD6492</v>
      </c>
      <c r="E939" s="4" t="str">
        <f>MID(X939,2,3)</f>
        <v>APX</v>
      </c>
      <c r="G939" s="17" t="s">
        <v>10234</v>
      </c>
      <c r="H939" s="17" t="s">
        <v>10235</v>
      </c>
      <c r="I939" s="17" t="s">
        <v>10236</v>
      </c>
      <c r="J939" s="17" t="s">
        <v>10237</v>
      </c>
      <c r="K939" s="17" t="s">
        <v>177</v>
      </c>
      <c r="L939" s="17" t="s">
        <v>10694</v>
      </c>
      <c r="M939" s="17" t="s">
        <v>876</v>
      </c>
      <c r="N939" s="17" t="s">
        <v>487</v>
      </c>
      <c r="O939" s="18">
        <v>22000</v>
      </c>
      <c r="P939" s="18">
        <v>11835.3726414587</v>
      </c>
      <c r="Q939" s="16">
        <v>48040</v>
      </c>
      <c r="R939" s="17" t="s">
        <v>11202</v>
      </c>
      <c r="S939" s="17" t="s">
        <v>10261</v>
      </c>
      <c r="T939" s="17" t="s">
        <v>11202</v>
      </c>
      <c r="U939" s="17" t="s">
        <v>10248</v>
      </c>
      <c r="V939" s="17"/>
      <c r="W939" s="17" t="s">
        <v>10493</v>
      </c>
      <c r="X939" s="17" t="s">
        <v>10695</v>
      </c>
      <c r="Y939" s="18">
        <v>41128.730000000003</v>
      </c>
      <c r="Z939" s="17" t="s">
        <v>11237</v>
      </c>
      <c r="AA939" s="21">
        <v>90242.243668720097</v>
      </c>
      <c r="AB939" s="17" t="s">
        <v>10245</v>
      </c>
      <c r="AC939" s="17" t="s">
        <v>10246</v>
      </c>
      <c r="AD939" s="17"/>
      <c r="AE939" s="18">
        <v>10164.6273585413</v>
      </c>
      <c r="AF939" s="31" t="str">
        <f>_xlfn.XLOOKUP(A939,Macmahon!B:B,Macmahon!AE:AE,"",0)</f>
        <v/>
      </c>
      <c r="AG939" s="28" t="str">
        <f>_xlfn.XLOOKUP(A939,Macmahon!B:B,Macmahon!AJ:AJ,"",0)</f>
        <v/>
      </c>
      <c r="AH939" s="28" t="str">
        <f>_xlfn.XLOOKUP(A939,Macmahon!B:B,Macmahon!AK:AK,"",0)</f>
        <v/>
      </c>
      <c r="AI939" s="28">
        <f t="shared" si="26"/>
        <v>0</v>
      </c>
      <c r="AJ939" s="40" t="str">
        <f>E939&amp;C939&amp;B939</f>
        <v>APX4006RF</v>
      </c>
      <c r="AK939" s="40" t="str">
        <f>IFERROR(_xlfn.XLOOKUP(AJ939,CrossRef!$A:$A,CrossRef!$J:$J,"Not Found"),"-")</f>
        <v>TKHL014-DRIV-WHGP</v>
      </c>
      <c r="AL939" s="40">
        <f>IFERROR(_xlfn.XLOOKUP(AJ939,CrossRef!$A:$A,CrossRef!$K:$K,"Not Found"),"-")</f>
        <v>0</v>
      </c>
      <c r="AM939" s="40" t="str">
        <f>IFERROR(_xlfn.XLOOKUP(AJ939,CrossRef!$A:$A,CrossRef!$L:$L,"Not Found"),"-")</f>
        <v>22000H WHEEL GROUP CHANGE RHF</v>
      </c>
    </row>
    <row r="940" spans="1:39" x14ac:dyDescent="0.3">
      <c r="A940" s="4" t="str">
        <f>D940&amp;C940&amp;B940</f>
        <v>TD60694006RF</v>
      </c>
      <c r="B940" s="4" t="str">
        <f>LEFT(N940,FIND(" ",N940)-1)</f>
        <v>RF</v>
      </c>
      <c r="C940" s="4" t="str">
        <f>LEFT(M940,4)</f>
        <v>4006</v>
      </c>
      <c r="D940" s="4" t="str">
        <f>LEFT(L940,FIND(" ",L940)-1)</f>
        <v>TD6069</v>
      </c>
      <c r="E940" s="4" t="str">
        <f>MID(X940,2,3)</f>
        <v>APX</v>
      </c>
      <c r="G940" s="14" t="s">
        <v>10234</v>
      </c>
      <c r="H940" s="14" t="s">
        <v>10235</v>
      </c>
      <c r="I940" s="14" t="s">
        <v>10251</v>
      </c>
      <c r="J940" s="14" t="s">
        <v>10252</v>
      </c>
      <c r="K940" s="14" t="s">
        <v>177</v>
      </c>
      <c r="L940" s="14" t="s">
        <v>10726</v>
      </c>
      <c r="M940" s="14" t="s">
        <v>876</v>
      </c>
      <c r="N940" s="14" t="s">
        <v>487</v>
      </c>
      <c r="O940" s="15">
        <v>22000</v>
      </c>
      <c r="P940" s="15">
        <v>13358.199478224</v>
      </c>
      <c r="Q940" s="16">
        <v>48142</v>
      </c>
      <c r="R940" s="14" t="s">
        <v>11202</v>
      </c>
      <c r="S940" s="14" t="s">
        <v>10261</v>
      </c>
      <c r="T940" s="14" t="s">
        <v>11202</v>
      </c>
      <c r="U940" s="14" t="s">
        <v>10269</v>
      </c>
      <c r="V940" s="14"/>
      <c r="W940" s="14" t="s">
        <v>11249</v>
      </c>
      <c r="X940" s="14" t="s">
        <v>10728</v>
      </c>
      <c r="Y940" s="15">
        <v>41128.730000000003</v>
      </c>
      <c r="Z940" s="14" t="s">
        <v>11237</v>
      </c>
      <c r="AA940" s="15">
        <v>102873.442813142</v>
      </c>
      <c r="AB940" s="14" t="s">
        <v>10245</v>
      </c>
      <c r="AC940" s="14" t="s">
        <v>10246</v>
      </c>
      <c r="AD940" s="14"/>
      <c r="AE940" s="15">
        <v>8641.8005217759601</v>
      </c>
      <c r="AF940" s="31" t="str">
        <f>_xlfn.XLOOKUP(A940,Macmahon!B:B,Macmahon!AE:AE,"",0)</f>
        <v/>
      </c>
      <c r="AG940" s="28" t="str">
        <f>_xlfn.XLOOKUP(A940,Macmahon!B:B,Macmahon!AJ:AJ,"",0)</f>
        <v/>
      </c>
      <c r="AH940" s="28" t="str">
        <f>_xlfn.XLOOKUP(A940,Macmahon!B:B,Macmahon!AK:AK,"",0)</f>
        <v/>
      </c>
      <c r="AI940" s="28">
        <f t="shared" si="26"/>
        <v>0</v>
      </c>
      <c r="AJ940" s="40" t="str">
        <f>E940&amp;C940&amp;B940</f>
        <v>APX4006RF</v>
      </c>
      <c r="AK940" s="40" t="str">
        <f>IFERROR(_xlfn.XLOOKUP(AJ940,CrossRef!$A:$A,CrossRef!$J:$J,"Not Found"),"-")</f>
        <v>TKHL014-DRIV-WHGP</v>
      </c>
      <c r="AL940" s="40">
        <f>IFERROR(_xlfn.XLOOKUP(AJ940,CrossRef!$A:$A,CrossRef!$K:$K,"Not Found"),"-")</f>
        <v>0</v>
      </c>
      <c r="AM940" s="40" t="str">
        <f>IFERROR(_xlfn.XLOOKUP(AJ940,CrossRef!$A:$A,CrossRef!$L:$L,"Not Found"),"-")</f>
        <v>22000H WHEEL GROUP CHANGE RHF</v>
      </c>
    </row>
    <row r="941" spans="1:39" x14ac:dyDescent="0.3">
      <c r="A941" s="4" t="str">
        <f>D941&amp;C941&amp;B941</f>
        <v>TD61074006RF</v>
      </c>
      <c r="B941" s="4" t="str">
        <f>LEFT(N941,FIND(" ",N941)-1)</f>
        <v>RF</v>
      </c>
      <c r="C941" s="4" t="str">
        <f>LEFT(M941,4)</f>
        <v>4006</v>
      </c>
      <c r="D941" s="4" t="str">
        <f>LEFT(L941,FIND(" ",L941)-1)</f>
        <v>TD6107</v>
      </c>
      <c r="E941" s="4" t="str">
        <f>MID(X941,2,3)</f>
        <v>APX</v>
      </c>
      <c r="G941" s="17" t="s">
        <v>10234</v>
      </c>
      <c r="H941" s="17" t="s">
        <v>10235</v>
      </c>
      <c r="I941" s="17" t="s">
        <v>10251</v>
      </c>
      <c r="J941" s="17" t="s">
        <v>10252</v>
      </c>
      <c r="K941" s="17" t="s">
        <v>177</v>
      </c>
      <c r="L941" s="17" t="s">
        <v>10729</v>
      </c>
      <c r="M941" s="17" t="s">
        <v>876</v>
      </c>
      <c r="N941" s="17" t="s">
        <v>487</v>
      </c>
      <c r="O941" s="18">
        <v>22000</v>
      </c>
      <c r="P941" s="18">
        <v>16508.686567115801</v>
      </c>
      <c r="Q941" s="16">
        <v>47944</v>
      </c>
      <c r="R941" s="17" t="s">
        <v>11202</v>
      </c>
      <c r="S941" s="17" t="s">
        <v>10261</v>
      </c>
      <c r="T941" s="17" t="s">
        <v>11202</v>
      </c>
      <c r="U941" s="17" t="s">
        <v>10269</v>
      </c>
      <c r="V941" s="17"/>
      <c r="W941" s="17" t="s">
        <v>11249</v>
      </c>
      <c r="X941" s="17" t="s">
        <v>10731</v>
      </c>
      <c r="Y941" s="18">
        <v>41128.730000000003</v>
      </c>
      <c r="Z941" s="17" t="s">
        <v>11237</v>
      </c>
      <c r="AA941" s="18">
        <v>95693.167761806995</v>
      </c>
      <c r="AB941" s="17" t="s">
        <v>10245</v>
      </c>
      <c r="AC941" s="17" t="s">
        <v>10246</v>
      </c>
      <c r="AD941" s="17"/>
      <c r="AE941" s="18">
        <v>5491.3134328841797</v>
      </c>
      <c r="AF941" s="31" t="str">
        <f>_xlfn.XLOOKUP(A941,Macmahon!B:B,Macmahon!AE:AE,"",0)</f>
        <v/>
      </c>
      <c r="AG941" s="28" t="str">
        <f>_xlfn.XLOOKUP(A941,Macmahon!B:B,Macmahon!AJ:AJ,"",0)</f>
        <v/>
      </c>
      <c r="AH941" s="28" t="str">
        <f>_xlfn.XLOOKUP(A941,Macmahon!B:B,Macmahon!AK:AK,"",0)</f>
        <v/>
      </c>
      <c r="AI941" s="28">
        <f t="shared" si="26"/>
        <v>0</v>
      </c>
      <c r="AJ941" s="40" t="str">
        <f>E941&amp;C941&amp;B941</f>
        <v>APX4006RF</v>
      </c>
      <c r="AK941" s="40" t="str">
        <f>IFERROR(_xlfn.XLOOKUP(AJ941,CrossRef!$A:$A,CrossRef!$J:$J,"Not Found"),"-")</f>
        <v>TKHL014-DRIV-WHGP</v>
      </c>
      <c r="AL941" s="40">
        <f>IFERROR(_xlfn.XLOOKUP(AJ941,CrossRef!$A:$A,CrossRef!$K:$K,"Not Found"),"-")</f>
        <v>0</v>
      </c>
      <c r="AM941" s="40" t="str">
        <f>IFERROR(_xlfn.XLOOKUP(AJ941,CrossRef!$A:$A,CrossRef!$L:$L,"Not Found"),"-")</f>
        <v>22000H WHEEL GROUP CHANGE RHF</v>
      </c>
    </row>
    <row r="942" spans="1:39" x14ac:dyDescent="0.3">
      <c r="A942" s="4" t="str">
        <f>D942&amp;C942&amp;B942</f>
        <v>QTD224006RF</v>
      </c>
      <c r="B942" s="4" t="str">
        <f>LEFT(N942,FIND(" ",N942)-1)</f>
        <v>RF</v>
      </c>
      <c r="C942" s="4" t="str">
        <f>LEFT(M942,4)</f>
        <v>4006</v>
      </c>
      <c r="D942" s="4" t="str">
        <f>LEFT(L942,FIND(" ",L942)-1)</f>
        <v>QTD22</v>
      </c>
      <c r="E942" s="4" t="str">
        <f>MID(X942,2,3)</f>
        <v>FDB</v>
      </c>
      <c r="G942" s="14" t="s">
        <v>10234</v>
      </c>
      <c r="H942" s="14" t="s">
        <v>10235</v>
      </c>
      <c r="I942" s="14" t="s">
        <v>10236</v>
      </c>
      <c r="J942" s="14" t="s">
        <v>10237</v>
      </c>
      <c r="K942" s="14" t="s">
        <v>155</v>
      </c>
      <c r="L942" s="14" t="s">
        <v>10559</v>
      </c>
      <c r="M942" s="14" t="s">
        <v>876</v>
      </c>
      <c r="N942" s="14" t="s">
        <v>487</v>
      </c>
      <c r="O942" s="15">
        <v>20000</v>
      </c>
      <c r="P942" s="15">
        <v>5949.1537312723503</v>
      </c>
      <c r="Q942" s="16">
        <v>50231</v>
      </c>
      <c r="R942" s="14" t="s">
        <v>11206</v>
      </c>
      <c r="S942" s="14" t="s">
        <v>10261</v>
      </c>
      <c r="T942" s="14" t="s">
        <v>11206</v>
      </c>
      <c r="U942" s="14" t="s">
        <v>10248</v>
      </c>
      <c r="V942" s="14"/>
      <c r="W942" s="14" t="s">
        <v>11244</v>
      </c>
      <c r="X942" s="14" t="s">
        <v>10560</v>
      </c>
      <c r="Y942" s="15">
        <v>54951.47</v>
      </c>
      <c r="Z942" s="14" t="s">
        <v>11245</v>
      </c>
      <c r="AA942" s="15">
        <v>139887.65913757699</v>
      </c>
      <c r="AB942" s="14" t="s">
        <v>10245</v>
      </c>
      <c r="AC942" s="14" t="s">
        <v>10246</v>
      </c>
      <c r="AD942" s="14" t="s">
        <v>10272</v>
      </c>
      <c r="AE942" s="15">
        <v>14050.846268727601</v>
      </c>
      <c r="AF942" s="31" t="str">
        <f>_xlfn.XLOOKUP(A942,Macmahon!B:B,Macmahon!AE:AE,"",0)</f>
        <v/>
      </c>
      <c r="AG942" s="28" t="str">
        <f>_xlfn.XLOOKUP(A942,Macmahon!B:B,Macmahon!AJ:AJ,"",0)</f>
        <v/>
      </c>
      <c r="AH942" s="28" t="str">
        <f>_xlfn.XLOOKUP(A942,Macmahon!B:B,Macmahon!AK:AK,"",0)</f>
        <v/>
      </c>
      <c r="AI942" s="28">
        <f t="shared" si="26"/>
        <v>0</v>
      </c>
      <c r="AJ942" s="40" t="str">
        <f>E942&amp;C942&amp;B942</f>
        <v>FDB4006RF</v>
      </c>
      <c r="AK942" s="40" t="str">
        <f>IFERROR(_xlfn.XLOOKUP(AJ942,CrossRef!$A:$A,CrossRef!$J:$J,"Not Found"),"-")</f>
        <v>TKHL154-DRIV-WHGP</v>
      </c>
      <c r="AL942" s="40">
        <f>IFERROR(_xlfn.XLOOKUP(AJ942,CrossRef!$A:$A,CrossRef!$K:$K,"Not Found"),"-")</f>
        <v>0</v>
      </c>
      <c r="AM942" s="40" t="str">
        <f>IFERROR(_xlfn.XLOOKUP(AJ942,CrossRef!$A:$A,CrossRef!$L:$L,"Not Found"),"-")</f>
        <v>20000H WHEEL GROUP CHANGE RHF</v>
      </c>
    </row>
    <row r="943" spans="1:39" x14ac:dyDescent="0.3">
      <c r="A943" s="4" t="str">
        <f>D943&amp;C943&amp;B943</f>
        <v>QTD384006RF</v>
      </c>
      <c r="B943" s="4" t="str">
        <f>LEFT(N943,FIND(" ",N943)-1)</f>
        <v>RF</v>
      </c>
      <c r="C943" s="4" t="str">
        <f>LEFT(M943,4)</f>
        <v>4006</v>
      </c>
      <c r="D943" s="4" t="str">
        <f>LEFT(L943,FIND(" ",L943)-1)</f>
        <v>QTD38</v>
      </c>
      <c r="E943" s="4" t="str">
        <f>MID(X943,2,3)</f>
        <v>FDB</v>
      </c>
      <c r="G943" s="17" t="s">
        <v>10234</v>
      </c>
      <c r="H943" s="17" t="s">
        <v>10235</v>
      </c>
      <c r="I943" s="17" t="s">
        <v>10236</v>
      </c>
      <c r="J943" s="17" t="s">
        <v>10237</v>
      </c>
      <c r="K943" s="17" t="s">
        <v>155</v>
      </c>
      <c r="L943" s="17" t="s">
        <v>10561</v>
      </c>
      <c r="M943" s="17" t="s">
        <v>876</v>
      </c>
      <c r="N943" s="17" t="s">
        <v>487</v>
      </c>
      <c r="O943" s="18">
        <v>20000</v>
      </c>
      <c r="P943" s="18">
        <v>28248.3782350902</v>
      </c>
      <c r="Q943" s="16">
        <v>45769</v>
      </c>
      <c r="R943" s="17" t="s">
        <v>11206</v>
      </c>
      <c r="S943" s="17" t="s">
        <v>10261</v>
      </c>
      <c r="T943" s="17" t="s">
        <v>11206</v>
      </c>
      <c r="U943" s="17" t="s">
        <v>10269</v>
      </c>
      <c r="V943" s="17"/>
      <c r="W943" s="17" t="s">
        <v>11218</v>
      </c>
      <c r="X943" s="17" t="s">
        <v>10563</v>
      </c>
      <c r="Y943" s="18">
        <v>54951.47</v>
      </c>
      <c r="Z943" s="17" t="s">
        <v>11245</v>
      </c>
      <c r="AA943" s="18">
        <v>69794.013278856</v>
      </c>
      <c r="AB943" s="17" t="s">
        <v>10245</v>
      </c>
      <c r="AC943" s="17" t="s">
        <v>10246</v>
      </c>
      <c r="AD943" s="17" t="s">
        <v>10272</v>
      </c>
      <c r="AE943" s="18">
        <v>-8248.3782350902493</v>
      </c>
      <c r="AF943" s="31" t="str">
        <f>_xlfn.XLOOKUP(A943,Macmahon!B:B,Macmahon!AE:AE,"",0)</f>
        <v/>
      </c>
      <c r="AG943" s="28" t="str">
        <f>_xlfn.XLOOKUP(A943,Macmahon!B:B,Macmahon!AJ:AJ,"",0)</f>
        <v/>
      </c>
      <c r="AH943" s="28" t="str">
        <f>_xlfn.XLOOKUP(A943,Macmahon!B:B,Macmahon!AK:AK,"",0)</f>
        <v/>
      </c>
      <c r="AI943" s="28">
        <f t="shared" si="26"/>
        <v>0</v>
      </c>
      <c r="AJ943" s="40" t="str">
        <f>E943&amp;C943&amp;B943</f>
        <v>FDB4006RF</v>
      </c>
      <c r="AK943" s="40" t="str">
        <f>IFERROR(_xlfn.XLOOKUP(AJ943,CrossRef!$A:$A,CrossRef!$J:$J,"Not Found"),"-")</f>
        <v>TKHL154-DRIV-WHGP</v>
      </c>
      <c r="AL943" s="40">
        <f>IFERROR(_xlfn.XLOOKUP(AJ943,CrossRef!$A:$A,CrossRef!$K:$K,"Not Found"),"-")</f>
        <v>0</v>
      </c>
      <c r="AM943" s="40" t="str">
        <f>IFERROR(_xlfn.XLOOKUP(AJ943,CrossRef!$A:$A,CrossRef!$L:$L,"Not Found"),"-")</f>
        <v>20000H WHEEL GROUP CHANGE RHF</v>
      </c>
    </row>
    <row r="944" spans="1:39" x14ac:dyDescent="0.3">
      <c r="A944" s="4" t="str">
        <f>D944&amp;C944&amp;B944</f>
        <v>TD63404006RF</v>
      </c>
      <c r="B944" s="4" t="str">
        <f>LEFT(N944,FIND(" ",N944)-1)</f>
        <v>RF</v>
      </c>
      <c r="C944" s="4" t="str">
        <f>LEFT(M944,4)</f>
        <v>4006</v>
      </c>
      <c r="D944" s="4" t="str">
        <f>LEFT(L944,FIND(" ",L944)-1)</f>
        <v>TD6340</v>
      </c>
      <c r="E944" s="4" t="str">
        <f>MID(X944,2,3)</f>
        <v>SSP</v>
      </c>
      <c r="G944" s="14" t="s">
        <v>10234</v>
      </c>
      <c r="H944" s="14" t="s">
        <v>10235</v>
      </c>
      <c r="I944" s="14" t="s">
        <v>10257</v>
      </c>
      <c r="J944" s="14" t="s">
        <v>10258</v>
      </c>
      <c r="K944" s="14" t="s">
        <v>183</v>
      </c>
      <c r="L944" s="14" t="s">
        <v>10624</v>
      </c>
      <c r="M944" s="14" t="s">
        <v>876</v>
      </c>
      <c r="N944" s="14" t="s">
        <v>487</v>
      </c>
      <c r="O944" s="15">
        <v>24000</v>
      </c>
      <c r="P944" s="15">
        <v>10643.945714031501</v>
      </c>
      <c r="Q944" s="16">
        <v>47099</v>
      </c>
      <c r="R944" s="14" t="s">
        <v>11206</v>
      </c>
      <c r="S944" s="14" t="s">
        <v>10261</v>
      </c>
      <c r="T944" s="14" t="s">
        <v>11206</v>
      </c>
      <c r="U944" s="14" t="s">
        <v>10248</v>
      </c>
      <c r="V944" s="14"/>
      <c r="W944" s="14" t="s">
        <v>10782</v>
      </c>
      <c r="X944" s="14" t="s">
        <v>10625</v>
      </c>
      <c r="Y944" s="15">
        <v>0</v>
      </c>
      <c r="Z944" s="14" t="s">
        <v>11213</v>
      </c>
      <c r="AA944" s="15">
        <v>62464.6557152635</v>
      </c>
      <c r="AB944" s="14" t="s">
        <v>10245</v>
      </c>
      <c r="AC944" s="14" t="s">
        <v>10246</v>
      </c>
      <c r="AD944" s="14" t="s">
        <v>10272</v>
      </c>
      <c r="AE944" s="15">
        <v>13356.054285968499</v>
      </c>
      <c r="AF944" s="31" t="str">
        <f>_xlfn.XLOOKUP(A944,Macmahon!B:B,Macmahon!AE:AE,"",0)</f>
        <v/>
      </c>
      <c r="AG944" s="28" t="str">
        <f>_xlfn.XLOOKUP(A944,Macmahon!B:B,Macmahon!AJ:AJ,"",0)</f>
        <v/>
      </c>
      <c r="AH944" s="28" t="str">
        <f>_xlfn.XLOOKUP(A944,Macmahon!B:B,Macmahon!AK:AK,"",0)</f>
        <v/>
      </c>
      <c r="AI944" s="28">
        <f t="shared" si="26"/>
        <v>0</v>
      </c>
      <c r="AJ944" s="40" t="str">
        <f>E944&amp;C944&amp;B944</f>
        <v>SSP4006RF</v>
      </c>
      <c r="AK944" s="40" t="str">
        <f>IFERROR(_xlfn.XLOOKUP(AJ944,CrossRef!$A:$A,CrossRef!$J:$J,"Not Found"),"-")</f>
        <v>TKHL132-DRIV-WHGP</v>
      </c>
      <c r="AL944" s="40">
        <f>IFERROR(_xlfn.XLOOKUP(AJ944,CrossRef!$A:$A,CrossRef!$K:$K,"Not Found"),"-")</f>
        <v>0</v>
      </c>
      <c r="AM944" s="40" t="str">
        <f>IFERROR(_xlfn.XLOOKUP(AJ944,CrossRef!$A:$A,CrossRef!$L:$L,"Not Found"),"-")</f>
        <v>24000H WHEEL GROUP CHANGE RHF</v>
      </c>
    </row>
    <row r="945" spans="1:39" x14ac:dyDescent="0.3">
      <c r="A945" s="4" t="str">
        <f>D945&amp;C945&amp;B945</f>
        <v>TD63164006RF</v>
      </c>
      <c r="B945" s="4" t="str">
        <f>LEFT(N945,FIND(" ",N945)-1)</f>
        <v>RF</v>
      </c>
      <c r="C945" s="4" t="str">
        <f>LEFT(M945,4)</f>
        <v>4006</v>
      </c>
      <c r="D945" s="4" t="str">
        <f>LEFT(L945,FIND(" ",L945)-1)</f>
        <v>TD6316</v>
      </c>
      <c r="E945" s="4" t="str">
        <f>MID(X945,2,3)</f>
        <v>SND</v>
      </c>
      <c r="G945" s="17" t="s">
        <v>10234</v>
      </c>
      <c r="H945" s="17" t="s">
        <v>10235</v>
      </c>
      <c r="I945" s="17" t="s">
        <v>10257</v>
      </c>
      <c r="J945" s="17" t="s">
        <v>10258</v>
      </c>
      <c r="K945" s="17" t="s">
        <v>187</v>
      </c>
      <c r="L945" s="17" t="s">
        <v>10356</v>
      </c>
      <c r="M945" s="17" t="s">
        <v>876</v>
      </c>
      <c r="N945" s="17" t="s">
        <v>487</v>
      </c>
      <c r="O945" s="18">
        <v>24000</v>
      </c>
      <c r="P945" s="18">
        <v>8787.8871755311393</v>
      </c>
      <c r="Q945" s="16">
        <v>47494</v>
      </c>
      <c r="R945" s="17" t="s">
        <v>11206</v>
      </c>
      <c r="S945" s="17" t="s">
        <v>10261</v>
      </c>
      <c r="T945" s="17" t="s">
        <v>11206</v>
      </c>
      <c r="U945" s="17" t="s">
        <v>10248</v>
      </c>
      <c r="V945" s="17"/>
      <c r="W945" s="17" t="s">
        <v>10921</v>
      </c>
      <c r="X945" s="17" t="s">
        <v>10358</v>
      </c>
      <c r="Y945" s="18">
        <v>54951.47</v>
      </c>
      <c r="Z945" s="17" t="s">
        <v>11211</v>
      </c>
      <c r="AA945" s="18">
        <v>74603.098562628307</v>
      </c>
      <c r="AB945" s="17" t="s">
        <v>10245</v>
      </c>
      <c r="AC945" s="17" t="s">
        <v>10246</v>
      </c>
      <c r="AD945" s="17" t="s">
        <v>10272</v>
      </c>
      <c r="AE945" s="18">
        <v>15212.112824468901</v>
      </c>
      <c r="AF945" s="31" t="str">
        <f>_xlfn.XLOOKUP(A945,Macmahon!B:B,Macmahon!AE:AE,"",0)</f>
        <v/>
      </c>
      <c r="AG945" s="28" t="str">
        <f>_xlfn.XLOOKUP(A945,Macmahon!B:B,Macmahon!AJ:AJ,"",0)</f>
        <v/>
      </c>
      <c r="AH945" s="28" t="str">
        <f>_xlfn.XLOOKUP(A945,Macmahon!B:B,Macmahon!AK:AK,"",0)</f>
        <v/>
      </c>
      <c r="AI945" s="28">
        <f t="shared" si="26"/>
        <v>0</v>
      </c>
      <c r="AJ945" s="40" t="str">
        <f>E945&amp;C945&amp;B945</f>
        <v>SND4006RF</v>
      </c>
      <c r="AK945" s="40" t="str">
        <f>IFERROR(_xlfn.XLOOKUP(AJ945,CrossRef!$A:$A,CrossRef!$J:$J,"Not Found"),"-")</f>
        <v>TKHL132-DRIV-WHGP</v>
      </c>
      <c r="AL945" s="40">
        <f>IFERROR(_xlfn.XLOOKUP(AJ945,CrossRef!$A:$A,CrossRef!$K:$K,"Not Found"),"-")</f>
        <v>0</v>
      </c>
      <c r="AM945" s="40" t="str">
        <f>IFERROR(_xlfn.XLOOKUP(AJ945,CrossRef!$A:$A,CrossRef!$L:$L,"Not Found"),"-")</f>
        <v>24000H WHEEL GROUP CHANGE RHF</v>
      </c>
    </row>
    <row r="946" spans="1:39" x14ac:dyDescent="0.3">
      <c r="A946" s="4" t="str">
        <f>D946&amp;C946&amp;B946</f>
        <v>TD63124006RF</v>
      </c>
      <c r="B946" s="4" t="str">
        <f>LEFT(N946,FIND(" ",N946)-1)</f>
        <v>RF</v>
      </c>
      <c r="C946" s="4" t="str">
        <f>LEFT(M946,4)</f>
        <v>4006</v>
      </c>
      <c r="D946" s="4" t="str">
        <f>LEFT(L946,FIND(" ",L946)-1)</f>
        <v>TD6312</v>
      </c>
      <c r="E946" s="4" t="str">
        <f>MID(X946,2,3)</f>
        <v>SSP</v>
      </c>
      <c r="G946" s="14" t="s">
        <v>10234</v>
      </c>
      <c r="H946" s="14" t="s">
        <v>10235</v>
      </c>
      <c r="I946" s="14" t="s">
        <v>10257</v>
      </c>
      <c r="J946" s="14" t="s">
        <v>10258</v>
      </c>
      <c r="K946" s="14" t="s">
        <v>183</v>
      </c>
      <c r="L946" s="14" t="s">
        <v>10602</v>
      </c>
      <c r="M946" s="14" t="s">
        <v>876</v>
      </c>
      <c r="N946" s="14" t="s">
        <v>487</v>
      </c>
      <c r="O946" s="15">
        <v>24000</v>
      </c>
      <c r="P946" s="15">
        <v>13801.125077328399</v>
      </c>
      <c r="Q946" s="16">
        <v>47022</v>
      </c>
      <c r="R946" s="14" t="s">
        <v>11206</v>
      </c>
      <c r="S946" s="14" t="s">
        <v>10261</v>
      </c>
      <c r="T946" s="14" t="s">
        <v>11206</v>
      </c>
      <c r="U946" s="14" t="s">
        <v>10248</v>
      </c>
      <c r="V946" s="14"/>
      <c r="W946" s="14" t="s">
        <v>10772</v>
      </c>
      <c r="X946" s="14" t="s">
        <v>10603</v>
      </c>
      <c r="Y946" s="15">
        <v>68961.06</v>
      </c>
      <c r="Z946" s="14" t="s">
        <v>11209</v>
      </c>
      <c r="AA946" s="15">
        <v>82595.184804928096</v>
      </c>
      <c r="AB946" s="14" t="s">
        <v>10245</v>
      </c>
      <c r="AC946" s="14" t="s">
        <v>10246</v>
      </c>
      <c r="AD946" s="14"/>
      <c r="AE946" s="15">
        <v>10198.874922671601</v>
      </c>
      <c r="AF946" s="31" t="str">
        <f>_xlfn.XLOOKUP(A946,Macmahon!B:B,Macmahon!AE:AE,"",0)</f>
        <v/>
      </c>
      <c r="AG946" s="28" t="str">
        <f>_xlfn.XLOOKUP(A946,Macmahon!B:B,Macmahon!AJ:AJ,"",0)</f>
        <v/>
      </c>
      <c r="AH946" s="28" t="str">
        <f>_xlfn.XLOOKUP(A946,Macmahon!B:B,Macmahon!AK:AK,"",0)</f>
        <v/>
      </c>
      <c r="AI946" s="28">
        <f t="shared" si="26"/>
        <v>0</v>
      </c>
      <c r="AJ946" s="40" t="str">
        <f>E946&amp;C946&amp;B946</f>
        <v>SSP4006RF</v>
      </c>
      <c r="AK946" s="40" t="str">
        <f>IFERROR(_xlfn.XLOOKUP(AJ946,CrossRef!$A:$A,CrossRef!$J:$J,"Not Found"),"-")</f>
        <v>TKHL132-DRIV-WHGP</v>
      </c>
      <c r="AL946" s="40">
        <f>IFERROR(_xlfn.XLOOKUP(AJ946,CrossRef!$A:$A,CrossRef!$K:$K,"Not Found"),"-")</f>
        <v>0</v>
      </c>
      <c r="AM946" s="40" t="str">
        <f>IFERROR(_xlfn.XLOOKUP(AJ946,CrossRef!$A:$A,CrossRef!$L:$L,"Not Found"),"-")</f>
        <v>24000H WHEEL GROUP CHANGE RHF</v>
      </c>
    </row>
    <row r="947" spans="1:39" x14ac:dyDescent="0.3">
      <c r="A947" s="4" t="str">
        <f>D947&amp;C947&amp;B947</f>
        <v>TD63464006RF</v>
      </c>
      <c r="B947" s="4" t="str">
        <f>LEFT(N947,FIND(" ",N947)-1)</f>
        <v>RF</v>
      </c>
      <c r="C947" s="4" t="str">
        <f>LEFT(M947,4)</f>
        <v>4006</v>
      </c>
      <c r="D947" s="4" t="str">
        <f>LEFT(L947,FIND(" ",L947)-1)</f>
        <v>TD6346</v>
      </c>
      <c r="E947" s="4" t="str">
        <f>MID(X947,2,3)</f>
        <v>SSP</v>
      </c>
      <c r="G947" s="17" t="s">
        <v>10234</v>
      </c>
      <c r="H947" s="17" t="s">
        <v>10235</v>
      </c>
      <c r="I947" s="17" t="s">
        <v>10257</v>
      </c>
      <c r="J947" s="17" t="s">
        <v>10258</v>
      </c>
      <c r="K947" s="17" t="s">
        <v>183</v>
      </c>
      <c r="L947" s="17" t="s">
        <v>10622</v>
      </c>
      <c r="M947" s="17" t="s">
        <v>876</v>
      </c>
      <c r="N947" s="17" t="s">
        <v>487</v>
      </c>
      <c r="O947" s="18">
        <v>24000</v>
      </c>
      <c r="P947" s="18">
        <v>16791.186524205001</v>
      </c>
      <c r="Q947" s="16">
        <v>48163</v>
      </c>
      <c r="R947" s="17" t="s">
        <v>11206</v>
      </c>
      <c r="S947" s="17" t="s">
        <v>10261</v>
      </c>
      <c r="T947" s="17" t="s">
        <v>11206</v>
      </c>
      <c r="U947" s="17" t="s">
        <v>10269</v>
      </c>
      <c r="V947" s="17"/>
      <c r="W947" s="17" t="s">
        <v>11214</v>
      </c>
      <c r="X947" s="17" t="s">
        <v>10623</v>
      </c>
      <c r="Y947" s="18">
        <v>0</v>
      </c>
      <c r="Z947" s="17" t="s">
        <v>11213</v>
      </c>
      <c r="AA947" s="18">
        <v>68476.967522245002</v>
      </c>
      <c r="AB947" s="17" t="s">
        <v>10245</v>
      </c>
      <c r="AC947" s="17" t="s">
        <v>10246</v>
      </c>
      <c r="AD947" s="17" t="s">
        <v>10272</v>
      </c>
      <c r="AE947" s="18">
        <v>7208.8134757950402</v>
      </c>
      <c r="AF947" s="31" t="str">
        <f>_xlfn.XLOOKUP(A947,Macmahon!B:B,Macmahon!AE:AE,"",0)</f>
        <v/>
      </c>
      <c r="AG947" s="28" t="str">
        <f>_xlfn.XLOOKUP(A947,Macmahon!B:B,Macmahon!AJ:AJ,"",0)</f>
        <v/>
      </c>
      <c r="AH947" s="28" t="str">
        <f>_xlfn.XLOOKUP(A947,Macmahon!B:B,Macmahon!AK:AK,"",0)</f>
        <v/>
      </c>
      <c r="AI947" s="28">
        <f t="shared" si="26"/>
        <v>0</v>
      </c>
      <c r="AJ947" s="40" t="str">
        <f>E947&amp;C947&amp;B947</f>
        <v>SSP4006RF</v>
      </c>
      <c r="AK947" s="40" t="str">
        <f>IFERROR(_xlfn.XLOOKUP(AJ947,CrossRef!$A:$A,CrossRef!$J:$J,"Not Found"),"-")</f>
        <v>TKHL132-DRIV-WHGP</v>
      </c>
      <c r="AL947" s="40">
        <f>IFERROR(_xlfn.XLOOKUP(AJ947,CrossRef!$A:$A,CrossRef!$K:$K,"Not Found"),"-")</f>
        <v>0</v>
      </c>
      <c r="AM947" s="40" t="str">
        <f>IFERROR(_xlfn.XLOOKUP(AJ947,CrossRef!$A:$A,CrossRef!$L:$L,"Not Found"),"-")</f>
        <v>24000H WHEEL GROUP CHANGE RHF</v>
      </c>
    </row>
    <row r="948" spans="1:39" x14ac:dyDescent="0.3">
      <c r="A948" s="4" t="str">
        <f>D948&amp;C948&amp;B948</f>
        <v>TD63494006RF</v>
      </c>
      <c r="B948" s="4" t="str">
        <f>LEFT(N948,FIND(" ",N948)-1)</f>
        <v>RF</v>
      </c>
      <c r="C948" s="4" t="str">
        <f>LEFT(M948,4)</f>
        <v>4006</v>
      </c>
      <c r="D948" s="4" t="str">
        <f>LEFT(L948,FIND(" ",L948)-1)</f>
        <v>TD6349</v>
      </c>
      <c r="E948" s="4" t="str">
        <f>MID(X948,2,3)</f>
        <v>SSP</v>
      </c>
      <c r="G948" s="14" t="s">
        <v>10234</v>
      </c>
      <c r="H948" s="14" t="s">
        <v>10235</v>
      </c>
      <c r="I948" s="14" t="s">
        <v>10257</v>
      </c>
      <c r="J948" s="14" t="s">
        <v>10258</v>
      </c>
      <c r="K948" s="14" t="s">
        <v>183</v>
      </c>
      <c r="L948" s="14" t="s">
        <v>10619</v>
      </c>
      <c r="M948" s="14" t="s">
        <v>876</v>
      </c>
      <c r="N948" s="14" t="s">
        <v>487</v>
      </c>
      <c r="O948" s="15">
        <v>24000</v>
      </c>
      <c r="P948" s="15">
        <v>14159.768518364201</v>
      </c>
      <c r="Q948" s="16">
        <v>46926</v>
      </c>
      <c r="R948" s="14" t="s">
        <v>11206</v>
      </c>
      <c r="S948" s="14" t="s">
        <v>10261</v>
      </c>
      <c r="T948" s="14" t="s">
        <v>11206</v>
      </c>
      <c r="U948" s="14" t="s">
        <v>10248</v>
      </c>
      <c r="V948" s="14"/>
      <c r="W948" s="14" t="s">
        <v>11159</v>
      </c>
      <c r="X948" s="14" t="s">
        <v>10621</v>
      </c>
      <c r="Y948" s="15">
        <v>0</v>
      </c>
      <c r="Z948" s="14" t="s">
        <v>11213</v>
      </c>
      <c r="AA948" s="15">
        <v>53433.531827515399</v>
      </c>
      <c r="AB948" s="14" t="s">
        <v>10245</v>
      </c>
      <c r="AC948" s="14" t="s">
        <v>10246</v>
      </c>
      <c r="AD948" s="14" t="s">
        <v>10272</v>
      </c>
      <c r="AE948" s="15">
        <v>9840.2314816357502</v>
      </c>
      <c r="AF948" s="31" t="str">
        <f>_xlfn.XLOOKUP(A948,Macmahon!B:B,Macmahon!AE:AE,"",0)</f>
        <v/>
      </c>
      <c r="AG948" s="28" t="str">
        <f>_xlfn.XLOOKUP(A948,Macmahon!B:B,Macmahon!AJ:AJ,"",0)</f>
        <v/>
      </c>
      <c r="AH948" s="28" t="str">
        <f>_xlfn.XLOOKUP(A948,Macmahon!B:B,Macmahon!AK:AK,"",0)</f>
        <v/>
      </c>
      <c r="AI948" s="28">
        <f t="shared" si="26"/>
        <v>0</v>
      </c>
      <c r="AJ948" s="40" t="str">
        <f>E948&amp;C948&amp;B948</f>
        <v>SSP4006RF</v>
      </c>
      <c r="AK948" s="40" t="str">
        <f>IFERROR(_xlfn.XLOOKUP(AJ948,CrossRef!$A:$A,CrossRef!$J:$J,"Not Found"),"-")</f>
        <v>TKHL132-DRIV-WHGP</v>
      </c>
      <c r="AL948" s="40">
        <f>IFERROR(_xlfn.XLOOKUP(AJ948,CrossRef!$A:$A,CrossRef!$K:$K,"Not Found"),"-")</f>
        <v>0</v>
      </c>
      <c r="AM948" s="40" t="str">
        <f>IFERROR(_xlfn.XLOOKUP(AJ948,CrossRef!$A:$A,CrossRef!$L:$L,"Not Found"),"-")</f>
        <v>24000H WHEEL GROUP CHANGE RHF</v>
      </c>
    </row>
    <row r="949" spans="1:39" x14ac:dyDescent="0.3">
      <c r="A949" s="4" t="str">
        <f>D949&amp;C949&amp;B949</f>
        <v>TD63434006RF</v>
      </c>
      <c r="B949" s="4" t="str">
        <f>LEFT(N949,FIND(" ",N949)-1)</f>
        <v>RF</v>
      </c>
      <c r="C949" s="4" t="str">
        <f>LEFT(M949,4)</f>
        <v>4006</v>
      </c>
      <c r="D949" s="4" t="str">
        <f>LEFT(L949,FIND(" ",L949)-1)</f>
        <v>TD6343</v>
      </c>
      <c r="E949" s="4" t="str">
        <f>MID(X949,2,3)</f>
        <v>SSP</v>
      </c>
      <c r="G949" s="17" t="s">
        <v>10234</v>
      </c>
      <c r="H949" s="17" t="s">
        <v>10235</v>
      </c>
      <c r="I949" s="17" t="s">
        <v>10257</v>
      </c>
      <c r="J949" s="17" t="s">
        <v>10258</v>
      </c>
      <c r="K949" s="17" t="s">
        <v>183</v>
      </c>
      <c r="L949" s="17" t="s">
        <v>10626</v>
      </c>
      <c r="M949" s="17" t="s">
        <v>876</v>
      </c>
      <c r="N949" s="17" t="s">
        <v>487</v>
      </c>
      <c r="O949" s="18">
        <v>24000</v>
      </c>
      <c r="P949" s="18">
        <v>15700.7275749974</v>
      </c>
      <c r="Q949" s="16">
        <v>48149</v>
      </c>
      <c r="R949" s="17" t="s">
        <v>11206</v>
      </c>
      <c r="S949" s="17" t="s">
        <v>10261</v>
      </c>
      <c r="T949" s="17" t="s">
        <v>11206</v>
      </c>
      <c r="U949" s="17" t="s">
        <v>10269</v>
      </c>
      <c r="V949" s="17"/>
      <c r="W949" s="17" t="s">
        <v>11214</v>
      </c>
      <c r="X949" s="17" t="s">
        <v>10627</v>
      </c>
      <c r="Y949" s="18">
        <v>0</v>
      </c>
      <c r="Z949" s="17" t="s">
        <v>11213</v>
      </c>
      <c r="AA949" s="18">
        <v>67755.347878165601</v>
      </c>
      <c r="AB949" s="17" t="s">
        <v>10245</v>
      </c>
      <c r="AC949" s="17" t="s">
        <v>10246</v>
      </c>
      <c r="AD949" s="17" t="s">
        <v>10272</v>
      </c>
      <c r="AE949" s="18">
        <v>8299.2724250025494</v>
      </c>
      <c r="AF949" s="31" t="str">
        <f>_xlfn.XLOOKUP(A949,Macmahon!B:B,Macmahon!AE:AE,"",0)</f>
        <v/>
      </c>
      <c r="AG949" s="28" t="str">
        <f>_xlfn.XLOOKUP(A949,Macmahon!B:B,Macmahon!AJ:AJ,"",0)</f>
        <v/>
      </c>
      <c r="AH949" s="28" t="str">
        <f>_xlfn.XLOOKUP(A949,Macmahon!B:B,Macmahon!AK:AK,"",0)</f>
        <v/>
      </c>
      <c r="AI949" s="28">
        <f t="shared" si="26"/>
        <v>0</v>
      </c>
      <c r="AJ949" s="40" t="str">
        <f>E949&amp;C949&amp;B949</f>
        <v>SSP4006RF</v>
      </c>
      <c r="AK949" s="40" t="str">
        <f>IFERROR(_xlfn.XLOOKUP(AJ949,CrossRef!$A:$A,CrossRef!$J:$J,"Not Found"),"-")</f>
        <v>TKHL132-DRIV-WHGP</v>
      </c>
      <c r="AL949" s="40">
        <f>IFERROR(_xlfn.XLOOKUP(AJ949,CrossRef!$A:$A,CrossRef!$K:$K,"Not Found"),"-")</f>
        <v>0</v>
      </c>
      <c r="AM949" s="40" t="str">
        <f>IFERROR(_xlfn.XLOOKUP(AJ949,CrossRef!$A:$A,CrossRef!$L:$L,"Not Found"),"-")</f>
        <v>24000H WHEEL GROUP CHANGE RHF</v>
      </c>
    </row>
    <row r="950" spans="1:39" x14ac:dyDescent="0.3">
      <c r="A950" s="4" t="str">
        <f>D950&amp;C950&amp;B950</f>
        <v>QTD254006RF</v>
      </c>
      <c r="B950" s="4" t="str">
        <f>LEFT(N950,FIND(" ",N950)-1)</f>
        <v>RF</v>
      </c>
      <c r="C950" s="4" t="str">
        <f>LEFT(M950,4)</f>
        <v>4006</v>
      </c>
      <c r="D950" s="4" t="str">
        <f>LEFT(L950,FIND(" ",L950)-1)</f>
        <v>QTD25</v>
      </c>
      <c r="E950" s="4" t="str">
        <f>MID(X950,2,3)</f>
        <v>FDB</v>
      </c>
      <c r="G950" s="14" t="s">
        <v>10234</v>
      </c>
      <c r="H950" s="14" t="s">
        <v>10235</v>
      </c>
      <c r="I950" s="14" t="s">
        <v>10236</v>
      </c>
      <c r="J950" s="14" t="s">
        <v>10237</v>
      </c>
      <c r="K950" s="14" t="s">
        <v>155</v>
      </c>
      <c r="L950" s="14" t="s">
        <v>10564</v>
      </c>
      <c r="M950" s="14" t="s">
        <v>876</v>
      </c>
      <c r="N950" s="14" t="s">
        <v>487</v>
      </c>
      <c r="O950" s="15">
        <v>20000</v>
      </c>
      <c r="P950" s="15">
        <v>22454.512136042798</v>
      </c>
      <c r="Q950" s="16">
        <v>46051</v>
      </c>
      <c r="R950" s="14" t="s">
        <v>11206</v>
      </c>
      <c r="S950" s="14" t="s">
        <v>10261</v>
      </c>
      <c r="T950" s="14" t="s">
        <v>11206</v>
      </c>
      <c r="U950" s="14" t="s">
        <v>10269</v>
      </c>
      <c r="V950" s="14"/>
      <c r="W950" s="14" t="s">
        <v>11219</v>
      </c>
      <c r="X950" s="14" t="s">
        <v>10565</v>
      </c>
      <c r="Y950" s="15">
        <v>54951.47</v>
      </c>
      <c r="Z950" s="14" t="s">
        <v>11245</v>
      </c>
      <c r="AA950" s="15">
        <v>98248.024390243896</v>
      </c>
      <c r="AB950" s="14" t="s">
        <v>10245</v>
      </c>
      <c r="AC950" s="14" t="s">
        <v>10246</v>
      </c>
      <c r="AD950" s="14" t="s">
        <v>10272</v>
      </c>
      <c r="AE950" s="15">
        <v>-2454.5121360427902</v>
      </c>
      <c r="AF950" s="31" t="str">
        <f>_xlfn.XLOOKUP(A950,Macmahon!B:B,Macmahon!AE:AE,"",0)</f>
        <v/>
      </c>
      <c r="AG950" s="28" t="str">
        <f>_xlfn.XLOOKUP(A950,Macmahon!B:B,Macmahon!AJ:AJ,"",0)</f>
        <v/>
      </c>
      <c r="AH950" s="28" t="str">
        <f>_xlfn.XLOOKUP(A950,Macmahon!B:B,Macmahon!AK:AK,"",0)</f>
        <v/>
      </c>
      <c r="AI950" s="28">
        <f t="shared" si="26"/>
        <v>0</v>
      </c>
      <c r="AJ950" s="40" t="str">
        <f>E950&amp;C950&amp;B950</f>
        <v>FDB4006RF</v>
      </c>
      <c r="AK950" s="40" t="str">
        <f>IFERROR(_xlfn.XLOOKUP(AJ950,CrossRef!$A:$A,CrossRef!$J:$J,"Not Found"),"-")</f>
        <v>TKHL154-DRIV-WHGP</v>
      </c>
      <c r="AL950" s="40">
        <f>IFERROR(_xlfn.XLOOKUP(AJ950,CrossRef!$A:$A,CrossRef!$K:$K,"Not Found"),"-")</f>
        <v>0</v>
      </c>
      <c r="AM950" s="40" t="str">
        <f>IFERROR(_xlfn.XLOOKUP(AJ950,CrossRef!$A:$A,CrossRef!$L:$L,"Not Found"),"-")</f>
        <v>20000H WHEEL GROUP CHANGE RHF</v>
      </c>
    </row>
    <row r="951" spans="1:39" x14ac:dyDescent="0.3">
      <c r="A951" s="4" t="str">
        <f>D951&amp;C951&amp;B951</f>
        <v>TD63264006RF</v>
      </c>
      <c r="B951" s="4" t="str">
        <f>LEFT(N951,FIND(" ",N951)-1)</f>
        <v>RF</v>
      </c>
      <c r="C951" s="4" t="str">
        <f>LEFT(M951,4)</f>
        <v>4006</v>
      </c>
      <c r="D951" s="4" t="str">
        <f>LEFT(L951,FIND(" ",L951)-1)</f>
        <v>TD6326</v>
      </c>
      <c r="E951" s="4" t="str">
        <f>MID(X951,2,3)</f>
        <v>SSP</v>
      </c>
      <c r="G951" s="17" t="s">
        <v>10234</v>
      </c>
      <c r="H951" s="17" t="s">
        <v>10235</v>
      </c>
      <c r="I951" s="17" t="s">
        <v>10257</v>
      </c>
      <c r="J951" s="17" t="s">
        <v>10258</v>
      </c>
      <c r="K951" s="17" t="s">
        <v>183</v>
      </c>
      <c r="L951" s="17" t="s">
        <v>10616</v>
      </c>
      <c r="M951" s="17" t="s">
        <v>876</v>
      </c>
      <c r="N951" s="17" t="s">
        <v>487</v>
      </c>
      <c r="O951" s="18">
        <v>24000</v>
      </c>
      <c r="P951" s="18">
        <v>18403.9790977134</v>
      </c>
      <c r="Q951" s="16">
        <v>48123</v>
      </c>
      <c r="R951" s="17" t="s">
        <v>11206</v>
      </c>
      <c r="S951" s="17" t="s">
        <v>10261</v>
      </c>
      <c r="T951" s="17" t="s">
        <v>11207</v>
      </c>
      <c r="U951" s="17" t="s">
        <v>10269</v>
      </c>
      <c r="V951" s="17"/>
      <c r="W951" s="17" t="s">
        <v>11247</v>
      </c>
      <c r="X951" s="17" t="s">
        <v>10618</v>
      </c>
      <c r="Y951" s="18">
        <v>68961.06</v>
      </c>
      <c r="Z951" s="17" t="s">
        <v>11209</v>
      </c>
      <c r="AA951" s="18">
        <v>75708.814989733102</v>
      </c>
      <c r="AB951" s="17" t="s">
        <v>10245</v>
      </c>
      <c r="AC951" s="17" t="s">
        <v>10246</v>
      </c>
      <c r="AD951" s="17" t="s">
        <v>10272</v>
      </c>
      <c r="AE951" s="18">
        <v>5596.0209022865802</v>
      </c>
      <c r="AF951" s="31" t="str">
        <f>_xlfn.XLOOKUP(A951,Macmahon!B:B,Macmahon!AE:AE,"",0)</f>
        <v/>
      </c>
      <c r="AG951" s="28" t="str">
        <f>_xlfn.XLOOKUP(A951,Macmahon!B:B,Macmahon!AJ:AJ,"",0)</f>
        <v/>
      </c>
      <c r="AH951" s="28" t="str">
        <f>_xlfn.XLOOKUP(A951,Macmahon!B:B,Macmahon!AK:AK,"",0)</f>
        <v/>
      </c>
      <c r="AI951" s="28">
        <f t="shared" si="26"/>
        <v>0</v>
      </c>
      <c r="AJ951" s="40" t="str">
        <f>E951&amp;C951&amp;B951</f>
        <v>SSP4006RF</v>
      </c>
      <c r="AK951" s="40" t="str">
        <f>IFERROR(_xlfn.XLOOKUP(AJ951,CrossRef!$A:$A,CrossRef!$J:$J,"Not Found"),"-")</f>
        <v>TKHL132-DRIV-WHGP</v>
      </c>
      <c r="AL951" s="40">
        <f>IFERROR(_xlfn.XLOOKUP(AJ951,CrossRef!$A:$A,CrossRef!$K:$K,"Not Found"),"-")</f>
        <v>0</v>
      </c>
      <c r="AM951" s="40" t="str">
        <f>IFERROR(_xlfn.XLOOKUP(AJ951,CrossRef!$A:$A,CrossRef!$L:$L,"Not Found"),"-")</f>
        <v>24000H WHEEL GROUP CHANGE RHF</v>
      </c>
    </row>
    <row r="952" spans="1:39" x14ac:dyDescent="0.3">
      <c r="A952" s="4" t="str">
        <f>D952&amp;C952&amp;B952</f>
        <v>QTD214006LF</v>
      </c>
      <c r="B952" s="4" t="str">
        <f>LEFT(N952,FIND(" ",N952)-1)</f>
        <v>LF</v>
      </c>
      <c r="C952" s="4" t="str">
        <f>LEFT(M952,4)</f>
        <v>4006</v>
      </c>
      <c r="D952" s="4" t="str">
        <f>LEFT(L952,FIND(" ",L952)-1)</f>
        <v>QTD21</v>
      </c>
      <c r="E952" s="4" t="str">
        <f>MID(X952,2,3)</f>
        <v>FDB</v>
      </c>
      <c r="G952" s="14" t="s">
        <v>10234</v>
      </c>
      <c r="H952" s="14" t="s">
        <v>10235</v>
      </c>
      <c r="I952" s="14" t="s">
        <v>10236</v>
      </c>
      <c r="J952" s="14" t="s">
        <v>10237</v>
      </c>
      <c r="K952" s="14" t="s">
        <v>155</v>
      </c>
      <c r="L952" s="14" t="s">
        <v>10487</v>
      </c>
      <c r="M952" s="14" t="s">
        <v>876</v>
      </c>
      <c r="N952" s="14" t="s">
        <v>483</v>
      </c>
      <c r="O952" s="15">
        <v>20000</v>
      </c>
      <c r="P952" s="15">
        <v>16257.108048701501</v>
      </c>
      <c r="Q952" s="16">
        <v>46304</v>
      </c>
      <c r="R952" s="14" t="s">
        <v>11204</v>
      </c>
      <c r="S952" s="14" t="s">
        <v>10261</v>
      </c>
      <c r="T952" s="14" t="s">
        <v>11204</v>
      </c>
      <c r="U952" s="14" t="s">
        <v>10248</v>
      </c>
      <c r="V952" s="14"/>
      <c r="W952" s="14" t="s">
        <v>10833</v>
      </c>
      <c r="X952" s="14" t="s">
        <v>10489</v>
      </c>
      <c r="Y952" s="15">
        <v>54951.47</v>
      </c>
      <c r="Z952" s="14" t="s">
        <v>11216</v>
      </c>
      <c r="AA952" s="15">
        <v>97047.7289527721</v>
      </c>
      <c r="AB952" s="14" t="s">
        <v>10245</v>
      </c>
      <c r="AC952" s="14" t="s">
        <v>10246</v>
      </c>
      <c r="AD952" s="14" t="s">
        <v>10272</v>
      </c>
      <c r="AE952" s="15">
        <v>3742.8919512984999</v>
      </c>
      <c r="AF952" s="31" t="str">
        <f>_xlfn.XLOOKUP(A952,Macmahon!B:B,Macmahon!AE:AE,"",0)</f>
        <v/>
      </c>
      <c r="AG952" s="28" t="str">
        <f>_xlfn.XLOOKUP(A952,Macmahon!B:B,Macmahon!AJ:AJ,"",0)</f>
        <v/>
      </c>
      <c r="AH952" s="28" t="str">
        <f>_xlfn.XLOOKUP(A952,Macmahon!B:B,Macmahon!AK:AK,"",0)</f>
        <v/>
      </c>
      <c r="AI952" s="28">
        <f t="shared" si="26"/>
        <v>0</v>
      </c>
      <c r="AJ952" s="40" t="str">
        <f>E952&amp;C952&amp;B952</f>
        <v>FDB4006LF</v>
      </c>
      <c r="AK952" s="40" t="str">
        <f>IFERROR(_xlfn.XLOOKUP(AJ952,CrossRef!$A:$A,CrossRef!$J:$J,"Not Found"),"-")</f>
        <v>TKHL156-DRIV-WHGP</v>
      </c>
      <c r="AL952" s="40">
        <f>IFERROR(_xlfn.XLOOKUP(AJ952,CrossRef!$A:$A,CrossRef!$K:$K,"Not Found"),"-")</f>
        <v>0</v>
      </c>
      <c r="AM952" s="40" t="str">
        <f>IFERROR(_xlfn.XLOOKUP(AJ952,CrossRef!$A:$A,CrossRef!$L:$L,"Not Found"),"-")</f>
        <v>20000H WHEEL GROUP CHANGE LHF</v>
      </c>
    </row>
    <row r="953" spans="1:39" x14ac:dyDescent="0.3">
      <c r="A953" s="4" t="str">
        <f>D953&amp;C953&amp;B953</f>
        <v>QTD214006RF</v>
      </c>
      <c r="B953" s="4" t="str">
        <f>LEFT(N953,FIND(" ",N953)-1)</f>
        <v>RF</v>
      </c>
      <c r="C953" s="4" t="str">
        <f>LEFT(M953,4)</f>
        <v>4006</v>
      </c>
      <c r="D953" s="4" t="str">
        <f>LEFT(L953,FIND(" ",L953)-1)</f>
        <v>QTD21</v>
      </c>
      <c r="E953" s="4" t="str">
        <f>MID(X953,2,3)</f>
        <v>FDB</v>
      </c>
      <c r="G953" s="17" t="s">
        <v>10234</v>
      </c>
      <c r="H953" s="17" t="s">
        <v>10235</v>
      </c>
      <c r="I953" s="17" t="s">
        <v>10236</v>
      </c>
      <c r="J953" s="17" t="s">
        <v>10237</v>
      </c>
      <c r="K953" s="17" t="s">
        <v>155</v>
      </c>
      <c r="L953" s="17" t="s">
        <v>10487</v>
      </c>
      <c r="M953" s="17" t="s">
        <v>876</v>
      </c>
      <c r="N953" s="17" t="s">
        <v>487</v>
      </c>
      <c r="O953" s="18">
        <v>20000</v>
      </c>
      <c r="P953" s="18">
        <v>11118.7782350369</v>
      </c>
      <c r="Q953" s="16">
        <v>46607</v>
      </c>
      <c r="R953" s="17" t="s">
        <v>11206</v>
      </c>
      <c r="S953" s="17" t="s">
        <v>10286</v>
      </c>
      <c r="T953" s="17" t="s">
        <v>11206</v>
      </c>
      <c r="U953" s="17" t="s">
        <v>10248</v>
      </c>
      <c r="V953" s="17"/>
      <c r="W953" s="17" t="s">
        <v>11024</v>
      </c>
      <c r="X953" s="17" t="s">
        <v>10489</v>
      </c>
      <c r="Y953" s="18">
        <v>54951.47</v>
      </c>
      <c r="Z953" s="17" t="s">
        <v>11245</v>
      </c>
      <c r="AA953" s="18">
        <v>100780.788501027</v>
      </c>
      <c r="AB953" s="17" t="s">
        <v>10245</v>
      </c>
      <c r="AC953" s="17" t="s">
        <v>10246</v>
      </c>
      <c r="AD953" s="17" t="s">
        <v>10272</v>
      </c>
      <c r="AE953" s="18">
        <v>8881.2217649630893</v>
      </c>
      <c r="AF953" s="31" t="str">
        <f>_xlfn.XLOOKUP(A953,Macmahon!B:B,Macmahon!AE:AE,"",0)</f>
        <v/>
      </c>
      <c r="AG953" s="28" t="str">
        <f>_xlfn.XLOOKUP(A953,Macmahon!B:B,Macmahon!AJ:AJ,"",0)</f>
        <v/>
      </c>
      <c r="AH953" s="28" t="str">
        <f>_xlfn.XLOOKUP(A953,Macmahon!B:B,Macmahon!AK:AK,"",0)</f>
        <v/>
      </c>
      <c r="AI953" s="28">
        <f t="shared" si="26"/>
        <v>0</v>
      </c>
      <c r="AJ953" s="40" t="str">
        <f>E953&amp;C953&amp;B953</f>
        <v>FDB4006RF</v>
      </c>
      <c r="AK953" s="40" t="str">
        <f>IFERROR(_xlfn.XLOOKUP(AJ953,CrossRef!$A:$A,CrossRef!$J:$J,"Not Found"),"-")</f>
        <v>TKHL154-DRIV-WHGP</v>
      </c>
      <c r="AL953" s="40">
        <f>IFERROR(_xlfn.XLOOKUP(AJ953,CrossRef!$A:$A,CrossRef!$K:$K,"Not Found"),"-")</f>
        <v>0</v>
      </c>
      <c r="AM953" s="40" t="str">
        <f>IFERROR(_xlfn.XLOOKUP(AJ953,CrossRef!$A:$A,CrossRef!$L:$L,"Not Found"),"-")</f>
        <v>20000H WHEEL GROUP CHANGE RHF</v>
      </c>
    </row>
    <row r="954" spans="1:39" x14ac:dyDescent="0.3">
      <c r="A954" s="4" t="str">
        <f>D954&amp;C954&amp;B954</f>
        <v>QTD234006LF</v>
      </c>
      <c r="B954" s="4" t="str">
        <f>LEFT(N954,FIND(" ",N954)-1)</f>
        <v>LF</v>
      </c>
      <c r="C954" s="4" t="str">
        <f>LEFT(M954,4)</f>
        <v>4006</v>
      </c>
      <c r="D954" s="4" t="str">
        <f>LEFT(L954,FIND(" ",L954)-1)</f>
        <v>QTD23</v>
      </c>
      <c r="E954" s="4" t="str">
        <f>MID(X954,2,3)</f>
        <v>FDB</v>
      </c>
      <c r="G954" s="14" t="s">
        <v>10234</v>
      </c>
      <c r="H954" s="14" t="s">
        <v>10235</v>
      </c>
      <c r="I954" s="14" t="s">
        <v>10236</v>
      </c>
      <c r="J954" s="14" t="s">
        <v>10237</v>
      </c>
      <c r="K954" s="14" t="s">
        <v>155</v>
      </c>
      <c r="L954" s="14" t="s">
        <v>10661</v>
      </c>
      <c r="M954" s="14" t="s">
        <v>876</v>
      </c>
      <c r="N954" s="14" t="s">
        <v>483</v>
      </c>
      <c r="O954" s="15">
        <v>20000</v>
      </c>
      <c r="P954" s="15">
        <v>33449.378235037002</v>
      </c>
      <c r="Q954" s="16">
        <v>46067</v>
      </c>
      <c r="R954" s="14" t="s">
        <v>11204</v>
      </c>
      <c r="S954" s="14" t="s">
        <v>10286</v>
      </c>
      <c r="T954" s="14" t="s">
        <v>11204</v>
      </c>
      <c r="U954" s="14" t="s">
        <v>10241</v>
      </c>
      <c r="V954" s="14"/>
      <c r="W954" s="14" t="s">
        <v>11273</v>
      </c>
      <c r="X954" s="14" t="s">
        <v>10662</v>
      </c>
      <c r="Y954" s="15">
        <v>54951.47</v>
      </c>
      <c r="Z954" s="14" t="s">
        <v>11216</v>
      </c>
      <c r="AA954" s="15">
        <v>93731.341463414603</v>
      </c>
      <c r="AB954" s="14" t="s">
        <v>10245</v>
      </c>
      <c r="AC954" s="14" t="s">
        <v>10246</v>
      </c>
      <c r="AD954" s="14" t="s">
        <v>10272</v>
      </c>
      <c r="AE954" s="15">
        <v>-13449.378235037</v>
      </c>
      <c r="AF954" s="31" t="str">
        <f>_xlfn.XLOOKUP(A954,Macmahon!B:B,Macmahon!AE:AE,"",0)</f>
        <v/>
      </c>
      <c r="AG954" s="28" t="str">
        <f>_xlfn.XLOOKUP(A954,Macmahon!B:B,Macmahon!AJ:AJ,"",0)</f>
        <v/>
      </c>
      <c r="AH954" s="28" t="str">
        <f>_xlfn.XLOOKUP(A954,Macmahon!B:B,Macmahon!AK:AK,"",0)</f>
        <v/>
      </c>
      <c r="AI954" s="28">
        <f t="shared" si="26"/>
        <v>0</v>
      </c>
      <c r="AJ954" s="40" t="str">
        <f>E954&amp;C954&amp;B954</f>
        <v>FDB4006LF</v>
      </c>
      <c r="AK954" s="40" t="str">
        <f>IFERROR(_xlfn.XLOOKUP(AJ954,CrossRef!$A:$A,CrossRef!$J:$J,"Not Found"),"-")</f>
        <v>TKHL156-DRIV-WHGP</v>
      </c>
      <c r="AL954" s="40">
        <f>IFERROR(_xlfn.XLOOKUP(AJ954,CrossRef!$A:$A,CrossRef!$K:$K,"Not Found"),"-")</f>
        <v>0</v>
      </c>
      <c r="AM954" s="40" t="str">
        <f>IFERROR(_xlfn.XLOOKUP(AJ954,CrossRef!$A:$A,CrossRef!$L:$L,"Not Found"),"-")</f>
        <v>20000H WHEEL GROUP CHANGE LHF</v>
      </c>
    </row>
    <row r="955" spans="1:39" x14ac:dyDescent="0.3">
      <c r="A955" s="4" t="str">
        <f>D955&amp;C955&amp;B955</f>
        <v>QTD234006RF</v>
      </c>
      <c r="B955" s="4" t="str">
        <f>LEFT(N955,FIND(" ",N955)-1)</f>
        <v>RF</v>
      </c>
      <c r="C955" s="4" t="str">
        <f>LEFT(M955,4)</f>
        <v>4006</v>
      </c>
      <c r="D955" s="4" t="str">
        <f>LEFT(L955,FIND(" ",L955)-1)</f>
        <v>QTD23</v>
      </c>
      <c r="E955" s="4" t="str">
        <f>MID(X955,2,3)</f>
        <v>FDB</v>
      </c>
      <c r="G955" s="17" t="s">
        <v>10234</v>
      </c>
      <c r="H955" s="17" t="s">
        <v>10235</v>
      </c>
      <c r="I955" s="17" t="s">
        <v>10236</v>
      </c>
      <c r="J955" s="17" t="s">
        <v>10237</v>
      </c>
      <c r="K955" s="17" t="s">
        <v>155</v>
      </c>
      <c r="L955" s="17" t="s">
        <v>10661</v>
      </c>
      <c r="M955" s="17" t="s">
        <v>876</v>
      </c>
      <c r="N955" s="17" t="s">
        <v>487</v>
      </c>
      <c r="O955" s="18">
        <v>20000</v>
      </c>
      <c r="P955" s="18">
        <v>23863.814221932698</v>
      </c>
      <c r="Q955" s="16">
        <v>46067</v>
      </c>
      <c r="R955" s="17" t="s">
        <v>11206</v>
      </c>
      <c r="S955" s="17" t="s">
        <v>10261</v>
      </c>
      <c r="T955" s="17" t="s">
        <v>11206</v>
      </c>
      <c r="U955" s="17" t="s">
        <v>10248</v>
      </c>
      <c r="V955" s="17"/>
      <c r="W955" s="17" t="s">
        <v>11274</v>
      </c>
      <c r="X955" s="17" t="s">
        <v>10662</v>
      </c>
      <c r="Y955" s="18">
        <v>54951.47</v>
      </c>
      <c r="Z955" s="17" t="s">
        <v>11245</v>
      </c>
      <c r="AA955" s="18">
        <v>93731.341463414603</v>
      </c>
      <c r="AB955" s="17" t="s">
        <v>10245</v>
      </c>
      <c r="AC955" s="17" t="s">
        <v>10246</v>
      </c>
      <c r="AD955" s="17" t="s">
        <v>10272</v>
      </c>
      <c r="AE955" s="18">
        <v>-3863.8142219327101</v>
      </c>
      <c r="AF955" s="31" t="str">
        <f>_xlfn.XLOOKUP(A955,Macmahon!B:B,Macmahon!AE:AE,"",0)</f>
        <v/>
      </c>
      <c r="AG955" s="28" t="str">
        <f>_xlfn.XLOOKUP(A955,Macmahon!B:B,Macmahon!AJ:AJ,"",0)</f>
        <v/>
      </c>
      <c r="AH955" s="28" t="str">
        <f>_xlfn.XLOOKUP(A955,Macmahon!B:B,Macmahon!AK:AK,"",0)</f>
        <v/>
      </c>
      <c r="AI955" s="28">
        <f t="shared" si="26"/>
        <v>0</v>
      </c>
      <c r="AJ955" s="40" t="str">
        <f>E955&amp;C955&amp;B955</f>
        <v>FDB4006RF</v>
      </c>
      <c r="AK955" s="40" t="str">
        <f>IFERROR(_xlfn.XLOOKUP(AJ955,CrossRef!$A:$A,CrossRef!$J:$J,"Not Found"),"-")</f>
        <v>TKHL154-DRIV-WHGP</v>
      </c>
      <c r="AL955" s="40">
        <f>IFERROR(_xlfn.XLOOKUP(AJ955,CrossRef!$A:$A,CrossRef!$K:$K,"Not Found"),"-")</f>
        <v>0</v>
      </c>
      <c r="AM955" s="40" t="str">
        <f>IFERROR(_xlfn.XLOOKUP(AJ955,CrossRef!$A:$A,CrossRef!$L:$L,"Not Found"),"-")</f>
        <v>20000H WHEEL GROUP CHANGE RHF</v>
      </c>
    </row>
    <row r="956" spans="1:39" x14ac:dyDescent="0.3">
      <c r="A956" s="4" t="str">
        <f>D956&amp;C956&amp;B956</f>
        <v>QTD274006LF</v>
      </c>
      <c r="B956" s="4" t="str">
        <f>LEFT(N956,FIND(" ",N956)-1)</f>
        <v>LF</v>
      </c>
      <c r="C956" s="4" t="str">
        <f>LEFT(M956,4)</f>
        <v>4006</v>
      </c>
      <c r="D956" s="4" t="str">
        <f>LEFT(L956,FIND(" ",L956)-1)</f>
        <v>QTD27</v>
      </c>
      <c r="E956" s="4" t="str">
        <f>MID(X956,2,3)</f>
        <v>FDB</v>
      </c>
      <c r="G956" s="14" t="s">
        <v>10234</v>
      </c>
      <c r="H956" s="14" t="s">
        <v>10235</v>
      </c>
      <c r="I956" s="14" t="s">
        <v>10236</v>
      </c>
      <c r="J956" s="14" t="s">
        <v>10237</v>
      </c>
      <c r="K956" s="14" t="s">
        <v>155</v>
      </c>
      <c r="L956" s="14" t="s">
        <v>10663</v>
      </c>
      <c r="M956" s="14" t="s">
        <v>876</v>
      </c>
      <c r="N956" s="14" t="s">
        <v>483</v>
      </c>
      <c r="O956" s="15">
        <v>20000</v>
      </c>
      <c r="P956" s="15">
        <v>14646.859601496501</v>
      </c>
      <c r="Q956" s="16">
        <v>46523</v>
      </c>
      <c r="R956" s="14" t="s">
        <v>11204</v>
      </c>
      <c r="S956" s="14" t="s">
        <v>10261</v>
      </c>
      <c r="T956" s="14" t="s">
        <v>11204</v>
      </c>
      <c r="U956" s="14" t="s">
        <v>10269</v>
      </c>
      <c r="V956" s="14"/>
      <c r="W956" s="14" t="s">
        <v>11219</v>
      </c>
      <c r="X956" s="14" t="s">
        <v>10665</v>
      </c>
      <c r="Y956" s="15">
        <v>54951.47</v>
      </c>
      <c r="Z956" s="14" t="s">
        <v>11216</v>
      </c>
      <c r="AA956" s="15">
        <v>96587.880903490804</v>
      </c>
      <c r="AB956" s="14" t="s">
        <v>10245</v>
      </c>
      <c r="AC956" s="14" t="s">
        <v>10246</v>
      </c>
      <c r="AD956" s="14" t="s">
        <v>10272</v>
      </c>
      <c r="AE956" s="15">
        <v>5353.1403985034603</v>
      </c>
      <c r="AF956" s="31" t="str">
        <f>_xlfn.XLOOKUP(A956,Macmahon!B:B,Macmahon!AE:AE,"",0)</f>
        <v/>
      </c>
      <c r="AG956" s="28" t="str">
        <f>_xlfn.XLOOKUP(A956,Macmahon!B:B,Macmahon!AJ:AJ,"",0)</f>
        <v/>
      </c>
      <c r="AH956" s="28" t="str">
        <f>_xlfn.XLOOKUP(A956,Macmahon!B:B,Macmahon!AK:AK,"",0)</f>
        <v/>
      </c>
      <c r="AI956" s="28">
        <f t="shared" si="26"/>
        <v>0</v>
      </c>
      <c r="AJ956" s="40" t="str">
        <f>E956&amp;C956&amp;B956</f>
        <v>FDB4006LF</v>
      </c>
      <c r="AK956" s="40" t="str">
        <f>IFERROR(_xlfn.XLOOKUP(AJ956,CrossRef!$A:$A,CrossRef!$J:$J,"Not Found"),"-")</f>
        <v>TKHL156-DRIV-WHGP</v>
      </c>
      <c r="AL956" s="40">
        <f>IFERROR(_xlfn.XLOOKUP(AJ956,CrossRef!$A:$A,CrossRef!$K:$K,"Not Found"),"-")</f>
        <v>0</v>
      </c>
      <c r="AM956" s="40" t="str">
        <f>IFERROR(_xlfn.XLOOKUP(AJ956,CrossRef!$A:$A,CrossRef!$L:$L,"Not Found"),"-")</f>
        <v>20000H WHEEL GROUP CHANGE LHF</v>
      </c>
    </row>
    <row r="957" spans="1:39" x14ac:dyDescent="0.3">
      <c r="A957" s="4" t="str">
        <f>D957&amp;C957&amp;B957</f>
        <v>QTD274006RF</v>
      </c>
      <c r="B957" s="4" t="str">
        <f>LEFT(N957,FIND(" ",N957)-1)</f>
        <v>RF</v>
      </c>
      <c r="C957" s="4" t="str">
        <f>LEFT(M957,4)</f>
        <v>4006</v>
      </c>
      <c r="D957" s="4" t="str">
        <f>LEFT(L957,FIND(" ",L957)-1)</f>
        <v>QTD27</v>
      </c>
      <c r="E957" s="4" t="str">
        <f>MID(X957,2,3)</f>
        <v>FDB</v>
      </c>
      <c r="G957" s="17" t="s">
        <v>10234</v>
      </c>
      <c r="H957" s="17" t="s">
        <v>10235</v>
      </c>
      <c r="I957" s="17" t="s">
        <v>10236</v>
      </c>
      <c r="J957" s="17" t="s">
        <v>10237</v>
      </c>
      <c r="K957" s="17" t="s">
        <v>155</v>
      </c>
      <c r="L957" s="17" t="s">
        <v>10663</v>
      </c>
      <c r="M957" s="17" t="s">
        <v>876</v>
      </c>
      <c r="N957" s="17" t="s">
        <v>487</v>
      </c>
      <c r="O957" s="18">
        <v>20000</v>
      </c>
      <c r="P957" s="18">
        <v>14655.510222614599</v>
      </c>
      <c r="Q957" s="16">
        <v>46600</v>
      </c>
      <c r="R957" s="17" t="s">
        <v>11206</v>
      </c>
      <c r="S957" s="17" t="s">
        <v>10261</v>
      </c>
      <c r="T957" s="17" t="s">
        <v>11206</v>
      </c>
      <c r="U957" s="17" t="s">
        <v>10269</v>
      </c>
      <c r="V957" s="17"/>
      <c r="W957" s="17" t="s">
        <v>11219</v>
      </c>
      <c r="X957" s="17" t="s">
        <v>10665</v>
      </c>
      <c r="Y957" s="18">
        <v>54951.47</v>
      </c>
      <c r="Z957" s="17" t="s">
        <v>11245</v>
      </c>
      <c r="AA957" s="18">
        <v>97536.546201232006</v>
      </c>
      <c r="AB957" s="17" t="s">
        <v>10245</v>
      </c>
      <c r="AC957" s="17" t="s">
        <v>10246</v>
      </c>
      <c r="AD957" s="17" t="s">
        <v>10272</v>
      </c>
      <c r="AE957" s="18">
        <v>5344.48977738545</v>
      </c>
      <c r="AF957" s="31" t="str">
        <f>_xlfn.XLOOKUP(A957,Macmahon!B:B,Macmahon!AE:AE,"",0)</f>
        <v/>
      </c>
      <c r="AG957" s="28" t="str">
        <f>_xlfn.XLOOKUP(A957,Macmahon!B:B,Macmahon!AJ:AJ,"",0)</f>
        <v/>
      </c>
      <c r="AH957" s="28" t="str">
        <f>_xlfn.XLOOKUP(A957,Macmahon!B:B,Macmahon!AK:AK,"",0)</f>
        <v/>
      </c>
      <c r="AI957" s="28">
        <f t="shared" si="26"/>
        <v>0</v>
      </c>
      <c r="AJ957" s="40" t="str">
        <f>E957&amp;C957&amp;B957</f>
        <v>FDB4006RF</v>
      </c>
      <c r="AK957" s="40" t="str">
        <f>IFERROR(_xlfn.XLOOKUP(AJ957,CrossRef!$A:$A,CrossRef!$J:$J,"Not Found"),"-")</f>
        <v>TKHL154-DRIV-WHGP</v>
      </c>
      <c r="AL957" s="40">
        <f>IFERROR(_xlfn.XLOOKUP(AJ957,CrossRef!$A:$A,CrossRef!$K:$K,"Not Found"),"-")</f>
        <v>0</v>
      </c>
      <c r="AM957" s="40" t="str">
        <f>IFERROR(_xlfn.XLOOKUP(AJ957,CrossRef!$A:$A,CrossRef!$L:$L,"Not Found"),"-")</f>
        <v>20000H WHEEL GROUP CHANGE RHF</v>
      </c>
    </row>
    <row r="958" spans="1:39" x14ac:dyDescent="0.3">
      <c r="A958" s="4" t="str">
        <f>D958&amp;C958&amp;B958</f>
        <v>QTD284006LF</v>
      </c>
      <c r="B958" s="4" t="str">
        <f>LEFT(N958,FIND(" ",N958)-1)</f>
        <v>LF</v>
      </c>
      <c r="C958" s="4" t="str">
        <f>LEFT(M958,4)</f>
        <v>4006</v>
      </c>
      <c r="D958" s="4" t="str">
        <f>LEFT(L958,FIND(" ",L958)-1)</f>
        <v>QTD28</v>
      </c>
      <c r="E958" s="4" t="str">
        <f>MID(X958,2,3)</f>
        <v>FDB</v>
      </c>
      <c r="G958" s="14" t="s">
        <v>10234</v>
      </c>
      <c r="H958" s="14" t="s">
        <v>10235</v>
      </c>
      <c r="I958" s="14" t="s">
        <v>10236</v>
      </c>
      <c r="J958" s="14" t="s">
        <v>10237</v>
      </c>
      <c r="K958" s="14" t="s">
        <v>155</v>
      </c>
      <c r="L958" s="14" t="s">
        <v>10666</v>
      </c>
      <c r="M958" s="14" t="s">
        <v>876</v>
      </c>
      <c r="N958" s="14" t="s">
        <v>483</v>
      </c>
      <c r="O958" s="15">
        <v>20000</v>
      </c>
      <c r="P958" s="15">
        <v>27624.3782353063</v>
      </c>
      <c r="Q958" s="16">
        <v>45838</v>
      </c>
      <c r="R958" s="14" t="s">
        <v>11204</v>
      </c>
      <c r="S958" s="14" t="s">
        <v>10261</v>
      </c>
      <c r="T958" s="14" t="s">
        <v>11204</v>
      </c>
      <c r="U958" s="14" t="s">
        <v>10269</v>
      </c>
      <c r="V958" s="14"/>
      <c r="W958" s="14" t="s">
        <v>11266</v>
      </c>
      <c r="X958" s="14" t="s">
        <v>10667</v>
      </c>
      <c r="Y958" s="15">
        <v>54951.47</v>
      </c>
      <c r="Z958" s="14" t="s">
        <v>11216</v>
      </c>
      <c r="AA958" s="15">
        <v>87008.282462517804</v>
      </c>
      <c r="AB958" s="14" t="s">
        <v>10245</v>
      </c>
      <c r="AC958" s="14" t="s">
        <v>10246</v>
      </c>
      <c r="AD958" s="14" t="s">
        <v>10272</v>
      </c>
      <c r="AE958" s="15">
        <v>-7624.3782353063398</v>
      </c>
      <c r="AF958" s="31" t="str">
        <f>_xlfn.XLOOKUP(A958,Macmahon!B:B,Macmahon!AE:AE,"",0)</f>
        <v/>
      </c>
      <c r="AG958" s="28" t="str">
        <f>_xlfn.XLOOKUP(A958,Macmahon!B:B,Macmahon!AJ:AJ,"",0)</f>
        <v/>
      </c>
      <c r="AH958" s="28" t="str">
        <f>_xlfn.XLOOKUP(A958,Macmahon!B:B,Macmahon!AK:AK,"",0)</f>
        <v/>
      </c>
      <c r="AI958" s="28">
        <f t="shared" si="26"/>
        <v>0</v>
      </c>
      <c r="AJ958" s="40" t="str">
        <f>E958&amp;C958&amp;B958</f>
        <v>FDB4006LF</v>
      </c>
      <c r="AK958" s="40" t="str">
        <f>IFERROR(_xlfn.XLOOKUP(AJ958,CrossRef!$A:$A,CrossRef!$J:$J,"Not Found"),"-")</f>
        <v>TKHL156-DRIV-WHGP</v>
      </c>
      <c r="AL958" s="40">
        <f>IFERROR(_xlfn.XLOOKUP(AJ958,CrossRef!$A:$A,CrossRef!$K:$K,"Not Found"),"-")</f>
        <v>0</v>
      </c>
      <c r="AM958" s="40" t="str">
        <f>IFERROR(_xlfn.XLOOKUP(AJ958,CrossRef!$A:$A,CrossRef!$L:$L,"Not Found"),"-")</f>
        <v>20000H WHEEL GROUP CHANGE LHF</v>
      </c>
    </row>
    <row r="959" spans="1:39" x14ac:dyDescent="0.3">
      <c r="A959" s="4" t="str">
        <f>D959&amp;C959&amp;B959</f>
        <v>QTD284006RF</v>
      </c>
      <c r="B959" s="4" t="str">
        <f>LEFT(N959,FIND(" ",N959)-1)</f>
        <v>RF</v>
      </c>
      <c r="C959" s="4" t="str">
        <f>LEFT(M959,4)</f>
        <v>4006</v>
      </c>
      <c r="D959" s="4" t="str">
        <f>LEFT(L959,FIND(" ",L959)-1)</f>
        <v>QTD28</v>
      </c>
      <c r="E959" s="4" t="str">
        <f>MID(X959,2,3)</f>
        <v>FDB</v>
      </c>
      <c r="G959" s="17" t="s">
        <v>10234</v>
      </c>
      <c r="H959" s="17" t="s">
        <v>10235</v>
      </c>
      <c r="I959" s="17" t="s">
        <v>10236</v>
      </c>
      <c r="J959" s="17" t="s">
        <v>10237</v>
      </c>
      <c r="K959" s="17" t="s">
        <v>155</v>
      </c>
      <c r="L959" s="17" t="s">
        <v>10666</v>
      </c>
      <c r="M959" s="17" t="s">
        <v>876</v>
      </c>
      <c r="N959" s="17" t="s">
        <v>487</v>
      </c>
      <c r="O959" s="18">
        <v>20000</v>
      </c>
      <c r="P959" s="18">
        <v>21425.9167735755</v>
      </c>
      <c r="Q959" s="16">
        <v>46063</v>
      </c>
      <c r="R959" s="17" t="s">
        <v>11206</v>
      </c>
      <c r="S959" s="17" t="s">
        <v>10261</v>
      </c>
      <c r="T959" s="17" t="s">
        <v>11206</v>
      </c>
      <c r="U959" s="17" t="s">
        <v>10269</v>
      </c>
      <c r="V959" s="17"/>
      <c r="W959" s="17" t="s">
        <v>11268</v>
      </c>
      <c r="X959" s="17" t="s">
        <v>10667</v>
      </c>
      <c r="Y959" s="18">
        <v>54951.47</v>
      </c>
      <c r="Z959" s="17" t="s">
        <v>11245</v>
      </c>
      <c r="AA959" s="18">
        <v>89867.146341463405</v>
      </c>
      <c r="AB959" s="17" t="s">
        <v>10245</v>
      </c>
      <c r="AC959" s="17" t="s">
        <v>10246</v>
      </c>
      <c r="AD959" s="17" t="s">
        <v>10272</v>
      </c>
      <c r="AE959" s="18">
        <v>-1425.91677357547</v>
      </c>
      <c r="AF959" s="31" t="str">
        <f>_xlfn.XLOOKUP(A959,Macmahon!B:B,Macmahon!AE:AE,"",0)</f>
        <v/>
      </c>
      <c r="AG959" s="28" t="str">
        <f>_xlfn.XLOOKUP(A959,Macmahon!B:B,Macmahon!AJ:AJ,"",0)</f>
        <v/>
      </c>
      <c r="AH959" s="28" t="str">
        <f>_xlfn.XLOOKUP(A959,Macmahon!B:B,Macmahon!AK:AK,"",0)</f>
        <v/>
      </c>
      <c r="AI959" s="28">
        <f t="shared" si="26"/>
        <v>0</v>
      </c>
      <c r="AJ959" s="40" t="str">
        <f>E959&amp;C959&amp;B959</f>
        <v>FDB4006RF</v>
      </c>
      <c r="AK959" s="40" t="str">
        <f>IFERROR(_xlfn.XLOOKUP(AJ959,CrossRef!$A:$A,CrossRef!$J:$J,"Not Found"),"-")</f>
        <v>TKHL154-DRIV-WHGP</v>
      </c>
      <c r="AL959" s="40">
        <f>IFERROR(_xlfn.XLOOKUP(AJ959,CrossRef!$A:$A,CrossRef!$K:$K,"Not Found"),"-")</f>
        <v>0</v>
      </c>
      <c r="AM959" s="40" t="str">
        <f>IFERROR(_xlfn.XLOOKUP(AJ959,CrossRef!$A:$A,CrossRef!$L:$L,"Not Found"),"-")</f>
        <v>20000H WHEEL GROUP CHANGE RHF</v>
      </c>
    </row>
    <row r="960" spans="1:39" x14ac:dyDescent="0.3">
      <c r="A960" s="4" t="str">
        <f>D960&amp;C960&amp;B960</f>
        <v>QTD374006LF</v>
      </c>
      <c r="B960" s="4" t="str">
        <f>LEFT(N960,FIND(" ",N960)-1)</f>
        <v>LF</v>
      </c>
      <c r="C960" s="4" t="str">
        <f>LEFT(M960,4)</f>
        <v>4006</v>
      </c>
      <c r="D960" s="4" t="str">
        <f>LEFT(L960,FIND(" ",L960)-1)</f>
        <v>QTD37</v>
      </c>
      <c r="E960" s="4" t="str">
        <f>MID(X960,2,3)</f>
        <v>ATY</v>
      </c>
      <c r="G960" s="14" t="s">
        <v>10234</v>
      </c>
      <c r="H960" s="14" t="s">
        <v>10235</v>
      </c>
      <c r="I960" s="14" t="s">
        <v>10236</v>
      </c>
      <c r="J960" s="14" t="s">
        <v>10237</v>
      </c>
      <c r="K960" s="14" t="s">
        <v>151</v>
      </c>
      <c r="L960" s="14" t="s">
        <v>10668</v>
      </c>
      <c r="M960" s="14" t="s">
        <v>876</v>
      </c>
      <c r="N960" s="14" t="s">
        <v>483</v>
      </c>
      <c r="O960" s="15">
        <v>20000</v>
      </c>
      <c r="P960" s="15">
        <v>11475.2143374279</v>
      </c>
      <c r="Q960" s="16">
        <v>46805</v>
      </c>
      <c r="R960" s="14" t="s">
        <v>11241</v>
      </c>
      <c r="S960" s="14" t="s">
        <v>10261</v>
      </c>
      <c r="T960" s="14" t="s">
        <v>11241</v>
      </c>
      <c r="U960" s="14" t="s">
        <v>10248</v>
      </c>
      <c r="V960" s="14"/>
      <c r="W960" s="14" t="s">
        <v>11244</v>
      </c>
      <c r="X960" s="14" t="s">
        <v>10670</v>
      </c>
      <c r="Y960" s="15">
        <v>0</v>
      </c>
      <c r="Z960" s="14" t="s">
        <v>11258</v>
      </c>
      <c r="AA960" s="15">
        <v>82583.213552361398</v>
      </c>
      <c r="AB960" s="14" t="s">
        <v>10245</v>
      </c>
      <c r="AC960" s="14" t="s">
        <v>10246</v>
      </c>
      <c r="AD960" s="14" t="s">
        <v>10272</v>
      </c>
      <c r="AE960" s="15">
        <v>8524.7856625720597</v>
      </c>
      <c r="AF960" s="31" t="str">
        <f>_xlfn.XLOOKUP(A960,Macmahon!B:B,Macmahon!AE:AE,"",0)</f>
        <v/>
      </c>
      <c r="AG960" s="28" t="str">
        <f>_xlfn.XLOOKUP(A960,Macmahon!B:B,Macmahon!AJ:AJ,"",0)</f>
        <v/>
      </c>
      <c r="AH960" s="28" t="str">
        <f>_xlfn.XLOOKUP(A960,Macmahon!B:B,Macmahon!AK:AK,"",0)</f>
        <v/>
      </c>
      <c r="AI960" s="28">
        <f t="shared" si="26"/>
        <v>0</v>
      </c>
      <c r="AJ960" s="40" t="str">
        <f>E960&amp;C960&amp;B960</f>
        <v>ATY4006LF</v>
      </c>
      <c r="AK960" s="40" t="str">
        <f>IFERROR(_xlfn.XLOOKUP(AJ960,CrossRef!$A:$A,CrossRef!$J:$J,"Not Found"),"-")</f>
        <v>TKHL156-DRIV-WHGP</v>
      </c>
      <c r="AL960" s="40">
        <f>IFERROR(_xlfn.XLOOKUP(AJ960,CrossRef!$A:$A,CrossRef!$K:$K,"Not Found"),"-")</f>
        <v>0</v>
      </c>
      <c r="AM960" s="40" t="str">
        <f>IFERROR(_xlfn.XLOOKUP(AJ960,CrossRef!$A:$A,CrossRef!$L:$L,"Not Found"),"-")</f>
        <v>20000H WHEEL GROUP CHANGE LHF</v>
      </c>
    </row>
    <row r="961" spans="1:39" x14ac:dyDescent="0.3">
      <c r="A961" s="4" t="str">
        <f>D961&amp;C961&amp;B961</f>
        <v>QTD374006RF</v>
      </c>
      <c r="B961" s="4" t="str">
        <f>LEFT(N961,FIND(" ",N961)-1)</f>
        <v>RF</v>
      </c>
      <c r="C961" s="4" t="str">
        <f>LEFT(M961,4)</f>
        <v>4006</v>
      </c>
      <c r="D961" s="4" t="str">
        <f>LEFT(L961,FIND(" ",L961)-1)</f>
        <v>QTD37</v>
      </c>
      <c r="E961" s="4" t="str">
        <f>MID(X961,2,3)</f>
        <v>ATY</v>
      </c>
      <c r="G961" s="17" t="s">
        <v>10234</v>
      </c>
      <c r="H961" s="17" t="s">
        <v>10235</v>
      </c>
      <c r="I961" s="17" t="s">
        <v>10236</v>
      </c>
      <c r="J961" s="17" t="s">
        <v>10237</v>
      </c>
      <c r="K961" s="17" t="s">
        <v>151</v>
      </c>
      <c r="L961" s="17" t="s">
        <v>10668</v>
      </c>
      <c r="M961" s="17" t="s">
        <v>876</v>
      </c>
      <c r="N961" s="17" t="s">
        <v>487</v>
      </c>
      <c r="O961" s="18">
        <v>20000</v>
      </c>
      <c r="P961" s="18">
        <v>23341.378235310702</v>
      </c>
      <c r="Q961" s="16">
        <v>45871</v>
      </c>
      <c r="R961" s="17" t="s">
        <v>11241</v>
      </c>
      <c r="S961" s="17" t="s">
        <v>10261</v>
      </c>
      <c r="T961" s="17" t="s">
        <v>11241</v>
      </c>
      <c r="U961" s="17" t="s">
        <v>10269</v>
      </c>
      <c r="V961" s="17"/>
      <c r="W961" s="17" t="s">
        <v>11242</v>
      </c>
      <c r="X961" s="17" t="s">
        <v>10670</v>
      </c>
      <c r="Y961" s="18">
        <v>0</v>
      </c>
      <c r="Z961" s="17" t="s">
        <v>11243</v>
      </c>
      <c r="AA961" s="18">
        <v>72105.192982456094</v>
      </c>
      <c r="AB961" s="17" t="s">
        <v>10245</v>
      </c>
      <c r="AC961" s="17" t="s">
        <v>10246</v>
      </c>
      <c r="AD961" s="17" t="s">
        <v>10272</v>
      </c>
      <c r="AE961" s="18">
        <v>-3341.3782353106499</v>
      </c>
      <c r="AF961" s="31" t="str">
        <f>_xlfn.XLOOKUP(A961,Macmahon!B:B,Macmahon!AE:AE,"",0)</f>
        <v/>
      </c>
      <c r="AG961" s="28" t="str">
        <f>_xlfn.XLOOKUP(A961,Macmahon!B:B,Macmahon!AJ:AJ,"",0)</f>
        <v/>
      </c>
      <c r="AH961" s="28" t="str">
        <f>_xlfn.XLOOKUP(A961,Macmahon!B:B,Macmahon!AK:AK,"",0)</f>
        <v/>
      </c>
      <c r="AI961" s="28">
        <f t="shared" si="26"/>
        <v>0</v>
      </c>
      <c r="AJ961" s="40" t="str">
        <f>E961&amp;C961&amp;B961</f>
        <v>ATY4006RF</v>
      </c>
      <c r="AK961" s="40" t="str">
        <f>IFERROR(_xlfn.XLOOKUP(AJ961,CrossRef!$A:$A,CrossRef!$J:$J,"Not Found"),"-")</f>
        <v>TKHL154-DRIV-WHGP</v>
      </c>
      <c r="AL961" s="40">
        <f>IFERROR(_xlfn.XLOOKUP(AJ961,CrossRef!$A:$A,CrossRef!$K:$K,"Not Found"),"-")</f>
        <v>0</v>
      </c>
      <c r="AM961" s="40" t="str">
        <f>IFERROR(_xlfn.XLOOKUP(AJ961,CrossRef!$A:$A,CrossRef!$L:$L,"Not Found"),"-")</f>
        <v>20000H WHEEL GROUP CHANGE RHF</v>
      </c>
    </row>
    <row r="962" spans="1:39" x14ac:dyDescent="0.3">
      <c r="A962" s="4" t="str">
        <f>D962&amp;C962&amp;B962</f>
        <v>TD63224006LF</v>
      </c>
      <c r="B962" s="4" t="str">
        <f>LEFT(N962,FIND(" ",N962)-1)</f>
        <v>LF</v>
      </c>
      <c r="C962" s="4" t="str">
        <f>LEFT(M962,4)</f>
        <v>4006</v>
      </c>
      <c r="D962" s="4" t="str">
        <f>LEFT(L962,FIND(" ",L962)-1)</f>
        <v>TD6322</v>
      </c>
      <c r="E962" s="4" t="str">
        <f>MID(X962,2,3)</f>
        <v>SND</v>
      </c>
      <c r="G962" s="14" t="s">
        <v>10234</v>
      </c>
      <c r="H962" s="14" t="s">
        <v>10235</v>
      </c>
      <c r="I962" s="14" t="s">
        <v>10257</v>
      </c>
      <c r="J962" s="14" t="s">
        <v>10258</v>
      </c>
      <c r="K962" s="14" t="s">
        <v>187</v>
      </c>
      <c r="L962" s="14" t="s">
        <v>10708</v>
      </c>
      <c r="M962" s="14" t="s">
        <v>876</v>
      </c>
      <c r="N962" s="14" t="s">
        <v>483</v>
      </c>
      <c r="O962" s="15">
        <v>24000</v>
      </c>
      <c r="P962" s="15">
        <v>6845.7733529806601</v>
      </c>
      <c r="Q962" s="16">
        <v>47377</v>
      </c>
      <c r="R962" s="14" t="s">
        <v>11204</v>
      </c>
      <c r="S962" s="14" t="s">
        <v>10261</v>
      </c>
      <c r="T962" s="14" t="s">
        <v>11204</v>
      </c>
      <c r="U962" s="14" t="s">
        <v>10248</v>
      </c>
      <c r="V962" s="14"/>
      <c r="W962" s="14" t="s">
        <v>10493</v>
      </c>
      <c r="X962" s="14" t="s">
        <v>10710</v>
      </c>
      <c r="Y962" s="15">
        <v>54951.47</v>
      </c>
      <c r="Z962" s="14" t="s">
        <v>11228</v>
      </c>
      <c r="AA962" s="15">
        <v>72457.095140314894</v>
      </c>
      <c r="AB962" s="14" t="s">
        <v>10245</v>
      </c>
      <c r="AC962" s="14" t="s">
        <v>10246</v>
      </c>
      <c r="AD962" s="14" t="s">
        <v>10272</v>
      </c>
      <c r="AE962" s="15">
        <v>17154.226647019299</v>
      </c>
      <c r="AF962" s="31" t="str">
        <f>_xlfn.XLOOKUP(A962,Macmahon!B:B,Macmahon!AE:AE,"",0)</f>
        <v/>
      </c>
      <c r="AG962" s="28" t="str">
        <f>_xlfn.XLOOKUP(A962,Macmahon!B:B,Macmahon!AJ:AJ,"",0)</f>
        <v/>
      </c>
      <c r="AH962" s="28" t="str">
        <f>_xlfn.XLOOKUP(A962,Macmahon!B:B,Macmahon!AK:AK,"",0)</f>
        <v/>
      </c>
      <c r="AI962" s="28">
        <f t="shared" si="26"/>
        <v>0</v>
      </c>
      <c r="AJ962" s="40" t="str">
        <f>E962&amp;C962&amp;B962</f>
        <v>SND4006LF</v>
      </c>
      <c r="AK962" s="40" t="str">
        <f>IFERROR(_xlfn.XLOOKUP(AJ962,CrossRef!$A:$A,CrossRef!$J:$J,"Not Found"),"-")</f>
        <v>TKHL192-DRIV-WHGP</v>
      </c>
      <c r="AL962" s="40">
        <f>IFERROR(_xlfn.XLOOKUP(AJ962,CrossRef!$A:$A,CrossRef!$K:$K,"Not Found"),"-")</f>
        <v>0</v>
      </c>
      <c r="AM962" s="40" t="str">
        <f>IFERROR(_xlfn.XLOOKUP(AJ962,CrossRef!$A:$A,CrossRef!$L:$L,"Not Found"),"-")</f>
        <v>24000H WHEEL GROUP CHANGE LHF</v>
      </c>
    </row>
    <row r="963" spans="1:39" x14ac:dyDescent="0.3">
      <c r="A963" s="4" t="str">
        <f>D963&amp;C963&amp;B963</f>
        <v>TD63224006RF</v>
      </c>
      <c r="B963" s="4" t="str">
        <f>LEFT(N963,FIND(" ",N963)-1)</f>
        <v>RF</v>
      </c>
      <c r="C963" s="4" t="str">
        <f>LEFT(M963,4)</f>
        <v>4006</v>
      </c>
      <c r="D963" s="4" t="str">
        <f>LEFT(L963,FIND(" ",L963)-1)</f>
        <v>TD6322</v>
      </c>
      <c r="E963" s="4" t="str">
        <f>MID(X963,2,3)</f>
        <v>SND</v>
      </c>
      <c r="G963" s="17" t="s">
        <v>10234</v>
      </c>
      <c r="H963" s="17" t="s">
        <v>10235</v>
      </c>
      <c r="I963" s="17" t="s">
        <v>10257</v>
      </c>
      <c r="J963" s="17" t="s">
        <v>10258</v>
      </c>
      <c r="K963" s="17" t="s">
        <v>187</v>
      </c>
      <c r="L963" s="17" t="s">
        <v>10708</v>
      </c>
      <c r="M963" s="17" t="s">
        <v>876</v>
      </c>
      <c r="N963" s="17" t="s">
        <v>487</v>
      </c>
      <c r="O963" s="18">
        <v>24000</v>
      </c>
      <c r="P963" s="18">
        <v>5889.9552224541003</v>
      </c>
      <c r="Q963" s="16">
        <v>47444</v>
      </c>
      <c r="R963" s="17" t="s">
        <v>11206</v>
      </c>
      <c r="S963" s="17" t="s">
        <v>10261</v>
      </c>
      <c r="T963" s="17" t="s">
        <v>11206</v>
      </c>
      <c r="U963" s="17" t="s">
        <v>10248</v>
      </c>
      <c r="V963" s="17"/>
      <c r="W963" s="17" t="s">
        <v>10399</v>
      </c>
      <c r="X963" s="17" t="s">
        <v>10710</v>
      </c>
      <c r="Y963" s="18">
        <v>54951.47</v>
      </c>
      <c r="Z963" s="17" t="s">
        <v>11211</v>
      </c>
      <c r="AA963" s="18">
        <v>73465.993155372998</v>
      </c>
      <c r="AB963" s="17" t="s">
        <v>10245</v>
      </c>
      <c r="AC963" s="17" t="s">
        <v>10246</v>
      </c>
      <c r="AD963" s="17" t="s">
        <v>10272</v>
      </c>
      <c r="AE963" s="18">
        <v>18110.0447775459</v>
      </c>
      <c r="AF963" s="31" t="str">
        <f>_xlfn.XLOOKUP(A963,Macmahon!B:B,Macmahon!AE:AE,"",0)</f>
        <v/>
      </c>
      <c r="AG963" s="28" t="str">
        <f>_xlfn.XLOOKUP(A963,Macmahon!B:B,Macmahon!AJ:AJ,"",0)</f>
        <v/>
      </c>
      <c r="AH963" s="28" t="str">
        <f>_xlfn.XLOOKUP(A963,Macmahon!B:B,Macmahon!AK:AK,"",0)</f>
        <v/>
      </c>
      <c r="AI963" s="28">
        <f t="shared" ref="AI963:AI1026" si="27">IF(AG963=0,AH963,IF(AH963=0,AG963,MIN(AG963,AH963)))</f>
        <v>0</v>
      </c>
      <c r="AJ963" s="40" t="str">
        <f>E963&amp;C963&amp;B963</f>
        <v>SND4006RF</v>
      </c>
      <c r="AK963" s="40" t="str">
        <f>IFERROR(_xlfn.XLOOKUP(AJ963,CrossRef!$A:$A,CrossRef!$J:$J,"Not Found"),"-")</f>
        <v>TKHL132-DRIV-WHGP</v>
      </c>
      <c r="AL963" s="40">
        <f>IFERROR(_xlfn.XLOOKUP(AJ963,CrossRef!$A:$A,CrossRef!$K:$K,"Not Found"),"-")</f>
        <v>0</v>
      </c>
      <c r="AM963" s="40" t="str">
        <f>IFERROR(_xlfn.XLOOKUP(AJ963,CrossRef!$A:$A,CrossRef!$L:$L,"Not Found"),"-")</f>
        <v>24000H WHEEL GROUP CHANGE RHF</v>
      </c>
    </row>
    <row r="964" spans="1:39" x14ac:dyDescent="0.3">
      <c r="A964" s="4" t="str">
        <f>D964&amp;C964&amp;B964</f>
        <v>TD66394006LF</v>
      </c>
      <c r="B964" s="4" t="str">
        <f>LEFT(N964,FIND(" ",N964)-1)</f>
        <v>LF</v>
      </c>
      <c r="C964" s="4" t="str">
        <f>LEFT(M964,4)</f>
        <v>4006</v>
      </c>
      <c r="D964" s="4" t="str">
        <f>LEFT(L964,FIND(" ",L964)-1)</f>
        <v>TD6639</v>
      </c>
      <c r="E964" s="4" t="str">
        <f>MID(X964,2,3)</f>
        <v>SPD</v>
      </c>
      <c r="G964" s="14" t="s">
        <v>10234</v>
      </c>
      <c r="H964" s="14" t="s">
        <v>10235</v>
      </c>
      <c r="I964" s="14" t="s">
        <v>10328</v>
      </c>
      <c r="J964" s="14" t="s">
        <v>10329</v>
      </c>
      <c r="K964" s="14" t="s">
        <v>190</v>
      </c>
      <c r="L964" s="14" t="s">
        <v>10525</v>
      </c>
      <c r="M964" s="14" t="s">
        <v>876</v>
      </c>
      <c r="N964" s="14" t="s">
        <v>483</v>
      </c>
      <c r="O964" s="15">
        <v>24000</v>
      </c>
      <c r="P964" s="15">
        <v>2388.0565473164902</v>
      </c>
      <c r="Q964" s="16">
        <v>47428</v>
      </c>
      <c r="R964" s="14" t="s">
        <v>11226</v>
      </c>
      <c r="S964" s="14" t="s">
        <v>10286</v>
      </c>
      <c r="T964" s="14" t="s">
        <v>11226</v>
      </c>
      <c r="U964" s="14" t="s">
        <v>10248</v>
      </c>
      <c r="V964" s="14"/>
      <c r="W964" s="14" t="s">
        <v>10768</v>
      </c>
      <c r="X964" s="14" t="s">
        <v>10528</v>
      </c>
      <c r="Y964" s="15">
        <v>46432.81</v>
      </c>
      <c r="Z964" s="14" t="s">
        <v>11227</v>
      </c>
      <c r="AA964" s="15">
        <v>37013.739676021003</v>
      </c>
      <c r="AB964" s="14" t="s">
        <v>10335</v>
      </c>
      <c r="AC964" s="14" t="s">
        <v>10246</v>
      </c>
      <c r="AD964" s="14"/>
      <c r="AE964" s="15">
        <v>21611.943452683499</v>
      </c>
      <c r="AF964" s="31">
        <f>_xlfn.XLOOKUP(A964,Macmahon!B:B,Macmahon!AE:AE,"",0)</f>
        <v>46063</v>
      </c>
      <c r="AG964" s="28">
        <f>_xlfn.XLOOKUP(A964,Macmahon!B:B,Macmahon!AJ:AJ,"",0)</f>
        <v>47331.596268668982</v>
      </c>
      <c r="AH964" s="28">
        <f>_xlfn.XLOOKUP(A964,Macmahon!B:B,Macmahon!AK:AK,"",0)</f>
        <v>47427</v>
      </c>
      <c r="AI964" s="28">
        <f t="shared" si="27"/>
        <v>47331.596268668982</v>
      </c>
      <c r="AJ964" s="40" t="str">
        <f>E964&amp;C964&amp;B964</f>
        <v>SPD4006LF</v>
      </c>
      <c r="AK964" s="40" t="str">
        <f>IFERROR(_xlfn.XLOOKUP(AJ964,CrossRef!$A:$A,CrossRef!$J:$J,"Not Found"),"-")</f>
        <v>TKHL234-DRIV-WHGP</v>
      </c>
      <c r="AL964" s="40" t="str">
        <f>IFERROR(_xlfn.XLOOKUP(AJ964,CrossRef!$A:$A,CrossRef!$K:$K,"Not Found"),"-")</f>
        <v>LHF</v>
      </c>
      <c r="AM964" s="40" t="str">
        <f>IFERROR(_xlfn.XLOOKUP(AJ964,CrossRef!$A:$A,CrossRef!$L:$L,"Not Found"),"-")</f>
        <v>20000H WHEEL &amp; BRAKE ASSEMBLY CHANGE LHF</v>
      </c>
    </row>
    <row r="965" spans="1:39" x14ac:dyDescent="0.3">
      <c r="A965" s="4" t="str">
        <f>D965&amp;C965&amp;B965</f>
        <v>TD66394006RF</v>
      </c>
      <c r="B965" s="4" t="str">
        <f>LEFT(N965,FIND(" ",N965)-1)</f>
        <v>RF</v>
      </c>
      <c r="C965" s="4" t="str">
        <f>LEFT(M965,4)</f>
        <v>4006</v>
      </c>
      <c r="D965" s="4" t="str">
        <f>LEFT(L965,FIND(" ",L965)-1)</f>
        <v>TD6639</v>
      </c>
      <c r="E965" s="4" t="str">
        <f>MID(X965,2,3)</f>
        <v>SPD</v>
      </c>
      <c r="G965" s="17" t="s">
        <v>10234</v>
      </c>
      <c r="H965" s="17" t="s">
        <v>10235</v>
      </c>
      <c r="I965" s="17" t="s">
        <v>10328</v>
      </c>
      <c r="J965" s="17" t="s">
        <v>10329</v>
      </c>
      <c r="K965" s="17" t="s">
        <v>190</v>
      </c>
      <c r="L965" s="17" t="s">
        <v>10525</v>
      </c>
      <c r="M965" s="17" t="s">
        <v>876</v>
      </c>
      <c r="N965" s="17" t="s">
        <v>487</v>
      </c>
      <c r="O965" s="18">
        <v>24000</v>
      </c>
      <c r="P965" s="18">
        <v>3464.5326991903698</v>
      </c>
      <c r="Q965" s="16">
        <v>47428</v>
      </c>
      <c r="R965" s="17" t="s">
        <v>11223</v>
      </c>
      <c r="S965" s="17" t="s">
        <v>10286</v>
      </c>
      <c r="T965" s="17" t="s">
        <v>11223</v>
      </c>
      <c r="U965" s="17" t="s">
        <v>10248</v>
      </c>
      <c r="V965" s="17"/>
      <c r="W965" s="17" t="s">
        <v>10768</v>
      </c>
      <c r="X965" s="17" t="s">
        <v>10528</v>
      </c>
      <c r="Y965" s="18">
        <v>46432.81</v>
      </c>
      <c r="Z965" s="17" t="s">
        <v>11224</v>
      </c>
      <c r="AA965" s="18">
        <v>37013.739676021003</v>
      </c>
      <c r="AB965" s="17" t="s">
        <v>10335</v>
      </c>
      <c r="AC965" s="17" t="s">
        <v>10246</v>
      </c>
      <c r="AD965" s="17"/>
      <c r="AE965" s="18">
        <v>20535.4673008096</v>
      </c>
      <c r="AF965" s="31">
        <f>_xlfn.XLOOKUP(A965,Macmahon!B:B,Macmahon!AE:AE,"",0)</f>
        <v>45990</v>
      </c>
      <c r="AG965" s="28">
        <f>_xlfn.XLOOKUP(A965,Macmahon!B:B,Macmahon!AJ:AJ,"",0)</f>
        <v>47331.632835798613</v>
      </c>
      <c r="AH965" s="28">
        <f>_xlfn.XLOOKUP(A965,Macmahon!B:B,Macmahon!AK:AK,"",0)</f>
        <v>47427</v>
      </c>
      <c r="AI965" s="28">
        <f t="shared" si="27"/>
        <v>47331.632835798613</v>
      </c>
      <c r="AJ965" s="40" t="str">
        <f>E965&amp;C965&amp;B965</f>
        <v>SPD4006RF</v>
      </c>
      <c r="AK965" s="40" t="str">
        <f>IFERROR(_xlfn.XLOOKUP(AJ965,CrossRef!$A:$A,CrossRef!$J:$J,"Not Found"),"-")</f>
        <v>TKHL234-DRIV-WHGP</v>
      </c>
      <c r="AL965" s="40" t="str">
        <f>IFERROR(_xlfn.XLOOKUP(AJ965,CrossRef!$A:$A,CrossRef!$K:$K,"Not Found"),"-")</f>
        <v>RHF</v>
      </c>
      <c r="AM965" s="40" t="str">
        <f>IFERROR(_xlfn.XLOOKUP(AJ965,CrossRef!$A:$A,CrossRef!$L:$L,"Not Found"),"-")</f>
        <v>20000H WHEEL &amp; BRAKE ASSEMBLY CHANGE RHF</v>
      </c>
    </row>
    <row r="966" spans="1:39" x14ac:dyDescent="0.3">
      <c r="A966" s="4" t="str">
        <f>D966&amp;C966&amp;B966</f>
        <v>TD66374006LF</v>
      </c>
      <c r="B966" s="4" t="str">
        <f>LEFT(N966,FIND(" ",N966)-1)</f>
        <v>LF</v>
      </c>
      <c r="C966" s="4" t="str">
        <f>LEFT(M966,4)</f>
        <v>4006</v>
      </c>
      <c r="D966" s="4" t="str">
        <f>LEFT(L966,FIND(" ",L966)-1)</f>
        <v>TD6637</v>
      </c>
      <c r="E966" s="4" t="str">
        <f>MID(X966,2,3)</f>
        <v>SPD</v>
      </c>
      <c r="G966" s="14" t="s">
        <v>10234</v>
      </c>
      <c r="H966" s="14" t="s">
        <v>10235</v>
      </c>
      <c r="I966" s="14" t="s">
        <v>10328</v>
      </c>
      <c r="J966" s="14" t="s">
        <v>10329</v>
      </c>
      <c r="K966" s="14" t="s">
        <v>190</v>
      </c>
      <c r="L966" s="14" t="s">
        <v>10532</v>
      </c>
      <c r="M966" s="14" t="s">
        <v>876</v>
      </c>
      <c r="N966" s="14" t="s">
        <v>483</v>
      </c>
      <c r="O966" s="15">
        <v>24000</v>
      </c>
      <c r="P966" s="15">
        <v>4557.7543550825203</v>
      </c>
      <c r="Q966" s="16">
        <v>47834</v>
      </c>
      <c r="R966" s="14" t="s">
        <v>11226</v>
      </c>
      <c r="S966" s="14" t="s">
        <v>10286</v>
      </c>
      <c r="T966" s="14" t="s">
        <v>11226</v>
      </c>
      <c r="U966" s="14" t="s">
        <v>10248</v>
      </c>
      <c r="V966" s="14"/>
      <c r="W966" s="14" t="s">
        <v>10768</v>
      </c>
      <c r="X966" s="14" t="s">
        <v>10535</v>
      </c>
      <c r="Y966" s="15">
        <v>46432.81</v>
      </c>
      <c r="Z966" s="14" t="s">
        <v>11227</v>
      </c>
      <c r="AA966" s="15">
        <v>43574.2359114762</v>
      </c>
      <c r="AB966" s="14" t="s">
        <v>10335</v>
      </c>
      <c r="AC966" s="14" t="s">
        <v>10246</v>
      </c>
      <c r="AD966" s="14"/>
      <c r="AE966" s="15">
        <v>19442.245644917501</v>
      </c>
      <c r="AF966" s="31">
        <f>_xlfn.XLOOKUP(A966,Macmahon!B:B,Macmahon!AE:AE,"",0)</f>
        <v>45914</v>
      </c>
      <c r="AG966" s="28">
        <f>_xlfn.XLOOKUP(A966,Macmahon!B:B,Macmahon!AJ:AJ,"",0)</f>
        <v>47622.695744675926</v>
      </c>
      <c r="AH966" s="28">
        <f>_xlfn.XLOOKUP(A966,Macmahon!B:B,Macmahon!AK:AK,"",0)</f>
        <v>47822</v>
      </c>
      <c r="AI966" s="28">
        <f t="shared" si="27"/>
        <v>47622.695744675926</v>
      </c>
      <c r="AJ966" s="40" t="str">
        <f>E966&amp;C966&amp;B966</f>
        <v>SPD4006LF</v>
      </c>
      <c r="AK966" s="40" t="str">
        <f>IFERROR(_xlfn.XLOOKUP(AJ966,CrossRef!$A:$A,CrossRef!$J:$J,"Not Found"),"-")</f>
        <v>TKHL234-DRIV-WHGP</v>
      </c>
      <c r="AL966" s="40" t="str">
        <f>IFERROR(_xlfn.XLOOKUP(AJ966,CrossRef!$A:$A,CrossRef!$K:$K,"Not Found"),"-")</f>
        <v>LHF</v>
      </c>
      <c r="AM966" s="40" t="str">
        <f>IFERROR(_xlfn.XLOOKUP(AJ966,CrossRef!$A:$A,CrossRef!$L:$L,"Not Found"),"-")</f>
        <v>20000H WHEEL &amp; BRAKE ASSEMBLY CHANGE LHF</v>
      </c>
    </row>
    <row r="967" spans="1:39" x14ac:dyDescent="0.3">
      <c r="A967" s="4" t="str">
        <f>D967&amp;C967&amp;B967</f>
        <v>TD66374006RF</v>
      </c>
      <c r="B967" s="4" t="str">
        <f>LEFT(N967,FIND(" ",N967)-1)</f>
        <v>RF</v>
      </c>
      <c r="C967" s="4" t="str">
        <f>LEFT(M967,4)</f>
        <v>4006</v>
      </c>
      <c r="D967" s="4" t="str">
        <f>LEFT(L967,FIND(" ",L967)-1)</f>
        <v>TD6637</v>
      </c>
      <c r="E967" s="4" t="str">
        <f>MID(X967,2,3)</f>
        <v>SPD</v>
      </c>
      <c r="G967" s="17" t="s">
        <v>10234</v>
      </c>
      <c r="H967" s="17" t="s">
        <v>10235</v>
      </c>
      <c r="I967" s="17" t="s">
        <v>10328</v>
      </c>
      <c r="J967" s="17" t="s">
        <v>10329</v>
      </c>
      <c r="K967" s="17" t="s">
        <v>190</v>
      </c>
      <c r="L967" s="17" t="s">
        <v>10532</v>
      </c>
      <c r="M967" s="17" t="s">
        <v>876</v>
      </c>
      <c r="N967" s="17" t="s">
        <v>487</v>
      </c>
      <c r="O967" s="18">
        <v>24000</v>
      </c>
      <c r="P967" s="18">
        <v>4466.66063186061</v>
      </c>
      <c r="Q967" s="16">
        <v>47834</v>
      </c>
      <c r="R967" s="17" t="s">
        <v>11223</v>
      </c>
      <c r="S967" s="17" t="s">
        <v>10286</v>
      </c>
      <c r="T967" s="17" t="s">
        <v>11223</v>
      </c>
      <c r="U967" s="17" t="s">
        <v>10248</v>
      </c>
      <c r="V967" s="17"/>
      <c r="W967" s="17" t="s">
        <v>10768</v>
      </c>
      <c r="X967" s="17" t="s">
        <v>10535</v>
      </c>
      <c r="Y967" s="18">
        <v>46432.81</v>
      </c>
      <c r="Z967" s="17" t="s">
        <v>11224</v>
      </c>
      <c r="AA967" s="18">
        <v>43574.2359114762</v>
      </c>
      <c r="AB967" s="17" t="s">
        <v>10335</v>
      </c>
      <c r="AC967" s="17" t="s">
        <v>10246</v>
      </c>
      <c r="AD967" s="17"/>
      <c r="AE967" s="18">
        <v>19533.339368139401</v>
      </c>
      <c r="AF967" s="31">
        <f>_xlfn.XLOOKUP(A967,Macmahon!B:B,Macmahon!AE:AE,"",0)</f>
        <v>45930</v>
      </c>
      <c r="AG967" s="28">
        <f>_xlfn.XLOOKUP(A967,Macmahon!B:B,Macmahon!AJ:AJ,"",0)</f>
        <v>47622.695744675926</v>
      </c>
      <c r="AH967" s="28">
        <f>_xlfn.XLOOKUP(A967,Macmahon!B:B,Macmahon!AK:AK,"",0)</f>
        <v>47822</v>
      </c>
      <c r="AI967" s="28">
        <f t="shared" si="27"/>
        <v>47622.695744675926</v>
      </c>
      <c r="AJ967" s="40" t="str">
        <f>E967&amp;C967&amp;B967</f>
        <v>SPD4006RF</v>
      </c>
      <c r="AK967" s="40" t="str">
        <f>IFERROR(_xlfn.XLOOKUP(AJ967,CrossRef!$A:$A,CrossRef!$J:$J,"Not Found"),"-")</f>
        <v>TKHL234-DRIV-WHGP</v>
      </c>
      <c r="AL967" s="40" t="str">
        <f>IFERROR(_xlfn.XLOOKUP(AJ967,CrossRef!$A:$A,CrossRef!$K:$K,"Not Found"),"-")</f>
        <v>RHF</v>
      </c>
      <c r="AM967" s="40" t="str">
        <f>IFERROR(_xlfn.XLOOKUP(AJ967,CrossRef!$A:$A,CrossRef!$L:$L,"Not Found"),"-")</f>
        <v>20000H WHEEL &amp; BRAKE ASSEMBLY CHANGE RHF</v>
      </c>
    </row>
    <row r="968" spans="1:39" x14ac:dyDescent="0.3">
      <c r="A968" s="4" t="str">
        <f>D968&amp;C968&amp;B968</f>
        <v>GD14064006RF</v>
      </c>
      <c r="B968" s="4" t="str">
        <f>LEFT(N968,FIND(" ",N968)-1)</f>
        <v>RF</v>
      </c>
      <c r="C968" s="4" t="str">
        <f>LEFT(M968,4)</f>
        <v>4006</v>
      </c>
      <c r="D968" s="4" t="str">
        <f>LEFT(L968,FIND(" ",L968)-1)</f>
        <v>GD1406</v>
      </c>
      <c r="E968" s="4" t="str">
        <f>MID(X968,2,3)</f>
        <v>ATS</v>
      </c>
      <c r="G968" s="14" t="s">
        <v>10234</v>
      </c>
      <c r="H968" s="14" t="s">
        <v>10235</v>
      </c>
      <c r="I968" s="14" t="s">
        <v>10251</v>
      </c>
      <c r="J968" s="14" t="s">
        <v>10273</v>
      </c>
      <c r="K968" s="14" t="s">
        <v>92</v>
      </c>
      <c r="L968" s="14" t="s">
        <v>10274</v>
      </c>
      <c r="M968" s="14" t="s">
        <v>876</v>
      </c>
      <c r="N968" s="14" t="s">
        <v>487</v>
      </c>
      <c r="O968" s="15">
        <v>12000</v>
      </c>
      <c r="P968" s="15">
        <v>9598.3695423959998</v>
      </c>
      <c r="Q968" s="16">
        <v>48698</v>
      </c>
      <c r="R968" s="14" t="s">
        <v>11238</v>
      </c>
      <c r="S968" s="14" t="s">
        <v>10739</v>
      </c>
      <c r="T968" s="14" t="s">
        <v>11238</v>
      </c>
      <c r="U968" s="14" t="s">
        <v>10248</v>
      </c>
      <c r="V968" s="14"/>
      <c r="W968" s="14" t="s">
        <v>10317</v>
      </c>
      <c r="X968" s="14" t="s">
        <v>10277</v>
      </c>
      <c r="Y968" s="15">
        <v>0</v>
      </c>
      <c r="Z968" s="14" t="s">
        <v>11239</v>
      </c>
      <c r="AA968" s="15">
        <v>66488.118206707702</v>
      </c>
      <c r="AB968" s="14" t="s">
        <v>10245</v>
      </c>
      <c r="AC968" s="14" t="s">
        <v>10246</v>
      </c>
      <c r="AD968" s="14"/>
      <c r="AE968" s="15">
        <v>2401.6304576040002</v>
      </c>
      <c r="AF968" s="31">
        <f>_xlfn.XLOOKUP(A968,Macmahon!B:B,Macmahon!AE:AE,"",0)</f>
        <v>44680</v>
      </c>
      <c r="AG968" s="28">
        <f>_xlfn.XLOOKUP(A968,Macmahon!B:B,Macmahon!AJ:AJ,"",0)</f>
        <v>46625.706214699072</v>
      </c>
      <c r="AH968" s="28">
        <f>_xlfn.XLOOKUP(A968,Macmahon!B:B,Macmahon!AK:AK,"",0)</f>
        <v>47817</v>
      </c>
      <c r="AI968" s="28">
        <f t="shared" si="27"/>
        <v>46625.706214699072</v>
      </c>
      <c r="AJ968" s="40" t="str">
        <f>E968&amp;C968&amp;B968</f>
        <v>ATS4006RF</v>
      </c>
      <c r="AK968" s="40" t="str">
        <f>IFERROR(_xlfn.XLOOKUP(AJ968,CrossRef!$A:$A,CrossRef!$J:$J,"Not Found"),"-")</f>
        <v>GDGN001-BKSY-SVBK</v>
      </c>
      <c r="AL968" s="40" t="str">
        <f>IFERROR(_xlfn.XLOOKUP(AJ968,CrossRef!$A:$A,CrossRef!$K:$K,"Not Found"),"-")</f>
        <v>RHF</v>
      </c>
      <c r="AM968" s="40" t="str">
        <f>IFERROR(_xlfn.XLOOKUP(AJ968,CrossRef!$A:$A,CrossRef!$L:$L,"Not Found"),"-")</f>
        <v>12000H BRAKE GROUP CHANGE RHF</v>
      </c>
    </row>
    <row r="969" spans="1:39" x14ac:dyDescent="0.3">
      <c r="A969" s="4" t="str">
        <f>D969&amp;C969&amp;B969</f>
        <v>GD14064006LR</v>
      </c>
      <c r="B969" s="4" t="str">
        <f>LEFT(N969,FIND(" ",N969)-1)</f>
        <v>LR</v>
      </c>
      <c r="C969" s="4" t="str">
        <f>LEFT(M969,4)</f>
        <v>4006</v>
      </c>
      <c r="D969" s="4" t="str">
        <f>LEFT(L969,FIND(" ",L969)-1)</f>
        <v>GD1406</v>
      </c>
      <c r="E969" s="4" t="str">
        <f>MID(X969,2,3)</f>
        <v>ATS</v>
      </c>
      <c r="G969" s="17" t="s">
        <v>10234</v>
      </c>
      <c r="H969" s="17" t="s">
        <v>10235</v>
      </c>
      <c r="I969" s="17" t="s">
        <v>10251</v>
      </c>
      <c r="J969" s="17" t="s">
        <v>10273</v>
      </c>
      <c r="K969" s="17" t="s">
        <v>92</v>
      </c>
      <c r="L969" s="17" t="s">
        <v>10274</v>
      </c>
      <c r="M969" s="17" t="s">
        <v>876</v>
      </c>
      <c r="N969" s="17" t="s">
        <v>490</v>
      </c>
      <c r="O969" s="18">
        <v>12000</v>
      </c>
      <c r="P969" s="18">
        <v>9598.3695423959998</v>
      </c>
      <c r="Q969" s="16">
        <v>48698</v>
      </c>
      <c r="R969" s="17" t="s">
        <v>11238</v>
      </c>
      <c r="S969" s="17" t="s">
        <v>10739</v>
      </c>
      <c r="T969" s="17" t="s">
        <v>11238</v>
      </c>
      <c r="U969" s="17" t="s">
        <v>10248</v>
      </c>
      <c r="V969" s="17"/>
      <c r="W969" s="17" t="s">
        <v>10317</v>
      </c>
      <c r="X969" s="17" t="s">
        <v>10277</v>
      </c>
      <c r="Y969" s="18">
        <v>0</v>
      </c>
      <c r="Z969" s="17" t="s">
        <v>11240</v>
      </c>
      <c r="AA969" s="18">
        <v>66488.118206707702</v>
      </c>
      <c r="AB969" s="17" t="s">
        <v>10245</v>
      </c>
      <c r="AC969" s="17" t="s">
        <v>10246</v>
      </c>
      <c r="AD969" s="17"/>
      <c r="AE969" s="18">
        <v>2401.6304576040002</v>
      </c>
      <c r="AF969" s="31">
        <f>_xlfn.XLOOKUP(A969,Macmahon!B:B,Macmahon!AE:AE,"",0)</f>
        <v>44680</v>
      </c>
      <c r="AG969" s="28">
        <f>_xlfn.XLOOKUP(A969,Macmahon!B:B,Macmahon!AJ:AJ,"",0)</f>
        <v>46625.706214699072</v>
      </c>
      <c r="AH969" s="28">
        <f>_xlfn.XLOOKUP(A969,Macmahon!B:B,Macmahon!AK:AK,"",0)</f>
        <v>47817</v>
      </c>
      <c r="AI969" s="28">
        <f t="shared" si="27"/>
        <v>46625.706214699072</v>
      </c>
      <c r="AJ969" s="40" t="str">
        <f>E969&amp;C969&amp;B969</f>
        <v>ATS4006LR</v>
      </c>
      <c r="AK969" s="40" t="str">
        <f>IFERROR(_xlfn.XLOOKUP(AJ969,CrossRef!$A:$A,CrossRef!$J:$J,"Not Found"),"-")</f>
        <v>GDGN001-BKSY-SVBK</v>
      </c>
      <c r="AL969" s="40" t="str">
        <f>IFERROR(_xlfn.XLOOKUP(AJ969,CrossRef!$A:$A,CrossRef!$K:$K,"Not Found"),"-")</f>
        <v>LHR</v>
      </c>
      <c r="AM969" s="40" t="str">
        <f>IFERROR(_xlfn.XLOOKUP(AJ969,CrossRef!$A:$A,CrossRef!$L:$L,"Not Found"),"-")</f>
        <v>12000H BRAKE GROUP CHANGE LHR</v>
      </c>
    </row>
    <row r="970" spans="1:39" x14ac:dyDescent="0.3">
      <c r="A970" s="4" t="str">
        <f>D970&amp;C970&amp;B970</f>
        <v>QTD164006LF</v>
      </c>
      <c r="B970" s="4" t="str">
        <f>LEFT(N970,FIND(" ",N970)-1)</f>
        <v>LF</v>
      </c>
      <c r="C970" s="4" t="str">
        <f>LEFT(M970,4)</f>
        <v>4006</v>
      </c>
      <c r="D970" s="4" t="str">
        <f>LEFT(L970,FIND(" ",L970)-1)</f>
        <v>QTD16</v>
      </c>
      <c r="E970" s="4" t="str">
        <f>MID(X970,2,3)</f>
        <v>ATY</v>
      </c>
      <c r="G970" s="14" t="s">
        <v>10234</v>
      </c>
      <c r="H970" s="14" t="s">
        <v>10235</v>
      </c>
      <c r="I970" s="14" t="s">
        <v>10236</v>
      </c>
      <c r="J970" s="14" t="s">
        <v>10237</v>
      </c>
      <c r="K970" s="14" t="s">
        <v>151</v>
      </c>
      <c r="L970" s="14" t="s">
        <v>10319</v>
      </c>
      <c r="M970" s="14" t="s">
        <v>876</v>
      </c>
      <c r="N970" s="14" t="s">
        <v>483</v>
      </c>
      <c r="O970" s="15">
        <v>20000</v>
      </c>
      <c r="P970" s="15">
        <v>37877.3782351341</v>
      </c>
      <c r="Q970" s="16">
        <v>47338</v>
      </c>
      <c r="R970" s="14" t="s">
        <v>11241</v>
      </c>
      <c r="S970" s="14" t="s">
        <v>10261</v>
      </c>
      <c r="T970" s="14" t="s">
        <v>11241</v>
      </c>
      <c r="U970" s="14" t="s">
        <v>10248</v>
      </c>
      <c r="V970" s="14"/>
      <c r="W970" s="14" t="s">
        <v>11265</v>
      </c>
      <c r="X970" s="14" t="s">
        <v>10321</v>
      </c>
      <c r="Y970" s="15">
        <v>0</v>
      </c>
      <c r="Z970" s="14" t="s">
        <v>11258</v>
      </c>
      <c r="AA970" s="15">
        <v>135006.948665298</v>
      </c>
      <c r="AB970" s="14" t="s">
        <v>10245</v>
      </c>
      <c r="AC970" s="14" t="s">
        <v>10246</v>
      </c>
      <c r="AD970" s="14" t="s">
        <v>10272</v>
      </c>
      <c r="AE970" s="15">
        <v>-17877.3782351341</v>
      </c>
      <c r="AF970" s="31" t="str">
        <f>_xlfn.XLOOKUP(A970,Macmahon!B:B,Macmahon!AE:AE,"",0)</f>
        <v/>
      </c>
      <c r="AG970" s="28" t="str">
        <f>_xlfn.XLOOKUP(A970,Macmahon!B:B,Macmahon!AJ:AJ,"",0)</f>
        <v/>
      </c>
      <c r="AH970" s="28" t="str">
        <f>_xlfn.XLOOKUP(A970,Macmahon!B:B,Macmahon!AK:AK,"",0)</f>
        <v/>
      </c>
      <c r="AI970" s="28">
        <f t="shared" si="27"/>
        <v>0</v>
      </c>
      <c r="AJ970" s="40" t="str">
        <f>E970&amp;C970&amp;B970</f>
        <v>ATY4006LF</v>
      </c>
      <c r="AK970" s="40" t="str">
        <f>IFERROR(_xlfn.XLOOKUP(AJ970,CrossRef!$A:$A,CrossRef!$J:$J,"Not Found"),"-")</f>
        <v>TKHL156-DRIV-WHGP</v>
      </c>
      <c r="AL970" s="40">
        <f>IFERROR(_xlfn.XLOOKUP(AJ970,CrossRef!$A:$A,CrossRef!$K:$K,"Not Found"),"-")</f>
        <v>0</v>
      </c>
      <c r="AM970" s="40" t="str">
        <f>IFERROR(_xlfn.XLOOKUP(AJ970,CrossRef!$A:$A,CrossRef!$L:$L,"Not Found"),"-")</f>
        <v>20000H WHEEL GROUP CHANGE LHF</v>
      </c>
    </row>
    <row r="971" spans="1:39" x14ac:dyDescent="0.3">
      <c r="A971" s="4" t="str">
        <f>D971&amp;C971&amp;B971</f>
        <v>QTD104006LF</v>
      </c>
      <c r="B971" s="4" t="str">
        <f>LEFT(N971,FIND(" ",N971)-1)</f>
        <v>LF</v>
      </c>
      <c r="C971" s="4" t="str">
        <f>LEFT(M971,4)</f>
        <v>4006</v>
      </c>
      <c r="D971" s="4" t="str">
        <f>LEFT(L971,FIND(" ",L971)-1)</f>
        <v>QTD10</v>
      </c>
      <c r="E971" s="4" t="str">
        <f>MID(X971,2,3)</f>
        <v>ATY</v>
      </c>
      <c r="G971" s="17" t="s">
        <v>10234</v>
      </c>
      <c r="H971" s="17" t="s">
        <v>10235</v>
      </c>
      <c r="I971" s="17" t="s">
        <v>10236</v>
      </c>
      <c r="J971" s="17" t="s">
        <v>10237</v>
      </c>
      <c r="K971" s="17" t="s">
        <v>151</v>
      </c>
      <c r="L971" s="17" t="s">
        <v>10313</v>
      </c>
      <c r="M971" s="17" t="s">
        <v>876</v>
      </c>
      <c r="N971" s="17" t="s">
        <v>483</v>
      </c>
      <c r="O971" s="18">
        <v>20000</v>
      </c>
      <c r="P971" s="18">
        <v>26620.378235286698</v>
      </c>
      <c r="Q971" s="16">
        <v>47561</v>
      </c>
      <c r="R971" s="17" t="s">
        <v>11241</v>
      </c>
      <c r="S971" s="17" t="s">
        <v>10261</v>
      </c>
      <c r="T971" s="17" t="s">
        <v>11241</v>
      </c>
      <c r="U971" s="17" t="s">
        <v>10248</v>
      </c>
      <c r="V971" s="17"/>
      <c r="W971" s="17" t="s">
        <v>11266</v>
      </c>
      <c r="X971" s="17" t="s">
        <v>10315</v>
      </c>
      <c r="Y971" s="18">
        <v>0</v>
      </c>
      <c r="Z971" s="17" t="s">
        <v>11258</v>
      </c>
      <c r="AA971" s="18">
        <v>142321.38193018499</v>
      </c>
      <c r="AB971" s="17" t="s">
        <v>10245</v>
      </c>
      <c r="AC971" s="17" t="s">
        <v>10246</v>
      </c>
      <c r="AD971" s="17" t="s">
        <v>10272</v>
      </c>
      <c r="AE971" s="18">
        <v>-6620.3782352866501</v>
      </c>
      <c r="AF971" s="31" t="str">
        <f>_xlfn.XLOOKUP(A971,Macmahon!B:B,Macmahon!AE:AE,"",0)</f>
        <v/>
      </c>
      <c r="AG971" s="28" t="str">
        <f>_xlfn.XLOOKUP(A971,Macmahon!B:B,Macmahon!AJ:AJ,"",0)</f>
        <v/>
      </c>
      <c r="AH971" s="28" t="str">
        <f>_xlfn.XLOOKUP(A971,Macmahon!B:B,Macmahon!AK:AK,"",0)</f>
        <v/>
      </c>
      <c r="AI971" s="28">
        <f t="shared" si="27"/>
        <v>0</v>
      </c>
      <c r="AJ971" s="40" t="str">
        <f>E971&amp;C971&amp;B971</f>
        <v>ATY4006LF</v>
      </c>
      <c r="AK971" s="40" t="str">
        <f>IFERROR(_xlfn.XLOOKUP(AJ971,CrossRef!$A:$A,CrossRef!$J:$J,"Not Found"),"-")</f>
        <v>TKHL156-DRIV-WHGP</v>
      </c>
      <c r="AL971" s="40">
        <f>IFERROR(_xlfn.XLOOKUP(AJ971,CrossRef!$A:$A,CrossRef!$K:$K,"Not Found"),"-")</f>
        <v>0</v>
      </c>
      <c r="AM971" s="40" t="str">
        <f>IFERROR(_xlfn.XLOOKUP(AJ971,CrossRef!$A:$A,CrossRef!$L:$L,"Not Found"),"-")</f>
        <v>20000H WHEEL GROUP CHANGE LHF</v>
      </c>
    </row>
    <row r="972" spans="1:39" x14ac:dyDescent="0.3">
      <c r="A972" s="4" t="str">
        <f>D972&amp;C972&amp;B972</f>
        <v>QTD104006RF</v>
      </c>
      <c r="B972" s="4" t="str">
        <f>LEFT(N972,FIND(" ",N972)-1)</f>
        <v>RF</v>
      </c>
      <c r="C972" s="4" t="str">
        <f>LEFT(M972,4)</f>
        <v>4006</v>
      </c>
      <c r="D972" s="4" t="str">
        <f>LEFT(L972,FIND(" ",L972)-1)</f>
        <v>QTD10</v>
      </c>
      <c r="E972" s="4" t="str">
        <f>MID(X972,2,3)</f>
        <v>ATY</v>
      </c>
      <c r="G972" s="14" t="s">
        <v>10234</v>
      </c>
      <c r="H972" s="14" t="s">
        <v>10235</v>
      </c>
      <c r="I972" s="14" t="s">
        <v>10236</v>
      </c>
      <c r="J972" s="14" t="s">
        <v>10237</v>
      </c>
      <c r="K972" s="14" t="s">
        <v>151</v>
      </c>
      <c r="L972" s="14" t="s">
        <v>10313</v>
      </c>
      <c r="M972" s="14" t="s">
        <v>876</v>
      </c>
      <c r="N972" s="14" t="s">
        <v>487</v>
      </c>
      <c r="O972" s="15">
        <v>20000</v>
      </c>
      <c r="P972" s="15">
        <v>33422.378235636403</v>
      </c>
      <c r="Q972" s="16">
        <v>47561</v>
      </c>
      <c r="R972" s="14" t="s">
        <v>11241</v>
      </c>
      <c r="S972" s="14" t="s">
        <v>10261</v>
      </c>
      <c r="T972" s="14" t="s">
        <v>11241</v>
      </c>
      <c r="U972" s="14" t="s">
        <v>10248</v>
      </c>
      <c r="V972" s="14"/>
      <c r="W972" s="14" t="s">
        <v>11266</v>
      </c>
      <c r="X972" s="14" t="s">
        <v>10315</v>
      </c>
      <c r="Y972" s="15">
        <v>0</v>
      </c>
      <c r="Z972" s="14" t="s">
        <v>11243</v>
      </c>
      <c r="AA972" s="15">
        <v>142321.38193018499</v>
      </c>
      <c r="AB972" s="14" t="s">
        <v>10245</v>
      </c>
      <c r="AC972" s="14" t="s">
        <v>10246</v>
      </c>
      <c r="AD972" s="14" t="s">
        <v>10272</v>
      </c>
      <c r="AE972" s="15">
        <v>-13422.378235636401</v>
      </c>
      <c r="AF972" s="31" t="str">
        <f>_xlfn.XLOOKUP(A972,Macmahon!B:B,Macmahon!AE:AE,"",0)</f>
        <v/>
      </c>
      <c r="AG972" s="28" t="str">
        <f>_xlfn.XLOOKUP(A972,Macmahon!B:B,Macmahon!AJ:AJ,"",0)</f>
        <v/>
      </c>
      <c r="AH972" s="28" t="str">
        <f>_xlfn.XLOOKUP(A972,Macmahon!B:B,Macmahon!AK:AK,"",0)</f>
        <v/>
      </c>
      <c r="AI972" s="28">
        <f t="shared" si="27"/>
        <v>0</v>
      </c>
      <c r="AJ972" s="40" t="str">
        <f>E972&amp;C972&amp;B972</f>
        <v>ATY4006RF</v>
      </c>
      <c r="AK972" s="40" t="str">
        <f>IFERROR(_xlfn.XLOOKUP(AJ972,CrossRef!$A:$A,CrossRef!$J:$J,"Not Found"),"-")</f>
        <v>TKHL154-DRIV-WHGP</v>
      </c>
      <c r="AL972" s="40">
        <f>IFERROR(_xlfn.XLOOKUP(AJ972,CrossRef!$A:$A,CrossRef!$K:$K,"Not Found"),"-")</f>
        <v>0</v>
      </c>
      <c r="AM972" s="40" t="str">
        <f>IFERROR(_xlfn.XLOOKUP(AJ972,CrossRef!$A:$A,CrossRef!$L:$L,"Not Found"),"-")</f>
        <v>20000H WHEEL GROUP CHANGE RHF</v>
      </c>
    </row>
    <row r="973" spans="1:39" x14ac:dyDescent="0.3">
      <c r="A973" s="4" t="str">
        <f>D973&amp;C973&amp;B973</f>
        <v>QTD164006RF</v>
      </c>
      <c r="B973" s="4" t="str">
        <f>LEFT(N973,FIND(" ",N973)-1)</f>
        <v>RF</v>
      </c>
      <c r="C973" s="4" t="str">
        <f>LEFT(M973,4)</f>
        <v>4006</v>
      </c>
      <c r="D973" s="4" t="str">
        <f>LEFT(L973,FIND(" ",L973)-1)</f>
        <v>QTD16</v>
      </c>
      <c r="E973" s="4" t="str">
        <f>MID(X973,2,3)</f>
        <v>ATY</v>
      </c>
      <c r="G973" s="17" t="s">
        <v>10234</v>
      </c>
      <c r="H973" s="17" t="s">
        <v>10235</v>
      </c>
      <c r="I973" s="17" t="s">
        <v>10236</v>
      </c>
      <c r="J973" s="17" t="s">
        <v>10237</v>
      </c>
      <c r="K973" s="17" t="s">
        <v>151</v>
      </c>
      <c r="L973" s="17" t="s">
        <v>10319</v>
      </c>
      <c r="M973" s="17" t="s">
        <v>876</v>
      </c>
      <c r="N973" s="17" t="s">
        <v>487</v>
      </c>
      <c r="O973" s="18">
        <v>20000</v>
      </c>
      <c r="P973" s="18">
        <v>27305.3782354051</v>
      </c>
      <c r="Q973" s="16">
        <v>45776</v>
      </c>
      <c r="R973" s="17" t="s">
        <v>11241</v>
      </c>
      <c r="S973" s="17" t="s">
        <v>10261</v>
      </c>
      <c r="T973" s="17" t="s">
        <v>11241</v>
      </c>
      <c r="U973" s="17" t="s">
        <v>10269</v>
      </c>
      <c r="V973" s="17"/>
      <c r="W973" s="17" t="s">
        <v>11266</v>
      </c>
      <c r="X973" s="17" t="s">
        <v>10321</v>
      </c>
      <c r="Y973" s="18">
        <v>0</v>
      </c>
      <c r="Z973" s="17" t="s">
        <v>11243</v>
      </c>
      <c r="AA973" s="18">
        <v>115196.62819203299</v>
      </c>
      <c r="AB973" s="17" t="s">
        <v>10245</v>
      </c>
      <c r="AC973" s="17" t="s">
        <v>10246</v>
      </c>
      <c r="AD973" s="17" t="s">
        <v>10272</v>
      </c>
      <c r="AE973" s="18">
        <v>-7305.37823540506</v>
      </c>
      <c r="AF973" s="31" t="str">
        <f>_xlfn.XLOOKUP(A973,Macmahon!B:B,Macmahon!AE:AE,"",0)</f>
        <v/>
      </c>
      <c r="AG973" s="28" t="str">
        <f>_xlfn.XLOOKUP(A973,Macmahon!B:B,Macmahon!AJ:AJ,"",0)</f>
        <v/>
      </c>
      <c r="AH973" s="28" t="str">
        <f>_xlfn.XLOOKUP(A973,Macmahon!B:B,Macmahon!AK:AK,"",0)</f>
        <v/>
      </c>
      <c r="AI973" s="28">
        <f t="shared" si="27"/>
        <v>0</v>
      </c>
      <c r="AJ973" s="40" t="str">
        <f>E973&amp;C973&amp;B973</f>
        <v>ATY4006RF</v>
      </c>
      <c r="AK973" s="40" t="str">
        <f>IFERROR(_xlfn.XLOOKUP(AJ973,CrossRef!$A:$A,CrossRef!$J:$J,"Not Found"),"-")</f>
        <v>TKHL154-DRIV-WHGP</v>
      </c>
      <c r="AL973" s="40">
        <f>IFERROR(_xlfn.XLOOKUP(AJ973,CrossRef!$A:$A,CrossRef!$K:$K,"Not Found"),"-")</f>
        <v>0</v>
      </c>
      <c r="AM973" s="40" t="str">
        <f>IFERROR(_xlfn.XLOOKUP(AJ973,CrossRef!$A:$A,CrossRef!$L:$L,"Not Found"),"-")</f>
        <v>20000H WHEEL GROUP CHANGE RHF</v>
      </c>
    </row>
    <row r="974" spans="1:39" x14ac:dyDescent="0.3">
      <c r="A974" s="4" t="str">
        <f>D974&amp;C974&amp;B974</f>
        <v>QTD064006LF</v>
      </c>
      <c r="B974" s="4" t="str">
        <f>LEFT(N974,FIND(" ",N974)-1)</f>
        <v>LF</v>
      </c>
      <c r="C974" s="4" t="str">
        <f>LEFT(M974,4)</f>
        <v>4006</v>
      </c>
      <c r="D974" s="4" t="str">
        <f>LEFT(L974,FIND(" ",L974)-1)</f>
        <v>QTD06</v>
      </c>
      <c r="E974" s="4" t="str">
        <f>MID(X974,2,3)</f>
        <v>ATY</v>
      </c>
      <c r="G974" s="14" t="s">
        <v>10234</v>
      </c>
      <c r="H974" s="14" t="s">
        <v>10235</v>
      </c>
      <c r="I974" s="14" t="s">
        <v>10236</v>
      </c>
      <c r="J974" s="14" t="s">
        <v>10237</v>
      </c>
      <c r="K974" s="14" t="s">
        <v>151</v>
      </c>
      <c r="L974" s="14" t="s">
        <v>10322</v>
      </c>
      <c r="M974" s="14" t="s">
        <v>876</v>
      </c>
      <c r="N974" s="14" t="s">
        <v>483</v>
      </c>
      <c r="O974" s="15">
        <v>20000</v>
      </c>
      <c r="P974" s="15">
        <v>22016.378235361699</v>
      </c>
      <c r="Q974" s="16">
        <v>45776</v>
      </c>
      <c r="R974" s="14" t="s">
        <v>11241</v>
      </c>
      <c r="S974" s="14" t="s">
        <v>10261</v>
      </c>
      <c r="T974" s="14" t="s">
        <v>11241</v>
      </c>
      <c r="U974" s="14" t="s">
        <v>10269</v>
      </c>
      <c r="V974" s="14"/>
      <c r="W974" s="14" t="s">
        <v>11266</v>
      </c>
      <c r="X974" s="14" t="s">
        <v>10324</v>
      </c>
      <c r="Y974" s="15">
        <v>0</v>
      </c>
      <c r="Z974" s="14" t="s">
        <v>11258</v>
      </c>
      <c r="AA974" s="15">
        <v>110142.059244127</v>
      </c>
      <c r="AB974" s="14" t="s">
        <v>10245</v>
      </c>
      <c r="AC974" s="14" t="s">
        <v>10246</v>
      </c>
      <c r="AD974" s="14" t="s">
        <v>10272</v>
      </c>
      <c r="AE974" s="15">
        <v>-2016.3782353617401</v>
      </c>
      <c r="AF974" s="31" t="str">
        <f>_xlfn.XLOOKUP(A974,Macmahon!B:B,Macmahon!AE:AE,"",0)</f>
        <v/>
      </c>
      <c r="AG974" s="28" t="str">
        <f>_xlfn.XLOOKUP(A974,Macmahon!B:B,Macmahon!AJ:AJ,"",0)</f>
        <v/>
      </c>
      <c r="AH974" s="28" t="str">
        <f>_xlfn.XLOOKUP(A974,Macmahon!B:B,Macmahon!AK:AK,"",0)</f>
        <v/>
      </c>
      <c r="AI974" s="28">
        <f t="shared" si="27"/>
        <v>0</v>
      </c>
      <c r="AJ974" s="40" t="str">
        <f>E974&amp;C974&amp;B974</f>
        <v>ATY4006LF</v>
      </c>
      <c r="AK974" s="40" t="str">
        <f>IFERROR(_xlfn.XLOOKUP(AJ974,CrossRef!$A:$A,CrossRef!$J:$J,"Not Found"),"-")</f>
        <v>TKHL156-DRIV-WHGP</v>
      </c>
      <c r="AL974" s="40">
        <f>IFERROR(_xlfn.XLOOKUP(AJ974,CrossRef!$A:$A,CrossRef!$K:$K,"Not Found"),"-")</f>
        <v>0</v>
      </c>
      <c r="AM974" s="40" t="str">
        <f>IFERROR(_xlfn.XLOOKUP(AJ974,CrossRef!$A:$A,CrossRef!$L:$L,"Not Found"),"-")</f>
        <v>20000H WHEEL GROUP CHANGE LHF</v>
      </c>
    </row>
    <row r="975" spans="1:39" x14ac:dyDescent="0.3">
      <c r="A975" s="4" t="str">
        <f>D975&amp;C975&amp;B975</f>
        <v>QTD064006RF</v>
      </c>
      <c r="B975" s="4" t="str">
        <f>LEFT(N975,FIND(" ",N975)-1)</f>
        <v>RF</v>
      </c>
      <c r="C975" s="4" t="str">
        <f>LEFT(M975,4)</f>
        <v>4006</v>
      </c>
      <c r="D975" s="4" t="str">
        <f>LEFT(L975,FIND(" ",L975)-1)</f>
        <v>QTD06</v>
      </c>
      <c r="E975" s="4" t="str">
        <f>MID(X975,2,3)</f>
        <v>ATY</v>
      </c>
      <c r="G975" s="17" t="s">
        <v>10234</v>
      </c>
      <c r="H975" s="17" t="s">
        <v>10235</v>
      </c>
      <c r="I975" s="17" t="s">
        <v>10236</v>
      </c>
      <c r="J975" s="17" t="s">
        <v>10237</v>
      </c>
      <c r="K975" s="17" t="s">
        <v>151</v>
      </c>
      <c r="L975" s="17" t="s">
        <v>10322</v>
      </c>
      <c r="M975" s="17" t="s">
        <v>876</v>
      </c>
      <c r="N975" s="17" t="s">
        <v>487</v>
      </c>
      <c r="O975" s="18">
        <v>20000</v>
      </c>
      <c r="P975" s="18">
        <v>22016.378235361699</v>
      </c>
      <c r="Q975" s="16">
        <v>45767</v>
      </c>
      <c r="R975" s="17" t="s">
        <v>11241</v>
      </c>
      <c r="S975" s="17" t="s">
        <v>10261</v>
      </c>
      <c r="T975" s="17" t="s">
        <v>11241</v>
      </c>
      <c r="U975" s="17" t="s">
        <v>10269</v>
      </c>
      <c r="V975" s="17"/>
      <c r="W975" s="17" t="s">
        <v>11266</v>
      </c>
      <c r="X975" s="17" t="s">
        <v>10324</v>
      </c>
      <c r="Y975" s="18">
        <v>0</v>
      </c>
      <c r="Z975" s="17" t="s">
        <v>11243</v>
      </c>
      <c r="AA975" s="18">
        <v>110064.56179775301</v>
      </c>
      <c r="AB975" s="17" t="s">
        <v>10245</v>
      </c>
      <c r="AC975" s="17" t="s">
        <v>10246</v>
      </c>
      <c r="AD975" s="17" t="s">
        <v>10272</v>
      </c>
      <c r="AE975" s="18">
        <v>-2016.3782353617401</v>
      </c>
      <c r="AF975" s="31" t="str">
        <f>_xlfn.XLOOKUP(A975,Macmahon!B:B,Macmahon!AE:AE,"",0)</f>
        <v/>
      </c>
      <c r="AG975" s="28" t="str">
        <f>_xlfn.XLOOKUP(A975,Macmahon!B:B,Macmahon!AJ:AJ,"",0)</f>
        <v/>
      </c>
      <c r="AH975" s="28" t="str">
        <f>_xlfn.XLOOKUP(A975,Macmahon!B:B,Macmahon!AK:AK,"",0)</f>
        <v/>
      </c>
      <c r="AI975" s="28">
        <f t="shared" si="27"/>
        <v>0</v>
      </c>
      <c r="AJ975" s="40" t="str">
        <f>E975&amp;C975&amp;B975</f>
        <v>ATY4006RF</v>
      </c>
      <c r="AK975" s="40" t="str">
        <f>IFERROR(_xlfn.XLOOKUP(AJ975,CrossRef!$A:$A,CrossRef!$J:$J,"Not Found"),"-")</f>
        <v>TKHL154-DRIV-WHGP</v>
      </c>
      <c r="AL975" s="40">
        <f>IFERROR(_xlfn.XLOOKUP(AJ975,CrossRef!$A:$A,CrossRef!$K:$K,"Not Found"),"-")</f>
        <v>0</v>
      </c>
      <c r="AM975" s="40" t="str">
        <f>IFERROR(_xlfn.XLOOKUP(AJ975,CrossRef!$A:$A,CrossRef!$L:$L,"Not Found"),"-")</f>
        <v>20000H WHEEL GROUP CHANGE RHF</v>
      </c>
    </row>
    <row r="976" spans="1:39" x14ac:dyDescent="0.3">
      <c r="A976" s="4" t="str">
        <f>D976&amp;C976&amp;B976</f>
        <v>QTD024006LF</v>
      </c>
      <c r="B976" s="4" t="str">
        <f>LEFT(N976,FIND(" ",N976)-1)</f>
        <v>LF</v>
      </c>
      <c r="C976" s="4" t="str">
        <f>LEFT(M976,4)</f>
        <v>4006</v>
      </c>
      <c r="D976" s="4" t="str">
        <f>LEFT(L976,FIND(" ",L976)-1)</f>
        <v>QTD02</v>
      </c>
      <c r="E976" s="4" t="str">
        <f>MID(X976,2,3)</f>
        <v>ATY</v>
      </c>
      <c r="G976" s="14" t="s">
        <v>10234</v>
      </c>
      <c r="H976" s="14" t="s">
        <v>10235</v>
      </c>
      <c r="I976" s="14" t="s">
        <v>10236</v>
      </c>
      <c r="J976" s="14" t="s">
        <v>10237</v>
      </c>
      <c r="K976" s="14" t="s">
        <v>151</v>
      </c>
      <c r="L976" s="14" t="s">
        <v>10325</v>
      </c>
      <c r="M976" s="14" t="s">
        <v>876</v>
      </c>
      <c r="N976" s="14" t="s">
        <v>483</v>
      </c>
      <c r="O976" s="15">
        <v>20000</v>
      </c>
      <c r="P976" s="15">
        <v>16233.1140840935</v>
      </c>
      <c r="Q976" s="16">
        <v>46220</v>
      </c>
      <c r="R976" s="14" t="s">
        <v>11241</v>
      </c>
      <c r="S976" s="14" t="s">
        <v>10261</v>
      </c>
      <c r="T976" s="14" t="s">
        <v>11241</v>
      </c>
      <c r="U976" s="14" t="s">
        <v>10269</v>
      </c>
      <c r="V976" s="14"/>
      <c r="W976" s="14" t="s">
        <v>11268</v>
      </c>
      <c r="X976" s="14" t="s">
        <v>10327</v>
      </c>
      <c r="Y976" s="15">
        <v>0</v>
      </c>
      <c r="Z976" s="14" t="s">
        <v>11258</v>
      </c>
      <c r="AA976" s="15">
        <v>121651.821355236</v>
      </c>
      <c r="AB976" s="14" t="s">
        <v>10245</v>
      </c>
      <c r="AC976" s="14" t="s">
        <v>10246</v>
      </c>
      <c r="AD976" s="14" t="s">
        <v>10272</v>
      </c>
      <c r="AE976" s="15">
        <v>3766.88591590649</v>
      </c>
      <c r="AF976" s="31" t="str">
        <f>_xlfn.XLOOKUP(A976,Macmahon!B:B,Macmahon!AE:AE,"",0)</f>
        <v/>
      </c>
      <c r="AG976" s="28" t="str">
        <f>_xlfn.XLOOKUP(A976,Macmahon!B:B,Macmahon!AJ:AJ,"",0)</f>
        <v/>
      </c>
      <c r="AH976" s="28" t="str">
        <f>_xlfn.XLOOKUP(A976,Macmahon!B:B,Macmahon!AK:AK,"",0)</f>
        <v/>
      </c>
      <c r="AI976" s="28">
        <f t="shared" si="27"/>
        <v>0</v>
      </c>
      <c r="AJ976" s="40" t="str">
        <f>E976&amp;C976&amp;B976</f>
        <v>ATY4006LF</v>
      </c>
      <c r="AK976" s="40" t="str">
        <f>IFERROR(_xlfn.XLOOKUP(AJ976,CrossRef!$A:$A,CrossRef!$J:$J,"Not Found"),"-")</f>
        <v>TKHL156-DRIV-WHGP</v>
      </c>
      <c r="AL976" s="40">
        <f>IFERROR(_xlfn.XLOOKUP(AJ976,CrossRef!$A:$A,CrossRef!$K:$K,"Not Found"),"-")</f>
        <v>0</v>
      </c>
      <c r="AM976" s="40" t="str">
        <f>IFERROR(_xlfn.XLOOKUP(AJ976,CrossRef!$A:$A,CrossRef!$L:$L,"Not Found"),"-")</f>
        <v>20000H WHEEL GROUP CHANGE LHF</v>
      </c>
    </row>
    <row r="977" spans="1:39" x14ac:dyDescent="0.3">
      <c r="A977" s="4" t="str">
        <f>D977&amp;C977&amp;B977</f>
        <v>QTD024006RF</v>
      </c>
      <c r="B977" s="4" t="str">
        <f>LEFT(N977,FIND(" ",N977)-1)</f>
        <v>RF</v>
      </c>
      <c r="C977" s="4" t="str">
        <f>LEFT(M977,4)</f>
        <v>4006</v>
      </c>
      <c r="D977" s="4" t="str">
        <f>LEFT(L977,FIND(" ",L977)-1)</f>
        <v>QTD02</v>
      </c>
      <c r="E977" s="4" t="str">
        <f>MID(X977,2,3)</f>
        <v>ATY</v>
      </c>
      <c r="G977" s="17" t="s">
        <v>10234</v>
      </c>
      <c r="H977" s="17" t="s">
        <v>10235</v>
      </c>
      <c r="I977" s="17" t="s">
        <v>10236</v>
      </c>
      <c r="J977" s="17" t="s">
        <v>10237</v>
      </c>
      <c r="K977" s="17" t="s">
        <v>151</v>
      </c>
      <c r="L977" s="17" t="s">
        <v>10325</v>
      </c>
      <c r="M977" s="17" t="s">
        <v>876</v>
      </c>
      <c r="N977" s="17" t="s">
        <v>487</v>
      </c>
      <c r="O977" s="18">
        <v>20000</v>
      </c>
      <c r="P977" s="18">
        <v>32630.378235423301</v>
      </c>
      <c r="Q977" s="16">
        <v>45758.30773148148</v>
      </c>
      <c r="R977" s="17" t="s">
        <v>11241</v>
      </c>
      <c r="S977" s="17" t="s">
        <v>10261</v>
      </c>
      <c r="T977" s="17" t="s">
        <v>11241</v>
      </c>
      <c r="U977" s="17" t="s">
        <v>10269</v>
      </c>
      <c r="V977" s="17"/>
      <c r="W977" s="17" t="s">
        <v>11269</v>
      </c>
      <c r="X977" s="17" t="s">
        <v>10327</v>
      </c>
      <c r="Y977" s="18">
        <v>0</v>
      </c>
      <c r="Z977" s="17" t="s">
        <v>11243</v>
      </c>
      <c r="AA977" s="18">
        <v>116430.967408361</v>
      </c>
      <c r="AB977" s="17" t="s">
        <v>10245</v>
      </c>
      <c r="AC977" s="17" t="s">
        <v>10246</v>
      </c>
      <c r="AD977" s="17" t="s">
        <v>10272</v>
      </c>
      <c r="AE977" s="18">
        <v>-12630.378235423301</v>
      </c>
      <c r="AF977" s="31" t="str">
        <f>_xlfn.XLOOKUP(A977,Macmahon!B:B,Macmahon!AE:AE,"",0)</f>
        <v/>
      </c>
      <c r="AG977" s="28" t="str">
        <f>_xlfn.XLOOKUP(A977,Macmahon!B:B,Macmahon!AJ:AJ,"",0)</f>
        <v/>
      </c>
      <c r="AH977" s="28" t="str">
        <f>_xlfn.XLOOKUP(A977,Macmahon!B:B,Macmahon!AK:AK,"",0)</f>
        <v/>
      </c>
      <c r="AI977" s="28">
        <f t="shared" si="27"/>
        <v>0</v>
      </c>
      <c r="AJ977" s="40" t="str">
        <f>E977&amp;C977&amp;B977</f>
        <v>ATY4006RF</v>
      </c>
      <c r="AK977" s="40" t="str">
        <f>IFERROR(_xlfn.XLOOKUP(AJ977,CrossRef!$A:$A,CrossRef!$J:$J,"Not Found"),"-")</f>
        <v>TKHL154-DRIV-WHGP</v>
      </c>
      <c r="AL977" s="40">
        <f>IFERROR(_xlfn.XLOOKUP(AJ977,CrossRef!$A:$A,CrossRef!$K:$K,"Not Found"),"-")</f>
        <v>0</v>
      </c>
      <c r="AM977" s="40" t="str">
        <f>IFERROR(_xlfn.XLOOKUP(AJ977,CrossRef!$A:$A,CrossRef!$L:$L,"Not Found"),"-")</f>
        <v>20000H WHEEL GROUP CHANGE RHF</v>
      </c>
    </row>
    <row r="978" spans="1:39" x14ac:dyDescent="0.3">
      <c r="A978" s="4" t="str">
        <f>D978&amp;C978&amp;B978</f>
        <v>QTD294006LF</v>
      </c>
      <c r="B978" s="4" t="str">
        <f>LEFT(N978,FIND(" ",N978)-1)</f>
        <v>LF</v>
      </c>
      <c r="C978" s="4" t="str">
        <f>LEFT(M978,4)</f>
        <v>4006</v>
      </c>
      <c r="D978" s="4" t="str">
        <f>LEFT(L978,FIND(" ",L978)-1)</f>
        <v>QTD29</v>
      </c>
      <c r="E978" s="4" t="str">
        <f>MID(X978,2,3)</f>
        <v>4AR</v>
      </c>
      <c r="G978" s="14" t="s">
        <v>10234</v>
      </c>
      <c r="H978" s="14" t="s">
        <v>10235</v>
      </c>
      <c r="I978" s="14" t="s">
        <v>10236</v>
      </c>
      <c r="J978" s="14" t="s">
        <v>10237</v>
      </c>
      <c r="K978" s="14" t="s">
        <v>151</v>
      </c>
      <c r="L978" s="14" t="s">
        <v>10316</v>
      </c>
      <c r="M978" s="14" t="s">
        <v>876</v>
      </c>
      <c r="N978" s="14" t="s">
        <v>483</v>
      </c>
      <c r="O978" s="15">
        <v>20000</v>
      </c>
      <c r="P978" s="15">
        <v>15984.370320591601</v>
      </c>
      <c r="Q978" s="16">
        <v>46204</v>
      </c>
      <c r="R978" s="14" t="s">
        <v>11241</v>
      </c>
      <c r="S978" s="14" t="s">
        <v>10261</v>
      </c>
      <c r="T978" s="14" t="s">
        <v>11241</v>
      </c>
      <c r="U978" s="14" t="s">
        <v>10269</v>
      </c>
      <c r="V978" s="14"/>
      <c r="W978" s="14" t="s">
        <v>11268</v>
      </c>
      <c r="X978" s="14" t="s">
        <v>10318</v>
      </c>
      <c r="Y978" s="15">
        <v>0</v>
      </c>
      <c r="Z978" s="14" t="s">
        <v>11258</v>
      </c>
      <c r="AA978" s="15">
        <v>146519.85078713199</v>
      </c>
      <c r="AB978" s="14" t="s">
        <v>10245</v>
      </c>
      <c r="AC978" s="14" t="s">
        <v>10246</v>
      </c>
      <c r="AD978" s="14" t="s">
        <v>10272</v>
      </c>
      <c r="AE978" s="15">
        <v>4015.6296794083601</v>
      </c>
      <c r="AF978" s="31" t="str">
        <f>_xlfn.XLOOKUP(A978,Macmahon!B:B,Macmahon!AE:AE,"",0)</f>
        <v/>
      </c>
      <c r="AG978" s="28" t="str">
        <f>_xlfn.XLOOKUP(A978,Macmahon!B:B,Macmahon!AJ:AJ,"",0)</f>
        <v/>
      </c>
      <c r="AH978" s="28" t="str">
        <f>_xlfn.XLOOKUP(A978,Macmahon!B:B,Macmahon!AK:AK,"",0)</f>
        <v/>
      </c>
      <c r="AI978" s="28">
        <f t="shared" si="27"/>
        <v>0</v>
      </c>
      <c r="AJ978" s="40" t="str">
        <f>E978&amp;C978&amp;B978</f>
        <v>4AR4006LF</v>
      </c>
      <c r="AK978" s="40" t="str">
        <f>IFERROR(_xlfn.XLOOKUP(AJ978,CrossRef!$A:$A,CrossRef!$J:$J,"Not Found"),"-")</f>
        <v>TKHL156-DRIV-WHGP</v>
      </c>
      <c r="AL978" s="40">
        <f>IFERROR(_xlfn.XLOOKUP(AJ978,CrossRef!$A:$A,CrossRef!$K:$K,"Not Found"),"-")</f>
        <v>0</v>
      </c>
      <c r="AM978" s="40" t="str">
        <f>IFERROR(_xlfn.XLOOKUP(AJ978,CrossRef!$A:$A,CrossRef!$L:$L,"Not Found"),"-")</f>
        <v>20000H WHEEL GROUP CHANGE LHF</v>
      </c>
    </row>
    <row r="979" spans="1:39" x14ac:dyDescent="0.3">
      <c r="A979" s="4" t="str">
        <f>D979&amp;C979&amp;B979</f>
        <v>QTD294006RF</v>
      </c>
      <c r="B979" s="4" t="str">
        <f>LEFT(N979,FIND(" ",N979)-1)</f>
        <v>RF</v>
      </c>
      <c r="C979" s="4" t="str">
        <f>LEFT(M979,4)</f>
        <v>4006</v>
      </c>
      <c r="D979" s="4" t="str">
        <f>LEFT(L979,FIND(" ",L979)-1)</f>
        <v>QTD29</v>
      </c>
      <c r="E979" s="4" t="str">
        <f>MID(X979,2,3)</f>
        <v>4AR</v>
      </c>
      <c r="G979" s="17" t="s">
        <v>10234</v>
      </c>
      <c r="H979" s="17" t="s">
        <v>10235</v>
      </c>
      <c r="I979" s="17" t="s">
        <v>10236</v>
      </c>
      <c r="J979" s="17" t="s">
        <v>10237</v>
      </c>
      <c r="K979" s="17" t="s">
        <v>151</v>
      </c>
      <c r="L979" s="17" t="s">
        <v>10316</v>
      </c>
      <c r="M979" s="17" t="s">
        <v>876</v>
      </c>
      <c r="N979" s="17" t="s">
        <v>487</v>
      </c>
      <c r="O979" s="18">
        <v>20000</v>
      </c>
      <c r="P979" s="18">
        <v>15441.594596974999</v>
      </c>
      <c r="Q979" s="16">
        <v>45761</v>
      </c>
      <c r="R979" s="17" t="s">
        <v>11241</v>
      </c>
      <c r="S979" s="17" t="s">
        <v>10261</v>
      </c>
      <c r="T979" s="17" t="s">
        <v>11241</v>
      </c>
      <c r="U979" s="17" t="s">
        <v>10269</v>
      </c>
      <c r="V979" s="17"/>
      <c r="W979" s="17" t="s">
        <v>11268</v>
      </c>
      <c r="X979" s="17" t="s">
        <v>10318</v>
      </c>
      <c r="Y979" s="18">
        <v>0</v>
      </c>
      <c r="Z979" s="17" t="s">
        <v>11243</v>
      </c>
      <c r="AA979" s="18">
        <v>141280.91276813101</v>
      </c>
      <c r="AB979" s="17" t="s">
        <v>10245</v>
      </c>
      <c r="AC979" s="17" t="s">
        <v>10246</v>
      </c>
      <c r="AD979" s="17" t="s">
        <v>10272</v>
      </c>
      <c r="AE979" s="18">
        <v>4558.4054030249799</v>
      </c>
      <c r="AF979" s="31" t="str">
        <f>_xlfn.XLOOKUP(A979,Macmahon!B:B,Macmahon!AE:AE,"",0)</f>
        <v/>
      </c>
      <c r="AG979" s="28" t="str">
        <f>_xlfn.XLOOKUP(A979,Macmahon!B:B,Macmahon!AJ:AJ,"",0)</f>
        <v/>
      </c>
      <c r="AH979" s="28" t="str">
        <f>_xlfn.XLOOKUP(A979,Macmahon!B:B,Macmahon!AK:AK,"",0)</f>
        <v/>
      </c>
      <c r="AI979" s="28">
        <f t="shared" si="27"/>
        <v>0</v>
      </c>
      <c r="AJ979" s="40" t="str">
        <f>E979&amp;C979&amp;B979</f>
        <v>4AR4006RF</v>
      </c>
      <c r="AK979" s="40" t="str">
        <f>IFERROR(_xlfn.XLOOKUP(AJ979,CrossRef!$A:$A,CrossRef!$J:$J,"Not Found"),"-")</f>
        <v>TKHL154-DRIV-WHGP</v>
      </c>
      <c r="AL979" s="40">
        <f>IFERROR(_xlfn.XLOOKUP(AJ979,CrossRef!$A:$A,CrossRef!$K:$K,"Not Found"),"-")</f>
        <v>0</v>
      </c>
      <c r="AM979" s="40" t="str">
        <f>IFERROR(_xlfn.XLOOKUP(AJ979,CrossRef!$A:$A,CrossRef!$L:$L,"Not Found"),"-")</f>
        <v>20000H WHEEL GROUP CHANGE RHF</v>
      </c>
    </row>
    <row r="980" spans="1:39" x14ac:dyDescent="0.3">
      <c r="A980" s="4" t="str">
        <f>D980&amp;C980&amp;B980</f>
        <v>QTW074006LF</v>
      </c>
      <c r="B980" s="4" t="str">
        <f>LEFT(N980,FIND(" ",N980)-1)</f>
        <v>LF</v>
      </c>
      <c r="C980" s="4" t="str">
        <f>LEFT(M980,4)</f>
        <v>4006</v>
      </c>
      <c r="D980" s="4" t="str">
        <f>LEFT(L980,FIND(" ",L980)-1)</f>
        <v>QTW07</v>
      </c>
      <c r="E980" s="4" t="str">
        <f>MID(X980,2,3)</f>
        <v>MSY</v>
      </c>
      <c r="G980" s="14" t="s">
        <v>10234</v>
      </c>
      <c r="H980" s="14" t="s">
        <v>10235</v>
      </c>
      <c r="I980" s="14" t="s">
        <v>10236</v>
      </c>
      <c r="J980" s="14" t="s">
        <v>10429</v>
      </c>
      <c r="K980" s="14" t="s">
        <v>10430</v>
      </c>
      <c r="L980" s="14" t="s">
        <v>10431</v>
      </c>
      <c r="M980" s="14" t="s">
        <v>876</v>
      </c>
      <c r="N980" s="14" t="s">
        <v>483</v>
      </c>
      <c r="O980" s="15">
        <v>24000</v>
      </c>
      <c r="P980" s="15">
        <v>20714.794966224501</v>
      </c>
      <c r="Q980" s="16">
        <v>46850</v>
      </c>
      <c r="R980" s="14" t="s">
        <v>11200</v>
      </c>
      <c r="S980" s="14" t="s">
        <v>10261</v>
      </c>
      <c r="T980" s="14" t="s">
        <v>11200</v>
      </c>
      <c r="U980" s="14" t="s">
        <v>10248</v>
      </c>
      <c r="V980" s="14"/>
      <c r="W980" s="14" t="s">
        <v>11248</v>
      </c>
      <c r="X980" s="14" t="s">
        <v>10433</v>
      </c>
      <c r="Y980" s="15">
        <v>41128.730000000003</v>
      </c>
      <c r="Z980" s="14" t="s">
        <v>11232</v>
      </c>
      <c r="AA980" s="15">
        <v>61245.015742641997</v>
      </c>
      <c r="AB980" s="14" t="s">
        <v>10245</v>
      </c>
      <c r="AC980" s="14" t="s">
        <v>10246</v>
      </c>
      <c r="AD980" s="14" t="s">
        <v>10272</v>
      </c>
      <c r="AE980" s="15">
        <v>3285.20503377554</v>
      </c>
      <c r="AF980" s="31" t="str">
        <f>_xlfn.XLOOKUP(A980,Macmahon!B:B,Macmahon!AE:AE,"",0)</f>
        <v/>
      </c>
      <c r="AG980" s="28" t="str">
        <f>_xlfn.XLOOKUP(A980,Macmahon!B:B,Macmahon!AJ:AJ,"",0)</f>
        <v/>
      </c>
      <c r="AH980" s="28" t="str">
        <f>_xlfn.XLOOKUP(A980,Macmahon!B:B,Macmahon!AK:AK,"",0)</f>
        <v/>
      </c>
      <c r="AI980" s="28">
        <f t="shared" si="27"/>
        <v>0</v>
      </c>
      <c r="AJ980" s="40" t="str">
        <f>E980&amp;C980&amp;B980</f>
        <v>MSY4006LF</v>
      </c>
      <c r="AK980" s="40" t="str">
        <f>IFERROR(_xlfn.XLOOKUP(AJ980,CrossRef!$A:$A,CrossRef!$J:$J,"Not Found"),"-")</f>
        <v>TKHL188-DRIV-WHGP</v>
      </c>
      <c r="AL980" s="40" t="str">
        <f>IFERROR(_xlfn.XLOOKUP(AJ980,CrossRef!$A:$A,CrossRef!$K:$K,"Not Found"),"-")</f>
        <v>LHF</v>
      </c>
      <c r="AM980" s="40" t="str">
        <f>IFERROR(_xlfn.XLOOKUP(AJ980,CrossRef!$A:$A,CrossRef!$L:$L,"Not Found"),"-")</f>
        <v>20000H BRAKE &amp; WHEEL SPINDLE CHANGE LHF</v>
      </c>
    </row>
    <row r="981" spans="1:39" x14ac:dyDescent="0.3">
      <c r="A981" s="4" t="str">
        <f>D981&amp;C981&amp;B981</f>
        <v>TD67404006LF</v>
      </c>
      <c r="B981" s="4" t="str">
        <f>LEFT(N981,FIND(" ",N981)-1)</f>
        <v>LF</v>
      </c>
      <c r="C981" s="4" t="str">
        <f>LEFT(M981,4)</f>
        <v>4006</v>
      </c>
      <c r="D981" s="4" t="str">
        <f>LEFT(L981,FIND(" ",L981)-1)</f>
        <v>TD6740</v>
      </c>
      <c r="E981" s="4" t="str">
        <f>MID(X981,2,3)</f>
        <v>ZSP</v>
      </c>
      <c r="G981" s="17" t="s">
        <v>10234</v>
      </c>
      <c r="H981" s="17" t="s">
        <v>10235</v>
      </c>
      <c r="I981" s="17" t="s">
        <v>10251</v>
      </c>
      <c r="J981" s="17" t="s">
        <v>10252</v>
      </c>
      <c r="K981" s="17" t="s">
        <v>193</v>
      </c>
      <c r="L981" s="17" t="s">
        <v>10382</v>
      </c>
      <c r="M981" s="17" t="s">
        <v>876</v>
      </c>
      <c r="N981" s="17" t="s">
        <v>483</v>
      </c>
      <c r="O981" s="18">
        <v>22000</v>
      </c>
      <c r="P981" s="18">
        <v>8416.2286608868199</v>
      </c>
      <c r="Q981" s="16">
        <v>46924</v>
      </c>
      <c r="R981" s="17" t="s">
        <v>11200</v>
      </c>
      <c r="S981" s="17" t="s">
        <v>10286</v>
      </c>
      <c r="T981" s="17" t="s">
        <v>11200</v>
      </c>
      <c r="U981" s="17" t="s">
        <v>10248</v>
      </c>
      <c r="V981" s="17"/>
      <c r="W981" s="17" t="s">
        <v>10675</v>
      </c>
      <c r="X981" s="17" t="s">
        <v>10384</v>
      </c>
      <c r="Y981" s="18">
        <v>41128.730000000003</v>
      </c>
      <c r="Z981" s="17" t="s">
        <v>11232</v>
      </c>
      <c r="AA981" s="18">
        <v>17780.497604380598</v>
      </c>
      <c r="AB981" s="17" t="s">
        <v>10245</v>
      </c>
      <c r="AC981" s="17" t="s">
        <v>10246</v>
      </c>
      <c r="AD981" s="17" t="s">
        <v>10272</v>
      </c>
      <c r="AE981" s="18">
        <v>13583.7713391132</v>
      </c>
      <c r="AF981" s="31" t="str">
        <f>_xlfn.XLOOKUP(A981,Macmahon!B:B,Macmahon!AE:AE,"",0)</f>
        <v/>
      </c>
      <c r="AG981" s="28" t="str">
        <f>_xlfn.XLOOKUP(A981,Macmahon!B:B,Macmahon!AJ:AJ,"",0)</f>
        <v/>
      </c>
      <c r="AH981" s="28" t="str">
        <f>_xlfn.XLOOKUP(A981,Macmahon!B:B,Macmahon!AK:AK,"",0)</f>
        <v/>
      </c>
      <c r="AI981" s="28">
        <f t="shared" si="27"/>
        <v>0</v>
      </c>
      <c r="AJ981" s="40" t="str">
        <f>E981&amp;C981&amp;B981</f>
        <v>ZSP4006LF</v>
      </c>
      <c r="AK981" s="40" t="str">
        <f>IFERROR(_xlfn.XLOOKUP(AJ981,CrossRef!$A:$A,CrossRef!$J:$J,"Not Found"),"-")</f>
        <v>TKHL156-DRIV-WHGP</v>
      </c>
      <c r="AL981" s="40">
        <f>IFERROR(_xlfn.XLOOKUP(AJ981,CrossRef!$A:$A,CrossRef!$K:$K,"Not Found"),"-")</f>
        <v>0</v>
      </c>
      <c r="AM981" s="40" t="str">
        <f>IFERROR(_xlfn.XLOOKUP(AJ981,CrossRef!$A:$A,CrossRef!$L:$L,"Not Found"),"-")</f>
        <v>20000H WHEEL GROUP CHANGE LHF</v>
      </c>
    </row>
    <row r="982" spans="1:39" x14ac:dyDescent="0.3">
      <c r="A982" s="4" t="str">
        <f>D982&amp;C982&amp;B982</f>
        <v>TD67334006LF</v>
      </c>
      <c r="B982" s="4" t="str">
        <f>LEFT(N982,FIND(" ",N982)-1)</f>
        <v>LF</v>
      </c>
      <c r="C982" s="4" t="str">
        <f>LEFT(M982,4)</f>
        <v>4006</v>
      </c>
      <c r="D982" s="4" t="str">
        <f>LEFT(L982,FIND(" ",L982)-1)</f>
        <v>TD6733</v>
      </c>
      <c r="E982" s="4" t="str">
        <f>MID(X982,2,3)</f>
        <v>ZSP</v>
      </c>
      <c r="G982" s="14" t="s">
        <v>10234</v>
      </c>
      <c r="H982" s="14" t="s">
        <v>10235</v>
      </c>
      <c r="I982" s="14" t="s">
        <v>10251</v>
      </c>
      <c r="J982" s="14" t="s">
        <v>10252</v>
      </c>
      <c r="K982" s="14" t="s">
        <v>193</v>
      </c>
      <c r="L982" s="14" t="s">
        <v>10385</v>
      </c>
      <c r="M982" s="14" t="s">
        <v>876</v>
      </c>
      <c r="N982" s="14" t="s">
        <v>483</v>
      </c>
      <c r="O982" s="15">
        <v>22000</v>
      </c>
      <c r="P982" s="15">
        <v>9162.2669907977706</v>
      </c>
      <c r="Q982" s="16">
        <v>46988</v>
      </c>
      <c r="R982" s="14" t="s">
        <v>11200</v>
      </c>
      <c r="S982" s="14" t="s">
        <v>10286</v>
      </c>
      <c r="T982" s="14" t="s">
        <v>11200</v>
      </c>
      <c r="U982" s="14" t="s">
        <v>10248</v>
      </c>
      <c r="V982" s="14"/>
      <c r="W982" s="14" t="s">
        <v>11235</v>
      </c>
      <c r="X982" s="14" t="s">
        <v>10387</v>
      </c>
      <c r="Y982" s="15">
        <v>41128.730000000003</v>
      </c>
      <c r="Z982" s="14" t="s">
        <v>11232</v>
      </c>
      <c r="AA982" s="15">
        <v>19409.657084188901</v>
      </c>
      <c r="AB982" s="14" t="s">
        <v>10245</v>
      </c>
      <c r="AC982" s="14" t="s">
        <v>10246</v>
      </c>
      <c r="AD982" s="14" t="s">
        <v>10272</v>
      </c>
      <c r="AE982" s="15">
        <v>12837.7330092022</v>
      </c>
      <c r="AF982" s="31" t="str">
        <f>_xlfn.XLOOKUP(A982,Macmahon!B:B,Macmahon!AE:AE,"",0)</f>
        <v/>
      </c>
      <c r="AG982" s="28" t="str">
        <f>_xlfn.XLOOKUP(A982,Macmahon!B:B,Macmahon!AJ:AJ,"",0)</f>
        <v/>
      </c>
      <c r="AH982" s="28" t="str">
        <f>_xlfn.XLOOKUP(A982,Macmahon!B:B,Macmahon!AK:AK,"",0)</f>
        <v/>
      </c>
      <c r="AI982" s="28">
        <f t="shared" si="27"/>
        <v>0</v>
      </c>
      <c r="AJ982" s="40" t="str">
        <f>E982&amp;C982&amp;B982</f>
        <v>ZSP4006LF</v>
      </c>
      <c r="AK982" s="40" t="str">
        <f>IFERROR(_xlfn.XLOOKUP(AJ982,CrossRef!$A:$A,CrossRef!$J:$J,"Not Found"),"-")</f>
        <v>TKHL156-DRIV-WHGP</v>
      </c>
      <c r="AL982" s="40">
        <f>IFERROR(_xlfn.XLOOKUP(AJ982,CrossRef!$A:$A,CrossRef!$K:$K,"Not Found"),"-")</f>
        <v>0</v>
      </c>
      <c r="AM982" s="40" t="str">
        <f>IFERROR(_xlfn.XLOOKUP(AJ982,CrossRef!$A:$A,CrossRef!$L:$L,"Not Found"),"-")</f>
        <v>20000H WHEEL GROUP CHANGE LHF</v>
      </c>
    </row>
    <row r="983" spans="1:39" x14ac:dyDescent="0.3">
      <c r="A983" s="4" t="str">
        <f>D983&amp;C983&amp;B983</f>
        <v>TD60494006LF</v>
      </c>
      <c r="B983" s="4" t="str">
        <f>LEFT(N983,FIND(" ",N983)-1)</f>
        <v>LF</v>
      </c>
      <c r="C983" s="4" t="str">
        <f>LEFT(M983,4)</f>
        <v>4006</v>
      </c>
      <c r="D983" s="4" t="str">
        <f>LEFT(L983,FIND(" ",L983)-1)</f>
        <v>TD6049</v>
      </c>
      <c r="E983" s="4" t="str">
        <f>MID(X983,2,3)</f>
        <v>APX</v>
      </c>
      <c r="G983" s="17" t="s">
        <v>10234</v>
      </c>
      <c r="H983" s="17" t="s">
        <v>10235</v>
      </c>
      <c r="I983" s="17" t="s">
        <v>10677</v>
      </c>
      <c r="J983" s="17" t="s">
        <v>10678</v>
      </c>
      <c r="K983" s="17" t="s">
        <v>177</v>
      </c>
      <c r="L983" s="17" t="s">
        <v>10691</v>
      </c>
      <c r="M983" s="17" t="s">
        <v>876</v>
      </c>
      <c r="N983" s="17" t="s">
        <v>483</v>
      </c>
      <c r="O983" s="18">
        <v>22000</v>
      </c>
      <c r="P983" s="18">
        <v>19780.511738648998</v>
      </c>
      <c r="Q983" s="16">
        <v>46185</v>
      </c>
      <c r="R983" s="17" t="s">
        <v>11200</v>
      </c>
      <c r="S983" s="17" t="s">
        <v>10286</v>
      </c>
      <c r="T983" s="17" t="s">
        <v>11200</v>
      </c>
      <c r="U983" s="17" t="s">
        <v>10248</v>
      </c>
      <c r="V983" s="17"/>
      <c r="W983" s="17" t="s">
        <v>11236</v>
      </c>
      <c r="X983" s="17" t="s">
        <v>10693</v>
      </c>
      <c r="Y983" s="18">
        <v>41128.730000000003</v>
      </c>
      <c r="Z983" s="17" t="s">
        <v>11233</v>
      </c>
      <c r="AA983" s="18">
        <v>78016.983552361402</v>
      </c>
      <c r="AB983" s="17" t="s">
        <v>10245</v>
      </c>
      <c r="AC983" s="17" t="s">
        <v>10246</v>
      </c>
      <c r="AD983" s="17"/>
      <c r="AE983" s="18">
        <v>2219.4882613510099</v>
      </c>
      <c r="AF983" s="31">
        <f>_xlfn.XLOOKUP(A983,Macmahon!B:B,Macmahon!AE:AE,"",0)</f>
        <v>44239</v>
      </c>
      <c r="AG983" s="28">
        <f>_xlfn.XLOOKUP(A983,Macmahon!B:B,Macmahon!AJ:AJ,"",0)</f>
        <v>46290.61189591435</v>
      </c>
      <c r="AH983" s="28">
        <f>_xlfn.XLOOKUP(A983,Macmahon!B:B,Macmahon!AK:AK,"",0)</f>
        <v>46185</v>
      </c>
      <c r="AI983" s="28">
        <f t="shared" si="27"/>
        <v>46185</v>
      </c>
      <c r="AJ983" s="40" t="str">
        <f>E983&amp;C983&amp;B983</f>
        <v>APX4006LF</v>
      </c>
      <c r="AK983" s="40" t="str">
        <f>IFERROR(_xlfn.XLOOKUP(AJ983,CrossRef!$A:$A,CrossRef!$J:$J,"Not Found"),"-")</f>
        <v>TKHL185-DRIV-WHGP</v>
      </c>
      <c r="AL983" s="40" t="str">
        <f>IFERROR(_xlfn.XLOOKUP(AJ983,CrossRef!$A:$A,CrossRef!$K:$K,"Not Found"),"-")</f>
        <v>LHF</v>
      </c>
      <c r="AM983" s="40" t="str">
        <f>IFERROR(_xlfn.XLOOKUP(AJ983,CrossRef!$A:$A,CrossRef!$L:$L,"Not Found"),"-")</f>
        <v>20000H BRAKE &amp; WHEEL SPINDLE CHANGE LHF</v>
      </c>
    </row>
    <row r="984" spans="1:39" x14ac:dyDescent="0.3">
      <c r="A984" s="4" t="str">
        <f>D984&amp;C984&amp;B984</f>
        <v>TD66774006LF</v>
      </c>
      <c r="B984" s="4" t="str">
        <f>LEFT(N984,FIND(" ",N984)-1)</f>
        <v>LF</v>
      </c>
      <c r="C984" s="4" t="str">
        <f>LEFT(M984,4)</f>
        <v>4006</v>
      </c>
      <c r="D984" s="4" t="str">
        <f>LEFT(L984,FIND(" ",L984)-1)</f>
        <v>TD6677</v>
      </c>
      <c r="E984" s="4" t="str">
        <f>MID(X984,2,3)</f>
        <v>ZSP</v>
      </c>
      <c r="G984" s="14" t="s">
        <v>10234</v>
      </c>
      <c r="H984" s="14" t="s">
        <v>10235</v>
      </c>
      <c r="I984" s="14" t="s">
        <v>10251</v>
      </c>
      <c r="J984" s="14" t="s">
        <v>10252</v>
      </c>
      <c r="K984" s="14" t="s">
        <v>193</v>
      </c>
      <c r="L984" s="14" t="s">
        <v>10426</v>
      </c>
      <c r="M984" s="14" t="s">
        <v>876</v>
      </c>
      <c r="N984" s="14" t="s">
        <v>483</v>
      </c>
      <c r="O984" s="15">
        <v>22000</v>
      </c>
      <c r="P984" s="15">
        <v>16213.617112518101</v>
      </c>
      <c r="Q984" s="16">
        <v>46594</v>
      </c>
      <c r="R984" s="14" t="s">
        <v>11200</v>
      </c>
      <c r="S984" s="14" t="s">
        <v>10286</v>
      </c>
      <c r="T984" s="14" t="s">
        <v>11200</v>
      </c>
      <c r="U984" s="14" t="s">
        <v>10248</v>
      </c>
      <c r="V984" s="14"/>
      <c r="W984" s="14" t="s">
        <v>10921</v>
      </c>
      <c r="X984" s="14" t="s">
        <v>10428</v>
      </c>
      <c r="Y984" s="15">
        <v>41128.730000000003</v>
      </c>
      <c r="Z984" s="14" t="s">
        <v>11232</v>
      </c>
      <c r="AA984" s="15">
        <v>20508.8631074607</v>
      </c>
      <c r="AB984" s="14" t="s">
        <v>10245</v>
      </c>
      <c r="AC984" s="14" t="s">
        <v>10246</v>
      </c>
      <c r="AD984" s="14" t="s">
        <v>10272</v>
      </c>
      <c r="AE984" s="15">
        <v>5786.3828874818701</v>
      </c>
      <c r="AF984" s="31" t="str">
        <f>_xlfn.XLOOKUP(A984,Macmahon!B:B,Macmahon!AE:AE,"",0)</f>
        <v/>
      </c>
      <c r="AG984" s="28" t="str">
        <f>_xlfn.XLOOKUP(A984,Macmahon!B:B,Macmahon!AJ:AJ,"",0)</f>
        <v/>
      </c>
      <c r="AH984" s="28" t="str">
        <f>_xlfn.XLOOKUP(A984,Macmahon!B:B,Macmahon!AK:AK,"",0)</f>
        <v/>
      </c>
      <c r="AI984" s="28">
        <f t="shared" si="27"/>
        <v>0</v>
      </c>
      <c r="AJ984" s="40" t="str">
        <f>E984&amp;C984&amp;B984</f>
        <v>ZSP4006LF</v>
      </c>
      <c r="AK984" s="40" t="str">
        <f>IFERROR(_xlfn.XLOOKUP(AJ984,CrossRef!$A:$A,CrossRef!$J:$J,"Not Found"),"-")</f>
        <v>TKHL156-DRIV-WHGP</v>
      </c>
      <c r="AL984" s="40">
        <f>IFERROR(_xlfn.XLOOKUP(AJ984,CrossRef!$A:$A,CrossRef!$K:$K,"Not Found"),"-")</f>
        <v>0</v>
      </c>
      <c r="AM984" s="40" t="str">
        <f>IFERROR(_xlfn.XLOOKUP(AJ984,CrossRef!$A:$A,CrossRef!$L:$L,"Not Found"),"-")</f>
        <v>20000H WHEEL GROUP CHANGE LHF</v>
      </c>
    </row>
    <row r="985" spans="1:39" x14ac:dyDescent="0.3">
      <c r="A985" s="4" t="str">
        <f>D985&amp;C985&amp;B985</f>
        <v>TD66744006LF</v>
      </c>
      <c r="B985" s="4" t="str">
        <f>LEFT(N985,FIND(" ",N985)-1)</f>
        <v>LF</v>
      </c>
      <c r="C985" s="4" t="str">
        <f>LEFT(M985,4)</f>
        <v>4006</v>
      </c>
      <c r="D985" s="4" t="str">
        <f>LEFT(L985,FIND(" ",L985)-1)</f>
        <v>TD6674</v>
      </c>
      <c r="E985" s="4" t="str">
        <f>MID(X985,2,3)</f>
        <v>ZSP</v>
      </c>
      <c r="G985" s="17" t="s">
        <v>10234</v>
      </c>
      <c r="H985" s="17" t="s">
        <v>10235</v>
      </c>
      <c r="I985" s="17" t="s">
        <v>10251</v>
      </c>
      <c r="J985" s="17" t="s">
        <v>10252</v>
      </c>
      <c r="K985" s="17" t="s">
        <v>193</v>
      </c>
      <c r="L985" s="17" t="s">
        <v>10423</v>
      </c>
      <c r="M985" s="17" t="s">
        <v>876</v>
      </c>
      <c r="N985" s="17" t="s">
        <v>483</v>
      </c>
      <c r="O985" s="18">
        <v>22000</v>
      </c>
      <c r="P985" s="18">
        <v>15892.694114571501</v>
      </c>
      <c r="Q985" s="16">
        <v>46618</v>
      </c>
      <c r="R985" s="17" t="s">
        <v>11200</v>
      </c>
      <c r="S985" s="17" t="s">
        <v>10286</v>
      </c>
      <c r="T985" s="17" t="s">
        <v>11200</v>
      </c>
      <c r="U985" s="17" t="s">
        <v>10248</v>
      </c>
      <c r="V985" s="17"/>
      <c r="W985" s="17" t="s">
        <v>10921</v>
      </c>
      <c r="X985" s="17" t="s">
        <v>10425</v>
      </c>
      <c r="Y985" s="18">
        <v>41128.730000000003</v>
      </c>
      <c r="Z985" s="17" t="s">
        <v>11232</v>
      </c>
      <c r="AA985" s="18">
        <v>20483.6279945243</v>
      </c>
      <c r="AB985" s="17" t="s">
        <v>10245</v>
      </c>
      <c r="AC985" s="17" t="s">
        <v>10246</v>
      </c>
      <c r="AD985" s="17" t="s">
        <v>10272</v>
      </c>
      <c r="AE985" s="18">
        <v>6107.3058854285</v>
      </c>
      <c r="AF985" s="31" t="str">
        <f>_xlfn.XLOOKUP(A985,Macmahon!B:B,Macmahon!AE:AE,"",0)</f>
        <v/>
      </c>
      <c r="AG985" s="28" t="str">
        <f>_xlfn.XLOOKUP(A985,Macmahon!B:B,Macmahon!AJ:AJ,"",0)</f>
        <v/>
      </c>
      <c r="AH985" s="28" t="str">
        <f>_xlfn.XLOOKUP(A985,Macmahon!B:B,Macmahon!AK:AK,"",0)</f>
        <v/>
      </c>
      <c r="AI985" s="28">
        <f t="shared" si="27"/>
        <v>0</v>
      </c>
      <c r="AJ985" s="40" t="str">
        <f>E985&amp;C985&amp;B985</f>
        <v>ZSP4006LF</v>
      </c>
      <c r="AK985" s="40" t="str">
        <f>IFERROR(_xlfn.XLOOKUP(AJ985,CrossRef!$A:$A,CrossRef!$J:$J,"Not Found"),"-")</f>
        <v>TKHL156-DRIV-WHGP</v>
      </c>
      <c r="AL985" s="40">
        <f>IFERROR(_xlfn.XLOOKUP(AJ985,CrossRef!$A:$A,CrossRef!$K:$K,"Not Found"),"-")</f>
        <v>0</v>
      </c>
      <c r="AM985" s="40" t="str">
        <f>IFERROR(_xlfn.XLOOKUP(AJ985,CrossRef!$A:$A,CrossRef!$L:$L,"Not Found"),"-")</f>
        <v>20000H WHEEL GROUP CHANGE LHF</v>
      </c>
    </row>
    <row r="986" spans="1:39" x14ac:dyDescent="0.3">
      <c r="A986" s="4" t="str">
        <f>D986&amp;C986&amp;B986</f>
        <v>TD61334006LF</v>
      </c>
      <c r="B986" s="4" t="str">
        <f>LEFT(N986,FIND(" ",N986)-1)</f>
        <v>LF</v>
      </c>
      <c r="C986" s="4" t="str">
        <f>LEFT(M986,4)</f>
        <v>4006</v>
      </c>
      <c r="D986" s="4" t="str">
        <f>LEFT(L986,FIND(" ",L986)-1)</f>
        <v>TD6133</v>
      </c>
      <c r="E986" s="4" t="str">
        <f>MID(X986,2,3)</f>
        <v>APX</v>
      </c>
      <c r="G986" s="14" t="s">
        <v>10234</v>
      </c>
      <c r="H986" s="14" t="s">
        <v>10235</v>
      </c>
      <c r="I986" s="14" t="s">
        <v>10251</v>
      </c>
      <c r="J986" s="14" t="s">
        <v>10252</v>
      </c>
      <c r="K986" s="14" t="s">
        <v>177</v>
      </c>
      <c r="L986" s="14" t="s">
        <v>10723</v>
      </c>
      <c r="M986" s="14" t="s">
        <v>876</v>
      </c>
      <c r="N986" s="14" t="s">
        <v>483</v>
      </c>
      <c r="O986" s="15">
        <v>22000</v>
      </c>
      <c r="P986" s="15">
        <v>13228.7882350369</v>
      </c>
      <c r="Q986" s="16">
        <v>46896</v>
      </c>
      <c r="R986" s="14" t="s">
        <v>11200</v>
      </c>
      <c r="S986" s="14" t="s">
        <v>10261</v>
      </c>
      <c r="T986" s="14" t="s">
        <v>11200</v>
      </c>
      <c r="U986" s="14" t="s">
        <v>10248</v>
      </c>
      <c r="V986" s="14"/>
      <c r="W986" s="14" t="s">
        <v>10317</v>
      </c>
      <c r="X986" s="14" t="s">
        <v>10725</v>
      </c>
      <c r="Y986" s="15">
        <v>41128.730000000003</v>
      </c>
      <c r="Z986" s="14" t="s">
        <v>11233</v>
      </c>
      <c r="AA986" s="15">
        <v>84224.773449692002</v>
      </c>
      <c r="AB986" s="14" t="s">
        <v>10245</v>
      </c>
      <c r="AC986" s="14" t="s">
        <v>10246</v>
      </c>
      <c r="AD986" s="14"/>
      <c r="AE986" s="15">
        <v>8771.21176496308</v>
      </c>
      <c r="AF986" s="31">
        <f>_xlfn.XLOOKUP(A986,Macmahon!B:B,Macmahon!AE:AE,"",0)</f>
        <v>45101</v>
      </c>
      <c r="AG986" s="28">
        <f>_xlfn.XLOOKUP(A986,Macmahon!B:B,Macmahon!AJ:AJ,"",0)</f>
        <v>46771.05646172454</v>
      </c>
      <c r="AH986" s="28">
        <f>_xlfn.XLOOKUP(A986,Macmahon!B:B,Macmahon!AK:AK,"",0)</f>
        <v>48559</v>
      </c>
      <c r="AI986" s="28">
        <f t="shared" si="27"/>
        <v>46771.05646172454</v>
      </c>
      <c r="AJ986" s="40" t="str">
        <f>E986&amp;C986&amp;B986</f>
        <v>APX4006LF</v>
      </c>
      <c r="AK986" s="40" t="str">
        <f>IFERROR(_xlfn.XLOOKUP(AJ986,CrossRef!$A:$A,CrossRef!$J:$J,"Not Found"),"-")</f>
        <v>TKHL185-DRIV-WHGP</v>
      </c>
      <c r="AL986" s="40" t="str">
        <f>IFERROR(_xlfn.XLOOKUP(AJ986,CrossRef!$A:$A,CrossRef!$K:$K,"Not Found"),"-")</f>
        <v>LHF</v>
      </c>
      <c r="AM986" s="40" t="str">
        <f>IFERROR(_xlfn.XLOOKUP(AJ986,CrossRef!$A:$A,CrossRef!$L:$L,"Not Found"),"-")</f>
        <v>20000H BRAKE &amp; WHEEL SPINDLE CHANGE LHF</v>
      </c>
    </row>
    <row r="987" spans="1:39" x14ac:dyDescent="0.3">
      <c r="A987" s="4" t="str">
        <f>D987&amp;C987&amp;B987</f>
        <v>TD61064006LF</v>
      </c>
      <c r="B987" s="4" t="str">
        <f>LEFT(N987,FIND(" ",N987)-1)</f>
        <v>LF</v>
      </c>
      <c r="C987" s="4" t="str">
        <f>LEFT(M987,4)</f>
        <v>4006</v>
      </c>
      <c r="D987" s="4" t="str">
        <f>LEFT(L987,FIND(" ",L987)-1)</f>
        <v>TD6106</v>
      </c>
      <c r="E987" s="4" t="str">
        <f>MID(X987,2,3)</f>
        <v>APX</v>
      </c>
      <c r="G987" s="17" t="s">
        <v>10234</v>
      </c>
      <c r="H987" s="17" t="s">
        <v>10235</v>
      </c>
      <c r="I987" s="17" t="s">
        <v>10251</v>
      </c>
      <c r="J987" s="17" t="s">
        <v>10252</v>
      </c>
      <c r="K987" s="17" t="s">
        <v>177</v>
      </c>
      <c r="L987" s="17" t="s">
        <v>10717</v>
      </c>
      <c r="M987" s="17" t="s">
        <v>876</v>
      </c>
      <c r="N987" s="17" t="s">
        <v>483</v>
      </c>
      <c r="O987" s="18">
        <v>22000</v>
      </c>
      <c r="P987" s="18">
        <v>14415.498235039</v>
      </c>
      <c r="Q987" s="16">
        <v>48063</v>
      </c>
      <c r="R987" s="17" t="s">
        <v>11200</v>
      </c>
      <c r="S987" s="17" t="s">
        <v>10261</v>
      </c>
      <c r="T987" s="17" t="s">
        <v>11200</v>
      </c>
      <c r="U987" s="17" t="s">
        <v>10248</v>
      </c>
      <c r="V987" s="17"/>
      <c r="W987" s="17" t="s">
        <v>10317</v>
      </c>
      <c r="X987" s="17" t="s">
        <v>10719</v>
      </c>
      <c r="Y987" s="18">
        <v>41128.730000000003</v>
      </c>
      <c r="Z987" s="17" t="s">
        <v>11233</v>
      </c>
      <c r="AA987" s="18">
        <v>97082.006858316206</v>
      </c>
      <c r="AB987" s="17" t="s">
        <v>10245</v>
      </c>
      <c r="AC987" s="17" t="s">
        <v>10246</v>
      </c>
      <c r="AD987" s="17"/>
      <c r="AE987" s="18">
        <v>7584.5017649610199</v>
      </c>
      <c r="AF987" s="31">
        <f>_xlfn.XLOOKUP(A987,Macmahon!B:B,Macmahon!AE:AE,"",0)</f>
        <v>45066</v>
      </c>
      <c r="AG987" s="28">
        <f>_xlfn.XLOOKUP(A987,Macmahon!B:B,Macmahon!AJ:AJ,"",0)</f>
        <v>0</v>
      </c>
      <c r="AH987" s="28">
        <f>_xlfn.XLOOKUP(A987,Macmahon!B:B,Macmahon!AK:AK,"",0)</f>
        <v>47210</v>
      </c>
      <c r="AI987" s="28">
        <f t="shared" si="27"/>
        <v>47210</v>
      </c>
      <c r="AJ987" s="40" t="str">
        <f>E987&amp;C987&amp;B987</f>
        <v>APX4006LF</v>
      </c>
      <c r="AK987" s="40" t="str">
        <f>IFERROR(_xlfn.XLOOKUP(AJ987,CrossRef!$A:$A,CrossRef!$J:$J,"Not Found"),"-")</f>
        <v>TKHL185-DRIV-WHGP</v>
      </c>
      <c r="AL987" s="40" t="str">
        <f>IFERROR(_xlfn.XLOOKUP(AJ987,CrossRef!$A:$A,CrossRef!$K:$K,"Not Found"),"-")</f>
        <v>LHF</v>
      </c>
      <c r="AM987" s="40" t="str">
        <f>IFERROR(_xlfn.XLOOKUP(AJ987,CrossRef!$A:$A,CrossRef!$L:$L,"Not Found"),"-")</f>
        <v>20000H BRAKE &amp; WHEEL SPINDLE CHANGE LHF</v>
      </c>
    </row>
    <row r="988" spans="1:39" x14ac:dyDescent="0.3">
      <c r="A988" s="4" t="str">
        <f>D988&amp;C988&amp;B988</f>
        <v>TD60514006LF</v>
      </c>
      <c r="B988" s="4" t="str">
        <f>LEFT(N988,FIND(" ",N988)-1)</f>
        <v>LF</v>
      </c>
      <c r="C988" s="4" t="str">
        <f>LEFT(M988,4)</f>
        <v>4006</v>
      </c>
      <c r="D988" s="4" t="str">
        <f>LEFT(L988,FIND(" ",L988)-1)</f>
        <v>TD6051</v>
      </c>
      <c r="E988" s="4" t="str">
        <f>MID(X988,2,3)</f>
        <v>APX</v>
      </c>
      <c r="G988" s="14" t="s">
        <v>10234</v>
      </c>
      <c r="H988" s="14" t="s">
        <v>10235</v>
      </c>
      <c r="I988" s="14" t="s">
        <v>10251</v>
      </c>
      <c r="J988" s="14" t="s">
        <v>10252</v>
      </c>
      <c r="K988" s="14" t="s">
        <v>177</v>
      </c>
      <c r="L988" s="14" t="s">
        <v>10720</v>
      </c>
      <c r="M988" s="14" t="s">
        <v>876</v>
      </c>
      <c r="N988" s="14" t="s">
        <v>483</v>
      </c>
      <c r="O988" s="15">
        <v>22000</v>
      </c>
      <c r="P988" s="15">
        <v>2671.84874547872</v>
      </c>
      <c r="Q988" s="16">
        <v>47430</v>
      </c>
      <c r="R988" s="14" t="s">
        <v>11200</v>
      </c>
      <c r="S988" s="14" t="s">
        <v>10261</v>
      </c>
      <c r="T988" s="14" t="s">
        <v>11200</v>
      </c>
      <c r="U988" s="14" t="s">
        <v>10248</v>
      </c>
      <c r="V988" s="14"/>
      <c r="W988" s="14" t="s">
        <v>10399</v>
      </c>
      <c r="X988" s="14" t="s">
        <v>10722</v>
      </c>
      <c r="Y988" s="15">
        <v>41128.730000000003</v>
      </c>
      <c r="Z988" s="14" t="s">
        <v>11233</v>
      </c>
      <c r="AA988" s="15">
        <v>95205.698891170396</v>
      </c>
      <c r="AB988" s="14" t="s">
        <v>10245</v>
      </c>
      <c r="AC988" s="14" t="s">
        <v>10246</v>
      </c>
      <c r="AD988" s="14"/>
      <c r="AE988" s="15">
        <v>19328.151254521301</v>
      </c>
      <c r="AF988" s="31">
        <f>_xlfn.XLOOKUP(A988,Macmahon!B:B,Macmahon!AE:AE,"",0)</f>
        <v>45813</v>
      </c>
      <c r="AG988" s="28">
        <f>_xlfn.XLOOKUP(A988,Macmahon!B:B,Macmahon!AJ:AJ,"",0)</f>
        <v>48670.797833946759</v>
      </c>
      <c r="AH988" s="28">
        <f>_xlfn.XLOOKUP(A988,Macmahon!B:B,Macmahon!AK:AK,"",0)</f>
        <v>47430</v>
      </c>
      <c r="AI988" s="28">
        <f t="shared" si="27"/>
        <v>47430</v>
      </c>
      <c r="AJ988" s="40" t="str">
        <f>E988&amp;C988&amp;B988</f>
        <v>APX4006LF</v>
      </c>
      <c r="AK988" s="40" t="str">
        <f>IFERROR(_xlfn.XLOOKUP(AJ988,CrossRef!$A:$A,CrossRef!$J:$J,"Not Found"),"-")</f>
        <v>TKHL185-DRIV-WHGP</v>
      </c>
      <c r="AL988" s="40" t="str">
        <f>IFERROR(_xlfn.XLOOKUP(AJ988,CrossRef!$A:$A,CrossRef!$K:$K,"Not Found"),"-")</f>
        <v>LHF</v>
      </c>
      <c r="AM988" s="40" t="str">
        <f>IFERROR(_xlfn.XLOOKUP(AJ988,CrossRef!$A:$A,CrossRef!$L:$L,"Not Found"),"-")</f>
        <v>20000H BRAKE &amp; WHEEL SPINDLE CHANGE LHF</v>
      </c>
    </row>
    <row r="989" spans="1:39" x14ac:dyDescent="0.3">
      <c r="A989" s="4" t="str">
        <f>D989&amp;C989&amp;B989</f>
        <v>TD67354006LF</v>
      </c>
      <c r="B989" s="4" t="str">
        <f>LEFT(N989,FIND(" ",N989)-1)</f>
        <v>LF</v>
      </c>
      <c r="C989" s="4" t="str">
        <f>LEFT(M989,4)</f>
        <v>4006</v>
      </c>
      <c r="D989" s="4" t="str">
        <f>LEFT(L989,FIND(" ",L989)-1)</f>
        <v>TD6735</v>
      </c>
      <c r="E989" s="4" t="str">
        <f>MID(X989,2,3)</f>
        <v>ZSP</v>
      </c>
      <c r="G989" s="17" t="s">
        <v>10234</v>
      </c>
      <c r="H989" s="17" t="s">
        <v>10235</v>
      </c>
      <c r="I989" s="17" t="s">
        <v>10251</v>
      </c>
      <c r="J989" s="17" t="s">
        <v>10252</v>
      </c>
      <c r="K989" s="17" t="s">
        <v>193</v>
      </c>
      <c r="L989" s="17" t="s">
        <v>10414</v>
      </c>
      <c r="M989" s="17" t="s">
        <v>876</v>
      </c>
      <c r="N989" s="17" t="s">
        <v>483</v>
      </c>
      <c r="O989" s="18">
        <v>22000</v>
      </c>
      <c r="P989" s="18">
        <v>8736.1903309757799</v>
      </c>
      <c r="Q989" s="16">
        <v>46798</v>
      </c>
      <c r="R989" s="17" t="s">
        <v>11200</v>
      </c>
      <c r="S989" s="17" t="s">
        <v>10286</v>
      </c>
      <c r="T989" s="17" t="s">
        <v>11200</v>
      </c>
      <c r="U989" s="17" t="s">
        <v>10248</v>
      </c>
      <c r="V989" s="17"/>
      <c r="W989" s="17" t="s">
        <v>10493</v>
      </c>
      <c r="X989" s="17" t="s">
        <v>10416</v>
      </c>
      <c r="Y989" s="18">
        <v>41128.730000000003</v>
      </c>
      <c r="Z989" s="17" t="s">
        <v>11232</v>
      </c>
      <c r="AA989" s="18">
        <v>16361.8145106092</v>
      </c>
      <c r="AB989" s="17" t="s">
        <v>10245</v>
      </c>
      <c r="AC989" s="17" t="s">
        <v>10246</v>
      </c>
      <c r="AD989" s="17" t="s">
        <v>10272</v>
      </c>
      <c r="AE989" s="18">
        <v>13263.8096690242</v>
      </c>
      <c r="AF989" s="31" t="str">
        <f>_xlfn.XLOOKUP(A989,Macmahon!B:B,Macmahon!AE:AE,"",0)</f>
        <v/>
      </c>
      <c r="AG989" s="28" t="str">
        <f>_xlfn.XLOOKUP(A989,Macmahon!B:B,Macmahon!AJ:AJ,"",0)</f>
        <v/>
      </c>
      <c r="AH989" s="28" t="str">
        <f>_xlfn.XLOOKUP(A989,Macmahon!B:B,Macmahon!AK:AK,"",0)</f>
        <v/>
      </c>
      <c r="AI989" s="28">
        <f t="shared" si="27"/>
        <v>0</v>
      </c>
      <c r="AJ989" s="40" t="str">
        <f>E989&amp;C989&amp;B989</f>
        <v>ZSP4006LF</v>
      </c>
      <c r="AK989" s="40" t="str">
        <f>IFERROR(_xlfn.XLOOKUP(AJ989,CrossRef!$A:$A,CrossRef!$J:$J,"Not Found"),"-")</f>
        <v>TKHL156-DRIV-WHGP</v>
      </c>
      <c r="AL989" s="40">
        <f>IFERROR(_xlfn.XLOOKUP(AJ989,CrossRef!$A:$A,CrossRef!$K:$K,"Not Found"),"-")</f>
        <v>0</v>
      </c>
      <c r="AM989" s="40" t="str">
        <f>IFERROR(_xlfn.XLOOKUP(AJ989,CrossRef!$A:$A,CrossRef!$L:$L,"Not Found"),"-")</f>
        <v>20000H WHEEL GROUP CHANGE LHF</v>
      </c>
    </row>
    <row r="990" spans="1:39" x14ac:dyDescent="0.3">
      <c r="A990" s="4" t="str">
        <f>D990&amp;C990&amp;B990</f>
        <v>TD67374006LF</v>
      </c>
      <c r="B990" s="4" t="str">
        <f>LEFT(N990,FIND(" ",N990)-1)</f>
        <v>LF</v>
      </c>
      <c r="C990" s="4" t="str">
        <f>LEFT(M990,4)</f>
        <v>4006</v>
      </c>
      <c r="D990" s="4" t="str">
        <f>LEFT(L990,FIND(" ",L990)-1)</f>
        <v>TD6737</v>
      </c>
      <c r="E990" s="4" t="str">
        <f>MID(X990,2,3)</f>
        <v>ZSP</v>
      </c>
      <c r="G990" s="14" t="s">
        <v>10234</v>
      </c>
      <c r="H990" s="14" t="s">
        <v>10235</v>
      </c>
      <c r="I990" s="14" t="s">
        <v>10251</v>
      </c>
      <c r="J990" s="14" t="s">
        <v>10252</v>
      </c>
      <c r="K990" s="14" t="s">
        <v>193</v>
      </c>
      <c r="L990" s="14" t="s">
        <v>10420</v>
      </c>
      <c r="M990" s="14" t="s">
        <v>876</v>
      </c>
      <c r="N990" s="14" t="s">
        <v>483</v>
      </c>
      <c r="O990" s="15">
        <v>22000</v>
      </c>
      <c r="P990" s="15">
        <v>8147.2957382310296</v>
      </c>
      <c r="Q990" s="16">
        <v>46838</v>
      </c>
      <c r="R990" s="14" t="s">
        <v>11200</v>
      </c>
      <c r="S990" s="14" t="s">
        <v>10286</v>
      </c>
      <c r="T990" s="14" t="s">
        <v>11200</v>
      </c>
      <c r="U990" s="14" t="s">
        <v>10248</v>
      </c>
      <c r="V990" s="14"/>
      <c r="W990" s="14" t="s">
        <v>11264</v>
      </c>
      <c r="X990" s="14" t="s">
        <v>10422</v>
      </c>
      <c r="Y990" s="15">
        <v>41128.730000000003</v>
      </c>
      <c r="Z990" s="14" t="s">
        <v>11232</v>
      </c>
      <c r="AA990" s="15">
        <v>16324.8706365503</v>
      </c>
      <c r="AB990" s="14" t="s">
        <v>10245</v>
      </c>
      <c r="AC990" s="14" t="s">
        <v>10246</v>
      </c>
      <c r="AD990" s="14" t="s">
        <v>10272</v>
      </c>
      <c r="AE990" s="15">
        <v>13852.704261769</v>
      </c>
      <c r="AF990" s="31" t="str">
        <f>_xlfn.XLOOKUP(A990,Macmahon!B:B,Macmahon!AE:AE,"",0)</f>
        <v/>
      </c>
      <c r="AG990" s="28" t="str">
        <f>_xlfn.XLOOKUP(A990,Macmahon!B:B,Macmahon!AJ:AJ,"",0)</f>
        <v/>
      </c>
      <c r="AH990" s="28" t="str">
        <f>_xlfn.XLOOKUP(A990,Macmahon!B:B,Macmahon!AK:AK,"",0)</f>
        <v/>
      </c>
      <c r="AI990" s="28">
        <f t="shared" si="27"/>
        <v>0</v>
      </c>
      <c r="AJ990" s="40" t="str">
        <f>E990&amp;C990&amp;B990</f>
        <v>ZSP4006LF</v>
      </c>
      <c r="AK990" s="40" t="str">
        <f>IFERROR(_xlfn.XLOOKUP(AJ990,CrossRef!$A:$A,CrossRef!$J:$J,"Not Found"),"-")</f>
        <v>TKHL156-DRIV-WHGP</v>
      </c>
      <c r="AL990" s="40">
        <f>IFERROR(_xlfn.XLOOKUP(AJ990,CrossRef!$A:$A,CrossRef!$K:$K,"Not Found"),"-")</f>
        <v>0</v>
      </c>
      <c r="AM990" s="40" t="str">
        <f>IFERROR(_xlfn.XLOOKUP(AJ990,CrossRef!$A:$A,CrossRef!$L:$L,"Not Found"),"-")</f>
        <v>20000H WHEEL GROUP CHANGE LHF</v>
      </c>
    </row>
    <row r="991" spans="1:39" x14ac:dyDescent="0.3">
      <c r="A991" s="4" t="str">
        <f>D991&amp;C991&amp;B991</f>
        <v>TD67374006RF</v>
      </c>
      <c r="B991" s="4" t="str">
        <f>LEFT(N991,FIND(" ",N991)-1)</f>
        <v>RF</v>
      </c>
      <c r="C991" s="4" t="str">
        <f>LEFT(M991,4)</f>
        <v>4006</v>
      </c>
      <c r="D991" s="4" t="str">
        <f>LEFT(L991,FIND(" ",L991)-1)</f>
        <v>TD6737</v>
      </c>
      <c r="E991" s="4" t="str">
        <f>MID(X991,2,3)</f>
        <v>ZSP</v>
      </c>
      <c r="G991" s="17" t="s">
        <v>10234</v>
      </c>
      <c r="H991" s="17" t="s">
        <v>10235</v>
      </c>
      <c r="I991" s="17" t="s">
        <v>10251</v>
      </c>
      <c r="J991" s="17" t="s">
        <v>10252</v>
      </c>
      <c r="K991" s="17" t="s">
        <v>193</v>
      </c>
      <c r="L991" s="17" t="s">
        <v>10420</v>
      </c>
      <c r="M991" s="17" t="s">
        <v>876</v>
      </c>
      <c r="N991" s="17" t="s">
        <v>487</v>
      </c>
      <c r="O991" s="18">
        <v>22000</v>
      </c>
      <c r="P991" s="18">
        <v>8147.2957382310296</v>
      </c>
      <c r="Q991" s="16">
        <v>46838</v>
      </c>
      <c r="R991" s="17" t="s">
        <v>11202</v>
      </c>
      <c r="S991" s="17" t="s">
        <v>10286</v>
      </c>
      <c r="T991" s="17" t="s">
        <v>11202</v>
      </c>
      <c r="U991" s="17" t="s">
        <v>10248</v>
      </c>
      <c r="V991" s="17"/>
      <c r="W991" s="17" t="s">
        <v>11264</v>
      </c>
      <c r="X991" s="17" t="s">
        <v>10422</v>
      </c>
      <c r="Y991" s="18">
        <v>41128.730000000003</v>
      </c>
      <c r="Z991" s="17" t="s">
        <v>11230</v>
      </c>
      <c r="AA991" s="18">
        <v>16324.8706365503</v>
      </c>
      <c r="AB991" s="17" t="s">
        <v>10245</v>
      </c>
      <c r="AC991" s="17" t="s">
        <v>10246</v>
      </c>
      <c r="AD991" s="17" t="s">
        <v>10272</v>
      </c>
      <c r="AE991" s="18">
        <v>13852.704261769</v>
      </c>
      <c r="AF991" s="31" t="str">
        <f>_xlfn.XLOOKUP(A991,Macmahon!B:B,Macmahon!AE:AE,"",0)</f>
        <v/>
      </c>
      <c r="AG991" s="28" t="str">
        <f>_xlfn.XLOOKUP(A991,Macmahon!B:B,Macmahon!AJ:AJ,"",0)</f>
        <v/>
      </c>
      <c r="AH991" s="28" t="str">
        <f>_xlfn.XLOOKUP(A991,Macmahon!B:B,Macmahon!AK:AK,"",0)</f>
        <v/>
      </c>
      <c r="AI991" s="28">
        <f t="shared" si="27"/>
        <v>0</v>
      </c>
      <c r="AJ991" s="40" t="str">
        <f>E991&amp;C991&amp;B991</f>
        <v>ZSP4006RF</v>
      </c>
      <c r="AK991" s="40" t="str">
        <f>IFERROR(_xlfn.XLOOKUP(AJ991,CrossRef!$A:$A,CrossRef!$J:$J,"Not Found"),"-")</f>
        <v>TKHL154-DRIV-WHGP</v>
      </c>
      <c r="AL991" s="40">
        <f>IFERROR(_xlfn.XLOOKUP(AJ991,CrossRef!$A:$A,CrossRef!$K:$K,"Not Found"),"-")</f>
        <v>0</v>
      </c>
      <c r="AM991" s="40" t="str">
        <f>IFERROR(_xlfn.XLOOKUP(AJ991,CrossRef!$A:$A,CrossRef!$L:$L,"Not Found"),"-")</f>
        <v>20000H WHEEL GROUP CHANGE RHF</v>
      </c>
    </row>
    <row r="992" spans="1:39" x14ac:dyDescent="0.3">
      <c r="A992" s="4" t="str">
        <f>D992&amp;C992&amp;B992</f>
        <v>TD67354006RF</v>
      </c>
      <c r="B992" s="4" t="str">
        <f>LEFT(N992,FIND(" ",N992)-1)</f>
        <v>RF</v>
      </c>
      <c r="C992" s="4" t="str">
        <f>LEFT(M992,4)</f>
        <v>4006</v>
      </c>
      <c r="D992" s="4" t="str">
        <f>LEFT(L992,FIND(" ",L992)-1)</f>
        <v>TD6735</v>
      </c>
      <c r="E992" s="4" t="str">
        <f>MID(X992,2,3)</f>
        <v>ZSP</v>
      </c>
      <c r="G992" s="14" t="s">
        <v>10234</v>
      </c>
      <c r="H992" s="14" t="s">
        <v>10235</v>
      </c>
      <c r="I992" s="14" t="s">
        <v>10251</v>
      </c>
      <c r="J992" s="14" t="s">
        <v>10252</v>
      </c>
      <c r="K992" s="14" t="s">
        <v>193</v>
      </c>
      <c r="L992" s="14" t="s">
        <v>10414</v>
      </c>
      <c r="M992" s="14" t="s">
        <v>876</v>
      </c>
      <c r="N992" s="14" t="s">
        <v>487</v>
      </c>
      <c r="O992" s="15">
        <v>22000</v>
      </c>
      <c r="P992" s="15">
        <v>8736.1903309757799</v>
      </c>
      <c r="Q992" s="16">
        <v>46798</v>
      </c>
      <c r="R992" s="14" t="s">
        <v>11202</v>
      </c>
      <c r="S992" s="14" t="s">
        <v>10286</v>
      </c>
      <c r="T992" s="14" t="s">
        <v>11202</v>
      </c>
      <c r="U992" s="14" t="s">
        <v>10248</v>
      </c>
      <c r="V992" s="14"/>
      <c r="W992" s="14" t="s">
        <v>10493</v>
      </c>
      <c r="X992" s="14" t="s">
        <v>10416</v>
      </c>
      <c r="Y992" s="15">
        <v>41128.730000000003</v>
      </c>
      <c r="Z992" s="14" t="s">
        <v>11230</v>
      </c>
      <c r="AA992" s="15">
        <v>16361.8145106092</v>
      </c>
      <c r="AB992" s="14" t="s">
        <v>10245</v>
      </c>
      <c r="AC992" s="14" t="s">
        <v>10246</v>
      </c>
      <c r="AD992" s="14" t="s">
        <v>10272</v>
      </c>
      <c r="AE992" s="15">
        <v>13263.8096690242</v>
      </c>
      <c r="AF992" s="31" t="str">
        <f>_xlfn.XLOOKUP(A992,Macmahon!B:B,Macmahon!AE:AE,"",0)</f>
        <v/>
      </c>
      <c r="AG992" s="28" t="str">
        <f>_xlfn.XLOOKUP(A992,Macmahon!B:B,Macmahon!AJ:AJ,"",0)</f>
        <v/>
      </c>
      <c r="AH992" s="28" t="str">
        <f>_xlfn.XLOOKUP(A992,Macmahon!B:B,Macmahon!AK:AK,"",0)</f>
        <v/>
      </c>
      <c r="AI992" s="28">
        <f t="shared" si="27"/>
        <v>0</v>
      </c>
      <c r="AJ992" s="40" t="str">
        <f>E992&amp;C992&amp;B992</f>
        <v>ZSP4006RF</v>
      </c>
      <c r="AK992" s="40" t="str">
        <f>IFERROR(_xlfn.XLOOKUP(AJ992,CrossRef!$A:$A,CrossRef!$J:$J,"Not Found"),"-")</f>
        <v>TKHL154-DRIV-WHGP</v>
      </c>
      <c r="AL992" s="40">
        <f>IFERROR(_xlfn.XLOOKUP(AJ992,CrossRef!$A:$A,CrossRef!$K:$K,"Not Found"),"-")</f>
        <v>0</v>
      </c>
      <c r="AM992" s="40" t="str">
        <f>IFERROR(_xlfn.XLOOKUP(AJ992,CrossRef!$A:$A,CrossRef!$L:$L,"Not Found"),"-")</f>
        <v>20000H WHEEL GROUP CHANGE RHF</v>
      </c>
    </row>
    <row r="993" spans="1:39" x14ac:dyDescent="0.3">
      <c r="A993" s="4" t="str">
        <f>D993&amp;C993&amp;B993</f>
        <v>TD60514006RF</v>
      </c>
      <c r="B993" s="4" t="str">
        <f>LEFT(N993,FIND(" ",N993)-1)</f>
        <v>RF</v>
      </c>
      <c r="C993" s="4" t="str">
        <f>LEFT(M993,4)</f>
        <v>4006</v>
      </c>
      <c r="D993" s="4" t="str">
        <f>LEFT(L993,FIND(" ",L993)-1)</f>
        <v>TD6051</v>
      </c>
      <c r="E993" s="4" t="str">
        <f>MID(X993,2,3)</f>
        <v>APX</v>
      </c>
      <c r="G993" s="17" t="s">
        <v>10234</v>
      </c>
      <c r="H993" s="17" t="s">
        <v>10235</v>
      </c>
      <c r="I993" s="17" t="s">
        <v>10251</v>
      </c>
      <c r="J993" s="17" t="s">
        <v>10252</v>
      </c>
      <c r="K993" s="17" t="s">
        <v>177</v>
      </c>
      <c r="L993" s="17" t="s">
        <v>10720</v>
      </c>
      <c r="M993" s="17" t="s">
        <v>876</v>
      </c>
      <c r="N993" s="17" t="s">
        <v>487</v>
      </c>
      <c r="O993" s="18">
        <v>22000</v>
      </c>
      <c r="P993" s="18">
        <v>13651.9682352652</v>
      </c>
      <c r="Q993" s="16">
        <v>48124</v>
      </c>
      <c r="R993" s="17" t="s">
        <v>11202</v>
      </c>
      <c r="S993" s="17" t="s">
        <v>10261</v>
      </c>
      <c r="T993" s="17" t="s">
        <v>11202</v>
      </c>
      <c r="U993" s="17" t="s">
        <v>10248</v>
      </c>
      <c r="V993" s="17"/>
      <c r="W993" s="17" t="s">
        <v>10317</v>
      </c>
      <c r="X993" s="17" t="s">
        <v>10722</v>
      </c>
      <c r="Y993" s="18">
        <v>41128.730000000003</v>
      </c>
      <c r="Z993" s="17" t="s">
        <v>11237</v>
      </c>
      <c r="AA993" s="18">
        <v>103756.006899384</v>
      </c>
      <c r="AB993" s="17" t="s">
        <v>10245</v>
      </c>
      <c r="AC993" s="17" t="s">
        <v>10246</v>
      </c>
      <c r="AD993" s="17"/>
      <c r="AE993" s="18">
        <v>8348.0317647348093</v>
      </c>
      <c r="AF993" s="31" t="str">
        <f>_xlfn.XLOOKUP(A993,Macmahon!B:B,Macmahon!AE:AE,"",0)</f>
        <v/>
      </c>
      <c r="AG993" s="28" t="str">
        <f>_xlfn.XLOOKUP(A993,Macmahon!B:B,Macmahon!AJ:AJ,"",0)</f>
        <v/>
      </c>
      <c r="AH993" s="28" t="str">
        <f>_xlfn.XLOOKUP(A993,Macmahon!B:B,Macmahon!AK:AK,"",0)</f>
        <v/>
      </c>
      <c r="AI993" s="28">
        <f t="shared" si="27"/>
        <v>0</v>
      </c>
      <c r="AJ993" s="40" t="str">
        <f>E993&amp;C993&amp;B993</f>
        <v>APX4006RF</v>
      </c>
      <c r="AK993" s="40" t="str">
        <f>IFERROR(_xlfn.XLOOKUP(AJ993,CrossRef!$A:$A,CrossRef!$J:$J,"Not Found"),"-")</f>
        <v>TKHL014-DRIV-WHGP</v>
      </c>
      <c r="AL993" s="40">
        <f>IFERROR(_xlfn.XLOOKUP(AJ993,CrossRef!$A:$A,CrossRef!$K:$K,"Not Found"),"-")</f>
        <v>0</v>
      </c>
      <c r="AM993" s="40" t="str">
        <f>IFERROR(_xlfn.XLOOKUP(AJ993,CrossRef!$A:$A,CrossRef!$L:$L,"Not Found"),"-")</f>
        <v>22000H WHEEL GROUP CHANGE RHF</v>
      </c>
    </row>
    <row r="994" spans="1:39" x14ac:dyDescent="0.3">
      <c r="A994" s="4" t="str">
        <f>D994&amp;C994&amp;B994</f>
        <v>TD61064006RF</v>
      </c>
      <c r="B994" s="4" t="str">
        <f>LEFT(N994,FIND(" ",N994)-1)</f>
        <v>RF</v>
      </c>
      <c r="C994" s="4" t="str">
        <f>LEFT(M994,4)</f>
        <v>4006</v>
      </c>
      <c r="D994" s="4" t="str">
        <f>LEFT(L994,FIND(" ",L994)-1)</f>
        <v>TD6106</v>
      </c>
      <c r="E994" s="4" t="str">
        <f>MID(X994,2,3)</f>
        <v>APX</v>
      </c>
      <c r="G994" s="14" t="s">
        <v>10234</v>
      </c>
      <c r="H994" s="14" t="s">
        <v>10235</v>
      </c>
      <c r="I994" s="14" t="s">
        <v>10251</v>
      </c>
      <c r="J994" s="14" t="s">
        <v>10252</v>
      </c>
      <c r="K994" s="14" t="s">
        <v>177</v>
      </c>
      <c r="L994" s="14" t="s">
        <v>10717</v>
      </c>
      <c r="M994" s="14" t="s">
        <v>876</v>
      </c>
      <c r="N994" s="14" t="s">
        <v>487</v>
      </c>
      <c r="O994" s="15">
        <v>22000</v>
      </c>
      <c r="P994" s="15">
        <v>14415.498235039</v>
      </c>
      <c r="Q994" s="16">
        <v>48063</v>
      </c>
      <c r="R994" s="14" t="s">
        <v>11202</v>
      </c>
      <c r="S994" s="14" t="s">
        <v>10261</v>
      </c>
      <c r="T994" s="14" t="s">
        <v>11202</v>
      </c>
      <c r="U994" s="14" t="s">
        <v>10248</v>
      </c>
      <c r="V994" s="14"/>
      <c r="W994" s="14" t="s">
        <v>10317</v>
      </c>
      <c r="X994" s="14" t="s">
        <v>10719</v>
      </c>
      <c r="Y994" s="15">
        <v>41128.730000000003</v>
      </c>
      <c r="Z994" s="14" t="s">
        <v>11237</v>
      </c>
      <c r="AA994" s="15">
        <v>97082.006858316206</v>
      </c>
      <c r="AB994" s="14" t="s">
        <v>10245</v>
      </c>
      <c r="AC994" s="14" t="s">
        <v>10246</v>
      </c>
      <c r="AD994" s="14"/>
      <c r="AE994" s="15">
        <v>7584.5017649610199</v>
      </c>
      <c r="AF994" s="31" t="str">
        <f>_xlfn.XLOOKUP(A994,Macmahon!B:B,Macmahon!AE:AE,"",0)</f>
        <v/>
      </c>
      <c r="AG994" s="28" t="str">
        <f>_xlfn.XLOOKUP(A994,Macmahon!B:B,Macmahon!AJ:AJ,"",0)</f>
        <v/>
      </c>
      <c r="AH994" s="28" t="str">
        <f>_xlfn.XLOOKUP(A994,Macmahon!B:B,Macmahon!AK:AK,"",0)</f>
        <v/>
      </c>
      <c r="AI994" s="28">
        <f t="shared" si="27"/>
        <v>0</v>
      </c>
      <c r="AJ994" s="40" t="str">
        <f>E994&amp;C994&amp;B994</f>
        <v>APX4006RF</v>
      </c>
      <c r="AK994" s="40" t="str">
        <f>IFERROR(_xlfn.XLOOKUP(AJ994,CrossRef!$A:$A,CrossRef!$J:$J,"Not Found"),"-")</f>
        <v>TKHL014-DRIV-WHGP</v>
      </c>
      <c r="AL994" s="40">
        <f>IFERROR(_xlfn.XLOOKUP(AJ994,CrossRef!$A:$A,CrossRef!$K:$K,"Not Found"),"-")</f>
        <v>0</v>
      </c>
      <c r="AM994" s="40" t="str">
        <f>IFERROR(_xlfn.XLOOKUP(AJ994,CrossRef!$A:$A,CrossRef!$L:$L,"Not Found"),"-")</f>
        <v>22000H WHEEL GROUP CHANGE RHF</v>
      </c>
    </row>
    <row r="995" spans="1:39" x14ac:dyDescent="0.3">
      <c r="A995" s="4" t="str">
        <f>D995&amp;C995&amp;B995</f>
        <v>TD61334006RF</v>
      </c>
      <c r="B995" s="4" t="str">
        <f>LEFT(N995,FIND(" ",N995)-1)</f>
        <v>RF</v>
      </c>
      <c r="C995" s="4" t="str">
        <f>LEFT(M995,4)</f>
        <v>4006</v>
      </c>
      <c r="D995" s="4" t="str">
        <f>LEFT(L995,FIND(" ",L995)-1)</f>
        <v>TD6133</v>
      </c>
      <c r="E995" s="4" t="str">
        <f>MID(X995,2,3)</f>
        <v>APX</v>
      </c>
      <c r="G995" s="17" t="s">
        <v>10234</v>
      </c>
      <c r="H995" s="17" t="s">
        <v>10235</v>
      </c>
      <c r="I995" s="17" t="s">
        <v>10251</v>
      </c>
      <c r="J995" s="17" t="s">
        <v>10252</v>
      </c>
      <c r="K995" s="17" t="s">
        <v>177</v>
      </c>
      <c r="L995" s="17" t="s">
        <v>10723</v>
      </c>
      <c r="M995" s="17" t="s">
        <v>876</v>
      </c>
      <c r="N995" s="17" t="s">
        <v>487</v>
      </c>
      <c r="O995" s="18">
        <v>22000</v>
      </c>
      <c r="P995" s="18">
        <v>6060.7305995981596</v>
      </c>
      <c r="Q995" s="16">
        <v>47441</v>
      </c>
      <c r="R995" s="17" t="s">
        <v>11202</v>
      </c>
      <c r="S995" s="17" t="s">
        <v>10261</v>
      </c>
      <c r="T995" s="17" t="s">
        <v>11202</v>
      </c>
      <c r="U995" s="17" t="s">
        <v>10248</v>
      </c>
      <c r="V995" s="17"/>
      <c r="W995" s="17" t="s">
        <v>10953</v>
      </c>
      <c r="X995" s="17" t="s">
        <v>10725</v>
      </c>
      <c r="Y995" s="18">
        <v>41128.730000000003</v>
      </c>
      <c r="Z995" s="17" t="s">
        <v>11237</v>
      </c>
      <c r="AA995" s="18">
        <v>90939.352505133502</v>
      </c>
      <c r="AB995" s="17" t="s">
        <v>10245</v>
      </c>
      <c r="AC995" s="17" t="s">
        <v>10246</v>
      </c>
      <c r="AD995" s="17"/>
      <c r="AE995" s="18">
        <v>15939.269400401799</v>
      </c>
      <c r="AF995" s="31" t="str">
        <f>_xlfn.XLOOKUP(A995,Macmahon!B:B,Macmahon!AE:AE,"",0)</f>
        <v/>
      </c>
      <c r="AG995" s="28" t="str">
        <f>_xlfn.XLOOKUP(A995,Macmahon!B:B,Macmahon!AJ:AJ,"",0)</f>
        <v/>
      </c>
      <c r="AH995" s="28" t="str">
        <f>_xlfn.XLOOKUP(A995,Macmahon!B:B,Macmahon!AK:AK,"",0)</f>
        <v/>
      </c>
      <c r="AI995" s="28">
        <f t="shared" si="27"/>
        <v>0</v>
      </c>
      <c r="AJ995" s="40" t="str">
        <f>E995&amp;C995&amp;B995</f>
        <v>APX4006RF</v>
      </c>
      <c r="AK995" s="40" t="str">
        <f>IFERROR(_xlfn.XLOOKUP(AJ995,CrossRef!$A:$A,CrossRef!$J:$J,"Not Found"),"-")</f>
        <v>TKHL014-DRIV-WHGP</v>
      </c>
      <c r="AL995" s="40">
        <f>IFERROR(_xlfn.XLOOKUP(AJ995,CrossRef!$A:$A,CrossRef!$K:$K,"Not Found"),"-")</f>
        <v>0</v>
      </c>
      <c r="AM995" s="40" t="str">
        <f>IFERROR(_xlfn.XLOOKUP(AJ995,CrossRef!$A:$A,CrossRef!$L:$L,"Not Found"),"-")</f>
        <v>22000H WHEEL GROUP CHANGE RHF</v>
      </c>
    </row>
    <row r="996" spans="1:39" x14ac:dyDescent="0.3">
      <c r="A996" s="4" t="str">
        <f>D996&amp;C996&amp;B996</f>
        <v>TD66744006RF</v>
      </c>
      <c r="B996" s="4" t="str">
        <f>LEFT(N996,FIND(" ",N996)-1)</f>
        <v>RF</v>
      </c>
      <c r="C996" s="4" t="str">
        <f>LEFT(M996,4)</f>
        <v>4006</v>
      </c>
      <c r="D996" s="4" t="str">
        <f>LEFT(L996,FIND(" ",L996)-1)</f>
        <v>TD6674</v>
      </c>
      <c r="E996" s="4" t="str">
        <f>MID(X996,2,3)</f>
        <v>ZSP</v>
      </c>
      <c r="G996" s="14" t="s">
        <v>10234</v>
      </c>
      <c r="H996" s="14" t="s">
        <v>10235</v>
      </c>
      <c r="I996" s="14" t="s">
        <v>10251</v>
      </c>
      <c r="J996" s="14" t="s">
        <v>10252</v>
      </c>
      <c r="K996" s="14" t="s">
        <v>193</v>
      </c>
      <c r="L996" s="14" t="s">
        <v>10423</v>
      </c>
      <c r="M996" s="14" t="s">
        <v>876</v>
      </c>
      <c r="N996" s="14" t="s">
        <v>487</v>
      </c>
      <c r="O996" s="15">
        <v>22000</v>
      </c>
      <c r="P996" s="15">
        <v>15892.694114571501</v>
      </c>
      <c r="Q996" s="16">
        <v>46618</v>
      </c>
      <c r="R996" s="14" t="s">
        <v>11202</v>
      </c>
      <c r="S996" s="14" t="s">
        <v>10286</v>
      </c>
      <c r="T996" s="14" t="s">
        <v>11202</v>
      </c>
      <c r="U996" s="14" t="s">
        <v>10248</v>
      </c>
      <c r="V996" s="14"/>
      <c r="W996" s="14" t="s">
        <v>10921</v>
      </c>
      <c r="X996" s="14" t="s">
        <v>10425</v>
      </c>
      <c r="Y996" s="15">
        <v>41128.730000000003</v>
      </c>
      <c r="Z996" s="14" t="s">
        <v>11230</v>
      </c>
      <c r="AA996" s="15">
        <v>20483.6279945243</v>
      </c>
      <c r="AB996" s="14" t="s">
        <v>10245</v>
      </c>
      <c r="AC996" s="14" t="s">
        <v>10246</v>
      </c>
      <c r="AD996" s="14" t="s">
        <v>10272</v>
      </c>
      <c r="AE996" s="15">
        <v>6107.3058854285</v>
      </c>
      <c r="AF996" s="31" t="str">
        <f>_xlfn.XLOOKUP(A996,Macmahon!B:B,Macmahon!AE:AE,"",0)</f>
        <v/>
      </c>
      <c r="AG996" s="28" t="str">
        <f>_xlfn.XLOOKUP(A996,Macmahon!B:B,Macmahon!AJ:AJ,"",0)</f>
        <v/>
      </c>
      <c r="AH996" s="28" t="str">
        <f>_xlfn.XLOOKUP(A996,Macmahon!B:B,Macmahon!AK:AK,"",0)</f>
        <v/>
      </c>
      <c r="AI996" s="28">
        <f t="shared" si="27"/>
        <v>0</v>
      </c>
      <c r="AJ996" s="40" t="str">
        <f>E996&amp;C996&amp;B996</f>
        <v>ZSP4006RF</v>
      </c>
      <c r="AK996" s="40" t="str">
        <f>IFERROR(_xlfn.XLOOKUP(AJ996,CrossRef!$A:$A,CrossRef!$J:$J,"Not Found"),"-")</f>
        <v>TKHL154-DRIV-WHGP</v>
      </c>
      <c r="AL996" s="40">
        <f>IFERROR(_xlfn.XLOOKUP(AJ996,CrossRef!$A:$A,CrossRef!$K:$K,"Not Found"),"-")</f>
        <v>0</v>
      </c>
      <c r="AM996" s="40" t="str">
        <f>IFERROR(_xlfn.XLOOKUP(AJ996,CrossRef!$A:$A,CrossRef!$L:$L,"Not Found"),"-")</f>
        <v>20000H WHEEL GROUP CHANGE RHF</v>
      </c>
    </row>
    <row r="997" spans="1:39" x14ac:dyDescent="0.3">
      <c r="A997" s="4" t="str">
        <f>D997&amp;C997&amp;B997</f>
        <v>TD66774006RF</v>
      </c>
      <c r="B997" s="4" t="str">
        <f>LEFT(N997,FIND(" ",N997)-1)</f>
        <v>RF</v>
      </c>
      <c r="C997" s="4" t="str">
        <f>LEFT(M997,4)</f>
        <v>4006</v>
      </c>
      <c r="D997" s="4" t="str">
        <f>LEFT(L997,FIND(" ",L997)-1)</f>
        <v>TD6677</v>
      </c>
      <c r="E997" s="4" t="str">
        <f>MID(X997,2,3)</f>
        <v>ZSP</v>
      </c>
      <c r="G997" s="17" t="s">
        <v>10234</v>
      </c>
      <c r="H997" s="17" t="s">
        <v>10235</v>
      </c>
      <c r="I997" s="17" t="s">
        <v>10251</v>
      </c>
      <c r="J997" s="17" t="s">
        <v>10252</v>
      </c>
      <c r="K997" s="17" t="s">
        <v>193</v>
      </c>
      <c r="L997" s="17" t="s">
        <v>10426</v>
      </c>
      <c r="M997" s="17" t="s">
        <v>876</v>
      </c>
      <c r="N997" s="17" t="s">
        <v>487</v>
      </c>
      <c r="O997" s="18">
        <v>22000</v>
      </c>
      <c r="P997" s="18">
        <v>16213.617112518101</v>
      </c>
      <c r="Q997" s="16">
        <v>46594</v>
      </c>
      <c r="R997" s="17" t="s">
        <v>11202</v>
      </c>
      <c r="S997" s="17" t="s">
        <v>10286</v>
      </c>
      <c r="T997" s="17" t="s">
        <v>11202</v>
      </c>
      <c r="U997" s="17" t="s">
        <v>10248</v>
      </c>
      <c r="V997" s="17"/>
      <c r="W997" s="17" t="s">
        <v>10921</v>
      </c>
      <c r="X997" s="17" t="s">
        <v>10428</v>
      </c>
      <c r="Y997" s="18">
        <v>41128.730000000003</v>
      </c>
      <c r="Z997" s="17" t="s">
        <v>11230</v>
      </c>
      <c r="AA997" s="18">
        <v>20508.8631074607</v>
      </c>
      <c r="AB997" s="17" t="s">
        <v>10245</v>
      </c>
      <c r="AC997" s="17" t="s">
        <v>10246</v>
      </c>
      <c r="AD997" s="17" t="s">
        <v>10272</v>
      </c>
      <c r="AE997" s="18">
        <v>5786.3828874818701</v>
      </c>
      <c r="AF997" s="31" t="str">
        <f>_xlfn.XLOOKUP(A997,Macmahon!B:B,Macmahon!AE:AE,"",0)</f>
        <v/>
      </c>
      <c r="AG997" s="28" t="str">
        <f>_xlfn.XLOOKUP(A997,Macmahon!B:B,Macmahon!AJ:AJ,"",0)</f>
        <v/>
      </c>
      <c r="AH997" s="28" t="str">
        <f>_xlfn.XLOOKUP(A997,Macmahon!B:B,Macmahon!AK:AK,"",0)</f>
        <v/>
      </c>
      <c r="AI997" s="28">
        <f t="shared" si="27"/>
        <v>0</v>
      </c>
      <c r="AJ997" s="40" t="str">
        <f>E997&amp;C997&amp;B997</f>
        <v>ZSP4006RF</v>
      </c>
      <c r="AK997" s="40" t="str">
        <f>IFERROR(_xlfn.XLOOKUP(AJ997,CrossRef!$A:$A,CrossRef!$J:$J,"Not Found"),"-")</f>
        <v>TKHL154-DRIV-WHGP</v>
      </c>
      <c r="AL997" s="40">
        <f>IFERROR(_xlfn.XLOOKUP(AJ997,CrossRef!$A:$A,CrossRef!$K:$K,"Not Found"),"-")</f>
        <v>0</v>
      </c>
      <c r="AM997" s="40" t="str">
        <f>IFERROR(_xlfn.XLOOKUP(AJ997,CrossRef!$A:$A,CrossRef!$L:$L,"Not Found"),"-")</f>
        <v>20000H WHEEL GROUP CHANGE RHF</v>
      </c>
    </row>
    <row r="998" spans="1:39" x14ac:dyDescent="0.3">
      <c r="A998" s="4" t="str">
        <f>D998&amp;C998&amp;B998</f>
        <v>TD60494006RF</v>
      </c>
      <c r="B998" s="4" t="str">
        <f>LEFT(N998,FIND(" ",N998)-1)</f>
        <v>RF</v>
      </c>
      <c r="C998" s="4" t="str">
        <f>LEFT(M998,4)</f>
        <v>4006</v>
      </c>
      <c r="D998" s="4" t="str">
        <f>LEFT(L998,FIND(" ",L998)-1)</f>
        <v>TD6049</v>
      </c>
      <c r="E998" s="4" t="str">
        <f>MID(X998,2,3)</f>
        <v>APX</v>
      </c>
      <c r="G998" s="14" t="s">
        <v>10234</v>
      </c>
      <c r="H998" s="14" t="s">
        <v>10235</v>
      </c>
      <c r="I998" s="14" t="s">
        <v>10677</v>
      </c>
      <c r="J998" s="14" t="s">
        <v>10678</v>
      </c>
      <c r="K998" s="14" t="s">
        <v>177</v>
      </c>
      <c r="L998" s="14" t="s">
        <v>10691</v>
      </c>
      <c r="M998" s="14" t="s">
        <v>876</v>
      </c>
      <c r="N998" s="14" t="s">
        <v>487</v>
      </c>
      <c r="O998" s="15">
        <v>22000</v>
      </c>
      <c r="P998" s="15">
        <v>19780.511738648998</v>
      </c>
      <c r="Q998" s="16">
        <v>46185</v>
      </c>
      <c r="R998" s="14" t="s">
        <v>11202</v>
      </c>
      <c r="S998" s="14" t="s">
        <v>10286</v>
      </c>
      <c r="T998" s="14" t="s">
        <v>11202</v>
      </c>
      <c r="U998" s="14" t="s">
        <v>10248</v>
      </c>
      <c r="V998" s="14"/>
      <c r="W998" s="14" t="s">
        <v>11236</v>
      </c>
      <c r="X998" s="14" t="s">
        <v>10693</v>
      </c>
      <c r="Y998" s="15">
        <v>41128.730000000003</v>
      </c>
      <c r="Z998" s="14" t="s">
        <v>11237</v>
      </c>
      <c r="AA998" s="15">
        <v>78016.983552361402</v>
      </c>
      <c r="AB998" s="14" t="s">
        <v>10245</v>
      </c>
      <c r="AC998" s="14" t="s">
        <v>10246</v>
      </c>
      <c r="AD998" s="14"/>
      <c r="AE998" s="15">
        <v>2219.4882613510099</v>
      </c>
      <c r="AF998" s="31" t="str">
        <f>_xlfn.XLOOKUP(A998,Macmahon!B:B,Macmahon!AE:AE,"",0)</f>
        <v/>
      </c>
      <c r="AG998" s="28" t="str">
        <f>_xlfn.XLOOKUP(A998,Macmahon!B:B,Macmahon!AJ:AJ,"",0)</f>
        <v/>
      </c>
      <c r="AH998" s="28" t="str">
        <f>_xlfn.XLOOKUP(A998,Macmahon!B:B,Macmahon!AK:AK,"",0)</f>
        <v/>
      </c>
      <c r="AI998" s="28">
        <f t="shared" si="27"/>
        <v>0</v>
      </c>
      <c r="AJ998" s="40" t="str">
        <f>E998&amp;C998&amp;B998</f>
        <v>APX4006RF</v>
      </c>
      <c r="AK998" s="40" t="str">
        <f>IFERROR(_xlfn.XLOOKUP(AJ998,CrossRef!$A:$A,CrossRef!$J:$J,"Not Found"),"-")</f>
        <v>TKHL014-DRIV-WHGP</v>
      </c>
      <c r="AL998" s="40">
        <f>IFERROR(_xlfn.XLOOKUP(AJ998,CrossRef!$A:$A,CrossRef!$K:$K,"Not Found"),"-")</f>
        <v>0</v>
      </c>
      <c r="AM998" s="40" t="str">
        <f>IFERROR(_xlfn.XLOOKUP(AJ998,CrossRef!$A:$A,CrossRef!$L:$L,"Not Found"),"-")</f>
        <v>22000H WHEEL GROUP CHANGE RHF</v>
      </c>
    </row>
    <row r="999" spans="1:39" x14ac:dyDescent="0.3">
      <c r="A999" s="4" t="str">
        <f>D999&amp;C999&amp;B999</f>
        <v>TD67334006RF</v>
      </c>
      <c r="B999" s="4" t="str">
        <f>LEFT(N999,FIND(" ",N999)-1)</f>
        <v>RF</v>
      </c>
      <c r="C999" s="4" t="str">
        <f>LEFT(M999,4)</f>
        <v>4006</v>
      </c>
      <c r="D999" s="4" t="str">
        <f>LEFT(L999,FIND(" ",L999)-1)</f>
        <v>TD6733</v>
      </c>
      <c r="E999" s="4" t="str">
        <f>MID(X999,2,3)</f>
        <v>ZSP</v>
      </c>
      <c r="G999" s="17" t="s">
        <v>10234</v>
      </c>
      <c r="H999" s="17" t="s">
        <v>10235</v>
      </c>
      <c r="I999" s="17" t="s">
        <v>10251</v>
      </c>
      <c r="J999" s="17" t="s">
        <v>10252</v>
      </c>
      <c r="K999" s="17" t="s">
        <v>193</v>
      </c>
      <c r="L999" s="17" t="s">
        <v>10385</v>
      </c>
      <c r="M999" s="17" t="s">
        <v>876</v>
      </c>
      <c r="N999" s="17" t="s">
        <v>487</v>
      </c>
      <c r="O999" s="18">
        <v>22000</v>
      </c>
      <c r="P999" s="18">
        <v>9162.2669907977706</v>
      </c>
      <c r="Q999" s="16">
        <v>46988</v>
      </c>
      <c r="R999" s="17" t="s">
        <v>11202</v>
      </c>
      <c r="S999" s="17" t="s">
        <v>10286</v>
      </c>
      <c r="T999" s="17" t="s">
        <v>11202</v>
      </c>
      <c r="U999" s="17" t="s">
        <v>10248</v>
      </c>
      <c r="V999" s="17"/>
      <c r="W999" s="17" t="s">
        <v>11235</v>
      </c>
      <c r="X999" s="17" t="s">
        <v>10387</v>
      </c>
      <c r="Y999" s="18">
        <v>41128.730000000003</v>
      </c>
      <c r="Z999" s="17" t="s">
        <v>11230</v>
      </c>
      <c r="AA999" s="18">
        <v>19409.657084188901</v>
      </c>
      <c r="AB999" s="17" t="s">
        <v>10245</v>
      </c>
      <c r="AC999" s="17" t="s">
        <v>10246</v>
      </c>
      <c r="AD999" s="17" t="s">
        <v>10272</v>
      </c>
      <c r="AE999" s="18">
        <v>12837.7330092022</v>
      </c>
      <c r="AF999" s="31" t="str">
        <f>_xlfn.XLOOKUP(A999,Macmahon!B:B,Macmahon!AE:AE,"",0)</f>
        <v/>
      </c>
      <c r="AG999" s="28" t="str">
        <f>_xlfn.XLOOKUP(A999,Macmahon!B:B,Macmahon!AJ:AJ,"",0)</f>
        <v/>
      </c>
      <c r="AH999" s="28" t="str">
        <f>_xlfn.XLOOKUP(A999,Macmahon!B:B,Macmahon!AK:AK,"",0)</f>
        <v/>
      </c>
      <c r="AI999" s="28">
        <f t="shared" si="27"/>
        <v>0</v>
      </c>
      <c r="AJ999" s="40" t="str">
        <f>E999&amp;C999&amp;B999</f>
        <v>ZSP4006RF</v>
      </c>
      <c r="AK999" s="40" t="str">
        <f>IFERROR(_xlfn.XLOOKUP(AJ999,CrossRef!$A:$A,CrossRef!$J:$J,"Not Found"),"-")</f>
        <v>TKHL154-DRIV-WHGP</v>
      </c>
      <c r="AL999" s="40">
        <f>IFERROR(_xlfn.XLOOKUP(AJ999,CrossRef!$A:$A,CrossRef!$K:$K,"Not Found"),"-")</f>
        <v>0</v>
      </c>
      <c r="AM999" s="40" t="str">
        <f>IFERROR(_xlfn.XLOOKUP(AJ999,CrossRef!$A:$A,CrossRef!$L:$L,"Not Found"),"-")</f>
        <v>20000H WHEEL GROUP CHANGE RHF</v>
      </c>
    </row>
    <row r="1000" spans="1:39" x14ac:dyDescent="0.3">
      <c r="A1000" s="4" t="str">
        <f>D1000&amp;C1000&amp;B1000</f>
        <v>TD67404006RF</v>
      </c>
      <c r="B1000" s="4" t="str">
        <f>LEFT(N1000,FIND(" ",N1000)-1)</f>
        <v>RF</v>
      </c>
      <c r="C1000" s="4" t="str">
        <f>LEFT(M1000,4)</f>
        <v>4006</v>
      </c>
      <c r="D1000" s="4" t="str">
        <f>LEFT(L1000,FIND(" ",L1000)-1)</f>
        <v>TD6740</v>
      </c>
      <c r="E1000" s="4" t="str">
        <f>MID(X1000,2,3)</f>
        <v>ZSP</v>
      </c>
      <c r="G1000" s="14" t="s">
        <v>10234</v>
      </c>
      <c r="H1000" s="14" t="s">
        <v>10235</v>
      </c>
      <c r="I1000" s="14" t="s">
        <v>10251</v>
      </c>
      <c r="J1000" s="14" t="s">
        <v>10252</v>
      </c>
      <c r="K1000" s="14" t="s">
        <v>193</v>
      </c>
      <c r="L1000" s="14" t="s">
        <v>10382</v>
      </c>
      <c r="M1000" s="14" t="s">
        <v>876</v>
      </c>
      <c r="N1000" s="14" t="s">
        <v>487</v>
      </c>
      <c r="O1000" s="15">
        <v>22000</v>
      </c>
      <c r="P1000" s="15">
        <v>8416.2286608868199</v>
      </c>
      <c r="Q1000" s="16">
        <v>46924</v>
      </c>
      <c r="R1000" s="14" t="s">
        <v>11202</v>
      </c>
      <c r="S1000" s="14" t="s">
        <v>10286</v>
      </c>
      <c r="T1000" s="14" t="s">
        <v>11202</v>
      </c>
      <c r="U1000" s="14" t="s">
        <v>10248</v>
      </c>
      <c r="V1000" s="14"/>
      <c r="W1000" s="14" t="s">
        <v>10675</v>
      </c>
      <c r="X1000" s="14" t="s">
        <v>10384</v>
      </c>
      <c r="Y1000" s="15">
        <v>41128.730000000003</v>
      </c>
      <c r="Z1000" s="14" t="s">
        <v>11230</v>
      </c>
      <c r="AA1000" s="15">
        <v>17780.497604380598</v>
      </c>
      <c r="AB1000" s="14" t="s">
        <v>10245</v>
      </c>
      <c r="AC1000" s="14" t="s">
        <v>10246</v>
      </c>
      <c r="AD1000" s="14" t="s">
        <v>10272</v>
      </c>
      <c r="AE1000" s="15">
        <v>13583.7713391132</v>
      </c>
      <c r="AF1000" s="31" t="str">
        <f>_xlfn.XLOOKUP(A1000,Macmahon!B:B,Macmahon!AE:AE,"",0)</f>
        <v/>
      </c>
      <c r="AG1000" s="28" t="str">
        <f>_xlfn.XLOOKUP(A1000,Macmahon!B:B,Macmahon!AJ:AJ,"",0)</f>
        <v/>
      </c>
      <c r="AH1000" s="28" t="str">
        <f>_xlfn.XLOOKUP(A1000,Macmahon!B:B,Macmahon!AK:AK,"",0)</f>
        <v/>
      </c>
      <c r="AI1000" s="28">
        <f t="shared" si="27"/>
        <v>0</v>
      </c>
      <c r="AJ1000" s="40" t="str">
        <f>E1000&amp;C1000&amp;B1000</f>
        <v>ZSP4006RF</v>
      </c>
      <c r="AK1000" s="40" t="str">
        <f>IFERROR(_xlfn.XLOOKUP(AJ1000,CrossRef!$A:$A,CrossRef!$J:$J,"Not Found"),"-")</f>
        <v>TKHL154-DRIV-WHGP</v>
      </c>
      <c r="AL1000" s="40">
        <f>IFERROR(_xlfn.XLOOKUP(AJ1000,CrossRef!$A:$A,CrossRef!$K:$K,"Not Found"),"-")</f>
        <v>0</v>
      </c>
      <c r="AM1000" s="40" t="str">
        <f>IFERROR(_xlfn.XLOOKUP(AJ1000,CrossRef!$A:$A,CrossRef!$L:$L,"Not Found"),"-")</f>
        <v>20000H WHEEL GROUP CHANGE RHF</v>
      </c>
    </row>
    <row r="1001" spans="1:39" x14ac:dyDescent="0.3">
      <c r="A1001" s="4" t="str">
        <f>D1001&amp;C1001&amp;B1001</f>
        <v>DZ81915104LT</v>
      </c>
      <c r="B1001" s="4" t="str">
        <f>LEFT(N1001,FIND(" ",N1001)-1)</f>
        <v>LT</v>
      </c>
      <c r="C1001" s="4" t="str">
        <f>LEFT(M1001,4)</f>
        <v>5104</v>
      </c>
      <c r="D1001" s="4" t="str">
        <f>LEFT(L1001,FIND(" ",L1001)-1)</f>
        <v>DZ8191</v>
      </c>
      <c r="E1001" s="4" t="str">
        <f>MID(X1001,2,3)</f>
        <v>3KR</v>
      </c>
      <c r="G1001" s="14" t="s">
        <v>10234</v>
      </c>
      <c r="H1001" s="14" t="s">
        <v>10235</v>
      </c>
      <c r="I1001" s="14" t="s">
        <v>10251</v>
      </c>
      <c r="J1001" s="14" t="s">
        <v>10279</v>
      </c>
      <c r="K1001" s="14" t="s">
        <v>42</v>
      </c>
      <c r="L1001" s="14" t="s">
        <v>10280</v>
      </c>
      <c r="M1001" s="14" t="s">
        <v>11672</v>
      </c>
      <c r="N1001" s="14" t="s">
        <v>57</v>
      </c>
      <c r="O1001" s="15">
        <v>12000</v>
      </c>
      <c r="P1001" s="15">
        <v>41963.669542254996</v>
      </c>
      <c r="Q1001" s="20">
        <v>39006.661365740743</v>
      </c>
      <c r="R1001" s="14" t="s">
        <v>11677</v>
      </c>
      <c r="S1001" s="14" t="s">
        <v>10261</v>
      </c>
      <c r="T1001" s="14" t="s">
        <v>11677</v>
      </c>
      <c r="U1001" s="14" t="s">
        <v>10248</v>
      </c>
      <c r="V1001" s="14"/>
      <c r="W1001" s="14"/>
      <c r="X1001" s="14" t="s">
        <v>10283</v>
      </c>
      <c r="Y1001" s="15">
        <v>0</v>
      </c>
      <c r="Z1001" s="14" t="s">
        <v>11678</v>
      </c>
      <c r="AA1001" s="22">
        <v>12000</v>
      </c>
      <c r="AB1001" s="14" t="s">
        <v>10245</v>
      </c>
      <c r="AC1001" s="14" t="s">
        <v>10246</v>
      </c>
      <c r="AD1001" s="14"/>
      <c r="AE1001" s="15">
        <v>-29963.669542255</v>
      </c>
      <c r="AF1001" s="31" t="str">
        <f>_xlfn.XLOOKUP(A1001,Macmahon!B:B,Macmahon!AE:AE,"",0)</f>
        <v/>
      </c>
      <c r="AG1001" s="28" t="str">
        <f>_xlfn.XLOOKUP(A1001,Macmahon!B:B,Macmahon!AJ:AJ,"",0)</f>
        <v/>
      </c>
      <c r="AH1001" s="28" t="str">
        <f>_xlfn.XLOOKUP(A1001,Macmahon!B:B,Macmahon!AK:AK,"",0)</f>
        <v/>
      </c>
      <c r="AI1001" s="28">
        <f t="shared" si="27"/>
        <v>0</v>
      </c>
      <c r="AJ1001" s="40" t="str">
        <f>E1001&amp;C1001&amp;B1001</f>
        <v>3KR5104LT</v>
      </c>
      <c r="AK1001" s="40" t="str">
        <f>IFERROR(_xlfn.XLOOKUP(AJ1001,CrossRef!$A:$A,CrossRef!$J:$J,"Not Found"),"-")</f>
        <v>Not Found</v>
      </c>
      <c r="AL1001" s="40" t="str">
        <f>IFERROR(_xlfn.XLOOKUP(AJ1001,CrossRef!$A:$A,CrossRef!$K:$K,"Not Found"),"-")</f>
        <v>Not Found</v>
      </c>
      <c r="AM1001" s="40" t="str">
        <f>IFERROR(_xlfn.XLOOKUP(AJ1001,CrossRef!$A:$A,CrossRef!$L:$L,"Not Found"),"-")</f>
        <v>Not Found</v>
      </c>
    </row>
    <row r="1002" spans="1:39" x14ac:dyDescent="0.3">
      <c r="A1002" s="4" t="str">
        <f>D1002&amp;C1002&amp;B1002</f>
        <v>QTD364006RF</v>
      </c>
      <c r="B1002" s="4" t="str">
        <f>LEFT(N1002,FIND(" ",N1002)-1)</f>
        <v>RF</v>
      </c>
      <c r="C1002" s="4" t="str">
        <f>LEFT(M1002,4)</f>
        <v>4006</v>
      </c>
      <c r="D1002" s="4" t="str">
        <f>LEFT(L1002,FIND(" ",L1002)-1)</f>
        <v>QTD36</v>
      </c>
      <c r="E1002" s="4" t="str">
        <f>MID(X1002,2,3)</f>
        <v>ATY</v>
      </c>
      <c r="G1002" s="14" t="s">
        <v>10234</v>
      </c>
      <c r="H1002" s="14" t="s">
        <v>10235</v>
      </c>
      <c r="I1002" s="14" t="s">
        <v>10236</v>
      </c>
      <c r="J1002" s="14" t="s">
        <v>10237</v>
      </c>
      <c r="K1002" s="14" t="s">
        <v>151</v>
      </c>
      <c r="L1002" s="14" t="s">
        <v>10310</v>
      </c>
      <c r="M1002" s="14" t="s">
        <v>876</v>
      </c>
      <c r="N1002" s="14" t="s">
        <v>487</v>
      </c>
      <c r="O1002" s="15">
        <v>20000</v>
      </c>
      <c r="P1002" s="15">
        <v>23670.504313640999</v>
      </c>
      <c r="Q1002" s="16">
        <v>47874</v>
      </c>
      <c r="R1002" s="14" t="s">
        <v>11241</v>
      </c>
      <c r="S1002" s="14" t="s">
        <v>10261</v>
      </c>
      <c r="T1002" s="14" t="s">
        <v>11241</v>
      </c>
      <c r="U1002" s="14" t="s">
        <v>10248</v>
      </c>
      <c r="V1002" s="14"/>
      <c r="W1002" s="14" t="s">
        <v>11267</v>
      </c>
      <c r="X1002" s="14" t="s">
        <v>10312</v>
      </c>
      <c r="Y1002" s="15">
        <v>0</v>
      </c>
      <c r="Z1002" s="14" t="s">
        <v>11243</v>
      </c>
      <c r="AA1002" s="15">
        <v>174091.19301848</v>
      </c>
      <c r="AB1002" s="14" t="s">
        <v>10245</v>
      </c>
      <c r="AC1002" s="14" t="s">
        <v>10246</v>
      </c>
      <c r="AD1002" s="14"/>
      <c r="AE1002" s="15">
        <v>-3670.5043136409699</v>
      </c>
      <c r="AF1002" s="31" t="str">
        <f>_xlfn.XLOOKUP(A1002,Macmahon!B:B,Macmahon!AE:AE,"",0)</f>
        <v/>
      </c>
      <c r="AG1002" s="28" t="str">
        <f>_xlfn.XLOOKUP(A1002,Macmahon!B:B,Macmahon!AJ:AJ,"",0)</f>
        <v/>
      </c>
      <c r="AH1002" s="28" t="str">
        <f>_xlfn.XLOOKUP(A1002,Macmahon!B:B,Macmahon!AK:AK,"",0)</f>
        <v/>
      </c>
      <c r="AI1002" s="28">
        <f t="shared" si="27"/>
        <v>0</v>
      </c>
      <c r="AJ1002" s="40" t="str">
        <f>E1002&amp;C1002&amp;B1002</f>
        <v>ATY4006RF</v>
      </c>
      <c r="AK1002" s="40" t="str">
        <f>IFERROR(_xlfn.XLOOKUP(AJ1002,CrossRef!$A:$A,CrossRef!$J:$J,"Not Found"),"-")</f>
        <v>TKHL154-DRIV-WHGP</v>
      </c>
      <c r="AL1002" s="40">
        <f>IFERROR(_xlfn.XLOOKUP(AJ1002,CrossRef!$A:$A,CrossRef!$K:$K,"Not Found"),"-")</f>
        <v>0</v>
      </c>
      <c r="AM1002" s="40" t="str">
        <f>IFERROR(_xlfn.XLOOKUP(AJ1002,CrossRef!$A:$A,CrossRef!$L:$L,"Not Found"),"-")</f>
        <v>20000H WHEEL GROUP CHANGE RHF</v>
      </c>
    </row>
    <row r="1003" spans="1:39" x14ac:dyDescent="0.3">
      <c r="A1003" s="4" t="str">
        <f>D1003&amp;C1003&amp;B1003</f>
        <v>QTD364006LF</v>
      </c>
      <c r="B1003" s="4" t="str">
        <f>LEFT(N1003,FIND(" ",N1003)-1)</f>
        <v>LF</v>
      </c>
      <c r="C1003" s="4" t="str">
        <f>LEFT(M1003,4)</f>
        <v>4006</v>
      </c>
      <c r="D1003" s="4" t="str">
        <f>LEFT(L1003,FIND(" ",L1003)-1)</f>
        <v>QTD36</v>
      </c>
      <c r="E1003" s="4" t="str">
        <f>MID(X1003,2,3)</f>
        <v>ATY</v>
      </c>
      <c r="G1003" s="17" t="s">
        <v>10234</v>
      </c>
      <c r="H1003" s="17" t="s">
        <v>10235</v>
      </c>
      <c r="I1003" s="17" t="s">
        <v>10236</v>
      </c>
      <c r="J1003" s="17" t="s">
        <v>10237</v>
      </c>
      <c r="K1003" s="17" t="s">
        <v>151</v>
      </c>
      <c r="L1003" s="17" t="s">
        <v>10310</v>
      </c>
      <c r="M1003" s="17" t="s">
        <v>876</v>
      </c>
      <c r="N1003" s="17" t="s">
        <v>483</v>
      </c>
      <c r="O1003" s="18">
        <v>20000</v>
      </c>
      <c r="P1003" s="18">
        <v>37167.504313382597</v>
      </c>
      <c r="Q1003" s="16">
        <v>46032</v>
      </c>
      <c r="R1003" s="17" t="s">
        <v>11241</v>
      </c>
      <c r="S1003" s="17" t="s">
        <v>10261</v>
      </c>
      <c r="T1003" s="17" t="s">
        <v>11241</v>
      </c>
      <c r="U1003" s="17" t="s">
        <v>10269</v>
      </c>
      <c r="V1003" s="17"/>
      <c r="W1003" s="17" t="s">
        <v>11270</v>
      </c>
      <c r="X1003" s="17" t="s">
        <v>10312</v>
      </c>
      <c r="Y1003" s="18">
        <v>0</v>
      </c>
      <c r="Z1003" s="17" t="s">
        <v>11258</v>
      </c>
      <c r="AA1003" s="18">
        <v>144813.55259581399</v>
      </c>
      <c r="AB1003" s="17" t="s">
        <v>10245</v>
      </c>
      <c r="AC1003" s="17" t="s">
        <v>10246</v>
      </c>
      <c r="AD1003" s="17"/>
      <c r="AE1003" s="18">
        <v>-17167.5043133826</v>
      </c>
      <c r="AF1003" s="31" t="str">
        <f>_xlfn.XLOOKUP(A1003,Macmahon!B:B,Macmahon!AE:AE,"",0)</f>
        <v/>
      </c>
      <c r="AG1003" s="28" t="str">
        <f>_xlfn.XLOOKUP(A1003,Macmahon!B:B,Macmahon!AJ:AJ,"",0)</f>
        <v/>
      </c>
      <c r="AH1003" s="28" t="str">
        <f>_xlfn.XLOOKUP(A1003,Macmahon!B:B,Macmahon!AK:AK,"",0)</f>
        <v/>
      </c>
      <c r="AI1003" s="28">
        <f t="shared" si="27"/>
        <v>0</v>
      </c>
      <c r="AJ1003" s="40" t="str">
        <f>E1003&amp;C1003&amp;B1003</f>
        <v>ATY4006LF</v>
      </c>
      <c r="AK1003" s="40" t="str">
        <f>IFERROR(_xlfn.XLOOKUP(AJ1003,CrossRef!$A:$A,CrossRef!$J:$J,"Not Found"),"-")</f>
        <v>TKHL156-DRIV-WHGP</v>
      </c>
      <c r="AL1003" s="40">
        <f>IFERROR(_xlfn.XLOOKUP(AJ1003,CrossRef!$A:$A,CrossRef!$K:$K,"Not Found"),"-")</f>
        <v>0</v>
      </c>
      <c r="AM1003" s="40" t="str">
        <f>IFERROR(_xlfn.XLOOKUP(AJ1003,CrossRef!$A:$A,CrossRef!$L:$L,"Not Found"),"-")</f>
        <v>20000H WHEEL GROUP CHANGE LHF</v>
      </c>
    </row>
    <row r="1004" spans="1:39" x14ac:dyDescent="0.3">
      <c r="A1004" s="4" t="str">
        <f>D1004&amp;C1004&amp;B1004</f>
        <v>QTD194006LF</v>
      </c>
      <c r="B1004" s="4" t="str">
        <f>LEFT(N1004,FIND(" ",N1004)-1)</f>
        <v>LF</v>
      </c>
      <c r="C1004" s="4" t="str">
        <f>LEFT(M1004,4)</f>
        <v>4006</v>
      </c>
      <c r="D1004" s="4" t="str">
        <f>LEFT(L1004,FIND(" ",L1004)-1)</f>
        <v>QTD19</v>
      </c>
      <c r="E1004" s="4" t="str">
        <f>MID(X1004,2,3)</f>
        <v>ATY</v>
      </c>
      <c r="G1004" s="14" t="s">
        <v>10234</v>
      </c>
      <c r="H1004" s="14" t="s">
        <v>10235</v>
      </c>
      <c r="I1004" s="14" t="s">
        <v>10236</v>
      </c>
      <c r="J1004" s="14" t="s">
        <v>10237</v>
      </c>
      <c r="K1004" s="14" t="s">
        <v>151</v>
      </c>
      <c r="L1004" s="14" t="s">
        <v>10304</v>
      </c>
      <c r="M1004" s="14" t="s">
        <v>876</v>
      </c>
      <c r="N1004" s="14" t="s">
        <v>483</v>
      </c>
      <c r="O1004" s="15">
        <v>20000</v>
      </c>
      <c r="P1004" s="15">
        <v>25027.378235201199</v>
      </c>
      <c r="Q1004" s="16">
        <v>45944</v>
      </c>
      <c r="R1004" s="14" t="s">
        <v>11241</v>
      </c>
      <c r="S1004" s="14" t="s">
        <v>10261</v>
      </c>
      <c r="T1004" s="14" t="s">
        <v>11241</v>
      </c>
      <c r="U1004" s="14" t="s">
        <v>10269</v>
      </c>
      <c r="V1004" s="14"/>
      <c r="W1004" s="14" t="s">
        <v>11259</v>
      </c>
      <c r="X1004" s="14" t="s">
        <v>10307</v>
      </c>
      <c r="Y1004" s="15">
        <v>0</v>
      </c>
      <c r="Z1004" s="14" t="s">
        <v>11258</v>
      </c>
      <c r="AA1004" s="15">
        <v>121174.68882521499</v>
      </c>
      <c r="AB1004" s="14" t="s">
        <v>10245</v>
      </c>
      <c r="AC1004" s="14" t="s">
        <v>10246</v>
      </c>
      <c r="AD1004" s="14" t="s">
        <v>10272</v>
      </c>
      <c r="AE1004" s="15">
        <v>-5027.3782352011604</v>
      </c>
      <c r="AF1004" s="31" t="str">
        <f>_xlfn.XLOOKUP(A1004,Macmahon!B:B,Macmahon!AE:AE,"",0)</f>
        <v/>
      </c>
      <c r="AG1004" s="28" t="str">
        <f>_xlfn.XLOOKUP(A1004,Macmahon!B:B,Macmahon!AJ:AJ,"",0)</f>
        <v/>
      </c>
      <c r="AH1004" s="28" t="str">
        <f>_xlfn.XLOOKUP(A1004,Macmahon!B:B,Macmahon!AK:AK,"",0)</f>
        <v/>
      </c>
      <c r="AI1004" s="28">
        <f t="shared" si="27"/>
        <v>0</v>
      </c>
      <c r="AJ1004" s="40" t="str">
        <f>E1004&amp;C1004&amp;B1004</f>
        <v>ATY4006LF</v>
      </c>
      <c r="AK1004" s="40" t="str">
        <f>IFERROR(_xlfn.XLOOKUP(AJ1004,CrossRef!$A:$A,CrossRef!$J:$J,"Not Found"),"-")</f>
        <v>TKHL156-DRIV-WHGP</v>
      </c>
      <c r="AL1004" s="40">
        <f>IFERROR(_xlfn.XLOOKUP(AJ1004,CrossRef!$A:$A,CrossRef!$K:$K,"Not Found"),"-")</f>
        <v>0</v>
      </c>
      <c r="AM1004" s="40" t="str">
        <f>IFERROR(_xlfn.XLOOKUP(AJ1004,CrossRef!$A:$A,CrossRef!$L:$L,"Not Found"),"-")</f>
        <v>20000H WHEEL GROUP CHANGE LHF</v>
      </c>
    </row>
    <row r="1005" spans="1:39" x14ac:dyDescent="0.3">
      <c r="A1005" s="4" t="str">
        <f>D1005&amp;C1005&amp;B1005</f>
        <v>QTD194006RF</v>
      </c>
      <c r="B1005" s="4" t="str">
        <f>LEFT(N1005,FIND(" ",N1005)-1)</f>
        <v>RF</v>
      </c>
      <c r="C1005" s="4" t="str">
        <f>LEFT(M1005,4)</f>
        <v>4006</v>
      </c>
      <c r="D1005" s="4" t="str">
        <f>LEFT(L1005,FIND(" ",L1005)-1)</f>
        <v>QTD19</v>
      </c>
      <c r="E1005" s="4" t="str">
        <f>MID(X1005,2,3)</f>
        <v>ATY</v>
      </c>
      <c r="G1005" s="17" t="s">
        <v>10234</v>
      </c>
      <c r="H1005" s="17" t="s">
        <v>10235</v>
      </c>
      <c r="I1005" s="17" t="s">
        <v>10236</v>
      </c>
      <c r="J1005" s="17" t="s">
        <v>10237</v>
      </c>
      <c r="K1005" s="17" t="s">
        <v>151</v>
      </c>
      <c r="L1005" s="17" t="s">
        <v>10304</v>
      </c>
      <c r="M1005" s="17" t="s">
        <v>876</v>
      </c>
      <c r="N1005" s="17" t="s">
        <v>487</v>
      </c>
      <c r="O1005" s="18">
        <v>20000</v>
      </c>
      <c r="P1005" s="18">
        <v>23744.378235387099</v>
      </c>
      <c r="Q1005" s="16">
        <v>46129</v>
      </c>
      <c r="R1005" s="17" t="s">
        <v>11241</v>
      </c>
      <c r="S1005" s="17" t="s">
        <v>10261</v>
      </c>
      <c r="T1005" s="17" t="s">
        <v>11241</v>
      </c>
      <c r="U1005" s="17" t="s">
        <v>10269</v>
      </c>
      <c r="V1005" s="17"/>
      <c r="W1005" s="17" t="s">
        <v>11242</v>
      </c>
      <c r="X1005" s="17" t="s">
        <v>10307</v>
      </c>
      <c r="Y1005" s="18">
        <v>0</v>
      </c>
      <c r="Z1005" s="17" t="s">
        <v>11243</v>
      </c>
      <c r="AA1005" s="18">
        <v>123691.10638297899</v>
      </c>
      <c r="AB1005" s="17" t="s">
        <v>10245</v>
      </c>
      <c r="AC1005" s="17" t="s">
        <v>10246</v>
      </c>
      <c r="AD1005" s="17" t="s">
        <v>10272</v>
      </c>
      <c r="AE1005" s="18">
        <v>-3744.3782353871402</v>
      </c>
      <c r="AF1005" s="31" t="str">
        <f>_xlfn.XLOOKUP(A1005,Macmahon!B:B,Macmahon!AE:AE,"",0)</f>
        <v/>
      </c>
      <c r="AG1005" s="28" t="str">
        <f>_xlfn.XLOOKUP(A1005,Macmahon!B:B,Macmahon!AJ:AJ,"",0)</f>
        <v/>
      </c>
      <c r="AH1005" s="28" t="str">
        <f>_xlfn.XLOOKUP(A1005,Macmahon!B:B,Macmahon!AK:AK,"",0)</f>
        <v/>
      </c>
      <c r="AI1005" s="28">
        <f t="shared" si="27"/>
        <v>0</v>
      </c>
      <c r="AJ1005" s="40" t="str">
        <f>E1005&amp;C1005&amp;B1005</f>
        <v>ATY4006RF</v>
      </c>
      <c r="AK1005" s="40" t="str">
        <f>IFERROR(_xlfn.XLOOKUP(AJ1005,CrossRef!$A:$A,CrossRef!$J:$J,"Not Found"),"-")</f>
        <v>TKHL154-DRIV-WHGP</v>
      </c>
      <c r="AL1005" s="40">
        <f>IFERROR(_xlfn.XLOOKUP(AJ1005,CrossRef!$A:$A,CrossRef!$K:$K,"Not Found"),"-")</f>
        <v>0</v>
      </c>
      <c r="AM1005" s="40" t="str">
        <f>IFERROR(_xlfn.XLOOKUP(AJ1005,CrossRef!$A:$A,CrossRef!$L:$L,"Not Found"),"-")</f>
        <v>20000H WHEEL GROUP CHANGE RHF</v>
      </c>
    </row>
    <row r="1006" spans="1:39" x14ac:dyDescent="0.3">
      <c r="A1006" s="4" t="str">
        <f>D1006&amp;C1006&amp;B1006</f>
        <v>QTD114006LF</v>
      </c>
      <c r="B1006" s="4" t="str">
        <f>LEFT(N1006,FIND(" ",N1006)-1)</f>
        <v>LF</v>
      </c>
      <c r="C1006" s="4" t="str">
        <f>LEFT(M1006,4)</f>
        <v>4006</v>
      </c>
      <c r="D1006" s="4" t="str">
        <f>LEFT(L1006,FIND(" ",L1006)-1)</f>
        <v>QTD11</v>
      </c>
      <c r="E1006" s="4" t="str">
        <f>MID(X1006,2,3)</f>
        <v>ATY</v>
      </c>
      <c r="G1006" s="14" t="s">
        <v>10234</v>
      </c>
      <c r="H1006" s="14" t="s">
        <v>10235</v>
      </c>
      <c r="I1006" s="14" t="s">
        <v>10236</v>
      </c>
      <c r="J1006" s="14" t="s">
        <v>10237</v>
      </c>
      <c r="K1006" s="14" t="s">
        <v>151</v>
      </c>
      <c r="L1006" s="14" t="s">
        <v>10308</v>
      </c>
      <c r="M1006" s="14" t="s">
        <v>876</v>
      </c>
      <c r="N1006" s="14" t="s">
        <v>483</v>
      </c>
      <c r="O1006" s="15">
        <v>20000</v>
      </c>
      <c r="P1006" s="15">
        <v>14329.279455902601</v>
      </c>
      <c r="Q1006" s="16">
        <v>46524</v>
      </c>
      <c r="R1006" s="14" t="s">
        <v>11241</v>
      </c>
      <c r="S1006" s="14" t="s">
        <v>10261</v>
      </c>
      <c r="T1006" s="14" t="s">
        <v>11241</v>
      </c>
      <c r="U1006" s="14" t="s">
        <v>10269</v>
      </c>
      <c r="V1006" s="14"/>
      <c r="W1006" s="14" t="s">
        <v>11271</v>
      </c>
      <c r="X1006" s="14" t="s">
        <v>10309</v>
      </c>
      <c r="Y1006" s="15">
        <v>0</v>
      </c>
      <c r="Z1006" s="14" t="s">
        <v>11258</v>
      </c>
      <c r="AA1006" s="15">
        <v>120528.201232033</v>
      </c>
      <c r="AB1006" s="14" t="s">
        <v>10245</v>
      </c>
      <c r="AC1006" s="14" t="s">
        <v>10246</v>
      </c>
      <c r="AD1006" s="14" t="s">
        <v>10272</v>
      </c>
      <c r="AE1006" s="15">
        <v>5670.7205440973803</v>
      </c>
      <c r="AF1006" s="31" t="str">
        <f>_xlfn.XLOOKUP(A1006,Macmahon!B:B,Macmahon!AE:AE,"",0)</f>
        <v/>
      </c>
      <c r="AG1006" s="28" t="str">
        <f>_xlfn.XLOOKUP(A1006,Macmahon!B:B,Macmahon!AJ:AJ,"",0)</f>
        <v/>
      </c>
      <c r="AH1006" s="28" t="str">
        <f>_xlfn.XLOOKUP(A1006,Macmahon!B:B,Macmahon!AK:AK,"",0)</f>
        <v/>
      </c>
      <c r="AI1006" s="28">
        <f t="shared" si="27"/>
        <v>0</v>
      </c>
      <c r="AJ1006" s="40" t="str">
        <f>E1006&amp;C1006&amp;B1006</f>
        <v>ATY4006LF</v>
      </c>
      <c r="AK1006" s="40" t="str">
        <f>IFERROR(_xlfn.XLOOKUP(AJ1006,CrossRef!$A:$A,CrossRef!$J:$J,"Not Found"),"-")</f>
        <v>TKHL156-DRIV-WHGP</v>
      </c>
      <c r="AL1006" s="40">
        <f>IFERROR(_xlfn.XLOOKUP(AJ1006,CrossRef!$A:$A,CrossRef!$K:$K,"Not Found"),"-")</f>
        <v>0</v>
      </c>
      <c r="AM1006" s="40" t="str">
        <f>IFERROR(_xlfn.XLOOKUP(AJ1006,CrossRef!$A:$A,CrossRef!$L:$L,"Not Found"),"-")</f>
        <v>20000H WHEEL GROUP CHANGE LHF</v>
      </c>
    </row>
    <row r="1007" spans="1:39" x14ac:dyDescent="0.3">
      <c r="A1007" s="4" t="str">
        <f>D1007&amp;C1007&amp;B1007</f>
        <v>QTD114006RF</v>
      </c>
      <c r="B1007" s="4" t="str">
        <f>LEFT(N1007,FIND(" ",N1007)-1)</f>
        <v>RF</v>
      </c>
      <c r="C1007" s="4" t="str">
        <f>LEFT(M1007,4)</f>
        <v>4006</v>
      </c>
      <c r="D1007" s="4" t="str">
        <f>LEFT(L1007,FIND(" ",L1007)-1)</f>
        <v>QTD11</v>
      </c>
      <c r="E1007" s="4" t="str">
        <f>MID(X1007,2,3)</f>
        <v>ATY</v>
      </c>
      <c r="G1007" s="17" t="s">
        <v>10234</v>
      </c>
      <c r="H1007" s="17" t="s">
        <v>10235</v>
      </c>
      <c r="I1007" s="17" t="s">
        <v>10236</v>
      </c>
      <c r="J1007" s="17" t="s">
        <v>10237</v>
      </c>
      <c r="K1007" s="17" t="s">
        <v>151</v>
      </c>
      <c r="L1007" s="17" t="s">
        <v>10308</v>
      </c>
      <c r="M1007" s="17" t="s">
        <v>876</v>
      </c>
      <c r="N1007" s="17" t="s">
        <v>487</v>
      </c>
      <c r="O1007" s="18">
        <v>20000</v>
      </c>
      <c r="P1007" s="18">
        <v>11254.707402973499</v>
      </c>
      <c r="Q1007" s="16">
        <v>46808</v>
      </c>
      <c r="R1007" s="17" t="s">
        <v>11241</v>
      </c>
      <c r="S1007" s="17" t="s">
        <v>10261</v>
      </c>
      <c r="T1007" s="17" t="s">
        <v>11241</v>
      </c>
      <c r="U1007" s="17" t="s">
        <v>10248</v>
      </c>
      <c r="V1007" s="17"/>
      <c r="W1007" s="17" t="s">
        <v>11219</v>
      </c>
      <c r="X1007" s="17" t="s">
        <v>10309</v>
      </c>
      <c r="Y1007" s="18">
        <v>0</v>
      </c>
      <c r="Z1007" s="17" t="s">
        <v>11243</v>
      </c>
      <c r="AA1007" s="18">
        <v>124027.174537988</v>
      </c>
      <c r="AB1007" s="17" t="s">
        <v>10245</v>
      </c>
      <c r="AC1007" s="17" t="s">
        <v>10246</v>
      </c>
      <c r="AD1007" s="17" t="s">
        <v>10272</v>
      </c>
      <c r="AE1007" s="18">
        <v>8745.2925970264605</v>
      </c>
      <c r="AF1007" s="31" t="str">
        <f>_xlfn.XLOOKUP(A1007,Macmahon!B:B,Macmahon!AE:AE,"",0)</f>
        <v/>
      </c>
      <c r="AG1007" s="28" t="str">
        <f>_xlfn.XLOOKUP(A1007,Macmahon!B:B,Macmahon!AJ:AJ,"",0)</f>
        <v/>
      </c>
      <c r="AH1007" s="28" t="str">
        <f>_xlfn.XLOOKUP(A1007,Macmahon!B:B,Macmahon!AK:AK,"",0)</f>
        <v/>
      </c>
      <c r="AI1007" s="28">
        <f t="shared" si="27"/>
        <v>0</v>
      </c>
      <c r="AJ1007" s="40" t="str">
        <f>E1007&amp;C1007&amp;B1007</f>
        <v>ATY4006RF</v>
      </c>
      <c r="AK1007" s="40" t="str">
        <f>IFERROR(_xlfn.XLOOKUP(AJ1007,CrossRef!$A:$A,CrossRef!$J:$J,"Not Found"),"-")</f>
        <v>TKHL154-DRIV-WHGP</v>
      </c>
      <c r="AL1007" s="40">
        <f>IFERROR(_xlfn.XLOOKUP(AJ1007,CrossRef!$A:$A,CrossRef!$K:$K,"Not Found"),"-")</f>
        <v>0</v>
      </c>
      <c r="AM1007" s="40" t="str">
        <f>IFERROR(_xlfn.XLOOKUP(AJ1007,CrossRef!$A:$A,CrossRef!$L:$L,"Not Found"),"-")</f>
        <v>20000H WHEEL GROUP CHANGE RHF</v>
      </c>
    </row>
    <row r="1008" spans="1:39" x14ac:dyDescent="0.3">
      <c r="A1008" s="4" t="str">
        <f>D1008&amp;C1008&amp;B1008</f>
        <v>TD63224008LR</v>
      </c>
      <c r="B1008" s="4" t="str">
        <f>LEFT(N1008,FIND(" ",N1008)-1)</f>
        <v>LR</v>
      </c>
      <c r="C1008" s="4" t="str">
        <f>LEFT(M1008,4)</f>
        <v>4008</v>
      </c>
      <c r="D1008" s="4" t="str">
        <f>LEFT(L1008,FIND(" ",L1008)-1)</f>
        <v>TD6322</v>
      </c>
      <c r="E1008" s="4" t="str">
        <f>MID(X1008,2,3)</f>
        <v>SND</v>
      </c>
      <c r="G1008" s="14" t="s">
        <v>10234</v>
      </c>
      <c r="H1008" s="14" t="s">
        <v>10235</v>
      </c>
      <c r="I1008" s="14" t="s">
        <v>10257</v>
      </c>
      <c r="J1008" s="14" t="s">
        <v>10258</v>
      </c>
      <c r="K1008" s="14" t="s">
        <v>187</v>
      </c>
      <c r="L1008" s="14" t="s">
        <v>10708</v>
      </c>
      <c r="M1008" s="14" t="s">
        <v>913</v>
      </c>
      <c r="N1008" s="14" t="s">
        <v>490</v>
      </c>
      <c r="O1008" s="15">
        <v>24000</v>
      </c>
      <c r="P1008" s="15">
        <v>6463.2785396096997</v>
      </c>
      <c r="Q1008" s="16">
        <v>47411</v>
      </c>
      <c r="R1008" s="14" t="s">
        <v>11286</v>
      </c>
      <c r="S1008" s="14" t="s">
        <v>10261</v>
      </c>
      <c r="T1008" s="14" t="s">
        <v>11286</v>
      </c>
      <c r="U1008" s="14" t="s">
        <v>10248</v>
      </c>
      <c r="V1008" s="14"/>
      <c r="W1008" s="14" t="s">
        <v>10399</v>
      </c>
      <c r="X1008" s="14" t="s">
        <v>10710</v>
      </c>
      <c r="Y1008" s="15">
        <v>128851.61</v>
      </c>
      <c r="Z1008" s="14" t="s">
        <v>11292</v>
      </c>
      <c r="AA1008" s="15">
        <v>72969.073237508594</v>
      </c>
      <c r="AB1008" s="14" t="s">
        <v>10245</v>
      </c>
      <c r="AC1008" s="14" t="s">
        <v>10246</v>
      </c>
      <c r="AD1008" s="14" t="s">
        <v>10272</v>
      </c>
      <c r="AE1008" s="15">
        <v>17536.721460390301</v>
      </c>
      <c r="AF1008" s="31">
        <f>_xlfn.XLOOKUP(A1008,Macmahon!B:B,Macmahon!AE:AE,"",0)</f>
        <v>45803</v>
      </c>
      <c r="AG1008" s="28">
        <f>_xlfn.XLOOKUP(A1008,Macmahon!B:B,Macmahon!AJ:AJ,"",0)</f>
        <v>47508.084517048614</v>
      </c>
      <c r="AH1008" s="28">
        <f>_xlfn.XLOOKUP(A1008,Macmahon!B:B,Macmahon!AK:AK,"",0)</f>
        <v>47475</v>
      </c>
      <c r="AI1008" s="28">
        <f t="shared" si="27"/>
        <v>47475</v>
      </c>
      <c r="AJ1008" s="40" t="str">
        <f>E1008&amp;C1008&amp;B1008</f>
        <v>SND4008LR</v>
      </c>
      <c r="AK1008" s="40" t="str">
        <f>IFERROR(_xlfn.XLOOKUP(AJ1008,CrossRef!$A:$A,CrossRef!$J:$J,"Not Found"),"-")</f>
        <v>TKHL159-DRIV-FIDV</v>
      </c>
      <c r="AL1008" s="40" t="str">
        <f>IFERROR(_xlfn.XLOOKUP(AJ1008,CrossRef!$A:$A,CrossRef!$K:$K,"Not Found"),"-")</f>
        <v>LHR</v>
      </c>
      <c r="AM1008" s="40" t="str">
        <f>IFERROR(_xlfn.XLOOKUP(AJ1008,CrossRef!$A:$A,CrossRef!$L:$L,"Not Found"),"-")</f>
        <v>24000H WHEEL END CHANGE LHR</v>
      </c>
    </row>
    <row r="1009" spans="1:39" x14ac:dyDescent="0.3">
      <c r="A1009" s="4" t="str">
        <f>D1009&amp;C1009&amp;B1009</f>
        <v>TD63424008LR</v>
      </c>
      <c r="B1009" s="4" t="str">
        <f>LEFT(N1009,FIND(" ",N1009)-1)</f>
        <v>LR</v>
      </c>
      <c r="C1009" s="4" t="str">
        <f>LEFT(M1009,4)</f>
        <v>4008</v>
      </c>
      <c r="D1009" s="4" t="str">
        <f>LEFT(L1009,FIND(" ",L1009)-1)</f>
        <v>TD6342</v>
      </c>
      <c r="E1009" s="4" t="str">
        <f>MID(X1009,2,3)</f>
        <v>SSP</v>
      </c>
      <c r="G1009" s="17" t="s">
        <v>10234</v>
      </c>
      <c r="H1009" s="17" t="s">
        <v>10235</v>
      </c>
      <c r="I1009" s="17" t="s">
        <v>10257</v>
      </c>
      <c r="J1009" s="17" t="s">
        <v>10258</v>
      </c>
      <c r="K1009" s="17" t="s">
        <v>183</v>
      </c>
      <c r="L1009" s="17" t="s">
        <v>10401</v>
      </c>
      <c r="M1009" s="17" t="s">
        <v>913</v>
      </c>
      <c r="N1009" s="17" t="s">
        <v>490</v>
      </c>
      <c r="O1009" s="18">
        <v>24000</v>
      </c>
      <c r="P1009" s="18">
        <v>9871.5371147596998</v>
      </c>
      <c r="Q1009" s="16">
        <v>47289</v>
      </c>
      <c r="R1009" s="17" t="s">
        <v>11286</v>
      </c>
      <c r="S1009" s="17" t="s">
        <v>10261</v>
      </c>
      <c r="T1009" s="17" t="s">
        <v>11286</v>
      </c>
      <c r="U1009" s="17" t="s">
        <v>10248</v>
      </c>
      <c r="V1009" s="17"/>
      <c r="W1009" s="17" t="s">
        <v>10396</v>
      </c>
      <c r="X1009" s="17" t="s">
        <v>10402</v>
      </c>
      <c r="Y1009" s="18">
        <v>149084.49</v>
      </c>
      <c r="Z1009" s="17" t="s">
        <v>11287</v>
      </c>
      <c r="AA1009" s="18">
        <v>56831.891170431198</v>
      </c>
      <c r="AB1009" s="17" t="s">
        <v>10245</v>
      </c>
      <c r="AC1009" s="17" t="s">
        <v>10246</v>
      </c>
      <c r="AD1009" s="17" t="s">
        <v>10272</v>
      </c>
      <c r="AE1009" s="18">
        <v>14128.4628852403</v>
      </c>
      <c r="AF1009" s="31">
        <f>_xlfn.XLOOKUP(A1009,Macmahon!B:B,Macmahon!AE:AE,"",0)</f>
        <v>45465</v>
      </c>
      <c r="AG1009" s="28">
        <f>_xlfn.XLOOKUP(A1009,Macmahon!B:B,Macmahon!AJ:AJ,"",0)</f>
        <v>47562.595238078706</v>
      </c>
      <c r="AH1009" s="28">
        <f>_xlfn.XLOOKUP(A1009,Macmahon!B:B,Macmahon!AK:AK,"",0)</f>
        <v>47292</v>
      </c>
      <c r="AI1009" s="28">
        <f t="shared" si="27"/>
        <v>47292</v>
      </c>
      <c r="AJ1009" s="40" t="str">
        <f>E1009&amp;C1009&amp;B1009</f>
        <v>SSP4008LR</v>
      </c>
      <c r="AK1009" s="40" t="str">
        <f>IFERROR(_xlfn.XLOOKUP(AJ1009,CrossRef!$A:$A,CrossRef!$J:$J,"Not Found"),"-")</f>
        <v>TKHL174-DRIV-FIDV</v>
      </c>
      <c r="AL1009" s="40" t="str">
        <f>IFERROR(_xlfn.XLOOKUP(AJ1009,CrossRef!$A:$A,CrossRef!$K:$K,"Not Found"),"-")</f>
        <v>LHR</v>
      </c>
      <c r="AM1009" s="40" t="str">
        <f>IFERROR(_xlfn.XLOOKUP(AJ1009,CrossRef!$A:$A,CrossRef!$L:$L,"Not Found"),"-")</f>
        <v>24000H WHEEL END CHANGE LHR</v>
      </c>
    </row>
    <row r="1010" spans="1:39" x14ac:dyDescent="0.3">
      <c r="A1010" s="4" t="str">
        <f>D1010&amp;C1010&amp;B1010</f>
        <v>TD63424008RR</v>
      </c>
      <c r="B1010" s="4" t="str">
        <f>LEFT(N1010,FIND(" ",N1010)-1)</f>
        <v>RR</v>
      </c>
      <c r="C1010" s="4" t="str">
        <f>LEFT(M1010,4)</f>
        <v>4008</v>
      </c>
      <c r="D1010" s="4" t="str">
        <f>LEFT(L1010,FIND(" ",L1010)-1)</f>
        <v>TD6342</v>
      </c>
      <c r="E1010" s="4" t="str">
        <f>MID(X1010,2,3)</f>
        <v>SSP</v>
      </c>
      <c r="G1010" s="14" t="s">
        <v>10234</v>
      </c>
      <c r="H1010" s="14" t="s">
        <v>10235</v>
      </c>
      <c r="I1010" s="14" t="s">
        <v>10257</v>
      </c>
      <c r="J1010" s="14" t="s">
        <v>10258</v>
      </c>
      <c r="K1010" s="14" t="s">
        <v>183</v>
      </c>
      <c r="L1010" s="14" t="s">
        <v>10401</v>
      </c>
      <c r="M1010" s="14" t="s">
        <v>913</v>
      </c>
      <c r="N1010" s="14" t="s">
        <v>493</v>
      </c>
      <c r="O1010" s="15">
        <v>24000</v>
      </c>
      <c r="P1010" s="15">
        <v>21792.456714520598</v>
      </c>
      <c r="Q1010" s="16">
        <v>48206</v>
      </c>
      <c r="R1010" s="14" t="s">
        <v>11286</v>
      </c>
      <c r="S1010" s="14" t="s">
        <v>10261</v>
      </c>
      <c r="T1010" s="14" t="s">
        <v>11286</v>
      </c>
      <c r="U1010" s="14" t="s">
        <v>10248</v>
      </c>
      <c r="V1010" s="14"/>
      <c r="W1010" s="14" t="s">
        <v>10399</v>
      </c>
      <c r="X1010" s="14" t="s">
        <v>10402</v>
      </c>
      <c r="Y1010" s="15">
        <v>149084.49</v>
      </c>
      <c r="Z1010" s="14" t="s">
        <v>11289</v>
      </c>
      <c r="AA1010" s="15">
        <v>66874.327857631797</v>
      </c>
      <c r="AB1010" s="14" t="s">
        <v>10245</v>
      </c>
      <c r="AC1010" s="14" t="s">
        <v>10246</v>
      </c>
      <c r="AD1010" s="14" t="s">
        <v>10272</v>
      </c>
      <c r="AE1010" s="15">
        <v>2207.5432854793798</v>
      </c>
      <c r="AF1010" s="31" t="str">
        <f>_xlfn.XLOOKUP(A1010,Macmahon!B:B,Macmahon!AE:AE,"",0)</f>
        <v/>
      </c>
      <c r="AG1010" s="28" t="str">
        <f>_xlfn.XLOOKUP(A1010,Macmahon!B:B,Macmahon!AJ:AJ,"",0)</f>
        <v/>
      </c>
      <c r="AH1010" s="28" t="str">
        <f>_xlfn.XLOOKUP(A1010,Macmahon!B:B,Macmahon!AK:AK,"",0)</f>
        <v/>
      </c>
      <c r="AI1010" s="28">
        <f t="shared" si="27"/>
        <v>0</v>
      </c>
      <c r="AJ1010" s="40" t="str">
        <f>E1010&amp;C1010&amp;B1010</f>
        <v>SSP4008RR</v>
      </c>
      <c r="AK1010" s="40" t="str">
        <f>IFERROR(_xlfn.XLOOKUP(AJ1010,CrossRef!$A:$A,CrossRef!$J:$J,"Not Found"),"-")</f>
        <v>TKHL160-DRIV-FIDV</v>
      </c>
      <c r="AL1010" s="40">
        <f>IFERROR(_xlfn.XLOOKUP(AJ1010,CrossRef!$A:$A,CrossRef!$K:$K,"Not Found"),"-")</f>
        <v>0</v>
      </c>
      <c r="AM1010" s="40" t="str">
        <f>IFERROR(_xlfn.XLOOKUP(AJ1010,CrossRef!$A:$A,CrossRef!$L:$L,"Not Found"),"-")</f>
        <v>24000H WHEEL END CHANGE RHR</v>
      </c>
    </row>
    <row r="1011" spans="1:39" x14ac:dyDescent="0.3">
      <c r="A1011" s="4" t="str">
        <f>D1011&amp;C1011&amp;B1011</f>
        <v>TD63454008LR</v>
      </c>
      <c r="B1011" s="4" t="str">
        <f>LEFT(N1011,FIND(" ",N1011)-1)</f>
        <v>LR</v>
      </c>
      <c r="C1011" s="4" t="str">
        <f>LEFT(M1011,4)</f>
        <v>4008</v>
      </c>
      <c r="D1011" s="4" t="str">
        <f>LEFT(L1011,FIND(" ",L1011)-1)</f>
        <v>TD6345</v>
      </c>
      <c r="E1011" s="4" t="str">
        <f>MID(X1011,2,3)</f>
        <v>SSP</v>
      </c>
      <c r="G1011" s="17" t="s">
        <v>10234</v>
      </c>
      <c r="H1011" s="17" t="s">
        <v>10235</v>
      </c>
      <c r="I1011" s="17" t="s">
        <v>10257</v>
      </c>
      <c r="J1011" s="17" t="s">
        <v>10258</v>
      </c>
      <c r="K1011" s="17" t="s">
        <v>183</v>
      </c>
      <c r="L1011" s="17" t="s">
        <v>10403</v>
      </c>
      <c r="M1011" s="17" t="s">
        <v>913</v>
      </c>
      <c r="N1011" s="17" t="s">
        <v>490</v>
      </c>
      <c r="O1011" s="18">
        <v>24000</v>
      </c>
      <c r="P1011" s="18">
        <v>2741.6395422550299</v>
      </c>
      <c r="Q1011" s="16">
        <v>47836</v>
      </c>
      <c r="R1011" s="17" t="s">
        <v>11286</v>
      </c>
      <c r="S1011" s="17" t="s">
        <v>10261</v>
      </c>
      <c r="T1011" s="17" t="s">
        <v>11286</v>
      </c>
      <c r="U1011" s="17" t="s">
        <v>10248</v>
      </c>
      <c r="V1011" s="17"/>
      <c r="W1011" s="17" t="s">
        <v>10768</v>
      </c>
      <c r="X1011" s="17" t="s">
        <v>10404</v>
      </c>
      <c r="Y1011" s="18">
        <v>149084.49</v>
      </c>
      <c r="Z1011" s="17" t="s">
        <v>11287</v>
      </c>
      <c r="AA1011" s="18">
        <v>64939.558692676197</v>
      </c>
      <c r="AB1011" s="17" t="s">
        <v>10245</v>
      </c>
      <c r="AC1011" s="17" t="s">
        <v>10246</v>
      </c>
      <c r="AD1011" s="17" t="s">
        <v>10272</v>
      </c>
      <c r="AE1011" s="18">
        <v>21258.360457744999</v>
      </c>
      <c r="AF1011" s="31">
        <f>_xlfn.XLOOKUP(A1011,Macmahon!B:B,Macmahon!AE:AE,"",0)</f>
        <v>46039</v>
      </c>
      <c r="AG1011" s="28">
        <f>_xlfn.XLOOKUP(A1011,Macmahon!B:B,Macmahon!AJ:AJ,"",0)</f>
        <v>47727.247863229168</v>
      </c>
      <c r="AH1011" s="28">
        <f>_xlfn.XLOOKUP(A1011,Macmahon!B:B,Macmahon!AK:AK,"",0)</f>
        <v>47828</v>
      </c>
      <c r="AI1011" s="28">
        <f t="shared" si="27"/>
        <v>47727.247863229168</v>
      </c>
      <c r="AJ1011" s="40" t="str">
        <f>E1011&amp;C1011&amp;B1011</f>
        <v>SSP4008LR</v>
      </c>
      <c r="AK1011" s="40" t="str">
        <f>IFERROR(_xlfn.XLOOKUP(AJ1011,CrossRef!$A:$A,CrossRef!$J:$J,"Not Found"),"-")</f>
        <v>TKHL174-DRIV-FIDV</v>
      </c>
      <c r="AL1011" s="40" t="str">
        <f>IFERROR(_xlfn.XLOOKUP(AJ1011,CrossRef!$A:$A,CrossRef!$K:$K,"Not Found"),"-")</f>
        <v>LHR</v>
      </c>
      <c r="AM1011" s="40" t="str">
        <f>IFERROR(_xlfn.XLOOKUP(AJ1011,CrossRef!$A:$A,CrossRef!$L:$L,"Not Found"),"-")</f>
        <v>24000H WHEEL END CHANGE LHR</v>
      </c>
    </row>
    <row r="1012" spans="1:39" x14ac:dyDescent="0.3">
      <c r="A1012" s="4" t="str">
        <f>D1012&amp;C1012&amp;B1012</f>
        <v>TD63454008RR</v>
      </c>
      <c r="B1012" s="4" t="str">
        <f>LEFT(N1012,FIND(" ",N1012)-1)</f>
        <v>RR</v>
      </c>
      <c r="C1012" s="4" t="str">
        <f>LEFT(M1012,4)</f>
        <v>4008</v>
      </c>
      <c r="D1012" s="4" t="str">
        <f>LEFT(L1012,FIND(" ",L1012)-1)</f>
        <v>TD6345</v>
      </c>
      <c r="E1012" s="4" t="str">
        <f>MID(X1012,2,3)</f>
        <v>SSP</v>
      </c>
      <c r="G1012" s="14" t="s">
        <v>10234</v>
      </c>
      <c r="H1012" s="14" t="s">
        <v>10235</v>
      </c>
      <c r="I1012" s="14" t="s">
        <v>10257</v>
      </c>
      <c r="J1012" s="14" t="s">
        <v>10258</v>
      </c>
      <c r="K1012" s="14" t="s">
        <v>183</v>
      </c>
      <c r="L1012" s="14" t="s">
        <v>10403</v>
      </c>
      <c r="M1012" s="14" t="s">
        <v>913</v>
      </c>
      <c r="N1012" s="14" t="s">
        <v>493</v>
      </c>
      <c r="O1012" s="15">
        <v>24000</v>
      </c>
      <c r="P1012" s="15">
        <v>10551.0153530963</v>
      </c>
      <c r="Q1012" s="16">
        <v>47241</v>
      </c>
      <c r="R1012" s="14" t="s">
        <v>11286</v>
      </c>
      <c r="S1012" s="14" t="s">
        <v>10261</v>
      </c>
      <c r="T1012" s="14" t="s">
        <v>11286</v>
      </c>
      <c r="U1012" s="14" t="s">
        <v>10248</v>
      </c>
      <c r="V1012" s="14"/>
      <c r="W1012" s="14" t="s">
        <v>10921</v>
      </c>
      <c r="X1012" s="14" t="s">
        <v>10404</v>
      </c>
      <c r="Y1012" s="15">
        <v>149084.49</v>
      </c>
      <c r="Z1012" s="14" t="s">
        <v>11289</v>
      </c>
      <c r="AA1012" s="15">
        <v>58423.473819301798</v>
      </c>
      <c r="AB1012" s="14" t="s">
        <v>10245</v>
      </c>
      <c r="AC1012" s="14" t="s">
        <v>10246</v>
      </c>
      <c r="AD1012" s="14" t="s">
        <v>10272</v>
      </c>
      <c r="AE1012" s="15">
        <v>13448.9846469037</v>
      </c>
      <c r="AF1012" s="31" t="str">
        <f>_xlfn.XLOOKUP(A1012,Macmahon!B:B,Macmahon!AE:AE,"",0)</f>
        <v/>
      </c>
      <c r="AG1012" s="28" t="str">
        <f>_xlfn.XLOOKUP(A1012,Macmahon!B:B,Macmahon!AJ:AJ,"",0)</f>
        <v/>
      </c>
      <c r="AH1012" s="28" t="str">
        <f>_xlfn.XLOOKUP(A1012,Macmahon!B:B,Macmahon!AK:AK,"",0)</f>
        <v/>
      </c>
      <c r="AI1012" s="28">
        <f t="shared" si="27"/>
        <v>0</v>
      </c>
      <c r="AJ1012" s="40" t="str">
        <f>E1012&amp;C1012&amp;B1012</f>
        <v>SSP4008RR</v>
      </c>
      <c r="AK1012" s="40" t="str">
        <f>IFERROR(_xlfn.XLOOKUP(AJ1012,CrossRef!$A:$A,CrossRef!$J:$J,"Not Found"),"-")</f>
        <v>TKHL160-DRIV-FIDV</v>
      </c>
      <c r="AL1012" s="40">
        <f>IFERROR(_xlfn.XLOOKUP(AJ1012,CrossRef!$A:$A,CrossRef!$K:$K,"Not Found"),"-")</f>
        <v>0</v>
      </c>
      <c r="AM1012" s="40" t="str">
        <f>IFERROR(_xlfn.XLOOKUP(AJ1012,CrossRef!$A:$A,CrossRef!$L:$L,"Not Found"),"-")</f>
        <v>24000H WHEEL END CHANGE RHR</v>
      </c>
    </row>
    <row r="1013" spans="1:39" x14ac:dyDescent="0.3">
      <c r="A1013" s="4" t="str">
        <f>D1013&amp;C1013&amp;B1013</f>
        <v>TD63474008LR</v>
      </c>
      <c r="B1013" s="4" t="str">
        <f>LEFT(N1013,FIND(" ",N1013)-1)</f>
        <v>LR</v>
      </c>
      <c r="C1013" s="4" t="str">
        <f>LEFT(M1013,4)</f>
        <v>4008</v>
      </c>
      <c r="D1013" s="4" t="str">
        <f>LEFT(L1013,FIND(" ",L1013)-1)</f>
        <v>TD6347</v>
      </c>
      <c r="E1013" s="4" t="str">
        <f>MID(X1013,2,3)</f>
        <v>SSP</v>
      </c>
      <c r="G1013" s="17" t="s">
        <v>10234</v>
      </c>
      <c r="H1013" s="17" t="s">
        <v>10235</v>
      </c>
      <c r="I1013" s="17" t="s">
        <v>10257</v>
      </c>
      <c r="J1013" s="17" t="s">
        <v>10258</v>
      </c>
      <c r="K1013" s="17" t="s">
        <v>183</v>
      </c>
      <c r="L1013" s="17" t="s">
        <v>10411</v>
      </c>
      <c r="M1013" s="17" t="s">
        <v>913</v>
      </c>
      <c r="N1013" s="17" t="s">
        <v>490</v>
      </c>
      <c r="O1013" s="18">
        <v>24000</v>
      </c>
      <c r="P1013" s="18">
        <v>21668.3110830244</v>
      </c>
      <c r="Q1013" s="16">
        <v>46368</v>
      </c>
      <c r="R1013" s="17" t="s">
        <v>11286</v>
      </c>
      <c r="S1013" s="17" t="s">
        <v>10261</v>
      </c>
      <c r="T1013" s="17" t="s">
        <v>11286</v>
      </c>
      <c r="U1013" s="17" t="s">
        <v>10248</v>
      </c>
      <c r="V1013" s="17"/>
      <c r="W1013" s="17" t="s">
        <v>11293</v>
      </c>
      <c r="X1013" s="17" t="s">
        <v>10413</v>
      </c>
      <c r="Y1013" s="18">
        <v>149084.49</v>
      </c>
      <c r="Z1013" s="17" t="s">
        <v>11287</v>
      </c>
      <c r="AA1013" s="18">
        <v>47837.648870636498</v>
      </c>
      <c r="AB1013" s="17" t="s">
        <v>10245</v>
      </c>
      <c r="AC1013" s="17" t="s">
        <v>10246</v>
      </c>
      <c r="AD1013" s="17" t="s">
        <v>10272</v>
      </c>
      <c r="AE1013" s="18">
        <v>2331.68891697563</v>
      </c>
      <c r="AF1013" s="31">
        <f>_xlfn.XLOOKUP(A1013,Macmahon!B:B,Macmahon!AE:AE,"",0)</f>
        <v>44714</v>
      </c>
      <c r="AG1013" s="28">
        <f>_xlfn.XLOOKUP(A1013,Macmahon!B:B,Macmahon!AJ:AJ,"",0)</f>
        <v>46401.414342627315</v>
      </c>
      <c r="AH1013" s="28">
        <f>_xlfn.XLOOKUP(A1013,Macmahon!B:B,Macmahon!AK:AK,"",0)</f>
        <v>46368</v>
      </c>
      <c r="AI1013" s="28">
        <f t="shared" si="27"/>
        <v>46368</v>
      </c>
      <c r="AJ1013" s="40" t="str">
        <f>E1013&amp;C1013&amp;B1013</f>
        <v>SSP4008LR</v>
      </c>
      <c r="AK1013" s="40" t="str">
        <f>IFERROR(_xlfn.XLOOKUP(AJ1013,CrossRef!$A:$A,CrossRef!$J:$J,"Not Found"),"-")</f>
        <v>TKHL174-DRIV-FIDV</v>
      </c>
      <c r="AL1013" s="40" t="str">
        <f>IFERROR(_xlfn.XLOOKUP(AJ1013,CrossRef!$A:$A,CrossRef!$K:$K,"Not Found"),"-")</f>
        <v>LHR</v>
      </c>
      <c r="AM1013" s="40" t="str">
        <f>IFERROR(_xlfn.XLOOKUP(AJ1013,CrossRef!$A:$A,CrossRef!$L:$L,"Not Found"),"-")</f>
        <v>24000H WHEEL END CHANGE LHR</v>
      </c>
    </row>
    <row r="1014" spans="1:39" x14ac:dyDescent="0.3">
      <c r="A1014" s="4" t="str">
        <f>D1014&amp;C1014&amp;B1014</f>
        <v>TD63474008RR</v>
      </c>
      <c r="B1014" s="4" t="str">
        <f>LEFT(N1014,FIND(" ",N1014)-1)</f>
        <v>RR</v>
      </c>
      <c r="C1014" s="4" t="str">
        <f>LEFT(M1014,4)</f>
        <v>4008</v>
      </c>
      <c r="D1014" s="4" t="str">
        <f>LEFT(L1014,FIND(" ",L1014)-1)</f>
        <v>TD6347</v>
      </c>
      <c r="E1014" s="4" t="str">
        <f>MID(X1014,2,3)</f>
        <v>SSP</v>
      </c>
      <c r="G1014" s="14" t="s">
        <v>10234</v>
      </c>
      <c r="H1014" s="14" t="s">
        <v>10235</v>
      </c>
      <c r="I1014" s="14" t="s">
        <v>10257</v>
      </c>
      <c r="J1014" s="14" t="s">
        <v>10258</v>
      </c>
      <c r="K1014" s="14" t="s">
        <v>183</v>
      </c>
      <c r="L1014" s="14" t="s">
        <v>10411</v>
      </c>
      <c r="M1014" s="14" t="s">
        <v>913</v>
      </c>
      <c r="N1014" s="14" t="s">
        <v>493</v>
      </c>
      <c r="O1014" s="15">
        <v>24000</v>
      </c>
      <c r="P1014" s="15">
        <v>2061.58295688918</v>
      </c>
      <c r="Q1014" s="16">
        <v>47798</v>
      </c>
      <c r="R1014" s="14" t="s">
        <v>11286</v>
      </c>
      <c r="S1014" s="14" t="s">
        <v>10261</v>
      </c>
      <c r="T1014" s="14" t="s">
        <v>11286</v>
      </c>
      <c r="U1014" s="14" t="s">
        <v>10248</v>
      </c>
      <c r="V1014" s="14"/>
      <c r="W1014" s="14" t="s">
        <v>10768</v>
      </c>
      <c r="X1014" s="14" t="s">
        <v>10413</v>
      </c>
      <c r="Y1014" s="15">
        <v>149084.49</v>
      </c>
      <c r="Z1014" s="14" t="s">
        <v>11289</v>
      </c>
      <c r="AA1014" s="15">
        <v>63498.155373032198</v>
      </c>
      <c r="AB1014" s="14" t="s">
        <v>10245</v>
      </c>
      <c r="AC1014" s="14" t="s">
        <v>10246</v>
      </c>
      <c r="AD1014" s="14" t="s">
        <v>10272</v>
      </c>
      <c r="AE1014" s="15">
        <v>21938.4170431108</v>
      </c>
      <c r="AF1014" s="31" t="str">
        <f>_xlfn.XLOOKUP(A1014,Macmahon!B:B,Macmahon!AE:AE,"",0)</f>
        <v/>
      </c>
      <c r="AG1014" s="28" t="str">
        <f>_xlfn.XLOOKUP(A1014,Macmahon!B:B,Macmahon!AJ:AJ,"",0)</f>
        <v/>
      </c>
      <c r="AH1014" s="28" t="str">
        <f>_xlfn.XLOOKUP(A1014,Macmahon!B:B,Macmahon!AK:AK,"",0)</f>
        <v/>
      </c>
      <c r="AI1014" s="28">
        <f t="shared" si="27"/>
        <v>0</v>
      </c>
      <c r="AJ1014" s="40" t="str">
        <f>E1014&amp;C1014&amp;B1014</f>
        <v>SSP4008RR</v>
      </c>
      <c r="AK1014" s="40" t="str">
        <f>IFERROR(_xlfn.XLOOKUP(AJ1014,CrossRef!$A:$A,CrossRef!$J:$J,"Not Found"),"-")</f>
        <v>TKHL160-DRIV-FIDV</v>
      </c>
      <c r="AL1014" s="40">
        <f>IFERROR(_xlfn.XLOOKUP(AJ1014,CrossRef!$A:$A,CrossRef!$K:$K,"Not Found"),"-")</f>
        <v>0</v>
      </c>
      <c r="AM1014" s="40" t="str">
        <f>IFERROR(_xlfn.XLOOKUP(AJ1014,CrossRef!$A:$A,CrossRef!$L:$L,"Not Found"),"-")</f>
        <v>24000H WHEEL END CHANGE RHR</v>
      </c>
    </row>
    <row r="1015" spans="1:39" x14ac:dyDescent="0.3">
      <c r="A1015" s="4" t="str">
        <f>D1015&amp;C1015&amp;B1015</f>
        <v>TD63484008LR</v>
      </c>
      <c r="B1015" s="4" t="str">
        <f>LEFT(N1015,FIND(" ",N1015)-1)</f>
        <v>LR</v>
      </c>
      <c r="C1015" s="4" t="str">
        <f>LEFT(M1015,4)</f>
        <v>4008</v>
      </c>
      <c r="D1015" s="4" t="str">
        <f>LEFT(L1015,FIND(" ",L1015)-1)</f>
        <v>TD6348</v>
      </c>
      <c r="E1015" s="4" t="str">
        <f>MID(X1015,2,3)</f>
        <v>SSP</v>
      </c>
      <c r="G1015" s="17" t="s">
        <v>10234</v>
      </c>
      <c r="H1015" s="17" t="s">
        <v>10235</v>
      </c>
      <c r="I1015" s="17" t="s">
        <v>10257</v>
      </c>
      <c r="J1015" s="17" t="s">
        <v>10258</v>
      </c>
      <c r="K1015" s="17" t="s">
        <v>183</v>
      </c>
      <c r="L1015" s="17" t="s">
        <v>10408</v>
      </c>
      <c r="M1015" s="17" t="s">
        <v>913</v>
      </c>
      <c r="N1015" s="17" t="s">
        <v>490</v>
      </c>
      <c r="O1015" s="18">
        <v>24000</v>
      </c>
      <c r="P1015" s="18">
        <v>5325.5723823642502</v>
      </c>
      <c r="Q1015" s="16">
        <v>47959</v>
      </c>
      <c r="R1015" s="17" t="s">
        <v>11286</v>
      </c>
      <c r="S1015" s="17" t="s">
        <v>10261</v>
      </c>
      <c r="T1015" s="17" t="s">
        <v>11286</v>
      </c>
      <c r="U1015" s="17" t="s">
        <v>10248</v>
      </c>
      <c r="V1015" s="17"/>
      <c r="W1015" s="17" t="s">
        <v>10317</v>
      </c>
      <c r="X1015" s="17" t="s">
        <v>10410</v>
      </c>
      <c r="Y1015" s="18">
        <v>149084.49</v>
      </c>
      <c r="Z1015" s="17" t="s">
        <v>11287</v>
      </c>
      <c r="AA1015" s="18">
        <v>72187.214099931603</v>
      </c>
      <c r="AB1015" s="17" t="s">
        <v>10245</v>
      </c>
      <c r="AC1015" s="17" t="s">
        <v>10246</v>
      </c>
      <c r="AD1015" s="17" t="s">
        <v>10272</v>
      </c>
      <c r="AE1015" s="18">
        <v>18674.4276176358</v>
      </c>
      <c r="AF1015" s="31">
        <f>_xlfn.XLOOKUP(A1015,Macmahon!B:B,Macmahon!AE:AE,"",0)</f>
        <v>46138</v>
      </c>
      <c r="AG1015" s="28">
        <f>_xlfn.XLOOKUP(A1015,Macmahon!B:B,Macmahon!AJ:AJ,"",0)</f>
        <v>47975.951538460649</v>
      </c>
      <c r="AH1015" s="28">
        <f>_xlfn.XLOOKUP(A1015,Macmahon!B:B,Macmahon!AK:AK,"",0)</f>
        <v>47807</v>
      </c>
      <c r="AI1015" s="28">
        <f t="shared" si="27"/>
        <v>47807</v>
      </c>
      <c r="AJ1015" s="40" t="str">
        <f>E1015&amp;C1015&amp;B1015</f>
        <v>SSP4008LR</v>
      </c>
      <c r="AK1015" s="40" t="str">
        <f>IFERROR(_xlfn.XLOOKUP(AJ1015,CrossRef!$A:$A,CrossRef!$J:$J,"Not Found"),"-")</f>
        <v>TKHL174-DRIV-FIDV</v>
      </c>
      <c r="AL1015" s="40" t="str">
        <f>IFERROR(_xlfn.XLOOKUP(AJ1015,CrossRef!$A:$A,CrossRef!$K:$K,"Not Found"),"-")</f>
        <v>LHR</v>
      </c>
      <c r="AM1015" s="40" t="str">
        <f>IFERROR(_xlfn.XLOOKUP(AJ1015,CrossRef!$A:$A,CrossRef!$L:$L,"Not Found"),"-")</f>
        <v>24000H WHEEL END CHANGE LHR</v>
      </c>
    </row>
    <row r="1016" spans="1:39" x14ac:dyDescent="0.3">
      <c r="A1016" s="4" t="str">
        <f>D1016&amp;C1016&amp;B1016</f>
        <v>TD63484008RR</v>
      </c>
      <c r="B1016" s="4" t="str">
        <f>LEFT(N1016,FIND(" ",N1016)-1)</f>
        <v>RR</v>
      </c>
      <c r="C1016" s="4" t="str">
        <f>LEFT(M1016,4)</f>
        <v>4008</v>
      </c>
      <c r="D1016" s="4" t="str">
        <f>LEFT(L1016,FIND(" ",L1016)-1)</f>
        <v>TD6348</v>
      </c>
      <c r="E1016" s="4" t="str">
        <f>MID(X1016,2,3)</f>
        <v>SSP</v>
      </c>
      <c r="G1016" s="14" t="s">
        <v>10234</v>
      </c>
      <c r="H1016" s="14" t="s">
        <v>10235</v>
      </c>
      <c r="I1016" s="14" t="s">
        <v>10257</v>
      </c>
      <c r="J1016" s="14" t="s">
        <v>10258</v>
      </c>
      <c r="K1016" s="14" t="s">
        <v>183</v>
      </c>
      <c r="L1016" s="14" t="s">
        <v>10408</v>
      </c>
      <c r="M1016" s="14" t="s">
        <v>913</v>
      </c>
      <c r="N1016" s="14" t="s">
        <v>493</v>
      </c>
      <c r="O1016" s="15">
        <v>24000</v>
      </c>
      <c r="P1016" s="15">
        <v>13815.9304060797</v>
      </c>
      <c r="Q1016" s="16">
        <v>47959</v>
      </c>
      <c r="R1016" s="14" t="s">
        <v>11286</v>
      </c>
      <c r="S1016" s="14" t="s">
        <v>10261</v>
      </c>
      <c r="T1016" s="14" t="s">
        <v>11286</v>
      </c>
      <c r="U1016" s="14" t="s">
        <v>10248</v>
      </c>
      <c r="V1016" s="14"/>
      <c r="W1016" s="14" t="s">
        <v>10396</v>
      </c>
      <c r="X1016" s="14" t="s">
        <v>10410</v>
      </c>
      <c r="Y1016" s="15">
        <v>149084.49</v>
      </c>
      <c r="Z1016" s="14" t="s">
        <v>11289</v>
      </c>
      <c r="AA1016" s="15">
        <v>72187.214099931603</v>
      </c>
      <c r="AB1016" s="14" t="s">
        <v>10245</v>
      </c>
      <c r="AC1016" s="14" t="s">
        <v>10246</v>
      </c>
      <c r="AD1016" s="14" t="s">
        <v>10272</v>
      </c>
      <c r="AE1016" s="15">
        <v>10184.0695939203</v>
      </c>
      <c r="AF1016" s="31" t="str">
        <f>_xlfn.XLOOKUP(A1016,Macmahon!B:B,Macmahon!AE:AE,"",0)</f>
        <v/>
      </c>
      <c r="AG1016" s="28" t="str">
        <f>_xlfn.XLOOKUP(A1016,Macmahon!B:B,Macmahon!AJ:AJ,"",0)</f>
        <v/>
      </c>
      <c r="AH1016" s="28" t="str">
        <f>_xlfn.XLOOKUP(A1016,Macmahon!B:B,Macmahon!AK:AK,"",0)</f>
        <v/>
      </c>
      <c r="AI1016" s="28">
        <f t="shared" si="27"/>
        <v>0</v>
      </c>
      <c r="AJ1016" s="40" t="str">
        <f>E1016&amp;C1016&amp;B1016</f>
        <v>SSP4008RR</v>
      </c>
      <c r="AK1016" s="40" t="str">
        <f>IFERROR(_xlfn.XLOOKUP(AJ1016,CrossRef!$A:$A,CrossRef!$J:$J,"Not Found"),"-")</f>
        <v>TKHL160-DRIV-FIDV</v>
      </c>
      <c r="AL1016" s="40">
        <f>IFERROR(_xlfn.XLOOKUP(AJ1016,CrossRef!$A:$A,CrossRef!$K:$K,"Not Found"),"-")</f>
        <v>0</v>
      </c>
      <c r="AM1016" s="40" t="str">
        <f>IFERROR(_xlfn.XLOOKUP(AJ1016,CrossRef!$A:$A,CrossRef!$L:$L,"Not Found"),"-")</f>
        <v>24000H WHEEL END CHANGE RHR</v>
      </c>
    </row>
    <row r="1017" spans="1:39" x14ac:dyDescent="0.3">
      <c r="A1017" s="4" t="str">
        <f>D1017&amp;C1017&amp;B1017</f>
        <v>TD24054008LR</v>
      </c>
      <c r="B1017" s="4" t="str">
        <f>LEFT(N1017,FIND(" ",N1017)-1)</f>
        <v>LR</v>
      </c>
      <c r="C1017" s="4" t="str">
        <f>LEFT(M1017,4)</f>
        <v>4008</v>
      </c>
      <c r="D1017" s="4" t="str">
        <f>LEFT(L1017,FIND(" ",L1017)-1)</f>
        <v>TD2405</v>
      </c>
      <c r="E1017" s="4" t="str">
        <f>MID(X1017,2,3)</f>
        <v>AGC</v>
      </c>
      <c r="G1017" s="17" t="s">
        <v>10234</v>
      </c>
      <c r="H1017" s="17" t="s">
        <v>10235</v>
      </c>
      <c r="I1017" s="17" t="s">
        <v>10236</v>
      </c>
      <c r="J1017" s="17" t="s">
        <v>10237</v>
      </c>
      <c r="K1017" s="17" t="s">
        <v>167</v>
      </c>
      <c r="L1017" s="17" t="s">
        <v>10464</v>
      </c>
      <c r="M1017" s="17" t="s">
        <v>913</v>
      </c>
      <c r="N1017" s="17" t="s">
        <v>490</v>
      </c>
      <c r="O1017" s="18">
        <v>18000</v>
      </c>
      <c r="P1017" s="18">
        <v>16384.813064979298</v>
      </c>
      <c r="Q1017" s="16">
        <v>46825</v>
      </c>
      <c r="R1017" s="17" t="s">
        <v>11280</v>
      </c>
      <c r="S1017" s="17" t="s">
        <v>10240</v>
      </c>
      <c r="T1017" s="17" t="s">
        <v>11280</v>
      </c>
      <c r="U1017" s="17" t="s">
        <v>10248</v>
      </c>
      <c r="V1017" s="17"/>
      <c r="W1017" s="17" t="s">
        <v>10396</v>
      </c>
      <c r="X1017" s="17" t="s">
        <v>10466</v>
      </c>
      <c r="Y1017" s="18">
        <v>62187.584649081902</v>
      </c>
      <c r="Z1017" s="17" t="s">
        <v>11281</v>
      </c>
      <c r="AA1017" s="18">
        <v>70272.440109514006</v>
      </c>
      <c r="AB1017" s="17" t="s">
        <v>10245</v>
      </c>
      <c r="AC1017" s="17" t="s">
        <v>10246</v>
      </c>
      <c r="AD1017" s="17"/>
      <c r="AE1017" s="18">
        <v>1615.18693502066</v>
      </c>
      <c r="AF1017" s="31">
        <f>_xlfn.XLOOKUP(A1017,Macmahon!B:B,Macmahon!AE:AE,"",0)</f>
        <v>43647</v>
      </c>
      <c r="AG1017" s="28">
        <f>_xlfn.XLOOKUP(A1017,Macmahon!B:B,Macmahon!AJ:AJ,"",0)</f>
        <v>46225</v>
      </c>
      <c r="AH1017" s="28">
        <f>_xlfn.XLOOKUP(A1017,Macmahon!B:B,Macmahon!AK:AK,"",0)</f>
        <v>46178</v>
      </c>
      <c r="AI1017" s="28">
        <f t="shared" si="27"/>
        <v>46178</v>
      </c>
      <c r="AJ1017" s="40" t="str">
        <f>E1017&amp;C1017&amp;B1017</f>
        <v>AGC4008LR</v>
      </c>
      <c r="AK1017" s="40" t="str">
        <f>IFERROR(_xlfn.XLOOKUP(AJ1017,CrossRef!$A:$A,CrossRef!$J:$J,"Not Found"),"-")</f>
        <v>TKHL020-DRIV-FIDV</v>
      </c>
      <c r="AL1017" s="40" t="str">
        <f>IFERROR(_xlfn.XLOOKUP(AJ1017,CrossRef!$A:$A,CrossRef!$K:$K,"Not Found"),"-")</f>
        <v>LHR</v>
      </c>
      <c r="AM1017" s="40" t="str">
        <f>IFERROR(_xlfn.XLOOKUP(AJ1017,CrossRef!$A:$A,CrossRef!$L:$L,"Not Found"),"-")</f>
        <v>18000H WHEEL END CHANGE LHR</v>
      </c>
    </row>
    <row r="1018" spans="1:39" x14ac:dyDescent="0.3">
      <c r="A1018" s="4" t="str">
        <f>D1018&amp;C1018&amp;B1018</f>
        <v>TD24054008RR</v>
      </c>
      <c r="B1018" s="4" t="str">
        <f>LEFT(N1018,FIND(" ",N1018)-1)</f>
        <v>RR</v>
      </c>
      <c r="C1018" s="4" t="str">
        <f>LEFT(M1018,4)</f>
        <v>4008</v>
      </c>
      <c r="D1018" s="4" t="str">
        <f>LEFT(L1018,FIND(" ",L1018)-1)</f>
        <v>TD2405</v>
      </c>
      <c r="E1018" s="4" t="str">
        <f>MID(X1018,2,3)</f>
        <v>AGC</v>
      </c>
      <c r="G1018" s="14" t="s">
        <v>10234</v>
      </c>
      <c r="H1018" s="14" t="s">
        <v>10235</v>
      </c>
      <c r="I1018" s="14" t="s">
        <v>10236</v>
      </c>
      <c r="J1018" s="14" t="s">
        <v>10237</v>
      </c>
      <c r="K1018" s="14" t="s">
        <v>167</v>
      </c>
      <c r="L1018" s="14" t="s">
        <v>10464</v>
      </c>
      <c r="M1018" s="14" t="s">
        <v>913</v>
      </c>
      <c r="N1018" s="14" t="s">
        <v>493</v>
      </c>
      <c r="O1018" s="15">
        <v>18000</v>
      </c>
      <c r="P1018" s="15">
        <v>15983.0677989742</v>
      </c>
      <c r="Q1018" s="16">
        <v>46879</v>
      </c>
      <c r="R1018" s="14" t="s">
        <v>11280</v>
      </c>
      <c r="S1018" s="14" t="s">
        <v>10240</v>
      </c>
      <c r="T1018" s="14" t="s">
        <v>11280</v>
      </c>
      <c r="U1018" s="14" t="s">
        <v>10248</v>
      </c>
      <c r="V1018" s="14"/>
      <c r="W1018" s="14" t="s">
        <v>10465</v>
      </c>
      <c r="X1018" s="14" t="s">
        <v>10466</v>
      </c>
      <c r="Y1018" s="15">
        <v>62187.584649081902</v>
      </c>
      <c r="Z1018" s="14" t="s">
        <v>11282</v>
      </c>
      <c r="AA1018" s="15">
        <v>70863.815879534595</v>
      </c>
      <c r="AB1018" s="14" t="s">
        <v>10245</v>
      </c>
      <c r="AC1018" s="14" t="s">
        <v>10246</v>
      </c>
      <c r="AD1018" s="14"/>
      <c r="AE1018" s="15">
        <v>2016.9322010258099</v>
      </c>
      <c r="AF1018" s="31" t="str">
        <f>_xlfn.XLOOKUP(A1018,Macmahon!B:B,Macmahon!AE:AE,"",0)</f>
        <v/>
      </c>
      <c r="AG1018" s="28" t="str">
        <f>_xlfn.XLOOKUP(A1018,Macmahon!B:B,Macmahon!AJ:AJ,"",0)</f>
        <v/>
      </c>
      <c r="AH1018" s="28" t="str">
        <f>_xlfn.XLOOKUP(A1018,Macmahon!B:B,Macmahon!AK:AK,"",0)</f>
        <v/>
      </c>
      <c r="AI1018" s="28">
        <f t="shared" si="27"/>
        <v>0</v>
      </c>
      <c r="AJ1018" s="40" t="str">
        <f>E1018&amp;C1018&amp;B1018</f>
        <v>AGC4008RR</v>
      </c>
      <c r="AK1018" s="40" t="str">
        <f>IFERROR(_xlfn.XLOOKUP(AJ1018,CrossRef!$A:$A,CrossRef!$J:$J,"Not Found"),"-")</f>
        <v>TKHL020-DRIV-FIDV</v>
      </c>
      <c r="AL1018" s="40">
        <f>IFERROR(_xlfn.XLOOKUP(AJ1018,CrossRef!$A:$A,CrossRef!$K:$K,"Not Found"),"-")</f>
        <v>0</v>
      </c>
      <c r="AM1018" s="40" t="str">
        <f>IFERROR(_xlfn.XLOOKUP(AJ1018,CrossRef!$A:$A,CrossRef!$L:$L,"Not Found"),"-")</f>
        <v>18000H WHEEL END CHANGE RHR</v>
      </c>
    </row>
    <row r="1019" spans="1:39" x14ac:dyDescent="0.3">
      <c r="A1019" s="4" t="str">
        <f>D1019&amp;C1019&amp;B1019</f>
        <v>TD24064008LR</v>
      </c>
      <c r="B1019" s="4" t="str">
        <f>LEFT(N1019,FIND(" ",N1019)-1)</f>
        <v>LR</v>
      </c>
      <c r="C1019" s="4" t="str">
        <f>LEFT(M1019,4)</f>
        <v>4008</v>
      </c>
      <c r="D1019" s="4" t="str">
        <f>LEFT(L1019,FIND(" ",L1019)-1)</f>
        <v>TD2406</v>
      </c>
      <c r="E1019" s="4" t="str">
        <f>MID(X1019,2,3)</f>
        <v>AGC</v>
      </c>
      <c r="G1019" s="17" t="s">
        <v>10234</v>
      </c>
      <c r="H1019" s="17" t="s">
        <v>10235</v>
      </c>
      <c r="I1019" s="17" t="s">
        <v>10236</v>
      </c>
      <c r="J1019" s="17" t="s">
        <v>10237</v>
      </c>
      <c r="K1019" s="17" t="s">
        <v>167</v>
      </c>
      <c r="L1019" s="17" t="s">
        <v>10467</v>
      </c>
      <c r="M1019" s="17" t="s">
        <v>913</v>
      </c>
      <c r="N1019" s="17" t="s">
        <v>490</v>
      </c>
      <c r="O1019" s="18">
        <v>18000</v>
      </c>
      <c r="P1019" s="18">
        <v>3623.4033004185499</v>
      </c>
      <c r="Q1019" s="16">
        <v>46686</v>
      </c>
      <c r="R1019" s="17" t="s">
        <v>11280</v>
      </c>
      <c r="S1019" s="17" t="s">
        <v>10240</v>
      </c>
      <c r="T1019" s="17" t="s">
        <v>11280</v>
      </c>
      <c r="U1019" s="17" t="s">
        <v>10248</v>
      </c>
      <c r="V1019" s="17"/>
      <c r="W1019" s="17" t="s">
        <v>10465</v>
      </c>
      <c r="X1019" s="17" t="s">
        <v>10469</v>
      </c>
      <c r="Y1019" s="18">
        <v>62187.584649081902</v>
      </c>
      <c r="Z1019" s="17" t="s">
        <v>11281</v>
      </c>
      <c r="AA1019" s="18">
        <v>67659.195071868598</v>
      </c>
      <c r="AB1019" s="17" t="s">
        <v>10245</v>
      </c>
      <c r="AC1019" s="17" t="s">
        <v>10246</v>
      </c>
      <c r="AD1019" s="17"/>
      <c r="AE1019" s="18">
        <v>14376.5966995814</v>
      </c>
      <c r="AF1019" s="31">
        <f>_xlfn.XLOOKUP(A1019,Macmahon!B:B,Macmahon!AE:AE,"",0)</f>
        <v>45255</v>
      </c>
      <c r="AG1019" s="28">
        <f>_xlfn.XLOOKUP(A1019,Macmahon!B:B,Macmahon!AJ:AJ,"",0)</f>
        <v>46225</v>
      </c>
      <c r="AH1019" s="28">
        <f>_xlfn.XLOOKUP(A1019,Macmahon!B:B,Macmahon!AK:AK,"",0)</f>
        <v>46686</v>
      </c>
      <c r="AI1019" s="28">
        <f t="shared" si="27"/>
        <v>46225</v>
      </c>
      <c r="AJ1019" s="40" t="str">
        <f>E1019&amp;C1019&amp;B1019</f>
        <v>AGC4008LR</v>
      </c>
      <c r="AK1019" s="40" t="str">
        <f>IFERROR(_xlfn.XLOOKUP(AJ1019,CrossRef!$A:$A,CrossRef!$J:$J,"Not Found"),"-")</f>
        <v>TKHL020-DRIV-FIDV</v>
      </c>
      <c r="AL1019" s="40" t="str">
        <f>IFERROR(_xlfn.XLOOKUP(AJ1019,CrossRef!$A:$A,CrossRef!$K:$K,"Not Found"),"-")</f>
        <v>LHR</v>
      </c>
      <c r="AM1019" s="40" t="str">
        <f>IFERROR(_xlfn.XLOOKUP(AJ1019,CrossRef!$A:$A,CrossRef!$L:$L,"Not Found"),"-")</f>
        <v>18000H WHEEL END CHANGE LHR</v>
      </c>
    </row>
    <row r="1020" spans="1:39" x14ac:dyDescent="0.3">
      <c r="A1020" s="4" t="str">
        <f>D1020&amp;C1020&amp;B1020</f>
        <v>TD24064008RR</v>
      </c>
      <c r="B1020" s="4" t="str">
        <f>LEFT(N1020,FIND(" ",N1020)-1)</f>
        <v>RR</v>
      </c>
      <c r="C1020" s="4" t="str">
        <f>LEFT(M1020,4)</f>
        <v>4008</v>
      </c>
      <c r="D1020" s="4" t="str">
        <f>LEFT(L1020,FIND(" ",L1020)-1)</f>
        <v>TD2406</v>
      </c>
      <c r="E1020" s="4" t="str">
        <f>MID(X1020,2,3)</f>
        <v>AGC</v>
      </c>
      <c r="G1020" s="14" t="s">
        <v>10234</v>
      </c>
      <c r="H1020" s="14" t="s">
        <v>10235</v>
      </c>
      <c r="I1020" s="14" t="s">
        <v>10236</v>
      </c>
      <c r="J1020" s="14" t="s">
        <v>10237</v>
      </c>
      <c r="K1020" s="14" t="s">
        <v>167</v>
      </c>
      <c r="L1020" s="14" t="s">
        <v>10467</v>
      </c>
      <c r="M1020" s="14" t="s">
        <v>913</v>
      </c>
      <c r="N1020" s="14" t="s">
        <v>493</v>
      </c>
      <c r="O1020" s="15">
        <v>18000</v>
      </c>
      <c r="P1020" s="15">
        <v>6850.3744463119101</v>
      </c>
      <c r="Q1020" s="16">
        <v>46316</v>
      </c>
      <c r="R1020" s="14" t="s">
        <v>11280</v>
      </c>
      <c r="S1020" s="14" t="s">
        <v>10240</v>
      </c>
      <c r="T1020" s="14" t="s">
        <v>11280</v>
      </c>
      <c r="U1020" s="14" t="s">
        <v>10248</v>
      </c>
      <c r="V1020" s="14"/>
      <c r="W1020" s="14" t="s">
        <v>10465</v>
      </c>
      <c r="X1020" s="14" t="s">
        <v>10469</v>
      </c>
      <c r="Y1020" s="15">
        <v>62187.584649081902</v>
      </c>
      <c r="Z1020" s="14" t="s">
        <v>11282</v>
      </c>
      <c r="AA1020" s="15">
        <v>63607.1759069131</v>
      </c>
      <c r="AB1020" s="14" t="s">
        <v>10245</v>
      </c>
      <c r="AC1020" s="14" t="s">
        <v>10246</v>
      </c>
      <c r="AD1020" s="14"/>
      <c r="AE1020" s="15">
        <v>11149.6255536881</v>
      </c>
      <c r="AF1020" s="31" t="str">
        <f>_xlfn.XLOOKUP(A1020,Macmahon!B:B,Macmahon!AE:AE,"",0)</f>
        <v/>
      </c>
      <c r="AG1020" s="28" t="str">
        <f>_xlfn.XLOOKUP(A1020,Macmahon!B:B,Macmahon!AJ:AJ,"",0)</f>
        <v/>
      </c>
      <c r="AH1020" s="28" t="str">
        <f>_xlfn.XLOOKUP(A1020,Macmahon!B:B,Macmahon!AK:AK,"",0)</f>
        <v/>
      </c>
      <c r="AI1020" s="28">
        <f t="shared" si="27"/>
        <v>0</v>
      </c>
      <c r="AJ1020" s="40" t="str">
        <f>E1020&amp;C1020&amp;B1020</f>
        <v>AGC4008RR</v>
      </c>
      <c r="AK1020" s="40" t="str">
        <f>IFERROR(_xlfn.XLOOKUP(AJ1020,CrossRef!$A:$A,CrossRef!$J:$J,"Not Found"),"-")</f>
        <v>TKHL020-DRIV-FIDV</v>
      </c>
      <c r="AL1020" s="40">
        <f>IFERROR(_xlfn.XLOOKUP(AJ1020,CrossRef!$A:$A,CrossRef!$K:$K,"Not Found"),"-")</f>
        <v>0</v>
      </c>
      <c r="AM1020" s="40" t="str">
        <f>IFERROR(_xlfn.XLOOKUP(AJ1020,CrossRef!$A:$A,CrossRef!$L:$L,"Not Found"),"-")</f>
        <v>18000H WHEEL END CHANGE RHR</v>
      </c>
    </row>
    <row r="1021" spans="1:39" x14ac:dyDescent="0.3">
      <c r="A1021" s="4" t="str">
        <f>D1021&amp;C1021&amp;B1021</f>
        <v>TD24034008LR</v>
      </c>
      <c r="B1021" s="4" t="str">
        <f>LEFT(N1021,FIND(" ",N1021)-1)</f>
        <v>LR</v>
      </c>
      <c r="C1021" s="4" t="str">
        <f>LEFT(M1021,4)</f>
        <v>4008</v>
      </c>
      <c r="D1021" s="4" t="str">
        <f>LEFT(L1021,FIND(" ",L1021)-1)</f>
        <v>TD2403</v>
      </c>
      <c r="E1021" s="4" t="str">
        <f>MID(X1021,2,3)</f>
        <v>AGC</v>
      </c>
      <c r="G1021" s="17" t="s">
        <v>10234</v>
      </c>
      <c r="H1021" s="17" t="s">
        <v>10235</v>
      </c>
      <c r="I1021" s="17" t="s">
        <v>10236</v>
      </c>
      <c r="J1021" s="17" t="s">
        <v>10237</v>
      </c>
      <c r="K1021" s="17" t="s">
        <v>167</v>
      </c>
      <c r="L1021" s="17" t="s">
        <v>10461</v>
      </c>
      <c r="M1021" s="17" t="s">
        <v>913</v>
      </c>
      <c r="N1021" s="17" t="s">
        <v>490</v>
      </c>
      <c r="O1021" s="18">
        <v>18000</v>
      </c>
      <c r="P1021" s="18">
        <v>7376.5303998318204</v>
      </c>
      <c r="Q1021" s="16">
        <v>47513</v>
      </c>
      <c r="R1021" s="17" t="s">
        <v>11280</v>
      </c>
      <c r="S1021" s="17" t="s">
        <v>10240</v>
      </c>
      <c r="T1021" s="17" t="s">
        <v>11280</v>
      </c>
      <c r="U1021" s="17" t="s">
        <v>10248</v>
      </c>
      <c r="V1021" s="17"/>
      <c r="W1021" s="17" t="s">
        <v>10465</v>
      </c>
      <c r="X1021" s="17" t="s">
        <v>10463</v>
      </c>
      <c r="Y1021" s="18">
        <v>62187.584649081902</v>
      </c>
      <c r="Z1021" s="17" t="s">
        <v>11281</v>
      </c>
      <c r="AA1021" s="18">
        <v>55198.005475701597</v>
      </c>
      <c r="AB1021" s="17" t="s">
        <v>10245</v>
      </c>
      <c r="AC1021" s="17" t="s">
        <v>10246</v>
      </c>
      <c r="AD1021" s="17"/>
      <c r="AE1021" s="18">
        <v>10623.4696001682</v>
      </c>
      <c r="AF1021" s="31">
        <f>_xlfn.XLOOKUP(A1021,Macmahon!B:B,Macmahon!AE:AE,"",0)</f>
        <v>44403</v>
      </c>
      <c r="AG1021" s="28">
        <f>_xlfn.XLOOKUP(A1021,Macmahon!B:B,Macmahon!AJ:AJ,"",0)</f>
        <v>48637.633333333331</v>
      </c>
      <c r="AH1021" s="28">
        <f>_xlfn.XLOOKUP(A1021,Macmahon!B:B,Macmahon!AK:AK,"",0)</f>
        <v>47513</v>
      </c>
      <c r="AI1021" s="28">
        <f t="shared" si="27"/>
        <v>47513</v>
      </c>
      <c r="AJ1021" s="40" t="str">
        <f>E1021&amp;C1021&amp;B1021</f>
        <v>AGC4008LR</v>
      </c>
      <c r="AK1021" s="40" t="str">
        <f>IFERROR(_xlfn.XLOOKUP(AJ1021,CrossRef!$A:$A,CrossRef!$J:$J,"Not Found"),"-")</f>
        <v>TKHL020-DRIV-FIDV</v>
      </c>
      <c r="AL1021" s="40" t="str">
        <f>IFERROR(_xlfn.XLOOKUP(AJ1021,CrossRef!$A:$A,CrossRef!$K:$K,"Not Found"),"-")</f>
        <v>LHR</v>
      </c>
      <c r="AM1021" s="40" t="str">
        <f>IFERROR(_xlfn.XLOOKUP(AJ1021,CrossRef!$A:$A,CrossRef!$L:$L,"Not Found"),"-")</f>
        <v>18000H WHEEL END CHANGE LHR</v>
      </c>
    </row>
    <row r="1022" spans="1:39" x14ac:dyDescent="0.3">
      <c r="A1022" s="4" t="str">
        <f>D1022&amp;C1022&amp;B1022</f>
        <v>TD24034008RR</v>
      </c>
      <c r="B1022" s="4" t="str">
        <f>LEFT(N1022,FIND(" ",N1022)-1)</f>
        <v>RR</v>
      </c>
      <c r="C1022" s="4" t="str">
        <f>LEFT(M1022,4)</f>
        <v>4008</v>
      </c>
      <c r="D1022" s="4" t="str">
        <f>LEFT(L1022,FIND(" ",L1022)-1)</f>
        <v>TD2403</v>
      </c>
      <c r="E1022" s="4" t="str">
        <f>MID(X1022,2,3)</f>
        <v>AGC</v>
      </c>
      <c r="G1022" s="14" t="s">
        <v>10234</v>
      </c>
      <c r="H1022" s="14" t="s">
        <v>10235</v>
      </c>
      <c r="I1022" s="14" t="s">
        <v>10236</v>
      </c>
      <c r="J1022" s="14" t="s">
        <v>10237</v>
      </c>
      <c r="K1022" s="14" t="s">
        <v>167</v>
      </c>
      <c r="L1022" s="14" t="s">
        <v>10461</v>
      </c>
      <c r="M1022" s="14" t="s">
        <v>913</v>
      </c>
      <c r="N1022" s="14" t="s">
        <v>493</v>
      </c>
      <c r="O1022" s="15">
        <v>18000</v>
      </c>
      <c r="P1022" s="15">
        <v>6316.6055262713098</v>
      </c>
      <c r="Q1022" s="16">
        <v>47572</v>
      </c>
      <c r="R1022" s="14" t="s">
        <v>11280</v>
      </c>
      <c r="S1022" s="14" t="s">
        <v>10240</v>
      </c>
      <c r="T1022" s="14" t="s">
        <v>11280</v>
      </c>
      <c r="U1022" s="14" t="s">
        <v>10248</v>
      </c>
      <c r="V1022" s="14"/>
      <c r="W1022" s="14" t="s">
        <v>10465</v>
      </c>
      <c r="X1022" s="14" t="s">
        <v>10463</v>
      </c>
      <c r="Y1022" s="15">
        <v>62187.584649081902</v>
      </c>
      <c r="Z1022" s="14" t="s">
        <v>11282</v>
      </c>
      <c r="AA1022" s="15">
        <v>55844.138261464803</v>
      </c>
      <c r="AB1022" s="14" t="s">
        <v>10245</v>
      </c>
      <c r="AC1022" s="14" t="s">
        <v>10246</v>
      </c>
      <c r="AD1022" s="14"/>
      <c r="AE1022" s="15">
        <v>11683.3944737287</v>
      </c>
      <c r="AF1022" s="31" t="str">
        <f>_xlfn.XLOOKUP(A1022,Macmahon!B:B,Macmahon!AE:AE,"",0)</f>
        <v/>
      </c>
      <c r="AG1022" s="28" t="str">
        <f>_xlfn.XLOOKUP(A1022,Macmahon!B:B,Macmahon!AJ:AJ,"",0)</f>
        <v/>
      </c>
      <c r="AH1022" s="28" t="str">
        <f>_xlfn.XLOOKUP(A1022,Macmahon!B:B,Macmahon!AK:AK,"",0)</f>
        <v/>
      </c>
      <c r="AI1022" s="28">
        <f t="shared" si="27"/>
        <v>0</v>
      </c>
      <c r="AJ1022" s="40" t="str">
        <f>E1022&amp;C1022&amp;B1022</f>
        <v>AGC4008RR</v>
      </c>
      <c r="AK1022" s="40" t="str">
        <f>IFERROR(_xlfn.XLOOKUP(AJ1022,CrossRef!$A:$A,CrossRef!$J:$J,"Not Found"),"-")</f>
        <v>TKHL020-DRIV-FIDV</v>
      </c>
      <c r="AL1022" s="40">
        <f>IFERROR(_xlfn.XLOOKUP(AJ1022,CrossRef!$A:$A,CrossRef!$K:$K,"Not Found"),"-")</f>
        <v>0</v>
      </c>
      <c r="AM1022" s="40" t="str">
        <f>IFERROR(_xlfn.XLOOKUP(AJ1022,CrossRef!$A:$A,CrossRef!$L:$L,"Not Found"),"-")</f>
        <v>18000H WHEEL END CHANGE RHR</v>
      </c>
    </row>
    <row r="1023" spans="1:39" x14ac:dyDescent="0.3">
      <c r="A1023" s="4" t="str">
        <f>D1023&amp;C1023&amp;B1023</f>
        <v>QTD024008LR</v>
      </c>
      <c r="B1023" s="4" t="str">
        <f>LEFT(N1023,FIND(" ",N1023)-1)</f>
        <v>LR</v>
      </c>
      <c r="C1023" s="4" t="str">
        <f>LEFT(M1023,4)</f>
        <v>4008</v>
      </c>
      <c r="D1023" s="4" t="str">
        <f>LEFT(L1023,FIND(" ",L1023)-1)</f>
        <v>QTD02</v>
      </c>
      <c r="E1023" s="4" t="str">
        <f>MID(X1023,2,3)</f>
        <v>ATY</v>
      </c>
      <c r="G1023" s="17" t="s">
        <v>10234</v>
      </c>
      <c r="H1023" s="17" t="s">
        <v>10235</v>
      </c>
      <c r="I1023" s="17" t="s">
        <v>10236</v>
      </c>
      <c r="J1023" s="17" t="s">
        <v>10237</v>
      </c>
      <c r="K1023" s="17" t="s">
        <v>151</v>
      </c>
      <c r="L1023" s="17" t="s">
        <v>10325</v>
      </c>
      <c r="M1023" s="17" t="s">
        <v>913</v>
      </c>
      <c r="N1023" s="17" t="s">
        <v>490</v>
      </c>
      <c r="O1023" s="18">
        <v>19800</v>
      </c>
      <c r="P1023" s="18">
        <v>14136.2035757739</v>
      </c>
      <c r="Q1023" s="16">
        <v>48300</v>
      </c>
      <c r="R1023" s="17" t="s">
        <v>11317</v>
      </c>
      <c r="S1023" s="17" t="s">
        <v>10261</v>
      </c>
      <c r="T1023" s="17" t="s">
        <v>11317</v>
      </c>
      <c r="U1023" s="17" t="s">
        <v>10248</v>
      </c>
      <c r="V1023" s="17"/>
      <c r="W1023" s="17" t="s">
        <v>11328</v>
      </c>
      <c r="X1023" s="17" t="s">
        <v>10327</v>
      </c>
      <c r="Y1023" s="18">
        <v>0</v>
      </c>
      <c r="Z1023" s="17" t="s">
        <v>11284</v>
      </c>
      <c r="AA1023" s="18">
        <v>147278.10472279301</v>
      </c>
      <c r="AB1023" s="17" t="s">
        <v>10245</v>
      </c>
      <c r="AC1023" s="17" t="s">
        <v>10246</v>
      </c>
      <c r="AD1023" s="17" t="s">
        <v>10272</v>
      </c>
      <c r="AE1023" s="18">
        <v>5663.7964242260896</v>
      </c>
      <c r="AF1023" s="31">
        <f>_xlfn.XLOOKUP(A1023,Macmahon!B:B,Macmahon!AE:AE,"",0)</f>
        <v>44933</v>
      </c>
      <c r="AG1023" s="28">
        <f>_xlfn.XLOOKUP(A1023,Macmahon!B:B,Macmahon!AJ:AJ,"",0)</f>
        <v>46567.795566516201</v>
      </c>
      <c r="AH1023" s="28">
        <f>_xlfn.XLOOKUP(A1023,Macmahon!B:B,Macmahon!AK:AK,"",0)</f>
        <v>48153</v>
      </c>
      <c r="AI1023" s="28">
        <f t="shared" si="27"/>
        <v>46567.795566516201</v>
      </c>
      <c r="AJ1023" s="40" t="str">
        <f>E1023&amp;C1023&amp;B1023</f>
        <v>ATY4008LR</v>
      </c>
      <c r="AK1023" s="40" t="str">
        <f>IFERROR(_xlfn.XLOOKUP(AJ1023,CrossRef!$A:$A,CrossRef!$J:$J,"Not Found"),"-")</f>
        <v>TKHL108-DRIV-FIDV</v>
      </c>
      <c r="AL1023" s="40" t="str">
        <f>IFERROR(_xlfn.XLOOKUP(AJ1023,CrossRef!$A:$A,CrossRef!$K:$K,"Not Found"),"-")</f>
        <v>LHR</v>
      </c>
      <c r="AM1023" s="40" t="str">
        <f>IFERROR(_xlfn.XLOOKUP(AJ1023,CrossRef!$A:$A,CrossRef!$L:$L,"Not Found"),"-")</f>
        <v>19800H WHEEL END CHANGE LHR</v>
      </c>
    </row>
    <row r="1024" spans="1:39" x14ac:dyDescent="0.3">
      <c r="A1024" s="4" t="str">
        <f>D1024&amp;C1024&amp;B1024</f>
        <v>QTD024008RR</v>
      </c>
      <c r="B1024" s="4" t="str">
        <f>LEFT(N1024,FIND(" ",N1024)-1)</f>
        <v>RR</v>
      </c>
      <c r="C1024" s="4" t="str">
        <f>LEFT(M1024,4)</f>
        <v>4008</v>
      </c>
      <c r="D1024" s="4" t="str">
        <f>LEFT(L1024,FIND(" ",L1024)-1)</f>
        <v>QTD02</v>
      </c>
      <c r="E1024" s="4" t="str">
        <f>MID(X1024,2,3)</f>
        <v>ATY</v>
      </c>
      <c r="G1024" s="14" t="s">
        <v>10234</v>
      </c>
      <c r="H1024" s="14" t="s">
        <v>10235</v>
      </c>
      <c r="I1024" s="14" t="s">
        <v>10236</v>
      </c>
      <c r="J1024" s="14" t="s">
        <v>10237</v>
      </c>
      <c r="K1024" s="14" t="s">
        <v>151</v>
      </c>
      <c r="L1024" s="14" t="s">
        <v>10325</v>
      </c>
      <c r="M1024" s="14" t="s">
        <v>913</v>
      </c>
      <c r="N1024" s="14" t="s">
        <v>493</v>
      </c>
      <c r="O1024" s="15">
        <v>19800</v>
      </c>
      <c r="P1024" s="15">
        <v>4855.3782350369102</v>
      </c>
      <c r="Q1024" s="16">
        <v>47446</v>
      </c>
      <c r="R1024" s="14" t="s">
        <v>11317</v>
      </c>
      <c r="S1024" s="14" t="s">
        <v>10261</v>
      </c>
      <c r="T1024" s="14" t="s">
        <v>11317</v>
      </c>
      <c r="U1024" s="14" t="s">
        <v>10248</v>
      </c>
      <c r="V1024" s="14"/>
      <c r="W1024" s="14" t="s">
        <v>10399</v>
      </c>
      <c r="X1024" s="14" t="s">
        <v>10327</v>
      </c>
      <c r="Y1024" s="15">
        <v>0</v>
      </c>
      <c r="Z1024" s="14" t="s">
        <v>11285</v>
      </c>
      <c r="AA1024" s="15">
        <v>136756.54414784399</v>
      </c>
      <c r="AB1024" s="14" t="s">
        <v>10245</v>
      </c>
      <c r="AC1024" s="14" t="s">
        <v>10246</v>
      </c>
      <c r="AD1024" s="14" t="s">
        <v>10272</v>
      </c>
      <c r="AE1024" s="15">
        <v>14944.6217649631</v>
      </c>
      <c r="AF1024" s="31" t="str">
        <f>_xlfn.XLOOKUP(A1024,Macmahon!B:B,Macmahon!AE:AE,"",0)</f>
        <v/>
      </c>
      <c r="AG1024" s="28" t="str">
        <f>_xlfn.XLOOKUP(A1024,Macmahon!B:B,Macmahon!AJ:AJ,"",0)</f>
        <v/>
      </c>
      <c r="AH1024" s="28" t="str">
        <f>_xlfn.XLOOKUP(A1024,Macmahon!B:B,Macmahon!AK:AK,"",0)</f>
        <v/>
      </c>
      <c r="AI1024" s="28">
        <f t="shared" si="27"/>
        <v>0</v>
      </c>
      <c r="AJ1024" s="40" t="str">
        <f>E1024&amp;C1024&amp;B1024</f>
        <v>ATY4008RR</v>
      </c>
      <c r="AK1024" s="40" t="str">
        <f>IFERROR(_xlfn.XLOOKUP(AJ1024,CrossRef!$A:$A,CrossRef!$J:$J,"Not Found"),"-")</f>
        <v>TKHL104-DRIV-FIDV</v>
      </c>
      <c r="AL1024" s="40">
        <f>IFERROR(_xlfn.XLOOKUP(AJ1024,CrossRef!$A:$A,CrossRef!$K:$K,"Not Found"),"-")</f>
        <v>0</v>
      </c>
      <c r="AM1024" s="40" t="str">
        <f>IFERROR(_xlfn.XLOOKUP(AJ1024,CrossRef!$A:$A,CrossRef!$L:$L,"Not Found"),"-")</f>
        <v>19800H WHEEL END CHANGE RHR</v>
      </c>
    </row>
    <row r="1025" spans="1:39" x14ac:dyDescent="0.3">
      <c r="A1025" s="4" t="str">
        <f>D1025&amp;C1025&amp;B1025</f>
        <v>QTD104008LR</v>
      </c>
      <c r="B1025" s="4" t="str">
        <f>LEFT(N1025,FIND(" ",N1025)-1)</f>
        <v>LR</v>
      </c>
      <c r="C1025" s="4" t="str">
        <f>LEFT(M1025,4)</f>
        <v>4008</v>
      </c>
      <c r="D1025" s="4" t="str">
        <f>LEFT(L1025,FIND(" ",L1025)-1)</f>
        <v>QTD10</v>
      </c>
      <c r="E1025" s="4" t="str">
        <f>MID(X1025,2,3)</f>
        <v>ATY</v>
      </c>
      <c r="G1025" s="17" t="s">
        <v>10234</v>
      </c>
      <c r="H1025" s="17" t="s">
        <v>10235</v>
      </c>
      <c r="I1025" s="17" t="s">
        <v>10236</v>
      </c>
      <c r="J1025" s="17" t="s">
        <v>10237</v>
      </c>
      <c r="K1025" s="17" t="s">
        <v>151</v>
      </c>
      <c r="L1025" s="17" t="s">
        <v>10313</v>
      </c>
      <c r="M1025" s="17" t="s">
        <v>913</v>
      </c>
      <c r="N1025" s="17" t="s">
        <v>490</v>
      </c>
      <c r="O1025" s="18">
        <v>19800</v>
      </c>
      <c r="P1025" s="18">
        <v>10748.2366803239</v>
      </c>
      <c r="Q1025" s="16">
        <v>48246</v>
      </c>
      <c r="R1025" s="17" t="s">
        <v>11317</v>
      </c>
      <c r="S1025" s="17" t="s">
        <v>10261</v>
      </c>
      <c r="T1025" s="17" t="s">
        <v>11317</v>
      </c>
      <c r="U1025" s="17" t="s">
        <v>10248</v>
      </c>
      <c r="V1025" s="17"/>
      <c r="W1025" s="17" t="s">
        <v>10399</v>
      </c>
      <c r="X1025" s="17" t="s">
        <v>10315</v>
      </c>
      <c r="Y1025" s="18">
        <v>0</v>
      </c>
      <c r="Z1025" s="17" t="s">
        <v>11284</v>
      </c>
      <c r="AA1025" s="18">
        <v>150760.80698152</v>
      </c>
      <c r="AB1025" s="17" t="s">
        <v>10245</v>
      </c>
      <c r="AC1025" s="17" t="s">
        <v>10246</v>
      </c>
      <c r="AD1025" s="17" t="s">
        <v>10272</v>
      </c>
      <c r="AE1025" s="18">
        <v>9051.7633196760908</v>
      </c>
      <c r="AF1025" s="31">
        <f>_xlfn.XLOOKUP(A1025,Macmahon!B:B,Macmahon!AE:AE,"",0)</f>
        <v>45362</v>
      </c>
      <c r="AG1025" s="28">
        <f>_xlfn.XLOOKUP(A1025,Macmahon!B:B,Macmahon!AJ:AJ,"",0)</f>
        <v>46621.159874618053</v>
      </c>
      <c r="AH1025" s="28">
        <f>_xlfn.XLOOKUP(A1025,Macmahon!B:B,Macmahon!AK:AK,"",0)</f>
        <v>48114</v>
      </c>
      <c r="AI1025" s="28">
        <f t="shared" si="27"/>
        <v>46621.159874618053</v>
      </c>
      <c r="AJ1025" s="40" t="str">
        <f>E1025&amp;C1025&amp;B1025</f>
        <v>ATY4008LR</v>
      </c>
      <c r="AK1025" s="40" t="str">
        <f>IFERROR(_xlfn.XLOOKUP(AJ1025,CrossRef!$A:$A,CrossRef!$J:$J,"Not Found"),"-")</f>
        <v>TKHL108-DRIV-FIDV</v>
      </c>
      <c r="AL1025" s="40" t="str">
        <f>IFERROR(_xlfn.XLOOKUP(AJ1025,CrossRef!$A:$A,CrossRef!$K:$K,"Not Found"),"-")</f>
        <v>LHR</v>
      </c>
      <c r="AM1025" s="40" t="str">
        <f>IFERROR(_xlfn.XLOOKUP(AJ1025,CrossRef!$A:$A,CrossRef!$L:$L,"Not Found"),"-")</f>
        <v>19800H WHEEL END CHANGE LHR</v>
      </c>
    </row>
    <row r="1026" spans="1:39" x14ac:dyDescent="0.3">
      <c r="A1026" s="4" t="str">
        <f>D1026&amp;C1026&amp;B1026</f>
        <v>QTD104008RR</v>
      </c>
      <c r="B1026" s="4" t="str">
        <f>LEFT(N1026,FIND(" ",N1026)-1)</f>
        <v>RR</v>
      </c>
      <c r="C1026" s="4" t="str">
        <f>LEFT(M1026,4)</f>
        <v>4008</v>
      </c>
      <c r="D1026" s="4" t="str">
        <f>LEFT(L1026,FIND(" ",L1026)-1)</f>
        <v>QTD10</v>
      </c>
      <c r="E1026" s="4" t="str">
        <f>MID(X1026,2,3)</f>
        <v>ATY</v>
      </c>
      <c r="G1026" s="14" t="s">
        <v>10234</v>
      </c>
      <c r="H1026" s="14" t="s">
        <v>10235</v>
      </c>
      <c r="I1026" s="14" t="s">
        <v>10236</v>
      </c>
      <c r="J1026" s="14" t="s">
        <v>10237</v>
      </c>
      <c r="K1026" s="14" t="s">
        <v>151</v>
      </c>
      <c r="L1026" s="14" t="s">
        <v>10313</v>
      </c>
      <c r="M1026" s="14" t="s">
        <v>913</v>
      </c>
      <c r="N1026" s="14" t="s">
        <v>493</v>
      </c>
      <c r="O1026" s="15">
        <v>19800</v>
      </c>
      <c r="P1026" s="15">
        <v>7073.05016676577</v>
      </c>
      <c r="Q1026" s="16">
        <v>47270</v>
      </c>
      <c r="R1026" s="14" t="s">
        <v>11317</v>
      </c>
      <c r="S1026" s="14" t="s">
        <v>10261</v>
      </c>
      <c r="T1026" s="14" t="s">
        <v>11317</v>
      </c>
      <c r="U1026" s="14" t="s">
        <v>10248</v>
      </c>
      <c r="V1026" s="14"/>
      <c r="W1026" s="14" t="s">
        <v>10953</v>
      </c>
      <c r="X1026" s="14" t="s">
        <v>10315</v>
      </c>
      <c r="Y1026" s="15">
        <v>0</v>
      </c>
      <c r="Z1026" s="14" t="s">
        <v>11285</v>
      </c>
      <c r="AA1026" s="15">
        <v>138736.16632443501</v>
      </c>
      <c r="AB1026" s="14" t="s">
        <v>10245</v>
      </c>
      <c r="AC1026" s="14" t="s">
        <v>10246</v>
      </c>
      <c r="AD1026" s="14" t="s">
        <v>10272</v>
      </c>
      <c r="AE1026" s="15">
        <v>12726.949833234199</v>
      </c>
      <c r="AF1026" s="31" t="str">
        <f>_xlfn.XLOOKUP(A1026,Macmahon!B:B,Macmahon!AE:AE,"",0)</f>
        <v/>
      </c>
      <c r="AG1026" s="28" t="str">
        <f>_xlfn.XLOOKUP(A1026,Macmahon!B:B,Macmahon!AJ:AJ,"",0)</f>
        <v/>
      </c>
      <c r="AH1026" s="28" t="str">
        <f>_xlfn.XLOOKUP(A1026,Macmahon!B:B,Macmahon!AK:AK,"",0)</f>
        <v/>
      </c>
      <c r="AI1026" s="28">
        <f t="shared" si="27"/>
        <v>0</v>
      </c>
      <c r="AJ1026" s="40" t="str">
        <f>E1026&amp;C1026&amp;B1026</f>
        <v>ATY4008RR</v>
      </c>
      <c r="AK1026" s="40" t="str">
        <f>IFERROR(_xlfn.XLOOKUP(AJ1026,CrossRef!$A:$A,CrossRef!$J:$J,"Not Found"),"-")</f>
        <v>TKHL104-DRIV-FIDV</v>
      </c>
      <c r="AL1026" s="40">
        <f>IFERROR(_xlfn.XLOOKUP(AJ1026,CrossRef!$A:$A,CrossRef!$K:$K,"Not Found"),"-")</f>
        <v>0</v>
      </c>
      <c r="AM1026" s="40" t="str">
        <f>IFERROR(_xlfn.XLOOKUP(AJ1026,CrossRef!$A:$A,CrossRef!$L:$L,"Not Found"),"-")</f>
        <v>19800H WHEEL END CHANGE RHR</v>
      </c>
    </row>
    <row r="1027" spans="1:39" x14ac:dyDescent="0.3">
      <c r="A1027" s="4" t="str">
        <f>D1027&amp;C1027&amp;B1027</f>
        <v>QTD064008LR</v>
      </c>
      <c r="B1027" s="4" t="str">
        <f>LEFT(N1027,FIND(" ",N1027)-1)</f>
        <v>LR</v>
      </c>
      <c r="C1027" s="4" t="str">
        <f>LEFT(M1027,4)</f>
        <v>4008</v>
      </c>
      <c r="D1027" s="4" t="str">
        <f>LEFT(L1027,FIND(" ",L1027)-1)</f>
        <v>QTD06</v>
      </c>
      <c r="E1027" s="4" t="str">
        <f>MID(X1027,2,3)</f>
        <v>ATY</v>
      </c>
      <c r="G1027" s="17" t="s">
        <v>10234</v>
      </c>
      <c r="H1027" s="17" t="s">
        <v>10235</v>
      </c>
      <c r="I1027" s="17" t="s">
        <v>10236</v>
      </c>
      <c r="J1027" s="17" t="s">
        <v>10237</v>
      </c>
      <c r="K1027" s="17" t="s">
        <v>151</v>
      </c>
      <c r="L1027" s="17" t="s">
        <v>10322</v>
      </c>
      <c r="M1027" s="17" t="s">
        <v>913</v>
      </c>
      <c r="N1027" s="17" t="s">
        <v>490</v>
      </c>
      <c r="O1027" s="18">
        <v>19800</v>
      </c>
      <c r="P1027" s="18">
        <v>8442.7566053668306</v>
      </c>
      <c r="Q1027" s="16">
        <v>47154</v>
      </c>
      <c r="R1027" s="17" t="s">
        <v>11317</v>
      </c>
      <c r="S1027" s="17" t="s">
        <v>10261</v>
      </c>
      <c r="T1027" s="17" t="s">
        <v>11317</v>
      </c>
      <c r="U1027" s="17" t="s">
        <v>10248</v>
      </c>
      <c r="V1027" s="17"/>
      <c r="W1027" s="17" t="s">
        <v>11329</v>
      </c>
      <c r="X1027" s="17" t="s">
        <v>10324</v>
      </c>
      <c r="Y1027" s="18">
        <v>0</v>
      </c>
      <c r="Z1027" s="17" t="s">
        <v>11284</v>
      </c>
      <c r="AA1027" s="18">
        <v>125965.00821355201</v>
      </c>
      <c r="AB1027" s="17" t="s">
        <v>10245</v>
      </c>
      <c r="AC1027" s="17" t="s">
        <v>10246</v>
      </c>
      <c r="AD1027" s="17" t="s">
        <v>10272</v>
      </c>
      <c r="AE1027" s="18">
        <v>11357.2433946332</v>
      </c>
      <c r="AF1027" s="31">
        <f>_xlfn.XLOOKUP(A1027,Macmahon!B:B,Macmahon!AE:AE,"",0)</f>
        <v>45114</v>
      </c>
      <c r="AG1027" s="28">
        <f>_xlfn.XLOOKUP(A1027,Macmahon!B:B,Macmahon!AJ:AJ,"",0)</f>
        <v>46898.507917164352</v>
      </c>
      <c r="AH1027" s="28">
        <f>_xlfn.XLOOKUP(A1027,Macmahon!B:B,Macmahon!AK:AK,"",0)</f>
        <v>47064</v>
      </c>
      <c r="AI1027" s="28">
        <f t="shared" ref="AI1027:AI1090" si="28">IF(AG1027=0,AH1027,IF(AH1027=0,AG1027,MIN(AG1027,AH1027)))</f>
        <v>46898.507917164352</v>
      </c>
      <c r="AJ1027" s="40" t="str">
        <f>E1027&amp;C1027&amp;B1027</f>
        <v>ATY4008LR</v>
      </c>
      <c r="AK1027" s="40" t="str">
        <f>IFERROR(_xlfn.XLOOKUP(AJ1027,CrossRef!$A:$A,CrossRef!$J:$J,"Not Found"),"-")</f>
        <v>TKHL108-DRIV-FIDV</v>
      </c>
      <c r="AL1027" s="40" t="str">
        <f>IFERROR(_xlfn.XLOOKUP(AJ1027,CrossRef!$A:$A,CrossRef!$K:$K,"Not Found"),"-")</f>
        <v>LHR</v>
      </c>
      <c r="AM1027" s="40" t="str">
        <f>IFERROR(_xlfn.XLOOKUP(AJ1027,CrossRef!$A:$A,CrossRef!$L:$L,"Not Found"),"-")</f>
        <v>19800H WHEEL END CHANGE LHR</v>
      </c>
    </row>
    <row r="1028" spans="1:39" x14ac:dyDescent="0.3">
      <c r="A1028" s="4" t="str">
        <f>D1028&amp;C1028&amp;B1028</f>
        <v>QTD064008RR</v>
      </c>
      <c r="B1028" s="4" t="str">
        <f>LEFT(N1028,FIND(" ",N1028)-1)</f>
        <v>RR</v>
      </c>
      <c r="C1028" s="4" t="str">
        <f>LEFT(M1028,4)</f>
        <v>4008</v>
      </c>
      <c r="D1028" s="4" t="str">
        <f>LEFT(L1028,FIND(" ",L1028)-1)</f>
        <v>QTD06</v>
      </c>
      <c r="E1028" s="4" t="str">
        <f>MID(X1028,2,3)</f>
        <v>ATY</v>
      </c>
      <c r="G1028" s="14" t="s">
        <v>10234</v>
      </c>
      <c r="H1028" s="14" t="s">
        <v>10235</v>
      </c>
      <c r="I1028" s="14" t="s">
        <v>10236</v>
      </c>
      <c r="J1028" s="14" t="s">
        <v>10237</v>
      </c>
      <c r="K1028" s="14" t="s">
        <v>151</v>
      </c>
      <c r="L1028" s="14" t="s">
        <v>10322</v>
      </c>
      <c r="M1028" s="14" t="s">
        <v>913</v>
      </c>
      <c r="N1028" s="14" t="s">
        <v>493</v>
      </c>
      <c r="O1028" s="15">
        <v>19800</v>
      </c>
      <c r="P1028" s="15">
        <v>18608.378235199201</v>
      </c>
      <c r="Q1028" s="16">
        <v>47937</v>
      </c>
      <c r="R1028" s="14" t="s">
        <v>11317</v>
      </c>
      <c r="S1028" s="14" t="s">
        <v>10261</v>
      </c>
      <c r="T1028" s="14" t="s">
        <v>11317</v>
      </c>
      <c r="U1028" s="14" t="s">
        <v>10248</v>
      </c>
      <c r="V1028" s="14"/>
      <c r="W1028" s="14" t="s">
        <v>11330</v>
      </c>
      <c r="X1028" s="14" t="s">
        <v>10324</v>
      </c>
      <c r="Y1028" s="15">
        <v>0</v>
      </c>
      <c r="Z1028" s="14" t="s">
        <v>11285</v>
      </c>
      <c r="AA1028" s="15">
        <v>135611.825462012</v>
      </c>
      <c r="AB1028" s="14" t="s">
        <v>10245</v>
      </c>
      <c r="AC1028" s="14" t="s">
        <v>10246</v>
      </c>
      <c r="AD1028" s="14" t="s">
        <v>10272</v>
      </c>
      <c r="AE1028" s="15">
        <v>1191.6217648008201</v>
      </c>
      <c r="AF1028" s="31" t="str">
        <f>_xlfn.XLOOKUP(A1028,Macmahon!B:B,Macmahon!AE:AE,"",0)</f>
        <v/>
      </c>
      <c r="AG1028" s="28" t="str">
        <f>_xlfn.XLOOKUP(A1028,Macmahon!B:B,Macmahon!AJ:AJ,"",0)</f>
        <v/>
      </c>
      <c r="AH1028" s="28" t="str">
        <f>_xlfn.XLOOKUP(A1028,Macmahon!B:B,Macmahon!AK:AK,"",0)</f>
        <v/>
      </c>
      <c r="AI1028" s="28">
        <f t="shared" si="28"/>
        <v>0</v>
      </c>
      <c r="AJ1028" s="40" t="str">
        <f>E1028&amp;C1028&amp;B1028</f>
        <v>ATY4008RR</v>
      </c>
      <c r="AK1028" s="40" t="str">
        <f>IFERROR(_xlfn.XLOOKUP(AJ1028,CrossRef!$A:$A,CrossRef!$J:$J,"Not Found"),"-")</f>
        <v>TKHL104-DRIV-FIDV</v>
      </c>
      <c r="AL1028" s="40">
        <f>IFERROR(_xlfn.XLOOKUP(AJ1028,CrossRef!$A:$A,CrossRef!$K:$K,"Not Found"),"-")</f>
        <v>0</v>
      </c>
      <c r="AM1028" s="40" t="str">
        <f>IFERROR(_xlfn.XLOOKUP(AJ1028,CrossRef!$A:$A,CrossRef!$L:$L,"Not Found"),"-")</f>
        <v>19800H WHEEL END CHANGE RHR</v>
      </c>
    </row>
    <row r="1029" spans="1:39" x14ac:dyDescent="0.3">
      <c r="A1029" s="4" t="str">
        <f>D1029&amp;C1029&amp;B1029</f>
        <v>QTD294008LR</v>
      </c>
      <c r="B1029" s="4" t="str">
        <f>LEFT(N1029,FIND(" ",N1029)-1)</f>
        <v>LR</v>
      </c>
      <c r="C1029" s="4" t="str">
        <f>LEFT(M1029,4)</f>
        <v>4008</v>
      </c>
      <c r="D1029" s="4" t="str">
        <f>LEFT(L1029,FIND(" ",L1029)-1)</f>
        <v>QTD29</v>
      </c>
      <c r="E1029" s="4" t="str">
        <f>MID(X1029,2,3)</f>
        <v>4AR</v>
      </c>
      <c r="G1029" s="17" t="s">
        <v>10234</v>
      </c>
      <c r="H1029" s="17" t="s">
        <v>10235</v>
      </c>
      <c r="I1029" s="17" t="s">
        <v>10236</v>
      </c>
      <c r="J1029" s="17" t="s">
        <v>10237</v>
      </c>
      <c r="K1029" s="17" t="s">
        <v>151</v>
      </c>
      <c r="L1029" s="17" t="s">
        <v>10316</v>
      </c>
      <c r="M1029" s="17" t="s">
        <v>913</v>
      </c>
      <c r="N1029" s="17" t="s">
        <v>490</v>
      </c>
      <c r="O1029" s="18">
        <v>19800</v>
      </c>
      <c r="P1029" s="18">
        <v>18224.0748378891</v>
      </c>
      <c r="Q1029" s="16">
        <v>47816</v>
      </c>
      <c r="R1029" s="17" t="s">
        <v>11317</v>
      </c>
      <c r="S1029" s="17" t="s">
        <v>10261</v>
      </c>
      <c r="T1029" s="17" t="s">
        <v>11317</v>
      </c>
      <c r="U1029" s="17" t="s">
        <v>10248</v>
      </c>
      <c r="V1029" s="17"/>
      <c r="W1029" s="17" t="s">
        <v>10399</v>
      </c>
      <c r="X1029" s="17" t="s">
        <v>10318</v>
      </c>
      <c r="Y1029" s="18">
        <v>0</v>
      </c>
      <c r="Z1029" s="17" t="s">
        <v>11284</v>
      </c>
      <c r="AA1029" s="18">
        <v>170793.63586584499</v>
      </c>
      <c r="AB1029" s="17" t="s">
        <v>10245</v>
      </c>
      <c r="AC1029" s="17" t="s">
        <v>10246</v>
      </c>
      <c r="AD1029" s="17" t="s">
        <v>10272</v>
      </c>
      <c r="AE1029" s="18">
        <v>1575.9251621109299</v>
      </c>
      <c r="AF1029" s="31" t="str">
        <f>_xlfn.XLOOKUP(A1029,Macmahon!B:B,Macmahon!AE:AE,"",0)</f>
        <v/>
      </c>
      <c r="AG1029" s="28" t="str">
        <f>_xlfn.XLOOKUP(A1029,Macmahon!B:B,Macmahon!AJ:AJ,"",0)</f>
        <v/>
      </c>
      <c r="AH1029" s="28" t="str">
        <f>_xlfn.XLOOKUP(A1029,Macmahon!B:B,Macmahon!AK:AK,"",0)</f>
        <v/>
      </c>
      <c r="AI1029" s="28">
        <f t="shared" si="28"/>
        <v>0</v>
      </c>
      <c r="AJ1029" s="40" t="str">
        <f>E1029&amp;C1029&amp;B1029</f>
        <v>4AR4008LR</v>
      </c>
      <c r="AK1029" s="40" t="str">
        <f>IFERROR(_xlfn.XLOOKUP(AJ1029,CrossRef!$A:$A,CrossRef!$J:$J,"Not Found"),"-")</f>
        <v>TKHL108-DRIV-FIDV</v>
      </c>
      <c r="AL1029" s="40">
        <f>IFERROR(_xlfn.XLOOKUP(AJ1029,CrossRef!$A:$A,CrossRef!$K:$K,"Not Found"),"-")</f>
        <v>0</v>
      </c>
      <c r="AM1029" s="40" t="str">
        <f>IFERROR(_xlfn.XLOOKUP(AJ1029,CrossRef!$A:$A,CrossRef!$L:$L,"Not Found"),"-")</f>
        <v>19800H WHEEL END CHANGE LHR</v>
      </c>
    </row>
    <row r="1030" spans="1:39" x14ac:dyDescent="0.3">
      <c r="A1030" s="4" t="str">
        <f>D1030&amp;C1030&amp;B1030</f>
        <v>QTD294008RR</v>
      </c>
      <c r="B1030" s="4" t="str">
        <f>LEFT(N1030,FIND(" ",N1030)-1)</f>
        <v>RR</v>
      </c>
      <c r="C1030" s="4" t="str">
        <f>LEFT(M1030,4)</f>
        <v>4008</v>
      </c>
      <c r="D1030" s="4" t="str">
        <f>LEFT(L1030,FIND(" ",L1030)-1)</f>
        <v>QTD29</v>
      </c>
      <c r="E1030" s="4" t="str">
        <f>MID(X1030,2,3)</f>
        <v>4AR</v>
      </c>
      <c r="G1030" s="14" t="s">
        <v>10234</v>
      </c>
      <c r="H1030" s="14" t="s">
        <v>10235</v>
      </c>
      <c r="I1030" s="14" t="s">
        <v>10236</v>
      </c>
      <c r="J1030" s="14" t="s">
        <v>10237</v>
      </c>
      <c r="K1030" s="14" t="s">
        <v>151</v>
      </c>
      <c r="L1030" s="14" t="s">
        <v>10316</v>
      </c>
      <c r="M1030" s="14" t="s">
        <v>913</v>
      </c>
      <c r="N1030" s="14" t="s">
        <v>493</v>
      </c>
      <c r="O1030" s="15">
        <v>19800</v>
      </c>
      <c r="P1030" s="15">
        <v>18224.0748378891</v>
      </c>
      <c r="Q1030" s="16">
        <v>47816</v>
      </c>
      <c r="R1030" s="14" t="s">
        <v>11317</v>
      </c>
      <c r="S1030" s="14" t="s">
        <v>10261</v>
      </c>
      <c r="T1030" s="14" t="s">
        <v>11317</v>
      </c>
      <c r="U1030" s="14" t="s">
        <v>10248</v>
      </c>
      <c r="V1030" s="14"/>
      <c r="W1030" s="14" t="s">
        <v>10399</v>
      </c>
      <c r="X1030" s="14" t="s">
        <v>10318</v>
      </c>
      <c r="Y1030" s="15">
        <v>0</v>
      </c>
      <c r="Z1030" s="14" t="s">
        <v>11285</v>
      </c>
      <c r="AA1030" s="15">
        <v>170793.63586584499</v>
      </c>
      <c r="AB1030" s="14" t="s">
        <v>10245</v>
      </c>
      <c r="AC1030" s="14" t="s">
        <v>10246</v>
      </c>
      <c r="AD1030" s="14" t="s">
        <v>10272</v>
      </c>
      <c r="AE1030" s="15">
        <v>1575.9251621109299</v>
      </c>
      <c r="AF1030" s="31" t="str">
        <f>_xlfn.XLOOKUP(A1030,Macmahon!B:B,Macmahon!AE:AE,"",0)</f>
        <v/>
      </c>
      <c r="AG1030" s="28" t="str">
        <f>_xlfn.XLOOKUP(A1030,Macmahon!B:B,Macmahon!AJ:AJ,"",0)</f>
        <v/>
      </c>
      <c r="AH1030" s="28" t="str">
        <f>_xlfn.XLOOKUP(A1030,Macmahon!B:B,Macmahon!AK:AK,"",0)</f>
        <v/>
      </c>
      <c r="AI1030" s="28">
        <f t="shared" si="28"/>
        <v>0</v>
      </c>
      <c r="AJ1030" s="40" t="str">
        <f>E1030&amp;C1030&amp;B1030</f>
        <v>4AR4008RR</v>
      </c>
      <c r="AK1030" s="40" t="str">
        <f>IFERROR(_xlfn.XLOOKUP(AJ1030,CrossRef!$A:$A,CrossRef!$J:$J,"Not Found"),"-")</f>
        <v>TKHL104-DRIV-FIDV</v>
      </c>
      <c r="AL1030" s="40">
        <f>IFERROR(_xlfn.XLOOKUP(AJ1030,CrossRef!$A:$A,CrossRef!$K:$K,"Not Found"),"-")</f>
        <v>0</v>
      </c>
      <c r="AM1030" s="40" t="str">
        <f>IFERROR(_xlfn.XLOOKUP(AJ1030,CrossRef!$A:$A,CrossRef!$L:$L,"Not Found"),"-")</f>
        <v>19800H WHEEL END CHANGE RHR</v>
      </c>
    </row>
    <row r="1031" spans="1:39" x14ac:dyDescent="0.3">
      <c r="A1031" s="4" t="str">
        <f>D1031&amp;C1031&amp;B1031</f>
        <v>QTD164008LR</v>
      </c>
      <c r="B1031" s="4" t="str">
        <f>LEFT(N1031,FIND(" ",N1031)-1)</f>
        <v>LR</v>
      </c>
      <c r="C1031" s="4" t="str">
        <f>LEFT(M1031,4)</f>
        <v>4008</v>
      </c>
      <c r="D1031" s="4" t="str">
        <f>LEFT(L1031,FIND(" ",L1031)-1)</f>
        <v>QTD16</v>
      </c>
      <c r="E1031" s="4" t="str">
        <f>MID(X1031,2,3)</f>
        <v>ATY</v>
      </c>
      <c r="G1031" s="17" t="s">
        <v>10234</v>
      </c>
      <c r="H1031" s="17" t="s">
        <v>10235</v>
      </c>
      <c r="I1031" s="17" t="s">
        <v>10236</v>
      </c>
      <c r="J1031" s="17" t="s">
        <v>10237</v>
      </c>
      <c r="K1031" s="17" t="s">
        <v>151</v>
      </c>
      <c r="L1031" s="17" t="s">
        <v>10319</v>
      </c>
      <c r="M1031" s="17" t="s">
        <v>913</v>
      </c>
      <c r="N1031" s="17" t="s">
        <v>490</v>
      </c>
      <c r="O1031" s="18">
        <v>19800</v>
      </c>
      <c r="P1031" s="18">
        <v>24167.013522498299</v>
      </c>
      <c r="Q1031" s="16">
        <v>45894</v>
      </c>
      <c r="R1031" s="17" t="s">
        <v>11317</v>
      </c>
      <c r="S1031" s="17" t="s">
        <v>10261</v>
      </c>
      <c r="T1031" s="17" t="s">
        <v>11317</v>
      </c>
      <c r="U1031" s="17" t="s">
        <v>10248</v>
      </c>
      <c r="V1031" s="17"/>
      <c r="W1031" s="17" t="s">
        <v>11311</v>
      </c>
      <c r="X1031" s="17" t="s">
        <v>10321</v>
      </c>
      <c r="Y1031" s="18">
        <v>0</v>
      </c>
      <c r="Z1031" s="17" t="s">
        <v>11284</v>
      </c>
      <c r="AA1031" s="18">
        <v>116912.719298246</v>
      </c>
      <c r="AB1031" s="17" t="s">
        <v>10245</v>
      </c>
      <c r="AC1031" s="17" t="s">
        <v>10246</v>
      </c>
      <c r="AD1031" s="17" t="s">
        <v>10272</v>
      </c>
      <c r="AE1031" s="18">
        <v>-4367.0135224983096</v>
      </c>
      <c r="AF1031" s="31">
        <f>_xlfn.XLOOKUP(A1031,Macmahon!B:B,Macmahon!AE:AE,"",0)</f>
        <v>44344</v>
      </c>
      <c r="AG1031" s="28">
        <f>_xlfn.XLOOKUP(A1031,Macmahon!B:B,Macmahon!AJ:AJ,"",0)</f>
        <v>45923.810356909722</v>
      </c>
      <c r="AH1031" s="28">
        <f>_xlfn.XLOOKUP(A1031,Macmahon!B:B,Macmahon!AK:AK,"",0)</f>
        <v>45894</v>
      </c>
      <c r="AI1031" s="28">
        <f t="shared" si="28"/>
        <v>45894</v>
      </c>
      <c r="AJ1031" s="40" t="str">
        <f>E1031&amp;C1031&amp;B1031</f>
        <v>ATY4008LR</v>
      </c>
      <c r="AK1031" s="40" t="str">
        <f>IFERROR(_xlfn.XLOOKUP(AJ1031,CrossRef!$A:$A,CrossRef!$J:$J,"Not Found"),"-")</f>
        <v>TKHL108-DRIV-FIDV</v>
      </c>
      <c r="AL1031" s="40" t="str">
        <f>IFERROR(_xlfn.XLOOKUP(AJ1031,CrossRef!$A:$A,CrossRef!$K:$K,"Not Found"),"-")</f>
        <v>LHR</v>
      </c>
      <c r="AM1031" s="40" t="str">
        <f>IFERROR(_xlfn.XLOOKUP(AJ1031,CrossRef!$A:$A,CrossRef!$L:$L,"Not Found"),"-")</f>
        <v>19800H WHEEL END CHANGE LHR</v>
      </c>
    </row>
    <row r="1032" spans="1:39" x14ac:dyDescent="0.3">
      <c r="A1032" s="4" t="str">
        <f>D1032&amp;C1032&amp;B1032</f>
        <v>QTD164008RR</v>
      </c>
      <c r="B1032" s="4" t="str">
        <f>LEFT(N1032,FIND(" ",N1032)-1)</f>
        <v>RR</v>
      </c>
      <c r="C1032" s="4" t="str">
        <f>LEFT(M1032,4)</f>
        <v>4008</v>
      </c>
      <c r="D1032" s="4" t="str">
        <f>LEFT(L1032,FIND(" ",L1032)-1)</f>
        <v>QTD16</v>
      </c>
      <c r="E1032" s="4" t="str">
        <f>MID(X1032,2,3)</f>
        <v>ATY</v>
      </c>
      <c r="G1032" s="14" t="s">
        <v>10234</v>
      </c>
      <c r="H1032" s="14" t="s">
        <v>10235</v>
      </c>
      <c r="I1032" s="14" t="s">
        <v>10236</v>
      </c>
      <c r="J1032" s="14" t="s">
        <v>10237</v>
      </c>
      <c r="K1032" s="14" t="s">
        <v>151</v>
      </c>
      <c r="L1032" s="14" t="s">
        <v>10319</v>
      </c>
      <c r="M1032" s="14" t="s">
        <v>913</v>
      </c>
      <c r="N1032" s="14" t="s">
        <v>493</v>
      </c>
      <c r="O1032" s="15">
        <v>19800</v>
      </c>
      <c r="P1032" s="15">
        <v>12017.3637422833</v>
      </c>
      <c r="Q1032" s="16">
        <v>48238</v>
      </c>
      <c r="R1032" s="14" t="s">
        <v>11317</v>
      </c>
      <c r="S1032" s="14" t="s">
        <v>10261</v>
      </c>
      <c r="T1032" s="14" t="s">
        <v>11317</v>
      </c>
      <c r="U1032" s="14" t="s">
        <v>10248</v>
      </c>
      <c r="V1032" s="14"/>
      <c r="W1032" s="14" t="s">
        <v>10772</v>
      </c>
      <c r="X1032" s="14" t="s">
        <v>10321</v>
      </c>
      <c r="Y1032" s="15">
        <v>0</v>
      </c>
      <c r="Z1032" s="14" t="s">
        <v>11285</v>
      </c>
      <c r="AA1032" s="15">
        <v>146095.24435318299</v>
      </c>
      <c r="AB1032" s="14" t="s">
        <v>10245</v>
      </c>
      <c r="AC1032" s="14" t="s">
        <v>10246</v>
      </c>
      <c r="AD1032" s="14" t="s">
        <v>10272</v>
      </c>
      <c r="AE1032" s="15">
        <v>7782.6362577167001</v>
      </c>
      <c r="AF1032" s="31" t="str">
        <f>_xlfn.XLOOKUP(A1032,Macmahon!B:B,Macmahon!AE:AE,"",0)</f>
        <v/>
      </c>
      <c r="AG1032" s="28" t="str">
        <f>_xlfn.XLOOKUP(A1032,Macmahon!B:B,Macmahon!AJ:AJ,"",0)</f>
        <v/>
      </c>
      <c r="AH1032" s="28" t="str">
        <f>_xlfn.XLOOKUP(A1032,Macmahon!B:B,Macmahon!AK:AK,"",0)</f>
        <v/>
      </c>
      <c r="AI1032" s="28">
        <f t="shared" si="28"/>
        <v>0</v>
      </c>
      <c r="AJ1032" s="40" t="str">
        <f>E1032&amp;C1032&amp;B1032</f>
        <v>ATY4008RR</v>
      </c>
      <c r="AK1032" s="40" t="str">
        <f>IFERROR(_xlfn.XLOOKUP(AJ1032,CrossRef!$A:$A,CrossRef!$J:$J,"Not Found"),"-")</f>
        <v>TKHL104-DRIV-FIDV</v>
      </c>
      <c r="AL1032" s="40">
        <f>IFERROR(_xlfn.XLOOKUP(AJ1032,CrossRef!$A:$A,CrossRef!$K:$K,"Not Found"),"-")</f>
        <v>0</v>
      </c>
      <c r="AM1032" s="40" t="str">
        <f>IFERROR(_xlfn.XLOOKUP(AJ1032,CrossRef!$A:$A,CrossRef!$L:$L,"Not Found"),"-")</f>
        <v>19800H WHEEL END CHANGE RHR</v>
      </c>
    </row>
    <row r="1033" spans="1:39" x14ac:dyDescent="0.3">
      <c r="A1033" s="4" t="str">
        <f>D1033&amp;C1033&amp;B1033</f>
        <v>TD24164008LR</v>
      </c>
      <c r="B1033" s="4" t="str">
        <f>LEFT(N1033,FIND(" ",N1033)-1)</f>
        <v>LR</v>
      </c>
      <c r="C1033" s="4" t="str">
        <f>LEFT(M1033,4)</f>
        <v>4008</v>
      </c>
      <c r="D1033" s="4" t="str">
        <f>LEFT(L1033,FIND(" ",L1033)-1)</f>
        <v>TD2416</v>
      </c>
      <c r="E1033" s="4" t="str">
        <f>MID(X1033,2,3)</f>
        <v>JRP</v>
      </c>
      <c r="G1033" s="17" t="s">
        <v>10234</v>
      </c>
      <c r="H1033" s="17" t="s">
        <v>10235</v>
      </c>
      <c r="I1033" s="17" t="s">
        <v>10236</v>
      </c>
      <c r="J1033" s="17" t="s">
        <v>10237</v>
      </c>
      <c r="K1033" s="17" t="s">
        <v>172</v>
      </c>
      <c r="L1033" s="17" t="s">
        <v>10647</v>
      </c>
      <c r="M1033" s="17" t="s">
        <v>913</v>
      </c>
      <c r="N1033" s="17" t="s">
        <v>490</v>
      </c>
      <c r="O1033" s="18">
        <v>18000</v>
      </c>
      <c r="P1033" s="18">
        <v>6081.5906537824503</v>
      </c>
      <c r="Q1033" s="16">
        <v>46935</v>
      </c>
      <c r="R1033" s="17" t="s">
        <v>11321</v>
      </c>
      <c r="S1033" s="17" t="s">
        <v>10261</v>
      </c>
      <c r="T1033" s="17" t="s">
        <v>11321</v>
      </c>
      <c r="U1033" s="17" t="s">
        <v>10248</v>
      </c>
      <c r="V1033" s="17"/>
      <c r="W1033" s="17" t="s">
        <v>10465</v>
      </c>
      <c r="X1033" s="17" t="s">
        <v>10649</v>
      </c>
      <c r="Y1033" s="18">
        <v>61536.82</v>
      </c>
      <c r="Z1033" s="17" t="s">
        <v>11322</v>
      </c>
      <c r="AA1033" s="18">
        <v>47760.570841889101</v>
      </c>
      <c r="AB1033" s="17" t="s">
        <v>10245</v>
      </c>
      <c r="AC1033" s="17" t="s">
        <v>10246</v>
      </c>
      <c r="AD1033" s="17"/>
      <c r="AE1033" s="18">
        <v>11918.409346217601</v>
      </c>
      <c r="AF1033" s="31" t="str">
        <f>_xlfn.XLOOKUP(A1033,Macmahon!B:B,Macmahon!AE:AE,"",0)</f>
        <v/>
      </c>
      <c r="AG1033" s="28" t="str">
        <f>_xlfn.XLOOKUP(A1033,Macmahon!B:B,Macmahon!AJ:AJ,"",0)</f>
        <v/>
      </c>
      <c r="AH1033" s="28" t="str">
        <f>_xlfn.XLOOKUP(A1033,Macmahon!B:B,Macmahon!AK:AK,"",0)</f>
        <v/>
      </c>
      <c r="AI1033" s="28">
        <f t="shared" si="28"/>
        <v>0</v>
      </c>
      <c r="AJ1033" s="40" t="str">
        <f>E1033&amp;C1033&amp;B1033</f>
        <v>JRP4008LR</v>
      </c>
      <c r="AK1033" s="40" t="str">
        <f>IFERROR(_xlfn.XLOOKUP(AJ1033,CrossRef!$A:$A,CrossRef!$J:$J,"Not Found"),"-")</f>
        <v>TKHL020-DRIV-FIDV</v>
      </c>
      <c r="AL1033" s="40">
        <f>IFERROR(_xlfn.XLOOKUP(AJ1033,CrossRef!$A:$A,CrossRef!$K:$K,"Not Found"),"-")</f>
        <v>0</v>
      </c>
      <c r="AM1033" s="40" t="str">
        <f>IFERROR(_xlfn.XLOOKUP(AJ1033,CrossRef!$A:$A,CrossRef!$L:$L,"Not Found"),"-")</f>
        <v>18000H WHEEL END CHANGE LHR</v>
      </c>
    </row>
    <row r="1034" spans="1:39" x14ac:dyDescent="0.3">
      <c r="A1034" s="4" t="str">
        <f>D1034&amp;C1034&amp;B1034</f>
        <v>TD24174008LR</v>
      </c>
      <c r="B1034" s="4" t="str">
        <f>LEFT(N1034,FIND(" ",N1034)-1)</f>
        <v>LR</v>
      </c>
      <c r="C1034" s="4" t="str">
        <f>LEFT(M1034,4)</f>
        <v>4008</v>
      </c>
      <c r="D1034" s="4" t="str">
        <f>LEFT(L1034,FIND(" ",L1034)-1)</f>
        <v>TD2417</v>
      </c>
      <c r="E1034" s="4" t="str">
        <f>MID(X1034,2,3)</f>
        <v>JRP</v>
      </c>
      <c r="G1034" s="14" t="s">
        <v>10234</v>
      </c>
      <c r="H1034" s="14" t="s">
        <v>10235</v>
      </c>
      <c r="I1034" s="14" t="s">
        <v>10236</v>
      </c>
      <c r="J1034" s="14" t="s">
        <v>10237</v>
      </c>
      <c r="K1034" s="14" t="s">
        <v>172</v>
      </c>
      <c r="L1034" s="14" t="s">
        <v>10651</v>
      </c>
      <c r="M1034" s="14" t="s">
        <v>913</v>
      </c>
      <c r="N1034" s="14" t="s">
        <v>490</v>
      </c>
      <c r="O1034" s="15">
        <v>18000</v>
      </c>
      <c r="P1034" s="15">
        <v>913.12312443320798</v>
      </c>
      <c r="Q1034" s="16">
        <v>47422</v>
      </c>
      <c r="R1034" s="14" t="s">
        <v>11321</v>
      </c>
      <c r="S1034" s="14" t="s">
        <v>10261</v>
      </c>
      <c r="T1034" s="14" t="s">
        <v>11321</v>
      </c>
      <c r="U1034" s="14" t="s">
        <v>10248</v>
      </c>
      <c r="V1034" s="14"/>
      <c r="W1034" s="14" t="s">
        <v>10768</v>
      </c>
      <c r="X1034" s="14" t="s">
        <v>10652</v>
      </c>
      <c r="Y1034" s="15">
        <v>61536.82</v>
      </c>
      <c r="Z1034" s="14" t="s">
        <v>11322</v>
      </c>
      <c r="AA1034" s="15">
        <v>52873.570841889101</v>
      </c>
      <c r="AB1034" s="14" t="s">
        <v>10245</v>
      </c>
      <c r="AC1034" s="14" t="s">
        <v>10246</v>
      </c>
      <c r="AD1034" s="14"/>
      <c r="AE1034" s="15">
        <v>17086.876875566799</v>
      </c>
      <c r="AF1034" s="31" t="str">
        <f>_xlfn.XLOOKUP(A1034,Macmahon!B:B,Macmahon!AE:AE,"",0)</f>
        <v/>
      </c>
      <c r="AG1034" s="28" t="str">
        <f>_xlfn.XLOOKUP(A1034,Macmahon!B:B,Macmahon!AJ:AJ,"",0)</f>
        <v/>
      </c>
      <c r="AH1034" s="28" t="str">
        <f>_xlfn.XLOOKUP(A1034,Macmahon!B:B,Macmahon!AK:AK,"",0)</f>
        <v/>
      </c>
      <c r="AI1034" s="28">
        <f t="shared" si="28"/>
        <v>0</v>
      </c>
      <c r="AJ1034" s="40" t="str">
        <f>E1034&amp;C1034&amp;B1034</f>
        <v>JRP4008LR</v>
      </c>
      <c r="AK1034" s="40" t="str">
        <f>IFERROR(_xlfn.XLOOKUP(AJ1034,CrossRef!$A:$A,CrossRef!$J:$J,"Not Found"),"-")</f>
        <v>TKHL020-DRIV-FIDV</v>
      </c>
      <c r="AL1034" s="40">
        <f>IFERROR(_xlfn.XLOOKUP(AJ1034,CrossRef!$A:$A,CrossRef!$K:$K,"Not Found"),"-")</f>
        <v>0</v>
      </c>
      <c r="AM1034" s="40" t="str">
        <f>IFERROR(_xlfn.XLOOKUP(AJ1034,CrossRef!$A:$A,CrossRef!$L:$L,"Not Found"),"-")</f>
        <v>18000H WHEEL END CHANGE LHR</v>
      </c>
    </row>
    <row r="1035" spans="1:39" x14ac:dyDescent="0.3">
      <c r="A1035" s="4" t="str">
        <f>D1035&amp;C1035&amp;B1035</f>
        <v>TD24194008LR</v>
      </c>
      <c r="B1035" s="4" t="str">
        <f>LEFT(N1035,FIND(" ",N1035)-1)</f>
        <v>LR</v>
      </c>
      <c r="C1035" s="4" t="str">
        <f>LEFT(M1035,4)</f>
        <v>4008</v>
      </c>
      <c r="D1035" s="4" t="str">
        <f>LEFT(L1035,FIND(" ",L1035)-1)</f>
        <v>TD2419</v>
      </c>
      <c r="E1035" s="4" t="str">
        <f>MID(X1035,2,3)</f>
        <v>JRP</v>
      </c>
      <c r="G1035" s="17" t="s">
        <v>10234</v>
      </c>
      <c r="H1035" s="17" t="s">
        <v>10235</v>
      </c>
      <c r="I1035" s="17" t="s">
        <v>10236</v>
      </c>
      <c r="J1035" s="17" t="s">
        <v>10237</v>
      </c>
      <c r="K1035" s="17" t="s">
        <v>172</v>
      </c>
      <c r="L1035" s="17" t="s">
        <v>10653</v>
      </c>
      <c r="M1035" s="17" t="s">
        <v>913</v>
      </c>
      <c r="N1035" s="17" t="s">
        <v>490</v>
      </c>
      <c r="O1035" s="18">
        <v>18000</v>
      </c>
      <c r="P1035" s="18">
        <v>742.25215669127601</v>
      </c>
      <c r="Q1035" s="16">
        <v>47334</v>
      </c>
      <c r="R1035" s="17" t="s">
        <v>11321</v>
      </c>
      <c r="S1035" s="17" t="s">
        <v>10261</v>
      </c>
      <c r="T1035" s="17" t="s">
        <v>11321</v>
      </c>
      <c r="U1035" s="17" t="s">
        <v>10248</v>
      </c>
      <c r="V1035" s="17"/>
      <c r="W1035" s="17" t="s">
        <v>10883</v>
      </c>
      <c r="X1035" s="17" t="s">
        <v>10655</v>
      </c>
      <c r="Y1035" s="18">
        <v>61536.82</v>
      </c>
      <c r="Z1035" s="17" t="s">
        <v>11322</v>
      </c>
      <c r="AA1035" s="18">
        <v>48324.778234086203</v>
      </c>
      <c r="AB1035" s="17" t="s">
        <v>10245</v>
      </c>
      <c r="AC1035" s="17" t="s">
        <v>10246</v>
      </c>
      <c r="AD1035" s="17"/>
      <c r="AE1035" s="18">
        <v>17257.747843308702</v>
      </c>
      <c r="AF1035" s="31" t="str">
        <f>_xlfn.XLOOKUP(A1035,Macmahon!B:B,Macmahon!AE:AE,"",0)</f>
        <v/>
      </c>
      <c r="AG1035" s="28" t="str">
        <f>_xlfn.XLOOKUP(A1035,Macmahon!B:B,Macmahon!AJ:AJ,"",0)</f>
        <v/>
      </c>
      <c r="AH1035" s="28" t="str">
        <f>_xlfn.XLOOKUP(A1035,Macmahon!B:B,Macmahon!AK:AK,"",0)</f>
        <v/>
      </c>
      <c r="AI1035" s="28">
        <f t="shared" si="28"/>
        <v>0</v>
      </c>
      <c r="AJ1035" s="40" t="str">
        <f>E1035&amp;C1035&amp;B1035</f>
        <v>JRP4008LR</v>
      </c>
      <c r="AK1035" s="40" t="str">
        <f>IFERROR(_xlfn.XLOOKUP(AJ1035,CrossRef!$A:$A,CrossRef!$J:$J,"Not Found"),"-")</f>
        <v>TKHL020-DRIV-FIDV</v>
      </c>
      <c r="AL1035" s="40">
        <f>IFERROR(_xlfn.XLOOKUP(AJ1035,CrossRef!$A:$A,CrossRef!$K:$K,"Not Found"),"-")</f>
        <v>0</v>
      </c>
      <c r="AM1035" s="40" t="str">
        <f>IFERROR(_xlfn.XLOOKUP(AJ1035,CrossRef!$A:$A,CrossRef!$L:$L,"Not Found"),"-")</f>
        <v>18000H WHEEL END CHANGE LHR</v>
      </c>
    </row>
    <row r="1036" spans="1:39" x14ac:dyDescent="0.3">
      <c r="A1036" s="4" t="str">
        <f>D1036&amp;C1036&amp;B1036</f>
        <v>TD24154008LR</v>
      </c>
      <c r="B1036" s="4" t="str">
        <f>LEFT(N1036,FIND(" ",N1036)-1)</f>
        <v>LR</v>
      </c>
      <c r="C1036" s="4" t="str">
        <f>LEFT(M1036,4)</f>
        <v>4008</v>
      </c>
      <c r="D1036" s="4" t="str">
        <f>LEFT(L1036,FIND(" ",L1036)-1)</f>
        <v>TD2415</v>
      </c>
      <c r="E1036" s="4" t="str">
        <f>MID(X1036,2,3)</f>
        <v>JRP</v>
      </c>
      <c r="G1036" s="14" t="s">
        <v>10234</v>
      </c>
      <c r="H1036" s="14" t="s">
        <v>10235</v>
      </c>
      <c r="I1036" s="14" t="s">
        <v>10236</v>
      </c>
      <c r="J1036" s="14" t="s">
        <v>10237</v>
      </c>
      <c r="K1036" s="14" t="s">
        <v>172</v>
      </c>
      <c r="L1036" s="14" t="s">
        <v>10700</v>
      </c>
      <c r="M1036" s="14" t="s">
        <v>913</v>
      </c>
      <c r="N1036" s="14" t="s">
        <v>490</v>
      </c>
      <c r="O1036" s="15">
        <v>18000</v>
      </c>
      <c r="P1036" s="15">
        <v>685.97892581082897</v>
      </c>
      <c r="Q1036" s="16">
        <v>47248</v>
      </c>
      <c r="R1036" s="14" t="s">
        <v>11321</v>
      </c>
      <c r="S1036" s="14" t="s">
        <v>10261</v>
      </c>
      <c r="T1036" s="14" t="s">
        <v>11321</v>
      </c>
      <c r="U1036" s="14" t="s">
        <v>10248</v>
      </c>
      <c r="V1036" s="14"/>
      <c r="W1036" s="14" t="s">
        <v>10883</v>
      </c>
      <c r="X1036" s="14" t="s">
        <v>10702</v>
      </c>
      <c r="Y1036" s="15">
        <v>61536.82</v>
      </c>
      <c r="Z1036" s="14" t="s">
        <v>11322</v>
      </c>
      <c r="AA1036" s="15">
        <v>51476.565594341802</v>
      </c>
      <c r="AB1036" s="14" t="s">
        <v>10245</v>
      </c>
      <c r="AC1036" s="14" t="s">
        <v>10246</v>
      </c>
      <c r="AD1036" s="14"/>
      <c r="AE1036" s="15">
        <v>17314.021074189201</v>
      </c>
      <c r="AF1036" s="31" t="str">
        <f>_xlfn.XLOOKUP(A1036,Macmahon!B:B,Macmahon!AE:AE,"",0)</f>
        <v/>
      </c>
      <c r="AG1036" s="28" t="str">
        <f>_xlfn.XLOOKUP(A1036,Macmahon!B:B,Macmahon!AJ:AJ,"",0)</f>
        <v/>
      </c>
      <c r="AH1036" s="28" t="str">
        <f>_xlfn.XLOOKUP(A1036,Macmahon!B:B,Macmahon!AK:AK,"",0)</f>
        <v/>
      </c>
      <c r="AI1036" s="28">
        <f t="shared" si="28"/>
        <v>0</v>
      </c>
      <c r="AJ1036" s="40" t="str">
        <f>E1036&amp;C1036&amp;B1036</f>
        <v>JRP4008LR</v>
      </c>
      <c r="AK1036" s="40" t="str">
        <f>IFERROR(_xlfn.XLOOKUP(AJ1036,CrossRef!$A:$A,CrossRef!$J:$J,"Not Found"),"-")</f>
        <v>TKHL020-DRIV-FIDV</v>
      </c>
      <c r="AL1036" s="40">
        <f>IFERROR(_xlfn.XLOOKUP(AJ1036,CrossRef!$A:$A,CrossRef!$K:$K,"Not Found"),"-")</f>
        <v>0</v>
      </c>
      <c r="AM1036" s="40" t="str">
        <f>IFERROR(_xlfn.XLOOKUP(AJ1036,CrossRef!$A:$A,CrossRef!$L:$L,"Not Found"),"-")</f>
        <v>18000H WHEEL END CHANGE LHR</v>
      </c>
    </row>
    <row r="1037" spans="1:39" x14ac:dyDescent="0.3">
      <c r="A1037" s="4" t="str">
        <f>D1037&amp;C1037&amp;B1037</f>
        <v>TD24154008RR</v>
      </c>
      <c r="B1037" s="4" t="str">
        <f>LEFT(N1037,FIND(" ",N1037)-1)</f>
        <v>RR</v>
      </c>
      <c r="C1037" s="4" t="str">
        <f>LEFT(M1037,4)</f>
        <v>4008</v>
      </c>
      <c r="D1037" s="4" t="str">
        <f>LEFT(L1037,FIND(" ",L1037)-1)</f>
        <v>TD2415</v>
      </c>
      <c r="E1037" s="4" t="str">
        <f>MID(X1037,2,3)</f>
        <v>JRP</v>
      </c>
      <c r="G1037" s="17" t="s">
        <v>10234</v>
      </c>
      <c r="H1037" s="17" t="s">
        <v>10235</v>
      </c>
      <c r="I1037" s="17" t="s">
        <v>10236</v>
      </c>
      <c r="J1037" s="17" t="s">
        <v>10237</v>
      </c>
      <c r="K1037" s="17" t="s">
        <v>172</v>
      </c>
      <c r="L1037" s="17" t="s">
        <v>10700</v>
      </c>
      <c r="M1037" s="17" t="s">
        <v>913</v>
      </c>
      <c r="N1037" s="17" t="s">
        <v>493</v>
      </c>
      <c r="O1037" s="18">
        <v>18000</v>
      </c>
      <c r="P1037" s="18">
        <v>10022.207730543199</v>
      </c>
      <c r="Q1037" s="16">
        <v>47328</v>
      </c>
      <c r="R1037" s="17" t="s">
        <v>11321</v>
      </c>
      <c r="S1037" s="17" t="s">
        <v>10261</v>
      </c>
      <c r="T1037" s="17" t="s">
        <v>11321</v>
      </c>
      <c r="U1037" s="17" t="s">
        <v>10248</v>
      </c>
      <c r="V1037" s="17"/>
      <c r="W1037" s="17" t="s">
        <v>10399</v>
      </c>
      <c r="X1037" s="17" t="s">
        <v>10702</v>
      </c>
      <c r="Y1037" s="18">
        <v>61536.82</v>
      </c>
      <c r="Z1037" s="17" t="s">
        <v>11323</v>
      </c>
      <c r="AA1037" s="18">
        <v>52352.677846224098</v>
      </c>
      <c r="AB1037" s="17" t="s">
        <v>10245</v>
      </c>
      <c r="AC1037" s="17" t="s">
        <v>10246</v>
      </c>
      <c r="AD1037" s="17"/>
      <c r="AE1037" s="18">
        <v>7977.7922694567696</v>
      </c>
      <c r="AF1037" s="31" t="str">
        <f>_xlfn.XLOOKUP(A1037,Macmahon!B:B,Macmahon!AE:AE,"",0)</f>
        <v/>
      </c>
      <c r="AG1037" s="28" t="str">
        <f>_xlfn.XLOOKUP(A1037,Macmahon!B:B,Macmahon!AJ:AJ,"",0)</f>
        <v/>
      </c>
      <c r="AH1037" s="28" t="str">
        <f>_xlfn.XLOOKUP(A1037,Macmahon!B:B,Macmahon!AK:AK,"",0)</f>
        <v/>
      </c>
      <c r="AI1037" s="28">
        <f t="shared" si="28"/>
        <v>0</v>
      </c>
      <c r="AJ1037" s="40" t="str">
        <f>E1037&amp;C1037&amp;B1037</f>
        <v>JRP4008RR</v>
      </c>
      <c r="AK1037" s="40" t="str">
        <f>IFERROR(_xlfn.XLOOKUP(AJ1037,CrossRef!$A:$A,CrossRef!$J:$J,"Not Found"),"-")</f>
        <v>TKHL020-DRIV-FIDV</v>
      </c>
      <c r="AL1037" s="40">
        <f>IFERROR(_xlfn.XLOOKUP(AJ1037,CrossRef!$A:$A,CrossRef!$K:$K,"Not Found"),"-")</f>
        <v>0</v>
      </c>
      <c r="AM1037" s="40" t="str">
        <f>IFERROR(_xlfn.XLOOKUP(AJ1037,CrossRef!$A:$A,CrossRef!$L:$L,"Not Found"),"-")</f>
        <v>18000H WHEEL END CHANGE RHR</v>
      </c>
    </row>
    <row r="1038" spans="1:39" x14ac:dyDescent="0.3">
      <c r="A1038" s="4" t="str">
        <f>D1038&amp;C1038&amp;B1038</f>
        <v>TD24164008RR</v>
      </c>
      <c r="B1038" s="4" t="str">
        <f>LEFT(N1038,FIND(" ",N1038)-1)</f>
        <v>RR</v>
      </c>
      <c r="C1038" s="4" t="str">
        <f>LEFT(M1038,4)</f>
        <v>4008</v>
      </c>
      <c r="D1038" s="4" t="str">
        <f>LEFT(L1038,FIND(" ",L1038)-1)</f>
        <v>TD2416</v>
      </c>
      <c r="E1038" s="4" t="str">
        <f>MID(X1038,2,3)</f>
        <v>JRP</v>
      </c>
      <c r="G1038" s="14" t="s">
        <v>10234</v>
      </c>
      <c r="H1038" s="14" t="s">
        <v>10235</v>
      </c>
      <c r="I1038" s="14" t="s">
        <v>10236</v>
      </c>
      <c r="J1038" s="14" t="s">
        <v>10237</v>
      </c>
      <c r="K1038" s="14" t="s">
        <v>172</v>
      </c>
      <c r="L1038" s="14" t="s">
        <v>10647</v>
      </c>
      <c r="M1038" s="14" t="s">
        <v>913</v>
      </c>
      <c r="N1038" s="14" t="s">
        <v>493</v>
      </c>
      <c r="O1038" s="15">
        <v>18000</v>
      </c>
      <c r="P1038" s="15">
        <v>10891.468162593999</v>
      </c>
      <c r="Q1038" s="16">
        <v>46156</v>
      </c>
      <c r="R1038" s="14" t="s">
        <v>11321</v>
      </c>
      <c r="S1038" s="14" t="s">
        <v>10261</v>
      </c>
      <c r="T1038" s="14" t="s">
        <v>11321</v>
      </c>
      <c r="U1038" s="14" t="s">
        <v>10248</v>
      </c>
      <c r="V1038" s="14"/>
      <c r="W1038" s="14" t="s">
        <v>10399</v>
      </c>
      <c r="X1038" s="14" t="s">
        <v>10649</v>
      </c>
      <c r="Y1038" s="15">
        <v>61536.82</v>
      </c>
      <c r="Z1038" s="14" t="s">
        <v>11323</v>
      </c>
      <c r="AA1038" s="15">
        <v>41362.213552361398</v>
      </c>
      <c r="AB1038" s="14" t="s">
        <v>10245</v>
      </c>
      <c r="AC1038" s="14" t="s">
        <v>10246</v>
      </c>
      <c r="AD1038" s="14"/>
      <c r="AE1038" s="15">
        <v>7108.5318374060098</v>
      </c>
      <c r="AF1038" s="31" t="str">
        <f>_xlfn.XLOOKUP(A1038,Macmahon!B:B,Macmahon!AE:AE,"",0)</f>
        <v/>
      </c>
      <c r="AG1038" s="28" t="str">
        <f>_xlfn.XLOOKUP(A1038,Macmahon!B:B,Macmahon!AJ:AJ,"",0)</f>
        <v/>
      </c>
      <c r="AH1038" s="28" t="str">
        <f>_xlfn.XLOOKUP(A1038,Macmahon!B:B,Macmahon!AK:AK,"",0)</f>
        <v/>
      </c>
      <c r="AI1038" s="28">
        <f t="shared" si="28"/>
        <v>0</v>
      </c>
      <c r="AJ1038" s="40" t="str">
        <f>E1038&amp;C1038&amp;B1038</f>
        <v>JRP4008RR</v>
      </c>
      <c r="AK1038" s="40" t="str">
        <f>IFERROR(_xlfn.XLOOKUP(AJ1038,CrossRef!$A:$A,CrossRef!$J:$J,"Not Found"),"-")</f>
        <v>TKHL020-DRIV-FIDV</v>
      </c>
      <c r="AL1038" s="40">
        <f>IFERROR(_xlfn.XLOOKUP(AJ1038,CrossRef!$A:$A,CrossRef!$K:$K,"Not Found"),"-")</f>
        <v>0</v>
      </c>
      <c r="AM1038" s="40" t="str">
        <f>IFERROR(_xlfn.XLOOKUP(AJ1038,CrossRef!$A:$A,CrossRef!$L:$L,"Not Found"),"-")</f>
        <v>18000H WHEEL END CHANGE RHR</v>
      </c>
    </row>
    <row r="1039" spans="1:39" x14ac:dyDescent="0.3">
      <c r="A1039" s="4" t="str">
        <f>D1039&amp;C1039&amp;B1039</f>
        <v>TD24194008RR</v>
      </c>
      <c r="B1039" s="4" t="str">
        <f>LEFT(N1039,FIND(" ",N1039)-1)</f>
        <v>RR</v>
      </c>
      <c r="C1039" s="4" t="str">
        <f>LEFT(M1039,4)</f>
        <v>4008</v>
      </c>
      <c r="D1039" s="4" t="str">
        <f>LEFT(L1039,FIND(" ",L1039)-1)</f>
        <v>TD2419</v>
      </c>
      <c r="E1039" s="4" t="str">
        <f>MID(X1039,2,3)</f>
        <v>JRP</v>
      </c>
      <c r="G1039" s="17" t="s">
        <v>10234</v>
      </c>
      <c r="H1039" s="17" t="s">
        <v>10235</v>
      </c>
      <c r="I1039" s="17" t="s">
        <v>10236</v>
      </c>
      <c r="J1039" s="17" t="s">
        <v>10237</v>
      </c>
      <c r="K1039" s="17" t="s">
        <v>172</v>
      </c>
      <c r="L1039" s="17" t="s">
        <v>10653</v>
      </c>
      <c r="M1039" s="17" t="s">
        <v>913</v>
      </c>
      <c r="N1039" s="17" t="s">
        <v>493</v>
      </c>
      <c r="O1039" s="18">
        <v>18000</v>
      </c>
      <c r="P1039" s="18">
        <v>8857.8144502601008</v>
      </c>
      <c r="Q1039" s="16">
        <v>47643</v>
      </c>
      <c r="R1039" s="17" t="s">
        <v>11321</v>
      </c>
      <c r="S1039" s="17" t="s">
        <v>10261</v>
      </c>
      <c r="T1039" s="17" t="s">
        <v>11321</v>
      </c>
      <c r="U1039" s="17" t="s">
        <v>10248</v>
      </c>
      <c r="V1039" s="17"/>
      <c r="W1039" s="17" t="s">
        <v>10399</v>
      </c>
      <c r="X1039" s="17" t="s">
        <v>10655</v>
      </c>
      <c r="Y1039" s="18">
        <v>61536.82</v>
      </c>
      <c r="Z1039" s="17" t="s">
        <v>11323</v>
      </c>
      <c r="AA1039" s="18">
        <v>50862.765913757699</v>
      </c>
      <c r="AB1039" s="17" t="s">
        <v>10245</v>
      </c>
      <c r="AC1039" s="17" t="s">
        <v>10246</v>
      </c>
      <c r="AD1039" s="17"/>
      <c r="AE1039" s="18">
        <v>9142.1855497398992</v>
      </c>
      <c r="AF1039" s="31" t="str">
        <f>_xlfn.XLOOKUP(A1039,Macmahon!B:B,Macmahon!AE:AE,"",0)</f>
        <v/>
      </c>
      <c r="AG1039" s="28" t="str">
        <f>_xlfn.XLOOKUP(A1039,Macmahon!B:B,Macmahon!AJ:AJ,"",0)</f>
        <v/>
      </c>
      <c r="AH1039" s="28" t="str">
        <f>_xlfn.XLOOKUP(A1039,Macmahon!B:B,Macmahon!AK:AK,"",0)</f>
        <v/>
      </c>
      <c r="AI1039" s="28">
        <f t="shared" si="28"/>
        <v>0</v>
      </c>
      <c r="AJ1039" s="40" t="str">
        <f>E1039&amp;C1039&amp;B1039</f>
        <v>JRP4008RR</v>
      </c>
      <c r="AK1039" s="40" t="str">
        <f>IFERROR(_xlfn.XLOOKUP(AJ1039,CrossRef!$A:$A,CrossRef!$J:$J,"Not Found"),"-")</f>
        <v>TKHL020-DRIV-FIDV</v>
      </c>
      <c r="AL1039" s="40">
        <f>IFERROR(_xlfn.XLOOKUP(AJ1039,CrossRef!$A:$A,CrossRef!$K:$K,"Not Found"),"-")</f>
        <v>0</v>
      </c>
      <c r="AM1039" s="40" t="str">
        <f>IFERROR(_xlfn.XLOOKUP(AJ1039,CrossRef!$A:$A,CrossRef!$L:$L,"Not Found"),"-")</f>
        <v>18000H WHEEL END CHANGE RHR</v>
      </c>
    </row>
    <row r="1040" spans="1:39" x14ac:dyDescent="0.3">
      <c r="A1040" s="4" t="str">
        <f>D1040&amp;C1040&amp;B1040</f>
        <v>TD24174008RR</v>
      </c>
      <c r="B1040" s="4" t="str">
        <f>LEFT(N1040,FIND(" ",N1040)-1)</f>
        <v>RR</v>
      </c>
      <c r="C1040" s="4" t="str">
        <f>LEFT(M1040,4)</f>
        <v>4008</v>
      </c>
      <c r="D1040" s="4" t="str">
        <f>LEFT(L1040,FIND(" ",L1040)-1)</f>
        <v>TD2417</v>
      </c>
      <c r="E1040" s="4" t="str">
        <f>MID(X1040,2,3)</f>
        <v>JRP</v>
      </c>
      <c r="G1040" s="14" t="s">
        <v>10234</v>
      </c>
      <c r="H1040" s="14" t="s">
        <v>10235</v>
      </c>
      <c r="I1040" s="14" t="s">
        <v>10236</v>
      </c>
      <c r="J1040" s="14" t="s">
        <v>10237</v>
      </c>
      <c r="K1040" s="14" t="s">
        <v>172</v>
      </c>
      <c r="L1040" s="14" t="s">
        <v>10651</v>
      </c>
      <c r="M1040" s="14" t="s">
        <v>913</v>
      </c>
      <c r="N1040" s="14" t="s">
        <v>493</v>
      </c>
      <c r="O1040" s="15">
        <v>18000</v>
      </c>
      <c r="P1040" s="15">
        <v>9291.8404682523196</v>
      </c>
      <c r="Q1040" s="16">
        <v>47232</v>
      </c>
      <c r="R1040" s="14" t="s">
        <v>11321</v>
      </c>
      <c r="S1040" s="14" t="s">
        <v>10261</v>
      </c>
      <c r="T1040" s="14" t="s">
        <v>11321</v>
      </c>
      <c r="U1040" s="14" t="s">
        <v>10248</v>
      </c>
      <c r="V1040" s="14"/>
      <c r="W1040" s="14" t="s">
        <v>10465</v>
      </c>
      <c r="X1040" s="14" t="s">
        <v>10652</v>
      </c>
      <c r="Y1040" s="15">
        <v>61536.82</v>
      </c>
      <c r="Z1040" s="14" t="s">
        <v>11323</v>
      </c>
      <c r="AA1040" s="15">
        <v>51312.995893223801</v>
      </c>
      <c r="AB1040" s="14" t="s">
        <v>10245</v>
      </c>
      <c r="AC1040" s="14" t="s">
        <v>10246</v>
      </c>
      <c r="AD1040" s="14"/>
      <c r="AE1040" s="15">
        <v>8708.1595317476804</v>
      </c>
      <c r="AF1040" s="31" t="str">
        <f>_xlfn.XLOOKUP(A1040,Macmahon!B:B,Macmahon!AE:AE,"",0)</f>
        <v/>
      </c>
      <c r="AG1040" s="28" t="str">
        <f>_xlfn.XLOOKUP(A1040,Macmahon!B:B,Macmahon!AJ:AJ,"",0)</f>
        <v/>
      </c>
      <c r="AH1040" s="28" t="str">
        <f>_xlfn.XLOOKUP(A1040,Macmahon!B:B,Macmahon!AK:AK,"",0)</f>
        <v/>
      </c>
      <c r="AI1040" s="28">
        <f t="shared" si="28"/>
        <v>0</v>
      </c>
      <c r="AJ1040" s="40" t="str">
        <f>E1040&amp;C1040&amp;B1040</f>
        <v>JRP4008RR</v>
      </c>
      <c r="AK1040" s="40" t="str">
        <f>IFERROR(_xlfn.XLOOKUP(AJ1040,CrossRef!$A:$A,CrossRef!$J:$J,"Not Found"),"-")</f>
        <v>TKHL020-DRIV-FIDV</v>
      </c>
      <c r="AL1040" s="40">
        <f>IFERROR(_xlfn.XLOOKUP(AJ1040,CrossRef!$A:$A,CrossRef!$K:$K,"Not Found"),"-")</f>
        <v>0</v>
      </c>
      <c r="AM1040" s="40" t="str">
        <f>IFERROR(_xlfn.XLOOKUP(AJ1040,CrossRef!$A:$A,CrossRef!$L:$L,"Not Found"),"-")</f>
        <v>18000H WHEEL END CHANGE RHR</v>
      </c>
    </row>
    <row r="1041" spans="1:39" x14ac:dyDescent="0.3">
      <c r="A1041" s="4" t="str">
        <f>D1041&amp;C1041&amp;B1041</f>
        <v>TD24184008RR</v>
      </c>
      <c r="B1041" s="4" t="str">
        <f>LEFT(N1041,FIND(" ",N1041)-1)</f>
        <v>RR</v>
      </c>
      <c r="C1041" s="4" t="str">
        <f>LEFT(M1041,4)</f>
        <v>4008</v>
      </c>
      <c r="D1041" s="4" t="str">
        <f>LEFT(L1041,FIND(" ",L1041)-1)</f>
        <v>TD2418</v>
      </c>
      <c r="E1041" s="4" t="str">
        <f>MID(X1041,2,3)</f>
        <v>JRP</v>
      </c>
      <c r="G1041" s="17" t="s">
        <v>10234</v>
      </c>
      <c r="H1041" s="17" t="s">
        <v>10235</v>
      </c>
      <c r="I1041" s="17" t="s">
        <v>10236</v>
      </c>
      <c r="J1041" s="17" t="s">
        <v>10237</v>
      </c>
      <c r="K1041" s="17" t="s">
        <v>172</v>
      </c>
      <c r="L1041" s="17" t="s">
        <v>10703</v>
      </c>
      <c r="M1041" s="17" t="s">
        <v>913</v>
      </c>
      <c r="N1041" s="17" t="s">
        <v>493</v>
      </c>
      <c r="O1041" s="18">
        <v>18000</v>
      </c>
      <c r="P1041" s="18">
        <v>9273.1708080918706</v>
      </c>
      <c r="Q1041" s="16">
        <v>46122</v>
      </c>
      <c r="R1041" s="17" t="s">
        <v>11321</v>
      </c>
      <c r="S1041" s="17" t="s">
        <v>10261</v>
      </c>
      <c r="T1041" s="17" t="s">
        <v>11321</v>
      </c>
      <c r="U1041" s="17" t="s">
        <v>10248</v>
      </c>
      <c r="V1041" s="17"/>
      <c r="W1041" s="17" t="s">
        <v>10367</v>
      </c>
      <c r="X1041" s="17" t="s">
        <v>10704</v>
      </c>
      <c r="Y1041" s="18">
        <v>61536.82</v>
      </c>
      <c r="Z1041" s="17" t="s">
        <v>11323</v>
      </c>
      <c r="AA1041" s="18">
        <v>37270.045331894202</v>
      </c>
      <c r="AB1041" s="17" t="s">
        <v>10245</v>
      </c>
      <c r="AC1041" s="17" t="s">
        <v>10246</v>
      </c>
      <c r="AD1041" s="17"/>
      <c r="AE1041" s="18">
        <v>8726.8291919081294</v>
      </c>
      <c r="AF1041" s="31" t="str">
        <f>_xlfn.XLOOKUP(A1041,Macmahon!B:B,Macmahon!AE:AE,"",0)</f>
        <v/>
      </c>
      <c r="AG1041" s="28" t="str">
        <f>_xlfn.XLOOKUP(A1041,Macmahon!B:B,Macmahon!AJ:AJ,"",0)</f>
        <v/>
      </c>
      <c r="AH1041" s="28" t="str">
        <f>_xlfn.XLOOKUP(A1041,Macmahon!B:B,Macmahon!AK:AK,"",0)</f>
        <v/>
      </c>
      <c r="AI1041" s="28">
        <f t="shared" si="28"/>
        <v>0</v>
      </c>
      <c r="AJ1041" s="40" t="str">
        <f>E1041&amp;C1041&amp;B1041</f>
        <v>JRP4008RR</v>
      </c>
      <c r="AK1041" s="40" t="str">
        <f>IFERROR(_xlfn.XLOOKUP(AJ1041,CrossRef!$A:$A,CrossRef!$J:$J,"Not Found"),"-")</f>
        <v>TKHL020-DRIV-FIDV</v>
      </c>
      <c r="AL1041" s="40">
        <f>IFERROR(_xlfn.XLOOKUP(AJ1041,CrossRef!$A:$A,CrossRef!$K:$K,"Not Found"),"-")</f>
        <v>0</v>
      </c>
      <c r="AM1041" s="40" t="str">
        <f>IFERROR(_xlfn.XLOOKUP(AJ1041,CrossRef!$A:$A,CrossRef!$L:$L,"Not Found"),"-")</f>
        <v>18000H WHEEL END CHANGE RHR</v>
      </c>
    </row>
    <row r="1042" spans="1:39" x14ac:dyDescent="0.3">
      <c r="A1042" s="4" t="str">
        <f>D1042&amp;C1042&amp;B1042</f>
        <v>TD66714008LR</v>
      </c>
      <c r="B1042" s="4" t="str">
        <f>LEFT(N1042,FIND(" ",N1042)-1)</f>
        <v>LR</v>
      </c>
      <c r="C1042" s="4" t="str">
        <f>LEFT(M1042,4)</f>
        <v>4008</v>
      </c>
      <c r="D1042" s="4" t="str">
        <f>LEFT(L1042,FIND(" ",L1042)-1)</f>
        <v>TD6671</v>
      </c>
      <c r="E1042" s="4" t="str">
        <f>MID(X1042,2,3)</f>
        <v>MSY</v>
      </c>
      <c r="G1042" s="14" t="s">
        <v>10234</v>
      </c>
      <c r="H1042" s="14" t="s">
        <v>10235</v>
      </c>
      <c r="I1042" s="14" t="s">
        <v>10251</v>
      </c>
      <c r="J1042" s="14" t="s">
        <v>10252</v>
      </c>
      <c r="K1042" s="14" t="s">
        <v>193</v>
      </c>
      <c r="L1042" s="14" t="s">
        <v>10417</v>
      </c>
      <c r="M1042" s="14" t="s">
        <v>913</v>
      </c>
      <c r="N1042" s="14" t="s">
        <v>490</v>
      </c>
      <c r="O1042" s="15">
        <v>22000</v>
      </c>
      <c r="P1042" s="15">
        <v>12377.651335652899</v>
      </c>
      <c r="Q1042" s="16">
        <v>46815</v>
      </c>
      <c r="R1042" s="14" t="s">
        <v>11305</v>
      </c>
      <c r="S1042" s="14" t="s">
        <v>10261</v>
      </c>
      <c r="T1042" s="14" t="s">
        <v>11283</v>
      </c>
      <c r="U1042" s="14" t="s">
        <v>10248</v>
      </c>
      <c r="V1042" s="14"/>
      <c r="W1042" s="14" t="s">
        <v>10921</v>
      </c>
      <c r="X1042" s="14" t="s">
        <v>10419</v>
      </c>
      <c r="Y1042" s="15">
        <v>92313.14</v>
      </c>
      <c r="Z1042" s="14" t="s">
        <v>11281</v>
      </c>
      <c r="AA1042" s="15">
        <v>19395.6899383983</v>
      </c>
      <c r="AB1042" s="14" t="s">
        <v>10245</v>
      </c>
      <c r="AC1042" s="14" t="s">
        <v>10246</v>
      </c>
      <c r="AD1042" s="14" t="s">
        <v>10272</v>
      </c>
      <c r="AE1042" s="15">
        <v>9622.3486643471006</v>
      </c>
      <c r="AF1042" s="31">
        <f>_xlfn.XLOOKUP(A1042,Macmahon!B:B,Macmahon!AE:AE,"",0)</f>
        <v>0</v>
      </c>
      <c r="AG1042" s="28">
        <f>_xlfn.XLOOKUP(A1042,Macmahon!B:B,Macmahon!AJ:AJ,"",0)</f>
        <v>46826.924879826387</v>
      </c>
      <c r="AH1042" s="28">
        <f>_xlfn.XLOOKUP(A1042,Macmahon!B:B,Macmahon!AK:AK,"",0)</f>
        <v>46746</v>
      </c>
      <c r="AI1042" s="28">
        <f t="shared" si="28"/>
        <v>46746</v>
      </c>
      <c r="AJ1042" s="40" t="str">
        <f>E1042&amp;C1042&amp;B1042</f>
        <v>MSY4008LR</v>
      </c>
      <c r="AK1042" s="40" t="str">
        <f>IFERROR(_xlfn.XLOOKUP(AJ1042,CrossRef!$A:$A,CrossRef!$J:$J,"Not Found"),"-")</f>
        <v>TKHL216-DRIV-FIDV</v>
      </c>
      <c r="AL1042" s="40" t="str">
        <f>IFERROR(_xlfn.XLOOKUP(AJ1042,CrossRef!$A:$A,CrossRef!$K:$K,"Not Found"),"-")</f>
        <v>LHR</v>
      </c>
      <c r="AM1042" s="40" t="str">
        <f>IFERROR(_xlfn.XLOOKUP(AJ1042,CrossRef!$A:$A,CrossRef!$L:$L,"Not Found"),"-")</f>
        <v>22000H WHEEL END CHANGE LHR</v>
      </c>
    </row>
    <row r="1043" spans="1:39" x14ac:dyDescent="0.3">
      <c r="A1043" s="4" t="str">
        <f>D1043&amp;C1043&amp;B1043</f>
        <v>TD66714008RR</v>
      </c>
      <c r="B1043" s="4" t="str">
        <f>LEFT(N1043,FIND(" ",N1043)-1)</f>
        <v>RR</v>
      </c>
      <c r="C1043" s="4" t="str">
        <f>LEFT(M1043,4)</f>
        <v>4008</v>
      </c>
      <c r="D1043" s="4" t="str">
        <f>LEFT(L1043,FIND(" ",L1043)-1)</f>
        <v>TD6671</v>
      </c>
      <c r="E1043" s="4" t="str">
        <f>MID(X1043,2,3)</f>
        <v>MSY</v>
      </c>
      <c r="G1043" s="17" t="s">
        <v>10234</v>
      </c>
      <c r="H1043" s="17" t="s">
        <v>10235</v>
      </c>
      <c r="I1043" s="17" t="s">
        <v>10251</v>
      </c>
      <c r="J1043" s="17" t="s">
        <v>10252</v>
      </c>
      <c r="K1043" s="17" t="s">
        <v>193</v>
      </c>
      <c r="L1043" s="17" t="s">
        <v>10417</v>
      </c>
      <c r="M1043" s="17" t="s">
        <v>913</v>
      </c>
      <c r="N1043" s="17" t="s">
        <v>493</v>
      </c>
      <c r="O1043" s="18">
        <v>22000</v>
      </c>
      <c r="P1043" s="18">
        <v>12377.651335652899</v>
      </c>
      <c r="Q1043" s="16">
        <v>46815</v>
      </c>
      <c r="R1043" s="17" t="s">
        <v>11305</v>
      </c>
      <c r="S1043" s="17" t="s">
        <v>10261</v>
      </c>
      <c r="T1043" s="17" t="s">
        <v>11283</v>
      </c>
      <c r="U1043" s="17" t="s">
        <v>10248</v>
      </c>
      <c r="V1043" s="17"/>
      <c r="W1043" s="17" t="s">
        <v>10921</v>
      </c>
      <c r="X1043" s="17" t="s">
        <v>10419</v>
      </c>
      <c r="Y1043" s="18">
        <v>92313.14</v>
      </c>
      <c r="Z1043" s="17" t="s">
        <v>11282</v>
      </c>
      <c r="AA1043" s="18">
        <v>19395.6899383983</v>
      </c>
      <c r="AB1043" s="17" t="s">
        <v>10245</v>
      </c>
      <c r="AC1043" s="17" t="s">
        <v>10246</v>
      </c>
      <c r="AD1043" s="17" t="s">
        <v>10272</v>
      </c>
      <c r="AE1043" s="18">
        <v>9622.3486643471006</v>
      </c>
      <c r="AF1043" s="31" t="str">
        <f>_xlfn.XLOOKUP(A1043,Macmahon!B:B,Macmahon!AE:AE,"",0)</f>
        <v/>
      </c>
      <c r="AG1043" s="28" t="str">
        <f>_xlfn.XLOOKUP(A1043,Macmahon!B:B,Macmahon!AJ:AJ,"",0)</f>
        <v/>
      </c>
      <c r="AH1043" s="28" t="str">
        <f>_xlfn.XLOOKUP(A1043,Macmahon!B:B,Macmahon!AK:AK,"",0)</f>
        <v/>
      </c>
      <c r="AI1043" s="28">
        <f t="shared" si="28"/>
        <v>0</v>
      </c>
      <c r="AJ1043" s="40" t="str">
        <f>E1043&amp;C1043&amp;B1043</f>
        <v>MSY4008RR</v>
      </c>
      <c r="AK1043" s="40" t="str">
        <f>IFERROR(_xlfn.XLOOKUP(AJ1043,CrossRef!$A:$A,CrossRef!$J:$J,"Not Found"),"-")</f>
        <v>TKWC034-DRIV-FIDV</v>
      </c>
      <c r="AL1043" s="40">
        <f>IFERROR(_xlfn.XLOOKUP(AJ1043,CrossRef!$A:$A,CrossRef!$K:$K,"Not Found"),"-")</f>
        <v>0</v>
      </c>
      <c r="AM1043" s="40" t="str">
        <f>IFERROR(_xlfn.XLOOKUP(AJ1043,CrossRef!$A:$A,CrossRef!$L:$L,"Not Found"),"-")</f>
        <v>16500H WHEEL END CHANGE RHR</v>
      </c>
    </row>
    <row r="1044" spans="1:39" x14ac:dyDescent="0.3">
      <c r="A1044" s="4" t="str">
        <f>D1044&amp;C1044&amp;B1044</f>
        <v>TW23944008LR</v>
      </c>
      <c r="B1044" s="4" t="str">
        <f>LEFT(N1044,FIND(" ",N1044)-1)</f>
        <v>LR</v>
      </c>
      <c r="C1044" s="4" t="str">
        <f>LEFT(M1044,4)</f>
        <v>4008</v>
      </c>
      <c r="D1044" s="4" t="str">
        <f>LEFT(L1044,FIND(" ",L1044)-1)</f>
        <v>TW2394</v>
      </c>
      <c r="E1044" s="4" t="str">
        <f>MID(X1044,2,3)</f>
        <v>3PR</v>
      </c>
      <c r="G1044" s="14" t="s">
        <v>10234</v>
      </c>
      <c r="H1044" s="14" t="s">
        <v>10235</v>
      </c>
      <c r="I1044" s="14" t="s">
        <v>10236</v>
      </c>
      <c r="J1044" s="14" t="s">
        <v>10237</v>
      </c>
      <c r="K1044" s="14" t="s">
        <v>167</v>
      </c>
      <c r="L1044" s="14" t="s">
        <v>10247</v>
      </c>
      <c r="M1044" s="14" t="s">
        <v>913</v>
      </c>
      <c r="N1044" s="14" t="s">
        <v>490</v>
      </c>
      <c r="O1044" s="15">
        <v>18000</v>
      </c>
      <c r="P1044" s="15">
        <v>11266.3782351385</v>
      </c>
      <c r="Q1044" s="16">
        <v>47256</v>
      </c>
      <c r="R1044" s="14" t="s">
        <v>11280</v>
      </c>
      <c r="S1044" s="14" t="s">
        <v>10240</v>
      </c>
      <c r="T1044" s="14" t="s">
        <v>11280</v>
      </c>
      <c r="U1044" s="14" t="s">
        <v>10248</v>
      </c>
      <c r="V1044" s="14"/>
      <c r="W1044" s="14" t="s">
        <v>11159</v>
      </c>
      <c r="X1044" s="14" t="s">
        <v>10250</v>
      </c>
      <c r="Y1044" s="15">
        <v>56055.32</v>
      </c>
      <c r="Z1044" s="14" t="s">
        <v>11281</v>
      </c>
      <c r="AA1044" s="15">
        <v>39670.681724845999</v>
      </c>
      <c r="AB1044" s="14" t="s">
        <v>10245</v>
      </c>
      <c r="AC1044" s="14" t="s">
        <v>10246</v>
      </c>
      <c r="AD1044" s="14"/>
      <c r="AE1044" s="15">
        <v>6733.6217648615202</v>
      </c>
      <c r="AF1044" s="31">
        <f>_xlfn.XLOOKUP(A1044,Macmahon!B:B,Macmahon!AE:AE,"",0)</f>
        <v>44695</v>
      </c>
      <c r="AG1044" s="28">
        <f>_xlfn.XLOOKUP(A1044,Macmahon!B:B,Macmahon!AJ:AJ,"",0)</f>
        <v>48758.108108101849</v>
      </c>
      <c r="AH1044" s="28">
        <f>_xlfn.XLOOKUP(A1044,Macmahon!B:B,Macmahon!AK:AK,"",0)</f>
        <v>47583</v>
      </c>
      <c r="AI1044" s="28">
        <f t="shared" si="28"/>
        <v>47583</v>
      </c>
      <c r="AJ1044" s="40" t="str">
        <f>E1044&amp;C1044&amp;B1044</f>
        <v>3PR4008LR</v>
      </c>
      <c r="AK1044" s="40" t="str">
        <f>IFERROR(_xlfn.XLOOKUP(AJ1044,CrossRef!$A:$A,CrossRef!$J:$J,"Not Found"),"-")</f>
        <v>TKWC037-DRIV-FIDV</v>
      </c>
      <c r="AL1044" s="40" t="str">
        <f>IFERROR(_xlfn.XLOOKUP(AJ1044,CrossRef!$A:$A,CrossRef!$K:$K,"Not Found"),"-")</f>
        <v>LHR</v>
      </c>
      <c r="AM1044" s="40" t="str">
        <f>IFERROR(_xlfn.XLOOKUP(AJ1044,CrossRef!$A:$A,CrossRef!$L:$L,"Not Found"),"-")</f>
        <v>18000H WHEEL END CHANGE LHR</v>
      </c>
    </row>
    <row r="1045" spans="1:39" x14ac:dyDescent="0.3">
      <c r="A1045" s="4" t="str">
        <f>D1045&amp;C1045&amp;B1045</f>
        <v>TW23944008RR</v>
      </c>
      <c r="B1045" s="4" t="str">
        <f>LEFT(N1045,FIND(" ",N1045)-1)</f>
        <v>RR</v>
      </c>
      <c r="C1045" s="4" t="str">
        <f>LEFT(M1045,4)</f>
        <v>4008</v>
      </c>
      <c r="D1045" s="4" t="str">
        <f>LEFT(L1045,FIND(" ",L1045)-1)</f>
        <v>TW2394</v>
      </c>
      <c r="E1045" s="4" t="str">
        <f>MID(X1045,2,3)</f>
        <v>3PR</v>
      </c>
      <c r="G1045" s="17" t="s">
        <v>10234</v>
      </c>
      <c r="H1045" s="17" t="s">
        <v>10235</v>
      </c>
      <c r="I1045" s="17" t="s">
        <v>10236</v>
      </c>
      <c r="J1045" s="17" t="s">
        <v>10237</v>
      </c>
      <c r="K1045" s="17" t="s">
        <v>167</v>
      </c>
      <c r="L1045" s="17" t="s">
        <v>10247</v>
      </c>
      <c r="M1045" s="17" t="s">
        <v>913</v>
      </c>
      <c r="N1045" s="17" t="s">
        <v>493</v>
      </c>
      <c r="O1045" s="18">
        <v>18000</v>
      </c>
      <c r="P1045" s="18">
        <v>7552.9141515552801</v>
      </c>
      <c r="Q1045" s="16">
        <v>47827</v>
      </c>
      <c r="R1045" s="17" t="s">
        <v>11280</v>
      </c>
      <c r="S1045" s="17" t="s">
        <v>10240</v>
      </c>
      <c r="T1045" s="17" t="s">
        <v>11280</v>
      </c>
      <c r="U1045" s="17" t="s">
        <v>10248</v>
      </c>
      <c r="V1045" s="17"/>
      <c r="W1045" s="17" t="s">
        <v>11159</v>
      </c>
      <c r="X1045" s="17" t="s">
        <v>10250</v>
      </c>
      <c r="Y1045" s="18">
        <v>56055.32</v>
      </c>
      <c r="Z1045" s="17" t="s">
        <v>11282</v>
      </c>
      <c r="AA1045" s="18">
        <v>46705.5893223819</v>
      </c>
      <c r="AB1045" s="17" t="s">
        <v>10245</v>
      </c>
      <c r="AC1045" s="17" t="s">
        <v>10246</v>
      </c>
      <c r="AD1045" s="17"/>
      <c r="AE1045" s="18">
        <v>10447.0858484447</v>
      </c>
      <c r="AF1045" s="31" t="str">
        <f>_xlfn.XLOOKUP(A1045,Macmahon!B:B,Macmahon!AE:AE,"",0)</f>
        <v/>
      </c>
      <c r="AG1045" s="28" t="str">
        <f>_xlfn.XLOOKUP(A1045,Macmahon!B:B,Macmahon!AJ:AJ,"",0)</f>
        <v/>
      </c>
      <c r="AH1045" s="28" t="str">
        <f>_xlfn.XLOOKUP(A1045,Macmahon!B:B,Macmahon!AK:AK,"",0)</f>
        <v/>
      </c>
      <c r="AI1045" s="28">
        <f t="shared" si="28"/>
        <v>0</v>
      </c>
      <c r="AJ1045" s="40" t="str">
        <f>E1045&amp;C1045&amp;B1045</f>
        <v>3PR4008RR</v>
      </c>
      <c r="AK1045" s="40" t="str">
        <f>IFERROR(_xlfn.XLOOKUP(AJ1045,CrossRef!$A:$A,CrossRef!$J:$J,"Not Found"),"-")</f>
        <v>TKHL020-DRIV-FIDV</v>
      </c>
      <c r="AL1045" s="40">
        <f>IFERROR(_xlfn.XLOOKUP(AJ1045,CrossRef!$A:$A,CrossRef!$K:$K,"Not Found"),"-")</f>
        <v>0</v>
      </c>
      <c r="AM1045" s="40" t="str">
        <f>IFERROR(_xlfn.XLOOKUP(AJ1045,CrossRef!$A:$A,CrossRef!$L:$L,"Not Found"),"-")</f>
        <v>18000H WHEEL END CHANGE RHR</v>
      </c>
    </row>
    <row r="1046" spans="1:39" x14ac:dyDescent="0.3">
      <c r="A1046" s="4" t="str">
        <f>D1046&amp;C1046&amp;B1046</f>
        <v>TD60394008LR</v>
      </c>
      <c r="B1046" s="4" t="str">
        <f>LEFT(N1046,FIND(" ",N1046)-1)</f>
        <v>LR</v>
      </c>
      <c r="C1046" s="4" t="str">
        <f>LEFT(M1046,4)</f>
        <v>4008</v>
      </c>
      <c r="D1046" s="4" t="str">
        <f>LEFT(L1046,FIND(" ",L1046)-1)</f>
        <v>TD6039</v>
      </c>
      <c r="E1046" s="4" t="str">
        <f>MID(X1046,2,3)</f>
        <v>6HK</v>
      </c>
      <c r="G1046" s="14" t="s">
        <v>10234</v>
      </c>
      <c r="H1046" s="14" t="s">
        <v>10235</v>
      </c>
      <c r="I1046" s="14" t="s">
        <v>10251</v>
      </c>
      <c r="J1046" s="14" t="s">
        <v>10252</v>
      </c>
      <c r="K1046" s="14" t="s">
        <v>148</v>
      </c>
      <c r="L1046" s="14" t="s">
        <v>10253</v>
      </c>
      <c r="M1046" s="14" t="s">
        <v>913</v>
      </c>
      <c r="N1046" s="14" t="s">
        <v>490</v>
      </c>
      <c r="O1046" s="15">
        <v>22000</v>
      </c>
      <c r="P1046" s="15">
        <v>24877.019372450999</v>
      </c>
      <c r="Q1046" s="16">
        <v>47107</v>
      </c>
      <c r="R1046" s="14" t="s">
        <v>11283</v>
      </c>
      <c r="S1046" s="14" t="s">
        <v>10286</v>
      </c>
      <c r="T1046" s="14" t="s">
        <v>11283</v>
      </c>
      <c r="U1046" s="14" t="s">
        <v>10248</v>
      </c>
      <c r="V1046" s="14"/>
      <c r="W1046" s="14" t="s">
        <v>10485</v>
      </c>
      <c r="X1046" s="14" t="s">
        <v>10256</v>
      </c>
      <c r="Y1046" s="15">
        <v>92313.14</v>
      </c>
      <c r="Z1046" s="14" t="s">
        <v>11284</v>
      </c>
      <c r="AA1046" s="15">
        <v>157556.286721424</v>
      </c>
      <c r="AB1046" s="14" t="s">
        <v>10245</v>
      </c>
      <c r="AC1046" s="14" t="s">
        <v>10246</v>
      </c>
      <c r="AD1046" s="14"/>
      <c r="AE1046" s="15">
        <v>-2877.01937245097</v>
      </c>
      <c r="AF1046" s="31" t="str">
        <f>_xlfn.XLOOKUP(A1046,Macmahon!B:B,Macmahon!AE:AE,"",0)</f>
        <v/>
      </c>
      <c r="AG1046" s="28" t="str">
        <f>_xlfn.XLOOKUP(A1046,Macmahon!B:B,Macmahon!AJ:AJ,"",0)</f>
        <v/>
      </c>
      <c r="AH1046" s="28" t="str">
        <f>_xlfn.XLOOKUP(A1046,Macmahon!B:B,Macmahon!AK:AK,"",0)</f>
        <v/>
      </c>
      <c r="AI1046" s="28">
        <f t="shared" si="28"/>
        <v>0</v>
      </c>
      <c r="AJ1046" s="40" t="str">
        <f>E1046&amp;C1046&amp;B1046</f>
        <v>6HK4008LR</v>
      </c>
      <c r="AK1046" s="40" t="str">
        <f>IFERROR(_xlfn.XLOOKUP(AJ1046,CrossRef!$A:$A,CrossRef!$J:$J,"Not Found"),"-")</f>
        <v>TKHL014-DRIV-FIDV</v>
      </c>
      <c r="AL1046" s="40">
        <f>IFERROR(_xlfn.XLOOKUP(AJ1046,CrossRef!$A:$A,CrossRef!$K:$K,"Not Found"),"-")</f>
        <v>0</v>
      </c>
      <c r="AM1046" s="40" t="str">
        <f>IFERROR(_xlfn.XLOOKUP(AJ1046,CrossRef!$A:$A,CrossRef!$L:$L,"Not Found"),"-")</f>
        <v>22000H WHEEL END CHANGE LHR</v>
      </c>
    </row>
    <row r="1047" spans="1:39" x14ac:dyDescent="0.3">
      <c r="A1047" s="4" t="str">
        <f>D1047&amp;C1047&amp;B1047</f>
        <v>TD60394008RR</v>
      </c>
      <c r="B1047" s="4" t="str">
        <f>LEFT(N1047,FIND(" ",N1047)-1)</f>
        <v>RR</v>
      </c>
      <c r="C1047" s="4" t="str">
        <f>LEFT(M1047,4)</f>
        <v>4008</v>
      </c>
      <c r="D1047" s="4" t="str">
        <f>LEFT(L1047,FIND(" ",L1047)-1)</f>
        <v>TD6039</v>
      </c>
      <c r="E1047" s="4" t="str">
        <f>MID(X1047,2,3)</f>
        <v>6HK</v>
      </c>
      <c r="G1047" s="17" t="s">
        <v>10234</v>
      </c>
      <c r="H1047" s="17" t="s">
        <v>10235</v>
      </c>
      <c r="I1047" s="17" t="s">
        <v>10251</v>
      </c>
      <c r="J1047" s="17" t="s">
        <v>10252</v>
      </c>
      <c r="K1047" s="17" t="s">
        <v>148</v>
      </c>
      <c r="L1047" s="17" t="s">
        <v>10253</v>
      </c>
      <c r="M1047" s="17" t="s">
        <v>913</v>
      </c>
      <c r="N1047" s="17" t="s">
        <v>493</v>
      </c>
      <c r="O1047" s="18">
        <v>22000</v>
      </c>
      <c r="P1047" s="18">
        <v>71233.104347209199</v>
      </c>
      <c r="Q1047" s="16">
        <v>48488</v>
      </c>
      <c r="R1047" s="17" t="s">
        <v>11283</v>
      </c>
      <c r="S1047" s="17" t="s">
        <v>10286</v>
      </c>
      <c r="T1047" s="17" t="s">
        <v>11283</v>
      </c>
      <c r="U1047" s="17" t="s">
        <v>10248</v>
      </c>
      <c r="V1047" s="17"/>
      <c r="W1047" s="17" t="s">
        <v>10493</v>
      </c>
      <c r="X1047" s="17" t="s">
        <v>10256</v>
      </c>
      <c r="Y1047" s="18">
        <v>92313.14</v>
      </c>
      <c r="Z1047" s="17" t="s">
        <v>11285</v>
      </c>
      <c r="AA1047" s="18">
        <v>178351.63237508599</v>
      </c>
      <c r="AB1047" s="17" t="s">
        <v>10245</v>
      </c>
      <c r="AC1047" s="17" t="s">
        <v>10246</v>
      </c>
      <c r="AD1047" s="17"/>
      <c r="AE1047" s="18">
        <v>-49233.104347209199</v>
      </c>
      <c r="AF1047" s="31" t="str">
        <f>_xlfn.XLOOKUP(A1047,Macmahon!B:B,Macmahon!AE:AE,"",0)</f>
        <v/>
      </c>
      <c r="AG1047" s="28" t="str">
        <f>_xlfn.XLOOKUP(A1047,Macmahon!B:B,Macmahon!AJ:AJ,"",0)</f>
        <v/>
      </c>
      <c r="AH1047" s="28" t="str">
        <f>_xlfn.XLOOKUP(A1047,Macmahon!B:B,Macmahon!AK:AK,"",0)</f>
        <v/>
      </c>
      <c r="AI1047" s="28">
        <f t="shared" si="28"/>
        <v>0</v>
      </c>
      <c r="AJ1047" s="40" t="str">
        <f>E1047&amp;C1047&amp;B1047</f>
        <v>6HK4008RR</v>
      </c>
      <c r="AK1047" s="40" t="str">
        <f>IFERROR(_xlfn.XLOOKUP(AJ1047,CrossRef!$A:$A,CrossRef!$J:$J,"Not Found"),"-")</f>
        <v>TKHL014-DRIV-FIDV</v>
      </c>
      <c r="AL1047" s="40">
        <f>IFERROR(_xlfn.XLOOKUP(AJ1047,CrossRef!$A:$A,CrossRef!$K:$K,"Not Found"),"-")</f>
        <v>0</v>
      </c>
      <c r="AM1047" s="40" t="str">
        <f>IFERROR(_xlfn.XLOOKUP(AJ1047,CrossRef!$A:$A,CrossRef!$L:$L,"Not Found"),"-")</f>
        <v>22000H WHEEL END CHANGE RHR</v>
      </c>
    </row>
    <row r="1048" spans="1:39" x14ac:dyDescent="0.3">
      <c r="A1048" s="4" t="str">
        <f>D1048&amp;C1048&amp;B1048</f>
        <v>TD63114008LR</v>
      </c>
      <c r="B1048" s="4" t="str">
        <f>LEFT(N1048,FIND(" ",N1048)-1)</f>
        <v>LR</v>
      </c>
      <c r="C1048" s="4" t="str">
        <f>LEFT(M1048,4)</f>
        <v>4008</v>
      </c>
      <c r="D1048" s="4" t="str">
        <f>LEFT(L1048,FIND(" ",L1048)-1)</f>
        <v>TD6311</v>
      </c>
      <c r="E1048" s="4" t="str">
        <f>MID(X1048,2,3)</f>
        <v>SSP</v>
      </c>
      <c r="G1048" s="14" t="s">
        <v>10234</v>
      </c>
      <c r="H1048" s="14" t="s">
        <v>10235</v>
      </c>
      <c r="I1048" s="14" t="s">
        <v>10257</v>
      </c>
      <c r="J1048" s="14" t="s">
        <v>10258</v>
      </c>
      <c r="K1048" s="14" t="s">
        <v>183</v>
      </c>
      <c r="L1048" s="14" t="s">
        <v>10259</v>
      </c>
      <c r="M1048" s="14" t="s">
        <v>913</v>
      </c>
      <c r="N1048" s="14" t="s">
        <v>490</v>
      </c>
      <c r="O1048" s="15">
        <v>24000</v>
      </c>
      <c r="P1048" s="15">
        <v>4775.4390977134199</v>
      </c>
      <c r="Q1048" s="16">
        <v>47712</v>
      </c>
      <c r="R1048" s="14" t="s">
        <v>11286</v>
      </c>
      <c r="S1048" s="14" t="s">
        <v>10261</v>
      </c>
      <c r="T1048" s="14" t="s">
        <v>11286</v>
      </c>
      <c r="U1048" s="14" t="s">
        <v>10248</v>
      </c>
      <c r="V1048" s="14"/>
      <c r="W1048" s="14" t="s">
        <v>10317</v>
      </c>
      <c r="X1048" s="14" t="s">
        <v>10264</v>
      </c>
      <c r="Y1048" s="15">
        <v>149084.49</v>
      </c>
      <c r="Z1048" s="14" t="s">
        <v>11287</v>
      </c>
      <c r="AA1048" s="15">
        <v>91079.151950718704</v>
      </c>
      <c r="AB1048" s="14" t="s">
        <v>10245</v>
      </c>
      <c r="AC1048" s="14" t="s">
        <v>10246</v>
      </c>
      <c r="AD1048" s="14"/>
      <c r="AE1048" s="15">
        <v>19224.560902286601</v>
      </c>
      <c r="AF1048" s="31">
        <f>_xlfn.XLOOKUP(A1048,Macmahon!B:B,Macmahon!AE:AE,"",0)</f>
        <v>45895</v>
      </c>
      <c r="AG1048" s="28">
        <f>_xlfn.XLOOKUP(A1048,Macmahon!B:B,Macmahon!AJ:AJ,"",0)</f>
        <v>47590.770745451387</v>
      </c>
      <c r="AH1048" s="28">
        <f>_xlfn.XLOOKUP(A1048,Macmahon!B:B,Macmahon!AK:AK,"",0)</f>
        <v>47701</v>
      </c>
      <c r="AI1048" s="28">
        <f t="shared" si="28"/>
        <v>47590.770745451387</v>
      </c>
      <c r="AJ1048" s="40" t="str">
        <f>E1048&amp;C1048&amp;B1048</f>
        <v>SSP4008LR</v>
      </c>
      <c r="AK1048" s="40" t="str">
        <f>IFERROR(_xlfn.XLOOKUP(AJ1048,CrossRef!$A:$A,CrossRef!$J:$J,"Not Found"),"-")</f>
        <v>TKHL174-DRIV-FIDV</v>
      </c>
      <c r="AL1048" s="40" t="str">
        <f>IFERROR(_xlfn.XLOOKUP(AJ1048,CrossRef!$A:$A,CrossRef!$K:$K,"Not Found"),"-")</f>
        <v>LHR</v>
      </c>
      <c r="AM1048" s="40" t="str">
        <f>IFERROR(_xlfn.XLOOKUP(AJ1048,CrossRef!$A:$A,CrossRef!$L:$L,"Not Found"),"-")</f>
        <v>24000H WHEEL END CHANGE LHR</v>
      </c>
    </row>
    <row r="1049" spans="1:39" x14ac:dyDescent="0.3">
      <c r="A1049" s="4" t="str">
        <f>D1049&amp;C1049&amp;B1049</f>
        <v>TD63114008RR</v>
      </c>
      <c r="B1049" s="4" t="str">
        <f>LEFT(N1049,FIND(" ",N1049)-1)</f>
        <v>RR</v>
      </c>
      <c r="C1049" s="4" t="str">
        <f>LEFT(M1049,4)</f>
        <v>4008</v>
      </c>
      <c r="D1049" s="4" t="str">
        <f>LEFT(L1049,FIND(" ",L1049)-1)</f>
        <v>TD6311</v>
      </c>
      <c r="E1049" s="4" t="str">
        <f>MID(X1049,2,3)</f>
        <v>SSP</v>
      </c>
      <c r="G1049" s="17" t="s">
        <v>10234</v>
      </c>
      <c r="H1049" s="17" t="s">
        <v>10235</v>
      </c>
      <c r="I1049" s="17" t="s">
        <v>10257</v>
      </c>
      <c r="J1049" s="17" t="s">
        <v>10258</v>
      </c>
      <c r="K1049" s="17" t="s">
        <v>183</v>
      </c>
      <c r="L1049" s="17" t="s">
        <v>10259</v>
      </c>
      <c r="M1049" s="17" t="s">
        <v>913</v>
      </c>
      <c r="N1049" s="17" t="s">
        <v>493</v>
      </c>
      <c r="O1049" s="18">
        <v>24000</v>
      </c>
      <c r="P1049" s="18">
        <v>14670.0293803035</v>
      </c>
      <c r="Q1049" s="16">
        <v>46908</v>
      </c>
      <c r="R1049" s="17" t="s">
        <v>11286</v>
      </c>
      <c r="S1049" s="17" t="s">
        <v>10261</v>
      </c>
      <c r="T1049" s="17" t="s">
        <v>11286</v>
      </c>
      <c r="U1049" s="17" t="s">
        <v>10248</v>
      </c>
      <c r="V1049" s="17"/>
      <c r="W1049" s="17" t="s">
        <v>11288</v>
      </c>
      <c r="X1049" s="17" t="s">
        <v>10264</v>
      </c>
      <c r="Y1049" s="18">
        <v>149084.49</v>
      </c>
      <c r="Z1049" s="17" t="s">
        <v>11289</v>
      </c>
      <c r="AA1049" s="18">
        <v>78532.129363449698</v>
      </c>
      <c r="AB1049" s="17" t="s">
        <v>10245</v>
      </c>
      <c r="AC1049" s="17" t="s">
        <v>10246</v>
      </c>
      <c r="AD1049" s="17"/>
      <c r="AE1049" s="18">
        <v>9329.9706196964507</v>
      </c>
      <c r="AF1049" s="31" t="str">
        <f>_xlfn.XLOOKUP(A1049,Macmahon!B:B,Macmahon!AE:AE,"",0)</f>
        <v/>
      </c>
      <c r="AG1049" s="28" t="str">
        <f>_xlfn.XLOOKUP(A1049,Macmahon!B:B,Macmahon!AJ:AJ,"",0)</f>
        <v/>
      </c>
      <c r="AH1049" s="28" t="str">
        <f>_xlfn.XLOOKUP(A1049,Macmahon!B:B,Macmahon!AK:AK,"",0)</f>
        <v/>
      </c>
      <c r="AI1049" s="28">
        <f t="shared" si="28"/>
        <v>0</v>
      </c>
      <c r="AJ1049" s="40" t="str">
        <f>E1049&amp;C1049&amp;B1049</f>
        <v>SSP4008RR</v>
      </c>
      <c r="AK1049" s="40" t="str">
        <f>IFERROR(_xlfn.XLOOKUP(AJ1049,CrossRef!$A:$A,CrossRef!$J:$J,"Not Found"),"-")</f>
        <v>TKHL160-DRIV-FIDV</v>
      </c>
      <c r="AL1049" s="40">
        <f>IFERROR(_xlfn.XLOOKUP(AJ1049,CrossRef!$A:$A,CrossRef!$K:$K,"Not Found"),"-")</f>
        <v>0</v>
      </c>
      <c r="AM1049" s="40" t="str">
        <f>IFERROR(_xlfn.XLOOKUP(AJ1049,CrossRef!$A:$A,CrossRef!$L:$L,"Not Found"),"-")</f>
        <v>24000H WHEEL END CHANGE RHR</v>
      </c>
    </row>
    <row r="1050" spans="1:39" x14ac:dyDescent="0.3">
      <c r="A1050" s="4" t="str">
        <f>D1050&amp;C1050&amp;B1050</f>
        <v>TD63144008LR</v>
      </c>
      <c r="B1050" s="4" t="str">
        <f>LEFT(N1050,FIND(" ",N1050)-1)</f>
        <v>LR</v>
      </c>
      <c r="C1050" s="4" t="str">
        <f>LEFT(M1050,4)</f>
        <v>4008</v>
      </c>
      <c r="D1050" s="4" t="str">
        <f>LEFT(L1050,FIND(" ",L1050)-1)</f>
        <v>TD6314</v>
      </c>
      <c r="E1050" s="4" t="str">
        <f>MID(X1050,2,3)</f>
        <v>SSP</v>
      </c>
      <c r="G1050" s="14" t="s">
        <v>10234</v>
      </c>
      <c r="H1050" s="14" t="s">
        <v>10235</v>
      </c>
      <c r="I1050" s="14" t="s">
        <v>10257</v>
      </c>
      <c r="J1050" s="14" t="s">
        <v>10258</v>
      </c>
      <c r="K1050" s="14" t="s">
        <v>183</v>
      </c>
      <c r="L1050" s="14" t="s">
        <v>10265</v>
      </c>
      <c r="M1050" s="14" t="s">
        <v>913</v>
      </c>
      <c r="N1050" s="14" t="s">
        <v>490</v>
      </c>
      <c r="O1050" s="15">
        <v>24000</v>
      </c>
      <c r="P1050" s="15">
        <v>23267.279097757299</v>
      </c>
      <c r="Q1050" s="16">
        <v>46307</v>
      </c>
      <c r="R1050" s="14" t="s">
        <v>11286</v>
      </c>
      <c r="S1050" s="14" t="s">
        <v>10261</v>
      </c>
      <c r="T1050" s="14" t="s">
        <v>11286</v>
      </c>
      <c r="U1050" s="14" t="s">
        <v>10248</v>
      </c>
      <c r="V1050" s="14"/>
      <c r="W1050" s="14" t="s">
        <v>10493</v>
      </c>
      <c r="X1050" s="14" t="s">
        <v>10267</v>
      </c>
      <c r="Y1050" s="15">
        <v>149084.49</v>
      </c>
      <c r="Z1050" s="14" t="s">
        <v>11287</v>
      </c>
      <c r="AA1050" s="15">
        <v>70693.0739219713</v>
      </c>
      <c r="AB1050" s="14" t="s">
        <v>10245</v>
      </c>
      <c r="AC1050" s="14" t="s">
        <v>10246</v>
      </c>
      <c r="AD1050" s="14"/>
      <c r="AE1050" s="15">
        <v>732.72090224272699</v>
      </c>
      <c r="AF1050" s="31">
        <f>_xlfn.XLOOKUP(A1050,Macmahon!B:B,Macmahon!AE:AE,"",0)</f>
        <v>46206</v>
      </c>
      <c r="AG1050" s="28">
        <f>_xlfn.XLOOKUP(A1050,Macmahon!B:B,Macmahon!AJ:AJ,"",0)</f>
        <v>48162.578904317132</v>
      </c>
      <c r="AH1050" s="28">
        <f>_xlfn.XLOOKUP(A1050,Macmahon!B:B,Macmahon!AK:AK,"",0)</f>
        <v>48026</v>
      </c>
      <c r="AI1050" s="28">
        <f t="shared" si="28"/>
        <v>48026</v>
      </c>
      <c r="AJ1050" s="40" t="str">
        <f>E1050&amp;C1050&amp;B1050</f>
        <v>SSP4008LR</v>
      </c>
      <c r="AK1050" s="40" t="str">
        <f>IFERROR(_xlfn.XLOOKUP(AJ1050,CrossRef!$A:$A,CrossRef!$J:$J,"Not Found"),"-")</f>
        <v>TKHL174-DRIV-FIDV</v>
      </c>
      <c r="AL1050" s="40" t="str">
        <f>IFERROR(_xlfn.XLOOKUP(AJ1050,CrossRef!$A:$A,CrossRef!$K:$K,"Not Found"),"-")</f>
        <v>LHR</v>
      </c>
      <c r="AM1050" s="40" t="str">
        <f>IFERROR(_xlfn.XLOOKUP(AJ1050,CrossRef!$A:$A,CrossRef!$L:$L,"Not Found"),"-")</f>
        <v>24000H WHEEL END CHANGE LHR</v>
      </c>
    </row>
    <row r="1051" spans="1:39" x14ac:dyDescent="0.3">
      <c r="A1051" s="4" t="str">
        <f>D1051&amp;C1051&amp;B1051</f>
        <v>TD63144008RR</v>
      </c>
      <c r="B1051" s="4" t="str">
        <f>LEFT(N1051,FIND(" ",N1051)-1)</f>
        <v>RR</v>
      </c>
      <c r="C1051" s="4" t="str">
        <f>LEFT(M1051,4)</f>
        <v>4008</v>
      </c>
      <c r="D1051" s="4" t="str">
        <f>LEFT(L1051,FIND(" ",L1051)-1)</f>
        <v>TD6314</v>
      </c>
      <c r="E1051" s="4" t="str">
        <f>MID(X1051,2,3)</f>
        <v>SSP</v>
      </c>
      <c r="G1051" s="17" t="s">
        <v>10234</v>
      </c>
      <c r="H1051" s="17" t="s">
        <v>10235</v>
      </c>
      <c r="I1051" s="17" t="s">
        <v>10257</v>
      </c>
      <c r="J1051" s="17" t="s">
        <v>10258</v>
      </c>
      <c r="K1051" s="17" t="s">
        <v>183</v>
      </c>
      <c r="L1051" s="17" t="s">
        <v>10265</v>
      </c>
      <c r="M1051" s="17" t="s">
        <v>913</v>
      </c>
      <c r="N1051" s="17" t="s">
        <v>493</v>
      </c>
      <c r="O1051" s="18">
        <v>24000</v>
      </c>
      <c r="P1051" s="18">
        <v>23267.279097757299</v>
      </c>
      <c r="Q1051" s="16">
        <v>46307</v>
      </c>
      <c r="R1051" s="17" t="s">
        <v>11286</v>
      </c>
      <c r="S1051" s="17" t="s">
        <v>10261</v>
      </c>
      <c r="T1051" s="17" t="s">
        <v>11286</v>
      </c>
      <c r="U1051" s="17" t="s">
        <v>10248</v>
      </c>
      <c r="V1051" s="17"/>
      <c r="W1051" s="17" t="s">
        <v>10493</v>
      </c>
      <c r="X1051" s="17" t="s">
        <v>10267</v>
      </c>
      <c r="Y1051" s="18">
        <v>149084.49</v>
      </c>
      <c r="Z1051" s="17" t="s">
        <v>11289</v>
      </c>
      <c r="AA1051" s="18">
        <v>70693.0739219713</v>
      </c>
      <c r="AB1051" s="17" t="s">
        <v>10245</v>
      </c>
      <c r="AC1051" s="17" t="s">
        <v>10246</v>
      </c>
      <c r="AD1051" s="17"/>
      <c r="AE1051" s="18">
        <v>732.72090224272699</v>
      </c>
      <c r="AF1051" s="31" t="str">
        <f>_xlfn.XLOOKUP(A1051,Macmahon!B:B,Macmahon!AE:AE,"",0)</f>
        <v/>
      </c>
      <c r="AG1051" s="28" t="str">
        <f>_xlfn.XLOOKUP(A1051,Macmahon!B:B,Macmahon!AJ:AJ,"",0)</f>
        <v/>
      </c>
      <c r="AH1051" s="28" t="str">
        <f>_xlfn.XLOOKUP(A1051,Macmahon!B:B,Macmahon!AK:AK,"",0)</f>
        <v/>
      </c>
      <c r="AI1051" s="28">
        <f t="shared" si="28"/>
        <v>0</v>
      </c>
      <c r="AJ1051" s="40" t="str">
        <f>E1051&amp;C1051&amp;B1051</f>
        <v>SSP4008RR</v>
      </c>
      <c r="AK1051" s="40" t="str">
        <f>IFERROR(_xlfn.XLOOKUP(AJ1051,CrossRef!$A:$A,CrossRef!$J:$J,"Not Found"),"-")</f>
        <v>TKHL160-DRIV-FIDV</v>
      </c>
      <c r="AL1051" s="40">
        <f>IFERROR(_xlfn.XLOOKUP(AJ1051,CrossRef!$A:$A,CrossRef!$K:$K,"Not Found"),"-")</f>
        <v>0</v>
      </c>
      <c r="AM1051" s="40" t="str">
        <f>IFERROR(_xlfn.XLOOKUP(AJ1051,CrossRef!$A:$A,CrossRef!$L:$L,"Not Found"),"-")</f>
        <v>24000H WHEEL END CHANGE RHR</v>
      </c>
    </row>
    <row r="1052" spans="1:39" x14ac:dyDescent="0.3">
      <c r="A1052" s="4" t="str">
        <f>D1052&amp;C1052&amp;B1052</f>
        <v>TD60914008LR</v>
      </c>
      <c r="B1052" s="4" t="str">
        <f>LEFT(N1052,FIND(" ",N1052)-1)</f>
        <v>LR</v>
      </c>
      <c r="C1052" s="4" t="str">
        <f>LEFT(M1052,4)</f>
        <v>4008</v>
      </c>
      <c r="D1052" s="4" t="str">
        <f>LEFT(L1052,FIND(" ",L1052)-1)</f>
        <v>TD6091</v>
      </c>
      <c r="E1052" s="4" t="str">
        <f>MID(X1052,2,3)</f>
        <v>APX</v>
      </c>
      <c r="G1052" s="14" t="s">
        <v>10234</v>
      </c>
      <c r="H1052" s="14" t="s">
        <v>10235</v>
      </c>
      <c r="I1052" s="14" t="s">
        <v>10251</v>
      </c>
      <c r="J1052" s="14" t="s">
        <v>10252</v>
      </c>
      <c r="K1052" s="14" t="s">
        <v>177</v>
      </c>
      <c r="L1052" s="14" t="s">
        <v>10685</v>
      </c>
      <c r="M1052" s="14" t="s">
        <v>913</v>
      </c>
      <c r="N1052" s="14" t="s">
        <v>490</v>
      </c>
      <c r="O1052" s="15">
        <v>22000</v>
      </c>
      <c r="P1052" s="15">
        <v>14431.622449509399</v>
      </c>
      <c r="Q1052" s="16">
        <v>48078</v>
      </c>
      <c r="R1052" s="14" t="s">
        <v>11283</v>
      </c>
      <c r="S1052" s="14" t="s">
        <v>10261</v>
      </c>
      <c r="T1052" s="14" t="s">
        <v>11283</v>
      </c>
      <c r="U1052" s="14" t="s">
        <v>10248</v>
      </c>
      <c r="V1052" s="14"/>
      <c r="W1052" s="14" t="s">
        <v>10493</v>
      </c>
      <c r="X1052" s="14" t="s">
        <v>10687</v>
      </c>
      <c r="Y1052" s="15">
        <v>92313.14</v>
      </c>
      <c r="Z1052" s="14" t="s">
        <v>11294</v>
      </c>
      <c r="AA1052" s="15">
        <v>96760.511786447605</v>
      </c>
      <c r="AB1052" s="14" t="s">
        <v>10245</v>
      </c>
      <c r="AC1052" s="14" t="s">
        <v>10246</v>
      </c>
      <c r="AD1052" s="14"/>
      <c r="AE1052" s="15">
        <v>7568.3775504906298</v>
      </c>
      <c r="AF1052" s="31">
        <f>_xlfn.XLOOKUP(A1052,Macmahon!B:B,Macmahon!AE:AE,"",0)</f>
        <v>45232</v>
      </c>
      <c r="AG1052" s="28">
        <f>_xlfn.XLOOKUP(A1052,Macmahon!B:B,Macmahon!AJ:AJ,"",0)</f>
        <v>46687.502870254626</v>
      </c>
      <c r="AH1052" s="28">
        <f>_xlfn.XLOOKUP(A1052,Macmahon!B:B,Macmahon!AK:AK,"",0)</f>
        <v>48072</v>
      </c>
      <c r="AI1052" s="28">
        <f t="shared" si="28"/>
        <v>46687.502870254626</v>
      </c>
      <c r="AJ1052" s="40" t="str">
        <f>E1052&amp;C1052&amp;B1052</f>
        <v>APX4008LR</v>
      </c>
      <c r="AK1052" s="40" t="str">
        <f>IFERROR(_xlfn.XLOOKUP(AJ1052,CrossRef!$A:$A,CrossRef!$J:$J,"Not Found"),"-")</f>
        <v>TKHL011-DRIV-FIDV</v>
      </c>
      <c r="AL1052" s="40" t="str">
        <f>IFERROR(_xlfn.XLOOKUP(AJ1052,CrossRef!$A:$A,CrossRef!$K:$K,"Not Found"),"-")</f>
        <v>LHR</v>
      </c>
      <c r="AM1052" s="40" t="str">
        <f>IFERROR(_xlfn.XLOOKUP(AJ1052,CrossRef!$A:$A,CrossRef!$L:$L,"Not Found"),"-")</f>
        <v>22000H WHEEL END CHANGE LHR</v>
      </c>
    </row>
    <row r="1053" spans="1:39" x14ac:dyDescent="0.3">
      <c r="A1053" s="4" t="str">
        <f>D1053&amp;C1053&amp;B1053</f>
        <v>TD60914008RR</v>
      </c>
      <c r="B1053" s="4" t="str">
        <f>LEFT(N1053,FIND(" ",N1053)-1)</f>
        <v>RR</v>
      </c>
      <c r="C1053" s="4" t="str">
        <f>LEFT(M1053,4)</f>
        <v>4008</v>
      </c>
      <c r="D1053" s="4" t="str">
        <f>LEFT(L1053,FIND(" ",L1053)-1)</f>
        <v>TD6091</v>
      </c>
      <c r="E1053" s="4" t="str">
        <f>MID(X1053,2,3)</f>
        <v>APX</v>
      </c>
      <c r="G1053" s="17" t="s">
        <v>10234</v>
      </c>
      <c r="H1053" s="17" t="s">
        <v>10235</v>
      </c>
      <c r="I1053" s="17" t="s">
        <v>10251</v>
      </c>
      <c r="J1053" s="17" t="s">
        <v>10252</v>
      </c>
      <c r="K1053" s="17" t="s">
        <v>177</v>
      </c>
      <c r="L1053" s="17" t="s">
        <v>10685</v>
      </c>
      <c r="M1053" s="17" t="s">
        <v>913</v>
      </c>
      <c r="N1053" s="17" t="s">
        <v>493</v>
      </c>
      <c r="O1053" s="18">
        <v>22000</v>
      </c>
      <c r="P1053" s="18">
        <v>21757.898235058001</v>
      </c>
      <c r="Q1053" s="16">
        <v>47977</v>
      </c>
      <c r="R1053" s="17" t="s">
        <v>11283</v>
      </c>
      <c r="S1053" s="17" t="s">
        <v>10261</v>
      </c>
      <c r="T1053" s="17" t="s">
        <v>11283</v>
      </c>
      <c r="U1053" s="17" t="s">
        <v>10248</v>
      </c>
      <c r="V1053" s="17"/>
      <c r="W1053" s="17" t="s">
        <v>10493</v>
      </c>
      <c r="X1053" s="17" t="s">
        <v>10687</v>
      </c>
      <c r="Y1053" s="18">
        <v>92313.14</v>
      </c>
      <c r="Z1053" s="17" t="s">
        <v>11295</v>
      </c>
      <c r="AA1053" s="18">
        <v>95516.158603696094</v>
      </c>
      <c r="AB1053" s="17" t="s">
        <v>10245</v>
      </c>
      <c r="AC1053" s="17" t="s">
        <v>10246</v>
      </c>
      <c r="AD1053" s="17"/>
      <c r="AE1053" s="18">
        <v>242.101764942046</v>
      </c>
      <c r="AF1053" s="31" t="str">
        <f>_xlfn.XLOOKUP(A1053,Macmahon!B:B,Macmahon!AE:AE,"",0)</f>
        <v/>
      </c>
      <c r="AG1053" s="28" t="str">
        <f>_xlfn.XLOOKUP(A1053,Macmahon!B:B,Macmahon!AJ:AJ,"",0)</f>
        <v/>
      </c>
      <c r="AH1053" s="28" t="str">
        <f>_xlfn.XLOOKUP(A1053,Macmahon!B:B,Macmahon!AK:AK,"",0)</f>
        <v/>
      </c>
      <c r="AI1053" s="28">
        <f t="shared" si="28"/>
        <v>0</v>
      </c>
      <c r="AJ1053" s="40" t="str">
        <f>E1053&amp;C1053&amp;B1053</f>
        <v>APX4008RR</v>
      </c>
      <c r="AK1053" s="40" t="str">
        <f>IFERROR(_xlfn.XLOOKUP(AJ1053,CrossRef!$A:$A,CrossRef!$J:$J,"Not Found"),"-")</f>
        <v>TKHL014-DRIV-FIDV</v>
      </c>
      <c r="AL1053" s="40">
        <f>IFERROR(_xlfn.XLOOKUP(AJ1053,CrossRef!$A:$A,CrossRef!$K:$K,"Not Found"),"-")</f>
        <v>0</v>
      </c>
      <c r="AM1053" s="40" t="str">
        <f>IFERROR(_xlfn.XLOOKUP(AJ1053,CrossRef!$A:$A,CrossRef!$L:$L,"Not Found"),"-")</f>
        <v>22000H WHEEL END CHANGE RHR</v>
      </c>
    </row>
    <row r="1054" spans="1:39" x14ac:dyDescent="0.3">
      <c r="A1054" s="4" t="str">
        <f>D1054&amp;C1054&amp;B1054</f>
        <v>TD61324008LR</v>
      </c>
      <c r="B1054" s="4" t="str">
        <f>LEFT(N1054,FIND(" ",N1054)-1)</f>
        <v>LR</v>
      </c>
      <c r="C1054" s="4" t="str">
        <f>LEFT(M1054,4)</f>
        <v>4008</v>
      </c>
      <c r="D1054" s="4" t="str">
        <f>LEFT(L1054,FIND(" ",L1054)-1)</f>
        <v>TD6132</v>
      </c>
      <c r="E1054" s="4" t="str">
        <f>MID(X1054,2,3)</f>
        <v>APX</v>
      </c>
      <c r="G1054" s="14" t="s">
        <v>10234</v>
      </c>
      <c r="H1054" s="14" t="s">
        <v>10235</v>
      </c>
      <c r="I1054" s="14" t="s">
        <v>10251</v>
      </c>
      <c r="J1054" s="14" t="s">
        <v>10252</v>
      </c>
      <c r="K1054" s="14" t="s">
        <v>177</v>
      </c>
      <c r="L1054" s="14" t="s">
        <v>10688</v>
      </c>
      <c r="M1054" s="14" t="s">
        <v>913</v>
      </c>
      <c r="N1054" s="14" t="s">
        <v>490</v>
      </c>
      <c r="O1054" s="15">
        <v>22000</v>
      </c>
      <c r="P1054" s="15">
        <v>13410.955249700801</v>
      </c>
      <c r="Q1054" s="16">
        <v>48402</v>
      </c>
      <c r="R1054" s="14" t="s">
        <v>11283</v>
      </c>
      <c r="S1054" s="14" t="s">
        <v>10261</v>
      </c>
      <c r="T1054" s="14" t="s">
        <v>11283</v>
      </c>
      <c r="U1054" s="14" t="s">
        <v>10248</v>
      </c>
      <c r="V1054" s="14"/>
      <c r="W1054" s="14" t="s">
        <v>10399</v>
      </c>
      <c r="X1054" s="14" t="s">
        <v>10690</v>
      </c>
      <c r="Y1054" s="15">
        <v>92313.14</v>
      </c>
      <c r="Z1054" s="14" t="s">
        <v>11294</v>
      </c>
      <c r="AA1054" s="15">
        <v>109229.56823408599</v>
      </c>
      <c r="AB1054" s="14" t="s">
        <v>10245</v>
      </c>
      <c r="AC1054" s="14" t="s">
        <v>10246</v>
      </c>
      <c r="AD1054" s="14"/>
      <c r="AE1054" s="15">
        <v>8589.0447502991901</v>
      </c>
      <c r="AF1054" s="31">
        <f>_xlfn.XLOOKUP(A1054,Macmahon!B:B,Macmahon!AE:AE,"",0)</f>
        <v>45063</v>
      </c>
      <c r="AG1054" s="28">
        <f>_xlfn.XLOOKUP(A1054,Macmahon!B:B,Macmahon!AJ:AJ,"",0)</f>
        <v>0</v>
      </c>
      <c r="AH1054" s="28">
        <f>_xlfn.XLOOKUP(A1054,Macmahon!B:B,Macmahon!AK:AK,"",0)</f>
        <v>47085</v>
      </c>
      <c r="AI1054" s="28">
        <f t="shared" si="28"/>
        <v>47085</v>
      </c>
      <c r="AJ1054" s="40" t="str">
        <f>E1054&amp;C1054&amp;B1054</f>
        <v>APX4008LR</v>
      </c>
      <c r="AK1054" s="40" t="str">
        <f>IFERROR(_xlfn.XLOOKUP(AJ1054,CrossRef!$A:$A,CrossRef!$J:$J,"Not Found"),"-")</f>
        <v>TKHL011-DRIV-FIDV</v>
      </c>
      <c r="AL1054" s="40" t="str">
        <f>IFERROR(_xlfn.XLOOKUP(AJ1054,CrossRef!$A:$A,CrossRef!$K:$K,"Not Found"),"-")</f>
        <v>LHR</v>
      </c>
      <c r="AM1054" s="40" t="str">
        <f>IFERROR(_xlfn.XLOOKUP(AJ1054,CrossRef!$A:$A,CrossRef!$L:$L,"Not Found"),"-")</f>
        <v>22000H WHEEL END CHANGE LHR</v>
      </c>
    </row>
    <row r="1055" spans="1:39" x14ac:dyDescent="0.3">
      <c r="A1055" s="4" t="str">
        <f>D1055&amp;C1055&amp;B1055</f>
        <v>TD61324008RR</v>
      </c>
      <c r="B1055" s="4" t="str">
        <f>LEFT(N1055,FIND(" ",N1055)-1)</f>
        <v>RR</v>
      </c>
      <c r="C1055" s="4" t="str">
        <f>LEFT(M1055,4)</f>
        <v>4008</v>
      </c>
      <c r="D1055" s="4" t="str">
        <f>LEFT(L1055,FIND(" ",L1055)-1)</f>
        <v>TD6132</v>
      </c>
      <c r="E1055" s="4" t="str">
        <f>MID(X1055,2,3)</f>
        <v>APX</v>
      </c>
      <c r="G1055" s="17" t="s">
        <v>10234</v>
      </c>
      <c r="H1055" s="17" t="s">
        <v>10235</v>
      </c>
      <c r="I1055" s="17" t="s">
        <v>10251</v>
      </c>
      <c r="J1055" s="17" t="s">
        <v>10252</v>
      </c>
      <c r="K1055" s="17" t="s">
        <v>177</v>
      </c>
      <c r="L1055" s="17" t="s">
        <v>10688</v>
      </c>
      <c r="M1055" s="17" t="s">
        <v>913</v>
      </c>
      <c r="N1055" s="17" t="s">
        <v>493</v>
      </c>
      <c r="O1055" s="18">
        <v>22000</v>
      </c>
      <c r="P1055" s="18">
        <v>15173.9257570834</v>
      </c>
      <c r="Q1055" s="16">
        <v>48402</v>
      </c>
      <c r="R1055" s="17" t="s">
        <v>11283</v>
      </c>
      <c r="S1055" s="17" t="s">
        <v>10261</v>
      </c>
      <c r="T1055" s="17" t="s">
        <v>11283</v>
      </c>
      <c r="U1055" s="17" t="s">
        <v>10248</v>
      </c>
      <c r="V1055" s="17"/>
      <c r="W1055" s="17" t="s">
        <v>10399</v>
      </c>
      <c r="X1055" s="17" t="s">
        <v>10690</v>
      </c>
      <c r="Y1055" s="18">
        <v>92313.14</v>
      </c>
      <c r="Z1055" s="17" t="s">
        <v>11295</v>
      </c>
      <c r="AA1055" s="18">
        <v>109229.56823408599</v>
      </c>
      <c r="AB1055" s="17" t="s">
        <v>10245</v>
      </c>
      <c r="AC1055" s="17" t="s">
        <v>10246</v>
      </c>
      <c r="AD1055" s="17"/>
      <c r="AE1055" s="18">
        <v>6826.0742429166103</v>
      </c>
      <c r="AF1055" s="31" t="str">
        <f>_xlfn.XLOOKUP(A1055,Macmahon!B:B,Macmahon!AE:AE,"",0)</f>
        <v/>
      </c>
      <c r="AG1055" s="28" t="str">
        <f>_xlfn.XLOOKUP(A1055,Macmahon!B:B,Macmahon!AJ:AJ,"",0)</f>
        <v/>
      </c>
      <c r="AH1055" s="28" t="str">
        <f>_xlfn.XLOOKUP(A1055,Macmahon!B:B,Macmahon!AK:AK,"",0)</f>
        <v/>
      </c>
      <c r="AI1055" s="28">
        <f t="shared" si="28"/>
        <v>0</v>
      </c>
      <c r="AJ1055" s="40" t="str">
        <f>E1055&amp;C1055&amp;B1055</f>
        <v>APX4008RR</v>
      </c>
      <c r="AK1055" s="40" t="str">
        <f>IFERROR(_xlfn.XLOOKUP(AJ1055,CrossRef!$A:$A,CrossRef!$J:$J,"Not Found"),"-")</f>
        <v>TKHL014-DRIV-FIDV</v>
      </c>
      <c r="AL1055" s="40">
        <f>IFERROR(_xlfn.XLOOKUP(AJ1055,CrossRef!$A:$A,CrossRef!$K:$K,"Not Found"),"-")</f>
        <v>0</v>
      </c>
      <c r="AM1055" s="40" t="str">
        <f>IFERROR(_xlfn.XLOOKUP(AJ1055,CrossRef!$A:$A,CrossRef!$L:$L,"Not Found"),"-")</f>
        <v>22000H WHEEL END CHANGE RHR</v>
      </c>
    </row>
    <row r="1056" spans="1:39" x14ac:dyDescent="0.3">
      <c r="A1056" s="4" t="str">
        <f>D1056&amp;C1056&amp;B1056</f>
        <v>TD63284008LR</v>
      </c>
      <c r="B1056" s="4" t="str">
        <f>LEFT(N1056,FIND(" ",N1056)-1)</f>
        <v>LR</v>
      </c>
      <c r="C1056" s="4" t="str">
        <f>LEFT(M1056,4)</f>
        <v>4008</v>
      </c>
      <c r="D1056" s="4" t="str">
        <f>LEFT(L1056,FIND(" ",L1056)-1)</f>
        <v>TD6328</v>
      </c>
      <c r="E1056" s="4" t="str">
        <f>MID(X1056,2,3)</f>
        <v>SSP</v>
      </c>
      <c r="G1056" s="14" t="s">
        <v>10234</v>
      </c>
      <c r="H1056" s="14" t="s">
        <v>10235</v>
      </c>
      <c r="I1056" s="14" t="s">
        <v>10257</v>
      </c>
      <c r="J1056" s="14" t="s">
        <v>10258</v>
      </c>
      <c r="K1056" s="14" t="s">
        <v>183</v>
      </c>
      <c r="L1056" s="14" t="s">
        <v>10405</v>
      </c>
      <c r="M1056" s="14" t="s">
        <v>913</v>
      </c>
      <c r="N1056" s="14" t="s">
        <v>490</v>
      </c>
      <c r="O1056" s="15">
        <v>24000</v>
      </c>
      <c r="P1056" s="15">
        <v>1844.9474848102</v>
      </c>
      <c r="Q1056" s="16">
        <v>47708</v>
      </c>
      <c r="R1056" s="14" t="s">
        <v>11286</v>
      </c>
      <c r="S1056" s="14" t="s">
        <v>10261</v>
      </c>
      <c r="T1056" s="14" t="s">
        <v>11286</v>
      </c>
      <c r="U1056" s="14" t="s">
        <v>10248</v>
      </c>
      <c r="V1056" s="14"/>
      <c r="W1056" s="14" t="s">
        <v>10768</v>
      </c>
      <c r="X1056" s="14" t="s">
        <v>10407</v>
      </c>
      <c r="Y1056" s="15">
        <v>149084.49</v>
      </c>
      <c r="Z1056" s="14" t="s">
        <v>11287</v>
      </c>
      <c r="AA1056" s="15">
        <v>67871.348952772096</v>
      </c>
      <c r="AB1056" s="14" t="s">
        <v>10245</v>
      </c>
      <c r="AC1056" s="14" t="s">
        <v>10246</v>
      </c>
      <c r="AD1056" s="14" t="s">
        <v>10272</v>
      </c>
      <c r="AE1056" s="15">
        <v>22155.0525151898</v>
      </c>
      <c r="AF1056" s="31">
        <f>_xlfn.XLOOKUP(A1056,Macmahon!B:B,Macmahon!AE:AE,"",0)</f>
        <v>45895</v>
      </c>
      <c r="AG1056" s="28">
        <f>_xlfn.XLOOKUP(A1056,Macmahon!B:B,Macmahon!AJ:AJ,"",0)</f>
        <v>47708.554364467593</v>
      </c>
      <c r="AH1056" s="28">
        <f>_xlfn.XLOOKUP(A1056,Macmahon!B:B,Macmahon!AK:AK,"",0)</f>
        <v>47697</v>
      </c>
      <c r="AI1056" s="28">
        <f t="shared" si="28"/>
        <v>47697</v>
      </c>
      <c r="AJ1056" s="40" t="str">
        <f>E1056&amp;C1056&amp;B1056</f>
        <v>SSP4008LR</v>
      </c>
      <c r="AK1056" s="40" t="str">
        <f>IFERROR(_xlfn.XLOOKUP(AJ1056,CrossRef!$A:$A,CrossRef!$J:$J,"Not Found"),"-")</f>
        <v>TKHL174-DRIV-FIDV</v>
      </c>
      <c r="AL1056" s="40" t="str">
        <f>IFERROR(_xlfn.XLOOKUP(AJ1056,CrossRef!$A:$A,CrossRef!$K:$K,"Not Found"),"-")</f>
        <v>LHR</v>
      </c>
      <c r="AM1056" s="40" t="str">
        <f>IFERROR(_xlfn.XLOOKUP(AJ1056,CrossRef!$A:$A,CrossRef!$L:$L,"Not Found"),"-")</f>
        <v>24000H WHEEL END CHANGE LHR</v>
      </c>
    </row>
    <row r="1057" spans="1:39" x14ac:dyDescent="0.3">
      <c r="A1057" s="4" t="str">
        <f>D1057&amp;C1057&amp;B1057</f>
        <v>TD63284008RR</v>
      </c>
      <c r="B1057" s="4" t="str">
        <f>LEFT(N1057,FIND(" ",N1057)-1)</f>
        <v>RR</v>
      </c>
      <c r="C1057" s="4" t="str">
        <f>LEFT(M1057,4)</f>
        <v>4008</v>
      </c>
      <c r="D1057" s="4" t="str">
        <f>LEFT(L1057,FIND(" ",L1057)-1)</f>
        <v>TD6328</v>
      </c>
      <c r="E1057" s="4" t="str">
        <f>MID(X1057,2,3)</f>
        <v>SSP</v>
      </c>
      <c r="G1057" s="17" t="s">
        <v>10234</v>
      </c>
      <c r="H1057" s="17" t="s">
        <v>10235</v>
      </c>
      <c r="I1057" s="17" t="s">
        <v>10257</v>
      </c>
      <c r="J1057" s="17" t="s">
        <v>10258</v>
      </c>
      <c r="K1057" s="17" t="s">
        <v>183</v>
      </c>
      <c r="L1057" s="17" t="s">
        <v>10405</v>
      </c>
      <c r="M1057" s="17" t="s">
        <v>913</v>
      </c>
      <c r="N1057" s="17" t="s">
        <v>493</v>
      </c>
      <c r="O1057" s="18">
        <v>24000</v>
      </c>
      <c r="P1057" s="18">
        <v>5769.8310602077399</v>
      </c>
      <c r="Q1057" s="16">
        <v>47638</v>
      </c>
      <c r="R1057" s="17" t="s">
        <v>11286</v>
      </c>
      <c r="S1057" s="17" t="s">
        <v>10261</v>
      </c>
      <c r="T1057" s="17" t="s">
        <v>11286</v>
      </c>
      <c r="U1057" s="17" t="s">
        <v>10248</v>
      </c>
      <c r="V1057" s="17"/>
      <c r="W1057" s="17" t="s">
        <v>10399</v>
      </c>
      <c r="X1057" s="17" t="s">
        <v>10407</v>
      </c>
      <c r="Y1057" s="18">
        <v>149084.49</v>
      </c>
      <c r="Z1057" s="17" t="s">
        <v>11289</v>
      </c>
      <c r="AA1057" s="18">
        <v>66778.946488706395</v>
      </c>
      <c r="AB1057" s="17" t="s">
        <v>10245</v>
      </c>
      <c r="AC1057" s="17" t="s">
        <v>10246</v>
      </c>
      <c r="AD1057" s="17" t="s">
        <v>10272</v>
      </c>
      <c r="AE1057" s="18">
        <v>18230.1689397923</v>
      </c>
      <c r="AF1057" s="31" t="str">
        <f>_xlfn.XLOOKUP(A1057,Macmahon!B:B,Macmahon!AE:AE,"",0)</f>
        <v/>
      </c>
      <c r="AG1057" s="28" t="str">
        <f>_xlfn.XLOOKUP(A1057,Macmahon!B:B,Macmahon!AJ:AJ,"",0)</f>
        <v/>
      </c>
      <c r="AH1057" s="28" t="str">
        <f>_xlfn.XLOOKUP(A1057,Macmahon!B:B,Macmahon!AK:AK,"",0)</f>
        <v/>
      </c>
      <c r="AI1057" s="28">
        <f t="shared" si="28"/>
        <v>0</v>
      </c>
      <c r="AJ1057" s="40" t="str">
        <f>E1057&amp;C1057&amp;B1057</f>
        <v>SSP4008RR</v>
      </c>
      <c r="AK1057" s="40" t="str">
        <f>IFERROR(_xlfn.XLOOKUP(AJ1057,CrossRef!$A:$A,CrossRef!$J:$J,"Not Found"),"-")</f>
        <v>TKHL160-DRIV-FIDV</v>
      </c>
      <c r="AL1057" s="40">
        <f>IFERROR(_xlfn.XLOOKUP(AJ1057,CrossRef!$A:$A,CrossRef!$K:$K,"Not Found"),"-")</f>
        <v>0</v>
      </c>
      <c r="AM1057" s="40" t="str">
        <f>IFERROR(_xlfn.XLOOKUP(AJ1057,CrossRef!$A:$A,CrossRef!$L:$L,"Not Found"),"-")</f>
        <v>24000H WHEEL END CHANGE RHR</v>
      </c>
    </row>
    <row r="1058" spans="1:39" x14ac:dyDescent="0.3">
      <c r="A1058" s="4" t="str">
        <f>D1058&amp;C1058&amp;B1058</f>
        <v>TD63214008LR</v>
      </c>
      <c r="B1058" s="4" t="str">
        <f>LEFT(N1058,FIND(" ",N1058)-1)</f>
        <v>LR</v>
      </c>
      <c r="C1058" s="4" t="str">
        <f>LEFT(M1058,4)</f>
        <v>4008</v>
      </c>
      <c r="D1058" s="4" t="str">
        <f>LEFT(L1058,FIND(" ",L1058)-1)</f>
        <v>TD6321</v>
      </c>
      <c r="E1058" s="4" t="str">
        <f>MID(X1058,2,3)</f>
        <v>SND</v>
      </c>
      <c r="G1058" s="14" t="s">
        <v>10234</v>
      </c>
      <c r="H1058" s="14" t="s">
        <v>10235</v>
      </c>
      <c r="I1058" s="14" t="s">
        <v>10257</v>
      </c>
      <c r="J1058" s="14" t="s">
        <v>10258</v>
      </c>
      <c r="K1058" s="14" t="s">
        <v>187</v>
      </c>
      <c r="L1058" s="14" t="s">
        <v>10353</v>
      </c>
      <c r="M1058" s="14" t="s">
        <v>913</v>
      </c>
      <c r="N1058" s="14" t="s">
        <v>490</v>
      </c>
      <c r="O1058" s="15">
        <v>24000</v>
      </c>
      <c r="P1058" s="15">
        <v>28874.663898640101</v>
      </c>
      <c r="Q1058" s="16">
        <v>45910</v>
      </c>
      <c r="R1058" s="14" t="s">
        <v>11286</v>
      </c>
      <c r="S1058" s="14" t="s">
        <v>10261</v>
      </c>
      <c r="T1058" s="14" t="s">
        <v>11301</v>
      </c>
      <c r="U1058" s="14" t="s">
        <v>10248</v>
      </c>
      <c r="V1058" s="14"/>
      <c r="W1058" s="14" t="s">
        <v>11311</v>
      </c>
      <c r="X1058" s="14" t="s">
        <v>10355</v>
      </c>
      <c r="Y1058" s="15">
        <v>128851.61</v>
      </c>
      <c r="Z1058" s="14" t="s">
        <v>11292</v>
      </c>
      <c r="AA1058" s="15">
        <v>47897.685714285697</v>
      </c>
      <c r="AB1058" s="14" t="s">
        <v>10245</v>
      </c>
      <c r="AC1058" s="14" t="s">
        <v>10246</v>
      </c>
      <c r="AD1058" s="14" t="s">
        <v>10272</v>
      </c>
      <c r="AE1058" s="15">
        <v>-4874.6638986401003</v>
      </c>
      <c r="AF1058" s="31">
        <f>_xlfn.XLOOKUP(A1058,Macmahon!B:B,Macmahon!AE:AE,"",0)</f>
        <v>44225</v>
      </c>
      <c r="AG1058" s="28">
        <f>_xlfn.XLOOKUP(A1058,Macmahon!B:B,Macmahon!AJ:AJ,"",0)</f>
        <v>45907.879893831021</v>
      </c>
      <c r="AH1058" s="28">
        <f>_xlfn.XLOOKUP(A1058,Macmahon!B:B,Macmahon!AK:AK,"",0)</f>
        <v>45910</v>
      </c>
      <c r="AI1058" s="28">
        <f t="shared" si="28"/>
        <v>45907.879893831021</v>
      </c>
      <c r="AJ1058" s="40" t="str">
        <f>E1058&amp;C1058&amp;B1058</f>
        <v>SND4008LR</v>
      </c>
      <c r="AK1058" s="40" t="str">
        <f>IFERROR(_xlfn.XLOOKUP(AJ1058,CrossRef!$A:$A,CrossRef!$J:$J,"Not Found"),"-")</f>
        <v>TKHL159-DRIV-FIDV</v>
      </c>
      <c r="AL1058" s="40" t="str">
        <f>IFERROR(_xlfn.XLOOKUP(AJ1058,CrossRef!$A:$A,CrossRef!$K:$K,"Not Found"),"-")</f>
        <v>LHR</v>
      </c>
      <c r="AM1058" s="40" t="str">
        <f>IFERROR(_xlfn.XLOOKUP(AJ1058,CrossRef!$A:$A,CrossRef!$L:$L,"Not Found"),"-")</f>
        <v>24000H WHEEL END CHANGE LHR</v>
      </c>
    </row>
    <row r="1059" spans="1:39" x14ac:dyDescent="0.3">
      <c r="A1059" s="4" t="str">
        <f>D1059&amp;C1059&amp;B1059</f>
        <v>TD63214008RR</v>
      </c>
      <c r="B1059" s="4" t="str">
        <f>LEFT(N1059,FIND(" ",N1059)-1)</f>
        <v>RR</v>
      </c>
      <c r="C1059" s="4" t="str">
        <f>LEFT(M1059,4)</f>
        <v>4008</v>
      </c>
      <c r="D1059" s="4" t="str">
        <f>LEFT(L1059,FIND(" ",L1059)-1)</f>
        <v>TD6321</v>
      </c>
      <c r="E1059" s="4" t="str">
        <f>MID(X1059,2,3)</f>
        <v>SND</v>
      </c>
      <c r="G1059" s="17" t="s">
        <v>10234</v>
      </c>
      <c r="H1059" s="17" t="s">
        <v>10235</v>
      </c>
      <c r="I1059" s="17" t="s">
        <v>10257</v>
      </c>
      <c r="J1059" s="17" t="s">
        <v>10258</v>
      </c>
      <c r="K1059" s="17" t="s">
        <v>187</v>
      </c>
      <c r="L1059" s="17" t="s">
        <v>10353</v>
      </c>
      <c r="M1059" s="17" t="s">
        <v>913</v>
      </c>
      <c r="N1059" s="17" t="s">
        <v>493</v>
      </c>
      <c r="O1059" s="18">
        <v>24000</v>
      </c>
      <c r="P1059" s="18">
        <v>28857.894580281802</v>
      </c>
      <c r="Q1059" s="16">
        <v>45910</v>
      </c>
      <c r="R1059" s="17" t="s">
        <v>11286</v>
      </c>
      <c r="S1059" s="17" t="s">
        <v>10261</v>
      </c>
      <c r="T1059" s="17" t="s">
        <v>11301</v>
      </c>
      <c r="U1059" s="17" t="s">
        <v>10248</v>
      </c>
      <c r="V1059" s="17"/>
      <c r="W1059" s="17" t="s">
        <v>11311</v>
      </c>
      <c r="X1059" s="17" t="s">
        <v>10355</v>
      </c>
      <c r="Y1059" s="18">
        <v>128851.61</v>
      </c>
      <c r="Z1059" s="17" t="s">
        <v>11291</v>
      </c>
      <c r="AA1059" s="18">
        <v>47897.685714285697</v>
      </c>
      <c r="AB1059" s="17" t="s">
        <v>10245</v>
      </c>
      <c r="AC1059" s="17" t="s">
        <v>10246</v>
      </c>
      <c r="AD1059" s="17" t="s">
        <v>10272</v>
      </c>
      <c r="AE1059" s="18">
        <v>-4857.8945802818298</v>
      </c>
      <c r="AF1059" s="31" t="str">
        <f>_xlfn.XLOOKUP(A1059,Macmahon!B:B,Macmahon!AE:AE,"",0)</f>
        <v/>
      </c>
      <c r="AG1059" s="28" t="str">
        <f>_xlfn.XLOOKUP(A1059,Macmahon!B:B,Macmahon!AJ:AJ,"",0)</f>
        <v/>
      </c>
      <c r="AH1059" s="28" t="str">
        <f>_xlfn.XLOOKUP(A1059,Macmahon!B:B,Macmahon!AK:AK,"",0)</f>
        <v/>
      </c>
      <c r="AI1059" s="28">
        <f t="shared" si="28"/>
        <v>0</v>
      </c>
      <c r="AJ1059" s="40" t="str">
        <f>E1059&amp;C1059&amp;B1059</f>
        <v>SND4008RR</v>
      </c>
      <c r="AK1059" s="40" t="str">
        <f>IFERROR(_xlfn.XLOOKUP(AJ1059,CrossRef!$A:$A,CrossRef!$J:$J,"Not Found"),"-")</f>
        <v>TKHL160-DRIV-FIDV</v>
      </c>
      <c r="AL1059" s="40">
        <f>IFERROR(_xlfn.XLOOKUP(AJ1059,CrossRef!$A:$A,CrossRef!$K:$K,"Not Found"),"-")</f>
        <v>0</v>
      </c>
      <c r="AM1059" s="40" t="str">
        <f>IFERROR(_xlfn.XLOOKUP(AJ1059,CrossRef!$A:$A,CrossRef!$L:$L,"Not Found"),"-")</f>
        <v>24000H WHEEL END CHANGE RHR</v>
      </c>
    </row>
    <row r="1060" spans="1:39" x14ac:dyDescent="0.3">
      <c r="A1060" s="4" t="str">
        <f>D1060&amp;C1060&amp;B1060</f>
        <v>TD63414008LR</v>
      </c>
      <c r="B1060" s="4" t="str">
        <f>LEFT(N1060,FIND(" ",N1060)-1)</f>
        <v>LR</v>
      </c>
      <c r="C1060" s="4" t="str">
        <f>LEFT(M1060,4)</f>
        <v>4008</v>
      </c>
      <c r="D1060" s="4" t="str">
        <f>LEFT(L1060,FIND(" ",L1060)-1)</f>
        <v>TD6341</v>
      </c>
      <c r="E1060" s="4" t="str">
        <f>MID(X1060,2,3)</f>
        <v>SSP</v>
      </c>
      <c r="G1060" s="14" t="s">
        <v>10234</v>
      </c>
      <c r="H1060" s="14" t="s">
        <v>10235</v>
      </c>
      <c r="I1060" s="14" t="s">
        <v>10257</v>
      </c>
      <c r="J1060" s="14" t="s">
        <v>10258</v>
      </c>
      <c r="K1060" s="14" t="s">
        <v>183</v>
      </c>
      <c r="L1060" s="14" t="s">
        <v>10604</v>
      </c>
      <c r="M1060" s="14" t="s">
        <v>913</v>
      </c>
      <c r="N1060" s="14" t="s">
        <v>490</v>
      </c>
      <c r="O1060" s="15">
        <v>24000</v>
      </c>
      <c r="P1060" s="15">
        <v>3193.7090774548101</v>
      </c>
      <c r="Q1060" s="16">
        <v>47799</v>
      </c>
      <c r="R1060" s="14" t="s">
        <v>11286</v>
      </c>
      <c r="S1060" s="14" t="s">
        <v>10261</v>
      </c>
      <c r="T1060" s="14" t="s">
        <v>11286</v>
      </c>
      <c r="U1060" s="14" t="s">
        <v>10248</v>
      </c>
      <c r="V1060" s="14"/>
      <c r="W1060" s="14" t="s">
        <v>10773</v>
      </c>
      <c r="X1060" s="14" t="s">
        <v>10606</v>
      </c>
      <c r="Y1060" s="15">
        <v>149084.49</v>
      </c>
      <c r="Z1060" s="14" t="s">
        <v>11287</v>
      </c>
      <c r="AA1060" s="15">
        <v>66398.656776180695</v>
      </c>
      <c r="AB1060" s="14" t="s">
        <v>10245</v>
      </c>
      <c r="AC1060" s="14" t="s">
        <v>10246</v>
      </c>
      <c r="AD1060" s="14" t="s">
        <v>10272</v>
      </c>
      <c r="AE1060" s="15">
        <v>20806.290922545199</v>
      </c>
      <c r="AF1060" s="31">
        <f>_xlfn.XLOOKUP(A1060,Macmahon!B:B,Macmahon!AE:AE,"",0)</f>
        <v>46005</v>
      </c>
      <c r="AG1060" s="28">
        <f>_xlfn.XLOOKUP(A1060,Macmahon!B:B,Macmahon!AJ:AJ,"",0)</f>
        <v>47624.18230925926</v>
      </c>
      <c r="AH1060" s="28">
        <f>_xlfn.XLOOKUP(A1060,Macmahon!B:B,Macmahon!AK:AK,"",0)</f>
        <v>47665</v>
      </c>
      <c r="AI1060" s="28">
        <f t="shared" si="28"/>
        <v>47624.18230925926</v>
      </c>
      <c r="AJ1060" s="40" t="str">
        <f>E1060&amp;C1060&amp;B1060</f>
        <v>SSP4008LR</v>
      </c>
      <c r="AK1060" s="40" t="str">
        <f>IFERROR(_xlfn.XLOOKUP(AJ1060,CrossRef!$A:$A,CrossRef!$J:$J,"Not Found"),"-")</f>
        <v>TKHL174-DRIV-FIDV</v>
      </c>
      <c r="AL1060" s="40" t="str">
        <f>IFERROR(_xlfn.XLOOKUP(AJ1060,CrossRef!$A:$A,CrossRef!$K:$K,"Not Found"),"-")</f>
        <v>LHR</v>
      </c>
      <c r="AM1060" s="40" t="str">
        <f>IFERROR(_xlfn.XLOOKUP(AJ1060,CrossRef!$A:$A,CrossRef!$L:$L,"Not Found"),"-")</f>
        <v>24000H WHEEL END CHANGE LHR</v>
      </c>
    </row>
    <row r="1061" spans="1:39" x14ac:dyDescent="0.3">
      <c r="A1061" s="4" t="str">
        <f>D1061&amp;C1061&amp;B1061</f>
        <v>TD63414008RR</v>
      </c>
      <c r="B1061" s="4" t="str">
        <f>LEFT(N1061,FIND(" ",N1061)-1)</f>
        <v>RR</v>
      </c>
      <c r="C1061" s="4" t="str">
        <f>LEFT(M1061,4)</f>
        <v>4008</v>
      </c>
      <c r="D1061" s="4" t="str">
        <f>LEFT(L1061,FIND(" ",L1061)-1)</f>
        <v>TD6341</v>
      </c>
      <c r="E1061" s="4" t="str">
        <f>MID(X1061,2,3)</f>
        <v>SSP</v>
      </c>
      <c r="G1061" s="17" t="s">
        <v>10234</v>
      </c>
      <c r="H1061" s="17" t="s">
        <v>10235</v>
      </c>
      <c r="I1061" s="17" t="s">
        <v>10257</v>
      </c>
      <c r="J1061" s="17" t="s">
        <v>10258</v>
      </c>
      <c r="K1061" s="17" t="s">
        <v>183</v>
      </c>
      <c r="L1061" s="17" t="s">
        <v>10604</v>
      </c>
      <c r="M1061" s="17" t="s">
        <v>913</v>
      </c>
      <c r="N1061" s="17" t="s">
        <v>493</v>
      </c>
      <c r="O1061" s="18">
        <v>24000</v>
      </c>
      <c r="P1061" s="18">
        <v>3193.7090774548101</v>
      </c>
      <c r="Q1061" s="16">
        <v>47799</v>
      </c>
      <c r="R1061" s="17" t="s">
        <v>11286</v>
      </c>
      <c r="S1061" s="17" t="s">
        <v>10261</v>
      </c>
      <c r="T1061" s="17" t="s">
        <v>11286</v>
      </c>
      <c r="U1061" s="17" t="s">
        <v>10248</v>
      </c>
      <c r="V1061" s="17"/>
      <c r="W1061" s="17" t="s">
        <v>10773</v>
      </c>
      <c r="X1061" s="17" t="s">
        <v>10606</v>
      </c>
      <c r="Y1061" s="18">
        <v>149084.49</v>
      </c>
      <c r="Z1061" s="17" t="s">
        <v>11289</v>
      </c>
      <c r="AA1061" s="18">
        <v>66398.656776180695</v>
      </c>
      <c r="AB1061" s="17" t="s">
        <v>10245</v>
      </c>
      <c r="AC1061" s="17" t="s">
        <v>10246</v>
      </c>
      <c r="AD1061" s="17" t="s">
        <v>10272</v>
      </c>
      <c r="AE1061" s="18">
        <v>20806.290922545199</v>
      </c>
      <c r="AF1061" s="31" t="str">
        <f>_xlfn.XLOOKUP(A1061,Macmahon!B:B,Macmahon!AE:AE,"",0)</f>
        <v/>
      </c>
      <c r="AG1061" s="28" t="str">
        <f>_xlfn.XLOOKUP(A1061,Macmahon!B:B,Macmahon!AJ:AJ,"",0)</f>
        <v/>
      </c>
      <c r="AH1061" s="28" t="str">
        <f>_xlfn.XLOOKUP(A1061,Macmahon!B:B,Macmahon!AK:AK,"",0)</f>
        <v/>
      </c>
      <c r="AI1061" s="28">
        <f t="shared" si="28"/>
        <v>0</v>
      </c>
      <c r="AJ1061" s="40" t="str">
        <f>E1061&amp;C1061&amp;B1061</f>
        <v>SSP4008RR</v>
      </c>
      <c r="AK1061" s="40" t="str">
        <f>IFERROR(_xlfn.XLOOKUP(AJ1061,CrossRef!$A:$A,CrossRef!$J:$J,"Not Found"),"-")</f>
        <v>TKHL160-DRIV-FIDV</v>
      </c>
      <c r="AL1061" s="40">
        <f>IFERROR(_xlfn.XLOOKUP(AJ1061,CrossRef!$A:$A,CrossRef!$K:$K,"Not Found"),"-")</f>
        <v>0</v>
      </c>
      <c r="AM1061" s="40" t="str">
        <f>IFERROR(_xlfn.XLOOKUP(AJ1061,CrossRef!$A:$A,CrossRef!$L:$L,"Not Found"),"-")</f>
        <v>24000H WHEEL END CHANGE RHR</v>
      </c>
    </row>
    <row r="1062" spans="1:39" x14ac:dyDescent="0.3">
      <c r="A1062" s="4" t="str">
        <f>D1062&amp;C1062&amp;B1062</f>
        <v>TD63444008LR</v>
      </c>
      <c r="B1062" s="4" t="str">
        <f>LEFT(N1062,FIND(" ",N1062)-1)</f>
        <v>LR</v>
      </c>
      <c r="C1062" s="4" t="str">
        <f>LEFT(M1062,4)</f>
        <v>4008</v>
      </c>
      <c r="D1062" s="4" t="str">
        <f>LEFT(L1062,FIND(" ",L1062)-1)</f>
        <v>TD6344</v>
      </c>
      <c r="E1062" s="4" t="str">
        <f>MID(X1062,2,3)</f>
        <v>SSP</v>
      </c>
      <c r="G1062" s="14" t="s">
        <v>10234</v>
      </c>
      <c r="H1062" s="14" t="s">
        <v>10235</v>
      </c>
      <c r="I1062" s="14" t="s">
        <v>10257</v>
      </c>
      <c r="J1062" s="14" t="s">
        <v>10258</v>
      </c>
      <c r="K1062" s="14" t="s">
        <v>183</v>
      </c>
      <c r="L1062" s="14" t="s">
        <v>10614</v>
      </c>
      <c r="M1062" s="14" t="s">
        <v>913</v>
      </c>
      <c r="N1062" s="14" t="s">
        <v>490</v>
      </c>
      <c r="O1062" s="15">
        <v>24000</v>
      </c>
      <c r="P1062" s="15">
        <v>22738.1894862718</v>
      </c>
      <c r="Q1062" s="16">
        <v>46273</v>
      </c>
      <c r="R1062" s="14" t="s">
        <v>11286</v>
      </c>
      <c r="S1062" s="14" t="s">
        <v>10261</v>
      </c>
      <c r="T1062" s="14" t="s">
        <v>11286</v>
      </c>
      <c r="U1062" s="14" t="s">
        <v>10248</v>
      </c>
      <c r="V1062" s="14"/>
      <c r="W1062" s="14" t="s">
        <v>10399</v>
      </c>
      <c r="X1062" s="14" t="s">
        <v>10615</v>
      </c>
      <c r="Y1062" s="15">
        <v>149084.49</v>
      </c>
      <c r="Z1062" s="14" t="s">
        <v>11287</v>
      </c>
      <c r="AA1062" s="15">
        <v>47334.265571526397</v>
      </c>
      <c r="AB1062" s="14" t="s">
        <v>10245</v>
      </c>
      <c r="AC1062" s="14" t="s">
        <v>10246</v>
      </c>
      <c r="AD1062" s="14" t="s">
        <v>10272</v>
      </c>
      <c r="AE1062" s="15">
        <v>1261.81051372818</v>
      </c>
      <c r="AF1062" s="31">
        <f>_xlfn.XLOOKUP(A1062,Macmahon!B:B,Macmahon!AE:AE,"",0)</f>
        <v>44668</v>
      </c>
      <c r="AG1062" s="28">
        <f>_xlfn.XLOOKUP(A1062,Macmahon!B:B,Macmahon!AJ:AJ,"",0)</f>
        <v>46312.5</v>
      </c>
      <c r="AH1062" s="28">
        <f>_xlfn.XLOOKUP(A1062,Macmahon!B:B,Macmahon!AK:AK,"",0)</f>
        <v>46273</v>
      </c>
      <c r="AI1062" s="28">
        <f t="shared" si="28"/>
        <v>46273</v>
      </c>
      <c r="AJ1062" s="40" t="str">
        <f>E1062&amp;C1062&amp;B1062</f>
        <v>SSP4008LR</v>
      </c>
      <c r="AK1062" s="40" t="str">
        <f>IFERROR(_xlfn.XLOOKUP(AJ1062,CrossRef!$A:$A,CrossRef!$J:$J,"Not Found"),"-")</f>
        <v>TKHL174-DRIV-FIDV</v>
      </c>
      <c r="AL1062" s="40" t="str">
        <f>IFERROR(_xlfn.XLOOKUP(AJ1062,CrossRef!$A:$A,CrossRef!$K:$K,"Not Found"),"-")</f>
        <v>LHR</v>
      </c>
      <c r="AM1062" s="40" t="str">
        <f>IFERROR(_xlfn.XLOOKUP(AJ1062,CrossRef!$A:$A,CrossRef!$L:$L,"Not Found"),"-")</f>
        <v>24000H WHEEL END CHANGE LHR</v>
      </c>
    </row>
    <row r="1063" spans="1:39" x14ac:dyDescent="0.3">
      <c r="A1063" s="4" t="str">
        <f>D1063&amp;C1063&amp;B1063</f>
        <v>TD63444008RR</v>
      </c>
      <c r="B1063" s="4" t="str">
        <f>LEFT(N1063,FIND(" ",N1063)-1)</f>
        <v>RR</v>
      </c>
      <c r="C1063" s="4" t="str">
        <f>LEFT(M1063,4)</f>
        <v>4008</v>
      </c>
      <c r="D1063" s="4" t="str">
        <f>LEFT(L1063,FIND(" ",L1063)-1)</f>
        <v>TD6344</v>
      </c>
      <c r="E1063" s="4" t="str">
        <f>MID(X1063,2,3)</f>
        <v>SSP</v>
      </c>
      <c r="G1063" s="17" t="s">
        <v>10234</v>
      </c>
      <c r="H1063" s="17" t="s">
        <v>10235</v>
      </c>
      <c r="I1063" s="17" t="s">
        <v>10257</v>
      </c>
      <c r="J1063" s="17" t="s">
        <v>10258</v>
      </c>
      <c r="K1063" s="17" t="s">
        <v>183</v>
      </c>
      <c r="L1063" s="17" t="s">
        <v>10614</v>
      </c>
      <c r="M1063" s="17" t="s">
        <v>913</v>
      </c>
      <c r="N1063" s="17" t="s">
        <v>493</v>
      </c>
      <c r="O1063" s="18">
        <v>24000</v>
      </c>
      <c r="P1063" s="18">
        <v>19288.569392576799</v>
      </c>
      <c r="Q1063" s="16">
        <v>47833</v>
      </c>
      <c r="R1063" s="17" t="s">
        <v>11286</v>
      </c>
      <c r="S1063" s="17" t="s">
        <v>10261</v>
      </c>
      <c r="T1063" s="17" t="s">
        <v>11286</v>
      </c>
      <c r="U1063" s="17" t="s">
        <v>10248</v>
      </c>
      <c r="V1063" s="17"/>
      <c r="W1063" s="17" t="s">
        <v>10399</v>
      </c>
      <c r="X1063" s="17" t="s">
        <v>10615</v>
      </c>
      <c r="Y1063" s="18">
        <v>149084.49</v>
      </c>
      <c r="Z1063" s="17" t="s">
        <v>11289</v>
      </c>
      <c r="AA1063" s="18">
        <v>64418.4544832307</v>
      </c>
      <c r="AB1063" s="17" t="s">
        <v>10245</v>
      </c>
      <c r="AC1063" s="17" t="s">
        <v>10246</v>
      </c>
      <c r="AD1063" s="17" t="s">
        <v>10272</v>
      </c>
      <c r="AE1063" s="18">
        <v>4711.4306074231599</v>
      </c>
      <c r="AF1063" s="31" t="str">
        <f>_xlfn.XLOOKUP(A1063,Macmahon!B:B,Macmahon!AE:AE,"",0)</f>
        <v/>
      </c>
      <c r="AG1063" s="28" t="str">
        <f>_xlfn.XLOOKUP(A1063,Macmahon!B:B,Macmahon!AJ:AJ,"",0)</f>
        <v/>
      </c>
      <c r="AH1063" s="28" t="str">
        <f>_xlfn.XLOOKUP(A1063,Macmahon!B:B,Macmahon!AK:AK,"",0)</f>
        <v/>
      </c>
      <c r="AI1063" s="28">
        <f t="shared" si="28"/>
        <v>0</v>
      </c>
      <c r="AJ1063" s="40" t="str">
        <f>E1063&amp;C1063&amp;B1063</f>
        <v>SSP4008RR</v>
      </c>
      <c r="AK1063" s="40" t="str">
        <f>IFERROR(_xlfn.XLOOKUP(AJ1063,CrossRef!$A:$A,CrossRef!$J:$J,"Not Found"),"-")</f>
        <v>TKHL160-DRIV-FIDV</v>
      </c>
      <c r="AL1063" s="40">
        <f>IFERROR(_xlfn.XLOOKUP(AJ1063,CrossRef!$A:$A,CrossRef!$K:$K,"Not Found"),"-")</f>
        <v>0</v>
      </c>
      <c r="AM1063" s="40" t="str">
        <f>IFERROR(_xlfn.XLOOKUP(AJ1063,CrossRef!$A:$A,CrossRef!$L:$L,"Not Found"),"-")</f>
        <v>24000H WHEEL END CHANGE RHR</v>
      </c>
    </row>
    <row r="1064" spans="1:39" x14ac:dyDescent="0.3">
      <c r="A1064" s="4" t="str">
        <f>D1064&amp;C1064&amp;B1064</f>
        <v>TD63274008LR</v>
      </c>
      <c r="B1064" s="4" t="str">
        <f>LEFT(N1064,FIND(" ",N1064)-1)</f>
        <v>LR</v>
      </c>
      <c r="C1064" s="4" t="str">
        <f>LEFT(M1064,4)</f>
        <v>4008</v>
      </c>
      <c r="D1064" s="4" t="str">
        <f>LEFT(L1064,FIND(" ",L1064)-1)</f>
        <v>TD6327</v>
      </c>
      <c r="E1064" s="4" t="str">
        <f>MID(X1064,2,3)</f>
        <v>SSP</v>
      </c>
      <c r="G1064" s="14" t="s">
        <v>10234</v>
      </c>
      <c r="H1064" s="14" t="s">
        <v>10235</v>
      </c>
      <c r="I1064" s="14" t="s">
        <v>10257</v>
      </c>
      <c r="J1064" s="14" t="s">
        <v>10258</v>
      </c>
      <c r="K1064" s="14" t="s">
        <v>183</v>
      </c>
      <c r="L1064" s="14" t="s">
        <v>10611</v>
      </c>
      <c r="M1064" s="14" t="s">
        <v>913</v>
      </c>
      <c r="N1064" s="14" t="s">
        <v>490</v>
      </c>
      <c r="O1064" s="15">
        <v>24000</v>
      </c>
      <c r="P1064" s="15">
        <v>11122.251682517301</v>
      </c>
      <c r="Q1064" s="16">
        <v>47023</v>
      </c>
      <c r="R1064" s="14" t="s">
        <v>11286</v>
      </c>
      <c r="S1064" s="14" t="s">
        <v>10261</v>
      </c>
      <c r="T1064" s="14" t="s">
        <v>11286</v>
      </c>
      <c r="U1064" s="14" t="s">
        <v>10248</v>
      </c>
      <c r="V1064" s="14"/>
      <c r="W1064" s="14" t="s">
        <v>10485</v>
      </c>
      <c r="X1064" s="14" t="s">
        <v>10613</v>
      </c>
      <c r="Y1064" s="15">
        <v>149084.49</v>
      </c>
      <c r="Z1064" s="14" t="s">
        <v>11287</v>
      </c>
      <c r="AA1064" s="15">
        <v>59495.790554414802</v>
      </c>
      <c r="AB1064" s="14" t="s">
        <v>10245</v>
      </c>
      <c r="AC1064" s="14" t="s">
        <v>10246</v>
      </c>
      <c r="AD1064" s="14" t="s">
        <v>10272</v>
      </c>
      <c r="AE1064" s="15">
        <v>12877.748317482699</v>
      </c>
      <c r="AF1064" s="31">
        <f>_xlfn.XLOOKUP(A1064,Macmahon!B:B,Macmahon!AE:AE,"",0)</f>
        <v>45527</v>
      </c>
      <c r="AG1064" s="28">
        <f>_xlfn.XLOOKUP(A1064,Macmahon!B:B,Macmahon!AJ:AJ,"",0)</f>
        <v>47074.512036423614</v>
      </c>
      <c r="AH1064" s="28">
        <f>_xlfn.XLOOKUP(A1064,Macmahon!B:B,Macmahon!AK:AK,"",0)</f>
        <v>47028</v>
      </c>
      <c r="AI1064" s="28">
        <f t="shared" si="28"/>
        <v>47028</v>
      </c>
      <c r="AJ1064" s="40" t="str">
        <f>E1064&amp;C1064&amp;B1064</f>
        <v>SSP4008LR</v>
      </c>
      <c r="AK1064" s="40" t="str">
        <f>IFERROR(_xlfn.XLOOKUP(AJ1064,CrossRef!$A:$A,CrossRef!$J:$J,"Not Found"),"-")</f>
        <v>TKHL174-DRIV-FIDV</v>
      </c>
      <c r="AL1064" s="40" t="str">
        <f>IFERROR(_xlfn.XLOOKUP(AJ1064,CrossRef!$A:$A,CrossRef!$K:$K,"Not Found"),"-")</f>
        <v>LHR</v>
      </c>
      <c r="AM1064" s="40" t="str">
        <f>IFERROR(_xlfn.XLOOKUP(AJ1064,CrossRef!$A:$A,CrossRef!$L:$L,"Not Found"),"-")</f>
        <v>24000H WHEEL END CHANGE LHR</v>
      </c>
    </row>
    <row r="1065" spans="1:39" x14ac:dyDescent="0.3">
      <c r="A1065" s="4" t="str">
        <f>D1065&amp;C1065&amp;B1065</f>
        <v>TD63274008RR</v>
      </c>
      <c r="B1065" s="4" t="str">
        <f>LEFT(N1065,FIND(" ",N1065)-1)</f>
        <v>RR</v>
      </c>
      <c r="C1065" s="4" t="str">
        <f>LEFT(M1065,4)</f>
        <v>4008</v>
      </c>
      <c r="D1065" s="4" t="str">
        <f>LEFT(L1065,FIND(" ",L1065)-1)</f>
        <v>TD6327</v>
      </c>
      <c r="E1065" s="4" t="str">
        <f>MID(X1065,2,3)</f>
        <v>SSP</v>
      </c>
      <c r="G1065" s="17" t="s">
        <v>10234</v>
      </c>
      <c r="H1065" s="17" t="s">
        <v>10235</v>
      </c>
      <c r="I1065" s="17" t="s">
        <v>10257</v>
      </c>
      <c r="J1065" s="17" t="s">
        <v>10258</v>
      </c>
      <c r="K1065" s="17" t="s">
        <v>183</v>
      </c>
      <c r="L1065" s="17" t="s">
        <v>10611</v>
      </c>
      <c r="M1065" s="17" t="s">
        <v>913</v>
      </c>
      <c r="N1065" s="17" t="s">
        <v>493</v>
      </c>
      <c r="O1065" s="18">
        <v>24000</v>
      </c>
      <c r="P1065" s="18">
        <v>22636.379097803099</v>
      </c>
      <c r="Q1065" s="16">
        <v>47618</v>
      </c>
      <c r="R1065" s="17" t="s">
        <v>11286</v>
      </c>
      <c r="S1065" s="17" t="s">
        <v>10261</v>
      </c>
      <c r="T1065" s="17" t="s">
        <v>11286</v>
      </c>
      <c r="U1065" s="17" t="s">
        <v>10248</v>
      </c>
      <c r="V1065" s="17"/>
      <c r="W1065" s="17" t="s">
        <v>10317</v>
      </c>
      <c r="X1065" s="17" t="s">
        <v>10613</v>
      </c>
      <c r="Y1065" s="18">
        <v>149084.49</v>
      </c>
      <c r="Z1065" s="17" t="s">
        <v>11289</v>
      </c>
      <c r="AA1065" s="18">
        <v>68781.211498973295</v>
      </c>
      <c r="AB1065" s="17" t="s">
        <v>10245</v>
      </c>
      <c r="AC1065" s="17" t="s">
        <v>10246</v>
      </c>
      <c r="AD1065" s="17" t="s">
        <v>10272</v>
      </c>
      <c r="AE1065" s="18">
        <v>1363.62090219689</v>
      </c>
      <c r="AF1065" s="31" t="str">
        <f>_xlfn.XLOOKUP(A1065,Macmahon!B:B,Macmahon!AE:AE,"",0)</f>
        <v/>
      </c>
      <c r="AG1065" s="28" t="str">
        <f>_xlfn.XLOOKUP(A1065,Macmahon!B:B,Macmahon!AJ:AJ,"",0)</f>
        <v/>
      </c>
      <c r="AH1065" s="28" t="str">
        <f>_xlfn.XLOOKUP(A1065,Macmahon!B:B,Macmahon!AK:AK,"",0)</f>
        <v/>
      </c>
      <c r="AI1065" s="28">
        <f t="shared" si="28"/>
        <v>0</v>
      </c>
      <c r="AJ1065" s="40" t="str">
        <f>E1065&amp;C1065&amp;B1065</f>
        <v>SSP4008RR</v>
      </c>
      <c r="AK1065" s="40" t="str">
        <f>IFERROR(_xlfn.XLOOKUP(AJ1065,CrossRef!$A:$A,CrossRef!$J:$J,"Not Found"),"-")</f>
        <v>TKHL160-DRIV-FIDV</v>
      </c>
      <c r="AL1065" s="40">
        <f>IFERROR(_xlfn.XLOOKUP(AJ1065,CrossRef!$A:$A,CrossRef!$K:$K,"Not Found"),"-")</f>
        <v>0</v>
      </c>
      <c r="AM1065" s="40" t="str">
        <f>IFERROR(_xlfn.XLOOKUP(AJ1065,CrossRef!$A:$A,CrossRef!$L:$L,"Not Found"),"-")</f>
        <v>24000H WHEEL END CHANGE RHR</v>
      </c>
    </row>
    <row r="1066" spans="1:39" x14ac:dyDescent="0.3">
      <c r="A1066" s="4" t="str">
        <f>D1066&amp;C1066&amp;B1066</f>
        <v>TD63134008RR</v>
      </c>
      <c r="B1066" s="4" t="str">
        <f>LEFT(N1066,FIND(" ",N1066)-1)</f>
        <v>RR</v>
      </c>
      <c r="C1066" s="4" t="str">
        <f>LEFT(M1066,4)</f>
        <v>4008</v>
      </c>
      <c r="D1066" s="4" t="str">
        <f>LEFT(L1066,FIND(" ",L1066)-1)</f>
        <v>TD6313</v>
      </c>
      <c r="E1066" s="4" t="str">
        <f>MID(X1066,2,3)</f>
        <v>SSP</v>
      </c>
      <c r="G1066" s="14" t="s">
        <v>10234</v>
      </c>
      <c r="H1066" s="14" t="s">
        <v>10235</v>
      </c>
      <c r="I1066" s="14" t="s">
        <v>10257</v>
      </c>
      <c r="J1066" s="14" t="s">
        <v>10258</v>
      </c>
      <c r="K1066" s="14" t="s">
        <v>183</v>
      </c>
      <c r="L1066" s="14" t="s">
        <v>10607</v>
      </c>
      <c r="M1066" s="14" t="s">
        <v>913</v>
      </c>
      <c r="N1066" s="14" t="s">
        <v>493</v>
      </c>
      <c r="O1066" s="15">
        <v>24000</v>
      </c>
      <c r="P1066" s="15">
        <v>24440.110688192399</v>
      </c>
      <c r="Q1066" s="16">
        <v>46266</v>
      </c>
      <c r="R1066" s="14" t="s">
        <v>11286</v>
      </c>
      <c r="S1066" s="14" t="s">
        <v>10261</v>
      </c>
      <c r="T1066" s="14" t="s">
        <v>11286</v>
      </c>
      <c r="U1066" s="14" t="s">
        <v>10269</v>
      </c>
      <c r="V1066" s="14"/>
      <c r="W1066" s="14" t="s">
        <v>11110</v>
      </c>
      <c r="X1066" s="14" t="s">
        <v>10608</v>
      </c>
      <c r="Y1066" s="15">
        <v>149084.49</v>
      </c>
      <c r="Z1066" s="14" t="s">
        <v>11289</v>
      </c>
      <c r="AA1066" s="15">
        <v>71560.238193018493</v>
      </c>
      <c r="AB1066" s="14" t="s">
        <v>10245</v>
      </c>
      <c r="AC1066" s="14" t="s">
        <v>10246</v>
      </c>
      <c r="AD1066" s="14"/>
      <c r="AE1066" s="15">
        <v>-440.11068819244201</v>
      </c>
      <c r="AF1066" s="31" t="str">
        <f>_xlfn.XLOOKUP(A1066,Macmahon!B:B,Macmahon!AE:AE,"",0)</f>
        <v/>
      </c>
      <c r="AG1066" s="28" t="str">
        <f>_xlfn.XLOOKUP(A1066,Macmahon!B:B,Macmahon!AJ:AJ,"",0)</f>
        <v/>
      </c>
      <c r="AH1066" s="28" t="str">
        <f>_xlfn.XLOOKUP(A1066,Macmahon!B:B,Macmahon!AK:AK,"",0)</f>
        <v/>
      </c>
      <c r="AI1066" s="28">
        <f t="shared" si="28"/>
        <v>0</v>
      </c>
      <c r="AJ1066" s="40" t="str">
        <f>E1066&amp;C1066&amp;B1066</f>
        <v>SSP4008RR</v>
      </c>
      <c r="AK1066" s="40" t="str">
        <f>IFERROR(_xlfn.XLOOKUP(AJ1066,CrossRef!$A:$A,CrossRef!$J:$J,"Not Found"),"-")</f>
        <v>TKHL160-DRIV-FIDV</v>
      </c>
      <c r="AL1066" s="40">
        <f>IFERROR(_xlfn.XLOOKUP(AJ1066,CrossRef!$A:$A,CrossRef!$K:$K,"Not Found"),"-")</f>
        <v>0</v>
      </c>
      <c r="AM1066" s="40" t="str">
        <f>IFERROR(_xlfn.XLOOKUP(AJ1066,CrossRef!$A:$A,CrossRef!$L:$L,"Not Found"),"-")</f>
        <v>24000H WHEEL END CHANGE RHR</v>
      </c>
    </row>
    <row r="1067" spans="1:39" x14ac:dyDescent="0.3">
      <c r="A1067" s="4" t="str">
        <f>D1067&amp;C1067&amp;B1067</f>
        <v>TD63134008LR</v>
      </c>
      <c r="B1067" s="4" t="str">
        <f>LEFT(N1067,FIND(" ",N1067)-1)</f>
        <v>LR</v>
      </c>
      <c r="C1067" s="4" t="str">
        <f>LEFT(M1067,4)</f>
        <v>4008</v>
      </c>
      <c r="D1067" s="4" t="str">
        <f>LEFT(L1067,FIND(" ",L1067)-1)</f>
        <v>TD6313</v>
      </c>
      <c r="E1067" s="4" t="str">
        <f>MID(X1067,2,3)</f>
        <v>SSP</v>
      </c>
      <c r="G1067" s="17" t="s">
        <v>10234</v>
      </c>
      <c r="H1067" s="17" t="s">
        <v>10235</v>
      </c>
      <c r="I1067" s="17" t="s">
        <v>10257</v>
      </c>
      <c r="J1067" s="17" t="s">
        <v>10258</v>
      </c>
      <c r="K1067" s="17" t="s">
        <v>183</v>
      </c>
      <c r="L1067" s="17" t="s">
        <v>10607</v>
      </c>
      <c r="M1067" s="17" t="s">
        <v>913</v>
      </c>
      <c r="N1067" s="17" t="s">
        <v>490</v>
      </c>
      <c r="O1067" s="18">
        <v>24000</v>
      </c>
      <c r="P1067" s="18">
        <v>12394.0617064091</v>
      </c>
      <c r="Q1067" s="16">
        <v>47132</v>
      </c>
      <c r="R1067" s="17" t="s">
        <v>11286</v>
      </c>
      <c r="S1067" s="17" t="s">
        <v>10261</v>
      </c>
      <c r="T1067" s="17" t="s">
        <v>11286</v>
      </c>
      <c r="U1067" s="17" t="s">
        <v>10248</v>
      </c>
      <c r="V1067" s="17"/>
      <c r="W1067" s="17" t="s">
        <v>11159</v>
      </c>
      <c r="X1067" s="17" t="s">
        <v>10608</v>
      </c>
      <c r="Y1067" s="18">
        <v>149084.49</v>
      </c>
      <c r="Z1067" s="17" t="s">
        <v>11287</v>
      </c>
      <c r="AA1067" s="18">
        <v>85074.817248460007</v>
      </c>
      <c r="AB1067" s="17" t="s">
        <v>10245</v>
      </c>
      <c r="AC1067" s="17" t="s">
        <v>10246</v>
      </c>
      <c r="AD1067" s="17"/>
      <c r="AE1067" s="18">
        <v>11605.9382935909</v>
      </c>
      <c r="AF1067" s="31">
        <f>_xlfn.XLOOKUP(A1067,Macmahon!B:B,Macmahon!AE:AE,"",0)</f>
        <v>45250</v>
      </c>
      <c r="AG1067" s="28">
        <f>_xlfn.XLOOKUP(A1067,Macmahon!B:B,Macmahon!AJ:AJ,"",0)</f>
        <v>46962.18028695602</v>
      </c>
      <c r="AH1067" s="28">
        <f>_xlfn.XLOOKUP(A1067,Macmahon!B:B,Macmahon!AK:AK,"",0)</f>
        <v>47046</v>
      </c>
      <c r="AI1067" s="28">
        <f t="shared" si="28"/>
        <v>46962.18028695602</v>
      </c>
      <c r="AJ1067" s="40" t="str">
        <f>E1067&amp;C1067&amp;B1067</f>
        <v>SSP4008LR</v>
      </c>
      <c r="AK1067" s="40" t="str">
        <f>IFERROR(_xlfn.XLOOKUP(AJ1067,CrossRef!$A:$A,CrossRef!$J:$J,"Not Found"),"-")</f>
        <v>TKHL174-DRIV-FIDV</v>
      </c>
      <c r="AL1067" s="40" t="str">
        <f>IFERROR(_xlfn.XLOOKUP(AJ1067,CrossRef!$A:$A,CrossRef!$K:$K,"Not Found"),"-")</f>
        <v>LHR</v>
      </c>
      <c r="AM1067" s="40" t="str">
        <f>IFERROR(_xlfn.XLOOKUP(AJ1067,CrossRef!$A:$A,CrossRef!$L:$L,"Not Found"),"-")</f>
        <v>24000H WHEEL END CHANGE LHR</v>
      </c>
    </row>
    <row r="1068" spans="1:39" x14ac:dyDescent="0.3">
      <c r="A1068" s="4" t="str">
        <f>D1068&amp;C1068&amp;B1068</f>
        <v>TD63104008LR</v>
      </c>
      <c r="B1068" s="4" t="str">
        <f>LEFT(N1068,FIND(" ",N1068)-1)</f>
        <v>LR</v>
      </c>
      <c r="C1068" s="4" t="str">
        <f>LEFT(M1068,4)</f>
        <v>4008</v>
      </c>
      <c r="D1068" s="4" t="str">
        <f>LEFT(L1068,FIND(" ",L1068)-1)</f>
        <v>TD6310</v>
      </c>
      <c r="E1068" s="4" t="str">
        <f>MID(X1068,2,3)</f>
        <v>SSP</v>
      </c>
      <c r="G1068" s="14" t="s">
        <v>10234</v>
      </c>
      <c r="H1068" s="14" t="s">
        <v>10235</v>
      </c>
      <c r="I1068" s="14" t="s">
        <v>10257</v>
      </c>
      <c r="J1068" s="14" t="s">
        <v>10258</v>
      </c>
      <c r="K1068" s="14" t="s">
        <v>183</v>
      </c>
      <c r="L1068" s="14" t="s">
        <v>10609</v>
      </c>
      <c r="M1068" s="14" t="s">
        <v>913</v>
      </c>
      <c r="N1068" s="14" t="s">
        <v>490</v>
      </c>
      <c r="O1068" s="15">
        <v>24000</v>
      </c>
      <c r="P1068" s="15">
        <v>26759.279097743602</v>
      </c>
      <c r="Q1068" s="16">
        <v>46096</v>
      </c>
      <c r="R1068" s="14" t="s">
        <v>11286</v>
      </c>
      <c r="S1068" s="14" t="s">
        <v>10261</v>
      </c>
      <c r="T1068" s="14" t="s">
        <v>11286</v>
      </c>
      <c r="U1068" s="14" t="s">
        <v>10269</v>
      </c>
      <c r="V1068" s="14"/>
      <c r="W1068" s="14" t="s">
        <v>11314</v>
      </c>
      <c r="X1068" s="14" t="s">
        <v>10610</v>
      </c>
      <c r="Y1068" s="15">
        <v>149084.49</v>
      </c>
      <c r="Z1068" s="14" t="s">
        <v>11287</v>
      </c>
      <c r="AA1068" s="15">
        <v>70904.428064516105</v>
      </c>
      <c r="AB1068" s="14" t="s">
        <v>10245</v>
      </c>
      <c r="AC1068" s="14" t="s">
        <v>10246</v>
      </c>
      <c r="AD1068" s="14"/>
      <c r="AE1068" s="15">
        <v>-2759.2790977436198</v>
      </c>
      <c r="AF1068" s="31">
        <f>_xlfn.XLOOKUP(A1068,Macmahon!B:B,Macmahon!AE:AE,"",0)</f>
        <v>46153</v>
      </c>
      <c r="AG1068" s="28">
        <f>_xlfn.XLOOKUP(A1068,Macmahon!B:B,Macmahon!AJ:AJ,"",0)</f>
        <v>47866.097370289353</v>
      </c>
      <c r="AH1068" s="28">
        <f>_xlfn.XLOOKUP(A1068,Macmahon!B:B,Macmahon!AK:AK,"",0)</f>
        <v>47823</v>
      </c>
      <c r="AI1068" s="28">
        <f t="shared" si="28"/>
        <v>47823</v>
      </c>
      <c r="AJ1068" s="40" t="str">
        <f>E1068&amp;C1068&amp;B1068</f>
        <v>SSP4008LR</v>
      </c>
      <c r="AK1068" s="40" t="str">
        <f>IFERROR(_xlfn.XLOOKUP(AJ1068,CrossRef!$A:$A,CrossRef!$J:$J,"Not Found"),"-")</f>
        <v>TKHL174-DRIV-FIDV</v>
      </c>
      <c r="AL1068" s="40" t="str">
        <f>IFERROR(_xlfn.XLOOKUP(AJ1068,CrossRef!$A:$A,CrossRef!$K:$K,"Not Found"),"-")</f>
        <v>LHR</v>
      </c>
      <c r="AM1068" s="40" t="str">
        <f>IFERROR(_xlfn.XLOOKUP(AJ1068,CrossRef!$A:$A,CrossRef!$L:$L,"Not Found"),"-")</f>
        <v>24000H WHEEL END CHANGE LHR</v>
      </c>
    </row>
    <row r="1069" spans="1:39" x14ac:dyDescent="0.3">
      <c r="A1069" s="4" t="str">
        <f>D1069&amp;C1069&amp;B1069</f>
        <v>TD63104008RR</v>
      </c>
      <c r="B1069" s="4" t="str">
        <f>LEFT(N1069,FIND(" ",N1069)-1)</f>
        <v>RR</v>
      </c>
      <c r="C1069" s="4" t="str">
        <f>LEFT(M1069,4)</f>
        <v>4008</v>
      </c>
      <c r="D1069" s="4" t="str">
        <f>LEFT(L1069,FIND(" ",L1069)-1)</f>
        <v>TD6310</v>
      </c>
      <c r="E1069" s="4" t="str">
        <f>MID(X1069,2,3)</f>
        <v>SSP</v>
      </c>
      <c r="G1069" s="17" t="s">
        <v>10234</v>
      </c>
      <c r="H1069" s="17" t="s">
        <v>10235</v>
      </c>
      <c r="I1069" s="17" t="s">
        <v>10257</v>
      </c>
      <c r="J1069" s="17" t="s">
        <v>10258</v>
      </c>
      <c r="K1069" s="17" t="s">
        <v>183</v>
      </c>
      <c r="L1069" s="17" t="s">
        <v>10609</v>
      </c>
      <c r="M1069" s="17" t="s">
        <v>913</v>
      </c>
      <c r="N1069" s="17" t="s">
        <v>493</v>
      </c>
      <c r="O1069" s="18">
        <v>24000</v>
      </c>
      <c r="P1069" s="18">
        <v>26786.006759653199</v>
      </c>
      <c r="Q1069" s="16">
        <v>46096</v>
      </c>
      <c r="R1069" s="17" t="s">
        <v>11286</v>
      </c>
      <c r="S1069" s="17" t="s">
        <v>10261</v>
      </c>
      <c r="T1069" s="17" t="s">
        <v>11286</v>
      </c>
      <c r="U1069" s="17" t="s">
        <v>10248</v>
      </c>
      <c r="V1069" s="17"/>
      <c r="W1069" s="17" t="s">
        <v>10306</v>
      </c>
      <c r="X1069" s="17" t="s">
        <v>10610</v>
      </c>
      <c r="Y1069" s="18">
        <v>149084.49</v>
      </c>
      <c r="Z1069" s="17" t="s">
        <v>11289</v>
      </c>
      <c r="AA1069" s="18">
        <v>70904.428064516105</v>
      </c>
      <c r="AB1069" s="17" t="s">
        <v>10245</v>
      </c>
      <c r="AC1069" s="17" t="s">
        <v>10246</v>
      </c>
      <c r="AD1069" s="17"/>
      <c r="AE1069" s="18">
        <v>-2786.0067596532499</v>
      </c>
      <c r="AF1069" s="31" t="str">
        <f>_xlfn.XLOOKUP(A1069,Macmahon!B:B,Macmahon!AE:AE,"",0)</f>
        <v/>
      </c>
      <c r="AG1069" s="28" t="str">
        <f>_xlfn.XLOOKUP(A1069,Macmahon!B:B,Macmahon!AJ:AJ,"",0)</f>
        <v/>
      </c>
      <c r="AH1069" s="28" t="str">
        <f>_xlfn.XLOOKUP(A1069,Macmahon!B:B,Macmahon!AK:AK,"",0)</f>
        <v/>
      </c>
      <c r="AI1069" s="28">
        <f t="shared" si="28"/>
        <v>0</v>
      </c>
      <c r="AJ1069" s="40" t="str">
        <f>E1069&amp;C1069&amp;B1069</f>
        <v>SSP4008RR</v>
      </c>
      <c r="AK1069" s="40" t="str">
        <f>IFERROR(_xlfn.XLOOKUP(AJ1069,CrossRef!$A:$A,CrossRef!$J:$J,"Not Found"),"-")</f>
        <v>TKHL160-DRIV-FIDV</v>
      </c>
      <c r="AL1069" s="40">
        <f>IFERROR(_xlfn.XLOOKUP(AJ1069,CrossRef!$A:$A,CrossRef!$K:$K,"Not Found"),"-")</f>
        <v>0</v>
      </c>
      <c r="AM1069" s="40" t="str">
        <f>IFERROR(_xlfn.XLOOKUP(AJ1069,CrossRef!$A:$A,CrossRef!$L:$L,"Not Found"),"-")</f>
        <v>24000H WHEEL END CHANGE RHR</v>
      </c>
    </row>
    <row r="1070" spans="1:39" x14ac:dyDescent="0.3">
      <c r="A1070" s="4" t="str">
        <f>D1070&amp;C1070&amp;B1070</f>
        <v>TD64924008LR</v>
      </c>
      <c r="B1070" s="4" t="str">
        <f>LEFT(N1070,FIND(" ",N1070)-1)</f>
        <v>LR</v>
      </c>
      <c r="C1070" s="4" t="str">
        <f>LEFT(M1070,4)</f>
        <v>4008</v>
      </c>
      <c r="D1070" s="4" t="str">
        <f>LEFT(L1070,FIND(" ",L1070)-1)</f>
        <v>TD6492</v>
      </c>
      <c r="E1070" s="4" t="str">
        <f>MID(X1070,2,3)</f>
        <v>APX</v>
      </c>
      <c r="G1070" s="14" t="s">
        <v>10234</v>
      </c>
      <c r="H1070" s="14" t="s">
        <v>10235</v>
      </c>
      <c r="I1070" s="14" t="s">
        <v>10236</v>
      </c>
      <c r="J1070" s="14" t="s">
        <v>10237</v>
      </c>
      <c r="K1070" s="14" t="s">
        <v>177</v>
      </c>
      <c r="L1070" s="14" t="s">
        <v>10694</v>
      </c>
      <c r="M1070" s="14" t="s">
        <v>913</v>
      </c>
      <c r="N1070" s="14" t="s">
        <v>490</v>
      </c>
      <c r="O1070" s="15">
        <v>22000</v>
      </c>
      <c r="P1070" s="15">
        <v>11835.3726414587</v>
      </c>
      <c r="Q1070" s="16">
        <v>48040</v>
      </c>
      <c r="R1070" s="14" t="s">
        <v>11283</v>
      </c>
      <c r="S1070" s="14" t="s">
        <v>10261</v>
      </c>
      <c r="T1070" s="14" t="s">
        <v>11283</v>
      </c>
      <c r="U1070" s="14" t="s">
        <v>10248</v>
      </c>
      <c r="V1070" s="14"/>
      <c r="W1070" s="14" t="s">
        <v>10493</v>
      </c>
      <c r="X1070" s="14" t="s">
        <v>10695</v>
      </c>
      <c r="Y1070" s="15">
        <v>92313.14</v>
      </c>
      <c r="Z1070" s="14" t="s">
        <v>11294</v>
      </c>
      <c r="AA1070" s="23">
        <v>90242.243668720097</v>
      </c>
      <c r="AB1070" s="14" t="s">
        <v>10245</v>
      </c>
      <c r="AC1070" s="14" t="s">
        <v>10246</v>
      </c>
      <c r="AD1070" s="14"/>
      <c r="AE1070" s="15">
        <v>10164.6273585413</v>
      </c>
      <c r="AF1070" s="31">
        <f>_xlfn.XLOOKUP(A1070,Macmahon!B:B,Macmahon!AE:AE,"",0)</f>
        <v>45165</v>
      </c>
      <c r="AG1070" s="28">
        <f>_xlfn.XLOOKUP(A1070,Macmahon!B:B,Macmahon!AJ:AJ,"",0)</f>
        <v>48264.726027395831</v>
      </c>
      <c r="AH1070" s="28">
        <f>_xlfn.XLOOKUP(A1070,Macmahon!B:B,Macmahon!AK:AK,"",0)</f>
        <v>48040</v>
      </c>
      <c r="AI1070" s="28">
        <f t="shared" si="28"/>
        <v>48040</v>
      </c>
      <c r="AJ1070" s="40" t="str">
        <f>E1070&amp;C1070&amp;B1070</f>
        <v>APX4008LR</v>
      </c>
      <c r="AK1070" s="40" t="str">
        <f>IFERROR(_xlfn.XLOOKUP(AJ1070,CrossRef!$A:$A,CrossRef!$J:$J,"Not Found"),"-")</f>
        <v>TKHL011-DRIV-FIDV</v>
      </c>
      <c r="AL1070" s="40" t="str">
        <f>IFERROR(_xlfn.XLOOKUP(AJ1070,CrossRef!$A:$A,CrossRef!$K:$K,"Not Found"),"-")</f>
        <v>LHR</v>
      </c>
      <c r="AM1070" s="40" t="str">
        <f>IFERROR(_xlfn.XLOOKUP(AJ1070,CrossRef!$A:$A,CrossRef!$L:$L,"Not Found"),"-")</f>
        <v>22000H WHEEL END CHANGE LHR</v>
      </c>
    </row>
    <row r="1071" spans="1:39" x14ac:dyDescent="0.3">
      <c r="A1071" s="4" t="str">
        <f>D1071&amp;C1071&amp;B1071</f>
        <v>TD64924008RR</v>
      </c>
      <c r="B1071" s="4" t="str">
        <f>LEFT(N1071,FIND(" ",N1071)-1)</f>
        <v>RR</v>
      </c>
      <c r="C1071" s="4" t="str">
        <f>LEFT(M1071,4)</f>
        <v>4008</v>
      </c>
      <c r="D1071" s="4" t="str">
        <f>LEFT(L1071,FIND(" ",L1071)-1)</f>
        <v>TD6492</v>
      </c>
      <c r="E1071" s="4" t="str">
        <f>MID(X1071,2,3)</f>
        <v>APX</v>
      </c>
      <c r="G1071" s="17" t="s">
        <v>10234</v>
      </c>
      <c r="H1071" s="17" t="s">
        <v>10235</v>
      </c>
      <c r="I1071" s="17" t="s">
        <v>10236</v>
      </c>
      <c r="J1071" s="17" t="s">
        <v>10237</v>
      </c>
      <c r="K1071" s="17" t="s">
        <v>177</v>
      </c>
      <c r="L1071" s="17" t="s">
        <v>10694</v>
      </c>
      <c r="M1071" s="17" t="s">
        <v>913</v>
      </c>
      <c r="N1071" s="17" t="s">
        <v>493</v>
      </c>
      <c r="O1071" s="18">
        <v>22000</v>
      </c>
      <c r="P1071" s="18">
        <v>14443.0869278188</v>
      </c>
      <c r="Q1071" s="16">
        <v>47937</v>
      </c>
      <c r="R1071" s="17" t="s">
        <v>11283</v>
      </c>
      <c r="S1071" s="17" t="s">
        <v>10261</v>
      </c>
      <c r="T1071" s="17" t="s">
        <v>11283</v>
      </c>
      <c r="U1071" s="17" t="s">
        <v>10248</v>
      </c>
      <c r="V1071" s="17"/>
      <c r="W1071" s="17" t="s">
        <v>10493</v>
      </c>
      <c r="X1071" s="17" t="s">
        <v>10695</v>
      </c>
      <c r="Y1071" s="18">
        <v>92313.14</v>
      </c>
      <c r="Z1071" s="17" t="s">
        <v>11295</v>
      </c>
      <c r="AA1071" s="21">
        <v>88832.250513346997</v>
      </c>
      <c r="AB1071" s="17" t="s">
        <v>10245</v>
      </c>
      <c r="AC1071" s="17" t="s">
        <v>10246</v>
      </c>
      <c r="AD1071" s="17"/>
      <c r="AE1071" s="18">
        <v>7556.9130721812098</v>
      </c>
      <c r="AF1071" s="31" t="str">
        <f>_xlfn.XLOOKUP(A1071,Macmahon!B:B,Macmahon!AE:AE,"",0)</f>
        <v/>
      </c>
      <c r="AG1071" s="28" t="str">
        <f>_xlfn.XLOOKUP(A1071,Macmahon!B:B,Macmahon!AJ:AJ,"",0)</f>
        <v/>
      </c>
      <c r="AH1071" s="28" t="str">
        <f>_xlfn.XLOOKUP(A1071,Macmahon!B:B,Macmahon!AK:AK,"",0)</f>
        <v/>
      </c>
      <c r="AI1071" s="28">
        <f t="shared" si="28"/>
        <v>0</v>
      </c>
      <c r="AJ1071" s="40" t="str">
        <f>E1071&amp;C1071&amp;B1071</f>
        <v>APX4008RR</v>
      </c>
      <c r="AK1071" s="40" t="str">
        <f>IFERROR(_xlfn.XLOOKUP(AJ1071,CrossRef!$A:$A,CrossRef!$J:$J,"Not Found"),"-")</f>
        <v>TKHL014-DRIV-FIDV</v>
      </c>
      <c r="AL1071" s="40">
        <f>IFERROR(_xlfn.XLOOKUP(AJ1071,CrossRef!$A:$A,CrossRef!$K:$K,"Not Found"),"-")</f>
        <v>0</v>
      </c>
      <c r="AM1071" s="40" t="str">
        <f>IFERROR(_xlfn.XLOOKUP(AJ1071,CrossRef!$A:$A,CrossRef!$L:$L,"Not Found"),"-")</f>
        <v>22000H WHEEL END CHANGE RHR</v>
      </c>
    </row>
    <row r="1072" spans="1:39" x14ac:dyDescent="0.3">
      <c r="A1072" s="4" t="str">
        <f>D1072&amp;C1072&amp;B1072</f>
        <v>TD60694008RR</v>
      </c>
      <c r="B1072" s="4" t="str">
        <f>LEFT(N1072,FIND(" ",N1072)-1)</f>
        <v>RR</v>
      </c>
      <c r="C1072" s="4" t="str">
        <f>LEFT(M1072,4)</f>
        <v>4008</v>
      </c>
      <c r="D1072" s="4" t="str">
        <f>LEFT(L1072,FIND(" ",L1072)-1)</f>
        <v>TD6069</v>
      </c>
      <c r="E1072" s="4" t="str">
        <f>MID(X1072,2,3)</f>
        <v>APX</v>
      </c>
      <c r="G1072" s="14" t="s">
        <v>10234</v>
      </c>
      <c r="H1072" s="14" t="s">
        <v>10235</v>
      </c>
      <c r="I1072" s="14" t="s">
        <v>10251</v>
      </c>
      <c r="J1072" s="14" t="s">
        <v>10252</v>
      </c>
      <c r="K1072" s="14" t="s">
        <v>177</v>
      </c>
      <c r="L1072" s="14" t="s">
        <v>10726</v>
      </c>
      <c r="M1072" s="14" t="s">
        <v>913</v>
      </c>
      <c r="N1072" s="14" t="s">
        <v>493</v>
      </c>
      <c r="O1072" s="15">
        <v>22000</v>
      </c>
      <c r="P1072" s="15">
        <v>11648.8934695853</v>
      </c>
      <c r="Q1072" s="16">
        <v>46870</v>
      </c>
      <c r="R1072" s="14" t="s">
        <v>11283</v>
      </c>
      <c r="S1072" s="14" t="s">
        <v>10261</v>
      </c>
      <c r="T1072" s="14" t="s">
        <v>11283</v>
      </c>
      <c r="U1072" s="14" t="s">
        <v>10248</v>
      </c>
      <c r="V1072" s="14"/>
      <c r="W1072" s="14" t="s">
        <v>10396</v>
      </c>
      <c r="X1072" s="14" t="s">
        <v>10728</v>
      </c>
      <c r="Y1072" s="15">
        <v>92313.14</v>
      </c>
      <c r="Z1072" s="14" t="s">
        <v>11295</v>
      </c>
      <c r="AA1072" s="15">
        <v>87201.984907597507</v>
      </c>
      <c r="AB1072" s="14" t="s">
        <v>10245</v>
      </c>
      <c r="AC1072" s="14" t="s">
        <v>10246</v>
      </c>
      <c r="AD1072" s="14"/>
      <c r="AE1072" s="15">
        <v>10351.1065304147</v>
      </c>
      <c r="AF1072" s="31" t="str">
        <f>_xlfn.XLOOKUP(A1072,Macmahon!B:B,Macmahon!AE:AE,"",0)</f>
        <v/>
      </c>
      <c r="AG1072" s="28" t="str">
        <f>_xlfn.XLOOKUP(A1072,Macmahon!B:B,Macmahon!AJ:AJ,"",0)</f>
        <v/>
      </c>
      <c r="AH1072" s="28" t="str">
        <f>_xlfn.XLOOKUP(A1072,Macmahon!B:B,Macmahon!AK:AK,"",0)</f>
        <v/>
      </c>
      <c r="AI1072" s="28">
        <f t="shared" si="28"/>
        <v>0</v>
      </c>
      <c r="AJ1072" s="40" t="str">
        <f>E1072&amp;C1072&amp;B1072</f>
        <v>APX4008RR</v>
      </c>
      <c r="AK1072" s="40" t="str">
        <f>IFERROR(_xlfn.XLOOKUP(AJ1072,CrossRef!$A:$A,CrossRef!$J:$J,"Not Found"),"-")</f>
        <v>TKHL014-DRIV-FIDV</v>
      </c>
      <c r="AL1072" s="40">
        <f>IFERROR(_xlfn.XLOOKUP(AJ1072,CrossRef!$A:$A,CrossRef!$K:$K,"Not Found"),"-")</f>
        <v>0</v>
      </c>
      <c r="AM1072" s="40" t="str">
        <f>IFERROR(_xlfn.XLOOKUP(AJ1072,CrossRef!$A:$A,CrossRef!$L:$L,"Not Found"),"-")</f>
        <v>22000H WHEEL END CHANGE RHR</v>
      </c>
    </row>
    <row r="1073" spans="1:39" x14ac:dyDescent="0.3">
      <c r="A1073" s="4" t="str">
        <f>D1073&amp;C1073&amp;B1073</f>
        <v>TD60694008LR</v>
      </c>
      <c r="B1073" s="4" t="str">
        <f>LEFT(N1073,FIND(" ",N1073)-1)</f>
        <v>LR</v>
      </c>
      <c r="C1073" s="4" t="str">
        <f>LEFT(M1073,4)</f>
        <v>4008</v>
      </c>
      <c r="D1073" s="4" t="str">
        <f>LEFT(L1073,FIND(" ",L1073)-1)</f>
        <v>TD6069</v>
      </c>
      <c r="E1073" s="4" t="str">
        <f>MID(X1073,2,3)</f>
        <v>APX</v>
      </c>
      <c r="G1073" s="17" t="s">
        <v>10234</v>
      </c>
      <c r="H1073" s="17" t="s">
        <v>10235</v>
      </c>
      <c r="I1073" s="17" t="s">
        <v>10251</v>
      </c>
      <c r="J1073" s="17" t="s">
        <v>10252</v>
      </c>
      <c r="K1073" s="17" t="s">
        <v>177</v>
      </c>
      <c r="L1073" s="17" t="s">
        <v>10726</v>
      </c>
      <c r="M1073" s="17" t="s">
        <v>913</v>
      </c>
      <c r="N1073" s="17" t="s">
        <v>490</v>
      </c>
      <c r="O1073" s="18">
        <v>22000</v>
      </c>
      <c r="P1073" s="18">
        <v>6243.9104136752103</v>
      </c>
      <c r="Q1073" s="16">
        <v>47206</v>
      </c>
      <c r="R1073" s="17" t="s">
        <v>11283</v>
      </c>
      <c r="S1073" s="17" t="s">
        <v>10261</v>
      </c>
      <c r="T1073" s="17" t="s">
        <v>11283</v>
      </c>
      <c r="U1073" s="17" t="s">
        <v>10248</v>
      </c>
      <c r="V1073" s="17"/>
      <c r="W1073" s="17" t="s">
        <v>10953</v>
      </c>
      <c r="X1073" s="17" t="s">
        <v>10728</v>
      </c>
      <c r="Y1073" s="18">
        <v>92313.14</v>
      </c>
      <c r="Z1073" s="17" t="s">
        <v>11294</v>
      </c>
      <c r="AA1073" s="18">
        <v>91341.6152977413</v>
      </c>
      <c r="AB1073" s="17" t="s">
        <v>10245</v>
      </c>
      <c r="AC1073" s="17" t="s">
        <v>10246</v>
      </c>
      <c r="AD1073" s="17"/>
      <c r="AE1073" s="18">
        <v>15756.089586324801</v>
      </c>
      <c r="AF1073" s="31">
        <f>_xlfn.XLOOKUP(A1073,Macmahon!B:B,Macmahon!AE:AE,"",0)</f>
        <v>45619</v>
      </c>
      <c r="AG1073" s="28">
        <f>_xlfn.XLOOKUP(A1073,Macmahon!B:B,Macmahon!AJ:AJ,"",0)</f>
        <v>47334.680286724535</v>
      </c>
      <c r="AH1073" s="28">
        <f>_xlfn.XLOOKUP(A1073,Macmahon!B:B,Macmahon!AK:AK,"",0)</f>
        <v>47198</v>
      </c>
      <c r="AI1073" s="28">
        <f t="shared" si="28"/>
        <v>47198</v>
      </c>
      <c r="AJ1073" s="40" t="str">
        <f>E1073&amp;C1073&amp;B1073</f>
        <v>APX4008LR</v>
      </c>
      <c r="AK1073" s="40" t="str">
        <f>IFERROR(_xlfn.XLOOKUP(AJ1073,CrossRef!$A:$A,CrossRef!$J:$J,"Not Found"),"-")</f>
        <v>TKHL011-DRIV-FIDV</v>
      </c>
      <c r="AL1073" s="40" t="str">
        <f>IFERROR(_xlfn.XLOOKUP(AJ1073,CrossRef!$A:$A,CrossRef!$K:$K,"Not Found"),"-")</f>
        <v>LHR</v>
      </c>
      <c r="AM1073" s="40" t="str">
        <f>IFERROR(_xlfn.XLOOKUP(AJ1073,CrossRef!$A:$A,CrossRef!$L:$L,"Not Found"),"-")</f>
        <v>22000H WHEEL END CHANGE LHR</v>
      </c>
    </row>
    <row r="1074" spans="1:39" x14ac:dyDescent="0.3">
      <c r="A1074" s="4" t="str">
        <f>D1074&amp;C1074&amp;B1074</f>
        <v>TD61074008LR</v>
      </c>
      <c r="B1074" s="4" t="str">
        <f>LEFT(N1074,FIND(" ",N1074)-1)</f>
        <v>LR</v>
      </c>
      <c r="C1074" s="4" t="str">
        <f>LEFT(M1074,4)</f>
        <v>4008</v>
      </c>
      <c r="D1074" s="4" t="str">
        <f>LEFT(L1074,FIND(" ",L1074)-1)</f>
        <v>TD6107</v>
      </c>
      <c r="E1074" s="4" t="str">
        <f>MID(X1074,2,3)</f>
        <v>APX</v>
      </c>
      <c r="G1074" s="14" t="s">
        <v>10234</v>
      </c>
      <c r="H1074" s="14" t="s">
        <v>10235</v>
      </c>
      <c r="I1074" s="14" t="s">
        <v>10251</v>
      </c>
      <c r="J1074" s="14" t="s">
        <v>10252</v>
      </c>
      <c r="K1074" s="14" t="s">
        <v>177</v>
      </c>
      <c r="L1074" s="14" t="s">
        <v>10729</v>
      </c>
      <c r="M1074" s="14" t="s">
        <v>913</v>
      </c>
      <c r="N1074" s="14" t="s">
        <v>490</v>
      </c>
      <c r="O1074" s="15">
        <v>22000</v>
      </c>
      <c r="P1074" s="15">
        <v>16977.4782355608</v>
      </c>
      <c r="Q1074" s="16">
        <v>47915</v>
      </c>
      <c r="R1074" s="14" t="s">
        <v>11283</v>
      </c>
      <c r="S1074" s="14" t="s">
        <v>10261</v>
      </c>
      <c r="T1074" s="14" t="s">
        <v>11283</v>
      </c>
      <c r="U1074" s="14" t="s">
        <v>10269</v>
      </c>
      <c r="V1074" s="14"/>
      <c r="W1074" s="14" t="s">
        <v>11316</v>
      </c>
      <c r="X1074" s="14" t="s">
        <v>10731</v>
      </c>
      <c r="Y1074" s="15">
        <v>92313.14</v>
      </c>
      <c r="Z1074" s="14" t="s">
        <v>11294</v>
      </c>
      <c r="AA1074" s="15">
        <v>95335.878234086296</v>
      </c>
      <c r="AB1074" s="14" t="s">
        <v>10245</v>
      </c>
      <c r="AC1074" s="14" t="s">
        <v>10246</v>
      </c>
      <c r="AD1074" s="14"/>
      <c r="AE1074" s="15">
        <v>5022.5217644391996</v>
      </c>
      <c r="AF1074" s="31">
        <f>_xlfn.XLOOKUP(A1074,Macmahon!B:B,Macmahon!AE:AE,"",0)</f>
        <v>44684</v>
      </c>
      <c r="AG1074" s="28">
        <f>_xlfn.XLOOKUP(A1074,Macmahon!B:B,Macmahon!AJ:AJ,"",0)</f>
        <v>46560.150459918979</v>
      </c>
      <c r="AH1074" s="28">
        <f>_xlfn.XLOOKUP(A1074,Macmahon!B:B,Macmahon!AK:AK,"",0)</f>
        <v>47927</v>
      </c>
      <c r="AI1074" s="28">
        <f t="shared" si="28"/>
        <v>46560.150459918979</v>
      </c>
      <c r="AJ1074" s="40" t="str">
        <f>E1074&amp;C1074&amp;B1074</f>
        <v>APX4008LR</v>
      </c>
      <c r="AK1074" s="40" t="str">
        <f>IFERROR(_xlfn.XLOOKUP(AJ1074,CrossRef!$A:$A,CrossRef!$J:$J,"Not Found"),"-")</f>
        <v>TKHL011-DRIV-FIDV</v>
      </c>
      <c r="AL1074" s="40" t="str">
        <f>IFERROR(_xlfn.XLOOKUP(AJ1074,CrossRef!$A:$A,CrossRef!$K:$K,"Not Found"),"-")</f>
        <v>LHR</v>
      </c>
      <c r="AM1074" s="40" t="str">
        <f>IFERROR(_xlfn.XLOOKUP(AJ1074,CrossRef!$A:$A,CrossRef!$L:$L,"Not Found"),"-")</f>
        <v>22000H WHEEL END CHANGE LHR</v>
      </c>
    </row>
    <row r="1075" spans="1:39" x14ac:dyDescent="0.3">
      <c r="A1075" s="4" t="str">
        <f>D1075&amp;C1075&amp;B1075</f>
        <v>TD66724008LR</v>
      </c>
      <c r="B1075" s="4" t="str">
        <f>LEFT(N1075,FIND(" ",N1075)-1)</f>
        <v>LR</v>
      </c>
      <c r="C1075" s="4" t="str">
        <f>LEFT(M1075,4)</f>
        <v>4008</v>
      </c>
      <c r="D1075" s="4" t="str">
        <f>LEFT(L1075,FIND(" ",L1075)-1)</f>
        <v>TD6672</v>
      </c>
      <c r="E1075" s="4" t="str">
        <f>MID(X1075,2,3)</f>
        <v>MSY</v>
      </c>
      <c r="G1075" s="17" t="s">
        <v>10234</v>
      </c>
      <c r="H1075" s="17" t="s">
        <v>10235</v>
      </c>
      <c r="I1075" s="17" t="s">
        <v>10251</v>
      </c>
      <c r="J1075" s="17" t="s">
        <v>10252</v>
      </c>
      <c r="K1075" s="17" t="s">
        <v>193</v>
      </c>
      <c r="L1075" s="17" t="s">
        <v>10377</v>
      </c>
      <c r="M1075" s="17" t="s">
        <v>913</v>
      </c>
      <c r="N1075" s="17" t="s">
        <v>490</v>
      </c>
      <c r="O1075" s="18">
        <v>22000</v>
      </c>
      <c r="P1075" s="18">
        <v>16158.6085567344</v>
      </c>
      <c r="Q1075" s="16">
        <v>46599</v>
      </c>
      <c r="R1075" s="17" t="s">
        <v>11305</v>
      </c>
      <c r="S1075" s="17" t="s">
        <v>10261</v>
      </c>
      <c r="T1075" s="17" t="s">
        <v>11283</v>
      </c>
      <c r="U1075" s="17" t="s">
        <v>10248</v>
      </c>
      <c r="V1075" s="17"/>
      <c r="W1075" s="17" t="s">
        <v>10921</v>
      </c>
      <c r="X1075" s="17" t="s">
        <v>10378</v>
      </c>
      <c r="Y1075" s="18">
        <v>92313.14</v>
      </c>
      <c r="Z1075" s="17" t="s">
        <v>11281</v>
      </c>
      <c r="AA1075" s="18">
        <v>20515.4561943874</v>
      </c>
      <c r="AB1075" s="17" t="s">
        <v>10245</v>
      </c>
      <c r="AC1075" s="17" t="s">
        <v>10246</v>
      </c>
      <c r="AD1075" s="17" t="s">
        <v>10272</v>
      </c>
      <c r="AE1075" s="18">
        <v>5841.3914432656102</v>
      </c>
      <c r="AF1075" s="31">
        <f>_xlfn.XLOOKUP(A1075,Macmahon!B:B,Macmahon!AE:AE,"",0)</f>
        <v>0</v>
      </c>
      <c r="AG1075" s="28">
        <f>_xlfn.XLOOKUP(A1075,Macmahon!B:B,Macmahon!AJ:AJ,"",0)</f>
        <v>46569.392699108794</v>
      </c>
      <c r="AH1075" s="28">
        <f>_xlfn.XLOOKUP(A1075,Macmahon!B:B,Macmahon!AK:AK,"",0)</f>
        <v>46549</v>
      </c>
      <c r="AI1075" s="28">
        <f t="shared" si="28"/>
        <v>46549</v>
      </c>
      <c r="AJ1075" s="40" t="str">
        <f>E1075&amp;C1075&amp;B1075</f>
        <v>MSY4008LR</v>
      </c>
      <c r="AK1075" s="40" t="str">
        <f>IFERROR(_xlfn.XLOOKUP(AJ1075,CrossRef!$A:$A,CrossRef!$J:$J,"Not Found"),"-")</f>
        <v>TKHL216-DRIV-FIDV</v>
      </c>
      <c r="AL1075" s="40" t="str">
        <f>IFERROR(_xlfn.XLOOKUP(AJ1075,CrossRef!$A:$A,CrossRef!$K:$K,"Not Found"),"-")</f>
        <v>LHR</v>
      </c>
      <c r="AM1075" s="40" t="str">
        <f>IFERROR(_xlfn.XLOOKUP(AJ1075,CrossRef!$A:$A,CrossRef!$L:$L,"Not Found"),"-")</f>
        <v>22000H WHEEL END CHANGE LHR</v>
      </c>
    </row>
    <row r="1076" spans="1:39" x14ac:dyDescent="0.3">
      <c r="A1076" s="4" t="str">
        <f>D1076&amp;C1076&amp;B1076</f>
        <v>TD66724008RR</v>
      </c>
      <c r="B1076" s="4" t="str">
        <f>LEFT(N1076,FIND(" ",N1076)-1)</f>
        <v>RR</v>
      </c>
      <c r="C1076" s="4" t="str">
        <f>LEFT(M1076,4)</f>
        <v>4008</v>
      </c>
      <c r="D1076" s="4" t="str">
        <f>LEFT(L1076,FIND(" ",L1076)-1)</f>
        <v>TD6672</v>
      </c>
      <c r="E1076" s="4" t="str">
        <f>MID(X1076,2,3)</f>
        <v>MSY</v>
      </c>
      <c r="G1076" s="14" t="s">
        <v>10234</v>
      </c>
      <c r="H1076" s="14" t="s">
        <v>10235</v>
      </c>
      <c r="I1076" s="14" t="s">
        <v>10251</v>
      </c>
      <c r="J1076" s="14" t="s">
        <v>10252</v>
      </c>
      <c r="K1076" s="14" t="s">
        <v>193</v>
      </c>
      <c r="L1076" s="14" t="s">
        <v>10377</v>
      </c>
      <c r="M1076" s="14" t="s">
        <v>913</v>
      </c>
      <c r="N1076" s="14" t="s">
        <v>493</v>
      </c>
      <c r="O1076" s="15">
        <v>22000</v>
      </c>
      <c r="P1076" s="15">
        <v>16158.6085567344</v>
      </c>
      <c r="Q1076" s="16">
        <v>46599</v>
      </c>
      <c r="R1076" s="14" t="s">
        <v>11305</v>
      </c>
      <c r="S1076" s="14" t="s">
        <v>10261</v>
      </c>
      <c r="T1076" s="14" t="s">
        <v>11283</v>
      </c>
      <c r="U1076" s="14" t="s">
        <v>10248</v>
      </c>
      <c r="V1076" s="14"/>
      <c r="W1076" s="14" t="s">
        <v>10921</v>
      </c>
      <c r="X1076" s="14" t="s">
        <v>10378</v>
      </c>
      <c r="Y1076" s="15">
        <v>92313.14</v>
      </c>
      <c r="Z1076" s="14" t="s">
        <v>11282</v>
      </c>
      <c r="AA1076" s="15">
        <v>20515.4561943874</v>
      </c>
      <c r="AB1076" s="14" t="s">
        <v>10245</v>
      </c>
      <c r="AC1076" s="14" t="s">
        <v>10246</v>
      </c>
      <c r="AD1076" s="14" t="s">
        <v>10272</v>
      </c>
      <c r="AE1076" s="15">
        <v>5841.3914432656102</v>
      </c>
      <c r="AF1076" s="31" t="str">
        <f>_xlfn.XLOOKUP(A1076,Macmahon!B:B,Macmahon!AE:AE,"",0)</f>
        <v/>
      </c>
      <c r="AG1076" s="28" t="str">
        <f>_xlfn.XLOOKUP(A1076,Macmahon!B:B,Macmahon!AJ:AJ,"",0)</f>
        <v/>
      </c>
      <c r="AH1076" s="28" t="str">
        <f>_xlfn.XLOOKUP(A1076,Macmahon!B:B,Macmahon!AK:AK,"",0)</f>
        <v/>
      </c>
      <c r="AI1076" s="28">
        <f t="shared" si="28"/>
        <v>0</v>
      </c>
      <c r="AJ1076" s="40" t="str">
        <f>E1076&amp;C1076&amp;B1076</f>
        <v>MSY4008RR</v>
      </c>
      <c r="AK1076" s="40" t="str">
        <f>IFERROR(_xlfn.XLOOKUP(AJ1076,CrossRef!$A:$A,CrossRef!$J:$J,"Not Found"),"-")</f>
        <v>TKWC034-DRIV-FIDV</v>
      </c>
      <c r="AL1076" s="40">
        <f>IFERROR(_xlfn.XLOOKUP(AJ1076,CrossRef!$A:$A,CrossRef!$K:$K,"Not Found"),"-")</f>
        <v>0</v>
      </c>
      <c r="AM1076" s="40" t="str">
        <f>IFERROR(_xlfn.XLOOKUP(AJ1076,CrossRef!$A:$A,CrossRef!$L:$L,"Not Found"),"-")</f>
        <v>16500H WHEEL END CHANGE RHR</v>
      </c>
    </row>
    <row r="1077" spans="1:39" x14ac:dyDescent="0.3">
      <c r="A1077" s="4" t="str">
        <f>D1077&amp;C1077&amp;B1077</f>
        <v>TD66704008LR</v>
      </c>
      <c r="B1077" s="4" t="str">
        <f>LEFT(N1077,FIND(" ",N1077)-1)</f>
        <v>LR</v>
      </c>
      <c r="C1077" s="4" t="str">
        <f>LEFT(M1077,4)</f>
        <v>4008</v>
      </c>
      <c r="D1077" s="4" t="str">
        <f>LEFT(L1077,FIND(" ",L1077)-1)</f>
        <v>TD6670</v>
      </c>
      <c r="E1077" s="4" t="str">
        <f>MID(X1077,2,3)</f>
        <v>MSY</v>
      </c>
      <c r="G1077" s="17" t="s">
        <v>10234</v>
      </c>
      <c r="H1077" s="17" t="s">
        <v>10235</v>
      </c>
      <c r="I1077" s="17" t="s">
        <v>10251</v>
      </c>
      <c r="J1077" s="17" t="s">
        <v>10252</v>
      </c>
      <c r="K1077" s="17" t="s">
        <v>193</v>
      </c>
      <c r="L1077" s="17" t="s">
        <v>10375</v>
      </c>
      <c r="M1077" s="17" t="s">
        <v>913</v>
      </c>
      <c r="N1077" s="17" t="s">
        <v>490</v>
      </c>
      <c r="O1077" s="18">
        <v>22000</v>
      </c>
      <c r="P1077" s="18">
        <v>16000.3847374325</v>
      </c>
      <c r="Q1077" s="16">
        <v>46604</v>
      </c>
      <c r="R1077" s="17" t="s">
        <v>11305</v>
      </c>
      <c r="S1077" s="17" t="s">
        <v>10261</v>
      </c>
      <c r="T1077" s="17" t="s">
        <v>11283</v>
      </c>
      <c r="U1077" s="17" t="s">
        <v>10248</v>
      </c>
      <c r="V1077" s="17"/>
      <c r="W1077" s="17" t="s">
        <v>10921</v>
      </c>
      <c r="X1077" s="17" t="s">
        <v>10376</v>
      </c>
      <c r="Y1077" s="18">
        <v>92313.14</v>
      </c>
      <c r="Z1077" s="17" t="s">
        <v>11281</v>
      </c>
      <c r="AA1077" s="18">
        <v>20418.834017796002</v>
      </c>
      <c r="AB1077" s="17" t="s">
        <v>10245</v>
      </c>
      <c r="AC1077" s="17" t="s">
        <v>10246</v>
      </c>
      <c r="AD1077" s="17" t="s">
        <v>10272</v>
      </c>
      <c r="AE1077" s="18">
        <v>5999.6152625675004</v>
      </c>
      <c r="AF1077" s="31">
        <f>_xlfn.XLOOKUP(A1077,Macmahon!B:B,Macmahon!AE:AE,"",0)</f>
        <v>0</v>
      </c>
      <c r="AG1077" s="28">
        <f>_xlfn.XLOOKUP(A1077,Macmahon!B:B,Macmahon!AJ:AJ,"",0)</f>
        <v>46575.840883993056</v>
      </c>
      <c r="AH1077" s="28">
        <f>_xlfn.XLOOKUP(A1077,Macmahon!B:B,Macmahon!AK:AK,"",0)</f>
        <v>46555</v>
      </c>
      <c r="AI1077" s="28">
        <f t="shared" si="28"/>
        <v>46555</v>
      </c>
      <c r="AJ1077" s="40" t="str">
        <f>E1077&amp;C1077&amp;B1077</f>
        <v>MSY4008LR</v>
      </c>
      <c r="AK1077" s="40" t="str">
        <f>IFERROR(_xlfn.XLOOKUP(AJ1077,CrossRef!$A:$A,CrossRef!$J:$J,"Not Found"),"-")</f>
        <v>TKHL216-DRIV-FIDV</v>
      </c>
      <c r="AL1077" s="40" t="str">
        <f>IFERROR(_xlfn.XLOOKUP(AJ1077,CrossRef!$A:$A,CrossRef!$K:$K,"Not Found"),"-")</f>
        <v>LHR</v>
      </c>
      <c r="AM1077" s="40" t="str">
        <f>IFERROR(_xlfn.XLOOKUP(AJ1077,CrossRef!$A:$A,CrossRef!$L:$L,"Not Found"),"-")</f>
        <v>22000H WHEEL END CHANGE LHR</v>
      </c>
    </row>
    <row r="1078" spans="1:39" x14ac:dyDescent="0.3">
      <c r="A1078" s="4" t="str">
        <f>D1078&amp;C1078&amp;B1078</f>
        <v>TD66704008RR</v>
      </c>
      <c r="B1078" s="4" t="str">
        <f>LEFT(N1078,FIND(" ",N1078)-1)</f>
        <v>RR</v>
      </c>
      <c r="C1078" s="4" t="str">
        <f>LEFT(M1078,4)</f>
        <v>4008</v>
      </c>
      <c r="D1078" s="4" t="str">
        <f>LEFT(L1078,FIND(" ",L1078)-1)</f>
        <v>TD6670</v>
      </c>
      <c r="E1078" s="4" t="str">
        <f>MID(X1078,2,3)</f>
        <v>MSY</v>
      </c>
      <c r="G1078" s="14" t="s">
        <v>10234</v>
      </c>
      <c r="H1078" s="14" t="s">
        <v>10235</v>
      </c>
      <c r="I1078" s="14" t="s">
        <v>10251</v>
      </c>
      <c r="J1078" s="14" t="s">
        <v>10252</v>
      </c>
      <c r="K1078" s="14" t="s">
        <v>193</v>
      </c>
      <c r="L1078" s="14" t="s">
        <v>10375</v>
      </c>
      <c r="M1078" s="14" t="s">
        <v>913</v>
      </c>
      <c r="N1078" s="14" t="s">
        <v>493</v>
      </c>
      <c r="O1078" s="15">
        <v>22000</v>
      </c>
      <c r="P1078" s="15">
        <v>16000.3847374325</v>
      </c>
      <c r="Q1078" s="16">
        <v>46604</v>
      </c>
      <c r="R1078" s="14" t="s">
        <v>11305</v>
      </c>
      <c r="S1078" s="14" t="s">
        <v>10261</v>
      </c>
      <c r="T1078" s="14" t="s">
        <v>11283</v>
      </c>
      <c r="U1078" s="14" t="s">
        <v>10248</v>
      </c>
      <c r="V1078" s="14"/>
      <c r="W1078" s="14" t="s">
        <v>10921</v>
      </c>
      <c r="X1078" s="14" t="s">
        <v>10376</v>
      </c>
      <c r="Y1078" s="15">
        <v>92313.14</v>
      </c>
      <c r="Z1078" s="14" t="s">
        <v>11282</v>
      </c>
      <c r="AA1078" s="15">
        <v>20418.834017796002</v>
      </c>
      <c r="AB1078" s="14" t="s">
        <v>10245</v>
      </c>
      <c r="AC1078" s="14" t="s">
        <v>10246</v>
      </c>
      <c r="AD1078" s="14" t="s">
        <v>10272</v>
      </c>
      <c r="AE1078" s="15">
        <v>5999.6152625675004</v>
      </c>
      <c r="AF1078" s="31" t="str">
        <f>_xlfn.XLOOKUP(A1078,Macmahon!B:B,Macmahon!AE:AE,"",0)</f>
        <v/>
      </c>
      <c r="AG1078" s="28" t="str">
        <f>_xlfn.XLOOKUP(A1078,Macmahon!B:B,Macmahon!AJ:AJ,"",0)</f>
        <v/>
      </c>
      <c r="AH1078" s="28" t="str">
        <f>_xlfn.XLOOKUP(A1078,Macmahon!B:B,Macmahon!AK:AK,"",0)</f>
        <v/>
      </c>
      <c r="AI1078" s="28">
        <f t="shared" si="28"/>
        <v>0</v>
      </c>
      <c r="AJ1078" s="40" t="str">
        <f>E1078&amp;C1078&amp;B1078</f>
        <v>MSY4008RR</v>
      </c>
      <c r="AK1078" s="40" t="str">
        <f>IFERROR(_xlfn.XLOOKUP(AJ1078,CrossRef!$A:$A,CrossRef!$J:$J,"Not Found"),"-")</f>
        <v>TKWC034-DRIV-FIDV</v>
      </c>
      <c r="AL1078" s="40">
        <f>IFERROR(_xlfn.XLOOKUP(AJ1078,CrossRef!$A:$A,CrossRef!$K:$K,"Not Found"),"-")</f>
        <v>0</v>
      </c>
      <c r="AM1078" s="40" t="str">
        <f>IFERROR(_xlfn.XLOOKUP(AJ1078,CrossRef!$A:$A,CrossRef!$L:$L,"Not Found"),"-")</f>
        <v>16500H WHEEL END CHANGE RHR</v>
      </c>
    </row>
    <row r="1079" spans="1:39" x14ac:dyDescent="0.3">
      <c r="A1079" s="4" t="str">
        <f>D1079&amp;C1079&amp;B1079</f>
        <v>TD66734008LR</v>
      </c>
      <c r="B1079" s="4" t="str">
        <f>LEFT(N1079,FIND(" ",N1079)-1)</f>
        <v>LR</v>
      </c>
      <c r="C1079" s="4" t="str">
        <f>LEFT(M1079,4)</f>
        <v>4008</v>
      </c>
      <c r="D1079" s="4" t="str">
        <f>LEFT(L1079,FIND(" ",L1079)-1)</f>
        <v>TD6673</v>
      </c>
      <c r="E1079" s="4" t="str">
        <f>MID(X1079,2,3)</f>
        <v>MSY</v>
      </c>
      <c r="G1079" s="17" t="s">
        <v>10234</v>
      </c>
      <c r="H1079" s="17" t="s">
        <v>10235</v>
      </c>
      <c r="I1079" s="17" t="s">
        <v>10251</v>
      </c>
      <c r="J1079" s="17" t="s">
        <v>10252</v>
      </c>
      <c r="K1079" s="17" t="s">
        <v>193</v>
      </c>
      <c r="L1079" s="17" t="s">
        <v>10379</v>
      </c>
      <c r="M1079" s="17" t="s">
        <v>913</v>
      </c>
      <c r="N1079" s="17" t="s">
        <v>490</v>
      </c>
      <c r="O1079" s="18">
        <v>22000</v>
      </c>
      <c r="P1079" s="18">
        <v>16604.677003003999</v>
      </c>
      <c r="Q1079" s="16">
        <v>46573</v>
      </c>
      <c r="R1079" s="17" t="s">
        <v>11305</v>
      </c>
      <c r="S1079" s="17" t="s">
        <v>10261</v>
      </c>
      <c r="T1079" s="17" t="s">
        <v>11283</v>
      </c>
      <c r="U1079" s="17" t="s">
        <v>10248</v>
      </c>
      <c r="V1079" s="17"/>
      <c r="W1079" s="17" t="s">
        <v>10921</v>
      </c>
      <c r="X1079" s="17" t="s">
        <v>10381</v>
      </c>
      <c r="Y1079" s="18">
        <v>92313.14</v>
      </c>
      <c r="Z1079" s="17" t="s">
        <v>11281</v>
      </c>
      <c r="AA1079" s="18">
        <v>20641.196098562599</v>
      </c>
      <c r="AB1079" s="17" t="s">
        <v>10245</v>
      </c>
      <c r="AC1079" s="17" t="s">
        <v>10246</v>
      </c>
      <c r="AD1079" s="17" t="s">
        <v>10272</v>
      </c>
      <c r="AE1079" s="18">
        <v>5395.3229969959802</v>
      </c>
      <c r="AF1079" s="31">
        <f>_xlfn.XLOOKUP(A1079,Macmahon!B:B,Macmahon!AE:AE,"",0)</f>
        <v>0</v>
      </c>
      <c r="AG1079" s="28">
        <f>_xlfn.XLOOKUP(A1079,Macmahon!B:B,Macmahon!AJ:AJ,"",0)</f>
        <v>46535.416666666664</v>
      </c>
      <c r="AH1079" s="28">
        <f>_xlfn.XLOOKUP(A1079,Macmahon!B:B,Macmahon!AK:AK,"",0)</f>
        <v>46527</v>
      </c>
      <c r="AI1079" s="28">
        <f t="shared" si="28"/>
        <v>46527</v>
      </c>
      <c r="AJ1079" s="40" t="str">
        <f>E1079&amp;C1079&amp;B1079</f>
        <v>MSY4008LR</v>
      </c>
      <c r="AK1079" s="40" t="str">
        <f>IFERROR(_xlfn.XLOOKUP(AJ1079,CrossRef!$A:$A,CrossRef!$J:$J,"Not Found"),"-")</f>
        <v>TKHL216-DRIV-FIDV</v>
      </c>
      <c r="AL1079" s="40" t="str">
        <f>IFERROR(_xlfn.XLOOKUP(AJ1079,CrossRef!$A:$A,CrossRef!$K:$K,"Not Found"),"-")</f>
        <v>LHR</v>
      </c>
      <c r="AM1079" s="40" t="str">
        <f>IFERROR(_xlfn.XLOOKUP(AJ1079,CrossRef!$A:$A,CrossRef!$L:$L,"Not Found"),"-")</f>
        <v>22000H WHEEL END CHANGE LHR</v>
      </c>
    </row>
    <row r="1080" spans="1:39" x14ac:dyDescent="0.3">
      <c r="A1080" s="4" t="str">
        <f>D1080&amp;C1080&amp;B1080</f>
        <v>TD66734008RR</v>
      </c>
      <c r="B1080" s="4" t="str">
        <f>LEFT(N1080,FIND(" ",N1080)-1)</f>
        <v>RR</v>
      </c>
      <c r="C1080" s="4" t="str">
        <f>LEFT(M1080,4)</f>
        <v>4008</v>
      </c>
      <c r="D1080" s="4" t="str">
        <f>LEFT(L1080,FIND(" ",L1080)-1)</f>
        <v>TD6673</v>
      </c>
      <c r="E1080" s="4" t="str">
        <f>MID(X1080,2,3)</f>
        <v>MSY</v>
      </c>
      <c r="G1080" s="14" t="s">
        <v>10234</v>
      </c>
      <c r="H1080" s="14" t="s">
        <v>10235</v>
      </c>
      <c r="I1080" s="14" t="s">
        <v>10251</v>
      </c>
      <c r="J1080" s="14" t="s">
        <v>10252</v>
      </c>
      <c r="K1080" s="14" t="s">
        <v>193</v>
      </c>
      <c r="L1080" s="14" t="s">
        <v>10379</v>
      </c>
      <c r="M1080" s="14" t="s">
        <v>913</v>
      </c>
      <c r="N1080" s="14" t="s">
        <v>493</v>
      </c>
      <c r="O1080" s="15">
        <v>22000</v>
      </c>
      <c r="P1080" s="15">
        <v>16604.677003003999</v>
      </c>
      <c r="Q1080" s="16">
        <v>46573</v>
      </c>
      <c r="R1080" s="14" t="s">
        <v>11305</v>
      </c>
      <c r="S1080" s="14" t="s">
        <v>10261</v>
      </c>
      <c r="T1080" s="14" t="s">
        <v>11283</v>
      </c>
      <c r="U1080" s="14" t="s">
        <v>10248</v>
      </c>
      <c r="V1080" s="14"/>
      <c r="W1080" s="14" t="s">
        <v>10921</v>
      </c>
      <c r="X1080" s="14" t="s">
        <v>10381</v>
      </c>
      <c r="Y1080" s="15">
        <v>92313.14</v>
      </c>
      <c r="Z1080" s="14" t="s">
        <v>11282</v>
      </c>
      <c r="AA1080" s="15">
        <v>20641.196098562599</v>
      </c>
      <c r="AB1080" s="14" t="s">
        <v>10245</v>
      </c>
      <c r="AC1080" s="14" t="s">
        <v>10246</v>
      </c>
      <c r="AD1080" s="14" t="s">
        <v>10272</v>
      </c>
      <c r="AE1080" s="15">
        <v>5395.3229969959802</v>
      </c>
      <c r="AF1080" s="31" t="str">
        <f>_xlfn.XLOOKUP(A1080,Macmahon!B:B,Macmahon!AE:AE,"",0)</f>
        <v/>
      </c>
      <c r="AG1080" s="28" t="str">
        <f>_xlfn.XLOOKUP(A1080,Macmahon!B:B,Macmahon!AJ:AJ,"",0)</f>
        <v/>
      </c>
      <c r="AH1080" s="28" t="str">
        <f>_xlfn.XLOOKUP(A1080,Macmahon!B:B,Macmahon!AK:AK,"",0)</f>
        <v/>
      </c>
      <c r="AI1080" s="28">
        <f t="shared" si="28"/>
        <v>0</v>
      </c>
      <c r="AJ1080" s="40" t="str">
        <f>E1080&amp;C1080&amp;B1080</f>
        <v>MSY4008RR</v>
      </c>
      <c r="AK1080" s="40" t="str">
        <f>IFERROR(_xlfn.XLOOKUP(AJ1080,CrossRef!$A:$A,CrossRef!$J:$J,"Not Found"),"-")</f>
        <v>TKWC034-DRIV-FIDV</v>
      </c>
      <c r="AL1080" s="40">
        <f>IFERROR(_xlfn.XLOOKUP(AJ1080,CrossRef!$A:$A,CrossRef!$K:$K,"Not Found"),"-")</f>
        <v>0</v>
      </c>
      <c r="AM1080" s="40" t="str">
        <f>IFERROR(_xlfn.XLOOKUP(AJ1080,CrossRef!$A:$A,CrossRef!$L:$L,"Not Found"),"-")</f>
        <v>16500H WHEEL END CHANGE RHR</v>
      </c>
    </row>
    <row r="1081" spans="1:39" x14ac:dyDescent="0.3">
      <c r="A1081" s="4" t="str">
        <f>D1081&amp;C1081&amp;B1081</f>
        <v>QTD194008LR</v>
      </c>
      <c r="B1081" s="4" t="str">
        <f>LEFT(N1081,FIND(" ",N1081)-1)</f>
        <v>LR</v>
      </c>
      <c r="C1081" s="4" t="str">
        <f>LEFT(M1081,4)</f>
        <v>4008</v>
      </c>
      <c r="D1081" s="4" t="str">
        <f>LEFT(L1081,FIND(" ",L1081)-1)</f>
        <v>QTD19</v>
      </c>
      <c r="E1081" s="4" t="str">
        <f>MID(X1081,2,3)</f>
        <v>ATY</v>
      </c>
      <c r="G1081" s="17" t="s">
        <v>10234</v>
      </c>
      <c r="H1081" s="17" t="s">
        <v>10235</v>
      </c>
      <c r="I1081" s="17" t="s">
        <v>10236</v>
      </c>
      <c r="J1081" s="17" t="s">
        <v>10237</v>
      </c>
      <c r="K1081" s="17" t="s">
        <v>151</v>
      </c>
      <c r="L1081" s="17" t="s">
        <v>10304</v>
      </c>
      <c r="M1081" s="17" t="s">
        <v>913</v>
      </c>
      <c r="N1081" s="17" t="s">
        <v>490</v>
      </c>
      <c r="O1081" s="18">
        <v>19800</v>
      </c>
      <c r="P1081" s="18">
        <v>10315.2639493226</v>
      </c>
      <c r="Q1081" s="16">
        <v>46911</v>
      </c>
      <c r="R1081" s="17" t="s">
        <v>11317</v>
      </c>
      <c r="S1081" s="17" t="s">
        <v>10261</v>
      </c>
      <c r="T1081" s="17" t="s">
        <v>11317</v>
      </c>
      <c r="U1081" s="17" t="s">
        <v>10248</v>
      </c>
      <c r="V1081" s="17"/>
      <c r="W1081" s="17" t="s">
        <v>11159</v>
      </c>
      <c r="X1081" s="17" t="s">
        <v>10307</v>
      </c>
      <c r="Y1081" s="18">
        <v>0</v>
      </c>
      <c r="Z1081" s="17" t="s">
        <v>11284</v>
      </c>
      <c r="AA1081" s="18">
        <v>133238.16837782299</v>
      </c>
      <c r="AB1081" s="17" t="s">
        <v>10245</v>
      </c>
      <c r="AC1081" s="17" t="s">
        <v>10246</v>
      </c>
      <c r="AD1081" s="17" t="s">
        <v>10272</v>
      </c>
      <c r="AE1081" s="18">
        <v>9484.7360506773693</v>
      </c>
      <c r="AF1081" s="31">
        <f>_xlfn.XLOOKUP(A1081,Macmahon!B:B,Macmahon!AE:AE,"",0)</f>
        <v>45314</v>
      </c>
      <c r="AG1081" s="28">
        <f>_xlfn.XLOOKUP(A1081,Macmahon!B:B,Macmahon!AJ:AJ,"",0)</f>
        <v>46897.198581562501</v>
      </c>
      <c r="AH1081" s="28">
        <f>_xlfn.XLOOKUP(A1081,Macmahon!B:B,Macmahon!AK:AK,"",0)</f>
        <v>46911</v>
      </c>
      <c r="AI1081" s="28">
        <f t="shared" si="28"/>
        <v>46897.198581562501</v>
      </c>
      <c r="AJ1081" s="40" t="str">
        <f>E1081&amp;C1081&amp;B1081</f>
        <v>ATY4008LR</v>
      </c>
      <c r="AK1081" s="40" t="str">
        <f>IFERROR(_xlfn.XLOOKUP(AJ1081,CrossRef!$A:$A,CrossRef!$J:$J,"Not Found"),"-")</f>
        <v>TKHL108-DRIV-FIDV</v>
      </c>
      <c r="AL1081" s="40" t="str">
        <f>IFERROR(_xlfn.XLOOKUP(AJ1081,CrossRef!$A:$A,CrossRef!$K:$K,"Not Found"),"-")</f>
        <v>LHR</v>
      </c>
      <c r="AM1081" s="40" t="str">
        <f>IFERROR(_xlfn.XLOOKUP(AJ1081,CrossRef!$A:$A,CrossRef!$L:$L,"Not Found"),"-")</f>
        <v>19800H WHEEL END CHANGE LHR</v>
      </c>
    </row>
    <row r="1082" spans="1:39" x14ac:dyDescent="0.3">
      <c r="A1082" s="4" t="str">
        <f>D1082&amp;C1082&amp;B1082</f>
        <v>QTD194008RR</v>
      </c>
      <c r="B1082" s="4" t="str">
        <f>LEFT(N1082,FIND(" ",N1082)-1)</f>
        <v>RR</v>
      </c>
      <c r="C1082" s="4" t="str">
        <f>LEFT(M1082,4)</f>
        <v>4008</v>
      </c>
      <c r="D1082" s="4" t="str">
        <f>LEFT(L1082,FIND(" ",L1082)-1)</f>
        <v>QTD19</v>
      </c>
      <c r="E1082" s="4" t="str">
        <f>MID(X1082,2,3)</f>
        <v>ATY</v>
      </c>
      <c r="G1082" s="14" t="s">
        <v>10234</v>
      </c>
      <c r="H1082" s="14" t="s">
        <v>10235</v>
      </c>
      <c r="I1082" s="14" t="s">
        <v>10236</v>
      </c>
      <c r="J1082" s="14" t="s">
        <v>10237</v>
      </c>
      <c r="K1082" s="14" t="s">
        <v>151</v>
      </c>
      <c r="L1082" s="14" t="s">
        <v>10304</v>
      </c>
      <c r="M1082" s="14" t="s">
        <v>913</v>
      </c>
      <c r="N1082" s="14" t="s">
        <v>493</v>
      </c>
      <c r="O1082" s="15">
        <v>19800</v>
      </c>
      <c r="P1082" s="15">
        <v>8475.5390281240707</v>
      </c>
      <c r="Q1082" s="16">
        <v>47052</v>
      </c>
      <c r="R1082" s="14" t="s">
        <v>11317</v>
      </c>
      <c r="S1082" s="14" t="s">
        <v>10261</v>
      </c>
      <c r="T1082" s="14" t="s">
        <v>11317</v>
      </c>
      <c r="U1082" s="14" t="s">
        <v>10248</v>
      </c>
      <c r="V1082" s="14"/>
      <c r="W1082" s="14" t="s">
        <v>10921</v>
      </c>
      <c r="X1082" s="14" t="s">
        <v>10307</v>
      </c>
      <c r="Y1082" s="15">
        <v>0</v>
      </c>
      <c r="Z1082" s="14" t="s">
        <v>11285</v>
      </c>
      <c r="AA1082" s="15">
        <v>134975.33470225899</v>
      </c>
      <c r="AB1082" s="14" t="s">
        <v>10245</v>
      </c>
      <c r="AC1082" s="14" t="s">
        <v>10246</v>
      </c>
      <c r="AD1082" s="14" t="s">
        <v>10272</v>
      </c>
      <c r="AE1082" s="15">
        <v>11324.4609718759</v>
      </c>
      <c r="AF1082" s="31" t="str">
        <f>_xlfn.XLOOKUP(A1082,Macmahon!B:B,Macmahon!AE:AE,"",0)</f>
        <v/>
      </c>
      <c r="AG1082" s="28" t="str">
        <f>_xlfn.XLOOKUP(A1082,Macmahon!B:B,Macmahon!AJ:AJ,"",0)</f>
        <v/>
      </c>
      <c r="AH1082" s="28" t="str">
        <f>_xlfn.XLOOKUP(A1082,Macmahon!B:B,Macmahon!AK:AK,"",0)</f>
        <v/>
      </c>
      <c r="AI1082" s="28">
        <f t="shared" si="28"/>
        <v>0</v>
      </c>
      <c r="AJ1082" s="40" t="str">
        <f>E1082&amp;C1082&amp;B1082</f>
        <v>ATY4008RR</v>
      </c>
      <c r="AK1082" s="40" t="str">
        <f>IFERROR(_xlfn.XLOOKUP(AJ1082,CrossRef!$A:$A,CrossRef!$J:$J,"Not Found"),"-")</f>
        <v>TKHL104-DRIV-FIDV</v>
      </c>
      <c r="AL1082" s="40">
        <f>IFERROR(_xlfn.XLOOKUP(AJ1082,CrossRef!$A:$A,CrossRef!$K:$K,"Not Found"),"-")</f>
        <v>0</v>
      </c>
      <c r="AM1082" s="40" t="str">
        <f>IFERROR(_xlfn.XLOOKUP(AJ1082,CrossRef!$A:$A,CrossRef!$L:$L,"Not Found"),"-")</f>
        <v>19800H WHEEL END CHANGE RHR</v>
      </c>
    </row>
    <row r="1083" spans="1:39" x14ac:dyDescent="0.3">
      <c r="A1083" s="4" t="str">
        <f>D1083&amp;C1083&amp;B1083</f>
        <v>QTD364008LR</v>
      </c>
      <c r="B1083" s="4" t="str">
        <f>LEFT(N1083,FIND(" ",N1083)-1)</f>
        <v>LR</v>
      </c>
      <c r="C1083" s="4" t="str">
        <f>LEFT(M1083,4)</f>
        <v>4008</v>
      </c>
      <c r="D1083" s="4" t="str">
        <f>LEFT(L1083,FIND(" ",L1083)-1)</f>
        <v>QTD36</v>
      </c>
      <c r="E1083" s="4" t="str">
        <f>MID(X1083,2,3)</f>
        <v>ATY</v>
      </c>
      <c r="G1083" s="17" t="s">
        <v>10234</v>
      </c>
      <c r="H1083" s="17" t="s">
        <v>10235</v>
      </c>
      <c r="I1083" s="17" t="s">
        <v>10236</v>
      </c>
      <c r="J1083" s="17" t="s">
        <v>10237</v>
      </c>
      <c r="K1083" s="17" t="s">
        <v>151</v>
      </c>
      <c r="L1083" s="17" t="s">
        <v>10310</v>
      </c>
      <c r="M1083" s="17" t="s">
        <v>913</v>
      </c>
      <c r="N1083" s="17" t="s">
        <v>490</v>
      </c>
      <c r="O1083" s="18">
        <v>19800</v>
      </c>
      <c r="P1083" s="18">
        <v>3348.3931418685202</v>
      </c>
      <c r="Q1083" s="16">
        <v>47597</v>
      </c>
      <c r="R1083" s="17" t="s">
        <v>11317</v>
      </c>
      <c r="S1083" s="17" t="s">
        <v>10261</v>
      </c>
      <c r="T1083" s="17" t="s">
        <v>11317</v>
      </c>
      <c r="U1083" s="17" t="s">
        <v>10248</v>
      </c>
      <c r="V1083" s="17"/>
      <c r="W1083" s="17" t="s">
        <v>10773</v>
      </c>
      <c r="X1083" s="17" t="s">
        <v>10312</v>
      </c>
      <c r="Y1083" s="18">
        <v>0</v>
      </c>
      <c r="Z1083" s="17" t="s">
        <v>11284</v>
      </c>
      <c r="AA1083" s="18">
        <v>169540.885010267</v>
      </c>
      <c r="AB1083" s="17" t="s">
        <v>10245</v>
      </c>
      <c r="AC1083" s="17" t="s">
        <v>10246</v>
      </c>
      <c r="AD1083" s="17"/>
      <c r="AE1083" s="18">
        <v>16451.606858131501</v>
      </c>
      <c r="AF1083" s="31">
        <f>_xlfn.XLOOKUP(A1083,Macmahon!B:B,Macmahon!AE:AE,"",0)</f>
        <v>45961</v>
      </c>
      <c r="AG1083" s="28">
        <f>_xlfn.XLOOKUP(A1083,Macmahon!B:B,Macmahon!AJ:AJ,"",0)</f>
        <v>47808.992467048614</v>
      </c>
      <c r="AH1083" s="28">
        <f>_xlfn.XLOOKUP(A1083,Macmahon!B:B,Macmahon!AK:AK,"",0)</f>
        <v>47503</v>
      </c>
      <c r="AI1083" s="28">
        <f t="shared" si="28"/>
        <v>47503</v>
      </c>
      <c r="AJ1083" s="40" t="str">
        <f>E1083&amp;C1083&amp;B1083</f>
        <v>ATY4008LR</v>
      </c>
      <c r="AK1083" s="40" t="str">
        <f>IFERROR(_xlfn.XLOOKUP(AJ1083,CrossRef!$A:$A,CrossRef!$J:$J,"Not Found"),"-")</f>
        <v>TKHL108-DRIV-FIDV</v>
      </c>
      <c r="AL1083" s="40" t="str">
        <f>IFERROR(_xlfn.XLOOKUP(AJ1083,CrossRef!$A:$A,CrossRef!$K:$K,"Not Found"),"-")</f>
        <v>LHR</v>
      </c>
      <c r="AM1083" s="40" t="str">
        <f>IFERROR(_xlfn.XLOOKUP(AJ1083,CrossRef!$A:$A,CrossRef!$L:$L,"Not Found"),"-")</f>
        <v>19800H WHEEL END CHANGE LHR</v>
      </c>
    </row>
    <row r="1084" spans="1:39" x14ac:dyDescent="0.3">
      <c r="A1084" s="4" t="str">
        <f>D1084&amp;C1084&amp;B1084</f>
        <v>QTD364008RR</v>
      </c>
      <c r="B1084" s="4" t="str">
        <f>LEFT(N1084,FIND(" ",N1084)-1)</f>
        <v>RR</v>
      </c>
      <c r="C1084" s="4" t="str">
        <f>LEFT(M1084,4)</f>
        <v>4008</v>
      </c>
      <c r="D1084" s="4" t="str">
        <f>LEFT(L1084,FIND(" ",L1084)-1)</f>
        <v>QTD36</v>
      </c>
      <c r="E1084" s="4" t="str">
        <f>MID(X1084,2,3)</f>
        <v>ATY</v>
      </c>
      <c r="G1084" s="14" t="s">
        <v>10234</v>
      </c>
      <c r="H1084" s="14" t="s">
        <v>10235</v>
      </c>
      <c r="I1084" s="14" t="s">
        <v>10236</v>
      </c>
      <c r="J1084" s="14" t="s">
        <v>10237</v>
      </c>
      <c r="K1084" s="14" t="s">
        <v>151</v>
      </c>
      <c r="L1084" s="14" t="s">
        <v>10310</v>
      </c>
      <c r="M1084" s="14" t="s">
        <v>913</v>
      </c>
      <c r="N1084" s="14" t="s">
        <v>493</v>
      </c>
      <c r="O1084" s="15">
        <v>19800</v>
      </c>
      <c r="P1084" s="15">
        <v>3348.3931418685202</v>
      </c>
      <c r="Q1084" s="16">
        <v>47597</v>
      </c>
      <c r="R1084" s="14" t="s">
        <v>11317</v>
      </c>
      <c r="S1084" s="14" t="s">
        <v>10261</v>
      </c>
      <c r="T1084" s="14" t="s">
        <v>11317</v>
      </c>
      <c r="U1084" s="14" t="s">
        <v>10248</v>
      </c>
      <c r="V1084" s="14"/>
      <c r="W1084" s="14" t="s">
        <v>10773</v>
      </c>
      <c r="X1084" s="14" t="s">
        <v>10312</v>
      </c>
      <c r="Y1084" s="15">
        <v>0</v>
      </c>
      <c r="Z1084" s="14" t="s">
        <v>11285</v>
      </c>
      <c r="AA1084" s="15">
        <v>169540.885010267</v>
      </c>
      <c r="AB1084" s="14" t="s">
        <v>10245</v>
      </c>
      <c r="AC1084" s="14" t="s">
        <v>10246</v>
      </c>
      <c r="AD1084" s="14"/>
      <c r="AE1084" s="15">
        <v>16451.606858131501</v>
      </c>
      <c r="AF1084" s="31" t="str">
        <f>_xlfn.XLOOKUP(A1084,Macmahon!B:B,Macmahon!AE:AE,"",0)</f>
        <v/>
      </c>
      <c r="AG1084" s="28" t="str">
        <f>_xlfn.XLOOKUP(A1084,Macmahon!B:B,Macmahon!AJ:AJ,"",0)</f>
        <v/>
      </c>
      <c r="AH1084" s="28" t="str">
        <f>_xlfn.XLOOKUP(A1084,Macmahon!B:B,Macmahon!AK:AK,"",0)</f>
        <v/>
      </c>
      <c r="AI1084" s="28">
        <f t="shared" si="28"/>
        <v>0</v>
      </c>
      <c r="AJ1084" s="40" t="str">
        <f>E1084&amp;C1084&amp;B1084</f>
        <v>ATY4008RR</v>
      </c>
      <c r="AK1084" s="40" t="str">
        <f>IFERROR(_xlfn.XLOOKUP(AJ1084,CrossRef!$A:$A,CrossRef!$J:$J,"Not Found"),"-")</f>
        <v>TKHL104-DRIV-FIDV</v>
      </c>
      <c r="AL1084" s="40">
        <f>IFERROR(_xlfn.XLOOKUP(AJ1084,CrossRef!$A:$A,CrossRef!$K:$K,"Not Found"),"-")</f>
        <v>0</v>
      </c>
      <c r="AM1084" s="40" t="str">
        <f>IFERROR(_xlfn.XLOOKUP(AJ1084,CrossRef!$A:$A,CrossRef!$L:$L,"Not Found"),"-")</f>
        <v>19800H WHEEL END CHANGE RHR</v>
      </c>
    </row>
    <row r="1085" spans="1:39" x14ac:dyDescent="0.3">
      <c r="A1085" s="4" t="str">
        <f>D1085&amp;C1085&amp;B1085</f>
        <v>TD24184008LR</v>
      </c>
      <c r="B1085" s="4" t="str">
        <f>LEFT(N1085,FIND(" ",N1085)-1)</f>
        <v>LR</v>
      </c>
      <c r="C1085" s="4" t="str">
        <f>LEFT(M1085,4)</f>
        <v>4008</v>
      </c>
      <c r="D1085" s="4" t="str">
        <f>LEFT(L1085,FIND(" ",L1085)-1)</f>
        <v>TD2418</v>
      </c>
      <c r="E1085" s="4" t="str">
        <f>MID(X1085,2,3)</f>
        <v>JRP</v>
      </c>
      <c r="G1085" s="17" t="s">
        <v>10234</v>
      </c>
      <c r="H1085" s="17" t="s">
        <v>10235</v>
      </c>
      <c r="I1085" s="17" t="s">
        <v>10236</v>
      </c>
      <c r="J1085" s="17" t="s">
        <v>10237</v>
      </c>
      <c r="K1085" s="17" t="s">
        <v>172</v>
      </c>
      <c r="L1085" s="17" t="s">
        <v>10703</v>
      </c>
      <c r="M1085" s="17" t="s">
        <v>913</v>
      </c>
      <c r="N1085" s="17" t="s">
        <v>490</v>
      </c>
      <c r="O1085" s="18">
        <v>18000</v>
      </c>
      <c r="P1085" s="18">
        <v>5432.3850812636701</v>
      </c>
      <c r="Q1085" s="16">
        <v>46808</v>
      </c>
      <c r="R1085" s="17" t="s">
        <v>11321</v>
      </c>
      <c r="S1085" s="17" t="s">
        <v>10261</v>
      </c>
      <c r="T1085" s="17" t="s">
        <v>11321</v>
      </c>
      <c r="U1085" s="17" t="s">
        <v>10248</v>
      </c>
      <c r="V1085" s="17"/>
      <c r="W1085" s="17" t="s">
        <v>10399</v>
      </c>
      <c r="X1085" s="17" t="s">
        <v>10704</v>
      </c>
      <c r="Y1085" s="18">
        <v>61536.82</v>
      </c>
      <c r="Z1085" s="17" t="s">
        <v>11322</v>
      </c>
      <c r="AA1085" s="18">
        <v>43022.663016198901</v>
      </c>
      <c r="AB1085" s="17" t="s">
        <v>10245</v>
      </c>
      <c r="AC1085" s="17" t="s">
        <v>10246</v>
      </c>
      <c r="AD1085" s="17"/>
      <c r="AE1085" s="18">
        <v>12567.614918736301</v>
      </c>
      <c r="AF1085" s="31" t="str">
        <f>_xlfn.XLOOKUP(A1085,Macmahon!B:B,Macmahon!AE:AE,"",0)</f>
        <v/>
      </c>
      <c r="AG1085" s="28" t="str">
        <f>_xlfn.XLOOKUP(A1085,Macmahon!B:B,Macmahon!AJ:AJ,"",0)</f>
        <v/>
      </c>
      <c r="AH1085" s="28" t="str">
        <f>_xlfn.XLOOKUP(A1085,Macmahon!B:B,Macmahon!AK:AK,"",0)</f>
        <v/>
      </c>
      <c r="AI1085" s="28">
        <f t="shared" si="28"/>
        <v>0</v>
      </c>
      <c r="AJ1085" s="40" t="str">
        <f>E1085&amp;C1085&amp;B1085</f>
        <v>JRP4008LR</v>
      </c>
      <c r="AK1085" s="40" t="str">
        <f>IFERROR(_xlfn.XLOOKUP(AJ1085,CrossRef!$A:$A,CrossRef!$J:$J,"Not Found"),"-")</f>
        <v>TKHL020-DRIV-FIDV</v>
      </c>
      <c r="AL1085" s="40">
        <f>IFERROR(_xlfn.XLOOKUP(AJ1085,CrossRef!$A:$A,CrossRef!$K:$K,"Not Found"),"-")</f>
        <v>0</v>
      </c>
      <c r="AM1085" s="40" t="str">
        <f>IFERROR(_xlfn.XLOOKUP(AJ1085,CrossRef!$A:$A,CrossRef!$L:$L,"Not Found"),"-")</f>
        <v>18000H WHEEL END CHANGE LHR</v>
      </c>
    </row>
    <row r="1086" spans="1:39" x14ac:dyDescent="0.3">
      <c r="A1086" s="4" t="str">
        <f>D1086&amp;C1086&amp;B1086</f>
        <v>TD63264008LR</v>
      </c>
      <c r="B1086" s="4" t="str">
        <f>LEFT(N1086,FIND(" ",N1086)-1)</f>
        <v>LR</v>
      </c>
      <c r="C1086" s="4" t="str">
        <f>LEFT(M1086,4)</f>
        <v>4008</v>
      </c>
      <c r="D1086" s="4" t="str">
        <f>LEFT(L1086,FIND(" ",L1086)-1)</f>
        <v>TD6326</v>
      </c>
      <c r="E1086" s="4" t="str">
        <f>MID(X1086,2,3)</f>
        <v>SSP</v>
      </c>
      <c r="G1086" s="14" t="s">
        <v>10234</v>
      </c>
      <c r="H1086" s="14" t="s">
        <v>10235</v>
      </c>
      <c r="I1086" s="14" t="s">
        <v>10257</v>
      </c>
      <c r="J1086" s="14" t="s">
        <v>10258</v>
      </c>
      <c r="K1086" s="14" t="s">
        <v>183</v>
      </c>
      <c r="L1086" s="14" t="s">
        <v>10616</v>
      </c>
      <c r="M1086" s="14" t="s">
        <v>913</v>
      </c>
      <c r="N1086" s="14" t="s">
        <v>490</v>
      </c>
      <c r="O1086" s="15">
        <v>24000</v>
      </c>
      <c r="P1086" s="15">
        <v>2986.3971464939</v>
      </c>
      <c r="Q1086" s="16">
        <v>47582</v>
      </c>
      <c r="R1086" s="14" t="s">
        <v>11286</v>
      </c>
      <c r="S1086" s="14" t="s">
        <v>10261</v>
      </c>
      <c r="T1086" s="14" t="s">
        <v>11286</v>
      </c>
      <c r="U1086" s="14" t="s">
        <v>10248</v>
      </c>
      <c r="V1086" s="14"/>
      <c r="W1086" s="14" t="s">
        <v>10768</v>
      </c>
      <c r="X1086" s="14" t="s">
        <v>10618</v>
      </c>
      <c r="Y1086" s="15">
        <v>149084.49</v>
      </c>
      <c r="Z1086" s="14" t="s">
        <v>11287</v>
      </c>
      <c r="AA1086" s="15">
        <v>67266.104517453801</v>
      </c>
      <c r="AB1086" s="14" t="s">
        <v>10245</v>
      </c>
      <c r="AC1086" s="14" t="s">
        <v>10246</v>
      </c>
      <c r="AD1086" s="14" t="s">
        <v>10272</v>
      </c>
      <c r="AE1086" s="15">
        <v>21013.602853506101</v>
      </c>
      <c r="AF1086" s="31">
        <f>_xlfn.XLOOKUP(A1086,Macmahon!B:B,Macmahon!AE:AE,"",0)</f>
        <v>46048</v>
      </c>
      <c r="AG1086" s="28">
        <f>_xlfn.XLOOKUP(A1086,Macmahon!B:B,Macmahon!AJ:AJ,"",0)</f>
        <v>48036.126865659724</v>
      </c>
      <c r="AH1086" s="28">
        <f>_xlfn.XLOOKUP(A1086,Macmahon!B:B,Macmahon!AK:AK,"",0)</f>
        <v>47618</v>
      </c>
      <c r="AI1086" s="28">
        <f t="shared" si="28"/>
        <v>47618</v>
      </c>
      <c r="AJ1086" s="40" t="str">
        <f>E1086&amp;C1086&amp;B1086</f>
        <v>SSP4008LR</v>
      </c>
      <c r="AK1086" s="40" t="str">
        <f>IFERROR(_xlfn.XLOOKUP(AJ1086,CrossRef!$A:$A,CrossRef!$J:$J,"Not Found"),"-")</f>
        <v>TKHL174-DRIV-FIDV</v>
      </c>
      <c r="AL1086" s="40" t="str">
        <f>IFERROR(_xlfn.XLOOKUP(AJ1086,CrossRef!$A:$A,CrossRef!$K:$K,"Not Found"),"-")</f>
        <v>LHR</v>
      </c>
      <c r="AM1086" s="40" t="str">
        <f>IFERROR(_xlfn.XLOOKUP(AJ1086,CrossRef!$A:$A,CrossRef!$L:$L,"Not Found"),"-")</f>
        <v>24000H WHEEL END CHANGE LHR</v>
      </c>
    </row>
    <row r="1087" spans="1:39" x14ac:dyDescent="0.3">
      <c r="A1087" s="4" t="str">
        <f>D1087&amp;C1087&amp;B1087</f>
        <v>TD63264008RR</v>
      </c>
      <c r="B1087" s="4" t="str">
        <f>LEFT(N1087,FIND(" ",N1087)-1)</f>
        <v>RR</v>
      </c>
      <c r="C1087" s="4" t="str">
        <f>LEFT(M1087,4)</f>
        <v>4008</v>
      </c>
      <c r="D1087" s="4" t="str">
        <f>LEFT(L1087,FIND(" ",L1087)-1)</f>
        <v>TD6326</v>
      </c>
      <c r="E1087" s="4" t="str">
        <f>MID(X1087,2,3)</f>
        <v>SSP</v>
      </c>
      <c r="G1087" s="17" t="s">
        <v>10234</v>
      </c>
      <c r="H1087" s="17" t="s">
        <v>10235</v>
      </c>
      <c r="I1087" s="17" t="s">
        <v>10257</v>
      </c>
      <c r="J1087" s="17" t="s">
        <v>10258</v>
      </c>
      <c r="K1087" s="17" t="s">
        <v>183</v>
      </c>
      <c r="L1087" s="17" t="s">
        <v>10616</v>
      </c>
      <c r="M1087" s="17" t="s">
        <v>913</v>
      </c>
      <c r="N1087" s="17" t="s">
        <v>493</v>
      </c>
      <c r="O1087" s="18">
        <v>24000</v>
      </c>
      <c r="P1087" s="18">
        <v>16626.397483925601</v>
      </c>
      <c r="Q1087" s="16">
        <v>48123</v>
      </c>
      <c r="R1087" s="17" t="s">
        <v>11286</v>
      </c>
      <c r="S1087" s="17" t="s">
        <v>10261</v>
      </c>
      <c r="T1087" s="17" t="s">
        <v>11286</v>
      </c>
      <c r="U1087" s="17" t="s">
        <v>10248</v>
      </c>
      <c r="V1087" s="17"/>
      <c r="W1087" s="17" t="s">
        <v>10399</v>
      </c>
      <c r="X1087" s="17" t="s">
        <v>10618</v>
      </c>
      <c r="Y1087" s="18">
        <v>149084.49</v>
      </c>
      <c r="Z1087" s="17" t="s">
        <v>11289</v>
      </c>
      <c r="AA1087" s="18">
        <v>75708.814989733102</v>
      </c>
      <c r="AB1087" s="17" t="s">
        <v>10245</v>
      </c>
      <c r="AC1087" s="17" t="s">
        <v>10246</v>
      </c>
      <c r="AD1087" s="17" t="s">
        <v>10272</v>
      </c>
      <c r="AE1087" s="18">
        <v>7373.6025160744002</v>
      </c>
      <c r="AF1087" s="31" t="str">
        <f>_xlfn.XLOOKUP(A1087,Macmahon!B:B,Macmahon!AE:AE,"",0)</f>
        <v/>
      </c>
      <c r="AG1087" s="28" t="str">
        <f>_xlfn.XLOOKUP(A1087,Macmahon!B:B,Macmahon!AJ:AJ,"",0)</f>
        <v/>
      </c>
      <c r="AH1087" s="28" t="str">
        <f>_xlfn.XLOOKUP(A1087,Macmahon!B:B,Macmahon!AK:AK,"",0)</f>
        <v/>
      </c>
      <c r="AI1087" s="28">
        <f t="shared" si="28"/>
        <v>0</v>
      </c>
      <c r="AJ1087" s="40" t="str">
        <f>E1087&amp;C1087&amp;B1087</f>
        <v>SSP4008RR</v>
      </c>
      <c r="AK1087" s="40" t="str">
        <f>IFERROR(_xlfn.XLOOKUP(AJ1087,CrossRef!$A:$A,CrossRef!$J:$J,"Not Found"),"-")</f>
        <v>TKHL160-DRIV-FIDV</v>
      </c>
      <c r="AL1087" s="40">
        <f>IFERROR(_xlfn.XLOOKUP(AJ1087,CrossRef!$A:$A,CrossRef!$K:$K,"Not Found"),"-")</f>
        <v>0</v>
      </c>
      <c r="AM1087" s="40" t="str">
        <f>IFERROR(_xlfn.XLOOKUP(AJ1087,CrossRef!$A:$A,CrossRef!$L:$L,"Not Found"),"-")</f>
        <v>24000H WHEEL END CHANGE RHR</v>
      </c>
    </row>
    <row r="1088" spans="1:39" x14ac:dyDescent="0.3">
      <c r="A1088" s="4" t="str">
        <f>D1088&amp;C1088&amp;B1088</f>
        <v>TD63124008RR</v>
      </c>
      <c r="B1088" s="4" t="str">
        <f>LEFT(N1088,FIND(" ",N1088)-1)</f>
        <v>RR</v>
      </c>
      <c r="C1088" s="4" t="str">
        <f>LEFT(M1088,4)</f>
        <v>4008</v>
      </c>
      <c r="D1088" s="4" t="str">
        <f>LEFT(L1088,FIND(" ",L1088)-1)</f>
        <v>TD6312</v>
      </c>
      <c r="E1088" s="4" t="str">
        <f>MID(X1088,2,3)</f>
        <v>SSP</v>
      </c>
      <c r="G1088" s="14" t="s">
        <v>10234</v>
      </c>
      <c r="H1088" s="14" t="s">
        <v>10235</v>
      </c>
      <c r="I1088" s="14" t="s">
        <v>10257</v>
      </c>
      <c r="J1088" s="14" t="s">
        <v>10258</v>
      </c>
      <c r="K1088" s="14" t="s">
        <v>183</v>
      </c>
      <c r="L1088" s="14" t="s">
        <v>10602</v>
      </c>
      <c r="M1088" s="14" t="s">
        <v>913</v>
      </c>
      <c r="N1088" s="14" t="s">
        <v>493</v>
      </c>
      <c r="O1088" s="15">
        <v>24000</v>
      </c>
      <c r="P1088" s="15">
        <v>9368.1961788802892</v>
      </c>
      <c r="Q1088" s="16">
        <v>47359</v>
      </c>
      <c r="R1088" s="14" t="s">
        <v>11286</v>
      </c>
      <c r="S1088" s="14" t="s">
        <v>10261</v>
      </c>
      <c r="T1088" s="14" t="s">
        <v>11286</v>
      </c>
      <c r="U1088" s="14" t="s">
        <v>10248</v>
      </c>
      <c r="V1088" s="14"/>
      <c r="W1088" s="14" t="s">
        <v>10465</v>
      </c>
      <c r="X1088" s="14" t="s">
        <v>10603</v>
      </c>
      <c r="Y1088" s="15">
        <v>149084.49</v>
      </c>
      <c r="Z1088" s="14" t="s">
        <v>11289</v>
      </c>
      <c r="AA1088" s="15">
        <v>87854.322381930193</v>
      </c>
      <c r="AB1088" s="14" t="s">
        <v>10245</v>
      </c>
      <c r="AC1088" s="14" t="s">
        <v>10246</v>
      </c>
      <c r="AD1088" s="14"/>
      <c r="AE1088" s="15">
        <v>14631.8038211197</v>
      </c>
      <c r="AF1088" s="31" t="str">
        <f>_xlfn.XLOOKUP(A1088,Macmahon!B:B,Macmahon!AE:AE,"",0)</f>
        <v/>
      </c>
      <c r="AG1088" s="28" t="str">
        <f>_xlfn.XLOOKUP(A1088,Macmahon!B:B,Macmahon!AJ:AJ,"",0)</f>
        <v/>
      </c>
      <c r="AH1088" s="28" t="str">
        <f>_xlfn.XLOOKUP(A1088,Macmahon!B:B,Macmahon!AK:AK,"",0)</f>
        <v/>
      </c>
      <c r="AI1088" s="28">
        <f t="shared" si="28"/>
        <v>0</v>
      </c>
      <c r="AJ1088" s="40" t="str">
        <f>E1088&amp;C1088&amp;B1088</f>
        <v>SSP4008RR</v>
      </c>
      <c r="AK1088" s="40" t="str">
        <f>IFERROR(_xlfn.XLOOKUP(AJ1088,CrossRef!$A:$A,CrossRef!$J:$J,"Not Found"),"-")</f>
        <v>TKHL160-DRIV-FIDV</v>
      </c>
      <c r="AL1088" s="40">
        <f>IFERROR(_xlfn.XLOOKUP(AJ1088,CrossRef!$A:$A,CrossRef!$K:$K,"Not Found"),"-")</f>
        <v>0</v>
      </c>
      <c r="AM1088" s="40" t="str">
        <f>IFERROR(_xlfn.XLOOKUP(AJ1088,CrossRef!$A:$A,CrossRef!$L:$L,"Not Found"),"-")</f>
        <v>24000H WHEEL END CHANGE RHR</v>
      </c>
    </row>
    <row r="1089" spans="1:39" x14ac:dyDescent="0.3">
      <c r="A1089" s="4" t="str">
        <f>D1089&amp;C1089&amp;B1089</f>
        <v>TD63124008LR</v>
      </c>
      <c r="B1089" s="4" t="str">
        <f>LEFT(N1089,FIND(" ",N1089)-1)</f>
        <v>LR</v>
      </c>
      <c r="C1089" s="4" t="str">
        <f>LEFT(M1089,4)</f>
        <v>4008</v>
      </c>
      <c r="D1089" s="4" t="str">
        <f>LEFT(L1089,FIND(" ",L1089)-1)</f>
        <v>TD6312</v>
      </c>
      <c r="E1089" s="4" t="str">
        <f>MID(X1089,2,3)</f>
        <v>SSP</v>
      </c>
      <c r="G1089" s="17" t="s">
        <v>10234</v>
      </c>
      <c r="H1089" s="17" t="s">
        <v>10235</v>
      </c>
      <c r="I1089" s="17" t="s">
        <v>10257</v>
      </c>
      <c r="J1089" s="17" t="s">
        <v>10258</v>
      </c>
      <c r="K1089" s="17" t="s">
        <v>183</v>
      </c>
      <c r="L1089" s="17" t="s">
        <v>10602</v>
      </c>
      <c r="M1089" s="17" t="s">
        <v>913</v>
      </c>
      <c r="N1089" s="17" t="s">
        <v>490</v>
      </c>
      <c r="O1089" s="18">
        <v>24000</v>
      </c>
      <c r="P1089" s="18">
        <v>7619.1614316145997</v>
      </c>
      <c r="Q1089" s="16">
        <v>47947</v>
      </c>
      <c r="R1089" s="17" t="s">
        <v>11286</v>
      </c>
      <c r="S1089" s="17" t="s">
        <v>10261</v>
      </c>
      <c r="T1089" s="17" t="s">
        <v>11286</v>
      </c>
      <c r="U1089" s="17" t="s">
        <v>10248</v>
      </c>
      <c r="V1089" s="17"/>
      <c r="W1089" s="17" t="s">
        <v>10485</v>
      </c>
      <c r="X1089" s="17" t="s">
        <v>10603</v>
      </c>
      <c r="Y1089" s="18">
        <v>149084.49</v>
      </c>
      <c r="Z1089" s="17" t="s">
        <v>11287</v>
      </c>
      <c r="AA1089" s="18">
        <v>97030.503080082097</v>
      </c>
      <c r="AB1089" s="17" t="s">
        <v>10245</v>
      </c>
      <c r="AC1089" s="17" t="s">
        <v>10246</v>
      </c>
      <c r="AD1089" s="17"/>
      <c r="AE1089" s="18">
        <v>16380.838568385399</v>
      </c>
      <c r="AF1089" s="31">
        <f>_xlfn.XLOOKUP(A1089,Macmahon!B:B,Macmahon!AE:AE,"",0)</f>
        <v>46125</v>
      </c>
      <c r="AG1089" s="28">
        <f>_xlfn.XLOOKUP(A1089,Macmahon!B:B,Macmahon!AJ:AJ,"",0)</f>
        <v>47710.981481481482</v>
      </c>
      <c r="AH1089" s="28">
        <f>_xlfn.XLOOKUP(A1089,Macmahon!B:B,Macmahon!AK:AK,"",0)</f>
        <v>47786</v>
      </c>
      <c r="AI1089" s="28">
        <f t="shared" si="28"/>
        <v>47710.981481481482</v>
      </c>
      <c r="AJ1089" s="40" t="str">
        <f>E1089&amp;C1089&amp;B1089</f>
        <v>SSP4008LR</v>
      </c>
      <c r="AK1089" s="40" t="str">
        <f>IFERROR(_xlfn.XLOOKUP(AJ1089,CrossRef!$A:$A,CrossRef!$J:$J,"Not Found"),"-")</f>
        <v>TKHL174-DRIV-FIDV</v>
      </c>
      <c r="AL1089" s="40" t="str">
        <f>IFERROR(_xlfn.XLOOKUP(AJ1089,CrossRef!$A:$A,CrossRef!$K:$K,"Not Found"),"-")</f>
        <v>LHR</v>
      </c>
      <c r="AM1089" s="40" t="str">
        <f>IFERROR(_xlfn.XLOOKUP(AJ1089,CrossRef!$A:$A,CrossRef!$L:$L,"Not Found"),"-")</f>
        <v>24000H WHEEL END CHANGE LHR</v>
      </c>
    </row>
    <row r="1090" spans="1:39" x14ac:dyDescent="0.3">
      <c r="A1090" s="4" t="str">
        <f>D1090&amp;C1090&amp;B1090</f>
        <v>TD63164008LR</v>
      </c>
      <c r="B1090" s="4" t="str">
        <f>LEFT(N1090,FIND(" ",N1090)-1)</f>
        <v>LR</v>
      </c>
      <c r="C1090" s="4" t="str">
        <f>LEFT(M1090,4)</f>
        <v>4008</v>
      </c>
      <c r="D1090" s="4" t="str">
        <f>LEFT(L1090,FIND(" ",L1090)-1)</f>
        <v>TD6316</v>
      </c>
      <c r="E1090" s="4" t="str">
        <f>MID(X1090,2,3)</f>
        <v>SND</v>
      </c>
      <c r="G1090" s="14" t="s">
        <v>10234</v>
      </c>
      <c r="H1090" s="14" t="s">
        <v>10235</v>
      </c>
      <c r="I1090" s="14" t="s">
        <v>10257</v>
      </c>
      <c r="J1090" s="14" t="s">
        <v>10258</v>
      </c>
      <c r="K1090" s="14" t="s">
        <v>187</v>
      </c>
      <c r="L1090" s="14" t="s">
        <v>10356</v>
      </c>
      <c r="M1090" s="14" t="s">
        <v>913</v>
      </c>
      <c r="N1090" s="14" t="s">
        <v>490</v>
      </c>
      <c r="O1090" s="15">
        <v>24000</v>
      </c>
      <c r="P1090" s="15">
        <v>8751.2728581042193</v>
      </c>
      <c r="Q1090" s="16">
        <v>47494</v>
      </c>
      <c r="R1090" s="14" t="s">
        <v>11286</v>
      </c>
      <c r="S1090" s="14" t="s">
        <v>10261</v>
      </c>
      <c r="T1090" s="14" t="s">
        <v>11286</v>
      </c>
      <c r="U1090" s="14" t="s">
        <v>10248</v>
      </c>
      <c r="V1090" s="14"/>
      <c r="W1090" s="14" t="s">
        <v>10921</v>
      </c>
      <c r="X1090" s="14" t="s">
        <v>10358</v>
      </c>
      <c r="Y1090" s="15">
        <v>128851.61</v>
      </c>
      <c r="Z1090" s="14" t="s">
        <v>11292</v>
      </c>
      <c r="AA1090" s="15">
        <v>74603.098562628307</v>
      </c>
      <c r="AB1090" s="14" t="s">
        <v>10245</v>
      </c>
      <c r="AC1090" s="14" t="s">
        <v>10246</v>
      </c>
      <c r="AD1090" s="14" t="s">
        <v>10272</v>
      </c>
      <c r="AE1090" s="15">
        <v>15248.727141895801</v>
      </c>
      <c r="AF1090" s="31">
        <f>_xlfn.XLOOKUP(A1090,Macmahon!B:B,Macmahon!AE:AE,"",0)</f>
        <v>45457</v>
      </c>
      <c r="AG1090" s="28">
        <f>_xlfn.XLOOKUP(A1090,Macmahon!B:B,Macmahon!AJ:AJ,"",0)</f>
        <v>47129.375</v>
      </c>
      <c r="AH1090" s="28">
        <f>_xlfn.XLOOKUP(A1090,Macmahon!B:B,Macmahon!AK:AK,"",0)</f>
        <v>47290</v>
      </c>
      <c r="AI1090" s="28">
        <f t="shared" si="28"/>
        <v>47129.375</v>
      </c>
      <c r="AJ1090" s="40" t="str">
        <f>E1090&amp;C1090&amp;B1090</f>
        <v>SND4008LR</v>
      </c>
      <c r="AK1090" s="40" t="str">
        <f>IFERROR(_xlfn.XLOOKUP(AJ1090,CrossRef!$A:$A,CrossRef!$J:$J,"Not Found"),"-")</f>
        <v>TKHL159-DRIV-FIDV</v>
      </c>
      <c r="AL1090" s="40" t="str">
        <f>IFERROR(_xlfn.XLOOKUP(AJ1090,CrossRef!$A:$A,CrossRef!$K:$K,"Not Found"),"-")</f>
        <v>LHR</v>
      </c>
      <c r="AM1090" s="40" t="str">
        <f>IFERROR(_xlfn.XLOOKUP(AJ1090,CrossRef!$A:$A,CrossRef!$L:$L,"Not Found"),"-")</f>
        <v>24000H WHEEL END CHANGE LHR</v>
      </c>
    </row>
    <row r="1091" spans="1:39" x14ac:dyDescent="0.3">
      <c r="A1091" s="4" t="str">
        <f>D1091&amp;C1091&amp;B1091</f>
        <v>TD63164008RR</v>
      </c>
      <c r="B1091" s="4" t="str">
        <f>LEFT(N1091,FIND(" ",N1091)-1)</f>
        <v>RR</v>
      </c>
      <c r="C1091" s="4" t="str">
        <f>LEFT(M1091,4)</f>
        <v>4008</v>
      </c>
      <c r="D1091" s="4" t="str">
        <f>LEFT(L1091,FIND(" ",L1091)-1)</f>
        <v>TD6316</v>
      </c>
      <c r="E1091" s="4" t="str">
        <f>MID(X1091,2,3)</f>
        <v>SND</v>
      </c>
      <c r="G1091" s="17" t="s">
        <v>10234</v>
      </c>
      <c r="H1091" s="17" t="s">
        <v>10235</v>
      </c>
      <c r="I1091" s="17" t="s">
        <v>10257</v>
      </c>
      <c r="J1091" s="17" t="s">
        <v>10258</v>
      </c>
      <c r="K1091" s="17" t="s">
        <v>187</v>
      </c>
      <c r="L1091" s="17" t="s">
        <v>10356</v>
      </c>
      <c r="M1091" s="17" t="s">
        <v>913</v>
      </c>
      <c r="N1091" s="17" t="s">
        <v>493</v>
      </c>
      <c r="O1091" s="18">
        <v>24000</v>
      </c>
      <c r="P1091" s="18">
        <v>8149.2847199022999</v>
      </c>
      <c r="Q1091" s="16">
        <v>47539</v>
      </c>
      <c r="R1091" s="17" t="s">
        <v>11286</v>
      </c>
      <c r="S1091" s="17" t="s">
        <v>10261</v>
      </c>
      <c r="T1091" s="17" t="s">
        <v>11286</v>
      </c>
      <c r="U1091" s="17" t="s">
        <v>10248</v>
      </c>
      <c r="V1091" s="17"/>
      <c r="W1091" s="17" t="s">
        <v>10396</v>
      </c>
      <c r="X1091" s="17" t="s">
        <v>10358</v>
      </c>
      <c r="Y1091" s="18">
        <v>128851.61</v>
      </c>
      <c r="Z1091" s="17" t="s">
        <v>11291</v>
      </c>
      <c r="AA1091" s="18">
        <v>75305.357289527703</v>
      </c>
      <c r="AB1091" s="17" t="s">
        <v>10245</v>
      </c>
      <c r="AC1091" s="17" t="s">
        <v>10246</v>
      </c>
      <c r="AD1091" s="17" t="s">
        <v>10272</v>
      </c>
      <c r="AE1091" s="18">
        <v>15850.7152800977</v>
      </c>
      <c r="AF1091" s="31" t="str">
        <f>_xlfn.XLOOKUP(A1091,Macmahon!B:B,Macmahon!AE:AE,"",0)</f>
        <v/>
      </c>
      <c r="AG1091" s="28" t="str">
        <f>_xlfn.XLOOKUP(A1091,Macmahon!B:B,Macmahon!AJ:AJ,"",0)</f>
        <v/>
      </c>
      <c r="AH1091" s="28" t="str">
        <f>_xlfn.XLOOKUP(A1091,Macmahon!B:B,Macmahon!AK:AK,"",0)</f>
        <v/>
      </c>
      <c r="AI1091" s="28">
        <f t="shared" ref="AI1091:AI1154" si="29">IF(AG1091=0,AH1091,IF(AH1091=0,AG1091,MIN(AG1091,AH1091)))</f>
        <v>0</v>
      </c>
      <c r="AJ1091" s="40" t="str">
        <f>E1091&amp;C1091&amp;B1091</f>
        <v>SND4008RR</v>
      </c>
      <c r="AK1091" s="40" t="str">
        <f>IFERROR(_xlfn.XLOOKUP(AJ1091,CrossRef!$A:$A,CrossRef!$J:$J,"Not Found"),"-")</f>
        <v>TKHL160-DRIV-FIDV</v>
      </c>
      <c r="AL1091" s="40">
        <f>IFERROR(_xlfn.XLOOKUP(AJ1091,CrossRef!$A:$A,CrossRef!$K:$K,"Not Found"),"-")</f>
        <v>0</v>
      </c>
      <c r="AM1091" s="40" t="str">
        <f>IFERROR(_xlfn.XLOOKUP(AJ1091,CrossRef!$A:$A,CrossRef!$L:$L,"Not Found"),"-")</f>
        <v>24000H WHEEL END CHANGE RHR</v>
      </c>
    </row>
    <row r="1092" spans="1:39" x14ac:dyDescent="0.3">
      <c r="A1092" s="4" t="str">
        <f>D1092&amp;C1092&amp;B1092</f>
        <v>TD63434008LR</v>
      </c>
      <c r="B1092" s="4" t="str">
        <f>LEFT(N1092,FIND(" ",N1092)-1)</f>
        <v>LR</v>
      </c>
      <c r="C1092" s="4" t="str">
        <f>LEFT(M1092,4)</f>
        <v>4008</v>
      </c>
      <c r="D1092" s="4" t="str">
        <f>LEFT(L1092,FIND(" ",L1092)-1)</f>
        <v>TD6343</v>
      </c>
      <c r="E1092" s="4" t="str">
        <f>MID(X1092,2,3)</f>
        <v>SSP</v>
      </c>
      <c r="G1092" s="14" t="s">
        <v>10234</v>
      </c>
      <c r="H1092" s="14" t="s">
        <v>10235</v>
      </c>
      <c r="I1092" s="14" t="s">
        <v>10257</v>
      </c>
      <c r="J1092" s="14" t="s">
        <v>10258</v>
      </c>
      <c r="K1092" s="14" t="s">
        <v>183</v>
      </c>
      <c r="L1092" s="14" t="s">
        <v>10626</v>
      </c>
      <c r="M1092" s="14" t="s">
        <v>913</v>
      </c>
      <c r="N1092" s="14" t="s">
        <v>490</v>
      </c>
      <c r="O1092" s="15">
        <v>24000</v>
      </c>
      <c r="P1092" s="15">
        <v>2415.78539591357</v>
      </c>
      <c r="Q1092" s="16">
        <v>47519</v>
      </c>
      <c r="R1092" s="14" t="s">
        <v>11286</v>
      </c>
      <c r="S1092" s="14" t="s">
        <v>10261</v>
      </c>
      <c r="T1092" s="14" t="s">
        <v>11286</v>
      </c>
      <c r="U1092" s="14" t="s">
        <v>10248</v>
      </c>
      <c r="V1092" s="14"/>
      <c r="W1092" s="14" t="s">
        <v>10768</v>
      </c>
      <c r="X1092" s="14" t="s">
        <v>10627</v>
      </c>
      <c r="Y1092" s="15">
        <v>149084.49</v>
      </c>
      <c r="Z1092" s="14" t="s">
        <v>11287</v>
      </c>
      <c r="AA1092" s="15">
        <v>60855.9638945927</v>
      </c>
      <c r="AB1092" s="14" t="s">
        <v>10245</v>
      </c>
      <c r="AC1092" s="14" t="s">
        <v>10246</v>
      </c>
      <c r="AD1092" s="14" t="s">
        <v>10272</v>
      </c>
      <c r="AE1092" s="15">
        <v>21584.214604086399</v>
      </c>
      <c r="AF1092" s="31">
        <f>_xlfn.XLOOKUP(A1092,Macmahon!B:B,Macmahon!AE:AE,"",0)</f>
        <v>46046</v>
      </c>
      <c r="AG1092" s="28">
        <f>_xlfn.XLOOKUP(A1092,Macmahon!B:B,Macmahon!AJ:AJ,"",0)</f>
        <v>48156.028998229165</v>
      </c>
      <c r="AH1092" s="28">
        <f>_xlfn.XLOOKUP(A1092,Macmahon!B:B,Macmahon!AK:AK,"",0)</f>
        <v>47561</v>
      </c>
      <c r="AI1092" s="28">
        <f t="shared" si="29"/>
        <v>47561</v>
      </c>
      <c r="AJ1092" s="40" t="str">
        <f>E1092&amp;C1092&amp;B1092</f>
        <v>SSP4008LR</v>
      </c>
      <c r="AK1092" s="40" t="str">
        <f>IFERROR(_xlfn.XLOOKUP(AJ1092,CrossRef!$A:$A,CrossRef!$J:$J,"Not Found"),"-")</f>
        <v>TKHL174-DRIV-FIDV</v>
      </c>
      <c r="AL1092" s="40" t="str">
        <f>IFERROR(_xlfn.XLOOKUP(AJ1092,CrossRef!$A:$A,CrossRef!$K:$K,"Not Found"),"-")</f>
        <v>LHR</v>
      </c>
      <c r="AM1092" s="40" t="str">
        <f>IFERROR(_xlfn.XLOOKUP(AJ1092,CrossRef!$A:$A,CrossRef!$L:$L,"Not Found"),"-")</f>
        <v>24000H WHEEL END CHANGE LHR</v>
      </c>
    </row>
    <row r="1093" spans="1:39" x14ac:dyDescent="0.3">
      <c r="A1093" s="4" t="str">
        <f>D1093&amp;C1093&amp;B1093</f>
        <v>TD63434008RR</v>
      </c>
      <c r="B1093" s="4" t="str">
        <f>LEFT(N1093,FIND(" ",N1093)-1)</f>
        <v>RR</v>
      </c>
      <c r="C1093" s="4" t="str">
        <f>LEFT(M1093,4)</f>
        <v>4008</v>
      </c>
      <c r="D1093" s="4" t="str">
        <f>LEFT(L1093,FIND(" ",L1093)-1)</f>
        <v>TD6343</v>
      </c>
      <c r="E1093" s="4" t="str">
        <f>MID(X1093,2,3)</f>
        <v>SSP</v>
      </c>
      <c r="G1093" s="17" t="s">
        <v>10234</v>
      </c>
      <c r="H1093" s="17" t="s">
        <v>10235</v>
      </c>
      <c r="I1093" s="17" t="s">
        <v>10257</v>
      </c>
      <c r="J1093" s="17" t="s">
        <v>10258</v>
      </c>
      <c r="K1093" s="17" t="s">
        <v>183</v>
      </c>
      <c r="L1093" s="17" t="s">
        <v>10626</v>
      </c>
      <c r="M1093" s="17" t="s">
        <v>913</v>
      </c>
      <c r="N1093" s="17" t="s">
        <v>493</v>
      </c>
      <c r="O1093" s="18">
        <v>24000</v>
      </c>
      <c r="P1093" s="18">
        <v>4277.3903993978902</v>
      </c>
      <c r="Q1093" s="16">
        <v>47405</v>
      </c>
      <c r="R1093" s="17" t="s">
        <v>11286</v>
      </c>
      <c r="S1093" s="17" t="s">
        <v>10261</v>
      </c>
      <c r="T1093" s="17" t="s">
        <v>11286</v>
      </c>
      <c r="U1093" s="17" t="s">
        <v>10248</v>
      </c>
      <c r="V1093" s="17"/>
      <c r="W1093" s="17" t="s">
        <v>10317</v>
      </c>
      <c r="X1093" s="17" t="s">
        <v>10627</v>
      </c>
      <c r="Y1093" s="18">
        <v>149084.49</v>
      </c>
      <c r="Z1093" s="17" t="s">
        <v>11289</v>
      </c>
      <c r="AA1093" s="18">
        <v>59607.503935660498</v>
      </c>
      <c r="AB1093" s="17" t="s">
        <v>10245</v>
      </c>
      <c r="AC1093" s="17" t="s">
        <v>10246</v>
      </c>
      <c r="AD1093" s="17" t="s">
        <v>10272</v>
      </c>
      <c r="AE1093" s="18">
        <v>19722.6096006021</v>
      </c>
      <c r="AF1093" s="31" t="str">
        <f>_xlfn.XLOOKUP(A1093,Macmahon!B:B,Macmahon!AE:AE,"",0)</f>
        <v/>
      </c>
      <c r="AG1093" s="28" t="str">
        <f>_xlfn.XLOOKUP(A1093,Macmahon!B:B,Macmahon!AJ:AJ,"",0)</f>
        <v/>
      </c>
      <c r="AH1093" s="28" t="str">
        <f>_xlfn.XLOOKUP(A1093,Macmahon!B:B,Macmahon!AK:AK,"",0)</f>
        <v/>
      </c>
      <c r="AI1093" s="28">
        <f t="shared" si="29"/>
        <v>0</v>
      </c>
      <c r="AJ1093" s="40" t="str">
        <f>E1093&amp;C1093&amp;B1093</f>
        <v>SSP4008RR</v>
      </c>
      <c r="AK1093" s="40" t="str">
        <f>IFERROR(_xlfn.XLOOKUP(AJ1093,CrossRef!$A:$A,CrossRef!$J:$J,"Not Found"),"-")</f>
        <v>TKHL160-DRIV-FIDV</v>
      </c>
      <c r="AL1093" s="40">
        <f>IFERROR(_xlfn.XLOOKUP(AJ1093,CrossRef!$A:$A,CrossRef!$K:$K,"Not Found"),"-")</f>
        <v>0</v>
      </c>
      <c r="AM1093" s="40" t="str">
        <f>IFERROR(_xlfn.XLOOKUP(AJ1093,CrossRef!$A:$A,CrossRef!$L:$L,"Not Found"),"-")</f>
        <v>24000H WHEEL END CHANGE RHR</v>
      </c>
    </row>
    <row r="1094" spans="1:39" x14ac:dyDescent="0.3">
      <c r="A1094" s="4" t="str">
        <f>D1094&amp;C1094&amp;B1094</f>
        <v>TD63404008LR</v>
      </c>
      <c r="B1094" s="4" t="str">
        <f>LEFT(N1094,FIND(" ",N1094)-1)</f>
        <v>LR</v>
      </c>
      <c r="C1094" s="4" t="str">
        <f>LEFT(M1094,4)</f>
        <v>4008</v>
      </c>
      <c r="D1094" s="4" t="str">
        <f>LEFT(L1094,FIND(" ",L1094)-1)</f>
        <v>TD6340</v>
      </c>
      <c r="E1094" s="4" t="str">
        <f>MID(X1094,2,3)</f>
        <v>SSP</v>
      </c>
      <c r="G1094" s="14" t="s">
        <v>10234</v>
      </c>
      <c r="H1094" s="14" t="s">
        <v>10235</v>
      </c>
      <c r="I1094" s="14" t="s">
        <v>10257</v>
      </c>
      <c r="J1094" s="14" t="s">
        <v>10258</v>
      </c>
      <c r="K1094" s="14" t="s">
        <v>183</v>
      </c>
      <c r="L1094" s="14" t="s">
        <v>10624</v>
      </c>
      <c r="M1094" s="14" t="s">
        <v>913</v>
      </c>
      <c r="N1094" s="14" t="s">
        <v>490</v>
      </c>
      <c r="O1094" s="15">
        <v>24000</v>
      </c>
      <c r="P1094" s="15">
        <v>8568.4770413257102</v>
      </c>
      <c r="Q1094" s="16">
        <v>47233</v>
      </c>
      <c r="R1094" s="14" t="s">
        <v>11286</v>
      </c>
      <c r="S1094" s="14" t="s">
        <v>10261</v>
      </c>
      <c r="T1094" s="14" t="s">
        <v>11286</v>
      </c>
      <c r="U1094" s="14" t="s">
        <v>10248</v>
      </c>
      <c r="V1094" s="14"/>
      <c r="W1094" s="14" t="s">
        <v>10396</v>
      </c>
      <c r="X1094" s="14" t="s">
        <v>10625</v>
      </c>
      <c r="Y1094" s="15">
        <v>149084.49</v>
      </c>
      <c r="Z1094" s="14" t="s">
        <v>11287</v>
      </c>
      <c r="AA1094" s="15">
        <v>64299.015742641997</v>
      </c>
      <c r="AB1094" s="14" t="s">
        <v>10245</v>
      </c>
      <c r="AC1094" s="14" t="s">
        <v>10246</v>
      </c>
      <c r="AD1094" s="14" t="s">
        <v>10272</v>
      </c>
      <c r="AE1094" s="15">
        <v>15431.522958674301</v>
      </c>
      <c r="AF1094" s="31">
        <f>_xlfn.XLOOKUP(A1094,Macmahon!B:B,Macmahon!AE:AE,"",0)</f>
        <v>45600</v>
      </c>
      <c r="AG1094" s="28">
        <f>_xlfn.XLOOKUP(A1094,Macmahon!B:B,Macmahon!AJ:AJ,"",0)</f>
        <v>47320.954318321761</v>
      </c>
      <c r="AH1094" s="28">
        <f>_xlfn.XLOOKUP(A1094,Macmahon!B:B,Macmahon!AK:AK,"",0)</f>
        <v>47231</v>
      </c>
      <c r="AI1094" s="28">
        <f t="shared" si="29"/>
        <v>47231</v>
      </c>
      <c r="AJ1094" s="40" t="str">
        <f>E1094&amp;C1094&amp;B1094</f>
        <v>SSP4008LR</v>
      </c>
      <c r="AK1094" s="40" t="str">
        <f>IFERROR(_xlfn.XLOOKUP(AJ1094,CrossRef!$A:$A,CrossRef!$J:$J,"Not Found"),"-")</f>
        <v>TKHL174-DRIV-FIDV</v>
      </c>
      <c r="AL1094" s="40" t="str">
        <f>IFERROR(_xlfn.XLOOKUP(AJ1094,CrossRef!$A:$A,CrossRef!$K:$K,"Not Found"),"-")</f>
        <v>LHR</v>
      </c>
      <c r="AM1094" s="40" t="str">
        <f>IFERROR(_xlfn.XLOOKUP(AJ1094,CrossRef!$A:$A,CrossRef!$L:$L,"Not Found"),"-")</f>
        <v>24000H WHEEL END CHANGE LHR</v>
      </c>
    </row>
    <row r="1095" spans="1:39" x14ac:dyDescent="0.3">
      <c r="A1095" s="4" t="str">
        <f>D1095&amp;C1095&amp;B1095</f>
        <v>TD63404008RR</v>
      </c>
      <c r="B1095" s="4" t="str">
        <f>LEFT(N1095,FIND(" ",N1095)-1)</f>
        <v>RR</v>
      </c>
      <c r="C1095" s="4" t="str">
        <f>LEFT(M1095,4)</f>
        <v>4008</v>
      </c>
      <c r="D1095" s="4" t="str">
        <f>LEFT(L1095,FIND(" ",L1095)-1)</f>
        <v>TD6340</v>
      </c>
      <c r="E1095" s="4" t="str">
        <f>MID(X1095,2,3)</f>
        <v>SSP</v>
      </c>
      <c r="G1095" s="17" t="s">
        <v>10234</v>
      </c>
      <c r="H1095" s="17" t="s">
        <v>10235</v>
      </c>
      <c r="I1095" s="17" t="s">
        <v>10257</v>
      </c>
      <c r="J1095" s="17" t="s">
        <v>10258</v>
      </c>
      <c r="K1095" s="17" t="s">
        <v>183</v>
      </c>
      <c r="L1095" s="17" t="s">
        <v>10624</v>
      </c>
      <c r="M1095" s="17" t="s">
        <v>913</v>
      </c>
      <c r="N1095" s="17" t="s">
        <v>493</v>
      </c>
      <c r="O1095" s="18">
        <v>24000</v>
      </c>
      <c r="P1095" s="18">
        <v>8568.4770413257102</v>
      </c>
      <c r="Q1095" s="16">
        <v>47233</v>
      </c>
      <c r="R1095" s="17" t="s">
        <v>11286</v>
      </c>
      <c r="S1095" s="17" t="s">
        <v>10261</v>
      </c>
      <c r="T1095" s="17" t="s">
        <v>11286</v>
      </c>
      <c r="U1095" s="17" t="s">
        <v>10248</v>
      </c>
      <c r="V1095" s="17"/>
      <c r="W1095" s="17" t="s">
        <v>10396</v>
      </c>
      <c r="X1095" s="17" t="s">
        <v>10625</v>
      </c>
      <c r="Y1095" s="18">
        <v>149084.49</v>
      </c>
      <c r="Z1095" s="17" t="s">
        <v>11289</v>
      </c>
      <c r="AA1095" s="18">
        <v>64299.015742641997</v>
      </c>
      <c r="AB1095" s="17" t="s">
        <v>10245</v>
      </c>
      <c r="AC1095" s="17" t="s">
        <v>10246</v>
      </c>
      <c r="AD1095" s="17" t="s">
        <v>10272</v>
      </c>
      <c r="AE1095" s="18">
        <v>15431.522958674301</v>
      </c>
      <c r="AF1095" s="31" t="str">
        <f>_xlfn.XLOOKUP(A1095,Macmahon!B:B,Macmahon!AE:AE,"",0)</f>
        <v/>
      </c>
      <c r="AG1095" s="28" t="str">
        <f>_xlfn.XLOOKUP(A1095,Macmahon!B:B,Macmahon!AJ:AJ,"",0)</f>
        <v/>
      </c>
      <c r="AH1095" s="28" t="str">
        <f>_xlfn.XLOOKUP(A1095,Macmahon!B:B,Macmahon!AK:AK,"",0)</f>
        <v/>
      </c>
      <c r="AI1095" s="28">
        <f t="shared" si="29"/>
        <v>0</v>
      </c>
      <c r="AJ1095" s="40" t="str">
        <f>E1095&amp;C1095&amp;B1095</f>
        <v>SSP4008RR</v>
      </c>
      <c r="AK1095" s="40" t="str">
        <f>IFERROR(_xlfn.XLOOKUP(AJ1095,CrossRef!$A:$A,CrossRef!$J:$J,"Not Found"),"-")</f>
        <v>TKHL160-DRIV-FIDV</v>
      </c>
      <c r="AL1095" s="40">
        <f>IFERROR(_xlfn.XLOOKUP(AJ1095,CrossRef!$A:$A,CrossRef!$K:$K,"Not Found"),"-")</f>
        <v>0</v>
      </c>
      <c r="AM1095" s="40" t="str">
        <f>IFERROR(_xlfn.XLOOKUP(AJ1095,CrossRef!$A:$A,CrossRef!$L:$L,"Not Found"),"-")</f>
        <v>24000H WHEEL END CHANGE RHR</v>
      </c>
    </row>
    <row r="1096" spans="1:39" x14ac:dyDescent="0.3">
      <c r="A1096" s="4" t="str">
        <f>D1096&amp;C1096&amp;B1096</f>
        <v>TD63494008LR</v>
      </c>
      <c r="B1096" s="4" t="str">
        <f>LEFT(N1096,FIND(" ",N1096)-1)</f>
        <v>LR</v>
      </c>
      <c r="C1096" s="4" t="str">
        <f>LEFT(M1096,4)</f>
        <v>4008</v>
      </c>
      <c r="D1096" s="4" t="str">
        <f>LEFT(L1096,FIND(" ",L1096)-1)</f>
        <v>TD6349</v>
      </c>
      <c r="E1096" s="4" t="str">
        <f>MID(X1096,2,3)</f>
        <v>SSP</v>
      </c>
      <c r="G1096" s="14" t="s">
        <v>10234</v>
      </c>
      <c r="H1096" s="14" t="s">
        <v>10235</v>
      </c>
      <c r="I1096" s="14" t="s">
        <v>10257</v>
      </c>
      <c r="J1096" s="14" t="s">
        <v>10258</v>
      </c>
      <c r="K1096" s="14" t="s">
        <v>183</v>
      </c>
      <c r="L1096" s="14" t="s">
        <v>10619</v>
      </c>
      <c r="M1096" s="14" t="s">
        <v>913</v>
      </c>
      <c r="N1096" s="14" t="s">
        <v>490</v>
      </c>
      <c r="O1096" s="15">
        <v>24000</v>
      </c>
      <c r="P1096" s="15">
        <v>26751.174787010401</v>
      </c>
      <c r="Q1096" s="16">
        <v>46064</v>
      </c>
      <c r="R1096" s="14" t="s">
        <v>11286</v>
      </c>
      <c r="S1096" s="14" t="s">
        <v>10261</v>
      </c>
      <c r="T1096" s="14" t="s">
        <v>11286</v>
      </c>
      <c r="U1096" s="14" t="s">
        <v>10269</v>
      </c>
      <c r="V1096" s="14"/>
      <c r="W1096" s="14" t="s">
        <v>11312</v>
      </c>
      <c r="X1096" s="14" t="s">
        <v>10621</v>
      </c>
      <c r="Y1096" s="15">
        <v>149084.49</v>
      </c>
      <c r="Z1096" s="14" t="s">
        <v>11287</v>
      </c>
      <c r="AA1096" s="15">
        <v>43456.121951219502</v>
      </c>
      <c r="AB1096" s="14" t="s">
        <v>10245</v>
      </c>
      <c r="AC1096" s="14" t="s">
        <v>10246</v>
      </c>
      <c r="AD1096" s="14" t="s">
        <v>10272</v>
      </c>
      <c r="AE1096" s="15">
        <v>-2751.17478701035</v>
      </c>
      <c r="AF1096" s="31">
        <f>_xlfn.XLOOKUP(A1096,Macmahon!B:B,Macmahon!AE:AE,"",0)</f>
        <v>0</v>
      </c>
      <c r="AG1096" s="28">
        <f>_xlfn.XLOOKUP(A1096,Macmahon!B:B,Macmahon!AJ:AJ,"",0)</f>
        <v>46034.583858761573</v>
      </c>
      <c r="AH1096" s="28">
        <f>_xlfn.XLOOKUP(A1096,Macmahon!B:B,Macmahon!AK:AK,"",0)</f>
        <v>46064</v>
      </c>
      <c r="AI1096" s="28">
        <f t="shared" si="29"/>
        <v>46034.583858761573</v>
      </c>
      <c r="AJ1096" s="40" t="str">
        <f>E1096&amp;C1096&amp;B1096</f>
        <v>SSP4008LR</v>
      </c>
      <c r="AK1096" s="40" t="str">
        <f>IFERROR(_xlfn.XLOOKUP(AJ1096,CrossRef!$A:$A,CrossRef!$J:$J,"Not Found"),"-")</f>
        <v>TKHL174-DRIV-FIDV</v>
      </c>
      <c r="AL1096" s="40" t="str">
        <f>IFERROR(_xlfn.XLOOKUP(AJ1096,CrossRef!$A:$A,CrossRef!$K:$K,"Not Found"),"-")</f>
        <v>LHR</v>
      </c>
      <c r="AM1096" s="40" t="str">
        <f>IFERROR(_xlfn.XLOOKUP(AJ1096,CrossRef!$A:$A,CrossRef!$L:$L,"Not Found"),"-")</f>
        <v>24000H WHEEL END CHANGE LHR</v>
      </c>
    </row>
    <row r="1097" spans="1:39" x14ac:dyDescent="0.3">
      <c r="A1097" s="4" t="str">
        <f>D1097&amp;C1097&amp;B1097</f>
        <v>TD63494008RR</v>
      </c>
      <c r="B1097" s="4" t="str">
        <f>LEFT(N1097,FIND(" ",N1097)-1)</f>
        <v>RR</v>
      </c>
      <c r="C1097" s="4" t="str">
        <f>LEFT(M1097,4)</f>
        <v>4008</v>
      </c>
      <c r="D1097" s="4" t="str">
        <f>LEFT(L1097,FIND(" ",L1097)-1)</f>
        <v>TD6349</v>
      </c>
      <c r="E1097" s="4" t="str">
        <f>MID(X1097,2,3)</f>
        <v>SSP</v>
      </c>
      <c r="G1097" s="17" t="s">
        <v>10234</v>
      </c>
      <c r="H1097" s="17" t="s">
        <v>10235</v>
      </c>
      <c r="I1097" s="17" t="s">
        <v>10257</v>
      </c>
      <c r="J1097" s="17" t="s">
        <v>10258</v>
      </c>
      <c r="K1097" s="17" t="s">
        <v>183</v>
      </c>
      <c r="L1097" s="17" t="s">
        <v>10619</v>
      </c>
      <c r="M1097" s="17" t="s">
        <v>913</v>
      </c>
      <c r="N1097" s="17" t="s">
        <v>493</v>
      </c>
      <c r="O1097" s="18">
        <v>24000</v>
      </c>
      <c r="P1097" s="18">
        <v>11561.775371535399</v>
      </c>
      <c r="Q1097" s="16">
        <v>47106</v>
      </c>
      <c r="R1097" s="17" t="s">
        <v>11286</v>
      </c>
      <c r="S1097" s="17" t="s">
        <v>10261</v>
      </c>
      <c r="T1097" s="17" t="s">
        <v>11286</v>
      </c>
      <c r="U1097" s="17" t="s">
        <v>10248</v>
      </c>
      <c r="V1097" s="17"/>
      <c r="W1097" s="17" t="s">
        <v>10396</v>
      </c>
      <c r="X1097" s="17" t="s">
        <v>10621</v>
      </c>
      <c r="Y1097" s="18">
        <v>149084.49</v>
      </c>
      <c r="Z1097" s="17" t="s">
        <v>11289</v>
      </c>
      <c r="AA1097" s="18">
        <v>55404.784394250499</v>
      </c>
      <c r="AB1097" s="17" t="s">
        <v>10245</v>
      </c>
      <c r="AC1097" s="17" t="s">
        <v>10246</v>
      </c>
      <c r="AD1097" s="17" t="s">
        <v>10272</v>
      </c>
      <c r="AE1097" s="18">
        <v>12438.224628464601</v>
      </c>
      <c r="AF1097" s="31" t="str">
        <f>_xlfn.XLOOKUP(A1097,Macmahon!B:B,Macmahon!AE:AE,"",0)</f>
        <v/>
      </c>
      <c r="AG1097" s="28" t="str">
        <f>_xlfn.XLOOKUP(A1097,Macmahon!B:B,Macmahon!AJ:AJ,"",0)</f>
        <v/>
      </c>
      <c r="AH1097" s="28" t="str">
        <f>_xlfn.XLOOKUP(A1097,Macmahon!B:B,Macmahon!AK:AK,"",0)</f>
        <v/>
      </c>
      <c r="AI1097" s="28">
        <f t="shared" si="29"/>
        <v>0</v>
      </c>
      <c r="AJ1097" s="40" t="str">
        <f>E1097&amp;C1097&amp;B1097</f>
        <v>SSP4008RR</v>
      </c>
      <c r="AK1097" s="40" t="str">
        <f>IFERROR(_xlfn.XLOOKUP(AJ1097,CrossRef!$A:$A,CrossRef!$J:$J,"Not Found"),"-")</f>
        <v>TKHL160-DRIV-FIDV</v>
      </c>
      <c r="AL1097" s="40">
        <f>IFERROR(_xlfn.XLOOKUP(AJ1097,CrossRef!$A:$A,CrossRef!$K:$K,"Not Found"),"-")</f>
        <v>0</v>
      </c>
      <c r="AM1097" s="40" t="str">
        <f>IFERROR(_xlfn.XLOOKUP(AJ1097,CrossRef!$A:$A,CrossRef!$L:$L,"Not Found"),"-")</f>
        <v>24000H WHEEL END CHANGE RHR</v>
      </c>
    </row>
    <row r="1098" spans="1:39" x14ac:dyDescent="0.3">
      <c r="A1098" s="4" t="str">
        <f>D1098&amp;C1098&amp;B1098</f>
        <v>TD63464008LR</v>
      </c>
      <c r="B1098" s="4" t="str">
        <f>LEFT(N1098,FIND(" ",N1098)-1)</f>
        <v>LR</v>
      </c>
      <c r="C1098" s="4" t="str">
        <f>LEFT(M1098,4)</f>
        <v>4008</v>
      </c>
      <c r="D1098" s="4" t="str">
        <f>LEFT(L1098,FIND(" ",L1098)-1)</f>
        <v>TD6346</v>
      </c>
      <c r="E1098" s="4" t="str">
        <f>MID(X1098,2,3)</f>
        <v>SSP</v>
      </c>
      <c r="G1098" s="14" t="s">
        <v>10234</v>
      </c>
      <c r="H1098" s="14" t="s">
        <v>10235</v>
      </c>
      <c r="I1098" s="14" t="s">
        <v>10257</v>
      </c>
      <c r="J1098" s="14" t="s">
        <v>10258</v>
      </c>
      <c r="K1098" s="14" t="s">
        <v>183</v>
      </c>
      <c r="L1098" s="14" t="s">
        <v>10622</v>
      </c>
      <c r="M1098" s="14" t="s">
        <v>913</v>
      </c>
      <c r="N1098" s="14" t="s">
        <v>490</v>
      </c>
      <c r="O1098" s="15">
        <v>24000</v>
      </c>
      <c r="P1098" s="15">
        <v>18532.048435885001</v>
      </c>
      <c r="Q1098" s="16">
        <v>48052</v>
      </c>
      <c r="R1098" s="14" t="s">
        <v>11286</v>
      </c>
      <c r="S1098" s="14" t="s">
        <v>10261</v>
      </c>
      <c r="T1098" s="14" t="s">
        <v>11286</v>
      </c>
      <c r="U1098" s="14" t="s">
        <v>10269</v>
      </c>
      <c r="V1098" s="14"/>
      <c r="W1098" s="14" t="s">
        <v>11279</v>
      </c>
      <c r="X1098" s="14" t="s">
        <v>10623</v>
      </c>
      <c r="Y1098" s="15">
        <v>149084.49</v>
      </c>
      <c r="Z1098" s="14" t="s">
        <v>11287</v>
      </c>
      <c r="AA1098" s="15">
        <v>67261.361772758406</v>
      </c>
      <c r="AB1098" s="14" t="s">
        <v>10245</v>
      </c>
      <c r="AC1098" s="14" t="s">
        <v>10246</v>
      </c>
      <c r="AD1098" s="14" t="s">
        <v>10272</v>
      </c>
      <c r="AE1098" s="15">
        <v>5467.9515641149901</v>
      </c>
      <c r="AF1098" s="31">
        <f>_xlfn.XLOOKUP(A1098,Macmahon!B:B,Macmahon!AE:AE,"",0)</f>
        <v>44966</v>
      </c>
      <c r="AG1098" s="28">
        <f>_xlfn.XLOOKUP(A1098,Macmahon!B:B,Macmahon!AJ:AJ,"",0)</f>
        <v>46587.21183591435</v>
      </c>
      <c r="AH1098" s="28">
        <f>_xlfn.XLOOKUP(A1098,Macmahon!B:B,Macmahon!AK:AK,"",0)</f>
        <v>48066</v>
      </c>
      <c r="AI1098" s="28">
        <f t="shared" si="29"/>
        <v>46587.21183591435</v>
      </c>
      <c r="AJ1098" s="40" t="str">
        <f>E1098&amp;C1098&amp;B1098</f>
        <v>SSP4008LR</v>
      </c>
      <c r="AK1098" s="40" t="str">
        <f>IFERROR(_xlfn.XLOOKUP(AJ1098,CrossRef!$A:$A,CrossRef!$J:$J,"Not Found"),"-")</f>
        <v>TKHL174-DRIV-FIDV</v>
      </c>
      <c r="AL1098" s="40" t="str">
        <f>IFERROR(_xlfn.XLOOKUP(AJ1098,CrossRef!$A:$A,CrossRef!$K:$K,"Not Found"),"-")</f>
        <v>LHR</v>
      </c>
      <c r="AM1098" s="40" t="str">
        <f>IFERROR(_xlfn.XLOOKUP(AJ1098,CrossRef!$A:$A,CrossRef!$L:$L,"Not Found"),"-")</f>
        <v>24000H WHEEL END CHANGE LHR</v>
      </c>
    </row>
    <row r="1099" spans="1:39" x14ac:dyDescent="0.3">
      <c r="A1099" s="4" t="str">
        <f>D1099&amp;C1099&amp;B1099</f>
        <v>TD63464008RR</v>
      </c>
      <c r="B1099" s="4" t="str">
        <f>LEFT(N1099,FIND(" ",N1099)-1)</f>
        <v>RR</v>
      </c>
      <c r="C1099" s="4" t="str">
        <f>LEFT(M1099,4)</f>
        <v>4008</v>
      </c>
      <c r="D1099" s="4" t="str">
        <f>LEFT(L1099,FIND(" ",L1099)-1)</f>
        <v>TD6346</v>
      </c>
      <c r="E1099" s="4" t="str">
        <f>MID(X1099,2,3)</f>
        <v>SSP</v>
      </c>
      <c r="G1099" s="17" t="s">
        <v>10234</v>
      </c>
      <c r="H1099" s="17" t="s">
        <v>10235</v>
      </c>
      <c r="I1099" s="17" t="s">
        <v>10257</v>
      </c>
      <c r="J1099" s="17" t="s">
        <v>10258</v>
      </c>
      <c r="K1099" s="17" t="s">
        <v>183</v>
      </c>
      <c r="L1099" s="17" t="s">
        <v>10622</v>
      </c>
      <c r="M1099" s="17" t="s">
        <v>913</v>
      </c>
      <c r="N1099" s="17" t="s">
        <v>493</v>
      </c>
      <c r="O1099" s="18">
        <v>24000</v>
      </c>
      <c r="P1099" s="18">
        <v>24236.035130285702</v>
      </c>
      <c r="Q1099" s="16">
        <v>46185</v>
      </c>
      <c r="R1099" s="17" t="s">
        <v>11286</v>
      </c>
      <c r="S1099" s="17" t="s">
        <v>10261</v>
      </c>
      <c r="T1099" s="17" t="s">
        <v>11286</v>
      </c>
      <c r="U1099" s="17" t="s">
        <v>10248</v>
      </c>
      <c r="V1099" s="17"/>
      <c r="W1099" s="17" t="s">
        <v>11313</v>
      </c>
      <c r="X1099" s="17" t="s">
        <v>10623</v>
      </c>
      <c r="Y1099" s="18">
        <v>149084.49</v>
      </c>
      <c r="Z1099" s="17" t="s">
        <v>11289</v>
      </c>
      <c r="AA1099" s="18">
        <v>46815.092094455897</v>
      </c>
      <c r="AB1099" s="17" t="s">
        <v>10245</v>
      </c>
      <c r="AC1099" s="17" t="s">
        <v>10246</v>
      </c>
      <c r="AD1099" s="17" t="s">
        <v>10272</v>
      </c>
      <c r="AE1099" s="18">
        <v>-236.035130285702</v>
      </c>
      <c r="AF1099" s="31" t="str">
        <f>_xlfn.XLOOKUP(A1099,Macmahon!B:B,Macmahon!AE:AE,"",0)</f>
        <v/>
      </c>
      <c r="AG1099" s="28" t="str">
        <f>_xlfn.XLOOKUP(A1099,Macmahon!B:B,Macmahon!AJ:AJ,"",0)</f>
        <v/>
      </c>
      <c r="AH1099" s="28" t="str">
        <f>_xlfn.XLOOKUP(A1099,Macmahon!B:B,Macmahon!AK:AK,"",0)</f>
        <v/>
      </c>
      <c r="AI1099" s="28">
        <f t="shared" si="29"/>
        <v>0</v>
      </c>
      <c r="AJ1099" s="40" t="str">
        <f>E1099&amp;C1099&amp;B1099</f>
        <v>SSP4008RR</v>
      </c>
      <c r="AK1099" s="40" t="str">
        <f>IFERROR(_xlfn.XLOOKUP(AJ1099,CrossRef!$A:$A,CrossRef!$J:$J,"Not Found"),"-")</f>
        <v>TKHL160-DRIV-FIDV</v>
      </c>
      <c r="AL1099" s="40">
        <f>IFERROR(_xlfn.XLOOKUP(AJ1099,CrossRef!$A:$A,CrossRef!$K:$K,"Not Found"),"-")</f>
        <v>0</v>
      </c>
      <c r="AM1099" s="40" t="str">
        <f>IFERROR(_xlfn.XLOOKUP(AJ1099,CrossRef!$A:$A,CrossRef!$L:$L,"Not Found"),"-")</f>
        <v>24000H WHEEL END CHANGE RHR</v>
      </c>
    </row>
    <row r="1100" spans="1:39" x14ac:dyDescent="0.3">
      <c r="A1100" s="4" t="str">
        <f>D1100&amp;C1100&amp;B1100</f>
        <v>QTW074008LR</v>
      </c>
      <c r="B1100" s="4" t="str">
        <f>LEFT(N1100,FIND(" ",N1100)-1)</f>
        <v>LR</v>
      </c>
      <c r="C1100" s="4" t="str">
        <f>LEFT(M1100,4)</f>
        <v>4008</v>
      </c>
      <c r="D1100" s="4" t="str">
        <f>LEFT(L1100,FIND(" ",L1100)-1)</f>
        <v>QTW07</v>
      </c>
      <c r="E1100" s="4" t="str">
        <f>MID(X1100,2,3)</f>
        <v>MSY</v>
      </c>
      <c r="G1100" s="14" t="s">
        <v>10234</v>
      </c>
      <c r="H1100" s="14" t="s">
        <v>10235</v>
      </c>
      <c r="I1100" s="14" t="s">
        <v>10236</v>
      </c>
      <c r="J1100" s="14" t="s">
        <v>10429</v>
      </c>
      <c r="K1100" s="14" t="s">
        <v>10430</v>
      </c>
      <c r="L1100" s="14" t="s">
        <v>10431</v>
      </c>
      <c r="M1100" s="14" t="s">
        <v>913</v>
      </c>
      <c r="N1100" s="14" t="s">
        <v>490</v>
      </c>
      <c r="O1100" s="15">
        <v>16500</v>
      </c>
      <c r="P1100" s="15">
        <v>6079.2529036843598</v>
      </c>
      <c r="Q1100" s="16">
        <v>47295</v>
      </c>
      <c r="R1100" s="14" t="s">
        <v>11283</v>
      </c>
      <c r="S1100" s="14" t="s">
        <v>10261</v>
      </c>
      <c r="T1100" s="14" t="s">
        <v>11283</v>
      </c>
      <c r="U1100" s="14" t="s">
        <v>10248</v>
      </c>
      <c r="V1100" s="14"/>
      <c r="W1100" s="14" t="s">
        <v>10465</v>
      </c>
      <c r="X1100" s="14" t="s">
        <v>10433</v>
      </c>
      <c r="Y1100" s="15">
        <v>92313.14</v>
      </c>
      <c r="Z1100" s="14" t="s">
        <v>11281</v>
      </c>
      <c r="AA1100" s="15">
        <v>64290.874743326502</v>
      </c>
      <c r="AB1100" s="14" t="s">
        <v>10245</v>
      </c>
      <c r="AC1100" s="14" t="s">
        <v>10246</v>
      </c>
      <c r="AD1100" s="14" t="s">
        <v>10272</v>
      </c>
      <c r="AE1100" s="15">
        <v>10420.747096315599</v>
      </c>
      <c r="AF1100" s="31">
        <f>_xlfn.XLOOKUP(A1100,Macmahon!B:B,Macmahon!AE:AE,"",0)</f>
        <v>45560</v>
      </c>
      <c r="AG1100" s="28">
        <f>_xlfn.XLOOKUP(A1100,Macmahon!B:B,Macmahon!AJ:AJ,"",0)</f>
        <v>47387.390572372686</v>
      </c>
      <c r="AH1100" s="28">
        <f>_xlfn.XLOOKUP(A1100,Macmahon!B:B,Macmahon!AK:AK,"",0)</f>
        <v>47304</v>
      </c>
      <c r="AI1100" s="28">
        <f t="shared" si="29"/>
        <v>47304</v>
      </c>
      <c r="AJ1100" s="40" t="str">
        <f>E1100&amp;C1100&amp;B1100</f>
        <v>MSY4008LR</v>
      </c>
      <c r="AK1100" s="40" t="str">
        <f>IFERROR(_xlfn.XLOOKUP(AJ1100,CrossRef!$A:$A,CrossRef!$J:$J,"Not Found"),"-")</f>
        <v>TKHL216-DRIV-FIDV</v>
      </c>
      <c r="AL1100" s="40" t="str">
        <f>IFERROR(_xlfn.XLOOKUP(AJ1100,CrossRef!$A:$A,CrossRef!$K:$K,"Not Found"),"-")</f>
        <v>LHR</v>
      </c>
      <c r="AM1100" s="40" t="str">
        <f>IFERROR(_xlfn.XLOOKUP(AJ1100,CrossRef!$A:$A,CrossRef!$L:$L,"Not Found"),"-")</f>
        <v>22000H WHEEL END CHANGE LHR</v>
      </c>
    </row>
    <row r="1101" spans="1:39" x14ac:dyDescent="0.3">
      <c r="A1101" s="4" t="str">
        <f>D1101&amp;C1101&amp;B1101</f>
        <v>QTW074008RR</v>
      </c>
      <c r="B1101" s="4" t="str">
        <f>LEFT(N1101,FIND(" ",N1101)-1)</f>
        <v>RR</v>
      </c>
      <c r="C1101" s="4" t="str">
        <f>LEFT(M1101,4)</f>
        <v>4008</v>
      </c>
      <c r="D1101" s="4" t="str">
        <f>LEFT(L1101,FIND(" ",L1101)-1)</f>
        <v>QTW07</v>
      </c>
      <c r="E1101" s="4" t="str">
        <f>MID(X1101,2,3)</f>
        <v>MSY</v>
      </c>
      <c r="G1101" s="17" t="s">
        <v>10234</v>
      </c>
      <c r="H1101" s="17" t="s">
        <v>10235</v>
      </c>
      <c r="I1101" s="17" t="s">
        <v>10236</v>
      </c>
      <c r="J1101" s="17" t="s">
        <v>10429</v>
      </c>
      <c r="K1101" s="17" t="s">
        <v>10430</v>
      </c>
      <c r="L1101" s="17" t="s">
        <v>10431</v>
      </c>
      <c r="M1101" s="17" t="s">
        <v>913</v>
      </c>
      <c r="N1101" s="17" t="s">
        <v>493</v>
      </c>
      <c r="O1101" s="18">
        <v>16500</v>
      </c>
      <c r="P1101" s="18">
        <v>2311.6279977500899</v>
      </c>
      <c r="Q1101" s="16">
        <v>47682</v>
      </c>
      <c r="R1101" s="17" t="s">
        <v>11283</v>
      </c>
      <c r="S1101" s="17" t="s">
        <v>10261</v>
      </c>
      <c r="T1101" s="17" t="s">
        <v>11283</v>
      </c>
      <c r="U1101" s="17" t="s">
        <v>10248</v>
      </c>
      <c r="V1101" s="17"/>
      <c r="W1101" s="17" t="s">
        <v>10773</v>
      </c>
      <c r="X1101" s="17" t="s">
        <v>10433</v>
      </c>
      <c r="Y1101" s="18">
        <v>92313.14</v>
      </c>
      <c r="Z1101" s="17" t="s">
        <v>11282</v>
      </c>
      <c r="AA1101" s="18">
        <v>66939.745379876797</v>
      </c>
      <c r="AB1101" s="17" t="s">
        <v>10245</v>
      </c>
      <c r="AC1101" s="17" t="s">
        <v>10246</v>
      </c>
      <c r="AD1101" s="17" t="s">
        <v>10272</v>
      </c>
      <c r="AE1101" s="18">
        <v>14188.3720022499</v>
      </c>
      <c r="AF1101" s="31" t="str">
        <f>_xlfn.XLOOKUP(A1101,Macmahon!B:B,Macmahon!AE:AE,"",0)</f>
        <v/>
      </c>
      <c r="AG1101" s="28" t="str">
        <f>_xlfn.XLOOKUP(A1101,Macmahon!B:B,Macmahon!AJ:AJ,"",0)</f>
        <v/>
      </c>
      <c r="AH1101" s="28" t="str">
        <f>_xlfn.XLOOKUP(A1101,Macmahon!B:B,Macmahon!AK:AK,"",0)</f>
        <v/>
      </c>
      <c r="AI1101" s="28">
        <f t="shared" si="29"/>
        <v>0</v>
      </c>
      <c r="AJ1101" s="40" t="str">
        <f>E1101&amp;C1101&amp;B1101</f>
        <v>MSY4008RR</v>
      </c>
      <c r="AK1101" s="40" t="str">
        <f>IFERROR(_xlfn.XLOOKUP(AJ1101,CrossRef!$A:$A,CrossRef!$J:$J,"Not Found"),"-")</f>
        <v>TKWC034-DRIV-FIDV</v>
      </c>
      <c r="AL1101" s="40">
        <f>IFERROR(_xlfn.XLOOKUP(AJ1101,CrossRef!$A:$A,CrossRef!$K:$K,"Not Found"),"-")</f>
        <v>0</v>
      </c>
      <c r="AM1101" s="40" t="str">
        <f>IFERROR(_xlfn.XLOOKUP(AJ1101,CrossRef!$A:$A,CrossRef!$L:$L,"Not Found"),"-")</f>
        <v>16500H WHEEL END CHANGE RHR</v>
      </c>
    </row>
    <row r="1102" spans="1:39" x14ac:dyDescent="0.3">
      <c r="A1102" s="4" t="str">
        <f>D1102&amp;C1102&amp;B1102</f>
        <v>TD61064008LR</v>
      </c>
      <c r="B1102" s="4" t="str">
        <f>LEFT(N1102,FIND(" ",N1102)-1)</f>
        <v>LR</v>
      </c>
      <c r="C1102" s="4" t="str">
        <f>LEFT(M1102,4)</f>
        <v>4008</v>
      </c>
      <c r="D1102" s="4" t="str">
        <f>LEFT(L1102,FIND(" ",L1102)-1)</f>
        <v>TD6106</v>
      </c>
      <c r="E1102" s="4" t="str">
        <f>MID(X1102,2,3)</f>
        <v>APX</v>
      </c>
      <c r="G1102" s="14" t="s">
        <v>10234</v>
      </c>
      <c r="H1102" s="14" t="s">
        <v>10235</v>
      </c>
      <c r="I1102" s="14" t="s">
        <v>10251</v>
      </c>
      <c r="J1102" s="14" t="s">
        <v>10252</v>
      </c>
      <c r="K1102" s="14" t="s">
        <v>177</v>
      </c>
      <c r="L1102" s="14" t="s">
        <v>10717</v>
      </c>
      <c r="M1102" s="14" t="s">
        <v>913</v>
      </c>
      <c r="N1102" s="14" t="s">
        <v>490</v>
      </c>
      <c r="O1102" s="15">
        <v>22000</v>
      </c>
      <c r="P1102" s="15">
        <v>16136.668234918299</v>
      </c>
      <c r="Q1102" s="16">
        <v>47515</v>
      </c>
      <c r="R1102" s="14" t="s">
        <v>11283</v>
      </c>
      <c r="S1102" s="14" t="s">
        <v>10261</v>
      </c>
      <c r="T1102" s="14" t="s">
        <v>11283</v>
      </c>
      <c r="U1102" s="14" t="s">
        <v>10248</v>
      </c>
      <c r="V1102" s="14"/>
      <c r="W1102" s="14" t="s">
        <v>10317</v>
      </c>
      <c r="X1102" s="14" t="s">
        <v>10719</v>
      </c>
      <c r="Y1102" s="15">
        <v>92313.14</v>
      </c>
      <c r="Z1102" s="14" t="s">
        <v>11294</v>
      </c>
      <c r="AA1102" s="15">
        <v>90330.466817248496</v>
      </c>
      <c r="AB1102" s="14" t="s">
        <v>10245</v>
      </c>
      <c r="AC1102" s="14" t="s">
        <v>10246</v>
      </c>
      <c r="AD1102" s="14"/>
      <c r="AE1102" s="15">
        <v>5863.3317650816498</v>
      </c>
      <c r="AF1102" s="31">
        <f>_xlfn.XLOOKUP(A1102,Macmahon!B:B,Macmahon!AE:AE,"",0)</f>
        <v>46122</v>
      </c>
      <c r="AG1102" s="28">
        <f>_xlfn.XLOOKUP(A1102,Macmahon!B:B,Macmahon!AJ:AJ,"",0)</f>
        <v>0</v>
      </c>
      <c r="AH1102" s="28">
        <f>_xlfn.XLOOKUP(A1102,Macmahon!B:B,Macmahon!AK:AK,"",0)</f>
        <v>48828</v>
      </c>
      <c r="AI1102" s="28">
        <f t="shared" si="29"/>
        <v>48828</v>
      </c>
      <c r="AJ1102" s="40" t="str">
        <f>E1102&amp;C1102&amp;B1102</f>
        <v>APX4008LR</v>
      </c>
      <c r="AK1102" s="40" t="str">
        <f>IFERROR(_xlfn.XLOOKUP(AJ1102,CrossRef!$A:$A,CrossRef!$J:$J,"Not Found"),"-")</f>
        <v>TKHL011-DRIV-FIDV</v>
      </c>
      <c r="AL1102" s="40" t="str">
        <f>IFERROR(_xlfn.XLOOKUP(AJ1102,CrossRef!$A:$A,CrossRef!$K:$K,"Not Found"),"-")</f>
        <v>LHR</v>
      </c>
      <c r="AM1102" s="40" t="str">
        <f>IFERROR(_xlfn.XLOOKUP(AJ1102,CrossRef!$A:$A,CrossRef!$L:$L,"Not Found"),"-")</f>
        <v>22000H WHEEL END CHANGE LHR</v>
      </c>
    </row>
    <row r="1103" spans="1:39" x14ac:dyDescent="0.3">
      <c r="A1103" s="4" t="str">
        <f>D1103&amp;C1103&amp;B1103</f>
        <v>TD61064008RR</v>
      </c>
      <c r="B1103" s="4" t="str">
        <f>LEFT(N1103,FIND(" ",N1103)-1)</f>
        <v>RR</v>
      </c>
      <c r="C1103" s="4" t="str">
        <f>LEFT(M1103,4)</f>
        <v>4008</v>
      </c>
      <c r="D1103" s="4" t="str">
        <f>LEFT(L1103,FIND(" ",L1103)-1)</f>
        <v>TD6106</v>
      </c>
      <c r="E1103" s="4" t="str">
        <f>MID(X1103,2,3)</f>
        <v>APX</v>
      </c>
      <c r="G1103" s="17" t="s">
        <v>10234</v>
      </c>
      <c r="H1103" s="17" t="s">
        <v>10235</v>
      </c>
      <c r="I1103" s="17" t="s">
        <v>10251</v>
      </c>
      <c r="J1103" s="17" t="s">
        <v>10252</v>
      </c>
      <c r="K1103" s="17" t="s">
        <v>177</v>
      </c>
      <c r="L1103" s="17" t="s">
        <v>10717</v>
      </c>
      <c r="M1103" s="17" t="s">
        <v>913</v>
      </c>
      <c r="N1103" s="17" t="s">
        <v>493</v>
      </c>
      <c r="O1103" s="18">
        <v>22000</v>
      </c>
      <c r="P1103" s="18">
        <v>17121.444944827701</v>
      </c>
      <c r="Q1103" s="16">
        <v>47880</v>
      </c>
      <c r="R1103" s="17" t="s">
        <v>11283</v>
      </c>
      <c r="S1103" s="17" t="s">
        <v>10261</v>
      </c>
      <c r="T1103" s="17" t="s">
        <v>11283</v>
      </c>
      <c r="U1103" s="17" t="s">
        <v>10248</v>
      </c>
      <c r="V1103" s="17"/>
      <c r="W1103" s="17" t="s">
        <v>11234</v>
      </c>
      <c r="X1103" s="17" t="s">
        <v>10719</v>
      </c>
      <c r="Y1103" s="18">
        <v>92313.14</v>
      </c>
      <c r="Z1103" s="17" t="s">
        <v>11295</v>
      </c>
      <c r="AA1103" s="18">
        <v>94827.386735112901</v>
      </c>
      <c r="AB1103" s="17" t="s">
        <v>10245</v>
      </c>
      <c r="AC1103" s="17" t="s">
        <v>10246</v>
      </c>
      <c r="AD1103" s="17"/>
      <c r="AE1103" s="18">
        <v>4878.5550551722599</v>
      </c>
      <c r="AF1103" s="31" t="str">
        <f>_xlfn.XLOOKUP(A1103,Macmahon!B:B,Macmahon!AE:AE,"",0)</f>
        <v/>
      </c>
      <c r="AG1103" s="28" t="str">
        <f>_xlfn.XLOOKUP(A1103,Macmahon!B:B,Macmahon!AJ:AJ,"",0)</f>
        <v/>
      </c>
      <c r="AH1103" s="28" t="str">
        <f>_xlfn.XLOOKUP(A1103,Macmahon!B:B,Macmahon!AK:AK,"",0)</f>
        <v/>
      </c>
      <c r="AI1103" s="28">
        <f t="shared" si="29"/>
        <v>0</v>
      </c>
      <c r="AJ1103" s="40" t="str">
        <f>E1103&amp;C1103&amp;B1103</f>
        <v>APX4008RR</v>
      </c>
      <c r="AK1103" s="40" t="str">
        <f>IFERROR(_xlfn.XLOOKUP(AJ1103,CrossRef!$A:$A,CrossRef!$J:$J,"Not Found"),"-")</f>
        <v>TKHL014-DRIV-FIDV</v>
      </c>
      <c r="AL1103" s="40">
        <f>IFERROR(_xlfn.XLOOKUP(AJ1103,CrossRef!$A:$A,CrossRef!$K:$K,"Not Found"),"-")</f>
        <v>0</v>
      </c>
      <c r="AM1103" s="40" t="str">
        <f>IFERROR(_xlfn.XLOOKUP(AJ1103,CrossRef!$A:$A,CrossRef!$L:$L,"Not Found"),"-")</f>
        <v>22000H WHEEL END CHANGE RHR</v>
      </c>
    </row>
    <row r="1104" spans="1:39" x14ac:dyDescent="0.3">
      <c r="A1104" s="4" t="str">
        <f>D1104&amp;C1104&amp;B1104</f>
        <v>TD61334008LR</v>
      </c>
      <c r="B1104" s="4" t="str">
        <f>LEFT(N1104,FIND(" ",N1104)-1)</f>
        <v>LR</v>
      </c>
      <c r="C1104" s="4" t="str">
        <f>LEFT(M1104,4)</f>
        <v>4008</v>
      </c>
      <c r="D1104" s="4" t="str">
        <f>LEFT(L1104,FIND(" ",L1104)-1)</f>
        <v>TD6133</v>
      </c>
      <c r="E1104" s="4" t="str">
        <f>MID(X1104,2,3)</f>
        <v>APX</v>
      </c>
      <c r="G1104" s="14" t="s">
        <v>10234</v>
      </c>
      <c r="H1104" s="14" t="s">
        <v>10235</v>
      </c>
      <c r="I1104" s="14" t="s">
        <v>10251</v>
      </c>
      <c r="J1104" s="14" t="s">
        <v>10252</v>
      </c>
      <c r="K1104" s="14" t="s">
        <v>177</v>
      </c>
      <c r="L1104" s="14" t="s">
        <v>10723</v>
      </c>
      <c r="M1104" s="14" t="s">
        <v>913</v>
      </c>
      <c r="N1104" s="14" t="s">
        <v>490</v>
      </c>
      <c r="O1104" s="15">
        <v>22000</v>
      </c>
      <c r="P1104" s="15">
        <v>3774.4703941545299</v>
      </c>
      <c r="Q1104" s="16">
        <v>47424</v>
      </c>
      <c r="R1104" s="14" t="s">
        <v>11283</v>
      </c>
      <c r="S1104" s="14" t="s">
        <v>10261</v>
      </c>
      <c r="T1104" s="14" t="s">
        <v>11283</v>
      </c>
      <c r="U1104" s="14" t="s">
        <v>10248</v>
      </c>
      <c r="V1104" s="14"/>
      <c r="W1104" s="14" t="s">
        <v>10399</v>
      </c>
      <c r="X1104" s="14" t="s">
        <v>10725</v>
      </c>
      <c r="Y1104" s="15">
        <v>92313.14</v>
      </c>
      <c r="Z1104" s="14" t="s">
        <v>11294</v>
      </c>
      <c r="AA1104" s="15">
        <v>90729.906919917907</v>
      </c>
      <c r="AB1104" s="14" t="s">
        <v>10245</v>
      </c>
      <c r="AC1104" s="14" t="s">
        <v>10246</v>
      </c>
      <c r="AD1104" s="14"/>
      <c r="AE1104" s="15">
        <v>18225.529605845499</v>
      </c>
      <c r="AF1104" s="31">
        <f>_xlfn.XLOOKUP(A1104,Macmahon!B:B,Macmahon!AE:AE,"",0)</f>
        <v>46198</v>
      </c>
      <c r="AG1104" s="28">
        <f>_xlfn.XLOOKUP(A1104,Macmahon!B:B,Macmahon!AJ:AJ,"",0)</f>
        <v>47577.705771643516</v>
      </c>
      <c r="AH1104" s="28">
        <f>_xlfn.XLOOKUP(A1104,Macmahon!B:B,Macmahon!AK:AK,"",0)</f>
        <v>47206</v>
      </c>
      <c r="AI1104" s="28">
        <f t="shared" si="29"/>
        <v>47206</v>
      </c>
      <c r="AJ1104" s="40" t="str">
        <f>E1104&amp;C1104&amp;B1104</f>
        <v>APX4008LR</v>
      </c>
      <c r="AK1104" s="40" t="str">
        <f>IFERROR(_xlfn.XLOOKUP(AJ1104,CrossRef!$A:$A,CrossRef!$J:$J,"Not Found"),"-")</f>
        <v>TKHL011-DRIV-FIDV</v>
      </c>
      <c r="AL1104" s="40" t="str">
        <f>IFERROR(_xlfn.XLOOKUP(AJ1104,CrossRef!$A:$A,CrossRef!$K:$K,"Not Found"),"-")</f>
        <v>LHR</v>
      </c>
      <c r="AM1104" s="40" t="str">
        <f>IFERROR(_xlfn.XLOOKUP(AJ1104,CrossRef!$A:$A,CrossRef!$L:$L,"Not Found"),"-")</f>
        <v>22000H WHEEL END CHANGE LHR</v>
      </c>
    </row>
    <row r="1105" spans="1:39" x14ac:dyDescent="0.3">
      <c r="A1105" s="4" t="str">
        <f>D1105&amp;C1105&amp;B1105</f>
        <v>TD61334008RR</v>
      </c>
      <c r="B1105" s="4" t="str">
        <f>LEFT(N1105,FIND(" ",N1105)-1)</f>
        <v>RR</v>
      </c>
      <c r="C1105" s="4" t="str">
        <f>LEFT(M1105,4)</f>
        <v>4008</v>
      </c>
      <c r="D1105" s="4" t="str">
        <f>LEFT(L1105,FIND(" ",L1105)-1)</f>
        <v>TD6133</v>
      </c>
      <c r="E1105" s="4" t="str">
        <f>MID(X1105,2,3)</f>
        <v>APX</v>
      </c>
      <c r="G1105" s="17" t="s">
        <v>10234</v>
      </c>
      <c r="H1105" s="17" t="s">
        <v>10235</v>
      </c>
      <c r="I1105" s="17" t="s">
        <v>10251</v>
      </c>
      <c r="J1105" s="17" t="s">
        <v>10252</v>
      </c>
      <c r="K1105" s="17" t="s">
        <v>177</v>
      </c>
      <c r="L1105" s="17" t="s">
        <v>10723</v>
      </c>
      <c r="M1105" s="17" t="s">
        <v>913</v>
      </c>
      <c r="N1105" s="17" t="s">
        <v>493</v>
      </c>
      <c r="O1105" s="18">
        <v>22000</v>
      </c>
      <c r="P1105" s="18">
        <v>12276.216883978899</v>
      </c>
      <c r="Q1105" s="16">
        <v>46958</v>
      </c>
      <c r="R1105" s="17" t="s">
        <v>11283</v>
      </c>
      <c r="S1105" s="17" t="s">
        <v>10261</v>
      </c>
      <c r="T1105" s="17" t="s">
        <v>11283</v>
      </c>
      <c r="U1105" s="17" t="s">
        <v>10248</v>
      </c>
      <c r="V1105" s="17"/>
      <c r="W1105" s="17" t="s">
        <v>10396</v>
      </c>
      <c r="X1105" s="17" t="s">
        <v>10725</v>
      </c>
      <c r="Y1105" s="18">
        <v>92313.14</v>
      </c>
      <c r="Z1105" s="17" t="s">
        <v>11295</v>
      </c>
      <c r="AA1105" s="18">
        <v>84988.633819301802</v>
      </c>
      <c r="AB1105" s="17" t="s">
        <v>10245</v>
      </c>
      <c r="AC1105" s="17" t="s">
        <v>10246</v>
      </c>
      <c r="AD1105" s="17"/>
      <c r="AE1105" s="18">
        <v>9723.7831160211299</v>
      </c>
      <c r="AF1105" s="31" t="str">
        <f>_xlfn.XLOOKUP(A1105,Macmahon!B:B,Macmahon!AE:AE,"",0)</f>
        <v/>
      </c>
      <c r="AG1105" s="28" t="str">
        <f>_xlfn.XLOOKUP(A1105,Macmahon!B:B,Macmahon!AJ:AJ,"",0)</f>
        <v/>
      </c>
      <c r="AH1105" s="28" t="str">
        <f>_xlfn.XLOOKUP(A1105,Macmahon!B:B,Macmahon!AK:AK,"",0)</f>
        <v/>
      </c>
      <c r="AI1105" s="28">
        <f t="shared" si="29"/>
        <v>0</v>
      </c>
      <c r="AJ1105" s="40" t="str">
        <f>E1105&amp;C1105&amp;B1105</f>
        <v>APX4008RR</v>
      </c>
      <c r="AK1105" s="40" t="str">
        <f>IFERROR(_xlfn.XLOOKUP(AJ1105,CrossRef!$A:$A,CrossRef!$J:$J,"Not Found"),"-")</f>
        <v>TKHL014-DRIV-FIDV</v>
      </c>
      <c r="AL1105" s="40">
        <f>IFERROR(_xlfn.XLOOKUP(AJ1105,CrossRef!$A:$A,CrossRef!$K:$K,"Not Found"),"-")</f>
        <v>0</v>
      </c>
      <c r="AM1105" s="40" t="str">
        <f>IFERROR(_xlfn.XLOOKUP(AJ1105,CrossRef!$A:$A,CrossRef!$L:$L,"Not Found"),"-")</f>
        <v>22000H WHEEL END CHANGE RHR</v>
      </c>
    </row>
    <row r="1106" spans="1:39" x14ac:dyDescent="0.3">
      <c r="A1106" s="4" t="str">
        <f>D1106&amp;C1106&amp;B1106</f>
        <v>TD60514008LR</v>
      </c>
      <c r="B1106" s="4" t="str">
        <f>LEFT(N1106,FIND(" ",N1106)-1)</f>
        <v>LR</v>
      </c>
      <c r="C1106" s="4" t="str">
        <f>LEFT(M1106,4)</f>
        <v>4008</v>
      </c>
      <c r="D1106" s="4" t="str">
        <f>LEFT(L1106,FIND(" ",L1106)-1)</f>
        <v>TD6051</v>
      </c>
      <c r="E1106" s="4" t="str">
        <f>MID(X1106,2,3)</f>
        <v>APX</v>
      </c>
      <c r="G1106" s="14" t="s">
        <v>10234</v>
      </c>
      <c r="H1106" s="14" t="s">
        <v>10235</v>
      </c>
      <c r="I1106" s="14" t="s">
        <v>10251</v>
      </c>
      <c r="J1106" s="14" t="s">
        <v>10252</v>
      </c>
      <c r="K1106" s="14" t="s">
        <v>177</v>
      </c>
      <c r="L1106" s="14" t="s">
        <v>10720</v>
      </c>
      <c r="M1106" s="14" t="s">
        <v>913</v>
      </c>
      <c r="N1106" s="14" t="s">
        <v>490</v>
      </c>
      <c r="O1106" s="15">
        <v>22000</v>
      </c>
      <c r="P1106" s="15">
        <v>13651.9682352652</v>
      </c>
      <c r="Q1106" s="16">
        <v>48124</v>
      </c>
      <c r="R1106" s="14" t="s">
        <v>11283</v>
      </c>
      <c r="S1106" s="14" t="s">
        <v>10261</v>
      </c>
      <c r="T1106" s="14" t="s">
        <v>11283</v>
      </c>
      <c r="U1106" s="14" t="s">
        <v>10248</v>
      </c>
      <c r="V1106" s="14"/>
      <c r="W1106" s="14" t="s">
        <v>10317</v>
      </c>
      <c r="X1106" s="14" t="s">
        <v>10722</v>
      </c>
      <c r="Y1106" s="15">
        <v>92313.14</v>
      </c>
      <c r="Z1106" s="14" t="s">
        <v>11294</v>
      </c>
      <c r="AA1106" s="15">
        <v>103756.006899384</v>
      </c>
      <c r="AB1106" s="14" t="s">
        <v>10245</v>
      </c>
      <c r="AC1106" s="14" t="s">
        <v>10246</v>
      </c>
      <c r="AD1106" s="14"/>
      <c r="AE1106" s="15">
        <v>8348.0317647348093</v>
      </c>
      <c r="AF1106" s="31">
        <f>_xlfn.XLOOKUP(A1106,Macmahon!B:B,Macmahon!AE:AE,"",0)</f>
        <v>44633</v>
      </c>
      <c r="AG1106" s="28">
        <f>_xlfn.XLOOKUP(A1106,Macmahon!B:B,Macmahon!AJ:AJ,"",0)</f>
        <v>47351.172081828707</v>
      </c>
      <c r="AH1106" s="28">
        <f>_xlfn.XLOOKUP(A1106,Macmahon!B:B,Macmahon!AK:AK,"",0)</f>
        <v>48124</v>
      </c>
      <c r="AI1106" s="28">
        <f t="shared" si="29"/>
        <v>47351.172081828707</v>
      </c>
      <c r="AJ1106" s="40" t="str">
        <f>E1106&amp;C1106&amp;B1106</f>
        <v>APX4008LR</v>
      </c>
      <c r="AK1106" s="40" t="str">
        <f>IFERROR(_xlfn.XLOOKUP(AJ1106,CrossRef!$A:$A,CrossRef!$J:$J,"Not Found"),"-")</f>
        <v>TKHL011-DRIV-FIDV</v>
      </c>
      <c r="AL1106" s="40" t="str">
        <f>IFERROR(_xlfn.XLOOKUP(AJ1106,CrossRef!$A:$A,CrossRef!$K:$K,"Not Found"),"-")</f>
        <v>LHR</v>
      </c>
      <c r="AM1106" s="40" t="str">
        <f>IFERROR(_xlfn.XLOOKUP(AJ1106,CrossRef!$A:$A,CrossRef!$L:$L,"Not Found"),"-")</f>
        <v>22000H WHEEL END CHANGE LHR</v>
      </c>
    </row>
    <row r="1107" spans="1:39" x14ac:dyDescent="0.3">
      <c r="A1107" s="4" t="str">
        <f>D1107&amp;C1107&amp;B1107</f>
        <v>TD60514008RR</v>
      </c>
      <c r="B1107" s="4" t="str">
        <f>LEFT(N1107,FIND(" ",N1107)-1)</f>
        <v>RR</v>
      </c>
      <c r="C1107" s="4" t="str">
        <f>LEFT(M1107,4)</f>
        <v>4008</v>
      </c>
      <c r="D1107" s="4" t="str">
        <f>LEFT(L1107,FIND(" ",L1107)-1)</f>
        <v>TD6051</v>
      </c>
      <c r="E1107" s="4" t="str">
        <f>MID(X1107,2,3)</f>
        <v>APX</v>
      </c>
      <c r="G1107" s="17" t="s">
        <v>10234</v>
      </c>
      <c r="H1107" s="17" t="s">
        <v>10235</v>
      </c>
      <c r="I1107" s="17" t="s">
        <v>10251</v>
      </c>
      <c r="J1107" s="17" t="s">
        <v>10252</v>
      </c>
      <c r="K1107" s="17" t="s">
        <v>177</v>
      </c>
      <c r="L1107" s="17" t="s">
        <v>10720</v>
      </c>
      <c r="M1107" s="17" t="s">
        <v>913</v>
      </c>
      <c r="N1107" s="17" t="s">
        <v>493</v>
      </c>
      <c r="O1107" s="18">
        <v>22000</v>
      </c>
      <c r="P1107" s="18">
        <v>12353.844697918999</v>
      </c>
      <c r="Q1107" s="16">
        <v>48204</v>
      </c>
      <c r="R1107" s="17" t="s">
        <v>11283</v>
      </c>
      <c r="S1107" s="17" t="s">
        <v>10261</v>
      </c>
      <c r="T1107" s="17" t="s">
        <v>11283</v>
      </c>
      <c r="U1107" s="17" t="s">
        <v>10269</v>
      </c>
      <c r="V1107" s="17"/>
      <c r="W1107" s="17" t="s">
        <v>11320</v>
      </c>
      <c r="X1107" s="17" t="s">
        <v>10722</v>
      </c>
      <c r="Y1107" s="18">
        <v>92313.14</v>
      </c>
      <c r="Z1107" s="17" t="s">
        <v>11295</v>
      </c>
      <c r="AA1107" s="18">
        <v>104741.633182752</v>
      </c>
      <c r="AB1107" s="17" t="s">
        <v>10245</v>
      </c>
      <c r="AC1107" s="17" t="s">
        <v>10246</v>
      </c>
      <c r="AD1107" s="17"/>
      <c r="AE1107" s="18">
        <v>9646.1553020810097</v>
      </c>
      <c r="AF1107" s="31" t="str">
        <f>_xlfn.XLOOKUP(A1107,Macmahon!B:B,Macmahon!AE:AE,"",0)</f>
        <v/>
      </c>
      <c r="AG1107" s="28" t="str">
        <f>_xlfn.XLOOKUP(A1107,Macmahon!B:B,Macmahon!AJ:AJ,"",0)</f>
        <v/>
      </c>
      <c r="AH1107" s="28" t="str">
        <f>_xlfn.XLOOKUP(A1107,Macmahon!B:B,Macmahon!AK:AK,"",0)</f>
        <v/>
      </c>
      <c r="AI1107" s="28">
        <f t="shared" si="29"/>
        <v>0</v>
      </c>
      <c r="AJ1107" s="40" t="str">
        <f>E1107&amp;C1107&amp;B1107</f>
        <v>APX4008RR</v>
      </c>
      <c r="AK1107" s="40" t="str">
        <f>IFERROR(_xlfn.XLOOKUP(AJ1107,CrossRef!$A:$A,CrossRef!$J:$J,"Not Found"),"-")</f>
        <v>TKHL014-DRIV-FIDV</v>
      </c>
      <c r="AL1107" s="40">
        <f>IFERROR(_xlfn.XLOOKUP(AJ1107,CrossRef!$A:$A,CrossRef!$K:$K,"Not Found"),"-")</f>
        <v>0</v>
      </c>
      <c r="AM1107" s="40" t="str">
        <f>IFERROR(_xlfn.XLOOKUP(AJ1107,CrossRef!$A:$A,CrossRef!$L:$L,"Not Found"),"-")</f>
        <v>22000H WHEEL END CHANGE RHR</v>
      </c>
    </row>
    <row r="1108" spans="1:39" x14ac:dyDescent="0.3">
      <c r="A1108" s="4" t="str">
        <f>D1108&amp;C1108&amp;B1108</f>
        <v>TD67374008LR</v>
      </c>
      <c r="B1108" s="4" t="str">
        <f>LEFT(N1108,FIND(" ",N1108)-1)</f>
        <v>LR</v>
      </c>
      <c r="C1108" s="4" t="str">
        <f>LEFT(M1108,4)</f>
        <v>4008</v>
      </c>
      <c r="D1108" s="4" t="str">
        <f>LEFT(L1108,FIND(" ",L1108)-1)</f>
        <v>TD6737</v>
      </c>
      <c r="E1108" s="4" t="str">
        <f>MID(X1108,2,3)</f>
        <v>ZSP</v>
      </c>
      <c r="G1108" s="14" t="s">
        <v>10234</v>
      </c>
      <c r="H1108" s="14" t="s">
        <v>10235</v>
      </c>
      <c r="I1108" s="14" t="s">
        <v>10251</v>
      </c>
      <c r="J1108" s="14" t="s">
        <v>10252</v>
      </c>
      <c r="K1108" s="14" t="s">
        <v>193</v>
      </c>
      <c r="L1108" s="14" t="s">
        <v>10420</v>
      </c>
      <c r="M1108" s="14" t="s">
        <v>913</v>
      </c>
      <c r="N1108" s="14" t="s">
        <v>490</v>
      </c>
      <c r="O1108" s="15">
        <v>22000</v>
      </c>
      <c r="P1108" s="15">
        <v>8147.2957382310296</v>
      </c>
      <c r="Q1108" s="16">
        <v>46603</v>
      </c>
      <c r="R1108" s="14" t="s">
        <v>11283</v>
      </c>
      <c r="S1108" s="14" t="s">
        <v>10286</v>
      </c>
      <c r="T1108" s="14" t="s">
        <v>11283</v>
      </c>
      <c r="U1108" s="14" t="s">
        <v>10248</v>
      </c>
      <c r="V1108" s="14"/>
      <c r="W1108" s="14" t="s">
        <v>10493</v>
      </c>
      <c r="X1108" s="14" t="s">
        <v>10422</v>
      </c>
      <c r="Y1108" s="15">
        <v>92313.14</v>
      </c>
      <c r="Z1108" s="14" t="s">
        <v>11281</v>
      </c>
      <c r="AA1108" s="15">
        <v>13082.160164270999</v>
      </c>
      <c r="AB1108" s="14" t="s">
        <v>10245</v>
      </c>
      <c r="AC1108" s="14" t="s">
        <v>10246</v>
      </c>
      <c r="AD1108" s="14" t="s">
        <v>10272</v>
      </c>
      <c r="AE1108" s="15">
        <v>13852.704261769</v>
      </c>
      <c r="AF1108" s="31">
        <f>_xlfn.XLOOKUP(A1108,Macmahon!B:B,Macmahon!AE:AE,"",0)</f>
        <v>0</v>
      </c>
      <c r="AG1108" s="28">
        <f>_xlfn.XLOOKUP(A1108,Macmahon!B:B,Macmahon!AJ:AJ,"",0)</f>
        <v>46774.516025659723</v>
      </c>
      <c r="AH1108" s="28">
        <f>_xlfn.XLOOKUP(A1108,Macmahon!B:B,Macmahon!AK:AK,"",0)</f>
        <v>46552</v>
      </c>
      <c r="AI1108" s="28">
        <f t="shared" si="29"/>
        <v>46552</v>
      </c>
      <c r="AJ1108" s="40" t="str">
        <f>E1108&amp;C1108&amp;B1108</f>
        <v>ZSP4008LR</v>
      </c>
      <c r="AK1108" s="40" t="str">
        <f>IFERROR(_xlfn.XLOOKUP(AJ1108,CrossRef!$A:$A,CrossRef!$J:$J,"Not Found"),"-")</f>
        <v>TKHL219-DRIV-FIDV</v>
      </c>
      <c r="AL1108" s="40" t="str">
        <f>IFERROR(_xlfn.XLOOKUP(AJ1108,CrossRef!$A:$A,CrossRef!$K:$K,"Not Found"),"-")</f>
        <v>LHR</v>
      </c>
      <c r="AM1108" s="40" t="str">
        <f>IFERROR(_xlfn.XLOOKUP(AJ1108,CrossRef!$A:$A,CrossRef!$L:$L,"Not Found"),"-")</f>
        <v>22000H WHEEL END CHANGE LHR</v>
      </c>
    </row>
    <row r="1109" spans="1:39" x14ac:dyDescent="0.3">
      <c r="A1109" s="4" t="str">
        <f>D1109&amp;C1109&amp;B1109</f>
        <v>TD67374008RR</v>
      </c>
      <c r="B1109" s="4" t="str">
        <f>LEFT(N1109,FIND(" ",N1109)-1)</f>
        <v>RR</v>
      </c>
      <c r="C1109" s="4" t="str">
        <f>LEFT(M1109,4)</f>
        <v>4008</v>
      </c>
      <c r="D1109" s="4" t="str">
        <f>LEFT(L1109,FIND(" ",L1109)-1)</f>
        <v>TD6737</v>
      </c>
      <c r="E1109" s="4" t="str">
        <f>MID(X1109,2,3)</f>
        <v>ZSP</v>
      </c>
      <c r="G1109" s="17" t="s">
        <v>10234</v>
      </c>
      <c r="H1109" s="17" t="s">
        <v>10235</v>
      </c>
      <c r="I1109" s="17" t="s">
        <v>10251</v>
      </c>
      <c r="J1109" s="17" t="s">
        <v>10252</v>
      </c>
      <c r="K1109" s="17" t="s">
        <v>193</v>
      </c>
      <c r="L1109" s="17" t="s">
        <v>10420</v>
      </c>
      <c r="M1109" s="17" t="s">
        <v>913</v>
      </c>
      <c r="N1109" s="17" t="s">
        <v>493</v>
      </c>
      <c r="O1109" s="18">
        <v>22000</v>
      </c>
      <c r="P1109" s="18">
        <v>8147.2957382310296</v>
      </c>
      <c r="Q1109" s="16">
        <v>46603</v>
      </c>
      <c r="R1109" s="17" t="s">
        <v>11283</v>
      </c>
      <c r="S1109" s="17" t="s">
        <v>10286</v>
      </c>
      <c r="T1109" s="17" t="s">
        <v>11283</v>
      </c>
      <c r="U1109" s="17" t="s">
        <v>10248</v>
      </c>
      <c r="V1109" s="17"/>
      <c r="W1109" s="17" t="s">
        <v>10493</v>
      </c>
      <c r="X1109" s="17" t="s">
        <v>10422</v>
      </c>
      <c r="Y1109" s="18">
        <v>92313.14</v>
      </c>
      <c r="Z1109" s="17" t="s">
        <v>11282</v>
      </c>
      <c r="AA1109" s="18">
        <v>13082.160164270999</v>
      </c>
      <c r="AB1109" s="17" t="s">
        <v>10245</v>
      </c>
      <c r="AC1109" s="17" t="s">
        <v>10246</v>
      </c>
      <c r="AD1109" s="17" t="s">
        <v>10272</v>
      </c>
      <c r="AE1109" s="18">
        <v>13852.704261769</v>
      </c>
      <c r="AF1109" s="31" t="str">
        <f>_xlfn.XLOOKUP(A1109,Macmahon!B:B,Macmahon!AE:AE,"",0)</f>
        <v/>
      </c>
      <c r="AG1109" s="28" t="str">
        <f>_xlfn.XLOOKUP(A1109,Macmahon!B:B,Macmahon!AJ:AJ,"",0)</f>
        <v/>
      </c>
      <c r="AH1109" s="28" t="str">
        <f>_xlfn.XLOOKUP(A1109,Macmahon!B:B,Macmahon!AK:AK,"",0)</f>
        <v/>
      </c>
      <c r="AI1109" s="28">
        <f t="shared" si="29"/>
        <v>0</v>
      </c>
      <c r="AJ1109" s="40" t="str">
        <f>E1109&amp;C1109&amp;B1109</f>
        <v>ZSP4008RR</v>
      </c>
      <c r="AK1109" s="40" t="str">
        <f>IFERROR(_xlfn.XLOOKUP(AJ1109,CrossRef!$A:$A,CrossRef!$J:$J,"Not Found"),"-")</f>
        <v>TKHL020-DRIV-FIDV</v>
      </c>
      <c r="AL1109" s="40">
        <f>IFERROR(_xlfn.XLOOKUP(AJ1109,CrossRef!$A:$A,CrossRef!$K:$K,"Not Found"),"-")</f>
        <v>0</v>
      </c>
      <c r="AM1109" s="40" t="str">
        <f>IFERROR(_xlfn.XLOOKUP(AJ1109,CrossRef!$A:$A,CrossRef!$L:$L,"Not Found"),"-")</f>
        <v>18000H WHEEL END CHANGE RHR</v>
      </c>
    </row>
    <row r="1110" spans="1:39" x14ac:dyDescent="0.3">
      <c r="A1110" s="4" t="str">
        <f>D1110&amp;C1110&amp;B1110</f>
        <v>TD67354008LR</v>
      </c>
      <c r="B1110" s="4" t="str">
        <f>LEFT(N1110,FIND(" ",N1110)-1)</f>
        <v>LR</v>
      </c>
      <c r="C1110" s="4" t="str">
        <f>LEFT(M1110,4)</f>
        <v>4008</v>
      </c>
      <c r="D1110" s="4" t="str">
        <f>LEFT(L1110,FIND(" ",L1110)-1)</f>
        <v>TD6735</v>
      </c>
      <c r="E1110" s="4" t="str">
        <f>MID(X1110,2,3)</f>
        <v>ZSP</v>
      </c>
      <c r="G1110" s="14" t="s">
        <v>10234</v>
      </c>
      <c r="H1110" s="14" t="s">
        <v>10235</v>
      </c>
      <c r="I1110" s="14" t="s">
        <v>10251</v>
      </c>
      <c r="J1110" s="14" t="s">
        <v>10252</v>
      </c>
      <c r="K1110" s="14" t="s">
        <v>193</v>
      </c>
      <c r="L1110" s="14" t="s">
        <v>10414</v>
      </c>
      <c r="M1110" s="14" t="s">
        <v>913</v>
      </c>
      <c r="N1110" s="14" t="s">
        <v>490</v>
      </c>
      <c r="O1110" s="15">
        <v>22000</v>
      </c>
      <c r="P1110" s="15">
        <v>8736.1903309757799</v>
      </c>
      <c r="Q1110" s="16">
        <v>46562</v>
      </c>
      <c r="R1110" s="14" t="s">
        <v>11283</v>
      </c>
      <c r="S1110" s="14" t="s">
        <v>10286</v>
      </c>
      <c r="T1110" s="14" t="s">
        <v>11283</v>
      </c>
      <c r="U1110" s="14" t="s">
        <v>10248</v>
      </c>
      <c r="V1110" s="14"/>
      <c r="W1110" s="14" t="s">
        <v>10493</v>
      </c>
      <c r="X1110" s="14" t="s">
        <v>10416</v>
      </c>
      <c r="Y1110" s="15">
        <v>92313.14</v>
      </c>
      <c r="Z1110" s="14" t="s">
        <v>11281</v>
      </c>
      <c r="AA1110" s="15">
        <v>13105.3052703628</v>
      </c>
      <c r="AB1110" s="14" t="s">
        <v>10245</v>
      </c>
      <c r="AC1110" s="14" t="s">
        <v>10246</v>
      </c>
      <c r="AD1110" s="14" t="s">
        <v>10272</v>
      </c>
      <c r="AE1110" s="15">
        <v>13263.8096690242</v>
      </c>
      <c r="AF1110" s="31">
        <f>_xlfn.XLOOKUP(A1110,Macmahon!B:B,Macmahon!AE:AE,"",0)</f>
        <v>0</v>
      </c>
      <c r="AG1110" s="28">
        <f>_xlfn.XLOOKUP(A1110,Macmahon!B:B,Macmahon!AJ:AJ,"",0)</f>
        <v>46744.69284560185</v>
      </c>
      <c r="AH1110" s="28">
        <f>_xlfn.XLOOKUP(A1110,Macmahon!B:B,Macmahon!AK:AK,"",0)</f>
        <v>46519</v>
      </c>
      <c r="AI1110" s="28">
        <f t="shared" si="29"/>
        <v>46519</v>
      </c>
      <c r="AJ1110" s="40" t="str">
        <f>E1110&amp;C1110&amp;B1110</f>
        <v>ZSP4008LR</v>
      </c>
      <c r="AK1110" s="40" t="str">
        <f>IFERROR(_xlfn.XLOOKUP(AJ1110,CrossRef!$A:$A,CrossRef!$J:$J,"Not Found"),"-")</f>
        <v>TKHL219-DRIV-FIDV</v>
      </c>
      <c r="AL1110" s="40" t="str">
        <f>IFERROR(_xlfn.XLOOKUP(AJ1110,CrossRef!$A:$A,CrossRef!$K:$K,"Not Found"),"-")</f>
        <v>LHR</v>
      </c>
      <c r="AM1110" s="40" t="str">
        <f>IFERROR(_xlfn.XLOOKUP(AJ1110,CrossRef!$A:$A,CrossRef!$L:$L,"Not Found"),"-")</f>
        <v>22000H WHEEL END CHANGE LHR</v>
      </c>
    </row>
    <row r="1111" spans="1:39" x14ac:dyDescent="0.3">
      <c r="A1111" s="4" t="str">
        <f>D1111&amp;C1111&amp;B1111</f>
        <v>TD67354008RR</v>
      </c>
      <c r="B1111" s="4" t="str">
        <f>LEFT(N1111,FIND(" ",N1111)-1)</f>
        <v>RR</v>
      </c>
      <c r="C1111" s="4" t="str">
        <f>LEFT(M1111,4)</f>
        <v>4008</v>
      </c>
      <c r="D1111" s="4" t="str">
        <f>LEFT(L1111,FIND(" ",L1111)-1)</f>
        <v>TD6735</v>
      </c>
      <c r="E1111" s="4" t="str">
        <f>MID(X1111,2,3)</f>
        <v>ZSP</v>
      </c>
      <c r="G1111" s="17" t="s">
        <v>10234</v>
      </c>
      <c r="H1111" s="17" t="s">
        <v>10235</v>
      </c>
      <c r="I1111" s="17" t="s">
        <v>10251</v>
      </c>
      <c r="J1111" s="17" t="s">
        <v>10252</v>
      </c>
      <c r="K1111" s="17" t="s">
        <v>193</v>
      </c>
      <c r="L1111" s="17" t="s">
        <v>10414</v>
      </c>
      <c r="M1111" s="17" t="s">
        <v>913</v>
      </c>
      <c r="N1111" s="17" t="s">
        <v>493</v>
      </c>
      <c r="O1111" s="18">
        <v>22000</v>
      </c>
      <c r="P1111" s="18">
        <v>8736.1903309757799</v>
      </c>
      <c r="Q1111" s="16">
        <v>46562</v>
      </c>
      <c r="R1111" s="17" t="s">
        <v>11283</v>
      </c>
      <c r="S1111" s="17" t="s">
        <v>10286</v>
      </c>
      <c r="T1111" s="17" t="s">
        <v>11283</v>
      </c>
      <c r="U1111" s="17" t="s">
        <v>10248</v>
      </c>
      <c r="V1111" s="17"/>
      <c r="W1111" s="17" t="s">
        <v>10493</v>
      </c>
      <c r="X1111" s="17" t="s">
        <v>10416</v>
      </c>
      <c r="Y1111" s="18">
        <v>92313.14</v>
      </c>
      <c r="Z1111" s="17" t="s">
        <v>11282</v>
      </c>
      <c r="AA1111" s="18">
        <v>13105.3052703628</v>
      </c>
      <c r="AB1111" s="17" t="s">
        <v>10245</v>
      </c>
      <c r="AC1111" s="17" t="s">
        <v>10246</v>
      </c>
      <c r="AD1111" s="17" t="s">
        <v>10272</v>
      </c>
      <c r="AE1111" s="18">
        <v>13263.8096690242</v>
      </c>
      <c r="AF1111" s="31" t="str">
        <f>_xlfn.XLOOKUP(A1111,Macmahon!B:B,Macmahon!AE:AE,"",0)</f>
        <v/>
      </c>
      <c r="AG1111" s="28" t="str">
        <f>_xlfn.XLOOKUP(A1111,Macmahon!B:B,Macmahon!AJ:AJ,"",0)</f>
        <v/>
      </c>
      <c r="AH1111" s="28" t="str">
        <f>_xlfn.XLOOKUP(A1111,Macmahon!B:B,Macmahon!AK:AK,"",0)</f>
        <v/>
      </c>
      <c r="AI1111" s="28">
        <f t="shared" si="29"/>
        <v>0</v>
      </c>
      <c r="AJ1111" s="40" t="str">
        <f>E1111&amp;C1111&amp;B1111</f>
        <v>ZSP4008RR</v>
      </c>
      <c r="AK1111" s="40" t="str">
        <f>IFERROR(_xlfn.XLOOKUP(AJ1111,CrossRef!$A:$A,CrossRef!$J:$J,"Not Found"),"-")</f>
        <v>TKHL020-DRIV-FIDV</v>
      </c>
      <c r="AL1111" s="40">
        <f>IFERROR(_xlfn.XLOOKUP(AJ1111,CrossRef!$A:$A,CrossRef!$K:$K,"Not Found"),"-")</f>
        <v>0</v>
      </c>
      <c r="AM1111" s="40" t="str">
        <f>IFERROR(_xlfn.XLOOKUP(AJ1111,CrossRef!$A:$A,CrossRef!$L:$L,"Not Found"),"-")</f>
        <v>18000H WHEEL END CHANGE RHR</v>
      </c>
    </row>
    <row r="1112" spans="1:39" x14ac:dyDescent="0.3">
      <c r="A1112" s="4" t="str">
        <f>D1112&amp;C1112&amp;B1112</f>
        <v>TD60284008LR</v>
      </c>
      <c r="B1112" s="4" t="str">
        <f>LEFT(N1112,FIND(" ",N1112)-1)</f>
        <v>LR</v>
      </c>
      <c r="C1112" s="4" t="str">
        <f>LEFT(M1112,4)</f>
        <v>4008</v>
      </c>
      <c r="D1112" s="4" t="str">
        <f>LEFT(L1112,FIND(" ",L1112)-1)</f>
        <v>TD6028</v>
      </c>
      <c r="E1112" s="4" t="str">
        <f>MID(X1112,2,3)</f>
        <v>6HK</v>
      </c>
      <c r="G1112" s="14" t="s">
        <v>10234</v>
      </c>
      <c r="H1112" s="14" t="s">
        <v>10235</v>
      </c>
      <c r="I1112" s="14" t="s">
        <v>10251</v>
      </c>
      <c r="J1112" s="14" t="s">
        <v>10252</v>
      </c>
      <c r="K1112" s="14" t="s">
        <v>148</v>
      </c>
      <c r="L1112" s="14" t="s">
        <v>10711</v>
      </c>
      <c r="M1112" s="14" t="s">
        <v>913</v>
      </c>
      <c r="N1112" s="14" t="s">
        <v>490</v>
      </c>
      <c r="O1112" s="15">
        <v>22000</v>
      </c>
      <c r="P1112" s="15">
        <v>7012.4343674001402</v>
      </c>
      <c r="Q1112" s="16">
        <v>46805</v>
      </c>
      <c r="R1112" s="14" t="s">
        <v>11283</v>
      </c>
      <c r="S1112" s="14" t="s">
        <v>10261</v>
      </c>
      <c r="T1112" s="14" t="s">
        <v>11283</v>
      </c>
      <c r="U1112" s="14" t="s">
        <v>10248</v>
      </c>
      <c r="V1112" s="14"/>
      <c r="W1112" s="14" t="s">
        <v>11315</v>
      </c>
      <c r="X1112" s="14" t="s">
        <v>10713</v>
      </c>
      <c r="Y1112" s="15">
        <v>92313.14</v>
      </c>
      <c r="Z1112" s="14" t="s">
        <v>11284</v>
      </c>
      <c r="AA1112" s="15">
        <v>92753.898432580405</v>
      </c>
      <c r="AB1112" s="14" t="s">
        <v>10245</v>
      </c>
      <c r="AC1112" s="14" t="s">
        <v>10246</v>
      </c>
      <c r="AD1112" s="14"/>
      <c r="AE1112" s="15">
        <v>14987.565632599901</v>
      </c>
      <c r="AF1112" s="31" t="str">
        <f>_xlfn.XLOOKUP(A1112,Macmahon!B:B,Macmahon!AE:AE,"",0)</f>
        <v/>
      </c>
      <c r="AG1112" s="28" t="str">
        <f>_xlfn.XLOOKUP(A1112,Macmahon!B:B,Macmahon!AJ:AJ,"",0)</f>
        <v/>
      </c>
      <c r="AH1112" s="28" t="str">
        <f>_xlfn.XLOOKUP(A1112,Macmahon!B:B,Macmahon!AK:AK,"",0)</f>
        <v/>
      </c>
      <c r="AI1112" s="28">
        <f t="shared" si="29"/>
        <v>0</v>
      </c>
      <c r="AJ1112" s="40" t="str">
        <f>E1112&amp;C1112&amp;B1112</f>
        <v>6HK4008LR</v>
      </c>
      <c r="AK1112" s="40" t="str">
        <f>IFERROR(_xlfn.XLOOKUP(AJ1112,CrossRef!$A:$A,CrossRef!$J:$J,"Not Found"),"-")</f>
        <v>TKHL014-DRIV-FIDV</v>
      </c>
      <c r="AL1112" s="40">
        <f>IFERROR(_xlfn.XLOOKUP(AJ1112,CrossRef!$A:$A,CrossRef!$K:$K,"Not Found"),"-")</f>
        <v>0</v>
      </c>
      <c r="AM1112" s="40" t="str">
        <f>IFERROR(_xlfn.XLOOKUP(AJ1112,CrossRef!$A:$A,CrossRef!$L:$L,"Not Found"),"-")</f>
        <v>22000H WHEEL END CHANGE LHR</v>
      </c>
    </row>
    <row r="1113" spans="1:39" x14ac:dyDescent="0.3">
      <c r="A1113" s="4" t="str">
        <f>D1113&amp;C1113&amp;B1113</f>
        <v>TD60284008RR</v>
      </c>
      <c r="B1113" s="4" t="str">
        <f>LEFT(N1113,FIND(" ",N1113)-1)</f>
        <v>RR</v>
      </c>
      <c r="C1113" s="4" t="str">
        <f>LEFT(M1113,4)</f>
        <v>4008</v>
      </c>
      <c r="D1113" s="4" t="str">
        <f>LEFT(L1113,FIND(" ",L1113)-1)</f>
        <v>TD6028</v>
      </c>
      <c r="E1113" s="4" t="str">
        <f>MID(X1113,2,3)</f>
        <v>6HK</v>
      </c>
      <c r="G1113" s="17" t="s">
        <v>10234</v>
      </c>
      <c r="H1113" s="17" t="s">
        <v>10235</v>
      </c>
      <c r="I1113" s="17" t="s">
        <v>10251</v>
      </c>
      <c r="J1113" s="17" t="s">
        <v>10252</v>
      </c>
      <c r="K1113" s="17" t="s">
        <v>148</v>
      </c>
      <c r="L1113" s="17" t="s">
        <v>10711</v>
      </c>
      <c r="M1113" s="17" t="s">
        <v>913</v>
      </c>
      <c r="N1113" s="17" t="s">
        <v>493</v>
      </c>
      <c r="O1113" s="18">
        <v>22000</v>
      </c>
      <c r="P1113" s="18">
        <v>3128.4254321641602</v>
      </c>
      <c r="Q1113" s="16">
        <v>48225</v>
      </c>
      <c r="R1113" s="17" t="s">
        <v>11283</v>
      </c>
      <c r="S1113" s="17" t="s">
        <v>10261</v>
      </c>
      <c r="T1113" s="17" t="s">
        <v>11283</v>
      </c>
      <c r="U1113" s="17" t="s">
        <v>10248</v>
      </c>
      <c r="V1113" s="17"/>
      <c r="W1113" s="17" t="s">
        <v>11019</v>
      </c>
      <c r="X1113" s="17" t="s">
        <v>10713</v>
      </c>
      <c r="Y1113" s="18">
        <v>92313.14</v>
      </c>
      <c r="Z1113" s="17" t="s">
        <v>11285</v>
      </c>
      <c r="AA1113" s="21">
        <v>102473.268726899</v>
      </c>
      <c r="AB1113" s="17" t="s">
        <v>10245</v>
      </c>
      <c r="AC1113" s="17" t="s">
        <v>10246</v>
      </c>
      <c r="AD1113" s="17"/>
      <c r="AE1113" s="18">
        <v>18871.5745678358</v>
      </c>
      <c r="AF1113" s="31" t="str">
        <f>_xlfn.XLOOKUP(A1113,Macmahon!B:B,Macmahon!AE:AE,"",0)</f>
        <v/>
      </c>
      <c r="AG1113" s="28" t="str">
        <f>_xlfn.XLOOKUP(A1113,Macmahon!B:B,Macmahon!AJ:AJ,"",0)</f>
        <v/>
      </c>
      <c r="AH1113" s="28" t="str">
        <f>_xlfn.XLOOKUP(A1113,Macmahon!B:B,Macmahon!AK:AK,"",0)</f>
        <v/>
      </c>
      <c r="AI1113" s="28">
        <f t="shared" si="29"/>
        <v>0</v>
      </c>
      <c r="AJ1113" s="40" t="str">
        <f>E1113&amp;C1113&amp;B1113</f>
        <v>6HK4008RR</v>
      </c>
      <c r="AK1113" s="40" t="str">
        <f>IFERROR(_xlfn.XLOOKUP(AJ1113,CrossRef!$A:$A,CrossRef!$J:$J,"Not Found"),"-")</f>
        <v>TKHL014-DRIV-FIDV</v>
      </c>
      <c r="AL1113" s="40">
        <f>IFERROR(_xlfn.XLOOKUP(AJ1113,CrossRef!$A:$A,CrossRef!$K:$K,"Not Found"),"-")</f>
        <v>0</v>
      </c>
      <c r="AM1113" s="40" t="str">
        <f>IFERROR(_xlfn.XLOOKUP(AJ1113,CrossRef!$A:$A,CrossRef!$L:$L,"Not Found"),"-")</f>
        <v>22000H WHEEL END CHANGE RHR</v>
      </c>
    </row>
    <row r="1114" spans="1:39" x14ac:dyDescent="0.3">
      <c r="A1114" s="4" t="str">
        <f>D1114&amp;C1114&amp;B1114</f>
        <v>TD66744008LR</v>
      </c>
      <c r="B1114" s="4" t="str">
        <f>LEFT(N1114,FIND(" ",N1114)-1)</f>
        <v>LR</v>
      </c>
      <c r="C1114" s="4" t="str">
        <f>LEFT(M1114,4)</f>
        <v>4008</v>
      </c>
      <c r="D1114" s="4" t="str">
        <f>LEFT(L1114,FIND(" ",L1114)-1)</f>
        <v>TD6674</v>
      </c>
      <c r="E1114" s="4" t="str">
        <f>MID(X1114,2,3)</f>
        <v>ZSP</v>
      </c>
      <c r="G1114" s="14" t="s">
        <v>10234</v>
      </c>
      <c r="H1114" s="14" t="s">
        <v>10235</v>
      </c>
      <c r="I1114" s="14" t="s">
        <v>10251</v>
      </c>
      <c r="J1114" s="14" t="s">
        <v>10252</v>
      </c>
      <c r="K1114" s="14" t="s">
        <v>193</v>
      </c>
      <c r="L1114" s="14" t="s">
        <v>10423</v>
      </c>
      <c r="M1114" s="14" t="s">
        <v>913</v>
      </c>
      <c r="N1114" s="14" t="s">
        <v>490</v>
      </c>
      <c r="O1114" s="15">
        <v>22000</v>
      </c>
      <c r="P1114" s="15">
        <v>15892.694114571501</v>
      </c>
      <c r="Q1114" s="16">
        <v>46618</v>
      </c>
      <c r="R1114" s="14" t="s">
        <v>11283</v>
      </c>
      <c r="S1114" s="14" t="s">
        <v>10261</v>
      </c>
      <c r="T1114" s="14" t="s">
        <v>11283</v>
      </c>
      <c r="U1114" s="14" t="s">
        <v>10248</v>
      </c>
      <c r="V1114" s="14"/>
      <c r="W1114" s="14" t="s">
        <v>10921</v>
      </c>
      <c r="X1114" s="14" t="s">
        <v>10425</v>
      </c>
      <c r="Y1114" s="15">
        <v>92313.14</v>
      </c>
      <c r="Z1114" s="14" t="s">
        <v>11281</v>
      </c>
      <c r="AA1114" s="15">
        <v>20483.6279945243</v>
      </c>
      <c r="AB1114" s="14" t="s">
        <v>10245</v>
      </c>
      <c r="AC1114" s="14" t="s">
        <v>10246</v>
      </c>
      <c r="AD1114" s="14" t="s">
        <v>10272</v>
      </c>
      <c r="AE1114" s="15">
        <v>6107.3058854285</v>
      </c>
      <c r="AF1114" s="31">
        <f>_xlfn.XLOOKUP(A1114,Macmahon!B:B,Macmahon!AE:AE,"",0)</f>
        <v>0</v>
      </c>
      <c r="AG1114" s="28">
        <f>_xlfn.XLOOKUP(A1114,Macmahon!B:B,Macmahon!AJ:AJ,"",0)</f>
        <v>46569.755696875</v>
      </c>
      <c r="AH1114" s="28">
        <f>_xlfn.XLOOKUP(A1114,Macmahon!B:B,Macmahon!AK:AK,"",0)</f>
        <v>46563</v>
      </c>
      <c r="AI1114" s="28">
        <f t="shared" si="29"/>
        <v>46563</v>
      </c>
      <c r="AJ1114" s="40" t="str">
        <f>E1114&amp;C1114&amp;B1114</f>
        <v>ZSP4008LR</v>
      </c>
      <c r="AK1114" s="40" t="str">
        <f>IFERROR(_xlfn.XLOOKUP(AJ1114,CrossRef!$A:$A,CrossRef!$J:$J,"Not Found"),"-")</f>
        <v>TKHL219-DRIV-FIDV</v>
      </c>
      <c r="AL1114" s="40" t="str">
        <f>IFERROR(_xlfn.XLOOKUP(AJ1114,CrossRef!$A:$A,CrossRef!$K:$K,"Not Found"),"-")</f>
        <v>LHR</v>
      </c>
      <c r="AM1114" s="40" t="str">
        <f>IFERROR(_xlfn.XLOOKUP(AJ1114,CrossRef!$A:$A,CrossRef!$L:$L,"Not Found"),"-")</f>
        <v>22000H WHEEL END CHANGE LHR</v>
      </c>
    </row>
    <row r="1115" spans="1:39" x14ac:dyDescent="0.3">
      <c r="A1115" s="4" t="str">
        <f>D1115&amp;C1115&amp;B1115</f>
        <v>TD66744008RR</v>
      </c>
      <c r="B1115" s="4" t="str">
        <f>LEFT(N1115,FIND(" ",N1115)-1)</f>
        <v>RR</v>
      </c>
      <c r="C1115" s="4" t="str">
        <f>LEFT(M1115,4)</f>
        <v>4008</v>
      </c>
      <c r="D1115" s="4" t="str">
        <f>LEFT(L1115,FIND(" ",L1115)-1)</f>
        <v>TD6674</v>
      </c>
      <c r="E1115" s="4" t="str">
        <f>MID(X1115,2,3)</f>
        <v>ZSP</v>
      </c>
      <c r="G1115" s="17" t="s">
        <v>10234</v>
      </c>
      <c r="H1115" s="17" t="s">
        <v>10235</v>
      </c>
      <c r="I1115" s="17" t="s">
        <v>10251</v>
      </c>
      <c r="J1115" s="17" t="s">
        <v>10252</v>
      </c>
      <c r="K1115" s="17" t="s">
        <v>193</v>
      </c>
      <c r="L1115" s="17" t="s">
        <v>10423</v>
      </c>
      <c r="M1115" s="17" t="s">
        <v>913</v>
      </c>
      <c r="N1115" s="17" t="s">
        <v>493</v>
      </c>
      <c r="O1115" s="18">
        <v>22000</v>
      </c>
      <c r="P1115" s="18">
        <v>15892.694114571501</v>
      </c>
      <c r="Q1115" s="16">
        <v>46618</v>
      </c>
      <c r="R1115" s="17" t="s">
        <v>11283</v>
      </c>
      <c r="S1115" s="17" t="s">
        <v>10261</v>
      </c>
      <c r="T1115" s="17" t="s">
        <v>11283</v>
      </c>
      <c r="U1115" s="17" t="s">
        <v>10248</v>
      </c>
      <c r="V1115" s="17"/>
      <c r="W1115" s="17" t="s">
        <v>10921</v>
      </c>
      <c r="X1115" s="17" t="s">
        <v>10425</v>
      </c>
      <c r="Y1115" s="18">
        <v>92313.14</v>
      </c>
      <c r="Z1115" s="17" t="s">
        <v>11282</v>
      </c>
      <c r="AA1115" s="18">
        <v>20483.6279945243</v>
      </c>
      <c r="AB1115" s="17" t="s">
        <v>10245</v>
      </c>
      <c r="AC1115" s="17" t="s">
        <v>10246</v>
      </c>
      <c r="AD1115" s="17" t="s">
        <v>10272</v>
      </c>
      <c r="AE1115" s="18">
        <v>6107.3058854285</v>
      </c>
      <c r="AF1115" s="31" t="str">
        <f>_xlfn.XLOOKUP(A1115,Macmahon!B:B,Macmahon!AE:AE,"",0)</f>
        <v/>
      </c>
      <c r="AG1115" s="28" t="str">
        <f>_xlfn.XLOOKUP(A1115,Macmahon!B:B,Macmahon!AJ:AJ,"",0)</f>
        <v/>
      </c>
      <c r="AH1115" s="28" t="str">
        <f>_xlfn.XLOOKUP(A1115,Macmahon!B:B,Macmahon!AK:AK,"",0)</f>
        <v/>
      </c>
      <c r="AI1115" s="28">
        <f t="shared" si="29"/>
        <v>0</v>
      </c>
      <c r="AJ1115" s="40" t="str">
        <f>E1115&amp;C1115&amp;B1115</f>
        <v>ZSP4008RR</v>
      </c>
      <c r="AK1115" s="40" t="str">
        <f>IFERROR(_xlfn.XLOOKUP(AJ1115,CrossRef!$A:$A,CrossRef!$J:$J,"Not Found"),"-")</f>
        <v>TKHL020-DRIV-FIDV</v>
      </c>
      <c r="AL1115" s="40">
        <f>IFERROR(_xlfn.XLOOKUP(AJ1115,CrossRef!$A:$A,CrossRef!$K:$K,"Not Found"),"-")</f>
        <v>0</v>
      </c>
      <c r="AM1115" s="40" t="str">
        <f>IFERROR(_xlfn.XLOOKUP(AJ1115,CrossRef!$A:$A,CrossRef!$L:$L,"Not Found"),"-")</f>
        <v>18000H WHEEL END CHANGE RHR</v>
      </c>
    </row>
    <row r="1116" spans="1:39" x14ac:dyDescent="0.3">
      <c r="A1116" s="4" t="str">
        <f>D1116&amp;C1116&amp;B1116</f>
        <v>QPM034008LR</v>
      </c>
      <c r="B1116" s="4" t="str">
        <f>LEFT(N1116,FIND(" ",N1116)-1)</f>
        <v>LR</v>
      </c>
      <c r="C1116" s="4" t="str">
        <f>LEFT(M1116,4)</f>
        <v>4008</v>
      </c>
      <c r="D1116" s="4" t="str">
        <f>LEFT(L1116,FIND(" ",L1116)-1)</f>
        <v>QPM03</v>
      </c>
      <c r="E1116" s="4" t="str">
        <f>MID(X1116,2,3)</f>
        <v>8GB</v>
      </c>
      <c r="G1116" s="14" t="s">
        <v>10234</v>
      </c>
      <c r="H1116" s="14" t="s">
        <v>10235</v>
      </c>
      <c r="I1116" s="14" t="s">
        <v>10236</v>
      </c>
      <c r="J1116" s="14" t="s">
        <v>10571</v>
      </c>
      <c r="K1116" s="14" t="s">
        <v>148</v>
      </c>
      <c r="L1116" s="14" t="s">
        <v>10674</v>
      </c>
      <c r="M1116" s="14" t="s">
        <v>913</v>
      </c>
      <c r="N1116" s="14" t="s">
        <v>490</v>
      </c>
      <c r="O1116" s="15">
        <v>16500</v>
      </c>
      <c r="P1116" s="15">
        <v>5637.7086927119699</v>
      </c>
      <c r="Q1116" s="16">
        <v>62175</v>
      </c>
      <c r="R1116" s="14" t="s">
        <v>11283</v>
      </c>
      <c r="S1116" s="14" t="s">
        <v>10261</v>
      </c>
      <c r="T1116" s="14" t="s">
        <v>11283</v>
      </c>
      <c r="U1116" s="14" t="s">
        <v>10248</v>
      </c>
      <c r="V1116" s="14"/>
      <c r="W1116" s="14" t="s">
        <v>10493</v>
      </c>
      <c r="X1116" s="14" t="s">
        <v>10676</v>
      </c>
      <c r="Y1116" s="15">
        <v>92313.14</v>
      </c>
      <c r="Z1116" s="14" t="s">
        <v>11284</v>
      </c>
      <c r="AA1116" s="23">
        <v>70633.184804928096</v>
      </c>
      <c r="AB1116" s="14" t="s">
        <v>10245</v>
      </c>
      <c r="AC1116" s="14" t="s">
        <v>10246</v>
      </c>
      <c r="AD1116" s="14"/>
      <c r="AE1116" s="15">
        <v>10862.291307288</v>
      </c>
      <c r="AF1116" s="31" t="str">
        <f>_xlfn.XLOOKUP(A1116,Macmahon!B:B,Macmahon!AE:AE,"",0)</f>
        <v/>
      </c>
      <c r="AG1116" s="28" t="str">
        <f>_xlfn.XLOOKUP(A1116,Macmahon!B:B,Macmahon!AJ:AJ,"",0)</f>
        <v/>
      </c>
      <c r="AH1116" s="28" t="str">
        <f>_xlfn.XLOOKUP(A1116,Macmahon!B:B,Macmahon!AK:AK,"",0)</f>
        <v/>
      </c>
      <c r="AI1116" s="28">
        <f t="shared" si="29"/>
        <v>0</v>
      </c>
      <c r="AJ1116" s="40" t="str">
        <f>E1116&amp;C1116&amp;B1116</f>
        <v>8GB4008LR</v>
      </c>
      <c r="AK1116" s="40" t="str">
        <f>IFERROR(_xlfn.XLOOKUP(AJ1116,CrossRef!$A:$A,CrossRef!$J:$J,"Not Found"),"-")</f>
        <v>TKWC034-DRIV-FIDV</v>
      </c>
      <c r="AL1116" s="40">
        <f>IFERROR(_xlfn.XLOOKUP(AJ1116,CrossRef!$A:$A,CrossRef!$K:$K,"Not Found"),"-")</f>
        <v>0</v>
      </c>
      <c r="AM1116" s="40" t="str">
        <f>IFERROR(_xlfn.XLOOKUP(AJ1116,CrossRef!$A:$A,CrossRef!$L:$L,"Not Found"),"-")</f>
        <v>16500H WHEEL END CHANGE LHR</v>
      </c>
    </row>
    <row r="1117" spans="1:39" x14ac:dyDescent="0.3">
      <c r="A1117" s="4" t="str">
        <f>D1117&amp;C1117&amp;B1117</f>
        <v>QPM034008RR</v>
      </c>
      <c r="B1117" s="4" t="str">
        <f>LEFT(N1117,FIND(" ",N1117)-1)</f>
        <v>RR</v>
      </c>
      <c r="C1117" s="4" t="str">
        <f>LEFT(M1117,4)</f>
        <v>4008</v>
      </c>
      <c r="D1117" s="4" t="str">
        <f>LEFT(L1117,FIND(" ",L1117)-1)</f>
        <v>QPM03</v>
      </c>
      <c r="E1117" s="4" t="str">
        <f>MID(X1117,2,3)</f>
        <v>8GB</v>
      </c>
      <c r="G1117" s="17" t="s">
        <v>10234</v>
      </c>
      <c r="H1117" s="17" t="s">
        <v>10235</v>
      </c>
      <c r="I1117" s="17" t="s">
        <v>10236</v>
      </c>
      <c r="J1117" s="17" t="s">
        <v>10571</v>
      </c>
      <c r="K1117" s="17" t="s">
        <v>148</v>
      </c>
      <c r="L1117" s="17" t="s">
        <v>10674</v>
      </c>
      <c r="M1117" s="17" t="s">
        <v>913</v>
      </c>
      <c r="N1117" s="17" t="s">
        <v>493</v>
      </c>
      <c r="O1117" s="18">
        <v>16500</v>
      </c>
      <c r="P1117" s="18">
        <v>1079.7086928211299</v>
      </c>
      <c r="Q1117" s="16">
        <v>68829</v>
      </c>
      <c r="R1117" s="17" t="s">
        <v>11283</v>
      </c>
      <c r="S1117" s="17" t="s">
        <v>10261</v>
      </c>
      <c r="T1117" s="17" t="s">
        <v>11283</v>
      </c>
      <c r="U1117" s="17" t="s">
        <v>10248</v>
      </c>
      <c r="V1117" s="17"/>
      <c r="W1117" s="17" t="s">
        <v>10493</v>
      </c>
      <c r="X1117" s="17" t="s">
        <v>10676</v>
      </c>
      <c r="Y1117" s="18">
        <v>92313.14</v>
      </c>
      <c r="Z1117" s="17" t="s">
        <v>11285</v>
      </c>
      <c r="AA1117" s="21">
        <v>79742.014373716607</v>
      </c>
      <c r="AB1117" s="17" t="s">
        <v>10245</v>
      </c>
      <c r="AC1117" s="17" t="s">
        <v>10246</v>
      </c>
      <c r="AD1117" s="17"/>
      <c r="AE1117" s="18">
        <v>15420.291307178901</v>
      </c>
      <c r="AF1117" s="31" t="str">
        <f>_xlfn.XLOOKUP(A1117,Macmahon!B:B,Macmahon!AE:AE,"",0)</f>
        <v/>
      </c>
      <c r="AG1117" s="28" t="str">
        <f>_xlfn.XLOOKUP(A1117,Macmahon!B:B,Macmahon!AJ:AJ,"",0)</f>
        <v/>
      </c>
      <c r="AH1117" s="28" t="str">
        <f>_xlfn.XLOOKUP(A1117,Macmahon!B:B,Macmahon!AK:AK,"",0)</f>
        <v/>
      </c>
      <c r="AI1117" s="28">
        <f t="shared" si="29"/>
        <v>0</v>
      </c>
      <c r="AJ1117" s="40" t="str">
        <f>E1117&amp;C1117&amp;B1117</f>
        <v>8GB4008RR</v>
      </c>
      <c r="AK1117" s="40" t="str">
        <f>IFERROR(_xlfn.XLOOKUP(AJ1117,CrossRef!$A:$A,CrossRef!$J:$J,"Not Found"),"-")</f>
        <v>TKWC034-DRIV-FIDV</v>
      </c>
      <c r="AL1117" s="40">
        <f>IFERROR(_xlfn.XLOOKUP(AJ1117,CrossRef!$A:$A,CrossRef!$K:$K,"Not Found"),"-")</f>
        <v>0</v>
      </c>
      <c r="AM1117" s="40" t="str">
        <f>IFERROR(_xlfn.XLOOKUP(AJ1117,CrossRef!$A:$A,CrossRef!$L:$L,"Not Found"),"-")</f>
        <v>16500H WHEEL END CHANGE RHR</v>
      </c>
    </row>
    <row r="1118" spans="1:39" x14ac:dyDescent="0.3">
      <c r="A1118" s="4" t="str">
        <f>D1118&amp;C1118&amp;B1118</f>
        <v>TD66774008LR</v>
      </c>
      <c r="B1118" s="4" t="str">
        <f>LEFT(N1118,FIND(" ",N1118)-1)</f>
        <v>LR</v>
      </c>
      <c r="C1118" s="4" t="str">
        <f>LEFT(M1118,4)</f>
        <v>4008</v>
      </c>
      <c r="D1118" s="4" t="str">
        <f>LEFT(L1118,FIND(" ",L1118)-1)</f>
        <v>TD6677</v>
      </c>
      <c r="E1118" s="4" t="str">
        <f>MID(X1118,2,3)</f>
        <v>ZSP</v>
      </c>
      <c r="G1118" s="14" t="s">
        <v>10234</v>
      </c>
      <c r="H1118" s="14" t="s">
        <v>10235</v>
      </c>
      <c r="I1118" s="14" t="s">
        <v>10251</v>
      </c>
      <c r="J1118" s="14" t="s">
        <v>10252</v>
      </c>
      <c r="K1118" s="14" t="s">
        <v>193</v>
      </c>
      <c r="L1118" s="14" t="s">
        <v>10426</v>
      </c>
      <c r="M1118" s="14" t="s">
        <v>913</v>
      </c>
      <c r="N1118" s="14" t="s">
        <v>490</v>
      </c>
      <c r="O1118" s="15">
        <v>22000</v>
      </c>
      <c r="P1118" s="15">
        <v>16213.617112518101</v>
      </c>
      <c r="Q1118" s="16">
        <v>46594</v>
      </c>
      <c r="R1118" s="14" t="s">
        <v>11283</v>
      </c>
      <c r="S1118" s="14" t="s">
        <v>10261</v>
      </c>
      <c r="T1118" s="14" t="s">
        <v>11283</v>
      </c>
      <c r="U1118" s="14" t="s">
        <v>10248</v>
      </c>
      <c r="V1118" s="14"/>
      <c r="W1118" s="14" t="s">
        <v>10921</v>
      </c>
      <c r="X1118" s="14" t="s">
        <v>10428</v>
      </c>
      <c r="Y1118" s="15">
        <v>92313.14</v>
      </c>
      <c r="Z1118" s="14" t="s">
        <v>11281</v>
      </c>
      <c r="AA1118" s="15">
        <v>20508.8631074607</v>
      </c>
      <c r="AB1118" s="14" t="s">
        <v>10245</v>
      </c>
      <c r="AC1118" s="14" t="s">
        <v>10246</v>
      </c>
      <c r="AD1118" s="14" t="s">
        <v>10272</v>
      </c>
      <c r="AE1118" s="15">
        <v>5786.3828874818701</v>
      </c>
      <c r="AF1118" s="31">
        <f>_xlfn.XLOOKUP(A1118,Macmahon!B:B,Macmahon!AE:AE,"",0)</f>
        <v>0</v>
      </c>
      <c r="AG1118" s="28">
        <f>_xlfn.XLOOKUP(A1118,Macmahon!B:B,Macmahon!AJ:AJ,"",0)</f>
        <v>46555.913932210649</v>
      </c>
      <c r="AH1118" s="28">
        <f>_xlfn.XLOOKUP(A1118,Macmahon!B:B,Macmahon!AK:AK,"",0)</f>
        <v>46545</v>
      </c>
      <c r="AI1118" s="28">
        <f t="shared" si="29"/>
        <v>46545</v>
      </c>
      <c r="AJ1118" s="40" t="str">
        <f>E1118&amp;C1118&amp;B1118</f>
        <v>ZSP4008LR</v>
      </c>
      <c r="AK1118" s="40" t="str">
        <f>IFERROR(_xlfn.XLOOKUP(AJ1118,CrossRef!$A:$A,CrossRef!$J:$J,"Not Found"),"-")</f>
        <v>TKHL219-DRIV-FIDV</v>
      </c>
      <c r="AL1118" s="40" t="str">
        <f>IFERROR(_xlfn.XLOOKUP(AJ1118,CrossRef!$A:$A,CrossRef!$K:$K,"Not Found"),"-")</f>
        <v>LHR</v>
      </c>
      <c r="AM1118" s="40" t="str">
        <f>IFERROR(_xlfn.XLOOKUP(AJ1118,CrossRef!$A:$A,CrossRef!$L:$L,"Not Found"),"-")</f>
        <v>22000H WHEEL END CHANGE LHR</v>
      </c>
    </row>
    <row r="1119" spans="1:39" x14ac:dyDescent="0.3">
      <c r="A1119" s="4" t="str">
        <f>D1119&amp;C1119&amp;B1119</f>
        <v>TD66774008RR</v>
      </c>
      <c r="B1119" s="4" t="str">
        <f>LEFT(N1119,FIND(" ",N1119)-1)</f>
        <v>RR</v>
      </c>
      <c r="C1119" s="4" t="str">
        <f>LEFT(M1119,4)</f>
        <v>4008</v>
      </c>
      <c r="D1119" s="4" t="str">
        <f>LEFT(L1119,FIND(" ",L1119)-1)</f>
        <v>TD6677</v>
      </c>
      <c r="E1119" s="4" t="str">
        <f>MID(X1119,2,3)</f>
        <v>ZSP</v>
      </c>
      <c r="G1119" s="17" t="s">
        <v>10234</v>
      </c>
      <c r="H1119" s="17" t="s">
        <v>10235</v>
      </c>
      <c r="I1119" s="17" t="s">
        <v>10251</v>
      </c>
      <c r="J1119" s="17" t="s">
        <v>10252</v>
      </c>
      <c r="K1119" s="17" t="s">
        <v>193</v>
      </c>
      <c r="L1119" s="17" t="s">
        <v>10426</v>
      </c>
      <c r="M1119" s="17" t="s">
        <v>913</v>
      </c>
      <c r="N1119" s="17" t="s">
        <v>493</v>
      </c>
      <c r="O1119" s="18">
        <v>22000</v>
      </c>
      <c r="P1119" s="18">
        <v>16213.617112518101</v>
      </c>
      <c r="Q1119" s="16">
        <v>46594</v>
      </c>
      <c r="R1119" s="17" t="s">
        <v>11283</v>
      </c>
      <c r="S1119" s="17" t="s">
        <v>10261</v>
      </c>
      <c r="T1119" s="17" t="s">
        <v>11283</v>
      </c>
      <c r="U1119" s="17" t="s">
        <v>10248</v>
      </c>
      <c r="V1119" s="17"/>
      <c r="W1119" s="17" t="s">
        <v>10921</v>
      </c>
      <c r="X1119" s="17" t="s">
        <v>10428</v>
      </c>
      <c r="Y1119" s="18">
        <v>92313.14</v>
      </c>
      <c r="Z1119" s="17" t="s">
        <v>11282</v>
      </c>
      <c r="AA1119" s="18">
        <v>20508.8631074607</v>
      </c>
      <c r="AB1119" s="17" t="s">
        <v>10245</v>
      </c>
      <c r="AC1119" s="17" t="s">
        <v>10246</v>
      </c>
      <c r="AD1119" s="17" t="s">
        <v>10272</v>
      </c>
      <c r="AE1119" s="18">
        <v>5786.3828874818701</v>
      </c>
      <c r="AF1119" s="31" t="str">
        <f>_xlfn.XLOOKUP(A1119,Macmahon!B:B,Macmahon!AE:AE,"",0)</f>
        <v/>
      </c>
      <c r="AG1119" s="28" t="str">
        <f>_xlfn.XLOOKUP(A1119,Macmahon!B:B,Macmahon!AJ:AJ,"",0)</f>
        <v/>
      </c>
      <c r="AH1119" s="28" t="str">
        <f>_xlfn.XLOOKUP(A1119,Macmahon!B:B,Macmahon!AK:AK,"",0)</f>
        <v/>
      </c>
      <c r="AI1119" s="28">
        <f t="shared" si="29"/>
        <v>0</v>
      </c>
      <c r="AJ1119" s="40" t="str">
        <f>E1119&amp;C1119&amp;B1119</f>
        <v>ZSP4008RR</v>
      </c>
      <c r="AK1119" s="40" t="str">
        <f>IFERROR(_xlfn.XLOOKUP(AJ1119,CrossRef!$A:$A,CrossRef!$J:$J,"Not Found"),"-")</f>
        <v>TKHL020-DRIV-FIDV</v>
      </c>
      <c r="AL1119" s="40">
        <f>IFERROR(_xlfn.XLOOKUP(AJ1119,CrossRef!$A:$A,CrossRef!$K:$K,"Not Found"),"-")</f>
        <v>0</v>
      </c>
      <c r="AM1119" s="40" t="str">
        <f>IFERROR(_xlfn.XLOOKUP(AJ1119,CrossRef!$A:$A,CrossRef!$L:$L,"Not Found"),"-")</f>
        <v>18000H WHEEL END CHANGE RHR</v>
      </c>
    </row>
    <row r="1120" spans="1:39" x14ac:dyDescent="0.3">
      <c r="A1120" s="4" t="str">
        <f>D1120&amp;C1120&amp;B1120</f>
        <v>TW23914008LR</v>
      </c>
      <c r="B1120" s="4" t="str">
        <f>LEFT(N1120,FIND(" ",N1120)-1)</f>
        <v>LR</v>
      </c>
      <c r="C1120" s="4" t="str">
        <f>LEFT(M1120,4)</f>
        <v>4008</v>
      </c>
      <c r="D1120" s="4" t="str">
        <f>LEFT(L1120,FIND(" ",L1120)-1)</f>
        <v>TW2391</v>
      </c>
      <c r="E1120" s="4" t="str">
        <f>MID(X1120,2,3)</f>
        <v>3PR</v>
      </c>
      <c r="G1120" s="14" t="s">
        <v>10234</v>
      </c>
      <c r="H1120" s="14" t="s">
        <v>10235</v>
      </c>
      <c r="I1120" s="14" t="s">
        <v>10236</v>
      </c>
      <c r="J1120" s="14" t="s">
        <v>10237</v>
      </c>
      <c r="K1120" s="14" t="s">
        <v>167</v>
      </c>
      <c r="L1120" s="14" t="s">
        <v>10238</v>
      </c>
      <c r="M1120" s="14" t="s">
        <v>913</v>
      </c>
      <c r="N1120" s="14" t="s">
        <v>490</v>
      </c>
      <c r="O1120" s="15">
        <v>18000</v>
      </c>
      <c r="P1120" s="15">
        <v>11600.188035061799</v>
      </c>
      <c r="Q1120" s="16">
        <v>47157</v>
      </c>
      <c r="R1120" s="14" t="s">
        <v>11280</v>
      </c>
      <c r="S1120" s="14" t="s">
        <v>10240</v>
      </c>
      <c r="T1120" s="14" t="s">
        <v>11280</v>
      </c>
      <c r="U1120" s="14" t="s">
        <v>10248</v>
      </c>
      <c r="V1120" s="14"/>
      <c r="W1120" s="14" t="s">
        <v>10399</v>
      </c>
      <c r="X1120" s="14" t="s">
        <v>10243</v>
      </c>
      <c r="Y1120" s="15">
        <v>56055.32</v>
      </c>
      <c r="Z1120" s="14" t="s">
        <v>11281</v>
      </c>
      <c r="AA1120" s="15">
        <v>96128.969199178697</v>
      </c>
      <c r="AB1120" s="14" t="s">
        <v>10245</v>
      </c>
      <c r="AC1120" s="14" t="s">
        <v>10246</v>
      </c>
      <c r="AD1120" s="14"/>
      <c r="AE1120" s="15">
        <v>6399.8119649381597</v>
      </c>
      <c r="AF1120" s="31">
        <f>_xlfn.XLOOKUP(A1120,Macmahon!B:B,Macmahon!AE:AE,"",0)</f>
        <v>44702</v>
      </c>
      <c r="AG1120" s="28">
        <f>_xlfn.XLOOKUP(A1120,Macmahon!B:B,Macmahon!AJ:AJ,"",0)</f>
        <v>46225</v>
      </c>
      <c r="AH1120" s="28">
        <f>_xlfn.XLOOKUP(A1120,Macmahon!B:B,Macmahon!AK:AK,"",0)</f>
        <v>48821</v>
      </c>
      <c r="AI1120" s="28">
        <f t="shared" si="29"/>
        <v>46225</v>
      </c>
      <c r="AJ1120" s="40" t="str">
        <f>E1120&amp;C1120&amp;B1120</f>
        <v>3PR4008LR</v>
      </c>
      <c r="AK1120" s="40" t="str">
        <f>IFERROR(_xlfn.XLOOKUP(AJ1120,CrossRef!$A:$A,CrossRef!$J:$J,"Not Found"),"-")</f>
        <v>TKWC037-DRIV-FIDV</v>
      </c>
      <c r="AL1120" s="40" t="str">
        <f>IFERROR(_xlfn.XLOOKUP(AJ1120,CrossRef!$A:$A,CrossRef!$K:$K,"Not Found"),"-")</f>
        <v>LHR</v>
      </c>
      <c r="AM1120" s="40" t="str">
        <f>IFERROR(_xlfn.XLOOKUP(AJ1120,CrossRef!$A:$A,CrossRef!$L:$L,"Not Found"),"-")</f>
        <v>18000H WHEEL END CHANGE LHR</v>
      </c>
    </row>
    <row r="1121" spans="1:39" x14ac:dyDescent="0.3">
      <c r="A1121" s="4" t="str">
        <f>D1121&amp;C1121&amp;B1121</f>
        <v>TW23914008RR</v>
      </c>
      <c r="B1121" s="4" t="str">
        <f>LEFT(N1121,FIND(" ",N1121)-1)</f>
        <v>RR</v>
      </c>
      <c r="C1121" s="4" t="str">
        <f>LEFT(M1121,4)</f>
        <v>4008</v>
      </c>
      <c r="D1121" s="4" t="str">
        <f>LEFT(L1121,FIND(" ",L1121)-1)</f>
        <v>TW2391</v>
      </c>
      <c r="E1121" s="4" t="str">
        <f>MID(X1121,2,3)</f>
        <v>3PR</v>
      </c>
      <c r="G1121" s="17" t="s">
        <v>10234</v>
      </c>
      <c r="H1121" s="17" t="s">
        <v>10235</v>
      </c>
      <c r="I1121" s="17" t="s">
        <v>10236</v>
      </c>
      <c r="J1121" s="17" t="s">
        <v>10237</v>
      </c>
      <c r="K1121" s="17" t="s">
        <v>167</v>
      </c>
      <c r="L1121" s="17" t="s">
        <v>10238</v>
      </c>
      <c r="M1121" s="17" t="s">
        <v>913</v>
      </c>
      <c r="N1121" s="17" t="s">
        <v>493</v>
      </c>
      <c r="O1121" s="18">
        <v>18000</v>
      </c>
      <c r="P1121" s="18">
        <v>11614.2368276955</v>
      </c>
      <c r="Q1121" s="16">
        <v>47157</v>
      </c>
      <c r="R1121" s="17" t="s">
        <v>11280</v>
      </c>
      <c r="S1121" s="17" t="s">
        <v>10240</v>
      </c>
      <c r="T1121" s="17" t="s">
        <v>11280</v>
      </c>
      <c r="U1121" s="17" t="s">
        <v>10248</v>
      </c>
      <c r="V1121" s="17"/>
      <c r="W1121" s="17" t="s">
        <v>10399</v>
      </c>
      <c r="X1121" s="17" t="s">
        <v>10243</v>
      </c>
      <c r="Y1121" s="18">
        <v>56055.32</v>
      </c>
      <c r="Z1121" s="17" t="s">
        <v>11282</v>
      </c>
      <c r="AA1121" s="18">
        <v>96128.969199178697</v>
      </c>
      <c r="AB1121" s="17" t="s">
        <v>10245</v>
      </c>
      <c r="AC1121" s="17" t="s">
        <v>10246</v>
      </c>
      <c r="AD1121" s="17"/>
      <c r="AE1121" s="18">
        <v>6385.7631723045497</v>
      </c>
      <c r="AF1121" s="31" t="str">
        <f>_xlfn.XLOOKUP(A1121,Macmahon!B:B,Macmahon!AE:AE,"",0)</f>
        <v/>
      </c>
      <c r="AG1121" s="28" t="str">
        <f>_xlfn.XLOOKUP(A1121,Macmahon!B:B,Macmahon!AJ:AJ,"",0)</f>
        <v/>
      </c>
      <c r="AH1121" s="28" t="str">
        <f>_xlfn.XLOOKUP(A1121,Macmahon!B:B,Macmahon!AK:AK,"",0)</f>
        <v/>
      </c>
      <c r="AI1121" s="28">
        <f t="shared" si="29"/>
        <v>0</v>
      </c>
      <c r="AJ1121" s="40" t="str">
        <f>E1121&amp;C1121&amp;B1121</f>
        <v>3PR4008RR</v>
      </c>
      <c r="AK1121" s="40" t="str">
        <f>IFERROR(_xlfn.XLOOKUP(AJ1121,CrossRef!$A:$A,CrossRef!$J:$J,"Not Found"),"-")</f>
        <v>TKHL020-DRIV-FIDV</v>
      </c>
      <c r="AL1121" s="40">
        <f>IFERROR(_xlfn.XLOOKUP(AJ1121,CrossRef!$A:$A,CrossRef!$K:$K,"Not Found"),"-")</f>
        <v>0</v>
      </c>
      <c r="AM1121" s="40" t="str">
        <f>IFERROR(_xlfn.XLOOKUP(AJ1121,CrossRef!$A:$A,CrossRef!$L:$L,"Not Found"),"-")</f>
        <v>18000H WHEEL END CHANGE RHR</v>
      </c>
    </row>
    <row r="1122" spans="1:39" x14ac:dyDescent="0.3">
      <c r="A1122" s="4" t="str">
        <f>D1122&amp;C1122&amp;B1122</f>
        <v>TD63154008RR</v>
      </c>
      <c r="B1122" s="4" t="str">
        <f>LEFT(N1122,FIND(" ",N1122)-1)</f>
        <v>RR</v>
      </c>
      <c r="C1122" s="4" t="str">
        <f>LEFT(M1122,4)</f>
        <v>4008</v>
      </c>
      <c r="D1122" s="4" t="str">
        <f>LEFT(L1122,FIND(" ",L1122)-1)</f>
        <v>TD6315</v>
      </c>
      <c r="E1122" s="4" t="str">
        <f>MID(X1122,2,3)</f>
        <v>SND</v>
      </c>
      <c r="G1122" s="14" t="s">
        <v>10234</v>
      </c>
      <c r="H1122" s="14" t="s">
        <v>10235</v>
      </c>
      <c r="I1122" s="14" t="s">
        <v>10257</v>
      </c>
      <c r="J1122" s="14" t="s">
        <v>10258</v>
      </c>
      <c r="K1122" s="14" t="s">
        <v>187</v>
      </c>
      <c r="L1122" s="14" t="s">
        <v>10268</v>
      </c>
      <c r="M1122" s="14" t="s">
        <v>913</v>
      </c>
      <c r="N1122" s="14" t="s">
        <v>493</v>
      </c>
      <c r="O1122" s="15">
        <v>24000</v>
      </c>
      <c r="P1122" s="15">
        <v>6935.4453760623901</v>
      </c>
      <c r="Q1122" s="16">
        <v>47548</v>
      </c>
      <c r="R1122" s="14" t="s">
        <v>11286</v>
      </c>
      <c r="S1122" s="14" t="s">
        <v>10261</v>
      </c>
      <c r="T1122" s="14" t="s">
        <v>11286</v>
      </c>
      <c r="U1122" s="14" t="s">
        <v>10248</v>
      </c>
      <c r="V1122" s="14"/>
      <c r="W1122" s="14" t="s">
        <v>10399</v>
      </c>
      <c r="X1122" s="14" t="s">
        <v>10271</v>
      </c>
      <c r="Y1122" s="15">
        <v>128851.61</v>
      </c>
      <c r="Z1122" s="14" t="s">
        <v>11291</v>
      </c>
      <c r="AA1122" s="15">
        <v>81550.809034907594</v>
      </c>
      <c r="AB1122" s="14" t="s">
        <v>10245</v>
      </c>
      <c r="AC1122" s="14" t="s">
        <v>10246</v>
      </c>
      <c r="AD1122" s="14" t="s">
        <v>10272</v>
      </c>
      <c r="AE1122" s="15">
        <v>17064.554623937602</v>
      </c>
      <c r="AF1122" s="31" t="str">
        <f>_xlfn.XLOOKUP(A1122,Macmahon!B:B,Macmahon!AE:AE,"",0)</f>
        <v/>
      </c>
      <c r="AG1122" s="28" t="str">
        <f>_xlfn.XLOOKUP(A1122,Macmahon!B:B,Macmahon!AJ:AJ,"",0)</f>
        <v/>
      </c>
      <c r="AH1122" s="28" t="str">
        <f>_xlfn.XLOOKUP(A1122,Macmahon!B:B,Macmahon!AK:AK,"",0)</f>
        <v/>
      </c>
      <c r="AI1122" s="28">
        <f t="shared" si="29"/>
        <v>0</v>
      </c>
      <c r="AJ1122" s="40" t="str">
        <f>E1122&amp;C1122&amp;B1122</f>
        <v>SND4008RR</v>
      </c>
      <c r="AK1122" s="40" t="str">
        <f>IFERROR(_xlfn.XLOOKUP(AJ1122,CrossRef!$A:$A,CrossRef!$J:$J,"Not Found"),"-")</f>
        <v>TKHL160-DRIV-FIDV</v>
      </c>
      <c r="AL1122" s="40">
        <f>IFERROR(_xlfn.XLOOKUP(AJ1122,CrossRef!$A:$A,CrossRef!$K:$K,"Not Found"),"-")</f>
        <v>0</v>
      </c>
      <c r="AM1122" s="40" t="str">
        <f>IFERROR(_xlfn.XLOOKUP(AJ1122,CrossRef!$A:$A,CrossRef!$L:$L,"Not Found"),"-")</f>
        <v>24000H WHEEL END CHANGE RHR</v>
      </c>
    </row>
    <row r="1123" spans="1:39" x14ac:dyDescent="0.3">
      <c r="A1123" s="4" t="str">
        <f>D1123&amp;C1123&amp;B1123</f>
        <v>TD63154008LR</v>
      </c>
      <c r="B1123" s="4" t="str">
        <f>LEFT(N1123,FIND(" ",N1123)-1)</f>
        <v>LR</v>
      </c>
      <c r="C1123" s="4" t="str">
        <f>LEFT(M1123,4)</f>
        <v>4008</v>
      </c>
      <c r="D1123" s="4" t="str">
        <f>LEFT(L1123,FIND(" ",L1123)-1)</f>
        <v>TD6315</v>
      </c>
      <c r="E1123" s="4" t="str">
        <f>MID(X1123,2,3)</f>
        <v>SND</v>
      </c>
      <c r="G1123" s="17" t="s">
        <v>10234</v>
      </c>
      <c r="H1123" s="17" t="s">
        <v>10235</v>
      </c>
      <c r="I1123" s="17" t="s">
        <v>10257</v>
      </c>
      <c r="J1123" s="17" t="s">
        <v>10258</v>
      </c>
      <c r="K1123" s="17" t="s">
        <v>187</v>
      </c>
      <c r="L1123" s="17" t="s">
        <v>10268</v>
      </c>
      <c r="M1123" s="17" t="s">
        <v>913</v>
      </c>
      <c r="N1123" s="17" t="s">
        <v>490</v>
      </c>
      <c r="O1123" s="18">
        <v>24000</v>
      </c>
      <c r="P1123" s="18">
        <v>8388.1103718085596</v>
      </c>
      <c r="Q1123" s="16">
        <v>47440</v>
      </c>
      <c r="R1123" s="17" t="s">
        <v>11286</v>
      </c>
      <c r="S1123" s="17" t="s">
        <v>10261</v>
      </c>
      <c r="T1123" s="17" t="s">
        <v>11286</v>
      </c>
      <c r="U1123" s="17" t="s">
        <v>10248</v>
      </c>
      <c r="V1123" s="17"/>
      <c r="W1123" s="17" t="s">
        <v>10953</v>
      </c>
      <c r="X1123" s="17" t="s">
        <v>10271</v>
      </c>
      <c r="Y1123" s="18">
        <v>128851.61</v>
      </c>
      <c r="Z1123" s="17" t="s">
        <v>11292</v>
      </c>
      <c r="AA1123" s="18">
        <v>79865.388090349094</v>
      </c>
      <c r="AB1123" s="17" t="s">
        <v>10245</v>
      </c>
      <c r="AC1123" s="17" t="s">
        <v>10246</v>
      </c>
      <c r="AD1123" s="17" t="s">
        <v>10272</v>
      </c>
      <c r="AE1123" s="18">
        <v>15611.8896281914</v>
      </c>
      <c r="AF1123" s="31">
        <f>_xlfn.XLOOKUP(A1123,Macmahon!B:B,Macmahon!AE:AE,"",0)</f>
        <v>45692</v>
      </c>
      <c r="AG1123" s="28">
        <f>_xlfn.XLOOKUP(A1123,Macmahon!B:B,Macmahon!AJ:AJ,"",0)</f>
        <v>47317.467398761575</v>
      </c>
      <c r="AH1123" s="28">
        <f>_xlfn.XLOOKUP(A1123,Macmahon!B:B,Macmahon!AK:AK,"",0)</f>
        <v>47331</v>
      </c>
      <c r="AI1123" s="28">
        <f t="shared" si="29"/>
        <v>47317.467398761575</v>
      </c>
      <c r="AJ1123" s="40" t="str">
        <f>E1123&amp;C1123&amp;B1123</f>
        <v>SND4008LR</v>
      </c>
      <c r="AK1123" s="40" t="str">
        <f>IFERROR(_xlfn.XLOOKUP(AJ1123,CrossRef!$A:$A,CrossRef!$J:$J,"Not Found"),"-")</f>
        <v>TKHL159-DRIV-FIDV</v>
      </c>
      <c r="AL1123" s="40" t="str">
        <f>IFERROR(_xlfn.XLOOKUP(AJ1123,CrossRef!$A:$A,CrossRef!$K:$K,"Not Found"),"-")</f>
        <v>LHR</v>
      </c>
      <c r="AM1123" s="40" t="str">
        <f>IFERROR(_xlfn.XLOOKUP(AJ1123,CrossRef!$A:$A,CrossRef!$L:$L,"Not Found"),"-")</f>
        <v>24000H WHEEL END CHANGE LHR</v>
      </c>
    </row>
    <row r="1124" spans="1:39" x14ac:dyDescent="0.3">
      <c r="A1124" s="4" t="str">
        <f>D1124&amp;C1124&amp;B1124</f>
        <v>QTW054008LR</v>
      </c>
      <c r="B1124" s="4" t="str">
        <f>LEFT(N1124,FIND(" ",N1124)-1)</f>
        <v>LR</v>
      </c>
      <c r="C1124" s="4" t="str">
        <f>LEFT(M1124,4)</f>
        <v>4008</v>
      </c>
      <c r="D1124" s="4" t="str">
        <f>LEFT(L1124,FIND(" ",L1124)-1)</f>
        <v>QTW05</v>
      </c>
      <c r="E1124" s="4" t="str">
        <f>MID(X1124,2,3)</f>
        <v>4XJ</v>
      </c>
      <c r="G1124" s="14" t="s">
        <v>10234</v>
      </c>
      <c r="H1124" s="14" t="s">
        <v>10235</v>
      </c>
      <c r="I1124" s="14" t="s">
        <v>10236</v>
      </c>
      <c r="J1124" s="14" t="s">
        <v>10429</v>
      </c>
      <c r="K1124" s="14" t="s">
        <v>10470</v>
      </c>
      <c r="L1124" s="14" t="s">
        <v>10471</v>
      </c>
      <c r="M1124" s="14" t="s">
        <v>913</v>
      </c>
      <c r="N1124" s="14" t="s">
        <v>490</v>
      </c>
      <c r="O1124" s="15">
        <v>16500</v>
      </c>
      <c r="P1124" s="15">
        <v>28041.8982485735</v>
      </c>
      <c r="Q1124" s="16">
        <v>48395</v>
      </c>
      <c r="R1124" s="14" t="s">
        <v>11280</v>
      </c>
      <c r="S1124" s="14" t="s">
        <v>10240</v>
      </c>
      <c r="T1124" s="14" t="s">
        <v>11280</v>
      </c>
      <c r="U1124" s="14" t="s">
        <v>10269</v>
      </c>
      <c r="V1124" s="14"/>
      <c r="W1124" s="14" t="s">
        <v>10511</v>
      </c>
      <c r="X1124" s="14" t="s">
        <v>10472</v>
      </c>
      <c r="Y1124" s="15">
        <v>56055.32</v>
      </c>
      <c r="Z1124" s="14" t="s">
        <v>11284</v>
      </c>
      <c r="AA1124" s="15">
        <v>116935.92881588</v>
      </c>
      <c r="AB1124" s="14" t="s">
        <v>10245</v>
      </c>
      <c r="AC1124" s="14" t="s">
        <v>10246</v>
      </c>
      <c r="AD1124" s="14" t="s">
        <v>10272</v>
      </c>
      <c r="AE1124" s="15">
        <v>-11541.8982485735</v>
      </c>
      <c r="AF1124" s="31" t="str">
        <f>_xlfn.XLOOKUP(A1124,Macmahon!B:B,Macmahon!AE:AE,"",0)</f>
        <v/>
      </c>
      <c r="AG1124" s="28" t="str">
        <f>_xlfn.XLOOKUP(A1124,Macmahon!B:B,Macmahon!AJ:AJ,"",0)</f>
        <v/>
      </c>
      <c r="AH1124" s="28" t="str">
        <f>_xlfn.XLOOKUP(A1124,Macmahon!B:B,Macmahon!AK:AK,"",0)</f>
        <v/>
      </c>
      <c r="AI1124" s="28">
        <f t="shared" si="29"/>
        <v>0</v>
      </c>
      <c r="AJ1124" s="40" t="str">
        <f>E1124&amp;C1124&amp;B1124</f>
        <v>4XJ4008LR</v>
      </c>
      <c r="AK1124" s="40" t="str">
        <f>IFERROR(_xlfn.XLOOKUP(AJ1124,CrossRef!$A:$A,CrossRef!$J:$J,"Not Found"),"-")</f>
        <v>TKWC034-DRIV-FIDV</v>
      </c>
      <c r="AL1124" s="40">
        <f>IFERROR(_xlfn.XLOOKUP(AJ1124,CrossRef!$A:$A,CrossRef!$K:$K,"Not Found"),"-")</f>
        <v>0</v>
      </c>
      <c r="AM1124" s="40" t="str">
        <f>IFERROR(_xlfn.XLOOKUP(AJ1124,CrossRef!$A:$A,CrossRef!$L:$L,"Not Found"),"-")</f>
        <v>16500H WHEEL END CHANGE LHR</v>
      </c>
    </row>
    <row r="1125" spans="1:39" x14ac:dyDescent="0.3">
      <c r="A1125" s="4" t="str">
        <f>D1125&amp;C1125&amp;B1125</f>
        <v>QTW054008RR</v>
      </c>
      <c r="B1125" s="4" t="str">
        <f>LEFT(N1125,FIND(" ",N1125)-1)</f>
        <v>RR</v>
      </c>
      <c r="C1125" s="4" t="str">
        <f>LEFT(M1125,4)</f>
        <v>4008</v>
      </c>
      <c r="D1125" s="4" t="str">
        <f>LEFT(L1125,FIND(" ",L1125)-1)</f>
        <v>QTW05</v>
      </c>
      <c r="E1125" s="4" t="str">
        <f>MID(X1125,2,3)</f>
        <v>4XJ</v>
      </c>
      <c r="G1125" s="17" t="s">
        <v>10234</v>
      </c>
      <c r="H1125" s="17" t="s">
        <v>10235</v>
      </c>
      <c r="I1125" s="17" t="s">
        <v>10236</v>
      </c>
      <c r="J1125" s="17" t="s">
        <v>10429</v>
      </c>
      <c r="K1125" s="17" t="s">
        <v>10470</v>
      </c>
      <c r="L1125" s="17" t="s">
        <v>10471</v>
      </c>
      <c r="M1125" s="17" t="s">
        <v>913</v>
      </c>
      <c r="N1125" s="17" t="s">
        <v>493</v>
      </c>
      <c r="O1125" s="18">
        <v>16500</v>
      </c>
      <c r="P1125" s="18">
        <v>26853.205749669902</v>
      </c>
      <c r="Q1125" s="16">
        <v>48610</v>
      </c>
      <c r="R1125" s="17" t="s">
        <v>11280</v>
      </c>
      <c r="S1125" s="17" t="s">
        <v>10240</v>
      </c>
      <c r="T1125" s="17" t="s">
        <v>11280</v>
      </c>
      <c r="U1125" s="17" t="s">
        <v>10269</v>
      </c>
      <c r="V1125" s="17"/>
      <c r="W1125" s="17" t="s">
        <v>11159</v>
      </c>
      <c r="X1125" s="17" t="s">
        <v>10472</v>
      </c>
      <c r="Y1125" s="18">
        <v>56055.32</v>
      </c>
      <c r="Z1125" s="17" t="s">
        <v>11285</v>
      </c>
      <c r="AA1125" s="18">
        <v>119879.118412047</v>
      </c>
      <c r="AB1125" s="17" t="s">
        <v>10245</v>
      </c>
      <c r="AC1125" s="17" t="s">
        <v>10246</v>
      </c>
      <c r="AD1125" s="17" t="s">
        <v>10272</v>
      </c>
      <c r="AE1125" s="18">
        <v>-10353.2057496699</v>
      </c>
      <c r="AF1125" s="31" t="str">
        <f>_xlfn.XLOOKUP(A1125,Macmahon!B:B,Macmahon!AE:AE,"",0)</f>
        <v/>
      </c>
      <c r="AG1125" s="28" t="str">
        <f>_xlfn.XLOOKUP(A1125,Macmahon!B:B,Macmahon!AJ:AJ,"",0)</f>
        <v/>
      </c>
      <c r="AH1125" s="28" t="str">
        <f>_xlfn.XLOOKUP(A1125,Macmahon!B:B,Macmahon!AK:AK,"",0)</f>
        <v/>
      </c>
      <c r="AI1125" s="28">
        <f t="shared" si="29"/>
        <v>0</v>
      </c>
      <c r="AJ1125" s="40" t="str">
        <f>E1125&amp;C1125&amp;B1125</f>
        <v>4XJ4008RR</v>
      </c>
      <c r="AK1125" s="40" t="str">
        <f>IFERROR(_xlfn.XLOOKUP(AJ1125,CrossRef!$A:$A,CrossRef!$J:$J,"Not Found"),"-")</f>
        <v>TKWC034-DRIV-FIDV</v>
      </c>
      <c r="AL1125" s="40">
        <f>IFERROR(_xlfn.XLOOKUP(AJ1125,CrossRef!$A:$A,CrossRef!$K:$K,"Not Found"),"-")</f>
        <v>0</v>
      </c>
      <c r="AM1125" s="40" t="str">
        <f>IFERROR(_xlfn.XLOOKUP(AJ1125,CrossRef!$A:$A,CrossRef!$L:$L,"Not Found"),"-")</f>
        <v>16500H WHEEL END CHANGE RHR</v>
      </c>
    </row>
    <row r="1126" spans="1:39" x14ac:dyDescent="0.3">
      <c r="A1126" s="4" t="str">
        <f>D1126&amp;C1126&amp;B1126</f>
        <v>QTW064008LR</v>
      </c>
      <c r="B1126" s="4" t="str">
        <f>LEFT(N1126,FIND(" ",N1126)-1)</f>
        <v>LR</v>
      </c>
      <c r="C1126" s="4" t="str">
        <f>LEFT(M1126,4)</f>
        <v>4008</v>
      </c>
      <c r="D1126" s="4" t="str">
        <f>LEFT(L1126,FIND(" ",L1126)-1)</f>
        <v>QTW06</v>
      </c>
      <c r="E1126" s="4" t="str">
        <f>MID(X1126,2,3)</f>
        <v>MSY</v>
      </c>
      <c r="G1126" s="14" t="s">
        <v>10234</v>
      </c>
      <c r="H1126" s="14" t="s">
        <v>10235</v>
      </c>
      <c r="I1126" s="14" t="s">
        <v>10236</v>
      </c>
      <c r="J1126" s="14" t="s">
        <v>10429</v>
      </c>
      <c r="K1126" s="14" t="s">
        <v>10430</v>
      </c>
      <c r="L1126" s="14" t="s">
        <v>10473</v>
      </c>
      <c r="M1126" s="14" t="s">
        <v>913</v>
      </c>
      <c r="N1126" s="14" t="s">
        <v>490</v>
      </c>
      <c r="O1126" s="15">
        <v>16500</v>
      </c>
      <c r="P1126" s="15">
        <v>7222.2908777024804</v>
      </c>
      <c r="Q1126" s="16">
        <v>47174</v>
      </c>
      <c r="R1126" s="14" t="s">
        <v>11283</v>
      </c>
      <c r="S1126" s="14" t="s">
        <v>10261</v>
      </c>
      <c r="T1126" s="14" t="s">
        <v>11283</v>
      </c>
      <c r="U1126" s="14" t="s">
        <v>10248</v>
      </c>
      <c r="V1126" s="14"/>
      <c r="W1126" s="14" t="s">
        <v>10399</v>
      </c>
      <c r="X1126" s="14" t="s">
        <v>10475</v>
      </c>
      <c r="Y1126" s="15">
        <v>92313.14</v>
      </c>
      <c r="Z1126" s="14" t="s">
        <v>11281</v>
      </c>
      <c r="AA1126" s="15">
        <v>64814.674880218998</v>
      </c>
      <c r="AB1126" s="14" t="s">
        <v>10245</v>
      </c>
      <c r="AC1126" s="14" t="s">
        <v>10246</v>
      </c>
      <c r="AD1126" s="14" t="s">
        <v>10272</v>
      </c>
      <c r="AE1126" s="15">
        <v>9277.7091222975196</v>
      </c>
      <c r="AF1126" s="31">
        <f>_xlfn.XLOOKUP(A1126,Macmahon!B:B,Macmahon!AE:AE,"",0)</f>
        <v>45498</v>
      </c>
      <c r="AG1126" s="28">
        <f>_xlfn.XLOOKUP(A1126,Macmahon!B:B,Macmahon!AJ:AJ,"",0)</f>
        <v>47295.011534027777</v>
      </c>
      <c r="AH1126" s="28">
        <f>_xlfn.XLOOKUP(A1126,Macmahon!B:B,Macmahon!AK:AK,"",0)</f>
        <v>47190</v>
      </c>
      <c r="AI1126" s="28">
        <f t="shared" si="29"/>
        <v>47190</v>
      </c>
      <c r="AJ1126" s="40" t="str">
        <f>E1126&amp;C1126&amp;B1126</f>
        <v>MSY4008LR</v>
      </c>
      <c r="AK1126" s="40" t="str">
        <f>IFERROR(_xlfn.XLOOKUP(AJ1126,CrossRef!$A:$A,CrossRef!$J:$J,"Not Found"),"-")</f>
        <v>TKHL216-DRIV-FIDV</v>
      </c>
      <c r="AL1126" s="40" t="str">
        <f>IFERROR(_xlfn.XLOOKUP(AJ1126,CrossRef!$A:$A,CrossRef!$K:$K,"Not Found"),"-")</f>
        <v>LHR</v>
      </c>
      <c r="AM1126" s="40" t="str">
        <f>IFERROR(_xlfn.XLOOKUP(AJ1126,CrossRef!$A:$A,CrossRef!$L:$L,"Not Found"),"-")</f>
        <v>22000H WHEEL END CHANGE LHR</v>
      </c>
    </row>
    <row r="1127" spans="1:39" x14ac:dyDescent="0.3">
      <c r="A1127" s="4" t="str">
        <f>D1127&amp;C1127&amp;B1127</f>
        <v>QTW064008RR</v>
      </c>
      <c r="B1127" s="4" t="str">
        <f>LEFT(N1127,FIND(" ",N1127)-1)</f>
        <v>RR</v>
      </c>
      <c r="C1127" s="4" t="str">
        <f>LEFT(M1127,4)</f>
        <v>4008</v>
      </c>
      <c r="D1127" s="4" t="str">
        <f>LEFT(L1127,FIND(" ",L1127)-1)</f>
        <v>QTW06</v>
      </c>
      <c r="E1127" s="4" t="str">
        <f>MID(X1127,2,3)</f>
        <v>MSY</v>
      </c>
      <c r="G1127" s="17" t="s">
        <v>10234</v>
      </c>
      <c r="H1127" s="17" t="s">
        <v>10235</v>
      </c>
      <c r="I1127" s="17" t="s">
        <v>10236</v>
      </c>
      <c r="J1127" s="17" t="s">
        <v>10429</v>
      </c>
      <c r="K1127" s="17" t="s">
        <v>10430</v>
      </c>
      <c r="L1127" s="17" t="s">
        <v>10473</v>
      </c>
      <c r="M1127" s="17" t="s">
        <v>913</v>
      </c>
      <c r="N1127" s="17" t="s">
        <v>493</v>
      </c>
      <c r="O1127" s="18">
        <v>16500</v>
      </c>
      <c r="P1127" s="18">
        <v>7586.67886956246</v>
      </c>
      <c r="Q1127" s="16">
        <v>47141</v>
      </c>
      <c r="R1127" s="17" t="s">
        <v>11283</v>
      </c>
      <c r="S1127" s="17" t="s">
        <v>10261</v>
      </c>
      <c r="T1127" s="17" t="s">
        <v>11283</v>
      </c>
      <c r="U1127" s="17" t="s">
        <v>10248</v>
      </c>
      <c r="V1127" s="17"/>
      <c r="W1127" s="17" t="s">
        <v>10782</v>
      </c>
      <c r="X1127" s="17" t="s">
        <v>10475</v>
      </c>
      <c r="Y1127" s="18">
        <v>92313.14</v>
      </c>
      <c r="Z1127" s="17" t="s">
        <v>11282</v>
      </c>
      <c r="AA1127" s="18">
        <v>64588.802190280599</v>
      </c>
      <c r="AB1127" s="17" t="s">
        <v>10245</v>
      </c>
      <c r="AC1127" s="17" t="s">
        <v>10246</v>
      </c>
      <c r="AD1127" s="17" t="s">
        <v>10272</v>
      </c>
      <c r="AE1127" s="18">
        <v>8913.32113043754</v>
      </c>
      <c r="AF1127" s="31" t="str">
        <f>_xlfn.XLOOKUP(A1127,Macmahon!B:B,Macmahon!AE:AE,"",0)</f>
        <v/>
      </c>
      <c r="AG1127" s="28" t="str">
        <f>_xlfn.XLOOKUP(A1127,Macmahon!B:B,Macmahon!AJ:AJ,"",0)</f>
        <v/>
      </c>
      <c r="AH1127" s="28" t="str">
        <f>_xlfn.XLOOKUP(A1127,Macmahon!B:B,Macmahon!AK:AK,"",0)</f>
        <v/>
      </c>
      <c r="AI1127" s="28">
        <f t="shared" si="29"/>
        <v>0</v>
      </c>
      <c r="AJ1127" s="40" t="str">
        <f>E1127&amp;C1127&amp;B1127</f>
        <v>MSY4008RR</v>
      </c>
      <c r="AK1127" s="40" t="str">
        <f>IFERROR(_xlfn.XLOOKUP(AJ1127,CrossRef!$A:$A,CrossRef!$J:$J,"Not Found"),"-")</f>
        <v>TKWC034-DRIV-FIDV</v>
      </c>
      <c r="AL1127" s="40">
        <f>IFERROR(_xlfn.XLOOKUP(AJ1127,CrossRef!$A:$A,CrossRef!$K:$K,"Not Found"),"-")</f>
        <v>0</v>
      </c>
      <c r="AM1127" s="40" t="str">
        <f>IFERROR(_xlfn.XLOOKUP(AJ1127,CrossRef!$A:$A,CrossRef!$L:$L,"Not Found"),"-")</f>
        <v>16500H WHEEL END CHANGE RHR</v>
      </c>
    </row>
    <row r="1128" spans="1:39" x14ac:dyDescent="0.3">
      <c r="A1128" s="4" t="str">
        <f>D1128&amp;C1128&amp;B1128</f>
        <v>QTD014008LR</v>
      </c>
      <c r="B1128" s="4" t="str">
        <f>LEFT(N1128,FIND(" ",N1128)-1)</f>
        <v>LR</v>
      </c>
      <c r="C1128" s="4" t="str">
        <f>LEFT(M1128,4)</f>
        <v>4008</v>
      </c>
      <c r="D1128" s="4" t="str">
        <f>LEFT(L1128,FIND(" ",L1128)-1)</f>
        <v>QTD01</v>
      </c>
      <c r="E1128" s="4" t="str">
        <f>MID(X1128,2,3)</f>
        <v>ATY</v>
      </c>
      <c r="G1128" s="14" t="s">
        <v>10234</v>
      </c>
      <c r="H1128" s="14" t="s">
        <v>10235</v>
      </c>
      <c r="I1128" s="14" t="s">
        <v>10236</v>
      </c>
      <c r="J1128" s="14" t="s">
        <v>10237</v>
      </c>
      <c r="K1128" s="14" t="s">
        <v>151</v>
      </c>
      <c r="L1128" s="14" t="s">
        <v>10476</v>
      </c>
      <c r="M1128" s="14" t="s">
        <v>913</v>
      </c>
      <c r="N1128" s="14" t="s">
        <v>490</v>
      </c>
      <c r="O1128" s="15">
        <v>19800</v>
      </c>
      <c r="P1128" s="15">
        <v>9666.3782350391302</v>
      </c>
      <c r="Q1128" s="16">
        <v>46965</v>
      </c>
      <c r="R1128" s="14" t="s">
        <v>11317</v>
      </c>
      <c r="S1128" s="14" t="s">
        <v>10261</v>
      </c>
      <c r="T1128" s="14" t="s">
        <v>11317</v>
      </c>
      <c r="U1128" s="14" t="s">
        <v>10248</v>
      </c>
      <c r="V1128" s="14"/>
      <c r="W1128" s="14" t="s">
        <v>10493</v>
      </c>
      <c r="X1128" s="14" t="s">
        <v>10478</v>
      </c>
      <c r="Y1128" s="15">
        <v>0</v>
      </c>
      <c r="Z1128" s="14" t="s">
        <v>11284</v>
      </c>
      <c r="AA1128" s="15">
        <v>123754.46611909699</v>
      </c>
      <c r="AB1128" s="14" t="s">
        <v>10245</v>
      </c>
      <c r="AC1128" s="14" t="s">
        <v>10246</v>
      </c>
      <c r="AD1128" s="14" t="s">
        <v>10272</v>
      </c>
      <c r="AE1128" s="15">
        <v>10133.621764960901</v>
      </c>
      <c r="AF1128" s="31">
        <f>_xlfn.XLOOKUP(A1128,Macmahon!B:B,Macmahon!AE:AE,"",0)</f>
        <v>45265</v>
      </c>
      <c r="AG1128" s="28">
        <f>_xlfn.XLOOKUP(A1128,Macmahon!B:B,Macmahon!AJ:AJ,"",0)</f>
        <v>46896.314209490738</v>
      </c>
      <c r="AH1128" s="28">
        <f>_xlfn.XLOOKUP(A1128,Macmahon!B:B,Macmahon!AK:AK,"",0)</f>
        <v>46989</v>
      </c>
      <c r="AI1128" s="28">
        <f t="shared" si="29"/>
        <v>46896.314209490738</v>
      </c>
      <c r="AJ1128" s="40" t="str">
        <f>E1128&amp;C1128&amp;B1128</f>
        <v>ATY4008LR</v>
      </c>
      <c r="AK1128" s="40" t="str">
        <f>IFERROR(_xlfn.XLOOKUP(AJ1128,CrossRef!$A:$A,CrossRef!$J:$J,"Not Found"),"-")</f>
        <v>TKHL108-DRIV-FIDV</v>
      </c>
      <c r="AL1128" s="40" t="str">
        <f>IFERROR(_xlfn.XLOOKUP(AJ1128,CrossRef!$A:$A,CrossRef!$K:$K,"Not Found"),"-")</f>
        <v>LHR</v>
      </c>
      <c r="AM1128" s="40" t="str">
        <f>IFERROR(_xlfn.XLOOKUP(AJ1128,CrossRef!$A:$A,CrossRef!$L:$L,"Not Found"),"-")</f>
        <v>19800H WHEEL END CHANGE LHR</v>
      </c>
    </row>
    <row r="1129" spans="1:39" x14ac:dyDescent="0.3">
      <c r="A1129" s="4" t="str">
        <f>D1129&amp;C1129&amp;B1129</f>
        <v>QTD014008RR</v>
      </c>
      <c r="B1129" s="4" t="str">
        <f>LEFT(N1129,FIND(" ",N1129)-1)</f>
        <v>RR</v>
      </c>
      <c r="C1129" s="4" t="str">
        <f>LEFT(M1129,4)</f>
        <v>4008</v>
      </c>
      <c r="D1129" s="4" t="str">
        <f>LEFT(L1129,FIND(" ",L1129)-1)</f>
        <v>QTD01</v>
      </c>
      <c r="E1129" s="4" t="str">
        <f>MID(X1129,2,3)</f>
        <v>ATY</v>
      </c>
      <c r="G1129" s="17" t="s">
        <v>10234</v>
      </c>
      <c r="H1129" s="17" t="s">
        <v>10235</v>
      </c>
      <c r="I1129" s="17" t="s">
        <v>10236</v>
      </c>
      <c r="J1129" s="17" t="s">
        <v>10237</v>
      </c>
      <c r="K1129" s="17" t="s">
        <v>151</v>
      </c>
      <c r="L1129" s="17" t="s">
        <v>10476</v>
      </c>
      <c r="M1129" s="17" t="s">
        <v>913</v>
      </c>
      <c r="N1129" s="17" t="s">
        <v>493</v>
      </c>
      <c r="O1129" s="18">
        <v>19800</v>
      </c>
      <c r="P1129" s="18">
        <v>13973.426371682899</v>
      </c>
      <c r="Q1129" s="16">
        <v>48090</v>
      </c>
      <c r="R1129" s="17" t="s">
        <v>11317</v>
      </c>
      <c r="S1129" s="17" t="s">
        <v>10261</v>
      </c>
      <c r="T1129" s="17" t="s">
        <v>11317</v>
      </c>
      <c r="U1129" s="17" t="s">
        <v>10269</v>
      </c>
      <c r="V1129" s="17"/>
      <c r="W1129" s="17" t="s">
        <v>11318</v>
      </c>
      <c r="X1129" s="17" t="s">
        <v>10478</v>
      </c>
      <c r="Y1129" s="18">
        <v>0</v>
      </c>
      <c r="Z1129" s="17" t="s">
        <v>11285</v>
      </c>
      <c r="AA1129" s="18">
        <v>137614.83572895301</v>
      </c>
      <c r="AB1129" s="17" t="s">
        <v>10245</v>
      </c>
      <c r="AC1129" s="17" t="s">
        <v>10246</v>
      </c>
      <c r="AD1129" s="17" t="s">
        <v>10272</v>
      </c>
      <c r="AE1129" s="18">
        <v>5826.57362831713</v>
      </c>
      <c r="AF1129" s="31" t="str">
        <f>_xlfn.XLOOKUP(A1129,Macmahon!B:B,Macmahon!AE:AE,"",0)</f>
        <v/>
      </c>
      <c r="AG1129" s="28" t="str">
        <f>_xlfn.XLOOKUP(A1129,Macmahon!B:B,Macmahon!AJ:AJ,"",0)</f>
        <v/>
      </c>
      <c r="AH1129" s="28" t="str">
        <f>_xlfn.XLOOKUP(A1129,Macmahon!B:B,Macmahon!AK:AK,"",0)</f>
        <v/>
      </c>
      <c r="AI1129" s="28">
        <f t="shared" si="29"/>
        <v>0</v>
      </c>
      <c r="AJ1129" s="40" t="str">
        <f>E1129&amp;C1129&amp;B1129</f>
        <v>ATY4008RR</v>
      </c>
      <c r="AK1129" s="40" t="str">
        <f>IFERROR(_xlfn.XLOOKUP(AJ1129,CrossRef!$A:$A,CrossRef!$J:$J,"Not Found"),"-")</f>
        <v>TKHL104-DRIV-FIDV</v>
      </c>
      <c r="AL1129" s="40">
        <f>IFERROR(_xlfn.XLOOKUP(AJ1129,CrossRef!$A:$A,CrossRef!$K:$K,"Not Found"),"-")</f>
        <v>0</v>
      </c>
      <c r="AM1129" s="40" t="str">
        <f>IFERROR(_xlfn.XLOOKUP(AJ1129,CrossRef!$A:$A,CrossRef!$L:$L,"Not Found"),"-")</f>
        <v>19800H WHEEL END CHANGE RHR</v>
      </c>
    </row>
    <row r="1130" spans="1:39" x14ac:dyDescent="0.3">
      <c r="A1130" s="4" t="str">
        <f>D1130&amp;C1130&amp;B1130</f>
        <v>QTD054008LR</v>
      </c>
      <c r="B1130" s="4" t="str">
        <f>LEFT(N1130,FIND(" ",N1130)-1)</f>
        <v>LR</v>
      </c>
      <c r="C1130" s="4" t="str">
        <f>LEFT(M1130,4)</f>
        <v>4008</v>
      </c>
      <c r="D1130" s="4" t="str">
        <f>LEFT(L1130,FIND(" ",L1130)-1)</f>
        <v>QTD05</v>
      </c>
      <c r="E1130" s="4" t="str">
        <f>MID(X1130,2,3)</f>
        <v>ATY</v>
      </c>
      <c r="G1130" s="14" t="s">
        <v>10234</v>
      </c>
      <c r="H1130" s="14" t="s">
        <v>10235</v>
      </c>
      <c r="I1130" s="14" t="s">
        <v>10236</v>
      </c>
      <c r="J1130" s="14" t="s">
        <v>10237</v>
      </c>
      <c r="K1130" s="14" t="s">
        <v>151</v>
      </c>
      <c r="L1130" s="14" t="s">
        <v>10479</v>
      </c>
      <c r="M1130" s="14" t="s">
        <v>913</v>
      </c>
      <c r="N1130" s="14" t="s">
        <v>490</v>
      </c>
      <c r="O1130" s="15">
        <v>19800</v>
      </c>
      <c r="P1130" s="15">
        <v>10012.8999741673</v>
      </c>
      <c r="Q1130" s="16">
        <v>46938</v>
      </c>
      <c r="R1130" s="14" t="s">
        <v>11317</v>
      </c>
      <c r="S1130" s="14" t="s">
        <v>10261</v>
      </c>
      <c r="T1130" s="14" t="s">
        <v>11317</v>
      </c>
      <c r="U1130" s="14" t="s">
        <v>10248</v>
      </c>
      <c r="V1130" s="14"/>
      <c r="W1130" s="14" t="s">
        <v>10399</v>
      </c>
      <c r="X1130" s="14" t="s">
        <v>10480</v>
      </c>
      <c r="Y1130" s="15">
        <v>0</v>
      </c>
      <c r="Z1130" s="14" t="s">
        <v>11284</v>
      </c>
      <c r="AA1130" s="15">
        <v>131400.81724845999</v>
      </c>
      <c r="AB1130" s="14" t="s">
        <v>10245</v>
      </c>
      <c r="AC1130" s="14" t="s">
        <v>10246</v>
      </c>
      <c r="AD1130" s="14" t="s">
        <v>10272</v>
      </c>
      <c r="AE1130" s="15">
        <v>9787.1000258326494</v>
      </c>
      <c r="AF1130" s="31">
        <f>_xlfn.XLOOKUP(A1130,Macmahon!B:B,Macmahon!AE:AE,"",0)</f>
        <v>45280</v>
      </c>
      <c r="AG1130" s="28">
        <f>_xlfn.XLOOKUP(A1130,Macmahon!B:B,Macmahon!AJ:AJ,"",0)</f>
        <v>46859.862385335648</v>
      </c>
      <c r="AH1130" s="28">
        <f>_xlfn.XLOOKUP(A1130,Macmahon!B:B,Macmahon!AK:AK,"",0)</f>
        <v>46961</v>
      </c>
      <c r="AI1130" s="28">
        <f t="shared" si="29"/>
        <v>46859.862385335648</v>
      </c>
      <c r="AJ1130" s="40" t="str">
        <f>E1130&amp;C1130&amp;B1130</f>
        <v>ATY4008LR</v>
      </c>
      <c r="AK1130" s="40" t="str">
        <f>IFERROR(_xlfn.XLOOKUP(AJ1130,CrossRef!$A:$A,CrossRef!$J:$J,"Not Found"),"-")</f>
        <v>TKHL108-DRIV-FIDV</v>
      </c>
      <c r="AL1130" s="40" t="str">
        <f>IFERROR(_xlfn.XLOOKUP(AJ1130,CrossRef!$A:$A,CrossRef!$K:$K,"Not Found"),"-")</f>
        <v>LHR</v>
      </c>
      <c r="AM1130" s="40" t="str">
        <f>IFERROR(_xlfn.XLOOKUP(AJ1130,CrossRef!$A:$A,CrossRef!$L:$L,"Not Found"),"-")</f>
        <v>19800H WHEEL END CHANGE LHR</v>
      </c>
    </row>
    <row r="1131" spans="1:39" x14ac:dyDescent="0.3">
      <c r="A1131" s="4" t="str">
        <f>D1131&amp;C1131&amp;B1131</f>
        <v>QTD054008RR</v>
      </c>
      <c r="B1131" s="4" t="str">
        <f>LEFT(N1131,FIND(" ",N1131)-1)</f>
        <v>RR</v>
      </c>
      <c r="C1131" s="4" t="str">
        <f>LEFT(M1131,4)</f>
        <v>4008</v>
      </c>
      <c r="D1131" s="4" t="str">
        <f>LEFT(L1131,FIND(" ",L1131)-1)</f>
        <v>QTD05</v>
      </c>
      <c r="E1131" s="4" t="str">
        <f>MID(X1131,2,3)</f>
        <v>ATY</v>
      </c>
      <c r="G1131" s="17" t="s">
        <v>10234</v>
      </c>
      <c r="H1131" s="17" t="s">
        <v>10235</v>
      </c>
      <c r="I1131" s="17" t="s">
        <v>10236</v>
      </c>
      <c r="J1131" s="17" t="s">
        <v>10237</v>
      </c>
      <c r="K1131" s="17" t="s">
        <v>151</v>
      </c>
      <c r="L1131" s="17" t="s">
        <v>10479</v>
      </c>
      <c r="M1131" s="17" t="s">
        <v>913</v>
      </c>
      <c r="N1131" s="17" t="s">
        <v>493</v>
      </c>
      <c r="O1131" s="18">
        <v>19800</v>
      </c>
      <c r="P1131" s="18">
        <v>18095.4226539714</v>
      </c>
      <c r="Q1131" s="16">
        <v>47791</v>
      </c>
      <c r="R1131" s="17" t="s">
        <v>11317</v>
      </c>
      <c r="S1131" s="17" t="s">
        <v>10261</v>
      </c>
      <c r="T1131" s="17" t="s">
        <v>11317</v>
      </c>
      <c r="U1131" s="17" t="s">
        <v>10248</v>
      </c>
      <c r="V1131" s="17"/>
      <c r="W1131" s="17" t="s">
        <v>10399</v>
      </c>
      <c r="X1131" s="17" t="s">
        <v>10480</v>
      </c>
      <c r="Y1131" s="18">
        <v>0</v>
      </c>
      <c r="Z1131" s="17" t="s">
        <v>11285</v>
      </c>
      <c r="AA1131" s="18">
        <v>141910.05749486701</v>
      </c>
      <c r="AB1131" s="17" t="s">
        <v>10245</v>
      </c>
      <c r="AC1131" s="17" t="s">
        <v>10246</v>
      </c>
      <c r="AD1131" s="17" t="s">
        <v>10272</v>
      </c>
      <c r="AE1131" s="18">
        <v>1704.57734602856</v>
      </c>
      <c r="AF1131" s="31" t="str">
        <f>_xlfn.XLOOKUP(A1131,Macmahon!B:B,Macmahon!AE:AE,"",0)</f>
        <v/>
      </c>
      <c r="AG1131" s="28" t="str">
        <f>_xlfn.XLOOKUP(A1131,Macmahon!B:B,Macmahon!AJ:AJ,"",0)</f>
        <v/>
      </c>
      <c r="AH1131" s="28" t="str">
        <f>_xlfn.XLOOKUP(A1131,Macmahon!B:B,Macmahon!AK:AK,"",0)</f>
        <v/>
      </c>
      <c r="AI1131" s="28">
        <f t="shared" si="29"/>
        <v>0</v>
      </c>
      <c r="AJ1131" s="40" t="str">
        <f>E1131&amp;C1131&amp;B1131</f>
        <v>ATY4008RR</v>
      </c>
      <c r="AK1131" s="40" t="str">
        <f>IFERROR(_xlfn.XLOOKUP(AJ1131,CrossRef!$A:$A,CrossRef!$J:$J,"Not Found"),"-")</f>
        <v>TKHL104-DRIV-FIDV</v>
      </c>
      <c r="AL1131" s="40">
        <f>IFERROR(_xlfn.XLOOKUP(AJ1131,CrossRef!$A:$A,CrossRef!$K:$K,"Not Found"),"-")</f>
        <v>0</v>
      </c>
      <c r="AM1131" s="40" t="str">
        <f>IFERROR(_xlfn.XLOOKUP(AJ1131,CrossRef!$A:$A,CrossRef!$L:$L,"Not Found"),"-")</f>
        <v>19800H WHEEL END CHANGE RHR</v>
      </c>
    </row>
    <row r="1132" spans="1:39" x14ac:dyDescent="0.3">
      <c r="A1132" s="4" t="str">
        <f>D1132&amp;C1132&amp;B1132</f>
        <v>QTD074008LR</v>
      </c>
      <c r="B1132" s="4" t="str">
        <f>LEFT(N1132,FIND(" ",N1132)-1)</f>
        <v>LR</v>
      </c>
      <c r="C1132" s="4" t="str">
        <f>LEFT(M1132,4)</f>
        <v>4008</v>
      </c>
      <c r="D1132" s="4" t="str">
        <f>LEFT(L1132,FIND(" ",L1132)-1)</f>
        <v>QTD07</v>
      </c>
      <c r="E1132" s="4" t="str">
        <f>MID(X1132,2,3)</f>
        <v>ATY</v>
      </c>
      <c r="G1132" s="14" t="s">
        <v>10234</v>
      </c>
      <c r="H1132" s="14" t="s">
        <v>10235</v>
      </c>
      <c r="I1132" s="14" t="s">
        <v>10236</v>
      </c>
      <c r="J1132" s="14" t="s">
        <v>10237</v>
      </c>
      <c r="K1132" s="14" t="s">
        <v>151</v>
      </c>
      <c r="L1132" s="14" t="s">
        <v>10481</v>
      </c>
      <c r="M1132" s="14" t="s">
        <v>913</v>
      </c>
      <c r="N1132" s="14" t="s">
        <v>490</v>
      </c>
      <c r="O1132" s="15">
        <v>19800</v>
      </c>
      <c r="P1132" s="15">
        <v>12902.6907435674</v>
      </c>
      <c r="Q1132" s="16">
        <v>48676</v>
      </c>
      <c r="R1132" s="14" t="s">
        <v>11317</v>
      </c>
      <c r="S1132" s="14" t="s">
        <v>10261</v>
      </c>
      <c r="T1132" s="14" t="s">
        <v>11317</v>
      </c>
      <c r="U1132" s="14" t="s">
        <v>10269</v>
      </c>
      <c r="V1132" s="14"/>
      <c r="W1132" s="14" t="s">
        <v>10986</v>
      </c>
      <c r="X1132" s="14" t="s">
        <v>10483</v>
      </c>
      <c r="Y1132" s="15">
        <v>0</v>
      </c>
      <c r="Z1132" s="14" t="s">
        <v>11284</v>
      </c>
      <c r="AA1132" s="15">
        <v>148042.54825461999</v>
      </c>
      <c r="AB1132" s="14" t="s">
        <v>10245</v>
      </c>
      <c r="AC1132" s="14" t="s">
        <v>10246</v>
      </c>
      <c r="AD1132" s="14" t="s">
        <v>10272</v>
      </c>
      <c r="AE1132" s="15">
        <v>6897.3092564325598</v>
      </c>
      <c r="AF1132" s="31">
        <f>_xlfn.XLOOKUP(A1132,Macmahon!B:B,Macmahon!AE:AE,"",0)</f>
        <v>45158</v>
      </c>
      <c r="AG1132" s="28">
        <f>_xlfn.XLOOKUP(A1132,Macmahon!B:B,Macmahon!AJ:AJ,"",0)</f>
        <v>46753.339768321763</v>
      </c>
      <c r="AH1132" s="28">
        <f>_xlfn.XLOOKUP(A1132,Macmahon!B:B,Macmahon!AK:AK,"",0)</f>
        <v>48249</v>
      </c>
      <c r="AI1132" s="28">
        <f t="shared" si="29"/>
        <v>46753.339768321763</v>
      </c>
      <c r="AJ1132" s="40" t="str">
        <f>E1132&amp;C1132&amp;B1132</f>
        <v>ATY4008LR</v>
      </c>
      <c r="AK1132" s="40" t="str">
        <f>IFERROR(_xlfn.XLOOKUP(AJ1132,CrossRef!$A:$A,CrossRef!$J:$J,"Not Found"),"-")</f>
        <v>TKHL108-DRIV-FIDV</v>
      </c>
      <c r="AL1132" s="40" t="str">
        <f>IFERROR(_xlfn.XLOOKUP(AJ1132,CrossRef!$A:$A,CrossRef!$K:$K,"Not Found"),"-")</f>
        <v>LHR</v>
      </c>
      <c r="AM1132" s="40" t="str">
        <f>IFERROR(_xlfn.XLOOKUP(AJ1132,CrossRef!$A:$A,CrossRef!$L:$L,"Not Found"),"-")</f>
        <v>19800H WHEEL END CHANGE LHR</v>
      </c>
    </row>
    <row r="1133" spans="1:39" x14ac:dyDescent="0.3">
      <c r="A1133" s="4" t="str">
        <f>D1133&amp;C1133&amp;B1133</f>
        <v>QTD074008RR</v>
      </c>
      <c r="B1133" s="4" t="str">
        <f>LEFT(N1133,FIND(" ",N1133)-1)</f>
        <v>RR</v>
      </c>
      <c r="C1133" s="4" t="str">
        <f>LEFT(M1133,4)</f>
        <v>4008</v>
      </c>
      <c r="D1133" s="4" t="str">
        <f>LEFT(L1133,FIND(" ",L1133)-1)</f>
        <v>QTD07</v>
      </c>
      <c r="E1133" s="4" t="str">
        <f>MID(X1133,2,3)</f>
        <v>ATY</v>
      </c>
      <c r="G1133" s="17" t="s">
        <v>10234</v>
      </c>
      <c r="H1133" s="17" t="s">
        <v>10235</v>
      </c>
      <c r="I1133" s="17" t="s">
        <v>10236</v>
      </c>
      <c r="J1133" s="17" t="s">
        <v>10237</v>
      </c>
      <c r="K1133" s="17" t="s">
        <v>151</v>
      </c>
      <c r="L1133" s="17" t="s">
        <v>10481</v>
      </c>
      <c r="M1133" s="17" t="s">
        <v>913</v>
      </c>
      <c r="N1133" s="17" t="s">
        <v>493</v>
      </c>
      <c r="O1133" s="18">
        <v>19800</v>
      </c>
      <c r="P1133" s="18">
        <v>27502.3782350888</v>
      </c>
      <c r="Q1133" s="16">
        <v>45811</v>
      </c>
      <c r="R1133" s="17" t="s">
        <v>11317</v>
      </c>
      <c r="S1133" s="17" t="s">
        <v>10261</v>
      </c>
      <c r="T1133" s="17" t="s">
        <v>11317</v>
      </c>
      <c r="U1133" s="17" t="s">
        <v>10248</v>
      </c>
      <c r="V1133" s="17"/>
      <c r="W1133" s="17"/>
      <c r="X1133" s="17" t="s">
        <v>10483</v>
      </c>
      <c r="Y1133" s="18">
        <v>0</v>
      </c>
      <c r="Z1133" s="17" t="s">
        <v>11285</v>
      </c>
      <c r="AA1133" s="18">
        <v>112866.44204091201</v>
      </c>
      <c r="AB1133" s="17" t="s">
        <v>10245</v>
      </c>
      <c r="AC1133" s="17" t="s">
        <v>10246</v>
      </c>
      <c r="AD1133" s="17" t="s">
        <v>10272</v>
      </c>
      <c r="AE1133" s="18">
        <v>-7702.3782350887896</v>
      </c>
      <c r="AF1133" s="31" t="str">
        <f>_xlfn.XLOOKUP(A1133,Macmahon!B:B,Macmahon!AE:AE,"",0)</f>
        <v/>
      </c>
      <c r="AG1133" s="28" t="str">
        <f>_xlfn.XLOOKUP(A1133,Macmahon!B:B,Macmahon!AJ:AJ,"",0)</f>
        <v/>
      </c>
      <c r="AH1133" s="28" t="str">
        <f>_xlfn.XLOOKUP(A1133,Macmahon!B:B,Macmahon!AK:AK,"",0)</f>
        <v/>
      </c>
      <c r="AI1133" s="28">
        <f t="shared" si="29"/>
        <v>0</v>
      </c>
      <c r="AJ1133" s="40" t="str">
        <f>E1133&amp;C1133&amp;B1133</f>
        <v>ATY4008RR</v>
      </c>
      <c r="AK1133" s="40" t="str">
        <f>IFERROR(_xlfn.XLOOKUP(AJ1133,CrossRef!$A:$A,CrossRef!$J:$J,"Not Found"),"-")</f>
        <v>TKHL104-DRIV-FIDV</v>
      </c>
      <c r="AL1133" s="40">
        <f>IFERROR(_xlfn.XLOOKUP(AJ1133,CrossRef!$A:$A,CrossRef!$K:$K,"Not Found"),"-")</f>
        <v>0</v>
      </c>
      <c r="AM1133" s="40" t="str">
        <f>IFERROR(_xlfn.XLOOKUP(AJ1133,CrossRef!$A:$A,CrossRef!$L:$L,"Not Found"),"-")</f>
        <v>19800H WHEEL END CHANGE RHR</v>
      </c>
    </row>
    <row r="1134" spans="1:39" x14ac:dyDescent="0.3">
      <c r="A1134" s="4" t="str">
        <f>D1134&amp;C1134&amp;B1134</f>
        <v>QTD184008LR</v>
      </c>
      <c r="B1134" s="4" t="str">
        <f>LEFT(N1134,FIND(" ",N1134)-1)</f>
        <v>LR</v>
      </c>
      <c r="C1134" s="4" t="str">
        <f>LEFT(M1134,4)</f>
        <v>4008</v>
      </c>
      <c r="D1134" s="4" t="str">
        <f>LEFT(L1134,FIND(" ",L1134)-1)</f>
        <v>QTD18</v>
      </c>
      <c r="E1134" s="4" t="str">
        <f>MID(X1134,2,3)</f>
        <v>ATY</v>
      </c>
      <c r="G1134" s="14" t="s">
        <v>10234</v>
      </c>
      <c r="H1134" s="14" t="s">
        <v>10235</v>
      </c>
      <c r="I1134" s="14" t="s">
        <v>10236</v>
      </c>
      <c r="J1134" s="14" t="s">
        <v>10237</v>
      </c>
      <c r="K1134" s="14" t="s">
        <v>151</v>
      </c>
      <c r="L1134" s="14" t="s">
        <v>10484</v>
      </c>
      <c r="M1134" s="14" t="s">
        <v>913</v>
      </c>
      <c r="N1134" s="14" t="s">
        <v>490</v>
      </c>
      <c r="O1134" s="15">
        <v>19800</v>
      </c>
      <c r="P1134" s="15">
        <v>13040.730761476399</v>
      </c>
      <c r="Q1134" s="16">
        <v>48384</v>
      </c>
      <c r="R1134" s="14" t="s">
        <v>11317</v>
      </c>
      <c r="S1134" s="14" t="s">
        <v>10261</v>
      </c>
      <c r="T1134" s="14" t="s">
        <v>11317</v>
      </c>
      <c r="U1134" s="14" t="s">
        <v>10269</v>
      </c>
      <c r="V1134" s="14"/>
      <c r="W1134" s="14" t="s">
        <v>11319</v>
      </c>
      <c r="X1134" s="14" t="s">
        <v>10486</v>
      </c>
      <c r="Y1134" s="15">
        <v>0</v>
      </c>
      <c r="Z1134" s="14" t="s">
        <v>11284</v>
      </c>
      <c r="AA1134" s="15">
        <v>148548.012320329</v>
      </c>
      <c r="AB1134" s="14" t="s">
        <v>10245</v>
      </c>
      <c r="AC1134" s="14" t="s">
        <v>10246</v>
      </c>
      <c r="AD1134" s="14" t="s">
        <v>10272</v>
      </c>
      <c r="AE1134" s="15">
        <v>6759.2692385235596</v>
      </c>
      <c r="AF1134" s="31">
        <f>_xlfn.XLOOKUP(A1134,Macmahon!B:B,Macmahon!AE:AE,"",0)</f>
        <v>45053</v>
      </c>
      <c r="AG1134" s="28">
        <f>_xlfn.XLOOKUP(A1134,Macmahon!B:B,Macmahon!AJ:AJ,"",0)</f>
        <v>46654.651545023145</v>
      </c>
      <c r="AH1134" s="28">
        <f>_xlfn.XLOOKUP(A1134,Macmahon!B:B,Macmahon!AK:AK,"",0)</f>
        <v>48227</v>
      </c>
      <c r="AI1134" s="28">
        <f t="shared" si="29"/>
        <v>46654.651545023145</v>
      </c>
      <c r="AJ1134" s="40" t="str">
        <f>E1134&amp;C1134&amp;B1134</f>
        <v>ATY4008LR</v>
      </c>
      <c r="AK1134" s="40" t="str">
        <f>IFERROR(_xlfn.XLOOKUP(AJ1134,CrossRef!$A:$A,CrossRef!$J:$J,"Not Found"),"-")</f>
        <v>TKHL108-DRIV-FIDV</v>
      </c>
      <c r="AL1134" s="40" t="str">
        <f>IFERROR(_xlfn.XLOOKUP(AJ1134,CrossRef!$A:$A,CrossRef!$K:$K,"Not Found"),"-")</f>
        <v>LHR</v>
      </c>
      <c r="AM1134" s="40" t="str">
        <f>IFERROR(_xlfn.XLOOKUP(AJ1134,CrossRef!$A:$A,CrossRef!$L:$L,"Not Found"),"-")</f>
        <v>19800H WHEEL END CHANGE LHR</v>
      </c>
    </row>
    <row r="1135" spans="1:39" x14ac:dyDescent="0.3">
      <c r="A1135" s="4" t="str">
        <f>D1135&amp;C1135&amp;B1135</f>
        <v>QTD184008RR</v>
      </c>
      <c r="B1135" s="4" t="str">
        <f>LEFT(N1135,FIND(" ",N1135)-1)</f>
        <v>RR</v>
      </c>
      <c r="C1135" s="4" t="str">
        <f>LEFT(M1135,4)</f>
        <v>4008</v>
      </c>
      <c r="D1135" s="4" t="str">
        <f>LEFT(L1135,FIND(" ",L1135)-1)</f>
        <v>QTD18</v>
      </c>
      <c r="E1135" s="4" t="str">
        <f>MID(X1135,2,3)</f>
        <v>ATY</v>
      </c>
      <c r="G1135" s="17" t="s">
        <v>10234</v>
      </c>
      <c r="H1135" s="17" t="s">
        <v>10235</v>
      </c>
      <c r="I1135" s="17" t="s">
        <v>10236</v>
      </c>
      <c r="J1135" s="17" t="s">
        <v>10237</v>
      </c>
      <c r="K1135" s="17" t="s">
        <v>151</v>
      </c>
      <c r="L1135" s="17" t="s">
        <v>10484</v>
      </c>
      <c r="M1135" s="17" t="s">
        <v>913</v>
      </c>
      <c r="N1135" s="17" t="s">
        <v>493</v>
      </c>
      <c r="O1135" s="18">
        <v>19800</v>
      </c>
      <c r="P1135" s="18">
        <v>11247.7182285655</v>
      </c>
      <c r="Q1135" s="16">
        <v>46929</v>
      </c>
      <c r="R1135" s="17" t="s">
        <v>11317</v>
      </c>
      <c r="S1135" s="17" t="s">
        <v>10261</v>
      </c>
      <c r="T1135" s="17" t="s">
        <v>11317</v>
      </c>
      <c r="U1135" s="17" t="s">
        <v>10248</v>
      </c>
      <c r="V1135" s="17"/>
      <c r="W1135" s="17" t="s">
        <v>10465</v>
      </c>
      <c r="X1135" s="17" t="s">
        <v>10486</v>
      </c>
      <c r="Y1135" s="18">
        <v>0</v>
      </c>
      <c r="Z1135" s="17" t="s">
        <v>11285</v>
      </c>
      <c r="AA1135" s="18">
        <v>130621.934291581</v>
      </c>
      <c r="AB1135" s="17" t="s">
        <v>10245</v>
      </c>
      <c r="AC1135" s="17" t="s">
        <v>10246</v>
      </c>
      <c r="AD1135" s="17" t="s">
        <v>10272</v>
      </c>
      <c r="AE1135" s="18">
        <v>8552.2817714345292</v>
      </c>
      <c r="AF1135" s="31" t="str">
        <f>_xlfn.XLOOKUP(A1135,Macmahon!B:B,Macmahon!AE:AE,"",0)</f>
        <v/>
      </c>
      <c r="AG1135" s="28" t="str">
        <f>_xlfn.XLOOKUP(A1135,Macmahon!B:B,Macmahon!AJ:AJ,"",0)</f>
        <v/>
      </c>
      <c r="AH1135" s="28" t="str">
        <f>_xlfn.XLOOKUP(A1135,Macmahon!B:B,Macmahon!AK:AK,"",0)</f>
        <v/>
      </c>
      <c r="AI1135" s="28">
        <f t="shared" si="29"/>
        <v>0</v>
      </c>
      <c r="AJ1135" s="40" t="str">
        <f>E1135&amp;C1135&amp;B1135</f>
        <v>ATY4008RR</v>
      </c>
      <c r="AK1135" s="40" t="str">
        <f>IFERROR(_xlfn.XLOOKUP(AJ1135,CrossRef!$A:$A,CrossRef!$J:$J,"Not Found"),"-")</f>
        <v>TKHL104-DRIV-FIDV</v>
      </c>
      <c r="AL1135" s="40">
        <f>IFERROR(_xlfn.XLOOKUP(AJ1135,CrossRef!$A:$A,CrossRef!$K:$K,"Not Found"),"-")</f>
        <v>0</v>
      </c>
      <c r="AM1135" s="40" t="str">
        <f>IFERROR(_xlfn.XLOOKUP(AJ1135,CrossRef!$A:$A,CrossRef!$L:$L,"Not Found"),"-")</f>
        <v>19800H WHEEL END CHANGE RHR</v>
      </c>
    </row>
    <row r="1136" spans="1:39" x14ac:dyDescent="0.3">
      <c r="A1136" s="4" t="str">
        <f>D1136&amp;C1136&amp;B1136</f>
        <v>QTD204008LR</v>
      </c>
      <c r="B1136" s="4" t="str">
        <f>LEFT(N1136,FIND(" ",N1136)-1)</f>
        <v>LR</v>
      </c>
      <c r="C1136" s="4" t="str">
        <f>LEFT(M1136,4)</f>
        <v>4008</v>
      </c>
      <c r="D1136" s="4" t="str">
        <f>LEFT(L1136,FIND(" ",L1136)-1)</f>
        <v>QTD20</v>
      </c>
      <c r="E1136" s="4" t="str">
        <f>MID(X1136,2,3)</f>
        <v>FDB</v>
      </c>
      <c r="G1136" s="14" t="s">
        <v>10234</v>
      </c>
      <c r="H1136" s="14" t="s">
        <v>10235</v>
      </c>
      <c r="I1136" s="14" t="s">
        <v>10236</v>
      </c>
      <c r="J1136" s="14" t="s">
        <v>10237</v>
      </c>
      <c r="K1136" s="14" t="s">
        <v>155</v>
      </c>
      <c r="L1136" s="14" t="s">
        <v>10557</v>
      </c>
      <c r="M1136" s="14" t="s">
        <v>913</v>
      </c>
      <c r="N1136" s="14" t="s">
        <v>490</v>
      </c>
      <c r="O1136" s="15">
        <v>19800</v>
      </c>
      <c r="P1136" s="15">
        <v>9045.7158979619599</v>
      </c>
      <c r="Q1136" s="16">
        <v>47252</v>
      </c>
      <c r="R1136" s="14" t="s">
        <v>11301</v>
      </c>
      <c r="S1136" s="14" t="s">
        <v>10261</v>
      </c>
      <c r="T1136" s="14" t="s">
        <v>11301</v>
      </c>
      <c r="U1136" s="14" t="s">
        <v>10248</v>
      </c>
      <c r="V1136" s="14"/>
      <c r="W1136" s="14" t="s">
        <v>10465</v>
      </c>
      <c r="X1136" s="14" t="s">
        <v>10558</v>
      </c>
      <c r="Y1136" s="15">
        <v>114256.34</v>
      </c>
      <c r="Z1136" s="14" t="s">
        <v>11284</v>
      </c>
      <c r="AA1136" s="15">
        <v>114532.822724162</v>
      </c>
      <c r="AB1136" s="14" t="s">
        <v>10245</v>
      </c>
      <c r="AC1136" s="14" t="s">
        <v>10246</v>
      </c>
      <c r="AD1136" s="14" t="s">
        <v>10272</v>
      </c>
      <c r="AE1136" s="15">
        <v>10754.284102038</v>
      </c>
      <c r="AF1136" s="31">
        <f>_xlfn.XLOOKUP(A1136,Macmahon!B:B,Macmahon!AE:AE,"",0)</f>
        <v>45519</v>
      </c>
      <c r="AG1136" s="28">
        <f>_xlfn.XLOOKUP(A1136,Macmahon!B:B,Macmahon!AJ:AJ,"",0)</f>
        <v>47085.986892824076</v>
      </c>
      <c r="AH1136" s="28">
        <f>_xlfn.XLOOKUP(A1136,Macmahon!B:B,Macmahon!AK:AK,"",0)</f>
        <v>47243</v>
      </c>
      <c r="AI1136" s="28">
        <f t="shared" si="29"/>
        <v>47085.986892824076</v>
      </c>
      <c r="AJ1136" s="40" t="str">
        <f>E1136&amp;C1136&amp;B1136</f>
        <v>FDB4008LR</v>
      </c>
      <c r="AK1136" s="40" t="str">
        <f>IFERROR(_xlfn.XLOOKUP(AJ1136,CrossRef!$A:$A,CrossRef!$J:$J,"Not Found"),"-")</f>
        <v>TKHL115-DRIV-FIDV</v>
      </c>
      <c r="AL1136" s="40" t="str">
        <f>IFERROR(_xlfn.XLOOKUP(AJ1136,CrossRef!$A:$A,CrossRef!$K:$K,"Not Found"),"-")</f>
        <v>LHR</v>
      </c>
      <c r="AM1136" s="40" t="str">
        <f>IFERROR(_xlfn.XLOOKUP(AJ1136,CrossRef!$A:$A,CrossRef!$L:$L,"Not Found"),"-")</f>
        <v>19800H WHEEL END CHANGE LHR</v>
      </c>
    </row>
    <row r="1137" spans="1:39" x14ac:dyDescent="0.3">
      <c r="A1137" s="4" t="str">
        <f>D1137&amp;C1137&amp;B1137</f>
        <v>QTD204008RR</v>
      </c>
      <c r="B1137" s="4" t="str">
        <f>LEFT(N1137,FIND(" ",N1137)-1)</f>
        <v>RR</v>
      </c>
      <c r="C1137" s="4" t="str">
        <f>LEFT(M1137,4)</f>
        <v>4008</v>
      </c>
      <c r="D1137" s="4" t="str">
        <f>LEFT(L1137,FIND(" ",L1137)-1)</f>
        <v>QTD20</v>
      </c>
      <c r="E1137" s="4" t="str">
        <f>MID(X1137,2,3)</f>
        <v>FDB</v>
      </c>
      <c r="G1137" s="17" t="s">
        <v>10234</v>
      </c>
      <c r="H1137" s="17" t="s">
        <v>10235</v>
      </c>
      <c r="I1137" s="17" t="s">
        <v>10236</v>
      </c>
      <c r="J1137" s="17" t="s">
        <v>10237</v>
      </c>
      <c r="K1137" s="17" t="s">
        <v>155</v>
      </c>
      <c r="L1137" s="17" t="s">
        <v>10557</v>
      </c>
      <c r="M1137" s="17" t="s">
        <v>913</v>
      </c>
      <c r="N1137" s="17" t="s">
        <v>493</v>
      </c>
      <c r="O1137" s="18">
        <v>19800</v>
      </c>
      <c r="P1137" s="18">
        <v>18676.795621105299</v>
      </c>
      <c r="Q1137" s="16">
        <v>48177</v>
      </c>
      <c r="R1137" s="17" t="s">
        <v>11301</v>
      </c>
      <c r="S1137" s="17" t="s">
        <v>10261</v>
      </c>
      <c r="T1137" s="17" t="s">
        <v>11301</v>
      </c>
      <c r="U1137" s="17" t="s">
        <v>10248</v>
      </c>
      <c r="V1137" s="17"/>
      <c r="W1137" s="17" t="s">
        <v>11304</v>
      </c>
      <c r="X1137" s="17" t="s">
        <v>10558</v>
      </c>
      <c r="Y1137" s="18">
        <v>114256.34</v>
      </c>
      <c r="Z1137" s="17" t="s">
        <v>11285</v>
      </c>
      <c r="AA1137" s="18">
        <v>128461.638603696</v>
      </c>
      <c r="AB1137" s="17" t="s">
        <v>10245</v>
      </c>
      <c r="AC1137" s="17" t="s">
        <v>10246</v>
      </c>
      <c r="AD1137" s="17" t="s">
        <v>10272</v>
      </c>
      <c r="AE1137" s="18">
        <v>1123.2043788946601</v>
      </c>
      <c r="AF1137" s="31" t="str">
        <f>_xlfn.XLOOKUP(A1137,Macmahon!B:B,Macmahon!AE:AE,"",0)</f>
        <v/>
      </c>
      <c r="AG1137" s="28" t="str">
        <f>_xlfn.XLOOKUP(A1137,Macmahon!B:B,Macmahon!AJ:AJ,"",0)</f>
        <v/>
      </c>
      <c r="AH1137" s="28" t="str">
        <f>_xlfn.XLOOKUP(A1137,Macmahon!B:B,Macmahon!AK:AK,"",0)</f>
        <v/>
      </c>
      <c r="AI1137" s="28">
        <f t="shared" si="29"/>
        <v>0</v>
      </c>
      <c r="AJ1137" s="40" t="str">
        <f>E1137&amp;C1137&amp;B1137</f>
        <v>FDB4008RR</v>
      </c>
      <c r="AK1137" s="40" t="str">
        <f>IFERROR(_xlfn.XLOOKUP(AJ1137,CrossRef!$A:$A,CrossRef!$J:$J,"Not Found"),"-")</f>
        <v>TKHL104-DRIV-FIDV</v>
      </c>
      <c r="AL1137" s="40">
        <f>IFERROR(_xlfn.XLOOKUP(AJ1137,CrossRef!$A:$A,CrossRef!$K:$K,"Not Found"),"-")</f>
        <v>0</v>
      </c>
      <c r="AM1137" s="40" t="str">
        <f>IFERROR(_xlfn.XLOOKUP(AJ1137,CrossRef!$A:$A,CrossRef!$L:$L,"Not Found"),"-")</f>
        <v>19800H WHEEL END CHANGE RHR</v>
      </c>
    </row>
    <row r="1138" spans="1:39" x14ac:dyDescent="0.3">
      <c r="A1138" s="4" t="str">
        <f>D1138&amp;C1138&amp;B1138</f>
        <v>TD61074008RR</v>
      </c>
      <c r="B1138" s="4" t="str">
        <f>LEFT(N1138,FIND(" ",N1138)-1)</f>
        <v>RR</v>
      </c>
      <c r="C1138" s="4" t="str">
        <f>LEFT(M1138,4)</f>
        <v>4008</v>
      </c>
      <c r="D1138" s="4" t="str">
        <f>LEFT(L1138,FIND(" ",L1138)-1)</f>
        <v>TD6107</v>
      </c>
      <c r="E1138" s="4" t="str">
        <f>MID(X1138,2,3)</f>
        <v>APX</v>
      </c>
      <c r="G1138" s="14" t="s">
        <v>10234</v>
      </c>
      <c r="H1138" s="14" t="s">
        <v>10235</v>
      </c>
      <c r="I1138" s="14" t="s">
        <v>10251</v>
      </c>
      <c r="J1138" s="14" t="s">
        <v>10252</v>
      </c>
      <c r="K1138" s="14" t="s">
        <v>177</v>
      </c>
      <c r="L1138" s="14" t="s">
        <v>10729</v>
      </c>
      <c r="M1138" s="14" t="s">
        <v>913</v>
      </c>
      <c r="N1138" s="14" t="s">
        <v>493</v>
      </c>
      <c r="O1138" s="15">
        <v>22000</v>
      </c>
      <c r="P1138" s="15">
        <v>10677.836552128299</v>
      </c>
      <c r="Q1138" s="16">
        <v>46927</v>
      </c>
      <c r="R1138" s="14" t="s">
        <v>11283</v>
      </c>
      <c r="S1138" s="14" t="s">
        <v>10261</v>
      </c>
      <c r="T1138" s="14" t="s">
        <v>11283</v>
      </c>
      <c r="U1138" s="14" t="s">
        <v>10248</v>
      </c>
      <c r="V1138" s="14"/>
      <c r="W1138" s="14" t="s">
        <v>10396</v>
      </c>
      <c r="X1138" s="14" t="s">
        <v>10731</v>
      </c>
      <c r="Y1138" s="15">
        <v>92313.14</v>
      </c>
      <c r="Z1138" s="14" t="s">
        <v>11295</v>
      </c>
      <c r="AA1138" s="15">
        <v>83163.393634496897</v>
      </c>
      <c r="AB1138" s="14" t="s">
        <v>10245</v>
      </c>
      <c r="AC1138" s="14" t="s">
        <v>10246</v>
      </c>
      <c r="AD1138" s="14"/>
      <c r="AE1138" s="15">
        <v>11322.163447871701</v>
      </c>
      <c r="AF1138" s="31" t="str">
        <f>_xlfn.XLOOKUP(A1138,Macmahon!B:B,Macmahon!AE:AE,"",0)</f>
        <v/>
      </c>
      <c r="AG1138" s="28" t="str">
        <f>_xlfn.XLOOKUP(A1138,Macmahon!B:B,Macmahon!AJ:AJ,"",0)</f>
        <v/>
      </c>
      <c r="AH1138" s="28" t="str">
        <f>_xlfn.XLOOKUP(A1138,Macmahon!B:B,Macmahon!AK:AK,"",0)</f>
        <v/>
      </c>
      <c r="AI1138" s="28">
        <f t="shared" si="29"/>
        <v>0</v>
      </c>
      <c r="AJ1138" s="40" t="str">
        <f>E1138&amp;C1138&amp;B1138</f>
        <v>APX4008RR</v>
      </c>
      <c r="AK1138" s="40" t="str">
        <f>IFERROR(_xlfn.XLOOKUP(AJ1138,CrossRef!$A:$A,CrossRef!$J:$J,"Not Found"),"-")</f>
        <v>TKHL014-DRIV-FIDV</v>
      </c>
      <c r="AL1138" s="40">
        <f>IFERROR(_xlfn.XLOOKUP(AJ1138,CrossRef!$A:$A,CrossRef!$K:$K,"Not Found"),"-")</f>
        <v>0</v>
      </c>
      <c r="AM1138" s="40" t="str">
        <f>IFERROR(_xlfn.XLOOKUP(AJ1138,CrossRef!$A:$A,CrossRef!$L:$L,"Not Found"),"-")</f>
        <v>22000H WHEEL END CHANGE RHR</v>
      </c>
    </row>
    <row r="1139" spans="1:39" x14ac:dyDescent="0.3">
      <c r="A1139" s="4" t="str">
        <f>D1139&amp;C1139&amp;B1139</f>
        <v>TD61934008RR</v>
      </c>
      <c r="B1139" s="4" t="str">
        <f>LEFT(N1139,FIND(" ",N1139)-1)</f>
        <v>RR</v>
      </c>
      <c r="C1139" s="4" t="str">
        <f>LEFT(M1139,4)</f>
        <v>4008</v>
      </c>
      <c r="D1139" s="4" t="str">
        <f>LEFT(L1139,FIND(" ",L1139)-1)</f>
        <v>TD6193</v>
      </c>
      <c r="E1139" s="4" t="str">
        <f>MID(X1139,2,3)</f>
        <v>6HK</v>
      </c>
      <c r="G1139" s="17" t="s">
        <v>10234</v>
      </c>
      <c r="H1139" s="17" t="s">
        <v>10235</v>
      </c>
      <c r="I1139" s="17" t="s">
        <v>10677</v>
      </c>
      <c r="J1139" s="17" t="s">
        <v>10678</v>
      </c>
      <c r="K1139" s="17" t="s">
        <v>148</v>
      </c>
      <c r="L1139" s="17" t="s">
        <v>10679</v>
      </c>
      <c r="M1139" s="17" t="s">
        <v>913</v>
      </c>
      <c r="N1139" s="17" t="s">
        <v>493</v>
      </c>
      <c r="O1139" s="18">
        <v>22000</v>
      </c>
      <c r="P1139" s="18">
        <v>19174.241739004101</v>
      </c>
      <c r="Q1139" s="16">
        <v>46310</v>
      </c>
      <c r="R1139" s="17" t="s">
        <v>11283</v>
      </c>
      <c r="S1139" s="17" t="s">
        <v>10261</v>
      </c>
      <c r="T1139" s="17" t="s">
        <v>11283</v>
      </c>
      <c r="U1139" s="17" t="s">
        <v>10248</v>
      </c>
      <c r="V1139" s="17"/>
      <c r="W1139" s="17" t="s">
        <v>11296</v>
      </c>
      <c r="X1139" s="17" t="s">
        <v>10681</v>
      </c>
      <c r="Y1139" s="18">
        <v>92313.14</v>
      </c>
      <c r="Z1139" s="17" t="s">
        <v>11285</v>
      </c>
      <c r="AA1139" s="18">
        <v>72287.936687200505</v>
      </c>
      <c r="AB1139" s="17" t="s">
        <v>10245</v>
      </c>
      <c r="AC1139" s="17" t="s">
        <v>10246</v>
      </c>
      <c r="AD1139" s="17"/>
      <c r="AE1139" s="18">
        <v>2825.7582609958899</v>
      </c>
      <c r="AF1139" s="31" t="str">
        <f>_xlfn.XLOOKUP(A1139,Macmahon!B:B,Macmahon!AE:AE,"",0)</f>
        <v/>
      </c>
      <c r="AG1139" s="28" t="str">
        <f>_xlfn.XLOOKUP(A1139,Macmahon!B:B,Macmahon!AJ:AJ,"",0)</f>
        <v/>
      </c>
      <c r="AH1139" s="28" t="str">
        <f>_xlfn.XLOOKUP(A1139,Macmahon!B:B,Macmahon!AK:AK,"",0)</f>
        <v/>
      </c>
      <c r="AI1139" s="28">
        <f t="shared" si="29"/>
        <v>0</v>
      </c>
      <c r="AJ1139" s="40" t="str">
        <f>E1139&amp;C1139&amp;B1139</f>
        <v>6HK4008RR</v>
      </c>
      <c r="AK1139" s="40" t="str">
        <f>IFERROR(_xlfn.XLOOKUP(AJ1139,CrossRef!$A:$A,CrossRef!$J:$J,"Not Found"),"-")</f>
        <v>TKHL014-DRIV-FIDV</v>
      </c>
      <c r="AL1139" s="40">
        <f>IFERROR(_xlfn.XLOOKUP(AJ1139,CrossRef!$A:$A,CrossRef!$K:$K,"Not Found"),"-")</f>
        <v>0</v>
      </c>
      <c r="AM1139" s="40" t="str">
        <f>IFERROR(_xlfn.XLOOKUP(AJ1139,CrossRef!$A:$A,CrossRef!$L:$L,"Not Found"),"-")</f>
        <v>22000H WHEEL END CHANGE RHR</v>
      </c>
    </row>
    <row r="1140" spans="1:39" x14ac:dyDescent="0.3">
      <c r="A1140" s="4" t="str">
        <f>D1140&amp;C1140&amp;B1140</f>
        <v>TD64914008LR</v>
      </c>
      <c r="B1140" s="4" t="str">
        <f>LEFT(N1140,FIND(" ",N1140)-1)</f>
        <v>LR</v>
      </c>
      <c r="C1140" s="4" t="str">
        <f>LEFT(M1140,4)</f>
        <v>4008</v>
      </c>
      <c r="D1140" s="4" t="str">
        <f>LEFT(L1140,FIND(" ",L1140)-1)</f>
        <v>TD6491</v>
      </c>
      <c r="E1140" s="4" t="str">
        <f>MID(X1140,2,3)</f>
        <v>APX</v>
      </c>
      <c r="G1140" s="14" t="s">
        <v>10234</v>
      </c>
      <c r="H1140" s="14" t="s">
        <v>10235</v>
      </c>
      <c r="I1140" s="14" t="s">
        <v>10251</v>
      </c>
      <c r="J1140" s="14" t="s">
        <v>10252</v>
      </c>
      <c r="K1140" s="14" t="s">
        <v>177</v>
      </c>
      <c r="L1140" s="14" t="s">
        <v>10454</v>
      </c>
      <c r="M1140" s="14" t="s">
        <v>913</v>
      </c>
      <c r="N1140" s="14" t="s">
        <v>490</v>
      </c>
      <c r="O1140" s="15">
        <v>22000</v>
      </c>
      <c r="P1140" s="15">
        <v>11606.3069278188</v>
      </c>
      <c r="Q1140" s="16">
        <v>48245</v>
      </c>
      <c r="R1140" s="14" t="s">
        <v>11283</v>
      </c>
      <c r="S1140" s="14" t="s">
        <v>10261</v>
      </c>
      <c r="T1140" s="14" t="s">
        <v>11283</v>
      </c>
      <c r="U1140" s="14" t="s">
        <v>10248</v>
      </c>
      <c r="V1140" s="14"/>
      <c r="W1140" s="14" t="s">
        <v>10493</v>
      </c>
      <c r="X1140" s="14" t="s">
        <v>10457</v>
      </c>
      <c r="Y1140" s="15">
        <v>92313.14</v>
      </c>
      <c r="Z1140" s="14" t="s">
        <v>11294</v>
      </c>
      <c r="AA1140" s="15">
        <v>91792.760725530505</v>
      </c>
      <c r="AB1140" s="14" t="s">
        <v>10245</v>
      </c>
      <c r="AC1140" s="14" t="s">
        <v>10246</v>
      </c>
      <c r="AD1140" s="14"/>
      <c r="AE1140" s="15">
        <v>10393.6930721812</v>
      </c>
      <c r="AF1140" s="31">
        <f>_xlfn.XLOOKUP(A1140,Macmahon!B:B,Macmahon!AE:AE,"",0)</f>
        <v>45172</v>
      </c>
      <c r="AG1140" s="28">
        <f>_xlfn.XLOOKUP(A1140,Macmahon!B:B,Macmahon!AJ:AJ,"",0)</f>
        <v>48354.875</v>
      </c>
      <c r="AH1140" s="28">
        <f>_xlfn.XLOOKUP(A1140,Macmahon!B:B,Macmahon!AK:AK,"",0)</f>
        <v>47530</v>
      </c>
      <c r="AI1140" s="28">
        <f t="shared" si="29"/>
        <v>47530</v>
      </c>
      <c r="AJ1140" s="40" t="str">
        <f>E1140&amp;C1140&amp;B1140</f>
        <v>APX4008LR</v>
      </c>
      <c r="AK1140" s="40" t="str">
        <f>IFERROR(_xlfn.XLOOKUP(AJ1140,CrossRef!$A:$A,CrossRef!$J:$J,"Not Found"),"-")</f>
        <v>TKHL011-DRIV-FIDV</v>
      </c>
      <c r="AL1140" s="40" t="str">
        <f>IFERROR(_xlfn.XLOOKUP(AJ1140,CrossRef!$A:$A,CrossRef!$K:$K,"Not Found"),"-")</f>
        <v>LHR</v>
      </c>
      <c r="AM1140" s="40" t="str">
        <f>IFERROR(_xlfn.XLOOKUP(AJ1140,CrossRef!$A:$A,CrossRef!$L:$L,"Not Found"),"-")</f>
        <v>22000H WHEEL END CHANGE LHR</v>
      </c>
    </row>
    <row r="1141" spans="1:39" x14ac:dyDescent="0.3">
      <c r="A1141" s="4" t="str">
        <f>D1141&amp;C1141&amp;B1141</f>
        <v>TD64914008RR</v>
      </c>
      <c r="B1141" s="4" t="str">
        <f>LEFT(N1141,FIND(" ",N1141)-1)</f>
        <v>RR</v>
      </c>
      <c r="C1141" s="4" t="str">
        <f>LEFT(M1141,4)</f>
        <v>4008</v>
      </c>
      <c r="D1141" s="4" t="str">
        <f>LEFT(L1141,FIND(" ",L1141)-1)</f>
        <v>TD6491</v>
      </c>
      <c r="E1141" s="4" t="str">
        <f>MID(X1141,2,3)</f>
        <v>APX</v>
      </c>
      <c r="G1141" s="17" t="s">
        <v>10234</v>
      </c>
      <c r="H1141" s="17" t="s">
        <v>10235</v>
      </c>
      <c r="I1141" s="17" t="s">
        <v>10251</v>
      </c>
      <c r="J1141" s="17" t="s">
        <v>10252</v>
      </c>
      <c r="K1141" s="17" t="s">
        <v>177</v>
      </c>
      <c r="L1141" s="17" t="s">
        <v>10454</v>
      </c>
      <c r="M1141" s="17" t="s">
        <v>913</v>
      </c>
      <c r="N1141" s="17" t="s">
        <v>493</v>
      </c>
      <c r="O1141" s="18">
        <v>22000</v>
      </c>
      <c r="P1141" s="18">
        <v>11606.3069278188</v>
      </c>
      <c r="Q1141" s="16">
        <v>48245</v>
      </c>
      <c r="R1141" s="17" t="s">
        <v>11283</v>
      </c>
      <c r="S1141" s="17" t="s">
        <v>10261</v>
      </c>
      <c r="T1141" s="17" t="s">
        <v>11283</v>
      </c>
      <c r="U1141" s="17" t="s">
        <v>10248</v>
      </c>
      <c r="V1141" s="17"/>
      <c r="W1141" s="17" t="s">
        <v>10493</v>
      </c>
      <c r="X1141" s="17" t="s">
        <v>10457</v>
      </c>
      <c r="Y1141" s="18">
        <v>92313.14</v>
      </c>
      <c r="Z1141" s="17" t="s">
        <v>11295</v>
      </c>
      <c r="AA1141" s="18">
        <v>91792.760725530505</v>
      </c>
      <c r="AB1141" s="17" t="s">
        <v>10245</v>
      </c>
      <c r="AC1141" s="17" t="s">
        <v>10246</v>
      </c>
      <c r="AD1141" s="17"/>
      <c r="AE1141" s="18">
        <v>10393.6930721812</v>
      </c>
      <c r="AF1141" s="31" t="str">
        <f>_xlfn.XLOOKUP(A1141,Macmahon!B:B,Macmahon!AE:AE,"",0)</f>
        <v/>
      </c>
      <c r="AG1141" s="28" t="str">
        <f>_xlfn.XLOOKUP(A1141,Macmahon!B:B,Macmahon!AJ:AJ,"",0)</f>
        <v/>
      </c>
      <c r="AH1141" s="28" t="str">
        <f>_xlfn.XLOOKUP(A1141,Macmahon!B:B,Macmahon!AK:AK,"",0)</f>
        <v/>
      </c>
      <c r="AI1141" s="28">
        <f t="shared" si="29"/>
        <v>0</v>
      </c>
      <c r="AJ1141" s="40" t="str">
        <f>E1141&amp;C1141&amp;B1141</f>
        <v>APX4008RR</v>
      </c>
      <c r="AK1141" s="40" t="str">
        <f>IFERROR(_xlfn.XLOOKUP(AJ1141,CrossRef!$A:$A,CrossRef!$J:$J,"Not Found"),"-")</f>
        <v>TKHL014-DRIV-FIDV</v>
      </c>
      <c r="AL1141" s="40">
        <f>IFERROR(_xlfn.XLOOKUP(AJ1141,CrossRef!$A:$A,CrossRef!$K:$K,"Not Found"),"-")</f>
        <v>0</v>
      </c>
      <c r="AM1141" s="40" t="str">
        <f>IFERROR(_xlfn.XLOOKUP(AJ1141,CrossRef!$A:$A,CrossRef!$L:$L,"Not Found"),"-")</f>
        <v>22000H WHEEL END CHANGE RHR</v>
      </c>
    </row>
    <row r="1142" spans="1:39" x14ac:dyDescent="0.3">
      <c r="A1142" s="4" t="str">
        <f>D1142&amp;C1142&amp;B1142</f>
        <v>TD66754008LR</v>
      </c>
      <c r="B1142" s="4" t="str">
        <f>LEFT(N1142,FIND(" ",N1142)-1)</f>
        <v>LR</v>
      </c>
      <c r="C1142" s="4" t="str">
        <f>LEFT(M1142,4)</f>
        <v>4008</v>
      </c>
      <c r="D1142" s="4" t="str">
        <f>LEFT(L1142,FIND(" ",L1142)-1)</f>
        <v>TD6675</v>
      </c>
      <c r="E1142" s="4" t="str">
        <f>MID(X1142,2,3)</f>
        <v>ZSP</v>
      </c>
      <c r="G1142" s="14" t="s">
        <v>10234</v>
      </c>
      <c r="H1142" s="14" t="s">
        <v>10235</v>
      </c>
      <c r="I1142" s="14" t="s">
        <v>10251</v>
      </c>
      <c r="J1142" s="14" t="s">
        <v>10252</v>
      </c>
      <c r="K1142" s="14" t="s">
        <v>193</v>
      </c>
      <c r="L1142" s="14" t="s">
        <v>10446</v>
      </c>
      <c r="M1142" s="14" t="s">
        <v>913</v>
      </c>
      <c r="N1142" s="14" t="s">
        <v>490</v>
      </c>
      <c r="O1142" s="15">
        <v>22000</v>
      </c>
      <c r="P1142" s="15">
        <v>15567.963792873999</v>
      </c>
      <c r="Q1142" s="16">
        <v>46605</v>
      </c>
      <c r="R1142" s="14" t="s">
        <v>11283</v>
      </c>
      <c r="S1142" s="14" t="s">
        <v>10261</v>
      </c>
      <c r="T1142" s="14" t="s">
        <v>11283</v>
      </c>
      <c r="U1142" s="14" t="s">
        <v>10248</v>
      </c>
      <c r="V1142" s="14"/>
      <c r="W1142" s="14" t="s">
        <v>11254</v>
      </c>
      <c r="X1142" s="14" t="s">
        <v>10448</v>
      </c>
      <c r="Y1142" s="15">
        <v>92313.14</v>
      </c>
      <c r="Z1142" s="14" t="s">
        <v>11281</v>
      </c>
      <c r="AA1142" s="15">
        <v>19998.733401779598</v>
      </c>
      <c r="AB1142" s="14" t="s">
        <v>10245</v>
      </c>
      <c r="AC1142" s="14" t="s">
        <v>10246</v>
      </c>
      <c r="AD1142" s="14" t="s">
        <v>10272</v>
      </c>
      <c r="AE1142" s="15">
        <v>6432.0362071260097</v>
      </c>
      <c r="AF1142" s="31">
        <f>_xlfn.XLOOKUP(A1142,Macmahon!B:B,Macmahon!AE:AE,"",0)</f>
        <v>0</v>
      </c>
      <c r="AG1142" s="28">
        <f>_xlfn.XLOOKUP(A1142,Macmahon!B:B,Macmahon!AJ:AJ,"",0)</f>
        <v>46617.897910451386</v>
      </c>
      <c r="AH1142" s="28">
        <f>_xlfn.XLOOKUP(A1142,Macmahon!B:B,Macmahon!AK:AK,"",0)</f>
        <v>46567</v>
      </c>
      <c r="AI1142" s="28">
        <f t="shared" si="29"/>
        <v>46567</v>
      </c>
      <c r="AJ1142" s="40" t="str">
        <f>E1142&amp;C1142&amp;B1142</f>
        <v>ZSP4008LR</v>
      </c>
      <c r="AK1142" s="40" t="str">
        <f>IFERROR(_xlfn.XLOOKUP(AJ1142,CrossRef!$A:$A,CrossRef!$J:$J,"Not Found"),"-")</f>
        <v>TKHL219-DRIV-FIDV</v>
      </c>
      <c r="AL1142" s="40" t="str">
        <f>IFERROR(_xlfn.XLOOKUP(AJ1142,CrossRef!$A:$A,CrossRef!$K:$K,"Not Found"),"-")</f>
        <v>LHR</v>
      </c>
      <c r="AM1142" s="40" t="str">
        <f>IFERROR(_xlfn.XLOOKUP(AJ1142,CrossRef!$A:$A,CrossRef!$L:$L,"Not Found"),"-")</f>
        <v>22000H WHEEL END CHANGE LHR</v>
      </c>
    </row>
    <row r="1143" spans="1:39" x14ac:dyDescent="0.3">
      <c r="A1143" s="4" t="str">
        <f>D1143&amp;C1143&amp;B1143</f>
        <v>TD66754008RR</v>
      </c>
      <c r="B1143" s="4" t="str">
        <f>LEFT(N1143,FIND(" ",N1143)-1)</f>
        <v>RR</v>
      </c>
      <c r="C1143" s="4" t="str">
        <f>LEFT(M1143,4)</f>
        <v>4008</v>
      </c>
      <c r="D1143" s="4" t="str">
        <f>LEFT(L1143,FIND(" ",L1143)-1)</f>
        <v>TD6675</v>
      </c>
      <c r="E1143" s="4" t="str">
        <f>MID(X1143,2,3)</f>
        <v>ZSP</v>
      </c>
      <c r="G1143" s="17" t="s">
        <v>10234</v>
      </c>
      <c r="H1143" s="17" t="s">
        <v>10235</v>
      </c>
      <c r="I1143" s="17" t="s">
        <v>10251</v>
      </c>
      <c r="J1143" s="17" t="s">
        <v>10252</v>
      </c>
      <c r="K1143" s="17" t="s">
        <v>193</v>
      </c>
      <c r="L1143" s="17" t="s">
        <v>10446</v>
      </c>
      <c r="M1143" s="17" t="s">
        <v>913</v>
      </c>
      <c r="N1143" s="17" t="s">
        <v>493</v>
      </c>
      <c r="O1143" s="18">
        <v>22000</v>
      </c>
      <c r="P1143" s="18">
        <v>15567.963792873999</v>
      </c>
      <c r="Q1143" s="16">
        <v>46605</v>
      </c>
      <c r="R1143" s="17" t="s">
        <v>11283</v>
      </c>
      <c r="S1143" s="17" t="s">
        <v>10261</v>
      </c>
      <c r="T1143" s="17" t="s">
        <v>11283</v>
      </c>
      <c r="U1143" s="17" t="s">
        <v>10248</v>
      </c>
      <c r="V1143" s="17"/>
      <c r="W1143" s="17" t="s">
        <v>11254</v>
      </c>
      <c r="X1143" s="17" t="s">
        <v>10448</v>
      </c>
      <c r="Y1143" s="18">
        <v>92313.14</v>
      </c>
      <c r="Z1143" s="17" t="s">
        <v>11282</v>
      </c>
      <c r="AA1143" s="18">
        <v>19998.733401779598</v>
      </c>
      <c r="AB1143" s="17" t="s">
        <v>10245</v>
      </c>
      <c r="AC1143" s="17" t="s">
        <v>10246</v>
      </c>
      <c r="AD1143" s="17" t="s">
        <v>10272</v>
      </c>
      <c r="AE1143" s="18">
        <v>6432.0362071260097</v>
      </c>
      <c r="AF1143" s="31" t="str">
        <f>_xlfn.XLOOKUP(A1143,Macmahon!B:B,Macmahon!AE:AE,"",0)</f>
        <v/>
      </c>
      <c r="AG1143" s="28" t="str">
        <f>_xlfn.XLOOKUP(A1143,Macmahon!B:B,Macmahon!AJ:AJ,"",0)</f>
        <v/>
      </c>
      <c r="AH1143" s="28" t="str">
        <f>_xlfn.XLOOKUP(A1143,Macmahon!B:B,Macmahon!AK:AK,"",0)</f>
        <v/>
      </c>
      <c r="AI1143" s="28">
        <f t="shared" si="29"/>
        <v>0</v>
      </c>
      <c r="AJ1143" s="40" t="str">
        <f>E1143&amp;C1143&amp;B1143</f>
        <v>ZSP4008RR</v>
      </c>
      <c r="AK1143" s="40" t="str">
        <f>IFERROR(_xlfn.XLOOKUP(AJ1143,CrossRef!$A:$A,CrossRef!$J:$J,"Not Found"),"-")</f>
        <v>TKHL020-DRIV-FIDV</v>
      </c>
      <c r="AL1143" s="40">
        <f>IFERROR(_xlfn.XLOOKUP(AJ1143,CrossRef!$A:$A,CrossRef!$K:$K,"Not Found"),"-")</f>
        <v>0</v>
      </c>
      <c r="AM1143" s="40" t="str">
        <f>IFERROR(_xlfn.XLOOKUP(AJ1143,CrossRef!$A:$A,CrossRef!$L:$L,"Not Found"),"-")</f>
        <v>18000H WHEEL END CHANGE RHR</v>
      </c>
    </row>
    <row r="1144" spans="1:39" x14ac:dyDescent="0.3">
      <c r="A1144" s="4" t="str">
        <f>D1144&amp;C1144&amp;B1144</f>
        <v>TD61934008LR</v>
      </c>
      <c r="B1144" s="4" t="str">
        <f>LEFT(N1144,FIND(" ",N1144)-1)</f>
        <v>LR</v>
      </c>
      <c r="C1144" s="4" t="str">
        <f>LEFT(M1144,4)</f>
        <v>4008</v>
      </c>
      <c r="D1144" s="4" t="str">
        <f>LEFT(L1144,FIND(" ",L1144)-1)</f>
        <v>TD6193</v>
      </c>
      <c r="E1144" s="4" t="str">
        <f>MID(X1144,2,3)</f>
        <v>6HK</v>
      </c>
      <c r="G1144" s="14" t="s">
        <v>10234</v>
      </c>
      <c r="H1144" s="14" t="s">
        <v>10235</v>
      </c>
      <c r="I1144" s="14" t="s">
        <v>10677</v>
      </c>
      <c r="J1144" s="14" t="s">
        <v>10678</v>
      </c>
      <c r="K1144" s="14" t="s">
        <v>148</v>
      </c>
      <c r="L1144" s="14" t="s">
        <v>10679</v>
      </c>
      <c r="M1144" s="14" t="s">
        <v>913</v>
      </c>
      <c r="N1144" s="14" t="s">
        <v>490</v>
      </c>
      <c r="O1144" s="15">
        <v>22000</v>
      </c>
      <c r="P1144" s="15">
        <v>19174.241739004101</v>
      </c>
      <c r="Q1144" s="16">
        <v>46310</v>
      </c>
      <c r="R1144" s="14" t="s">
        <v>11283</v>
      </c>
      <c r="S1144" s="14" t="s">
        <v>10261</v>
      </c>
      <c r="T1144" s="14" t="s">
        <v>11283</v>
      </c>
      <c r="U1144" s="14" t="s">
        <v>10248</v>
      </c>
      <c r="V1144" s="14"/>
      <c r="W1144" s="14" t="s">
        <v>11296</v>
      </c>
      <c r="X1144" s="14" t="s">
        <v>10681</v>
      </c>
      <c r="Y1144" s="15">
        <v>92313.14</v>
      </c>
      <c r="Z1144" s="14" t="s">
        <v>11284</v>
      </c>
      <c r="AA1144" s="15">
        <v>72287.936687200505</v>
      </c>
      <c r="AB1144" s="14" t="s">
        <v>10245</v>
      </c>
      <c r="AC1144" s="14" t="s">
        <v>10246</v>
      </c>
      <c r="AD1144" s="14"/>
      <c r="AE1144" s="15">
        <v>2825.7582609958899</v>
      </c>
      <c r="AF1144" s="31" t="str">
        <f>_xlfn.XLOOKUP(A1144,Macmahon!B:B,Macmahon!AE:AE,"",0)</f>
        <v/>
      </c>
      <c r="AG1144" s="28" t="str">
        <f>_xlfn.XLOOKUP(A1144,Macmahon!B:B,Macmahon!AJ:AJ,"",0)</f>
        <v/>
      </c>
      <c r="AH1144" s="28" t="str">
        <f>_xlfn.XLOOKUP(A1144,Macmahon!B:B,Macmahon!AK:AK,"",0)</f>
        <v/>
      </c>
      <c r="AI1144" s="28">
        <f t="shared" si="29"/>
        <v>0</v>
      </c>
      <c r="AJ1144" s="40" t="str">
        <f>E1144&amp;C1144&amp;B1144</f>
        <v>6HK4008LR</v>
      </c>
      <c r="AK1144" s="40" t="str">
        <f>IFERROR(_xlfn.XLOOKUP(AJ1144,CrossRef!$A:$A,CrossRef!$J:$J,"Not Found"),"-")</f>
        <v>TKHL014-DRIV-FIDV</v>
      </c>
      <c r="AL1144" s="40">
        <f>IFERROR(_xlfn.XLOOKUP(AJ1144,CrossRef!$A:$A,CrossRef!$K:$K,"Not Found"),"-")</f>
        <v>0</v>
      </c>
      <c r="AM1144" s="40" t="str">
        <f>IFERROR(_xlfn.XLOOKUP(AJ1144,CrossRef!$A:$A,CrossRef!$L:$L,"Not Found"),"-")</f>
        <v>22000H WHEEL END CHANGE LHR</v>
      </c>
    </row>
    <row r="1145" spans="1:39" x14ac:dyDescent="0.3">
      <c r="A1145" s="4" t="str">
        <f>D1145&amp;C1145&amp;B1145</f>
        <v>TD61004008LR</v>
      </c>
      <c r="B1145" s="4" t="str">
        <f>LEFT(N1145,FIND(" ",N1145)-1)</f>
        <v>LR</v>
      </c>
      <c r="C1145" s="4" t="str">
        <f>LEFT(M1145,4)</f>
        <v>4008</v>
      </c>
      <c r="D1145" s="4" t="str">
        <f>LEFT(L1145,FIND(" ",L1145)-1)</f>
        <v>TD6100</v>
      </c>
      <c r="E1145" s="4" t="str">
        <f>MID(X1145,2,3)</f>
        <v>6HK</v>
      </c>
      <c r="G1145" s="17" t="s">
        <v>10234</v>
      </c>
      <c r="H1145" s="17" t="s">
        <v>10235</v>
      </c>
      <c r="I1145" s="17" t="s">
        <v>10251</v>
      </c>
      <c r="J1145" s="17" t="s">
        <v>10252</v>
      </c>
      <c r="K1145" s="17" t="s">
        <v>148</v>
      </c>
      <c r="L1145" s="17" t="s">
        <v>10636</v>
      </c>
      <c r="M1145" s="17" t="s">
        <v>913</v>
      </c>
      <c r="N1145" s="17" t="s">
        <v>490</v>
      </c>
      <c r="O1145" s="18">
        <v>22000</v>
      </c>
      <c r="P1145" s="18">
        <v>1557.3939324989301</v>
      </c>
      <c r="Q1145" s="16">
        <v>47012</v>
      </c>
      <c r="R1145" s="17" t="s">
        <v>11283</v>
      </c>
      <c r="S1145" s="17" t="s">
        <v>10261</v>
      </c>
      <c r="T1145" s="17" t="s">
        <v>11283</v>
      </c>
      <c r="U1145" s="17" t="s">
        <v>10248</v>
      </c>
      <c r="V1145" s="17"/>
      <c r="W1145" s="17" t="s">
        <v>10768</v>
      </c>
      <c r="X1145" s="17" t="s">
        <v>10638</v>
      </c>
      <c r="Y1145" s="18">
        <v>92313.14</v>
      </c>
      <c r="Z1145" s="17" t="s">
        <v>11284</v>
      </c>
      <c r="AA1145" s="18">
        <v>72850.552498288802</v>
      </c>
      <c r="AB1145" s="17" t="s">
        <v>10245</v>
      </c>
      <c r="AC1145" s="17" t="s">
        <v>10246</v>
      </c>
      <c r="AD1145" s="17"/>
      <c r="AE1145" s="18">
        <v>20442.606067501099</v>
      </c>
      <c r="AF1145" s="31" t="str">
        <f>_xlfn.XLOOKUP(A1145,Macmahon!B:B,Macmahon!AE:AE,"",0)</f>
        <v/>
      </c>
      <c r="AG1145" s="28" t="str">
        <f>_xlfn.XLOOKUP(A1145,Macmahon!B:B,Macmahon!AJ:AJ,"",0)</f>
        <v/>
      </c>
      <c r="AH1145" s="28" t="str">
        <f>_xlfn.XLOOKUP(A1145,Macmahon!B:B,Macmahon!AK:AK,"",0)</f>
        <v/>
      </c>
      <c r="AI1145" s="28">
        <f t="shared" si="29"/>
        <v>0</v>
      </c>
      <c r="AJ1145" s="40" t="str">
        <f>E1145&amp;C1145&amp;B1145</f>
        <v>6HK4008LR</v>
      </c>
      <c r="AK1145" s="40" t="str">
        <f>IFERROR(_xlfn.XLOOKUP(AJ1145,CrossRef!$A:$A,CrossRef!$J:$J,"Not Found"),"-")</f>
        <v>TKHL014-DRIV-FIDV</v>
      </c>
      <c r="AL1145" s="40">
        <f>IFERROR(_xlfn.XLOOKUP(AJ1145,CrossRef!$A:$A,CrossRef!$K:$K,"Not Found"),"-")</f>
        <v>0</v>
      </c>
      <c r="AM1145" s="40" t="str">
        <f>IFERROR(_xlfn.XLOOKUP(AJ1145,CrossRef!$A:$A,CrossRef!$L:$L,"Not Found"),"-")</f>
        <v>22000H WHEEL END CHANGE LHR</v>
      </c>
    </row>
    <row r="1146" spans="1:39" x14ac:dyDescent="0.3">
      <c r="A1146" s="4" t="str">
        <f>D1146&amp;C1146&amp;B1146</f>
        <v>TD61004008RR</v>
      </c>
      <c r="B1146" s="4" t="str">
        <f>LEFT(N1146,FIND(" ",N1146)-1)</f>
        <v>RR</v>
      </c>
      <c r="C1146" s="4" t="str">
        <f>LEFT(M1146,4)</f>
        <v>4008</v>
      </c>
      <c r="D1146" s="4" t="str">
        <f>LEFT(L1146,FIND(" ",L1146)-1)</f>
        <v>TD6100</v>
      </c>
      <c r="E1146" s="4" t="str">
        <f>MID(X1146,2,3)</f>
        <v>6HK</v>
      </c>
      <c r="G1146" s="14" t="s">
        <v>10234</v>
      </c>
      <c r="H1146" s="14" t="s">
        <v>10235</v>
      </c>
      <c r="I1146" s="14" t="s">
        <v>10251</v>
      </c>
      <c r="J1146" s="14" t="s">
        <v>10252</v>
      </c>
      <c r="K1146" s="14" t="s">
        <v>148</v>
      </c>
      <c r="L1146" s="14" t="s">
        <v>10636</v>
      </c>
      <c r="M1146" s="14" t="s">
        <v>913</v>
      </c>
      <c r="N1146" s="14" t="s">
        <v>493</v>
      </c>
      <c r="O1146" s="15">
        <v>22000</v>
      </c>
      <c r="P1146" s="15">
        <v>14937.869542126</v>
      </c>
      <c r="Q1146" s="16">
        <v>46706</v>
      </c>
      <c r="R1146" s="14" t="s">
        <v>11283</v>
      </c>
      <c r="S1146" s="14" t="s">
        <v>10261</v>
      </c>
      <c r="T1146" s="14" t="s">
        <v>11283</v>
      </c>
      <c r="U1146" s="14" t="s">
        <v>10248</v>
      </c>
      <c r="V1146" s="14"/>
      <c r="W1146" s="14" t="s">
        <v>10493</v>
      </c>
      <c r="X1146" s="14" t="s">
        <v>10638</v>
      </c>
      <c r="Y1146" s="15">
        <v>92313.14</v>
      </c>
      <c r="Z1146" s="14" t="s">
        <v>11285</v>
      </c>
      <c r="AA1146" s="15">
        <v>69499.423134839104</v>
      </c>
      <c r="AB1146" s="14" t="s">
        <v>10245</v>
      </c>
      <c r="AC1146" s="14" t="s">
        <v>10246</v>
      </c>
      <c r="AD1146" s="14"/>
      <c r="AE1146" s="15">
        <v>7062.1304578740201</v>
      </c>
      <c r="AF1146" s="31" t="str">
        <f>_xlfn.XLOOKUP(A1146,Macmahon!B:B,Macmahon!AE:AE,"",0)</f>
        <v/>
      </c>
      <c r="AG1146" s="28" t="str">
        <f>_xlfn.XLOOKUP(A1146,Macmahon!B:B,Macmahon!AJ:AJ,"",0)</f>
        <v/>
      </c>
      <c r="AH1146" s="28" t="str">
        <f>_xlfn.XLOOKUP(A1146,Macmahon!B:B,Macmahon!AK:AK,"",0)</f>
        <v/>
      </c>
      <c r="AI1146" s="28">
        <f t="shared" si="29"/>
        <v>0</v>
      </c>
      <c r="AJ1146" s="40" t="str">
        <f>E1146&amp;C1146&amp;B1146</f>
        <v>6HK4008RR</v>
      </c>
      <c r="AK1146" s="40" t="str">
        <f>IFERROR(_xlfn.XLOOKUP(AJ1146,CrossRef!$A:$A,CrossRef!$J:$J,"Not Found"),"-")</f>
        <v>TKHL014-DRIV-FIDV</v>
      </c>
      <c r="AL1146" s="40">
        <f>IFERROR(_xlfn.XLOOKUP(AJ1146,CrossRef!$A:$A,CrossRef!$K:$K,"Not Found"),"-")</f>
        <v>0</v>
      </c>
      <c r="AM1146" s="40" t="str">
        <f>IFERROR(_xlfn.XLOOKUP(AJ1146,CrossRef!$A:$A,CrossRef!$L:$L,"Not Found"),"-")</f>
        <v>22000H WHEEL END CHANGE RHR</v>
      </c>
    </row>
    <row r="1147" spans="1:39" x14ac:dyDescent="0.3">
      <c r="A1147" s="4" t="str">
        <f>D1147&amp;C1147&amp;B1147</f>
        <v>TD64934008LR</v>
      </c>
      <c r="B1147" s="4" t="str">
        <f>LEFT(N1147,FIND(" ",N1147)-1)</f>
        <v>LR</v>
      </c>
      <c r="C1147" s="4" t="str">
        <f>LEFT(M1147,4)</f>
        <v>4008</v>
      </c>
      <c r="D1147" s="4" t="str">
        <f>LEFT(L1147,FIND(" ",L1147)-1)</f>
        <v>TD6493</v>
      </c>
      <c r="E1147" s="4" t="str">
        <f>MID(X1147,2,3)</f>
        <v>APX</v>
      </c>
      <c r="G1147" s="17" t="s">
        <v>10234</v>
      </c>
      <c r="H1147" s="17" t="s">
        <v>10235</v>
      </c>
      <c r="I1147" s="17" t="s">
        <v>10251</v>
      </c>
      <c r="J1147" s="17" t="s">
        <v>10252</v>
      </c>
      <c r="K1147" s="17" t="s">
        <v>177</v>
      </c>
      <c r="L1147" s="17" t="s">
        <v>10639</v>
      </c>
      <c r="M1147" s="17" t="s">
        <v>913</v>
      </c>
      <c r="N1147" s="17" t="s">
        <v>490</v>
      </c>
      <c r="O1147" s="18">
        <v>22000</v>
      </c>
      <c r="P1147" s="18">
        <v>2701.6783170236399</v>
      </c>
      <c r="Q1147" s="16">
        <v>47606</v>
      </c>
      <c r="R1147" s="17" t="s">
        <v>11283</v>
      </c>
      <c r="S1147" s="17" t="s">
        <v>10261</v>
      </c>
      <c r="T1147" s="17" t="s">
        <v>11283</v>
      </c>
      <c r="U1147" s="17" t="s">
        <v>10248</v>
      </c>
      <c r="V1147" s="17"/>
      <c r="W1147" s="17" t="s">
        <v>10399</v>
      </c>
      <c r="X1147" s="17" t="s">
        <v>10641</v>
      </c>
      <c r="Y1147" s="18">
        <v>92313.14</v>
      </c>
      <c r="Z1147" s="17" t="s">
        <v>11294</v>
      </c>
      <c r="AA1147" s="18">
        <v>77312.885968514704</v>
      </c>
      <c r="AB1147" s="17" t="s">
        <v>10245</v>
      </c>
      <c r="AC1147" s="17" t="s">
        <v>10246</v>
      </c>
      <c r="AD1147" s="17"/>
      <c r="AE1147" s="18">
        <v>19298.321682976399</v>
      </c>
      <c r="AF1147" s="31">
        <f>_xlfn.XLOOKUP(A1147,Macmahon!B:B,Macmahon!AE:AE,"",0)</f>
        <v>45799</v>
      </c>
      <c r="AG1147" s="28">
        <f>_xlfn.XLOOKUP(A1147,Macmahon!B:B,Macmahon!AJ:AJ,"",0)</f>
        <v>49744.38698009259</v>
      </c>
      <c r="AH1147" s="28">
        <f>_xlfn.XLOOKUP(A1147,Macmahon!B:B,Macmahon!AK:AK,"",0)</f>
        <v>48592</v>
      </c>
      <c r="AI1147" s="28">
        <f t="shared" si="29"/>
        <v>48592</v>
      </c>
      <c r="AJ1147" s="40" t="str">
        <f>E1147&amp;C1147&amp;B1147</f>
        <v>APX4008LR</v>
      </c>
      <c r="AK1147" s="40" t="str">
        <f>IFERROR(_xlfn.XLOOKUP(AJ1147,CrossRef!$A:$A,CrossRef!$J:$J,"Not Found"),"-")</f>
        <v>TKHL011-DRIV-FIDV</v>
      </c>
      <c r="AL1147" s="40" t="str">
        <f>IFERROR(_xlfn.XLOOKUP(AJ1147,CrossRef!$A:$A,CrossRef!$K:$K,"Not Found"),"-")</f>
        <v>LHR</v>
      </c>
      <c r="AM1147" s="40" t="str">
        <f>IFERROR(_xlfn.XLOOKUP(AJ1147,CrossRef!$A:$A,CrossRef!$L:$L,"Not Found"),"-")</f>
        <v>22000H WHEEL END CHANGE LHR</v>
      </c>
    </row>
    <row r="1148" spans="1:39" x14ac:dyDescent="0.3">
      <c r="A1148" s="4" t="str">
        <f>D1148&amp;C1148&amp;B1148</f>
        <v>TD64934008RR</v>
      </c>
      <c r="B1148" s="4" t="str">
        <f>LEFT(N1148,FIND(" ",N1148)-1)</f>
        <v>RR</v>
      </c>
      <c r="C1148" s="4" t="str">
        <f>LEFT(M1148,4)</f>
        <v>4008</v>
      </c>
      <c r="D1148" s="4" t="str">
        <f>LEFT(L1148,FIND(" ",L1148)-1)</f>
        <v>TD6493</v>
      </c>
      <c r="E1148" s="4" t="str">
        <f>MID(X1148,2,3)</f>
        <v>APX</v>
      </c>
      <c r="G1148" s="14" t="s">
        <v>10234</v>
      </c>
      <c r="H1148" s="14" t="s">
        <v>10235</v>
      </c>
      <c r="I1148" s="14" t="s">
        <v>10251</v>
      </c>
      <c r="J1148" s="14" t="s">
        <v>10252</v>
      </c>
      <c r="K1148" s="14" t="s">
        <v>177</v>
      </c>
      <c r="L1148" s="14" t="s">
        <v>10639</v>
      </c>
      <c r="M1148" s="14" t="s">
        <v>913</v>
      </c>
      <c r="N1148" s="14" t="s">
        <v>493</v>
      </c>
      <c r="O1148" s="15">
        <v>22000</v>
      </c>
      <c r="P1148" s="15">
        <v>2701.6783170236399</v>
      </c>
      <c r="Q1148" s="16">
        <v>47606</v>
      </c>
      <c r="R1148" s="14" t="s">
        <v>11283</v>
      </c>
      <c r="S1148" s="14" t="s">
        <v>10261</v>
      </c>
      <c r="T1148" s="14" t="s">
        <v>11283</v>
      </c>
      <c r="U1148" s="14" t="s">
        <v>10248</v>
      </c>
      <c r="V1148" s="14"/>
      <c r="W1148" s="14" t="s">
        <v>10399</v>
      </c>
      <c r="X1148" s="14" t="s">
        <v>10641</v>
      </c>
      <c r="Y1148" s="15">
        <v>92313.14</v>
      </c>
      <c r="Z1148" s="14" t="s">
        <v>11295</v>
      </c>
      <c r="AA1148" s="15">
        <v>77312.885968514704</v>
      </c>
      <c r="AB1148" s="14" t="s">
        <v>10245</v>
      </c>
      <c r="AC1148" s="14" t="s">
        <v>10246</v>
      </c>
      <c r="AD1148" s="14"/>
      <c r="AE1148" s="15">
        <v>19298.321682976399</v>
      </c>
      <c r="AF1148" s="31" t="str">
        <f>_xlfn.XLOOKUP(A1148,Macmahon!B:B,Macmahon!AE:AE,"",0)</f>
        <v/>
      </c>
      <c r="AG1148" s="28" t="str">
        <f>_xlfn.XLOOKUP(A1148,Macmahon!B:B,Macmahon!AJ:AJ,"",0)</f>
        <v/>
      </c>
      <c r="AH1148" s="28" t="str">
        <f>_xlfn.XLOOKUP(A1148,Macmahon!B:B,Macmahon!AK:AK,"",0)</f>
        <v/>
      </c>
      <c r="AI1148" s="28">
        <f t="shared" si="29"/>
        <v>0</v>
      </c>
      <c r="AJ1148" s="40" t="str">
        <f>E1148&amp;C1148&amp;B1148</f>
        <v>APX4008RR</v>
      </c>
      <c r="AK1148" s="40" t="str">
        <f>IFERROR(_xlfn.XLOOKUP(AJ1148,CrossRef!$A:$A,CrossRef!$J:$J,"Not Found"),"-")</f>
        <v>TKHL014-DRIV-FIDV</v>
      </c>
      <c r="AL1148" s="40">
        <f>IFERROR(_xlfn.XLOOKUP(AJ1148,CrossRef!$A:$A,CrossRef!$K:$K,"Not Found"),"-")</f>
        <v>0</v>
      </c>
      <c r="AM1148" s="40" t="str">
        <f>IFERROR(_xlfn.XLOOKUP(AJ1148,CrossRef!$A:$A,CrossRef!$L:$L,"Not Found"),"-")</f>
        <v>22000H WHEEL END CHANGE RHR</v>
      </c>
    </row>
    <row r="1149" spans="1:39" x14ac:dyDescent="0.3">
      <c r="A1149" s="4" t="str">
        <f>D1149&amp;C1149&amp;B1149</f>
        <v>TD67324008RR</v>
      </c>
      <c r="B1149" s="4" t="str">
        <f>LEFT(N1149,FIND(" ",N1149)-1)</f>
        <v>RR</v>
      </c>
      <c r="C1149" s="4" t="str">
        <f>LEFT(M1149,4)</f>
        <v>4008</v>
      </c>
      <c r="D1149" s="4" t="str">
        <f>LEFT(L1149,FIND(" ",L1149)-1)</f>
        <v>TD6732</v>
      </c>
      <c r="E1149" s="4" t="str">
        <f>MID(X1149,2,3)</f>
        <v>ZSP</v>
      </c>
      <c r="G1149" s="17" t="s">
        <v>10234</v>
      </c>
      <c r="H1149" s="17" t="s">
        <v>10235</v>
      </c>
      <c r="I1149" s="17" t="s">
        <v>10251</v>
      </c>
      <c r="J1149" s="17" t="s">
        <v>10252</v>
      </c>
      <c r="K1149" s="17" t="s">
        <v>193</v>
      </c>
      <c r="L1149" s="17" t="s">
        <v>10301</v>
      </c>
      <c r="M1149" s="17" t="s">
        <v>913</v>
      </c>
      <c r="N1149" s="17" t="s">
        <v>493</v>
      </c>
      <c r="O1149" s="18">
        <v>22000</v>
      </c>
      <c r="P1149" s="18">
        <v>9684.1711660203091</v>
      </c>
      <c r="Q1149" s="16">
        <v>46923</v>
      </c>
      <c r="R1149" s="17" t="s">
        <v>11283</v>
      </c>
      <c r="S1149" s="17" t="s">
        <v>10261</v>
      </c>
      <c r="T1149" s="17" t="s">
        <v>11283</v>
      </c>
      <c r="U1149" s="17" t="s">
        <v>10248</v>
      </c>
      <c r="V1149" s="17"/>
      <c r="W1149" s="17" t="s">
        <v>11235</v>
      </c>
      <c r="X1149" s="17" t="s">
        <v>10303</v>
      </c>
      <c r="Y1149" s="18">
        <v>92313.14</v>
      </c>
      <c r="Z1149" s="17" t="s">
        <v>11282</v>
      </c>
      <c r="AA1149" s="18">
        <v>19034.6413415469</v>
      </c>
      <c r="AB1149" s="17" t="s">
        <v>10245</v>
      </c>
      <c r="AC1149" s="17" t="s">
        <v>10246</v>
      </c>
      <c r="AD1149" s="17" t="s">
        <v>10272</v>
      </c>
      <c r="AE1149" s="18">
        <v>12315.8288339797</v>
      </c>
      <c r="AF1149" s="31" t="str">
        <f>_xlfn.XLOOKUP(A1149,Macmahon!B:B,Macmahon!AE:AE,"",0)</f>
        <v/>
      </c>
      <c r="AG1149" s="28" t="str">
        <f>_xlfn.XLOOKUP(A1149,Macmahon!B:B,Macmahon!AJ:AJ,"",0)</f>
        <v/>
      </c>
      <c r="AH1149" s="28" t="str">
        <f>_xlfn.XLOOKUP(A1149,Macmahon!B:B,Macmahon!AK:AK,"",0)</f>
        <v/>
      </c>
      <c r="AI1149" s="28">
        <f t="shared" si="29"/>
        <v>0</v>
      </c>
      <c r="AJ1149" s="40" t="str">
        <f>E1149&amp;C1149&amp;B1149</f>
        <v>ZSP4008RR</v>
      </c>
      <c r="AK1149" s="40" t="str">
        <f>IFERROR(_xlfn.XLOOKUP(AJ1149,CrossRef!$A:$A,CrossRef!$J:$J,"Not Found"),"-")</f>
        <v>TKHL020-DRIV-FIDV</v>
      </c>
      <c r="AL1149" s="40">
        <f>IFERROR(_xlfn.XLOOKUP(AJ1149,CrossRef!$A:$A,CrossRef!$K:$K,"Not Found"),"-")</f>
        <v>0</v>
      </c>
      <c r="AM1149" s="40" t="str">
        <f>IFERROR(_xlfn.XLOOKUP(AJ1149,CrossRef!$A:$A,CrossRef!$L:$L,"Not Found"),"-")</f>
        <v>18000H WHEEL END CHANGE RHR</v>
      </c>
    </row>
    <row r="1150" spans="1:39" x14ac:dyDescent="0.3">
      <c r="A1150" s="4" t="str">
        <f>D1150&amp;C1150&amp;B1150</f>
        <v>TD67344008LR</v>
      </c>
      <c r="B1150" s="4" t="str">
        <f>LEFT(N1150,FIND(" ",N1150)-1)</f>
        <v>LR</v>
      </c>
      <c r="C1150" s="4" t="str">
        <f>LEFT(M1150,4)</f>
        <v>4008</v>
      </c>
      <c r="D1150" s="4" t="str">
        <f>LEFT(L1150,FIND(" ",L1150)-1)</f>
        <v>TD6734</v>
      </c>
      <c r="E1150" s="4" t="str">
        <f>MID(X1150,2,3)</f>
        <v>ZSP</v>
      </c>
      <c r="G1150" s="14" t="s">
        <v>10234</v>
      </c>
      <c r="H1150" s="14" t="s">
        <v>10235</v>
      </c>
      <c r="I1150" s="14" t="s">
        <v>10251</v>
      </c>
      <c r="J1150" s="14" t="s">
        <v>10252</v>
      </c>
      <c r="K1150" s="14" t="s">
        <v>193</v>
      </c>
      <c r="L1150" s="14" t="s">
        <v>10298</v>
      </c>
      <c r="M1150" s="14" t="s">
        <v>913</v>
      </c>
      <c r="N1150" s="14" t="s">
        <v>490</v>
      </c>
      <c r="O1150" s="15">
        <v>22000</v>
      </c>
      <c r="P1150" s="15">
        <v>8682.2669907977706</v>
      </c>
      <c r="Q1150" s="16">
        <v>46565</v>
      </c>
      <c r="R1150" s="14" t="s">
        <v>11283</v>
      </c>
      <c r="S1150" s="14" t="s">
        <v>10286</v>
      </c>
      <c r="T1150" s="14" t="s">
        <v>11283</v>
      </c>
      <c r="U1150" s="14" t="s">
        <v>10248</v>
      </c>
      <c r="V1150" s="14"/>
      <c r="W1150" s="14" t="s">
        <v>10493</v>
      </c>
      <c r="X1150" s="14" t="s">
        <v>10300</v>
      </c>
      <c r="Y1150" s="15">
        <v>92313.14</v>
      </c>
      <c r="Z1150" s="14" t="s">
        <v>11281</v>
      </c>
      <c r="AA1150" s="15">
        <v>13092.7782340862</v>
      </c>
      <c r="AB1150" s="14" t="s">
        <v>10245</v>
      </c>
      <c r="AC1150" s="14" t="s">
        <v>10246</v>
      </c>
      <c r="AD1150" s="14" t="s">
        <v>10272</v>
      </c>
      <c r="AE1150" s="15">
        <v>13317.7330092022</v>
      </c>
      <c r="AF1150" s="31">
        <f>_xlfn.XLOOKUP(A1150,Macmahon!B:B,Macmahon!AE:AE,"",0)</f>
        <v>0</v>
      </c>
      <c r="AG1150" s="28">
        <f>_xlfn.XLOOKUP(A1150,Macmahon!B:B,Macmahon!AJ:AJ,"",0)</f>
        <v>46756.882803935187</v>
      </c>
      <c r="AH1150" s="28">
        <f>_xlfn.XLOOKUP(A1150,Macmahon!B:B,Macmahon!AK:AK,"",0)</f>
        <v>46522</v>
      </c>
      <c r="AI1150" s="28">
        <f t="shared" si="29"/>
        <v>46522</v>
      </c>
      <c r="AJ1150" s="40" t="str">
        <f>E1150&amp;C1150&amp;B1150</f>
        <v>ZSP4008LR</v>
      </c>
      <c r="AK1150" s="40" t="str">
        <f>IFERROR(_xlfn.XLOOKUP(AJ1150,CrossRef!$A:$A,CrossRef!$J:$J,"Not Found"),"-")</f>
        <v>TKHL219-DRIV-FIDV</v>
      </c>
      <c r="AL1150" s="40" t="str">
        <f>IFERROR(_xlfn.XLOOKUP(AJ1150,CrossRef!$A:$A,CrossRef!$K:$K,"Not Found"),"-")</f>
        <v>LHR</v>
      </c>
      <c r="AM1150" s="40" t="str">
        <f>IFERROR(_xlfn.XLOOKUP(AJ1150,CrossRef!$A:$A,CrossRef!$L:$L,"Not Found"),"-")</f>
        <v>22000H WHEEL END CHANGE LHR</v>
      </c>
    </row>
    <row r="1151" spans="1:39" x14ac:dyDescent="0.3">
      <c r="A1151" s="4" t="str">
        <f>D1151&amp;C1151&amp;B1151</f>
        <v>TD67344008RR</v>
      </c>
      <c r="B1151" s="4" t="str">
        <f>LEFT(N1151,FIND(" ",N1151)-1)</f>
        <v>RR</v>
      </c>
      <c r="C1151" s="4" t="str">
        <f>LEFT(M1151,4)</f>
        <v>4008</v>
      </c>
      <c r="D1151" s="4" t="str">
        <f>LEFT(L1151,FIND(" ",L1151)-1)</f>
        <v>TD6734</v>
      </c>
      <c r="E1151" s="4" t="str">
        <f>MID(X1151,2,3)</f>
        <v>ZSP</v>
      </c>
      <c r="G1151" s="17" t="s">
        <v>10234</v>
      </c>
      <c r="H1151" s="17" t="s">
        <v>10235</v>
      </c>
      <c r="I1151" s="17" t="s">
        <v>10251</v>
      </c>
      <c r="J1151" s="17" t="s">
        <v>10252</v>
      </c>
      <c r="K1151" s="17" t="s">
        <v>193</v>
      </c>
      <c r="L1151" s="17" t="s">
        <v>10298</v>
      </c>
      <c r="M1151" s="17" t="s">
        <v>913</v>
      </c>
      <c r="N1151" s="17" t="s">
        <v>493</v>
      </c>
      <c r="O1151" s="18">
        <v>22000</v>
      </c>
      <c r="P1151" s="18">
        <v>8682.2669907977706</v>
      </c>
      <c r="Q1151" s="16">
        <v>46565</v>
      </c>
      <c r="R1151" s="17" t="s">
        <v>11283</v>
      </c>
      <c r="S1151" s="17" t="s">
        <v>10286</v>
      </c>
      <c r="T1151" s="17" t="s">
        <v>11283</v>
      </c>
      <c r="U1151" s="17" t="s">
        <v>10248</v>
      </c>
      <c r="V1151" s="17"/>
      <c r="W1151" s="17" t="s">
        <v>10493</v>
      </c>
      <c r="X1151" s="17" t="s">
        <v>10300</v>
      </c>
      <c r="Y1151" s="18">
        <v>92313.14</v>
      </c>
      <c r="Z1151" s="17" t="s">
        <v>11282</v>
      </c>
      <c r="AA1151" s="18">
        <v>13092.7782340862</v>
      </c>
      <c r="AB1151" s="17" t="s">
        <v>10245</v>
      </c>
      <c r="AC1151" s="17" t="s">
        <v>10246</v>
      </c>
      <c r="AD1151" s="17" t="s">
        <v>10272</v>
      </c>
      <c r="AE1151" s="18">
        <v>13317.7330092022</v>
      </c>
      <c r="AF1151" s="31" t="str">
        <f>_xlfn.XLOOKUP(A1151,Macmahon!B:B,Macmahon!AE:AE,"",0)</f>
        <v/>
      </c>
      <c r="AG1151" s="28" t="str">
        <f>_xlfn.XLOOKUP(A1151,Macmahon!B:B,Macmahon!AJ:AJ,"",0)</f>
        <v/>
      </c>
      <c r="AH1151" s="28" t="str">
        <f>_xlfn.XLOOKUP(A1151,Macmahon!B:B,Macmahon!AK:AK,"",0)</f>
        <v/>
      </c>
      <c r="AI1151" s="28">
        <f t="shared" si="29"/>
        <v>0</v>
      </c>
      <c r="AJ1151" s="40" t="str">
        <f>E1151&amp;C1151&amp;B1151</f>
        <v>ZSP4008RR</v>
      </c>
      <c r="AK1151" s="40" t="str">
        <f>IFERROR(_xlfn.XLOOKUP(AJ1151,CrossRef!$A:$A,CrossRef!$J:$J,"Not Found"),"-")</f>
        <v>TKHL020-DRIV-FIDV</v>
      </c>
      <c r="AL1151" s="40">
        <f>IFERROR(_xlfn.XLOOKUP(AJ1151,CrossRef!$A:$A,CrossRef!$K:$K,"Not Found"),"-")</f>
        <v>0</v>
      </c>
      <c r="AM1151" s="40" t="str">
        <f>IFERROR(_xlfn.XLOOKUP(AJ1151,CrossRef!$A:$A,CrossRef!$L:$L,"Not Found"),"-")</f>
        <v>18000H WHEEL END CHANGE RHR</v>
      </c>
    </row>
    <row r="1152" spans="1:39" x14ac:dyDescent="0.3">
      <c r="A1152" s="4" t="str">
        <f>D1152&amp;C1152&amp;B1152</f>
        <v>TD67324008LR</v>
      </c>
      <c r="B1152" s="4" t="str">
        <f>LEFT(N1152,FIND(" ",N1152)-1)</f>
        <v>LR</v>
      </c>
      <c r="C1152" s="4" t="str">
        <f>LEFT(M1152,4)</f>
        <v>4008</v>
      </c>
      <c r="D1152" s="4" t="str">
        <f>LEFT(L1152,FIND(" ",L1152)-1)</f>
        <v>TD6732</v>
      </c>
      <c r="E1152" s="4" t="str">
        <f>MID(X1152,2,3)</f>
        <v>ZSP</v>
      </c>
      <c r="G1152" s="14" t="s">
        <v>10234</v>
      </c>
      <c r="H1152" s="14" t="s">
        <v>10235</v>
      </c>
      <c r="I1152" s="14" t="s">
        <v>10251</v>
      </c>
      <c r="J1152" s="14" t="s">
        <v>10252</v>
      </c>
      <c r="K1152" s="14" t="s">
        <v>193</v>
      </c>
      <c r="L1152" s="14" t="s">
        <v>10301</v>
      </c>
      <c r="M1152" s="14" t="s">
        <v>913</v>
      </c>
      <c r="N1152" s="14" t="s">
        <v>490</v>
      </c>
      <c r="O1152" s="15">
        <v>22000</v>
      </c>
      <c r="P1152" s="15">
        <v>9684.1711660203091</v>
      </c>
      <c r="Q1152" s="16">
        <v>46923</v>
      </c>
      <c r="R1152" s="14" t="s">
        <v>11283</v>
      </c>
      <c r="S1152" s="14" t="s">
        <v>10261</v>
      </c>
      <c r="T1152" s="14" t="s">
        <v>11283</v>
      </c>
      <c r="U1152" s="14" t="s">
        <v>10248</v>
      </c>
      <c r="V1152" s="14"/>
      <c r="W1152" s="14" t="s">
        <v>11235</v>
      </c>
      <c r="X1152" s="14" t="s">
        <v>10303</v>
      </c>
      <c r="Y1152" s="15">
        <v>92313.14</v>
      </c>
      <c r="Z1152" s="14" t="s">
        <v>11281</v>
      </c>
      <c r="AA1152" s="15">
        <v>19034.6413415469</v>
      </c>
      <c r="AB1152" s="14" t="s">
        <v>10245</v>
      </c>
      <c r="AC1152" s="14" t="s">
        <v>10246</v>
      </c>
      <c r="AD1152" s="14" t="s">
        <v>10272</v>
      </c>
      <c r="AE1152" s="15">
        <v>12315.8288339797</v>
      </c>
      <c r="AF1152" s="31">
        <f>_xlfn.XLOOKUP(A1152,Macmahon!B:B,Macmahon!AE:AE,"",0)</f>
        <v>0</v>
      </c>
      <c r="AG1152" s="28">
        <f>_xlfn.XLOOKUP(A1152,Macmahon!B:B,Macmahon!AJ:AJ,"",0)</f>
        <v>46907.938378391205</v>
      </c>
      <c r="AH1152" s="28">
        <f>_xlfn.XLOOKUP(A1152,Macmahon!B:B,Macmahon!AK:AK,"",0)</f>
        <v>46882</v>
      </c>
      <c r="AI1152" s="28">
        <f t="shared" si="29"/>
        <v>46882</v>
      </c>
      <c r="AJ1152" s="40" t="str">
        <f>E1152&amp;C1152&amp;B1152</f>
        <v>ZSP4008LR</v>
      </c>
      <c r="AK1152" s="40" t="str">
        <f>IFERROR(_xlfn.XLOOKUP(AJ1152,CrossRef!$A:$A,CrossRef!$J:$J,"Not Found"),"-")</f>
        <v>TKHL219-DRIV-FIDV</v>
      </c>
      <c r="AL1152" s="40" t="str">
        <f>IFERROR(_xlfn.XLOOKUP(AJ1152,CrossRef!$A:$A,CrossRef!$K:$K,"Not Found"),"-")</f>
        <v>LHR</v>
      </c>
      <c r="AM1152" s="40" t="str">
        <f>IFERROR(_xlfn.XLOOKUP(AJ1152,CrossRef!$A:$A,CrossRef!$L:$L,"Not Found"),"-")</f>
        <v>22000H WHEEL END CHANGE LHR</v>
      </c>
    </row>
    <row r="1153" spans="1:39" x14ac:dyDescent="0.3">
      <c r="A1153" s="4" t="str">
        <f>D1153&amp;C1153&amp;B1153</f>
        <v>TD67394008LR</v>
      </c>
      <c r="B1153" s="4" t="str">
        <f>LEFT(N1153,FIND(" ",N1153)-1)</f>
        <v>LR</v>
      </c>
      <c r="C1153" s="4" t="str">
        <f>LEFT(M1153,4)</f>
        <v>4008</v>
      </c>
      <c r="D1153" s="4" t="str">
        <f>LEFT(L1153,FIND(" ",L1153)-1)</f>
        <v>TD6739</v>
      </c>
      <c r="E1153" s="4" t="str">
        <f>MID(X1153,2,3)</f>
        <v>ZSP</v>
      </c>
      <c r="G1153" s="17" t="s">
        <v>10234</v>
      </c>
      <c r="H1153" s="17" t="s">
        <v>10235</v>
      </c>
      <c r="I1153" s="17" t="s">
        <v>10251</v>
      </c>
      <c r="J1153" s="17" t="s">
        <v>10252</v>
      </c>
      <c r="K1153" s="17" t="s">
        <v>193</v>
      </c>
      <c r="L1153" s="17" t="s">
        <v>10289</v>
      </c>
      <c r="M1153" s="17" t="s">
        <v>913</v>
      </c>
      <c r="N1153" s="17" t="s">
        <v>490</v>
      </c>
      <c r="O1153" s="18">
        <v>22000</v>
      </c>
      <c r="P1153" s="18">
        <v>8393.1999134535708</v>
      </c>
      <c r="Q1153" s="16">
        <v>46587</v>
      </c>
      <c r="R1153" s="17" t="s">
        <v>11283</v>
      </c>
      <c r="S1153" s="17" t="s">
        <v>10286</v>
      </c>
      <c r="T1153" s="17" t="s">
        <v>11283</v>
      </c>
      <c r="U1153" s="17" t="s">
        <v>10248</v>
      </c>
      <c r="V1153" s="17"/>
      <c r="W1153" s="17" t="s">
        <v>10493</v>
      </c>
      <c r="X1153" s="17" t="s">
        <v>10291</v>
      </c>
      <c r="Y1153" s="18">
        <v>92313.14</v>
      </c>
      <c r="Z1153" s="17" t="s">
        <v>11281</v>
      </c>
      <c r="AA1153" s="18">
        <v>13107.2840520192</v>
      </c>
      <c r="AB1153" s="17" t="s">
        <v>10245</v>
      </c>
      <c r="AC1153" s="17" t="s">
        <v>10246</v>
      </c>
      <c r="AD1153" s="17" t="s">
        <v>10272</v>
      </c>
      <c r="AE1153" s="18">
        <v>13606.8000865464</v>
      </c>
      <c r="AF1153" s="31">
        <f>_xlfn.XLOOKUP(A1153,Macmahon!B:B,Macmahon!AE:AE,"",0)</f>
        <v>0</v>
      </c>
      <c r="AG1153" s="28">
        <f>_xlfn.XLOOKUP(A1153,Macmahon!B:B,Macmahon!AJ:AJ,"",0)</f>
        <v>46760.334580439812</v>
      </c>
      <c r="AH1153" s="28">
        <f>_xlfn.XLOOKUP(A1153,Macmahon!B:B,Macmahon!AK:AK,"",0)</f>
        <v>46538</v>
      </c>
      <c r="AI1153" s="28">
        <f t="shared" si="29"/>
        <v>46538</v>
      </c>
      <c r="AJ1153" s="40" t="str">
        <f>E1153&amp;C1153&amp;B1153</f>
        <v>ZSP4008LR</v>
      </c>
      <c r="AK1153" s="40" t="str">
        <f>IFERROR(_xlfn.XLOOKUP(AJ1153,CrossRef!$A:$A,CrossRef!$J:$J,"Not Found"),"-")</f>
        <v>TKHL219-DRIV-FIDV</v>
      </c>
      <c r="AL1153" s="40" t="str">
        <f>IFERROR(_xlfn.XLOOKUP(AJ1153,CrossRef!$A:$A,CrossRef!$K:$K,"Not Found"),"-")</f>
        <v>LHR</v>
      </c>
      <c r="AM1153" s="40" t="str">
        <f>IFERROR(_xlfn.XLOOKUP(AJ1153,CrossRef!$A:$A,CrossRef!$L:$L,"Not Found"),"-")</f>
        <v>22000H WHEEL END CHANGE LHR</v>
      </c>
    </row>
    <row r="1154" spans="1:39" x14ac:dyDescent="0.3">
      <c r="A1154" s="4" t="str">
        <f>D1154&amp;C1154&amp;B1154</f>
        <v>TD67394008RR</v>
      </c>
      <c r="B1154" s="4" t="str">
        <f>LEFT(N1154,FIND(" ",N1154)-1)</f>
        <v>RR</v>
      </c>
      <c r="C1154" s="4" t="str">
        <f>LEFT(M1154,4)</f>
        <v>4008</v>
      </c>
      <c r="D1154" s="4" t="str">
        <f>LEFT(L1154,FIND(" ",L1154)-1)</f>
        <v>TD6739</v>
      </c>
      <c r="E1154" s="4" t="str">
        <f>MID(X1154,2,3)</f>
        <v>ZSP</v>
      </c>
      <c r="G1154" s="14" t="s">
        <v>10234</v>
      </c>
      <c r="H1154" s="14" t="s">
        <v>10235</v>
      </c>
      <c r="I1154" s="14" t="s">
        <v>10251</v>
      </c>
      <c r="J1154" s="14" t="s">
        <v>10252</v>
      </c>
      <c r="K1154" s="14" t="s">
        <v>193</v>
      </c>
      <c r="L1154" s="14" t="s">
        <v>10289</v>
      </c>
      <c r="M1154" s="14" t="s">
        <v>913</v>
      </c>
      <c r="N1154" s="14" t="s">
        <v>493</v>
      </c>
      <c r="O1154" s="15">
        <v>22000</v>
      </c>
      <c r="P1154" s="15">
        <v>8393.1999134535708</v>
      </c>
      <c r="Q1154" s="16">
        <v>46587</v>
      </c>
      <c r="R1154" s="14" t="s">
        <v>11283</v>
      </c>
      <c r="S1154" s="14" t="s">
        <v>10286</v>
      </c>
      <c r="T1154" s="14" t="s">
        <v>11283</v>
      </c>
      <c r="U1154" s="14" t="s">
        <v>10248</v>
      </c>
      <c r="V1154" s="14"/>
      <c r="W1154" s="14" t="s">
        <v>10493</v>
      </c>
      <c r="X1154" s="14" t="s">
        <v>10291</v>
      </c>
      <c r="Y1154" s="15">
        <v>92313.14</v>
      </c>
      <c r="Z1154" s="14" t="s">
        <v>11282</v>
      </c>
      <c r="AA1154" s="15">
        <v>13107.2840520192</v>
      </c>
      <c r="AB1154" s="14" t="s">
        <v>10245</v>
      </c>
      <c r="AC1154" s="14" t="s">
        <v>10246</v>
      </c>
      <c r="AD1154" s="14" t="s">
        <v>10272</v>
      </c>
      <c r="AE1154" s="15">
        <v>13606.8000865464</v>
      </c>
      <c r="AF1154" s="31" t="str">
        <f>_xlfn.XLOOKUP(A1154,Macmahon!B:B,Macmahon!AE:AE,"",0)</f>
        <v/>
      </c>
      <c r="AG1154" s="28" t="str">
        <f>_xlfn.XLOOKUP(A1154,Macmahon!B:B,Macmahon!AJ:AJ,"",0)</f>
        <v/>
      </c>
      <c r="AH1154" s="28" t="str">
        <f>_xlfn.XLOOKUP(A1154,Macmahon!B:B,Macmahon!AK:AK,"",0)</f>
        <v/>
      </c>
      <c r="AI1154" s="28">
        <f t="shared" si="29"/>
        <v>0</v>
      </c>
      <c r="AJ1154" s="40" t="str">
        <f>E1154&amp;C1154&amp;B1154</f>
        <v>ZSP4008RR</v>
      </c>
      <c r="AK1154" s="40" t="str">
        <f>IFERROR(_xlfn.XLOOKUP(AJ1154,CrossRef!$A:$A,CrossRef!$J:$J,"Not Found"),"-")</f>
        <v>TKHL020-DRIV-FIDV</v>
      </c>
      <c r="AL1154" s="40">
        <f>IFERROR(_xlfn.XLOOKUP(AJ1154,CrossRef!$A:$A,CrossRef!$K:$K,"Not Found"),"-")</f>
        <v>0</v>
      </c>
      <c r="AM1154" s="40" t="str">
        <f>IFERROR(_xlfn.XLOOKUP(AJ1154,CrossRef!$A:$A,CrossRef!$L:$L,"Not Found"),"-")</f>
        <v>18000H WHEEL END CHANGE RHR</v>
      </c>
    </row>
    <row r="1155" spans="1:39" x14ac:dyDescent="0.3">
      <c r="A1155" s="4" t="str">
        <f>D1155&amp;C1155&amp;B1155</f>
        <v>TD67384008LR</v>
      </c>
      <c r="B1155" s="4" t="str">
        <f>LEFT(N1155,FIND(" ",N1155)-1)</f>
        <v>LR</v>
      </c>
      <c r="C1155" s="4" t="str">
        <f>LEFT(M1155,4)</f>
        <v>4008</v>
      </c>
      <c r="D1155" s="4" t="str">
        <f>LEFT(L1155,FIND(" ",L1155)-1)</f>
        <v>TD6738</v>
      </c>
      <c r="E1155" s="4" t="str">
        <f>MID(X1155,2,3)</f>
        <v>ZSP</v>
      </c>
      <c r="G1155" s="17" t="s">
        <v>10234</v>
      </c>
      <c r="H1155" s="17" t="s">
        <v>10235</v>
      </c>
      <c r="I1155" s="17" t="s">
        <v>10251</v>
      </c>
      <c r="J1155" s="17" t="s">
        <v>10252</v>
      </c>
      <c r="K1155" s="17" t="s">
        <v>193</v>
      </c>
      <c r="L1155" s="17" t="s">
        <v>10295</v>
      </c>
      <c r="M1155" s="17" t="s">
        <v>913</v>
      </c>
      <c r="N1155" s="17" t="s">
        <v>490</v>
      </c>
      <c r="O1155" s="18">
        <v>22000</v>
      </c>
      <c r="P1155" s="18">
        <v>8461.1903309757799</v>
      </c>
      <c r="Q1155" s="16">
        <v>46581</v>
      </c>
      <c r="R1155" s="17" t="s">
        <v>11283</v>
      </c>
      <c r="S1155" s="17" t="s">
        <v>10286</v>
      </c>
      <c r="T1155" s="17" t="s">
        <v>11283</v>
      </c>
      <c r="U1155" s="17" t="s">
        <v>10248</v>
      </c>
      <c r="V1155" s="17"/>
      <c r="W1155" s="17" t="s">
        <v>10493</v>
      </c>
      <c r="X1155" s="17" t="s">
        <v>10297</v>
      </c>
      <c r="Y1155" s="18">
        <v>92313.14</v>
      </c>
      <c r="Z1155" s="17" t="s">
        <v>11281</v>
      </c>
      <c r="AA1155" s="18">
        <v>13092.481861738501</v>
      </c>
      <c r="AB1155" s="17" t="s">
        <v>10245</v>
      </c>
      <c r="AC1155" s="17" t="s">
        <v>10246</v>
      </c>
      <c r="AD1155" s="17" t="s">
        <v>10272</v>
      </c>
      <c r="AE1155" s="18">
        <v>13538.8096690242</v>
      </c>
      <c r="AF1155" s="31">
        <f>_xlfn.XLOOKUP(A1155,Macmahon!B:B,Macmahon!AE:AE,"",0)</f>
        <v>0</v>
      </c>
      <c r="AG1155" s="28">
        <f>_xlfn.XLOOKUP(A1155,Macmahon!B:B,Macmahon!AJ:AJ,"",0)</f>
        <v>46765.955386307869</v>
      </c>
      <c r="AH1155" s="28">
        <f>_xlfn.XLOOKUP(A1155,Macmahon!B:B,Macmahon!AK:AK,"",0)</f>
        <v>46534</v>
      </c>
      <c r="AI1155" s="28">
        <f t="shared" ref="AI1155:AI1218" si="30">IF(AG1155=0,AH1155,IF(AH1155=0,AG1155,MIN(AG1155,AH1155)))</f>
        <v>46534</v>
      </c>
      <c r="AJ1155" s="40" t="str">
        <f>E1155&amp;C1155&amp;B1155</f>
        <v>ZSP4008LR</v>
      </c>
      <c r="AK1155" s="40" t="str">
        <f>IFERROR(_xlfn.XLOOKUP(AJ1155,CrossRef!$A:$A,CrossRef!$J:$J,"Not Found"),"-")</f>
        <v>TKHL219-DRIV-FIDV</v>
      </c>
      <c r="AL1155" s="40" t="str">
        <f>IFERROR(_xlfn.XLOOKUP(AJ1155,CrossRef!$A:$A,CrossRef!$K:$K,"Not Found"),"-")</f>
        <v>LHR</v>
      </c>
      <c r="AM1155" s="40" t="str">
        <f>IFERROR(_xlfn.XLOOKUP(AJ1155,CrossRef!$A:$A,CrossRef!$L:$L,"Not Found"),"-")</f>
        <v>22000H WHEEL END CHANGE LHR</v>
      </c>
    </row>
    <row r="1156" spans="1:39" x14ac:dyDescent="0.3">
      <c r="A1156" s="4" t="str">
        <f>D1156&amp;C1156&amp;B1156</f>
        <v>TD67384008RR</v>
      </c>
      <c r="B1156" s="4" t="str">
        <f>LEFT(N1156,FIND(" ",N1156)-1)</f>
        <v>RR</v>
      </c>
      <c r="C1156" s="4" t="str">
        <f>LEFT(M1156,4)</f>
        <v>4008</v>
      </c>
      <c r="D1156" s="4" t="str">
        <f>LEFT(L1156,FIND(" ",L1156)-1)</f>
        <v>TD6738</v>
      </c>
      <c r="E1156" s="4" t="str">
        <f>MID(X1156,2,3)</f>
        <v>ZSP</v>
      </c>
      <c r="G1156" s="14" t="s">
        <v>10234</v>
      </c>
      <c r="H1156" s="14" t="s">
        <v>10235</v>
      </c>
      <c r="I1156" s="14" t="s">
        <v>10251</v>
      </c>
      <c r="J1156" s="14" t="s">
        <v>10252</v>
      </c>
      <c r="K1156" s="14" t="s">
        <v>193</v>
      </c>
      <c r="L1156" s="14" t="s">
        <v>10295</v>
      </c>
      <c r="M1156" s="14" t="s">
        <v>913</v>
      </c>
      <c r="N1156" s="14" t="s">
        <v>493</v>
      </c>
      <c r="O1156" s="15">
        <v>22000</v>
      </c>
      <c r="P1156" s="15">
        <v>8461.1903309757799</v>
      </c>
      <c r="Q1156" s="16">
        <v>46581</v>
      </c>
      <c r="R1156" s="14" t="s">
        <v>11283</v>
      </c>
      <c r="S1156" s="14" t="s">
        <v>10286</v>
      </c>
      <c r="T1156" s="14" t="s">
        <v>11283</v>
      </c>
      <c r="U1156" s="14" t="s">
        <v>10248</v>
      </c>
      <c r="V1156" s="14"/>
      <c r="W1156" s="14" t="s">
        <v>10493</v>
      </c>
      <c r="X1156" s="14" t="s">
        <v>10297</v>
      </c>
      <c r="Y1156" s="15">
        <v>92313.14</v>
      </c>
      <c r="Z1156" s="14" t="s">
        <v>11282</v>
      </c>
      <c r="AA1156" s="15">
        <v>13092.481861738501</v>
      </c>
      <c r="AB1156" s="14" t="s">
        <v>10245</v>
      </c>
      <c r="AC1156" s="14" t="s">
        <v>10246</v>
      </c>
      <c r="AD1156" s="14" t="s">
        <v>10272</v>
      </c>
      <c r="AE1156" s="15">
        <v>13538.8096690242</v>
      </c>
      <c r="AF1156" s="31" t="str">
        <f>_xlfn.XLOOKUP(A1156,Macmahon!B:B,Macmahon!AE:AE,"",0)</f>
        <v/>
      </c>
      <c r="AG1156" s="28" t="str">
        <f>_xlfn.XLOOKUP(A1156,Macmahon!B:B,Macmahon!AJ:AJ,"",0)</f>
        <v/>
      </c>
      <c r="AH1156" s="28" t="str">
        <f>_xlfn.XLOOKUP(A1156,Macmahon!B:B,Macmahon!AK:AK,"",0)</f>
        <v/>
      </c>
      <c r="AI1156" s="28">
        <f t="shared" si="30"/>
        <v>0</v>
      </c>
      <c r="AJ1156" s="40" t="str">
        <f>E1156&amp;C1156&amp;B1156</f>
        <v>ZSP4008RR</v>
      </c>
      <c r="AK1156" s="40" t="str">
        <f>IFERROR(_xlfn.XLOOKUP(AJ1156,CrossRef!$A:$A,CrossRef!$J:$J,"Not Found"),"-")</f>
        <v>TKHL020-DRIV-FIDV</v>
      </c>
      <c r="AL1156" s="40">
        <f>IFERROR(_xlfn.XLOOKUP(AJ1156,CrossRef!$A:$A,CrossRef!$K:$K,"Not Found"),"-")</f>
        <v>0</v>
      </c>
      <c r="AM1156" s="40" t="str">
        <f>IFERROR(_xlfn.XLOOKUP(AJ1156,CrossRef!$A:$A,CrossRef!$L:$L,"Not Found"),"-")</f>
        <v>18000H WHEEL END CHANGE RHR</v>
      </c>
    </row>
    <row r="1157" spans="1:39" x14ac:dyDescent="0.3">
      <c r="A1157" s="4" t="str">
        <f>D1157&amp;C1157&amp;B1157</f>
        <v>TD67364008LR</v>
      </c>
      <c r="B1157" s="4" t="str">
        <f>LEFT(N1157,FIND(" ",N1157)-1)</f>
        <v>LR</v>
      </c>
      <c r="C1157" s="4" t="str">
        <f>LEFT(M1157,4)</f>
        <v>4008</v>
      </c>
      <c r="D1157" s="4" t="str">
        <f>LEFT(L1157,FIND(" ",L1157)-1)</f>
        <v>TD6736</v>
      </c>
      <c r="E1157" s="4" t="str">
        <f>MID(X1157,2,3)</f>
        <v>ZSP</v>
      </c>
      <c r="G1157" s="17" t="s">
        <v>10234</v>
      </c>
      <c r="H1157" s="17" t="s">
        <v>10235</v>
      </c>
      <c r="I1157" s="17" t="s">
        <v>10251</v>
      </c>
      <c r="J1157" s="17" t="s">
        <v>10252</v>
      </c>
      <c r="K1157" s="17" t="s">
        <v>193</v>
      </c>
      <c r="L1157" s="17" t="s">
        <v>10292</v>
      </c>
      <c r="M1157" s="17" t="s">
        <v>913</v>
      </c>
      <c r="N1157" s="17" t="s">
        <v>490</v>
      </c>
      <c r="O1157" s="18">
        <v>22000</v>
      </c>
      <c r="P1157" s="18">
        <v>8376.3436506198595</v>
      </c>
      <c r="Q1157" s="16">
        <v>46585</v>
      </c>
      <c r="R1157" s="17" t="s">
        <v>11283</v>
      </c>
      <c r="S1157" s="17" t="s">
        <v>10286</v>
      </c>
      <c r="T1157" s="17" t="s">
        <v>11283</v>
      </c>
      <c r="U1157" s="17" t="s">
        <v>10248</v>
      </c>
      <c r="V1157" s="17"/>
      <c r="W1157" s="17" t="s">
        <v>10493</v>
      </c>
      <c r="X1157" s="17" t="s">
        <v>10294</v>
      </c>
      <c r="Y1157" s="18">
        <v>92313.14</v>
      </c>
      <c r="Z1157" s="17" t="s">
        <v>11281</v>
      </c>
      <c r="AA1157" s="18">
        <v>13062.830253251201</v>
      </c>
      <c r="AB1157" s="17" t="s">
        <v>10245</v>
      </c>
      <c r="AC1157" s="17" t="s">
        <v>10246</v>
      </c>
      <c r="AD1157" s="17" t="s">
        <v>10272</v>
      </c>
      <c r="AE1157" s="18">
        <v>13623.6563493801</v>
      </c>
      <c r="AF1157" s="31">
        <f>_xlfn.XLOOKUP(A1157,Macmahon!B:B,Macmahon!AE:AE,"",0)</f>
        <v>0</v>
      </c>
      <c r="AG1157" s="28">
        <f>_xlfn.XLOOKUP(A1157,Macmahon!B:B,Macmahon!AJ:AJ,"",0)</f>
        <v>46754.045430520833</v>
      </c>
      <c r="AH1157" s="28">
        <f>_xlfn.XLOOKUP(A1157,Macmahon!B:B,Macmahon!AK:AK,"",0)</f>
        <v>46538</v>
      </c>
      <c r="AI1157" s="28">
        <f t="shared" si="30"/>
        <v>46538</v>
      </c>
      <c r="AJ1157" s="40" t="str">
        <f>E1157&amp;C1157&amp;B1157</f>
        <v>ZSP4008LR</v>
      </c>
      <c r="AK1157" s="40" t="str">
        <f>IFERROR(_xlfn.XLOOKUP(AJ1157,CrossRef!$A:$A,CrossRef!$J:$J,"Not Found"),"-")</f>
        <v>TKHL219-DRIV-FIDV</v>
      </c>
      <c r="AL1157" s="40" t="str">
        <f>IFERROR(_xlfn.XLOOKUP(AJ1157,CrossRef!$A:$A,CrossRef!$K:$K,"Not Found"),"-")</f>
        <v>LHR</v>
      </c>
      <c r="AM1157" s="40" t="str">
        <f>IFERROR(_xlfn.XLOOKUP(AJ1157,CrossRef!$A:$A,CrossRef!$L:$L,"Not Found"),"-")</f>
        <v>22000H WHEEL END CHANGE LHR</v>
      </c>
    </row>
    <row r="1158" spans="1:39" x14ac:dyDescent="0.3">
      <c r="A1158" s="4" t="str">
        <f>D1158&amp;C1158&amp;B1158</f>
        <v>TD67364008RR</v>
      </c>
      <c r="B1158" s="4" t="str">
        <f>LEFT(N1158,FIND(" ",N1158)-1)</f>
        <v>RR</v>
      </c>
      <c r="C1158" s="4" t="str">
        <f>LEFT(M1158,4)</f>
        <v>4008</v>
      </c>
      <c r="D1158" s="4" t="str">
        <f>LEFT(L1158,FIND(" ",L1158)-1)</f>
        <v>TD6736</v>
      </c>
      <c r="E1158" s="4" t="str">
        <f>MID(X1158,2,3)</f>
        <v>ZSP</v>
      </c>
      <c r="G1158" s="14" t="s">
        <v>10234</v>
      </c>
      <c r="H1158" s="14" t="s">
        <v>10235</v>
      </c>
      <c r="I1158" s="14" t="s">
        <v>10251</v>
      </c>
      <c r="J1158" s="14" t="s">
        <v>10252</v>
      </c>
      <c r="K1158" s="14" t="s">
        <v>193</v>
      </c>
      <c r="L1158" s="14" t="s">
        <v>10292</v>
      </c>
      <c r="M1158" s="14" t="s">
        <v>913</v>
      </c>
      <c r="N1158" s="14" t="s">
        <v>493</v>
      </c>
      <c r="O1158" s="15">
        <v>22000</v>
      </c>
      <c r="P1158" s="15">
        <v>8376.3436506198595</v>
      </c>
      <c r="Q1158" s="16">
        <v>46585</v>
      </c>
      <c r="R1158" s="14" t="s">
        <v>11283</v>
      </c>
      <c r="S1158" s="14" t="s">
        <v>10286</v>
      </c>
      <c r="T1158" s="14" t="s">
        <v>11283</v>
      </c>
      <c r="U1158" s="14" t="s">
        <v>10248</v>
      </c>
      <c r="V1158" s="14"/>
      <c r="W1158" s="14" t="s">
        <v>10493</v>
      </c>
      <c r="X1158" s="14" t="s">
        <v>10294</v>
      </c>
      <c r="Y1158" s="15">
        <v>92313.14</v>
      </c>
      <c r="Z1158" s="14" t="s">
        <v>11282</v>
      </c>
      <c r="AA1158" s="15">
        <v>13062.830253251201</v>
      </c>
      <c r="AB1158" s="14" t="s">
        <v>10245</v>
      </c>
      <c r="AC1158" s="14" t="s">
        <v>10246</v>
      </c>
      <c r="AD1158" s="14" t="s">
        <v>10272</v>
      </c>
      <c r="AE1158" s="15">
        <v>13623.6563493801</v>
      </c>
      <c r="AF1158" s="31" t="str">
        <f>_xlfn.XLOOKUP(A1158,Macmahon!B:B,Macmahon!AE:AE,"",0)</f>
        <v/>
      </c>
      <c r="AG1158" s="28" t="str">
        <f>_xlfn.XLOOKUP(A1158,Macmahon!B:B,Macmahon!AJ:AJ,"",0)</f>
        <v/>
      </c>
      <c r="AH1158" s="28" t="str">
        <f>_xlfn.XLOOKUP(A1158,Macmahon!B:B,Macmahon!AK:AK,"",0)</f>
        <v/>
      </c>
      <c r="AI1158" s="28">
        <f t="shared" si="30"/>
        <v>0</v>
      </c>
      <c r="AJ1158" s="40" t="str">
        <f>E1158&amp;C1158&amp;B1158</f>
        <v>ZSP4008RR</v>
      </c>
      <c r="AK1158" s="40" t="str">
        <f>IFERROR(_xlfn.XLOOKUP(AJ1158,CrossRef!$A:$A,CrossRef!$J:$J,"Not Found"),"-")</f>
        <v>TKHL020-DRIV-FIDV</v>
      </c>
      <c r="AL1158" s="40">
        <f>IFERROR(_xlfn.XLOOKUP(AJ1158,CrossRef!$A:$A,CrossRef!$K:$K,"Not Found"),"-")</f>
        <v>0</v>
      </c>
      <c r="AM1158" s="40" t="str">
        <f>IFERROR(_xlfn.XLOOKUP(AJ1158,CrossRef!$A:$A,CrossRef!$L:$L,"Not Found"),"-")</f>
        <v>18000H WHEEL END CHANGE RHR</v>
      </c>
    </row>
    <row r="1159" spans="1:39" x14ac:dyDescent="0.3">
      <c r="A1159" s="4" t="str">
        <f>D1159&amp;C1159&amp;B1159</f>
        <v>TD67414008LR</v>
      </c>
      <c r="B1159" s="4" t="str">
        <f>LEFT(N1159,FIND(" ",N1159)-1)</f>
        <v>LR</v>
      </c>
      <c r="C1159" s="4" t="str">
        <f>LEFT(M1159,4)</f>
        <v>4008</v>
      </c>
      <c r="D1159" s="4" t="str">
        <f>LEFT(L1159,FIND(" ",L1159)-1)</f>
        <v>TD6741</v>
      </c>
      <c r="E1159" s="4" t="str">
        <f>MID(X1159,2,3)</f>
        <v>ZSP</v>
      </c>
      <c r="G1159" s="17" t="s">
        <v>10234</v>
      </c>
      <c r="H1159" s="17" t="s">
        <v>10235</v>
      </c>
      <c r="I1159" s="17" t="s">
        <v>10251</v>
      </c>
      <c r="J1159" s="17" t="s">
        <v>10252</v>
      </c>
      <c r="K1159" s="17" t="s">
        <v>193</v>
      </c>
      <c r="L1159" s="17" t="s">
        <v>10284</v>
      </c>
      <c r="M1159" s="17" t="s">
        <v>913</v>
      </c>
      <c r="N1159" s="17" t="s">
        <v>490</v>
      </c>
      <c r="O1159" s="18">
        <v>22000</v>
      </c>
      <c r="P1159" s="18">
        <v>8501.4873877861501</v>
      </c>
      <c r="Q1159" s="16">
        <v>46815</v>
      </c>
      <c r="R1159" s="17" t="s">
        <v>11283</v>
      </c>
      <c r="S1159" s="17" t="s">
        <v>10286</v>
      </c>
      <c r="T1159" s="17" t="s">
        <v>11283</v>
      </c>
      <c r="U1159" s="17" t="s">
        <v>10248</v>
      </c>
      <c r="V1159" s="17"/>
      <c r="W1159" s="17" t="s">
        <v>10773</v>
      </c>
      <c r="X1159" s="17" t="s">
        <v>10288</v>
      </c>
      <c r="Y1159" s="18">
        <v>92313.14</v>
      </c>
      <c r="Z1159" s="17" t="s">
        <v>11281</v>
      </c>
      <c r="AA1159" s="18">
        <v>16361.690622861001</v>
      </c>
      <c r="AB1159" s="17" t="s">
        <v>10245</v>
      </c>
      <c r="AC1159" s="17" t="s">
        <v>10246</v>
      </c>
      <c r="AD1159" s="17" t="s">
        <v>10272</v>
      </c>
      <c r="AE1159" s="18">
        <v>13498.512612213901</v>
      </c>
      <c r="AF1159" s="31">
        <f>_xlfn.XLOOKUP(A1159,Macmahon!B:B,Macmahon!AE:AE,"",0)</f>
        <v>0</v>
      </c>
      <c r="AG1159" s="28">
        <f>_xlfn.XLOOKUP(A1159,Macmahon!B:B,Macmahon!AJ:AJ,"",0)</f>
        <v>46746.386279664352</v>
      </c>
      <c r="AH1159" s="28">
        <f>_xlfn.XLOOKUP(A1159,Macmahon!B:B,Macmahon!AK:AK,"",0)</f>
        <v>46739</v>
      </c>
      <c r="AI1159" s="28">
        <f t="shared" si="30"/>
        <v>46739</v>
      </c>
      <c r="AJ1159" s="40" t="str">
        <f>E1159&amp;C1159&amp;B1159</f>
        <v>ZSP4008LR</v>
      </c>
      <c r="AK1159" s="40" t="str">
        <f>IFERROR(_xlfn.XLOOKUP(AJ1159,CrossRef!$A:$A,CrossRef!$J:$J,"Not Found"),"-")</f>
        <v>TKHL219-DRIV-FIDV</v>
      </c>
      <c r="AL1159" s="40" t="str">
        <f>IFERROR(_xlfn.XLOOKUP(AJ1159,CrossRef!$A:$A,CrossRef!$K:$K,"Not Found"),"-")</f>
        <v>LHR</v>
      </c>
      <c r="AM1159" s="40" t="str">
        <f>IFERROR(_xlfn.XLOOKUP(AJ1159,CrossRef!$A:$A,CrossRef!$L:$L,"Not Found"),"-")</f>
        <v>22000H WHEEL END CHANGE LHR</v>
      </c>
    </row>
    <row r="1160" spans="1:39" x14ac:dyDescent="0.3">
      <c r="A1160" s="4" t="str">
        <f>D1160&amp;C1160&amp;B1160</f>
        <v>TD67414008RR</v>
      </c>
      <c r="B1160" s="4" t="str">
        <f>LEFT(N1160,FIND(" ",N1160)-1)</f>
        <v>RR</v>
      </c>
      <c r="C1160" s="4" t="str">
        <f>LEFT(M1160,4)</f>
        <v>4008</v>
      </c>
      <c r="D1160" s="4" t="str">
        <f>LEFT(L1160,FIND(" ",L1160)-1)</f>
        <v>TD6741</v>
      </c>
      <c r="E1160" s="4" t="str">
        <f>MID(X1160,2,3)</f>
        <v>ZSP</v>
      </c>
      <c r="G1160" s="14" t="s">
        <v>10234</v>
      </c>
      <c r="H1160" s="14" t="s">
        <v>10235</v>
      </c>
      <c r="I1160" s="14" t="s">
        <v>10251</v>
      </c>
      <c r="J1160" s="14" t="s">
        <v>10252</v>
      </c>
      <c r="K1160" s="14" t="s">
        <v>193</v>
      </c>
      <c r="L1160" s="14" t="s">
        <v>10284</v>
      </c>
      <c r="M1160" s="14" t="s">
        <v>913</v>
      </c>
      <c r="N1160" s="14" t="s">
        <v>493</v>
      </c>
      <c r="O1160" s="15">
        <v>22000</v>
      </c>
      <c r="P1160" s="15">
        <v>8501.4873877861501</v>
      </c>
      <c r="Q1160" s="16">
        <v>46815</v>
      </c>
      <c r="R1160" s="14" t="s">
        <v>11283</v>
      </c>
      <c r="S1160" s="14" t="s">
        <v>10286</v>
      </c>
      <c r="T1160" s="14" t="s">
        <v>11283</v>
      </c>
      <c r="U1160" s="14" t="s">
        <v>10248</v>
      </c>
      <c r="V1160" s="14"/>
      <c r="W1160" s="14" t="s">
        <v>10773</v>
      </c>
      <c r="X1160" s="14" t="s">
        <v>10288</v>
      </c>
      <c r="Y1160" s="15">
        <v>92313.14</v>
      </c>
      <c r="Z1160" s="14" t="s">
        <v>11282</v>
      </c>
      <c r="AA1160" s="15">
        <v>16361.690622861001</v>
      </c>
      <c r="AB1160" s="14" t="s">
        <v>10245</v>
      </c>
      <c r="AC1160" s="14" t="s">
        <v>10246</v>
      </c>
      <c r="AD1160" s="14" t="s">
        <v>10272</v>
      </c>
      <c r="AE1160" s="15">
        <v>13498.512612213901</v>
      </c>
      <c r="AF1160" s="31" t="str">
        <f>_xlfn.XLOOKUP(A1160,Macmahon!B:B,Macmahon!AE:AE,"",0)</f>
        <v/>
      </c>
      <c r="AG1160" s="28" t="str">
        <f>_xlfn.XLOOKUP(A1160,Macmahon!B:B,Macmahon!AJ:AJ,"",0)</f>
        <v/>
      </c>
      <c r="AH1160" s="28" t="str">
        <f>_xlfn.XLOOKUP(A1160,Macmahon!B:B,Macmahon!AK:AK,"",0)</f>
        <v/>
      </c>
      <c r="AI1160" s="28">
        <f t="shared" si="30"/>
        <v>0</v>
      </c>
      <c r="AJ1160" s="40" t="str">
        <f>E1160&amp;C1160&amp;B1160</f>
        <v>ZSP4008RR</v>
      </c>
      <c r="AK1160" s="40" t="str">
        <f>IFERROR(_xlfn.XLOOKUP(AJ1160,CrossRef!$A:$A,CrossRef!$J:$J,"Not Found"),"-")</f>
        <v>TKHL020-DRIV-FIDV</v>
      </c>
      <c r="AL1160" s="40">
        <f>IFERROR(_xlfn.XLOOKUP(AJ1160,CrossRef!$A:$A,CrossRef!$K:$K,"Not Found"),"-")</f>
        <v>0</v>
      </c>
      <c r="AM1160" s="40" t="str">
        <f>IFERROR(_xlfn.XLOOKUP(AJ1160,CrossRef!$A:$A,CrossRef!$L:$L,"Not Found"),"-")</f>
        <v>18000H WHEEL END CHANGE RHR</v>
      </c>
    </row>
    <row r="1161" spans="1:39" x14ac:dyDescent="0.3">
      <c r="A1161" s="4" t="str">
        <f>D1161&amp;C1161&amp;B1161</f>
        <v>TD66764008LR</v>
      </c>
      <c r="B1161" s="4" t="str">
        <f>LEFT(N1161,FIND(" ",N1161)-1)</f>
        <v>LR</v>
      </c>
      <c r="C1161" s="4" t="str">
        <f>LEFT(M1161,4)</f>
        <v>4008</v>
      </c>
      <c r="D1161" s="4" t="str">
        <f>LEFT(L1161,FIND(" ",L1161)-1)</f>
        <v>TD6676</v>
      </c>
      <c r="E1161" s="4" t="str">
        <f>MID(X1161,2,3)</f>
        <v>ZSP</v>
      </c>
      <c r="G1161" s="17" t="s">
        <v>10234</v>
      </c>
      <c r="H1161" s="17" t="s">
        <v>10235</v>
      </c>
      <c r="I1161" s="17" t="s">
        <v>10251</v>
      </c>
      <c r="J1161" s="17" t="s">
        <v>10252</v>
      </c>
      <c r="K1161" s="17" t="s">
        <v>193</v>
      </c>
      <c r="L1161" s="17" t="s">
        <v>10449</v>
      </c>
      <c r="M1161" s="17" t="s">
        <v>913</v>
      </c>
      <c r="N1161" s="17" t="s">
        <v>490</v>
      </c>
      <c r="O1161" s="18">
        <v>22000</v>
      </c>
      <c r="P1161" s="18">
        <v>15359.6684472204</v>
      </c>
      <c r="Q1161" s="16">
        <v>46644</v>
      </c>
      <c r="R1161" s="17" t="s">
        <v>11283</v>
      </c>
      <c r="S1161" s="17" t="s">
        <v>10261</v>
      </c>
      <c r="T1161" s="17" t="s">
        <v>11283</v>
      </c>
      <c r="U1161" s="17" t="s">
        <v>10248</v>
      </c>
      <c r="V1161" s="17"/>
      <c r="W1161" s="17" t="s">
        <v>10921</v>
      </c>
      <c r="X1161" s="17" t="s">
        <v>10450</v>
      </c>
      <c r="Y1161" s="18">
        <v>92313.14</v>
      </c>
      <c r="Z1161" s="17" t="s">
        <v>11281</v>
      </c>
      <c r="AA1161" s="18">
        <v>20270.9308692677</v>
      </c>
      <c r="AB1161" s="17" t="s">
        <v>10245</v>
      </c>
      <c r="AC1161" s="17" t="s">
        <v>10246</v>
      </c>
      <c r="AD1161" s="17" t="s">
        <v>10272</v>
      </c>
      <c r="AE1161" s="18">
        <v>6640.3315527796203</v>
      </c>
      <c r="AF1161" s="31">
        <f>_xlfn.XLOOKUP(A1161,Macmahon!B:B,Macmahon!AE:AE,"",0)</f>
        <v>0</v>
      </c>
      <c r="AG1161" s="28">
        <f>_xlfn.XLOOKUP(A1161,Macmahon!B:B,Macmahon!AJ:AJ,"",0)</f>
        <v>46614.706208414354</v>
      </c>
      <c r="AH1161" s="28">
        <f>_xlfn.XLOOKUP(A1161,Macmahon!B:B,Macmahon!AK:AK,"",0)</f>
        <v>46591</v>
      </c>
      <c r="AI1161" s="28">
        <f t="shared" si="30"/>
        <v>46591</v>
      </c>
      <c r="AJ1161" s="40" t="str">
        <f>E1161&amp;C1161&amp;B1161</f>
        <v>ZSP4008LR</v>
      </c>
      <c r="AK1161" s="40" t="str">
        <f>IFERROR(_xlfn.XLOOKUP(AJ1161,CrossRef!$A:$A,CrossRef!$J:$J,"Not Found"),"-")</f>
        <v>TKHL219-DRIV-FIDV</v>
      </c>
      <c r="AL1161" s="40" t="str">
        <f>IFERROR(_xlfn.XLOOKUP(AJ1161,CrossRef!$A:$A,CrossRef!$K:$K,"Not Found"),"-")</f>
        <v>LHR</v>
      </c>
      <c r="AM1161" s="40" t="str">
        <f>IFERROR(_xlfn.XLOOKUP(AJ1161,CrossRef!$A:$A,CrossRef!$L:$L,"Not Found"),"-")</f>
        <v>22000H WHEEL END CHANGE LHR</v>
      </c>
    </row>
    <row r="1162" spans="1:39" x14ac:dyDescent="0.3">
      <c r="A1162" s="4" t="str">
        <f>D1162&amp;C1162&amp;B1162</f>
        <v>TD66764008RR</v>
      </c>
      <c r="B1162" s="4" t="str">
        <f>LEFT(N1162,FIND(" ",N1162)-1)</f>
        <v>RR</v>
      </c>
      <c r="C1162" s="4" t="str">
        <f>LEFT(M1162,4)</f>
        <v>4008</v>
      </c>
      <c r="D1162" s="4" t="str">
        <f>LEFT(L1162,FIND(" ",L1162)-1)</f>
        <v>TD6676</v>
      </c>
      <c r="E1162" s="4" t="str">
        <f>MID(X1162,2,3)</f>
        <v>ZSP</v>
      </c>
      <c r="G1162" s="14" t="s">
        <v>10234</v>
      </c>
      <c r="H1162" s="14" t="s">
        <v>10235</v>
      </c>
      <c r="I1162" s="14" t="s">
        <v>10251</v>
      </c>
      <c r="J1162" s="14" t="s">
        <v>10252</v>
      </c>
      <c r="K1162" s="14" t="s">
        <v>193</v>
      </c>
      <c r="L1162" s="14" t="s">
        <v>10449</v>
      </c>
      <c r="M1162" s="14" t="s">
        <v>913</v>
      </c>
      <c r="N1162" s="14" t="s">
        <v>493</v>
      </c>
      <c r="O1162" s="15">
        <v>22000</v>
      </c>
      <c r="P1162" s="15">
        <v>15359.6684472204</v>
      </c>
      <c r="Q1162" s="16">
        <v>46644</v>
      </c>
      <c r="R1162" s="14" t="s">
        <v>11283</v>
      </c>
      <c r="S1162" s="14" t="s">
        <v>10261</v>
      </c>
      <c r="T1162" s="14" t="s">
        <v>11283</v>
      </c>
      <c r="U1162" s="14" t="s">
        <v>10248</v>
      </c>
      <c r="V1162" s="14"/>
      <c r="W1162" s="14" t="s">
        <v>10921</v>
      </c>
      <c r="X1162" s="14" t="s">
        <v>10450</v>
      </c>
      <c r="Y1162" s="15">
        <v>92313.14</v>
      </c>
      <c r="Z1162" s="14" t="s">
        <v>11282</v>
      </c>
      <c r="AA1162" s="15">
        <v>20270.9308692677</v>
      </c>
      <c r="AB1162" s="14" t="s">
        <v>10245</v>
      </c>
      <c r="AC1162" s="14" t="s">
        <v>10246</v>
      </c>
      <c r="AD1162" s="14" t="s">
        <v>10272</v>
      </c>
      <c r="AE1162" s="15">
        <v>6640.3315527796203</v>
      </c>
      <c r="AF1162" s="31" t="str">
        <f>_xlfn.XLOOKUP(A1162,Macmahon!B:B,Macmahon!AE:AE,"",0)</f>
        <v/>
      </c>
      <c r="AG1162" s="28" t="str">
        <f>_xlfn.XLOOKUP(A1162,Macmahon!B:B,Macmahon!AJ:AJ,"",0)</f>
        <v/>
      </c>
      <c r="AH1162" s="28" t="str">
        <f>_xlfn.XLOOKUP(A1162,Macmahon!B:B,Macmahon!AK:AK,"",0)</f>
        <v/>
      </c>
      <c r="AI1162" s="28">
        <f t="shared" si="30"/>
        <v>0</v>
      </c>
      <c r="AJ1162" s="40" t="str">
        <f>E1162&amp;C1162&amp;B1162</f>
        <v>ZSP4008RR</v>
      </c>
      <c r="AK1162" s="40" t="str">
        <f>IFERROR(_xlfn.XLOOKUP(AJ1162,CrossRef!$A:$A,CrossRef!$J:$J,"Not Found"),"-")</f>
        <v>TKHL020-DRIV-FIDV</v>
      </c>
      <c r="AL1162" s="40">
        <f>IFERROR(_xlfn.XLOOKUP(AJ1162,CrossRef!$A:$A,CrossRef!$K:$K,"Not Found"),"-")</f>
        <v>0</v>
      </c>
      <c r="AM1162" s="40" t="str">
        <f>IFERROR(_xlfn.XLOOKUP(AJ1162,CrossRef!$A:$A,CrossRef!$L:$L,"Not Found"),"-")</f>
        <v>18000H WHEEL END CHANGE RHR</v>
      </c>
    </row>
    <row r="1163" spans="1:39" x14ac:dyDescent="0.3">
      <c r="A1163" s="4" t="str">
        <f>D1163&amp;C1163&amp;B1163</f>
        <v>TD66474008RR</v>
      </c>
      <c r="B1163" s="4" t="str">
        <f>LEFT(N1163,FIND(" ",N1163)-1)</f>
        <v>RR</v>
      </c>
      <c r="C1163" s="4" t="str">
        <f>LEFT(M1163,4)</f>
        <v>4008</v>
      </c>
      <c r="D1163" s="4" t="str">
        <f>LEFT(L1163,FIND(" ",L1163)-1)</f>
        <v>TD6647</v>
      </c>
      <c r="E1163" s="4" t="str">
        <f>MID(X1163,2,3)</f>
        <v>SPD</v>
      </c>
      <c r="G1163" s="17" t="s">
        <v>10234</v>
      </c>
      <c r="H1163" s="17" t="s">
        <v>10235</v>
      </c>
      <c r="I1163" s="17" t="s">
        <v>10328</v>
      </c>
      <c r="J1163" s="17" t="s">
        <v>10329</v>
      </c>
      <c r="K1163" s="17" t="s">
        <v>190</v>
      </c>
      <c r="L1163" s="17" t="s">
        <v>10512</v>
      </c>
      <c r="M1163" s="17" t="s">
        <v>913</v>
      </c>
      <c r="N1163" s="17" t="s">
        <v>493</v>
      </c>
      <c r="O1163" s="18">
        <v>24000</v>
      </c>
      <c r="P1163" s="18">
        <v>21459.5806352828</v>
      </c>
      <c r="Q1163" s="16">
        <v>46461</v>
      </c>
      <c r="R1163" s="17" t="s">
        <v>11297</v>
      </c>
      <c r="S1163" s="17" t="s">
        <v>10286</v>
      </c>
      <c r="T1163" s="17" t="s">
        <v>11297</v>
      </c>
      <c r="U1163" s="17" t="s">
        <v>10269</v>
      </c>
      <c r="V1163" s="17"/>
      <c r="W1163" s="17" t="s">
        <v>11308</v>
      </c>
      <c r="X1163" s="17" t="s">
        <v>10515</v>
      </c>
      <c r="Y1163" s="18">
        <v>104494.7</v>
      </c>
      <c r="Z1163" s="17" t="s">
        <v>11299</v>
      </c>
      <c r="AA1163" s="18">
        <v>24293.332420716401</v>
      </c>
      <c r="AB1163" s="17" t="s">
        <v>10335</v>
      </c>
      <c r="AC1163" s="17" t="s">
        <v>10246</v>
      </c>
      <c r="AD1163" s="17"/>
      <c r="AE1163" s="18">
        <v>2540.4193647171901</v>
      </c>
      <c r="AF1163" s="31" t="str">
        <f>_xlfn.XLOOKUP(A1163,Macmahon!B:B,Macmahon!AE:AE,"",0)</f>
        <v/>
      </c>
      <c r="AG1163" s="28" t="str">
        <f>_xlfn.XLOOKUP(A1163,Macmahon!B:B,Macmahon!AJ:AJ,"",0)</f>
        <v/>
      </c>
      <c r="AH1163" s="28" t="str">
        <f>_xlfn.XLOOKUP(A1163,Macmahon!B:B,Macmahon!AK:AK,"",0)</f>
        <v/>
      </c>
      <c r="AI1163" s="28">
        <f t="shared" si="30"/>
        <v>0</v>
      </c>
      <c r="AJ1163" s="40" t="str">
        <f>E1163&amp;C1163&amp;B1163</f>
        <v>SPD4008RR</v>
      </c>
      <c r="AK1163" s="40" t="str">
        <f>IFERROR(_xlfn.XLOOKUP(AJ1163,CrossRef!$A:$A,CrossRef!$J:$J,"Not Found"),"-")</f>
        <v>TKHL160-DRIV-FIDV</v>
      </c>
      <c r="AL1163" s="40">
        <f>IFERROR(_xlfn.XLOOKUP(AJ1163,CrossRef!$A:$A,CrossRef!$K:$K,"Not Found"),"-")</f>
        <v>0</v>
      </c>
      <c r="AM1163" s="40" t="str">
        <f>IFERROR(_xlfn.XLOOKUP(AJ1163,CrossRef!$A:$A,CrossRef!$L:$L,"Not Found"),"-")</f>
        <v>24000H WHEEL END CHANGE RHR</v>
      </c>
    </row>
    <row r="1164" spans="1:39" x14ac:dyDescent="0.3">
      <c r="A1164" s="4" t="str">
        <f>D1164&amp;C1164&amp;B1164</f>
        <v>TD66474008LR</v>
      </c>
      <c r="B1164" s="4" t="str">
        <f>LEFT(N1164,FIND(" ",N1164)-1)</f>
        <v>LR</v>
      </c>
      <c r="C1164" s="4" t="str">
        <f>LEFT(M1164,4)</f>
        <v>4008</v>
      </c>
      <c r="D1164" s="4" t="str">
        <f>LEFT(L1164,FIND(" ",L1164)-1)</f>
        <v>TD6647</v>
      </c>
      <c r="E1164" s="4" t="str">
        <f>MID(X1164,2,3)</f>
        <v>SPD</v>
      </c>
      <c r="G1164" s="14" t="s">
        <v>10234</v>
      </c>
      <c r="H1164" s="14" t="s">
        <v>10235</v>
      </c>
      <c r="I1164" s="14" t="s">
        <v>10328</v>
      </c>
      <c r="J1164" s="14" t="s">
        <v>10329</v>
      </c>
      <c r="K1164" s="14" t="s">
        <v>190</v>
      </c>
      <c r="L1164" s="14" t="s">
        <v>10512</v>
      </c>
      <c r="M1164" s="14" t="s">
        <v>913</v>
      </c>
      <c r="N1164" s="14" t="s">
        <v>490</v>
      </c>
      <c r="O1164" s="15">
        <v>24000</v>
      </c>
      <c r="P1164" s="15">
        <v>21459.5806352828</v>
      </c>
      <c r="Q1164" s="16">
        <v>46461</v>
      </c>
      <c r="R1164" s="14" t="s">
        <v>11297</v>
      </c>
      <c r="S1164" s="14" t="s">
        <v>10286</v>
      </c>
      <c r="T1164" s="14" t="s">
        <v>11297</v>
      </c>
      <c r="U1164" s="14" t="s">
        <v>10269</v>
      </c>
      <c r="V1164" s="14"/>
      <c r="W1164" s="14" t="s">
        <v>11308</v>
      </c>
      <c r="X1164" s="14" t="s">
        <v>10515</v>
      </c>
      <c r="Y1164" s="15">
        <v>104494.7</v>
      </c>
      <c r="Z1164" s="14" t="s">
        <v>11298</v>
      </c>
      <c r="AA1164" s="15">
        <v>24293.332420716401</v>
      </c>
      <c r="AB1164" s="14" t="s">
        <v>10335</v>
      </c>
      <c r="AC1164" s="14" t="s">
        <v>10246</v>
      </c>
      <c r="AD1164" s="14"/>
      <c r="AE1164" s="15">
        <v>2540.4193647171901</v>
      </c>
      <c r="AF1164" s="31">
        <f>_xlfn.XLOOKUP(A1164,Macmahon!B:B,Macmahon!AE:AE,"",0)</f>
        <v>46223</v>
      </c>
      <c r="AG1164" s="28">
        <f>_xlfn.XLOOKUP(A1164,Macmahon!B:B,Macmahon!AJ:AJ,"",0)</f>
        <v>47911.526722916664</v>
      </c>
      <c r="AH1164" s="28">
        <f>_xlfn.XLOOKUP(A1164,Macmahon!B:B,Macmahon!AK:AK,"",0)</f>
        <v>48169</v>
      </c>
      <c r="AI1164" s="28">
        <f t="shared" si="30"/>
        <v>47911.526722916664</v>
      </c>
      <c r="AJ1164" s="40" t="str">
        <f>E1164&amp;C1164&amp;B1164</f>
        <v>SPD4008LR</v>
      </c>
      <c r="AK1164" s="40" t="str">
        <f>IFERROR(_xlfn.XLOOKUP(AJ1164,CrossRef!$A:$A,CrossRef!$J:$J,"Not Found"),"-")</f>
        <v>TKHL141-DRIV-FIDV</v>
      </c>
      <c r="AL1164" s="40" t="str">
        <f>IFERROR(_xlfn.XLOOKUP(AJ1164,CrossRef!$A:$A,CrossRef!$K:$K,"Not Found"),"-")</f>
        <v>LHR</v>
      </c>
      <c r="AM1164" s="40" t="str">
        <f>IFERROR(_xlfn.XLOOKUP(AJ1164,CrossRef!$A:$A,CrossRef!$L:$L,"Not Found"),"-")</f>
        <v>24000H WHEEL END CHANGE LHR</v>
      </c>
    </row>
    <row r="1165" spans="1:39" x14ac:dyDescent="0.3">
      <c r="A1165" s="4" t="str">
        <f>D1165&amp;C1165&amp;B1165</f>
        <v>TD66364008LR</v>
      </c>
      <c r="B1165" s="4" t="str">
        <f>LEFT(N1165,FIND(" ",N1165)-1)</f>
        <v>LR</v>
      </c>
      <c r="C1165" s="4" t="str">
        <f>LEFT(M1165,4)</f>
        <v>4008</v>
      </c>
      <c r="D1165" s="4" t="str">
        <f>LEFT(L1165,FIND(" ",L1165)-1)</f>
        <v>TD6636</v>
      </c>
      <c r="E1165" s="4" t="str">
        <f>MID(X1165,2,3)</f>
        <v>SPD</v>
      </c>
      <c r="G1165" s="17" t="s">
        <v>10234</v>
      </c>
      <c r="H1165" s="17" t="s">
        <v>10235</v>
      </c>
      <c r="I1165" s="17" t="s">
        <v>10328</v>
      </c>
      <c r="J1165" s="17" t="s">
        <v>10329</v>
      </c>
      <c r="K1165" s="17" t="s">
        <v>190</v>
      </c>
      <c r="L1165" s="17" t="s">
        <v>10536</v>
      </c>
      <c r="M1165" s="17" t="s">
        <v>913</v>
      </c>
      <c r="N1165" s="17" t="s">
        <v>490</v>
      </c>
      <c r="O1165" s="18">
        <v>24000</v>
      </c>
      <c r="P1165" s="18">
        <v>2313.1110082580299</v>
      </c>
      <c r="Q1165" s="16">
        <v>48025</v>
      </c>
      <c r="R1165" s="17" t="s">
        <v>11297</v>
      </c>
      <c r="S1165" s="17" t="s">
        <v>10286</v>
      </c>
      <c r="T1165" s="17" t="s">
        <v>11297</v>
      </c>
      <c r="U1165" s="17" t="s">
        <v>10248</v>
      </c>
      <c r="V1165" s="17"/>
      <c r="W1165" s="17" t="s">
        <v>10768</v>
      </c>
      <c r="X1165" s="17" t="s">
        <v>10538</v>
      </c>
      <c r="Y1165" s="18">
        <v>104494.7</v>
      </c>
      <c r="Z1165" s="17" t="s">
        <v>11298</v>
      </c>
      <c r="AA1165" s="18">
        <v>42512.770704996597</v>
      </c>
      <c r="AB1165" s="17" t="s">
        <v>10335</v>
      </c>
      <c r="AC1165" s="17" t="s">
        <v>10246</v>
      </c>
      <c r="AD1165" s="17"/>
      <c r="AE1165" s="18">
        <v>21686.888991741998</v>
      </c>
      <c r="AF1165" s="31">
        <f>_xlfn.XLOOKUP(A1165,Macmahon!B:B,Macmahon!AE:AE,"",0)</f>
        <v>46082</v>
      </c>
      <c r="AG1165" s="28">
        <f>_xlfn.XLOOKUP(A1165,Macmahon!B:B,Macmahon!AJ:AJ,"",0)</f>
        <v>47834.143589733794</v>
      </c>
      <c r="AH1165" s="28">
        <f>_xlfn.XLOOKUP(A1165,Macmahon!B:B,Macmahon!AK:AK,"",0)</f>
        <v>48006</v>
      </c>
      <c r="AI1165" s="28">
        <f t="shared" si="30"/>
        <v>47834.143589733794</v>
      </c>
      <c r="AJ1165" s="40" t="str">
        <f>E1165&amp;C1165&amp;B1165</f>
        <v>SPD4008LR</v>
      </c>
      <c r="AK1165" s="40" t="str">
        <f>IFERROR(_xlfn.XLOOKUP(AJ1165,CrossRef!$A:$A,CrossRef!$J:$J,"Not Found"),"-")</f>
        <v>TKHL141-DRIV-FIDV</v>
      </c>
      <c r="AL1165" s="40" t="str">
        <f>IFERROR(_xlfn.XLOOKUP(AJ1165,CrossRef!$A:$A,CrossRef!$K:$K,"Not Found"),"-")</f>
        <v>LHR</v>
      </c>
      <c r="AM1165" s="40" t="str">
        <f>IFERROR(_xlfn.XLOOKUP(AJ1165,CrossRef!$A:$A,CrossRef!$L:$L,"Not Found"),"-")</f>
        <v>24000H WHEEL END CHANGE LHR</v>
      </c>
    </row>
    <row r="1166" spans="1:39" x14ac:dyDescent="0.3">
      <c r="A1166" s="4" t="str">
        <f>D1166&amp;C1166&amp;B1166</f>
        <v>TD66364008RR</v>
      </c>
      <c r="B1166" s="4" t="str">
        <f>LEFT(N1166,FIND(" ",N1166)-1)</f>
        <v>RR</v>
      </c>
      <c r="C1166" s="4" t="str">
        <f>LEFT(M1166,4)</f>
        <v>4008</v>
      </c>
      <c r="D1166" s="4" t="str">
        <f>LEFT(L1166,FIND(" ",L1166)-1)</f>
        <v>TD6636</v>
      </c>
      <c r="E1166" s="4" t="str">
        <f>MID(X1166,2,3)</f>
        <v>SPD</v>
      </c>
      <c r="G1166" s="14" t="s">
        <v>10234</v>
      </c>
      <c r="H1166" s="14" t="s">
        <v>10235</v>
      </c>
      <c r="I1166" s="14" t="s">
        <v>10328</v>
      </c>
      <c r="J1166" s="14" t="s">
        <v>10329</v>
      </c>
      <c r="K1166" s="14" t="s">
        <v>190</v>
      </c>
      <c r="L1166" s="14" t="s">
        <v>10536</v>
      </c>
      <c r="M1166" s="14" t="s">
        <v>913</v>
      </c>
      <c r="N1166" s="14" t="s">
        <v>493</v>
      </c>
      <c r="O1166" s="15">
        <v>24000</v>
      </c>
      <c r="P1166" s="15">
        <v>2311.8335631482501</v>
      </c>
      <c r="Q1166" s="16">
        <v>48025</v>
      </c>
      <c r="R1166" s="14" t="s">
        <v>11297</v>
      </c>
      <c r="S1166" s="14" t="s">
        <v>10286</v>
      </c>
      <c r="T1166" s="14" t="s">
        <v>11297</v>
      </c>
      <c r="U1166" s="14" t="s">
        <v>10248</v>
      </c>
      <c r="V1166" s="14"/>
      <c r="W1166" s="14" t="s">
        <v>10768</v>
      </c>
      <c r="X1166" s="14" t="s">
        <v>10538</v>
      </c>
      <c r="Y1166" s="15">
        <v>104494.7</v>
      </c>
      <c r="Z1166" s="14" t="s">
        <v>11299</v>
      </c>
      <c r="AA1166" s="15">
        <v>42512.770704996597</v>
      </c>
      <c r="AB1166" s="14" t="s">
        <v>10335</v>
      </c>
      <c r="AC1166" s="14" t="s">
        <v>10246</v>
      </c>
      <c r="AD1166" s="14"/>
      <c r="AE1166" s="15">
        <v>21688.166436851701</v>
      </c>
      <c r="AF1166" s="31" t="str">
        <f>_xlfn.XLOOKUP(A1166,Macmahon!B:B,Macmahon!AE:AE,"",0)</f>
        <v/>
      </c>
      <c r="AG1166" s="28" t="str">
        <f>_xlfn.XLOOKUP(A1166,Macmahon!B:B,Macmahon!AJ:AJ,"",0)</f>
        <v/>
      </c>
      <c r="AH1166" s="28" t="str">
        <f>_xlfn.XLOOKUP(A1166,Macmahon!B:B,Macmahon!AK:AK,"",0)</f>
        <v/>
      </c>
      <c r="AI1166" s="28">
        <f t="shared" si="30"/>
        <v>0</v>
      </c>
      <c r="AJ1166" s="40" t="str">
        <f>E1166&amp;C1166&amp;B1166</f>
        <v>SPD4008RR</v>
      </c>
      <c r="AK1166" s="40" t="str">
        <f>IFERROR(_xlfn.XLOOKUP(AJ1166,CrossRef!$A:$A,CrossRef!$J:$J,"Not Found"),"-")</f>
        <v>TKHL160-DRIV-FIDV</v>
      </c>
      <c r="AL1166" s="40">
        <f>IFERROR(_xlfn.XLOOKUP(AJ1166,CrossRef!$A:$A,CrossRef!$K:$K,"Not Found"),"-")</f>
        <v>0</v>
      </c>
      <c r="AM1166" s="40" t="str">
        <f>IFERROR(_xlfn.XLOOKUP(AJ1166,CrossRef!$A:$A,CrossRef!$L:$L,"Not Found"),"-")</f>
        <v>24000H WHEEL END CHANGE RHR</v>
      </c>
    </row>
    <row r="1167" spans="1:39" x14ac:dyDescent="0.3">
      <c r="A1167" s="4" t="str">
        <f>D1167&amp;C1167&amp;B1167</f>
        <v>TD66404008RR</v>
      </c>
      <c r="B1167" s="4" t="str">
        <f>LEFT(N1167,FIND(" ",N1167)-1)</f>
        <v>RR</v>
      </c>
      <c r="C1167" s="4" t="str">
        <f>LEFT(M1167,4)</f>
        <v>4008</v>
      </c>
      <c r="D1167" s="4" t="str">
        <f>LEFT(L1167,FIND(" ",L1167)-1)</f>
        <v>TD6640</v>
      </c>
      <c r="E1167" s="4" t="str">
        <f>MID(X1167,2,3)</f>
        <v>SPD</v>
      </c>
      <c r="G1167" s="17" t="s">
        <v>10234</v>
      </c>
      <c r="H1167" s="17" t="s">
        <v>10235</v>
      </c>
      <c r="I1167" s="17" t="s">
        <v>10328</v>
      </c>
      <c r="J1167" s="17" t="s">
        <v>10329</v>
      </c>
      <c r="K1167" s="17" t="s">
        <v>190</v>
      </c>
      <c r="L1167" s="17" t="s">
        <v>10529</v>
      </c>
      <c r="M1167" s="17" t="s">
        <v>913</v>
      </c>
      <c r="N1167" s="17" t="s">
        <v>493</v>
      </c>
      <c r="O1167" s="18">
        <v>24000</v>
      </c>
      <c r="P1167" s="18">
        <v>20596.961424696401</v>
      </c>
      <c r="Q1167" s="16">
        <v>46505</v>
      </c>
      <c r="R1167" s="17" t="s">
        <v>11297</v>
      </c>
      <c r="S1167" s="17" t="s">
        <v>10286</v>
      </c>
      <c r="T1167" s="17" t="s">
        <v>11297</v>
      </c>
      <c r="U1167" s="17" t="s">
        <v>10269</v>
      </c>
      <c r="V1167" s="17"/>
      <c r="W1167" s="17" t="s">
        <v>11307</v>
      </c>
      <c r="X1167" s="17" t="s">
        <v>10531</v>
      </c>
      <c r="Y1167" s="18">
        <v>104494.7</v>
      </c>
      <c r="Z1167" s="17" t="s">
        <v>11299</v>
      </c>
      <c r="AA1167" s="18">
        <v>24008.947296372298</v>
      </c>
      <c r="AB1167" s="17" t="s">
        <v>10335</v>
      </c>
      <c r="AC1167" s="17" t="s">
        <v>10246</v>
      </c>
      <c r="AD1167" s="17"/>
      <c r="AE1167" s="18">
        <v>3403.0385753035698</v>
      </c>
      <c r="AF1167" s="31" t="str">
        <f>_xlfn.XLOOKUP(A1167,Macmahon!B:B,Macmahon!AE:AE,"",0)</f>
        <v/>
      </c>
      <c r="AG1167" s="28" t="str">
        <f>_xlfn.XLOOKUP(A1167,Macmahon!B:B,Macmahon!AJ:AJ,"",0)</f>
        <v/>
      </c>
      <c r="AH1167" s="28" t="str">
        <f>_xlfn.XLOOKUP(A1167,Macmahon!B:B,Macmahon!AK:AK,"",0)</f>
        <v/>
      </c>
      <c r="AI1167" s="28">
        <f t="shared" si="30"/>
        <v>0</v>
      </c>
      <c r="AJ1167" s="40" t="str">
        <f>E1167&amp;C1167&amp;B1167</f>
        <v>SPD4008RR</v>
      </c>
      <c r="AK1167" s="40" t="str">
        <f>IFERROR(_xlfn.XLOOKUP(AJ1167,CrossRef!$A:$A,CrossRef!$J:$J,"Not Found"),"-")</f>
        <v>TKHL160-DRIV-FIDV</v>
      </c>
      <c r="AL1167" s="40">
        <f>IFERROR(_xlfn.XLOOKUP(AJ1167,CrossRef!$A:$A,CrossRef!$K:$K,"Not Found"),"-")</f>
        <v>0</v>
      </c>
      <c r="AM1167" s="40" t="str">
        <f>IFERROR(_xlfn.XLOOKUP(AJ1167,CrossRef!$A:$A,CrossRef!$L:$L,"Not Found"),"-")</f>
        <v>24000H WHEEL END CHANGE RHR</v>
      </c>
    </row>
    <row r="1168" spans="1:39" x14ac:dyDescent="0.3">
      <c r="A1168" s="4" t="str">
        <f>D1168&amp;C1168&amp;B1168</f>
        <v>TD66444008LR</v>
      </c>
      <c r="B1168" s="4" t="str">
        <f>LEFT(N1168,FIND(" ",N1168)-1)</f>
        <v>LR</v>
      </c>
      <c r="C1168" s="4" t="str">
        <f>LEFT(M1168,4)</f>
        <v>4008</v>
      </c>
      <c r="D1168" s="4" t="str">
        <f>LEFT(L1168,FIND(" ",L1168)-1)</f>
        <v>TD6644</v>
      </c>
      <c r="E1168" s="4" t="str">
        <f>MID(X1168,2,3)</f>
        <v>SPD</v>
      </c>
      <c r="G1168" s="14" t="s">
        <v>10234</v>
      </c>
      <c r="H1168" s="14" t="s">
        <v>10235</v>
      </c>
      <c r="I1168" s="14" t="s">
        <v>10328</v>
      </c>
      <c r="J1168" s="14" t="s">
        <v>10329</v>
      </c>
      <c r="K1168" s="14" t="s">
        <v>190</v>
      </c>
      <c r="L1168" s="14" t="s">
        <v>10519</v>
      </c>
      <c r="M1168" s="14" t="s">
        <v>913</v>
      </c>
      <c r="N1168" s="14" t="s">
        <v>490</v>
      </c>
      <c r="O1168" s="15">
        <v>24000</v>
      </c>
      <c r="P1168" s="15">
        <v>21817.906667680702</v>
      </c>
      <c r="Q1168" s="16">
        <v>46424</v>
      </c>
      <c r="R1168" s="14" t="s">
        <v>11297</v>
      </c>
      <c r="S1168" s="14" t="s">
        <v>10286</v>
      </c>
      <c r="T1168" s="14" t="s">
        <v>11297</v>
      </c>
      <c r="U1168" s="14" t="s">
        <v>10269</v>
      </c>
      <c r="V1168" s="14"/>
      <c r="W1168" s="14" t="s">
        <v>11310</v>
      </c>
      <c r="X1168" s="14" t="s">
        <v>10521</v>
      </c>
      <c r="Y1168" s="15">
        <v>104494.7</v>
      </c>
      <c r="Z1168" s="14" t="s">
        <v>11298</v>
      </c>
      <c r="AA1168" s="15">
        <v>24165.416153319598</v>
      </c>
      <c r="AB1168" s="14" t="s">
        <v>10335</v>
      </c>
      <c r="AC1168" s="14" t="s">
        <v>10246</v>
      </c>
      <c r="AD1168" s="14"/>
      <c r="AE1168" s="15">
        <v>2182.0933323192999</v>
      </c>
      <c r="AF1168" s="31">
        <f>_xlfn.XLOOKUP(A1168,Macmahon!B:B,Macmahon!AE:AE,"",0)</f>
        <v>0</v>
      </c>
      <c r="AG1168" s="28">
        <f>_xlfn.XLOOKUP(A1168,Macmahon!B:B,Macmahon!AJ:AJ,"",0)</f>
        <v>46399.488475844904</v>
      </c>
      <c r="AH1168" s="28">
        <f>_xlfn.XLOOKUP(A1168,Macmahon!B:B,Macmahon!AK:AK,"",0)</f>
        <v>46414</v>
      </c>
      <c r="AI1168" s="28">
        <f t="shared" si="30"/>
        <v>46399.488475844904</v>
      </c>
      <c r="AJ1168" s="40" t="str">
        <f>E1168&amp;C1168&amp;B1168</f>
        <v>SPD4008LR</v>
      </c>
      <c r="AK1168" s="40" t="str">
        <f>IFERROR(_xlfn.XLOOKUP(AJ1168,CrossRef!$A:$A,CrossRef!$J:$J,"Not Found"),"-")</f>
        <v>TKHL141-DRIV-FIDV</v>
      </c>
      <c r="AL1168" s="40" t="str">
        <f>IFERROR(_xlfn.XLOOKUP(AJ1168,CrossRef!$A:$A,CrossRef!$K:$K,"Not Found"),"-")</f>
        <v>LHR</v>
      </c>
      <c r="AM1168" s="40" t="str">
        <f>IFERROR(_xlfn.XLOOKUP(AJ1168,CrossRef!$A:$A,CrossRef!$L:$L,"Not Found"),"-")</f>
        <v>24000H WHEEL END CHANGE LHR</v>
      </c>
    </row>
    <row r="1169" spans="1:39" x14ac:dyDescent="0.3">
      <c r="A1169" s="4" t="str">
        <f>D1169&amp;C1169&amp;B1169</f>
        <v>TD66444008RR</v>
      </c>
      <c r="B1169" s="4" t="str">
        <f>LEFT(N1169,FIND(" ",N1169)-1)</f>
        <v>RR</v>
      </c>
      <c r="C1169" s="4" t="str">
        <f>LEFT(M1169,4)</f>
        <v>4008</v>
      </c>
      <c r="D1169" s="4" t="str">
        <f>LEFT(L1169,FIND(" ",L1169)-1)</f>
        <v>TD6644</v>
      </c>
      <c r="E1169" s="4" t="str">
        <f>MID(X1169,2,3)</f>
        <v>SPD</v>
      </c>
      <c r="G1169" s="17" t="s">
        <v>10234</v>
      </c>
      <c r="H1169" s="17" t="s">
        <v>10235</v>
      </c>
      <c r="I1169" s="17" t="s">
        <v>10328</v>
      </c>
      <c r="J1169" s="17" t="s">
        <v>10329</v>
      </c>
      <c r="K1169" s="17" t="s">
        <v>190</v>
      </c>
      <c r="L1169" s="17" t="s">
        <v>10519</v>
      </c>
      <c r="M1169" s="17" t="s">
        <v>913</v>
      </c>
      <c r="N1169" s="17" t="s">
        <v>493</v>
      </c>
      <c r="O1169" s="18">
        <v>24000</v>
      </c>
      <c r="P1169" s="18">
        <v>3112.0385205606599</v>
      </c>
      <c r="Q1169" s="16">
        <v>47933</v>
      </c>
      <c r="R1169" s="17" t="s">
        <v>11297</v>
      </c>
      <c r="S1169" s="17" t="s">
        <v>10286</v>
      </c>
      <c r="T1169" s="17" t="s">
        <v>11297</v>
      </c>
      <c r="U1169" s="17" t="s">
        <v>10248</v>
      </c>
      <c r="V1169" s="17"/>
      <c r="W1169" s="17" t="s">
        <v>10773</v>
      </c>
      <c r="X1169" s="17" t="s">
        <v>10521</v>
      </c>
      <c r="Y1169" s="18">
        <v>104494.7</v>
      </c>
      <c r="Z1169" s="17" t="s">
        <v>11299</v>
      </c>
      <c r="AA1169" s="18">
        <v>43996.216974674899</v>
      </c>
      <c r="AB1169" s="17" t="s">
        <v>10335</v>
      </c>
      <c r="AC1169" s="17" t="s">
        <v>10246</v>
      </c>
      <c r="AD1169" s="17"/>
      <c r="AE1169" s="18">
        <v>20887.961479439298</v>
      </c>
      <c r="AF1169" s="31" t="str">
        <f>_xlfn.XLOOKUP(A1169,Macmahon!B:B,Macmahon!AE:AE,"",0)</f>
        <v/>
      </c>
      <c r="AG1169" s="28" t="str">
        <f>_xlfn.XLOOKUP(A1169,Macmahon!B:B,Macmahon!AJ:AJ,"",0)</f>
        <v/>
      </c>
      <c r="AH1169" s="28" t="str">
        <f>_xlfn.XLOOKUP(A1169,Macmahon!B:B,Macmahon!AK:AK,"",0)</f>
        <v/>
      </c>
      <c r="AI1169" s="28">
        <f t="shared" si="30"/>
        <v>0</v>
      </c>
      <c r="AJ1169" s="40" t="str">
        <f>E1169&amp;C1169&amp;B1169</f>
        <v>SPD4008RR</v>
      </c>
      <c r="AK1169" s="40" t="str">
        <f>IFERROR(_xlfn.XLOOKUP(AJ1169,CrossRef!$A:$A,CrossRef!$J:$J,"Not Found"),"-")</f>
        <v>TKHL160-DRIV-FIDV</v>
      </c>
      <c r="AL1169" s="40">
        <f>IFERROR(_xlfn.XLOOKUP(AJ1169,CrossRef!$A:$A,CrossRef!$K:$K,"Not Found"),"-")</f>
        <v>0</v>
      </c>
      <c r="AM1169" s="40" t="str">
        <f>IFERROR(_xlfn.XLOOKUP(AJ1169,CrossRef!$A:$A,CrossRef!$L:$L,"Not Found"),"-")</f>
        <v>24000H WHEEL END CHANGE RHR</v>
      </c>
    </row>
    <row r="1170" spans="1:39" x14ac:dyDescent="0.3">
      <c r="A1170" s="4" t="str">
        <f>D1170&amp;C1170&amp;B1170</f>
        <v>TD66404008LR</v>
      </c>
      <c r="B1170" s="4" t="str">
        <f>LEFT(N1170,FIND(" ",N1170)-1)</f>
        <v>LR</v>
      </c>
      <c r="C1170" s="4" t="str">
        <f>LEFT(M1170,4)</f>
        <v>4008</v>
      </c>
      <c r="D1170" s="4" t="str">
        <f>LEFT(L1170,FIND(" ",L1170)-1)</f>
        <v>TD6640</v>
      </c>
      <c r="E1170" s="4" t="str">
        <f>MID(X1170,2,3)</f>
        <v>SPD</v>
      </c>
      <c r="G1170" s="14" t="s">
        <v>10234</v>
      </c>
      <c r="H1170" s="14" t="s">
        <v>10235</v>
      </c>
      <c r="I1170" s="14" t="s">
        <v>10328</v>
      </c>
      <c r="J1170" s="14" t="s">
        <v>10329</v>
      </c>
      <c r="K1170" s="14" t="s">
        <v>190</v>
      </c>
      <c r="L1170" s="14" t="s">
        <v>10529</v>
      </c>
      <c r="M1170" s="14" t="s">
        <v>913</v>
      </c>
      <c r="N1170" s="14" t="s">
        <v>490</v>
      </c>
      <c r="O1170" s="15">
        <v>24000</v>
      </c>
      <c r="P1170" s="15">
        <v>20596.961424696401</v>
      </c>
      <c r="Q1170" s="16">
        <v>46505</v>
      </c>
      <c r="R1170" s="14" t="s">
        <v>11297</v>
      </c>
      <c r="S1170" s="14" t="s">
        <v>10286</v>
      </c>
      <c r="T1170" s="14" t="s">
        <v>11297</v>
      </c>
      <c r="U1170" s="14" t="s">
        <v>10269</v>
      </c>
      <c r="V1170" s="14"/>
      <c r="W1170" s="14" t="s">
        <v>11307</v>
      </c>
      <c r="X1170" s="14" t="s">
        <v>10531</v>
      </c>
      <c r="Y1170" s="15">
        <v>104494.7</v>
      </c>
      <c r="Z1170" s="14" t="s">
        <v>11298</v>
      </c>
      <c r="AA1170" s="15">
        <v>24008.947296372298</v>
      </c>
      <c r="AB1170" s="14" t="s">
        <v>10335</v>
      </c>
      <c r="AC1170" s="14" t="s">
        <v>10246</v>
      </c>
      <c r="AD1170" s="14"/>
      <c r="AE1170" s="15">
        <v>3403.0385753035698</v>
      </c>
      <c r="AF1170" s="31">
        <f>_xlfn.XLOOKUP(A1170,Macmahon!B:B,Macmahon!AE:AE,"",0)</f>
        <v>0</v>
      </c>
      <c r="AG1170" s="28">
        <f>_xlfn.XLOOKUP(A1170,Macmahon!B:B,Macmahon!AJ:AJ,"",0)</f>
        <v>46577.825412233797</v>
      </c>
      <c r="AH1170" s="28">
        <f>_xlfn.XLOOKUP(A1170,Macmahon!B:B,Macmahon!AK:AK,"",0)</f>
        <v>46519</v>
      </c>
      <c r="AI1170" s="28">
        <f t="shared" si="30"/>
        <v>46519</v>
      </c>
      <c r="AJ1170" s="40" t="str">
        <f>E1170&amp;C1170&amp;B1170</f>
        <v>SPD4008LR</v>
      </c>
      <c r="AK1170" s="40" t="str">
        <f>IFERROR(_xlfn.XLOOKUP(AJ1170,CrossRef!$A:$A,CrossRef!$J:$J,"Not Found"),"-")</f>
        <v>TKHL141-DRIV-FIDV</v>
      </c>
      <c r="AL1170" s="40" t="str">
        <f>IFERROR(_xlfn.XLOOKUP(AJ1170,CrossRef!$A:$A,CrossRef!$K:$K,"Not Found"),"-")</f>
        <v>LHR</v>
      </c>
      <c r="AM1170" s="40" t="str">
        <f>IFERROR(_xlfn.XLOOKUP(AJ1170,CrossRef!$A:$A,CrossRef!$L:$L,"Not Found"),"-")</f>
        <v>24000H WHEEL END CHANGE LHR</v>
      </c>
    </row>
    <row r="1171" spans="1:39" x14ac:dyDescent="0.3">
      <c r="A1171" s="4" t="str">
        <f>D1171&amp;C1171&amp;B1171</f>
        <v>TD66454008LR</v>
      </c>
      <c r="B1171" s="4" t="str">
        <f>LEFT(N1171,FIND(" ",N1171)-1)</f>
        <v>LR</v>
      </c>
      <c r="C1171" s="4" t="str">
        <f>LEFT(M1171,4)</f>
        <v>4008</v>
      </c>
      <c r="D1171" s="4" t="str">
        <f>LEFT(L1171,FIND(" ",L1171)-1)</f>
        <v>TD6645</v>
      </c>
      <c r="E1171" s="4" t="str">
        <f>MID(X1171,2,3)</f>
        <v>SPD</v>
      </c>
      <c r="G1171" s="17" t="s">
        <v>10234</v>
      </c>
      <c r="H1171" s="17" t="s">
        <v>10235</v>
      </c>
      <c r="I1171" s="17" t="s">
        <v>10328</v>
      </c>
      <c r="J1171" s="17" t="s">
        <v>10329</v>
      </c>
      <c r="K1171" s="17" t="s">
        <v>190</v>
      </c>
      <c r="L1171" s="17" t="s">
        <v>10522</v>
      </c>
      <c r="M1171" s="17" t="s">
        <v>913</v>
      </c>
      <c r="N1171" s="17" t="s">
        <v>490</v>
      </c>
      <c r="O1171" s="18">
        <v>24000</v>
      </c>
      <c r="P1171" s="18">
        <v>21447.874041625499</v>
      </c>
      <c r="Q1171" s="16">
        <v>46463</v>
      </c>
      <c r="R1171" s="17" t="s">
        <v>11297</v>
      </c>
      <c r="S1171" s="17" t="s">
        <v>10286</v>
      </c>
      <c r="T1171" s="17" t="s">
        <v>11297</v>
      </c>
      <c r="U1171" s="17" t="s">
        <v>10269</v>
      </c>
      <c r="V1171" s="17"/>
      <c r="W1171" s="17" t="s">
        <v>11308</v>
      </c>
      <c r="X1171" s="17" t="s">
        <v>10524</v>
      </c>
      <c r="Y1171" s="18">
        <v>104494.7</v>
      </c>
      <c r="Z1171" s="17" t="s">
        <v>11298</v>
      </c>
      <c r="AA1171" s="18">
        <v>24307.909194615499</v>
      </c>
      <c r="AB1171" s="17" t="s">
        <v>10335</v>
      </c>
      <c r="AC1171" s="17" t="s">
        <v>10246</v>
      </c>
      <c r="AD1171" s="17"/>
      <c r="AE1171" s="18">
        <v>2552.12595837452</v>
      </c>
      <c r="AF1171" s="31">
        <f>_xlfn.XLOOKUP(A1171,Macmahon!B:B,Macmahon!AE:AE,"",0)</f>
        <v>0</v>
      </c>
      <c r="AG1171" s="28">
        <f>_xlfn.XLOOKUP(A1171,Macmahon!B:B,Macmahon!AJ:AJ,"",0)</f>
        <v>46411.563550775463</v>
      </c>
      <c r="AH1171" s="28">
        <f>_xlfn.XLOOKUP(A1171,Macmahon!B:B,Macmahon!AK:AK,"",0)</f>
        <v>46449</v>
      </c>
      <c r="AI1171" s="28">
        <f t="shared" si="30"/>
        <v>46411.563550775463</v>
      </c>
      <c r="AJ1171" s="40" t="str">
        <f>E1171&amp;C1171&amp;B1171</f>
        <v>SPD4008LR</v>
      </c>
      <c r="AK1171" s="40" t="str">
        <f>IFERROR(_xlfn.XLOOKUP(AJ1171,CrossRef!$A:$A,CrossRef!$J:$J,"Not Found"),"-")</f>
        <v>TKHL141-DRIV-FIDV</v>
      </c>
      <c r="AL1171" s="40" t="str">
        <f>IFERROR(_xlfn.XLOOKUP(AJ1171,CrossRef!$A:$A,CrossRef!$K:$K,"Not Found"),"-")</f>
        <v>LHR</v>
      </c>
      <c r="AM1171" s="40" t="str">
        <f>IFERROR(_xlfn.XLOOKUP(AJ1171,CrossRef!$A:$A,CrossRef!$L:$L,"Not Found"),"-")</f>
        <v>24000H WHEEL END CHANGE LHR</v>
      </c>
    </row>
    <row r="1172" spans="1:39" x14ac:dyDescent="0.3">
      <c r="A1172" s="4" t="str">
        <f>D1172&amp;C1172&amp;B1172</f>
        <v>TD66454008RR</v>
      </c>
      <c r="B1172" s="4" t="str">
        <f>LEFT(N1172,FIND(" ",N1172)-1)</f>
        <v>RR</v>
      </c>
      <c r="C1172" s="4" t="str">
        <f>LEFT(M1172,4)</f>
        <v>4008</v>
      </c>
      <c r="D1172" s="4" t="str">
        <f>LEFT(L1172,FIND(" ",L1172)-1)</f>
        <v>TD6645</v>
      </c>
      <c r="E1172" s="4" t="str">
        <f>MID(X1172,2,3)</f>
        <v>SPD</v>
      </c>
      <c r="G1172" s="14" t="s">
        <v>10234</v>
      </c>
      <c r="H1172" s="14" t="s">
        <v>10235</v>
      </c>
      <c r="I1172" s="14" t="s">
        <v>10328</v>
      </c>
      <c r="J1172" s="14" t="s">
        <v>10329</v>
      </c>
      <c r="K1172" s="14" t="s">
        <v>190</v>
      </c>
      <c r="L1172" s="14" t="s">
        <v>10522</v>
      </c>
      <c r="M1172" s="14" t="s">
        <v>913</v>
      </c>
      <c r="N1172" s="14" t="s">
        <v>493</v>
      </c>
      <c r="O1172" s="15">
        <v>24000</v>
      </c>
      <c r="P1172" s="15">
        <v>20677.644496170898</v>
      </c>
      <c r="Q1172" s="16">
        <v>48473</v>
      </c>
      <c r="R1172" s="14" t="s">
        <v>11297</v>
      </c>
      <c r="S1172" s="14" t="s">
        <v>10286</v>
      </c>
      <c r="T1172" s="14" t="s">
        <v>11297</v>
      </c>
      <c r="U1172" s="14" t="s">
        <v>10248</v>
      </c>
      <c r="V1172" s="14"/>
      <c r="W1172" s="14" t="s">
        <v>10773</v>
      </c>
      <c r="X1172" s="14" t="s">
        <v>10524</v>
      </c>
      <c r="Y1172" s="15">
        <v>104494.7</v>
      </c>
      <c r="Z1172" s="14" t="s">
        <v>11299</v>
      </c>
      <c r="AA1172" s="15">
        <v>50722.693588866103</v>
      </c>
      <c r="AB1172" s="14" t="s">
        <v>10335</v>
      </c>
      <c r="AC1172" s="14" t="s">
        <v>10246</v>
      </c>
      <c r="AD1172" s="14"/>
      <c r="AE1172" s="15">
        <v>3322.3555038290601</v>
      </c>
      <c r="AF1172" s="31" t="str">
        <f>_xlfn.XLOOKUP(A1172,Macmahon!B:B,Macmahon!AE:AE,"",0)</f>
        <v/>
      </c>
      <c r="AG1172" s="28" t="str">
        <f>_xlfn.XLOOKUP(A1172,Macmahon!B:B,Macmahon!AJ:AJ,"",0)</f>
        <v/>
      </c>
      <c r="AH1172" s="28" t="str">
        <f>_xlfn.XLOOKUP(A1172,Macmahon!B:B,Macmahon!AK:AK,"",0)</f>
        <v/>
      </c>
      <c r="AI1172" s="28">
        <f t="shared" si="30"/>
        <v>0</v>
      </c>
      <c r="AJ1172" s="40" t="str">
        <f>E1172&amp;C1172&amp;B1172</f>
        <v>SPD4008RR</v>
      </c>
      <c r="AK1172" s="40" t="str">
        <f>IFERROR(_xlfn.XLOOKUP(AJ1172,CrossRef!$A:$A,CrossRef!$J:$J,"Not Found"),"-")</f>
        <v>TKHL160-DRIV-FIDV</v>
      </c>
      <c r="AL1172" s="40">
        <f>IFERROR(_xlfn.XLOOKUP(AJ1172,CrossRef!$A:$A,CrossRef!$K:$K,"Not Found"),"-")</f>
        <v>0</v>
      </c>
      <c r="AM1172" s="40" t="str">
        <f>IFERROR(_xlfn.XLOOKUP(AJ1172,CrossRef!$A:$A,CrossRef!$L:$L,"Not Found"),"-")</f>
        <v>24000H WHEEL END CHANGE RHR</v>
      </c>
    </row>
    <row r="1173" spans="1:39" x14ac:dyDescent="0.3">
      <c r="A1173" s="4" t="str">
        <f>D1173&amp;C1173&amp;B1173</f>
        <v>TD66464008RR</v>
      </c>
      <c r="B1173" s="4" t="str">
        <f>LEFT(N1173,FIND(" ",N1173)-1)</f>
        <v>RR</v>
      </c>
      <c r="C1173" s="4" t="str">
        <f>LEFT(M1173,4)</f>
        <v>4008</v>
      </c>
      <c r="D1173" s="4" t="str">
        <f>LEFT(L1173,FIND(" ",L1173)-1)</f>
        <v>TD6646</v>
      </c>
      <c r="E1173" s="4" t="str">
        <f>MID(X1173,2,3)</f>
        <v>SPD</v>
      </c>
      <c r="G1173" s="17" t="s">
        <v>10234</v>
      </c>
      <c r="H1173" s="17" t="s">
        <v>10235</v>
      </c>
      <c r="I1173" s="17" t="s">
        <v>10328</v>
      </c>
      <c r="J1173" s="17" t="s">
        <v>10329</v>
      </c>
      <c r="K1173" s="17" t="s">
        <v>190</v>
      </c>
      <c r="L1173" s="17" t="s">
        <v>10516</v>
      </c>
      <c r="M1173" s="17" t="s">
        <v>913</v>
      </c>
      <c r="N1173" s="17" t="s">
        <v>493</v>
      </c>
      <c r="O1173" s="18">
        <v>24000</v>
      </c>
      <c r="P1173" s="18">
        <v>21360.323733617301</v>
      </c>
      <c r="Q1173" s="16">
        <v>46473</v>
      </c>
      <c r="R1173" s="17" t="s">
        <v>11297</v>
      </c>
      <c r="S1173" s="17" t="s">
        <v>10286</v>
      </c>
      <c r="T1173" s="17" t="s">
        <v>11297</v>
      </c>
      <c r="U1173" s="17" t="s">
        <v>10269</v>
      </c>
      <c r="V1173" s="17"/>
      <c r="W1173" s="17" t="s">
        <v>11309</v>
      </c>
      <c r="X1173" s="17" t="s">
        <v>10518</v>
      </c>
      <c r="Y1173" s="18">
        <v>104494.7</v>
      </c>
      <c r="Z1173" s="17" t="s">
        <v>11299</v>
      </c>
      <c r="AA1173" s="18">
        <v>24351.775724389699</v>
      </c>
      <c r="AB1173" s="17" t="s">
        <v>10335</v>
      </c>
      <c r="AC1173" s="17" t="s">
        <v>10246</v>
      </c>
      <c r="AD1173" s="17"/>
      <c r="AE1173" s="18">
        <v>2639.6762663826698</v>
      </c>
      <c r="AF1173" s="31" t="str">
        <f>_xlfn.XLOOKUP(A1173,Macmahon!B:B,Macmahon!AE:AE,"",0)</f>
        <v/>
      </c>
      <c r="AG1173" s="28" t="str">
        <f>_xlfn.XLOOKUP(A1173,Macmahon!B:B,Macmahon!AJ:AJ,"",0)</f>
        <v/>
      </c>
      <c r="AH1173" s="28" t="str">
        <f>_xlfn.XLOOKUP(A1173,Macmahon!B:B,Macmahon!AK:AK,"",0)</f>
        <v/>
      </c>
      <c r="AI1173" s="28">
        <f t="shared" si="30"/>
        <v>0</v>
      </c>
      <c r="AJ1173" s="40" t="str">
        <f>E1173&amp;C1173&amp;B1173</f>
        <v>SPD4008RR</v>
      </c>
      <c r="AK1173" s="40" t="str">
        <f>IFERROR(_xlfn.XLOOKUP(AJ1173,CrossRef!$A:$A,CrossRef!$J:$J,"Not Found"),"-")</f>
        <v>TKHL160-DRIV-FIDV</v>
      </c>
      <c r="AL1173" s="40">
        <f>IFERROR(_xlfn.XLOOKUP(AJ1173,CrossRef!$A:$A,CrossRef!$K:$K,"Not Found"),"-")</f>
        <v>0</v>
      </c>
      <c r="AM1173" s="40" t="str">
        <f>IFERROR(_xlfn.XLOOKUP(AJ1173,CrossRef!$A:$A,CrossRef!$L:$L,"Not Found"),"-")</f>
        <v>24000H WHEEL END CHANGE RHR</v>
      </c>
    </row>
    <row r="1174" spans="1:39" x14ac:dyDescent="0.3">
      <c r="A1174" s="4" t="str">
        <f>D1174&amp;C1174&amp;B1174</f>
        <v>TD66464008LR</v>
      </c>
      <c r="B1174" s="4" t="str">
        <f>LEFT(N1174,FIND(" ",N1174)-1)</f>
        <v>LR</v>
      </c>
      <c r="C1174" s="4" t="str">
        <f>LEFT(M1174,4)</f>
        <v>4008</v>
      </c>
      <c r="D1174" s="4" t="str">
        <f>LEFT(L1174,FIND(" ",L1174)-1)</f>
        <v>TD6646</v>
      </c>
      <c r="E1174" s="4" t="str">
        <f>MID(X1174,2,3)</f>
        <v>SPD</v>
      </c>
      <c r="G1174" s="14" t="s">
        <v>10234</v>
      </c>
      <c r="H1174" s="14" t="s">
        <v>10235</v>
      </c>
      <c r="I1174" s="14" t="s">
        <v>10328</v>
      </c>
      <c r="J1174" s="14" t="s">
        <v>10329</v>
      </c>
      <c r="K1174" s="14" t="s">
        <v>190</v>
      </c>
      <c r="L1174" s="14" t="s">
        <v>10516</v>
      </c>
      <c r="M1174" s="14" t="s">
        <v>913</v>
      </c>
      <c r="N1174" s="14" t="s">
        <v>490</v>
      </c>
      <c r="O1174" s="15">
        <v>24000</v>
      </c>
      <c r="P1174" s="15">
        <v>21360.323733617301</v>
      </c>
      <c r="Q1174" s="16">
        <v>46473</v>
      </c>
      <c r="R1174" s="14" t="s">
        <v>11297</v>
      </c>
      <c r="S1174" s="14" t="s">
        <v>10286</v>
      </c>
      <c r="T1174" s="14" t="s">
        <v>11297</v>
      </c>
      <c r="U1174" s="14" t="s">
        <v>10269</v>
      </c>
      <c r="V1174" s="14"/>
      <c r="W1174" s="14" t="s">
        <v>11308</v>
      </c>
      <c r="X1174" s="14" t="s">
        <v>10518</v>
      </c>
      <c r="Y1174" s="15">
        <v>104494.7</v>
      </c>
      <c r="Z1174" s="14" t="s">
        <v>11298</v>
      </c>
      <c r="AA1174" s="15">
        <v>24351.775724389699</v>
      </c>
      <c r="AB1174" s="14" t="s">
        <v>10335</v>
      </c>
      <c r="AC1174" s="14" t="s">
        <v>10246</v>
      </c>
      <c r="AD1174" s="14"/>
      <c r="AE1174" s="15">
        <v>2639.6762663826698</v>
      </c>
      <c r="AF1174" s="31">
        <f>_xlfn.XLOOKUP(A1174,Macmahon!B:B,Macmahon!AE:AE,"",0)</f>
        <v>0</v>
      </c>
      <c r="AG1174" s="28">
        <f>_xlfn.XLOOKUP(A1174,Macmahon!B:B,Macmahon!AJ:AJ,"",0)</f>
        <v>46435.463432291668</v>
      </c>
      <c r="AH1174" s="28">
        <f>_xlfn.XLOOKUP(A1174,Macmahon!B:B,Macmahon!AK:AK,"",0)</f>
        <v>46460</v>
      </c>
      <c r="AI1174" s="28">
        <f t="shared" si="30"/>
        <v>46435.463432291668</v>
      </c>
      <c r="AJ1174" s="40" t="str">
        <f>E1174&amp;C1174&amp;B1174</f>
        <v>SPD4008LR</v>
      </c>
      <c r="AK1174" s="40" t="str">
        <f>IFERROR(_xlfn.XLOOKUP(AJ1174,CrossRef!$A:$A,CrossRef!$J:$J,"Not Found"),"-")</f>
        <v>TKHL141-DRIV-FIDV</v>
      </c>
      <c r="AL1174" s="40" t="str">
        <f>IFERROR(_xlfn.XLOOKUP(AJ1174,CrossRef!$A:$A,CrossRef!$K:$K,"Not Found"),"-")</f>
        <v>LHR</v>
      </c>
      <c r="AM1174" s="40" t="str">
        <f>IFERROR(_xlfn.XLOOKUP(AJ1174,CrossRef!$A:$A,CrossRef!$L:$L,"Not Found"),"-")</f>
        <v>24000H WHEEL END CHANGE LHR</v>
      </c>
    </row>
    <row r="1175" spans="1:39" x14ac:dyDescent="0.3">
      <c r="A1175" s="4" t="str">
        <f>D1175&amp;C1175&amp;B1175</f>
        <v>TD66414008RR</v>
      </c>
      <c r="B1175" s="4" t="str">
        <f>LEFT(N1175,FIND(" ",N1175)-1)</f>
        <v>RR</v>
      </c>
      <c r="C1175" s="4" t="str">
        <f>LEFT(M1175,4)</f>
        <v>4008</v>
      </c>
      <c r="D1175" s="4" t="str">
        <f>LEFT(L1175,FIND(" ",L1175)-1)</f>
        <v>TD6641</v>
      </c>
      <c r="E1175" s="4" t="str">
        <f>MID(X1175,2,3)</f>
        <v>SPD</v>
      </c>
      <c r="G1175" s="17" t="s">
        <v>10234</v>
      </c>
      <c r="H1175" s="17" t="s">
        <v>10235</v>
      </c>
      <c r="I1175" s="17" t="s">
        <v>10328</v>
      </c>
      <c r="J1175" s="17" t="s">
        <v>10329</v>
      </c>
      <c r="K1175" s="17" t="s">
        <v>190</v>
      </c>
      <c r="L1175" s="17" t="s">
        <v>10341</v>
      </c>
      <c r="M1175" s="17" t="s">
        <v>913</v>
      </c>
      <c r="N1175" s="17" t="s">
        <v>493</v>
      </c>
      <c r="O1175" s="18">
        <v>24000</v>
      </c>
      <c r="P1175" s="18">
        <v>3099.4737152000598</v>
      </c>
      <c r="Q1175" s="16">
        <v>47928</v>
      </c>
      <c r="R1175" s="17" t="s">
        <v>11297</v>
      </c>
      <c r="S1175" s="17" t="s">
        <v>10286</v>
      </c>
      <c r="T1175" s="17" t="s">
        <v>11297</v>
      </c>
      <c r="U1175" s="17" t="s">
        <v>10248</v>
      </c>
      <c r="V1175" s="17"/>
      <c r="W1175" s="17" t="s">
        <v>10773</v>
      </c>
      <c r="X1175" s="17" t="s">
        <v>10344</v>
      </c>
      <c r="Y1175" s="18">
        <v>104494.7</v>
      </c>
      <c r="Z1175" s="17" t="s">
        <v>11299</v>
      </c>
      <c r="AA1175" s="18">
        <v>42653.526808122297</v>
      </c>
      <c r="AB1175" s="17" t="s">
        <v>10335</v>
      </c>
      <c r="AC1175" s="17" t="s">
        <v>10246</v>
      </c>
      <c r="AD1175" s="17"/>
      <c r="AE1175" s="18">
        <v>20900.5262847999</v>
      </c>
      <c r="AF1175" s="31" t="str">
        <f>_xlfn.XLOOKUP(A1175,Macmahon!B:B,Macmahon!AE:AE,"",0)</f>
        <v/>
      </c>
      <c r="AG1175" s="28" t="str">
        <f>_xlfn.XLOOKUP(A1175,Macmahon!B:B,Macmahon!AJ:AJ,"",0)</f>
        <v/>
      </c>
      <c r="AH1175" s="28" t="str">
        <f>_xlfn.XLOOKUP(A1175,Macmahon!B:B,Macmahon!AK:AK,"",0)</f>
        <v/>
      </c>
      <c r="AI1175" s="28">
        <f t="shared" si="30"/>
        <v>0</v>
      </c>
      <c r="AJ1175" s="40" t="str">
        <f>E1175&amp;C1175&amp;B1175</f>
        <v>SPD4008RR</v>
      </c>
      <c r="AK1175" s="40" t="str">
        <f>IFERROR(_xlfn.XLOOKUP(AJ1175,CrossRef!$A:$A,CrossRef!$J:$J,"Not Found"),"-")</f>
        <v>TKHL160-DRIV-FIDV</v>
      </c>
      <c r="AL1175" s="40">
        <f>IFERROR(_xlfn.XLOOKUP(AJ1175,CrossRef!$A:$A,CrossRef!$K:$K,"Not Found"),"-")</f>
        <v>0</v>
      </c>
      <c r="AM1175" s="40" t="str">
        <f>IFERROR(_xlfn.XLOOKUP(AJ1175,CrossRef!$A:$A,CrossRef!$L:$L,"Not Found"),"-")</f>
        <v>24000H WHEEL END CHANGE RHR</v>
      </c>
    </row>
    <row r="1176" spans="1:39" x14ac:dyDescent="0.3">
      <c r="A1176" s="4" t="str">
        <f>D1176&amp;C1176&amp;B1176</f>
        <v>QTD384008LR</v>
      </c>
      <c r="B1176" s="4" t="str">
        <f>LEFT(N1176,FIND(" ",N1176)-1)</f>
        <v>LR</v>
      </c>
      <c r="C1176" s="4" t="str">
        <f>LEFT(M1176,4)</f>
        <v>4008</v>
      </c>
      <c r="D1176" s="4" t="str">
        <f>LEFT(L1176,FIND(" ",L1176)-1)</f>
        <v>QTD38</v>
      </c>
      <c r="E1176" s="4" t="str">
        <f>MID(X1176,2,3)</f>
        <v>FDB</v>
      </c>
      <c r="G1176" s="14" t="s">
        <v>10234</v>
      </c>
      <c r="H1176" s="14" t="s">
        <v>10235</v>
      </c>
      <c r="I1176" s="14" t="s">
        <v>10236</v>
      </c>
      <c r="J1176" s="14" t="s">
        <v>10237</v>
      </c>
      <c r="K1176" s="14" t="s">
        <v>155</v>
      </c>
      <c r="L1176" s="14" t="s">
        <v>10561</v>
      </c>
      <c r="M1176" s="14" t="s">
        <v>913</v>
      </c>
      <c r="N1176" s="14" t="s">
        <v>490</v>
      </c>
      <c r="O1176" s="15">
        <v>19800</v>
      </c>
      <c r="P1176" s="15">
        <v>7429.4478864450102</v>
      </c>
      <c r="Q1176" s="16">
        <v>47236</v>
      </c>
      <c r="R1176" s="14" t="s">
        <v>11301</v>
      </c>
      <c r="S1176" s="14" t="s">
        <v>10261</v>
      </c>
      <c r="T1176" s="14" t="s">
        <v>11301</v>
      </c>
      <c r="U1176" s="14" t="s">
        <v>10248</v>
      </c>
      <c r="V1176" s="14"/>
      <c r="W1176" s="14" t="s">
        <v>10465</v>
      </c>
      <c r="X1176" s="14" t="s">
        <v>10563</v>
      </c>
      <c r="Y1176" s="15">
        <v>114256.34</v>
      </c>
      <c r="Z1176" s="14" t="s">
        <v>11284</v>
      </c>
      <c r="AA1176" s="15">
        <v>87364.275154004106</v>
      </c>
      <c r="AB1176" s="14" t="s">
        <v>10245</v>
      </c>
      <c r="AC1176" s="14" t="s">
        <v>10246</v>
      </c>
      <c r="AD1176" s="14" t="s">
        <v>10272</v>
      </c>
      <c r="AE1176" s="15">
        <v>12370.552113555001</v>
      </c>
      <c r="AF1176" s="31">
        <f>_xlfn.XLOOKUP(A1176,Macmahon!B:B,Macmahon!AE:AE,"",0)</f>
        <v>45559</v>
      </c>
      <c r="AG1176" s="28">
        <f>_xlfn.XLOOKUP(A1176,Macmahon!B:B,Macmahon!AJ:AJ,"",0)</f>
        <v>47210.142857141203</v>
      </c>
      <c r="AH1176" s="28">
        <f>_xlfn.XLOOKUP(A1176,Macmahon!B:B,Macmahon!AK:AK,"",0)</f>
        <v>47371</v>
      </c>
      <c r="AI1176" s="28">
        <f t="shared" si="30"/>
        <v>47210.142857141203</v>
      </c>
      <c r="AJ1176" s="40" t="str">
        <f>E1176&amp;C1176&amp;B1176</f>
        <v>FDB4008LR</v>
      </c>
      <c r="AK1176" s="40" t="str">
        <f>IFERROR(_xlfn.XLOOKUP(AJ1176,CrossRef!$A:$A,CrossRef!$J:$J,"Not Found"),"-")</f>
        <v>TKHL115-DRIV-FIDV</v>
      </c>
      <c r="AL1176" s="40" t="str">
        <f>IFERROR(_xlfn.XLOOKUP(AJ1176,CrossRef!$A:$A,CrossRef!$K:$K,"Not Found"),"-")</f>
        <v>LHR</v>
      </c>
      <c r="AM1176" s="40" t="str">
        <f>IFERROR(_xlfn.XLOOKUP(AJ1176,CrossRef!$A:$A,CrossRef!$L:$L,"Not Found"),"-")</f>
        <v>19800H WHEEL END CHANGE LHR</v>
      </c>
    </row>
    <row r="1177" spans="1:39" x14ac:dyDescent="0.3">
      <c r="A1177" s="4" t="str">
        <f>D1177&amp;C1177&amp;B1177</f>
        <v>QTD384008RR</v>
      </c>
      <c r="B1177" s="4" t="str">
        <f>LEFT(N1177,FIND(" ",N1177)-1)</f>
        <v>RR</v>
      </c>
      <c r="C1177" s="4" t="str">
        <f>LEFT(M1177,4)</f>
        <v>4008</v>
      </c>
      <c r="D1177" s="4" t="str">
        <f>LEFT(L1177,FIND(" ",L1177)-1)</f>
        <v>QTD38</v>
      </c>
      <c r="E1177" s="4" t="str">
        <f>MID(X1177,2,3)</f>
        <v>FDB</v>
      </c>
      <c r="G1177" s="17" t="s">
        <v>10234</v>
      </c>
      <c r="H1177" s="17" t="s">
        <v>10235</v>
      </c>
      <c r="I1177" s="17" t="s">
        <v>10236</v>
      </c>
      <c r="J1177" s="17" t="s">
        <v>10237</v>
      </c>
      <c r="K1177" s="17" t="s">
        <v>155</v>
      </c>
      <c r="L1177" s="17" t="s">
        <v>10561</v>
      </c>
      <c r="M1177" s="17" t="s">
        <v>913</v>
      </c>
      <c r="N1177" s="17" t="s">
        <v>493</v>
      </c>
      <c r="O1177" s="18">
        <v>19800</v>
      </c>
      <c r="P1177" s="18">
        <v>19472.1213383135</v>
      </c>
      <c r="Q1177" s="16">
        <v>46291</v>
      </c>
      <c r="R1177" s="17" t="s">
        <v>11301</v>
      </c>
      <c r="S1177" s="17" t="s">
        <v>10261</v>
      </c>
      <c r="T1177" s="17" t="s">
        <v>11301</v>
      </c>
      <c r="U1177" s="17" t="s">
        <v>10248</v>
      </c>
      <c r="V1177" s="17"/>
      <c r="W1177" s="17" t="s">
        <v>10399</v>
      </c>
      <c r="X1177" s="17" t="s">
        <v>10563</v>
      </c>
      <c r="Y1177" s="18">
        <v>114256.34</v>
      </c>
      <c r="Z1177" s="17" t="s">
        <v>11285</v>
      </c>
      <c r="AA1177" s="18">
        <v>75721.564681724805</v>
      </c>
      <c r="AB1177" s="17" t="s">
        <v>10245</v>
      </c>
      <c r="AC1177" s="17" t="s">
        <v>10246</v>
      </c>
      <c r="AD1177" s="17" t="s">
        <v>10272</v>
      </c>
      <c r="AE1177" s="18">
        <v>327.87866168651101</v>
      </c>
      <c r="AF1177" s="31" t="str">
        <f>_xlfn.XLOOKUP(A1177,Macmahon!B:B,Macmahon!AE:AE,"",0)</f>
        <v/>
      </c>
      <c r="AG1177" s="28" t="str">
        <f>_xlfn.XLOOKUP(A1177,Macmahon!B:B,Macmahon!AJ:AJ,"",0)</f>
        <v/>
      </c>
      <c r="AH1177" s="28" t="str">
        <f>_xlfn.XLOOKUP(A1177,Macmahon!B:B,Macmahon!AK:AK,"",0)</f>
        <v/>
      </c>
      <c r="AI1177" s="28">
        <f t="shared" si="30"/>
        <v>0</v>
      </c>
      <c r="AJ1177" s="40" t="str">
        <f>E1177&amp;C1177&amp;B1177</f>
        <v>FDB4008RR</v>
      </c>
      <c r="AK1177" s="40" t="str">
        <f>IFERROR(_xlfn.XLOOKUP(AJ1177,CrossRef!$A:$A,CrossRef!$J:$J,"Not Found"),"-")</f>
        <v>TKHL104-DRIV-FIDV</v>
      </c>
      <c r="AL1177" s="40">
        <f>IFERROR(_xlfn.XLOOKUP(AJ1177,CrossRef!$A:$A,CrossRef!$K:$K,"Not Found"),"-")</f>
        <v>0</v>
      </c>
      <c r="AM1177" s="40" t="str">
        <f>IFERROR(_xlfn.XLOOKUP(AJ1177,CrossRef!$A:$A,CrossRef!$L:$L,"Not Found"),"-")</f>
        <v>19800H WHEEL END CHANGE RHR</v>
      </c>
    </row>
    <row r="1178" spans="1:39" x14ac:dyDescent="0.3">
      <c r="A1178" s="4" t="str">
        <f>D1178&amp;C1178&amp;B1178</f>
        <v>QTD224008LR</v>
      </c>
      <c r="B1178" s="4" t="str">
        <f>LEFT(N1178,FIND(" ",N1178)-1)</f>
        <v>LR</v>
      </c>
      <c r="C1178" s="4" t="str">
        <f>LEFT(M1178,4)</f>
        <v>4008</v>
      </c>
      <c r="D1178" s="4" t="str">
        <f>LEFT(L1178,FIND(" ",L1178)-1)</f>
        <v>QTD22</v>
      </c>
      <c r="E1178" s="4" t="str">
        <f>MID(X1178,2,3)</f>
        <v>FDB</v>
      </c>
      <c r="G1178" s="14" t="s">
        <v>10234</v>
      </c>
      <c r="H1178" s="14" t="s">
        <v>10235</v>
      </c>
      <c r="I1178" s="14" t="s">
        <v>10236</v>
      </c>
      <c r="J1178" s="14" t="s">
        <v>10237</v>
      </c>
      <c r="K1178" s="14" t="s">
        <v>155</v>
      </c>
      <c r="L1178" s="14" t="s">
        <v>10559</v>
      </c>
      <c r="M1178" s="14" t="s">
        <v>913</v>
      </c>
      <c r="N1178" s="14" t="s">
        <v>490</v>
      </c>
      <c r="O1178" s="15">
        <v>19800</v>
      </c>
      <c r="P1178" s="15">
        <v>3879.6939943492298</v>
      </c>
      <c r="Q1178" s="16">
        <v>47388</v>
      </c>
      <c r="R1178" s="14" t="s">
        <v>11301</v>
      </c>
      <c r="S1178" s="14" t="s">
        <v>10261</v>
      </c>
      <c r="T1178" s="14" t="s">
        <v>11301</v>
      </c>
      <c r="U1178" s="14" t="s">
        <v>10248</v>
      </c>
      <c r="V1178" s="14"/>
      <c r="W1178" s="14" t="s">
        <v>10882</v>
      </c>
      <c r="X1178" s="14" t="s">
        <v>10560</v>
      </c>
      <c r="Y1178" s="15">
        <v>114256.34</v>
      </c>
      <c r="Z1178" s="14" t="s">
        <v>11284</v>
      </c>
      <c r="AA1178" s="15">
        <v>104860.965092402</v>
      </c>
      <c r="AB1178" s="14" t="s">
        <v>10245</v>
      </c>
      <c r="AC1178" s="14" t="s">
        <v>10246</v>
      </c>
      <c r="AD1178" s="14" t="s">
        <v>10272</v>
      </c>
      <c r="AE1178" s="15">
        <v>15920.3060056508</v>
      </c>
      <c r="AF1178" s="31">
        <f>_xlfn.XLOOKUP(A1178,Macmahon!B:B,Macmahon!AE:AE,"",0)</f>
        <v>45950</v>
      </c>
      <c r="AG1178" s="28">
        <f>_xlfn.XLOOKUP(A1178,Macmahon!B:B,Macmahon!AJ:AJ,"",0)</f>
        <v>47236.64427384259</v>
      </c>
      <c r="AH1178" s="28">
        <f>_xlfn.XLOOKUP(A1178,Macmahon!B:B,Macmahon!AK:AK,"",0)</f>
        <v>47378</v>
      </c>
      <c r="AI1178" s="28">
        <f t="shared" si="30"/>
        <v>47236.64427384259</v>
      </c>
      <c r="AJ1178" s="40" t="str">
        <f>E1178&amp;C1178&amp;B1178</f>
        <v>FDB4008LR</v>
      </c>
      <c r="AK1178" s="40" t="str">
        <f>IFERROR(_xlfn.XLOOKUP(AJ1178,CrossRef!$A:$A,CrossRef!$J:$J,"Not Found"),"-")</f>
        <v>TKHL115-DRIV-FIDV</v>
      </c>
      <c r="AL1178" s="40" t="str">
        <f>IFERROR(_xlfn.XLOOKUP(AJ1178,CrossRef!$A:$A,CrossRef!$K:$K,"Not Found"),"-")</f>
        <v>LHR</v>
      </c>
      <c r="AM1178" s="40" t="str">
        <f>IFERROR(_xlfn.XLOOKUP(AJ1178,CrossRef!$A:$A,CrossRef!$L:$L,"Not Found"),"-")</f>
        <v>19800H WHEEL END CHANGE LHR</v>
      </c>
    </row>
    <row r="1179" spans="1:39" x14ac:dyDescent="0.3">
      <c r="A1179" s="4" t="str">
        <f>D1179&amp;C1179&amp;B1179</f>
        <v>QTD224008RR</v>
      </c>
      <c r="B1179" s="4" t="str">
        <f>LEFT(N1179,FIND(" ",N1179)-1)</f>
        <v>RR</v>
      </c>
      <c r="C1179" s="4" t="str">
        <f>LEFT(M1179,4)</f>
        <v>4008</v>
      </c>
      <c r="D1179" s="4" t="str">
        <f>LEFT(L1179,FIND(" ",L1179)-1)</f>
        <v>QTD22</v>
      </c>
      <c r="E1179" s="4" t="str">
        <f>MID(X1179,2,3)</f>
        <v>FDB</v>
      </c>
      <c r="G1179" s="17" t="s">
        <v>10234</v>
      </c>
      <c r="H1179" s="17" t="s">
        <v>10235</v>
      </c>
      <c r="I1179" s="17" t="s">
        <v>10236</v>
      </c>
      <c r="J1179" s="17" t="s">
        <v>10237</v>
      </c>
      <c r="K1179" s="17" t="s">
        <v>155</v>
      </c>
      <c r="L1179" s="17" t="s">
        <v>10559</v>
      </c>
      <c r="M1179" s="17" t="s">
        <v>913</v>
      </c>
      <c r="N1179" s="17" t="s">
        <v>493</v>
      </c>
      <c r="O1179" s="18">
        <v>19800</v>
      </c>
      <c r="P1179" s="18">
        <v>6143.9970511809197</v>
      </c>
      <c r="Q1179" s="16">
        <v>47222</v>
      </c>
      <c r="R1179" s="17" t="s">
        <v>11301</v>
      </c>
      <c r="S1179" s="17" t="s">
        <v>10261</v>
      </c>
      <c r="T1179" s="17" t="s">
        <v>11301</v>
      </c>
      <c r="U1179" s="17" t="s">
        <v>10248</v>
      </c>
      <c r="V1179" s="17"/>
      <c r="W1179" s="17" t="s">
        <v>10465</v>
      </c>
      <c r="X1179" s="17" t="s">
        <v>10560</v>
      </c>
      <c r="Y1179" s="18">
        <v>114256.34</v>
      </c>
      <c r="Z1179" s="17" t="s">
        <v>11285</v>
      </c>
      <c r="AA1179" s="18">
        <v>102815.790554415</v>
      </c>
      <c r="AB1179" s="17" t="s">
        <v>10245</v>
      </c>
      <c r="AC1179" s="17" t="s">
        <v>10246</v>
      </c>
      <c r="AD1179" s="17" t="s">
        <v>10272</v>
      </c>
      <c r="AE1179" s="18">
        <v>13656.002948819099</v>
      </c>
      <c r="AF1179" s="31" t="str">
        <f>_xlfn.XLOOKUP(A1179,Macmahon!B:B,Macmahon!AE:AE,"",0)</f>
        <v/>
      </c>
      <c r="AG1179" s="28" t="str">
        <f>_xlfn.XLOOKUP(A1179,Macmahon!B:B,Macmahon!AJ:AJ,"",0)</f>
        <v/>
      </c>
      <c r="AH1179" s="28" t="str">
        <f>_xlfn.XLOOKUP(A1179,Macmahon!B:B,Macmahon!AK:AK,"",0)</f>
        <v/>
      </c>
      <c r="AI1179" s="28">
        <f t="shared" si="30"/>
        <v>0</v>
      </c>
      <c r="AJ1179" s="40" t="str">
        <f>E1179&amp;C1179&amp;B1179</f>
        <v>FDB4008RR</v>
      </c>
      <c r="AK1179" s="40" t="str">
        <f>IFERROR(_xlfn.XLOOKUP(AJ1179,CrossRef!$A:$A,CrossRef!$J:$J,"Not Found"),"-")</f>
        <v>TKHL104-DRIV-FIDV</v>
      </c>
      <c r="AL1179" s="40">
        <f>IFERROR(_xlfn.XLOOKUP(AJ1179,CrossRef!$A:$A,CrossRef!$K:$K,"Not Found"),"-")</f>
        <v>0</v>
      </c>
      <c r="AM1179" s="40" t="str">
        <f>IFERROR(_xlfn.XLOOKUP(AJ1179,CrossRef!$A:$A,CrossRef!$L:$L,"Not Found"),"-")</f>
        <v>19800H WHEEL END CHANGE RHR</v>
      </c>
    </row>
    <row r="1180" spans="1:39" x14ac:dyDescent="0.3">
      <c r="A1180" s="4" t="str">
        <f>D1180&amp;C1180&amp;B1180</f>
        <v>QTD254008LR</v>
      </c>
      <c r="B1180" s="4" t="str">
        <f>LEFT(N1180,FIND(" ",N1180)-1)</f>
        <v>LR</v>
      </c>
      <c r="C1180" s="4" t="str">
        <f>LEFT(M1180,4)</f>
        <v>4008</v>
      </c>
      <c r="D1180" s="4" t="str">
        <f>LEFT(L1180,FIND(" ",L1180)-1)</f>
        <v>QTD25</v>
      </c>
      <c r="E1180" s="4" t="str">
        <f>MID(X1180,2,3)</f>
        <v>FDB</v>
      </c>
      <c r="G1180" s="14" t="s">
        <v>10234</v>
      </c>
      <c r="H1180" s="14" t="s">
        <v>10235</v>
      </c>
      <c r="I1180" s="14" t="s">
        <v>10236</v>
      </c>
      <c r="J1180" s="14" t="s">
        <v>10237</v>
      </c>
      <c r="K1180" s="14" t="s">
        <v>155</v>
      </c>
      <c r="L1180" s="14" t="s">
        <v>10564</v>
      </c>
      <c r="M1180" s="14" t="s">
        <v>913</v>
      </c>
      <c r="N1180" s="14" t="s">
        <v>490</v>
      </c>
      <c r="O1180" s="15">
        <v>19800</v>
      </c>
      <c r="P1180" s="15">
        <v>19469.467350752799</v>
      </c>
      <c r="Q1180" s="16">
        <v>46266</v>
      </c>
      <c r="R1180" s="14" t="s">
        <v>11301</v>
      </c>
      <c r="S1180" s="14" t="s">
        <v>10261</v>
      </c>
      <c r="T1180" s="14" t="s">
        <v>11301</v>
      </c>
      <c r="U1180" s="14" t="s">
        <v>10248</v>
      </c>
      <c r="V1180" s="14"/>
      <c r="W1180" s="14" t="s">
        <v>11302</v>
      </c>
      <c r="X1180" s="14" t="s">
        <v>10565</v>
      </c>
      <c r="Y1180" s="15">
        <v>114256.34</v>
      </c>
      <c r="Z1180" s="14" t="s">
        <v>11284</v>
      </c>
      <c r="AA1180" s="15">
        <v>100991.556468172</v>
      </c>
      <c r="AB1180" s="14" t="s">
        <v>10245</v>
      </c>
      <c r="AC1180" s="14" t="s">
        <v>10246</v>
      </c>
      <c r="AD1180" s="14" t="s">
        <v>10272</v>
      </c>
      <c r="AE1180" s="15">
        <v>330.53264924718002</v>
      </c>
      <c r="AF1180" s="31">
        <f>_xlfn.XLOOKUP(A1180,Macmahon!B:B,Macmahon!AE:AE,"",0)</f>
        <v>44552</v>
      </c>
      <c r="AG1180" s="28">
        <f>_xlfn.XLOOKUP(A1180,Macmahon!B:B,Macmahon!AJ:AJ,"",0)</f>
        <v>46245.730850312502</v>
      </c>
      <c r="AH1180" s="28">
        <f>_xlfn.XLOOKUP(A1180,Macmahon!B:B,Macmahon!AK:AK,"",0)</f>
        <v>46266</v>
      </c>
      <c r="AI1180" s="28">
        <f t="shared" si="30"/>
        <v>46245.730850312502</v>
      </c>
      <c r="AJ1180" s="40" t="str">
        <f>E1180&amp;C1180&amp;B1180</f>
        <v>FDB4008LR</v>
      </c>
      <c r="AK1180" s="40" t="str">
        <f>IFERROR(_xlfn.XLOOKUP(AJ1180,CrossRef!$A:$A,CrossRef!$J:$J,"Not Found"),"-")</f>
        <v>TKHL115-DRIV-FIDV</v>
      </c>
      <c r="AL1180" s="40" t="str">
        <f>IFERROR(_xlfn.XLOOKUP(AJ1180,CrossRef!$A:$A,CrossRef!$K:$K,"Not Found"),"-")</f>
        <v>LHR</v>
      </c>
      <c r="AM1180" s="40" t="str">
        <f>IFERROR(_xlfn.XLOOKUP(AJ1180,CrossRef!$A:$A,CrossRef!$L:$L,"Not Found"),"-")</f>
        <v>19800H WHEEL END CHANGE LHR</v>
      </c>
    </row>
    <row r="1181" spans="1:39" x14ac:dyDescent="0.3">
      <c r="A1181" s="4" t="str">
        <f>D1181&amp;C1181&amp;B1181</f>
        <v>QTD254008RR</v>
      </c>
      <c r="B1181" s="4" t="str">
        <f>LEFT(N1181,FIND(" ",N1181)-1)</f>
        <v>RR</v>
      </c>
      <c r="C1181" s="4" t="str">
        <f>LEFT(M1181,4)</f>
        <v>4008</v>
      </c>
      <c r="D1181" s="4" t="str">
        <f>LEFT(L1181,FIND(" ",L1181)-1)</f>
        <v>QTD25</v>
      </c>
      <c r="E1181" s="4" t="str">
        <f>MID(X1181,2,3)</f>
        <v>FDB</v>
      </c>
      <c r="G1181" s="17" t="s">
        <v>10234</v>
      </c>
      <c r="H1181" s="17" t="s">
        <v>10235</v>
      </c>
      <c r="I1181" s="17" t="s">
        <v>10236</v>
      </c>
      <c r="J1181" s="17" t="s">
        <v>10237</v>
      </c>
      <c r="K1181" s="17" t="s">
        <v>155</v>
      </c>
      <c r="L1181" s="17" t="s">
        <v>10564</v>
      </c>
      <c r="M1181" s="17" t="s">
        <v>913</v>
      </c>
      <c r="N1181" s="17" t="s">
        <v>493</v>
      </c>
      <c r="O1181" s="18">
        <v>19800</v>
      </c>
      <c r="P1181" s="18">
        <v>16802.9298443599</v>
      </c>
      <c r="Q1181" s="16">
        <v>48076</v>
      </c>
      <c r="R1181" s="17" t="s">
        <v>11301</v>
      </c>
      <c r="S1181" s="17" t="s">
        <v>10261</v>
      </c>
      <c r="T1181" s="17" t="s">
        <v>11301</v>
      </c>
      <c r="U1181" s="17" t="s">
        <v>10248</v>
      </c>
      <c r="V1181" s="17"/>
      <c r="W1181" s="17" t="s">
        <v>11303</v>
      </c>
      <c r="X1181" s="17" t="s">
        <v>10565</v>
      </c>
      <c r="Y1181" s="18">
        <v>114256.34</v>
      </c>
      <c r="Z1181" s="17" t="s">
        <v>11285</v>
      </c>
      <c r="AA1181" s="18">
        <v>123291.351129363</v>
      </c>
      <c r="AB1181" s="17" t="s">
        <v>10245</v>
      </c>
      <c r="AC1181" s="17" t="s">
        <v>10246</v>
      </c>
      <c r="AD1181" s="17" t="s">
        <v>10272</v>
      </c>
      <c r="AE1181" s="18">
        <v>2997.0701556401</v>
      </c>
      <c r="AF1181" s="31" t="str">
        <f>_xlfn.XLOOKUP(A1181,Macmahon!B:B,Macmahon!AE:AE,"",0)</f>
        <v/>
      </c>
      <c r="AG1181" s="28" t="str">
        <f>_xlfn.XLOOKUP(A1181,Macmahon!B:B,Macmahon!AJ:AJ,"",0)</f>
        <v/>
      </c>
      <c r="AH1181" s="28" t="str">
        <f>_xlfn.XLOOKUP(A1181,Macmahon!B:B,Macmahon!AK:AK,"",0)</f>
        <v/>
      </c>
      <c r="AI1181" s="28">
        <f t="shared" si="30"/>
        <v>0</v>
      </c>
      <c r="AJ1181" s="40" t="str">
        <f>E1181&amp;C1181&amp;B1181</f>
        <v>FDB4008RR</v>
      </c>
      <c r="AK1181" s="40" t="str">
        <f>IFERROR(_xlfn.XLOOKUP(AJ1181,CrossRef!$A:$A,CrossRef!$J:$J,"Not Found"),"-")</f>
        <v>TKHL104-DRIV-FIDV</v>
      </c>
      <c r="AL1181" s="40">
        <f>IFERROR(_xlfn.XLOOKUP(AJ1181,CrossRef!$A:$A,CrossRef!$K:$K,"Not Found"),"-")</f>
        <v>0</v>
      </c>
      <c r="AM1181" s="40" t="str">
        <f>IFERROR(_xlfn.XLOOKUP(AJ1181,CrossRef!$A:$A,CrossRef!$L:$L,"Not Found"),"-")</f>
        <v>19800H WHEEL END CHANGE RHR</v>
      </c>
    </row>
    <row r="1182" spans="1:39" x14ac:dyDescent="0.3">
      <c r="A1182" s="4" t="str">
        <f>D1182&amp;C1182&amp;B1182</f>
        <v>TD67404008RR</v>
      </c>
      <c r="B1182" s="4" t="str">
        <f>LEFT(N1182,FIND(" ",N1182)-1)</f>
        <v>RR</v>
      </c>
      <c r="C1182" s="4" t="str">
        <f>LEFT(M1182,4)</f>
        <v>4008</v>
      </c>
      <c r="D1182" s="4" t="str">
        <f>LEFT(L1182,FIND(" ",L1182)-1)</f>
        <v>TD6740</v>
      </c>
      <c r="E1182" s="4" t="str">
        <f>MID(X1182,2,3)</f>
        <v>ZSP</v>
      </c>
      <c r="G1182" s="14" t="s">
        <v>10234</v>
      </c>
      <c r="H1182" s="14" t="s">
        <v>10235</v>
      </c>
      <c r="I1182" s="14" t="s">
        <v>10251</v>
      </c>
      <c r="J1182" s="14" t="s">
        <v>10252</v>
      </c>
      <c r="K1182" s="14" t="s">
        <v>193</v>
      </c>
      <c r="L1182" s="14" t="s">
        <v>10382</v>
      </c>
      <c r="M1182" s="14" t="s">
        <v>913</v>
      </c>
      <c r="N1182" s="14" t="s">
        <v>493</v>
      </c>
      <c r="O1182" s="15">
        <v>22000</v>
      </c>
      <c r="P1182" s="15">
        <v>8416.2286608868199</v>
      </c>
      <c r="Q1182" s="16">
        <v>46818</v>
      </c>
      <c r="R1182" s="14" t="s">
        <v>11283</v>
      </c>
      <c r="S1182" s="14" t="s">
        <v>10286</v>
      </c>
      <c r="T1182" s="14" t="s">
        <v>11283</v>
      </c>
      <c r="U1182" s="14" t="s">
        <v>10248</v>
      </c>
      <c r="V1182" s="14"/>
      <c r="W1182" s="14" t="s">
        <v>10493</v>
      </c>
      <c r="X1182" s="14" t="s">
        <v>10384</v>
      </c>
      <c r="Y1182" s="15">
        <v>92313.14</v>
      </c>
      <c r="Z1182" s="14" t="s">
        <v>11282</v>
      </c>
      <c r="AA1182" s="15">
        <v>16317.828199863099</v>
      </c>
      <c r="AB1182" s="14" t="s">
        <v>10245</v>
      </c>
      <c r="AC1182" s="14" t="s">
        <v>10246</v>
      </c>
      <c r="AD1182" s="14" t="s">
        <v>10272</v>
      </c>
      <c r="AE1182" s="15">
        <v>13583.7713391132</v>
      </c>
      <c r="AF1182" s="31" t="str">
        <f>_xlfn.XLOOKUP(A1182,Macmahon!B:B,Macmahon!AE:AE,"",0)</f>
        <v/>
      </c>
      <c r="AG1182" s="28" t="str">
        <f>_xlfn.XLOOKUP(A1182,Macmahon!B:B,Macmahon!AJ:AJ,"",0)</f>
        <v/>
      </c>
      <c r="AH1182" s="28" t="str">
        <f>_xlfn.XLOOKUP(A1182,Macmahon!B:B,Macmahon!AK:AK,"",0)</f>
        <v/>
      </c>
      <c r="AI1182" s="28">
        <f t="shared" si="30"/>
        <v>0</v>
      </c>
      <c r="AJ1182" s="40" t="str">
        <f>E1182&amp;C1182&amp;B1182</f>
        <v>ZSP4008RR</v>
      </c>
      <c r="AK1182" s="40" t="str">
        <f>IFERROR(_xlfn.XLOOKUP(AJ1182,CrossRef!$A:$A,CrossRef!$J:$J,"Not Found"),"-")</f>
        <v>TKHL020-DRIV-FIDV</v>
      </c>
      <c r="AL1182" s="40">
        <f>IFERROR(_xlfn.XLOOKUP(AJ1182,CrossRef!$A:$A,CrossRef!$K:$K,"Not Found"),"-")</f>
        <v>0</v>
      </c>
      <c r="AM1182" s="40" t="str">
        <f>IFERROR(_xlfn.XLOOKUP(AJ1182,CrossRef!$A:$A,CrossRef!$L:$L,"Not Found"),"-")</f>
        <v>18000H WHEEL END CHANGE RHR</v>
      </c>
    </row>
    <row r="1183" spans="1:39" x14ac:dyDescent="0.3">
      <c r="A1183" s="4" t="str">
        <f>D1183&amp;C1183&amp;B1183</f>
        <v>TD60494008RR</v>
      </c>
      <c r="B1183" s="4" t="str">
        <f>LEFT(N1183,FIND(" ",N1183)-1)</f>
        <v>RR</v>
      </c>
      <c r="C1183" s="4" t="str">
        <f>LEFT(M1183,4)</f>
        <v>4008</v>
      </c>
      <c r="D1183" s="4" t="str">
        <f>LEFT(L1183,FIND(" ",L1183)-1)</f>
        <v>TD6049</v>
      </c>
      <c r="E1183" s="4" t="str">
        <f>MID(X1183,2,3)</f>
        <v>APX</v>
      </c>
      <c r="G1183" s="17" t="s">
        <v>10234</v>
      </c>
      <c r="H1183" s="17" t="s">
        <v>10235</v>
      </c>
      <c r="I1183" s="17" t="s">
        <v>10677</v>
      </c>
      <c r="J1183" s="17" t="s">
        <v>10678</v>
      </c>
      <c r="K1183" s="17" t="s">
        <v>177</v>
      </c>
      <c r="L1183" s="17" t="s">
        <v>10691</v>
      </c>
      <c r="M1183" s="17" t="s">
        <v>913</v>
      </c>
      <c r="N1183" s="17" t="s">
        <v>493</v>
      </c>
      <c r="O1183" s="18">
        <v>22000</v>
      </c>
      <c r="P1183" s="18">
        <v>3709.85429618537</v>
      </c>
      <c r="Q1183" s="16">
        <v>47305</v>
      </c>
      <c r="R1183" s="17" t="s">
        <v>11283</v>
      </c>
      <c r="S1183" s="17" t="s">
        <v>10261</v>
      </c>
      <c r="T1183" s="17" t="s">
        <v>11283</v>
      </c>
      <c r="U1183" s="17" t="s">
        <v>10248</v>
      </c>
      <c r="V1183" s="17"/>
      <c r="W1183" s="17" t="s">
        <v>10493</v>
      </c>
      <c r="X1183" s="17" t="s">
        <v>10693</v>
      </c>
      <c r="Y1183" s="18">
        <v>92313.14</v>
      </c>
      <c r="Z1183" s="17" t="s">
        <v>11295</v>
      </c>
      <c r="AA1183" s="18">
        <v>78323.622840520198</v>
      </c>
      <c r="AB1183" s="17" t="s">
        <v>10245</v>
      </c>
      <c r="AC1183" s="17" t="s">
        <v>10246</v>
      </c>
      <c r="AD1183" s="17"/>
      <c r="AE1183" s="18">
        <v>18290.1457038146</v>
      </c>
      <c r="AF1183" s="31" t="str">
        <f>_xlfn.XLOOKUP(A1183,Macmahon!B:B,Macmahon!AE:AE,"",0)</f>
        <v/>
      </c>
      <c r="AG1183" s="28" t="str">
        <f>_xlfn.XLOOKUP(A1183,Macmahon!B:B,Macmahon!AJ:AJ,"",0)</f>
        <v/>
      </c>
      <c r="AH1183" s="28" t="str">
        <f>_xlfn.XLOOKUP(A1183,Macmahon!B:B,Macmahon!AK:AK,"",0)</f>
        <v/>
      </c>
      <c r="AI1183" s="28">
        <f t="shared" si="30"/>
        <v>0</v>
      </c>
      <c r="AJ1183" s="40" t="str">
        <f>E1183&amp;C1183&amp;B1183</f>
        <v>APX4008RR</v>
      </c>
      <c r="AK1183" s="40" t="str">
        <f>IFERROR(_xlfn.XLOOKUP(AJ1183,CrossRef!$A:$A,CrossRef!$J:$J,"Not Found"),"-")</f>
        <v>TKHL014-DRIV-FIDV</v>
      </c>
      <c r="AL1183" s="40">
        <f>IFERROR(_xlfn.XLOOKUP(AJ1183,CrossRef!$A:$A,CrossRef!$K:$K,"Not Found"),"-")</f>
        <v>0</v>
      </c>
      <c r="AM1183" s="40" t="str">
        <f>IFERROR(_xlfn.XLOOKUP(AJ1183,CrossRef!$A:$A,CrossRef!$L:$L,"Not Found"),"-")</f>
        <v>22000H WHEEL END CHANGE RHR</v>
      </c>
    </row>
    <row r="1184" spans="1:39" x14ac:dyDescent="0.3">
      <c r="A1184" s="4" t="str">
        <f>D1184&amp;C1184&amp;B1184</f>
        <v>TD67334008LR</v>
      </c>
      <c r="B1184" s="4" t="str">
        <f>LEFT(N1184,FIND(" ",N1184)-1)</f>
        <v>LR</v>
      </c>
      <c r="C1184" s="4" t="str">
        <f>LEFT(M1184,4)</f>
        <v>4008</v>
      </c>
      <c r="D1184" s="4" t="str">
        <f>LEFT(L1184,FIND(" ",L1184)-1)</f>
        <v>TD6733</v>
      </c>
      <c r="E1184" s="4" t="str">
        <f>MID(X1184,2,3)</f>
        <v>ZSP</v>
      </c>
      <c r="G1184" s="14" t="s">
        <v>10234</v>
      </c>
      <c r="H1184" s="14" t="s">
        <v>10235</v>
      </c>
      <c r="I1184" s="14" t="s">
        <v>10251</v>
      </c>
      <c r="J1184" s="14" t="s">
        <v>10252</v>
      </c>
      <c r="K1184" s="14" t="s">
        <v>193</v>
      </c>
      <c r="L1184" s="14" t="s">
        <v>10385</v>
      </c>
      <c r="M1184" s="14" t="s">
        <v>913</v>
      </c>
      <c r="N1184" s="14" t="s">
        <v>490</v>
      </c>
      <c r="O1184" s="15">
        <v>22000</v>
      </c>
      <c r="P1184" s="15">
        <v>9162.2669907977706</v>
      </c>
      <c r="Q1184" s="16">
        <v>46988</v>
      </c>
      <c r="R1184" s="14" t="s">
        <v>11283</v>
      </c>
      <c r="S1184" s="14" t="s">
        <v>10261</v>
      </c>
      <c r="T1184" s="14" t="s">
        <v>11283</v>
      </c>
      <c r="U1184" s="14" t="s">
        <v>10248</v>
      </c>
      <c r="V1184" s="14"/>
      <c r="W1184" s="14" t="s">
        <v>11235</v>
      </c>
      <c r="X1184" s="14" t="s">
        <v>10387</v>
      </c>
      <c r="Y1184" s="15">
        <v>92313.14</v>
      </c>
      <c r="Z1184" s="14" t="s">
        <v>11281</v>
      </c>
      <c r="AA1184" s="15">
        <v>19409.657084188901</v>
      </c>
      <c r="AB1184" s="14" t="s">
        <v>10245</v>
      </c>
      <c r="AC1184" s="14" t="s">
        <v>10246</v>
      </c>
      <c r="AD1184" s="14" t="s">
        <v>10272</v>
      </c>
      <c r="AE1184" s="15">
        <v>12837.7330092022</v>
      </c>
      <c r="AF1184" s="31">
        <f>_xlfn.XLOOKUP(A1184,Macmahon!B:B,Macmahon!AE:AE,"",0)</f>
        <v>0</v>
      </c>
      <c r="AG1184" s="28">
        <f>_xlfn.XLOOKUP(A1184,Macmahon!B:B,Macmahon!AJ:AJ,"",0)</f>
        <v>47025.568389039348</v>
      </c>
      <c r="AH1184" s="28">
        <f>_xlfn.XLOOKUP(A1184,Macmahon!B:B,Macmahon!AK:AK,"",0)</f>
        <v>46911</v>
      </c>
      <c r="AI1184" s="28">
        <f t="shared" si="30"/>
        <v>46911</v>
      </c>
      <c r="AJ1184" s="40" t="str">
        <f>E1184&amp;C1184&amp;B1184</f>
        <v>ZSP4008LR</v>
      </c>
      <c r="AK1184" s="40" t="str">
        <f>IFERROR(_xlfn.XLOOKUP(AJ1184,CrossRef!$A:$A,CrossRef!$J:$J,"Not Found"),"-")</f>
        <v>TKHL219-DRIV-FIDV</v>
      </c>
      <c r="AL1184" s="40" t="str">
        <f>IFERROR(_xlfn.XLOOKUP(AJ1184,CrossRef!$A:$A,CrossRef!$K:$K,"Not Found"),"-")</f>
        <v>LHR</v>
      </c>
      <c r="AM1184" s="40" t="str">
        <f>IFERROR(_xlfn.XLOOKUP(AJ1184,CrossRef!$A:$A,CrossRef!$L:$L,"Not Found"),"-")</f>
        <v>22000H WHEEL END CHANGE LHR</v>
      </c>
    </row>
    <row r="1185" spans="1:39" x14ac:dyDescent="0.3">
      <c r="A1185" s="4" t="str">
        <f>D1185&amp;C1185&amp;B1185</f>
        <v>TD67334008RR</v>
      </c>
      <c r="B1185" s="4" t="str">
        <f>LEFT(N1185,FIND(" ",N1185)-1)</f>
        <v>RR</v>
      </c>
      <c r="C1185" s="4" t="str">
        <f>LEFT(M1185,4)</f>
        <v>4008</v>
      </c>
      <c r="D1185" s="4" t="str">
        <f>LEFT(L1185,FIND(" ",L1185)-1)</f>
        <v>TD6733</v>
      </c>
      <c r="E1185" s="4" t="str">
        <f>MID(X1185,2,3)</f>
        <v>ZSP</v>
      </c>
      <c r="G1185" s="17" t="s">
        <v>10234</v>
      </c>
      <c r="H1185" s="17" t="s">
        <v>10235</v>
      </c>
      <c r="I1185" s="17" t="s">
        <v>10251</v>
      </c>
      <c r="J1185" s="17" t="s">
        <v>10252</v>
      </c>
      <c r="K1185" s="17" t="s">
        <v>193</v>
      </c>
      <c r="L1185" s="17" t="s">
        <v>10385</v>
      </c>
      <c r="M1185" s="17" t="s">
        <v>913</v>
      </c>
      <c r="N1185" s="17" t="s">
        <v>493</v>
      </c>
      <c r="O1185" s="18">
        <v>22000</v>
      </c>
      <c r="P1185" s="18">
        <v>9162.2669907977706</v>
      </c>
      <c r="Q1185" s="16">
        <v>46988</v>
      </c>
      <c r="R1185" s="17" t="s">
        <v>11283</v>
      </c>
      <c r="S1185" s="17" t="s">
        <v>10261</v>
      </c>
      <c r="T1185" s="17" t="s">
        <v>11283</v>
      </c>
      <c r="U1185" s="17" t="s">
        <v>10248</v>
      </c>
      <c r="V1185" s="17"/>
      <c r="W1185" s="17" t="s">
        <v>11235</v>
      </c>
      <c r="X1185" s="17" t="s">
        <v>10387</v>
      </c>
      <c r="Y1185" s="18">
        <v>92313.14</v>
      </c>
      <c r="Z1185" s="17" t="s">
        <v>11282</v>
      </c>
      <c r="AA1185" s="18">
        <v>19409.657084188901</v>
      </c>
      <c r="AB1185" s="17" t="s">
        <v>10245</v>
      </c>
      <c r="AC1185" s="17" t="s">
        <v>10246</v>
      </c>
      <c r="AD1185" s="17" t="s">
        <v>10272</v>
      </c>
      <c r="AE1185" s="18">
        <v>12837.7330092022</v>
      </c>
      <c r="AF1185" s="31" t="str">
        <f>_xlfn.XLOOKUP(A1185,Macmahon!B:B,Macmahon!AE:AE,"",0)</f>
        <v/>
      </c>
      <c r="AG1185" s="28" t="str">
        <f>_xlfn.XLOOKUP(A1185,Macmahon!B:B,Macmahon!AJ:AJ,"",0)</f>
        <v/>
      </c>
      <c r="AH1185" s="28" t="str">
        <f>_xlfn.XLOOKUP(A1185,Macmahon!B:B,Macmahon!AK:AK,"",0)</f>
        <v/>
      </c>
      <c r="AI1185" s="28">
        <f t="shared" si="30"/>
        <v>0</v>
      </c>
      <c r="AJ1185" s="40" t="str">
        <f>E1185&amp;C1185&amp;B1185</f>
        <v>ZSP4008RR</v>
      </c>
      <c r="AK1185" s="40" t="str">
        <f>IFERROR(_xlfn.XLOOKUP(AJ1185,CrossRef!$A:$A,CrossRef!$J:$J,"Not Found"),"-")</f>
        <v>TKHL020-DRIV-FIDV</v>
      </c>
      <c r="AL1185" s="40">
        <f>IFERROR(_xlfn.XLOOKUP(AJ1185,CrossRef!$A:$A,CrossRef!$K:$K,"Not Found"),"-")</f>
        <v>0</v>
      </c>
      <c r="AM1185" s="40" t="str">
        <f>IFERROR(_xlfn.XLOOKUP(AJ1185,CrossRef!$A:$A,CrossRef!$L:$L,"Not Found"),"-")</f>
        <v>18000H WHEEL END CHANGE RHR</v>
      </c>
    </row>
    <row r="1186" spans="1:39" x14ac:dyDescent="0.3">
      <c r="A1186" s="4" t="str">
        <f>D1186&amp;C1186&amp;B1186</f>
        <v>TD60494008LR</v>
      </c>
      <c r="B1186" s="4" t="str">
        <f>LEFT(N1186,FIND(" ",N1186)-1)</f>
        <v>LR</v>
      </c>
      <c r="C1186" s="4" t="str">
        <f>LEFT(M1186,4)</f>
        <v>4008</v>
      </c>
      <c r="D1186" s="4" t="str">
        <f>LEFT(L1186,FIND(" ",L1186)-1)</f>
        <v>TD6049</v>
      </c>
      <c r="E1186" s="4" t="str">
        <f>MID(X1186,2,3)</f>
        <v>APX</v>
      </c>
      <c r="G1186" s="14" t="s">
        <v>10234</v>
      </c>
      <c r="H1186" s="14" t="s">
        <v>10235</v>
      </c>
      <c r="I1186" s="14" t="s">
        <v>10677</v>
      </c>
      <c r="J1186" s="14" t="s">
        <v>10678</v>
      </c>
      <c r="K1186" s="14" t="s">
        <v>177</v>
      </c>
      <c r="L1186" s="14" t="s">
        <v>10691</v>
      </c>
      <c r="M1186" s="14" t="s">
        <v>913</v>
      </c>
      <c r="N1186" s="14" t="s">
        <v>490</v>
      </c>
      <c r="O1186" s="15">
        <v>22000</v>
      </c>
      <c r="P1186" s="15">
        <v>13245.757435675499</v>
      </c>
      <c r="Q1186" s="16">
        <v>48081</v>
      </c>
      <c r="R1186" s="14" t="s">
        <v>11283</v>
      </c>
      <c r="S1186" s="14" t="s">
        <v>10261</v>
      </c>
      <c r="T1186" s="14" t="s">
        <v>11283</v>
      </c>
      <c r="U1186" s="14" t="s">
        <v>10269</v>
      </c>
      <c r="V1186" s="14"/>
      <c r="W1186" s="14" t="s">
        <v>11249</v>
      </c>
      <c r="X1186" s="14" t="s">
        <v>10693</v>
      </c>
      <c r="Y1186" s="15">
        <v>92313.14</v>
      </c>
      <c r="Z1186" s="14" t="s">
        <v>11294</v>
      </c>
      <c r="AA1186" s="15">
        <v>78536.080061601693</v>
      </c>
      <c r="AB1186" s="14" t="s">
        <v>10245</v>
      </c>
      <c r="AC1186" s="14" t="s">
        <v>10246</v>
      </c>
      <c r="AD1186" s="14"/>
      <c r="AE1186" s="15">
        <v>8754.2425643244896</v>
      </c>
      <c r="AF1186" s="31">
        <f>_xlfn.XLOOKUP(A1186,Macmahon!B:B,Macmahon!AE:AE,"",0)</f>
        <v>45048</v>
      </c>
      <c r="AG1186" s="28">
        <f>_xlfn.XLOOKUP(A1186,Macmahon!B:B,Macmahon!AJ:AJ,"",0)</f>
        <v>46779.608178437498</v>
      </c>
      <c r="AH1186" s="28">
        <f>_xlfn.XLOOKUP(A1186,Macmahon!B:B,Macmahon!AK:AK,"",0)</f>
        <v>48078</v>
      </c>
      <c r="AI1186" s="28">
        <f t="shared" si="30"/>
        <v>46779.608178437498</v>
      </c>
      <c r="AJ1186" s="40" t="str">
        <f>E1186&amp;C1186&amp;B1186</f>
        <v>APX4008LR</v>
      </c>
      <c r="AK1186" s="40" t="str">
        <f>IFERROR(_xlfn.XLOOKUP(AJ1186,CrossRef!$A:$A,CrossRef!$J:$J,"Not Found"),"-")</f>
        <v>TKHL011-DRIV-FIDV</v>
      </c>
      <c r="AL1186" s="40" t="str">
        <f>IFERROR(_xlfn.XLOOKUP(AJ1186,CrossRef!$A:$A,CrossRef!$K:$K,"Not Found"),"-")</f>
        <v>LHR</v>
      </c>
      <c r="AM1186" s="40" t="str">
        <f>IFERROR(_xlfn.XLOOKUP(AJ1186,CrossRef!$A:$A,CrossRef!$L:$L,"Not Found"),"-")</f>
        <v>22000H WHEEL END CHANGE LHR</v>
      </c>
    </row>
    <row r="1187" spans="1:39" x14ac:dyDescent="0.3">
      <c r="A1187" s="4" t="str">
        <f>D1187&amp;C1187&amp;B1187</f>
        <v>TD67404008LR</v>
      </c>
      <c r="B1187" s="4" t="str">
        <f>LEFT(N1187,FIND(" ",N1187)-1)</f>
        <v>LR</v>
      </c>
      <c r="C1187" s="4" t="str">
        <f>LEFT(M1187,4)</f>
        <v>4008</v>
      </c>
      <c r="D1187" s="4" t="str">
        <f>LEFT(L1187,FIND(" ",L1187)-1)</f>
        <v>TD6740</v>
      </c>
      <c r="E1187" s="4" t="str">
        <f>MID(X1187,2,3)</f>
        <v>ZSP</v>
      </c>
      <c r="G1187" s="17" t="s">
        <v>10234</v>
      </c>
      <c r="H1187" s="17" t="s">
        <v>10235</v>
      </c>
      <c r="I1187" s="17" t="s">
        <v>10251</v>
      </c>
      <c r="J1187" s="17" t="s">
        <v>10252</v>
      </c>
      <c r="K1187" s="17" t="s">
        <v>193</v>
      </c>
      <c r="L1187" s="17" t="s">
        <v>10382</v>
      </c>
      <c r="M1187" s="17" t="s">
        <v>913</v>
      </c>
      <c r="N1187" s="17" t="s">
        <v>490</v>
      </c>
      <c r="O1187" s="18">
        <v>22000</v>
      </c>
      <c r="P1187" s="18">
        <v>8416.2286608868199</v>
      </c>
      <c r="Q1187" s="16">
        <v>46818</v>
      </c>
      <c r="R1187" s="17" t="s">
        <v>11283</v>
      </c>
      <c r="S1187" s="17" t="s">
        <v>10286</v>
      </c>
      <c r="T1187" s="17" t="s">
        <v>11283</v>
      </c>
      <c r="U1187" s="17" t="s">
        <v>10248</v>
      </c>
      <c r="V1187" s="17"/>
      <c r="W1187" s="17" t="s">
        <v>10493</v>
      </c>
      <c r="X1187" s="17" t="s">
        <v>10384</v>
      </c>
      <c r="Y1187" s="18">
        <v>92313.14</v>
      </c>
      <c r="Z1187" s="17" t="s">
        <v>11281</v>
      </c>
      <c r="AA1187" s="18">
        <v>16317.828199863099</v>
      </c>
      <c r="AB1187" s="17" t="s">
        <v>10245</v>
      </c>
      <c r="AC1187" s="17" t="s">
        <v>10246</v>
      </c>
      <c r="AD1187" s="17" t="s">
        <v>10272</v>
      </c>
      <c r="AE1187" s="18">
        <v>13583.7713391132</v>
      </c>
      <c r="AF1187" s="31">
        <f>_xlfn.XLOOKUP(A1187,Macmahon!B:B,Macmahon!AE:AE,"",0)</f>
        <v>0</v>
      </c>
      <c r="AG1187" s="28">
        <f>_xlfn.XLOOKUP(A1187,Macmahon!B:B,Macmahon!AJ:AJ,"",0)</f>
        <v>46764.742440590278</v>
      </c>
      <c r="AH1187" s="28">
        <f>_xlfn.XLOOKUP(A1187,Macmahon!B:B,Macmahon!AK:AK,"",0)</f>
        <v>46745</v>
      </c>
      <c r="AI1187" s="28">
        <f t="shared" si="30"/>
        <v>46745</v>
      </c>
      <c r="AJ1187" s="40" t="str">
        <f>E1187&amp;C1187&amp;B1187</f>
        <v>ZSP4008LR</v>
      </c>
      <c r="AK1187" s="40" t="str">
        <f>IFERROR(_xlfn.XLOOKUP(AJ1187,CrossRef!$A:$A,CrossRef!$J:$J,"Not Found"),"-")</f>
        <v>TKHL219-DRIV-FIDV</v>
      </c>
      <c r="AL1187" s="40" t="str">
        <f>IFERROR(_xlfn.XLOOKUP(AJ1187,CrossRef!$A:$A,CrossRef!$K:$K,"Not Found"),"-")</f>
        <v>LHR</v>
      </c>
      <c r="AM1187" s="40" t="str">
        <f>IFERROR(_xlfn.XLOOKUP(AJ1187,CrossRef!$A:$A,CrossRef!$L:$L,"Not Found"),"-")</f>
        <v>22000H WHEEL END CHANGE LHR</v>
      </c>
    </row>
    <row r="1188" spans="1:39" x14ac:dyDescent="0.3">
      <c r="A1188" s="4" t="str">
        <f>D1188&amp;C1188&amp;B1188</f>
        <v>TD66424008LR</v>
      </c>
      <c r="B1188" s="4" t="str">
        <f>LEFT(N1188,FIND(" ",N1188)-1)</f>
        <v>LR</v>
      </c>
      <c r="C1188" s="4" t="str">
        <f>LEFT(M1188,4)</f>
        <v>4008</v>
      </c>
      <c r="D1188" s="4" t="str">
        <f>LEFT(L1188,FIND(" ",L1188)-1)</f>
        <v>TD6642</v>
      </c>
      <c r="E1188" s="4" t="str">
        <f>MID(X1188,2,3)</f>
        <v>SPD</v>
      </c>
      <c r="G1188" s="14" t="s">
        <v>10234</v>
      </c>
      <c r="H1188" s="14" t="s">
        <v>10235</v>
      </c>
      <c r="I1188" s="14" t="s">
        <v>10328</v>
      </c>
      <c r="J1188" s="14" t="s">
        <v>10329</v>
      </c>
      <c r="K1188" s="14" t="s">
        <v>190</v>
      </c>
      <c r="L1188" s="14" t="s">
        <v>10336</v>
      </c>
      <c r="M1188" s="14" t="s">
        <v>913</v>
      </c>
      <c r="N1188" s="14" t="s">
        <v>490</v>
      </c>
      <c r="O1188" s="15">
        <v>24000</v>
      </c>
      <c r="P1188" s="15">
        <v>2007.5962081171999</v>
      </c>
      <c r="Q1188" s="16">
        <v>47895</v>
      </c>
      <c r="R1188" s="14" t="s">
        <v>11297</v>
      </c>
      <c r="S1188" s="14" t="s">
        <v>10286</v>
      </c>
      <c r="T1188" s="14" t="s">
        <v>11297</v>
      </c>
      <c r="U1188" s="14" t="s">
        <v>10248</v>
      </c>
      <c r="V1188" s="14"/>
      <c r="W1188" s="14" t="s">
        <v>10768</v>
      </c>
      <c r="X1188" s="14" t="s">
        <v>10340</v>
      </c>
      <c r="Y1188" s="15">
        <v>104494.7</v>
      </c>
      <c r="Z1188" s="14" t="s">
        <v>11298</v>
      </c>
      <c r="AA1188" s="15">
        <v>43460.397444672599</v>
      </c>
      <c r="AB1188" s="14" t="s">
        <v>10335</v>
      </c>
      <c r="AC1188" s="14" t="s">
        <v>10246</v>
      </c>
      <c r="AD1188" s="14"/>
      <c r="AE1188" s="15">
        <v>21992.4037918828</v>
      </c>
      <c r="AF1188" s="31">
        <f>_xlfn.XLOOKUP(A1188,Macmahon!B:B,Macmahon!AE:AE,"",0)</f>
        <v>45968</v>
      </c>
      <c r="AG1188" s="28">
        <f>_xlfn.XLOOKUP(A1188,Macmahon!B:B,Macmahon!AJ:AJ,"",0)</f>
        <v>47778.404094016201</v>
      </c>
      <c r="AH1188" s="28">
        <f>_xlfn.XLOOKUP(A1188,Macmahon!B:B,Macmahon!AK:AK,"",0)</f>
        <v>47886</v>
      </c>
      <c r="AI1188" s="28">
        <f t="shared" si="30"/>
        <v>47778.404094016201</v>
      </c>
      <c r="AJ1188" s="40" t="str">
        <f>E1188&amp;C1188&amp;B1188</f>
        <v>SPD4008LR</v>
      </c>
      <c r="AK1188" s="40" t="str">
        <f>IFERROR(_xlfn.XLOOKUP(AJ1188,CrossRef!$A:$A,CrossRef!$J:$J,"Not Found"),"-")</f>
        <v>TKHL141-DRIV-FIDV</v>
      </c>
      <c r="AL1188" s="40" t="str">
        <f>IFERROR(_xlfn.XLOOKUP(AJ1188,CrossRef!$A:$A,CrossRef!$K:$K,"Not Found"),"-")</f>
        <v>LHR</v>
      </c>
      <c r="AM1188" s="40" t="str">
        <f>IFERROR(_xlfn.XLOOKUP(AJ1188,CrossRef!$A:$A,CrossRef!$L:$L,"Not Found"),"-")</f>
        <v>24000H WHEEL END CHANGE LHR</v>
      </c>
    </row>
    <row r="1189" spans="1:39" x14ac:dyDescent="0.3">
      <c r="A1189" s="4" t="str">
        <f>D1189&amp;C1189&amp;B1189</f>
        <v>TD66414008LR</v>
      </c>
      <c r="B1189" s="4" t="str">
        <f>LEFT(N1189,FIND(" ",N1189)-1)</f>
        <v>LR</v>
      </c>
      <c r="C1189" s="4" t="str">
        <f>LEFT(M1189,4)</f>
        <v>4008</v>
      </c>
      <c r="D1189" s="4" t="str">
        <f>LEFT(L1189,FIND(" ",L1189)-1)</f>
        <v>TD6641</v>
      </c>
      <c r="E1189" s="4" t="str">
        <f>MID(X1189,2,3)</f>
        <v>SPD</v>
      </c>
      <c r="G1189" s="17" t="s">
        <v>10234</v>
      </c>
      <c r="H1189" s="17" t="s">
        <v>10235</v>
      </c>
      <c r="I1189" s="17" t="s">
        <v>10328</v>
      </c>
      <c r="J1189" s="17" t="s">
        <v>10329</v>
      </c>
      <c r="K1189" s="17" t="s">
        <v>190</v>
      </c>
      <c r="L1189" s="17" t="s">
        <v>10341</v>
      </c>
      <c r="M1189" s="17" t="s">
        <v>913</v>
      </c>
      <c r="N1189" s="17" t="s">
        <v>490</v>
      </c>
      <c r="O1189" s="18">
        <v>24000</v>
      </c>
      <c r="P1189" s="18">
        <v>20540.924920019301</v>
      </c>
      <c r="Q1189" s="16">
        <v>48470</v>
      </c>
      <c r="R1189" s="17" t="s">
        <v>11297</v>
      </c>
      <c r="S1189" s="17" t="s">
        <v>10286</v>
      </c>
      <c r="T1189" s="17" t="s">
        <v>11297</v>
      </c>
      <c r="U1189" s="17" t="s">
        <v>10248</v>
      </c>
      <c r="V1189" s="17"/>
      <c r="W1189" s="17" t="s">
        <v>10399</v>
      </c>
      <c r="X1189" s="17" t="s">
        <v>10344</v>
      </c>
      <c r="Y1189" s="18">
        <v>104494.7</v>
      </c>
      <c r="Z1189" s="17" t="s">
        <v>11298</v>
      </c>
      <c r="AA1189" s="18">
        <v>49776.319415925202</v>
      </c>
      <c r="AB1189" s="17" t="s">
        <v>10335</v>
      </c>
      <c r="AC1189" s="17" t="s">
        <v>10246</v>
      </c>
      <c r="AD1189" s="17"/>
      <c r="AE1189" s="18">
        <v>3459.0750799806601</v>
      </c>
      <c r="AF1189" s="31">
        <f>_xlfn.XLOOKUP(A1189,Macmahon!B:B,Macmahon!AE:AE,"",0)</f>
        <v>44211</v>
      </c>
      <c r="AG1189" s="28">
        <f>_xlfn.XLOOKUP(A1189,Macmahon!B:B,Macmahon!AJ:AJ,"",0)</f>
        <v>46505.937263807871</v>
      </c>
      <c r="AH1189" s="28">
        <f>_xlfn.XLOOKUP(A1189,Macmahon!B:B,Macmahon!AK:AK,"",0)</f>
        <v>48472</v>
      </c>
      <c r="AI1189" s="28">
        <f t="shared" si="30"/>
        <v>46505.937263807871</v>
      </c>
      <c r="AJ1189" s="40" t="str">
        <f>E1189&amp;C1189&amp;B1189</f>
        <v>SPD4008LR</v>
      </c>
      <c r="AK1189" s="40" t="str">
        <f>IFERROR(_xlfn.XLOOKUP(AJ1189,CrossRef!$A:$A,CrossRef!$J:$J,"Not Found"),"-")</f>
        <v>TKHL141-DRIV-FIDV</v>
      </c>
      <c r="AL1189" s="40" t="str">
        <f>IFERROR(_xlfn.XLOOKUP(AJ1189,CrossRef!$A:$A,CrossRef!$K:$K,"Not Found"),"-")</f>
        <v>LHR</v>
      </c>
      <c r="AM1189" s="40" t="str">
        <f>IFERROR(_xlfn.XLOOKUP(AJ1189,CrossRef!$A:$A,CrossRef!$L:$L,"Not Found"),"-")</f>
        <v>24000H WHEEL END CHANGE LHR</v>
      </c>
    </row>
    <row r="1190" spans="1:39" x14ac:dyDescent="0.3">
      <c r="A1190" s="4" t="str">
        <f>D1190&amp;C1190&amp;B1190</f>
        <v>TD66434008LR</v>
      </c>
      <c r="B1190" s="4" t="str">
        <f>LEFT(N1190,FIND(" ",N1190)-1)</f>
        <v>LR</v>
      </c>
      <c r="C1190" s="4" t="str">
        <f>LEFT(M1190,4)</f>
        <v>4008</v>
      </c>
      <c r="D1190" s="4" t="str">
        <f>LEFT(L1190,FIND(" ",L1190)-1)</f>
        <v>TD6643</v>
      </c>
      <c r="E1190" s="4" t="str">
        <f>MID(X1190,2,3)</f>
        <v>SPD</v>
      </c>
      <c r="G1190" s="14" t="s">
        <v>10234</v>
      </c>
      <c r="H1190" s="14" t="s">
        <v>10235</v>
      </c>
      <c r="I1190" s="14" t="s">
        <v>10328</v>
      </c>
      <c r="J1190" s="14" t="s">
        <v>10329</v>
      </c>
      <c r="K1190" s="14" t="s">
        <v>190</v>
      </c>
      <c r="L1190" s="14" t="s">
        <v>10345</v>
      </c>
      <c r="M1190" s="14" t="s">
        <v>913</v>
      </c>
      <c r="N1190" s="14" t="s">
        <v>490</v>
      </c>
      <c r="O1190" s="15">
        <v>24000</v>
      </c>
      <c r="P1190" s="15">
        <v>2114.5824397471501</v>
      </c>
      <c r="Q1190" s="16">
        <v>47723</v>
      </c>
      <c r="R1190" s="14" t="s">
        <v>11297</v>
      </c>
      <c r="S1190" s="14" t="s">
        <v>10286</v>
      </c>
      <c r="T1190" s="14" t="s">
        <v>11297</v>
      </c>
      <c r="U1190" s="14" t="s">
        <v>10248</v>
      </c>
      <c r="V1190" s="14"/>
      <c r="W1190" s="14" t="s">
        <v>10768</v>
      </c>
      <c r="X1190" s="14" t="s">
        <v>10347</v>
      </c>
      <c r="Y1190" s="15">
        <v>104494.7</v>
      </c>
      <c r="Z1190" s="14" t="s">
        <v>11298</v>
      </c>
      <c r="AA1190" s="15">
        <v>40916.4394250513</v>
      </c>
      <c r="AB1190" s="14" t="s">
        <v>10335</v>
      </c>
      <c r="AC1190" s="14" t="s">
        <v>10246</v>
      </c>
      <c r="AD1190" s="14"/>
      <c r="AE1190" s="15">
        <v>21885.417560252899</v>
      </c>
      <c r="AF1190" s="31">
        <f>_xlfn.XLOOKUP(A1190,Macmahon!B:B,Macmahon!AE:AE,"",0)</f>
        <v>46085</v>
      </c>
      <c r="AG1190" s="28">
        <f>_xlfn.XLOOKUP(A1190,Macmahon!B:B,Macmahon!AJ:AJ,"",0)</f>
        <v>47581.182827546298</v>
      </c>
      <c r="AH1190" s="28">
        <f>_xlfn.XLOOKUP(A1190,Macmahon!B:B,Macmahon!AK:AK,"",0)</f>
        <v>47710</v>
      </c>
      <c r="AI1190" s="28">
        <f t="shared" si="30"/>
        <v>47581.182827546298</v>
      </c>
      <c r="AJ1190" s="40" t="str">
        <f>E1190&amp;C1190&amp;B1190</f>
        <v>SPD4008LR</v>
      </c>
      <c r="AK1190" s="40" t="str">
        <f>IFERROR(_xlfn.XLOOKUP(AJ1190,CrossRef!$A:$A,CrossRef!$J:$J,"Not Found"),"-")</f>
        <v>TKHL141-DRIV-FIDV</v>
      </c>
      <c r="AL1190" s="40" t="str">
        <f>IFERROR(_xlfn.XLOOKUP(AJ1190,CrossRef!$A:$A,CrossRef!$K:$K,"Not Found"),"-")</f>
        <v>LHR</v>
      </c>
      <c r="AM1190" s="40" t="str">
        <f>IFERROR(_xlfn.XLOOKUP(AJ1190,CrossRef!$A:$A,CrossRef!$L:$L,"Not Found"),"-")</f>
        <v>24000H WHEEL END CHANGE LHR</v>
      </c>
    </row>
    <row r="1191" spans="1:39" x14ac:dyDescent="0.3">
      <c r="A1191" s="4" t="str">
        <f>D1191&amp;C1191&amp;B1191</f>
        <v>TD66434008RR</v>
      </c>
      <c r="B1191" s="4" t="str">
        <f>LEFT(N1191,FIND(" ",N1191)-1)</f>
        <v>RR</v>
      </c>
      <c r="C1191" s="4" t="str">
        <f>LEFT(M1191,4)</f>
        <v>4008</v>
      </c>
      <c r="D1191" s="4" t="str">
        <f>LEFT(L1191,FIND(" ",L1191)-1)</f>
        <v>TD6643</v>
      </c>
      <c r="E1191" s="4" t="str">
        <f>MID(X1191,2,3)</f>
        <v>SPD</v>
      </c>
      <c r="G1191" s="17" t="s">
        <v>10234</v>
      </c>
      <c r="H1191" s="17" t="s">
        <v>10235</v>
      </c>
      <c r="I1191" s="17" t="s">
        <v>10328</v>
      </c>
      <c r="J1191" s="17" t="s">
        <v>10329</v>
      </c>
      <c r="K1191" s="17" t="s">
        <v>190</v>
      </c>
      <c r="L1191" s="17" t="s">
        <v>10345</v>
      </c>
      <c r="M1191" s="17" t="s">
        <v>913</v>
      </c>
      <c r="N1191" s="17" t="s">
        <v>493</v>
      </c>
      <c r="O1191" s="18">
        <v>24000</v>
      </c>
      <c r="P1191" s="18">
        <v>7525.3998421072702</v>
      </c>
      <c r="Q1191" s="16">
        <v>47598</v>
      </c>
      <c r="R1191" s="17" t="s">
        <v>11297</v>
      </c>
      <c r="S1191" s="17" t="s">
        <v>10286</v>
      </c>
      <c r="T1191" s="17" t="s">
        <v>11297</v>
      </c>
      <c r="U1191" s="17" t="s">
        <v>10248</v>
      </c>
      <c r="V1191" s="17"/>
      <c r="W1191" s="17" t="s">
        <v>10953</v>
      </c>
      <c r="X1191" s="17" t="s">
        <v>10347</v>
      </c>
      <c r="Y1191" s="18">
        <v>104494.7</v>
      </c>
      <c r="Z1191" s="17" t="s">
        <v>11299</v>
      </c>
      <c r="AA1191" s="18">
        <v>39273.728952771999</v>
      </c>
      <c r="AB1191" s="17" t="s">
        <v>10335</v>
      </c>
      <c r="AC1191" s="17" t="s">
        <v>10246</v>
      </c>
      <c r="AD1191" s="17"/>
      <c r="AE1191" s="18">
        <v>16474.600157892699</v>
      </c>
      <c r="AF1191" s="31" t="str">
        <f>_xlfn.XLOOKUP(A1191,Macmahon!B:B,Macmahon!AE:AE,"",0)</f>
        <v/>
      </c>
      <c r="AG1191" s="28" t="str">
        <f>_xlfn.XLOOKUP(A1191,Macmahon!B:B,Macmahon!AJ:AJ,"",0)</f>
        <v/>
      </c>
      <c r="AH1191" s="28" t="str">
        <f>_xlfn.XLOOKUP(A1191,Macmahon!B:B,Macmahon!AK:AK,"",0)</f>
        <v/>
      </c>
      <c r="AI1191" s="28">
        <f t="shared" si="30"/>
        <v>0</v>
      </c>
      <c r="AJ1191" s="40" t="str">
        <f>E1191&amp;C1191&amp;B1191</f>
        <v>SPD4008RR</v>
      </c>
      <c r="AK1191" s="40" t="str">
        <f>IFERROR(_xlfn.XLOOKUP(AJ1191,CrossRef!$A:$A,CrossRef!$J:$J,"Not Found"),"-")</f>
        <v>TKHL160-DRIV-FIDV</v>
      </c>
      <c r="AL1191" s="40">
        <f>IFERROR(_xlfn.XLOOKUP(AJ1191,CrossRef!$A:$A,CrossRef!$K:$K,"Not Found"),"-")</f>
        <v>0</v>
      </c>
      <c r="AM1191" s="40" t="str">
        <f>IFERROR(_xlfn.XLOOKUP(AJ1191,CrossRef!$A:$A,CrossRef!$L:$L,"Not Found"),"-")</f>
        <v>24000H WHEEL END CHANGE RHR</v>
      </c>
    </row>
    <row r="1192" spans="1:39" x14ac:dyDescent="0.3">
      <c r="A1192" s="4" t="str">
        <f>D1192&amp;C1192&amp;B1192</f>
        <v>TD66424008RR</v>
      </c>
      <c r="B1192" s="4" t="str">
        <f>LEFT(N1192,FIND(" ",N1192)-1)</f>
        <v>RR</v>
      </c>
      <c r="C1192" s="4" t="str">
        <f>LEFT(M1192,4)</f>
        <v>4008</v>
      </c>
      <c r="D1192" s="4" t="str">
        <f>LEFT(L1192,FIND(" ",L1192)-1)</f>
        <v>TD6642</v>
      </c>
      <c r="E1192" s="4" t="str">
        <f>MID(X1192,2,3)</f>
        <v>SPD</v>
      </c>
      <c r="G1192" s="14" t="s">
        <v>10234</v>
      </c>
      <c r="H1192" s="14" t="s">
        <v>10235</v>
      </c>
      <c r="I1192" s="14" t="s">
        <v>10328</v>
      </c>
      <c r="J1192" s="14" t="s">
        <v>10329</v>
      </c>
      <c r="K1192" s="14" t="s">
        <v>190</v>
      </c>
      <c r="L1192" s="14" t="s">
        <v>10336</v>
      </c>
      <c r="M1192" s="14" t="s">
        <v>913</v>
      </c>
      <c r="N1192" s="14" t="s">
        <v>493</v>
      </c>
      <c r="O1192" s="15">
        <v>24000</v>
      </c>
      <c r="P1192" s="15">
        <v>21781.471121251401</v>
      </c>
      <c r="Q1192" s="16">
        <v>46429</v>
      </c>
      <c r="R1192" s="14" t="s">
        <v>11297</v>
      </c>
      <c r="S1192" s="14" t="s">
        <v>10286</v>
      </c>
      <c r="T1192" s="14" t="s">
        <v>11297</v>
      </c>
      <c r="U1192" s="14" t="s">
        <v>10269</v>
      </c>
      <c r="V1192" s="14"/>
      <c r="W1192" s="14" t="s">
        <v>11300</v>
      </c>
      <c r="X1192" s="14" t="s">
        <v>10340</v>
      </c>
      <c r="Y1192" s="15">
        <v>104494.7</v>
      </c>
      <c r="Z1192" s="14" t="s">
        <v>11299</v>
      </c>
      <c r="AA1192" s="15">
        <v>24194.689025781499</v>
      </c>
      <c r="AB1192" s="14" t="s">
        <v>10335</v>
      </c>
      <c r="AC1192" s="14" t="s">
        <v>10246</v>
      </c>
      <c r="AD1192" s="14"/>
      <c r="AE1192" s="15">
        <v>2218.5288787486502</v>
      </c>
      <c r="AF1192" s="31" t="str">
        <f>_xlfn.XLOOKUP(A1192,Macmahon!B:B,Macmahon!AE:AE,"",0)</f>
        <v/>
      </c>
      <c r="AG1192" s="28" t="str">
        <f>_xlfn.XLOOKUP(A1192,Macmahon!B:B,Macmahon!AJ:AJ,"",0)</f>
        <v/>
      </c>
      <c r="AH1192" s="28" t="str">
        <f>_xlfn.XLOOKUP(A1192,Macmahon!B:B,Macmahon!AK:AK,"",0)</f>
        <v/>
      </c>
      <c r="AI1192" s="28">
        <f t="shared" si="30"/>
        <v>0</v>
      </c>
      <c r="AJ1192" s="40" t="str">
        <f>E1192&amp;C1192&amp;B1192</f>
        <v>SPD4008RR</v>
      </c>
      <c r="AK1192" s="40" t="str">
        <f>IFERROR(_xlfn.XLOOKUP(AJ1192,CrossRef!$A:$A,CrossRef!$J:$J,"Not Found"),"-")</f>
        <v>TKHL160-DRIV-FIDV</v>
      </c>
      <c r="AL1192" s="40">
        <f>IFERROR(_xlfn.XLOOKUP(AJ1192,CrossRef!$A:$A,CrossRef!$K:$K,"Not Found"),"-")</f>
        <v>0</v>
      </c>
      <c r="AM1192" s="40" t="str">
        <f>IFERROR(_xlfn.XLOOKUP(AJ1192,CrossRef!$A:$A,CrossRef!$L:$L,"Not Found"),"-")</f>
        <v>24000H WHEEL END CHANGE RHR</v>
      </c>
    </row>
    <row r="1193" spans="1:39" x14ac:dyDescent="0.3">
      <c r="A1193" s="4" t="str">
        <f>D1193&amp;C1193&amp;B1193</f>
        <v>TD66384008LR</v>
      </c>
      <c r="B1193" s="4" t="str">
        <f>LEFT(N1193,FIND(" ",N1193)-1)</f>
        <v>LR</v>
      </c>
      <c r="C1193" s="4" t="str">
        <f>LEFT(M1193,4)</f>
        <v>4008</v>
      </c>
      <c r="D1193" s="4" t="str">
        <f>LEFT(L1193,FIND(" ",L1193)-1)</f>
        <v>TD6638</v>
      </c>
      <c r="E1193" s="4" t="str">
        <f>MID(X1193,2,3)</f>
        <v>SPD</v>
      </c>
      <c r="G1193" s="17" t="s">
        <v>10234</v>
      </c>
      <c r="H1193" s="17" t="s">
        <v>10235</v>
      </c>
      <c r="I1193" s="17" t="s">
        <v>10328</v>
      </c>
      <c r="J1193" s="17" t="s">
        <v>10329</v>
      </c>
      <c r="K1193" s="17" t="s">
        <v>190</v>
      </c>
      <c r="L1193" s="17" t="s">
        <v>10330</v>
      </c>
      <c r="M1193" s="17" t="s">
        <v>913</v>
      </c>
      <c r="N1193" s="17" t="s">
        <v>490</v>
      </c>
      <c r="O1193" s="18">
        <v>24000</v>
      </c>
      <c r="P1193" s="18">
        <v>22187.197336172601</v>
      </c>
      <c r="Q1193" s="16">
        <v>46403</v>
      </c>
      <c r="R1193" s="17" t="s">
        <v>11297</v>
      </c>
      <c r="S1193" s="17" t="s">
        <v>10286</v>
      </c>
      <c r="T1193" s="17" t="s">
        <v>11297</v>
      </c>
      <c r="U1193" s="17" t="s">
        <v>10269</v>
      </c>
      <c r="V1193" s="17"/>
      <c r="W1193" s="17" t="s">
        <v>11306</v>
      </c>
      <c r="X1193" s="17" t="s">
        <v>10334</v>
      </c>
      <c r="Y1193" s="18">
        <v>104494.7</v>
      </c>
      <c r="Z1193" s="17" t="s">
        <v>11298</v>
      </c>
      <c r="AA1193" s="18">
        <v>24258.731462468601</v>
      </c>
      <c r="AB1193" s="17" t="s">
        <v>10335</v>
      </c>
      <c r="AC1193" s="17" t="s">
        <v>10246</v>
      </c>
      <c r="AD1193" s="17"/>
      <c r="AE1193" s="18">
        <v>1812.80266382739</v>
      </c>
      <c r="AF1193" s="31">
        <f>_xlfn.XLOOKUP(A1193,Macmahon!B:B,Macmahon!AE:AE,"",0)</f>
        <v>0</v>
      </c>
      <c r="AG1193" s="28">
        <f>_xlfn.XLOOKUP(A1193,Macmahon!B:B,Macmahon!AJ:AJ,"",0)</f>
        <v>46382.447129895831</v>
      </c>
      <c r="AH1193" s="28">
        <f>_xlfn.XLOOKUP(A1193,Macmahon!B:B,Macmahon!AK:AK,"",0)</f>
        <v>46395</v>
      </c>
      <c r="AI1193" s="28">
        <f t="shared" si="30"/>
        <v>46382.447129895831</v>
      </c>
      <c r="AJ1193" s="40" t="str">
        <f>E1193&amp;C1193&amp;B1193</f>
        <v>SPD4008LR</v>
      </c>
      <c r="AK1193" s="40" t="str">
        <f>IFERROR(_xlfn.XLOOKUP(AJ1193,CrossRef!$A:$A,CrossRef!$J:$J,"Not Found"),"-")</f>
        <v>TKHL141-DRIV-FIDV</v>
      </c>
      <c r="AL1193" s="40" t="str">
        <f>IFERROR(_xlfn.XLOOKUP(AJ1193,CrossRef!$A:$A,CrossRef!$K:$K,"Not Found"),"-")</f>
        <v>LHR</v>
      </c>
      <c r="AM1193" s="40" t="str">
        <f>IFERROR(_xlfn.XLOOKUP(AJ1193,CrossRef!$A:$A,CrossRef!$L:$L,"Not Found"),"-")</f>
        <v>24000H WHEEL END CHANGE LHR</v>
      </c>
    </row>
    <row r="1194" spans="1:39" x14ac:dyDescent="0.3">
      <c r="A1194" s="4" t="str">
        <f>D1194&amp;C1194&amp;B1194</f>
        <v>TD66384008RR</v>
      </c>
      <c r="B1194" s="4" t="str">
        <f>LEFT(N1194,FIND(" ",N1194)-1)</f>
        <v>RR</v>
      </c>
      <c r="C1194" s="4" t="str">
        <f>LEFT(M1194,4)</f>
        <v>4008</v>
      </c>
      <c r="D1194" s="4" t="str">
        <f>LEFT(L1194,FIND(" ",L1194)-1)</f>
        <v>TD6638</v>
      </c>
      <c r="E1194" s="4" t="str">
        <f>MID(X1194,2,3)</f>
        <v>SPD</v>
      </c>
      <c r="G1194" s="14" t="s">
        <v>10234</v>
      </c>
      <c r="H1194" s="14" t="s">
        <v>10235</v>
      </c>
      <c r="I1194" s="14" t="s">
        <v>10328</v>
      </c>
      <c r="J1194" s="14" t="s">
        <v>10329</v>
      </c>
      <c r="K1194" s="14" t="s">
        <v>190</v>
      </c>
      <c r="L1194" s="14" t="s">
        <v>10330</v>
      </c>
      <c r="M1194" s="14" t="s">
        <v>913</v>
      </c>
      <c r="N1194" s="14" t="s">
        <v>493</v>
      </c>
      <c r="O1194" s="15">
        <v>24000</v>
      </c>
      <c r="P1194" s="15">
        <v>5571.1973361726104</v>
      </c>
      <c r="Q1194" s="16">
        <v>47686</v>
      </c>
      <c r="R1194" s="14" t="s">
        <v>11297</v>
      </c>
      <c r="S1194" s="14" t="s">
        <v>10286</v>
      </c>
      <c r="T1194" s="14" t="s">
        <v>11297</v>
      </c>
      <c r="U1194" s="14" t="s">
        <v>10248</v>
      </c>
      <c r="V1194" s="14"/>
      <c r="W1194" s="14" t="s">
        <v>10773</v>
      </c>
      <c r="X1194" s="14" t="s">
        <v>10334</v>
      </c>
      <c r="Y1194" s="15">
        <v>104494.7</v>
      </c>
      <c r="Z1194" s="14" t="s">
        <v>11299</v>
      </c>
      <c r="AA1194" s="15">
        <v>41119.511749942998</v>
      </c>
      <c r="AB1194" s="14" t="s">
        <v>10335</v>
      </c>
      <c r="AC1194" s="14" t="s">
        <v>10246</v>
      </c>
      <c r="AD1194" s="14"/>
      <c r="AE1194" s="15">
        <v>18428.802663827399</v>
      </c>
      <c r="AF1194" s="31" t="str">
        <f>_xlfn.XLOOKUP(A1194,Macmahon!B:B,Macmahon!AE:AE,"",0)</f>
        <v/>
      </c>
      <c r="AG1194" s="28" t="str">
        <f>_xlfn.XLOOKUP(A1194,Macmahon!B:B,Macmahon!AJ:AJ,"",0)</f>
        <v/>
      </c>
      <c r="AH1194" s="28" t="str">
        <f>_xlfn.XLOOKUP(A1194,Macmahon!B:B,Macmahon!AK:AK,"",0)</f>
        <v/>
      </c>
      <c r="AI1194" s="28">
        <f t="shared" si="30"/>
        <v>0</v>
      </c>
      <c r="AJ1194" s="40" t="str">
        <f>E1194&amp;C1194&amp;B1194</f>
        <v>SPD4008RR</v>
      </c>
      <c r="AK1194" s="40" t="str">
        <f>IFERROR(_xlfn.XLOOKUP(AJ1194,CrossRef!$A:$A,CrossRef!$J:$J,"Not Found"),"-")</f>
        <v>TKHL160-DRIV-FIDV</v>
      </c>
      <c r="AL1194" s="40">
        <f>IFERROR(_xlfn.XLOOKUP(AJ1194,CrossRef!$A:$A,CrossRef!$K:$K,"Not Found"),"-")</f>
        <v>0</v>
      </c>
      <c r="AM1194" s="40" t="str">
        <f>IFERROR(_xlfn.XLOOKUP(AJ1194,CrossRef!$A:$A,CrossRef!$L:$L,"Not Found"),"-")</f>
        <v>24000H WHEEL END CHANGE RHR</v>
      </c>
    </row>
    <row r="1195" spans="1:39" x14ac:dyDescent="0.3">
      <c r="A1195" s="4" t="str">
        <f>D1195&amp;C1195&amp;B1195</f>
        <v>QTD214008LR</v>
      </c>
      <c r="B1195" s="4" t="str">
        <f>LEFT(N1195,FIND(" ",N1195)-1)</f>
        <v>LR</v>
      </c>
      <c r="C1195" s="4" t="str">
        <f>LEFT(M1195,4)</f>
        <v>4008</v>
      </c>
      <c r="D1195" s="4" t="str">
        <f>LEFT(L1195,FIND(" ",L1195)-1)</f>
        <v>QTD21</v>
      </c>
      <c r="E1195" s="4" t="str">
        <f>MID(X1195,2,3)</f>
        <v>FDB</v>
      </c>
      <c r="G1195" s="17" t="s">
        <v>10234</v>
      </c>
      <c r="H1195" s="17" t="s">
        <v>10235</v>
      </c>
      <c r="I1195" s="17" t="s">
        <v>10236</v>
      </c>
      <c r="J1195" s="17" t="s">
        <v>10237</v>
      </c>
      <c r="K1195" s="17" t="s">
        <v>155</v>
      </c>
      <c r="L1195" s="17" t="s">
        <v>10487</v>
      </c>
      <c r="M1195" s="17" t="s">
        <v>913</v>
      </c>
      <c r="N1195" s="17" t="s">
        <v>490</v>
      </c>
      <c r="O1195" s="18">
        <v>19800</v>
      </c>
      <c r="P1195" s="18">
        <v>6013.3782350369102</v>
      </c>
      <c r="Q1195" s="16">
        <v>47353</v>
      </c>
      <c r="R1195" s="17" t="s">
        <v>11301</v>
      </c>
      <c r="S1195" s="17" t="s">
        <v>10261</v>
      </c>
      <c r="T1195" s="17" t="s">
        <v>11301</v>
      </c>
      <c r="U1195" s="17" t="s">
        <v>10248</v>
      </c>
      <c r="V1195" s="17"/>
      <c r="W1195" s="17" t="s">
        <v>10399</v>
      </c>
      <c r="X1195" s="17" t="s">
        <v>10489</v>
      </c>
      <c r="Y1195" s="18">
        <v>114256.34</v>
      </c>
      <c r="Z1195" s="17" t="s">
        <v>11284</v>
      </c>
      <c r="AA1195" s="18">
        <v>109971.75359342901</v>
      </c>
      <c r="AB1195" s="17" t="s">
        <v>10245</v>
      </c>
      <c r="AC1195" s="17" t="s">
        <v>10246</v>
      </c>
      <c r="AD1195" s="17" t="s">
        <v>10272</v>
      </c>
      <c r="AE1195" s="18">
        <v>13786.6217649631</v>
      </c>
      <c r="AF1195" s="31">
        <f>_xlfn.XLOOKUP(A1195,Macmahon!B:B,Macmahon!AE:AE,"",0)</f>
        <v>45789</v>
      </c>
      <c r="AG1195" s="28">
        <f>_xlfn.XLOOKUP(A1195,Macmahon!B:B,Macmahon!AJ:AJ,"",0)</f>
        <v>47156.380471377313</v>
      </c>
      <c r="AH1195" s="28">
        <f>_xlfn.XLOOKUP(A1195,Macmahon!B:B,Macmahon!AK:AK,"",0)</f>
        <v>47486</v>
      </c>
      <c r="AI1195" s="28">
        <f t="shared" si="30"/>
        <v>47156.380471377313</v>
      </c>
      <c r="AJ1195" s="40" t="str">
        <f>E1195&amp;C1195&amp;B1195</f>
        <v>FDB4008LR</v>
      </c>
      <c r="AK1195" s="40" t="str">
        <f>IFERROR(_xlfn.XLOOKUP(AJ1195,CrossRef!$A:$A,CrossRef!$J:$J,"Not Found"),"-")</f>
        <v>TKHL115-DRIV-FIDV</v>
      </c>
      <c r="AL1195" s="40" t="str">
        <f>IFERROR(_xlfn.XLOOKUP(AJ1195,CrossRef!$A:$A,CrossRef!$K:$K,"Not Found"),"-")</f>
        <v>LHR</v>
      </c>
      <c r="AM1195" s="40" t="str">
        <f>IFERROR(_xlfn.XLOOKUP(AJ1195,CrossRef!$A:$A,CrossRef!$L:$L,"Not Found"),"-")</f>
        <v>19800H WHEEL END CHANGE LHR</v>
      </c>
    </row>
    <row r="1196" spans="1:39" x14ac:dyDescent="0.3">
      <c r="A1196" s="4" t="str">
        <f>D1196&amp;C1196&amp;B1196</f>
        <v>QTD214008RR</v>
      </c>
      <c r="B1196" s="4" t="str">
        <f>LEFT(N1196,FIND(" ",N1196)-1)</f>
        <v>RR</v>
      </c>
      <c r="C1196" s="4" t="str">
        <f>LEFT(M1196,4)</f>
        <v>4008</v>
      </c>
      <c r="D1196" s="4" t="str">
        <f>LEFT(L1196,FIND(" ",L1196)-1)</f>
        <v>QTD21</v>
      </c>
      <c r="E1196" s="4" t="str">
        <f>MID(X1196,2,3)</f>
        <v>FDB</v>
      </c>
      <c r="G1196" s="14" t="s">
        <v>10234</v>
      </c>
      <c r="H1196" s="14" t="s">
        <v>10235</v>
      </c>
      <c r="I1196" s="14" t="s">
        <v>10236</v>
      </c>
      <c r="J1196" s="14" t="s">
        <v>10237</v>
      </c>
      <c r="K1196" s="14" t="s">
        <v>155</v>
      </c>
      <c r="L1196" s="14" t="s">
        <v>10487</v>
      </c>
      <c r="M1196" s="14" t="s">
        <v>913</v>
      </c>
      <c r="N1196" s="14" t="s">
        <v>493</v>
      </c>
      <c r="O1196" s="15">
        <v>19800</v>
      </c>
      <c r="P1196" s="15">
        <v>6568.1757103387899</v>
      </c>
      <c r="Q1196" s="16">
        <v>47313</v>
      </c>
      <c r="R1196" s="14" t="s">
        <v>11301</v>
      </c>
      <c r="S1196" s="14" t="s">
        <v>10261</v>
      </c>
      <c r="T1196" s="14" t="s">
        <v>11301</v>
      </c>
      <c r="U1196" s="14" t="s">
        <v>10248</v>
      </c>
      <c r="V1196" s="14"/>
      <c r="W1196" s="14" t="s">
        <v>10485</v>
      </c>
      <c r="X1196" s="14" t="s">
        <v>10489</v>
      </c>
      <c r="Y1196" s="15">
        <v>114256.34</v>
      </c>
      <c r="Z1196" s="14" t="s">
        <v>11285</v>
      </c>
      <c r="AA1196" s="15">
        <v>109478.940451745</v>
      </c>
      <c r="AB1196" s="14" t="s">
        <v>10245</v>
      </c>
      <c r="AC1196" s="14" t="s">
        <v>10246</v>
      </c>
      <c r="AD1196" s="14" t="s">
        <v>10272</v>
      </c>
      <c r="AE1196" s="15">
        <v>13231.824289661199</v>
      </c>
      <c r="AF1196" s="31" t="str">
        <f>_xlfn.XLOOKUP(A1196,Macmahon!B:B,Macmahon!AE:AE,"",0)</f>
        <v/>
      </c>
      <c r="AG1196" s="28" t="str">
        <f>_xlfn.XLOOKUP(A1196,Macmahon!B:B,Macmahon!AJ:AJ,"",0)</f>
        <v/>
      </c>
      <c r="AH1196" s="28" t="str">
        <f>_xlfn.XLOOKUP(A1196,Macmahon!B:B,Macmahon!AK:AK,"",0)</f>
        <v/>
      </c>
      <c r="AI1196" s="28">
        <f t="shared" si="30"/>
        <v>0</v>
      </c>
      <c r="AJ1196" s="40" t="str">
        <f>E1196&amp;C1196&amp;B1196</f>
        <v>FDB4008RR</v>
      </c>
      <c r="AK1196" s="40" t="str">
        <f>IFERROR(_xlfn.XLOOKUP(AJ1196,CrossRef!$A:$A,CrossRef!$J:$J,"Not Found"),"-")</f>
        <v>TKHL104-DRIV-FIDV</v>
      </c>
      <c r="AL1196" s="40">
        <f>IFERROR(_xlfn.XLOOKUP(AJ1196,CrossRef!$A:$A,CrossRef!$K:$K,"Not Found"),"-")</f>
        <v>0</v>
      </c>
      <c r="AM1196" s="40" t="str">
        <f>IFERROR(_xlfn.XLOOKUP(AJ1196,CrossRef!$A:$A,CrossRef!$L:$L,"Not Found"),"-")</f>
        <v>19800H WHEEL END CHANGE RHR</v>
      </c>
    </row>
    <row r="1197" spans="1:39" x14ac:dyDescent="0.3">
      <c r="A1197" s="4" t="str">
        <f>D1197&amp;C1197&amp;B1197</f>
        <v>QTD234008LR</v>
      </c>
      <c r="B1197" s="4" t="str">
        <f>LEFT(N1197,FIND(" ",N1197)-1)</f>
        <v>LR</v>
      </c>
      <c r="C1197" s="4" t="str">
        <f>LEFT(M1197,4)</f>
        <v>4008</v>
      </c>
      <c r="D1197" s="4" t="str">
        <f>LEFT(L1197,FIND(" ",L1197)-1)</f>
        <v>QTD23</v>
      </c>
      <c r="E1197" s="4" t="str">
        <f>MID(X1197,2,3)</f>
        <v>FDB</v>
      </c>
      <c r="G1197" s="17" t="s">
        <v>10234</v>
      </c>
      <c r="H1197" s="17" t="s">
        <v>10235</v>
      </c>
      <c r="I1197" s="17" t="s">
        <v>10236</v>
      </c>
      <c r="J1197" s="17" t="s">
        <v>10237</v>
      </c>
      <c r="K1197" s="17" t="s">
        <v>155</v>
      </c>
      <c r="L1197" s="17" t="s">
        <v>10661</v>
      </c>
      <c r="M1197" s="17" t="s">
        <v>913</v>
      </c>
      <c r="N1197" s="17" t="s">
        <v>490</v>
      </c>
      <c r="O1197" s="18">
        <v>19800</v>
      </c>
      <c r="P1197" s="18">
        <v>16481.9017274527</v>
      </c>
      <c r="Q1197" s="16">
        <v>47912</v>
      </c>
      <c r="R1197" s="17" t="s">
        <v>11301</v>
      </c>
      <c r="S1197" s="17" t="s">
        <v>10261</v>
      </c>
      <c r="T1197" s="17" t="s">
        <v>11301</v>
      </c>
      <c r="U1197" s="17" t="s">
        <v>10248</v>
      </c>
      <c r="V1197" s="17"/>
      <c r="W1197" s="17" t="s">
        <v>11303</v>
      </c>
      <c r="X1197" s="17" t="s">
        <v>10662</v>
      </c>
      <c r="Y1197" s="18">
        <v>114256.34</v>
      </c>
      <c r="Z1197" s="17" t="s">
        <v>11284</v>
      </c>
      <c r="AA1197" s="18">
        <v>116733.81724846001</v>
      </c>
      <c r="AB1197" s="17" t="s">
        <v>10245</v>
      </c>
      <c r="AC1197" s="17" t="s">
        <v>10246</v>
      </c>
      <c r="AD1197" s="17" t="s">
        <v>10272</v>
      </c>
      <c r="AE1197" s="18">
        <v>3318.09827254726</v>
      </c>
      <c r="AF1197" s="31">
        <f>_xlfn.XLOOKUP(A1197,Macmahon!B:B,Macmahon!AE:AE,"",0)</f>
        <v>44765</v>
      </c>
      <c r="AG1197" s="28">
        <f>_xlfn.XLOOKUP(A1197,Macmahon!B:B,Macmahon!AJ:AJ,"",0)</f>
        <v>46514.671361493056</v>
      </c>
      <c r="AH1197" s="28">
        <f>_xlfn.XLOOKUP(A1197,Macmahon!B:B,Macmahon!AK:AK,"",0)</f>
        <v>48353</v>
      </c>
      <c r="AI1197" s="28">
        <f t="shared" si="30"/>
        <v>46514.671361493056</v>
      </c>
      <c r="AJ1197" s="40" t="str">
        <f>E1197&amp;C1197&amp;B1197</f>
        <v>FDB4008LR</v>
      </c>
      <c r="AK1197" s="40" t="str">
        <f>IFERROR(_xlfn.XLOOKUP(AJ1197,CrossRef!$A:$A,CrossRef!$J:$J,"Not Found"),"-")</f>
        <v>TKHL115-DRIV-FIDV</v>
      </c>
      <c r="AL1197" s="40" t="str">
        <f>IFERROR(_xlfn.XLOOKUP(AJ1197,CrossRef!$A:$A,CrossRef!$K:$K,"Not Found"),"-")</f>
        <v>LHR</v>
      </c>
      <c r="AM1197" s="40" t="str">
        <f>IFERROR(_xlfn.XLOOKUP(AJ1197,CrossRef!$A:$A,CrossRef!$L:$L,"Not Found"),"-")</f>
        <v>19800H WHEEL END CHANGE LHR</v>
      </c>
    </row>
    <row r="1198" spans="1:39" x14ac:dyDescent="0.3">
      <c r="A1198" s="4" t="str">
        <f>D1198&amp;C1198&amp;B1198</f>
        <v>QTD234008RR</v>
      </c>
      <c r="B1198" s="4" t="str">
        <f>LEFT(N1198,FIND(" ",N1198)-1)</f>
        <v>RR</v>
      </c>
      <c r="C1198" s="4" t="str">
        <f>LEFT(M1198,4)</f>
        <v>4008</v>
      </c>
      <c r="D1198" s="4" t="str">
        <f>LEFT(L1198,FIND(" ",L1198)-1)</f>
        <v>QTD23</v>
      </c>
      <c r="E1198" s="4" t="str">
        <f>MID(X1198,2,3)</f>
        <v>FDB</v>
      </c>
      <c r="G1198" s="14" t="s">
        <v>10234</v>
      </c>
      <c r="H1198" s="14" t="s">
        <v>10235</v>
      </c>
      <c r="I1198" s="14" t="s">
        <v>10236</v>
      </c>
      <c r="J1198" s="14" t="s">
        <v>10237</v>
      </c>
      <c r="K1198" s="14" t="s">
        <v>155</v>
      </c>
      <c r="L1198" s="14" t="s">
        <v>10661</v>
      </c>
      <c r="M1198" s="14" t="s">
        <v>913</v>
      </c>
      <c r="N1198" s="14" t="s">
        <v>493</v>
      </c>
      <c r="O1198" s="15">
        <v>19800</v>
      </c>
      <c r="P1198" s="15">
        <v>16491.289814763099</v>
      </c>
      <c r="Q1198" s="16">
        <v>47912</v>
      </c>
      <c r="R1198" s="14" t="s">
        <v>11301</v>
      </c>
      <c r="S1198" s="14" t="s">
        <v>10261</v>
      </c>
      <c r="T1198" s="14" t="s">
        <v>11301</v>
      </c>
      <c r="U1198" s="14" t="s">
        <v>10248</v>
      </c>
      <c r="V1198" s="14"/>
      <c r="W1198" s="14" t="s">
        <v>11303</v>
      </c>
      <c r="X1198" s="14" t="s">
        <v>10662</v>
      </c>
      <c r="Y1198" s="15">
        <v>114256.34</v>
      </c>
      <c r="Z1198" s="14" t="s">
        <v>11285</v>
      </c>
      <c r="AA1198" s="15">
        <v>116733.81724846001</v>
      </c>
      <c r="AB1198" s="14" t="s">
        <v>10245</v>
      </c>
      <c r="AC1198" s="14" t="s">
        <v>10246</v>
      </c>
      <c r="AD1198" s="14" t="s">
        <v>10272</v>
      </c>
      <c r="AE1198" s="15">
        <v>3308.7101852368501</v>
      </c>
      <c r="AF1198" s="31" t="str">
        <f>_xlfn.XLOOKUP(A1198,Macmahon!B:B,Macmahon!AE:AE,"",0)</f>
        <v/>
      </c>
      <c r="AG1198" s="28" t="str">
        <f>_xlfn.XLOOKUP(A1198,Macmahon!B:B,Macmahon!AJ:AJ,"",0)</f>
        <v/>
      </c>
      <c r="AH1198" s="28" t="str">
        <f>_xlfn.XLOOKUP(A1198,Macmahon!B:B,Macmahon!AK:AK,"",0)</f>
        <v/>
      </c>
      <c r="AI1198" s="28">
        <f t="shared" si="30"/>
        <v>0</v>
      </c>
      <c r="AJ1198" s="40" t="str">
        <f>E1198&amp;C1198&amp;B1198</f>
        <v>FDB4008RR</v>
      </c>
      <c r="AK1198" s="40" t="str">
        <f>IFERROR(_xlfn.XLOOKUP(AJ1198,CrossRef!$A:$A,CrossRef!$J:$J,"Not Found"),"-")</f>
        <v>TKHL104-DRIV-FIDV</v>
      </c>
      <c r="AL1198" s="40">
        <f>IFERROR(_xlfn.XLOOKUP(AJ1198,CrossRef!$A:$A,CrossRef!$K:$K,"Not Found"),"-")</f>
        <v>0</v>
      </c>
      <c r="AM1198" s="40" t="str">
        <f>IFERROR(_xlfn.XLOOKUP(AJ1198,CrossRef!$A:$A,CrossRef!$L:$L,"Not Found"),"-")</f>
        <v>19800H WHEEL END CHANGE RHR</v>
      </c>
    </row>
    <row r="1199" spans="1:39" x14ac:dyDescent="0.3">
      <c r="A1199" s="4" t="str">
        <f>D1199&amp;C1199&amp;B1199</f>
        <v>QTD274008LR</v>
      </c>
      <c r="B1199" s="4" t="str">
        <f>LEFT(N1199,FIND(" ",N1199)-1)</f>
        <v>LR</v>
      </c>
      <c r="C1199" s="4" t="str">
        <f>LEFT(M1199,4)</f>
        <v>4008</v>
      </c>
      <c r="D1199" s="4" t="str">
        <f>LEFT(L1199,FIND(" ",L1199)-1)</f>
        <v>QTD27</v>
      </c>
      <c r="E1199" s="4" t="str">
        <f>MID(X1199,2,3)</f>
        <v>FDB</v>
      </c>
      <c r="G1199" s="17" t="s">
        <v>10234</v>
      </c>
      <c r="H1199" s="17" t="s">
        <v>10235</v>
      </c>
      <c r="I1199" s="17" t="s">
        <v>10236</v>
      </c>
      <c r="J1199" s="17" t="s">
        <v>10237</v>
      </c>
      <c r="K1199" s="17" t="s">
        <v>155</v>
      </c>
      <c r="L1199" s="17" t="s">
        <v>10663</v>
      </c>
      <c r="M1199" s="17" t="s">
        <v>913</v>
      </c>
      <c r="N1199" s="17" t="s">
        <v>490</v>
      </c>
      <c r="O1199" s="18">
        <v>19800</v>
      </c>
      <c r="P1199" s="18">
        <v>14059.436538923799</v>
      </c>
      <c r="Q1199" s="16">
        <v>48292</v>
      </c>
      <c r="R1199" s="17" t="s">
        <v>11301</v>
      </c>
      <c r="S1199" s="17" t="s">
        <v>10261</v>
      </c>
      <c r="T1199" s="17" t="s">
        <v>11301</v>
      </c>
      <c r="U1199" s="17" t="s">
        <v>10248</v>
      </c>
      <c r="V1199" s="17"/>
      <c r="W1199" s="17" t="s">
        <v>10323</v>
      </c>
      <c r="X1199" s="17" t="s">
        <v>10665</v>
      </c>
      <c r="Y1199" s="18">
        <v>114256.34</v>
      </c>
      <c r="Z1199" s="17" t="s">
        <v>11284</v>
      </c>
      <c r="AA1199" s="18">
        <v>118382.542094456</v>
      </c>
      <c r="AB1199" s="17" t="s">
        <v>10245</v>
      </c>
      <c r="AC1199" s="17" t="s">
        <v>10246</v>
      </c>
      <c r="AD1199" s="17" t="s">
        <v>10272</v>
      </c>
      <c r="AE1199" s="18">
        <v>5740.5634610761599</v>
      </c>
      <c r="AF1199" s="31">
        <f>_xlfn.XLOOKUP(A1199,Macmahon!B:B,Macmahon!AE:AE,"",0)</f>
        <v>44924</v>
      </c>
      <c r="AG1199" s="28">
        <f>_xlfn.XLOOKUP(A1199,Macmahon!B:B,Macmahon!AJ:AJ,"",0)</f>
        <v>46737.383375729165</v>
      </c>
      <c r="AH1199" s="28">
        <f>_xlfn.XLOOKUP(A1199,Macmahon!B:B,Macmahon!AK:AK,"",0)</f>
        <v>48554</v>
      </c>
      <c r="AI1199" s="28">
        <f t="shared" si="30"/>
        <v>46737.383375729165</v>
      </c>
      <c r="AJ1199" s="40" t="str">
        <f>E1199&amp;C1199&amp;B1199</f>
        <v>FDB4008LR</v>
      </c>
      <c r="AK1199" s="40" t="str">
        <f>IFERROR(_xlfn.XLOOKUP(AJ1199,CrossRef!$A:$A,CrossRef!$J:$J,"Not Found"),"-")</f>
        <v>TKHL115-DRIV-FIDV</v>
      </c>
      <c r="AL1199" s="40" t="str">
        <f>IFERROR(_xlfn.XLOOKUP(AJ1199,CrossRef!$A:$A,CrossRef!$K:$K,"Not Found"),"-")</f>
        <v>LHR</v>
      </c>
      <c r="AM1199" s="40" t="str">
        <f>IFERROR(_xlfn.XLOOKUP(AJ1199,CrossRef!$A:$A,CrossRef!$L:$L,"Not Found"),"-")</f>
        <v>19800H WHEEL END CHANGE LHR</v>
      </c>
    </row>
    <row r="1200" spans="1:39" x14ac:dyDescent="0.3">
      <c r="A1200" s="4" t="str">
        <f>D1200&amp;C1200&amp;B1200</f>
        <v>QTD274008RR</v>
      </c>
      <c r="B1200" s="4" t="str">
        <f>LEFT(N1200,FIND(" ",N1200)-1)</f>
        <v>RR</v>
      </c>
      <c r="C1200" s="4" t="str">
        <f>LEFT(M1200,4)</f>
        <v>4008</v>
      </c>
      <c r="D1200" s="4" t="str">
        <f>LEFT(L1200,FIND(" ",L1200)-1)</f>
        <v>QTD27</v>
      </c>
      <c r="E1200" s="4" t="str">
        <f>MID(X1200,2,3)</f>
        <v>FDB</v>
      </c>
      <c r="G1200" s="14" t="s">
        <v>10234</v>
      </c>
      <c r="H1200" s="14" t="s">
        <v>10235</v>
      </c>
      <c r="I1200" s="14" t="s">
        <v>10236</v>
      </c>
      <c r="J1200" s="14" t="s">
        <v>10237</v>
      </c>
      <c r="K1200" s="14" t="s">
        <v>155</v>
      </c>
      <c r="L1200" s="14" t="s">
        <v>10663</v>
      </c>
      <c r="M1200" s="14" t="s">
        <v>913</v>
      </c>
      <c r="N1200" s="14" t="s">
        <v>493</v>
      </c>
      <c r="O1200" s="15">
        <v>19800</v>
      </c>
      <c r="P1200" s="15">
        <v>14059.436538923799</v>
      </c>
      <c r="Q1200" s="16">
        <v>48292</v>
      </c>
      <c r="R1200" s="14" t="s">
        <v>11301</v>
      </c>
      <c r="S1200" s="14" t="s">
        <v>10261</v>
      </c>
      <c r="T1200" s="14" t="s">
        <v>11301</v>
      </c>
      <c r="U1200" s="14" t="s">
        <v>10248</v>
      </c>
      <c r="V1200" s="14"/>
      <c r="W1200" s="14" t="s">
        <v>10323</v>
      </c>
      <c r="X1200" s="14" t="s">
        <v>10665</v>
      </c>
      <c r="Y1200" s="15">
        <v>114256.34</v>
      </c>
      <c r="Z1200" s="14" t="s">
        <v>11285</v>
      </c>
      <c r="AA1200" s="15">
        <v>118382.542094456</v>
      </c>
      <c r="AB1200" s="14" t="s">
        <v>10245</v>
      </c>
      <c r="AC1200" s="14" t="s">
        <v>10246</v>
      </c>
      <c r="AD1200" s="14" t="s">
        <v>10272</v>
      </c>
      <c r="AE1200" s="15">
        <v>5740.5634610761599</v>
      </c>
      <c r="AF1200" s="31" t="str">
        <f>_xlfn.XLOOKUP(A1200,Macmahon!B:B,Macmahon!AE:AE,"",0)</f>
        <v/>
      </c>
      <c r="AG1200" s="28" t="str">
        <f>_xlfn.XLOOKUP(A1200,Macmahon!B:B,Macmahon!AJ:AJ,"",0)</f>
        <v/>
      </c>
      <c r="AH1200" s="28" t="str">
        <f>_xlfn.XLOOKUP(A1200,Macmahon!B:B,Macmahon!AK:AK,"",0)</f>
        <v/>
      </c>
      <c r="AI1200" s="28">
        <f t="shared" si="30"/>
        <v>0</v>
      </c>
      <c r="AJ1200" s="40" t="str">
        <f>E1200&amp;C1200&amp;B1200</f>
        <v>FDB4008RR</v>
      </c>
      <c r="AK1200" s="40" t="str">
        <f>IFERROR(_xlfn.XLOOKUP(AJ1200,CrossRef!$A:$A,CrossRef!$J:$J,"Not Found"),"-")</f>
        <v>TKHL104-DRIV-FIDV</v>
      </c>
      <c r="AL1200" s="40">
        <f>IFERROR(_xlfn.XLOOKUP(AJ1200,CrossRef!$A:$A,CrossRef!$K:$K,"Not Found"),"-")</f>
        <v>0</v>
      </c>
      <c r="AM1200" s="40" t="str">
        <f>IFERROR(_xlfn.XLOOKUP(AJ1200,CrossRef!$A:$A,CrossRef!$L:$L,"Not Found"),"-")</f>
        <v>19800H WHEEL END CHANGE RHR</v>
      </c>
    </row>
    <row r="1201" spans="1:39" x14ac:dyDescent="0.3">
      <c r="A1201" s="4" t="str">
        <f>D1201&amp;C1201&amp;B1201</f>
        <v>QTD284008LR</v>
      </c>
      <c r="B1201" s="4" t="str">
        <f>LEFT(N1201,FIND(" ",N1201)-1)</f>
        <v>LR</v>
      </c>
      <c r="C1201" s="4" t="str">
        <f>LEFT(M1201,4)</f>
        <v>4008</v>
      </c>
      <c r="D1201" s="4" t="str">
        <f>LEFT(L1201,FIND(" ",L1201)-1)</f>
        <v>QTD28</v>
      </c>
      <c r="E1201" s="4" t="str">
        <f>MID(X1201,2,3)</f>
        <v>FDB</v>
      </c>
      <c r="G1201" s="17" t="s">
        <v>10234</v>
      </c>
      <c r="H1201" s="17" t="s">
        <v>10235</v>
      </c>
      <c r="I1201" s="17" t="s">
        <v>10236</v>
      </c>
      <c r="J1201" s="17" t="s">
        <v>10237</v>
      </c>
      <c r="K1201" s="17" t="s">
        <v>155</v>
      </c>
      <c r="L1201" s="17" t="s">
        <v>10666</v>
      </c>
      <c r="M1201" s="17" t="s">
        <v>913</v>
      </c>
      <c r="N1201" s="17" t="s">
        <v>490</v>
      </c>
      <c r="O1201" s="18">
        <v>19800</v>
      </c>
      <c r="P1201" s="18">
        <v>7137.9382026063404</v>
      </c>
      <c r="Q1201" s="16">
        <v>47065</v>
      </c>
      <c r="R1201" s="17" t="s">
        <v>11301</v>
      </c>
      <c r="S1201" s="17" t="s">
        <v>10261</v>
      </c>
      <c r="T1201" s="17" t="s">
        <v>11301</v>
      </c>
      <c r="U1201" s="17" t="s">
        <v>10248</v>
      </c>
      <c r="V1201" s="17"/>
      <c r="W1201" s="17" t="s">
        <v>10396</v>
      </c>
      <c r="X1201" s="17" t="s">
        <v>10667</v>
      </c>
      <c r="Y1201" s="18">
        <v>114256.34</v>
      </c>
      <c r="Z1201" s="17" t="s">
        <v>11284</v>
      </c>
      <c r="AA1201" s="18">
        <v>101257.49897330601</v>
      </c>
      <c r="AB1201" s="17" t="s">
        <v>10245</v>
      </c>
      <c r="AC1201" s="17" t="s">
        <v>10246</v>
      </c>
      <c r="AD1201" s="17" t="s">
        <v>10272</v>
      </c>
      <c r="AE1201" s="18">
        <v>12662.061797393701</v>
      </c>
      <c r="AF1201" s="31">
        <f>_xlfn.XLOOKUP(A1201,Macmahon!B:B,Macmahon!AE:AE,"",0)</f>
        <v>45604</v>
      </c>
      <c r="AG1201" s="28">
        <f>_xlfn.XLOOKUP(A1201,Macmahon!B:B,Macmahon!AJ:AJ,"",0)</f>
        <v>54003.6</v>
      </c>
      <c r="AH1201" s="28">
        <f>_xlfn.XLOOKUP(A1201,Macmahon!B:B,Macmahon!AK:AK,"",0)</f>
        <v>47466</v>
      </c>
      <c r="AI1201" s="28">
        <f t="shared" si="30"/>
        <v>47466</v>
      </c>
      <c r="AJ1201" s="40" t="str">
        <f>E1201&amp;C1201&amp;B1201</f>
        <v>FDB4008LR</v>
      </c>
      <c r="AK1201" s="40" t="str">
        <f>IFERROR(_xlfn.XLOOKUP(AJ1201,CrossRef!$A:$A,CrossRef!$J:$J,"Not Found"),"-")</f>
        <v>TKHL115-DRIV-FIDV</v>
      </c>
      <c r="AL1201" s="40" t="str">
        <f>IFERROR(_xlfn.XLOOKUP(AJ1201,CrossRef!$A:$A,CrossRef!$K:$K,"Not Found"),"-")</f>
        <v>LHR</v>
      </c>
      <c r="AM1201" s="40" t="str">
        <f>IFERROR(_xlfn.XLOOKUP(AJ1201,CrossRef!$A:$A,CrossRef!$L:$L,"Not Found"),"-")</f>
        <v>19800H WHEEL END CHANGE LHR</v>
      </c>
    </row>
    <row r="1202" spans="1:39" x14ac:dyDescent="0.3">
      <c r="A1202" s="4" t="str">
        <f>D1202&amp;C1202&amp;B1202</f>
        <v>QTD284008RR</v>
      </c>
      <c r="B1202" s="4" t="str">
        <f>LEFT(N1202,FIND(" ",N1202)-1)</f>
        <v>RR</v>
      </c>
      <c r="C1202" s="4" t="str">
        <f>LEFT(M1202,4)</f>
        <v>4008</v>
      </c>
      <c r="D1202" s="4" t="str">
        <f>LEFT(L1202,FIND(" ",L1202)-1)</f>
        <v>QTD28</v>
      </c>
      <c r="E1202" s="4" t="str">
        <f>MID(X1202,2,3)</f>
        <v>FDB</v>
      </c>
      <c r="G1202" s="14" t="s">
        <v>10234</v>
      </c>
      <c r="H1202" s="14" t="s">
        <v>10235</v>
      </c>
      <c r="I1202" s="14" t="s">
        <v>10236</v>
      </c>
      <c r="J1202" s="14" t="s">
        <v>10237</v>
      </c>
      <c r="K1202" s="14" t="s">
        <v>155</v>
      </c>
      <c r="L1202" s="14" t="s">
        <v>10666</v>
      </c>
      <c r="M1202" s="14" t="s">
        <v>913</v>
      </c>
      <c r="N1202" s="14" t="s">
        <v>493</v>
      </c>
      <c r="O1202" s="15">
        <v>19800</v>
      </c>
      <c r="P1202" s="15">
        <v>25212.378235575099</v>
      </c>
      <c r="Q1202" s="16">
        <v>45792</v>
      </c>
      <c r="R1202" s="14" t="s">
        <v>11301</v>
      </c>
      <c r="S1202" s="14" t="s">
        <v>10261</v>
      </c>
      <c r="T1202" s="14" t="s">
        <v>11301</v>
      </c>
      <c r="U1202" s="14" t="s">
        <v>10248</v>
      </c>
      <c r="V1202" s="14"/>
      <c r="W1202" s="14"/>
      <c r="X1202" s="14" t="s">
        <v>10667</v>
      </c>
      <c r="Y1202" s="15">
        <v>114256.34</v>
      </c>
      <c r="Z1202" s="14" t="s">
        <v>11285</v>
      </c>
      <c r="AA1202" s="15">
        <v>86398.368873308704</v>
      </c>
      <c r="AB1202" s="14" t="s">
        <v>10245</v>
      </c>
      <c r="AC1202" s="14" t="s">
        <v>10246</v>
      </c>
      <c r="AD1202" s="14" t="s">
        <v>10272</v>
      </c>
      <c r="AE1202" s="15">
        <v>-5412.37823557507</v>
      </c>
      <c r="AF1202" s="31" t="str">
        <f>_xlfn.XLOOKUP(A1202,Macmahon!B:B,Macmahon!AE:AE,"",0)</f>
        <v/>
      </c>
      <c r="AG1202" s="28" t="str">
        <f>_xlfn.XLOOKUP(A1202,Macmahon!B:B,Macmahon!AJ:AJ,"",0)</f>
        <v/>
      </c>
      <c r="AH1202" s="28" t="str">
        <f>_xlfn.XLOOKUP(A1202,Macmahon!B:B,Macmahon!AK:AK,"",0)</f>
        <v/>
      </c>
      <c r="AI1202" s="28">
        <f t="shared" si="30"/>
        <v>0</v>
      </c>
      <c r="AJ1202" s="40" t="str">
        <f>E1202&amp;C1202&amp;B1202</f>
        <v>FDB4008RR</v>
      </c>
      <c r="AK1202" s="40" t="str">
        <f>IFERROR(_xlfn.XLOOKUP(AJ1202,CrossRef!$A:$A,CrossRef!$J:$J,"Not Found"),"-")</f>
        <v>TKHL104-DRIV-FIDV</v>
      </c>
      <c r="AL1202" s="40">
        <f>IFERROR(_xlfn.XLOOKUP(AJ1202,CrossRef!$A:$A,CrossRef!$K:$K,"Not Found"),"-")</f>
        <v>0</v>
      </c>
      <c r="AM1202" s="40" t="str">
        <f>IFERROR(_xlfn.XLOOKUP(AJ1202,CrossRef!$A:$A,CrossRef!$L:$L,"Not Found"),"-")</f>
        <v>19800H WHEEL END CHANGE RHR</v>
      </c>
    </row>
    <row r="1203" spans="1:39" x14ac:dyDescent="0.3">
      <c r="A1203" s="4" t="str">
        <f>D1203&amp;C1203&amp;B1203</f>
        <v>QTD374008LR</v>
      </c>
      <c r="B1203" s="4" t="str">
        <f>LEFT(N1203,FIND(" ",N1203)-1)</f>
        <v>LR</v>
      </c>
      <c r="C1203" s="4" t="str">
        <f>LEFT(M1203,4)</f>
        <v>4008</v>
      </c>
      <c r="D1203" s="4" t="str">
        <f>LEFT(L1203,FIND(" ",L1203)-1)</f>
        <v>QTD37</v>
      </c>
      <c r="E1203" s="4" t="str">
        <f>MID(X1203,2,3)</f>
        <v>ATY</v>
      </c>
      <c r="G1203" s="17" t="s">
        <v>10234</v>
      </c>
      <c r="H1203" s="17" t="s">
        <v>10235</v>
      </c>
      <c r="I1203" s="17" t="s">
        <v>10236</v>
      </c>
      <c r="J1203" s="17" t="s">
        <v>10237</v>
      </c>
      <c r="K1203" s="17" t="s">
        <v>151</v>
      </c>
      <c r="L1203" s="17" t="s">
        <v>10668</v>
      </c>
      <c r="M1203" s="17" t="s">
        <v>913</v>
      </c>
      <c r="N1203" s="17" t="s">
        <v>490</v>
      </c>
      <c r="O1203" s="18">
        <v>19800</v>
      </c>
      <c r="P1203" s="18">
        <v>24576.3782351677</v>
      </c>
      <c r="Q1203" s="16">
        <v>45783</v>
      </c>
      <c r="R1203" s="17" t="s">
        <v>11317</v>
      </c>
      <c r="S1203" s="17" t="s">
        <v>10261</v>
      </c>
      <c r="T1203" s="17" t="s">
        <v>11317</v>
      </c>
      <c r="U1203" s="17" t="s">
        <v>10248</v>
      </c>
      <c r="V1203" s="17"/>
      <c r="W1203" s="17"/>
      <c r="X1203" s="17" t="s">
        <v>10670</v>
      </c>
      <c r="Y1203" s="18">
        <v>0</v>
      </c>
      <c r="Z1203" s="17" t="s">
        <v>11284</v>
      </c>
      <c r="AA1203" s="18">
        <v>71202.914198161394</v>
      </c>
      <c r="AB1203" s="17" t="s">
        <v>10245</v>
      </c>
      <c r="AC1203" s="17" t="s">
        <v>10246</v>
      </c>
      <c r="AD1203" s="17" t="s">
        <v>10272</v>
      </c>
      <c r="AE1203" s="18">
        <v>-4776.3782351677301</v>
      </c>
      <c r="AF1203" s="31">
        <f>_xlfn.XLOOKUP(A1203,Macmahon!B:B,Macmahon!AE:AE,"",0)</f>
        <v>46204</v>
      </c>
      <c r="AG1203" s="28">
        <f>_xlfn.XLOOKUP(A1203,Macmahon!B:B,Macmahon!AJ:AJ,"",0)</f>
        <v>63142.948717939813</v>
      </c>
      <c r="AH1203" s="28">
        <f>_xlfn.XLOOKUP(A1203,Macmahon!B:B,Macmahon!AK:AK,"",0)</f>
        <v>47723</v>
      </c>
      <c r="AI1203" s="28">
        <f t="shared" si="30"/>
        <v>47723</v>
      </c>
      <c r="AJ1203" s="40" t="str">
        <f>E1203&amp;C1203&amp;B1203</f>
        <v>ATY4008LR</v>
      </c>
      <c r="AK1203" s="40" t="str">
        <f>IFERROR(_xlfn.XLOOKUP(AJ1203,CrossRef!$A:$A,CrossRef!$J:$J,"Not Found"),"-")</f>
        <v>TKHL108-DRIV-FIDV</v>
      </c>
      <c r="AL1203" s="40" t="str">
        <f>IFERROR(_xlfn.XLOOKUP(AJ1203,CrossRef!$A:$A,CrossRef!$K:$K,"Not Found"),"-")</f>
        <v>LHR</v>
      </c>
      <c r="AM1203" s="40" t="str">
        <f>IFERROR(_xlfn.XLOOKUP(AJ1203,CrossRef!$A:$A,CrossRef!$L:$L,"Not Found"),"-")</f>
        <v>19800H WHEEL END CHANGE LHR</v>
      </c>
    </row>
    <row r="1204" spans="1:39" x14ac:dyDescent="0.3">
      <c r="A1204" s="4" t="str">
        <f>D1204&amp;C1204&amp;B1204</f>
        <v>QTD374008RR</v>
      </c>
      <c r="B1204" s="4" t="str">
        <f>LEFT(N1204,FIND(" ",N1204)-1)</f>
        <v>RR</v>
      </c>
      <c r="C1204" s="4" t="str">
        <f>LEFT(M1204,4)</f>
        <v>4008</v>
      </c>
      <c r="D1204" s="4" t="str">
        <f>LEFT(L1204,FIND(" ",L1204)-1)</f>
        <v>QTD37</v>
      </c>
      <c r="E1204" s="4" t="str">
        <f>MID(X1204,2,3)</f>
        <v>ATY</v>
      </c>
      <c r="G1204" s="14" t="s">
        <v>10234</v>
      </c>
      <c r="H1204" s="14" t="s">
        <v>10235</v>
      </c>
      <c r="I1204" s="14" t="s">
        <v>10236</v>
      </c>
      <c r="J1204" s="14" t="s">
        <v>10237</v>
      </c>
      <c r="K1204" s="14" t="s">
        <v>151</v>
      </c>
      <c r="L1204" s="14" t="s">
        <v>10668</v>
      </c>
      <c r="M1204" s="14" t="s">
        <v>913</v>
      </c>
      <c r="N1204" s="14" t="s">
        <v>493</v>
      </c>
      <c r="O1204" s="15">
        <v>19800</v>
      </c>
      <c r="P1204" s="15">
        <v>15591.615008991799</v>
      </c>
      <c r="Q1204" s="16">
        <v>48093</v>
      </c>
      <c r="R1204" s="14" t="s">
        <v>11317</v>
      </c>
      <c r="S1204" s="14" t="s">
        <v>10261</v>
      </c>
      <c r="T1204" s="14" t="s">
        <v>11317</v>
      </c>
      <c r="U1204" s="14" t="s">
        <v>10248</v>
      </c>
      <c r="V1204" s="14"/>
      <c r="W1204" s="14" t="s">
        <v>11303</v>
      </c>
      <c r="X1204" s="14" t="s">
        <v>10670</v>
      </c>
      <c r="Y1204" s="15">
        <v>0</v>
      </c>
      <c r="Z1204" s="14" t="s">
        <v>11285</v>
      </c>
      <c r="AA1204" s="15">
        <v>98451.796714579104</v>
      </c>
      <c r="AB1204" s="14" t="s">
        <v>10245</v>
      </c>
      <c r="AC1204" s="14" t="s">
        <v>10246</v>
      </c>
      <c r="AD1204" s="14" t="s">
        <v>10272</v>
      </c>
      <c r="AE1204" s="15">
        <v>4208.3849910082199</v>
      </c>
      <c r="AF1204" s="31" t="str">
        <f>_xlfn.XLOOKUP(A1204,Macmahon!B:B,Macmahon!AE:AE,"",0)</f>
        <v/>
      </c>
      <c r="AG1204" s="28" t="str">
        <f>_xlfn.XLOOKUP(A1204,Macmahon!B:B,Macmahon!AJ:AJ,"",0)</f>
        <v/>
      </c>
      <c r="AH1204" s="28" t="str">
        <f>_xlfn.XLOOKUP(A1204,Macmahon!B:B,Macmahon!AK:AK,"",0)</f>
        <v/>
      </c>
      <c r="AI1204" s="28">
        <f t="shared" si="30"/>
        <v>0</v>
      </c>
      <c r="AJ1204" s="40" t="str">
        <f>E1204&amp;C1204&amp;B1204</f>
        <v>ATY4008RR</v>
      </c>
      <c r="AK1204" s="40" t="str">
        <f>IFERROR(_xlfn.XLOOKUP(AJ1204,CrossRef!$A:$A,CrossRef!$J:$J,"Not Found"),"-")</f>
        <v>TKHL104-DRIV-FIDV</v>
      </c>
      <c r="AL1204" s="40">
        <f>IFERROR(_xlfn.XLOOKUP(AJ1204,CrossRef!$A:$A,CrossRef!$K:$K,"Not Found"),"-")</f>
        <v>0</v>
      </c>
      <c r="AM1204" s="40" t="str">
        <f>IFERROR(_xlfn.XLOOKUP(AJ1204,CrossRef!$A:$A,CrossRef!$L:$L,"Not Found"),"-")</f>
        <v>19800H WHEEL END CHANGE RHR</v>
      </c>
    </row>
    <row r="1205" spans="1:39" x14ac:dyDescent="0.3">
      <c r="A1205" s="4" t="str">
        <f>D1205&amp;C1205&amp;B1205</f>
        <v>TD63224008RR</v>
      </c>
      <c r="B1205" s="4" t="str">
        <f>LEFT(N1205,FIND(" ",N1205)-1)</f>
        <v>RR</v>
      </c>
      <c r="C1205" s="4" t="str">
        <f>LEFT(M1205,4)</f>
        <v>4008</v>
      </c>
      <c r="D1205" s="4" t="str">
        <f>LEFT(L1205,FIND(" ",L1205)-1)</f>
        <v>TD6322</v>
      </c>
      <c r="E1205" s="4" t="str">
        <f>MID(X1205,2,3)</f>
        <v>SND</v>
      </c>
      <c r="G1205" s="17" t="s">
        <v>10234</v>
      </c>
      <c r="H1205" s="17" t="s">
        <v>10235</v>
      </c>
      <c r="I1205" s="17" t="s">
        <v>10257</v>
      </c>
      <c r="J1205" s="17" t="s">
        <v>10258</v>
      </c>
      <c r="K1205" s="17" t="s">
        <v>187</v>
      </c>
      <c r="L1205" s="17" t="s">
        <v>10708</v>
      </c>
      <c r="M1205" s="17" t="s">
        <v>913</v>
      </c>
      <c r="N1205" s="17" t="s">
        <v>493</v>
      </c>
      <c r="O1205" s="18">
        <v>24000</v>
      </c>
      <c r="P1205" s="18">
        <v>29058.364599803699</v>
      </c>
      <c r="Q1205" s="16">
        <v>45887</v>
      </c>
      <c r="R1205" s="17" t="s">
        <v>11286</v>
      </c>
      <c r="S1205" s="17" t="s">
        <v>10261</v>
      </c>
      <c r="T1205" s="17" t="s">
        <v>11286</v>
      </c>
      <c r="U1205" s="17" t="s">
        <v>10269</v>
      </c>
      <c r="V1205" s="17"/>
      <c r="W1205" s="17" t="s">
        <v>11290</v>
      </c>
      <c r="X1205" s="17" t="s">
        <v>10710</v>
      </c>
      <c r="Y1205" s="18">
        <v>128851.61</v>
      </c>
      <c r="Z1205" s="17" t="s">
        <v>11291</v>
      </c>
      <c r="AA1205" s="18">
        <v>50170.701818181798</v>
      </c>
      <c r="AB1205" s="17" t="s">
        <v>10245</v>
      </c>
      <c r="AC1205" s="17" t="s">
        <v>10246</v>
      </c>
      <c r="AD1205" s="17" t="s">
        <v>10272</v>
      </c>
      <c r="AE1205" s="18">
        <v>-5058.36459980372</v>
      </c>
      <c r="AF1205" s="31" t="str">
        <f>_xlfn.XLOOKUP(A1205,Macmahon!B:B,Macmahon!AE:AE,"",0)</f>
        <v/>
      </c>
      <c r="AG1205" s="28" t="str">
        <f>_xlfn.XLOOKUP(A1205,Macmahon!B:B,Macmahon!AJ:AJ,"",0)</f>
        <v/>
      </c>
      <c r="AH1205" s="28" t="str">
        <f>_xlfn.XLOOKUP(A1205,Macmahon!B:B,Macmahon!AK:AK,"",0)</f>
        <v/>
      </c>
      <c r="AI1205" s="28">
        <f t="shared" si="30"/>
        <v>0</v>
      </c>
      <c r="AJ1205" s="40" t="str">
        <f>E1205&amp;C1205&amp;B1205</f>
        <v>SND4008RR</v>
      </c>
      <c r="AK1205" s="40" t="str">
        <f>IFERROR(_xlfn.XLOOKUP(AJ1205,CrossRef!$A:$A,CrossRef!$J:$J,"Not Found"),"-")</f>
        <v>TKHL160-DRIV-FIDV</v>
      </c>
      <c r="AL1205" s="40">
        <f>IFERROR(_xlfn.XLOOKUP(AJ1205,CrossRef!$A:$A,CrossRef!$K:$K,"Not Found"),"-")</f>
        <v>0</v>
      </c>
      <c r="AM1205" s="40" t="str">
        <f>IFERROR(_xlfn.XLOOKUP(AJ1205,CrossRef!$A:$A,CrossRef!$L:$L,"Not Found"),"-")</f>
        <v>24000H WHEEL END CHANGE RHR</v>
      </c>
    </row>
    <row r="1206" spans="1:39" x14ac:dyDescent="0.3">
      <c r="A1206" s="4" t="str">
        <f>D1206&amp;C1206&amp;B1206</f>
        <v>TD66394008RR</v>
      </c>
      <c r="B1206" s="4" t="str">
        <f>LEFT(N1206,FIND(" ",N1206)-1)</f>
        <v>RR</v>
      </c>
      <c r="C1206" s="4" t="str">
        <f>LEFT(M1206,4)</f>
        <v>4008</v>
      </c>
      <c r="D1206" s="4" t="str">
        <f>LEFT(L1206,FIND(" ",L1206)-1)</f>
        <v>TD6639</v>
      </c>
      <c r="E1206" s="4" t="str">
        <f>MID(X1206,2,3)</f>
        <v>SPD</v>
      </c>
      <c r="G1206" s="14" t="s">
        <v>10234</v>
      </c>
      <c r="H1206" s="14" t="s">
        <v>10235</v>
      </c>
      <c r="I1206" s="14" t="s">
        <v>10328</v>
      </c>
      <c r="J1206" s="14" t="s">
        <v>10329</v>
      </c>
      <c r="K1206" s="14" t="s">
        <v>190</v>
      </c>
      <c r="L1206" s="14" t="s">
        <v>10525</v>
      </c>
      <c r="M1206" s="14" t="s">
        <v>913</v>
      </c>
      <c r="N1206" s="14" t="s">
        <v>493</v>
      </c>
      <c r="O1206" s="15">
        <v>24000</v>
      </c>
      <c r="P1206" s="15">
        <v>21471.979677035099</v>
      </c>
      <c r="Q1206" s="16">
        <v>46454</v>
      </c>
      <c r="R1206" s="14" t="s">
        <v>11297</v>
      </c>
      <c r="S1206" s="14" t="s">
        <v>10286</v>
      </c>
      <c r="T1206" s="14" t="s">
        <v>11297</v>
      </c>
      <c r="U1206" s="14" t="s">
        <v>10269</v>
      </c>
      <c r="V1206" s="14"/>
      <c r="W1206" s="14" t="s">
        <v>11306</v>
      </c>
      <c r="X1206" s="14" t="s">
        <v>10528</v>
      </c>
      <c r="Y1206" s="15">
        <v>104494.7</v>
      </c>
      <c r="Z1206" s="14" t="s">
        <v>11299</v>
      </c>
      <c r="AA1206" s="15">
        <v>24213.739676020999</v>
      </c>
      <c r="AB1206" s="14" t="s">
        <v>10335</v>
      </c>
      <c r="AC1206" s="14" t="s">
        <v>10246</v>
      </c>
      <c r="AD1206" s="14"/>
      <c r="AE1206" s="15">
        <v>2528.0203229649301</v>
      </c>
      <c r="AF1206" s="31" t="str">
        <f>_xlfn.XLOOKUP(A1206,Macmahon!B:B,Macmahon!AE:AE,"",0)</f>
        <v/>
      </c>
      <c r="AG1206" s="28" t="str">
        <f>_xlfn.XLOOKUP(A1206,Macmahon!B:B,Macmahon!AJ:AJ,"",0)</f>
        <v/>
      </c>
      <c r="AH1206" s="28" t="str">
        <f>_xlfn.XLOOKUP(A1206,Macmahon!B:B,Macmahon!AK:AK,"",0)</f>
        <v/>
      </c>
      <c r="AI1206" s="28">
        <f t="shared" si="30"/>
        <v>0</v>
      </c>
      <c r="AJ1206" s="40" t="str">
        <f>E1206&amp;C1206&amp;B1206</f>
        <v>SPD4008RR</v>
      </c>
      <c r="AK1206" s="40" t="str">
        <f>IFERROR(_xlfn.XLOOKUP(AJ1206,CrossRef!$A:$A,CrossRef!$J:$J,"Not Found"),"-")</f>
        <v>TKHL160-DRIV-FIDV</v>
      </c>
      <c r="AL1206" s="40">
        <f>IFERROR(_xlfn.XLOOKUP(AJ1206,CrossRef!$A:$A,CrossRef!$K:$K,"Not Found"),"-")</f>
        <v>0</v>
      </c>
      <c r="AM1206" s="40" t="str">
        <f>IFERROR(_xlfn.XLOOKUP(AJ1206,CrossRef!$A:$A,CrossRef!$L:$L,"Not Found"),"-")</f>
        <v>24000H WHEEL END CHANGE RHR</v>
      </c>
    </row>
    <row r="1207" spans="1:39" x14ac:dyDescent="0.3">
      <c r="A1207" s="4" t="str">
        <f>D1207&amp;C1207&amp;B1207</f>
        <v>TD66394008LR</v>
      </c>
      <c r="B1207" s="4" t="str">
        <f>LEFT(N1207,FIND(" ",N1207)-1)</f>
        <v>LR</v>
      </c>
      <c r="C1207" s="4" t="str">
        <f>LEFT(M1207,4)</f>
        <v>4008</v>
      </c>
      <c r="D1207" s="4" t="str">
        <f>LEFT(L1207,FIND(" ",L1207)-1)</f>
        <v>TD6639</v>
      </c>
      <c r="E1207" s="4" t="str">
        <f>MID(X1207,2,3)</f>
        <v>SPD</v>
      </c>
      <c r="G1207" s="17" t="s">
        <v>10234</v>
      </c>
      <c r="H1207" s="17" t="s">
        <v>10235</v>
      </c>
      <c r="I1207" s="17" t="s">
        <v>10328</v>
      </c>
      <c r="J1207" s="17" t="s">
        <v>10329</v>
      </c>
      <c r="K1207" s="17" t="s">
        <v>190</v>
      </c>
      <c r="L1207" s="17" t="s">
        <v>10525</v>
      </c>
      <c r="M1207" s="17" t="s">
        <v>913</v>
      </c>
      <c r="N1207" s="17" t="s">
        <v>490</v>
      </c>
      <c r="O1207" s="18">
        <v>24000</v>
      </c>
      <c r="P1207" s="18">
        <v>21471.979677035099</v>
      </c>
      <c r="Q1207" s="16">
        <v>46454</v>
      </c>
      <c r="R1207" s="17" t="s">
        <v>11297</v>
      </c>
      <c r="S1207" s="17" t="s">
        <v>10286</v>
      </c>
      <c r="T1207" s="17" t="s">
        <v>11297</v>
      </c>
      <c r="U1207" s="17" t="s">
        <v>10269</v>
      </c>
      <c r="V1207" s="17"/>
      <c r="W1207" s="17" t="s">
        <v>11300</v>
      </c>
      <c r="X1207" s="17" t="s">
        <v>10528</v>
      </c>
      <c r="Y1207" s="18">
        <v>104494.7</v>
      </c>
      <c r="Z1207" s="17" t="s">
        <v>11298</v>
      </c>
      <c r="AA1207" s="18">
        <v>24213.739676020999</v>
      </c>
      <c r="AB1207" s="17" t="s">
        <v>10335</v>
      </c>
      <c r="AC1207" s="17" t="s">
        <v>10246</v>
      </c>
      <c r="AD1207" s="17"/>
      <c r="AE1207" s="18">
        <v>2528.0203229649301</v>
      </c>
      <c r="AF1207" s="31">
        <f>_xlfn.XLOOKUP(A1207,Macmahon!B:B,Macmahon!AE:AE,"",0)</f>
        <v>46196</v>
      </c>
      <c r="AG1207" s="28">
        <f>_xlfn.XLOOKUP(A1207,Macmahon!B:B,Macmahon!AJ:AJ,"",0)</f>
        <v>47986.588059687499</v>
      </c>
      <c r="AH1207" s="28">
        <f>_xlfn.XLOOKUP(A1207,Macmahon!B:B,Macmahon!AK:AK,"",0)</f>
        <v>48139</v>
      </c>
      <c r="AI1207" s="28">
        <f t="shared" si="30"/>
        <v>47986.588059687499</v>
      </c>
      <c r="AJ1207" s="40" t="str">
        <f>E1207&amp;C1207&amp;B1207</f>
        <v>SPD4008LR</v>
      </c>
      <c r="AK1207" s="40" t="str">
        <f>IFERROR(_xlfn.XLOOKUP(AJ1207,CrossRef!$A:$A,CrossRef!$J:$J,"Not Found"),"-")</f>
        <v>TKHL141-DRIV-FIDV</v>
      </c>
      <c r="AL1207" s="40" t="str">
        <f>IFERROR(_xlfn.XLOOKUP(AJ1207,CrossRef!$A:$A,CrossRef!$K:$K,"Not Found"),"-")</f>
        <v>LHR</v>
      </c>
      <c r="AM1207" s="40" t="str">
        <f>IFERROR(_xlfn.XLOOKUP(AJ1207,CrossRef!$A:$A,CrossRef!$L:$L,"Not Found"),"-")</f>
        <v>24000H WHEEL END CHANGE LHR</v>
      </c>
    </row>
    <row r="1208" spans="1:39" x14ac:dyDescent="0.3">
      <c r="A1208" s="4" t="str">
        <f>D1208&amp;C1208&amp;B1208</f>
        <v>TD66374008RR</v>
      </c>
      <c r="B1208" s="4" t="str">
        <f>LEFT(N1208,FIND(" ",N1208)-1)</f>
        <v>RR</v>
      </c>
      <c r="C1208" s="4" t="str">
        <f>LEFT(M1208,4)</f>
        <v>4008</v>
      </c>
      <c r="D1208" s="4" t="str">
        <f>LEFT(L1208,FIND(" ",L1208)-1)</f>
        <v>TD6637</v>
      </c>
      <c r="E1208" s="4" t="str">
        <f>MID(X1208,2,3)</f>
        <v>SPD</v>
      </c>
      <c r="G1208" s="14" t="s">
        <v>10234</v>
      </c>
      <c r="H1208" s="14" t="s">
        <v>10235</v>
      </c>
      <c r="I1208" s="14" t="s">
        <v>10328</v>
      </c>
      <c r="J1208" s="14" t="s">
        <v>10329</v>
      </c>
      <c r="K1208" s="14" t="s">
        <v>190</v>
      </c>
      <c r="L1208" s="14" t="s">
        <v>10532</v>
      </c>
      <c r="M1208" s="14" t="s">
        <v>913</v>
      </c>
      <c r="N1208" s="14" t="s">
        <v>493</v>
      </c>
      <c r="O1208" s="15">
        <v>24000</v>
      </c>
      <c r="P1208" s="15">
        <v>22696.952298527201</v>
      </c>
      <c r="Q1208" s="16">
        <v>46362</v>
      </c>
      <c r="R1208" s="14" t="s">
        <v>11297</v>
      </c>
      <c r="S1208" s="14" t="s">
        <v>10286</v>
      </c>
      <c r="T1208" s="14" t="s">
        <v>11297</v>
      </c>
      <c r="U1208" s="14" t="s">
        <v>10269</v>
      </c>
      <c r="V1208" s="14"/>
      <c r="W1208" s="14" t="s">
        <v>11300</v>
      </c>
      <c r="X1208" s="14" t="s">
        <v>10535</v>
      </c>
      <c r="Y1208" s="15">
        <v>104494.7</v>
      </c>
      <c r="Z1208" s="14" t="s">
        <v>11299</v>
      </c>
      <c r="AA1208" s="15">
        <v>24229.6773899156</v>
      </c>
      <c r="AB1208" s="14" t="s">
        <v>10335</v>
      </c>
      <c r="AC1208" s="14" t="s">
        <v>10246</v>
      </c>
      <c r="AD1208" s="14"/>
      <c r="AE1208" s="15">
        <v>1303.0477014727901</v>
      </c>
      <c r="AF1208" s="31" t="str">
        <f>_xlfn.XLOOKUP(A1208,Macmahon!B:B,Macmahon!AE:AE,"",0)</f>
        <v/>
      </c>
      <c r="AG1208" s="28" t="str">
        <f>_xlfn.XLOOKUP(A1208,Macmahon!B:B,Macmahon!AJ:AJ,"",0)</f>
        <v/>
      </c>
      <c r="AH1208" s="28" t="str">
        <f>_xlfn.XLOOKUP(A1208,Macmahon!B:B,Macmahon!AK:AK,"",0)</f>
        <v/>
      </c>
      <c r="AI1208" s="28">
        <f t="shared" si="30"/>
        <v>0</v>
      </c>
      <c r="AJ1208" s="40" t="str">
        <f>E1208&amp;C1208&amp;B1208</f>
        <v>SPD4008RR</v>
      </c>
      <c r="AK1208" s="40" t="str">
        <f>IFERROR(_xlfn.XLOOKUP(AJ1208,CrossRef!$A:$A,CrossRef!$J:$J,"Not Found"),"-")</f>
        <v>TKHL160-DRIV-FIDV</v>
      </c>
      <c r="AL1208" s="40">
        <f>IFERROR(_xlfn.XLOOKUP(AJ1208,CrossRef!$A:$A,CrossRef!$K:$K,"Not Found"),"-")</f>
        <v>0</v>
      </c>
      <c r="AM1208" s="40" t="str">
        <f>IFERROR(_xlfn.XLOOKUP(AJ1208,CrossRef!$A:$A,CrossRef!$L:$L,"Not Found"),"-")</f>
        <v>24000H WHEEL END CHANGE RHR</v>
      </c>
    </row>
    <row r="1209" spans="1:39" x14ac:dyDescent="0.3">
      <c r="A1209" s="4" t="str">
        <f>D1209&amp;C1209&amp;B1209</f>
        <v>TD66374008LR</v>
      </c>
      <c r="B1209" s="4" t="str">
        <f>LEFT(N1209,FIND(" ",N1209)-1)</f>
        <v>LR</v>
      </c>
      <c r="C1209" s="4" t="str">
        <f>LEFT(M1209,4)</f>
        <v>4008</v>
      </c>
      <c r="D1209" s="4" t="str">
        <f>LEFT(L1209,FIND(" ",L1209)-1)</f>
        <v>TD6637</v>
      </c>
      <c r="E1209" s="4" t="str">
        <f>MID(X1209,2,3)</f>
        <v>SPD</v>
      </c>
      <c r="G1209" s="17" t="s">
        <v>10234</v>
      </c>
      <c r="H1209" s="17" t="s">
        <v>10235</v>
      </c>
      <c r="I1209" s="17" t="s">
        <v>10328</v>
      </c>
      <c r="J1209" s="17" t="s">
        <v>10329</v>
      </c>
      <c r="K1209" s="17" t="s">
        <v>190</v>
      </c>
      <c r="L1209" s="17" t="s">
        <v>10532</v>
      </c>
      <c r="M1209" s="17" t="s">
        <v>913</v>
      </c>
      <c r="N1209" s="17" t="s">
        <v>490</v>
      </c>
      <c r="O1209" s="18">
        <v>24000</v>
      </c>
      <c r="P1209" s="18">
        <v>7680.0712120526996</v>
      </c>
      <c r="Q1209" s="16">
        <v>47580</v>
      </c>
      <c r="R1209" s="17" t="s">
        <v>11297</v>
      </c>
      <c r="S1209" s="17" t="s">
        <v>10286</v>
      </c>
      <c r="T1209" s="17" t="s">
        <v>11297</v>
      </c>
      <c r="U1209" s="17" t="s">
        <v>10248</v>
      </c>
      <c r="V1209" s="17"/>
      <c r="W1209" s="17" t="s">
        <v>11178</v>
      </c>
      <c r="X1209" s="17" t="s">
        <v>10535</v>
      </c>
      <c r="Y1209" s="18">
        <v>104494.7</v>
      </c>
      <c r="Z1209" s="17" t="s">
        <v>11298</v>
      </c>
      <c r="AA1209" s="18">
        <v>40236.248231804697</v>
      </c>
      <c r="AB1209" s="17" t="s">
        <v>10335</v>
      </c>
      <c r="AC1209" s="17" t="s">
        <v>10246</v>
      </c>
      <c r="AD1209" s="17"/>
      <c r="AE1209" s="18">
        <v>16319.928787947299</v>
      </c>
      <c r="AF1209" s="31">
        <f>_xlfn.XLOOKUP(A1209,Macmahon!B:B,Macmahon!AE:AE,"",0)</f>
        <v>45704</v>
      </c>
      <c r="AG1209" s="28">
        <f>_xlfn.XLOOKUP(A1209,Macmahon!B:B,Macmahon!AJ:AJ,"",0)</f>
        <v>47400.392198576388</v>
      </c>
      <c r="AH1209" s="28">
        <f>_xlfn.XLOOKUP(A1209,Macmahon!B:B,Macmahon!AK:AK,"",0)</f>
        <v>47568</v>
      </c>
      <c r="AI1209" s="28">
        <f t="shared" si="30"/>
        <v>47400.392198576388</v>
      </c>
      <c r="AJ1209" s="40" t="str">
        <f>E1209&amp;C1209&amp;B1209</f>
        <v>SPD4008LR</v>
      </c>
      <c r="AK1209" s="40" t="str">
        <f>IFERROR(_xlfn.XLOOKUP(AJ1209,CrossRef!$A:$A,CrossRef!$J:$J,"Not Found"),"-")</f>
        <v>TKHL141-DRIV-FIDV</v>
      </c>
      <c r="AL1209" s="40" t="str">
        <f>IFERROR(_xlfn.XLOOKUP(AJ1209,CrossRef!$A:$A,CrossRef!$K:$K,"Not Found"),"-")</f>
        <v>LHR</v>
      </c>
      <c r="AM1209" s="40" t="str">
        <f>IFERROR(_xlfn.XLOOKUP(AJ1209,CrossRef!$A:$A,CrossRef!$L:$L,"Not Found"),"-")</f>
        <v>24000H WHEEL END CHANGE LHR</v>
      </c>
    </row>
    <row r="1210" spans="1:39" x14ac:dyDescent="0.3">
      <c r="A1210" s="4" t="str">
        <f>D1210&amp;C1210&amp;B1210</f>
        <v>TD24024008LR</v>
      </c>
      <c r="B1210" s="4" t="str">
        <f>LEFT(N1210,FIND(" ",N1210)-1)</f>
        <v>LR</v>
      </c>
      <c r="C1210" s="4" t="str">
        <f>LEFT(M1210,4)</f>
        <v>4008</v>
      </c>
      <c r="D1210" s="4" t="str">
        <f>LEFT(L1210,FIND(" ",L1210)-1)</f>
        <v>TD2402</v>
      </c>
      <c r="E1210" s="4" t="str">
        <f>MID(X1210,2,3)</f>
        <v>3PR</v>
      </c>
      <c r="G1210" s="14" t="s">
        <v>10234</v>
      </c>
      <c r="H1210" s="14" t="s">
        <v>10235</v>
      </c>
      <c r="I1210" s="14" t="s">
        <v>10236</v>
      </c>
      <c r="J1210" s="14" t="s">
        <v>10237</v>
      </c>
      <c r="K1210" s="14" t="s">
        <v>167</v>
      </c>
      <c r="L1210" s="14" t="s">
        <v>10714</v>
      </c>
      <c r="M1210" s="14" t="s">
        <v>913</v>
      </c>
      <c r="N1210" s="14" t="s">
        <v>490</v>
      </c>
      <c r="O1210" s="15">
        <v>18000</v>
      </c>
      <c r="P1210" s="15">
        <v>8943.3869278187904</v>
      </c>
      <c r="Q1210" s="16">
        <v>46260</v>
      </c>
      <c r="R1210" s="14" t="s">
        <v>11280</v>
      </c>
      <c r="S1210" s="14" t="s">
        <v>10240</v>
      </c>
      <c r="T1210" s="14" t="s">
        <v>11280</v>
      </c>
      <c r="U1210" s="14" t="s">
        <v>10248</v>
      </c>
      <c r="V1210" s="14"/>
      <c r="W1210" s="14" t="s">
        <v>11324</v>
      </c>
      <c r="X1210" s="14" t="s">
        <v>10716</v>
      </c>
      <c r="Y1210" s="15">
        <v>56055.32</v>
      </c>
      <c r="Z1210" s="14" t="s">
        <v>11325</v>
      </c>
      <c r="AA1210" s="15">
        <v>68544.6716632444</v>
      </c>
      <c r="AB1210" s="14" t="s">
        <v>10245</v>
      </c>
      <c r="AC1210" s="14" t="s">
        <v>10246</v>
      </c>
      <c r="AD1210" s="14"/>
      <c r="AE1210" s="15">
        <v>9056.6130721812096</v>
      </c>
      <c r="AF1210" s="31">
        <f>_xlfn.XLOOKUP(A1210,Macmahon!B:B,Macmahon!AE:AE,"",0)</f>
        <v>44649</v>
      </c>
      <c r="AG1210" s="28">
        <f>_xlfn.XLOOKUP(A1210,Macmahon!B:B,Macmahon!AJ:AJ,"",0)</f>
        <v>46225</v>
      </c>
      <c r="AH1210" s="28">
        <f>_xlfn.XLOOKUP(A1210,Macmahon!B:B,Macmahon!AK:AK,"",0)</f>
        <v>46260</v>
      </c>
      <c r="AI1210" s="28">
        <f t="shared" si="30"/>
        <v>46225</v>
      </c>
      <c r="AJ1210" s="40" t="str">
        <f>E1210&amp;C1210&amp;B1210</f>
        <v>3PR4008LR</v>
      </c>
      <c r="AK1210" s="40" t="str">
        <f>IFERROR(_xlfn.XLOOKUP(AJ1210,CrossRef!$A:$A,CrossRef!$J:$J,"Not Found"),"-")</f>
        <v>TKWC037-DRIV-FIDV</v>
      </c>
      <c r="AL1210" s="40" t="str">
        <f>IFERROR(_xlfn.XLOOKUP(AJ1210,CrossRef!$A:$A,CrossRef!$K:$K,"Not Found"),"-")</f>
        <v>LHR</v>
      </c>
      <c r="AM1210" s="40" t="str">
        <f>IFERROR(_xlfn.XLOOKUP(AJ1210,CrossRef!$A:$A,CrossRef!$L:$L,"Not Found"),"-")</f>
        <v>18000H WHEEL END CHANGE LHR</v>
      </c>
    </row>
    <row r="1211" spans="1:39" x14ac:dyDescent="0.3">
      <c r="A1211" s="4" t="str">
        <f>D1211&amp;C1211&amp;B1211</f>
        <v>TD24024008RR</v>
      </c>
      <c r="B1211" s="4" t="str">
        <f>LEFT(N1211,FIND(" ",N1211)-1)</f>
        <v>RR</v>
      </c>
      <c r="C1211" s="4" t="str">
        <f>LEFT(M1211,4)</f>
        <v>4008</v>
      </c>
      <c r="D1211" s="4" t="str">
        <f>LEFT(L1211,FIND(" ",L1211)-1)</f>
        <v>TD2402</v>
      </c>
      <c r="E1211" s="4" t="str">
        <f>MID(X1211,2,3)</f>
        <v>3PR</v>
      </c>
      <c r="G1211" s="17" t="s">
        <v>10234</v>
      </c>
      <c r="H1211" s="17" t="s">
        <v>10235</v>
      </c>
      <c r="I1211" s="17" t="s">
        <v>10236</v>
      </c>
      <c r="J1211" s="17" t="s">
        <v>10237</v>
      </c>
      <c r="K1211" s="17" t="s">
        <v>167</v>
      </c>
      <c r="L1211" s="17" t="s">
        <v>10714</v>
      </c>
      <c r="M1211" s="17" t="s">
        <v>913</v>
      </c>
      <c r="N1211" s="17" t="s">
        <v>493</v>
      </c>
      <c r="O1211" s="18">
        <v>18000</v>
      </c>
      <c r="P1211" s="18">
        <v>8943.3869278187904</v>
      </c>
      <c r="Q1211" s="16">
        <v>46150</v>
      </c>
      <c r="R1211" s="17" t="s">
        <v>11280</v>
      </c>
      <c r="S1211" s="17" t="s">
        <v>10240</v>
      </c>
      <c r="T1211" s="17" t="s">
        <v>11280</v>
      </c>
      <c r="U1211" s="17" t="s">
        <v>10248</v>
      </c>
      <c r="V1211" s="17"/>
      <c r="W1211" s="17" t="s">
        <v>11326</v>
      </c>
      <c r="X1211" s="17" t="s">
        <v>10716</v>
      </c>
      <c r="Y1211" s="18">
        <v>56055.32</v>
      </c>
      <c r="Z1211" s="17" t="s">
        <v>11327</v>
      </c>
      <c r="AA1211" s="18">
        <v>67107.3</v>
      </c>
      <c r="AB1211" s="17" t="s">
        <v>10245</v>
      </c>
      <c r="AC1211" s="17" t="s">
        <v>10246</v>
      </c>
      <c r="AD1211" s="17"/>
      <c r="AE1211" s="18">
        <v>9056.6130721812096</v>
      </c>
      <c r="AF1211" s="31" t="str">
        <f>_xlfn.XLOOKUP(A1211,Macmahon!B:B,Macmahon!AE:AE,"",0)</f>
        <v/>
      </c>
      <c r="AG1211" s="28" t="str">
        <f>_xlfn.XLOOKUP(A1211,Macmahon!B:B,Macmahon!AJ:AJ,"",0)</f>
        <v/>
      </c>
      <c r="AH1211" s="28" t="str">
        <f>_xlfn.XLOOKUP(A1211,Macmahon!B:B,Macmahon!AK:AK,"",0)</f>
        <v/>
      </c>
      <c r="AI1211" s="28">
        <f t="shared" si="30"/>
        <v>0</v>
      </c>
      <c r="AJ1211" s="40" t="str">
        <f>E1211&amp;C1211&amp;B1211</f>
        <v>3PR4008RR</v>
      </c>
      <c r="AK1211" s="40" t="str">
        <f>IFERROR(_xlfn.XLOOKUP(AJ1211,CrossRef!$A:$A,CrossRef!$J:$J,"Not Found"),"-")</f>
        <v>TKHL020-DRIV-FIDV</v>
      </c>
      <c r="AL1211" s="40">
        <f>IFERROR(_xlfn.XLOOKUP(AJ1211,CrossRef!$A:$A,CrossRef!$K:$K,"Not Found"),"-")</f>
        <v>0</v>
      </c>
      <c r="AM1211" s="40" t="str">
        <f>IFERROR(_xlfn.XLOOKUP(AJ1211,CrossRef!$A:$A,CrossRef!$L:$L,"Not Found"),"-")</f>
        <v>18000H WHEEL END CHANGE RHR</v>
      </c>
    </row>
    <row r="1212" spans="1:39" x14ac:dyDescent="0.3">
      <c r="A1212" s="4" t="str">
        <f>D1212&amp;C1212&amp;B1212</f>
        <v>TD24044008LR</v>
      </c>
      <c r="B1212" s="4" t="str">
        <f>LEFT(N1212,FIND(" ",N1212)-1)</f>
        <v>LR</v>
      </c>
      <c r="C1212" s="4" t="str">
        <f>LEFT(M1212,4)</f>
        <v>4008</v>
      </c>
      <c r="D1212" s="4" t="str">
        <f>LEFT(L1212,FIND(" ",L1212)-1)</f>
        <v>TD2404</v>
      </c>
      <c r="E1212" s="4" t="str">
        <f>MID(X1212,2,3)</f>
        <v>AGC</v>
      </c>
      <c r="G1212" s="14" t="s">
        <v>10234</v>
      </c>
      <c r="H1212" s="14" t="s">
        <v>10235</v>
      </c>
      <c r="I1212" s="14" t="s">
        <v>10236</v>
      </c>
      <c r="J1212" s="14" t="s">
        <v>10237</v>
      </c>
      <c r="K1212" s="14" t="s">
        <v>167</v>
      </c>
      <c r="L1212" s="14" t="s">
        <v>10682</v>
      </c>
      <c r="M1212" s="14" t="s">
        <v>913</v>
      </c>
      <c r="N1212" s="14" t="s">
        <v>490</v>
      </c>
      <c r="O1212" s="15">
        <v>18000</v>
      </c>
      <c r="P1212" s="15">
        <v>9702.8305956164095</v>
      </c>
      <c r="Q1212" s="16">
        <v>47781</v>
      </c>
      <c r="R1212" s="14" t="s">
        <v>11280</v>
      </c>
      <c r="S1212" s="14" t="s">
        <v>10240</v>
      </c>
      <c r="T1212" s="14" t="s">
        <v>11280</v>
      </c>
      <c r="U1212" s="14" t="s">
        <v>10248</v>
      </c>
      <c r="V1212" s="14"/>
      <c r="W1212" s="14" t="s">
        <v>10465</v>
      </c>
      <c r="X1212" s="14" t="s">
        <v>10684</v>
      </c>
      <c r="Y1212" s="15">
        <v>62187.584649081902</v>
      </c>
      <c r="Z1212" s="14" t="s">
        <v>11281</v>
      </c>
      <c r="AA1212" s="15">
        <v>75541.981519507201</v>
      </c>
      <c r="AB1212" s="14" t="s">
        <v>10245</v>
      </c>
      <c r="AC1212" s="14" t="s">
        <v>10246</v>
      </c>
      <c r="AD1212" s="14"/>
      <c r="AE1212" s="15">
        <v>8297.1694043835905</v>
      </c>
      <c r="AF1212" s="31">
        <f>_xlfn.XLOOKUP(A1212,Macmahon!B:B,Macmahon!AE:AE,"",0)</f>
        <v>44242</v>
      </c>
      <c r="AG1212" s="28">
        <f>_xlfn.XLOOKUP(A1212,Macmahon!B:B,Macmahon!AJ:AJ,"",0)</f>
        <v>52157.954545451386</v>
      </c>
      <c r="AH1212" s="28">
        <f>_xlfn.XLOOKUP(A1212,Macmahon!B:B,Macmahon!AK:AK,"",0)</f>
        <v>47781</v>
      </c>
      <c r="AI1212" s="28">
        <f t="shared" si="30"/>
        <v>47781</v>
      </c>
      <c r="AJ1212" s="40" t="str">
        <f>E1212&amp;C1212&amp;B1212</f>
        <v>AGC4008LR</v>
      </c>
      <c r="AK1212" s="40" t="str">
        <f>IFERROR(_xlfn.XLOOKUP(AJ1212,CrossRef!$A:$A,CrossRef!$J:$J,"Not Found"),"-")</f>
        <v>TKHL020-DRIV-FIDV</v>
      </c>
      <c r="AL1212" s="40" t="str">
        <f>IFERROR(_xlfn.XLOOKUP(AJ1212,CrossRef!$A:$A,CrossRef!$K:$K,"Not Found"),"-")</f>
        <v>LHR</v>
      </c>
      <c r="AM1212" s="40" t="str">
        <f>IFERROR(_xlfn.XLOOKUP(AJ1212,CrossRef!$A:$A,CrossRef!$L:$L,"Not Found"),"-")</f>
        <v>18000H WHEEL END CHANGE LHR</v>
      </c>
    </row>
    <row r="1213" spans="1:39" x14ac:dyDescent="0.3">
      <c r="A1213" s="4" t="str">
        <f>D1213&amp;C1213&amp;B1213</f>
        <v>TD24044008RR</v>
      </c>
      <c r="B1213" s="4" t="str">
        <f>LEFT(N1213,FIND(" ",N1213)-1)</f>
        <v>RR</v>
      </c>
      <c r="C1213" s="4" t="str">
        <f>LEFT(M1213,4)</f>
        <v>4008</v>
      </c>
      <c r="D1213" s="4" t="str">
        <f>LEFT(L1213,FIND(" ",L1213)-1)</f>
        <v>TD2404</v>
      </c>
      <c r="E1213" s="4" t="str">
        <f>MID(X1213,2,3)</f>
        <v>AGC</v>
      </c>
      <c r="G1213" s="17" t="s">
        <v>10234</v>
      </c>
      <c r="H1213" s="17" t="s">
        <v>10235</v>
      </c>
      <c r="I1213" s="17" t="s">
        <v>10236</v>
      </c>
      <c r="J1213" s="17" t="s">
        <v>10237</v>
      </c>
      <c r="K1213" s="17" t="s">
        <v>167</v>
      </c>
      <c r="L1213" s="17" t="s">
        <v>10682</v>
      </c>
      <c r="M1213" s="17" t="s">
        <v>913</v>
      </c>
      <c r="N1213" s="17" t="s">
        <v>493</v>
      </c>
      <c r="O1213" s="18">
        <v>18000</v>
      </c>
      <c r="P1213" s="18">
        <v>2237.7371842244502</v>
      </c>
      <c r="Q1213" s="16">
        <v>47291</v>
      </c>
      <c r="R1213" s="17" t="s">
        <v>11280</v>
      </c>
      <c r="S1213" s="17" t="s">
        <v>10240</v>
      </c>
      <c r="T1213" s="17" t="s">
        <v>11280</v>
      </c>
      <c r="U1213" s="17" t="s">
        <v>10248</v>
      </c>
      <c r="V1213" s="17"/>
      <c r="W1213" s="17" t="s">
        <v>10465</v>
      </c>
      <c r="X1213" s="17" t="s">
        <v>10684</v>
      </c>
      <c r="Y1213" s="18">
        <v>62187.584649081902</v>
      </c>
      <c r="Z1213" s="17" t="s">
        <v>11282</v>
      </c>
      <c r="AA1213" s="18">
        <v>70175.793976728295</v>
      </c>
      <c r="AB1213" s="17" t="s">
        <v>10245</v>
      </c>
      <c r="AC1213" s="17" t="s">
        <v>10246</v>
      </c>
      <c r="AD1213" s="17"/>
      <c r="AE1213" s="18">
        <v>15762.262815775501</v>
      </c>
      <c r="AF1213" s="31" t="str">
        <f>_xlfn.XLOOKUP(A1213,Macmahon!B:B,Macmahon!AE:AE,"",0)</f>
        <v/>
      </c>
      <c r="AG1213" s="28" t="str">
        <f>_xlfn.XLOOKUP(A1213,Macmahon!B:B,Macmahon!AJ:AJ,"",0)</f>
        <v/>
      </c>
      <c r="AH1213" s="28" t="str">
        <f>_xlfn.XLOOKUP(A1213,Macmahon!B:B,Macmahon!AK:AK,"",0)</f>
        <v/>
      </c>
      <c r="AI1213" s="28">
        <f t="shared" si="30"/>
        <v>0</v>
      </c>
      <c r="AJ1213" s="40" t="str">
        <f>E1213&amp;C1213&amp;B1213</f>
        <v>AGC4008RR</v>
      </c>
      <c r="AK1213" s="40" t="str">
        <f>IFERROR(_xlfn.XLOOKUP(AJ1213,CrossRef!$A:$A,CrossRef!$J:$J,"Not Found"),"-")</f>
        <v>TKHL020-DRIV-FIDV</v>
      </c>
      <c r="AL1213" s="40">
        <f>IFERROR(_xlfn.XLOOKUP(AJ1213,CrossRef!$A:$A,CrossRef!$K:$K,"Not Found"),"-")</f>
        <v>0</v>
      </c>
      <c r="AM1213" s="40" t="str">
        <f>IFERROR(_xlfn.XLOOKUP(AJ1213,CrossRef!$A:$A,CrossRef!$L:$L,"Not Found"),"-")</f>
        <v>18000H WHEEL END CHANGE RHR</v>
      </c>
    </row>
    <row r="1214" spans="1:39" x14ac:dyDescent="0.3">
      <c r="A1214" s="4" t="str">
        <f>D1214&amp;C1214&amp;B1214</f>
        <v>QTD114008LR</v>
      </c>
      <c r="B1214" s="4" t="str">
        <f>LEFT(N1214,FIND(" ",N1214)-1)</f>
        <v>LR</v>
      </c>
      <c r="C1214" s="4" t="str">
        <f>LEFT(M1214,4)</f>
        <v>4008</v>
      </c>
      <c r="D1214" s="4" t="str">
        <f>LEFT(L1214,FIND(" ",L1214)-1)</f>
        <v>QTD11</v>
      </c>
      <c r="E1214" s="4" t="str">
        <f>MID(X1214,2,3)</f>
        <v>ATY</v>
      </c>
      <c r="G1214" s="14" t="s">
        <v>10234</v>
      </c>
      <c r="H1214" s="14" t="s">
        <v>10235</v>
      </c>
      <c r="I1214" s="14" t="s">
        <v>10236</v>
      </c>
      <c r="J1214" s="14" t="s">
        <v>10237</v>
      </c>
      <c r="K1214" s="14" t="s">
        <v>151</v>
      </c>
      <c r="L1214" s="14" t="s">
        <v>10308</v>
      </c>
      <c r="M1214" s="14" t="s">
        <v>913</v>
      </c>
      <c r="N1214" s="14" t="s">
        <v>490</v>
      </c>
      <c r="O1214" s="15">
        <v>19800</v>
      </c>
      <c r="P1214" s="15">
        <v>2815.8870069667501</v>
      </c>
      <c r="Q1214" s="16">
        <v>47461</v>
      </c>
      <c r="R1214" s="14" t="s">
        <v>11317</v>
      </c>
      <c r="S1214" s="14" t="s">
        <v>10261</v>
      </c>
      <c r="T1214" s="14" t="s">
        <v>11317</v>
      </c>
      <c r="U1214" s="14" t="s">
        <v>10248</v>
      </c>
      <c r="V1214" s="14"/>
      <c r="W1214" s="14" t="s">
        <v>10317</v>
      </c>
      <c r="X1214" s="14" t="s">
        <v>10309</v>
      </c>
      <c r="Y1214" s="15">
        <v>0</v>
      </c>
      <c r="Z1214" s="14" t="s">
        <v>11284</v>
      </c>
      <c r="AA1214" s="15">
        <v>132072.34907597501</v>
      </c>
      <c r="AB1214" s="14" t="s">
        <v>10245</v>
      </c>
      <c r="AC1214" s="14" t="s">
        <v>10246</v>
      </c>
      <c r="AD1214" s="14" t="s">
        <v>10272</v>
      </c>
      <c r="AE1214" s="15">
        <v>16984.112993033301</v>
      </c>
      <c r="AF1214" s="31">
        <f>_xlfn.XLOOKUP(A1214,Macmahon!B:B,Macmahon!AE:AE,"",0)</f>
        <v>45877</v>
      </c>
      <c r="AG1214" s="28">
        <f>_xlfn.XLOOKUP(A1214,Macmahon!B:B,Macmahon!AJ:AJ,"",0)</f>
        <v>47496.676737152775</v>
      </c>
      <c r="AH1214" s="28">
        <f>_xlfn.XLOOKUP(A1214,Macmahon!B:B,Macmahon!AK:AK,"",0)</f>
        <v>47504</v>
      </c>
      <c r="AI1214" s="28">
        <f t="shared" si="30"/>
        <v>47496.676737152775</v>
      </c>
      <c r="AJ1214" s="40" t="str">
        <f>E1214&amp;C1214&amp;B1214</f>
        <v>ATY4008LR</v>
      </c>
      <c r="AK1214" s="40" t="str">
        <f>IFERROR(_xlfn.XLOOKUP(AJ1214,CrossRef!$A:$A,CrossRef!$J:$J,"Not Found"),"-")</f>
        <v>TKHL108-DRIV-FIDV</v>
      </c>
      <c r="AL1214" s="40" t="str">
        <f>IFERROR(_xlfn.XLOOKUP(AJ1214,CrossRef!$A:$A,CrossRef!$K:$K,"Not Found"),"-")</f>
        <v>LHR</v>
      </c>
      <c r="AM1214" s="40" t="str">
        <f>IFERROR(_xlfn.XLOOKUP(AJ1214,CrossRef!$A:$A,CrossRef!$L:$L,"Not Found"),"-")</f>
        <v>19800H WHEEL END CHANGE LHR</v>
      </c>
    </row>
    <row r="1215" spans="1:39" x14ac:dyDescent="0.3">
      <c r="A1215" s="4" t="str">
        <f>D1215&amp;C1215&amp;B1215</f>
        <v>QTD114008RR</v>
      </c>
      <c r="B1215" s="4" t="str">
        <f>LEFT(N1215,FIND(" ",N1215)-1)</f>
        <v>RR</v>
      </c>
      <c r="C1215" s="4" t="str">
        <f>LEFT(M1215,4)</f>
        <v>4008</v>
      </c>
      <c r="D1215" s="4" t="str">
        <f>LEFT(L1215,FIND(" ",L1215)-1)</f>
        <v>QTD11</v>
      </c>
      <c r="E1215" s="4" t="str">
        <f>MID(X1215,2,3)</f>
        <v>ATY</v>
      </c>
      <c r="G1215" s="17" t="s">
        <v>10234</v>
      </c>
      <c r="H1215" s="17" t="s">
        <v>10235</v>
      </c>
      <c r="I1215" s="17" t="s">
        <v>10236</v>
      </c>
      <c r="J1215" s="17" t="s">
        <v>10237</v>
      </c>
      <c r="K1215" s="17" t="s">
        <v>151</v>
      </c>
      <c r="L1215" s="17" t="s">
        <v>10308</v>
      </c>
      <c r="M1215" s="17" t="s">
        <v>913</v>
      </c>
      <c r="N1215" s="17" t="s">
        <v>493</v>
      </c>
      <c r="O1215" s="18">
        <v>19800</v>
      </c>
      <c r="P1215" s="18">
        <v>2858.8343753877898</v>
      </c>
      <c r="Q1215" s="16">
        <v>47461</v>
      </c>
      <c r="R1215" s="17" t="s">
        <v>11317</v>
      </c>
      <c r="S1215" s="17" t="s">
        <v>10261</v>
      </c>
      <c r="T1215" s="17" t="s">
        <v>11317</v>
      </c>
      <c r="U1215" s="17" t="s">
        <v>10248</v>
      </c>
      <c r="V1215" s="17"/>
      <c r="W1215" s="17" t="s">
        <v>10317</v>
      </c>
      <c r="X1215" s="17" t="s">
        <v>10309</v>
      </c>
      <c r="Y1215" s="18">
        <v>0</v>
      </c>
      <c r="Z1215" s="17" t="s">
        <v>11285</v>
      </c>
      <c r="AA1215" s="18">
        <v>132072.34907597501</v>
      </c>
      <c r="AB1215" s="17" t="s">
        <v>10245</v>
      </c>
      <c r="AC1215" s="17" t="s">
        <v>10246</v>
      </c>
      <c r="AD1215" s="17" t="s">
        <v>10272</v>
      </c>
      <c r="AE1215" s="18">
        <v>16941.1656246122</v>
      </c>
      <c r="AF1215" s="31" t="str">
        <f>_xlfn.XLOOKUP(A1215,Macmahon!B:B,Macmahon!AE:AE,"",0)</f>
        <v/>
      </c>
      <c r="AG1215" s="28" t="str">
        <f>_xlfn.XLOOKUP(A1215,Macmahon!B:B,Macmahon!AJ:AJ,"",0)</f>
        <v/>
      </c>
      <c r="AH1215" s="28" t="str">
        <f>_xlfn.XLOOKUP(A1215,Macmahon!B:B,Macmahon!AK:AK,"",0)</f>
        <v/>
      </c>
      <c r="AI1215" s="28">
        <f t="shared" si="30"/>
        <v>0</v>
      </c>
      <c r="AJ1215" s="40" t="str">
        <f>E1215&amp;C1215&amp;B1215</f>
        <v>ATY4008RR</v>
      </c>
      <c r="AK1215" s="40" t="str">
        <f>IFERROR(_xlfn.XLOOKUP(AJ1215,CrossRef!$A:$A,CrossRef!$J:$J,"Not Found"),"-")</f>
        <v>TKHL104-DRIV-FIDV</v>
      </c>
      <c r="AL1215" s="40">
        <f>IFERROR(_xlfn.XLOOKUP(AJ1215,CrossRef!$A:$A,CrossRef!$K:$K,"Not Found"),"-")</f>
        <v>0</v>
      </c>
      <c r="AM1215" s="40" t="str">
        <f>IFERROR(_xlfn.XLOOKUP(AJ1215,CrossRef!$A:$A,CrossRef!$L:$L,"Not Found"),"-")</f>
        <v>19800H WHEEL END CHANGE RHR</v>
      </c>
    </row>
    <row r="1216" spans="1:39" x14ac:dyDescent="0.3">
      <c r="A1216" s="4" t="str">
        <f>D1216&amp;C1216&amp;B1216</f>
        <v>EX70904050RI</v>
      </c>
      <c r="B1216" s="4" t="str">
        <f>LEFT(N1216,FIND(" ",N1216)-1)</f>
        <v>RI</v>
      </c>
      <c r="C1216" s="4" t="str">
        <f>LEFT(M1216,4)</f>
        <v>4050</v>
      </c>
      <c r="D1216" s="4" t="str">
        <f>LEFT(L1216,FIND(" ",L1216)-1)</f>
        <v>EX7090</v>
      </c>
      <c r="E1216" s="4" t="str">
        <f>MID(X1216,2,3)</f>
        <v>DHJ</v>
      </c>
      <c r="G1216" s="14" t="s">
        <v>10234</v>
      </c>
      <c r="H1216" s="14" t="s">
        <v>10235</v>
      </c>
      <c r="I1216" s="14" t="s">
        <v>10257</v>
      </c>
      <c r="J1216" s="14" t="s">
        <v>10393</v>
      </c>
      <c r="K1216" s="14" t="s">
        <v>2728</v>
      </c>
      <c r="L1216" s="14" t="s">
        <v>11055</v>
      </c>
      <c r="M1216" s="14" t="s">
        <v>482</v>
      </c>
      <c r="N1216" s="14" t="s">
        <v>61</v>
      </c>
      <c r="O1216" s="15">
        <v>18000</v>
      </c>
      <c r="P1216" s="15">
        <v>2729.6440137811301</v>
      </c>
      <c r="Q1216" s="16">
        <v>47468</v>
      </c>
      <c r="R1216" s="14" t="s">
        <v>11363</v>
      </c>
      <c r="S1216" s="14" t="s">
        <v>10286</v>
      </c>
      <c r="T1216" s="14" t="s">
        <v>11363</v>
      </c>
      <c r="U1216" s="14" t="s">
        <v>10248</v>
      </c>
      <c r="V1216" s="14"/>
      <c r="W1216" s="14" t="s">
        <v>10709</v>
      </c>
      <c r="X1216" s="14" t="s">
        <v>11057</v>
      </c>
      <c r="Y1216" s="15">
        <v>125102.59</v>
      </c>
      <c r="Z1216" s="14" t="s">
        <v>11335</v>
      </c>
      <c r="AA1216" s="15">
        <v>83655.591375770004</v>
      </c>
      <c r="AB1216" s="14" t="s">
        <v>10245</v>
      </c>
      <c r="AC1216" s="14" t="s">
        <v>10246</v>
      </c>
      <c r="AD1216" s="14"/>
      <c r="AE1216" s="15">
        <v>15270.355986218899</v>
      </c>
      <c r="AF1216" s="31">
        <f>_xlfn.XLOOKUP(A1216,Macmahon!B:B,Macmahon!AE:AE,"",0)</f>
        <v>45989</v>
      </c>
      <c r="AG1216" s="28">
        <f>_xlfn.XLOOKUP(A1216,Macmahon!B:B,Macmahon!AJ:AJ,"",0)</f>
        <v>47430.611111111109</v>
      </c>
      <c r="AH1216" s="28">
        <f>_xlfn.XLOOKUP(A1216,Macmahon!B:B,Macmahon!AK:AK,"",0)</f>
        <v>47456</v>
      </c>
      <c r="AI1216" s="28">
        <f t="shared" si="30"/>
        <v>47430.611111111109</v>
      </c>
      <c r="AJ1216" s="40" t="str">
        <f>E1216&amp;C1216&amp;B1216</f>
        <v>DHJ4050RI</v>
      </c>
      <c r="AK1216" s="40" t="str">
        <f>IFERROR(_xlfn.XLOOKUP(AJ1216,CrossRef!$A:$A,CrossRef!$J:$J,"Not Found"),"-")</f>
        <v>DZTR070-DRIV-FIDV</v>
      </c>
      <c r="AL1216" s="40">
        <f>IFERROR(_xlfn.XLOOKUP(AJ1216,CrossRef!$A:$A,CrossRef!$K:$K,"Not Found"),"-")</f>
        <v>0</v>
      </c>
      <c r="AM1216" s="40" t="str">
        <f>IFERROR(_xlfn.XLOOKUP(AJ1216,CrossRef!$A:$A,CrossRef!$L:$L,"Not Found"),"-")</f>
        <v>18000H FINAL DRIVE CHANGE RH</v>
      </c>
    </row>
    <row r="1217" spans="1:39" x14ac:dyDescent="0.3">
      <c r="A1217" s="4" t="str">
        <f>D1217&amp;C1217&amp;B1217</f>
        <v>EX70904050LT</v>
      </c>
      <c r="B1217" s="4" t="str">
        <f>LEFT(N1217,FIND(" ",N1217)-1)</f>
        <v>LT</v>
      </c>
      <c r="C1217" s="4" t="str">
        <f>LEFT(M1217,4)</f>
        <v>4050</v>
      </c>
      <c r="D1217" s="4" t="str">
        <f>LEFT(L1217,FIND(" ",L1217)-1)</f>
        <v>EX7090</v>
      </c>
      <c r="E1217" s="4" t="str">
        <f>MID(X1217,2,3)</f>
        <v>DHJ</v>
      </c>
      <c r="G1217" s="17" t="s">
        <v>10234</v>
      </c>
      <c r="H1217" s="17" t="s">
        <v>10235</v>
      </c>
      <c r="I1217" s="17" t="s">
        <v>10257</v>
      </c>
      <c r="J1217" s="17" t="s">
        <v>10393</v>
      </c>
      <c r="K1217" s="17" t="s">
        <v>2728</v>
      </c>
      <c r="L1217" s="17" t="s">
        <v>11055</v>
      </c>
      <c r="M1217" s="17" t="s">
        <v>482</v>
      </c>
      <c r="N1217" s="17" t="s">
        <v>57</v>
      </c>
      <c r="O1217" s="18">
        <v>18000</v>
      </c>
      <c r="P1217" s="18">
        <v>13736.3782350043</v>
      </c>
      <c r="Q1217" s="16">
        <v>48040</v>
      </c>
      <c r="R1217" s="17" t="s">
        <v>11363</v>
      </c>
      <c r="S1217" s="17" t="s">
        <v>10261</v>
      </c>
      <c r="T1217" s="17" t="s">
        <v>11363</v>
      </c>
      <c r="U1217" s="17" t="s">
        <v>10248</v>
      </c>
      <c r="V1217" s="17"/>
      <c r="W1217" s="17" t="s">
        <v>10317</v>
      </c>
      <c r="X1217" s="17" t="s">
        <v>11057</v>
      </c>
      <c r="Y1217" s="18">
        <v>125102.59</v>
      </c>
      <c r="Z1217" s="17" t="s">
        <v>11334</v>
      </c>
      <c r="AA1217" s="21">
        <v>90702.819301848096</v>
      </c>
      <c r="AB1217" s="17" t="s">
        <v>10245</v>
      </c>
      <c r="AC1217" s="17" t="s">
        <v>10246</v>
      </c>
      <c r="AD1217" s="17"/>
      <c r="AE1217" s="18">
        <v>4263.6217649956698</v>
      </c>
      <c r="AF1217" s="31">
        <f>_xlfn.XLOOKUP(A1217,Macmahon!B:B,Macmahon!AE:AE,"",0)</f>
        <v>44458</v>
      </c>
      <c r="AG1217" s="28">
        <f>_xlfn.XLOOKUP(A1217,Macmahon!B:B,Macmahon!AJ:AJ,"",0)</f>
        <v>46562.301587303242</v>
      </c>
      <c r="AH1217" s="28">
        <f>_xlfn.XLOOKUP(A1217,Macmahon!B:B,Macmahon!AK:AK,"",0)</f>
        <v>48029</v>
      </c>
      <c r="AI1217" s="28">
        <f t="shared" si="30"/>
        <v>46562.301587303242</v>
      </c>
      <c r="AJ1217" s="40" t="str">
        <f>E1217&amp;C1217&amp;B1217</f>
        <v>DHJ4050LT</v>
      </c>
      <c r="AK1217" s="40" t="str">
        <f>IFERROR(_xlfn.XLOOKUP(AJ1217,CrossRef!$A:$A,CrossRef!$J:$J,"Not Found"),"-")</f>
        <v>DZTR070-DRIV-FIDV</v>
      </c>
      <c r="AL1217" s="40">
        <f>IFERROR(_xlfn.XLOOKUP(AJ1217,CrossRef!$A:$A,CrossRef!$K:$K,"Not Found"),"-")</f>
        <v>0</v>
      </c>
      <c r="AM1217" s="40" t="str">
        <f>IFERROR(_xlfn.XLOOKUP(AJ1217,CrossRef!$A:$A,CrossRef!$L:$L,"Not Found"),"-")</f>
        <v>18000H FINAL DRIVE CHANGE LH</v>
      </c>
    </row>
    <row r="1218" spans="1:39" x14ac:dyDescent="0.3">
      <c r="A1218" s="4" t="str">
        <f>D1218&amp;C1218&amp;B1218</f>
        <v>GD14064050LT</v>
      </c>
      <c r="B1218" s="4" t="str">
        <f>LEFT(N1218,FIND(" ",N1218)-1)</f>
        <v>LT</v>
      </c>
      <c r="C1218" s="4" t="str">
        <f>LEFT(M1218,4)</f>
        <v>4050</v>
      </c>
      <c r="D1218" s="4" t="str">
        <f>LEFT(L1218,FIND(" ",L1218)-1)</f>
        <v>GD1406</v>
      </c>
      <c r="E1218" s="4" t="str">
        <f>MID(X1218,2,3)</f>
        <v>ATS</v>
      </c>
      <c r="G1218" s="14" t="s">
        <v>10234</v>
      </c>
      <c r="H1218" s="14" t="s">
        <v>10235</v>
      </c>
      <c r="I1218" s="14" t="s">
        <v>10251</v>
      </c>
      <c r="J1218" s="14" t="s">
        <v>10273</v>
      </c>
      <c r="K1218" s="14" t="s">
        <v>92</v>
      </c>
      <c r="L1218" s="14" t="s">
        <v>10274</v>
      </c>
      <c r="M1218" s="14" t="s">
        <v>482</v>
      </c>
      <c r="N1218" s="14" t="s">
        <v>57</v>
      </c>
      <c r="O1218" s="15">
        <v>16000</v>
      </c>
      <c r="P1218" s="15">
        <v>19097.512585335498</v>
      </c>
      <c r="Q1218" s="20">
        <v>45917.005312499998</v>
      </c>
      <c r="R1218" s="14" t="s">
        <v>11364</v>
      </c>
      <c r="S1218" s="14" t="s">
        <v>10261</v>
      </c>
      <c r="T1218" s="14" t="s">
        <v>11364</v>
      </c>
      <c r="U1218" s="14" t="s">
        <v>10248</v>
      </c>
      <c r="V1218" s="14"/>
      <c r="W1218" s="14" t="s">
        <v>10839</v>
      </c>
      <c r="X1218" s="14" t="s">
        <v>10277</v>
      </c>
      <c r="Y1218" s="15">
        <v>0</v>
      </c>
      <c r="Z1218" s="14" t="s">
        <v>11366</v>
      </c>
      <c r="AA1218" s="22">
        <v>36530.856956919502</v>
      </c>
      <c r="AB1218" s="14" t="s">
        <v>10245</v>
      </c>
      <c r="AC1218" s="14" t="s">
        <v>10246</v>
      </c>
      <c r="AD1218" s="14"/>
      <c r="AE1218" s="15">
        <v>-3097.5125853355498</v>
      </c>
      <c r="AF1218" s="31">
        <f>_xlfn.XLOOKUP(A1218,Macmahon!B:B,Macmahon!AE:AE,"",0)</f>
        <v>46170</v>
      </c>
      <c r="AG1218" s="28">
        <f>_xlfn.XLOOKUP(A1218,Macmahon!B:B,Macmahon!AJ:AJ,"",0)</f>
        <v>48433.389830520835</v>
      </c>
      <c r="AH1218" s="28">
        <f>_xlfn.XLOOKUP(A1218,Macmahon!B:B,Macmahon!AK:AK,"",0)</f>
        <v>47903</v>
      </c>
      <c r="AI1218" s="28">
        <f t="shared" si="30"/>
        <v>47903</v>
      </c>
      <c r="AJ1218" s="40" t="str">
        <f>E1218&amp;C1218&amp;B1218</f>
        <v>ATS4050LT</v>
      </c>
      <c r="AK1218" s="40" t="str">
        <f>IFERROR(_xlfn.XLOOKUP(AJ1218,CrossRef!$A:$A,CrossRef!$J:$J,"Not Found"),"-")</f>
        <v>GDGN001-DRIV-FIDV</v>
      </c>
      <c r="AL1218" s="40" t="str">
        <f>IFERROR(_xlfn.XLOOKUP(AJ1218,CrossRef!$A:$A,CrossRef!$K:$K,"Not Found"),"-")</f>
        <v>LH</v>
      </c>
      <c r="AM1218" s="40" t="str">
        <f>IFERROR(_xlfn.XLOOKUP(AJ1218,CrossRef!$A:$A,CrossRef!$L:$L,"Not Found"),"-")</f>
        <v>16000H FINAL DRIVE CHANGE LH</v>
      </c>
    </row>
    <row r="1219" spans="1:39" x14ac:dyDescent="0.3">
      <c r="A1219" s="4" t="str">
        <f>D1219&amp;C1219&amp;B1219</f>
        <v>GD14064050RI</v>
      </c>
      <c r="B1219" s="4" t="str">
        <f>LEFT(N1219,FIND(" ",N1219)-1)</f>
        <v>RI</v>
      </c>
      <c r="C1219" s="4" t="str">
        <f>LEFT(M1219,4)</f>
        <v>4050</v>
      </c>
      <c r="D1219" s="4" t="str">
        <f>LEFT(L1219,FIND(" ",L1219)-1)</f>
        <v>GD1406</v>
      </c>
      <c r="E1219" s="4" t="str">
        <f>MID(X1219,2,3)</f>
        <v>ATS</v>
      </c>
      <c r="G1219" s="17" t="s">
        <v>10234</v>
      </c>
      <c r="H1219" s="17" t="s">
        <v>10235</v>
      </c>
      <c r="I1219" s="17" t="s">
        <v>10251</v>
      </c>
      <c r="J1219" s="17" t="s">
        <v>10273</v>
      </c>
      <c r="K1219" s="17" t="s">
        <v>92</v>
      </c>
      <c r="L1219" s="17" t="s">
        <v>10274</v>
      </c>
      <c r="M1219" s="17" t="s">
        <v>482</v>
      </c>
      <c r="N1219" s="17" t="s">
        <v>61</v>
      </c>
      <c r="O1219" s="18">
        <v>16000</v>
      </c>
      <c r="P1219" s="18">
        <v>9207.36954225503</v>
      </c>
      <c r="Q1219" s="16">
        <v>47435</v>
      </c>
      <c r="R1219" s="17" t="s">
        <v>11364</v>
      </c>
      <c r="S1219" s="17" t="s">
        <v>10261</v>
      </c>
      <c r="T1219" s="17" t="s">
        <v>11364</v>
      </c>
      <c r="U1219" s="17" t="s">
        <v>10248</v>
      </c>
      <c r="V1219" s="17"/>
      <c r="W1219" s="17" t="s">
        <v>10493</v>
      </c>
      <c r="X1219" s="17" t="s">
        <v>10277</v>
      </c>
      <c r="Y1219" s="18">
        <v>0</v>
      </c>
      <c r="Z1219" s="17" t="s">
        <v>11365</v>
      </c>
      <c r="AA1219" s="18">
        <v>52656.496030116403</v>
      </c>
      <c r="AB1219" s="17" t="s">
        <v>10245</v>
      </c>
      <c r="AC1219" s="17" t="s">
        <v>10246</v>
      </c>
      <c r="AD1219" s="17"/>
      <c r="AE1219" s="18">
        <v>6792.63045774497</v>
      </c>
      <c r="AF1219" s="31">
        <f>_xlfn.XLOOKUP(A1219,Macmahon!B:B,Macmahon!AE:AE,"",0)</f>
        <v>44972</v>
      </c>
      <c r="AG1219" s="28">
        <f>_xlfn.XLOOKUP(A1219,Macmahon!B:B,Macmahon!AJ:AJ,"",0)</f>
        <v>47245.903954780093</v>
      </c>
      <c r="AH1219" s="28">
        <f>_xlfn.XLOOKUP(A1219,Macmahon!B:B,Macmahon!AK:AK,"",0)</f>
        <v>47000</v>
      </c>
      <c r="AI1219" s="28">
        <f t="shared" ref="AI1219:AI1282" si="31">IF(AG1219=0,AH1219,IF(AH1219=0,AG1219,MIN(AG1219,AH1219)))</f>
        <v>47000</v>
      </c>
      <c r="AJ1219" s="40" t="str">
        <f>E1219&amp;C1219&amp;B1219</f>
        <v>ATS4050RI</v>
      </c>
      <c r="AK1219" s="40" t="str">
        <f>IFERROR(_xlfn.XLOOKUP(AJ1219,CrossRef!$A:$A,CrossRef!$J:$J,"Not Found"),"-")</f>
        <v>GDGN001-DRIV-FIDV</v>
      </c>
      <c r="AL1219" s="40" t="str">
        <f>IFERROR(_xlfn.XLOOKUP(AJ1219,CrossRef!$A:$A,CrossRef!$K:$K,"Not Found"),"-")</f>
        <v>RH</v>
      </c>
      <c r="AM1219" s="40" t="str">
        <f>IFERROR(_xlfn.XLOOKUP(AJ1219,CrossRef!$A:$A,CrossRef!$L:$L,"Not Found"),"-")</f>
        <v>16000H FINAL DRIVE CHANGE RH</v>
      </c>
    </row>
    <row r="1220" spans="1:39" x14ac:dyDescent="0.3">
      <c r="A1220" s="4" t="str">
        <f>D1220&amp;C1220&amp;B1220</f>
        <v>DZ81514050LT</v>
      </c>
      <c r="B1220" s="4" t="str">
        <f>LEFT(N1220,FIND(" ",N1220)-1)</f>
        <v>LT</v>
      </c>
      <c r="C1220" s="4" t="str">
        <f>LEFT(M1220,4)</f>
        <v>4050</v>
      </c>
      <c r="D1220" s="4" t="str">
        <f>LEFT(L1220,FIND(" ",L1220)-1)</f>
        <v>DZ8151</v>
      </c>
      <c r="E1220" s="4" t="str">
        <f>MID(X1220,2,3)</f>
        <v>RJG</v>
      </c>
      <c r="G1220" s="14" t="s">
        <v>10234</v>
      </c>
      <c r="H1220" s="14" t="s">
        <v>10235</v>
      </c>
      <c r="I1220" s="14" t="s">
        <v>10251</v>
      </c>
      <c r="J1220" s="14" t="s">
        <v>10279</v>
      </c>
      <c r="K1220" s="14" t="s">
        <v>31</v>
      </c>
      <c r="L1220" s="14" t="s">
        <v>10671</v>
      </c>
      <c r="M1220" s="14" t="s">
        <v>482</v>
      </c>
      <c r="N1220" s="14" t="s">
        <v>57</v>
      </c>
      <c r="O1220" s="15">
        <v>16000</v>
      </c>
      <c r="P1220" s="15">
        <v>4993.6059370941002</v>
      </c>
      <c r="Q1220" s="16">
        <v>46954</v>
      </c>
      <c r="R1220" s="14" t="s">
        <v>11331</v>
      </c>
      <c r="S1220" s="14" t="s">
        <v>10261</v>
      </c>
      <c r="T1220" s="14" t="s">
        <v>11332</v>
      </c>
      <c r="U1220" s="14" t="s">
        <v>10248</v>
      </c>
      <c r="V1220" s="14"/>
      <c r="W1220" s="14" t="s">
        <v>10924</v>
      </c>
      <c r="X1220" s="14" t="s">
        <v>10673</v>
      </c>
      <c r="Y1220" s="15">
        <v>38738.230000000003</v>
      </c>
      <c r="Z1220" s="14" t="s">
        <v>11356</v>
      </c>
      <c r="AA1220" s="15">
        <v>45029.571115674204</v>
      </c>
      <c r="AB1220" s="14" t="s">
        <v>10245</v>
      </c>
      <c r="AC1220" s="14" t="s">
        <v>10246</v>
      </c>
      <c r="AD1220" s="14"/>
      <c r="AE1220" s="15">
        <v>11006.3940629059</v>
      </c>
      <c r="AF1220" s="31">
        <f>_xlfn.XLOOKUP(A1220,Macmahon!B:B,Macmahon!AE:AE,"",0)</f>
        <v>45853</v>
      </c>
      <c r="AG1220" s="28">
        <f>_xlfn.XLOOKUP(A1220,Macmahon!B:B,Macmahon!AJ:AJ,"",0)</f>
        <v>47025.961820833334</v>
      </c>
      <c r="AH1220" s="28">
        <f>_xlfn.XLOOKUP(A1220,Macmahon!B:B,Macmahon!AK:AK,"",0)</f>
        <v>47109</v>
      </c>
      <c r="AI1220" s="28">
        <f t="shared" si="31"/>
        <v>47025.961820833334</v>
      </c>
      <c r="AJ1220" s="40" t="str">
        <f>E1220&amp;C1220&amp;B1220</f>
        <v>RJG4050LT</v>
      </c>
      <c r="AK1220" s="40" t="str">
        <f>IFERROR(_xlfn.XLOOKUP(AJ1220,CrossRef!$A:$A,CrossRef!$J:$J,"Not Found"),"-")</f>
        <v>DZTR004-DRIV-FIDV</v>
      </c>
      <c r="AL1220" s="40" t="str">
        <f>IFERROR(_xlfn.XLOOKUP(AJ1220,CrossRef!$A:$A,CrossRef!$K:$K,"Not Found"),"-")</f>
        <v>LH</v>
      </c>
      <c r="AM1220" s="40" t="str">
        <f>IFERROR(_xlfn.XLOOKUP(AJ1220,CrossRef!$A:$A,CrossRef!$L:$L,"Not Found"),"-")</f>
        <v>16000H FINAL DRIVE CHANGE LH</v>
      </c>
    </row>
    <row r="1221" spans="1:39" x14ac:dyDescent="0.3">
      <c r="A1221" s="4" t="str">
        <f>D1221&amp;C1221&amp;B1221</f>
        <v>DZ81514050RI</v>
      </c>
      <c r="B1221" s="4" t="str">
        <f>LEFT(N1221,FIND(" ",N1221)-1)</f>
        <v>RI</v>
      </c>
      <c r="C1221" s="4" t="str">
        <f>LEFT(M1221,4)</f>
        <v>4050</v>
      </c>
      <c r="D1221" s="4" t="str">
        <f>LEFT(L1221,FIND(" ",L1221)-1)</f>
        <v>DZ8151</v>
      </c>
      <c r="E1221" s="4" t="str">
        <f>MID(X1221,2,3)</f>
        <v>RJG</v>
      </c>
      <c r="G1221" s="17" t="s">
        <v>10234</v>
      </c>
      <c r="H1221" s="17" t="s">
        <v>10235</v>
      </c>
      <c r="I1221" s="17" t="s">
        <v>10251</v>
      </c>
      <c r="J1221" s="17" t="s">
        <v>10279</v>
      </c>
      <c r="K1221" s="17" t="s">
        <v>31</v>
      </c>
      <c r="L1221" s="17" t="s">
        <v>10671</v>
      </c>
      <c r="M1221" s="17" t="s">
        <v>482</v>
      </c>
      <c r="N1221" s="17" t="s">
        <v>61</v>
      </c>
      <c r="O1221" s="18">
        <v>16000</v>
      </c>
      <c r="P1221" s="18">
        <v>12386.211560354999</v>
      </c>
      <c r="Q1221" s="16">
        <v>47535</v>
      </c>
      <c r="R1221" s="17" t="s">
        <v>11331</v>
      </c>
      <c r="S1221" s="17" t="s">
        <v>10240</v>
      </c>
      <c r="T1221" s="17" t="s">
        <v>11331</v>
      </c>
      <c r="U1221" s="17" t="s">
        <v>10248</v>
      </c>
      <c r="V1221" s="17"/>
      <c r="W1221" s="17" t="s">
        <v>10964</v>
      </c>
      <c r="X1221" s="17" t="s">
        <v>10673</v>
      </c>
      <c r="Y1221" s="18">
        <v>38738.230000000003</v>
      </c>
      <c r="Z1221" s="17" t="s">
        <v>11347</v>
      </c>
      <c r="AA1221" s="18">
        <v>51392.336344969197</v>
      </c>
      <c r="AB1221" s="17" t="s">
        <v>10245</v>
      </c>
      <c r="AC1221" s="17" t="s">
        <v>10246</v>
      </c>
      <c r="AD1221" s="17"/>
      <c r="AE1221" s="18">
        <v>3613.7884396450199</v>
      </c>
      <c r="AF1221" s="31">
        <f>_xlfn.XLOOKUP(A1221,Macmahon!B:B,Macmahon!AE:AE,"",0)</f>
        <v>45348</v>
      </c>
      <c r="AG1221" s="28">
        <f>_xlfn.XLOOKUP(A1221,Macmahon!B:B,Macmahon!AJ:AJ,"",0)</f>
        <v>46482.951541863426</v>
      </c>
      <c r="AH1221" s="28">
        <f>_xlfn.XLOOKUP(A1221,Macmahon!B:B,Macmahon!AK:AK,"",0)</f>
        <v>47807</v>
      </c>
      <c r="AI1221" s="28">
        <f t="shared" si="31"/>
        <v>46482.951541863426</v>
      </c>
      <c r="AJ1221" s="40" t="str">
        <f>E1221&amp;C1221&amp;B1221</f>
        <v>RJG4050RI</v>
      </c>
      <c r="AK1221" s="40" t="str">
        <f>IFERROR(_xlfn.XLOOKUP(AJ1221,CrossRef!$A:$A,CrossRef!$J:$J,"Not Found"),"-")</f>
        <v>DZTR004-DRIV-FIDV</v>
      </c>
      <c r="AL1221" s="40" t="str">
        <f>IFERROR(_xlfn.XLOOKUP(AJ1221,CrossRef!$A:$A,CrossRef!$K:$K,"Not Found"),"-")</f>
        <v>RH</v>
      </c>
      <c r="AM1221" s="40" t="str">
        <f>IFERROR(_xlfn.XLOOKUP(AJ1221,CrossRef!$A:$A,CrossRef!$L:$L,"Not Found"),"-")</f>
        <v>16000H FINAL DRIVE CHANGE RH</v>
      </c>
    </row>
    <row r="1222" spans="1:39" x14ac:dyDescent="0.3">
      <c r="A1222" s="4" t="str">
        <f>D1222&amp;C1222&amp;B1222</f>
        <v>DZ81534050LT</v>
      </c>
      <c r="B1222" s="4" t="str">
        <f>LEFT(N1222,FIND(" ",N1222)-1)</f>
        <v>LT</v>
      </c>
      <c r="C1222" s="4" t="str">
        <f>LEFT(M1222,4)</f>
        <v>4050</v>
      </c>
      <c r="D1222" s="4" t="str">
        <f>LEFT(L1222,FIND(" ",L1222)-1)</f>
        <v>DZ8153</v>
      </c>
      <c r="E1222" s="4" t="str">
        <f>MID(X1222,2,3)</f>
        <v>RAB</v>
      </c>
      <c r="G1222" s="14" t="s">
        <v>10234</v>
      </c>
      <c r="H1222" s="14" t="s">
        <v>10235</v>
      </c>
      <c r="I1222" s="14" t="s">
        <v>10257</v>
      </c>
      <c r="J1222" s="14" t="s">
        <v>10441</v>
      </c>
      <c r="K1222" s="14" t="s">
        <v>34</v>
      </c>
      <c r="L1222" s="14" t="s">
        <v>10495</v>
      </c>
      <c r="M1222" s="14" t="s">
        <v>482</v>
      </c>
      <c r="N1222" s="14" t="s">
        <v>57</v>
      </c>
      <c r="O1222" s="15">
        <v>15000</v>
      </c>
      <c r="P1222" s="15">
        <v>14657.645179634699</v>
      </c>
      <c r="Q1222" s="16">
        <v>46254</v>
      </c>
      <c r="R1222" s="14" t="s">
        <v>11331</v>
      </c>
      <c r="S1222" s="14" t="s">
        <v>10240</v>
      </c>
      <c r="T1222" s="14" t="s">
        <v>11331</v>
      </c>
      <c r="U1222" s="14" t="s">
        <v>10248</v>
      </c>
      <c r="V1222" s="14"/>
      <c r="W1222" s="14" t="s">
        <v>11348</v>
      </c>
      <c r="X1222" s="14" t="s">
        <v>10496</v>
      </c>
      <c r="Y1222" s="15">
        <v>38738.230000000003</v>
      </c>
      <c r="Z1222" s="14" t="s">
        <v>11349</v>
      </c>
      <c r="AA1222" s="15">
        <v>34076.188911704303</v>
      </c>
      <c r="AB1222" s="14" t="s">
        <v>10245</v>
      </c>
      <c r="AC1222" s="14" t="s">
        <v>10246</v>
      </c>
      <c r="AD1222" s="14"/>
      <c r="AE1222" s="15">
        <v>342.35482036533699</v>
      </c>
      <c r="AF1222" s="31">
        <f>_xlfn.XLOOKUP(A1222,Macmahon!B:B,Macmahon!AE:AE,"",0)</f>
        <v>44879</v>
      </c>
      <c r="AG1222" s="28">
        <f>_xlfn.XLOOKUP(A1222,Macmahon!B:B,Macmahon!AJ:AJ,"",0)</f>
        <v>46235.627118634256</v>
      </c>
      <c r="AH1222" s="28">
        <f>_xlfn.XLOOKUP(A1222,Macmahon!B:B,Macmahon!AK:AK,"",0)</f>
        <v>46254</v>
      </c>
      <c r="AI1222" s="28">
        <f t="shared" si="31"/>
        <v>46235.627118634256</v>
      </c>
      <c r="AJ1222" s="40" t="str">
        <f>E1222&amp;C1222&amp;B1222</f>
        <v>RAB4050LT</v>
      </c>
      <c r="AK1222" s="40" t="str">
        <f>IFERROR(_xlfn.XLOOKUP(AJ1222,CrossRef!$A:$A,CrossRef!$J:$J,"Not Found"),"-")</f>
        <v>DZTR077-DRIV-FIDV</v>
      </c>
      <c r="AL1222" s="40" t="str">
        <f>IFERROR(_xlfn.XLOOKUP(AJ1222,CrossRef!$A:$A,CrossRef!$K:$K,"Not Found"),"-")</f>
        <v>LH</v>
      </c>
      <c r="AM1222" s="40" t="str">
        <f>IFERROR(_xlfn.XLOOKUP(AJ1222,CrossRef!$A:$A,CrossRef!$L:$L,"Not Found"),"-")</f>
        <v>16000H FINAL DRIVE CHANGE LH</v>
      </c>
    </row>
    <row r="1223" spans="1:39" x14ac:dyDescent="0.3">
      <c r="A1223" s="4" t="str">
        <f>D1223&amp;C1223&amp;B1223</f>
        <v>DZ81534050RI</v>
      </c>
      <c r="B1223" s="4" t="str">
        <f>LEFT(N1223,FIND(" ",N1223)-1)</f>
        <v>RI</v>
      </c>
      <c r="C1223" s="4" t="str">
        <f>LEFT(M1223,4)</f>
        <v>4050</v>
      </c>
      <c r="D1223" s="4" t="str">
        <f>LEFT(L1223,FIND(" ",L1223)-1)</f>
        <v>DZ8153</v>
      </c>
      <c r="E1223" s="4" t="str">
        <f>MID(X1223,2,3)</f>
        <v>RAB</v>
      </c>
      <c r="G1223" s="17" t="s">
        <v>10234</v>
      </c>
      <c r="H1223" s="17" t="s">
        <v>10235</v>
      </c>
      <c r="I1223" s="17" t="s">
        <v>10257</v>
      </c>
      <c r="J1223" s="17" t="s">
        <v>10441</v>
      </c>
      <c r="K1223" s="17" t="s">
        <v>34</v>
      </c>
      <c r="L1223" s="17" t="s">
        <v>10495</v>
      </c>
      <c r="M1223" s="17" t="s">
        <v>482</v>
      </c>
      <c r="N1223" s="17" t="s">
        <v>61</v>
      </c>
      <c r="O1223" s="18">
        <v>15000</v>
      </c>
      <c r="P1223" s="18">
        <v>14657.645179634699</v>
      </c>
      <c r="Q1223" s="16">
        <v>46254</v>
      </c>
      <c r="R1223" s="17" t="s">
        <v>11331</v>
      </c>
      <c r="S1223" s="17" t="s">
        <v>10240</v>
      </c>
      <c r="T1223" s="17" t="s">
        <v>11331</v>
      </c>
      <c r="U1223" s="17" t="s">
        <v>10248</v>
      </c>
      <c r="V1223" s="17"/>
      <c r="W1223" s="17" t="s">
        <v>10962</v>
      </c>
      <c r="X1223" s="17" t="s">
        <v>10496</v>
      </c>
      <c r="Y1223" s="18">
        <v>38738.230000000003</v>
      </c>
      <c r="Z1223" s="17" t="s">
        <v>11350</v>
      </c>
      <c r="AA1223" s="18">
        <v>34076.188911704303</v>
      </c>
      <c r="AB1223" s="17" t="s">
        <v>10245</v>
      </c>
      <c r="AC1223" s="17" t="s">
        <v>10246</v>
      </c>
      <c r="AD1223" s="17"/>
      <c r="AE1223" s="18">
        <v>342.35482036533699</v>
      </c>
      <c r="AF1223" s="31">
        <f>_xlfn.XLOOKUP(A1223,Macmahon!B:B,Macmahon!AE:AE,"",0)</f>
        <v>46140</v>
      </c>
      <c r="AG1223" s="28">
        <f>_xlfn.XLOOKUP(A1223,Macmahon!B:B,Macmahon!AJ:AJ,"",0)</f>
        <v>47390.194915243053</v>
      </c>
      <c r="AH1223" s="28">
        <f>_xlfn.XLOOKUP(A1223,Macmahon!B:B,Macmahon!AK:AK,"",0)</f>
        <v>47270</v>
      </c>
      <c r="AI1223" s="28">
        <f t="shared" si="31"/>
        <v>47270</v>
      </c>
      <c r="AJ1223" s="40" t="str">
        <f>E1223&amp;C1223&amp;B1223</f>
        <v>RAB4050RI</v>
      </c>
      <c r="AK1223" s="40" t="str">
        <f>IFERROR(_xlfn.XLOOKUP(AJ1223,CrossRef!$A:$A,CrossRef!$J:$J,"Not Found"),"-")</f>
        <v>DZTR077-DRIV-FIDV</v>
      </c>
      <c r="AL1223" s="40" t="str">
        <f>IFERROR(_xlfn.XLOOKUP(AJ1223,CrossRef!$A:$A,CrossRef!$K:$K,"Not Found"),"-")</f>
        <v>RH</v>
      </c>
      <c r="AM1223" s="40" t="str">
        <f>IFERROR(_xlfn.XLOOKUP(AJ1223,CrossRef!$A:$A,CrossRef!$L:$L,"Not Found"),"-")</f>
        <v>16000H FINAL DRIVE CHANGE RH</v>
      </c>
    </row>
    <row r="1224" spans="1:39" x14ac:dyDescent="0.3">
      <c r="A1224" s="4" t="str">
        <f>D1224&amp;C1224&amp;B1224</f>
        <v>DZ81614050LT</v>
      </c>
      <c r="B1224" s="4" t="str">
        <f>LEFT(N1224,FIND(" ",N1224)-1)</f>
        <v>LT</v>
      </c>
      <c r="C1224" s="4" t="str">
        <f>LEFT(M1224,4)</f>
        <v>4050</v>
      </c>
      <c r="D1224" s="4" t="str">
        <f>LEFT(L1224,FIND(" ",L1224)-1)</f>
        <v>DZ8161</v>
      </c>
      <c r="E1224" s="4" t="str">
        <f>MID(X1224,2,3)</f>
        <v>RAB</v>
      </c>
      <c r="G1224" s="14" t="s">
        <v>10234</v>
      </c>
      <c r="H1224" s="14" t="s">
        <v>10235</v>
      </c>
      <c r="I1224" s="14" t="s">
        <v>10236</v>
      </c>
      <c r="J1224" s="14" t="s">
        <v>10369</v>
      </c>
      <c r="K1224" s="14" t="s">
        <v>34</v>
      </c>
      <c r="L1224" s="14" t="s">
        <v>10656</v>
      </c>
      <c r="M1224" s="14" t="s">
        <v>482</v>
      </c>
      <c r="N1224" s="14" t="s">
        <v>57</v>
      </c>
      <c r="O1224" s="15">
        <v>15000</v>
      </c>
      <c r="P1224" s="15">
        <v>14176.237873923399</v>
      </c>
      <c r="Q1224" s="16">
        <v>47674</v>
      </c>
      <c r="R1224" s="14" t="s">
        <v>11331</v>
      </c>
      <c r="S1224" s="14" t="s">
        <v>10240</v>
      </c>
      <c r="T1224" s="14" t="s">
        <v>11331</v>
      </c>
      <c r="U1224" s="14" t="s">
        <v>10248</v>
      </c>
      <c r="V1224" s="14"/>
      <c r="W1224" s="14" t="s">
        <v>11372</v>
      </c>
      <c r="X1224" s="14" t="s">
        <v>10658</v>
      </c>
      <c r="Y1224" s="15">
        <v>38738.230000000003</v>
      </c>
      <c r="Z1224" s="14" t="s">
        <v>11334</v>
      </c>
      <c r="AA1224" s="15">
        <v>44380.181382614603</v>
      </c>
      <c r="AB1224" s="14" t="s">
        <v>10245</v>
      </c>
      <c r="AC1224" s="14" t="s">
        <v>10246</v>
      </c>
      <c r="AD1224" s="14" t="s">
        <v>10272</v>
      </c>
      <c r="AE1224" s="15">
        <v>823.76212607663501</v>
      </c>
      <c r="AF1224" s="31">
        <f>_xlfn.XLOOKUP(A1224,Macmahon!B:B,Macmahon!AE:AE,"",0)</f>
        <v>44810</v>
      </c>
      <c r="AG1224" s="28">
        <f>_xlfn.XLOOKUP(A1224,Macmahon!B:B,Macmahon!AJ:AJ,"",0)</f>
        <v>46315.027700844905</v>
      </c>
      <c r="AH1224" s="28">
        <f>_xlfn.XLOOKUP(A1224,Macmahon!B:B,Macmahon!AK:AK,"",0)</f>
        <v>46306</v>
      </c>
      <c r="AI1224" s="28">
        <f t="shared" si="31"/>
        <v>46306</v>
      </c>
      <c r="AJ1224" s="40" t="str">
        <f>E1224&amp;C1224&amp;B1224</f>
        <v>RAB4050LT</v>
      </c>
      <c r="AK1224" s="40" t="str">
        <f>IFERROR(_xlfn.XLOOKUP(AJ1224,CrossRef!$A:$A,CrossRef!$J:$J,"Not Found"),"-")</f>
        <v>DZTR077-DRIV-FIDV</v>
      </c>
      <c r="AL1224" s="40" t="str">
        <f>IFERROR(_xlfn.XLOOKUP(AJ1224,CrossRef!$A:$A,CrossRef!$K:$K,"Not Found"),"-")</f>
        <v>LH</v>
      </c>
      <c r="AM1224" s="40" t="str">
        <f>IFERROR(_xlfn.XLOOKUP(AJ1224,CrossRef!$A:$A,CrossRef!$L:$L,"Not Found"),"-")</f>
        <v>16000H FINAL DRIVE CHANGE LH</v>
      </c>
    </row>
    <row r="1225" spans="1:39" x14ac:dyDescent="0.3">
      <c r="A1225" s="4" t="str">
        <f>D1225&amp;C1225&amp;B1225</f>
        <v>DZ81614050RI</v>
      </c>
      <c r="B1225" s="4" t="str">
        <f>LEFT(N1225,FIND(" ",N1225)-1)</f>
        <v>RI</v>
      </c>
      <c r="C1225" s="4" t="str">
        <f>LEFT(M1225,4)</f>
        <v>4050</v>
      </c>
      <c r="D1225" s="4" t="str">
        <f>LEFT(L1225,FIND(" ",L1225)-1)</f>
        <v>DZ8161</v>
      </c>
      <c r="E1225" s="4" t="str">
        <f>MID(X1225,2,3)</f>
        <v>RAB</v>
      </c>
      <c r="G1225" s="17" t="s">
        <v>10234</v>
      </c>
      <c r="H1225" s="17" t="s">
        <v>10235</v>
      </c>
      <c r="I1225" s="17" t="s">
        <v>10236</v>
      </c>
      <c r="J1225" s="17" t="s">
        <v>10369</v>
      </c>
      <c r="K1225" s="17" t="s">
        <v>34</v>
      </c>
      <c r="L1225" s="17" t="s">
        <v>10656</v>
      </c>
      <c r="M1225" s="17" t="s">
        <v>482</v>
      </c>
      <c r="N1225" s="17" t="s">
        <v>61</v>
      </c>
      <c r="O1225" s="18">
        <v>15000</v>
      </c>
      <c r="P1225" s="18">
        <v>15549.669542255</v>
      </c>
      <c r="Q1225" s="16">
        <v>46246</v>
      </c>
      <c r="R1225" s="17" t="s">
        <v>11331</v>
      </c>
      <c r="S1225" s="17" t="s">
        <v>10240</v>
      </c>
      <c r="T1225" s="17" t="s">
        <v>11331</v>
      </c>
      <c r="U1225" s="17" t="s">
        <v>10248</v>
      </c>
      <c r="V1225" s="17"/>
      <c r="W1225" s="17" t="s">
        <v>11373</v>
      </c>
      <c r="X1225" s="17" t="s">
        <v>10658</v>
      </c>
      <c r="Y1225" s="18">
        <v>38738.230000000003</v>
      </c>
      <c r="Z1225" s="17" t="s">
        <v>11335</v>
      </c>
      <c r="AA1225" s="18">
        <v>28741.577686516099</v>
      </c>
      <c r="AB1225" s="17" t="s">
        <v>10245</v>
      </c>
      <c r="AC1225" s="17" t="s">
        <v>10246</v>
      </c>
      <c r="AD1225" s="17" t="s">
        <v>10272</v>
      </c>
      <c r="AE1225" s="18">
        <v>-549.66954225499501</v>
      </c>
      <c r="AF1225" s="31">
        <f>_xlfn.XLOOKUP(A1225,Macmahon!B:B,Macmahon!AE:AE,"",0)</f>
        <v>44681</v>
      </c>
      <c r="AG1225" s="28">
        <f>_xlfn.XLOOKUP(A1225,Macmahon!B:B,Macmahon!AJ:AJ,"",0)</f>
        <v>46185.387811655091</v>
      </c>
      <c r="AH1225" s="28">
        <f>_xlfn.XLOOKUP(A1225,Macmahon!B:B,Macmahon!AK:AK,"",0)</f>
        <v>45970</v>
      </c>
      <c r="AI1225" s="28">
        <f t="shared" si="31"/>
        <v>45970</v>
      </c>
      <c r="AJ1225" s="40" t="str">
        <f>E1225&amp;C1225&amp;B1225</f>
        <v>RAB4050RI</v>
      </c>
      <c r="AK1225" s="40" t="str">
        <f>IFERROR(_xlfn.XLOOKUP(AJ1225,CrossRef!$A:$A,CrossRef!$J:$J,"Not Found"),"-")</f>
        <v>DZTR077-DRIV-FIDV</v>
      </c>
      <c r="AL1225" s="40" t="str">
        <f>IFERROR(_xlfn.XLOOKUP(AJ1225,CrossRef!$A:$A,CrossRef!$K:$K,"Not Found"),"-")</f>
        <v>RH</v>
      </c>
      <c r="AM1225" s="40" t="str">
        <f>IFERROR(_xlfn.XLOOKUP(AJ1225,CrossRef!$A:$A,CrossRef!$L:$L,"Not Found"),"-")</f>
        <v>16000H FINAL DRIVE CHANGE RH</v>
      </c>
    </row>
    <row r="1226" spans="1:39" x14ac:dyDescent="0.3">
      <c r="A1226" s="4" t="str">
        <f>D1226&amp;C1226&amp;B1226</f>
        <v>LO16244050LF</v>
      </c>
      <c r="B1226" s="4" t="str">
        <f>LEFT(N1226,FIND(" ",N1226)-1)</f>
        <v>LF</v>
      </c>
      <c r="C1226" s="4" t="str">
        <f>LEFT(M1226,4)</f>
        <v>4050</v>
      </c>
      <c r="D1226" s="4" t="str">
        <f>LEFT(L1226,FIND(" ",L1226)-1)</f>
        <v>LO1624</v>
      </c>
      <c r="E1226" s="4" t="str">
        <f>MID(X1226,2,3)</f>
        <v>MRK</v>
      </c>
      <c r="G1226" s="14" t="s">
        <v>10234</v>
      </c>
      <c r="H1226" s="14" t="s">
        <v>10235</v>
      </c>
      <c r="I1226" s="14" t="s">
        <v>10236</v>
      </c>
      <c r="J1226" s="14" t="s">
        <v>10348</v>
      </c>
      <c r="K1226" s="14" t="s">
        <v>121</v>
      </c>
      <c r="L1226" s="14" t="s">
        <v>10539</v>
      </c>
      <c r="M1226" s="14" t="s">
        <v>482</v>
      </c>
      <c r="N1226" s="14" t="s">
        <v>483</v>
      </c>
      <c r="O1226" s="15">
        <v>24000</v>
      </c>
      <c r="P1226" s="15">
        <v>18533.496432671502</v>
      </c>
      <c r="Q1226" s="16">
        <v>46430</v>
      </c>
      <c r="R1226" s="14" t="s">
        <v>11337</v>
      </c>
      <c r="S1226" s="14" t="s">
        <v>10286</v>
      </c>
      <c r="T1226" s="14" t="s">
        <v>11337</v>
      </c>
      <c r="U1226" s="14" t="s">
        <v>10269</v>
      </c>
      <c r="V1226" s="14"/>
      <c r="W1226" s="14" t="s">
        <v>11338</v>
      </c>
      <c r="X1226" s="14" t="s">
        <v>10543</v>
      </c>
      <c r="Y1226" s="15">
        <v>100007.62</v>
      </c>
      <c r="Z1226" s="14" t="s">
        <v>11339</v>
      </c>
      <c r="AA1226" s="15">
        <v>44274.492470910402</v>
      </c>
      <c r="AB1226" s="14" t="s">
        <v>10245</v>
      </c>
      <c r="AC1226" s="14" t="s">
        <v>10246</v>
      </c>
      <c r="AD1226" s="14"/>
      <c r="AE1226" s="15">
        <v>5466.5035673285101</v>
      </c>
      <c r="AF1226" s="31">
        <f>_xlfn.XLOOKUP(A1226,Macmahon!B:B,Macmahon!AE:AE,"",0)</f>
        <v>44436</v>
      </c>
      <c r="AG1226" s="28">
        <f>_xlfn.XLOOKUP(A1226,Macmahon!B:B,Macmahon!AJ:AJ,"",0)</f>
        <v>46767.394504398151</v>
      </c>
      <c r="AH1226" s="28">
        <f>_xlfn.XLOOKUP(A1226,Macmahon!B:B,Macmahon!AK:AK,"",0)</f>
        <v>46670</v>
      </c>
      <c r="AI1226" s="28">
        <f t="shared" si="31"/>
        <v>46670</v>
      </c>
      <c r="AJ1226" s="40" t="str">
        <f>E1226&amp;C1226&amp;B1226</f>
        <v>MRK4050LF</v>
      </c>
      <c r="AK1226" s="40" t="str">
        <f>IFERROR(_xlfn.XLOOKUP(AJ1226,CrossRef!$A:$A,CrossRef!$J:$J,"Not Found"),"-")</f>
        <v>LOFE037-DRIV-FIDV</v>
      </c>
      <c r="AL1226" s="40" t="str">
        <f>IFERROR(_xlfn.XLOOKUP(AJ1226,CrossRef!$A:$A,CrossRef!$K:$K,"Not Found"),"-")</f>
        <v>LHF</v>
      </c>
      <c r="AM1226" s="40" t="str">
        <f>IFERROR(_xlfn.XLOOKUP(AJ1226,CrossRef!$A:$A,CrossRef!$L:$L,"Not Found"),"-")</f>
        <v>24000H WHEEL END CHANGE LHF</v>
      </c>
    </row>
    <row r="1227" spans="1:39" x14ac:dyDescent="0.3">
      <c r="A1227" s="4" t="str">
        <f>D1227&amp;C1227&amp;B1227</f>
        <v>LO16244050LR</v>
      </c>
      <c r="B1227" s="4" t="str">
        <f>LEFT(N1227,FIND(" ",N1227)-1)</f>
        <v>LR</v>
      </c>
      <c r="C1227" s="4" t="str">
        <f>LEFT(M1227,4)</f>
        <v>4050</v>
      </c>
      <c r="D1227" s="4" t="str">
        <f>LEFT(L1227,FIND(" ",L1227)-1)</f>
        <v>LO1624</v>
      </c>
      <c r="E1227" s="4" t="str">
        <f>MID(X1227,2,3)</f>
        <v>MRK</v>
      </c>
      <c r="G1227" s="17" t="s">
        <v>10234</v>
      </c>
      <c r="H1227" s="17" t="s">
        <v>10235</v>
      </c>
      <c r="I1227" s="17" t="s">
        <v>10236</v>
      </c>
      <c r="J1227" s="17" t="s">
        <v>10348</v>
      </c>
      <c r="K1227" s="17" t="s">
        <v>121</v>
      </c>
      <c r="L1227" s="17" t="s">
        <v>10539</v>
      </c>
      <c r="M1227" s="17" t="s">
        <v>482</v>
      </c>
      <c r="N1227" s="17" t="s">
        <v>490</v>
      </c>
      <c r="O1227" s="18">
        <v>24000</v>
      </c>
      <c r="P1227" s="18">
        <v>17408.3030616879</v>
      </c>
      <c r="Q1227" s="16">
        <v>46451</v>
      </c>
      <c r="R1227" s="17" t="s">
        <v>11337</v>
      </c>
      <c r="S1227" s="17" t="s">
        <v>10286</v>
      </c>
      <c r="T1227" s="17" t="s">
        <v>11337</v>
      </c>
      <c r="U1227" s="17" t="s">
        <v>10269</v>
      </c>
      <c r="V1227" s="17"/>
      <c r="W1227" s="17" t="s">
        <v>11340</v>
      </c>
      <c r="X1227" s="17" t="s">
        <v>10543</v>
      </c>
      <c r="Y1227" s="18">
        <v>100007.62</v>
      </c>
      <c r="Z1227" s="17" t="s">
        <v>11341</v>
      </c>
      <c r="AA1227" s="18">
        <v>44590.714236824097</v>
      </c>
      <c r="AB1227" s="17" t="s">
        <v>10245</v>
      </c>
      <c r="AC1227" s="17" t="s">
        <v>10246</v>
      </c>
      <c r="AD1227" s="17"/>
      <c r="AE1227" s="18">
        <v>6591.6969383120604</v>
      </c>
      <c r="AF1227" s="31">
        <f>_xlfn.XLOOKUP(A1227,Macmahon!B:B,Macmahon!AE:AE,"",0)</f>
        <v>44464</v>
      </c>
      <c r="AG1227" s="28">
        <f>_xlfn.XLOOKUP(A1227,Macmahon!B:B,Macmahon!AJ:AJ,"",0)</f>
        <v>46799.681059872688</v>
      </c>
      <c r="AH1227" s="28">
        <f>_xlfn.XLOOKUP(A1227,Macmahon!B:B,Macmahon!AK:AK,"",0)</f>
        <v>48644</v>
      </c>
      <c r="AI1227" s="28">
        <f t="shared" si="31"/>
        <v>46799.681059872688</v>
      </c>
      <c r="AJ1227" s="40" t="str">
        <f>E1227&amp;C1227&amp;B1227</f>
        <v>MRK4050LR</v>
      </c>
      <c r="AK1227" s="40" t="str">
        <f>IFERROR(_xlfn.XLOOKUP(AJ1227,CrossRef!$A:$A,CrossRef!$J:$J,"Not Found"),"-")</f>
        <v>LOFE037-DRIV-FIDV</v>
      </c>
      <c r="AL1227" s="40" t="str">
        <f>IFERROR(_xlfn.XLOOKUP(AJ1227,CrossRef!$A:$A,CrossRef!$K:$K,"Not Found"),"-")</f>
        <v>LHR</v>
      </c>
      <c r="AM1227" s="40" t="str">
        <f>IFERROR(_xlfn.XLOOKUP(AJ1227,CrossRef!$A:$A,CrossRef!$L:$L,"Not Found"),"-")</f>
        <v>24000H WHEEL END CHANGE LHR</v>
      </c>
    </row>
    <row r="1228" spans="1:39" x14ac:dyDescent="0.3">
      <c r="A1228" s="4" t="str">
        <f>D1228&amp;C1228&amp;B1228</f>
        <v>LO16244050RF</v>
      </c>
      <c r="B1228" s="4" t="str">
        <f>LEFT(N1228,FIND(" ",N1228)-1)</f>
        <v>RF</v>
      </c>
      <c r="C1228" s="4" t="str">
        <f>LEFT(M1228,4)</f>
        <v>4050</v>
      </c>
      <c r="D1228" s="4" t="str">
        <f>LEFT(L1228,FIND(" ",L1228)-1)</f>
        <v>LO1624</v>
      </c>
      <c r="E1228" s="4" t="str">
        <f>MID(X1228,2,3)</f>
        <v>MRK</v>
      </c>
      <c r="G1228" s="14" t="s">
        <v>10234</v>
      </c>
      <c r="H1228" s="14" t="s">
        <v>10235</v>
      </c>
      <c r="I1228" s="14" t="s">
        <v>10236</v>
      </c>
      <c r="J1228" s="14" t="s">
        <v>10348</v>
      </c>
      <c r="K1228" s="14" t="s">
        <v>121</v>
      </c>
      <c r="L1228" s="14" t="s">
        <v>10539</v>
      </c>
      <c r="M1228" s="14" t="s">
        <v>482</v>
      </c>
      <c r="N1228" s="14" t="s">
        <v>487</v>
      </c>
      <c r="O1228" s="15">
        <v>24000</v>
      </c>
      <c r="P1228" s="15">
        <v>18533.496432671502</v>
      </c>
      <c r="Q1228" s="16">
        <v>46430</v>
      </c>
      <c r="R1228" s="14" t="s">
        <v>11337</v>
      </c>
      <c r="S1228" s="14" t="s">
        <v>10286</v>
      </c>
      <c r="T1228" s="14" t="s">
        <v>11337</v>
      </c>
      <c r="U1228" s="14" t="s">
        <v>10269</v>
      </c>
      <c r="V1228" s="14"/>
      <c r="W1228" s="14" t="s">
        <v>11338</v>
      </c>
      <c r="X1228" s="14" t="s">
        <v>10543</v>
      </c>
      <c r="Y1228" s="15">
        <v>100007.62</v>
      </c>
      <c r="Z1228" s="14" t="s">
        <v>11342</v>
      </c>
      <c r="AA1228" s="15">
        <v>44274.492470910402</v>
      </c>
      <c r="AB1228" s="14" t="s">
        <v>10245</v>
      </c>
      <c r="AC1228" s="14" t="s">
        <v>10246</v>
      </c>
      <c r="AD1228" s="14"/>
      <c r="AE1228" s="15">
        <v>5466.5035673285101</v>
      </c>
      <c r="AF1228" s="31">
        <f>_xlfn.XLOOKUP(A1228,Macmahon!B:B,Macmahon!AE:AE,"",0)</f>
        <v>44436</v>
      </c>
      <c r="AG1228" s="28">
        <f>_xlfn.XLOOKUP(A1228,Macmahon!B:B,Macmahon!AJ:AJ,"",0)</f>
        <v>46767.394504398151</v>
      </c>
      <c r="AH1228" s="28">
        <f>_xlfn.XLOOKUP(A1228,Macmahon!B:B,Macmahon!AK:AK,"",0)</f>
        <v>46670</v>
      </c>
      <c r="AI1228" s="28">
        <f t="shared" si="31"/>
        <v>46670</v>
      </c>
      <c r="AJ1228" s="40" t="str">
        <f>E1228&amp;C1228&amp;B1228</f>
        <v>MRK4050RF</v>
      </c>
      <c r="AK1228" s="40" t="str">
        <f>IFERROR(_xlfn.XLOOKUP(AJ1228,CrossRef!$A:$A,CrossRef!$J:$J,"Not Found"),"-")</f>
        <v>LOFE037-DRIV-FIDV</v>
      </c>
      <c r="AL1228" s="40" t="str">
        <f>IFERROR(_xlfn.XLOOKUP(AJ1228,CrossRef!$A:$A,CrossRef!$K:$K,"Not Found"),"-")</f>
        <v>RHF</v>
      </c>
      <c r="AM1228" s="40" t="str">
        <f>IFERROR(_xlfn.XLOOKUP(AJ1228,CrossRef!$A:$A,CrossRef!$L:$L,"Not Found"),"-")</f>
        <v>24000H WHEEL END CHANGE RHF</v>
      </c>
    </row>
    <row r="1229" spans="1:39" x14ac:dyDescent="0.3">
      <c r="A1229" s="4" t="str">
        <f>D1229&amp;C1229&amp;B1229</f>
        <v>LO16244050RR</v>
      </c>
      <c r="B1229" s="4" t="str">
        <f>LEFT(N1229,FIND(" ",N1229)-1)</f>
        <v>RR</v>
      </c>
      <c r="C1229" s="4" t="str">
        <f>LEFT(M1229,4)</f>
        <v>4050</v>
      </c>
      <c r="D1229" s="4" t="str">
        <f>LEFT(L1229,FIND(" ",L1229)-1)</f>
        <v>LO1624</v>
      </c>
      <c r="E1229" s="4" t="str">
        <f>MID(X1229,2,3)</f>
        <v>MRK</v>
      </c>
      <c r="G1229" s="17" t="s">
        <v>10234</v>
      </c>
      <c r="H1229" s="17" t="s">
        <v>10235</v>
      </c>
      <c r="I1229" s="17" t="s">
        <v>10236</v>
      </c>
      <c r="J1229" s="17" t="s">
        <v>10348</v>
      </c>
      <c r="K1229" s="17" t="s">
        <v>121</v>
      </c>
      <c r="L1229" s="17" t="s">
        <v>10539</v>
      </c>
      <c r="M1229" s="17" t="s">
        <v>482</v>
      </c>
      <c r="N1229" s="17" t="s">
        <v>493</v>
      </c>
      <c r="O1229" s="18">
        <v>24000</v>
      </c>
      <c r="P1229" s="18">
        <v>17408.3030616879</v>
      </c>
      <c r="Q1229" s="16">
        <v>46451</v>
      </c>
      <c r="R1229" s="17" t="s">
        <v>11337</v>
      </c>
      <c r="S1229" s="17" t="s">
        <v>10286</v>
      </c>
      <c r="T1229" s="17" t="s">
        <v>11337</v>
      </c>
      <c r="U1229" s="17" t="s">
        <v>10269</v>
      </c>
      <c r="V1229" s="17"/>
      <c r="W1229" s="17" t="s">
        <v>11340</v>
      </c>
      <c r="X1229" s="17" t="s">
        <v>10543</v>
      </c>
      <c r="Y1229" s="18">
        <v>100007.62</v>
      </c>
      <c r="Z1229" s="17" t="s">
        <v>11343</v>
      </c>
      <c r="AA1229" s="18">
        <v>44590.714236824097</v>
      </c>
      <c r="AB1229" s="17" t="s">
        <v>10245</v>
      </c>
      <c r="AC1229" s="17" t="s">
        <v>10246</v>
      </c>
      <c r="AD1229" s="17"/>
      <c r="AE1229" s="18">
        <v>6591.6969383120604</v>
      </c>
      <c r="AF1229" s="31">
        <f>_xlfn.XLOOKUP(A1229,Macmahon!B:B,Macmahon!AE:AE,"",0)</f>
        <v>44463</v>
      </c>
      <c r="AG1229" s="28">
        <f>_xlfn.XLOOKUP(A1229,Macmahon!B:B,Macmahon!AJ:AJ,"",0)</f>
        <v>46799.681059872688</v>
      </c>
      <c r="AH1229" s="28">
        <f>_xlfn.XLOOKUP(A1229,Macmahon!B:B,Macmahon!AK:AK,"",0)</f>
        <v>48644</v>
      </c>
      <c r="AI1229" s="28">
        <f t="shared" si="31"/>
        <v>46799.681059872688</v>
      </c>
      <c r="AJ1229" s="40" t="str">
        <f>E1229&amp;C1229&amp;B1229</f>
        <v>MRK4050RR</v>
      </c>
      <c r="AK1229" s="40" t="str">
        <f>IFERROR(_xlfn.XLOOKUP(AJ1229,CrossRef!$A:$A,CrossRef!$J:$J,"Not Found"),"-")</f>
        <v>LOFE037-DRIV-FIDV</v>
      </c>
      <c r="AL1229" s="40" t="str">
        <f>IFERROR(_xlfn.XLOOKUP(AJ1229,CrossRef!$A:$A,CrossRef!$K:$K,"Not Found"),"-")</f>
        <v>RHR</v>
      </c>
      <c r="AM1229" s="40" t="str">
        <f>IFERROR(_xlfn.XLOOKUP(AJ1229,CrossRef!$A:$A,CrossRef!$L:$L,"Not Found"),"-")</f>
        <v>24000H WHEEL END CHANGE RHR</v>
      </c>
    </row>
    <row r="1230" spans="1:39" x14ac:dyDescent="0.3">
      <c r="A1230" s="4" t="str">
        <f>D1230&amp;C1230&amp;B1230</f>
        <v>DZ81524050LT</v>
      </c>
      <c r="B1230" s="4" t="str">
        <f>LEFT(N1230,FIND(" ",N1230)-1)</f>
        <v>LT</v>
      </c>
      <c r="C1230" s="4" t="str">
        <f>LEFT(M1230,4)</f>
        <v>4050</v>
      </c>
      <c r="D1230" s="4" t="str">
        <f>LEFT(L1230,FIND(" ",L1230)-1)</f>
        <v>DZ8152</v>
      </c>
      <c r="E1230" s="4" t="str">
        <f>MID(X1230,2,3)</f>
        <v>RAB</v>
      </c>
      <c r="G1230" s="14" t="s">
        <v>10234</v>
      </c>
      <c r="H1230" s="14" t="s">
        <v>10235</v>
      </c>
      <c r="I1230" s="14" t="s">
        <v>10251</v>
      </c>
      <c r="J1230" s="14" t="s">
        <v>10279</v>
      </c>
      <c r="K1230" s="14" t="s">
        <v>34</v>
      </c>
      <c r="L1230" s="14" t="s">
        <v>10581</v>
      </c>
      <c r="M1230" s="14" t="s">
        <v>482</v>
      </c>
      <c r="N1230" s="14" t="s">
        <v>57</v>
      </c>
      <c r="O1230" s="15">
        <v>15000</v>
      </c>
      <c r="P1230" s="15">
        <v>13601.269542206301</v>
      </c>
      <c r="Q1230" s="16">
        <v>47669</v>
      </c>
      <c r="R1230" s="14" t="s">
        <v>11331</v>
      </c>
      <c r="S1230" s="14" t="s">
        <v>10240</v>
      </c>
      <c r="T1230" s="14" t="s">
        <v>11331</v>
      </c>
      <c r="U1230" s="14" t="s">
        <v>10248</v>
      </c>
      <c r="V1230" s="14"/>
      <c r="W1230" s="14" t="s">
        <v>11353</v>
      </c>
      <c r="X1230" s="14" t="s">
        <v>10582</v>
      </c>
      <c r="Y1230" s="15">
        <v>38738.230000000003</v>
      </c>
      <c r="Z1230" s="14" t="s">
        <v>11349</v>
      </c>
      <c r="AA1230" s="15">
        <v>49951.524366872</v>
      </c>
      <c r="AB1230" s="14" t="s">
        <v>10245</v>
      </c>
      <c r="AC1230" s="14" t="s">
        <v>10246</v>
      </c>
      <c r="AD1230" s="14"/>
      <c r="AE1230" s="15">
        <v>1398.73045779368</v>
      </c>
      <c r="AF1230" s="31">
        <f>_xlfn.XLOOKUP(A1230,Macmahon!B:B,Macmahon!AE:AE,"",0)</f>
        <v>44849</v>
      </c>
      <c r="AG1230" s="28">
        <f>_xlfn.XLOOKUP(A1230,Macmahon!B:B,Macmahon!AJ:AJ,"",0)</f>
        <v>46367.833443946758</v>
      </c>
      <c r="AH1230" s="28">
        <f>_xlfn.XLOOKUP(A1230,Macmahon!B:B,Macmahon!AK:AK,"",0)</f>
        <v>46389</v>
      </c>
      <c r="AI1230" s="28">
        <f t="shared" si="31"/>
        <v>46367.833443946758</v>
      </c>
      <c r="AJ1230" s="40" t="str">
        <f>E1230&amp;C1230&amp;B1230</f>
        <v>RAB4050LT</v>
      </c>
      <c r="AK1230" s="40" t="str">
        <f>IFERROR(_xlfn.XLOOKUP(AJ1230,CrossRef!$A:$A,CrossRef!$J:$J,"Not Found"),"-")</f>
        <v>DZTR077-DRIV-FIDV</v>
      </c>
      <c r="AL1230" s="40" t="str">
        <f>IFERROR(_xlfn.XLOOKUP(AJ1230,CrossRef!$A:$A,CrossRef!$K:$K,"Not Found"),"-")</f>
        <v>LH</v>
      </c>
      <c r="AM1230" s="40" t="str">
        <f>IFERROR(_xlfn.XLOOKUP(AJ1230,CrossRef!$A:$A,CrossRef!$L:$L,"Not Found"),"-")</f>
        <v>16000H FINAL DRIVE CHANGE LH</v>
      </c>
    </row>
    <row r="1231" spans="1:39" x14ac:dyDescent="0.3">
      <c r="A1231" s="4" t="str">
        <f>D1231&amp;C1231&amp;B1231</f>
        <v>DZ81524050RI</v>
      </c>
      <c r="B1231" s="4" t="str">
        <f>LEFT(N1231,FIND(" ",N1231)-1)</f>
        <v>RI</v>
      </c>
      <c r="C1231" s="4" t="str">
        <f>LEFT(M1231,4)</f>
        <v>4050</v>
      </c>
      <c r="D1231" s="4" t="str">
        <f>LEFT(L1231,FIND(" ",L1231)-1)</f>
        <v>DZ8152</v>
      </c>
      <c r="E1231" s="4" t="str">
        <f>MID(X1231,2,3)</f>
        <v>RAB</v>
      </c>
      <c r="G1231" s="17" t="s">
        <v>10234</v>
      </c>
      <c r="H1231" s="17" t="s">
        <v>10235</v>
      </c>
      <c r="I1231" s="17" t="s">
        <v>10251</v>
      </c>
      <c r="J1231" s="17" t="s">
        <v>10279</v>
      </c>
      <c r="K1231" s="17" t="s">
        <v>34</v>
      </c>
      <c r="L1231" s="17" t="s">
        <v>10581</v>
      </c>
      <c r="M1231" s="17" t="s">
        <v>482</v>
      </c>
      <c r="N1231" s="17" t="s">
        <v>61</v>
      </c>
      <c r="O1231" s="18">
        <v>15000</v>
      </c>
      <c r="P1231" s="18">
        <v>13601.269542206301</v>
      </c>
      <c r="Q1231" s="16">
        <v>47669</v>
      </c>
      <c r="R1231" s="17" t="s">
        <v>11331</v>
      </c>
      <c r="S1231" s="17" t="s">
        <v>10240</v>
      </c>
      <c r="T1231" s="17" t="s">
        <v>11331</v>
      </c>
      <c r="U1231" s="17" t="s">
        <v>10248</v>
      </c>
      <c r="V1231" s="17"/>
      <c r="W1231" s="17" t="s">
        <v>10712</v>
      </c>
      <c r="X1231" s="17" t="s">
        <v>10582</v>
      </c>
      <c r="Y1231" s="18">
        <v>38738.230000000003</v>
      </c>
      <c r="Z1231" s="17" t="s">
        <v>11350</v>
      </c>
      <c r="AA1231" s="18">
        <v>49951.524366872</v>
      </c>
      <c r="AB1231" s="17" t="s">
        <v>10245</v>
      </c>
      <c r="AC1231" s="17" t="s">
        <v>10246</v>
      </c>
      <c r="AD1231" s="17"/>
      <c r="AE1231" s="18">
        <v>1398.73045779368</v>
      </c>
      <c r="AF1231" s="31">
        <f>_xlfn.XLOOKUP(A1231,Macmahon!B:B,Macmahon!AE:AE,"",0)</f>
        <v>44849</v>
      </c>
      <c r="AG1231" s="28">
        <f>_xlfn.XLOOKUP(A1231,Macmahon!B:B,Macmahon!AJ:AJ,"",0)</f>
        <v>46367.833443946758</v>
      </c>
      <c r="AH1231" s="28">
        <f>_xlfn.XLOOKUP(A1231,Macmahon!B:B,Macmahon!AK:AK,"",0)</f>
        <v>46389</v>
      </c>
      <c r="AI1231" s="28">
        <f t="shared" si="31"/>
        <v>46367.833443946758</v>
      </c>
      <c r="AJ1231" s="40" t="str">
        <f>E1231&amp;C1231&amp;B1231</f>
        <v>RAB4050RI</v>
      </c>
      <c r="AK1231" s="40" t="str">
        <f>IFERROR(_xlfn.XLOOKUP(AJ1231,CrossRef!$A:$A,CrossRef!$J:$J,"Not Found"),"-")</f>
        <v>DZTR077-DRIV-FIDV</v>
      </c>
      <c r="AL1231" s="40" t="str">
        <f>IFERROR(_xlfn.XLOOKUP(AJ1231,CrossRef!$A:$A,CrossRef!$K:$K,"Not Found"),"-")</f>
        <v>RH</v>
      </c>
      <c r="AM1231" s="40" t="str">
        <f>IFERROR(_xlfn.XLOOKUP(AJ1231,CrossRef!$A:$A,CrossRef!$L:$L,"Not Found"),"-")</f>
        <v>16000H FINAL DRIVE CHANGE RH</v>
      </c>
    </row>
    <row r="1232" spans="1:39" x14ac:dyDescent="0.3">
      <c r="A1232" s="4" t="str">
        <f>D1232&amp;C1232&amp;B1232</f>
        <v>DZ81624050LT</v>
      </c>
      <c r="B1232" s="4" t="str">
        <f>LEFT(N1232,FIND(" ",N1232)-1)</f>
        <v>LT</v>
      </c>
      <c r="C1232" s="4" t="str">
        <f>LEFT(M1232,4)</f>
        <v>4050</v>
      </c>
      <c r="D1232" s="4" t="str">
        <f>LEFT(L1232,FIND(" ",L1232)-1)</f>
        <v>DZ8162</v>
      </c>
      <c r="E1232" s="4" t="str">
        <f>MID(X1232,2,3)</f>
        <v>RAB</v>
      </c>
      <c r="G1232" s="14" t="s">
        <v>10234</v>
      </c>
      <c r="H1232" s="14" t="s">
        <v>10235</v>
      </c>
      <c r="I1232" s="14" t="s">
        <v>10236</v>
      </c>
      <c r="J1232" s="14" t="s">
        <v>10369</v>
      </c>
      <c r="K1232" s="14" t="s">
        <v>34</v>
      </c>
      <c r="L1232" s="14" t="s">
        <v>10583</v>
      </c>
      <c r="M1232" s="14" t="s">
        <v>482</v>
      </c>
      <c r="N1232" s="14" t="s">
        <v>57</v>
      </c>
      <c r="O1232" s="15">
        <v>15000</v>
      </c>
      <c r="P1232" s="15">
        <v>10366.815389765099</v>
      </c>
      <c r="Q1232" s="16">
        <v>47643</v>
      </c>
      <c r="R1232" s="14" t="s">
        <v>11331</v>
      </c>
      <c r="S1232" s="14" t="s">
        <v>10240</v>
      </c>
      <c r="T1232" s="14" t="s">
        <v>11331</v>
      </c>
      <c r="U1232" s="14" t="s">
        <v>10248</v>
      </c>
      <c r="V1232" s="14"/>
      <c r="W1232" s="14" t="s">
        <v>11368</v>
      </c>
      <c r="X1232" s="14" t="s">
        <v>10585</v>
      </c>
      <c r="Y1232" s="15">
        <v>38738.230000000003</v>
      </c>
      <c r="Z1232" s="14" t="s">
        <v>11334</v>
      </c>
      <c r="AA1232" s="15">
        <v>42757.126473496101</v>
      </c>
      <c r="AB1232" s="14" t="s">
        <v>10245</v>
      </c>
      <c r="AC1232" s="14" t="s">
        <v>10246</v>
      </c>
      <c r="AD1232" s="14" t="s">
        <v>10272</v>
      </c>
      <c r="AE1232" s="15">
        <v>4633.18461023493</v>
      </c>
      <c r="AF1232" s="31">
        <f>_xlfn.XLOOKUP(A1232,Macmahon!B:B,Macmahon!AE:AE,"",0)</f>
        <v>45010</v>
      </c>
      <c r="AG1232" s="28">
        <f>_xlfn.XLOOKUP(A1232,Macmahon!B:B,Macmahon!AJ:AJ,"",0)</f>
        <v>46225</v>
      </c>
      <c r="AH1232" s="28">
        <f>_xlfn.XLOOKUP(A1232,Macmahon!B:B,Macmahon!AK:AK,"",0)</f>
        <v>47643</v>
      </c>
      <c r="AI1232" s="28">
        <f t="shared" si="31"/>
        <v>46225</v>
      </c>
      <c r="AJ1232" s="40" t="str">
        <f>E1232&amp;C1232&amp;B1232</f>
        <v>RAB4050LT</v>
      </c>
      <c r="AK1232" s="40" t="str">
        <f>IFERROR(_xlfn.XLOOKUP(AJ1232,CrossRef!$A:$A,CrossRef!$J:$J,"Not Found"),"-")</f>
        <v>DZTR077-DRIV-FIDV</v>
      </c>
      <c r="AL1232" s="40" t="str">
        <f>IFERROR(_xlfn.XLOOKUP(AJ1232,CrossRef!$A:$A,CrossRef!$K:$K,"Not Found"),"-")</f>
        <v>LH</v>
      </c>
      <c r="AM1232" s="40" t="str">
        <f>IFERROR(_xlfn.XLOOKUP(AJ1232,CrossRef!$A:$A,CrossRef!$L:$L,"Not Found"),"-")</f>
        <v>16000H FINAL DRIVE CHANGE LH</v>
      </c>
    </row>
    <row r="1233" spans="1:39" x14ac:dyDescent="0.3">
      <c r="A1233" s="4" t="str">
        <f>D1233&amp;C1233&amp;B1233</f>
        <v>DZ81624050RI</v>
      </c>
      <c r="B1233" s="4" t="str">
        <f>LEFT(N1233,FIND(" ",N1233)-1)</f>
        <v>RI</v>
      </c>
      <c r="C1233" s="4" t="str">
        <f>LEFT(M1233,4)</f>
        <v>4050</v>
      </c>
      <c r="D1233" s="4" t="str">
        <f>LEFT(L1233,FIND(" ",L1233)-1)</f>
        <v>DZ8162</v>
      </c>
      <c r="E1233" s="4" t="str">
        <f>MID(X1233,2,3)</f>
        <v>RAB</v>
      </c>
      <c r="G1233" s="17" t="s">
        <v>10234</v>
      </c>
      <c r="H1233" s="17" t="s">
        <v>10235</v>
      </c>
      <c r="I1233" s="17" t="s">
        <v>10236</v>
      </c>
      <c r="J1233" s="17" t="s">
        <v>10369</v>
      </c>
      <c r="K1233" s="17" t="s">
        <v>34</v>
      </c>
      <c r="L1233" s="17" t="s">
        <v>10583</v>
      </c>
      <c r="M1233" s="17" t="s">
        <v>482</v>
      </c>
      <c r="N1233" s="17" t="s">
        <v>61</v>
      </c>
      <c r="O1233" s="18">
        <v>15000</v>
      </c>
      <c r="P1233" s="18">
        <v>10366.815389765099</v>
      </c>
      <c r="Q1233" s="16">
        <v>47643</v>
      </c>
      <c r="R1233" s="17" t="s">
        <v>11331</v>
      </c>
      <c r="S1233" s="17" t="s">
        <v>10240</v>
      </c>
      <c r="T1233" s="17" t="s">
        <v>11331</v>
      </c>
      <c r="U1233" s="17" t="s">
        <v>10248</v>
      </c>
      <c r="V1233" s="17"/>
      <c r="W1233" s="17" t="s">
        <v>10964</v>
      </c>
      <c r="X1233" s="17" t="s">
        <v>10585</v>
      </c>
      <c r="Y1233" s="18">
        <v>38738.230000000003</v>
      </c>
      <c r="Z1233" s="17" t="s">
        <v>11335</v>
      </c>
      <c r="AA1233" s="18">
        <v>42757.126473496101</v>
      </c>
      <c r="AB1233" s="17" t="s">
        <v>10245</v>
      </c>
      <c r="AC1233" s="17" t="s">
        <v>10246</v>
      </c>
      <c r="AD1233" s="17" t="s">
        <v>10272</v>
      </c>
      <c r="AE1233" s="18">
        <v>4633.18461023493</v>
      </c>
      <c r="AF1233" s="31">
        <f>_xlfn.XLOOKUP(A1233,Macmahon!B:B,Macmahon!AE:AE,"",0)</f>
        <v>45010</v>
      </c>
      <c r="AG1233" s="28">
        <f>_xlfn.XLOOKUP(A1233,Macmahon!B:B,Macmahon!AJ:AJ,"",0)</f>
        <v>46225</v>
      </c>
      <c r="AH1233" s="28">
        <f>_xlfn.XLOOKUP(A1233,Macmahon!B:B,Macmahon!AK:AK,"",0)</f>
        <v>47643</v>
      </c>
      <c r="AI1233" s="28">
        <f t="shared" si="31"/>
        <v>46225</v>
      </c>
      <c r="AJ1233" s="40" t="str">
        <f>E1233&amp;C1233&amp;B1233</f>
        <v>RAB4050RI</v>
      </c>
      <c r="AK1233" s="40" t="str">
        <f>IFERROR(_xlfn.XLOOKUP(AJ1233,CrossRef!$A:$A,CrossRef!$J:$J,"Not Found"),"-")</f>
        <v>DZTR077-DRIV-FIDV</v>
      </c>
      <c r="AL1233" s="40" t="str">
        <f>IFERROR(_xlfn.XLOOKUP(AJ1233,CrossRef!$A:$A,CrossRef!$K:$K,"Not Found"),"-")</f>
        <v>RH</v>
      </c>
      <c r="AM1233" s="40" t="str">
        <f>IFERROR(_xlfn.XLOOKUP(AJ1233,CrossRef!$A:$A,CrossRef!$L:$L,"Not Found"),"-")</f>
        <v>16000H FINAL DRIVE CHANGE RH</v>
      </c>
    </row>
    <row r="1234" spans="1:39" x14ac:dyDescent="0.3">
      <c r="A1234" s="4" t="str">
        <f>D1234&amp;C1234&amp;B1234</f>
        <v>DZ82284050LT</v>
      </c>
      <c r="B1234" s="4" t="str">
        <f>LEFT(N1234,FIND(" ",N1234)-1)</f>
        <v>LT</v>
      </c>
      <c r="C1234" s="4" t="str">
        <f>LEFT(M1234,4)</f>
        <v>4050</v>
      </c>
      <c r="D1234" s="4" t="str">
        <f>LEFT(L1234,FIND(" ",L1234)-1)</f>
        <v>DZ8228</v>
      </c>
      <c r="E1234" s="4" t="str">
        <f>MID(X1234,2,3)</f>
        <v>RAB</v>
      </c>
      <c r="G1234" s="14" t="s">
        <v>10234</v>
      </c>
      <c r="H1234" s="14" t="s">
        <v>10235</v>
      </c>
      <c r="I1234" s="14" t="s">
        <v>10257</v>
      </c>
      <c r="J1234" s="14" t="s">
        <v>10441</v>
      </c>
      <c r="K1234" s="14" t="s">
        <v>34</v>
      </c>
      <c r="L1234" s="14" t="s">
        <v>10578</v>
      </c>
      <c r="M1234" s="14" t="s">
        <v>482</v>
      </c>
      <c r="N1234" s="14" t="s">
        <v>57</v>
      </c>
      <c r="O1234" s="15">
        <v>15000</v>
      </c>
      <c r="P1234" s="15">
        <v>16989.961716881699</v>
      </c>
      <c r="Q1234" s="16">
        <v>46066</v>
      </c>
      <c r="R1234" s="14" t="s">
        <v>11331</v>
      </c>
      <c r="S1234" s="14" t="s">
        <v>10240</v>
      </c>
      <c r="T1234" s="14" t="s">
        <v>11331</v>
      </c>
      <c r="U1234" s="14" t="s">
        <v>10269</v>
      </c>
      <c r="V1234" s="14"/>
      <c r="W1234" s="14" t="s">
        <v>11367</v>
      </c>
      <c r="X1234" s="14" t="s">
        <v>10580</v>
      </c>
      <c r="Y1234" s="15">
        <v>38738.230000000003</v>
      </c>
      <c r="Z1234" s="14" t="s">
        <v>11334</v>
      </c>
      <c r="AA1234" s="15">
        <v>14505.5728702182</v>
      </c>
      <c r="AB1234" s="14" t="s">
        <v>10335</v>
      </c>
      <c r="AC1234" s="14" t="s">
        <v>10246</v>
      </c>
      <c r="AD1234" s="14"/>
      <c r="AE1234" s="15">
        <v>-1989.9617168817399</v>
      </c>
      <c r="AF1234" s="31">
        <f>_xlfn.XLOOKUP(A1234,Macmahon!B:B,Macmahon!AE:AE,"",0)</f>
        <v>0</v>
      </c>
      <c r="AG1234" s="28">
        <f>_xlfn.XLOOKUP(A1234,Macmahon!B:B,Macmahon!AJ:AJ,"",0)</f>
        <v>46098.601789699074</v>
      </c>
      <c r="AH1234" s="28">
        <f>_xlfn.XLOOKUP(A1234,Macmahon!B:B,Macmahon!AK:AK,"",0)</f>
        <v>46066</v>
      </c>
      <c r="AI1234" s="28">
        <f t="shared" si="31"/>
        <v>46066</v>
      </c>
      <c r="AJ1234" s="40" t="str">
        <f>E1234&amp;C1234&amp;B1234</f>
        <v>RAB4050LT</v>
      </c>
      <c r="AK1234" s="40" t="str">
        <f>IFERROR(_xlfn.XLOOKUP(AJ1234,CrossRef!$A:$A,CrossRef!$J:$J,"Not Found"),"-")</f>
        <v>DZTR077-DRIV-FIDV</v>
      </c>
      <c r="AL1234" s="40" t="str">
        <f>IFERROR(_xlfn.XLOOKUP(AJ1234,CrossRef!$A:$A,CrossRef!$K:$K,"Not Found"),"-")</f>
        <v>LH</v>
      </c>
      <c r="AM1234" s="40" t="str">
        <f>IFERROR(_xlfn.XLOOKUP(AJ1234,CrossRef!$A:$A,CrossRef!$L:$L,"Not Found"),"-")</f>
        <v>16000H FINAL DRIVE CHANGE LH</v>
      </c>
    </row>
    <row r="1235" spans="1:39" x14ac:dyDescent="0.3">
      <c r="A1235" s="4" t="str">
        <f>D1235&amp;C1235&amp;B1235</f>
        <v>DZ82284050RI</v>
      </c>
      <c r="B1235" s="4" t="str">
        <f>LEFT(N1235,FIND(" ",N1235)-1)</f>
        <v>RI</v>
      </c>
      <c r="C1235" s="4" t="str">
        <f>LEFT(M1235,4)</f>
        <v>4050</v>
      </c>
      <c r="D1235" s="4" t="str">
        <f>LEFT(L1235,FIND(" ",L1235)-1)</f>
        <v>DZ8228</v>
      </c>
      <c r="E1235" s="4" t="str">
        <f>MID(X1235,2,3)</f>
        <v>RAB</v>
      </c>
      <c r="G1235" s="17" t="s">
        <v>10234</v>
      </c>
      <c r="H1235" s="17" t="s">
        <v>10235</v>
      </c>
      <c r="I1235" s="17" t="s">
        <v>10257</v>
      </c>
      <c r="J1235" s="17" t="s">
        <v>10441</v>
      </c>
      <c r="K1235" s="17" t="s">
        <v>34</v>
      </c>
      <c r="L1235" s="17" t="s">
        <v>10578</v>
      </c>
      <c r="M1235" s="17" t="s">
        <v>482</v>
      </c>
      <c r="N1235" s="17" t="s">
        <v>61</v>
      </c>
      <c r="O1235" s="18">
        <v>15000</v>
      </c>
      <c r="P1235" s="18">
        <v>16989.961716881699</v>
      </c>
      <c r="Q1235" s="16">
        <v>46066</v>
      </c>
      <c r="R1235" s="17" t="s">
        <v>11331</v>
      </c>
      <c r="S1235" s="17" t="s">
        <v>10240</v>
      </c>
      <c r="T1235" s="17" t="s">
        <v>11331</v>
      </c>
      <c r="U1235" s="17" t="s">
        <v>10269</v>
      </c>
      <c r="V1235" s="17"/>
      <c r="W1235" s="17" t="s">
        <v>11367</v>
      </c>
      <c r="X1235" s="17" t="s">
        <v>10580</v>
      </c>
      <c r="Y1235" s="18">
        <v>38738.230000000003</v>
      </c>
      <c r="Z1235" s="17" t="s">
        <v>11335</v>
      </c>
      <c r="AA1235" s="18">
        <v>14505.5728702182</v>
      </c>
      <c r="AB1235" s="17" t="s">
        <v>10335</v>
      </c>
      <c r="AC1235" s="17" t="s">
        <v>10246</v>
      </c>
      <c r="AD1235" s="17"/>
      <c r="AE1235" s="18">
        <v>-1989.9617168817399</v>
      </c>
      <c r="AF1235" s="31">
        <f>_xlfn.XLOOKUP(A1235,Macmahon!B:B,Macmahon!AE:AE,"",0)</f>
        <v>0</v>
      </c>
      <c r="AG1235" s="28">
        <f>_xlfn.XLOOKUP(A1235,Macmahon!B:B,Macmahon!AJ:AJ,"",0)</f>
        <v>46098.601789699074</v>
      </c>
      <c r="AH1235" s="28">
        <f>_xlfn.XLOOKUP(A1235,Macmahon!B:B,Macmahon!AK:AK,"",0)</f>
        <v>46066</v>
      </c>
      <c r="AI1235" s="28">
        <f t="shared" si="31"/>
        <v>46066</v>
      </c>
      <c r="AJ1235" s="40" t="str">
        <f>E1235&amp;C1235&amp;B1235</f>
        <v>RAB4050RI</v>
      </c>
      <c r="AK1235" s="40" t="str">
        <f>IFERROR(_xlfn.XLOOKUP(AJ1235,CrossRef!$A:$A,CrossRef!$J:$J,"Not Found"),"-")</f>
        <v>DZTR077-DRIV-FIDV</v>
      </c>
      <c r="AL1235" s="40" t="str">
        <f>IFERROR(_xlfn.XLOOKUP(AJ1235,CrossRef!$A:$A,CrossRef!$K:$K,"Not Found"),"-")</f>
        <v>RH</v>
      </c>
      <c r="AM1235" s="40" t="str">
        <f>IFERROR(_xlfn.XLOOKUP(AJ1235,CrossRef!$A:$A,CrossRef!$L:$L,"Not Found"),"-")</f>
        <v>16000H FINAL DRIVE CHANGE RH</v>
      </c>
    </row>
    <row r="1236" spans="1:39" x14ac:dyDescent="0.3">
      <c r="A1236" s="4" t="str">
        <f>D1236&amp;C1236&amp;B1236</f>
        <v>DZ81584050LT</v>
      </c>
      <c r="B1236" s="4" t="str">
        <f>LEFT(N1236,FIND(" ",N1236)-1)</f>
        <v>LT</v>
      </c>
      <c r="C1236" s="4" t="str">
        <f>LEFT(M1236,4)</f>
        <v>4050</v>
      </c>
      <c r="D1236" s="4" t="str">
        <f>LEFT(L1236,FIND(" ",L1236)-1)</f>
        <v>DZ8158</v>
      </c>
      <c r="E1236" s="4" t="str">
        <f>MID(X1236,2,3)</f>
        <v>RAB</v>
      </c>
      <c r="G1236" s="14" t="s">
        <v>10234</v>
      </c>
      <c r="H1236" s="14" t="s">
        <v>10235</v>
      </c>
      <c r="I1236" s="14" t="s">
        <v>10257</v>
      </c>
      <c r="J1236" s="14" t="s">
        <v>10441</v>
      </c>
      <c r="K1236" s="14" t="s">
        <v>34</v>
      </c>
      <c r="L1236" s="14" t="s">
        <v>10505</v>
      </c>
      <c r="M1236" s="14" t="s">
        <v>482</v>
      </c>
      <c r="N1236" s="14" t="s">
        <v>57</v>
      </c>
      <c r="O1236" s="15">
        <v>15000</v>
      </c>
      <c r="P1236" s="15">
        <v>13358.300978285801</v>
      </c>
      <c r="Q1236" s="16">
        <v>47786</v>
      </c>
      <c r="R1236" s="14" t="s">
        <v>11331</v>
      </c>
      <c r="S1236" s="14" t="s">
        <v>10240</v>
      </c>
      <c r="T1236" s="14" t="s">
        <v>11331</v>
      </c>
      <c r="U1236" s="14" t="s">
        <v>10248</v>
      </c>
      <c r="V1236" s="14"/>
      <c r="W1236" s="14" t="s">
        <v>11351</v>
      </c>
      <c r="X1236" s="14" t="s">
        <v>10506</v>
      </c>
      <c r="Y1236" s="15">
        <v>38738.230000000003</v>
      </c>
      <c r="Z1236" s="14" t="s">
        <v>11334</v>
      </c>
      <c r="AA1236" s="15">
        <v>53300.892995665097</v>
      </c>
      <c r="AB1236" s="14" t="s">
        <v>10245</v>
      </c>
      <c r="AC1236" s="14" t="s">
        <v>10246</v>
      </c>
      <c r="AD1236" s="14"/>
      <c r="AE1236" s="15">
        <v>1641.6990217141799</v>
      </c>
      <c r="AF1236" s="31">
        <f>_xlfn.XLOOKUP(A1236,Macmahon!B:B,Macmahon!AE:AE,"",0)</f>
        <v>45088</v>
      </c>
      <c r="AG1236" s="28">
        <f>_xlfn.XLOOKUP(A1236,Macmahon!B:B,Macmahon!AJ:AJ,"",0)</f>
        <v>46382.575757557868</v>
      </c>
      <c r="AH1236" s="28">
        <f>_xlfn.XLOOKUP(A1236,Macmahon!B:B,Macmahon!AK:AK,"",0)</f>
        <v>46368</v>
      </c>
      <c r="AI1236" s="28">
        <f t="shared" si="31"/>
        <v>46368</v>
      </c>
      <c r="AJ1236" s="40" t="str">
        <f>E1236&amp;C1236&amp;B1236</f>
        <v>RAB4050LT</v>
      </c>
      <c r="AK1236" s="40" t="str">
        <f>IFERROR(_xlfn.XLOOKUP(AJ1236,CrossRef!$A:$A,CrossRef!$J:$J,"Not Found"),"-")</f>
        <v>DZTR077-DRIV-FIDV</v>
      </c>
      <c r="AL1236" s="40" t="str">
        <f>IFERROR(_xlfn.XLOOKUP(AJ1236,CrossRef!$A:$A,CrossRef!$K:$K,"Not Found"),"-")</f>
        <v>LH</v>
      </c>
      <c r="AM1236" s="40" t="str">
        <f>IFERROR(_xlfn.XLOOKUP(AJ1236,CrossRef!$A:$A,CrossRef!$L:$L,"Not Found"),"-")</f>
        <v>16000H FINAL DRIVE CHANGE LH</v>
      </c>
    </row>
    <row r="1237" spans="1:39" x14ac:dyDescent="0.3">
      <c r="A1237" s="4" t="str">
        <f>D1237&amp;C1237&amp;B1237</f>
        <v>DZ81584050RI</v>
      </c>
      <c r="B1237" s="4" t="str">
        <f>LEFT(N1237,FIND(" ",N1237)-1)</f>
        <v>RI</v>
      </c>
      <c r="C1237" s="4" t="str">
        <f>LEFT(M1237,4)</f>
        <v>4050</v>
      </c>
      <c r="D1237" s="4" t="str">
        <f>LEFT(L1237,FIND(" ",L1237)-1)</f>
        <v>DZ8158</v>
      </c>
      <c r="E1237" s="4" t="str">
        <f>MID(X1237,2,3)</f>
        <v>RAB</v>
      </c>
      <c r="G1237" s="17" t="s">
        <v>10234</v>
      </c>
      <c r="H1237" s="17" t="s">
        <v>10235</v>
      </c>
      <c r="I1237" s="17" t="s">
        <v>10257</v>
      </c>
      <c r="J1237" s="17" t="s">
        <v>10441</v>
      </c>
      <c r="K1237" s="17" t="s">
        <v>34</v>
      </c>
      <c r="L1237" s="17" t="s">
        <v>10505</v>
      </c>
      <c r="M1237" s="17" t="s">
        <v>482</v>
      </c>
      <c r="N1237" s="17" t="s">
        <v>61</v>
      </c>
      <c r="O1237" s="18">
        <v>15000</v>
      </c>
      <c r="P1237" s="18">
        <v>13358.300978285801</v>
      </c>
      <c r="Q1237" s="16">
        <v>47786</v>
      </c>
      <c r="R1237" s="17" t="s">
        <v>11331</v>
      </c>
      <c r="S1237" s="17" t="s">
        <v>10240</v>
      </c>
      <c r="T1237" s="17" t="s">
        <v>11331</v>
      </c>
      <c r="U1237" s="17" t="s">
        <v>10248</v>
      </c>
      <c r="V1237" s="17"/>
      <c r="W1237" s="17" t="s">
        <v>11352</v>
      </c>
      <c r="X1237" s="17" t="s">
        <v>10506</v>
      </c>
      <c r="Y1237" s="18">
        <v>38738.230000000003</v>
      </c>
      <c r="Z1237" s="17" t="s">
        <v>11335</v>
      </c>
      <c r="AA1237" s="18">
        <v>53300.892995665097</v>
      </c>
      <c r="AB1237" s="17" t="s">
        <v>10245</v>
      </c>
      <c r="AC1237" s="17" t="s">
        <v>10246</v>
      </c>
      <c r="AD1237" s="17"/>
      <c r="AE1237" s="18">
        <v>1641.6990217141799</v>
      </c>
      <c r="AF1237" s="31">
        <f>_xlfn.XLOOKUP(A1237,Macmahon!B:B,Macmahon!AE:AE,"",0)</f>
        <v>45088</v>
      </c>
      <c r="AG1237" s="28">
        <f>_xlfn.XLOOKUP(A1237,Macmahon!B:B,Macmahon!AJ:AJ,"",0)</f>
        <v>46382.575757557868</v>
      </c>
      <c r="AH1237" s="28">
        <f>_xlfn.XLOOKUP(A1237,Macmahon!B:B,Macmahon!AK:AK,"",0)</f>
        <v>46368</v>
      </c>
      <c r="AI1237" s="28">
        <f t="shared" si="31"/>
        <v>46368</v>
      </c>
      <c r="AJ1237" s="40" t="str">
        <f>E1237&amp;C1237&amp;B1237</f>
        <v>RAB4050RI</v>
      </c>
      <c r="AK1237" s="40" t="str">
        <f>IFERROR(_xlfn.XLOOKUP(AJ1237,CrossRef!$A:$A,CrossRef!$J:$J,"Not Found"),"-")</f>
        <v>DZTR077-DRIV-FIDV</v>
      </c>
      <c r="AL1237" s="40" t="str">
        <f>IFERROR(_xlfn.XLOOKUP(AJ1237,CrossRef!$A:$A,CrossRef!$K:$K,"Not Found"),"-")</f>
        <v>RH</v>
      </c>
      <c r="AM1237" s="40" t="str">
        <f>IFERROR(_xlfn.XLOOKUP(AJ1237,CrossRef!$A:$A,CrossRef!$L:$L,"Not Found"),"-")</f>
        <v>16000H FINAL DRIVE CHANGE RH</v>
      </c>
    </row>
    <row r="1238" spans="1:39" x14ac:dyDescent="0.3">
      <c r="A1238" s="4" t="str">
        <f>D1238&amp;C1238&amp;B1238</f>
        <v>DZ81604050LT</v>
      </c>
      <c r="B1238" s="4" t="str">
        <f>LEFT(N1238,FIND(" ",N1238)-1)</f>
        <v>LT</v>
      </c>
      <c r="C1238" s="4" t="str">
        <f>LEFT(M1238,4)</f>
        <v>4050</v>
      </c>
      <c r="D1238" s="4" t="str">
        <f>LEFT(L1238,FIND(" ",L1238)-1)</f>
        <v>DZ8160</v>
      </c>
      <c r="E1238" s="4" t="str">
        <f>MID(X1238,2,3)</f>
        <v>RAB</v>
      </c>
      <c r="G1238" s="14" t="s">
        <v>10234</v>
      </c>
      <c r="H1238" s="14" t="s">
        <v>10235</v>
      </c>
      <c r="I1238" s="14" t="s">
        <v>10257</v>
      </c>
      <c r="J1238" s="14" t="s">
        <v>10441</v>
      </c>
      <c r="K1238" s="14" t="s">
        <v>34</v>
      </c>
      <c r="L1238" s="14" t="s">
        <v>10575</v>
      </c>
      <c r="M1238" s="14" t="s">
        <v>482</v>
      </c>
      <c r="N1238" s="14" t="s">
        <v>57</v>
      </c>
      <c r="O1238" s="15">
        <v>15000</v>
      </c>
      <c r="P1238" s="15">
        <v>8584.2542112845804</v>
      </c>
      <c r="Q1238" s="16">
        <v>48193</v>
      </c>
      <c r="R1238" s="14" t="s">
        <v>11331</v>
      </c>
      <c r="S1238" s="14" t="s">
        <v>10240</v>
      </c>
      <c r="T1238" s="14" t="s">
        <v>11331</v>
      </c>
      <c r="U1238" s="14" t="s">
        <v>10248</v>
      </c>
      <c r="V1238" s="14"/>
      <c r="W1238" s="14" t="s">
        <v>11368</v>
      </c>
      <c r="X1238" s="14" t="s">
        <v>10576</v>
      </c>
      <c r="Y1238" s="15">
        <v>38738.230000000003</v>
      </c>
      <c r="Z1238" s="14" t="s">
        <v>11334</v>
      </c>
      <c r="AA1238" s="15">
        <v>48338.084873374399</v>
      </c>
      <c r="AB1238" s="14" t="s">
        <v>10245</v>
      </c>
      <c r="AC1238" s="14" t="s">
        <v>10246</v>
      </c>
      <c r="AD1238" s="14" t="s">
        <v>10577</v>
      </c>
      <c r="AE1238" s="15">
        <v>6415.7457887154196</v>
      </c>
      <c r="AF1238" s="31">
        <f>_xlfn.XLOOKUP(A1238,Macmahon!B:B,Macmahon!AE:AE,"",0)</f>
        <v>45351</v>
      </c>
      <c r="AG1238" s="28">
        <f>_xlfn.XLOOKUP(A1238,Macmahon!B:B,Macmahon!AJ:AJ,"",0)</f>
        <v>46730.456026041669</v>
      </c>
      <c r="AH1238" s="28">
        <f>_xlfn.XLOOKUP(A1238,Macmahon!B:B,Macmahon!AK:AK,"",0)</f>
        <v>47837</v>
      </c>
      <c r="AI1238" s="28">
        <f t="shared" si="31"/>
        <v>46730.456026041669</v>
      </c>
      <c r="AJ1238" s="40" t="str">
        <f>E1238&amp;C1238&amp;B1238</f>
        <v>RAB4050LT</v>
      </c>
      <c r="AK1238" s="40" t="str">
        <f>IFERROR(_xlfn.XLOOKUP(AJ1238,CrossRef!$A:$A,CrossRef!$J:$J,"Not Found"),"-")</f>
        <v>DZTR077-DRIV-FIDV</v>
      </c>
      <c r="AL1238" s="40" t="str">
        <f>IFERROR(_xlfn.XLOOKUP(AJ1238,CrossRef!$A:$A,CrossRef!$K:$K,"Not Found"),"-")</f>
        <v>LH</v>
      </c>
      <c r="AM1238" s="40" t="str">
        <f>IFERROR(_xlfn.XLOOKUP(AJ1238,CrossRef!$A:$A,CrossRef!$L:$L,"Not Found"),"-")</f>
        <v>16000H FINAL DRIVE CHANGE LH</v>
      </c>
    </row>
    <row r="1239" spans="1:39" x14ac:dyDescent="0.3">
      <c r="A1239" s="4" t="str">
        <f>D1239&amp;C1239&amp;B1239</f>
        <v>DZ81604050RI</v>
      </c>
      <c r="B1239" s="4" t="str">
        <f>LEFT(N1239,FIND(" ",N1239)-1)</f>
        <v>RI</v>
      </c>
      <c r="C1239" s="4" t="str">
        <f>LEFT(M1239,4)</f>
        <v>4050</v>
      </c>
      <c r="D1239" s="4" t="str">
        <f>LEFT(L1239,FIND(" ",L1239)-1)</f>
        <v>DZ8160</v>
      </c>
      <c r="E1239" s="4" t="str">
        <f>MID(X1239,2,3)</f>
        <v>RAB</v>
      </c>
      <c r="G1239" s="17" t="s">
        <v>10234</v>
      </c>
      <c r="H1239" s="17" t="s">
        <v>10235</v>
      </c>
      <c r="I1239" s="17" t="s">
        <v>10257</v>
      </c>
      <c r="J1239" s="17" t="s">
        <v>10441</v>
      </c>
      <c r="K1239" s="17" t="s">
        <v>34</v>
      </c>
      <c r="L1239" s="17" t="s">
        <v>10575</v>
      </c>
      <c r="M1239" s="17" t="s">
        <v>482</v>
      </c>
      <c r="N1239" s="17" t="s">
        <v>61</v>
      </c>
      <c r="O1239" s="18">
        <v>15000</v>
      </c>
      <c r="P1239" s="18">
        <v>9357.0598228142699</v>
      </c>
      <c r="Q1239" s="16">
        <v>48116</v>
      </c>
      <c r="R1239" s="17" t="s">
        <v>11331</v>
      </c>
      <c r="S1239" s="17" t="s">
        <v>10240</v>
      </c>
      <c r="T1239" s="17" t="s">
        <v>11331</v>
      </c>
      <c r="U1239" s="17" t="s">
        <v>10248</v>
      </c>
      <c r="V1239" s="17"/>
      <c r="W1239" s="17" t="s">
        <v>10843</v>
      </c>
      <c r="X1239" s="17" t="s">
        <v>10576</v>
      </c>
      <c r="Y1239" s="18">
        <v>38738.230000000003</v>
      </c>
      <c r="Z1239" s="17" t="s">
        <v>11335</v>
      </c>
      <c r="AA1239" s="18">
        <v>47531.508555783701</v>
      </c>
      <c r="AB1239" s="17" t="s">
        <v>10245</v>
      </c>
      <c r="AC1239" s="17" t="s">
        <v>10246</v>
      </c>
      <c r="AD1239" s="17" t="s">
        <v>10577</v>
      </c>
      <c r="AE1239" s="18">
        <v>5642.9401771857301</v>
      </c>
      <c r="AF1239" s="31">
        <f>_xlfn.XLOOKUP(A1239,Macmahon!B:B,Macmahon!AE:AE,"",0)</f>
        <v>45271</v>
      </c>
      <c r="AG1239" s="28">
        <f>_xlfn.XLOOKUP(A1239,Macmahon!B:B,Macmahon!AJ:AJ,"",0)</f>
        <v>46661.319218252313</v>
      </c>
      <c r="AH1239" s="28">
        <f>_xlfn.XLOOKUP(A1239,Macmahon!B:B,Macmahon!AK:AK,"",0)</f>
        <v>47772</v>
      </c>
      <c r="AI1239" s="28">
        <f t="shared" si="31"/>
        <v>46661.319218252313</v>
      </c>
      <c r="AJ1239" s="40" t="str">
        <f>E1239&amp;C1239&amp;B1239</f>
        <v>RAB4050RI</v>
      </c>
      <c r="AK1239" s="40" t="str">
        <f>IFERROR(_xlfn.XLOOKUP(AJ1239,CrossRef!$A:$A,CrossRef!$J:$J,"Not Found"),"-")</f>
        <v>DZTR077-DRIV-FIDV</v>
      </c>
      <c r="AL1239" s="40" t="str">
        <f>IFERROR(_xlfn.XLOOKUP(AJ1239,CrossRef!$A:$A,CrossRef!$K:$K,"Not Found"),"-")</f>
        <v>RH</v>
      </c>
      <c r="AM1239" s="40" t="str">
        <f>IFERROR(_xlfn.XLOOKUP(AJ1239,CrossRef!$A:$A,CrossRef!$L:$L,"Not Found"),"-")</f>
        <v>16000H FINAL DRIVE CHANGE RH</v>
      </c>
    </row>
    <row r="1240" spans="1:39" x14ac:dyDescent="0.3">
      <c r="A1240" s="4" t="str">
        <f>D1240&amp;C1240&amp;B1240</f>
        <v>DZ81544050LT</v>
      </c>
      <c r="B1240" s="4" t="str">
        <f>LEFT(N1240,FIND(" ",N1240)-1)</f>
        <v>LT</v>
      </c>
      <c r="C1240" s="4" t="str">
        <f>LEFT(M1240,4)</f>
        <v>4050</v>
      </c>
      <c r="D1240" s="4" t="str">
        <f>LEFT(L1240,FIND(" ",L1240)-1)</f>
        <v>DZ8154</v>
      </c>
      <c r="E1240" s="4" t="str">
        <f>MID(X1240,2,3)</f>
        <v>RAB</v>
      </c>
      <c r="G1240" s="14" t="s">
        <v>10234</v>
      </c>
      <c r="H1240" s="14" t="s">
        <v>10235</v>
      </c>
      <c r="I1240" s="14" t="s">
        <v>10251</v>
      </c>
      <c r="J1240" s="14" t="s">
        <v>10279</v>
      </c>
      <c r="K1240" s="14" t="s">
        <v>34</v>
      </c>
      <c r="L1240" s="14" t="s">
        <v>10497</v>
      </c>
      <c r="M1240" s="14" t="s">
        <v>482</v>
      </c>
      <c r="N1240" s="14" t="s">
        <v>57</v>
      </c>
      <c r="O1240" s="15">
        <v>16000</v>
      </c>
      <c r="P1240" s="15">
        <v>5411.5434950753797</v>
      </c>
      <c r="Q1240" s="16">
        <v>46971</v>
      </c>
      <c r="R1240" s="14" t="s">
        <v>11331</v>
      </c>
      <c r="S1240" s="14" t="s">
        <v>10261</v>
      </c>
      <c r="T1240" s="14" t="s">
        <v>11332</v>
      </c>
      <c r="U1240" s="14" t="s">
        <v>10248</v>
      </c>
      <c r="V1240" s="14"/>
      <c r="W1240" s="14" t="s">
        <v>11253</v>
      </c>
      <c r="X1240" s="14" t="s">
        <v>10499</v>
      </c>
      <c r="Y1240" s="15">
        <v>38738.230000000003</v>
      </c>
      <c r="Z1240" s="14" t="s">
        <v>11334</v>
      </c>
      <c r="AA1240" s="15">
        <v>48080.433493041302</v>
      </c>
      <c r="AB1240" s="14" t="s">
        <v>10245</v>
      </c>
      <c r="AC1240" s="14" t="s">
        <v>10246</v>
      </c>
      <c r="AD1240" s="14"/>
      <c r="AE1240" s="15">
        <v>10588.456504924599</v>
      </c>
      <c r="AF1240" s="31">
        <f>_xlfn.XLOOKUP(A1240,Macmahon!B:B,Macmahon!AE:AE,"",0)</f>
        <v>45897</v>
      </c>
      <c r="AG1240" s="28">
        <f>_xlfn.XLOOKUP(A1240,Macmahon!B:B,Macmahon!AJ:AJ,"",0)</f>
        <v>46909.2380352662</v>
      </c>
      <c r="AH1240" s="28">
        <f>_xlfn.XLOOKUP(A1240,Macmahon!B:B,Macmahon!AK:AK,"",0)</f>
        <v>46958</v>
      </c>
      <c r="AI1240" s="28">
        <f t="shared" si="31"/>
        <v>46909.2380352662</v>
      </c>
      <c r="AJ1240" s="40" t="str">
        <f>E1240&amp;C1240&amp;B1240</f>
        <v>RAB4050LT</v>
      </c>
      <c r="AK1240" s="40" t="str">
        <f>IFERROR(_xlfn.XLOOKUP(AJ1240,CrossRef!$A:$A,CrossRef!$J:$J,"Not Found"),"-")</f>
        <v>DZTR077-DRIV-FIDV</v>
      </c>
      <c r="AL1240" s="40" t="str">
        <f>IFERROR(_xlfn.XLOOKUP(AJ1240,CrossRef!$A:$A,CrossRef!$K:$K,"Not Found"),"-")</f>
        <v>LH</v>
      </c>
      <c r="AM1240" s="40" t="str">
        <f>IFERROR(_xlfn.XLOOKUP(AJ1240,CrossRef!$A:$A,CrossRef!$L:$L,"Not Found"),"-")</f>
        <v>16000H FINAL DRIVE CHANGE LH</v>
      </c>
    </row>
    <row r="1241" spans="1:39" x14ac:dyDescent="0.3">
      <c r="A1241" s="4" t="str">
        <f>D1241&amp;C1241&amp;B1241</f>
        <v>DZ81544050RI</v>
      </c>
      <c r="B1241" s="4" t="str">
        <f>LEFT(N1241,FIND(" ",N1241)-1)</f>
        <v>RI</v>
      </c>
      <c r="C1241" s="4" t="str">
        <f>LEFT(M1241,4)</f>
        <v>4050</v>
      </c>
      <c r="D1241" s="4" t="str">
        <f>LEFT(L1241,FIND(" ",L1241)-1)</f>
        <v>DZ8154</v>
      </c>
      <c r="E1241" s="4" t="str">
        <f>MID(X1241,2,3)</f>
        <v>RAB</v>
      </c>
      <c r="G1241" s="17" t="s">
        <v>10234</v>
      </c>
      <c r="H1241" s="17" t="s">
        <v>10235</v>
      </c>
      <c r="I1241" s="17" t="s">
        <v>10251</v>
      </c>
      <c r="J1241" s="17" t="s">
        <v>10279</v>
      </c>
      <c r="K1241" s="17" t="s">
        <v>34</v>
      </c>
      <c r="L1241" s="17" t="s">
        <v>10497</v>
      </c>
      <c r="M1241" s="17" t="s">
        <v>482</v>
      </c>
      <c r="N1241" s="17" t="s">
        <v>61</v>
      </c>
      <c r="O1241" s="18">
        <v>16000</v>
      </c>
      <c r="P1241" s="18">
        <v>5411.5434950753797</v>
      </c>
      <c r="Q1241" s="16">
        <v>46971</v>
      </c>
      <c r="R1241" s="17" t="s">
        <v>11331</v>
      </c>
      <c r="S1241" s="17" t="s">
        <v>10261</v>
      </c>
      <c r="T1241" s="17" t="s">
        <v>11332</v>
      </c>
      <c r="U1241" s="17" t="s">
        <v>10248</v>
      </c>
      <c r="V1241" s="17"/>
      <c r="W1241" s="17" t="s">
        <v>10498</v>
      </c>
      <c r="X1241" s="17" t="s">
        <v>10499</v>
      </c>
      <c r="Y1241" s="18">
        <v>38738.230000000003</v>
      </c>
      <c r="Z1241" s="17" t="s">
        <v>11335</v>
      </c>
      <c r="AA1241" s="18">
        <v>48080.433493041302</v>
      </c>
      <c r="AB1241" s="17" t="s">
        <v>10245</v>
      </c>
      <c r="AC1241" s="17" t="s">
        <v>10246</v>
      </c>
      <c r="AD1241" s="17"/>
      <c r="AE1241" s="18">
        <v>10588.456504924599</v>
      </c>
      <c r="AF1241" s="31">
        <f>_xlfn.XLOOKUP(A1241,Macmahon!B:B,Macmahon!AE:AE,"",0)</f>
        <v>45900</v>
      </c>
      <c r="AG1241" s="28">
        <f>_xlfn.XLOOKUP(A1241,Macmahon!B:B,Macmahon!AJ:AJ,"",0)</f>
        <v>46909.2380352662</v>
      </c>
      <c r="AH1241" s="28">
        <f>_xlfn.XLOOKUP(A1241,Macmahon!B:B,Macmahon!AK:AK,"",0)</f>
        <v>46958</v>
      </c>
      <c r="AI1241" s="28">
        <f t="shared" si="31"/>
        <v>46909.2380352662</v>
      </c>
      <c r="AJ1241" s="40" t="str">
        <f>E1241&amp;C1241&amp;B1241</f>
        <v>RAB4050RI</v>
      </c>
      <c r="AK1241" s="40" t="str">
        <f>IFERROR(_xlfn.XLOOKUP(AJ1241,CrossRef!$A:$A,CrossRef!$J:$J,"Not Found"),"-")</f>
        <v>DZTR077-DRIV-FIDV</v>
      </c>
      <c r="AL1241" s="40" t="str">
        <f>IFERROR(_xlfn.XLOOKUP(AJ1241,CrossRef!$A:$A,CrossRef!$K:$K,"Not Found"),"-")</f>
        <v>RH</v>
      </c>
      <c r="AM1241" s="40" t="str">
        <f>IFERROR(_xlfn.XLOOKUP(AJ1241,CrossRef!$A:$A,CrossRef!$L:$L,"Not Found"),"-")</f>
        <v>16000H FINAL DRIVE CHANGE RH</v>
      </c>
    </row>
    <row r="1242" spans="1:39" x14ac:dyDescent="0.3">
      <c r="A1242" s="4" t="str">
        <f>D1242&amp;C1242&amp;B1242</f>
        <v>QEX0104050LT</v>
      </c>
      <c r="B1242" s="4" t="str">
        <f>LEFT(N1242,FIND(" ",N1242)-1)</f>
        <v>LT</v>
      </c>
      <c r="C1242" s="4" t="str">
        <f>LEFT(M1242,4)</f>
        <v>4050</v>
      </c>
      <c r="D1242" s="4" t="str">
        <f>LEFT(L1242,FIND(" ",L1242)-1)</f>
        <v>QEX010</v>
      </c>
      <c r="E1242" s="4" t="str">
        <f>MID(X1242,2,3)</f>
        <v>DHN</v>
      </c>
      <c r="G1242" s="14" t="s">
        <v>10234</v>
      </c>
      <c r="H1242" s="14" t="s">
        <v>10235</v>
      </c>
      <c r="I1242" s="14" t="s">
        <v>10236</v>
      </c>
      <c r="J1242" s="14" t="s">
        <v>10507</v>
      </c>
      <c r="K1242" s="14" t="s">
        <v>2755</v>
      </c>
      <c r="L1242" s="14" t="s">
        <v>10596</v>
      </c>
      <c r="M1242" s="14" t="s">
        <v>482</v>
      </c>
      <c r="N1242" s="14" t="s">
        <v>57</v>
      </c>
      <c r="O1242" s="15">
        <v>33000</v>
      </c>
      <c r="P1242" s="15">
        <v>30621.3338448014</v>
      </c>
      <c r="Q1242" s="16">
        <v>49513</v>
      </c>
      <c r="R1242" s="14" t="s">
        <v>11362</v>
      </c>
      <c r="S1242" s="14" t="s">
        <v>10261</v>
      </c>
      <c r="T1242" s="14" t="s">
        <v>11362</v>
      </c>
      <c r="U1242" s="14" t="s">
        <v>10248</v>
      </c>
      <c r="V1242" s="14"/>
      <c r="W1242" s="14" t="s">
        <v>10399</v>
      </c>
      <c r="X1242" s="14" t="s">
        <v>10598</v>
      </c>
      <c r="Y1242" s="15">
        <v>265478.98</v>
      </c>
      <c r="Z1242" s="14" t="s">
        <v>11334</v>
      </c>
      <c r="AA1242" s="23">
        <v>122523.217659138</v>
      </c>
      <c r="AB1242" s="14" t="s">
        <v>10245</v>
      </c>
      <c r="AC1242" s="14" t="s">
        <v>10246</v>
      </c>
      <c r="AD1242" s="14" t="s">
        <v>10272</v>
      </c>
      <c r="AE1242" s="15">
        <v>2378.6661551986099</v>
      </c>
      <c r="AF1242" s="31">
        <f>_xlfn.XLOOKUP(A1242,Macmahon!B:B,Macmahon!AE:AE,"",0)</f>
        <v>43990</v>
      </c>
      <c r="AG1242" s="28">
        <f>_xlfn.XLOOKUP(A1242,Macmahon!B:B,Macmahon!AJ:AJ,"",0)</f>
        <v>46666.415929201386</v>
      </c>
      <c r="AH1242" s="28">
        <f>_xlfn.XLOOKUP(A1242,Macmahon!B:B,Macmahon!AK:AK,"",0)</f>
        <v>49513</v>
      </c>
      <c r="AI1242" s="28">
        <f t="shared" si="31"/>
        <v>46666.415929201386</v>
      </c>
      <c r="AJ1242" s="40" t="str">
        <f>E1242&amp;C1242&amp;B1242</f>
        <v>DHN4050LT</v>
      </c>
      <c r="AK1242" s="40" t="str">
        <f>IFERROR(_xlfn.XLOOKUP(AJ1242,CrossRef!$A:$A,CrossRef!$J:$J,"Not Found"),"-")</f>
        <v>EXBH056-UCRG-FIDV</v>
      </c>
      <c r="AL1242" s="40" t="str">
        <f>IFERROR(_xlfn.XLOOKUP(AJ1242,CrossRef!$A:$A,CrossRef!$K:$K,"Not Found"),"-")</f>
        <v>LH</v>
      </c>
      <c r="AM1242" s="40" t="str">
        <f>IFERROR(_xlfn.XLOOKUP(AJ1242,CrossRef!$A:$A,CrossRef!$L:$L,"Not Found"),"-")</f>
        <v>20000H FINAL DRIVE CHANGE LH</v>
      </c>
    </row>
    <row r="1243" spans="1:39" x14ac:dyDescent="0.3">
      <c r="A1243" s="4" t="str">
        <f>D1243&amp;C1243&amp;B1243</f>
        <v>QEX0104050RI</v>
      </c>
      <c r="B1243" s="4" t="str">
        <f>LEFT(N1243,FIND(" ",N1243)-1)</f>
        <v>RI</v>
      </c>
      <c r="C1243" s="4" t="str">
        <f>LEFT(M1243,4)</f>
        <v>4050</v>
      </c>
      <c r="D1243" s="4" t="str">
        <f>LEFT(L1243,FIND(" ",L1243)-1)</f>
        <v>QEX010</v>
      </c>
      <c r="E1243" s="4" t="str">
        <f>MID(X1243,2,3)</f>
        <v>DHN</v>
      </c>
      <c r="G1243" s="17" t="s">
        <v>10234</v>
      </c>
      <c r="H1243" s="17" t="s">
        <v>10235</v>
      </c>
      <c r="I1243" s="17" t="s">
        <v>10236</v>
      </c>
      <c r="J1243" s="17" t="s">
        <v>10507</v>
      </c>
      <c r="K1243" s="17" t="s">
        <v>2755</v>
      </c>
      <c r="L1243" s="17" t="s">
        <v>10596</v>
      </c>
      <c r="M1243" s="17" t="s">
        <v>482</v>
      </c>
      <c r="N1243" s="17" t="s">
        <v>61</v>
      </c>
      <c r="O1243" s="18">
        <v>33000</v>
      </c>
      <c r="P1243" s="18">
        <v>31094.504313633101</v>
      </c>
      <c r="Q1243" s="16">
        <v>49449</v>
      </c>
      <c r="R1243" s="17" t="s">
        <v>11362</v>
      </c>
      <c r="S1243" s="17" t="s">
        <v>10261</v>
      </c>
      <c r="T1243" s="17" t="s">
        <v>11362</v>
      </c>
      <c r="U1243" s="17" t="s">
        <v>10248</v>
      </c>
      <c r="V1243" s="17"/>
      <c r="W1243" s="17" t="s">
        <v>10654</v>
      </c>
      <c r="X1243" s="17" t="s">
        <v>10598</v>
      </c>
      <c r="Y1243" s="18">
        <v>265478.98</v>
      </c>
      <c r="Z1243" s="17" t="s">
        <v>11335</v>
      </c>
      <c r="AA1243" s="21">
        <v>121471.882956879</v>
      </c>
      <c r="AB1243" s="17" t="s">
        <v>10245</v>
      </c>
      <c r="AC1243" s="17" t="s">
        <v>10246</v>
      </c>
      <c r="AD1243" s="17" t="s">
        <v>10272</v>
      </c>
      <c r="AE1243" s="18">
        <v>1905.4956863668799</v>
      </c>
      <c r="AF1243" s="31">
        <f>_xlfn.XLOOKUP(A1243,Macmahon!B:B,Macmahon!AE:AE,"",0)</f>
        <v>43951</v>
      </c>
      <c r="AG1243" s="28">
        <f>_xlfn.XLOOKUP(A1243,Macmahon!B:B,Macmahon!AJ:AJ,"",0)</f>
        <v>46588.429203553242</v>
      </c>
      <c r="AH1243" s="28">
        <f>_xlfn.XLOOKUP(A1243,Macmahon!B:B,Macmahon!AK:AK,"",0)</f>
        <v>49449</v>
      </c>
      <c r="AI1243" s="28">
        <f t="shared" si="31"/>
        <v>46588.429203553242</v>
      </c>
      <c r="AJ1243" s="40" t="str">
        <f>E1243&amp;C1243&amp;B1243</f>
        <v>DHN4050RI</v>
      </c>
      <c r="AK1243" s="40" t="str">
        <f>IFERROR(_xlfn.XLOOKUP(AJ1243,CrossRef!$A:$A,CrossRef!$J:$J,"Not Found"),"-")</f>
        <v>EXBH056-UCRG-FIDV</v>
      </c>
      <c r="AL1243" s="40" t="str">
        <f>IFERROR(_xlfn.XLOOKUP(AJ1243,CrossRef!$A:$A,CrossRef!$K:$K,"Not Found"),"-")</f>
        <v>RH</v>
      </c>
      <c r="AM1243" s="40" t="str">
        <f>IFERROR(_xlfn.XLOOKUP(AJ1243,CrossRef!$A:$A,CrossRef!$L:$L,"Not Found"),"-")</f>
        <v>20000H FINAL DRIVE CHANGE RH</v>
      </c>
    </row>
    <row r="1244" spans="1:39" x14ac:dyDescent="0.3">
      <c r="A1244" s="4" t="str">
        <f>D1244&amp;C1244&amp;B1244</f>
        <v>EX71084050LT</v>
      </c>
      <c r="B1244" s="4" t="str">
        <f>LEFT(N1244,FIND(" ",N1244)-1)</f>
        <v>LT</v>
      </c>
      <c r="C1244" s="4" t="str">
        <f>LEFT(M1244,4)</f>
        <v>4050</v>
      </c>
      <c r="D1244" s="4" t="str">
        <f>LEFT(L1244,FIND(" ",L1244)-1)</f>
        <v>EX7108</v>
      </c>
      <c r="E1244" s="4" t="str">
        <f>MID(X1244,2,3)</f>
        <v>DHN</v>
      </c>
      <c r="G1244" s="14" t="s">
        <v>10234</v>
      </c>
      <c r="H1244" s="14" t="s">
        <v>10235</v>
      </c>
      <c r="I1244" s="14" t="s">
        <v>10257</v>
      </c>
      <c r="J1244" s="14" t="s">
        <v>10393</v>
      </c>
      <c r="K1244" s="14" t="s">
        <v>2755</v>
      </c>
      <c r="L1244" s="14" t="s">
        <v>10599</v>
      </c>
      <c r="M1244" s="14" t="s">
        <v>482</v>
      </c>
      <c r="N1244" s="14" t="s">
        <v>57</v>
      </c>
      <c r="O1244" s="15">
        <v>20000</v>
      </c>
      <c r="P1244" s="15">
        <v>9365.6963968525997</v>
      </c>
      <c r="Q1244" s="16">
        <v>48070</v>
      </c>
      <c r="R1244" s="14" t="s">
        <v>11362</v>
      </c>
      <c r="S1244" s="14" t="s">
        <v>10286</v>
      </c>
      <c r="T1244" s="14" t="s">
        <v>11362</v>
      </c>
      <c r="U1244" s="14" t="s">
        <v>10248</v>
      </c>
      <c r="V1244" s="14"/>
      <c r="W1244" s="14" t="s">
        <v>10399</v>
      </c>
      <c r="X1244" s="14" t="s">
        <v>10600</v>
      </c>
      <c r="Y1244" s="15">
        <v>0</v>
      </c>
      <c r="Z1244" s="14" t="s">
        <v>11334</v>
      </c>
      <c r="AA1244" s="23">
        <v>82384.905544147798</v>
      </c>
      <c r="AB1244" s="14" t="s">
        <v>10245</v>
      </c>
      <c r="AC1244" s="14" t="s">
        <v>10246</v>
      </c>
      <c r="AD1244" s="14" t="s">
        <v>10272</v>
      </c>
      <c r="AE1244" s="15">
        <v>10634.3036031474</v>
      </c>
      <c r="AF1244" s="31">
        <f>_xlfn.XLOOKUP(A1244,Macmahon!B:B,Macmahon!AE:AE,"",0)</f>
        <v>45616</v>
      </c>
      <c r="AG1244" s="28">
        <f>_xlfn.XLOOKUP(A1244,Macmahon!B:B,Macmahon!AJ:AJ,"",0)</f>
        <v>46988.482014386573</v>
      </c>
      <c r="AH1244" s="28">
        <f>_xlfn.XLOOKUP(A1244,Macmahon!B:B,Macmahon!AK:AK,"",0)</f>
        <v>48084</v>
      </c>
      <c r="AI1244" s="28">
        <f t="shared" si="31"/>
        <v>46988.482014386573</v>
      </c>
      <c r="AJ1244" s="40" t="str">
        <f>E1244&amp;C1244&amp;B1244</f>
        <v>DHN4050LT</v>
      </c>
      <c r="AK1244" s="40" t="str">
        <f>IFERROR(_xlfn.XLOOKUP(AJ1244,CrossRef!$A:$A,CrossRef!$J:$J,"Not Found"),"-")</f>
        <v>EXBH056-UCRG-FIDV</v>
      </c>
      <c r="AL1244" s="40" t="str">
        <f>IFERROR(_xlfn.XLOOKUP(AJ1244,CrossRef!$A:$A,CrossRef!$K:$K,"Not Found"),"-")</f>
        <v>LH</v>
      </c>
      <c r="AM1244" s="40" t="str">
        <f>IFERROR(_xlfn.XLOOKUP(AJ1244,CrossRef!$A:$A,CrossRef!$L:$L,"Not Found"),"-")</f>
        <v>20000H FINAL DRIVE CHANGE LH</v>
      </c>
    </row>
    <row r="1245" spans="1:39" x14ac:dyDescent="0.3">
      <c r="A1245" s="4" t="str">
        <f>D1245&amp;C1245&amp;B1245</f>
        <v>EX71084050RI</v>
      </c>
      <c r="B1245" s="4" t="str">
        <f>LEFT(N1245,FIND(" ",N1245)-1)</f>
        <v>RI</v>
      </c>
      <c r="C1245" s="4" t="str">
        <f>LEFT(M1245,4)</f>
        <v>4050</v>
      </c>
      <c r="D1245" s="4" t="str">
        <f>LEFT(L1245,FIND(" ",L1245)-1)</f>
        <v>EX7108</v>
      </c>
      <c r="E1245" s="4" t="str">
        <f>MID(X1245,2,3)</f>
        <v>DHN</v>
      </c>
      <c r="G1245" s="17" t="s">
        <v>10234</v>
      </c>
      <c r="H1245" s="17" t="s">
        <v>10235</v>
      </c>
      <c r="I1245" s="17" t="s">
        <v>10257</v>
      </c>
      <c r="J1245" s="17" t="s">
        <v>10393</v>
      </c>
      <c r="K1245" s="17" t="s">
        <v>2755</v>
      </c>
      <c r="L1245" s="17" t="s">
        <v>10599</v>
      </c>
      <c r="M1245" s="17" t="s">
        <v>482</v>
      </c>
      <c r="N1245" s="17" t="s">
        <v>61</v>
      </c>
      <c r="O1245" s="18">
        <v>20000</v>
      </c>
      <c r="P1245" s="18">
        <v>27631.912570086799</v>
      </c>
      <c r="Q1245" s="16">
        <v>45793</v>
      </c>
      <c r="R1245" s="17" t="s">
        <v>11362</v>
      </c>
      <c r="S1245" s="17" t="s">
        <v>10286</v>
      </c>
      <c r="T1245" s="17" t="s">
        <v>11362</v>
      </c>
      <c r="U1245" s="17" t="s">
        <v>10241</v>
      </c>
      <c r="V1245" s="17"/>
      <c r="W1245" s="17" t="s">
        <v>11370</v>
      </c>
      <c r="X1245" s="17" t="s">
        <v>10600</v>
      </c>
      <c r="Y1245" s="18">
        <v>0</v>
      </c>
      <c r="Z1245" s="17" t="s">
        <v>11335</v>
      </c>
      <c r="AA1245" s="18">
        <v>45950.427337708097</v>
      </c>
      <c r="AB1245" s="17" t="s">
        <v>10245</v>
      </c>
      <c r="AC1245" s="17" t="s">
        <v>10246</v>
      </c>
      <c r="AD1245" s="17" t="s">
        <v>10272</v>
      </c>
      <c r="AE1245" s="18">
        <v>-7631.9125700867899</v>
      </c>
      <c r="AF1245" s="31">
        <f>_xlfn.XLOOKUP(A1245,Macmahon!B:B,Macmahon!AE:AE,"",0)</f>
        <v>46213</v>
      </c>
      <c r="AG1245" s="28">
        <f>_xlfn.XLOOKUP(A1245,Macmahon!B:B,Macmahon!AJ:AJ,"",0)</f>
        <v>47654.575539583333</v>
      </c>
      <c r="AH1245" s="28">
        <f>_xlfn.XLOOKUP(A1245,Macmahon!B:B,Macmahon!AK:AK,"",0)</f>
        <v>47431</v>
      </c>
      <c r="AI1245" s="28">
        <f t="shared" si="31"/>
        <v>47431</v>
      </c>
      <c r="AJ1245" s="40" t="str">
        <f>E1245&amp;C1245&amp;B1245</f>
        <v>DHN4050RI</v>
      </c>
      <c r="AK1245" s="40" t="str">
        <f>IFERROR(_xlfn.XLOOKUP(AJ1245,CrossRef!$A:$A,CrossRef!$J:$J,"Not Found"),"-")</f>
        <v>EXBH056-UCRG-FIDV</v>
      </c>
      <c r="AL1245" s="40" t="str">
        <f>IFERROR(_xlfn.XLOOKUP(AJ1245,CrossRef!$A:$A,CrossRef!$K:$K,"Not Found"),"-")</f>
        <v>RH</v>
      </c>
      <c r="AM1245" s="40" t="str">
        <f>IFERROR(_xlfn.XLOOKUP(AJ1245,CrossRef!$A:$A,CrossRef!$L:$L,"Not Found"),"-")</f>
        <v>20000H FINAL DRIVE CHANGE RH</v>
      </c>
    </row>
    <row r="1246" spans="1:39" x14ac:dyDescent="0.3">
      <c r="A1246" s="4" t="str">
        <f>D1246&amp;C1246&amp;B1246</f>
        <v>EX70994050RI</v>
      </c>
      <c r="B1246" s="4" t="str">
        <f>LEFT(N1246,FIND(" ",N1246)-1)</f>
        <v>RI</v>
      </c>
      <c r="C1246" s="4" t="str">
        <f>LEFT(M1246,4)</f>
        <v>4050</v>
      </c>
      <c r="D1246" s="4" t="str">
        <f>LEFT(L1246,FIND(" ",L1246)-1)</f>
        <v>EX7099</v>
      </c>
      <c r="E1246" s="4" t="str">
        <f>MID(X1246,2,3)</f>
        <v>DH3</v>
      </c>
      <c r="G1246" s="14" t="s">
        <v>10234</v>
      </c>
      <c r="H1246" s="14" t="s">
        <v>10235</v>
      </c>
      <c r="I1246" s="14" t="s">
        <v>10588</v>
      </c>
      <c r="J1246" s="14" t="s">
        <v>10589</v>
      </c>
      <c r="K1246" s="14" t="s">
        <v>10590</v>
      </c>
      <c r="L1246" s="14" t="s">
        <v>10591</v>
      </c>
      <c r="M1246" s="14" t="s">
        <v>482</v>
      </c>
      <c r="N1246" s="14" t="s">
        <v>61</v>
      </c>
      <c r="O1246" s="15">
        <v>20000</v>
      </c>
      <c r="P1246" s="15">
        <v>9178.0952433373895</v>
      </c>
      <c r="Q1246" s="16">
        <v>48009</v>
      </c>
      <c r="R1246" s="14" t="s">
        <v>11362</v>
      </c>
      <c r="S1246" s="14" t="s">
        <v>10286</v>
      </c>
      <c r="T1246" s="14" t="s">
        <v>11362</v>
      </c>
      <c r="U1246" s="14" t="s">
        <v>10248</v>
      </c>
      <c r="V1246" s="14"/>
      <c r="W1246" s="14" t="s">
        <v>11371</v>
      </c>
      <c r="X1246" s="14" t="s">
        <v>10595</v>
      </c>
      <c r="Y1246" s="15">
        <v>265478.98</v>
      </c>
      <c r="Z1246" s="14" t="s">
        <v>11335</v>
      </c>
      <c r="AA1246" s="23">
        <v>84646.6447638604</v>
      </c>
      <c r="AB1246" s="14" t="s">
        <v>10245</v>
      </c>
      <c r="AC1246" s="14" t="s">
        <v>10246</v>
      </c>
      <c r="AD1246" s="14" t="s">
        <v>10577</v>
      </c>
      <c r="AE1246" s="15">
        <v>10821.9047566626</v>
      </c>
      <c r="AF1246" s="31">
        <f>_xlfn.XLOOKUP(A1246,Macmahon!B:B,Macmahon!AE:AE,"",0)</f>
        <v>45326</v>
      </c>
      <c r="AG1246" s="28">
        <f>_xlfn.XLOOKUP(A1246,Macmahon!B:B,Macmahon!AJ:AJ,"",0)</f>
        <v>46225</v>
      </c>
      <c r="AH1246" s="28">
        <f>_xlfn.XLOOKUP(A1246,Macmahon!B:B,Macmahon!AK:AK,"",0)</f>
        <v>48142</v>
      </c>
      <c r="AI1246" s="28">
        <f t="shared" si="31"/>
        <v>46225</v>
      </c>
      <c r="AJ1246" s="40" t="str">
        <f>E1246&amp;C1246&amp;B1246</f>
        <v>DH34050RI</v>
      </c>
      <c r="AK1246" s="40" t="str">
        <f>IFERROR(_xlfn.XLOOKUP(AJ1246,CrossRef!$A:$A,CrossRef!$J:$J,"Not Found"),"-")</f>
        <v>EXFS001-UCRG-FIDV</v>
      </c>
      <c r="AL1246" s="40" t="str">
        <f>IFERROR(_xlfn.XLOOKUP(AJ1246,CrossRef!$A:$A,CrossRef!$K:$K,"Not Found"),"-")</f>
        <v>RH</v>
      </c>
      <c r="AM1246" s="40" t="str">
        <f>IFERROR(_xlfn.XLOOKUP(AJ1246,CrossRef!$A:$A,CrossRef!$L:$L,"Not Found"),"-")</f>
        <v>20000H FINAL DRIVE CHANGE RH</v>
      </c>
    </row>
    <row r="1247" spans="1:39" x14ac:dyDescent="0.3">
      <c r="A1247" s="4" t="str">
        <f>D1247&amp;C1247&amp;B1247</f>
        <v>EX70994050LT</v>
      </c>
      <c r="B1247" s="4" t="str">
        <f>LEFT(N1247,FIND(" ",N1247)-1)</f>
        <v>LT</v>
      </c>
      <c r="C1247" s="4" t="str">
        <f>LEFT(M1247,4)</f>
        <v>4050</v>
      </c>
      <c r="D1247" s="4" t="str">
        <f>LEFT(L1247,FIND(" ",L1247)-1)</f>
        <v>EX7099</v>
      </c>
      <c r="E1247" s="4" t="str">
        <f>MID(X1247,2,3)</f>
        <v>DH3</v>
      </c>
      <c r="G1247" s="17" t="s">
        <v>10234</v>
      </c>
      <c r="H1247" s="17" t="s">
        <v>10235</v>
      </c>
      <c r="I1247" s="17" t="s">
        <v>10588</v>
      </c>
      <c r="J1247" s="17" t="s">
        <v>10589</v>
      </c>
      <c r="K1247" s="17" t="s">
        <v>10590</v>
      </c>
      <c r="L1247" s="17" t="s">
        <v>10591</v>
      </c>
      <c r="M1247" s="17" t="s">
        <v>482</v>
      </c>
      <c r="N1247" s="17" t="s">
        <v>57</v>
      </c>
      <c r="O1247" s="18">
        <v>20000</v>
      </c>
      <c r="P1247" s="18">
        <v>12761.108817575499</v>
      </c>
      <c r="Q1247" s="16">
        <v>46399</v>
      </c>
      <c r="R1247" s="17" t="s">
        <v>11362</v>
      </c>
      <c r="S1247" s="17" t="s">
        <v>10286</v>
      </c>
      <c r="T1247" s="17" t="s">
        <v>11362</v>
      </c>
      <c r="U1247" s="17" t="s">
        <v>10248</v>
      </c>
      <c r="V1247" s="17"/>
      <c r="W1247" s="17" t="s">
        <v>11374</v>
      </c>
      <c r="X1247" s="17" t="s">
        <v>10595</v>
      </c>
      <c r="Y1247" s="18">
        <v>265478.98</v>
      </c>
      <c r="Z1247" s="17" t="s">
        <v>11334</v>
      </c>
      <c r="AA1247" s="18">
        <v>56876.624229979498</v>
      </c>
      <c r="AB1247" s="17" t="s">
        <v>10245</v>
      </c>
      <c r="AC1247" s="17" t="s">
        <v>10246</v>
      </c>
      <c r="AD1247" s="17" t="s">
        <v>10577</v>
      </c>
      <c r="AE1247" s="18">
        <v>7238.8911824245297</v>
      </c>
      <c r="AF1247" s="31">
        <f>_xlfn.XLOOKUP(A1247,Macmahon!B:B,Macmahon!AE:AE,"",0)</f>
        <v>45218</v>
      </c>
      <c r="AG1247" s="28">
        <f>_xlfn.XLOOKUP(A1247,Macmahon!B:B,Macmahon!AJ:AJ,"",0)</f>
        <v>46225</v>
      </c>
      <c r="AH1247" s="28">
        <f>_xlfn.XLOOKUP(A1247,Macmahon!B:B,Macmahon!AK:AK,"",0)</f>
        <v>47932</v>
      </c>
      <c r="AI1247" s="28">
        <f t="shared" si="31"/>
        <v>46225</v>
      </c>
      <c r="AJ1247" s="40" t="str">
        <f>E1247&amp;C1247&amp;B1247</f>
        <v>DH34050LT</v>
      </c>
      <c r="AK1247" s="40" t="str">
        <f>IFERROR(_xlfn.XLOOKUP(AJ1247,CrossRef!$A:$A,CrossRef!$J:$J,"Not Found"),"-")</f>
        <v>EXFS001-UCRG-FIDV</v>
      </c>
      <c r="AL1247" s="40" t="str">
        <f>IFERROR(_xlfn.XLOOKUP(AJ1247,CrossRef!$A:$A,CrossRef!$K:$K,"Not Found"),"-")</f>
        <v>LH</v>
      </c>
      <c r="AM1247" s="40" t="str">
        <f>IFERROR(_xlfn.XLOOKUP(AJ1247,CrossRef!$A:$A,CrossRef!$L:$L,"Not Found"),"-")</f>
        <v>20000H FINAL DRIVE CHANGE LH</v>
      </c>
    </row>
    <row r="1248" spans="1:39" x14ac:dyDescent="0.3">
      <c r="A1248" s="4" t="str">
        <f>D1248&amp;C1248&amp;B1248</f>
        <v>EX71284050LT</v>
      </c>
      <c r="B1248" s="4" t="str">
        <f>LEFT(N1248,FIND(" ",N1248)-1)</f>
        <v>LT</v>
      </c>
      <c r="C1248" s="4" t="str">
        <f>LEFT(M1248,4)</f>
        <v>4050</v>
      </c>
      <c r="D1248" s="4" t="str">
        <f>LEFT(L1248,FIND(" ",L1248)-1)</f>
        <v>EX7128</v>
      </c>
      <c r="E1248" s="4" t="str">
        <f>MID(X1248,2,3)</f>
        <v>ELZ</v>
      </c>
      <c r="G1248" s="14" t="s">
        <v>10234</v>
      </c>
      <c r="H1248" s="14" t="s">
        <v>10235</v>
      </c>
      <c r="I1248" s="14" t="s">
        <v>10257</v>
      </c>
      <c r="J1248" s="14" t="s">
        <v>10393</v>
      </c>
      <c r="K1248" s="14" t="s">
        <v>2728</v>
      </c>
      <c r="L1248" s="14" t="s">
        <v>11064</v>
      </c>
      <c r="M1248" s="14" t="s">
        <v>482</v>
      </c>
      <c r="N1248" s="14" t="s">
        <v>57</v>
      </c>
      <c r="O1248" s="15">
        <v>18000</v>
      </c>
      <c r="P1248" s="15">
        <v>13361.5564363179</v>
      </c>
      <c r="Q1248" s="16">
        <v>47658</v>
      </c>
      <c r="R1248" s="14" t="s">
        <v>11363</v>
      </c>
      <c r="S1248" s="14" t="s">
        <v>10286</v>
      </c>
      <c r="T1248" s="14" t="s">
        <v>11363</v>
      </c>
      <c r="U1248" s="14" t="s">
        <v>10248</v>
      </c>
      <c r="V1248" s="14"/>
      <c r="W1248" s="14" t="s">
        <v>10399</v>
      </c>
      <c r="X1248" s="14" t="s">
        <v>11065</v>
      </c>
      <c r="Y1248" s="15">
        <v>125102.59</v>
      </c>
      <c r="Z1248" s="14" t="s">
        <v>11334</v>
      </c>
      <c r="AA1248" s="23">
        <v>48062.429044033801</v>
      </c>
      <c r="AB1248" s="14" t="s">
        <v>10335</v>
      </c>
      <c r="AC1248" s="14" t="s">
        <v>10246</v>
      </c>
      <c r="AD1248" s="14"/>
      <c r="AE1248" s="15">
        <v>4638.4435636821299</v>
      </c>
      <c r="AF1248" s="31">
        <f>_xlfn.XLOOKUP(A1248,Macmahon!B:B,Macmahon!AE:AE,"",0)</f>
        <v>45215</v>
      </c>
      <c r="AG1248" s="28">
        <f>_xlfn.XLOOKUP(A1248,Macmahon!B:B,Macmahon!AJ:AJ,"",0)</f>
        <v>46560.148378206017</v>
      </c>
      <c r="AH1248" s="28">
        <f>_xlfn.XLOOKUP(A1248,Macmahon!B:B,Macmahon!AK:AK,"",0)</f>
        <v>46535</v>
      </c>
      <c r="AI1248" s="28">
        <f t="shared" si="31"/>
        <v>46535</v>
      </c>
      <c r="AJ1248" s="40" t="str">
        <f>E1248&amp;C1248&amp;B1248</f>
        <v>ELZ4050LT</v>
      </c>
      <c r="AK1248" s="40" t="str">
        <f>IFERROR(_xlfn.XLOOKUP(AJ1248,CrossRef!$A:$A,CrossRef!$J:$J,"Not Found"),"-")</f>
        <v>EXBH072-UCRG-FIDV-FIDL</v>
      </c>
      <c r="AL1248" s="40" t="str">
        <f>IFERROR(_xlfn.XLOOKUP(AJ1248,CrossRef!$A:$A,CrossRef!$K:$K,"Not Found"),"-")</f>
        <v>LH</v>
      </c>
      <c r="AM1248" s="40" t="str">
        <f>IFERROR(_xlfn.XLOOKUP(AJ1248,CrossRef!$A:$A,CrossRef!$L:$L,"Not Found"),"-")</f>
        <v>18000H FINAL DRIVE CHANGE LH</v>
      </c>
    </row>
    <row r="1249" spans="1:39" x14ac:dyDescent="0.3">
      <c r="A1249" s="4" t="str">
        <f>D1249&amp;C1249&amp;B1249</f>
        <v>EX71284050RI</v>
      </c>
      <c r="B1249" s="4" t="str">
        <f>LEFT(N1249,FIND(" ",N1249)-1)</f>
        <v>RI</v>
      </c>
      <c r="C1249" s="4" t="str">
        <f>LEFT(M1249,4)</f>
        <v>4050</v>
      </c>
      <c r="D1249" s="4" t="str">
        <f>LEFT(L1249,FIND(" ",L1249)-1)</f>
        <v>EX7128</v>
      </c>
      <c r="E1249" s="4" t="str">
        <f>MID(X1249,2,3)</f>
        <v>ELZ</v>
      </c>
      <c r="G1249" s="17" t="s">
        <v>10234</v>
      </c>
      <c r="H1249" s="17" t="s">
        <v>10235</v>
      </c>
      <c r="I1249" s="17" t="s">
        <v>10257</v>
      </c>
      <c r="J1249" s="17" t="s">
        <v>10393</v>
      </c>
      <c r="K1249" s="17" t="s">
        <v>2728</v>
      </c>
      <c r="L1249" s="17" t="s">
        <v>11064</v>
      </c>
      <c r="M1249" s="17" t="s">
        <v>482</v>
      </c>
      <c r="N1249" s="17" t="s">
        <v>61</v>
      </c>
      <c r="O1249" s="18">
        <v>18000</v>
      </c>
      <c r="P1249" s="18">
        <v>13361.5564363179</v>
      </c>
      <c r="Q1249" s="16">
        <v>47658</v>
      </c>
      <c r="R1249" s="17" t="s">
        <v>11363</v>
      </c>
      <c r="S1249" s="17" t="s">
        <v>10286</v>
      </c>
      <c r="T1249" s="17" t="s">
        <v>11363</v>
      </c>
      <c r="U1249" s="17" t="s">
        <v>10248</v>
      </c>
      <c r="V1249" s="17"/>
      <c r="W1249" s="17" t="s">
        <v>10865</v>
      </c>
      <c r="X1249" s="17" t="s">
        <v>11065</v>
      </c>
      <c r="Y1249" s="18">
        <v>125102.59</v>
      </c>
      <c r="Z1249" s="17" t="s">
        <v>11335</v>
      </c>
      <c r="AA1249" s="21">
        <v>48062.429044033801</v>
      </c>
      <c r="AB1249" s="17" t="s">
        <v>10335</v>
      </c>
      <c r="AC1249" s="17" t="s">
        <v>10246</v>
      </c>
      <c r="AD1249" s="17"/>
      <c r="AE1249" s="18">
        <v>4638.4435636821299</v>
      </c>
      <c r="AF1249" s="31">
        <f>_xlfn.XLOOKUP(A1249,Macmahon!B:B,Macmahon!AE:AE,"",0)</f>
        <v>45215</v>
      </c>
      <c r="AG1249" s="28">
        <f>_xlfn.XLOOKUP(A1249,Macmahon!B:B,Macmahon!AJ:AJ,"",0)</f>
        <v>46560.148378206017</v>
      </c>
      <c r="AH1249" s="28">
        <f>_xlfn.XLOOKUP(A1249,Macmahon!B:B,Macmahon!AK:AK,"",0)</f>
        <v>47662</v>
      </c>
      <c r="AI1249" s="28">
        <f t="shared" si="31"/>
        <v>46560.148378206017</v>
      </c>
      <c r="AJ1249" s="40" t="str">
        <f>E1249&amp;C1249&amp;B1249</f>
        <v>ELZ4050RI</v>
      </c>
      <c r="AK1249" s="40" t="str">
        <f>IFERROR(_xlfn.XLOOKUP(AJ1249,CrossRef!$A:$A,CrossRef!$J:$J,"Not Found"),"-")</f>
        <v>EXBH072-UCRG-FIDV-FIDR</v>
      </c>
      <c r="AL1249" s="40" t="str">
        <f>IFERROR(_xlfn.XLOOKUP(AJ1249,CrossRef!$A:$A,CrossRef!$K:$K,"Not Found"),"-")</f>
        <v>RH</v>
      </c>
      <c r="AM1249" s="40" t="str">
        <f>IFERROR(_xlfn.XLOOKUP(AJ1249,CrossRef!$A:$A,CrossRef!$L:$L,"Not Found"),"-")</f>
        <v>18000H FINAL DRIVE CHANGE RH</v>
      </c>
    </row>
    <row r="1250" spans="1:39" x14ac:dyDescent="0.3">
      <c r="A1250" s="4" t="str">
        <f>D1250&amp;C1250&amp;B1250</f>
        <v>DZ81704050RI</v>
      </c>
      <c r="B1250" s="4" t="str">
        <f>LEFT(N1250,FIND(" ",N1250)-1)</f>
        <v>RI</v>
      </c>
      <c r="C1250" s="4" t="str">
        <f>LEFT(M1250,4)</f>
        <v>4050</v>
      </c>
      <c r="D1250" s="4" t="str">
        <f>LEFT(L1250,FIND(" ",L1250)-1)</f>
        <v>DZ8170</v>
      </c>
      <c r="E1250" s="4" t="str">
        <f>MID(X1250,2,3)</f>
        <v>RAB</v>
      </c>
      <c r="G1250" s="14" t="s">
        <v>10234</v>
      </c>
      <c r="H1250" s="14" t="s">
        <v>10235</v>
      </c>
      <c r="I1250" s="14" t="s">
        <v>10257</v>
      </c>
      <c r="J1250" s="14" t="s">
        <v>10441</v>
      </c>
      <c r="K1250" s="14" t="s">
        <v>34</v>
      </c>
      <c r="L1250" s="14" t="s">
        <v>10503</v>
      </c>
      <c r="M1250" s="14" t="s">
        <v>482</v>
      </c>
      <c r="N1250" s="14" t="s">
        <v>61</v>
      </c>
      <c r="O1250" s="15">
        <v>15000</v>
      </c>
      <c r="P1250" s="15">
        <v>8443.4932703253507</v>
      </c>
      <c r="Q1250" s="16">
        <v>46876</v>
      </c>
      <c r="R1250" s="14" t="s">
        <v>11331</v>
      </c>
      <c r="S1250" s="14" t="s">
        <v>10240</v>
      </c>
      <c r="T1250" s="14" t="s">
        <v>11331</v>
      </c>
      <c r="U1250" s="14" t="s">
        <v>10248</v>
      </c>
      <c r="V1250" s="14"/>
      <c r="W1250" s="14" t="s">
        <v>10452</v>
      </c>
      <c r="X1250" s="14" t="s">
        <v>10504</v>
      </c>
      <c r="Y1250" s="15">
        <v>38738.230000000003</v>
      </c>
      <c r="Z1250" s="14" t="s">
        <v>11335</v>
      </c>
      <c r="AA1250" s="15">
        <v>34738.678530686797</v>
      </c>
      <c r="AB1250" s="14" t="s">
        <v>10245</v>
      </c>
      <c r="AC1250" s="14" t="s">
        <v>10246</v>
      </c>
      <c r="AD1250" s="14"/>
      <c r="AE1250" s="15">
        <v>6556.5067296746502</v>
      </c>
      <c r="AF1250" s="31">
        <f>_xlfn.XLOOKUP(A1250,Macmahon!B:B,Macmahon!AE:AE,"",0)</f>
        <v>45501</v>
      </c>
      <c r="AG1250" s="28">
        <f>_xlfn.XLOOKUP(A1250,Macmahon!B:B,Macmahon!AJ:AJ,"",0)</f>
        <v>46735.72226357639</v>
      </c>
      <c r="AH1250" s="28">
        <f>_xlfn.XLOOKUP(A1250,Macmahon!B:B,Macmahon!AK:AK,"",0)</f>
        <v>47882</v>
      </c>
      <c r="AI1250" s="28">
        <f t="shared" si="31"/>
        <v>46735.72226357639</v>
      </c>
      <c r="AJ1250" s="40" t="str">
        <f>E1250&amp;C1250&amp;B1250</f>
        <v>RAB4050RI</v>
      </c>
      <c r="AK1250" s="40" t="str">
        <f>IFERROR(_xlfn.XLOOKUP(AJ1250,CrossRef!$A:$A,CrossRef!$J:$J,"Not Found"),"-")</f>
        <v>DZTR077-DRIV-FIDV</v>
      </c>
      <c r="AL1250" s="40" t="str">
        <f>IFERROR(_xlfn.XLOOKUP(AJ1250,CrossRef!$A:$A,CrossRef!$K:$K,"Not Found"),"-")</f>
        <v>RH</v>
      </c>
      <c r="AM1250" s="40" t="str">
        <f>IFERROR(_xlfn.XLOOKUP(AJ1250,CrossRef!$A:$A,CrossRef!$L:$L,"Not Found"),"-")</f>
        <v>16000H FINAL DRIVE CHANGE RH</v>
      </c>
    </row>
    <row r="1251" spans="1:39" x14ac:dyDescent="0.3">
      <c r="A1251" s="4" t="str">
        <f>D1251&amp;C1251&amp;B1251</f>
        <v>DZ81704050LT</v>
      </c>
      <c r="B1251" s="4" t="str">
        <f>LEFT(N1251,FIND(" ",N1251)-1)</f>
        <v>LT</v>
      </c>
      <c r="C1251" s="4" t="str">
        <f>LEFT(M1251,4)</f>
        <v>4050</v>
      </c>
      <c r="D1251" s="4" t="str">
        <f>LEFT(L1251,FIND(" ",L1251)-1)</f>
        <v>DZ8170</v>
      </c>
      <c r="E1251" s="4" t="str">
        <f>MID(X1251,2,3)</f>
        <v>RAB</v>
      </c>
      <c r="G1251" s="17" t="s">
        <v>10234</v>
      </c>
      <c r="H1251" s="17" t="s">
        <v>10235</v>
      </c>
      <c r="I1251" s="17" t="s">
        <v>10257</v>
      </c>
      <c r="J1251" s="17" t="s">
        <v>10441</v>
      </c>
      <c r="K1251" s="17" t="s">
        <v>34</v>
      </c>
      <c r="L1251" s="17" t="s">
        <v>10503</v>
      </c>
      <c r="M1251" s="17" t="s">
        <v>482</v>
      </c>
      <c r="N1251" s="17" t="s">
        <v>57</v>
      </c>
      <c r="O1251" s="18">
        <v>15000</v>
      </c>
      <c r="P1251" s="18">
        <v>8443.4932703253507</v>
      </c>
      <c r="Q1251" s="16">
        <v>46879</v>
      </c>
      <c r="R1251" s="17" t="s">
        <v>11331</v>
      </c>
      <c r="S1251" s="17" t="s">
        <v>10240</v>
      </c>
      <c r="T1251" s="17" t="s">
        <v>11331</v>
      </c>
      <c r="U1251" s="17" t="s">
        <v>10248</v>
      </c>
      <c r="V1251" s="17"/>
      <c r="W1251" s="17" t="s">
        <v>11346</v>
      </c>
      <c r="X1251" s="17" t="s">
        <v>10504</v>
      </c>
      <c r="Y1251" s="18">
        <v>38738.230000000003</v>
      </c>
      <c r="Z1251" s="17" t="s">
        <v>11334</v>
      </c>
      <c r="AA1251" s="18">
        <v>34779.746292493801</v>
      </c>
      <c r="AB1251" s="17" t="s">
        <v>10245</v>
      </c>
      <c r="AC1251" s="17" t="s">
        <v>10246</v>
      </c>
      <c r="AD1251" s="17"/>
      <c r="AE1251" s="18">
        <v>6556.5067296746502</v>
      </c>
      <c r="AF1251" s="31">
        <f>_xlfn.XLOOKUP(A1251,Macmahon!B:B,Macmahon!AE:AE,"",0)</f>
        <v>45510</v>
      </c>
      <c r="AG1251" s="28">
        <f>_xlfn.XLOOKUP(A1251,Macmahon!B:B,Macmahon!AJ:AJ,"",0)</f>
        <v>46738.477289664355</v>
      </c>
      <c r="AH1251" s="28">
        <f>_xlfn.XLOOKUP(A1251,Macmahon!B:B,Macmahon!AK:AK,"",0)</f>
        <v>47885</v>
      </c>
      <c r="AI1251" s="28">
        <f t="shared" si="31"/>
        <v>46738.477289664355</v>
      </c>
      <c r="AJ1251" s="40" t="str">
        <f>E1251&amp;C1251&amp;B1251</f>
        <v>RAB4050LT</v>
      </c>
      <c r="AK1251" s="40" t="str">
        <f>IFERROR(_xlfn.XLOOKUP(AJ1251,CrossRef!$A:$A,CrossRef!$J:$J,"Not Found"),"-")</f>
        <v>DZTR077-DRIV-FIDV</v>
      </c>
      <c r="AL1251" s="40" t="str">
        <f>IFERROR(_xlfn.XLOOKUP(AJ1251,CrossRef!$A:$A,CrossRef!$K:$K,"Not Found"),"-")</f>
        <v>LH</v>
      </c>
      <c r="AM1251" s="40" t="str">
        <f>IFERROR(_xlfn.XLOOKUP(AJ1251,CrossRef!$A:$A,CrossRef!$L:$L,"Not Found"),"-")</f>
        <v>16000H FINAL DRIVE CHANGE LH</v>
      </c>
    </row>
    <row r="1252" spans="1:39" x14ac:dyDescent="0.3">
      <c r="A1252" s="4" t="str">
        <f>D1252&amp;C1252&amp;B1252</f>
        <v>DZ82044050LT</v>
      </c>
      <c r="B1252" s="4" t="str">
        <f>LEFT(N1252,FIND(" ",N1252)-1)</f>
        <v>LT</v>
      </c>
      <c r="C1252" s="4" t="str">
        <f>LEFT(M1252,4)</f>
        <v>4050</v>
      </c>
      <c r="D1252" s="4" t="str">
        <f>LEFT(L1252,FIND(" ",L1252)-1)</f>
        <v>DZ8204</v>
      </c>
      <c r="E1252" s="4" t="str">
        <f>MID(X1252,2,3)</f>
        <v>RAB</v>
      </c>
      <c r="G1252" s="14" t="s">
        <v>10234</v>
      </c>
      <c r="H1252" s="14" t="s">
        <v>10235</v>
      </c>
      <c r="I1252" s="14" t="s">
        <v>10236</v>
      </c>
      <c r="J1252" s="14" t="s">
        <v>10369</v>
      </c>
      <c r="K1252" s="14" t="s">
        <v>34</v>
      </c>
      <c r="L1252" s="14" t="s">
        <v>10500</v>
      </c>
      <c r="M1252" s="14" t="s">
        <v>482</v>
      </c>
      <c r="N1252" s="14" t="s">
        <v>57</v>
      </c>
      <c r="O1252" s="15">
        <v>15000</v>
      </c>
      <c r="P1252" s="15">
        <v>1850.7623778986699</v>
      </c>
      <c r="Q1252" s="16">
        <v>47466</v>
      </c>
      <c r="R1252" s="14" t="s">
        <v>11331</v>
      </c>
      <c r="S1252" s="14" t="s">
        <v>10240</v>
      </c>
      <c r="T1252" s="14" t="s">
        <v>11331</v>
      </c>
      <c r="U1252" s="14" t="s">
        <v>10248</v>
      </c>
      <c r="V1252" s="14"/>
      <c r="W1252" s="14" t="s">
        <v>10961</v>
      </c>
      <c r="X1252" s="14" t="s">
        <v>10502</v>
      </c>
      <c r="Y1252" s="15">
        <v>38738.230000000003</v>
      </c>
      <c r="Z1252" s="14" t="s">
        <v>11334</v>
      </c>
      <c r="AA1252" s="15">
        <v>41292.934291581099</v>
      </c>
      <c r="AB1252" s="14" t="s">
        <v>10335</v>
      </c>
      <c r="AC1252" s="14" t="s">
        <v>10246</v>
      </c>
      <c r="AD1252" s="14"/>
      <c r="AE1252" s="15">
        <v>13149.2376221013</v>
      </c>
      <c r="AF1252" s="31">
        <f>_xlfn.XLOOKUP(A1252,Macmahon!B:B,Macmahon!AE:AE,"",0)</f>
        <v>46100</v>
      </c>
      <c r="AG1252" s="28">
        <f>_xlfn.XLOOKUP(A1252,Macmahon!B:B,Macmahon!AJ:AJ,"",0)</f>
        <v>47838.388888888891</v>
      </c>
      <c r="AH1252" s="28">
        <f>_xlfn.XLOOKUP(A1252,Macmahon!B:B,Macmahon!AK:AK,"",0)</f>
        <v>47676</v>
      </c>
      <c r="AI1252" s="28">
        <f t="shared" si="31"/>
        <v>47676</v>
      </c>
      <c r="AJ1252" s="40" t="str">
        <f>E1252&amp;C1252&amp;B1252</f>
        <v>RAB4050LT</v>
      </c>
      <c r="AK1252" s="40" t="str">
        <f>IFERROR(_xlfn.XLOOKUP(AJ1252,CrossRef!$A:$A,CrossRef!$J:$J,"Not Found"),"-")</f>
        <v>DZTR077-DRIV-FIDV</v>
      </c>
      <c r="AL1252" s="40" t="str">
        <f>IFERROR(_xlfn.XLOOKUP(AJ1252,CrossRef!$A:$A,CrossRef!$K:$K,"Not Found"),"-")</f>
        <v>LH</v>
      </c>
      <c r="AM1252" s="40" t="str">
        <f>IFERROR(_xlfn.XLOOKUP(AJ1252,CrossRef!$A:$A,CrossRef!$L:$L,"Not Found"),"-")</f>
        <v>16000H FINAL DRIVE CHANGE LH</v>
      </c>
    </row>
    <row r="1253" spans="1:39" x14ac:dyDescent="0.3">
      <c r="A1253" s="4" t="str">
        <f>D1253&amp;C1253&amp;B1253</f>
        <v>DZ82044050RI</v>
      </c>
      <c r="B1253" s="4" t="str">
        <f>LEFT(N1253,FIND(" ",N1253)-1)</f>
        <v>RI</v>
      </c>
      <c r="C1253" s="4" t="str">
        <f>LEFT(M1253,4)</f>
        <v>4050</v>
      </c>
      <c r="D1253" s="4" t="str">
        <f>LEFT(L1253,FIND(" ",L1253)-1)</f>
        <v>DZ8204</v>
      </c>
      <c r="E1253" s="4" t="str">
        <f>MID(X1253,2,3)</f>
        <v>RAB</v>
      </c>
      <c r="G1253" s="17" t="s">
        <v>10234</v>
      </c>
      <c r="H1253" s="17" t="s">
        <v>10235</v>
      </c>
      <c r="I1253" s="17" t="s">
        <v>10236</v>
      </c>
      <c r="J1253" s="17" t="s">
        <v>10369</v>
      </c>
      <c r="K1253" s="17" t="s">
        <v>34</v>
      </c>
      <c r="L1253" s="17" t="s">
        <v>10500</v>
      </c>
      <c r="M1253" s="17" t="s">
        <v>482</v>
      </c>
      <c r="N1253" s="17" t="s">
        <v>61</v>
      </c>
      <c r="O1253" s="18">
        <v>15000</v>
      </c>
      <c r="P1253" s="18">
        <v>5761.4461855987201</v>
      </c>
      <c r="Q1253" s="16">
        <v>47107</v>
      </c>
      <c r="R1253" s="17" t="s">
        <v>11331</v>
      </c>
      <c r="S1253" s="17" t="s">
        <v>10240</v>
      </c>
      <c r="T1253" s="17" t="s">
        <v>11331</v>
      </c>
      <c r="U1253" s="17" t="s">
        <v>10248</v>
      </c>
      <c r="V1253" s="17"/>
      <c r="W1253" s="17" t="s">
        <v>10452</v>
      </c>
      <c r="X1253" s="17" t="s">
        <v>10502</v>
      </c>
      <c r="Y1253" s="18">
        <v>38738.230000000003</v>
      </c>
      <c r="Z1253" s="17" t="s">
        <v>11335</v>
      </c>
      <c r="AA1253" s="18">
        <v>35395.603696098602</v>
      </c>
      <c r="AB1253" s="17" t="s">
        <v>10335</v>
      </c>
      <c r="AC1253" s="17" t="s">
        <v>10246</v>
      </c>
      <c r="AD1253" s="17"/>
      <c r="AE1253" s="18">
        <v>9238.5538144012808</v>
      </c>
      <c r="AF1253" s="31">
        <f>_xlfn.XLOOKUP(A1253,Macmahon!B:B,Macmahon!AE:AE,"",0)</f>
        <v>45692</v>
      </c>
      <c r="AG1253" s="28">
        <f>_xlfn.XLOOKUP(A1253,Macmahon!B:B,Macmahon!AJ:AJ,"",0)</f>
        <v>47401.944444444445</v>
      </c>
      <c r="AH1253" s="28">
        <f>_xlfn.XLOOKUP(A1253,Macmahon!B:B,Macmahon!AK:AK,"",0)</f>
        <v>47267</v>
      </c>
      <c r="AI1253" s="28">
        <f t="shared" si="31"/>
        <v>47267</v>
      </c>
      <c r="AJ1253" s="40" t="str">
        <f>E1253&amp;C1253&amp;B1253</f>
        <v>RAB4050RI</v>
      </c>
      <c r="AK1253" s="40" t="str">
        <f>IFERROR(_xlfn.XLOOKUP(AJ1253,CrossRef!$A:$A,CrossRef!$J:$J,"Not Found"),"-")</f>
        <v>DZTR077-DRIV-FIDV</v>
      </c>
      <c r="AL1253" s="40" t="str">
        <f>IFERROR(_xlfn.XLOOKUP(AJ1253,CrossRef!$A:$A,CrossRef!$K:$K,"Not Found"),"-")</f>
        <v>RH</v>
      </c>
      <c r="AM1253" s="40" t="str">
        <f>IFERROR(_xlfn.XLOOKUP(AJ1253,CrossRef!$A:$A,CrossRef!$L:$L,"Not Found"),"-")</f>
        <v>16000H FINAL DRIVE CHANGE RH</v>
      </c>
    </row>
    <row r="1254" spans="1:39" x14ac:dyDescent="0.3">
      <c r="A1254" s="4" t="str">
        <f>D1254&amp;C1254&amp;B1254</f>
        <v>DZ81914050LT</v>
      </c>
      <c r="B1254" s="4" t="str">
        <f>LEFT(N1254,FIND(" ",N1254)-1)</f>
        <v>LT</v>
      </c>
      <c r="C1254" s="4" t="str">
        <f>LEFT(M1254,4)</f>
        <v>4050</v>
      </c>
      <c r="D1254" s="4" t="str">
        <f>LEFT(L1254,FIND(" ",L1254)-1)</f>
        <v>DZ8191</v>
      </c>
      <c r="E1254" s="4" t="str">
        <f>MID(X1254,2,3)</f>
        <v>3KR</v>
      </c>
      <c r="G1254" s="14" t="s">
        <v>10234</v>
      </c>
      <c r="H1254" s="14" t="s">
        <v>10992</v>
      </c>
      <c r="I1254" s="14" t="s">
        <v>10251</v>
      </c>
      <c r="J1254" s="14" t="s">
        <v>10279</v>
      </c>
      <c r="K1254" s="14" t="s">
        <v>42</v>
      </c>
      <c r="L1254" s="14" t="s">
        <v>10280</v>
      </c>
      <c r="M1254" s="14" t="s">
        <v>482</v>
      </c>
      <c r="N1254" s="14" t="s">
        <v>57</v>
      </c>
      <c r="O1254" s="15">
        <v>18000</v>
      </c>
      <c r="P1254" s="15">
        <v>9229.6695422735193</v>
      </c>
      <c r="Q1254" s="16">
        <v>47880</v>
      </c>
      <c r="R1254" s="14" t="s">
        <v>11331</v>
      </c>
      <c r="S1254" s="14" t="s">
        <v>10240</v>
      </c>
      <c r="T1254" s="14" t="s">
        <v>11331</v>
      </c>
      <c r="U1254" s="14" t="s">
        <v>10248</v>
      </c>
      <c r="V1254" s="14"/>
      <c r="W1254" s="14" t="s">
        <v>11353</v>
      </c>
      <c r="X1254" s="14" t="s">
        <v>10283</v>
      </c>
      <c r="Y1254" s="15">
        <v>38738.230000000003</v>
      </c>
      <c r="Z1254" s="14" t="s">
        <v>11354</v>
      </c>
      <c r="AA1254" s="15">
        <v>59865.170431211503</v>
      </c>
      <c r="AB1254" s="14" t="s">
        <v>10245</v>
      </c>
      <c r="AC1254" s="14" t="s">
        <v>10246</v>
      </c>
      <c r="AD1254" s="14"/>
      <c r="AE1254" s="15">
        <v>8770.3304577264807</v>
      </c>
      <c r="AF1254" s="31">
        <f>_xlfn.XLOOKUP(A1254,Macmahon!B:B,Macmahon!AE:AE,"",0)</f>
        <v>45033</v>
      </c>
      <c r="AG1254" s="28">
        <f>_xlfn.XLOOKUP(A1254,Macmahon!B:B,Macmahon!AJ:AJ,"",0)</f>
        <v>46975.530303043983</v>
      </c>
      <c r="AH1254" s="28">
        <f>_xlfn.XLOOKUP(A1254,Macmahon!B:B,Macmahon!AK:AK,"",0)</f>
        <v>47917</v>
      </c>
      <c r="AI1254" s="28">
        <f t="shared" si="31"/>
        <v>46975.530303043983</v>
      </c>
      <c r="AJ1254" s="40" t="str">
        <f>E1254&amp;C1254&amp;B1254</f>
        <v>3KR4050LT</v>
      </c>
      <c r="AK1254" s="40" t="str">
        <f>IFERROR(_xlfn.XLOOKUP(AJ1254,CrossRef!$A:$A,CrossRef!$J:$J,"Not Found"),"-")</f>
        <v>DZTR056-DRIV-FIDV</v>
      </c>
      <c r="AL1254" s="40" t="str">
        <f>IFERROR(_xlfn.XLOOKUP(AJ1254,CrossRef!$A:$A,CrossRef!$K:$K,"Not Found"),"-")</f>
        <v>LH</v>
      </c>
      <c r="AM1254" s="40" t="str">
        <f>IFERROR(_xlfn.XLOOKUP(AJ1254,CrossRef!$A:$A,CrossRef!$L:$L,"Not Found"),"-")</f>
        <v>18000H FINAL DRIVE CHANGE LH</v>
      </c>
    </row>
    <row r="1255" spans="1:39" x14ac:dyDescent="0.3">
      <c r="A1255" s="4" t="str">
        <f>D1255&amp;C1255&amp;B1255</f>
        <v>DZ81914050RI</v>
      </c>
      <c r="B1255" s="4" t="str">
        <f>LEFT(N1255,FIND(" ",N1255)-1)</f>
        <v>RI</v>
      </c>
      <c r="C1255" s="4" t="str">
        <f>LEFT(M1255,4)</f>
        <v>4050</v>
      </c>
      <c r="D1255" s="4" t="str">
        <f>LEFT(L1255,FIND(" ",L1255)-1)</f>
        <v>DZ8191</v>
      </c>
      <c r="E1255" s="4" t="str">
        <f>MID(X1255,2,3)</f>
        <v>3KR</v>
      </c>
      <c r="G1255" s="17" t="s">
        <v>10234</v>
      </c>
      <c r="H1255" s="17" t="s">
        <v>10992</v>
      </c>
      <c r="I1255" s="17" t="s">
        <v>10251</v>
      </c>
      <c r="J1255" s="17" t="s">
        <v>10279</v>
      </c>
      <c r="K1255" s="17" t="s">
        <v>42</v>
      </c>
      <c r="L1255" s="17" t="s">
        <v>10280</v>
      </c>
      <c r="M1255" s="17" t="s">
        <v>482</v>
      </c>
      <c r="N1255" s="17" t="s">
        <v>61</v>
      </c>
      <c r="O1255" s="18">
        <v>18000</v>
      </c>
      <c r="P1255" s="18">
        <v>9229.6695422735193</v>
      </c>
      <c r="Q1255" s="16">
        <v>47880</v>
      </c>
      <c r="R1255" s="17" t="s">
        <v>11331</v>
      </c>
      <c r="S1255" s="17" t="s">
        <v>10240</v>
      </c>
      <c r="T1255" s="17" t="s">
        <v>11331</v>
      </c>
      <c r="U1255" s="17" t="s">
        <v>10248</v>
      </c>
      <c r="V1255" s="17"/>
      <c r="W1255" s="17" t="s">
        <v>10452</v>
      </c>
      <c r="X1255" s="17" t="s">
        <v>10283</v>
      </c>
      <c r="Y1255" s="18">
        <v>38738.230000000003</v>
      </c>
      <c r="Z1255" s="17" t="s">
        <v>11355</v>
      </c>
      <c r="AA1255" s="18">
        <v>59865.170431211503</v>
      </c>
      <c r="AB1255" s="17" t="s">
        <v>10245</v>
      </c>
      <c r="AC1255" s="17" t="s">
        <v>10246</v>
      </c>
      <c r="AD1255" s="17"/>
      <c r="AE1255" s="18">
        <v>8770.3304577264807</v>
      </c>
      <c r="AF1255" s="31">
        <f>_xlfn.XLOOKUP(A1255,Macmahon!B:B,Macmahon!AE:AE,"",0)</f>
        <v>45034</v>
      </c>
      <c r="AG1255" s="28">
        <f>_xlfn.XLOOKUP(A1255,Macmahon!B:B,Macmahon!AJ:AJ,"",0)</f>
        <v>46975.530303043983</v>
      </c>
      <c r="AH1255" s="28">
        <f>_xlfn.XLOOKUP(A1255,Macmahon!B:B,Macmahon!AK:AK,"",0)</f>
        <v>47917</v>
      </c>
      <c r="AI1255" s="28">
        <f t="shared" si="31"/>
        <v>46975.530303043983</v>
      </c>
      <c r="AJ1255" s="40" t="str">
        <f>E1255&amp;C1255&amp;B1255</f>
        <v>3KR4050RI</v>
      </c>
      <c r="AK1255" s="40" t="str">
        <f>IFERROR(_xlfn.XLOOKUP(AJ1255,CrossRef!$A:$A,CrossRef!$J:$J,"Not Found"),"-")</f>
        <v>DZTR056-DRIV-FIDV</v>
      </c>
      <c r="AL1255" s="40" t="str">
        <f>IFERROR(_xlfn.XLOOKUP(AJ1255,CrossRef!$A:$A,CrossRef!$K:$K,"Not Found"),"-")</f>
        <v>RH</v>
      </c>
      <c r="AM1255" s="40" t="str">
        <f>IFERROR(_xlfn.XLOOKUP(AJ1255,CrossRef!$A:$A,CrossRef!$L:$L,"Not Found"),"-")</f>
        <v>18000H FINAL DRIVE CHANGE RH</v>
      </c>
    </row>
    <row r="1256" spans="1:39" x14ac:dyDescent="0.3">
      <c r="A1256" s="4" t="str">
        <f>D1256&amp;C1256&amp;B1256</f>
        <v>DZ81894050LT</v>
      </c>
      <c r="B1256" s="4" t="str">
        <f>LEFT(N1256,FIND(" ",N1256)-1)</f>
        <v>LT</v>
      </c>
      <c r="C1256" s="4" t="str">
        <f>LEFT(M1256,4)</f>
        <v>4050</v>
      </c>
      <c r="D1256" s="4" t="str">
        <f>LEFT(L1256,FIND(" ",L1256)-1)</f>
        <v>DZ8189</v>
      </c>
      <c r="E1256" s="4" t="str">
        <f>MID(X1256,2,3)</f>
        <v>RAB</v>
      </c>
      <c r="G1256" s="14" t="s">
        <v>10234</v>
      </c>
      <c r="H1256" s="14" t="s">
        <v>10235</v>
      </c>
      <c r="I1256" s="14" t="s">
        <v>10236</v>
      </c>
      <c r="J1256" s="14" t="s">
        <v>10369</v>
      </c>
      <c r="K1256" s="14" t="s">
        <v>34</v>
      </c>
      <c r="L1256" s="14" t="s">
        <v>10586</v>
      </c>
      <c r="M1256" s="14" t="s">
        <v>482</v>
      </c>
      <c r="N1256" s="14" t="s">
        <v>57</v>
      </c>
      <c r="O1256" s="15">
        <v>15000</v>
      </c>
      <c r="P1256" s="15">
        <v>4375.2922072676201</v>
      </c>
      <c r="Q1256" s="16">
        <v>47202</v>
      </c>
      <c r="R1256" s="14" t="s">
        <v>11331</v>
      </c>
      <c r="S1256" s="14" t="s">
        <v>10240</v>
      </c>
      <c r="T1256" s="14" t="s">
        <v>11331</v>
      </c>
      <c r="U1256" s="14" t="s">
        <v>10248</v>
      </c>
      <c r="V1256" s="14"/>
      <c r="W1256" s="14" t="s">
        <v>10367</v>
      </c>
      <c r="X1256" s="14" t="s">
        <v>10587</v>
      </c>
      <c r="Y1256" s="15">
        <v>38738.230000000003</v>
      </c>
      <c r="Z1256" s="14" t="s">
        <v>11334</v>
      </c>
      <c r="AA1256" s="15">
        <v>37024.001597079601</v>
      </c>
      <c r="AB1256" s="14" t="s">
        <v>10335</v>
      </c>
      <c r="AC1256" s="14" t="s">
        <v>10246</v>
      </c>
      <c r="AD1256" s="14"/>
      <c r="AE1256" s="15">
        <v>10624.707792732401</v>
      </c>
      <c r="AF1256" s="31">
        <f>_xlfn.XLOOKUP(A1256,Macmahon!B:B,Macmahon!AE:AE,"",0)</f>
        <v>45846</v>
      </c>
      <c r="AG1256" s="28">
        <f>_xlfn.XLOOKUP(A1256,Macmahon!B:B,Macmahon!AJ:AJ,"",0)</f>
        <v>47234.074074074073</v>
      </c>
      <c r="AH1256" s="28">
        <f>_xlfn.XLOOKUP(A1256,Macmahon!B:B,Macmahon!AK:AK,"",0)</f>
        <v>47355</v>
      </c>
      <c r="AI1256" s="28">
        <f t="shared" si="31"/>
        <v>47234.074074074073</v>
      </c>
      <c r="AJ1256" s="40" t="str">
        <f>E1256&amp;C1256&amp;B1256</f>
        <v>RAB4050LT</v>
      </c>
      <c r="AK1256" s="40" t="str">
        <f>IFERROR(_xlfn.XLOOKUP(AJ1256,CrossRef!$A:$A,CrossRef!$J:$J,"Not Found"),"-")</f>
        <v>DZTR077-DRIV-FIDV</v>
      </c>
      <c r="AL1256" s="40" t="str">
        <f>IFERROR(_xlfn.XLOOKUP(AJ1256,CrossRef!$A:$A,CrossRef!$K:$K,"Not Found"),"-")</f>
        <v>LH</v>
      </c>
      <c r="AM1256" s="40" t="str">
        <f>IFERROR(_xlfn.XLOOKUP(AJ1256,CrossRef!$A:$A,CrossRef!$L:$L,"Not Found"),"-")</f>
        <v>16000H FINAL DRIVE CHANGE LH</v>
      </c>
    </row>
    <row r="1257" spans="1:39" x14ac:dyDescent="0.3">
      <c r="A1257" s="4" t="str">
        <f>D1257&amp;C1257&amp;B1257</f>
        <v>DZ81894050RI</v>
      </c>
      <c r="B1257" s="4" t="str">
        <f>LEFT(N1257,FIND(" ",N1257)-1)</f>
        <v>RI</v>
      </c>
      <c r="C1257" s="4" t="str">
        <f>LEFT(M1257,4)</f>
        <v>4050</v>
      </c>
      <c r="D1257" s="4" t="str">
        <f>LEFT(L1257,FIND(" ",L1257)-1)</f>
        <v>DZ8189</v>
      </c>
      <c r="E1257" s="4" t="str">
        <f>MID(X1257,2,3)</f>
        <v>RAB</v>
      </c>
      <c r="G1257" s="17" t="s">
        <v>10234</v>
      </c>
      <c r="H1257" s="17" t="s">
        <v>10235</v>
      </c>
      <c r="I1257" s="17" t="s">
        <v>10236</v>
      </c>
      <c r="J1257" s="17" t="s">
        <v>10369</v>
      </c>
      <c r="K1257" s="17" t="s">
        <v>34</v>
      </c>
      <c r="L1257" s="17" t="s">
        <v>10586</v>
      </c>
      <c r="M1257" s="17" t="s">
        <v>482</v>
      </c>
      <c r="N1257" s="17" t="s">
        <v>61</v>
      </c>
      <c r="O1257" s="18">
        <v>15000</v>
      </c>
      <c r="P1257" s="18">
        <v>4375.2922072676201</v>
      </c>
      <c r="Q1257" s="16">
        <v>47202</v>
      </c>
      <c r="R1257" s="17" t="s">
        <v>11331</v>
      </c>
      <c r="S1257" s="17" t="s">
        <v>10240</v>
      </c>
      <c r="T1257" s="17" t="s">
        <v>11331</v>
      </c>
      <c r="U1257" s="17" t="s">
        <v>10248</v>
      </c>
      <c r="V1257" s="17"/>
      <c r="W1257" s="17" t="s">
        <v>10962</v>
      </c>
      <c r="X1257" s="17" t="s">
        <v>10587</v>
      </c>
      <c r="Y1257" s="18">
        <v>38738.230000000003</v>
      </c>
      <c r="Z1257" s="17" t="s">
        <v>11335</v>
      </c>
      <c r="AA1257" s="18">
        <v>37024.001597079601</v>
      </c>
      <c r="AB1257" s="17" t="s">
        <v>10335</v>
      </c>
      <c r="AC1257" s="17" t="s">
        <v>10246</v>
      </c>
      <c r="AD1257" s="17"/>
      <c r="AE1257" s="18">
        <v>10624.707792732401</v>
      </c>
      <c r="AF1257" s="31">
        <f>_xlfn.XLOOKUP(A1257,Macmahon!B:B,Macmahon!AE:AE,"",0)</f>
        <v>45846</v>
      </c>
      <c r="AG1257" s="28">
        <f>_xlfn.XLOOKUP(A1257,Macmahon!B:B,Macmahon!AJ:AJ,"",0)</f>
        <v>47234.074074074073</v>
      </c>
      <c r="AH1257" s="28">
        <f>_xlfn.XLOOKUP(A1257,Macmahon!B:B,Macmahon!AK:AK,"",0)</f>
        <v>47355</v>
      </c>
      <c r="AI1257" s="28">
        <f t="shared" si="31"/>
        <v>47234.074074074073</v>
      </c>
      <c r="AJ1257" s="40" t="str">
        <f>E1257&amp;C1257&amp;B1257</f>
        <v>RAB4050RI</v>
      </c>
      <c r="AK1257" s="40" t="str">
        <f>IFERROR(_xlfn.XLOOKUP(AJ1257,CrossRef!$A:$A,CrossRef!$J:$J,"Not Found"),"-")</f>
        <v>DZTR077-DRIV-FIDV</v>
      </c>
      <c r="AL1257" s="40" t="str">
        <f>IFERROR(_xlfn.XLOOKUP(AJ1257,CrossRef!$A:$A,CrossRef!$K:$K,"Not Found"),"-")</f>
        <v>RH</v>
      </c>
      <c r="AM1257" s="40" t="str">
        <f>IFERROR(_xlfn.XLOOKUP(AJ1257,CrossRef!$A:$A,CrossRef!$L:$L,"Not Found"),"-")</f>
        <v>16000H FINAL DRIVE CHANGE RH</v>
      </c>
    </row>
    <row r="1258" spans="1:39" x14ac:dyDescent="0.3">
      <c r="A1258" s="4" t="str">
        <f>D1258&amp;C1258&amp;B1258</f>
        <v>DZ82264050LT</v>
      </c>
      <c r="B1258" s="4" t="str">
        <f>LEFT(N1258,FIND(" ",N1258)-1)</f>
        <v>LT</v>
      </c>
      <c r="C1258" s="4" t="str">
        <f>LEFT(M1258,4)</f>
        <v>4050</v>
      </c>
      <c r="D1258" s="4" t="str">
        <f>LEFT(L1258,FIND(" ",L1258)-1)</f>
        <v>DZ8226</v>
      </c>
      <c r="E1258" s="4" t="str">
        <f>MID(X1258,2,3)</f>
        <v>RAB</v>
      </c>
      <c r="G1258" s="14" t="s">
        <v>10234</v>
      </c>
      <c r="H1258" s="14" t="s">
        <v>10235</v>
      </c>
      <c r="I1258" s="14" t="s">
        <v>10236</v>
      </c>
      <c r="J1258" s="14" t="s">
        <v>10369</v>
      </c>
      <c r="K1258" s="14" t="s">
        <v>34</v>
      </c>
      <c r="L1258" s="14" t="s">
        <v>10370</v>
      </c>
      <c r="M1258" s="14" t="s">
        <v>482</v>
      </c>
      <c r="N1258" s="14" t="s">
        <v>57</v>
      </c>
      <c r="O1258" s="15">
        <v>15000</v>
      </c>
      <c r="P1258" s="15">
        <v>2952.6216602853601</v>
      </c>
      <c r="Q1258" s="16">
        <v>47382</v>
      </c>
      <c r="R1258" s="14" t="s">
        <v>11331</v>
      </c>
      <c r="S1258" s="14" t="s">
        <v>10240</v>
      </c>
      <c r="T1258" s="14" t="s">
        <v>11331</v>
      </c>
      <c r="U1258" s="14" t="s">
        <v>10248</v>
      </c>
      <c r="V1258" s="14"/>
      <c r="W1258" s="14" t="s">
        <v>10773</v>
      </c>
      <c r="X1258" s="14" t="s">
        <v>10371</v>
      </c>
      <c r="Y1258" s="15">
        <v>38738.230000000003</v>
      </c>
      <c r="Z1258" s="14" t="s">
        <v>11334</v>
      </c>
      <c r="AA1258" s="15">
        <v>36160.386036960997</v>
      </c>
      <c r="AB1258" s="14" t="s">
        <v>10335</v>
      </c>
      <c r="AC1258" s="14" t="s">
        <v>10246</v>
      </c>
      <c r="AD1258" s="14"/>
      <c r="AE1258" s="15">
        <v>12047.3783397146</v>
      </c>
      <c r="AF1258" s="31">
        <f>_xlfn.XLOOKUP(A1258,Macmahon!B:B,Macmahon!AE:AE,"",0)</f>
        <v>45998</v>
      </c>
      <c r="AG1258" s="28">
        <f>_xlfn.XLOOKUP(A1258,Macmahon!B:B,Macmahon!AJ:AJ,"",0)</f>
        <v>47173.381458946758</v>
      </c>
      <c r="AH1258" s="28">
        <f>_xlfn.XLOOKUP(A1258,Macmahon!B:B,Macmahon!AK:AK,"",0)</f>
        <v>47526</v>
      </c>
      <c r="AI1258" s="28">
        <f t="shared" si="31"/>
        <v>47173.381458946758</v>
      </c>
      <c r="AJ1258" s="40" t="str">
        <f>E1258&amp;C1258&amp;B1258</f>
        <v>RAB4050LT</v>
      </c>
      <c r="AK1258" s="40" t="str">
        <f>IFERROR(_xlfn.XLOOKUP(AJ1258,CrossRef!$A:$A,CrossRef!$J:$J,"Not Found"),"-")</f>
        <v>DZTR077-DRIV-FIDV</v>
      </c>
      <c r="AL1258" s="40" t="str">
        <f>IFERROR(_xlfn.XLOOKUP(AJ1258,CrossRef!$A:$A,CrossRef!$K:$K,"Not Found"),"-")</f>
        <v>LH</v>
      </c>
      <c r="AM1258" s="40" t="str">
        <f>IFERROR(_xlfn.XLOOKUP(AJ1258,CrossRef!$A:$A,CrossRef!$L:$L,"Not Found"),"-")</f>
        <v>16000H FINAL DRIVE CHANGE LH</v>
      </c>
    </row>
    <row r="1259" spans="1:39" x14ac:dyDescent="0.3">
      <c r="A1259" s="4" t="str">
        <f>D1259&amp;C1259&amp;B1259</f>
        <v>DZ82264050RI</v>
      </c>
      <c r="B1259" s="4" t="str">
        <f>LEFT(N1259,FIND(" ",N1259)-1)</f>
        <v>RI</v>
      </c>
      <c r="C1259" s="4" t="str">
        <f>LEFT(M1259,4)</f>
        <v>4050</v>
      </c>
      <c r="D1259" s="4" t="str">
        <f>LEFT(L1259,FIND(" ",L1259)-1)</f>
        <v>DZ8226</v>
      </c>
      <c r="E1259" s="4" t="str">
        <f>MID(X1259,2,3)</f>
        <v>RAB</v>
      </c>
      <c r="G1259" s="17" t="s">
        <v>10234</v>
      </c>
      <c r="H1259" s="17" t="s">
        <v>10235</v>
      </c>
      <c r="I1259" s="17" t="s">
        <v>10236</v>
      </c>
      <c r="J1259" s="17" t="s">
        <v>10369</v>
      </c>
      <c r="K1259" s="17" t="s">
        <v>34</v>
      </c>
      <c r="L1259" s="17" t="s">
        <v>10370</v>
      </c>
      <c r="M1259" s="17" t="s">
        <v>482</v>
      </c>
      <c r="N1259" s="17" t="s">
        <v>61</v>
      </c>
      <c r="O1259" s="18">
        <v>15000</v>
      </c>
      <c r="P1259" s="18">
        <v>2824.7086404430102</v>
      </c>
      <c r="Q1259" s="16">
        <v>47382</v>
      </c>
      <c r="R1259" s="17" t="s">
        <v>11331</v>
      </c>
      <c r="S1259" s="17" t="s">
        <v>10240</v>
      </c>
      <c r="T1259" s="17" t="s">
        <v>11331</v>
      </c>
      <c r="U1259" s="17" t="s">
        <v>10248</v>
      </c>
      <c r="V1259" s="17"/>
      <c r="W1259" s="17" t="s">
        <v>10780</v>
      </c>
      <c r="X1259" s="17" t="s">
        <v>10371</v>
      </c>
      <c r="Y1259" s="18">
        <v>38738.230000000003</v>
      </c>
      <c r="Z1259" s="17" t="s">
        <v>11335</v>
      </c>
      <c r="AA1259" s="18">
        <v>36160.386036960997</v>
      </c>
      <c r="AB1259" s="17" t="s">
        <v>10335</v>
      </c>
      <c r="AC1259" s="17" t="s">
        <v>10246</v>
      </c>
      <c r="AD1259" s="17"/>
      <c r="AE1259" s="18">
        <v>12175.291359557001</v>
      </c>
      <c r="AF1259" s="31">
        <f>_xlfn.XLOOKUP(A1259,Macmahon!B:B,Macmahon!AE:AE,"",0)</f>
        <v>46017</v>
      </c>
      <c r="AG1259" s="28">
        <f>_xlfn.XLOOKUP(A1259,Macmahon!B:B,Macmahon!AJ:AJ,"",0)</f>
        <v>47173.381458946758</v>
      </c>
      <c r="AH1259" s="28">
        <f>_xlfn.XLOOKUP(A1259,Macmahon!B:B,Macmahon!AK:AK,"",0)</f>
        <v>47526</v>
      </c>
      <c r="AI1259" s="28">
        <f t="shared" si="31"/>
        <v>47173.381458946758</v>
      </c>
      <c r="AJ1259" s="40" t="str">
        <f>E1259&amp;C1259&amp;B1259</f>
        <v>RAB4050RI</v>
      </c>
      <c r="AK1259" s="40" t="str">
        <f>IFERROR(_xlfn.XLOOKUP(AJ1259,CrossRef!$A:$A,CrossRef!$J:$J,"Not Found"),"-")</f>
        <v>DZTR077-DRIV-FIDV</v>
      </c>
      <c r="AL1259" s="40" t="str">
        <f>IFERROR(_xlfn.XLOOKUP(AJ1259,CrossRef!$A:$A,CrossRef!$K:$K,"Not Found"),"-")</f>
        <v>RH</v>
      </c>
      <c r="AM1259" s="40" t="str">
        <f>IFERROR(_xlfn.XLOOKUP(AJ1259,CrossRef!$A:$A,CrossRef!$L:$L,"Not Found"),"-")</f>
        <v>16000H FINAL DRIVE CHANGE RH</v>
      </c>
    </row>
    <row r="1260" spans="1:39" x14ac:dyDescent="0.3">
      <c r="A1260" s="4" t="str">
        <f>D1260&amp;C1260&amp;B1260</f>
        <v>DZ82274050LT</v>
      </c>
      <c r="B1260" s="4" t="str">
        <f>LEFT(N1260,FIND(" ",N1260)-1)</f>
        <v>LT</v>
      </c>
      <c r="C1260" s="4" t="str">
        <f>LEFT(M1260,4)</f>
        <v>4050</v>
      </c>
      <c r="D1260" s="4" t="str">
        <f>LEFT(L1260,FIND(" ",L1260)-1)</f>
        <v>DZ8227</v>
      </c>
      <c r="E1260" s="4" t="str">
        <f>MID(X1260,2,3)</f>
        <v>RAB</v>
      </c>
      <c r="G1260" s="14" t="s">
        <v>10234</v>
      </c>
      <c r="H1260" s="14" t="s">
        <v>10235</v>
      </c>
      <c r="I1260" s="14" t="s">
        <v>10236</v>
      </c>
      <c r="J1260" s="14" t="s">
        <v>10369</v>
      </c>
      <c r="K1260" s="14" t="s">
        <v>34</v>
      </c>
      <c r="L1260" s="14" t="s">
        <v>10372</v>
      </c>
      <c r="M1260" s="14" t="s">
        <v>482</v>
      </c>
      <c r="N1260" s="14" t="s">
        <v>57</v>
      </c>
      <c r="O1260" s="15">
        <v>15000</v>
      </c>
      <c r="P1260" s="15">
        <v>17377.202077365499</v>
      </c>
      <c r="Q1260" s="16">
        <v>46020</v>
      </c>
      <c r="R1260" s="14" t="s">
        <v>11331</v>
      </c>
      <c r="S1260" s="14" t="s">
        <v>10240</v>
      </c>
      <c r="T1260" s="14" t="s">
        <v>11331</v>
      </c>
      <c r="U1260" s="14" t="s">
        <v>10241</v>
      </c>
      <c r="V1260" s="14"/>
      <c r="W1260" s="14" t="s">
        <v>11336</v>
      </c>
      <c r="X1260" s="14" t="s">
        <v>10374</v>
      </c>
      <c r="Y1260" s="15">
        <v>38738.230000000003</v>
      </c>
      <c r="Z1260" s="14" t="s">
        <v>11334</v>
      </c>
      <c r="AA1260" s="15">
        <v>14949.623373697499</v>
      </c>
      <c r="AB1260" s="14" t="s">
        <v>10335</v>
      </c>
      <c r="AC1260" s="14" t="s">
        <v>10246</v>
      </c>
      <c r="AD1260" s="14"/>
      <c r="AE1260" s="15">
        <v>-2377.2020773654499</v>
      </c>
      <c r="AF1260" s="31">
        <f>_xlfn.XLOOKUP(A1260,Macmahon!B:B,Macmahon!AE:AE,"",0)</f>
        <v>46143</v>
      </c>
      <c r="AG1260" s="28">
        <f>_xlfn.XLOOKUP(A1260,Macmahon!B:B,Macmahon!AJ:AJ,"",0)</f>
        <v>47498.181403819442</v>
      </c>
      <c r="AH1260" s="28">
        <f>_xlfn.XLOOKUP(A1260,Macmahon!B:B,Macmahon!AK:AK,"",0)</f>
        <v>47681</v>
      </c>
      <c r="AI1260" s="28">
        <f t="shared" si="31"/>
        <v>47498.181403819442</v>
      </c>
      <c r="AJ1260" s="40" t="str">
        <f>E1260&amp;C1260&amp;B1260</f>
        <v>RAB4050LT</v>
      </c>
      <c r="AK1260" s="40" t="str">
        <f>IFERROR(_xlfn.XLOOKUP(AJ1260,CrossRef!$A:$A,CrossRef!$J:$J,"Not Found"),"-")</f>
        <v>DZTR077-DRIV-FIDV</v>
      </c>
      <c r="AL1260" s="40" t="str">
        <f>IFERROR(_xlfn.XLOOKUP(AJ1260,CrossRef!$A:$A,CrossRef!$K:$K,"Not Found"),"-")</f>
        <v>LH</v>
      </c>
      <c r="AM1260" s="40" t="str">
        <f>IFERROR(_xlfn.XLOOKUP(AJ1260,CrossRef!$A:$A,CrossRef!$L:$L,"Not Found"),"-")</f>
        <v>16000H FINAL DRIVE CHANGE LH</v>
      </c>
    </row>
    <row r="1261" spans="1:39" x14ac:dyDescent="0.3">
      <c r="A1261" s="4" t="str">
        <f>D1261&amp;C1261&amp;B1261</f>
        <v>DZ82274050RI</v>
      </c>
      <c r="B1261" s="4" t="str">
        <f>LEFT(N1261,FIND(" ",N1261)-1)</f>
        <v>RI</v>
      </c>
      <c r="C1261" s="4" t="str">
        <f>LEFT(M1261,4)</f>
        <v>4050</v>
      </c>
      <c r="D1261" s="4" t="str">
        <f>LEFT(L1261,FIND(" ",L1261)-1)</f>
        <v>DZ8227</v>
      </c>
      <c r="E1261" s="4" t="str">
        <f>MID(X1261,2,3)</f>
        <v>RAB</v>
      </c>
      <c r="G1261" s="17" t="s">
        <v>10234</v>
      </c>
      <c r="H1261" s="17" t="s">
        <v>10235</v>
      </c>
      <c r="I1261" s="17" t="s">
        <v>10236</v>
      </c>
      <c r="J1261" s="17" t="s">
        <v>10369</v>
      </c>
      <c r="K1261" s="17" t="s">
        <v>34</v>
      </c>
      <c r="L1261" s="17" t="s">
        <v>10372</v>
      </c>
      <c r="M1261" s="17" t="s">
        <v>482</v>
      </c>
      <c r="N1261" s="17" t="s">
        <v>61</v>
      </c>
      <c r="O1261" s="18">
        <v>15000</v>
      </c>
      <c r="P1261" s="18">
        <v>2367.1649302629298</v>
      </c>
      <c r="Q1261" s="16">
        <v>47405</v>
      </c>
      <c r="R1261" s="17" t="s">
        <v>11331</v>
      </c>
      <c r="S1261" s="17" t="s">
        <v>10240</v>
      </c>
      <c r="T1261" s="17" t="s">
        <v>11331</v>
      </c>
      <c r="U1261" s="17" t="s">
        <v>10248</v>
      </c>
      <c r="V1261" s="17"/>
      <c r="W1261" s="17" t="s">
        <v>10768</v>
      </c>
      <c r="X1261" s="17" t="s">
        <v>10374</v>
      </c>
      <c r="Y1261" s="18">
        <v>38738.230000000003</v>
      </c>
      <c r="Z1261" s="17" t="s">
        <v>11335</v>
      </c>
      <c r="AA1261" s="18">
        <v>34839.130618297997</v>
      </c>
      <c r="AB1261" s="17" t="s">
        <v>10335</v>
      </c>
      <c r="AC1261" s="17" t="s">
        <v>10246</v>
      </c>
      <c r="AD1261" s="17"/>
      <c r="AE1261" s="18">
        <v>12632.835069737101</v>
      </c>
      <c r="AF1261" s="31">
        <f>_xlfn.XLOOKUP(A1261,Macmahon!B:B,Macmahon!AE:AE,"",0)</f>
        <v>46036</v>
      </c>
      <c r="AG1261" s="28">
        <f>_xlfn.XLOOKUP(A1261,Macmahon!B:B,Macmahon!AJ:AJ,"",0)</f>
        <v>47399.658158599537</v>
      </c>
      <c r="AH1261" s="28">
        <f>_xlfn.XLOOKUP(A1261,Macmahon!B:B,Macmahon!AK:AK,"",0)</f>
        <v>47568</v>
      </c>
      <c r="AI1261" s="28">
        <f t="shared" si="31"/>
        <v>47399.658158599537</v>
      </c>
      <c r="AJ1261" s="40" t="str">
        <f>E1261&amp;C1261&amp;B1261</f>
        <v>RAB4050RI</v>
      </c>
      <c r="AK1261" s="40" t="str">
        <f>IFERROR(_xlfn.XLOOKUP(AJ1261,CrossRef!$A:$A,CrossRef!$J:$J,"Not Found"),"-")</f>
        <v>DZTR077-DRIV-FIDV</v>
      </c>
      <c r="AL1261" s="40" t="str">
        <f>IFERROR(_xlfn.XLOOKUP(AJ1261,CrossRef!$A:$A,CrossRef!$K:$K,"Not Found"),"-")</f>
        <v>RH</v>
      </c>
      <c r="AM1261" s="40" t="str">
        <f>IFERROR(_xlfn.XLOOKUP(AJ1261,CrossRef!$A:$A,CrossRef!$L:$L,"Not Found"),"-")</f>
        <v>16000H FINAL DRIVE CHANGE RH</v>
      </c>
    </row>
    <row r="1262" spans="1:39" x14ac:dyDescent="0.3">
      <c r="A1262" s="4" t="str">
        <f>D1262&amp;C1262&amp;B1262</f>
        <v>DZ81884050LT</v>
      </c>
      <c r="B1262" s="4" t="str">
        <f>LEFT(N1262,FIND(" ",N1262)-1)</f>
        <v>LT</v>
      </c>
      <c r="C1262" s="4" t="str">
        <f>LEFT(M1262,4)</f>
        <v>4050</v>
      </c>
      <c r="D1262" s="4" t="str">
        <f>LEFT(L1262,FIND(" ",L1262)-1)</f>
        <v>DZ8188</v>
      </c>
      <c r="E1262" s="4" t="str">
        <f>MID(X1262,2,3)</f>
        <v>RAB</v>
      </c>
      <c r="G1262" s="14" t="s">
        <v>10234</v>
      </c>
      <c r="H1262" s="14" t="s">
        <v>10235</v>
      </c>
      <c r="I1262" s="14" t="s">
        <v>10251</v>
      </c>
      <c r="J1262" s="14" t="s">
        <v>10279</v>
      </c>
      <c r="K1262" s="14" t="s">
        <v>34</v>
      </c>
      <c r="L1262" s="14" t="s">
        <v>10451</v>
      </c>
      <c r="M1262" s="14" t="s">
        <v>482</v>
      </c>
      <c r="N1262" s="14" t="s">
        <v>57</v>
      </c>
      <c r="O1262" s="15">
        <v>16000</v>
      </c>
      <c r="P1262" s="15">
        <v>4346.8394206554703</v>
      </c>
      <c r="Q1262" s="16">
        <v>47009</v>
      </c>
      <c r="R1262" s="14" t="s">
        <v>11331</v>
      </c>
      <c r="S1262" s="14" t="s">
        <v>10240</v>
      </c>
      <c r="T1262" s="14" t="s">
        <v>11331</v>
      </c>
      <c r="U1262" s="14" t="s">
        <v>10248</v>
      </c>
      <c r="V1262" s="14"/>
      <c r="W1262" s="14" t="s">
        <v>11344</v>
      </c>
      <c r="X1262" s="14" t="s">
        <v>10453</v>
      </c>
      <c r="Y1262" s="15">
        <v>38738.230000000003</v>
      </c>
      <c r="Z1262" s="14" t="s">
        <v>11334</v>
      </c>
      <c r="AA1262" s="15">
        <v>36054.522861054102</v>
      </c>
      <c r="AB1262" s="14" t="s">
        <v>10245</v>
      </c>
      <c r="AC1262" s="14" t="s">
        <v>10246</v>
      </c>
      <c r="AD1262" s="14"/>
      <c r="AE1262" s="15">
        <v>11653.1605793445</v>
      </c>
      <c r="AF1262" s="31">
        <f>_xlfn.XLOOKUP(A1262,Macmahon!B:B,Macmahon!AE:AE,"",0)</f>
        <v>45926</v>
      </c>
      <c r="AG1262" s="28">
        <f>_xlfn.XLOOKUP(A1262,Macmahon!B:B,Macmahon!AJ:AJ,"",0)</f>
        <v>47126.98624903935</v>
      </c>
      <c r="AH1262" s="28">
        <f>_xlfn.XLOOKUP(A1262,Macmahon!B:B,Macmahon!AK:AK,"",0)</f>
        <v>47022</v>
      </c>
      <c r="AI1262" s="28">
        <f t="shared" si="31"/>
        <v>47022</v>
      </c>
      <c r="AJ1262" s="40" t="str">
        <f>E1262&amp;C1262&amp;B1262</f>
        <v>RAB4050LT</v>
      </c>
      <c r="AK1262" s="40" t="str">
        <f>IFERROR(_xlfn.XLOOKUP(AJ1262,CrossRef!$A:$A,CrossRef!$J:$J,"Not Found"),"-")</f>
        <v>DZTR077-DRIV-FIDV</v>
      </c>
      <c r="AL1262" s="40" t="str">
        <f>IFERROR(_xlfn.XLOOKUP(AJ1262,CrossRef!$A:$A,CrossRef!$K:$K,"Not Found"),"-")</f>
        <v>LH</v>
      </c>
      <c r="AM1262" s="40" t="str">
        <f>IFERROR(_xlfn.XLOOKUP(AJ1262,CrossRef!$A:$A,CrossRef!$L:$L,"Not Found"),"-")</f>
        <v>16000H FINAL DRIVE CHANGE LH</v>
      </c>
    </row>
    <row r="1263" spans="1:39" x14ac:dyDescent="0.3">
      <c r="A1263" s="4" t="str">
        <f>D1263&amp;C1263&amp;B1263</f>
        <v>DZ81884050RI</v>
      </c>
      <c r="B1263" s="4" t="str">
        <f>LEFT(N1263,FIND(" ",N1263)-1)</f>
        <v>RI</v>
      </c>
      <c r="C1263" s="4" t="str">
        <f>LEFT(M1263,4)</f>
        <v>4050</v>
      </c>
      <c r="D1263" s="4" t="str">
        <f>LEFT(L1263,FIND(" ",L1263)-1)</f>
        <v>DZ8188</v>
      </c>
      <c r="E1263" s="4" t="str">
        <f>MID(X1263,2,3)</f>
        <v>RAB</v>
      </c>
      <c r="G1263" s="17" t="s">
        <v>10234</v>
      </c>
      <c r="H1263" s="17" t="s">
        <v>10235</v>
      </c>
      <c r="I1263" s="17" t="s">
        <v>10251</v>
      </c>
      <c r="J1263" s="17" t="s">
        <v>10279</v>
      </c>
      <c r="K1263" s="17" t="s">
        <v>34</v>
      </c>
      <c r="L1263" s="17" t="s">
        <v>10451</v>
      </c>
      <c r="M1263" s="17" t="s">
        <v>482</v>
      </c>
      <c r="N1263" s="17" t="s">
        <v>61</v>
      </c>
      <c r="O1263" s="18">
        <v>16000</v>
      </c>
      <c r="P1263" s="18">
        <v>10236.7338052256</v>
      </c>
      <c r="Q1263" s="16">
        <v>47693</v>
      </c>
      <c r="R1263" s="17" t="s">
        <v>11331</v>
      </c>
      <c r="S1263" s="17" t="s">
        <v>10240</v>
      </c>
      <c r="T1263" s="17" t="s">
        <v>11331</v>
      </c>
      <c r="U1263" s="17" t="s">
        <v>10248</v>
      </c>
      <c r="V1263" s="17"/>
      <c r="W1263" s="17" t="s">
        <v>11345</v>
      </c>
      <c r="X1263" s="17" t="s">
        <v>10453</v>
      </c>
      <c r="Y1263" s="18">
        <v>38738.230000000003</v>
      </c>
      <c r="Z1263" s="17" t="s">
        <v>11335</v>
      </c>
      <c r="AA1263" s="21">
        <v>45417.972553045904</v>
      </c>
      <c r="AB1263" s="17" t="s">
        <v>10245</v>
      </c>
      <c r="AC1263" s="17" t="s">
        <v>10246</v>
      </c>
      <c r="AD1263" s="17"/>
      <c r="AE1263" s="18">
        <v>5763.26619477442</v>
      </c>
      <c r="AF1263" s="31">
        <f>_xlfn.XLOOKUP(A1263,Macmahon!B:B,Macmahon!AE:AE,"",0)</f>
        <v>45537</v>
      </c>
      <c r="AG1263" s="28">
        <f>_xlfn.XLOOKUP(A1263,Macmahon!B:B,Macmahon!AJ:AJ,"",0)</f>
        <v>46677.811306331016</v>
      </c>
      <c r="AH1263" s="28">
        <f>_xlfn.XLOOKUP(A1263,Macmahon!B:B,Macmahon!AK:AK,"",0)</f>
        <v>47706</v>
      </c>
      <c r="AI1263" s="28">
        <f t="shared" si="31"/>
        <v>46677.811306331016</v>
      </c>
      <c r="AJ1263" s="40" t="str">
        <f>E1263&amp;C1263&amp;B1263</f>
        <v>RAB4050RI</v>
      </c>
      <c r="AK1263" s="40" t="str">
        <f>IFERROR(_xlfn.XLOOKUP(AJ1263,CrossRef!$A:$A,CrossRef!$J:$J,"Not Found"),"-")</f>
        <v>DZTR077-DRIV-FIDV</v>
      </c>
      <c r="AL1263" s="40" t="str">
        <f>IFERROR(_xlfn.XLOOKUP(AJ1263,CrossRef!$A:$A,CrossRef!$K:$K,"Not Found"),"-")</f>
        <v>RH</v>
      </c>
      <c r="AM1263" s="40" t="str">
        <f>IFERROR(_xlfn.XLOOKUP(AJ1263,CrossRef!$A:$A,CrossRef!$L:$L,"Not Found"),"-")</f>
        <v>16000H FINAL DRIVE CHANGE RH</v>
      </c>
    </row>
    <row r="1264" spans="1:39" x14ac:dyDescent="0.3">
      <c r="A1264" s="4" t="str">
        <f>D1264&amp;C1264&amp;B1264</f>
        <v>DZ81844050LT</v>
      </c>
      <c r="B1264" s="4" t="str">
        <f>LEFT(N1264,FIND(" ",N1264)-1)</f>
        <v>LT</v>
      </c>
      <c r="C1264" s="4" t="str">
        <f>LEFT(M1264,4)</f>
        <v>4050</v>
      </c>
      <c r="D1264" s="4" t="str">
        <f>LEFT(L1264,FIND(" ",L1264)-1)</f>
        <v>DZ8184</v>
      </c>
      <c r="E1264" s="4" t="str">
        <f>MID(X1264,2,3)</f>
        <v>RAB</v>
      </c>
      <c r="G1264" s="14" t="s">
        <v>10234</v>
      </c>
      <c r="H1264" s="14" t="s">
        <v>10235</v>
      </c>
      <c r="I1264" s="14" t="s">
        <v>10251</v>
      </c>
      <c r="J1264" s="14" t="s">
        <v>10279</v>
      </c>
      <c r="K1264" s="14" t="s">
        <v>34</v>
      </c>
      <c r="L1264" s="14" t="s">
        <v>10365</v>
      </c>
      <c r="M1264" s="14" t="s">
        <v>482</v>
      </c>
      <c r="N1264" s="14" t="s">
        <v>57</v>
      </c>
      <c r="O1264" s="15">
        <v>16000</v>
      </c>
      <c r="P1264" s="15">
        <v>3753.20107250197</v>
      </c>
      <c r="Q1264" s="16">
        <v>47065</v>
      </c>
      <c r="R1264" s="14" t="s">
        <v>11331</v>
      </c>
      <c r="S1264" s="14" t="s">
        <v>10261</v>
      </c>
      <c r="T1264" s="14" t="s">
        <v>11332</v>
      </c>
      <c r="U1264" s="14" t="s">
        <v>10248</v>
      </c>
      <c r="V1264" s="14"/>
      <c r="W1264" s="14" t="s">
        <v>11333</v>
      </c>
      <c r="X1264" s="14" t="s">
        <v>10368</v>
      </c>
      <c r="Y1264" s="15">
        <v>38738.230000000003</v>
      </c>
      <c r="Z1264" s="14" t="s">
        <v>11334</v>
      </c>
      <c r="AA1264" s="15">
        <v>33101.4162673967</v>
      </c>
      <c r="AB1264" s="14" t="s">
        <v>10335</v>
      </c>
      <c r="AC1264" s="14" t="s">
        <v>10246</v>
      </c>
      <c r="AD1264" s="14"/>
      <c r="AE1264" s="15">
        <v>12246.798927497999</v>
      </c>
      <c r="AF1264" s="31">
        <f>_xlfn.XLOOKUP(A1264,Macmahon!B:B,Macmahon!AE:AE,"",0)</f>
        <v>45997</v>
      </c>
      <c r="AG1264" s="28">
        <f>_xlfn.XLOOKUP(A1264,Macmahon!B:B,Macmahon!AJ:AJ,"",0)</f>
        <v>47085.897260266203</v>
      </c>
      <c r="AH1264" s="28">
        <f>_xlfn.XLOOKUP(A1264,Macmahon!B:B,Macmahon!AK:AK,"",0)</f>
        <v>47074</v>
      </c>
      <c r="AI1264" s="28">
        <f t="shared" si="31"/>
        <v>47074</v>
      </c>
      <c r="AJ1264" s="40" t="str">
        <f>E1264&amp;C1264&amp;B1264</f>
        <v>RAB4050LT</v>
      </c>
      <c r="AK1264" s="40" t="str">
        <f>IFERROR(_xlfn.XLOOKUP(AJ1264,CrossRef!$A:$A,CrossRef!$J:$J,"Not Found"),"-")</f>
        <v>DZTR077-DRIV-FIDV</v>
      </c>
      <c r="AL1264" s="40" t="str">
        <f>IFERROR(_xlfn.XLOOKUP(AJ1264,CrossRef!$A:$A,CrossRef!$K:$K,"Not Found"),"-")</f>
        <v>LH</v>
      </c>
      <c r="AM1264" s="40" t="str">
        <f>IFERROR(_xlfn.XLOOKUP(AJ1264,CrossRef!$A:$A,CrossRef!$L:$L,"Not Found"),"-")</f>
        <v>16000H FINAL DRIVE CHANGE LH</v>
      </c>
    </row>
    <row r="1265" spans="1:39" x14ac:dyDescent="0.3">
      <c r="A1265" s="4" t="str">
        <f>D1265&amp;C1265&amp;B1265</f>
        <v>DZ81844050RI</v>
      </c>
      <c r="B1265" s="4" t="str">
        <f>LEFT(N1265,FIND(" ",N1265)-1)</f>
        <v>RI</v>
      </c>
      <c r="C1265" s="4" t="str">
        <f>LEFT(M1265,4)</f>
        <v>4050</v>
      </c>
      <c r="D1265" s="4" t="str">
        <f>LEFT(L1265,FIND(" ",L1265)-1)</f>
        <v>DZ8184</v>
      </c>
      <c r="E1265" s="4" t="str">
        <f>MID(X1265,2,3)</f>
        <v>RAB</v>
      </c>
      <c r="G1265" s="17" t="s">
        <v>10234</v>
      </c>
      <c r="H1265" s="17" t="s">
        <v>10235</v>
      </c>
      <c r="I1265" s="17" t="s">
        <v>10251</v>
      </c>
      <c r="J1265" s="17" t="s">
        <v>10279</v>
      </c>
      <c r="K1265" s="17" t="s">
        <v>34</v>
      </c>
      <c r="L1265" s="17" t="s">
        <v>10365</v>
      </c>
      <c r="M1265" s="17" t="s">
        <v>482</v>
      </c>
      <c r="N1265" s="17" t="s">
        <v>61</v>
      </c>
      <c r="O1265" s="18">
        <v>16000</v>
      </c>
      <c r="P1265" s="18">
        <v>3753.20107250197</v>
      </c>
      <c r="Q1265" s="16">
        <v>47065</v>
      </c>
      <c r="R1265" s="17" t="s">
        <v>11331</v>
      </c>
      <c r="S1265" s="17" t="s">
        <v>10261</v>
      </c>
      <c r="T1265" s="17" t="s">
        <v>11332</v>
      </c>
      <c r="U1265" s="17" t="s">
        <v>10248</v>
      </c>
      <c r="V1265" s="17"/>
      <c r="W1265" s="17" t="s">
        <v>10801</v>
      </c>
      <c r="X1265" s="17" t="s">
        <v>10368</v>
      </c>
      <c r="Y1265" s="18">
        <v>38738.230000000003</v>
      </c>
      <c r="Z1265" s="17" t="s">
        <v>11335</v>
      </c>
      <c r="AA1265" s="18">
        <v>33101.4162673967</v>
      </c>
      <c r="AB1265" s="17" t="s">
        <v>10335</v>
      </c>
      <c r="AC1265" s="17" t="s">
        <v>10246</v>
      </c>
      <c r="AD1265" s="17"/>
      <c r="AE1265" s="18">
        <v>12246.798927497999</v>
      </c>
      <c r="AF1265" s="31">
        <f>_xlfn.XLOOKUP(A1265,Macmahon!B:B,Macmahon!AE:AE,"",0)</f>
        <v>45997</v>
      </c>
      <c r="AG1265" s="28">
        <f>_xlfn.XLOOKUP(A1265,Macmahon!B:B,Macmahon!AJ:AJ,"",0)</f>
        <v>47085.897260266203</v>
      </c>
      <c r="AH1265" s="28">
        <f>_xlfn.XLOOKUP(A1265,Macmahon!B:B,Macmahon!AK:AK,"",0)</f>
        <v>47074</v>
      </c>
      <c r="AI1265" s="28">
        <f t="shared" si="31"/>
        <v>47074</v>
      </c>
      <c r="AJ1265" s="40" t="str">
        <f>E1265&amp;C1265&amp;B1265</f>
        <v>RAB4050RI</v>
      </c>
      <c r="AK1265" s="40" t="str">
        <f>IFERROR(_xlfn.XLOOKUP(AJ1265,CrossRef!$A:$A,CrossRef!$J:$J,"Not Found"),"-")</f>
        <v>DZTR077-DRIV-FIDV</v>
      </c>
      <c r="AL1265" s="40" t="str">
        <f>IFERROR(_xlfn.XLOOKUP(AJ1265,CrossRef!$A:$A,CrossRef!$K:$K,"Not Found"),"-")</f>
        <v>RH</v>
      </c>
      <c r="AM1265" s="40" t="str">
        <f>IFERROR(_xlfn.XLOOKUP(AJ1265,CrossRef!$A:$A,CrossRef!$L:$L,"Not Found"),"-")</f>
        <v>16000H FINAL DRIVE CHANGE RH</v>
      </c>
    </row>
    <row r="1266" spans="1:39" x14ac:dyDescent="0.3">
      <c r="A1266" s="4" t="str">
        <f>D1266&amp;C1266&amp;B1266</f>
        <v>GEX0124050LT</v>
      </c>
      <c r="B1266" s="4" t="str">
        <f>LEFT(N1266,FIND(" ",N1266)-1)</f>
        <v>LT</v>
      </c>
      <c r="C1266" s="4" t="str">
        <f>LEFT(M1266,4)</f>
        <v>4050</v>
      </c>
      <c r="D1266" s="4" t="str">
        <f>LEFT(L1266,FIND(" ",L1266)-1)</f>
        <v>GEX012</v>
      </c>
      <c r="E1266" s="4" t="str">
        <f>MID(X1266,2,3)</f>
        <v>6P6</v>
      </c>
      <c r="G1266" s="14" t="s">
        <v>10234</v>
      </c>
      <c r="H1266" s="14" t="s">
        <v>10235</v>
      </c>
      <c r="I1266" s="14" t="s">
        <v>10236</v>
      </c>
      <c r="J1266" s="14" t="s">
        <v>10507</v>
      </c>
      <c r="K1266" s="14" t="s">
        <v>2755</v>
      </c>
      <c r="L1266" s="14" t="s">
        <v>10544</v>
      </c>
      <c r="M1266" s="14" t="s">
        <v>482</v>
      </c>
      <c r="N1266" s="14" t="s">
        <v>57</v>
      </c>
      <c r="O1266" s="15">
        <v>25000</v>
      </c>
      <c r="P1266" s="15">
        <v>3097.9334714934298</v>
      </c>
      <c r="Q1266" s="20">
        <v>47578.657500000001</v>
      </c>
      <c r="R1266" s="14" t="s">
        <v>11362</v>
      </c>
      <c r="S1266" s="14" t="s">
        <v>10286</v>
      </c>
      <c r="T1266" s="14" t="s">
        <v>11362</v>
      </c>
      <c r="U1266" s="14" t="s">
        <v>10248</v>
      </c>
      <c r="V1266" s="14"/>
      <c r="W1266" s="14"/>
      <c r="X1266" s="14" t="s">
        <v>10546</v>
      </c>
      <c r="Y1266" s="15">
        <v>265478.98</v>
      </c>
      <c r="Z1266" s="14" t="s">
        <v>11334</v>
      </c>
      <c r="AA1266" s="15">
        <v>25000</v>
      </c>
      <c r="AB1266" s="14" t="s">
        <v>10245</v>
      </c>
      <c r="AC1266" s="14" t="s">
        <v>10246</v>
      </c>
      <c r="AD1266" s="14"/>
      <c r="AE1266" s="15">
        <v>21902.066528506599</v>
      </c>
      <c r="AF1266" s="31" t="str">
        <f>_xlfn.XLOOKUP(A1266,Macmahon!B:B,Macmahon!AE:AE,"",0)</f>
        <v/>
      </c>
      <c r="AG1266" s="28" t="str">
        <f>_xlfn.XLOOKUP(A1266,Macmahon!B:B,Macmahon!AJ:AJ,"",0)</f>
        <v/>
      </c>
      <c r="AH1266" s="28" t="str">
        <f>_xlfn.XLOOKUP(A1266,Macmahon!B:B,Macmahon!AK:AK,"",0)</f>
        <v/>
      </c>
      <c r="AI1266" s="28">
        <f t="shared" si="31"/>
        <v>0</v>
      </c>
      <c r="AJ1266" s="40" t="str">
        <f>E1266&amp;C1266&amp;B1266</f>
        <v>6P64050LT</v>
      </c>
      <c r="AK1266" s="40" t="str">
        <f>IFERROR(_xlfn.XLOOKUP(AJ1266,CrossRef!$A:$A,CrossRef!$J:$J,"Not Found"),"-")</f>
        <v>EXBH189-UCRG-FIDV-FIDL</v>
      </c>
      <c r="AL1266" s="40" t="str">
        <f>IFERROR(_xlfn.XLOOKUP(AJ1266,CrossRef!$A:$A,CrossRef!$K:$K,"Not Found"),"-")</f>
        <v>LH</v>
      </c>
      <c r="AM1266" s="40" t="str">
        <f>IFERROR(_xlfn.XLOOKUP(AJ1266,CrossRef!$A:$A,CrossRef!$L:$L,"Not Found"),"-")</f>
        <v>33000H FINAL DRIVE CHANGE LH</v>
      </c>
    </row>
    <row r="1267" spans="1:39" x14ac:dyDescent="0.3">
      <c r="A1267" s="4" t="str">
        <f>D1267&amp;C1267&amp;B1267</f>
        <v>GEX0124050RI</v>
      </c>
      <c r="B1267" s="4" t="str">
        <f>LEFT(N1267,FIND(" ",N1267)-1)</f>
        <v>RI</v>
      </c>
      <c r="C1267" s="4" t="str">
        <f>LEFT(M1267,4)</f>
        <v>4050</v>
      </c>
      <c r="D1267" s="4" t="str">
        <f>LEFT(L1267,FIND(" ",L1267)-1)</f>
        <v>GEX012</v>
      </c>
      <c r="E1267" s="4" t="str">
        <f>MID(X1267,2,3)</f>
        <v>6P6</v>
      </c>
      <c r="G1267" s="17" t="s">
        <v>10234</v>
      </c>
      <c r="H1267" s="17" t="s">
        <v>10235</v>
      </c>
      <c r="I1267" s="17" t="s">
        <v>10236</v>
      </c>
      <c r="J1267" s="17" t="s">
        <v>10507</v>
      </c>
      <c r="K1267" s="17" t="s">
        <v>2755</v>
      </c>
      <c r="L1267" s="17" t="s">
        <v>10544</v>
      </c>
      <c r="M1267" s="17" t="s">
        <v>482</v>
      </c>
      <c r="N1267" s="17" t="s">
        <v>61</v>
      </c>
      <c r="O1267" s="18">
        <v>25000</v>
      </c>
      <c r="P1267" s="18">
        <v>3097.9334714934298</v>
      </c>
      <c r="Q1267" s="19">
        <v>47578.657500000001</v>
      </c>
      <c r="R1267" s="17" t="s">
        <v>11362</v>
      </c>
      <c r="S1267" s="17" t="s">
        <v>10286</v>
      </c>
      <c r="T1267" s="17" t="s">
        <v>11362</v>
      </c>
      <c r="U1267" s="17" t="s">
        <v>10248</v>
      </c>
      <c r="V1267" s="17"/>
      <c r="W1267" s="17"/>
      <c r="X1267" s="17" t="s">
        <v>10546</v>
      </c>
      <c r="Y1267" s="18">
        <v>265478.98</v>
      </c>
      <c r="Z1267" s="17" t="s">
        <v>11335</v>
      </c>
      <c r="AA1267" s="18">
        <v>25000</v>
      </c>
      <c r="AB1267" s="17" t="s">
        <v>10245</v>
      </c>
      <c r="AC1267" s="17" t="s">
        <v>10246</v>
      </c>
      <c r="AD1267" s="17"/>
      <c r="AE1267" s="18">
        <v>21902.066528506599</v>
      </c>
      <c r="AF1267" s="31" t="str">
        <f>_xlfn.XLOOKUP(A1267,Macmahon!B:B,Macmahon!AE:AE,"",0)</f>
        <v/>
      </c>
      <c r="AG1267" s="28" t="str">
        <f>_xlfn.XLOOKUP(A1267,Macmahon!B:B,Macmahon!AJ:AJ,"",0)</f>
        <v/>
      </c>
      <c r="AH1267" s="28" t="str">
        <f>_xlfn.XLOOKUP(A1267,Macmahon!B:B,Macmahon!AK:AK,"",0)</f>
        <v/>
      </c>
      <c r="AI1267" s="28">
        <f t="shared" si="31"/>
        <v>0</v>
      </c>
      <c r="AJ1267" s="40" t="str">
        <f>E1267&amp;C1267&amp;B1267</f>
        <v>6P64050RI</v>
      </c>
      <c r="AK1267" s="40" t="str">
        <f>IFERROR(_xlfn.XLOOKUP(AJ1267,CrossRef!$A:$A,CrossRef!$J:$J,"Not Found"),"-")</f>
        <v>EXBH189-UCRG-FIDV-FIDR</v>
      </c>
      <c r="AL1267" s="40" t="str">
        <f>IFERROR(_xlfn.XLOOKUP(AJ1267,CrossRef!$A:$A,CrossRef!$K:$K,"Not Found"),"-")</f>
        <v>RH</v>
      </c>
      <c r="AM1267" s="40" t="str">
        <f>IFERROR(_xlfn.XLOOKUP(AJ1267,CrossRef!$A:$A,CrossRef!$L:$L,"Not Found"),"-")</f>
        <v>33000H FINAL DRIVE CHANGE RH</v>
      </c>
    </row>
    <row r="1268" spans="1:39" x14ac:dyDescent="0.3">
      <c r="A1268" s="4" t="str">
        <f>D1268&amp;C1268&amp;B1268</f>
        <v>QEX0114050LT</v>
      </c>
      <c r="B1268" s="4" t="str">
        <f>LEFT(N1268,FIND(" ",N1268)-1)</f>
        <v>LT</v>
      </c>
      <c r="C1268" s="4" t="str">
        <f>LEFT(M1268,4)</f>
        <v>4050</v>
      </c>
      <c r="D1268" s="4" t="str">
        <f>LEFT(L1268,FIND(" ",L1268)-1)</f>
        <v>QEX011</v>
      </c>
      <c r="E1268" s="4" t="str">
        <f>MID(X1268,2,3)</f>
        <v>DHN</v>
      </c>
      <c r="G1268" s="14" t="s">
        <v>10234</v>
      </c>
      <c r="H1268" s="14" t="s">
        <v>10235</v>
      </c>
      <c r="I1268" s="14" t="s">
        <v>10236</v>
      </c>
      <c r="J1268" s="14" t="s">
        <v>10507</v>
      </c>
      <c r="K1268" s="14" t="s">
        <v>2755</v>
      </c>
      <c r="L1268" s="14" t="s">
        <v>10508</v>
      </c>
      <c r="M1268" s="14" t="s">
        <v>482</v>
      </c>
      <c r="N1268" s="14" t="s">
        <v>57</v>
      </c>
      <c r="O1268" s="15">
        <v>33000</v>
      </c>
      <c r="P1268" s="15">
        <v>27209.133114501099</v>
      </c>
      <c r="Q1268" s="16">
        <v>49574</v>
      </c>
      <c r="R1268" s="14" t="s">
        <v>11362</v>
      </c>
      <c r="S1268" s="14" t="s">
        <v>10261</v>
      </c>
      <c r="T1268" s="14" t="s">
        <v>11362</v>
      </c>
      <c r="U1268" s="14" t="s">
        <v>10248</v>
      </c>
      <c r="V1268" s="14"/>
      <c r="W1268" s="14" t="s">
        <v>10493</v>
      </c>
      <c r="X1268" s="14" t="s">
        <v>10510</v>
      </c>
      <c r="Y1268" s="15">
        <v>265478.98</v>
      </c>
      <c r="Z1268" s="14" t="s">
        <v>11334</v>
      </c>
      <c r="AA1268" s="23">
        <v>124980.271047228</v>
      </c>
      <c r="AB1268" s="14" t="s">
        <v>10245</v>
      </c>
      <c r="AC1268" s="14" t="s">
        <v>10246</v>
      </c>
      <c r="AD1268" s="14" t="s">
        <v>10272</v>
      </c>
      <c r="AE1268" s="15">
        <v>5790.8668854989401</v>
      </c>
      <c r="AF1268" s="31">
        <f>_xlfn.XLOOKUP(A1268,Macmahon!B:B,Macmahon!AE:AE,"",0)</f>
        <v>44312</v>
      </c>
      <c r="AG1268" s="28">
        <f>_xlfn.XLOOKUP(A1268,Macmahon!B:B,Macmahon!AJ:AJ,"",0)</f>
        <v>46487.83548144676</v>
      </c>
      <c r="AH1268" s="28">
        <f>_xlfn.XLOOKUP(A1268,Macmahon!B:B,Macmahon!AK:AK,"",0)</f>
        <v>48940</v>
      </c>
      <c r="AI1268" s="28">
        <f t="shared" si="31"/>
        <v>46487.83548144676</v>
      </c>
      <c r="AJ1268" s="40" t="str">
        <f>E1268&amp;C1268&amp;B1268</f>
        <v>DHN4050LT</v>
      </c>
      <c r="AK1268" s="40" t="str">
        <f>IFERROR(_xlfn.XLOOKUP(AJ1268,CrossRef!$A:$A,CrossRef!$J:$J,"Not Found"),"-")</f>
        <v>EXBH056-UCRG-FIDV</v>
      </c>
      <c r="AL1268" s="40" t="str">
        <f>IFERROR(_xlfn.XLOOKUP(AJ1268,CrossRef!$A:$A,CrossRef!$K:$K,"Not Found"),"-")</f>
        <v>LH</v>
      </c>
      <c r="AM1268" s="40" t="str">
        <f>IFERROR(_xlfn.XLOOKUP(AJ1268,CrossRef!$A:$A,CrossRef!$L:$L,"Not Found"),"-")</f>
        <v>20000H FINAL DRIVE CHANGE LH</v>
      </c>
    </row>
    <row r="1269" spans="1:39" x14ac:dyDescent="0.3">
      <c r="A1269" s="4" t="str">
        <f>D1269&amp;C1269&amp;B1269</f>
        <v>QEX0114050RI</v>
      </c>
      <c r="B1269" s="4" t="str">
        <f>LEFT(N1269,FIND(" ",N1269)-1)</f>
        <v>RI</v>
      </c>
      <c r="C1269" s="4" t="str">
        <f>LEFT(M1269,4)</f>
        <v>4050</v>
      </c>
      <c r="D1269" s="4" t="str">
        <f>LEFT(L1269,FIND(" ",L1269)-1)</f>
        <v>QEX011</v>
      </c>
      <c r="E1269" s="4" t="str">
        <f>MID(X1269,2,3)</f>
        <v>DHN</v>
      </c>
      <c r="G1269" s="17" t="s">
        <v>10234</v>
      </c>
      <c r="H1269" s="17" t="s">
        <v>10235</v>
      </c>
      <c r="I1269" s="17" t="s">
        <v>10236</v>
      </c>
      <c r="J1269" s="17" t="s">
        <v>10507</v>
      </c>
      <c r="K1269" s="17" t="s">
        <v>2755</v>
      </c>
      <c r="L1269" s="17" t="s">
        <v>10508</v>
      </c>
      <c r="M1269" s="17" t="s">
        <v>482</v>
      </c>
      <c r="N1269" s="17" t="s">
        <v>61</v>
      </c>
      <c r="O1269" s="18">
        <v>33000</v>
      </c>
      <c r="P1269" s="18">
        <v>27209.133114501099</v>
      </c>
      <c r="Q1269" s="16">
        <v>49574</v>
      </c>
      <c r="R1269" s="17" t="s">
        <v>11362</v>
      </c>
      <c r="S1269" s="17" t="s">
        <v>10261</v>
      </c>
      <c r="T1269" s="17" t="s">
        <v>11362</v>
      </c>
      <c r="U1269" s="17" t="s">
        <v>10248</v>
      </c>
      <c r="V1269" s="17"/>
      <c r="W1269" s="17" t="s">
        <v>10865</v>
      </c>
      <c r="X1269" s="17" t="s">
        <v>10510</v>
      </c>
      <c r="Y1269" s="18">
        <v>265478.98</v>
      </c>
      <c r="Z1269" s="17" t="s">
        <v>11335</v>
      </c>
      <c r="AA1269" s="21">
        <v>124980.271047228</v>
      </c>
      <c r="AB1269" s="17" t="s">
        <v>10245</v>
      </c>
      <c r="AC1269" s="17" t="s">
        <v>10246</v>
      </c>
      <c r="AD1269" s="17" t="s">
        <v>10272</v>
      </c>
      <c r="AE1269" s="18">
        <v>5790.8668854989401</v>
      </c>
      <c r="AF1269" s="31">
        <f>_xlfn.XLOOKUP(A1269,Macmahon!B:B,Macmahon!AE:AE,"",0)</f>
        <v>44304</v>
      </c>
      <c r="AG1269" s="28">
        <f>_xlfn.XLOOKUP(A1269,Macmahon!B:B,Macmahon!AJ:AJ,"",0)</f>
        <v>46487.83548144676</v>
      </c>
      <c r="AH1269" s="28">
        <f>_xlfn.XLOOKUP(A1269,Macmahon!B:B,Macmahon!AK:AK,"",0)</f>
        <v>48940</v>
      </c>
      <c r="AI1269" s="28">
        <f t="shared" si="31"/>
        <v>46487.83548144676</v>
      </c>
      <c r="AJ1269" s="40" t="str">
        <f>E1269&amp;C1269&amp;B1269</f>
        <v>DHN4050RI</v>
      </c>
      <c r="AK1269" s="40" t="str">
        <f>IFERROR(_xlfn.XLOOKUP(AJ1269,CrossRef!$A:$A,CrossRef!$J:$J,"Not Found"),"-")</f>
        <v>EXBH056-UCRG-FIDV</v>
      </c>
      <c r="AL1269" s="40" t="str">
        <f>IFERROR(_xlfn.XLOOKUP(AJ1269,CrossRef!$A:$A,CrossRef!$K:$K,"Not Found"),"-")</f>
        <v>RH</v>
      </c>
      <c r="AM1269" s="40" t="str">
        <f>IFERROR(_xlfn.XLOOKUP(AJ1269,CrossRef!$A:$A,CrossRef!$L:$L,"Not Found"),"-")</f>
        <v>20000H FINAL DRIVE CHANGE RH</v>
      </c>
    </row>
    <row r="1270" spans="1:39" x14ac:dyDescent="0.3">
      <c r="A1270" s="4" t="str">
        <f>D1270&amp;C1270&amp;B1270</f>
        <v>EX70944050LT</v>
      </c>
      <c r="B1270" s="4" t="str">
        <f>LEFT(N1270,FIND(" ",N1270)-1)</f>
        <v>LT</v>
      </c>
      <c r="C1270" s="4" t="str">
        <f>LEFT(M1270,4)</f>
        <v>4050</v>
      </c>
      <c r="D1270" s="4" t="str">
        <f>LEFT(L1270,FIND(" ",L1270)-1)</f>
        <v>EX7094</v>
      </c>
      <c r="E1270" s="4" t="str">
        <f>MID(X1270,2,3)</f>
        <v>DHJ</v>
      </c>
      <c r="G1270" s="14" t="s">
        <v>10234</v>
      </c>
      <c r="H1270" s="14" t="s">
        <v>10235</v>
      </c>
      <c r="I1270" s="14" t="s">
        <v>10257</v>
      </c>
      <c r="J1270" s="14" t="s">
        <v>10393</v>
      </c>
      <c r="K1270" s="14" t="s">
        <v>2728</v>
      </c>
      <c r="L1270" s="14" t="s">
        <v>10394</v>
      </c>
      <c r="M1270" s="14" t="s">
        <v>482</v>
      </c>
      <c r="N1270" s="14" t="s">
        <v>57</v>
      </c>
      <c r="O1270" s="15">
        <v>18000</v>
      </c>
      <c r="P1270" s="15">
        <v>2286.7932558276102</v>
      </c>
      <c r="Q1270" s="16">
        <v>47401</v>
      </c>
      <c r="R1270" s="14" t="s">
        <v>11363</v>
      </c>
      <c r="S1270" s="14" t="s">
        <v>10286</v>
      </c>
      <c r="T1270" s="14" t="s">
        <v>11363</v>
      </c>
      <c r="U1270" s="14" t="s">
        <v>10248</v>
      </c>
      <c r="V1270" s="14"/>
      <c r="W1270" s="14" t="s">
        <v>10773</v>
      </c>
      <c r="X1270" s="14" t="s">
        <v>10397</v>
      </c>
      <c r="Y1270" s="15">
        <v>125102.59</v>
      </c>
      <c r="Z1270" s="14" t="s">
        <v>11334</v>
      </c>
      <c r="AA1270" s="15">
        <v>88585.991444216299</v>
      </c>
      <c r="AB1270" s="14" t="s">
        <v>10245</v>
      </c>
      <c r="AC1270" s="14" t="s">
        <v>10246</v>
      </c>
      <c r="AD1270" s="14"/>
      <c r="AE1270" s="15">
        <v>15713.206744172399</v>
      </c>
      <c r="AF1270" s="31" t="str">
        <f>_xlfn.XLOOKUP(A1270,Macmahon!B:B,Macmahon!AE:AE,"",0)</f>
        <v/>
      </c>
      <c r="AG1270" s="28" t="str">
        <f>_xlfn.XLOOKUP(A1270,Macmahon!B:B,Macmahon!AJ:AJ,"",0)</f>
        <v/>
      </c>
      <c r="AH1270" s="28" t="str">
        <f>_xlfn.XLOOKUP(A1270,Macmahon!B:B,Macmahon!AK:AK,"",0)</f>
        <v/>
      </c>
      <c r="AI1270" s="28">
        <f t="shared" si="31"/>
        <v>0</v>
      </c>
      <c r="AJ1270" s="40" t="str">
        <f>E1270&amp;C1270&amp;B1270</f>
        <v>DHJ4050LT</v>
      </c>
      <c r="AK1270" s="40" t="str">
        <f>IFERROR(_xlfn.XLOOKUP(AJ1270,CrossRef!$A:$A,CrossRef!$J:$J,"Not Found"),"-")</f>
        <v>DZTR070-DRIV-FIDV</v>
      </c>
      <c r="AL1270" s="40">
        <f>IFERROR(_xlfn.XLOOKUP(AJ1270,CrossRef!$A:$A,CrossRef!$K:$K,"Not Found"),"-")</f>
        <v>0</v>
      </c>
      <c r="AM1270" s="40" t="str">
        <f>IFERROR(_xlfn.XLOOKUP(AJ1270,CrossRef!$A:$A,CrossRef!$L:$L,"Not Found"),"-")</f>
        <v>18000H FINAL DRIVE CHANGE LH</v>
      </c>
    </row>
    <row r="1271" spans="1:39" x14ac:dyDescent="0.3">
      <c r="A1271" s="4" t="str">
        <f>D1271&amp;C1271&amp;B1271</f>
        <v>EX70944050RI</v>
      </c>
      <c r="B1271" s="4" t="str">
        <f>LEFT(N1271,FIND(" ",N1271)-1)</f>
        <v>RI</v>
      </c>
      <c r="C1271" s="4" t="str">
        <f>LEFT(M1271,4)</f>
        <v>4050</v>
      </c>
      <c r="D1271" s="4" t="str">
        <f>LEFT(L1271,FIND(" ",L1271)-1)</f>
        <v>EX7094</v>
      </c>
      <c r="E1271" s="4" t="str">
        <f>MID(X1271,2,3)</f>
        <v>DHJ</v>
      </c>
      <c r="G1271" s="17" t="s">
        <v>10234</v>
      </c>
      <c r="H1271" s="17" t="s">
        <v>10235</v>
      </c>
      <c r="I1271" s="17" t="s">
        <v>10257</v>
      </c>
      <c r="J1271" s="17" t="s">
        <v>10393</v>
      </c>
      <c r="K1271" s="17" t="s">
        <v>2728</v>
      </c>
      <c r="L1271" s="17" t="s">
        <v>10394</v>
      </c>
      <c r="M1271" s="17" t="s">
        <v>482</v>
      </c>
      <c r="N1271" s="17" t="s">
        <v>61</v>
      </c>
      <c r="O1271" s="18">
        <v>18000</v>
      </c>
      <c r="P1271" s="18">
        <v>7637.7825396411199</v>
      </c>
      <c r="Q1271" s="16">
        <v>46989</v>
      </c>
      <c r="R1271" s="17" t="s">
        <v>11363</v>
      </c>
      <c r="S1271" s="17" t="s">
        <v>10286</v>
      </c>
      <c r="T1271" s="17" t="s">
        <v>11363</v>
      </c>
      <c r="U1271" s="17" t="s">
        <v>10248</v>
      </c>
      <c r="V1271" s="17"/>
      <c r="W1271" s="17" t="s">
        <v>10363</v>
      </c>
      <c r="X1271" s="17" t="s">
        <v>10397</v>
      </c>
      <c r="Y1271" s="18">
        <v>125102.59</v>
      </c>
      <c r="Z1271" s="17" t="s">
        <v>11335</v>
      </c>
      <c r="AA1271" s="18">
        <v>82382.021560574896</v>
      </c>
      <c r="AB1271" s="17" t="s">
        <v>10245</v>
      </c>
      <c r="AC1271" s="17" t="s">
        <v>10246</v>
      </c>
      <c r="AD1271" s="17"/>
      <c r="AE1271" s="18">
        <v>10362.217460358899</v>
      </c>
      <c r="AF1271" s="31" t="str">
        <f>_xlfn.XLOOKUP(A1271,Macmahon!B:B,Macmahon!AE:AE,"",0)</f>
        <v/>
      </c>
      <c r="AG1271" s="28" t="str">
        <f>_xlfn.XLOOKUP(A1271,Macmahon!B:B,Macmahon!AJ:AJ,"",0)</f>
        <v/>
      </c>
      <c r="AH1271" s="28" t="str">
        <f>_xlfn.XLOOKUP(A1271,Macmahon!B:B,Macmahon!AK:AK,"",0)</f>
        <v/>
      </c>
      <c r="AI1271" s="28">
        <f t="shared" si="31"/>
        <v>0</v>
      </c>
      <c r="AJ1271" s="40" t="str">
        <f>E1271&amp;C1271&amp;B1271</f>
        <v>DHJ4050RI</v>
      </c>
      <c r="AK1271" s="40" t="str">
        <f>IFERROR(_xlfn.XLOOKUP(AJ1271,CrossRef!$A:$A,CrossRef!$J:$J,"Not Found"),"-")</f>
        <v>DZTR070-DRIV-FIDV</v>
      </c>
      <c r="AL1271" s="40">
        <f>IFERROR(_xlfn.XLOOKUP(AJ1271,CrossRef!$A:$A,CrossRef!$K:$K,"Not Found"),"-")</f>
        <v>0</v>
      </c>
      <c r="AM1271" s="40" t="str">
        <f>IFERROR(_xlfn.XLOOKUP(AJ1271,CrossRef!$A:$A,CrossRef!$L:$L,"Not Found"),"-")</f>
        <v>18000H FINAL DRIVE CHANGE RH</v>
      </c>
    </row>
    <row r="1272" spans="1:39" x14ac:dyDescent="0.3">
      <c r="A1272" s="4" t="str">
        <f>D1272&amp;C1272&amp;B1272</f>
        <v>DZ81874050LT</v>
      </c>
      <c r="B1272" s="4" t="str">
        <f>LEFT(N1272,FIND(" ",N1272)-1)</f>
        <v>LT</v>
      </c>
      <c r="C1272" s="4" t="str">
        <f>LEFT(M1272,4)</f>
        <v>4050</v>
      </c>
      <c r="D1272" s="4" t="str">
        <f>LEFT(L1272,FIND(" ",L1272)-1)</f>
        <v>DZ8187</v>
      </c>
      <c r="E1272" s="4" t="str">
        <f>MID(X1272,2,3)</f>
        <v>AMA</v>
      </c>
      <c r="G1272" s="14" t="s">
        <v>10234</v>
      </c>
      <c r="H1272" s="14" t="s">
        <v>10992</v>
      </c>
      <c r="I1272" s="14" t="s">
        <v>10257</v>
      </c>
      <c r="J1272" s="14" t="s">
        <v>10441</v>
      </c>
      <c r="K1272" s="14" t="s">
        <v>216</v>
      </c>
      <c r="L1272" s="14" t="s">
        <v>10442</v>
      </c>
      <c r="M1272" s="14" t="s">
        <v>482</v>
      </c>
      <c r="N1272" s="14" t="s">
        <v>57</v>
      </c>
      <c r="O1272" s="15">
        <v>12000</v>
      </c>
      <c r="P1272" s="15">
        <v>7341.1841820544396</v>
      </c>
      <c r="Q1272" s="16">
        <v>47765</v>
      </c>
      <c r="R1272" s="14" t="s">
        <v>11369</v>
      </c>
      <c r="S1272" s="14" t="s">
        <v>10240</v>
      </c>
      <c r="T1272" s="14" t="s">
        <v>11369</v>
      </c>
      <c r="U1272" s="14" t="s">
        <v>10248</v>
      </c>
      <c r="V1272" s="14"/>
      <c r="W1272" s="14" t="s">
        <v>11019</v>
      </c>
      <c r="X1272" s="14" t="s">
        <v>10445</v>
      </c>
      <c r="Y1272" s="15">
        <v>59027.28</v>
      </c>
      <c r="Z1272" s="14" t="s">
        <v>11354</v>
      </c>
      <c r="AA1272" s="15">
        <v>38659.2737090273</v>
      </c>
      <c r="AB1272" s="14" t="s">
        <v>10245</v>
      </c>
      <c r="AC1272" s="14" t="s">
        <v>10246</v>
      </c>
      <c r="AD1272" s="14"/>
      <c r="AE1272" s="15">
        <v>4658.8158179455604</v>
      </c>
      <c r="AF1272" s="31">
        <f>_xlfn.XLOOKUP(A1272,Macmahon!B:B,Macmahon!AE:AE,"",0)</f>
        <v>45591</v>
      </c>
      <c r="AG1272" s="28">
        <f>_xlfn.XLOOKUP(A1272,Macmahon!B:B,Macmahon!AJ:AJ,"",0)</f>
        <v>46710.49638989583</v>
      </c>
      <c r="AH1272" s="28">
        <f>_xlfn.XLOOKUP(A1272,Macmahon!B:B,Macmahon!AK:AK,"",0)</f>
        <v>48151</v>
      </c>
      <c r="AI1272" s="28">
        <f t="shared" si="31"/>
        <v>46710.49638989583</v>
      </c>
      <c r="AJ1272" s="40" t="str">
        <f>E1272&amp;C1272&amp;B1272</f>
        <v>AMA4050LT</v>
      </c>
      <c r="AK1272" s="40" t="str">
        <f>IFERROR(_xlfn.XLOOKUP(AJ1272,CrossRef!$A:$A,CrossRef!$J:$J,"Not Found"),"-")</f>
        <v>DZTR082-DRIV-FIDV</v>
      </c>
      <c r="AL1272" s="40" t="str">
        <f>IFERROR(_xlfn.XLOOKUP(AJ1272,CrossRef!$A:$A,CrossRef!$K:$K,"Not Found"),"-")</f>
        <v>LH</v>
      </c>
      <c r="AM1272" s="40" t="str">
        <f>IFERROR(_xlfn.XLOOKUP(AJ1272,CrossRef!$A:$A,CrossRef!$L:$L,"Not Found"),"-")</f>
        <v>12000H FINAL DRIVE CHANGE LH</v>
      </c>
    </row>
    <row r="1273" spans="1:39" x14ac:dyDescent="0.3">
      <c r="A1273" s="4" t="str">
        <f>D1273&amp;C1273&amp;B1273</f>
        <v>DZ81874050RI</v>
      </c>
      <c r="B1273" s="4" t="str">
        <f>LEFT(N1273,FIND(" ",N1273)-1)</f>
        <v>RI</v>
      </c>
      <c r="C1273" s="4" t="str">
        <f>LEFT(M1273,4)</f>
        <v>4050</v>
      </c>
      <c r="D1273" s="4" t="str">
        <f>LEFT(L1273,FIND(" ",L1273)-1)</f>
        <v>DZ8187</v>
      </c>
      <c r="E1273" s="4" t="str">
        <f>MID(X1273,2,3)</f>
        <v>AMA</v>
      </c>
      <c r="G1273" s="17" t="s">
        <v>10234</v>
      </c>
      <c r="H1273" s="17" t="s">
        <v>10992</v>
      </c>
      <c r="I1273" s="17" t="s">
        <v>10257</v>
      </c>
      <c r="J1273" s="17" t="s">
        <v>10441</v>
      </c>
      <c r="K1273" s="17" t="s">
        <v>216</v>
      </c>
      <c r="L1273" s="17" t="s">
        <v>10442</v>
      </c>
      <c r="M1273" s="17" t="s">
        <v>482</v>
      </c>
      <c r="N1273" s="17" t="s">
        <v>61</v>
      </c>
      <c r="O1273" s="18">
        <v>12000</v>
      </c>
      <c r="P1273" s="18">
        <v>7341.1841820544396</v>
      </c>
      <c r="Q1273" s="16">
        <v>47765</v>
      </c>
      <c r="R1273" s="17" t="s">
        <v>11369</v>
      </c>
      <c r="S1273" s="17" t="s">
        <v>10240</v>
      </c>
      <c r="T1273" s="17" t="s">
        <v>11369</v>
      </c>
      <c r="U1273" s="17" t="s">
        <v>10248</v>
      </c>
      <c r="V1273" s="17"/>
      <c r="W1273" s="17" t="s">
        <v>10452</v>
      </c>
      <c r="X1273" s="17" t="s">
        <v>10445</v>
      </c>
      <c r="Y1273" s="18">
        <v>59027.28</v>
      </c>
      <c r="Z1273" s="17" t="s">
        <v>11355</v>
      </c>
      <c r="AA1273" s="18">
        <v>38659.2737090273</v>
      </c>
      <c r="AB1273" s="17" t="s">
        <v>10245</v>
      </c>
      <c r="AC1273" s="17" t="s">
        <v>10246</v>
      </c>
      <c r="AD1273" s="17"/>
      <c r="AE1273" s="18">
        <v>4658.8158179455604</v>
      </c>
      <c r="AF1273" s="31">
        <f>_xlfn.XLOOKUP(A1273,Macmahon!B:B,Macmahon!AE:AE,"",0)</f>
        <v>45591</v>
      </c>
      <c r="AG1273" s="28">
        <f>_xlfn.XLOOKUP(A1273,Macmahon!B:B,Macmahon!AJ:AJ,"",0)</f>
        <v>46710.49638989583</v>
      </c>
      <c r="AH1273" s="28">
        <f>_xlfn.XLOOKUP(A1273,Macmahon!B:B,Macmahon!AK:AK,"",0)</f>
        <v>48151</v>
      </c>
      <c r="AI1273" s="28">
        <f t="shared" si="31"/>
        <v>46710.49638989583</v>
      </c>
      <c r="AJ1273" s="40" t="str">
        <f>E1273&amp;C1273&amp;B1273</f>
        <v>AMA4050RI</v>
      </c>
      <c r="AK1273" s="40" t="str">
        <f>IFERROR(_xlfn.XLOOKUP(AJ1273,CrossRef!$A:$A,CrossRef!$J:$J,"Not Found"),"-")</f>
        <v>DZTR082-DRIV-FIDV</v>
      </c>
      <c r="AL1273" s="40" t="str">
        <f>IFERROR(_xlfn.XLOOKUP(AJ1273,CrossRef!$A:$A,CrossRef!$K:$K,"Not Found"),"-")</f>
        <v>RH</v>
      </c>
      <c r="AM1273" s="40" t="str">
        <f>IFERROR(_xlfn.XLOOKUP(AJ1273,CrossRef!$A:$A,CrossRef!$L:$L,"Not Found"),"-")</f>
        <v>12000H FINAL DRIVE CHANGE RH</v>
      </c>
    </row>
    <row r="1274" spans="1:39" x14ac:dyDescent="0.3">
      <c r="A1274" s="4" t="str">
        <f>D1274&amp;C1274&amp;B1274</f>
        <v>LO15824050LF</v>
      </c>
      <c r="B1274" s="4" t="str">
        <f>LEFT(N1274,FIND(" ",N1274)-1)</f>
        <v>LF</v>
      </c>
      <c r="C1274" s="4" t="str">
        <f>LEFT(M1274,4)</f>
        <v>4050</v>
      </c>
      <c r="D1274" s="4" t="str">
        <f>LEFT(L1274,FIND(" ",L1274)-1)</f>
        <v>LO1582</v>
      </c>
      <c r="E1274" s="4" t="str">
        <f>MID(X1274,2,3)</f>
        <v>BXY</v>
      </c>
      <c r="G1274" s="14" t="s">
        <v>10234</v>
      </c>
      <c r="H1274" s="14" t="s">
        <v>10992</v>
      </c>
      <c r="I1274" s="14" t="s">
        <v>10236</v>
      </c>
      <c r="J1274" s="14" t="s">
        <v>10348</v>
      </c>
      <c r="K1274" s="14" t="s">
        <v>107</v>
      </c>
      <c r="L1274" s="14" t="s">
        <v>10349</v>
      </c>
      <c r="M1274" s="14" t="s">
        <v>482</v>
      </c>
      <c r="N1274" s="14" t="s">
        <v>483</v>
      </c>
      <c r="O1274" s="15">
        <v>14000</v>
      </c>
      <c r="P1274" s="15">
        <v>21503.417385578301</v>
      </c>
      <c r="Q1274" s="16">
        <v>45793</v>
      </c>
      <c r="R1274" s="14" t="s">
        <v>11357</v>
      </c>
      <c r="S1274" s="14" t="s">
        <v>10240</v>
      </c>
      <c r="T1274" s="14" t="s">
        <v>11357</v>
      </c>
      <c r="U1274" s="14" t="s">
        <v>10248</v>
      </c>
      <c r="V1274" s="14"/>
      <c r="W1274" s="14" t="s">
        <v>10839</v>
      </c>
      <c r="X1274" s="14" t="s">
        <v>10352</v>
      </c>
      <c r="Y1274" s="15">
        <v>0</v>
      </c>
      <c r="Z1274" s="14" t="s">
        <v>11358</v>
      </c>
      <c r="AA1274" s="15">
        <v>33811.501207703703</v>
      </c>
      <c r="AB1274" s="14" t="s">
        <v>10245</v>
      </c>
      <c r="AC1274" s="14" t="s">
        <v>10246</v>
      </c>
      <c r="AD1274" s="14"/>
      <c r="AE1274" s="15">
        <v>-7503.4173855782701</v>
      </c>
      <c r="AF1274" s="31">
        <f>_xlfn.XLOOKUP(A1274,Macmahon!B:B,Macmahon!AE:AE,"",0)</f>
        <v>40369</v>
      </c>
      <c r="AG1274" s="28">
        <f>_xlfn.XLOOKUP(A1274,Macmahon!B:B,Macmahon!AJ:AJ,"",0)</f>
        <v>43316.085271331016</v>
      </c>
      <c r="AH1274" s="28">
        <f>_xlfn.XLOOKUP(A1274,Macmahon!B:B,Macmahon!AK:AK,"",0)</f>
        <v>44872</v>
      </c>
      <c r="AI1274" s="28">
        <f t="shared" si="31"/>
        <v>43316.085271331016</v>
      </c>
      <c r="AJ1274" s="40" t="str">
        <f>E1274&amp;C1274&amp;B1274</f>
        <v>BXY4050LF</v>
      </c>
      <c r="AK1274" s="40" t="str">
        <f>IFERROR(_xlfn.XLOOKUP(AJ1274,CrossRef!$A:$A,CrossRef!$J:$J,"Not Found"),"-")</f>
        <v>LOFE008-DRIV-FIDV</v>
      </c>
      <c r="AL1274" s="40" t="str">
        <f>IFERROR(_xlfn.XLOOKUP(AJ1274,CrossRef!$A:$A,CrossRef!$K:$K,"Not Found"),"-")</f>
        <v>LHF</v>
      </c>
      <c r="AM1274" s="40" t="str">
        <f>IFERROR(_xlfn.XLOOKUP(AJ1274,CrossRef!$A:$A,CrossRef!$L:$L,"Not Found"),"-")</f>
        <v>14000H WHEEL END CHANGE LHF</v>
      </c>
    </row>
    <row r="1275" spans="1:39" x14ac:dyDescent="0.3">
      <c r="A1275" s="4" t="str">
        <f>D1275&amp;C1275&amp;B1275</f>
        <v>LO15824050RF</v>
      </c>
      <c r="B1275" s="4" t="str">
        <f>LEFT(N1275,FIND(" ",N1275)-1)</f>
        <v>RF</v>
      </c>
      <c r="C1275" s="4" t="str">
        <f>LEFT(M1275,4)</f>
        <v>4050</v>
      </c>
      <c r="D1275" s="4" t="str">
        <f>LEFT(L1275,FIND(" ",L1275)-1)</f>
        <v>LO1582</v>
      </c>
      <c r="E1275" s="4" t="str">
        <f>MID(X1275,2,3)</f>
        <v>BXY</v>
      </c>
      <c r="G1275" s="17" t="s">
        <v>10234</v>
      </c>
      <c r="H1275" s="17" t="s">
        <v>10992</v>
      </c>
      <c r="I1275" s="17" t="s">
        <v>10236</v>
      </c>
      <c r="J1275" s="17" t="s">
        <v>10348</v>
      </c>
      <c r="K1275" s="17" t="s">
        <v>107</v>
      </c>
      <c r="L1275" s="17" t="s">
        <v>10349</v>
      </c>
      <c r="M1275" s="17" t="s">
        <v>482</v>
      </c>
      <c r="N1275" s="17" t="s">
        <v>487</v>
      </c>
      <c r="O1275" s="18">
        <v>14000</v>
      </c>
      <c r="P1275" s="18">
        <v>21503.417385578301</v>
      </c>
      <c r="Q1275" s="16">
        <v>45793</v>
      </c>
      <c r="R1275" s="17" t="s">
        <v>11357</v>
      </c>
      <c r="S1275" s="17" t="s">
        <v>10240</v>
      </c>
      <c r="T1275" s="17" t="s">
        <v>11357</v>
      </c>
      <c r="U1275" s="17" t="s">
        <v>10248</v>
      </c>
      <c r="V1275" s="17"/>
      <c r="W1275" s="17" t="s">
        <v>10839</v>
      </c>
      <c r="X1275" s="17" t="s">
        <v>10352</v>
      </c>
      <c r="Y1275" s="18">
        <v>0</v>
      </c>
      <c r="Z1275" s="17" t="s">
        <v>11359</v>
      </c>
      <c r="AA1275" s="18">
        <v>33811.501207703703</v>
      </c>
      <c r="AB1275" s="17" t="s">
        <v>10245</v>
      </c>
      <c r="AC1275" s="17" t="s">
        <v>10246</v>
      </c>
      <c r="AD1275" s="17"/>
      <c r="AE1275" s="18">
        <v>-7503.4173855782701</v>
      </c>
      <c r="AF1275" s="31">
        <f>_xlfn.XLOOKUP(A1275,Macmahon!B:B,Macmahon!AE:AE,"",0)</f>
        <v>40369</v>
      </c>
      <c r="AG1275" s="28">
        <f>_xlfn.XLOOKUP(A1275,Macmahon!B:B,Macmahon!AJ:AJ,"",0)</f>
        <v>43316.085271331016</v>
      </c>
      <c r="AH1275" s="28">
        <f>_xlfn.XLOOKUP(A1275,Macmahon!B:B,Macmahon!AK:AK,"",0)</f>
        <v>44872</v>
      </c>
      <c r="AI1275" s="28">
        <f t="shared" si="31"/>
        <v>43316.085271331016</v>
      </c>
      <c r="AJ1275" s="40" t="str">
        <f>E1275&amp;C1275&amp;B1275</f>
        <v>BXY4050RF</v>
      </c>
      <c r="AK1275" s="40" t="str">
        <f>IFERROR(_xlfn.XLOOKUP(AJ1275,CrossRef!$A:$A,CrossRef!$J:$J,"Not Found"),"-")</f>
        <v>LOFE008-DRIV-FIDV</v>
      </c>
      <c r="AL1275" s="40" t="str">
        <f>IFERROR(_xlfn.XLOOKUP(AJ1275,CrossRef!$A:$A,CrossRef!$K:$K,"Not Found"),"-")</f>
        <v>RHF</v>
      </c>
      <c r="AM1275" s="40" t="str">
        <f>IFERROR(_xlfn.XLOOKUP(AJ1275,CrossRef!$A:$A,CrossRef!$L:$L,"Not Found"),"-")</f>
        <v>14000H WHEEL END CHANGE RHF</v>
      </c>
    </row>
    <row r="1276" spans="1:39" x14ac:dyDescent="0.3">
      <c r="A1276" s="4" t="str">
        <f>D1276&amp;C1276&amp;B1276</f>
        <v>LO15824050LR</v>
      </c>
      <c r="B1276" s="4" t="str">
        <f>LEFT(N1276,FIND(" ",N1276)-1)</f>
        <v>LR</v>
      </c>
      <c r="C1276" s="4" t="str">
        <f>LEFT(M1276,4)</f>
        <v>4050</v>
      </c>
      <c r="D1276" s="4" t="str">
        <f>LEFT(L1276,FIND(" ",L1276)-1)</f>
        <v>LO1582</v>
      </c>
      <c r="E1276" s="4" t="str">
        <f>MID(X1276,2,3)</f>
        <v>BXY</v>
      </c>
      <c r="G1276" s="14" t="s">
        <v>10234</v>
      </c>
      <c r="H1276" s="14" t="s">
        <v>10992</v>
      </c>
      <c r="I1276" s="14" t="s">
        <v>10236</v>
      </c>
      <c r="J1276" s="14" t="s">
        <v>10348</v>
      </c>
      <c r="K1276" s="14" t="s">
        <v>107</v>
      </c>
      <c r="L1276" s="14" t="s">
        <v>10349</v>
      </c>
      <c r="M1276" s="14" t="s">
        <v>482</v>
      </c>
      <c r="N1276" s="14" t="s">
        <v>490</v>
      </c>
      <c r="O1276" s="15">
        <v>14000</v>
      </c>
      <c r="P1276" s="15">
        <v>21503.417385578301</v>
      </c>
      <c r="Q1276" s="16">
        <v>45793</v>
      </c>
      <c r="R1276" s="14" t="s">
        <v>11357</v>
      </c>
      <c r="S1276" s="14" t="s">
        <v>10240</v>
      </c>
      <c r="T1276" s="14" t="s">
        <v>11357</v>
      </c>
      <c r="U1276" s="14" t="s">
        <v>10248</v>
      </c>
      <c r="V1276" s="14"/>
      <c r="W1276" s="14" t="s">
        <v>10839</v>
      </c>
      <c r="X1276" s="14" t="s">
        <v>10352</v>
      </c>
      <c r="Y1276" s="15">
        <v>0</v>
      </c>
      <c r="Z1276" s="14" t="s">
        <v>11360</v>
      </c>
      <c r="AA1276" s="15">
        <v>33811.501207703703</v>
      </c>
      <c r="AB1276" s="14" t="s">
        <v>10245</v>
      </c>
      <c r="AC1276" s="14" t="s">
        <v>10246</v>
      </c>
      <c r="AD1276" s="14"/>
      <c r="AE1276" s="15">
        <v>-7503.4173855782701</v>
      </c>
      <c r="AF1276" s="31">
        <f>_xlfn.XLOOKUP(A1276,Macmahon!B:B,Macmahon!AE:AE,"",0)</f>
        <v>40369</v>
      </c>
      <c r="AG1276" s="28">
        <f>_xlfn.XLOOKUP(A1276,Macmahon!B:B,Macmahon!AJ:AJ,"",0)</f>
        <v>43316.085271331016</v>
      </c>
      <c r="AH1276" s="28">
        <f>_xlfn.XLOOKUP(A1276,Macmahon!B:B,Macmahon!AK:AK,"",0)</f>
        <v>44872</v>
      </c>
      <c r="AI1276" s="28">
        <f t="shared" si="31"/>
        <v>43316.085271331016</v>
      </c>
      <c r="AJ1276" s="40" t="str">
        <f>E1276&amp;C1276&amp;B1276</f>
        <v>BXY4050LR</v>
      </c>
      <c r="AK1276" s="40" t="str">
        <f>IFERROR(_xlfn.XLOOKUP(AJ1276,CrossRef!$A:$A,CrossRef!$J:$J,"Not Found"),"-")</f>
        <v>LOFE008-DRIV-FIDV</v>
      </c>
      <c r="AL1276" s="40" t="str">
        <f>IFERROR(_xlfn.XLOOKUP(AJ1276,CrossRef!$A:$A,CrossRef!$K:$K,"Not Found"),"-")</f>
        <v>LHR</v>
      </c>
      <c r="AM1276" s="40" t="str">
        <f>IFERROR(_xlfn.XLOOKUP(AJ1276,CrossRef!$A:$A,CrossRef!$L:$L,"Not Found"),"-")</f>
        <v>14000H WHEEL END CHANGE LHR</v>
      </c>
    </row>
    <row r="1277" spans="1:39" x14ac:dyDescent="0.3">
      <c r="A1277" s="4" t="str">
        <f>D1277&amp;C1277&amp;B1277</f>
        <v>LO15824050RR</v>
      </c>
      <c r="B1277" s="4" t="str">
        <f>LEFT(N1277,FIND(" ",N1277)-1)</f>
        <v>RR</v>
      </c>
      <c r="C1277" s="4" t="str">
        <f>LEFT(M1277,4)</f>
        <v>4050</v>
      </c>
      <c r="D1277" s="4" t="str">
        <f>LEFT(L1277,FIND(" ",L1277)-1)</f>
        <v>LO1582</v>
      </c>
      <c r="E1277" s="4" t="str">
        <f>MID(X1277,2,3)</f>
        <v>BXY</v>
      </c>
      <c r="G1277" s="17" t="s">
        <v>10234</v>
      </c>
      <c r="H1277" s="17" t="s">
        <v>10992</v>
      </c>
      <c r="I1277" s="17" t="s">
        <v>10236</v>
      </c>
      <c r="J1277" s="17" t="s">
        <v>10348</v>
      </c>
      <c r="K1277" s="17" t="s">
        <v>107</v>
      </c>
      <c r="L1277" s="17" t="s">
        <v>10349</v>
      </c>
      <c r="M1277" s="17" t="s">
        <v>482</v>
      </c>
      <c r="N1277" s="17" t="s">
        <v>493</v>
      </c>
      <c r="O1277" s="18">
        <v>14000</v>
      </c>
      <c r="P1277" s="18">
        <v>21503.417385578301</v>
      </c>
      <c r="Q1277" s="16">
        <v>45793</v>
      </c>
      <c r="R1277" s="17" t="s">
        <v>11357</v>
      </c>
      <c r="S1277" s="17" t="s">
        <v>10240</v>
      </c>
      <c r="T1277" s="17" t="s">
        <v>11357</v>
      </c>
      <c r="U1277" s="17" t="s">
        <v>10248</v>
      </c>
      <c r="V1277" s="17"/>
      <c r="W1277" s="17" t="s">
        <v>10839</v>
      </c>
      <c r="X1277" s="17" t="s">
        <v>10352</v>
      </c>
      <c r="Y1277" s="18">
        <v>0</v>
      </c>
      <c r="Z1277" s="17" t="s">
        <v>11361</v>
      </c>
      <c r="AA1277" s="18">
        <v>33811.501207703703</v>
      </c>
      <c r="AB1277" s="17" t="s">
        <v>10245</v>
      </c>
      <c r="AC1277" s="17" t="s">
        <v>10246</v>
      </c>
      <c r="AD1277" s="17"/>
      <c r="AE1277" s="18">
        <v>-7503.4173855782701</v>
      </c>
      <c r="AF1277" s="31">
        <f>_xlfn.XLOOKUP(A1277,Macmahon!B:B,Macmahon!AE:AE,"",0)</f>
        <v>40369</v>
      </c>
      <c r="AG1277" s="28">
        <f>_xlfn.XLOOKUP(A1277,Macmahon!B:B,Macmahon!AJ:AJ,"",0)</f>
        <v>43316.085271331016</v>
      </c>
      <c r="AH1277" s="28">
        <f>_xlfn.XLOOKUP(A1277,Macmahon!B:B,Macmahon!AK:AK,"",0)</f>
        <v>44872</v>
      </c>
      <c r="AI1277" s="28">
        <f t="shared" si="31"/>
        <v>43316.085271331016</v>
      </c>
      <c r="AJ1277" s="40" t="str">
        <f>E1277&amp;C1277&amp;B1277</f>
        <v>BXY4050RR</v>
      </c>
      <c r="AK1277" s="40" t="str">
        <f>IFERROR(_xlfn.XLOOKUP(AJ1277,CrossRef!$A:$A,CrossRef!$J:$J,"Not Found"),"-")</f>
        <v>LOFE008-DRIV-FIDV</v>
      </c>
      <c r="AL1277" s="40" t="str">
        <f>IFERROR(_xlfn.XLOOKUP(AJ1277,CrossRef!$A:$A,CrossRef!$K:$K,"Not Found"),"-")</f>
        <v>RHR</v>
      </c>
      <c r="AM1277" s="40" t="str">
        <f>IFERROR(_xlfn.XLOOKUP(AJ1277,CrossRef!$A:$A,CrossRef!$L:$L,"Not Found"),"-")</f>
        <v>14000H WHEEL END CHANGE RHR</v>
      </c>
    </row>
    <row r="1278" spans="1:39" x14ac:dyDescent="0.3">
      <c r="A1278" s="4" t="str">
        <f>D1278&amp;C1278&amp;B1278</f>
        <v>LO95004050LF</v>
      </c>
      <c r="B1278" s="4" t="str">
        <f>LEFT(N1278,FIND(" ",N1278)-1)</f>
        <v>LF</v>
      </c>
      <c r="C1278" s="4" t="str">
        <f>LEFT(M1278,4)</f>
        <v>4050</v>
      </c>
      <c r="D1278" s="4" t="str">
        <f>LEFT(L1278,FIND(" ",L1278)-1)</f>
        <v>LO9500</v>
      </c>
      <c r="E1278" s="4" t="str">
        <f>MID(X1278,2,3)</f>
        <v>A7A</v>
      </c>
      <c r="G1278" s="14" t="s">
        <v>10234</v>
      </c>
      <c r="H1278" s="14" t="s">
        <v>10992</v>
      </c>
      <c r="I1278" s="14" t="s">
        <v>10257</v>
      </c>
      <c r="J1278" s="14" t="s">
        <v>10434</v>
      </c>
      <c r="K1278" s="14" t="s">
        <v>107</v>
      </c>
      <c r="L1278" s="14" t="s">
        <v>10705</v>
      </c>
      <c r="M1278" s="14" t="s">
        <v>482</v>
      </c>
      <c r="N1278" s="14" t="s">
        <v>483</v>
      </c>
      <c r="O1278" s="15">
        <v>14000</v>
      </c>
      <c r="P1278" s="15">
        <v>16617.4173855638</v>
      </c>
      <c r="Q1278" s="16">
        <v>45758.987916666665</v>
      </c>
      <c r="R1278" s="14" t="s">
        <v>11357</v>
      </c>
      <c r="S1278" s="14" t="s">
        <v>10240</v>
      </c>
      <c r="T1278" s="14" t="s">
        <v>11357</v>
      </c>
      <c r="U1278" s="14" t="s">
        <v>10269</v>
      </c>
      <c r="V1278" s="14"/>
      <c r="W1278" s="14"/>
      <c r="X1278" s="14" t="s">
        <v>10707</v>
      </c>
      <c r="Y1278" s="15">
        <v>0</v>
      </c>
      <c r="Z1278" s="14" t="s">
        <v>11358</v>
      </c>
      <c r="AA1278" s="15">
        <v>15814.707426498</v>
      </c>
      <c r="AB1278" s="14" t="s">
        <v>10245</v>
      </c>
      <c r="AC1278" s="14" t="s">
        <v>10246</v>
      </c>
      <c r="AD1278" s="14"/>
      <c r="AE1278" s="15">
        <v>-2617.41738556376</v>
      </c>
      <c r="AF1278" s="31" t="str">
        <f>_xlfn.XLOOKUP(A1278,Macmahon!B:B,Macmahon!AE:AE,"",0)</f>
        <v/>
      </c>
      <c r="AG1278" s="28" t="str">
        <f>_xlfn.XLOOKUP(A1278,Macmahon!B:B,Macmahon!AJ:AJ,"",0)</f>
        <v/>
      </c>
      <c r="AH1278" s="28" t="str">
        <f>_xlfn.XLOOKUP(A1278,Macmahon!B:B,Macmahon!AK:AK,"",0)</f>
        <v/>
      </c>
      <c r="AI1278" s="28">
        <f t="shared" si="31"/>
        <v>0</v>
      </c>
      <c r="AJ1278" s="40" t="str">
        <f>E1278&amp;C1278&amp;B1278</f>
        <v>A7A4050LF</v>
      </c>
      <c r="AK1278" s="40" t="str">
        <f>IFERROR(_xlfn.XLOOKUP(AJ1278,CrossRef!$A:$A,CrossRef!$J:$J,"Not Found"),"-")</f>
        <v>LOFE008-DRIV-FIDV</v>
      </c>
      <c r="AL1278" s="40">
        <f>IFERROR(_xlfn.XLOOKUP(AJ1278,CrossRef!$A:$A,CrossRef!$K:$K,"Not Found"),"-")</f>
        <v>0</v>
      </c>
      <c r="AM1278" s="40" t="str">
        <f>IFERROR(_xlfn.XLOOKUP(AJ1278,CrossRef!$A:$A,CrossRef!$L:$L,"Not Found"),"-")</f>
        <v>14000H WHEEL END CHANGE LHF</v>
      </c>
    </row>
    <row r="1279" spans="1:39" x14ac:dyDescent="0.3">
      <c r="A1279" s="4" t="str">
        <f>D1279&amp;C1279&amp;B1279</f>
        <v>LO95004050RF</v>
      </c>
      <c r="B1279" s="4" t="str">
        <f>LEFT(N1279,FIND(" ",N1279)-1)</f>
        <v>RF</v>
      </c>
      <c r="C1279" s="4" t="str">
        <f>LEFT(M1279,4)</f>
        <v>4050</v>
      </c>
      <c r="D1279" s="4" t="str">
        <f>LEFT(L1279,FIND(" ",L1279)-1)</f>
        <v>LO9500</v>
      </c>
      <c r="E1279" s="4" t="str">
        <f>MID(X1279,2,3)</f>
        <v>A7A</v>
      </c>
      <c r="G1279" s="17" t="s">
        <v>10234</v>
      </c>
      <c r="H1279" s="17" t="s">
        <v>10992</v>
      </c>
      <c r="I1279" s="17" t="s">
        <v>10257</v>
      </c>
      <c r="J1279" s="17" t="s">
        <v>10434</v>
      </c>
      <c r="K1279" s="17" t="s">
        <v>107</v>
      </c>
      <c r="L1279" s="17" t="s">
        <v>10705</v>
      </c>
      <c r="M1279" s="17" t="s">
        <v>482</v>
      </c>
      <c r="N1279" s="17" t="s">
        <v>487</v>
      </c>
      <c r="O1279" s="18">
        <v>14000</v>
      </c>
      <c r="P1279" s="18">
        <v>16617.4173855638</v>
      </c>
      <c r="Q1279" s="16">
        <v>45758.987916666665</v>
      </c>
      <c r="R1279" s="17" t="s">
        <v>11357</v>
      </c>
      <c r="S1279" s="17" t="s">
        <v>10240</v>
      </c>
      <c r="T1279" s="17" t="s">
        <v>11357</v>
      </c>
      <c r="U1279" s="17" t="s">
        <v>10269</v>
      </c>
      <c r="V1279" s="17"/>
      <c r="W1279" s="17"/>
      <c r="X1279" s="17" t="s">
        <v>10707</v>
      </c>
      <c r="Y1279" s="18">
        <v>0</v>
      </c>
      <c r="Z1279" s="17" t="s">
        <v>11359</v>
      </c>
      <c r="AA1279" s="18">
        <v>15814.707426498</v>
      </c>
      <c r="AB1279" s="17" t="s">
        <v>10245</v>
      </c>
      <c r="AC1279" s="17" t="s">
        <v>10246</v>
      </c>
      <c r="AD1279" s="17"/>
      <c r="AE1279" s="18">
        <v>-2617.41738556376</v>
      </c>
      <c r="AF1279" s="31" t="str">
        <f>_xlfn.XLOOKUP(A1279,Macmahon!B:B,Macmahon!AE:AE,"",0)</f>
        <v/>
      </c>
      <c r="AG1279" s="28" t="str">
        <f>_xlfn.XLOOKUP(A1279,Macmahon!B:B,Macmahon!AJ:AJ,"",0)</f>
        <v/>
      </c>
      <c r="AH1279" s="28" t="str">
        <f>_xlfn.XLOOKUP(A1279,Macmahon!B:B,Macmahon!AK:AK,"",0)</f>
        <v/>
      </c>
      <c r="AI1279" s="28">
        <f t="shared" si="31"/>
        <v>0</v>
      </c>
      <c r="AJ1279" s="40" t="str">
        <f>E1279&amp;C1279&amp;B1279</f>
        <v>A7A4050RF</v>
      </c>
      <c r="AK1279" s="40" t="str">
        <f>IFERROR(_xlfn.XLOOKUP(AJ1279,CrossRef!$A:$A,CrossRef!$J:$J,"Not Found"),"-")</f>
        <v>LOFE008-DRIV-FIDV</v>
      </c>
      <c r="AL1279" s="40">
        <f>IFERROR(_xlfn.XLOOKUP(AJ1279,CrossRef!$A:$A,CrossRef!$K:$K,"Not Found"),"-")</f>
        <v>0</v>
      </c>
      <c r="AM1279" s="40" t="str">
        <f>IFERROR(_xlfn.XLOOKUP(AJ1279,CrossRef!$A:$A,CrossRef!$L:$L,"Not Found"),"-")</f>
        <v>14000H WHEEL END CHANGE RHF</v>
      </c>
    </row>
    <row r="1280" spans="1:39" x14ac:dyDescent="0.3">
      <c r="A1280" s="4" t="str">
        <f>D1280&amp;C1280&amp;B1280</f>
        <v>LO95004050LR</v>
      </c>
      <c r="B1280" s="4" t="str">
        <f>LEFT(N1280,FIND(" ",N1280)-1)</f>
        <v>LR</v>
      </c>
      <c r="C1280" s="4" t="str">
        <f>LEFT(M1280,4)</f>
        <v>4050</v>
      </c>
      <c r="D1280" s="4" t="str">
        <f>LEFT(L1280,FIND(" ",L1280)-1)</f>
        <v>LO9500</v>
      </c>
      <c r="E1280" s="4" t="str">
        <f>MID(X1280,2,3)</f>
        <v>A7A</v>
      </c>
      <c r="G1280" s="14" t="s">
        <v>10234</v>
      </c>
      <c r="H1280" s="14" t="s">
        <v>10992</v>
      </c>
      <c r="I1280" s="14" t="s">
        <v>10257</v>
      </c>
      <c r="J1280" s="14" t="s">
        <v>10434</v>
      </c>
      <c r="K1280" s="14" t="s">
        <v>107</v>
      </c>
      <c r="L1280" s="14" t="s">
        <v>10705</v>
      </c>
      <c r="M1280" s="14" t="s">
        <v>482</v>
      </c>
      <c r="N1280" s="14" t="s">
        <v>490</v>
      </c>
      <c r="O1280" s="15">
        <v>14000</v>
      </c>
      <c r="P1280" s="15">
        <v>16617.4173855638</v>
      </c>
      <c r="Q1280" s="16">
        <v>45758.987916666665</v>
      </c>
      <c r="R1280" s="14" t="s">
        <v>11357</v>
      </c>
      <c r="S1280" s="14" t="s">
        <v>10240</v>
      </c>
      <c r="T1280" s="14" t="s">
        <v>11357</v>
      </c>
      <c r="U1280" s="14" t="s">
        <v>10269</v>
      </c>
      <c r="V1280" s="14"/>
      <c r="W1280" s="14"/>
      <c r="X1280" s="14" t="s">
        <v>10707</v>
      </c>
      <c r="Y1280" s="15">
        <v>0</v>
      </c>
      <c r="Z1280" s="14" t="s">
        <v>11360</v>
      </c>
      <c r="AA1280" s="15">
        <v>15814.707426498</v>
      </c>
      <c r="AB1280" s="14" t="s">
        <v>10245</v>
      </c>
      <c r="AC1280" s="14" t="s">
        <v>10246</v>
      </c>
      <c r="AD1280" s="14"/>
      <c r="AE1280" s="15">
        <v>-2617.41738556376</v>
      </c>
      <c r="AF1280" s="31" t="str">
        <f>_xlfn.XLOOKUP(A1280,Macmahon!B:B,Macmahon!AE:AE,"",0)</f>
        <v/>
      </c>
      <c r="AG1280" s="28" t="str">
        <f>_xlfn.XLOOKUP(A1280,Macmahon!B:B,Macmahon!AJ:AJ,"",0)</f>
        <v/>
      </c>
      <c r="AH1280" s="28" t="str">
        <f>_xlfn.XLOOKUP(A1280,Macmahon!B:B,Macmahon!AK:AK,"",0)</f>
        <v/>
      </c>
      <c r="AI1280" s="28">
        <f t="shared" si="31"/>
        <v>0</v>
      </c>
      <c r="AJ1280" s="40" t="str">
        <f>E1280&amp;C1280&amp;B1280</f>
        <v>A7A4050LR</v>
      </c>
      <c r="AK1280" s="40" t="str">
        <f>IFERROR(_xlfn.XLOOKUP(AJ1280,CrossRef!$A:$A,CrossRef!$J:$J,"Not Found"),"-")</f>
        <v>LOFE008-DRIV-FIDV</v>
      </c>
      <c r="AL1280" s="40">
        <f>IFERROR(_xlfn.XLOOKUP(AJ1280,CrossRef!$A:$A,CrossRef!$K:$K,"Not Found"),"-")</f>
        <v>0</v>
      </c>
      <c r="AM1280" s="40" t="str">
        <f>IFERROR(_xlfn.XLOOKUP(AJ1280,CrossRef!$A:$A,CrossRef!$L:$L,"Not Found"),"-")</f>
        <v>14000H WHEEL END CHANGE LHR</v>
      </c>
    </row>
    <row r="1281" spans="1:39" x14ac:dyDescent="0.3">
      <c r="A1281" s="4" t="str">
        <f>D1281&amp;C1281&amp;B1281</f>
        <v>LO95004050RR</v>
      </c>
      <c r="B1281" s="4" t="str">
        <f>LEFT(N1281,FIND(" ",N1281)-1)</f>
        <v>RR</v>
      </c>
      <c r="C1281" s="4" t="str">
        <f>LEFT(M1281,4)</f>
        <v>4050</v>
      </c>
      <c r="D1281" s="4" t="str">
        <f>LEFT(L1281,FIND(" ",L1281)-1)</f>
        <v>LO9500</v>
      </c>
      <c r="E1281" s="4" t="str">
        <f>MID(X1281,2,3)</f>
        <v>A7A</v>
      </c>
      <c r="G1281" s="17" t="s">
        <v>10234</v>
      </c>
      <c r="H1281" s="17" t="s">
        <v>10992</v>
      </c>
      <c r="I1281" s="17" t="s">
        <v>10257</v>
      </c>
      <c r="J1281" s="17" t="s">
        <v>10434</v>
      </c>
      <c r="K1281" s="17" t="s">
        <v>107</v>
      </c>
      <c r="L1281" s="17" t="s">
        <v>10705</v>
      </c>
      <c r="M1281" s="17" t="s">
        <v>482</v>
      </c>
      <c r="N1281" s="17" t="s">
        <v>493</v>
      </c>
      <c r="O1281" s="18">
        <v>14000</v>
      </c>
      <c r="P1281" s="18">
        <v>16617.4173855638</v>
      </c>
      <c r="Q1281" s="16">
        <v>45758.987916666665</v>
      </c>
      <c r="R1281" s="17" t="s">
        <v>11357</v>
      </c>
      <c r="S1281" s="17" t="s">
        <v>10240</v>
      </c>
      <c r="T1281" s="17" t="s">
        <v>11357</v>
      </c>
      <c r="U1281" s="17" t="s">
        <v>10269</v>
      </c>
      <c r="V1281" s="17"/>
      <c r="W1281" s="17"/>
      <c r="X1281" s="17" t="s">
        <v>10707</v>
      </c>
      <c r="Y1281" s="18">
        <v>0</v>
      </c>
      <c r="Z1281" s="17" t="s">
        <v>11361</v>
      </c>
      <c r="AA1281" s="18">
        <v>15814.707426498</v>
      </c>
      <c r="AB1281" s="17" t="s">
        <v>10245</v>
      </c>
      <c r="AC1281" s="17" t="s">
        <v>10246</v>
      </c>
      <c r="AD1281" s="17"/>
      <c r="AE1281" s="18">
        <v>-2617.41738556376</v>
      </c>
      <c r="AF1281" s="31" t="str">
        <f>_xlfn.XLOOKUP(A1281,Macmahon!B:B,Macmahon!AE:AE,"",0)</f>
        <v/>
      </c>
      <c r="AG1281" s="28" t="str">
        <f>_xlfn.XLOOKUP(A1281,Macmahon!B:B,Macmahon!AJ:AJ,"",0)</f>
        <v/>
      </c>
      <c r="AH1281" s="28" t="str">
        <f>_xlfn.XLOOKUP(A1281,Macmahon!B:B,Macmahon!AK:AK,"",0)</f>
        <v/>
      </c>
      <c r="AI1281" s="28">
        <f t="shared" si="31"/>
        <v>0</v>
      </c>
      <c r="AJ1281" s="40" t="str">
        <f>E1281&amp;C1281&amp;B1281</f>
        <v>A7A4050RR</v>
      </c>
      <c r="AK1281" s="40" t="str">
        <f>IFERROR(_xlfn.XLOOKUP(AJ1281,CrossRef!$A:$A,CrossRef!$J:$J,"Not Found"),"-")</f>
        <v>LOFE008-DRIV-FIDV</v>
      </c>
      <c r="AL1281" s="40">
        <f>IFERROR(_xlfn.XLOOKUP(AJ1281,CrossRef!$A:$A,CrossRef!$K:$K,"Not Found"),"-")</f>
        <v>0</v>
      </c>
      <c r="AM1281" s="40" t="str">
        <f>IFERROR(_xlfn.XLOOKUP(AJ1281,CrossRef!$A:$A,CrossRef!$L:$L,"Not Found"),"-")</f>
        <v>14000H WHEEL END CHANGE RHR</v>
      </c>
    </row>
    <row r="1282" spans="1:39" x14ac:dyDescent="0.3">
      <c r="A1282" s="4" t="str">
        <f>D1282&amp;C1282&amp;B1282</f>
        <v>LO16494051LR</v>
      </c>
      <c r="B1282" s="4" t="str">
        <f>LEFT(N1282,FIND(" ",N1282)-1)</f>
        <v>LR</v>
      </c>
      <c r="C1282" s="4" t="str">
        <f>LEFT(M1282,4)</f>
        <v>4051</v>
      </c>
      <c r="D1282" s="4" t="str">
        <f>LEFT(L1282,FIND(" ",L1282)-1)</f>
        <v>LO1649</v>
      </c>
      <c r="E1282" s="4" t="str">
        <f>MID(X1282,2,3)</f>
        <v>Z8Z</v>
      </c>
      <c r="G1282" s="14" t="s">
        <v>10234</v>
      </c>
      <c r="H1282" s="14" t="s">
        <v>10235</v>
      </c>
      <c r="I1282" s="14" t="s">
        <v>10257</v>
      </c>
      <c r="J1282" s="14" t="s">
        <v>10434</v>
      </c>
      <c r="K1282" s="14" t="s">
        <v>10548</v>
      </c>
      <c r="L1282" s="14" t="s">
        <v>10549</v>
      </c>
      <c r="M1282" s="14" t="s">
        <v>11375</v>
      </c>
      <c r="N1282" s="14" t="s">
        <v>490</v>
      </c>
      <c r="O1282" s="15">
        <v>20000</v>
      </c>
      <c r="P1282" s="15">
        <v>24229.3782350369</v>
      </c>
      <c r="Q1282" s="16">
        <v>46189</v>
      </c>
      <c r="R1282" s="14" t="s">
        <v>11376</v>
      </c>
      <c r="S1282" s="14" t="s">
        <v>10286</v>
      </c>
      <c r="T1282" s="14" t="s">
        <v>11376</v>
      </c>
      <c r="U1282" s="14" t="s">
        <v>10337</v>
      </c>
      <c r="V1282" s="14" t="s">
        <v>11382</v>
      </c>
      <c r="W1282" s="14" t="s">
        <v>11383</v>
      </c>
      <c r="X1282" s="14" t="s">
        <v>10551</v>
      </c>
      <c r="Y1282" s="15">
        <v>52189.91</v>
      </c>
      <c r="Z1282" s="14" t="s">
        <v>11384</v>
      </c>
      <c r="AA1282" s="15">
        <v>23534.891170431201</v>
      </c>
      <c r="AB1282" s="14" t="s">
        <v>10245</v>
      </c>
      <c r="AC1282" s="14" t="s">
        <v>10246</v>
      </c>
      <c r="AD1282" s="14"/>
      <c r="AE1282" s="15">
        <v>-4229.3782350369102</v>
      </c>
      <c r="AF1282" s="31" t="str">
        <f>_xlfn.XLOOKUP(A1282,Macmahon!B:B,Macmahon!AE:AE,"",0)</f>
        <v/>
      </c>
      <c r="AG1282" s="28" t="str">
        <f>_xlfn.XLOOKUP(A1282,Macmahon!B:B,Macmahon!AJ:AJ,"",0)</f>
        <v/>
      </c>
      <c r="AH1282" s="28" t="str">
        <f>_xlfn.XLOOKUP(A1282,Macmahon!B:B,Macmahon!AK:AK,"",0)</f>
        <v/>
      </c>
      <c r="AI1282" s="28">
        <f t="shared" si="31"/>
        <v>0</v>
      </c>
      <c r="AJ1282" s="40" t="str">
        <f>E1282&amp;C1282&amp;B1282</f>
        <v>Z8Z4051LR</v>
      </c>
      <c r="AK1282" s="40" t="str">
        <f>IFERROR(_xlfn.XLOOKUP(AJ1282,CrossRef!$A:$A,CrossRef!$J:$J,"Not Found"),"-")</f>
        <v>LOFE150-DRIV-FIDV</v>
      </c>
      <c r="AL1282" s="40">
        <f>IFERROR(_xlfn.XLOOKUP(AJ1282,CrossRef!$A:$A,CrossRef!$K:$K,"Not Found"),"-")</f>
        <v>0</v>
      </c>
      <c r="AM1282" s="40" t="str">
        <f>IFERROR(_xlfn.XLOOKUP(AJ1282,CrossRef!$A:$A,CrossRef!$L:$L,"Not Found"),"-")</f>
        <v>20000H WHEEL END CHANGE LHR</v>
      </c>
    </row>
    <row r="1283" spans="1:39" x14ac:dyDescent="0.3">
      <c r="A1283" s="4" t="str">
        <f>D1283&amp;C1283&amp;B1283</f>
        <v>LO16494051RF</v>
      </c>
      <c r="B1283" s="4" t="str">
        <f>LEFT(N1283,FIND(" ",N1283)-1)</f>
        <v>RF</v>
      </c>
      <c r="C1283" s="4" t="str">
        <f>LEFT(M1283,4)</f>
        <v>4051</v>
      </c>
      <c r="D1283" s="4" t="str">
        <f>LEFT(L1283,FIND(" ",L1283)-1)</f>
        <v>LO1649</v>
      </c>
      <c r="E1283" s="4" t="str">
        <f>MID(X1283,2,3)</f>
        <v>Z8Z</v>
      </c>
      <c r="G1283" s="17" t="s">
        <v>10234</v>
      </c>
      <c r="H1283" s="17" t="s">
        <v>10235</v>
      </c>
      <c r="I1283" s="17" t="s">
        <v>10257</v>
      </c>
      <c r="J1283" s="17" t="s">
        <v>10434</v>
      </c>
      <c r="K1283" s="17" t="s">
        <v>10548</v>
      </c>
      <c r="L1283" s="17" t="s">
        <v>10549</v>
      </c>
      <c r="M1283" s="17" t="s">
        <v>11375</v>
      </c>
      <c r="N1283" s="17" t="s">
        <v>487</v>
      </c>
      <c r="O1283" s="18">
        <v>20000</v>
      </c>
      <c r="P1283" s="18">
        <v>24229.3782350369</v>
      </c>
      <c r="Q1283" s="16">
        <v>45937</v>
      </c>
      <c r="R1283" s="17" t="s">
        <v>11376</v>
      </c>
      <c r="S1283" s="17" t="s">
        <v>10286</v>
      </c>
      <c r="T1283" s="17" t="s">
        <v>11376</v>
      </c>
      <c r="U1283" s="17" t="s">
        <v>10337</v>
      </c>
      <c r="V1283" s="17" t="s">
        <v>11377</v>
      </c>
      <c r="W1283" s="17" t="s">
        <v>11378</v>
      </c>
      <c r="X1283" s="17" t="s">
        <v>10551</v>
      </c>
      <c r="Y1283" s="18">
        <v>52189.91</v>
      </c>
      <c r="Z1283" s="17" t="s">
        <v>11379</v>
      </c>
      <c r="AA1283" s="18">
        <v>20080.328194842401</v>
      </c>
      <c r="AB1283" s="17" t="s">
        <v>10245</v>
      </c>
      <c r="AC1283" s="17" t="s">
        <v>10246</v>
      </c>
      <c r="AD1283" s="17"/>
      <c r="AE1283" s="18">
        <v>-4229.3782350369102</v>
      </c>
      <c r="AF1283" s="31" t="str">
        <f>_xlfn.XLOOKUP(A1283,Macmahon!B:B,Macmahon!AE:AE,"",0)</f>
        <v/>
      </c>
      <c r="AG1283" s="28" t="str">
        <f>_xlfn.XLOOKUP(A1283,Macmahon!B:B,Macmahon!AJ:AJ,"",0)</f>
        <v/>
      </c>
      <c r="AH1283" s="28" t="str">
        <f>_xlfn.XLOOKUP(A1283,Macmahon!B:B,Macmahon!AK:AK,"",0)</f>
        <v/>
      </c>
      <c r="AI1283" s="28">
        <f t="shared" ref="AI1283:AI1346" si="32">IF(AG1283=0,AH1283,IF(AH1283=0,AG1283,MIN(AG1283,AH1283)))</f>
        <v>0</v>
      </c>
      <c r="AJ1283" s="40" t="str">
        <f>E1283&amp;C1283&amp;B1283</f>
        <v>Z8Z4051RF</v>
      </c>
      <c r="AK1283" s="40" t="str">
        <f>IFERROR(_xlfn.XLOOKUP(AJ1283,CrossRef!$A:$A,CrossRef!$J:$J,"Not Found"),"-")</f>
        <v>LOFE150-DRIV-FIDV</v>
      </c>
      <c r="AL1283" s="40">
        <f>IFERROR(_xlfn.XLOOKUP(AJ1283,CrossRef!$A:$A,CrossRef!$K:$K,"Not Found"),"-")</f>
        <v>0</v>
      </c>
      <c r="AM1283" s="40" t="str">
        <f>IFERROR(_xlfn.XLOOKUP(AJ1283,CrossRef!$A:$A,CrossRef!$L:$L,"Not Found"),"-")</f>
        <v>20000H WHEEL END CHANGE RHF</v>
      </c>
    </row>
    <row r="1284" spans="1:39" x14ac:dyDescent="0.3">
      <c r="A1284" s="4" t="str">
        <f>D1284&amp;C1284&amp;B1284</f>
        <v>LO16494051RR</v>
      </c>
      <c r="B1284" s="4" t="str">
        <f>LEFT(N1284,FIND(" ",N1284)-1)</f>
        <v>RR</v>
      </c>
      <c r="C1284" s="4" t="str">
        <f>LEFT(M1284,4)</f>
        <v>4051</v>
      </c>
      <c r="D1284" s="4" t="str">
        <f>LEFT(L1284,FIND(" ",L1284)-1)</f>
        <v>LO1649</v>
      </c>
      <c r="E1284" s="4" t="str">
        <f>MID(X1284,2,3)</f>
        <v>Z8Z</v>
      </c>
      <c r="G1284" s="14" t="s">
        <v>10234</v>
      </c>
      <c r="H1284" s="14" t="s">
        <v>10235</v>
      </c>
      <c r="I1284" s="14" t="s">
        <v>10257</v>
      </c>
      <c r="J1284" s="14" t="s">
        <v>10434</v>
      </c>
      <c r="K1284" s="14" t="s">
        <v>10548</v>
      </c>
      <c r="L1284" s="14" t="s">
        <v>10549</v>
      </c>
      <c r="M1284" s="14" t="s">
        <v>11375</v>
      </c>
      <c r="N1284" s="14" t="s">
        <v>493</v>
      </c>
      <c r="O1284" s="15">
        <v>20000</v>
      </c>
      <c r="P1284" s="15">
        <v>24229.3782350369</v>
      </c>
      <c r="Q1284" s="16">
        <v>46146</v>
      </c>
      <c r="R1284" s="14" t="s">
        <v>11376</v>
      </c>
      <c r="S1284" s="14" t="s">
        <v>10286</v>
      </c>
      <c r="T1284" s="14" t="s">
        <v>11376</v>
      </c>
      <c r="U1284" s="14" t="s">
        <v>10337</v>
      </c>
      <c r="V1284" s="14" t="s">
        <v>11380</v>
      </c>
      <c r="W1284" s="14" t="s">
        <v>11099</v>
      </c>
      <c r="X1284" s="14" t="s">
        <v>10551</v>
      </c>
      <c r="Y1284" s="15">
        <v>52189.91</v>
      </c>
      <c r="Z1284" s="14" t="s">
        <v>11381</v>
      </c>
      <c r="AA1284" s="15">
        <v>22999.765957446802</v>
      </c>
      <c r="AB1284" s="14" t="s">
        <v>10245</v>
      </c>
      <c r="AC1284" s="14" t="s">
        <v>10246</v>
      </c>
      <c r="AD1284" s="14"/>
      <c r="AE1284" s="15">
        <v>-4229.3782350369102</v>
      </c>
      <c r="AF1284" s="31" t="str">
        <f>_xlfn.XLOOKUP(A1284,Macmahon!B:B,Macmahon!AE:AE,"",0)</f>
        <v/>
      </c>
      <c r="AG1284" s="28" t="str">
        <f>_xlfn.XLOOKUP(A1284,Macmahon!B:B,Macmahon!AJ:AJ,"",0)</f>
        <v/>
      </c>
      <c r="AH1284" s="28" t="str">
        <f>_xlfn.XLOOKUP(A1284,Macmahon!B:B,Macmahon!AK:AK,"",0)</f>
        <v/>
      </c>
      <c r="AI1284" s="28">
        <f t="shared" si="32"/>
        <v>0</v>
      </c>
      <c r="AJ1284" s="40" t="str">
        <f>E1284&amp;C1284&amp;B1284</f>
        <v>Z8Z4051RR</v>
      </c>
      <c r="AK1284" s="40" t="str">
        <f>IFERROR(_xlfn.XLOOKUP(AJ1284,CrossRef!$A:$A,CrossRef!$J:$J,"Not Found"),"-")</f>
        <v>LOFE150-DRIV-FIDV</v>
      </c>
      <c r="AL1284" s="40">
        <f>IFERROR(_xlfn.XLOOKUP(AJ1284,CrossRef!$A:$A,CrossRef!$K:$K,"Not Found"),"-")</f>
        <v>0</v>
      </c>
      <c r="AM1284" s="40" t="str">
        <f>IFERROR(_xlfn.XLOOKUP(AJ1284,CrossRef!$A:$A,CrossRef!$L:$L,"Not Found"),"-")</f>
        <v>20000H WHEEL END CHANGE RHR</v>
      </c>
    </row>
    <row r="1285" spans="1:39" x14ac:dyDescent="0.3">
      <c r="A1285" s="4" t="str">
        <f>D1285&amp;C1285&amp;B1285</f>
        <v>LO16494051LF</v>
      </c>
      <c r="B1285" s="4" t="str">
        <f>LEFT(N1285,FIND(" ",N1285)-1)</f>
        <v>LF</v>
      </c>
      <c r="C1285" s="4" t="str">
        <f>LEFT(M1285,4)</f>
        <v>4051</v>
      </c>
      <c r="D1285" s="4" t="str">
        <f>LEFT(L1285,FIND(" ",L1285)-1)</f>
        <v>LO1649</v>
      </c>
      <c r="E1285" s="4" t="str">
        <f>MID(X1285,2,3)</f>
        <v>Z8Z</v>
      </c>
      <c r="G1285" s="17" t="s">
        <v>10234</v>
      </c>
      <c r="H1285" s="17" t="s">
        <v>10235</v>
      </c>
      <c r="I1285" s="17" t="s">
        <v>10257</v>
      </c>
      <c r="J1285" s="17" t="s">
        <v>10434</v>
      </c>
      <c r="K1285" s="17" t="s">
        <v>10548</v>
      </c>
      <c r="L1285" s="17" t="s">
        <v>10549</v>
      </c>
      <c r="M1285" s="17" t="s">
        <v>11375</v>
      </c>
      <c r="N1285" s="17" t="s">
        <v>483</v>
      </c>
      <c r="O1285" s="18">
        <v>20000</v>
      </c>
      <c r="P1285" s="18">
        <v>24229.3782350369</v>
      </c>
      <c r="Q1285" s="16">
        <v>46146</v>
      </c>
      <c r="R1285" s="17" t="s">
        <v>11376</v>
      </c>
      <c r="S1285" s="17" t="s">
        <v>10286</v>
      </c>
      <c r="T1285" s="17" t="s">
        <v>11376</v>
      </c>
      <c r="U1285" s="17" t="s">
        <v>10337</v>
      </c>
      <c r="V1285" s="17" t="s">
        <v>11387</v>
      </c>
      <c r="W1285" s="17" t="s">
        <v>11388</v>
      </c>
      <c r="X1285" s="17" t="s">
        <v>10551</v>
      </c>
      <c r="Y1285" s="18">
        <v>52189.91</v>
      </c>
      <c r="Z1285" s="17" t="s">
        <v>11385</v>
      </c>
      <c r="AA1285" s="18">
        <v>22999.765957446802</v>
      </c>
      <c r="AB1285" s="17" t="s">
        <v>10245</v>
      </c>
      <c r="AC1285" s="17" t="s">
        <v>10246</v>
      </c>
      <c r="AD1285" s="17"/>
      <c r="AE1285" s="18">
        <v>-4229.3782350369102</v>
      </c>
      <c r="AF1285" s="31" t="str">
        <f>_xlfn.XLOOKUP(A1285,Macmahon!B:B,Macmahon!AE:AE,"",0)</f>
        <v/>
      </c>
      <c r="AG1285" s="28" t="str">
        <f>_xlfn.XLOOKUP(A1285,Macmahon!B:B,Macmahon!AJ:AJ,"",0)</f>
        <v/>
      </c>
      <c r="AH1285" s="28" t="str">
        <f>_xlfn.XLOOKUP(A1285,Macmahon!B:B,Macmahon!AK:AK,"",0)</f>
        <v/>
      </c>
      <c r="AI1285" s="28">
        <f t="shared" si="32"/>
        <v>0</v>
      </c>
      <c r="AJ1285" s="40" t="str">
        <f>E1285&amp;C1285&amp;B1285</f>
        <v>Z8Z4051LF</v>
      </c>
      <c r="AK1285" s="40" t="str">
        <f>IFERROR(_xlfn.XLOOKUP(AJ1285,CrossRef!$A:$A,CrossRef!$J:$J,"Not Found"),"-")</f>
        <v>LOFE150-DRIV-FIDV</v>
      </c>
      <c r="AL1285" s="40">
        <f>IFERROR(_xlfn.XLOOKUP(AJ1285,CrossRef!$A:$A,CrossRef!$K:$K,"Not Found"),"-")</f>
        <v>0</v>
      </c>
      <c r="AM1285" s="40" t="str">
        <f>IFERROR(_xlfn.XLOOKUP(AJ1285,CrossRef!$A:$A,CrossRef!$L:$L,"Not Found"),"-")</f>
        <v>20000H WHEEL END CHANGE LHF</v>
      </c>
    </row>
    <row r="1286" spans="1:39" x14ac:dyDescent="0.3">
      <c r="A1286" s="4" t="str">
        <f>D1286&amp;C1286&amp;B1286</f>
        <v>LO16234051LF</v>
      </c>
      <c r="B1286" s="4" t="str">
        <f>LEFT(N1286,FIND(" ",N1286)-1)</f>
        <v>LF</v>
      </c>
      <c r="C1286" s="4" t="str">
        <f>LEFT(M1286,4)</f>
        <v>4051</v>
      </c>
      <c r="D1286" s="4" t="str">
        <f>LEFT(L1286,FIND(" ",L1286)-1)</f>
        <v>LO1623</v>
      </c>
      <c r="E1286" s="4" t="str">
        <f>MID(X1286,2,3)</f>
        <v>Z9K</v>
      </c>
      <c r="G1286" s="14" t="s">
        <v>10234</v>
      </c>
      <c r="H1286" s="14" t="s">
        <v>10235</v>
      </c>
      <c r="I1286" s="14" t="s">
        <v>10257</v>
      </c>
      <c r="J1286" s="14" t="s">
        <v>10434</v>
      </c>
      <c r="K1286" s="14" t="s">
        <v>10696</v>
      </c>
      <c r="L1286" s="14" t="s">
        <v>10697</v>
      </c>
      <c r="M1286" s="14" t="s">
        <v>11375</v>
      </c>
      <c r="N1286" s="14" t="s">
        <v>483</v>
      </c>
      <c r="O1286" s="15">
        <v>20000</v>
      </c>
      <c r="P1286" s="15">
        <v>17609.894384105199</v>
      </c>
      <c r="Q1286" s="16">
        <v>49483</v>
      </c>
      <c r="R1286" s="14" t="s">
        <v>11376</v>
      </c>
      <c r="S1286" s="14" t="s">
        <v>10286</v>
      </c>
      <c r="T1286" s="14" t="s">
        <v>11376</v>
      </c>
      <c r="U1286" s="14" t="s">
        <v>10248</v>
      </c>
      <c r="V1286" s="14"/>
      <c r="W1286" s="14" t="s">
        <v>11148</v>
      </c>
      <c r="X1286" s="14" t="s">
        <v>10699</v>
      </c>
      <c r="Y1286" s="15">
        <v>52189.91</v>
      </c>
      <c r="Z1286" s="14" t="s">
        <v>11385</v>
      </c>
      <c r="AA1286" s="15">
        <v>97008.053388090397</v>
      </c>
      <c r="AB1286" s="14" t="s">
        <v>10245</v>
      </c>
      <c r="AC1286" s="14" t="s">
        <v>10246</v>
      </c>
      <c r="AD1286" s="14"/>
      <c r="AE1286" s="15">
        <v>2390.1056158947799</v>
      </c>
      <c r="AF1286" s="31" t="str">
        <f>_xlfn.XLOOKUP(A1286,Macmahon!B:B,Macmahon!AE:AE,"",0)</f>
        <v/>
      </c>
      <c r="AG1286" s="28" t="str">
        <f>_xlfn.XLOOKUP(A1286,Macmahon!B:B,Macmahon!AJ:AJ,"",0)</f>
        <v/>
      </c>
      <c r="AH1286" s="28" t="str">
        <f>_xlfn.XLOOKUP(A1286,Macmahon!B:B,Macmahon!AK:AK,"",0)</f>
        <v/>
      </c>
      <c r="AI1286" s="28">
        <f t="shared" si="32"/>
        <v>0</v>
      </c>
      <c r="AJ1286" s="40" t="str">
        <f>E1286&amp;C1286&amp;B1286</f>
        <v>Z9K4051LF</v>
      </c>
      <c r="AK1286" s="40" t="str">
        <f>IFERROR(_xlfn.XLOOKUP(AJ1286,CrossRef!$A:$A,CrossRef!$J:$J,"Not Found"),"-")</f>
        <v>DZWH004-DRIV-FIDV</v>
      </c>
      <c r="AL1286" s="40">
        <f>IFERROR(_xlfn.XLOOKUP(AJ1286,CrossRef!$A:$A,CrossRef!$K:$K,"Not Found"),"-")</f>
        <v>0</v>
      </c>
      <c r="AM1286" s="40" t="str">
        <f>IFERROR(_xlfn.XLOOKUP(AJ1286,CrossRef!$A:$A,CrossRef!$L:$L,"Not Found"),"-")</f>
        <v>15000H WHEEL END CHANGE LHF</v>
      </c>
    </row>
    <row r="1287" spans="1:39" x14ac:dyDescent="0.3">
      <c r="A1287" s="4" t="str">
        <f>D1287&amp;C1287&amp;B1287</f>
        <v>LO16234051LR</v>
      </c>
      <c r="B1287" s="4" t="str">
        <f>LEFT(N1287,FIND(" ",N1287)-1)</f>
        <v>LR</v>
      </c>
      <c r="C1287" s="4" t="str">
        <f>LEFT(M1287,4)</f>
        <v>4051</v>
      </c>
      <c r="D1287" s="4" t="str">
        <f>LEFT(L1287,FIND(" ",L1287)-1)</f>
        <v>LO1623</v>
      </c>
      <c r="E1287" s="4" t="str">
        <f>MID(X1287,2,3)</f>
        <v>Z9K</v>
      </c>
      <c r="G1287" s="17" t="s">
        <v>10234</v>
      </c>
      <c r="H1287" s="17" t="s">
        <v>10235</v>
      </c>
      <c r="I1287" s="17" t="s">
        <v>10257</v>
      </c>
      <c r="J1287" s="17" t="s">
        <v>10434</v>
      </c>
      <c r="K1287" s="17" t="s">
        <v>10696</v>
      </c>
      <c r="L1287" s="17" t="s">
        <v>10697</v>
      </c>
      <c r="M1287" s="17" t="s">
        <v>11375</v>
      </c>
      <c r="N1287" s="17" t="s">
        <v>490</v>
      </c>
      <c r="O1287" s="18">
        <v>20000</v>
      </c>
      <c r="P1287" s="18">
        <v>18098.678235036899</v>
      </c>
      <c r="Q1287" s="16">
        <v>46354</v>
      </c>
      <c r="R1287" s="17" t="s">
        <v>11376</v>
      </c>
      <c r="S1287" s="17" t="s">
        <v>10286</v>
      </c>
      <c r="T1287" s="17" t="s">
        <v>11376</v>
      </c>
      <c r="U1287" s="17" t="s">
        <v>10248</v>
      </c>
      <c r="V1287" s="17"/>
      <c r="W1287" s="17" t="s">
        <v>11386</v>
      </c>
      <c r="X1287" s="17" t="s">
        <v>10699</v>
      </c>
      <c r="Y1287" s="18">
        <v>52189.91</v>
      </c>
      <c r="Z1287" s="17" t="s">
        <v>11384</v>
      </c>
      <c r="AA1287" s="18">
        <v>58457.745379876797</v>
      </c>
      <c r="AB1287" s="17" t="s">
        <v>10245</v>
      </c>
      <c r="AC1287" s="17" t="s">
        <v>10246</v>
      </c>
      <c r="AD1287" s="17"/>
      <c r="AE1287" s="18">
        <v>1901.3217649630899</v>
      </c>
      <c r="AF1287" s="31" t="str">
        <f>_xlfn.XLOOKUP(A1287,Macmahon!B:B,Macmahon!AE:AE,"",0)</f>
        <v/>
      </c>
      <c r="AG1287" s="28" t="str">
        <f>_xlfn.XLOOKUP(A1287,Macmahon!B:B,Macmahon!AJ:AJ,"",0)</f>
        <v/>
      </c>
      <c r="AH1287" s="28" t="str">
        <f>_xlfn.XLOOKUP(A1287,Macmahon!B:B,Macmahon!AK:AK,"",0)</f>
        <v/>
      </c>
      <c r="AI1287" s="28">
        <f t="shared" si="32"/>
        <v>0</v>
      </c>
      <c r="AJ1287" s="40" t="str">
        <f>E1287&amp;C1287&amp;B1287</f>
        <v>Z9K4051LR</v>
      </c>
      <c r="AK1287" s="40" t="str">
        <f>IFERROR(_xlfn.XLOOKUP(AJ1287,CrossRef!$A:$A,CrossRef!$J:$J,"Not Found"),"-")</f>
        <v>LOFE061-DRIV</v>
      </c>
      <c r="AL1287" s="40">
        <f>IFERROR(_xlfn.XLOOKUP(AJ1287,CrossRef!$A:$A,CrossRef!$K:$K,"Not Found"),"-")</f>
        <v>0</v>
      </c>
      <c r="AM1287" s="40" t="str">
        <f>IFERROR(_xlfn.XLOOKUP(AJ1287,CrossRef!$A:$A,CrossRef!$L:$L,"Not Found"),"-")</f>
        <v>15000H WHEEL END CHANGE LHR</v>
      </c>
    </row>
    <row r="1288" spans="1:39" x14ac:dyDescent="0.3">
      <c r="A1288" s="4" t="str">
        <f>D1288&amp;C1288&amp;B1288</f>
        <v>LO16234051RF</v>
      </c>
      <c r="B1288" s="4" t="str">
        <f>LEFT(N1288,FIND(" ",N1288)-1)</f>
        <v>RF</v>
      </c>
      <c r="C1288" s="4" t="str">
        <f>LEFT(M1288,4)</f>
        <v>4051</v>
      </c>
      <c r="D1288" s="4" t="str">
        <f>LEFT(L1288,FIND(" ",L1288)-1)</f>
        <v>LO1623</v>
      </c>
      <c r="E1288" s="4" t="str">
        <f>MID(X1288,2,3)</f>
        <v>Z9K</v>
      </c>
      <c r="G1288" s="14" t="s">
        <v>10234</v>
      </c>
      <c r="H1288" s="14" t="s">
        <v>10235</v>
      </c>
      <c r="I1288" s="14" t="s">
        <v>10257</v>
      </c>
      <c r="J1288" s="14" t="s">
        <v>10434</v>
      </c>
      <c r="K1288" s="14" t="s">
        <v>10696</v>
      </c>
      <c r="L1288" s="14" t="s">
        <v>10697</v>
      </c>
      <c r="M1288" s="14" t="s">
        <v>11375</v>
      </c>
      <c r="N1288" s="14" t="s">
        <v>487</v>
      </c>
      <c r="O1288" s="15">
        <v>20000</v>
      </c>
      <c r="P1288" s="15">
        <v>17609.894384105199</v>
      </c>
      <c r="Q1288" s="16">
        <v>49483</v>
      </c>
      <c r="R1288" s="14" t="s">
        <v>11376</v>
      </c>
      <c r="S1288" s="14" t="s">
        <v>10286</v>
      </c>
      <c r="T1288" s="14" t="s">
        <v>11376</v>
      </c>
      <c r="U1288" s="14" t="s">
        <v>10248</v>
      </c>
      <c r="V1288" s="14"/>
      <c r="W1288" s="14" t="s">
        <v>11148</v>
      </c>
      <c r="X1288" s="14" t="s">
        <v>10699</v>
      </c>
      <c r="Y1288" s="15">
        <v>52189.91</v>
      </c>
      <c r="Z1288" s="14" t="s">
        <v>11379</v>
      </c>
      <c r="AA1288" s="15">
        <v>97008.053388090397</v>
      </c>
      <c r="AB1288" s="14" t="s">
        <v>10245</v>
      </c>
      <c r="AC1288" s="14" t="s">
        <v>10246</v>
      </c>
      <c r="AD1288" s="14"/>
      <c r="AE1288" s="15">
        <v>2390.1056158947799</v>
      </c>
      <c r="AF1288" s="31" t="str">
        <f>_xlfn.XLOOKUP(A1288,Macmahon!B:B,Macmahon!AE:AE,"",0)</f>
        <v/>
      </c>
      <c r="AG1288" s="28" t="str">
        <f>_xlfn.XLOOKUP(A1288,Macmahon!B:B,Macmahon!AJ:AJ,"",0)</f>
        <v/>
      </c>
      <c r="AH1288" s="28" t="str">
        <f>_xlfn.XLOOKUP(A1288,Macmahon!B:B,Macmahon!AK:AK,"",0)</f>
        <v/>
      </c>
      <c r="AI1288" s="28">
        <f t="shared" si="32"/>
        <v>0</v>
      </c>
      <c r="AJ1288" s="40" t="str">
        <f>E1288&amp;C1288&amp;B1288</f>
        <v>Z9K4051RF</v>
      </c>
      <c r="AK1288" s="40" t="str">
        <f>IFERROR(_xlfn.XLOOKUP(AJ1288,CrossRef!$A:$A,CrossRef!$J:$J,"Not Found"),"-")</f>
        <v>DZWH004-DRIV-FIDV</v>
      </c>
      <c r="AL1288" s="40">
        <f>IFERROR(_xlfn.XLOOKUP(AJ1288,CrossRef!$A:$A,CrossRef!$K:$K,"Not Found"),"-")</f>
        <v>0</v>
      </c>
      <c r="AM1288" s="40" t="str">
        <f>IFERROR(_xlfn.XLOOKUP(AJ1288,CrossRef!$A:$A,CrossRef!$L:$L,"Not Found"),"-")</f>
        <v>15000H WHEEL END CHANGE RHF</v>
      </c>
    </row>
    <row r="1289" spans="1:39" x14ac:dyDescent="0.3">
      <c r="A1289" s="4" t="str">
        <f>D1289&amp;C1289&amp;B1289</f>
        <v>LO16234051RR</v>
      </c>
      <c r="B1289" s="4" t="str">
        <f>LEFT(N1289,FIND(" ",N1289)-1)</f>
        <v>RR</v>
      </c>
      <c r="C1289" s="4" t="str">
        <f>LEFT(M1289,4)</f>
        <v>4051</v>
      </c>
      <c r="D1289" s="4" t="str">
        <f>LEFT(L1289,FIND(" ",L1289)-1)</f>
        <v>LO1623</v>
      </c>
      <c r="E1289" s="4" t="str">
        <f>MID(X1289,2,3)</f>
        <v>Z9K</v>
      </c>
      <c r="G1289" s="17" t="s">
        <v>10234</v>
      </c>
      <c r="H1289" s="17" t="s">
        <v>10235</v>
      </c>
      <c r="I1289" s="17" t="s">
        <v>10257</v>
      </c>
      <c r="J1289" s="17" t="s">
        <v>10434</v>
      </c>
      <c r="K1289" s="17" t="s">
        <v>10696</v>
      </c>
      <c r="L1289" s="17" t="s">
        <v>10697</v>
      </c>
      <c r="M1289" s="17" t="s">
        <v>11375</v>
      </c>
      <c r="N1289" s="17" t="s">
        <v>493</v>
      </c>
      <c r="O1289" s="18">
        <v>20000</v>
      </c>
      <c r="P1289" s="18">
        <v>16630.010032771599</v>
      </c>
      <c r="Q1289" s="16">
        <v>49483</v>
      </c>
      <c r="R1289" s="17" t="s">
        <v>11376</v>
      </c>
      <c r="S1289" s="17" t="s">
        <v>10286</v>
      </c>
      <c r="T1289" s="17" t="s">
        <v>11376</v>
      </c>
      <c r="U1289" s="17" t="s">
        <v>10248</v>
      </c>
      <c r="V1289" s="17"/>
      <c r="W1289" s="17" t="s">
        <v>10399</v>
      </c>
      <c r="X1289" s="17" t="s">
        <v>10699</v>
      </c>
      <c r="Y1289" s="18">
        <v>52189.91</v>
      </c>
      <c r="Z1289" s="17" t="s">
        <v>11381</v>
      </c>
      <c r="AA1289" s="18">
        <v>97008.053388090397</v>
      </c>
      <c r="AB1289" s="17" t="s">
        <v>10245</v>
      </c>
      <c r="AC1289" s="17" t="s">
        <v>10246</v>
      </c>
      <c r="AD1289" s="17"/>
      <c r="AE1289" s="18">
        <v>3369.98996722842</v>
      </c>
      <c r="AF1289" s="31" t="str">
        <f>_xlfn.XLOOKUP(A1289,Macmahon!B:B,Macmahon!AE:AE,"",0)</f>
        <v/>
      </c>
      <c r="AG1289" s="28" t="str">
        <f>_xlfn.XLOOKUP(A1289,Macmahon!B:B,Macmahon!AJ:AJ,"",0)</f>
        <v/>
      </c>
      <c r="AH1289" s="28" t="str">
        <f>_xlfn.XLOOKUP(A1289,Macmahon!B:B,Macmahon!AK:AK,"",0)</f>
        <v/>
      </c>
      <c r="AI1289" s="28">
        <f t="shared" si="32"/>
        <v>0</v>
      </c>
      <c r="AJ1289" s="40" t="str">
        <f>E1289&amp;C1289&amp;B1289</f>
        <v>Z9K4051RR</v>
      </c>
      <c r="AK1289" s="40" t="str">
        <f>IFERROR(_xlfn.XLOOKUP(AJ1289,CrossRef!$A:$A,CrossRef!$J:$J,"Not Found"),"-")</f>
        <v>LOFE061-DRIV</v>
      </c>
      <c r="AL1289" s="40">
        <f>IFERROR(_xlfn.XLOOKUP(AJ1289,CrossRef!$A:$A,CrossRef!$K:$K,"Not Found"),"-")</f>
        <v>0</v>
      </c>
      <c r="AM1289" s="40" t="str">
        <f>IFERROR(_xlfn.XLOOKUP(AJ1289,CrossRef!$A:$A,CrossRef!$L:$L,"Not Found"),"-")</f>
        <v>15000H WHEEL END CHANGE RHR</v>
      </c>
    </row>
    <row r="1290" spans="1:39" x14ac:dyDescent="0.3">
      <c r="A1290" s="4" t="str">
        <f>D1290&amp;C1290&amp;B1290</f>
        <v>DZ81915104RI</v>
      </c>
      <c r="B1290" s="4" t="str">
        <f>LEFT(N1290,FIND(" ",N1290)-1)</f>
        <v>RI</v>
      </c>
      <c r="C1290" s="4" t="str">
        <f>LEFT(M1290,4)</f>
        <v>5104</v>
      </c>
      <c r="D1290" s="4" t="str">
        <f>LEFT(L1290,FIND(" ",L1290)-1)</f>
        <v>DZ8191</v>
      </c>
      <c r="E1290" s="4" t="str">
        <f>MID(X1290,2,3)</f>
        <v>3KR</v>
      </c>
      <c r="G1290" s="17" t="s">
        <v>10234</v>
      </c>
      <c r="H1290" s="17" t="s">
        <v>10235</v>
      </c>
      <c r="I1290" s="17" t="s">
        <v>10251</v>
      </c>
      <c r="J1290" s="17" t="s">
        <v>10279</v>
      </c>
      <c r="K1290" s="17" t="s">
        <v>42</v>
      </c>
      <c r="L1290" s="17" t="s">
        <v>10280</v>
      </c>
      <c r="M1290" s="17" t="s">
        <v>11672</v>
      </c>
      <c r="N1290" s="17" t="s">
        <v>61</v>
      </c>
      <c r="O1290" s="18">
        <v>12000</v>
      </c>
      <c r="P1290" s="18">
        <v>41963.669542254996</v>
      </c>
      <c r="Q1290" s="19">
        <v>39006.661365740743</v>
      </c>
      <c r="R1290" s="17" t="s">
        <v>11677</v>
      </c>
      <c r="S1290" s="17" t="s">
        <v>10261</v>
      </c>
      <c r="T1290" s="17" t="s">
        <v>11677</v>
      </c>
      <c r="U1290" s="17" t="s">
        <v>10248</v>
      </c>
      <c r="V1290" s="17"/>
      <c r="W1290" s="17"/>
      <c r="X1290" s="17" t="s">
        <v>10283</v>
      </c>
      <c r="Y1290" s="18">
        <v>0</v>
      </c>
      <c r="Z1290" s="17" t="s">
        <v>11679</v>
      </c>
      <c r="AA1290" s="22">
        <v>12000</v>
      </c>
      <c r="AB1290" s="17" t="s">
        <v>10245</v>
      </c>
      <c r="AC1290" s="17" t="s">
        <v>10246</v>
      </c>
      <c r="AD1290" s="17"/>
      <c r="AE1290" s="18">
        <v>-29963.669542255</v>
      </c>
      <c r="AF1290" s="31" t="str">
        <f>_xlfn.XLOOKUP(A1290,Macmahon!B:B,Macmahon!AE:AE,"",0)</f>
        <v/>
      </c>
      <c r="AG1290" s="28" t="str">
        <f>_xlfn.XLOOKUP(A1290,Macmahon!B:B,Macmahon!AJ:AJ,"",0)</f>
        <v/>
      </c>
      <c r="AH1290" s="28" t="str">
        <f>_xlfn.XLOOKUP(A1290,Macmahon!B:B,Macmahon!AK:AK,"",0)</f>
        <v/>
      </c>
      <c r="AI1290" s="28">
        <f t="shared" si="32"/>
        <v>0</v>
      </c>
      <c r="AJ1290" s="40" t="str">
        <f>E1290&amp;C1290&amp;B1290</f>
        <v>3KR5104RI</v>
      </c>
      <c r="AK1290" s="40" t="str">
        <f>IFERROR(_xlfn.XLOOKUP(AJ1290,CrossRef!$A:$A,CrossRef!$J:$J,"Not Found"),"-")</f>
        <v>Not Found</v>
      </c>
      <c r="AL1290" s="40" t="str">
        <f>IFERROR(_xlfn.XLOOKUP(AJ1290,CrossRef!$A:$A,CrossRef!$K:$K,"Not Found"),"-")</f>
        <v>Not Found</v>
      </c>
      <c r="AM1290" s="40" t="str">
        <f>IFERROR(_xlfn.XLOOKUP(AJ1290,CrossRef!$A:$A,CrossRef!$L:$L,"Not Found"),"-")</f>
        <v>Not Found</v>
      </c>
    </row>
    <row r="1291" spans="1:39" x14ac:dyDescent="0.3">
      <c r="A1291" s="4" t="str">
        <f>D1291&amp;C1291&amp;B1291</f>
        <v>DZ81915113LT</v>
      </c>
      <c r="B1291" s="4" t="str">
        <f>LEFT(N1291,FIND(" ",N1291)-1)</f>
        <v>LT</v>
      </c>
      <c r="C1291" s="4" t="str">
        <f>LEFT(M1291,4)</f>
        <v>5113</v>
      </c>
      <c r="D1291" s="4" t="str">
        <f>LEFT(L1291,FIND(" ",L1291)-1)</f>
        <v>DZ8191</v>
      </c>
      <c r="E1291" s="4" t="str">
        <f>MID(X1291,2,3)</f>
        <v>3KR</v>
      </c>
      <c r="G1291" s="14" t="s">
        <v>10234</v>
      </c>
      <c r="H1291" s="14" t="s">
        <v>10235</v>
      </c>
      <c r="I1291" s="14" t="s">
        <v>10251</v>
      </c>
      <c r="J1291" s="14" t="s">
        <v>10279</v>
      </c>
      <c r="K1291" s="14" t="s">
        <v>42</v>
      </c>
      <c r="L1291" s="14" t="s">
        <v>10280</v>
      </c>
      <c r="M1291" s="14" t="s">
        <v>796</v>
      </c>
      <c r="N1291" s="14" t="s">
        <v>57</v>
      </c>
      <c r="O1291" s="15">
        <v>12000</v>
      </c>
      <c r="P1291" s="15">
        <v>41963.669542254996</v>
      </c>
      <c r="Q1291" s="20">
        <v>39006.661365740743</v>
      </c>
      <c r="R1291" s="14" t="s">
        <v>11684</v>
      </c>
      <c r="S1291" s="14" t="s">
        <v>10261</v>
      </c>
      <c r="T1291" s="14" t="s">
        <v>11684</v>
      </c>
      <c r="U1291" s="14" t="s">
        <v>10248</v>
      </c>
      <c r="V1291" s="14"/>
      <c r="W1291" s="14"/>
      <c r="X1291" s="14" t="s">
        <v>10283</v>
      </c>
      <c r="Y1291" s="15">
        <v>0</v>
      </c>
      <c r="Z1291" s="14" t="s">
        <v>11685</v>
      </c>
      <c r="AA1291" s="22">
        <v>12000</v>
      </c>
      <c r="AB1291" s="14" t="s">
        <v>10245</v>
      </c>
      <c r="AC1291" s="14" t="s">
        <v>10246</v>
      </c>
      <c r="AD1291" s="14"/>
      <c r="AE1291" s="15">
        <v>-29963.669542255</v>
      </c>
      <c r="AF1291" s="31" t="str">
        <f>_xlfn.XLOOKUP(A1291,Macmahon!B:B,Macmahon!AE:AE,"",0)</f>
        <v/>
      </c>
      <c r="AG1291" s="28" t="str">
        <f>_xlfn.XLOOKUP(A1291,Macmahon!B:B,Macmahon!AJ:AJ,"",0)</f>
        <v/>
      </c>
      <c r="AH1291" s="28" t="str">
        <f>_xlfn.XLOOKUP(A1291,Macmahon!B:B,Macmahon!AK:AK,"",0)</f>
        <v/>
      </c>
      <c r="AI1291" s="28">
        <f t="shared" si="32"/>
        <v>0</v>
      </c>
      <c r="AJ1291" s="40" t="str">
        <f>E1291&amp;C1291&amp;B1291</f>
        <v>3KR5113LT</v>
      </c>
      <c r="AK1291" s="40" t="str">
        <f>IFERROR(_xlfn.XLOOKUP(AJ1291,CrossRef!$A:$A,CrossRef!$J:$J,"Not Found"),"-")</f>
        <v>Not Found</v>
      </c>
      <c r="AL1291" s="40" t="str">
        <f>IFERROR(_xlfn.XLOOKUP(AJ1291,CrossRef!$A:$A,CrossRef!$K:$K,"Not Found"),"-")</f>
        <v>Not Found</v>
      </c>
      <c r="AM1291" s="40" t="str">
        <f>IFERROR(_xlfn.XLOOKUP(AJ1291,CrossRef!$A:$A,CrossRef!$L:$L,"Not Found"),"-")</f>
        <v>Not Found</v>
      </c>
    </row>
    <row r="1292" spans="1:39" x14ac:dyDescent="0.3">
      <c r="A1292" s="4" t="str">
        <f>D1292&amp;C1292&amp;B1292</f>
        <v>DZ81915113RI</v>
      </c>
      <c r="B1292" s="4" t="str">
        <f>LEFT(N1292,FIND(" ",N1292)-1)</f>
        <v>RI</v>
      </c>
      <c r="C1292" s="4" t="str">
        <f>LEFT(M1292,4)</f>
        <v>5113</v>
      </c>
      <c r="D1292" s="4" t="str">
        <f>LEFT(L1292,FIND(" ",L1292)-1)</f>
        <v>DZ8191</v>
      </c>
      <c r="E1292" s="4" t="str">
        <f>MID(X1292,2,3)</f>
        <v>3KR</v>
      </c>
      <c r="G1292" s="17" t="s">
        <v>10234</v>
      </c>
      <c r="H1292" s="17" t="s">
        <v>10235</v>
      </c>
      <c r="I1292" s="17" t="s">
        <v>10251</v>
      </c>
      <c r="J1292" s="17" t="s">
        <v>10279</v>
      </c>
      <c r="K1292" s="17" t="s">
        <v>42</v>
      </c>
      <c r="L1292" s="17" t="s">
        <v>10280</v>
      </c>
      <c r="M1292" s="17" t="s">
        <v>796</v>
      </c>
      <c r="N1292" s="17" t="s">
        <v>61</v>
      </c>
      <c r="O1292" s="18">
        <v>12000</v>
      </c>
      <c r="P1292" s="18">
        <v>41963.669542254996</v>
      </c>
      <c r="Q1292" s="19">
        <v>39006.661365740743</v>
      </c>
      <c r="R1292" s="17" t="s">
        <v>11684</v>
      </c>
      <c r="S1292" s="17" t="s">
        <v>10261</v>
      </c>
      <c r="T1292" s="17" t="s">
        <v>11684</v>
      </c>
      <c r="U1292" s="17" t="s">
        <v>10248</v>
      </c>
      <c r="V1292" s="17"/>
      <c r="W1292" s="17"/>
      <c r="X1292" s="17" t="s">
        <v>10283</v>
      </c>
      <c r="Y1292" s="18">
        <v>0</v>
      </c>
      <c r="Z1292" s="17" t="s">
        <v>11686</v>
      </c>
      <c r="AA1292" s="22">
        <v>12000</v>
      </c>
      <c r="AB1292" s="17" t="s">
        <v>10245</v>
      </c>
      <c r="AC1292" s="17" t="s">
        <v>10246</v>
      </c>
      <c r="AD1292" s="17"/>
      <c r="AE1292" s="18">
        <v>-29963.669542255</v>
      </c>
      <c r="AF1292" s="31" t="str">
        <f>_xlfn.XLOOKUP(A1292,Macmahon!B:B,Macmahon!AE:AE,"",0)</f>
        <v/>
      </c>
      <c r="AG1292" s="28" t="str">
        <f>_xlfn.XLOOKUP(A1292,Macmahon!B:B,Macmahon!AJ:AJ,"",0)</f>
        <v/>
      </c>
      <c r="AH1292" s="28" t="str">
        <f>_xlfn.XLOOKUP(A1292,Macmahon!B:B,Macmahon!AK:AK,"",0)</f>
        <v/>
      </c>
      <c r="AI1292" s="28">
        <f t="shared" si="32"/>
        <v>0</v>
      </c>
      <c r="AJ1292" s="40" t="str">
        <f>E1292&amp;C1292&amp;B1292</f>
        <v>3KR5113RI</v>
      </c>
      <c r="AK1292" s="40" t="str">
        <f>IFERROR(_xlfn.XLOOKUP(AJ1292,CrossRef!$A:$A,CrossRef!$J:$J,"Not Found"),"-")</f>
        <v>Not Found</v>
      </c>
      <c r="AL1292" s="40" t="str">
        <f>IFERROR(_xlfn.XLOOKUP(AJ1292,CrossRef!$A:$A,CrossRef!$K:$K,"Not Found"),"-")</f>
        <v>Not Found</v>
      </c>
      <c r="AM1292" s="40" t="str">
        <f>IFERROR(_xlfn.XLOOKUP(AJ1292,CrossRef!$A:$A,CrossRef!$L:$L,"Not Found"),"-")</f>
        <v>Not Found</v>
      </c>
    </row>
    <row r="1293" spans="1:39" x14ac:dyDescent="0.3">
      <c r="A1293" s="4" t="str">
        <f>D1293&amp;C1293&amp;B1293</f>
        <v>DZ81915352LT</v>
      </c>
      <c r="B1293" s="4" t="str">
        <f>LEFT(N1293,FIND(" ",N1293)-1)</f>
        <v>LT</v>
      </c>
      <c r="C1293" s="4" t="str">
        <f>LEFT(M1293,4)</f>
        <v>5352</v>
      </c>
      <c r="D1293" s="4" t="str">
        <f>LEFT(L1293,FIND(" ",L1293)-1)</f>
        <v>DZ8191</v>
      </c>
      <c r="E1293" s="4" t="str">
        <f>MID(X1293,2,3)</f>
        <v>3KR</v>
      </c>
      <c r="G1293" s="14" t="s">
        <v>10234</v>
      </c>
      <c r="H1293" s="14" t="s">
        <v>10235</v>
      </c>
      <c r="I1293" s="14" t="s">
        <v>10251</v>
      </c>
      <c r="J1293" s="14" t="s">
        <v>10279</v>
      </c>
      <c r="K1293" s="14" t="s">
        <v>42</v>
      </c>
      <c r="L1293" s="14" t="s">
        <v>10280</v>
      </c>
      <c r="M1293" s="14" t="s">
        <v>11694</v>
      </c>
      <c r="N1293" s="14" t="s">
        <v>57</v>
      </c>
      <c r="O1293" s="15">
        <v>2000</v>
      </c>
      <c r="P1293" s="15">
        <v>41963.669542254996</v>
      </c>
      <c r="Q1293" s="20">
        <v>39006.661365740743</v>
      </c>
      <c r="R1293" s="14" t="s">
        <v>11703</v>
      </c>
      <c r="S1293" s="14" t="s">
        <v>10261</v>
      </c>
      <c r="T1293" s="14" t="s">
        <v>11703</v>
      </c>
      <c r="U1293" s="14" t="s">
        <v>10248</v>
      </c>
      <c r="V1293" s="14"/>
      <c r="W1293" s="14"/>
      <c r="X1293" s="14" t="s">
        <v>10283</v>
      </c>
      <c r="Y1293" s="15">
        <v>0</v>
      </c>
      <c r="Z1293" s="14" t="s">
        <v>11700</v>
      </c>
      <c r="AA1293" s="22">
        <v>12000</v>
      </c>
      <c r="AB1293" s="14" t="s">
        <v>10245</v>
      </c>
      <c r="AC1293" s="14" t="s">
        <v>10246</v>
      </c>
      <c r="AD1293" s="14"/>
      <c r="AE1293" s="15">
        <v>-39963.669542254996</v>
      </c>
      <c r="AF1293" s="31" t="str">
        <f>_xlfn.XLOOKUP(A1293,Macmahon!B:B,Macmahon!AE:AE,"",0)</f>
        <v/>
      </c>
      <c r="AG1293" s="28" t="str">
        <f>_xlfn.XLOOKUP(A1293,Macmahon!B:B,Macmahon!AJ:AJ,"",0)</f>
        <v/>
      </c>
      <c r="AH1293" s="28" t="str">
        <f>_xlfn.XLOOKUP(A1293,Macmahon!B:B,Macmahon!AK:AK,"",0)</f>
        <v/>
      </c>
      <c r="AI1293" s="28">
        <f t="shared" si="32"/>
        <v>0</v>
      </c>
      <c r="AJ1293" s="40" t="str">
        <f>E1293&amp;C1293&amp;B1293</f>
        <v>3KR5352LT</v>
      </c>
      <c r="AK1293" s="40" t="str">
        <f>IFERROR(_xlfn.XLOOKUP(AJ1293,CrossRef!$A:$A,CrossRef!$J:$J,"Not Found"),"-")</f>
        <v>Not Found</v>
      </c>
      <c r="AL1293" s="40" t="str">
        <f>IFERROR(_xlfn.XLOOKUP(AJ1293,CrossRef!$A:$A,CrossRef!$K:$K,"Not Found"),"-")</f>
        <v>Not Found</v>
      </c>
      <c r="AM1293" s="40" t="str">
        <f>IFERROR(_xlfn.XLOOKUP(AJ1293,CrossRef!$A:$A,CrossRef!$L:$L,"Not Found"),"-")</f>
        <v>Not Found</v>
      </c>
    </row>
    <row r="1294" spans="1:39" x14ac:dyDescent="0.3">
      <c r="A1294" s="4" t="str">
        <f>D1294&amp;C1294&amp;B1294</f>
        <v>DZ81915352RI</v>
      </c>
      <c r="B1294" s="4" t="str">
        <f>LEFT(N1294,FIND(" ",N1294)-1)</f>
        <v>RI</v>
      </c>
      <c r="C1294" s="4" t="str">
        <f>LEFT(M1294,4)</f>
        <v>5352</v>
      </c>
      <c r="D1294" s="4" t="str">
        <f>LEFT(L1294,FIND(" ",L1294)-1)</f>
        <v>DZ8191</v>
      </c>
      <c r="E1294" s="4" t="str">
        <f>MID(X1294,2,3)</f>
        <v>3KR</v>
      </c>
      <c r="G1294" s="14" t="s">
        <v>10234</v>
      </c>
      <c r="H1294" s="14" t="s">
        <v>10235</v>
      </c>
      <c r="I1294" s="14" t="s">
        <v>10251</v>
      </c>
      <c r="J1294" s="14" t="s">
        <v>10279</v>
      </c>
      <c r="K1294" s="14" t="s">
        <v>42</v>
      </c>
      <c r="L1294" s="14" t="s">
        <v>10280</v>
      </c>
      <c r="M1294" s="14" t="s">
        <v>11694</v>
      </c>
      <c r="N1294" s="14" t="s">
        <v>61</v>
      </c>
      <c r="O1294" s="15">
        <v>12000</v>
      </c>
      <c r="P1294" s="15">
        <v>41963.669542254996</v>
      </c>
      <c r="Q1294" s="20">
        <v>39006.661365740743</v>
      </c>
      <c r="R1294" s="14" t="s">
        <v>11704</v>
      </c>
      <c r="S1294" s="14" t="s">
        <v>10261</v>
      </c>
      <c r="T1294" s="14" t="s">
        <v>11704</v>
      </c>
      <c r="U1294" s="14" t="s">
        <v>10248</v>
      </c>
      <c r="V1294" s="14"/>
      <c r="W1294" s="14"/>
      <c r="X1294" s="14" t="s">
        <v>10283</v>
      </c>
      <c r="Y1294" s="15">
        <v>0</v>
      </c>
      <c r="Z1294" s="14" t="s">
        <v>11705</v>
      </c>
      <c r="AA1294" s="22">
        <v>12000</v>
      </c>
      <c r="AB1294" s="14" t="s">
        <v>10245</v>
      </c>
      <c r="AC1294" s="14" t="s">
        <v>10246</v>
      </c>
      <c r="AD1294" s="14"/>
      <c r="AE1294" s="15">
        <v>-29963.669542255</v>
      </c>
      <c r="AF1294" s="31" t="str">
        <f>_xlfn.XLOOKUP(A1294,Macmahon!B:B,Macmahon!AE:AE,"",0)</f>
        <v/>
      </c>
      <c r="AG1294" s="28" t="str">
        <f>_xlfn.XLOOKUP(A1294,Macmahon!B:B,Macmahon!AJ:AJ,"",0)</f>
        <v/>
      </c>
      <c r="AH1294" s="28" t="str">
        <f>_xlfn.XLOOKUP(A1294,Macmahon!B:B,Macmahon!AK:AK,"",0)</f>
        <v/>
      </c>
      <c r="AI1294" s="28">
        <f t="shared" si="32"/>
        <v>0</v>
      </c>
      <c r="AJ1294" s="40" t="str">
        <f>E1294&amp;C1294&amp;B1294</f>
        <v>3KR5352RI</v>
      </c>
      <c r="AK1294" s="40" t="str">
        <f>IFERROR(_xlfn.XLOOKUP(AJ1294,CrossRef!$A:$A,CrossRef!$J:$J,"Not Found"),"-")</f>
        <v>Not Found</v>
      </c>
      <c r="AL1294" s="40" t="str">
        <f>IFERROR(_xlfn.XLOOKUP(AJ1294,CrossRef!$A:$A,CrossRef!$K:$K,"Not Found"),"-")</f>
        <v>Not Found</v>
      </c>
      <c r="AM1294" s="40" t="str">
        <f>IFERROR(_xlfn.XLOOKUP(AJ1294,CrossRef!$A:$A,CrossRef!$L:$L,"Not Found"),"-")</f>
        <v>Not Found</v>
      </c>
    </row>
    <row r="1295" spans="1:39" x14ac:dyDescent="0.3">
      <c r="A1295" s="4" t="str">
        <f>D1295&amp;C1295&amp;B1295</f>
        <v>DZ8191700000</v>
      </c>
      <c r="B1295" s="4" t="str">
        <f>LEFT(N1295,FIND(" ",N1295)-1)</f>
        <v>00</v>
      </c>
      <c r="C1295" s="4" t="str">
        <f>LEFT(M1295,4)</f>
        <v>7000</v>
      </c>
      <c r="D1295" s="4" t="str">
        <f>LEFT(L1295,FIND(" ",L1295)-1)</f>
        <v>DZ8191</v>
      </c>
      <c r="E1295" s="4" t="str">
        <f>MID(X1295,2,3)</f>
        <v>3KR</v>
      </c>
      <c r="G1295" s="17" t="s">
        <v>10234</v>
      </c>
      <c r="H1295" s="17" t="s">
        <v>11796</v>
      </c>
      <c r="I1295" s="17" t="s">
        <v>10251</v>
      </c>
      <c r="J1295" s="17" t="s">
        <v>10279</v>
      </c>
      <c r="K1295" s="17" t="s">
        <v>42</v>
      </c>
      <c r="L1295" s="17" t="s">
        <v>10280</v>
      </c>
      <c r="M1295" s="17" t="s">
        <v>807</v>
      </c>
      <c r="N1295" s="17" t="s">
        <v>17</v>
      </c>
      <c r="O1295" s="18">
        <v>100000</v>
      </c>
      <c r="P1295" s="18">
        <v>41963.669542254996</v>
      </c>
      <c r="Q1295" s="19">
        <v>51544.811620370368</v>
      </c>
      <c r="R1295" s="17"/>
      <c r="S1295" s="17"/>
      <c r="T1295" s="17"/>
      <c r="U1295" s="17" t="s">
        <v>10248</v>
      </c>
      <c r="V1295" s="17"/>
      <c r="W1295" s="17"/>
      <c r="X1295" s="17" t="s">
        <v>10283</v>
      </c>
      <c r="Y1295" s="18">
        <v>0</v>
      </c>
      <c r="Z1295" s="17" t="s">
        <v>11798</v>
      </c>
      <c r="AA1295" s="21">
        <v>100000</v>
      </c>
      <c r="AB1295" s="17" t="s">
        <v>10245</v>
      </c>
      <c r="AC1295" s="17" t="s">
        <v>11799</v>
      </c>
      <c r="AD1295" s="17"/>
      <c r="AE1295" s="18">
        <v>58036.330457745004</v>
      </c>
      <c r="AF1295" s="31" t="str">
        <f>_xlfn.XLOOKUP(A1295,Macmahon!B:B,Macmahon!AE:AE,"",0)</f>
        <v/>
      </c>
      <c r="AG1295" s="28" t="str">
        <f>_xlfn.XLOOKUP(A1295,Macmahon!B:B,Macmahon!AJ:AJ,"",0)</f>
        <v/>
      </c>
      <c r="AH1295" s="28" t="str">
        <f>_xlfn.XLOOKUP(A1295,Macmahon!B:B,Macmahon!AK:AK,"",0)</f>
        <v/>
      </c>
      <c r="AI1295" s="28">
        <f t="shared" si="32"/>
        <v>0</v>
      </c>
      <c r="AJ1295" s="40" t="str">
        <f>E1295&amp;C1295&amp;B1295</f>
        <v>3KR700000</v>
      </c>
      <c r="AK1295" s="40" t="str">
        <f>IFERROR(_xlfn.XLOOKUP(AJ1295,CrossRef!$A:$A,CrossRef!$J:$J,"Not Found"),"-")</f>
        <v>Not Found</v>
      </c>
      <c r="AL1295" s="40" t="str">
        <f>IFERROR(_xlfn.XLOOKUP(AJ1295,CrossRef!$A:$A,CrossRef!$K:$K,"Not Found"),"-")</f>
        <v>Not Found</v>
      </c>
      <c r="AM1295" s="40" t="str">
        <f>IFERROR(_xlfn.XLOOKUP(AJ1295,CrossRef!$A:$A,CrossRef!$L:$L,"Not Found"),"-")</f>
        <v>Not Found</v>
      </c>
    </row>
    <row r="1296" spans="1:39" x14ac:dyDescent="0.3">
      <c r="A1296" s="4" t="str">
        <f>D1296&amp;C1296&amp;B1296</f>
        <v>DZ8204138600</v>
      </c>
      <c r="B1296" s="4" t="str">
        <f>LEFT(N1296,FIND(" ",N1296)-1)</f>
        <v>00</v>
      </c>
      <c r="C1296" s="4" t="str">
        <f>LEFT(M1296,4)</f>
        <v>1386</v>
      </c>
      <c r="D1296" s="4" t="str">
        <f>LEFT(L1296,FIND(" ",L1296)-1)</f>
        <v>DZ8204</v>
      </c>
      <c r="E1296" s="4" t="str">
        <f>MID(X1296,2,3)</f>
        <v>RAB</v>
      </c>
      <c r="G1296" s="17" t="s">
        <v>10234</v>
      </c>
      <c r="H1296" s="17" t="s">
        <v>10235</v>
      </c>
      <c r="I1296" s="17" t="s">
        <v>10236</v>
      </c>
      <c r="J1296" s="17" t="s">
        <v>10369</v>
      </c>
      <c r="K1296" s="17" t="s">
        <v>34</v>
      </c>
      <c r="L1296" s="17" t="s">
        <v>10500</v>
      </c>
      <c r="M1296" s="17" t="s">
        <v>783</v>
      </c>
      <c r="N1296" s="17" t="s">
        <v>17</v>
      </c>
      <c r="O1296" s="18">
        <v>15000</v>
      </c>
      <c r="P1296" s="18">
        <v>21241.504313382498</v>
      </c>
      <c r="Q1296" s="16">
        <v>46967</v>
      </c>
      <c r="R1296" s="17" t="s">
        <v>10818</v>
      </c>
      <c r="S1296" s="17" t="s">
        <v>10240</v>
      </c>
      <c r="T1296" s="17" t="s">
        <v>10818</v>
      </c>
      <c r="U1296" s="17" t="s">
        <v>10248</v>
      </c>
      <c r="V1296" s="17"/>
      <c r="W1296" s="17" t="s">
        <v>10819</v>
      </c>
      <c r="X1296" s="17" t="s">
        <v>10502</v>
      </c>
      <c r="Y1296" s="18">
        <v>3538.15</v>
      </c>
      <c r="Z1296" s="17" t="s">
        <v>10820</v>
      </c>
      <c r="AA1296" s="18">
        <v>33095.809034907601</v>
      </c>
      <c r="AB1296" s="17" t="s">
        <v>10335</v>
      </c>
      <c r="AC1296" s="17" t="s">
        <v>10246</v>
      </c>
      <c r="AD1296" s="17"/>
      <c r="AE1296" s="18">
        <v>-6241.5043133825502</v>
      </c>
      <c r="AF1296" s="31" t="str">
        <f>_xlfn.XLOOKUP(A1296,Macmahon!B:B,Macmahon!AE:AE,"",0)</f>
        <v/>
      </c>
      <c r="AG1296" s="28" t="str">
        <f>_xlfn.XLOOKUP(A1296,Macmahon!B:B,Macmahon!AJ:AJ,"",0)</f>
        <v/>
      </c>
      <c r="AH1296" s="28" t="str">
        <f>_xlfn.XLOOKUP(A1296,Macmahon!B:B,Macmahon!AK:AK,"",0)</f>
        <v/>
      </c>
      <c r="AI1296" s="28">
        <f t="shared" si="32"/>
        <v>0</v>
      </c>
      <c r="AJ1296" s="40" t="str">
        <f>E1296&amp;C1296&amp;B1296</f>
        <v>RAB138600</v>
      </c>
      <c r="AK1296" s="40" t="str">
        <f>IFERROR(_xlfn.XLOOKUP(AJ1296,CrossRef!$A:$A,CrossRef!$J:$J,"Not Found"),"-")</f>
        <v/>
      </c>
      <c r="AL1296" s="40">
        <f>IFERROR(_xlfn.XLOOKUP(AJ1296,CrossRef!$A:$A,CrossRef!$K:$K,"Not Found"),"-")</f>
        <v>0</v>
      </c>
      <c r="AM1296" s="40" t="str">
        <f>IFERROR(_xlfn.XLOOKUP(AJ1296,CrossRef!$A:$A,CrossRef!$L:$L,"Not Found"),"-")</f>
        <v>15000H FAN MOTOR CHANGE</v>
      </c>
    </row>
    <row r="1297" spans="1:39" x14ac:dyDescent="0.3">
      <c r="A1297" s="4" t="str">
        <f>D1297&amp;C1297&amp;B1297</f>
        <v>DZ8204138700</v>
      </c>
      <c r="B1297" s="4" t="str">
        <f>LEFT(N1297,FIND(" ",N1297)-1)</f>
        <v>00</v>
      </c>
      <c r="C1297" s="4" t="str">
        <f>LEFT(M1297,4)</f>
        <v>1387</v>
      </c>
      <c r="D1297" s="4" t="str">
        <f>LEFT(L1297,FIND(" ",L1297)-1)</f>
        <v>DZ8204</v>
      </c>
      <c r="E1297" s="4" t="str">
        <f>MID(X1297,2,3)</f>
        <v>RAB</v>
      </c>
      <c r="G1297" s="14" t="s">
        <v>10234</v>
      </c>
      <c r="H1297" s="14" t="s">
        <v>10235</v>
      </c>
      <c r="I1297" s="14" t="s">
        <v>10236</v>
      </c>
      <c r="J1297" s="14" t="s">
        <v>10369</v>
      </c>
      <c r="K1297" s="14" t="s">
        <v>34</v>
      </c>
      <c r="L1297" s="14" t="s">
        <v>10500</v>
      </c>
      <c r="M1297" s="14" t="s">
        <v>10827</v>
      </c>
      <c r="N1297" s="14" t="s">
        <v>17</v>
      </c>
      <c r="O1297" s="15">
        <v>15000</v>
      </c>
      <c r="P1297" s="15">
        <v>21241.504313382498</v>
      </c>
      <c r="Q1297" s="16">
        <v>46967</v>
      </c>
      <c r="R1297" s="14" t="s">
        <v>10828</v>
      </c>
      <c r="S1297" s="14" t="s">
        <v>10240</v>
      </c>
      <c r="T1297" s="14" t="s">
        <v>10828</v>
      </c>
      <c r="U1297" s="14" t="s">
        <v>10248</v>
      </c>
      <c r="V1297" s="14"/>
      <c r="W1297" s="14" t="s">
        <v>10819</v>
      </c>
      <c r="X1297" s="14" t="s">
        <v>10502</v>
      </c>
      <c r="Y1297" s="15">
        <v>6757.76</v>
      </c>
      <c r="Z1297" s="14" t="s">
        <v>10829</v>
      </c>
      <c r="AA1297" s="15">
        <v>33095.809034907601</v>
      </c>
      <c r="AB1297" s="14" t="s">
        <v>10335</v>
      </c>
      <c r="AC1297" s="14" t="s">
        <v>10246</v>
      </c>
      <c r="AD1297" s="14"/>
      <c r="AE1297" s="15">
        <v>-6241.5043133825502</v>
      </c>
      <c r="AF1297" s="31" t="str">
        <f>_xlfn.XLOOKUP(A1297,Macmahon!B:B,Macmahon!AE:AE,"",0)</f>
        <v/>
      </c>
      <c r="AG1297" s="28" t="str">
        <f>_xlfn.XLOOKUP(A1297,Macmahon!B:B,Macmahon!AJ:AJ,"",0)</f>
        <v/>
      </c>
      <c r="AH1297" s="28" t="str">
        <f>_xlfn.XLOOKUP(A1297,Macmahon!B:B,Macmahon!AK:AK,"",0)</f>
        <v/>
      </c>
      <c r="AI1297" s="28">
        <f t="shared" si="32"/>
        <v>0</v>
      </c>
      <c r="AJ1297" s="40" t="str">
        <f>E1297&amp;C1297&amp;B1297</f>
        <v>RAB138700</v>
      </c>
      <c r="AK1297" s="40" t="str">
        <f>IFERROR(_xlfn.XLOOKUP(AJ1297,CrossRef!$A:$A,CrossRef!$J:$J,"Not Found"),"-")</f>
        <v/>
      </c>
      <c r="AL1297" s="40">
        <f>IFERROR(_xlfn.XLOOKUP(AJ1297,CrossRef!$A:$A,CrossRef!$K:$K,"Not Found"),"-")</f>
        <v>0</v>
      </c>
      <c r="AM1297" s="40" t="str">
        <f>IFERROR(_xlfn.XLOOKUP(AJ1297,CrossRef!$A:$A,CrossRef!$L:$L,"Not Found"),"-")</f>
        <v>15000H FAN PUMP CHANGE</v>
      </c>
    </row>
    <row r="1298" spans="1:39" x14ac:dyDescent="0.3">
      <c r="A1298" s="4" t="str">
        <f>D1298&amp;C1298&amp;B1298</f>
        <v>DZ82044100LT</v>
      </c>
      <c r="B1298" s="4" t="str">
        <f>LEFT(N1298,FIND(" ",N1298)-1)</f>
        <v>LT</v>
      </c>
      <c r="C1298" s="4" t="str">
        <f>LEFT(M1298,4)</f>
        <v>4100</v>
      </c>
      <c r="D1298" s="4" t="str">
        <f>LEFT(L1298,FIND(" ",L1298)-1)</f>
        <v>DZ8204</v>
      </c>
      <c r="E1298" s="4" t="str">
        <f>MID(X1298,2,3)</f>
        <v>RAB</v>
      </c>
      <c r="G1298" s="14" t="s">
        <v>10234</v>
      </c>
      <c r="H1298" s="14" t="s">
        <v>10235</v>
      </c>
      <c r="I1298" s="14" t="s">
        <v>10236</v>
      </c>
      <c r="J1298" s="14" t="s">
        <v>10369</v>
      </c>
      <c r="K1298" s="14" t="s">
        <v>34</v>
      </c>
      <c r="L1298" s="14" t="s">
        <v>10500</v>
      </c>
      <c r="M1298" s="14" t="s">
        <v>791</v>
      </c>
      <c r="N1298" s="14" t="s">
        <v>57</v>
      </c>
      <c r="O1298" s="15">
        <v>14000</v>
      </c>
      <c r="P1298" s="15">
        <v>21241.504313382498</v>
      </c>
      <c r="Q1298" s="16">
        <v>47216</v>
      </c>
      <c r="R1298" s="14" t="s">
        <v>11389</v>
      </c>
      <c r="S1298" s="14" t="s">
        <v>10286</v>
      </c>
      <c r="T1298" s="14" t="s">
        <v>11389</v>
      </c>
      <c r="U1298" s="14" t="s">
        <v>10248</v>
      </c>
      <c r="V1298" s="14"/>
      <c r="W1298" s="14" t="s">
        <v>11400</v>
      </c>
      <c r="X1298" s="14" t="s">
        <v>10502</v>
      </c>
      <c r="Y1298" s="15">
        <v>12976.01</v>
      </c>
      <c r="Z1298" s="14" t="s">
        <v>11392</v>
      </c>
      <c r="AA1298" s="15">
        <v>37186.158110883</v>
      </c>
      <c r="AB1298" s="14" t="s">
        <v>10335</v>
      </c>
      <c r="AC1298" s="14" t="s">
        <v>10246</v>
      </c>
      <c r="AD1298" s="14"/>
      <c r="AE1298" s="15">
        <v>-7241.5043133825502</v>
      </c>
      <c r="AF1298" s="31" t="str">
        <f>_xlfn.XLOOKUP(A1298,Macmahon!B:B,Macmahon!AE:AE,"",0)</f>
        <v/>
      </c>
      <c r="AG1298" s="28" t="str">
        <f>_xlfn.XLOOKUP(A1298,Macmahon!B:B,Macmahon!AJ:AJ,"",0)</f>
        <v/>
      </c>
      <c r="AH1298" s="28" t="str">
        <f>_xlfn.XLOOKUP(A1298,Macmahon!B:B,Macmahon!AK:AK,"",0)</f>
        <v/>
      </c>
      <c r="AI1298" s="28">
        <f t="shared" si="32"/>
        <v>0</v>
      </c>
      <c r="AJ1298" s="40" t="str">
        <f>E1298&amp;C1298&amp;B1298</f>
        <v>RAB4100LT</v>
      </c>
      <c r="AK1298" s="40" t="str">
        <f>IFERROR(_xlfn.XLOOKUP(AJ1298,CrossRef!$A:$A,CrossRef!$J:$J,"Not Found"),"-")</f>
        <v/>
      </c>
      <c r="AL1298" s="40">
        <f>IFERROR(_xlfn.XLOOKUP(AJ1298,CrossRef!$A:$A,CrossRef!$K:$K,"Not Found"),"-")</f>
        <v>0</v>
      </c>
      <c r="AM1298" s="40" t="str">
        <f>IFERROR(_xlfn.XLOOKUP(AJ1298,CrossRef!$A:$A,CrossRef!$L:$L,"Not Found"),"-")</f>
        <v>15000H STEER &amp; BRAKE CLUTCH CHANGE LH</v>
      </c>
    </row>
    <row r="1299" spans="1:39" x14ac:dyDescent="0.3">
      <c r="A1299" s="4" t="str">
        <f>D1299&amp;C1299&amp;B1299</f>
        <v>DZ82044100RI</v>
      </c>
      <c r="B1299" s="4" t="str">
        <f>LEFT(N1299,FIND(" ",N1299)-1)</f>
        <v>RI</v>
      </c>
      <c r="C1299" s="4" t="str">
        <f>LEFT(M1299,4)</f>
        <v>4100</v>
      </c>
      <c r="D1299" s="4" t="str">
        <f>LEFT(L1299,FIND(" ",L1299)-1)</f>
        <v>DZ8204</v>
      </c>
      <c r="E1299" s="4" t="str">
        <f>MID(X1299,2,3)</f>
        <v>RAB</v>
      </c>
      <c r="G1299" s="17" t="s">
        <v>10234</v>
      </c>
      <c r="H1299" s="17" t="s">
        <v>10235</v>
      </c>
      <c r="I1299" s="17" t="s">
        <v>10236</v>
      </c>
      <c r="J1299" s="17" t="s">
        <v>10369</v>
      </c>
      <c r="K1299" s="17" t="s">
        <v>34</v>
      </c>
      <c r="L1299" s="17" t="s">
        <v>10500</v>
      </c>
      <c r="M1299" s="17" t="s">
        <v>791</v>
      </c>
      <c r="N1299" s="17" t="s">
        <v>61</v>
      </c>
      <c r="O1299" s="18">
        <v>14000</v>
      </c>
      <c r="P1299" s="18">
        <v>21241.504313382498</v>
      </c>
      <c r="Q1299" s="16">
        <v>47216</v>
      </c>
      <c r="R1299" s="17" t="s">
        <v>11389</v>
      </c>
      <c r="S1299" s="17" t="s">
        <v>10286</v>
      </c>
      <c r="T1299" s="17" t="s">
        <v>11389</v>
      </c>
      <c r="U1299" s="17" t="s">
        <v>10248</v>
      </c>
      <c r="V1299" s="17"/>
      <c r="W1299" s="17" t="s">
        <v>11399</v>
      </c>
      <c r="X1299" s="17" t="s">
        <v>10502</v>
      </c>
      <c r="Y1299" s="18">
        <v>12976.01</v>
      </c>
      <c r="Z1299" s="17" t="s">
        <v>11390</v>
      </c>
      <c r="AA1299" s="18">
        <v>37186.158110883</v>
      </c>
      <c r="AB1299" s="17" t="s">
        <v>10335</v>
      </c>
      <c r="AC1299" s="17" t="s">
        <v>10246</v>
      </c>
      <c r="AD1299" s="17"/>
      <c r="AE1299" s="18">
        <v>-7241.5043133825502</v>
      </c>
      <c r="AF1299" s="31" t="str">
        <f>_xlfn.XLOOKUP(A1299,Macmahon!B:B,Macmahon!AE:AE,"",0)</f>
        <v/>
      </c>
      <c r="AG1299" s="28" t="str">
        <f>_xlfn.XLOOKUP(A1299,Macmahon!B:B,Macmahon!AJ:AJ,"",0)</f>
        <v/>
      </c>
      <c r="AH1299" s="28" t="str">
        <f>_xlfn.XLOOKUP(A1299,Macmahon!B:B,Macmahon!AK:AK,"",0)</f>
        <v/>
      </c>
      <c r="AI1299" s="28">
        <f t="shared" si="32"/>
        <v>0</v>
      </c>
      <c r="AJ1299" s="40" t="str">
        <f>E1299&amp;C1299&amp;B1299</f>
        <v>RAB4100RI</v>
      </c>
      <c r="AK1299" s="40" t="str">
        <f>IFERROR(_xlfn.XLOOKUP(AJ1299,CrossRef!$A:$A,CrossRef!$J:$J,"Not Found"),"-")</f>
        <v/>
      </c>
      <c r="AL1299" s="40">
        <f>IFERROR(_xlfn.XLOOKUP(AJ1299,CrossRef!$A:$A,CrossRef!$K:$K,"Not Found"),"-")</f>
        <v>0</v>
      </c>
      <c r="AM1299" s="40" t="str">
        <f>IFERROR(_xlfn.XLOOKUP(AJ1299,CrossRef!$A:$A,CrossRef!$L:$L,"Not Found"),"-")</f>
        <v>15000H STEER &amp; BRAKE CLUTCH CHANGE RH</v>
      </c>
    </row>
    <row r="1300" spans="1:39" x14ac:dyDescent="0.3">
      <c r="A1300" s="4" t="str">
        <f>D1300&amp;C1300&amp;B1300</f>
        <v>DZ82045070LT</v>
      </c>
      <c r="B1300" s="4" t="str">
        <f>LEFT(N1300,FIND(" ",N1300)-1)</f>
        <v>LT</v>
      </c>
      <c r="C1300" s="4" t="str">
        <f>LEFT(M1300,4)</f>
        <v>5070</v>
      </c>
      <c r="D1300" s="4" t="str">
        <f>LEFT(L1300,FIND(" ",L1300)-1)</f>
        <v>DZ8204</v>
      </c>
      <c r="E1300" s="4" t="str">
        <f>MID(X1300,2,3)</f>
        <v>RAB</v>
      </c>
      <c r="G1300" s="17" t="s">
        <v>10234</v>
      </c>
      <c r="H1300" s="17" t="s">
        <v>10235</v>
      </c>
      <c r="I1300" s="17" t="s">
        <v>10236</v>
      </c>
      <c r="J1300" s="17" t="s">
        <v>10369</v>
      </c>
      <c r="K1300" s="17" t="s">
        <v>34</v>
      </c>
      <c r="L1300" s="17" t="s">
        <v>10500</v>
      </c>
      <c r="M1300" s="17" t="s">
        <v>823</v>
      </c>
      <c r="N1300" s="17" t="s">
        <v>57</v>
      </c>
      <c r="O1300" s="18">
        <v>12000</v>
      </c>
      <c r="P1300" s="18">
        <v>21241.504313382498</v>
      </c>
      <c r="Q1300" s="16">
        <v>46669</v>
      </c>
      <c r="R1300" s="17" t="s">
        <v>11572</v>
      </c>
      <c r="S1300" s="17" t="s">
        <v>10240</v>
      </c>
      <c r="T1300" s="17" t="s">
        <v>11572</v>
      </c>
      <c r="U1300" s="17" t="s">
        <v>10269</v>
      </c>
      <c r="V1300" s="17"/>
      <c r="W1300" s="17" t="s">
        <v>10836</v>
      </c>
      <c r="X1300" s="17" t="s">
        <v>10502</v>
      </c>
      <c r="Y1300" s="18">
        <v>6217.42</v>
      </c>
      <c r="Z1300" s="17" t="s">
        <v>11573</v>
      </c>
      <c r="AA1300" s="18">
        <v>28200.531827515399</v>
      </c>
      <c r="AB1300" s="17" t="s">
        <v>10335</v>
      </c>
      <c r="AC1300" s="17" t="s">
        <v>10246</v>
      </c>
      <c r="AD1300" s="17"/>
      <c r="AE1300" s="18">
        <v>-9241.5043133825493</v>
      </c>
      <c r="AF1300" s="31" t="str">
        <f>_xlfn.XLOOKUP(A1300,Macmahon!B:B,Macmahon!AE:AE,"",0)</f>
        <v/>
      </c>
      <c r="AG1300" s="28" t="str">
        <f>_xlfn.XLOOKUP(A1300,Macmahon!B:B,Macmahon!AJ:AJ,"",0)</f>
        <v/>
      </c>
      <c r="AH1300" s="28" t="str">
        <f>_xlfn.XLOOKUP(A1300,Macmahon!B:B,Macmahon!AK:AK,"",0)</f>
        <v/>
      </c>
      <c r="AI1300" s="28">
        <f t="shared" si="32"/>
        <v>0</v>
      </c>
      <c r="AJ1300" s="40" t="str">
        <f>E1300&amp;C1300&amp;B1300</f>
        <v>RAB5070LT</v>
      </c>
      <c r="AK1300" s="40" t="str">
        <f>IFERROR(_xlfn.XLOOKUP(AJ1300,CrossRef!$A:$A,CrossRef!$J:$J,"Not Found"),"-")</f>
        <v/>
      </c>
      <c r="AL1300" s="40">
        <f>IFERROR(_xlfn.XLOOKUP(AJ1300,CrossRef!$A:$A,CrossRef!$K:$K,"Not Found"),"-")</f>
        <v>0</v>
      </c>
      <c r="AM1300" s="40" t="str">
        <f>IFERROR(_xlfn.XLOOKUP(AJ1300,CrossRef!$A:$A,CrossRef!$L:$L,"Not Found"),"-")</f>
        <v>IMPLEMENT PUMP CHANGE</v>
      </c>
    </row>
    <row r="1301" spans="1:39" x14ac:dyDescent="0.3">
      <c r="A1301" s="4" t="str">
        <f>D1301&amp;C1301&amp;B1301</f>
        <v>DZ82045070RI</v>
      </c>
      <c r="B1301" s="4" t="str">
        <f>LEFT(N1301,FIND(" ",N1301)-1)</f>
        <v>RI</v>
      </c>
      <c r="C1301" s="4" t="str">
        <f>LEFT(M1301,4)</f>
        <v>5070</v>
      </c>
      <c r="D1301" s="4" t="str">
        <f>LEFT(L1301,FIND(" ",L1301)-1)</f>
        <v>DZ8204</v>
      </c>
      <c r="E1301" s="4" t="str">
        <f>MID(X1301,2,3)</f>
        <v>RAB</v>
      </c>
      <c r="G1301" s="14" t="s">
        <v>10234</v>
      </c>
      <c r="H1301" s="14" t="s">
        <v>10235</v>
      </c>
      <c r="I1301" s="14" t="s">
        <v>10236</v>
      </c>
      <c r="J1301" s="14" t="s">
        <v>10369</v>
      </c>
      <c r="K1301" s="14" t="s">
        <v>34</v>
      </c>
      <c r="L1301" s="14" t="s">
        <v>10500</v>
      </c>
      <c r="M1301" s="14" t="s">
        <v>823</v>
      </c>
      <c r="N1301" s="14" t="s">
        <v>61</v>
      </c>
      <c r="O1301" s="15">
        <v>12000</v>
      </c>
      <c r="P1301" s="15">
        <v>21241.504313382498</v>
      </c>
      <c r="Q1301" s="16">
        <v>46669.785162037035</v>
      </c>
      <c r="R1301" s="14" t="s">
        <v>11574</v>
      </c>
      <c r="S1301" s="14" t="s">
        <v>10240</v>
      </c>
      <c r="T1301" s="14" t="s">
        <v>11574</v>
      </c>
      <c r="U1301" s="14" t="s">
        <v>10269</v>
      </c>
      <c r="V1301" s="14"/>
      <c r="W1301" s="14" t="s">
        <v>11584</v>
      </c>
      <c r="X1301" s="14" t="s">
        <v>10502</v>
      </c>
      <c r="Y1301" s="15">
        <v>6217.42</v>
      </c>
      <c r="Z1301" s="14" t="s">
        <v>11575</v>
      </c>
      <c r="AA1301" s="15">
        <v>28213.429842573601</v>
      </c>
      <c r="AB1301" s="14" t="s">
        <v>10335</v>
      </c>
      <c r="AC1301" s="14" t="s">
        <v>10246</v>
      </c>
      <c r="AD1301" s="14"/>
      <c r="AE1301" s="15">
        <v>-9241.5043133825493</v>
      </c>
      <c r="AF1301" s="31" t="str">
        <f>_xlfn.XLOOKUP(A1301,Macmahon!B:B,Macmahon!AE:AE,"",0)</f>
        <v/>
      </c>
      <c r="AG1301" s="28" t="str">
        <f>_xlfn.XLOOKUP(A1301,Macmahon!B:B,Macmahon!AJ:AJ,"",0)</f>
        <v/>
      </c>
      <c r="AH1301" s="28" t="str">
        <f>_xlfn.XLOOKUP(A1301,Macmahon!B:B,Macmahon!AK:AK,"",0)</f>
        <v/>
      </c>
      <c r="AI1301" s="28">
        <f t="shared" si="32"/>
        <v>0</v>
      </c>
      <c r="AJ1301" s="40" t="str">
        <f>E1301&amp;C1301&amp;B1301</f>
        <v>RAB5070RI</v>
      </c>
      <c r="AK1301" s="40" t="str">
        <f>IFERROR(_xlfn.XLOOKUP(AJ1301,CrossRef!$A:$A,CrossRef!$J:$J,"Not Found"),"-")</f>
        <v>Not Found</v>
      </c>
      <c r="AL1301" s="40" t="str">
        <f>IFERROR(_xlfn.XLOOKUP(AJ1301,CrossRef!$A:$A,CrossRef!$K:$K,"Not Found"),"-")</f>
        <v>Not Found</v>
      </c>
      <c r="AM1301" s="40" t="str">
        <f>IFERROR(_xlfn.XLOOKUP(AJ1301,CrossRef!$A:$A,CrossRef!$L:$L,"Not Found"),"-")</f>
        <v>Not Found</v>
      </c>
    </row>
    <row r="1302" spans="1:39" x14ac:dyDescent="0.3">
      <c r="A1302" s="4" t="str">
        <f>D1302&amp;C1302&amp;B1302</f>
        <v>DZ82045104LT</v>
      </c>
      <c r="B1302" s="4" t="str">
        <f>LEFT(N1302,FIND(" ",N1302)-1)</f>
        <v>LT</v>
      </c>
      <c r="C1302" s="4" t="str">
        <f>LEFT(M1302,4)</f>
        <v>5104</v>
      </c>
      <c r="D1302" s="4" t="str">
        <f>LEFT(L1302,FIND(" ",L1302)-1)</f>
        <v>DZ8204</v>
      </c>
      <c r="E1302" s="4" t="str">
        <f>MID(X1302,2,3)</f>
        <v>RAB</v>
      </c>
      <c r="G1302" s="14" t="s">
        <v>10234</v>
      </c>
      <c r="H1302" s="14" t="s">
        <v>10235</v>
      </c>
      <c r="I1302" s="14" t="s">
        <v>10236</v>
      </c>
      <c r="J1302" s="14" t="s">
        <v>10369</v>
      </c>
      <c r="K1302" s="14" t="s">
        <v>34</v>
      </c>
      <c r="L1302" s="14" t="s">
        <v>10500</v>
      </c>
      <c r="M1302" s="14" t="s">
        <v>11672</v>
      </c>
      <c r="N1302" s="14" t="s">
        <v>57</v>
      </c>
      <c r="O1302" s="15">
        <v>14000</v>
      </c>
      <c r="P1302" s="15">
        <v>21241.504313382498</v>
      </c>
      <c r="Q1302" s="16">
        <v>45768.004305555558</v>
      </c>
      <c r="R1302" s="14" t="s">
        <v>11673</v>
      </c>
      <c r="S1302" s="14" t="s">
        <v>10261</v>
      </c>
      <c r="T1302" s="14" t="s">
        <v>11673</v>
      </c>
      <c r="U1302" s="14" t="s">
        <v>10269</v>
      </c>
      <c r="V1302" s="14"/>
      <c r="W1302" s="14" t="s">
        <v>11674</v>
      </c>
      <c r="X1302" s="14" t="s">
        <v>10502</v>
      </c>
      <c r="Y1302" s="15">
        <v>9963.61</v>
      </c>
      <c r="Z1302" s="14" t="s">
        <v>11675</v>
      </c>
      <c r="AA1302" s="15">
        <v>15936.8641683691</v>
      </c>
      <c r="AB1302" s="14" t="s">
        <v>10335</v>
      </c>
      <c r="AC1302" s="14" t="s">
        <v>10246</v>
      </c>
      <c r="AD1302" s="14"/>
      <c r="AE1302" s="15">
        <v>-7241.5043133825502</v>
      </c>
      <c r="AF1302" s="31" t="str">
        <f>_xlfn.XLOOKUP(A1302,Macmahon!B:B,Macmahon!AE:AE,"",0)</f>
        <v/>
      </c>
      <c r="AG1302" s="28" t="str">
        <f>_xlfn.XLOOKUP(A1302,Macmahon!B:B,Macmahon!AJ:AJ,"",0)</f>
        <v/>
      </c>
      <c r="AH1302" s="28" t="str">
        <f>_xlfn.XLOOKUP(A1302,Macmahon!B:B,Macmahon!AK:AK,"",0)</f>
        <v/>
      </c>
      <c r="AI1302" s="28">
        <f t="shared" si="32"/>
        <v>0</v>
      </c>
      <c r="AJ1302" s="40" t="str">
        <f>E1302&amp;C1302&amp;B1302</f>
        <v>RAB5104LT</v>
      </c>
      <c r="AK1302" s="40" t="str">
        <f>IFERROR(_xlfn.XLOOKUP(AJ1302,CrossRef!$A:$A,CrossRef!$J:$J,"Not Found"),"-")</f>
        <v/>
      </c>
      <c r="AL1302" s="40">
        <f>IFERROR(_xlfn.XLOOKUP(AJ1302,CrossRef!$A:$A,CrossRef!$K:$K,"Not Found"),"-")</f>
        <v>0</v>
      </c>
      <c r="AM1302" s="40" t="str">
        <f>IFERROR(_xlfn.XLOOKUP(AJ1302,CrossRef!$A:$A,CrossRef!$L:$L,"Not Found"),"-")</f>
        <v>8000H BLADE TILT CYLINDER CHANGE LH</v>
      </c>
    </row>
    <row r="1303" spans="1:39" x14ac:dyDescent="0.3">
      <c r="A1303" s="4" t="str">
        <f>D1303&amp;C1303&amp;B1303</f>
        <v>DZ82045104RI</v>
      </c>
      <c r="B1303" s="4" t="str">
        <f>LEFT(N1303,FIND(" ",N1303)-1)</f>
        <v>RI</v>
      </c>
      <c r="C1303" s="4" t="str">
        <f>LEFT(M1303,4)</f>
        <v>5104</v>
      </c>
      <c r="D1303" s="4" t="str">
        <f>LEFT(L1303,FIND(" ",L1303)-1)</f>
        <v>DZ8204</v>
      </c>
      <c r="E1303" s="4" t="str">
        <f>MID(X1303,2,3)</f>
        <v>RAB</v>
      </c>
      <c r="G1303" s="17" t="s">
        <v>10234</v>
      </c>
      <c r="H1303" s="17" t="s">
        <v>10235</v>
      </c>
      <c r="I1303" s="17" t="s">
        <v>10236</v>
      </c>
      <c r="J1303" s="17" t="s">
        <v>10369</v>
      </c>
      <c r="K1303" s="17" t="s">
        <v>34</v>
      </c>
      <c r="L1303" s="17" t="s">
        <v>10500</v>
      </c>
      <c r="M1303" s="17" t="s">
        <v>11672</v>
      </c>
      <c r="N1303" s="17" t="s">
        <v>61</v>
      </c>
      <c r="O1303" s="18">
        <v>14000</v>
      </c>
      <c r="P1303" s="18">
        <v>21241.504313382498</v>
      </c>
      <c r="Q1303" s="16">
        <v>46492.004305555558</v>
      </c>
      <c r="R1303" s="17" t="s">
        <v>11673</v>
      </c>
      <c r="S1303" s="17" t="s">
        <v>10261</v>
      </c>
      <c r="T1303" s="17" t="s">
        <v>11673</v>
      </c>
      <c r="U1303" s="17" t="s">
        <v>10269</v>
      </c>
      <c r="V1303" s="17"/>
      <c r="W1303" s="17" t="s">
        <v>11674</v>
      </c>
      <c r="X1303" s="17" t="s">
        <v>10502</v>
      </c>
      <c r="Y1303" s="18">
        <v>9963.61</v>
      </c>
      <c r="Z1303" s="17" t="s">
        <v>11676</v>
      </c>
      <c r="AA1303" s="18">
        <v>25293.005019393098</v>
      </c>
      <c r="AB1303" s="17" t="s">
        <v>10335</v>
      </c>
      <c r="AC1303" s="17" t="s">
        <v>10246</v>
      </c>
      <c r="AD1303" s="17"/>
      <c r="AE1303" s="18">
        <v>-7241.5043133825502</v>
      </c>
      <c r="AF1303" s="31" t="str">
        <f>_xlfn.XLOOKUP(A1303,Macmahon!B:B,Macmahon!AE:AE,"",0)</f>
        <v/>
      </c>
      <c r="AG1303" s="28" t="str">
        <f>_xlfn.XLOOKUP(A1303,Macmahon!B:B,Macmahon!AJ:AJ,"",0)</f>
        <v/>
      </c>
      <c r="AH1303" s="28" t="str">
        <f>_xlfn.XLOOKUP(A1303,Macmahon!B:B,Macmahon!AK:AK,"",0)</f>
        <v/>
      </c>
      <c r="AI1303" s="28">
        <f t="shared" si="32"/>
        <v>0</v>
      </c>
      <c r="AJ1303" s="40" t="str">
        <f>E1303&amp;C1303&amp;B1303</f>
        <v>RAB5104RI</v>
      </c>
      <c r="AK1303" s="40" t="str">
        <f>IFERROR(_xlfn.XLOOKUP(AJ1303,CrossRef!$A:$A,CrossRef!$J:$J,"Not Found"),"-")</f>
        <v/>
      </c>
      <c r="AL1303" s="40">
        <f>IFERROR(_xlfn.XLOOKUP(AJ1303,CrossRef!$A:$A,CrossRef!$K:$K,"Not Found"),"-")</f>
        <v>0</v>
      </c>
      <c r="AM1303" s="40" t="str">
        <f>IFERROR(_xlfn.XLOOKUP(AJ1303,CrossRef!$A:$A,CrossRef!$L:$L,"Not Found"),"-")</f>
        <v>8000H BLADE TILT CYLINDER CHANGE RH</v>
      </c>
    </row>
    <row r="1304" spans="1:39" x14ac:dyDescent="0.3">
      <c r="A1304" s="4" t="str">
        <f>D1304&amp;C1304&amp;B1304</f>
        <v>DZ82045113RI</v>
      </c>
      <c r="B1304" s="4" t="str">
        <f>LEFT(N1304,FIND(" ",N1304)-1)</f>
        <v>RI</v>
      </c>
      <c r="C1304" s="4" t="str">
        <f>LEFT(M1304,4)</f>
        <v>5113</v>
      </c>
      <c r="D1304" s="4" t="str">
        <f>LEFT(L1304,FIND(" ",L1304)-1)</f>
        <v>DZ8204</v>
      </c>
      <c r="E1304" s="4" t="str">
        <f>MID(X1304,2,3)</f>
        <v>RAB</v>
      </c>
      <c r="G1304" s="14" t="s">
        <v>10234</v>
      </c>
      <c r="H1304" s="14" t="s">
        <v>10235</v>
      </c>
      <c r="I1304" s="14" t="s">
        <v>10236</v>
      </c>
      <c r="J1304" s="14" t="s">
        <v>10369</v>
      </c>
      <c r="K1304" s="14" t="s">
        <v>34</v>
      </c>
      <c r="L1304" s="14" t="s">
        <v>10500</v>
      </c>
      <c r="M1304" s="14" t="s">
        <v>796</v>
      </c>
      <c r="N1304" s="14" t="s">
        <v>61</v>
      </c>
      <c r="O1304" s="15">
        <v>14000</v>
      </c>
      <c r="P1304" s="15">
        <v>13099.4930774275</v>
      </c>
      <c r="Q1304" s="16">
        <v>46115</v>
      </c>
      <c r="R1304" s="14" t="s">
        <v>11681</v>
      </c>
      <c r="S1304" s="14" t="s">
        <v>10261</v>
      </c>
      <c r="T1304" s="14" t="s">
        <v>11681</v>
      </c>
      <c r="U1304" s="14" t="s">
        <v>10248</v>
      </c>
      <c r="V1304" s="14"/>
      <c r="W1304" s="14"/>
      <c r="X1304" s="14" t="s">
        <v>10502</v>
      </c>
      <c r="Y1304" s="15">
        <v>11880.51</v>
      </c>
      <c r="Z1304" s="14" t="s">
        <v>11682</v>
      </c>
      <c r="AA1304" s="15">
        <v>19527.2127659574</v>
      </c>
      <c r="AB1304" s="14" t="s">
        <v>10335</v>
      </c>
      <c r="AC1304" s="14" t="s">
        <v>10246</v>
      </c>
      <c r="AD1304" s="14"/>
      <c r="AE1304" s="15">
        <v>900.50692257254696</v>
      </c>
      <c r="AF1304" s="31" t="str">
        <f>_xlfn.XLOOKUP(A1304,Macmahon!B:B,Macmahon!AE:AE,"",0)</f>
        <v/>
      </c>
      <c r="AG1304" s="28" t="str">
        <f>_xlfn.XLOOKUP(A1304,Macmahon!B:B,Macmahon!AJ:AJ,"",0)</f>
        <v/>
      </c>
      <c r="AH1304" s="28" t="str">
        <f>_xlfn.XLOOKUP(A1304,Macmahon!B:B,Macmahon!AK:AK,"",0)</f>
        <v/>
      </c>
      <c r="AI1304" s="28">
        <f t="shared" si="32"/>
        <v>0</v>
      </c>
      <c r="AJ1304" s="40" t="str">
        <f>E1304&amp;C1304&amp;B1304</f>
        <v>RAB5113RI</v>
      </c>
      <c r="AK1304" s="40" t="str">
        <f>IFERROR(_xlfn.XLOOKUP(AJ1304,CrossRef!$A:$A,CrossRef!$J:$J,"Not Found"),"-")</f>
        <v/>
      </c>
      <c r="AL1304" s="40">
        <f>IFERROR(_xlfn.XLOOKUP(AJ1304,CrossRef!$A:$A,CrossRef!$K:$K,"Not Found"),"-")</f>
        <v>0</v>
      </c>
      <c r="AM1304" s="40" t="str">
        <f>IFERROR(_xlfn.XLOOKUP(AJ1304,CrossRef!$A:$A,CrossRef!$L:$L,"Not Found"),"-")</f>
        <v>8000H BLADE LIFT CYLINDER CHANGE RH</v>
      </c>
    </row>
    <row r="1305" spans="1:39" x14ac:dyDescent="0.3">
      <c r="A1305" s="4" t="str">
        <f>D1305&amp;C1305&amp;B1305</f>
        <v>DZ82045113LT</v>
      </c>
      <c r="B1305" s="4" t="str">
        <f>LEFT(N1305,FIND(" ",N1305)-1)</f>
        <v>LT</v>
      </c>
      <c r="C1305" s="4" t="str">
        <f>LEFT(M1305,4)</f>
        <v>5113</v>
      </c>
      <c r="D1305" s="4" t="str">
        <f>LEFT(L1305,FIND(" ",L1305)-1)</f>
        <v>DZ8204</v>
      </c>
      <c r="E1305" s="4" t="str">
        <f>MID(X1305,2,3)</f>
        <v>RAB</v>
      </c>
      <c r="G1305" s="17" t="s">
        <v>10234</v>
      </c>
      <c r="H1305" s="17" t="s">
        <v>10235</v>
      </c>
      <c r="I1305" s="17" t="s">
        <v>10236</v>
      </c>
      <c r="J1305" s="17" t="s">
        <v>10369</v>
      </c>
      <c r="K1305" s="17" t="s">
        <v>34</v>
      </c>
      <c r="L1305" s="17" t="s">
        <v>10500</v>
      </c>
      <c r="M1305" s="17" t="s">
        <v>796</v>
      </c>
      <c r="N1305" s="17" t="s">
        <v>57</v>
      </c>
      <c r="O1305" s="18">
        <v>14000</v>
      </c>
      <c r="P1305" s="18">
        <v>14294.4929899572</v>
      </c>
      <c r="Q1305" s="16">
        <v>46493</v>
      </c>
      <c r="R1305" s="17" t="s">
        <v>11681</v>
      </c>
      <c r="S1305" s="17" t="s">
        <v>10286</v>
      </c>
      <c r="T1305" s="17" t="s">
        <v>11681</v>
      </c>
      <c r="U1305" s="17" t="s">
        <v>10269</v>
      </c>
      <c r="V1305" s="17"/>
      <c r="W1305" s="17"/>
      <c r="X1305" s="17" t="s">
        <v>10502</v>
      </c>
      <c r="Y1305" s="18">
        <v>11880.51</v>
      </c>
      <c r="Z1305" s="17" t="s">
        <v>11683</v>
      </c>
      <c r="AA1305" s="18">
        <v>25309.361396303899</v>
      </c>
      <c r="AB1305" s="17" t="s">
        <v>10335</v>
      </c>
      <c r="AC1305" s="17" t="s">
        <v>10246</v>
      </c>
      <c r="AD1305" s="17"/>
      <c r="AE1305" s="18">
        <v>-294.49298995717299</v>
      </c>
      <c r="AF1305" s="31" t="str">
        <f>_xlfn.XLOOKUP(A1305,Macmahon!B:B,Macmahon!AE:AE,"",0)</f>
        <v/>
      </c>
      <c r="AG1305" s="28" t="str">
        <f>_xlfn.XLOOKUP(A1305,Macmahon!B:B,Macmahon!AJ:AJ,"",0)</f>
        <v/>
      </c>
      <c r="AH1305" s="28" t="str">
        <f>_xlfn.XLOOKUP(A1305,Macmahon!B:B,Macmahon!AK:AK,"",0)</f>
        <v/>
      </c>
      <c r="AI1305" s="28">
        <f t="shared" si="32"/>
        <v>0</v>
      </c>
      <c r="AJ1305" s="40" t="str">
        <f>E1305&amp;C1305&amp;B1305</f>
        <v>RAB5113LT</v>
      </c>
      <c r="AK1305" s="40" t="str">
        <f>IFERROR(_xlfn.XLOOKUP(AJ1305,CrossRef!$A:$A,CrossRef!$J:$J,"Not Found"),"-")</f>
        <v/>
      </c>
      <c r="AL1305" s="40">
        <f>IFERROR(_xlfn.XLOOKUP(AJ1305,CrossRef!$A:$A,CrossRef!$K:$K,"Not Found"),"-")</f>
        <v>0</v>
      </c>
      <c r="AM1305" s="40" t="str">
        <f>IFERROR(_xlfn.XLOOKUP(AJ1305,CrossRef!$A:$A,CrossRef!$L:$L,"Not Found"),"-")</f>
        <v>8000H BLADE LIFT CYLINDER CHANGE LH</v>
      </c>
    </row>
    <row r="1306" spans="1:39" x14ac:dyDescent="0.3">
      <c r="A1306" s="4" t="str">
        <f>D1306&amp;C1306&amp;B1306</f>
        <v>DZ82045352LT</v>
      </c>
      <c r="B1306" s="4" t="str">
        <f>LEFT(N1306,FIND(" ",N1306)-1)</f>
        <v>LT</v>
      </c>
      <c r="C1306" s="4" t="str">
        <f>LEFT(M1306,4)</f>
        <v>5352</v>
      </c>
      <c r="D1306" s="4" t="str">
        <f>LEFT(L1306,FIND(" ",L1306)-1)</f>
        <v>DZ8204</v>
      </c>
      <c r="E1306" s="4" t="str">
        <f>MID(X1306,2,3)</f>
        <v>RAB</v>
      </c>
      <c r="G1306" s="14" t="s">
        <v>10234</v>
      </c>
      <c r="H1306" s="14" t="s">
        <v>10235</v>
      </c>
      <c r="I1306" s="14" t="s">
        <v>10236</v>
      </c>
      <c r="J1306" s="14" t="s">
        <v>10369</v>
      </c>
      <c r="K1306" s="14" t="s">
        <v>34</v>
      </c>
      <c r="L1306" s="14" t="s">
        <v>10500</v>
      </c>
      <c r="M1306" s="14" t="s">
        <v>11694</v>
      </c>
      <c r="N1306" s="14" t="s">
        <v>57</v>
      </c>
      <c r="O1306" s="15">
        <v>14000</v>
      </c>
      <c r="P1306" s="15">
        <v>21241.504313382498</v>
      </c>
      <c r="Q1306" s="16">
        <v>45838.004305555558</v>
      </c>
      <c r="R1306" s="14" t="s">
        <v>11695</v>
      </c>
      <c r="S1306" s="14" t="s">
        <v>10261</v>
      </c>
      <c r="T1306" s="14" t="s">
        <v>11695</v>
      </c>
      <c r="U1306" s="14" t="s">
        <v>10269</v>
      </c>
      <c r="V1306" s="14"/>
      <c r="W1306" s="14" t="s">
        <v>11674</v>
      </c>
      <c r="X1306" s="14" t="s">
        <v>10502</v>
      </c>
      <c r="Y1306" s="15">
        <v>9322.99</v>
      </c>
      <c r="Z1306" s="14" t="s">
        <v>11696</v>
      </c>
      <c r="AA1306" s="15">
        <v>16702.493464592801</v>
      </c>
      <c r="AB1306" s="14" t="s">
        <v>10335</v>
      </c>
      <c r="AC1306" s="14" t="s">
        <v>10246</v>
      </c>
      <c r="AD1306" s="14"/>
      <c r="AE1306" s="15">
        <v>-7241.5043133825502</v>
      </c>
      <c r="AF1306" s="31" t="str">
        <f>_xlfn.XLOOKUP(A1306,Macmahon!B:B,Macmahon!AE:AE,"",0)</f>
        <v/>
      </c>
      <c r="AG1306" s="28" t="str">
        <f>_xlfn.XLOOKUP(A1306,Macmahon!B:B,Macmahon!AJ:AJ,"",0)</f>
        <v/>
      </c>
      <c r="AH1306" s="28" t="str">
        <f>_xlfn.XLOOKUP(A1306,Macmahon!B:B,Macmahon!AK:AK,"",0)</f>
        <v/>
      </c>
      <c r="AI1306" s="28">
        <f t="shared" si="32"/>
        <v>0</v>
      </c>
      <c r="AJ1306" s="40" t="str">
        <f>E1306&amp;C1306&amp;B1306</f>
        <v>RAB5352LT</v>
      </c>
      <c r="AK1306" s="40" t="str">
        <f>IFERROR(_xlfn.XLOOKUP(AJ1306,CrossRef!$A:$A,CrossRef!$J:$J,"Not Found"),"-")</f>
        <v/>
      </c>
      <c r="AL1306" s="40">
        <f>IFERROR(_xlfn.XLOOKUP(AJ1306,CrossRef!$A:$A,CrossRef!$K:$K,"Not Found"),"-")</f>
        <v>0</v>
      </c>
      <c r="AM1306" s="40" t="str">
        <f>IFERROR(_xlfn.XLOOKUP(AJ1306,CrossRef!$A:$A,CrossRef!$L:$L,"Not Found"),"-")</f>
        <v>8000H RIPPER LIFT CYLINDER CHANGE LH</v>
      </c>
    </row>
    <row r="1307" spans="1:39" x14ac:dyDescent="0.3">
      <c r="A1307" s="4" t="str">
        <f>D1307&amp;C1307&amp;B1307</f>
        <v>DZ82045352RI</v>
      </c>
      <c r="B1307" s="4" t="str">
        <f>LEFT(N1307,FIND(" ",N1307)-1)</f>
        <v>RI</v>
      </c>
      <c r="C1307" s="4" t="str">
        <f>LEFT(M1307,4)</f>
        <v>5352</v>
      </c>
      <c r="D1307" s="4" t="str">
        <f>LEFT(L1307,FIND(" ",L1307)-1)</f>
        <v>DZ8204</v>
      </c>
      <c r="E1307" s="4" t="str">
        <f>MID(X1307,2,3)</f>
        <v>RAB</v>
      </c>
      <c r="G1307" s="17" t="s">
        <v>10234</v>
      </c>
      <c r="H1307" s="17" t="s">
        <v>10235</v>
      </c>
      <c r="I1307" s="17" t="s">
        <v>10236</v>
      </c>
      <c r="J1307" s="17" t="s">
        <v>10369</v>
      </c>
      <c r="K1307" s="17" t="s">
        <v>34</v>
      </c>
      <c r="L1307" s="17" t="s">
        <v>10500</v>
      </c>
      <c r="M1307" s="17" t="s">
        <v>11694</v>
      </c>
      <c r="N1307" s="17" t="s">
        <v>61</v>
      </c>
      <c r="O1307" s="18">
        <v>14000</v>
      </c>
      <c r="P1307" s="18">
        <v>21241.504313382498</v>
      </c>
      <c r="Q1307" s="16">
        <v>45838.004305555558</v>
      </c>
      <c r="R1307" s="17" t="s">
        <v>11697</v>
      </c>
      <c r="S1307" s="17" t="s">
        <v>10261</v>
      </c>
      <c r="T1307" s="17" t="s">
        <v>11697</v>
      </c>
      <c r="U1307" s="17" t="s">
        <v>10269</v>
      </c>
      <c r="V1307" s="17"/>
      <c r="W1307" s="17" t="s">
        <v>11674</v>
      </c>
      <c r="X1307" s="17" t="s">
        <v>10502</v>
      </c>
      <c r="Y1307" s="18">
        <v>9322.99</v>
      </c>
      <c r="Z1307" s="17" t="s">
        <v>11698</v>
      </c>
      <c r="AA1307" s="18">
        <v>16702.493464592801</v>
      </c>
      <c r="AB1307" s="17" t="s">
        <v>10335</v>
      </c>
      <c r="AC1307" s="17" t="s">
        <v>10246</v>
      </c>
      <c r="AD1307" s="17"/>
      <c r="AE1307" s="18">
        <v>-7241.5043133825502</v>
      </c>
      <c r="AF1307" s="31" t="str">
        <f>_xlfn.XLOOKUP(A1307,Macmahon!B:B,Macmahon!AE:AE,"",0)</f>
        <v/>
      </c>
      <c r="AG1307" s="28" t="str">
        <f>_xlfn.XLOOKUP(A1307,Macmahon!B:B,Macmahon!AJ:AJ,"",0)</f>
        <v/>
      </c>
      <c r="AH1307" s="28" t="str">
        <f>_xlfn.XLOOKUP(A1307,Macmahon!B:B,Macmahon!AK:AK,"",0)</f>
        <v/>
      </c>
      <c r="AI1307" s="28">
        <f t="shared" si="32"/>
        <v>0</v>
      </c>
      <c r="AJ1307" s="40" t="str">
        <f>E1307&amp;C1307&amp;B1307</f>
        <v>RAB5352RI</v>
      </c>
      <c r="AK1307" s="40" t="str">
        <f>IFERROR(_xlfn.XLOOKUP(AJ1307,CrossRef!$A:$A,CrossRef!$J:$J,"Not Found"),"-")</f>
        <v/>
      </c>
      <c r="AL1307" s="40">
        <f>IFERROR(_xlfn.XLOOKUP(AJ1307,CrossRef!$A:$A,CrossRef!$K:$K,"Not Found"),"-")</f>
        <v>0</v>
      </c>
      <c r="AM1307" s="40" t="str">
        <f>IFERROR(_xlfn.XLOOKUP(AJ1307,CrossRef!$A:$A,CrossRef!$L:$L,"Not Found"),"-")</f>
        <v>8000H RIPPER LIFT CYLINDER CHANGE RH</v>
      </c>
    </row>
    <row r="1308" spans="1:39" x14ac:dyDescent="0.3">
      <c r="A1308" s="4" t="str">
        <f>D1308&amp;C1308&amp;B1308</f>
        <v>DZ82045356LT</v>
      </c>
      <c r="B1308" s="4" t="str">
        <f>LEFT(N1308,FIND(" ",N1308)-1)</f>
        <v>LT</v>
      </c>
      <c r="C1308" s="4" t="str">
        <f>LEFT(M1308,4)</f>
        <v>5356</v>
      </c>
      <c r="D1308" s="4" t="str">
        <f>LEFT(L1308,FIND(" ",L1308)-1)</f>
        <v>DZ8204</v>
      </c>
      <c r="E1308" s="4" t="str">
        <f>MID(X1308,2,3)</f>
        <v>RAB</v>
      </c>
      <c r="G1308" s="14" t="s">
        <v>10234</v>
      </c>
      <c r="H1308" s="14" t="s">
        <v>10235</v>
      </c>
      <c r="I1308" s="14" t="s">
        <v>10236</v>
      </c>
      <c r="J1308" s="14" t="s">
        <v>10369</v>
      </c>
      <c r="K1308" s="14" t="s">
        <v>34</v>
      </c>
      <c r="L1308" s="14" t="s">
        <v>10500</v>
      </c>
      <c r="M1308" s="14" t="s">
        <v>11706</v>
      </c>
      <c r="N1308" s="14" t="s">
        <v>57</v>
      </c>
      <c r="O1308" s="15">
        <v>14000</v>
      </c>
      <c r="P1308" s="15">
        <v>21241.504313382498</v>
      </c>
      <c r="Q1308" s="16">
        <v>45838.004305555558</v>
      </c>
      <c r="R1308" s="14" t="s">
        <v>11707</v>
      </c>
      <c r="S1308" s="14" t="s">
        <v>10261</v>
      </c>
      <c r="T1308" s="14" t="s">
        <v>11707</v>
      </c>
      <c r="U1308" s="14" t="s">
        <v>10269</v>
      </c>
      <c r="V1308" s="14"/>
      <c r="W1308" s="14" t="s">
        <v>11674</v>
      </c>
      <c r="X1308" s="14" t="s">
        <v>10502</v>
      </c>
      <c r="Y1308" s="15">
        <v>9817.31</v>
      </c>
      <c r="Z1308" s="14" t="s">
        <v>11708</v>
      </c>
      <c r="AA1308" s="15">
        <v>16702.493464592801</v>
      </c>
      <c r="AB1308" s="14" t="s">
        <v>10335</v>
      </c>
      <c r="AC1308" s="14" t="s">
        <v>10246</v>
      </c>
      <c r="AD1308" s="14"/>
      <c r="AE1308" s="15">
        <v>-7241.5043133825502</v>
      </c>
      <c r="AF1308" s="31" t="str">
        <f>_xlfn.XLOOKUP(A1308,Macmahon!B:B,Macmahon!AE:AE,"",0)</f>
        <v/>
      </c>
      <c r="AG1308" s="28" t="str">
        <f>_xlfn.XLOOKUP(A1308,Macmahon!B:B,Macmahon!AJ:AJ,"",0)</f>
        <v/>
      </c>
      <c r="AH1308" s="28" t="str">
        <f>_xlfn.XLOOKUP(A1308,Macmahon!B:B,Macmahon!AK:AK,"",0)</f>
        <v/>
      </c>
      <c r="AI1308" s="28">
        <f t="shared" si="32"/>
        <v>0</v>
      </c>
      <c r="AJ1308" s="40" t="str">
        <f>E1308&amp;C1308&amp;B1308</f>
        <v>RAB5356LT</v>
      </c>
      <c r="AK1308" s="40" t="str">
        <f>IFERROR(_xlfn.XLOOKUP(AJ1308,CrossRef!$A:$A,CrossRef!$J:$J,"Not Found"),"-")</f>
        <v/>
      </c>
      <c r="AL1308" s="40">
        <f>IFERROR(_xlfn.XLOOKUP(AJ1308,CrossRef!$A:$A,CrossRef!$K:$K,"Not Found"),"-")</f>
        <v>0</v>
      </c>
      <c r="AM1308" s="40" t="str">
        <f>IFERROR(_xlfn.XLOOKUP(AJ1308,CrossRef!$A:$A,CrossRef!$L:$L,"Not Found"),"-")</f>
        <v>8000H RIPPER TILT CYLINDER CHANGE LH</v>
      </c>
    </row>
    <row r="1309" spans="1:39" x14ac:dyDescent="0.3">
      <c r="A1309" s="4" t="str">
        <f>D1309&amp;C1309&amp;B1309</f>
        <v>DZ82045356RI</v>
      </c>
      <c r="B1309" s="4" t="str">
        <f>LEFT(N1309,FIND(" ",N1309)-1)</f>
        <v>RI</v>
      </c>
      <c r="C1309" s="4" t="str">
        <f>LEFT(M1309,4)</f>
        <v>5356</v>
      </c>
      <c r="D1309" s="4" t="str">
        <f>LEFT(L1309,FIND(" ",L1309)-1)</f>
        <v>DZ8204</v>
      </c>
      <c r="E1309" s="4" t="str">
        <f>MID(X1309,2,3)</f>
        <v>RAB</v>
      </c>
      <c r="G1309" s="17" t="s">
        <v>10234</v>
      </c>
      <c r="H1309" s="17" t="s">
        <v>10235</v>
      </c>
      <c r="I1309" s="17" t="s">
        <v>10236</v>
      </c>
      <c r="J1309" s="17" t="s">
        <v>10369</v>
      </c>
      <c r="K1309" s="17" t="s">
        <v>34</v>
      </c>
      <c r="L1309" s="17" t="s">
        <v>10500</v>
      </c>
      <c r="M1309" s="17" t="s">
        <v>11706</v>
      </c>
      <c r="N1309" s="17" t="s">
        <v>61</v>
      </c>
      <c r="O1309" s="18">
        <v>14000</v>
      </c>
      <c r="P1309" s="18">
        <v>21241.504313382498</v>
      </c>
      <c r="Q1309" s="16">
        <v>45838.004305555558</v>
      </c>
      <c r="R1309" s="17" t="s">
        <v>11707</v>
      </c>
      <c r="S1309" s="17" t="s">
        <v>10261</v>
      </c>
      <c r="T1309" s="17" t="s">
        <v>11707</v>
      </c>
      <c r="U1309" s="17" t="s">
        <v>10269</v>
      </c>
      <c r="V1309" s="17"/>
      <c r="W1309" s="17" t="s">
        <v>11674</v>
      </c>
      <c r="X1309" s="17" t="s">
        <v>10502</v>
      </c>
      <c r="Y1309" s="18">
        <v>9817.31</v>
      </c>
      <c r="Z1309" s="17" t="s">
        <v>11713</v>
      </c>
      <c r="AA1309" s="18">
        <v>16702.493464592801</v>
      </c>
      <c r="AB1309" s="17" t="s">
        <v>10335</v>
      </c>
      <c r="AC1309" s="17" t="s">
        <v>10246</v>
      </c>
      <c r="AD1309" s="17"/>
      <c r="AE1309" s="18">
        <v>-7241.5043133825502</v>
      </c>
      <c r="AF1309" s="31" t="str">
        <f>_xlfn.XLOOKUP(A1309,Macmahon!B:B,Macmahon!AE:AE,"",0)</f>
        <v/>
      </c>
      <c r="AG1309" s="28" t="str">
        <f>_xlfn.XLOOKUP(A1309,Macmahon!B:B,Macmahon!AJ:AJ,"",0)</f>
        <v/>
      </c>
      <c r="AH1309" s="28" t="str">
        <f>_xlfn.XLOOKUP(A1309,Macmahon!B:B,Macmahon!AK:AK,"",0)</f>
        <v/>
      </c>
      <c r="AI1309" s="28">
        <f t="shared" si="32"/>
        <v>0</v>
      </c>
      <c r="AJ1309" s="40" t="str">
        <f>E1309&amp;C1309&amp;B1309</f>
        <v>RAB5356RI</v>
      </c>
      <c r="AK1309" s="40" t="str">
        <f>IFERROR(_xlfn.XLOOKUP(AJ1309,CrossRef!$A:$A,CrossRef!$J:$J,"Not Found"),"-")</f>
        <v/>
      </c>
      <c r="AL1309" s="40">
        <f>IFERROR(_xlfn.XLOOKUP(AJ1309,CrossRef!$A:$A,CrossRef!$K:$K,"Not Found"),"-")</f>
        <v>0</v>
      </c>
      <c r="AM1309" s="40" t="str">
        <f>IFERROR(_xlfn.XLOOKUP(AJ1309,CrossRef!$A:$A,CrossRef!$L:$L,"Not Found"),"-")</f>
        <v>8000H RIPPER TILT CYLINDER CHANGE RH</v>
      </c>
    </row>
    <row r="1310" spans="1:39" x14ac:dyDescent="0.3">
      <c r="A1310" s="4" t="str">
        <f>D1310&amp;C1310&amp;B1310</f>
        <v>DZ8204700000</v>
      </c>
      <c r="B1310" s="4" t="str">
        <f>LEFT(N1310,FIND(" ",N1310)-1)</f>
        <v>00</v>
      </c>
      <c r="C1310" s="4" t="str">
        <f>LEFT(M1310,4)</f>
        <v>7000</v>
      </c>
      <c r="D1310" s="4" t="str">
        <f>LEFT(L1310,FIND(" ",L1310)-1)</f>
        <v>DZ8204</v>
      </c>
      <c r="E1310" s="4" t="str">
        <f>MID(X1310,2,3)</f>
        <v>RAB</v>
      </c>
      <c r="G1310" s="14" t="s">
        <v>10234</v>
      </c>
      <c r="H1310" s="14" t="s">
        <v>11796</v>
      </c>
      <c r="I1310" s="14" t="s">
        <v>10236</v>
      </c>
      <c r="J1310" s="14" t="s">
        <v>10369</v>
      </c>
      <c r="K1310" s="14" t="s">
        <v>34</v>
      </c>
      <c r="L1310" s="14" t="s">
        <v>10500</v>
      </c>
      <c r="M1310" s="14" t="s">
        <v>807</v>
      </c>
      <c r="N1310" s="14" t="s">
        <v>17</v>
      </c>
      <c r="O1310" s="15">
        <v>75000</v>
      </c>
      <c r="P1310" s="15">
        <v>21241.504313382498</v>
      </c>
      <c r="Q1310" s="20">
        <v>49517.917615740742</v>
      </c>
      <c r="R1310" s="14"/>
      <c r="S1310" s="14"/>
      <c r="T1310" s="14"/>
      <c r="U1310" s="14" t="s">
        <v>10248</v>
      </c>
      <c r="V1310" s="14"/>
      <c r="W1310" s="14"/>
      <c r="X1310" s="14" t="s">
        <v>10502</v>
      </c>
      <c r="Y1310" s="15">
        <v>0</v>
      </c>
      <c r="Z1310" s="14" t="s">
        <v>11798</v>
      </c>
      <c r="AA1310" s="15">
        <v>75000</v>
      </c>
      <c r="AB1310" s="14" t="s">
        <v>10335</v>
      </c>
      <c r="AC1310" s="14" t="s">
        <v>11799</v>
      </c>
      <c r="AD1310" s="14"/>
      <c r="AE1310" s="15">
        <v>53758.495686617498</v>
      </c>
      <c r="AF1310" s="31" t="str">
        <f>_xlfn.XLOOKUP(A1310,Macmahon!B:B,Macmahon!AE:AE,"",0)</f>
        <v/>
      </c>
      <c r="AG1310" s="28" t="str">
        <f>_xlfn.XLOOKUP(A1310,Macmahon!B:B,Macmahon!AJ:AJ,"",0)</f>
        <v/>
      </c>
      <c r="AH1310" s="28" t="str">
        <f>_xlfn.XLOOKUP(A1310,Macmahon!B:B,Macmahon!AK:AK,"",0)</f>
        <v/>
      </c>
      <c r="AI1310" s="28">
        <f t="shared" si="32"/>
        <v>0</v>
      </c>
      <c r="AJ1310" s="40" t="str">
        <f>E1310&amp;C1310&amp;B1310</f>
        <v>RAB700000</v>
      </c>
      <c r="AK1310" s="40" t="str">
        <f>IFERROR(_xlfn.XLOOKUP(AJ1310,CrossRef!$A:$A,CrossRef!$J:$J,"Not Found"),"-")</f>
        <v>Not Found</v>
      </c>
      <c r="AL1310" s="40" t="str">
        <f>IFERROR(_xlfn.XLOOKUP(AJ1310,CrossRef!$A:$A,CrossRef!$K:$K,"Not Found"),"-")</f>
        <v>Not Found</v>
      </c>
      <c r="AM1310" s="40" t="str">
        <f>IFERROR(_xlfn.XLOOKUP(AJ1310,CrossRef!$A:$A,CrossRef!$L:$L,"Not Found"),"-")</f>
        <v>Not Found</v>
      </c>
    </row>
    <row r="1311" spans="1:39" x14ac:dyDescent="0.3">
      <c r="A1311" s="4" t="str">
        <f>D1311&amp;C1311&amp;B1311</f>
        <v>DZ8226138600</v>
      </c>
      <c r="B1311" s="4" t="str">
        <f>LEFT(N1311,FIND(" ",N1311)-1)</f>
        <v>00</v>
      </c>
      <c r="C1311" s="4" t="str">
        <f>LEFT(M1311,4)</f>
        <v>1386</v>
      </c>
      <c r="D1311" s="4" t="str">
        <f>LEFT(L1311,FIND(" ",L1311)-1)</f>
        <v>DZ8226</v>
      </c>
      <c r="E1311" s="4" t="str">
        <f>MID(X1311,2,3)</f>
        <v>RAB</v>
      </c>
      <c r="G1311" s="17" t="s">
        <v>10234</v>
      </c>
      <c r="H1311" s="17" t="s">
        <v>10235</v>
      </c>
      <c r="I1311" s="17" t="s">
        <v>10236</v>
      </c>
      <c r="J1311" s="17" t="s">
        <v>10369</v>
      </c>
      <c r="K1311" s="17" t="s">
        <v>34</v>
      </c>
      <c r="L1311" s="17" t="s">
        <v>10370</v>
      </c>
      <c r="M1311" s="17" t="s">
        <v>783</v>
      </c>
      <c r="N1311" s="17" t="s">
        <v>17</v>
      </c>
      <c r="O1311" s="18">
        <v>15000</v>
      </c>
      <c r="P1311" s="18">
        <v>19044.7956206007</v>
      </c>
      <c r="Q1311" s="16">
        <v>46967</v>
      </c>
      <c r="R1311" s="17" t="s">
        <v>10818</v>
      </c>
      <c r="S1311" s="17" t="s">
        <v>10240</v>
      </c>
      <c r="T1311" s="17" t="s">
        <v>10818</v>
      </c>
      <c r="U1311" s="17" t="s">
        <v>10248</v>
      </c>
      <c r="V1311" s="17"/>
      <c r="W1311" s="17" t="s">
        <v>10819</v>
      </c>
      <c r="X1311" s="17" t="s">
        <v>10371</v>
      </c>
      <c r="Y1311" s="18">
        <v>3538.15</v>
      </c>
      <c r="Z1311" s="17" t="s">
        <v>10820</v>
      </c>
      <c r="AA1311" s="18">
        <v>29911.241615332001</v>
      </c>
      <c r="AB1311" s="17" t="s">
        <v>10335</v>
      </c>
      <c r="AC1311" s="17" t="s">
        <v>10246</v>
      </c>
      <c r="AD1311" s="17"/>
      <c r="AE1311" s="18">
        <v>-4044.7956206006702</v>
      </c>
      <c r="AF1311" s="31" t="str">
        <f>_xlfn.XLOOKUP(A1311,Macmahon!B:B,Macmahon!AE:AE,"",0)</f>
        <v/>
      </c>
      <c r="AG1311" s="28" t="str">
        <f>_xlfn.XLOOKUP(A1311,Macmahon!B:B,Macmahon!AJ:AJ,"",0)</f>
        <v/>
      </c>
      <c r="AH1311" s="28" t="str">
        <f>_xlfn.XLOOKUP(A1311,Macmahon!B:B,Macmahon!AK:AK,"",0)</f>
        <v/>
      </c>
      <c r="AI1311" s="28">
        <f t="shared" si="32"/>
        <v>0</v>
      </c>
      <c r="AJ1311" s="40" t="str">
        <f>E1311&amp;C1311&amp;B1311</f>
        <v>RAB138600</v>
      </c>
      <c r="AK1311" s="40" t="str">
        <f>IFERROR(_xlfn.XLOOKUP(AJ1311,CrossRef!$A:$A,CrossRef!$J:$J,"Not Found"),"-")</f>
        <v/>
      </c>
      <c r="AL1311" s="40">
        <f>IFERROR(_xlfn.XLOOKUP(AJ1311,CrossRef!$A:$A,CrossRef!$K:$K,"Not Found"),"-")</f>
        <v>0</v>
      </c>
      <c r="AM1311" s="40" t="str">
        <f>IFERROR(_xlfn.XLOOKUP(AJ1311,CrossRef!$A:$A,CrossRef!$L:$L,"Not Found"),"-")</f>
        <v>15000H FAN MOTOR CHANGE</v>
      </c>
    </row>
    <row r="1312" spans="1:39" x14ac:dyDescent="0.3">
      <c r="A1312" s="4" t="str">
        <f>D1312&amp;C1312&amp;B1312</f>
        <v>DZ8226138700</v>
      </c>
      <c r="B1312" s="4" t="str">
        <f>LEFT(N1312,FIND(" ",N1312)-1)</f>
        <v>00</v>
      </c>
      <c r="C1312" s="4" t="str">
        <f>LEFT(M1312,4)</f>
        <v>1387</v>
      </c>
      <c r="D1312" s="4" t="str">
        <f>LEFT(L1312,FIND(" ",L1312)-1)</f>
        <v>DZ8226</v>
      </c>
      <c r="E1312" s="4" t="str">
        <f>MID(X1312,2,3)</f>
        <v>RAB</v>
      </c>
      <c r="G1312" s="17" t="s">
        <v>10234</v>
      </c>
      <c r="H1312" s="17" t="s">
        <v>10235</v>
      </c>
      <c r="I1312" s="17" t="s">
        <v>10236</v>
      </c>
      <c r="J1312" s="17" t="s">
        <v>10369</v>
      </c>
      <c r="K1312" s="17" t="s">
        <v>34</v>
      </c>
      <c r="L1312" s="17" t="s">
        <v>10370</v>
      </c>
      <c r="M1312" s="17" t="s">
        <v>10827</v>
      </c>
      <c r="N1312" s="17" t="s">
        <v>17</v>
      </c>
      <c r="O1312" s="18">
        <v>15000</v>
      </c>
      <c r="P1312" s="18">
        <v>19044.7956206007</v>
      </c>
      <c r="Q1312" s="16">
        <v>46967</v>
      </c>
      <c r="R1312" s="17" t="s">
        <v>10828</v>
      </c>
      <c r="S1312" s="17" t="s">
        <v>10240</v>
      </c>
      <c r="T1312" s="17" t="s">
        <v>10828</v>
      </c>
      <c r="U1312" s="17" t="s">
        <v>10248</v>
      </c>
      <c r="V1312" s="17"/>
      <c r="W1312" s="17" t="s">
        <v>10819</v>
      </c>
      <c r="X1312" s="17" t="s">
        <v>10371</v>
      </c>
      <c r="Y1312" s="18">
        <v>6757.76</v>
      </c>
      <c r="Z1312" s="17" t="s">
        <v>10829</v>
      </c>
      <c r="AA1312" s="18">
        <v>29911.241615332001</v>
      </c>
      <c r="AB1312" s="17" t="s">
        <v>10335</v>
      </c>
      <c r="AC1312" s="17" t="s">
        <v>10246</v>
      </c>
      <c r="AD1312" s="17"/>
      <c r="AE1312" s="18">
        <v>-4044.7956206006702</v>
      </c>
      <c r="AF1312" s="31" t="str">
        <f>_xlfn.XLOOKUP(A1312,Macmahon!B:B,Macmahon!AE:AE,"",0)</f>
        <v/>
      </c>
      <c r="AG1312" s="28" t="str">
        <f>_xlfn.XLOOKUP(A1312,Macmahon!B:B,Macmahon!AJ:AJ,"",0)</f>
        <v/>
      </c>
      <c r="AH1312" s="28" t="str">
        <f>_xlfn.XLOOKUP(A1312,Macmahon!B:B,Macmahon!AK:AK,"",0)</f>
        <v/>
      </c>
      <c r="AI1312" s="28">
        <f t="shared" si="32"/>
        <v>0</v>
      </c>
      <c r="AJ1312" s="40" t="str">
        <f>E1312&amp;C1312&amp;B1312</f>
        <v>RAB138700</v>
      </c>
      <c r="AK1312" s="40" t="str">
        <f>IFERROR(_xlfn.XLOOKUP(AJ1312,CrossRef!$A:$A,CrossRef!$J:$J,"Not Found"),"-")</f>
        <v/>
      </c>
      <c r="AL1312" s="40">
        <f>IFERROR(_xlfn.XLOOKUP(AJ1312,CrossRef!$A:$A,CrossRef!$K:$K,"Not Found"),"-")</f>
        <v>0</v>
      </c>
      <c r="AM1312" s="40" t="str">
        <f>IFERROR(_xlfn.XLOOKUP(AJ1312,CrossRef!$A:$A,CrossRef!$L:$L,"Not Found"),"-")</f>
        <v>15000H FAN PUMP CHANGE</v>
      </c>
    </row>
    <row r="1313" spans="1:39" x14ac:dyDescent="0.3">
      <c r="A1313" s="4" t="str">
        <f>D1313&amp;C1313&amp;B1313</f>
        <v>DZ82264100RI</v>
      </c>
      <c r="B1313" s="4" t="str">
        <f>LEFT(N1313,FIND(" ",N1313)-1)</f>
        <v>RI</v>
      </c>
      <c r="C1313" s="4" t="str">
        <f>LEFT(M1313,4)</f>
        <v>4100</v>
      </c>
      <c r="D1313" s="4" t="str">
        <f>LEFT(L1313,FIND(" ",L1313)-1)</f>
        <v>DZ8226</v>
      </c>
      <c r="E1313" s="4" t="str">
        <f>MID(X1313,2,3)</f>
        <v>RAB</v>
      </c>
      <c r="G1313" s="14" t="s">
        <v>10234</v>
      </c>
      <c r="H1313" s="14" t="s">
        <v>10235</v>
      </c>
      <c r="I1313" s="14" t="s">
        <v>10236</v>
      </c>
      <c r="J1313" s="14" t="s">
        <v>10369</v>
      </c>
      <c r="K1313" s="14" t="s">
        <v>34</v>
      </c>
      <c r="L1313" s="14" t="s">
        <v>10370</v>
      </c>
      <c r="M1313" s="14" t="s">
        <v>791</v>
      </c>
      <c r="N1313" s="14" t="s">
        <v>61</v>
      </c>
      <c r="O1313" s="15">
        <v>14000</v>
      </c>
      <c r="P1313" s="15">
        <v>19044.7956206007</v>
      </c>
      <c r="Q1313" s="16">
        <v>47216</v>
      </c>
      <c r="R1313" s="14" t="s">
        <v>11389</v>
      </c>
      <c r="S1313" s="14" t="s">
        <v>10261</v>
      </c>
      <c r="T1313" s="14" t="s">
        <v>11389</v>
      </c>
      <c r="U1313" s="14" t="s">
        <v>10248</v>
      </c>
      <c r="V1313" s="14"/>
      <c r="W1313" s="14" t="s">
        <v>11268</v>
      </c>
      <c r="X1313" s="14" t="s">
        <v>10371</v>
      </c>
      <c r="Y1313" s="15">
        <v>12976.01</v>
      </c>
      <c r="Z1313" s="14" t="s">
        <v>11390</v>
      </c>
      <c r="AA1313" s="15">
        <v>33660.728268309402</v>
      </c>
      <c r="AB1313" s="14" t="s">
        <v>10335</v>
      </c>
      <c r="AC1313" s="14" t="s">
        <v>10246</v>
      </c>
      <c r="AD1313" s="14"/>
      <c r="AE1313" s="15">
        <v>-5044.7956206006702</v>
      </c>
      <c r="AF1313" s="31" t="str">
        <f>_xlfn.XLOOKUP(A1313,Macmahon!B:B,Macmahon!AE:AE,"",0)</f>
        <v/>
      </c>
      <c r="AG1313" s="28" t="str">
        <f>_xlfn.XLOOKUP(A1313,Macmahon!B:B,Macmahon!AJ:AJ,"",0)</f>
        <v/>
      </c>
      <c r="AH1313" s="28" t="str">
        <f>_xlfn.XLOOKUP(A1313,Macmahon!B:B,Macmahon!AK:AK,"",0)</f>
        <v/>
      </c>
      <c r="AI1313" s="28">
        <f t="shared" si="32"/>
        <v>0</v>
      </c>
      <c r="AJ1313" s="40" t="str">
        <f>E1313&amp;C1313&amp;B1313</f>
        <v>RAB4100RI</v>
      </c>
      <c r="AK1313" s="40" t="str">
        <f>IFERROR(_xlfn.XLOOKUP(AJ1313,CrossRef!$A:$A,CrossRef!$J:$J,"Not Found"),"-")</f>
        <v/>
      </c>
      <c r="AL1313" s="40">
        <f>IFERROR(_xlfn.XLOOKUP(AJ1313,CrossRef!$A:$A,CrossRef!$K:$K,"Not Found"),"-")</f>
        <v>0</v>
      </c>
      <c r="AM1313" s="40" t="str">
        <f>IFERROR(_xlfn.XLOOKUP(AJ1313,CrossRef!$A:$A,CrossRef!$L:$L,"Not Found"),"-")</f>
        <v>15000H STEER &amp; BRAKE CLUTCH CHANGE RH</v>
      </c>
    </row>
    <row r="1314" spans="1:39" x14ac:dyDescent="0.3">
      <c r="A1314" s="4" t="str">
        <f>D1314&amp;C1314&amp;B1314</f>
        <v>DZ82264100LT</v>
      </c>
      <c r="B1314" s="4" t="str">
        <f>LEFT(N1314,FIND(" ",N1314)-1)</f>
        <v>LT</v>
      </c>
      <c r="C1314" s="4" t="str">
        <f>LEFT(M1314,4)</f>
        <v>4100</v>
      </c>
      <c r="D1314" s="4" t="str">
        <f>LEFT(L1314,FIND(" ",L1314)-1)</f>
        <v>DZ8226</v>
      </c>
      <c r="E1314" s="4" t="str">
        <f>MID(X1314,2,3)</f>
        <v>RAB</v>
      </c>
      <c r="G1314" s="17" t="s">
        <v>10234</v>
      </c>
      <c r="H1314" s="17" t="s">
        <v>10235</v>
      </c>
      <c r="I1314" s="17" t="s">
        <v>10236</v>
      </c>
      <c r="J1314" s="17" t="s">
        <v>10369</v>
      </c>
      <c r="K1314" s="17" t="s">
        <v>34</v>
      </c>
      <c r="L1314" s="17" t="s">
        <v>10370</v>
      </c>
      <c r="M1314" s="17" t="s">
        <v>791</v>
      </c>
      <c r="N1314" s="17" t="s">
        <v>57</v>
      </c>
      <c r="O1314" s="18">
        <v>14000</v>
      </c>
      <c r="P1314" s="18">
        <v>19044.7956206007</v>
      </c>
      <c r="Q1314" s="16">
        <v>47216</v>
      </c>
      <c r="R1314" s="17" t="s">
        <v>11389</v>
      </c>
      <c r="S1314" s="17" t="s">
        <v>10261</v>
      </c>
      <c r="T1314" s="17" t="s">
        <v>11389</v>
      </c>
      <c r="U1314" s="17" t="s">
        <v>10248</v>
      </c>
      <c r="V1314" s="17"/>
      <c r="W1314" s="17" t="s">
        <v>11268</v>
      </c>
      <c r="X1314" s="17" t="s">
        <v>10371</v>
      </c>
      <c r="Y1314" s="18">
        <v>12976.01</v>
      </c>
      <c r="Z1314" s="17" t="s">
        <v>11392</v>
      </c>
      <c r="AA1314" s="18">
        <v>33660.728268309402</v>
      </c>
      <c r="AB1314" s="17" t="s">
        <v>10335</v>
      </c>
      <c r="AC1314" s="17" t="s">
        <v>10246</v>
      </c>
      <c r="AD1314" s="17"/>
      <c r="AE1314" s="18">
        <v>-5044.7956206006702</v>
      </c>
      <c r="AF1314" s="31" t="str">
        <f>_xlfn.XLOOKUP(A1314,Macmahon!B:B,Macmahon!AE:AE,"",0)</f>
        <v/>
      </c>
      <c r="AG1314" s="28" t="str">
        <f>_xlfn.XLOOKUP(A1314,Macmahon!B:B,Macmahon!AJ:AJ,"",0)</f>
        <v/>
      </c>
      <c r="AH1314" s="28" t="str">
        <f>_xlfn.XLOOKUP(A1314,Macmahon!B:B,Macmahon!AK:AK,"",0)</f>
        <v/>
      </c>
      <c r="AI1314" s="28">
        <f t="shared" si="32"/>
        <v>0</v>
      </c>
      <c r="AJ1314" s="40" t="str">
        <f>E1314&amp;C1314&amp;B1314</f>
        <v>RAB4100LT</v>
      </c>
      <c r="AK1314" s="40" t="str">
        <f>IFERROR(_xlfn.XLOOKUP(AJ1314,CrossRef!$A:$A,CrossRef!$J:$J,"Not Found"),"-")</f>
        <v/>
      </c>
      <c r="AL1314" s="40">
        <f>IFERROR(_xlfn.XLOOKUP(AJ1314,CrossRef!$A:$A,CrossRef!$K:$K,"Not Found"),"-")</f>
        <v>0</v>
      </c>
      <c r="AM1314" s="40" t="str">
        <f>IFERROR(_xlfn.XLOOKUP(AJ1314,CrossRef!$A:$A,CrossRef!$L:$L,"Not Found"),"-")</f>
        <v>15000H STEER &amp; BRAKE CLUTCH CHANGE LH</v>
      </c>
    </row>
    <row r="1315" spans="1:39" x14ac:dyDescent="0.3">
      <c r="A1315" s="4" t="str">
        <f>D1315&amp;C1315&amp;B1315</f>
        <v>DZ82265070LT</v>
      </c>
      <c r="B1315" s="4" t="str">
        <f>LEFT(N1315,FIND(" ",N1315)-1)</f>
        <v>LT</v>
      </c>
      <c r="C1315" s="4" t="str">
        <f>LEFT(M1315,4)</f>
        <v>5070</v>
      </c>
      <c r="D1315" s="4" t="str">
        <f>LEFT(L1315,FIND(" ",L1315)-1)</f>
        <v>DZ8226</v>
      </c>
      <c r="E1315" s="4" t="str">
        <f>MID(X1315,2,3)</f>
        <v>RAB</v>
      </c>
      <c r="G1315" s="14" t="s">
        <v>10234</v>
      </c>
      <c r="H1315" s="14" t="s">
        <v>10235</v>
      </c>
      <c r="I1315" s="14" t="s">
        <v>10236</v>
      </c>
      <c r="J1315" s="14" t="s">
        <v>10369</v>
      </c>
      <c r="K1315" s="14" t="s">
        <v>34</v>
      </c>
      <c r="L1315" s="14" t="s">
        <v>10370</v>
      </c>
      <c r="M1315" s="14" t="s">
        <v>823</v>
      </c>
      <c r="N1315" s="14" t="s">
        <v>57</v>
      </c>
      <c r="O1315" s="15">
        <v>12000</v>
      </c>
      <c r="P1315" s="15">
        <v>19044.7956206007</v>
      </c>
      <c r="Q1315" s="16">
        <v>46669</v>
      </c>
      <c r="R1315" s="14" t="s">
        <v>11572</v>
      </c>
      <c r="S1315" s="14" t="s">
        <v>10240</v>
      </c>
      <c r="T1315" s="14" t="s">
        <v>11572</v>
      </c>
      <c r="U1315" s="14" t="s">
        <v>10269</v>
      </c>
      <c r="V1315" s="14"/>
      <c r="W1315" s="14" t="s">
        <v>10836</v>
      </c>
      <c r="X1315" s="14" t="s">
        <v>10371</v>
      </c>
      <c r="Y1315" s="15">
        <v>6217.42</v>
      </c>
      <c r="Z1315" s="14" t="s">
        <v>11573</v>
      </c>
      <c r="AA1315" s="15">
        <v>25423.904175222498</v>
      </c>
      <c r="AB1315" s="14" t="s">
        <v>10335</v>
      </c>
      <c r="AC1315" s="14" t="s">
        <v>10246</v>
      </c>
      <c r="AD1315" s="14"/>
      <c r="AE1315" s="15">
        <v>-7044.7956206006702</v>
      </c>
      <c r="AF1315" s="31" t="str">
        <f>_xlfn.XLOOKUP(A1315,Macmahon!B:B,Macmahon!AE:AE,"",0)</f>
        <v/>
      </c>
      <c r="AG1315" s="28" t="str">
        <f>_xlfn.XLOOKUP(A1315,Macmahon!B:B,Macmahon!AJ:AJ,"",0)</f>
        <v/>
      </c>
      <c r="AH1315" s="28" t="str">
        <f>_xlfn.XLOOKUP(A1315,Macmahon!B:B,Macmahon!AK:AK,"",0)</f>
        <v/>
      </c>
      <c r="AI1315" s="28">
        <f t="shared" si="32"/>
        <v>0</v>
      </c>
      <c r="AJ1315" s="40" t="str">
        <f>E1315&amp;C1315&amp;B1315</f>
        <v>RAB5070LT</v>
      </c>
      <c r="AK1315" s="40" t="str">
        <f>IFERROR(_xlfn.XLOOKUP(AJ1315,CrossRef!$A:$A,CrossRef!$J:$J,"Not Found"),"-")</f>
        <v/>
      </c>
      <c r="AL1315" s="40">
        <f>IFERROR(_xlfn.XLOOKUP(AJ1315,CrossRef!$A:$A,CrossRef!$K:$K,"Not Found"),"-")</f>
        <v>0</v>
      </c>
      <c r="AM1315" s="40" t="str">
        <f>IFERROR(_xlfn.XLOOKUP(AJ1315,CrossRef!$A:$A,CrossRef!$L:$L,"Not Found"),"-")</f>
        <v>IMPLEMENT PUMP CHANGE</v>
      </c>
    </row>
    <row r="1316" spans="1:39" x14ac:dyDescent="0.3">
      <c r="A1316" s="4" t="str">
        <f>D1316&amp;C1316&amp;B1316</f>
        <v>DZ82265070RI</v>
      </c>
      <c r="B1316" s="4" t="str">
        <f>LEFT(N1316,FIND(" ",N1316)-1)</f>
        <v>RI</v>
      </c>
      <c r="C1316" s="4" t="str">
        <f>LEFT(M1316,4)</f>
        <v>5070</v>
      </c>
      <c r="D1316" s="4" t="str">
        <f>LEFT(L1316,FIND(" ",L1316)-1)</f>
        <v>DZ8226</v>
      </c>
      <c r="E1316" s="4" t="str">
        <f>MID(X1316,2,3)</f>
        <v>RAB</v>
      </c>
      <c r="G1316" s="17" t="s">
        <v>10234</v>
      </c>
      <c r="H1316" s="17" t="s">
        <v>10235</v>
      </c>
      <c r="I1316" s="17" t="s">
        <v>10236</v>
      </c>
      <c r="J1316" s="17" t="s">
        <v>10369</v>
      </c>
      <c r="K1316" s="17" t="s">
        <v>34</v>
      </c>
      <c r="L1316" s="17" t="s">
        <v>10370</v>
      </c>
      <c r="M1316" s="17" t="s">
        <v>823</v>
      </c>
      <c r="N1316" s="17" t="s">
        <v>61</v>
      </c>
      <c r="O1316" s="18">
        <v>12000</v>
      </c>
      <c r="P1316" s="18">
        <v>19044.7956206007</v>
      </c>
      <c r="Q1316" s="16">
        <v>46669</v>
      </c>
      <c r="R1316" s="17" t="s">
        <v>11574</v>
      </c>
      <c r="S1316" s="17" t="s">
        <v>10240</v>
      </c>
      <c r="T1316" s="17" t="s">
        <v>11574</v>
      </c>
      <c r="U1316" s="17" t="s">
        <v>10269</v>
      </c>
      <c r="V1316" s="17"/>
      <c r="W1316" s="17" t="s">
        <v>10836</v>
      </c>
      <c r="X1316" s="17" t="s">
        <v>10371</v>
      </c>
      <c r="Y1316" s="18">
        <v>6217.42</v>
      </c>
      <c r="Z1316" s="17" t="s">
        <v>11575</v>
      </c>
      <c r="AA1316" s="18">
        <v>25423.904175222498</v>
      </c>
      <c r="AB1316" s="17" t="s">
        <v>10335</v>
      </c>
      <c r="AC1316" s="17" t="s">
        <v>10246</v>
      </c>
      <c r="AD1316" s="17"/>
      <c r="AE1316" s="18">
        <v>-7044.7956206006702</v>
      </c>
      <c r="AF1316" s="31" t="str">
        <f>_xlfn.XLOOKUP(A1316,Macmahon!B:B,Macmahon!AE:AE,"",0)</f>
        <v/>
      </c>
      <c r="AG1316" s="28" t="str">
        <f>_xlfn.XLOOKUP(A1316,Macmahon!B:B,Macmahon!AJ:AJ,"",0)</f>
        <v/>
      </c>
      <c r="AH1316" s="28" t="str">
        <f>_xlfn.XLOOKUP(A1316,Macmahon!B:B,Macmahon!AK:AK,"",0)</f>
        <v/>
      </c>
      <c r="AI1316" s="28">
        <f t="shared" si="32"/>
        <v>0</v>
      </c>
      <c r="AJ1316" s="40" t="str">
        <f>E1316&amp;C1316&amp;B1316</f>
        <v>RAB5070RI</v>
      </c>
      <c r="AK1316" s="40" t="str">
        <f>IFERROR(_xlfn.XLOOKUP(AJ1316,CrossRef!$A:$A,CrossRef!$J:$J,"Not Found"),"-")</f>
        <v>Not Found</v>
      </c>
      <c r="AL1316" s="40" t="str">
        <f>IFERROR(_xlfn.XLOOKUP(AJ1316,CrossRef!$A:$A,CrossRef!$K:$K,"Not Found"),"-")</f>
        <v>Not Found</v>
      </c>
      <c r="AM1316" s="40" t="str">
        <f>IFERROR(_xlfn.XLOOKUP(AJ1316,CrossRef!$A:$A,CrossRef!$L:$L,"Not Found"),"-")</f>
        <v>Not Found</v>
      </c>
    </row>
    <row r="1317" spans="1:39" x14ac:dyDescent="0.3">
      <c r="A1317" s="4" t="str">
        <f>D1317&amp;C1317&amp;B1317</f>
        <v>DZ82265104LT</v>
      </c>
      <c r="B1317" s="4" t="str">
        <f>LEFT(N1317,FIND(" ",N1317)-1)</f>
        <v>LT</v>
      </c>
      <c r="C1317" s="4" t="str">
        <f>LEFT(M1317,4)</f>
        <v>5104</v>
      </c>
      <c r="D1317" s="4" t="str">
        <f>LEFT(L1317,FIND(" ",L1317)-1)</f>
        <v>DZ8226</v>
      </c>
      <c r="E1317" s="4" t="str">
        <f>MID(X1317,2,3)</f>
        <v>RAB</v>
      </c>
      <c r="G1317" s="14" t="s">
        <v>10234</v>
      </c>
      <c r="H1317" s="14" t="s">
        <v>10235</v>
      </c>
      <c r="I1317" s="14" t="s">
        <v>10236</v>
      </c>
      <c r="J1317" s="14" t="s">
        <v>10369</v>
      </c>
      <c r="K1317" s="14" t="s">
        <v>34</v>
      </c>
      <c r="L1317" s="14" t="s">
        <v>10370</v>
      </c>
      <c r="M1317" s="14" t="s">
        <v>11672</v>
      </c>
      <c r="N1317" s="14" t="s">
        <v>57</v>
      </c>
      <c r="O1317" s="15">
        <v>14000</v>
      </c>
      <c r="P1317" s="15">
        <v>19044.7956206007</v>
      </c>
      <c r="Q1317" s="16">
        <v>45768.862673611111</v>
      </c>
      <c r="R1317" s="14" t="s">
        <v>11673</v>
      </c>
      <c r="S1317" s="14" t="s">
        <v>10261</v>
      </c>
      <c r="T1317" s="14" t="s">
        <v>11673</v>
      </c>
      <c r="U1317" s="14" t="s">
        <v>10269</v>
      </c>
      <c r="V1317" s="14"/>
      <c r="W1317" s="14" t="s">
        <v>11674</v>
      </c>
      <c r="X1317" s="14" t="s">
        <v>10371</v>
      </c>
      <c r="Y1317" s="15">
        <v>9963.61</v>
      </c>
      <c r="Z1317" s="14" t="s">
        <v>11675</v>
      </c>
      <c r="AA1317" s="15">
        <v>13906.8365403466</v>
      </c>
      <c r="AB1317" s="14" t="s">
        <v>10335</v>
      </c>
      <c r="AC1317" s="14" t="s">
        <v>10246</v>
      </c>
      <c r="AD1317" s="14"/>
      <c r="AE1317" s="15">
        <v>-5044.7956206006702</v>
      </c>
      <c r="AF1317" s="31" t="str">
        <f>_xlfn.XLOOKUP(A1317,Macmahon!B:B,Macmahon!AE:AE,"",0)</f>
        <v/>
      </c>
      <c r="AG1317" s="28" t="str">
        <f>_xlfn.XLOOKUP(A1317,Macmahon!B:B,Macmahon!AJ:AJ,"",0)</f>
        <v/>
      </c>
      <c r="AH1317" s="28" t="str">
        <f>_xlfn.XLOOKUP(A1317,Macmahon!B:B,Macmahon!AK:AK,"",0)</f>
        <v/>
      </c>
      <c r="AI1317" s="28">
        <f t="shared" si="32"/>
        <v>0</v>
      </c>
      <c r="AJ1317" s="40" t="str">
        <f>E1317&amp;C1317&amp;B1317</f>
        <v>RAB5104LT</v>
      </c>
      <c r="AK1317" s="40" t="str">
        <f>IFERROR(_xlfn.XLOOKUP(AJ1317,CrossRef!$A:$A,CrossRef!$J:$J,"Not Found"),"-")</f>
        <v/>
      </c>
      <c r="AL1317" s="40">
        <f>IFERROR(_xlfn.XLOOKUP(AJ1317,CrossRef!$A:$A,CrossRef!$K:$K,"Not Found"),"-")</f>
        <v>0</v>
      </c>
      <c r="AM1317" s="40" t="str">
        <f>IFERROR(_xlfn.XLOOKUP(AJ1317,CrossRef!$A:$A,CrossRef!$L:$L,"Not Found"),"-")</f>
        <v>8000H BLADE TILT CYLINDER CHANGE LH</v>
      </c>
    </row>
    <row r="1318" spans="1:39" x14ac:dyDescent="0.3">
      <c r="A1318" s="4" t="str">
        <f>D1318&amp;C1318&amp;B1318</f>
        <v>DZ82265104RI</v>
      </c>
      <c r="B1318" s="4" t="str">
        <f>LEFT(N1318,FIND(" ",N1318)-1)</f>
        <v>RI</v>
      </c>
      <c r="C1318" s="4" t="str">
        <f>LEFT(M1318,4)</f>
        <v>5104</v>
      </c>
      <c r="D1318" s="4" t="str">
        <f>LEFT(L1318,FIND(" ",L1318)-1)</f>
        <v>DZ8226</v>
      </c>
      <c r="E1318" s="4" t="str">
        <f>MID(X1318,2,3)</f>
        <v>RAB</v>
      </c>
      <c r="G1318" s="17" t="s">
        <v>10234</v>
      </c>
      <c r="H1318" s="17" t="s">
        <v>10235</v>
      </c>
      <c r="I1318" s="17" t="s">
        <v>10236</v>
      </c>
      <c r="J1318" s="17" t="s">
        <v>10369</v>
      </c>
      <c r="K1318" s="17" t="s">
        <v>34</v>
      </c>
      <c r="L1318" s="17" t="s">
        <v>10370</v>
      </c>
      <c r="M1318" s="17" t="s">
        <v>11672</v>
      </c>
      <c r="N1318" s="17" t="s">
        <v>61</v>
      </c>
      <c r="O1318" s="18">
        <v>14000</v>
      </c>
      <c r="P1318" s="18">
        <v>19044.7956206007</v>
      </c>
      <c r="Q1318" s="16">
        <v>46492.862673611111</v>
      </c>
      <c r="R1318" s="17" t="s">
        <v>11673</v>
      </c>
      <c r="S1318" s="17" t="s">
        <v>10261</v>
      </c>
      <c r="T1318" s="17" t="s">
        <v>11673</v>
      </c>
      <c r="U1318" s="17" t="s">
        <v>10269</v>
      </c>
      <c r="V1318" s="17"/>
      <c r="W1318" s="17" t="s">
        <v>11674</v>
      </c>
      <c r="X1318" s="17" t="s">
        <v>10371</v>
      </c>
      <c r="Y1318" s="18">
        <v>9963.61</v>
      </c>
      <c r="Z1318" s="17" t="s">
        <v>11676</v>
      </c>
      <c r="AA1318" s="18">
        <v>22771.596896944</v>
      </c>
      <c r="AB1318" s="17" t="s">
        <v>10335</v>
      </c>
      <c r="AC1318" s="17" t="s">
        <v>10246</v>
      </c>
      <c r="AD1318" s="17"/>
      <c r="AE1318" s="18">
        <v>-5044.7956206006702</v>
      </c>
      <c r="AF1318" s="31" t="str">
        <f>_xlfn.XLOOKUP(A1318,Macmahon!B:B,Macmahon!AE:AE,"",0)</f>
        <v/>
      </c>
      <c r="AG1318" s="28" t="str">
        <f>_xlfn.XLOOKUP(A1318,Macmahon!B:B,Macmahon!AJ:AJ,"",0)</f>
        <v/>
      </c>
      <c r="AH1318" s="28" t="str">
        <f>_xlfn.XLOOKUP(A1318,Macmahon!B:B,Macmahon!AK:AK,"",0)</f>
        <v/>
      </c>
      <c r="AI1318" s="28">
        <f t="shared" si="32"/>
        <v>0</v>
      </c>
      <c r="AJ1318" s="40" t="str">
        <f>E1318&amp;C1318&amp;B1318</f>
        <v>RAB5104RI</v>
      </c>
      <c r="AK1318" s="40" t="str">
        <f>IFERROR(_xlfn.XLOOKUP(AJ1318,CrossRef!$A:$A,CrossRef!$J:$J,"Not Found"),"-")</f>
        <v/>
      </c>
      <c r="AL1318" s="40">
        <f>IFERROR(_xlfn.XLOOKUP(AJ1318,CrossRef!$A:$A,CrossRef!$K:$K,"Not Found"),"-")</f>
        <v>0</v>
      </c>
      <c r="AM1318" s="40" t="str">
        <f>IFERROR(_xlfn.XLOOKUP(AJ1318,CrossRef!$A:$A,CrossRef!$L:$L,"Not Found"),"-")</f>
        <v>8000H BLADE TILT CYLINDER CHANGE RH</v>
      </c>
    </row>
    <row r="1319" spans="1:39" x14ac:dyDescent="0.3">
      <c r="A1319" s="4" t="str">
        <f>D1319&amp;C1319&amp;B1319</f>
        <v>DZ82265113RI</v>
      </c>
      <c r="B1319" s="4" t="str">
        <f>LEFT(N1319,FIND(" ",N1319)-1)</f>
        <v>RI</v>
      </c>
      <c r="C1319" s="4" t="str">
        <f>LEFT(M1319,4)</f>
        <v>5113</v>
      </c>
      <c r="D1319" s="4" t="str">
        <f>LEFT(L1319,FIND(" ",L1319)-1)</f>
        <v>DZ8226</v>
      </c>
      <c r="E1319" s="4" t="str">
        <f>MID(X1319,2,3)</f>
        <v>RAB</v>
      </c>
      <c r="G1319" s="17" t="s">
        <v>10234</v>
      </c>
      <c r="H1319" s="17" t="s">
        <v>10235</v>
      </c>
      <c r="I1319" s="17" t="s">
        <v>10236</v>
      </c>
      <c r="J1319" s="17" t="s">
        <v>10369</v>
      </c>
      <c r="K1319" s="17" t="s">
        <v>34</v>
      </c>
      <c r="L1319" s="17" t="s">
        <v>10370</v>
      </c>
      <c r="M1319" s="17" t="s">
        <v>796</v>
      </c>
      <c r="N1319" s="17" t="s">
        <v>61</v>
      </c>
      <c r="O1319" s="18">
        <v>14000</v>
      </c>
      <c r="P1319" s="18">
        <v>19044.7956206007</v>
      </c>
      <c r="Q1319" s="16">
        <v>45758.862673611111</v>
      </c>
      <c r="R1319" s="17" t="s">
        <v>11681</v>
      </c>
      <c r="S1319" s="17" t="s">
        <v>10261</v>
      </c>
      <c r="T1319" s="17" t="s">
        <v>11681</v>
      </c>
      <c r="U1319" s="17" t="s">
        <v>10269</v>
      </c>
      <c r="V1319" s="17"/>
      <c r="W1319" s="17" t="s">
        <v>11674</v>
      </c>
      <c r="X1319" s="17" t="s">
        <v>10371</v>
      </c>
      <c r="Y1319" s="18">
        <v>11880.51</v>
      </c>
      <c r="Z1319" s="17" t="s">
        <v>11682</v>
      </c>
      <c r="AA1319" s="18">
        <v>13782.6077354436</v>
      </c>
      <c r="AB1319" s="17" t="s">
        <v>10335</v>
      </c>
      <c r="AC1319" s="17" t="s">
        <v>10246</v>
      </c>
      <c r="AD1319" s="17"/>
      <c r="AE1319" s="18">
        <v>-5044.7956206006702</v>
      </c>
      <c r="AF1319" s="31" t="str">
        <f>_xlfn.XLOOKUP(A1319,Macmahon!B:B,Macmahon!AE:AE,"",0)</f>
        <v/>
      </c>
      <c r="AG1319" s="28" t="str">
        <f>_xlfn.XLOOKUP(A1319,Macmahon!B:B,Macmahon!AJ:AJ,"",0)</f>
        <v/>
      </c>
      <c r="AH1319" s="28" t="str">
        <f>_xlfn.XLOOKUP(A1319,Macmahon!B:B,Macmahon!AK:AK,"",0)</f>
        <v/>
      </c>
      <c r="AI1319" s="28">
        <f t="shared" si="32"/>
        <v>0</v>
      </c>
      <c r="AJ1319" s="40" t="str">
        <f>E1319&amp;C1319&amp;B1319</f>
        <v>RAB5113RI</v>
      </c>
      <c r="AK1319" s="40" t="str">
        <f>IFERROR(_xlfn.XLOOKUP(AJ1319,CrossRef!$A:$A,CrossRef!$J:$J,"Not Found"),"-")</f>
        <v/>
      </c>
      <c r="AL1319" s="40">
        <f>IFERROR(_xlfn.XLOOKUP(AJ1319,CrossRef!$A:$A,CrossRef!$K:$K,"Not Found"),"-")</f>
        <v>0</v>
      </c>
      <c r="AM1319" s="40" t="str">
        <f>IFERROR(_xlfn.XLOOKUP(AJ1319,CrossRef!$A:$A,CrossRef!$L:$L,"Not Found"),"-")</f>
        <v>8000H BLADE LIFT CYLINDER CHANGE RH</v>
      </c>
    </row>
    <row r="1320" spans="1:39" x14ac:dyDescent="0.3">
      <c r="A1320" s="4" t="str">
        <f>D1320&amp;C1320&amp;B1320</f>
        <v>DZ82265113LT</v>
      </c>
      <c r="B1320" s="4" t="str">
        <f>LEFT(N1320,FIND(" ",N1320)-1)</f>
        <v>LT</v>
      </c>
      <c r="C1320" s="4" t="str">
        <f>LEFT(M1320,4)</f>
        <v>5113</v>
      </c>
      <c r="D1320" s="4" t="str">
        <f>LEFT(L1320,FIND(" ",L1320)-1)</f>
        <v>DZ8226</v>
      </c>
      <c r="E1320" s="4" t="str">
        <f>MID(X1320,2,3)</f>
        <v>RAB</v>
      </c>
      <c r="G1320" s="17" t="s">
        <v>10234</v>
      </c>
      <c r="H1320" s="17" t="s">
        <v>10235</v>
      </c>
      <c r="I1320" s="17" t="s">
        <v>10236</v>
      </c>
      <c r="J1320" s="17" t="s">
        <v>10369</v>
      </c>
      <c r="K1320" s="17" t="s">
        <v>34</v>
      </c>
      <c r="L1320" s="17" t="s">
        <v>10370</v>
      </c>
      <c r="M1320" s="17" t="s">
        <v>796</v>
      </c>
      <c r="N1320" s="17" t="s">
        <v>57</v>
      </c>
      <c r="O1320" s="18">
        <v>14000</v>
      </c>
      <c r="P1320" s="18">
        <v>8908.1164984558</v>
      </c>
      <c r="Q1320" s="19">
        <v>46583.516550925924</v>
      </c>
      <c r="R1320" s="17" t="s">
        <v>11681</v>
      </c>
      <c r="S1320" s="17" t="s">
        <v>10261</v>
      </c>
      <c r="T1320" s="17" t="s">
        <v>11681</v>
      </c>
      <c r="U1320" s="17" t="s">
        <v>10248</v>
      </c>
      <c r="V1320" s="17"/>
      <c r="W1320" s="17"/>
      <c r="X1320" s="17" t="s">
        <v>10371</v>
      </c>
      <c r="Y1320" s="18">
        <v>11880.51</v>
      </c>
      <c r="Z1320" s="17" t="s">
        <v>11683</v>
      </c>
      <c r="AA1320" s="18">
        <v>24136.679122144898</v>
      </c>
      <c r="AB1320" s="17" t="s">
        <v>10335</v>
      </c>
      <c r="AC1320" s="17" t="s">
        <v>10246</v>
      </c>
      <c r="AD1320" s="17"/>
      <c r="AE1320" s="18">
        <v>5091.8835015442</v>
      </c>
      <c r="AF1320" s="31" t="str">
        <f>_xlfn.XLOOKUP(A1320,Macmahon!B:B,Macmahon!AE:AE,"",0)</f>
        <v/>
      </c>
      <c r="AG1320" s="28" t="str">
        <f>_xlfn.XLOOKUP(A1320,Macmahon!B:B,Macmahon!AJ:AJ,"",0)</f>
        <v/>
      </c>
      <c r="AH1320" s="28" t="str">
        <f>_xlfn.XLOOKUP(A1320,Macmahon!B:B,Macmahon!AK:AK,"",0)</f>
        <v/>
      </c>
      <c r="AI1320" s="28">
        <f t="shared" si="32"/>
        <v>0</v>
      </c>
      <c r="AJ1320" s="40" t="str">
        <f>E1320&amp;C1320&amp;B1320</f>
        <v>RAB5113LT</v>
      </c>
      <c r="AK1320" s="40" t="str">
        <f>IFERROR(_xlfn.XLOOKUP(AJ1320,CrossRef!$A:$A,CrossRef!$J:$J,"Not Found"),"-")</f>
        <v/>
      </c>
      <c r="AL1320" s="40">
        <f>IFERROR(_xlfn.XLOOKUP(AJ1320,CrossRef!$A:$A,CrossRef!$K:$K,"Not Found"),"-")</f>
        <v>0</v>
      </c>
      <c r="AM1320" s="40" t="str">
        <f>IFERROR(_xlfn.XLOOKUP(AJ1320,CrossRef!$A:$A,CrossRef!$L:$L,"Not Found"),"-")</f>
        <v>8000H BLADE LIFT CYLINDER CHANGE LH</v>
      </c>
    </row>
    <row r="1321" spans="1:39" x14ac:dyDescent="0.3">
      <c r="A1321" s="4" t="str">
        <f>D1321&amp;C1321&amp;B1321</f>
        <v>DZ82265352LT</v>
      </c>
      <c r="B1321" s="4" t="str">
        <f>LEFT(N1321,FIND(" ",N1321)-1)</f>
        <v>LT</v>
      </c>
      <c r="C1321" s="4" t="str">
        <f>LEFT(M1321,4)</f>
        <v>5352</v>
      </c>
      <c r="D1321" s="4" t="str">
        <f>LEFT(L1321,FIND(" ",L1321)-1)</f>
        <v>DZ8226</v>
      </c>
      <c r="E1321" s="4" t="str">
        <f>MID(X1321,2,3)</f>
        <v>RAB</v>
      </c>
      <c r="G1321" s="14" t="s">
        <v>10234</v>
      </c>
      <c r="H1321" s="14" t="s">
        <v>10235</v>
      </c>
      <c r="I1321" s="14" t="s">
        <v>10236</v>
      </c>
      <c r="J1321" s="14" t="s">
        <v>10369</v>
      </c>
      <c r="K1321" s="14" t="s">
        <v>34</v>
      </c>
      <c r="L1321" s="14" t="s">
        <v>10370</v>
      </c>
      <c r="M1321" s="14" t="s">
        <v>11694</v>
      </c>
      <c r="N1321" s="14" t="s">
        <v>57</v>
      </c>
      <c r="O1321" s="15">
        <v>14000</v>
      </c>
      <c r="P1321" s="15">
        <v>19044.7956206007</v>
      </c>
      <c r="Q1321" s="16">
        <v>45838.862673611111</v>
      </c>
      <c r="R1321" s="14" t="s">
        <v>11695</v>
      </c>
      <c r="S1321" s="14" t="s">
        <v>10261</v>
      </c>
      <c r="T1321" s="14" t="s">
        <v>11695</v>
      </c>
      <c r="U1321" s="14" t="s">
        <v>10269</v>
      </c>
      <c r="V1321" s="14"/>
      <c r="W1321" s="14" t="s">
        <v>11674</v>
      </c>
      <c r="X1321" s="14" t="s">
        <v>10371</v>
      </c>
      <c r="Y1321" s="15">
        <v>9322.99</v>
      </c>
      <c r="Z1321" s="14" t="s">
        <v>11696</v>
      </c>
      <c r="AA1321" s="15">
        <v>14603.9590582295</v>
      </c>
      <c r="AB1321" s="14" t="s">
        <v>10335</v>
      </c>
      <c r="AC1321" s="14" t="s">
        <v>10246</v>
      </c>
      <c r="AD1321" s="14"/>
      <c r="AE1321" s="15">
        <v>-5044.7956206006702</v>
      </c>
      <c r="AF1321" s="31" t="str">
        <f>_xlfn.XLOOKUP(A1321,Macmahon!B:B,Macmahon!AE:AE,"",0)</f>
        <v/>
      </c>
      <c r="AG1321" s="28" t="str">
        <f>_xlfn.XLOOKUP(A1321,Macmahon!B:B,Macmahon!AJ:AJ,"",0)</f>
        <v/>
      </c>
      <c r="AH1321" s="28" t="str">
        <f>_xlfn.XLOOKUP(A1321,Macmahon!B:B,Macmahon!AK:AK,"",0)</f>
        <v/>
      </c>
      <c r="AI1321" s="28">
        <f t="shared" si="32"/>
        <v>0</v>
      </c>
      <c r="AJ1321" s="40" t="str">
        <f>E1321&amp;C1321&amp;B1321</f>
        <v>RAB5352LT</v>
      </c>
      <c r="AK1321" s="40" t="str">
        <f>IFERROR(_xlfn.XLOOKUP(AJ1321,CrossRef!$A:$A,CrossRef!$J:$J,"Not Found"),"-")</f>
        <v/>
      </c>
      <c r="AL1321" s="40">
        <f>IFERROR(_xlfn.XLOOKUP(AJ1321,CrossRef!$A:$A,CrossRef!$K:$K,"Not Found"),"-")</f>
        <v>0</v>
      </c>
      <c r="AM1321" s="40" t="str">
        <f>IFERROR(_xlfn.XLOOKUP(AJ1321,CrossRef!$A:$A,CrossRef!$L:$L,"Not Found"),"-")</f>
        <v>8000H RIPPER LIFT CYLINDER CHANGE LH</v>
      </c>
    </row>
    <row r="1322" spans="1:39" x14ac:dyDescent="0.3">
      <c r="A1322" s="4" t="str">
        <f>D1322&amp;C1322&amp;B1322</f>
        <v>DZ81874100LT</v>
      </c>
      <c r="B1322" s="4" t="str">
        <f>LEFT(N1322,FIND(" ",N1322)-1)</f>
        <v>LT</v>
      </c>
      <c r="C1322" s="4" t="str">
        <f>LEFT(M1322,4)</f>
        <v>4100</v>
      </c>
      <c r="D1322" s="4" t="str">
        <f>LEFT(L1322,FIND(" ",L1322)-1)</f>
        <v>DZ8187</v>
      </c>
      <c r="E1322" s="4" t="str">
        <f>MID(X1322,2,3)</f>
        <v>AMA</v>
      </c>
      <c r="G1322" s="14" t="s">
        <v>10234</v>
      </c>
      <c r="H1322" s="14" t="s">
        <v>10235</v>
      </c>
      <c r="I1322" s="14" t="s">
        <v>10257</v>
      </c>
      <c r="J1322" s="14" t="s">
        <v>10441</v>
      </c>
      <c r="K1322" s="14" t="s">
        <v>216</v>
      </c>
      <c r="L1322" s="14" t="s">
        <v>10442</v>
      </c>
      <c r="M1322" s="14" t="s">
        <v>791</v>
      </c>
      <c r="N1322" s="14" t="s">
        <v>57</v>
      </c>
      <c r="O1322" s="15">
        <v>13000</v>
      </c>
      <c r="P1322" s="15">
        <v>7341.1841820544396</v>
      </c>
      <c r="Q1322" s="16">
        <v>47948</v>
      </c>
      <c r="R1322" s="14" t="s">
        <v>11402</v>
      </c>
      <c r="S1322" s="14" t="s">
        <v>10261</v>
      </c>
      <c r="T1322" s="14" t="s">
        <v>11402</v>
      </c>
      <c r="U1322" s="14" t="s">
        <v>10248</v>
      </c>
      <c r="V1322" s="14"/>
      <c r="W1322" s="14" t="s">
        <v>11019</v>
      </c>
      <c r="X1322" s="14" t="s">
        <v>10445</v>
      </c>
      <c r="Y1322" s="15">
        <v>23487.51</v>
      </c>
      <c r="Z1322" s="14" t="s">
        <v>11403</v>
      </c>
      <c r="AA1322" s="15">
        <v>40663.380485207999</v>
      </c>
      <c r="AB1322" s="14" t="s">
        <v>10245</v>
      </c>
      <c r="AC1322" s="14" t="s">
        <v>10246</v>
      </c>
      <c r="AD1322" s="14"/>
      <c r="AE1322" s="15">
        <v>5658.8158179455604</v>
      </c>
      <c r="AF1322" s="31">
        <f>_xlfn.XLOOKUP(A1322,Macmahon!B:B,Macmahon!AE:AE,"",0)</f>
        <v>45591</v>
      </c>
      <c r="AG1322" s="28">
        <f>_xlfn.XLOOKUP(A1322,Macmahon!B:B,Macmahon!AJ:AJ,"",0)</f>
        <v>46800.749097453707</v>
      </c>
      <c r="AH1322" s="28">
        <f>_xlfn.XLOOKUP(A1322,Macmahon!B:B,Macmahon!AK:AK,"",0)</f>
        <v>48516</v>
      </c>
      <c r="AI1322" s="28">
        <f t="shared" si="32"/>
        <v>46800.749097453707</v>
      </c>
      <c r="AJ1322" s="40" t="str">
        <f>E1322&amp;C1322&amp;B1322</f>
        <v>AMA4100LT</v>
      </c>
      <c r="AK1322" s="40" t="str">
        <f>IFERROR(_xlfn.XLOOKUP(AJ1322,CrossRef!$A:$A,CrossRef!$J:$J,"Not Found"),"-")</f>
        <v>DZTR082-DRIV-SCAB</v>
      </c>
      <c r="AL1322" s="40" t="str">
        <f>IFERROR(_xlfn.XLOOKUP(AJ1322,CrossRef!$A:$A,CrossRef!$K:$K,"Not Found"),"-")</f>
        <v>LH</v>
      </c>
      <c r="AM1322" s="40" t="str">
        <f>IFERROR(_xlfn.XLOOKUP(AJ1322,CrossRef!$A:$A,CrossRef!$L:$L,"Not Found"),"-")</f>
        <v>13000H STEERING &amp; BRAKE CLUTCH CHANGE LH</v>
      </c>
    </row>
    <row r="1323" spans="1:39" x14ac:dyDescent="0.3">
      <c r="A1323" s="4" t="str">
        <f>D1323&amp;C1323&amp;B1323</f>
        <v>DZ81874100RI</v>
      </c>
      <c r="B1323" s="4" t="str">
        <f>LEFT(N1323,FIND(" ",N1323)-1)</f>
        <v>RI</v>
      </c>
      <c r="C1323" s="4" t="str">
        <f>LEFT(M1323,4)</f>
        <v>4100</v>
      </c>
      <c r="D1323" s="4" t="str">
        <f>LEFT(L1323,FIND(" ",L1323)-1)</f>
        <v>DZ8187</v>
      </c>
      <c r="E1323" s="4" t="str">
        <f>MID(X1323,2,3)</f>
        <v>AMA</v>
      </c>
      <c r="G1323" s="17" t="s">
        <v>10234</v>
      </c>
      <c r="H1323" s="17" t="s">
        <v>10235</v>
      </c>
      <c r="I1323" s="17" t="s">
        <v>10257</v>
      </c>
      <c r="J1323" s="17" t="s">
        <v>10441</v>
      </c>
      <c r="K1323" s="17" t="s">
        <v>216</v>
      </c>
      <c r="L1323" s="17" t="s">
        <v>10442</v>
      </c>
      <c r="M1323" s="17" t="s">
        <v>791</v>
      </c>
      <c r="N1323" s="17" t="s">
        <v>61</v>
      </c>
      <c r="O1323" s="18">
        <v>13000</v>
      </c>
      <c r="P1323" s="18">
        <v>7341.1841820544396</v>
      </c>
      <c r="Q1323" s="16">
        <v>47948</v>
      </c>
      <c r="R1323" s="17" t="s">
        <v>11402</v>
      </c>
      <c r="S1323" s="17" t="s">
        <v>10261</v>
      </c>
      <c r="T1323" s="17" t="s">
        <v>11402</v>
      </c>
      <c r="U1323" s="17" t="s">
        <v>10248</v>
      </c>
      <c r="V1323" s="17"/>
      <c r="W1323" s="17" t="s">
        <v>11019</v>
      </c>
      <c r="X1323" s="17" t="s">
        <v>10445</v>
      </c>
      <c r="Y1323" s="18">
        <v>23487.51</v>
      </c>
      <c r="Z1323" s="17" t="s">
        <v>11404</v>
      </c>
      <c r="AA1323" s="18">
        <v>40663.380485207999</v>
      </c>
      <c r="AB1323" s="17" t="s">
        <v>10245</v>
      </c>
      <c r="AC1323" s="17" t="s">
        <v>10246</v>
      </c>
      <c r="AD1323" s="17"/>
      <c r="AE1323" s="18">
        <v>5658.8158179455604</v>
      </c>
      <c r="AF1323" s="31">
        <f>_xlfn.XLOOKUP(A1323,Macmahon!B:B,Macmahon!AE:AE,"",0)</f>
        <v>45591</v>
      </c>
      <c r="AG1323" s="28">
        <f>_xlfn.XLOOKUP(A1323,Macmahon!B:B,Macmahon!AJ:AJ,"",0)</f>
        <v>46800.749097453707</v>
      </c>
      <c r="AH1323" s="28">
        <f>_xlfn.XLOOKUP(A1323,Macmahon!B:B,Macmahon!AK:AK,"",0)</f>
        <v>48516</v>
      </c>
      <c r="AI1323" s="28">
        <f t="shared" si="32"/>
        <v>46800.749097453707</v>
      </c>
      <c r="AJ1323" s="40" t="str">
        <f>E1323&amp;C1323&amp;B1323</f>
        <v>AMA4100RI</v>
      </c>
      <c r="AK1323" s="40" t="str">
        <f>IFERROR(_xlfn.XLOOKUP(AJ1323,CrossRef!$A:$A,CrossRef!$J:$J,"Not Found"),"-")</f>
        <v>DZTR082-DRIV-SCAB</v>
      </c>
      <c r="AL1323" s="40" t="str">
        <f>IFERROR(_xlfn.XLOOKUP(AJ1323,CrossRef!$A:$A,CrossRef!$K:$K,"Not Found"),"-")</f>
        <v>RH</v>
      </c>
      <c r="AM1323" s="40" t="str">
        <f>IFERROR(_xlfn.XLOOKUP(AJ1323,CrossRef!$A:$A,CrossRef!$L:$L,"Not Found"),"-")</f>
        <v>13000H STEERING &amp; BRAKE CLUTCH CHANGE RH</v>
      </c>
    </row>
    <row r="1324" spans="1:39" x14ac:dyDescent="0.3">
      <c r="A1324" s="4" t="str">
        <f>D1324&amp;C1324&amp;B1324</f>
        <v>DZ82265352RI</v>
      </c>
      <c r="B1324" s="4" t="str">
        <f>LEFT(N1324,FIND(" ",N1324)-1)</f>
        <v>RI</v>
      </c>
      <c r="C1324" s="4" t="str">
        <f>LEFT(M1324,4)</f>
        <v>5352</v>
      </c>
      <c r="D1324" s="4" t="str">
        <f>LEFT(L1324,FIND(" ",L1324)-1)</f>
        <v>DZ8226</v>
      </c>
      <c r="E1324" s="4" t="str">
        <f>MID(X1324,2,3)</f>
        <v>RAB</v>
      </c>
      <c r="G1324" s="14" t="s">
        <v>10234</v>
      </c>
      <c r="H1324" s="14" t="s">
        <v>10235</v>
      </c>
      <c r="I1324" s="14" t="s">
        <v>10236</v>
      </c>
      <c r="J1324" s="14" t="s">
        <v>10369</v>
      </c>
      <c r="K1324" s="14" t="s">
        <v>34</v>
      </c>
      <c r="L1324" s="14" t="s">
        <v>10370</v>
      </c>
      <c r="M1324" s="14" t="s">
        <v>11694</v>
      </c>
      <c r="N1324" s="14" t="s">
        <v>61</v>
      </c>
      <c r="O1324" s="15">
        <v>14000</v>
      </c>
      <c r="P1324" s="15">
        <v>19044.7956206007</v>
      </c>
      <c r="Q1324" s="16">
        <v>45838.862673611111</v>
      </c>
      <c r="R1324" s="14" t="s">
        <v>11697</v>
      </c>
      <c r="S1324" s="14" t="s">
        <v>10261</v>
      </c>
      <c r="T1324" s="14" t="s">
        <v>11697</v>
      </c>
      <c r="U1324" s="14" t="s">
        <v>10269</v>
      </c>
      <c r="V1324" s="14"/>
      <c r="W1324" s="14" t="s">
        <v>11674</v>
      </c>
      <c r="X1324" s="14" t="s">
        <v>10371</v>
      </c>
      <c r="Y1324" s="15">
        <v>9322.99</v>
      </c>
      <c r="Z1324" s="14" t="s">
        <v>11698</v>
      </c>
      <c r="AA1324" s="15">
        <v>14603.9590582295</v>
      </c>
      <c r="AB1324" s="14" t="s">
        <v>10335</v>
      </c>
      <c r="AC1324" s="14" t="s">
        <v>10246</v>
      </c>
      <c r="AD1324" s="14"/>
      <c r="AE1324" s="15">
        <v>-5044.7956206006702</v>
      </c>
      <c r="AF1324" s="31" t="str">
        <f>_xlfn.XLOOKUP(A1324,Macmahon!B:B,Macmahon!AE:AE,"",0)</f>
        <v/>
      </c>
      <c r="AG1324" s="28" t="str">
        <f>_xlfn.XLOOKUP(A1324,Macmahon!B:B,Macmahon!AJ:AJ,"",0)</f>
        <v/>
      </c>
      <c r="AH1324" s="28" t="str">
        <f>_xlfn.XLOOKUP(A1324,Macmahon!B:B,Macmahon!AK:AK,"",0)</f>
        <v/>
      </c>
      <c r="AI1324" s="28">
        <f t="shared" si="32"/>
        <v>0</v>
      </c>
      <c r="AJ1324" s="40" t="str">
        <f>E1324&amp;C1324&amp;B1324</f>
        <v>RAB5352RI</v>
      </c>
      <c r="AK1324" s="40" t="str">
        <f>IFERROR(_xlfn.XLOOKUP(AJ1324,CrossRef!$A:$A,CrossRef!$J:$J,"Not Found"),"-")</f>
        <v/>
      </c>
      <c r="AL1324" s="40">
        <f>IFERROR(_xlfn.XLOOKUP(AJ1324,CrossRef!$A:$A,CrossRef!$K:$K,"Not Found"),"-")</f>
        <v>0</v>
      </c>
      <c r="AM1324" s="40" t="str">
        <f>IFERROR(_xlfn.XLOOKUP(AJ1324,CrossRef!$A:$A,CrossRef!$L:$L,"Not Found"),"-")</f>
        <v>8000H RIPPER LIFT CYLINDER CHANGE RH</v>
      </c>
    </row>
    <row r="1325" spans="1:39" x14ac:dyDescent="0.3">
      <c r="A1325" s="4" t="str">
        <f>D1325&amp;C1325&amp;B1325</f>
        <v>DZ82265356LT</v>
      </c>
      <c r="B1325" s="4" t="str">
        <f>LEFT(N1325,FIND(" ",N1325)-1)</f>
        <v>LT</v>
      </c>
      <c r="C1325" s="4" t="str">
        <f>LEFT(M1325,4)</f>
        <v>5356</v>
      </c>
      <c r="D1325" s="4" t="str">
        <f>LEFT(L1325,FIND(" ",L1325)-1)</f>
        <v>DZ8226</v>
      </c>
      <c r="E1325" s="4" t="str">
        <f>MID(X1325,2,3)</f>
        <v>RAB</v>
      </c>
      <c r="G1325" s="17" t="s">
        <v>10234</v>
      </c>
      <c r="H1325" s="17" t="s">
        <v>10235</v>
      </c>
      <c r="I1325" s="17" t="s">
        <v>10236</v>
      </c>
      <c r="J1325" s="17" t="s">
        <v>10369</v>
      </c>
      <c r="K1325" s="17" t="s">
        <v>34</v>
      </c>
      <c r="L1325" s="17" t="s">
        <v>10370</v>
      </c>
      <c r="M1325" s="17" t="s">
        <v>11706</v>
      </c>
      <c r="N1325" s="17" t="s">
        <v>57</v>
      </c>
      <c r="O1325" s="18">
        <v>14000</v>
      </c>
      <c r="P1325" s="18">
        <v>19044.7956206007</v>
      </c>
      <c r="Q1325" s="16">
        <v>45838.862673611111</v>
      </c>
      <c r="R1325" s="17" t="s">
        <v>11707</v>
      </c>
      <c r="S1325" s="17" t="s">
        <v>10261</v>
      </c>
      <c r="T1325" s="17" t="s">
        <v>11707</v>
      </c>
      <c r="U1325" s="17" t="s">
        <v>10269</v>
      </c>
      <c r="V1325" s="17"/>
      <c r="W1325" s="17" t="s">
        <v>11674</v>
      </c>
      <c r="X1325" s="17" t="s">
        <v>10371</v>
      </c>
      <c r="Y1325" s="18">
        <v>9817.31</v>
      </c>
      <c r="Z1325" s="17" t="s">
        <v>11708</v>
      </c>
      <c r="AA1325" s="18">
        <v>14603.9590582295</v>
      </c>
      <c r="AB1325" s="17" t="s">
        <v>10335</v>
      </c>
      <c r="AC1325" s="17" t="s">
        <v>10246</v>
      </c>
      <c r="AD1325" s="17"/>
      <c r="AE1325" s="18">
        <v>-5044.7956206006702</v>
      </c>
      <c r="AF1325" s="31" t="str">
        <f>_xlfn.XLOOKUP(A1325,Macmahon!B:B,Macmahon!AE:AE,"",0)</f>
        <v/>
      </c>
      <c r="AG1325" s="28" t="str">
        <f>_xlfn.XLOOKUP(A1325,Macmahon!B:B,Macmahon!AJ:AJ,"",0)</f>
        <v/>
      </c>
      <c r="AH1325" s="28" t="str">
        <f>_xlfn.XLOOKUP(A1325,Macmahon!B:B,Macmahon!AK:AK,"",0)</f>
        <v/>
      </c>
      <c r="AI1325" s="28">
        <f t="shared" si="32"/>
        <v>0</v>
      </c>
      <c r="AJ1325" s="40" t="str">
        <f>E1325&amp;C1325&amp;B1325</f>
        <v>RAB5356LT</v>
      </c>
      <c r="AK1325" s="40" t="str">
        <f>IFERROR(_xlfn.XLOOKUP(AJ1325,CrossRef!$A:$A,CrossRef!$J:$J,"Not Found"),"-")</f>
        <v/>
      </c>
      <c r="AL1325" s="40">
        <f>IFERROR(_xlfn.XLOOKUP(AJ1325,CrossRef!$A:$A,CrossRef!$K:$K,"Not Found"),"-")</f>
        <v>0</v>
      </c>
      <c r="AM1325" s="40" t="str">
        <f>IFERROR(_xlfn.XLOOKUP(AJ1325,CrossRef!$A:$A,CrossRef!$L:$L,"Not Found"),"-")</f>
        <v>8000H RIPPER TILT CYLINDER CHANGE LH</v>
      </c>
    </row>
    <row r="1326" spans="1:39" x14ac:dyDescent="0.3">
      <c r="A1326" s="4" t="str">
        <f>D1326&amp;C1326&amp;B1326</f>
        <v>DZ82265356RI</v>
      </c>
      <c r="B1326" s="4" t="str">
        <f>LEFT(N1326,FIND(" ",N1326)-1)</f>
        <v>RI</v>
      </c>
      <c r="C1326" s="4" t="str">
        <f>LEFT(M1326,4)</f>
        <v>5356</v>
      </c>
      <c r="D1326" s="4" t="str">
        <f>LEFT(L1326,FIND(" ",L1326)-1)</f>
        <v>DZ8226</v>
      </c>
      <c r="E1326" s="4" t="str">
        <f>MID(X1326,2,3)</f>
        <v>RAB</v>
      </c>
      <c r="G1326" s="14" t="s">
        <v>10234</v>
      </c>
      <c r="H1326" s="14" t="s">
        <v>10235</v>
      </c>
      <c r="I1326" s="14" t="s">
        <v>10236</v>
      </c>
      <c r="J1326" s="14" t="s">
        <v>10369</v>
      </c>
      <c r="K1326" s="14" t="s">
        <v>34</v>
      </c>
      <c r="L1326" s="14" t="s">
        <v>10370</v>
      </c>
      <c r="M1326" s="14" t="s">
        <v>11706</v>
      </c>
      <c r="N1326" s="14" t="s">
        <v>61</v>
      </c>
      <c r="O1326" s="15">
        <v>14000</v>
      </c>
      <c r="P1326" s="15">
        <v>19044.7956206007</v>
      </c>
      <c r="Q1326" s="16">
        <v>45838.862673611111</v>
      </c>
      <c r="R1326" s="14" t="s">
        <v>11707</v>
      </c>
      <c r="S1326" s="14" t="s">
        <v>10261</v>
      </c>
      <c r="T1326" s="14" t="s">
        <v>11707</v>
      </c>
      <c r="U1326" s="14" t="s">
        <v>10269</v>
      </c>
      <c r="V1326" s="14"/>
      <c r="W1326" s="14" t="s">
        <v>11674</v>
      </c>
      <c r="X1326" s="14" t="s">
        <v>10371</v>
      </c>
      <c r="Y1326" s="15">
        <v>9817.31</v>
      </c>
      <c r="Z1326" s="14" t="s">
        <v>11713</v>
      </c>
      <c r="AA1326" s="15">
        <v>14603.9590582295</v>
      </c>
      <c r="AB1326" s="14" t="s">
        <v>10335</v>
      </c>
      <c r="AC1326" s="14" t="s">
        <v>10246</v>
      </c>
      <c r="AD1326" s="14"/>
      <c r="AE1326" s="15">
        <v>-5044.7956206006702</v>
      </c>
      <c r="AF1326" s="31" t="str">
        <f>_xlfn.XLOOKUP(A1326,Macmahon!B:B,Macmahon!AE:AE,"",0)</f>
        <v/>
      </c>
      <c r="AG1326" s="28" t="str">
        <f>_xlfn.XLOOKUP(A1326,Macmahon!B:B,Macmahon!AJ:AJ,"",0)</f>
        <v/>
      </c>
      <c r="AH1326" s="28" t="str">
        <f>_xlfn.XLOOKUP(A1326,Macmahon!B:B,Macmahon!AK:AK,"",0)</f>
        <v/>
      </c>
      <c r="AI1326" s="28">
        <f t="shared" si="32"/>
        <v>0</v>
      </c>
      <c r="AJ1326" s="40" t="str">
        <f>E1326&amp;C1326&amp;B1326</f>
        <v>RAB5356RI</v>
      </c>
      <c r="AK1326" s="40" t="str">
        <f>IFERROR(_xlfn.XLOOKUP(AJ1326,CrossRef!$A:$A,CrossRef!$J:$J,"Not Found"),"-")</f>
        <v/>
      </c>
      <c r="AL1326" s="40">
        <f>IFERROR(_xlfn.XLOOKUP(AJ1326,CrossRef!$A:$A,CrossRef!$K:$K,"Not Found"),"-")</f>
        <v>0</v>
      </c>
      <c r="AM1326" s="40" t="str">
        <f>IFERROR(_xlfn.XLOOKUP(AJ1326,CrossRef!$A:$A,CrossRef!$L:$L,"Not Found"),"-")</f>
        <v>8000H RIPPER TILT CYLINDER CHANGE RH</v>
      </c>
    </row>
    <row r="1327" spans="1:39" x14ac:dyDescent="0.3">
      <c r="A1327" s="4" t="str">
        <f>D1327&amp;C1327&amp;B1327</f>
        <v>DZ8226700000</v>
      </c>
      <c r="B1327" s="4" t="str">
        <f>LEFT(N1327,FIND(" ",N1327)-1)</f>
        <v>00</v>
      </c>
      <c r="C1327" s="4" t="str">
        <f>LEFT(M1327,4)</f>
        <v>7000</v>
      </c>
      <c r="D1327" s="4" t="str">
        <f>LEFT(L1327,FIND(" ",L1327)-1)</f>
        <v>DZ8226</v>
      </c>
      <c r="E1327" s="4" t="str">
        <f>MID(X1327,2,3)</f>
        <v>RAB</v>
      </c>
      <c r="G1327" s="17" t="s">
        <v>10234</v>
      </c>
      <c r="H1327" s="17" t="s">
        <v>11796</v>
      </c>
      <c r="I1327" s="17" t="s">
        <v>10236</v>
      </c>
      <c r="J1327" s="17" t="s">
        <v>10369</v>
      </c>
      <c r="K1327" s="17" t="s">
        <v>34</v>
      </c>
      <c r="L1327" s="17" t="s">
        <v>10370</v>
      </c>
      <c r="M1327" s="17" t="s">
        <v>807</v>
      </c>
      <c r="N1327" s="17" t="s">
        <v>17</v>
      </c>
      <c r="O1327" s="18">
        <v>75000</v>
      </c>
      <c r="P1327" s="18">
        <v>19044.7956206007</v>
      </c>
      <c r="Q1327" s="19">
        <v>49961.303449074076</v>
      </c>
      <c r="R1327" s="17"/>
      <c r="S1327" s="17"/>
      <c r="T1327" s="17"/>
      <c r="U1327" s="17" t="s">
        <v>10248</v>
      </c>
      <c r="V1327" s="17"/>
      <c r="W1327" s="17"/>
      <c r="X1327" s="17" t="s">
        <v>10371</v>
      </c>
      <c r="Y1327" s="18">
        <v>0</v>
      </c>
      <c r="Z1327" s="17" t="s">
        <v>11798</v>
      </c>
      <c r="AA1327" s="18">
        <v>75000</v>
      </c>
      <c r="AB1327" s="17" t="s">
        <v>10335</v>
      </c>
      <c r="AC1327" s="17" t="s">
        <v>11799</v>
      </c>
      <c r="AD1327" s="17"/>
      <c r="AE1327" s="18">
        <v>55955.2043793993</v>
      </c>
      <c r="AF1327" s="31" t="str">
        <f>_xlfn.XLOOKUP(A1327,Macmahon!B:B,Macmahon!AE:AE,"",0)</f>
        <v/>
      </c>
      <c r="AG1327" s="28" t="str">
        <f>_xlfn.XLOOKUP(A1327,Macmahon!B:B,Macmahon!AJ:AJ,"",0)</f>
        <v/>
      </c>
      <c r="AH1327" s="28" t="str">
        <f>_xlfn.XLOOKUP(A1327,Macmahon!B:B,Macmahon!AK:AK,"",0)</f>
        <v/>
      </c>
      <c r="AI1327" s="28">
        <f t="shared" si="32"/>
        <v>0</v>
      </c>
      <c r="AJ1327" s="40" t="str">
        <f>E1327&amp;C1327&amp;B1327</f>
        <v>RAB700000</v>
      </c>
      <c r="AK1327" s="40" t="str">
        <f>IFERROR(_xlfn.XLOOKUP(AJ1327,CrossRef!$A:$A,CrossRef!$J:$J,"Not Found"),"-")</f>
        <v>Not Found</v>
      </c>
      <c r="AL1327" s="40" t="str">
        <f>IFERROR(_xlfn.XLOOKUP(AJ1327,CrossRef!$A:$A,CrossRef!$K:$K,"Not Found"),"-")</f>
        <v>Not Found</v>
      </c>
      <c r="AM1327" s="40" t="str">
        <f>IFERROR(_xlfn.XLOOKUP(AJ1327,CrossRef!$A:$A,CrossRef!$L:$L,"Not Found"),"-")</f>
        <v>Not Found</v>
      </c>
    </row>
    <row r="1328" spans="1:39" x14ac:dyDescent="0.3">
      <c r="A1328" s="4" t="str">
        <f>D1328&amp;C1328&amp;B1328</f>
        <v>DZ8227138600</v>
      </c>
      <c r="B1328" s="4" t="str">
        <f>LEFT(N1328,FIND(" ",N1328)-1)</f>
        <v>00</v>
      </c>
      <c r="C1328" s="4" t="str">
        <f>LEFT(M1328,4)</f>
        <v>1386</v>
      </c>
      <c r="D1328" s="4" t="str">
        <f>LEFT(L1328,FIND(" ",L1328)-1)</f>
        <v>DZ8227</v>
      </c>
      <c r="E1328" s="4" t="str">
        <f>MID(X1328,2,3)</f>
        <v>RAB</v>
      </c>
      <c r="G1328" s="17" t="s">
        <v>10234</v>
      </c>
      <c r="H1328" s="17" t="s">
        <v>10235</v>
      </c>
      <c r="I1328" s="17" t="s">
        <v>10236</v>
      </c>
      <c r="J1328" s="17" t="s">
        <v>10369</v>
      </c>
      <c r="K1328" s="17" t="s">
        <v>34</v>
      </c>
      <c r="L1328" s="17" t="s">
        <v>10372</v>
      </c>
      <c r="M1328" s="17" t="s">
        <v>783</v>
      </c>
      <c r="N1328" s="17" t="s">
        <v>17</v>
      </c>
      <c r="O1328" s="18">
        <v>15000</v>
      </c>
      <c r="P1328" s="18">
        <v>17377.202077365499</v>
      </c>
      <c r="Q1328" s="16">
        <v>46014.832106481481</v>
      </c>
      <c r="R1328" s="17" t="s">
        <v>10818</v>
      </c>
      <c r="S1328" s="17" t="s">
        <v>10240</v>
      </c>
      <c r="T1328" s="17" t="s">
        <v>10818</v>
      </c>
      <c r="U1328" s="17" t="s">
        <v>10269</v>
      </c>
      <c r="V1328" s="17"/>
      <c r="W1328" s="17" t="s">
        <v>10819</v>
      </c>
      <c r="X1328" s="17" t="s">
        <v>10374</v>
      </c>
      <c r="Y1328" s="18">
        <v>3538.15</v>
      </c>
      <c r="Z1328" s="17" t="s">
        <v>10820</v>
      </c>
      <c r="AA1328" s="18">
        <v>14906.5740153605</v>
      </c>
      <c r="AB1328" s="17" t="s">
        <v>10335</v>
      </c>
      <c r="AC1328" s="17" t="s">
        <v>10246</v>
      </c>
      <c r="AD1328" s="17"/>
      <c r="AE1328" s="18">
        <v>-2377.2020773654499</v>
      </c>
      <c r="AF1328" s="31" t="str">
        <f>_xlfn.XLOOKUP(A1328,Macmahon!B:B,Macmahon!AE:AE,"",0)</f>
        <v/>
      </c>
      <c r="AG1328" s="28" t="str">
        <f>_xlfn.XLOOKUP(A1328,Macmahon!B:B,Macmahon!AJ:AJ,"",0)</f>
        <v/>
      </c>
      <c r="AH1328" s="28" t="str">
        <f>_xlfn.XLOOKUP(A1328,Macmahon!B:B,Macmahon!AK:AK,"",0)</f>
        <v/>
      </c>
      <c r="AI1328" s="28">
        <f t="shared" si="32"/>
        <v>0</v>
      </c>
      <c r="AJ1328" s="40" t="str">
        <f>E1328&amp;C1328&amp;B1328</f>
        <v>RAB138600</v>
      </c>
      <c r="AK1328" s="40" t="str">
        <f>IFERROR(_xlfn.XLOOKUP(AJ1328,CrossRef!$A:$A,CrossRef!$J:$J,"Not Found"),"-")</f>
        <v/>
      </c>
      <c r="AL1328" s="40">
        <f>IFERROR(_xlfn.XLOOKUP(AJ1328,CrossRef!$A:$A,CrossRef!$K:$K,"Not Found"),"-")</f>
        <v>0</v>
      </c>
      <c r="AM1328" s="40" t="str">
        <f>IFERROR(_xlfn.XLOOKUP(AJ1328,CrossRef!$A:$A,CrossRef!$L:$L,"Not Found"),"-")</f>
        <v>15000H FAN MOTOR CHANGE</v>
      </c>
    </row>
    <row r="1329" spans="1:39" x14ac:dyDescent="0.3">
      <c r="A1329" s="4" t="str">
        <f>D1329&amp;C1329&amp;B1329</f>
        <v>DZ8227138700</v>
      </c>
      <c r="B1329" s="4" t="str">
        <f>LEFT(N1329,FIND(" ",N1329)-1)</f>
        <v>00</v>
      </c>
      <c r="C1329" s="4" t="str">
        <f>LEFT(M1329,4)</f>
        <v>1387</v>
      </c>
      <c r="D1329" s="4" t="str">
        <f>LEFT(L1329,FIND(" ",L1329)-1)</f>
        <v>DZ8227</v>
      </c>
      <c r="E1329" s="4" t="str">
        <f>MID(X1329,2,3)</f>
        <v>RAB</v>
      </c>
      <c r="G1329" s="17" t="s">
        <v>10234</v>
      </c>
      <c r="H1329" s="17" t="s">
        <v>10235</v>
      </c>
      <c r="I1329" s="17" t="s">
        <v>10236</v>
      </c>
      <c r="J1329" s="17" t="s">
        <v>10369</v>
      </c>
      <c r="K1329" s="17" t="s">
        <v>34</v>
      </c>
      <c r="L1329" s="17" t="s">
        <v>10372</v>
      </c>
      <c r="M1329" s="17" t="s">
        <v>10827</v>
      </c>
      <c r="N1329" s="17" t="s">
        <v>17</v>
      </c>
      <c r="O1329" s="18">
        <v>15000</v>
      </c>
      <c r="P1329" s="18">
        <v>17377.202077365499</v>
      </c>
      <c r="Q1329" s="16">
        <v>46575.832106481481</v>
      </c>
      <c r="R1329" s="17" t="s">
        <v>10828</v>
      </c>
      <c r="S1329" s="17" t="s">
        <v>10240</v>
      </c>
      <c r="T1329" s="17" t="s">
        <v>10828</v>
      </c>
      <c r="U1329" s="17" t="s">
        <v>10269</v>
      </c>
      <c r="V1329" s="17"/>
      <c r="W1329" s="17" t="s">
        <v>10819</v>
      </c>
      <c r="X1329" s="17" t="s">
        <v>10374</v>
      </c>
      <c r="Y1329" s="18">
        <v>6757.76</v>
      </c>
      <c r="Z1329" s="17" t="s">
        <v>10829</v>
      </c>
      <c r="AA1329" s="18">
        <v>22353.371891134499</v>
      </c>
      <c r="AB1329" s="17" t="s">
        <v>10335</v>
      </c>
      <c r="AC1329" s="17" t="s">
        <v>10246</v>
      </c>
      <c r="AD1329" s="17"/>
      <c r="AE1329" s="18">
        <v>-2377.2020773654499</v>
      </c>
      <c r="AF1329" s="31" t="str">
        <f>_xlfn.XLOOKUP(A1329,Macmahon!B:B,Macmahon!AE:AE,"",0)</f>
        <v/>
      </c>
      <c r="AG1329" s="28" t="str">
        <f>_xlfn.XLOOKUP(A1329,Macmahon!B:B,Macmahon!AJ:AJ,"",0)</f>
        <v/>
      </c>
      <c r="AH1329" s="28" t="str">
        <f>_xlfn.XLOOKUP(A1329,Macmahon!B:B,Macmahon!AK:AK,"",0)</f>
        <v/>
      </c>
      <c r="AI1329" s="28">
        <f t="shared" si="32"/>
        <v>0</v>
      </c>
      <c r="AJ1329" s="40" t="str">
        <f>E1329&amp;C1329&amp;B1329</f>
        <v>RAB138700</v>
      </c>
      <c r="AK1329" s="40" t="str">
        <f>IFERROR(_xlfn.XLOOKUP(AJ1329,CrossRef!$A:$A,CrossRef!$J:$J,"Not Found"),"-")</f>
        <v/>
      </c>
      <c r="AL1329" s="40">
        <f>IFERROR(_xlfn.XLOOKUP(AJ1329,CrossRef!$A:$A,CrossRef!$K:$K,"Not Found"),"-")</f>
        <v>0</v>
      </c>
      <c r="AM1329" s="40" t="str">
        <f>IFERROR(_xlfn.XLOOKUP(AJ1329,CrossRef!$A:$A,CrossRef!$L:$L,"Not Found"),"-")</f>
        <v>15000H FAN PUMP CHANGE</v>
      </c>
    </row>
    <row r="1330" spans="1:39" x14ac:dyDescent="0.3">
      <c r="A1330" s="4" t="str">
        <f>D1330&amp;C1330&amp;B1330</f>
        <v>EX70904159LT</v>
      </c>
      <c r="B1330" s="4" t="str">
        <f>LEFT(N1330,FIND(" ",N1330)-1)</f>
        <v>LT</v>
      </c>
      <c r="C1330" s="4" t="str">
        <f>LEFT(M1330,4)</f>
        <v>4159</v>
      </c>
      <c r="D1330" s="4" t="str">
        <f>LEFT(L1330,FIND(" ",L1330)-1)</f>
        <v>EX7090</v>
      </c>
      <c r="E1330" s="4" t="str">
        <f>MID(X1330,2,3)</f>
        <v>DHJ</v>
      </c>
      <c r="G1330" s="14" t="s">
        <v>10234</v>
      </c>
      <c r="H1330" s="14" t="s">
        <v>10235</v>
      </c>
      <c r="I1330" s="14" t="s">
        <v>10257</v>
      </c>
      <c r="J1330" s="14" t="s">
        <v>10393</v>
      </c>
      <c r="K1330" s="14" t="s">
        <v>2728</v>
      </c>
      <c r="L1330" s="14" t="s">
        <v>11055</v>
      </c>
      <c r="M1330" s="14" t="s">
        <v>801</v>
      </c>
      <c r="N1330" s="14" t="s">
        <v>57</v>
      </c>
      <c r="O1330" s="15">
        <v>10000</v>
      </c>
      <c r="P1330" s="15">
        <v>21273.3782359</v>
      </c>
      <c r="Q1330" s="16">
        <v>45740</v>
      </c>
      <c r="R1330" s="14" t="s">
        <v>11415</v>
      </c>
      <c r="S1330" s="14" t="s">
        <v>10593</v>
      </c>
      <c r="T1330" s="14" t="s">
        <v>11415</v>
      </c>
      <c r="U1330" s="14" t="s">
        <v>10248</v>
      </c>
      <c r="V1330" s="14"/>
      <c r="W1330" s="14"/>
      <c r="X1330" s="14" t="s">
        <v>11057</v>
      </c>
      <c r="Y1330" s="15">
        <v>74069.39</v>
      </c>
      <c r="Z1330" s="14" t="s">
        <v>11416</v>
      </c>
      <c r="AA1330" s="15">
        <v>63829.373874862802</v>
      </c>
      <c r="AB1330" s="14" t="s">
        <v>10245</v>
      </c>
      <c r="AC1330" s="14" t="s">
        <v>10246</v>
      </c>
      <c r="AD1330" s="14"/>
      <c r="AE1330" s="15">
        <v>-11273.3782359</v>
      </c>
      <c r="AF1330" s="31" t="str">
        <f>_xlfn.XLOOKUP(A1330,Macmahon!B:B,Macmahon!AE:AE,"",0)</f>
        <v/>
      </c>
      <c r="AG1330" s="28" t="str">
        <f>_xlfn.XLOOKUP(A1330,Macmahon!B:B,Macmahon!AJ:AJ,"",0)</f>
        <v/>
      </c>
      <c r="AH1330" s="28" t="str">
        <f>_xlfn.XLOOKUP(A1330,Macmahon!B:B,Macmahon!AK:AK,"",0)</f>
        <v/>
      </c>
      <c r="AI1330" s="28">
        <f t="shared" si="32"/>
        <v>0</v>
      </c>
      <c r="AJ1330" s="40" t="str">
        <f>E1330&amp;C1330&amp;B1330</f>
        <v>DHJ4159LT</v>
      </c>
      <c r="AK1330" s="40" t="str">
        <f>IFERROR(_xlfn.XLOOKUP(AJ1330,CrossRef!$A:$A,CrossRef!$J:$J,"Not Found"),"-")</f>
        <v>EXBH054-UCRG-TCID</v>
      </c>
      <c r="AL1330" s="40">
        <f>IFERROR(_xlfn.XLOOKUP(AJ1330,CrossRef!$A:$A,CrossRef!$K:$K,"Not Found"),"-")</f>
        <v>0</v>
      </c>
      <c r="AM1330" s="40" t="str">
        <f>IFERROR(_xlfn.XLOOKUP(AJ1330,CrossRef!$A:$A,CrossRef!$L:$L,"Not Found"),"-")</f>
        <v>10000H IDLER CHANGE LH</v>
      </c>
    </row>
    <row r="1331" spans="1:39" x14ac:dyDescent="0.3">
      <c r="A1331" s="4" t="str">
        <f>D1331&amp;C1331&amp;B1331</f>
        <v>EX70904159RI</v>
      </c>
      <c r="B1331" s="4" t="str">
        <f>LEFT(N1331,FIND(" ",N1331)-1)</f>
        <v>RI</v>
      </c>
      <c r="C1331" s="4" t="str">
        <f>LEFT(M1331,4)</f>
        <v>4159</v>
      </c>
      <c r="D1331" s="4" t="str">
        <f>LEFT(L1331,FIND(" ",L1331)-1)</f>
        <v>EX7090</v>
      </c>
      <c r="E1331" s="4" t="str">
        <f>MID(X1331,2,3)</f>
        <v>DHJ</v>
      </c>
      <c r="G1331" s="17" t="s">
        <v>10234</v>
      </c>
      <c r="H1331" s="17" t="s">
        <v>10235</v>
      </c>
      <c r="I1331" s="17" t="s">
        <v>10257</v>
      </c>
      <c r="J1331" s="17" t="s">
        <v>10393</v>
      </c>
      <c r="K1331" s="17" t="s">
        <v>2728</v>
      </c>
      <c r="L1331" s="17" t="s">
        <v>11055</v>
      </c>
      <c r="M1331" s="17" t="s">
        <v>801</v>
      </c>
      <c r="N1331" s="17" t="s">
        <v>61</v>
      </c>
      <c r="O1331" s="18">
        <v>10000</v>
      </c>
      <c r="P1331" s="18">
        <v>16786.3782350369</v>
      </c>
      <c r="Q1331" s="16">
        <v>45793</v>
      </c>
      <c r="R1331" s="17" t="s">
        <v>11415</v>
      </c>
      <c r="S1331" s="17" t="s">
        <v>10593</v>
      </c>
      <c r="T1331" s="17" t="s">
        <v>11415</v>
      </c>
      <c r="U1331" s="17" t="s">
        <v>10241</v>
      </c>
      <c r="V1331" s="17"/>
      <c r="W1331" s="17" t="s">
        <v>11417</v>
      </c>
      <c r="X1331" s="17" t="s">
        <v>11057</v>
      </c>
      <c r="Y1331" s="18">
        <v>74069.39</v>
      </c>
      <c r="Z1331" s="17" t="s">
        <v>11418</v>
      </c>
      <c r="AA1331" s="18">
        <v>64504.553649830101</v>
      </c>
      <c r="AB1331" s="17" t="s">
        <v>10245</v>
      </c>
      <c r="AC1331" s="17" t="s">
        <v>10246</v>
      </c>
      <c r="AD1331" s="17"/>
      <c r="AE1331" s="18">
        <v>-6786.3782350369102</v>
      </c>
      <c r="AF1331" s="31">
        <f>_xlfn.XLOOKUP(A1331,Macmahon!B:B,Macmahon!AE:AE,"",0)</f>
        <v>44265</v>
      </c>
      <c r="AG1331" s="28">
        <f>_xlfn.XLOOKUP(A1331,Macmahon!B:B,Macmahon!AJ:AJ,"",0)</f>
        <v>45685.555555555555</v>
      </c>
      <c r="AH1331" s="28">
        <f>_xlfn.XLOOKUP(A1331,Macmahon!B:B,Macmahon!AK:AK,"",0)</f>
        <v>45419</v>
      </c>
      <c r="AI1331" s="28">
        <f t="shared" si="32"/>
        <v>45419</v>
      </c>
      <c r="AJ1331" s="40" t="str">
        <f>E1331&amp;C1331&amp;B1331</f>
        <v>DHJ4159RI</v>
      </c>
      <c r="AK1331" s="40" t="str">
        <f>IFERROR(_xlfn.XLOOKUP(AJ1331,CrossRef!$A:$A,CrossRef!$J:$J,"Not Found"),"-")</f>
        <v>EXBH054-UCRG-TCID</v>
      </c>
      <c r="AL1331" s="40">
        <f>IFERROR(_xlfn.XLOOKUP(AJ1331,CrossRef!$A:$A,CrossRef!$K:$K,"Not Found"),"-")</f>
        <v>0</v>
      </c>
      <c r="AM1331" s="40" t="str">
        <f>IFERROR(_xlfn.XLOOKUP(AJ1331,CrossRef!$A:$A,CrossRef!$L:$L,"Not Found"),"-")</f>
        <v>10000H IDLER CHANGE RH</v>
      </c>
    </row>
    <row r="1332" spans="1:39" x14ac:dyDescent="0.3">
      <c r="A1332" s="4" t="str">
        <f>D1332&amp;C1332&amp;B1332</f>
        <v>EX71284159LT</v>
      </c>
      <c r="B1332" s="4" t="str">
        <f>LEFT(N1332,FIND(" ",N1332)-1)</f>
        <v>LT</v>
      </c>
      <c r="C1332" s="4" t="str">
        <f>LEFT(M1332,4)</f>
        <v>4159</v>
      </c>
      <c r="D1332" s="4" t="str">
        <f>LEFT(L1332,FIND(" ",L1332)-1)</f>
        <v>EX7128</v>
      </c>
      <c r="E1332" s="4" t="str">
        <f>MID(X1332,2,3)</f>
        <v>ELZ</v>
      </c>
      <c r="G1332" s="14" t="s">
        <v>10234</v>
      </c>
      <c r="H1332" s="14" t="s">
        <v>10235</v>
      </c>
      <c r="I1332" s="14" t="s">
        <v>10257</v>
      </c>
      <c r="J1332" s="14" t="s">
        <v>10393</v>
      </c>
      <c r="K1332" s="14" t="s">
        <v>2728</v>
      </c>
      <c r="L1332" s="14" t="s">
        <v>11064</v>
      </c>
      <c r="M1332" s="14" t="s">
        <v>801</v>
      </c>
      <c r="N1332" s="14" t="s">
        <v>57</v>
      </c>
      <c r="O1332" s="15">
        <v>10000</v>
      </c>
      <c r="P1332" s="15">
        <v>2581.50680700865</v>
      </c>
      <c r="Q1332" s="16">
        <v>47317</v>
      </c>
      <c r="R1332" s="14" t="s">
        <v>11415</v>
      </c>
      <c r="S1332" s="14" t="s">
        <v>10593</v>
      </c>
      <c r="T1332" s="14" t="s">
        <v>11415</v>
      </c>
      <c r="U1332" s="14" t="s">
        <v>10248</v>
      </c>
      <c r="V1332" s="14"/>
      <c r="W1332" s="14" t="s">
        <v>10768</v>
      </c>
      <c r="X1332" s="14" t="s">
        <v>11065</v>
      </c>
      <c r="Y1332" s="15">
        <v>74069.39</v>
      </c>
      <c r="Z1332" s="14" t="s">
        <v>11416</v>
      </c>
      <c r="AA1332" s="15">
        <v>41993.9827743555</v>
      </c>
      <c r="AB1332" s="14" t="s">
        <v>10335</v>
      </c>
      <c r="AC1332" s="14" t="s">
        <v>10246</v>
      </c>
      <c r="AD1332" s="14"/>
      <c r="AE1332" s="15">
        <v>7418.49319299135</v>
      </c>
      <c r="AF1332" s="31">
        <f>_xlfn.XLOOKUP(A1332,Macmahon!B:B,Macmahon!AE:AE,"",0)</f>
        <v>46062</v>
      </c>
      <c r="AG1332" s="28">
        <f>_xlfn.XLOOKUP(A1332,Macmahon!B:B,Macmahon!AJ:AJ,"",0)</f>
        <v>46737.670807442133</v>
      </c>
      <c r="AH1332" s="28">
        <f>_xlfn.XLOOKUP(A1332,Macmahon!B:B,Macmahon!AK:AK,"",0)</f>
        <v>47321</v>
      </c>
      <c r="AI1332" s="28">
        <f t="shared" si="32"/>
        <v>46737.670807442133</v>
      </c>
      <c r="AJ1332" s="40" t="str">
        <f>E1332&amp;C1332&amp;B1332</f>
        <v>ELZ4159LT</v>
      </c>
      <c r="AK1332" s="40" t="str">
        <f>IFERROR(_xlfn.XLOOKUP(AJ1332,CrossRef!$A:$A,CrossRef!$J:$J,"Not Found"),"-")</f>
        <v>EXBH072-UCRG-TCID-TCIL</v>
      </c>
      <c r="AL1332" s="40" t="str">
        <f>IFERROR(_xlfn.XLOOKUP(AJ1332,CrossRef!$A:$A,CrossRef!$K:$K,"Not Found"),"-")</f>
        <v>LH</v>
      </c>
      <c r="AM1332" s="40" t="str">
        <f>IFERROR(_xlfn.XLOOKUP(AJ1332,CrossRef!$A:$A,CrossRef!$L:$L,"Not Found"),"-")</f>
        <v>10000H IDLER CHANGE LH</v>
      </c>
    </row>
    <row r="1333" spans="1:39" x14ac:dyDescent="0.3">
      <c r="A1333" s="4" t="str">
        <f>D1333&amp;C1333&amp;B1333</f>
        <v>EX71284159RI</v>
      </c>
      <c r="B1333" s="4" t="str">
        <f>LEFT(N1333,FIND(" ",N1333)-1)</f>
        <v>RI</v>
      </c>
      <c r="C1333" s="4" t="str">
        <f>LEFT(M1333,4)</f>
        <v>4159</v>
      </c>
      <c r="D1333" s="4" t="str">
        <f>LEFT(L1333,FIND(" ",L1333)-1)</f>
        <v>EX7128</v>
      </c>
      <c r="E1333" s="4" t="str">
        <f>MID(X1333,2,3)</f>
        <v>ELZ</v>
      </c>
      <c r="G1333" s="17" t="s">
        <v>10234</v>
      </c>
      <c r="H1333" s="17" t="s">
        <v>10235</v>
      </c>
      <c r="I1333" s="17" t="s">
        <v>10257</v>
      </c>
      <c r="J1333" s="17" t="s">
        <v>10393</v>
      </c>
      <c r="K1333" s="17" t="s">
        <v>2728</v>
      </c>
      <c r="L1333" s="17" t="s">
        <v>11064</v>
      </c>
      <c r="M1333" s="17" t="s">
        <v>801</v>
      </c>
      <c r="N1333" s="17" t="s">
        <v>61</v>
      </c>
      <c r="O1333" s="18">
        <v>10000</v>
      </c>
      <c r="P1333" s="18">
        <v>2582.8852371298999</v>
      </c>
      <c r="Q1333" s="16">
        <v>47317</v>
      </c>
      <c r="R1333" s="17" t="s">
        <v>11415</v>
      </c>
      <c r="S1333" s="17" t="s">
        <v>10593</v>
      </c>
      <c r="T1333" s="17" t="s">
        <v>11415</v>
      </c>
      <c r="U1333" s="17" t="s">
        <v>10248</v>
      </c>
      <c r="V1333" s="17"/>
      <c r="W1333" s="17" t="s">
        <v>10768</v>
      </c>
      <c r="X1333" s="17" t="s">
        <v>11065</v>
      </c>
      <c r="Y1333" s="18">
        <v>74069.39</v>
      </c>
      <c r="Z1333" s="17" t="s">
        <v>11418</v>
      </c>
      <c r="AA1333" s="18">
        <v>41993.9827743555</v>
      </c>
      <c r="AB1333" s="17" t="s">
        <v>10335</v>
      </c>
      <c r="AC1333" s="17" t="s">
        <v>10246</v>
      </c>
      <c r="AD1333" s="17"/>
      <c r="AE1333" s="18">
        <v>7417.1147628701001</v>
      </c>
      <c r="AF1333" s="31">
        <f>_xlfn.XLOOKUP(A1333,Macmahon!B:B,Macmahon!AE:AE,"",0)</f>
        <v>46061</v>
      </c>
      <c r="AG1333" s="28">
        <f>_xlfn.XLOOKUP(A1333,Macmahon!B:B,Macmahon!AJ:AJ,"",0)</f>
        <v>46737.670807442133</v>
      </c>
      <c r="AH1333" s="28">
        <f>_xlfn.XLOOKUP(A1333,Macmahon!B:B,Macmahon!AK:AK,"",0)</f>
        <v>47321</v>
      </c>
      <c r="AI1333" s="28">
        <f t="shared" si="32"/>
        <v>46737.670807442133</v>
      </c>
      <c r="AJ1333" s="40" t="str">
        <f>E1333&amp;C1333&amp;B1333</f>
        <v>ELZ4159RI</v>
      </c>
      <c r="AK1333" s="40" t="str">
        <f>IFERROR(_xlfn.XLOOKUP(AJ1333,CrossRef!$A:$A,CrossRef!$J:$J,"Not Found"),"-")</f>
        <v>EXBH072-UCRG-TCID-TCIR</v>
      </c>
      <c r="AL1333" s="40" t="str">
        <f>IFERROR(_xlfn.XLOOKUP(AJ1333,CrossRef!$A:$A,CrossRef!$K:$K,"Not Found"),"-")</f>
        <v>RH</v>
      </c>
      <c r="AM1333" s="40" t="str">
        <f>IFERROR(_xlfn.XLOOKUP(AJ1333,CrossRef!$A:$A,CrossRef!$L:$L,"Not Found"),"-")</f>
        <v>10000H IDLER CHANGE RH</v>
      </c>
    </row>
    <row r="1334" spans="1:39" x14ac:dyDescent="0.3">
      <c r="A1334" s="4" t="str">
        <f>D1334&amp;C1334&amp;B1334</f>
        <v>EX70944159LT</v>
      </c>
      <c r="B1334" s="4" t="str">
        <f>LEFT(N1334,FIND(" ",N1334)-1)</f>
        <v>LT</v>
      </c>
      <c r="C1334" s="4" t="str">
        <f>LEFT(M1334,4)</f>
        <v>4159</v>
      </c>
      <c r="D1334" s="4" t="str">
        <f>LEFT(L1334,FIND(" ",L1334)-1)</f>
        <v>EX7094</v>
      </c>
      <c r="E1334" s="4" t="str">
        <f>MID(X1334,2,3)</f>
        <v>DHJ</v>
      </c>
      <c r="G1334" s="14" t="s">
        <v>10234</v>
      </c>
      <c r="H1334" s="14" t="s">
        <v>10235</v>
      </c>
      <c r="I1334" s="14" t="s">
        <v>10257</v>
      </c>
      <c r="J1334" s="14" t="s">
        <v>10393</v>
      </c>
      <c r="K1334" s="14" t="s">
        <v>2728</v>
      </c>
      <c r="L1334" s="14" t="s">
        <v>10394</v>
      </c>
      <c r="M1334" s="14" t="s">
        <v>801</v>
      </c>
      <c r="N1334" s="14" t="s">
        <v>57</v>
      </c>
      <c r="O1334" s="15">
        <v>10000</v>
      </c>
      <c r="P1334" s="15">
        <v>7371.4637215951798</v>
      </c>
      <c r="Q1334" s="16">
        <v>47163</v>
      </c>
      <c r="R1334" s="14" t="s">
        <v>11415</v>
      </c>
      <c r="S1334" s="14" t="s">
        <v>10593</v>
      </c>
      <c r="T1334" s="14" t="s">
        <v>11415</v>
      </c>
      <c r="U1334" s="14" t="s">
        <v>10248</v>
      </c>
      <c r="V1334" s="14"/>
      <c r="W1334" s="14" t="s">
        <v>10399</v>
      </c>
      <c r="X1334" s="14" t="s">
        <v>10397</v>
      </c>
      <c r="Y1334" s="15">
        <v>74069.39</v>
      </c>
      <c r="Z1334" s="14" t="s">
        <v>11416</v>
      </c>
      <c r="AA1334" s="15">
        <v>85002.1447638604</v>
      </c>
      <c r="AB1334" s="14" t="s">
        <v>10245</v>
      </c>
      <c r="AC1334" s="14" t="s">
        <v>10246</v>
      </c>
      <c r="AD1334" s="14"/>
      <c r="AE1334" s="15">
        <v>2628.5362784048202</v>
      </c>
      <c r="AF1334" s="31" t="str">
        <f>_xlfn.XLOOKUP(A1334,Macmahon!B:B,Macmahon!AE:AE,"",0)</f>
        <v/>
      </c>
      <c r="AG1334" s="28" t="str">
        <f>_xlfn.XLOOKUP(A1334,Macmahon!B:B,Macmahon!AJ:AJ,"",0)</f>
        <v/>
      </c>
      <c r="AH1334" s="28" t="str">
        <f>_xlfn.XLOOKUP(A1334,Macmahon!B:B,Macmahon!AK:AK,"",0)</f>
        <v/>
      </c>
      <c r="AI1334" s="28">
        <f t="shared" si="32"/>
        <v>0</v>
      </c>
      <c r="AJ1334" s="40" t="str">
        <f>E1334&amp;C1334&amp;B1334</f>
        <v>DHJ4159LT</v>
      </c>
      <c r="AK1334" s="40" t="str">
        <f>IFERROR(_xlfn.XLOOKUP(AJ1334,CrossRef!$A:$A,CrossRef!$J:$J,"Not Found"),"-")</f>
        <v>EXBH054-UCRG-TCID</v>
      </c>
      <c r="AL1334" s="40">
        <f>IFERROR(_xlfn.XLOOKUP(AJ1334,CrossRef!$A:$A,CrossRef!$K:$K,"Not Found"),"-")</f>
        <v>0</v>
      </c>
      <c r="AM1334" s="40" t="str">
        <f>IFERROR(_xlfn.XLOOKUP(AJ1334,CrossRef!$A:$A,CrossRef!$L:$L,"Not Found"),"-")</f>
        <v>10000H IDLER CHANGE LH</v>
      </c>
    </row>
    <row r="1335" spans="1:39" x14ac:dyDescent="0.3">
      <c r="A1335" s="4" t="str">
        <f>D1335&amp;C1335&amp;B1335</f>
        <v>EX70944159RI</v>
      </c>
      <c r="B1335" s="4" t="str">
        <f>LEFT(N1335,FIND(" ",N1335)-1)</f>
        <v>RI</v>
      </c>
      <c r="C1335" s="4" t="str">
        <f>LEFT(M1335,4)</f>
        <v>4159</v>
      </c>
      <c r="D1335" s="4" t="str">
        <f>LEFT(L1335,FIND(" ",L1335)-1)</f>
        <v>EX7094</v>
      </c>
      <c r="E1335" s="4" t="str">
        <f>MID(X1335,2,3)</f>
        <v>DHJ</v>
      </c>
      <c r="G1335" s="17" t="s">
        <v>10234</v>
      </c>
      <c r="H1335" s="17" t="s">
        <v>10235</v>
      </c>
      <c r="I1335" s="17" t="s">
        <v>10257</v>
      </c>
      <c r="J1335" s="17" t="s">
        <v>10393</v>
      </c>
      <c r="K1335" s="17" t="s">
        <v>2728</v>
      </c>
      <c r="L1335" s="17" t="s">
        <v>10394</v>
      </c>
      <c r="M1335" s="17" t="s">
        <v>801</v>
      </c>
      <c r="N1335" s="17" t="s">
        <v>61</v>
      </c>
      <c r="O1335" s="18">
        <v>10000</v>
      </c>
      <c r="P1335" s="18">
        <v>7637.7825396411199</v>
      </c>
      <c r="Q1335" s="16">
        <v>47135</v>
      </c>
      <c r="R1335" s="17" t="s">
        <v>11415</v>
      </c>
      <c r="S1335" s="17" t="s">
        <v>10593</v>
      </c>
      <c r="T1335" s="17" t="s">
        <v>11415</v>
      </c>
      <c r="U1335" s="17" t="s">
        <v>10248</v>
      </c>
      <c r="V1335" s="17"/>
      <c r="W1335" s="17" t="s">
        <v>10465</v>
      </c>
      <c r="X1335" s="17" t="s">
        <v>10397</v>
      </c>
      <c r="Y1335" s="18">
        <v>74069.39</v>
      </c>
      <c r="Z1335" s="17" t="s">
        <v>11418</v>
      </c>
      <c r="AA1335" s="18">
        <v>84580.515742642005</v>
      </c>
      <c r="AB1335" s="17" t="s">
        <v>10245</v>
      </c>
      <c r="AC1335" s="17" t="s">
        <v>10246</v>
      </c>
      <c r="AD1335" s="17"/>
      <c r="AE1335" s="18">
        <v>2362.2174603588801</v>
      </c>
      <c r="AF1335" s="31" t="str">
        <f>_xlfn.XLOOKUP(A1335,Macmahon!B:B,Macmahon!AE:AE,"",0)</f>
        <v/>
      </c>
      <c r="AG1335" s="28" t="str">
        <f>_xlfn.XLOOKUP(A1335,Macmahon!B:B,Macmahon!AJ:AJ,"",0)</f>
        <v/>
      </c>
      <c r="AH1335" s="28" t="str">
        <f>_xlfn.XLOOKUP(A1335,Macmahon!B:B,Macmahon!AK:AK,"",0)</f>
        <v/>
      </c>
      <c r="AI1335" s="28">
        <f t="shared" si="32"/>
        <v>0</v>
      </c>
      <c r="AJ1335" s="40" t="str">
        <f>E1335&amp;C1335&amp;B1335</f>
        <v>DHJ4159RI</v>
      </c>
      <c r="AK1335" s="40" t="str">
        <f>IFERROR(_xlfn.XLOOKUP(AJ1335,CrossRef!$A:$A,CrossRef!$J:$J,"Not Found"),"-")</f>
        <v>EXBH054-UCRG-TCID</v>
      </c>
      <c r="AL1335" s="40">
        <f>IFERROR(_xlfn.XLOOKUP(AJ1335,CrossRef!$A:$A,CrossRef!$K:$K,"Not Found"),"-")</f>
        <v>0</v>
      </c>
      <c r="AM1335" s="40" t="str">
        <f>IFERROR(_xlfn.XLOOKUP(AJ1335,CrossRef!$A:$A,CrossRef!$L:$L,"Not Found"),"-")</f>
        <v>10000H IDLER CHANGE RH</v>
      </c>
    </row>
    <row r="1336" spans="1:39" x14ac:dyDescent="0.3">
      <c r="A1336" s="4" t="str">
        <f>D1336&amp;C1336&amp;B1336</f>
        <v>GEX0124159LT</v>
      </c>
      <c r="B1336" s="4" t="str">
        <f>LEFT(N1336,FIND(" ",N1336)-1)</f>
        <v>LT</v>
      </c>
      <c r="C1336" s="4" t="str">
        <f>LEFT(M1336,4)</f>
        <v>4159</v>
      </c>
      <c r="D1336" s="4" t="str">
        <f>LEFT(L1336,FIND(" ",L1336)-1)</f>
        <v>GEX012</v>
      </c>
      <c r="E1336" s="4" t="str">
        <f>MID(X1336,2,3)</f>
        <v>6P6</v>
      </c>
      <c r="G1336" s="14" t="s">
        <v>10234</v>
      </c>
      <c r="H1336" s="14" t="s">
        <v>10235</v>
      </c>
      <c r="I1336" s="14" t="s">
        <v>10236</v>
      </c>
      <c r="J1336" s="14" t="s">
        <v>10507</v>
      </c>
      <c r="K1336" s="14" t="s">
        <v>2755</v>
      </c>
      <c r="L1336" s="14" t="s">
        <v>10544</v>
      </c>
      <c r="M1336" s="14" t="s">
        <v>801</v>
      </c>
      <c r="N1336" s="14" t="s">
        <v>57</v>
      </c>
      <c r="O1336" s="15">
        <v>12500</v>
      </c>
      <c r="P1336" s="15">
        <v>3097.9334714934298</v>
      </c>
      <c r="Q1336" s="20">
        <v>46817.72</v>
      </c>
      <c r="R1336" s="14" t="s">
        <v>11419</v>
      </c>
      <c r="S1336" s="14" t="s">
        <v>10240</v>
      </c>
      <c r="T1336" s="14" t="s">
        <v>11419</v>
      </c>
      <c r="U1336" s="14" t="s">
        <v>10248</v>
      </c>
      <c r="V1336" s="14"/>
      <c r="W1336" s="14"/>
      <c r="X1336" s="14" t="s">
        <v>10546</v>
      </c>
      <c r="Y1336" s="15">
        <v>104574.2</v>
      </c>
      <c r="Z1336" s="14" t="s">
        <v>11416</v>
      </c>
      <c r="AA1336" s="15">
        <v>12500</v>
      </c>
      <c r="AB1336" s="14" t="s">
        <v>10245</v>
      </c>
      <c r="AC1336" s="14" t="s">
        <v>10246</v>
      </c>
      <c r="AD1336" s="14"/>
      <c r="AE1336" s="15">
        <v>9402.0665285065697</v>
      </c>
      <c r="AF1336" s="31">
        <f>_xlfn.XLOOKUP(A1336,Macmahon!B:B,Macmahon!AE:AE,"",0)</f>
        <v>0</v>
      </c>
      <c r="AG1336" s="28">
        <f>_xlfn.XLOOKUP(A1336,Macmahon!B:B,Macmahon!AJ:AJ,"",0)</f>
        <v>47543.02835922454</v>
      </c>
      <c r="AH1336" s="28">
        <f>_xlfn.XLOOKUP(A1336,Macmahon!B:B,Macmahon!AK:AK,"",0)</f>
        <v>0</v>
      </c>
      <c r="AI1336" s="28">
        <f t="shared" si="32"/>
        <v>47543.02835922454</v>
      </c>
      <c r="AJ1336" s="40" t="str">
        <f>E1336&amp;C1336&amp;B1336</f>
        <v>6P64159LT</v>
      </c>
      <c r="AK1336" s="40" t="str">
        <f>IFERROR(_xlfn.XLOOKUP(AJ1336,CrossRef!$A:$A,CrossRef!$J:$J,"Not Found"),"-")</f>
        <v>EXBH189-UCRG-TCID-TCIL</v>
      </c>
      <c r="AL1336" s="40">
        <f>IFERROR(_xlfn.XLOOKUP(AJ1336,CrossRef!$A:$A,CrossRef!$K:$K,"Not Found"),"-")</f>
        <v>0</v>
      </c>
      <c r="AM1336" s="40" t="str">
        <f>IFERROR(_xlfn.XLOOKUP(AJ1336,CrossRef!$A:$A,CrossRef!$L:$L,"Not Found"),"-")</f>
        <v>22000H IDLER CHANGE LH</v>
      </c>
    </row>
    <row r="1337" spans="1:39" x14ac:dyDescent="0.3">
      <c r="A1337" s="4" t="str">
        <f>D1337&amp;C1337&amp;B1337</f>
        <v>GEX0124159RI</v>
      </c>
      <c r="B1337" s="4" t="str">
        <f>LEFT(N1337,FIND(" ",N1337)-1)</f>
        <v>RI</v>
      </c>
      <c r="C1337" s="4" t="str">
        <f>LEFT(M1337,4)</f>
        <v>4159</v>
      </c>
      <c r="D1337" s="4" t="str">
        <f>LEFT(L1337,FIND(" ",L1337)-1)</f>
        <v>GEX012</v>
      </c>
      <c r="E1337" s="4" t="str">
        <f>MID(X1337,2,3)</f>
        <v>6P6</v>
      </c>
      <c r="G1337" s="17" t="s">
        <v>10234</v>
      </c>
      <c r="H1337" s="17" t="s">
        <v>10235</v>
      </c>
      <c r="I1337" s="17" t="s">
        <v>10236</v>
      </c>
      <c r="J1337" s="17" t="s">
        <v>10507</v>
      </c>
      <c r="K1337" s="17" t="s">
        <v>2755</v>
      </c>
      <c r="L1337" s="17" t="s">
        <v>10544</v>
      </c>
      <c r="M1337" s="17" t="s">
        <v>801</v>
      </c>
      <c r="N1337" s="17" t="s">
        <v>61</v>
      </c>
      <c r="O1337" s="18">
        <v>12500</v>
      </c>
      <c r="P1337" s="18">
        <v>3097.9334714934298</v>
      </c>
      <c r="Q1337" s="19">
        <v>46817.72</v>
      </c>
      <c r="R1337" s="17" t="s">
        <v>11419</v>
      </c>
      <c r="S1337" s="17" t="s">
        <v>10240</v>
      </c>
      <c r="T1337" s="17" t="s">
        <v>11419</v>
      </c>
      <c r="U1337" s="17" t="s">
        <v>10248</v>
      </c>
      <c r="V1337" s="17"/>
      <c r="W1337" s="17"/>
      <c r="X1337" s="17" t="s">
        <v>10546</v>
      </c>
      <c r="Y1337" s="18">
        <v>104574.2</v>
      </c>
      <c r="Z1337" s="17" t="s">
        <v>11418</v>
      </c>
      <c r="AA1337" s="18">
        <v>12500</v>
      </c>
      <c r="AB1337" s="17" t="s">
        <v>10245</v>
      </c>
      <c r="AC1337" s="17" t="s">
        <v>10246</v>
      </c>
      <c r="AD1337" s="17"/>
      <c r="AE1337" s="18">
        <v>9402.0665285065697</v>
      </c>
      <c r="AF1337" s="31">
        <f>_xlfn.XLOOKUP(A1337,Macmahon!B:B,Macmahon!AE:AE,"",0)</f>
        <v>0</v>
      </c>
      <c r="AG1337" s="28">
        <f>_xlfn.XLOOKUP(A1337,Macmahon!B:B,Macmahon!AJ:AJ,"",0)</f>
        <v>47543.02835922454</v>
      </c>
      <c r="AH1337" s="28">
        <f>_xlfn.XLOOKUP(A1337,Macmahon!B:B,Macmahon!AK:AK,"",0)</f>
        <v>0</v>
      </c>
      <c r="AI1337" s="28">
        <f t="shared" si="32"/>
        <v>47543.02835922454</v>
      </c>
      <c r="AJ1337" s="40" t="str">
        <f>E1337&amp;C1337&amp;B1337</f>
        <v>6P64159RI</v>
      </c>
      <c r="AK1337" s="40" t="str">
        <f>IFERROR(_xlfn.XLOOKUP(AJ1337,CrossRef!$A:$A,CrossRef!$J:$J,"Not Found"),"-")</f>
        <v>EXBH189-UCRG-TCID-TCIR</v>
      </c>
      <c r="AL1337" s="40">
        <f>IFERROR(_xlfn.XLOOKUP(AJ1337,CrossRef!$A:$A,CrossRef!$K:$K,"Not Found"),"-")</f>
        <v>0</v>
      </c>
      <c r="AM1337" s="40" t="str">
        <f>IFERROR(_xlfn.XLOOKUP(AJ1337,CrossRef!$A:$A,CrossRef!$L:$L,"Not Found"),"-")</f>
        <v>22000H IDLER CHANGE RH</v>
      </c>
    </row>
    <row r="1338" spans="1:39" x14ac:dyDescent="0.3">
      <c r="A1338" s="4" t="str">
        <f>D1338&amp;C1338&amp;B1338</f>
        <v>QEX0114159LT</v>
      </c>
      <c r="B1338" s="4" t="str">
        <f>LEFT(N1338,FIND(" ",N1338)-1)</f>
        <v>LT</v>
      </c>
      <c r="C1338" s="4" t="str">
        <f>LEFT(M1338,4)</f>
        <v>4159</v>
      </c>
      <c r="D1338" s="4" t="str">
        <f>LEFT(L1338,FIND(" ",L1338)-1)</f>
        <v>QEX011</v>
      </c>
      <c r="E1338" s="4" t="str">
        <f>MID(X1338,2,3)</f>
        <v>DHN</v>
      </c>
      <c r="G1338" s="14" t="s">
        <v>10234</v>
      </c>
      <c r="H1338" s="14" t="s">
        <v>10235</v>
      </c>
      <c r="I1338" s="14" t="s">
        <v>10236</v>
      </c>
      <c r="J1338" s="14" t="s">
        <v>10507</v>
      </c>
      <c r="K1338" s="14" t="s">
        <v>2755</v>
      </c>
      <c r="L1338" s="14" t="s">
        <v>10508</v>
      </c>
      <c r="M1338" s="14" t="s">
        <v>801</v>
      </c>
      <c r="N1338" s="14" t="s">
        <v>57</v>
      </c>
      <c r="O1338" s="15">
        <v>22000</v>
      </c>
      <c r="P1338" s="15">
        <v>2958.00010028116</v>
      </c>
      <c r="Q1338" s="16">
        <v>48021</v>
      </c>
      <c r="R1338" s="14" t="s">
        <v>11419</v>
      </c>
      <c r="S1338" s="14" t="s">
        <v>10240</v>
      </c>
      <c r="T1338" s="14" t="s">
        <v>11419</v>
      </c>
      <c r="U1338" s="14" t="s">
        <v>10248</v>
      </c>
      <c r="V1338" s="14"/>
      <c r="W1338" s="14" t="s">
        <v>10768</v>
      </c>
      <c r="X1338" s="14" t="s">
        <v>10510</v>
      </c>
      <c r="Y1338" s="15">
        <v>104574.2</v>
      </c>
      <c r="Z1338" s="14" t="s">
        <v>11416</v>
      </c>
      <c r="AA1338" s="23">
        <v>99468.977412730994</v>
      </c>
      <c r="AB1338" s="14" t="s">
        <v>10245</v>
      </c>
      <c r="AC1338" s="14" t="s">
        <v>10246</v>
      </c>
      <c r="AD1338" s="14" t="s">
        <v>10272</v>
      </c>
      <c r="AE1338" s="15">
        <v>19041.999899718801</v>
      </c>
      <c r="AF1338" s="31">
        <f>_xlfn.XLOOKUP(A1338,Macmahon!B:B,Macmahon!AE:AE,"",0)</f>
        <v>46033</v>
      </c>
      <c r="AG1338" s="28">
        <f>_xlfn.XLOOKUP(A1338,Macmahon!B:B,Macmahon!AJ:AJ,"",0)</f>
        <v>47699.435178159722</v>
      </c>
      <c r="AH1338" s="28">
        <f>_xlfn.XLOOKUP(A1338,Macmahon!B:B,Macmahon!AK:AK,"",0)</f>
        <v>47673</v>
      </c>
      <c r="AI1338" s="28">
        <f t="shared" si="32"/>
        <v>47673</v>
      </c>
      <c r="AJ1338" s="40" t="str">
        <f>E1338&amp;C1338&amp;B1338</f>
        <v>DHN4159LT</v>
      </c>
      <c r="AK1338" s="40" t="str">
        <f>IFERROR(_xlfn.XLOOKUP(AJ1338,CrossRef!$A:$A,CrossRef!$J:$J,"Not Found"),"-")</f>
        <v>EXBH045-UCRG-TCID-TCIL</v>
      </c>
      <c r="AL1338" s="40">
        <f>IFERROR(_xlfn.XLOOKUP(AJ1338,CrossRef!$A:$A,CrossRef!$K:$K,"Not Found"),"-")</f>
        <v>0</v>
      </c>
      <c r="AM1338" s="40" t="str">
        <f>IFERROR(_xlfn.XLOOKUP(AJ1338,CrossRef!$A:$A,CrossRef!$L:$L,"Not Found"),"-")</f>
        <v>16000H IDLER CHANGE LH</v>
      </c>
    </row>
    <row r="1339" spans="1:39" x14ac:dyDescent="0.3">
      <c r="A1339" s="4" t="str">
        <f>D1339&amp;C1339&amp;B1339</f>
        <v>QEX0114159RI</v>
      </c>
      <c r="B1339" s="4" t="str">
        <f>LEFT(N1339,FIND(" ",N1339)-1)</f>
        <v>RI</v>
      </c>
      <c r="C1339" s="4" t="str">
        <f>LEFT(M1339,4)</f>
        <v>4159</v>
      </c>
      <c r="D1339" s="4" t="str">
        <f>LEFT(L1339,FIND(" ",L1339)-1)</f>
        <v>QEX011</v>
      </c>
      <c r="E1339" s="4" t="str">
        <f>MID(X1339,2,3)</f>
        <v>DHN</v>
      </c>
      <c r="G1339" s="17" t="s">
        <v>10234</v>
      </c>
      <c r="H1339" s="17" t="s">
        <v>10235</v>
      </c>
      <c r="I1339" s="17" t="s">
        <v>10236</v>
      </c>
      <c r="J1339" s="17" t="s">
        <v>10507</v>
      </c>
      <c r="K1339" s="17" t="s">
        <v>2755</v>
      </c>
      <c r="L1339" s="17" t="s">
        <v>10508</v>
      </c>
      <c r="M1339" s="17" t="s">
        <v>801</v>
      </c>
      <c r="N1339" s="17" t="s">
        <v>61</v>
      </c>
      <c r="O1339" s="18">
        <v>22000</v>
      </c>
      <c r="P1339" s="18">
        <v>7368.1833192589402</v>
      </c>
      <c r="Q1339" s="16">
        <v>47617</v>
      </c>
      <c r="R1339" s="17" t="s">
        <v>11419</v>
      </c>
      <c r="S1339" s="17" t="s">
        <v>10240</v>
      </c>
      <c r="T1339" s="17" t="s">
        <v>11419</v>
      </c>
      <c r="U1339" s="17" t="s">
        <v>10248</v>
      </c>
      <c r="V1339" s="17"/>
      <c r="W1339" s="17" t="s">
        <v>10953</v>
      </c>
      <c r="X1339" s="17" t="s">
        <v>10510</v>
      </c>
      <c r="Y1339" s="18">
        <v>104574.2</v>
      </c>
      <c r="Z1339" s="17" t="s">
        <v>11418</v>
      </c>
      <c r="AA1339" s="18">
        <v>92832.427104722796</v>
      </c>
      <c r="AB1339" s="17" t="s">
        <v>10245</v>
      </c>
      <c r="AC1339" s="17" t="s">
        <v>10246</v>
      </c>
      <c r="AD1339" s="17" t="s">
        <v>10272</v>
      </c>
      <c r="AE1339" s="18">
        <v>14631.8166807411</v>
      </c>
      <c r="AF1339" s="31">
        <f>_xlfn.XLOOKUP(A1339,Macmahon!B:B,Macmahon!AE:AE,"",0)</f>
        <v>45698</v>
      </c>
      <c r="AG1339" s="28">
        <f>_xlfn.XLOOKUP(A1339,Macmahon!B:B,Macmahon!AJ:AJ,"",0)</f>
        <v>47363.498862766202</v>
      </c>
      <c r="AH1339" s="28">
        <f>_xlfn.XLOOKUP(A1339,Macmahon!B:B,Macmahon!AK:AK,"",0)</f>
        <v>47343</v>
      </c>
      <c r="AI1339" s="28">
        <f t="shared" si="32"/>
        <v>47343</v>
      </c>
      <c r="AJ1339" s="40" t="str">
        <f>E1339&amp;C1339&amp;B1339</f>
        <v>DHN4159RI</v>
      </c>
      <c r="AK1339" s="40" t="str">
        <f>IFERROR(_xlfn.XLOOKUP(AJ1339,CrossRef!$A:$A,CrossRef!$J:$J,"Not Found"),"-")</f>
        <v>EXFS001-UCRG-TCID-TCIR</v>
      </c>
      <c r="AL1339" s="40">
        <f>IFERROR(_xlfn.XLOOKUP(AJ1339,CrossRef!$A:$A,CrossRef!$K:$K,"Not Found"),"-")</f>
        <v>0</v>
      </c>
      <c r="AM1339" s="40" t="str">
        <f>IFERROR(_xlfn.XLOOKUP(AJ1339,CrossRef!$A:$A,CrossRef!$L:$L,"Not Found"),"-")</f>
        <v>16000H IDLER CHANGE RH</v>
      </c>
    </row>
    <row r="1340" spans="1:39" x14ac:dyDescent="0.3">
      <c r="A1340" s="4" t="str">
        <f>D1340&amp;C1340&amp;B1340</f>
        <v>EX70994159RI</v>
      </c>
      <c r="B1340" s="4" t="str">
        <f>LEFT(N1340,FIND(" ",N1340)-1)</f>
        <v>RI</v>
      </c>
      <c r="C1340" s="4" t="str">
        <f>LEFT(M1340,4)</f>
        <v>4159</v>
      </c>
      <c r="D1340" s="4" t="str">
        <f>LEFT(L1340,FIND(" ",L1340)-1)</f>
        <v>EX7099</v>
      </c>
      <c r="E1340" s="4" t="str">
        <f>MID(X1340,2,3)</f>
        <v>DH3</v>
      </c>
      <c r="G1340" s="14" t="s">
        <v>10234</v>
      </c>
      <c r="H1340" s="14" t="s">
        <v>10235</v>
      </c>
      <c r="I1340" s="14" t="s">
        <v>10588</v>
      </c>
      <c r="J1340" s="14" t="s">
        <v>10589</v>
      </c>
      <c r="K1340" s="14" t="s">
        <v>10590</v>
      </c>
      <c r="L1340" s="14" t="s">
        <v>10591</v>
      </c>
      <c r="M1340" s="14" t="s">
        <v>801</v>
      </c>
      <c r="N1340" s="14" t="s">
        <v>61</v>
      </c>
      <c r="O1340" s="15">
        <v>16000</v>
      </c>
      <c r="P1340" s="15">
        <v>24537.988608954802</v>
      </c>
      <c r="Q1340" s="20">
        <v>45375.965729166666</v>
      </c>
      <c r="R1340" s="14" t="s">
        <v>11419</v>
      </c>
      <c r="S1340" s="14" t="s">
        <v>10240</v>
      </c>
      <c r="T1340" s="14" t="s">
        <v>11419</v>
      </c>
      <c r="U1340" s="14" t="s">
        <v>10241</v>
      </c>
      <c r="V1340" s="14"/>
      <c r="W1340" s="14" t="s">
        <v>11420</v>
      </c>
      <c r="X1340" s="14" t="s">
        <v>10595</v>
      </c>
      <c r="Y1340" s="15">
        <v>104574.2</v>
      </c>
      <c r="Z1340" s="14" t="s">
        <v>11418</v>
      </c>
      <c r="AA1340" s="22">
        <v>45688.740920096898</v>
      </c>
      <c r="AB1340" s="14" t="s">
        <v>10245</v>
      </c>
      <c r="AC1340" s="14" t="s">
        <v>10246</v>
      </c>
      <c r="AD1340" s="14" t="s">
        <v>10577</v>
      </c>
      <c r="AE1340" s="15">
        <v>-8537.9886089548108</v>
      </c>
      <c r="AF1340" s="31">
        <f>_xlfn.XLOOKUP(A1340,Macmahon!B:B,Macmahon!AE:AE,"",0)</f>
        <v>44363</v>
      </c>
      <c r="AG1340" s="28">
        <f>_xlfn.XLOOKUP(A1340,Macmahon!B:B,Macmahon!AJ:AJ,"",0)</f>
        <v>46225</v>
      </c>
      <c r="AH1340" s="28">
        <f>_xlfn.XLOOKUP(A1340,Macmahon!B:B,Macmahon!AK:AK,"",0)</f>
        <v>47144</v>
      </c>
      <c r="AI1340" s="28">
        <f t="shared" si="32"/>
        <v>46225</v>
      </c>
      <c r="AJ1340" s="40" t="str">
        <f>E1340&amp;C1340&amp;B1340</f>
        <v>DH34159RI</v>
      </c>
      <c r="AK1340" s="40" t="str">
        <f>IFERROR(_xlfn.XLOOKUP(AJ1340,CrossRef!$A:$A,CrossRef!$J:$J,"Not Found"),"-")</f>
        <v>EXFS001-UCRG-TCID-TCIR</v>
      </c>
      <c r="AL1340" s="40" t="str">
        <f>IFERROR(_xlfn.XLOOKUP(AJ1340,CrossRef!$A:$A,CrossRef!$K:$K,"Not Found"),"-")</f>
        <v>RH</v>
      </c>
      <c r="AM1340" s="40" t="str">
        <f>IFERROR(_xlfn.XLOOKUP(AJ1340,CrossRef!$A:$A,CrossRef!$L:$L,"Not Found"),"-")</f>
        <v>16000H IDLER CHANGE RH</v>
      </c>
    </row>
    <row r="1341" spans="1:39" x14ac:dyDescent="0.3">
      <c r="A1341" s="4" t="str">
        <f>D1341&amp;C1341&amp;B1341</f>
        <v>EX70994159LT</v>
      </c>
      <c r="B1341" s="4" t="str">
        <f>LEFT(N1341,FIND(" ",N1341)-1)</f>
        <v>LT</v>
      </c>
      <c r="C1341" s="4" t="str">
        <f>LEFT(M1341,4)</f>
        <v>4159</v>
      </c>
      <c r="D1341" s="4" t="str">
        <f>LEFT(L1341,FIND(" ",L1341)-1)</f>
        <v>EX7099</v>
      </c>
      <c r="E1341" s="4" t="str">
        <f>MID(X1341,2,3)</f>
        <v>DH3</v>
      </c>
      <c r="G1341" s="17" t="s">
        <v>10234</v>
      </c>
      <c r="H1341" s="17" t="s">
        <v>10235</v>
      </c>
      <c r="I1341" s="17" t="s">
        <v>10588</v>
      </c>
      <c r="J1341" s="17" t="s">
        <v>10589</v>
      </c>
      <c r="K1341" s="17" t="s">
        <v>10590</v>
      </c>
      <c r="L1341" s="17" t="s">
        <v>10591</v>
      </c>
      <c r="M1341" s="17" t="s">
        <v>801</v>
      </c>
      <c r="N1341" s="17" t="s">
        <v>57</v>
      </c>
      <c r="O1341" s="18">
        <v>16000</v>
      </c>
      <c r="P1341" s="18">
        <v>5828.3895290516803</v>
      </c>
      <c r="Q1341" s="16">
        <v>47733</v>
      </c>
      <c r="R1341" s="17" t="s">
        <v>11419</v>
      </c>
      <c r="S1341" s="17" t="s">
        <v>10240</v>
      </c>
      <c r="T1341" s="17" t="s">
        <v>11419</v>
      </c>
      <c r="U1341" s="17" t="s">
        <v>10248</v>
      </c>
      <c r="V1341" s="17"/>
      <c r="W1341" s="17" t="s">
        <v>10883</v>
      </c>
      <c r="X1341" s="17" t="s">
        <v>10595</v>
      </c>
      <c r="Y1341" s="18">
        <v>104574.2</v>
      </c>
      <c r="Z1341" s="17" t="s">
        <v>11416</v>
      </c>
      <c r="AA1341" s="21">
        <v>79886.069815195093</v>
      </c>
      <c r="AB1341" s="17" t="s">
        <v>10245</v>
      </c>
      <c r="AC1341" s="17" t="s">
        <v>10246</v>
      </c>
      <c r="AD1341" s="17" t="s">
        <v>10577</v>
      </c>
      <c r="AE1341" s="18">
        <v>10171.610470948301</v>
      </c>
      <c r="AF1341" s="31">
        <f>_xlfn.XLOOKUP(A1341,Macmahon!B:B,Macmahon!AE:AE,"",0)</f>
        <v>45716</v>
      </c>
      <c r="AG1341" s="28">
        <f>_xlfn.XLOOKUP(A1341,Macmahon!B:B,Macmahon!AJ:AJ,"",0)</f>
        <v>46225</v>
      </c>
      <c r="AH1341" s="28">
        <f>_xlfn.XLOOKUP(A1341,Macmahon!B:B,Macmahon!AK:AK,"",0)</f>
        <v>47866</v>
      </c>
      <c r="AI1341" s="28">
        <f t="shared" si="32"/>
        <v>46225</v>
      </c>
      <c r="AJ1341" s="40" t="str">
        <f>E1341&amp;C1341&amp;B1341</f>
        <v>DH34159LT</v>
      </c>
      <c r="AK1341" s="40" t="str">
        <f>IFERROR(_xlfn.XLOOKUP(AJ1341,CrossRef!$A:$A,CrossRef!$J:$J,"Not Found"),"-")</f>
        <v>EXFS001-UCRG-TCID-TCIL</v>
      </c>
      <c r="AL1341" s="40" t="str">
        <f>IFERROR(_xlfn.XLOOKUP(AJ1341,CrossRef!$A:$A,CrossRef!$K:$K,"Not Found"),"-")</f>
        <v>LH</v>
      </c>
      <c r="AM1341" s="40" t="str">
        <f>IFERROR(_xlfn.XLOOKUP(AJ1341,CrossRef!$A:$A,CrossRef!$L:$L,"Not Found"),"-")</f>
        <v>16000H IDLER CHANGE LH</v>
      </c>
    </row>
    <row r="1342" spans="1:39" x14ac:dyDescent="0.3">
      <c r="A1342" s="4" t="str">
        <f>D1342&amp;C1342&amp;B1342</f>
        <v>EX71084159LT</v>
      </c>
      <c r="B1342" s="4" t="str">
        <f>LEFT(N1342,FIND(" ",N1342)-1)</f>
        <v>LT</v>
      </c>
      <c r="C1342" s="4" t="str">
        <f>LEFT(M1342,4)</f>
        <v>4159</v>
      </c>
      <c r="D1342" s="4" t="str">
        <f>LEFT(L1342,FIND(" ",L1342)-1)</f>
        <v>EX7108</v>
      </c>
      <c r="E1342" s="4" t="str">
        <f>MID(X1342,2,3)</f>
        <v>DHN</v>
      </c>
      <c r="G1342" s="14" t="s">
        <v>10234</v>
      </c>
      <c r="H1342" s="14" t="s">
        <v>10235</v>
      </c>
      <c r="I1342" s="14" t="s">
        <v>10257</v>
      </c>
      <c r="J1342" s="14" t="s">
        <v>10393</v>
      </c>
      <c r="K1342" s="14" t="s">
        <v>2755</v>
      </c>
      <c r="L1342" s="14" t="s">
        <v>10599</v>
      </c>
      <c r="M1342" s="14" t="s">
        <v>801</v>
      </c>
      <c r="N1342" s="14" t="s">
        <v>57</v>
      </c>
      <c r="O1342" s="15">
        <v>16000</v>
      </c>
      <c r="P1342" s="15">
        <v>11376.024027674101</v>
      </c>
      <c r="Q1342" s="16">
        <v>46458</v>
      </c>
      <c r="R1342" s="14" t="s">
        <v>11419</v>
      </c>
      <c r="S1342" s="14" t="s">
        <v>10240</v>
      </c>
      <c r="T1342" s="14" t="s">
        <v>11419</v>
      </c>
      <c r="U1342" s="14" t="s">
        <v>10248</v>
      </c>
      <c r="V1342" s="14"/>
      <c r="W1342" s="14" t="s">
        <v>10465</v>
      </c>
      <c r="X1342" s="14" t="s">
        <v>10600</v>
      </c>
      <c r="Y1342" s="15">
        <v>0</v>
      </c>
      <c r="Z1342" s="14" t="s">
        <v>11416</v>
      </c>
      <c r="AA1342" s="15">
        <v>55904.412731006203</v>
      </c>
      <c r="AB1342" s="14" t="s">
        <v>10245</v>
      </c>
      <c r="AC1342" s="14" t="s">
        <v>10246</v>
      </c>
      <c r="AD1342" s="14" t="s">
        <v>10272</v>
      </c>
      <c r="AE1342" s="15">
        <v>4623.9759723258903</v>
      </c>
      <c r="AF1342" s="31" t="str">
        <f>_xlfn.XLOOKUP(A1342,Macmahon!B:B,Macmahon!AE:AE,"",0)</f>
        <v/>
      </c>
      <c r="AG1342" s="28" t="str">
        <f>_xlfn.XLOOKUP(A1342,Macmahon!B:B,Macmahon!AJ:AJ,"",0)</f>
        <v/>
      </c>
      <c r="AH1342" s="28" t="str">
        <f>_xlfn.XLOOKUP(A1342,Macmahon!B:B,Macmahon!AK:AK,"",0)</f>
        <v/>
      </c>
      <c r="AI1342" s="28">
        <f t="shared" si="32"/>
        <v>0</v>
      </c>
      <c r="AJ1342" s="40" t="str">
        <f>E1342&amp;C1342&amp;B1342</f>
        <v>DHN4159LT</v>
      </c>
      <c r="AK1342" s="40" t="str">
        <f>IFERROR(_xlfn.XLOOKUP(AJ1342,CrossRef!$A:$A,CrossRef!$J:$J,"Not Found"),"-")</f>
        <v>EXBH045-UCRG-TCID-TCIL</v>
      </c>
      <c r="AL1342" s="40">
        <f>IFERROR(_xlfn.XLOOKUP(AJ1342,CrossRef!$A:$A,CrossRef!$K:$K,"Not Found"),"-")</f>
        <v>0</v>
      </c>
      <c r="AM1342" s="40" t="str">
        <f>IFERROR(_xlfn.XLOOKUP(AJ1342,CrossRef!$A:$A,CrossRef!$L:$L,"Not Found"),"-")</f>
        <v>16000H IDLER CHANGE LH</v>
      </c>
    </row>
    <row r="1343" spans="1:39" x14ac:dyDescent="0.3">
      <c r="A1343" s="4" t="str">
        <f>D1343&amp;C1343&amp;B1343</f>
        <v>EX71084159RI</v>
      </c>
      <c r="B1343" s="4" t="str">
        <f>LEFT(N1343,FIND(" ",N1343)-1)</f>
        <v>RI</v>
      </c>
      <c r="C1343" s="4" t="str">
        <f>LEFT(M1343,4)</f>
        <v>4159</v>
      </c>
      <c r="D1343" s="4" t="str">
        <f>LEFT(L1343,FIND(" ",L1343)-1)</f>
        <v>EX7108</v>
      </c>
      <c r="E1343" s="4" t="str">
        <f>MID(X1343,2,3)</f>
        <v>DHN</v>
      </c>
      <c r="G1343" s="17" t="s">
        <v>10234</v>
      </c>
      <c r="H1343" s="17" t="s">
        <v>10235</v>
      </c>
      <c r="I1343" s="17" t="s">
        <v>10257</v>
      </c>
      <c r="J1343" s="17" t="s">
        <v>10393</v>
      </c>
      <c r="K1343" s="17" t="s">
        <v>2755</v>
      </c>
      <c r="L1343" s="17" t="s">
        <v>10599</v>
      </c>
      <c r="M1343" s="17" t="s">
        <v>801</v>
      </c>
      <c r="N1343" s="17" t="s">
        <v>61</v>
      </c>
      <c r="O1343" s="18">
        <v>16000</v>
      </c>
      <c r="P1343" s="18">
        <v>2068.3688295115699</v>
      </c>
      <c r="Q1343" s="16">
        <v>47082</v>
      </c>
      <c r="R1343" s="17" t="s">
        <v>11419</v>
      </c>
      <c r="S1343" s="17" t="s">
        <v>10240</v>
      </c>
      <c r="T1343" s="17" t="s">
        <v>11419</v>
      </c>
      <c r="U1343" s="17" t="s">
        <v>10248</v>
      </c>
      <c r="V1343" s="17"/>
      <c r="W1343" s="17" t="s">
        <v>10768</v>
      </c>
      <c r="X1343" s="17" t="s">
        <v>10600</v>
      </c>
      <c r="Y1343" s="18">
        <v>0</v>
      </c>
      <c r="Z1343" s="17" t="s">
        <v>11418</v>
      </c>
      <c r="AA1343" s="18">
        <v>66154.9260780287</v>
      </c>
      <c r="AB1343" s="17" t="s">
        <v>10245</v>
      </c>
      <c r="AC1343" s="17" t="s">
        <v>10246</v>
      </c>
      <c r="AD1343" s="17" t="s">
        <v>10272</v>
      </c>
      <c r="AE1343" s="18">
        <v>13931.631170488399</v>
      </c>
      <c r="AF1343" s="31" t="str">
        <f>_xlfn.XLOOKUP(A1343,Macmahon!B:B,Macmahon!AE:AE,"",0)</f>
        <v/>
      </c>
      <c r="AG1343" s="28" t="str">
        <f>_xlfn.XLOOKUP(A1343,Macmahon!B:B,Macmahon!AJ:AJ,"",0)</f>
        <v/>
      </c>
      <c r="AH1343" s="28" t="str">
        <f>_xlfn.XLOOKUP(A1343,Macmahon!B:B,Macmahon!AK:AK,"",0)</f>
        <v/>
      </c>
      <c r="AI1343" s="28">
        <f t="shared" si="32"/>
        <v>0</v>
      </c>
      <c r="AJ1343" s="40" t="str">
        <f>E1343&amp;C1343&amp;B1343</f>
        <v>DHN4159RI</v>
      </c>
      <c r="AK1343" s="40" t="str">
        <f>IFERROR(_xlfn.XLOOKUP(AJ1343,CrossRef!$A:$A,CrossRef!$J:$J,"Not Found"),"-")</f>
        <v>EXFS001-UCRG-TCID-TCIR</v>
      </c>
      <c r="AL1343" s="40">
        <f>IFERROR(_xlfn.XLOOKUP(AJ1343,CrossRef!$A:$A,CrossRef!$K:$K,"Not Found"),"-")</f>
        <v>0</v>
      </c>
      <c r="AM1343" s="40" t="str">
        <f>IFERROR(_xlfn.XLOOKUP(AJ1343,CrossRef!$A:$A,CrossRef!$L:$L,"Not Found"),"-")</f>
        <v>16000H IDLER CHANGE RH</v>
      </c>
    </row>
    <row r="1344" spans="1:39" x14ac:dyDescent="0.3">
      <c r="A1344" s="4" t="str">
        <f>D1344&amp;C1344&amp;B1344</f>
        <v>QEX0104159LT</v>
      </c>
      <c r="B1344" s="4" t="str">
        <f>LEFT(N1344,FIND(" ",N1344)-1)</f>
        <v>LT</v>
      </c>
      <c r="C1344" s="4" t="str">
        <f>LEFT(M1344,4)</f>
        <v>4159</v>
      </c>
      <c r="D1344" s="4" t="str">
        <f>LEFT(L1344,FIND(" ",L1344)-1)</f>
        <v>QEX010</v>
      </c>
      <c r="E1344" s="4" t="str">
        <f>MID(X1344,2,3)</f>
        <v>DHN</v>
      </c>
      <c r="G1344" s="14" t="s">
        <v>10234</v>
      </c>
      <c r="H1344" s="14" t="s">
        <v>10235</v>
      </c>
      <c r="I1344" s="14" t="s">
        <v>10236</v>
      </c>
      <c r="J1344" s="14" t="s">
        <v>10507</v>
      </c>
      <c r="K1344" s="14" t="s">
        <v>2755</v>
      </c>
      <c r="L1344" s="14" t="s">
        <v>10596</v>
      </c>
      <c r="M1344" s="14" t="s">
        <v>801</v>
      </c>
      <c r="N1344" s="14" t="s">
        <v>57</v>
      </c>
      <c r="O1344" s="15">
        <v>22000</v>
      </c>
      <c r="P1344" s="15">
        <v>3118.1245906317799</v>
      </c>
      <c r="Q1344" s="16">
        <v>47992</v>
      </c>
      <c r="R1344" s="14" t="s">
        <v>11419</v>
      </c>
      <c r="S1344" s="14" t="s">
        <v>10240</v>
      </c>
      <c r="T1344" s="14" t="s">
        <v>11419</v>
      </c>
      <c r="U1344" s="14" t="s">
        <v>10248</v>
      </c>
      <c r="V1344" s="14"/>
      <c r="W1344" s="14" t="s">
        <v>10773</v>
      </c>
      <c r="X1344" s="14" t="s">
        <v>10598</v>
      </c>
      <c r="Y1344" s="15">
        <v>104574.2</v>
      </c>
      <c r="Z1344" s="14" t="s">
        <v>11416</v>
      </c>
      <c r="AA1344" s="23">
        <v>97537.591375770004</v>
      </c>
      <c r="AB1344" s="14" t="s">
        <v>10245</v>
      </c>
      <c r="AC1344" s="14" t="s">
        <v>10246</v>
      </c>
      <c r="AD1344" s="14" t="s">
        <v>10272</v>
      </c>
      <c r="AE1344" s="15">
        <v>18881.8754093682</v>
      </c>
      <c r="AF1344" s="31">
        <f>_xlfn.XLOOKUP(A1344,Macmahon!B:B,Macmahon!AE:AE,"",0)</f>
        <v>45976</v>
      </c>
      <c r="AG1344" s="28">
        <f>_xlfn.XLOOKUP(A1344,Macmahon!B:B,Macmahon!AJ:AJ,"",0)</f>
        <v>48472.566371678244</v>
      </c>
      <c r="AH1344" s="28">
        <f>_xlfn.XLOOKUP(A1344,Macmahon!B:B,Macmahon!AK:AK,"",0)</f>
        <v>47992</v>
      </c>
      <c r="AI1344" s="28">
        <f t="shared" si="32"/>
        <v>47992</v>
      </c>
      <c r="AJ1344" s="40" t="str">
        <f>E1344&amp;C1344&amp;B1344</f>
        <v>DHN4159LT</v>
      </c>
      <c r="AK1344" s="40" t="str">
        <f>IFERROR(_xlfn.XLOOKUP(AJ1344,CrossRef!$A:$A,CrossRef!$J:$J,"Not Found"),"-")</f>
        <v>EXBH045-UCRG-TCID-TCIL</v>
      </c>
      <c r="AL1344" s="40">
        <f>IFERROR(_xlfn.XLOOKUP(AJ1344,CrossRef!$A:$A,CrossRef!$K:$K,"Not Found"),"-")</f>
        <v>0</v>
      </c>
      <c r="AM1344" s="40" t="str">
        <f>IFERROR(_xlfn.XLOOKUP(AJ1344,CrossRef!$A:$A,CrossRef!$L:$L,"Not Found"),"-")</f>
        <v>16000H IDLER CHANGE LH</v>
      </c>
    </row>
    <row r="1345" spans="1:39" x14ac:dyDescent="0.3">
      <c r="A1345" s="4" t="str">
        <f>D1345&amp;C1345&amp;B1345</f>
        <v>QEX0104159RI</v>
      </c>
      <c r="B1345" s="4" t="str">
        <f>LEFT(N1345,FIND(" ",N1345)-1)</f>
        <v>RI</v>
      </c>
      <c r="C1345" s="4" t="str">
        <f>LEFT(M1345,4)</f>
        <v>4159</v>
      </c>
      <c r="D1345" s="4" t="str">
        <f>LEFT(L1345,FIND(" ",L1345)-1)</f>
        <v>QEX010</v>
      </c>
      <c r="E1345" s="4" t="str">
        <f>MID(X1345,2,3)</f>
        <v>DHN</v>
      </c>
      <c r="G1345" s="17" t="s">
        <v>10234</v>
      </c>
      <c r="H1345" s="17" t="s">
        <v>10235</v>
      </c>
      <c r="I1345" s="17" t="s">
        <v>10236</v>
      </c>
      <c r="J1345" s="17" t="s">
        <v>10507</v>
      </c>
      <c r="K1345" s="17" t="s">
        <v>2755</v>
      </c>
      <c r="L1345" s="17" t="s">
        <v>10596</v>
      </c>
      <c r="M1345" s="17" t="s">
        <v>801</v>
      </c>
      <c r="N1345" s="17" t="s">
        <v>61</v>
      </c>
      <c r="O1345" s="18">
        <v>22000</v>
      </c>
      <c r="P1345" s="18">
        <v>15157.874017741</v>
      </c>
      <c r="Q1345" s="16">
        <v>46887</v>
      </c>
      <c r="R1345" s="17" t="s">
        <v>11419</v>
      </c>
      <c r="S1345" s="17" t="s">
        <v>10240</v>
      </c>
      <c r="T1345" s="17" t="s">
        <v>11419</v>
      </c>
      <c r="U1345" s="17" t="s">
        <v>10241</v>
      </c>
      <c r="V1345" s="17"/>
      <c r="W1345" s="17" t="s">
        <v>11421</v>
      </c>
      <c r="X1345" s="17" t="s">
        <v>10598</v>
      </c>
      <c r="Y1345" s="18">
        <v>104574.2</v>
      </c>
      <c r="Z1345" s="17" t="s">
        <v>11418</v>
      </c>
      <c r="AA1345" s="18">
        <v>79385.640657084194</v>
      </c>
      <c r="AB1345" s="17" t="s">
        <v>10245</v>
      </c>
      <c r="AC1345" s="17" t="s">
        <v>10246</v>
      </c>
      <c r="AD1345" s="17" t="s">
        <v>10272</v>
      </c>
      <c r="AE1345" s="18">
        <v>6842.12598225903</v>
      </c>
      <c r="AF1345" s="31">
        <f>_xlfn.XLOOKUP(A1345,Macmahon!B:B,Macmahon!AE:AE,"",0)</f>
        <v>44970</v>
      </c>
      <c r="AG1345" s="28">
        <f>_xlfn.XLOOKUP(A1345,Macmahon!B:B,Macmahon!AJ:AJ,"",0)</f>
        <v>47133.738938043978</v>
      </c>
      <c r="AH1345" s="28">
        <f>_xlfn.XLOOKUP(A1345,Macmahon!B:B,Macmahon!AK:AK,"",0)</f>
        <v>48895</v>
      </c>
      <c r="AI1345" s="28">
        <f t="shared" si="32"/>
        <v>47133.738938043978</v>
      </c>
      <c r="AJ1345" s="40" t="str">
        <f>E1345&amp;C1345&amp;B1345</f>
        <v>DHN4159RI</v>
      </c>
      <c r="AK1345" s="40" t="str">
        <f>IFERROR(_xlfn.XLOOKUP(AJ1345,CrossRef!$A:$A,CrossRef!$J:$J,"Not Found"),"-")</f>
        <v>EXFS001-UCRG-TCID-TCIR</v>
      </c>
      <c r="AL1345" s="40">
        <f>IFERROR(_xlfn.XLOOKUP(AJ1345,CrossRef!$A:$A,CrossRef!$K:$K,"Not Found"),"-")</f>
        <v>0</v>
      </c>
      <c r="AM1345" s="40" t="str">
        <f>IFERROR(_xlfn.XLOOKUP(AJ1345,CrossRef!$A:$A,CrossRef!$L:$L,"Not Found"),"-")</f>
        <v>16000H IDLER CHANGE RH</v>
      </c>
    </row>
    <row r="1346" spans="1:39" x14ac:dyDescent="0.3">
      <c r="A1346" s="4" t="str">
        <f>D1346&amp;C1346&amp;B1346</f>
        <v>GEX0124164LT</v>
      </c>
      <c r="B1346" s="4" t="str">
        <f>LEFT(N1346,FIND(" ",N1346)-1)</f>
        <v>LT</v>
      </c>
      <c r="C1346" s="4" t="str">
        <f>LEFT(M1346,4)</f>
        <v>4164</v>
      </c>
      <c r="D1346" s="4" t="str">
        <f>LEFT(L1346,FIND(" ",L1346)-1)</f>
        <v>GEX012</v>
      </c>
      <c r="E1346" s="4" t="str">
        <f>MID(X1346,2,3)</f>
        <v>6P6</v>
      </c>
      <c r="G1346" s="14" t="s">
        <v>10234</v>
      </c>
      <c r="H1346" s="14" t="s">
        <v>10235</v>
      </c>
      <c r="I1346" s="14" t="s">
        <v>10236</v>
      </c>
      <c r="J1346" s="14" t="s">
        <v>10507</v>
      </c>
      <c r="K1346" s="14" t="s">
        <v>2755</v>
      </c>
      <c r="L1346" s="14" t="s">
        <v>10544</v>
      </c>
      <c r="M1346" s="14" t="s">
        <v>604</v>
      </c>
      <c r="N1346" s="14" t="s">
        <v>57</v>
      </c>
      <c r="O1346" s="15">
        <v>24000</v>
      </c>
      <c r="P1346" s="15">
        <v>3097.9334714934298</v>
      </c>
      <c r="Q1346" s="20">
        <v>47517.782500000001</v>
      </c>
      <c r="R1346" s="14" t="s">
        <v>11422</v>
      </c>
      <c r="S1346" s="14" t="s">
        <v>10593</v>
      </c>
      <c r="T1346" s="14" t="s">
        <v>11422</v>
      </c>
      <c r="U1346" s="14" t="s">
        <v>10248</v>
      </c>
      <c r="V1346" s="14"/>
      <c r="W1346" s="14"/>
      <c r="X1346" s="14" t="s">
        <v>10546</v>
      </c>
      <c r="Y1346" s="15">
        <v>61576.14</v>
      </c>
      <c r="Z1346" s="14" t="s">
        <v>11423</v>
      </c>
      <c r="AA1346" s="15">
        <v>24000</v>
      </c>
      <c r="AB1346" s="14" t="s">
        <v>10245</v>
      </c>
      <c r="AC1346" s="14" t="s">
        <v>10246</v>
      </c>
      <c r="AD1346" s="14"/>
      <c r="AE1346" s="15">
        <v>20902.066528506599</v>
      </c>
      <c r="AF1346" s="31" t="str">
        <f>_xlfn.XLOOKUP(A1346,Macmahon!B:B,Macmahon!AE:AE,"",0)</f>
        <v/>
      </c>
      <c r="AG1346" s="28" t="str">
        <f>_xlfn.XLOOKUP(A1346,Macmahon!B:B,Macmahon!AJ:AJ,"",0)</f>
        <v/>
      </c>
      <c r="AH1346" s="28" t="str">
        <f>_xlfn.XLOOKUP(A1346,Macmahon!B:B,Macmahon!AK:AK,"",0)</f>
        <v/>
      </c>
      <c r="AI1346" s="28">
        <f t="shared" si="32"/>
        <v>0</v>
      </c>
      <c r="AJ1346" s="40" t="str">
        <f>E1346&amp;C1346&amp;B1346</f>
        <v>6P64164LT</v>
      </c>
      <c r="AK1346" s="40" t="str">
        <f>IFERROR(_xlfn.XLOOKUP(AJ1346,CrossRef!$A:$A,CrossRef!$J:$J,"Not Found"),"-")</f>
        <v>EXBH189-UCRG-DRSP-DRSL</v>
      </c>
      <c r="AL1346" s="40" t="str">
        <f>IFERROR(_xlfn.XLOOKUP(AJ1346,CrossRef!$A:$A,CrossRef!$K:$K,"Not Found"),"-")</f>
        <v>LH</v>
      </c>
      <c r="AM1346" s="40" t="str">
        <f>IFERROR(_xlfn.XLOOKUP(AJ1346,CrossRef!$A:$A,CrossRef!$L:$L,"Not Found"),"-")</f>
        <v>22000H DRIVE SPROCKET CHANGE LH</v>
      </c>
    </row>
    <row r="1347" spans="1:39" x14ac:dyDescent="0.3">
      <c r="A1347" s="4" t="str">
        <f>D1347&amp;C1347&amp;B1347</f>
        <v>GEX0124164RI</v>
      </c>
      <c r="B1347" s="4" t="str">
        <f>LEFT(N1347,FIND(" ",N1347)-1)</f>
        <v>RI</v>
      </c>
      <c r="C1347" s="4" t="str">
        <f>LEFT(M1347,4)</f>
        <v>4164</v>
      </c>
      <c r="D1347" s="4" t="str">
        <f>LEFT(L1347,FIND(" ",L1347)-1)</f>
        <v>GEX012</v>
      </c>
      <c r="E1347" s="4" t="str">
        <f>MID(X1347,2,3)</f>
        <v>6P6</v>
      </c>
      <c r="G1347" s="17" t="s">
        <v>10234</v>
      </c>
      <c r="H1347" s="17" t="s">
        <v>10235</v>
      </c>
      <c r="I1347" s="17" t="s">
        <v>10236</v>
      </c>
      <c r="J1347" s="17" t="s">
        <v>10507</v>
      </c>
      <c r="K1347" s="17" t="s">
        <v>2755</v>
      </c>
      <c r="L1347" s="17" t="s">
        <v>10544</v>
      </c>
      <c r="M1347" s="17" t="s">
        <v>604</v>
      </c>
      <c r="N1347" s="17" t="s">
        <v>61</v>
      </c>
      <c r="O1347" s="18">
        <v>24000</v>
      </c>
      <c r="P1347" s="18">
        <v>3097.9334714934298</v>
      </c>
      <c r="Q1347" s="19">
        <v>47517.782500000001</v>
      </c>
      <c r="R1347" s="17" t="s">
        <v>11422</v>
      </c>
      <c r="S1347" s="17" t="s">
        <v>10593</v>
      </c>
      <c r="T1347" s="17" t="s">
        <v>11422</v>
      </c>
      <c r="U1347" s="17" t="s">
        <v>10248</v>
      </c>
      <c r="V1347" s="17"/>
      <c r="W1347" s="17"/>
      <c r="X1347" s="17" t="s">
        <v>10546</v>
      </c>
      <c r="Y1347" s="18">
        <v>61576.14</v>
      </c>
      <c r="Z1347" s="17" t="s">
        <v>11424</v>
      </c>
      <c r="AA1347" s="18">
        <v>24000</v>
      </c>
      <c r="AB1347" s="17" t="s">
        <v>10245</v>
      </c>
      <c r="AC1347" s="17" t="s">
        <v>10246</v>
      </c>
      <c r="AD1347" s="17"/>
      <c r="AE1347" s="18">
        <v>20902.066528506599</v>
      </c>
      <c r="AF1347" s="31" t="str">
        <f>_xlfn.XLOOKUP(A1347,Macmahon!B:B,Macmahon!AE:AE,"",0)</f>
        <v/>
      </c>
      <c r="AG1347" s="28" t="str">
        <f>_xlfn.XLOOKUP(A1347,Macmahon!B:B,Macmahon!AJ:AJ,"",0)</f>
        <v/>
      </c>
      <c r="AH1347" s="28" t="str">
        <f>_xlfn.XLOOKUP(A1347,Macmahon!B:B,Macmahon!AK:AK,"",0)</f>
        <v/>
      </c>
      <c r="AI1347" s="28">
        <f t="shared" ref="AI1347:AI1410" si="33">IF(AG1347=0,AH1347,IF(AH1347=0,AG1347,MIN(AG1347,AH1347)))</f>
        <v>0</v>
      </c>
      <c r="AJ1347" s="40" t="str">
        <f>E1347&amp;C1347&amp;B1347</f>
        <v>6P64164RI</v>
      </c>
      <c r="AK1347" s="40" t="str">
        <f>IFERROR(_xlfn.XLOOKUP(AJ1347,CrossRef!$A:$A,CrossRef!$J:$J,"Not Found"),"-")</f>
        <v>EXBH189-UCRG-DRSP-DRSR</v>
      </c>
      <c r="AL1347" s="40" t="str">
        <f>IFERROR(_xlfn.XLOOKUP(AJ1347,CrossRef!$A:$A,CrossRef!$K:$K,"Not Found"),"-")</f>
        <v>RH</v>
      </c>
      <c r="AM1347" s="40" t="str">
        <f>IFERROR(_xlfn.XLOOKUP(AJ1347,CrossRef!$A:$A,CrossRef!$L:$L,"Not Found"),"-")</f>
        <v>22000H DRIVE SPROCKET CHANGE RH</v>
      </c>
    </row>
    <row r="1348" spans="1:39" x14ac:dyDescent="0.3">
      <c r="A1348" s="4" t="str">
        <f>D1348&amp;C1348&amp;B1348</f>
        <v>QEX0114164LT</v>
      </c>
      <c r="B1348" s="4" t="str">
        <f>LEFT(N1348,FIND(" ",N1348)-1)</f>
        <v>LT</v>
      </c>
      <c r="C1348" s="4" t="str">
        <f>LEFT(M1348,4)</f>
        <v>4164</v>
      </c>
      <c r="D1348" s="4" t="str">
        <f>LEFT(L1348,FIND(" ",L1348)-1)</f>
        <v>QEX011</v>
      </c>
      <c r="E1348" s="4" t="str">
        <f>MID(X1348,2,3)</f>
        <v>DHN</v>
      </c>
      <c r="G1348" s="14" t="s">
        <v>10234</v>
      </c>
      <c r="H1348" s="14" t="s">
        <v>10235</v>
      </c>
      <c r="I1348" s="14" t="s">
        <v>10236</v>
      </c>
      <c r="J1348" s="14" t="s">
        <v>10507</v>
      </c>
      <c r="K1348" s="14" t="s">
        <v>2755</v>
      </c>
      <c r="L1348" s="14" t="s">
        <v>10508</v>
      </c>
      <c r="M1348" s="14" t="s">
        <v>604</v>
      </c>
      <c r="N1348" s="14" t="s">
        <v>57</v>
      </c>
      <c r="O1348" s="15">
        <v>22000</v>
      </c>
      <c r="P1348" s="15">
        <v>11651.275741953999</v>
      </c>
      <c r="Q1348" s="16">
        <v>47222</v>
      </c>
      <c r="R1348" s="14" t="s">
        <v>11422</v>
      </c>
      <c r="S1348" s="14" t="s">
        <v>10593</v>
      </c>
      <c r="T1348" s="14" t="s">
        <v>11422</v>
      </c>
      <c r="U1348" s="14" t="s">
        <v>10248</v>
      </c>
      <c r="V1348" s="14"/>
      <c r="W1348" s="14" t="s">
        <v>11159</v>
      </c>
      <c r="X1348" s="14" t="s">
        <v>10510</v>
      </c>
      <c r="Y1348" s="15">
        <v>61576.14</v>
      </c>
      <c r="Z1348" s="14" t="s">
        <v>11425</v>
      </c>
      <c r="AA1348" s="15">
        <v>86343.720739219701</v>
      </c>
      <c r="AB1348" s="14" t="s">
        <v>10245</v>
      </c>
      <c r="AC1348" s="14" t="s">
        <v>10246</v>
      </c>
      <c r="AD1348" s="14" t="s">
        <v>10272</v>
      </c>
      <c r="AE1348" s="15">
        <v>10348.724258046001</v>
      </c>
      <c r="AF1348" s="31">
        <f>_xlfn.XLOOKUP(A1348,Macmahon!B:B,Macmahon!AE:AE,"",0)</f>
        <v>45320</v>
      </c>
      <c r="AG1348" s="28">
        <f>_xlfn.XLOOKUP(A1348,Macmahon!B:B,Macmahon!AJ:AJ,"",0)</f>
        <v>47035.371493553241</v>
      </c>
      <c r="AH1348" s="28">
        <f>_xlfn.XLOOKUP(A1348,Macmahon!B:B,Macmahon!AK:AK,"",0)</f>
        <v>47020</v>
      </c>
      <c r="AI1348" s="28">
        <f t="shared" si="33"/>
        <v>47020</v>
      </c>
      <c r="AJ1348" s="40" t="str">
        <f>E1348&amp;C1348&amp;B1348</f>
        <v>DHN4164LT</v>
      </c>
      <c r="AK1348" s="40" t="str">
        <f>IFERROR(_xlfn.XLOOKUP(AJ1348,CrossRef!$A:$A,CrossRef!$J:$J,"Not Found"),"-")</f>
        <v>EXBH056-UCRG-DRSP</v>
      </c>
      <c r="AL1348" s="40" t="str">
        <f>IFERROR(_xlfn.XLOOKUP(AJ1348,CrossRef!$A:$A,CrossRef!$K:$K,"Not Found"),"-")</f>
        <v>LH</v>
      </c>
      <c r="AM1348" s="40" t="str">
        <f>IFERROR(_xlfn.XLOOKUP(AJ1348,CrossRef!$A:$A,CrossRef!$L:$L,"Not Found"),"-")</f>
        <v>16000H DRIVE SPROCKET CHANGE LH</v>
      </c>
    </row>
    <row r="1349" spans="1:39" x14ac:dyDescent="0.3">
      <c r="A1349" s="4" t="str">
        <f>D1349&amp;C1349&amp;B1349</f>
        <v>QEX0114164RI</v>
      </c>
      <c r="B1349" s="4" t="str">
        <f>LEFT(N1349,FIND(" ",N1349)-1)</f>
        <v>RI</v>
      </c>
      <c r="C1349" s="4" t="str">
        <f>LEFT(M1349,4)</f>
        <v>4164</v>
      </c>
      <c r="D1349" s="4" t="str">
        <f>LEFT(L1349,FIND(" ",L1349)-1)</f>
        <v>QEX011</v>
      </c>
      <c r="E1349" s="4" t="str">
        <f>MID(X1349,2,3)</f>
        <v>DHN</v>
      </c>
      <c r="G1349" s="17" t="s">
        <v>10234</v>
      </c>
      <c r="H1349" s="17" t="s">
        <v>10235</v>
      </c>
      <c r="I1349" s="17" t="s">
        <v>10236</v>
      </c>
      <c r="J1349" s="17" t="s">
        <v>10507</v>
      </c>
      <c r="K1349" s="17" t="s">
        <v>2755</v>
      </c>
      <c r="L1349" s="17" t="s">
        <v>10508</v>
      </c>
      <c r="M1349" s="17" t="s">
        <v>604</v>
      </c>
      <c r="N1349" s="17" t="s">
        <v>61</v>
      </c>
      <c r="O1349" s="18">
        <v>22000</v>
      </c>
      <c r="P1349" s="18">
        <v>11651.275741953999</v>
      </c>
      <c r="Q1349" s="16">
        <v>47222</v>
      </c>
      <c r="R1349" s="17" t="s">
        <v>11422</v>
      </c>
      <c r="S1349" s="17" t="s">
        <v>10593</v>
      </c>
      <c r="T1349" s="17" t="s">
        <v>11422</v>
      </c>
      <c r="U1349" s="17" t="s">
        <v>10248</v>
      </c>
      <c r="V1349" s="17"/>
      <c r="W1349" s="17" t="s">
        <v>11159</v>
      </c>
      <c r="X1349" s="17" t="s">
        <v>10510</v>
      </c>
      <c r="Y1349" s="18">
        <v>61576.14</v>
      </c>
      <c r="Z1349" s="17" t="s">
        <v>11426</v>
      </c>
      <c r="AA1349" s="18">
        <v>86343.720739219701</v>
      </c>
      <c r="AB1349" s="17" t="s">
        <v>10245</v>
      </c>
      <c r="AC1349" s="17" t="s">
        <v>10246</v>
      </c>
      <c r="AD1349" s="17" t="s">
        <v>10272</v>
      </c>
      <c r="AE1349" s="18">
        <v>10348.724258046001</v>
      </c>
      <c r="AF1349" s="31">
        <f>_xlfn.XLOOKUP(A1349,Macmahon!B:B,Macmahon!AE:AE,"",0)</f>
        <v>45320</v>
      </c>
      <c r="AG1349" s="28">
        <f>_xlfn.XLOOKUP(A1349,Macmahon!B:B,Macmahon!AJ:AJ,"",0)</f>
        <v>47035.371493553241</v>
      </c>
      <c r="AH1349" s="28">
        <f>_xlfn.XLOOKUP(A1349,Macmahon!B:B,Macmahon!AK:AK,"",0)</f>
        <v>47020</v>
      </c>
      <c r="AI1349" s="28">
        <f t="shared" si="33"/>
        <v>47020</v>
      </c>
      <c r="AJ1349" s="40" t="str">
        <f>E1349&amp;C1349&amp;B1349</f>
        <v>DHN4164RI</v>
      </c>
      <c r="AK1349" s="40" t="str">
        <f>IFERROR(_xlfn.XLOOKUP(AJ1349,CrossRef!$A:$A,CrossRef!$J:$J,"Not Found"),"-")</f>
        <v>EXBH056-UCRG-DRSP</v>
      </c>
      <c r="AL1349" s="40" t="str">
        <f>IFERROR(_xlfn.XLOOKUP(AJ1349,CrossRef!$A:$A,CrossRef!$K:$K,"Not Found"),"-")</f>
        <v>RH</v>
      </c>
      <c r="AM1349" s="40" t="str">
        <f>IFERROR(_xlfn.XLOOKUP(AJ1349,CrossRef!$A:$A,CrossRef!$L:$L,"Not Found"),"-")</f>
        <v>16000H DRIVE SPROCKET CHANGE RH</v>
      </c>
    </row>
    <row r="1350" spans="1:39" x14ac:dyDescent="0.3">
      <c r="A1350" s="4" t="str">
        <f>D1350&amp;C1350&amp;B1350</f>
        <v>EX70994164LT</v>
      </c>
      <c r="B1350" s="4" t="str">
        <f>LEFT(N1350,FIND(" ",N1350)-1)</f>
        <v>LT</v>
      </c>
      <c r="C1350" s="4" t="str">
        <f>LEFT(M1350,4)</f>
        <v>4164</v>
      </c>
      <c r="D1350" s="4" t="str">
        <f>LEFT(L1350,FIND(" ",L1350)-1)</f>
        <v>EX7099</v>
      </c>
      <c r="E1350" s="4" t="str">
        <f>MID(X1350,2,3)</f>
        <v>DH3</v>
      </c>
      <c r="G1350" s="14" t="s">
        <v>10234</v>
      </c>
      <c r="H1350" s="14" t="s">
        <v>10235</v>
      </c>
      <c r="I1350" s="14" t="s">
        <v>10588</v>
      </c>
      <c r="J1350" s="14" t="s">
        <v>10589</v>
      </c>
      <c r="K1350" s="14" t="s">
        <v>10590</v>
      </c>
      <c r="L1350" s="14" t="s">
        <v>10591</v>
      </c>
      <c r="M1350" s="14" t="s">
        <v>604</v>
      </c>
      <c r="N1350" s="14" t="s">
        <v>57</v>
      </c>
      <c r="O1350" s="15">
        <v>16000</v>
      </c>
      <c r="P1350" s="15">
        <v>5828.3895290516803</v>
      </c>
      <c r="Q1350" s="16">
        <v>47727</v>
      </c>
      <c r="R1350" s="14" t="s">
        <v>11422</v>
      </c>
      <c r="S1350" s="14" t="s">
        <v>10593</v>
      </c>
      <c r="T1350" s="14" t="s">
        <v>11422</v>
      </c>
      <c r="U1350" s="14" t="s">
        <v>10248</v>
      </c>
      <c r="V1350" s="14"/>
      <c r="W1350" s="14" t="s">
        <v>10883</v>
      </c>
      <c r="X1350" s="14" t="s">
        <v>10595</v>
      </c>
      <c r="Y1350" s="15">
        <v>61576.14</v>
      </c>
      <c r="Z1350" s="14" t="s">
        <v>11423</v>
      </c>
      <c r="AA1350" s="23">
        <v>79782.5790554415</v>
      </c>
      <c r="AB1350" s="14" t="s">
        <v>10245</v>
      </c>
      <c r="AC1350" s="14" t="s">
        <v>10246</v>
      </c>
      <c r="AD1350" s="14" t="s">
        <v>10577</v>
      </c>
      <c r="AE1350" s="15">
        <v>10171.610470948301</v>
      </c>
      <c r="AF1350" s="31">
        <f>_xlfn.XLOOKUP(A1350,Macmahon!B:B,Macmahon!AE:AE,"",0)</f>
        <v>45712</v>
      </c>
      <c r="AG1350" s="28">
        <f>_xlfn.XLOOKUP(A1350,Macmahon!B:B,Macmahon!AJ:AJ,"",0)</f>
        <v>46225</v>
      </c>
      <c r="AH1350" s="28">
        <f>_xlfn.XLOOKUP(A1350,Macmahon!B:B,Macmahon!AK:AK,"",0)</f>
        <v>47860</v>
      </c>
      <c r="AI1350" s="28">
        <f t="shared" si="33"/>
        <v>46225</v>
      </c>
      <c r="AJ1350" s="40" t="str">
        <f>E1350&amp;C1350&amp;B1350</f>
        <v>DH34164LT</v>
      </c>
      <c r="AK1350" s="40" t="str">
        <f>IFERROR(_xlfn.XLOOKUP(AJ1350,CrossRef!$A:$A,CrossRef!$J:$J,"Not Found"),"-")</f>
        <v>EXFS001-UCRG-DRSP-DRSL</v>
      </c>
      <c r="AL1350" s="40" t="str">
        <f>IFERROR(_xlfn.XLOOKUP(AJ1350,CrossRef!$A:$A,CrossRef!$K:$K,"Not Found"),"-")</f>
        <v>LH</v>
      </c>
      <c r="AM1350" s="40" t="str">
        <f>IFERROR(_xlfn.XLOOKUP(AJ1350,CrossRef!$A:$A,CrossRef!$L:$L,"Not Found"),"-")</f>
        <v>16000H DRIVE SPROCKET CHANGE LH</v>
      </c>
    </row>
    <row r="1351" spans="1:39" x14ac:dyDescent="0.3">
      <c r="A1351" s="4" t="str">
        <f>D1351&amp;C1351&amp;B1351</f>
        <v>EX70994164RI</v>
      </c>
      <c r="B1351" s="4" t="str">
        <f>LEFT(N1351,FIND(" ",N1351)-1)</f>
        <v>RI</v>
      </c>
      <c r="C1351" s="4" t="str">
        <f>LEFT(M1351,4)</f>
        <v>4164</v>
      </c>
      <c r="D1351" s="4" t="str">
        <f>LEFT(L1351,FIND(" ",L1351)-1)</f>
        <v>EX7099</v>
      </c>
      <c r="E1351" s="4" t="str">
        <f>MID(X1351,2,3)</f>
        <v>DH3</v>
      </c>
      <c r="G1351" s="17" t="s">
        <v>10234</v>
      </c>
      <c r="H1351" s="17" t="s">
        <v>10235</v>
      </c>
      <c r="I1351" s="17" t="s">
        <v>10588</v>
      </c>
      <c r="J1351" s="17" t="s">
        <v>10589</v>
      </c>
      <c r="K1351" s="17" t="s">
        <v>10590</v>
      </c>
      <c r="L1351" s="17" t="s">
        <v>10591</v>
      </c>
      <c r="M1351" s="17" t="s">
        <v>604</v>
      </c>
      <c r="N1351" s="17" t="s">
        <v>61</v>
      </c>
      <c r="O1351" s="18">
        <v>16000</v>
      </c>
      <c r="P1351" s="18">
        <v>5828.3895290516803</v>
      </c>
      <c r="Q1351" s="16">
        <v>47727</v>
      </c>
      <c r="R1351" s="17" t="s">
        <v>11422</v>
      </c>
      <c r="S1351" s="17" t="s">
        <v>10593</v>
      </c>
      <c r="T1351" s="17" t="s">
        <v>11422</v>
      </c>
      <c r="U1351" s="17" t="s">
        <v>10248</v>
      </c>
      <c r="V1351" s="17"/>
      <c r="W1351" s="17" t="s">
        <v>10883</v>
      </c>
      <c r="X1351" s="17" t="s">
        <v>10595</v>
      </c>
      <c r="Y1351" s="18">
        <v>61576.14</v>
      </c>
      <c r="Z1351" s="17" t="s">
        <v>11424</v>
      </c>
      <c r="AA1351" s="21">
        <v>79782.5790554415</v>
      </c>
      <c r="AB1351" s="17" t="s">
        <v>10245</v>
      </c>
      <c r="AC1351" s="17" t="s">
        <v>10246</v>
      </c>
      <c r="AD1351" s="17" t="s">
        <v>10577</v>
      </c>
      <c r="AE1351" s="18">
        <v>10171.610470948301</v>
      </c>
      <c r="AF1351" s="31">
        <f>_xlfn.XLOOKUP(A1351,Macmahon!B:B,Macmahon!AE:AE,"",0)</f>
        <v>45712</v>
      </c>
      <c r="AG1351" s="28">
        <f>_xlfn.XLOOKUP(A1351,Macmahon!B:B,Macmahon!AJ:AJ,"",0)</f>
        <v>46225</v>
      </c>
      <c r="AH1351" s="28">
        <f>_xlfn.XLOOKUP(A1351,Macmahon!B:B,Macmahon!AK:AK,"",0)</f>
        <v>47860</v>
      </c>
      <c r="AI1351" s="28">
        <f t="shared" si="33"/>
        <v>46225</v>
      </c>
      <c r="AJ1351" s="40" t="str">
        <f>E1351&amp;C1351&amp;B1351</f>
        <v>DH34164RI</v>
      </c>
      <c r="AK1351" s="40" t="str">
        <f>IFERROR(_xlfn.XLOOKUP(AJ1351,CrossRef!$A:$A,CrossRef!$J:$J,"Not Found"),"-")</f>
        <v>EXFS001-UCRG-DRSP-DRSR</v>
      </c>
      <c r="AL1351" s="40" t="str">
        <f>IFERROR(_xlfn.XLOOKUP(AJ1351,CrossRef!$A:$A,CrossRef!$K:$K,"Not Found"),"-")</f>
        <v>RH</v>
      </c>
      <c r="AM1351" s="40" t="str">
        <f>IFERROR(_xlfn.XLOOKUP(AJ1351,CrossRef!$A:$A,CrossRef!$L:$L,"Not Found"),"-")</f>
        <v>16000H DRIVE SPROCKET CHANGE RH</v>
      </c>
    </row>
    <row r="1352" spans="1:39" x14ac:dyDescent="0.3">
      <c r="A1352" s="4" t="str">
        <f>D1352&amp;C1352&amp;B1352</f>
        <v>QEX0104164LT</v>
      </c>
      <c r="B1352" s="4" t="str">
        <f>LEFT(N1352,FIND(" ",N1352)-1)</f>
        <v>LT</v>
      </c>
      <c r="C1352" s="4" t="str">
        <f>LEFT(M1352,4)</f>
        <v>4164</v>
      </c>
      <c r="D1352" s="4" t="str">
        <f>LEFT(L1352,FIND(" ",L1352)-1)</f>
        <v>QEX010</v>
      </c>
      <c r="E1352" s="4" t="str">
        <f>MID(X1352,2,3)</f>
        <v>DHN</v>
      </c>
      <c r="G1352" s="14" t="s">
        <v>10234</v>
      </c>
      <c r="H1352" s="14" t="s">
        <v>10235</v>
      </c>
      <c r="I1352" s="14" t="s">
        <v>10236</v>
      </c>
      <c r="J1352" s="14" t="s">
        <v>10507</v>
      </c>
      <c r="K1352" s="14" t="s">
        <v>2755</v>
      </c>
      <c r="L1352" s="14" t="s">
        <v>10596</v>
      </c>
      <c r="M1352" s="14" t="s">
        <v>604</v>
      </c>
      <c r="N1352" s="14" t="s">
        <v>57</v>
      </c>
      <c r="O1352" s="15">
        <v>22000</v>
      </c>
      <c r="P1352" s="15">
        <v>12489.713773261199</v>
      </c>
      <c r="Q1352" s="16">
        <v>47135</v>
      </c>
      <c r="R1352" s="14" t="s">
        <v>11422</v>
      </c>
      <c r="S1352" s="14" t="s">
        <v>10593</v>
      </c>
      <c r="T1352" s="14" t="s">
        <v>11422</v>
      </c>
      <c r="U1352" s="14" t="s">
        <v>10248</v>
      </c>
      <c r="V1352" s="14"/>
      <c r="W1352" s="14" t="s">
        <v>11427</v>
      </c>
      <c r="X1352" s="14" t="s">
        <v>10598</v>
      </c>
      <c r="Y1352" s="15">
        <v>61576.14</v>
      </c>
      <c r="Z1352" s="14" t="s">
        <v>11425</v>
      </c>
      <c r="AA1352" s="15">
        <v>83459.562628336804</v>
      </c>
      <c r="AB1352" s="14" t="s">
        <v>10245</v>
      </c>
      <c r="AC1352" s="14" t="s">
        <v>10246</v>
      </c>
      <c r="AD1352" s="14" t="s">
        <v>10272</v>
      </c>
      <c r="AE1352" s="15">
        <v>9510.2862267387809</v>
      </c>
      <c r="AF1352" s="31">
        <f>_xlfn.XLOOKUP(A1352,Macmahon!B:B,Macmahon!AE:AE,"",0)</f>
        <v>45167</v>
      </c>
      <c r="AG1352" s="28">
        <f>_xlfn.XLOOKUP(A1352,Macmahon!B:B,Macmahon!AJ:AJ,"",0)</f>
        <v>47434.513274340279</v>
      </c>
      <c r="AH1352" s="28">
        <f>_xlfn.XLOOKUP(A1352,Macmahon!B:B,Macmahon!AK:AK,"",0)</f>
        <v>47135</v>
      </c>
      <c r="AI1352" s="28">
        <f t="shared" si="33"/>
        <v>47135</v>
      </c>
      <c r="AJ1352" s="40" t="str">
        <f>E1352&amp;C1352&amp;B1352</f>
        <v>DHN4164LT</v>
      </c>
      <c r="AK1352" s="40" t="str">
        <f>IFERROR(_xlfn.XLOOKUP(AJ1352,CrossRef!$A:$A,CrossRef!$J:$J,"Not Found"),"-")</f>
        <v>EXBH056-UCRG-DRSP</v>
      </c>
      <c r="AL1352" s="40" t="str">
        <f>IFERROR(_xlfn.XLOOKUP(AJ1352,CrossRef!$A:$A,CrossRef!$K:$K,"Not Found"),"-")</f>
        <v>LH</v>
      </c>
      <c r="AM1352" s="40" t="str">
        <f>IFERROR(_xlfn.XLOOKUP(AJ1352,CrossRef!$A:$A,CrossRef!$L:$L,"Not Found"),"-")</f>
        <v>16000H DRIVE SPROCKET CHANGE LH</v>
      </c>
    </row>
    <row r="1353" spans="1:39" x14ac:dyDescent="0.3">
      <c r="A1353" s="4" t="str">
        <f>D1353&amp;C1353&amp;B1353</f>
        <v>QEX0104164RI</v>
      </c>
      <c r="B1353" s="4" t="str">
        <f>LEFT(N1353,FIND(" ",N1353)-1)</f>
        <v>RI</v>
      </c>
      <c r="C1353" s="4" t="str">
        <f>LEFT(M1353,4)</f>
        <v>4164</v>
      </c>
      <c r="D1353" s="4" t="str">
        <f>LEFT(L1353,FIND(" ",L1353)-1)</f>
        <v>QEX010</v>
      </c>
      <c r="E1353" s="4" t="str">
        <f>MID(X1353,2,3)</f>
        <v>DHN</v>
      </c>
      <c r="G1353" s="17" t="s">
        <v>10234</v>
      </c>
      <c r="H1353" s="17" t="s">
        <v>10235</v>
      </c>
      <c r="I1353" s="17" t="s">
        <v>10236</v>
      </c>
      <c r="J1353" s="17" t="s">
        <v>10507</v>
      </c>
      <c r="K1353" s="17" t="s">
        <v>2755</v>
      </c>
      <c r="L1353" s="17" t="s">
        <v>10596</v>
      </c>
      <c r="M1353" s="17" t="s">
        <v>604</v>
      </c>
      <c r="N1353" s="17" t="s">
        <v>61</v>
      </c>
      <c r="O1353" s="18">
        <v>22000</v>
      </c>
      <c r="P1353" s="18">
        <v>12489.713773261199</v>
      </c>
      <c r="Q1353" s="16">
        <v>47135</v>
      </c>
      <c r="R1353" s="17" t="s">
        <v>11422</v>
      </c>
      <c r="S1353" s="17" t="s">
        <v>10593</v>
      </c>
      <c r="T1353" s="17" t="s">
        <v>11422</v>
      </c>
      <c r="U1353" s="17" t="s">
        <v>10248</v>
      </c>
      <c r="V1353" s="17"/>
      <c r="W1353" s="17" t="s">
        <v>10396</v>
      </c>
      <c r="X1353" s="17" t="s">
        <v>10598</v>
      </c>
      <c r="Y1353" s="18">
        <v>61576.14</v>
      </c>
      <c r="Z1353" s="17" t="s">
        <v>11426</v>
      </c>
      <c r="AA1353" s="18">
        <v>83459.562628336804</v>
      </c>
      <c r="AB1353" s="17" t="s">
        <v>10245</v>
      </c>
      <c r="AC1353" s="17" t="s">
        <v>10246</v>
      </c>
      <c r="AD1353" s="17" t="s">
        <v>10272</v>
      </c>
      <c r="AE1353" s="18">
        <v>9510.2862267387809</v>
      </c>
      <c r="AF1353" s="31">
        <f>_xlfn.XLOOKUP(A1353,Macmahon!B:B,Macmahon!AE:AE,"",0)</f>
        <v>45167</v>
      </c>
      <c r="AG1353" s="28">
        <f>_xlfn.XLOOKUP(A1353,Macmahon!B:B,Macmahon!AJ:AJ,"",0)</f>
        <v>47434.513274340279</v>
      </c>
      <c r="AH1353" s="28">
        <f>_xlfn.XLOOKUP(A1353,Macmahon!B:B,Macmahon!AK:AK,"",0)</f>
        <v>47135</v>
      </c>
      <c r="AI1353" s="28">
        <f t="shared" si="33"/>
        <v>47135</v>
      </c>
      <c r="AJ1353" s="40" t="str">
        <f>E1353&amp;C1353&amp;B1353</f>
        <v>DHN4164RI</v>
      </c>
      <c r="AK1353" s="40" t="str">
        <f>IFERROR(_xlfn.XLOOKUP(AJ1353,CrossRef!$A:$A,CrossRef!$J:$J,"Not Found"),"-")</f>
        <v>EXBH056-UCRG-DRSP</v>
      </c>
      <c r="AL1353" s="40" t="str">
        <f>IFERROR(_xlfn.XLOOKUP(AJ1353,CrossRef!$A:$A,CrossRef!$K:$K,"Not Found"),"-")</f>
        <v>RH</v>
      </c>
      <c r="AM1353" s="40" t="str">
        <f>IFERROR(_xlfn.XLOOKUP(AJ1353,CrossRef!$A:$A,CrossRef!$L:$L,"Not Found"),"-")</f>
        <v>16000H DRIVE SPROCKET CHANGE RH</v>
      </c>
    </row>
    <row r="1354" spans="1:39" x14ac:dyDescent="0.3">
      <c r="A1354" s="4" t="str">
        <f>D1354&amp;C1354&amp;B1354</f>
        <v>EX71084164LT</v>
      </c>
      <c r="B1354" s="4" t="str">
        <f>LEFT(N1354,FIND(" ",N1354)-1)</f>
        <v>LT</v>
      </c>
      <c r="C1354" s="4" t="str">
        <f>LEFT(M1354,4)</f>
        <v>4164</v>
      </c>
      <c r="D1354" s="4" t="str">
        <f>LEFT(L1354,FIND(" ",L1354)-1)</f>
        <v>EX7108</v>
      </c>
      <c r="E1354" s="4" t="str">
        <f>MID(X1354,2,3)</f>
        <v>DHN</v>
      </c>
      <c r="G1354" s="14" t="s">
        <v>10234</v>
      </c>
      <c r="H1354" s="14" t="s">
        <v>10235</v>
      </c>
      <c r="I1354" s="14" t="s">
        <v>10257</v>
      </c>
      <c r="J1354" s="14" t="s">
        <v>10393</v>
      </c>
      <c r="K1354" s="14" t="s">
        <v>2755</v>
      </c>
      <c r="L1354" s="14" t="s">
        <v>10599</v>
      </c>
      <c r="M1354" s="14" t="s">
        <v>604</v>
      </c>
      <c r="N1354" s="14" t="s">
        <v>57</v>
      </c>
      <c r="O1354" s="15">
        <v>16000</v>
      </c>
      <c r="P1354" s="15">
        <v>9783.0607027427104</v>
      </c>
      <c r="Q1354" s="16">
        <v>46614</v>
      </c>
      <c r="R1354" s="14" t="s">
        <v>11422</v>
      </c>
      <c r="S1354" s="14" t="s">
        <v>10593</v>
      </c>
      <c r="T1354" s="14" t="s">
        <v>11422</v>
      </c>
      <c r="U1354" s="14" t="s">
        <v>10248</v>
      </c>
      <c r="V1354" s="14"/>
      <c r="W1354" s="14" t="s">
        <v>10396</v>
      </c>
      <c r="X1354" s="14" t="s">
        <v>10600</v>
      </c>
      <c r="Y1354" s="15">
        <v>61576.14</v>
      </c>
      <c r="Z1354" s="14" t="s">
        <v>11423</v>
      </c>
      <c r="AA1354" s="15">
        <v>58467.041067761798</v>
      </c>
      <c r="AB1354" s="14" t="s">
        <v>10245</v>
      </c>
      <c r="AC1354" s="14" t="s">
        <v>10246</v>
      </c>
      <c r="AD1354" s="14" t="s">
        <v>10272</v>
      </c>
      <c r="AE1354" s="15">
        <v>6216.9392972572896</v>
      </c>
      <c r="AF1354" s="31">
        <f>_xlfn.XLOOKUP(A1354,Macmahon!B:B,Macmahon!AE:AE,"",0)</f>
        <v>46213</v>
      </c>
      <c r="AG1354" s="28">
        <f>_xlfn.XLOOKUP(A1354,Macmahon!B:B,Macmahon!AJ:AJ,"",0)</f>
        <v>47366.80575540509</v>
      </c>
      <c r="AH1354" s="28">
        <f>_xlfn.XLOOKUP(A1354,Macmahon!B:B,Macmahon!AK:AK,"",0)</f>
        <v>47187</v>
      </c>
      <c r="AI1354" s="28">
        <f t="shared" si="33"/>
        <v>47187</v>
      </c>
      <c r="AJ1354" s="40" t="str">
        <f>E1354&amp;C1354&amp;B1354</f>
        <v>DHN4164LT</v>
      </c>
      <c r="AK1354" s="40" t="str">
        <f>IFERROR(_xlfn.XLOOKUP(AJ1354,CrossRef!$A:$A,CrossRef!$J:$J,"Not Found"),"-")</f>
        <v>EXBH056-UCRG-DRSP</v>
      </c>
      <c r="AL1354" s="40" t="str">
        <f>IFERROR(_xlfn.XLOOKUP(AJ1354,CrossRef!$A:$A,CrossRef!$K:$K,"Not Found"),"-")</f>
        <v>LH</v>
      </c>
      <c r="AM1354" s="40" t="str">
        <f>IFERROR(_xlfn.XLOOKUP(AJ1354,CrossRef!$A:$A,CrossRef!$L:$L,"Not Found"),"-")</f>
        <v>16000H DRIVE SPROCKET CHANGE LH</v>
      </c>
    </row>
    <row r="1355" spans="1:39" x14ac:dyDescent="0.3">
      <c r="A1355" s="4" t="str">
        <f>D1355&amp;C1355&amp;B1355</f>
        <v>EX71084164RI</v>
      </c>
      <c r="B1355" s="4" t="str">
        <f>LEFT(N1355,FIND(" ",N1355)-1)</f>
        <v>RI</v>
      </c>
      <c r="C1355" s="4" t="str">
        <f>LEFT(M1355,4)</f>
        <v>4164</v>
      </c>
      <c r="D1355" s="4" t="str">
        <f>LEFT(L1355,FIND(" ",L1355)-1)</f>
        <v>EX7108</v>
      </c>
      <c r="E1355" s="4" t="str">
        <f>MID(X1355,2,3)</f>
        <v>DHN</v>
      </c>
      <c r="G1355" s="17" t="s">
        <v>10234</v>
      </c>
      <c r="H1355" s="17" t="s">
        <v>10235</v>
      </c>
      <c r="I1355" s="17" t="s">
        <v>10257</v>
      </c>
      <c r="J1355" s="17" t="s">
        <v>10393</v>
      </c>
      <c r="K1355" s="17" t="s">
        <v>2755</v>
      </c>
      <c r="L1355" s="17" t="s">
        <v>10599</v>
      </c>
      <c r="M1355" s="17" t="s">
        <v>604</v>
      </c>
      <c r="N1355" s="17" t="s">
        <v>61</v>
      </c>
      <c r="O1355" s="18">
        <v>16000</v>
      </c>
      <c r="P1355" s="18">
        <v>9825.8544195617196</v>
      </c>
      <c r="Q1355" s="16">
        <v>46612</v>
      </c>
      <c r="R1355" s="17" t="s">
        <v>11422</v>
      </c>
      <c r="S1355" s="17" t="s">
        <v>10593</v>
      </c>
      <c r="T1355" s="17" t="s">
        <v>11422</v>
      </c>
      <c r="U1355" s="17" t="s">
        <v>10248</v>
      </c>
      <c r="V1355" s="17"/>
      <c r="W1355" s="17" t="s">
        <v>10465</v>
      </c>
      <c r="X1355" s="17" t="s">
        <v>10600</v>
      </c>
      <c r="Y1355" s="18">
        <v>61576.14</v>
      </c>
      <c r="Z1355" s="17" t="s">
        <v>11424</v>
      </c>
      <c r="AA1355" s="18">
        <v>58434.1868583162</v>
      </c>
      <c r="AB1355" s="17" t="s">
        <v>10245</v>
      </c>
      <c r="AC1355" s="17" t="s">
        <v>10246</v>
      </c>
      <c r="AD1355" s="17" t="s">
        <v>10272</v>
      </c>
      <c r="AE1355" s="18">
        <v>6174.1455804382804</v>
      </c>
      <c r="AF1355" s="31">
        <f>_xlfn.XLOOKUP(A1355,Macmahon!B:B,Macmahon!AE:AE,"",0)</f>
        <v>46213</v>
      </c>
      <c r="AG1355" s="28">
        <f>_xlfn.XLOOKUP(A1355,Macmahon!B:B,Macmahon!AJ:AJ,"",0)</f>
        <v>47366.80575540509</v>
      </c>
      <c r="AH1355" s="28">
        <f>_xlfn.XLOOKUP(A1355,Macmahon!B:B,Macmahon!AK:AK,"",0)</f>
        <v>47187</v>
      </c>
      <c r="AI1355" s="28">
        <f t="shared" si="33"/>
        <v>47187</v>
      </c>
      <c r="AJ1355" s="40" t="str">
        <f>E1355&amp;C1355&amp;B1355</f>
        <v>DHN4164RI</v>
      </c>
      <c r="AK1355" s="40" t="str">
        <f>IFERROR(_xlfn.XLOOKUP(AJ1355,CrossRef!$A:$A,CrossRef!$J:$J,"Not Found"),"-")</f>
        <v>EXBH056-UCRG-DRSP</v>
      </c>
      <c r="AL1355" s="40" t="str">
        <f>IFERROR(_xlfn.XLOOKUP(AJ1355,CrossRef!$A:$A,CrossRef!$K:$K,"Not Found"),"-")</f>
        <v>RH</v>
      </c>
      <c r="AM1355" s="40" t="str">
        <f>IFERROR(_xlfn.XLOOKUP(AJ1355,CrossRef!$A:$A,CrossRef!$L:$L,"Not Found"),"-")</f>
        <v>16000H DRIVE SPROCKET CHANGE RH</v>
      </c>
    </row>
    <row r="1356" spans="1:39" x14ac:dyDescent="0.3">
      <c r="A1356" s="4" t="str">
        <f>D1356&amp;C1356&amp;B1356</f>
        <v>DZ82274100LT</v>
      </c>
      <c r="B1356" s="4" t="str">
        <f>LEFT(N1356,FIND(" ",N1356)-1)</f>
        <v>LT</v>
      </c>
      <c r="C1356" s="4" t="str">
        <f>LEFT(M1356,4)</f>
        <v>4100</v>
      </c>
      <c r="D1356" s="4" t="str">
        <f>LEFT(L1356,FIND(" ",L1356)-1)</f>
        <v>DZ8227</v>
      </c>
      <c r="E1356" s="4" t="str">
        <f>MID(X1356,2,3)</f>
        <v>RAB</v>
      </c>
      <c r="G1356" s="17" t="s">
        <v>10234</v>
      </c>
      <c r="H1356" s="17" t="s">
        <v>10235</v>
      </c>
      <c r="I1356" s="17" t="s">
        <v>10236</v>
      </c>
      <c r="J1356" s="17" t="s">
        <v>10369</v>
      </c>
      <c r="K1356" s="17" t="s">
        <v>34</v>
      </c>
      <c r="L1356" s="17" t="s">
        <v>10372</v>
      </c>
      <c r="M1356" s="17" t="s">
        <v>791</v>
      </c>
      <c r="N1356" s="17" t="s">
        <v>57</v>
      </c>
      <c r="O1356" s="18">
        <v>14000</v>
      </c>
      <c r="P1356" s="18">
        <v>17377.202077365499</v>
      </c>
      <c r="Q1356" s="16">
        <v>46014</v>
      </c>
      <c r="R1356" s="17" t="s">
        <v>11389</v>
      </c>
      <c r="S1356" s="17" t="s">
        <v>10261</v>
      </c>
      <c r="T1356" s="17" t="s">
        <v>11389</v>
      </c>
      <c r="U1356" s="17" t="s">
        <v>10269</v>
      </c>
      <c r="V1356" s="17"/>
      <c r="W1356" s="17" t="s">
        <v>11219</v>
      </c>
      <c r="X1356" s="17" t="s">
        <v>10374</v>
      </c>
      <c r="Y1356" s="18">
        <v>12976.01</v>
      </c>
      <c r="Z1356" s="17" t="s">
        <v>11392</v>
      </c>
      <c r="AA1356" s="18">
        <v>14892.687086092699</v>
      </c>
      <c r="AB1356" s="17" t="s">
        <v>10335</v>
      </c>
      <c r="AC1356" s="17" t="s">
        <v>10246</v>
      </c>
      <c r="AD1356" s="17"/>
      <c r="AE1356" s="18">
        <v>-3377.2020773654499</v>
      </c>
      <c r="AF1356" s="31" t="str">
        <f>_xlfn.XLOOKUP(A1356,Macmahon!B:B,Macmahon!AE:AE,"",0)</f>
        <v/>
      </c>
      <c r="AG1356" s="28" t="str">
        <f>_xlfn.XLOOKUP(A1356,Macmahon!B:B,Macmahon!AJ:AJ,"",0)</f>
        <v/>
      </c>
      <c r="AH1356" s="28" t="str">
        <f>_xlfn.XLOOKUP(A1356,Macmahon!B:B,Macmahon!AK:AK,"",0)</f>
        <v/>
      </c>
      <c r="AI1356" s="28">
        <f t="shared" si="33"/>
        <v>0</v>
      </c>
      <c r="AJ1356" s="40" t="str">
        <f>E1356&amp;C1356&amp;B1356</f>
        <v>RAB4100LT</v>
      </c>
      <c r="AK1356" s="40" t="str">
        <f>IFERROR(_xlfn.XLOOKUP(AJ1356,CrossRef!$A:$A,CrossRef!$J:$J,"Not Found"),"-")</f>
        <v/>
      </c>
      <c r="AL1356" s="40">
        <f>IFERROR(_xlfn.XLOOKUP(AJ1356,CrossRef!$A:$A,CrossRef!$K:$K,"Not Found"),"-")</f>
        <v>0</v>
      </c>
      <c r="AM1356" s="40" t="str">
        <f>IFERROR(_xlfn.XLOOKUP(AJ1356,CrossRef!$A:$A,CrossRef!$L:$L,"Not Found"),"-")</f>
        <v>15000H STEER &amp; BRAKE CLUTCH CHANGE LH</v>
      </c>
    </row>
    <row r="1357" spans="1:39" x14ac:dyDescent="0.3">
      <c r="A1357" s="4" t="str">
        <f>D1357&amp;C1357&amp;B1357</f>
        <v>DZ81534170LT</v>
      </c>
      <c r="B1357" s="4" t="str">
        <f>LEFT(N1357,FIND(" ",N1357)-1)</f>
        <v>LT</v>
      </c>
      <c r="C1357" s="4" t="str">
        <f>LEFT(M1357,4)</f>
        <v>4170</v>
      </c>
      <c r="D1357" s="4" t="str">
        <f>LEFT(L1357,FIND(" ",L1357)-1)</f>
        <v>DZ8153</v>
      </c>
      <c r="E1357" s="4" t="str">
        <f>MID(X1357,2,3)</f>
        <v>RAB</v>
      </c>
      <c r="G1357" s="17" t="s">
        <v>10234</v>
      </c>
      <c r="H1357" s="17" t="s">
        <v>10235</v>
      </c>
      <c r="I1357" s="17" t="s">
        <v>10257</v>
      </c>
      <c r="J1357" s="17" t="s">
        <v>10441</v>
      </c>
      <c r="K1357" s="17" t="s">
        <v>34</v>
      </c>
      <c r="L1357" s="17" t="s">
        <v>10495</v>
      </c>
      <c r="M1357" s="17" t="s">
        <v>614</v>
      </c>
      <c r="N1357" s="17" t="s">
        <v>57</v>
      </c>
      <c r="O1357" s="18">
        <v>21000</v>
      </c>
      <c r="P1357" s="18">
        <v>17219.333710266001</v>
      </c>
      <c r="Q1357" s="16">
        <v>48508</v>
      </c>
      <c r="R1357" s="17" t="s">
        <v>11428</v>
      </c>
      <c r="S1357" s="17" t="s">
        <v>10593</v>
      </c>
      <c r="T1357" s="17" t="s">
        <v>11428</v>
      </c>
      <c r="U1357" s="17" t="s">
        <v>10248</v>
      </c>
      <c r="V1357" s="17"/>
      <c r="W1357" s="17" t="s">
        <v>11346</v>
      </c>
      <c r="X1357" s="17" t="s">
        <v>10496</v>
      </c>
      <c r="Y1357" s="18">
        <v>0</v>
      </c>
      <c r="Z1357" s="17" t="s">
        <v>11430</v>
      </c>
      <c r="AA1357" s="18">
        <v>58760.6516084873</v>
      </c>
      <c r="AB1357" s="17" t="s">
        <v>10245</v>
      </c>
      <c r="AC1357" s="17" t="s">
        <v>10246</v>
      </c>
      <c r="AD1357" s="17"/>
      <c r="AE1357" s="18">
        <v>3780.6662897340302</v>
      </c>
      <c r="AF1357" s="31" t="str">
        <f>_xlfn.XLOOKUP(A1357,Macmahon!B:B,Macmahon!AE:AE,"",0)</f>
        <v/>
      </c>
      <c r="AG1357" s="28" t="str">
        <f>_xlfn.XLOOKUP(A1357,Macmahon!B:B,Macmahon!AJ:AJ,"",0)</f>
        <v/>
      </c>
      <c r="AH1357" s="28" t="str">
        <f>_xlfn.XLOOKUP(A1357,Macmahon!B:B,Macmahon!AK:AK,"",0)</f>
        <v/>
      </c>
      <c r="AI1357" s="28">
        <f t="shared" si="33"/>
        <v>0</v>
      </c>
      <c r="AJ1357" s="40" t="str">
        <f>E1357&amp;C1357&amp;B1357</f>
        <v>RAB4170LT</v>
      </c>
      <c r="AK1357" s="40" t="str">
        <f>IFERROR(_xlfn.XLOOKUP(AJ1357,CrossRef!$A:$A,CrossRef!$J:$J,"Not Found"),"-")</f>
        <v>DZTR041-UCRG-TCFS</v>
      </c>
      <c r="AL1357" s="40">
        <f>IFERROR(_xlfn.XLOOKUP(AJ1357,CrossRef!$A:$A,CrossRef!$K:$K,"Not Found"),"-")</f>
        <v>0</v>
      </c>
      <c r="AM1357" s="40" t="str">
        <f>IFERROR(_xlfn.XLOOKUP(AJ1357,CrossRef!$A:$A,CrossRef!$L:$L,"Not Found"),"-")</f>
        <v>16000H TRACK FRAME ASSEMBLY LH</v>
      </c>
    </row>
    <row r="1358" spans="1:39" x14ac:dyDescent="0.3">
      <c r="A1358" s="4" t="str">
        <f>D1358&amp;C1358&amp;B1358</f>
        <v>DZ82274100RI</v>
      </c>
      <c r="B1358" s="4" t="str">
        <f>LEFT(N1358,FIND(" ",N1358)-1)</f>
        <v>RI</v>
      </c>
      <c r="C1358" s="4" t="str">
        <f>LEFT(M1358,4)</f>
        <v>4100</v>
      </c>
      <c r="D1358" s="4" t="str">
        <f>LEFT(L1358,FIND(" ",L1358)-1)</f>
        <v>DZ8227</v>
      </c>
      <c r="E1358" s="4" t="str">
        <f>MID(X1358,2,3)</f>
        <v>RAB</v>
      </c>
      <c r="G1358" s="14" t="s">
        <v>10234</v>
      </c>
      <c r="H1358" s="14" t="s">
        <v>10235</v>
      </c>
      <c r="I1358" s="14" t="s">
        <v>10236</v>
      </c>
      <c r="J1358" s="14" t="s">
        <v>10369</v>
      </c>
      <c r="K1358" s="14" t="s">
        <v>34</v>
      </c>
      <c r="L1358" s="14" t="s">
        <v>10372</v>
      </c>
      <c r="M1358" s="14" t="s">
        <v>791</v>
      </c>
      <c r="N1358" s="14" t="s">
        <v>61</v>
      </c>
      <c r="O1358" s="15">
        <v>14000</v>
      </c>
      <c r="P1358" s="15">
        <v>17377.202077365499</v>
      </c>
      <c r="Q1358" s="16">
        <v>46014</v>
      </c>
      <c r="R1358" s="14" t="s">
        <v>11389</v>
      </c>
      <c r="S1358" s="14" t="s">
        <v>10261</v>
      </c>
      <c r="T1358" s="14" t="s">
        <v>11389</v>
      </c>
      <c r="U1358" s="14" t="s">
        <v>10269</v>
      </c>
      <c r="V1358" s="14"/>
      <c r="W1358" s="14" t="s">
        <v>11219</v>
      </c>
      <c r="X1358" s="14" t="s">
        <v>10374</v>
      </c>
      <c r="Y1358" s="15">
        <v>12976.01</v>
      </c>
      <c r="Z1358" s="14" t="s">
        <v>11390</v>
      </c>
      <c r="AA1358" s="15">
        <v>14892.687086092699</v>
      </c>
      <c r="AB1358" s="14" t="s">
        <v>10335</v>
      </c>
      <c r="AC1358" s="14" t="s">
        <v>10246</v>
      </c>
      <c r="AD1358" s="14"/>
      <c r="AE1358" s="15">
        <v>-3377.2020773654499</v>
      </c>
      <c r="AF1358" s="31" t="str">
        <f>_xlfn.XLOOKUP(A1358,Macmahon!B:B,Macmahon!AE:AE,"",0)</f>
        <v/>
      </c>
      <c r="AG1358" s="28" t="str">
        <f>_xlfn.XLOOKUP(A1358,Macmahon!B:B,Macmahon!AJ:AJ,"",0)</f>
        <v/>
      </c>
      <c r="AH1358" s="28" t="str">
        <f>_xlfn.XLOOKUP(A1358,Macmahon!B:B,Macmahon!AK:AK,"",0)</f>
        <v/>
      </c>
      <c r="AI1358" s="28">
        <f t="shared" si="33"/>
        <v>0</v>
      </c>
      <c r="AJ1358" s="40" t="str">
        <f>E1358&amp;C1358&amp;B1358</f>
        <v>RAB4100RI</v>
      </c>
      <c r="AK1358" s="40" t="str">
        <f>IFERROR(_xlfn.XLOOKUP(AJ1358,CrossRef!$A:$A,CrossRef!$J:$J,"Not Found"),"-")</f>
        <v/>
      </c>
      <c r="AL1358" s="40">
        <f>IFERROR(_xlfn.XLOOKUP(AJ1358,CrossRef!$A:$A,CrossRef!$K:$K,"Not Found"),"-")</f>
        <v>0</v>
      </c>
      <c r="AM1358" s="40" t="str">
        <f>IFERROR(_xlfn.XLOOKUP(AJ1358,CrossRef!$A:$A,CrossRef!$L:$L,"Not Found"),"-")</f>
        <v>15000H STEER &amp; BRAKE CLUTCH CHANGE RH</v>
      </c>
    </row>
    <row r="1359" spans="1:39" x14ac:dyDescent="0.3">
      <c r="A1359" s="4" t="str">
        <f>D1359&amp;C1359&amp;B1359</f>
        <v>DZ81524170LT</v>
      </c>
      <c r="B1359" s="4" t="str">
        <f>LEFT(N1359,FIND(" ",N1359)-1)</f>
        <v>LT</v>
      </c>
      <c r="C1359" s="4" t="str">
        <f>LEFT(M1359,4)</f>
        <v>4170</v>
      </c>
      <c r="D1359" s="4" t="str">
        <f>LEFT(L1359,FIND(" ",L1359)-1)</f>
        <v>DZ8152</v>
      </c>
      <c r="E1359" s="4" t="str">
        <f>MID(X1359,2,3)</f>
        <v>RAB</v>
      </c>
      <c r="G1359" s="17" t="s">
        <v>10234</v>
      </c>
      <c r="H1359" s="17" t="s">
        <v>10235</v>
      </c>
      <c r="I1359" s="17" t="s">
        <v>10251</v>
      </c>
      <c r="J1359" s="17" t="s">
        <v>10279</v>
      </c>
      <c r="K1359" s="17" t="s">
        <v>34</v>
      </c>
      <c r="L1359" s="17" t="s">
        <v>10581</v>
      </c>
      <c r="M1359" s="17" t="s">
        <v>614</v>
      </c>
      <c r="N1359" s="17" t="s">
        <v>57</v>
      </c>
      <c r="O1359" s="18">
        <v>21000</v>
      </c>
      <c r="P1359" s="18">
        <v>17635.548947041902</v>
      </c>
      <c r="Q1359" s="16">
        <v>46272</v>
      </c>
      <c r="R1359" s="17" t="s">
        <v>11428</v>
      </c>
      <c r="S1359" s="17" t="s">
        <v>10593</v>
      </c>
      <c r="T1359" s="17" t="s">
        <v>11428</v>
      </c>
      <c r="U1359" s="17" t="s">
        <v>10248</v>
      </c>
      <c r="V1359" s="17"/>
      <c r="W1359" s="17" t="s">
        <v>10840</v>
      </c>
      <c r="X1359" s="17" t="s">
        <v>10582</v>
      </c>
      <c r="Y1359" s="18">
        <v>0</v>
      </c>
      <c r="Z1359" s="17" t="s">
        <v>11430</v>
      </c>
      <c r="AA1359" s="18">
        <v>34652.4141683778</v>
      </c>
      <c r="AB1359" s="17" t="s">
        <v>10245</v>
      </c>
      <c r="AC1359" s="17" t="s">
        <v>10246</v>
      </c>
      <c r="AD1359" s="17"/>
      <c r="AE1359" s="18">
        <v>3364.4510529580998</v>
      </c>
      <c r="AF1359" s="31" t="str">
        <f>_xlfn.XLOOKUP(A1359,Macmahon!B:B,Macmahon!AE:AE,"",0)</f>
        <v/>
      </c>
      <c r="AG1359" s="28" t="str">
        <f>_xlfn.XLOOKUP(A1359,Macmahon!B:B,Macmahon!AJ:AJ,"",0)</f>
        <v/>
      </c>
      <c r="AH1359" s="28" t="str">
        <f>_xlfn.XLOOKUP(A1359,Macmahon!B:B,Macmahon!AK:AK,"",0)</f>
        <v/>
      </c>
      <c r="AI1359" s="28">
        <f t="shared" si="33"/>
        <v>0</v>
      </c>
      <c r="AJ1359" s="40" t="str">
        <f>E1359&amp;C1359&amp;B1359</f>
        <v>RAB4170LT</v>
      </c>
      <c r="AK1359" s="40" t="str">
        <f>IFERROR(_xlfn.XLOOKUP(AJ1359,CrossRef!$A:$A,CrossRef!$J:$J,"Not Found"),"-")</f>
        <v>DZTR041-UCRG-TCFS</v>
      </c>
      <c r="AL1359" s="40">
        <f>IFERROR(_xlfn.XLOOKUP(AJ1359,CrossRef!$A:$A,CrossRef!$K:$K,"Not Found"),"-")</f>
        <v>0</v>
      </c>
      <c r="AM1359" s="40" t="str">
        <f>IFERROR(_xlfn.XLOOKUP(AJ1359,CrossRef!$A:$A,CrossRef!$L:$L,"Not Found"),"-")</f>
        <v>16000H TRACK FRAME ASSEMBLY LH</v>
      </c>
    </row>
    <row r="1360" spans="1:39" x14ac:dyDescent="0.3">
      <c r="A1360" s="4" t="str">
        <f>D1360&amp;C1360&amp;B1360</f>
        <v>DZ82275070LT</v>
      </c>
      <c r="B1360" s="4" t="str">
        <f>LEFT(N1360,FIND(" ",N1360)-1)</f>
        <v>LT</v>
      </c>
      <c r="C1360" s="4" t="str">
        <f>LEFT(M1360,4)</f>
        <v>5070</v>
      </c>
      <c r="D1360" s="4" t="str">
        <f>LEFT(L1360,FIND(" ",L1360)-1)</f>
        <v>DZ8227</v>
      </c>
      <c r="E1360" s="4" t="str">
        <f>MID(X1360,2,3)</f>
        <v>RAB</v>
      </c>
      <c r="G1360" s="17" t="s">
        <v>10234</v>
      </c>
      <c r="H1360" s="17" t="s">
        <v>10235</v>
      </c>
      <c r="I1360" s="17" t="s">
        <v>10236</v>
      </c>
      <c r="J1360" s="17" t="s">
        <v>10369</v>
      </c>
      <c r="K1360" s="17" t="s">
        <v>34</v>
      </c>
      <c r="L1360" s="17" t="s">
        <v>10372</v>
      </c>
      <c r="M1360" s="17" t="s">
        <v>823</v>
      </c>
      <c r="N1360" s="17" t="s">
        <v>57</v>
      </c>
      <c r="O1360" s="18">
        <v>12000</v>
      </c>
      <c r="P1360" s="18">
        <v>17377.202077365499</v>
      </c>
      <c r="Q1360" s="16">
        <v>46190</v>
      </c>
      <c r="R1360" s="17" t="s">
        <v>11572</v>
      </c>
      <c r="S1360" s="17" t="s">
        <v>10240</v>
      </c>
      <c r="T1360" s="17" t="s">
        <v>11572</v>
      </c>
      <c r="U1360" s="17" t="s">
        <v>10269</v>
      </c>
      <c r="V1360" s="17"/>
      <c r="W1360" s="17" t="s">
        <v>10836</v>
      </c>
      <c r="X1360" s="17" t="s">
        <v>10374</v>
      </c>
      <c r="Y1360" s="18">
        <v>6217.42</v>
      </c>
      <c r="Z1360" s="17" t="s">
        <v>11573</v>
      </c>
      <c r="AA1360" s="18">
        <v>16551.015961138201</v>
      </c>
      <c r="AB1360" s="17" t="s">
        <v>10335</v>
      </c>
      <c r="AC1360" s="17" t="s">
        <v>10246</v>
      </c>
      <c r="AD1360" s="17"/>
      <c r="AE1360" s="18">
        <v>-5377.2020773654504</v>
      </c>
      <c r="AF1360" s="31" t="str">
        <f>_xlfn.XLOOKUP(A1360,Macmahon!B:B,Macmahon!AE:AE,"",0)</f>
        <v/>
      </c>
      <c r="AG1360" s="28" t="str">
        <f>_xlfn.XLOOKUP(A1360,Macmahon!B:B,Macmahon!AJ:AJ,"",0)</f>
        <v/>
      </c>
      <c r="AH1360" s="28" t="str">
        <f>_xlfn.XLOOKUP(A1360,Macmahon!B:B,Macmahon!AK:AK,"",0)</f>
        <v/>
      </c>
      <c r="AI1360" s="28">
        <f t="shared" si="33"/>
        <v>0</v>
      </c>
      <c r="AJ1360" s="40" t="str">
        <f>E1360&amp;C1360&amp;B1360</f>
        <v>RAB5070LT</v>
      </c>
      <c r="AK1360" s="40" t="str">
        <f>IFERROR(_xlfn.XLOOKUP(AJ1360,CrossRef!$A:$A,CrossRef!$J:$J,"Not Found"),"-")</f>
        <v/>
      </c>
      <c r="AL1360" s="40">
        <f>IFERROR(_xlfn.XLOOKUP(AJ1360,CrossRef!$A:$A,CrossRef!$K:$K,"Not Found"),"-")</f>
        <v>0</v>
      </c>
      <c r="AM1360" s="40" t="str">
        <f>IFERROR(_xlfn.XLOOKUP(AJ1360,CrossRef!$A:$A,CrossRef!$L:$L,"Not Found"),"-")</f>
        <v>IMPLEMENT PUMP CHANGE</v>
      </c>
    </row>
    <row r="1361" spans="1:39" x14ac:dyDescent="0.3">
      <c r="A1361" s="4" t="str">
        <f>D1361&amp;C1361&amp;B1361</f>
        <v>DZ81584170LT</v>
      </c>
      <c r="B1361" s="4" t="str">
        <f>LEFT(N1361,FIND(" ",N1361)-1)</f>
        <v>LT</v>
      </c>
      <c r="C1361" s="4" t="str">
        <f>LEFT(M1361,4)</f>
        <v>4170</v>
      </c>
      <c r="D1361" s="4" t="str">
        <f>LEFT(L1361,FIND(" ",L1361)-1)</f>
        <v>DZ8158</v>
      </c>
      <c r="E1361" s="4" t="str">
        <f>MID(X1361,2,3)</f>
        <v>RAB</v>
      </c>
      <c r="G1361" s="17" t="s">
        <v>10234</v>
      </c>
      <c r="H1361" s="17" t="s">
        <v>10235</v>
      </c>
      <c r="I1361" s="17" t="s">
        <v>10257</v>
      </c>
      <c r="J1361" s="17" t="s">
        <v>10441</v>
      </c>
      <c r="K1361" s="17" t="s">
        <v>34</v>
      </c>
      <c r="L1361" s="17" t="s">
        <v>10505</v>
      </c>
      <c r="M1361" s="17" t="s">
        <v>614</v>
      </c>
      <c r="N1361" s="17" t="s">
        <v>57</v>
      </c>
      <c r="O1361" s="18">
        <v>21000</v>
      </c>
      <c r="P1361" s="18">
        <v>8487.4186955407495</v>
      </c>
      <c r="Q1361" s="16">
        <v>47409</v>
      </c>
      <c r="R1361" s="17" t="s">
        <v>11428</v>
      </c>
      <c r="S1361" s="17" t="s">
        <v>10593</v>
      </c>
      <c r="T1361" s="17" t="s">
        <v>11428</v>
      </c>
      <c r="U1361" s="17" t="s">
        <v>10248</v>
      </c>
      <c r="V1361" s="17"/>
      <c r="W1361" s="17" t="s">
        <v>11346</v>
      </c>
      <c r="X1361" s="17" t="s">
        <v>10506</v>
      </c>
      <c r="Y1361" s="18">
        <v>0</v>
      </c>
      <c r="Z1361" s="17" t="s">
        <v>11430</v>
      </c>
      <c r="AA1361" s="18">
        <v>47623.959388546602</v>
      </c>
      <c r="AB1361" s="17" t="s">
        <v>10245</v>
      </c>
      <c r="AC1361" s="17" t="s">
        <v>10246</v>
      </c>
      <c r="AD1361" s="17"/>
      <c r="AE1361" s="18">
        <v>12512.5813044593</v>
      </c>
      <c r="AF1361" s="31" t="str">
        <f>_xlfn.XLOOKUP(A1361,Macmahon!B:B,Macmahon!AE:AE,"",0)</f>
        <v/>
      </c>
      <c r="AG1361" s="28" t="str">
        <f>_xlfn.XLOOKUP(A1361,Macmahon!B:B,Macmahon!AJ:AJ,"",0)</f>
        <v/>
      </c>
      <c r="AH1361" s="28" t="str">
        <f>_xlfn.XLOOKUP(A1361,Macmahon!B:B,Macmahon!AK:AK,"",0)</f>
        <v/>
      </c>
      <c r="AI1361" s="28">
        <f t="shared" si="33"/>
        <v>0</v>
      </c>
      <c r="AJ1361" s="40" t="str">
        <f>E1361&amp;C1361&amp;B1361</f>
        <v>RAB4170LT</v>
      </c>
      <c r="AK1361" s="40" t="str">
        <f>IFERROR(_xlfn.XLOOKUP(AJ1361,CrossRef!$A:$A,CrossRef!$J:$J,"Not Found"),"-")</f>
        <v>DZTR041-UCRG-TCFS</v>
      </c>
      <c r="AL1361" s="40">
        <f>IFERROR(_xlfn.XLOOKUP(AJ1361,CrossRef!$A:$A,CrossRef!$K:$K,"Not Found"),"-")</f>
        <v>0</v>
      </c>
      <c r="AM1361" s="40" t="str">
        <f>IFERROR(_xlfn.XLOOKUP(AJ1361,CrossRef!$A:$A,CrossRef!$L:$L,"Not Found"),"-")</f>
        <v>16000H TRACK FRAME ASSEMBLY LH</v>
      </c>
    </row>
    <row r="1362" spans="1:39" x14ac:dyDescent="0.3">
      <c r="A1362" s="4" t="str">
        <f>D1362&amp;C1362&amp;B1362</f>
        <v>DZ82275070RI</v>
      </c>
      <c r="B1362" s="4" t="str">
        <f>LEFT(N1362,FIND(" ",N1362)-1)</f>
        <v>RI</v>
      </c>
      <c r="C1362" s="4" t="str">
        <f>LEFT(M1362,4)</f>
        <v>5070</v>
      </c>
      <c r="D1362" s="4" t="str">
        <f>LEFT(L1362,FIND(" ",L1362)-1)</f>
        <v>DZ8227</v>
      </c>
      <c r="E1362" s="4" t="str">
        <f>MID(X1362,2,3)</f>
        <v>RAB</v>
      </c>
      <c r="G1362" s="14" t="s">
        <v>10234</v>
      </c>
      <c r="H1362" s="14" t="s">
        <v>10235</v>
      </c>
      <c r="I1362" s="14" t="s">
        <v>10236</v>
      </c>
      <c r="J1362" s="14" t="s">
        <v>10369</v>
      </c>
      <c r="K1362" s="14" t="s">
        <v>34</v>
      </c>
      <c r="L1362" s="14" t="s">
        <v>10372</v>
      </c>
      <c r="M1362" s="14" t="s">
        <v>823</v>
      </c>
      <c r="N1362" s="14" t="s">
        <v>61</v>
      </c>
      <c r="O1362" s="15">
        <v>12000</v>
      </c>
      <c r="P1362" s="15">
        <v>17377.202077365499</v>
      </c>
      <c r="Q1362" s="16">
        <v>46282</v>
      </c>
      <c r="R1362" s="14" t="s">
        <v>11574</v>
      </c>
      <c r="S1362" s="14" t="s">
        <v>10240</v>
      </c>
      <c r="T1362" s="14" t="s">
        <v>11574</v>
      </c>
      <c r="U1362" s="14" t="s">
        <v>10269</v>
      </c>
      <c r="V1362" s="14"/>
      <c r="W1362" s="14" t="s">
        <v>10836</v>
      </c>
      <c r="X1362" s="14" t="s">
        <v>10374</v>
      </c>
      <c r="Y1362" s="15">
        <v>6217.42</v>
      </c>
      <c r="Z1362" s="14" t="s">
        <v>11575</v>
      </c>
      <c r="AA1362" s="15">
        <v>17928.795231576602</v>
      </c>
      <c r="AB1362" s="14" t="s">
        <v>10335</v>
      </c>
      <c r="AC1362" s="14" t="s">
        <v>10246</v>
      </c>
      <c r="AD1362" s="14"/>
      <c r="AE1362" s="15">
        <v>-5377.2020773654504</v>
      </c>
      <c r="AF1362" s="31" t="str">
        <f>_xlfn.XLOOKUP(A1362,Macmahon!B:B,Macmahon!AE:AE,"",0)</f>
        <v/>
      </c>
      <c r="AG1362" s="28" t="str">
        <f>_xlfn.XLOOKUP(A1362,Macmahon!B:B,Macmahon!AJ:AJ,"",0)</f>
        <v/>
      </c>
      <c r="AH1362" s="28" t="str">
        <f>_xlfn.XLOOKUP(A1362,Macmahon!B:B,Macmahon!AK:AK,"",0)</f>
        <v/>
      </c>
      <c r="AI1362" s="28">
        <f t="shared" si="33"/>
        <v>0</v>
      </c>
      <c r="AJ1362" s="40" t="str">
        <f>E1362&amp;C1362&amp;B1362</f>
        <v>RAB5070RI</v>
      </c>
      <c r="AK1362" s="40" t="str">
        <f>IFERROR(_xlfn.XLOOKUP(AJ1362,CrossRef!$A:$A,CrossRef!$J:$J,"Not Found"),"-")</f>
        <v>Not Found</v>
      </c>
      <c r="AL1362" s="40" t="str">
        <f>IFERROR(_xlfn.XLOOKUP(AJ1362,CrossRef!$A:$A,CrossRef!$K:$K,"Not Found"),"-")</f>
        <v>Not Found</v>
      </c>
      <c r="AM1362" s="40" t="str">
        <f>IFERROR(_xlfn.XLOOKUP(AJ1362,CrossRef!$A:$A,CrossRef!$L:$L,"Not Found"),"-")</f>
        <v>Not Found</v>
      </c>
    </row>
    <row r="1363" spans="1:39" x14ac:dyDescent="0.3">
      <c r="A1363" s="4" t="str">
        <f>D1363&amp;C1363&amp;B1363</f>
        <v>DZ81604170LT</v>
      </c>
      <c r="B1363" s="4" t="str">
        <f>LEFT(N1363,FIND(" ",N1363)-1)</f>
        <v>LT</v>
      </c>
      <c r="C1363" s="4" t="str">
        <f>LEFT(M1363,4)</f>
        <v>4170</v>
      </c>
      <c r="D1363" s="4" t="str">
        <f>LEFT(L1363,FIND(" ",L1363)-1)</f>
        <v>DZ8160</v>
      </c>
      <c r="E1363" s="4" t="str">
        <f>MID(X1363,2,3)</f>
        <v>RAB</v>
      </c>
      <c r="G1363" s="17" t="s">
        <v>10234</v>
      </c>
      <c r="H1363" s="17" t="s">
        <v>10235</v>
      </c>
      <c r="I1363" s="17" t="s">
        <v>10257</v>
      </c>
      <c r="J1363" s="17" t="s">
        <v>10441</v>
      </c>
      <c r="K1363" s="17" t="s">
        <v>34</v>
      </c>
      <c r="L1363" s="17" t="s">
        <v>10575</v>
      </c>
      <c r="M1363" s="17" t="s">
        <v>614</v>
      </c>
      <c r="N1363" s="17" t="s">
        <v>57</v>
      </c>
      <c r="O1363" s="18">
        <v>21000</v>
      </c>
      <c r="P1363" s="18">
        <v>9357.0598228142699</v>
      </c>
      <c r="Q1363" s="16">
        <v>47295</v>
      </c>
      <c r="R1363" s="17" t="s">
        <v>11428</v>
      </c>
      <c r="S1363" s="17" t="s">
        <v>10593</v>
      </c>
      <c r="T1363" s="17" t="s">
        <v>11428</v>
      </c>
      <c r="U1363" s="17" t="s">
        <v>10248</v>
      </c>
      <c r="V1363" s="17"/>
      <c r="W1363" s="17" t="s">
        <v>11431</v>
      </c>
      <c r="X1363" s="17" t="s">
        <v>10576</v>
      </c>
      <c r="Y1363" s="18">
        <v>0</v>
      </c>
      <c r="Z1363" s="17" t="s">
        <v>11430</v>
      </c>
      <c r="AA1363" s="18">
        <v>38931.519507186902</v>
      </c>
      <c r="AB1363" s="17" t="s">
        <v>10245</v>
      </c>
      <c r="AC1363" s="17" t="s">
        <v>10246</v>
      </c>
      <c r="AD1363" s="17" t="s">
        <v>10577</v>
      </c>
      <c r="AE1363" s="18">
        <v>11642.940177185699</v>
      </c>
      <c r="AF1363" s="31" t="str">
        <f>_xlfn.XLOOKUP(A1363,Macmahon!B:B,Macmahon!AE:AE,"",0)</f>
        <v/>
      </c>
      <c r="AG1363" s="28" t="str">
        <f>_xlfn.XLOOKUP(A1363,Macmahon!B:B,Macmahon!AJ:AJ,"",0)</f>
        <v/>
      </c>
      <c r="AH1363" s="28" t="str">
        <f>_xlfn.XLOOKUP(A1363,Macmahon!B:B,Macmahon!AK:AK,"",0)</f>
        <v/>
      </c>
      <c r="AI1363" s="28">
        <f t="shared" si="33"/>
        <v>0</v>
      </c>
      <c r="AJ1363" s="40" t="str">
        <f>E1363&amp;C1363&amp;B1363</f>
        <v>RAB4170LT</v>
      </c>
      <c r="AK1363" s="40" t="str">
        <f>IFERROR(_xlfn.XLOOKUP(AJ1363,CrossRef!$A:$A,CrossRef!$J:$J,"Not Found"),"-")</f>
        <v>DZTR041-UCRG-TCFS</v>
      </c>
      <c r="AL1363" s="40">
        <f>IFERROR(_xlfn.XLOOKUP(AJ1363,CrossRef!$A:$A,CrossRef!$K:$K,"Not Found"),"-")</f>
        <v>0</v>
      </c>
      <c r="AM1363" s="40" t="str">
        <f>IFERROR(_xlfn.XLOOKUP(AJ1363,CrossRef!$A:$A,CrossRef!$L:$L,"Not Found"),"-")</f>
        <v>16000H TRACK FRAME ASSEMBLY LH</v>
      </c>
    </row>
    <row r="1364" spans="1:39" x14ac:dyDescent="0.3">
      <c r="A1364" s="4" t="str">
        <f>D1364&amp;C1364&amp;B1364</f>
        <v>DZ82275104LT</v>
      </c>
      <c r="B1364" s="4" t="str">
        <f>LEFT(N1364,FIND(" ",N1364)-1)</f>
        <v>LT</v>
      </c>
      <c r="C1364" s="4" t="str">
        <f>LEFT(M1364,4)</f>
        <v>5104</v>
      </c>
      <c r="D1364" s="4" t="str">
        <f>LEFT(L1364,FIND(" ",L1364)-1)</f>
        <v>DZ8227</v>
      </c>
      <c r="E1364" s="4" t="str">
        <f>MID(X1364,2,3)</f>
        <v>RAB</v>
      </c>
      <c r="G1364" s="14" t="s">
        <v>10234</v>
      </c>
      <c r="H1364" s="14" t="s">
        <v>10235</v>
      </c>
      <c r="I1364" s="14" t="s">
        <v>10236</v>
      </c>
      <c r="J1364" s="14" t="s">
        <v>10369</v>
      </c>
      <c r="K1364" s="14" t="s">
        <v>34</v>
      </c>
      <c r="L1364" s="14" t="s">
        <v>10372</v>
      </c>
      <c r="M1364" s="14" t="s">
        <v>11672</v>
      </c>
      <c r="N1364" s="14" t="s">
        <v>57</v>
      </c>
      <c r="O1364" s="15">
        <v>14000</v>
      </c>
      <c r="P1364" s="15">
        <v>17377.202077365499</v>
      </c>
      <c r="Q1364" s="16">
        <v>45838.423020833332</v>
      </c>
      <c r="R1364" s="14" t="s">
        <v>11673</v>
      </c>
      <c r="S1364" s="14" t="s">
        <v>10261</v>
      </c>
      <c r="T1364" s="14" t="s">
        <v>11673</v>
      </c>
      <c r="U1364" s="14" t="s">
        <v>10269</v>
      </c>
      <c r="V1364" s="14"/>
      <c r="W1364" s="14" t="s">
        <v>11674</v>
      </c>
      <c r="X1364" s="14" t="s">
        <v>10374</v>
      </c>
      <c r="Y1364" s="15">
        <v>9963.61</v>
      </c>
      <c r="Z1364" s="14" t="s">
        <v>11675</v>
      </c>
      <c r="AA1364" s="15">
        <v>13075.740246772701</v>
      </c>
      <c r="AB1364" s="14" t="s">
        <v>10335</v>
      </c>
      <c r="AC1364" s="14" t="s">
        <v>10246</v>
      </c>
      <c r="AD1364" s="14"/>
      <c r="AE1364" s="15">
        <v>-3377.2020773654499</v>
      </c>
      <c r="AF1364" s="31" t="str">
        <f>_xlfn.XLOOKUP(A1364,Macmahon!B:B,Macmahon!AE:AE,"",0)</f>
        <v/>
      </c>
      <c r="AG1364" s="28" t="str">
        <f>_xlfn.XLOOKUP(A1364,Macmahon!B:B,Macmahon!AJ:AJ,"",0)</f>
        <v/>
      </c>
      <c r="AH1364" s="28" t="str">
        <f>_xlfn.XLOOKUP(A1364,Macmahon!B:B,Macmahon!AK:AK,"",0)</f>
        <v/>
      </c>
      <c r="AI1364" s="28">
        <f t="shared" si="33"/>
        <v>0</v>
      </c>
      <c r="AJ1364" s="40" t="str">
        <f>E1364&amp;C1364&amp;B1364</f>
        <v>RAB5104LT</v>
      </c>
      <c r="AK1364" s="40" t="str">
        <f>IFERROR(_xlfn.XLOOKUP(AJ1364,CrossRef!$A:$A,CrossRef!$J:$J,"Not Found"),"-")</f>
        <v/>
      </c>
      <c r="AL1364" s="40">
        <f>IFERROR(_xlfn.XLOOKUP(AJ1364,CrossRef!$A:$A,CrossRef!$K:$K,"Not Found"),"-")</f>
        <v>0</v>
      </c>
      <c r="AM1364" s="40" t="str">
        <f>IFERROR(_xlfn.XLOOKUP(AJ1364,CrossRef!$A:$A,CrossRef!$L:$L,"Not Found"),"-")</f>
        <v>8000H BLADE TILT CYLINDER CHANGE LH</v>
      </c>
    </row>
    <row r="1365" spans="1:39" x14ac:dyDescent="0.3">
      <c r="A1365" s="4" t="str">
        <f>D1365&amp;C1365&amp;B1365</f>
        <v>DZ82275104RI</v>
      </c>
      <c r="B1365" s="4" t="str">
        <f>LEFT(N1365,FIND(" ",N1365)-1)</f>
        <v>RI</v>
      </c>
      <c r="C1365" s="4" t="str">
        <f>LEFT(M1365,4)</f>
        <v>5104</v>
      </c>
      <c r="D1365" s="4" t="str">
        <f>LEFT(L1365,FIND(" ",L1365)-1)</f>
        <v>DZ8227</v>
      </c>
      <c r="E1365" s="4" t="str">
        <f>MID(X1365,2,3)</f>
        <v>RAB</v>
      </c>
      <c r="G1365" s="17" t="s">
        <v>10234</v>
      </c>
      <c r="H1365" s="17" t="s">
        <v>10235</v>
      </c>
      <c r="I1365" s="17" t="s">
        <v>10236</v>
      </c>
      <c r="J1365" s="17" t="s">
        <v>10369</v>
      </c>
      <c r="K1365" s="17" t="s">
        <v>34</v>
      </c>
      <c r="L1365" s="17" t="s">
        <v>10372</v>
      </c>
      <c r="M1365" s="17" t="s">
        <v>11672</v>
      </c>
      <c r="N1365" s="17" t="s">
        <v>61</v>
      </c>
      <c r="O1365" s="18">
        <v>14000</v>
      </c>
      <c r="P1365" s="18">
        <v>17377.202077365499</v>
      </c>
      <c r="Q1365" s="16">
        <v>45838.423020833332</v>
      </c>
      <c r="R1365" s="17" t="s">
        <v>11673</v>
      </c>
      <c r="S1365" s="17" t="s">
        <v>10261</v>
      </c>
      <c r="T1365" s="17" t="s">
        <v>11673</v>
      </c>
      <c r="U1365" s="17" t="s">
        <v>10269</v>
      </c>
      <c r="V1365" s="17"/>
      <c r="W1365" s="17" t="s">
        <v>11674</v>
      </c>
      <c r="X1365" s="17" t="s">
        <v>10374</v>
      </c>
      <c r="Y1365" s="18">
        <v>9963.61</v>
      </c>
      <c r="Z1365" s="17" t="s">
        <v>11676</v>
      </c>
      <c r="AA1365" s="18">
        <v>13075.740246772701</v>
      </c>
      <c r="AB1365" s="17" t="s">
        <v>10335</v>
      </c>
      <c r="AC1365" s="17" t="s">
        <v>10246</v>
      </c>
      <c r="AD1365" s="17"/>
      <c r="AE1365" s="18">
        <v>-3377.2020773654499</v>
      </c>
      <c r="AF1365" s="31" t="str">
        <f>_xlfn.XLOOKUP(A1365,Macmahon!B:B,Macmahon!AE:AE,"",0)</f>
        <v/>
      </c>
      <c r="AG1365" s="28" t="str">
        <f>_xlfn.XLOOKUP(A1365,Macmahon!B:B,Macmahon!AJ:AJ,"",0)</f>
        <v/>
      </c>
      <c r="AH1365" s="28" t="str">
        <f>_xlfn.XLOOKUP(A1365,Macmahon!B:B,Macmahon!AK:AK,"",0)</f>
        <v/>
      </c>
      <c r="AI1365" s="28">
        <f t="shared" si="33"/>
        <v>0</v>
      </c>
      <c r="AJ1365" s="40" t="str">
        <f>E1365&amp;C1365&amp;B1365</f>
        <v>RAB5104RI</v>
      </c>
      <c r="AK1365" s="40" t="str">
        <f>IFERROR(_xlfn.XLOOKUP(AJ1365,CrossRef!$A:$A,CrossRef!$J:$J,"Not Found"),"-")</f>
        <v/>
      </c>
      <c r="AL1365" s="40">
        <f>IFERROR(_xlfn.XLOOKUP(AJ1365,CrossRef!$A:$A,CrossRef!$K:$K,"Not Found"),"-")</f>
        <v>0</v>
      </c>
      <c r="AM1365" s="40" t="str">
        <f>IFERROR(_xlfn.XLOOKUP(AJ1365,CrossRef!$A:$A,CrossRef!$L:$L,"Not Found"),"-")</f>
        <v>8000H BLADE TILT CYLINDER CHANGE RH</v>
      </c>
    </row>
    <row r="1366" spans="1:39" x14ac:dyDescent="0.3">
      <c r="A1366" s="4" t="str">
        <f>D1366&amp;C1366&amp;B1366</f>
        <v>DZ82275113RI</v>
      </c>
      <c r="B1366" s="4" t="str">
        <f>LEFT(N1366,FIND(" ",N1366)-1)</f>
        <v>RI</v>
      </c>
      <c r="C1366" s="4" t="str">
        <f>LEFT(M1366,4)</f>
        <v>5113</v>
      </c>
      <c r="D1366" s="4" t="str">
        <f>LEFT(L1366,FIND(" ",L1366)-1)</f>
        <v>DZ8227</v>
      </c>
      <c r="E1366" s="4" t="str">
        <f>MID(X1366,2,3)</f>
        <v>RAB</v>
      </c>
      <c r="G1366" s="14" t="s">
        <v>10234</v>
      </c>
      <c r="H1366" s="14" t="s">
        <v>10235</v>
      </c>
      <c r="I1366" s="14" t="s">
        <v>10236</v>
      </c>
      <c r="J1366" s="14" t="s">
        <v>10369</v>
      </c>
      <c r="K1366" s="14" t="s">
        <v>34</v>
      </c>
      <c r="L1366" s="14" t="s">
        <v>10372</v>
      </c>
      <c r="M1366" s="14" t="s">
        <v>796</v>
      </c>
      <c r="N1366" s="14" t="s">
        <v>61</v>
      </c>
      <c r="O1366" s="15">
        <v>14000</v>
      </c>
      <c r="P1366" s="15">
        <v>17377.202077365499</v>
      </c>
      <c r="Q1366" s="16">
        <v>45758</v>
      </c>
      <c r="R1366" s="14" t="s">
        <v>11681</v>
      </c>
      <c r="S1366" s="14" t="s">
        <v>10261</v>
      </c>
      <c r="T1366" s="14" t="s">
        <v>11681</v>
      </c>
      <c r="U1366" s="14" t="s">
        <v>10269</v>
      </c>
      <c r="V1366" s="14"/>
      <c r="W1366" s="14" t="s">
        <v>11674</v>
      </c>
      <c r="X1366" s="14" t="s">
        <v>10374</v>
      </c>
      <c r="Y1366" s="15">
        <v>11880.51</v>
      </c>
      <c r="Z1366" s="14" t="s">
        <v>11682</v>
      </c>
      <c r="AA1366" s="15">
        <v>12227.465863453799</v>
      </c>
      <c r="AB1366" s="14" t="s">
        <v>10335</v>
      </c>
      <c r="AC1366" s="14" t="s">
        <v>10246</v>
      </c>
      <c r="AD1366" s="14"/>
      <c r="AE1366" s="15">
        <v>-3377.2020773654499</v>
      </c>
      <c r="AF1366" s="31" t="str">
        <f>_xlfn.XLOOKUP(A1366,Macmahon!B:B,Macmahon!AE:AE,"",0)</f>
        <v/>
      </c>
      <c r="AG1366" s="28" t="str">
        <f>_xlfn.XLOOKUP(A1366,Macmahon!B:B,Macmahon!AJ:AJ,"",0)</f>
        <v/>
      </c>
      <c r="AH1366" s="28" t="str">
        <f>_xlfn.XLOOKUP(A1366,Macmahon!B:B,Macmahon!AK:AK,"",0)</f>
        <v/>
      </c>
      <c r="AI1366" s="28">
        <f t="shared" si="33"/>
        <v>0</v>
      </c>
      <c r="AJ1366" s="40" t="str">
        <f>E1366&amp;C1366&amp;B1366</f>
        <v>RAB5113RI</v>
      </c>
      <c r="AK1366" s="40" t="str">
        <f>IFERROR(_xlfn.XLOOKUP(AJ1366,CrossRef!$A:$A,CrossRef!$J:$J,"Not Found"),"-")</f>
        <v/>
      </c>
      <c r="AL1366" s="40">
        <f>IFERROR(_xlfn.XLOOKUP(AJ1366,CrossRef!$A:$A,CrossRef!$K:$K,"Not Found"),"-")</f>
        <v>0</v>
      </c>
      <c r="AM1366" s="40" t="str">
        <f>IFERROR(_xlfn.XLOOKUP(AJ1366,CrossRef!$A:$A,CrossRef!$L:$L,"Not Found"),"-")</f>
        <v>8000H BLADE LIFT CYLINDER CHANGE RH</v>
      </c>
    </row>
    <row r="1367" spans="1:39" x14ac:dyDescent="0.3">
      <c r="A1367" s="4" t="str">
        <f>D1367&amp;C1367&amp;B1367</f>
        <v>DZ82275113LT</v>
      </c>
      <c r="B1367" s="4" t="str">
        <f>LEFT(N1367,FIND(" ",N1367)-1)</f>
        <v>LT</v>
      </c>
      <c r="C1367" s="4" t="str">
        <f>LEFT(M1367,4)</f>
        <v>5113</v>
      </c>
      <c r="D1367" s="4" t="str">
        <f>LEFT(L1367,FIND(" ",L1367)-1)</f>
        <v>DZ8227</v>
      </c>
      <c r="E1367" s="4" t="str">
        <f>MID(X1367,2,3)</f>
        <v>RAB</v>
      </c>
      <c r="G1367" s="17" t="s">
        <v>10234</v>
      </c>
      <c r="H1367" s="17" t="s">
        <v>10235</v>
      </c>
      <c r="I1367" s="17" t="s">
        <v>10236</v>
      </c>
      <c r="J1367" s="17" t="s">
        <v>10369</v>
      </c>
      <c r="K1367" s="17" t="s">
        <v>34</v>
      </c>
      <c r="L1367" s="17" t="s">
        <v>10372</v>
      </c>
      <c r="M1367" s="17" t="s">
        <v>796</v>
      </c>
      <c r="N1367" s="17" t="s">
        <v>57</v>
      </c>
      <c r="O1367" s="18">
        <v>14000</v>
      </c>
      <c r="P1367" s="18">
        <v>17377.202077365499</v>
      </c>
      <c r="Q1367" s="16">
        <v>45804.423020833332</v>
      </c>
      <c r="R1367" s="17" t="s">
        <v>11681</v>
      </c>
      <c r="S1367" s="17" t="s">
        <v>10261</v>
      </c>
      <c r="T1367" s="17" t="s">
        <v>11681</v>
      </c>
      <c r="U1367" s="17" t="s">
        <v>10269</v>
      </c>
      <c r="V1367" s="17"/>
      <c r="W1367" s="17" t="s">
        <v>11674</v>
      </c>
      <c r="X1367" s="17" t="s">
        <v>10374</v>
      </c>
      <c r="Y1367" s="18">
        <v>11880.51</v>
      </c>
      <c r="Z1367" s="17" t="s">
        <v>11683</v>
      </c>
      <c r="AA1367" s="18">
        <v>12773.964240864299</v>
      </c>
      <c r="AB1367" s="17" t="s">
        <v>10335</v>
      </c>
      <c r="AC1367" s="17" t="s">
        <v>10246</v>
      </c>
      <c r="AD1367" s="17"/>
      <c r="AE1367" s="18">
        <v>-3377.2020773654499</v>
      </c>
      <c r="AF1367" s="31" t="str">
        <f>_xlfn.XLOOKUP(A1367,Macmahon!B:B,Macmahon!AE:AE,"",0)</f>
        <v/>
      </c>
      <c r="AG1367" s="28" t="str">
        <f>_xlfn.XLOOKUP(A1367,Macmahon!B:B,Macmahon!AJ:AJ,"",0)</f>
        <v/>
      </c>
      <c r="AH1367" s="28" t="str">
        <f>_xlfn.XLOOKUP(A1367,Macmahon!B:B,Macmahon!AK:AK,"",0)</f>
        <v/>
      </c>
      <c r="AI1367" s="28">
        <f t="shared" si="33"/>
        <v>0</v>
      </c>
      <c r="AJ1367" s="40" t="str">
        <f>E1367&amp;C1367&amp;B1367</f>
        <v>RAB5113LT</v>
      </c>
      <c r="AK1367" s="40" t="str">
        <f>IFERROR(_xlfn.XLOOKUP(AJ1367,CrossRef!$A:$A,CrossRef!$J:$J,"Not Found"),"-")</f>
        <v/>
      </c>
      <c r="AL1367" s="40">
        <f>IFERROR(_xlfn.XLOOKUP(AJ1367,CrossRef!$A:$A,CrossRef!$K:$K,"Not Found"),"-")</f>
        <v>0</v>
      </c>
      <c r="AM1367" s="40" t="str">
        <f>IFERROR(_xlfn.XLOOKUP(AJ1367,CrossRef!$A:$A,CrossRef!$L:$L,"Not Found"),"-")</f>
        <v>8000H BLADE LIFT CYLINDER CHANGE LH</v>
      </c>
    </row>
    <row r="1368" spans="1:39" x14ac:dyDescent="0.3">
      <c r="A1368" s="4" t="str">
        <f>D1368&amp;C1368&amp;B1368</f>
        <v>DZ82275352LT</v>
      </c>
      <c r="B1368" s="4" t="str">
        <f>LEFT(N1368,FIND(" ",N1368)-1)</f>
        <v>LT</v>
      </c>
      <c r="C1368" s="4" t="str">
        <f>LEFT(M1368,4)</f>
        <v>5352</v>
      </c>
      <c r="D1368" s="4" t="str">
        <f>LEFT(L1368,FIND(" ",L1368)-1)</f>
        <v>DZ8227</v>
      </c>
      <c r="E1368" s="4" t="str">
        <f>MID(X1368,2,3)</f>
        <v>RAB</v>
      </c>
      <c r="G1368" s="17" t="s">
        <v>10234</v>
      </c>
      <c r="H1368" s="17" t="s">
        <v>10235</v>
      </c>
      <c r="I1368" s="17" t="s">
        <v>10236</v>
      </c>
      <c r="J1368" s="17" t="s">
        <v>10369</v>
      </c>
      <c r="K1368" s="17" t="s">
        <v>34</v>
      </c>
      <c r="L1368" s="17" t="s">
        <v>10372</v>
      </c>
      <c r="M1368" s="17" t="s">
        <v>11694</v>
      </c>
      <c r="N1368" s="17" t="s">
        <v>57</v>
      </c>
      <c r="O1368" s="18">
        <v>14000</v>
      </c>
      <c r="P1368" s="18">
        <v>17377.202077365499</v>
      </c>
      <c r="Q1368" s="16">
        <v>46742.423020833332</v>
      </c>
      <c r="R1368" s="17" t="s">
        <v>11695</v>
      </c>
      <c r="S1368" s="17" t="s">
        <v>10261</v>
      </c>
      <c r="T1368" s="17" t="s">
        <v>11695</v>
      </c>
      <c r="U1368" s="17" t="s">
        <v>10269</v>
      </c>
      <c r="V1368" s="17"/>
      <c r="W1368" s="17" t="s">
        <v>11674</v>
      </c>
      <c r="X1368" s="17" t="s">
        <v>10374</v>
      </c>
      <c r="Y1368" s="18">
        <v>9322.99</v>
      </c>
      <c r="Z1368" s="17" t="s">
        <v>11696</v>
      </c>
      <c r="AA1368" s="18">
        <v>24861.927675055598</v>
      </c>
      <c r="AB1368" s="17" t="s">
        <v>10335</v>
      </c>
      <c r="AC1368" s="17" t="s">
        <v>10246</v>
      </c>
      <c r="AD1368" s="17"/>
      <c r="AE1368" s="18">
        <v>-3377.2020773654499</v>
      </c>
      <c r="AF1368" s="31" t="str">
        <f>_xlfn.XLOOKUP(A1368,Macmahon!B:B,Macmahon!AE:AE,"",0)</f>
        <v/>
      </c>
      <c r="AG1368" s="28" t="str">
        <f>_xlfn.XLOOKUP(A1368,Macmahon!B:B,Macmahon!AJ:AJ,"",0)</f>
        <v/>
      </c>
      <c r="AH1368" s="28" t="str">
        <f>_xlfn.XLOOKUP(A1368,Macmahon!B:B,Macmahon!AK:AK,"",0)</f>
        <v/>
      </c>
      <c r="AI1368" s="28">
        <f t="shared" si="33"/>
        <v>0</v>
      </c>
      <c r="AJ1368" s="40" t="str">
        <f>E1368&amp;C1368&amp;B1368</f>
        <v>RAB5352LT</v>
      </c>
      <c r="AK1368" s="40" t="str">
        <f>IFERROR(_xlfn.XLOOKUP(AJ1368,CrossRef!$A:$A,CrossRef!$J:$J,"Not Found"),"-")</f>
        <v/>
      </c>
      <c r="AL1368" s="40">
        <f>IFERROR(_xlfn.XLOOKUP(AJ1368,CrossRef!$A:$A,CrossRef!$K:$K,"Not Found"),"-")</f>
        <v>0</v>
      </c>
      <c r="AM1368" s="40" t="str">
        <f>IFERROR(_xlfn.XLOOKUP(AJ1368,CrossRef!$A:$A,CrossRef!$L:$L,"Not Found"),"-")</f>
        <v>8000H RIPPER LIFT CYLINDER CHANGE LH</v>
      </c>
    </row>
    <row r="1369" spans="1:39" x14ac:dyDescent="0.3">
      <c r="A1369" s="4" t="str">
        <f>D1369&amp;C1369&amp;B1369</f>
        <v>DZ82275352RI</v>
      </c>
      <c r="B1369" s="4" t="str">
        <f>LEFT(N1369,FIND(" ",N1369)-1)</f>
        <v>RI</v>
      </c>
      <c r="C1369" s="4" t="str">
        <f>LEFT(M1369,4)</f>
        <v>5352</v>
      </c>
      <c r="D1369" s="4" t="str">
        <f>LEFT(L1369,FIND(" ",L1369)-1)</f>
        <v>DZ8227</v>
      </c>
      <c r="E1369" s="4" t="str">
        <f>MID(X1369,2,3)</f>
        <v>RAB</v>
      </c>
      <c r="G1369" s="17" t="s">
        <v>10234</v>
      </c>
      <c r="H1369" s="17" t="s">
        <v>10235</v>
      </c>
      <c r="I1369" s="17" t="s">
        <v>10236</v>
      </c>
      <c r="J1369" s="17" t="s">
        <v>10369</v>
      </c>
      <c r="K1369" s="17" t="s">
        <v>34</v>
      </c>
      <c r="L1369" s="17" t="s">
        <v>10372</v>
      </c>
      <c r="M1369" s="17" t="s">
        <v>11694</v>
      </c>
      <c r="N1369" s="17" t="s">
        <v>61</v>
      </c>
      <c r="O1369" s="18">
        <v>14000</v>
      </c>
      <c r="P1369" s="18">
        <v>17377.202077365499</v>
      </c>
      <c r="Q1369" s="16">
        <v>45857.423020833332</v>
      </c>
      <c r="R1369" s="17" t="s">
        <v>11697</v>
      </c>
      <c r="S1369" s="17" t="s">
        <v>10261</v>
      </c>
      <c r="T1369" s="17" t="s">
        <v>11697</v>
      </c>
      <c r="U1369" s="17" t="s">
        <v>10269</v>
      </c>
      <c r="V1369" s="17"/>
      <c r="W1369" s="17" t="s">
        <v>11674</v>
      </c>
      <c r="X1369" s="17" t="s">
        <v>10374</v>
      </c>
      <c r="Y1369" s="18">
        <v>9322.99</v>
      </c>
      <c r="Z1369" s="17" t="s">
        <v>11698</v>
      </c>
      <c r="AA1369" s="18">
        <v>13232.0594665356</v>
      </c>
      <c r="AB1369" s="17" t="s">
        <v>10335</v>
      </c>
      <c r="AC1369" s="17" t="s">
        <v>10246</v>
      </c>
      <c r="AD1369" s="17"/>
      <c r="AE1369" s="18">
        <v>-3377.2020773654499</v>
      </c>
      <c r="AF1369" s="31" t="str">
        <f>_xlfn.XLOOKUP(A1369,Macmahon!B:B,Macmahon!AE:AE,"",0)</f>
        <v/>
      </c>
      <c r="AG1369" s="28" t="str">
        <f>_xlfn.XLOOKUP(A1369,Macmahon!B:B,Macmahon!AJ:AJ,"",0)</f>
        <v/>
      </c>
      <c r="AH1369" s="28" t="str">
        <f>_xlfn.XLOOKUP(A1369,Macmahon!B:B,Macmahon!AK:AK,"",0)</f>
        <v/>
      </c>
      <c r="AI1369" s="28">
        <f t="shared" si="33"/>
        <v>0</v>
      </c>
      <c r="AJ1369" s="40" t="str">
        <f>E1369&amp;C1369&amp;B1369</f>
        <v>RAB5352RI</v>
      </c>
      <c r="AK1369" s="40" t="str">
        <f>IFERROR(_xlfn.XLOOKUP(AJ1369,CrossRef!$A:$A,CrossRef!$J:$J,"Not Found"),"-")</f>
        <v/>
      </c>
      <c r="AL1369" s="40">
        <f>IFERROR(_xlfn.XLOOKUP(AJ1369,CrossRef!$A:$A,CrossRef!$K:$K,"Not Found"),"-")</f>
        <v>0</v>
      </c>
      <c r="AM1369" s="40" t="str">
        <f>IFERROR(_xlfn.XLOOKUP(AJ1369,CrossRef!$A:$A,CrossRef!$L:$L,"Not Found"),"-")</f>
        <v>8000H RIPPER LIFT CYLINDER CHANGE RH</v>
      </c>
    </row>
    <row r="1370" spans="1:39" x14ac:dyDescent="0.3">
      <c r="A1370" s="4" t="str">
        <f>D1370&amp;C1370&amp;B1370</f>
        <v>DZ82275356LT</v>
      </c>
      <c r="B1370" s="4" t="str">
        <f>LEFT(N1370,FIND(" ",N1370)-1)</f>
        <v>LT</v>
      </c>
      <c r="C1370" s="4" t="str">
        <f>LEFT(M1370,4)</f>
        <v>5356</v>
      </c>
      <c r="D1370" s="4" t="str">
        <f>LEFT(L1370,FIND(" ",L1370)-1)</f>
        <v>DZ8227</v>
      </c>
      <c r="E1370" s="4" t="str">
        <f>MID(X1370,2,3)</f>
        <v>RAB</v>
      </c>
      <c r="G1370" s="17" t="s">
        <v>10234</v>
      </c>
      <c r="H1370" s="17" t="s">
        <v>10235</v>
      </c>
      <c r="I1370" s="17" t="s">
        <v>10236</v>
      </c>
      <c r="J1370" s="17" t="s">
        <v>10369</v>
      </c>
      <c r="K1370" s="17" t="s">
        <v>34</v>
      </c>
      <c r="L1370" s="17" t="s">
        <v>10372</v>
      </c>
      <c r="M1370" s="17" t="s">
        <v>11706</v>
      </c>
      <c r="N1370" s="17" t="s">
        <v>57</v>
      </c>
      <c r="O1370" s="18">
        <v>14000</v>
      </c>
      <c r="P1370" s="18">
        <v>17377.202077365499</v>
      </c>
      <c r="Q1370" s="16">
        <v>45857.423020833332</v>
      </c>
      <c r="R1370" s="17" t="s">
        <v>11707</v>
      </c>
      <c r="S1370" s="17" t="s">
        <v>10261</v>
      </c>
      <c r="T1370" s="17" t="s">
        <v>11707</v>
      </c>
      <c r="U1370" s="17" t="s">
        <v>10269</v>
      </c>
      <c r="V1370" s="17"/>
      <c r="W1370" s="17" t="s">
        <v>11674</v>
      </c>
      <c r="X1370" s="17" t="s">
        <v>10374</v>
      </c>
      <c r="Y1370" s="18">
        <v>9817.31</v>
      </c>
      <c r="Z1370" s="17" t="s">
        <v>11708</v>
      </c>
      <c r="AA1370" s="18">
        <v>13232.0594665356</v>
      </c>
      <c r="AB1370" s="17" t="s">
        <v>10335</v>
      </c>
      <c r="AC1370" s="17" t="s">
        <v>10246</v>
      </c>
      <c r="AD1370" s="17"/>
      <c r="AE1370" s="18">
        <v>-3377.2020773654499</v>
      </c>
      <c r="AF1370" s="31" t="str">
        <f>_xlfn.XLOOKUP(A1370,Macmahon!B:B,Macmahon!AE:AE,"",0)</f>
        <v/>
      </c>
      <c r="AG1370" s="28" t="str">
        <f>_xlfn.XLOOKUP(A1370,Macmahon!B:B,Macmahon!AJ:AJ,"",0)</f>
        <v/>
      </c>
      <c r="AH1370" s="28" t="str">
        <f>_xlfn.XLOOKUP(A1370,Macmahon!B:B,Macmahon!AK:AK,"",0)</f>
        <v/>
      </c>
      <c r="AI1370" s="28">
        <f t="shared" si="33"/>
        <v>0</v>
      </c>
      <c r="AJ1370" s="40" t="str">
        <f>E1370&amp;C1370&amp;B1370</f>
        <v>RAB5356LT</v>
      </c>
      <c r="AK1370" s="40" t="str">
        <f>IFERROR(_xlfn.XLOOKUP(AJ1370,CrossRef!$A:$A,CrossRef!$J:$J,"Not Found"),"-")</f>
        <v/>
      </c>
      <c r="AL1370" s="40">
        <f>IFERROR(_xlfn.XLOOKUP(AJ1370,CrossRef!$A:$A,CrossRef!$K:$K,"Not Found"),"-")</f>
        <v>0</v>
      </c>
      <c r="AM1370" s="40" t="str">
        <f>IFERROR(_xlfn.XLOOKUP(AJ1370,CrossRef!$A:$A,CrossRef!$L:$L,"Not Found"),"-")</f>
        <v>8000H RIPPER TILT CYLINDER CHANGE LH</v>
      </c>
    </row>
    <row r="1371" spans="1:39" x14ac:dyDescent="0.3">
      <c r="A1371" s="4" t="str">
        <f>D1371&amp;C1371&amp;B1371</f>
        <v>DZ82275356RI</v>
      </c>
      <c r="B1371" s="4" t="str">
        <f>LEFT(N1371,FIND(" ",N1371)-1)</f>
        <v>RI</v>
      </c>
      <c r="C1371" s="4" t="str">
        <f>LEFT(M1371,4)</f>
        <v>5356</v>
      </c>
      <c r="D1371" s="4" t="str">
        <f>LEFT(L1371,FIND(" ",L1371)-1)</f>
        <v>DZ8227</v>
      </c>
      <c r="E1371" s="4" t="str">
        <f>MID(X1371,2,3)</f>
        <v>RAB</v>
      </c>
      <c r="G1371" s="14" t="s">
        <v>10234</v>
      </c>
      <c r="H1371" s="14" t="s">
        <v>10235</v>
      </c>
      <c r="I1371" s="14" t="s">
        <v>10236</v>
      </c>
      <c r="J1371" s="14" t="s">
        <v>10369</v>
      </c>
      <c r="K1371" s="14" t="s">
        <v>34</v>
      </c>
      <c r="L1371" s="14" t="s">
        <v>10372</v>
      </c>
      <c r="M1371" s="14" t="s">
        <v>11706</v>
      </c>
      <c r="N1371" s="14" t="s">
        <v>61</v>
      </c>
      <c r="O1371" s="15">
        <v>14000</v>
      </c>
      <c r="P1371" s="15">
        <v>17377.202077365499</v>
      </c>
      <c r="Q1371" s="16">
        <v>45857.423020833332</v>
      </c>
      <c r="R1371" s="14" t="s">
        <v>11707</v>
      </c>
      <c r="S1371" s="14" t="s">
        <v>10261</v>
      </c>
      <c r="T1371" s="14" t="s">
        <v>11707</v>
      </c>
      <c r="U1371" s="14" t="s">
        <v>10269</v>
      </c>
      <c r="V1371" s="14"/>
      <c r="W1371" s="14" t="s">
        <v>11674</v>
      </c>
      <c r="X1371" s="14" t="s">
        <v>10374</v>
      </c>
      <c r="Y1371" s="15">
        <v>9817.31</v>
      </c>
      <c r="Z1371" s="14" t="s">
        <v>11713</v>
      </c>
      <c r="AA1371" s="15">
        <v>13232.0594665356</v>
      </c>
      <c r="AB1371" s="14" t="s">
        <v>10335</v>
      </c>
      <c r="AC1371" s="14" t="s">
        <v>10246</v>
      </c>
      <c r="AD1371" s="14"/>
      <c r="AE1371" s="15">
        <v>-3377.2020773654499</v>
      </c>
      <c r="AF1371" s="31" t="str">
        <f>_xlfn.XLOOKUP(A1371,Macmahon!B:B,Macmahon!AE:AE,"",0)</f>
        <v/>
      </c>
      <c r="AG1371" s="28" t="str">
        <f>_xlfn.XLOOKUP(A1371,Macmahon!B:B,Macmahon!AJ:AJ,"",0)</f>
        <v/>
      </c>
      <c r="AH1371" s="28" t="str">
        <f>_xlfn.XLOOKUP(A1371,Macmahon!B:B,Macmahon!AK:AK,"",0)</f>
        <v/>
      </c>
      <c r="AI1371" s="28">
        <f t="shared" si="33"/>
        <v>0</v>
      </c>
      <c r="AJ1371" s="40" t="str">
        <f>E1371&amp;C1371&amp;B1371</f>
        <v>RAB5356RI</v>
      </c>
      <c r="AK1371" s="40" t="str">
        <f>IFERROR(_xlfn.XLOOKUP(AJ1371,CrossRef!$A:$A,CrossRef!$J:$J,"Not Found"),"-")</f>
        <v/>
      </c>
      <c r="AL1371" s="40">
        <f>IFERROR(_xlfn.XLOOKUP(AJ1371,CrossRef!$A:$A,CrossRef!$K:$K,"Not Found"),"-")</f>
        <v>0</v>
      </c>
      <c r="AM1371" s="40" t="str">
        <f>IFERROR(_xlfn.XLOOKUP(AJ1371,CrossRef!$A:$A,CrossRef!$L:$L,"Not Found"),"-")</f>
        <v>8000H RIPPER TILT CYLINDER CHANGE RH</v>
      </c>
    </row>
    <row r="1372" spans="1:39" x14ac:dyDescent="0.3">
      <c r="A1372" s="4" t="str">
        <f>D1372&amp;C1372&amp;B1372</f>
        <v>DZ8227700000</v>
      </c>
      <c r="B1372" s="4" t="str">
        <f>LEFT(N1372,FIND(" ",N1372)-1)</f>
        <v>00</v>
      </c>
      <c r="C1372" s="4" t="str">
        <f>LEFT(M1372,4)</f>
        <v>7000</v>
      </c>
      <c r="D1372" s="4" t="str">
        <f>LEFT(L1372,FIND(" ",L1372)-1)</f>
        <v>DZ8227</v>
      </c>
      <c r="E1372" s="4" t="str">
        <f>MID(X1372,2,3)</f>
        <v>RAB</v>
      </c>
      <c r="G1372" s="14" t="s">
        <v>10234</v>
      </c>
      <c r="H1372" s="14" t="s">
        <v>11796</v>
      </c>
      <c r="I1372" s="14" t="s">
        <v>10236</v>
      </c>
      <c r="J1372" s="14" t="s">
        <v>10369</v>
      </c>
      <c r="K1372" s="14" t="s">
        <v>34</v>
      </c>
      <c r="L1372" s="14" t="s">
        <v>10372</v>
      </c>
      <c r="M1372" s="14" t="s">
        <v>807</v>
      </c>
      <c r="N1372" s="14" t="s">
        <v>17</v>
      </c>
      <c r="O1372" s="15">
        <v>75000</v>
      </c>
      <c r="P1372" s="15">
        <v>17377.202077365499</v>
      </c>
      <c r="Q1372" s="20">
        <v>50072.046817129631</v>
      </c>
      <c r="R1372" s="14"/>
      <c r="S1372" s="14"/>
      <c r="T1372" s="14"/>
      <c r="U1372" s="14" t="s">
        <v>10248</v>
      </c>
      <c r="V1372" s="14"/>
      <c r="W1372" s="14"/>
      <c r="X1372" s="14" t="s">
        <v>10374</v>
      </c>
      <c r="Y1372" s="15">
        <v>0</v>
      </c>
      <c r="Z1372" s="14" t="s">
        <v>11798</v>
      </c>
      <c r="AA1372" s="15">
        <v>75000</v>
      </c>
      <c r="AB1372" s="14" t="s">
        <v>10335</v>
      </c>
      <c r="AC1372" s="14" t="s">
        <v>11799</v>
      </c>
      <c r="AD1372" s="14"/>
      <c r="AE1372" s="15">
        <v>57622.797922634498</v>
      </c>
      <c r="AF1372" s="31" t="str">
        <f>_xlfn.XLOOKUP(A1372,Macmahon!B:B,Macmahon!AE:AE,"",0)</f>
        <v/>
      </c>
      <c r="AG1372" s="28" t="str">
        <f>_xlfn.XLOOKUP(A1372,Macmahon!B:B,Macmahon!AJ:AJ,"",0)</f>
        <v/>
      </c>
      <c r="AH1372" s="28" t="str">
        <f>_xlfn.XLOOKUP(A1372,Macmahon!B:B,Macmahon!AK:AK,"",0)</f>
        <v/>
      </c>
      <c r="AI1372" s="28">
        <f t="shared" si="33"/>
        <v>0</v>
      </c>
      <c r="AJ1372" s="40" t="str">
        <f>E1372&amp;C1372&amp;B1372</f>
        <v>RAB700000</v>
      </c>
      <c r="AK1372" s="40" t="str">
        <f>IFERROR(_xlfn.XLOOKUP(AJ1372,CrossRef!$A:$A,CrossRef!$J:$J,"Not Found"),"-")</f>
        <v>Not Found</v>
      </c>
      <c r="AL1372" s="40" t="str">
        <f>IFERROR(_xlfn.XLOOKUP(AJ1372,CrossRef!$A:$A,CrossRef!$K:$K,"Not Found"),"-")</f>
        <v>Not Found</v>
      </c>
      <c r="AM1372" s="40" t="str">
        <f>IFERROR(_xlfn.XLOOKUP(AJ1372,CrossRef!$A:$A,CrossRef!$L:$L,"Not Found"),"-")</f>
        <v>Not Found</v>
      </c>
    </row>
    <row r="1373" spans="1:39" x14ac:dyDescent="0.3">
      <c r="A1373" s="4" t="str">
        <f>D1373&amp;C1373&amp;B1373</f>
        <v>DZ8228138600</v>
      </c>
      <c r="B1373" s="4" t="str">
        <f>LEFT(N1373,FIND(" ",N1373)-1)</f>
        <v>00</v>
      </c>
      <c r="C1373" s="4" t="str">
        <f>LEFT(M1373,4)</f>
        <v>1386</v>
      </c>
      <c r="D1373" s="4" t="str">
        <f>LEFT(L1373,FIND(" ",L1373)-1)</f>
        <v>DZ8228</v>
      </c>
      <c r="E1373" s="4" t="str">
        <f>MID(X1373,2,3)</f>
        <v>RAB</v>
      </c>
      <c r="G1373" s="14" t="s">
        <v>10234</v>
      </c>
      <c r="H1373" s="14" t="s">
        <v>10235</v>
      </c>
      <c r="I1373" s="14" t="s">
        <v>10257</v>
      </c>
      <c r="J1373" s="14" t="s">
        <v>10441</v>
      </c>
      <c r="K1373" s="14" t="s">
        <v>34</v>
      </c>
      <c r="L1373" s="14" t="s">
        <v>10578</v>
      </c>
      <c r="M1373" s="14" t="s">
        <v>783</v>
      </c>
      <c r="N1373" s="14" t="s">
        <v>17</v>
      </c>
      <c r="O1373" s="15">
        <v>15000</v>
      </c>
      <c r="P1373" s="15">
        <v>16989.961716881699</v>
      </c>
      <c r="Q1373" s="20">
        <v>46112.954687500001</v>
      </c>
      <c r="R1373" s="14" t="s">
        <v>10818</v>
      </c>
      <c r="S1373" s="14" t="s">
        <v>10240</v>
      </c>
      <c r="T1373" s="14" t="s">
        <v>10818</v>
      </c>
      <c r="U1373" s="14" t="s">
        <v>10269</v>
      </c>
      <c r="V1373" s="14"/>
      <c r="W1373" s="14" t="s">
        <v>10819</v>
      </c>
      <c r="X1373" s="14" t="s">
        <v>10580</v>
      </c>
      <c r="Y1373" s="15">
        <v>3538.15</v>
      </c>
      <c r="Z1373" s="14" t="s">
        <v>10820</v>
      </c>
      <c r="AA1373" s="22">
        <v>15000</v>
      </c>
      <c r="AB1373" s="14" t="s">
        <v>10335</v>
      </c>
      <c r="AC1373" s="14" t="s">
        <v>10246</v>
      </c>
      <c r="AD1373" s="14"/>
      <c r="AE1373" s="15">
        <v>-1989.9617168817399</v>
      </c>
      <c r="AF1373" s="31" t="str">
        <f>_xlfn.XLOOKUP(A1373,Macmahon!B:B,Macmahon!AE:AE,"",0)</f>
        <v/>
      </c>
      <c r="AG1373" s="28" t="str">
        <f>_xlfn.XLOOKUP(A1373,Macmahon!B:B,Macmahon!AJ:AJ,"",0)</f>
        <v/>
      </c>
      <c r="AH1373" s="28" t="str">
        <f>_xlfn.XLOOKUP(A1373,Macmahon!B:B,Macmahon!AK:AK,"",0)</f>
        <v/>
      </c>
      <c r="AI1373" s="28">
        <f t="shared" si="33"/>
        <v>0</v>
      </c>
      <c r="AJ1373" s="40" t="str">
        <f>E1373&amp;C1373&amp;B1373</f>
        <v>RAB138600</v>
      </c>
      <c r="AK1373" s="40" t="str">
        <f>IFERROR(_xlfn.XLOOKUP(AJ1373,CrossRef!$A:$A,CrossRef!$J:$J,"Not Found"),"-")</f>
        <v/>
      </c>
      <c r="AL1373" s="40">
        <f>IFERROR(_xlfn.XLOOKUP(AJ1373,CrossRef!$A:$A,CrossRef!$K:$K,"Not Found"),"-")</f>
        <v>0</v>
      </c>
      <c r="AM1373" s="40" t="str">
        <f>IFERROR(_xlfn.XLOOKUP(AJ1373,CrossRef!$A:$A,CrossRef!$L:$L,"Not Found"),"-")</f>
        <v>15000H FAN MOTOR CHANGE</v>
      </c>
    </row>
    <row r="1374" spans="1:39" x14ac:dyDescent="0.3">
      <c r="A1374" s="4" t="str">
        <f>D1374&amp;C1374&amp;B1374</f>
        <v>DZ8228138700</v>
      </c>
      <c r="B1374" s="4" t="str">
        <f>LEFT(N1374,FIND(" ",N1374)-1)</f>
        <v>00</v>
      </c>
      <c r="C1374" s="4" t="str">
        <f>LEFT(M1374,4)</f>
        <v>1387</v>
      </c>
      <c r="D1374" s="4" t="str">
        <f>LEFT(L1374,FIND(" ",L1374)-1)</f>
        <v>DZ8228</v>
      </c>
      <c r="E1374" s="4" t="str">
        <f>MID(X1374,2,3)</f>
        <v>RAB</v>
      </c>
      <c r="G1374" s="14" t="s">
        <v>10234</v>
      </c>
      <c r="H1374" s="14" t="s">
        <v>10235</v>
      </c>
      <c r="I1374" s="14" t="s">
        <v>10257</v>
      </c>
      <c r="J1374" s="14" t="s">
        <v>10441</v>
      </c>
      <c r="K1374" s="14" t="s">
        <v>34</v>
      </c>
      <c r="L1374" s="14" t="s">
        <v>10578</v>
      </c>
      <c r="M1374" s="14" t="s">
        <v>10827</v>
      </c>
      <c r="N1374" s="14" t="s">
        <v>17</v>
      </c>
      <c r="O1374" s="15">
        <v>15000</v>
      </c>
      <c r="P1374" s="15">
        <v>16989.961716881699</v>
      </c>
      <c r="Q1374" s="20">
        <v>46112.954687500001</v>
      </c>
      <c r="R1374" s="14" t="s">
        <v>10828</v>
      </c>
      <c r="S1374" s="14" t="s">
        <v>10240</v>
      </c>
      <c r="T1374" s="14" t="s">
        <v>10828</v>
      </c>
      <c r="U1374" s="14" t="s">
        <v>10269</v>
      </c>
      <c r="V1374" s="14"/>
      <c r="W1374" s="14" t="s">
        <v>10819</v>
      </c>
      <c r="X1374" s="14" t="s">
        <v>10580</v>
      </c>
      <c r="Y1374" s="15">
        <v>6757.76</v>
      </c>
      <c r="Z1374" s="14" t="s">
        <v>10829</v>
      </c>
      <c r="AA1374" s="22">
        <v>15000</v>
      </c>
      <c r="AB1374" s="14" t="s">
        <v>10335</v>
      </c>
      <c r="AC1374" s="14" t="s">
        <v>10246</v>
      </c>
      <c r="AD1374" s="14"/>
      <c r="AE1374" s="15">
        <v>-1989.9617168817399</v>
      </c>
      <c r="AF1374" s="31" t="str">
        <f>_xlfn.XLOOKUP(A1374,Macmahon!B:B,Macmahon!AE:AE,"",0)</f>
        <v/>
      </c>
      <c r="AG1374" s="28" t="str">
        <f>_xlfn.XLOOKUP(A1374,Macmahon!B:B,Macmahon!AJ:AJ,"",0)</f>
        <v/>
      </c>
      <c r="AH1374" s="28" t="str">
        <f>_xlfn.XLOOKUP(A1374,Macmahon!B:B,Macmahon!AK:AK,"",0)</f>
        <v/>
      </c>
      <c r="AI1374" s="28">
        <f t="shared" si="33"/>
        <v>0</v>
      </c>
      <c r="AJ1374" s="40" t="str">
        <f>E1374&amp;C1374&amp;B1374</f>
        <v>RAB138700</v>
      </c>
      <c r="AK1374" s="40" t="str">
        <f>IFERROR(_xlfn.XLOOKUP(AJ1374,CrossRef!$A:$A,CrossRef!$J:$J,"Not Found"),"-")</f>
        <v/>
      </c>
      <c r="AL1374" s="40">
        <f>IFERROR(_xlfn.XLOOKUP(AJ1374,CrossRef!$A:$A,CrossRef!$K:$K,"Not Found"),"-")</f>
        <v>0</v>
      </c>
      <c r="AM1374" s="40" t="str">
        <f>IFERROR(_xlfn.XLOOKUP(AJ1374,CrossRef!$A:$A,CrossRef!$L:$L,"Not Found"),"-")</f>
        <v>15000H FAN PUMP CHANGE</v>
      </c>
    </row>
    <row r="1375" spans="1:39" x14ac:dyDescent="0.3">
      <c r="A1375" s="4" t="str">
        <f>D1375&amp;C1375&amp;B1375</f>
        <v>DZ82284100RI</v>
      </c>
      <c r="B1375" s="4" t="str">
        <f>LEFT(N1375,FIND(" ",N1375)-1)</f>
        <v>RI</v>
      </c>
      <c r="C1375" s="4" t="str">
        <f>LEFT(M1375,4)</f>
        <v>4100</v>
      </c>
      <c r="D1375" s="4" t="str">
        <f>LEFT(L1375,FIND(" ",L1375)-1)</f>
        <v>DZ8228</v>
      </c>
      <c r="E1375" s="4" t="str">
        <f>MID(X1375,2,3)</f>
        <v>RAB</v>
      </c>
      <c r="G1375" s="17" t="s">
        <v>10234</v>
      </c>
      <c r="H1375" s="17" t="s">
        <v>10235</v>
      </c>
      <c r="I1375" s="17" t="s">
        <v>10257</v>
      </c>
      <c r="J1375" s="17" t="s">
        <v>10441</v>
      </c>
      <c r="K1375" s="17" t="s">
        <v>34</v>
      </c>
      <c r="L1375" s="17" t="s">
        <v>10578</v>
      </c>
      <c r="M1375" s="17" t="s">
        <v>791</v>
      </c>
      <c r="N1375" s="17" t="s">
        <v>61</v>
      </c>
      <c r="O1375" s="18">
        <v>14000</v>
      </c>
      <c r="P1375" s="18">
        <v>16989.961716881699</v>
      </c>
      <c r="Q1375" s="16">
        <v>46100</v>
      </c>
      <c r="R1375" s="17" t="s">
        <v>11389</v>
      </c>
      <c r="S1375" s="17" t="s">
        <v>10261</v>
      </c>
      <c r="T1375" s="17" t="s">
        <v>11389</v>
      </c>
      <c r="U1375" s="17" t="s">
        <v>10269</v>
      </c>
      <c r="V1375" s="17"/>
      <c r="W1375" s="17" t="s">
        <v>11268</v>
      </c>
      <c r="X1375" s="17" t="s">
        <v>10580</v>
      </c>
      <c r="Y1375" s="18">
        <v>12976.01</v>
      </c>
      <c r="Z1375" s="17" t="s">
        <v>11390</v>
      </c>
      <c r="AA1375" s="18">
        <v>14859.8299266247</v>
      </c>
      <c r="AB1375" s="17" t="s">
        <v>10335</v>
      </c>
      <c r="AC1375" s="17" t="s">
        <v>10246</v>
      </c>
      <c r="AD1375" s="17"/>
      <c r="AE1375" s="18">
        <v>-2989.9617168817399</v>
      </c>
      <c r="AF1375" s="31" t="str">
        <f>_xlfn.XLOOKUP(A1375,Macmahon!B:B,Macmahon!AE:AE,"",0)</f>
        <v/>
      </c>
      <c r="AG1375" s="28" t="str">
        <f>_xlfn.XLOOKUP(A1375,Macmahon!B:B,Macmahon!AJ:AJ,"",0)</f>
        <v/>
      </c>
      <c r="AH1375" s="28" t="str">
        <f>_xlfn.XLOOKUP(A1375,Macmahon!B:B,Macmahon!AK:AK,"",0)</f>
        <v/>
      </c>
      <c r="AI1375" s="28">
        <f t="shared" si="33"/>
        <v>0</v>
      </c>
      <c r="AJ1375" s="40" t="str">
        <f>E1375&amp;C1375&amp;B1375</f>
        <v>RAB4100RI</v>
      </c>
      <c r="AK1375" s="40" t="str">
        <f>IFERROR(_xlfn.XLOOKUP(AJ1375,CrossRef!$A:$A,CrossRef!$J:$J,"Not Found"),"-")</f>
        <v/>
      </c>
      <c r="AL1375" s="40">
        <f>IFERROR(_xlfn.XLOOKUP(AJ1375,CrossRef!$A:$A,CrossRef!$K:$K,"Not Found"),"-")</f>
        <v>0</v>
      </c>
      <c r="AM1375" s="40" t="str">
        <f>IFERROR(_xlfn.XLOOKUP(AJ1375,CrossRef!$A:$A,CrossRef!$L:$L,"Not Found"),"-")</f>
        <v>15000H STEER &amp; BRAKE CLUTCH CHANGE RH</v>
      </c>
    </row>
    <row r="1376" spans="1:39" x14ac:dyDescent="0.3">
      <c r="A1376" s="4" t="str">
        <f>D1376&amp;C1376&amp;B1376</f>
        <v>DZ82284100LT</v>
      </c>
      <c r="B1376" s="4" t="str">
        <f>LEFT(N1376,FIND(" ",N1376)-1)</f>
        <v>LT</v>
      </c>
      <c r="C1376" s="4" t="str">
        <f>LEFT(M1376,4)</f>
        <v>4100</v>
      </c>
      <c r="D1376" s="4" t="str">
        <f>LEFT(L1376,FIND(" ",L1376)-1)</f>
        <v>DZ8228</v>
      </c>
      <c r="E1376" s="4" t="str">
        <f>MID(X1376,2,3)</f>
        <v>RAB</v>
      </c>
      <c r="G1376" s="14" t="s">
        <v>10234</v>
      </c>
      <c r="H1376" s="14" t="s">
        <v>10235</v>
      </c>
      <c r="I1376" s="14" t="s">
        <v>10257</v>
      </c>
      <c r="J1376" s="14" t="s">
        <v>10441</v>
      </c>
      <c r="K1376" s="14" t="s">
        <v>34</v>
      </c>
      <c r="L1376" s="14" t="s">
        <v>10578</v>
      </c>
      <c r="M1376" s="14" t="s">
        <v>791</v>
      </c>
      <c r="N1376" s="14" t="s">
        <v>57</v>
      </c>
      <c r="O1376" s="15">
        <v>14000</v>
      </c>
      <c r="P1376" s="15">
        <v>16989.961716881699</v>
      </c>
      <c r="Q1376" s="16">
        <v>46100</v>
      </c>
      <c r="R1376" s="14" t="s">
        <v>11389</v>
      </c>
      <c r="S1376" s="14" t="s">
        <v>10261</v>
      </c>
      <c r="T1376" s="14" t="s">
        <v>11389</v>
      </c>
      <c r="U1376" s="14" t="s">
        <v>10269</v>
      </c>
      <c r="V1376" s="14"/>
      <c r="W1376" s="14" t="s">
        <v>11268</v>
      </c>
      <c r="X1376" s="14" t="s">
        <v>10580</v>
      </c>
      <c r="Y1376" s="15">
        <v>12976.01</v>
      </c>
      <c r="Z1376" s="14" t="s">
        <v>11392</v>
      </c>
      <c r="AA1376" s="15">
        <v>14859.8299266247</v>
      </c>
      <c r="AB1376" s="14" t="s">
        <v>10335</v>
      </c>
      <c r="AC1376" s="14" t="s">
        <v>10246</v>
      </c>
      <c r="AD1376" s="14"/>
      <c r="AE1376" s="15">
        <v>-2989.9617168817399</v>
      </c>
      <c r="AF1376" s="31" t="str">
        <f>_xlfn.XLOOKUP(A1376,Macmahon!B:B,Macmahon!AE:AE,"",0)</f>
        <v/>
      </c>
      <c r="AG1376" s="28" t="str">
        <f>_xlfn.XLOOKUP(A1376,Macmahon!B:B,Macmahon!AJ:AJ,"",0)</f>
        <v/>
      </c>
      <c r="AH1376" s="28" t="str">
        <f>_xlfn.XLOOKUP(A1376,Macmahon!B:B,Macmahon!AK:AK,"",0)</f>
        <v/>
      </c>
      <c r="AI1376" s="28">
        <f t="shared" si="33"/>
        <v>0</v>
      </c>
      <c r="AJ1376" s="40" t="str">
        <f>E1376&amp;C1376&amp;B1376</f>
        <v>RAB4100LT</v>
      </c>
      <c r="AK1376" s="40" t="str">
        <f>IFERROR(_xlfn.XLOOKUP(AJ1376,CrossRef!$A:$A,CrossRef!$J:$J,"Not Found"),"-")</f>
        <v/>
      </c>
      <c r="AL1376" s="40">
        <f>IFERROR(_xlfn.XLOOKUP(AJ1376,CrossRef!$A:$A,CrossRef!$K:$K,"Not Found"),"-")</f>
        <v>0</v>
      </c>
      <c r="AM1376" s="40" t="str">
        <f>IFERROR(_xlfn.XLOOKUP(AJ1376,CrossRef!$A:$A,CrossRef!$L:$L,"Not Found"),"-")</f>
        <v>15000H STEER &amp; BRAKE CLUTCH CHANGE LH</v>
      </c>
    </row>
    <row r="1377" spans="1:39" x14ac:dyDescent="0.3">
      <c r="A1377" s="4" t="str">
        <f>D1377&amp;C1377&amp;B1377</f>
        <v>DZ82285070LT</v>
      </c>
      <c r="B1377" s="4" t="str">
        <f>LEFT(N1377,FIND(" ",N1377)-1)</f>
        <v>LT</v>
      </c>
      <c r="C1377" s="4" t="str">
        <f>LEFT(M1377,4)</f>
        <v>5070</v>
      </c>
      <c r="D1377" s="4" t="str">
        <f>LEFT(L1377,FIND(" ",L1377)-1)</f>
        <v>DZ8228</v>
      </c>
      <c r="E1377" s="4" t="str">
        <f>MID(X1377,2,3)</f>
        <v>RAB</v>
      </c>
      <c r="G1377" s="17" t="s">
        <v>10234</v>
      </c>
      <c r="H1377" s="17" t="s">
        <v>10235</v>
      </c>
      <c r="I1377" s="17" t="s">
        <v>10257</v>
      </c>
      <c r="J1377" s="17" t="s">
        <v>10441</v>
      </c>
      <c r="K1377" s="17" t="s">
        <v>34</v>
      </c>
      <c r="L1377" s="17" t="s">
        <v>10578</v>
      </c>
      <c r="M1377" s="17" t="s">
        <v>823</v>
      </c>
      <c r="N1377" s="17" t="s">
        <v>57</v>
      </c>
      <c r="O1377" s="18">
        <v>12000</v>
      </c>
      <c r="P1377" s="18">
        <v>16989.961716881699</v>
      </c>
      <c r="Q1377" s="16">
        <v>45861</v>
      </c>
      <c r="R1377" s="17" t="s">
        <v>11572</v>
      </c>
      <c r="S1377" s="17" t="s">
        <v>10240</v>
      </c>
      <c r="T1377" s="17" t="s">
        <v>11572</v>
      </c>
      <c r="U1377" s="17" t="s">
        <v>10269</v>
      </c>
      <c r="V1377" s="17"/>
      <c r="W1377" s="17" t="s">
        <v>10836</v>
      </c>
      <c r="X1377" s="17" t="s">
        <v>10580</v>
      </c>
      <c r="Y1377" s="18">
        <v>6217.42</v>
      </c>
      <c r="Z1377" s="17" t="s">
        <v>11573</v>
      </c>
      <c r="AA1377" s="18">
        <v>12136.4625</v>
      </c>
      <c r="AB1377" s="17" t="s">
        <v>10335</v>
      </c>
      <c r="AC1377" s="17" t="s">
        <v>10246</v>
      </c>
      <c r="AD1377" s="17"/>
      <c r="AE1377" s="18">
        <v>-4989.9617168817404</v>
      </c>
      <c r="AF1377" s="31" t="str">
        <f>_xlfn.XLOOKUP(A1377,Macmahon!B:B,Macmahon!AE:AE,"",0)</f>
        <v/>
      </c>
      <c r="AG1377" s="28" t="str">
        <f>_xlfn.XLOOKUP(A1377,Macmahon!B:B,Macmahon!AJ:AJ,"",0)</f>
        <v/>
      </c>
      <c r="AH1377" s="28" t="str">
        <f>_xlfn.XLOOKUP(A1377,Macmahon!B:B,Macmahon!AK:AK,"",0)</f>
        <v/>
      </c>
      <c r="AI1377" s="28">
        <f t="shared" si="33"/>
        <v>0</v>
      </c>
      <c r="AJ1377" s="40" t="str">
        <f>E1377&amp;C1377&amp;B1377</f>
        <v>RAB5070LT</v>
      </c>
      <c r="AK1377" s="40" t="str">
        <f>IFERROR(_xlfn.XLOOKUP(AJ1377,CrossRef!$A:$A,CrossRef!$J:$J,"Not Found"),"-")</f>
        <v/>
      </c>
      <c r="AL1377" s="40">
        <f>IFERROR(_xlfn.XLOOKUP(AJ1377,CrossRef!$A:$A,CrossRef!$K:$K,"Not Found"),"-")</f>
        <v>0</v>
      </c>
      <c r="AM1377" s="40" t="str">
        <f>IFERROR(_xlfn.XLOOKUP(AJ1377,CrossRef!$A:$A,CrossRef!$L:$L,"Not Found"),"-")</f>
        <v>IMPLEMENT PUMP CHANGE</v>
      </c>
    </row>
    <row r="1378" spans="1:39" x14ac:dyDescent="0.3">
      <c r="A1378" s="4" t="str">
        <f>D1378&amp;C1378&amp;B1378</f>
        <v>DZ82285070RI</v>
      </c>
      <c r="B1378" s="4" t="str">
        <f>LEFT(N1378,FIND(" ",N1378)-1)</f>
        <v>RI</v>
      </c>
      <c r="C1378" s="4" t="str">
        <f>LEFT(M1378,4)</f>
        <v>5070</v>
      </c>
      <c r="D1378" s="4" t="str">
        <f>LEFT(L1378,FIND(" ",L1378)-1)</f>
        <v>DZ8228</v>
      </c>
      <c r="E1378" s="4" t="str">
        <f>MID(X1378,2,3)</f>
        <v>RAB</v>
      </c>
      <c r="G1378" s="14" t="s">
        <v>10234</v>
      </c>
      <c r="H1378" s="14" t="s">
        <v>10235</v>
      </c>
      <c r="I1378" s="14" t="s">
        <v>10257</v>
      </c>
      <c r="J1378" s="14" t="s">
        <v>10441</v>
      </c>
      <c r="K1378" s="14" t="s">
        <v>34</v>
      </c>
      <c r="L1378" s="14" t="s">
        <v>10578</v>
      </c>
      <c r="M1378" s="14" t="s">
        <v>823</v>
      </c>
      <c r="N1378" s="14" t="s">
        <v>61</v>
      </c>
      <c r="O1378" s="15">
        <v>12000</v>
      </c>
      <c r="P1378" s="15">
        <v>16989.961716881699</v>
      </c>
      <c r="Q1378" s="16">
        <v>45861</v>
      </c>
      <c r="R1378" s="14" t="s">
        <v>11574</v>
      </c>
      <c r="S1378" s="14" t="s">
        <v>10240</v>
      </c>
      <c r="T1378" s="14" t="s">
        <v>11574</v>
      </c>
      <c r="U1378" s="14" t="s">
        <v>10269</v>
      </c>
      <c r="V1378" s="14"/>
      <c r="W1378" s="14" t="s">
        <v>10833</v>
      </c>
      <c r="X1378" s="14" t="s">
        <v>10580</v>
      </c>
      <c r="Y1378" s="15">
        <v>6217.42</v>
      </c>
      <c r="Z1378" s="14" t="s">
        <v>11575</v>
      </c>
      <c r="AA1378" s="15">
        <v>12136.4625</v>
      </c>
      <c r="AB1378" s="14" t="s">
        <v>10335</v>
      </c>
      <c r="AC1378" s="14" t="s">
        <v>10246</v>
      </c>
      <c r="AD1378" s="14"/>
      <c r="AE1378" s="15">
        <v>-4989.9617168817404</v>
      </c>
      <c r="AF1378" s="31" t="str">
        <f>_xlfn.XLOOKUP(A1378,Macmahon!B:B,Macmahon!AE:AE,"",0)</f>
        <v/>
      </c>
      <c r="AG1378" s="28" t="str">
        <f>_xlfn.XLOOKUP(A1378,Macmahon!B:B,Macmahon!AJ:AJ,"",0)</f>
        <v/>
      </c>
      <c r="AH1378" s="28" t="str">
        <f>_xlfn.XLOOKUP(A1378,Macmahon!B:B,Macmahon!AK:AK,"",0)</f>
        <v/>
      </c>
      <c r="AI1378" s="28">
        <f t="shared" si="33"/>
        <v>0</v>
      </c>
      <c r="AJ1378" s="40" t="str">
        <f>E1378&amp;C1378&amp;B1378</f>
        <v>RAB5070RI</v>
      </c>
      <c r="AK1378" s="40" t="str">
        <f>IFERROR(_xlfn.XLOOKUP(AJ1378,CrossRef!$A:$A,CrossRef!$J:$J,"Not Found"),"-")</f>
        <v>Not Found</v>
      </c>
      <c r="AL1378" s="40" t="str">
        <f>IFERROR(_xlfn.XLOOKUP(AJ1378,CrossRef!$A:$A,CrossRef!$K:$K,"Not Found"),"-")</f>
        <v>Not Found</v>
      </c>
      <c r="AM1378" s="40" t="str">
        <f>IFERROR(_xlfn.XLOOKUP(AJ1378,CrossRef!$A:$A,CrossRef!$L:$L,"Not Found"),"-")</f>
        <v>Not Found</v>
      </c>
    </row>
    <row r="1379" spans="1:39" x14ac:dyDescent="0.3">
      <c r="A1379" s="4" t="str">
        <f>D1379&amp;C1379&amp;B1379</f>
        <v>DZ82285352LT</v>
      </c>
      <c r="B1379" s="4" t="str">
        <f>LEFT(N1379,FIND(" ",N1379)-1)</f>
        <v>LT</v>
      </c>
      <c r="C1379" s="4" t="str">
        <f>LEFT(M1379,4)</f>
        <v>5352</v>
      </c>
      <c r="D1379" s="4" t="str">
        <f>LEFT(L1379,FIND(" ",L1379)-1)</f>
        <v>DZ8228</v>
      </c>
      <c r="E1379" s="4" t="str">
        <f>MID(X1379,2,3)</f>
        <v>RAB</v>
      </c>
      <c r="G1379" s="14" t="s">
        <v>10234</v>
      </c>
      <c r="H1379" s="14" t="s">
        <v>10235</v>
      </c>
      <c r="I1379" s="14" t="s">
        <v>10257</v>
      </c>
      <c r="J1379" s="14" t="s">
        <v>10441</v>
      </c>
      <c r="K1379" s="14" t="s">
        <v>34</v>
      </c>
      <c r="L1379" s="14" t="s">
        <v>10578</v>
      </c>
      <c r="M1379" s="14" t="s">
        <v>11694</v>
      </c>
      <c r="N1379" s="14" t="s">
        <v>57</v>
      </c>
      <c r="O1379" s="15">
        <v>14000</v>
      </c>
      <c r="P1379" s="15">
        <v>16989.961716881699</v>
      </c>
      <c r="Q1379" s="16">
        <v>45861.497615740744</v>
      </c>
      <c r="R1379" s="14" t="s">
        <v>11695</v>
      </c>
      <c r="S1379" s="14" t="s">
        <v>10261</v>
      </c>
      <c r="T1379" s="14" t="s">
        <v>11695</v>
      </c>
      <c r="U1379" s="14" t="s">
        <v>10269</v>
      </c>
      <c r="V1379" s="14"/>
      <c r="W1379" s="14" t="s">
        <v>11674</v>
      </c>
      <c r="X1379" s="14" t="s">
        <v>10580</v>
      </c>
      <c r="Y1379" s="15">
        <v>9322.99</v>
      </c>
      <c r="Z1379" s="14" t="s">
        <v>11696</v>
      </c>
      <c r="AA1379" s="15">
        <v>12146.389854400601</v>
      </c>
      <c r="AB1379" s="14" t="s">
        <v>10335</v>
      </c>
      <c r="AC1379" s="14" t="s">
        <v>10246</v>
      </c>
      <c r="AD1379" s="14"/>
      <c r="AE1379" s="15">
        <v>-2989.9617168817399</v>
      </c>
      <c r="AF1379" s="31" t="str">
        <f>_xlfn.XLOOKUP(A1379,Macmahon!B:B,Macmahon!AE:AE,"",0)</f>
        <v/>
      </c>
      <c r="AG1379" s="28" t="str">
        <f>_xlfn.XLOOKUP(A1379,Macmahon!B:B,Macmahon!AJ:AJ,"",0)</f>
        <v/>
      </c>
      <c r="AH1379" s="28" t="str">
        <f>_xlfn.XLOOKUP(A1379,Macmahon!B:B,Macmahon!AK:AK,"",0)</f>
        <v/>
      </c>
      <c r="AI1379" s="28">
        <f t="shared" si="33"/>
        <v>0</v>
      </c>
      <c r="AJ1379" s="40" t="str">
        <f>E1379&amp;C1379&amp;B1379</f>
        <v>RAB5352LT</v>
      </c>
      <c r="AK1379" s="40" t="str">
        <f>IFERROR(_xlfn.XLOOKUP(AJ1379,CrossRef!$A:$A,CrossRef!$J:$J,"Not Found"),"-")</f>
        <v/>
      </c>
      <c r="AL1379" s="40">
        <f>IFERROR(_xlfn.XLOOKUP(AJ1379,CrossRef!$A:$A,CrossRef!$K:$K,"Not Found"),"-")</f>
        <v>0</v>
      </c>
      <c r="AM1379" s="40" t="str">
        <f>IFERROR(_xlfn.XLOOKUP(AJ1379,CrossRef!$A:$A,CrossRef!$L:$L,"Not Found"),"-")</f>
        <v>8000H RIPPER LIFT CYLINDER CHANGE LH</v>
      </c>
    </row>
    <row r="1380" spans="1:39" x14ac:dyDescent="0.3">
      <c r="A1380" s="4" t="str">
        <f>D1380&amp;C1380&amp;B1380</f>
        <v>DZ82285352RI</v>
      </c>
      <c r="B1380" s="4" t="str">
        <f>LEFT(N1380,FIND(" ",N1380)-1)</f>
        <v>RI</v>
      </c>
      <c r="C1380" s="4" t="str">
        <f>LEFT(M1380,4)</f>
        <v>5352</v>
      </c>
      <c r="D1380" s="4" t="str">
        <f>LEFT(L1380,FIND(" ",L1380)-1)</f>
        <v>DZ8228</v>
      </c>
      <c r="E1380" s="4" t="str">
        <f>MID(X1380,2,3)</f>
        <v>RAB</v>
      </c>
      <c r="G1380" s="17" t="s">
        <v>10234</v>
      </c>
      <c r="H1380" s="17" t="s">
        <v>10235</v>
      </c>
      <c r="I1380" s="17" t="s">
        <v>10257</v>
      </c>
      <c r="J1380" s="17" t="s">
        <v>10441</v>
      </c>
      <c r="K1380" s="17" t="s">
        <v>34</v>
      </c>
      <c r="L1380" s="17" t="s">
        <v>10578</v>
      </c>
      <c r="M1380" s="17" t="s">
        <v>11694</v>
      </c>
      <c r="N1380" s="17" t="s">
        <v>61</v>
      </c>
      <c r="O1380" s="18">
        <v>14000</v>
      </c>
      <c r="P1380" s="18">
        <v>16989.961716881699</v>
      </c>
      <c r="Q1380" s="16">
        <v>45861.497615740744</v>
      </c>
      <c r="R1380" s="17" t="s">
        <v>11697</v>
      </c>
      <c r="S1380" s="17" t="s">
        <v>10261</v>
      </c>
      <c r="T1380" s="17" t="s">
        <v>11697</v>
      </c>
      <c r="U1380" s="17" t="s">
        <v>10269</v>
      </c>
      <c r="V1380" s="17"/>
      <c r="W1380" s="17" t="s">
        <v>11674</v>
      </c>
      <c r="X1380" s="17" t="s">
        <v>10580</v>
      </c>
      <c r="Y1380" s="18">
        <v>9322.99</v>
      </c>
      <c r="Z1380" s="17" t="s">
        <v>11698</v>
      </c>
      <c r="AA1380" s="18">
        <v>12146.389854400601</v>
      </c>
      <c r="AB1380" s="17" t="s">
        <v>10335</v>
      </c>
      <c r="AC1380" s="17" t="s">
        <v>10246</v>
      </c>
      <c r="AD1380" s="17"/>
      <c r="AE1380" s="18">
        <v>-2989.9617168817399</v>
      </c>
      <c r="AF1380" s="31" t="str">
        <f>_xlfn.XLOOKUP(A1380,Macmahon!B:B,Macmahon!AE:AE,"",0)</f>
        <v/>
      </c>
      <c r="AG1380" s="28" t="str">
        <f>_xlfn.XLOOKUP(A1380,Macmahon!B:B,Macmahon!AJ:AJ,"",0)</f>
        <v/>
      </c>
      <c r="AH1380" s="28" t="str">
        <f>_xlfn.XLOOKUP(A1380,Macmahon!B:B,Macmahon!AK:AK,"",0)</f>
        <v/>
      </c>
      <c r="AI1380" s="28">
        <f t="shared" si="33"/>
        <v>0</v>
      </c>
      <c r="AJ1380" s="40" t="str">
        <f>E1380&amp;C1380&amp;B1380</f>
        <v>RAB5352RI</v>
      </c>
      <c r="AK1380" s="40" t="str">
        <f>IFERROR(_xlfn.XLOOKUP(AJ1380,CrossRef!$A:$A,CrossRef!$J:$J,"Not Found"),"-")</f>
        <v/>
      </c>
      <c r="AL1380" s="40">
        <f>IFERROR(_xlfn.XLOOKUP(AJ1380,CrossRef!$A:$A,CrossRef!$K:$K,"Not Found"),"-")</f>
        <v>0</v>
      </c>
      <c r="AM1380" s="40" t="str">
        <f>IFERROR(_xlfn.XLOOKUP(AJ1380,CrossRef!$A:$A,CrossRef!$L:$L,"Not Found"),"-")</f>
        <v>8000H RIPPER LIFT CYLINDER CHANGE RH</v>
      </c>
    </row>
    <row r="1381" spans="1:39" x14ac:dyDescent="0.3">
      <c r="A1381" s="4" t="str">
        <f>D1381&amp;C1381&amp;B1381</f>
        <v>DZ82285356LT</v>
      </c>
      <c r="B1381" s="4" t="str">
        <f>LEFT(N1381,FIND(" ",N1381)-1)</f>
        <v>LT</v>
      </c>
      <c r="C1381" s="4" t="str">
        <f>LEFT(M1381,4)</f>
        <v>5356</v>
      </c>
      <c r="D1381" s="4" t="str">
        <f>LEFT(L1381,FIND(" ",L1381)-1)</f>
        <v>DZ8228</v>
      </c>
      <c r="E1381" s="4" t="str">
        <f>MID(X1381,2,3)</f>
        <v>RAB</v>
      </c>
      <c r="G1381" s="14" t="s">
        <v>10234</v>
      </c>
      <c r="H1381" s="14" t="s">
        <v>10235</v>
      </c>
      <c r="I1381" s="14" t="s">
        <v>10257</v>
      </c>
      <c r="J1381" s="14" t="s">
        <v>10441</v>
      </c>
      <c r="K1381" s="14" t="s">
        <v>34</v>
      </c>
      <c r="L1381" s="14" t="s">
        <v>10578</v>
      </c>
      <c r="M1381" s="14" t="s">
        <v>11706</v>
      </c>
      <c r="N1381" s="14" t="s">
        <v>57</v>
      </c>
      <c r="O1381" s="15">
        <v>14000</v>
      </c>
      <c r="P1381" s="15">
        <v>16989.961716881699</v>
      </c>
      <c r="Q1381" s="16">
        <v>45861.497615740744</v>
      </c>
      <c r="R1381" s="14" t="s">
        <v>11707</v>
      </c>
      <c r="S1381" s="14" t="s">
        <v>10261</v>
      </c>
      <c r="T1381" s="14" t="s">
        <v>11707</v>
      </c>
      <c r="U1381" s="14" t="s">
        <v>10269</v>
      </c>
      <c r="V1381" s="14"/>
      <c r="W1381" s="14" t="s">
        <v>11674</v>
      </c>
      <c r="X1381" s="14" t="s">
        <v>10580</v>
      </c>
      <c r="Y1381" s="15">
        <v>9817.31</v>
      </c>
      <c r="Z1381" s="14" t="s">
        <v>11708</v>
      </c>
      <c r="AA1381" s="15">
        <v>12146.389854400601</v>
      </c>
      <c r="AB1381" s="14" t="s">
        <v>10335</v>
      </c>
      <c r="AC1381" s="14" t="s">
        <v>10246</v>
      </c>
      <c r="AD1381" s="14"/>
      <c r="AE1381" s="15">
        <v>-2989.9617168817399</v>
      </c>
      <c r="AF1381" s="31" t="str">
        <f>_xlfn.XLOOKUP(A1381,Macmahon!B:B,Macmahon!AE:AE,"",0)</f>
        <v/>
      </c>
      <c r="AG1381" s="28" t="str">
        <f>_xlfn.XLOOKUP(A1381,Macmahon!B:B,Macmahon!AJ:AJ,"",0)</f>
        <v/>
      </c>
      <c r="AH1381" s="28" t="str">
        <f>_xlfn.XLOOKUP(A1381,Macmahon!B:B,Macmahon!AK:AK,"",0)</f>
        <v/>
      </c>
      <c r="AI1381" s="28">
        <f t="shared" si="33"/>
        <v>0</v>
      </c>
      <c r="AJ1381" s="40" t="str">
        <f>E1381&amp;C1381&amp;B1381</f>
        <v>RAB5356LT</v>
      </c>
      <c r="AK1381" s="40" t="str">
        <f>IFERROR(_xlfn.XLOOKUP(AJ1381,CrossRef!$A:$A,CrossRef!$J:$J,"Not Found"),"-")</f>
        <v/>
      </c>
      <c r="AL1381" s="40">
        <f>IFERROR(_xlfn.XLOOKUP(AJ1381,CrossRef!$A:$A,CrossRef!$K:$K,"Not Found"),"-")</f>
        <v>0</v>
      </c>
      <c r="AM1381" s="40" t="str">
        <f>IFERROR(_xlfn.XLOOKUP(AJ1381,CrossRef!$A:$A,CrossRef!$L:$L,"Not Found"),"-")</f>
        <v>8000H RIPPER TILT CYLINDER CHANGE LH</v>
      </c>
    </row>
    <row r="1382" spans="1:39" x14ac:dyDescent="0.3">
      <c r="A1382" s="4" t="str">
        <f>D1382&amp;C1382&amp;B1382</f>
        <v>DZ82285356RI</v>
      </c>
      <c r="B1382" s="4" t="str">
        <f>LEFT(N1382,FIND(" ",N1382)-1)</f>
        <v>RI</v>
      </c>
      <c r="C1382" s="4" t="str">
        <f>LEFT(M1382,4)</f>
        <v>5356</v>
      </c>
      <c r="D1382" s="4" t="str">
        <f>LEFT(L1382,FIND(" ",L1382)-1)</f>
        <v>DZ8228</v>
      </c>
      <c r="E1382" s="4" t="str">
        <f>MID(X1382,2,3)</f>
        <v>RAB</v>
      </c>
      <c r="G1382" s="17" t="s">
        <v>10234</v>
      </c>
      <c r="H1382" s="17" t="s">
        <v>10235</v>
      </c>
      <c r="I1382" s="17" t="s">
        <v>10257</v>
      </c>
      <c r="J1382" s="17" t="s">
        <v>10441</v>
      </c>
      <c r="K1382" s="17" t="s">
        <v>34</v>
      </c>
      <c r="L1382" s="17" t="s">
        <v>10578</v>
      </c>
      <c r="M1382" s="17" t="s">
        <v>11706</v>
      </c>
      <c r="N1382" s="17" t="s">
        <v>61</v>
      </c>
      <c r="O1382" s="18">
        <v>14000</v>
      </c>
      <c r="P1382" s="18">
        <v>16989.961716881699</v>
      </c>
      <c r="Q1382" s="16">
        <v>45861.497615740744</v>
      </c>
      <c r="R1382" s="17" t="s">
        <v>11707</v>
      </c>
      <c r="S1382" s="17" t="s">
        <v>10261</v>
      </c>
      <c r="T1382" s="17" t="s">
        <v>11707</v>
      </c>
      <c r="U1382" s="17" t="s">
        <v>10269</v>
      </c>
      <c r="V1382" s="17"/>
      <c r="W1382" s="17" t="s">
        <v>11674</v>
      </c>
      <c r="X1382" s="17" t="s">
        <v>10580</v>
      </c>
      <c r="Y1382" s="18">
        <v>9817.31</v>
      </c>
      <c r="Z1382" s="17" t="s">
        <v>11713</v>
      </c>
      <c r="AA1382" s="18">
        <v>12146.389854400601</v>
      </c>
      <c r="AB1382" s="17" t="s">
        <v>10335</v>
      </c>
      <c r="AC1382" s="17" t="s">
        <v>10246</v>
      </c>
      <c r="AD1382" s="17"/>
      <c r="AE1382" s="18">
        <v>-2989.9617168817399</v>
      </c>
      <c r="AF1382" s="31" t="str">
        <f>_xlfn.XLOOKUP(A1382,Macmahon!B:B,Macmahon!AE:AE,"",0)</f>
        <v/>
      </c>
      <c r="AG1382" s="28" t="str">
        <f>_xlfn.XLOOKUP(A1382,Macmahon!B:B,Macmahon!AJ:AJ,"",0)</f>
        <v/>
      </c>
      <c r="AH1382" s="28" t="str">
        <f>_xlfn.XLOOKUP(A1382,Macmahon!B:B,Macmahon!AK:AK,"",0)</f>
        <v/>
      </c>
      <c r="AI1382" s="28">
        <f t="shared" si="33"/>
        <v>0</v>
      </c>
      <c r="AJ1382" s="40" t="str">
        <f>E1382&amp;C1382&amp;B1382</f>
        <v>RAB5356RI</v>
      </c>
      <c r="AK1382" s="40" t="str">
        <f>IFERROR(_xlfn.XLOOKUP(AJ1382,CrossRef!$A:$A,CrossRef!$J:$J,"Not Found"),"-")</f>
        <v/>
      </c>
      <c r="AL1382" s="40">
        <f>IFERROR(_xlfn.XLOOKUP(AJ1382,CrossRef!$A:$A,CrossRef!$K:$K,"Not Found"),"-")</f>
        <v>0</v>
      </c>
      <c r="AM1382" s="40" t="str">
        <f>IFERROR(_xlfn.XLOOKUP(AJ1382,CrossRef!$A:$A,CrossRef!$L:$L,"Not Found"),"-")</f>
        <v>8000H RIPPER TILT CYLINDER CHANGE RH</v>
      </c>
    </row>
    <row r="1383" spans="1:39" x14ac:dyDescent="0.3">
      <c r="A1383" s="4" t="str">
        <f>D1383&amp;C1383&amp;B1383</f>
        <v>DZ8228700000</v>
      </c>
      <c r="B1383" s="4" t="str">
        <f>LEFT(N1383,FIND(" ",N1383)-1)</f>
        <v>00</v>
      </c>
      <c r="C1383" s="4" t="str">
        <f>LEFT(M1383,4)</f>
        <v>7000</v>
      </c>
      <c r="D1383" s="4" t="str">
        <f>LEFT(L1383,FIND(" ",L1383)-1)</f>
        <v>DZ8228</v>
      </c>
      <c r="E1383" s="4" t="str">
        <f>MID(X1383,2,3)</f>
        <v>RAB</v>
      </c>
      <c r="G1383" s="17" t="s">
        <v>10234</v>
      </c>
      <c r="H1383" s="17" t="s">
        <v>11796</v>
      </c>
      <c r="I1383" s="17" t="s">
        <v>10257</v>
      </c>
      <c r="J1383" s="17" t="s">
        <v>10441</v>
      </c>
      <c r="K1383" s="17" t="s">
        <v>34</v>
      </c>
      <c r="L1383" s="17" t="s">
        <v>10578</v>
      </c>
      <c r="M1383" s="17" t="s">
        <v>807</v>
      </c>
      <c r="N1383" s="17" t="s">
        <v>17</v>
      </c>
      <c r="O1383" s="18">
        <v>75000</v>
      </c>
      <c r="P1383" s="18">
        <v>16989.961716881699</v>
      </c>
      <c r="Q1383" s="19">
        <v>50097.763101851851</v>
      </c>
      <c r="R1383" s="17"/>
      <c r="S1383" s="17"/>
      <c r="T1383" s="17"/>
      <c r="U1383" s="17" t="s">
        <v>10248</v>
      </c>
      <c r="V1383" s="17"/>
      <c r="W1383" s="17"/>
      <c r="X1383" s="17" t="s">
        <v>10580</v>
      </c>
      <c r="Y1383" s="18">
        <v>0</v>
      </c>
      <c r="Z1383" s="17" t="s">
        <v>11798</v>
      </c>
      <c r="AA1383" s="18">
        <v>75000</v>
      </c>
      <c r="AB1383" s="17" t="s">
        <v>10335</v>
      </c>
      <c r="AC1383" s="17" t="s">
        <v>11799</v>
      </c>
      <c r="AD1383" s="17"/>
      <c r="AE1383" s="18">
        <v>58010.038283118301</v>
      </c>
      <c r="AF1383" s="31" t="str">
        <f>_xlfn.XLOOKUP(A1383,Macmahon!B:B,Macmahon!AE:AE,"",0)</f>
        <v/>
      </c>
      <c r="AG1383" s="28" t="str">
        <f>_xlfn.XLOOKUP(A1383,Macmahon!B:B,Macmahon!AJ:AJ,"",0)</f>
        <v/>
      </c>
      <c r="AH1383" s="28" t="str">
        <f>_xlfn.XLOOKUP(A1383,Macmahon!B:B,Macmahon!AK:AK,"",0)</f>
        <v/>
      </c>
      <c r="AI1383" s="28">
        <f t="shared" si="33"/>
        <v>0</v>
      </c>
      <c r="AJ1383" s="40" t="str">
        <f>E1383&amp;C1383&amp;B1383</f>
        <v>RAB700000</v>
      </c>
      <c r="AK1383" s="40" t="str">
        <f>IFERROR(_xlfn.XLOOKUP(AJ1383,CrossRef!$A:$A,CrossRef!$J:$J,"Not Found"),"-")</f>
        <v>Not Found</v>
      </c>
      <c r="AL1383" s="40" t="str">
        <f>IFERROR(_xlfn.XLOOKUP(AJ1383,CrossRef!$A:$A,CrossRef!$K:$K,"Not Found"),"-")</f>
        <v>Not Found</v>
      </c>
      <c r="AM1383" s="40" t="str">
        <f>IFERROR(_xlfn.XLOOKUP(AJ1383,CrossRef!$A:$A,CrossRef!$L:$L,"Not Found"),"-")</f>
        <v>Not Found</v>
      </c>
    </row>
    <row r="1384" spans="1:39" x14ac:dyDescent="0.3">
      <c r="A1384" s="4" t="str">
        <f>D1384&amp;C1384&amp;B1384</f>
        <v>DZ8229700000</v>
      </c>
      <c r="B1384" s="4" t="str">
        <f>LEFT(N1384,FIND(" ",N1384)-1)</f>
        <v>00</v>
      </c>
      <c r="C1384" s="4" t="str">
        <f>LEFT(M1384,4)</f>
        <v>7000</v>
      </c>
      <c r="D1384" s="4" t="str">
        <f>LEFT(L1384,FIND(" ",L1384)-1)</f>
        <v>DZ8229</v>
      </c>
      <c r="E1384" s="4" t="str">
        <f>MID(X1384,2,3)</f>
        <v>RM6</v>
      </c>
      <c r="G1384" s="14" t="s">
        <v>10234</v>
      </c>
      <c r="H1384" s="14" t="s">
        <v>11796</v>
      </c>
      <c r="I1384" s="14" t="s">
        <v>10257</v>
      </c>
      <c r="J1384" s="14" t="s">
        <v>10628</v>
      </c>
      <c r="K1384" s="14" t="s">
        <v>27</v>
      </c>
      <c r="L1384" s="14" t="s">
        <v>10629</v>
      </c>
      <c r="M1384" s="14" t="s">
        <v>807</v>
      </c>
      <c r="N1384" s="14" t="s">
        <v>17</v>
      </c>
      <c r="O1384" s="15">
        <v>80000</v>
      </c>
      <c r="P1384" s="15">
        <v>14328.109286933501</v>
      </c>
      <c r="Q1384" s="20">
        <v>48120.700810185182</v>
      </c>
      <c r="R1384" s="14"/>
      <c r="S1384" s="14"/>
      <c r="T1384" s="14"/>
      <c r="U1384" s="14" t="s">
        <v>10248</v>
      </c>
      <c r="V1384" s="14"/>
      <c r="W1384" s="14"/>
      <c r="X1384" s="14" t="s">
        <v>10631</v>
      </c>
      <c r="Y1384" s="15">
        <v>0</v>
      </c>
      <c r="Z1384" s="14" t="s">
        <v>11798</v>
      </c>
      <c r="AA1384" s="15">
        <v>40000</v>
      </c>
      <c r="AB1384" s="14" t="s">
        <v>10245</v>
      </c>
      <c r="AC1384" s="14" t="s">
        <v>11799</v>
      </c>
      <c r="AD1384" s="14"/>
      <c r="AE1384" s="15">
        <v>65671.890713066503</v>
      </c>
      <c r="AF1384" s="31" t="str">
        <f>_xlfn.XLOOKUP(A1384,Macmahon!B:B,Macmahon!AE:AE,"",0)</f>
        <v/>
      </c>
      <c r="AG1384" s="28" t="str">
        <f>_xlfn.XLOOKUP(A1384,Macmahon!B:B,Macmahon!AJ:AJ,"",0)</f>
        <v/>
      </c>
      <c r="AH1384" s="28" t="str">
        <f>_xlfn.XLOOKUP(A1384,Macmahon!B:B,Macmahon!AK:AK,"",0)</f>
        <v/>
      </c>
      <c r="AI1384" s="28">
        <f t="shared" si="33"/>
        <v>0</v>
      </c>
      <c r="AJ1384" s="40" t="str">
        <f>E1384&amp;C1384&amp;B1384</f>
        <v>RM6700000</v>
      </c>
      <c r="AK1384" s="40" t="str">
        <f>IFERROR(_xlfn.XLOOKUP(AJ1384,CrossRef!$A:$A,CrossRef!$J:$J,"Not Found"),"-")</f>
        <v>Not Found</v>
      </c>
      <c r="AL1384" s="40" t="str">
        <f>IFERROR(_xlfn.XLOOKUP(AJ1384,CrossRef!$A:$A,CrossRef!$K:$K,"Not Found"),"-")</f>
        <v>Not Found</v>
      </c>
      <c r="AM1384" s="40" t="str">
        <f>IFERROR(_xlfn.XLOOKUP(AJ1384,CrossRef!$A:$A,CrossRef!$L:$L,"Not Found"),"-")</f>
        <v>Not Found</v>
      </c>
    </row>
    <row r="1385" spans="1:39" x14ac:dyDescent="0.3">
      <c r="A1385" s="4" t="str">
        <f>D1385&amp;C1385&amp;B1385</f>
        <v>EX70903108LT</v>
      </c>
      <c r="B1385" s="4" t="str">
        <f>LEFT(N1385,FIND(" ",N1385)-1)</f>
        <v>LT</v>
      </c>
      <c r="C1385" s="4" t="str">
        <f>LEFT(M1385,4)</f>
        <v>3108</v>
      </c>
      <c r="D1385" s="4" t="str">
        <f>LEFT(L1385,FIND(" ",L1385)-1)</f>
        <v>EX7090</v>
      </c>
      <c r="E1385" s="4" t="str">
        <f>MID(X1385,2,3)</f>
        <v>DHJ</v>
      </c>
      <c r="G1385" s="17" t="s">
        <v>10234</v>
      </c>
      <c r="H1385" s="17" t="s">
        <v>10235</v>
      </c>
      <c r="I1385" s="17" t="s">
        <v>10257</v>
      </c>
      <c r="J1385" s="17" t="s">
        <v>10393</v>
      </c>
      <c r="K1385" s="17" t="s">
        <v>2728</v>
      </c>
      <c r="L1385" s="17" t="s">
        <v>11055</v>
      </c>
      <c r="M1385" s="17" t="s">
        <v>836</v>
      </c>
      <c r="N1385" s="17" t="s">
        <v>57</v>
      </c>
      <c r="O1385" s="18">
        <v>18000</v>
      </c>
      <c r="P1385" s="18">
        <v>4702.7211549051999</v>
      </c>
      <c r="Q1385" s="16">
        <v>47313</v>
      </c>
      <c r="R1385" s="17" t="s">
        <v>11056</v>
      </c>
      <c r="S1385" s="17" t="s">
        <v>10286</v>
      </c>
      <c r="T1385" s="17" t="s">
        <v>11056</v>
      </c>
      <c r="U1385" s="17" t="s">
        <v>10248</v>
      </c>
      <c r="V1385" s="17"/>
      <c r="W1385" s="17" t="s">
        <v>10399</v>
      </c>
      <c r="X1385" s="17" t="s">
        <v>11057</v>
      </c>
      <c r="Y1385" s="18">
        <v>44387.23</v>
      </c>
      <c r="Z1385" s="17" t="s">
        <v>11037</v>
      </c>
      <c r="AA1385" s="18">
        <v>81745.940451745395</v>
      </c>
      <c r="AB1385" s="17" t="s">
        <v>10245</v>
      </c>
      <c r="AC1385" s="17" t="s">
        <v>10246</v>
      </c>
      <c r="AD1385" s="17"/>
      <c r="AE1385" s="18">
        <v>13297.278845094799</v>
      </c>
      <c r="AF1385" s="31" t="str">
        <f>_xlfn.XLOOKUP(A1385,Macmahon!B:B,Macmahon!AE:AE,"",0)</f>
        <v/>
      </c>
      <c r="AG1385" s="28" t="str">
        <f>_xlfn.XLOOKUP(A1385,Macmahon!B:B,Macmahon!AJ:AJ,"",0)</f>
        <v/>
      </c>
      <c r="AH1385" s="28" t="str">
        <f>_xlfn.XLOOKUP(A1385,Macmahon!B:B,Macmahon!AK:AK,"",0)</f>
        <v/>
      </c>
      <c r="AI1385" s="28">
        <f t="shared" si="33"/>
        <v>0</v>
      </c>
      <c r="AJ1385" s="40" t="str">
        <f>E1385&amp;C1385&amp;B1385</f>
        <v>DHJ3108LT</v>
      </c>
      <c r="AK1385" s="40" t="str">
        <f>IFERROR(_xlfn.XLOOKUP(AJ1385,CrossRef!$A:$A,CrossRef!$J:$J,"Not Found"),"-")</f>
        <v/>
      </c>
      <c r="AL1385" s="40">
        <f>IFERROR(_xlfn.XLOOKUP(AJ1385,CrossRef!$A:$A,CrossRef!$K:$K,"Not Found"),"-")</f>
        <v>0</v>
      </c>
      <c r="AM1385" s="40" t="str">
        <f>IFERROR(_xlfn.XLOOKUP(AJ1385,CrossRef!$A:$A,CrossRef!$L:$L,"Not Found"),"-")</f>
        <v>18000H PUMP DRIVE BOX CHANGE LH</v>
      </c>
    </row>
    <row r="1386" spans="1:39" x14ac:dyDescent="0.3">
      <c r="A1386" s="4" t="str">
        <f>D1386&amp;C1386&amp;B1386</f>
        <v>GD14194251LF</v>
      </c>
      <c r="B1386" s="4" t="str">
        <f>LEFT(N1386,FIND(" ",N1386)-1)</f>
        <v>LF</v>
      </c>
      <c r="C1386" s="4" t="str">
        <f>LEFT(M1386,4)</f>
        <v>4251</v>
      </c>
      <c r="D1386" s="4" t="str">
        <f>LEFT(L1386,FIND(" ",L1386)-1)</f>
        <v>GD1419</v>
      </c>
      <c r="E1386" s="4" t="str">
        <f>MID(X1386,2,3)</f>
        <v>NN5</v>
      </c>
      <c r="G1386" s="14" t="s">
        <v>10234</v>
      </c>
      <c r="H1386" s="14" t="s">
        <v>10235</v>
      </c>
      <c r="I1386" s="14" t="s">
        <v>10257</v>
      </c>
      <c r="J1386" s="14" t="s">
        <v>10359</v>
      </c>
      <c r="K1386" s="14" t="s">
        <v>5885</v>
      </c>
      <c r="L1386" s="14" t="s">
        <v>10459</v>
      </c>
      <c r="M1386" s="14" t="s">
        <v>11471</v>
      </c>
      <c r="N1386" s="14" t="s">
        <v>483</v>
      </c>
      <c r="O1386" s="15">
        <v>12000</v>
      </c>
      <c r="P1386" s="15">
        <v>5519.2616178595499</v>
      </c>
      <c r="Q1386" s="16">
        <v>46900</v>
      </c>
      <c r="R1386" s="14" t="s">
        <v>11472</v>
      </c>
      <c r="S1386" s="14" t="s">
        <v>10240</v>
      </c>
      <c r="T1386" s="14" t="s">
        <v>11472</v>
      </c>
      <c r="U1386" s="14" t="s">
        <v>10248</v>
      </c>
      <c r="V1386" s="14"/>
      <c r="W1386" s="14" t="s">
        <v>10485</v>
      </c>
      <c r="X1386" s="14" t="s">
        <v>10460</v>
      </c>
      <c r="Y1386" s="15">
        <v>12490.12</v>
      </c>
      <c r="Z1386" s="14" t="s">
        <v>11491</v>
      </c>
      <c r="AA1386" s="15">
        <v>23651.945927446999</v>
      </c>
      <c r="AB1386" s="14" t="s">
        <v>10245</v>
      </c>
      <c r="AC1386" s="14" t="s">
        <v>10246</v>
      </c>
      <c r="AD1386" s="14"/>
      <c r="AE1386" s="15">
        <v>6480.7383821404501</v>
      </c>
      <c r="AF1386" s="31" t="str">
        <f>_xlfn.XLOOKUP(A1386,Macmahon!B:B,Macmahon!AE:AE,"",0)</f>
        <v/>
      </c>
      <c r="AG1386" s="28" t="str">
        <f>_xlfn.XLOOKUP(A1386,Macmahon!B:B,Macmahon!AJ:AJ,"",0)</f>
        <v/>
      </c>
      <c r="AH1386" s="28" t="str">
        <f>_xlfn.XLOOKUP(A1386,Macmahon!B:B,Macmahon!AK:AK,"",0)</f>
        <v/>
      </c>
      <c r="AI1386" s="28">
        <f t="shared" si="33"/>
        <v>0</v>
      </c>
      <c r="AJ1386" s="40" t="str">
        <f>E1386&amp;C1386&amp;B1386</f>
        <v>NN54251LF</v>
      </c>
      <c r="AK1386" s="40" t="str">
        <f>IFERROR(_xlfn.XLOOKUP(AJ1386,CrossRef!$A:$A,CrossRef!$J:$J,"Not Found"),"-")</f>
        <v>GDGN051-BKSY-SVBK</v>
      </c>
      <c r="AL1386" s="40">
        <f>IFERROR(_xlfn.XLOOKUP(AJ1386,CrossRef!$A:$A,CrossRef!$K:$K,"Not Found"),"-")</f>
        <v>0</v>
      </c>
      <c r="AM1386" s="40" t="str">
        <f>IFERROR(_xlfn.XLOOKUP(AJ1386,CrossRef!$A:$A,CrossRef!$L:$L,"Not Found"),"-")</f>
        <v>14000H BRAKE GROUP CHANGE LHF</v>
      </c>
    </row>
    <row r="1387" spans="1:39" x14ac:dyDescent="0.3">
      <c r="A1387" s="4" t="str">
        <f>D1387&amp;C1387&amp;B1387</f>
        <v>GD14194251LR</v>
      </c>
      <c r="B1387" s="4" t="str">
        <f>LEFT(N1387,FIND(" ",N1387)-1)</f>
        <v>LR</v>
      </c>
      <c r="C1387" s="4" t="str">
        <f>LEFT(M1387,4)</f>
        <v>4251</v>
      </c>
      <c r="D1387" s="4" t="str">
        <f>LEFT(L1387,FIND(" ",L1387)-1)</f>
        <v>GD1419</v>
      </c>
      <c r="E1387" s="4" t="str">
        <f>MID(X1387,2,3)</f>
        <v>NN5</v>
      </c>
      <c r="G1387" s="17" t="s">
        <v>10234</v>
      </c>
      <c r="H1387" s="17" t="s">
        <v>10235</v>
      </c>
      <c r="I1387" s="17" t="s">
        <v>10257</v>
      </c>
      <c r="J1387" s="17" t="s">
        <v>10359</v>
      </c>
      <c r="K1387" s="17" t="s">
        <v>5885</v>
      </c>
      <c r="L1387" s="17" t="s">
        <v>10459</v>
      </c>
      <c r="M1387" s="17" t="s">
        <v>11471</v>
      </c>
      <c r="N1387" s="17" t="s">
        <v>490</v>
      </c>
      <c r="O1387" s="18">
        <v>12000</v>
      </c>
      <c r="P1387" s="18">
        <v>5571.11123366635</v>
      </c>
      <c r="Q1387" s="16">
        <v>46900</v>
      </c>
      <c r="R1387" s="17" t="s">
        <v>11472</v>
      </c>
      <c r="S1387" s="17" t="s">
        <v>10240</v>
      </c>
      <c r="T1387" s="17" t="s">
        <v>11472</v>
      </c>
      <c r="U1387" s="17" t="s">
        <v>10248</v>
      </c>
      <c r="V1387" s="17"/>
      <c r="W1387" s="17" t="s">
        <v>10485</v>
      </c>
      <c r="X1387" s="17" t="s">
        <v>10460</v>
      </c>
      <c r="Y1387" s="18">
        <v>12490.12</v>
      </c>
      <c r="Z1387" s="17" t="s">
        <v>11492</v>
      </c>
      <c r="AA1387" s="18">
        <v>23651.945927446999</v>
      </c>
      <c r="AB1387" s="17" t="s">
        <v>10245</v>
      </c>
      <c r="AC1387" s="17" t="s">
        <v>10246</v>
      </c>
      <c r="AD1387" s="17"/>
      <c r="AE1387" s="18">
        <v>6428.88876633365</v>
      </c>
      <c r="AF1387" s="31" t="str">
        <f>_xlfn.XLOOKUP(A1387,Macmahon!B:B,Macmahon!AE:AE,"",0)</f>
        <v/>
      </c>
      <c r="AG1387" s="28" t="str">
        <f>_xlfn.XLOOKUP(A1387,Macmahon!B:B,Macmahon!AJ:AJ,"",0)</f>
        <v/>
      </c>
      <c r="AH1387" s="28" t="str">
        <f>_xlfn.XLOOKUP(A1387,Macmahon!B:B,Macmahon!AK:AK,"",0)</f>
        <v/>
      </c>
      <c r="AI1387" s="28">
        <f t="shared" si="33"/>
        <v>0</v>
      </c>
      <c r="AJ1387" s="40" t="str">
        <f>E1387&amp;C1387&amp;B1387</f>
        <v>NN54251LR</v>
      </c>
      <c r="AK1387" s="40" t="str">
        <f>IFERROR(_xlfn.XLOOKUP(AJ1387,CrossRef!$A:$A,CrossRef!$J:$J,"Not Found"),"-")</f>
        <v>GDGN051-BKSY-SVBK</v>
      </c>
      <c r="AL1387" s="40">
        <f>IFERROR(_xlfn.XLOOKUP(AJ1387,CrossRef!$A:$A,CrossRef!$K:$K,"Not Found"),"-")</f>
        <v>0</v>
      </c>
      <c r="AM1387" s="40" t="str">
        <f>IFERROR(_xlfn.XLOOKUP(AJ1387,CrossRef!$A:$A,CrossRef!$L:$L,"Not Found"),"-")</f>
        <v>14000H BRAKE GROUP CHANGE LHR</v>
      </c>
    </row>
    <row r="1388" spans="1:39" x14ac:dyDescent="0.3">
      <c r="A1388" s="4" t="str">
        <f>D1388&amp;C1388&amp;B1388</f>
        <v>GD14194251RF</v>
      </c>
      <c r="B1388" s="4" t="str">
        <f>LEFT(N1388,FIND(" ",N1388)-1)</f>
        <v>RF</v>
      </c>
      <c r="C1388" s="4" t="str">
        <f>LEFT(M1388,4)</f>
        <v>4251</v>
      </c>
      <c r="D1388" s="4" t="str">
        <f>LEFT(L1388,FIND(" ",L1388)-1)</f>
        <v>GD1419</v>
      </c>
      <c r="E1388" s="4" t="str">
        <f>MID(X1388,2,3)</f>
        <v>NN5</v>
      </c>
      <c r="G1388" s="14" t="s">
        <v>10234</v>
      </c>
      <c r="H1388" s="14" t="s">
        <v>10235</v>
      </c>
      <c r="I1388" s="14" t="s">
        <v>10257</v>
      </c>
      <c r="J1388" s="14" t="s">
        <v>10359</v>
      </c>
      <c r="K1388" s="14" t="s">
        <v>5885</v>
      </c>
      <c r="L1388" s="14" t="s">
        <v>10459</v>
      </c>
      <c r="M1388" s="14" t="s">
        <v>11471</v>
      </c>
      <c r="N1388" s="14" t="s">
        <v>487</v>
      </c>
      <c r="O1388" s="15">
        <v>12000</v>
      </c>
      <c r="P1388" s="15">
        <v>1296.81191330294</v>
      </c>
      <c r="Q1388" s="20">
        <v>47362.323321759257</v>
      </c>
      <c r="R1388" s="14" t="s">
        <v>11472</v>
      </c>
      <c r="S1388" s="14" t="s">
        <v>10240</v>
      </c>
      <c r="T1388" s="14" t="s">
        <v>11472</v>
      </c>
      <c r="U1388" s="14" t="s">
        <v>10248</v>
      </c>
      <c r="V1388" s="14"/>
      <c r="W1388" s="14"/>
      <c r="X1388" s="14" t="s">
        <v>10460</v>
      </c>
      <c r="Y1388" s="15">
        <v>12490.12</v>
      </c>
      <c r="Z1388" s="14" t="s">
        <v>11493</v>
      </c>
      <c r="AA1388" s="15">
        <v>28082.148936170201</v>
      </c>
      <c r="AB1388" s="14" t="s">
        <v>10245</v>
      </c>
      <c r="AC1388" s="14" t="s">
        <v>10246</v>
      </c>
      <c r="AD1388" s="14"/>
      <c r="AE1388" s="15">
        <v>10703.188086697101</v>
      </c>
      <c r="AF1388" s="31" t="str">
        <f>_xlfn.XLOOKUP(A1388,Macmahon!B:B,Macmahon!AE:AE,"",0)</f>
        <v/>
      </c>
      <c r="AG1388" s="28" t="str">
        <f>_xlfn.XLOOKUP(A1388,Macmahon!B:B,Macmahon!AJ:AJ,"",0)</f>
        <v/>
      </c>
      <c r="AH1388" s="28" t="str">
        <f>_xlfn.XLOOKUP(A1388,Macmahon!B:B,Macmahon!AK:AK,"",0)</f>
        <v/>
      </c>
      <c r="AI1388" s="28">
        <f t="shared" si="33"/>
        <v>0</v>
      </c>
      <c r="AJ1388" s="40" t="str">
        <f>E1388&amp;C1388&amp;B1388</f>
        <v>NN54251RF</v>
      </c>
      <c r="AK1388" s="40" t="str">
        <f>IFERROR(_xlfn.XLOOKUP(AJ1388,CrossRef!$A:$A,CrossRef!$J:$J,"Not Found"),"-")</f>
        <v>GDGN051-BKSY-SVBK</v>
      </c>
      <c r="AL1388" s="40">
        <f>IFERROR(_xlfn.XLOOKUP(AJ1388,CrossRef!$A:$A,CrossRef!$K:$K,"Not Found"),"-")</f>
        <v>0</v>
      </c>
      <c r="AM1388" s="40" t="str">
        <f>IFERROR(_xlfn.XLOOKUP(AJ1388,CrossRef!$A:$A,CrossRef!$L:$L,"Not Found"),"-")</f>
        <v>14000H BRAKE GROUP CHANGE RHF</v>
      </c>
    </row>
    <row r="1389" spans="1:39" x14ac:dyDescent="0.3">
      <c r="A1389" s="4" t="str">
        <f>D1389&amp;C1389&amp;B1389</f>
        <v>GD14194251RR</v>
      </c>
      <c r="B1389" s="4" t="str">
        <f>LEFT(N1389,FIND(" ",N1389)-1)</f>
        <v>RR</v>
      </c>
      <c r="C1389" s="4" t="str">
        <f>LEFT(M1389,4)</f>
        <v>4251</v>
      </c>
      <c r="D1389" s="4" t="str">
        <f>LEFT(L1389,FIND(" ",L1389)-1)</f>
        <v>GD1419</v>
      </c>
      <c r="E1389" s="4" t="str">
        <f>MID(X1389,2,3)</f>
        <v>NN5</v>
      </c>
      <c r="G1389" s="17" t="s">
        <v>10234</v>
      </c>
      <c r="H1389" s="17" t="s">
        <v>10235</v>
      </c>
      <c r="I1389" s="17" t="s">
        <v>10257</v>
      </c>
      <c r="J1389" s="17" t="s">
        <v>10359</v>
      </c>
      <c r="K1389" s="17" t="s">
        <v>5885</v>
      </c>
      <c r="L1389" s="17" t="s">
        <v>10459</v>
      </c>
      <c r="M1389" s="17" t="s">
        <v>11471</v>
      </c>
      <c r="N1389" s="17" t="s">
        <v>493</v>
      </c>
      <c r="O1389" s="18">
        <v>12000</v>
      </c>
      <c r="P1389" s="18">
        <v>1296.81191330294</v>
      </c>
      <c r="Q1389" s="19">
        <v>47362.323321759257</v>
      </c>
      <c r="R1389" s="17" t="s">
        <v>11472</v>
      </c>
      <c r="S1389" s="17" t="s">
        <v>10240</v>
      </c>
      <c r="T1389" s="17" t="s">
        <v>11472</v>
      </c>
      <c r="U1389" s="17" t="s">
        <v>10248</v>
      </c>
      <c r="V1389" s="17"/>
      <c r="W1389" s="17"/>
      <c r="X1389" s="17" t="s">
        <v>10460</v>
      </c>
      <c r="Y1389" s="18">
        <v>12490.12</v>
      </c>
      <c r="Z1389" s="17" t="s">
        <v>11490</v>
      </c>
      <c r="AA1389" s="18">
        <v>28082.148936170201</v>
      </c>
      <c r="AB1389" s="17" t="s">
        <v>10245</v>
      </c>
      <c r="AC1389" s="17" t="s">
        <v>10246</v>
      </c>
      <c r="AD1389" s="17"/>
      <c r="AE1389" s="18">
        <v>10703.188086697101</v>
      </c>
      <c r="AF1389" s="31" t="str">
        <f>_xlfn.XLOOKUP(A1389,Macmahon!B:B,Macmahon!AE:AE,"",0)</f>
        <v/>
      </c>
      <c r="AG1389" s="28" t="str">
        <f>_xlfn.XLOOKUP(A1389,Macmahon!B:B,Macmahon!AJ:AJ,"",0)</f>
        <v/>
      </c>
      <c r="AH1389" s="28" t="str">
        <f>_xlfn.XLOOKUP(A1389,Macmahon!B:B,Macmahon!AK:AK,"",0)</f>
        <v/>
      </c>
      <c r="AI1389" s="28">
        <f t="shared" si="33"/>
        <v>0</v>
      </c>
      <c r="AJ1389" s="40" t="str">
        <f>E1389&amp;C1389&amp;B1389</f>
        <v>NN54251RR</v>
      </c>
      <c r="AK1389" s="40" t="str">
        <f>IFERROR(_xlfn.XLOOKUP(AJ1389,CrossRef!$A:$A,CrossRef!$J:$J,"Not Found"),"-")</f>
        <v>GDGN051-BKSY-SVBK</v>
      </c>
      <c r="AL1389" s="40">
        <f>IFERROR(_xlfn.XLOOKUP(AJ1389,CrossRef!$A:$A,CrossRef!$K:$K,"Not Found"),"-")</f>
        <v>0</v>
      </c>
      <c r="AM1389" s="40" t="str">
        <f>IFERROR(_xlfn.XLOOKUP(AJ1389,CrossRef!$A:$A,CrossRef!$L:$L,"Not Found"),"-")</f>
        <v>14000H BRAKE GROUP CHANGE RHR</v>
      </c>
    </row>
    <row r="1390" spans="1:39" x14ac:dyDescent="0.3">
      <c r="A1390" s="4" t="str">
        <f>D1390&amp;C1390&amp;B1390</f>
        <v>EX7090506000</v>
      </c>
      <c r="B1390" s="4" t="str">
        <f>LEFT(N1390,FIND(" ",N1390)-1)</f>
        <v>00</v>
      </c>
      <c r="C1390" s="4" t="str">
        <f>LEFT(M1390,4)</f>
        <v>5060</v>
      </c>
      <c r="D1390" s="4" t="str">
        <f>LEFT(L1390,FIND(" ",L1390)-1)</f>
        <v>EX7090</v>
      </c>
      <c r="E1390" s="4" t="str">
        <f>MID(X1390,2,3)</f>
        <v>DHJ</v>
      </c>
      <c r="G1390" s="14" t="s">
        <v>10234</v>
      </c>
      <c r="H1390" s="14" t="s">
        <v>10235</v>
      </c>
      <c r="I1390" s="14" t="s">
        <v>10257</v>
      </c>
      <c r="J1390" s="14" t="s">
        <v>10393</v>
      </c>
      <c r="K1390" s="14" t="s">
        <v>2728</v>
      </c>
      <c r="L1390" s="14" t="s">
        <v>11055</v>
      </c>
      <c r="M1390" s="14" t="s">
        <v>858</v>
      </c>
      <c r="N1390" s="14" t="s">
        <v>17</v>
      </c>
      <c r="O1390" s="15">
        <v>20000</v>
      </c>
      <c r="P1390" s="15">
        <v>18584.922122338699</v>
      </c>
      <c r="Q1390" s="20">
        <v>46360.226354166669</v>
      </c>
      <c r="R1390" s="14" t="s">
        <v>11565</v>
      </c>
      <c r="S1390" s="14" t="s">
        <v>10286</v>
      </c>
      <c r="T1390" s="14" t="s">
        <v>11565</v>
      </c>
      <c r="U1390" s="14" t="s">
        <v>10269</v>
      </c>
      <c r="V1390" s="14"/>
      <c r="W1390" s="14" t="s">
        <v>11566</v>
      </c>
      <c r="X1390" s="14" t="s">
        <v>11057</v>
      </c>
      <c r="Y1390" s="15">
        <v>20737.05</v>
      </c>
      <c r="Z1390" s="14" t="s">
        <v>11567</v>
      </c>
      <c r="AA1390" s="15">
        <v>70007.456112698201</v>
      </c>
      <c r="AB1390" s="14" t="s">
        <v>10245</v>
      </c>
      <c r="AC1390" s="14" t="s">
        <v>10246</v>
      </c>
      <c r="AD1390" s="14"/>
      <c r="AE1390" s="15">
        <v>1415.0778776613199</v>
      </c>
      <c r="AF1390" s="31" t="str">
        <f>_xlfn.XLOOKUP(A1390,Macmahon!B:B,Macmahon!AE:AE,"",0)</f>
        <v/>
      </c>
      <c r="AG1390" s="28" t="str">
        <f>_xlfn.XLOOKUP(A1390,Macmahon!B:B,Macmahon!AJ:AJ,"",0)</f>
        <v/>
      </c>
      <c r="AH1390" s="28" t="str">
        <f>_xlfn.XLOOKUP(A1390,Macmahon!B:B,Macmahon!AK:AK,"",0)</f>
        <v/>
      </c>
      <c r="AI1390" s="28">
        <f t="shared" si="33"/>
        <v>0</v>
      </c>
      <c r="AJ1390" s="40" t="str">
        <f>E1390&amp;C1390&amp;B1390</f>
        <v>DHJ506000</v>
      </c>
      <c r="AK1390" s="40" t="str">
        <f>IFERROR(_xlfn.XLOOKUP(AJ1390,CrossRef!$A:$A,CrossRef!$J:$J,"Not Found"),"-")</f>
        <v>Not Found</v>
      </c>
      <c r="AL1390" s="40" t="str">
        <f>IFERROR(_xlfn.XLOOKUP(AJ1390,CrossRef!$A:$A,CrossRef!$K:$K,"Not Found"),"-")</f>
        <v>Not Found</v>
      </c>
      <c r="AM1390" s="40" t="str">
        <f>IFERROR(_xlfn.XLOOKUP(AJ1390,CrossRef!$A:$A,CrossRef!$L:$L,"Not Found"),"-")</f>
        <v>Not Found</v>
      </c>
    </row>
    <row r="1391" spans="1:39" x14ac:dyDescent="0.3">
      <c r="A1391" s="4" t="str">
        <f>D1391&amp;C1391&amp;B1391</f>
        <v>EX70905459LR</v>
      </c>
      <c r="B1391" s="4" t="str">
        <f>LEFT(N1391,FIND(" ",N1391)-1)</f>
        <v>LR</v>
      </c>
      <c r="C1391" s="4" t="str">
        <f>LEFT(M1391,4)</f>
        <v>5459</v>
      </c>
      <c r="D1391" s="4" t="str">
        <f>LEFT(L1391,FIND(" ",L1391)-1)</f>
        <v>EX7090</v>
      </c>
      <c r="E1391" s="4" t="str">
        <f>MID(X1391,2,3)</f>
        <v>DHJ</v>
      </c>
      <c r="G1391" s="14" t="s">
        <v>10234</v>
      </c>
      <c r="H1391" s="14" t="s">
        <v>10235</v>
      </c>
      <c r="I1391" s="14" t="s">
        <v>10257</v>
      </c>
      <c r="J1391" s="14" t="s">
        <v>10393</v>
      </c>
      <c r="K1391" s="14" t="s">
        <v>2728</v>
      </c>
      <c r="L1391" s="14" t="s">
        <v>11055</v>
      </c>
      <c r="M1391" s="14" t="s">
        <v>732</v>
      </c>
      <c r="N1391" s="14" t="s">
        <v>490</v>
      </c>
      <c r="O1391" s="15">
        <v>15000</v>
      </c>
      <c r="P1391" s="15">
        <v>9551.2982350369093</v>
      </c>
      <c r="Q1391" s="16">
        <v>47885</v>
      </c>
      <c r="R1391" s="14" t="s">
        <v>11740</v>
      </c>
      <c r="S1391" s="14" t="s">
        <v>10286</v>
      </c>
      <c r="T1391" s="14" t="s">
        <v>11740</v>
      </c>
      <c r="U1391" s="14" t="s">
        <v>10248</v>
      </c>
      <c r="V1391" s="14"/>
      <c r="W1391" s="14" t="s">
        <v>10399</v>
      </c>
      <c r="X1391" s="14" t="s">
        <v>11057</v>
      </c>
      <c r="Y1391" s="15">
        <v>96908.35</v>
      </c>
      <c r="Z1391" s="14" t="s">
        <v>11741</v>
      </c>
      <c r="AA1391" s="23">
        <v>88793.1683778234</v>
      </c>
      <c r="AB1391" s="14" t="s">
        <v>10245</v>
      </c>
      <c r="AC1391" s="14" t="s">
        <v>10246</v>
      </c>
      <c r="AD1391" s="14"/>
      <c r="AE1391" s="15">
        <v>5448.7017649630898</v>
      </c>
      <c r="AF1391" s="31">
        <f>_xlfn.XLOOKUP(A1391,Macmahon!B:B,Macmahon!AE:AE,"",0)</f>
        <v>46172</v>
      </c>
      <c r="AG1391" s="28">
        <f>_xlfn.XLOOKUP(A1391,Macmahon!B:B,Macmahon!AJ:AJ,"",0)</f>
        <v>47361.174603159721</v>
      </c>
      <c r="AH1391" s="28">
        <f>_xlfn.XLOOKUP(A1391,Macmahon!B:B,Macmahon!AK:AK,"",0)</f>
        <v>47385</v>
      </c>
      <c r="AI1391" s="28">
        <f t="shared" si="33"/>
        <v>47361.174603159721</v>
      </c>
      <c r="AJ1391" s="40" t="str">
        <f>E1391&amp;C1391&amp;B1391</f>
        <v>DHJ5459LR</v>
      </c>
      <c r="AK1391" s="40" t="str">
        <f>IFERROR(_xlfn.XLOOKUP(AJ1391,CrossRef!$A:$A,CrossRef!$J:$J,"Not Found"),"-")</f>
        <v/>
      </c>
      <c r="AL1391" s="40">
        <f>IFERROR(_xlfn.XLOOKUP(AJ1391,CrossRef!$A:$A,CrossRef!$K:$K,"Not Found"),"-")</f>
        <v>0</v>
      </c>
      <c r="AM1391" s="40" t="str">
        <f>IFERROR(_xlfn.XLOOKUP(AJ1391,CrossRef!$A:$A,CrossRef!$L:$L,"Not Found"),"-")</f>
        <v>15000H SWING DRIVE BOX CHANGE LHR</v>
      </c>
    </row>
    <row r="1392" spans="1:39" x14ac:dyDescent="0.3">
      <c r="A1392" s="4" t="str">
        <f>D1392&amp;C1392&amp;B1392</f>
        <v>EX70905459RF</v>
      </c>
      <c r="B1392" s="4" t="str">
        <f>LEFT(N1392,FIND(" ",N1392)-1)</f>
        <v>RF</v>
      </c>
      <c r="C1392" s="4" t="str">
        <f>LEFT(M1392,4)</f>
        <v>5459</v>
      </c>
      <c r="D1392" s="4" t="str">
        <f>LEFT(L1392,FIND(" ",L1392)-1)</f>
        <v>EX7090</v>
      </c>
      <c r="E1392" s="4" t="str">
        <f>MID(X1392,2,3)</f>
        <v>DHJ</v>
      </c>
      <c r="G1392" s="17" t="s">
        <v>10234</v>
      </c>
      <c r="H1392" s="17" t="s">
        <v>10235</v>
      </c>
      <c r="I1392" s="17" t="s">
        <v>10257</v>
      </c>
      <c r="J1392" s="17" t="s">
        <v>10393</v>
      </c>
      <c r="K1392" s="17" t="s">
        <v>2728</v>
      </c>
      <c r="L1392" s="17" t="s">
        <v>11055</v>
      </c>
      <c r="M1392" s="17" t="s">
        <v>732</v>
      </c>
      <c r="N1392" s="17" t="s">
        <v>487</v>
      </c>
      <c r="O1392" s="18">
        <v>15000</v>
      </c>
      <c r="P1392" s="18">
        <v>9561.4639493226296</v>
      </c>
      <c r="Q1392" s="16">
        <v>47885</v>
      </c>
      <c r="R1392" s="17" t="s">
        <v>11740</v>
      </c>
      <c r="S1392" s="17" t="s">
        <v>10286</v>
      </c>
      <c r="T1392" s="17" t="s">
        <v>11740</v>
      </c>
      <c r="U1392" s="17" t="s">
        <v>10248</v>
      </c>
      <c r="V1392" s="17"/>
      <c r="W1392" s="17" t="s">
        <v>11742</v>
      </c>
      <c r="X1392" s="17" t="s">
        <v>11057</v>
      </c>
      <c r="Y1392" s="18">
        <v>96908.35</v>
      </c>
      <c r="Z1392" s="17" t="s">
        <v>11743</v>
      </c>
      <c r="AA1392" s="21">
        <v>88793.1683778234</v>
      </c>
      <c r="AB1392" s="17" t="s">
        <v>10245</v>
      </c>
      <c r="AC1392" s="17" t="s">
        <v>10246</v>
      </c>
      <c r="AD1392" s="17"/>
      <c r="AE1392" s="18">
        <v>5438.5360506773704</v>
      </c>
      <c r="AF1392" s="31">
        <f>_xlfn.XLOOKUP(A1392,Macmahon!B:B,Macmahon!AE:AE,"",0)</f>
        <v>45333</v>
      </c>
      <c r="AG1392" s="28">
        <f>_xlfn.XLOOKUP(A1392,Macmahon!B:B,Macmahon!AJ:AJ,"",0)</f>
        <v>46648.825396840279</v>
      </c>
      <c r="AH1392" s="28">
        <f>_xlfn.XLOOKUP(A1392,Macmahon!B:B,Macmahon!AK:AK,"",0)</f>
        <v>47874</v>
      </c>
      <c r="AI1392" s="28">
        <f t="shared" si="33"/>
        <v>46648.825396840279</v>
      </c>
      <c r="AJ1392" s="40" t="str">
        <f>E1392&amp;C1392&amp;B1392</f>
        <v>DHJ5459RF</v>
      </c>
      <c r="AK1392" s="40" t="str">
        <f>IFERROR(_xlfn.XLOOKUP(AJ1392,CrossRef!$A:$A,CrossRef!$J:$J,"Not Found"),"-")</f>
        <v/>
      </c>
      <c r="AL1392" s="40">
        <f>IFERROR(_xlfn.XLOOKUP(AJ1392,CrossRef!$A:$A,CrossRef!$K:$K,"Not Found"),"-")</f>
        <v>0</v>
      </c>
      <c r="AM1392" s="40" t="str">
        <f>IFERROR(_xlfn.XLOOKUP(AJ1392,CrossRef!$A:$A,CrossRef!$L:$L,"Not Found"),"-")</f>
        <v>15000H SWING DRIVE BOX CHANGE RHF</v>
      </c>
    </row>
    <row r="1393" spans="1:39" x14ac:dyDescent="0.3">
      <c r="A1393" s="4" t="str">
        <f>D1393&amp;C1393&amp;B1393</f>
        <v>EX70905459RR</v>
      </c>
      <c r="B1393" s="4" t="str">
        <f>LEFT(N1393,FIND(" ",N1393)-1)</f>
        <v>RR</v>
      </c>
      <c r="C1393" s="4" t="str">
        <f>LEFT(M1393,4)</f>
        <v>5459</v>
      </c>
      <c r="D1393" s="4" t="str">
        <f>LEFT(L1393,FIND(" ",L1393)-1)</f>
        <v>EX7090</v>
      </c>
      <c r="E1393" s="4" t="str">
        <f>MID(X1393,2,3)</f>
        <v>DHJ</v>
      </c>
      <c r="G1393" s="14" t="s">
        <v>10234</v>
      </c>
      <c r="H1393" s="14" t="s">
        <v>10235</v>
      </c>
      <c r="I1393" s="14" t="s">
        <v>10257</v>
      </c>
      <c r="J1393" s="14" t="s">
        <v>10393</v>
      </c>
      <c r="K1393" s="14" t="s">
        <v>2728</v>
      </c>
      <c r="L1393" s="14" t="s">
        <v>11055</v>
      </c>
      <c r="M1393" s="14" t="s">
        <v>732</v>
      </c>
      <c r="N1393" s="14" t="s">
        <v>493</v>
      </c>
      <c r="O1393" s="15">
        <v>15000</v>
      </c>
      <c r="P1393" s="15">
        <v>3491.2182350369098</v>
      </c>
      <c r="Q1393" s="16">
        <v>47070</v>
      </c>
      <c r="R1393" s="14" t="s">
        <v>11740</v>
      </c>
      <c r="S1393" s="14" t="s">
        <v>10286</v>
      </c>
      <c r="T1393" s="14" t="s">
        <v>11740</v>
      </c>
      <c r="U1393" s="14" t="s">
        <v>10248</v>
      </c>
      <c r="V1393" s="14"/>
      <c r="W1393" s="14" t="s">
        <v>10317</v>
      </c>
      <c r="X1393" s="14" t="s">
        <v>11057</v>
      </c>
      <c r="Y1393" s="15">
        <v>96908.35</v>
      </c>
      <c r="Z1393" s="14" t="s">
        <v>11744</v>
      </c>
      <c r="AA1393" s="15">
        <v>78752.100616016396</v>
      </c>
      <c r="AB1393" s="14" t="s">
        <v>10245</v>
      </c>
      <c r="AC1393" s="14" t="s">
        <v>10246</v>
      </c>
      <c r="AD1393" s="14"/>
      <c r="AE1393" s="15">
        <v>11508.7817649631</v>
      </c>
      <c r="AF1393" s="31">
        <f>_xlfn.XLOOKUP(A1393,Macmahon!B:B,Macmahon!AE:AE,"",0)</f>
        <v>45916</v>
      </c>
      <c r="AG1393" s="28">
        <f>_xlfn.XLOOKUP(A1393,Macmahon!B:B,Macmahon!AJ:AJ,"",0)</f>
        <v>47041.555555555555</v>
      </c>
      <c r="AH1393" s="28">
        <f>_xlfn.XLOOKUP(A1393,Macmahon!B:B,Macmahon!AK:AK,"",0)</f>
        <v>47059</v>
      </c>
      <c r="AI1393" s="28">
        <f t="shared" si="33"/>
        <v>47041.555555555555</v>
      </c>
      <c r="AJ1393" s="40" t="str">
        <f>E1393&amp;C1393&amp;B1393</f>
        <v>DHJ5459RR</v>
      </c>
      <c r="AK1393" s="40" t="str">
        <f>IFERROR(_xlfn.XLOOKUP(AJ1393,CrossRef!$A:$A,CrossRef!$J:$J,"Not Found"),"-")</f>
        <v/>
      </c>
      <c r="AL1393" s="40">
        <f>IFERROR(_xlfn.XLOOKUP(AJ1393,CrossRef!$A:$A,CrossRef!$K:$K,"Not Found"),"-")</f>
        <v>0</v>
      </c>
      <c r="AM1393" s="40" t="str">
        <f>IFERROR(_xlfn.XLOOKUP(AJ1393,CrossRef!$A:$A,CrossRef!$L:$L,"Not Found"),"-")</f>
        <v>15000H SWING DRIVE BOX CHANGE RHR</v>
      </c>
    </row>
    <row r="1394" spans="1:39" x14ac:dyDescent="0.3">
      <c r="A1394" s="4" t="str">
        <f>D1394&amp;C1394&amp;B1394</f>
        <v>GD14084251LF</v>
      </c>
      <c r="B1394" s="4" t="str">
        <f>LEFT(N1394,FIND(" ",N1394)-1)</f>
        <v>LF</v>
      </c>
      <c r="C1394" s="4" t="str">
        <f>LEFT(M1394,4)</f>
        <v>4251</v>
      </c>
      <c r="D1394" s="4" t="str">
        <f>LEFT(L1394,FIND(" ",L1394)-1)</f>
        <v>GD1408</v>
      </c>
      <c r="E1394" s="4" t="str">
        <f>MID(X1394,2,3)</f>
        <v>E9Y</v>
      </c>
      <c r="G1394" s="14" t="s">
        <v>10234</v>
      </c>
      <c r="H1394" s="14" t="s">
        <v>10235</v>
      </c>
      <c r="I1394" s="14" t="s">
        <v>10236</v>
      </c>
      <c r="J1394" s="14" t="s">
        <v>10571</v>
      </c>
      <c r="K1394" s="14" t="s">
        <v>95</v>
      </c>
      <c r="L1394" s="14" t="s">
        <v>10659</v>
      </c>
      <c r="M1394" s="14" t="s">
        <v>11471</v>
      </c>
      <c r="N1394" s="14" t="s">
        <v>483</v>
      </c>
      <c r="O1394" s="15">
        <v>12000</v>
      </c>
      <c r="P1394" s="15">
        <v>14540.263824143</v>
      </c>
      <c r="Q1394" s="16">
        <v>45946</v>
      </c>
      <c r="R1394" s="14" t="s">
        <v>11472</v>
      </c>
      <c r="S1394" s="14" t="s">
        <v>10240</v>
      </c>
      <c r="T1394" s="14" t="s">
        <v>11472</v>
      </c>
      <c r="U1394" s="14" t="s">
        <v>10269</v>
      </c>
      <c r="V1394" s="14"/>
      <c r="W1394" s="14" t="s">
        <v>11473</v>
      </c>
      <c r="X1394" s="14" t="s">
        <v>10660</v>
      </c>
      <c r="Y1394" s="15">
        <v>12490.12</v>
      </c>
      <c r="Z1394" s="14" t="s">
        <v>11474</v>
      </c>
      <c r="AA1394" s="15">
        <v>23629.3936962751</v>
      </c>
      <c r="AB1394" s="14" t="s">
        <v>10245</v>
      </c>
      <c r="AC1394" s="14" t="s">
        <v>10246</v>
      </c>
      <c r="AD1394" s="14" t="s">
        <v>10577</v>
      </c>
      <c r="AE1394" s="15">
        <v>-2540.26382414299</v>
      </c>
      <c r="AF1394" s="31" t="str">
        <f>_xlfn.XLOOKUP(A1394,Macmahon!B:B,Macmahon!AE:AE,"",0)</f>
        <v/>
      </c>
      <c r="AG1394" s="28" t="str">
        <f>_xlfn.XLOOKUP(A1394,Macmahon!B:B,Macmahon!AJ:AJ,"",0)</f>
        <v/>
      </c>
      <c r="AH1394" s="28" t="str">
        <f>_xlfn.XLOOKUP(A1394,Macmahon!B:B,Macmahon!AK:AK,"",0)</f>
        <v/>
      </c>
      <c r="AI1394" s="28">
        <f t="shared" si="33"/>
        <v>0</v>
      </c>
      <c r="AJ1394" s="40" t="str">
        <f>E1394&amp;C1394&amp;B1394</f>
        <v>E9Y4251LF</v>
      </c>
      <c r="AK1394" s="40" t="str">
        <f>IFERROR(_xlfn.XLOOKUP(AJ1394,CrossRef!$A:$A,CrossRef!$J:$J,"Not Found"),"-")</f>
        <v>GDGN006-BKSY-SVBK</v>
      </c>
      <c r="AL1394" s="40">
        <f>IFERROR(_xlfn.XLOOKUP(AJ1394,CrossRef!$A:$A,CrossRef!$K:$K,"Not Found"),"-")</f>
        <v>0</v>
      </c>
      <c r="AM1394" s="40" t="str">
        <f>IFERROR(_xlfn.XLOOKUP(AJ1394,CrossRef!$A:$A,CrossRef!$L:$L,"Not Found"),"-")</f>
        <v>12000H BRAKE GROUP CHANGE LHF</v>
      </c>
    </row>
    <row r="1395" spans="1:39" x14ac:dyDescent="0.3">
      <c r="A1395" s="4" t="str">
        <f>D1395&amp;C1395&amp;B1395</f>
        <v>GD14084251RF</v>
      </c>
      <c r="B1395" s="4" t="str">
        <f>LEFT(N1395,FIND(" ",N1395)-1)</f>
        <v>RF</v>
      </c>
      <c r="C1395" s="4" t="str">
        <f>LEFT(M1395,4)</f>
        <v>4251</v>
      </c>
      <c r="D1395" s="4" t="str">
        <f>LEFT(L1395,FIND(" ",L1395)-1)</f>
        <v>GD1408</v>
      </c>
      <c r="E1395" s="4" t="str">
        <f>MID(X1395,2,3)</f>
        <v>E9Y</v>
      </c>
      <c r="G1395" s="17" t="s">
        <v>10234</v>
      </c>
      <c r="H1395" s="17" t="s">
        <v>10235</v>
      </c>
      <c r="I1395" s="17" t="s">
        <v>10236</v>
      </c>
      <c r="J1395" s="17" t="s">
        <v>10571</v>
      </c>
      <c r="K1395" s="17" t="s">
        <v>95</v>
      </c>
      <c r="L1395" s="17" t="s">
        <v>10659</v>
      </c>
      <c r="M1395" s="17" t="s">
        <v>11471</v>
      </c>
      <c r="N1395" s="17" t="s">
        <v>487</v>
      </c>
      <c r="O1395" s="18">
        <v>12000</v>
      </c>
      <c r="P1395" s="18">
        <v>8185.8873539445203</v>
      </c>
      <c r="Q1395" s="16">
        <v>47205</v>
      </c>
      <c r="R1395" s="17" t="s">
        <v>11472</v>
      </c>
      <c r="S1395" s="17" t="s">
        <v>10240</v>
      </c>
      <c r="T1395" s="17" t="s">
        <v>11472</v>
      </c>
      <c r="U1395" s="17" t="s">
        <v>10248</v>
      </c>
      <c r="V1395" s="17"/>
      <c r="W1395" s="17" t="s">
        <v>11475</v>
      </c>
      <c r="X1395" s="17" t="s">
        <v>10660</v>
      </c>
      <c r="Y1395" s="18">
        <v>12490.12</v>
      </c>
      <c r="Z1395" s="17" t="s">
        <v>11476</v>
      </c>
      <c r="AA1395" s="18">
        <v>37495.396303901398</v>
      </c>
      <c r="AB1395" s="17" t="s">
        <v>10245</v>
      </c>
      <c r="AC1395" s="17" t="s">
        <v>10246</v>
      </c>
      <c r="AD1395" s="17" t="s">
        <v>10577</v>
      </c>
      <c r="AE1395" s="18">
        <v>3814.1126460554801</v>
      </c>
      <c r="AF1395" s="31" t="str">
        <f>_xlfn.XLOOKUP(A1395,Macmahon!B:B,Macmahon!AE:AE,"",0)</f>
        <v/>
      </c>
      <c r="AG1395" s="28" t="str">
        <f>_xlfn.XLOOKUP(A1395,Macmahon!B:B,Macmahon!AJ:AJ,"",0)</f>
        <v/>
      </c>
      <c r="AH1395" s="28" t="str">
        <f>_xlfn.XLOOKUP(A1395,Macmahon!B:B,Macmahon!AK:AK,"",0)</f>
        <v/>
      </c>
      <c r="AI1395" s="28">
        <f t="shared" si="33"/>
        <v>0</v>
      </c>
      <c r="AJ1395" s="40" t="str">
        <f>E1395&amp;C1395&amp;B1395</f>
        <v>E9Y4251RF</v>
      </c>
      <c r="AK1395" s="40" t="str">
        <f>IFERROR(_xlfn.XLOOKUP(AJ1395,CrossRef!$A:$A,CrossRef!$J:$J,"Not Found"),"-")</f>
        <v>GDGN006-BKSY-SVBK</v>
      </c>
      <c r="AL1395" s="40">
        <f>IFERROR(_xlfn.XLOOKUP(AJ1395,CrossRef!$A:$A,CrossRef!$K:$K,"Not Found"),"-")</f>
        <v>0</v>
      </c>
      <c r="AM1395" s="40" t="str">
        <f>IFERROR(_xlfn.XLOOKUP(AJ1395,CrossRef!$A:$A,CrossRef!$L:$L,"Not Found"),"-")</f>
        <v>12000H BRAKE GROUP CHANGE RHF</v>
      </c>
    </row>
    <row r="1396" spans="1:39" x14ac:dyDescent="0.3">
      <c r="A1396" s="4" t="str">
        <f>D1396&amp;C1396&amp;B1396</f>
        <v>GD14084251LR</v>
      </c>
      <c r="B1396" s="4" t="str">
        <f>LEFT(N1396,FIND(" ",N1396)-1)</f>
        <v>LR</v>
      </c>
      <c r="C1396" s="4" t="str">
        <f>LEFT(M1396,4)</f>
        <v>4251</v>
      </c>
      <c r="D1396" s="4" t="str">
        <f>LEFT(L1396,FIND(" ",L1396)-1)</f>
        <v>GD1408</v>
      </c>
      <c r="E1396" s="4" t="str">
        <f>MID(X1396,2,3)</f>
        <v>E9Y</v>
      </c>
      <c r="G1396" s="14" t="s">
        <v>10234</v>
      </c>
      <c r="H1396" s="14" t="s">
        <v>10235</v>
      </c>
      <c r="I1396" s="14" t="s">
        <v>10236</v>
      </c>
      <c r="J1396" s="14" t="s">
        <v>10571</v>
      </c>
      <c r="K1396" s="14" t="s">
        <v>95</v>
      </c>
      <c r="L1396" s="14" t="s">
        <v>10659</v>
      </c>
      <c r="M1396" s="14" t="s">
        <v>11471</v>
      </c>
      <c r="N1396" s="14" t="s">
        <v>490</v>
      </c>
      <c r="O1396" s="15">
        <v>12000</v>
      </c>
      <c r="P1396" s="15">
        <v>14540.263824143</v>
      </c>
      <c r="Q1396" s="16">
        <v>45946</v>
      </c>
      <c r="R1396" s="14" t="s">
        <v>11472</v>
      </c>
      <c r="S1396" s="14" t="s">
        <v>10240</v>
      </c>
      <c r="T1396" s="14" t="s">
        <v>11472</v>
      </c>
      <c r="U1396" s="14" t="s">
        <v>10269</v>
      </c>
      <c r="V1396" s="14"/>
      <c r="W1396" s="14" t="s">
        <v>11473</v>
      </c>
      <c r="X1396" s="14" t="s">
        <v>10660</v>
      </c>
      <c r="Y1396" s="15">
        <v>12490.12</v>
      </c>
      <c r="Z1396" s="14" t="s">
        <v>11477</v>
      </c>
      <c r="AA1396" s="15">
        <v>23629.3936962751</v>
      </c>
      <c r="AB1396" s="14" t="s">
        <v>10245</v>
      </c>
      <c r="AC1396" s="14" t="s">
        <v>10246</v>
      </c>
      <c r="AD1396" s="14" t="s">
        <v>10577</v>
      </c>
      <c r="AE1396" s="15">
        <v>-2540.26382414299</v>
      </c>
      <c r="AF1396" s="31" t="str">
        <f>_xlfn.XLOOKUP(A1396,Macmahon!B:B,Macmahon!AE:AE,"",0)</f>
        <v/>
      </c>
      <c r="AG1396" s="28" t="str">
        <f>_xlfn.XLOOKUP(A1396,Macmahon!B:B,Macmahon!AJ:AJ,"",0)</f>
        <v/>
      </c>
      <c r="AH1396" s="28" t="str">
        <f>_xlfn.XLOOKUP(A1396,Macmahon!B:B,Macmahon!AK:AK,"",0)</f>
        <v/>
      </c>
      <c r="AI1396" s="28">
        <f t="shared" si="33"/>
        <v>0</v>
      </c>
      <c r="AJ1396" s="40" t="str">
        <f>E1396&amp;C1396&amp;B1396</f>
        <v>E9Y4251LR</v>
      </c>
      <c r="AK1396" s="40" t="str">
        <f>IFERROR(_xlfn.XLOOKUP(AJ1396,CrossRef!$A:$A,CrossRef!$J:$J,"Not Found"),"-")</f>
        <v>GDGN006-BKSY-SVBK</v>
      </c>
      <c r="AL1396" s="40">
        <f>IFERROR(_xlfn.XLOOKUP(AJ1396,CrossRef!$A:$A,CrossRef!$K:$K,"Not Found"),"-")</f>
        <v>0</v>
      </c>
      <c r="AM1396" s="40" t="str">
        <f>IFERROR(_xlfn.XLOOKUP(AJ1396,CrossRef!$A:$A,CrossRef!$L:$L,"Not Found"),"-")</f>
        <v>12000H BRAKE GROUP CHANGE LHR</v>
      </c>
    </row>
    <row r="1397" spans="1:39" x14ac:dyDescent="0.3">
      <c r="A1397" s="4" t="str">
        <f>D1397&amp;C1397&amp;B1397</f>
        <v>GD14084251RR</v>
      </c>
      <c r="B1397" s="4" t="str">
        <f>LEFT(N1397,FIND(" ",N1397)-1)</f>
        <v>RR</v>
      </c>
      <c r="C1397" s="4" t="str">
        <f>LEFT(M1397,4)</f>
        <v>4251</v>
      </c>
      <c r="D1397" s="4" t="str">
        <f>LEFT(L1397,FIND(" ",L1397)-1)</f>
        <v>GD1408</v>
      </c>
      <c r="E1397" s="4" t="str">
        <f>MID(X1397,2,3)</f>
        <v>E9Y</v>
      </c>
      <c r="G1397" s="17" t="s">
        <v>10234</v>
      </c>
      <c r="H1397" s="17" t="s">
        <v>10235</v>
      </c>
      <c r="I1397" s="17" t="s">
        <v>10236</v>
      </c>
      <c r="J1397" s="17" t="s">
        <v>10571</v>
      </c>
      <c r="K1397" s="17" t="s">
        <v>95</v>
      </c>
      <c r="L1397" s="17" t="s">
        <v>10659</v>
      </c>
      <c r="M1397" s="17" t="s">
        <v>11471</v>
      </c>
      <c r="N1397" s="17" t="s">
        <v>493</v>
      </c>
      <c r="O1397" s="18">
        <v>12000</v>
      </c>
      <c r="P1397" s="18">
        <v>14758.6261452778</v>
      </c>
      <c r="Q1397" s="16">
        <v>45926</v>
      </c>
      <c r="R1397" s="17" t="s">
        <v>11472</v>
      </c>
      <c r="S1397" s="17" t="s">
        <v>10240</v>
      </c>
      <c r="T1397" s="17" t="s">
        <v>11472</v>
      </c>
      <c r="U1397" s="17" t="s">
        <v>10269</v>
      </c>
      <c r="V1397" s="17"/>
      <c r="W1397" s="17" t="s">
        <v>11473</v>
      </c>
      <c r="X1397" s="17" t="s">
        <v>10660</v>
      </c>
      <c r="Y1397" s="18">
        <v>12490.12</v>
      </c>
      <c r="Z1397" s="17" t="s">
        <v>11478</v>
      </c>
      <c r="AA1397" s="18">
        <v>23349.920916905401</v>
      </c>
      <c r="AB1397" s="17" t="s">
        <v>10245</v>
      </c>
      <c r="AC1397" s="17" t="s">
        <v>10246</v>
      </c>
      <c r="AD1397" s="17" t="s">
        <v>10577</v>
      </c>
      <c r="AE1397" s="18">
        <v>-2758.6261452778199</v>
      </c>
      <c r="AF1397" s="31" t="str">
        <f>_xlfn.XLOOKUP(A1397,Macmahon!B:B,Macmahon!AE:AE,"",0)</f>
        <v/>
      </c>
      <c r="AG1397" s="28" t="str">
        <f>_xlfn.XLOOKUP(A1397,Macmahon!B:B,Macmahon!AJ:AJ,"",0)</f>
        <v/>
      </c>
      <c r="AH1397" s="28" t="str">
        <f>_xlfn.XLOOKUP(A1397,Macmahon!B:B,Macmahon!AK:AK,"",0)</f>
        <v/>
      </c>
      <c r="AI1397" s="28">
        <f t="shared" si="33"/>
        <v>0</v>
      </c>
      <c r="AJ1397" s="40" t="str">
        <f>E1397&amp;C1397&amp;B1397</f>
        <v>E9Y4251RR</v>
      </c>
      <c r="AK1397" s="40" t="str">
        <f>IFERROR(_xlfn.XLOOKUP(AJ1397,CrossRef!$A:$A,CrossRef!$J:$J,"Not Found"),"-")</f>
        <v>GDGN006-BKSY-SVBK</v>
      </c>
      <c r="AL1397" s="40">
        <f>IFERROR(_xlfn.XLOOKUP(AJ1397,CrossRef!$A:$A,CrossRef!$K:$K,"Not Found"),"-")</f>
        <v>0</v>
      </c>
      <c r="AM1397" s="40" t="str">
        <f>IFERROR(_xlfn.XLOOKUP(AJ1397,CrossRef!$A:$A,CrossRef!$L:$L,"Not Found"),"-")</f>
        <v>12000H BRAKE GROUP CHANGE RHR</v>
      </c>
    </row>
    <row r="1398" spans="1:39" x14ac:dyDescent="0.3">
      <c r="A1398" s="4" t="str">
        <f>D1398&amp;C1398&amp;B1398</f>
        <v>EX70905473LT</v>
      </c>
      <c r="B1398" s="4" t="str">
        <f>LEFT(N1398,FIND(" ",N1398)-1)</f>
        <v>LT</v>
      </c>
      <c r="C1398" s="4" t="str">
        <f>LEFT(M1398,4)</f>
        <v>5473</v>
      </c>
      <c r="D1398" s="4" t="str">
        <f>LEFT(L1398,FIND(" ",L1398)-1)</f>
        <v>EX7090</v>
      </c>
      <c r="E1398" s="4" t="str">
        <f>MID(X1398,2,3)</f>
        <v>DHJ</v>
      </c>
      <c r="G1398" s="17" t="s">
        <v>10234</v>
      </c>
      <c r="H1398" s="17" t="s">
        <v>10235</v>
      </c>
      <c r="I1398" s="17" t="s">
        <v>10257</v>
      </c>
      <c r="J1398" s="17" t="s">
        <v>10393</v>
      </c>
      <c r="K1398" s="17" t="s">
        <v>2728</v>
      </c>
      <c r="L1398" s="17" t="s">
        <v>11055</v>
      </c>
      <c r="M1398" s="17" t="s">
        <v>770</v>
      </c>
      <c r="N1398" s="17" t="s">
        <v>57</v>
      </c>
      <c r="O1398" s="18">
        <v>12000</v>
      </c>
      <c r="P1398" s="18">
        <v>9761.0064259359096</v>
      </c>
      <c r="Q1398" s="16">
        <v>46131</v>
      </c>
      <c r="R1398" s="17" t="s">
        <v>11762</v>
      </c>
      <c r="S1398" s="17" t="s">
        <v>10240</v>
      </c>
      <c r="T1398" s="17" t="s">
        <v>11762</v>
      </c>
      <c r="U1398" s="17" t="s">
        <v>10269</v>
      </c>
      <c r="V1398" s="17"/>
      <c r="W1398" s="17" t="s">
        <v>11763</v>
      </c>
      <c r="X1398" s="17" t="s">
        <v>11057</v>
      </c>
      <c r="Y1398" s="18">
        <v>25361.360000000001</v>
      </c>
      <c r="Z1398" s="17" t="s">
        <v>11764</v>
      </c>
      <c r="AA1398" s="18">
        <v>67284.957446808505</v>
      </c>
      <c r="AB1398" s="17" t="s">
        <v>10245</v>
      </c>
      <c r="AC1398" s="17" t="s">
        <v>10246</v>
      </c>
      <c r="AD1398" s="17"/>
      <c r="AE1398" s="18">
        <v>2238.9935740640899</v>
      </c>
      <c r="AF1398" s="31" t="str">
        <f>_xlfn.XLOOKUP(A1398,Macmahon!B:B,Macmahon!AE:AE,"",0)</f>
        <v/>
      </c>
      <c r="AG1398" s="28" t="str">
        <f>_xlfn.XLOOKUP(A1398,Macmahon!B:B,Macmahon!AJ:AJ,"",0)</f>
        <v/>
      </c>
      <c r="AH1398" s="28" t="str">
        <f>_xlfn.XLOOKUP(A1398,Macmahon!B:B,Macmahon!AK:AK,"",0)</f>
        <v/>
      </c>
      <c r="AI1398" s="28">
        <f t="shared" si="33"/>
        <v>0</v>
      </c>
      <c r="AJ1398" s="40" t="str">
        <f>E1398&amp;C1398&amp;B1398</f>
        <v>DHJ5473LT</v>
      </c>
      <c r="AK1398" s="40" t="str">
        <f>IFERROR(_xlfn.XLOOKUP(AJ1398,CrossRef!$A:$A,CrossRef!$J:$J,"Not Found"),"-")</f>
        <v/>
      </c>
      <c r="AL1398" s="40">
        <f>IFERROR(_xlfn.XLOOKUP(AJ1398,CrossRef!$A:$A,CrossRef!$K:$K,"Not Found"),"-")</f>
        <v>0</v>
      </c>
      <c r="AM1398" s="40" t="str">
        <f>IFERROR(_xlfn.XLOOKUP(AJ1398,CrossRef!$A:$A,CrossRef!$L:$L,"Not Found"),"-")</f>
        <v>12000H PUMP SWING LH (POS.1A-1B CAT)</v>
      </c>
    </row>
    <row r="1399" spans="1:39" x14ac:dyDescent="0.3">
      <c r="A1399" s="4" t="str">
        <f>D1399&amp;C1399&amp;B1399</f>
        <v>EX70905473RI</v>
      </c>
      <c r="B1399" s="4" t="str">
        <f>LEFT(N1399,FIND(" ",N1399)-1)</f>
        <v>RI</v>
      </c>
      <c r="C1399" s="4" t="str">
        <f>LEFT(M1399,4)</f>
        <v>5473</v>
      </c>
      <c r="D1399" s="4" t="str">
        <f>LEFT(L1399,FIND(" ",L1399)-1)</f>
        <v>EX7090</v>
      </c>
      <c r="E1399" s="4" t="str">
        <f>MID(X1399,2,3)</f>
        <v>DHJ</v>
      </c>
      <c r="G1399" s="14" t="s">
        <v>10234</v>
      </c>
      <c r="H1399" s="14" t="s">
        <v>10235</v>
      </c>
      <c r="I1399" s="14" t="s">
        <v>10257</v>
      </c>
      <c r="J1399" s="14" t="s">
        <v>10393</v>
      </c>
      <c r="K1399" s="14" t="s">
        <v>2728</v>
      </c>
      <c r="L1399" s="14" t="s">
        <v>11055</v>
      </c>
      <c r="M1399" s="14" t="s">
        <v>770</v>
      </c>
      <c r="N1399" s="14" t="s">
        <v>61</v>
      </c>
      <c r="O1399" s="15">
        <v>12000</v>
      </c>
      <c r="P1399" s="15">
        <v>15713.407133500599</v>
      </c>
      <c r="Q1399" s="16">
        <v>46558</v>
      </c>
      <c r="R1399" s="14" t="s">
        <v>11762</v>
      </c>
      <c r="S1399" s="14" t="s">
        <v>10240</v>
      </c>
      <c r="T1399" s="14" t="s">
        <v>11762</v>
      </c>
      <c r="U1399" s="14" t="s">
        <v>10269</v>
      </c>
      <c r="V1399" s="14"/>
      <c r="W1399" s="14" t="s">
        <v>11765</v>
      </c>
      <c r="X1399" s="14" t="s">
        <v>11057</v>
      </c>
      <c r="Y1399" s="15">
        <v>25361.360000000001</v>
      </c>
      <c r="Z1399" s="14" t="s">
        <v>11766</v>
      </c>
      <c r="AA1399" s="15">
        <v>72444.092402464099</v>
      </c>
      <c r="AB1399" s="14" t="s">
        <v>10245</v>
      </c>
      <c r="AC1399" s="14" t="s">
        <v>10246</v>
      </c>
      <c r="AD1399" s="14"/>
      <c r="AE1399" s="15">
        <v>-3713.4071335006201</v>
      </c>
      <c r="AF1399" s="31" t="str">
        <f>_xlfn.XLOOKUP(A1399,Macmahon!B:B,Macmahon!AE:AE,"",0)</f>
        <v/>
      </c>
      <c r="AG1399" s="28" t="str">
        <f>_xlfn.XLOOKUP(A1399,Macmahon!B:B,Macmahon!AJ:AJ,"",0)</f>
        <v/>
      </c>
      <c r="AH1399" s="28" t="str">
        <f>_xlfn.XLOOKUP(A1399,Macmahon!B:B,Macmahon!AK:AK,"",0)</f>
        <v/>
      </c>
      <c r="AI1399" s="28">
        <f t="shared" si="33"/>
        <v>0</v>
      </c>
      <c r="AJ1399" s="40" t="str">
        <f>E1399&amp;C1399&amp;B1399</f>
        <v>DHJ5473RI</v>
      </c>
      <c r="AK1399" s="40" t="str">
        <f>IFERROR(_xlfn.XLOOKUP(AJ1399,CrossRef!$A:$A,CrossRef!$J:$J,"Not Found"),"-")</f>
        <v/>
      </c>
      <c r="AL1399" s="40">
        <f>IFERROR(_xlfn.XLOOKUP(AJ1399,CrossRef!$A:$A,CrossRef!$K:$K,"Not Found"),"-")</f>
        <v>0</v>
      </c>
      <c r="AM1399" s="40" t="str">
        <f>IFERROR(_xlfn.XLOOKUP(AJ1399,CrossRef!$A:$A,CrossRef!$L:$L,"Not Found"),"-")</f>
        <v>12000H PUMP SWING RH (POS.2A-2B CAT)</v>
      </c>
    </row>
    <row r="1400" spans="1:39" x14ac:dyDescent="0.3">
      <c r="A1400" s="4" t="str">
        <f>D1400&amp;C1400&amp;B1400</f>
        <v>EX7090700000</v>
      </c>
      <c r="B1400" s="4" t="str">
        <f>LEFT(N1400,FIND(" ",N1400)-1)</f>
        <v>00</v>
      </c>
      <c r="C1400" s="4" t="str">
        <f>LEFT(M1400,4)</f>
        <v>7000</v>
      </c>
      <c r="D1400" s="4" t="str">
        <f>LEFT(L1400,FIND(" ",L1400)-1)</f>
        <v>EX7090</v>
      </c>
      <c r="E1400" s="4" t="str">
        <f>MID(X1400,2,3)</f>
        <v>DHJ</v>
      </c>
      <c r="G1400" s="14" t="s">
        <v>10234</v>
      </c>
      <c r="H1400" s="14" t="s">
        <v>11796</v>
      </c>
      <c r="I1400" s="14" t="s">
        <v>10257</v>
      </c>
      <c r="J1400" s="14" t="s">
        <v>10393</v>
      </c>
      <c r="K1400" s="14" t="s">
        <v>2728</v>
      </c>
      <c r="L1400" s="14" t="s">
        <v>11055</v>
      </c>
      <c r="M1400" s="14" t="s">
        <v>807</v>
      </c>
      <c r="N1400" s="14" t="s">
        <v>17</v>
      </c>
      <c r="O1400" s="15">
        <v>75000</v>
      </c>
      <c r="P1400" s="15">
        <v>68592.3782350369</v>
      </c>
      <c r="Q1400" s="16">
        <v>46226</v>
      </c>
      <c r="R1400" s="14"/>
      <c r="S1400" s="14"/>
      <c r="T1400" s="14"/>
      <c r="U1400" s="14" t="s">
        <v>10241</v>
      </c>
      <c r="V1400" s="14"/>
      <c r="W1400" s="14" t="s">
        <v>11797</v>
      </c>
      <c r="X1400" s="14" t="s">
        <v>11057</v>
      </c>
      <c r="Y1400" s="15">
        <v>0</v>
      </c>
      <c r="Z1400" s="14" t="s">
        <v>11798</v>
      </c>
      <c r="AA1400" s="15">
        <v>68353.743326488693</v>
      </c>
      <c r="AB1400" s="14" t="s">
        <v>10245</v>
      </c>
      <c r="AC1400" s="14" t="s">
        <v>11799</v>
      </c>
      <c r="AD1400" s="14"/>
      <c r="AE1400" s="15">
        <v>6407.6217649630898</v>
      </c>
      <c r="AF1400" s="31" t="str">
        <f>_xlfn.XLOOKUP(A1400,Macmahon!B:B,Macmahon!AE:AE,"",0)</f>
        <v/>
      </c>
      <c r="AG1400" s="28" t="str">
        <f>_xlfn.XLOOKUP(A1400,Macmahon!B:B,Macmahon!AJ:AJ,"",0)</f>
        <v/>
      </c>
      <c r="AH1400" s="28" t="str">
        <f>_xlfn.XLOOKUP(A1400,Macmahon!B:B,Macmahon!AK:AK,"",0)</f>
        <v/>
      </c>
      <c r="AI1400" s="28">
        <f t="shared" si="33"/>
        <v>0</v>
      </c>
      <c r="AJ1400" s="40" t="str">
        <f>E1400&amp;C1400&amp;B1400</f>
        <v>DHJ700000</v>
      </c>
      <c r="AK1400" s="40" t="str">
        <f>IFERROR(_xlfn.XLOOKUP(AJ1400,CrossRef!$A:$A,CrossRef!$J:$J,"Not Found"),"-")</f>
        <v>Not Found</v>
      </c>
      <c r="AL1400" s="40" t="str">
        <f>IFERROR(_xlfn.XLOOKUP(AJ1400,CrossRef!$A:$A,CrossRef!$K:$K,"Not Found"),"-")</f>
        <v>Not Found</v>
      </c>
      <c r="AM1400" s="40" t="str">
        <f>IFERROR(_xlfn.XLOOKUP(AJ1400,CrossRef!$A:$A,CrossRef!$L:$L,"Not Found"),"-")</f>
        <v>Not Found</v>
      </c>
    </row>
    <row r="1401" spans="1:39" x14ac:dyDescent="0.3">
      <c r="A1401" s="4" t="str">
        <f>D1401&amp;C1401&amp;B1401</f>
        <v>EX709079PALR</v>
      </c>
      <c r="B1401" s="4" t="str">
        <f>LEFT(N1401,FIND(" ",N1401)-1)</f>
        <v>LR</v>
      </c>
      <c r="C1401" s="4" t="str">
        <f>LEFT(M1401,4)</f>
        <v>79PA</v>
      </c>
      <c r="D1401" s="4" t="str">
        <f>LEFT(L1401,FIND(" ",L1401)-1)</f>
        <v>EX7090</v>
      </c>
      <c r="E1401" s="4" t="str">
        <f>MID(X1401,2,3)</f>
        <v>DHJ</v>
      </c>
      <c r="G1401" s="14" t="s">
        <v>10234</v>
      </c>
      <c r="H1401" s="14" t="s">
        <v>10235</v>
      </c>
      <c r="I1401" s="14" t="s">
        <v>10257</v>
      </c>
      <c r="J1401" s="14" t="s">
        <v>10393</v>
      </c>
      <c r="K1401" s="14" t="s">
        <v>2728</v>
      </c>
      <c r="L1401" s="14" t="s">
        <v>11055</v>
      </c>
      <c r="M1401" s="14" t="s">
        <v>809</v>
      </c>
      <c r="N1401" s="14" t="s">
        <v>490</v>
      </c>
      <c r="O1401" s="15">
        <v>15000</v>
      </c>
      <c r="P1401" s="15">
        <v>9551.2982350369093</v>
      </c>
      <c r="Q1401" s="16">
        <v>47387</v>
      </c>
      <c r="R1401" s="14" t="s">
        <v>11887</v>
      </c>
      <c r="S1401" s="14" t="s">
        <v>10240</v>
      </c>
      <c r="T1401" s="14" t="s">
        <v>11887</v>
      </c>
      <c r="U1401" s="14" t="s">
        <v>10248</v>
      </c>
      <c r="V1401" s="14"/>
      <c r="W1401" s="14" t="s">
        <v>11893</v>
      </c>
      <c r="X1401" s="14" t="s">
        <v>11057</v>
      </c>
      <c r="Y1401" s="15">
        <v>8816.67</v>
      </c>
      <c r="Z1401" s="14" t="s">
        <v>11889</v>
      </c>
      <c r="AA1401" s="15">
        <v>82657.6447638604</v>
      </c>
      <c r="AB1401" s="14" t="s">
        <v>10245</v>
      </c>
      <c r="AC1401" s="14" t="s">
        <v>10246</v>
      </c>
      <c r="AD1401" s="14"/>
      <c r="AE1401" s="15">
        <v>5448.7017649630898</v>
      </c>
      <c r="AF1401" s="31" t="str">
        <f>_xlfn.XLOOKUP(A1401,Macmahon!B:B,Macmahon!AE:AE,"",0)</f>
        <v/>
      </c>
      <c r="AG1401" s="28" t="str">
        <f>_xlfn.XLOOKUP(A1401,Macmahon!B:B,Macmahon!AJ:AJ,"",0)</f>
        <v/>
      </c>
      <c r="AH1401" s="28" t="str">
        <f>_xlfn.XLOOKUP(A1401,Macmahon!B:B,Macmahon!AK:AK,"",0)</f>
        <v/>
      </c>
      <c r="AI1401" s="28">
        <f t="shared" si="33"/>
        <v>0</v>
      </c>
      <c r="AJ1401" s="40" t="str">
        <f>E1401&amp;C1401&amp;B1401</f>
        <v>DHJ79PALR</v>
      </c>
      <c r="AK1401" s="40" t="str">
        <f>IFERROR(_xlfn.XLOOKUP(AJ1401,CrossRef!$A:$A,CrossRef!$J:$J,"Not Found"),"-")</f>
        <v/>
      </c>
      <c r="AL1401" s="40">
        <f>IFERROR(_xlfn.XLOOKUP(AJ1401,CrossRef!$A:$A,CrossRef!$K:$K,"Not Found"),"-")</f>
        <v>0</v>
      </c>
      <c r="AM1401" s="40" t="str">
        <f>IFERROR(_xlfn.XLOOKUP(AJ1401,CrossRef!$A:$A,CrossRef!$L:$L,"Not Found"),"-")</f>
        <v>15000H SWING MOTOR CHANGE LHR</v>
      </c>
    </row>
    <row r="1402" spans="1:39" x14ac:dyDescent="0.3">
      <c r="A1402" s="4" t="str">
        <f>D1402&amp;C1402&amp;B1402</f>
        <v>GD14114251LF</v>
      </c>
      <c r="B1402" s="4" t="str">
        <f>LEFT(N1402,FIND(" ",N1402)-1)</f>
        <v>LF</v>
      </c>
      <c r="C1402" s="4" t="str">
        <f>LEFT(M1402,4)</f>
        <v>4251</v>
      </c>
      <c r="D1402" s="4" t="str">
        <f>LEFT(L1402,FIND(" ",L1402)-1)</f>
        <v>GD1411</v>
      </c>
      <c r="E1402" s="4" t="str">
        <f>MID(X1402,2,3)</f>
        <v>E9W</v>
      </c>
      <c r="G1402" s="14" t="s">
        <v>10234</v>
      </c>
      <c r="H1402" s="14" t="s">
        <v>10235</v>
      </c>
      <c r="I1402" s="14" t="s">
        <v>10257</v>
      </c>
      <c r="J1402" s="14" t="s">
        <v>10359</v>
      </c>
      <c r="K1402" s="14" t="s">
        <v>101</v>
      </c>
      <c r="L1402" s="14" t="s">
        <v>10360</v>
      </c>
      <c r="M1402" s="14" t="s">
        <v>11471</v>
      </c>
      <c r="N1402" s="14" t="s">
        <v>483</v>
      </c>
      <c r="O1402" s="15">
        <v>12000</v>
      </c>
      <c r="P1402" s="15">
        <v>1218.46628371457</v>
      </c>
      <c r="Q1402" s="16">
        <v>47229</v>
      </c>
      <c r="R1402" s="14" t="s">
        <v>11472</v>
      </c>
      <c r="S1402" s="14" t="s">
        <v>10240</v>
      </c>
      <c r="T1402" s="14" t="s">
        <v>11472</v>
      </c>
      <c r="U1402" s="14" t="s">
        <v>10248</v>
      </c>
      <c r="V1402" s="14"/>
      <c r="W1402" s="14" t="s">
        <v>10883</v>
      </c>
      <c r="X1402" s="14" t="s">
        <v>10364</v>
      </c>
      <c r="Y1402" s="15">
        <v>12490.12</v>
      </c>
      <c r="Z1402" s="14" t="s">
        <v>11500</v>
      </c>
      <c r="AA1402" s="15">
        <v>40338.987679671503</v>
      </c>
      <c r="AB1402" s="14" t="s">
        <v>10245</v>
      </c>
      <c r="AC1402" s="14" t="s">
        <v>10246</v>
      </c>
      <c r="AD1402" s="14"/>
      <c r="AE1402" s="15">
        <v>10781.533716285399</v>
      </c>
      <c r="AF1402" s="31" t="str">
        <f>_xlfn.XLOOKUP(A1402,Macmahon!B:B,Macmahon!AE:AE,"",0)</f>
        <v/>
      </c>
      <c r="AG1402" s="28" t="str">
        <f>_xlfn.XLOOKUP(A1402,Macmahon!B:B,Macmahon!AJ:AJ,"",0)</f>
        <v/>
      </c>
      <c r="AH1402" s="28" t="str">
        <f>_xlfn.XLOOKUP(A1402,Macmahon!B:B,Macmahon!AK:AK,"",0)</f>
        <v/>
      </c>
      <c r="AI1402" s="28">
        <f t="shared" si="33"/>
        <v>0</v>
      </c>
      <c r="AJ1402" s="40" t="str">
        <f>E1402&amp;C1402&amp;B1402</f>
        <v>E9W4251LF</v>
      </c>
      <c r="AK1402" s="40" t="str">
        <f>IFERROR(_xlfn.XLOOKUP(AJ1402,CrossRef!$A:$A,CrossRef!$J:$J,"Not Found"),"-")</f>
        <v>GDGN006-BKSY-SVBK</v>
      </c>
      <c r="AL1402" s="40">
        <f>IFERROR(_xlfn.XLOOKUP(AJ1402,CrossRef!$A:$A,CrossRef!$K:$K,"Not Found"),"-")</f>
        <v>0</v>
      </c>
      <c r="AM1402" s="40" t="str">
        <f>IFERROR(_xlfn.XLOOKUP(AJ1402,CrossRef!$A:$A,CrossRef!$L:$L,"Not Found"),"-")</f>
        <v>12000H BRAKE GROUP CHANGE LHF</v>
      </c>
    </row>
    <row r="1403" spans="1:39" x14ac:dyDescent="0.3">
      <c r="A1403" s="4" t="str">
        <f>D1403&amp;C1403&amp;B1403</f>
        <v>GD14114251RF</v>
      </c>
      <c r="B1403" s="4" t="str">
        <f>LEFT(N1403,FIND(" ",N1403)-1)</f>
        <v>RF</v>
      </c>
      <c r="C1403" s="4" t="str">
        <f>LEFT(M1403,4)</f>
        <v>4251</v>
      </c>
      <c r="D1403" s="4" t="str">
        <f>LEFT(L1403,FIND(" ",L1403)-1)</f>
        <v>GD1411</v>
      </c>
      <c r="E1403" s="4" t="str">
        <f>MID(X1403,2,3)</f>
        <v>E9W</v>
      </c>
      <c r="G1403" s="17" t="s">
        <v>10234</v>
      </c>
      <c r="H1403" s="17" t="s">
        <v>10235</v>
      </c>
      <c r="I1403" s="17" t="s">
        <v>10257</v>
      </c>
      <c r="J1403" s="17" t="s">
        <v>10359</v>
      </c>
      <c r="K1403" s="17" t="s">
        <v>101</v>
      </c>
      <c r="L1403" s="17" t="s">
        <v>10360</v>
      </c>
      <c r="M1403" s="17" t="s">
        <v>11471</v>
      </c>
      <c r="N1403" s="17" t="s">
        <v>487</v>
      </c>
      <c r="O1403" s="18">
        <v>12000</v>
      </c>
      <c r="P1403" s="18">
        <v>4350.6364964805298</v>
      </c>
      <c r="Q1403" s="16">
        <v>46939</v>
      </c>
      <c r="R1403" s="17" t="s">
        <v>11472</v>
      </c>
      <c r="S1403" s="17" t="s">
        <v>10240</v>
      </c>
      <c r="T1403" s="17" t="s">
        <v>11472</v>
      </c>
      <c r="U1403" s="17" t="s">
        <v>10248</v>
      </c>
      <c r="V1403" s="17"/>
      <c r="W1403" s="17" t="s">
        <v>10317</v>
      </c>
      <c r="X1403" s="17" t="s">
        <v>10364</v>
      </c>
      <c r="Y1403" s="18">
        <v>12490.12</v>
      </c>
      <c r="Z1403" s="17" t="s">
        <v>11501</v>
      </c>
      <c r="AA1403" s="18">
        <v>36845.490075290902</v>
      </c>
      <c r="AB1403" s="17" t="s">
        <v>10245</v>
      </c>
      <c r="AC1403" s="17" t="s">
        <v>10246</v>
      </c>
      <c r="AD1403" s="17"/>
      <c r="AE1403" s="18">
        <v>7649.3635035194702</v>
      </c>
      <c r="AF1403" s="31" t="str">
        <f>_xlfn.XLOOKUP(A1403,Macmahon!B:B,Macmahon!AE:AE,"",0)</f>
        <v/>
      </c>
      <c r="AG1403" s="28" t="str">
        <f>_xlfn.XLOOKUP(A1403,Macmahon!B:B,Macmahon!AJ:AJ,"",0)</f>
        <v/>
      </c>
      <c r="AH1403" s="28" t="str">
        <f>_xlfn.XLOOKUP(A1403,Macmahon!B:B,Macmahon!AK:AK,"",0)</f>
        <v/>
      </c>
      <c r="AI1403" s="28">
        <f t="shared" si="33"/>
        <v>0</v>
      </c>
      <c r="AJ1403" s="40" t="str">
        <f>E1403&amp;C1403&amp;B1403</f>
        <v>E9W4251RF</v>
      </c>
      <c r="AK1403" s="40" t="str">
        <f>IFERROR(_xlfn.XLOOKUP(AJ1403,CrossRef!$A:$A,CrossRef!$J:$J,"Not Found"),"-")</f>
        <v>GDGN006-BKSY-SVBK</v>
      </c>
      <c r="AL1403" s="40">
        <f>IFERROR(_xlfn.XLOOKUP(AJ1403,CrossRef!$A:$A,CrossRef!$K:$K,"Not Found"),"-")</f>
        <v>0</v>
      </c>
      <c r="AM1403" s="40" t="str">
        <f>IFERROR(_xlfn.XLOOKUP(AJ1403,CrossRef!$A:$A,CrossRef!$L:$L,"Not Found"),"-")</f>
        <v>12000H BRAKE GROUP CHANGE RHF</v>
      </c>
    </row>
    <row r="1404" spans="1:39" x14ac:dyDescent="0.3">
      <c r="A1404" s="4" t="str">
        <f>D1404&amp;C1404&amp;B1404</f>
        <v>GD14114251LR</v>
      </c>
      <c r="B1404" s="4" t="str">
        <f>LEFT(N1404,FIND(" ",N1404)-1)</f>
        <v>LR</v>
      </c>
      <c r="C1404" s="4" t="str">
        <f>LEFT(M1404,4)</f>
        <v>4251</v>
      </c>
      <c r="D1404" s="4" t="str">
        <f>LEFT(L1404,FIND(" ",L1404)-1)</f>
        <v>GD1411</v>
      </c>
      <c r="E1404" s="4" t="str">
        <f>MID(X1404,2,3)</f>
        <v>E9W</v>
      </c>
      <c r="G1404" s="14" t="s">
        <v>10234</v>
      </c>
      <c r="H1404" s="14" t="s">
        <v>10235</v>
      </c>
      <c r="I1404" s="14" t="s">
        <v>10257</v>
      </c>
      <c r="J1404" s="14" t="s">
        <v>10359</v>
      </c>
      <c r="K1404" s="14" t="s">
        <v>101</v>
      </c>
      <c r="L1404" s="14" t="s">
        <v>10360</v>
      </c>
      <c r="M1404" s="14" t="s">
        <v>11471</v>
      </c>
      <c r="N1404" s="14" t="s">
        <v>490</v>
      </c>
      <c r="O1404" s="15">
        <v>12000</v>
      </c>
      <c r="P1404" s="15">
        <v>1218.46628371457</v>
      </c>
      <c r="Q1404" s="16">
        <v>47229</v>
      </c>
      <c r="R1404" s="14" t="s">
        <v>11472</v>
      </c>
      <c r="S1404" s="14" t="s">
        <v>10240</v>
      </c>
      <c r="T1404" s="14" t="s">
        <v>11472</v>
      </c>
      <c r="U1404" s="14" t="s">
        <v>10248</v>
      </c>
      <c r="V1404" s="14"/>
      <c r="W1404" s="14" t="s">
        <v>10883</v>
      </c>
      <c r="X1404" s="14" t="s">
        <v>10364</v>
      </c>
      <c r="Y1404" s="15">
        <v>12490.12</v>
      </c>
      <c r="Z1404" s="14" t="s">
        <v>11502</v>
      </c>
      <c r="AA1404" s="15">
        <v>40338.987679671503</v>
      </c>
      <c r="AB1404" s="14" t="s">
        <v>10245</v>
      </c>
      <c r="AC1404" s="14" t="s">
        <v>10246</v>
      </c>
      <c r="AD1404" s="14"/>
      <c r="AE1404" s="15">
        <v>10781.533716285399</v>
      </c>
      <c r="AF1404" s="31" t="str">
        <f>_xlfn.XLOOKUP(A1404,Macmahon!B:B,Macmahon!AE:AE,"",0)</f>
        <v/>
      </c>
      <c r="AG1404" s="28" t="str">
        <f>_xlfn.XLOOKUP(A1404,Macmahon!B:B,Macmahon!AJ:AJ,"",0)</f>
        <v/>
      </c>
      <c r="AH1404" s="28" t="str">
        <f>_xlfn.XLOOKUP(A1404,Macmahon!B:B,Macmahon!AK:AK,"",0)</f>
        <v/>
      </c>
      <c r="AI1404" s="28">
        <f t="shared" si="33"/>
        <v>0</v>
      </c>
      <c r="AJ1404" s="40" t="str">
        <f>E1404&amp;C1404&amp;B1404</f>
        <v>E9W4251LR</v>
      </c>
      <c r="AK1404" s="40" t="str">
        <f>IFERROR(_xlfn.XLOOKUP(AJ1404,CrossRef!$A:$A,CrossRef!$J:$J,"Not Found"),"-")</f>
        <v>GDGN006-BKSY-SVBK</v>
      </c>
      <c r="AL1404" s="40">
        <f>IFERROR(_xlfn.XLOOKUP(AJ1404,CrossRef!$A:$A,CrossRef!$K:$K,"Not Found"),"-")</f>
        <v>0</v>
      </c>
      <c r="AM1404" s="40" t="str">
        <f>IFERROR(_xlfn.XLOOKUP(AJ1404,CrossRef!$A:$A,CrossRef!$L:$L,"Not Found"),"-")</f>
        <v>12000H BRAKE GROUP CHANGE LHR</v>
      </c>
    </row>
    <row r="1405" spans="1:39" x14ac:dyDescent="0.3">
      <c r="A1405" s="4" t="str">
        <f>D1405&amp;C1405&amp;B1405</f>
        <v>GD14114251RR</v>
      </c>
      <c r="B1405" s="4" t="str">
        <f>LEFT(N1405,FIND(" ",N1405)-1)</f>
        <v>RR</v>
      </c>
      <c r="C1405" s="4" t="str">
        <f>LEFT(M1405,4)</f>
        <v>4251</v>
      </c>
      <c r="D1405" s="4" t="str">
        <f>LEFT(L1405,FIND(" ",L1405)-1)</f>
        <v>GD1411</v>
      </c>
      <c r="E1405" s="4" t="str">
        <f>MID(X1405,2,3)</f>
        <v>E9W</v>
      </c>
      <c r="G1405" s="17" t="s">
        <v>10234</v>
      </c>
      <c r="H1405" s="17" t="s">
        <v>10235</v>
      </c>
      <c r="I1405" s="17" t="s">
        <v>10257</v>
      </c>
      <c r="J1405" s="17" t="s">
        <v>10359</v>
      </c>
      <c r="K1405" s="17" t="s">
        <v>101</v>
      </c>
      <c r="L1405" s="17" t="s">
        <v>10360</v>
      </c>
      <c r="M1405" s="17" t="s">
        <v>11471</v>
      </c>
      <c r="N1405" s="17" t="s">
        <v>493</v>
      </c>
      <c r="O1405" s="18">
        <v>12000</v>
      </c>
      <c r="P1405" s="18">
        <v>1218.46628371457</v>
      </c>
      <c r="Q1405" s="16">
        <v>47229</v>
      </c>
      <c r="R1405" s="17" t="s">
        <v>11472</v>
      </c>
      <c r="S1405" s="17" t="s">
        <v>10240</v>
      </c>
      <c r="T1405" s="17" t="s">
        <v>11472</v>
      </c>
      <c r="U1405" s="17" t="s">
        <v>10248</v>
      </c>
      <c r="V1405" s="17"/>
      <c r="W1405" s="17" t="s">
        <v>10883</v>
      </c>
      <c r="X1405" s="17" t="s">
        <v>10364</v>
      </c>
      <c r="Y1405" s="18">
        <v>12490.12</v>
      </c>
      <c r="Z1405" s="17" t="s">
        <v>11503</v>
      </c>
      <c r="AA1405" s="18">
        <v>40338.987679671503</v>
      </c>
      <c r="AB1405" s="17" t="s">
        <v>10245</v>
      </c>
      <c r="AC1405" s="17" t="s">
        <v>10246</v>
      </c>
      <c r="AD1405" s="17"/>
      <c r="AE1405" s="18">
        <v>10781.533716285399</v>
      </c>
      <c r="AF1405" s="31" t="str">
        <f>_xlfn.XLOOKUP(A1405,Macmahon!B:B,Macmahon!AE:AE,"",0)</f>
        <v/>
      </c>
      <c r="AG1405" s="28" t="str">
        <f>_xlfn.XLOOKUP(A1405,Macmahon!B:B,Macmahon!AJ:AJ,"",0)</f>
        <v/>
      </c>
      <c r="AH1405" s="28" t="str">
        <f>_xlfn.XLOOKUP(A1405,Macmahon!B:B,Macmahon!AK:AK,"",0)</f>
        <v/>
      </c>
      <c r="AI1405" s="28">
        <f t="shared" si="33"/>
        <v>0</v>
      </c>
      <c r="AJ1405" s="40" t="str">
        <f>E1405&amp;C1405&amp;B1405</f>
        <v>E9W4251RR</v>
      </c>
      <c r="AK1405" s="40" t="str">
        <f>IFERROR(_xlfn.XLOOKUP(AJ1405,CrossRef!$A:$A,CrossRef!$J:$J,"Not Found"),"-")</f>
        <v>GDGN006-BKSY-SVBK</v>
      </c>
      <c r="AL1405" s="40">
        <f>IFERROR(_xlfn.XLOOKUP(AJ1405,CrossRef!$A:$A,CrossRef!$K:$K,"Not Found"),"-")</f>
        <v>0</v>
      </c>
      <c r="AM1405" s="40" t="str">
        <f>IFERROR(_xlfn.XLOOKUP(AJ1405,CrossRef!$A:$A,CrossRef!$L:$L,"Not Found"),"-")</f>
        <v>12000H BRAKE GROUP CHANGE RHR</v>
      </c>
    </row>
    <row r="1406" spans="1:39" x14ac:dyDescent="0.3">
      <c r="A1406" s="4" t="str">
        <f>D1406&amp;C1406&amp;B1406</f>
        <v>EX709079PARF</v>
      </c>
      <c r="B1406" s="4" t="str">
        <f>LEFT(N1406,FIND(" ",N1406)-1)</f>
        <v>RF</v>
      </c>
      <c r="C1406" s="4" t="str">
        <f>LEFT(M1406,4)</f>
        <v>79PA</v>
      </c>
      <c r="D1406" s="4" t="str">
        <f>LEFT(L1406,FIND(" ",L1406)-1)</f>
        <v>EX7090</v>
      </c>
      <c r="E1406" s="4" t="str">
        <f>MID(X1406,2,3)</f>
        <v>DHJ</v>
      </c>
      <c r="G1406" s="17" t="s">
        <v>10234</v>
      </c>
      <c r="H1406" s="17" t="s">
        <v>10235</v>
      </c>
      <c r="I1406" s="17" t="s">
        <v>10257</v>
      </c>
      <c r="J1406" s="17" t="s">
        <v>10393</v>
      </c>
      <c r="K1406" s="17" t="s">
        <v>2728</v>
      </c>
      <c r="L1406" s="17" t="s">
        <v>11055</v>
      </c>
      <c r="M1406" s="17" t="s">
        <v>809</v>
      </c>
      <c r="N1406" s="17" t="s">
        <v>487</v>
      </c>
      <c r="O1406" s="18">
        <v>15000</v>
      </c>
      <c r="P1406" s="18">
        <v>9463.3899997427907</v>
      </c>
      <c r="Q1406" s="16">
        <v>47387</v>
      </c>
      <c r="R1406" s="17" t="s">
        <v>11887</v>
      </c>
      <c r="S1406" s="17" t="s">
        <v>10240</v>
      </c>
      <c r="T1406" s="17" t="s">
        <v>11887</v>
      </c>
      <c r="U1406" s="17" t="s">
        <v>10248</v>
      </c>
      <c r="V1406" s="17"/>
      <c r="W1406" s="17" t="s">
        <v>11894</v>
      </c>
      <c r="X1406" s="17" t="s">
        <v>11057</v>
      </c>
      <c r="Y1406" s="18">
        <v>8816.67</v>
      </c>
      <c r="Z1406" s="17" t="s">
        <v>11890</v>
      </c>
      <c r="AA1406" s="18">
        <v>82657.6447638604</v>
      </c>
      <c r="AB1406" s="17" t="s">
        <v>10245</v>
      </c>
      <c r="AC1406" s="17" t="s">
        <v>10246</v>
      </c>
      <c r="AD1406" s="17"/>
      <c r="AE1406" s="18">
        <v>5536.6100002572102</v>
      </c>
      <c r="AF1406" s="31" t="str">
        <f>_xlfn.XLOOKUP(A1406,Macmahon!B:B,Macmahon!AE:AE,"",0)</f>
        <v/>
      </c>
      <c r="AG1406" s="28" t="str">
        <f>_xlfn.XLOOKUP(A1406,Macmahon!B:B,Macmahon!AJ:AJ,"",0)</f>
        <v/>
      </c>
      <c r="AH1406" s="28" t="str">
        <f>_xlfn.XLOOKUP(A1406,Macmahon!B:B,Macmahon!AK:AK,"",0)</f>
        <v/>
      </c>
      <c r="AI1406" s="28">
        <f t="shared" si="33"/>
        <v>0</v>
      </c>
      <c r="AJ1406" s="40" t="str">
        <f>E1406&amp;C1406&amp;B1406</f>
        <v>DHJ79PARF</v>
      </c>
      <c r="AK1406" s="40" t="str">
        <f>IFERROR(_xlfn.XLOOKUP(AJ1406,CrossRef!$A:$A,CrossRef!$J:$J,"Not Found"),"-")</f>
        <v/>
      </c>
      <c r="AL1406" s="40">
        <f>IFERROR(_xlfn.XLOOKUP(AJ1406,CrossRef!$A:$A,CrossRef!$K:$K,"Not Found"),"-")</f>
        <v>0</v>
      </c>
      <c r="AM1406" s="40" t="str">
        <f>IFERROR(_xlfn.XLOOKUP(AJ1406,CrossRef!$A:$A,CrossRef!$L:$L,"Not Found"),"-")</f>
        <v>15000H SWING MOTOR CHANGE RHF</v>
      </c>
    </row>
    <row r="1407" spans="1:39" x14ac:dyDescent="0.3">
      <c r="A1407" s="4" t="str">
        <f>D1407&amp;C1407&amp;B1407</f>
        <v>EX709079PARR</v>
      </c>
      <c r="B1407" s="4" t="str">
        <f>LEFT(N1407,FIND(" ",N1407)-1)</f>
        <v>RR</v>
      </c>
      <c r="C1407" s="4" t="str">
        <f>LEFT(M1407,4)</f>
        <v>79PA</v>
      </c>
      <c r="D1407" s="4" t="str">
        <f>LEFT(L1407,FIND(" ",L1407)-1)</f>
        <v>EX7090</v>
      </c>
      <c r="E1407" s="4" t="str">
        <f>MID(X1407,2,3)</f>
        <v>DHJ</v>
      </c>
      <c r="G1407" s="14" t="s">
        <v>10234</v>
      </c>
      <c r="H1407" s="14" t="s">
        <v>10235</v>
      </c>
      <c r="I1407" s="14" t="s">
        <v>10257</v>
      </c>
      <c r="J1407" s="14" t="s">
        <v>10393</v>
      </c>
      <c r="K1407" s="14" t="s">
        <v>2728</v>
      </c>
      <c r="L1407" s="14" t="s">
        <v>11055</v>
      </c>
      <c r="M1407" s="14" t="s">
        <v>809</v>
      </c>
      <c r="N1407" s="14" t="s">
        <v>493</v>
      </c>
      <c r="O1407" s="15">
        <v>15000</v>
      </c>
      <c r="P1407" s="15">
        <v>4729.5136905802801</v>
      </c>
      <c r="Q1407" s="16">
        <v>46729</v>
      </c>
      <c r="R1407" s="14" t="s">
        <v>11887</v>
      </c>
      <c r="S1407" s="14" t="s">
        <v>10240</v>
      </c>
      <c r="T1407" s="14" t="s">
        <v>11887</v>
      </c>
      <c r="U1407" s="14" t="s">
        <v>10248</v>
      </c>
      <c r="V1407" s="14"/>
      <c r="W1407" s="14" t="s">
        <v>11893</v>
      </c>
      <c r="X1407" s="14" t="s">
        <v>11057</v>
      </c>
      <c r="Y1407" s="15">
        <v>8816.67</v>
      </c>
      <c r="Z1407" s="14" t="s">
        <v>11891</v>
      </c>
      <c r="AA1407" s="15">
        <v>74550.868583162199</v>
      </c>
      <c r="AB1407" s="14" t="s">
        <v>10245</v>
      </c>
      <c r="AC1407" s="14" t="s">
        <v>10246</v>
      </c>
      <c r="AD1407" s="14"/>
      <c r="AE1407" s="15">
        <v>10270.486309419701</v>
      </c>
      <c r="AF1407" s="31" t="str">
        <f>_xlfn.XLOOKUP(A1407,Macmahon!B:B,Macmahon!AE:AE,"",0)</f>
        <v/>
      </c>
      <c r="AG1407" s="28" t="str">
        <f>_xlfn.XLOOKUP(A1407,Macmahon!B:B,Macmahon!AJ:AJ,"",0)</f>
        <v/>
      </c>
      <c r="AH1407" s="28" t="str">
        <f>_xlfn.XLOOKUP(A1407,Macmahon!B:B,Macmahon!AK:AK,"",0)</f>
        <v/>
      </c>
      <c r="AI1407" s="28">
        <f t="shared" si="33"/>
        <v>0</v>
      </c>
      <c r="AJ1407" s="40" t="str">
        <f>E1407&amp;C1407&amp;B1407</f>
        <v>DHJ79PARR</v>
      </c>
      <c r="AK1407" s="40" t="str">
        <f>IFERROR(_xlfn.XLOOKUP(AJ1407,CrossRef!$A:$A,CrossRef!$J:$J,"Not Found"),"-")</f>
        <v/>
      </c>
      <c r="AL1407" s="40">
        <f>IFERROR(_xlfn.XLOOKUP(AJ1407,CrossRef!$A:$A,CrossRef!$K:$K,"Not Found"),"-")</f>
        <v>0</v>
      </c>
      <c r="AM1407" s="40" t="str">
        <f>IFERROR(_xlfn.XLOOKUP(AJ1407,CrossRef!$A:$A,CrossRef!$L:$L,"Not Found"),"-")</f>
        <v>15000H SWING MOTOR CHANGE RHR</v>
      </c>
    </row>
    <row r="1408" spans="1:39" x14ac:dyDescent="0.3">
      <c r="A1408" s="4" t="str">
        <f>D1408&amp;C1408&amp;B1408</f>
        <v>EX70941000LT</v>
      </c>
      <c r="B1408" s="4" t="str">
        <f>LEFT(N1408,FIND(" ",N1408)-1)</f>
        <v>LT</v>
      </c>
      <c r="C1408" s="4" t="str">
        <f>LEFT(M1408,4)</f>
        <v>1000</v>
      </c>
      <c r="D1408" s="4" t="str">
        <f>LEFT(L1408,FIND(" ",L1408)-1)</f>
        <v>EX7094</v>
      </c>
      <c r="E1408" s="4" t="str">
        <f>MID(X1408,2,3)</f>
        <v>DHJ</v>
      </c>
      <c r="G1408" s="46" t="s">
        <v>10234</v>
      </c>
      <c r="H1408" s="46" t="s">
        <v>10235</v>
      </c>
      <c r="I1408" s="46" t="s">
        <v>10257</v>
      </c>
      <c r="J1408" s="46" t="s">
        <v>10393</v>
      </c>
      <c r="K1408" s="46" t="s">
        <v>2728</v>
      </c>
      <c r="L1408" s="46" t="s">
        <v>10394</v>
      </c>
      <c r="M1408" s="46" t="s">
        <v>16</v>
      </c>
      <c r="N1408" s="46" t="s">
        <v>57</v>
      </c>
      <c r="O1408" s="47">
        <v>18000</v>
      </c>
      <c r="P1408" s="47">
        <v>9408.2579394412496</v>
      </c>
      <c r="Q1408" s="48">
        <v>46868</v>
      </c>
      <c r="R1408" s="46" t="s">
        <v>10395</v>
      </c>
      <c r="S1408" s="46" t="s">
        <v>10286</v>
      </c>
      <c r="T1408" s="46" t="s">
        <v>10395</v>
      </c>
      <c r="U1408" s="46" t="s">
        <v>10248</v>
      </c>
      <c r="V1408" s="46"/>
      <c r="W1408" s="46" t="s">
        <v>10396</v>
      </c>
      <c r="X1408" s="46" t="s">
        <v>10397</v>
      </c>
      <c r="Y1408" s="47">
        <v>192693.77</v>
      </c>
      <c r="Z1408" s="46" t="s">
        <v>10398</v>
      </c>
      <c r="AA1408" s="47">
        <v>80559.981861738503</v>
      </c>
      <c r="AB1408" s="46" t="s">
        <v>10245</v>
      </c>
      <c r="AC1408" s="46" t="s">
        <v>10246</v>
      </c>
      <c r="AD1408" s="46"/>
      <c r="AE1408" s="47">
        <v>8591.7420605587504</v>
      </c>
      <c r="AF1408" s="31">
        <f>_xlfn.XLOOKUP(A1408,Macmahon!B:B,Macmahon!AE:AE,"",0)</f>
        <v>45280</v>
      </c>
      <c r="AG1408" s="28">
        <f>_xlfn.XLOOKUP(A1408,Macmahon!B:B,Macmahon!AJ:AJ,"",0)</f>
        <v>49893.181818171295</v>
      </c>
      <c r="AH1408" s="28">
        <f>_xlfn.XLOOKUP(A1408,Macmahon!B:B,Macmahon!AK:AK,"",0)</f>
        <v>46933</v>
      </c>
      <c r="AI1408" s="28">
        <f t="shared" si="33"/>
        <v>46933</v>
      </c>
      <c r="AJ1408" s="40" t="str">
        <f>E1408&amp;C1408&amp;B1408</f>
        <v>DHJ1000LT</v>
      </c>
      <c r="AK1408" s="40" t="str">
        <f>IFERROR(_xlfn.XLOOKUP(AJ1408,CrossRef!$A:$A,CrossRef!$J:$J,"Not Found"),"-")</f>
        <v/>
      </c>
      <c r="AL1408" s="40">
        <f>IFERROR(_xlfn.XLOOKUP(AJ1408,CrossRef!$A:$A,CrossRef!$K:$K,"Not Found"),"-")</f>
        <v>0</v>
      </c>
      <c r="AM1408" s="40" t="str">
        <f>IFERROR(_xlfn.XLOOKUP(AJ1408,CrossRef!$A:$A,CrossRef!$L:$L,"Not Found"),"-")</f>
        <v>18000H CHANGE LH ENGINE COUPLING</v>
      </c>
    </row>
    <row r="1409" spans="1:39" x14ac:dyDescent="0.3">
      <c r="A1409" s="4" t="str">
        <f>D1409&amp;C1409&amp;B1409</f>
        <v>EX70941000RI</v>
      </c>
      <c r="B1409" s="4" t="str">
        <f>LEFT(N1409,FIND(" ",N1409)-1)</f>
        <v>RI</v>
      </c>
      <c r="C1409" s="4" t="str">
        <f>LEFT(M1409,4)</f>
        <v>1000</v>
      </c>
      <c r="D1409" s="4" t="str">
        <f>LEFT(L1409,FIND(" ",L1409)-1)</f>
        <v>EX7094</v>
      </c>
      <c r="E1409" s="4" t="str">
        <f>MID(X1409,2,3)</f>
        <v>DHJ</v>
      </c>
      <c r="G1409" s="46" t="s">
        <v>10234</v>
      </c>
      <c r="H1409" s="46" t="s">
        <v>10235</v>
      </c>
      <c r="I1409" s="46" t="s">
        <v>10257</v>
      </c>
      <c r="J1409" s="46" t="s">
        <v>10393</v>
      </c>
      <c r="K1409" s="46" t="s">
        <v>2728</v>
      </c>
      <c r="L1409" s="46" t="s">
        <v>10394</v>
      </c>
      <c r="M1409" s="46" t="s">
        <v>16</v>
      </c>
      <c r="N1409" s="46" t="s">
        <v>61</v>
      </c>
      <c r="O1409" s="47">
        <v>18000</v>
      </c>
      <c r="P1409" s="47">
        <v>7276.4216963465497</v>
      </c>
      <c r="Q1409" s="48">
        <v>47024</v>
      </c>
      <c r="R1409" s="46" t="s">
        <v>10395</v>
      </c>
      <c r="S1409" s="46" t="s">
        <v>10286</v>
      </c>
      <c r="T1409" s="46" t="s">
        <v>10395</v>
      </c>
      <c r="U1409" s="46" t="s">
        <v>10248</v>
      </c>
      <c r="V1409" s="46"/>
      <c r="W1409" s="46" t="s">
        <v>10399</v>
      </c>
      <c r="X1409" s="46" t="s">
        <v>10397</v>
      </c>
      <c r="Y1409" s="47">
        <v>192693.77</v>
      </c>
      <c r="Z1409" s="46" t="s">
        <v>10400</v>
      </c>
      <c r="AA1409" s="47">
        <v>82909.057837097906</v>
      </c>
      <c r="AB1409" s="46" t="s">
        <v>10245</v>
      </c>
      <c r="AC1409" s="46" t="s">
        <v>10246</v>
      </c>
      <c r="AD1409" s="46"/>
      <c r="AE1409" s="47">
        <v>10723.578303653399</v>
      </c>
      <c r="AF1409" s="31">
        <f>_xlfn.XLOOKUP(A1409,Macmahon!B:B,Macmahon!AE:AE,"",0)</f>
        <v>45541</v>
      </c>
      <c r="AG1409" s="28">
        <f>_xlfn.XLOOKUP(A1409,Macmahon!B:B,Macmahon!AJ:AJ,"",0)</f>
        <v>50700.280303043983</v>
      </c>
      <c r="AH1409" s="28">
        <f>_xlfn.XLOOKUP(A1409,Macmahon!B:B,Macmahon!AK:AK,"",0)</f>
        <v>47089</v>
      </c>
      <c r="AI1409" s="28">
        <f t="shared" si="33"/>
        <v>47089</v>
      </c>
      <c r="AJ1409" s="40" t="str">
        <f>E1409&amp;C1409&amp;B1409</f>
        <v>DHJ1000RI</v>
      </c>
      <c r="AK1409" s="40" t="str">
        <f>IFERROR(_xlfn.XLOOKUP(AJ1409,CrossRef!$A:$A,CrossRef!$J:$J,"Not Found"),"-")</f>
        <v/>
      </c>
      <c r="AL1409" s="40">
        <f>IFERROR(_xlfn.XLOOKUP(AJ1409,CrossRef!$A:$A,CrossRef!$K:$K,"Not Found"),"-")</f>
        <v>0</v>
      </c>
      <c r="AM1409" s="40" t="str">
        <f>IFERROR(_xlfn.XLOOKUP(AJ1409,CrossRef!$A:$A,CrossRef!$L:$L,"Not Found"),"-")</f>
        <v>18000H CHANGE RH ENGINE COUPLING</v>
      </c>
    </row>
    <row r="1410" spans="1:39" x14ac:dyDescent="0.3">
      <c r="A1410" s="4" t="str">
        <f>D1410&amp;C1410&amp;B1410</f>
        <v>EX70943108LT</v>
      </c>
      <c r="B1410" s="4" t="str">
        <f>LEFT(N1410,FIND(" ",N1410)-1)</f>
        <v>LT</v>
      </c>
      <c r="C1410" s="4" t="str">
        <f>LEFT(M1410,4)</f>
        <v>3108</v>
      </c>
      <c r="D1410" s="4" t="str">
        <f>LEFT(L1410,FIND(" ",L1410)-1)</f>
        <v>EX7094</v>
      </c>
      <c r="E1410" s="4" t="str">
        <f>MID(X1410,2,3)</f>
        <v>DHJ</v>
      </c>
      <c r="G1410" s="14" t="s">
        <v>10234</v>
      </c>
      <c r="H1410" s="14" t="s">
        <v>10235</v>
      </c>
      <c r="I1410" s="14" t="s">
        <v>10257</v>
      </c>
      <c r="J1410" s="14" t="s">
        <v>10393</v>
      </c>
      <c r="K1410" s="14" t="s">
        <v>2728</v>
      </c>
      <c r="L1410" s="14" t="s">
        <v>10394</v>
      </c>
      <c r="M1410" s="14" t="s">
        <v>836</v>
      </c>
      <c r="N1410" s="14" t="s">
        <v>57</v>
      </c>
      <c r="O1410" s="15">
        <v>18000</v>
      </c>
      <c r="P1410" s="15">
        <v>7572.9879369424698</v>
      </c>
      <c r="Q1410" s="16">
        <v>46989</v>
      </c>
      <c r="R1410" s="14" t="s">
        <v>11056</v>
      </c>
      <c r="S1410" s="14" t="s">
        <v>10286</v>
      </c>
      <c r="T1410" s="14" t="s">
        <v>11056</v>
      </c>
      <c r="U1410" s="14" t="s">
        <v>10248</v>
      </c>
      <c r="V1410" s="14"/>
      <c r="W1410" s="14" t="s">
        <v>10399</v>
      </c>
      <c r="X1410" s="14" t="s">
        <v>10397</v>
      </c>
      <c r="Y1410" s="15">
        <v>44387.23</v>
      </c>
      <c r="Z1410" s="14" t="s">
        <v>11037</v>
      </c>
      <c r="AA1410" s="15">
        <v>82382.021560574896</v>
      </c>
      <c r="AB1410" s="14" t="s">
        <v>10245</v>
      </c>
      <c r="AC1410" s="14" t="s">
        <v>10246</v>
      </c>
      <c r="AD1410" s="14"/>
      <c r="AE1410" s="15">
        <v>10427.0120630575</v>
      </c>
      <c r="AF1410" s="31" t="str">
        <f>_xlfn.XLOOKUP(A1410,Macmahon!B:B,Macmahon!AE:AE,"",0)</f>
        <v/>
      </c>
      <c r="AG1410" s="28" t="str">
        <f>_xlfn.XLOOKUP(A1410,Macmahon!B:B,Macmahon!AJ:AJ,"",0)</f>
        <v/>
      </c>
      <c r="AH1410" s="28" t="str">
        <f>_xlfn.XLOOKUP(A1410,Macmahon!B:B,Macmahon!AK:AK,"",0)</f>
        <v/>
      </c>
      <c r="AI1410" s="28">
        <f t="shared" si="33"/>
        <v>0</v>
      </c>
      <c r="AJ1410" s="40" t="str">
        <f>E1410&amp;C1410&amp;B1410</f>
        <v>DHJ3108LT</v>
      </c>
      <c r="AK1410" s="40" t="str">
        <f>IFERROR(_xlfn.XLOOKUP(AJ1410,CrossRef!$A:$A,CrossRef!$J:$J,"Not Found"),"-")</f>
        <v/>
      </c>
      <c r="AL1410" s="40">
        <f>IFERROR(_xlfn.XLOOKUP(AJ1410,CrossRef!$A:$A,CrossRef!$K:$K,"Not Found"),"-")</f>
        <v>0</v>
      </c>
      <c r="AM1410" s="40" t="str">
        <f>IFERROR(_xlfn.XLOOKUP(AJ1410,CrossRef!$A:$A,CrossRef!$L:$L,"Not Found"),"-")</f>
        <v>18000H PUMP DRIVE BOX CHANGE LH</v>
      </c>
    </row>
    <row r="1411" spans="1:39" x14ac:dyDescent="0.3">
      <c r="A1411" s="4" t="str">
        <f>D1411&amp;C1411&amp;B1411</f>
        <v>EX7094506000</v>
      </c>
      <c r="B1411" s="4" t="str">
        <f>LEFT(N1411,FIND(" ",N1411)-1)</f>
        <v>00</v>
      </c>
      <c r="C1411" s="4" t="str">
        <f>LEFT(M1411,4)</f>
        <v>5060</v>
      </c>
      <c r="D1411" s="4" t="str">
        <f>LEFT(L1411,FIND(" ",L1411)-1)</f>
        <v>EX7094</v>
      </c>
      <c r="E1411" s="4" t="str">
        <f>MID(X1411,2,3)</f>
        <v>DHJ</v>
      </c>
      <c r="G1411" s="17" t="s">
        <v>10234</v>
      </c>
      <c r="H1411" s="17" t="s">
        <v>10235</v>
      </c>
      <c r="I1411" s="17" t="s">
        <v>10257</v>
      </c>
      <c r="J1411" s="17" t="s">
        <v>10393</v>
      </c>
      <c r="K1411" s="17" t="s">
        <v>2728</v>
      </c>
      <c r="L1411" s="17" t="s">
        <v>10394</v>
      </c>
      <c r="M1411" s="17" t="s">
        <v>858</v>
      </c>
      <c r="N1411" s="17" t="s">
        <v>17</v>
      </c>
      <c r="O1411" s="18">
        <v>20000</v>
      </c>
      <c r="P1411" s="18">
        <v>8585.5327634578098</v>
      </c>
      <c r="Q1411" s="19">
        <v>47003.393587962964</v>
      </c>
      <c r="R1411" s="17" t="s">
        <v>11565</v>
      </c>
      <c r="S1411" s="17" t="s">
        <v>10286</v>
      </c>
      <c r="T1411" s="17" t="s">
        <v>11565</v>
      </c>
      <c r="U1411" s="17" t="s">
        <v>10248</v>
      </c>
      <c r="V1411" s="17"/>
      <c r="W1411" s="17"/>
      <c r="X1411" s="17" t="s">
        <v>10397</v>
      </c>
      <c r="Y1411" s="18">
        <v>20737.05</v>
      </c>
      <c r="Z1411" s="17" t="s">
        <v>11567</v>
      </c>
      <c r="AA1411" s="18">
        <v>82598.762857142894</v>
      </c>
      <c r="AB1411" s="17" t="s">
        <v>10245</v>
      </c>
      <c r="AC1411" s="17" t="s">
        <v>10246</v>
      </c>
      <c r="AD1411" s="17"/>
      <c r="AE1411" s="18">
        <v>11414.467236542199</v>
      </c>
      <c r="AF1411" s="31" t="str">
        <f>_xlfn.XLOOKUP(A1411,Macmahon!B:B,Macmahon!AE:AE,"",0)</f>
        <v/>
      </c>
      <c r="AG1411" s="28" t="str">
        <f>_xlfn.XLOOKUP(A1411,Macmahon!B:B,Macmahon!AJ:AJ,"",0)</f>
        <v/>
      </c>
      <c r="AH1411" s="28" t="str">
        <f>_xlfn.XLOOKUP(A1411,Macmahon!B:B,Macmahon!AK:AK,"",0)</f>
        <v/>
      </c>
      <c r="AI1411" s="28">
        <f t="shared" ref="AI1411:AI1474" si="34">IF(AG1411=0,AH1411,IF(AH1411=0,AG1411,MIN(AG1411,AH1411)))</f>
        <v>0</v>
      </c>
      <c r="AJ1411" s="40" t="str">
        <f>E1411&amp;C1411&amp;B1411</f>
        <v>DHJ506000</v>
      </c>
      <c r="AK1411" s="40" t="str">
        <f>IFERROR(_xlfn.XLOOKUP(AJ1411,CrossRef!$A:$A,CrossRef!$J:$J,"Not Found"),"-")</f>
        <v>Not Found</v>
      </c>
      <c r="AL1411" s="40" t="str">
        <f>IFERROR(_xlfn.XLOOKUP(AJ1411,CrossRef!$A:$A,CrossRef!$K:$K,"Not Found"),"-")</f>
        <v>Not Found</v>
      </c>
      <c r="AM1411" s="40" t="str">
        <f>IFERROR(_xlfn.XLOOKUP(AJ1411,CrossRef!$A:$A,CrossRef!$L:$L,"Not Found"),"-")</f>
        <v>Not Found</v>
      </c>
    </row>
    <row r="1412" spans="1:39" x14ac:dyDescent="0.3">
      <c r="A1412" s="4" t="str">
        <f>D1412&amp;C1412&amp;B1412</f>
        <v>EX70945459RF</v>
      </c>
      <c r="B1412" s="4" t="str">
        <f>LEFT(N1412,FIND(" ",N1412)-1)</f>
        <v>RF</v>
      </c>
      <c r="C1412" s="4" t="str">
        <f>LEFT(M1412,4)</f>
        <v>5459</v>
      </c>
      <c r="D1412" s="4" t="str">
        <f>LEFT(L1412,FIND(" ",L1412)-1)</f>
        <v>EX7094</v>
      </c>
      <c r="E1412" s="4" t="str">
        <f>MID(X1412,2,3)</f>
        <v>DHJ</v>
      </c>
      <c r="G1412" s="14" t="s">
        <v>10234</v>
      </c>
      <c r="H1412" s="14" t="s">
        <v>10235</v>
      </c>
      <c r="I1412" s="14" t="s">
        <v>10257</v>
      </c>
      <c r="J1412" s="14" t="s">
        <v>10393</v>
      </c>
      <c r="K1412" s="14" t="s">
        <v>2728</v>
      </c>
      <c r="L1412" s="14" t="s">
        <v>10394</v>
      </c>
      <c r="M1412" s="14" t="s">
        <v>732</v>
      </c>
      <c r="N1412" s="14" t="s">
        <v>487</v>
      </c>
      <c r="O1412" s="15">
        <v>15000</v>
      </c>
      <c r="P1412" s="15">
        <v>24591.295621121899</v>
      </c>
      <c r="Q1412" s="16">
        <v>45803</v>
      </c>
      <c r="R1412" s="14" t="s">
        <v>11740</v>
      </c>
      <c r="S1412" s="14" t="s">
        <v>10286</v>
      </c>
      <c r="T1412" s="14" t="s">
        <v>11740</v>
      </c>
      <c r="U1412" s="14" t="s">
        <v>10269</v>
      </c>
      <c r="V1412" s="14"/>
      <c r="W1412" s="14" t="s">
        <v>11535</v>
      </c>
      <c r="X1412" s="14" t="s">
        <v>10397</v>
      </c>
      <c r="Y1412" s="15">
        <v>96908.35</v>
      </c>
      <c r="Z1412" s="14" t="s">
        <v>11743</v>
      </c>
      <c r="AA1412" s="15">
        <v>67049.997987798197</v>
      </c>
      <c r="AB1412" s="14" t="s">
        <v>10245</v>
      </c>
      <c r="AC1412" s="14" t="s">
        <v>10246</v>
      </c>
      <c r="AD1412" s="14"/>
      <c r="AE1412" s="15">
        <v>-9591.2956211218898</v>
      </c>
      <c r="AF1412" s="31" t="str">
        <f>_xlfn.XLOOKUP(A1412,Macmahon!B:B,Macmahon!AE:AE,"",0)</f>
        <v/>
      </c>
      <c r="AG1412" s="28" t="str">
        <f>_xlfn.XLOOKUP(A1412,Macmahon!B:B,Macmahon!AJ:AJ,"",0)</f>
        <v/>
      </c>
      <c r="AH1412" s="28" t="str">
        <f>_xlfn.XLOOKUP(A1412,Macmahon!B:B,Macmahon!AK:AK,"",0)</f>
        <v/>
      </c>
      <c r="AI1412" s="28">
        <f t="shared" si="34"/>
        <v>0</v>
      </c>
      <c r="AJ1412" s="40" t="str">
        <f>E1412&amp;C1412&amp;B1412</f>
        <v>DHJ5459RF</v>
      </c>
      <c r="AK1412" s="40" t="str">
        <f>IFERROR(_xlfn.XLOOKUP(AJ1412,CrossRef!$A:$A,CrossRef!$J:$J,"Not Found"),"-")</f>
        <v/>
      </c>
      <c r="AL1412" s="40">
        <f>IFERROR(_xlfn.XLOOKUP(AJ1412,CrossRef!$A:$A,CrossRef!$K:$K,"Not Found"),"-")</f>
        <v>0</v>
      </c>
      <c r="AM1412" s="40" t="str">
        <f>IFERROR(_xlfn.XLOOKUP(AJ1412,CrossRef!$A:$A,CrossRef!$L:$L,"Not Found"),"-")</f>
        <v>15000H SWING DRIVE BOX CHANGE RHF</v>
      </c>
    </row>
    <row r="1413" spans="1:39" x14ac:dyDescent="0.3">
      <c r="A1413" s="4" t="str">
        <f>D1413&amp;C1413&amp;B1413</f>
        <v>EX70945459RR</v>
      </c>
      <c r="B1413" s="4" t="str">
        <f>LEFT(N1413,FIND(" ",N1413)-1)</f>
        <v>RR</v>
      </c>
      <c r="C1413" s="4" t="str">
        <f>LEFT(M1413,4)</f>
        <v>5459</v>
      </c>
      <c r="D1413" s="4" t="str">
        <f>LEFT(L1413,FIND(" ",L1413)-1)</f>
        <v>EX7094</v>
      </c>
      <c r="E1413" s="4" t="str">
        <f>MID(X1413,2,3)</f>
        <v>DHJ</v>
      </c>
      <c r="G1413" s="17" t="s">
        <v>10234</v>
      </c>
      <c r="H1413" s="17" t="s">
        <v>10235</v>
      </c>
      <c r="I1413" s="17" t="s">
        <v>10257</v>
      </c>
      <c r="J1413" s="17" t="s">
        <v>10393</v>
      </c>
      <c r="K1413" s="17" t="s">
        <v>2728</v>
      </c>
      <c r="L1413" s="17" t="s">
        <v>10394</v>
      </c>
      <c r="M1413" s="17" t="s">
        <v>732</v>
      </c>
      <c r="N1413" s="17" t="s">
        <v>493</v>
      </c>
      <c r="O1413" s="18">
        <v>15000</v>
      </c>
      <c r="P1413" s="18">
        <v>26615.2956207475</v>
      </c>
      <c r="Q1413" s="16">
        <v>45803</v>
      </c>
      <c r="R1413" s="17" t="s">
        <v>11740</v>
      </c>
      <c r="S1413" s="17" t="s">
        <v>10286</v>
      </c>
      <c r="T1413" s="17" t="s">
        <v>11740</v>
      </c>
      <c r="U1413" s="17" t="s">
        <v>10241</v>
      </c>
      <c r="V1413" s="17"/>
      <c r="W1413" s="17" t="s">
        <v>11747</v>
      </c>
      <c r="X1413" s="17" t="s">
        <v>10397</v>
      </c>
      <c r="Y1413" s="18">
        <v>96908.35</v>
      </c>
      <c r="Z1413" s="17" t="s">
        <v>11744</v>
      </c>
      <c r="AA1413" s="18">
        <v>67049.997987798197</v>
      </c>
      <c r="AB1413" s="17" t="s">
        <v>10245</v>
      </c>
      <c r="AC1413" s="17" t="s">
        <v>10246</v>
      </c>
      <c r="AD1413" s="17"/>
      <c r="AE1413" s="18">
        <v>-11615.2956207475</v>
      </c>
      <c r="AF1413" s="31" t="str">
        <f>_xlfn.XLOOKUP(A1413,Macmahon!B:B,Macmahon!AE:AE,"",0)</f>
        <v/>
      </c>
      <c r="AG1413" s="28" t="str">
        <f>_xlfn.XLOOKUP(A1413,Macmahon!B:B,Macmahon!AJ:AJ,"",0)</f>
        <v/>
      </c>
      <c r="AH1413" s="28" t="str">
        <f>_xlfn.XLOOKUP(A1413,Macmahon!B:B,Macmahon!AK:AK,"",0)</f>
        <v/>
      </c>
      <c r="AI1413" s="28">
        <f t="shared" si="34"/>
        <v>0</v>
      </c>
      <c r="AJ1413" s="40" t="str">
        <f>E1413&amp;C1413&amp;B1413</f>
        <v>DHJ5459RR</v>
      </c>
      <c r="AK1413" s="40" t="str">
        <f>IFERROR(_xlfn.XLOOKUP(AJ1413,CrossRef!$A:$A,CrossRef!$J:$J,"Not Found"),"-")</f>
        <v/>
      </c>
      <c r="AL1413" s="40">
        <f>IFERROR(_xlfn.XLOOKUP(AJ1413,CrossRef!$A:$A,CrossRef!$K:$K,"Not Found"),"-")</f>
        <v>0</v>
      </c>
      <c r="AM1413" s="40" t="str">
        <f>IFERROR(_xlfn.XLOOKUP(AJ1413,CrossRef!$A:$A,CrossRef!$L:$L,"Not Found"),"-")</f>
        <v>15000H SWING DRIVE BOX CHANGE RHR</v>
      </c>
    </row>
    <row r="1414" spans="1:39" x14ac:dyDescent="0.3">
      <c r="A1414" s="4" t="str">
        <f>D1414&amp;C1414&amp;B1414</f>
        <v>EX70945459LR</v>
      </c>
      <c r="B1414" s="4" t="str">
        <f>LEFT(N1414,FIND(" ",N1414)-1)</f>
        <v>LR</v>
      </c>
      <c r="C1414" s="4" t="str">
        <f>LEFT(M1414,4)</f>
        <v>5459</v>
      </c>
      <c r="D1414" s="4" t="str">
        <f>LEFT(L1414,FIND(" ",L1414)-1)</f>
        <v>EX7094</v>
      </c>
      <c r="E1414" s="4" t="str">
        <f>MID(X1414,2,3)</f>
        <v>DHJ</v>
      </c>
      <c r="G1414" s="14" t="s">
        <v>10234</v>
      </c>
      <c r="H1414" s="14" t="s">
        <v>10235</v>
      </c>
      <c r="I1414" s="14" t="s">
        <v>10257</v>
      </c>
      <c r="J1414" s="14" t="s">
        <v>10393</v>
      </c>
      <c r="K1414" s="14" t="s">
        <v>2728</v>
      </c>
      <c r="L1414" s="14" t="s">
        <v>10394</v>
      </c>
      <c r="M1414" s="14" t="s">
        <v>732</v>
      </c>
      <c r="N1414" s="14" t="s">
        <v>490</v>
      </c>
      <c r="O1414" s="15">
        <v>15000</v>
      </c>
      <c r="P1414" s="15">
        <v>24591.295621121899</v>
      </c>
      <c r="Q1414" s="16">
        <v>45803</v>
      </c>
      <c r="R1414" s="14" t="s">
        <v>11740</v>
      </c>
      <c r="S1414" s="14" t="s">
        <v>10286</v>
      </c>
      <c r="T1414" s="14" t="s">
        <v>11740</v>
      </c>
      <c r="U1414" s="14" t="s">
        <v>10241</v>
      </c>
      <c r="V1414" s="14"/>
      <c r="W1414" s="14" t="s">
        <v>11748</v>
      </c>
      <c r="X1414" s="14" t="s">
        <v>10397</v>
      </c>
      <c r="Y1414" s="15">
        <v>96908.35</v>
      </c>
      <c r="Z1414" s="14" t="s">
        <v>11741</v>
      </c>
      <c r="AA1414" s="15">
        <v>67049.997987798197</v>
      </c>
      <c r="AB1414" s="14" t="s">
        <v>10245</v>
      </c>
      <c r="AC1414" s="14" t="s">
        <v>10246</v>
      </c>
      <c r="AD1414" s="14"/>
      <c r="AE1414" s="15">
        <v>-9591.2956211218898</v>
      </c>
      <c r="AF1414" s="31" t="str">
        <f>_xlfn.XLOOKUP(A1414,Macmahon!B:B,Macmahon!AE:AE,"",0)</f>
        <v/>
      </c>
      <c r="AG1414" s="28" t="str">
        <f>_xlfn.XLOOKUP(A1414,Macmahon!B:B,Macmahon!AJ:AJ,"",0)</f>
        <v/>
      </c>
      <c r="AH1414" s="28" t="str">
        <f>_xlfn.XLOOKUP(A1414,Macmahon!B:B,Macmahon!AK:AK,"",0)</f>
        <v/>
      </c>
      <c r="AI1414" s="28">
        <f t="shared" si="34"/>
        <v>0</v>
      </c>
      <c r="AJ1414" s="40" t="str">
        <f>E1414&amp;C1414&amp;B1414</f>
        <v>DHJ5459LR</v>
      </c>
      <c r="AK1414" s="40" t="str">
        <f>IFERROR(_xlfn.XLOOKUP(AJ1414,CrossRef!$A:$A,CrossRef!$J:$J,"Not Found"),"-")</f>
        <v/>
      </c>
      <c r="AL1414" s="40">
        <f>IFERROR(_xlfn.XLOOKUP(AJ1414,CrossRef!$A:$A,CrossRef!$K:$K,"Not Found"),"-")</f>
        <v>0</v>
      </c>
      <c r="AM1414" s="40" t="str">
        <f>IFERROR(_xlfn.XLOOKUP(AJ1414,CrossRef!$A:$A,CrossRef!$L:$L,"Not Found"),"-")</f>
        <v>15000H SWING DRIVE BOX CHANGE LHR</v>
      </c>
    </row>
    <row r="1415" spans="1:39" x14ac:dyDescent="0.3">
      <c r="A1415" s="4" t="str">
        <f>D1415&amp;C1415&amp;B1415</f>
        <v>EX70945473LT</v>
      </c>
      <c r="B1415" s="4" t="str">
        <f>LEFT(N1415,FIND(" ",N1415)-1)</f>
        <v>LT</v>
      </c>
      <c r="C1415" s="4" t="str">
        <f>LEFT(M1415,4)</f>
        <v>5473</v>
      </c>
      <c r="D1415" s="4" t="str">
        <f>LEFT(L1415,FIND(" ",L1415)-1)</f>
        <v>EX7094</v>
      </c>
      <c r="E1415" s="4" t="str">
        <f>MID(X1415,2,3)</f>
        <v>DHJ</v>
      </c>
      <c r="G1415" s="17" t="s">
        <v>10234</v>
      </c>
      <c r="H1415" s="17" t="s">
        <v>10235</v>
      </c>
      <c r="I1415" s="17" t="s">
        <v>10257</v>
      </c>
      <c r="J1415" s="17" t="s">
        <v>10393</v>
      </c>
      <c r="K1415" s="17" t="s">
        <v>2728</v>
      </c>
      <c r="L1415" s="17" t="s">
        <v>10394</v>
      </c>
      <c r="M1415" s="17" t="s">
        <v>770</v>
      </c>
      <c r="N1415" s="17" t="s">
        <v>57</v>
      </c>
      <c r="O1415" s="18">
        <v>12000</v>
      </c>
      <c r="P1415" s="18">
        <v>11375.7079020643</v>
      </c>
      <c r="Q1415" s="16">
        <v>46187</v>
      </c>
      <c r="R1415" s="17" t="s">
        <v>11762</v>
      </c>
      <c r="S1415" s="17" t="s">
        <v>10240</v>
      </c>
      <c r="T1415" s="17" t="s">
        <v>11762</v>
      </c>
      <c r="U1415" s="17" t="s">
        <v>10269</v>
      </c>
      <c r="V1415" s="17"/>
      <c r="W1415" s="17" t="s">
        <v>11767</v>
      </c>
      <c r="X1415" s="17" t="s">
        <v>10397</v>
      </c>
      <c r="Y1415" s="18">
        <v>25361.360000000001</v>
      </c>
      <c r="Z1415" s="17" t="s">
        <v>11764</v>
      </c>
      <c r="AA1415" s="18">
        <v>70305.361738535299</v>
      </c>
      <c r="AB1415" s="17" t="s">
        <v>10245</v>
      </c>
      <c r="AC1415" s="17" t="s">
        <v>10246</v>
      </c>
      <c r="AD1415" s="17"/>
      <c r="AE1415" s="18">
        <v>624.29209793567099</v>
      </c>
      <c r="AF1415" s="31" t="str">
        <f>_xlfn.XLOOKUP(A1415,Macmahon!B:B,Macmahon!AE:AE,"",0)</f>
        <v/>
      </c>
      <c r="AG1415" s="28" t="str">
        <f>_xlfn.XLOOKUP(A1415,Macmahon!B:B,Macmahon!AJ:AJ,"",0)</f>
        <v/>
      </c>
      <c r="AH1415" s="28" t="str">
        <f>_xlfn.XLOOKUP(A1415,Macmahon!B:B,Macmahon!AK:AK,"",0)</f>
        <v/>
      </c>
      <c r="AI1415" s="28">
        <f t="shared" si="34"/>
        <v>0</v>
      </c>
      <c r="AJ1415" s="40" t="str">
        <f>E1415&amp;C1415&amp;B1415</f>
        <v>DHJ5473LT</v>
      </c>
      <c r="AK1415" s="40" t="str">
        <f>IFERROR(_xlfn.XLOOKUP(AJ1415,CrossRef!$A:$A,CrossRef!$J:$J,"Not Found"),"-")</f>
        <v/>
      </c>
      <c r="AL1415" s="40">
        <f>IFERROR(_xlfn.XLOOKUP(AJ1415,CrossRef!$A:$A,CrossRef!$K:$K,"Not Found"),"-")</f>
        <v>0</v>
      </c>
      <c r="AM1415" s="40" t="str">
        <f>IFERROR(_xlfn.XLOOKUP(AJ1415,CrossRef!$A:$A,CrossRef!$L:$L,"Not Found"),"-")</f>
        <v>12000H PUMP SWING LH (POS.1A-1B CAT)</v>
      </c>
    </row>
    <row r="1416" spans="1:39" x14ac:dyDescent="0.3">
      <c r="A1416" s="4" t="str">
        <f>D1416&amp;C1416&amp;B1416</f>
        <v>EX70945473RI</v>
      </c>
      <c r="B1416" s="4" t="str">
        <f>LEFT(N1416,FIND(" ",N1416)-1)</f>
        <v>RI</v>
      </c>
      <c r="C1416" s="4" t="str">
        <f>LEFT(M1416,4)</f>
        <v>5473</v>
      </c>
      <c r="D1416" s="4" t="str">
        <f>LEFT(L1416,FIND(" ",L1416)-1)</f>
        <v>EX7094</v>
      </c>
      <c r="E1416" s="4" t="str">
        <f>MID(X1416,2,3)</f>
        <v>DHJ</v>
      </c>
      <c r="G1416" s="14" t="s">
        <v>10234</v>
      </c>
      <c r="H1416" s="14" t="s">
        <v>10235</v>
      </c>
      <c r="I1416" s="14" t="s">
        <v>10257</v>
      </c>
      <c r="J1416" s="14" t="s">
        <v>10393</v>
      </c>
      <c r="K1416" s="14" t="s">
        <v>2728</v>
      </c>
      <c r="L1416" s="14" t="s">
        <v>10394</v>
      </c>
      <c r="M1416" s="14" t="s">
        <v>770</v>
      </c>
      <c r="N1416" s="14" t="s">
        <v>61</v>
      </c>
      <c r="O1416" s="15">
        <v>12000</v>
      </c>
      <c r="P1416" s="15">
        <v>27950.2956207516</v>
      </c>
      <c r="Q1416" s="16">
        <v>46477.680219907408</v>
      </c>
      <c r="R1416" s="14" t="s">
        <v>11762</v>
      </c>
      <c r="S1416" s="14" t="s">
        <v>10240</v>
      </c>
      <c r="T1416" s="14" t="s">
        <v>11762</v>
      </c>
      <c r="U1416" s="14" t="s">
        <v>10269</v>
      </c>
      <c r="V1416" s="14"/>
      <c r="W1416" s="14" t="s">
        <v>11533</v>
      </c>
      <c r="X1416" s="14" t="s">
        <v>10397</v>
      </c>
      <c r="Y1416" s="15">
        <v>25361.360000000001</v>
      </c>
      <c r="Z1416" s="14" t="s">
        <v>11766</v>
      </c>
      <c r="AA1416" s="15">
        <v>74682.476651054996</v>
      </c>
      <c r="AB1416" s="14" t="s">
        <v>10245</v>
      </c>
      <c r="AC1416" s="14" t="s">
        <v>10246</v>
      </c>
      <c r="AD1416" s="14"/>
      <c r="AE1416" s="15">
        <v>-15950.2956207516</v>
      </c>
      <c r="AF1416" s="31" t="str">
        <f>_xlfn.XLOOKUP(A1416,Macmahon!B:B,Macmahon!AE:AE,"",0)</f>
        <v/>
      </c>
      <c r="AG1416" s="28" t="str">
        <f>_xlfn.XLOOKUP(A1416,Macmahon!B:B,Macmahon!AJ:AJ,"",0)</f>
        <v/>
      </c>
      <c r="AH1416" s="28" t="str">
        <f>_xlfn.XLOOKUP(A1416,Macmahon!B:B,Macmahon!AK:AK,"",0)</f>
        <v/>
      </c>
      <c r="AI1416" s="28">
        <f t="shared" si="34"/>
        <v>0</v>
      </c>
      <c r="AJ1416" s="40" t="str">
        <f>E1416&amp;C1416&amp;B1416</f>
        <v>DHJ5473RI</v>
      </c>
      <c r="AK1416" s="40" t="str">
        <f>IFERROR(_xlfn.XLOOKUP(AJ1416,CrossRef!$A:$A,CrossRef!$J:$J,"Not Found"),"-")</f>
        <v/>
      </c>
      <c r="AL1416" s="40">
        <f>IFERROR(_xlfn.XLOOKUP(AJ1416,CrossRef!$A:$A,CrossRef!$K:$K,"Not Found"),"-")</f>
        <v>0</v>
      </c>
      <c r="AM1416" s="40" t="str">
        <f>IFERROR(_xlfn.XLOOKUP(AJ1416,CrossRef!$A:$A,CrossRef!$L:$L,"Not Found"),"-")</f>
        <v>12000H PUMP SWING RH (POS.2A-2B CAT)</v>
      </c>
    </row>
    <row r="1417" spans="1:39" x14ac:dyDescent="0.3">
      <c r="A1417" s="4" t="str">
        <f>D1417&amp;C1417&amp;B1417</f>
        <v>EX7094700000</v>
      </c>
      <c r="B1417" s="4" t="str">
        <f>LEFT(N1417,FIND(" ",N1417)-1)</f>
        <v>00</v>
      </c>
      <c r="C1417" s="4" t="str">
        <f>LEFT(M1417,4)</f>
        <v>7000</v>
      </c>
      <c r="D1417" s="4" t="str">
        <f>LEFT(L1417,FIND(" ",L1417)-1)</f>
        <v>EX7094</v>
      </c>
      <c r="E1417" s="4" t="str">
        <f>MID(X1417,2,3)</f>
        <v>DHJ</v>
      </c>
      <c r="G1417" s="14" t="s">
        <v>10234</v>
      </c>
      <c r="H1417" s="14" t="s">
        <v>11796</v>
      </c>
      <c r="I1417" s="14" t="s">
        <v>10257</v>
      </c>
      <c r="J1417" s="14" t="s">
        <v>10393</v>
      </c>
      <c r="K1417" s="14" t="s">
        <v>2728</v>
      </c>
      <c r="L1417" s="14" t="s">
        <v>10394</v>
      </c>
      <c r="M1417" s="14" t="s">
        <v>807</v>
      </c>
      <c r="N1417" s="14" t="s">
        <v>17</v>
      </c>
      <c r="O1417" s="15">
        <v>75000</v>
      </c>
      <c r="P1417" s="15">
        <v>71184.295620600693</v>
      </c>
      <c r="Q1417" s="16">
        <v>46584</v>
      </c>
      <c r="R1417" s="14"/>
      <c r="S1417" s="14"/>
      <c r="T1417" s="14"/>
      <c r="U1417" s="14" t="s">
        <v>10241</v>
      </c>
      <c r="V1417" s="14"/>
      <c r="W1417" s="14" t="s">
        <v>11797</v>
      </c>
      <c r="X1417" s="14" t="s">
        <v>10397</v>
      </c>
      <c r="Y1417" s="15">
        <v>0</v>
      </c>
      <c r="Z1417" s="14" t="s">
        <v>11798</v>
      </c>
      <c r="AA1417" s="15">
        <v>76283.458932238194</v>
      </c>
      <c r="AB1417" s="14" t="s">
        <v>10245</v>
      </c>
      <c r="AC1417" s="14" t="s">
        <v>11799</v>
      </c>
      <c r="AD1417" s="14"/>
      <c r="AE1417" s="15">
        <v>3815.7043793993398</v>
      </c>
      <c r="AF1417" s="31" t="str">
        <f>_xlfn.XLOOKUP(A1417,Macmahon!B:B,Macmahon!AE:AE,"",0)</f>
        <v/>
      </c>
      <c r="AG1417" s="28" t="str">
        <f>_xlfn.XLOOKUP(A1417,Macmahon!B:B,Macmahon!AJ:AJ,"",0)</f>
        <v/>
      </c>
      <c r="AH1417" s="28" t="str">
        <f>_xlfn.XLOOKUP(A1417,Macmahon!B:B,Macmahon!AK:AK,"",0)</f>
        <v/>
      </c>
      <c r="AI1417" s="28">
        <f t="shared" si="34"/>
        <v>0</v>
      </c>
      <c r="AJ1417" s="40" t="str">
        <f>E1417&amp;C1417&amp;B1417</f>
        <v>DHJ700000</v>
      </c>
      <c r="AK1417" s="40" t="str">
        <f>IFERROR(_xlfn.XLOOKUP(AJ1417,CrossRef!$A:$A,CrossRef!$J:$J,"Not Found"),"-")</f>
        <v>Not Found</v>
      </c>
      <c r="AL1417" s="40" t="str">
        <f>IFERROR(_xlfn.XLOOKUP(AJ1417,CrossRef!$A:$A,CrossRef!$K:$K,"Not Found"),"-")</f>
        <v>Not Found</v>
      </c>
      <c r="AM1417" s="40" t="str">
        <f>IFERROR(_xlfn.XLOOKUP(AJ1417,CrossRef!$A:$A,CrossRef!$L:$L,"Not Found"),"-")</f>
        <v>Not Found</v>
      </c>
    </row>
    <row r="1418" spans="1:39" x14ac:dyDescent="0.3">
      <c r="A1418" s="4" t="str">
        <f>D1418&amp;C1418&amp;B1418</f>
        <v>EX709479PARR</v>
      </c>
      <c r="B1418" s="4" t="str">
        <f>LEFT(N1418,FIND(" ",N1418)-1)</f>
        <v>RR</v>
      </c>
      <c r="C1418" s="4" t="str">
        <f>LEFT(M1418,4)</f>
        <v>79PA</v>
      </c>
      <c r="D1418" s="4" t="str">
        <f>LEFT(L1418,FIND(" ",L1418)-1)</f>
        <v>EX7094</v>
      </c>
      <c r="E1418" s="4" t="str">
        <f>MID(X1418,2,3)</f>
        <v>DHJ</v>
      </c>
      <c r="G1418" s="14" t="s">
        <v>10234</v>
      </c>
      <c r="H1418" s="14" t="s">
        <v>10235</v>
      </c>
      <c r="I1418" s="14" t="s">
        <v>10257</v>
      </c>
      <c r="J1418" s="14" t="s">
        <v>10393</v>
      </c>
      <c r="K1418" s="14" t="s">
        <v>2728</v>
      </c>
      <c r="L1418" s="14" t="s">
        <v>10394</v>
      </c>
      <c r="M1418" s="14" t="s">
        <v>809</v>
      </c>
      <c r="N1418" s="14" t="s">
        <v>493</v>
      </c>
      <c r="O1418" s="15">
        <v>15000</v>
      </c>
      <c r="P1418" s="15">
        <v>26615.2956207475</v>
      </c>
      <c r="Q1418" s="16">
        <v>46771</v>
      </c>
      <c r="R1418" s="14" t="s">
        <v>11887</v>
      </c>
      <c r="S1418" s="14" t="s">
        <v>10240</v>
      </c>
      <c r="T1418" s="14" t="s">
        <v>11887</v>
      </c>
      <c r="U1418" s="14" t="s">
        <v>10248</v>
      </c>
      <c r="V1418" s="14"/>
      <c r="W1418" s="14" t="s">
        <v>11892</v>
      </c>
      <c r="X1418" s="14" t="s">
        <v>10397</v>
      </c>
      <c r="Y1418" s="15">
        <v>8816.67</v>
      </c>
      <c r="Z1418" s="14" t="s">
        <v>11891</v>
      </c>
      <c r="AA1418" s="15">
        <v>79099.338466803601</v>
      </c>
      <c r="AB1418" s="14" t="s">
        <v>10245</v>
      </c>
      <c r="AC1418" s="14" t="s">
        <v>10246</v>
      </c>
      <c r="AD1418" s="14"/>
      <c r="AE1418" s="15">
        <v>-11615.2956207475</v>
      </c>
      <c r="AF1418" s="31" t="str">
        <f>_xlfn.XLOOKUP(A1418,Macmahon!B:B,Macmahon!AE:AE,"",0)</f>
        <v/>
      </c>
      <c r="AG1418" s="28" t="str">
        <f>_xlfn.XLOOKUP(A1418,Macmahon!B:B,Macmahon!AJ:AJ,"",0)</f>
        <v/>
      </c>
      <c r="AH1418" s="28" t="str">
        <f>_xlfn.XLOOKUP(A1418,Macmahon!B:B,Macmahon!AK:AK,"",0)</f>
        <v/>
      </c>
      <c r="AI1418" s="28">
        <f t="shared" si="34"/>
        <v>0</v>
      </c>
      <c r="AJ1418" s="40" t="str">
        <f>E1418&amp;C1418&amp;B1418</f>
        <v>DHJ79PARR</v>
      </c>
      <c r="AK1418" s="40" t="str">
        <f>IFERROR(_xlfn.XLOOKUP(AJ1418,CrossRef!$A:$A,CrossRef!$J:$J,"Not Found"),"-")</f>
        <v/>
      </c>
      <c r="AL1418" s="40">
        <f>IFERROR(_xlfn.XLOOKUP(AJ1418,CrossRef!$A:$A,CrossRef!$K:$K,"Not Found"),"-")</f>
        <v>0</v>
      </c>
      <c r="AM1418" s="40" t="str">
        <f>IFERROR(_xlfn.XLOOKUP(AJ1418,CrossRef!$A:$A,CrossRef!$L:$L,"Not Found"),"-")</f>
        <v>15000H SWING MOTOR CHANGE RHR</v>
      </c>
    </row>
    <row r="1419" spans="1:39" x14ac:dyDescent="0.3">
      <c r="A1419" s="4" t="str">
        <f>D1419&amp;C1419&amp;B1419</f>
        <v>EX709479PALR</v>
      </c>
      <c r="B1419" s="4" t="str">
        <f>LEFT(N1419,FIND(" ",N1419)-1)</f>
        <v>LR</v>
      </c>
      <c r="C1419" s="4" t="str">
        <f>LEFT(M1419,4)</f>
        <v>79PA</v>
      </c>
      <c r="D1419" s="4" t="str">
        <f>LEFT(L1419,FIND(" ",L1419)-1)</f>
        <v>EX7094</v>
      </c>
      <c r="E1419" s="4" t="str">
        <f>MID(X1419,2,3)</f>
        <v>DHJ</v>
      </c>
      <c r="G1419" s="17" t="s">
        <v>10234</v>
      </c>
      <c r="H1419" s="17" t="s">
        <v>10235</v>
      </c>
      <c r="I1419" s="17" t="s">
        <v>10257</v>
      </c>
      <c r="J1419" s="17" t="s">
        <v>10393</v>
      </c>
      <c r="K1419" s="17" t="s">
        <v>2728</v>
      </c>
      <c r="L1419" s="17" t="s">
        <v>10394</v>
      </c>
      <c r="M1419" s="17" t="s">
        <v>809</v>
      </c>
      <c r="N1419" s="17" t="s">
        <v>490</v>
      </c>
      <c r="O1419" s="18">
        <v>15000</v>
      </c>
      <c r="P1419" s="18">
        <v>26041.2956209687</v>
      </c>
      <c r="Q1419" s="16">
        <v>45803</v>
      </c>
      <c r="R1419" s="17" t="s">
        <v>11887</v>
      </c>
      <c r="S1419" s="17" t="s">
        <v>10240</v>
      </c>
      <c r="T1419" s="17" t="s">
        <v>11887</v>
      </c>
      <c r="U1419" s="17" t="s">
        <v>10269</v>
      </c>
      <c r="V1419" s="17"/>
      <c r="W1419" s="17" t="s">
        <v>11896</v>
      </c>
      <c r="X1419" s="17" t="s">
        <v>10397</v>
      </c>
      <c r="Y1419" s="18">
        <v>8816.67</v>
      </c>
      <c r="Z1419" s="17" t="s">
        <v>11889</v>
      </c>
      <c r="AA1419" s="18">
        <v>67049.997987798197</v>
      </c>
      <c r="AB1419" s="17" t="s">
        <v>10245</v>
      </c>
      <c r="AC1419" s="17" t="s">
        <v>10246</v>
      </c>
      <c r="AD1419" s="17"/>
      <c r="AE1419" s="18">
        <v>-11041.2956209687</v>
      </c>
      <c r="AF1419" s="31" t="str">
        <f>_xlfn.XLOOKUP(A1419,Macmahon!B:B,Macmahon!AE:AE,"",0)</f>
        <v/>
      </c>
      <c r="AG1419" s="28" t="str">
        <f>_xlfn.XLOOKUP(A1419,Macmahon!B:B,Macmahon!AJ:AJ,"",0)</f>
        <v/>
      </c>
      <c r="AH1419" s="28" t="str">
        <f>_xlfn.XLOOKUP(A1419,Macmahon!B:B,Macmahon!AK:AK,"",0)</f>
        <v/>
      </c>
      <c r="AI1419" s="28">
        <f t="shared" si="34"/>
        <v>0</v>
      </c>
      <c r="AJ1419" s="40" t="str">
        <f>E1419&amp;C1419&amp;B1419</f>
        <v>DHJ79PALR</v>
      </c>
      <c r="AK1419" s="40" t="str">
        <f>IFERROR(_xlfn.XLOOKUP(AJ1419,CrossRef!$A:$A,CrossRef!$J:$J,"Not Found"),"-")</f>
        <v/>
      </c>
      <c r="AL1419" s="40">
        <f>IFERROR(_xlfn.XLOOKUP(AJ1419,CrossRef!$A:$A,CrossRef!$K:$K,"Not Found"),"-")</f>
        <v>0</v>
      </c>
      <c r="AM1419" s="40" t="str">
        <f>IFERROR(_xlfn.XLOOKUP(AJ1419,CrossRef!$A:$A,CrossRef!$L:$L,"Not Found"),"-")</f>
        <v>15000H SWING MOTOR CHANGE LHR</v>
      </c>
    </row>
    <row r="1420" spans="1:39" x14ac:dyDescent="0.3">
      <c r="A1420" s="4" t="str">
        <f>D1420&amp;C1420&amp;B1420</f>
        <v>EX709479PARF</v>
      </c>
      <c r="B1420" s="4" t="str">
        <f>LEFT(N1420,FIND(" ",N1420)-1)</f>
        <v>RF</v>
      </c>
      <c r="C1420" s="4" t="str">
        <f>LEFT(M1420,4)</f>
        <v>79PA</v>
      </c>
      <c r="D1420" s="4" t="str">
        <f>LEFT(L1420,FIND(" ",L1420)-1)</f>
        <v>EX7094</v>
      </c>
      <c r="E1420" s="4" t="str">
        <f>MID(X1420,2,3)</f>
        <v>DHJ</v>
      </c>
      <c r="G1420" s="14" t="s">
        <v>10234</v>
      </c>
      <c r="H1420" s="14" t="s">
        <v>10235</v>
      </c>
      <c r="I1420" s="14" t="s">
        <v>10257</v>
      </c>
      <c r="J1420" s="14" t="s">
        <v>10393</v>
      </c>
      <c r="K1420" s="14" t="s">
        <v>2728</v>
      </c>
      <c r="L1420" s="14" t="s">
        <v>10394</v>
      </c>
      <c r="M1420" s="14" t="s">
        <v>809</v>
      </c>
      <c r="N1420" s="14" t="s">
        <v>487</v>
      </c>
      <c r="O1420" s="15">
        <v>15000</v>
      </c>
      <c r="P1420" s="15">
        <v>26628.295621007299</v>
      </c>
      <c r="Q1420" s="16">
        <v>45803.547314814816</v>
      </c>
      <c r="R1420" s="14" t="s">
        <v>11887</v>
      </c>
      <c r="S1420" s="14" t="s">
        <v>10240</v>
      </c>
      <c r="T1420" s="14" t="s">
        <v>11887</v>
      </c>
      <c r="U1420" s="14" t="s">
        <v>10269</v>
      </c>
      <c r="V1420" s="14"/>
      <c r="W1420" s="14" t="s">
        <v>11896</v>
      </c>
      <c r="X1420" s="14" t="s">
        <v>10397</v>
      </c>
      <c r="Y1420" s="15">
        <v>8816.67</v>
      </c>
      <c r="Z1420" s="14" t="s">
        <v>11890</v>
      </c>
      <c r="AA1420" s="15">
        <v>67056.265200801296</v>
      </c>
      <c r="AB1420" s="14" t="s">
        <v>10245</v>
      </c>
      <c r="AC1420" s="14" t="s">
        <v>10246</v>
      </c>
      <c r="AD1420" s="14"/>
      <c r="AE1420" s="15">
        <v>-11628.295621007301</v>
      </c>
      <c r="AF1420" s="31" t="str">
        <f>_xlfn.XLOOKUP(A1420,Macmahon!B:B,Macmahon!AE:AE,"",0)</f>
        <v/>
      </c>
      <c r="AG1420" s="28" t="str">
        <f>_xlfn.XLOOKUP(A1420,Macmahon!B:B,Macmahon!AJ:AJ,"",0)</f>
        <v/>
      </c>
      <c r="AH1420" s="28" t="str">
        <f>_xlfn.XLOOKUP(A1420,Macmahon!B:B,Macmahon!AK:AK,"",0)</f>
        <v/>
      </c>
      <c r="AI1420" s="28">
        <f t="shared" si="34"/>
        <v>0</v>
      </c>
      <c r="AJ1420" s="40" t="str">
        <f>E1420&amp;C1420&amp;B1420</f>
        <v>DHJ79PARF</v>
      </c>
      <c r="AK1420" s="40" t="str">
        <f>IFERROR(_xlfn.XLOOKUP(AJ1420,CrossRef!$A:$A,CrossRef!$J:$J,"Not Found"),"-")</f>
        <v/>
      </c>
      <c r="AL1420" s="40">
        <f>IFERROR(_xlfn.XLOOKUP(AJ1420,CrossRef!$A:$A,CrossRef!$K:$K,"Not Found"),"-")</f>
        <v>0</v>
      </c>
      <c r="AM1420" s="40" t="str">
        <f>IFERROR(_xlfn.XLOOKUP(AJ1420,CrossRef!$A:$A,CrossRef!$L:$L,"Not Found"),"-")</f>
        <v>15000H SWING MOTOR CHANGE RHF</v>
      </c>
    </row>
    <row r="1421" spans="1:39" x14ac:dyDescent="0.3">
      <c r="A1421" s="4" t="str">
        <f>D1421&amp;C1421&amp;B1421</f>
        <v>EX70991000LT</v>
      </c>
      <c r="B1421" s="4" t="str">
        <f>LEFT(N1421,FIND(" ",N1421)-1)</f>
        <v>LT</v>
      </c>
      <c r="C1421" s="4" t="str">
        <f>LEFT(M1421,4)</f>
        <v>1000</v>
      </c>
      <c r="D1421" s="4" t="str">
        <f>LEFT(L1421,FIND(" ",L1421)-1)</f>
        <v>EX7099</v>
      </c>
      <c r="E1421" s="4" t="str">
        <f>MID(X1421,2,3)</f>
        <v>DH3</v>
      </c>
      <c r="G1421" s="46" t="s">
        <v>10234</v>
      </c>
      <c r="H1421" s="46" t="s">
        <v>10235</v>
      </c>
      <c r="I1421" s="46" t="s">
        <v>10588</v>
      </c>
      <c r="J1421" s="46" t="s">
        <v>10589</v>
      </c>
      <c r="K1421" s="46" t="s">
        <v>10590</v>
      </c>
      <c r="L1421" s="46" t="s">
        <v>10591</v>
      </c>
      <c r="M1421" s="46" t="s">
        <v>16</v>
      </c>
      <c r="N1421" s="46" t="s">
        <v>57</v>
      </c>
      <c r="O1421" s="47">
        <v>18000</v>
      </c>
      <c r="P1421" s="47">
        <v>10706.403021656901</v>
      </c>
      <c r="Q1421" s="48">
        <v>46668</v>
      </c>
      <c r="R1421" s="46" t="s">
        <v>10592</v>
      </c>
      <c r="S1421" s="46" t="s">
        <v>10593</v>
      </c>
      <c r="T1421" s="46" t="s">
        <v>10592</v>
      </c>
      <c r="U1421" s="46" t="s">
        <v>10248</v>
      </c>
      <c r="V1421" s="46"/>
      <c r="W1421" s="46" t="s">
        <v>10594</v>
      </c>
      <c r="X1421" s="46" t="s">
        <v>10595</v>
      </c>
      <c r="Y1421" s="47">
        <v>869203.55</v>
      </c>
      <c r="Z1421" s="46" t="s">
        <v>10398</v>
      </c>
      <c r="AA1421" s="47">
        <v>61516.459958932202</v>
      </c>
      <c r="AB1421" s="46" t="s">
        <v>10245</v>
      </c>
      <c r="AC1421" s="46" t="s">
        <v>10246</v>
      </c>
      <c r="AD1421" s="46" t="s">
        <v>10577</v>
      </c>
      <c r="AE1421" s="47">
        <v>7293.5969783430901</v>
      </c>
      <c r="AF1421" s="31">
        <f>_xlfn.XLOOKUP(A1421,Macmahon!B:B,Macmahon!AE:AE,"",0)</f>
        <v>45326</v>
      </c>
      <c r="AG1421" s="28">
        <f>_xlfn.XLOOKUP(A1421,Macmahon!B:B,Macmahon!AJ:AJ,"",0)</f>
        <v>46225</v>
      </c>
      <c r="AH1421" s="28">
        <f>_xlfn.XLOOKUP(A1421,Macmahon!B:B,Macmahon!AK:AK,"",0)</f>
        <v>46103</v>
      </c>
      <c r="AI1421" s="28">
        <f t="shared" si="34"/>
        <v>46103</v>
      </c>
      <c r="AJ1421" s="40" t="str">
        <f>E1421&amp;C1421&amp;B1421</f>
        <v>DH31000LT</v>
      </c>
      <c r="AK1421" s="40" t="str">
        <f>IFERROR(_xlfn.XLOOKUP(AJ1421,CrossRef!$A:$A,CrossRef!$J:$J,"Not Found"),"-")</f>
        <v/>
      </c>
      <c r="AL1421" s="40">
        <f>IFERROR(_xlfn.XLOOKUP(AJ1421,CrossRef!$A:$A,CrossRef!$K:$K,"Not Found"),"-")</f>
        <v>0</v>
      </c>
      <c r="AM1421" s="40" t="str">
        <f>IFERROR(_xlfn.XLOOKUP(AJ1421,CrossRef!$A:$A,CrossRef!$L:$L,"Not Found"),"-")</f>
        <v>18000H CHANGE LH ENGINE COUPLING</v>
      </c>
    </row>
    <row r="1422" spans="1:39" x14ac:dyDescent="0.3">
      <c r="A1422" s="4" t="str">
        <f>D1422&amp;C1422&amp;B1422</f>
        <v>EX70991000RI</v>
      </c>
      <c r="B1422" s="4" t="str">
        <f>LEFT(N1422,FIND(" ",N1422)-1)</f>
        <v>RI</v>
      </c>
      <c r="C1422" s="4" t="str">
        <f>LEFT(M1422,4)</f>
        <v>1000</v>
      </c>
      <c r="D1422" s="4" t="str">
        <f>LEFT(L1422,FIND(" ",L1422)-1)</f>
        <v>EX7099</v>
      </c>
      <c r="E1422" s="4" t="str">
        <f>MID(X1422,2,3)</f>
        <v>DH3</v>
      </c>
      <c r="G1422" s="46" t="s">
        <v>10234</v>
      </c>
      <c r="H1422" s="46" t="s">
        <v>10235</v>
      </c>
      <c r="I1422" s="46" t="s">
        <v>10588</v>
      </c>
      <c r="J1422" s="46" t="s">
        <v>10589</v>
      </c>
      <c r="K1422" s="46" t="s">
        <v>10590</v>
      </c>
      <c r="L1422" s="46" t="s">
        <v>10591</v>
      </c>
      <c r="M1422" s="46" t="s">
        <v>16</v>
      </c>
      <c r="N1422" s="46" t="s">
        <v>61</v>
      </c>
      <c r="O1422" s="47">
        <v>18000</v>
      </c>
      <c r="P1422" s="47">
        <v>10706.403021656901</v>
      </c>
      <c r="Q1422" s="48">
        <v>46668</v>
      </c>
      <c r="R1422" s="46" t="s">
        <v>10592</v>
      </c>
      <c r="S1422" s="46" t="s">
        <v>10593</v>
      </c>
      <c r="T1422" s="46" t="s">
        <v>10592</v>
      </c>
      <c r="U1422" s="46" t="s">
        <v>10248</v>
      </c>
      <c r="V1422" s="46"/>
      <c r="W1422" s="46" t="s">
        <v>10594</v>
      </c>
      <c r="X1422" s="46" t="s">
        <v>10595</v>
      </c>
      <c r="Y1422" s="47">
        <v>869203.55</v>
      </c>
      <c r="Z1422" s="46" t="s">
        <v>10400</v>
      </c>
      <c r="AA1422" s="47">
        <v>61516.459958932202</v>
      </c>
      <c r="AB1422" s="46" t="s">
        <v>10245</v>
      </c>
      <c r="AC1422" s="46" t="s">
        <v>10246</v>
      </c>
      <c r="AD1422" s="46" t="s">
        <v>10577</v>
      </c>
      <c r="AE1422" s="47">
        <v>7293.5969783430901</v>
      </c>
      <c r="AF1422" s="31">
        <f>_xlfn.XLOOKUP(A1422,Macmahon!B:B,Macmahon!AE:AE,"",0)</f>
        <v>45326</v>
      </c>
      <c r="AG1422" s="28">
        <f>_xlfn.XLOOKUP(A1422,Macmahon!B:B,Macmahon!AJ:AJ,"",0)</f>
        <v>46225</v>
      </c>
      <c r="AH1422" s="28">
        <f>_xlfn.XLOOKUP(A1422,Macmahon!B:B,Macmahon!AK:AK,"",0)</f>
        <v>46103</v>
      </c>
      <c r="AI1422" s="28">
        <f t="shared" si="34"/>
        <v>46103</v>
      </c>
      <c r="AJ1422" s="40" t="str">
        <f>E1422&amp;C1422&amp;B1422</f>
        <v>DH31000RI</v>
      </c>
      <c r="AK1422" s="40" t="str">
        <f>IFERROR(_xlfn.XLOOKUP(AJ1422,CrossRef!$A:$A,CrossRef!$J:$J,"Not Found"),"-")</f>
        <v/>
      </c>
      <c r="AL1422" s="40">
        <f>IFERROR(_xlfn.XLOOKUP(AJ1422,CrossRef!$A:$A,CrossRef!$K:$K,"Not Found"),"-")</f>
        <v>0</v>
      </c>
      <c r="AM1422" s="40" t="str">
        <f>IFERROR(_xlfn.XLOOKUP(AJ1422,CrossRef!$A:$A,CrossRef!$L:$L,"Not Found"),"-")</f>
        <v>18000H CHANGE RH ENGINE COUPLING</v>
      </c>
    </row>
    <row r="1423" spans="1:39" x14ac:dyDescent="0.3">
      <c r="A1423" s="4" t="str">
        <f>D1423&amp;C1423&amp;B1423</f>
        <v>EX70993108LT</v>
      </c>
      <c r="B1423" s="4" t="str">
        <f>LEFT(N1423,FIND(" ",N1423)-1)</f>
        <v>LT</v>
      </c>
      <c r="C1423" s="4" t="str">
        <f>LEFT(M1423,4)</f>
        <v>3108</v>
      </c>
      <c r="D1423" s="4" t="str">
        <f>LEFT(L1423,FIND(" ",L1423)-1)</f>
        <v>EX7099</v>
      </c>
      <c r="E1423" s="4" t="str">
        <f>MID(X1423,2,3)</f>
        <v>DH3</v>
      </c>
      <c r="G1423" s="14" t="s">
        <v>10234</v>
      </c>
      <c r="H1423" s="14" t="s">
        <v>10235</v>
      </c>
      <c r="I1423" s="14" t="s">
        <v>10588</v>
      </c>
      <c r="J1423" s="14" t="s">
        <v>10589</v>
      </c>
      <c r="K1423" s="14" t="s">
        <v>10590</v>
      </c>
      <c r="L1423" s="14" t="s">
        <v>10591</v>
      </c>
      <c r="M1423" s="14" t="s">
        <v>836</v>
      </c>
      <c r="N1423" s="14" t="s">
        <v>57</v>
      </c>
      <c r="O1423" s="15">
        <v>18000</v>
      </c>
      <c r="P1423" s="15">
        <v>9354.1181004802493</v>
      </c>
      <c r="Q1423" s="16">
        <v>47760</v>
      </c>
      <c r="R1423" s="14" t="s">
        <v>11036</v>
      </c>
      <c r="S1423" s="14" t="s">
        <v>10240</v>
      </c>
      <c r="T1423" s="14" t="s">
        <v>11036</v>
      </c>
      <c r="U1423" s="14" t="s">
        <v>10248</v>
      </c>
      <c r="V1423" s="14"/>
      <c r="W1423" s="14" t="s">
        <v>10804</v>
      </c>
      <c r="X1423" s="14" t="s">
        <v>10595</v>
      </c>
      <c r="Y1423" s="15">
        <v>43142.74</v>
      </c>
      <c r="Z1423" s="14" t="s">
        <v>11037</v>
      </c>
      <c r="AA1423" s="23">
        <v>80351.778234086203</v>
      </c>
      <c r="AB1423" s="14" t="s">
        <v>10245</v>
      </c>
      <c r="AC1423" s="14" t="s">
        <v>10246</v>
      </c>
      <c r="AD1423" s="14" t="s">
        <v>10577</v>
      </c>
      <c r="AE1423" s="15">
        <v>8645.8818995197507</v>
      </c>
      <c r="AF1423" s="31" t="str">
        <f>_xlfn.XLOOKUP(A1423,Macmahon!B:B,Macmahon!AE:AE,"",0)</f>
        <v/>
      </c>
      <c r="AG1423" s="28" t="str">
        <f>_xlfn.XLOOKUP(A1423,Macmahon!B:B,Macmahon!AJ:AJ,"",0)</f>
        <v/>
      </c>
      <c r="AH1423" s="28" t="str">
        <f>_xlfn.XLOOKUP(A1423,Macmahon!B:B,Macmahon!AK:AK,"",0)</f>
        <v/>
      </c>
      <c r="AI1423" s="28">
        <f t="shared" si="34"/>
        <v>0</v>
      </c>
      <c r="AJ1423" s="40" t="str">
        <f>E1423&amp;C1423&amp;B1423</f>
        <v>DH33108LT</v>
      </c>
      <c r="AK1423" s="40" t="str">
        <f>IFERROR(_xlfn.XLOOKUP(AJ1423,CrossRef!$A:$A,CrossRef!$J:$J,"Not Found"),"-")</f>
        <v/>
      </c>
      <c r="AL1423" s="40">
        <f>IFERROR(_xlfn.XLOOKUP(AJ1423,CrossRef!$A:$A,CrossRef!$K:$K,"Not Found"),"-")</f>
        <v>0</v>
      </c>
      <c r="AM1423" s="40" t="str">
        <f>IFERROR(_xlfn.XLOOKUP(AJ1423,CrossRef!$A:$A,CrossRef!$L:$L,"Not Found"),"-")</f>
        <v>15000H PUMP DRIVE BOX CHANGE LH</v>
      </c>
    </row>
    <row r="1424" spans="1:39" x14ac:dyDescent="0.3">
      <c r="A1424" s="4" t="str">
        <f>D1424&amp;C1424&amp;B1424</f>
        <v>EX70993108RI</v>
      </c>
      <c r="B1424" s="4" t="str">
        <f>LEFT(N1424,FIND(" ",N1424)-1)</f>
        <v>RI</v>
      </c>
      <c r="C1424" s="4" t="str">
        <f>LEFT(M1424,4)</f>
        <v>3108</v>
      </c>
      <c r="D1424" s="4" t="str">
        <f>LEFT(L1424,FIND(" ",L1424)-1)</f>
        <v>EX7099</v>
      </c>
      <c r="E1424" s="4" t="str">
        <f>MID(X1424,2,3)</f>
        <v>DH3</v>
      </c>
      <c r="G1424" s="17" t="s">
        <v>10234</v>
      </c>
      <c r="H1424" s="17" t="s">
        <v>10235</v>
      </c>
      <c r="I1424" s="17" t="s">
        <v>10588</v>
      </c>
      <c r="J1424" s="17" t="s">
        <v>10589</v>
      </c>
      <c r="K1424" s="17" t="s">
        <v>10590</v>
      </c>
      <c r="L1424" s="17" t="s">
        <v>10591</v>
      </c>
      <c r="M1424" s="17" t="s">
        <v>836</v>
      </c>
      <c r="N1424" s="17" t="s">
        <v>61</v>
      </c>
      <c r="O1424" s="18">
        <v>18000</v>
      </c>
      <c r="P1424" s="18">
        <v>10706.403021656901</v>
      </c>
      <c r="Q1424" s="16">
        <v>47765</v>
      </c>
      <c r="R1424" s="17" t="s">
        <v>11036</v>
      </c>
      <c r="S1424" s="17" t="s">
        <v>10240</v>
      </c>
      <c r="T1424" s="17" t="s">
        <v>11036</v>
      </c>
      <c r="U1424" s="17" t="s">
        <v>10248</v>
      </c>
      <c r="V1424" s="17"/>
      <c r="W1424" s="17" t="s">
        <v>10804</v>
      </c>
      <c r="X1424" s="17" t="s">
        <v>10595</v>
      </c>
      <c r="Y1424" s="18">
        <v>43142.74</v>
      </c>
      <c r="Z1424" s="17" t="s">
        <v>11038</v>
      </c>
      <c r="AA1424" s="21">
        <v>80438.020533880903</v>
      </c>
      <c r="AB1424" s="17" t="s">
        <v>10245</v>
      </c>
      <c r="AC1424" s="17" t="s">
        <v>10246</v>
      </c>
      <c r="AD1424" s="17" t="s">
        <v>10577</v>
      </c>
      <c r="AE1424" s="18">
        <v>7293.5969783430901</v>
      </c>
      <c r="AF1424" s="31" t="str">
        <f>_xlfn.XLOOKUP(A1424,Macmahon!B:B,Macmahon!AE:AE,"",0)</f>
        <v/>
      </c>
      <c r="AG1424" s="28" t="str">
        <f>_xlfn.XLOOKUP(A1424,Macmahon!B:B,Macmahon!AJ:AJ,"",0)</f>
        <v/>
      </c>
      <c r="AH1424" s="28" t="str">
        <f>_xlfn.XLOOKUP(A1424,Macmahon!B:B,Macmahon!AK:AK,"",0)</f>
        <v/>
      </c>
      <c r="AI1424" s="28">
        <f t="shared" si="34"/>
        <v>0</v>
      </c>
      <c r="AJ1424" s="40" t="str">
        <f>E1424&amp;C1424&amp;B1424</f>
        <v>DH33108RI</v>
      </c>
      <c r="AK1424" s="40" t="str">
        <f>IFERROR(_xlfn.XLOOKUP(AJ1424,CrossRef!$A:$A,CrossRef!$J:$J,"Not Found"),"-")</f>
        <v/>
      </c>
      <c r="AL1424" s="40">
        <f>IFERROR(_xlfn.XLOOKUP(AJ1424,CrossRef!$A:$A,CrossRef!$K:$K,"Not Found"),"-")</f>
        <v>0</v>
      </c>
      <c r="AM1424" s="40" t="str">
        <f>IFERROR(_xlfn.XLOOKUP(AJ1424,CrossRef!$A:$A,CrossRef!$L:$L,"Not Found"),"-")</f>
        <v>15000H PUMP DRIVE BOX CHANGE RH</v>
      </c>
    </row>
    <row r="1425" spans="1:39" x14ac:dyDescent="0.3">
      <c r="A1425" s="4" t="str">
        <f>D1425&amp;C1425&amp;B1425</f>
        <v>EX70994351LF</v>
      </c>
      <c r="B1425" s="4" t="str">
        <f>LEFT(N1425,FIND(" ",N1425)-1)</f>
        <v>LF</v>
      </c>
      <c r="C1425" s="4" t="str">
        <f>LEFT(M1425,4)</f>
        <v>4351</v>
      </c>
      <c r="D1425" s="4" t="str">
        <f>LEFT(L1425,FIND(" ",L1425)-1)</f>
        <v>EX7099</v>
      </c>
      <c r="E1425" s="4" t="str">
        <f>MID(X1425,2,3)</f>
        <v>DH3</v>
      </c>
      <c r="G1425" s="14" t="s">
        <v>10234</v>
      </c>
      <c r="H1425" s="14" t="s">
        <v>10235</v>
      </c>
      <c r="I1425" s="14" t="s">
        <v>10588</v>
      </c>
      <c r="J1425" s="14" t="s">
        <v>10589</v>
      </c>
      <c r="K1425" s="14" t="s">
        <v>10590</v>
      </c>
      <c r="L1425" s="14" t="s">
        <v>10591</v>
      </c>
      <c r="M1425" s="14" t="s">
        <v>814</v>
      </c>
      <c r="N1425" s="14" t="s">
        <v>483</v>
      </c>
      <c r="O1425" s="15">
        <v>10000</v>
      </c>
      <c r="P1425" s="15">
        <v>10856.464455104</v>
      </c>
      <c r="Q1425" s="16">
        <v>45941</v>
      </c>
      <c r="R1425" s="14" t="s">
        <v>11541</v>
      </c>
      <c r="S1425" s="14" t="s">
        <v>10240</v>
      </c>
      <c r="T1425" s="14" t="s">
        <v>11541</v>
      </c>
      <c r="U1425" s="14" t="s">
        <v>10248</v>
      </c>
      <c r="V1425" s="14"/>
      <c r="W1425" s="14" t="s">
        <v>11549</v>
      </c>
      <c r="X1425" s="14" t="s">
        <v>10595</v>
      </c>
      <c r="Y1425" s="15">
        <v>19882.25</v>
      </c>
      <c r="Z1425" s="14" t="s">
        <v>11550</v>
      </c>
      <c r="AA1425" s="15">
        <v>50538.146293706297</v>
      </c>
      <c r="AB1425" s="14" t="s">
        <v>10245</v>
      </c>
      <c r="AC1425" s="14" t="s">
        <v>10246</v>
      </c>
      <c r="AD1425" s="14" t="s">
        <v>10577</v>
      </c>
      <c r="AE1425" s="15">
        <v>-856.46445510401099</v>
      </c>
      <c r="AF1425" s="31" t="str">
        <f>_xlfn.XLOOKUP(A1425,Macmahon!B:B,Macmahon!AE:AE,"",0)</f>
        <v/>
      </c>
      <c r="AG1425" s="28" t="str">
        <f>_xlfn.XLOOKUP(A1425,Macmahon!B:B,Macmahon!AJ:AJ,"",0)</f>
        <v/>
      </c>
      <c r="AH1425" s="28" t="str">
        <f>_xlfn.XLOOKUP(A1425,Macmahon!B:B,Macmahon!AK:AK,"",0)</f>
        <v/>
      </c>
      <c r="AI1425" s="28">
        <f t="shared" si="34"/>
        <v>0</v>
      </c>
      <c r="AJ1425" s="40" t="str">
        <f>E1425&amp;C1425&amp;B1425</f>
        <v>DH34351LF</v>
      </c>
      <c r="AK1425" s="40" t="str">
        <f>IFERROR(_xlfn.XLOOKUP(AJ1425,CrossRef!$A:$A,CrossRef!$J:$J,"Not Found"),"-")</f>
        <v/>
      </c>
      <c r="AL1425" s="40">
        <f>IFERROR(_xlfn.XLOOKUP(AJ1425,CrossRef!$A:$A,CrossRef!$K:$K,"Not Found"),"-")</f>
        <v>0</v>
      </c>
      <c r="AM1425" s="40" t="str">
        <f>IFERROR(_xlfn.XLOOKUP(AJ1425,CrossRef!$A:$A,CrossRef!$L:$L,"Not Found"),"-")</f>
        <v>10000H TRAVEL MOTOR CHANGE LHF</v>
      </c>
    </row>
    <row r="1426" spans="1:39" x14ac:dyDescent="0.3">
      <c r="A1426" s="4" t="str">
        <f>D1426&amp;C1426&amp;B1426</f>
        <v>EX70994351LR</v>
      </c>
      <c r="B1426" s="4" t="str">
        <f>LEFT(N1426,FIND(" ",N1426)-1)</f>
        <v>LR</v>
      </c>
      <c r="C1426" s="4" t="str">
        <f>LEFT(M1426,4)</f>
        <v>4351</v>
      </c>
      <c r="D1426" s="4" t="str">
        <f>LEFT(L1426,FIND(" ",L1426)-1)</f>
        <v>EX7099</v>
      </c>
      <c r="E1426" s="4" t="str">
        <f>MID(X1426,2,3)</f>
        <v>DH3</v>
      </c>
      <c r="G1426" s="17" t="s">
        <v>10234</v>
      </c>
      <c r="H1426" s="17" t="s">
        <v>10235</v>
      </c>
      <c r="I1426" s="17" t="s">
        <v>10588</v>
      </c>
      <c r="J1426" s="17" t="s">
        <v>10589</v>
      </c>
      <c r="K1426" s="17" t="s">
        <v>10590</v>
      </c>
      <c r="L1426" s="17" t="s">
        <v>10591</v>
      </c>
      <c r="M1426" s="17" t="s">
        <v>814</v>
      </c>
      <c r="N1426" s="17" t="s">
        <v>490</v>
      </c>
      <c r="O1426" s="18">
        <v>10000</v>
      </c>
      <c r="P1426" s="18">
        <v>18259.102260887499</v>
      </c>
      <c r="Q1426" s="16">
        <v>45408</v>
      </c>
      <c r="R1426" s="17" t="s">
        <v>11541</v>
      </c>
      <c r="S1426" s="17" t="s">
        <v>10240</v>
      </c>
      <c r="T1426" s="17" t="s">
        <v>11541</v>
      </c>
      <c r="U1426" s="17" t="s">
        <v>10269</v>
      </c>
      <c r="V1426" s="17"/>
      <c r="W1426" s="17" t="s">
        <v>11551</v>
      </c>
      <c r="X1426" s="17" t="s">
        <v>10595</v>
      </c>
      <c r="Y1426" s="18">
        <v>19882.25</v>
      </c>
      <c r="Z1426" s="17" t="s">
        <v>11552</v>
      </c>
      <c r="AA1426" s="18">
        <v>45979.323958553599</v>
      </c>
      <c r="AB1426" s="17" t="s">
        <v>10245</v>
      </c>
      <c r="AC1426" s="17" t="s">
        <v>10246</v>
      </c>
      <c r="AD1426" s="17" t="s">
        <v>10577</v>
      </c>
      <c r="AE1426" s="18">
        <v>-8259.1022608875392</v>
      </c>
      <c r="AF1426" s="31" t="str">
        <f>_xlfn.XLOOKUP(A1426,Macmahon!B:B,Macmahon!AE:AE,"",0)</f>
        <v/>
      </c>
      <c r="AG1426" s="28" t="str">
        <f>_xlfn.XLOOKUP(A1426,Macmahon!B:B,Macmahon!AJ:AJ,"",0)</f>
        <v/>
      </c>
      <c r="AH1426" s="28" t="str">
        <f>_xlfn.XLOOKUP(A1426,Macmahon!B:B,Macmahon!AK:AK,"",0)</f>
        <v/>
      </c>
      <c r="AI1426" s="28">
        <f t="shared" si="34"/>
        <v>0</v>
      </c>
      <c r="AJ1426" s="40" t="str">
        <f>E1426&amp;C1426&amp;B1426</f>
        <v>DH34351LR</v>
      </c>
      <c r="AK1426" s="40" t="str">
        <f>IFERROR(_xlfn.XLOOKUP(AJ1426,CrossRef!$A:$A,CrossRef!$J:$J,"Not Found"),"-")</f>
        <v/>
      </c>
      <c r="AL1426" s="40">
        <f>IFERROR(_xlfn.XLOOKUP(AJ1426,CrossRef!$A:$A,CrossRef!$K:$K,"Not Found"),"-")</f>
        <v>0</v>
      </c>
      <c r="AM1426" s="40" t="str">
        <f>IFERROR(_xlfn.XLOOKUP(AJ1426,CrossRef!$A:$A,CrossRef!$L:$L,"Not Found"),"-")</f>
        <v>10000H TRAVEL MOTOR CHANGE LHR</v>
      </c>
    </row>
    <row r="1427" spans="1:39" x14ac:dyDescent="0.3">
      <c r="A1427" s="4" t="str">
        <f>D1427&amp;C1427&amp;B1427</f>
        <v>EX70994351RF</v>
      </c>
      <c r="B1427" s="4" t="str">
        <f>LEFT(N1427,FIND(" ",N1427)-1)</f>
        <v>RF</v>
      </c>
      <c r="C1427" s="4" t="str">
        <f>LEFT(M1427,4)</f>
        <v>4351</v>
      </c>
      <c r="D1427" s="4" t="str">
        <f>LEFT(L1427,FIND(" ",L1427)-1)</f>
        <v>EX7099</v>
      </c>
      <c r="E1427" s="4" t="str">
        <f>MID(X1427,2,3)</f>
        <v>DH3</v>
      </c>
      <c r="G1427" s="14" t="s">
        <v>10234</v>
      </c>
      <c r="H1427" s="14" t="s">
        <v>10235</v>
      </c>
      <c r="I1427" s="14" t="s">
        <v>10588</v>
      </c>
      <c r="J1427" s="14" t="s">
        <v>10589</v>
      </c>
      <c r="K1427" s="14" t="s">
        <v>10590</v>
      </c>
      <c r="L1427" s="14" t="s">
        <v>10591</v>
      </c>
      <c r="M1427" s="14" t="s">
        <v>814</v>
      </c>
      <c r="N1427" s="14" t="s">
        <v>487</v>
      </c>
      <c r="O1427" s="15">
        <v>10000</v>
      </c>
      <c r="P1427" s="15">
        <v>18259.102260887499</v>
      </c>
      <c r="Q1427" s="16">
        <v>45408</v>
      </c>
      <c r="R1427" s="14" t="s">
        <v>11541</v>
      </c>
      <c r="S1427" s="14" t="s">
        <v>10240</v>
      </c>
      <c r="T1427" s="14" t="s">
        <v>11541</v>
      </c>
      <c r="U1427" s="14" t="s">
        <v>10269</v>
      </c>
      <c r="V1427" s="14"/>
      <c r="W1427" s="14" t="s">
        <v>11551</v>
      </c>
      <c r="X1427" s="14" t="s">
        <v>10595</v>
      </c>
      <c r="Y1427" s="15">
        <v>19882.25</v>
      </c>
      <c r="Z1427" s="14" t="s">
        <v>11553</v>
      </c>
      <c r="AA1427" s="15">
        <v>45979.323958553599</v>
      </c>
      <c r="AB1427" s="14" t="s">
        <v>10245</v>
      </c>
      <c r="AC1427" s="14" t="s">
        <v>10246</v>
      </c>
      <c r="AD1427" s="14" t="s">
        <v>10577</v>
      </c>
      <c r="AE1427" s="15">
        <v>-8259.1022608875392</v>
      </c>
      <c r="AF1427" s="31" t="str">
        <f>_xlfn.XLOOKUP(A1427,Macmahon!B:B,Macmahon!AE:AE,"",0)</f>
        <v/>
      </c>
      <c r="AG1427" s="28" t="str">
        <f>_xlfn.XLOOKUP(A1427,Macmahon!B:B,Macmahon!AJ:AJ,"",0)</f>
        <v/>
      </c>
      <c r="AH1427" s="28" t="str">
        <f>_xlfn.XLOOKUP(A1427,Macmahon!B:B,Macmahon!AK:AK,"",0)</f>
        <v/>
      </c>
      <c r="AI1427" s="28">
        <f t="shared" si="34"/>
        <v>0</v>
      </c>
      <c r="AJ1427" s="40" t="str">
        <f>E1427&amp;C1427&amp;B1427</f>
        <v>DH34351RF</v>
      </c>
      <c r="AK1427" s="40" t="str">
        <f>IFERROR(_xlfn.XLOOKUP(AJ1427,CrossRef!$A:$A,CrossRef!$J:$J,"Not Found"),"-")</f>
        <v/>
      </c>
      <c r="AL1427" s="40">
        <f>IFERROR(_xlfn.XLOOKUP(AJ1427,CrossRef!$A:$A,CrossRef!$K:$K,"Not Found"),"-")</f>
        <v>0</v>
      </c>
      <c r="AM1427" s="40" t="str">
        <f>IFERROR(_xlfn.XLOOKUP(AJ1427,CrossRef!$A:$A,CrossRef!$L:$L,"Not Found"),"-")</f>
        <v>10000H TRAVEL MOTOR CHANGE RHF</v>
      </c>
    </row>
    <row r="1428" spans="1:39" x14ac:dyDescent="0.3">
      <c r="A1428" s="4" t="str">
        <f>D1428&amp;C1428&amp;B1428</f>
        <v>EX70994351RR</v>
      </c>
      <c r="B1428" s="4" t="str">
        <f>LEFT(N1428,FIND(" ",N1428)-1)</f>
        <v>RR</v>
      </c>
      <c r="C1428" s="4" t="str">
        <f>LEFT(M1428,4)</f>
        <v>4351</v>
      </c>
      <c r="D1428" s="4" t="str">
        <f>LEFT(L1428,FIND(" ",L1428)-1)</f>
        <v>EX7099</v>
      </c>
      <c r="E1428" s="4" t="str">
        <f>MID(X1428,2,3)</f>
        <v>DH3</v>
      </c>
      <c r="G1428" s="17" t="s">
        <v>10234</v>
      </c>
      <c r="H1428" s="17" t="s">
        <v>10235</v>
      </c>
      <c r="I1428" s="17" t="s">
        <v>10588</v>
      </c>
      <c r="J1428" s="17" t="s">
        <v>10589</v>
      </c>
      <c r="K1428" s="17" t="s">
        <v>10590</v>
      </c>
      <c r="L1428" s="17" t="s">
        <v>10591</v>
      </c>
      <c r="M1428" s="17" t="s">
        <v>814</v>
      </c>
      <c r="N1428" s="17" t="s">
        <v>493</v>
      </c>
      <c r="O1428" s="18">
        <v>10000</v>
      </c>
      <c r="P1428" s="18">
        <v>18259.102260887499</v>
      </c>
      <c r="Q1428" s="16">
        <v>45374</v>
      </c>
      <c r="R1428" s="17" t="s">
        <v>11541</v>
      </c>
      <c r="S1428" s="17" t="s">
        <v>10240</v>
      </c>
      <c r="T1428" s="17" t="s">
        <v>11541</v>
      </c>
      <c r="U1428" s="17" t="s">
        <v>10269</v>
      </c>
      <c r="V1428" s="17"/>
      <c r="W1428" s="17" t="s">
        <v>11554</v>
      </c>
      <c r="X1428" s="17" t="s">
        <v>10595</v>
      </c>
      <c r="Y1428" s="18">
        <v>19882.25</v>
      </c>
      <c r="Z1428" s="17" t="s">
        <v>11555</v>
      </c>
      <c r="AA1428" s="18">
        <v>45665.441176470602</v>
      </c>
      <c r="AB1428" s="17" t="s">
        <v>10245</v>
      </c>
      <c r="AC1428" s="17" t="s">
        <v>10246</v>
      </c>
      <c r="AD1428" s="17" t="s">
        <v>10577</v>
      </c>
      <c r="AE1428" s="18">
        <v>-8259.1022608875392</v>
      </c>
      <c r="AF1428" s="31" t="str">
        <f>_xlfn.XLOOKUP(A1428,Macmahon!B:B,Macmahon!AE:AE,"",0)</f>
        <v/>
      </c>
      <c r="AG1428" s="28" t="str">
        <f>_xlfn.XLOOKUP(A1428,Macmahon!B:B,Macmahon!AJ:AJ,"",0)</f>
        <v/>
      </c>
      <c r="AH1428" s="28" t="str">
        <f>_xlfn.XLOOKUP(A1428,Macmahon!B:B,Macmahon!AK:AK,"",0)</f>
        <v/>
      </c>
      <c r="AI1428" s="28">
        <f t="shared" si="34"/>
        <v>0</v>
      </c>
      <c r="AJ1428" s="40" t="str">
        <f>E1428&amp;C1428&amp;B1428</f>
        <v>DH34351RR</v>
      </c>
      <c r="AK1428" s="40" t="str">
        <f>IFERROR(_xlfn.XLOOKUP(AJ1428,CrossRef!$A:$A,CrossRef!$J:$J,"Not Found"),"-")</f>
        <v/>
      </c>
      <c r="AL1428" s="40">
        <f>IFERROR(_xlfn.XLOOKUP(AJ1428,CrossRef!$A:$A,CrossRef!$K:$K,"Not Found"),"-")</f>
        <v>0</v>
      </c>
      <c r="AM1428" s="40" t="str">
        <f>IFERROR(_xlfn.XLOOKUP(AJ1428,CrossRef!$A:$A,CrossRef!$L:$L,"Not Found"),"-")</f>
        <v>10000H TRAVEL MOTOR CHANGE RHR</v>
      </c>
    </row>
    <row r="1429" spans="1:39" x14ac:dyDescent="0.3">
      <c r="A1429" s="4" t="str">
        <f>D1429&amp;C1429&amp;B1429</f>
        <v>EX7099506000</v>
      </c>
      <c r="B1429" s="4" t="str">
        <f>LEFT(N1429,FIND(" ",N1429)-1)</f>
        <v>00</v>
      </c>
      <c r="C1429" s="4" t="str">
        <f>LEFT(M1429,4)</f>
        <v>5060</v>
      </c>
      <c r="D1429" s="4" t="str">
        <f>LEFT(L1429,FIND(" ",L1429)-1)</f>
        <v>EX7099</v>
      </c>
      <c r="E1429" s="4" t="str">
        <f>MID(X1429,2,3)</f>
        <v>DH3</v>
      </c>
      <c r="G1429" s="14" t="s">
        <v>10234</v>
      </c>
      <c r="H1429" s="14" t="s">
        <v>10235</v>
      </c>
      <c r="I1429" s="14" t="s">
        <v>10588</v>
      </c>
      <c r="J1429" s="14" t="s">
        <v>10589</v>
      </c>
      <c r="K1429" s="14" t="s">
        <v>10590</v>
      </c>
      <c r="L1429" s="14" t="s">
        <v>10591</v>
      </c>
      <c r="M1429" s="14" t="s">
        <v>858</v>
      </c>
      <c r="N1429" s="14" t="s">
        <v>17</v>
      </c>
      <c r="O1429" s="15">
        <v>20000</v>
      </c>
      <c r="P1429" s="15">
        <v>31431.158100480301</v>
      </c>
      <c r="Q1429" s="20">
        <v>45183.618449074071</v>
      </c>
      <c r="R1429" s="14" t="s">
        <v>11570</v>
      </c>
      <c r="S1429" s="14" t="s">
        <v>10286</v>
      </c>
      <c r="T1429" s="14" t="s">
        <v>11570</v>
      </c>
      <c r="U1429" s="14" t="s">
        <v>10241</v>
      </c>
      <c r="V1429" s="14"/>
      <c r="W1429" s="14"/>
      <c r="X1429" s="14" t="s">
        <v>10595</v>
      </c>
      <c r="Y1429" s="15">
        <v>24953.48</v>
      </c>
      <c r="Z1429" s="14" t="s">
        <v>11571</v>
      </c>
      <c r="AA1429" s="22">
        <v>42795.571428571398</v>
      </c>
      <c r="AB1429" s="14" t="s">
        <v>10245</v>
      </c>
      <c r="AC1429" s="14" t="s">
        <v>10246</v>
      </c>
      <c r="AD1429" s="14" t="s">
        <v>10577</v>
      </c>
      <c r="AE1429" s="15">
        <v>-11431.158100480299</v>
      </c>
      <c r="AF1429" s="31" t="str">
        <f>_xlfn.XLOOKUP(A1429,Macmahon!B:B,Macmahon!AE:AE,"",0)</f>
        <v/>
      </c>
      <c r="AG1429" s="28" t="str">
        <f>_xlfn.XLOOKUP(A1429,Macmahon!B:B,Macmahon!AJ:AJ,"",0)</f>
        <v/>
      </c>
      <c r="AH1429" s="28" t="str">
        <f>_xlfn.XLOOKUP(A1429,Macmahon!B:B,Macmahon!AK:AK,"",0)</f>
        <v/>
      </c>
      <c r="AI1429" s="28">
        <f t="shared" si="34"/>
        <v>0</v>
      </c>
      <c r="AJ1429" s="40" t="str">
        <f>E1429&amp;C1429&amp;B1429</f>
        <v>DH3506000</v>
      </c>
      <c r="AK1429" s="40" t="str">
        <f>IFERROR(_xlfn.XLOOKUP(AJ1429,CrossRef!$A:$A,CrossRef!$J:$J,"Not Found"),"-")</f>
        <v>Not Found</v>
      </c>
      <c r="AL1429" s="40" t="str">
        <f>IFERROR(_xlfn.XLOOKUP(AJ1429,CrossRef!$A:$A,CrossRef!$K:$K,"Not Found"),"-")</f>
        <v>Not Found</v>
      </c>
      <c r="AM1429" s="40" t="str">
        <f>IFERROR(_xlfn.XLOOKUP(AJ1429,CrossRef!$A:$A,CrossRef!$L:$L,"Not Found"),"-")</f>
        <v>Not Found</v>
      </c>
    </row>
    <row r="1430" spans="1:39" x14ac:dyDescent="0.3">
      <c r="A1430" s="4" t="str">
        <f>D1430&amp;C1430&amp;B1430</f>
        <v>EX70995084P03</v>
      </c>
      <c r="B1430" s="4" t="str">
        <f>LEFT(N1430,FIND(" ",N1430)-1)</f>
        <v>P03</v>
      </c>
      <c r="C1430" s="4" t="str">
        <f>LEFT(M1430,4)</f>
        <v>5084</v>
      </c>
      <c r="D1430" s="4" t="str">
        <f>LEFT(L1430,FIND(" ",L1430)-1)</f>
        <v>EX7099</v>
      </c>
      <c r="E1430" s="4" t="str">
        <f>MID(X1430,2,3)</f>
        <v>DH3</v>
      </c>
      <c r="G1430" s="14" t="s">
        <v>10234</v>
      </c>
      <c r="H1430" s="14" t="s">
        <v>10235</v>
      </c>
      <c r="I1430" s="14" t="s">
        <v>10588</v>
      </c>
      <c r="J1430" s="14" t="s">
        <v>10589</v>
      </c>
      <c r="K1430" s="14" t="s">
        <v>10590</v>
      </c>
      <c r="L1430" s="14" t="s">
        <v>10591</v>
      </c>
      <c r="M1430" s="14" t="s">
        <v>654</v>
      </c>
      <c r="N1430" s="14" t="s">
        <v>11625</v>
      </c>
      <c r="O1430" s="15">
        <v>12000</v>
      </c>
      <c r="P1430" s="15">
        <v>4514.6479905901397</v>
      </c>
      <c r="Q1430" s="16">
        <v>47333</v>
      </c>
      <c r="R1430" s="14" t="s">
        <v>11603</v>
      </c>
      <c r="S1430" s="14" t="s">
        <v>10240</v>
      </c>
      <c r="T1430" s="14" t="s">
        <v>11603</v>
      </c>
      <c r="U1430" s="14" t="s">
        <v>10248</v>
      </c>
      <c r="V1430" s="14"/>
      <c r="W1430" s="14" t="s">
        <v>10883</v>
      </c>
      <c r="X1430" s="14" t="s">
        <v>10595</v>
      </c>
      <c r="Y1430" s="15">
        <v>82595.37</v>
      </c>
      <c r="Z1430" s="14" t="s">
        <v>11626</v>
      </c>
      <c r="AA1430" s="15">
        <v>72986.685831622206</v>
      </c>
      <c r="AB1430" s="14" t="s">
        <v>10245</v>
      </c>
      <c r="AC1430" s="14" t="s">
        <v>10246</v>
      </c>
      <c r="AD1430" s="14" t="s">
        <v>10577</v>
      </c>
      <c r="AE1430" s="15">
        <v>7485.3520094098603</v>
      </c>
      <c r="AF1430" s="31" t="str">
        <f>_xlfn.XLOOKUP(A1430,Macmahon!B:B,Macmahon!AE:AE,"",0)</f>
        <v/>
      </c>
      <c r="AG1430" s="28" t="str">
        <f>_xlfn.XLOOKUP(A1430,Macmahon!B:B,Macmahon!AJ:AJ,"",0)</f>
        <v/>
      </c>
      <c r="AH1430" s="28" t="str">
        <f>_xlfn.XLOOKUP(A1430,Macmahon!B:B,Macmahon!AK:AK,"",0)</f>
        <v/>
      </c>
      <c r="AI1430" s="28">
        <f t="shared" si="34"/>
        <v>0</v>
      </c>
      <c r="AJ1430" s="40" t="str">
        <f>E1430&amp;C1430&amp;B1430</f>
        <v>DH35084P03</v>
      </c>
      <c r="AK1430" s="40" t="str">
        <f>IFERROR(_xlfn.XLOOKUP(AJ1430,CrossRef!$A:$A,CrossRef!$J:$J,"Not Found"),"-")</f>
        <v>Not Found</v>
      </c>
      <c r="AL1430" s="40" t="str">
        <f>IFERROR(_xlfn.XLOOKUP(AJ1430,CrossRef!$A:$A,CrossRef!$K:$K,"Not Found"),"-")</f>
        <v>Not Found</v>
      </c>
      <c r="AM1430" s="40" t="str">
        <f>IFERROR(_xlfn.XLOOKUP(AJ1430,CrossRef!$A:$A,CrossRef!$L:$L,"Not Found"),"-")</f>
        <v>Not Found</v>
      </c>
    </row>
    <row r="1431" spans="1:39" x14ac:dyDescent="0.3">
      <c r="A1431" s="4" t="str">
        <f>D1431&amp;C1431&amp;B1431</f>
        <v>EX70995084P05</v>
      </c>
      <c r="B1431" s="4" t="str">
        <f>LEFT(N1431,FIND(" ",N1431)-1)</f>
        <v>P05</v>
      </c>
      <c r="C1431" s="4" t="str">
        <f>LEFT(M1431,4)</f>
        <v>5084</v>
      </c>
      <c r="D1431" s="4" t="str">
        <f>LEFT(L1431,FIND(" ",L1431)-1)</f>
        <v>EX7099</v>
      </c>
      <c r="E1431" s="4" t="str">
        <f>MID(X1431,2,3)</f>
        <v>DH3</v>
      </c>
      <c r="G1431" s="17" t="s">
        <v>10234</v>
      </c>
      <c r="H1431" s="17" t="s">
        <v>10235</v>
      </c>
      <c r="I1431" s="17" t="s">
        <v>10588</v>
      </c>
      <c r="J1431" s="17" t="s">
        <v>10589</v>
      </c>
      <c r="K1431" s="17" t="s">
        <v>10590</v>
      </c>
      <c r="L1431" s="17" t="s">
        <v>10591</v>
      </c>
      <c r="M1431" s="17" t="s">
        <v>654</v>
      </c>
      <c r="N1431" s="17" t="s">
        <v>11627</v>
      </c>
      <c r="O1431" s="18">
        <v>12000</v>
      </c>
      <c r="P1431" s="18">
        <v>10848.127708801399</v>
      </c>
      <c r="Q1431" s="16">
        <v>46201</v>
      </c>
      <c r="R1431" s="17" t="s">
        <v>11603</v>
      </c>
      <c r="S1431" s="17" t="s">
        <v>10240</v>
      </c>
      <c r="T1431" s="17" t="s">
        <v>11603</v>
      </c>
      <c r="U1431" s="17" t="s">
        <v>10248</v>
      </c>
      <c r="V1431" s="17"/>
      <c r="W1431" s="17" t="s">
        <v>11623</v>
      </c>
      <c r="X1431" s="17" t="s">
        <v>10595</v>
      </c>
      <c r="Y1431" s="18">
        <v>82595.37</v>
      </c>
      <c r="Z1431" s="17" t="s">
        <v>11628</v>
      </c>
      <c r="AA1431" s="18">
        <v>53461.429158110899</v>
      </c>
      <c r="AB1431" s="17" t="s">
        <v>10245</v>
      </c>
      <c r="AC1431" s="17" t="s">
        <v>10246</v>
      </c>
      <c r="AD1431" s="17" t="s">
        <v>10577</v>
      </c>
      <c r="AE1431" s="18">
        <v>1151.8722911985999</v>
      </c>
      <c r="AF1431" s="31" t="str">
        <f>_xlfn.XLOOKUP(A1431,Macmahon!B:B,Macmahon!AE:AE,"",0)</f>
        <v/>
      </c>
      <c r="AG1431" s="28" t="str">
        <f>_xlfn.XLOOKUP(A1431,Macmahon!B:B,Macmahon!AJ:AJ,"",0)</f>
        <v/>
      </c>
      <c r="AH1431" s="28" t="str">
        <f>_xlfn.XLOOKUP(A1431,Macmahon!B:B,Macmahon!AK:AK,"",0)</f>
        <v/>
      </c>
      <c r="AI1431" s="28">
        <f t="shared" si="34"/>
        <v>0</v>
      </c>
      <c r="AJ1431" s="40" t="str">
        <f>E1431&amp;C1431&amp;B1431</f>
        <v>DH35084P05</v>
      </c>
      <c r="AK1431" s="40" t="str">
        <f>IFERROR(_xlfn.XLOOKUP(AJ1431,CrossRef!$A:$A,CrossRef!$J:$J,"Not Found"),"-")</f>
        <v>Not Found</v>
      </c>
      <c r="AL1431" s="40" t="str">
        <f>IFERROR(_xlfn.XLOOKUP(AJ1431,CrossRef!$A:$A,CrossRef!$K:$K,"Not Found"),"-")</f>
        <v>Not Found</v>
      </c>
      <c r="AM1431" s="40" t="str">
        <f>IFERROR(_xlfn.XLOOKUP(AJ1431,CrossRef!$A:$A,CrossRef!$L:$L,"Not Found"),"-")</f>
        <v>Not Found</v>
      </c>
    </row>
    <row r="1432" spans="1:39" x14ac:dyDescent="0.3">
      <c r="A1432" s="4" t="str">
        <f>D1432&amp;C1432&amp;B1432</f>
        <v>EX70995084P07</v>
      </c>
      <c r="B1432" s="4" t="str">
        <f>LEFT(N1432,FIND(" ",N1432)-1)</f>
        <v>P07</v>
      </c>
      <c r="C1432" s="4" t="str">
        <f>LEFT(M1432,4)</f>
        <v>5084</v>
      </c>
      <c r="D1432" s="4" t="str">
        <f>LEFT(L1432,FIND(" ",L1432)-1)</f>
        <v>EX7099</v>
      </c>
      <c r="E1432" s="4" t="str">
        <f>MID(X1432,2,3)</f>
        <v>DH3</v>
      </c>
      <c r="G1432" s="14" t="s">
        <v>10234</v>
      </c>
      <c r="H1432" s="14" t="s">
        <v>10235</v>
      </c>
      <c r="I1432" s="14" t="s">
        <v>10588</v>
      </c>
      <c r="J1432" s="14" t="s">
        <v>10589</v>
      </c>
      <c r="K1432" s="14" t="s">
        <v>10590</v>
      </c>
      <c r="L1432" s="14" t="s">
        <v>10591</v>
      </c>
      <c r="M1432" s="14" t="s">
        <v>654</v>
      </c>
      <c r="N1432" s="14" t="s">
        <v>11629</v>
      </c>
      <c r="O1432" s="15">
        <v>12000</v>
      </c>
      <c r="P1432" s="15">
        <v>15046.729711922801</v>
      </c>
      <c r="Q1432" s="16">
        <v>46302</v>
      </c>
      <c r="R1432" s="14" t="s">
        <v>11603</v>
      </c>
      <c r="S1432" s="14" t="s">
        <v>10240</v>
      </c>
      <c r="T1432" s="14" t="s">
        <v>11603</v>
      </c>
      <c r="U1432" s="14" t="s">
        <v>10248</v>
      </c>
      <c r="V1432" s="14"/>
      <c r="W1432" s="14" t="s">
        <v>11630</v>
      </c>
      <c r="X1432" s="14" t="s">
        <v>10595</v>
      </c>
      <c r="Y1432" s="15">
        <v>82595.37</v>
      </c>
      <c r="Z1432" s="14" t="s">
        <v>11631</v>
      </c>
      <c r="AA1432" s="15">
        <v>55203.523613963</v>
      </c>
      <c r="AB1432" s="14" t="s">
        <v>10245</v>
      </c>
      <c r="AC1432" s="14" t="s">
        <v>10246</v>
      </c>
      <c r="AD1432" s="14" t="s">
        <v>10577</v>
      </c>
      <c r="AE1432" s="15">
        <v>-3046.7297119227601</v>
      </c>
      <c r="AF1432" s="31" t="str">
        <f>_xlfn.XLOOKUP(A1432,Macmahon!B:B,Macmahon!AE:AE,"",0)</f>
        <v/>
      </c>
      <c r="AG1432" s="28" t="str">
        <f>_xlfn.XLOOKUP(A1432,Macmahon!B:B,Macmahon!AJ:AJ,"",0)</f>
        <v/>
      </c>
      <c r="AH1432" s="28" t="str">
        <f>_xlfn.XLOOKUP(A1432,Macmahon!B:B,Macmahon!AK:AK,"",0)</f>
        <v/>
      </c>
      <c r="AI1432" s="28">
        <f t="shared" si="34"/>
        <v>0</v>
      </c>
      <c r="AJ1432" s="40" t="str">
        <f>E1432&amp;C1432&amp;B1432</f>
        <v>DH35084P07</v>
      </c>
      <c r="AK1432" s="40" t="str">
        <f>IFERROR(_xlfn.XLOOKUP(AJ1432,CrossRef!$A:$A,CrossRef!$J:$J,"Not Found"),"-")</f>
        <v>Not Found</v>
      </c>
      <c r="AL1432" s="40" t="str">
        <f>IFERROR(_xlfn.XLOOKUP(AJ1432,CrossRef!$A:$A,CrossRef!$K:$K,"Not Found"),"-")</f>
        <v>Not Found</v>
      </c>
      <c r="AM1432" s="40" t="str">
        <f>IFERROR(_xlfn.XLOOKUP(AJ1432,CrossRef!$A:$A,CrossRef!$L:$L,"Not Found"),"-")</f>
        <v>Not Found</v>
      </c>
    </row>
    <row r="1433" spans="1:39" x14ac:dyDescent="0.3">
      <c r="A1433" s="4" t="str">
        <f>D1433&amp;C1433&amp;B1433</f>
        <v>EX70995084P01</v>
      </c>
      <c r="B1433" s="4" t="str">
        <f>LEFT(N1433,FIND(" ",N1433)-1)</f>
        <v>P01</v>
      </c>
      <c r="C1433" s="4" t="str">
        <f>LEFT(M1433,4)</f>
        <v>5084</v>
      </c>
      <c r="D1433" s="4" t="str">
        <f>LEFT(L1433,FIND(" ",L1433)-1)</f>
        <v>EX7099</v>
      </c>
      <c r="E1433" s="4" t="str">
        <f>MID(X1433,2,3)</f>
        <v>DH3</v>
      </c>
      <c r="G1433" s="17" t="s">
        <v>10234</v>
      </c>
      <c r="H1433" s="17" t="s">
        <v>10235</v>
      </c>
      <c r="I1433" s="17" t="s">
        <v>10588</v>
      </c>
      <c r="J1433" s="17" t="s">
        <v>10589</v>
      </c>
      <c r="K1433" s="17" t="s">
        <v>10590</v>
      </c>
      <c r="L1433" s="17" t="s">
        <v>10591</v>
      </c>
      <c r="M1433" s="17" t="s">
        <v>654</v>
      </c>
      <c r="N1433" s="17" t="s">
        <v>11622</v>
      </c>
      <c r="O1433" s="18">
        <v>12000</v>
      </c>
      <c r="P1433" s="18">
        <v>9060.7466719088206</v>
      </c>
      <c r="Q1433" s="16">
        <v>46302</v>
      </c>
      <c r="R1433" s="17" t="s">
        <v>11603</v>
      </c>
      <c r="S1433" s="17" t="s">
        <v>10240</v>
      </c>
      <c r="T1433" s="17" t="s">
        <v>11603</v>
      </c>
      <c r="U1433" s="17" t="s">
        <v>10248</v>
      </c>
      <c r="V1433" s="17"/>
      <c r="W1433" s="17" t="s">
        <v>11623</v>
      </c>
      <c r="X1433" s="17" t="s">
        <v>10595</v>
      </c>
      <c r="Y1433" s="18">
        <v>82595.37</v>
      </c>
      <c r="Z1433" s="17" t="s">
        <v>11624</v>
      </c>
      <c r="AA1433" s="18">
        <v>55203.523613963</v>
      </c>
      <c r="AB1433" s="17" t="s">
        <v>10245</v>
      </c>
      <c r="AC1433" s="17" t="s">
        <v>10246</v>
      </c>
      <c r="AD1433" s="17" t="s">
        <v>10577</v>
      </c>
      <c r="AE1433" s="18">
        <v>2939.2533280911798</v>
      </c>
      <c r="AF1433" s="31" t="str">
        <f>_xlfn.XLOOKUP(A1433,Macmahon!B:B,Macmahon!AE:AE,"",0)</f>
        <v/>
      </c>
      <c r="AG1433" s="28" t="str">
        <f>_xlfn.XLOOKUP(A1433,Macmahon!B:B,Macmahon!AJ:AJ,"",0)</f>
        <v/>
      </c>
      <c r="AH1433" s="28" t="str">
        <f>_xlfn.XLOOKUP(A1433,Macmahon!B:B,Macmahon!AK:AK,"",0)</f>
        <v/>
      </c>
      <c r="AI1433" s="28">
        <f t="shared" si="34"/>
        <v>0</v>
      </c>
      <c r="AJ1433" s="40" t="str">
        <f>E1433&amp;C1433&amp;B1433</f>
        <v>DH35084P01</v>
      </c>
      <c r="AK1433" s="40" t="str">
        <f>IFERROR(_xlfn.XLOOKUP(AJ1433,CrossRef!$A:$A,CrossRef!$J:$J,"Not Found"),"-")</f>
        <v>Not Found</v>
      </c>
      <c r="AL1433" s="40" t="str">
        <f>IFERROR(_xlfn.XLOOKUP(AJ1433,CrossRef!$A:$A,CrossRef!$K:$K,"Not Found"),"-")</f>
        <v>Not Found</v>
      </c>
      <c r="AM1433" s="40" t="str">
        <f>IFERROR(_xlfn.XLOOKUP(AJ1433,CrossRef!$A:$A,CrossRef!$L:$L,"Not Found"),"-")</f>
        <v>Not Found</v>
      </c>
    </row>
    <row r="1434" spans="1:39" x14ac:dyDescent="0.3">
      <c r="A1434" s="4" t="str">
        <f>D1434&amp;C1434&amp;B1434</f>
        <v>EX70995473P01</v>
      </c>
      <c r="B1434" s="4" t="str">
        <f>LEFT(N1434,FIND(" ",N1434)-1)</f>
        <v>P01</v>
      </c>
      <c r="C1434" s="4" t="str">
        <f>LEFT(M1434,4)</f>
        <v>5473</v>
      </c>
      <c r="D1434" s="4" t="str">
        <f>LEFT(L1434,FIND(" ",L1434)-1)</f>
        <v>EX7099</v>
      </c>
      <c r="E1434" s="4" t="str">
        <f>MID(X1434,2,3)</f>
        <v>DH3</v>
      </c>
      <c r="G1434" s="17" t="s">
        <v>10234</v>
      </c>
      <c r="H1434" s="17" t="s">
        <v>10235</v>
      </c>
      <c r="I1434" s="17" t="s">
        <v>10588</v>
      </c>
      <c r="J1434" s="17" t="s">
        <v>10589</v>
      </c>
      <c r="K1434" s="17" t="s">
        <v>10590</v>
      </c>
      <c r="L1434" s="17" t="s">
        <v>10591</v>
      </c>
      <c r="M1434" s="17" t="s">
        <v>770</v>
      </c>
      <c r="N1434" s="17" t="s">
        <v>11622</v>
      </c>
      <c r="O1434" s="18">
        <v>12000</v>
      </c>
      <c r="P1434" s="18">
        <v>15239.1686025049</v>
      </c>
      <c r="Q1434" s="16">
        <v>45681</v>
      </c>
      <c r="R1434" s="17" t="s">
        <v>11768</v>
      </c>
      <c r="S1434" s="17" t="s">
        <v>10240</v>
      </c>
      <c r="T1434" s="17" t="s">
        <v>11768</v>
      </c>
      <c r="U1434" s="17" t="s">
        <v>10248</v>
      </c>
      <c r="V1434" s="17"/>
      <c r="W1434" s="17" t="s">
        <v>11782</v>
      </c>
      <c r="X1434" s="17" t="s">
        <v>10595</v>
      </c>
      <c r="Y1434" s="18">
        <v>26005.48</v>
      </c>
      <c r="Z1434" s="17" t="s">
        <v>11769</v>
      </c>
      <c r="AA1434" s="18">
        <v>48398.34</v>
      </c>
      <c r="AB1434" s="17" t="s">
        <v>10245</v>
      </c>
      <c r="AC1434" s="17" t="s">
        <v>10246</v>
      </c>
      <c r="AD1434" s="17" t="s">
        <v>10577</v>
      </c>
      <c r="AE1434" s="18">
        <v>-3239.1686025048798</v>
      </c>
      <c r="AF1434" s="31" t="str">
        <f>_xlfn.XLOOKUP(A1434,Macmahon!B:B,Macmahon!AE:AE,"",0)</f>
        <v/>
      </c>
      <c r="AG1434" s="28" t="str">
        <f>_xlfn.XLOOKUP(A1434,Macmahon!B:B,Macmahon!AJ:AJ,"",0)</f>
        <v/>
      </c>
      <c r="AH1434" s="28" t="str">
        <f>_xlfn.XLOOKUP(A1434,Macmahon!B:B,Macmahon!AK:AK,"",0)</f>
        <v/>
      </c>
      <c r="AI1434" s="28">
        <f t="shared" si="34"/>
        <v>0</v>
      </c>
      <c r="AJ1434" s="40" t="str">
        <f>E1434&amp;C1434&amp;B1434</f>
        <v>DH35473P01</v>
      </c>
      <c r="AK1434" s="40" t="str">
        <f>IFERROR(_xlfn.XLOOKUP(AJ1434,CrossRef!$A:$A,CrossRef!$J:$J,"Not Found"),"-")</f>
        <v>Not Found</v>
      </c>
      <c r="AL1434" s="40" t="str">
        <f>IFERROR(_xlfn.XLOOKUP(AJ1434,CrossRef!$A:$A,CrossRef!$K:$K,"Not Found"),"-")</f>
        <v>Not Found</v>
      </c>
      <c r="AM1434" s="40" t="str">
        <f>IFERROR(_xlfn.XLOOKUP(AJ1434,CrossRef!$A:$A,CrossRef!$L:$L,"Not Found"),"-")</f>
        <v>Not Found</v>
      </c>
    </row>
    <row r="1435" spans="1:39" x14ac:dyDescent="0.3">
      <c r="A1435" s="4" t="str">
        <f>D1435&amp;C1435&amp;B1435</f>
        <v>EX70995473P02</v>
      </c>
      <c r="B1435" s="4" t="str">
        <f>LEFT(N1435,FIND(" ",N1435)-1)</f>
        <v>P02</v>
      </c>
      <c r="C1435" s="4" t="str">
        <f>LEFT(M1435,4)</f>
        <v>5473</v>
      </c>
      <c r="D1435" s="4" t="str">
        <f>LEFT(L1435,FIND(" ",L1435)-1)</f>
        <v>EX7099</v>
      </c>
      <c r="E1435" s="4" t="str">
        <f>MID(X1435,2,3)</f>
        <v>DH3</v>
      </c>
      <c r="G1435" s="14" t="s">
        <v>10234</v>
      </c>
      <c r="H1435" s="14" t="s">
        <v>10235</v>
      </c>
      <c r="I1435" s="14" t="s">
        <v>10588</v>
      </c>
      <c r="J1435" s="14" t="s">
        <v>10589</v>
      </c>
      <c r="K1435" s="14" t="s">
        <v>10590</v>
      </c>
      <c r="L1435" s="14" t="s">
        <v>10591</v>
      </c>
      <c r="M1435" s="14" t="s">
        <v>770</v>
      </c>
      <c r="N1435" s="14" t="s">
        <v>11770</v>
      </c>
      <c r="O1435" s="15">
        <v>12000</v>
      </c>
      <c r="P1435" s="15">
        <v>15239.1686025049</v>
      </c>
      <c r="Q1435" s="16">
        <v>45638</v>
      </c>
      <c r="R1435" s="14" t="s">
        <v>11768</v>
      </c>
      <c r="S1435" s="14" t="s">
        <v>10240</v>
      </c>
      <c r="T1435" s="14" t="s">
        <v>11768</v>
      </c>
      <c r="U1435" s="14" t="s">
        <v>10248</v>
      </c>
      <c r="V1435" s="14"/>
      <c r="W1435" s="14" t="s">
        <v>11782</v>
      </c>
      <c r="X1435" s="14" t="s">
        <v>10595</v>
      </c>
      <c r="Y1435" s="15">
        <v>26005.48</v>
      </c>
      <c r="Z1435" s="14" t="s">
        <v>11771</v>
      </c>
      <c r="AA1435" s="15">
        <v>48398.34</v>
      </c>
      <c r="AB1435" s="14" t="s">
        <v>10245</v>
      </c>
      <c r="AC1435" s="14" t="s">
        <v>10246</v>
      </c>
      <c r="AD1435" s="14" t="s">
        <v>10577</v>
      </c>
      <c r="AE1435" s="15">
        <v>-3239.1686025048798</v>
      </c>
      <c r="AF1435" s="31" t="str">
        <f>_xlfn.XLOOKUP(A1435,Macmahon!B:B,Macmahon!AE:AE,"",0)</f>
        <v/>
      </c>
      <c r="AG1435" s="28" t="str">
        <f>_xlfn.XLOOKUP(A1435,Macmahon!B:B,Macmahon!AJ:AJ,"",0)</f>
        <v/>
      </c>
      <c r="AH1435" s="28" t="str">
        <f>_xlfn.XLOOKUP(A1435,Macmahon!B:B,Macmahon!AK:AK,"",0)</f>
        <v/>
      </c>
      <c r="AI1435" s="28">
        <f t="shared" si="34"/>
        <v>0</v>
      </c>
      <c r="AJ1435" s="40" t="str">
        <f>E1435&amp;C1435&amp;B1435</f>
        <v>DH35473P02</v>
      </c>
      <c r="AK1435" s="40" t="str">
        <f>IFERROR(_xlfn.XLOOKUP(AJ1435,CrossRef!$A:$A,CrossRef!$J:$J,"Not Found"),"-")</f>
        <v>Not Found</v>
      </c>
      <c r="AL1435" s="40" t="str">
        <f>IFERROR(_xlfn.XLOOKUP(AJ1435,CrossRef!$A:$A,CrossRef!$K:$K,"Not Found"),"-")</f>
        <v>Not Found</v>
      </c>
      <c r="AM1435" s="40" t="str">
        <f>IFERROR(_xlfn.XLOOKUP(AJ1435,CrossRef!$A:$A,CrossRef!$L:$L,"Not Found"),"-")</f>
        <v>Not Found</v>
      </c>
    </row>
    <row r="1436" spans="1:39" x14ac:dyDescent="0.3">
      <c r="A1436" s="4" t="str">
        <f>D1436&amp;C1436&amp;B1436</f>
        <v>EX70995473P03</v>
      </c>
      <c r="B1436" s="4" t="str">
        <f>LEFT(N1436,FIND(" ",N1436)-1)</f>
        <v>P03</v>
      </c>
      <c r="C1436" s="4" t="str">
        <f>LEFT(M1436,4)</f>
        <v>5473</v>
      </c>
      <c r="D1436" s="4" t="str">
        <f>LEFT(L1436,FIND(" ",L1436)-1)</f>
        <v>EX7099</v>
      </c>
      <c r="E1436" s="4" t="str">
        <f>MID(X1436,2,3)</f>
        <v>DH3</v>
      </c>
      <c r="G1436" s="17" t="s">
        <v>10234</v>
      </c>
      <c r="H1436" s="17" t="s">
        <v>10235</v>
      </c>
      <c r="I1436" s="17" t="s">
        <v>10588</v>
      </c>
      <c r="J1436" s="17" t="s">
        <v>10589</v>
      </c>
      <c r="K1436" s="17" t="s">
        <v>10590</v>
      </c>
      <c r="L1436" s="17" t="s">
        <v>10591</v>
      </c>
      <c r="M1436" s="17" t="s">
        <v>770</v>
      </c>
      <c r="N1436" s="17" t="s">
        <v>11625</v>
      </c>
      <c r="O1436" s="18">
        <v>12000</v>
      </c>
      <c r="P1436" s="18">
        <v>10856.464455104</v>
      </c>
      <c r="Q1436" s="16">
        <v>46261</v>
      </c>
      <c r="R1436" s="17" t="s">
        <v>11768</v>
      </c>
      <c r="S1436" s="17" t="s">
        <v>10240</v>
      </c>
      <c r="T1436" s="17" t="s">
        <v>11768</v>
      </c>
      <c r="U1436" s="17" t="s">
        <v>10248</v>
      </c>
      <c r="V1436" s="17"/>
      <c r="W1436" s="17"/>
      <c r="X1436" s="17" t="s">
        <v>10595</v>
      </c>
      <c r="Y1436" s="18">
        <v>26005.48</v>
      </c>
      <c r="Z1436" s="17" t="s">
        <v>11772</v>
      </c>
      <c r="AA1436" s="18">
        <v>54496.3367556468</v>
      </c>
      <c r="AB1436" s="17" t="s">
        <v>10245</v>
      </c>
      <c r="AC1436" s="17" t="s">
        <v>10246</v>
      </c>
      <c r="AD1436" s="17" t="s">
        <v>10577</v>
      </c>
      <c r="AE1436" s="18">
        <v>1143.5355448959899</v>
      </c>
      <c r="AF1436" s="31" t="str">
        <f>_xlfn.XLOOKUP(A1436,Macmahon!B:B,Macmahon!AE:AE,"",0)</f>
        <v/>
      </c>
      <c r="AG1436" s="28" t="str">
        <f>_xlfn.XLOOKUP(A1436,Macmahon!B:B,Macmahon!AJ:AJ,"",0)</f>
        <v/>
      </c>
      <c r="AH1436" s="28" t="str">
        <f>_xlfn.XLOOKUP(A1436,Macmahon!B:B,Macmahon!AK:AK,"",0)</f>
        <v/>
      </c>
      <c r="AI1436" s="28">
        <f t="shared" si="34"/>
        <v>0</v>
      </c>
      <c r="AJ1436" s="40" t="str">
        <f>E1436&amp;C1436&amp;B1436</f>
        <v>DH35473P03</v>
      </c>
      <c r="AK1436" s="40" t="str">
        <f>IFERROR(_xlfn.XLOOKUP(AJ1436,CrossRef!$A:$A,CrossRef!$J:$J,"Not Found"),"-")</f>
        <v>Not Found</v>
      </c>
      <c r="AL1436" s="40" t="str">
        <f>IFERROR(_xlfn.XLOOKUP(AJ1436,CrossRef!$A:$A,CrossRef!$K:$K,"Not Found"),"-")</f>
        <v>Not Found</v>
      </c>
      <c r="AM1436" s="40" t="str">
        <f>IFERROR(_xlfn.XLOOKUP(AJ1436,CrossRef!$A:$A,CrossRef!$L:$L,"Not Found"),"-")</f>
        <v>Not Found</v>
      </c>
    </row>
    <row r="1437" spans="1:39" x14ac:dyDescent="0.3">
      <c r="A1437" s="4" t="str">
        <f>D1437&amp;C1437&amp;B1437</f>
        <v>EX70995473P04</v>
      </c>
      <c r="B1437" s="4" t="str">
        <f>LEFT(N1437,FIND(" ",N1437)-1)</f>
        <v>P04</v>
      </c>
      <c r="C1437" s="4" t="str">
        <f>LEFT(M1437,4)</f>
        <v>5473</v>
      </c>
      <c r="D1437" s="4" t="str">
        <f>LEFT(L1437,FIND(" ",L1437)-1)</f>
        <v>EX7099</v>
      </c>
      <c r="E1437" s="4" t="str">
        <f>MID(X1437,2,3)</f>
        <v>DH3</v>
      </c>
      <c r="G1437" s="14" t="s">
        <v>10234</v>
      </c>
      <c r="H1437" s="14" t="s">
        <v>10235</v>
      </c>
      <c r="I1437" s="14" t="s">
        <v>10588</v>
      </c>
      <c r="J1437" s="14" t="s">
        <v>10589</v>
      </c>
      <c r="K1437" s="14" t="s">
        <v>10590</v>
      </c>
      <c r="L1437" s="14" t="s">
        <v>10591</v>
      </c>
      <c r="M1437" s="14" t="s">
        <v>770</v>
      </c>
      <c r="N1437" s="14" t="s">
        <v>11773</v>
      </c>
      <c r="O1437" s="15">
        <v>12000</v>
      </c>
      <c r="P1437" s="15">
        <v>15239.1686025049</v>
      </c>
      <c r="Q1437" s="16">
        <v>45638</v>
      </c>
      <c r="R1437" s="14" t="s">
        <v>11768</v>
      </c>
      <c r="S1437" s="14" t="s">
        <v>10240</v>
      </c>
      <c r="T1437" s="14" t="s">
        <v>11768</v>
      </c>
      <c r="U1437" s="14" t="s">
        <v>10248</v>
      </c>
      <c r="V1437" s="14"/>
      <c r="W1437" s="14" t="s">
        <v>11782</v>
      </c>
      <c r="X1437" s="14" t="s">
        <v>10595</v>
      </c>
      <c r="Y1437" s="15">
        <v>26005.48</v>
      </c>
      <c r="Z1437" s="14" t="s">
        <v>11774</v>
      </c>
      <c r="AA1437" s="15">
        <v>48398.34</v>
      </c>
      <c r="AB1437" s="14" t="s">
        <v>10245</v>
      </c>
      <c r="AC1437" s="14" t="s">
        <v>10246</v>
      </c>
      <c r="AD1437" s="14" t="s">
        <v>10577</v>
      </c>
      <c r="AE1437" s="15">
        <v>-3239.1686025048798</v>
      </c>
      <c r="AF1437" s="31" t="str">
        <f>_xlfn.XLOOKUP(A1437,Macmahon!B:B,Macmahon!AE:AE,"",0)</f>
        <v/>
      </c>
      <c r="AG1437" s="28" t="str">
        <f>_xlfn.XLOOKUP(A1437,Macmahon!B:B,Macmahon!AJ:AJ,"",0)</f>
        <v/>
      </c>
      <c r="AH1437" s="28" t="str">
        <f>_xlfn.XLOOKUP(A1437,Macmahon!B:B,Macmahon!AK:AK,"",0)</f>
        <v/>
      </c>
      <c r="AI1437" s="28">
        <f t="shared" si="34"/>
        <v>0</v>
      </c>
      <c r="AJ1437" s="40" t="str">
        <f>E1437&amp;C1437&amp;B1437</f>
        <v>DH35473P04</v>
      </c>
      <c r="AK1437" s="40" t="str">
        <f>IFERROR(_xlfn.XLOOKUP(AJ1437,CrossRef!$A:$A,CrossRef!$J:$J,"Not Found"),"-")</f>
        <v>Not Found</v>
      </c>
      <c r="AL1437" s="40" t="str">
        <f>IFERROR(_xlfn.XLOOKUP(AJ1437,CrossRef!$A:$A,CrossRef!$K:$K,"Not Found"),"-")</f>
        <v>Not Found</v>
      </c>
      <c r="AM1437" s="40" t="str">
        <f>IFERROR(_xlfn.XLOOKUP(AJ1437,CrossRef!$A:$A,CrossRef!$L:$L,"Not Found"),"-")</f>
        <v>Not Found</v>
      </c>
    </row>
    <row r="1438" spans="1:39" x14ac:dyDescent="0.3">
      <c r="A1438" s="4" t="str">
        <f>D1438&amp;C1438&amp;B1438</f>
        <v>EX7099700000</v>
      </c>
      <c r="B1438" s="4" t="str">
        <f>LEFT(N1438,FIND(" ",N1438)-1)</f>
        <v>00</v>
      </c>
      <c r="C1438" s="4" t="str">
        <f>LEFT(M1438,4)</f>
        <v>7000</v>
      </c>
      <c r="D1438" s="4" t="str">
        <f>LEFT(L1438,FIND(" ",L1438)-1)</f>
        <v>EX7099</v>
      </c>
      <c r="E1438" s="4" t="str">
        <f>MID(X1438,2,3)</f>
        <v>DH3</v>
      </c>
      <c r="G1438" s="17" t="s">
        <v>10234</v>
      </c>
      <c r="H1438" s="17" t="s">
        <v>11796</v>
      </c>
      <c r="I1438" s="17" t="s">
        <v>10588</v>
      </c>
      <c r="J1438" s="17" t="s">
        <v>10589</v>
      </c>
      <c r="K1438" s="17" t="s">
        <v>10590</v>
      </c>
      <c r="L1438" s="17" t="s">
        <v>10591</v>
      </c>
      <c r="M1438" s="17" t="s">
        <v>807</v>
      </c>
      <c r="N1438" s="17" t="s">
        <v>17</v>
      </c>
      <c r="O1438" s="18">
        <v>75000</v>
      </c>
      <c r="P1438" s="18">
        <v>54226.7295290517</v>
      </c>
      <c r="Q1438" s="16">
        <v>47006</v>
      </c>
      <c r="R1438" s="17"/>
      <c r="S1438" s="17"/>
      <c r="T1438" s="17"/>
      <c r="U1438" s="17" t="s">
        <v>10248</v>
      </c>
      <c r="V1438" s="17"/>
      <c r="W1438" s="17" t="s">
        <v>11800</v>
      </c>
      <c r="X1438" s="17" t="s">
        <v>10595</v>
      </c>
      <c r="Y1438" s="18">
        <v>0</v>
      </c>
      <c r="Z1438" s="17" t="s">
        <v>11798</v>
      </c>
      <c r="AA1438" s="18">
        <v>67346.4394250513</v>
      </c>
      <c r="AB1438" s="17" t="s">
        <v>10245</v>
      </c>
      <c r="AC1438" s="17" t="s">
        <v>11799</v>
      </c>
      <c r="AD1438" s="17" t="s">
        <v>10577</v>
      </c>
      <c r="AE1438" s="18">
        <v>20773.2704709483</v>
      </c>
      <c r="AF1438" s="31" t="str">
        <f>_xlfn.XLOOKUP(A1438,Macmahon!B:B,Macmahon!AE:AE,"",0)</f>
        <v/>
      </c>
      <c r="AG1438" s="28" t="str">
        <f>_xlfn.XLOOKUP(A1438,Macmahon!B:B,Macmahon!AJ:AJ,"",0)</f>
        <v/>
      </c>
      <c r="AH1438" s="28" t="str">
        <f>_xlfn.XLOOKUP(A1438,Macmahon!B:B,Macmahon!AK:AK,"",0)</f>
        <v/>
      </c>
      <c r="AI1438" s="28">
        <f t="shared" si="34"/>
        <v>0</v>
      </c>
      <c r="AJ1438" s="40" t="str">
        <f>E1438&amp;C1438&amp;B1438</f>
        <v>DH3700000</v>
      </c>
      <c r="AK1438" s="40" t="str">
        <f>IFERROR(_xlfn.XLOOKUP(AJ1438,CrossRef!$A:$A,CrossRef!$J:$J,"Not Found"),"-")</f>
        <v>Not Found</v>
      </c>
      <c r="AL1438" s="40" t="str">
        <f>IFERROR(_xlfn.XLOOKUP(AJ1438,CrossRef!$A:$A,CrossRef!$K:$K,"Not Found"),"-")</f>
        <v>Not Found</v>
      </c>
      <c r="AM1438" s="40" t="str">
        <f>IFERROR(_xlfn.XLOOKUP(AJ1438,CrossRef!$A:$A,CrossRef!$L:$L,"Not Found"),"-")</f>
        <v>Not Found</v>
      </c>
    </row>
    <row r="1439" spans="1:39" x14ac:dyDescent="0.3">
      <c r="A1439" s="4" t="str">
        <f>D1439&amp;C1439&amp;B1439</f>
        <v>EX709979PALR</v>
      </c>
      <c r="B1439" s="4" t="str">
        <f>LEFT(N1439,FIND(" ",N1439)-1)</f>
        <v>LR</v>
      </c>
      <c r="C1439" s="4" t="str">
        <f>LEFT(M1439,4)</f>
        <v>79PA</v>
      </c>
      <c r="D1439" s="4" t="str">
        <f>LEFT(L1439,FIND(" ",L1439)-1)</f>
        <v>EX7099</v>
      </c>
      <c r="E1439" s="4" t="str">
        <f>MID(X1439,2,3)</f>
        <v>DH3</v>
      </c>
      <c r="G1439" s="17" t="s">
        <v>10234</v>
      </c>
      <c r="H1439" s="17" t="s">
        <v>10235</v>
      </c>
      <c r="I1439" s="17" t="s">
        <v>10588</v>
      </c>
      <c r="J1439" s="17" t="s">
        <v>10589</v>
      </c>
      <c r="K1439" s="17" t="s">
        <v>10590</v>
      </c>
      <c r="L1439" s="17" t="s">
        <v>10591</v>
      </c>
      <c r="M1439" s="17" t="s">
        <v>809</v>
      </c>
      <c r="N1439" s="17" t="s">
        <v>490</v>
      </c>
      <c r="O1439" s="18">
        <v>12000</v>
      </c>
      <c r="P1439" s="18">
        <v>10806.4439772883</v>
      </c>
      <c r="Q1439" s="16">
        <v>46738</v>
      </c>
      <c r="R1439" s="17" t="s">
        <v>11887</v>
      </c>
      <c r="S1439" s="17" t="s">
        <v>10240</v>
      </c>
      <c r="T1439" s="17" t="s">
        <v>11887</v>
      </c>
      <c r="U1439" s="17" t="s">
        <v>10248</v>
      </c>
      <c r="V1439" s="17"/>
      <c r="W1439" s="17" t="s">
        <v>11902</v>
      </c>
      <c r="X1439" s="17" t="s">
        <v>10595</v>
      </c>
      <c r="Y1439" s="18">
        <v>8816.67</v>
      </c>
      <c r="Z1439" s="17" t="s">
        <v>11889</v>
      </c>
      <c r="AA1439" s="18">
        <v>62723.852156057503</v>
      </c>
      <c r="AB1439" s="17" t="s">
        <v>10245</v>
      </c>
      <c r="AC1439" s="17" t="s">
        <v>10246</v>
      </c>
      <c r="AD1439" s="17" t="s">
        <v>10577</v>
      </c>
      <c r="AE1439" s="18">
        <v>1193.55602271169</v>
      </c>
      <c r="AF1439" s="31" t="str">
        <f>_xlfn.XLOOKUP(A1439,Macmahon!B:B,Macmahon!AE:AE,"",0)</f>
        <v/>
      </c>
      <c r="AG1439" s="28" t="str">
        <f>_xlfn.XLOOKUP(A1439,Macmahon!B:B,Macmahon!AJ:AJ,"",0)</f>
        <v/>
      </c>
      <c r="AH1439" s="28" t="str">
        <f>_xlfn.XLOOKUP(A1439,Macmahon!B:B,Macmahon!AK:AK,"",0)</f>
        <v/>
      </c>
      <c r="AI1439" s="28">
        <f t="shared" si="34"/>
        <v>0</v>
      </c>
      <c r="AJ1439" s="40" t="str">
        <f>E1439&amp;C1439&amp;B1439</f>
        <v>DH379PALR</v>
      </c>
      <c r="AK1439" s="40" t="str">
        <f>IFERROR(_xlfn.XLOOKUP(AJ1439,CrossRef!$A:$A,CrossRef!$J:$J,"Not Found"),"-")</f>
        <v/>
      </c>
      <c r="AL1439" s="40">
        <f>IFERROR(_xlfn.XLOOKUP(AJ1439,CrossRef!$A:$A,CrossRef!$K:$K,"Not Found"),"-")</f>
        <v>0</v>
      </c>
      <c r="AM1439" s="40" t="str">
        <f>IFERROR(_xlfn.XLOOKUP(AJ1439,CrossRef!$A:$A,CrossRef!$L:$L,"Not Found"),"-")</f>
        <v>12000H SWING MOTOR CHANGE LHR</v>
      </c>
    </row>
    <row r="1440" spans="1:39" x14ac:dyDescent="0.3">
      <c r="A1440" s="4" t="str">
        <f>D1440&amp;C1440&amp;B1440</f>
        <v>EX709979PARF</v>
      </c>
      <c r="B1440" s="4" t="str">
        <f>LEFT(N1440,FIND(" ",N1440)-1)</f>
        <v>RF</v>
      </c>
      <c r="C1440" s="4" t="str">
        <f>LEFT(M1440,4)</f>
        <v>79PA</v>
      </c>
      <c r="D1440" s="4" t="str">
        <f>LEFT(L1440,FIND(" ",L1440)-1)</f>
        <v>EX7099</v>
      </c>
      <c r="E1440" s="4" t="str">
        <f>MID(X1440,2,3)</f>
        <v>DH3</v>
      </c>
      <c r="G1440" s="14" t="s">
        <v>10234</v>
      </c>
      <c r="H1440" s="14" t="s">
        <v>10235</v>
      </c>
      <c r="I1440" s="14" t="s">
        <v>10588</v>
      </c>
      <c r="J1440" s="14" t="s">
        <v>10589</v>
      </c>
      <c r="K1440" s="14" t="s">
        <v>10590</v>
      </c>
      <c r="L1440" s="14" t="s">
        <v>10591</v>
      </c>
      <c r="M1440" s="14" t="s">
        <v>809</v>
      </c>
      <c r="N1440" s="14" t="s">
        <v>487</v>
      </c>
      <c r="O1440" s="15">
        <v>12000</v>
      </c>
      <c r="P1440" s="15">
        <v>13404.279250690701</v>
      </c>
      <c r="Q1440" s="16">
        <v>46395</v>
      </c>
      <c r="R1440" s="14" t="s">
        <v>11887</v>
      </c>
      <c r="S1440" s="14" t="s">
        <v>10240</v>
      </c>
      <c r="T1440" s="14" t="s">
        <v>11887</v>
      </c>
      <c r="U1440" s="14" t="s">
        <v>10248</v>
      </c>
      <c r="V1440" s="14"/>
      <c r="W1440" s="14" t="s">
        <v>11903</v>
      </c>
      <c r="X1440" s="14" t="s">
        <v>10595</v>
      </c>
      <c r="Y1440" s="15">
        <v>8816.67</v>
      </c>
      <c r="Z1440" s="14" t="s">
        <v>11890</v>
      </c>
      <c r="AA1440" s="15">
        <v>56807.630390143699</v>
      </c>
      <c r="AB1440" s="14" t="s">
        <v>10245</v>
      </c>
      <c r="AC1440" s="14" t="s">
        <v>10246</v>
      </c>
      <c r="AD1440" s="14" t="s">
        <v>10577</v>
      </c>
      <c r="AE1440" s="15">
        <v>-1404.2792506906901</v>
      </c>
      <c r="AF1440" s="31" t="str">
        <f>_xlfn.XLOOKUP(A1440,Macmahon!B:B,Macmahon!AE:AE,"",0)</f>
        <v/>
      </c>
      <c r="AG1440" s="28" t="str">
        <f>_xlfn.XLOOKUP(A1440,Macmahon!B:B,Macmahon!AJ:AJ,"",0)</f>
        <v/>
      </c>
      <c r="AH1440" s="28" t="str">
        <f>_xlfn.XLOOKUP(A1440,Macmahon!B:B,Macmahon!AK:AK,"",0)</f>
        <v/>
      </c>
      <c r="AI1440" s="28">
        <f t="shared" si="34"/>
        <v>0</v>
      </c>
      <c r="AJ1440" s="40" t="str">
        <f>E1440&amp;C1440&amp;B1440</f>
        <v>DH379PARF</v>
      </c>
      <c r="AK1440" s="40" t="str">
        <f>IFERROR(_xlfn.XLOOKUP(AJ1440,CrossRef!$A:$A,CrossRef!$J:$J,"Not Found"),"-")</f>
        <v/>
      </c>
      <c r="AL1440" s="40">
        <f>IFERROR(_xlfn.XLOOKUP(AJ1440,CrossRef!$A:$A,CrossRef!$K:$K,"Not Found"),"-")</f>
        <v>0</v>
      </c>
      <c r="AM1440" s="40" t="str">
        <f>IFERROR(_xlfn.XLOOKUP(AJ1440,CrossRef!$A:$A,CrossRef!$L:$L,"Not Found"),"-")</f>
        <v>12000H SWING MOTOR CHANGE RHF</v>
      </c>
    </row>
    <row r="1441" spans="1:39" x14ac:dyDescent="0.3">
      <c r="A1441" s="4" t="str">
        <f>D1441&amp;C1441&amp;B1441</f>
        <v>EX709979PARR</v>
      </c>
      <c r="B1441" s="4" t="str">
        <f>LEFT(N1441,FIND(" ",N1441)-1)</f>
        <v>RR</v>
      </c>
      <c r="C1441" s="4" t="str">
        <f>LEFT(M1441,4)</f>
        <v>79PA</v>
      </c>
      <c r="D1441" s="4" t="str">
        <f>LEFT(L1441,FIND(" ",L1441)-1)</f>
        <v>EX7099</v>
      </c>
      <c r="E1441" s="4" t="str">
        <f>MID(X1441,2,3)</f>
        <v>DH3</v>
      </c>
      <c r="G1441" s="17" t="s">
        <v>10234</v>
      </c>
      <c r="H1441" s="17" t="s">
        <v>10235</v>
      </c>
      <c r="I1441" s="17" t="s">
        <v>10588</v>
      </c>
      <c r="J1441" s="17" t="s">
        <v>10589</v>
      </c>
      <c r="K1441" s="17" t="s">
        <v>10590</v>
      </c>
      <c r="L1441" s="17" t="s">
        <v>10591</v>
      </c>
      <c r="M1441" s="17" t="s">
        <v>809</v>
      </c>
      <c r="N1441" s="17" t="s">
        <v>493</v>
      </c>
      <c r="O1441" s="18">
        <v>12000</v>
      </c>
      <c r="P1441" s="18">
        <v>10856.464455104</v>
      </c>
      <c r="Q1441" s="16">
        <v>47123</v>
      </c>
      <c r="R1441" s="17" t="s">
        <v>11887</v>
      </c>
      <c r="S1441" s="17" t="s">
        <v>10240</v>
      </c>
      <c r="T1441" s="17" t="s">
        <v>11887</v>
      </c>
      <c r="U1441" s="17" t="s">
        <v>10248</v>
      </c>
      <c r="V1441" s="17"/>
      <c r="W1441" s="17" t="s">
        <v>11904</v>
      </c>
      <c r="X1441" s="17" t="s">
        <v>10595</v>
      </c>
      <c r="Y1441" s="18">
        <v>8816.67</v>
      </c>
      <c r="Z1441" s="17" t="s">
        <v>11891</v>
      </c>
      <c r="AA1441" s="18">
        <v>69364.509240246407</v>
      </c>
      <c r="AB1441" s="17" t="s">
        <v>10245</v>
      </c>
      <c r="AC1441" s="17" t="s">
        <v>10246</v>
      </c>
      <c r="AD1441" s="17" t="s">
        <v>10577</v>
      </c>
      <c r="AE1441" s="18">
        <v>1143.5355448959899</v>
      </c>
      <c r="AF1441" s="31" t="str">
        <f>_xlfn.XLOOKUP(A1441,Macmahon!B:B,Macmahon!AE:AE,"",0)</f>
        <v/>
      </c>
      <c r="AG1441" s="28" t="str">
        <f>_xlfn.XLOOKUP(A1441,Macmahon!B:B,Macmahon!AJ:AJ,"",0)</f>
        <v/>
      </c>
      <c r="AH1441" s="28" t="str">
        <f>_xlfn.XLOOKUP(A1441,Macmahon!B:B,Macmahon!AK:AK,"",0)</f>
        <v/>
      </c>
      <c r="AI1441" s="28">
        <f t="shared" si="34"/>
        <v>0</v>
      </c>
      <c r="AJ1441" s="40" t="str">
        <f>E1441&amp;C1441&amp;B1441</f>
        <v>DH379PARR</v>
      </c>
      <c r="AK1441" s="40" t="str">
        <f>IFERROR(_xlfn.XLOOKUP(AJ1441,CrossRef!$A:$A,CrossRef!$J:$J,"Not Found"),"-")</f>
        <v/>
      </c>
      <c r="AL1441" s="40">
        <f>IFERROR(_xlfn.XLOOKUP(AJ1441,CrossRef!$A:$A,CrossRef!$K:$K,"Not Found"),"-")</f>
        <v>0</v>
      </c>
      <c r="AM1441" s="40" t="str">
        <f>IFERROR(_xlfn.XLOOKUP(AJ1441,CrossRef!$A:$A,CrossRef!$L:$L,"Not Found"),"-")</f>
        <v>12000H SWING MOTOR CHANGE RHR</v>
      </c>
    </row>
    <row r="1442" spans="1:39" x14ac:dyDescent="0.3">
      <c r="A1442" s="4" t="str">
        <f>D1442&amp;C1442&amp;B1442</f>
        <v>EX71083108LT</v>
      </c>
      <c r="B1442" s="4" t="str">
        <f>LEFT(N1442,FIND(" ",N1442)-1)</f>
        <v>LT</v>
      </c>
      <c r="C1442" s="4" t="str">
        <f>LEFT(M1442,4)</f>
        <v>3108</v>
      </c>
      <c r="D1442" s="4" t="str">
        <f>LEFT(L1442,FIND(" ",L1442)-1)</f>
        <v>EX7108</v>
      </c>
      <c r="E1442" s="4" t="str">
        <f>MID(X1442,2,3)</f>
        <v>DHN</v>
      </c>
      <c r="G1442" s="17" t="s">
        <v>10234</v>
      </c>
      <c r="H1442" s="17" t="s">
        <v>10235</v>
      </c>
      <c r="I1442" s="17" t="s">
        <v>10257</v>
      </c>
      <c r="J1442" s="17" t="s">
        <v>10393</v>
      </c>
      <c r="K1442" s="17" t="s">
        <v>2755</v>
      </c>
      <c r="L1442" s="17" t="s">
        <v>10599</v>
      </c>
      <c r="M1442" s="17" t="s">
        <v>836</v>
      </c>
      <c r="N1442" s="17" t="s">
        <v>57</v>
      </c>
      <c r="O1442" s="18">
        <v>15000</v>
      </c>
      <c r="P1442" s="18">
        <v>9834.4131629255207</v>
      </c>
      <c r="Q1442" s="16">
        <v>47461</v>
      </c>
      <c r="R1442" s="17" t="s">
        <v>11036</v>
      </c>
      <c r="S1442" s="17" t="s">
        <v>10240</v>
      </c>
      <c r="T1442" s="17" t="s">
        <v>11036</v>
      </c>
      <c r="U1442" s="17" t="s">
        <v>10248</v>
      </c>
      <c r="V1442" s="17"/>
      <c r="W1442" s="17" t="s">
        <v>10465</v>
      </c>
      <c r="X1442" s="17" t="s">
        <v>10600</v>
      </c>
      <c r="Y1442" s="18">
        <v>0</v>
      </c>
      <c r="Z1442" s="17" t="s">
        <v>11037</v>
      </c>
      <c r="AA1442" s="18">
        <v>72380.798767967193</v>
      </c>
      <c r="AB1442" s="17" t="s">
        <v>10245</v>
      </c>
      <c r="AC1442" s="17" t="s">
        <v>10246</v>
      </c>
      <c r="AD1442" s="17" t="s">
        <v>10272</v>
      </c>
      <c r="AE1442" s="18">
        <v>5165.5868370744802</v>
      </c>
      <c r="AF1442" s="31" t="str">
        <f>_xlfn.XLOOKUP(A1442,Macmahon!B:B,Macmahon!AE:AE,"",0)</f>
        <v/>
      </c>
      <c r="AG1442" s="28" t="str">
        <f>_xlfn.XLOOKUP(A1442,Macmahon!B:B,Macmahon!AJ:AJ,"",0)</f>
        <v/>
      </c>
      <c r="AH1442" s="28" t="str">
        <f>_xlfn.XLOOKUP(A1442,Macmahon!B:B,Macmahon!AK:AK,"",0)</f>
        <v/>
      </c>
      <c r="AI1442" s="28">
        <f t="shared" si="34"/>
        <v>0</v>
      </c>
      <c r="AJ1442" s="40" t="str">
        <f>E1442&amp;C1442&amp;B1442</f>
        <v>DHN3108LT</v>
      </c>
      <c r="AK1442" s="40" t="str">
        <f>IFERROR(_xlfn.XLOOKUP(AJ1442,CrossRef!$A:$A,CrossRef!$J:$J,"Not Found"),"-")</f>
        <v/>
      </c>
      <c r="AL1442" s="40">
        <f>IFERROR(_xlfn.XLOOKUP(AJ1442,CrossRef!$A:$A,CrossRef!$K:$K,"Not Found"),"-")</f>
        <v>0</v>
      </c>
      <c r="AM1442" s="40" t="str">
        <f>IFERROR(_xlfn.XLOOKUP(AJ1442,CrossRef!$A:$A,CrossRef!$L:$L,"Not Found"),"-")</f>
        <v>15000H PUMP DRIVE BOX CHANGE LH</v>
      </c>
    </row>
    <row r="1443" spans="1:39" x14ac:dyDescent="0.3">
      <c r="A1443" s="4" t="str">
        <f>D1443&amp;C1443&amp;B1443</f>
        <v>EX71083108RI</v>
      </c>
      <c r="B1443" s="4" t="str">
        <f>LEFT(N1443,FIND(" ",N1443)-1)</f>
        <v>RI</v>
      </c>
      <c r="C1443" s="4" t="str">
        <f>LEFT(M1443,4)</f>
        <v>3108</v>
      </c>
      <c r="D1443" s="4" t="str">
        <f>LEFT(L1443,FIND(" ",L1443)-1)</f>
        <v>EX7108</v>
      </c>
      <c r="E1443" s="4" t="str">
        <f>MID(X1443,2,3)</f>
        <v>DHN</v>
      </c>
      <c r="G1443" s="14" t="s">
        <v>10234</v>
      </c>
      <c r="H1443" s="14" t="s">
        <v>10235</v>
      </c>
      <c r="I1443" s="14" t="s">
        <v>10257</v>
      </c>
      <c r="J1443" s="14" t="s">
        <v>10393</v>
      </c>
      <c r="K1443" s="14" t="s">
        <v>2755</v>
      </c>
      <c r="L1443" s="14" t="s">
        <v>10599</v>
      </c>
      <c r="M1443" s="14" t="s">
        <v>836</v>
      </c>
      <c r="N1443" s="14" t="s">
        <v>61</v>
      </c>
      <c r="O1443" s="15">
        <v>15000</v>
      </c>
      <c r="P1443" s="15">
        <v>17371.956063493399</v>
      </c>
      <c r="Q1443" s="16">
        <v>46104</v>
      </c>
      <c r="R1443" s="14" t="s">
        <v>11036</v>
      </c>
      <c r="S1443" s="14" t="s">
        <v>10286</v>
      </c>
      <c r="T1443" s="14" t="s">
        <v>11061</v>
      </c>
      <c r="U1443" s="14" t="s">
        <v>10337</v>
      </c>
      <c r="V1443" s="14" t="s">
        <v>11062</v>
      </c>
      <c r="W1443" s="14" t="s">
        <v>11063</v>
      </c>
      <c r="X1443" s="14" t="s">
        <v>10600</v>
      </c>
      <c r="Y1443" s="15">
        <v>0</v>
      </c>
      <c r="Z1443" s="14" t="s">
        <v>11038</v>
      </c>
      <c r="AA1443" s="15">
        <v>50295.470967741901</v>
      </c>
      <c r="AB1443" s="14" t="s">
        <v>10245</v>
      </c>
      <c r="AC1443" s="14" t="s">
        <v>10246</v>
      </c>
      <c r="AD1443" s="14"/>
      <c r="AE1443" s="15">
        <v>-2371.95606349337</v>
      </c>
      <c r="AF1443" s="31" t="str">
        <f>_xlfn.XLOOKUP(A1443,Macmahon!B:B,Macmahon!AE:AE,"",0)</f>
        <v/>
      </c>
      <c r="AG1443" s="28" t="str">
        <f>_xlfn.XLOOKUP(A1443,Macmahon!B:B,Macmahon!AJ:AJ,"",0)</f>
        <v/>
      </c>
      <c r="AH1443" s="28" t="str">
        <f>_xlfn.XLOOKUP(A1443,Macmahon!B:B,Macmahon!AK:AK,"",0)</f>
        <v/>
      </c>
      <c r="AI1443" s="28">
        <f t="shared" si="34"/>
        <v>0</v>
      </c>
      <c r="AJ1443" s="40" t="str">
        <f>E1443&amp;C1443&amp;B1443</f>
        <v>DHN3108RI</v>
      </c>
      <c r="AK1443" s="40" t="str">
        <f>IFERROR(_xlfn.XLOOKUP(AJ1443,CrossRef!$A:$A,CrossRef!$J:$J,"Not Found"),"-")</f>
        <v/>
      </c>
      <c r="AL1443" s="40">
        <f>IFERROR(_xlfn.XLOOKUP(AJ1443,CrossRef!$A:$A,CrossRef!$K:$K,"Not Found"),"-")</f>
        <v>0</v>
      </c>
      <c r="AM1443" s="40" t="str">
        <f>IFERROR(_xlfn.XLOOKUP(AJ1443,CrossRef!$A:$A,CrossRef!$L:$L,"Not Found"),"-")</f>
        <v>15000H PUMP DRIVE BOX CHANGE RH</v>
      </c>
    </row>
    <row r="1444" spans="1:39" x14ac:dyDescent="0.3">
      <c r="A1444" s="4" t="str">
        <f>D1444&amp;C1444&amp;B1444</f>
        <v>EX71084351LF</v>
      </c>
      <c r="B1444" s="4" t="str">
        <f>LEFT(N1444,FIND(" ",N1444)-1)</f>
        <v>LF</v>
      </c>
      <c r="C1444" s="4" t="str">
        <f>LEFT(M1444,4)</f>
        <v>4351</v>
      </c>
      <c r="D1444" s="4" t="str">
        <f>LEFT(L1444,FIND(" ",L1444)-1)</f>
        <v>EX7108</v>
      </c>
      <c r="E1444" s="4" t="str">
        <f>MID(X1444,2,3)</f>
        <v>DHN</v>
      </c>
      <c r="G1444" s="14" t="s">
        <v>10234</v>
      </c>
      <c r="H1444" s="14" t="s">
        <v>10235</v>
      </c>
      <c r="I1444" s="14" t="s">
        <v>10257</v>
      </c>
      <c r="J1444" s="14" t="s">
        <v>10393</v>
      </c>
      <c r="K1444" s="14" t="s">
        <v>2755</v>
      </c>
      <c r="L1444" s="14" t="s">
        <v>10599</v>
      </c>
      <c r="M1444" s="14" t="s">
        <v>814</v>
      </c>
      <c r="N1444" s="14" t="s">
        <v>483</v>
      </c>
      <c r="O1444" s="15">
        <v>10000</v>
      </c>
      <c r="P1444" s="15">
        <v>20212.785214445299</v>
      </c>
      <c r="Q1444" s="16">
        <v>46648</v>
      </c>
      <c r="R1444" s="14" t="s">
        <v>11541</v>
      </c>
      <c r="S1444" s="14" t="s">
        <v>10240</v>
      </c>
      <c r="T1444" s="14" t="s">
        <v>11541</v>
      </c>
      <c r="U1444" s="14" t="s">
        <v>10269</v>
      </c>
      <c r="V1444" s="14"/>
      <c r="W1444" s="14" t="s">
        <v>11547</v>
      </c>
      <c r="X1444" s="14" t="s">
        <v>10600</v>
      </c>
      <c r="Y1444" s="15">
        <v>0</v>
      </c>
      <c r="Z1444" s="14" t="s">
        <v>11534</v>
      </c>
      <c r="AA1444" s="15">
        <v>59025.562628336796</v>
      </c>
      <c r="AB1444" s="14" t="s">
        <v>10245</v>
      </c>
      <c r="AC1444" s="14" t="s">
        <v>10246</v>
      </c>
      <c r="AD1444" s="14" t="s">
        <v>10272</v>
      </c>
      <c r="AE1444" s="15">
        <v>-10212.785214445301</v>
      </c>
      <c r="AF1444" s="31" t="str">
        <f>_xlfn.XLOOKUP(A1444,Macmahon!B:B,Macmahon!AE:AE,"",0)</f>
        <v/>
      </c>
      <c r="AG1444" s="28" t="str">
        <f>_xlfn.XLOOKUP(A1444,Macmahon!B:B,Macmahon!AJ:AJ,"",0)</f>
        <v/>
      </c>
      <c r="AH1444" s="28" t="str">
        <f>_xlfn.XLOOKUP(A1444,Macmahon!B:B,Macmahon!AK:AK,"",0)</f>
        <v/>
      </c>
      <c r="AI1444" s="28">
        <f t="shared" si="34"/>
        <v>0</v>
      </c>
      <c r="AJ1444" s="40" t="str">
        <f>E1444&amp;C1444&amp;B1444</f>
        <v>DHN4351LF</v>
      </c>
      <c r="AK1444" s="40" t="str">
        <f>IFERROR(_xlfn.XLOOKUP(AJ1444,CrossRef!$A:$A,CrossRef!$J:$J,"Not Found"),"-")</f>
        <v/>
      </c>
      <c r="AL1444" s="40">
        <f>IFERROR(_xlfn.XLOOKUP(AJ1444,CrossRef!$A:$A,CrossRef!$K:$K,"Not Found"),"-")</f>
        <v>0</v>
      </c>
      <c r="AM1444" s="40" t="str">
        <f>IFERROR(_xlfn.XLOOKUP(AJ1444,CrossRef!$A:$A,CrossRef!$L:$L,"Not Found"),"-")</f>
        <v>10000H TRAVEL MOTOR CHANGE LHF</v>
      </c>
    </row>
    <row r="1445" spans="1:39" x14ac:dyDescent="0.3">
      <c r="A1445" s="4" t="str">
        <f>D1445&amp;C1445&amp;B1445</f>
        <v>EX71084351RF</v>
      </c>
      <c r="B1445" s="4" t="str">
        <f>LEFT(N1445,FIND(" ",N1445)-1)</f>
        <v>RF</v>
      </c>
      <c r="C1445" s="4" t="str">
        <f>LEFT(M1445,4)</f>
        <v>4351</v>
      </c>
      <c r="D1445" s="4" t="str">
        <f>LEFT(L1445,FIND(" ",L1445)-1)</f>
        <v>EX7108</v>
      </c>
      <c r="E1445" s="4" t="str">
        <f>MID(X1445,2,3)</f>
        <v>DHN</v>
      </c>
      <c r="G1445" s="17" t="s">
        <v>10234</v>
      </c>
      <c r="H1445" s="17" t="s">
        <v>10235</v>
      </c>
      <c r="I1445" s="17" t="s">
        <v>10257</v>
      </c>
      <c r="J1445" s="17" t="s">
        <v>10393</v>
      </c>
      <c r="K1445" s="17" t="s">
        <v>2755</v>
      </c>
      <c r="L1445" s="17" t="s">
        <v>10599</v>
      </c>
      <c r="M1445" s="17" t="s">
        <v>814</v>
      </c>
      <c r="N1445" s="17" t="s">
        <v>487</v>
      </c>
      <c r="O1445" s="18">
        <v>10000</v>
      </c>
      <c r="P1445" s="18">
        <v>23499.160124038099</v>
      </c>
      <c r="Q1445" s="16">
        <v>45910.33388888889</v>
      </c>
      <c r="R1445" s="17" t="s">
        <v>11541</v>
      </c>
      <c r="S1445" s="17" t="s">
        <v>10240</v>
      </c>
      <c r="T1445" s="17" t="s">
        <v>11541</v>
      </c>
      <c r="U1445" s="17" t="s">
        <v>10269</v>
      </c>
      <c r="V1445" s="17"/>
      <c r="W1445" s="17" t="s">
        <v>11548</v>
      </c>
      <c r="X1445" s="17" t="s">
        <v>10600</v>
      </c>
      <c r="Y1445" s="18">
        <v>0</v>
      </c>
      <c r="Z1445" s="17" t="s">
        <v>11538</v>
      </c>
      <c r="AA1445" s="18">
        <v>48102.904236096598</v>
      </c>
      <c r="AB1445" s="17" t="s">
        <v>10245</v>
      </c>
      <c r="AC1445" s="17" t="s">
        <v>10246</v>
      </c>
      <c r="AD1445" s="17" t="s">
        <v>10272</v>
      </c>
      <c r="AE1445" s="18">
        <v>-13499.160124038101</v>
      </c>
      <c r="AF1445" s="31" t="str">
        <f>_xlfn.XLOOKUP(A1445,Macmahon!B:B,Macmahon!AE:AE,"",0)</f>
        <v/>
      </c>
      <c r="AG1445" s="28" t="str">
        <f>_xlfn.XLOOKUP(A1445,Macmahon!B:B,Macmahon!AJ:AJ,"",0)</f>
        <v/>
      </c>
      <c r="AH1445" s="28" t="str">
        <f>_xlfn.XLOOKUP(A1445,Macmahon!B:B,Macmahon!AK:AK,"",0)</f>
        <v/>
      </c>
      <c r="AI1445" s="28">
        <f t="shared" si="34"/>
        <v>0</v>
      </c>
      <c r="AJ1445" s="40" t="str">
        <f>E1445&amp;C1445&amp;B1445</f>
        <v>DHN4351RF</v>
      </c>
      <c r="AK1445" s="40" t="str">
        <f>IFERROR(_xlfn.XLOOKUP(AJ1445,CrossRef!$A:$A,CrossRef!$J:$J,"Not Found"),"-")</f>
        <v/>
      </c>
      <c r="AL1445" s="40">
        <f>IFERROR(_xlfn.XLOOKUP(AJ1445,CrossRef!$A:$A,CrossRef!$K:$K,"Not Found"),"-")</f>
        <v>0</v>
      </c>
      <c r="AM1445" s="40" t="str">
        <f>IFERROR(_xlfn.XLOOKUP(AJ1445,CrossRef!$A:$A,CrossRef!$L:$L,"Not Found"),"-")</f>
        <v>10000H TRAVEL MOTOR CHANGE RHF</v>
      </c>
    </row>
    <row r="1446" spans="1:39" x14ac:dyDescent="0.3">
      <c r="A1446" s="4" t="str">
        <f>D1446&amp;C1446&amp;B1446</f>
        <v>EX71084351LR</v>
      </c>
      <c r="B1446" s="4" t="str">
        <f>LEFT(N1446,FIND(" ",N1446)-1)</f>
        <v>LR</v>
      </c>
      <c r="C1446" s="4" t="str">
        <f>LEFT(M1446,4)</f>
        <v>4351</v>
      </c>
      <c r="D1446" s="4" t="str">
        <f>LEFT(L1446,FIND(" ",L1446)-1)</f>
        <v>EX7108</v>
      </c>
      <c r="E1446" s="4" t="str">
        <f>MID(X1446,2,3)</f>
        <v>DHN</v>
      </c>
      <c r="G1446" s="14" t="s">
        <v>10234</v>
      </c>
      <c r="H1446" s="14" t="s">
        <v>10235</v>
      </c>
      <c r="I1446" s="14" t="s">
        <v>10257</v>
      </c>
      <c r="J1446" s="14" t="s">
        <v>10393</v>
      </c>
      <c r="K1446" s="14" t="s">
        <v>2755</v>
      </c>
      <c r="L1446" s="14" t="s">
        <v>10599</v>
      </c>
      <c r="M1446" s="14" t="s">
        <v>814</v>
      </c>
      <c r="N1446" s="14" t="s">
        <v>490</v>
      </c>
      <c r="O1446" s="15">
        <v>10000</v>
      </c>
      <c r="P1446" s="15">
        <v>15134.0809838242</v>
      </c>
      <c r="Q1446" s="16">
        <v>46604</v>
      </c>
      <c r="R1446" s="14" t="s">
        <v>11541</v>
      </c>
      <c r="S1446" s="14" t="s">
        <v>10240</v>
      </c>
      <c r="T1446" s="14" t="s">
        <v>11541</v>
      </c>
      <c r="U1446" s="14" t="s">
        <v>10248</v>
      </c>
      <c r="V1446" s="14"/>
      <c r="W1446" s="14" t="s">
        <v>11556</v>
      </c>
      <c r="X1446" s="14" t="s">
        <v>10600</v>
      </c>
      <c r="Y1446" s="15">
        <v>0</v>
      </c>
      <c r="Z1446" s="14" t="s">
        <v>11536</v>
      </c>
      <c r="AA1446" s="15">
        <v>58302.770020533899</v>
      </c>
      <c r="AB1446" s="14" t="s">
        <v>10245</v>
      </c>
      <c r="AC1446" s="14" t="s">
        <v>10246</v>
      </c>
      <c r="AD1446" s="14" t="s">
        <v>10272</v>
      </c>
      <c r="AE1446" s="15">
        <v>-5134.0809838242303</v>
      </c>
      <c r="AF1446" s="31" t="str">
        <f>_xlfn.XLOOKUP(A1446,Macmahon!B:B,Macmahon!AE:AE,"",0)</f>
        <v/>
      </c>
      <c r="AG1446" s="28" t="str">
        <f>_xlfn.XLOOKUP(A1446,Macmahon!B:B,Macmahon!AJ:AJ,"",0)</f>
        <v/>
      </c>
      <c r="AH1446" s="28" t="str">
        <f>_xlfn.XLOOKUP(A1446,Macmahon!B:B,Macmahon!AK:AK,"",0)</f>
        <v/>
      </c>
      <c r="AI1446" s="28">
        <f t="shared" si="34"/>
        <v>0</v>
      </c>
      <c r="AJ1446" s="40" t="str">
        <f>E1446&amp;C1446&amp;B1446</f>
        <v>DHN4351LR</v>
      </c>
      <c r="AK1446" s="40" t="str">
        <f>IFERROR(_xlfn.XLOOKUP(AJ1446,CrossRef!$A:$A,CrossRef!$J:$J,"Not Found"),"-")</f>
        <v/>
      </c>
      <c r="AL1446" s="40">
        <f>IFERROR(_xlfn.XLOOKUP(AJ1446,CrossRef!$A:$A,CrossRef!$K:$K,"Not Found"),"-")</f>
        <v>0</v>
      </c>
      <c r="AM1446" s="40" t="str">
        <f>IFERROR(_xlfn.XLOOKUP(AJ1446,CrossRef!$A:$A,CrossRef!$L:$L,"Not Found"),"-")</f>
        <v>10000H TRAVEL MOTOR CHANGE LHR</v>
      </c>
    </row>
    <row r="1447" spans="1:39" x14ac:dyDescent="0.3">
      <c r="A1447" s="4" t="str">
        <f>D1447&amp;C1447&amp;B1447</f>
        <v>EX71084351RR</v>
      </c>
      <c r="B1447" s="4" t="str">
        <f>LEFT(N1447,FIND(" ",N1447)-1)</f>
        <v>RR</v>
      </c>
      <c r="C1447" s="4" t="str">
        <f>LEFT(M1447,4)</f>
        <v>4351</v>
      </c>
      <c r="D1447" s="4" t="str">
        <f>LEFT(L1447,FIND(" ",L1447)-1)</f>
        <v>EX7108</v>
      </c>
      <c r="E1447" s="4" t="str">
        <f>MID(X1447,2,3)</f>
        <v>DHN</v>
      </c>
      <c r="G1447" s="17" t="s">
        <v>10234</v>
      </c>
      <c r="H1447" s="17" t="s">
        <v>10235</v>
      </c>
      <c r="I1447" s="17" t="s">
        <v>10257</v>
      </c>
      <c r="J1447" s="17" t="s">
        <v>10393</v>
      </c>
      <c r="K1447" s="17" t="s">
        <v>2755</v>
      </c>
      <c r="L1447" s="17" t="s">
        <v>10599</v>
      </c>
      <c r="M1447" s="17" t="s">
        <v>814</v>
      </c>
      <c r="N1447" s="17" t="s">
        <v>493</v>
      </c>
      <c r="O1447" s="18">
        <v>10000</v>
      </c>
      <c r="P1447" s="18">
        <v>15134.0809838242</v>
      </c>
      <c r="Q1447" s="16">
        <v>46604</v>
      </c>
      <c r="R1447" s="17" t="s">
        <v>11541</v>
      </c>
      <c r="S1447" s="17" t="s">
        <v>10240</v>
      </c>
      <c r="T1447" s="17" t="s">
        <v>11541</v>
      </c>
      <c r="U1447" s="17" t="s">
        <v>10248</v>
      </c>
      <c r="V1447" s="17"/>
      <c r="W1447" s="17" t="s">
        <v>11556</v>
      </c>
      <c r="X1447" s="17" t="s">
        <v>10600</v>
      </c>
      <c r="Y1447" s="18">
        <v>0</v>
      </c>
      <c r="Z1447" s="17" t="s">
        <v>11540</v>
      </c>
      <c r="AA1447" s="18">
        <v>58302.770020533899</v>
      </c>
      <c r="AB1447" s="17" t="s">
        <v>10245</v>
      </c>
      <c r="AC1447" s="17" t="s">
        <v>10246</v>
      </c>
      <c r="AD1447" s="17" t="s">
        <v>10272</v>
      </c>
      <c r="AE1447" s="18">
        <v>-5134.0809838242303</v>
      </c>
      <c r="AF1447" s="31" t="str">
        <f>_xlfn.XLOOKUP(A1447,Macmahon!B:B,Macmahon!AE:AE,"",0)</f>
        <v/>
      </c>
      <c r="AG1447" s="28" t="str">
        <f>_xlfn.XLOOKUP(A1447,Macmahon!B:B,Macmahon!AJ:AJ,"",0)</f>
        <v/>
      </c>
      <c r="AH1447" s="28" t="str">
        <f>_xlfn.XLOOKUP(A1447,Macmahon!B:B,Macmahon!AK:AK,"",0)</f>
        <v/>
      </c>
      <c r="AI1447" s="28">
        <f t="shared" si="34"/>
        <v>0</v>
      </c>
      <c r="AJ1447" s="40" t="str">
        <f>E1447&amp;C1447&amp;B1447</f>
        <v>DHN4351RR</v>
      </c>
      <c r="AK1447" s="40" t="str">
        <f>IFERROR(_xlfn.XLOOKUP(AJ1447,CrossRef!$A:$A,CrossRef!$J:$J,"Not Found"),"-")</f>
        <v/>
      </c>
      <c r="AL1447" s="40">
        <f>IFERROR(_xlfn.XLOOKUP(AJ1447,CrossRef!$A:$A,CrossRef!$K:$K,"Not Found"),"-")</f>
        <v>0</v>
      </c>
      <c r="AM1447" s="40" t="str">
        <f>IFERROR(_xlfn.XLOOKUP(AJ1447,CrossRef!$A:$A,CrossRef!$L:$L,"Not Found"),"-")</f>
        <v>10000H TRAVEL MOTOR CHANGE RHR</v>
      </c>
    </row>
    <row r="1448" spans="1:39" x14ac:dyDescent="0.3">
      <c r="A1448" s="4" t="str">
        <f>D1448&amp;C1448&amp;B1448</f>
        <v>EX71085084PO1</v>
      </c>
      <c r="B1448" s="4" t="str">
        <f>LEFT(N1448,FIND(" ",N1448)-1)</f>
        <v>PO1</v>
      </c>
      <c r="C1448" s="4" t="str">
        <f>LEFT(M1448,4)</f>
        <v>5084</v>
      </c>
      <c r="D1448" s="4" t="str">
        <f>LEFT(L1448,FIND(" ",L1448)-1)</f>
        <v>EX7108</v>
      </c>
      <c r="E1448" s="4" t="str">
        <f>MID(X1448,2,3)</f>
        <v>DHN</v>
      </c>
      <c r="G1448" s="17" t="s">
        <v>10234</v>
      </c>
      <c r="H1448" s="17" t="s">
        <v>10235</v>
      </c>
      <c r="I1448" s="17" t="s">
        <v>10257</v>
      </c>
      <c r="J1448" s="17" t="s">
        <v>10393</v>
      </c>
      <c r="K1448" s="17" t="s">
        <v>2755</v>
      </c>
      <c r="L1448" s="17" t="s">
        <v>10599</v>
      </c>
      <c r="M1448" s="17" t="s">
        <v>654</v>
      </c>
      <c r="N1448" s="17" t="s">
        <v>11620</v>
      </c>
      <c r="O1448" s="18">
        <v>12000</v>
      </c>
      <c r="P1448" s="18">
        <v>15290.414522086699</v>
      </c>
      <c r="Q1448" s="19">
        <v>46020.547314814816</v>
      </c>
      <c r="R1448" s="17" t="s">
        <v>11603</v>
      </c>
      <c r="S1448" s="17" t="s">
        <v>10240</v>
      </c>
      <c r="T1448" s="17" t="s">
        <v>11603</v>
      </c>
      <c r="U1448" s="17" t="s">
        <v>10269</v>
      </c>
      <c r="V1448" s="17"/>
      <c r="W1448" s="17"/>
      <c r="X1448" s="17" t="s">
        <v>10600</v>
      </c>
      <c r="Y1448" s="18">
        <v>0</v>
      </c>
      <c r="Z1448" s="17" t="s">
        <v>11621</v>
      </c>
      <c r="AA1448" s="22">
        <v>49121.089791295897</v>
      </c>
      <c r="AB1448" s="17" t="s">
        <v>10245</v>
      </c>
      <c r="AC1448" s="17" t="s">
        <v>10246</v>
      </c>
      <c r="AD1448" s="17" t="s">
        <v>10272</v>
      </c>
      <c r="AE1448" s="18">
        <v>-3290.4145220866599</v>
      </c>
      <c r="AF1448" s="31" t="str">
        <f>_xlfn.XLOOKUP(A1448,Macmahon!B:B,Macmahon!AE:AE,"",0)</f>
        <v/>
      </c>
      <c r="AG1448" s="28" t="str">
        <f>_xlfn.XLOOKUP(A1448,Macmahon!B:B,Macmahon!AJ:AJ,"",0)</f>
        <v/>
      </c>
      <c r="AH1448" s="28" t="str">
        <f>_xlfn.XLOOKUP(A1448,Macmahon!B:B,Macmahon!AK:AK,"",0)</f>
        <v/>
      </c>
      <c r="AI1448" s="28">
        <f t="shared" si="34"/>
        <v>0</v>
      </c>
      <c r="AJ1448" s="40" t="str">
        <f>E1448&amp;C1448&amp;B1448</f>
        <v>DHN5084PO1</v>
      </c>
      <c r="AK1448" s="40" t="str">
        <f>IFERROR(_xlfn.XLOOKUP(AJ1448,CrossRef!$A:$A,CrossRef!$J:$J,"Not Found"),"-")</f>
        <v>Not Found</v>
      </c>
      <c r="AL1448" s="40" t="str">
        <f>IFERROR(_xlfn.XLOOKUP(AJ1448,CrossRef!$A:$A,CrossRef!$K:$K,"Not Found"),"-")</f>
        <v>Not Found</v>
      </c>
      <c r="AM1448" s="40" t="str">
        <f>IFERROR(_xlfn.XLOOKUP(AJ1448,CrossRef!$A:$A,CrossRef!$L:$L,"Not Found"),"-")</f>
        <v>Not Found</v>
      </c>
    </row>
    <row r="1449" spans="1:39" x14ac:dyDescent="0.3">
      <c r="A1449" s="4" t="str">
        <f>D1449&amp;C1449&amp;B1449</f>
        <v>EX71085084PO5</v>
      </c>
      <c r="B1449" s="4" t="str">
        <f>LEFT(N1449,FIND(" ",N1449)-1)</f>
        <v>PO5</v>
      </c>
      <c r="C1449" s="4" t="str">
        <f>LEFT(M1449,4)</f>
        <v>5084</v>
      </c>
      <c r="D1449" s="4" t="str">
        <f>LEFT(L1449,FIND(" ",L1449)-1)</f>
        <v>EX7108</v>
      </c>
      <c r="E1449" s="4" t="str">
        <f>MID(X1449,2,3)</f>
        <v>DHN</v>
      </c>
      <c r="G1449" s="17" t="s">
        <v>10234</v>
      </c>
      <c r="H1449" s="17" t="s">
        <v>10235</v>
      </c>
      <c r="I1449" s="17" t="s">
        <v>10257</v>
      </c>
      <c r="J1449" s="17" t="s">
        <v>10393</v>
      </c>
      <c r="K1449" s="17" t="s">
        <v>2755</v>
      </c>
      <c r="L1449" s="17" t="s">
        <v>10599</v>
      </c>
      <c r="M1449" s="17" t="s">
        <v>654</v>
      </c>
      <c r="N1449" s="17" t="s">
        <v>11636</v>
      </c>
      <c r="O1449" s="18">
        <v>12000</v>
      </c>
      <c r="P1449" s="18">
        <v>23514.000584685</v>
      </c>
      <c r="Q1449" s="16">
        <v>46288</v>
      </c>
      <c r="R1449" s="17" t="s">
        <v>11603</v>
      </c>
      <c r="S1449" s="17" t="s">
        <v>10240</v>
      </c>
      <c r="T1449" s="17" t="s">
        <v>11603</v>
      </c>
      <c r="U1449" s="17" t="s">
        <v>10248</v>
      </c>
      <c r="V1449" s="17"/>
      <c r="W1449" s="17"/>
      <c r="X1449" s="17" t="s">
        <v>10600</v>
      </c>
      <c r="Y1449" s="18">
        <v>0</v>
      </c>
      <c r="Z1449" s="17" t="s">
        <v>11637</v>
      </c>
      <c r="AA1449" s="18">
        <v>53111.804928131402</v>
      </c>
      <c r="AB1449" s="17" t="s">
        <v>10245</v>
      </c>
      <c r="AC1449" s="17" t="s">
        <v>10246</v>
      </c>
      <c r="AD1449" s="17" t="s">
        <v>10272</v>
      </c>
      <c r="AE1449" s="18">
        <v>-11514.000584685</v>
      </c>
      <c r="AF1449" s="31" t="str">
        <f>_xlfn.XLOOKUP(A1449,Macmahon!B:B,Macmahon!AE:AE,"",0)</f>
        <v/>
      </c>
      <c r="AG1449" s="28" t="str">
        <f>_xlfn.XLOOKUP(A1449,Macmahon!B:B,Macmahon!AJ:AJ,"",0)</f>
        <v/>
      </c>
      <c r="AH1449" s="28" t="str">
        <f>_xlfn.XLOOKUP(A1449,Macmahon!B:B,Macmahon!AK:AK,"",0)</f>
        <v/>
      </c>
      <c r="AI1449" s="28">
        <f t="shared" si="34"/>
        <v>0</v>
      </c>
      <c r="AJ1449" s="40" t="str">
        <f>E1449&amp;C1449&amp;B1449</f>
        <v>DHN5084PO5</v>
      </c>
      <c r="AK1449" s="40" t="str">
        <f>IFERROR(_xlfn.XLOOKUP(AJ1449,CrossRef!$A:$A,CrossRef!$J:$J,"Not Found"),"-")</f>
        <v>Not Found</v>
      </c>
      <c r="AL1449" s="40" t="str">
        <f>IFERROR(_xlfn.XLOOKUP(AJ1449,CrossRef!$A:$A,CrossRef!$K:$K,"Not Found"),"-")</f>
        <v>Not Found</v>
      </c>
      <c r="AM1449" s="40" t="str">
        <f>IFERROR(_xlfn.XLOOKUP(AJ1449,CrossRef!$A:$A,CrossRef!$L:$L,"Not Found"),"-")</f>
        <v>Not Found</v>
      </c>
    </row>
    <row r="1450" spans="1:39" x14ac:dyDescent="0.3">
      <c r="A1450" s="4" t="str">
        <f>D1450&amp;C1450&amp;B1450</f>
        <v>EX71085084PO7</v>
      </c>
      <c r="B1450" s="4" t="str">
        <f>LEFT(N1450,FIND(" ",N1450)-1)</f>
        <v>PO7</v>
      </c>
      <c r="C1450" s="4" t="str">
        <f>LEFT(M1450,4)</f>
        <v>5084</v>
      </c>
      <c r="D1450" s="4" t="str">
        <f>LEFT(L1450,FIND(" ",L1450)-1)</f>
        <v>EX7108</v>
      </c>
      <c r="E1450" s="4" t="str">
        <f>MID(X1450,2,3)</f>
        <v>DHN</v>
      </c>
      <c r="G1450" s="14" t="s">
        <v>10234</v>
      </c>
      <c r="H1450" s="14" t="s">
        <v>10235</v>
      </c>
      <c r="I1450" s="14" t="s">
        <v>10257</v>
      </c>
      <c r="J1450" s="14" t="s">
        <v>10393</v>
      </c>
      <c r="K1450" s="14" t="s">
        <v>2755</v>
      </c>
      <c r="L1450" s="14" t="s">
        <v>10599</v>
      </c>
      <c r="M1450" s="14" t="s">
        <v>654</v>
      </c>
      <c r="N1450" s="14" t="s">
        <v>11638</v>
      </c>
      <c r="O1450" s="15">
        <v>12000</v>
      </c>
      <c r="P1450" s="15">
        <v>14977.747445561799</v>
      </c>
      <c r="Q1450" s="16">
        <v>46288</v>
      </c>
      <c r="R1450" s="14" t="s">
        <v>11603</v>
      </c>
      <c r="S1450" s="14" t="s">
        <v>10240</v>
      </c>
      <c r="T1450" s="14" t="s">
        <v>11603</v>
      </c>
      <c r="U1450" s="14" t="s">
        <v>10248</v>
      </c>
      <c r="V1450" s="14"/>
      <c r="W1450" s="14"/>
      <c r="X1450" s="14" t="s">
        <v>10600</v>
      </c>
      <c r="Y1450" s="15">
        <v>0</v>
      </c>
      <c r="Z1450" s="14" t="s">
        <v>11639</v>
      </c>
      <c r="AA1450" s="15">
        <v>53111.804928131402</v>
      </c>
      <c r="AB1450" s="14" t="s">
        <v>10245</v>
      </c>
      <c r="AC1450" s="14" t="s">
        <v>10246</v>
      </c>
      <c r="AD1450" s="14" t="s">
        <v>10272</v>
      </c>
      <c r="AE1450" s="15">
        <v>-2977.7474455618099</v>
      </c>
      <c r="AF1450" s="31" t="str">
        <f>_xlfn.XLOOKUP(A1450,Macmahon!B:B,Macmahon!AE:AE,"",0)</f>
        <v/>
      </c>
      <c r="AG1450" s="28" t="str">
        <f>_xlfn.XLOOKUP(A1450,Macmahon!B:B,Macmahon!AJ:AJ,"",0)</f>
        <v/>
      </c>
      <c r="AH1450" s="28" t="str">
        <f>_xlfn.XLOOKUP(A1450,Macmahon!B:B,Macmahon!AK:AK,"",0)</f>
        <v/>
      </c>
      <c r="AI1450" s="28">
        <f t="shared" si="34"/>
        <v>0</v>
      </c>
      <c r="AJ1450" s="40" t="str">
        <f>E1450&amp;C1450&amp;B1450</f>
        <v>DHN5084PO7</v>
      </c>
      <c r="AK1450" s="40" t="str">
        <f>IFERROR(_xlfn.XLOOKUP(AJ1450,CrossRef!$A:$A,CrossRef!$J:$J,"Not Found"),"-")</f>
        <v>Not Found</v>
      </c>
      <c r="AL1450" s="40" t="str">
        <f>IFERROR(_xlfn.XLOOKUP(AJ1450,CrossRef!$A:$A,CrossRef!$K:$K,"Not Found"),"-")</f>
        <v>Not Found</v>
      </c>
      <c r="AM1450" s="40" t="str">
        <f>IFERROR(_xlfn.XLOOKUP(AJ1450,CrossRef!$A:$A,CrossRef!$L:$L,"Not Found"),"-")</f>
        <v>Not Found</v>
      </c>
    </row>
    <row r="1451" spans="1:39" x14ac:dyDescent="0.3">
      <c r="A1451" s="4" t="str">
        <f>D1451&amp;C1451&amp;B1451</f>
        <v>EX71085084PO3</v>
      </c>
      <c r="B1451" s="4" t="str">
        <f>LEFT(N1451,FIND(" ",N1451)-1)</f>
        <v>PO3</v>
      </c>
      <c r="C1451" s="4" t="str">
        <f>LEFT(M1451,4)</f>
        <v>5084</v>
      </c>
      <c r="D1451" s="4" t="str">
        <f>LEFT(L1451,FIND(" ",L1451)-1)</f>
        <v>EX7108</v>
      </c>
      <c r="E1451" s="4" t="str">
        <f>MID(X1451,2,3)</f>
        <v>DHN</v>
      </c>
      <c r="G1451" s="14" t="s">
        <v>10234</v>
      </c>
      <c r="H1451" s="14" t="s">
        <v>10235</v>
      </c>
      <c r="I1451" s="14" t="s">
        <v>10257</v>
      </c>
      <c r="J1451" s="14" t="s">
        <v>10393</v>
      </c>
      <c r="K1451" s="14" t="s">
        <v>2755</v>
      </c>
      <c r="L1451" s="14" t="s">
        <v>10599</v>
      </c>
      <c r="M1451" s="14" t="s">
        <v>654</v>
      </c>
      <c r="N1451" s="14" t="s">
        <v>11633</v>
      </c>
      <c r="O1451" s="15">
        <v>12000</v>
      </c>
      <c r="P1451" s="15">
        <v>24384.505591337798</v>
      </c>
      <c r="Q1451" s="16">
        <v>46176</v>
      </c>
      <c r="R1451" s="14" t="s">
        <v>11603</v>
      </c>
      <c r="S1451" s="14" t="s">
        <v>10240</v>
      </c>
      <c r="T1451" s="14" t="s">
        <v>11603</v>
      </c>
      <c r="U1451" s="14" t="s">
        <v>10269</v>
      </c>
      <c r="V1451" s="14"/>
      <c r="W1451" s="14" t="s">
        <v>11634</v>
      </c>
      <c r="X1451" s="14" t="s">
        <v>10600</v>
      </c>
      <c r="Y1451" s="15">
        <v>0</v>
      </c>
      <c r="Z1451" s="14" t="s">
        <v>11635</v>
      </c>
      <c r="AA1451" s="15">
        <v>51271.969199178602</v>
      </c>
      <c r="AB1451" s="14" t="s">
        <v>10245</v>
      </c>
      <c r="AC1451" s="14" t="s">
        <v>10246</v>
      </c>
      <c r="AD1451" s="14" t="s">
        <v>10272</v>
      </c>
      <c r="AE1451" s="15">
        <v>-12384.5055913378</v>
      </c>
      <c r="AF1451" s="31" t="str">
        <f>_xlfn.XLOOKUP(A1451,Macmahon!B:B,Macmahon!AE:AE,"",0)</f>
        <v/>
      </c>
      <c r="AG1451" s="28" t="str">
        <f>_xlfn.XLOOKUP(A1451,Macmahon!B:B,Macmahon!AJ:AJ,"",0)</f>
        <v/>
      </c>
      <c r="AH1451" s="28" t="str">
        <f>_xlfn.XLOOKUP(A1451,Macmahon!B:B,Macmahon!AK:AK,"",0)</f>
        <v/>
      </c>
      <c r="AI1451" s="28">
        <f t="shared" si="34"/>
        <v>0</v>
      </c>
      <c r="AJ1451" s="40" t="str">
        <f>E1451&amp;C1451&amp;B1451</f>
        <v>DHN5084PO3</v>
      </c>
      <c r="AK1451" s="40" t="str">
        <f>IFERROR(_xlfn.XLOOKUP(AJ1451,CrossRef!$A:$A,CrossRef!$J:$J,"Not Found"),"-")</f>
        <v>Not Found</v>
      </c>
      <c r="AL1451" s="40" t="str">
        <f>IFERROR(_xlfn.XLOOKUP(AJ1451,CrossRef!$A:$A,CrossRef!$K:$K,"Not Found"),"-")</f>
        <v>Not Found</v>
      </c>
      <c r="AM1451" s="40" t="str">
        <f>IFERROR(_xlfn.XLOOKUP(AJ1451,CrossRef!$A:$A,CrossRef!$L:$L,"Not Found"),"-")</f>
        <v>Not Found</v>
      </c>
    </row>
    <row r="1452" spans="1:39" x14ac:dyDescent="0.3">
      <c r="A1452" s="4" t="str">
        <f>D1452&amp;C1452&amp;B1452</f>
        <v>EX71085473PO3</v>
      </c>
      <c r="B1452" s="4" t="str">
        <f>LEFT(N1452,FIND(" ",N1452)-1)</f>
        <v>PO3</v>
      </c>
      <c r="C1452" s="4" t="str">
        <f>LEFT(M1452,4)</f>
        <v>5473</v>
      </c>
      <c r="D1452" s="4" t="str">
        <f>LEFT(L1452,FIND(" ",L1452)-1)</f>
        <v>EX7108</v>
      </c>
      <c r="E1452" s="4" t="str">
        <f>MID(X1452,2,3)</f>
        <v>DHN</v>
      </c>
      <c r="G1452" s="17" t="s">
        <v>10234</v>
      </c>
      <c r="H1452" s="17" t="s">
        <v>10235</v>
      </c>
      <c r="I1452" s="17" t="s">
        <v>10257</v>
      </c>
      <c r="J1452" s="17" t="s">
        <v>10393</v>
      </c>
      <c r="K1452" s="17" t="s">
        <v>2755</v>
      </c>
      <c r="L1452" s="17" t="s">
        <v>10599</v>
      </c>
      <c r="M1452" s="17" t="s">
        <v>770</v>
      </c>
      <c r="N1452" s="17" t="s">
        <v>11633</v>
      </c>
      <c r="O1452" s="18">
        <v>12000</v>
      </c>
      <c r="P1452" s="18">
        <v>23647.5647305077</v>
      </c>
      <c r="Q1452" s="16">
        <v>46284</v>
      </c>
      <c r="R1452" s="17" t="s">
        <v>11768</v>
      </c>
      <c r="S1452" s="17" t="s">
        <v>10240</v>
      </c>
      <c r="T1452" s="17" t="s">
        <v>11768</v>
      </c>
      <c r="U1452" s="17" t="s">
        <v>10269</v>
      </c>
      <c r="V1452" s="17"/>
      <c r="W1452" s="17" t="s">
        <v>11780</v>
      </c>
      <c r="X1452" s="17" t="s">
        <v>10600</v>
      </c>
      <c r="Y1452" s="18">
        <v>26005.48</v>
      </c>
      <c r="Z1452" s="17" t="s">
        <v>11781</v>
      </c>
      <c r="AA1452" s="18">
        <v>53046.096509240197</v>
      </c>
      <c r="AB1452" s="17" t="s">
        <v>10245</v>
      </c>
      <c r="AC1452" s="17" t="s">
        <v>10246</v>
      </c>
      <c r="AD1452" s="17" t="s">
        <v>10272</v>
      </c>
      <c r="AE1452" s="18">
        <v>-11647.5647305077</v>
      </c>
      <c r="AF1452" s="31" t="str">
        <f>_xlfn.XLOOKUP(A1452,Macmahon!B:B,Macmahon!AE:AE,"",0)</f>
        <v/>
      </c>
      <c r="AG1452" s="28" t="str">
        <f>_xlfn.XLOOKUP(A1452,Macmahon!B:B,Macmahon!AJ:AJ,"",0)</f>
        <v/>
      </c>
      <c r="AH1452" s="28" t="str">
        <f>_xlfn.XLOOKUP(A1452,Macmahon!B:B,Macmahon!AK:AK,"",0)</f>
        <v/>
      </c>
      <c r="AI1452" s="28">
        <f t="shared" si="34"/>
        <v>0</v>
      </c>
      <c r="AJ1452" s="40" t="str">
        <f>E1452&amp;C1452&amp;B1452</f>
        <v>DHN5473PO3</v>
      </c>
      <c r="AK1452" s="40" t="str">
        <f>IFERROR(_xlfn.XLOOKUP(AJ1452,CrossRef!$A:$A,CrossRef!$J:$J,"Not Found"),"-")</f>
        <v>Not Found</v>
      </c>
      <c r="AL1452" s="40" t="str">
        <f>IFERROR(_xlfn.XLOOKUP(AJ1452,CrossRef!$A:$A,CrossRef!$K:$K,"Not Found"),"-")</f>
        <v>Not Found</v>
      </c>
      <c r="AM1452" s="40" t="str">
        <f>IFERROR(_xlfn.XLOOKUP(AJ1452,CrossRef!$A:$A,CrossRef!$L:$L,"Not Found"),"-")</f>
        <v>Not Found</v>
      </c>
    </row>
    <row r="1453" spans="1:39" x14ac:dyDescent="0.3">
      <c r="A1453" s="4" t="str">
        <f>D1453&amp;C1453&amp;B1453</f>
        <v>EX71085473PO4</v>
      </c>
      <c r="B1453" s="4" t="str">
        <f>LEFT(N1453,FIND(" ",N1453)-1)</f>
        <v>PO4</v>
      </c>
      <c r="C1453" s="4" t="str">
        <f>LEFT(M1453,4)</f>
        <v>5473</v>
      </c>
      <c r="D1453" s="4" t="str">
        <f>LEFT(L1453,FIND(" ",L1453)-1)</f>
        <v>EX7108</v>
      </c>
      <c r="E1453" s="4" t="str">
        <f>MID(X1453,2,3)</f>
        <v>DHN</v>
      </c>
      <c r="G1453" s="14" t="s">
        <v>10234</v>
      </c>
      <c r="H1453" s="14" t="s">
        <v>10235</v>
      </c>
      <c r="I1453" s="14" t="s">
        <v>10257</v>
      </c>
      <c r="J1453" s="14" t="s">
        <v>10393</v>
      </c>
      <c r="K1453" s="14" t="s">
        <v>2755</v>
      </c>
      <c r="L1453" s="14" t="s">
        <v>10599</v>
      </c>
      <c r="M1453" s="14" t="s">
        <v>770</v>
      </c>
      <c r="N1453" s="14" t="s">
        <v>11783</v>
      </c>
      <c r="O1453" s="15">
        <v>12000</v>
      </c>
      <c r="P1453" s="15">
        <v>17164.3404136311</v>
      </c>
      <c r="Q1453" s="16">
        <v>45828</v>
      </c>
      <c r="R1453" s="14" t="s">
        <v>11768</v>
      </c>
      <c r="S1453" s="14" t="s">
        <v>10240</v>
      </c>
      <c r="T1453" s="14" t="s">
        <v>11768</v>
      </c>
      <c r="U1453" s="14" t="s">
        <v>10269</v>
      </c>
      <c r="V1453" s="14"/>
      <c r="W1453" s="14" t="s">
        <v>11784</v>
      </c>
      <c r="X1453" s="14" t="s">
        <v>10600</v>
      </c>
      <c r="Y1453" s="15">
        <v>26005.48</v>
      </c>
      <c r="Z1453" s="14" t="s">
        <v>11785</v>
      </c>
      <c r="AA1453" s="15">
        <v>46544.199619327002</v>
      </c>
      <c r="AB1453" s="14" t="s">
        <v>10245</v>
      </c>
      <c r="AC1453" s="14" t="s">
        <v>10246</v>
      </c>
      <c r="AD1453" s="14" t="s">
        <v>10272</v>
      </c>
      <c r="AE1453" s="15">
        <v>-5164.3404136311001</v>
      </c>
      <c r="AF1453" s="31" t="str">
        <f>_xlfn.XLOOKUP(A1453,Macmahon!B:B,Macmahon!AE:AE,"",0)</f>
        <v/>
      </c>
      <c r="AG1453" s="28" t="str">
        <f>_xlfn.XLOOKUP(A1453,Macmahon!B:B,Macmahon!AJ:AJ,"",0)</f>
        <v/>
      </c>
      <c r="AH1453" s="28" t="str">
        <f>_xlfn.XLOOKUP(A1453,Macmahon!B:B,Macmahon!AK:AK,"",0)</f>
        <v/>
      </c>
      <c r="AI1453" s="28">
        <f t="shared" si="34"/>
        <v>0</v>
      </c>
      <c r="AJ1453" s="40" t="str">
        <f>E1453&amp;C1453&amp;B1453</f>
        <v>DHN5473PO4</v>
      </c>
      <c r="AK1453" s="40" t="str">
        <f>IFERROR(_xlfn.XLOOKUP(AJ1453,CrossRef!$A:$A,CrossRef!$J:$J,"Not Found"),"-")</f>
        <v>Not Found</v>
      </c>
      <c r="AL1453" s="40" t="str">
        <f>IFERROR(_xlfn.XLOOKUP(AJ1453,CrossRef!$A:$A,CrossRef!$K:$K,"Not Found"),"-")</f>
        <v>Not Found</v>
      </c>
      <c r="AM1453" s="40" t="str">
        <f>IFERROR(_xlfn.XLOOKUP(AJ1453,CrossRef!$A:$A,CrossRef!$L:$L,"Not Found"),"-")</f>
        <v>Not Found</v>
      </c>
    </row>
    <row r="1454" spans="1:39" x14ac:dyDescent="0.3">
      <c r="A1454" s="4" t="str">
        <f>D1454&amp;C1454&amp;B1454</f>
        <v>EX71085473PO1</v>
      </c>
      <c r="B1454" s="4" t="str">
        <f>LEFT(N1454,FIND(" ",N1454)-1)</f>
        <v>PO1</v>
      </c>
      <c r="C1454" s="4" t="str">
        <f>LEFT(M1454,4)</f>
        <v>5473</v>
      </c>
      <c r="D1454" s="4" t="str">
        <f>LEFT(L1454,FIND(" ",L1454)-1)</f>
        <v>EX7108</v>
      </c>
      <c r="E1454" s="4" t="str">
        <f>MID(X1454,2,3)</f>
        <v>DHN</v>
      </c>
      <c r="G1454" s="17" t="s">
        <v>10234</v>
      </c>
      <c r="H1454" s="17" t="s">
        <v>10235</v>
      </c>
      <c r="I1454" s="17" t="s">
        <v>10257</v>
      </c>
      <c r="J1454" s="17" t="s">
        <v>10393</v>
      </c>
      <c r="K1454" s="17" t="s">
        <v>2755</v>
      </c>
      <c r="L1454" s="17" t="s">
        <v>10599</v>
      </c>
      <c r="M1454" s="17" t="s">
        <v>770</v>
      </c>
      <c r="N1454" s="17" t="s">
        <v>11620</v>
      </c>
      <c r="O1454" s="18">
        <v>12000</v>
      </c>
      <c r="P1454" s="18">
        <v>14925.636266141</v>
      </c>
      <c r="Q1454" s="19">
        <v>46058.590775462966</v>
      </c>
      <c r="R1454" s="17" t="s">
        <v>11768</v>
      </c>
      <c r="S1454" s="17" t="s">
        <v>10240</v>
      </c>
      <c r="T1454" s="17" t="s">
        <v>11768</v>
      </c>
      <c r="U1454" s="17" t="s">
        <v>10248</v>
      </c>
      <c r="V1454" s="17"/>
      <c r="W1454" s="17"/>
      <c r="X1454" s="17" t="s">
        <v>10600</v>
      </c>
      <c r="Y1454" s="18">
        <v>26005.48</v>
      </c>
      <c r="Z1454" s="17" t="s">
        <v>11786</v>
      </c>
      <c r="AA1454" s="22">
        <v>49485.8680472415</v>
      </c>
      <c r="AB1454" s="17" t="s">
        <v>10245</v>
      </c>
      <c r="AC1454" s="17" t="s">
        <v>10246</v>
      </c>
      <c r="AD1454" s="17" t="s">
        <v>10272</v>
      </c>
      <c r="AE1454" s="18">
        <v>-2925.6362661409999</v>
      </c>
      <c r="AF1454" s="31" t="str">
        <f>_xlfn.XLOOKUP(A1454,Macmahon!B:B,Macmahon!AE:AE,"",0)</f>
        <v/>
      </c>
      <c r="AG1454" s="28" t="str">
        <f>_xlfn.XLOOKUP(A1454,Macmahon!B:B,Macmahon!AJ:AJ,"",0)</f>
        <v/>
      </c>
      <c r="AH1454" s="28" t="str">
        <f>_xlfn.XLOOKUP(A1454,Macmahon!B:B,Macmahon!AK:AK,"",0)</f>
        <v/>
      </c>
      <c r="AI1454" s="28">
        <f t="shared" si="34"/>
        <v>0</v>
      </c>
      <c r="AJ1454" s="40" t="str">
        <f>E1454&amp;C1454&amp;B1454</f>
        <v>DHN5473PO1</v>
      </c>
      <c r="AK1454" s="40" t="str">
        <f>IFERROR(_xlfn.XLOOKUP(AJ1454,CrossRef!$A:$A,CrossRef!$J:$J,"Not Found"),"-")</f>
        <v>Not Found</v>
      </c>
      <c r="AL1454" s="40" t="str">
        <f>IFERROR(_xlfn.XLOOKUP(AJ1454,CrossRef!$A:$A,CrossRef!$K:$K,"Not Found"),"-")</f>
        <v>Not Found</v>
      </c>
      <c r="AM1454" s="40" t="str">
        <f>IFERROR(_xlfn.XLOOKUP(AJ1454,CrossRef!$A:$A,CrossRef!$L:$L,"Not Found"),"-")</f>
        <v>Not Found</v>
      </c>
    </row>
    <row r="1455" spans="1:39" x14ac:dyDescent="0.3">
      <c r="A1455" s="4" t="str">
        <f>D1455&amp;C1455&amp;B1455</f>
        <v>EX71085473PO2</v>
      </c>
      <c r="B1455" s="4" t="str">
        <f>LEFT(N1455,FIND(" ",N1455)-1)</f>
        <v>PO2</v>
      </c>
      <c r="C1455" s="4" t="str">
        <f>LEFT(M1455,4)</f>
        <v>5473</v>
      </c>
      <c r="D1455" s="4" t="str">
        <f>LEFT(L1455,FIND(" ",L1455)-1)</f>
        <v>EX7108</v>
      </c>
      <c r="E1455" s="4" t="str">
        <f>MID(X1455,2,3)</f>
        <v>DHN</v>
      </c>
      <c r="G1455" s="14" t="s">
        <v>10234</v>
      </c>
      <c r="H1455" s="14" t="s">
        <v>10235</v>
      </c>
      <c r="I1455" s="14" t="s">
        <v>10257</v>
      </c>
      <c r="J1455" s="14" t="s">
        <v>10393</v>
      </c>
      <c r="K1455" s="14" t="s">
        <v>2755</v>
      </c>
      <c r="L1455" s="14" t="s">
        <v>10599</v>
      </c>
      <c r="M1455" s="14" t="s">
        <v>770</v>
      </c>
      <c r="N1455" s="14" t="s">
        <v>11787</v>
      </c>
      <c r="O1455" s="15">
        <v>12000</v>
      </c>
      <c r="P1455" s="15">
        <v>8103.3269356829196</v>
      </c>
      <c r="Q1455" s="20">
        <v>46482.57916666667</v>
      </c>
      <c r="R1455" s="14" t="s">
        <v>11768</v>
      </c>
      <c r="S1455" s="14" t="s">
        <v>10240</v>
      </c>
      <c r="T1455" s="14" t="s">
        <v>11768</v>
      </c>
      <c r="U1455" s="14" t="s">
        <v>10248</v>
      </c>
      <c r="V1455" s="14"/>
      <c r="W1455" s="14"/>
      <c r="X1455" s="14" t="s">
        <v>10600</v>
      </c>
      <c r="Y1455" s="15">
        <v>26005.48</v>
      </c>
      <c r="Z1455" s="14" t="s">
        <v>11788</v>
      </c>
      <c r="AA1455" s="15">
        <v>56308.177377699598</v>
      </c>
      <c r="AB1455" s="14" t="s">
        <v>10245</v>
      </c>
      <c r="AC1455" s="14" t="s">
        <v>10246</v>
      </c>
      <c r="AD1455" s="14" t="s">
        <v>10272</v>
      </c>
      <c r="AE1455" s="15">
        <v>3896.6730643170799</v>
      </c>
      <c r="AF1455" s="31" t="str">
        <f>_xlfn.XLOOKUP(A1455,Macmahon!B:B,Macmahon!AE:AE,"",0)</f>
        <v/>
      </c>
      <c r="AG1455" s="28" t="str">
        <f>_xlfn.XLOOKUP(A1455,Macmahon!B:B,Macmahon!AJ:AJ,"",0)</f>
        <v/>
      </c>
      <c r="AH1455" s="28" t="str">
        <f>_xlfn.XLOOKUP(A1455,Macmahon!B:B,Macmahon!AK:AK,"",0)</f>
        <v/>
      </c>
      <c r="AI1455" s="28">
        <f t="shared" si="34"/>
        <v>0</v>
      </c>
      <c r="AJ1455" s="40" t="str">
        <f>E1455&amp;C1455&amp;B1455</f>
        <v>DHN5473PO2</v>
      </c>
      <c r="AK1455" s="40" t="str">
        <f>IFERROR(_xlfn.XLOOKUP(AJ1455,CrossRef!$A:$A,CrossRef!$J:$J,"Not Found"),"-")</f>
        <v>Not Found</v>
      </c>
      <c r="AL1455" s="40" t="str">
        <f>IFERROR(_xlfn.XLOOKUP(AJ1455,CrossRef!$A:$A,CrossRef!$K:$K,"Not Found"),"-")</f>
        <v>Not Found</v>
      </c>
      <c r="AM1455" s="40" t="str">
        <f>IFERROR(_xlfn.XLOOKUP(AJ1455,CrossRef!$A:$A,CrossRef!$L:$L,"Not Found"),"-")</f>
        <v>Not Found</v>
      </c>
    </row>
    <row r="1456" spans="1:39" x14ac:dyDescent="0.3">
      <c r="A1456" s="4" t="str">
        <f>D1456&amp;C1456&amp;B1456</f>
        <v>EX7108700000</v>
      </c>
      <c r="B1456" s="4" t="str">
        <f>LEFT(N1456,FIND(" ",N1456)-1)</f>
        <v>00</v>
      </c>
      <c r="C1456" s="4" t="str">
        <f>LEFT(M1456,4)</f>
        <v>7000</v>
      </c>
      <c r="D1456" s="4" t="str">
        <f>LEFT(L1456,FIND(" ",L1456)-1)</f>
        <v>EX7108</v>
      </c>
      <c r="E1456" s="4" t="str">
        <f>MID(X1456,2,3)</f>
        <v>DHN</v>
      </c>
      <c r="G1456" s="14" t="s">
        <v>10234</v>
      </c>
      <c r="H1456" s="14" t="s">
        <v>11796</v>
      </c>
      <c r="I1456" s="14" t="s">
        <v>10257</v>
      </c>
      <c r="J1456" s="14" t="s">
        <v>10393</v>
      </c>
      <c r="K1456" s="14" t="s">
        <v>2755</v>
      </c>
      <c r="L1456" s="14" t="s">
        <v>10599</v>
      </c>
      <c r="M1456" s="14" t="s">
        <v>807</v>
      </c>
      <c r="N1456" s="14" t="s">
        <v>17</v>
      </c>
      <c r="O1456" s="15">
        <v>75000</v>
      </c>
      <c r="P1456" s="15">
        <v>52411.504313382502</v>
      </c>
      <c r="Q1456" s="16">
        <v>47455</v>
      </c>
      <c r="R1456" s="14"/>
      <c r="S1456" s="14"/>
      <c r="T1456" s="14"/>
      <c r="U1456" s="14" t="s">
        <v>10248</v>
      </c>
      <c r="V1456" s="14"/>
      <c r="W1456" s="14" t="s">
        <v>11800</v>
      </c>
      <c r="X1456" s="14" t="s">
        <v>10600</v>
      </c>
      <c r="Y1456" s="15">
        <v>0</v>
      </c>
      <c r="Z1456" s="14" t="s">
        <v>11798</v>
      </c>
      <c r="AA1456" s="15">
        <v>72282.236139630404</v>
      </c>
      <c r="AB1456" s="14" t="s">
        <v>10245</v>
      </c>
      <c r="AC1456" s="14" t="s">
        <v>11799</v>
      </c>
      <c r="AD1456" s="14" t="s">
        <v>10272</v>
      </c>
      <c r="AE1456" s="15">
        <v>22588.495686617502</v>
      </c>
      <c r="AF1456" s="31" t="str">
        <f>_xlfn.XLOOKUP(A1456,Macmahon!B:B,Macmahon!AE:AE,"",0)</f>
        <v/>
      </c>
      <c r="AG1456" s="28" t="str">
        <f>_xlfn.XLOOKUP(A1456,Macmahon!B:B,Macmahon!AJ:AJ,"",0)</f>
        <v/>
      </c>
      <c r="AH1456" s="28" t="str">
        <f>_xlfn.XLOOKUP(A1456,Macmahon!B:B,Macmahon!AK:AK,"",0)</f>
        <v/>
      </c>
      <c r="AI1456" s="28">
        <f t="shared" si="34"/>
        <v>0</v>
      </c>
      <c r="AJ1456" s="40" t="str">
        <f>E1456&amp;C1456&amp;B1456</f>
        <v>DHN700000</v>
      </c>
      <c r="AK1456" s="40" t="str">
        <f>IFERROR(_xlfn.XLOOKUP(AJ1456,CrossRef!$A:$A,CrossRef!$J:$J,"Not Found"),"-")</f>
        <v>Not Found</v>
      </c>
      <c r="AL1456" s="40" t="str">
        <f>IFERROR(_xlfn.XLOOKUP(AJ1456,CrossRef!$A:$A,CrossRef!$K:$K,"Not Found"),"-")</f>
        <v>Not Found</v>
      </c>
      <c r="AM1456" s="40" t="str">
        <f>IFERROR(_xlfn.XLOOKUP(AJ1456,CrossRef!$A:$A,CrossRef!$L:$L,"Not Found"),"-")</f>
        <v>Not Found</v>
      </c>
    </row>
    <row r="1457" spans="1:39" x14ac:dyDescent="0.3">
      <c r="A1457" s="4" t="str">
        <f>D1457&amp;C1457&amp;B1457</f>
        <v>EX710879PARR</v>
      </c>
      <c r="B1457" s="4" t="str">
        <f>LEFT(N1457,FIND(" ",N1457)-1)</f>
        <v>RR</v>
      </c>
      <c r="C1457" s="4" t="str">
        <f>LEFT(M1457,4)</f>
        <v>79PA</v>
      </c>
      <c r="D1457" s="4" t="str">
        <f>LEFT(L1457,FIND(" ",L1457)-1)</f>
        <v>EX7108</v>
      </c>
      <c r="E1457" s="4" t="str">
        <f>MID(X1457,2,3)</f>
        <v>DHN</v>
      </c>
      <c r="G1457" s="14" t="s">
        <v>10234</v>
      </c>
      <c r="H1457" s="14" t="s">
        <v>10235</v>
      </c>
      <c r="I1457" s="14" t="s">
        <v>10257</v>
      </c>
      <c r="J1457" s="14" t="s">
        <v>10393</v>
      </c>
      <c r="K1457" s="14" t="s">
        <v>2755</v>
      </c>
      <c r="L1457" s="14" t="s">
        <v>10599</v>
      </c>
      <c r="M1457" s="14" t="s">
        <v>809</v>
      </c>
      <c r="N1457" s="14" t="s">
        <v>493</v>
      </c>
      <c r="O1457" s="15">
        <v>12000</v>
      </c>
      <c r="P1457" s="15">
        <v>18804.650863475999</v>
      </c>
      <c r="Q1457" s="16">
        <v>46381</v>
      </c>
      <c r="R1457" s="14" t="s">
        <v>11887</v>
      </c>
      <c r="S1457" s="14" t="s">
        <v>10240</v>
      </c>
      <c r="T1457" s="14" t="s">
        <v>11887</v>
      </c>
      <c r="U1457" s="14" t="s">
        <v>10269</v>
      </c>
      <c r="V1457" s="14"/>
      <c r="W1457" s="14" t="s">
        <v>11898</v>
      </c>
      <c r="X1457" s="14" t="s">
        <v>10600</v>
      </c>
      <c r="Y1457" s="15">
        <v>8816.67</v>
      </c>
      <c r="Z1457" s="14" t="s">
        <v>11899</v>
      </c>
      <c r="AA1457" s="15">
        <v>54639.525667351103</v>
      </c>
      <c r="AB1457" s="14" t="s">
        <v>10245</v>
      </c>
      <c r="AC1457" s="14" t="s">
        <v>10246</v>
      </c>
      <c r="AD1457" s="14" t="s">
        <v>10272</v>
      </c>
      <c r="AE1457" s="15">
        <v>-6804.6508634759502</v>
      </c>
      <c r="AF1457" s="31" t="str">
        <f>_xlfn.XLOOKUP(A1457,Macmahon!B:B,Macmahon!AE:AE,"",0)</f>
        <v/>
      </c>
      <c r="AG1457" s="28" t="str">
        <f>_xlfn.XLOOKUP(A1457,Macmahon!B:B,Macmahon!AJ:AJ,"",0)</f>
        <v/>
      </c>
      <c r="AH1457" s="28" t="str">
        <f>_xlfn.XLOOKUP(A1457,Macmahon!B:B,Macmahon!AK:AK,"",0)</f>
        <v/>
      </c>
      <c r="AI1457" s="28">
        <f t="shared" si="34"/>
        <v>0</v>
      </c>
      <c r="AJ1457" s="40" t="str">
        <f>E1457&amp;C1457&amp;B1457</f>
        <v>DHN79PARR</v>
      </c>
      <c r="AK1457" s="40" t="str">
        <f>IFERROR(_xlfn.XLOOKUP(AJ1457,CrossRef!$A:$A,CrossRef!$J:$J,"Not Found"),"-")</f>
        <v/>
      </c>
      <c r="AL1457" s="40">
        <f>IFERROR(_xlfn.XLOOKUP(AJ1457,CrossRef!$A:$A,CrossRef!$K:$K,"Not Found"),"-")</f>
        <v>0</v>
      </c>
      <c r="AM1457" s="40" t="str">
        <f>IFERROR(_xlfn.XLOOKUP(AJ1457,CrossRef!$A:$A,CrossRef!$L:$L,"Not Found"),"-")</f>
        <v>12000H SWING MOTOR CHANGE RHR</v>
      </c>
    </row>
    <row r="1458" spans="1:39" x14ac:dyDescent="0.3">
      <c r="A1458" s="4" t="str">
        <f>D1458&amp;C1458&amp;B1458</f>
        <v>EX710879PALR</v>
      </c>
      <c r="B1458" s="4" t="str">
        <f>LEFT(N1458,FIND(" ",N1458)-1)</f>
        <v>LR</v>
      </c>
      <c r="C1458" s="4" t="str">
        <f>LEFT(M1458,4)</f>
        <v>79PA</v>
      </c>
      <c r="D1458" s="4" t="str">
        <f>LEFT(L1458,FIND(" ",L1458)-1)</f>
        <v>EX7108</v>
      </c>
      <c r="E1458" s="4" t="str">
        <f>MID(X1458,2,3)</f>
        <v>DHN</v>
      </c>
      <c r="G1458" s="14" t="s">
        <v>10234</v>
      </c>
      <c r="H1458" s="14" t="s">
        <v>10235</v>
      </c>
      <c r="I1458" s="14" t="s">
        <v>10257</v>
      </c>
      <c r="J1458" s="14" t="s">
        <v>10393</v>
      </c>
      <c r="K1458" s="14" t="s">
        <v>2755</v>
      </c>
      <c r="L1458" s="14" t="s">
        <v>10599</v>
      </c>
      <c r="M1458" s="14" t="s">
        <v>809</v>
      </c>
      <c r="N1458" s="14" t="s">
        <v>490</v>
      </c>
      <c r="O1458" s="15">
        <v>12000</v>
      </c>
      <c r="P1458" s="15">
        <v>18804.650863475999</v>
      </c>
      <c r="Q1458" s="16">
        <v>46042</v>
      </c>
      <c r="R1458" s="14" t="s">
        <v>11887</v>
      </c>
      <c r="S1458" s="14" t="s">
        <v>10240</v>
      </c>
      <c r="T1458" s="14" t="s">
        <v>11887</v>
      </c>
      <c r="U1458" s="14" t="s">
        <v>10269</v>
      </c>
      <c r="V1458" s="14"/>
      <c r="W1458" s="14" t="s">
        <v>11905</v>
      </c>
      <c r="X1458" s="14" t="s">
        <v>10600</v>
      </c>
      <c r="Y1458" s="15">
        <v>8816.67</v>
      </c>
      <c r="Z1458" s="14" t="s">
        <v>11906</v>
      </c>
      <c r="AA1458" s="15">
        <v>49336.146341463398</v>
      </c>
      <c r="AB1458" s="14" t="s">
        <v>10245</v>
      </c>
      <c r="AC1458" s="14" t="s">
        <v>10246</v>
      </c>
      <c r="AD1458" s="14" t="s">
        <v>10272</v>
      </c>
      <c r="AE1458" s="15">
        <v>-6804.6508634759502</v>
      </c>
      <c r="AF1458" s="31" t="str">
        <f>_xlfn.XLOOKUP(A1458,Macmahon!B:B,Macmahon!AE:AE,"",0)</f>
        <v/>
      </c>
      <c r="AG1458" s="28" t="str">
        <f>_xlfn.XLOOKUP(A1458,Macmahon!B:B,Macmahon!AJ:AJ,"",0)</f>
        <v/>
      </c>
      <c r="AH1458" s="28" t="str">
        <f>_xlfn.XLOOKUP(A1458,Macmahon!B:B,Macmahon!AK:AK,"",0)</f>
        <v/>
      </c>
      <c r="AI1458" s="28">
        <f t="shared" si="34"/>
        <v>0</v>
      </c>
      <c r="AJ1458" s="40" t="str">
        <f>E1458&amp;C1458&amp;B1458</f>
        <v>DHN79PALR</v>
      </c>
      <c r="AK1458" s="40" t="str">
        <f>IFERROR(_xlfn.XLOOKUP(AJ1458,CrossRef!$A:$A,CrossRef!$J:$J,"Not Found"),"-")</f>
        <v/>
      </c>
      <c r="AL1458" s="40">
        <f>IFERROR(_xlfn.XLOOKUP(AJ1458,CrossRef!$A:$A,CrossRef!$K:$K,"Not Found"),"-")</f>
        <v>0</v>
      </c>
      <c r="AM1458" s="40" t="str">
        <f>IFERROR(_xlfn.XLOOKUP(AJ1458,CrossRef!$A:$A,CrossRef!$L:$L,"Not Found"),"-")</f>
        <v>12000H SWING MOTOR CHANGE LHR</v>
      </c>
    </row>
    <row r="1459" spans="1:39" x14ac:dyDescent="0.3">
      <c r="A1459" s="4" t="str">
        <f>D1459&amp;C1459&amp;B1459</f>
        <v>EX710879PARF</v>
      </c>
      <c r="B1459" s="4" t="str">
        <f>LEFT(N1459,FIND(" ",N1459)-1)</f>
        <v>RF</v>
      </c>
      <c r="C1459" s="4" t="str">
        <f>LEFT(M1459,4)</f>
        <v>79PA</v>
      </c>
      <c r="D1459" s="4" t="str">
        <f>LEFT(L1459,FIND(" ",L1459)-1)</f>
        <v>EX7108</v>
      </c>
      <c r="E1459" s="4" t="str">
        <f>MID(X1459,2,3)</f>
        <v>DHN</v>
      </c>
      <c r="G1459" s="17" t="s">
        <v>10234</v>
      </c>
      <c r="H1459" s="17" t="s">
        <v>10235</v>
      </c>
      <c r="I1459" s="17" t="s">
        <v>10257</v>
      </c>
      <c r="J1459" s="17" t="s">
        <v>10393</v>
      </c>
      <c r="K1459" s="17" t="s">
        <v>2755</v>
      </c>
      <c r="L1459" s="17" t="s">
        <v>10599</v>
      </c>
      <c r="M1459" s="17" t="s">
        <v>809</v>
      </c>
      <c r="N1459" s="17" t="s">
        <v>487</v>
      </c>
      <c r="O1459" s="18">
        <v>12000</v>
      </c>
      <c r="P1459" s="18">
        <v>15134.0809838242</v>
      </c>
      <c r="Q1459" s="16">
        <v>46381</v>
      </c>
      <c r="R1459" s="17" t="s">
        <v>11887</v>
      </c>
      <c r="S1459" s="17" t="s">
        <v>10240</v>
      </c>
      <c r="T1459" s="17" t="s">
        <v>11887</v>
      </c>
      <c r="U1459" s="17" t="s">
        <v>10248</v>
      </c>
      <c r="V1459" s="17"/>
      <c r="W1459" s="17" t="s">
        <v>11900</v>
      </c>
      <c r="X1459" s="17" t="s">
        <v>10600</v>
      </c>
      <c r="Y1459" s="18">
        <v>8816.67</v>
      </c>
      <c r="Z1459" s="17" t="s">
        <v>11907</v>
      </c>
      <c r="AA1459" s="18">
        <v>54639.525667351103</v>
      </c>
      <c r="AB1459" s="17" t="s">
        <v>10245</v>
      </c>
      <c r="AC1459" s="17" t="s">
        <v>10246</v>
      </c>
      <c r="AD1459" s="17" t="s">
        <v>10272</v>
      </c>
      <c r="AE1459" s="18">
        <v>-3134.0809838242299</v>
      </c>
      <c r="AF1459" s="31" t="str">
        <f>_xlfn.XLOOKUP(A1459,Macmahon!B:B,Macmahon!AE:AE,"",0)</f>
        <v/>
      </c>
      <c r="AG1459" s="28" t="str">
        <f>_xlfn.XLOOKUP(A1459,Macmahon!B:B,Macmahon!AJ:AJ,"",0)</f>
        <v/>
      </c>
      <c r="AH1459" s="28" t="str">
        <f>_xlfn.XLOOKUP(A1459,Macmahon!B:B,Macmahon!AK:AK,"",0)</f>
        <v/>
      </c>
      <c r="AI1459" s="28">
        <f t="shared" si="34"/>
        <v>0</v>
      </c>
      <c r="AJ1459" s="40" t="str">
        <f>E1459&amp;C1459&amp;B1459</f>
        <v>DHN79PARF</v>
      </c>
      <c r="AK1459" s="40" t="str">
        <f>IFERROR(_xlfn.XLOOKUP(AJ1459,CrossRef!$A:$A,CrossRef!$J:$J,"Not Found"),"-")</f>
        <v/>
      </c>
      <c r="AL1459" s="40">
        <f>IFERROR(_xlfn.XLOOKUP(AJ1459,CrossRef!$A:$A,CrossRef!$K:$K,"Not Found"),"-")</f>
        <v>0</v>
      </c>
      <c r="AM1459" s="40" t="str">
        <f>IFERROR(_xlfn.XLOOKUP(AJ1459,CrossRef!$A:$A,CrossRef!$L:$L,"Not Found"),"-")</f>
        <v>12000H SWING MOTOR CHANGE RHF</v>
      </c>
    </row>
    <row r="1460" spans="1:39" x14ac:dyDescent="0.3">
      <c r="A1460" s="4" t="str">
        <f>D1460&amp;C1460&amp;B1460</f>
        <v>EX7128506000</v>
      </c>
      <c r="B1460" s="4" t="str">
        <f>LEFT(N1460,FIND(" ",N1460)-1)</f>
        <v>00</v>
      </c>
      <c r="C1460" s="4" t="str">
        <f>LEFT(M1460,4)</f>
        <v>5060</v>
      </c>
      <c r="D1460" s="4" t="str">
        <f>LEFT(L1460,FIND(" ",L1460)-1)</f>
        <v>EX7128</v>
      </c>
      <c r="E1460" s="4" t="str">
        <f>MID(X1460,2,3)</f>
        <v>ELZ</v>
      </c>
      <c r="G1460" s="17" t="s">
        <v>10234</v>
      </c>
      <c r="H1460" s="17" t="s">
        <v>10235</v>
      </c>
      <c r="I1460" s="17" t="s">
        <v>10257</v>
      </c>
      <c r="J1460" s="17" t="s">
        <v>10393</v>
      </c>
      <c r="K1460" s="17" t="s">
        <v>2728</v>
      </c>
      <c r="L1460" s="17" t="s">
        <v>11064</v>
      </c>
      <c r="M1460" s="17" t="s">
        <v>858</v>
      </c>
      <c r="N1460" s="17" t="s">
        <v>17</v>
      </c>
      <c r="O1460" s="18">
        <v>20000</v>
      </c>
      <c r="P1460" s="18">
        <v>22923.208785311101</v>
      </c>
      <c r="Q1460" s="16">
        <v>46121</v>
      </c>
      <c r="R1460" s="17" t="s">
        <v>11568</v>
      </c>
      <c r="S1460" s="17" t="s">
        <v>10286</v>
      </c>
      <c r="T1460" s="17" t="s">
        <v>11568</v>
      </c>
      <c r="U1460" s="17" t="s">
        <v>10241</v>
      </c>
      <c r="V1460" s="17"/>
      <c r="W1460" s="17" t="s">
        <v>11569</v>
      </c>
      <c r="X1460" s="17" t="s">
        <v>11065</v>
      </c>
      <c r="Y1460" s="18">
        <v>20737.05</v>
      </c>
      <c r="Z1460" s="17" t="s">
        <v>11567</v>
      </c>
      <c r="AA1460" s="18">
        <v>20983.985028921401</v>
      </c>
      <c r="AB1460" s="17" t="s">
        <v>10335</v>
      </c>
      <c r="AC1460" s="17" t="s">
        <v>10246</v>
      </c>
      <c r="AD1460" s="17"/>
      <c r="AE1460" s="18">
        <v>-2923.2087853111402</v>
      </c>
      <c r="AF1460" s="31" t="str">
        <f>_xlfn.XLOOKUP(A1460,Macmahon!B:B,Macmahon!AE:AE,"",0)</f>
        <v/>
      </c>
      <c r="AG1460" s="28" t="str">
        <f>_xlfn.XLOOKUP(A1460,Macmahon!B:B,Macmahon!AJ:AJ,"",0)</f>
        <v/>
      </c>
      <c r="AH1460" s="28" t="str">
        <f>_xlfn.XLOOKUP(A1460,Macmahon!B:B,Macmahon!AK:AK,"",0)</f>
        <v/>
      </c>
      <c r="AI1460" s="28">
        <f t="shared" si="34"/>
        <v>0</v>
      </c>
      <c r="AJ1460" s="40" t="str">
        <f>E1460&amp;C1460&amp;B1460</f>
        <v>ELZ506000</v>
      </c>
      <c r="AK1460" s="40" t="str">
        <f>IFERROR(_xlfn.XLOOKUP(AJ1460,CrossRef!$A:$A,CrossRef!$J:$J,"Not Found"),"-")</f>
        <v>Not Found</v>
      </c>
      <c r="AL1460" s="40" t="str">
        <f>IFERROR(_xlfn.XLOOKUP(AJ1460,CrossRef!$A:$A,CrossRef!$K:$K,"Not Found"),"-")</f>
        <v>Not Found</v>
      </c>
      <c r="AM1460" s="40" t="str">
        <f>IFERROR(_xlfn.XLOOKUP(AJ1460,CrossRef!$A:$A,CrossRef!$L:$L,"Not Found"),"-")</f>
        <v>Not Found</v>
      </c>
    </row>
    <row r="1461" spans="1:39" x14ac:dyDescent="0.3">
      <c r="A1461" s="4" t="str">
        <f>D1461&amp;C1461&amp;B1461</f>
        <v>EX71285473LT</v>
      </c>
      <c r="B1461" s="4" t="str">
        <f>LEFT(N1461,FIND(" ",N1461)-1)</f>
        <v>LT</v>
      </c>
      <c r="C1461" s="4" t="str">
        <f>LEFT(M1461,4)</f>
        <v>5473</v>
      </c>
      <c r="D1461" s="4" t="str">
        <f>LEFT(L1461,FIND(" ",L1461)-1)</f>
        <v>EX7128</v>
      </c>
      <c r="E1461" s="4" t="str">
        <f>MID(X1461,2,3)</f>
        <v>ELZ</v>
      </c>
      <c r="G1461" s="17" t="s">
        <v>10234</v>
      </c>
      <c r="H1461" s="17" t="s">
        <v>10235</v>
      </c>
      <c r="I1461" s="17" t="s">
        <v>10257</v>
      </c>
      <c r="J1461" s="17" t="s">
        <v>10393</v>
      </c>
      <c r="K1461" s="17" t="s">
        <v>2728</v>
      </c>
      <c r="L1461" s="17" t="s">
        <v>11064</v>
      </c>
      <c r="M1461" s="17" t="s">
        <v>770</v>
      </c>
      <c r="N1461" s="17" t="s">
        <v>57</v>
      </c>
      <c r="O1461" s="18">
        <v>12000</v>
      </c>
      <c r="P1461" s="18">
        <v>22923.208785311101</v>
      </c>
      <c r="Q1461" s="16">
        <v>46480.78570601852</v>
      </c>
      <c r="R1461" s="17" t="s">
        <v>11762</v>
      </c>
      <c r="S1461" s="17" t="s">
        <v>10240</v>
      </c>
      <c r="T1461" s="17" t="s">
        <v>11762</v>
      </c>
      <c r="U1461" s="17" t="s">
        <v>10269</v>
      </c>
      <c r="V1461" s="17"/>
      <c r="W1461" s="17" t="s">
        <v>11779</v>
      </c>
      <c r="X1461" s="17" t="s">
        <v>11065</v>
      </c>
      <c r="Y1461" s="18">
        <v>25361.360000000001</v>
      </c>
      <c r="Z1461" s="17" t="s">
        <v>11764</v>
      </c>
      <c r="AA1461" s="18">
        <v>27112.688161858601</v>
      </c>
      <c r="AB1461" s="17" t="s">
        <v>10335</v>
      </c>
      <c r="AC1461" s="17" t="s">
        <v>10246</v>
      </c>
      <c r="AD1461" s="17"/>
      <c r="AE1461" s="18">
        <v>-10923.208785311101</v>
      </c>
      <c r="AF1461" s="31" t="str">
        <f>_xlfn.XLOOKUP(A1461,Macmahon!B:B,Macmahon!AE:AE,"",0)</f>
        <v/>
      </c>
      <c r="AG1461" s="28" t="str">
        <f>_xlfn.XLOOKUP(A1461,Macmahon!B:B,Macmahon!AJ:AJ,"",0)</f>
        <v/>
      </c>
      <c r="AH1461" s="28" t="str">
        <f>_xlfn.XLOOKUP(A1461,Macmahon!B:B,Macmahon!AK:AK,"",0)</f>
        <v/>
      </c>
      <c r="AI1461" s="28">
        <f t="shared" si="34"/>
        <v>0</v>
      </c>
      <c r="AJ1461" s="40" t="str">
        <f>E1461&amp;C1461&amp;B1461</f>
        <v>ELZ5473LT</v>
      </c>
      <c r="AK1461" s="40" t="str">
        <f>IFERROR(_xlfn.XLOOKUP(AJ1461,CrossRef!$A:$A,CrossRef!$J:$J,"Not Found"),"-")</f>
        <v/>
      </c>
      <c r="AL1461" s="40">
        <f>IFERROR(_xlfn.XLOOKUP(AJ1461,CrossRef!$A:$A,CrossRef!$K:$K,"Not Found"),"-")</f>
        <v>0</v>
      </c>
      <c r="AM1461" s="40" t="str">
        <f>IFERROR(_xlfn.XLOOKUP(AJ1461,CrossRef!$A:$A,CrossRef!$L:$L,"Not Found"),"-")</f>
        <v>12000H PUMP SWING LH (POS.1A-1B CAT)</v>
      </c>
    </row>
    <row r="1462" spans="1:39" x14ac:dyDescent="0.3">
      <c r="A1462" s="4" t="str">
        <f>D1462&amp;C1462&amp;B1462</f>
        <v>EX71285473RI</v>
      </c>
      <c r="B1462" s="4" t="str">
        <f>LEFT(N1462,FIND(" ",N1462)-1)</f>
        <v>RI</v>
      </c>
      <c r="C1462" s="4" t="str">
        <f>LEFT(M1462,4)</f>
        <v>5473</v>
      </c>
      <c r="D1462" s="4" t="str">
        <f>LEFT(L1462,FIND(" ",L1462)-1)</f>
        <v>EX7128</v>
      </c>
      <c r="E1462" s="4" t="str">
        <f>MID(X1462,2,3)</f>
        <v>ELZ</v>
      </c>
      <c r="G1462" s="14" t="s">
        <v>10234</v>
      </c>
      <c r="H1462" s="14" t="s">
        <v>10235</v>
      </c>
      <c r="I1462" s="14" t="s">
        <v>10257</v>
      </c>
      <c r="J1462" s="14" t="s">
        <v>10393</v>
      </c>
      <c r="K1462" s="14" t="s">
        <v>2728</v>
      </c>
      <c r="L1462" s="14" t="s">
        <v>11064</v>
      </c>
      <c r="M1462" s="14" t="s">
        <v>770</v>
      </c>
      <c r="N1462" s="14" t="s">
        <v>61</v>
      </c>
      <c r="O1462" s="15">
        <v>12000</v>
      </c>
      <c r="P1462" s="15">
        <v>22923.208785311101</v>
      </c>
      <c r="Q1462" s="16">
        <v>46557.78570601852</v>
      </c>
      <c r="R1462" s="14" t="s">
        <v>11762</v>
      </c>
      <c r="S1462" s="14" t="s">
        <v>10240</v>
      </c>
      <c r="T1462" s="14" t="s">
        <v>11762</v>
      </c>
      <c r="U1462" s="14" t="s">
        <v>10269</v>
      </c>
      <c r="V1462" s="14"/>
      <c r="W1462" s="14" t="s">
        <v>11779</v>
      </c>
      <c r="X1462" s="14" t="s">
        <v>11065</v>
      </c>
      <c r="Y1462" s="15">
        <v>25361.360000000001</v>
      </c>
      <c r="Z1462" s="14" t="s">
        <v>11766</v>
      </c>
      <c r="AA1462" s="15">
        <v>28482.982480818198</v>
      </c>
      <c r="AB1462" s="14" t="s">
        <v>10335</v>
      </c>
      <c r="AC1462" s="14" t="s">
        <v>10246</v>
      </c>
      <c r="AD1462" s="14"/>
      <c r="AE1462" s="15">
        <v>-10923.208785311101</v>
      </c>
      <c r="AF1462" s="31" t="str">
        <f>_xlfn.XLOOKUP(A1462,Macmahon!B:B,Macmahon!AE:AE,"",0)</f>
        <v/>
      </c>
      <c r="AG1462" s="28" t="str">
        <f>_xlfn.XLOOKUP(A1462,Macmahon!B:B,Macmahon!AJ:AJ,"",0)</f>
        <v/>
      </c>
      <c r="AH1462" s="28" t="str">
        <f>_xlfn.XLOOKUP(A1462,Macmahon!B:B,Macmahon!AK:AK,"",0)</f>
        <v/>
      </c>
      <c r="AI1462" s="28">
        <f t="shared" si="34"/>
        <v>0</v>
      </c>
      <c r="AJ1462" s="40" t="str">
        <f>E1462&amp;C1462&amp;B1462</f>
        <v>ELZ5473RI</v>
      </c>
      <c r="AK1462" s="40" t="str">
        <f>IFERROR(_xlfn.XLOOKUP(AJ1462,CrossRef!$A:$A,CrossRef!$J:$J,"Not Found"),"-")</f>
        <v/>
      </c>
      <c r="AL1462" s="40">
        <f>IFERROR(_xlfn.XLOOKUP(AJ1462,CrossRef!$A:$A,CrossRef!$K:$K,"Not Found"),"-")</f>
        <v>0</v>
      </c>
      <c r="AM1462" s="40" t="str">
        <f>IFERROR(_xlfn.XLOOKUP(AJ1462,CrossRef!$A:$A,CrossRef!$L:$L,"Not Found"),"-")</f>
        <v>12000H PUMP SWING RH (POS.2A-2B CAT)</v>
      </c>
    </row>
    <row r="1463" spans="1:39" x14ac:dyDescent="0.3">
      <c r="A1463" s="4" t="str">
        <f>D1463&amp;C1463&amp;B1463</f>
        <v>EX7128700000</v>
      </c>
      <c r="B1463" s="4" t="str">
        <f>LEFT(N1463,FIND(" ",N1463)-1)</f>
        <v>00</v>
      </c>
      <c r="C1463" s="4" t="str">
        <f>LEFT(M1463,4)</f>
        <v>7000</v>
      </c>
      <c r="D1463" s="4" t="str">
        <f>LEFT(L1463,FIND(" ",L1463)-1)</f>
        <v>EX7128</v>
      </c>
      <c r="E1463" s="4" t="str">
        <f>MID(X1463,2,3)</f>
        <v>ELZ</v>
      </c>
      <c r="G1463" s="14" t="s">
        <v>10234</v>
      </c>
      <c r="H1463" s="14" t="s">
        <v>11796</v>
      </c>
      <c r="I1463" s="14" t="s">
        <v>10257</v>
      </c>
      <c r="J1463" s="14" t="s">
        <v>10393</v>
      </c>
      <c r="K1463" s="14" t="s">
        <v>2728</v>
      </c>
      <c r="L1463" s="14" t="s">
        <v>11064</v>
      </c>
      <c r="M1463" s="14" t="s">
        <v>807</v>
      </c>
      <c r="N1463" s="14" t="s">
        <v>17</v>
      </c>
      <c r="O1463" s="15">
        <v>75000</v>
      </c>
      <c r="P1463" s="15">
        <v>22923.208785311101</v>
      </c>
      <c r="Q1463" s="20">
        <v>49171.684270833335</v>
      </c>
      <c r="R1463" s="14"/>
      <c r="S1463" s="14"/>
      <c r="T1463" s="14"/>
      <c r="U1463" s="14" t="s">
        <v>10248</v>
      </c>
      <c r="V1463" s="14"/>
      <c r="W1463" s="14"/>
      <c r="X1463" s="14" t="s">
        <v>11065</v>
      </c>
      <c r="Y1463" s="15">
        <v>0</v>
      </c>
      <c r="Z1463" s="14" t="s">
        <v>11798</v>
      </c>
      <c r="AA1463" s="23">
        <v>75000</v>
      </c>
      <c r="AB1463" s="14" t="s">
        <v>10335</v>
      </c>
      <c r="AC1463" s="14" t="s">
        <v>11799</v>
      </c>
      <c r="AD1463" s="14"/>
      <c r="AE1463" s="15">
        <v>52076.791214688899</v>
      </c>
      <c r="AF1463" s="31" t="str">
        <f>_xlfn.XLOOKUP(A1463,Macmahon!B:B,Macmahon!AE:AE,"",0)</f>
        <v/>
      </c>
      <c r="AG1463" s="28" t="str">
        <f>_xlfn.XLOOKUP(A1463,Macmahon!B:B,Macmahon!AJ:AJ,"",0)</f>
        <v/>
      </c>
      <c r="AH1463" s="28" t="str">
        <f>_xlfn.XLOOKUP(A1463,Macmahon!B:B,Macmahon!AK:AK,"",0)</f>
        <v/>
      </c>
      <c r="AI1463" s="28">
        <f t="shared" si="34"/>
        <v>0</v>
      </c>
      <c r="AJ1463" s="40" t="str">
        <f>E1463&amp;C1463&amp;B1463</f>
        <v>ELZ700000</v>
      </c>
      <c r="AK1463" s="40" t="str">
        <f>IFERROR(_xlfn.XLOOKUP(AJ1463,CrossRef!$A:$A,CrossRef!$J:$J,"Not Found"),"-")</f>
        <v>Not Found</v>
      </c>
      <c r="AL1463" s="40" t="str">
        <f>IFERROR(_xlfn.XLOOKUP(AJ1463,CrossRef!$A:$A,CrossRef!$K:$K,"Not Found"),"-")</f>
        <v>Not Found</v>
      </c>
      <c r="AM1463" s="40" t="str">
        <f>IFERROR(_xlfn.XLOOKUP(AJ1463,CrossRef!$A:$A,CrossRef!$L:$L,"Not Found"),"-")</f>
        <v>Not Found</v>
      </c>
    </row>
    <row r="1464" spans="1:39" x14ac:dyDescent="0.3">
      <c r="A1464" s="4" t="str">
        <f>D1464&amp;C1464&amp;B1464</f>
        <v>EX712879PALR</v>
      </c>
      <c r="B1464" s="4" t="str">
        <f>LEFT(N1464,FIND(" ",N1464)-1)</f>
        <v>LR</v>
      </c>
      <c r="C1464" s="4" t="str">
        <f>LEFT(M1464,4)</f>
        <v>79PA</v>
      </c>
      <c r="D1464" s="4" t="str">
        <f>LEFT(L1464,FIND(" ",L1464)-1)</f>
        <v>EX7128</v>
      </c>
      <c r="E1464" s="4" t="str">
        <f>MID(X1464,2,3)</f>
        <v>ELZ</v>
      </c>
      <c r="G1464" s="14" t="s">
        <v>10234</v>
      </c>
      <c r="H1464" s="14" t="s">
        <v>10235</v>
      </c>
      <c r="I1464" s="14" t="s">
        <v>10257</v>
      </c>
      <c r="J1464" s="14" t="s">
        <v>10393</v>
      </c>
      <c r="K1464" s="14" t="s">
        <v>2728</v>
      </c>
      <c r="L1464" s="14" t="s">
        <v>11064</v>
      </c>
      <c r="M1464" s="14" t="s">
        <v>809</v>
      </c>
      <c r="N1464" s="14" t="s">
        <v>490</v>
      </c>
      <c r="O1464" s="15">
        <v>15000</v>
      </c>
      <c r="P1464" s="15">
        <v>7714.5585189369604</v>
      </c>
      <c r="Q1464" s="16">
        <v>46452</v>
      </c>
      <c r="R1464" s="14" t="s">
        <v>11887</v>
      </c>
      <c r="S1464" s="14" t="s">
        <v>10240</v>
      </c>
      <c r="T1464" s="14" t="s">
        <v>11887</v>
      </c>
      <c r="U1464" s="14" t="s">
        <v>10269</v>
      </c>
      <c r="V1464" s="14"/>
      <c r="W1464" s="14" t="s">
        <v>11893</v>
      </c>
      <c r="X1464" s="14" t="s">
        <v>11065</v>
      </c>
      <c r="Y1464" s="15">
        <v>8816.67</v>
      </c>
      <c r="Z1464" s="14" t="s">
        <v>11889</v>
      </c>
      <c r="AA1464" s="15">
        <v>26600.416723705199</v>
      </c>
      <c r="AB1464" s="14" t="s">
        <v>10335</v>
      </c>
      <c r="AC1464" s="14" t="s">
        <v>10246</v>
      </c>
      <c r="AD1464" s="14"/>
      <c r="AE1464" s="15">
        <v>7285.4414810630396</v>
      </c>
      <c r="AF1464" s="31" t="str">
        <f>_xlfn.XLOOKUP(A1464,Macmahon!B:B,Macmahon!AE:AE,"",0)</f>
        <v/>
      </c>
      <c r="AG1464" s="28" t="str">
        <f>_xlfn.XLOOKUP(A1464,Macmahon!B:B,Macmahon!AJ:AJ,"",0)</f>
        <v/>
      </c>
      <c r="AH1464" s="28" t="str">
        <f>_xlfn.XLOOKUP(A1464,Macmahon!B:B,Macmahon!AK:AK,"",0)</f>
        <v/>
      </c>
      <c r="AI1464" s="28">
        <f t="shared" si="34"/>
        <v>0</v>
      </c>
      <c r="AJ1464" s="40" t="str">
        <f>E1464&amp;C1464&amp;B1464</f>
        <v>ELZ79PALR</v>
      </c>
      <c r="AK1464" s="40" t="str">
        <f>IFERROR(_xlfn.XLOOKUP(AJ1464,CrossRef!$A:$A,CrossRef!$J:$J,"Not Found"),"-")</f>
        <v/>
      </c>
      <c r="AL1464" s="40">
        <f>IFERROR(_xlfn.XLOOKUP(AJ1464,CrossRef!$A:$A,CrossRef!$K:$K,"Not Found"),"-")</f>
        <v>0</v>
      </c>
      <c r="AM1464" s="40" t="str">
        <f>IFERROR(_xlfn.XLOOKUP(AJ1464,CrossRef!$A:$A,CrossRef!$L:$L,"Not Found"),"-")</f>
        <v>15000H SWING MOTOR CHANGE LHR</v>
      </c>
    </row>
    <row r="1465" spans="1:39" x14ac:dyDescent="0.3">
      <c r="A1465" s="4" t="str">
        <f>D1465&amp;C1465&amp;B1465</f>
        <v>EX712879PARF</v>
      </c>
      <c r="B1465" s="4" t="str">
        <f>LEFT(N1465,FIND(" ",N1465)-1)</f>
        <v>RF</v>
      </c>
      <c r="C1465" s="4" t="str">
        <f>LEFT(M1465,4)</f>
        <v>79PA</v>
      </c>
      <c r="D1465" s="4" t="str">
        <f>LEFT(L1465,FIND(" ",L1465)-1)</f>
        <v>EX7128</v>
      </c>
      <c r="E1465" s="4" t="str">
        <f>MID(X1465,2,3)</f>
        <v>ELZ</v>
      </c>
      <c r="G1465" s="17" t="s">
        <v>10234</v>
      </c>
      <c r="H1465" s="17" t="s">
        <v>10235</v>
      </c>
      <c r="I1465" s="17" t="s">
        <v>10257</v>
      </c>
      <c r="J1465" s="17" t="s">
        <v>10393</v>
      </c>
      <c r="K1465" s="17" t="s">
        <v>2728</v>
      </c>
      <c r="L1465" s="17" t="s">
        <v>11064</v>
      </c>
      <c r="M1465" s="17" t="s">
        <v>809</v>
      </c>
      <c r="N1465" s="17" t="s">
        <v>487</v>
      </c>
      <c r="O1465" s="18">
        <v>15000</v>
      </c>
      <c r="P1465" s="18">
        <v>7713.5157371828</v>
      </c>
      <c r="Q1465" s="16">
        <v>46452</v>
      </c>
      <c r="R1465" s="17" t="s">
        <v>11887</v>
      </c>
      <c r="S1465" s="17" t="s">
        <v>10240</v>
      </c>
      <c r="T1465" s="17" t="s">
        <v>11887</v>
      </c>
      <c r="U1465" s="17" t="s">
        <v>10269</v>
      </c>
      <c r="V1465" s="17"/>
      <c r="W1465" s="17" t="s">
        <v>11893</v>
      </c>
      <c r="X1465" s="17" t="s">
        <v>11065</v>
      </c>
      <c r="Y1465" s="18">
        <v>8816.67</v>
      </c>
      <c r="Z1465" s="17" t="s">
        <v>11890</v>
      </c>
      <c r="AA1465" s="18">
        <v>26600.416723705199</v>
      </c>
      <c r="AB1465" s="17" t="s">
        <v>10335</v>
      </c>
      <c r="AC1465" s="17" t="s">
        <v>10246</v>
      </c>
      <c r="AD1465" s="17"/>
      <c r="AE1465" s="18">
        <v>7286.4842628172</v>
      </c>
      <c r="AF1465" s="31" t="str">
        <f>_xlfn.XLOOKUP(A1465,Macmahon!B:B,Macmahon!AE:AE,"",0)</f>
        <v/>
      </c>
      <c r="AG1465" s="28" t="str">
        <f>_xlfn.XLOOKUP(A1465,Macmahon!B:B,Macmahon!AJ:AJ,"",0)</f>
        <v/>
      </c>
      <c r="AH1465" s="28" t="str">
        <f>_xlfn.XLOOKUP(A1465,Macmahon!B:B,Macmahon!AK:AK,"",0)</f>
        <v/>
      </c>
      <c r="AI1465" s="28">
        <f t="shared" si="34"/>
        <v>0</v>
      </c>
      <c r="AJ1465" s="40" t="str">
        <f>E1465&amp;C1465&amp;B1465</f>
        <v>ELZ79PARF</v>
      </c>
      <c r="AK1465" s="40" t="str">
        <f>IFERROR(_xlfn.XLOOKUP(AJ1465,CrossRef!$A:$A,CrossRef!$J:$J,"Not Found"),"-")</f>
        <v/>
      </c>
      <c r="AL1465" s="40">
        <f>IFERROR(_xlfn.XLOOKUP(AJ1465,CrossRef!$A:$A,CrossRef!$K:$K,"Not Found"),"-")</f>
        <v>0</v>
      </c>
      <c r="AM1465" s="40" t="str">
        <f>IFERROR(_xlfn.XLOOKUP(AJ1465,CrossRef!$A:$A,CrossRef!$L:$L,"Not Found"),"-")</f>
        <v>15000H SWING MOTOR CHANGE RHF</v>
      </c>
    </row>
    <row r="1466" spans="1:39" x14ac:dyDescent="0.3">
      <c r="A1466" s="4" t="str">
        <f>D1466&amp;C1466&amp;B1466</f>
        <v>EX712879PARR</v>
      </c>
      <c r="B1466" s="4" t="str">
        <f>LEFT(N1466,FIND(" ",N1466)-1)</f>
        <v>RR</v>
      </c>
      <c r="C1466" s="4" t="str">
        <f>LEFT(M1466,4)</f>
        <v>79PA</v>
      </c>
      <c r="D1466" s="4" t="str">
        <f>LEFT(L1466,FIND(" ",L1466)-1)</f>
        <v>EX7128</v>
      </c>
      <c r="E1466" s="4" t="str">
        <f>MID(X1466,2,3)</f>
        <v>ELZ</v>
      </c>
      <c r="G1466" s="14" t="s">
        <v>10234</v>
      </c>
      <c r="H1466" s="14" t="s">
        <v>10235</v>
      </c>
      <c r="I1466" s="14" t="s">
        <v>10257</v>
      </c>
      <c r="J1466" s="14" t="s">
        <v>10393</v>
      </c>
      <c r="K1466" s="14" t="s">
        <v>2728</v>
      </c>
      <c r="L1466" s="14" t="s">
        <v>11064</v>
      </c>
      <c r="M1466" s="14" t="s">
        <v>809</v>
      </c>
      <c r="N1466" s="14" t="s">
        <v>493</v>
      </c>
      <c r="O1466" s="15">
        <v>15000</v>
      </c>
      <c r="P1466" s="15">
        <v>9499.8854496662098</v>
      </c>
      <c r="Q1466" s="16">
        <v>46659</v>
      </c>
      <c r="R1466" s="14" t="s">
        <v>11887</v>
      </c>
      <c r="S1466" s="14" t="s">
        <v>10240</v>
      </c>
      <c r="T1466" s="14" t="s">
        <v>11887</v>
      </c>
      <c r="U1466" s="14" t="s">
        <v>10269</v>
      </c>
      <c r="V1466" s="14"/>
      <c r="W1466" s="14" t="s">
        <v>11893</v>
      </c>
      <c r="X1466" s="14" t="s">
        <v>11065</v>
      </c>
      <c r="Y1466" s="15">
        <v>8816.67</v>
      </c>
      <c r="Z1466" s="14" t="s">
        <v>11891</v>
      </c>
      <c r="AA1466" s="15">
        <v>30284.1949577915</v>
      </c>
      <c r="AB1466" s="14" t="s">
        <v>10335</v>
      </c>
      <c r="AC1466" s="14" t="s">
        <v>10246</v>
      </c>
      <c r="AD1466" s="14"/>
      <c r="AE1466" s="15">
        <v>5500.1145503337902</v>
      </c>
      <c r="AF1466" s="31" t="str">
        <f>_xlfn.XLOOKUP(A1466,Macmahon!B:B,Macmahon!AE:AE,"",0)</f>
        <v/>
      </c>
      <c r="AG1466" s="28" t="str">
        <f>_xlfn.XLOOKUP(A1466,Macmahon!B:B,Macmahon!AJ:AJ,"",0)</f>
        <v/>
      </c>
      <c r="AH1466" s="28" t="str">
        <f>_xlfn.XLOOKUP(A1466,Macmahon!B:B,Macmahon!AK:AK,"",0)</f>
        <v/>
      </c>
      <c r="AI1466" s="28">
        <f t="shared" si="34"/>
        <v>0</v>
      </c>
      <c r="AJ1466" s="40" t="str">
        <f>E1466&amp;C1466&amp;B1466</f>
        <v>ELZ79PARR</v>
      </c>
      <c r="AK1466" s="40" t="str">
        <f>IFERROR(_xlfn.XLOOKUP(AJ1466,CrossRef!$A:$A,CrossRef!$J:$J,"Not Found"),"-")</f>
        <v/>
      </c>
      <c r="AL1466" s="40">
        <f>IFERROR(_xlfn.XLOOKUP(AJ1466,CrossRef!$A:$A,CrossRef!$K:$K,"Not Found"),"-")</f>
        <v>0</v>
      </c>
      <c r="AM1466" s="40" t="str">
        <f>IFERROR(_xlfn.XLOOKUP(AJ1466,CrossRef!$A:$A,CrossRef!$L:$L,"Not Found"),"-")</f>
        <v>15000H SWING MOTOR CHANGE RHR</v>
      </c>
    </row>
    <row r="1467" spans="1:39" x14ac:dyDescent="0.3">
      <c r="A1467" s="4" t="str">
        <f>D1467&amp;C1467&amp;B1467</f>
        <v>GD1344700000</v>
      </c>
      <c r="B1467" s="4" t="str">
        <f>LEFT(N1467,FIND(" ",N1467)-1)</f>
        <v>00</v>
      </c>
      <c r="C1467" s="4" t="str">
        <f>LEFT(M1467,4)</f>
        <v>7000</v>
      </c>
      <c r="D1467" s="4" t="str">
        <f>LEFT(L1467,FIND(" ",L1467)-1)</f>
        <v>GD1344</v>
      </c>
      <c r="E1467" s="4" t="str">
        <f>MID(X1467,2,3)</f>
        <v>R9H</v>
      </c>
      <c r="G1467" s="17" t="s">
        <v>10234</v>
      </c>
      <c r="H1467" s="17" t="s">
        <v>11796</v>
      </c>
      <c r="I1467" s="17" t="s">
        <v>10251</v>
      </c>
      <c r="J1467" s="17" t="s">
        <v>10273</v>
      </c>
      <c r="K1467" s="17" t="s">
        <v>87</v>
      </c>
      <c r="L1467" s="17" t="s">
        <v>10633</v>
      </c>
      <c r="M1467" s="17" t="s">
        <v>807</v>
      </c>
      <c r="N1467" s="17" t="s">
        <v>17</v>
      </c>
      <c r="O1467" s="18">
        <v>75000</v>
      </c>
      <c r="P1467" s="18">
        <v>55263.760849473198</v>
      </c>
      <c r="Q1467" s="19">
        <v>48304.986724537041</v>
      </c>
      <c r="R1467" s="17"/>
      <c r="S1467" s="17"/>
      <c r="T1467" s="17"/>
      <c r="U1467" s="17" t="s">
        <v>10248</v>
      </c>
      <c r="V1467" s="17"/>
      <c r="W1467" s="17"/>
      <c r="X1467" s="17" t="s">
        <v>10635</v>
      </c>
      <c r="Y1467" s="18">
        <v>0</v>
      </c>
      <c r="Z1467" s="17" t="s">
        <v>11798</v>
      </c>
      <c r="AA1467" s="18">
        <v>75000</v>
      </c>
      <c r="AB1467" s="17" t="s">
        <v>10245</v>
      </c>
      <c r="AC1467" s="17" t="s">
        <v>11799</v>
      </c>
      <c r="AD1467" s="17" t="s">
        <v>10272</v>
      </c>
      <c r="AE1467" s="18">
        <v>19736.239150526799</v>
      </c>
      <c r="AF1467" s="31" t="str">
        <f>_xlfn.XLOOKUP(A1467,Macmahon!B:B,Macmahon!AE:AE,"",0)</f>
        <v/>
      </c>
      <c r="AG1467" s="28" t="str">
        <f>_xlfn.XLOOKUP(A1467,Macmahon!B:B,Macmahon!AJ:AJ,"",0)</f>
        <v/>
      </c>
      <c r="AH1467" s="28" t="str">
        <f>_xlfn.XLOOKUP(A1467,Macmahon!B:B,Macmahon!AK:AK,"",0)</f>
        <v/>
      </c>
      <c r="AI1467" s="28">
        <f t="shared" si="34"/>
        <v>0</v>
      </c>
      <c r="AJ1467" s="40" t="str">
        <f>E1467&amp;C1467&amp;B1467</f>
        <v>R9H700000</v>
      </c>
      <c r="AK1467" s="40" t="str">
        <f>IFERROR(_xlfn.XLOOKUP(AJ1467,CrossRef!$A:$A,CrossRef!$J:$J,"Not Found"),"-")</f>
        <v>Not Found</v>
      </c>
      <c r="AL1467" s="40" t="str">
        <f>IFERROR(_xlfn.XLOOKUP(AJ1467,CrossRef!$A:$A,CrossRef!$K:$K,"Not Found"),"-")</f>
        <v>Not Found</v>
      </c>
      <c r="AM1467" s="40" t="str">
        <f>IFERROR(_xlfn.XLOOKUP(AJ1467,CrossRef!$A:$A,CrossRef!$L:$L,"Not Found"),"-")</f>
        <v>Not Found</v>
      </c>
    </row>
    <row r="1468" spans="1:39" x14ac:dyDescent="0.3">
      <c r="A1468" s="4" t="str">
        <f>D1468&amp;C1468&amp;B1468</f>
        <v>GD1401700000</v>
      </c>
      <c r="B1468" s="4" t="str">
        <f>LEFT(N1468,FIND(" ",N1468)-1)</f>
        <v>00</v>
      </c>
      <c r="C1468" s="4" t="str">
        <f>LEFT(M1468,4)</f>
        <v>7000</v>
      </c>
      <c r="D1468" s="4" t="str">
        <f>LEFT(L1468,FIND(" ",L1468)-1)</f>
        <v>GD1401</v>
      </c>
      <c r="E1468" s="4" t="str">
        <f>MID(X1468,2,3)</f>
        <v>B9H</v>
      </c>
      <c r="G1468" s="17" t="s">
        <v>10234</v>
      </c>
      <c r="H1468" s="17" t="s">
        <v>11796</v>
      </c>
      <c r="I1468" s="17" t="s">
        <v>10236</v>
      </c>
      <c r="J1468" s="17" t="s">
        <v>10571</v>
      </c>
      <c r="K1468" s="17" t="s">
        <v>87</v>
      </c>
      <c r="L1468" s="17" t="s">
        <v>10572</v>
      </c>
      <c r="M1468" s="17" t="s">
        <v>807</v>
      </c>
      <c r="N1468" s="17" t="s">
        <v>17</v>
      </c>
      <c r="O1468" s="18">
        <v>75000</v>
      </c>
      <c r="P1468" s="18">
        <v>42115.768679578498</v>
      </c>
      <c r="Q1468" s="16">
        <v>50643</v>
      </c>
      <c r="R1468" s="17"/>
      <c r="S1468" s="17"/>
      <c r="T1468" s="17"/>
      <c r="U1468" s="17" t="s">
        <v>10248</v>
      </c>
      <c r="V1468" s="17"/>
      <c r="W1468" s="17" t="s">
        <v>11797</v>
      </c>
      <c r="X1468" s="17" t="s">
        <v>10574</v>
      </c>
      <c r="Y1468" s="18">
        <v>0</v>
      </c>
      <c r="Z1468" s="17" t="s">
        <v>11798</v>
      </c>
      <c r="AA1468" s="18">
        <v>75827.928131416804</v>
      </c>
      <c r="AB1468" s="17" t="s">
        <v>10245</v>
      </c>
      <c r="AC1468" s="17" t="s">
        <v>11799</v>
      </c>
      <c r="AD1468" s="17" t="s">
        <v>10272</v>
      </c>
      <c r="AE1468" s="18">
        <v>32884.231320421502</v>
      </c>
      <c r="AF1468" s="31" t="str">
        <f>_xlfn.XLOOKUP(A1468,Macmahon!B:B,Macmahon!AE:AE,"",0)</f>
        <v/>
      </c>
      <c r="AG1468" s="28" t="str">
        <f>_xlfn.XLOOKUP(A1468,Macmahon!B:B,Macmahon!AJ:AJ,"",0)</f>
        <v/>
      </c>
      <c r="AH1468" s="28" t="str">
        <f>_xlfn.XLOOKUP(A1468,Macmahon!B:B,Macmahon!AK:AK,"",0)</f>
        <v/>
      </c>
      <c r="AI1468" s="28">
        <f t="shared" si="34"/>
        <v>0</v>
      </c>
      <c r="AJ1468" s="40" t="str">
        <f>E1468&amp;C1468&amp;B1468</f>
        <v>B9H700000</v>
      </c>
      <c r="AK1468" s="40" t="str">
        <f>IFERROR(_xlfn.XLOOKUP(AJ1468,CrossRef!$A:$A,CrossRef!$J:$J,"Not Found"),"-")</f>
        <v>Not Found</v>
      </c>
      <c r="AL1468" s="40" t="str">
        <f>IFERROR(_xlfn.XLOOKUP(AJ1468,CrossRef!$A:$A,CrossRef!$K:$K,"Not Found"),"-")</f>
        <v>Not Found</v>
      </c>
      <c r="AM1468" s="40" t="str">
        <f>IFERROR(_xlfn.XLOOKUP(AJ1468,CrossRef!$A:$A,CrossRef!$L:$L,"Not Found"),"-")</f>
        <v>Not Found</v>
      </c>
    </row>
    <row r="1469" spans="1:39" x14ac:dyDescent="0.3">
      <c r="A1469" s="4" t="str">
        <f>D1469&amp;C1469&amp;B1469</f>
        <v>GD1406700000</v>
      </c>
      <c r="B1469" s="4" t="str">
        <f>LEFT(N1469,FIND(" ",N1469)-1)</f>
        <v>00</v>
      </c>
      <c r="C1469" s="4" t="str">
        <f>LEFT(M1469,4)</f>
        <v>7000</v>
      </c>
      <c r="D1469" s="4" t="str">
        <f>LEFT(L1469,FIND(" ",L1469)-1)</f>
        <v>GD1406</v>
      </c>
      <c r="E1469" s="4" t="str">
        <f>MID(X1469,2,3)</f>
        <v>ATS</v>
      </c>
      <c r="G1469" s="17" t="s">
        <v>10234</v>
      </c>
      <c r="H1469" s="17" t="s">
        <v>11796</v>
      </c>
      <c r="I1469" s="17" t="s">
        <v>10251</v>
      </c>
      <c r="J1469" s="17" t="s">
        <v>10273</v>
      </c>
      <c r="K1469" s="17" t="s">
        <v>92</v>
      </c>
      <c r="L1469" s="17" t="s">
        <v>10274</v>
      </c>
      <c r="M1469" s="17" t="s">
        <v>807</v>
      </c>
      <c r="N1469" s="17" t="s">
        <v>17</v>
      </c>
      <c r="O1469" s="18">
        <v>80000</v>
      </c>
      <c r="P1469" s="18">
        <v>39628.369542255001</v>
      </c>
      <c r="Q1469" s="19">
        <v>46279.303703703707</v>
      </c>
      <c r="R1469" s="17"/>
      <c r="S1469" s="17"/>
      <c r="T1469" s="17"/>
      <c r="U1469" s="17" t="s">
        <v>10248</v>
      </c>
      <c r="V1469" s="17"/>
      <c r="W1469" s="17"/>
      <c r="X1469" s="17" t="s">
        <v>10277</v>
      </c>
      <c r="Y1469" s="18">
        <v>0</v>
      </c>
      <c r="Z1469" s="17" t="s">
        <v>11798</v>
      </c>
      <c r="AA1469" s="22">
        <v>40000</v>
      </c>
      <c r="AB1469" s="17" t="s">
        <v>10245</v>
      </c>
      <c r="AC1469" s="17" t="s">
        <v>11799</v>
      </c>
      <c r="AD1469" s="17"/>
      <c r="AE1469" s="18">
        <v>40371.630457744999</v>
      </c>
      <c r="AF1469" s="31" t="str">
        <f>_xlfn.XLOOKUP(A1469,Macmahon!B:B,Macmahon!AE:AE,"",0)</f>
        <v/>
      </c>
      <c r="AG1469" s="28" t="str">
        <f>_xlfn.XLOOKUP(A1469,Macmahon!B:B,Macmahon!AJ:AJ,"",0)</f>
        <v/>
      </c>
      <c r="AH1469" s="28" t="str">
        <f>_xlfn.XLOOKUP(A1469,Macmahon!B:B,Macmahon!AK:AK,"",0)</f>
        <v/>
      </c>
      <c r="AI1469" s="28">
        <f t="shared" si="34"/>
        <v>0</v>
      </c>
      <c r="AJ1469" s="40" t="str">
        <f>E1469&amp;C1469&amp;B1469</f>
        <v>ATS700000</v>
      </c>
      <c r="AK1469" s="40" t="str">
        <f>IFERROR(_xlfn.XLOOKUP(AJ1469,CrossRef!$A:$A,CrossRef!$J:$J,"Not Found"),"-")</f>
        <v>Not Found</v>
      </c>
      <c r="AL1469" s="40" t="str">
        <f>IFERROR(_xlfn.XLOOKUP(AJ1469,CrossRef!$A:$A,CrossRef!$K:$K,"Not Found"),"-")</f>
        <v>Not Found</v>
      </c>
      <c r="AM1469" s="40" t="str">
        <f>IFERROR(_xlfn.XLOOKUP(AJ1469,CrossRef!$A:$A,CrossRef!$L:$L,"Not Found"),"-")</f>
        <v>Not Found</v>
      </c>
    </row>
    <row r="1470" spans="1:39" x14ac:dyDescent="0.3">
      <c r="A1470" s="4" t="str">
        <f>D1470&amp;C1470&amp;B1470</f>
        <v>GD1408432400</v>
      </c>
      <c r="B1470" s="4" t="str">
        <f>LEFT(N1470,FIND(" ",N1470)-1)</f>
        <v>00</v>
      </c>
      <c r="C1470" s="4" t="str">
        <f>LEFT(M1470,4)</f>
        <v>4324</v>
      </c>
      <c r="D1470" s="4" t="str">
        <f>LEFT(L1470,FIND(" ",L1470)-1)</f>
        <v>GD1408</v>
      </c>
      <c r="E1470" s="4" t="str">
        <f>MID(X1470,2,3)</f>
        <v>E9Y</v>
      </c>
      <c r="G1470" s="17" t="s">
        <v>10234</v>
      </c>
      <c r="H1470" s="17" t="s">
        <v>10235</v>
      </c>
      <c r="I1470" s="17" t="s">
        <v>10236</v>
      </c>
      <c r="J1470" s="17" t="s">
        <v>10571</v>
      </c>
      <c r="K1470" s="17" t="s">
        <v>95</v>
      </c>
      <c r="L1470" s="17" t="s">
        <v>10659</v>
      </c>
      <c r="M1470" s="17" t="s">
        <v>11529</v>
      </c>
      <c r="N1470" s="17" t="s">
        <v>17</v>
      </c>
      <c r="O1470" s="18">
        <v>16000</v>
      </c>
      <c r="P1470" s="18">
        <v>26197.894757924201</v>
      </c>
      <c r="Q1470" s="19">
        <v>45212.660185185188</v>
      </c>
      <c r="R1470" s="17" t="s">
        <v>11530</v>
      </c>
      <c r="S1470" s="17" t="s">
        <v>10240</v>
      </c>
      <c r="T1470" s="17" t="s">
        <v>11530</v>
      </c>
      <c r="U1470" s="17" t="s">
        <v>10248</v>
      </c>
      <c r="V1470" s="17"/>
      <c r="W1470" s="17"/>
      <c r="X1470" s="17" t="s">
        <v>10660</v>
      </c>
      <c r="Y1470" s="18">
        <v>0</v>
      </c>
      <c r="Z1470" s="17" t="s">
        <v>11531</v>
      </c>
      <c r="AA1470" s="22">
        <v>16000</v>
      </c>
      <c r="AB1470" s="17" t="s">
        <v>10245</v>
      </c>
      <c r="AC1470" s="17" t="s">
        <v>10246</v>
      </c>
      <c r="AD1470" s="17" t="s">
        <v>10577</v>
      </c>
      <c r="AE1470" s="18">
        <v>-10197.894757924199</v>
      </c>
      <c r="AF1470" s="31" t="str">
        <f>_xlfn.XLOOKUP(A1470,Macmahon!B:B,Macmahon!AE:AE,"",0)</f>
        <v/>
      </c>
      <c r="AG1470" s="28" t="str">
        <f>_xlfn.XLOOKUP(A1470,Macmahon!B:B,Macmahon!AJ:AJ,"",0)</f>
        <v/>
      </c>
      <c r="AH1470" s="28" t="str">
        <f>_xlfn.XLOOKUP(A1470,Macmahon!B:B,Macmahon!AK:AK,"",0)</f>
        <v/>
      </c>
      <c r="AI1470" s="28">
        <f t="shared" si="34"/>
        <v>0</v>
      </c>
      <c r="AJ1470" s="40" t="str">
        <f>E1470&amp;C1470&amp;B1470</f>
        <v>E9Y432400</v>
      </c>
      <c r="AK1470" s="40" t="str">
        <f>IFERROR(_xlfn.XLOOKUP(AJ1470,CrossRef!$A:$A,CrossRef!$J:$J,"Not Found"),"-")</f>
        <v>Not Found</v>
      </c>
      <c r="AL1470" s="40" t="str">
        <f>IFERROR(_xlfn.XLOOKUP(AJ1470,CrossRef!$A:$A,CrossRef!$K:$K,"Not Found"),"-")</f>
        <v>Not Found</v>
      </c>
      <c r="AM1470" s="40" t="str">
        <f>IFERROR(_xlfn.XLOOKUP(AJ1470,CrossRef!$A:$A,CrossRef!$L:$L,"Not Found"),"-")</f>
        <v>Not Found</v>
      </c>
    </row>
    <row r="1471" spans="1:39" x14ac:dyDescent="0.3">
      <c r="A1471" s="4" t="str">
        <f>D1471&amp;C1471&amp;B1471</f>
        <v>GD1408700000</v>
      </c>
      <c r="B1471" s="4" t="str">
        <f>LEFT(N1471,FIND(" ",N1471)-1)</f>
        <v>00</v>
      </c>
      <c r="C1471" s="4" t="str">
        <f>LEFT(M1471,4)</f>
        <v>7000</v>
      </c>
      <c r="D1471" s="4" t="str">
        <f>LEFT(L1471,FIND(" ",L1471)-1)</f>
        <v>GD1408</v>
      </c>
      <c r="E1471" s="4" t="str">
        <f>MID(X1471,2,3)</f>
        <v>E9Y</v>
      </c>
      <c r="G1471" s="14" t="s">
        <v>10234</v>
      </c>
      <c r="H1471" s="14" t="s">
        <v>11796</v>
      </c>
      <c r="I1471" s="14" t="s">
        <v>10236</v>
      </c>
      <c r="J1471" s="14" t="s">
        <v>10571</v>
      </c>
      <c r="K1471" s="14" t="s">
        <v>95</v>
      </c>
      <c r="L1471" s="14" t="s">
        <v>10659</v>
      </c>
      <c r="M1471" s="14" t="s">
        <v>807</v>
      </c>
      <c r="N1471" s="14" t="s">
        <v>17</v>
      </c>
      <c r="O1471" s="15">
        <v>50000</v>
      </c>
      <c r="P1471" s="15">
        <v>26197.894757924201</v>
      </c>
      <c r="Q1471" s="16">
        <v>48210</v>
      </c>
      <c r="R1471" s="14"/>
      <c r="S1471" s="14"/>
      <c r="T1471" s="14"/>
      <c r="U1471" s="14" t="s">
        <v>10248</v>
      </c>
      <c r="V1471" s="14"/>
      <c r="W1471" s="14" t="s">
        <v>11797</v>
      </c>
      <c r="X1471" s="14" t="s">
        <v>10660</v>
      </c>
      <c r="Y1471" s="15">
        <v>0</v>
      </c>
      <c r="Z1471" s="14" t="s">
        <v>11798</v>
      </c>
      <c r="AA1471" s="15">
        <v>49327.018480492799</v>
      </c>
      <c r="AB1471" s="14" t="s">
        <v>10245</v>
      </c>
      <c r="AC1471" s="14" t="s">
        <v>11799</v>
      </c>
      <c r="AD1471" s="14" t="s">
        <v>10577</v>
      </c>
      <c r="AE1471" s="15">
        <v>23802.105242075799</v>
      </c>
      <c r="AF1471" s="31" t="str">
        <f>_xlfn.XLOOKUP(A1471,Macmahon!B:B,Macmahon!AE:AE,"",0)</f>
        <v/>
      </c>
      <c r="AG1471" s="28" t="str">
        <f>_xlfn.XLOOKUP(A1471,Macmahon!B:B,Macmahon!AJ:AJ,"",0)</f>
        <v/>
      </c>
      <c r="AH1471" s="28" t="str">
        <f>_xlfn.XLOOKUP(A1471,Macmahon!B:B,Macmahon!AK:AK,"",0)</f>
        <v/>
      </c>
      <c r="AI1471" s="28">
        <f t="shared" si="34"/>
        <v>0</v>
      </c>
      <c r="AJ1471" s="40" t="str">
        <f>E1471&amp;C1471&amp;B1471</f>
        <v>E9Y700000</v>
      </c>
      <c r="AK1471" s="40" t="str">
        <f>IFERROR(_xlfn.XLOOKUP(AJ1471,CrossRef!$A:$A,CrossRef!$J:$J,"Not Found"),"-")</f>
        <v>Not Found</v>
      </c>
      <c r="AL1471" s="40" t="str">
        <f>IFERROR(_xlfn.XLOOKUP(AJ1471,CrossRef!$A:$A,CrossRef!$K:$K,"Not Found"),"-")</f>
        <v>Not Found</v>
      </c>
      <c r="AM1471" s="40" t="str">
        <f>IFERROR(_xlfn.XLOOKUP(AJ1471,CrossRef!$A:$A,CrossRef!$L:$L,"Not Found"),"-")</f>
        <v>Not Found</v>
      </c>
    </row>
    <row r="1472" spans="1:39" x14ac:dyDescent="0.3">
      <c r="A1472" s="4" t="str">
        <f>D1472&amp;C1472&amp;B1472</f>
        <v>GD1411432400</v>
      </c>
      <c r="B1472" s="4" t="str">
        <f>LEFT(N1472,FIND(" ",N1472)-1)</f>
        <v>00</v>
      </c>
      <c r="C1472" s="4" t="str">
        <f>LEFT(M1472,4)</f>
        <v>4324</v>
      </c>
      <c r="D1472" s="4" t="str">
        <f>LEFT(L1472,FIND(" ",L1472)-1)</f>
        <v>GD1411</v>
      </c>
      <c r="E1472" s="4" t="str">
        <f>MID(X1472,2,3)</f>
        <v>E9W</v>
      </c>
      <c r="G1472" s="14" t="s">
        <v>10234</v>
      </c>
      <c r="H1472" s="14" t="s">
        <v>10235</v>
      </c>
      <c r="I1472" s="14" t="s">
        <v>10257</v>
      </c>
      <c r="J1472" s="14" t="s">
        <v>10359</v>
      </c>
      <c r="K1472" s="14" t="s">
        <v>101</v>
      </c>
      <c r="L1472" s="14" t="s">
        <v>10360</v>
      </c>
      <c r="M1472" s="14" t="s">
        <v>11529</v>
      </c>
      <c r="N1472" s="14" t="s">
        <v>17</v>
      </c>
      <c r="O1472" s="15">
        <v>16000</v>
      </c>
      <c r="P1472" s="15">
        <v>28489.6364964805</v>
      </c>
      <c r="Q1472" s="20">
        <v>45207.737615740742</v>
      </c>
      <c r="R1472" s="14" t="s">
        <v>11530</v>
      </c>
      <c r="S1472" s="14" t="s">
        <v>10240</v>
      </c>
      <c r="T1472" s="14" t="s">
        <v>11530</v>
      </c>
      <c r="U1472" s="14" t="s">
        <v>10248</v>
      </c>
      <c r="V1472" s="14"/>
      <c r="W1472" s="14"/>
      <c r="X1472" s="14" t="s">
        <v>10364</v>
      </c>
      <c r="Y1472" s="15">
        <v>0</v>
      </c>
      <c r="Z1472" s="14" t="s">
        <v>11531</v>
      </c>
      <c r="AA1472" s="22">
        <v>16000</v>
      </c>
      <c r="AB1472" s="14" t="s">
        <v>10245</v>
      </c>
      <c r="AC1472" s="14" t="s">
        <v>10246</v>
      </c>
      <c r="AD1472" s="14"/>
      <c r="AE1472" s="15">
        <v>-12489.6364964805</v>
      </c>
      <c r="AF1472" s="31" t="str">
        <f>_xlfn.XLOOKUP(A1472,Macmahon!B:B,Macmahon!AE:AE,"",0)</f>
        <v/>
      </c>
      <c r="AG1472" s="28" t="str">
        <f>_xlfn.XLOOKUP(A1472,Macmahon!B:B,Macmahon!AJ:AJ,"",0)</f>
        <v/>
      </c>
      <c r="AH1472" s="28" t="str">
        <f>_xlfn.XLOOKUP(A1472,Macmahon!B:B,Macmahon!AK:AK,"",0)</f>
        <v/>
      </c>
      <c r="AI1472" s="28">
        <f t="shared" si="34"/>
        <v>0</v>
      </c>
      <c r="AJ1472" s="40" t="str">
        <f>E1472&amp;C1472&amp;B1472</f>
        <v>E9W432400</v>
      </c>
      <c r="AK1472" s="40" t="str">
        <f>IFERROR(_xlfn.XLOOKUP(AJ1472,CrossRef!$A:$A,CrossRef!$J:$J,"Not Found"),"-")</f>
        <v>Not Found</v>
      </c>
      <c r="AL1472" s="40" t="str">
        <f>IFERROR(_xlfn.XLOOKUP(AJ1472,CrossRef!$A:$A,CrossRef!$K:$K,"Not Found"),"-")</f>
        <v>Not Found</v>
      </c>
      <c r="AM1472" s="40" t="str">
        <f>IFERROR(_xlfn.XLOOKUP(AJ1472,CrossRef!$A:$A,CrossRef!$L:$L,"Not Found"),"-")</f>
        <v>Not Found</v>
      </c>
    </row>
    <row r="1473" spans="1:39" x14ac:dyDescent="0.3">
      <c r="A1473" s="4" t="str">
        <f>D1473&amp;C1473&amp;B1473</f>
        <v>GD1411700000</v>
      </c>
      <c r="B1473" s="4" t="str">
        <f>LEFT(N1473,FIND(" ",N1473)-1)</f>
        <v>00</v>
      </c>
      <c r="C1473" s="4" t="str">
        <f>LEFT(M1473,4)</f>
        <v>7000</v>
      </c>
      <c r="D1473" s="4" t="str">
        <f>LEFT(L1473,FIND(" ",L1473)-1)</f>
        <v>GD1411</v>
      </c>
      <c r="E1473" s="4" t="str">
        <f>MID(X1473,2,3)</f>
        <v>E9W</v>
      </c>
      <c r="G1473" s="14" t="s">
        <v>10234</v>
      </c>
      <c r="H1473" s="14" t="s">
        <v>11796</v>
      </c>
      <c r="I1473" s="14" t="s">
        <v>10257</v>
      </c>
      <c r="J1473" s="14" t="s">
        <v>10359</v>
      </c>
      <c r="K1473" s="14" t="s">
        <v>101</v>
      </c>
      <c r="L1473" s="14" t="s">
        <v>10360</v>
      </c>
      <c r="M1473" s="14" t="s">
        <v>807</v>
      </c>
      <c r="N1473" s="14" t="s">
        <v>17</v>
      </c>
      <c r="O1473" s="15">
        <v>45000</v>
      </c>
      <c r="P1473" s="15">
        <v>28489.6364964805</v>
      </c>
      <c r="Q1473" s="20">
        <v>47615.916979166665</v>
      </c>
      <c r="R1473" s="14"/>
      <c r="S1473" s="14"/>
      <c r="T1473" s="14"/>
      <c r="U1473" s="14" t="s">
        <v>10248</v>
      </c>
      <c r="V1473" s="14"/>
      <c r="W1473" s="14"/>
      <c r="X1473" s="14" t="s">
        <v>10364</v>
      </c>
      <c r="Y1473" s="15">
        <v>0</v>
      </c>
      <c r="Z1473" s="14" t="s">
        <v>11798</v>
      </c>
      <c r="AA1473" s="15">
        <v>45000</v>
      </c>
      <c r="AB1473" s="14" t="s">
        <v>10245</v>
      </c>
      <c r="AC1473" s="14" t="s">
        <v>11799</v>
      </c>
      <c r="AD1473" s="14"/>
      <c r="AE1473" s="15">
        <v>16510.3635035195</v>
      </c>
      <c r="AF1473" s="31" t="str">
        <f>_xlfn.XLOOKUP(A1473,Macmahon!B:B,Macmahon!AE:AE,"",0)</f>
        <v/>
      </c>
      <c r="AG1473" s="28" t="str">
        <f>_xlfn.XLOOKUP(A1473,Macmahon!B:B,Macmahon!AJ:AJ,"",0)</f>
        <v/>
      </c>
      <c r="AH1473" s="28" t="str">
        <f>_xlfn.XLOOKUP(A1473,Macmahon!B:B,Macmahon!AK:AK,"",0)</f>
        <v/>
      </c>
      <c r="AI1473" s="28">
        <f t="shared" si="34"/>
        <v>0</v>
      </c>
      <c r="AJ1473" s="40" t="str">
        <f>E1473&amp;C1473&amp;B1473</f>
        <v>E9W700000</v>
      </c>
      <c r="AK1473" s="40" t="str">
        <f>IFERROR(_xlfn.XLOOKUP(AJ1473,CrossRef!$A:$A,CrossRef!$J:$J,"Not Found"),"-")</f>
        <v>Not Found</v>
      </c>
      <c r="AL1473" s="40" t="str">
        <f>IFERROR(_xlfn.XLOOKUP(AJ1473,CrossRef!$A:$A,CrossRef!$K:$K,"Not Found"),"-")</f>
        <v>Not Found</v>
      </c>
      <c r="AM1473" s="40" t="str">
        <f>IFERROR(_xlfn.XLOOKUP(AJ1473,CrossRef!$A:$A,CrossRef!$L:$L,"Not Found"),"-")</f>
        <v>Not Found</v>
      </c>
    </row>
    <row r="1474" spans="1:39" x14ac:dyDescent="0.3">
      <c r="A1474" s="4" t="str">
        <f>D1474&amp;C1474&amp;B1474</f>
        <v>GD14194303RI</v>
      </c>
      <c r="B1474" s="4" t="str">
        <f>LEFT(N1474,FIND(" ",N1474)-1)</f>
        <v>RI</v>
      </c>
      <c r="C1474" s="4" t="str">
        <f>LEFT(M1474,4)</f>
        <v>4303</v>
      </c>
      <c r="D1474" s="4" t="str">
        <f>LEFT(L1474,FIND(" ",L1474)-1)</f>
        <v>GD1419</v>
      </c>
      <c r="E1474" s="4" t="str">
        <f>MID(X1474,2,3)</f>
        <v>NN5</v>
      </c>
      <c r="G1474" s="17" t="s">
        <v>10234</v>
      </c>
      <c r="H1474" s="17" t="s">
        <v>10235</v>
      </c>
      <c r="I1474" s="17" t="s">
        <v>10257</v>
      </c>
      <c r="J1474" s="17" t="s">
        <v>10359</v>
      </c>
      <c r="K1474" s="17" t="s">
        <v>5885</v>
      </c>
      <c r="L1474" s="17" t="s">
        <v>10459</v>
      </c>
      <c r="M1474" s="17" t="s">
        <v>11504</v>
      </c>
      <c r="N1474" s="17" t="s">
        <v>61</v>
      </c>
      <c r="O1474" s="18">
        <v>8000</v>
      </c>
      <c r="P1474" s="18">
        <v>17378.960849473198</v>
      </c>
      <c r="Q1474" s="16">
        <v>46153</v>
      </c>
      <c r="R1474" s="17" t="s">
        <v>11516</v>
      </c>
      <c r="S1474" s="17" t="s">
        <v>10593</v>
      </c>
      <c r="T1474" s="17" t="s">
        <v>11516</v>
      </c>
      <c r="U1474" s="17" t="s">
        <v>10241</v>
      </c>
      <c r="V1474" s="17"/>
      <c r="W1474" s="17" t="s">
        <v>11514</v>
      </c>
      <c r="X1474" s="17" t="s">
        <v>10460</v>
      </c>
      <c r="Y1474" s="18">
        <v>7780.42</v>
      </c>
      <c r="Z1474" s="17" t="s">
        <v>11517</v>
      </c>
      <c r="AA1474" s="18">
        <v>16493.851063829799</v>
      </c>
      <c r="AB1474" s="17" t="s">
        <v>10245</v>
      </c>
      <c r="AC1474" s="17" t="s">
        <v>10246</v>
      </c>
      <c r="AD1474" s="17"/>
      <c r="AE1474" s="18">
        <v>-9378.9608494731492</v>
      </c>
      <c r="AF1474" s="31" t="str">
        <f>_xlfn.XLOOKUP(A1474,Macmahon!B:B,Macmahon!AE:AE,"",0)</f>
        <v/>
      </c>
      <c r="AG1474" s="28" t="str">
        <f>_xlfn.XLOOKUP(A1474,Macmahon!B:B,Macmahon!AJ:AJ,"",0)</f>
        <v/>
      </c>
      <c r="AH1474" s="28" t="str">
        <f>_xlfn.XLOOKUP(A1474,Macmahon!B:B,Macmahon!AK:AK,"",0)</f>
        <v/>
      </c>
      <c r="AI1474" s="28">
        <f t="shared" si="34"/>
        <v>0</v>
      </c>
      <c r="AJ1474" s="40" t="str">
        <f>E1474&amp;C1474&amp;B1474</f>
        <v>NN54303RI</v>
      </c>
      <c r="AK1474" s="40" t="str">
        <f>IFERROR(_xlfn.XLOOKUP(AJ1474,CrossRef!$A:$A,CrossRef!$J:$J,"Not Found"),"-")</f>
        <v/>
      </c>
      <c r="AL1474" s="40">
        <f>IFERROR(_xlfn.XLOOKUP(AJ1474,CrossRef!$A:$A,CrossRef!$K:$K,"Not Found"),"-")</f>
        <v>0</v>
      </c>
      <c r="AM1474" s="40" t="str">
        <f>IFERROR(_xlfn.XLOOKUP(AJ1474,CrossRef!$A:$A,CrossRef!$L:$L,"Not Found"),"-")</f>
        <v>8000H STEERING CYLINDER CHANGE RH</v>
      </c>
    </row>
    <row r="1475" spans="1:39" x14ac:dyDescent="0.3">
      <c r="A1475" s="4" t="str">
        <f>D1475&amp;C1475&amp;B1475</f>
        <v>GD14194303LT</v>
      </c>
      <c r="B1475" s="4" t="str">
        <f>LEFT(N1475,FIND(" ",N1475)-1)</f>
        <v>LT</v>
      </c>
      <c r="C1475" s="4" t="str">
        <f>LEFT(M1475,4)</f>
        <v>4303</v>
      </c>
      <c r="D1475" s="4" t="str">
        <f>LEFT(L1475,FIND(" ",L1475)-1)</f>
        <v>GD1419</v>
      </c>
      <c r="E1475" s="4" t="str">
        <f>MID(X1475,2,3)</f>
        <v>NN5</v>
      </c>
      <c r="G1475" s="14" t="s">
        <v>10234</v>
      </c>
      <c r="H1475" s="14" t="s">
        <v>10235</v>
      </c>
      <c r="I1475" s="14" t="s">
        <v>10257</v>
      </c>
      <c r="J1475" s="14" t="s">
        <v>10359</v>
      </c>
      <c r="K1475" s="14" t="s">
        <v>5885</v>
      </c>
      <c r="L1475" s="14" t="s">
        <v>10459</v>
      </c>
      <c r="M1475" s="14" t="s">
        <v>11504</v>
      </c>
      <c r="N1475" s="14" t="s">
        <v>57</v>
      </c>
      <c r="O1475" s="15">
        <v>8000</v>
      </c>
      <c r="P1475" s="15">
        <v>17378.960849473198</v>
      </c>
      <c r="Q1475" s="16">
        <v>45838</v>
      </c>
      <c r="R1475" s="14" t="s">
        <v>11513</v>
      </c>
      <c r="S1475" s="14" t="s">
        <v>10593</v>
      </c>
      <c r="T1475" s="14" t="s">
        <v>11513</v>
      </c>
      <c r="U1475" s="14" t="s">
        <v>10241</v>
      </c>
      <c r="V1475" s="14"/>
      <c r="W1475" s="14" t="s">
        <v>11514</v>
      </c>
      <c r="X1475" s="14" t="s">
        <v>10460</v>
      </c>
      <c r="Y1475" s="15">
        <v>7780.42</v>
      </c>
      <c r="Z1475" s="14" t="s">
        <v>11515</v>
      </c>
      <c r="AA1475" s="15">
        <v>13139.392174360801</v>
      </c>
      <c r="AB1475" s="14" t="s">
        <v>10245</v>
      </c>
      <c r="AC1475" s="14" t="s">
        <v>10246</v>
      </c>
      <c r="AD1475" s="14"/>
      <c r="AE1475" s="15">
        <v>-9378.9608494731492</v>
      </c>
      <c r="AF1475" s="31" t="str">
        <f>_xlfn.XLOOKUP(A1475,Macmahon!B:B,Macmahon!AE:AE,"",0)</f>
        <v/>
      </c>
      <c r="AG1475" s="28" t="str">
        <f>_xlfn.XLOOKUP(A1475,Macmahon!B:B,Macmahon!AJ:AJ,"",0)</f>
        <v/>
      </c>
      <c r="AH1475" s="28" t="str">
        <f>_xlfn.XLOOKUP(A1475,Macmahon!B:B,Macmahon!AK:AK,"",0)</f>
        <v/>
      </c>
      <c r="AI1475" s="28">
        <f t="shared" ref="AI1475:AI1538" si="35">IF(AG1475=0,AH1475,IF(AH1475=0,AG1475,MIN(AG1475,AH1475)))</f>
        <v>0</v>
      </c>
      <c r="AJ1475" s="40" t="str">
        <f>E1475&amp;C1475&amp;B1475</f>
        <v>NN54303LT</v>
      </c>
      <c r="AK1475" s="40" t="str">
        <f>IFERROR(_xlfn.XLOOKUP(AJ1475,CrossRef!$A:$A,CrossRef!$J:$J,"Not Found"),"-")</f>
        <v/>
      </c>
      <c r="AL1475" s="40">
        <f>IFERROR(_xlfn.XLOOKUP(AJ1475,CrossRef!$A:$A,CrossRef!$K:$K,"Not Found"),"-")</f>
        <v>0</v>
      </c>
      <c r="AM1475" s="40" t="str">
        <f>IFERROR(_xlfn.XLOOKUP(AJ1475,CrossRef!$A:$A,CrossRef!$L:$L,"Not Found"),"-")</f>
        <v>8000H STEERING CYLINDER CHANGE LH</v>
      </c>
    </row>
    <row r="1476" spans="1:39" x14ac:dyDescent="0.3">
      <c r="A1476" s="4" t="str">
        <f>D1476&amp;C1476&amp;B1476</f>
        <v>GD1419432400</v>
      </c>
      <c r="B1476" s="4" t="str">
        <f>LEFT(N1476,FIND(" ",N1476)-1)</f>
        <v>00</v>
      </c>
      <c r="C1476" s="4" t="str">
        <f>LEFT(M1476,4)</f>
        <v>4324</v>
      </c>
      <c r="D1476" s="4" t="str">
        <f>LEFT(L1476,FIND(" ",L1476)-1)</f>
        <v>GD1419</v>
      </c>
      <c r="E1476" s="4" t="str">
        <f>MID(X1476,2,3)</f>
        <v>NN5</v>
      </c>
      <c r="G1476" s="17" t="s">
        <v>10234</v>
      </c>
      <c r="H1476" s="17" t="s">
        <v>10235</v>
      </c>
      <c r="I1476" s="17" t="s">
        <v>10257</v>
      </c>
      <c r="J1476" s="17" t="s">
        <v>10359</v>
      </c>
      <c r="K1476" s="17" t="s">
        <v>5885</v>
      </c>
      <c r="L1476" s="17" t="s">
        <v>10459</v>
      </c>
      <c r="M1476" s="17" t="s">
        <v>11529</v>
      </c>
      <c r="N1476" s="17" t="s">
        <v>17</v>
      </c>
      <c r="O1476" s="18">
        <v>16000</v>
      </c>
      <c r="P1476" s="18">
        <v>17378.960849473198</v>
      </c>
      <c r="Q1476" s="19">
        <v>46105.169560185182</v>
      </c>
      <c r="R1476" s="17" t="s">
        <v>11530</v>
      </c>
      <c r="S1476" s="17" t="s">
        <v>10240</v>
      </c>
      <c r="T1476" s="17" t="s">
        <v>11530</v>
      </c>
      <c r="U1476" s="17" t="s">
        <v>10248</v>
      </c>
      <c r="V1476" s="17"/>
      <c r="W1476" s="17"/>
      <c r="X1476" s="17" t="s">
        <v>10460</v>
      </c>
      <c r="Y1476" s="18">
        <v>0</v>
      </c>
      <c r="Z1476" s="17" t="s">
        <v>11531</v>
      </c>
      <c r="AA1476" s="22">
        <v>16000</v>
      </c>
      <c r="AB1476" s="17" t="s">
        <v>10245</v>
      </c>
      <c r="AC1476" s="17" t="s">
        <v>10246</v>
      </c>
      <c r="AD1476" s="17"/>
      <c r="AE1476" s="18">
        <v>-1378.9608494731499</v>
      </c>
      <c r="AF1476" s="31" t="str">
        <f>_xlfn.XLOOKUP(A1476,Macmahon!B:B,Macmahon!AE:AE,"",0)</f>
        <v/>
      </c>
      <c r="AG1476" s="28" t="str">
        <f>_xlfn.XLOOKUP(A1476,Macmahon!B:B,Macmahon!AJ:AJ,"",0)</f>
        <v/>
      </c>
      <c r="AH1476" s="28" t="str">
        <f>_xlfn.XLOOKUP(A1476,Macmahon!B:B,Macmahon!AK:AK,"",0)</f>
        <v/>
      </c>
      <c r="AI1476" s="28">
        <f t="shared" si="35"/>
        <v>0</v>
      </c>
      <c r="AJ1476" s="40" t="str">
        <f>E1476&amp;C1476&amp;B1476</f>
        <v>NN5432400</v>
      </c>
      <c r="AK1476" s="40" t="str">
        <f>IFERROR(_xlfn.XLOOKUP(AJ1476,CrossRef!$A:$A,CrossRef!$J:$J,"Not Found"),"-")</f>
        <v>Not Found</v>
      </c>
      <c r="AL1476" s="40" t="str">
        <f>IFERROR(_xlfn.XLOOKUP(AJ1476,CrossRef!$A:$A,CrossRef!$K:$K,"Not Found"),"-")</f>
        <v>Not Found</v>
      </c>
      <c r="AM1476" s="40" t="str">
        <f>IFERROR(_xlfn.XLOOKUP(AJ1476,CrossRef!$A:$A,CrossRef!$L:$L,"Not Found"),"-")</f>
        <v>Not Found</v>
      </c>
    </row>
    <row r="1477" spans="1:39" x14ac:dyDescent="0.3">
      <c r="A1477" s="4" t="str">
        <f>D1477&amp;C1477&amp;B1477</f>
        <v>GD1419520700</v>
      </c>
      <c r="B1477" s="4" t="str">
        <f>LEFT(N1477,FIND(" ",N1477)-1)</f>
        <v>00</v>
      </c>
      <c r="C1477" s="4" t="str">
        <f>LEFT(M1477,4)</f>
        <v>5207</v>
      </c>
      <c r="D1477" s="4" t="str">
        <f>LEFT(L1477,FIND(" ",L1477)-1)</f>
        <v>GD1419</v>
      </c>
      <c r="E1477" s="4" t="str">
        <f>MID(X1477,2,3)</f>
        <v>NN5</v>
      </c>
      <c r="G1477" s="14" t="s">
        <v>10234</v>
      </c>
      <c r="H1477" s="14" t="s">
        <v>10235</v>
      </c>
      <c r="I1477" s="14" t="s">
        <v>10257</v>
      </c>
      <c r="J1477" s="14" t="s">
        <v>10359</v>
      </c>
      <c r="K1477" s="14" t="s">
        <v>5885</v>
      </c>
      <c r="L1477" s="14" t="s">
        <v>10459</v>
      </c>
      <c r="M1477" s="14" t="s">
        <v>11687</v>
      </c>
      <c r="N1477" s="14" t="s">
        <v>17</v>
      </c>
      <c r="O1477" s="15">
        <v>10000</v>
      </c>
      <c r="P1477" s="15">
        <v>17378.960849473198</v>
      </c>
      <c r="Q1477" s="16">
        <v>45758.396284722221</v>
      </c>
      <c r="R1477" s="14" t="s">
        <v>11688</v>
      </c>
      <c r="S1477" s="14" t="s">
        <v>10261</v>
      </c>
      <c r="T1477" s="14" t="s">
        <v>11688</v>
      </c>
      <c r="U1477" s="14" t="s">
        <v>10269</v>
      </c>
      <c r="V1477" s="14"/>
      <c r="W1477" s="14"/>
      <c r="X1477" s="14" t="s">
        <v>10460</v>
      </c>
      <c r="Y1477" s="15">
        <v>20487.689999999999</v>
      </c>
      <c r="Z1477" s="14" t="s">
        <v>11689</v>
      </c>
      <c r="AA1477" s="15">
        <v>12100.075665671</v>
      </c>
      <c r="AB1477" s="14" t="s">
        <v>10245</v>
      </c>
      <c r="AC1477" s="14" t="s">
        <v>10246</v>
      </c>
      <c r="AD1477" s="14"/>
      <c r="AE1477" s="15">
        <v>-7378.9608494731501</v>
      </c>
      <c r="AF1477" s="31" t="str">
        <f>_xlfn.XLOOKUP(A1477,Macmahon!B:B,Macmahon!AE:AE,"",0)</f>
        <v/>
      </c>
      <c r="AG1477" s="28" t="str">
        <f>_xlfn.XLOOKUP(A1477,Macmahon!B:B,Macmahon!AJ:AJ,"",0)</f>
        <v/>
      </c>
      <c r="AH1477" s="28" t="str">
        <f>_xlfn.XLOOKUP(A1477,Macmahon!B:B,Macmahon!AK:AK,"",0)</f>
        <v/>
      </c>
      <c r="AI1477" s="28">
        <f t="shared" si="35"/>
        <v>0</v>
      </c>
      <c r="AJ1477" s="40" t="str">
        <f>E1477&amp;C1477&amp;B1477</f>
        <v>NN5520700</v>
      </c>
      <c r="AK1477" s="40" t="str">
        <f>IFERROR(_xlfn.XLOOKUP(AJ1477,CrossRef!$A:$A,CrossRef!$J:$J,"Not Found"),"-")</f>
        <v/>
      </c>
      <c r="AL1477" s="40">
        <f>IFERROR(_xlfn.XLOOKUP(AJ1477,CrossRef!$A:$A,CrossRef!$K:$K,"Not Found"),"-")</f>
        <v>0</v>
      </c>
      <c r="AM1477" s="40" t="str">
        <f>IFERROR(_xlfn.XLOOKUP(AJ1477,CrossRef!$A:$A,CrossRef!$L:$L,"Not Found"),"-")</f>
        <v>12000H CIRCLE DRIVE CHANGE</v>
      </c>
    </row>
    <row r="1478" spans="1:39" x14ac:dyDescent="0.3">
      <c r="A1478" s="4" t="str">
        <f>D1478&amp;C1478&amp;B1478</f>
        <v>GD1419522300</v>
      </c>
      <c r="B1478" s="4" t="str">
        <f>LEFT(N1478,FIND(" ",N1478)-1)</f>
        <v>00</v>
      </c>
      <c r="C1478" s="4" t="str">
        <f>LEFT(M1478,4)</f>
        <v>5223</v>
      </c>
      <c r="D1478" s="4" t="str">
        <f>LEFT(L1478,FIND(" ",L1478)-1)</f>
        <v>GD1419</v>
      </c>
      <c r="E1478" s="4" t="str">
        <f>MID(X1478,2,3)</f>
        <v>NN5</v>
      </c>
      <c r="G1478" s="17" t="s">
        <v>10234</v>
      </c>
      <c r="H1478" s="17" t="s">
        <v>10235</v>
      </c>
      <c r="I1478" s="17" t="s">
        <v>10257</v>
      </c>
      <c r="J1478" s="17" t="s">
        <v>10359</v>
      </c>
      <c r="K1478" s="17" t="s">
        <v>5885</v>
      </c>
      <c r="L1478" s="17" t="s">
        <v>10459</v>
      </c>
      <c r="M1478" s="17" t="s">
        <v>11690</v>
      </c>
      <c r="N1478" s="17" t="s">
        <v>17</v>
      </c>
      <c r="O1478" s="18">
        <v>8000</v>
      </c>
      <c r="P1478" s="18">
        <v>17378.960849473198</v>
      </c>
      <c r="Q1478" s="16">
        <v>45838</v>
      </c>
      <c r="R1478" s="17" t="s">
        <v>11691</v>
      </c>
      <c r="S1478" s="17" t="s">
        <v>10593</v>
      </c>
      <c r="T1478" s="17" t="s">
        <v>11691</v>
      </c>
      <c r="U1478" s="17" t="s">
        <v>10241</v>
      </c>
      <c r="V1478" s="17"/>
      <c r="W1478" s="17" t="s">
        <v>11692</v>
      </c>
      <c r="X1478" s="17" t="s">
        <v>10460</v>
      </c>
      <c r="Y1478" s="18">
        <v>8113.04</v>
      </c>
      <c r="Z1478" s="17" t="s">
        <v>11693</v>
      </c>
      <c r="AA1478" s="18">
        <v>13139.392174360801</v>
      </c>
      <c r="AB1478" s="17" t="s">
        <v>10245</v>
      </c>
      <c r="AC1478" s="17" t="s">
        <v>10246</v>
      </c>
      <c r="AD1478" s="17"/>
      <c r="AE1478" s="18">
        <v>-9378.9608494731492</v>
      </c>
      <c r="AF1478" s="31" t="str">
        <f>_xlfn.XLOOKUP(A1478,Macmahon!B:B,Macmahon!AE:AE,"",0)</f>
        <v/>
      </c>
      <c r="AG1478" s="28" t="str">
        <f>_xlfn.XLOOKUP(A1478,Macmahon!B:B,Macmahon!AJ:AJ,"",0)</f>
        <v/>
      </c>
      <c r="AH1478" s="28" t="str">
        <f>_xlfn.XLOOKUP(A1478,Macmahon!B:B,Macmahon!AK:AK,"",0)</f>
        <v/>
      </c>
      <c r="AI1478" s="28">
        <f t="shared" si="35"/>
        <v>0</v>
      </c>
      <c r="AJ1478" s="40" t="str">
        <f>E1478&amp;C1478&amp;B1478</f>
        <v>NN5522300</v>
      </c>
      <c r="AK1478" s="40" t="str">
        <f>IFERROR(_xlfn.XLOOKUP(AJ1478,CrossRef!$A:$A,CrossRef!$J:$J,"Not Found"),"-")</f>
        <v/>
      </c>
      <c r="AL1478" s="40">
        <f>IFERROR(_xlfn.XLOOKUP(AJ1478,CrossRef!$A:$A,CrossRef!$K:$K,"Not Found"),"-")</f>
        <v>0</v>
      </c>
      <c r="AM1478" s="40" t="str">
        <f>IFERROR(_xlfn.XLOOKUP(AJ1478,CrossRef!$A:$A,CrossRef!$L:$L,"Not Found"),"-")</f>
        <v>8000H CENTRESHIFT CYLINDER CHANGE</v>
      </c>
    </row>
    <row r="1479" spans="1:39" x14ac:dyDescent="0.3">
      <c r="A1479" s="4" t="str">
        <f>D1479&amp;C1479&amp;B1479</f>
        <v>GD1419615100</v>
      </c>
      <c r="B1479" s="4" t="str">
        <f>LEFT(N1479,FIND(" ",N1479)-1)</f>
        <v>00</v>
      </c>
      <c r="C1479" s="4" t="str">
        <f>LEFT(M1479,4)</f>
        <v>6151</v>
      </c>
      <c r="D1479" s="4" t="str">
        <f>LEFT(L1479,FIND(" ",L1479)-1)</f>
        <v>GD1419</v>
      </c>
      <c r="E1479" s="4" t="str">
        <f>MID(X1479,2,3)</f>
        <v>NN5</v>
      </c>
      <c r="G1479" s="17" t="s">
        <v>10234</v>
      </c>
      <c r="H1479" s="17" t="s">
        <v>10235</v>
      </c>
      <c r="I1479" s="17" t="s">
        <v>10257</v>
      </c>
      <c r="J1479" s="17" t="s">
        <v>10359</v>
      </c>
      <c r="K1479" s="17" t="s">
        <v>5885</v>
      </c>
      <c r="L1479" s="17" t="s">
        <v>10459</v>
      </c>
      <c r="M1479" s="17" t="s">
        <v>11789</v>
      </c>
      <c r="N1479" s="17" t="s">
        <v>17</v>
      </c>
      <c r="O1479" s="18">
        <v>14000</v>
      </c>
      <c r="P1479" s="18">
        <v>17378.960849473198</v>
      </c>
      <c r="Q1479" s="16">
        <v>45969.682025462964</v>
      </c>
      <c r="R1479" s="17" t="s">
        <v>11790</v>
      </c>
      <c r="S1479" s="17" t="s">
        <v>10593</v>
      </c>
      <c r="T1479" s="17" t="s">
        <v>11790</v>
      </c>
      <c r="U1479" s="17" t="s">
        <v>10241</v>
      </c>
      <c r="V1479" s="17"/>
      <c r="W1479" s="17" t="s">
        <v>11791</v>
      </c>
      <c r="X1479" s="17" t="s">
        <v>10460</v>
      </c>
      <c r="Y1479" s="18">
        <v>7407.78</v>
      </c>
      <c r="Z1479" s="17" t="s">
        <v>11792</v>
      </c>
      <c r="AA1479" s="18">
        <v>14726.7139857641</v>
      </c>
      <c r="AB1479" s="17" t="s">
        <v>10245</v>
      </c>
      <c r="AC1479" s="17" t="s">
        <v>10246</v>
      </c>
      <c r="AD1479" s="17"/>
      <c r="AE1479" s="18">
        <v>-3378.9608494731501</v>
      </c>
      <c r="AF1479" s="31" t="str">
        <f>_xlfn.XLOOKUP(A1479,Macmahon!B:B,Macmahon!AE:AE,"",0)</f>
        <v/>
      </c>
      <c r="AG1479" s="28" t="str">
        <f>_xlfn.XLOOKUP(A1479,Macmahon!B:B,Macmahon!AJ:AJ,"",0)</f>
        <v/>
      </c>
      <c r="AH1479" s="28" t="str">
        <f>_xlfn.XLOOKUP(A1479,Macmahon!B:B,Macmahon!AK:AK,"",0)</f>
        <v/>
      </c>
      <c r="AI1479" s="28">
        <f t="shared" si="35"/>
        <v>0</v>
      </c>
      <c r="AJ1479" s="40" t="str">
        <f>E1479&amp;C1479&amp;B1479</f>
        <v>NN5615100</v>
      </c>
      <c r="AK1479" s="40" t="str">
        <f>IFERROR(_xlfn.XLOOKUP(AJ1479,CrossRef!$A:$A,CrossRef!$J:$J,"Not Found"),"-")</f>
        <v>Not Found</v>
      </c>
      <c r="AL1479" s="40" t="str">
        <f>IFERROR(_xlfn.XLOOKUP(AJ1479,CrossRef!$A:$A,CrossRef!$K:$K,"Not Found"),"-")</f>
        <v>Not Found</v>
      </c>
      <c r="AM1479" s="40" t="str">
        <f>IFERROR(_xlfn.XLOOKUP(AJ1479,CrossRef!$A:$A,CrossRef!$L:$L,"Not Found"),"-")</f>
        <v>Not Found</v>
      </c>
    </row>
    <row r="1480" spans="1:39" x14ac:dyDescent="0.3">
      <c r="A1480" s="4" t="str">
        <f>D1480&amp;C1480&amp;B1480</f>
        <v>GD1419615400</v>
      </c>
      <c r="B1480" s="4" t="str">
        <f>LEFT(N1480,FIND(" ",N1480)-1)</f>
        <v>00</v>
      </c>
      <c r="C1480" s="4" t="str">
        <f>LEFT(M1480,4)</f>
        <v>6154</v>
      </c>
      <c r="D1480" s="4" t="str">
        <f>LEFT(L1480,FIND(" ",L1480)-1)</f>
        <v>GD1419</v>
      </c>
      <c r="E1480" s="4" t="str">
        <f>MID(X1480,2,3)</f>
        <v>NN5</v>
      </c>
      <c r="G1480" s="14" t="s">
        <v>10234</v>
      </c>
      <c r="H1480" s="14" t="s">
        <v>10235</v>
      </c>
      <c r="I1480" s="14" t="s">
        <v>10257</v>
      </c>
      <c r="J1480" s="14" t="s">
        <v>10359</v>
      </c>
      <c r="K1480" s="14" t="s">
        <v>5885</v>
      </c>
      <c r="L1480" s="14" t="s">
        <v>10459</v>
      </c>
      <c r="M1480" s="14" t="s">
        <v>11793</v>
      </c>
      <c r="N1480" s="14" t="s">
        <v>17</v>
      </c>
      <c r="O1480" s="15">
        <v>28000</v>
      </c>
      <c r="P1480" s="15">
        <v>17378.960849473198</v>
      </c>
      <c r="Q1480" s="20">
        <v>47353.750497685185</v>
      </c>
      <c r="R1480" s="14" t="s">
        <v>11794</v>
      </c>
      <c r="S1480" s="14" t="s">
        <v>10593</v>
      </c>
      <c r="T1480" s="14" t="s">
        <v>11794</v>
      </c>
      <c r="U1480" s="14" t="s">
        <v>10248</v>
      </c>
      <c r="V1480" s="14"/>
      <c r="W1480" s="14"/>
      <c r="X1480" s="14" t="s">
        <v>10460</v>
      </c>
      <c r="Y1480" s="15">
        <v>0</v>
      </c>
      <c r="Z1480" s="14" t="s">
        <v>11795</v>
      </c>
      <c r="AA1480" s="15">
        <v>28000</v>
      </c>
      <c r="AB1480" s="14" t="s">
        <v>10245</v>
      </c>
      <c r="AC1480" s="14" t="s">
        <v>10246</v>
      </c>
      <c r="AD1480" s="14"/>
      <c r="AE1480" s="15">
        <v>10621.0391505268</v>
      </c>
      <c r="AF1480" s="31" t="str">
        <f>_xlfn.XLOOKUP(A1480,Macmahon!B:B,Macmahon!AE:AE,"",0)</f>
        <v/>
      </c>
      <c r="AG1480" s="28" t="str">
        <f>_xlfn.XLOOKUP(A1480,Macmahon!B:B,Macmahon!AJ:AJ,"",0)</f>
        <v/>
      </c>
      <c r="AH1480" s="28" t="str">
        <f>_xlfn.XLOOKUP(A1480,Macmahon!B:B,Macmahon!AK:AK,"",0)</f>
        <v/>
      </c>
      <c r="AI1480" s="28">
        <f t="shared" si="35"/>
        <v>0</v>
      </c>
      <c r="AJ1480" s="40" t="str">
        <f>E1480&amp;C1480&amp;B1480</f>
        <v>NN5615400</v>
      </c>
      <c r="AK1480" s="40" t="str">
        <f>IFERROR(_xlfn.XLOOKUP(AJ1480,CrossRef!$A:$A,CrossRef!$J:$J,"Not Found"),"-")</f>
        <v>Not Found</v>
      </c>
      <c r="AL1480" s="40" t="str">
        <f>IFERROR(_xlfn.XLOOKUP(AJ1480,CrossRef!$A:$A,CrossRef!$K:$K,"Not Found"),"-")</f>
        <v>Not Found</v>
      </c>
      <c r="AM1480" s="40" t="str">
        <f>IFERROR(_xlfn.XLOOKUP(AJ1480,CrossRef!$A:$A,CrossRef!$L:$L,"Not Found"),"-")</f>
        <v>Not Found</v>
      </c>
    </row>
    <row r="1481" spans="1:39" x14ac:dyDescent="0.3">
      <c r="A1481" s="4" t="str">
        <f>D1481&amp;C1481&amp;B1481</f>
        <v>GD1419700000</v>
      </c>
      <c r="B1481" s="4" t="str">
        <f>LEFT(N1481,FIND(" ",N1481)-1)</f>
        <v>00</v>
      </c>
      <c r="C1481" s="4" t="str">
        <f>LEFT(M1481,4)</f>
        <v>7000</v>
      </c>
      <c r="D1481" s="4" t="str">
        <f>LEFT(L1481,FIND(" ",L1481)-1)</f>
        <v>GD1419</v>
      </c>
      <c r="E1481" s="4" t="str">
        <f>MID(X1481,2,3)</f>
        <v>NN5</v>
      </c>
      <c r="G1481" s="17" t="s">
        <v>10234</v>
      </c>
      <c r="H1481" s="17" t="s">
        <v>11796</v>
      </c>
      <c r="I1481" s="17" t="s">
        <v>10257</v>
      </c>
      <c r="J1481" s="17" t="s">
        <v>10359</v>
      </c>
      <c r="K1481" s="17" t="s">
        <v>5885</v>
      </c>
      <c r="L1481" s="17" t="s">
        <v>10459</v>
      </c>
      <c r="M1481" s="17" t="s">
        <v>807</v>
      </c>
      <c r="N1481" s="17" t="s">
        <v>17</v>
      </c>
      <c r="O1481" s="18">
        <v>80000</v>
      </c>
      <c r="P1481" s="18">
        <v>17378.960849473198</v>
      </c>
      <c r="Q1481" s="19">
        <v>48606.036203703705</v>
      </c>
      <c r="R1481" s="17"/>
      <c r="S1481" s="17"/>
      <c r="T1481" s="17"/>
      <c r="U1481" s="17" t="s">
        <v>10248</v>
      </c>
      <c r="V1481" s="17"/>
      <c r="W1481" s="17"/>
      <c r="X1481" s="17" t="s">
        <v>10460</v>
      </c>
      <c r="Y1481" s="18">
        <v>0</v>
      </c>
      <c r="Z1481" s="17" t="s">
        <v>11798</v>
      </c>
      <c r="AA1481" s="18">
        <v>40000</v>
      </c>
      <c r="AB1481" s="17" t="s">
        <v>10245</v>
      </c>
      <c r="AC1481" s="17" t="s">
        <v>11799</v>
      </c>
      <c r="AD1481" s="17"/>
      <c r="AE1481" s="18">
        <v>62621.039150526798</v>
      </c>
      <c r="AF1481" s="31" t="str">
        <f>_xlfn.XLOOKUP(A1481,Macmahon!B:B,Macmahon!AE:AE,"",0)</f>
        <v/>
      </c>
      <c r="AG1481" s="28" t="str">
        <f>_xlfn.XLOOKUP(A1481,Macmahon!B:B,Macmahon!AJ:AJ,"",0)</f>
        <v/>
      </c>
      <c r="AH1481" s="28" t="str">
        <f>_xlfn.XLOOKUP(A1481,Macmahon!B:B,Macmahon!AK:AK,"",0)</f>
        <v/>
      </c>
      <c r="AI1481" s="28">
        <f t="shared" si="35"/>
        <v>0</v>
      </c>
      <c r="AJ1481" s="40" t="str">
        <f>E1481&amp;C1481&amp;B1481</f>
        <v>NN5700000</v>
      </c>
      <c r="AK1481" s="40" t="str">
        <f>IFERROR(_xlfn.XLOOKUP(AJ1481,CrossRef!$A:$A,CrossRef!$J:$J,"Not Found"),"-")</f>
        <v>Not Found</v>
      </c>
      <c r="AL1481" s="40" t="str">
        <f>IFERROR(_xlfn.XLOOKUP(AJ1481,CrossRef!$A:$A,CrossRef!$K:$K,"Not Found"),"-")</f>
        <v>Not Found</v>
      </c>
      <c r="AM1481" s="40" t="str">
        <f>IFERROR(_xlfn.XLOOKUP(AJ1481,CrossRef!$A:$A,CrossRef!$L:$L,"Not Found"),"-")</f>
        <v>Not Found</v>
      </c>
    </row>
    <row r="1482" spans="1:39" x14ac:dyDescent="0.3">
      <c r="A1482" s="4" t="str">
        <f>D1482&amp;C1482&amp;B1482</f>
        <v>GD1422700000</v>
      </c>
      <c r="B1482" s="4" t="str">
        <f>LEFT(N1482,FIND(" ",N1482)-1)</f>
        <v>00</v>
      </c>
      <c r="C1482" s="4" t="str">
        <f>LEFT(M1482,4)</f>
        <v>7000</v>
      </c>
      <c r="D1482" s="4" t="str">
        <f>LEFT(L1482,FIND(" ",L1482)-1)</f>
        <v>GD1422</v>
      </c>
      <c r="E1482" s="4" t="str">
        <f>MID(X1482,2,3)</f>
        <v>B9H</v>
      </c>
      <c r="G1482" s="14" t="s">
        <v>10234</v>
      </c>
      <c r="H1482" s="14" t="s">
        <v>11796</v>
      </c>
      <c r="I1482" s="14" t="s">
        <v>10328</v>
      </c>
      <c r="J1482" s="14" t="s">
        <v>10490</v>
      </c>
      <c r="K1482" s="14" t="s">
        <v>87</v>
      </c>
      <c r="L1482" s="14" t="s">
        <v>10491</v>
      </c>
      <c r="M1482" s="14" t="s">
        <v>807</v>
      </c>
      <c r="N1482" s="14" t="s">
        <v>17</v>
      </c>
      <c r="O1482" s="15">
        <v>75000</v>
      </c>
      <c r="P1482" s="15">
        <v>26892.8608494732</v>
      </c>
      <c r="Q1482" s="20">
        <v>51265.692789351851</v>
      </c>
      <c r="R1482" s="14"/>
      <c r="S1482" s="14"/>
      <c r="T1482" s="14"/>
      <c r="U1482" s="14" t="s">
        <v>10248</v>
      </c>
      <c r="V1482" s="14"/>
      <c r="W1482" s="14"/>
      <c r="X1482" s="14" t="s">
        <v>10494</v>
      </c>
      <c r="Y1482" s="15">
        <v>0</v>
      </c>
      <c r="Z1482" s="14" t="s">
        <v>11798</v>
      </c>
      <c r="AA1482" s="23">
        <v>75000</v>
      </c>
      <c r="AB1482" s="14" t="s">
        <v>10245</v>
      </c>
      <c r="AC1482" s="14" t="s">
        <v>11799</v>
      </c>
      <c r="AD1482" s="14" t="s">
        <v>10272</v>
      </c>
      <c r="AE1482" s="15">
        <v>48107.139150526797</v>
      </c>
      <c r="AF1482" s="31" t="str">
        <f>_xlfn.XLOOKUP(A1482,Macmahon!B:B,Macmahon!AE:AE,"",0)</f>
        <v/>
      </c>
      <c r="AG1482" s="28" t="str">
        <f>_xlfn.XLOOKUP(A1482,Macmahon!B:B,Macmahon!AJ:AJ,"",0)</f>
        <v/>
      </c>
      <c r="AH1482" s="28" t="str">
        <f>_xlfn.XLOOKUP(A1482,Macmahon!B:B,Macmahon!AK:AK,"",0)</f>
        <v/>
      </c>
      <c r="AI1482" s="28">
        <f t="shared" si="35"/>
        <v>0</v>
      </c>
      <c r="AJ1482" s="40" t="str">
        <f>E1482&amp;C1482&amp;B1482</f>
        <v>B9H700000</v>
      </c>
      <c r="AK1482" s="40" t="str">
        <f>IFERROR(_xlfn.XLOOKUP(AJ1482,CrossRef!$A:$A,CrossRef!$J:$J,"Not Found"),"-")</f>
        <v>Not Found</v>
      </c>
      <c r="AL1482" s="40" t="str">
        <f>IFERROR(_xlfn.XLOOKUP(AJ1482,CrossRef!$A:$A,CrossRef!$K:$K,"Not Found"),"-")</f>
        <v>Not Found</v>
      </c>
      <c r="AM1482" s="40" t="str">
        <f>IFERROR(_xlfn.XLOOKUP(AJ1482,CrossRef!$A:$A,CrossRef!$L:$L,"Not Found"),"-")</f>
        <v>Not Found</v>
      </c>
    </row>
    <row r="1483" spans="1:39" x14ac:dyDescent="0.3">
      <c r="A1483" s="4" t="str">
        <f>D1483&amp;C1483&amp;B1483</f>
        <v>GD1423700000</v>
      </c>
      <c r="B1483" s="4" t="str">
        <f>LEFT(N1483,FIND(" ",N1483)-1)</f>
        <v>00</v>
      </c>
      <c r="C1483" s="4" t="str">
        <f>LEFT(M1483,4)</f>
        <v>7000</v>
      </c>
      <c r="D1483" s="4" t="str">
        <f>LEFT(L1483,FIND(" ",L1483)-1)</f>
        <v>GD1423</v>
      </c>
      <c r="E1483" s="4" t="str">
        <f>MID(X1483,2,3)</f>
        <v>B9H</v>
      </c>
      <c r="G1483" s="14" t="s">
        <v>10234</v>
      </c>
      <c r="H1483" s="14" t="s">
        <v>11796</v>
      </c>
      <c r="I1483" s="14" t="s">
        <v>10328</v>
      </c>
      <c r="J1483" s="14" t="s">
        <v>10490</v>
      </c>
      <c r="K1483" s="14" t="s">
        <v>87</v>
      </c>
      <c r="L1483" s="14" t="s">
        <v>10642</v>
      </c>
      <c r="M1483" s="14" t="s">
        <v>807</v>
      </c>
      <c r="N1483" s="14" t="s">
        <v>17</v>
      </c>
      <c r="O1483" s="15">
        <v>75000</v>
      </c>
      <c r="P1483" s="15">
        <v>38822.260849473198</v>
      </c>
      <c r="Q1483" s="20">
        <v>50020.774687500001</v>
      </c>
      <c r="R1483" s="14"/>
      <c r="S1483" s="14"/>
      <c r="T1483" s="14"/>
      <c r="U1483" s="14" t="s">
        <v>10248</v>
      </c>
      <c r="V1483" s="14"/>
      <c r="W1483" s="14"/>
      <c r="X1483" s="14" t="s">
        <v>10643</v>
      </c>
      <c r="Y1483" s="15">
        <v>0</v>
      </c>
      <c r="Z1483" s="14" t="s">
        <v>11798</v>
      </c>
      <c r="AA1483" s="15">
        <v>75000</v>
      </c>
      <c r="AB1483" s="14" t="s">
        <v>10245</v>
      </c>
      <c r="AC1483" s="14" t="s">
        <v>11799</v>
      </c>
      <c r="AD1483" s="14" t="s">
        <v>10272</v>
      </c>
      <c r="AE1483" s="15">
        <v>36177.739150526802</v>
      </c>
      <c r="AF1483" s="31" t="str">
        <f>_xlfn.XLOOKUP(A1483,Macmahon!B:B,Macmahon!AE:AE,"",0)</f>
        <v/>
      </c>
      <c r="AG1483" s="28" t="str">
        <f>_xlfn.XLOOKUP(A1483,Macmahon!B:B,Macmahon!AJ:AJ,"",0)</f>
        <v/>
      </c>
      <c r="AH1483" s="28" t="str">
        <f>_xlfn.XLOOKUP(A1483,Macmahon!B:B,Macmahon!AK:AK,"",0)</f>
        <v/>
      </c>
      <c r="AI1483" s="28">
        <f t="shared" si="35"/>
        <v>0</v>
      </c>
      <c r="AJ1483" s="40" t="str">
        <f>E1483&amp;C1483&amp;B1483</f>
        <v>B9H700000</v>
      </c>
      <c r="AK1483" s="40" t="str">
        <f>IFERROR(_xlfn.XLOOKUP(AJ1483,CrossRef!$A:$A,CrossRef!$J:$J,"Not Found"),"-")</f>
        <v>Not Found</v>
      </c>
      <c r="AL1483" s="40" t="str">
        <f>IFERROR(_xlfn.XLOOKUP(AJ1483,CrossRef!$A:$A,CrossRef!$K:$K,"Not Found"),"-")</f>
        <v>Not Found</v>
      </c>
      <c r="AM1483" s="40" t="str">
        <f>IFERROR(_xlfn.XLOOKUP(AJ1483,CrossRef!$A:$A,CrossRef!$L:$L,"Not Found"),"-")</f>
        <v>Not Found</v>
      </c>
    </row>
    <row r="1484" spans="1:39" x14ac:dyDescent="0.3">
      <c r="A1484" s="4" t="str">
        <f>D1484&amp;C1484&amp;B1484</f>
        <v>GD1424700000</v>
      </c>
      <c r="B1484" s="4" t="str">
        <f>LEFT(N1484,FIND(" ",N1484)-1)</f>
        <v>00</v>
      </c>
      <c r="C1484" s="4" t="str">
        <f>LEFT(M1484,4)</f>
        <v>7000</v>
      </c>
      <c r="D1484" s="4" t="str">
        <f>LEFT(L1484,FIND(" ",L1484)-1)</f>
        <v>GD1424</v>
      </c>
      <c r="E1484" s="4" t="str">
        <f>MID(X1484,2,3)</f>
        <v>R9H</v>
      </c>
      <c r="G1484" s="17" t="s">
        <v>10234</v>
      </c>
      <c r="H1484" s="17" t="s">
        <v>11796</v>
      </c>
      <c r="I1484" s="17" t="s">
        <v>10236</v>
      </c>
      <c r="J1484" s="17" t="s">
        <v>10571</v>
      </c>
      <c r="K1484" s="17" t="s">
        <v>87</v>
      </c>
      <c r="L1484" s="17" t="s">
        <v>10644</v>
      </c>
      <c r="M1484" s="17" t="s">
        <v>807</v>
      </c>
      <c r="N1484" s="17" t="s">
        <v>17</v>
      </c>
      <c r="O1484" s="18">
        <v>75000</v>
      </c>
      <c r="P1484" s="18">
        <v>23356.960849473198</v>
      </c>
      <c r="Q1484" s="19">
        <v>51634.689212962963</v>
      </c>
      <c r="R1484" s="17"/>
      <c r="S1484" s="17"/>
      <c r="T1484" s="17"/>
      <c r="U1484" s="17" t="s">
        <v>10248</v>
      </c>
      <c r="V1484" s="17"/>
      <c r="W1484" s="17"/>
      <c r="X1484" s="17" t="s">
        <v>10646</v>
      </c>
      <c r="Y1484" s="18">
        <v>0</v>
      </c>
      <c r="Z1484" s="17" t="s">
        <v>11798</v>
      </c>
      <c r="AA1484" s="21">
        <v>75000</v>
      </c>
      <c r="AB1484" s="17" t="s">
        <v>10245</v>
      </c>
      <c r="AC1484" s="17" t="s">
        <v>11799</v>
      </c>
      <c r="AD1484" s="17" t="s">
        <v>10272</v>
      </c>
      <c r="AE1484" s="18">
        <v>51643.039150526798</v>
      </c>
      <c r="AF1484" s="31" t="str">
        <f>_xlfn.XLOOKUP(A1484,Macmahon!B:B,Macmahon!AE:AE,"",0)</f>
        <v/>
      </c>
      <c r="AG1484" s="28" t="str">
        <f>_xlfn.XLOOKUP(A1484,Macmahon!B:B,Macmahon!AJ:AJ,"",0)</f>
        <v/>
      </c>
      <c r="AH1484" s="28" t="str">
        <f>_xlfn.XLOOKUP(A1484,Macmahon!B:B,Macmahon!AK:AK,"",0)</f>
        <v/>
      </c>
      <c r="AI1484" s="28">
        <f t="shared" si="35"/>
        <v>0</v>
      </c>
      <c r="AJ1484" s="40" t="str">
        <f>E1484&amp;C1484&amp;B1484</f>
        <v>R9H700000</v>
      </c>
      <c r="AK1484" s="40" t="str">
        <f>IFERROR(_xlfn.XLOOKUP(AJ1484,CrossRef!$A:$A,CrossRef!$J:$J,"Not Found"),"-")</f>
        <v>Not Found</v>
      </c>
      <c r="AL1484" s="40" t="str">
        <f>IFERROR(_xlfn.XLOOKUP(AJ1484,CrossRef!$A:$A,CrossRef!$K:$K,"Not Found"),"-")</f>
        <v>Not Found</v>
      </c>
      <c r="AM1484" s="40" t="str">
        <f>IFERROR(_xlfn.XLOOKUP(AJ1484,CrossRef!$A:$A,CrossRef!$L:$L,"Not Found"),"-")</f>
        <v>Not Found</v>
      </c>
    </row>
    <row r="1485" spans="1:39" x14ac:dyDescent="0.3">
      <c r="A1485" s="4" t="str">
        <f>D1485&amp;C1485&amp;B1485</f>
        <v>GEX0121374FUP</v>
      </c>
      <c r="B1485" s="4" t="str">
        <f>LEFT(N1485,FIND(" ",N1485)-1)</f>
        <v>FUP</v>
      </c>
      <c r="C1485" s="4" t="str">
        <f>LEFT(M1485,4)</f>
        <v>1374</v>
      </c>
      <c r="D1485" s="4" t="str">
        <f>LEFT(L1485,FIND(" ",L1485)-1)</f>
        <v>GEX012</v>
      </c>
      <c r="E1485" s="4" t="str">
        <f>MID(X1485,2,3)</f>
        <v>6P6</v>
      </c>
      <c r="G1485" s="14" t="s">
        <v>10234</v>
      </c>
      <c r="H1485" s="14" t="s">
        <v>10235</v>
      </c>
      <c r="I1485" s="14" t="s">
        <v>10236</v>
      </c>
      <c r="J1485" s="14" t="s">
        <v>10507</v>
      </c>
      <c r="K1485" s="14" t="s">
        <v>2755</v>
      </c>
      <c r="L1485" s="14" t="s">
        <v>10544</v>
      </c>
      <c r="M1485" s="14" t="s">
        <v>10807</v>
      </c>
      <c r="N1485" s="14" t="s">
        <v>10808</v>
      </c>
      <c r="O1485" s="15">
        <v>20000</v>
      </c>
      <c r="P1485" s="15">
        <v>3097.9334714934298</v>
      </c>
      <c r="Q1485" s="20">
        <v>47274.282500000001</v>
      </c>
      <c r="R1485" s="14" t="s">
        <v>10809</v>
      </c>
      <c r="S1485" s="14" t="s">
        <v>10593</v>
      </c>
      <c r="T1485" s="14" t="s">
        <v>10809</v>
      </c>
      <c r="U1485" s="14" t="s">
        <v>10248</v>
      </c>
      <c r="V1485" s="14"/>
      <c r="W1485" s="14"/>
      <c r="X1485" s="14" t="s">
        <v>10546</v>
      </c>
      <c r="Y1485" s="15">
        <v>24532.28</v>
      </c>
      <c r="Z1485" s="14" t="s">
        <v>10810</v>
      </c>
      <c r="AA1485" s="15">
        <v>20000</v>
      </c>
      <c r="AB1485" s="14" t="s">
        <v>10245</v>
      </c>
      <c r="AC1485" s="14" t="s">
        <v>10246</v>
      </c>
      <c r="AD1485" s="14"/>
      <c r="AE1485" s="15">
        <v>16902.066528506599</v>
      </c>
      <c r="AF1485" s="31" t="str">
        <f>_xlfn.XLOOKUP(A1485,Macmahon!B:B,Macmahon!AE:AE,"",0)</f>
        <v/>
      </c>
      <c r="AG1485" s="28" t="str">
        <f>_xlfn.XLOOKUP(A1485,Macmahon!B:B,Macmahon!AJ:AJ,"",0)</f>
        <v/>
      </c>
      <c r="AH1485" s="28" t="str">
        <f>_xlfn.XLOOKUP(A1485,Macmahon!B:B,Macmahon!AK:AK,"",0)</f>
        <v/>
      </c>
      <c r="AI1485" s="28">
        <f t="shared" si="35"/>
        <v>0</v>
      </c>
      <c r="AJ1485" s="40" t="str">
        <f>E1485&amp;C1485&amp;B1485</f>
        <v>6P61374FUP</v>
      </c>
      <c r="AK1485" s="40" t="str">
        <f>IFERROR(_xlfn.XLOOKUP(AJ1485,CrossRef!$A:$A,CrossRef!$J:$J,"Not Found"),"-")</f>
        <v>Not Found</v>
      </c>
      <c r="AL1485" s="40" t="str">
        <f>IFERROR(_xlfn.XLOOKUP(AJ1485,CrossRef!$A:$A,CrossRef!$K:$K,"Not Found"),"-")</f>
        <v>Not Found</v>
      </c>
      <c r="AM1485" s="40" t="str">
        <f>IFERROR(_xlfn.XLOOKUP(AJ1485,CrossRef!$A:$A,CrossRef!$L:$L,"Not Found"),"-")</f>
        <v>Not Found</v>
      </c>
    </row>
    <row r="1486" spans="1:39" x14ac:dyDescent="0.3">
      <c r="A1486" s="4" t="str">
        <f>D1486&amp;C1486&amp;B1486</f>
        <v>GEX0121374REU</v>
      </c>
      <c r="B1486" s="4" t="str">
        <f>LEFT(N1486,FIND(" ",N1486)-1)</f>
        <v>REU</v>
      </c>
      <c r="C1486" s="4" t="str">
        <f>LEFT(M1486,4)</f>
        <v>1374</v>
      </c>
      <c r="D1486" s="4" t="str">
        <f>LEFT(L1486,FIND(" ",L1486)-1)</f>
        <v>GEX012</v>
      </c>
      <c r="E1486" s="4" t="str">
        <f>MID(X1486,2,3)</f>
        <v>6P6</v>
      </c>
      <c r="G1486" s="17" t="s">
        <v>10234</v>
      </c>
      <c r="H1486" s="17" t="s">
        <v>10235</v>
      </c>
      <c r="I1486" s="17" t="s">
        <v>10236</v>
      </c>
      <c r="J1486" s="17" t="s">
        <v>10507</v>
      </c>
      <c r="K1486" s="17" t="s">
        <v>2755</v>
      </c>
      <c r="L1486" s="17" t="s">
        <v>10544</v>
      </c>
      <c r="M1486" s="17" t="s">
        <v>10807</v>
      </c>
      <c r="N1486" s="17" t="s">
        <v>10811</v>
      </c>
      <c r="O1486" s="18">
        <v>20000</v>
      </c>
      <c r="P1486" s="18">
        <v>3097.9334714934298</v>
      </c>
      <c r="Q1486" s="19">
        <v>47274.282500000001</v>
      </c>
      <c r="R1486" s="17" t="s">
        <v>10809</v>
      </c>
      <c r="S1486" s="17" t="s">
        <v>10593</v>
      </c>
      <c r="T1486" s="17" t="s">
        <v>10809</v>
      </c>
      <c r="U1486" s="17" t="s">
        <v>10248</v>
      </c>
      <c r="V1486" s="17"/>
      <c r="W1486" s="17"/>
      <c r="X1486" s="17" t="s">
        <v>10546</v>
      </c>
      <c r="Y1486" s="18">
        <v>24532.28</v>
      </c>
      <c r="Z1486" s="17" t="s">
        <v>10812</v>
      </c>
      <c r="AA1486" s="18">
        <v>20000</v>
      </c>
      <c r="AB1486" s="17" t="s">
        <v>10245</v>
      </c>
      <c r="AC1486" s="17" t="s">
        <v>10246</v>
      </c>
      <c r="AD1486" s="17"/>
      <c r="AE1486" s="18">
        <v>16902.066528506599</v>
      </c>
      <c r="AF1486" s="31" t="str">
        <f>_xlfn.XLOOKUP(A1486,Macmahon!B:B,Macmahon!AE:AE,"",0)</f>
        <v/>
      </c>
      <c r="AG1486" s="28" t="str">
        <f>_xlfn.XLOOKUP(A1486,Macmahon!B:B,Macmahon!AJ:AJ,"",0)</f>
        <v/>
      </c>
      <c r="AH1486" s="28" t="str">
        <f>_xlfn.XLOOKUP(A1486,Macmahon!B:B,Macmahon!AK:AK,"",0)</f>
        <v/>
      </c>
      <c r="AI1486" s="28">
        <f t="shared" si="35"/>
        <v>0</v>
      </c>
      <c r="AJ1486" s="40" t="str">
        <f>E1486&amp;C1486&amp;B1486</f>
        <v>6P61374REU</v>
      </c>
      <c r="AK1486" s="40" t="str">
        <f>IFERROR(_xlfn.XLOOKUP(AJ1486,CrossRef!$A:$A,CrossRef!$J:$J,"Not Found"),"-")</f>
        <v>Not Found</v>
      </c>
      <c r="AL1486" s="40" t="str">
        <f>IFERROR(_xlfn.XLOOKUP(AJ1486,CrossRef!$A:$A,CrossRef!$K:$K,"Not Found"),"-")</f>
        <v>Not Found</v>
      </c>
      <c r="AM1486" s="40" t="str">
        <f>IFERROR(_xlfn.XLOOKUP(AJ1486,CrossRef!$A:$A,CrossRef!$L:$L,"Not Found"),"-")</f>
        <v>Not Found</v>
      </c>
    </row>
    <row r="1487" spans="1:39" x14ac:dyDescent="0.3">
      <c r="A1487" s="4" t="str">
        <f>D1487&amp;C1487&amp;B1487</f>
        <v>GEX0121374RLO</v>
      </c>
      <c r="B1487" s="4" t="str">
        <f>LEFT(N1487,FIND(" ",N1487)-1)</f>
        <v>RLO</v>
      </c>
      <c r="C1487" s="4" t="str">
        <f>LEFT(M1487,4)</f>
        <v>1374</v>
      </c>
      <c r="D1487" s="4" t="str">
        <f>LEFT(L1487,FIND(" ",L1487)-1)</f>
        <v>GEX012</v>
      </c>
      <c r="E1487" s="4" t="str">
        <f>MID(X1487,2,3)</f>
        <v>6P6</v>
      </c>
      <c r="G1487" s="14" t="s">
        <v>10234</v>
      </c>
      <c r="H1487" s="14" t="s">
        <v>10235</v>
      </c>
      <c r="I1487" s="14" t="s">
        <v>10236</v>
      </c>
      <c r="J1487" s="14" t="s">
        <v>10507</v>
      </c>
      <c r="K1487" s="14" t="s">
        <v>2755</v>
      </c>
      <c r="L1487" s="14" t="s">
        <v>10544</v>
      </c>
      <c r="M1487" s="14" t="s">
        <v>10807</v>
      </c>
      <c r="N1487" s="14" t="s">
        <v>10813</v>
      </c>
      <c r="O1487" s="15">
        <v>20000</v>
      </c>
      <c r="P1487" s="15">
        <v>3097.9334714934298</v>
      </c>
      <c r="Q1487" s="20">
        <v>47274.282500000001</v>
      </c>
      <c r="R1487" s="14" t="s">
        <v>10814</v>
      </c>
      <c r="S1487" s="14" t="s">
        <v>10286</v>
      </c>
      <c r="T1487" s="14" t="s">
        <v>10814</v>
      </c>
      <c r="U1487" s="14" t="s">
        <v>10248</v>
      </c>
      <c r="V1487" s="14"/>
      <c r="W1487" s="14"/>
      <c r="X1487" s="14" t="s">
        <v>10546</v>
      </c>
      <c r="Y1487" s="15">
        <v>24532.28</v>
      </c>
      <c r="Z1487" s="14" t="s">
        <v>10815</v>
      </c>
      <c r="AA1487" s="15">
        <v>20000</v>
      </c>
      <c r="AB1487" s="14" t="s">
        <v>10245</v>
      </c>
      <c r="AC1487" s="14" t="s">
        <v>10246</v>
      </c>
      <c r="AD1487" s="14"/>
      <c r="AE1487" s="15">
        <v>16902.066528506599</v>
      </c>
      <c r="AF1487" s="31" t="str">
        <f>_xlfn.XLOOKUP(A1487,Macmahon!B:B,Macmahon!AE:AE,"",0)</f>
        <v/>
      </c>
      <c r="AG1487" s="28" t="str">
        <f>_xlfn.XLOOKUP(A1487,Macmahon!B:B,Macmahon!AJ:AJ,"",0)</f>
        <v/>
      </c>
      <c r="AH1487" s="28" t="str">
        <f>_xlfn.XLOOKUP(A1487,Macmahon!B:B,Macmahon!AK:AK,"",0)</f>
        <v/>
      </c>
      <c r="AI1487" s="28">
        <f t="shared" si="35"/>
        <v>0</v>
      </c>
      <c r="AJ1487" s="40" t="str">
        <f>E1487&amp;C1487&amp;B1487</f>
        <v>6P61374RLO</v>
      </c>
      <c r="AK1487" s="40" t="str">
        <f>IFERROR(_xlfn.XLOOKUP(AJ1487,CrossRef!$A:$A,CrossRef!$J:$J,"Not Found"),"-")</f>
        <v>Not Found</v>
      </c>
      <c r="AL1487" s="40" t="str">
        <f>IFERROR(_xlfn.XLOOKUP(AJ1487,CrossRef!$A:$A,CrossRef!$K:$K,"Not Found"),"-")</f>
        <v>Not Found</v>
      </c>
      <c r="AM1487" s="40" t="str">
        <f>IFERROR(_xlfn.XLOOKUP(AJ1487,CrossRef!$A:$A,CrossRef!$L:$L,"Not Found"),"-")</f>
        <v>Not Found</v>
      </c>
    </row>
    <row r="1488" spans="1:39" x14ac:dyDescent="0.3">
      <c r="A1488" s="4" t="str">
        <f>D1488&amp;C1488&amp;B1488</f>
        <v>GEX0121374FLO</v>
      </c>
      <c r="B1488" s="4" t="str">
        <f>LEFT(N1488,FIND(" ",N1488)-1)</f>
        <v>FLO</v>
      </c>
      <c r="C1488" s="4" t="str">
        <f>LEFT(M1488,4)</f>
        <v>1374</v>
      </c>
      <c r="D1488" s="4" t="str">
        <f>LEFT(L1488,FIND(" ",L1488)-1)</f>
        <v>GEX012</v>
      </c>
      <c r="E1488" s="4" t="str">
        <f>MID(X1488,2,3)</f>
        <v>6P6</v>
      </c>
      <c r="G1488" s="17" t="s">
        <v>10234</v>
      </c>
      <c r="H1488" s="17" t="s">
        <v>10235</v>
      </c>
      <c r="I1488" s="17" t="s">
        <v>10236</v>
      </c>
      <c r="J1488" s="17" t="s">
        <v>10507</v>
      </c>
      <c r="K1488" s="17" t="s">
        <v>2755</v>
      </c>
      <c r="L1488" s="17" t="s">
        <v>10544</v>
      </c>
      <c r="M1488" s="17" t="s">
        <v>10807</v>
      </c>
      <c r="N1488" s="17" t="s">
        <v>10816</v>
      </c>
      <c r="O1488" s="18">
        <v>20000</v>
      </c>
      <c r="P1488" s="18">
        <v>3097.9334714934298</v>
      </c>
      <c r="Q1488" s="19">
        <v>47274.282500000001</v>
      </c>
      <c r="R1488" s="17" t="s">
        <v>10814</v>
      </c>
      <c r="S1488" s="17" t="s">
        <v>10286</v>
      </c>
      <c r="T1488" s="17" t="s">
        <v>10814</v>
      </c>
      <c r="U1488" s="17" t="s">
        <v>10248</v>
      </c>
      <c r="V1488" s="17"/>
      <c r="W1488" s="17"/>
      <c r="X1488" s="17" t="s">
        <v>10546</v>
      </c>
      <c r="Y1488" s="18">
        <v>24532.28</v>
      </c>
      <c r="Z1488" s="17" t="s">
        <v>10817</v>
      </c>
      <c r="AA1488" s="18">
        <v>20000</v>
      </c>
      <c r="AB1488" s="17" t="s">
        <v>10245</v>
      </c>
      <c r="AC1488" s="17" t="s">
        <v>10246</v>
      </c>
      <c r="AD1488" s="17"/>
      <c r="AE1488" s="18">
        <v>16902.066528506599</v>
      </c>
      <c r="AF1488" s="31" t="str">
        <f>_xlfn.XLOOKUP(A1488,Macmahon!B:B,Macmahon!AE:AE,"",0)</f>
        <v/>
      </c>
      <c r="AG1488" s="28" t="str">
        <f>_xlfn.XLOOKUP(A1488,Macmahon!B:B,Macmahon!AJ:AJ,"",0)</f>
        <v/>
      </c>
      <c r="AH1488" s="28" t="str">
        <f>_xlfn.XLOOKUP(A1488,Macmahon!B:B,Macmahon!AK:AK,"",0)</f>
        <v/>
      </c>
      <c r="AI1488" s="28">
        <f t="shared" si="35"/>
        <v>0</v>
      </c>
      <c r="AJ1488" s="40" t="str">
        <f>E1488&amp;C1488&amp;B1488</f>
        <v>6P61374FLO</v>
      </c>
      <c r="AK1488" s="40" t="str">
        <f>IFERROR(_xlfn.XLOOKUP(AJ1488,CrossRef!$A:$A,CrossRef!$J:$J,"Not Found"),"-")</f>
        <v>Not Found</v>
      </c>
      <c r="AL1488" s="40" t="str">
        <f>IFERROR(_xlfn.XLOOKUP(AJ1488,CrossRef!$A:$A,CrossRef!$K:$K,"Not Found"),"-")</f>
        <v>Not Found</v>
      </c>
      <c r="AM1488" s="40" t="str">
        <f>IFERROR(_xlfn.XLOOKUP(AJ1488,CrossRef!$A:$A,CrossRef!$L:$L,"Not Found"),"-")</f>
        <v>Not Found</v>
      </c>
    </row>
    <row r="1489" spans="1:39" x14ac:dyDescent="0.3">
      <c r="A1489" s="4" t="str">
        <f>D1489&amp;C1489&amp;B1489</f>
        <v>GEX0121386RLO</v>
      </c>
      <c r="B1489" s="4" t="str">
        <f>LEFT(N1489,FIND(" ",N1489)-1)</f>
        <v>RLO</v>
      </c>
      <c r="C1489" s="4" t="str">
        <f>LEFT(M1489,4)</f>
        <v>1386</v>
      </c>
      <c r="D1489" s="4" t="str">
        <f>LEFT(L1489,FIND(" ",L1489)-1)</f>
        <v>GEX012</v>
      </c>
      <c r="E1489" s="4" t="str">
        <f>MID(X1489,2,3)</f>
        <v>6P6</v>
      </c>
      <c r="G1489" s="14" t="s">
        <v>10234</v>
      </c>
      <c r="H1489" s="14" t="s">
        <v>10235</v>
      </c>
      <c r="I1489" s="14" t="s">
        <v>10236</v>
      </c>
      <c r="J1489" s="14" t="s">
        <v>10507</v>
      </c>
      <c r="K1489" s="14" t="s">
        <v>2755</v>
      </c>
      <c r="L1489" s="14" t="s">
        <v>10544</v>
      </c>
      <c r="M1489" s="14" t="s">
        <v>783</v>
      </c>
      <c r="N1489" s="14" t="s">
        <v>10813</v>
      </c>
      <c r="O1489" s="15">
        <v>15000</v>
      </c>
      <c r="P1489" s="15">
        <v>3097.9334714934298</v>
      </c>
      <c r="Q1489" s="20">
        <v>46969.907500000001</v>
      </c>
      <c r="R1489" s="14" t="s">
        <v>10822</v>
      </c>
      <c r="S1489" s="14" t="s">
        <v>10593</v>
      </c>
      <c r="T1489" s="14" t="s">
        <v>10822</v>
      </c>
      <c r="U1489" s="14" t="s">
        <v>10248</v>
      </c>
      <c r="V1489" s="14"/>
      <c r="W1489" s="14"/>
      <c r="X1489" s="14" t="s">
        <v>10546</v>
      </c>
      <c r="Y1489" s="15">
        <v>15810.29</v>
      </c>
      <c r="Z1489" s="14" t="s">
        <v>10825</v>
      </c>
      <c r="AA1489" s="15">
        <v>15000</v>
      </c>
      <c r="AB1489" s="14" t="s">
        <v>10245</v>
      </c>
      <c r="AC1489" s="14" t="s">
        <v>10246</v>
      </c>
      <c r="AD1489" s="14"/>
      <c r="AE1489" s="15">
        <v>11902.066528506601</v>
      </c>
      <c r="AF1489" s="31" t="str">
        <f>_xlfn.XLOOKUP(A1489,Macmahon!B:B,Macmahon!AE:AE,"",0)</f>
        <v/>
      </c>
      <c r="AG1489" s="28" t="str">
        <f>_xlfn.XLOOKUP(A1489,Macmahon!B:B,Macmahon!AJ:AJ,"",0)</f>
        <v/>
      </c>
      <c r="AH1489" s="28" t="str">
        <f>_xlfn.XLOOKUP(A1489,Macmahon!B:B,Macmahon!AK:AK,"",0)</f>
        <v/>
      </c>
      <c r="AI1489" s="28">
        <f t="shared" si="35"/>
        <v>0</v>
      </c>
      <c r="AJ1489" s="40" t="str">
        <f>E1489&amp;C1489&amp;B1489</f>
        <v>6P61386RLO</v>
      </c>
      <c r="AK1489" s="40" t="str">
        <f>IFERROR(_xlfn.XLOOKUP(AJ1489,CrossRef!$A:$A,CrossRef!$J:$J,"Not Found"),"-")</f>
        <v>Not Found</v>
      </c>
      <c r="AL1489" s="40" t="str">
        <f>IFERROR(_xlfn.XLOOKUP(AJ1489,CrossRef!$A:$A,CrossRef!$K:$K,"Not Found"),"-")</f>
        <v>Not Found</v>
      </c>
      <c r="AM1489" s="40" t="str">
        <f>IFERROR(_xlfn.XLOOKUP(AJ1489,CrossRef!$A:$A,CrossRef!$L:$L,"Not Found"),"-")</f>
        <v>Not Found</v>
      </c>
    </row>
    <row r="1490" spans="1:39" x14ac:dyDescent="0.3">
      <c r="A1490" s="4" t="str">
        <f>D1490&amp;C1490&amp;B1490</f>
        <v>EX70904351RF</v>
      </c>
      <c r="B1490" s="4" t="str">
        <f>LEFT(N1490,FIND(" ",N1490)-1)</f>
        <v>RF</v>
      </c>
      <c r="C1490" s="4" t="str">
        <f>LEFT(M1490,4)</f>
        <v>4351</v>
      </c>
      <c r="D1490" s="4" t="str">
        <f>LEFT(L1490,FIND(" ",L1490)-1)</f>
        <v>EX7090</v>
      </c>
      <c r="E1490" s="4" t="str">
        <f>MID(X1490,2,3)</f>
        <v>DHJ</v>
      </c>
      <c r="G1490" s="14" t="s">
        <v>10234</v>
      </c>
      <c r="H1490" s="14" t="s">
        <v>10235</v>
      </c>
      <c r="I1490" s="14" t="s">
        <v>10257</v>
      </c>
      <c r="J1490" s="14" t="s">
        <v>10393</v>
      </c>
      <c r="K1490" s="14" t="s">
        <v>2728</v>
      </c>
      <c r="L1490" s="14" t="s">
        <v>11055</v>
      </c>
      <c r="M1490" s="14" t="s">
        <v>814</v>
      </c>
      <c r="N1490" s="14" t="s">
        <v>487</v>
      </c>
      <c r="O1490" s="15">
        <v>15000</v>
      </c>
      <c r="P1490" s="15">
        <v>9551.2982350369093</v>
      </c>
      <c r="Q1490" s="16">
        <v>47885</v>
      </c>
      <c r="R1490" s="14" t="s">
        <v>11532</v>
      </c>
      <c r="S1490" s="14" t="s">
        <v>10240</v>
      </c>
      <c r="T1490" s="14" t="s">
        <v>11532</v>
      </c>
      <c r="U1490" s="14" t="s">
        <v>10248</v>
      </c>
      <c r="V1490" s="14"/>
      <c r="W1490" s="14" t="s">
        <v>11324</v>
      </c>
      <c r="X1490" s="14" t="s">
        <v>11057</v>
      </c>
      <c r="Y1490" s="15">
        <v>41502.51</v>
      </c>
      <c r="Z1490" s="14" t="s">
        <v>11538</v>
      </c>
      <c r="AA1490" s="23">
        <v>88793.1683778234</v>
      </c>
      <c r="AB1490" s="14" t="s">
        <v>10245</v>
      </c>
      <c r="AC1490" s="14" t="s">
        <v>10246</v>
      </c>
      <c r="AD1490" s="14"/>
      <c r="AE1490" s="15">
        <v>5448.7017649630898</v>
      </c>
      <c r="AF1490" s="31">
        <f>_xlfn.XLOOKUP(A1490,Macmahon!B:B,Macmahon!AE:AE,"",0)</f>
        <v>45336</v>
      </c>
      <c r="AG1490" s="28">
        <f>_xlfn.XLOOKUP(A1490,Macmahon!B:B,Macmahon!AJ:AJ,"",0)</f>
        <v>46648.825396840279</v>
      </c>
      <c r="AH1490" s="28">
        <f>_xlfn.XLOOKUP(A1490,Macmahon!B:B,Macmahon!AK:AK,"",0)</f>
        <v>47874</v>
      </c>
      <c r="AI1490" s="28">
        <f t="shared" si="35"/>
        <v>46648.825396840279</v>
      </c>
      <c r="AJ1490" s="40" t="str">
        <f>E1490&amp;C1490&amp;B1490</f>
        <v>DHJ4351RF</v>
      </c>
      <c r="AK1490" s="40" t="str">
        <f>IFERROR(_xlfn.XLOOKUP(AJ1490,CrossRef!$A:$A,CrossRef!$J:$J,"Not Found"),"-")</f>
        <v>EXBH055-HYSY-MOHY-TRLR</v>
      </c>
      <c r="AL1490" s="40">
        <f>IFERROR(_xlfn.XLOOKUP(AJ1490,CrossRef!$A:$A,CrossRef!$K:$K,"Not Found"),"-")</f>
        <v>0</v>
      </c>
      <c r="AM1490" s="40" t="str">
        <f>IFERROR(_xlfn.XLOOKUP(AJ1490,CrossRef!$A:$A,CrossRef!$L:$L,"Not Found"),"-")</f>
        <v>15000H TRAVEL MOTOR CHANGE RHF</v>
      </c>
    </row>
    <row r="1491" spans="1:39" x14ac:dyDescent="0.3">
      <c r="A1491" s="4" t="str">
        <f>D1491&amp;C1491&amp;B1491</f>
        <v>EX70904351RR</v>
      </c>
      <c r="B1491" s="4" t="str">
        <f>LEFT(N1491,FIND(" ",N1491)-1)</f>
        <v>RR</v>
      </c>
      <c r="C1491" s="4" t="str">
        <f>LEFT(M1491,4)</f>
        <v>4351</v>
      </c>
      <c r="D1491" s="4" t="str">
        <f>LEFT(L1491,FIND(" ",L1491)-1)</f>
        <v>EX7090</v>
      </c>
      <c r="E1491" s="4" t="str">
        <f>MID(X1491,2,3)</f>
        <v>DHJ</v>
      </c>
      <c r="G1491" s="17" t="s">
        <v>10234</v>
      </c>
      <c r="H1491" s="17" t="s">
        <v>10235</v>
      </c>
      <c r="I1491" s="17" t="s">
        <v>10257</v>
      </c>
      <c r="J1491" s="17" t="s">
        <v>10393</v>
      </c>
      <c r="K1491" s="17" t="s">
        <v>2728</v>
      </c>
      <c r="L1491" s="17" t="s">
        <v>11055</v>
      </c>
      <c r="M1491" s="17" t="s">
        <v>814</v>
      </c>
      <c r="N1491" s="17" t="s">
        <v>493</v>
      </c>
      <c r="O1491" s="18">
        <v>15000</v>
      </c>
      <c r="P1491" s="18">
        <v>2729.6440137811301</v>
      </c>
      <c r="Q1491" s="16">
        <v>47224</v>
      </c>
      <c r="R1491" s="17" t="s">
        <v>11532</v>
      </c>
      <c r="S1491" s="17" t="s">
        <v>10240</v>
      </c>
      <c r="T1491" s="17" t="s">
        <v>11532</v>
      </c>
      <c r="U1491" s="17" t="s">
        <v>10248</v>
      </c>
      <c r="V1491" s="17"/>
      <c r="W1491" s="17" t="s">
        <v>10773</v>
      </c>
      <c r="X1491" s="17" t="s">
        <v>11057</v>
      </c>
      <c r="Y1491" s="18">
        <v>41502.51</v>
      </c>
      <c r="Z1491" s="17" t="s">
        <v>11540</v>
      </c>
      <c r="AA1491" s="18">
        <v>80649.431211499003</v>
      </c>
      <c r="AB1491" s="17" t="s">
        <v>10245</v>
      </c>
      <c r="AC1491" s="17" t="s">
        <v>10246</v>
      </c>
      <c r="AD1491" s="17"/>
      <c r="AE1491" s="18">
        <v>12270.355986218899</v>
      </c>
      <c r="AF1491" s="31">
        <f>_xlfn.XLOOKUP(A1491,Macmahon!B:B,Macmahon!AE:AE,"",0)</f>
        <v>45989</v>
      </c>
      <c r="AG1491" s="28">
        <f>_xlfn.XLOOKUP(A1491,Macmahon!B:B,Macmahon!AJ:AJ,"",0)</f>
        <v>47192.515873032411</v>
      </c>
      <c r="AH1491" s="28">
        <f>_xlfn.XLOOKUP(A1491,Macmahon!B:B,Macmahon!AK:AK,"",0)</f>
        <v>47213</v>
      </c>
      <c r="AI1491" s="28">
        <f t="shared" si="35"/>
        <v>47192.515873032411</v>
      </c>
      <c r="AJ1491" s="40" t="str">
        <f>E1491&amp;C1491&amp;B1491</f>
        <v>DHJ4351RR</v>
      </c>
      <c r="AK1491" s="40" t="str">
        <f>IFERROR(_xlfn.XLOOKUP(AJ1491,CrossRef!$A:$A,CrossRef!$J:$J,"Not Found"),"-")</f>
        <v>EXBH054-HYSY-MOHY</v>
      </c>
      <c r="AL1491" s="40">
        <f>IFERROR(_xlfn.XLOOKUP(AJ1491,CrossRef!$A:$A,CrossRef!$K:$K,"Not Found"),"-")</f>
        <v>0</v>
      </c>
      <c r="AM1491" s="40" t="str">
        <f>IFERROR(_xlfn.XLOOKUP(AJ1491,CrossRef!$A:$A,CrossRef!$L:$L,"Not Found"),"-")</f>
        <v>15000H TRAVEL MOTOR CHANGE RHR</v>
      </c>
    </row>
    <row r="1492" spans="1:39" x14ac:dyDescent="0.3">
      <c r="A1492" s="4" t="str">
        <f>D1492&amp;C1492&amp;B1492</f>
        <v>GEX0121386FLO</v>
      </c>
      <c r="B1492" s="4" t="str">
        <f>LEFT(N1492,FIND(" ",N1492)-1)</f>
        <v>FLO</v>
      </c>
      <c r="C1492" s="4" t="str">
        <f>LEFT(M1492,4)</f>
        <v>1386</v>
      </c>
      <c r="D1492" s="4" t="str">
        <f>LEFT(L1492,FIND(" ",L1492)-1)</f>
        <v>GEX012</v>
      </c>
      <c r="E1492" s="4" t="str">
        <f>MID(X1492,2,3)</f>
        <v>6P6</v>
      </c>
      <c r="G1492" s="17" t="s">
        <v>10234</v>
      </c>
      <c r="H1492" s="17" t="s">
        <v>10235</v>
      </c>
      <c r="I1492" s="17" t="s">
        <v>10236</v>
      </c>
      <c r="J1492" s="17" t="s">
        <v>10507</v>
      </c>
      <c r="K1492" s="17" t="s">
        <v>2755</v>
      </c>
      <c r="L1492" s="17" t="s">
        <v>10544</v>
      </c>
      <c r="M1492" s="17" t="s">
        <v>783</v>
      </c>
      <c r="N1492" s="17" t="s">
        <v>10816</v>
      </c>
      <c r="O1492" s="18">
        <v>15000</v>
      </c>
      <c r="P1492" s="18">
        <v>3097.9334714934298</v>
      </c>
      <c r="Q1492" s="19">
        <v>46969.907500000001</v>
      </c>
      <c r="R1492" s="17" t="s">
        <v>10822</v>
      </c>
      <c r="S1492" s="17" t="s">
        <v>10593</v>
      </c>
      <c r="T1492" s="17" t="s">
        <v>10822</v>
      </c>
      <c r="U1492" s="17" t="s">
        <v>10248</v>
      </c>
      <c r="V1492" s="17"/>
      <c r="W1492" s="17"/>
      <c r="X1492" s="17" t="s">
        <v>10546</v>
      </c>
      <c r="Y1492" s="18">
        <v>15810.29</v>
      </c>
      <c r="Z1492" s="17" t="s">
        <v>10826</v>
      </c>
      <c r="AA1492" s="18">
        <v>15000</v>
      </c>
      <c r="AB1492" s="17" t="s">
        <v>10245</v>
      </c>
      <c r="AC1492" s="17" t="s">
        <v>10246</v>
      </c>
      <c r="AD1492" s="17"/>
      <c r="AE1492" s="18">
        <v>11902.066528506601</v>
      </c>
      <c r="AF1492" s="31" t="str">
        <f>_xlfn.XLOOKUP(A1492,Macmahon!B:B,Macmahon!AE:AE,"",0)</f>
        <v/>
      </c>
      <c r="AG1492" s="28" t="str">
        <f>_xlfn.XLOOKUP(A1492,Macmahon!B:B,Macmahon!AJ:AJ,"",0)</f>
        <v/>
      </c>
      <c r="AH1492" s="28" t="str">
        <f>_xlfn.XLOOKUP(A1492,Macmahon!B:B,Macmahon!AK:AK,"",0)</f>
        <v/>
      </c>
      <c r="AI1492" s="28">
        <f t="shared" si="35"/>
        <v>0</v>
      </c>
      <c r="AJ1492" s="40" t="str">
        <f>E1492&amp;C1492&amp;B1492</f>
        <v>6P61386FLO</v>
      </c>
      <c r="AK1492" s="40" t="str">
        <f>IFERROR(_xlfn.XLOOKUP(AJ1492,CrossRef!$A:$A,CrossRef!$J:$J,"Not Found"),"-")</f>
        <v>Not Found</v>
      </c>
      <c r="AL1492" s="40" t="str">
        <f>IFERROR(_xlfn.XLOOKUP(AJ1492,CrossRef!$A:$A,CrossRef!$K:$K,"Not Found"),"-")</f>
        <v>Not Found</v>
      </c>
      <c r="AM1492" s="40" t="str">
        <f>IFERROR(_xlfn.XLOOKUP(AJ1492,CrossRef!$A:$A,CrossRef!$L:$L,"Not Found"),"-")</f>
        <v>Not Found</v>
      </c>
    </row>
    <row r="1493" spans="1:39" x14ac:dyDescent="0.3">
      <c r="A1493" s="4" t="str">
        <f>D1493&amp;C1493&amp;B1493</f>
        <v>GEX0121386FUP</v>
      </c>
      <c r="B1493" s="4" t="str">
        <f>LEFT(N1493,FIND(" ",N1493)-1)</f>
        <v>FUP</v>
      </c>
      <c r="C1493" s="4" t="str">
        <f>LEFT(M1493,4)</f>
        <v>1386</v>
      </c>
      <c r="D1493" s="4" t="str">
        <f>LEFT(L1493,FIND(" ",L1493)-1)</f>
        <v>GEX012</v>
      </c>
      <c r="E1493" s="4" t="str">
        <f>MID(X1493,2,3)</f>
        <v>6P6</v>
      </c>
      <c r="G1493" s="14" t="s">
        <v>10234</v>
      </c>
      <c r="H1493" s="14" t="s">
        <v>10235</v>
      </c>
      <c r="I1493" s="14" t="s">
        <v>10236</v>
      </c>
      <c r="J1493" s="14" t="s">
        <v>10507</v>
      </c>
      <c r="K1493" s="14" t="s">
        <v>2755</v>
      </c>
      <c r="L1493" s="14" t="s">
        <v>10544</v>
      </c>
      <c r="M1493" s="14" t="s">
        <v>783</v>
      </c>
      <c r="N1493" s="14" t="s">
        <v>10808</v>
      </c>
      <c r="O1493" s="15">
        <v>15000</v>
      </c>
      <c r="P1493" s="15">
        <v>3097.9334714934298</v>
      </c>
      <c r="Q1493" s="20">
        <v>46969.907500000001</v>
      </c>
      <c r="R1493" s="14" t="s">
        <v>10822</v>
      </c>
      <c r="S1493" s="14" t="s">
        <v>10593</v>
      </c>
      <c r="T1493" s="14" t="s">
        <v>10822</v>
      </c>
      <c r="U1493" s="14" t="s">
        <v>10248</v>
      </c>
      <c r="V1493" s="14"/>
      <c r="W1493" s="14"/>
      <c r="X1493" s="14" t="s">
        <v>10546</v>
      </c>
      <c r="Y1493" s="15">
        <v>15810.29</v>
      </c>
      <c r="Z1493" s="14" t="s">
        <v>10823</v>
      </c>
      <c r="AA1493" s="15">
        <v>15000</v>
      </c>
      <c r="AB1493" s="14" t="s">
        <v>10245</v>
      </c>
      <c r="AC1493" s="14" t="s">
        <v>10246</v>
      </c>
      <c r="AD1493" s="14"/>
      <c r="AE1493" s="15">
        <v>11902.066528506601</v>
      </c>
      <c r="AF1493" s="31" t="str">
        <f>_xlfn.XLOOKUP(A1493,Macmahon!B:B,Macmahon!AE:AE,"",0)</f>
        <v/>
      </c>
      <c r="AG1493" s="28" t="str">
        <f>_xlfn.XLOOKUP(A1493,Macmahon!B:B,Macmahon!AJ:AJ,"",0)</f>
        <v/>
      </c>
      <c r="AH1493" s="28" t="str">
        <f>_xlfn.XLOOKUP(A1493,Macmahon!B:B,Macmahon!AK:AK,"",0)</f>
        <v/>
      </c>
      <c r="AI1493" s="28">
        <f t="shared" si="35"/>
        <v>0</v>
      </c>
      <c r="AJ1493" s="40" t="str">
        <f>E1493&amp;C1493&amp;B1493</f>
        <v>6P61386FUP</v>
      </c>
      <c r="AK1493" s="40" t="str">
        <f>IFERROR(_xlfn.XLOOKUP(AJ1493,CrossRef!$A:$A,CrossRef!$J:$J,"Not Found"),"-")</f>
        <v>Not Found</v>
      </c>
      <c r="AL1493" s="40" t="str">
        <f>IFERROR(_xlfn.XLOOKUP(AJ1493,CrossRef!$A:$A,CrossRef!$K:$K,"Not Found"),"-")</f>
        <v>Not Found</v>
      </c>
      <c r="AM1493" s="40" t="str">
        <f>IFERROR(_xlfn.XLOOKUP(AJ1493,CrossRef!$A:$A,CrossRef!$L:$L,"Not Found"),"-")</f>
        <v>Not Found</v>
      </c>
    </row>
    <row r="1494" spans="1:39" x14ac:dyDescent="0.3">
      <c r="A1494" s="4" t="str">
        <f>D1494&amp;C1494&amp;B1494</f>
        <v>GEX0121386REU</v>
      </c>
      <c r="B1494" s="4" t="str">
        <f>LEFT(N1494,FIND(" ",N1494)-1)</f>
        <v>REU</v>
      </c>
      <c r="C1494" s="4" t="str">
        <f>LEFT(M1494,4)</f>
        <v>1386</v>
      </c>
      <c r="D1494" s="4" t="str">
        <f>LEFT(L1494,FIND(" ",L1494)-1)</f>
        <v>GEX012</v>
      </c>
      <c r="E1494" s="4" t="str">
        <f>MID(X1494,2,3)</f>
        <v>6P6</v>
      </c>
      <c r="G1494" s="17" t="s">
        <v>10234</v>
      </c>
      <c r="H1494" s="17" t="s">
        <v>10235</v>
      </c>
      <c r="I1494" s="17" t="s">
        <v>10236</v>
      </c>
      <c r="J1494" s="17" t="s">
        <v>10507</v>
      </c>
      <c r="K1494" s="17" t="s">
        <v>2755</v>
      </c>
      <c r="L1494" s="17" t="s">
        <v>10544</v>
      </c>
      <c r="M1494" s="17" t="s">
        <v>783</v>
      </c>
      <c r="N1494" s="17" t="s">
        <v>10811</v>
      </c>
      <c r="O1494" s="18">
        <v>15000</v>
      </c>
      <c r="P1494" s="18">
        <v>3097.9334714934298</v>
      </c>
      <c r="Q1494" s="19">
        <v>46969.907500000001</v>
      </c>
      <c r="R1494" s="17" t="s">
        <v>10822</v>
      </c>
      <c r="S1494" s="17" t="s">
        <v>10593</v>
      </c>
      <c r="T1494" s="17" t="s">
        <v>10822</v>
      </c>
      <c r="U1494" s="17" t="s">
        <v>10248</v>
      </c>
      <c r="V1494" s="17"/>
      <c r="W1494" s="17"/>
      <c r="X1494" s="17" t="s">
        <v>10546</v>
      </c>
      <c r="Y1494" s="18">
        <v>15810.29</v>
      </c>
      <c r="Z1494" s="17" t="s">
        <v>10824</v>
      </c>
      <c r="AA1494" s="18">
        <v>15000</v>
      </c>
      <c r="AB1494" s="17" t="s">
        <v>10245</v>
      </c>
      <c r="AC1494" s="17" t="s">
        <v>10246</v>
      </c>
      <c r="AD1494" s="17"/>
      <c r="AE1494" s="18">
        <v>11902.066528506601</v>
      </c>
      <c r="AF1494" s="31" t="str">
        <f>_xlfn.XLOOKUP(A1494,Macmahon!B:B,Macmahon!AE:AE,"",0)</f>
        <v/>
      </c>
      <c r="AG1494" s="28" t="str">
        <f>_xlfn.XLOOKUP(A1494,Macmahon!B:B,Macmahon!AJ:AJ,"",0)</f>
        <v/>
      </c>
      <c r="AH1494" s="28" t="str">
        <f>_xlfn.XLOOKUP(A1494,Macmahon!B:B,Macmahon!AK:AK,"",0)</f>
        <v/>
      </c>
      <c r="AI1494" s="28">
        <f t="shared" si="35"/>
        <v>0</v>
      </c>
      <c r="AJ1494" s="40" t="str">
        <f>E1494&amp;C1494&amp;B1494</f>
        <v>6P61386REU</v>
      </c>
      <c r="AK1494" s="40" t="str">
        <f>IFERROR(_xlfn.XLOOKUP(AJ1494,CrossRef!$A:$A,CrossRef!$J:$J,"Not Found"),"-")</f>
        <v>Not Found</v>
      </c>
      <c r="AL1494" s="40" t="str">
        <f>IFERROR(_xlfn.XLOOKUP(AJ1494,CrossRef!$A:$A,CrossRef!$K:$K,"Not Found"),"-")</f>
        <v>Not Found</v>
      </c>
      <c r="AM1494" s="40" t="str">
        <f>IFERROR(_xlfn.XLOOKUP(AJ1494,CrossRef!$A:$A,CrossRef!$L:$L,"Not Found"),"-")</f>
        <v>Not Found</v>
      </c>
    </row>
    <row r="1495" spans="1:39" x14ac:dyDescent="0.3">
      <c r="A1495" s="4" t="str">
        <f>D1495&amp;C1495&amp;B1495</f>
        <v>GEX0123108LT</v>
      </c>
      <c r="B1495" s="4" t="str">
        <f>LEFT(N1495,FIND(" ",N1495)-1)</f>
        <v>LT</v>
      </c>
      <c r="C1495" s="4" t="str">
        <f>LEFT(M1495,4)</f>
        <v>3108</v>
      </c>
      <c r="D1495" s="4" t="str">
        <f>LEFT(L1495,FIND(" ",L1495)-1)</f>
        <v>GEX012</v>
      </c>
      <c r="E1495" s="4" t="str">
        <f>MID(X1495,2,3)</f>
        <v>6P6</v>
      </c>
      <c r="G1495" s="14" t="s">
        <v>10234</v>
      </c>
      <c r="H1495" s="14" t="s">
        <v>10235</v>
      </c>
      <c r="I1495" s="14" t="s">
        <v>10236</v>
      </c>
      <c r="J1495" s="14" t="s">
        <v>10507</v>
      </c>
      <c r="K1495" s="14" t="s">
        <v>2755</v>
      </c>
      <c r="L1495" s="14" t="s">
        <v>10544</v>
      </c>
      <c r="M1495" s="14" t="s">
        <v>836</v>
      </c>
      <c r="N1495" s="14" t="s">
        <v>57</v>
      </c>
      <c r="O1495" s="15">
        <v>20000</v>
      </c>
      <c r="P1495" s="15">
        <v>3097.9334714934298</v>
      </c>
      <c r="Q1495" s="20">
        <v>47274.282500000001</v>
      </c>
      <c r="R1495" s="14" t="s">
        <v>11054</v>
      </c>
      <c r="S1495" s="14" t="s">
        <v>10286</v>
      </c>
      <c r="T1495" s="14" t="s">
        <v>11054</v>
      </c>
      <c r="U1495" s="14" t="s">
        <v>10248</v>
      </c>
      <c r="V1495" s="14"/>
      <c r="W1495" s="14"/>
      <c r="X1495" s="14" t="s">
        <v>10546</v>
      </c>
      <c r="Y1495" s="15">
        <v>40988.29</v>
      </c>
      <c r="Z1495" s="14" t="s">
        <v>11037</v>
      </c>
      <c r="AA1495" s="15">
        <v>20000</v>
      </c>
      <c r="AB1495" s="14" t="s">
        <v>10245</v>
      </c>
      <c r="AC1495" s="14" t="s">
        <v>10246</v>
      </c>
      <c r="AD1495" s="14"/>
      <c r="AE1495" s="15">
        <v>16902.066528506599</v>
      </c>
      <c r="AF1495" s="31" t="str">
        <f>_xlfn.XLOOKUP(A1495,Macmahon!B:B,Macmahon!AE:AE,"",0)</f>
        <v/>
      </c>
      <c r="AG1495" s="28" t="str">
        <f>_xlfn.XLOOKUP(A1495,Macmahon!B:B,Macmahon!AJ:AJ,"",0)</f>
        <v/>
      </c>
      <c r="AH1495" s="28" t="str">
        <f>_xlfn.XLOOKUP(A1495,Macmahon!B:B,Macmahon!AK:AK,"",0)</f>
        <v/>
      </c>
      <c r="AI1495" s="28">
        <f t="shared" si="35"/>
        <v>0</v>
      </c>
      <c r="AJ1495" s="40" t="str">
        <f>E1495&amp;C1495&amp;B1495</f>
        <v>6P63108LT</v>
      </c>
      <c r="AK1495" s="40" t="str">
        <f>IFERROR(_xlfn.XLOOKUP(AJ1495,CrossRef!$A:$A,CrossRef!$J:$J,"Not Found"),"-")</f>
        <v>Not Found</v>
      </c>
      <c r="AL1495" s="40" t="str">
        <f>IFERROR(_xlfn.XLOOKUP(AJ1495,CrossRef!$A:$A,CrossRef!$K:$K,"Not Found"),"-")</f>
        <v>Not Found</v>
      </c>
      <c r="AM1495" s="40" t="str">
        <f>IFERROR(_xlfn.XLOOKUP(AJ1495,CrossRef!$A:$A,CrossRef!$L:$L,"Not Found"),"-")</f>
        <v>Not Found</v>
      </c>
    </row>
    <row r="1496" spans="1:39" x14ac:dyDescent="0.3">
      <c r="A1496" s="4" t="str">
        <f>D1496&amp;C1496&amp;B1496</f>
        <v>EX70944351LF</v>
      </c>
      <c r="B1496" s="4" t="str">
        <f>LEFT(N1496,FIND(" ",N1496)-1)</f>
        <v>LF</v>
      </c>
      <c r="C1496" s="4" t="str">
        <f>LEFT(M1496,4)</f>
        <v>4351</v>
      </c>
      <c r="D1496" s="4" t="str">
        <f>LEFT(L1496,FIND(" ",L1496)-1)</f>
        <v>EX7094</v>
      </c>
      <c r="E1496" s="4" t="str">
        <f>MID(X1496,2,3)</f>
        <v>DHJ</v>
      </c>
      <c r="G1496" s="14" t="s">
        <v>10234</v>
      </c>
      <c r="H1496" s="14" t="s">
        <v>10235</v>
      </c>
      <c r="I1496" s="14" t="s">
        <v>10257</v>
      </c>
      <c r="J1496" s="14" t="s">
        <v>10393</v>
      </c>
      <c r="K1496" s="14" t="s">
        <v>2728</v>
      </c>
      <c r="L1496" s="14" t="s">
        <v>10394</v>
      </c>
      <c r="M1496" s="14" t="s">
        <v>814</v>
      </c>
      <c r="N1496" s="14" t="s">
        <v>483</v>
      </c>
      <c r="O1496" s="15">
        <v>15000</v>
      </c>
      <c r="P1496" s="15">
        <v>30754.941266875099</v>
      </c>
      <c r="Q1496" s="16">
        <v>45803.033391203702</v>
      </c>
      <c r="R1496" s="14" t="s">
        <v>11532</v>
      </c>
      <c r="S1496" s="14" t="s">
        <v>10240</v>
      </c>
      <c r="T1496" s="14" t="s">
        <v>11532</v>
      </c>
      <c r="U1496" s="14" t="s">
        <v>10241</v>
      </c>
      <c r="V1496" s="14"/>
      <c r="W1496" s="14" t="s">
        <v>11533</v>
      </c>
      <c r="X1496" s="14" t="s">
        <v>10397</v>
      </c>
      <c r="Y1496" s="15">
        <v>41502.51</v>
      </c>
      <c r="Z1496" s="14" t="s">
        <v>11534</v>
      </c>
      <c r="AA1496" s="15">
        <v>67050.380438487293</v>
      </c>
      <c r="AB1496" s="14" t="s">
        <v>10245</v>
      </c>
      <c r="AC1496" s="14" t="s">
        <v>10246</v>
      </c>
      <c r="AD1496" s="14"/>
      <c r="AE1496" s="15">
        <v>-15754.941266875099</v>
      </c>
      <c r="AF1496" s="31" t="str">
        <f>_xlfn.XLOOKUP(A1496,Macmahon!B:B,Macmahon!AE:AE,"",0)</f>
        <v/>
      </c>
      <c r="AG1496" s="28" t="str">
        <f>_xlfn.XLOOKUP(A1496,Macmahon!B:B,Macmahon!AJ:AJ,"",0)</f>
        <v/>
      </c>
      <c r="AH1496" s="28" t="str">
        <f>_xlfn.XLOOKUP(A1496,Macmahon!B:B,Macmahon!AK:AK,"",0)</f>
        <v/>
      </c>
      <c r="AI1496" s="28">
        <f t="shared" si="35"/>
        <v>0</v>
      </c>
      <c r="AJ1496" s="40" t="str">
        <f>E1496&amp;C1496&amp;B1496</f>
        <v>DHJ4351LF</v>
      </c>
      <c r="AK1496" s="40" t="str">
        <f>IFERROR(_xlfn.XLOOKUP(AJ1496,CrossRef!$A:$A,CrossRef!$J:$J,"Not Found"),"-")</f>
        <v>EXBH055-HYSY-MOHY-TRLL</v>
      </c>
      <c r="AL1496" s="40">
        <f>IFERROR(_xlfn.XLOOKUP(AJ1496,CrossRef!$A:$A,CrossRef!$K:$K,"Not Found"),"-")</f>
        <v>0</v>
      </c>
      <c r="AM1496" s="40" t="str">
        <f>IFERROR(_xlfn.XLOOKUP(AJ1496,CrossRef!$A:$A,CrossRef!$L:$L,"Not Found"),"-")</f>
        <v>15000H TRAVEL MOTOR CHANGE LHF</v>
      </c>
    </row>
    <row r="1497" spans="1:39" x14ac:dyDescent="0.3">
      <c r="A1497" s="4" t="str">
        <f>D1497&amp;C1497&amp;B1497</f>
        <v>EX70944351LR</v>
      </c>
      <c r="B1497" s="4" t="str">
        <f>LEFT(N1497,FIND(" ",N1497)-1)</f>
        <v>LR</v>
      </c>
      <c r="C1497" s="4" t="str">
        <f>LEFT(M1497,4)</f>
        <v>4351</v>
      </c>
      <c r="D1497" s="4" t="str">
        <f>LEFT(L1497,FIND(" ",L1497)-1)</f>
        <v>EX7094</v>
      </c>
      <c r="E1497" s="4" t="str">
        <f>MID(X1497,2,3)</f>
        <v>DHJ</v>
      </c>
      <c r="G1497" s="17" t="s">
        <v>10234</v>
      </c>
      <c r="H1497" s="17" t="s">
        <v>10235</v>
      </c>
      <c r="I1497" s="17" t="s">
        <v>10257</v>
      </c>
      <c r="J1497" s="17" t="s">
        <v>10393</v>
      </c>
      <c r="K1497" s="17" t="s">
        <v>2728</v>
      </c>
      <c r="L1497" s="17" t="s">
        <v>10394</v>
      </c>
      <c r="M1497" s="17" t="s">
        <v>814</v>
      </c>
      <c r="N1497" s="17" t="s">
        <v>490</v>
      </c>
      <c r="O1497" s="18">
        <v>15000</v>
      </c>
      <c r="P1497" s="18">
        <v>24591.295621121899</v>
      </c>
      <c r="Q1497" s="16">
        <v>45803</v>
      </c>
      <c r="R1497" s="17" t="s">
        <v>11532</v>
      </c>
      <c r="S1497" s="17" t="s">
        <v>10240</v>
      </c>
      <c r="T1497" s="17" t="s">
        <v>11532</v>
      </c>
      <c r="U1497" s="17" t="s">
        <v>10269</v>
      </c>
      <c r="V1497" s="17"/>
      <c r="W1497" s="17" t="s">
        <v>11535</v>
      </c>
      <c r="X1497" s="17" t="s">
        <v>10397</v>
      </c>
      <c r="Y1497" s="18">
        <v>41502.51</v>
      </c>
      <c r="Z1497" s="17" t="s">
        <v>11536</v>
      </c>
      <c r="AA1497" s="18">
        <v>67049.997987798197</v>
      </c>
      <c r="AB1497" s="17" t="s">
        <v>10245</v>
      </c>
      <c r="AC1497" s="17" t="s">
        <v>10246</v>
      </c>
      <c r="AD1497" s="17"/>
      <c r="AE1497" s="18">
        <v>-9591.2956211218898</v>
      </c>
      <c r="AF1497" s="31" t="str">
        <f>_xlfn.XLOOKUP(A1497,Macmahon!B:B,Macmahon!AE:AE,"",0)</f>
        <v/>
      </c>
      <c r="AG1497" s="28" t="str">
        <f>_xlfn.XLOOKUP(A1497,Macmahon!B:B,Macmahon!AJ:AJ,"",0)</f>
        <v/>
      </c>
      <c r="AH1497" s="28" t="str">
        <f>_xlfn.XLOOKUP(A1497,Macmahon!B:B,Macmahon!AK:AK,"",0)</f>
        <v/>
      </c>
      <c r="AI1497" s="28">
        <f t="shared" si="35"/>
        <v>0</v>
      </c>
      <c r="AJ1497" s="40" t="str">
        <f>E1497&amp;C1497&amp;B1497</f>
        <v>DHJ4351LR</v>
      </c>
      <c r="AK1497" s="40" t="str">
        <f>IFERROR(_xlfn.XLOOKUP(AJ1497,CrossRef!$A:$A,CrossRef!$J:$J,"Not Found"),"-")</f>
        <v>EXBH055-HYSY-MOHY-TRLL</v>
      </c>
      <c r="AL1497" s="40">
        <f>IFERROR(_xlfn.XLOOKUP(AJ1497,CrossRef!$A:$A,CrossRef!$K:$K,"Not Found"),"-")</f>
        <v>0</v>
      </c>
      <c r="AM1497" s="40" t="str">
        <f>IFERROR(_xlfn.XLOOKUP(AJ1497,CrossRef!$A:$A,CrossRef!$L:$L,"Not Found"),"-")</f>
        <v>15000H TRAVEL MOTOR CHANGE LHR</v>
      </c>
    </row>
    <row r="1498" spans="1:39" x14ac:dyDescent="0.3">
      <c r="A1498" s="4" t="str">
        <f>D1498&amp;C1498&amp;B1498</f>
        <v>EX70944351RF</v>
      </c>
      <c r="B1498" s="4" t="str">
        <f>LEFT(N1498,FIND(" ",N1498)-1)</f>
        <v>RF</v>
      </c>
      <c r="C1498" s="4" t="str">
        <f>LEFT(M1498,4)</f>
        <v>4351</v>
      </c>
      <c r="D1498" s="4" t="str">
        <f>LEFT(L1498,FIND(" ",L1498)-1)</f>
        <v>EX7094</v>
      </c>
      <c r="E1498" s="4" t="str">
        <f>MID(X1498,2,3)</f>
        <v>DHJ</v>
      </c>
      <c r="G1498" s="14" t="s">
        <v>10234</v>
      </c>
      <c r="H1498" s="14" t="s">
        <v>10235</v>
      </c>
      <c r="I1498" s="14" t="s">
        <v>10257</v>
      </c>
      <c r="J1498" s="14" t="s">
        <v>10393</v>
      </c>
      <c r="K1498" s="14" t="s">
        <v>2728</v>
      </c>
      <c r="L1498" s="14" t="s">
        <v>10394</v>
      </c>
      <c r="M1498" s="14" t="s">
        <v>814</v>
      </c>
      <c r="N1498" s="14" t="s">
        <v>487</v>
      </c>
      <c r="O1498" s="15">
        <v>15000</v>
      </c>
      <c r="P1498" s="15">
        <v>22532.2235334254</v>
      </c>
      <c r="Q1498" s="16">
        <v>45803</v>
      </c>
      <c r="R1498" s="14" t="s">
        <v>11532</v>
      </c>
      <c r="S1498" s="14" t="s">
        <v>10240</v>
      </c>
      <c r="T1498" s="14" t="s">
        <v>11532</v>
      </c>
      <c r="U1498" s="14" t="s">
        <v>10241</v>
      </c>
      <c r="V1498" s="14"/>
      <c r="W1498" s="14" t="s">
        <v>11537</v>
      </c>
      <c r="X1498" s="14" t="s">
        <v>10397</v>
      </c>
      <c r="Y1498" s="15">
        <v>41502.51</v>
      </c>
      <c r="Z1498" s="14" t="s">
        <v>11538</v>
      </c>
      <c r="AA1498" s="15">
        <v>67049.997987798197</v>
      </c>
      <c r="AB1498" s="14" t="s">
        <v>10245</v>
      </c>
      <c r="AC1498" s="14" t="s">
        <v>10246</v>
      </c>
      <c r="AD1498" s="14"/>
      <c r="AE1498" s="15">
        <v>-7532.2235334254101</v>
      </c>
      <c r="AF1498" s="31" t="str">
        <f>_xlfn.XLOOKUP(A1498,Macmahon!B:B,Macmahon!AE:AE,"",0)</f>
        <v/>
      </c>
      <c r="AG1498" s="28" t="str">
        <f>_xlfn.XLOOKUP(A1498,Macmahon!B:B,Macmahon!AJ:AJ,"",0)</f>
        <v/>
      </c>
      <c r="AH1498" s="28" t="str">
        <f>_xlfn.XLOOKUP(A1498,Macmahon!B:B,Macmahon!AK:AK,"",0)</f>
        <v/>
      </c>
      <c r="AI1498" s="28">
        <f t="shared" si="35"/>
        <v>0</v>
      </c>
      <c r="AJ1498" s="40" t="str">
        <f>E1498&amp;C1498&amp;B1498</f>
        <v>DHJ4351RF</v>
      </c>
      <c r="AK1498" s="40" t="str">
        <f>IFERROR(_xlfn.XLOOKUP(AJ1498,CrossRef!$A:$A,CrossRef!$J:$J,"Not Found"),"-")</f>
        <v>EXBH055-HYSY-MOHY-TRLR</v>
      </c>
      <c r="AL1498" s="40">
        <f>IFERROR(_xlfn.XLOOKUP(AJ1498,CrossRef!$A:$A,CrossRef!$K:$K,"Not Found"),"-")</f>
        <v>0</v>
      </c>
      <c r="AM1498" s="40" t="str">
        <f>IFERROR(_xlfn.XLOOKUP(AJ1498,CrossRef!$A:$A,CrossRef!$L:$L,"Not Found"),"-")</f>
        <v>15000H TRAVEL MOTOR CHANGE RHF</v>
      </c>
    </row>
    <row r="1499" spans="1:39" x14ac:dyDescent="0.3">
      <c r="A1499" s="4" t="str">
        <f>D1499&amp;C1499&amp;B1499</f>
        <v>EX70944351RR</v>
      </c>
      <c r="B1499" s="4" t="str">
        <f>LEFT(N1499,FIND(" ",N1499)-1)</f>
        <v>RR</v>
      </c>
      <c r="C1499" s="4" t="str">
        <f>LEFT(M1499,4)</f>
        <v>4351</v>
      </c>
      <c r="D1499" s="4" t="str">
        <f>LEFT(L1499,FIND(" ",L1499)-1)</f>
        <v>EX7094</v>
      </c>
      <c r="E1499" s="4" t="str">
        <f>MID(X1499,2,3)</f>
        <v>DHJ</v>
      </c>
      <c r="G1499" s="17" t="s">
        <v>10234</v>
      </c>
      <c r="H1499" s="17" t="s">
        <v>10235</v>
      </c>
      <c r="I1499" s="17" t="s">
        <v>10257</v>
      </c>
      <c r="J1499" s="17" t="s">
        <v>10393</v>
      </c>
      <c r="K1499" s="17" t="s">
        <v>2728</v>
      </c>
      <c r="L1499" s="17" t="s">
        <v>10394</v>
      </c>
      <c r="M1499" s="17" t="s">
        <v>814</v>
      </c>
      <c r="N1499" s="17" t="s">
        <v>493</v>
      </c>
      <c r="O1499" s="18">
        <v>15000</v>
      </c>
      <c r="P1499" s="18">
        <v>22532.2235334254</v>
      </c>
      <c r="Q1499" s="16">
        <v>45803</v>
      </c>
      <c r="R1499" s="17" t="s">
        <v>11532</v>
      </c>
      <c r="S1499" s="17" t="s">
        <v>10240</v>
      </c>
      <c r="T1499" s="17" t="s">
        <v>11532</v>
      </c>
      <c r="U1499" s="17" t="s">
        <v>10241</v>
      </c>
      <c r="V1499" s="17"/>
      <c r="W1499" s="17" t="s">
        <v>11539</v>
      </c>
      <c r="X1499" s="17" t="s">
        <v>10397</v>
      </c>
      <c r="Y1499" s="18">
        <v>41502.51</v>
      </c>
      <c r="Z1499" s="17" t="s">
        <v>11540</v>
      </c>
      <c r="AA1499" s="18">
        <v>67049.997987798197</v>
      </c>
      <c r="AB1499" s="17" t="s">
        <v>10245</v>
      </c>
      <c r="AC1499" s="17" t="s">
        <v>10246</v>
      </c>
      <c r="AD1499" s="17"/>
      <c r="AE1499" s="18">
        <v>-7532.2235334254101</v>
      </c>
      <c r="AF1499" s="31" t="str">
        <f>_xlfn.XLOOKUP(A1499,Macmahon!B:B,Macmahon!AE:AE,"",0)</f>
        <v/>
      </c>
      <c r="AG1499" s="28" t="str">
        <f>_xlfn.XLOOKUP(A1499,Macmahon!B:B,Macmahon!AJ:AJ,"",0)</f>
        <v/>
      </c>
      <c r="AH1499" s="28" t="str">
        <f>_xlfn.XLOOKUP(A1499,Macmahon!B:B,Macmahon!AK:AK,"",0)</f>
        <v/>
      </c>
      <c r="AI1499" s="28">
        <f t="shared" si="35"/>
        <v>0</v>
      </c>
      <c r="AJ1499" s="40" t="str">
        <f>E1499&amp;C1499&amp;B1499</f>
        <v>DHJ4351RR</v>
      </c>
      <c r="AK1499" s="40" t="str">
        <f>IFERROR(_xlfn.XLOOKUP(AJ1499,CrossRef!$A:$A,CrossRef!$J:$J,"Not Found"),"-")</f>
        <v>EXBH054-HYSY-MOHY</v>
      </c>
      <c r="AL1499" s="40">
        <f>IFERROR(_xlfn.XLOOKUP(AJ1499,CrossRef!$A:$A,CrossRef!$K:$K,"Not Found"),"-")</f>
        <v>0</v>
      </c>
      <c r="AM1499" s="40" t="str">
        <f>IFERROR(_xlfn.XLOOKUP(AJ1499,CrossRef!$A:$A,CrossRef!$L:$L,"Not Found"),"-")</f>
        <v>15000H TRAVEL MOTOR CHANGE RHR</v>
      </c>
    </row>
    <row r="1500" spans="1:39" x14ac:dyDescent="0.3">
      <c r="A1500" s="4" t="str">
        <f>D1500&amp;C1500&amp;B1500</f>
        <v>GEX0123108RI</v>
      </c>
      <c r="B1500" s="4" t="str">
        <f>LEFT(N1500,FIND(" ",N1500)-1)</f>
        <v>RI</v>
      </c>
      <c r="C1500" s="4" t="str">
        <f>LEFT(M1500,4)</f>
        <v>3108</v>
      </c>
      <c r="D1500" s="4" t="str">
        <f>LEFT(L1500,FIND(" ",L1500)-1)</f>
        <v>GEX012</v>
      </c>
      <c r="E1500" s="4" t="str">
        <f>MID(X1500,2,3)</f>
        <v>6P6</v>
      </c>
      <c r="G1500" s="17" t="s">
        <v>10234</v>
      </c>
      <c r="H1500" s="17" t="s">
        <v>10235</v>
      </c>
      <c r="I1500" s="17" t="s">
        <v>10236</v>
      </c>
      <c r="J1500" s="17" t="s">
        <v>10507</v>
      </c>
      <c r="K1500" s="17" t="s">
        <v>2755</v>
      </c>
      <c r="L1500" s="17" t="s">
        <v>10544</v>
      </c>
      <c r="M1500" s="17" t="s">
        <v>836</v>
      </c>
      <c r="N1500" s="17" t="s">
        <v>61</v>
      </c>
      <c r="O1500" s="18">
        <v>20000</v>
      </c>
      <c r="P1500" s="18">
        <v>3097.9334714934298</v>
      </c>
      <c r="Q1500" s="19">
        <v>47274.282500000001</v>
      </c>
      <c r="R1500" s="17" t="s">
        <v>11054</v>
      </c>
      <c r="S1500" s="17" t="s">
        <v>10286</v>
      </c>
      <c r="T1500" s="17" t="s">
        <v>11054</v>
      </c>
      <c r="U1500" s="17" t="s">
        <v>10248</v>
      </c>
      <c r="V1500" s="17"/>
      <c r="W1500" s="17"/>
      <c r="X1500" s="17" t="s">
        <v>10546</v>
      </c>
      <c r="Y1500" s="18">
        <v>40988.29</v>
      </c>
      <c r="Z1500" s="17" t="s">
        <v>11038</v>
      </c>
      <c r="AA1500" s="18">
        <v>20000</v>
      </c>
      <c r="AB1500" s="17" t="s">
        <v>10245</v>
      </c>
      <c r="AC1500" s="17" t="s">
        <v>10246</v>
      </c>
      <c r="AD1500" s="17"/>
      <c r="AE1500" s="18">
        <v>16902.066528506599</v>
      </c>
      <c r="AF1500" s="31" t="str">
        <f>_xlfn.XLOOKUP(A1500,Macmahon!B:B,Macmahon!AE:AE,"",0)</f>
        <v/>
      </c>
      <c r="AG1500" s="28" t="str">
        <f>_xlfn.XLOOKUP(A1500,Macmahon!B:B,Macmahon!AJ:AJ,"",0)</f>
        <v/>
      </c>
      <c r="AH1500" s="28" t="str">
        <f>_xlfn.XLOOKUP(A1500,Macmahon!B:B,Macmahon!AK:AK,"",0)</f>
        <v/>
      </c>
      <c r="AI1500" s="28">
        <f t="shared" si="35"/>
        <v>0</v>
      </c>
      <c r="AJ1500" s="40" t="str">
        <f>E1500&amp;C1500&amp;B1500</f>
        <v>6P63108RI</v>
      </c>
      <c r="AK1500" s="40" t="str">
        <f>IFERROR(_xlfn.XLOOKUP(AJ1500,CrossRef!$A:$A,CrossRef!$J:$J,"Not Found"),"-")</f>
        <v>Not Found</v>
      </c>
      <c r="AL1500" s="40" t="str">
        <f>IFERROR(_xlfn.XLOOKUP(AJ1500,CrossRef!$A:$A,CrossRef!$K:$K,"Not Found"),"-")</f>
        <v>Not Found</v>
      </c>
      <c r="AM1500" s="40" t="str">
        <f>IFERROR(_xlfn.XLOOKUP(AJ1500,CrossRef!$A:$A,CrossRef!$L:$L,"Not Found"),"-")</f>
        <v>Not Found</v>
      </c>
    </row>
    <row r="1501" spans="1:39" x14ac:dyDescent="0.3">
      <c r="A1501" s="4" t="str">
        <f>D1501&amp;C1501&amp;B1501</f>
        <v>GEX0124154LF</v>
      </c>
      <c r="B1501" s="4" t="str">
        <f>LEFT(N1501,FIND(" ",N1501)-1)</f>
        <v>LF</v>
      </c>
      <c r="C1501" s="4" t="str">
        <f>LEFT(M1501,4)</f>
        <v>4154</v>
      </c>
      <c r="D1501" s="4" t="str">
        <f>LEFT(L1501,FIND(" ",L1501)-1)</f>
        <v>GEX012</v>
      </c>
      <c r="E1501" s="4" t="str">
        <f>MID(X1501,2,3)</f>
        <v>6P6</v>
      </c>
      <c r="G1501" s="14" t="s">
        <v>10234</v>
      </c>
      <c r="H1501" s="14" t="s">
        <v>10235</v>
      </c>
      <c r="I1501" s="14" t="s">
        <v>10236</v>
      </c>
      <c r="J1501" s="14" t="s">
        <v>10507</v>
      </c>
      <c r="K1501" s="14" t="s">
        <v>2755</v>
      </c>
      <c r="L1501" s="14" t="s">
        <v>10544</v>
      </c>
      <c r="M1501" s="14" t="s">
        <v>11405</v>
      </c>
      <c r="N1501" s="14" t="s">
        <v>483</v>
      </c>
      <c r="O1501" s="15">
        <v>20000</v>
      </c>
      <c r="P1501" s="15">
        <v>3097.9334714934298</v>
      </c>
      <c r="Q1501" s="20">
        <v>47274.282500000001</v>
      </c>
      <c r="R1501" s="14" t="s">
        <v>11406</v>
      </c>
      <c r="S1501" s="14" t="s">
        <v>10240</v>
      </c>
      <c r="T1501" s="14" t="s">
        <v>11406</v>
      </c>
      <c r="U1501" s="14" t="s">
        <v>10248</v>
      </c>
      <c r="V1501" s="14"/>
      <c r="W1501" s="14"/>
      <c r="X1501" s="14" t="s">
        <v>10546</v>
      </c>
      <c r="Y1501" s="15">
        <v>14755.4</v>
      </c>
      <c r="Z1501" s="14" t="s">
        <v>11407</v>
      </c>
      <c r="AA1501" s="15">
        <v>20000</v>
      </c>
      <c r="AB1501" s="14" t="s">
        <v>10245</v>
      </c>
      <c r="AC1501" s="14" t="s">
        <v>10246</v>
      </c>
      <c r="AD1501" s="14"/>
      <c r="AE1501" s="15">
        <v>16902.066528506599</v>
      </c>
      <c r="AF1501" s="31" t="str">
        <f>_xlfn.XLOOKUP(A1501,Macmahon!B:B,Macmahon!AE:AE,"",0)</f>
        <v/>
      </c>
      <c r="AG1501" s="28" t="str">
        <f>_xlfn.XLOOKUP(A1501,Macmahon!B:B,Macmahon!AJ:AJ,"",0)</f>
        <v/>
      </c>
      <c r="AH1501" s="28" t="str">
        <f>_xlfn.XLOOKUP(A1501,Macmahon!B:B,Macmahon!AK:AK,"",0)</f>
        <v/>
      </c>
      <c r="AI1501" s="28">
        <f t="shared" si="35"/>
        <v>0</v>
      </c>
      <c r="AJ1501" s="40" t="str">
        <f>E1501&amp;C1501&amp;B1501</f>
        <v>6P64154LF</v>
      </c>
      <c r="AK1501" s="40" t="str">
        <f>IFERROR(_xlfn.XLOOKUP(AJ1501,CrossRef!$A:$A,CrossRef!$J:$J,"Not Found"),"-")</f>
        <v>Not Found</v>
      </c>
      <c r="AL1501" s="40" t="str">
        <f>IFERROR(_xlfn.XLOOKUP(AJ1501,CrossRef!$A:$A,CrossRef!$K:$K,"Not Found"),"-")</f>
        <v>Not Found</v>
      </c>
      <c r="AM1501" s="40" t="str">
        <f>IFERROR(_xlfn.XLOOKUP(AJ1501,CrossRef!$A:$A,CrossRef!$L:$L,"Not Found"),"-")</f>
        <v>Not Found</v>
      </c>
    </row>
    <row r="1502" spans="1:39" x14ac:dyDescent="0.3">
      <c r="A1502" s="4" t="str">
        <f>D1502&amp;C1502&amp;B1502</f>
        <v>GEX0124154LR</v>
      </c>
      <c r="B1502" s="4" t="str">
        <f>LEFT(N1502,FIND(" ",N1502)-1)</f>
        <v>LR</v>
      </c>
      <c r="C1502" s="4" t="str">
        <f>LEFT(M1502,4)</f>
        <v>4154</v>
      </c>
      <c r="D1502" s="4" t="str">
        <f>LEFT(L1502,FIND(" ",L1502)-1)</f>
        <v>GEX012</v>
      </c>
      <c r="E1502" s="4" t="str">
        <f>MID(X1502,2,3)</f>
        <v>6P6</v>
      </c>
      <c r="G1502" s="17" t="s">
        <v>10234</v>
      </c>
      <c r="H1502" s="17" t="s">
        <v>10235</v>
      </c>
      <c r="I1502" s="17" t="s">
        <v>10236</v>
      </c>
      <c r="J1502" s="17" t="s">
        <v>10507</v>
      </c>
      <c r="K1502" s="17" t="s">
        <v>2755</v>
      </c>
      <c r="L1502" s="17" t="s">
        <v>10544</v>
      </c>
      <c r="M1502" s="17" t="s">
        <v>11405</v>
      </c>
      <c r="N1502" s="17" t="s">
        <v>490</v>
      </c>
      <c r="O1502" s="18">
        <v>20000</v>
      </c>
      <c r="P1502" s="18">
        <v>3097.9334714934298</v>
      </c>
      <c r="Q1502" s="19">
        <v>47274.282500000001</v>
      </c>
      <c r="R1502" s="17" t="s">
        <v>11406</v>
      </c>
      <c r="S1502" s="17" t="s">
        <v>10240</v>
      </c>
      <c r="T1502" s="17" t="s">
        <v>11406</v>
      </c>
      <c r="U1502" s="17" t="s">
        <v>10248</v>
      </c>
      <c r="V1502" s="17"/>
      <c r="W1502" s="17"/>
      <c r="X1502" s="17" t="s">
        <v>10546</v>
      </c>
      <c r="Y1502" s="18">
        <v>14755.4</v>
      </c>
      <c r="Z1502" s="17" t="s">
        <v>11408</v>
      </c>
      <c r="AA1502" s="18">
        <v>20000</v>
      </c>
      <c r="AB1502" s="17" t="s">
        <v>10245</v>
      </c>
      <c r="AC1502" s="17" t="s">
        <v>10246</v>
      </c>
      <c r="AD1502" s="17"/>
      <c r="AE1502" s="18">
        <v>16902.066528506599</v>
      </c>
      <c r="AF1502" s="31" t="str">
        <f>_xlfn.XLOOKUP(A1502,Macmahon!B:B,Macmahon!AE:AE,"",0)</f>
        <v/>
      </c>
      <c r="AG1502" s="28" t="str">
        <f>_xlfn.XLOOKUP(A1502,Macmahon!B:B,Macmahon!AJ:AJ,"",0)</f>
        <v/>
      </c>
      <c r="AH1502" s="28" t="str">
        <f>_xlfn.XLOOKUP(A1502,Macmahon!B:B,Macmahon!AK:AK,"",0)</f>
        <v/>
      </c>
      <c r="AI1502" s="28">
        <f t="shared" si="35"/>
        <v>0</v>
      </c>
      <c r="AJ1502" s="40" t="str">
        <f>E1502&amp;C1502&amp;B1502</f>
        <v>6P64154LR</v>
      </c>
      <c r="AK1502" s="40" t="str">
        <f>IFERROR(_xlfn.XLOOKUP(AJ1502,CrossRef!$A:$A,CrossRef!$J:$J,"Not Found"),"-")</f>
        <v>Not Found</v>
      </c>
      <c r="AL1502" s="40" t="str">
        <f>IFERROR(_xlfn.XLOOKUP(AJ1502,CrossRef!$A:$A,CrossRef!$K:$K,"Not Found"),"-")</f>
        <v>Not Found</v>
      </c>
      <c r="AM1502" s="40" t="str">
        <f>IFERROR(_xlfn.XLOOKUP(AJ1502,CrossRef!$A:$A,CrossRef!$L:$L,"Not Found"),"-")</f>
        <v>Not Found</v>
      </c>
    </row>
    <row r="1503" spans="1:39" x14ac:dyDescent="0.3">
      <c r="A1503" s="4" t="str">
        <f>D1503&amp;C1503&amp;B1503</f>
        <v>GEX0124154RF</v>
      </c>
      <c r="B1503" s="4" t="str">
        <f>LEFT(N1503,FIND(" ",N1503)-1)</f>
        <v>RF</v>
      </c>
      <c r="C1503" s="4" t="str">
        <f>LEFT(M1503,4)</f>
        <v>4154</v>
      </c>
      <c r="D1503" s="4" t="str">
        <f>LEFT(L1503,FIND(" ",L1503)-1)</f>
        <v>GEX012</v>
      </c>
      <c r="E1503" s="4" t="str">
        <f>MID(X1503,2,3)</f>
        <v>6P6</v>
      </c>
      <c r="G1503" s="14" t="s">
        <v>10234</v>
      </c>
      <c r="H1503" s="14" t="s">
        <v>10235</v>
      </c>
      <c r="I1503" s="14" t="s">
        <v>10236</v>
      </c>
      <c r="J1503" s="14" t="s">
        <v>10507</v>
      </c>
      <c r="K1503" s="14" t="s">
        <v>2755</v>
      </c>
      <c r="L1503" s="14" t="s">
        <v>10544</v>
      </c>
      <c r="M1503" s="14" t="s">
        <v>11405</v>
      </c>
      <c r="N1503" s="14" t="s">
        <v>487</v>
      </c>
      <c r="O1503" s="15">
        <v>20000</v>
      </c>
      <c r="P1503" s="15">
        <v>3097.9334714934298</v>
      </c>
      <c r="Q1503" s="20">
        <v>47274.282500000001</v>
      </c>
      <c r="R1503" s="14" t="s">
        <v>11406</v>
      </c>
      <c r="S1503" s="14" t="s">
        <v>10240</v>
      </c>
      <c r="T1503" s="14" t="s">
        <v>11406</v>
      </c>
      <c r="U1503" s="14" t="s">
        <v>10248</v>
      </c>
      <c r="V1503" s="14"/>
      <c r="W1503" s="14"/>
      <c r="X1503" s="14" t="s">
        <v>10546</v>
      </c>
      <c r="Y1503" s="15">
        <v>14755.4</v>
      </c>
      <c r="Z1503" s="14" t="s">
        <v>11409</v>
      </c>
      <c r="AA1503" s="15">
        <v>20000</v>
      </c>
      <c r="AB1503" s="14" t="s">
        <v>10245</v>
      </c>
      <c r="AC1503" s="14" t="s">
        <v>10246</v>
      </c>
      <c r="AD1503" s="14"/>
      <c r="AE1503" s="15">
        <v>16902.066528506599</v>
      </c>
      <c r="AF1503" s="31" t="str">
        <f>_xlfn.XLOOKUP(A1503,Macmahon!B:B,Macmahon!AE:AE,"",0)</f>
        <v/>
      </c>
      <c r="AG1503" s="28" t="str">
        <f>_xlfn.XLOOKUP(A1503,Macmahon!B:B,Macmahon!AJ:AJ,"",0)</f>
        <v/>
      </c>
      <c r="AH1503" s="28" t="str">
        <f>_xlfn.XLOOKUP(A1503,Macmahon!B:B,Macmahon!AK:AK,"",0)</f>
        <v/>
      </c>
      <c r="AI1503" s="28">
        <f t="shared" si="35"/>
        <v>0</v>
      </c>
      <c r="AJ1503" s="40" t="str">
        <f>E1503&amp;C1503&amp;B1503</f>
        <v>6P64154RF</v>
      </c>
      <c r="AK1503" s="40" t="str">
        <f>IFERROR(_xlfn.XLOOKUP(AJ1503,CrossRef!$A:$A,CrossRef!$J:$J,"Not Found"),"-")</f>
        <v>Not Found</v>
      </c>
      <c r="AL1503" s="40" t="str">
        <f>IFERROR(_xlfn.XLOOKUP(AJ1503,CrossRef!$A:$A,CrossRef!$K:$K,"Not Found"),"-")</f>
        <v>Not Found</v>
      </c>
      <c r="AM1503" s="40" t="str">
        <f>IFERROR(_xlfn.XLOOKUP(AJ1503,CrossRef!$A:$A,CrossRef!$L:$L,"Not Found"),"-")</f>
        <v>Not Found</v>
      </c>
    </row>
    <row r="1504" spans="1:39" x14ac:dyDescent="0.3">
      <c r="A1504" s="4" t="str">
        <f>D1504&amp;C1504&amp;B1504</f>
        <v>EX71284351LF</v>
      </c>
      <c r="B1504" s="4" t="str">
        <f>LEFT(N1504,FIND(" ",N1504)-1)</f>
        <v>LF</v>
      </c>
      <c r="C1504" s="4" t="str">
        <f>LEFT(M1504,4)</f>
        <v>4351</v>
      </c>
      <c r="D1504" s="4" t="str">
        <f>LEFT(L1504,FIND(" ",L1504)-1)</f>
        <v>EX7128</v>
      </c>
      <c r="E1504" s="4" t="str">
        <f>MID(X1504,2,3)</f>
        <v>ELZ</v>
      </c>
      <c r="G1504" s="14" t="s">
        <v>10234</v>
      </c>
      <c r="H1504" s="14" t="s">
        <v>10235</v>
      </c>
      <c r="I1504" s="14" t="s">
        <v>10257</v>
      </c>
      <c r="J1504" s="14" t="s">
        <v>10393</v>
      </c>
      <c r="K1504" s="14" t="s">
        <v>2728</v>
      </c>
      <c r="L1504" s="14" t="s">
        <v>11064</v>
      </c>
      <c r="M1504" s="14" t="s">
        <v>814</v>
      </c>
      <c r="N1504" s="14" t="s">
        <v>483</v>
      </c>
      <c r="O1504" s="15">
        <v>15000</v>
      </c>
      <c r="P1504" s="15">
        <v>2707.7408825920802</v>
      </c>
      <c r="Q1504" s="16">
        <v>47002</v>
      </c>
      <c r="R1504" s="14" t="s">
        <v>11532</v>
      </c>
      <c r="S1504" s="14" t="s">
        <v>10240</v>
      </c>
      <c r="T1504" s="14" t="s">
        <v>11532</v>
      </c>
      <c r="U1504" s="14" t="s">
        <v>10248</v>
      </c>
      <c r="V1504" s="14"/>
      <c r="W1504" s="14" t="s">
        <v>10768</v>
      </c>
      <c r="X1504" s="14" t="s">
        <v>11065</v>
      </c>
      <c r="Y1504" s="15">
        <v>41502.51</v>
      </c>
      <c r="Z1504" s="14" t="s">
        <v>11534</v>
      </c>
      <c r="AA1504" s="15">
        <v>36388.233287702496</v>
      </c>
      <c r="AB1504" s="14" t="s">
        <v>10335</v>
      </c>
      <c r="AC1504" s="14" t="s">
        <v>10246</v>
      </c>
      <c r="AD1504" s="14"/>
      <c r="AE1504" s="15">
        <v>12292.259117407901</v>
      </c>
      <c r="AF1504" s="31">
        <f>_xlfn.XLOOKUP(A1504,Macmahon!B:B,Macmahon!AE:AE,"",0)</f>
        <v>46046</v>
      </c>
      <c r="AG1504" s="28">
        <f>_xlfn.XLOOKUP(A1504,Macmahon!B:B,Macmahon!AJ:AJ,"",0)</f>
        <v>47082.736369907405</v>
      </c>
      <c r="AH1504" s="28">
        <f>_xlfn.XLOOKUP(A1504,Macmahon!B:B,Macmahon!AK:AK,"",0)</f>
        <v>47006</v>
      </c>
      <c r="AI1504" s="28">
        <f t="shared" si="35"/>
        <v>47006</v>
      </c>
      <c r="AJ1504" s="40" t="str">
        <f>E1504&amp;C1504&amp;B1504</f>
        <v>ELZ4351LF</v>
      </c>
      <c r="AK1504" s="40" t="str">
        <f>IFERROR(_xlfn.XLOOKUP(AJ1504,CrossRef!$A:$A,CrossRef!$J:$J,"Not Found"),"-")</f>
        <v>EXBH072-HYSY-MOHY-TRLL</v>
      </c>
      <c r="AL1504" s="40" t="str">
        <f>IFERROR(_xlfn.XLOOKUP(AJ1504,CrossRef!$A:$A,CrossRef!$K:$K,"Not Found"),"-")</f>
        <v>LHF</v>
      </c>
      <c r="AM1504" s="40" t="str">
        <f>IFERROR(_xlfn.XLOOKUP(AJ1504,CrossRef!$A:$A,CrossRef!$L:$L,"Not Found"),"-")</f>
        <v>15000H TRAVEL MOTOR CHANGE LHF</v>
      </c>
    </row>
    <row r="1505" spans="1:39" x14ac:dyDescent="0.3">
      <c r="A1505" s="4" t="str">
        <f>D1505&amp;C1505&amp;B1505</f>
        <v>EX71284351LR</v>
      </c>
      <c r="B1505" s="4" t="str">
        <f>LEFT(N1505,FIND(" ",N1505)-1)</f>
        <v>LR</v>
      </c>
      <c r="C1505" s="4" t="str">
        <f>LEFT(M1505,4)</f>
        <v>4351</v>
      </c>
      <c r="D1505" s="4" t="str">
        <f>LEFT(L1505,FIND(" ",L1505)-1)</f>
        <v>EX7128</v>
      </c>
      <c r="E1505" s="4" t="str">
        <f>MID(X1505,2,3)</f>
        <v>ELZ</v>
      </c>
      <c r="G1505" s="17" t="s">
        <v>10234</v>
      </c>
      <c r="H1505" s="17" t="s">
        <v>10235</v>
      </c>
      <c r="I1505" s="17" t="s">
        <v>10257</v>
      </c>
      <c r="J1505" s="17" t="s">
        <v>10393</v>
      </c>
      <c r="K1505" s="17" t="s">
        <v>2728</v>
      </c>
      <c r="L1505" s="17" t="s">
        <v>11064</v>
      </c>
      <c r="M1505" s="17" t="s">
        <v>814</v>
      </c>
      <c r="N1505" s="17" t="s">
        <v>490</v>
      </c>
      <c r="O1505" s="18">
        <v>15000</v>
      </c>
      <c r="P1505" s="18">
        <v>2707.7408825920802</v>
      </c>
      <c r="Q1505" s="16">
        <v>47002</v>
      </c>
      <c r="R1505" s="17" t="s">
        <v>11532</v>
      </c>
      <c r="S1505" s="17" t="s">
        <v>10240</v>
      </c>
      <c r="T1505" s="17" t="s">
        <v>11532</v>
      </c>
      <c r="U1505" s="17" t="s">
        <v>10248</v>
      </c>
      <c r="V1505" s="17"/>
      <c r="W1505" s="17" t="s">
        <v>10768</v>
      </c>
      <c r="X1505" s="17" t="s">
        <v>11065</v>
      </c>
      <c r="Y1505" s="18">
        <v>41502.51</v>
      </c>
      <c r="Z1505" s="17" t="s">
        <v>11536</v>
      </c>
      <c r="AA1505" s="18">
        <v>36388.233287702496</v>
      </c>
      <c r="AB1505" s="17" t="s">
        <v>10335</v>
      </c>
      <c r="AC1505" s="17" t="s">
        <v>10246</v>
      </c>
      <c r="AD1505" s="17"/>
      <c r="AE1505" s="18">
        <v>12292.259117407901</v>
      </c>
      <c r="AF1505" s="31">
        <f>_xlfn.XLOOKUP(A1505,Macmahon!B:B,Macmahon!AE:AE,"",0)</f>
        <v>46045</v>
      </c>
      <c r="AG1505" s="28">
        <f>_xlfn.XLOOKUP(A1505,Macmahon!B:B,Macmahon!AJ:AJ,"",0)</f>
        <v>47082.736369907405</v>
      </c>
      <c r="AH1505" s="28">
        <f>_xlfn.XLOOKUP(A1505,Macmahon!B:B,Macmahon!AK:AK,"",0)</f>
        <v>47006</v>
      </c>
      <c r="AI1505" s="28">
        <f t="shared" si="35"/>
        <v>47006</v>
      </c>
      <c r="AJ1505" s="40" t="str">
        <f>E1505&amp;C1505&amp;B1505</f>
        <v>ELZ4351LR</v>
      </c>
      <c r="AK1505" s="40" t="str">
        <f>IFERROR(_xlfn.XLOOKUP(AJ1505,CrossRef!$A:$A,CrossRef!$J:$J,"Not Found"),"-")</f>
        <v>EXBH072-HYSY-MOHY-TRLL</v>
      </c>
      <c r="AL1505" s="40" t="str">
        <f>IFERROR(_xlfn.XLOOKUP(AJ1505,CrossRef!$A:$A,CrossRef!$K:$K,"Not Found"),"-")</f>
        <v>LHR</v>
      </c>
      <c r="AM1505" s="40" t="str">
        <f>IFERROR(_xlfn.XLOOKUP(AJ1505,CrossRef!$A:$A,CrossRef!$L:$L,"Not Found"),"-")</f>
        <v>15000H TRAVEL MOTOR CHANGE LHR</v>
      </c>
    </row>
    <row r="1506" spans="1:39" x14ac:dyDescent="0.3">
      <c r="A1506" s="4" t="str">
        <f>D1506&amp;C1506&amp;B1506</f>
        <v>EX71284351RF</v>
      </c>
      <c r="B1506" s="4" t="str">
        <f>LEFT(N1506,FIND(" ",N1506)-1)</f>
        <v>RF</v>
      </c>
      <c r="C1506" s="4" t="str">
        <f>LEFT(M1506,4)</f>
        <v>4351</v>
      </c>
      <c r="D1506" s="4" t="str">
        <f>LEFT(L1506,FIND(" ",L1506)-1)</f>
        <v>EX7128</v>
      </c>
      <c r="E1506" s="4" t="str">
        <f>MID(X1506,2,3)</f>
        <v>ELZ</v>
      </c>
      <c r="G1506" s="14" t="s">
        <v>10234</v>
      </c>
      <c r="H1506" s="14" t="s">
        <v>10235</v>
      </c>
      <c r="I1506" s="14" t="s">
        <v>10257</v>
      </c>
      <c r="J1506" s="14" t="s">
        <v>10393</v>
      </c>
      <c r="K1506" s="14" t="s">
        <v>2728</v>
      </c>
      <c r="L1506" s="14" t="s">
        <v>11064</v>
      </c>
      <c r="M1506" s="14" t="s">
        <v>814</v>
      </c>
      <c r="N1506" s="14" t="s">
        <v>487</v>
      </c>
      <c r="O1506" s="15">
        <v>15000</v>
      </c>
      <c r="P1506" s="15">
        <v>2716.1750007411101</v>
      </c>
      <c r="Q1506" s="16">
        <v>47002</v>
      </c>
      <c r="R1506" s="14" t="s">
        <v>11532</v>
      </c>
      <c r="S1506" s="14" t="s">
        <v>10240</v>
      </c>
      <c r="T1506" s="14" t="s">
        <v>11532</v>
      </c>
      <c r="U1506" s="14" t="s">
        <v>10248</v>
      </c>
      <c r="V1506" s="14"/>
      <c r="W1506" s="14" t="s">
        <v>10768</v>
      </c>
      <c r="X1506" s="14" t="s">
        <v>11065</v>
      </c>
      <c r="Y1506" s="15">
        <v>41502.51</v>
      </c>
      <c r="Z1506" s="14" t="s">
        <v>11538</v>
      </c>
      <c r="AA1506" s="15">
        <v>36388.233287702496</v>
      </c>
      <c r="AB1506" s="14" t="s">
        <v>10335</v>
      </c>
      <c r="AC1506" s="14" t="s">
        <v>10246</v>
      </c>
      <c r="AD1506" s="14"/>
      <c r="AE1506" s="15">
        <v>12283.824999258901</v>
      </c>
      <c r="AF1506" s="31">
        <f>_xlfn.XLOOKUP(A1506,Macmahon!B:B,Macmahon!AE:AE,"",0)</f>
        <v>46045</v>
      </c>
      <c r="AG1506" s="28">
        <f>_xlfn.XLOOKUP(A1506,Macmahon!B:B,Macmahon!AJ:AJ,"",0)</f>
        <v>47082.736369907405</v>
      </c>
      <c r="AH1506" s="28">
        <f>_xlfn.XLOOKUP(A1506,Macmahon!B:B,Macmahon!AK:AK,"",0)</f>
        <v>47006</v>
      </c>
      <c r="AI1506" s="28">
        <f t="shared" si="35"/>
        <v>47006</v>
      </c>
      <c r="AJ1506" s="40" t="str">
        <f>E1506&amp;C1506&amp;B1506</f>
        <v>ELZ4351RF</v>
      </c>
      <c r="AK1506" s="40" t="str">
        <f>IFERROR(_xlfn.XLOOKUP(AJ1506,CrossRef!$A:$A,CrossRef!$J:$J,"Not Found"),"-")</f>
        <v>EXBH072-HYSY-MOHY-TRLR</v>
      </c>
      <c r="AL1506" s="40" t="str">
        <f>IFERROR(_xlfn.XLOOKUP(AJ1506,CrossRef!$A:$A,CrossRef!$K:$K,"Not Found"),"-")</f>
        <v>RHF</v>
      </c>
      <c r="AM1506" s="40" t="str">
        <f>IFERROR(_xlfn.XLOOKUP(AJ1506,CrossRef!$A:$A,CrossRef!$L:$L,"Not Found"),"-")</f>
        <v>15000H TRAVEL MOTOR CHANGE RHF</v>
      </c>
    </row>
    <row r="1507" spans="1:39" x14ac:dyDescent="0.3">
      <c r="A1507" s="4" t="str">
        <f>D1507&amp;C1507&amp;B1507</f>
        <v>EX71284351RR</v>
      </c>
      <c r="B1507" s="4" t="str">
        <f>LEFT(N1507,FIND(" ",N1507)-1)</f>
        <v>RR</v>
      </c>
      <c r="C1507" s="4" t="str">
        <f>LEFT(M1507,4)</f>
        <v>4351</v>
      </c>
      <c r="D1507" s="4" t="str">
        <f>LEFT(L1507,FIND(" ",L1507)-1)</f>
        <v>EX7128</v>
      </c>
      <c r="E1507" s="4" t="str">
        <f>MID(X1507,2,3)</f>
        <v>ELZ</v>
      </c>
      <c r="G1507" s="17" t="s">
        <v>10234</v>
      </c>
      <c r="H1507" s="17" t="s">
        <v>10235</v>
      </c>
      <c r="I1507" s="17" t="s">
        <v>10257</v>
      </c>
      <c r="J1507" s="17" t="s">
        <v>10393</v>
      </c>
      <c r="K1507" s="17" t="s">
        <v>2728</v>
      </c>
      <c r="L1507" s="17" t="s">
        <v>11064</v>
      </c>
      <c r="M1507" s="17" t="s">
        <v>814</v>
      </c>
      <c r="N1507" s="17" t="s">
        <v>493</v>
      </c>
      <c r="O1507" s="18">
        <v>15000</v>
      </c>
      <c r="P1507" s="18">
        <v>2707.7408825920802</v>
      </c>
      <c r="Q1507" s="16">
        <v>47002</v>
      </c>
      <c r="R1507" s="17" t="s">
        <v>11532</v>
      </c>
      <c r="S1507" s="17" t="s">
        <v>10240</v>
      </c>
      <c r="T1507" s="17" t="s">
        <v>11532</v>
      </c>
      <c r="U1507" s="17" t="s">
        <v>10248</v>
      </c>
      <c r="V1507" s="17"/>
      <c r="W1507" s="17" t="s">
        <v>10768</v>
      </c>
      <c r="X1507" s="17" t="s">
        <v>11065</v>
      </c>
      <c r="Y1507" s="18">
        <v>41502.51</v>
      </c>
      <c r="Z1507" s="17" t="s">
        <v>11540</v>
      </c>
      <c r="AA1507" s="18">
        <v>36388.233287702496</v>
      </c>
      <c r="AB1507" s="17" t="s">
        <v>10335</v>
      </c>
      <c r="AC1507" s="17" t="s">
        <v>10246</v>
      </c>
      <c r="AD1507" s="17"/>
      <c r="AE1507" s="18">
        <v>12292.259117407901</v>
      </c>
      <c r="AF1507" s="31">
        <f>_xlfn.XLOOKUP(A1507,Macmahon!B:B,Macmahon!AE:AE,"",0)</f>
        <v>46046</v>
      </c>
      <c r="AG1507" s="28">
        <f>_xlfn.XLOOKUP(A1507,Macmahon!B:B,Macmahon!AJ:AJ,"",0)</f>
        <v>47082.736369907405</v>
      </c>
      <c r="AH1507" s="28">
        <f>_xlfn.XLOOKUP(A1507,Macmahon!B:B,Macmahon!AK:AK,"",0)</f>
        <v>47006</v>
      </c>
      <c r="AI1507" s="28">
        <f t="shared" si="35"/>
        <v>47006</v>
      </c>
      <c r="AJ1507" s="40" t="str">
        <f>E1507&amp;C1507&amp;B1507</f>
        <v>ELZ4351RR</v>
      </c>
      <c r="AK1507" s="40" t="str">
        <f>IFERROR(_xlfn.XLOOKUP(AJ1507,CrossRef!$A:$A,CrossRef!$J:$J,"Not Found"),"-")</f>
        <v>EXBH072-HYSY-MOHY-TRLR</v>
      </c>
      <c r="AL1507" s="40" t="str">
        <f>IFERROR(_xlfn.XLOOKUP(AJ1507,CrossRef!$A:$A,CrossRef!$K:$K,"Not Found"),"-")</f>
        <v>RHR</v>
      </c>
      <c r="AM1507" s="40" t="str">
        <f>IFERROR(_xlfn.XLOOKUP(AJ1507,CrossRef!$A:$A,CrossRef!$L:$L,"Not Found"),"-")</f>
        <v>15000H TRAVEL MOTOR CHANGE RHR</v>
      </c>
    </row>
    <row r="1508" spans="1:39" x14ac:dyDescent="0.3">
      <c r="A1508" s="4" t="str">
        <f>D1508&amp;C1508&amp;B1508</f>
        <v>EX70904351LF</v>
      </c>
      <c r="B1508" s="4" t="str">
        <f>LEFT(N1508,FIND(" ",N1508)-1)</f>
        <v>LF</v>
      </c>
      <c r="C1508" s="4" t="str">
        <f>LEFT(M1508,4)</f>
        <v>4351</v>
      </c>
      <c r="D1508" s="4" t="str">
        <f>LEFT(L1508,FIND(" ",L1508)-1)</f>
        <v>EX7090</v>
      </c>
      <c r="E1508" s="4" t="str">
        <f>MID(X1508,2,3)</f>
        <v>DHJ</v>
      </c>
      <c r="G1508" s="14" t="s">
        <v>10234</v>
      </c>
      <c r="H1508" s="14" t="s">
        <v>10235</v>
      </c>
      <c r="I1508" s="14" t="s">
        <v>10257</v>
      </c>
      <c r="J1508" s="14" t="s">
        <v>10393</v>
      </c>
      <c r="K1508" s="14" t="s">
        <v>2728</v>
      </c>
      <c r="L1508" s="14" t="s">
        <v>11055</v>
      </c>
      <c r="M1508" s="14" t="s">
        <v>814</v>
      </c>
      <c r="N1508" s="14" t="s">
        <v>483</v>
      </c>
      <c r="O1508" s="15">
        <v>15000</v>
      </c>
      <c r="P1508" s="15">
        <v>13408.729875187501</v>
      </c>
      <c r="Q1508" s="16">
        <v>46290</v>
      </c>
      <c r="R1508" s="14" t="s">
        <v>11532</v>
      </c>
      <c r="S1508" s="14" t="s">
        <v>10240</v>
      </c>
      <c r="T1508" s="14" t="s">
        <v>11532</v>
      </c>
      <c r="U1508" s="14" t="s">
        <v>10248</v>
      </c>
      <c r="V1508" s="14"/>
      <c r="W1508" s="14" t="s">
        <v>10399</v>
      </c>
      <c r="X1508" s="14" t="s">
        <v>11057</v>
      </c>
      <c r="Y1508" s="15">
        <v>41502.51</v>
      </c>
      <c r="Z1508" s="14" t="s">
        <v>11534</v>
      </c>
      <c r="AA1508" s="15">
        <v>69142.244353182701</v>
      </c>
      <c r="AB1508" s="14" t="s">
        <v>10245</v>
      </c>
      <c r="AC1508" s="14" t="s">
        <v>10246</v>
      </c>
      <c r="AD1508" s="14"/>
      <c r="AE1508" s="15">
        <v>1591.2701248124899</v>
      </c>
      <c r="AF1508" s="31">
        <f>_xlfn.XLOOKUP(A1508,Macmahon!B:B,Macmahon!AE:AE,"",0)</f>
        <v>44490</v>
      </c>
      <c r="AG1508" s="28">
        <f>_xlfn.XLOOKUP(A1508,Macmahon!B:B,Macmahon!AJ:AJ,"",0)</f>
        <v>46285.158730173614</v>
      </c>
      <c r="AH1508" s="28">
        <f>_xlfn.XLOOKUP(A1508,Macmahon!B:B,Macmahon!AK:AK,"",0)</f>
        <v>46290</v>
      </c>
      <c r="AI1508" s="28">
        <f t="shared" si="35"/>
        <v>46285.158730173614</v>
      </c>
      <c r="AJ1508" s="40" t="str">
        <f>E1508&amp;C1508&amp;B1508</f>
        <v>DHJ4351LF</v>
      </c>
      <c r="AK1508" s="40" t="str">
        <f>IFERROR(_xlfn.XLOOKUP(AJ1508,CrossRef!$A:$A,CrossRef!$J:$J,"Not Found"),"-")</f>
        <v>EXBH055-HYSY-MOHY-TRLL</v>
      </c>
      <c r="AL1508" s="40">
        <f>IFERROR(_xlfn.XLOOKUP(AJ1508,CrossRef!$A:$A,CrossRef!$K:$K,"Not Found"),"-")</f>
        <v>0</v>
      </c>
      <c r="AM1508" s="40" t="str">
        <f>IFERROR(_xlfn.XLOOKUP(AJ1508,CrossRef!$A:$A,CrossRef!$L:$L,"Not Found"),"-")</f>
        <v>15000H TRAVEL MOTOR CHANGE LHF</v>
      </c>
    </row>
    <row r="1509" spans="1:39" x14ac:dyDescent="0.3">
      <c r="A1509" s="4" t="str">
        <f>D1509&amp;C1509&amp;B1509</f>
        <v>EX70904351LR</v>
      </c>
      <c r="B1509" s="4" t="str">
        <f>LEFT(N1509,FIND(" ",N1509)-1)</f>
        <v>LR</v>
      </c>
      <c r="C1509" s="4" t="str">
        <f>LEFT(M1509,4)</f>
        <v>4351</v>
      </c>
      <c r="D1509" s="4" t="str">
        <f>LEFT(L1509,FIND(" ",L1509)-1)</f>
        <v>EX7090</v>
      </c>
      <c r="E1509" s="4" t="str">
        <f>MID(X1509,2,3)</f>
        <v>DHJ</v>
      </c>
      <c r="G1509" s="17" t="s">
        <v>10234</v>
      </c>
      <c r="H1509" s="17" t="s">
        <v>10235</v>
      </c>
      <c r="I1509" s="17" t="s">
        <v>10257</v>
      </c>
      <c r="J1509" s="17" t="s">
        <v>10393</v>
      </c>
      <c r="K1509" s="17" t="s">
        <v>2728</v>
      </c>
      <c r="L1509" s="17" t="s">
        <v>11055</v>
      </c>
      <c r="M1509" s="17" t="s">
        <v>814</v>
      </c>
      <c r="N1509" s="17" t="s">
        <v>490</v>
      </c>
      <c r="O1509" s="18">
        <v>15000</v>
      </c>
      <c r="P1509" s="18">
        <v>4736.2118244990597</v>
      </c>
      <c r="Q1509" s="16">
        <v>47070</v>
      </c>
      <c r="R1509" s="17" t="s">
        <v>11532</v>
      </c>
      <c r="S1509" s="17" t="s">
        <v>10240</v>
      </c>
      <c r="T1509" s="17" t="s">
        <v>11532</v>
      </c>
      <c r="U1509" s="17" t="s">
        <v>10248</v>
      </c>
      <c r="V1509" s="17"/>
      <c r="W1509" s="17" t="s">
        <v>10485</v>
      </c>
      <c r="X1509" s="17" t="s">
        <v>11057</v>
      </c>
      <c r="Y1509" s="18">
        <v>41502.51</v>
      </c>
      <c r="Z1509" s="17" t="s">
        <v>11536</v>
      </c>
      <c r="AA1509" s="18">
        <v>78752.100616016396</v>
      </c>
      <c r="AB1509" s="17" t="s">
        <v>10245</v>
      </c>
      <c r="AC1509" s="17" t="s">
        <v>10246</v>
      </c>
      <c r="AD1509" s="17"/>
      <c r="AE1509" s="18">
        <v>10263.7881755009</v>
      </c>
      <c r="AF1509" s="31">
        <f>_xlfn.XLOOKUP(A1509,Macmahon!B:B,Macmahon!AE:AE,"",0)</f>
        <v>45744</v>
      </c>
      <c r="AG1509" s="28">
        <f>_xlfn.XLOOKUP(A1509,Macmahon!B:B,Macmahon!AJ:AJ,"",0)</f>
        <v>47041.555555555555</v>
      </c>
      <c r="AH1509" s="28">
        <f>_xlfn.XLOOKUP(A1509,Macmahon!B:B,Macmahon!AK:AK,"",0)</f>
        <v>47059</v>
      </c>
      <c r="AI1509" s="28">
        <f t="shared" si="35"/>
        <v>47041.555555555555</v>
      </c>
      <c r="AJ1509" s="40" t="str">
        <f>E1509&amp;C1509&amp;B1509</f>
        <v>DHJ4351LR</v>
      </c>
      <c r="AK1509" s="40" t="str">
        <f>IFERROR(_xlfn.XLOOKUP(AJ1509,CrossRef!$A:$A,CrossRef!$J:$J,"Not Found"),"-")</f>
        <v>EXBH055-HYSY-MOHY-TRLL</v>
      </c>
      <c r="AL1509" s="40">
        <f>IFERROR(_xlfn.XLOOKUP(AJ1509,CrossRef!$A:$A,CrossRef!$K:$K,"Not Found"),"-")</f>
        <v>0</v>
      </c>
      <c r="AM1509" s="40" t="str">
        <f>IFERROR(_xlfn.XLOOKUP(AJ1509,CrossRef!$A:$A,CrossRef!$L:$L,"Not Found"),"-")</f>
        <v>15000H TRAVEL MOTOR CHANGE LHR</v>
      </c>
    </row>
    <row r="1510" spans="1:39" x14ac:dyDescent="0.3">
      <c r="A1510" s="4" t="str">
        <f>D1510&amp;C1510&amp;B1510</f>
        <v>GEX0124154RR</v>
      </c>
      <c r="B1510" s="4" t="str">
        <f>LEFT(N1510,FIND(" ",N1510)-1)</f>
        <v>RR</v>
      </c>
      <c r="C1510" s="4" t="str">
        <f>LEFT(M1510,4)</f>
        <v>4154</v>
      </c>
      <c r="D1510" s="4" t="str">
        <f>LEFT(L1510,FIND(" ",L1510)-1)</f>
        <v>GEX012</v>
      </c>
      <c r="E1510" s="4" t="str">
        <f>MID(X1510,2,3)</f>
        <v>6P6</v>
      </c>
      <c r="G1510" s="17" t="s">
        <v>10234</v>
      </c>
      <c r="H1510" s="17" t="s">
        <v>10235</v>
      </c>
      <c r="I1510" s="17" t="s">
        <v>10236</v>
      </c>
      <c r="J1510" s="17" t="s">
        <v>10507</v>
      </c>
      <c r="K1510" s="17" t="s">
        <v>2755</v>
      </c>
      <c r="L1510" s="17" t="s">
        <v>10544</v>
      </c>
      <c r="M1510" s="17" t="s">
        <v>11405</v>
      </c>
      <c r="N1510" s="17" t="s">
        <v>493</v>
      </c>
      <c r="O1510" s="18">
        <v>20000</v>
      </c>
      <c r="P1510" s="18">
        <v>3097.9334714934298</v>
      </c>
      <c r="Q1510" s="19">
        <v>47274.282500000001</v>
      </c>
      <c r="R1510" s="17" t="s">
        <v>11406</v>
      </c>
      <c r="S1510" s="17" t="s">
        <v>10240</v>
      </c>
      <c r="T1510" s="17" t="s">
        <v>11406</v>
      </c>
      <c r="U1510" s="17" t="s">
        <v>10248</v>
      </c>
      <c r="V1510" s="17"/>
      <c r="W1510" s="17"/>
      <c r="X1510" s="17" t="s">
        <v>10546</v>
      </c>
      <c r="Y1510" s="18">
        <v>14755.4</v>
      </c>
      <c r="Z1510" s="17" t="s">
        <v>11410</v>
      </c>
      <c r="AA1510" s="18">
        <v>20000</v>
      </c>
      <c r="AB1510" s="17" t="s">
        <v>10245</v>
      </c>
      <c r="AC1510" s="17" t="s">
        <v>10246</v>
      </c>
      <c r="AD1510" s="17"/>
      <c r="AE1510" s="18">
        <v>16902.066528506599</v>
      </c>
      <c r="AF1510" s="31" t="str">
        <f>_xlfn.XLOOKUP(A1510,Macmahon!B:B,Macmahon!AE:AE,"",0)</f>
        <v/>
      </c>
      <c r="AG1510" s="28" t="str">
        <f>_xlfn.XLOOKUP(A1510,Macmahon!B:B,Macmahon!AJ:AJ,"",0)</f>
        <v/>
      </c>
      <c r="AH1510" s="28" t="str">
        <f>_xlfn.XLOOKUP(A1510,Macmahon!B:B,Macmahon!AK:AK,"",0)</f>
        <v/>
      </c>
      <c r="AI1510" s="28">
        <f t="shared" si="35"/>
        <v>0</v>
      </c>
      <c r="AJ1510" s="40" t="str">
        <f>E1510&amp;C1510&amp;B1510</f>
        <v>6P64154RR</v>
      </c>
      <c r="AK1510" s="40" t="str">
        <f>IFERROR(_xlfn.XLOOKUP(AJ1510,CrossRef!$A:$A,CrossRef!$J:$J,"Not Found"),"-")</f>
        <v>Not Found</v>
      </c>
      <c r="AL1510" s="40" t="str">
        <f>IFERROR(_xlfn.XLOOKUP(AJ1510,CrossRef!$A:$A,CrossRef!$K:$K,"Not Found"),"-")</f>
        <v>Not Found</v>
      </c>
      <c r="AM1510" s="40" t="str">
        <f>IFERROR(_xlfn.XLOOKUP(AJ1510,CrossRef!$A:$A,CrossRef!$L:$L,"Not Found"),"-")</f>
        <v>Not Found</v>
      </c>
    </row>
    <row r="1511" spans="1:39" x14ac:dyDescent="0.3">
      <c r="A1511" s="4" t="str">
        <f>D1511&amp;C1511&amp;B1511</f>
        <v>GEX0124157LT</v>
      </c>
      <c r="B1511" s="4" t="str">
        <f>LEFT(N1511,FIND(" ",N1511)-1)</f>
        <v>LT</v>
      </c>
      <c r="C1511" s="4" t="str">
        <f>LEFT(M1511,4)</f>
        <v>4157</v>
      </c>
      <c r="D1511" s="4" t="str">
        <f>LEFT(L1511,FIND(" ",L1511)-1)</f>
        <v>GEX012</v>
      </c>
      <c r="E1511" s="4" t="str">
        <f>MID(X1511,2,3)</f>
        <v>6P6</v>
      </c>
      <c r="G1511" s="14" t="s">
        <v>10234</v>
      </c>
      <c r="H1511" s="14" t="s">
        <v>10235</v>
      </c>
      <c r="I1511" s="14" t="s">
        <v>10236</v>
      </c>
      <c r="J1511" s="14" t="s">
        <v>10507</v>
      </c>
      <c r="K1511" s="14" t="s">
        <v>2755</v>
      </c>
      <c r="L1511" s="14" t="s">
        <v>10544</v>
      </c>
      <c r="M1511" s="14" t="s">
        <v>11411</v>
      </c>
      <c r="N1511" s="14" t="s">
        <v>57</v>
      </c>
      <c r="O1511" s="15">
        <v>25000</v>
      </c>
      <c r="P1511" s="15">
        <v>3097.9334714934298</v>
      </c>
      <c r="Q1511" s="20">
        <v>47578.657500000001</v>
      </c>
      <c r="R1511" s="14" t="s">
        <v>11412</v>
      </c>
      <c r="S1511" s="14" t="s">
        <v>10286</v>
      </c>
      <c r="T1511" s="14" t="s">
        <v>11412</v>
      </c>
      <c r="U1511" s="14" t="s">
        <v>10248</v>
      </c>
      <c r="V1511" s="14"/>
      <c r="W1511" s="14"/>
      <c r="X1511" s="14" t="s">
        <v>10546</v>
      </c>
      <c r="Y1511" s="15">
        <v>0</v>
      </c>
      <c r="Z1511" s="14" t="s">
        <v>11413</v>
      </c>
      <c r="AA1511" s="15">
        <v>25000</v>
      </c>
      <c r="AB1511" s="14" t="s">
        <v>10245</v>
      </c>
      <c r="AC1511" s="14" t="s">
        <v>10246</v>
      </c>
      <c r="AD1511" s="14"/>
      <c r="AE1511" s="15">
        <v>21902.066528506599</v>
      </c>
      <c r="AF1511" s="31" t="str">
        <f>_xlfn.XLOOKUP(A1511,Macmahon!B:B,Macmahon!AE:AE,"",0)</f>
        <v/>
      </c>
      <c r="AG1511" s="28" t="str">
        <f>_xlfn.XLOOKUP(A1511,Macmahon!B:B,Macmahon!AJ:AJ,"",0)</f>
        <v/>
      </c>
      <c r="AH1511" s="28" t="str">
        <f>_xlfn.XLOOKUP(A1511,Macmahon!B:B,Macmahon!AK:AK,"",0)</f>
        <v/>
      </c>
      <c r="AI1511" s="28">
        <f t="shared" si="35"/>
        <v>0</v>
      </c>
      <c r="AJ1511" s="40" t="str">
        <f>E1511&amp;C1511&amp;B1511</f>
        <v>6P64157LT</v>
      </c>
      <c r="AK1511" s="40" t="str">
        <f>IFERROR(_xlfn.XLOOKUP(AJ1511,CrossRef!$A:$A,CrossRef!$J:$J,"Not Found"),"-")</f>
        <v>Not Found</v>
      </c>
      <c r="AL1511" s="40" t="str">
        <f>IFERROR(_xlfn.XLOOKUP(AJ1511,CrossRef!$A:$A,CrossRef!$K:$K,"Not Found"),"-")</f>
        <v>Not Found</v>
      </c>
      <c r="AM1511" s="40" t="str">
        <f>IFERROR(_xlfn.XLOOKUP(AJ1511,CrossRef!$A:$A,CrossRef!$L:$L,"Not Found"),"-")</f>
        <v>Not Found</v>
      </c>
    </row>
    <row r="1512" spans="1:39" x14ac:dyDescent="0.3">
      <c r="A1512" s="4" t="str">
        <f>D1512&amp;C1512&amp;B1512</f>
        <v>GEX0124157RI</v>
      </c>
      <c r="B1512" s="4" t="str">
        <f>LEFT(N1512,FIND(" ",N1512)-1)</f>
        <v>RI</v>
      </c>
      <c r="C1512" s="4" t="str">
        <f>LEFT(M1512,4)</f>
        <v>4157</v>
      </c>
      <c r="D1512" s="4" t="str">
        <f>LEFT(L1512,FIND(" ",L1512)-1)</f>
        <v>GEX012</v>
      </c>
      <c r="E1512" s="4" t="str">
        <f>MID(X1512,2,3)</f>
        <v>6P6</v>
      </c>
      <c r="G1512" s="17" t="s">
        <v>10234</v>
      </c>
      <c r="H1512" s="17" t="s">
        <v>10235</v>
      </c>
      <c r="I1512" s="17" t="s">
        <v>10236</v>
      </c>
      <c r="J1512" s="17" t="s">
        <v>10507</v>
      </c>
      <c r="K1512" s="17" t="s">
        <v>2755</v>
      </c>
      <c r="L1512" s="17" t="s">
        <v>10544</v>
      </c>
      <c r="M1512" s="17" t="s">
        <v>11411</v>
      </c>
      <c r="N1512" s="17" t="s">
        <v>61</v>
      </c>
      <c r="O1512" s="18">
        <v>25000</v>
      </c>
      <c r="P1512" s="18">
        <v>3097.9334714934298</v>
      </c>
      <c r="Q1512" s="19">
        <v>47578.657500000001</v>
      </c>
      <c r="R1512" s="17" t="s">
        <v>11412</v>
      </c>
      <c r="S1512" s="17" t="s">
        <v>10286</v>
      </c>
      <c r="T1512" s="17" t="s">
        <v>11412</v>
      </c>
      <c r="U1512" s="17" t="s">
        <v>10248</v>
      </c>
      <c r="V1512" s="17"/>
      <c r="W1512" s="17"/>
      <c r="X1512" s="17" t="s">
        <v>10546</v>
      </c>
      <c r="Y1512" s="18">
        <v>0</v>
      </c>
      <c r="Z1512" s="17" t="s">
        <v>11414</v>
      </c>
      <c r="AA1512" s="18">
        <v>25000</v>
      </c>
      <c r="AB1512" s="17" t="s">
        <v>10245</v>
      </c>
      <c r="AC1512" s="17" t="s">
        <v>10246</v>
      </c>
      <c r="AD1512" s="17"/>
      <c r="AE1512" s="18">
        <v>21902.066528506599</v>
      </c>
      <c r="AF1512" s="31" t="str">
        <f>_xlfn.XLOOKUP(A1512,Macmahon!B:B,Macmahon!AE:AE,"",0)</f>
        <v/>
      </c>
      <c r="AG1512" s="28" t="str">
        <f>_xlfn.XLOOKUP(A1512,Macmahon!B:B,Macmahon!AJ:AJ,"",0)</f>
        <v/>
      </c>
      <c r="AH1512" s="28" t="str">
        <f>_xlfn.XLOOKUP(A1512,Macmahon!B:B,Macmahon!AK:AK,"",0)</f>
        <v/>
      </c>
      <c r="AI1512" s="28">
        <f t="shared" si="35"/>
        <v>0</v>
      </c>
      <c r="AJ1512" s="40" t="str">
        <f>E1512&amp;C1512&amp;B1512</f>
        <v>6P64157RI</v>
      </c>
      <c r="AK1512" s="40" t="str">
        <f>IFERROR(_xlfn.XLOOKUP(AJ1512,CrossRef!$A:$A,CrossRef!$J:$J,"Not Found"),"-")</f>
        <v>Not Found</v>
      </c>
      <c r="AL1512" s="40" t="str">
        <f>IFERROR(_xlfn.XLOOKUP(AJ1512,CrossRef!$A:$A,CrossRef!$K:$K,"Not Found"),"-")</f>
        <v>Not Found</v>
      </c>
      <c r="AM1512" s="40" t="str">
        <f>IFERROR(_xlfn.XLOOKUP(AJ1512,CrossRef!$A:$A,CrossRef!$L:$L,"Not Found"),"-")</f>
        <v>Not Found</v>
      </c>
    </row>
    <row r="1513" spans="1:39" x14ac:dyDescent="0.3">
      <c r="A1513" s="4" t="str">
        <f>D1513&amp;C1513&amp;B1513</f>
        <v>GEX0124170R04</v>
      </c>
      <c r="B1513" s="4" t="str">
        <f>LEFT(N1513,FIND(" ",N1513)-1)</f>
        <v>R04</v>
      </c>
      <c r="C1513" s="4" t="str">
        <f>LEFT(M1513,4)</f>
        <v>4170</v>
      </c>
      <c r="D1513" s="4" t="str">
        <f>LEFT(L1513,FIND(" ",L1513)-1)</f>
        <v>GEX012</v>
      </c>
      <c r="E1513" s="4" t="str">
        <f>MID(X1513,2,3)</f>
        <v>6P6</v>
      </c>
      <c r="G1513" s="14" t="s">
        <v>10234</v>
      </c>
      <c r="H1513" s="14" t="s">
        <v>10235</v>
      </c>
      <c r="I1513" s="14" t="s">
        <v>10236</v>
      </c>
      <c r="J1513" s="14" t="s">
        <v>10507</v>
      </c>
      <c r="K1513" s="14" t="s">
        <v>2755</v>
      </c>
      <c r="L1513" s="14" t="s">
        <v>10544</v>
      </c>
      <c r="M1513" s="14" t="s">
        <v>614</v>
      </c>
      <c r="N1513" s="14" t="s">
        <v>11432</v>
      </c>
      <c r="O1513" s="15">
        <v>18000</v>
      </c>
      <c r="P1513" s="15">
        <v>3097.9334714934298</v>
      </c>
      <c r="Q1513" s="20">
        <v>47152.532500000001</v>
      </c>
      <c r="R1513" s="14" t="s">
        <v>11433</v>
      </c>
      <c r="S1513" s="14" t="s">
        <v>10593</v>
      </c>
      <c r="T1513" s="14" t="s">
        <v>11433</v>
      </c>
      <c r="U1513" s="14" t="s">
        <v>10248</v>
      </c>
      <c r="V1513" s="14"/>
      <c r="W1513" s="14"/>
      <c r="X1513" s="14" t="s">
        <v>10546</v>
      </c>
      <c r="Y1513" s="15">
        <v>22867.06</v>
      </c>
      <c r="Z1513" s="14" t="s">
        <v>11434</v>
      </c>
      <c r="AA1513" s="15">
        <v>18000</v>
      </c>
      <c r="AB1513" s="14" t="s">
        <v>10245</v>
      </c>
      <c r="AC1513" s="14" t="s">
        <v>10246</v>
      </c>
      <c r="AD1513" s="14"/>
      <c r="AE1513" s="15">
        <v>14902.066528506601</v>
      </c>
      <c r="AF1513" s="31" t="str">
        <f>_xlfn.XLOOKUP(A1513,Macmahon!B:B,Macmahon!AE:AE,"",0)</f>
        <v/>
      </c>
      <c r="AG1513" s="28" t="str">
        <f>_xlfn.XLOOKUP(A1513,Macmahon!B:B,Macmahon!AJ:AJ,"",0)</f>
        <v/>
      </c>
      <c r="AH1513" s="28" t="str">
        <f>_xlfn.XLOOKUP(A1513,Macmahon!B:B,Macmahon!AK:AK,"",0)</f>
        <v/>
      </c>
      <c r="AI1513" s="28">
        <f t="shared" si="35"/>
        <v>0</v>
      </c>
      <c r="AJ1513" s="40" t="str">
        <f>E1513&amp;C1513&amp;B1513</f>
        <v>6P64170R04</v>
      </c>
      <c r="AK1513" s="40" t="str">
        <f>IFERROR(_xlfn.XLOOKUP(AJ1513,CrossRef!$A:$A,CrossRef!$J:$J,"Not Found"),"-")</f>
        <v>Not Found</v>
      </c>
      <c r="AL1513" s="40" t="str">
        <f>IFERROR(_xlfn.XLOOKUP(AJ1513,CrossRef!$A:$A,CrossRef!$K:$K,"Not Found"),"-")</f>
        <v>Not Found</v>
      </c>
      <c r="AM1513" s="40" t="str">
        <f>IFERROR(_xlfn.XLOOKUP(AJ1513,CrossRef!$A:$A,CrossRef!$L:$L,"Not Found"),"-")</f>
        <v>Not Found</v>
      </c>
    </row>
    <row r="1514" spans="1:39" x14ac:dyDescent="0.3">
      <c r="A1514" s="4" t="str">
        <f>D1514&amp;C1514&amp;B1514</f>
        <v>GEX0124170L01</v>
      </c>
      <c r="B1514" s="4" t="str">
        <f>LEFT(N1514,FIND(" ",N1514)-1)</f>
        <v>L01</v>
      </c>
      <c r="C1514" s="4" t="str">
        <f>LEFT(M1514,4)</f>
        <v>4170</v>
      </c>
      <c r="D1514" s="4" t="str">
        <f>LEFT(L1514,FIND(" ",L1514)-1)</f>
        <v>GEX012</v>
      </c>
      <c r="E1514" s="4" t="str">
        <f>MID(X1514,2,3)</f>
        <v>6P6</v>
      </c>
      <c r="G1514" s="17" t="s">
        <v>10234</v>
      </c>
      <c r="H1514" s="17" t="s">
        <v>10235</v>
      </c>
      <c r="I1514" s="17" t="s">
        <v>10236</v>
      </c>
      <c r="J1514" s="17" t="s">
        <v>10507</v>
      </c>
      <c r="K1514" s="17" t="s">
        <v>2755</v>
      </c>
      <c r="L1514" s="17" t="s">
        <v>10544</v>
      </c>
      <c r="M1514" s="17" t="s">
        <v>614</v>
      </c>
      <c r="N1514" s="17" t="s">
        <v>11447</v>
      </c>
      <c r="O1514" s="18">
        <v>18000</v>
      </c>
      <c r="P1514" s="18">
        <v>3097.9334714934298</v>
      </c>
      <c r="Q1514" s="19">
        <v>47152.532500000001</v>
      </c>
      <c r="R1514" s="17" t="s">
        <v>11433</v>
      </c>
      <c r="S1514" s="17" t="s">
        <v>10593</v>
      </c>
      <c r="T1514" s="17" t="s">
        <v>11433</v>
      </c>
      <c r="U1514" s="17" t="s">
        <v>10248</v>
      </c>
      <c r="V1514" s="17"/>
      <c r="W1514" s="17"/>
      <c r="X1514" s="17" t="s">
        <v>10546</v>
      </c>
      <c r="Y1514" s="18">
        <v>93481.7</v>
      </c>
      <c r="Z1514" s="17" t="s">
        <v>11448</v>
      </c>
      <c r="AA1514" s="18">
        <v>18000</v>
      </c>
      <c r="AB1514" s="17" t="s">
        <v>10245</v>
      </c>
      <c r="AC1514" s="17" t="s">
        <v>10246</v>
      </c>
      <c r="AD1514" s="17"/>
      <c r="AE1514" s="18">
        <v>14902.066528506601</v>
      </c>
      <c r="AF1514" s="31" t="str">
        <f>_xlfn.XLOOKUP(A1514,Macmahon!B:B,Macmahon!AE:AE,"",0)</f>
        <v/>
      </c>
      <c r="AG1514" s="28" t="str">
        <f>_xlfn.XLOOKUP(A1514,Macmahon!B:B,Macmahon!AJ:AJ,"",0)</f>
        <v/>
      </c>
      <c r="AH1514" s="28" t="str">
        <f>_xlfn.XLOOKUP(A1514,Macmahon!B:B,Macmahon!AK:AK,"",0)</f>
        <v/>
      </c>
      <c r="AI1514" s="28">
        <f t="shared" si="35"/>
        <v>0</v>
      </c>
      <c r="AJ1514" s="40" t="str">
        <f>E1514&amp;C1514&amp;B1514</f>
        <v>6P64170L01</v>
      </c>
      <c r="AK1514" s="40" t="str">
        <f>IFERROR(_xlfn.XLOOKUP(AJ1514,CrossRef!$A:$A,CrossRef!$J:$J,"Not Found"),"-")</f>
        <v>Not Found</v>
      </c>
      <c r="AL1514" s="40" t="str">
        <f>IFERROR(_xlfn.XLOOKUP(AJ1514,CrossRef!$A:$A,CrossRef!$K:$K,"Not Found"),"-")</f>
        <v>Not Found</v>
      </c>
      <c r="AM1514" s="40" t="str">
        <f>IFERROR(_xlfn.XLOOKUP(AJ1514,CrossRef!$A:$A,CrossRef!$L:$L,"Not Found"),"-")</f>
        <v>Not Found</v>
      </c>
    </row>
    <row r="1515" spans="1:39" x14ac:dyDescent="0.3">
      <c r="A1515" s="4" t="str">
        <f>D1515&amp;C1515&amp;B1515</f>
        <v>GEX0124170L02</v>
      </c>
      <c r="B1515" s="4" t="str">
        <f>LEFT(N1515,FIND(" ",N1515)-1)</f>
        <v>L02</v>
      </c>
      <c r="C1515" s="4" t="str">
        <f>LEFT(M1515,4)</f>
        <v>4170</v>
      </c>
      <c r="D1515" s="4" t="str">
        <f>LEFT(L1515,FIND(" ",L1515)-1)</f>
        <v>GEX012</v>
      </c>
      <c r="E1515" s="4" t="str">
        <f>MID(X1515,2,3)</f>
        <v>6P6</v>
      </c>
      <c r="G1515" s="14" t="s">
        <v>10234</v>
      </c>
      <c r="H1515" s="14" t="s">
        <v>10235</v>
      </c>
      <c r="I1515" s="14" t="s">
        <v>10236</v>
      </c>
      <c r="J1515" s="14" t="s">
        <v>10507</v>
      </c>
      <c r="K1515" s="14" t="s">
        <v>2755</v>
      </c>
      <c r="L1515" s="14" t="s">
        <v>10544</v>
      </c>
      <c r="M1515" s="14" t="s">
        <v>614</v>
      </c>
      <c r="N1515" s="14" t="s">
        <v>11435</v>
      </c>
      <c r="O1515" s="15">
        <v>18000</v>
      </c>
      <c r="P1515" s="15">
        <v>3097.9334714934298</v>
      </c>
      <c r="Q1515" s="20">
        <v>47152.532500000001</v>
      </c>
      <c r="R1515" s="14" t="s">
        <v>11433</v>
      </c>
      <c r="S1515" s="14" t="s">
        <v>10593</v>
      </c>
      <c r="T1515" s="14" t="s">
        <v>11433</v>
      </c>
      <c r="U1515" s="14" t="s">
        <v>10248</v>
      </c>
      <c r="V1515" s="14"/>
      <c r="W1515" s="14"/>
      <c r="X1515" s="14" t="s">
        <v>10546</v>
      </c>
      <c r="Y1515" s="15">
        <v>93481.7</v>
      </c>
      <c r="Z1515" s="14" t="s">
        <v>11436</v>
      </c>
      <c r="AA1515" s="15">
        <v>18000</v>
      </c>
      <c r="AB1515" s="14" t="s">
        <v>10245</v>
      </c>
      <c r="AC1515" s="14" t="s">
        <v>10246</v>
      </c>
      <c r="AD1515" s="14"/>
      <c r="AE1515" s="15">
        <v>14902.066528506601</v>
      </c>
      <c r="AF1515" s="31" t="str">
        <f>_xlfn.XLOOKUP(A1515,Macmahon!B:B,Macmahon!AE:AE,"",0)</f>
        <v/>
      </c>
      <c r="AG1515" s="28" t="str">
        <f>_xlfn.XLOOKUP(A1515,Macmahon!B:B,Macmahon!AJ:AJ,"",0)</f>
        <v/>
      </c>
      <c r="AH1515" s="28" t="str">
        <f>_xlfn.XLOOKUP(A1515,Macmahon!B:B,Macmahon!AK:AK,"",0)</f>
        <v/>
      </c>
      <c r="AI1515" s="28">
        <f t="shared" si="35"/>
        <v>0</v>
      </c>
      <c r="AJ1515" s="40" t="str">
        <f>E1515&amp;C1515&amp;B1515</f>
        <v>6P64170L02</v>
      </c>
      <c r="AK1515" s="40" t="str">
        <f>IFERROR(_xlfn.XLOOKUP(AJ1515,CrossRef!$A:$A,CrossRef!$J:$J,"Not Found"),"-")</f>
        <v>Not Found</v>
      </c>
      <c r="AL1515" s="40" t="str">
        <f>IFERROR(_xlfn.XLOOKUP(AJ1515,CrossRef!$A:$A,CrossRef!$K:$K,"Not Found"),"-")</f>
        <v>Not Found</v>
      </c>
      <c r="AM1515" s="40" t="str">
        <f>IFERROR(_xlfn.XLOOKUP(AJ1515,CrossRef!$A:$A,CrossRef!$L:$L,"Not Found"),"-")</f>
        <v>Not Found</v>
      </c>
    </row>
    <row r="1516" spans="1:39" x14ac:dyDescent="0.3">
      <c r="A1516" s="4" t="str">
        <f>D1516&amp;C1516&amp;B1516</f>
        <v>GEX0124170L03</v>
      </c>
      <c r="B1516" s="4" t="str">
        <f>LEFT(N1516,FIND(" ",N1516)-1)</f>
        <v>L03</v>
      </c>
      <c r="C1516" s="4" t="str">
        <f>LEFT(M1516,4)</f>
        <v>4170</v>
      </c>
      <c r="D1516" s="4" t="str">
        <f>LEFT(L1516,FIND(" ",L1516)-1)</f>
        <v>GEX012</v>
      </c>
      <c r="E1516" s="4" t="str">
        <f>MID(X1516,2,3)</f>
        <v>6P6</v>
      </c>
      <c r="G1516" s="17" t="s">
        <v>10234</v>
      </c>
      <c r="H1516" s="17" t="s">
        <v>10235</v>
      </c>
      <c r="I1516" s="17" t="s">
        <v>10236</v>
      </c>
      <c r="J1516" s="17" t="s">
        <v>10507</v>
      </c>
      <c r="K1516" s="17" t="s">
        <v>2755</v>
      </c>
      <c r="L1516" s="17" t="s">
        <v>10544</v>
      </c>
      <c r="M1516" s="17" t="s">
        <v>614</v>
      </c>
      <c r="N1516" s="17" t="s">
        <v>11437</v>
      </c>
      <c r="O1516" s="18">
        <v>18000</v>
      </c>
      <c r="P1516" s="18">
        <v>3097.9334714934298</v>
      </c>
      <c r="Q1516" s="19">
        <v>47152.532500000001</v>
      </c>
      <c r="R1516" s="17" t="s">
        <v>11433</v>
      </c>
      <c r="S1516" s="17" t="s">
        <v>10593</v>
      </c>
      <c r="T1516" s="17" t="s">
        <v>11433</v>
      </c>
      <c r="U1516" s="17" t="s">
        <v>10248</v>
      </c>
      <c r="V1516" s="17"/>
      <c r="W1516" s="17"/>
      <c r="X1516" s="17" t="s">
        <v>10546</v>
      </c>
      <c r="Y1516" s="18">
        <v>93481.7</v>
      </c>
      <c r="Z1516" s="17" t="s">
        <v>11438</v>
      </c>
      <c r="AA1516" s="18">
        <v>18000</v>
      </c>
      <c r="AB1516" s="17" t="s">
        <v>10245</v>
      </c>
      <c r="AC1516" s="17" t="s">
        <v>10246</v>
      </c>
      <c r="AD1516" s="17"/>
      <c r="AE1516" s="18">
        <v>14902.066528506601</v>
      </c>
      <c r="AF1516" s="31" t="str">
        <f>_xlfn.XLOOKUP(A1516,Macmahon!B:B,Macmahon!AE:AE,"",0)</f>
        <v/>
      </c>
      <c r="AG1516" s="28" t="str">
        <f>_xlfn.XLOOKUP(A1516,Macmahon!B:B,Macmahon!AJ:AJ,"",0)</f>
        <v/>
      </c>
      <c r="AH1516" s="28" t="str">
        <f>_xlfn.XLOOKUP(A1516,Macmahon!B:B,Macmahon!AK:AK,"",0)</f>
        <v/>
      </c>
      <c r="AI1516" s="28">
        <f t="shared" si="35"/>
        <v>0</v>
      </c>
      <c r="AJ1516" s="40" t="str">
        <f>E1516&amp;C1516&amp;B1516</f>
        <v>6P64170L03</v>
      </c>
      <c r="AK1516" s="40" t="str">
        <f>IFERROR(_xlfn.XLOOKUP(AJ1516,CrossRef!$A:$A,CrossRef!$J:$J,"Not Found"),"-")</f>
        <v>Not Found</v>
      </c>
      <c r="AL1516" s="40" t="str">
        <f>IFERROR(_xlfn.XLOOKUP(AJ1516,CrossRef!$A:$A,CrossRef!$K:$K,"Not Found"),"-")</f>
        <v>Not Found</v>
      </c>
      <c r="AM1516" s="40" t="str">
        <f>IFERROR(_xlfn.XLOOKUP(AJ1516,CrossRef!$A:$A,CrossRef!$L:$L,"Not Found"),"-")</f>
        <v>Not Found</v>
      </c>
    </row>
    <row r="1517" spans="1:39" x14ac:dyDescent="0.3">
      <c r="A1517" s="4" t="str">
        <f>D1517&amp;C1517&amp;B1517</f>
        <v>GEX0124170L04</v>
      </c>
      <c r="B1517" s="4" t="str">
        <f>LEFT(N1517,FIND(" ",N1517)-1)</f>
        <v>L04</v>
      </c>
      <c r="C1517" s="4" t="str">
        <f>LEFT(M1517,4)</f>
        <v>4170</v>
      </c>
      <c r="D1517" s="4" t="str">
        <f>LEFT(L1517,FIND(" ",L1517)-1)</f>
        <v>GEX012</v>
      </c>
      <c r="E1517" s="4" t="str">
        <f>MID(X1517,2,3)</f>
        <v>6P6</v>
      </c>
      <c r="G1517" s="14" t="s">
        <v>10234</v>
      </c>
      <c r="H1517" s="14" t="s">
        <v>10235</v>
      </c>
      <c r="I1517" s="14" t="s">
        <v>10236</v>
      </c>
      <c r="J1517" s="14" t="s">
        <v>10507</v>
      </c>
      <c r="K1517" s="14" t="s">
        <v>2755</v>
      </c>
      <c r="L1517" s="14" t="s">
        <v>10544</v>
      </c>
      <c r="M1517" s="14" t="s">
        <v>614</v>
      </c>
      <c r="N1517" s="14" t="s">
        <v>11439</v>
      </c>
      <c r="O1517" s="15">
        <v>18000</v>
      </c>
      <c r="P1517" s="15">
        <v>3097.9334714934298</v>
      </c>
      <c r="Q1517" s="20">
        <v>47152.532500000001</v>
      </c>
      <c r="R1517" s="14" t="s">
        <v>11433</v>
      </c>
      <c r="S1517" s="14" t="s">
        <v>10593</v>
      </c>
      <c r="T1517" s="14" t="s">
        <v>11433</v>
      </c>
      <c r="U1517" s="14" t="s">
        <v>10248</v>
      </c>
      <c r="V1517" s="14"/>
      <c r="W1517" s="14"/>
      <c r="X1517" s="14" t="s">
        <v>10546</v>
      </c>
      <c r="Y1517" s="15">
        <v>22867.06</v>
      </c>
      <c r="Z1517" s="14" t="s">
        <v>11440</v>
      </c>
      <c r="AA1517" s="15">
        <v>18000</v>
      </c>
      <c r="AB1517" s="14" t="s">
        <v>10245</v>
      </c>
      <c r="AC1517" s="14" t="s">
        <v>10246</v>
      </c>
      <c r="AD1517" s="14"/>
      <c r="AE1517" s="15">
        <v>14902.066528506601</v>
      </c>
      <c r="AF1517" s="31" t="str">
        <f>_xlfn.XLOOKUP(A1517,Macmahon!B:B,Macmahon!AE:AE,"",0)</f>
        <v/>
      </c>
      <c r="AG1517" s="28" t="str">
        <f>_xlfn.XLOOKUP(A1517,Macmahon!B:B,Macmahon!AJ:AJ,"",0)</f>
        <v/>
      </c>
      <c r="AH1517" s="28" t="str">
        <f>_xlfn.XLOOKUP(A1517,Macmahon!B:B,Macmahon!AK:AK,"",0)</f>
        <v/>
      </c>
      <c r="AI1517" s="28">
        <f t="shared" si="35"/>
        <v>0</v>
      </c>
      <c r="AJ1517" s="40" t="str">
        <f>E1517&amp;C1517&amp;B1517</f>
        <v>6P64170L04</v>
      </c>
      <c r="AK1517" s="40" t="str">
        <f>IFERROR(_xlfn.XLOOKUP(AJ1517,CrossRef!$A:$A,CrossRef!$J:$J,"Not Found"),"-")</f>
        <v>Not Found</v>
      </c>
      <c r="AL1517" s="40" t="str">
        <f>IFERROR(_xlfn.XLOOKUP(AJ1517,CrossRef!$A:$A,CrossRef!$K:$K,"Not Found"),"-")</f>
        <v>Not Found</v>
      </c>
      <c r="AM1517" s="40" t="str">
        <f>IFERROR(_xlfn.XLOOKUP(AJ1517,CrossRef!$A:$A,CrossRef!$L:$L,"Not Found"),"-")</f>
        <v>Not Found</v>
      </c>
    </row>
    <row r="1518" spans="1:39" x14ac:dyDescent="0.3">
      <c r="A1518" s="4" t="str">
        <f>D1518&amp;C1518&amp;B1518</f>
        <v>GEX0124170R01</v>
      </c>
      <c r="B1518" s="4" t="str">
        <f>LEFT(N1518,FIND(" ",N1518)-1)</f>
        <v>R01</v>
      </c>
      <c r="C1518" s="4" t="str">
        <f>LEFT(M1518,4)</f>
        <v>4170</v>
      </c>
      <c r="D1518" s="4" t="str">
        <f>LEFT(L1518,FIND(" ",L1518)-1)</f>
        <v>GEX012</v>
      </c>
      <c r="E1518" s="4" t="str">
        <f>MID(X1518,2,3)</f>
        <v>6P6</v>
      </c>
      <c r="G1518" s="17" t="s">
        <v>10234</v>
      </c>
      <c r="H1518" s="17" t="s">
        <v>10235</v>
      </c>
      <c r="I1518" s="17" t="s">
        <v>10236</v>
      </c>
      <c r="J1518" s="17" t="s">
        <v>10507</v>
      </c>
      <c r="K1518" s="17" t="s">
        <v>2755</v>
      </c>
      <c r="L1518" s="17" t="s">
        <v>10544</v>
      </c>
      <c r="M1518" s="17" t="s">
        <v>614</v>
      </c>
      <c r="N1518" s="17" t="s">
        <v>11441</v>
      </c>
      <c r="O1518" s="18">
        <v>18000</v>
      </c>
      <c r="P1518" s="18">
        <v>3097.9334714934298</v>
      </c>
      <c r="Q1518" s="19">
        <v>47152.532500000001</v>
      </c>
      <c r="R1518" s="17" t="s">
        <v>11433</v>
      </c>
      <c r="S1518" s="17" t="s">
        <v>10593</v>
      </c>
      <c r="T1518" s="17" t="s">
        <v>11433</v>
      </c>
      <c r="U1518" s="17" t="s">
        <v>10248</v>
      </c>
      <c r="V1518" s="17"/>
      <c r="W1518" s="17"/>
      <c r="X1518" s="17" t="s">
        <v>10546</v>
      </c>
      <c r="Y1518" s="18">
        <v>93481.7</v>
      </c>
      <c r="Z1518" s="17" t="s">
        <v>11442</v>
      </c>
      <c r="AA1518" s="18">
        <v>18000</v>
      </c>
      <c r="AB1518" s="17" t="s">
        <v>10245</v>
      </c>
      <c r="AC1518" s="17" t="s">
        <v>10246</v>
      </c>
      <c r="AD1518" s="17"/>
      <c r="AE1518" s="18">
        <v>14902.066528506601</v>
      </c>
      <c r="AF1518" s="31" t="str">
        <f>_xlfn.XLOOKUP(A1518,Macmahon!B:B,Macmahon!AE:AE,"",0)</f>
        <v/>
      </c>
      <c r="AG1518" s="28" t="str">
        <f>_xlfn.XLOOKUP(A1518,Macmahon!B:B,Macmahon!AJ:AJ,"",0)</f>
        <v/>
      </c>
      <c r="AH1518" s="28" t="str">
        <f>_xlfn.XLOOKUP(A1518,Macmahon!B:B,Macmahon!AK:AK,"",0)</f>
        <v/>
      </c>
      <c r="AI1518" s="28">
        <f t="shared" si="35"/>
        <v>0</v>
      </c>
      <c r="AJ1518" s="40" t="str">
        <f>E1518&amp;C1518&amp;B1518</f>
        <v>6P64170R01</v>
      </c>
      <c r="AK1518" s="40" t="str">
        <f>IFERROR(_xlfn.XLOOKUP(AJ1518,CrossRef!$A:$A,CrossRef!$J:$J,"Not Found"),"-")</f>
        <v>Not Found</v>
      </c>
      <c r="AL1518" s="40" t="str">
        <f>IFERROR(_xlfn.XLOOKUP(AJ1518,CrossRef!$A:$A,CrossRef!$K:$K,"Not Found"),"-")</f>
        <v>Not Found</v>
      </c>
      <c r="AM1518" s="40" t="str">
        <f>IFERROR(_xlfn.XLOOKUP(AJ1518,CrossRef!$A:$A,CrossRef!$L:$L,"Not Found"),"-")</f>
        <v>Not Found</v>
      </c>
    </row>
    <row r="1519" spans="1:39" x14ac:dyDescent="0.3">
      <c r="A1519" s="4" t="str">
        <f>D1519&amp;C1519&amp;B1519</f>
        <v>GEX0124170R02</v>
      </c>
      <c r="B1519" s="4" t="str">
        <f>LEFT(N1519,FIND(" ",N1519)-1)</f>
        <v>R02</v>
      </c>
      <c r="C1519" s="4" t="str">
        <f>LEFT(M1519,4)</f>
        <v>4170</v>
      </c>
      <c r="D1519" s="4" t="str">
        <f>LEFT(L1519,FIND(" ",L1519)-1)</f>
        <v>GEX012</v>
      </c>
      <c r="E1519" s="4" t="str">
        <f>MID(X1519,2,3)</f>
        <v>6P6</v>
      </c>
      <c r="G1519" s="14" t="s">
        <v>10234</v>
      </c>
      <c r="H1519" s="14" t="s">
        <v>10235</v>
      </c>
      <c r="I1519" s="14" t="s">
        <v>10236</v>
      </c>
      <c r="J1519" s="14" t="s">
        <v>10507</v>
      </c>
      <c r="K1519" s="14" t="s">
        <v>2755</v>
      </c>
      <c r="L1519" s="14" t="s">
        <v>10544</v>
      </c>
      <c r="M1519" s="14" t="s">
        <v>614</v>
      </c>
      <c r="N1519" s="14" t="s">
        <v>11443</v>
      </c>
      <c r="O1519" s="15">
        <v>18000</v>
      </c>
      <c r="P1519" s="15">
        <v>3097.9334714934298</v>
      </c>
      <c r="Q1519" s="20">
        <v>47152.532500000001</v>
      </c>
      <c r="R1519" s="14" t="s">
        <v>11433</v>
      </c>
      <c r="S1519" s="14" t="s">
        <v>10593</v>
      </c>
      <c r="T1519" s="14" t="s">
        <v>11433</v>
      </c>
      <c r="U1519" s="14" t="s">
        <v>10248</v>
      </c>
      <c r="V1519" s="14"/>
      <c r="W1519" s="14"/>
      <c r="X1519" s="14" t="s">
        <v>10546</v>
      </c>
      <c r="Y1519" s="15">
        <v>93481.7</v>
      </c>
      <c r="Z1519" s="14" t="s">
        <v>11444</v>
      </c>
      <c r="AA1519" s="15">
        <v>18000</v>
      </c>
      <c r="AB1519" s="14" t="s">
        <v>10245</v>
      </c>
      <c r="AC1519" s="14" t="s">
        <v>10246</v>
      </c>
      <c r="AD1519" s="14"/>
      <c r="AE1519" s="15">
        <v>14902.066528506601</v>
      </c>
      <c r="AF1519" s="31" t="str">
        <f>_xlfn.XLOOKUP(A1519,Macmahon!B:B,Macmahon!AE:AE,"",0)</f>
        <v/>
      </c>
      <c r="AG1519" s="28" t="str">
        <f>_xlfn.XLOOKUP(A1519,Macmahon!B:B,Macmahon!AJ:AJ,"",0)</f>
        <v/>
      </c>
      <c r="AH1519" s="28" t="str">
        <f>_xlfn.XLOOKUP(A1519,Macmahon!B:B,Macmahon!AK:AK,"",0)</f>
        <v/>
      </c>
      <c r="AI1519" s="28">
        <f t="shared" si="35"/>
        <v>0</v>
      </c>
      <c r="AJ1519" s="40" t="str">
        <f>E1519&amp;C1519&amp;B1519</f>
        <v>6P64170R02</v>
      </c>
      <c r="AK1519" s="40" t="str">
        <f>IFERROR(_xlfn.XLOOKUP(AJ1519,CrossRef!$A:$A,CrossRef!$J:$J,"Not Found"),"-")</f>
        <v>Not Found</v>
      </c>
      <c r="AL1519" s="40" t="str">
        <f>IFERROR(_xlfn.XLOOKUP(AJ1519,CrossRef!$A:$A,CrossRef!$K:$K,"Not Found"),"-")</f>
        <v>Not Found</v>
      </c>
      <c r="AM1519" s="40" t="str">
        <f>IFERROR(_xlfn.XLOOKUP(AJ1519,CrossRef!$A:$A,CrossRef!$L:$L,"Not Found"),"-")</f>
        <v>Not Found</v>
      </c>
    </row>
    <row r="1520" spans="1:39" x14ac:dyDescent="0.3">
      <c r="A1520" s="4" t="str">
        <f>D1520&amp;C1520&amp;B1520</f>
        <v>GEX0124170R03</v>
      </c>
      <c r="B1520" s="4" t="str">
        <f>LEFT(N1520,FIND(" ",N1520)-1)</f>
        <v>R03</v>
      </c>
      <c r="C1520" s="4" t="str">
        <f>LEFT(M1520,4)</f>
        <v>4170</v>
      </c>
      <c r="D1520" s="4" t="str">
        <f>LEFT(L1520,FIND(" ",L1520)-1)</f>
        <v>GEX012</v>
      </c>
      <c r="E1520" s="4" t="str">
        <f>MID(X1520,2,3)</f>
        <v>6P6</v>
      </c>
      <c r="G1520" s="17" t="s">
        <v>10234</v>
      </c>
      <c r="H1520" s="17" t="s">
        <v>10235</v>
      </c>
      <c r="I1520" s="17" t="s">
        <v>10236</v>
      </c>
      <c r="J1520" s="17" t="s">
        <v>10507</v>
      </c>
      <c r="K1520" s="17" t="s">
        <v>2755</v>
      </c>
      <c r="L1520" s="17" t="s">
        <v>10544</v>
      </c>
      <c r="M1520" s="17" t="s">
        <v>614</v>
      </c>
      <c r="N1520" s="17" t="s">
        <v>11445</v>
      </c>
      <c r="O1520" s="18">
        <v>18000</v>
      </c>
      <c r="P1520" s="18">
        <v>3097.9334714934298</v>
      </c>
      <c r="Q1520" s="19">
        <v>47152.532500000001</v>
      </c>
      <c r="R1520" s="17" t="s">
        <v>11433</v>
      </c>
      <c r="S1520" s="17" t="s">
        <v>10593</v>
      </c>
      <c r="T1520" s="17" t="s">
        <v>11433</v>
      </c>
      <c r="U1520" s="17" t="s">
        <v>10248</v>
      </c>
      <c r="V1520" s="17"/>
      <c r="W1520" s="17"/>
      <c r="X1520" s="17" t="s">
        <v>10546</v>
      </c>
      <c r="Y1520" s="18">
        <v>93481.7</v>
      </c>
      <c r="Z1520" s="17" t="s">
        <v>11446</v>
      </c>
      <c r="AA1520" s="18">
        <v>18000</v>
      </c>
      <c r="AB1520" s="17" t="s">
        <v>10245</v>
      </c>
      <c r="AC1520" s="17" t="s">
        <v>10246</v>
      </c>
      <c r="AD1520" s="17"/>
      <c r="AE1520" s="18">
        <v>14902.066528506601</v>
      </c>
      <c r="AF1520" s="31" t="str">
        <f>_xlfn.XLOOKUP(A1520,Macmahon!B:B,Macmahon!AE:AE,"",0)</f>
        <v/>
      </c>
      <c r="AG1520" s="28" t="str">
        <f>_xlfn.XLOOKUP(A1520,Macmahon!B:B,Macmahon!AJ:AJ,"",0)</f>
        <v/>
      </c>
      <c r="AH1520" s="28" t="str">
        <f>_xlfn.XLOOKUP(A1520,Macmahon!B:B,Macmahon!AK:AK,"",0)</f>
        <v/>
      </c>
      <c r="AI1520" s="28">
        <f t="shared" si="35"/>
        <v>0</v>
      </c>
      <c r="AJ1520" s="40" t="str">
        <f>E1520&amp;C1520&amp;B1520</f>
        <v>6P64170R03</v>
      </c>
      <c r="AK1520" s="40" t="str">
        <f>IFERROR(_xlfn.XLOOKUP(AJ1520,CrossRef!$A:$A,CrossRef!$J:$J,"Not Found"),"-")</f>
        <v>Not Found</v>
      </c>
      <c r="AL1520" s="40" t="str">
        <f>IFERROR(_xlfn.XLOOKUP(AJ1520,CrossRef!$A:$A,CrossRef!$K:$K,"Not Found"),"-")</f>
        <v>Not Found</v>
      </c>
      <c r="AM1520" s="40" t="str">
        <f>IFERROR(_xlfn.XLOOKUP(AJ1520,CrossRef!$A:$A,CrossRef!$L:$L,"Not Found"),"-")</f>
        <v>Not Found</v>
      </c>
    </row>
    <row r="1521" spans="1:39" x14ac:dyDescent="0.3">
      <c r="A1521" s="4" t="str">
        <f>D1521&amp;C1521&amp;B1521</f>
        <v>GEX0124180R06</v>
      </c>
      <c r="B1521" s="4" t="str">
        <f>LEFT(N1521,FIND(" ",N1521)-1)</f>
        <v>R06</v>
      </c>
      <c r="C1521" s="4" t="str">
        <f>LEFT(M1521,4)</f>
        <v>4180</v>
      </c>
      <c r="D1521" s="4" t="str">
        <f>LEFT(L1521,FIND(" ",L1521)-1)</f>
        <v>GEX012</v>
      </c>
      <c r="E1521" s="4" t="str">
        <f>MID(X1521,2,3)</f>
        <v>6P6</v>
      </c>
      <c r="G1521" s="14" t="s">
        <v>10234</v>
      </c>
      <c r="H1521" s="14" t="s">
        <v>10235</v>
      </c>
      <c r="I1521" s="14" t="s">
        <v>10236</v>
      </c>
      <c r="J1521" s="14" t="s">
        <v>10507</v>
      </c>
      <c r="K1521" s="14" t="s">
        <v>2755</v>
      </c>
      <c r="L1521" s="14" t="s">
        <v>10544</v>
      </c>
      <c r="M1521" s="14" t="s">
        <v>11449</v>
      </c>
      <c r="N1521" s="14" t="s">
        <v>11467</v>
      </c>
      <c r="O1521" s="15">
        <v>20000</v>
      </c>
      <c r="P1521" s="15">
        <v>3097.9334714934298</v>
      </c>
      <c r="Q1521" s="20">
        <v>47274.282500000001</v>
      </c>
      <c r="R1521" s="14" t="s">
        <v>11451</v>
      </c>
      <c r="S1521" s="14" t="s">
        <v>10240</v>
      </c>
      <c r="T1521" s="14" t="s">
        <v>11451</v>
      </c>
      <c r="U1521" s="14" t="s">
        <v>10248</v>
      </c>
      <c r="V1521" s="14"/>
      <c r="W1521" s="14"/>
      <c r="X1521" s="14" t="s">
        <v>10546</v>
      </c>
      <c r="Y1521" s="15">
        <v>28406.83</v>
      </c>
      <c r="Z1521" s="14" t="s">
        <v>11468</v>
      </c>
      <c r="AA1521" s="15">
        <v>20000</v>
      </c>
      <c r="AB1521" s="14" t="s">
        <v>10245</v>
      </c>
      <c r="AC1521" s="14" t="s">
        <v>10246</v>
      </c>
      <c r="AD1521" s="14"/>
      <c r="AE1521" s="15">
        <v>16902.066528506599</v>
      </c>
      <c r="AF1521" s="31" t="str">
        <f>_xlfn.XLOOKUP(A1521,Macmahon!B:B,Macmahon!AE:AE,"",0)</f>
        <v/>
      </c>
      <c r="AG1521" s="28" t="str">
        <f>_xlfn.XLOOKUP(A1521,Macmahon!B:B,Macmahon!AJ:AJ,"",0)</f>
        <v/>
      </c>
      <c r="AH1521" s="28" t="str">
        <f>_xlfn.XLOOKUP(A1521,Macmahon!B:B,Macmahon!AK:AK,"",0)</f>
        <v/>
      </c>
      <c r="AI1521" s="28">
        <f t="shared" si="35"/>
        <v>0</v>
      </c>
      <c r="AJ1521" s="40" t="str">
        <f>E1521&amp;C1521&amp;B1521</f>
        <v>6P64180R06</v>
      </c>
      <c r="AK1521" s="40" t="str">
        <f>IFERROR(_xlfn.XLOOKUP(AJ1521,CrossRef!$A:$A,CrossRef!$J:$J,"Not Found"),"-")</f>
        <v>Not Found</v>
      </c>
      <c r="AL1521" s="40" t="str">
        <f>IFERROR(_xlfn.XLOOKUP(AJ1521,CrossRef!$A:$A,CrossRef!$K:$K,"Not Found"),"-")</f>
        <v>Not Found</v>
      </c>
      <c r="AM1521" s="40" t="str">
        <f>IFERROR(_xlfn.XLOOKUP(AJ1521,CrossRef!$A:$A,CrossRef!$L:$L,"Not Found"),"-")</f>
        <v>Not Found</v>
      </c>
    </row>
    <row r="1522" spans="1:39" x14ac:dyDescent="0.3">
      <c r="A1522" s="4" t="str">
        <f>D1522&amp;C1522&amp;B1522</f>
        <v>GEX0124180R07</v>
      </c>
      <c r="B1522" s="4" t="str">
        <f>LEFT(N1522,FIND(" ",N1522)-1)</f>
        <v>R07</v>
      </c>
      <c r="C1522" s="4" t="str">
        <f>LEFT(M1522,4)</f>
        <v>4180</v>
      </c>
      <c r="D1522" s="4" t="str">
        <f>LEFT(L1522,FIND(" ",L1522)-1)</f>
        <v>GEX012</v>
      </c>
      <c r="E1522" s="4" t="str">
        <f>MID(X1522,2,3)</f>
        <v>6P6</v>
      </c>
      <c r="G1522" s="17" t="s">
        <v>10234</v>
      </c>
      <c r="H1522" s="17" t="s">
        <v>10235</v>
      </c>
      <c r="I1522" s="17" t="s">
        <v>10236</v>
      </c>
      <c r="J1522" s="17" t="s">
        <v>10507</v>
      </c>
      <c r="K1522" s="17" t="s">
        <v>2755</v>
      </c>
      <c r="L1522" s="17" t="s">
        <v>10544</v>
      </c>
      <c r="M1522" s="17" t="s">
        <v>11449</v>
      </c>
      <c r="N1522" s="17" t="s">
        <v>11469</v>
      </c>
      <c r="O1522" s="18">
        <v>20000</v>
      </c>
      <c r="P1522" s="18">
        <v>3097.9334714934298</v>
      </c>
      <c r="Q1522" s="19">
        <v>47274.282500000001</v>
      </c>
      <c r="R1522" s="17" t="s">
        <v>11451</v>
      </c>
      <c r="S1522" s="17" t="s">
        <v>10240</v>
      </c>
      <c r="T1522" s="17" t="s">
        <v>11451</v>
      </c>
      <c r="U1522" s="17" t="s">
        <v>10248</v>
      </c>
      <c r="V1522" s="17"/>
      <c r="W1522" s="17"/>
      <c r="X1522" s="17" t="s">
        <v>10546</v>
      </c>
      <c r="Y1522" s="18">
        <v>28406.83</v>
      </c>
      <c r="Z1522" s="17" t="s">
        <v>11470</v>
      </c>
      <c r="AA1522" s="18">
        <v>20000</v>
      </c>
      <c r="AB1522" s="17" t="s">
        <v>10245</v>
      </c>
      <c r="AC1522" s="17" t="s">
        <v>10246</v>
      </c>
      <c r="AD1522" s="17"/>
      <c r="AE1522" s="18">
        <v>16902.066528506599</v>
      </c>
      <c r="AF1522" s="31" t="str">
        <f>_xlfn.XLOOKUP(A1522,Macmahon!B:B,Macmahon!AE:AE,"",0)</f>
        <v/>
      </c>
      <c r="AG1522" s="28" t="str">
        <f>_xlfn.XLOOKUP(A1522,Macmahon!B:B,Macmahon!AJ:AJ,"",0)</f>
        <v/>
      </c>
      <c r="AH1522" s="28" t="str">
        <f>_xlfn.XLOOKUP(A1522,Macmahon!B:B,Macmahon!AK:AK,"",0)</f>
        <v/>
      </c>
      <c r="AI1522" s="28">
        <f t="shared" si="35"/>
        <v>0</v>
      </c>
      <c r="AJ1522" s="40" t="str">
        <f>E1522&amp;C1522&amp;B1522</f>
        <v>6P64180R07</v>
      </c>
      <c r="AK1522" s="40" t="str">
        <f>IFERROR(_xlfn.XLOOKUP(AJ1522,CrossRef!$A:$A,CrossRef!$J:$J,"Not Found"),"-")</f>
        <v>Not Found</v>
      </c>
      <c r="AL1522" s="40" t="str">
        <f>IFERROR(_xlfn.XLOOKUP(AJ1522,CrossRef!$A:$A,CrossRef!$K:$K,"Not Found"),"-")</f>
        <v>Not Found</v>
      </c>
      <c r="AM1522" s="40" t="str">
        <f>IFERROR(_xlfn.XLOOKUP(AJ1522,CrossRef!$A:$A,CrossRef!$L:$L,"Not Found"),"-")</f>
        <v>Not Found</v>
      </c>
    </row>
    <row r="1523" spans="1:39" x14ac:dyDescent="0.3">
      <c r="A1523" s="4" t="str">
        <f>D1523&amp;C1523&amp;B1523</f>
        <v>GEX0124180L07</v>
      </c>
      <c r="B1523" s="4" t="str">
        <f>LEFT(N1523,FIND(" ",N1523)-1)</f>
        <v>L07</v>
      </c>
      <c r="C1523" s="4" t="str">
        <f>LEFT(M1523,4)</f>
        <v>4180</v>
      </c>
      <c r="D1523" s="4" t="str">
        <f>LEFT(L1523,FIND(" ",L1523)-1)</f>
        <v>GEX012</v>
      </c>
      <c r="E1523" s="4" t="str">
        <f>MID(X1523,2,3)</f>
        <v>6P6</v>
      </c>
      <c r="G1523" s="14" t="s">
        <v>10234</v>
      </c>
      <c r="H1523" s="14" t="s">
        <v>10235</v>
      </c>
      <c r="I1523" s="14" t="s">
        <v>10236</v>
      </c>
      <c r="J1523" s="14" t="s">
        <v>10507</v>
      </c>
      <c r="K1523" s="14" t="s">
        <v>2755</v>
      </c>
      <c r="L1523" s="14" t="s">
        <v>10544</v>
      </c>
      <c r="M1523" s="14" t="s">
        <v>11449</v>
      </c>
      <c r="N1523" s="14" t="s">
        <v>11450</v>
      </c>
      <c r="O1523" s="15">
        <v>20000</v>
      </c>
      <c r="P1523" s="15">
        <v>3097.9334714934298</v>
      </c>
      <c r="Q1523" s="20">
        <v>47274.282500000001</v>
      </c>
      <c r="R1523" s="14" t="s">
        <v>11451</v>
      </c>
      <c r="S1523" s="14" t="s">
        <v>10240</v>
      </c>
      <c r="T1523" s="14" t="s">
        <v>11451</v>
      </c>
      <c r="U1523" s="14" t="s">
        <v>10248</v>
      </c>
      <c r="V1523" s="14"/>
      <c r="W1523" s="14"/>
      <c r="X1523" s="14" t="s">
        <v>10546</v>
      </c>
      <c r="Y1523" s="15">
        <v>28406.83</v>
      </c>
      <c r="Z1523" s="14" t="s">
        <v>11452</v>
      </c>
      <c r="AA1523" s="15">
        <v>20000</v>
      </c>
      <c r="AB1523" s="14" t="s">
        <v>10245</v>
      </c>
      <c r="AC1523" s="14" t="s">
        <v>10246</v>
      </c>
      <c r="AD1523" s="14"/>
      <c r="AE1523" s="15">
        <v>16902.066528506599</v>
      </c>
      <c r="AF1523" s="31" t="str">
        <f>_xlfn.XLOOKUP(A1523,Macmahon!B:B,Macmahon!AE:AE,"",0)</f>
        <v/>
      </c>
      <c r="AG1523" s="28" t="str">
        <f>_xlfn.XLOOKUP(A1523,Macmahon!B:B,Macmahon!AJ:AJ,"",0)</f>
        <v/>
      </c>
      <c r="AH1523" s="28" t="str">
        <f>_xlfn.XLOOKUP(A1523,Macmahon!B:B,Macmahon!AK:AK,"",0)</f>
        <v/>
      </c>
      <c r="AI1523" s="28">
        <f t="shared" si="35"/>
        <v>0</v>
      </c>
      <c r="AJ1523" s="40" t="str">
        <f>E1523&amp;C1523&amp;B1523</f>
        <v>6P64180L07</v>
      </c>
      <c r="AK1523" s="40" t="str">
        <f>IFERROR(_xlfn.XLOOKUP(AJ1523,CrossRef!$A:$A,CrossRef!$J:$J,"Not Found"),"-")</f>
        <v>Not Found</v>
      </c>
      <c r="AL1523" s="40" t="str">
        <f>IFERROR(_xlfn.XLOOKUP(AJ1523,CrossRef!$A:$A,CrossRef!$K:$K,"Not Found"),"-")</f>
        <v>Not Found</v>
      </c>
      <c r="AM1523" s="40" t="str">
        <f>IFERROR(_xlfn.XLOOKUP(AJ1523,CrossRef!$A:$A,CrossRef!$L:$L,"Not Found"),"-")</f>
        <v>Not Found</v>
      </c>
    </row>
    <row r="1524" spans="1:39" x14ac:dyDescent="0.3">
      <c r="A1524" s="4" t="str">
        <f>D1524&amp;C1524&amp;B1524</f>
        <v>GEX0124180R01</v>
      </c>
      <c r="B1524" s="4" t="str">
        <f>LEFT(N1524,FIND(" ",N1524)-1)</f>
        <v>R01</v>
      </c>
      <c r="C1524" s="4" t="str">
        <f>LEFT(M1524,4)</f>
        <v>4180</v>
      </c>
      <c r="D1524" s="4" t="str">
        <f>LEFT(L1524,FIND(" ",L1524)-1)</f>
        <v>GEX012</v>
      </c>
      <c r="E1524" s="4" t="str">
        <f>MID(X1524,2,3)</f>
        <v>6P6</v>
      </c>
      <c r="G1524" s="17" t="s">
        <v>10234</v>
      </c>
      <c r="H1524" s="17" t="s">
        <v>10235</v>
      </c>
      <c r="I1524" s="17" t="s">
        <v>10236</v>
      </c>
      <c r="J1524" s="17" t="s">
        <v>10507</v>
      </c>
      <c r="K1524" s="17" t="s">
        <v>2755</v>
      </c>
      <c r="L1524" s="17" t="s">
        <v>10544</v>
      </c>
      <c r="M1524" s="17" t="s">
        <v>11449</v>
      </c>
      <c r="N1524" s="17" t="s">
        <v>11441</v>
      </c>
      <c r="O1524" s="18">
        <v>20000</v>
      </c>
      <c r="P1524" s="18">
        <v>3097.9334714934298</v>
      </c>
      <c r="Q1524" s="19">
        <v>47274.282500000001</v>
      </c>
      <c r="R1524" s="17" t="s">
        <v>11451</v>
      </c>
      <c r="S1524" s="17" t="s">
        <v>10240</v>
      </c>
      <c r="T1524" s="17" t="s">
        <v>11451</v>
      </c>
      <c r="U1524" s="17" t="s">
        <v>10248</v>
      </c>
      <c r="V1524" s="17"/>
      <c r="W1524" s="17"/>
      <c r="X1524" s="17" t="s">
        <v>10546</v>
      </c>
      <c r="Y1524" s="18">
        <v>28406.83</v>
      </c>
      <c r="Z1524" s="17" t="s">
        <v>11453</v>
      </c>
      <c r="AA1524" s="18">
        <v>20000</v>
      </c>
      <c r="AB1524" s="17" t="s">
        <v>10245</v>
      </c>
      <c r="AC1524" s="17" t="s">
        <v>10246</v>
      </c>
      <c r="AD1524" s="17"/>
      <c r="AE1524" s="18">
        <v>16902.066528506599</v>
      </c>
      <c r="AF1524" s="31" t="str">
        <f>_xlfn.XLOOKUP(A1524,Macmahon!B:B,Macmahon!AE:AE,"",0)</f>
        <v/>
      </c>
      <c r="AG1524" s="28" t="str">
        <f>_xlfn.XLOOKUP(A1524,Macmahon!B:B,Macmahon!AJ:AJ,"",0)</f>
        <v/>
      </c>
      <c r="AH1524" s="28" t="str">
        <f>_xlfn.XLOOKUP(A1524,Macmahon!B:B,Macmahon!AK:AK,"",0)</f>
        <v/>
      </c>
      <c r="AI1524" s="28">
        <f t="shared" si="35"/>
        <v>0</v>
      </c>
      <c r="AJ1524" s="40" t="str">
        <f>E1524&amp;C1524&amp;B1524</f>
        <v>6P64180R01</v>
      </c>
      <c r="AK1524" s="40" t="str">
        <f>IFERROR(_xlfn.XLOOKUP(AJ1524,CrossRef!$A:$A,CrossRef!$J:$J,"Not Found"),"-")</f>
        <v>Not Found</v>
      </c>
      <c r="AL1524" s="40" t="str">
        <f>IFERROR(_xlfn.XLOOKUP(AJ1524,CrossRef!$A:$A,CrossRef!$K:$K,"Not Found"),"-")</f>
        <v>Not Found</v>
      </c>
      <c r="AM1524" s="40" t="str">
        <f>IFERROR(_xlfn.XLOOKUP(AJ1524,CrossRef!$A:$A,CrossRef!$L:$L,"Not Found"),"-")</f>
        <v>Not Found</v>
      </c>
    </row>
    <row r="1525" spans="1:39" x14ac:dyDescent="0.3">
      <c r="A1525" s="4" t="str">
        <f>D1525&amp;C1525&amp;B1525</f>
        <v>GEX0124180R02</v>
      </c>
      <c r="B1525" s="4" t="str">
        <f>LEFT(N1525,FIND(" ",N1525)-1)</f>
        <v>R02</v>
      </c>
      <c r="C1525" s="4" t="str">
        <f>LEFT(M1525,4)</f>
        <v>4180</v>
      </c>
      <c r="D1525" s="4" t="str">
        <f>LEFT(L1525,FIND(" ",L1525)-1)</f>
        <v>GEX012</v>
      </c>
      <c r="E1525" s="4" t="str">
        <f>MID(X1525,2,3)</f>
        <v>6P6</v>
      </c>
      <c r="G1525" s="14" t="s">
        <v>10234</v>
      </c>
      <c r="H1525" s="14" t="s">
        <v>10235</v>
      </c>
      <c r="I1525" s="14" t="s">
        <v>10236</v>
      </c>
      <c r="J1525" s="14" t="s">
        <v>10507</v>
      </c>
      <c r="K1525" s="14" t="s">
        <v>2755</v>
      </c>
      <c r="L1525" s="14" t="s">
        <v>10544</v>
      </c>
      <c r="M1525" s="14" t="s">
        <v>11449</v>
      </c>
      <c r="N1525" s="14" t="s">
        <v>11443</v>
      </c>
      <c r="O1525" s="15">
        <v>20000</v>
      </c>
      <c r="P1525" s="15">
        <v>3097.9334714934298</v>
      </c>
      <c r="Q1525" s="20">
        <v>47274.282500000001</v>
      </c>
      <c r="R1525" s="14" t="s">
        <v>11451</v>
      </c>
      <c r="S1525" s="14" t="s">
        <v>10240</v>
      </c>
      <c r="T1525" s="14" t="s">
        <v>11451</v>
      </c>
      <c r="U1525" s="14" t="s">
        <v>10248</v>
      </c>
      <c r="V1525" s="14"/>
      <c r="W1525" s="14"/>
      <c r="X1525" s="14" t="s">
        <v>10546</v>
      </c>
      <c r="Y1525" s="15">
        <v>28406.83</v>
      </c>
      <c r="Z1525" s="14" t="s">
        <v>11454</v>
      </c>
      <c r="AA1525" s="15">
        <v>20000</v>
      </c>
      <c r="AB1525" s="14" t="s">
        <v>10245</v>
      </c>
      <c r="AC1525" s="14" t="s">
        <v>10246</v>
      </c>
      <c r="AD1525" s="14"/>
      <c r="AE1525" s="15">
        <v>16902.066528506599</v>
      </c>
      <c r="AF1525" s="31" t="str">
        <f>_xlfn.XLOOKUP(A1525,Macmahon!B:B,Macmahon!AE:AE,"",0)</f>
        <v/>
      </c>
      <c r="AG1525" s="28" t="str">
        <f>_xlfn.XLOOKUP(A1525,Macmahon!B:B,Macmahon!AJ:AJ,"",0)</f>
        <v/>
      </c>
      <c r="AH1525" s="28" t="str">
        <f>_xlfn.XLOOKUP(A1525,Macmahon!B:B,Macmahon!AK:AK,"",0)</f>
        <v/>
      </c>
      <c r="AI1525" s="28">
        <f t="shared" si="35"/>
        <v>0</v>
      </c>
      <c r="AJ1525" s="40" t="str">
        <f>E1525&amp;C1525&amp;B1525</f>
        <v>6P64180R02</v>
      </c>
      <c r="AK1525" s="40" t="str">
        <f>IFERROR(_xlfn.XLOOKUP(AJ1525,CrossRef!$A:$A,CrossRef!$J:$J,"Not Found"),"-")</f>
        <v>Not Found</v>
      </c>
      <c r="AL1525" s="40" t="str">
        <f>IFERROR(_xlfn.XLOOKUP(AJ1525,CrossRef!$A:$A,CrossRef!$K:$K,"Not Found"),"-")</f>
        <v>Not Found</v>
      </c>
      <c r="AM1525" s="40" t="str">
        <f>IFERROR(_xlfn.XLOOKUP(AJ1525,CrossRef!$A:$A,CrossRef!$L:$L,"Not Found"),"-")</f>
        <v>Not Found</v>
      </c>
    </row>
    <row r="1526" spans="1:39" x14ac:dyDescent="0.3">
      <c r="A1526" s="4" t="str">
        <f>D1526&amp;C1526&amp;B1526</f>
        <v>GEX012506000</v>
      </c>
      <c r="B1526" s="4" t="str">
        <f>LEFT(N1526,FIND(" ",N1526)-1)</f>
        <v>00</v>
      </c>
      <c r="C1526" s="4" t="str">
        <f>LEFT(M1526,4)</f>
        <v>5060</v>
      </c>
      <c r="D1526" s="4" t="str">
        <f>LEFT(L1526,FIND(" ",L1526)-1)</f>
        <v>GEX012</v>
      </c>
      <c r="E1526" s="4" t="str">
        <f>MID(X1526,2,3)</f>
        <v>6P6</v>
      </c>
      <c r="G1526" s="14" t="s">
        <v>10234</v>
      </c>
      <c r="H1526" s="14" t="s">
        <v>10235</v>
      </c>
      <c r="I1526" s="14" t="s">
        <v>10236</v>
      </c>
      <c r="J1526" s="14" t="s">
        <v>10507</v>
      </c>
      <c r="K1526" s="14" t="s">
        <v>2755</v>
      </c>
      <c r="L1526" s="14" t="s">
        <v>10544</v>
      </c>
      <c r="M1526" s="14" t="s">
        <v>858</v>
      </c>
      <c r="N1526" s="14" t="s">
        <v>17</v>
      </c>
      <c r="O1526" s="15">
        <v>30000</v>
      </c>
      <c r="P1526" s="15">
        <v>3097.9334714934298</v>
      </c>
      <c r="Q1526" s="20">
        <v>47883.032500000001</v>
      </c>
      <c r="R1526" s="14" t="s">
        <v>11565</v>
      </c>
      <c r="S1526" s="14" t="s">
        <v>10286</v>
      </c>
      <c r="T1526" s="14" t="s">
        <v>11565</v>
      </c>
      <c r="U1526" s="14" t="s">
        <v>10248</v>
      </c>
      <c r="V1526" s="14"/>
      <c r="W1526" s="14"/>
      <c r="X1526" s="14" t="s">
        <v>10546</v>
      </c>
      <c r="Y1526" s="15">
        <v>20737.05</v>
      </c>
      <c r="Z1526" s="14" t="s">
        <v>11567</v>
      </c>
      <c r="AA1526" s="15">
        <v>30000</v>
      </c>
      <c r="AB1526" s="14" t="s">
        <v>10245</v>
      </c>
      <c r="AC1526" s="14" t="s">
        <v>10246</v>
      </c>
      <c r="AD1526" s="14"/>
      <c r="AE1526" s="15">
        <v>26902.066528506599</v>
      </c>
      <c r="AF1526" s="31">
        <f>_xlfn.XLOOKUP(A1526,Macmahon!B:B,Macmahon!AE:AE,"",0)</f>
        <v>0</v>
      </c>
      <c r="AG1526" s="28">
        <f>_xlfn.XLOOKUP(A1526,Macmahon!B:B,Macmahon!AJ:AJ,"",0)</f>
        <v>47272.940580671297</v>
      </c>
      <c r="AH1526" s="28">
        <f>_xlfn.XLOOKUP(A1526,Macmahon!B:B,Macmahon!AK:AK,"",0)</f>
        <v>0</v>
      </c>
      <c r="AI1526" s="28">
        <f t="shared" si="35"/>
        <v>47272.940580671297</v>
      </c>
      <c r="AJ1526" s="40" t="str">
        <f>E1526&amp;C1526&amp;B1526</f>
        <v>6P6506000</v>
      </c>
      <c r="AK1526" s="40" t="str">
        <f>IFERROR(_xlfn.XLOOKUP(AJ1526,CrossRef!$A:$A,CrossRef!$J:$J,"Not Found"),"-")</f>
        <v>EXBH189-HYSY-RYCN</v>
      </c>
      <c r="AL1526" s="40">
        <f>IFERROR(_xlfn.XLOOKUP(AJ1526,CrossRef!$A:$A,CrossRef!$K:$K,"Not Found"),"-")</f>
        <v>0</v>
      </c>
      <c r="AM1526" s="40" t="str">
        <f>IFERROR(_xlfn.XLOOKUP(AJ1526,CrossRef!$A:$A,CrossRef!$L:$L,"Not Found"),"-")</f>
        <v>18000H SWIVEL CHANGE</v>
      </c>
    </row>
    <row r="1527" spans="1:39" x14ac:dyDescent="0.3">
      <c r="A1527" s="4" t="str">
        <f>D1527&amp;C1527&amp;B1527</f>
        <v>GEX0124180R03</v>
      </c>
      <c r="B1527" s="4" t="str">
        <f>LEFT(N1527,FIND(" ",N1527)-1)</f>
        <v>R03</v>
      </c>
      <c r="C1527" s="4" t="str">
        <f>LEFT(M1527,4)</f>
        <v>4180</v>
      </c>
      <c r="D1527" s="4" t="str">
        <f>LEFT(L1527,FIND(" ",L1527)-1)</f>
        <v>GEX012</v>
      </c>
      <c r="E1527" s="4" t="str">
        <f>MID(X1527,2,3)</f>
        <v>6P6</v>
      </c>
      <c r="G1527" s="17" t="s">
        <v>10234</v>
      </c>
      <c r="H1527" s="17" t="s">
        <v>10235</v>
      </c>
      <c r="I1527" s="17" t="s">
        <v>10236</v>
      </c>
      <c r="J1527" s="17" t="s">
        <v>10507</v>
      </c>
      <c r="K1527" s="17" t="s">
        <v>2755</v>
      </c>
      <c r="L1527" s="17" t="s">
        <v>10544</v>
      </c>
      <c r="M1527" s="17" t="s">
        <v>11449</v>
      </c>
      <c r="N1527" s="17" t="s">
        <v>11445</v>
      </c>
      <c r="O1527" s="18">
        <v>20000</v>
      </c>
      <c r="P1527" s="18">
        <v>3097.9334714934298</v>
      </c>
      <c r="Q1527" s="19">
        <v>47274.282500000001</v>
      </c>
      <c r="R1527" s="17" t="s">
        <v>11451</v>
      </c>
      <c r="S1527" s="17" t="s">
        <v>10240</v>
      </c>
      <c r="T1527" s="17" t="s">
        <v>11451</v>
      </c>
      <c r="U1527" s="17" t="s">
        <v>10248</v>
      </c>
      <c r="V1527" s="17"/>
      <c r="W1527" s="17"/>
      <c r="X1527" s="17" t="s">
        <v>10546</v>
      </c>
      <c r="Y1527" s="18">
        <v>28406.83</v>
      </c>
      <c r="Z1527" s="17" t="s">
        <v>11455</v>
      </c>
      <c r="AA1527" s="18">
        <v>20000</v>
      </c>
      <c r="AB1527" s="17" t="s">
        <v>10245</v>
      </c>
      <c r="AC1527" s="17" t="s">
        <v>10246</v>
      </c>
      <c r="AD1527" s="17"/>
      <c r="AE1527" s="18">
        <v>16902.066528506599</v>
      </c>
      <c r="AF1527" s="31" t="str">
        <f>_xlfn.XLOOKUP(A1527,Macmahon!B:B,Macmahon!AE:AE,"",0)</f>
        <v/>
      </c>
      <c r="AG1527" s="28" t="str">
        <f>_xlfn.XLOOKUP(A1527,Macmahon!B:B,Macmahon!AJ:AJ,"",0)</f>
        <v/>
      </c>
      <c r="AH1527" s="28" t="str">
        <f>_xlfn.XLOOKUP(A1527,Macmahon!B:B,Macmahon!AK:AK,"",0)</f>
        <v/>
      </c>
      <c r="AI1527" s="28">
        <f t="shared" si="35"/>
        <v>0</v>
      </c>
      <c r="AJ1527" s="40" t="str">
        <f>E1527&amp;C1527&amp;B1527</f>
        <v>6P64180R03</v>
      </c>
      <c r="AK1527" s="40" t="str">
        <f>IFERROR(_xlfn.XLOOKUP(AJ1527,CrossRef!$A:$A,CrossRef!$J:$J,"Not Found"),"-")</f>
        <v>Not Found</v>
      </c>
      <c r="AL1527" s="40" t="str">
        <f>IFERROR(_xlfn.XLOOKUP(AJ1527,CrossRef!$A:$A,CrossRef!$K:$K,"Not Found"),"-")</f>
        <v>Not Found</v>
      </c>
      <c r="AM1527" s="40" t="str">
        <f>IFERROR(_xlfn.XLOOKUP(AJ1527,CrossRef!$A:$A,CrossRef!$L:$L,"Not Found"),"-")</f>
        <v>Not Found</v>
      </c>
    </row>
    <row r="1528" spans="1:39" x14ac:dyDescent="0.3">
      <c r="A1528" s="4" t="str">
        <f>D1528&amp;C1528&amp;B1528</f>
        <v>GEX0124180R04</v>
      </c>
      <c r="B1528" s="4" t="str">
        <f>LEFT(N1528,FIND(" ",N1528)-1)</f>
        <v>R04</v>
      </c>
      <c r="C1528" s="4" t="str">
        <f>LEFT(M1528,4)</f>
        <v>4180</v>
      </c>
      <c r="D1528" s="4" t="str">
        <f>LEFT(L1528,FIND(" ",L1528)-1)</f>
        <v>GEX012</v>
      </c>
      <c r="E1528" s="4" t="str">
        <f>MID(X1528,2,3)</f>
        <v>6P6</v>
      </c>
      <c r="G1528" s="14" t="s">
        <v>10234</v>
      </c>
      <c r="H1528" s="14" t="s">
        <v>10235</v>
      </c>
      <c r="I1528" s="14" t="s">
        <v>10236</v>
      </c>
      <c r="J1528" s="14" t="s">
        <v>10507</v>
      </c>
      <c r="K1528" s="14" t="s">
        <v>2755</v>
      </c>
      <c r="L1528" s="14" t="s">
        <v>10544</v>
      </c>
      <c r="M1528" s="14" t="s">
        <v>11449</v>
      </c>
      <c r="N1528" s="14" t="s">
        <v>11432</v>
      </c>
      <c r="O1528" s="15">
        <v>20000</v>
      </c>
      <c r="P1528" s="15">
        <v>3097.9334714934298</v>
      </c>
      <c r="Q1528" s="20">
        <v>47274.282500000001</v>
      </c>
      <c r="R1528" s="14" t="s">
        <v>11451</v>
      </c>
      <c r="S1528" s="14" t="s">
        <v>10240</v>
      </c>
      <c r="T1528" s="14" t="s">
        <v>11451</v>
      </c>
      <c r="U1528" s="14" t="s">
        <v>10248</v>
      </c>
      <c r="V1528" s="14"/>
      <c r="W1528" s="14"/>
      <c r="X1528" s="14" t="s">
        <v>10546</v>
      </c>
      <c r="Y1528" s="15">
        <v>28406.83</v>
      </c>
      <c r="Z1528" s="14" t="s">
        <v>11456</v>
      </c>
      <c r="AA1528" s="15">
        <v>20000</v>
      </c>
      <c r="AB1528" s="14" t="s">
        <v>10245</v>
      </c>
      <c r="AC1528" s="14" t="s">
        <v>10246</v>
      </c>
      <c r="AD1528" s="14"/>
      <c r="AE1528" s="15">
        <v>16902.066528506599</v>
      </c>
      <c r="AF1528" s="31" t="str">
        <f>_xlfn.XLOOKUP(A1528,Macmahon!B:B,Macmahon!AE:AE,"",0)</f>
        <v/>
      </c>
      <c r="AG1528" s="28" t="str">
        <f>_xlfn.XLOOKUP(A1528,Macmahon!B:B,Macmahon!AJ:AJ,"",0)</f>
        <v/>
      </c>
      <c r="AH1528" s="28" t="str">
        <f>_xlfn.XLOOKUP(A1528,Macmahon!B:B,Macmahon!AK:AK,"",0)</f>
        <v/>
      </c>
      <c r="AI1528" s="28">
        <f t="shared" si="35"/>
        <v>0</v>
      </c>
      <c r="AJ1528" s="40" t="str">
        <f>E1528&amp;C1528&amp;B1528</f>
        <v>6P64180R04</v>
      </c>
      <c r="AK1528" s="40" t="str">
        <f>IFERROR(_xlfn.XLOOKUP(AJ1528,CrossRef!$A:$A,CrossRef!$J:$J,"Not Found"),"-")</f>
        <v>Not Found</v>
      </c>
      <c r="AL1528" s="40" t="str">
        <f>IFERROR(_xlfn.XLOOKUP(AJ1528,CrossRef!$A:$A,CrossRef!$K:$K,"Not Found"),"-")</f>
        <v>Not Found</v>
      </c>
      <c r="AM1528" s="40" t="str">
        <f>IFERROR(_xlfn.XLOOKUP(AJ1528,CrossRef!$A:$A,CrossRef!$L:$L,"Not Found"),"-")</f>
        <v>Not Found</v>
      </c>
    </row>
    <row r="1529" spans="1:39" x14ac:dyDescent="0.3">
      <c r="A1529" s="4" t="str">
        <f>D1529&amp;C1529&amp;B1529</f>
        <v>GEX0124180R05</v>
      </c>
      <c r="B1529" s="4" t="str">
        <f>LEFT(N1529,FIND(" ",N1529)-1)</f>
        <v>R05</v>
      </c>
      <c r="C1529" s="4" t="str">
        <f>LEFT(M1529,4)</f>
        <v>4180</v>
      </c>
      <c r="D1529" s="4" t="str">
        <f>LEFT(L1529,FIND(" ",L1529)-1)</f>
        <v>GEX012</v>
      </c>
      <c r="E1529" s="4" t="str">
        <f>MID(X1529,2,3)</f>
        <v>6P6</v>
      </c>
      <c r="G1529" s="17" t="s">
        <v>10234</v>
      </c>
      <c r="H1529" s="17" t="s">
        <v>10235</v>
      </c>
      <c r="I1529" s="17" t="s">
        <v>10236</v>
      </c>
      <c r="J1529" s="17" t="s">
        <v>10507</v>
      </c>
      <c r="K1529" s="17" t="s">
        <v>2755</v>
      </c>
      <c r="L1529" s="17" t="s">
        <v>10544</v>
      </c>
      <c r="M1529" s="17" t="s">
        <v>11449</v>
      </c>
      <c r="N1529" s="17" t="s">
        <v>11457</v>
      </c>
      <c r="O1529" s="18">
        <v>20000</v>
      </c>
      <c r="P1529" s="18">
        <v>3097.9334714934298</v>
      </c>
      <c r="Q1529" s="19">
        <v>47274.282500000001</v>
      </c>
      <c r="R1529" s="17" t="s">
        <v>11451</v>
      </c>
      <c r="S1529" s="17" t="s">
        <v>10240</v>
      </c>
      <c r="T1529" s="17" t="s">
        <v>11451</v>
      </c>
      <c r="U1529" s="17" t="s">
        <v>10248</v>
      </c>
      <c r="V1529" s="17"/>
      <c r="W1529" s="17"/>
      <c r="X1529" s="17" t="s">
        <v>10546</v>
      </c>
      <c r="Y1529" s="18">
        <v>28406.83</v>
      </c>
      <c r="Z1529" s="17" t="s">
        <v>11458</v>
      </c>
      <c r="AA1529" s="18">
        <v>20000</v>
      </c>
      <c r="AB1529" s="17" t="s">
        <v>10245</v>
      </c>
      <c r="AC1529" s="17" t="s">
        <v>10246</v>
      </c>
      <c r="AD1529" s="17"/>
      <c r="AE1529" s="18">
        <v>16902.066528506599</v>
      </c>
      <c r="AF1529" s="31" t="str">
        <f>_xlfn.XLOOKUP(A1529,Macmahon!B:B,Macmahon!AE:AE,"",0)</f>
        <v/>
      </c>
      <c r="AG1529" s="28" t="str">
        <f>_xlfn.XLOOKUP(A1529,Macmahon!B:B,Macmahon!AJ:AJ,"",0)</f>
        <v/>
      </c>
      <c r="AH1529" s="28" t="str">
        <f>_xlfn.XLOOKUP(A1529,Macmahon!B:B,Macmahon!AK:AK,"",0)</f>
        <v/>
      </c>
      <c r="AI1529" s="28">
        <f t="shared" si="35"/>
        <v>0</v>
      </c>
      <c r="AJ1529" s="40" t="str">
        <f>E1529&amp;C1529&amp;B1529</f>
        <v>6P64180R05</v>
      </c>
      <c r="AK1529" s="40" t="str">
        <f>IFERROR(_xlfn.XLOOKUP(AJ1529,CrossRef!$A:$A,CrossRef!$J:$J,"Not Found"),"-")</f>
        <v>Not Found</v>
      </c>
      <c r="AL1529" s="40" t="str">
        <f>IFERROR(_xlfn.XLOOKUP(AJ1529,CrossRef!$A:$A,CrossRef!$K:$K,"Not Found"),"-")</f>
        <v>Not Found</v>
      </c>
      <c r="AM1529" s="40" t="str">
        <f>IFERROR(_xlfn.XLOOKUP(AJ1529,CrossRef!$A:$A,CrossRef!$L:$L,"Not Found"),"-")</f>
        <v>Not Found</v>
      </c>
    </row>
    <row r="1530" spans="1:39" x14ac:dyDescent="0.3">
      <c r="A1530" s="4" t="str">
        <f>D1530&amp;C1530&amp;B1530</f>
        <v>GEX0124180L04</v>
      </c>
      <c r="B1530" s="4" t="str">
        <f>LEFT(N1530,FIND(" ",N1530)-1)</f>
        <v>L04</v>
      </c>
      <c r="C1530" s="4" t="str">
        <f>LEFT(M1530,4)</f>
        <v>4180</v>
      </c>
      <c r="D1530" s="4" t="str">
        <f>LEFT(L1530,FIND(" ",L1530)-1)</f>
        <v>GEX012</v>
      </c>
      <c r="E1530" s="4" t="str">
        <f>MID(X1530,2,3)</f>
        <v>6P6</v>
      </c>
      <c r="G1530" s="14" t="s">
        <v>10234</v>
      </c>
      <c r="H1530" s="14" t="s">
        <v>10235</v>
      </c>
      <c r="I1530" s="14" t="s">
        <v>10236</v>
      </c>
      <c r="J1530" s="14" t="s">
        <v>10507</v>
      </c>
      <c r="K1530" s="14" t="s">
        <v>2755</v>
      </c>
      <c r="L1530" s="14" t="s">
        <v>10544</v>
      </c>
      <c r="M1530" s="14" t="s">
        <v>11449</v>
      </c>
      <c r="N1530" s="14" t="s">
        <v>11439</v>
      </c>
      <c r="O1530" s="15">
        <v>20000</v>
      </c>
      <c r="P1530" s="15">
        <v>3097.9334714934298</v>
      </c>
      <c r="Q1530" s="20">
        <v>47274.282500000001</v>
      </c>
      <c r="R1530" s="14" t="s">
        <v>11451</v>
      </c>
      <c r="S1530" s="14" t="s">
        <v>10240</v>
      </c>
      <c r="T1530" s="14" t="s">
        <v>11451</v>
      </c>
      <c r="U1530" s="14" t="s">
        <v>10248</v>
      </c>
      <c r="V1530" s="14"/>
      <c r="W1530" s="14"/>
      <c r="X1530" s="14" t="s">
        <v>10546</v>
      </c>
      <c r="Y1530" s="15">
        <v>28406.83</v>
      </c>
      <c r="Z1530" s="14" t="s">
        <v>11459</v>
      </c>
      <c r="AA1530" s="15">
        <v>20000</v>
      </c>
      <c r="AB1530" s="14" t="s">
        <v>10245</v>
      </c>
      <c r="AC1530" s="14" t="s">
        <v>10246</v>
      </c>
      <c r="AD1530" s="14"/>
      <c r="AE1530" s="15">
        <v>16902.066528506599</v>
      </c>
      <c r="AF1530" s="31" t="str">
        <f>_xlfn.XLOOKUP(A1530,Macmahon!B:B,Macmahon!AE:AE,"",0)</f>
        <v/>
      </c>
      <c r="AG1530" s="28" t="str">
        <f>_xlfn.XLOOKUP(A1530,Macmahon!B:B,Macmahon!AJ:AJ,"",0)</f>
        <v/>
      </c>
      <c r="AH1530" s="28" t="str">
        <f>_xlfn.XLOOKUP(A1530,Macmahon!B:B,Macmahon!AK:AK,"",0)</f>
        <v/>
      </c>
      <c r="AI1530" s="28">
        <f t="shared" si="35"/>
        <v>0</v>
      </c>
      <c r="AJ1530" s="40" t="str">
        <f>E1530&amp;C1530&amp;B1530</f>
        <v>6P64180L04</v>
      </c>
      <c r="AK1530" s="40" t="str">
        <f>IFERROR(_xlfn.XLOOKUP(AJ1530,CrossRef!$A:$A,CrossRef!$J:$J,"Not Found"),"-")</f>
        <v>Not Found</v>
      </c>
      <c r="AL1530" s="40" t="str">
        <f>IFERROR(_xlfn.XLOOKUP(AJ1530,CrossRef!$A:$A,CrossRef!$K:$K,"Not Found"),"-")</f>
        <v>Not Found</v>
      </c>
      <c r="AM1530" s="40" t="str">
        <f>IFERROR(_xlfn.XLOOKUP(AJ1530,CrossRef!$A:$A,CrossRef!$L:$L,"Not Found"),"-")</f>
        <v>Not Found</v>
      </c>
    </row>
    <row r="1531" spans="1:39" x14ac:dyDescent="0.3">
      <c r="A1531" s="4" t="str">
        <f>D1531&amp;C1531&amp;B1531</f>
        <v>GEX0124180L01</v>
      </c>
      <c r="B1531" s="4" t="str">
        <f>LEFT(N1531,FIND(" ",N1531)-1)</f>
        <v>L01</v>
      </c>
      <c r="C1531" s="4" t="str">
        <f>LEFT(M1531,4)</f>
        <v>4180</v>
      </c>
      <c r="D1531" s="4" t="str">
        <f>LEFT(L1531,FIND(" ",L1531)-1)</f>
        <v>GEX012</v>
      </c>
      <c r="E1531" s="4" t="str">
        <f>MID(X1531,2,3)</f>
        <v>6P6</v>
      </c>
      <c r="G1531" s="17" t="s">
        <v>10234</v>
      </c>
      <c r="H1531" s="17" t="s">
        <v>10235</v>
      </c>
      <c r="I1531" s="17" t="s">
        <v>10236</v>
      </c>
      <c r="J1531" s="17" t="s">
        <v>10507</v>
      </c>
      <c r="K1531" s="17" t="s">
        <v>2755</v>
      </c>
      <c r="L1531" s="17" t="s">
        <v>10544</v>
      </c>
      <c r="M1531" s="17" t="s">
        <v>11449</v>
      </c>
      <c r="N1531" s="17" t="s">
        <v>11447</v>
      </c>
      <c r="O1531" s="18">
        <v>20000</v>
      </c>
      <c r="P1531" s="18">
        <v>3097.9334714934298</v>
      </c>
      <c r="Q1531" s="19">
        <v>47274.282500000001</v>
      </c>
      <c r="R1531" s="17" t="s">
        <v>11451</v>
      </c>
      <c r="S1531" s="17" t="s">
        <v>10240</v>
      </c>
      <c r="T1531" s="17" t="s">
        <v>11451</v>
      </c>
      <c r="U1531" s="17" t="s">
        <v>10248</v>
      </c>
      <c r="V1531" s="17"/>
      <c r="W1531" s="17"/>
      <c r="X1531" s="17" t="s">
        <v>10546</v>
      </c>
      <c r="Y1531" s="18">
        <v>28406.83</v>
      </c>
      <c r="Z1531" s="17" t="s">
        <v>11460</v>
      </c>
      <c r="AA1531" s="18">
        <v>20000</v>
      </c>
      <c r="AB1531" s="17" t="s">
        <v>10245</v>
      </c>
      <c r="AC1531" s="17" t="s">
        <v>10246</v>
      </c>
      <c r="AD1531" s="17"/>
      <c r="AE1531" s="18">
        <v>16902.066528506599</v>
      </c>
      <c r="AF1531" s="31" t="str">
        <f>_xlfn.XLOOKUP(A1531,Macmahon!B:B,Macmahon!AE:AE,"",0)</f>
        <v/>
      </c>
      <c r="AG1531" s="28" t="str">
        <f>_xlfn.XLOOKUP(A1531,Macmahon!B:B,Macmahon!AJ:AJ,"",0)</f>
        <v/>
      </c>
      <c r="AH1531" s="28" t="str">
        <f>_xlfn.XLOOKUP(A1531,Macmahon!B:B,Macmahon!AK:AK,"",0)</f>
        <v/>
      </c>
      <c r="AI1531" s="28">
        <f t="shared" si="35"/>
        <v>0</v>
      </c>
      <c r="AJ1531" s="40" t="str">
        <f>E1531&amp;C1531&amp;B1531</f>
        <v>6P64180L01</v>
      </c>
      <c r="AK1531" s="40" t="str">
        <f>IFERROR(_xlfn.XLOOKUP(AJ1531,CrossRef!$A:$A,CrossRef!$J:$J,"Not Found"),"-")</f>
        <v>Not Found</v>
      </c>
      <c r="AL1531" s="40" t="str">
        <f>IFERROR(_xlfn.XLOOKUP(AJ1531,CrossRef!$A:$A,CrossRef!$K:$K,"Not Found"),"-")</f>
        <v>Not Found</v>
      </c>
      <c r="AM1531" s="40" t="str">
        <f>IFERROR(_xlfn.XLOOKUP(AJ1531,CrossRef!$A:$A,CrossRef!$L:$L,"Not Found"),"-")</f>
        <v>Not Found</v>
      </c>
    </row>
    <row r="1532" spans="1:39" x14ac:dyDescent="0.3">
      <c r="A1532" s="4" t="str">
        <f>D1532&amp;C1532&amp;B1532</f>
        <v>GEX0124180L02</v>
      </c>
      <c r="B1532" s="4" t="str">
        <f>LEFT(N1532,FIND(" ",N1532)-1)</f>
        <v>L02</v>
      </c>
      <c r="C1532" s="4" t="str">
        <f>LEFT(M1532,4)</f>
        <v>4180</v>
      </c>
      <c r="D1532" s="4" t="str">
        <f>LEFT(L1532,FIND(" ",L1532)-1)</f>
        <v>GEX012</v>
      </c>
      <c r="E1532" s="4" t="str">
        <f>MID(X1532,2,3)</f>
        <v>6P6</v>
      </c>
      <c r="G1532" s="14" t="s">
        <v>10234</v>
      </c>
      <c r="H1532" s="14" t="s">
        <v>10235</v>
      </c>
      <c r="I1532" s="14" t="s">
        <v>10236</v>
      </c>
      <c r="J1532" s="14" t="s">
        <v>10507</v>
      </c>
      <c r="K1532" s="14" t="s">
        <v>2755</v>
      </c>
      <c r="L1532" s="14" t="s">
        <v>10544</v>
      </c>
      <c r="M1532" s="14" t="s">
        <v>11449</v>
      </c>
      <c r="N1532" s="14" t="s">
        <v>11435</v>
      </c>
      <c r="O1532" s="15">
        <v>20000</v>
      </c>
      <c r="P1532" s="15">
        <v>3097.9334714934298</v>
      </c>
      <c r="Q1532" s="20">
        <v>47274.282500000001</v>
      </c>
      <c r="R1532" s="14" t="s">
        <v>11451</v>
      </c>
      <c r="S1532" s="14" t="s">
        <v>10240</v>
      </c>
      <c r="T1532" s="14" t="s">
        <v>11451</v>
      </c>
      <c r="U1532" s="14" t="s">
        <v>10248</v>
      </c>
      <c r="V1532" s="14"/>
      <c r="W1532" s="14"/>
      <c r="X1532" s="14" t="s">
        <v>10546</v>
      </c>
      <c r="Y1532" s="15">
        <v>28406.83</v>
      </c>
      <c r="Z1532" s="14" t="s">
        <v>11461</v>
      </c>
      <c r="AA1532" s="15">
        <v>20000</v>
      </c>
      <c r="AB1532" s="14" t="s">
        <v>10245</v>
      </c>
      <c r="AC1532" s="14" t="s">
        <v>10246</v>
      </c>
      <c r="AD1532" s="14"/>
      <c r="AE1532" s="15">
        <v>16902.066528506599</v>
      </c>
      <c r="AF1532" s="31" t="str">
        <f>_xlfn.XLOOKUP(A1532,Macmahon!B:B,Macmahon!AE:AE,"",0)</f>
        <v/>
      </c>
      <c r="AG1532" s="28" t="str">
        <f>_xlfn.XLOOKUP(A1532,Macmahon!B:B,Macmahon!AJ:AJ,"",0)</f>
        <v/>
      </c>
      <c r="AH1532" s="28" t="str">
        <f>_xlfn.XLOOKUP(A1532,Macmahon!B:B,Macmahon!AK:AK,"",0)</f>
        <v/>
      </c>
      <c r="AI1532" s="28">
        <f t="shared" si="35"/>
        <v>0</v>
      </c>
      <c r="AJ1532" s="40" t="str">
        <f>E1532&amp;C1532&amp;B1532</f>
        <v>6P64180L02</v>
      </c>
      <c r="AK1532" s="40" t="str">
        <f>IFERROR(_xlfn.XLOOKUP(AJ1532,CrossRef!$A:$A,CrossRef!$J:$J,"Not Found"),"-")</f>
        <v>Not Found</v>
      </c>
      <c r="AL1532" s="40" t="str">
        <f>IFERROR(_xlfn.XLOOKUP(AJ1532,CrossRef!$A:$A,CrossRef!$K:$K,"Not Found"),"-")</f>
        <v>Not Found</v>
      </c>
      <c r="AM1532" s="40" t="str">
        <f>IFERROR(_xlfn.XLOOKUP(AJ1532,CrossRef!$A:$A,CrossRef!$L:$L,"Not Found"),"-")</f>
        <v>Not Found</v>
      </c>
    </row>
    <row r="1533" spans="1:39" x14ac:dyDescent="0.3">
      <c r="A1533" s="4" t="str">
        <f>D1533&amp;C1533&amp;B1533</f>
        <v>GEX0124180L03</v>
      </c>
      <c r="B1533" s="4" t="str">
        <f>LEFT(N1533,FIND(" ",N1533)-1)</f>
        <v>L03</v>
      </c>
      <c r="C1533" s="4" t="str">
        <f>LEFT(M1533,4)</f>
        <v>4180</v>
      </c>
      <c r="D1533" s="4" t="str">
        <f>LEFT(L1533,FIND(" ",L1533)-1)</f>
        <v>GEX012</v>
      </c>
      <c r="E1533" s="4" t="str">
        <f>MID(X1533,2,3)</f>
        <v>6P6</v>
      </c>
      <c r="G1533" s="17" t="s">
        <v>10234</v>
      </c>
      <c r="H1533" s="17" t="s">
        <v>10235</v>
      </c>
      <c r="I1533" s="17" t="s">
        <v>10236</v>
      </c>
      <c r="J1533" s="17" t="s">
        <v>10507</v>
      </c>
      <c r="K1533" s="17" t="s">
        <v>2755</v>
      </c>
      <c r="L1533" s="17" t="s">
        <v>10544</v>
      </c>
      <c r="M1533" s="17" t="s">
        <v>11449</v>
      </c>
      <c r="N1533" s="17" t="s">
        <v>11437</v>
      </c>
      <c r="O1533" s="18">
        <v>20000</v>
      </c>
      <c r="P1533" s="18">
        <v>3097.9334714934298</v>
      </c>
      <c r="Q1533" s="19">
        <v>47274.282500000001</v>
      </c>
      <c r="R1533" s="17" t="s">
        <v>11451</v>
      </c>
      <c r="S1533" s="17" t="s">
        <v>10240</v>
      </c>
      <c r="T1533" s="17" t="s">
        <v>11451</v>
      </c>
      <c r="U1533" s="17" t="s">
        <v>10248</v>
      </c>
      <c r="V1533" s="17"/>
      <c r="W1533" s="17"/>
      <c r="X1533" s="17" t="s">
        <v>10546</v>
      </c>
      <c r="Y1533" s="18">
        <v>28406.83</v>
      </c>
      <c r="Z1533" s="17" t="s">
        <v>11462</v>
      </c>
      <c r="AA1533" s="18">
        <v>20000</v>
      </c>
      <c r="AB1533" s="17" t="s">
        <v>10245</v>
      </c>
      <c r="AC1533" s="17" t="s">
        <v>10246</v>
      </c>
      <c r="AD1533" s="17"/>
      <c r="AE1533" s="18">
        <v>16902.066528506599</v>
      </c>
      <c r="AF1533" s="31" t="str">
        <f>_xlfn.XLOOKUP(A1533,Macmahon!B:B,Macmahon!AE:AE,"",0)</f>
        <v/>
      </c>
      <c r="AG1533" s="28" t="str">
        <f>_xlfn.XLOOKUP(A1533,Macmahon!B:B,Macmahon!AJ:AJ,"",0)</f>
        <v/>
      </c>
      <c r="AH1533" s="28" t="str">
        <f>_xlfn.XLOOKUP(A1533,Macmahon!B:B,Macmahon!AK:AK,"",0)</f>
        <v/>
      </c>
      <c r="AI1533" s="28">
        <f t="shared" si="35"/>
        <v>0</v>
      </c>
      <c r="AJ1533" s="40" t="str">
        <f>E1533&amp;C1533&amp;B1533</f>
        <v>6P64180L03</v>
      </c>
      <c r="AK1533" s="40" t="str">
        <f>IFERROR(_xlfn.XLOOKUP(AJ1533,CrossRef!$A:$A,CrossRef!$J:$J,"Not Found"),"-")</f>
        <v>Not Found</v>
      </c>
      <c r="AL1533" s="40" t="str">
        <f>IFERROR(_xlfn.XLOOKUP(AJ1533,CrossRef!$A:$A,CrossRef!$K:$K,"Not Found"),"-")</f>
        <v>Not Found</v>
      </c>
      <c r="AM1533" s="40" t="str">
        <f>IFERROR(_xlfn.XLOOKUP(AJ1533,CrossRef!$A:$A,CrossRef!$L:$L,"Not Found"),"-")</f>
        <v>Not Found</v>
      </c>
    </row>
    <row r="1534" spans="1:39" x14ac:dyDescent="0.3">
      <c r="A1534" s="4" t="str">
        <f>D1534&amp;C1534&amp;B1534</f>
        <v>GEX0124180L05</v>
      </c>
      <c r="B1534" s="4" t="str">
        <f>LEFT(N1534,FIND(" ",N1534)-1)</f>
        <v>L05</v>
      </c>
      <c r="C1534" s="4" t="str">
        <f>LEFT(M1534,4)</f>
        <v>4180</v>
      </c>
      <c r="D1534" s="4" t="str">
        <f>LEFT(L1534,FIND(" ",L1534)-1)</f>
        <v>GEX012</v>
      </c>
      <c r="E1534" s="4" t="str">
        <f>MID(X1534,2,3)</f>
        <v>6P6</v>
      </c>
      <c r="G1534" s="14" t="s">
        <v>10234</v>
      </c>
      <c r="H1534" s="14" t="s">
        <v>10235</v>
      </c>
      <c r="I1534" s="14" t="s">
        <v>10236</v>
      </c>
      <c r="J1534" s="14" t="s">
        <v>10507</v>
      </c>
      <c r="K1534" s="14" t="s">
        <v>2755</v>
      </c>
      <c r="L1534" s="14" t="s">
        <v>10544</v>
      </c>
      <c r="M1534" s="14" t="s">
        <v>11449</v>
      </c>
      <c r="N1534" s="14" t="s">
        <v>11463</v>
      </c>
      <c r="O1534" s="15">
        <v>20000</v>
      </c>
      <c r="P1534" s="15">
        <v>3097.9334714934298</v>
      </c>
      <c r="Q1534" s="20">
        <v>47274.282500000001</v>
      </c>
      <c r="R1534" s="14" t="s">
        <v>11451</v>
      </c>
      <c r="S1534" s="14" t="s">
        <v>10240</v>
      </c>
      <c r="T1534" s="14" t="s">
        <v>11451</v>
      </c>
      <c r="U1534" s="14" t="s">
        <v>10248</v>
      </c>
      <c r="V1534" s="14"/>
      <c r="W1534" s="14"/>
      <c r="X1534" s="14" t="s">
        <v>10546</v>
      </c>
      <c r="Y1534" s="15">
        <v>28406.83</v>
      </c>
      <c r="Z1534" s="14" t="s">
        <v>11464</v>
      </c>
      <c r="AA1534" s="15">
        <v>20000</v>
      </c>
      <c r="AB1534" s="14" t="s">
        <v>10245</v>
      </c>
      <c r="AC1534" s="14" t="s">
        <v>10246</v>
      </c>
      <c r="AD1534" s="14"/>
      <c r="AE1534" s="15">
        <v>16902.066528506599</v>
      </c>
      <c r="AF1534" s="31" t="str">
        <f>_xlfn.XLOOKUP(A1534,Macmahon!B:B,Macmahon!AE:AE,"",0)</f>
        <v/>
      </c>
      <c r="AG1534" s="28" t="str">
        <f>_xlfn.XLOOKUP(A1534,Macmahon!B:B,Macmahon!AJ:AJ,"",0)</f>
        <v/>
      </c>
      <c r="AH1534" s="28" t="str">
        <f>_xlfn.XLOOKUP(A1534,Macmahon!B:B,Macmahon!AK:AK,"",0)</f>
        <v/>
      </c>
      <c r="AI1534" s="28">
        <f t="shared" si="35"/>
        <v>0</v>
      </c>
      <c r="AJ1534" s="40" t="str">
        <f>E1534&amp;C1534&amp;B1534</f>
        <v>6P64180L05</v>
      </c>
      <c r="AK1534" s="40" t="str">
        <f>IFERROR(_xlfn.XLOOKUP(AJ1534,CrossRef!$A:$A,CrossRef!$J:$J,"Not Found"),"-")</f>
        <v>Not Found</v>
      </c>
      <c r="AL1534" s="40" t="str">
        <f>IFERROR(_xlfn.XLOOKUP(AJ1534,CrossRef!$A:$A,CrossRef!$K:$K,"Not Found"),"-")</f>
        <v>Not Found</v>
      </c>
      <c r="AM1534" s="40" t="str">
        <f>IFERROR(_xlfn.XLOOKUP(AJ1534,CrossRef!$A:$A,CrossRef!$L:$L,"Not Found"),"-")</f>
        <v>Not Found</v>
      </c>
    </row>
    <row r="1535" spans="1:39" x14ac:dyDescent="0.3">
      <c r="A1535" s="4" t="str">
        <f>D1535&amp;C1535&amp;B1535</f>
        <v>GEX0124180L06</v>
      </c>
      <c r="B1535" s="4" t="str">
        <f>LEFT(N1535,FIND(" ",N1535)-1)</f>
        <v>L06</v>
      </c>
      <c r="C1535" s="4" t="str">
        <f>LEFT(M1535,4)</f>
        <v>4180</v>
      </c>
      <c r="D1535" s="4" t="str">
        <f>LEFT(L1535,FIND(" ",L1535)-1)</f>
        <v>GEX012</v>
      </c>
      <c r="E1535" s="4" t="str">
        <f>MID(X1535,2,3)</f>
        <v>6P6</v>
      </c>
      <c r="G1535" s="17" t="s">
        <v>10234</v>
      </c>
      <c r="H1535" s="17" t="s">
        <v>10235</v>
      </c>
      <c r="I1535" s="17" t="s">
        <v>10236</v>
      </c>
      <c r="J1535" s="17" t="s">
        <v>10507</v>
      </c>
      <c r="K1535" s="17" t="s">
        <v>2755</v>
      </c>
      <c r="L1535" s="17" t="s">
        <v>10544</v>
      </c>
      <c r="M1535" s="17" t="s">
        <v>11449</v>
      </c>
      <c r="N1535" s="17" t="s">
        <v>11465</v>
      </c>
      <c r="O1535" s="18">
        <v>20000</v>
      </c>
      <c r="P1535" s="18">
        <v>3097.9334714934298</v>
      </c>
      <c r="Q1535" s="19">
        <v>47274.282500000001</v>
      </c>
      <c r="R1535" s="17" t="s">
        <v>11451</v>
      </c>
      <c r="S1535" s="17" t="s">
        <v>10240</v>
      </c>
      <c r="T1535" s="17" t="s">
        <v>11451</v>
      </c>
      <c r="U1535" s="17" t="s">
        <v>10248</v>
      </c>
      <c r="V1535" s="17"/>
      <c r="W1535" s="17"/>
      <c r="X1535" s="17" t="s">
        <v>10546</v>
      </c>
      <c r="Y1535" s="18">
        <v>28406.83</v>
      </c>
      <c r="Z1535" s="17" t="s">
        <v>11466</v>
      </c>
      <c r="AA1535" s="18">
        <v>20000</v>
      </c>
      <c r="AB1535" s="17" t="s">
        <v>10245</v>
      </c>
      <c r="AC1535" s="17" t="s">
        <v>10246</v>
      </c>
      <c r="AD1535" s="17"/>
      <c r="AE1535" s="18">
        <v>16902.066528506599</v>
      </c>
      <c r="AF1535" s="31" t="str">
        <f>_xlfn.XLOOKUP(A1535,Macmahon!B:B,Macmahon!AE:AE,"",0)</f>
        <v/>
      </c>
      <c r="AG1535" s="28" t="str">
        <f>_xlfn.XLOOKUP(A1535,Macmahon!B:B,Macmahon!AJ:AJ,"",0)</f>
        <v/>
      </c>
      <c r="AH1535" s="28" t="str">
        <f>_xlfn.XLOOKUP(A1535,Macmahon!B:B,Macmahon!AK:AK,"",0)</f>
        <v/>
      </c>
      <c r="AI1535" s="28">
        <f t="shared" si="35"/>
        <v>0</v>
      </c>
      <c r="AJ1535" s="40" t="str">
        <f>E1535&amp;C1535&amp;B1535</f>
        <v>6P64180L06</v>
      </c>
      <c r="AK1535" s="40" t="str">
        <f>IFERROR(_xlfn.XLOOKUP(AJ1535,CrossRef!$A:$A,CrossRef!$J:$J,"Not Found"),"-")</f>
        <v>Not Found</v>
      </c>
      <c r="AL1535" s="40" t="str">
        <f>IFERROR(_xlfn.XLOOKUP(AJ1535,CrossRef!$A:$A,CrossRef!$K:$K,"Not Found"),"-")</f>
        <v>Not Found</v>
      </c>
      <c r="AM1535" s="40" t="str">
        <f>IFERROR(_xlfn.XLOOKUP(AJ1535,CrossRef!$A:$A,CrossRef!$L:$L,"Not Found"),"-")</f>
        <v>Not Found</v>
      </c>
    </row>
    <row r="1536" spans="1:39" x14ac:dyDescent="0.3">
      <c r="A1536" s="4" t="str">
        <f>D1536&amp;C1536&amp;B1536</f>
        <v>GEX0124351LF</v>
      </c>
      <c r="B1536" s="4" t="str">
        <f>LEFT(N1536,FIND(" ",N1536)-1)</f>
        <v>LF</v>
      </c>
      <c r="C1536" s="4" t="str">
        <f>LEFT(M1536,4)</f>
        <v>4351</v>
      </c>
      <c r="D1536" s="4" t="str">
        <f>LEFT(L1536,FIND(" ",L1536)-1)</f>
        <v>GEX012</v>
      </c>
      <c r="E1536" s="4" t="str">
        <f>MID(X1536,2,3)</f>
        <v>6P6</v>
      </c>
      <c r="G1536" s="14" t="s">
        <v>10234</v>
      </c>
      <c r="H1536" s="14" t="s">
        <v>10235</v>
      </c>
      <c r="I1536" s="14" t="s">
        <v>10236</v>
      </c>
      <c r="J1536" s="14" t="s">
        <v>10507</v>
      </c>
      <c r="K1536" s="14" t="s">
        <v>2755</v>
      </c>
      <c r="L1536" s="14" t="s">
        <v>10544</v>
      </c>
      <c r="M1536" s="14" t="s">
        <v>814</v>
      </c>
      <c r="N1536" s="14" t="s">
        <v>483</v>
      </c>
      <c r="O1536" s="15">
        <v>12500</v>
      </c>
      <c r="P1536" s="15">
        <v>3097.9334714934298</v>
      </c>
      <c r="Q1536" s="20">
        <v>46817.72</v>
      </c>
      <c r="R1536" s="14" t="s">
        <v>11557</v>
      </c>
      <c r="S1536" s="14" t="s">
        <v>10240</v>
      </c>
      <c r="T1536" s="14" t="s">
        <v>11557</v>
      </c>
      <c r="U1536" s="14" t="s">
        <v>10248</v>
      </c>
      <c r="V1536" s="14"/>
      <c r="W1536" s="14"/>
      <c r="X1536" s="14" t="s">
        <v>10546</v>
      </c>
      <c r="Y1536" s="15">
        <v>19882.25</v>
      </c>
      <c r="Z1536" s="14" t="s">
        <v>11550</v>
      </c>
      <c r="AA1536" s="15">
        <v>12500</v>
      </c>
      <c r="AB1536" s="14" t="s">
        <v>10245</v>
      </c>
      <c r="AC1536" s="14" t="s">
        <v>10246</v>
      </c>
      <c r="AD1536" s="14"/>
      <c r="AE1536" s="15">
        <v>9402.0665285065697</v>
      </c>
      <c r="AF1536" s="31" t="str">
        <f>_xlfn.XLOOKUP(A1536,Macmahon!B:B,Macmahon!AE:AE,"",0)</f>
        <v/>
      </c>
      <c r="AG1536" s="28" t="str">
        <f>_xlfn.XLOOKUP(A1536,Macmahon!B:B,Macmahon!AJ:AJ,"",0)</f>
        <v/>
      </c>
      <c r="AH1536" s="28" t="str">
        <f>_xlfn.XLOOKUP(A1536,Macmahon!B:B,Macmahon!AK:AK,"",0)</f>
        <v/>
      </c>
      <c r="AI1536" s="28">
        <f t="shared" si="35"/>
        <v>0</v>
      </c>
      <c r="AJ1536" s="40" t="str">
        <f>E1536&amp;C1536&amp;B1536</f>
        <v>6P64351LF</v>
      </c>
      <c r="AK1536" s="40" t="str">
        <f>IFERROR(_xlfn.XLOOKUP(AJ1536,CrossRef!$A:$A,CrossRef!$J:$J,"Not Found"),"-")</f>
        <v>Not Found</v>
      </c>
      <c r="AL1536" s="40" t="str">
        <f>IFERROR(_xlfn.XLOOKUP(AJ1536,CrossRef!$A:$A,CrossRef!$K:$K,"Not Found"),"-")</f>
        <v>Not Found</v>
      </c>
      <c r="AM1536" s="40" t="str">
        <f>IFERROR(_xlfn.XLOOKUP(AJ1536,CrossRef!$A:$A,CrossRef!$L:$L,"Not Found"),"-")</f>
        <v>Not Found</v>
      </c>
    </row>
    <row r="1537" spans="1:39" x14ac:dyDescent="0.3">
      <c r="A1537" s="4" t="str">
        <f>D1537&amp;C1537&amp;B1537</f>
        <v>GEX0124351LR</v>
      </c>
      <c r="B1537" s="4" t="str">
        <f>LEFT(N1537,FIND(" ",N1537)-1)</f>
        <v>LR</v>
      </c>
      <c r="C1537" s="4" t="str">
        <f>LEFT(M1537,4)</f>
        <v>4351</v>
      </c>
      <c r="D1537" s="4" t="str">
        <f>LEFT(L1537,FIND(" ",L1537)-1)</f>
        <v>GEX012</v>
      </c>
      <c r="E1537" s="4" t="str">
        <f>MID(X1537,2,3)</f>
        <v>6P6</v>
      </c>
      <c r="G1537" s="17" t="s">
        <v>10234</v>
      </c>
      <c r="H1537" s="17" t="s">
        <v>10235</v>
      </c>
      <c r="I1537" s="17" t="s">
        <v>10236</v>
      </c>
      <c r="J1537" s="17" t="s">
        <v>10507</v>
      </c>
      <c r="K1537" s="17" t="s">
        <v>2755</v>
      </c>
      <c r="L1537" s="17" t="s">
        <v>10544</v>
      </c>
      <c r="M1537" s="17" t="s">
        <v>814</v>
      </c>
      <c r="N1537" s="17" t="s">
        <v>490</v>
      </c>
      <c r="O1537" s="18">
        <v>12500</v>
      </c>
      <c r="P1537" s="18">
        <v>3097.9334714934298</v>
      </c>
      <c r="Q1537" s="19">
        <v>46817.72</v>
      </c>
      <c r="R1537" s="17" t="s">
        <v>11557</v>
      </c>
      <c r="S1537" s="17" t="s">
        <v>10240</v>
      </c>
      <c r="T1537" s="17" t="s">
        <v>11557</v>
      </c>
      <c r="U1537" s="17" t="s">
        <v>10248</v>
      </c>
      <c r="V1537" s="17"/>
      <c r="W1537" s="17"/>
      <c r="X1537" s="17" t="s">
        <v>10546</v>
      </c>
      <c r="Y1537" s="18">
        <v>19882.25</v>
      </c>
      <c r="Z1537" s="17" t="s">
        <v>11552</v>
      </c>
      <c r="AA1537" s="18">
        <v>12500</v>
      </c>
      <c r="AB1537" s="17" t="s">
        <v>10245</v>
      </c>
      <c r="AC1537" s="17" t="s">
        <v>10246</v>
      </c>
      <c r="AD1537" s="17"/>
      <c r="AE1537" s="18">
        <v>9402.0665285065697</v>
      </c>
      <c r="AF1537" s="31" t="str">
        <f>_xlfn.XLOOKUP(A1537,Macmahon!B:B,Macmahon!AE:AE,"",0)</f>
        <v/>
      </c>
      <c r="AG1537" s="28" t="str">
        <f>_xlfn.XLOOKUP(A1537,Macmahon!B:B,Macmahon!AJ:AJ,"",0)</f>
        <v/>
      </c>
      <c r="AH1537" s="28" t="str">
        <f>_xlfn.XLOOKUP(A1537,Macmahon!B:B,Macmahon!AK:AK,"",0)</f>
        <v/>
      </c>
      <c r="AI1537" s="28">
        <f t="shared" si="35"/>
        <v>0</v>
      </c>
      <c r="AJ1537" s="40" t="str">
        <f>E1537&amp;C1537&amp;B1537</f>
        <v>6P64351LR</v>
      </c>
      <c r="AK1537" s="40" t="str">
        <f>IFERROR(_xlfn.XLOOKUP(AJ1537,CrossRef!$A:$A,CrossRef!$J:$J,"Not Found"),"-")</f>
        <v>Not Found</v>
      </c>
      <c r="AL1537" s="40" t="str">
        <f>IFERROR(_xlfn.XLOOKUP(AJ1537,CrossRef!$A:$A,CrossRef!$K:$K,"Not Found"),"-")</f>
        <v>Not Found</v>
      </c>
      <c r="AM1537" s="40" t="str">
        <f>IFERROR(_xlfn.XLOOKUP(AJ1537,CrossRef!$A:$A,CrossRef!$L:$L,"Not Found"),"-")</f>
        <v>Not Found</v>
      </c>
    </row>
    <row r="1538" spans="1:39" x14ac:dyDescent="0.3">
      <c r="A1538" s="4" t="str">
        <f>D1538&amp;C1538&amp;B1538</f>
        <v>GEX0124351RF</v>
      </c>
      <c r="B1538" s="4" t="str">
        <f>LEFT(N1538,FIND(" ",N1538)-1)</f>
        <v>RF</v>
      </c>
      <c r="C1538" s="4" t="str">
        <f>LEFT(M1538,4)</f>
        <v>4351</v>
      </c>
      <c r="D1538" s="4" t="str">
        <f>LEFT(L1538,FIND(" ",L1538)-1)</f>
        <v>GEX012</v>
      </c>
      <c r="E1538" s="4" t="str">
        <f>MID(X1538,2,3)</f>
        <v>6P6</v>
      </c>
      <c r="G1538" s="14" t="s">
        <v>10234</v>
      </c>
      <c r="H1538" s="14" t="s">
        <v>10235</v>
      </c>
      <c r="I1538" s="14" t="s">
        <v>10236</v>
      </c>
      <c r="J1538" s="14" t="s">
        <v>10507</v>
      </c>
      <c r="K1538" s="14" t="s">
        <v>2755</v>
      </c>
      <c r="L1538" s="14" t="s">
        <v>10544</v>
      </c>
      <c r="M1538" s="14" t="s">
        <v>814</v>
      </c>
      <c r="N1538" s="14" t="s">
        <v>487</v>
      </c>
      <c r="O1538" s="15">
        <v>12500</v>
      </c>
      <c r="P1538" s="15">
        <v>3097.9334714934298</v>
      </c>
      <c r="Q1538" s="20">
        <v>46817.72</v>
      </c>
      <c r="R1538" s="14" t="s">
        <v>11557</v>
      </c>
      <c r="S1538" s="14" t="s">
        <v>10240</v>
      </c>
      <c r="T1538" s="14" t="s">
        <v>11557</v>
      </c>
      <c r="U1538" s="14" t="s">
        <v>10248</v>
      </c>
      <c r="V1538" s="14"/>
      <c r="W1538" s="14"/>
      <c r="X1538" s="14" t="s">
        <v>10546</v>
      </c>
      <c r="Y1538" s="15">
        <v>19882.25</v>
      </c>
      <c r="Z1538" s="14" t="s">
        <v>11553</v>
      </c>
      <c r="AA1538" s="15">
        <v>12500</v>
      </c>
      <c r="AB1538" s="14" t="s">
        <v>10245</v>
      </c>
      <c r="AC1538" s="14" t="s">
        <v>10246</v>
      </c>
      <c r="AD1538" s="14"/>
      <c r="AE1538" s="15">
        <v>9402.0665285065697</v>
      </c>
      <c r="AF1538" s="31" t="str">
        <f>_xlfn.XLOOKUP(A1538,Macmahon!B:B,Macmahon!AE:AE,"",0)</f>
        <v/>
      </c>
      <c r="AG1538" s="28" t="str">
        <f>_xlfn.XLOOKUP(A1538,Macmahon!B:B,Macmahon!AJ:AJ,"",0)</f>
        <v/>
      </c>
      <c r="AH1538" s="28" t="str">
        <f>_xlfn.XLOOKUP(A1538,Macmahon!B:B,Macmahon!AK:AK,"",0)</f>
        <v/>
      </c>
      <c r="AI1538" s="28">
        <f t="shared" si="35"/>
        <v>0</v>
      </c>
      <c r="AJ1538" s="40" t="str">
        <f>E1538&amp;C1538&amp;B1538</f>
        <v>6P64351RF</v>
      </c>
      <c r="AK1538" s="40" t="str">
        <f>IFERROR(_xlfn.XLOOKUP(AJ1538,CrossRef!$A:$A,CrossRef!$J:$J,"Not Found"),"-")</f>
        <v>Not Found</v>
      </c>
      <c r="AL1538" s="40" t="str">
        <f>IFERROR(_xlfn.XLOOKUP(AJ1538,CrossRef!$A:$A,CrossRef!$K:$K,"Not Found"),"-")</f>
        <v>Not Found</v>
      </c>
      <c r="AM1538" s="40" t="str">
        <f>IFERROR(_xlfn.XLOOKUP(AJ1538,CrossRef!$A:$A,CrossRef!$L:$L,"Not Found"),"-")</f>
        <v>Not Found</v>
      </c>
    </row>
    <row r="1539" spans="1:39" x14ac:dyDescent="0.3">
      <c r="A1539" s="4" t="str">
        <f>D1539&amp;C1539&amp;B1539</f>
        <v>GEX0124351RR</v>
      </c>
      <c r="B1539" s="4" t="str">
        <f>LEFT(N1539,FIND(" ",N1539)-1)</f>
        <v>RR</v>
      </c>
      <c r="C1539" s="4" t="str">
        <f>LEFT(M1539,4)</f>
        <v>4351</v>
      </c>
      <c r="D1539" s="4" t="str">
        <f>LEFT(L1539,FIND(" ",L1539)-1)</f>
        <v>GEX012</v>
      </c>
      <c r="E1539" s="4" t="str">
        <f>MID(X1539,2,3)</f>
        <v>6P6</v>
      </c>
      <c r="G1539" s="17" t="s">
        <v>10234</v>
      </c>
      <c r="H1539" s="17" t="s">
        <v>10235</v>
      </c>
      <c r="I1539" s="17" t="s">
        <v>10236</v>
      </c>
      <c r="J1539" s="17" t="s">
        <v>10507</v>
      </c>
      <c r="K1539" s="17" t="s">
        <v>2755</v>
      </c>
      <c r="L1539" s="17" t="s">
        <v>10544</v>
      </c>
      <c r="M1539" s="17" t="s">
        <v>814</v>
      </c>
      <c r="N1539" s="17" t="s">
        <v>493</v>
      </c>
      <c r="O1539" s="18">
        <v>12500</v>
      </c>
      <c r="P1539" s="18">
        <v>3097.9334714934298</v>
      </c>
      <c r="Q1539" s="19">
        <v>46817.72</v>
      </c>
      <c r="R1539" s="17" t="s">
        <v>11557</v>
      </c>
      <c r="S1539" s="17" t="s">
        <v>10240</v>
      </c>
      <c r="T1539" s="17" t="s">
        <v>11557</v>
      </c>
      <c r="U1539" s="17" t="s">
        <v>10248</v>
      </c>
      <c r="V1539" s="17"/>
      <c r="W1539" s="17"/>
      <c r="X1539" s="17" t="s">
        <v>10546</v>
      </c>
      <c r="Y1539" s="18">
        <v>19882.25</v>
      </c>
      <c r="Z1539" s="17" t="s">
        <v>11555</v>
      </c>
      <c r="AA1539" s="18">
        <v>12500</v>
      </c>
      <c r="AB1539" s="17" t="s">
        <v>10245</v>
      </c>
      <c r="AC1539" s="17" t="s">
        <v>10246</v>
      </c>
      <c r="AD1539" s="17"/>
      <c r="AE1539" s="18">
        <v>9402.0665285065697</v>
      </c>
      <c r="AF1539" s="31" t="str">
        <f>_xlfn.XLOOKUP(A1539,Macmahon!B:B,Macmahon!AE:AE,"",0)</f>
        <v/>
      </c>
      <c r="AG1539" s="28" t="str">
        <f>_xlfn.XLOOKUP(A1539,Macmahon!B:B,Macmahon!AJ:AJ,"",0)</f>
        <v/>
      </c>
      <c r="AH1539" s="28" t="str">
        <f>_xlfn.XLOOKUP(A1539,Macmahon!B:B,Macmahon!AK:AK,"",0)</f>
        <v/>
      </c>
      <c r="AI1539" s="28">
        <f t="shared" ref="AI1539:AI1602" si="36">IF(AG1539=0,AH1539,IF(AH1539=0,AG1539,MIN(AG1539,AH1539)))</f>
        <v>0</v>
      </c>
      <c r="AJ1539" s="40" t="str">
        <f>E1539&amp;C1539&amp;B1539</f>
        <v>6P64351RR</v>
      </c>
      <c r="AK1539" s="40" t="str">
        <f>IFERROR(_xlfn.XLOOKUP(AJ1539,CrossRef!$A:$A,CrossRef!$J:$J,"Not Found"),"-")</f>
        <v>Not Found</v>
      </c>
      <c r="AL1539" s="40" t="str">
        <f>IFERROR(_xlfn.XLOOKUP(AJ1539,CrossRef!$A:$A,CrossRef!$K:$K,"Not Found"),"-")</f>
        <v>Not Found</v>
      </c>
      <c r="AM1539" s="40" t="str">
        <f>IFERROR(_xlfn.XLOOKUP(AJ1539,CrossRef!$A:$A,CrossRef!$L:$L,"Not Found"),"-")</f>
        <v>Not Found</v>
      </c>
    </row>
    <row r="1540" spans="1:39" x14ac:dyDescent="0.3">
      <c r="A1540" s="4" t="str">
        <f>D1540&amp;C1540&amp;B1540</f>
        <v>GEX0125051RF</v>
      </c>
      <c r="B1540" s="4" t="str">
        <f>LEFT(N1540,FIND(" ",N1540)-1)</f>
        <v>RF</v>
      </c>
      <c r="C1540" s="4" t="str">
        <f>LEFT(M1540,4)</f>
        <v>5051</v>
      </c>
      <c r="D1540" s="4" t="str">
        <f>LEFT(L1540,FIND(" ",L1540)-1)</f>
        <v>GEX012</v>
      </c>
      <c r="E1540" s="4" t="str">
        <f>MID(X1540,2,3)</f>
        <v>6P6</v>
      </c>
      <c r="G1540" s="14" t="s">
        <v>10234</v>
      </c>
      <c r="H1540" s="14" t="s">
        <v>10235</v>
      </c>
      <c r="I1540" s="14" t="s">
        <v>10236</v>
      </c>
      <c r="J1540" s="14" t="s">
        <v>10507</v>
      </c>
      <c r="K1540" s="14" t="s">
        <v>2755</v>
      </c>
      <c r="L1540" s="14" t="s">
        <v>10544</v>
      </c>
      <c r="M1540" s="14" t="s">
        <v>11558</v>
      </c>
      <c r="N1540" s="14" t="s">
        <v>487</v>
      </c>
      <c r="O1540" s="15">
        <v>20000</v>
      </c>
      <c r="P1540" s="15">
        <v>3097.9334714934298</v>
      </c>
      <c r="Q1540" s="20">
        <v>47274.282500000001</v>
      </c>
      <c r="R1540" s="14" t="s">
        <v>11559</v>
      </c>
      <c r="S1540" s="14" t="s">
        <v>10593</v>
      </c>
      <c r="T1540" s="14" t="s">
        <v>11559</v>
      </c>
      <c r="U1540" s="14" t="s">
        <v>10248</v>
      </c>
      <c r="V1540" s="14"/>
      <c r="W1540" s="14"/>
      <c r="X1540" s="14" t="s">
        <v>10546</v>
      </c>
      <c r="Y1540" s="15">
        <v>50890.720000000001</v>
      </c>
      <c r="Z1540" s="14" t="s">
        <v>11561</v>
      </c>
      <c r="AA1540" s="15">
        <v>20000</v>
      </c>
      <c r="AB1540" s="14" t="s">
        <v>10245</v>
      </c>
      <c r="AC1540" s="14" t="s">
        <v>10246</v>
      </c>
      <c r="AD1540" s="14"/>
      <c r="AE1540" s="15">
        <v>16902.066528506599</v>
      </c>
      <c r="AF1540" s="31" t="str">
        <f>_xlfn.XLOOKUP(A1540,Macmahon!B:B,Macmahon!AE:AE,"",0)</f>
        <v/>
      </c>
      <c r="AG1540" s="28" t="str">
        <f>_xlfn.XLOOKUP(A1540,Macmahon!B:B,Macmahon!AJ:AJ,"",0)</f>
        <v/>
      </c>
      <c r="AH1540" s="28" t="str">
        <f>_xlfn.XLOOKUP(A1540,Macmahon!B:B,Macmahon!AK:AK,"",0)</f>
        <v/>
      </c>
      <c r="AI1540" s="28">
        <f t="shared" si="36"/>
        <v>0</v>
      </c>
      <c r="AJ1540" s="40" t="str">
        <f>E1540&amp;C1540&amp;B1540</f>
        <v>6P65051RF</v>
      </c>
      <c r="AK1540" s="40" t="str">
        <f>IFERROR(_xlfn.XLOOKUP(AJ1540,CrossRef!$A:$A,CrossRef!$J:$J,"Not Found"),"-")</f>
        <v>Not Found</v>
      </c>
      <c r="AL1540" s="40" t="str">
        <f>IFERROR(_xlfn.XLOOKUP(AJ1540,CrossRef!$A:$A,CrossRef!$K:$K,"Not Found"),"-")</f>
        <v>Not Found</v>
      </c>
      <c r="AM1540" s="40" t="str">
        <f>IFERROR(_xlfn.XLOOKUP(AJ1540,CrossRef!$A:$A,CrossRef!$L:$L,"Not Found"),"-")</f>
        <v>Not Found</v>
      </c>
    </row>
    <row r="1541" spans="1:39" x14ac:dyDescent="0.3">
      <c r="A1541" s="4" t="str">
        <f>D1541&amp;C1541&amp;B1541</f>
        <v>GEX0125051RR</v>
      </c>
      <c r="B1541" s="4" t="str">
        <f>LEFT(N1541,FIND(" ",N1541)-1)</f>
        <v>RR</v>
      </c>
      <c r="C1541" s="4" t="str">
        <f>LEFT(M1541,4)</f>
        <v>5051</v>
      </c>
      <c r="D1541" s="4" t="str">
        <f>LEFT(L1541,FIND(" ",L1541)-1)</f>
        <v>GEX012</v>
      </c>
      <c r="E1541" s="4" t="str">
        <f>MID(X1541,2,3)</f>
        <v>6P6</v>
      </c>
      <c r="G1541" s="17" t="s">
        <v>10234</v>
      </c>
      <c r="H1541" s="17" t="s">
        <v>10235</v>
      </c>
      <c r="I1541" s="17" t="s">
        <v>10236</v>
      </c>
      <c r="J1541" s="17" t="s">
        <v>10507</v>
      </c>
      <c r="K1541" s="17" t="s">
        <v>2755</v>
      </c>
      <c r="L1541" s="17" t="s">
        <v>10544</v>
      </c>
      <c r="M1541" s="17" t="s">
        <v>11558</v>
      </c>
      <c r="N1541" s="17" t="s">
        <v>493</v>
      </c>
      <c r="O1541" s="18">
        <v>20000</v>
      </c>
      <c r="P1541" s="18">
        <v>3097.9334714934298</v>
      </c>
      <c r="Q1541" s="19">
        <v>47274.282500000001</v>
      </c>
      <c r="R1541" s="17" t="s">
        <v>11559</v>
      </c>
      <c r="S1541" s="17" t="s">
        <v>10593</v>
      </c>
      <c r="T1541" s="17" t="s">
        <v>11559</v>
      </c>
      <c r="U1541" s="17" t="s">
        <v>10248</v>
      </c>
      <c r="V1541" s="17"/>
      <c r="W1541" s="17"/>
      <c r="X1541" s="17" t="s">
        <v>10546</v>
      </c>
      <c r="Y1541" s="18">
        <v>50890.64</v>
      </c>
      <c r="Z1541" s="17" t="s">
        <v>11560</v>
      </c>
      <c r="AA1541" s="18">
        <v>20000</v>
      </c>
      <c r="AB1541" s="17" t="s">
        <v>10245</v>
      </c>
      <c r="AC1541" s="17" t="s">
        <v>10246</v>
      </c>
      <c r="AD1541" s="17"/>
      <c r="AE1541" s="18">
        <v>16902.066528506599</v>
      </c>
      <c r="AF1541" s="31" t="str">
        <f>_xlfn.XLOOKUP(A1541,Macmahon!B:B,Macmahon!AE:AE,"",0)</f>
        <v/>
      </c>
      <c r="AG1541" s="28" t="str">
        <f>_xlfn.XLOOKUP(A1541,Macmahon!B:B,Macmahon!AJ:AJ,"",0)</f>
        <v/>
      </c>
      <c r="AH1541" s="28" t="str">
        <f>_xlfn.XLOOKUP(A1541,Macmahon!B:B,Macmahon!AK:AK,"",0)</f>
        <v/>
      </c>
      <c r="AI1541" s="28">
        <f t="shared" si="36"/>
        <v>0</v>
      </c>
      <c r="AJ1541" s="40" t="str">
        <f>E1541&amp;C1541&amp;B1541</f>
        <v>6P65051RR</v>
      </c>
      <c r="AK1541" s="40" t="str">
        <f>IFERROR(_xlfn.XLOOKUP(AJ1541,CrossRef!$A:$A,CrossRef!$J:$J,"Not Found"),"-")</f>
        <v>Not Found</v>
      </c>
      <c r="AL1541" s="40" t="str">
        <f>IFERROR(_xlfn.XLOOKUP(AJ1541,CrossRef!$A:$A,CrossRef!$K:$K,"Not Found"),"-")</f>
        <v>Not Found</v>
      </c>
      <c r="AM1541" s="40" t="str">
        <f>IFERROR(_xlfn.XLOOKUP(AJ1541,CrossRef!$A:$A,CrossRef!$L:$L,"Not Found"),"-")</f>
        <v>Not Found</v>
      </c>
    </row>
    <row r="1542" spans="1:39" x14ac:dyDescent="0.3">
      <c r="A1542" s="4" t="str">
        <f>D1542&amp;C1542&amp;B1542</f>
        <v>GEX0125051LF</v>
      </c>
      <c r="B1542" s="4" t="str">
        <f>LEFT(N1542,FIND(" ",N1542)-1)</f>
        <v>LF</v>
      </c>
      <c r="C1542" s="4" t="str">
        <f>LEFT(M1542,4)</f>
        <v>5051</v>
      </c>
      <c r="D1542" s="4" t="str">
        <f>LEFT(L1542,FIND(" ",L1542)-1)</f>
        <v>GEX012</v>
      </c>
      <c r="E1542" s="4" t="str">
        <f>MID(X1542,2,3)</f>
        <v>6P6</v>
      </c>
      <c r="G1542" s="14" t="s">
        <v>10234</v>
      </c>
      <c r="H1542" s="14" t="s">
        <v>10235</v>
      </c>
      <c r="I1542" s="14" t="s">
        <v>10236</v>
      </c>
      <c r="J1542" s="14" t="s">
        <v>10507</v>
      </c>
      <c r="K1542" s="14" t="s">
        <v>2755</v>
      </c>
      <c r="L1542" s="14" t="s">
        <v>10544</v>
      </c>
      <c r="M1542" s="14" t="s">
        <v>11558</v>
      </c>
      <c r="N1542" s="14" t="s">
        <v>483</v>
      </c>
      <c r="O1542" s="15">
        <v>20000</v>
      </c>
      <c r="P1542" s="15">
        <v>3097.9334714934298</v>
      </c>
      <c r="Q1542" s="20">
        <v>47274.282500000001</v>
      </c>
      <c r="R1542" s="14" t="s">
        <v>11562</v>
      </c>
      <c r="S1542" s="14" t="s">
        <v>10593</v>
      </c>
      <c r="T1542" s="14" t="s">
        <v>11562</v>
      </c>
      <c r="U1542" s="14" t="s">
        <v>10248</v>
      </c>
      <c r="V1542" s="14"/>
      <c r="W1542" s="14"/>
      <c r="X1542" s="14" t="s">
        <v>10546</v>
      </c>
      <c r="Y1542" s="15">
        <v>50890.720000000001</v>
      </c>
      <c r="Z1542" s="14" t="s">
        <v>11564</v>
      </c>
      <c r="AA1542" s="15">
        <v>20000</v>
      </c>
      <c r="AB1542" s="14" t="s">
        <v>10245</v>
      </c>
      <c r="AC1542" s="14" t="s">
        <v>10246</v>
      </c>
      <c r="AD1542" s="14"/>
      <c r="AE1542" s="15">
        <v>16902.066528506599</v>
      </c>
      <c r="AF1542" s="31" t="str">
        <f>_xlfn.XLOOKUP(A1542,Macmahon!B:B,Macmahon!AE:AE,"",0)</f>
        <v/>
      </c>
      <c r="AG1542" s="28" t="str">
        <f>_xlfn.XLOOKUP(A1542,Macmahon!B:B,Macmahon!AJ:AJ,"",0)</f>
        <v/>
      </c>
      <c r="AH1542" s="28" t="str">
        <f>_xlfn.XLOOKUP(A1542,Macmahon!B:B,Macmahon!AK:AK,"",0)</f>
        <v/>
      </c>
      <c r="AI1542" s="28">
        <f t="shared" si="36"/>
        <v>0</v>
      </c>
      <c r="AJ1542" s="40" t="str">
        <f>E1542&amp;C1542&amp;B1542</f>
        <v>6P65051LF</v>
      </c>
      <c r="AK1542" s="40" t="str">
        <f>IFERROR(_xlfn.XLOOKUP(AJ1542,CrossRef!$A:$A,CrossRef!$J:$J,"Not Found"),"-")</f>
        <v>Not Found</v>
      </c>
      <c r="AL1542" s="40" t="str">
        <f>IFERROR(_xlfn.XLOOKUP(AJ1542,CrossRef!$A:$A,CrossRef!$K:$K,"Not Found"),"-")</f>
        <v>Not Found</v>
      </c>
      <c r="AM1542" s="40" t="str">
        <f>IFERROR(_xlfn.XLOOKUP(AJ1542,CrossRef!$A:$A,CrossRef!$L:$L,"Not Found"),"-")</f>
        <v>Not Found</v>
      </c>
    </row>
    <row r="1543" spans="1:39" x14ac:dyDescent="0.3">
      <c r="A1543" s="4" t="str">
        <f>D1543&amp;C1543&amp;B1543</f>
        <v>GEX0125051LR</v>
      </c>
      <c r="B1543" s="4" t="str">
        <f>LEFT(N1543,FIND(" ",N1543)-1)</f>
        <v>LR</v>
      </c>
      <c r="C1543" s="4" t="str">
        <f>LEFT(M1543,4)</f>
        <v>5051</v>
      </c>
      <c r="D1543" s="4" t="str">
        <f>LEFT(L1543,FIND(" ",L1543)-1)</f>
        <v>GEX012</v>
      </c>
      <c r="E1543" s="4" t="str">
        <f>MID(X1543,2,3)</f>
        <v>6P6</v>
      </c>
      <c r="G1543" s="17" t="s">
        <v>10234</v>
      </c>
      <c r="H1543" s="17" t="s">
        <v>10235</v>
      </c>
      <c r="I1543" s="17" t="s">
        <v>10236</v>
      </c>
      <c r="J1543" s="17" t="s">
        <v>10507</v>
      </c>
      <c r="K1543" s="17" t="s">
        <v>2755</v>
      </c>
      <c r="L1543" s="17" t="s">
        <v>10544</v>
      </c>
      <c r="M1543" s="17" t="s">
        <v>11558</v>
      </c>
      <c r="N1543" s="17" t="s">
        <v>490</v>
      </c>
      <c r="O1543" s="18">
        <v>20000</v>
      </c>
      <c r="P1543" s="18">
        <v>3097.9334714934298</v>
      </c>
      <c r="Q1543" s="19">
        <v>47274.282500000001</v>
      </c>
      <c r="R1543" s="17" t="s">
        <v>11562</v>
      </c>
      <c r="S1543" s="17" t="s">
        <v>10593</v>
      </c>
      <c r="T1543" s="17" t="s">
        <v>11562</v>
      </c>
      <c r="U1543" s="17" t="s">
        <v>10248</v>
      </c>
      <c r="V1543" s="17"/>
      <c r="W1543" s="17"/>
      <c r="X1543" s="17" t="s">
        <v>10546</v>
      </c>
      <c r="Y1543" s="18">
        <v>50890.64</v>
      </c>
      <c r="Z1543" s="17" t="s">
        <v>11563</v>
      </c>
      <c r="AA1543" s="18">
        <v>20000</v>
      </c>
      <c r="AB1543" s="17" t="s">
        <v>10245</v>
      </c>
      <c r="AC1543" s="17" t="s">
        <v>10246</v>
      </c>
      <c r="AD1543" s="17"/>
      <c r="AE1543" s="18">
        <v>16902.066528506599</v>
      </c>
      <c r="AF1543" s="31" t="str">
        <f>_xlfn.XLOOKUP(A1543,Macmahon!B:B,Macmahon!AE:AE,"",0)</f>
        <v/>
      </c>
      <c r="AG1543" s="28" t="str">
        <f>_xlfn.XLOOKUP(A1543,Macmahon!B:B,Macmahon!AJ:AJ,"",0)</f>
        <v/>
      </c>
      <c r="AH1543" s="28" t="str">
        <f>_xlfn.XLOOKUP(A1543,Macmahon!B:B,Macmahon!AK:AK,"",0)</f>
        <v/>
      </c>
      <c r="AI1543" s="28">
        <f t="shared" si="36"/>
        <v>0</v>
      </c>
      <c r="AJ1543" s="40" t="str">
        <f>E1543&amp;C1543&amp;B1543</f>
        <v>6P65051LR</v>
      </c>
      <c r="AK1543" s="40" t="str">
        <f>IFERROR(_xlfn.XLOOKUP(AJ1543,CrossRef!$A:$A,CrossRef!$J:$J,"Not Found"),"-")</f>
        <v>Not Found</v>
      </c>
      <c r="AL1543" s="40" t="str">
        <f>IFERROR(_xlfn.XLOOKUP(AJ1543,CrossRef!$A:$A,CrossRef!$K:$K,"Not Found"),"-")</f>
        <v>Not Found</v>
      </c>
      <c r="AM1543" s="40" t="str">
        <f>IFERROR(_xlfn.XLOOKUP(AJ1543,CrossRef!$A:$A,CrossRef!$L:$L,"Not Found"),"-")</f>
        <v>Not Found</v>
      </c>
    </row>
    <row r="1544" spans="1:39" x14ac:dyDescent="0.3">
      <c r="A1544" s="4" t="str">
        <f>D1544&amp;C1544&amp;B1544</f>
        <v>GEX0125070LT</v>
      </c>
      <c r="B1544" s="4" t="str">
        <f>LEFT(N1544,FIND(" ",N1544)-1)</f>
        <v>LT</v>
      </c>
      <c r="C1544" s="4" t="str">
        <f>LEFT(M1544,4)</f>
        <v>5070</v>
      </c>
      <c r="D1544" s="4" t="str">
        <f>LEFT(L1544,FIND(" ",L1544)-1)</f>
        <v>GEX012</v>
      </c>
      <c r="E1544" s="4" t="str">
        <f>MID(X1544,2,3)</f>
        <v>6P6</v>
      </c>
      <c r="G1544" s="14" t="s">
        <v>10234</v>
      </c>
      <c r="H1544" s="14" t="s">
        <v>10235</v>
      </c>
      <c r="I1544" s="14" t="s">
        <v>10236</v>
      </c>
      <c r="J1544" s="14" t="s">
        <v>10507</v>
      </c>
      <c r="K1544" s="14" t="s">
        <v>2755</v>
      </c>
      <c r="L1544" s="14" t="s">
        <v>10544</v>
      </c>
      <c r="M1544" s="14" t="s">
        <v>823</v>
      </c>
      <c r="N1544" s="14" t="s">
        <v>57</v>
      </c>
      <c r="O1544" s="15">
        <v>15000</v>
      </c>
      <c r="P1544" s="15">
        <v>3097.9334714934298</v>
      </c>
      <c r="Q1544" s="20">
        <v>47030.782500000001</v>
      </c>
      <c r="R1544" s="14" t="s">
        <v>11578</v>
      </c>
      <c r="S1544" s="14" t="s">
        <v>10240</v>
      </c>
      <c r="T1544" s="14" t="s">
        <v>11578</v>
      </c>
      <c r="U1544" s="14" t="s">
        <v>10248</v>
      </c>
      <c r="V1544" s="14"/>
      <c r="W1544" s="14"/>
      <c r="X1544" s="14" t="s">
        <v>10546</v>
      </c>
      <c r="Y1544" s="15">
        <v>8811.58</v>
      </c>
      <c r="Z1544" s="14" t="s">
        <v>11580</v>
      </c>
      <c r="AA1544" s="15">
        <v>16000</v>
      </c>
      <c r="AB1544" s="14" t="s">
        <v>10245</v>
      </c>
      <c r="AC1544" s="14" t="s">
        <v>10246</v>
      </c>
      <c r="AD1544" s="14"/>
      <c r="AE1544" s="15">
        <v>11902.066528506601</v>
      </c>
      <c r="AF1544" s="31" t="str">
        <f>_xlfn.XLOOKUP(A1544,Macmahon!B:B,Macmahon!AE:AE,"",0)</f>
        <v/>
      </c>
      <c r="AG1544" s="28" t="str">
        <f>_xlfn.XLOOKUP(A1544,Macmahon!B:B,Macmahon!AJ:AJ,"",0)</f>
        <v/>
      </c>
      <c r="AH1544" s="28" t="str">
        <f>_xlfn.XLOOKUP(A1544,Macmahon!B:B,Macmahon!AK:AK,"",0)</f>
        <v/>
      </c>
      <c r="AI1544" s="28">
        <f t="shared" si="36"/>
        <v>0</v>
      </c>
      <c r="AJ1544" s="40" t="str">
        <f>E1544&amp;C1544&amp;B1544</f>
        <v>6P65070LT</v>
      </c>
      <c r="AK1544" s="40">
        <f>IFERROR(_xlfn.XLOOKUP(AJ1544,CrossRef!$A:$A,CrossRef!$J:$J,"Not Found"),"-")</f>
        <v>0</v>
      </c>
      <c r="AL1544" s="40">
        <f>IFERROR(_xlfn.XLOOKUP(AJ1544,CrossRef!$A:$A,CrossRef!$K:$K,"Not Found"),"-")</f>
        <v>0</v>
      </c>
      <c r="AM1544" s="40">
        <f>IFERROR(_xlfn.XLOOKUP(AJ1544,CrossRef!$A:$A,CrossRef!$L:$L,"Not Found"),"-")</f>
        <v>0</v>
      </c>
    </row>
    <row r="1545" spans="1:39" x14ac:dyDescent="0.3">
      <c r="A1545" s="4" t="str">
        <f>D1545&amp;C1545&amp;B1545</f>
        <v>GEX0125077LT</v>
      </c>
      <c r="B1545" s="4" t="str">
        <f>LEFT(N1545,FIND(" ",N1545)-1)</f>
        <v>LT</v>
      </c>
      <c r="C1545" s="4" t="str">
        <f>LEFT(M1545,4)</f>
        <v>5077</v>
      </c>
      <c r="D1545" s="4" t="str">
        <f>LEFT(L1545,FIND(" ",L1545)-1)</f>
        <v>GEX012</v>
      </c>
      <c r="E1545" s="4" t="str">
        <f>MID(X1545,2,3)</f>
        <v>6P6</v>
      </c>
      <c r="G1545" s="17" t="s">
        <v>10234</v>
      </c>
      <c r="H1545" s="17" t="s">
        <v>10235</v>
      </c>
      <c r="I1545" s="17" t="s">
        <v>10236</v>
      </c>
      <c r="J1545" s="17" t="s">
        <v>10507</v>
      </c>
      <c r="K1545" s="17" t="s">
        <v>2755</v>
      </c>
      <c r="L1545" s="17" t="s">
        <v>10544</v>
      </c>
      <c r="M1545" s="17" t="s">
        <v>11596</v>
      </c>
      <c r="N1545" s="17" t="s">
        <v>57</v>
      </c>
      <c r="O1545" s="18">
        <v>15000</v>
      </c>
      <c r="P1545" s="18">
        <v>3097.9334714934298</v>
      </c>
      <c r="Q1545" s="19">
        <v>46969.907500000001</v>
      </c>
      <c r="R1545" s="17" t="s">
        <v>11597</v>
      </c>
      <c r="S1545" s="17" t="s">
        <v>10593</v>
      </c>
      <c r="T1545" s="17" t="s">
        <v>11597</v>
      </c>
      <c r="U1545" s="17" t="s">
        <v>10248</v>
      </c>
      <c r="V1545" s="17"/>
      <c r="W1545" s="17"/>
      <c r="X1545" s="17" t="s">
        <v>10546</v>
      </c>
      <c r="Y1545" s="18">
        <v>6269.26</v>
      </c>
      <c r="Z1545" s="17" t="s">
        <v>11598</v>
      </c>
      <c r="AA1545" s="18">
        <v>15000</v>
      </c>
      <c r="AB1545" s="17" t="s">
        <v>10245</v>
      </c>
      <c r="AC1545" s="17" t="s">
        <v>10246</v>
      </c>
      <c r="AD1545" s="17"/>
      <c r="AE1545" s="18">
        <v>11902.066528506601</v>
      </c>
      <c r="AF1545" s="31" t="str">
        <f>_xlfn.XLOOKUP(A1545,Macmahon!B:B,Macmahon!AE:AE,"",0)</f>
        <v/>
      </c>
      <c r="AG1545" s="28" t="str">
        <f>_xlfn.XLOOKUP(A1545,Macmahon!B:B,Macmahon!AJ:AJ,"",0)</f>
        <v/>
      </c>
      <c r="AH1545" s="28" t="str">
        <f>_xlfn.XLOOKUP(A1545,Macmahon!B:B,Macmahon!AK:AK,"",0)</f>
        <v/>
      </c>
      <c r="AI1545" s="28">
        <f t="shared" si="36"/>
        <v>0</v>
      </c>
      <c r="AJ1545" s="40" t="str">
        <f>E1545&amp;C1545&amp;B1545</f>
        <v>6P65077LT</v>
      </c>
      <c r="AK1545" s="40" t="str">
        <f>IFERROR(_xlfn.XLOOKUP(AJ1545,CrossRef!$A:$A,CrossRef!$J:$J,"Not Found"),"-")</f>
        <v>Not Found</v>
      </c>
      <c r="AL1545" s="40" t="str">
        <f>IFERROR(_xlfn.XLOOKUP(AJ1545,CrossRef!$A:$A,CrossRef!$K:$K,"Not Found"),"-")</f>
        <v>Not Found</v>
      </c>
      <c r="AM1545" s="40" t="str">
        <f>IFERROR(_xlfn.XLOOKUP(AJ1545,CrossRef!$A:$A,CrossRef!$L:$L,"Not Found"),"-")</f>
        <v>Not Found</v>
      </c>
    </row>
    <row r="1546" spans="1:39" x14ac:dyDescent="0.3">
      <c r="A1546" s="4" t="str">
        <f>D1546&amp;C1546&amp;B1546</f>
        <v>GEX0125077RI</v>
      </c>
      <c r="B1546" s="4" t="str">
        <f>LEFT(N1546,FIND(" ",N1546)-1)</f>
        <v>RI</v>
      </c>
      <c r="C1546" s="4" t="str">
        <f>LEFT(M1546,4)</f>
        <v>5077</v>
      </c>
      <c r="D1546" s="4" t="str">
        <f>LEFT(L1546,FIND(" ",L1546)-1)</f>
        <v>GEX012</v>
      </c>
      <c r="E1546" s="4" t="str">
        <f>MID(X1546,2,3)</f>
        <v>6P6</v>
      </c>
      <c r="G1546" s="14" t="s">
        <v>10234</v>
      </c>
      <c r="H1546" s="14" t="s">
        <v>10235</v>
      </c>
      <c r="I1546" s="14" t="s">
        <v>10236</v>
      </c>
      <c r="J1546" s="14" t="s">
        <v>10507</v>
      </c>
      <c r="K1546" s="14" t="s">
        <v>2755</v>
      </c>
      <c r="L1546" s="14" t="s">
        <v>10544</v>
      </c>
      <c r="M1546" s="14" t="s">
        <v>11596</v>
      </c>
      <c r="N1546" s="14" t="s">
        <v>61</v>
      </c>
      <c r="O1546" s="15">
        <v>15000</v>
      </c>
      <c r="P1546" s="15">
        <v>3097.9334714934298</v>
      </c>
      <c r="Q1546" s="20">
        <v>46969.907500000001</v>
      </c>
      <c r="R1546" s="14" t="s">
        <v>11597</v>
      </c>
      <c r="S1546" s="14" t="s">
        <v>10593</v>
      </c>
      <c r="T1546" s="14" t="s">
        <v>11597</v>
      </c>
      <c r="U1546" s="14" t="s">
        <v>10248</v>
      </c>
      <c r="V1546" s="14"/>
      <c r="W1546" s="14"/>
      <c r="X1546" s="14" t="s">
        <v>10546</v>
      </c>
      <c r="Y1546" s="15">
        <v>6269.26</v>
      </c>
      <c r="Z1546" s="14" t="s">
        <v>11599</v>
      </c>
      <c r="AA1546" s="15">
        <v>15000</v>
      </c>
      <c r="AB1546" s="14" t="s">
        <v>10245</v>
      </c>
      <c r="AC1546" s="14" t="s">
        <v>10246</v>
      </c>
      <c r="AD1546" s="14"/>
      <c r="AE1546" s="15">
        <v>11902.066528506601</v>
      </c>
      <c r="AF1546" s="31" t="str">
        <f>_xlfn.XLOOKUP(A1546,Macmahon!B:B,Macmahon!AE:AE,"",0)</f>
        <v/>
      </c>
      <c r="AG1546" s="28" t="str">
        <f>_xlfn.XLOOKUP(A1546,Macmahon!B:B,Macmahon!AJ:AJ,"",0)</f>
        <v/>
      </c>
      <c r="AH1546" s="28" t="str">
        <f>_xlfn.XLOOKUP(A1546,Macmahon!B:B,Macmahon!AK:AK,"",0)</f>
        <v/>
      </c>
      <c r="AI1546" s="28">
        <f t="shared" si="36"/>
        <v>0</v>
      </c>
      <c r="AJ1546" s="40" t="str">
        <f>E1546&amp;C1546&amp;B1546</f>
        <v>6P65077RI</v>
      </c>
      <c r="AK1546" s="40" t="str">
        <f>IFERROR(_xlfn.XLOOKUP(AJ1546,CrossRef!$A:$A,CrossRef!$J:$J,"Not Found"),"-")</f>
        <v>Not Found</v>
      </c>
      <c r="AL1546" s="40" t="str">
        <f>IFERROR(_xlfn.XLOOKUP(AJ1546,CrossRef!$A:$A,CrossRef!$K:$K,"Not Found"),"-")</f>
        <v>Not Found</v>
      </c>
      <c r="AM1546" s="40" t="str">
        <f>IFERROR(_xlfn.XLOOKUP(AJ1546,CrossRef!$A:$A,CrossRef!$L:$L,"Not Found"),"-")</f>
        <v>Not Found</v>
      </c>
    </row>
    <row r="1547" spans="1:39" x14ac:dyDescent="0.3">
      <c r="A1547" s="4" t="str">
        <f>D1547&amp;C1547&amp;B1547</f>
        <v>GEX0125070RI</v>
      </c>
      <c r="B1547" s="4" t="str">
        <f>LEFT(N1547,FIND(" ",N1547)-1)</f>
        <v>RI</v>
      </c>
      <c r="C1547" s="4" t="str">
        <f>LEFT(M1547,4)</f>
        <v>5070</v>
      </c>
      <c r="D1547" s="4" t="str">
        <f>LEFT(L1547,FIND(" ",L1547)-1)</f>
        <v>GEX012</v>
      </c>
      <c r="E1547" s="4" t="str">
        <f>MID(X1547,2,3)</f>
        <v>6P6</v>
      </c>
      <c r="G1547" s="17" t="s">
        <v>10234</v>
      </c>
      <c r="H1547" s="17" t="s">
        <v>10235</v>
      </c>
      <c r="I1547" s="17" t="s">
        <v>10236</v>
      </c>
      <c r="J1547" s="17" t="s">
        <v>10507</v>
      </c>
      <c r="K1547" s="17" t="s">
        <v>2755</v>
      </c>
      <c r="L1547" s="17" t="s">
        <v>10544</v>
      </c>
      <c r="M1547" s="17" t="s">
        <v>823</v>
      </c>
      <c r="N1547" s="17" t="s">
        <v>61</v>
      </c>
      <c r="O1547" s="18">
        <v>15000</v>
      </c>
      <c r="P1547" s="18">
        <v>3097.9334714934298</v>
      </c>
      <c r="Q1547" s="19">
        <v>47030.782500000001</v>
      </c>
      <c r="R1547" s="17" t="s">
        <v>11578</v>
      </c>
      <c r="S1547" s="17" t="s">
        <v>10240</v>
      </c>
      <c r="T1547" s="17" t="s">
        <v>11578</v>
      </c>
      <c r="U1547" s="17" t="s">
        <v>10248</v>
      </c>
      <c r="V1547" s="17"/>
      <c r="W1547" s="17"/>
      <c r="X1547" s="17" t="s">
        <v>10546</v>
      </c>
      <c r="Y1547" s="18">
        <v>8811.58</v>
      </c>
      <c r="Z1547" s="17" t="s">
        <v>11579</v>
      </c>
      <c r="AA1547" s="18">
        <v>16000</v>
      </c>
      <c r="AB1547" s="17" t="s">
        <v>10245</v>
      </c>
      <c r="AC1547" s="17" t="s">
        <v>10246</v>
      </c>
      <c r="AD1547" s="17"/>
      <c r="AE1547" s="18">
        <v>11902.066528506601</v>
      </c>
      <c r="AF1547" s="31">
        <f>_xlfn.XLOOKUP(A1547,Macmahon!B:B,Macmahon!AE:AE,"",0)</f>
        <v>0</v>
      </c>
      <c r="AG1547" s="28">
        <f>_xlfn.XLOOKUP(A1547,Macmahon!B:B,Macmahon!AJ:AJ,"",0)</f>
        <v>46948.835246446761</v>
      </c>
      <c r="AH1547" s="28">
        <f>_xlfn.XLOOKUP(A1547,Macmahon!B:B,Macmahon!AK:AK,"",0)</f>
        <v>0</v>
      </c>
      <c r="AI1547" s="28">
        <f t="shared" si="36"/>
        <v>46948.835246446761</v>
      </c>
      <c r="AJ1547" s="40" t="str">
        <f>E1547&amp;C1547&amp;B1547</f>
        <v>6P65070RI</v>
      </c>
      <c r="AK1547" s="40" t="str">
        <f>IFERROR(_xlfn.XLOOKUP(AJ1547,CrossRef!$A:$A,CrossRef!$J:$J,"Not Found"),"-")</f>
        <v>EXBH189-HYSY-PUHY-PUM2</v>
      </c>
      <c r="AL1547" s="40">
        <f>IFERROR(_xlfn.XLOOKUP(AJ1547,CrossRef!$A:$A,CrossRef!$K:$K,"Not Found"),"-")</f>
        <v>0</v>
      </c>
      <c r="AM1547" s="40" t="str">
        <f>IFERROR(_xlfn.XLOOKUP(AJ1547,CrossRef!$A:$A,CrossRef!$L:$L,"Not Found"),"-")</f>
        <v>13200H IMPLEMENT PUMP CHANGE POS.2</v>
      </c>
    </row>
    <row r="1548" spans="1:39" x14ac:dyDescent="0.3">
      <c r="A1548" s="4" t="str">
        <f>D1548&amp;C1548&amp;B1548</f>
        <v>GEX0125084LF</v>
      </c>
      <c r="B1548" s="4" t="str">
        <f>LEFT(N1548,FIND(" ",N1548)-1)</f>
        <v>LF</v>
      </c>
      <c r="C1548" s="4" t="str">
        <f>LEFT(M1548,4)</f>
        <v>5084</v>
      </c>
      <c r="D1548" s="4" t="str">
        <f>LEFT(L1548,FIND(" ",L1548)-1)</f>
        <v>GEX012</v>
      </c>
      <c r="E1548" s="4" t="str">
        <f>MID(X1548,2,3)</f>
        <v>6P6</v>
      </c>
      <c r="G1548" s="17" t="s">
        <v>10234</v>
      </c>
      <c r="H1548" s="17" t="s">
        <v>10235</v>
      </c>
      <c r="I1548" s="17" t="s">
        <v>10236</v>
      </c>
      <c r="J1548" s="17" t="s">
        <v>10507</v>
      </c>
      <c r="K1548" s="17" t="s">
        <v>2755</v>
      </c>
      <c r="L1548" s="17" t="s">
        <v>10544</v>
      </c>
      <c r="M1548" s="17" t="s">
        <v>654</v>
      </c>
      <c r="N1548" s="17" t="s">
        <v>483</v>
      </c>
      <c r="O1548" s="18">
        <v>20000</v>
      </c>
      <c r="P1548" s="18">
        <v>3097.9334714934298</v>
      </c>
      <c r="Q1548" s="19">
        <v>47274.282500000001</v>
      </c>
      <c r="R1548" s="17" t="s">
        <v>11603</v>
      </c>
      <c r="S1548" s="17" t="s">
        <v>10240</v>
      </c>
      <c r="T1548" s="17" t="s">
        <v>11603</v>
      </c>
      <c r="U1548" s="17" t="s">
        <v>10248</v>
      </c>
      <c r="V1548" s="17"/>
      <c r="W1548" s="17"/>
      <c r="X1548" s="17" t="s">
        <v>10546</v>
      </c>
      <c r="Y1548" s="18">
        <v>82595.37</v>
      </c>
      <c r="Z1548" s="17" t="s">
        <v>11610</v>
      </c>
      <c r="AA1548" s="18">
        <v>20000</v>
      </c>
      <c r="AB1548" s="17" t="s">
        <v>10245</v>
      </c>
      <c r="AC1548" s="17" t="s">
        <v>10246</v>
      </c>
      <c r="AD1548" s="17"/>
      <c r="AE1548" s="18">
        <v>16902.066528506599</v>
      </c>
      <c r="AF1548" s="31" t="str">
        <f>_xlfn.XLOOKUP(A1548,Macmahon!B:B,Macmahon!AE:AE,"",0)</f>
        <v/>
      </c>
      <c r="AG1548" s="28" t="str">
        <f>_xlfn.XLOOKUP(A1548,Macmahon!B:B,Macmahon!AJ:AJ,"",0)</f>
        <v/>
      </c>
      <c r="AH1548" s="28" t="str">
        <f>_xlfn.XLOOKUP(A1548,Macmahon!B:B,Macmahon!AK:AK,"",0)</f>
        <v/>
      </c>
      <c r="AI1548" s="28">
        <f t="shared" si="36"/>
        <v>0</v>
      </c>
      <c r="AJ1548" s="40" t="str">
        <f>E1548&amp;C1548&amp;B1548</f>
        <v>6P65084LF</v>
      </c>
      <c r="AK1548" s="40" t="str">
        <f>IFERROR(_xlfn.XLOOKUP(AJ1548,CrossRef!$A:$A,CrossRef!$J:$J,"Not Found"),"-")</f>
        <v>Not Found</v>
      </c>
      <c r="AL1548" s="40" t="str">
        <f>IFERROR(_xlfn.XLOOKUP(AJ1548,CrossRef!$A:$A,CrossRef!$K:$K,"Not Found"),"-")</f>
        <v>Not Found</v>
      </c>
      <c r="AM1548" s="40" t="str">
        <f>IFERROR(_xlfn.XLOOKUP(AJ1548,CrossRef!$A:$A,CrossRef!$L:$L,"Not Found"),"-")</f>
        <v>Not Found</v>
      </c>
    </row>
    <row r="1549" spans="1:39" x14ac:dyDescent="0.3">
      <c r="A1549" s="4" t="str">
        <f>D1549&amp;C1549&amp;B1549</f>
        <v>GEX0125084RF</v>
      </c>
      <c r="B1549" s="4" t="str">
        <f>LEFT(N1549,FIND(" ",N1549)-1)</f>
        <v>RF</v>
      </c>
      <c r="C1549" s="4" t="str">
        <f>LEFT(M1549,4)</f>
        <v>5084</v>
      </c>
      <c r="D1549" s="4" t="str">
        <f>LEFT(L1549,FIND(" ",L1549)-1)</f>
        <v>GEX012</v>
      </c>
      <c r="E1549" s="4" t="str">
        <f>MID(X1549,2,3)</f>
        <v>6P6</v>
      </c>
      <c r="G1549" s="14" t="s">
        <v>10234</v>
      </c>
      <c r="H1549" s="14" t="s">
        <v>10235</v>
      </c>
      <c r="I1549" s="14" t="s">
        <v>10236</v>
      </c>
      <c r="J1549" s="14" t="s">
        <v>10507</v>
      </c>
      <c r="K1549" s="14" t="s">
        <v>2755</v>
      </c>
      <c r="L1549" s="14" t="s">
        <v>10544</v>
      </c>
      <c r="M1549" s="14" t="s">
        <v>654</v>
      </c>
      <c r="N1549" s="14" t="s">
        <v>487</v>
      </c>
      <c r="O1549" s="15">
        <v>20000</v>
      </c>
      <c r="P1549" s="15">
        <v>3097.9334714934298</v>
      </c>
      <c r="Q1549" s="20">
        <v>47274.282500000001</v>
      </c>
      <c r="R1549" s="14" t="s">
        <v>11603</v>
      </c>
      <c r="S1549" s="14" t="s">
        <v>10240</v>
      </c>
      <c r="T1549" s="14" t="s">
        <v>11603</v>
      </c>
      <c r="U1549" s="14" t="s">
        <v>10248</v>
      </c>
      <c r="V1549" s="14"/>
      <c r="W1549" s="14"/>
      <c r="X1549" s="14" t="s">
        <v>10546</v>
      </c>
      <c r="Y1549" s="15">
        <v>82595.37</v>
      </c>
      <c r="Z1549" s="14" t="s">
        <v>11611</v>
      </c>
      <c r="AA1549" s="15">
        <v>20000</v>
      </c>
      <c r="AB1549" s="14" t="s">
        <v>10245</v>
      </c>
      <c r="AC1549" s="14" t="s">
        <v>10246</v>
      </c>
      <c r="AD1549" s="14"/>
      <c r="AE1549" s="15">
        <v>16902.066528506599</v>
      </c>
      <c r="AF1549" s="31" t="str">
        <f>_xlfn.XLOOKUP(A1549,Macmahon!B:B,Macmahon!AE:AE,"",0)</f>
        <v/>
      </c>
      <c r="AG1549" s="28" t="str">
        <f>_xlfn.XLOOKUP(A1549,Macmahon!B:B,Macmahon!AJ:AJ,"",0)</f>
        <v/>
      </c>
      <c r="AH1549" s="28" t="str">
        <f>_xlfn.XLOOKUP(A1549,Macmahon!B:B,Macmahon!AK:AK,"",0)</f>
        <v/>
      </c>
      <c r="AI1549" s="28">
        <f t="shared" si="36"/>
        <v>0</v>
      </c>
      <c r="AJ1549" s="40" t="str">
        <f>E1549&amp;C1549&amp;B1549</f>
        <v>6P65084RF</v>
      </c>
      <c r="AK1549" s="40" t="str">
        <f>IFERROR(_xlfn.XLOOKUP(AJ1549,CrossRef!$A:$A,CrossRef!$J:$J,"Not Found"),"-")</f>
        <v>Not Found</v>
      </c>
      <c r="AL1549" s="40" t="str">
        <f>IFERROR(_xlfn.XLOOKUP(AJ1549,CrossRef!$A:$A,CrossRef!$K:$K,"Not Found"),"-")</f>
        <v>Not Found</v>
      </c>
      <c r="AM1549" s="40" t="str">
        <f>IFERROR(_xlfn.XLOOKUP(AJ1549,CrossRef!$A:$A,CrossRef!$L:$L,"Not Found"),"-")</f>
        <v>Not Found</v>
      </c>
    </row>
    <row r="1550" spans="1:39" x14ac:dyDescent="0.3">
      <c r="A1550" s="4" t="str">
        <f>D1550&amp;C1550&amp;B1550</f>
        <v>GEX0125084LR</v>
      </c>
      <c r="B1550" s="4" t="str">
        <f>LEFT(N1550,FIND(" ",N1550)-1)</f>
        <v>LR</v>
      </c>
      <c r="C1550" s="4" t="str">
        <f>LEFT(M1550,4)</f>
        <v>5084</v>
      </c>
      <c r="D1550" s="4" t="str">
        <f>LEFT(L1550,FIND(" ",L1550)-1)</f>
        <v>GEX012</v>
      </c>
      <c r="E1550" s="4" t="str">
        <f>MID(X1550,2,3)</f>
        <v>6P6</v>
      </c>
      <c r="G1550" s="17" t="s">
        <v>10234</v>
      </c>
      <c r="H1550" s="17" t="s">
        <v>10235</v>
      </c>
      <c r="I1550" s="17" t="s">
        <v>10236</v>
      </c>
      <c r="J1550" s="17" t="s">
        <v>10507</v>
      </c>
      <c r="K1550" s="17" t="s">
        <v>2755</v>
      </c>
      <c r="L1550" s="17" t="s">
        <v>10544</v>
      </c>
      <c r="M1550" s="17" t="s">
        <v>654</v>
      </c>
      <c r="N1550" s="17" t="s">
        <v>490</v>
      </c>
      <c r="O1550" s="18">
        <v>20000</v>
      </c>
      <c r="P1550" s="18">
        <v>3097.9334714934298</v>
      </c>
      <c r="Q1550" s="19">
        <v>47274.282500000001</v>
      </c>
      <c r="R1550" s="17" t="s">
        <v>11603</v>
      </c>
      <c r="S1550" s="17" t="s">
        <v>10240</v>
      </c>
      <c r="T1550" s="17" t="s">
        <v>11603</v>
      </c>
      <c r="U1550" s="17" t="s">
        <v>10248</v>
      </c>
      <c r="V1550" s="17"/>
      <c r="W1550" s="17"/>
      <c r="X1550" s="17" t="s">
        <v>10546</v>
      </c>
      <c r="Y1550" s="18">
        <v>82595.37</v>
      </c>
      <c r="Z1550" s="17" t="s">
        <v>11612</v>
      </c>
      <c r="AA1550" s="18">
        <v>20000</v>
      </c>
      <c r="AB1550" s="17" t="s">
        <v>10245</v>
      </c>
      <c r="AC1550" s="17" t="s">
        <v>10246</v>
      </c>
      <c r="AD1550" s="17"/>
      <c r="AE1550" s="18">
        <v>16902.066528506599</v>
      </c>
      <c r="AF1550" s="31" t="str">
        <f>_xlfn.XLOOKUP(A1550,Macmahon!B:B,Macmahon!AE:AE,"",0)</f>
        <v/>
      </c>
      <c r="AG1550" s="28" t="str">
        <f>_xlfn.XLOOKUP(A1550,Macmahon!B:B,Macmahon!AJ:AJ,"",0)</f>
        <v/>
      </c>
      <c r="AH1550" s="28" t="str">
        <f>_xlfn.XLOOKUP(A1550,Macmahon!B:B,Macmahon!AK:AK,"",0)</f>
        <v/>
      </c>
      <c r="AI1550" s="28">
        <f t="shared" si="36"/>
        <v>0</v>
      </c>
      <c r="AJ1550" s="40" t="str">
        <f>E1550&amp;C1550&amp;B1550</f>
        <v>6P65084LR</v>
      </c>
      <c r="AK1550" s="40" t="str">
        <f>IFERROR(_xlfn.XLOOKUP(AJ1550,CrossRef!$A:$A,CrossRef!$J:$J,"Not Found"),"-")</f>
        <v>Not Found</v>
      </c>
      <c r="AL1550" s="40" t="str">
        <f>IFERROR(_xlfn.XLOOKUP(AJ1550,CrossRef!$A:$A,CrossRef!$K:$K,"Not Found"),"-")</f>
        <v>Not Found</v>
      </c>
      <c r="AM1550" s="40" t="str">
        <f>IFERROR(_xlfn.XLOOKUP(AJ1550,CrossRef!$A:$A,CrossRef!$L:$L,"Not Found"),"-")</f>
        <v>Not Found</v>
      </c>
    </row>
    <row r="1551" spans="1:39" x14ac:dyDescent="0.3">
      <c r="A1551" s="4" t="str">
        <f>D1551&amp;C1551&amp;B1551</f>
        <v>GEX0125084RR</v>
      </c>
      <c r="B1551" s="4" t="str">
        <f>LEFT(N1551,FIND(" ",N1551)-1)</f>
        <v>RR</v>
      </c>
      <c r="C1551" s="4" t="str">
        <f>LEFT(M1551,4)</f>
        <v>5084</v>
      </c>
      <c r="D1551" s="4" t="str">
        <f>LEFT(L1551,FIND(" ",L1551)-1)</f>
        <v>GEX012</v>
      </c>
      <c r="E1551" s="4" t="str">
        <f>MID(X1551,2,3)</f>
        <v>6P6</v>
      </c>
      <c r="G1551" s="14" t="s">
        <v>10234</v>
      </c>
      <c r="H1551" s="14" t="s">
        <v>10235</v>
      </c>
      <c r="I1551" s="14" t="s">
        <v>10236</v>
      </c>
      <c r="J1551" s="14" t="s">
        <v>10507</v>
      </c>
      <c r="K1551" s="14" t="s">
        <v>2755</v>
      </c>
      <c r="L1551" s="14" t="s">
        <v>10544</v>
      </c>
      <c r="M1551" s="14" t="s">
        <v>654</v>
      </c>
      <c r="N1551" s="14" t="s">
        <v>493</v>
      </c>
      <c r="O1551" s="15">
        <v>20000</v>
      </c>
      <c r="P1551" s="15">
        <v>3097.9334714934298</v>
      </c>
      <c r="Q1551" s="20">
        <v>47274.282500000001</v>
      </c>
      <c r="R1551" s="14" t="s">
        <v>11603</v>
      </c>
      <c r="S1551" s="14" t="s">
        <v>10240</v>
      </c>
      <c r="T1551" s="14" t="s">
        <v>11603</v>
      </c>
      <c r="U1551" s="14" t="s">
        <v>10248</v>
      </c>
      <c r="V1551" s="14"/>
      <c r="W1551" s="14"/>
      <c r="X1551" s="14" t="s">
        <v>10546</v>
      </c>
      <c r="Y1551" s="15">
        <v>82595.37</v>
      </c>
      <c r="Z1551" s="14" t="s">
        <v>11613</v>
      </c>
      <c r="AA1551" s="15">
        <v>20000</v>
      </c>
      <c r="AB1551" s="14" t="s">
        <v>10245</v>
      </c>
      <c r="AC1551" s="14" t="s">
        <v>10246</v>
      </c>
      <c r="AD1551" s="14"/>
      <c r="AE1551" s="15">
        <v>16902.066528506599</v>
      </c>
      <c r="AF1551" s="31" t="str">
        <f>_xlfn.XLOOKUP(A1551,Macmahon!B:B,Macmahon!AE:AE,"",0)</f>
        <v/>
      </c>
      <c r="AG1551" s="28" t="str">
        <f>_xlfn.XLOOKUP(A1551,Macmahon!B:B,Macmahon!AJ:AJ,"",0)</f>
        <v/>
      </c>
      <c r="AH1551" s="28" t="str">
        <f>_xlfn.XLOOKUP(A1551,Macmahon!B:B,Macmahon!AK:AK,"",0)</f>
        <v/>
      </c>
      <c r="AI1551" s="28">
        <f t="shared" si="36"/>
        <v>0</v>
      </c>
      <c r="AJ1551" s="40" t="str">
        <f>E1551&amp;C1551&amp;B1551</f>
        <v>6P65084RR</v>
      </c>
      <c r="AK1551" s="40" t="str">
        <f>IFERROR(_xlfn.XLOOKUP(AJ1551,CrossRef!$A:$A,CrossRef!$J:$J,"Not Found"),"-")</f>
        <v>Not Found</v>
      </c>
      <c r="AL1551" s="40" t="str">
        <f>IFERROR(_xlfn.XLOOKUP(AJ1551,CrossRef!$A:$A,CrossRef!$K:$K,"Not Found"),"-")</f>
        <v>Not Found</v>
      </c>
      <c r="AM1551" s="40" t="str">
        <f>IFERROR(_xlfn.XLOOKUP(AJ1551,CrossRef!$A:$A,CrossRef!$L:$L,"Not Found"),"-")</f>
        <v>Not Found</v>
      </c>
    </row>
    <row r="1552" spans="1:39" x14ac:dyDescent="0.3">
      <c r="A1552" s="4" t="str">
        <f>D1552&amp;C1552&amp;B1552</f>
        <v>GEX0125085LF</v>
      </c>
      <c r="B1552" s="4" t="str">
        <f>LEFT(N1552,FIND(" ",N1552)-1)</f>
        <v>LF</v>
      </c>
      <c r="C1552" s="4" t="str">
        <f>LEFT(M1552,4)</f>
        <v>5085</v>
      </c>
      <c r="D1552" s="4" t="str">
        <f>LEFT(L1552,FIND(" ",L1552)-1)</f>
        <v>GEX012</v>
      </c>
      <c r="E1552" s="4" t="str">
        <f>MID(X1552,2,3)</f>
        <v>6P6</v>
      </c>
      <c r="G1552" s="17" t="s">
        <v>10234</v>
      </c>
      <c r="H1552" s="17" t="s">
        <v>10235</v>
      </c>
      <c r="I1552" s="17" t="s">
        <v>10236</v>
      </c>
      <c r="J1552" s="17" t="s">
        <v>10507</v>
      </c>
      <c r="K1552" s="17" t="s">
        <v>2755</v>
      </c>
      <c r="L1552" s="17" t="s">
        <v>10544</v>
      </c>
      <c r="M1552" s="17" t="s">
        <v>11641</v>
      </c>
      <c r="N1552" s="17" t="s">
        <v>483</v>
      </c>
      <c r="O1552" s="18">
        <v>10000</v>
      </c>
      <c r="P1552" s="18">
        <v>3097.9334714934298</v>
      </c>
      <c r="Q1552" s="19">
        <v>46665.532500000001</v>
      </c>
      <c r="R1552" s="17" t="s">
        <v>11642</v>
      </c>
      <c r="S1552" s="17" t="s">
        <v>10593</v>
      </c>
      <c r="T1552" s="17" t="s">
        <v>11642</v>
      </c>
      <c r="U1552" s="17" t="s">
        <v>10248</v>
      </c>
      <c r="V1552" s="17"/>
      <c r="W1552" s="17"/>
      <c r="X1552" s="17" t="s">
        <v>10546</v>
      </c>
      <c r="Y1552" s="18">
        <v>2571.09</v>
      </c>
      <c r="Z1552" s="17" t="s">
        <v>11643</v>
      </c>
      <c r="AA1552" s="18">
        <v>10000</v>
      </c>
      <c r="AB1552" s="17" t="s">
        <v>10245</v>
      </c>
      <c r="AC1552" s="17" t="s">
        <v>10246</v>
      </c>
      <c r="AD1552" s="17"/>
      <c r="AE1552" s="18">
        <v>6902.0665285065697</v>
      </c>
      <c r="AF1552" s="31" t="str">
        <f>_xlfn.XLOOKUP(A1552,Macmahon!B:B,Macmahon!AE:AE,"",0)</f>
        <v/>
      </c>
      <c r="AG1552" s="28" t="str">
        <f>_xlfn.XLOOKUP(A1552,Macmahon!B:B,Macmahon!AJ:AJ,"",0)</f>
        <v/>
      </c>
      <c r="AH1552" s="28" t="str">
        <f>_xlfn.XLOOKUP(A1552,Macmahon!B:B,Macmahon!AK:AK,"",0)</f>
        <v/>
      </c>
      <c r="AI1552" s="28">
        <f t="shared" si="36"/>
        <v>0</v>
      </c>
      <c r="AJ1552" s="40" t="str">
        <f>E1552&amp;C1552&amp;B1552</f>
        <v>6P65085LF</v>
      </c>
      <c r="AK1552" s="40" t="str">
        <f>IFERROR(_xlfn.XLOOKUP(AJ1552,CrossRef!$A:$A,CrossRef!$J:$J,"Not Found"),"-")</f>
        <v>Not Found</v>
      </c>
      <c r="AL1552" s="40" t="str">
        <f>IFERROR(_xlfn.XLOOKUP(AJ1552,CrossRef!$A:$A,CrossRef!$K:$K,"Not Found"),"-")</f>
        <v>Not Found</v>
      </c>
      <c r="AM1552" s="40" t="str">
        <f>IFERROR(_xlfn.XLOOKUP(AJ1552,CrossRef!$A:$A,CrossRef!$L:$L,"Not Found"),"-")</f>
        <v>Not Found</v>
      </c>
    </row>
    <row r="1553" spans="1:39" x14ac:dyDescent="0.3">
      <c r="A1553" s="4" t="str">
        <f>D1553&amp;C1553&amp;B1553</f>
        <v>GEX0125085RF</v>
      </c>
      <c r="B1553" s="4" t="str">
        <f>LEFT(N1553,FIND(" ",N1553)-1)</f>
        <v>RF</v>
      </c>
      <c r="C1553" s="4" t="str">
        <f>LEFT(M1553,4)</f>
        <v>5085</v>
      </c>
      <c r="D1553" s="4" t="str">
        <f>LEFT(L1553,FIND(" ",L1553)-1)</f>
        <v>GEX012</v>
      </c>
      <c r="E1553" s="4" t="str">
        <f>MID(X1553,2,3)</f>
        <v>6P6</v>
      </c>
      <c r="G1553" s="14" t="s">
        <v>10234</v>
      </c>
      <c r="H1553" s="14" t="s">
        <v>10235</v>
      </c>
      <c r="I1553" s="14" t="s">
        <v>10236</v>
      </c>
      <c r="J1553" s="14" t="s">
        <v>10507</v>
      </c>
      <c r="K1553" s="14" t="s">
        <v>2755</v>
      </c>
      <c r="L1553" s="14" t="s">
        <v>10544</v>
      </c>
      <c r="M1553" s="14" t="s">
        <v>11641</v>
      </c>
      <c r="N1553" s="14" t="s">
        <v>487</v>
      </c>
      <c r="O1553" s="15">
        <v>10000</v>
      </c>
      <c r="P1553" s="15">
        <v>3097.9334714934298</v>
      </c>
      <c r="Q1553" s="20">
        <v>46665.532500000001</v>
      </c>
      <c r="R1553" s="14" t="s">
        <v>11642</v>
      </c>
      <c r="S1553" s="14" t="s">
        <v>10593</v>
      </c>
      <c r="T1553" s="14" t="s">
        <v>11642</v>
      </c>
      <c r="U1553" s="14" t="s">
        <v>10248</v>
      </c>
      <c r="V1553" s="14"/>
      <c r="W1553" s="14"/>
      <c r="X1553" s="14" t="s">
        <v>10546</v>
      </c>
      <c r="Y1553" s="15">
        <v>2571.09</v>
      </c>
      <c r="Z1553" s="14" t="s">
        <v>11644</v>
      </c>
      <c r="AA1553" s="15">
        <v>10000</v>
      </c>
      <c r="AB1553" s="14" t="s">
        <v>10245</v>
      </c>
      <c r="AC1553" s="14" t="s">
        <v>10246</v>
      </c>
      <c r="AD1553" s="14"/>
      <c r="AE1553" s="15">
        <v>6902.0665285065697</v>
      </c>
      <c r="AF1553" s="31" t="str">
        <f>_xlfn.XLOOKUP(A1553,Macmahon!B:B,Macmahon!AE:AE,"",0)</f>
        <v/>
      </c>
      <c r="AG1553" s="28" t="str">
        <f>_xlfn.XLOOKUP(A1553,Macmahon!B:B,Macmahon!AJ:AJ,"",0)</f>
        <v/>
      </c>
      <c r="AH1553" s="28" t="str">
        <f>_xlfn.XLOOKUP(A1553,Macmahon!B:B,Macmahon!AK:AK,"",0)</f>
        <v/>
      </c>
      <c r="AI1553" s="28">
        <f t="shared" si="36"/>
        <v>0</v>
      </c>
      <c r="AJ1553" s="40" t="str">
        <f>E1553&amp;C1553&amp;B1553</f>
        <v>6P65085RF</v>
      </c>
      <c r="AK1553" s="40" t="str">
        <f>IFERROR(_xlfn.XLOOKUP(AJ1553,CrossRef!$A:$A,CrossRef!$J:$J,"Not Found"),"-")</f>
        <v>Not Found</v>
      </c>
      <c r="AL1553" s="40" t="str">
        <f>IFERROR(_xlfn.XLOOKUP(AJ1553,CrossRef!$A:$A,CrossRef!$K:$K,"Not Found"),"-")</f>
        <v>Not Found</v>
      </c>
      <c r="AM1553" s="40" t="str">
        <f>IFERROR(_xlfn.XLOOKUP(AJ1553,CrossRef!$A:$A,CrossRef!$L:$L,"Not Found"),"-")</f>
        <v>Not Found</v>
      </c>
    </row>
    <row r="1554" spans="1:39" x14ac:dyDescent="0.3">
      <c r="A1554" s="4" t="str">
        <f>D1554&amp;C1554&amp;B1554</f>
        <v>GEX0125085LR</v>
      </c>
      <c r="B1554" s="4" t="str">
        <f>LEFT(N1554,FIND(" ",N1554)-1)</f>
        <v>LR</v>
      </c>
      <c r="C1554" s="4" t="str">
        <f>LEFT(M1554,4)</f>
        <v>5085</v>
      </c>
      <c r="D1554" s="4" t="str">
        <f>LEFT(L1554,FIND(" ",L1554)-1)</f>
        <v>GEX012</v>
      </c>
      <c r="E1554" s="4" t="str">
        <f>MID(X1554,2,3)</f>
        <v>6P6</v>
      </c>
      <c r="G1554" s="17" t="s">
        <v>10234</v>
      </c>
      <c r="H1554" s="17" t="s">
        <v>10235</v>
      </c>
      <c r="I1554" s="17" t="s">
        <v>10236</v>
      </c>
      <c r="J1554" s="17" t="s">
        <v>10507</v>
      </c>
      <c r="K1554" s="17" t="s">
        <v>2755</v>
      </c>
      <c r="L1554" s="17" t="s">
        <v>10544</v>
      </c>
      <c r="M1554" s="17" t="s">
        <v>11641</v>
      </c>
      <c r="N1554" s="17" t="s">
        <v>490</v>
      </c>
      <c r="O1554" s="18">
        <v>10000</v>
      </c>
      <c r="P1554" s="18">
        <v>3097.9334714934298</v>
      </c>
      <c r="Q1554" s="19">
        <v>46665.532500000001</v>
      </c>
      <c r="R1554" s="17" t="s">
        <v>11642</v>
      </c>
      <c r="S1554" s="17" t="s">
        <v>10593</v>
      </c>
      <c r="T1554" s="17" t="s">
        <v>11642</v>
      </c>
      <c r="U1554" s="17" t="s">
        <v>10248</v>
      </c>
      <c r="V1554" s="17"/>
      <c r="W1554" s="17"/>
      <c r="X1554" s="17" t="s">
        <v>10546</v>
      </c>
      <c r="Y1554" s="18">
        <v>2571.09</v>
      </c>
      <c r="Z1554" s="17" t="s">
        <v>11645</v>
      </c>
      <c r="AA1554" s="18">
        <v>10000</v>
      </c>
      <c r="AB1554" s="17" t="s">
        <v>10245</v>
      </c>
      <c r="AC1554" s="17" t="s">
        <v>10246</v>
      </c>
      <c r="AD1554" s="17"/>
      <c r="AE1554" s="18">
        <v>6902.0665285065697</v>
      </c>
      <c r="AF1554" s="31" t="str">
        <f>_xlfn.XLOOKUP(A1554,Macmahon!B:B,Macmahon!AE:AE,"",0)</f>
        <v/>
      </c>
      <c r="AG1554" s="28" t="str">
        <f>_xlfn.XLOOKUP(A1554,Macmahon!B:B,Macmahon!AJ:AJ,"",0)</f>
        <v/>
      </c>
      <c r="AH1554" s="28" t="str">
        <f>_xlfn.XLOOKUP(A1554,Macmahon!B:B,Macmahon!AK:AK,"",0)</f>
        <v/>
      </c>
      <c r="AI1554" s="28">
        <f t="shared" si="36"/>
        <v>0</v>
      </c>
      <c r="AJ1554" s="40" t="str">
        <f>E1554&amp;C1554&amp;B1554</f>
        <v>6P65085LR</v>
      </c>
      <c r="AK1554" s="40" t="str">
        <f>IFERROR(_xlfn.XLOOKUP(AJ1554,CrossRef!$A:$A,CrossRef!$J:$J,"Not Found"),"-")</f>
        <v>Not Found</v>
      </c>
      <c r="AL1554" s="40" t="str">
        <f>IFERROR(_xlfn.XLOOKUP(AJ1554,CrossRef!$A:$A,CrossRef!$K:$K,"Not Found"),"-")</f>
        <v>Not Found</v>
      </c>
      <c r="AM1554" s="40" t="str">
        <f>IFERROR(_xlfn.XLOOKUP(AJ1554,CrossRef!$A:$A,CrossRef!$L:$L,"Not Found"),"-")</f>
        <v>Not Found</v>
      </c>
    </row>
    <row r="1555" spans="1:39" x14ac:dyDescent="0.3">
      <c r="A1555" s="4" t="str">
        <f>D1555&amp;C1555&amp;B1555</f>
        <v>GEX0125085RR</v>
      </c>
      <c r="B1555" s="4" t="str">
        <f>LEFT(N1555,FIND(" ",N1555)-1)</f>
        <v>RR</v>
      </c>
      <c r="C1555" s="4" t="str">
        <f>LEFT(M1555,4)</f>
        <v>5085</v>
      </c>
      <c r="D1555" s="4" t="str">
        <f>LEFT(L1555,FIND(" ",L1555)-1)</f>
        <v>GEX012</v>
      </c>
      <c r="E1555" s="4" t="str">
        <f>MID(X1555,2,3)</f>
        <v>6P6</v>
      </c>
      <c r="G1555" s="14" t="s">
        <v>10234</v>
      </c>
      <c r="H1555" s="14" t="s">
        <v>10235</v>
      </c>
      <c r="I1555" s="14" t="s">
        <v>10236</v>
      </c>
      <c r="J1555" s="14" t="s">
        <v>10507</v>
      </c>
      <c r="K1555" s="14" t="s">
        <v>2755</v>
      </c>
      <c r="L1555" s="14" t="s">
        <v>10544</v>
      </c>
      <c r="M1555" s="14" t="s">
        <v>11641</v>
      </c>
      <c r="N1555" s="14" t="s">
        <v>493</v>
      </c>
      <c r="O1555" s="15">
        <v>10000</v>
      </c>
      <c r="P1555" s="15">
        <v>3097.9334714934298</v>
      </c>
      <c r="Q1555" s="20">
        <v>46665.532500000001</v>
      </c>
      <c r="R1555" s="14" t="s">
        <v>11642</v>
      </c>
      <c r="S1555" s="14" t="s">
        <v>10593</v>
      </c>
      <c r="T1555" s="14" t="s">
        <v>11642</v>
      </c>
      <c r="U1555" s="14" t="s">
        <v>10248</v>
      </c>
      <c r="V1555" s="14"/>
      <c r="W1555" s="14"/>
      <c r="X1555" s="14" t="s">
        <v>10546</v>
      </c>
      <c r="Y1555" s="15">
        <v>2571.09</v>
      </c>
      <c r="Z1555" s="14" t="s">
        <v>11646</v>
      </c>
      <c r="AA1555" s="15">
        <v>10000</v>
      </c>
      <c r="AB1555" s="14" t="s">
        <v>10245</v>
      </c>
      <c r="AC1555" s="14" t="s">
        <v>10246</v>
      </c>
      <c r="AD1555" s="14"/>
      <c r="AE1555" s="15">
        <v>6902.0665285065697</v>
      </c>
      <c r="AF1555" s="31" t="str">
        <f>_xlfn.XLOOKUP(A1555,Macmahon!B:B,Macmahon!AE:AE,"",0)</f>
        <v/>
      </c>
      <c r="AG1555" s="28" t="str">
        <f>_xlfn.XLOOKUP(A1555,Macmahon!B:B,Macmahon!AJ:AJ,"",0)</f>
        <v/>
      </c>
      <c r="AH1555" s="28" t="str">
        <f>_xlfn.XLOOKUP(A1555,Macmahon!B:B,Macmahon!AK:AK,"",0)</f>
        <v/>
      </c>
      <c r="AI1555" s="28">
        <f t="shared" si="36"/>
        <v>0</v>
      </c>
      <c r="AJ1555" s="40" t="str">
        <f>E1555&amp;C1555&amp;B1555</f>
        <v>6P65085RR</v>
      </c>
      <c r="AK1555" s="40" t="str">
        <f>IFERROR(_xlfn.XLOOKUP(AJ1555,CrossRef!$A:$A,CrossRef!$J:$J,"Not Found"),"-")</f>
        <v>Not Found</v>
      </c>
      <c r="AL1555" s="40" t="str">
        <f>IFERROR(_xlfn.XLOOKUP(AJ1555,CrossRef!$A:$A,CrossRef!$K:$K,"Not Found"),"-")</f>
        <v>Not Found</v>
      </c>
      <c r="AM1555" s="40" t="str">
        <f>IFERROR(_xlfn.XLOOKUP(AJ1555,CrossRef!$A:$A,CrossRef!$L:$L,"Not Found"),"-")</f>
        <v>Not Found</v>
      </c>
    </row>
    <row r="1556" spans="1:39" x14ac:dyDescent="0.3">
      <c r="A1556" s="4" t="str">
        <f>D1556&amp;C1556&amp;B1556</f>
        <v>GEX0125457LT</v>
      </c>
      <c r="B1556" s="4" t="str">
        <f>LEFT(N1556,FIND(" ",N1556)-1)</f>
        <v>LT</v>
      </c>
      <c r="C1556" s="4" t="str">
        <f>LEFT(M1556,4)</f>
        <v>5457</v>
      </c>
      <c r="D1556" s="4" t="str">
        <f>LEFT(L1556,FIND(" ",L1556)-1)</f>
        <v>GEX012</v>
      </c>
      <c r="E1556" s="4" t="str">
        <f>MID(X1556,2,3)</f>
        <v>6P6</v>
      </c>
      <c r="G1556" s="14" t="s">
        <v>10234</v>
      </c>
      <c r="H1556" s="14" t="s">
        <v>10235</v>
      </c>
      <c r="I1556" s="14" t="s">
        <v>10236</v>
      </c>
      <c r="J1556" s="14" t="s">
        <v>10507</v>
      </c>
      <c r="K1556" s="14" t="s">
        <v>2755</v>
      </c>
      <c r="L1556" s="14" t="s">
        <v>10544</v>
      </c>
      <c r="M1556" s="14" t="s">
        <v>11721</v>
      </c>
      <c r="N1556" s="14" t="s">
        <v>57</v>
      </c>
      <c r="O1556" s="15">
        <v>20000</v>
      </c>
      <c r="P1556" s="15">
        <v>3097.9334714934298</v>
      </c>
      <c r="Q1556" s="20">
        <v>46665.532500000001</v>
      </c>
      <c r="R1556" s="14" t="s">
        <v>11729</v>
      </c>
      <c r="S1556" s="14" t="s">
        <v>10286</v>
      </c>
      <c r="T1556" s="14" t="s">
        <v>11729</v>
      </c>
      <c r="U1556" s="14" t="s">
        <v>10248</v>
      </c>
      <c r="V1556" s="14"/>
      <c r="W1556" s="14"/>
      <c r="X1556" s="14" t="s">
        <v>10546</v>
      </c>
      <c r="Y1556" s="15">
        <v>0</v>
      </c>
      <c r="Z1556" s="14" t="s">
        <v>11724</v>
      </c>
      <c r="AA1556" s="15">
        <v>10000</v>
      </c>
      <c r="AB1556" s="14" t="s">
        <v>10245</v>
      </c>
      <c r="AC1556" s="14" t="s">
        <v>10246</v>
      </c>
      <c r="AD1556" s="14"/>
      <c r="AE1556" s="15">
        <v>16902.066528506599</v>
      </c>
      <c r="AF1556" s="31" t="str">
        <f>_xlfn.XLOOKUP(A1556,Macmahon!B:B,Macmahon!AE:AE,"",0)</f>
        <v/>
      </c>
      <c r="AG1556" s="28" t="str">
        <f>_xlfn.XLOOKUP(A1556,Macmahon!B:B,Macmahon!AJ:AJ,"",0)</f>
        <v/>
      </c>
      <c r="AH1556" s="28" t="str">
        <f>_xlfn.XLOOKUP(A1556,Macmahon!B:B,Macmahon!AK:AK,"",0)</f>
        <v/>
      </c>
      <c r="AI1556" s="28">
        <f t="shared" si="36"/>
        <v>0</v>
      </c>
      <c r="AJ1556" s="40" t="str">
        <f>E1556&amp;C1556&amp;B1556</f>
        <v>6P65457LT</v>
      </c>
      <c r="AK1556" s="40" t="str">
        <f>IFERROR(_xlfn.XLOOKUP(AJ1556,CrossRef!$A:$A,CrossRef!$J:$J,"Not Found"),"-")</f>
        <v>Not Found</v>
      </c>
      <c r="AL1556" s="40" t="str">
        <f>IFERROR(_xlfn.XLOOKUP(AJ1556,CrossRef!$A:$A,CrossRef!$K:$K,"Not Found"),"-")</f>
        <v>Not Found</v>
      </c>
      <c r="AM1556" s="40" t="str">
        <f>IFERROR(_xlfn.XLOOKUP(AJ1556,CrossRef!$A:$A,CrossRef!$L:$L,"Not Found"),"-")</f>
        <v>Not Found</v>
      </c>
    </row>
    <row r="1557" spans="1:39" x14ac:dyDescent="0.3">
      <c r="A1557" s="4" t="str">
        <f>D1557&amp;C1557&amp;B1557</f>
        <v>GEX0125457RI</v>
      </c>
      <c r="B1557" s="4" t="str">
        <f>LEFT(N1557,FIND(" ",N1557)-1)</f>
        <v>RI</v>
      </c>
      <c r="C1557" s="4" t="str">
        <f>LEFT(M1557,4)</f>
        <v>5457</v>
      </c>
      <c r="D1557" s="4" t="str">
        <f>LEFT(L1557,FIND(" ",L1557)-1)</f>
        <v>GEX012</v>
      </c>
      <c r="E1557" s="4" t="str">
        <f>MID(X1557,2,3)</f>
        <v>6P6</v>
      </c>
      <c r="G1557" s="17" t="s">
        <v>10234</v>
      </c>
      <c r="H1557" s="17" t="s">
        <v>10235</v>
      </c>
      <c r="I1557" s="17" t="s">
        <v>10236</v>
      </c>
      <c r="J1557" s="17" t="s">
        <v>10507</v>
      </c>
      <c r="K1557" s="17" t="s">
        <v>2755</v>
      </c>
      <c r="L1557" s="17" t="s">
        <v>10544</v>
      </c>
      <c r="M1557" s="17" t="s">
        <v>11721</v>
      </c>
      <c r="N1557" s="17" t="s">
        <v>61</v>
      </c>
      <c r="O1557" s="18">
        <v>20000</v>
      </c>
      <c r="P1557" s="18">
        <v>3097.9334714934298</v>
      </c>
      <c r="Q1557" s="19">
        <v>46665.532500000001</v>
      </c>
      <c r="R1557" s="17" t="s">
        <v>11729</v>
      </c>
      <c r="S1557" s="17" t="s">
        <v>10286</v>
      </c>
      <c r="T1557" s="17" t="s">
        <v>11729</v>
      </c>
      <c r="U1557" s="17" t="s">
        <v>10248</v>
      </c>
      <c r="V1557" s="17"/>
      <c r="W1557" s="17"/>
      <c r="X1557" s="17" t="s">
        <v>10546</v>
      </c>
      <c r="Y1557" s="18">
        <v>0</v>
      </c>
      <c r="Z1557" s="17" t="s">
        <v>11726</v>
      </c>
      <c r="AA1557" s="18">
        <v>10000</v>
      </c>
      <c r="AB1557" s="17" t="s">
        <v>10245</v>
      </c>
      <c r="AC1557" s="17" t="s">
        <v>10246</v>
      </c>
      <c r="AD1557" s="17"/>
      <c r="AE1557" s="18">
        <v>16902.066528506599</v>
      </c>
      <c r="AF1557" s="31" t="str">
        <f>_xlfn.XLOOKUP(A1557,Macmahon!B:B,Macmahon!AE:AE,"",0)</f>
        <v/>
      </c>
      <c r="AG1557" s="28" t="str">
        <f>_xlfn.XLOOKUP(A1557,Macmahon!B:B,Macmahon!AJ:AJ,"",0)</f>
        <v/>
      </c>
      <c r="AH1557" s="28" t="str">
        <f>_xlfn.XLOOKUP(A1557,Macmahon!B:B,Macmahon!AK:AK,"",0)</f>
        <v/>
      </c>
      <c r="AI1557" s="28">
        <f t="shared" si="36"/>
        <v>0</v>
      </c>
      <c r="AJ1557" s="40" t="str">
        <f>E1557&amp;C1557&amp;B1557</f>
        <v>6P65457RI</v>
      </c>
      <c r="AK1557" s="40" t="str">
        <f>IFERROR(_xlfn.XLOOKUP(AJ1557,CrossRef!$A:$A,CrossRef!$J:$J,"Not Found"),"-")</f>
        <v>Not Found</v>
      </c>
      <c r="AL1557" s="40" t="str">
        <f>IFERROR(_xlfn.XLOOKUP(AJ1557,CrossRef!$A:$A,CrossRef!$K:$K,"Not Found"),"-")</f>
        <v>Not Found</v>
      </c>
      <c r="AM1557" s="40" t="str">
        <f>IFERROR(_xlfn.XLOOKUP(AJ1557,CrossRef!$A:$A,CrossRef!$L:$L,"Not Found"),"-")</f>
        <v>Not Found</v>
      </c>
    </row>
    <row r="1558" spans="1:39" x14ac:dyDescent="0.3">
      <c r="A1558" s="4" t="str">
        <f>D1558&amp;C1558&amp;B1558</f>
        <v>GEX0125458LT</v>
      </c>
      <c r="B1558" s="4" t="str">
        <f>LEFT(N1558,FIND(" ",N1558)-1)</f>
        <v>LT</v>
      </c>
      <c r="C1558" s="4" t="str">
        <f>LEFT(M1558,4)</f>
        <v>5458</v>
      </c>
      <c r="D1558" s="4" t="str">
        <f>LEFT(L1558,FIND(" ",L1558)-1)</f>
        <v>GEX012</v>
      </c>
      <c r="E1558" s="4" t="str">
        <f>MID(X1558,2,3)</f>
        <v>6P6</v>
      </c>
      <c r="G1558" s="14" t="s">
        <v>10234</v>
      </c>
      <c r="H1558" s="14" t="s">
        <v>10235</v>
      </c>
      <c r="I1558" s="14" t="s">
        <v>10236</v>
      </c>
      <c r="J1558" s="14" t="s">
        <v>10507</v>
      </c>
      <c r="K1558" s="14" t="s">
        <v>2755</v>
      </c>
      <c r="L1558" s="14" t="s">
        <v>10544</v>
      </c>
      <c r="M1558" s="14" t="s">
        <v>11731</v>
      </c>
      <c r="N1558" s="14" t="s">
        <v>57</v>
      </c>
      <c r="O1558" s="15">
        <v>20000</v>
      </c>
      <c r="P1558" s="15">
        <v>3097.9334714934298</v>
      </c>
      <c r="Q1558" s="20">
        <v>47274.282500000001</v>
      </c>
      <c r="R1558" s="14" t="s">
        <v>11736</v>
      </c>
      <c r="S1558" s="14" t="s">
        <v>10286</v>
      </c>
      <c r="T1558" s="14" t="s">
        <v>11736</v>
      </c>
      <c r="U1558" s="14" t="s">
        <v>10248</v>
      </c>
      <c r="V1558" s="14"/>
      <c r="W1558" s="14"/>
      <c r="X1558" s="14" t="s">
        <v>10546</v>
      </c>
      <c r="Y1558" s="15">
        <v>44019.64</v>
      </c>
      <c r="Z1558" s="14" t="s">
        <v>11733</v>
      </c>
      <c r="AA1558" s="15">
        <v>20000</v>
      </c>
      <c r="AB1558" s="14" t="s">
        <v>10245</v>
      </c>
      <c r="AC1558" s="14" t="s">
        <v>10246</v>
      </c>
      <c r="AD1558" s="14"/>
      <c r="AE1558" s="15">
        <v>16902.066528506599</v>
      </c>
      <c r="AF1558" s="31" t="str">
        <f>_xlfn.XLOOKUP(A1558,Macmahon!B:B,Macmahon!AE:AE,"",0)</f>
        <v/>
      </c>
      <c r="AG1558" s="28" t="str">
        <f>_xlfn.XLOOKUP(A1558,Macmahon!B:B,Macmahon!AJ:AJ,"",0)</f>
        <v/>
      </c>
      <c r="AH1558" s="28" t="str">
        <f>_xlfn.XLOOKUP(A1558,Macmahon!B:B,Macmahon!AK:AK,"",0)</f>
        <v/>
      </c>
      <c r="AI1558" s="28">
        <f t="shared" si="36"/>
        <v>0</v>
      </c>
      <c r="AJ1558" s="40" t="str">
        <f>E1558&amp;C1558&amp;B1558</f>
        <v>6P65458LT</v>
      </c>
      <c r="AK1558" s="40" t="str">
        <f>IFERROR(_xlfn.XLOOKUP(AJ1558,CrossRef!$A:$A,CrossRef!$J:$J,"Not Found"),"-")</f>
        <v>Not Found</v>
      </c>
      <c r="AL1558" s="40" t="str">
        <f>IFERROR(_xlfn.XLOOKUP(AJ1558,CrossRef!$A:$A,CrossRef!$K:$K,"Not Found"),"-")</f>
        <v>Not Found</v>
      </c>
      <c r="AM1558" s="40" t="str">
        <f>IFERROR(_xlfn.XLOOKUP(AJ1558,CrossRef!$A:$A,CrossRef!$L:$L,"Not Found"),"-")</f>
        <v>Not Found</v>
      </c>
    </row>
    <row r="1559" spans="1:39" x14ac:dyDescent="0.3">
      <c r="A1559" s="4" t="str">
        <f>D1559&amp;C1559&amp;B1559</f>
        <v>GEX0125458RI</v>
      </c>
      <c r="B1559" s="4" t="str">
        <f>LEFT(N1559,FIND(" ",N1559)-1)</f>
        <v>RI</v>
      </c>
      <c r="C1559" s="4" t="str">
        <f>LEFT(M1559,4)</f>
        <v>5458</v>
      </c>
      <c r="D1559" s="4" t="str">
        <f>LEFT(L1559,FIND(" ",L1559)-1)</f>
        <v>GEX012</v>
      </c>
      <c r="E1559" s="4" t="str">
        <f>MID(X1559,2,3)</f>
        <v>6P6</v>
      </c>
      <c r="G1559" s="17" t="s">
        <v>10234</v>
      </c>
      <c r="H1559" s="17" t="s">
        <v>10235</v>
      </c>
      <c r="I1559" s="17" t="s">
        <v>10236</v>
      </c>
      <c r="J1559" s="17" t="s">
        <v>10507</v>
      </c>
      <c r="K1559" s="17" t="s">
        <v>2755</v>
      </c>
      <c r="L1559" s="17" t="s">
        <v>10544</v>
      </c>
      <c r="M1559" s="17" t="s">
        <v>11731</v>
      </c>
      <c r="N1559" s="17" t="s">
        <v>61</v>
      </c>
      <c r="O1559" s="18">
        <v>20000</v>
      </c>
      <c r="P1559" s="18">
        <v>3097.9334714934298</v>
      </c>
      <c r="Q1559" s="19">
        <v>47274.282500000001</v>
      </c>
      <c r="R1559" s="17" t="s">
        <v>11736</v>
      </c>
      <c r="S1559" s="17" t="s">
        <v>10286</v>
      </c>
      <c r="T1559" s="17" t="s">
        <v>11736</v>
      </c>
      <c r="U1559" s="17" t="s">
        <v>10248</v>
      </c>
      <c r="V1559" s="17"/>
      <c r="W1559" s="17"/>
      <c r="X1559" s="17" t="s">
        <v>10546</v>
      </c>
      <c r="Y1559" s="18">
        <v>44019.64</v>
      </c>
      <c r="Z1559" s="17" t="s">
        <v>11734</v>
      </c>
      <c r="AA1559" s="18">
        <v>20000</v>
      </c>
      <c r="AB1559" s="17" t="s">
        <v>10245</v>
      </c>
      <c r="AC1559" s="17" t="s">
        <v>10246</v>
      </c>
      <c r="AD1559" s="17"/>
      <c r="AE1559" s="18">
        <v>16902.066528506599</v>
      </c>
      <c r="AF1559" s="31" t="str">
        <f>_xlfn.XLOOKUP(A1559,Macmahon!B:B,Macmahon!AE:AE,"",0)</f>
        <v/>
      </c>
      <c r="AG1559" s="28" t="str">
        <f>_xlfn.XLOOKUP(A1559,Macmahon!B:B,Macmahon!AJ:AJ,"",0)</f>
        <v/>
      </c>
      <c r="AH1559" s="28" t="str">
        <f>_xlfn.XLOOKUP(A1559,Macmahon!B:B,Macmahon!AK:AK,"",0)</f>
        <v/>
      </c>
      <c r="AI1559" s="28">
        <f t="shared" si="36"/>
        <v>0</v>
      </c>
      <c r="AJ1559" s="40" t="str">
        <f>E1559&amp;C1559&amp;B1559</f>
        <v>6P65458RI</v>
      </c>
      <c r="AK1559" s="40" t="str">
        <f>IFERROR(_xlfn.XLOOKUP(AJ1559,CrossRef!$A:$A,CrossRef!$J:$J,"Not Found"),"-")</f>
        <v>Not Found</v>
      </c>
      <c r="AL1559" s="40" t="str">
        <f>IFERROR(_xlfn.XLOOKUP(AJ1559,CrossRef!$A:$A,CrossRef!$K:$K,"Not Found"),"-")</f>
        <v>Not Found</v>
      </c>
      <c r="AM1559" s="40" t="str">
        <f>IFERROR(_xlfn.XLOOKUP(AJ1559,CrossRef!$A:$A,CrossRef!$L:$L,"Not Found"),"-")</f>
        <v>Not Found</v>
      </c>
    </row>
    <row r="1560" spans="1:39" x14ac:dyDescent="0.3">
      <c r="A1560" s="4" t="str">
        <f>D1560&amp;C1560&amp;B1560</f>
        <v>GEX012545DLT</v>
      </c>
      <c r="B1560" s="4" t="str">
        <f>LEFT(N1560,FIND(" ",N1560)-1)</f>
        <v>LT</v>
      </c>
      <c r="C1560" s="4" t="str">
        <f>LEFT(M1560,4)</f>
        <v>545D</v>
      </c>
      <c r="D1560" s="4" t="str">
        <f>LEFT(L1560,FIND(" ",L1560)-1)</f>
        <v>GEX012</v>
      </c>
      <c r="E1560" s="4" t="str">
        <f>MID(X1560,2,3)</f>
        <v>6P6</v>
      </c>
      <c r="G1560" s="17" t="s">
        <v>10234</v>
      </c>
      <c r="H1560" s="17" t="s">
        <v>10235</v>
      </c>
      <c r="I1560" s="17" t="s">
        <v>10236</v>
      </c>
      <c r="J1560" s="17" t="s">
        <v>10507</v>
      </c>
      <c r="K1560" s="17" t="s">
        <v>2755</v>
      </c>
      <c r="L1560" s="17" t="s">
        <v>10544</v>
      </c>
      <c r="M1560" s="17" t="s">
        <v>11758</v>
      </c>
      <c r="N1560" s="17" t="s">
        <v>57</v>
      </c>
      <c r="O1560" s="18">
        <v>30000</v>
      </c>
      <c r="P1560" s="18">
        <v>3097.9334714934298</v>
      </c>
      <c r="Q1560" s="19">
        <v>46058</v>
      </c>
      <c r="R1560" s="17" t="s">
        <v>11759</v>
      </c>
      <c r="S1560" s="17" t="s">
        <v>10240</v>
      </c>
      <c r="T1560" s="17" t="s">
        <v>11759</v>
      </c>
      <c r="U1560" s="17" t="s">
        <v>10248</v>
      </c>
      <c r="V1560" s="17"/>
      <c r="W1560" s="17"/>
      <c r="X1560" s="17" t="s">
        <v>10546</v>
      </c>
      <c r="Y1560" s="18">
        <v>0</v>
      </c>
      <c r="Z1560" s="17" t="s">
        <v>11760</v>
      </c>
      <c r="AA1560" s="22">
        <v>20</v>
      </c>
      <c r="AB1560" s="17" t="s">
        <v>10245</v>
      </c>
      <c r="AC1560" s="17" t="s">
        <v>10246</v>
      </c>
      <c r="AD1560" s="17"/>
      <c r="AE1560" s="18">
        <v>26902.066528506599</v>
      </c>
      <c r="AF1560" s="31" t="str">
        <f>_xlfn.XLOOKUP(A1560,Macmahon!B:B,Macmahon!AE:AE,"",0)</f>
        <v/>
      </c>
      <c r="AG1560" s="28" t="str">
        <f>_xlfn.XLOOKUP(A1560,Macmahon!B:B,Macmahon!AJ:AJ,"",0)</f>
        <v/>
      </c>
      <c r="AH1560" s="28" t="str">
        <f>_xlfn.XLOOKUP(A1560,Macmahon!B:B,Macmahon!AK:AK,"",0)</f>
        <v/>
      </c>
      <c r="AI1560" s="28">
        <f t="shared" si="36"/>
        <v>0</v>
      </c>
      <c r="AJ1560" s="40" t="str">
        <f>E1560&amp;C1560&amp;B1560</f>
        <v>6P6545DLT</v>
      </c>
      <c r="AK1560" s="40" t="str">
        <f>IFERROR(_xlfn.XLOOKUP(AJ1560,CrossRef!$A:$A,CrossRef!$J:$J,"Not Found"),"-")</f>
        <v>Not Found</v>
      </c>
      <c r="AL1560" s="40" t="str">
        <f>IFERROR(_xlfn.XLOOKUP(AJ1560,CrossRef!$A:$A,CrossRef!$K:$K,"Not Found"),"-")</f>
        <v>Not Found</v>
      </c>
      <c r="AM1560" s="40" t="str">
        <f>IFERROR(_xlfn.XLOOKUP(AJ1560,CrossRef!$A:$A,CrossRef!$L:$L,"Not Found"),"-")</f>
        <v>Not Found</v>
      </c>
    </row>
    <row r="1561" spans="1:39" x14ac:dyDescent="0.3">
      <c r="A1561" s="4" t="str">
        <f>D1561&amp;C1561&amp;B1561</f>
        <v>GEX012545DRI</v>
      </c>
      <c r="B1561" s="4" t="str">
        <f>LEFT(N1561,FIND(" ",N1561)-1)</f>
        <v>RI</v>
      </c>
      <c r="C1561" s="4" t="str">
        <f>LEFT(M1561,4)</f>
        <v>545D</v>
      </c>
      <c r="D1561" s="4" t="str">
        <f>LEFT(L1561,FIND(" ",L1561)-1)</f>
        <v>GEX012</v>
      </c>
      <c r="E1561" s="4" t="str">
        <f>MID(X1561,2,3)</f>
        <v>6P6</v>
      </c>
      <c r="G1561" s="14" t="s">
        <v>10234</v>
      </c>
      <c r="H1561" s="14" t="s">
        <v>10235</v>
      </c>
      <c r="I1561" s="14" t="s">
        <v>10236</v>
      </c>
      <c r="J1561" s="14" t="s">
        <v>10507</v>
      </c>
      <c r="K1561" s="14" t="s">
        <v>2755</v>
      </c>
      <c r="L1561" s="14" t="s">
        <v>10544</v>
      </c>
      <c r="M1561" s="14" t="s">
        <v>11758</v>
      </c>
      <c r="N1561" s="14" t="s">
        <v>61</v>
      </c>
      <c r="O1561" s="15">
        <v>30000</v>
      </c>
      <c r="P1561" s="15">
        <v>3097.9334714934298</v>
      </c>
      <c r="Q1561" s="20">
        <v>46058</v>
      </c>
      <c r="R1561" s="14" t="s">
        <v>11759</v>
      </c>
      <c r="S1561" s="14" t="s">
        <v>10240</v>
      </c>
      <c r="T1561" s="14" t="s">
        <v>11759</v>
      </c>
      <c r="U1561" s="14" t="s">
        <v>10248</v>
      </c>
      <c r="V1561" s="14"/>
      <c r="W1561" s="14"/>
      <c r="X1561" s="14" t="s">
        <v>10546</v>
      </c>
      <c r="Y1561" s="15">
        <v>0</v>
      </c>
      <c r="Z1561" s="14" t="s">
        <v>11761</v>
      </c>
      <c r="AA1561" s="22">
        <v>20</v>
      </c>
      <c r="AB1561" s="14" t="s">
        <v>10245</v>
      </c>
      <c r="AC1561" s="14" t="s">
        <v>10246</v>
      </c>
      <c r="AD1561" s="14"/>
      <c r="AE1561" s="15">
        <v>26902.066528506599</v>
      </c>
      <c r="AF1561" s="31" t="str">
        <f>_xlfn.XLOOKUP(A1561,Macmahon!B:B,Macmahon!AE:AE,"",0)</f>
        <v/>
      </c>
      <c r="AG1561" s="28" t="str">
        <f>_xlfn.XLOOKUP(A1561,Macmahon!B:B,Macmahon!AJ:AJ,"",0)</f>
        <v/>
      </c>
      <c r="AH1561" s="28" t="str">
        <f>_xlfn.XLOOKUP(A1561,Macmahon!B:B,Macmahon!AK:AK,"",0)</f>
        <v/>
      </c>
      <c r="AI1561" s="28">
        <f t="shared" si="36"/>
        <v>0</v>
      </c>
      <c r="AJ1561" s="40" t="str">
        <f>E1561&amp;C1561&amp;B1561</f>
        <v>6P6545DRI</v>
      </c>
      <c r="AK1561" s="40" t="str">
        <f>IFERROR(_xlfn.XLOOKUP(AJ1561,CrossRef!$A:$A,CrossRef!$J:$J,"Not Found"),"-")</f>
        <v>Not Found</v>
      </c>
      <c r="AL1561" s="40" t="str">
        <f>IFERROR(_xlfn.XLOOKUP(AJ1561,CrossRef!$A:$A,CrossRef!$K:$K,"Not Found"),"-")</f>
        <v>Not Found</v>
      </c>
      <c r="AM1561" s="40" t="str">
        <f>IFERROR(_xlfn.XLOOKUP(AJ1561,CrossRef!$A:$A,CrossRef!$L:$L,"Not Found"),"-")</f>
        <v>Not Found</v>
      </c>
    </row>
    <row r="1562" spans="1:39" x14ac:dyDescent="0.3">
      <c r="A1562" s="4" t="str">
        <f>D1562&amp;C1562&amp;B1562</f>
        <v>GEX0125473P01</v>
      </c>
      <c r="B1562" s="4" t="str">
        <f>LEFT(N1562,FIND(" ",N1562)-1)</f>
        <v>P01</v>
      </c>
      <c r="C1562" s="4" t="str">
        <f>LEFT(M1562,4)</f>
        <v>5473</v>
      </c>
      <c r="D1562" s="4" t="str">
        <f>LEFT(L1562,FIND(" ",L1562)-1)</f>
        <v>GEX012</v>
      </c>
      <c r="E1562" s="4" t="str">
        <f>MID(X1562,2,3)</f>
        <v>6P6</v>
      </c>
      <c r="G1562" s="17" t="s">
        <v>10234</v>
      </c>
      <c r="H1562" s="17" t="s">
        <v>10235</v>
      </c>
      <c r="I1562" s="17" t="s">
        <v>10236</v>
      </c>
      <c r="J1562" s="17" t="s">
        <v>10507</v>
      </c>
      <c r="K1562" s="17" t="s">
        <v>2755</v>
      </c>
      <c r="L1562" s="17" t="s">
        <v>10544</v>
      </c>
      <c r="M1562" s="17" t="s">
        <v>770</v>
      </c>
      <c r="N1562" s="17" t="s">
        <v>11622</v>
      </c>
      <c r="O1562" s="18">
        <v>20000</v>
      </c>
      <c r="P1562" s="18">
        <v>3097.9334714934298</v>
      </c>
      <c r="Q1562" s="19">
        <v>47274.282500000001</v>
      </c>
      <c r="R1562" s="17" t="s">
        <v>11768</v>
      </c>
      <c r="S1562" s="17" t="s">
        <v>10240</v>
      </c>
      <c r="T1562" s="17" t="s">
        <v>11768</v>
      </c>
      <c r="U1562" s="17" t="s">
        <v>10248</v>
      </c>
      <c r="V1562" s="17"/>
      <c r="W1562" s="17"/>
      <c r="X1562" s="17" t="s">
        <v>10546</v>
      </c>
      <c r="Y1562" s="18">
        <v>26005.48</v>
      </c>
      <c r="Z1562" s="17" t="s">
        <v>11769</v>
      </c>
      <c r="AA1562" s="18">
        <v>20000</v>
      </c>
      <c r="AB1562" s="17" t="s">
        <v>10245</v>
      </c>
      <c r="AC1562" s="17" t="s">
        <v>10246</v>
      </c>
      <c r="AD1562" s="17"/>
      <c r="AE1562" s="18">
        <v>16902.066528506599</v>
      </c>
      <c r="AF1562" s="31" t="str">
        <f>_xlfn.XLOOKUP(A1562,Macmahon!B:B,Macmahon!AE:AE,"",0)</f>
        <v/>
      </c>
      <c r="AG1562" s="28" t="str">
        <f>_xlfn.XLOOKUP(A1562,Macmahon!B:B,Macmahon!AJ:AJ,"",0)</f>
        <v/>
      </c>
      <c r="AH1562" s="28" t="str">
        <f>_xlfn.XLOOKUP(A1562,Macmahon!B:B,Macmahon!AK:AK,"",0)</f>
        <v/>
      </c>
      <c r="AI1562" s="28">
        <f t="shared" si="36"/>
        <v>0</v>
      </c>
      <c r="AJ1562" s="40" t="str">
        <f>E1562&amp;C1562&amp;B1562</f>
        <v>6P65473P01</v>
      </c>
      <c r="AK1562" s="40" t="str">
        <f>IFERROR(_xlfn.XLOOKUP(AJ1562,CrossRef!$A:$A,CrossRef!$J:$J,"Not Found"),"-")</f>
        <v>Not Found</v>
      </c>
      <c r="AL1562" s="40" t="str">
        <f>IFERROR(_xlfn.XLOOKUP(AJ1562,CrossRef!$A:$A,CrossRef!$K:$K,"Not Found"),"-")</f>
        <v>Not Found</v>
      </c>
      <c r="AM1562" s="40" t="str">
        <f>IFERROR(_xlfn.XLOOKUP(AJ1562,CrossRef!$A:$A,CrossRef!$L:$L,"Not Found"),"-")</f>
        <v>Not Found</v>
      </c>
    </row>
    <row r="1563" spans="1:39" x14ac:dyDescent="0.3">
      <c r="A1563" s="4" t="str">
        <f>D1563&amp;C1563&amp;B1563</f>
        <v>GEX0125473P02</v>
      </c>
      <c r="B1563" s="4" t="str">
        <f>LEFT(N1563,FIND(" ",N1563)-1)</f>
        <v>P02</v>
      </c>
      <c r="C1563" s="4" t="str">
        <f>LEFT(M1563,4)</f>
        <v>5473</v>
      </c>
      <c r="D1563" s="4" t="str">
        <f>LEFT(L1563,FIND(" ",L1563)-1)</f>
        <v>GEX012</v>
      </c>
      <c r="E1563" s="4" t="str">
        <f>MID(X1563,2,3)</f>
        <v>6P6</v>
      </c>
      <c r="G1563" s="14" t="s">
        <v>10234</v>
      </c>
      <c r="H1563" s="14" t="s">
        <v>10235</v>
      </c>
      <c r="I1563" s="14" t="s">
        <v>10236</v>
      </c>
      <c r="J1563" s="14" t="s">
        <v>10507</v>
      </c>
      <c r="K1563" s="14" t="s">
        <v>2755</v>
      </c>
      <c r="L1563" s="14" t="s">
        <v>10544</v>
      </c>
      <c r="M1563" s="14" t="s">
        <v>770</v>
      </c>
      <c r="N1563" s="14" t="s">
        <v>11770</v>
      </c>
      <c r="O1563" s="15">
        <v>20000</v>
      </c>
      <c r="P1563" s="15">
        <v>3097.9334714934298</v>
      </c>
      <c r="Q1563" s="20">
        <v>47274.282500000001</v>
      </c>
      <c r="R1563" s="14" t="s">
        <v>11768</v>
      </c>
      <c r="S1563" s="14" t="s">
        <v>10240</v>
      </c>
      <c r="T1563" s="14" t="s">
        <v>11768</v>
      </c>
      <c r="U1563" s="14" t="s">
        <v>10248</v>
      </c>
      <c r="V1563" s="14"/>
      <c r="W1563" s="14"/>
      <c r="X1563" s="14" t="s">
        <v>10546</v>
      </c>
      <c r="Y1563" s="15">
        <v>26005.48</v>
      </c>
      <c r="Z1563" s="14" t="s">
        <v>11771</v>
      </c>
      <c r="AA1563" s="15">
        <v>20000</v>
      </c>
      <c r="AB1563" s="14" t="s">
        <v>10245</v>
      </c>
      <c r="AC1563" s="14" t="s">
        <v>10246</v>
      </c>
      <c r="AD1563" s="14"/>
      <c r="AE1563" s="15">
        <v>16902.066528506599</v>
      </c>
      <c r="AF1563" s="31" t="str">
        <f>_xlfn.XLOOKUP(A1563,Macmahon!B:B,Macmahon!AE:AE,"",0)</f>
        <v/>
      </c>
      <c r="AG1563" s="28" t="str">
        <f>_xlfn.XLOOKUP(A1563,Macmahon!B:B,Macmahon!AJ:AJ,"",0)</f>
        <v/>
      </c>
      <c r="AH1563" s="28" t="str">
        <f>_xlfn.XLOOKUP(A1563,Macmahon!B:B,Macmahon!AK:AK,"",0)</f>
        <v/>
      </c>
      <c r="AI1563" s="28">
        <f t="shared" si="36"/>
        <v>0</v>
      </c>
      <c r="AJ1563" s="40" t="str">
        <f>E1563&amp;C1563&amp;B1563</f>
        <v>6P65473P02</v>
      </c>
      <c r="AK1563" s="40" t="str">
        <f>IFERROR(_xlfn.XLOOKUP(AJ1563,CrossRef!$A:$A,CrossRef!$J:$J,"Not Found"),"-")</f>
        <v>Not Found</v>
      </c>
      <c r="AL1563" s="40" t="str">
        <f>IFERROR(_xlfn.XLOOKUP(AJ1563,CrossRef!$A:$A,CrossRef!$K:$K,"Not Found"),"-")</f>
        <v>Not Found</v>
      </c>
      <c r="AM1563" s="40" t="str">
        <f>IFERROR(_xlfn.XLOOKUP(AJ1563,CrossRef!$A:$A,CrossRef!$L:$L,"Not Found"),"-")</f>
        <v>Not Found</v>
      </c>
    </row>
    <row r="1564" spans="1:39" x14ac:dyDescent="0.3">
      <c r="A1564" s="4" t="str">
        <f>D1564&amp;C1564&amp;B1564</f>
        <v>GEX0125473P03</v>
      </c>
      <c r="B1564" s="4" t="str">
        <f>LEFT(N1564,FIND(" ",N1564)-1)</f>
        <v>P03</v>
      </c>
      <c r="C1564" s="4" t="str">
        <f>LEFT(M1564,4)</f>
        <v>5473</v>
      </c>
      <c r="D1564" s="4" t="str">
        <f>LEFT(L1564,FIND(" ",L1564)-1)</f>
        <v>GEX012</v>
      </c>
      <c r="E1564" s="4" t="str">
        <f>MID(X1564,2,3)</f>
        <v>6P6</v>
      </c>
      <c r="G1564" s="17" t="s">
        <v>10234</v>
      </c>
      <c r="H1564" s="17" t="s">
        <v>10235</v>
      </c>
      <c r="I1564" s="17" t="s">
        <v>10236</v>
      </c>
      <c r="J1564" s="17" t="s">
        <v>10507</v>
      </c>
      <c r="K1564" s="17" t="s">
        <v>2755</v>
      </c>
      <c r="L1564" s="17" t="s">
        <v>10544</v>
      </c>
      <c r="M1564" s="17" t="s">
        <v>770</v>
      </c>
      <c r="N1564" s="17" t="s">
        <v>11625</v>
      </c>
      <c r="O1564" s="18">
        <v>20000</v>
      </c>
      <c r="P1564" s="18">
        <v>3097.9334714934298</v>
      </c>
      <c r="Q1564" s="19">
        <v>47274.282500000001</v>
      </c>
      <c r="R1564" s="17" t="s">
        <v>11768</v>
      </c>
      <c r="S1564" s="17" t="s">
        <v>10240</v>
      </c>
      <c r="T1564" s="17" t="s">
        <v>11768</v>
      </c>
      <c r="U1564" s="17" t="s">
        <v>10248</v>
      </c>
      <c r="V1564" s="17"/>
      <c r="W1564" s="17"/>
      <c r="X1564" s="17" t="s">
        <v>10546</v>
      </c>
      <c r="Y1564" s="18">
        <v>26005.48</v>
      </c>
      <c r="Z1564" s="17" t="s">
        <v>11772</v>
      </c>
      <c r="AA1564" s="18">
        <v>20000</v>
      </c>
      <c r="AB1564" s="17" t="s">
        <v>10245</v>
      </c>
      <c r="AC1564" s="17" t="s">
        <v>10246</v>
      </c>
      <c r="AD1564" s="17"/>
      <c r="AE1564" s="18">
        <v>16902.066528506599</v>
      </c>
      <c r="AF1564" s="31" t="str">
        <f>_xlfn.XLOOKUP(A1564,Macmahon!B:B,Macmahon!AE:AE,"",0)</f>
        <v/>
      </c>
      <c r="AG1564" s="28" t="str">
        <f>_xlfn.XLOOKUP(A1564,Macmahon!B:B,Macmahon!AJ:AJ,"",0)</f>
        <v/>
      </c>
      <c r="AH1564" s="28" t="str">
        <f>_xlfn.XLOOKUP(A1564,Macmahon!B:B,Macmahon!AK:AK,"",0)</f>
        <v/>
      </c>
      <c r="AI1564" s="28">
        <f t="shared" si="36"/>
        <v>0</v>
      </c>
      <c r="AJ1564" s="40" t="str">
        <f>E1564&amp;C1564&amp;B1564</f>
        <v>6P65473P03</v>
      </c>
      <c r="AK1564" s="40" t="str">
        <f>IFERROR(_xlfn.XLOOKUP(AJ1564,CrossRef!$A:$A,CrossRef!$J:$J,"Not Found"),"-")</f>
        <v>Not Found</v>
      </c>
      <c r="AL1564" s="40" t="str">
        <f>IFERROR(_xlfn.XLOOKUP(AJ1564,CrossRef!$A:$A,CrossRef!$K:$K,"Not Found"),"-")</f>
        <v>Not Found</v>
      </c>
      <c r="AM1564" s="40" t="str">
        <f>IFERROR(_xlfn.XLOOKUP(AJ1564,CrossRef!$A:$A,CrossRef!$L:$L,"Not Found"),"-")</f>
        <v>Not Found</v>
      </c>
    </row>
    <row r="1565" spans="1:39" x14ac:dyDescent="0.3">
      <c r="A1565" s="4" t="str">
        <f>D1565&amp;C1565&amp;B1565</f>
        <v>GEX0125473P04</v>
      </c>
      <c r="B1565" s="4" t="str">
        <f>LEFT(N1565,FIND(" ",N1565)-1)</f>
        <v>P04</v>
      </c>
      <c r="C1565" s="4" t="str">
        <f>LEFT(M1565,4)</f>
        <v>5473</v>
      </c>
      <c r="D1565" s="4" t="str">
        <f>LEFT(L1565,FIND(" ",L1565)-1)</f>
        <v>GEX012</v>
      </c>
      <c r="E1565" s="4" t="str">
        <f>MID(X1565,2,3)</f>
        <v>6P6</v>
      </c>
      <c r="G1565" s="14" t="s">
        <v>10234</v>
      </c>
      <c r="H1565" s="14" t="s">
        <v>10235</v>
      </c>
      <c r="I1565" s="14" t="s">
        <v>10236</v>
      </c>
      <c r="J1565" s="14" t="s">
        <v>10507</v>
      </c>
      <c r="K1565" s="14" t="s">
        <v>2755</v>
      </c>
      <c r="L1565" s="14" t="s">
        <v>10544</v>
      </c>
      <c r="M1565" s="14" t="s">
        <v>770</v>
      </c>
      <c r="N1565" s="14" t="s">
        <v>11773</v>
      </c>
      <c r="O1565" s="15">
        <v>20000</v>
      </c>
      <c r="P1565" s="15">
        <v>3097.9334714934298</v>
      </c>
      <c r="Q1565" s="20">
        <v>47274.282500000001</v>
      </c>
      <c r="R1565" s="14" t="s">
        <v>11768</v>
      </c>
      <c r="S1565" s="14" t="s">
        <v>10240</v>
      </c>
      <c r="T1565" s="14" t="s">
        <v>11768</v>
      </c>
      <c r="U1565" s="14" t="s">
        <v>10248</v>
      </c>
      <c r="V1565" s="14"/>
      <c r="W1565" s="14"/>
      <c r="X1565" s="14" t="s">
        <v>10546</v>
      </c>
      <c r="Y1565" s="15">
        <v>26005.48</v>
      </c>
      <c r="Z1565" s="14" t="s">
        <v>11774</v>
      </c>
      <c r="AA1565" s="15">
        <v>20000</v>
      </c>
      <c r="AB1565" s="14" t="s">
        <v>10245</v>
      </c>
      <c r="AC1565" s="14" t="s">
        <v>10246</v>
      </c>
      <c r="AD1565" s="14"/>
      <c r="AE1565" s="15">
        <v>16902.066528506599</v>
      </c>
      <c r="AF1565" s="31" t="str">
        <f>_xlfn.XLOOKUP(A1565,Macmahon!B:B,Macmahon!AE:AE,"",0)</f>
        <v/>
      </c>
      <c r="AG1565" s="28" t="str">
        <f>_xlfn.XLOOKUP(A1565,Macmahon!B:B,Macmahon!AJ:AJ,"",0)</f>
        <v/>
      </c>
      <c r="AH1565" s="28" t="str">
        <f>_xlfn.XLOOKUP(A1565,Macmahon!B:B,Macmahon!AK:AK,"",0)</f>
        <v/>
      </c>
      <c r="AI1565" s="28">
        <f t="shared" si="36"/>
        <v>0</v>
      </c>
      <c r="AJ1565" s="40" t="str">
        <f>E1565&amp;C1565&amp;B1565</f>
        <v>6P65473P04</v>
      </c>
      <c r="AK1565" s="40" t="str">
        <f>IFERROR(_xlfn.XLOOKUP(AJ1565,CrossRef!$A:$A,CrossRef!$J:$J,"Not Found"),"-")</f>
        <v>Not Found</v>
      </c>
      <c r="AL1565" s="40" t="str">
        <f>IFERROR(_xlfn.XLOOKUP(AJ1565,CrossRef!$A:$A,CrossRef!$K:$K,"Not Found"),"-")</f>
        <v>Not Found</v>
      </c>
      <c r="AM1565" s="40" t="str">
        <f>IFERROR(_xlfn.XLOOKUP(AJ1565,CrossRef!$A:$A,CrossRef!$L:$L,"Not Found"),"-")</f>
        <v>Not Found</v>
      </c>
    </row>
    <row r="1566" spans="1:39" x14ac:dyDescent="0.3">
      <c r="A1566" s="4" t="str">
        <f>D1566&amp;C1566&amp;B1566</f>
        <v>GEX012700000</v>
      </c>
      <c r="B1566" s="4" t="str">
        <f>LEFT(N1566,FIND(" ",N1566)-1)</f>
        <v>00</v>
      </c>
      <c r="C1566" s="4" t="str">
        <f>LEFT(M1566,4)</f>
        <v>7000</v>
      </c>
      <c r="D1566" s="4" t="str">
        <f>LEFT(L1566,FIND(" ",L1566)-1)</f>
        <v>GEX012</v>
      </c>
      <c r="E1566" s="4" t="str">
        <f>MID(X1566,2,3)</f>
        <v>6P6</v>
      </c>
      <c r="G1566" s="14" t="s">
        <v>10234</v>
      </c>
      <c r="H1566" s="14" t="s">
        <v>11796</v>
      </c>
      <c r="I1566" s="14" t="s">
        <v>10236</v>
      </c>
      <c r="J1566" s="14" t="s">
        <v>10507</v>
      </c>
      <c r="K1566" s="14" t="s">
        <v>2755</v>
      </c>
      <c r="L1566" s="14" t="s">
        <v>10544</v>
      </c>
      <c r="M1566" s="14" t="s">
        <v>807</v>
      </c>
      <c r="N1566" s="14" t="s">
        <v>17</v>
      </c>
      <c r="O1566" s="15">
        <v>999999</v>
      </c>
      <c r="P1566" s="15">
        <v>3097.9334714934298</v>
      </c>
      <c r="Q1566" s="20">
        <v>50439.782500000001</v>
      </c>
      <c r="R1566" s="14"/>
      <c r="S1566" s="14"/>
      <c r="T1566" s="14"/>
      <c r="U1566" s="14" t="s">
        <v>10248</v>
      </c>
      <c r="V1566" s="14"/>
      <c r="W1566" s="14"/>
      <c r="X1566" s="14" t="s">
        <v>10546</v>
      </c>
      <c r="Y1566" s="15">
        <v>0</v>
      </c>
      <c r="Z1566" s="14" t="s">
        <v>11798</v>
      </c>
      <c r="AA1566" s="15">
        <v>72000</v>
      </c>
      <c r="AB1566" s="14" t="s">
        <v>10245</v>
      </c>
      <c r="AC1566" s="14" t="s">
        <v>11799</v>
      </c>
      <c r="AD1566" s="14"/>
      <c r="AE1566" s="15">
        <v>996901.06652850704</v>
      </c>
      <c r="AF1566" s="31" t="str">
        <f>_xlfn.XLOOKUP(A1566,Macmahon!B:B,Macmahon!AE:AE,"",0)</f>
        <v/>
      </c>
      <c r="AG1566" s="28" t="str">
        <f>_xlfn.XLOOKUP(A1566,Macmahon!B:B,Macmahon!AJ:AJ,"",0)</f>
        <v/>
      </c>
      <c r="AH1566" s="28" t="str">
        <f>_xlfn.XLOOKUP(A1566,Macmahon!B:B,Macmahon!AK:AK,"",0)</f>
        <v/>
      </c>
      <c r="AI1566" s="28">
        <f t="shared" si="36"/>
        <v>0</v>
      </c>
      <c r="AJ1566" s="40" t="str">
        <f>E1566&amp;C1566&amp;B1566</f>
        <v>6P6700000</v>
      </c>
      <c r="AK1566" s="40" t="str">
        <f>IFERROR(_xlfn.XLOOKUP(AJ1566,CrossRef!$A:$A,CrossRef!$J:$J,"Not Found"),"-")</f>
        <v>Not Found</v>
      </c>
      <c r="AL1566" s="40" t="str">
        <f>IFERROR(_xlfn.XLOOKUP(AJ1566,CrossRef!$A:$A,CrossRef!$K:$K,"Not Found"),"-")</f>
        <v>Not Found</v>
      </c>
      <c r="AM1566" s="40" t="str">
        <f>IFERROR(_xlfn.XLOOKUP(AJ1566,CrossRef!$A:$A,CrossRef!$L:$L,"Not Found"),"-")</f>
        <v>Not Found</v>
      </c>
    </row>
    <row r="1567" spans="1:39" x14ac:dyDescent="0.3">
      <c r="A1567" s="4" t="str">
        <f>D1567&amp;C1567&amp;B1567</f>
        <v>GEX012706300</v>
      </c>
      <c r="B1567" s="4" t="str">
        <f>LEFT(N1567,FIND(" ",N1567)-1)</f>
        <v>00</v>
      </c>
      <c r="C1567" s="4" t="str">
        <f>LEFT(M1567,4)</f>
        <v>7063</v>
      </c>
      <c r="D1567" s="4" t="str">
        <f>LEFT(L1567,FIND(" ",L1567)-1)</f>
        <v>GEX012</v>
      </c>
      <c r="E1567" s="4" t="str">
        <f>MID(X1567,2,3)</f>
        <v>6P6</v>
      </c>
      <c r="G1567" s="17" t="s">
        <v>10234</v>
      </c>
      <c r="H1567" s="17" t="s">
        <v>10235</v>
      </c>
      <c r="I1567" s="17" t="s">
        <v>10236</v>
      </c>
      <c r="J1567" s="17" t="s">
        <v>10507</v>
      </c>
      <c r="K1567" s="17" t="s">
        <v>2755</v>
      </c>
      <c r="L1567" s="17" t="s">
        <v>10544</v>
      </c>
      <c r="M1567" s="17" t="s">
        <v>11803</v>
      </c>
      <c r="N1567" s="17" t="s">
        <v>17</v>
      </c>
      <c r="O1567" s="18">
        <v>35000</v>
      </c>
      <c r="P1567" s="18">
        <v>3097.9334714934298</v>
      </c>
      <c r="Q1567" s="19">
        <v>48187.407500000001</v>
      </c>
      <c r="R1567" s="17" t="s">
        <v>11804</v>
      </c>
      <c r="S1567" s="17" t="s">
        <v>10593</v>
      </c>
      <c r="T1567" s="17" t="s">
        <v>11804</v>
      </c>
      <c r="U1567" s="17" t="s">
        <v>10248</v>
      </c>
      <c r="V1567" s="17"/>
      <c r="W1567" s="17"/>
      <c r="X1567" s="17" t="s">
        <v>10546</v>
      </c>
      <c r="Y1567" s="18">
        <v>318828.25</v>
      </c>
      <c r="Z1567" s="17" t="s">
        <v>11805</v>
      </c>
      <c r="AA1567" s="18">
        <v>35000</v>
      </c>
      <c r="AB1567" s="17" t="s">
        <v>10245</v>
      </c>
      <c r="AC1567" s="17" t="s">
        <v>10246</v>
      </c>
      <c r="AD1567" s="17"/>
      <c r="AE1567" s="18">
        <v>31902.066528506599</v>
      </c>
      <c r="AF1567" s="31" t="str">
        <f>_xlfn.XLOOKUP(A1567,Macmahon!B:B,Macmahon!AE:AE,"",0)</f>
        <v/>
      </c>
      <c r="AG1567" s="28" t="str">
        <f>_xlfn.XLOOKUP(A1567,Macmahon!B:B,Macmahon!AJ:AJ,"",0)</f>
        <v/>
      </c>
      <c r="AH1567" s="28" t="str">
        <f>_xlfn.XLOOKUP(A1567,Macmahon!B:B,Macmahon!AK:AK,"",0)</f>
        <v/>
      </c>
      <c r="AI1567" s="28">
        <f t="shared" si="36"/>
        <v>0</v>
      </c>
      <c r="AJ1567" s="40" t="str">
        <f>E1567&amp;C1567&amp;B1567</f>
        <v>6P6706300</v>
      </c>
      <c r="AK1567" s="40" t="str">
        <f>IFERROR(_xlfn.XLOOKUP(AJ1567,CrossRef!$A:$A,CrossRef!$J:$J,"Not Found"),"-")</f>
        <v>Not Found</v>
      </c>
      <c r="AL1567" s="40" t="str">
        <f>IFERROR(_xlfn.XLOOKUP(AJ1567,CrossRef!$A:$A,CrossRef!$K:$K,"Not Found"),"-")</f>
        <v>Not Found</v>
      </c>
      <c r="AM1567" s="40" t="str">
        <f>IFERROR(_xlfn.XLOOKUP(AJ1567,CrossRef!$A:$A,CrossRef!$L:$L,"Not Found"),"-")</f>
        <v>Not Found</v>
      </c>
    </row>
    <row r="1568" spans="1:39" x14ac:dyDescent="0.3">
      <c r="A1568" s="4" t="str">
        <f>D1568&amp;C1568&amp;B1568</f>
        <v>GEX0127516LH</v>
      </c>
      <c r="B1568" s="4" t="str">
        <f>LEFT(N1568,FIND(" ",N1568)-1)</f>
        <v>LH</v>
      </c>
      <c r="C1568" s="4" t="str">
        <f>LEFT(M1568,4)</f>
        <v>7516</v>
      </c>
      <c r="D1568" s="4" t="str">
        <f>LEFT(L1568,FIND(" ",L1568)-1)</f>
        <v>GEX012</v>
      </c>
      <c r="E1568" s="4" t="str">
        <f>MID(X1568,2,3)</f>
        <v>6P6</v>
      </c>
      <c r="G1568" s="14" t="s">
        <v>10234</v>
      </c>
      <c r="H1568" s="14" t="s">
        <v>10235</v>
      </c>
      <c r="I1568" s="14" t="s">
        <v>10236</v>
      </c>
      <c r="J1568" s="14" t="s">
        <v>10507</v>
      </c>
      <c r="K1568" s="14" t="s">
        <v>2755</v>
      </c>
      <c r="L1568" s="14" t="s">
        <v>10544</v>
      </c>
      <c r="M1568" s="14" t="s">
        <v>11881</v>
      </c>
      <c r="N1568" s="14" t="s">
        <v>11882</v>
      </c>
      <c r="O1568" s="15">
        <v>15000</v>
      </c>
      <c r="P1568" s="15">
        <v>3097.9334714934298</v>
      </c>
      <c r="Q1568" s="20">
        <v>46969.907500000001</v>
      </c>
      <c r="R1568" s="14" t="s">
        <v>11883</v>
      </c>
      <c r="S1568" s="14" t="s">
        <v>10593</v>
      </c>
      <c r="T1568" s="14" t="s">
        <v>11883</v>
      </c>
      <c r="U1568" s="14" t="s">
        <v>10248</v>
      </c>
      <c r="V1568" s="14"/>
      <c r="W1568" s="14"/>
      <c r="X1568" s="14" t="s">
        <v>10546</v>
      </c>
      <c r="Y1568" s="15">
        <v>15600.24</v>
      </c>
      <c r="Z1568" s="14" t="s">
        <v>11884</v>
      </c>
      <c r="AA1568" s="15">
        <v>15000</v>
      </c>
      <c r="AB1568" s="14" t="s">
        <v>10245</v>
      </c>
      <c r="AC1568" s="14" t="s">
        <v>10246</v>
      </c>
      <c r="AD1568" s="14"/>
      <c r="AE1568" s="15">
        <v>11902.066528506601</v>
      </c>
      <c r="AF1568" s="31" t="str">
        <f>_xlfn.XLOOKUP(A1568,Macmahon!B:B,Macmahon!AE:AE,"",0)</f>
        <v/>
      </c>
      <c r="AG1568" s="28" t="str">
        <f>_xlfn.XLOOKUP(A1568,Macmahon!B:B,Macmahon!AJ:AJ,"",0)</f>
        <v/>
      </c>
      <c r="AH1568" s="28" t="str">
        <f>_xlfn.XLOOKUP(A1568,Macmahon!B:B,Macmahon!AK:AK,"",0)</f>
        <v/>
      </c>
      <c r="AI1568" s="28">
        <f t="shared" si="36"/>
        <v>0</v>
      </c>
      <c r="AJ1568" s="40" t="str">
        <f>E1568&amp;C1568&amp;B1568</f>
        <v>6P67516LH</v>
      </c>
      <c r="AK1568" s="40" t="str">
        <f>IFERROR(_xlfn.XLOOKUP(AJ1568,CrossRef!$A:$A,CrossRef!$J:$J,"Not Found"),"-")</f>
        <v>Not Found</v>
      </c>
      <c r="AL1568" s="40" t="str">
        <f>IFERROR(_xlfn.XLOOKUP(AJ1568,CrossRef!$A:$A,CrossRef!$K:$K,"Not Found"),"-")</f>
        <v>Not Found</v>
      </c>
      <c r="AM1568" s="40" t="str">
        <f>IFERROR(_xlfn.XLOOKUP(AJ1568,CrossRef!$A:$A,CrossRef!$L:$L,"Not Found"),"-")</f>
        <v>Not Found</v>
      </c>
    </row>
    <row r="1569" spans="1:39" x14ac:dyDescent="0.3">
      <c r="A1569" s="4" t="str">
        <f>D1569&amp;C1569&amp;B1569</f>
        <v>GEX0127516UZ</v>
      </c>
      <c r="B1569" s="4" t="str">
        <f>LEFT(N1569,FIND(" ",N1569)-1)</f>
        <v>UZ</v>
      </c>
      <c r="C1569" s="4" t="str">
        <f>LEFT(M1569,4)</f>
        <v>7516</v>
      </c>
      <c r="D1569" s="4" t="str">
        <f>LEFT(L1569,FIND(" ",L1569)-1)</f>
        <v>GEX012</v>
      </c>
      <c r="E1569" s="4" t="str">
        <f>MID(X1569,2,3)</f>
        <v>6P6</v>
      </c>
      <c r="G1569" s="17" t="s">
        <v>10234</v>
      </c>
      <c r="H1569" s="17" t="s">
        <v>10235</v>
      </c>
      <c r="I1569" s="17" t="s">
        <v>10236</v>
      </c>
      <c r="J1569" s="17" t="s">
        <v>10507</v>
      </c>
      <c r="K1569" s="17" t="s">
        <v>2755</v>
      </c>
      <c r="L1569" s="17" t="s">
        <v>10544</v>
      </c>
      <c r="M1569" s="17" t="s">
        <v>11881</v>
      </c>
      <c r="N1569" s="17" t="s">
        <v>11885</v>
      </c>
      <c r="O1569" s="18">
        <v>15000</v>
      </c>
      <c r="P1569" s="18">
        <v>3097.9334714934298</v>
      </c>
      <c r="Q1569" s="19">
        <v>46969.907500000001</v>
      </c>
      <c r="R1569" s="17" t="s">
        <v>11883</v>
      </c>
      <c r="S1569" s="17" t="s">
        <v>10593</v>
      </c>
      <c r="T1569" s="17" t="s">
        <v>11883</v>
      </c>
      <c r="U1569" s="17" t="s">
        <v>10248</v>
      </c>
      <c r="V1569" s="17"/>
      <c r="W1569" s="17"/>
      <c r="X1569" s="17" t="s">
        <v>10546</v>
      </c>
      <c r="Y1569" s="18">
        <v>15600.24</v>
      </c>
      <c r="Z1569" s="17" t="s">
        <v>11886</v>
      </c>
      <c r="AA1569" s="18">
        <v>15000</v>
      </c>
      <c r="AB1569" s="17" t="s">
        <v>10245</v>
      </c>
      <c r="AC1569" s="17" t="s">
        <v>10246</v>
      </c>
      <c r="AD1569" s="17"/>
      <c r="AE1569" s="18">
        <v>11902.066528506601</v>
      </c>
      <c r="AF1569" s="31" t="str">
        <f>_xlfn.XLOOKUP(A1569,Macmahon!B:B,Macmahon!AE:AE,"",0)</f>
        <v/>
      </c>
      <c r="AG1569" s="28" t="str">
        <f>_xlfn.XLOOKUP(A1569,Macmahon!B:B,Macmahon!AJ:AJ,"",0)</f>
        <v/>
      </c>
      <c r="AH1569" s="28" t="str">
        <f>_xlfn.XLOOKUP(A1569,Macmahon!B:B,Macmahon!AK:AK,"",0)</f>
        <v/>
      </c>
      <c r="AI1569" s="28">
        <f t="shared" si="36"/>
        <v>0</v>
      </c>
      <c r="AJ1569" s="40" t="str">
        <f>E1569&amp;C1569&amp;B1569</f>
        <v>6P67516UZ</v>
      </c>
      <c r="AK1569" s="40" t="str">
        <f>IFERROR(_xlfn.XLOOKUP(AJ1569,CrossRef!$A:$A,CrossRef!$J:$J,"Not Found"),"-")</f>
        <v>Not Found</v>
      </c>
      <c r="AL1569" s="40" t="str">
        <f>IFERROR(_xlfn.XLOOKUP(AJ1569,CrossRef!$A:$A,CrossRef!$K:$K,"Not Found"),"-")</f>
        <v>Not Found</v>
      </c>
      <c r="AM1569" s="40" t="str">
        <f>IFERROR(_xlfn.XLOOKUP(AJ1569,CrossRef!$A:$A,CrossRef!$L:$L,"Not Found"),"-")</f>
        <v>Not Found</v>
      </c>
    </row>
    <row r="1570" spans="1:39" x14ac:dyDescent="0.3">
      <c r="A1570" s="4" t="str">
        <f>D1570&amp;C1570&amp;B1570</f>
        <v>GEX01279PALF</v>
      </c>
      <c r="B1570" s="4" t="str">
        <f>LEFT(N1570,FIND(" ",N1570)-1)</f>
        <v>LF</v>
      </c>
      <c r="C1570" s="4" t="str">
        <f>LEFT(M1570,4)</f>
        <v>79PA</v>
      </c>
      <c r="D1570" s="4" t="str">
        <f>LEFT(L1570,FIND(" ",L1570)-1)</f>
        <v>GEX012</v>
      </c>
      <c r="E1570" s="4" t="str">
        <f>MID(X1570,2,3)</f>
        <v>6P6</v>
      </c>
      <c r="G1570" s="17" t="s">
        <v>10234</v>
      </c>
      <c r="H1570" s="17" t="s">
        <v>10235</v>
      </c>
      <c r="I1570" s="17" t="s">
        <v>10236</v>
      </c>
      <c r="J1570" s="17" t="s">
        <v>10507</v>
      </c>
      <c r="K1570" s="17" t="s">
        <v>2755</v>
      </c>
      <c r="L1570" s="17" t="s">
        <v>10544</v>
      </c>
      <c r="M1570" s="17" t="s">
        <v>809</v>
      </c>
      <c r="N1570" s="17" t="s">
        <v>483</v>
      </c>
      <c r="O1570" s="18">
        <v>7500</v>
      </c>
      <c r="P1570" s="18">
        <v>3097.9334714934298</v>
      </c>
      <c r="Q1570" s="19">
        <v>47030.782500000001</v>
      </c>
      <c r="R1570" s="17" t="s">
        <v>11887</v>
      </c>
      <c r="S1570" s="17" t="s">
        <v>10240</v>
      </c>
      <c r="T1570" s="17" t="s">
        <v>11887</v>
      </c>
      <c r="U1570" s="17" t="s">
        <v>10248</v>
      </c>
      <c r="V1570" s="17"/>
      <c r="W1570" s="17"/>
      <c r="X1570" s="17" t="s">
        <v>10546</v>
      </c>
      <c r="Y1570" s="18">
        <v>8816.67</v>
      </c>
      <c r="Z1570" s="17" t="s">
        <v>11895</v>
      </c>
      <c r="AA1570" s="18">
        <v>16000</v>
      </c>
      <c r="AB1570" s="17" t="s">
        <v>10245</v>
      </c>
      <c r="AC1570" s="17" t="s">
        <v>10246</v>
      </c>
      <c r="AD1570" s="17"/>
      <c r="AE1570" s="18">
        <v>4402.0665285065697</v>
      </c>
      <c r="AF1570" s="31" t="str">
        <f>_xlfn.XLOOKUP(A1570,Macmahon!B:B,Macmahon!AE:AE,"",0)</f>
        <v/>
      </c>
      <c r="AG1570" s="28" t="str">
        <f>_xlfn.XLOOKUP(A1570,Macmahon!B:B,Macmahon!AJ:AJ,"",0)</f>
        <v/>
      </c>
      <c r="AH1570" s="28" t="str">
        <f>_xlfn.XLOOKUP(A1570,Macmahon!B:B,Macmahon!AK:AK,"",0)</f>
        <v/>
      </c>
      <c r="AI1570" s="28">
        <f t="shared" si="36"/>
        <v>0</v>
      </c>
      <c r="AJ1570" s="40" t="str">
        <f>E1570&amp;C1570&amp;B1570</f>
        <v>6P679PALF</v>
      </c>
      <c r="AK1570" s="40" t="str">
        <f>IFERROR(_xlfn.XLOOKUP(AJ1570,CrossRef!$A:$A,CrossRef!$J:$J,"Not Found"),"-")</f>
        <v>Not Found</v>
      </c>
      <c r="AL1570" s="40" t="str">
        <f>IFERROR(_xlfn.XLOOKUP(AJ1570,CrossRef!$A:$A,CrossRef!$K:$K,"Not Found"),"-")</f>
        <v>Not Found</v>
      </c>
      <c r="AM1570" s="40" t="str">
        <f>IFERROR(_xlfn.XLOOKUP(AJ1570,CrossRef!$A:$A,CrossRef!$L:$L,"Not Found"),"-")</f>
        <v>Not Found</v>
      </c>
    </row>
    <row r="1571" spans="1:39" x14ac:dyDescent="0.3">
      <c r="A1571" s="4" t="str">
        <f>D1571&amp;C1571&amp;B1571</f>
        <v>GEX01279PALR</v>
      </c>
      <c r="B1571" s="4" t="str">
        <f>LEFT(N1571,FIND(" ",N1571)-1)</f>
        <v>LR</v>
      </c>
      <c r="C1571" s="4" t="str">
        <f>LEFT(M1571,4)</f>
        <v>79PA</v>
      </c>
      <c r="D1571" s="4" t="str">
        <f>LEFT(L1571,FIND(" ",L1571)-1)</f>
        <v>GEX012</v>
      </c>
      <c r="E1571" s="4" t="str">
        <f>MID(X1571,2,3)</f>
        <v>6P6</v>
      </c>
      <c r="G1571" s="14" t="s">
        <v>10234</v>
      </c>
      <c r="H1571" s="14" t="s">
        <v>10235</v>
      </c>
      <c r="I1571" s="14" t="s">
        <v>10236</v>
      </c>
      <c r="J1571" s="14" t="s">
        <v>10507</v>
      </c>
      <c r="K1571" s="14" t="s">
        <v>2755</v>
      </c>
      <c r="L1571" s="14" t="s">
        <v>10544</v>
      </c>
      <c r="M1571" s="14" t="s">
        <v>809</v>
      </c>
      <c r="N1571" s="14" t="s">
        <v>490</v>
      </c>
      <c r="O1571" s="15">
        <v>7500</v>
      </c>
      <c r="P1571" s="15">
        <v>3097.9334714934298</v>
      </c>
      <c r="Q1571" s="20">
        <v>47030.782500000001</v>
      </c>
      <c r="R1571" s="14" t="s">
        <v>11887</v>
      </c>
      <c r="S1571" s="14" t="s">
        <v>10240</v>
      </c>
      <c r="T1571" s="14" t="s">
        <v>11887</v>
      </c>
      <c r="U1571" s="14" t="s">
        <v>10248</v>
      </c>
      <c r="V1571" s="14"/>
      <c r="W1571" s="14"/>
      <c r="X1571" s="14" t="s">
        <v>10546</v>
      </c>
      <c r="Y1571" s="15">
        <v>8816.67</v>
      </c>
      <c r="Z1571" s="14" t="s">
        <v>11889</v>
      </c>
      <c r="AA1571" s="15">
        <v>16000</v>
      </c>
      <c r="AB1571" s="14" t="s">
        <v>10245</v>
      </c>
      <c r="AC1571" s="14" t="s">
        <v>10246</v>
      </c>
      <c r="AD1571" s="14"/>
      <c r="AE1571" s="15">
        <v>4402.0665285065697</v>
      </c>
      <c r="AF1571" s="31" t="str">
        <f>_xlfn.XLOOKUP(A1571,Macmahon!B:B,Macmahon!AE:AE,"",0)</f>
        <v/>
      </c>
      <c r="AG1571" s="28" t="str">
        <f>_xlfn.XLOOKUP(A1571,Macmahon!B:B,Macmahon!AJ:AJ,"",0)</f>
        <v/>
      </c>
      <c r="AH1571" s="28" t="str">
        <f>_xlfn.XLOOKUP(A1571,Macmahon!B:B,Macmahon!AK:AK,"",0)</f>
        <v/>
      </c>
      <c r="AI1571" s="28">
        <f t="shared" si="36"/>
        <v>0</v>
      </c>
      <c r="AJ1571" s="40" t="str">
        <f>E1571&amp;C1571&amp;B1571</f>
        <v>6P679PALR</v>
      </c>
      <c r="AK1571" s="40" t="str">
        <f>IFERROR(_xlfn.XLOOKUP(AJ1571,CrossRef!$A:$A,CrossRef!$J:$J,"Not Found"),"-")</f>
        <v>Not Found</v>
      </c>
      <c r="AL1571" s="40" t="str">
        <f>IFERROR(_xlfn.XLOOKUP(AJ1571,CrossRef!$A:$A,CrossRef!$K:$K,"Not Found"),"-")</f>
        <v>Not Found</v>
      </c>
      <c r="AM1571" s="40" t="str">
        <f>IFERROR(_xlfn.XLOOKUP(AJ1571,CrossRef!$A:$A,CrossRef!$L:$L,"Not Found"),"-")</f>
        <v>Not Found</v>
      </c>
    </row>
    <row r="1572" spans="1:39" x14ac:dyDescent="0.3">
      <c r="A1572" s="4" t="str">
        <f>D1572&amp;C1572&amp;B1572</f>
        <v>GEX01279PARF</v>
      </c>
      <c r="B1572" s="4" t="str">
        <f>LEFT(N1572,FIND(" ",N1572)-1)</f>
        <v>RF</v>
      </c>
      <c r="C1572" s="4" t="str">
        <f>LEFT(M1572,4)</f>
        <v>79PA</v>
      </c>
      <c r="D1572" s="4" t="str">
        <f>LEFT(L1572,FIND(" ",L1572)-1)</f>
        <v>GEX012</v>
      </c>
      <c r="E1572" s="4" t="str">
        <f>MID(X1572,2,3)</f>
        <v>6P6</v>
      </c>
      <c r="G1572" s="17" t="s">
        <v>10234</v>
      </c>
      <c r="H1572" s="17" t="s">
        <v>10235</v>
      </c>
      <c r="I1572" s="17" t="s">
        <v>10236</v>
      </c>
      <c r="J1572" s="17" t="s">
        <v>10507</v>
      </c>
      <c r="K1572" s="17" t="s">
        <v>2755</v>
      </c>
      <c r="L1572" s="17" t="s">
        <v>10544</v>
      </c>
      <c r="M1572" s="17" t="s">
        <v>809</v>
      </c>
      <c r="N1572" s="17" t="s">
        <v>487</v>
      </c>
      <c r="O1572" s="18">
        <v>7500</v>
      </c>
      <c r="P1572" s="18">
        <v>3097.9334714934298</v>
      </c>
      <c r="Q1572" s="19">
        <v>47030.782500000001</v>
      </c>
      <c r="R1572" s="17" t="s">
        <v>11887</v>
      </c>
      <c r="S1572" s="17" t="s">
        <v>10240</v>
      </c>
      <c r="T1572" s="17" t="s">
        <v>11887</v>
      </c>
      <c r="U1572" s="17" t="s">
        <v>10248</v>
      </c>
      <c r="V1572" s="17"/>
      <c r="W1572" s="17"/>
      <c r="X1572" s="17" t="s">
        <v>10546</v>
      </c>
      <c r="Y1572" s="18">
        <v>8816.67</v>
      </c>
      <c r="Z1572" s="17" t="s">
        <v>11890</v>
      </c>
      <c r="AA1572" s="18">
        <v>16000</v>
      </c>
      <c r="AB1572" s="17" t="s">
        <v>10245</v>
      </c>
      <c r="AC1572" s="17" t="s">
        <v>10246</v>
      </c>
      <c r="AD1572" s="17"/>
      <c r="AE1572" s="18">
        <v>4402.0665285065697</v>
      </c>
      <c r="AF1572" s="31" t="str">
        <f>_xlfn.XLOOKUP(A1572,Macmahon!B:B,Macmahon!AE:AE,"",0)</f>
        <v/>
      </c>
      <c r="AG1572" s="28" t="str">
        <f>_xlfn.XLOOKUP(A1572,Macmahon!B:B,Macmahon!AJ:AJ,"",0)</f>
        <v/>
      </c>
      <c r="AH1572" s="28" t="str">
        <f>_xlfn.XLOOKUP(A1572,Macmahon!B:B,Macmahon!AK:AK,"",0)</f>
        <v/>
      </c>
      <c r="AI1572" s="28">
        <f t="shared" si="36"/>
        <v>0</v>
      </c>
      <c r="AJ1572" s="40" t="str">
        <f>E1572&amp;C1572&amp;B1572</f>
        <v>6P679PARF</v>
      </c>
      <c r="AK1572" s="40" t="str">
        <f>IFERROR(_xlfn.XLOOKUP(AJ1572,CrossRef!$A:$A,CrossRef!$J:$J,"Not Found"),"-")</f>
        <v>Not Found</v>
      </c>
      <c r="AL1572" s="40" t="str">
        <f>IFERROR(_xlfn.XLOOKUP(AJ1572,CrossRef!$A:$A,CrossRef!$K:$K,"Not Found"),"-")</f>
        <v>Not Found</v>
      </c>
      <c r="AM1572" s="40" t="str">
        <f>IFERROR(_xlfn.XLOOKUP(AJ1572,CrossRef!$A:$A,CrossRef!$L:$L,"Not Found"),"-")</f>
        <v>Not Found</v>
      </c>
    </row>
    <row r="1573" spans="1:39" x14ac:dyDescent="0.3">
      <c r="A1573" s="4" t="str">
        <f>D1573&amp;C1573&amp;B1573</f>
        <v>GEX01279PARR</v>
      </c>
      <c r="B1573" s="4" t="str">
        <f>LEFT(N1573,FIND(" ",N1573)-1)</f>
        <v>RR</v>
      </c>
      <c r="C1573" s="4" t="str">
        <f>LEFT(M1573,4)</f>
        <v>79PA</v>
      </c>
      <c r="D1573" s="4" t="str">
        <f>LEFT(L1573,FIND(" ",L1573)-1)</f>
        <v>GEX012</v>
      </c>
      <c r="E1573" s="4" t="str">
        <f>MID(X1573,2,3)</f>
        <v>6P6</v>
      </c>
      <c r="G1573" s="14" t="s">
        <v>10234</v>
      </c>
      <c r="H1573" s="14" t="s">
        <v>10235</v>
      </c>
      <c r="I1573" s="14" t="s">
        <v>10236</v>
      </c>
      <c r="J1573" s="14" t="s">
        <v>10507</v>
      </c>
      <c r="K1573" s="14" t="s">
        <v>2755</v>
      </c>
      <c r="L1573" s="14" t="s">
        <v>10544</v>
      </c>
      <c r="M1573" s="14" t="s">
        <v>809</v>
      </c>
      <c r="N1573" s="14" t="s">
        <v>493</v>
      </c>
      <c r="O1573" s="15">
        <v>7500</v>
      </c>
      <c r="P1573" s="15">
        <v>3097.9334714934298</v>
      </c>
      <c r="Q1573" s="20">
        <v>47030.782500000001</v>
      </c>
      <c r="R1573" s="14" t="s">
        <v>11887</v>
      </c>
      <c r="S1573" s="14" t="s">
        <v>10240</v>
      </c>
      <c r="T1573" s="14" t="s">
        <v>11887</v>
      </c>
      <c r="U1573" s="14" t="s">
        <v>10248</v>
      </c>
      <c r="V1573" s="14"/>
      <c r="W1573" s="14"/>
      <c r="X1573" s="14" t="s">
        <v>10546</v>
      </c>
      <c r="Y1573" s="15">
        <v>8816.67</v>
      </c>
      <c r="Z1573" s="14" t="s">
        <v>11891</v>
      </c>
      <c r="AA1573" s="15">
        <v>16000</v>
      </c>
      <c r="AB1573" s="14" t="s">
        <v>10245</v>
      </c>
      <c r="AC1573" s="14" t="s">
        <v>10246</v>
      </c>
      <c r="AD1573" s="14"/>
      <c r="AE1573" s="15">
        <v>4402.0665285065697</v>
      </c>
      <c r="AF1573" s="31" t="str">
        <f>_xlfn.XLOOKUP(A1573,Macmahon!B:B,Macmahon!AE:AE,"",0)</f>
        <v/>
      </c>
      <c r="AG1573" s="28" t="str">
        <f>_xlfn.XLOOKUP(A1573,Macmahon!B:B,Macmahon!AJ:AJ,"",0)</f>
        <v/>
      </c>
      <c r="AH1573" s="28" t="str">
        <f>_xlfn.XLOOKUP(A1573,Macmahon!B:B,Macmahon!AK:AK,"",0)</f>
        <v/>
      </c>
      <c r="AI1573" s="28">
        <f t="shared" si="36"/>
        <v>0</v>
      </c>
      <c r="AJ1573" s="40" t="str">
        <f>E1573&amp;C1573&amp;B1573</f>
        <v>6P679PARR</v>
      </c>
      <c r="AK1573" s="40" t="str">
        <f>IFERROR(_xlfn.XLOOKUP(AJ1573,CrossRef!$A:$A,CrossRef!$J:$J,"Not Found"),"-")</f>
        <v>Not Found</v>
      </c>
      <c r="AL1573" s="40" t="str">
        <f>IFERROR(_xlfn.XLOOKUP(AJ1573,CrossRef!$A:$A,CrossRef!$K:$K,"Not Found"),"-")</f>
        <v>Not Found</v>
      </c>
      <c r="AM1573" s="40" t="str">
        <f>IFERROR(_xlfn.XLOOKUP(AJ1573,CrossRef!$A:$A,CrossRef!$L:$L,"Not Found"),"-")</f>
        <v>Not Found</v>
      </c>
    </row>
    <row r="1574" spans="1:39" x14ac:dyDescent="0.3">
      <c r="A1574" s="4" t="str">
        <f>D1574&amp;C1574&amp;B1574</f>
        <v>GEX01289BULT</v>
      </c>
      <c r="B1574" s="4" t="str">
        <f>LEFT(N1574,FIND(" ",N1574)-1)</f>
        <v>LT</v>
      </c>
      <c r="C1574" s="4" t="str">
        <f>LEFT(M1574,4)</f>
        <v>89BU</v>
      </c>
      <c r="D1574" s="4" t="str">
        <f>LEFT(L1574,FIND(" ",L1574)-1)</f>
        <v>GEX012</v>
      </c>
      <c r="E1574" s="4" t="str">
        <f>MID(X1574,2,3)</f>
        <v>6P6</v>
      </c>
      <c r="G1574" s="17" t="s">
        <v>10234</v>
      </c>
      <c r="H1574" s="17" t="s">
        <v>10235</v>
      </c>
      <c r="I1574" s="17" t="s">
        <v>10236</v>
      </c>
      <c r="J1574" s="17" t="s">
        <v>10507</v>
      </c>
      <c r="K1574" s="17" t="s">
        <v>2755</v>
      </c>
      <c r="L1574" s="17" t="s">
        <v>10544</v>
      </c>
      <c r="M1574" s="17" t="s">
        <v>11908</v>
      </c>
      <c r="N1574" s="17" t="s">
        <v>57</v>
      </c>
      <c r="O1574" s="18">
        <v>20000</v>
      </c>
      <c r="P1574" s="18">
        <v>3097.9334714934298</v>
      </c>
      <c r="Q1574" s="19">
        <v>46787.282500000001</v>
      </c>
      <c r="R1574" s="17" t="s">
        <v>11909</v>
      </c>
      <c r="S1574" s="17" t="s">
        <v>10240</v>
      </c>
      <c r="T1574" s="17" t="s">
        <v>11909</v>
      </c>
      <c r="U1574" s="17" t="s">
        <v>10248</v>
      </c>
      <c r="V1574" s="17"/>
      <c r="W1574" s="17"/>
      <c r="X1574" s="17" t="s">
        <v>10546</v>
      </c>
      <c r="Y1574" s="18">
        <v>8811.58</v>
      </c>
      <c r="Z1574" s="17" t="s">
        <v>11910</v>
      </c>
      <c r="AA1574" s="18">
        <v>12000</v>
      </c>
      <c r="AB1574" s="17" t="s">
        <v>10245</v>
      </c>
      <c r="AC1574" s="17" t="s">
        <v>10246</v>
      </c>
      <c r="AD1574" s="17"/>
      <c r="AE1574" s="18">
        <v>16902.066528506599</v>
      </c>
      <c r="AF1574" s="31" t="str">
        <f>_xlfn.XLOOKUP(A1574,Macmahon!B:B,Macmahon!AE:AE,"",0)</f>
        <v/>
      </c>
      <c r="AG1574" s="28" t="str">
        <f>_xlfn.XLOOKUP(A1574,Macmahon!B:B,Macmahon!AJ:AJ,"",0)</f>
        <v/>
      </c>
      <c r="AH1574" s="28" t="str">
        <f>_xlfn.XLOOKUP(A1574,Macmahon!B:B,Macmahon!AK:AK,"",0)</f>
        <v/>
      </c>
      <c r="AI1574" s="28">
        <f t="shared" si="36"/>
        <v>0</v>
      </c>
      <c r="AJ1574" s="40" t="str">
        <f>E1574&amp;C1574&amp;B1574</f>
        <v>6P689BULT</v>
      </c>
      <c r="AK1574" s="40" t="str">
        <f>IFERROR(_xlfn.XLOOKUP(AJ1574,CrossRef!$A:$A,CrossRef!$J:$J,"Not Found"),"-")</f>
        <v>Not Found</v>
      </c>
      <c r="AL1574" s="40" t="str">
        <f>IFERROR(_xlfn.XLOOKUP(AJ1574,CrossRef!$A:$A,CrossRef!$K:$K,"Not Found"),"-")</f>
        <v>Not Found</v>
      </c>
      <c r="AM1574" s="40" t="str">
        <f>IFERROR(_xlfn.XLOOKUP(AJ1574,CrossRef!$A:$A,CrossRef!$L:$L,"Not Found"),"-")</f>
        <v>Not Found</v>
      </c>
    </row>
    <row r="1575" spans="1:39" x14ac:dyDescent="0.3">
      <c r="A1575" s="4" t="str">
        <f>D1575&amp;C1575&amp;B1575</f>
        <v>GEX01289BURI</v>
      </c>
      <c r="B1575" s="4" t="str">
        <f>LEFT(N1575,FIND(" ",N1575)-1)</f>
        <v>RI</v>
      </c>
      <c r="C1575" s="4" t="str">
        <f>LEFT(M1575,4)</f>
        <v>89BU</v>
      </c>
      <c r="D1575" s="4" t="str">
        <f>LEFT(L1575,FIND(" ",L1575)-1)</f>
        <v>GEX012</v>
      </c>
      <c r="E1575" s="4" t="str">
        <f>MID(X1575,2,3)</f>
        <v>6P6</v>
      </c>
      <c r="G1575" s="14" t="s">
        <v>10234</v>
      </c>
      <c r="H1575" s="14" t="s">
        <v>10235</v>
      </c>
      <c r="I1575" s="14" t="s">
        <v>10236</v>
      </c>
      <c r="J1575" s="14" t="s">
        <v>10507</v>
      </c>
      <c r="K1575" s="14" t="s">
        <v>2755</v>
      </c>
      <c r="L1575" s="14" t="s">
        <v>10544</v>
      </c>
      <c r="M1575" s="14" t="s">
        <v>11908</v>
      </c>
      <c r="N1575" s="14" t="s">
        <v>61</v>
      </c>
      <c r="O1575" s="15">
        <v>20000</v>
      </c>
      <c r="P1575" s="15">
        <v>3097.9334714934298</v>
      </c>
      <c r="Q1575" s="20">
        <v>46787.282500000001</v>
      </c>
      <c r="R1575" s="14" t="s">
        <v>11909</v>
      </c>
      <c r="S1575" s="14" t="s">
        <v>10240</v>
      </c>
      <c r="T1575" s="14" t="s">
        <v>11909</v>
      </c>
      <c r="U1575" s="14" t="s">
        <v>10248</v>
      </c>
      <c r="V1575" s="14"/>
      <c r="W1575" s="14"/>
      <c r="X1575" s="14" t="s">
        <v>10546</v>
      </c>
      <c r="Y1575" s="15">
        <v>8811.58</v>
      </c>
      <c r="Z1575" s="14" t="s">
        <v>11911</v>
      </c>
      <c r="AA1575" s="15">
        <v>12000</v>
      </c>
      <c r="AB1575" s="14" t="s">
        <v>10245</v>
      </c>
      <c r="AC1575" s="14" t="s">
        <v>10246</v>
      </c>
      <c r="AD1575" s="14"/>
      <c r="AE1575" s="15">
        <v>16902.066528506599</v>
      </c>
      <c r="AF1575" s="31" t="str">
        <f>_xlfn.XLOOKUP(A1575,Macmahon!B:B,Macmahon!AE:AE,"",0)</f>
        <v/>
      </c>
      <c r="AG1575" s="28" t="str">
        <f>_xlfn.XLOOKUP(A1575,Macmahon!B:B,Macmahon!AJ:AJ,"",0)</f>
        <v/>
      </c>
      <c r="AH1575" s="28" t="str">
        <f>_xlfn.XLOOKUP(A1575,Macmahon!B:B,Macmahon!AK:AK,"",0)</f>
        <v/>
      </c>
      <c r="AI1575" s="28">
        <f t="shared" si="36"/>
        <v>0</v>
      </c>
      <c r="AJ1575" s="40" t="str">
        <f>E1575&amp;C1575&amp;B1575</f>
        <v>6P689BURI</v>
      </c>
      <c r="AK1575" s="40" t="str">
        <f>IFERROR(_xlfn.XLOOKUP(AJ1575,CrossRef!$A:$A,CrossRef!$J:$J,"Not Found"),"-")</f>
        <v>Not Found</v>
      </c>
      <c r="AL1575" s="40" t="str">
        <f>IFERROR(_xlfn.XLOOKUP(AJ1575,CrossRef!$A:$A,CrossRef!$K:$K,"Not Found"),"-")</f>
        <v>Not Found</v>
      </c>
      <c r="AM1575" s="40" t="str">
        <f>IFERROR(_xlfn.XLOOKUP(AJ1575,CrossRef!$A:$A,CrossRef!$L:$L,"Not Found"),"-")</f>
        <v>Not Found</v>
      </c>
    </row>
    <row r="1576" spans="1:39" x14ac:dyDescent="0.3">
      <c r="A1576" s="4" t="str">
        <f>D1576&amp;C1576&amp;B1576</f>
        <v>LO15823013FR</v>
      </c>
      <c r="B1576" s="4" t="str">
        <f>LEFT(N1576,FIND(" ",N1576)-1)</f>
        <v>FR</v>
      </c>
      <c r="C1576" s="4" t="str">
        <f>LEFT(M1576,4)</f>
        <v>3013</v>
      </c>
      <c r="D1576" s="4" t="str">
        <f>LEFT(L1576,FIND(" ",L1576)-1)</f>
        <v>LO1582</v>
      </c>
      <c r="E1576" s="4" t="str">
        <f>MID(X1576,2,3)</f>
        <v>BXY</v>
      </c>
      <c r="G1576" s="17" t="s">
        <v>10234</v>
      </c>
      <c r="H1576" s="17" t="s">
        <v>10235</v>
      </c>
      <c r="I1576" s="17" t="s">
        <v>10236</v>
      </c>
      <c r="J1576" s="17" t="s">
        <v>10348</v>
      </c>
      <c r="K1576" s="17" t="s">
        <v>107</v>
      </c>
      <c r="L1576" s="17" t="s">
        <v>10349</v>
      </c>
      <c r="M1576" s="17" t="s">
        <v>10858</v>
      </c>
      <c r="N1576" s="17" t="s">
        <v>232</v>
      </c>
      <c r="O1576" s="18">
        <v>14000</v>
      </c>
      <c r="P1576" s="18">
        <v>34949.4173855638</v>
      </c>
      <c r="Q1576" s="16">
        <v>45838.783194444448</v>
      </c>
      <c r="R1576" s="17" t="s">
        <v>10859</v>
      </c>
      <c r="S1576" s="17" t="s">
        <v>10739</v>
      </c>
      <c r="T1576" s="17" t="s">
        <v>10859</v>
      </c>
      <c r="U1576" s="17" t="s">
        <v>10269</v>
      </c>
      <c r="V1576" s="17"/>
      <c r="W1576" s="17"/>
      <c r="X1576" s="17" t="s">
        <v>10352</v>
      </c>
      <c r="Y1576" s="18">
        <v>71218.259999999995</v>
      </c>
      <c r="Z1576" s="17" t="s">
        <v>10860</v>
      </c>
      <c r="AA1576" s="18">
        <v>33986</v>
      </c>
      <c r="AB1576" s="17" t="s">
        <v>10245</v>
      </c>
      <c r="AC1576" s="17" t="s">
        <v>10246</v>
      </c>
      <c r="AD1576" s="17"/>
      <c r="AE1576" s="18">
        <v>-20949.4173855638</v>
      </c>
      <c r="AF1576" s="31" t="str">
        <f>_xlfn.XLOOKUP(A1576,Macmahon!B:B,Macmahon!AE:AE,"",0)</f>
        <v/>
      </c>
      <c r="AG1576" s="28" t="str">
        <f>_xlfn.XLOOKUP(A1576,Macmahon!B:B,Macmahon!AJ:AJ,"",0)</f>
        <v/>
      </c>
      <c r="AH1576" s="28" t="str">
        <f>_xlfn.XLOOKUP(A1576,Macmahon!B:B,Macmahon!AK:AK,"",0)</f>
        <v/>
      </c>
      <c r="AI1576" s="28">
        <f t="shared" si="36"/>
        <v>0</v>
      </c>
      <c r="AJ1576" s="40" t="str">
        <f>E1576&amp;C1576&amp;B1576</f>
        <v>BXY3013FR</v>
      </c>
      <c r="AK1576" s="40" t="str">
        <f>IFERROR(_xlfn.XLOOKUP(AJ1576,CrossRef!$A:$A,CrossRef!$J:$J,"Not Found"),"-")</f>
        <v>Not Found</v>
      </c>
      <c r="AL1576" s="40" t="str">
        <f>IFERROR(_xlfn.XLOOKUP(AJ1576,CrossRef!$A:$A,CrossRef!$K:$K,"Not Found"),"-")</f>
        <v>Not Found</v>
      </c>
      <c r="AM1576" s="40" t="str">
        <f>IFERROR(_xlfn.XLOOKUP(AJ1576,CrossRef!$A:$A,CrossRef!$L:$L,"Not Found"),"-")</f>
        <v>Not Found</v>
      </c>
    </row>
    <row r="1577" spans="1:39" x14ac:dyDescent="0.3">
      <c r="A1577" s="4" t="str">
        <f>D1577&amp;C1577&amp;B1577</f>
        <v>LO15823013RE</v>
      </c>
      <c r="B1577" s="4" t="str">
        <f>LEFT(N1577,FIND(" ",N1577)-1)</f>
        <v>RE</v>
      </c>
      <c r="C1577" s="4" t="str">
        <f>LEFT(M1577,4)</f>
        <v>3013</v>
      </c>
      <c r="D1577" s="4" t="str">
        <f>LEFT(L1577,FIND(" ",L1577)-1)</f>
        <v>LO1582</v>
      </c>
      <c r="E1577" s="4" t="str">
        <f>MID(X1577,2,3)</f>
        <v>BXY</v>
      </c>
      <c r="G1577" s="17" t="s">
        <v>10234</v>
      </c>
      <c r="H1577" s="17" t="s">
        <v>10235</v>
      </c>
      <c r="I1577" s="17" t="s">
        <v>10236</v>
      </c>
      <c r="J1577" s="17" t="s">
        <v>10348</v>
      </c>
      <c r="K1577" s="17" t="s">
        <v>107</v>
      </c>
      <c r="L1577" s="17" t="s">
        <v>10349</v>
      </c>
      <c r="M1577" s="17" t="s">
        <v>10858</v>
      </c>
      <c r="N1577" s="17" t="s">
        <v>228</v>
      </c>
      <c r="O1577" s="18">
        <v>14000</v>
      </c>
      <c r="P1577" s="18">
        <v>34949.4173855638</v>
      </c>
      <c r="Q1577" s="16">
        <v>45838.783194444448</v>
      </c>
      <c r="R1577" s="17" t="s">
        <v>10861</v>
      </c>
      <c r="S1577" s="17" t="s">
        <v>10261</v>
      </c>
      <c r="T1577" s="17" t="s">
        <v>10861</v>
      </c>
      <c r="U1577" s="17" t="s">
        <v>10248</v>
      </c>
      <c r="V1577" s="17"/>
      <c r="W1577" s="17"/>
      <c r="X1577" s="17" t="s">
        <v>10352</v>
      </c>
      <c r="Y1577" s="18">
        <v>95111.02</v>
      </c>
      <c r="Z1577" s="17" t="s">
        <v>10862</v>
      </c>
      <c r="AA1577" s="18">
        <v>33986</v>
      </c>
      <c r="AB1577" s="17" t="s">
        <v>10245</v>
      </c>
      <c r="AC1577" s="17" t="s">
        <v>10246</v>
      </c>
      <c r="AD1577" s="17"/>
      <c r="AE1577" s="18">
        <v>-20949.4173855638</v>
      </c>
      <c r="AF1577" s="31" t="str">
        <f>_xlfn.XLOOKUP(A1577,Macmahon!B:B,Macmahon!AE:AE,"",0)</f>
        <v/>
      </c>
      <c r="AG1577" s="28" t="str">
        <f>_xlfn.XLOOKUP(A1577,Macmahon!B:B,Macmahon!AJ:AJ,"",0)</f>
        <v/>
      </c>
      <c r="AH1577" s="28" t="str">
        <f>_xlfn.XLOOKUP(A1577,Macmahon!B:B,Macmahon!AK:AK,"",0)</f>
        <v/>
      </c>
      <c r="AI1577" s="28">
        <f t="shared" si="36"/>
        <v>0</v>
      </c>
      <c r="AJ1577" s="40" t="str">
        <f>E1577&amp;C1577&amp;B1577</f>
        <v>BXY3013RE</v>
      </c>
      <c r="AK1577" s="40" t="str">
        <f>IFERROR(_xlfn.XLOOKUP(AJ1577,CrossRef!$A:$A,CrossRef!$J:$J,"Not Found"),"-")</f>
        <v>Not Found</v>
      </c>
      <c r="AL1577" s="40" t="str">
        <f>IFERROR(_xlfn.XLOOKUP(AJ1577,CrossRef!$A:$A,CrossRef!$K:$K,"Not Found"),"-")</f>
        <v>Not Found</v>
      </c>
      <c r="AM1577" s="40" t="str">
        <f>IFERROR(_xlfn.XLOOKUP(AJ1577,CrossRef!$A:$A,CrossRef!$L:$L,"Not Found"),"-")</f>
        <v>Not Found</v>
      </c>
    </row>
    <row r="1578" spans="1:39" x14ac:dyDescent="0.3">
      <c r="A1578" s="4" t="str">
        <f>D1578&amp;C1578&amp;B1578</f>
        <v>LO1582700000</v>
      </c>
      <c r="B1578" s="4" t="str">
        <f>LEFT(N1578,FIND(" ",N1578)-1)</f>
        <v>00</v>
      </c>
      <c r="C1578" s="4" t="str">
        <f>LEFT(M1578,4)</f>
        <v>7000</v>
      </c>
      <c r="D1578" s="4" t="str">
        <f>LEFT(L1578,FIND(" ",L1578)-1)</f>
        <v>LO1582</v>
      </c>
      <c r="E1578" s="4" t="str">
        <f>MID(X1578,2,3)</f>
        <v>BXY</v>
      </c>
      <c r="G1578" s="17" t="s">
        <v>10234</v>
      </c>
      <c r="H1578" s="17" t="s">
        <v>10235</v>
      </c>
      <c r="I1578" s="17" t="s">
        <v>10236</v>
      </c>
      <c r="J1578" s="17" t="s">
        <v>10348</v>
      </c>
      <c r="K1578" s="17" t="s">
        <v>107</v>
      </c>
      <c r="L1578" s="17" t="s">
        <v>10349</v>
      </c>
      <c r="M1578" s="17" t="s">
        <v>807</v>
      </c>
      <c r="N1578" s="17" t="s">
        <v>17</v>
      </c>
      <c r="O1578" s="18">
        <v>100000</v>
      </c>
      <c r="P1578" s="18">
        <v>34949.4173855638</v>
      </c>
      <c r="Q1578" s="19">
        <v>70005.094490740739</v>
      </c>
      <c r="R1578" s="17"/>
      <c r="S1578" s="17"/>
      <c r="T1578" s="17"/>
      <c r="U1578" s="17" t="s">
        <v>10248</v>
      </c>
      <c r="V1578" s="17"/>
      <c r="W1578" s="17"/>
      <c r="X1578" s="17" t="s">
        <v>10352</v>
      </c>
      <c r="Y1578" s="18">
        <v>0</v>
      </c>
      <c r="Z1578" s="17" t="s">
        <v>11801</v>
      </c>
      <c r="AA1578" s="21">
        <v>100000</v>
      </c>
      <c r="AB1578" s="17" t="s">
        <v>10245</v>
      </c>
      <c r="AC1578" s="17" t="s">
        <v>11799</v>
      </c>
      <c r="AD1578" s="17"/>
      <c r="AE1578" s="18">
        <v>65050.5826144362</v>
      </c>
      <c r="AF1578" s="31" t="str">
        <f>_xlfn.XLOOKUP(A1578,Macmahon!B:B,Macmahon!AE:AE,"",0)</f>
        <v/>
      </c>
      <c r="AG1578" s="28" t="str">
        <f>_xlfn.XLOOKUP(A1578,Macmahon!B:B,Macmahon!AJ:AJ,"",0)</f>
        <v/>
      </c>
      <c r="AH1578" s="28" t="str">
        <f>_xlfn.XLOOKUP(A1578,Macmahon!B:B,Macmahon!AK:AK,"",0)</f>
        <v/>
      </c>
      <c r="AI1578" s="28">
        <f t="shared" si="36"/>
        <v>0</v>
      </c>
      <c r="AJ1578" s="40" t="str">
        <f>E1578&amp;C1578&amp;B1578</f>
        <v>BXY700000</v>
      </c>
      <c r="AK1578" s="40" t="str">
        <f>IFERROR(_xlfn.XLOOKUP(AJ1578,CrossRef!$A:$A,CrossRef!$J:$J,"Not Found"),"-")</f>
        <v>Not Found</v>
      </c>
      <c r="AL1578" s="40" t="str">
        <f>IFERROR(_xlfn.XLOOKUP(AJ1578,CrossRef!$A:$A,CrossRef!$K:$K,"Not Found"),"-")</f>
        <v>Not Found</v>
      </c>
      <c r="AM1578" s="40" t="str">
        <f>IFERROR(_xlfn.XLOOKUP(AJ1578,CrossRef!$A:$A,CrossRef!$L:$L,"Not Found"),"-")</f>
        <v>Not Found</v>
      </c>
    </row>
    <row r="1579" spans="1:39" x14ac:dyDescent="0.3">
      <c r="A1579" s="4" t="str">
        <f>D1579&amp;C1579&amp;B1579</f>
        <v>LO1612700000</v>
      </c>
      <c r="B1579" s="4" t="str">
        <f>LEFT(N1579,FIND(" ",N1579)-1)</f>
        <v>00</v>
      </c>
      <c r="C1579" s="4" t="str">
        <f>LEFT(M1579,4)</f>
        <v>7000</v>
      </c>
      <c r="D1579" s="4" t="str">
        <f>LEFT(L1579,FIND(" ",L1579)-1)</f>
        <v>LO1612</v>
      </c>
      <c r="E1579" s="4" t="str">
        <f>MID(X1579,2,3)</f>
        <v>ZMX</v>
      </c>
      <c r="G1579" s="17" t="s">
        <v>10234</v>
      </c>
      <c r="H1579" s="17" t="s">
        <v>11796</v>
      </c>
      <c r="I1579" s="17" t="s">
        <v>10251</v>
      </c>
      <c r="J1579" s="17" t="s">
        <v>10388</v>
      </c>
      <c r="K1579" s="17" t="s">
        <v>110</v>
      </c>
      <c r="L1579" s="17" t="s">
        <v>10389</v>
      </c>
      <c r="M1579" s="17" t="s">
        <v>807</v>
      </c>
      <c r="N1579" s="17" t="s">
        <v>17</v>
      </c>
      <c r="O1579" s="18">
        <v>75000</v>
      </c>
      <c r="P1579" s="18">
        <v>71295.397311920606</v>
      </c>
      <c r="Q1579" s="16">
        <v>46346</v>
      </c>
      <c r="R1579" s="17"/>
      <c r="S1579" s="17"/>
      <c r="T1579" s="17"/>
      <c r="U1579" s="17" t="s">
        <v>10241</v>
      </c>
      <c r="V1579" s="17"/>
      <c r="W1579" s="17" t="s">
        <v>11800</v>
      </c>
      <c r="X1579" s="17" t="s">
        <v>10392</v>
      </c>
      <c r="Y1579" s="18">
        <v>0</v>
      </c>
      <c r="Z1579" s="17" t="s">
        <v>11798</v>
      </c>
      <c r="AA1579" s="18">
        <v>72728.060308768705</v>
      </c>
      <c r="AB1579" s="17" t="s">
        <v>10245</v>
      </c>
      <c r="AC1579" s="17" t="s">
        <v>11799</v>
      </c>
      <c r="AD1579" s="17"/>
      <c r="AE1579" s="18">
        <v>3704.6026880793502</v>
      </c>
      <c r="AF1579" s="31" t="str">
        <f>_xlfn.XLOOKUP(A1579,Macmahon!B:B,Macmahon!AE:AE,"",0)</f>
        <v/>
      </c>
      <c r="AG1579" s="28" t="str">
        <f>_xlfn.XLOOKUP(A1579,Macmahon!B:B,Macmahon!AJ:AJ,"",0)</f>
        <v/>
      </c>
      <c r="AH1579" s="28" t="str">
        <f>_xlfn.XLOOKUP(A1579,Macmahon!B:B,Macmahon!AK:AK,"",0)</f>
        <v/>
      </c>
      <c r="AI1579" s="28">
        <f t="shared" si="36"/>
        <v>0</v>
      </c>
      <c r="AJ1579" s="40" t="str">
        <f>E1579&amp;C1579&amp;B1579</f>
        <v>ZMX700000</v>
      </c>
      <c r="AK1579" s="40" t="str">
        <f>IFERROR(_xlfn.XLOOKUP(AJ1579,CrossRef!$A:$A,CrossRef!$J:$J,"Not Found"),"-")</f>
        <v>Not Found</v>
      </c>
      <c r="AL1579" s="40" t="str">
        <f>IFERROR(_xlfn.XLOOKUP(AJ1579,CrossRef!$A:$A,CrossRef!$K:$K,"Not Found"),"-")</f>
        <v>Not Found</v>
      </c>
      <c r="AM1579" s="40" t="str">
        <f>IFERROR(_xlfn.XLOOKUP(AJ1579,CrossRef!$A:$A,CrossRef!$L:$L,"Not Found"),"-")</f>
        <v>Not Found</v>
      </c>
    </row>
    <row r="1580" spans="1:39" x14ac:dyDescent="0.3">
      <c r="A1580" s="4" t="str">
        <f>D1580&amp;C1580&amp;B1580</f>
        <v>LO1623700000</v>
      </c>
      <c r="B1580" s="4" t="str">
        <f>LEFT(N1580,FIND(" ",N1580)-1)</f>
        <v>00</v>
      </c>
      <c r="C1580" s="4" t="str">
        <f>LEFT(M1580,4)</f>
        <v>7000</v>
      </c>
      <c r="D1580" s="4" t="str">
        <f>LEFT(L1580,FIND(" ",L1580)-1)</f>
        <v>LO1623</v>
      </c>
      <c r="E1580" s="4" t="str">
        <f>MID(X1580,2,3)</f>
        <v>Z9K</v>
      </c>
      <c r="G1580" s="17" t="s">
        <v>10234</v>
      </c>
      <c r="H1580" s="17" t="s">
        <v>11796</v>
      </c>
      <c r="I1580" s="17" t="s">
        <v>10257</v>
      </c>
      <c r="J1580" s="17" t="s">
        <v>10434</v>
      </c>
      <c r="K1580" s="17" t="s">
        <v>10696</v>
      </c>
      <c r="L1580" s="17" t="s">
        <v>10697</v>
      </c>
      <c r="M1580" s="17" t="s">
        <v>807</v>
      </c>
      <c r="N1580" s="17" t="s">
        <v>17</v>
      </c>
      <c r="O1580" s="18">
        <v>75000</v>
      </c>
      <c r="P1580" s="18">
        <v>57119.3782350369</v>
      </c>
      <c r="Q1580" s="16">
        <v>47917</v>
      </c>
      <c r="R1580" s="17"/>
      <c r="S1580" s="17"/>
      <c r="T1580" s="17"/>
      <c r="U1580" s="17" t="s">
        <v>10248</v>
      </c>
      <c r="V1580" s="17"/>
      <c r="W1580" s="17" t="s">
        <v>11797</v>
      </c>
      <c r="X1580" s="17" t="s">
        <v>10699</v>
      </c>
      <c r="Y1580" s="18">
        <v>0</v>
      </c>
      <c r="Z1580" s="17" t="s">
        <v>11798</v>
      </c>
      <c r="AA1580" s="18">
        <v>77714.418891170397</v>
      </c>
      <c r="AB1580" s="17" t="s">
        <v>10245</v>
      </c>
      <c r="AC1580" s="17" t="s">
        <v>11799</v>
      </c>
      <c r="AD1580" s="17"/>
      <c r="AE1580" s="18">
        <v>17880.6217649631</v>
      </c>
      <c r="AF1580" s="31" t="str">
        <f>_xlfn.XLOOKUP(A1580,Macmahon!B:B,Macmahon!AE:AE,"",0)</f>
        <v/>
      </c>
      <c r="AG1580" s="28" t="str">
        <f>_xlfn.XLOOKUP(A1580,Macmahon!B:B,Macmahon!AJ:AJ,"",0)</f>
        <v/>
      </c>
      <c r="AH1580" s="28" t="str">
        <f>_xlfn.XLOOKUP(A1580,Macmahon!B:B,Macmahon!AK:AK,"",0)</f>
        <v/>
      </c>
      <c r="AI1580" s="28">
        <f t="shared" si="36"/>
        <v>0</v>
      </c>
      <c r="AJ1580" s="40" t="str">
        <f>E1580&amp;C1580&amp;B1580</f>
        <v>Z9K700000</v>
      </c>
      <c r="AK1580" s="40" t="str">
        <f>IFERROR(_xlfn.XLOOKUP(AJ1580,CrossRef!$A:$A,CrossRef!$J:$J,"Not Found"),"-")</f>
        <v>Not Found</v>
      </c>
      <c r="AL1580" s="40" t="str">
        <f>IFERROR(_xlfn.XLOOKUP(AJ1580,CrossRef!$A:$A,CrossRef!$K:$K,"Not Found"),"-")</f>
        <v>Not Found</v>
      </c>
      <c r="AM1580" s="40" t="str">
        <f>IFERROR(_xlfn.XLOOKUP(AJ1580,CrossRef!$A:$A,CrossRef!$L:$L,"Not Found"),"-")</f>
        <v>Not Found</v>
      </c>
    </row>
    <row r="1581" spans="1:39" x14ac:dyDescent="0.3">
      <c r="A1581" s="4" t="str">
        <f>D1581&amp;C1581&amp;B1581</f>
        <v>LO1624138700</v>
      </c>
      <c r="B1581" s="4" t="str">
        <f>LEFT(N1581,FIND(" ",N1581)-1)</f>
        <v>00</v>
      </c>
      <c r="C1581" s="4" t="str">
        <f>LEFT(M1581,4)</f>
        <v>1387</v>
      </c>
      <c r="D1581" s="4" t="str">
        <f>LEFT(L1581,FIND(" ",L1581)-1)</f>
        <v>LO1624</v>
      </c>
      <c r="E1581" s="4" t="str">
        <f>MID(X1581,2,3)</f>
        <v>MRK</v>
      </c>
      <c r="G1581" s="17" t="s">
        <v>10234</v>
      </c>
      <c r="H1581" s="17" t="s">
        <v>10235</v>
      </c>
      <c r="I1581" s="17" t="s">
        <v>10236</v>
      </c>
      <c r="J1581" s="17" t="s">
        <v>10348</v>
      </c>
      <c r="K1581" s="17" t="s">
        <v>121</v>
      </c>
      <c r="L1581" s="17" t="s">
        <v>10539</v>
      </c>
      <c r="M1581" s="17" t="s">
        <v>10827</v>
      </c>
      <c r="N1581" s="17" t="s">
        <v>17</v>
      </c>
      <c r="O1581" s="18">
        <v>12000</v>
      </c>
      <c r="P1581" s="18">
        <v>8115.1627343070404</v>
      </c>
      <c r="Q1581" s="19">
        <v>46503.357708333337</v>
      </c>
      <c r="R1581" s="17" t="s">
        <v>10830</v>
      </c>
      <c r="S1581" s="17" t="s">
        <v>10240</v>
      </c>
      <c r="T1581" s="17" t="s">
        <v>10830</v>
      </c>
      <c r="U1581" s="17" t="s">
        <v>10248</v>
      </c>
      <c r="V1581" s="17"/>
      <c r="W1581" s="17"/>
      <c r="X1581" s="17" t="s">
        <v>10543</v>
      </c>
      <c r="Y1581" s="18">
        <v>16331.58</v>
      </c>
      <c r="Z1581" s="17" t="s">
        <v>10831</v>
      </c>
      <c r="AA1581" s="18">
        <v>45379.126041666699</v>
      </c>
      <c r="AB1581" s="17" t="s">
        <v>10245</v>
      </c>
      <c r="AC1581" s="17" t="s">
        <v>10246</v>
      </c>
      <c r="AD1581" s="17"/>
      <c r="AE1581" s="18">
        <v>3884.83726569296</v>
      </c>
      <c r="AF1581" s="31" t="str">
        <f>_xlfn.XLOOKUP(A1581,Macmahon!B:B,Macmahon!AE:AE,"",0)</f>
        <v/>
      </c>
      <c r="AG1581" s="28" t="str">
        <f>_xlfn.XLOOKUP(A1581,Macmahon!B:B,Macmahon!AJ:AJ,"",0)</f>
        <v/>
      </c>
      <c r="AH1581" s="28" t="str">
        <f>_xlfn.XLOOKUP(A1581,Macmahon!B:B,Macmahon!AK:AK,"",0)</f>
        <v/>
      </c>
      <c r="AI1581" s="28">
        <f t="shared" si="36"/>
        <v>0</v>
      </c>
      <c r="AJ1581" s="40" t="str">
        <f>E1581&amp;C1581&amp;B1581</f>
        <v>MRK138700</v>
      </c>
      <c r="AK1581" s="40" t="str">
        <f>IFERROR(_xlfn.XLOOKUP(AJ1581,CrossRef!$A:$A,CrossRef!$J:$J,"Not Found"),"-")</f>
        <v/>
      </c>
      <c r="AL1581" s="40">
        <f>IFERROR(_xlfn.XLOOKUP(AJ1581,CrossRef!$A:$A,CrossRef!$K:$K,"Not Found"),"-")</f>
        <v>0</v>
      </c>
      <c r="AM1581" s="40" t="str">
        <f>IFERROR(_xlfn.XLOOKUP(AJ1581,CrossRef!$A:$A,CrossRef!$L:$L,"Not Found"),"-")</f>
        <v>12000H FAN PUMP CHANGE</v>
      </c>
    </row>
    <row r="1582" spans="1:39" x14ac:dyDescent="0.3">
      <c r="A1582" s="4" t="str">
        <f>D1582&amp;C1582&amp;B1582</f>
        <v>LO16243108FR</v>
      </c>
      <c r="B1582" s="4" t="str">
        <f>LEFT(N1582,FIND(" ",N1582)-1)</f>
        <v>FR</v>
      </c>
      <c r="C1582" s="4" t="str">
        <f>LEFT(M1582,4)</f>
        <v>3108</v>
      </c>
      <c r="D1582" s="4" t="str">
        <f>LEFT(L1582,FIND(" ",L1582)-1)</f>
        <v>LO1624</v>
      </c>
      <c r="E1582" s="4" t="str">
        <f>MID(X1582,2,3)</f>
        <v>MRK</v>
      </c>
      <c r="G1582" s="17" t="s">
        <v>10234</v>
      </c>
      <c r="H1582" s="17" t="s">
        <v>10235</v>
      </c>
      <c r="I1582" s="17" t="s">
        <v>10236</v>
      </c>
      <c r="J1582" s="17" t="s">
        <v>10348</v>
      </c>
      <c r="K1582" s="17" t="s">
        <v>121</v>
      </c>
      <c r="L1582" s="17" t="s">
        <v>10539</v>
      </c>
      <c r="M1582" s="17" t="s">
        <v>836</v>
      </c>
      <c r="N1582" s="17" t="s">
        <v>232</v>
      </c>
      <c r="O1582" s="18">
        <v>16500</v>
      </c>
      <c r="P1582" s="18">
        <v>41494.288775973699</v>
      </c>
      <c r="Q1582" s="16">
        <v>45930</v>
      </c>
      <c r="R1582" s="17" t="s">
        <v>11039</v>
      </c>
      <c r="S1582" s="17" t="s">
        <v>10286</v>
      </c>
      <c r="T1582" s="17" t="s">
        <v>11039</v>
      </c>
      <c r="U1582" s="17" t="s">
        <v>10337</v>
      </c>
      <c r="V1582" s="17" t="s">
        <v>11040</v>
      </c>
      <c r="W1582" s="17" t="s">
        <v>11041</v>
      </c>
      <c r="X1582" s="17" t="s">
        <v>10543</v>
      </c>
      <c r="Y1582" s="18">
        <v>15207.74</v>
      </c>
      <c r="Z1582" s="17" t="s">
        <v>11042</v>
      </c>
      <c r="AA1582" s="18">
        <v>38005.875</v>
      </c>
      <c r="AB1582" s="17" t="s">
        <v>10245</v>
      </c>
      <c r="AC1582" s="17" t="s">
        <v>10246</v>
      </c>
      <c r="AD1582" s="17"/>
      <c r="AE1582" s="18">
        <v>-24994.288775973699</v>
      </c>
      <c r="AF1582" s="31" t="str">
        <f>_xlfn.XLOOKUP(A1582,Macmahon!B:B,Macmahon!AE:AE,"",0)</f>
        <v/>
      </c>
      <c r="AG1582" s="28" t="str">
        <f>_xlfn.XLOOKUP(A1582,Macmahon!B:B,Macmahon!AJ:AJ,"",0)</f>
        <v/>
      </c>
      <c r="AH1582" s="28" t="str">
        <f>_xlfn.XLOOKUP(A1582,Macmahon!B:B,Macmahon!AK:AK,"",0)</f>
        <v/>
      </c>
      <c r="AI1582" s="28">
        <f t="shared" si="36"/>
        <v>0</v>
      </c>
      <c r="AJ1582" s="40" t="str">
        <f>E1582&amp;C1582&amp;B1582</f>
        <v>MRK3108FR</v>
      </c>
      <c r="AK1582" s="40" t="str">
        <f>IFERROR(_xlfn.XLOOKUP(AJ1582,CrossRef!$A:$A,CrossRef!$J:$J,"Not Found"),"-")</f>
        <v/>
      </c>
      <c r="AL1582" s="40">
        <f>IFERROR(_xlfn.XLOOKUP(AJ1582,CrossRef!$A:$A,CrossRef!$K:$K,"Not Found"),"-")</f>
        <v>0</v>
      </c>
      <c r="AM1582" s="40" t="str">
        <f>IFERROR(_xlfn.XLOOKUP(AJ1582,CrossRef!$A:$A,CrossRef!$L:$L,"Not Found"),"-")</f>
        <v>15000H PUMP DRIVE CHANGE FR</v>
      </c>
    </row>
    <row r="1583" spans="1:39" x14ac:dyDescent="0.3">
      <c r="A1583" s="4" t="str">
        <f>D1583&amp;C1583&amp;B1583</f>
        <v>LO16243253RE</v>
      </c>
      <c r="B1583" s="4" t="str">
        <f>LEFT(N1583,FIND(" ",N1583)-1)</f>
        <v>RE</v>
      </c>
      <c r="C1583" s="4" t="str">
        <f>LEFT(M1583,4)</f>
        <v>3253</v>
      </c>
      <c r="D1583" s="4" t="str">
        <f>LEFT(L1583,FIND(" ",L1583)-1)</f>
        <v>LO1624</v>
      </c>
      <c r="E1583" s="4" t="str">
        <f>MID(X1583,2,3)</f>
        <v>MRK</v>
      </c>
      <c r="G1583" s="17" t="s">
        <v>10234</v>
      </c>
      <c r="H1583" s="17" t="s">
        <v>10235</v>
      </c>
      <c r="I1583" s="17" t="s">
        <v>10236</v>
      </c>
      <c r="J1583" s="17" t="s">
        <v>10348</v>
      </c>
      <c r="K1583" s="17" t="s">
        <v>121</v>
      </c>
      <c r="L1583" s="17" t="s">
        <v>10539</v>
      </c>
      <c r="M1583" s="17" t="s">
        <v>11066</v>
      </c>
      <c r="N1583" s="17" t="s">
        <v>228</v>
      </c>
      <c r="O1583" s="18">
        <v>30000</v>
      </c>
      <c r="P1583" s="18">
        <v>41494.288775973699</v>
      </c>
      <c r="Q1583" s="16">
        <v>45758.934027777781</v>
      </c>
      <c r="R1583" s="17" t="s">
        <v>11067</v>
      </c>
      <c r="S1583" s="17" t="s">
        <v>10593</v>
      </c>
      <c r="T1583" s="17" t="s">
        <v>11067</v>
      </c>
      <c r="U1583" s="17" t="s">
        <v>10269</v>
      </c>
      <c r="V1583" s="17"/>
      <c r="W1583" s="17" t="s">
        <v>11068</v>
      </c>
      <c r="X1583" s="17" t="s">
        <v>10543</v>
      </c>
      <c r="Y1583" s="18">
        <v>13365.85</v>
      </c>
      <c r="Z1583" s="17" t="s">
        <v>11069</v>
      </c>
      <c r="AA1583" s="18">
        <v>36117.596551724098</v>
      </c>
      <c r="AB1583" s="17" t="s">
        <v>10245</v>
      </c>
      <c r="AC1583" s="17" t="s">
        <v>10246</v>
      </c>
      <c r="AD1583" s="17"/>
      <c r="AE1583" s="18">
        <v>-11494.2887759737</v>
      </c>
      <c r="AF1583" s="31" t="str">
        <f>_xlfn.XLOOKUP(A1583,Macmahon!B:B,Macmahon!AE:AE,"",0)</f>
        <v/>
      </c>
      <c r="AG1583" s="28" t="str">
        <f>_xlfn.XLOOKUP(A1583,Macmahon!B:B,Macmahon!AJ:AJ,"",0)</f>
        <v/>
      </c>
      <c r="AH1583" s="28" t="str">
        <f>_xlfn.XLOOKUP(A1583,Macmahon!B:B,Macmahon!AK:AK,"",0)</f>
        <v/>
      </c>
      <c r="AI1583" s="28">
        <f t="shared" si="36"/>
        <v>0</v>
      </c>
      <c r="AJ1583" s="40" t="str">
        <f>E1583&amp;C1583&amp;B1583</f>
        <v>MRK3253RE</v>
      </c>
      <c r="AK1583" s="40" t="str">
        <f>IFERROR(_xlfn.XLOOKUP(AJ1583,CrossRef!$A:$A,CrossRef!$J:$J,"Not Found"),"-")</f>
        <v/>
      </c>
      <c r="AL1583" s="40">
        <f>IFERROR(_xlfn.XLOOKUP(AJ1583,CrossRef!$A:$A,CrossRef!$K:$K,"Not Found"),"-")</f>
        <v>0</v>
      </c>
      <c r="AM1583" s="40" t="str">
        <f>IFERROR(_xlfn.XLOOKUP(AJ1583,CrossRef!$A:$A,CrossRef!$L:$L,"Not Found"),"-")</f>
        <v>30000H DRIVE SHAFT CHANGE RR</v>
      </c>
    </row>
    <row r="1584" spans="1:39" x14ac:dyDescent="0.3">
      <c r="A1584" s="4" t="str">
        <f>D1584&amp;C1584&amp;B1584</f>
        <v>LO16243253FR</v>
      </c>
      <c r="B1584" s="4" t="str">
        <f>LEFT(N1584,FIND(" ",N1584)-1)</f>
        <v>FR</v>
      </c>
      <c r="C1584" s="4" t="str">
        <f>LEFT(M1584,4)</f>
        <v>3253</v>
      </c>
      <c r="D1584" s="4" t="str">
        <f>LEFT(L1584,FIND(" ",L1584)-1)</f>
        <v>LO1624</v>
      </c>
      <c r="E1584" s="4" t="str">
        <f>MID(X1584,2,3)</f>
        <v>MRK</v>
      </c>
      <c r="G1584" s="14" t="s">
        <v>10234</v>
      </c>
      <c r="H1584" s="14" t="s">
        <v>10235</v>
      </c>
      <c r="I1584" s="14" t="s">
        <v>10236</v>
      </c>
      <c r="J1584" s="14" t="s">
        <v>10348</v>
      </c>
      <c r="K1584" s="14" t="s">
        <v>121</v>
      </c>
      <c r="L1584" s="14" t="s">
        <v>10539</v>
      </c>
      <c r="M1584" s="14" t="s">
        <v>11066</v>
      </c>
      <c r="N1584" s="14" t="s">
        <v>232</v>
      </c>
      <c r="O1584" s="15">
        <v>30000</v>
      </c>
      <c r="P1584" s="15">
        <v>41494.288775973699</v>
      </c>
      <c r="Q1584" s="16">
        <v>45758.934027777781</v>
      </c>
      <c r="R1584" s="14" t="s">
        <v>11070</v>
      </c>
      <c r="S1584" s="14" t="s">
        <v>10593</v>
      </c>
      <c r="T1584" s="14" t="s">
        <v>11070</v>
      </c>
      <c r="U1584" s="14" t="s">
        <v>10269</v>
      </c>
      <c r="V1584" s="14"/>
      <c r="W1584" s="14" t="s">
        <v>11071</v>
      </c>
      <c r="X1584" s="14" t="s">
        <v>10543</v>
      </c>
      <c r="Y1584" s="15">
        <v>15125.97</v>
      </c>
      <c r="Z1584" s="14" t="s">
        <v>11072</v>
      </c>
      <c r="AA1584" s="15">
        <v>36117.596551724098</v>
      </c>
      <c r="AB1584" s="14" t="s">
        <v>10245</v>
      </c>
      <c r="AC1584" s="14" t="s">
        <v>10246</v>
      </c>
      <c r="AD1584" s="14"/>
      <c r="AE1584" s="15">
        <v>-11494.2887759737</v>
      </c>
      <c r="AF1584" s="31" t="str">
        <f>_xlfn.XLOOKUP(A1584,Macmahon!B:B,Macmahon!AE:AE,"",0)</f>
        <v/>
      </c>
      <c r="AG1584" s="28" t="str">
        <f>_xlfn.XLOOKUP(A1584,Macmahon!B:B,Macmahon!AJ:AJ,"",0)</f>
        <v/>
      </c>
      <c r="AH1584" s="28" t="str">
        <f>_xlfn.XLOOKUP(A1584,Macmahon!B:B,Macmahon!AK:AK,"",0)</f>
        <v/>
      </c>
      <c r="AI1584" s="28">
        <f t="shared" si="36"/>
        <v>0</v>
      </c>
      <c r="AJ1584" s="40" t="str">
        <f>E1584&amp;C1584&amp;B1584</f>
        <v>MRK3253FR</v>
      </c>
      <c r="AK1584" s="40" t="str">
        <f>IFERROR(_xlfn.XLOOKUP(AJ1584,CrossRef!$A:$A,CrossRef!$J:$J,"Not Found"),"-")</f>
        <v/>
      </c>
      <c r="AL1584" s="40">
        <f>IFERROR(_xlfn.XLOOKUP(AJ1584,CrossRef!$A:$A,CrossRef!$K:$K,"Not Found"),"-")</f>
        <v>0</v>
      </c>
      <c r="AM1584" s="40" t="str">
        <f>IFERROR(_xlfn.XLOOKUP(AJ1584,CrossRef!$A:$A,CrossRef!$L:$L,"Not Found"),"-")</f>
        <v>30000H DRIVE SHAFT CHANGE CTR</v>
      </c>
    </row>
    <row r="1585" spans="1:39" x14ac:dyDescent="0.3">
      <c r="A1585" s="4" t="str">
        <f>D1585&amp;C1585&amp;B1585</f>
        <v>LO16243253CE</v>
      </c>
      <c r="B1585" s="4" t="str">
        <f>LEFT(N1585,FIND(" ",N1585)-1)</f>
        <v>CE</v>
      </c>
      <c r="C1585" s="4" t="str">
        <f>LEFT(M1585,4)</f>
        <v>3253</v>
      </c>
      <c r="D1585" s="4" t="str">
        <f>LEFT(L1585,FIND(" ",L1585)-1)</f>
        <v>LO1624</v>
      </c>
      <c r="E1585" s="4" t="str">
        <f>MID(X1585,2,3)</f>
        <v>MRK</v>
      </c>
      <c r="G1585" s="17" t="s">
        <v>10234</v>
      </c>
      <c r="H1585" s="17" t="s">
        <v>10235</v>
      </c>
      <c r="I1585" s="17" t="s">
        <v>10236</v>
      </c>
      <c r="J1585" s="17" t="s">
        <v>10348</v>
      </c>
      <c r="K1585" s="17" t="s">
        <v>121</v>
      </c>
      <c r="L1585" s="17" t="s">
        <v>10539</v>
      </c>
      <c r="M1585" s="17" t="s">
        <v>11066</v>
      </c>
      <c r="N1585" s="17" t="s">
        <v>11073</v>
      </c>
      <c r="O1585" s="18">
        <v>30000</v>
      </c>
      <c r="P1585" s="18">
        <v>41494.288775973699</v>
      </c>
      <c r="Q1585" s="16">
        <v>45758.934027777781</v>
      </c>
      <c r="R1585" s="17" t="s">
        <v>11074</v>
      </c>
      <c r="S1585" s="17" t="s">
        <v>10593</v>
      </c>
      <c r="T1585" s="17" t="s">
        <v>11074</v>
      </c>
      <c r="U1585" s="17" t="s">
        <v>10269</v>
      </c>
      <c r="V1585" s="17"/>
      <c r="W1585" s="17" t="s">
        <v>11071</v>
      </c>
      <c r="X1585" s="17" t="s">
        <v>10543</v>
      </c>
      <c r="Y1585" s="18">
        <v>16982.29</v>
      </c>
      <c r="Z1585" s="17" t="s">
        <v>11075</v>
      </c>
      <c r="AA1585" s="18">
        <v>36117.596551724098</v>
      </c>
      <c r="AB1585" s="17" t="s">
        <v>10245</v>
      </c>
      <c r="AC1585" s="17" t="s">
        <v>10246</v>
      </c>
      <c r="AD1585" s="17"/>
      <c r="AE1585" s="18">
        <v>-11494.2887759737</v>
      </c>
      <c r="AF1585" s="31" t="str">
        <f>_xlfn.XLOOKUP(A1585,Macmahon!B:B,Macmahon!AE:AE,"",0)</f>
        <v/>
      </c>
      <c r="AG1585" s="28" t="str">
        <f>_xlfn.XLOOKUP(A1585,Macmahon!B:B,Macmahon!AJ:AJ,"",0)</f>
        <v/>
      </c>
      <c r="AH1585" s="28" t="str">
        <f>_xlfn.XLOOKUP(A1585,Macmahon!B:B,Macmahon!AK:AK,"",0)</f>
        <v/>
      </c>
      <c r="AI1585" s="28">
        <f t="shared" si="36"/>
        <v>0</v>
      </c>
      <c r="AJ1585" s="40" t="str">
        <f>E1585&amp;C1585&amp;B1585</f>
        <v>MRK3253CE</v>
      </c>
      <c r="AK1585" s="40" t="str">
        <f>IFERROR(_xlfn.XLOOKUP(AJ1585,CrossRef!$A:$A,CrossRef!$J:$J,"Not Found"),"-")</f>
        <v/>
      </c>
      <c r="AL1585" s="40">
        <f>IFERROR(_xlfn.XLOOKUP(AJ1585,CrossRef!$A:$A,CrossRef!$K:$K,"Not Found"),"-")</f>
        <v>0</v>
      </c>
      <c r="AM1585" s="40" t="str">
        <f>IFERROR(_xlfn.XLOOKUP(AJ1585,CrossRef!$A:$A,CrossRef!$L:$L,"Not Found"),"-")</f>
        <v>30000H INPUT DRIVE SHAFT CHANGE</v>
      </c>
    </row>
    <row r="1586" spans="1:39" x14ac:dyDescent="0.3">
      <c r="A1586" s="4" t="str">
        <f>D1586&amp;C1586&amp;B1586</f>
        <v>LO16243259LF</v>
      </c>
      <c r="B1586" s="4" t="str">
        <f>LEFT(N1586,FIND(" ",N1586)-1)</f>
        <v>LF</v>
      </c>
      <c r="C1586" s="4" t="str">
        <f>LEFT(M1586,4)</f>
        <v>3259</v>
      </c>
      <c r="D1586" s="4" t="str">
        <f>LEFT(L1586,FIND(" ",L1586)-1)</f>
        <v>LO1624</v>
      </c>
      <c r="E1586" s="4" t="str">
        <f>MID(X1586,2,3)</f>
        <v>MRK</v>
      </c>
      <c r="G1586" s="14" t="s">
        <v>10234</v>
      </c>
      <c r="H1586" s="14" t="s">
        <v>10235</v>
      </c>
      <c r="I1586" s="14" t="s">
        <v>10236</v>
      </c>
      <c r="J1586" s="14" t="s">
        <v>10348</v>
      </c>
      <c r="K1586" s="14" t="s">
        <v>121</v>
      </c>
      <c r="L1586" s="14" t="s">
        <v>10539</v>
      </c>
      <c r="M1586" s="14" t="s">
        <v>11161</v>
      </c>
      <c r="N1586" s="14" t="s">
        <v>483</v>
      </c>
      <c r="O1586" s="15">
        <v>24000</v>
      </c>
      <c r="P1586" s="15">
        <v>22419.976275973699</v>
      </c>
      <c r="Q1586" s="16">
        <v>46115.964328703703</v>
      </c>
      <c r="R1586" s="14" t="s">
        <v>11162</v>
      </c>
      <c r="S1586" s="14" t="s">
        <v>10593</v>
      </c>
      <c r="T1586" s="14" t="s">
        <v>11162</v>
      </c>
      <c r="U1586" s="14" t="s">
        <v>10269</v>
      </c>
      <c r="V1586" s="14"/>
      <c r="W1586" s="14" t="s">
        <v>11163</v>
      </c>
      <c r="X1586" s="14" t="s">
        <v>10543</v>
      </c>
      <c r="Y1586" s="15">
        <v>12192.04</v>
      </c>
      <c r="Z1586" s="14" t="s">
        <v>11164</v>
      </c>
      <c r="AA1586" s="15">
        <v>40162.206813905002</v>
      </c>
      <c r="AB1586" s="14" t="s">
        <v>10245</v>
      </c>
      <c r="AC1586" s="14" t="s">
        <v>10246</v>
      </c>
      <c r="AD1586" s="14"/>
      <c r="AE1586" s="15">
        <v>1580.02372402628</v>
      </c>
      <c r="AF1586" s="31" t="str">
        <f>_xlfn.XLOOKUP(A1586,Macmahon!B:B,Macmahon!AE:AE,"",0)</f>
        <v/>
      </c>
      <c r="AG1586" s="28" t="str">
        <f>_xlfn.XLOOKUP(A1586,Macmahon!B:B,Macmahon!AJ:AJ,"",0)</f>
        <v/>
      </c>
      <c r="AH1586" s="28" t="str">
        <f>_xlfn.XLOOKUP(A1586,Macmahon!B:B,Macmahon!AK:AK,"",0)</f>
        <v/>
      </c>
      <c r="AI1586" s="28">
        <f t="shared" si="36"/>
        <v>0</v>
      </c>
      <c r="AJ1586" s="40" t="str">
        <f>E1586&amp;C1586&amp;B1586</f>
        <v>MRK3259LF</v>
      </c>
      <c r="AK1586" s="40" t="str">
        <f>IFERROR(_xlfn.XLOOKUP(AJ1586,CrossRef!$A:$A,CrossRef!$J:$J,"Not Found"),"-")</f>
        <v/>
      </c>
      <c r="AL1586" s="40">
        <f>IFERROR(_xlfn.XLOOKUP(AJ1586,CrossRef!$A:$A,CrossRef!$K:$K,"Not Found"),"-")</f>
        <v>0</v>
      </c>
      <c r="AM1586" s="40" t="str">
        <f>IFERROR(_xlfn.XLOOKUP(AJ1586,CrossRef!$A:$A,CrossRef!$L:$L,"Not Found"),"-")</f>
        <v>40000H AXLE SHAFT CHANGE LHF</v>
      </c>
    </row>
    <row r="1587" spans="1:39" x14ac:dyDescent="0.3">
      <c r="A1587" s="4" t="str">
        <f>D1587&amp;C1587&amp;B1587</f>
        <v>LO16243259LR</v>
      </c>
      <c r="B1587" s="4" t="str">
        <f>LEFT(N1587,FIND(" ",N1587)-1)</f>
        <v>LR</v>
      </c>
      <c r="C1587" s="4" t="str">
        <f>LEFT(M1587,4)</f>
        <v>3259</v>
      </c>
      <c r="D1587" s="4" t="str">
        <f>LEFT(L1587,FIND(" ",L1587)-1)</f>
        <v>LO1624</v>
      </c>
      <c r="E1587" s="4" t="str">
        <f>MID(X1587,2,3)</f>
        <v>MRK</v>
      </c>
      <c r="G1587" s="17" t="s">
        <v>10234</v>
      </c>
      <c r="H1587" s="17" t="s">
        <v>10235</v>
      </c>
      <c r="I1587" s="17" t="s">
        <v>10236</v>
      </c>
      <c r="J1587" s="17" t="s">
        <v>10348</v>
      </c>
      <c r="K1587" s="17" t="s">
        <v>121</v>
      </c>
      <c r="L1587" s="17" t="s">
        <v>10539</v>
      </c>
      <c r="M1587" s="17" t="s">
        <v>11161</v>
      </c>
      <c r="N1587" s="17" t="s">
        <v>490</v>
      </c>
      <c r="O1587" s="18">
        <v>24000</v>
      </c>
      <c r="P1587" s="18">
        <v>22419.976275973699</v>
      </c>
      <c r="Q1587" s="16">
        <v>46115.215416666666</v>
      </c>
      <c r="R1587" s="17" t="s">
        <v>11162</v>
      </c>
      <c r="S1587" s="17" t="s">
        <v>10593</v>
      </c>
      <c r="T1587" s="17" t="s">
        <v>11162</v>
      </c>
      <c r="U1587" s="17" t="s">
        <v>10269</v>
      </c>
      <c r="V1587" s="17"/>
      <c r="W1587" s="17"/>
      <c r="X1587" s="17" t="s">
        <v>10543</v>
      </c>
      <c r="Y1587" s="18">
        <v>12192.04</v>
      </c>
      <c r="Z1587" s="17" t="s">
        <v>11165</v>
      </c>
      <c r="AA1587" s="18">
        <v>40148.264388422103</v>
      </c>
      <c r="AB1587" s="17" t="s">
        <v>10245</v>
      </c>
      <c r="AC1587" s="17" t="s">
        <v>10246</v>
      </c>
      <c r="AD1587" s="17"/>
      <c r="AE1587" s="18">
        <v>1580.02372402628</v>
      </c>
      <c r="AF1587" s="31" t="str">
        <f>_xlfn.XLOOKUP(A1587,Macmahon!B:B,Macmahon!AE:AE,"",0)</f>
        <v/>
      </c>
      <c r="AG1587" s="28" t="str">
        <f>_xlfn.XLOOKUP(A1587,Macmahon!B:B,Macmahon!AJ:AJ,"",0)</f>
        <v/>
      </c>
      <c r="AH1587" s="28" t="str">
        <f>_xlfn.XLOOKUP(A1587,Macmahon!B:B,Macmahon!AK:AK,"",0)</f>
        <v/>
      </c>
      <c r="AI1587" s="28">
        <f t="shared" si="36"/>
        <v>0</v>
      </c>
      <c r="AJ1587" s="40" t="str">
        <f>E1587&amp;C1587&amp;B1587</f>
        <v>MRK3259LR</v>
      </c>
      <c r="AK1587" s="40" t="str">
        <f>IFERROR(_xlfn.XLOOKUP(AJ1587,CrossRef!$A:$A,CrossRef!$J:$J,"Not Found"),"-")</f>
        <v/>
      </c>
      <c r="AL1587" s="40">
        <f>IFERROR(_xlfn.XLOOKUP(AJ1587,CrossRef!$A:$A,CrossRef!$K:$K,"Not Found"),"-")</f>
        <v>0</v>
      </c>
      <c r="AM1587" s="40" t="str">
        <f>IFERROR(_xlfn.XLOOKUP(AJ1587,CrossRef!$A:$A,CrossRef!$L:$L,"Not Found"),"-")</f>
        <v>40000H AXLE SHAFT CHANGE LHR</v>
      </c>
    </row>
    <row r="1588" spans="1:39" x14ac:dyDescent="0.3">
      <c r="A1588" s="4" t="str">
        <f>D1588&amp;C1588&amp;B1588</f>
        <v>LO16243259RF</v>
      </c>
      <c r="B1588" s="4" t="str">
        <f>LEFT(N1588,FIND(" ",N1588)-1)</f>
        <v>RF</v>
      </c>
      <c r="C1588" s="4" t="str">
        <f>LEFT(M1588,4)</f>
        <v>3259</v>
      </c>
      <c r="D1588" s="4" t="str">
        <f>LEFT(L1588,FIND(" ",L1588)-1)</f>
        <v>LO1624</v>
      </c>
      <c r="E1588" s="4" t="str">
        <f>MID(X1588,2,3)</f>
        <v>MRK</v>
      </c>
      <c r="G1588" s="14" t="s">
        <v>10234</v>
      </c>
      <c r="H1588" s="14" t="s">
        <v>10235</v>
      </c>
      <c r="I1588" s="14" t="s">
        <v>10236</v>
      </c>
      <c r="J1588" s="14" t="s">
        <v>10348</v>
      </c>
      <c r="K1588" s="14" t="s">
        <v>121</v>
      </c>
      <c r="L1588" s="14" t="s">
        <v>10539</v>
      </c>
      <c r="M1588" s="14" t="s">
        <v>11161</v>
      </c>
      <c r="N1588" s="14" t="s">
        <v>487</v>
      </c>
      <c r="O1588" s="15">
        <v>24000</v>
      </c>
      <c r="P1588" s="15">
        <v>22229.1193315292</v>
      </c>
      <c r="Q1588" s="16">
        <v>46115.890046296299</v>
      </c>
      <c r="R1588" s="14" t="s">
        <v>11162</v>
      </c>
      <c r="S1588" s="14" t="s">
        <v>10593</v>
      </c>
      <c r="T1588" s="14" t="s">
        <v>11162</v>
      </c>
      <c r="U1588" s="14" t="s">
        <v>10269</v>
      </c>
      <c r="V1588" s="14"/>
      <c r="W1588" s="14"/>
      <c r="X1588" s="14" t="s">
        <v>10543</v>
      </c>
      <c r="Y1588" s="15">
        <v>12192.04</v>
      </c>
      <c r="Z1588" s="14" t="s">
        <v>11166</v>
      </c>
      <c r="AA1588" s="15">
        <v>40160.823872728601</v>
      </c>
      <c r="AB1588" s="14" t="s">
        <v>10245</v>
      </c>
      <c r="AC1588" s="14" t="s">
        <v>10246</v>
      </c>
      <c r="AD1588" s="14"/>
      <c r="AE1588" s="15">
        <v>1770.8806684707499</v>
      </c>
      <c r="AF1588" s="31" t="str">
        <f>_xlfn.XLOOKUP(A1588,Macmahon!B:B,Macmahon!AE:AE,"",0)</f>
        <v/>
      </c>
      <c r="AG1588" s="28" t="str">
        <f>_xlfn.XLOOKUP(A1588,Macmahon!B:B,Macmahon!AJ:AJ,"",0)</f>
        <v/>
      </c>
      <c r="AH1588" s="28" t="str">
        <f>_xlfn.XLOOKUP(A1588,Macmahon!B:B,Macmahon!AK:AK,"",0)</f>
        <v/>
      </c>
      <c r="AI1588" s="28">
        <f t="shared" si="36"/>
        <v>0</v>
      </c>
      <c r="AJ1588" s="40" t="str">
        <f>E1588&amp;C1588&amp;B1588</f>
        <v>MRK3259RF</v>
      </c>
      <c r="AK1588" s="40" t="str">
        <f>IFERROR(_xlfn.XLOOKUP(AJ1588,CrossRef!$A:$A,CrossRef!$J:$J,"Not Found"),"-")</f>
        <v/>
      </c>
      <c r="AL1588" s="40">
        <f>IFERROR(_xlfn.XLOOKUP(AJ1588,CrossRef!$A:$A,CrossRef!$K:$K,"Not Found"),"-")</f>
        <v>0</v>
      </c>
      <c r="AM1588" s="40" t="str">
        <f>IFERROR(_xlfn.XLOOKUP(AJ1588,CrossRef!$A:$A,CrossRef!$L:$L,"Not Found"),"-")</f>
        <v>40000H AXLE SHAFT CHANGE RHF</v>
      </c>
    </row>
    <row r="1589" spans="1:39" x14ac:dyDescent="0.3">
      <c r="A1589" s="4" t="str">
        <f>D1589&amp;C1589&amp;B1589</f>
        <v>LO16243259RR</v>
      </c>
      <c r="B1589" s="4" t="str">
        <f>LEFT(N1589,FIND(" ",N1589)-1)</f>
        <v>RR</v>
      </c>
      <c r="C1589" s="4" t="str">
        <f>LEFT(M1589,4)</f>
        <v>3259</v>
      </c>
      <c r="D1589" s="4" t="str">
        <f>LEFT(L1589,FIND(" ",L1589)-1)</f>
        <v>LO1624</v>
      </c>
      <c r="E1589" s="4" t="str">
        <f>MID(X1589,2,3)</f>
        <v>MRK</v>
      </c>
      <c r="G1589" s="17" t="s">
        <v>10234</v>
      </c>
      <c r="H1589" s="17" t="s">
        <v>10235</v>
      </c>
      <c r="I1589" s="17" t="s">
        <v>10236</v>
      </c>
      <c r="J1589" s="17" t="s">
        <v>10348</v>
      </c>
      <c r="K1589" s="17" t="s">
        <v>121</v>
      </c>
      <c r="L1589" s="17" t="s">
        <v>10539</v>
      </c>
      <c r="M1589" s="17" t="s">
        <v>11161</v>
      </c>
      <c r="N1589" s="17" t="s">
        <v>493</v>
      </c>
      <c r="O1589" s="18">
        <v>24000</v>
      </c>
      <c r="P1589" s="18">
        <v>22419.976275973699</v>
      </c>
      <c r="Q1589" s="16">
        <v>46115.215416666666</v>
      </c>
      <c r="R1589" s="17" t="s">
        <v>11162</v>
      </c>
      <c r="S1589" s="17" t="s">
        <v>10593</v>
      </c>
      <c r="T1589" s="17" t="s">
        <v>11162</v>
      </c>
      <c r="U1589" s="17" t="s">
        <v>10248</v>
      </c>
      <c r="V1589" s="17"/>
      <c r="W1589" s="17"/>
      <c r="X1589" s="17" t="s">
        <v>10543</v>
      </c>
      <c r="Y1589" s="18">
        <v>12192.04</v>
      </c>
      <c r="Z1589" s="17" t="s">
        <v>11167</v>
      </c>
      <c r="AA1589" s="18">
        <v>40148.264388422103</v>
      </c>
      <c r="AB1589" s="17" t="s">
        <v>10245</v>
      </c>
      <c r="AC1589" s="17" t="s">
        <v>10246</v>
      </c>
      <c r="AD1589" s="17"/>
      <c r="AE1589" s="18">
        <v>1580.02372402628</v>
      </c>
      <c r="AF1589" s="31" t="str">
        <f>_xlfn.XLOOKUP(A1589,Macmahon!B:B,Macmahon!AE:AE,"",0)</f>
        <v/>
      </c>
      <c r="AG1589" s="28" t="str">
        <f>_xlfn.XLOOKUP(A1589,Macmahon!B:B,Macmahon!AJ:AJ,"",0)</f>
        <v/>
      </c>
      <c r="AH1589" s="28" t="str">
        <f>_xlfn.XLOOKUP(A1589,Macmahon!B:B,Macmahon!AK:AK,"",0)</f>
        <v/>
      </c>
      <c r="AI1589" s="28">
        <f t="shared" si="36"/>
        <v>0</v>
      </c>
      <c r="AJ1589" s="40" t="str">
        <f>E1589&amp;C1589&amp;B1589</f>
        <v>MRK3259RR</v>
      </c>
      <c r="AK1589" s="40" t="str">
        <f>IFERROR(_xlfn.XLOOKUP(AJ1589,CrossRef!$A:$A,CrossRef!$J:$J,"Not Found"),"-")</f>
        <v/>
      </c>
      <c r="AL1589" s="40">
        <f>IFERROR(_xlfn.XLOOKUP(AJ1589,CrossRef!$A:$A,CrossRef!$K:$K,"Not Found"),"-")</f>
        <v>0</v>
      </c>
      <c r="AM1589" s="40" t="str">
        <f>IFERROR(_xlfn.XLOOKUP(AJ1589,CrossRef!$A:$A,CrossRef!$L:$L,"Not Found"),"-")</f>
        <v>40000H AXLE SHAFT CHANGE RHR</v>
      </c>
    </row>
    <row r="1590" spans="1:39" x14ac:dyDescent="0.3">
      <c r="A1590" s="4" t="str">
        <f>D1590&amp;C1590&amp;B1590</f>
        <v>LO16244251RF</v>
      </c>
      <c r="B1590" s="4" t="str">
        <f>LEFT(N1590,FIND(" ",N1590)-1)</f>
        <v>RF</v>
      </c>
      <c r="C1590" s="4" t="str">
        <f>LEFT(M1590,4)</f>
        <v>4251</v>
      </c>
      <c r="D1590" s="4" t="str">
        <f>LEFT(L1590,FIND(" ",L1590)-1)</f>
        <v>LO1624</v>
      </c>
      <c r="E1590" s="4" t="str">
        <f>MID(X1590,2,3)</f>
        <v>MRK</v>
      </c>
      <c r="G1590" s="14" t="s">
        <v>10234</v>
      </c>
      <c r="H1590" s="14" t="s">
        <v>10235</v>
      </c>
      <c r="I1590" s="14" t="s">
        <v>10236</v>
      </c>
      <c r="J1590" s="14" t="s">
        <v>10348</v>
      </c>
      <c r="K1590" s="14" t="s">
        <v>121</v>
      </c>
      <c r="L1590" s="14" t="s">
        <v>10539</v>
      </c>
      <c r="M1590" s="14" t="s">
        <v>11471</v>
      </c>
      <c r="N1590" s="14" t="s">
        <v>487</v>
      </c>
      <c r="O1590" s="15">
        <v>18000</v>
      </c>
      <c r="P1590" s="15">
        <v>18533.496432671502</v>
      </c>
      <c r="Q1590" s="16">
        <v>46663</v>
      </c>
      <c r="R1590" s="14" t="s">
        <v>11488</v>
      </c>
      <c r="S1590" s="14" t="s">
        <v>10286</v>
      </c>
      <c r="T1590" s="14" t="s">
        <v>11488</v>
      </c>
      <c r="U1590" s="14" t="s">
        <v>10248</v>
      </c>
      <c r="V1590" s="14"/>
      <c r="W1590" s="14" t="s">
        <v>10399</v>
      </c>
      <c r="X1590" s="14" t="s">
        <v>10543</v>
      </c>
      <c r="Y1590" s="15">
        <v>10886.96</v>
      </c>
      <c r="Z1590" s="14" t="s">
        <v>11489</v>
      </c>
      <c r="AA1590" s="15">
        <v>47783.048254620102</v>
      </c>
      <c r="AB1590" s="14" t="s">
        <v>10245</v>
      </c>
      <c r="AC1590" s="14" t="s">
        <v>10246</v>
      </c>
      <c r="AD1590" s="14"/>
      <c r="AE1590" s="15">
        <v>-533.49643267149395</v>
      </c>
      <c r="AF1590" s="31" t="str">
        <f>_xlfn.XLOOKUP(A1590,Macmahon!B:B,Macmahon!AE:AE,"",0)</f>
        <v/>
      </c>
      <c r="AG1590" s="28" t="str">
        <f>_xlfn.XLOOKUP(A1590,Macmahon!B:B,Macmahon!AJ:AJ,"",0)</f>
        <v/>
      </c>
      <c r="AH1590" s="28" t="str">
        <f>_xlfn.XLOOKUP(A1590,Macmahon!B:B,Macmahon!AK:AK,"",0)</f>
        <v/>
      </c>
      <c r="AI1590" s="28">
        <f t="shared" si="36"/>
        <v>0</v>
      </c>
      <c r="AJ1590" s="40" t="str">
        <f>E1590&amp;C1590&amp;B1590</f>
        <v>MRK4251RF</v>
      </c>
      <c r="AK1590" s="40" t="str">
        <f>IFERROR(_xlfn.XLOOKUP(AJ1590,CrossRef!$A:$A,CrossRef!$J:$J,"Not Found"),"-")</f>
        <v/>
      </c>
      <c r="AL1590" s="40">
        <f>IFERROR(_xlfn.XLOOKUP(AJ1590,CrossRef!$A:$A,CrossRef!$K:$K,"Not Found"),"-")</f>
        <v>0</v>
      </c>
      <c r="AM1590" s="40" t="str">
        <f>IFERROR(_xlfn.XLOOKUP(AJ1590,CrossRef!$A:$A,CrossRef!$L:$L,"Not Found"),"-")</f>
        <v>24000H SERVICE BRAKE CHANGE RHF</v>
      </c>
    </row>
    <row r="1591" spans="1:39" x14ac:dyDescent="0.3">
      <c r="A1591" s="4" t="str">
        <f>D1591&amp;C1591&amp;B1591</f>
        <v>LO16244251LF</v>
      </c>
      <c r="B1591" s="4" t="str">
        <f>LEFT(N1591,FIND(" ",N1591)-1)</f>
        <v>LF</v>
      </c>
      <c r="C1591" s="4" t="str">
        <f>LEFT(M1591,4)</f>
        <v>4251</v>
      </c>
      <c r="D1591" s="4" t="str">
        <f>LEFT(L1591,FIND(" ",L1591)-1)</f>
        <v>LO1624</v>
      </c>
      <c r="E1591" s="4" t="str">
        <f>MID(X1591,2,3)</f>
        <v>MRK</v>
      </c>
      <c r="G1591" s="17" t="s">
        <v>10234</v>
      </c>
      <c r="H1591" s="17" t="s">
        <v>10235</v>
      </c>
      <c r="I1591" s="17" t="s">
        <v>10236</v>
      </c>
      <c r="J1591" s="17" t="s">
        <v>10348</v>
      </c>
      <c r="K1591" s="17" t="s">
        <v>121</v>
      </c>
      <c r="L1591" s="17" t="s">
        <v>10539</v>
      </c>
      <c r="M1591" s="17" t="s">
        <v>11471</v>
      </c>
      <c r="N1591" s="17" t="s">
        <v>483</v>
      </c>
      <c r="O1591" s="18">
        <v>18000</v>
      </c>
      <c r="P1591" s="18">
        <v>18137.642702070701</v>
      </c>
      <c r="Q1591" s="16">
        <v>46663</v>
      </c>
      <c r="R1591" s="17" t="s">
        <v>11488</v>
      </c>
      <c r="S1591" s="17" t="s">
        <v>10286</v>
      </c>
      <c r="T1591" s="17" t="s">
        <v>11488</v>
      </c>
      <c r="U1591" s="17" t="s">
        <v>10269</v>
      </c>
      <c r="V1591" s="17"/>
      <c r="W1591" s="17" t="s">
        <v>11494</v>
      </c>
      <c r="X1591" s="17" t="s">
        <v>10543</v>
      </c>
      <c r="Y1591" s="18">
        <v>10886.96</v>
      </c>
      <c r="Z1591" s="17" t="s">
        <v>11495</v>
      </c>
      <c r="AA1591" s="18">
        <v>47783.048254620102</v>
      </c>
      <c r="AB1591" s="17" t="s">
        <v>10245</v>
      </c>
      <c r="AC1591" s="17" t="s">
        <v>10246</v>
      </c>
      <c r="AD1591" s="17"/>
      <c r="AE1591" s="18">
        <v>-137.64270207071601</v>
      </c>
      <c r="AF1591" s="31" t="str">
        <f>_xlfn.XLOOKUP(A1591,Macmahon!B:B,Macmahon!AE:AE,"",0)</f>
        <v/>
      </c>
      <c r="AG1591" s="28" t="str">
        <f>_xlfn.XLOOKUP(A1591,Macmahon!B:B,Macmahon!AJ:AJ,"",0)</f>
        <v/>
      </c>
      <c r="AH1591" s="28" t="str">
        <f>_xlfn.XLOOKUP(A1591,Macmahon!B:B,Macmahon!AK:AK,"",0)</f>
        <v/>
      </c>
      <c r="AI1591" s="28">
        <f t="shared" si="36"/>
        <v>0</v>
      </c>
      <c r="AJ1591" s="40" t="str">
        <f>E1591&amp;C1591&amp;B1591</f>
        <v>MRK4251LF</v>
      </c>
      <c r="AK1591" s="40" t="str">
        <f>IFERROR(_xlfn.XLOOKUP(AJ1591,CrossRef!$A:$A,CrossRef!$J:$J,"Not Found"),"-")</f>
        <v/>
      </c>
      <c r="AL1591" s="40">
        <f>IFERROR(_xlfn.XLOOKUP(AJ1591,CrossRef!$A:$A,CrossRef!$K:$K,"Not Found"),"-")</f>
        <v>0</v>
      </c>
      <c r="AM1591" s="40" t="str">
        <f>IFERROR(_xlfn.XLOOKUP(AJ1591,CrossRef!$A:$A,CrossRef!$L:$L,"Not Found"),"-")</f>
        <v>24000H SERVICE BRAKE CHANGE LHF</v>
      </c>
    </row>
    <row r="1592" spans="1:39" x14ac:dyDescent="0.3">
      <c r="A1592" s="4" t="str">
        <f>D1592&amp;C1592&amp;B1592</f>
        <v>LO16244251LR</v>
      </c>
      <c r="B1592" s="4" t="str">
        <f>LEFT(N1592,FIND(" ",N1592)-1)</f>
        <v>LR</v>
      </c>
      <c r="C1592" s="4" t="str">
        <f>LEFT(M1592,4)</f>
        <v>4251</v>
      </c>
      <c r="D1592" s="4" t="str">
        <f>LEFT(L1592,FIND(" ",L1592)-1)</f>
        <v>LO1624</v>
      </c>
      <c r="E1592" s="4" t="str">
        <f>MID(X1592,2,3)</f>
        <v>MRK</v>
      </c>
      <c r="G1592" s="14" t="s">
        <v>10234</v>
      </c>
      <c r="H1592" s="14" t="s">
        <v>10235</v>
      </c>
      <c r="I1592" s="14" t="s">
        <v>10236</v>
      </c>
      <c r="J1592" s="14" t="s">
        <v>10348</v>
      </c>
      <c r="K1592" s="14" t="s">
        <v>121</v>
      </c>
      <c r="L1592" s="14" t="s">
        <v>10539</v>
      </c>
      <c r="M1592" s="14" t="s">
        <v>11471</v>
      </c>
      <c r="N1592" s="14" t="s">
        <v>490</v>
      </c>
      <c r="O1592" s="15">
        <v>18000</v>
      </c>
      <c r="P1592" s="15">
        <v>18210.288775885601</v>
      </c>
      <c r="Q1592" s="16">
        <v>48637</v>
      </c>
      <c r="R1592" s="14" t="s">
        <v>11488</v>
      </c>
      <c r="S1592" s="14" t="s">
        <v>10286</v>
      </c>
      <c r="T1592" s="14" t="s">
        <v>11488</v>
      </c>
      <c r="U1592" s="14" t="s">
        <v>10248</v>
      </c>
      <c r="V1592" s="14"/>
      <c r="W1592" s="14" t="s">
        <v>10493</v>
      </c>
      <c r="X1592" s="14" t="s">
        <v>10543</v>
      </c>
      <c r="Y1592" s="15">
        <v>10886.96</v>
      </c>
      <c r="Z1592" s="14" t="s">
        <v>11496</v>
      </c>
      <c r="AA1592" s="15">
        <v>77507.894250513404</v>
      </c>
      <c r="AB1592" s="14" t="s">
        <v>10245</v>
      </c>
      <c r="AC1592" s="14" t="s">
        <v>10246</v>
      </c>
      <c r="AD1592" s="14"/>
      <c r="AE1592" s="15">
        <v>-210.288775885641</v>
      </c>
      <c r="AF1592" s="31" t="str">
        <f>_xlfn.XLOOKUP(A1592,Macmahon!B:B,Macmahon!AE:AE,"",0)</f>
        <v/>
      </c>
      <c r="AG1592" s="28" t="str">
        <f>_xlfn.XLOOKUP(A1592,Macmahon!B:B,Macmahon!AJ:AJ,"",0)</f>
        <v/>
      </c>
      <c r="AH1592" s="28" t="str">
        <f>_xlfn.XLOOKUP(A1592,Macmahon!B:B,Macmahon!AK:AK,"",0)</f>
        <v/>
      </c>
      <c r="AI1592" s="28">
        <f t="shared" si="36"/>
        <v>0</v>
      </c>
      <c r="AJ1592" s="40" t="str">
        <f>E1592&amp;C1592&amp;B1592</f>
        <v>MRK4251LR</v>
      </c>
      <c r="AK1592" s="40" t="str">
        <f>IFERROR(_xlfn.XLOOKUP(AJ1592,CrossRef!$A:$A,CrossRef!$J:$J,"Not Found"),"-")</f>
        <v/>
      </c>
      <c r="AL1592" s="40">
        <f>IFERROR(_xlfn.XLOOKUP(AJ1592,CrossRef!$A:$A,CrossRef!$K:$K,"Not Found"),"-")</f>
        <v>0</v>
      </c>
      <c r="AM1592" s="40" t="str">
        <f>IFERROR(_xlfn.XLOOKUP(AJ1592,CrossRef!$A:$A,CrossRef!$L:$L,"Not Found"),"-")</f>
        <v>24000H SERVICE BRAKE CHANGE LHR</v>
      </c>
    </row>
    <row r="1593" spans="1:39" x14ac:dyDescent="0.3">
      <c r="A1593" s="4" t="str">
        <f>D1593&amp;C1593&amp;B1593</f>
        <v>LO16244251RR</v>
      </c>
      <c r="B1593" s="4" t="str">
        <f>LEFT(N1593,FIND(" ",N1593)-1)</f>
        <v>RR</v>
      </c>
      <c r="C1593" s="4" t="str">
        <f>LEFT(M1593,4)</f>
        <v>4251</v>
      </c>
      <c r="D1593" s="4" t="str">
        <f>LEFT(L1593,FIND(" ",L1593)-1)</f>
        <v>LO1624</v>
      </c>
      <c r="E1593" s="4" t="str">
        <f>MID(X1593,2,3)</f>
        <v>MRK</v>
      </c>
      <c r="G1593" s="17" t="s">
        <v>10234</v>
      </c>
      <c r="H1593" s="17" t="s">
        <v>10235</v>
      </c>
      <c r="I1593" s="17" t="s">
        <v>10236</v>
      </c>
      <c r="J1593" s="17" t="s">
        <v>10348</v>
      </c>
      <c r="K1593" s="17" t="s">
        <v>121</v>
      </c>
      <c r="L1593" s="17" t="s">
        <v>10539</v>
      </c>
      <c r="M1593" s="17" t="s">
        <v>11471</v>
      </c>
      <c r="N1593" s="17" t="s">
        <v>493</v>
      </c>
      <c r="O1593" s="18">
        <v>18000</v>
      </c>
      <c r="P1593" s="18">
        <v>18210.288775885601</v>
      </c>
      <c r="Q1593" s="16">
        <v>48637</v>
      </c>
      <c r="R1593" s="17" t="s">
        <v>11488</v>
      </c>
      <c r="S1593" s="17" t="s">
        <v>10286</v>
      </c>
      <c r="T1593" s="17" t="s">
        <v>11488</v>
      </c>
      <c r="U1593" s="17" t="s">
        <v>10248</v>
      </c>
      <c r="V1593" s="17"/>
      <c r="W1593" s="17" t="s">
        <v>10493</v>
      </c>
      <c r="X1593" s="17" t="s">
        <v>10543</v>
      </c>
      <c r="Y1593" s="18">
        <v>10886.96</v>
      </c>
      <c r="Z1593" s="17" t="s">
        <v>11497</v>
      </c>
      <c r="AA1593" s="18">
        <v>77507.894250513404</v>
      </c>
      <c r="AB1593" s="17" t="s">
        <v>10245</v>
      </c>
      <c r="AC1593" s="17" t="s">
        <v>10246</v>
      </c>
      <c r="AD1593" s="17"/>
      <c r="AE1593" s="18">
        <v>-210.288775885641</v>
      </c>
      <c r="AF1593" s="31" t="str">
        <f>_xlfn.XLOOKUP(A1593,Macmahon!B:B,Macmahon!AE:AE,"",0)</f>
        <v/>
      </c>
      <c r="AG1593" s="28" t="str">
        <f>_xlfn.XLOOKUP(A1593,Macmahon!B:B,Macmahon!AJ:AJ,"",0)</f>
        <v/>
      </c>
      <c r="AH1593" s="28" t="str">
        <f>_xlfn.XLOOKUP(A1593,Macmahon!B:B,Macmahon!AK:AK,"",0)</f>
        <v/>
      </c>
      <c r="AI1593" s="28">
        <f t="shared" si="36"/>
        <v>0</v>
      </c>
      <c r="AJ1593" s="40" t="str">
        <f>E1593&amp;C1593&amp;B1593</f>
        <v>MRK4251RR</v>
      </c>
      <c r="AK1593" s="40" t="str">
        <f>IFERROR(_xlfn.XLOOKUP(AJ1593,CrossRef!$A:$A,CrossRef!$J:$J,"Not Found"),"-")</f>
        <v/>
      </c>
      <c r="AL1593" s="40">
        <f>IFERROR(_xlfn.XLOOKUP(AJ1593,CrossRef!$A:$A,CrossRef!$K:$K,"Not Found"),"-")</f>
        <v>0</v>
      </c>
      <c r="AM1593" s="40" t="str">
        <f>IFERROR(_xlfn.XLOOKUP(AJ1593,CrossRef!$A:$A,CrossRef!$L:$L,"Not Found"),"-")</f>
        <v>24000H SERVICE BRAKE CHANGE RHR</v>
      </c>
    </row>
    <row r="1594" spans="1:39" x14ac:dyDescent="0.3">
      <c r="A1594" s="4" t="str">
        <f>D1594&amp;C1594&amp;B1594</f>
        <v>LO16245070RI</v>
      </c>
      <c r="B1594" s="4" t="str">
        <f>LEFT(N1594,FIND(" ",N1594)-1)</f>
        <v>RI</v>
      </c>
      <c r="C1594" s="4" t="str">
        <f>LEFT(M1594,4)</f>
        <v>5070</v>
      </c>
      <c r="D1594" s="4" t="str">
        <f>LEFT(L1594,FIND(" ",L1594)-1)</f>
        <v>LO1624</v>
      </c>
      <c r="E1594" s="4" t="str">
        <f>MID(X1594,2,3)</f>
        <v>MRK</v>
      </c>
      <c r="G1594" s="17" t="s">
        <v>10234</v>
      </c>
      <c r="H1594" s="17" t="s">
        <v>10235</v>
      </c>
      <c r="I1594" s="17" t="s">
        <v>10236</v>
      </c>
      <c r="J1594" s="17" t="s">
        <v>10348</v>
      </c>
      <c r="K1594" s="17" t="s">
        <v>121</v>
      </c>
      <c r="L1594" s="17" t="s">
        <v>10539</v>
      </c>
      <c r="M1594" s="17" t="s">
        <v>823</v>
      </c>
      <c r="N1594" s="17" t="s">
        <v>61</v>
      </c>
      <c r="O1594" s="18">
        <v>12000</v>
      </c>
      <c r="P1594" s="18">
        <v>13778.9582370516</v>
      </c>
      <c r="Q1594" s="16">
        <v>46353</v>
      </c>
      <c r="R1594" s="17" t="s">
        <v>11583</v>
      </c>
      <c r="S1594" s="17" t="s">
        <v>10286</v>
      </c>
      <c r="T1594" s="17" t="s">
        <v>11583</v>
      </c>
      <c r="U1594" s="17" t="s">
        <v>10269</v>
      </c>
      <c r="V1594" s="17"/>
      <c r="W1594" s="17" t="s">
        <v>11584</v>
      </c>
      <c r="X1594" s="17" t="s">
        <v>10543</v>
      </c>
      <c r="Y1594" s="18">
        <v>0</v>
      </c>
      <c r="Z1594" s="17" t="s">
        <v>11585</v>
      </c>
      <c r="AA1594" s="18">
        <v>43115.0126625599</v>
      </c>
      <c r="AB1594" s="17" t="s">
        <v>10245</v>
      </c>
      <c r="AC1594" s="17" t="s">
        <v>10246</v>
      </c>
      <c r="AD1594" s="17"/>
      <c r="AE1594" s="18">
        <v>-1778.95823705158</v>
      </c>
      <c r="AF1594" s="31" t="str">
        <f>_xlfn.XLOOKUP(A1594,Macmahon!B:B,Macmahon!AE:AE,"",0)</f>
        <v/>
      </c>
      <c r="AG1594" s="28" t="str">
        <f>_xlfn.XLOOKUP(A1594,Macmahon!B:B,Macmahon!AJ:AJ,"",0)</f>
        <v/>
      </c>
      <c r="AH1594" s="28" t="str">
        <f>_xlfn.XLOOKUP(A1594,Macmahon!B:B,Macmahon!AK:AK,"",0)</f>
        <v/>
      </c>
      <c r="AI1594" s="28">
        <f t="shared" si="36"/>
        <v>0</v>
      </c>
      <c r="AJ1594" s="40" t="str">
        <f>E1594&amp;C1594&amp;B1594</f>
        <v>MRK5070RI</v>
      </c>
      <c r="AK1594" s="40" t="str">
        <f>IFERROR(_xlfn.XLOOKUP(AJ1594,CrossRef!$A:$A,CrossRef!$J:$J,"Not Found"),"-")</f>
        <v/>
      </c>
      <c r="AL1594" s="40">
        <f>IFERROR(_xlfn.XLOOKUP(AJ1594,CrossRef!$A:$A,CrossRef!$K:$K,"Not Found"),"-")</f>
        <v>0</v>
      </c>
      <c r="AM1594" s="40" t="str">
        <f>IFERROR(_xlfn.XLOOKUP(AJ1594,CrossRef!$A:$A,CrossRef!$L:$L,"Not Found"),"-")</f>
        <v>12000H IMPLEMENT PUMP CHANGE RH</v>
      </c>
    </row>
    <row r="1595" spans="1:39" x14ac:dyDescent="0.3">
      <c r="A1595" s="4" t="str">
        <f>D1595&amp;C1595&amp;B1595</f>
        <v>LO16245070LT</v>
      </c>
      <c r="B1595" s="4" t="str">
        <f>LEFT(N1595,FIND(" ",N1595)-1)</f>
        <v>LT</v>
      </c>
      <c r="C1595" s="4" t="str">
        <f>LEFT(M1595,4)</f>
        <v>5070</v>
      </c>
      <c r="D1595" s="4" t="str">
        <f>LEFT(L1595,FIND(" ",L1595)-1)</f>
        <v>LO1624</v>
      </c>
      <c r="E1595" s="4" t="str">
        <f>MID(X1595,2,3)</f>
        <v>MRK</v>
      </c>
      <c r="G1595" s="14" t="s">
        <v>10234</v>
      </c>
      <c r="H1595" s="14" t="s">
        <v>10235</v>
      </c>
      <c r="I1595" s="14" t="s">
        <v>10236</v>
      </c>
      <c r="J1595" s="14" t="s">
        <v>10348</v>
      </c>
      <c r="K1595" s="14" t="s">
        <v>121</v>
      </c>
      <c r="L1595" s="14" t="s">
        <v>10539</v>
      </c>
      <c r="M1595" s="14" t="s">
        <v>823</v>
      </c>
      <c r="N1595" s="14" t="s">
        <v>57</v>
      </c>
      <c r="O1595" s="15">
        <v>12000</v>
      </c>
      <c r="P1595" s="15">
        <v>8115.1627343070404</v>
      </c>
      <c r="Q1595" s="16">
        <v>46353</v>
      </c>
      <c r="R1595" s="14" t="s">
        <v>11583</v>
      </c>
      <c r="S1595" s="14" t="s">
        <v>10286</v>
      </c>
      <c r="T1595" s="14" t="s">
        <v>11583</v>
      </c>
      <c r="U1595" s="14" t="s">
        <v>10248</v>
      </c>
      <c r="V1595" s="14"/>
      <c r="W1595" s="14"/>
      <c r="X1595" s="14" t="s">
        <v>10543</v>
      </c>
      <c r="Y1595" s="15">
        <v>36119.06</v>
      </c>
      <c r="Z1595" s="14" t="s">
        <v>11586</v>
      </c>
      <c r="AA1595" s="15">
        <v>43115.0126625599</v>
      </c>
      <c r="AB1595" s="14" t="s">
        <v>10245</v>
      </c>
      <c r="AC1595" s="14" t="s">
        <v>10246</v>
      </c>
      <c r="AD1595" s="14"/>
      <c r="AE1595" s="15">
        <v>3884.83726569296</v>
      </c>
      <c r="AF1595" s="31" t="str">
        <f>_xlfn.XLOOKUP(A1595,Macmahon!B:B,Macmahon!AE:AE,"",0)</f>
        <v/>
      </c>
      <c r="AG1595" s="28" t="str">
        <f>_xlfn.XLOOKUP(A1595,Macmahon!B:B,Macmahon!AJ:AJ,"",0)</f>
        <v/>
      </c>
      <c r="AH1595" s="28" t="str">
        <f>_xlfn.XLOOKUP(A1595,Macmahon!B:B,Macmahon!AK:AK,"",0)</f>
        <v/>
      </c>
      <c r="AI1595" s="28">
        <f t="shared" si="36"/>
        <v>0</v>
      </c>
      <c r="AJ1595" s="40" t="str">
        <f>E1595&amp;C1595&amp;B1595</f>
        <v>MRK5070LT</v>
      </c>
      <c r="AK1595" s="40" t="str">
        <f>IFERROR(_xlfn.XLOOKUP(AJ1595,CrossRef!$A:$A,CrossRef!$J:$J,"Not Found"),"-")</f>
        <v/>
      </c>
      <c r="AL1595" s="40">
        <f>IFERROR(_xlfn.XLOOKUP(AJ1595,CrossRef!$A:$A,CrossRef!$K:$K,"Not Found"),"-")</f>
        <v>0</v>
      </c>
      <c r="AM1595" s="40" t="str">
        <f>IFERROR(_xlfn.XLOOKUP(AJ1595,CrossRef!$A:$A,CrossRef!$L:$L,"Not Found"),"-")</f>
        <v>12000H IMPLEMENT PUMP CHANGE LH</v>
      </c>
    </row>
    <row r="1596" spans="1:39" x14ac:dyDescent="0.3">
      <c r="A1596" s="4" t="str">
        <f>D1596&amp;C1596&amp;B1596</f>
        <v>LO1624507300</v>
      </c>
      <c r="B1596" s="4" t="str">
        <f>LEFT(N1596,FIND(" ",N1596)-1)</f>
        <v>00</v>
      </c>
      <c r="C1596" s="4" t="str">
        <f>LEFT(M1596,4)</f>
        <v>5073</v>
      </c>
      <c r="D1596" s="4" t="str">
        <f>LEFT(L1596,FIND(" ",L1596)-1)</f>
        <v>LO1624</v>
      </c>
      <c r="E1596" s="4" t="str">
        <f>MID(X1596,2,3)</f>
        <v>MRK</v>
      </c>
      <c r="G1596" s="17" t="s">
        <v>10234</v>
      </c>
      <c r="H1596" s="17" t="s">
        <v>10235</v>
      </c>
      <c r="I1596" s="17" t="s">
        <v>10236</v>
      </c>
      <c r="J1596" s="17" t="s">
        <v>10348</v>
      </c>
      <c r="K1596" s="17" t="s">
        <v>121</v>
      </c>
      <c r="L1596" s="17" t="s">
        <v>10539</v>
      </c>
      <c r="M1596" s="17" t="s">
        <v>11591</v>
      </c>
      <c r="N1596" s="17" t="s">
        <v>17</v>
      </c>
      <c r="O1596" s="18">
        <v>20000</v>
      </c>
      <c r="P1596" s="18">
        <v>23955.8652368109</v>
      </c>
      <c r="Q1596" s="16">
        <v>45845.150682870371</v>
      </c>
      <c r="R1596" s="17" t="s">
        <v>11592</v>
      </c>
      <c r="S1596" s="17" t="s">
        <v>10593</v>
      </c>
      <c r="T1596" s="17" t="s">
        <v>11592</v>
      </c>
      <c r="U1596" s="17" t="s">
        <v>10269</v>
      </c>
      <c r="V1596" s="17"/>
      <c r="W1596" s="17"/>
      <c r="X1596" s="17" t="s">
        <v>10543</v>
      </c>
      <c r="Y1596" s="18">
        <v>5557.01</v>
      </c>
      <c r="Z1596" s="17" t="s">
        <v>11593</v>
      </c>
      <c r="AA1596" s="18">
        <v>37037.211447728601</v>
      </c>
      <c r="AB1596" s="17" t="s">
        <v>10245</v>
      </c>
      <c r="AC1596" s="17" t="s">
        <v>10246</v>
      </c>
      <c r="AD1596" s="17"/>
      <c r="AE1596" s="18">
        <v>-3955.8652368108501</v>
      </c>
      <c r="AF1596" s="31" t="str">
        <f>_xlfn.XLOOKUP(A1596,Macmahon!B:B,Macmahon!AE:AE,"",0)</f>
        <v/>
      </c>
      <c r="AG1596" s="28" t="str">
        <f>_xlfn.XLOOKUP(A1596,Macmahon!B:B,Macmahon!AJ:AJ,"",0)</f>
        <v/>
      </c>
      <c r="AH1596" s="28" t="str">
        <f>_xlfn.XLOOKUP(A1596,Macmahon!B:B,Macmahon!AK:AK,"",0)</f>
        <v/>
      </c>
      <c r="AI1596" s="28">
        <f t="shared" si="36"/>
        <v>0</v>
      </c>
      <c r="AJ1596" s="40" t="str">
        <f>E1596&amp;C1596&amp;B1596</f>
        <v>MRK507300</v>
      </c>
      <c r="AK1596" s="40" t="str">
        <f>IFERROR(_xlfn.XLOOKUP(AJ1596,CrossRef!$A:$A,CrossRef!$J:$J,"Not Found"),"-")</f>
        <v/>
      </c>
      <c r="AL1596" s="40">
        <f>IFERROR(_xlfn.XLOOKUP(AJ1596,CrossRef!$A:$A,CrossRef!$K:$K,"Not Found"),"-")</f>
        <v>0</v>
      </c>
      <c r="AM1596" s="40" t="str">
        <f>IFERROR(_xlfn.XLOOKUP(AJ1596,CrossRef!$A:$A,CrossRef!$L:$L,"Not Found"),"-")</f>
        <v>20000H AXL COLR FAN/IMPT COLRS PMP CHNG</v>
      </c>
    </row>
    <row r="1597" spans="1:39" x14ac:dyDescent="0.3">
      <c r="A1597" s="4" t="str">
        <f>D1597&amp;C1597&amp;B1597</f>
        <v>LO1624508500</v>
      </c>
      <c r="B1597" s="4" t="str">
        <f>LEFT(N1597,FIND(" ",N1597)-1)</f>
        <v>00</v>
      </c>
      <c r="C1597" s="4" t="str">
        <f>LEFT(M1597,4)</f>
        <v>5085</v>
      </c>
      <c r="D1597" s="4" t="str">
        <f>LEFT(L1597,FIND(" ",L1597)-1)</f>
        <v>LO1624</v>
      </c>
      <c r="E1597" s="4" t="str">
        <f>MID(X1597,2,3)</f>
        <v>MRK</v>
      </c>
      <c r="G1597" s="17" t="s">
        <v>10234</v>
      </c>
      <c r="H1597" s="17" t="s">
        <v>10235</v>
      </c>
      <c r="I1597" s="17" t="s">
        <v>10236</v>
      </c>
      <c r="J1597" s="17" t="s">
        <v>10348</v>
      </c>
      <c r="K1597" s="17" t="s">
        <v>121</v>
      </c>
      <c r="L1597" s="17" t="s">
        <v>10539</v>
      </c>
      <c r="M1597" s="17" t="s">
        <v>11641</v>
      </c>
      <c r="N1597" s="17" t="s">
        <v>17</v>
      </c>
      <c r="O1597" s="18">
        <v>12000</v>
      </c>
      <c r="P1597" s="18">
        <v>8115.1627343070404</v>
      </c>
      <c r="Q1597" s="19">
        <v>46503.357708333337</v>
      </c>
      <c r="R1597" s="17" t="s">
        <v>11647</v>
      </c>
      <c r="S1597" s="17" t="s">
        <v>10593</v>
      </c>
      <c r="T1597" s="17" t="s">
        <v>11647</v>
      </c>
      <c r="U1597" s="17" t="s">
        <v>10248</v>
      </c>
      <c r="V1597" s="17"/>
      <c r="W1597" s="17"/>
      <c r="X1597" s="17" t="s">
        <v>10543</v>
      </c>
      <c r="Y1597" s="18">
        <v>7087.46</v>
      </c>
      <c r="Z1597" s="17" t="s">
        <v>11648</v>
      </c>
      <c r="AA1597" s="18">
        <v>45379.126041666699</v>
      </c>
      <c r="AB1597" s="17" t="s">
        <v>10245</v>
      </c>
      <c r="AC1597" s="17" t="s">
        <v>10246</v>
      </c>
      <c r="AD1597" s="17"/>
      <c r="AE1597" s="18">
        <v>3884.83726569296</v>
      </c>
      <c r="AF1597" s="31" t="str">
        <f>_xlfn.XLOOKUP(A1597,Macmahon!B:B,Macmahon!AE:AE,"",0)</f>
        <v/>
      </c>
      <c r="AG1597" s="28" t="str">
        <f>_xlfn.XLOOKUP(A1597,Macmahon!B:B,Macmahon!AJ:AJ,"",0)</f>
        <v/>
      </c>
      <c r="AH1597" s="28" t="str">
        <f>_xlfn.XLOOKUP(A1597,Macmahon!B:B,Macmahon!AK:AK,"",0)</f>
        <v/>
      </c>
      <c r="AI1597" s="28">
        <f t="shared" si="36"/>
        <v>0</v>
      </c>
      <c r="AJ1597" s="40" t="str">
        <f>E1597&amp;C1597&amp;B1597</f>
        <v>MRK508500</v>
      </c>
      <c r="AK1597" s="40" t="str">
        <f>IFERROR(_xlfn.XLOOKUP(AJ1597,CrossRef!$A:$A,CrossRef!$J:$J,"Not Found"),"-")</f>
        <v/>
      </c>
      <c r="AL1597" s="40">
        <f>IFERROR(_xlfn.XLOOKUP(AJ1597,CrossRef!$A:$A,CrossRef!$K:$K,"Not Found"),"-")</f>
        <v>0</v>
      </c>
      <c r="AM1597" s="40" t="str">
        <f>IFERROR(_xlfn.XLOOKUP(AJ1597,CrossRef!$A:$A,CrossRef!$L:$L,"Not Found"),"-")</f>
        <v>12000H PILOT PUMP CHANGE</v>
      </c>
    </row>
    <row r="1598" spans="1:39" x14ac:dyDescent="0.3">
      <c r="A1598" s="4" t="str">
        <f>D1598&amp;C1598&amp;B1598</f>
        <v>LO1624700000</v>
      </c>
      <c r="B1598" s="4" t="str">
        <f>LEFT(N1598,FIND(" ",N1598)-1)</f>
        <v>00</v>
      </c>
      <c r="C1598" s="4" t="str">
        <f>LEFT(M1598,4)</f>
        <v>7000</v>
      </c>
      <c r="D1598" s="4" t="str">
        <f>LEFT(L1598,FIND(" ",L1598)-1)</f>
        <v>LO1624</v>
      </c>
      <c r="E1598" s="4" t="str">
        <f>MID(X1598,2,3)</f>
        <v>MRK</v>
      </c>
      <c r="G1598" s="17" t="s">
        <v>10234</v>
      </c>
      <c r="H1598" s="17" t="s">
        <v>11796</v>
      </c>
      <c r="I1598" s="17" t="s">
        <v>10236</v>
      </c>
      <c r="J1598" s="17" t="s">
        <v>10348</v>
      </c>
      <c r="K1598" s="17" t="s">
        <v>121</v>
      </c>
      <c r="L1598" s="17" t="s">
        <v>10539</v>
      </c>
      <c r="M1598" s="17" t="s">
        <v>807</v>
      </c>
      <c r="N1598" s="17" t="s">
        <v>17</v>
      </c>
      <c r="O1598" s="18">
        <v>75000</v>
      </c>
      <c r="P1598" s="18">
        <v>41494.288775973699</v>
      </c>
      <c r="Q1598" s="16">
        <v>47895</v>
      </c>
      <c r="R1598" s="17"/>
      <c r="S1598" s="17"/>
      <c r="T1598" s="17"/>
      <c r="U1598" s="17" t="s">
        <v>10248</v>
      </c>
      <c r="V1598" s="17"/>
      <c r="W1598" s="17" t="s">
        <v>11797</v>
      </c>
      <c r="X1598" s="17" t="s">
        <v>10543</v>
      </c>
      <c r="Y1598" s="18">
        <v>0</v>
      </c>
      <c r="Z1598" s="17" t="s">
        <v>11798</v>
      </c>
      <c r="AA1598" s="18">
        <v>66334.725188227298</v>
      </c>
      <c r="AB1598" s="17" t="s">
        <v>10245</v>
      </c>
      <c r="AC1598" s="17" t="s">
        <v>11799</v>
      </c>
      <c r="AD1598" s="17"/>
      <c r="AE1598" s="18">
        <v>33505.711224026301</v>
      </c>
      <c r="AF1598" s="31" t="str">
        <f>_xlfn.XLOOKUP(A1598,Macmahon!B:B,Macmahon!AE:AE,"",0)</f>
        <v/>
      </c>
      <c r="AG1598" s="28" t="str">
        <f>_xlfn.XLOOKUP(A1598,Macmahon!B:B,Macmahon!AJ:AJ,"",0)</f>
        <v/>
      </c>
      <c r="AH1598" s="28" t="str">
        <f>_xlfn.XLOOKUP(A1598,Macmahon!B:B,Macmahon!AK:AK,"",0)</f>
        <v/>
      </c>
      <c r="AI1598" s="28">
        <f t="shared" si="36"/>
        <v>0</v>
      </c>
      <c r="AJ1598" s="40" t="str">
        <f>E1598&amp;C1598&amp;B1598</f>
        <v>MRK700000</v>
      </c>
      <c r="AK1598" s="40" t="str">
        <f>IFERROR(_xlfn.XLOOKUP(AJ1598,CrossRef!$A:$A,CrossRef!$J:$J,"Not Found"),"-")</f>
        <v>Not Found</v>
      </c>
      <c r="AL1598" s="40" t="str">
        <f>IFERROR(_xlfn.XLOOKUP(AJ1598,CrossRef!$A:$A,CrossRef!$K:$K,"Not Found"),"-")</f>
        <v>Not Found</v>
      </c>
      <c r="AM1598" s="40" t="str">
        <f>IFERROR(_xlfn.XLOOKUP(AJ1598,CrossRef!$A:$A,CrossRef!$L:$L,"Not Found"),"-")</f>
        <v>Not Found</v>
      </c>
    </row>
    <row r="1599" spans="1:39" x14ac:dyDescent="0.3">
      <c r="A1599" s="4" t="str">
        <f>D1599&amp;C1599&amp;B1599</f>
        <v>LO1649138700</v>
      </c>
      <c r="B1599" s="4" t="str">
        <f>LEFT(N1599,FIND(" ",N1599)-1)</f>
        <v>00</v>
      </c>
      <c r="C1599" s="4" t="str">
        <f>LEFT(M1599,4)</f>
        <v>1387</v>
      </c>
      <c r="D1599" s="4" t="str">
        <f>LEFT(L1599,FIND(" ",L1599)-1)</f>
        <v>LO1649</v>
      </c>
      <c r="E1599" s="4" t="str">
        <f>MID(X1599,2,3)</f>
        <v>Z8Z</v>
      </c>
      <c r="G1599" s="17" t="s">
        <v>10234</v>
      </c>
      <c r="H1599" s="17" t="s">
        <v>10235</v>
      </c>
      <c r="I1599" s="17" t="s">
        <v>10257</v>
      </c>
      <c r="J1599" s="17" t="s">
        <v>10434</v>
      </c>
      <c r="K1599" s="17" t="s">
        <v>10548</v>
      </c>
      <c r="L1599" s="17" t="s">
        <v>10549</v>
      </c>
      <c r="M1599" s="17" t="s">
        <v>10827</v>
      </c>
      <c r="N1599" s="17" t="s">
        <v>17</v>
      </c>
      <c r="O1599" s="18">
        <v>12000</v>
      </c>
      <c r="P1599" s="18">
        <v>24229.3782350369</v>
      </c>
      <c r="Q1599" s="16">
        <v>46350</v>
      </c>
      <c r="R1599" s="17" t="s">
        <v>10832</v>
      </c>
      <c r="S1599" s="17" t="s">
        <v>10240</v>
      </c>
      <c r="T1599" s="17" t="s">
        <v>10832</v>
      </c>
      <c r="U1599" s="17" t="s">
        <v>10269</v>
      </c>
      <c r="V1599" s="17"/>
      <c r="W1599" s="17" t="s">
        <v>10833</v>
      </c>
      <c r="X1599" s="17" t="s">
        <v>10551</v>
      </c>
      <c r="Y1599" s="18">
        <v>7131.64</v>
      </c>
      <c r="Z1599" s="17" t="s">
        <v>10834</v>
      </c>
      <c r="AA1599" s="18">
        <v>25518.464065708398</v>
      </c>
      <c r="AB1599" s="17" t="s">
        <v>10245</v>
      </c>
      <c r="AC1599" s="17" t="s">
        <v>10246</v>
      </c>
      <c r="AD1599" s="17"/>
      <c r="AE1599" s="18">
        <v>-12229.3782350369</v>
      </c>
      <c r="AF1599" s="31" t="str">
        <f>_xlfn.XLOOKUP(A1599,Macmahon!B:B,Macmahon!AE:AE,"",0)</f>
        <v/>
      </c>
      <c r="AG1599" s="28" t="str">
        <f>_xlfn.XLOOKUP(A1599,Macmahon!B:B,Macmahon!AJ:AJ,"",0)</f>
        <v/>
      </c>
      <c r="AH1599" s="28" t="str">
        <f>_xlfn.XLOOKUP(A1599,Macmahon!B:B,Macmahon!AK:AK,"",0)</f>
        <v/>
      </c>
      <c r="AI1599" s="28">
        <f t="shared" si="36"/>
        <v>0</v>
      </c>
      <c r="AJ1599" s="40" t="str">
        <f>E1599&amp;C1599&amp;B1599</f>
        <v>Z8Z138700</v>
      </c>
      <c r="AK1599" s="40" t="str">
        <f>IFERROR(_xlfn.XLOOKUP(AJ1599,CrossRef!$A:$A,CrossRef!$J:$J,"Not Found"),"-")</f>
        <v/>
      </c>
      <c r="AL1599" s="40">
        <f>IFERROR(_xlfn.XLOOKUP(AJ1599,CrossRef!$A:$A,CrossRef!$K:$K,"Not Found"),"-")</f>
        <v>0</v>
      </c>
      <c r="AM1599" s="40" t="str">
        <f>IFERROR(_xlfn.XLOOKUP(AJ1599,CrossRef!$A:$A,CrossRef!$L:$L,"Not Found"),"-")</f>
        <v>12000H FAN PUMP CHANGE</v>
      </c>
    </row>
    <row r="1600" spans="1:39" x14ac:dyDescent="0.3">
      <c r="A1600" s="4" t="str">
        <f>D1600&amp;C1600&amp;B1600</f>
        <v>LO1649306600</v>
      </c>
      <c r="B1600" s="4" t="str">
        <f>LEFT(N1600,FIND(" ",N1600)-1)</f>
        <v>00</v>
      </c>
      <c r="C1600" s="4" t="str">
        <f>LEFT(M1600,4)</f>
        <v>3066</v>
      </c>
      <c r="D1600" s="4" t="str">
        <f>LEFT(L1600,FIND(" ",L1600)-1)</f>
        <v>LO1649</v>
      </c>
      <c r="E1600" s="4" t="str">
        <f>MID(X1600,2,3)</f>
        <v>Z8Z</v>
      </c>
      <c r="G1600" s="17" t="s">
        <v>10234</v>
      </c>
      <c r="H1600" s="17" t="s">
        <v>10235</v>
      </c>
      <c r="I1600" s="17" t="s">
        <v>10257</v>
      </c>
      <c r="J1600" s="17" t="s">
        <v>10434</v>
      </c>
      <c r="K1600" s="17" t="s">
        <v>10548</v>
      </c>
      <c r="L1600" s="17" t="s">
        <v>10549</v>
      </c>
      <c r="M1600" s="17" t="s">
        <v>10941</v>
      </c>
      <c r="N1600" s="17" t="s">
        <v>17</v>
      </c>
      <c r="O1600" s="18">
        <v>15000</v>
      </c>
      <c r="P1600" s="18">
        <v>24229.3782350369</v>
      </c>
      <c r="Q1600" s="16">
        <v>46510</v>
      </c>
      <c r="R1600" s="17" t="s">
        <v>10942</v>
      </c>
      <c r="S1600" s="17" t="s">
        <v>10240</v>
      </c>
      <c r="T1600" s="17" t="s">
        <v>10942</v>
      </c>
      <c r="U1600" s="17" t="s">
        <v>10269</v>
      </c>
      <c r="V1600" s="17"/>
      <c r="W1600" s="17" t="s">
        <v>10833</v>
      </c>
      <c r="X1600" s="17" t="s">
        <v>10551</v>
      </c>
      <c r="Y1600" s="18">
        <v>3669.64</v>
      </c>
      <c r="Z1600" s="17" t="s">
        <v>10943</v>
      </c>
      <c r="AA1600" s="18">
        <v>27489.716632443498</v>
      </c>
      <c r="AB1600" s="17" t="s">
        <v>10245</v>
      </c>
      <c r="AC1600" s="17" t="s">
        <v>10246</v>
      </c>
      <c r="AD1600" s="17"/>
      <c r="AE1600" s="18">
        <v>-9229.3782350369092</v>
      </c>
      <c r="AF1600" s="31" t="str">
        <f>_xlfn.XLOOKUP(A1600,Macmahon!B:B,Macmahon!AE:AE,"",0)</f>
        <v/>
      </c>
      <c r="AG1600" s="28" t="str">
        <f>_xlfn.XLOOKUP(A1600,Macmahon!B:B,Macmahon!AJ:AJ,"",0)</f>
        <v/>
      </c>
      <c r="AH1600" s="28" t="str">
        <f>_xlfn.XLOOKUP(A1600,Macmahon!B:B,Macmahon!AK:AK,"",0)</f>
        <v/>
      </c>
      <c r="AI1600" s="28">
        <f t="shared" si="36"/>
        <v>0</v>
      </c>
      <c r="AJ1600" s="40" t="str">
        <f>E1600&amp;C1600&amp;B1600</f>
        <v>Z8Z306600</v>
      </c>
      <c r="AK1600" s="40" t="str">
        <f>IFERROR(_xlfn.XLOOKUP(AJ1600,CrossRef!$A:$A,CrossRef!$J:$J,"Not Found"),"-")</f>
        <v/>
      </c>
      <c r="AL1600" s="40">
        <f>IFERROR(_xlfn.XLOOKUP(AJ1600,CrossRef!$A:$A,CrossRef!$K:$K,"Not Found"),"-")</f>
        <v>0</v>
      </c>
      <c r="AM1600" s="40" t="str">
        <f>IFERROR(_xlfn.XLOOKUP(AJ1600,CrossRef!$A:$A,CrossRef!$L:$L,"Not Found"),"-")</f>
        <v>15000H TRANSMISSION PUMP CHANGE</v>
      </c>
    </row>
    <row r="1601" spans="1:39" x14ac:dyDescent="0.3">
      <c r="A1601" s="4" t="str">
        <f>D1601&amp;C1601&amp;B1601</f>
        <v>LO16494251RF</v>
      </c>
      <c r="B1601" s="4" t="str">
        <f>LEFT(N1601,FIND(" ",N1601)-1)</f>
        <v>RF</v>
      </c>
      <c r="C1601" s="4" t="str">
        <f>LEFT(M1601,4)</f>
        <v>4251</v>
      </c>
      <c r="D1601" s="4" t="str">
        <f>LEFT(L1601,FIND(" ",L1601)-1)</f>
        <v>LO1649</v>
      </c>
      <c r="E1601" s="4" t="str">
        <f>MID(X1601,2,3)</f>
        <v>Z8Z</v>
      </c>
      <c r="G1601" s="14" t="s">
        <v>10234</v>
      </c>
      <c r="H1601" s="14" t="s">
        <v>10235</v>
      </c>
      <c r="I1601" s="14" t="s">
        <v>10257</v>
      </c>
      <c r="J1601" s="14" t="s">
        <v>10434</v>
      </c>
      <c r="K1601" s="14" t="s">
        <v>10548</v>
      </c>
      <c r="L1601" s="14" t="s">
        <v>10549</v>
      </c>
      <c r="M1601" s="14" t="s">
        <v>11471</v>
      </c>
      <c r="N1601" s="14" t="s">
        <v>487</v>
      </c>
      <c r="O1601" s="15">
        <v>12000</v>
      </c>
      <c r="P1601" s="15">
        <v>24229.3782350369</v>
      </c>
      <c r="Q1601" s="16">
        <v>46153</v>
      </c>
      <c r="R1601" s="14" t="s">
        <v>11479</v>
      </c>
      <c r="S1601" s="14" t="s">
        <v>10261</v>
      </c>
      <c r="T1601" s="14" t="s">
        <v>11479</v>
      </c>
      <c r="U1601" s="14" t="s">
        <v>10337</v>
      </c>
      <c r="V1601" s="14" t="s">
        <v>11483</v>
      </c>
      <c r="W1601" s="14" t="s">
        <v>11484</v>
      </c>
      <c r="X1601" s="14" t="s">
        <v>10551</v>
      </c>
      <c r="Y1601" s="15">
        <v>9113.82</v>
      </c>
      <c r="Z1601" s="14" t="s">
        <v>11485</v>
      </c>
      <c r="AA1601" s="15">
        <v>23090.170212765999</v>
      </c>
      <c r="AB1601" s="14" t="s">
        <v>10245</v>
      </c>
      <c r="AC1601" s="14" t="s">
        <v>10246</v>
      </c>
      <c r="AD1601" s="14"/>
      <c r="AE1601" s="15">
        <v>-12229.3782350369</v>
      </c>
      <c r="AF1601" s="31" t="str">
        <f>_xlfn.XLOOKUP(A1601,Macmahon!B:B,Macmahon!AE:AE,"",0)</f>
        <v/>
      </c>
      <c r="AG1601" s="28" t="str">
        <f>_xlfn.XLOOKUP(A1601,Macmahon!B:B,Macmahon!AJ:AJ,"",0)</f>
        <v/>
      </c>
      <c r="AH1601" s="28" t="str">
        <f>_xlfn.XLOOKUP(A1601,Macmahon!B:B,Macmahon!AK:AK,"",0)</f>
        <v/>
      </c>
      <c r="AI1601" s="28">
        <f t="shared" si="36"/>
        <v>0</v>
      </c>
      <c r="AJ1601" s="40" t="str">
        <f>E1601&amp;C1601&amp;B1601</f>
        <v>Z8Z4251RF</v>
      </c>
      <c r="AK1601" s="40" t="str">
        <f>IFERROR(_xlfn.XLOOKUP(AJ1601,CrossRef!$A:$A,CrossRef!$J:$J,"Not Found"),"-")</f>
        <v/>
      </c>
      <c r="AL1601" s="40">
        <f>IFERROR(_xlfn.XLOOKUP(AJ1601,CrossRef!$A:$A,CrossRef!$K:$K,"Not Found"),"-")</f>
        <v>0</v>
      </c>
      <c r="AM1601" s="40" t="str">
        <f>IFERROR(_xlfn.XLOOKUP(AJ1601,CrossRef!$A:$A,CrossRef!$L:$L,"Not Found"),"-")</f>
        <v>20000H BRAKE GROUP CHANGE RHF</v>
      </c>
    </row>
    <row r="1602" spans="1:39" x14ac:dyDescent="0.3">
      <c r="A1602" s="4" t="str">
        <f>D1602&amp;C1602&amp;B1602</f>
        <v>LO16494251RR</v>
      </c>
      <c r="B1602" s="4" t="str">
        <f>LEFT(N1602,FIND(" ",N1602)-1)</f>
        <v>RR</v>
      </c>
      <c r="C1602" s="4" t="str">
        <f>LEFT(M1602,4)</f>
        <v>4251</v>
      </c>
      <c r="D1602" s="4" t="str">
        <f>LEFT(L1602,FIND(" ",L1602)-1)</f>
        <v>LO1649</v>
      </c>
      <c r="E1602" s="4" t="str">
        <f>MID(X1602,2,3)</f>
        <v>Z8Z</v>
      </c>
      <c r="G1602" s="17" t="s">
        <v>10234</v>
      </c>
      <c r="H1602" s="17" t="s">
        <v>10235</v>
      </c>
      <c r="I1602" s="17" t="s">
        <v>10257</v>
      </c>
      <c r="J1602" s="17" t="s">
        <v>10434</v>
      </c>
      <c r="K1602" s="17" t="s">
        <v>10548</v>
      </c>
      <c r="L1602" s="17" t="s">
        <v>10549</v>
      </c>
      <c r="M1602" s="17" t="s">
        <v>11471</v>
      </c>
      <c r="N1602" s="17" t="s">
        <v>493</v>
      </c>
      <c r="O1602" s="18">
        <v>12000</v>
      </c>
      <c r="P1602" s="18">
        <v>24229.3782350369</v>
      </c>
      <c r="Q1602" s="16">
        <v>46153</v>
      </c>
      <c r="R1602" s="17" t="s">
        <v>11479</v>
      </c>
      <c r="S1602" s="17" t="s">
        <v>10286</v>
      </c>
      <c r="T1602" s="17" t="s">
        <v>11479</v>
      </c>
      <c r="U1602" s="17" t="s">
        <v>10337</v>
      </c>
      <c r="V1602" s="17" t="s">
        <v>11498</v>
      </c>
      <c r="W1602" s="17" t="s">
        <v>11481</v>
      </c>
      <c r="X1602" s="17" t="s">
        <v>10551</v>
      </c>
      <c r="Y1602" s="18">
        <v>9113.82</v>
      </c>
      <c r="Z1602" s="17" t="s">
        <v>11499</v>
      </c>
      <c r="AA1602" s="18">
        <v>23090.170212765999</v>
      </c>
      <c r="AB1602" s="17" t="s">
        <v>10245</v>
      </c>
      <c r="AC1602" s="17" t="s">
        <v>10246</v>
      </c>
      <c r="AD1602" s="17"/>
      <c r="AE1602" s="18">
        <v>-12229.3782350369</v>
      </c>
      <c r="AF1602" s="31" t="str">
        <f>_xlfn.XLOOKUP(A1602,Macmahon!B:B,Macmahon!AE:AE,"",0)</f>
        <v/>
      </c>
      <c r="AG1602" s="28" t="str">
        <f>_xlfn.XLOOKUP(A1602,Macmahon!B:B,Macmahon!AJ:AJ,"",0)</f>
        <v/>
      </c>
      <c r="AH1602" s="28" t="str">
        <f>_xlfn.XLOOKUP(A1602,Macmahon!B:B,Macmahon!AK:AK,"",0)</f>
        <v/>
      </c>
      <c r="AI1602" s="28">
        <f t="shared" si="36"/>
        <v>0</v>
      </c>
      <c r="AJ1602" s="40" t="str">
        <f>E1602&amp;C1602&amp;B1602</f>
        <v>Z8Z4251RR</v>
      </c>
      <c r="AK1602" s="40" t="str">
        <f>IFERROR(_xlfn.XLOOKUP(AJ1602,CrossRef!$A:$A,CrossRef!$J:$J,"Not Found"),"-")</f>
        <v/>
      </c>
      <c r="AL1602" s="40">
        <f>IFERROR(_xlfn.XLOOKUP(AJ1602,CrossRef!$A:$A,CrossRef!$K:$K,"Not Found"),"-")</f>
        <v>0</v>
      </c>
      <c r="AM1602" s="40" t="str">
        <f>IFERROR(_xlfn.XLOOKUP(AJ1602,CrossRef!$A:$A,CrossRef!$L:$L,"Not Found"),"-")</f>
        <v>20000H BRAKE GROUP CHANGE RHR</v>
      </c>
    </row>
    <row r="1603" spans="1:39" x14ac:dyDescent="0.3">
      <c r="A1603" s="4" t="str">
        <f>D1603&amp;C1603&amp;B1603</f>
        <v>LO16494251LR</v>
      </c>
      <c r="B1603" s="4" t="str">
        <f>LEFT(N1603,FIND(" ",N1603)-1)</f>
        <v>LR</v>
      </c>
      <c r="C1603" s="4" t="str">
        <f>LEFT(M1603,4)</f>
        <v>4251</v>
      </c>
      <c r="D1603" s="4" t="str">
        <f>LEFT(L1603,FIND(" ",L1603)-1)</f>
        <v>LO1649</v>
      </c>
      <c r="E1603" s="4" t="str">
        <f>MID(X1603,2,3)</f>
        <v>Z8Z</v>
      </c>
      <c r="G1603" s="14" t="s">
        <v>10234</v>
      </c>
      <c r="H1603" s="14" t="s">
        <v>10235</v>
      </c>
      <c r="I1603" s="14" t="s">
        <v>10257</v>
      </c>
      <c r="J1603" s="14" t="s">
        <v>10434</v>
      </c>
      <c r="K1603" s="14" t="s">
        <v>10548</v>
      </c>
      <c r="L1603" s="14" t="s">
        <v>10549</v>
      </c>
      <c r="M1603" s="14" t="s">
        <v>11471</v>
      </c>
      <c r="N1603" s="14" t="s">
        <v>490</v>
      </c>
      <c r="O1603" s="15">
        <v>12000</v>
      </c>
      <c r="P1603" s="15">
        <v>24229.3782350369</v>
      </c>
      <c r="Q1603" s="16">
        <v>46153</v>
      </c>
      <c r="R1603" s="14" t="s">
        <v>11479</v>
      </c>
      <c r="S1603" s="14" t="s">
        <v>10286</v>
      </c>
      <c r="T1603" s="14" t="s">
        <v>11479</v>
      </c>
      <c r="U1603" s="14" t="s">
        <v>10337</v>
      </c>
      <c r="V1603" s="14" t="s">
        <v>11480</v>
      </c>
      <c r="W1603" s="14" t="s">
        <v>11481</v>
      </c>
      <c r="X1603" s="14" t="s">
        <v>10551</v>
      </c>
      <c r="Y1603" s="15">
        <v>9113.82</v>
      </c>
      <c r="Z1603" s="14" t="s">
        <v>11482</v>
      </c>
      <c r="AA1603" s="15">
        <v>23090.170212765999</v>
      </c>
      <c r="AB1603" s="14" t="s">
        <v>10245</v>
      </c>
      <c r="AC1603" s="14" t="s">
        <v>10246</v>
      </c>
      <c r="AD1603" s="14"/>
      <c r="AE1603" s="15">
        <v>-12229.3782350369</v>
      </c>
      <c r="AF1603" s="31" t="str">
        <f>_xlfn.XLOOKUP(A1603,Macmahon!B:B,Macmahon!AE:AE,"",0)</f>
        <v/>
      </c>
      <c r="AG1603" s="28" t="str">
        <f>_xlfn.XLOOKUP(A1603,Macmahon!B:B,Macmahon!AJ:AJ,"",0)</f>
        <v/>
      </c>
      <c r="AH1603" s="28" t="str">
        <f>_xlfn.XLOOKUP(A1603,Macmahon!B:B,Macmahon!AK:AK,"",0)</f>
        <v/>
      </c>
      <c r="AI1603" s="28">
        <f t="shared" ref="AI1603:AI1666" si="37">IF(AG1603=0,AH1603,IF(AH1603=0,AG1603,MIN(AG1603,AH1603)))</f>
        <v>0</v>
      </c>
      <c r="AJ1603" s="40" t="str">
        <f>E1603&amp;C1603&amp;B1603</f>
        <v>Z8Z4251LR</v>
      </c>
      <c r="AK1603" s="40" t="str">
        <f>IFERROR(_xlfn.XLOOKUP(AJ1603,CrossRef!$A:$A,CrossRef!$J:$J,"Not Found"),"-")</f>
        <v/>
      </c>
      <c r="AL1603" s="40">
        <f>IFERROR(_xlfn.XLOOKUP(AJ1603,CrossRef!$A:$A,CrossRef!$K:$K,"Not Found"),"-")</f>
        <v>0</v>
      </c>
      <c r="AM1603" s="40" t="str">
        <f>IFERROR(_xlfn.XLOOKUP(AJ1603,CrossRef!$A:$A,CrossRef!$L:$L,"Not Found"),"-")</f>
        <v>20000H BRAKE GROUP CHANGE LHR</v>
      </c>
    </row>
    <row r="1604" spans="1:39" x14ac:dyDescent="0.3">
      <c r="A1604" s="4" t="str">
        <f>D1604&amp;C1604&amp;B1604</f>
        <v>LO16494251LF</v>
      </c>
      <c r="B1604" s="4" t="str">
        <f>LEFT(N1604,FIND(" ",N1604)-1)</f>
        <v>LF</v>
      </c>
      <c r="C1604" s="4" t="str">
        <f>LEFT(M1604,4)</f>
        <v>4251</v>
      </c>
      <c r="D1604" s="4" t="str">
        <f>LEFT(L1604,FIND(" ",L1604)-1)</f>
        <v>LO1649</v>
      </c>
      <c r="E1604" s="4" t="str">
        <f>MID(X1604,2,3)</f>
        <v>Z8Z</v>
      </c>
      <c r="G1604" s="17" t="s">
        <v>10234</v>
      </c>
      <c r="H1604" s="17" t="s">
        <v>10235</v>
      </c>
      <c r="I1604" s="17" t="s">
        <v>10257</v>
      </c>
      <c r="J1604" s="17" t="s">
        <v>10434</v>
      </c>
      <c r="K1604" s="17" t="s">
        <v>10548</v>
      </c>
      <c r="L1604" s="17" t="s">
        <v>10549</v>
      </c>
      <c r="M1604" s="17" t="s">
        <v>11471</v>
      </c>
      <c r="N1604" s="17" t="s">
        <v>483</v>
      </c>
      <c r="O1604" s="18">
        <v>12000</v>
      </c>
      <c r="P1604" s="18">
        <v>24229.3782350369</v>
      </c>
      <c r="Q1604" s="16">
        <v>46153</v>
      </c>
      <c r="R1604" s="17" t="s">
        <v>11479</v>
      </c>
      <c r="S1604" s="17" t="s">
        <v>10286</v>
      </c>
      <c r="T1604" s="17" t="s">
        <v>11479</v>
      </c>
      <c r="U1604" s="17" t="s">
        <v>10337</v>
      </c>
      <c r="V1604" s="17" t="s">
        <v>11486</v>
      </c>
      <c r="W1604" s="17" t="s">
        <v>11484</v>
      </c>
      <c r="X1604" s="17" t="s">
        <v>10551</v>
      </c>
      <c r="Y1604" s="18">
        <v>9113.82</v>
      </c>
      <c r="Z1604" s="17" t="s">
        <v>11487</v>
      </c>
      <c r="AA1604" s="18">
        <v>23090.170212765999</v>
      </c>
      <c r="AB1604" s="17" t="s">
        <v>10245</v>
      </c>
      <c r="AC1604" s="17" t="s">
        <v>10246</v>
      </c>
      <c r="AD1604" s="17"/>
      <c r="AE1604" s="18">
        <v>-12229.3782350369</v>
      </c>
      <c r="AF1604" s="31" t="str">
        <f>_xlfn.XLOOKUP(A1604,Macmahon!B:B,Macmahon!AE:AE,"",0)</f>
        <v/>
      </c>
      <c r="AG1604" s="28" t="str">
        <f>_xlfn.XLOOKUP(A1604,Macmahon!B:B,Macmahon!AJ:AJ,"",0)</f>
        <v/>
      </c>
      <c r="AH1604" s="28" t="str">
        <f>_xlfn.XLOOKUP(A1604,Macmahon!B:B,Macmahon!AK:AK,"",0)</f>
        <v/>
      </c>
      <c r="AI1604" s="28">
        <f t="shared" si="37"/>
        <v>0</v>
      </c>
      <c r="AJ1604" s="40" t="str">
        <f>E1604&amp;C1604&amp;B1604</f>
        <v>Z8Z4251LF</v>
      </c>
      <c r="AK1604" s="40" t="str">
        <f>IFERROR(_xlfn.XLOOKUP(AJ1604,CrossRef!$A:$A,CrossRef!$J:$J,"Not Found"),"-")</f>
        <v/>
      </c>
      <c r="AL1604" s="40">
        <f>IFERROR(_xlfn.XLOOKUP(AJ1604,CrossRef!$A:$A,CrossRef!$K:$K,"Not Found"),"-")</f>
        <v>0</v>
      </c>
      <c r="AM1604" s="40" t="str">
        <f>IFERROR(_xlfn.XLOOKUP(AJ1604,CrossRef!$A:$A,CrossRef!$L:$L,"Not Found"),"-")</f>
        <v>20000H BRAKE GROUP CHANGE LHF</v>
      </c>
    </row>
    <row r="1605" spans="1:39" x14ac:dyDescent="0.3">
      <c r="A1605" s="4" t="str">
        <f>D1605&amp;C1605&amp;B1605</f>
        <v>LO16494303LT</v>
      </c>
      <c r="B1605" s="4" t="str">
        <f>LEFT(N1605,FIND(" ",N1605)-1)</f>
        <v>LT</v>
      </c>
      <c r="C1605" s="4" t="str">
        <f>LEFT(M1605,4)</f>
        <v>4303</v>
      </c>
      <c r="D1605" s="4" t="str">
        <f>LEFT(L1605,FIND(" ",L1605)-1)</f>
        <v>LO1649</v>
      </c>
      <c r="E1605" s="4" t="str">
        <f>MID(X1605,2,3)</f>
        <v>Z8Z</v>
      </c>
      <c r="G1605" s="17" t="s">
        <v>10234</v>
      </c>
      <c r="H1605" s="17" t="s">
        <v>10235</v>
      </c>
      <c r="I1605" s="17" t="s">
        <v>10257</v>
      </c>
      <c r="J1605" s="17" t="s">
        <v>10434</v>
      </c>
      <c r="K1605" s="17" t="s">
        <v>10548</v>
      </c>
      <c r="L1605" s="17" t="s">
        <v>10549</v>
      </c>
      <c r="M1605" s="17" t="s">
        <v>11504</v>
      </c>
      <c r="N1605" s="17" t="s">
        <v>57</v>
      </c>
      <c r="O1605" s="18">
        <v>13000</v>
      </c>
      <c r="P1605" s="18">
        <v>24229.3782350369</v>
      </c>
      <c r="Q1605" s="16">
        <v>45758</v>
      </c>
      <c r="R1605" s="17" t="s">
        <v>11525</v>
      </c>
      <c r="S1605" s="17" t="s">
        <v>10261</v>
      </c>
      <c r="T1605" s="17" t="s">
        <v>11525</v>
      </c>
      <c r="U1605" s="17" t="s">
        <v>10269</v>
      </c>
      <c r="V1605" s="17"/>
      <c r="W1605" s="17" t="s">
        <v>11268</v>
      </c>
      <c r="X1605" s="17" t="s">
        <v>10551</v>
      </c>
      <c r="Y1605" s="18">
        <v>11399.23</v>
      </c>
      <c r="Z1605" s="17" t="s">
        <v>11519</v>
      </c>
      <c r="AA1605" s="18">
        <v>17007.076608784399</v>
      </c>
      <c r="AB1605" s="17" t="s">
        <v>10245</v>
      </c>
      <c r="AC1605" s="17" t="s">
        <v>10246</v>
      </c>
      <c r="AD1605" s="17"/>
      <c r="AE1605" s="18">
        <v>-11229.3782350369</v>
      </c>
      <c r="AF1605" s="31" t="str">
        <f>_xlfn.XLOOKUP(A1605,Macmahon!B:B,Macmahon!AE:AE,"",0)</f>
        <v/>
      </c>
      <c r="AG1605" s="28" t="str">
        <f>_xlfn.XLOOKUP(A1605,Macmahon!B:B,Macmahon!AJ:AJ,"",0)</f>
        <v/>
      </c>
      <c r="AH1605" s="28" t="str">
        <f>_xlfn.XLOOKUP(A1605,Macmahon!B:B,Macmahon!AK:AK,"",0)</f>
        <v/>
      </c>
      <c r="AI1605" s="28">
        <f t="shared" si="37"/>
        <v>0</v>
      </c>
      <c r="AJ1605" s="40" t="str">
        <f>E1605&amp;C1605&amp;B1605</f>
        <v>Z8Z4303LT</v>
      </c>
      <c r="AK1605" s="40" t="str">
        <f>IFERROR(_xlfn.XLOOKUP(AJ1605,CrossRef!$A:$A,CrossRef!$J:$J,"Not Found"),"-")</f>
        <v/>
      </c>
      <c r="AL1605" s="40">
        <f>IFERROR(_xlfn.XLOOKUP(AJ1605,CrossRef!$A:$A,CrossRef!$K:$K,"Not Found"),"-")</f>
        <v>0</v>
      </c>
      <c r="AM1605" s="40" t="str">
        <f>IFERROR(_xlfn.XLOOKUP(AJ1605,CrossRef!$A:$A,CrossRef!$L:$L,"Not Found"),"-")</f>
        <v>14000H STEERING CYLINDER CHANGE LH</v>
      </c>
    </row>
    <row r="1606" spans="1:39" x14ac:dyDescent="0.3">
      <c r="A1606" s="4" t="str">
        <f>D1606&amp;C1606&amp;B1606</f>
        <v>LO16494303RI</v>
      </c>
      <c r="B1606" s="4" t="str">
        <f>LEFT(N1606,FIND(" ",N1606)-1)</f>
        <v>RI</v>
      </c>
      <c r="C1606" s="4" t="str">
        <f>LEFT(M1606,4)</f>
        <v>4303</v>
      </c>
      <c r="D1606" s="4" t="str">
        <f>LEFT(L1606,FIND(" ",L1606)-1)</f>
        <v>LO1649</v>
      </c>
      <c r="E1606" s="4" t="str">
        <f>MID(X1606,2,3)</f>
        <v>Z8Z</v>
      </c>
      <c r="G1606" s="14" t="s">
        <v>10234</v>
      </c>
      <c r="H1606" s="14" t="s">
        <v>10235</v>
      </c>
      <c r="I1606" s="14" t="s">
        <v>10257</v>
      </c>
      <c r="J1606" s="14" t="s">
        <v>10434</v>
      </c>
      <c r="K1606" s="14" t="s">
        <v>10548</v>
      </c>
      <c r="L1606" s="14" t="s">
        <v>10549</v>
      </c>
      <c r="M1606" s="14" t="s">
        <v>11504</v>
      </c>
      <c r="N1606" s="14" t="s">
        <v>61</v>
      </c>
      <c r="O1606" s="15">
        <v>13000</v>
      </c>
      <c r="P1606" s="15">
        <v>24229.3782350369</v>
      </c>
      <c r="Q1606" s="16">
        <v>45758</v>
      </c>
      <c r="R1606" s="14" t="s">
        <v>11525</v>
      </c>
      <c r="S1606" s="14" t="s">
        <v>10261</v>
      </c>
      <c r="T1606" s="14" t="s">
        <v>11525</v>
      </c>
      <c r="U1606" s="14" t="s">
        <v>10269</v>
      </c>
      <c r="V1606" s="14"/>
      <c r="W1606" s="14" t="s">
        <v>11268</v>
      </c>
      <c r="X1606" s="14" t="s">
        <v>10551</v>
      </c>
      <c r="Y1606" s="15">
        <v>11399.23</v>
      </c>
      <c r="Z1606" s="14" t="s">
        <v>11520</v>
      </c>
      <c r="AA1606" s="15">
        <v>17007.076608784399</v>
      </c>
      <c r="AB1606" s="14" t="s">
        <v>10245</v>
      </c>
      <c r="AC1606" s="14" t="s">
        <v>10246</v>
      </c>
      <c r="AD1606" s="14"/>
      <c r="AE1606" s="15">
        <v>-11229.3782350369</v>
      </c>
      <c r="AF1606" s="31" t="str">
        <f>_xlfn.XLOOKUP(A1606,Macmahon!B:B,Macmahon!AE:AE,"",0)</f>
        <v/>
      </c>
      <c r="AG1606" s="28" t="str">
        <f>_xlfn.XLOOKUP(A1606,Macmahon!B:B,Macmahon!AJ:AJ,"",0)</f>
        <v/>
      </c>
      <c r="AH1606" s="28" t="str">
        <f>_xlfn.XLOOKUP(A1606,Macmahon!B:B,Macmahon!AK:AK,"",0)</f>
        <v/>
      </c>
      <c r="AI1606" s="28">
        <f t="shared" si="37"/>
        <v>0</v>
      </c>
      <c r="AJ1606" s="40" t="str">
        <f>E1606&amp;C1606&amp;B1606</f>
        <v>Z8Z4303RI</v>
      </c>
      <c r="AK1606" s="40" t="str">
        <f>IFERROR(_xlfn.XLOOKUP(AJ1606,CrossRef!$A:$A,CrossRef!$J:$J,"Not Found"),"-")</f>
        <v/>
      </c>
      <c r="AL1606" s="40">
        <f>IFERROR(_xlfn.XLOOKUP(AJ1606,CrossRef!$A:$A,CrossRef!$K:$K,"Not Found"),"-")</f>
        <v>0</v>
      </c>
      <c r="AM1606" s="40" t="str">
        <f>IFERROR(_xlfn.XLOOKUP(AJ1606,CrossRef!$A:$A,CrossRef!$L:$L,"Not Found"),"-")</f>
        <v>14000H STEERING CYLINDER CHANGE RH</v>
      </c>
    </row>
    <row r="1607" spans="1:39" x14ac:dyDescent="0.3">
      <c r="A1607" s="4" t="str">
        <f>D1607&amp;C1607&amp;B1607</f>
        <v>EX70905084LF</v>
      </c>
      <c r="B1607" s="4" t="str">
        <f>LEFT(N1607,FIND(" ",N1607)-1)</f>
        <v>LF</v>
      </c>
      <c r="C1607" s="4" t="str">
        <f>LEFT(M1607,4)</f>
        <v>5084</v>
      </c>
      <c r="D1607" s="4" t="str">
        <f>LEFT(L1607,FIND(" ",L1607)-1)</f>
        <v>EX7090</v>
      </c>
      <c r="E1607" s="4" t="str">
        <f>MID(X1607,2,3)</f>
        <v>DHJ</v>
      </c>
      <c r="G1607" s="17" t="s">
        <v>10234</v>
      </c>
      <c r="H1607" s="17" t="s">
        <v>10235</v>
      </c>
      <c r="I1607" s="17" t="s">
        <v>10257</v>
      </c>
      <c r="J1607" s="17" t="s">
        <v>10393</v>
      </c>
      <c r="K1607" s="17" t="s">
        <v>2728</v>
      </c>
      <c r="L1607" s="17" t="s">
        <v>11055</v>
      </c>
      <c r="M1607" s="17" t="s">
        <v>654</v>
      </c>
      <c r="N1607" s="17" t="s">
        <v>483</v>
      </c>
      <c r="O1607" s="18">
        <v>12000</v>
      </c>
      <c r="P1607" s="18">
        <v>9463.3899997427907</v>
      </c>
      <c r="Q1607" s="16">
        <v>47399</v>
      </c>
      <c r="R1607" s="17" t="s">
        <v>11614</v>
      </c>
      <c r="S1607" s="17" t="s">
        <v>10240</v>
      </c>
      <c r="T1607" s="17" t="s">
        <v>11614</v>
      </c>
      <c r="U1607" s="17" t="s">
        <v>10248</v>
      </c>
      <c r="V1607" s="17"/>
      <c r="W1607" s="17" t="s">
        <v>11619</v>
      </c>
      <c r="X1607" s="17" t="s">
        <v>11057</v>
      </c>
      <c r="Y1607" s="18">
        <v>50174.16</v>
      </c>
      <c r="Z1607" s="17" t="s">
        <v>11615</v>
      </c>
      <c r="AA1607" s="18">
        <v>82805.488706365504</v>
      </c>
      <c r="AB1607" s="17" t="s">
        <v>10245</v>
      </c>
      <c r="AC1607" s="17" t="s">
        <v>10246</v>
      </c>
      <c r="AD1607" s="17"/>
      <c r="AE1607" s="18">
        <v>2536.6100002572098</v>
      </c>
      <c r="AF1607" s="31" t="str">
        <f>_xlfn.XLOOKUP(A1607,Macmahon!B:B,Macmahon!AE:AE,"",0)</f>
        <v/>
      </c>
      <c r="AG1607" s="28" t="str">
        <f>_xlfn.XLOOKUP(A1607,Macmahon!B:B,Macmahon!AJ:AJ,"",0)</f>
        <v/>
      </c>
      <c r="AH1607" s="28" t="str">
        <f>_xlfn.XLOOKUP(A1607,Macmahon!B:B,Macmahon!AK:AK,"",0)</f>
        <v/>
      </c>
      <c r="AI1607" s="28">
        <f t="shared" si="37"/>
        <v>0</v>
      </c>
      <c r="AJ1607" s="40" t="str">
        <f>E1607&amp;C1607&amp;B1607</f>
        <v>DHJ5084LF</v>
      </c>
      <c r="AK1607" s="40" t="str">
        <f>IFERROR(_xlfn.XLOOKUP(AJ1607,CrossRef!$A:$A,CrossRef!$J:$J,"Not Found"),"-")</f>
        <v>EXBH072-HYSY-PUHY-PUM1</v>
      </c>
      <c r="AL1607" s="40">
        <f>IFERROR(_xlfn.XLOOKUP(AJ1607,CrossRef!$A:$A,CrossRef!$K:$K,"Not Found"),"-")</f>
        <v>0</v>
      </c>
      <c r="AM1607" s="40" t="str">
        <f>IFERROR(_xlfn.XLOOKUP(AJ1607,CrossRef!$A:$A,CrossRef!$L:$L,"Not Found"),"-")</f>
        <v>12000H MAIN PUMP CHANGE POS.1</v>
      </c>
    </row>
    <row r="1608" spans="1:39" x14ac:dyDescent="0.3">
      <c r="A1608" s="4" t="str">
        <f>D1608&amp;C1608&amp;B1608</f>
        <v>EX70905084RF</v>
      </c>
      <c r="B1608" s="4" t="str">
        <f>LEFT(N1608,FIND(" ",N1608)-1)</f>
        <v>RF</v>
      </c>
      <c r="C1608" s="4" t="str">
        <f>LEFT(M1608,4)</f>
        <v>5084</v>
      </c>
      <c r="D1608" s="4" t="str">
        <f>LEFT(L1608,FIND(" ",L1608)-1)</f>
        <v>EX7090</v>
      </c>
      <c r="E1608" s="4" t="str">
        <f>MID(X1608,2,3)</f>
        <v>DHJ</v>
      </c>
      <c r="G1608" s="14" t="s">
        <v>10234</v>
      </c>
      <c r="H1608" s="14" t="s">
        <v>10235</v>
      </c>
      <c r="I1608" s="14" t="s">
        <v>10257</v>
      </c>
      <c r="J1608" s="14" t="s">
        <v>10393</v>
      </c>
      <c r="K1608" s="14" t="s">
        <v>2728</v>
      </c>
      <c r="L1608" s="14" t="s">
        <v>11055</v>
      </c>
      <c r="M1608" s="14" t="s">
        <v>654</v>
      </c>
      <c r="N1608" s="14" t="s">
        <v>487</v>
      </c>
      <c r="O1608" s="15">
        <v>12000</v>
      </c>
      <c r="P1608" s="15">
        <v>9463.3899997427907</v>
      </c>
      <c r="Q1608" s="16">
        <v>47399</v>
      </c>
      <c r="R1608" s="14" t="s">
        <v>11614</v>
      </c>
      <c r="S1608" s="14" t="s">
        <v>10240</v>
      </c>
      <c r="T1608" s="14" t="s">
        <v>11614</v>
      </c>
      <c r="U1608" s="14" t="s">
        <v>10248</v>
      </c>
      <c r="V1608" s="14"/>
      <c r="W1608" s="14" t="s">
        <v>11619</v>
      </c>
      <c r="X1608" s="14" t="s">
        <v>11057</v>
      </c>
      <c r="Y1608" s="15">
        <v>50174.16</v>
      </c>
      <c r="Z1608" s="14" t="s">
        <v>11616</v>
      </c>
      <c r="AA1608" s="15">
        <v>82805.488706365504</v>
      </c>
      <c r="AB1608" s="14" t="s">
        <v>10245</v>
      </c>
      <c r="AC1608" s="14" t="s">
        <v>10246</v>
      </c>
      <c r="AD1608" s="14"/>
      <c r="AE1608" s="15">
        <v>2536.6100002572098</v>
      </c>
      <c r="AF1608" s="31" t="str">
        <f>_xlfn.XLOOKUP(A1608,Macmahon!B:B,Macmahon!AE:AE,"",0)</f>
        <v/>
      </c>
      <c r="AG1608" s="28" t="str">
        <f>_xlfn.XLOOKUP(A1608,Macmahon!B:B,Macmahon!AJ:AJ,"",0)</f>
        <v/>
      </c>
      <c r="AH1608" s="28" t="str">
        <f>_xlfn.XLOOKUP(A1608,Macmahon!B:B,Macmahon!AK:AK,"",0)</f>
        <v/>
      </c>
      <c r="AI1608" s="28">
        <f t="shared" si="37"/>
        <v>0</v>
      </c>
      <c r="AJ1608" s="40" t="str">
        <f>E1608&amp;C1608&amp;B1608</f>
        <v>DHJ5084RF</v>
      </c>
      <c r="AK1608" s="40" t="str">
        <f>IFERROR(_xlfn.XLOOKUP(AJ1608,CrossRef!$A:$A,CrossRef!$J:$J,"Not Found"),"-")</f>
        <v>EXBH054-HYSY-PUHY</v>
      </c>
      <c r="AL1608" s="40">
        <f>IFERROR(_xlfn.XLOOKUP(AJ1608,CrossRef!$A:$A,CrossRef!$K:$K,"Not Found"),"-")</f>
        <v>0</v>
      </c>
      <c r="AM1608" s="40" t="str">
        <f>IFERROR(_xlfn.XLOOKUP(AJ1608,CrossRef!$A:$A,CrossRef!$L:$L,"Not Found"),"-")</f>
        <v>12000H MAIN PUMP CHANGE POS.2</v>
      </c>
    </row>
    <row r="1609" spans="1:39" x14ac:dyDescent="0.3">
      <c r="A1609" s="4" t="str">
        <f>D1609&amp;C1609&amp;B1609</f>
        <v>EX70905084LR</v>
      </c>
      <c r="B1609" s="4" t="str">
        <f>LEFT(N1609,FIND(" ",N1609)-1)</f>
        <v>LR</v>
      </c>
      <c r="C1609" s="4" t="str">
        <f>LEFT(M1609,4)</f>
        <v>5084</v>
      </c>
      <c r="D1609" s="4" t="str">
        <f>LEFT(L1609,FIND(" ",L1609)-1)</f>
        <v>EX7090</v>
      </c>
      <c r="E1609" s="4" t="str">
        <f>MID(X1609,2,3)</f>
        <v>DHJ</v>
      </c>
      <c r="G1609" s="17" t="s">
        <v>10234</v>
      </c>
      <c r="H1609" s="17" t="s">
        <v>10235</v>
      </c>
      <c r="I1609" s="17" t="s">
        <v>10257</v>
      </c>
      <c r="J1609" s="17" t="s">
        <v>10393</v>
      </c>
      <c r="K1609" s="17" t="s">
        <v>2728</v>
      </c>
      <c r="L1609" s="17" t="s">
        <v>11055</v>
      </c>
      <c r="M1609" s="17" t="s">
        <v>654</v>
      </c>
      <c r="N1609" s="17" t="s">
        <v>490</v>
      </c>
      <c r="O1609" s="18">
        <v>12000</v>
      </c>
      <c r="P1609" s="18">
        <v>9463.3899997427907</v>
      </c>
      <c r="Q1609" s="16">
        <v>47399</v>
      </c>
      <c r="R1609" s="17" t="s">
        <v>11614</v>
      </c>
      <c r="S1609" s="17" t="s">
        <v>10240</v>
      </c>
      <c r="T1609" s="17" t="s">
        <v>11614</v>
      </c>
      <c r="U1609" s="17" t="s">
        <v>10248</v>
      </c>
      <c r="V1609" s="17"/>
      <c r="W1609" s="17" t="s">
        <v>11178</v>
      </c>
      <c r="X1609" s="17" t="s">
        <v>11057</v>
      </c>
      <c r="Y1609" s="18">
        <v>50174.16</v>
      </c>
      <c r="Z1609" s="17" t="s">
        <v>11617</v>
      </c>
      <c r="AA1609" s="18">
        <v>82805.488706365504</v>
      </c>
      <c r="AB1609" s="17" t="s">
        <v>10245</v>
      </c>
      <c r="AC1609" s="17" t="s">
        <v>10246</v>
      </c>
      <c r="AD1609" s="17"/>
      <c r="AE1609" s="18">
        <v>2536.6100002572098</v>
      </c>
      <c r="AF1609" s="31" t="str">
        <f>_xlfn.XLOOKUP(A1609,Macmahon!B:B,Macmahon!AE:AE,"",0)</f>
        <v/>
      </c>
      <c r="AG1609" s="28" t="str">
        <f>_xlfn.XLOOKUP(A1609,Macmahon!B:B,Macmahon!AJ:AJ,"",0)</f>
        <v/>
      </c>
      <c r="AH1609" s="28" t="str">
        <f>_xlfn.XLOOKUP(A1609,Macmahon!B:B,Macmahon!AK:AK,"",0)</f>
        <v/>
      </c>
      <c r="AI1609" s="28">
        <f t="shared" si="37"/>
        <v>0</v>
      </c>
      <c r="AJ1609" s="40" t="str">
        <f>E1609&amp;C1609&amp;B1609</f>
        <v>DHJ5084LR</v>
      </c>
      <c r="AK1609" s="40" t="str">
        <f>IFERROR(_xlfn.XLOOKUP(AJ1609,CrossRef!$A:$A,CrossRef!$J:$J,"Not Found"),"-")</f>
        <v>EXBH054-HYSY-PUHY</v>
      </c>
      <c r="AL1609" s="40">
        <f>IFERROR(_xlfn.XLOOKUP(AJ1609,CrossRef!$A:$A,CrossRef!$K:$K,"Not Found"),"-")</f>
        <v>0</v>
      </c>
      <c r="AM1609" s="40" t="str">
        <f>IFERROR(_xlfn.XLOOKUP(AJ1609,CrossRef!$A:$A,CrossRef!$L:$L,"Not Found"),"-")</f>
        <v>12000H MAIN PUMP CHANGE POS.2</v>
      </c>
    </row>
    <row r="1610" spans="1:39" x14ac:dyDescent="0.3">
      <c r="A1610" s="4" t="str">
        <f>D1610&amp;C1610&amp;B1610</f>
        <v>EX70905084RR</v>
      </c>
      <c r="B1610" s="4" t="str">
        <f>LEFT(N1610,FIND(" ",N1610)-1)</f>
        <v>RR</v>
      </c>
      <c r="C1610" s="4" t="str">
        <f>LEFT(M1610,4)</f>
        <v>5084</v>
      </c>
      <c r="D1610" s="4" t="str">
        <f>LEFT(L1610,FIND(" ",L1610)-1)</f>
        <v>EX7090</v>
      </c>
      <c r="E1610" s="4" t="str">
        <f>MID(X1610,2,3)</f>
        <v>DHJ</v>
      </c>
      <c r="G1610" s="14" t="s">
        <v>10234</v>
      </c>
      <c r="H1610" s="14" t="s">
        <v>10235</v>
      </c>
      <c r="I1610" s="14" t="s">
        <v>10257</v>
      </c>
      <c r="J1610" s="14" t="s">
        <v>10393</v>
      </c>
      <c r="K1610" s="14" t="s">
        <v>2728</v>
      </c>
      <c r="L1610" s="14" t="s">
        <v>11055</v>
      </c>
      <c r="M1610" s="14" t="s">
        <v>654</v>
      </c>
      <c r="N1610" s="14" t="s">
        <v>493</v>
      </c>
      <c r="O1610" s="15">
        <v>12000</v>
      </c>
      <c r="P1610" s="15">
        <v>4742.9099584178302</v>
      </c>
      <c r="Q1610" s="16">
        <v>46529</v>
      </c>
      <c r="R1610" s="14" t="s">
        <v>11614</v>
      </c>
      <c r="S1610" s="14" t="s">
        <v>10240</v>
      </c>
      <c r="T1610" s="14" t="s">
        <v>11614</v>
      </c>
      <c r="U1610" s="14" t="s">
        <v>10248</v>
      </c>
      <c r="V1610" s="14"/>
      <c r="W1610" s="14" t="s">
        <v>10485</v>
      </c>
      <c r="X1610" s="14" t="s">
        <v>11057</v>
      </c>
      <c r="Y1610" s="15">
        <v>50174.16</v>
      </c>
      <c r="Z1610" s="14" t="s">
        <v>11618</v>
      </c>
      <c r="AA1610" s="15">
        <v>72086.802874743298</v>
      </c>
      <c r="AB1610" s="14" t="s">
        <v>10245</v>
      </c>
      <c r="AC1610" s="14" t="s">
        <v>10246</v>
      </c>
      <c r="AD1610" s="14"/>
      <c r="AE1610" s="15">
        <v>7257.0900415821698</v>
      </c>
      <c r="AF1610" s="31" t="str">
        <f>_xlfn.XLOOKUP(A1610,Macmahon!B:B,Macmahon!AE:AE,"",0)</f>
        <v/>
      </c>
      <c r="AG1610" s="28" t="str">
        <f>_xlfn.XLOOKUP(A1610,Macmahon!B:B,Macmahon!AJ:AJ,"",0)</f>
        <v/>
      </c>
      <c r="AH1610" s="28" t="str">
        <f>_xlfn.XLOOKUP(A1610,Macmahon!B:B,Macmahon!AK:AK,"",0)</f>
        <v/>
      </c>
      <c r="AI1610" s="28">
        <f t="shared" si="37"/>
        <v>0</v>
      </c>
      <c r="AJ1610" s="40" t="str">
        <f>E1610&amp;C1610&amp;B1610</f>
        <v>DHJ5084RR</v>
      </c>
      <c r="AK1610" s="40" t="str">
        <f>IFERROR(_xlfn.XLOOKUP(AJ1610,CrossRef!$A:$A,CrossRef!$J:$J,"Not Found"),"-")</f>
        <v>EXBH072-HYSY-PUHY-PUM4</v>
      </c>
      <c r="AL1610" s="40">
        <f>IFERROR(_xlfn.XLOOKUP(AJ1610,CrossRef!$A:$A,CrossRef!$K:$K,"Not Found"),"-")</f>
        <v>0</v>
      </c>
      <c r="AM1610" s="40" t="str">
        <f>IFERROR(_xlfn.XLOOKUP(AJ1610,CrossRef!$A:$A,CrossRef!$L:$L,"Not Found"),"-")</f>
        <v>12000H MAIN PUMP CHANGE POS.4</v>
      </c>
    </row>
    <row r="1611" spans="1:39" x14ac:dyDescent="0.3">
      <c r="A1611" s="4" t="str">
        <f>D1611&amp;C1611&amp;B1611</f>
        <v>LO1649430600</v>
      </c>
      <c r="B1611" s="4" t="str">
        <f>LEFT(N1611,FIND(" ",N1611)-1)</f>
        <v>00</v>
      </c>
      <c r="C1611" s="4" t="str">
        <f>LEFT(M1611,4)</f>
        <v>4306</v>
      </c>
      <c r="D1611" s="4" t="str">
        <f>LEFT(L1611,FIND(" ",L1611)-1)</f>
        <v>LO1649</v>
      </c>
      <c r="E1611" s="4" t="str">
        <f>MID(X1611,2,3)</f>
        <v>Z8Z</v>
      </c>
      <c r="G1611" s="14" t="s">
        <v>10234</v>
      </c>
      <c r="H1611" s="14" t="s">
        <v>10235</v>
      </c>
      <c r="I1611" s="14" t="s">
        <v>10257</v>
      </c>
      <c r="J1611" s="14" t="s">
        <v>10434</v>
      </c>
      <c r="K1611" s="14" t="s">
        <v>10548</v>
      </c>
      <c r="L1611" s="14" t="s">
        <v>10549</v>
      </c>
      <c r="M1611" s="14" t="s">
        <v>11526</v>
      </c>
      <c r="N1611" s="14" t="s">
        <v>17</v>
      </c>
      <c r="O1611" s="15">
        <v>13000</v>
      </c>
      <c r="P1611" s="15">
        <v>24229.3782350369</v>
      </c>
      <c r="Q1611" s="16">
        <v>46457</v>
      </c>
      <c r="R1611" s="14" t="s">
        <v>11527</v>
      </c>
      <c r="S1611" s="14" t="s">
        <v>10240</v>
      </c>
      <c r="T1611" s="14" t="s">
        <v>11527</v>
      </c>
      <c r="U1611" s="14" t="s">
        <v>10269</v>
      </c>
      <c r="V1611" s="14"/>
      <c r="W1611" s="14" t="s">
        <v>10833</v>
      </c>
      <c r="X1611" s="14" t="s">
        <v>10551</v>
      </c>
      <c r="Y1611" s="15">
        <v>27982.95</v>
      </c>
      <c r="Z1611" s="14" t="s">
        <v>11528</v>
      </c>
      <c r="AA1611" s="15">
        <v>26836.739219712501</v>
      </c>
      <c r="AB1611" s="14" t="s">
        <v>10245</v>
      </c>
      <c r="AC1611" s="14" t="s">
        <v>10246</v>
      </c>
      <c r="AD1611" s="14"/>
      <c r="AE1611" s="15">
        <v>-11229.3782350369</v>
      </c>
      <c r="AF1611" s="31" t="str">
        <f>_xlfn.XLOOKUP(A1611,Macmahon!B:B,Macmahon!AE:AE,"",0)</f>
        <v/>
      </c>
      <c r="AG1611" s="28" t="str">
        <f>_xlfn.XLOOKUP(A1611,Macmahon!B:B,Macmahon!AJ:AJ,"",0)</f>
        <v/>
      </c>
      <c r="AH1611" s="28" t="str">
        <f>_xlfn.XLOOKUP(A1611,Macmahon!B:B,Macmahon!AK:AK,"",0)</f>
        <v/>
      </c>
      <c r="AI1611" s="28">
        <f t="shared" si="37"/>
        <v>0</v>
      </c>
      <c r="AJ1611" s="40" t="str">
        <f>E1611&amp;C1611&amp;B1611</f>
        <v>Z8Z430600</v>
      </c>
      <c r="AK1611" s="40" t="str">
        <f>IFERROR(_xlfn.XLOOKUP(AJ1611,CrossRef!$A:$A,CrossRef!$J:$J,"Not Found"),"-")</f>
        <v/>
      </c>
      <c r="AL1611" s="40">
        <f>IFERROR(_xlfn.XLOOKUP(AJ1611,CrossRef!$A:$A,CrossRef!$K:$K,"Not Found"),"-")</f>
        <v>0</v>
      </c>
      <c r="AM1611" s="40" t="str">
        <f>IFERROR(_xlfn.XLOOKUP(AJ1611,CrossRef!$A:$A,CrossRef!$L:$L,"Not Found"),"-")</f>
        <v>14000H STEERING PUMP CHANGE</v>
      </c>
    </row>
    <row r="1612" spans="1:39" x14ac:dyDescent="0.3">
      <c r="A1612" s="4" t="str">
        <f>D1612&amp;C1612&amp;B1612</f>
        <v>LO16495070CE</v>
      </c>
      <c r="B1612" s="4" t="str">
        <f>LEFT(N1612,FIND(" ",N1612)-1)</f>
        <v>CE</v>
      </c>
      <c r="C1612" s="4" t="str">
        <f>LEFT(M1612,4)</f>
        <v>5070</v>
      </c>
      <c r="D1612" s="4" t="str">
        <f>LEFT(L1612,FIND(" ",L1612)-1)</f>
        <v>LO1649</v>
      </c>
      <c r="E1612" s="4" t="str">
        <f>MID(X1612,2,3)</f>
        <v>Z8Z</v>
      </c>
      <c r="G1612" s="17" t="s">
        <v>10234</v>
      </c>
      <c r="H1612" s="17" t="s">
        <v>10235</v>
      </c>
      <c r="I1612" s="17" t="s">
        <v>10257</v>
      </c>
      <c r="J1612" s="17" t="s">
        <v>10434</v>
      </c>
      <c r="K1612" s="17" t="s">
        <v>10548</v>
      </c>
      <c r="L1612" s="17" t="s">
        <v>10549</v>
      </c>
      <c r="M1612" s="17" t="s">
        <v>823</v>
      </c>
      <c r="N1612" s="17" t="s">
        <v>11073</v>
      </c>
      <c r="O1612" s="18">
        <v>12000</v>
      </c>
      <c r="P1612" s="18">
        <v>24229.3782350369</v>
      </c>
      <c r="Q1612" s="16">
        <v>45758</v>
      </c>
      <c r="R1612" s="17" t="s">
        <v>11589</v>
      </c>
      <c r="S1612" s="17" t="s">
        <v>10240</v>
      </c>
      <c r="T1612" s="17" t="s">
        <v>11589</v>
      </c>
      <c r="U1612" s="17" t="s">
        <v>10269</v>
      </c>
      <c r="V1612" s="17"/>
      <c r="W1612" s="17" t="s">
        <v>10833</v>
      </c>
      <c r="X1612" s="17" t="s">
        <v>10551</v>
      </c>
      <c r="Y1612" s="18">
        <v>0</v>
      </c>
      <c r="Z1612" s="17" t="s">
        <v>11590</v>
      </c>
      <c r="AA1612" s="18">
        <v>17007.076608784399</v>
      </c>
      <c r="AB1612" s="17" t="s">
        <v>10245</v>
      </c>
      <c r="AC1612" s="17" t="s">
        <v>10246</v>
      </c>
      <c r="AD1612" s="17"/>
      <c r="AE1612" s="18">
        <v>-12229.3782350369</v>
      </c>
      <c r="AF1612" s="31" t="str">
        <f>_xlfn.XLOOKUP(A1612,Macmahon!B:B,Macmahon!AE:AE,"",0)</f>
        <v/>
      </c>
      <c r="AG1612" s="28" t="str">
        <f>_xlfn.XLOOKUP(A1612,Macmahon!B:B,Macmahon!AJ:AJ,"",0)</f>
        <v/>
      </c>
      <c r="AH1612" s="28" t="str">
        <f>_xlfn.XLOOKUP(A1612,Macmahon!B:B,Macmahon!AK:AK,"",0)</f>
        <v/>
      </c>
      <c r="AI1612" s="28">
        <f t="shared" si="37"/>
        <v>0</v>
      </c>
      <c r="AJ1612" s="40" t="str">
        <f>E1612&amp;C1612&amp;B1612</f>
        <v>Z8Z5070CE</v>
      </c>
      <c r="AK1612" s="40" t="str">
        <f>IFERROR(_xlfn.XLOOKUP(AJ1612,CrossRef!$A:$A,CrossRef!$J:$J,"Not Found"),"-")</f>
        <v/>
      </c>
      <c r="AL1612" s="40">
        <f>IFERROR(_xlfn.XLOOKUP(AJ1612,CrossRef!$A:$A,CrossRef!$K:$K,"Not Found"),"-")</f>
        <v>0</v>
      </c>
      <c r="AM1612" s="40" t="str">
        <f>IFERROR(_xlfn.XLOOKUP(AJ1612,CrossRef!$A:$A,CrossRef!$L:$L,"Not Found"),"-")</f>
        <v>12000H STEER &amp; IMPL PILOT PUMP CHANGE</v>
      </c>
    </row>
    <row r="1613" spans="1:39" x14ac:dyDescent="0.3">
      <c r="A1613" s="4" t="str">
        <f>D1613&amp;C1613&amp;B1613</f>
        <v>LO16495070RI</v>
      </c>
      <c r="B1613" s="4" t="str">
        <f>LEFT(N1613,FIND(" ",N1613)-1)</f>
        <v>RI</v>
      </c>
      <c r="C1613" s="4" t="str">
        <f>LEFT(M1613,4)</f>
        <v>5070</v>
      </c>
      <c r="D1613" s="4" t="str">
        <f>LEFT(L1613,FIND(" ",L1613)-1)</f>
        <v>LO1649</v>
      </c>
      <c r="E1613" s="4" t="str">
        <f>MID(X1613,2,3)</f>
        <v>Z8Z</v>
      </c>
      <c r="G1613" s="14" t="s">
        <v>10234</v>
      </c>
      <c r="H1613" s="14" t="s">
        <v>10235</v>
      </c>
      <c r="I1613" s="14" t="s">
        <v>10257</v>
      </c>
      <c r="J1613" s="14" t="s">
        <v>10434</v>
      </c>
      <c r="K1613" s="14" t="s">
        <v>10548</v>
      </c>
      <c r="L1613" s="14" t="s">
        <v>10549</v>
      </c>
      <c r="M1613" s="14" t="s">
        <v>823</v>
      </c>
      <c r="N1613" s="14" t="s">
        <v>61</v>
      </c>
      <c r="O1613" s="15">
        <v>12000</v>
      </c>
      <c r="P1613" s="15">
        <v>24229.3782350369</v>
      </c>
      <c r="Q1613" s="16">
        <v>45758</v>
      </c>
      <c r="R1613" s="14" t="s">
        <v>11581</v>
      </c>
      <c r="S1613" s="14" t="s">
        <v>10240</v>
      </c>
      <c r="T1613" s="14" t="s">
        <v>11581</v>
      </c>
      <c r="U1613" s="14" t="s">
        <v>10269</v>
      </c>
      <c r="V1613" s="14"/>
      <c r="W1613" s="14" t="s">
        <v>10836</v>
      </c>
      <c r="X1613" s="14" t="s">
        <v>10551</v>
      </c>
      <c r="Y1613" s="15">
        <v>0</v>
      </c>
      <c r="Z1613" s="14" t="s">
        <v>11582</v>
      </c>
      <c r="AA1613" s="15">
        <v>17007.076608784399</v>
      </c>
      <c r="AB1613" s="14" t="s">
        <v>10245</v>
      </c>
      <c r="AC1613" s="14" t="s">
        <v>10246</v>
      </c>
      <c r="AD1613" s="14"/>
      <c r="AE1613" s="15">
        <v>-12229.3782350369</v>
      </c>
      <c r="AF1613" s="31" t="str">
        <f>_xlfn.XLOOKUP(A1613,Macmahon!B:B,Macmahon!AE:AE,"",0)</f>
        <v/>
      </c>
      <c r="AG1613" s="28" t="str">
        <f>_xlfn.XLOOKUP(A1613,Macmahon!B:B,Macmahon!AJ:AJ,"",0)</f>
        <v/>
      </c>
      <c r="AH1613" s="28" t="str">
        <f>_xlfn.XLOOKUP(A1613,Macmahon!B:B,Macmahon!AK:AK,"",0)</f>
        <v/>
      </c>
      <c r="AI1613" s="28">
        <f t="shared" si="37"/>
        <v>0</v>
      </c>
      <c r="AJ1613" s="40" t="str">
        <f>E1613&amp;C1613&amp;B1613</f>
        <v>Z8Z5070RI</v>
      </c>
      <c r="AK1613" s="40" t="str">
        <f>IFERROR(_xlfn.XLOOKUP(AJ1613,CrossRef!$A:$A,CrossRef!$J:$J,"Not Found"),"-")</f>
        <v/>
      </c>
      <c r="AL1613" s="40">
        <f>IFERROR(_xlfn.XLOOKUP(AJ1613,CrossRef!$A:$A,CrossRef!$K:$K,"Not Found"),"-")</f>
        <v>0</v>
      </c>
      <c r="AM1613" s="40" t="str">
        <f>IFERROR(_xlfn.XLOOKUP(AJ1613,CrossRef!$A:$A,CrossRef!$L:$L,"Not Found"),"-")</f>
        <v>14000H SECONDARY STEERING PUMP CHANGE</v>
      </c>
    </row>
    <row r="1614" spans="1:39" x14ac:dyDescent="0.3">
      <c r="A1614" s="4" t="str">
        <f>D1614&amp;C1614&amp;B1614</f>
        <v>LO1649700000</v>
      </c>
      <c r="B1614" s="4" t="str">
        <f>LEFT(N1614,FIND(" ",N1614)-1)</f>
        <v>00</v>
      </c>
      <c r="C1614" s="4" t="str">
        <f>LEFT(M1614,4)</f>
        <v>7000</v>
      </c>
      <c r="D1614" s="4" t="str">
        <f>LEFT(L1614,FIND(" ",L1614)-1)</f>
        <v>LO1649</v>
      </c>
      <c r="E1614" s="4" t="str">
        <f>MID(X1614,2,3)</f>
        <v>Z8Z</v>
      </c>
      <c r="G1614" s="14" t="s">
        <v>10234</v>
      </c>
      <c r="H1614" s="14" t="s">
        <v>11796</v>
      </c>
      <c r="I1614" s="14" t="s">
        <v>10257</v>
      </c>
      <c r="J1614" s="14" t="s">
        <v>10434</v>
      </c>
      <c r="K1614" s="14" t="s">
        <v>10548</v>
      </c>
      <c r="L1614" s="14" t="s">
        <v>10549</v>
      </c>
      <c r="M1614" s="14" t="s">
        <v>807</v>
      </c>
      <c r="N1614" s="14" t="s">
        <v>17</v>
      </c>
      <c r="O1614" s="15">
        <v>72000</v>
      </c>
      <c r="P1614" s="15">
        <v>24229.3782350369</v>
      </c>
      <c r="Q1614" s="20">
        <v>50122.751331018517</v>
      </c>
      <c r="R1614" s="14"/>
      <c r="S1614" s="14"/>
      <c r="T1614" s="14"/>
      <c r="U1614" s="14" t="s">
        <v>10248</v>
      </c>
      <c r="V1614" s="14"/>
      <c r="W1614" s="14"/>
      <c r="X1614" s="14" t="s">
        <v>10551</v>
      </c>
      <c r="Y1614" s="15">
        <v>0</v>
      </c>
      <c r="Z1614" s="14" t="s">
        <v>11798</v>
      </c>
      <c r="AA1614" s="15">
        <v>72000</v>
      </c>
      <c r="AB1614" s="14" t="s">
        <v>10245</v>
      </c>
      <c r="AC1614" s="14" t="s">
        <v>11799</v>
      </c>
      <c r="AD1614" s="14"/>
      <c r="AE1614" s="15">
        <v>47770.6217649631</v>
      </c>
      <c r="AF1614" s="31" t="str">
        <f>_xlfn.XLOOKUP(A1614,Macmahon!B:B,Macmahon!AE:AE,"",0)</f>
        <v/>
      </c>
      <c r="AG1614" s="28" t="str">
        <f>_xlfn.XLOOKUP(A1614,Macmahon!B:B,Macmahon!AJ:AJ,"",0)</f>
        <v/>
      </c>
      <c r="AH1614" s="28" t="str">
        <f>_xlfn.XLOOKUP(A1614,Macmahon!B:B,Macmahon!AK:AK,"",0)</f>
        <v/>
      </c>
      <c r="AI1614" s="28">
        <f t="shared" si="37"/>
        <v>0</v>
      </c>
      <c r="AJ1614" s="40" t="str">
        <f>E1614&amp;C1614&amp;B1614</f>
        <v>Z8Z700000</v>
      </c>
      <c r="AK1614" s="40" t="str">
        <f>IFERROR(_xlfn.XLOOKUP(AJ1614,CrossRef!$A:$A,CrossRef!$J:$J,"Not Found"),"-")</f>
        <v>Not Found</v>
      </c>
      <c r="AL1614" s="40" t="str">
        <f>IFERROR(_xlfn.XLOOKUP(AJ1614,CrossRef!$A:$A,CrossRef!$K:$K,"Not Found"),"-")</f>
        <v>Not Found</v>
      </c>
      <c r="AM1614" s="40" t="str">
        <f>IFERROR(_xlfn.XLOOKUP(AJ1614,CrossRef!$A:$A,CrossRef!$L:$L,"Not Found"),"-")</f>
        <v>Not Found</v>
      </c>
    </row>
    <row r="1615" spans="1:39" x14ac:dyDescent="0.3">
      <c r="A1615" s="4" t="str">
        <f>D1615&amp;C1615&amp;B1615</f>
        <v>LO2044100000</v>
      </c>
      <c r="B1615" s="4" t="str">
        <f>LEFT(N1615,FIND(" ",N1615)-1)</f>
        <v>00</v>
      </c>
      <c r="C1615" s="4" t="str">
        <f>LEFT(M1615,4)</f>
        <v>1000</v>
      </c>
      <c r="D1615" s="4" t="str">
        <f>LEFT(L1615,FIND(" ",L1615)-1)</f>
        <v>LO2044</v>
      </c>
      <c r="E1615" s="4" t="str">
        <f>MID(X1615,2,3)</f>
        <v>JLK</v>
      </c>
      <c r="G1615" s="17" t="s">
        <v>10234</v>
      </c>
      <c r="H1615" s="17" t="s">
        <v>10235</v>
      </c>
      <c r="I1615" s="17" t="s">
        <v>10732</v>
      </c>
      <c r="J1615" s="17" t="s">
        <v>10733</v>
      </c>
      <c r="K1615" s="17" t="s">
        <v>10734</v>
      </c>
      <c r="L1615" s="17" t="s">
        <v>10735</v>
      </c>
      <c r="M1615" s="17" t="s">
        <v>16</v>
      </c>
      <c r="N1615" s="17" t="s">
        <v>17</v>
      </c>
      <c r="O1615" s="18">
        <v>12000</v>
      </c>
      <c r="P1615" s="18">
        <v>6397.9356615628003</v>
      </c>
      <c r="Q1615" s="16">
        <v>47374.6</v>
      </c>
      <c r="R1615" s="17" t="s">
        <v>10736</v>
      </c>
      <c r="S1615" s="17" t="s">
        <v>10593</v>
      </c>
      <c r="T1615" s="17" t="s">
        <v>10736</v>
      </c>
      <c r="U1615" s="17" t="s">
        <v>10248</v>
      </c>
      <c r="V1615" s="17"/>
      <c r="W1615" s="17"/>
      <c r="X1615" s="17" t="s">
        <v>10737</v>
      </c>
      <c r="Y1615" s="18">
        <v>114226.52</v>
      </c>
      <c r="Z1615" s="17" t="s">
        <v>10244</v>
      </c>
      <c r="AA1615" s="18">
        <v>52318.262833675501</v>
      </c>
      <c r="AB1615" s="17" t="s">
        <v>10245</v>
      </c>
      <c r="AC1615" s="17" t="s">
        <v>10246</v>
      </c>
      <c r="AD1615" s="17"/>
      <c r="AE1615" s="18">
        <v>5602.0643384371997</v>
      </c>
      <c r="AF1615" s="31" t="str">
        <f>_xlfn.XLOOKUP(A1615,Macmahon!B:B,Macmahon!AE:AE,"",0)</f>
        <v/>
      </c>
      <c r="AG1615" s="28" t="str">
        <f>_xlfn.XLOOKUP(A1615,Macmahon!B:B,Macmahon!AJ:AJ,"",0)</f>
        <v/>
      </c>
      <c r="AH1615" s="28" t="str">
        <f>_xlfn.XLOOKUP(A1615,Macmahon!B:B,Macmahon!AK:AK,"",0)</f>
        <v/>
      </c>
      <c r="AI1615" s="28">
        <f t="shared" si="37"/>
        <v>0</v>
      </c>
      <c r="AJ1615" s="40" t="str">
        <f>E1615&amp;C1615&amp;B1615</f>
        <v>JLK100000</v>
      </c>
      <c r="AK1615" s="40" t="str">
        <f>IFERROR(_xlfn.XLOOKUP(AJ1615,CrossRef!$A:$A,CrossRef!$J:$J,"Not Found"),"-")</f>
        <v>Not Found</v>
      </c>
      <c r="AL1615" s="40" t="str">
        <f>IFERROR(_xlfn.XLOOKUP(AJ1615,CrossRef!$A:$A,CrossRef!$K:$K,"Not Found"),"-")</f>
        <v>Not Found</v>
      </c>
      <c r="AM1615" s="40" t="str">
        <f>IFERROR(_xlfn.XLOOKUP(AJ1615,CrossRef!$A:$A,CrossRef!$L:$L,"Not Found"),"-")</f>
        <v>Not Found</v>
      </c>
    </row>
    <row r="1616" spans="1:39" x14ac:dyDescent="0.3">
      <c r="A1616" s="4" t="str">
        <f>D1616&amp;C1616&amp;B1616</f>
        <v>LO2044303000</v>
      </c>
      <c r="B1616" s="4" t="str">
        <f>LEFT(N1616,FIND(" ",N1616)-1)</f>
        <v>00</v>
      </c>
      <c r="C1616" s="4" t="str">
        <f>LEFT(M1616,4)</f>
        <v>3030</v>
      </c>
      <c r="D1616" s="4" t="str">
        <f>LEFT(L1616,FIND(" ",L1616)-1)</f>
        <v>LO2044</v>
      </c>
      <c r="E1616" s="4" t="str">
        <f>MID(X1616,2,3)</f>
        <v>JLK</v>
      </c>
      <c r="G1616" s="17" t="s">
        <v>10234</v>
      </c>
      <c r="H1616" s="17" t="s">
        <v>10235</v>
      </c>
      <c r="I1616" s="17" t="s">
        <v>10732</v>
      </c>
      <c r="J1616" s="17" t="s">
        <v>10733</v>
      </c>
      <c r="K1616" s="17" t="s">
        <v>10734</v>
      </c>
      <c r="L1616" s="17" t="s">
        <v>10735</v>
      </c>
      <c r="M1616" s="17" t="s">
        <v>299</v>
      </c>
      <c r="N1616" s="17" t="s">
        <v>17</v>
      </c>
      <c r="O1616" s="18">
        <v>12000</v>
      </c>
      <c r="P1616" s="18">
        <v>6397.9356615628003</v>
      </c>
      <c r="Q1616" s="16">
        <v>47120.6</v>
      </c>
      <c r="R1616" s="17" t="s">
        <v>10915</v>
      </c>
      <c r="S1616" s="17" t="s">
        <v>10240</v>
      </c>
      <c r="T1616" s="17" t="s">
        <v>10915</v>
      </c>
      <c r="U1616" s="17" t="s">
        <v>10248</v>
      </c>
      <c r="V1616" s="17"/>
      <c r="W1616" s="17"/>
      <c r="X1616" s="17" t="s">
        <v>10737</v>
      </c>
      <c r="Y1616" s="18">
        <v>0</v>
      </c>
      <c r="Z1616" s="17" t="s">
        <v>10864</v>
      </c>
      <c r="AA1616" s="18">
        <v>48841.192334017796</v>
      </c>
      <c r="AB1616" s="17" t="s">
        <v>10245</v>
      </c>
      <c r="AC1616" s="17" t="s">
        <v>10246</v>
      </c>
      <c r="AD1616" s="17"/>
      <c r="AE1616" s="18">
        <v>5602.0643384371997</v>
      </c>
      <c r="AF1616" s="31" t="str">
        <f>_xlfn.XLOOKUP(A1616,Macmahon!B:B,Macmahon!AE:AE,"",0)</f>
        <v/>
      </c>
      <c r="AG1616" s="28" t="str">
        <f>_xlfn.XLOOKUP(A1616,Macmahon!B:B,Macmahon!AJ:AJ,"",0)</f>
        <v/>
      </c>
      <c r="AH1616" s="28" t="str">
        <f>_xlfn.XLOOKUP(A1616,Macmahon!B:B,Macmahon!AK:AK,"",0)</f>
        <v/>
      </c>
      <c r="AI1616" s="28">
        <f t="shared" si="37"/>
        <v>0</v>
      </c>
      <c r="AJ1616" s="40" t="str">
        <f>E1616&amp;C1616&amp;B1616</f>
        <v>JLK303000</v>
      </c>
      <c r="AK1616" s="40" t="str">
        <f>IFERROR(_xlfn.XLOOKUP(AJ1616,CrossRef!$A:$A,CrossRef!$J:$J,"Not Found"),"-")</f>
        <v>Not Found</v>
      </c>
      <c r="AL1616" s="40" t="str">
        <f>IFERROR(_xlfn.XLOOKUP(AJ1616,CrossRef!$A:$A,CrossRef!$K:$K,"Not Found"),"-")</f>
        <v>Not Found</v>
      </c>
      <c r="AM1616" s="40" t="str">
        <f>IFERROR(_xlfn.XLOOKUP(AJ1616,CrossRef!$A:$A,CrossRef!$L:$L,"Not Found"),"-")</f>
        <v>Not Found</v>
      </c>
    </row>
    <row r="1617" spans="1:39" x14ac:dyDescent="0.3">
      <c r="A1617" s="4" t="str">
        <f>D1617&amp;C1617&amp;B1617</f>
        <v>LO2044310100</v>
      </c>
      <c r="B1617" s="4" t="str">
        <f>LEFT(N1617,FIND(" ",N1617)-1)</f>
        <v>00</v>
      </c>
      <c r="C1617" s="4" t="str">
        <f>LEFT(M1617,4)</f>
        <v>3101</v>
      </c>
      <c r="D1617" s="4" t="str">
        <f>LEFT(L1617,FIND(" ",L1617)-1)</f>
        <v>LO2044</v>
      </c>
      <c r="E1617" s="4" t="str">
        <f>MID(X1617,2,3)</f>
        <v>JLK</v>
      </c>
      <c r="G1617" s="14" t="s">
        <v>10234</v>
      </c>
      <c r="H1617" s="14" t="s">
        <v>10235</v>
      </c>
      <c r="I1617" s="14" t="s">
        <v>10732</v>
      </c>
      <c r="J1617" s="14" t="s">
        <v>10733</v>
      </c>
      <c r="K1617" s="14" t="s">
        <v>10734</v>
      </c>
      <c r="L1617" s="14" t="s">
        <v>10735</v>
      </c>
      <c r="M1617" s="14" t="s">
        <v>358</v>
      </c>
      <c r="N1617" s="14" t="s">
        <v>17</v>
      </c>
      <c r="O1617" s="15">
        <v>12000</v>
      </c>
      <c r="P1617" s="15">
        <v>36859.935661562798</v>
      </c>
      <c r="Q1617" s="20">
        <v>45778</v>
      </c>
      <c r="R1617" s="14" t="s">
        <v>11003</v>
      </c>
      <c r="S1617" s="14" t="s">
        <v>10240</v>
      </c>
      <c r="T1617" s="14" t="s">
        <v>11003</v>
      </c>
      <c r="U1617" s="14" t="s">
        <v>10248</v>
      </c>
      <c r="V1617" s="14"/>
      <c r="W1617" s="14"/>
      <c r="X1617" s="14" t="s">
        <v>10737</v>
      </c>
      <c r="Y1617" s="15">
        <v>0</v>
      </c>
      <c r="Z1617" s="14" t="s">
        <v>10947</v>
      </c>
      <c r="AA1617" s="22">
        <v>30462</v>
      </c>
      <c r="AB1617" s="14" t="s">
        <v>10245</v>
      </c>
      <c r="AC1617" s="14" t="s">
        <v>10246</v>
      </c>
      <c r="AD1617" s="14"/>
      <c r="AE1617" s="15">
        <v>-24859.935661562798</v>
      </c>
      <c r="AF1617" s="31" t="str">
        <f>_xlfn.XLOOKUP(A1617,Macmahon!B:B,Macmahon!AE:AE,"",0)</f>
        <v/>
      </c>
      <c r="AG1617" s="28" t="str">
        <f>_xlfn.XLOOKUP(A1617,Macmahon!B:B,Macmahon!AJ:AJ,"",0)</f>
        <v/>
      </c>
      <c r="AH1617" s="28" t="str">
        <f>_xlfn.XLOOKUP(A1617,Macmahon!B:B,Macmahon!AK:AK,"",0)</f>
        <v/>
      </c>
      <c r="AI1617" s="28">
        <f t="shared" si="37"/>
        <v>0</v>
      </c>
      <c r="AJ1617" s="40" t="str">
        <f>E1617&amp;C1617&amp;B1617</f>
        <v>JLK310100</v>
      </c>
      <c r="AK1617" s="40" t="str">
        <f>IFERROR(_xlfn.XLOOKUP(AJ1617,CrossRef!$A:$A,CrossRef!$J:$J,"Not Found"),"-")</f>
        <v>Not Found</v>
      </c>
      <c r="AL1617" s="40" t="str">
        <f>IFERROR(_xlfn.XLOOKUP(AJ1617,CrossRef!$A:$A,CrossRef!$K:$K,"Not Found"),"-")</f>
        <v>Not Found</v>
      </c>
      <c r="AM1617" s="40" t="str">
        <f>IFERROR(_xlfn.XLOOKUP(AJ1617,CrossRef!$A:$A,CrossRef!$L:$L,"Not Found"),"-")</f>
        <v>Not Found</v>
      </c>
    </row>
    <row r="1618" spans="1:39" x14ac:dyDescent="0.3">
      <c r="A1618" s="4" t="str">
        <f>D1618&amp;C1618&amp;B1618</f>
        <v>LO20443258FR</v>
      </c>
      <c r="B1618" s="4" t="str">
        <f>LEFT(N1618,FIND(" ",N1618)-1)</f>
        <v>FR</v>
      </c>
      <c r="C1618" s="4" t="str">
        <f>LEFT(M1618,4)</f>
        <v>3258</v>
      </c>
      <c r="D1618" s="4" t="str">
        <f>LEFT(L1618,FIND(" ",L1618)-1)</f>
        <v>LO2044</v>
      </c>
      <c r="E1618" s="4" t="str">
        <f>MID(X1618,2,3)</f>
        <v>JLK</v>
      </c>
      <c r="G1618" s="17" t="s">
        <v>10234</v>
      </c>
      <c r="H1618" s="17" t="s">
        <v>10235</v>
      </c>
      <c r="I1618" s="17" t="s">
        <v>10732</v>
      </c>
      <c r="J1618" s="17" t="s">
        <v>10733</v>
      </c>
      <c r="K1618" s="17" t="s">
        <v>10734</v>
      </c>
      <c r="L1618" s="17" t="s">
        <v>10735</v>
      </c>
      <c r="M1618" s="17" t="s">
        <v>418</v>
      </c>
      <c r="N1618" s="17" t="s">
        <v>232</v>
      </c>
      <c r="O1618" s="18">
        <v>12000</v>
      </c>
      <c r="P1618" s="18">
        <v>36859.935661562798</v>
      </c>
      <c r="Q1618" s="19">
        <v>45778</v>
      </c>
      <c r="R1618" s="17" t="s">
        <v>11154</v>
      </c>
      <c r="S1618" s="17" t="s">
        <v>10593</v>
      </c>
      <c r="T1618" s="17" t="s">
        <v>11154</v>
      </c>
      <c r="U1618" s="17" t="s">
        <v>10248</v>
      </c>
      <c r="V1618" s="17"/>
      <c r="W1618" s="17"/>
      <c r="X1618" s="17" t="s">
        <v>10737</v>
      </c>
      <c r="Y1618" s="18">
        <v>0</v>
      </c>
      <c r="Z1618" s="17" t="s">
        <v>11155</v>
      </c>
      <c r="AA1618" s="22">
        <v>30462</v>
      </c>
      <c r="AB1618" s="17" t="s">
        <v>10245</v>
      </c>
      <c r="AC1618" s="17" t="s">
        <v>10246</v>
      </c>
      <c r="AD1618" s="17"/>
      <c r="AE1618" s="18">
        <v>-24859.935661562798</v>
      </c>
      <c r="AF1618" s="31" t="str">
        <f>_xlfn.XLOOKUP(A1618,Macmahon!B:B,Macmahon!AE:AE,"",0)</f>
        <v/>
      </c>
      <c r="AG1618" s="28" t="str">
        <f>_xlfn.XLOOKUP(A1618,Macmahon!B:B,Macmahon!AJ:AJ,"",0)</f>
        <v/>
      </c>
      <c r="AH1618" s="28" t="str">
        <f>_xlfn.XLOOKUP(A1618,Macmahon!B:B,Macmahon!AK:AK,"",0)</f>
        <v/>
      </c>
      <c r="AI1618" s="28">
        <f t="shared" si="37"/>
        <v>0</v>
      </c>
      <c r="AJ1618" s="40" t="str">
        <f>E1618&amp;C1618&amp;B1618</f>
        <v>JLK3258FR</v>
      </c>
      <c r="AK1618" s="40" t="str">
        <f>IFERROR(_xlfn.XLOOKUP(AJ1618,CrossRef!$A:$A,CrossRef!$J:$J,"Not Found"),"-")</f>
        <v>Not Found</v>
      </c>
      <c r="AL1618" s="40" t="str">
        <f>IFERROR(_xlfn.XLOOKUP(AJ1618,CrossRef!$A:$A,CrossRef!$K:$K,"Not Found"),"-")</f>
        <v>Not Found</v>
      </c>
      <c r="AM1618" s="40" t="str">
        <f>IFERROR(_xlfn.XLOOKUP(AJ1618,CrossRef!$A:$A,CrossRef!$L:$L,"Not Found"),"-")</f>
        <v>Not Found</v>
      </c>
    </row>
    <row r="1619" spans="1:39" x14ac:dyDescent="0.3">
      <c r="A1619" s="4" t="str">
        <f>D1619&amp;C1619&amp;B1619</f>
        <v>EX70945084LF</v>
      </c>
      <c r="B1619" s="4" t="str">
        <f>LEFT(N1619,FIND(" ",N1619)-1)</f>
        <v>LF</v>
      </c>
      <c r="C1619" s="4" t="str">
        <f>LEFT(M1619,4)</f>
        <v>5084</v>
      </c>
      <c r="D1619" s="4" t="str">
        <f>LEFT(L1619,FIND(" ",L1619)-1)</f>
        <v>EX7094</v>
      </c>
      <c r="E1619" s="4" t="str">
        <f>MID(X1619,2,3)</f>
        <v>DHJ</v>
      </c>
      <c r="G1619" s="17" t="s">
        <v>10234</v>
      </c>
      <c r="H1619" s="17" t="s">
        <v>10235</v>
      </c>
      <c r="I1619" s="17" t="s">
        <v>10257</v>
      </c>
      <c r="J1619" s="17" t="s">
        <v>10393</v>
      </c>
      <c r="K1619" s="17" t="s">
        <v>2728</v>
      </c>
      <c r="L1619" s="17" t="s">
        <v>10394</v>
      </c>
      <c r="M1619" s="17" t="s">
        <v>654</v>
      </c>
      <c r="N1619" s="17" t="s">
        <v>483</v>
      </c>
      <c r="O1619" s="18">
        <v>12000</v>
      </c>
      <c r="P1619" s="18">
        <v>7434.1423597310704</v>
      </c>
      <c r="Q1619" s="16">
        <v>47428</v>
      </c>
      <c r="R1619" s="17" t="s">
        <v>11614</v>
      </c>
      <c r="S1619" s="17" t="s">
        <v>10240</v>
      </c>
      <c r="T1619" s="17" t="s">
        <v>11614</v>
      </c>
      <c r="U1619" s="17" t="s">
        <v>10248</v>
      </c>
      <c r="V1619" s="17"/>
      <c r="W1619" s="17" t="s">
        <v>10399</v>
      </c>
      <c r="X1619" s="17" t="s">
        <v>10397</v>
      </c>
      <c r="Y1619" s="18">
        <v>50174.16</v>
      </c>
      <c r="Z1619" s="17" t="s">
        <v>11615</v>
      </c>
      <c r="AA1619" s="18">
        <v>88992.5622861054</v>
      </c>
      <c r="AB1619" s="17" t="s">
        <v>10245</v>
      </c>
      <c r="AC1619" s="17" t="s">
        <v>10246</v>
      </c>
      <c r="AD1619" s="17"/>
      <c r="AE1619" s="18">
        <v>4565.8576402689296</v>
      </c>
      <c r="AF1619" s="31" t="str">
        <f>_xlfn.XLOOKUP(A1619,Macmahon!B:B,Macmahon!AE:AE,"",0)</f>
        <v/>
      </c>
      <c r="AG1619" s="28" t="str">
        <f>_xlfn.XLOOKUP(A1619,Macmahon!B:B,Macmahon!AJ:AJ,"",0)</f>
        <v/>
      </c>
      <c r="AH1619" s="28" t="str">
        <f>_xlfn.XLOOKUP(A1619,Macmahon!B:B,Macmahon!AK:AK,"",0)</f>
        <v/>
      </c>
      <c r="AI1619" s="28">
        <f t="shared" si="37"/>
        <v>0</v>
      </c>
      <c r="AJ1619" s="40" t="str">
        <f>E1619&amp;C1619&amp;B1619</f>
        <v>DHJ5084LF</v>
      </c>
      <c r="AK1619" s="40" t="str">
        <f>IFERROR(_xlfn.XLOOKUP(AJ1619,CrossRef!$A:$A,CrossRef!$J:$J,"Not Found"),"-")</f>
        <v>EXBH072-HYSY-PUHY-PUM1</v>
      </c>
      <c r="AL1619" s="40">
        <f>IFERROR(_xlfn.XLOOKUP(AJ1619,CrossRef!$A:$A,CrossRef!$K:$K,"Not Found"),"-")</f>
        <v>0</v>
      </c>
      <c r="AM1619" s="40" t="str">
        <f>IFERROR(_xlfn.XLOOKUP(AJ1619,CrossRef!$A:$A,CrossRef!$L:$L,"Not Found"),"-")</f>
        <v>12000H MAIN PUMP CHANGE POS.1</v>
      </c>
    </row>
    <row r="1620" spans="1:39" x14ac:dyDescent="0.3">
      <c r="A1620" s="4" t="str">
        <f>D1620&amp;C1620&amp;B1620</f>
        <v>EX70945084RF</v>
      </c>
      <c r="B1620" s="4" t="str">
        <f>LEFT(N1620,FIND(" ",N1620)-1)</f>
        <v>RF</v>
      </c>
      <c r="C1620" s="4" t="str">
        <f>LEFT(M1620,4)</f>
        <v>5084</v>
      </c>
      <c r="D1620" s="4" t="str">
        <f>LEFT(L1620,FIND(" ",L1620)-1)</f>
        <v>EX7094</v>
      </c>
      <c r="E1620" s="4" t="str">
        <f>MID(X1620,2,3)</f>
        <v>DHJ</v>
      </c>
      <c r="G1620" s="14" t="s">
        <v>10234</v>
      </c>
      <c r="H1620" s="14" t="s">
        <v>10235</v>
      </c>
      <c r="I1620" s="14" t="s">
        <v>10257</v>
      </c>
      <c r="J1620" s="14" t="s">
        <v>10393</v>
      </c>
      <c r="K1620" s="14" t="s">
        <v>2728</v>
      </c>
      <c r="L1620" s="14" t="s">
        <v>10394</v>
      </c>
      <c r="M1620" s="14" t="s">
        <v>654</v>
      </c>
      <c r="N1620" s="14" t="s">
        <v>487</v>
      </c>
      <c r="O1620" s="15">
        <v>12000</v>
      </c>
      <c r="P1620" s="15">
        <v>7434.1423597310704</v>
      </c>
      <c r="Q1620" s="16">
        <v>47428</v>
      </c>
      <c r="R1620" s="14" t="s">
        <v>11614</v>
      </c>
      <c r="S1620" s="14" t="s">
        <v>10240</v>
      </c>
      <c r="T1620" s="14" t="s">
        <v>11614</v>
      </c>
      <c r="U1620" s="14" t="s">
        <v>10248</v>
      </c>
      <c r="V1620" s="14"/>
      <c r="W1620" s="14" t="s">
        <v>10399</v>
      </c>
      <c r="X1620" s="14" t="s">
        <v>10397</v>
      </c>
      <c r="Y1620" s="15">
        <v>50174.16</v>
      </c>
      <c r="Z1620" s="14" t="s">
        <v>11616</v>
      </c>
      <c r="AA1620" s="15">
        <v>88992.5622861054</v>
      </c>
      <c r="AB1620" s="14" t="s">
        <v>10245</v>
      </c>
      <c r="AC1620" s="14" t="s">
        <v>10246</v>
      </c>
      <c r="AD1620" s="14"/>
      <c r="AE1620" s="15">
        <v>4565.8576402689296</v>
      </c>
      <c r="AF1620" s="31" t="str">
        <f>_xlfn.XLOOKUP(A1620,Macmahon!B:B,Macmahon!AE:AE,"",0)</f>
        <v/>
      </c>
      <c r="AG1620" s="28" t="str">
        <f>_xlfn.XLOOKUP(A1620,Macmahon!B:B,Macmahon!AJ:AJ,"",0)</f>
        <v/>
      </c>
      <c r="AH1620" s="28" t="str">
        <f>_xlfn.XLOOKUP(A1620,Macmahon!B:B,Macmahon!AK:AK,"",0)</f>
        <v/>
      </c>
      <c r="AI1620" s="28">
        <f t="shared" si="37"/>
        <v>0</v>
      </c>
      <c r="AJ1620" s="40" t="str">
        <f>E1620&amp;C1620&amp;B1620</f>
        <v>DHJ5084RF</v>
      </c>
      <c r="AK1620" s="40" t="str">
        <f>IFERROR(_xlfn.XLOOKUP(AJ1620,CrossRef!$A:$A,CrossRef!$J:$J,"Not Found"),"-")</f>
        <v>EXBH054-HYSY-PUHY</v>
      </c>
      <c r="AL1620" s="40">
        <f>IFERROR(_xlfn.XLOOKUP(AJ1620,CrossRef!$A:$A,CrossRef!$K:$K,"Not Found"),"-")</f>
        <v>0</v>
      </c>
      <c r="AM1620" s="40" t="str">
        <f>IFERROR(_xlfn.XLOOKUP(AJ1620,CrossRef!$A:$A,CrossRef!$L:$L,"Not Found"),"-")</f>
        <v>12000H MAIN PUMP CHANGE POS.2</v>
      </c>
    </row>
    <row r="1621" spans="1:39" x14ac:dyDescent="0.3">
      <c r="A1621" s="4" t="str">
        <f>D1621&amp;C1621&amp;B1621</f>
        <v>EX70945084LR</v>
      </c>
      <c r="B1621" s="4" t="str">
        <f>LEFT(N1621,FIND(" ",N1621)-1)</f>
        <v>LR</v>
      </c>
      <c r="C1621" s="4" t="str">
        <f>LEFT(M1621,4)</f>
        <v>5084</v>
      </c>
      <c r="D1621" s="4" t="str">
        <f>LEFT(L1621,FIND(" ",L1621)-1)</f>
        <v>EX7094</v>
      </c>
      <c r="E1621" s="4" t="str">
        <f>MID(X1621,2,3)</f>
        <v>DHJ</v>
      </c>
      <c r="G1621" s="17" t="s">
        <v>10234</v>
      </c>
      <c r="H1621" s="17" t="s">
        <v>10235</v>
      </c>
      <c r="I1621" s="17" t="s">
        <v>10257</v>
      </c>
      <c r="J1621" s="17" t="s">
        <v>10393</v>
      </c>
      <c r="K1621" s="17" t="s">
        <v>2728</v>
      </c>
      <c r="L1621" s="17" t="s">
        <v>10394</v>
      </c>
      <c r="M1621" s="17" t="s">
        <v>654</v>
      </c>
      <c r="N1621" s="17" t="s">
        <v>490</v>
      </c>
      <c r="O1621" s="18">
        <v>12000</v>
      </c>
      <c r="P1621" s="18">
        <v>7065.21719579404</v>
      </c>
      <c r="Q1621" s="16">
        <v>47428</v>
      </c>
      <c r="R1621" s="17" t="s">
        <v>11614</v>
      </c>
      <c r="S1621" s="17" t="s">
        <v>10240</v>
      </c>
      <c r="T1621" s="17" t="s">
        <v>11614</v>
      </c>
      <c r="U1621" s="17" t="s">
        <v>10248</v>
      </c>
      <c r="V1621" s="17"/>
      <c r="W1621" s="17" t="s">
        <v>10399</v>
      </c>
      <c r="X1621" s="17" t="s">
        <v>10397</v>
      </c>
      <c r="Y1621" s="18">
        <v>50174.16</v>
      </c>
      <c r="Z1621" s="17" t="s">
        <v>11617</v>
      </c>
      <c r="AA1621" s="18">
        <v>88992.5622861054</v>
      </c>
      <c r="AB1621" s="17" t="s">
        <v>10245</v>
      </c>
      <c r="AC1621" s="17" t="s">
        <v>10246</v>
      </c>
      <c r="AD1621" s="17"/>
      <c r="AE1621" s="18">
        <v>4934.78280420596</v>
      </c>
      <c r="AF1621" s="31" t="str">
        <f>_xlfn.XLOOKUP(A1621,Macmahon!B:B,Macmahon!AE:AE,"",0)</f>
        <v/>
      </c>
      <c r="AG1621" s="28" t="str">
        <f>_xlfn.XLOOKUP(A1621,Macmahon!B:B,Macmahon!AJ:AJ,"",0)</f>
        <v/>
      </c>
      <c r="AH1621" s="28" t="str">
        <f>_xlfn.XLOOKUP(A1621,Macmahon!B:B,Macmahon!AK:AK,"",0)</f>
        <v/>
      </c>
      <c r="AI1621" s="28">
        <f t="shared" si="37"/>
        <v>0</v>
      </c>
      <c r="AJ1621" s="40" t="str">
        <f>E1621&amp;C1621&amp;B1621</f>
        <v>DHJ5084LR</v>
      </c>
      <c r="AK1621" s="40" t="str">
        <f>IFERROR(_xlfn.XLOOKUP(AJ1621,CrossRef!$A:$A,CrossRef!$J:$J,"Not Found"),"-")</f>
        <v>EXBH054-HYSY-PUHY</v>
      </c>
      <c r="AL1621" s="40">
        <f>IFERROR(_xlfn.XLOOKUP(AJ1621,CrossRef!$A:$A,CrossRef!$K:$K,"Not Found"),"-")</f>
        <v>0</v>
      </c>
      <c r="AM1621" s="40" t="str">
        <f>IFERROR(_xlfn.XLOOKUP(AJ1621,CrossRef!$A:$A,CrossRef!$L:$L,"Not Found"),"-")</f>
        <v>12000H MAIN PUMP CHANGE POS.2</v>
      </c>
    </row>
    <row r="1622" spans="1:39" x14ac:dyDescent="0.3">
      <c r="A1622" s="4" t="str">
        <f>D1622&amp;C1622&amp;B1622</f>
        <v>EX70945084RR</v>
      </c>
      <c r="B1622" s="4" t="str">
        <f>LEFT(N1622,FIND(" ",N1622)-1)</f>
        <v>RR</v>
      </c>
      <c r="C1622" s="4" t="str">
        <f>LEFT(M1622,4)</f>
        <v>5084</v>
      </c>
      <c r="D1622" s="4" t="str">
        <f>LEFT(L1622,FIND(" ",L1622)-1)</f>
        <v>EX7094</v>
      </c>
      <c r="E1622" s="4" t="str">
        <f>MID(X1622,2,3)</f>
        <v>DHJ</v>
      </c>
      <c r="G1622" s="14" t="s">
        <v>10234</v>
      </c>
      <c r="H1622" s="14" t="s">
        <v>10235</v>
      </c>
      <c r="I1622" s="14" t="s">
        <v>10257</v>
      </c>
      <c r="J1622" s="14" t="s">
        <v>10393</v>
      </c>
      <c r="K1622" s="14" t="s">
        <v>2728</v>
      </c>
      <c r="L1622" s="14" t="s">
        <v>10394</v>
      </c>
      <c r="M1622" s="14" t="s">
        <v>654</v>
      </c>
      <c r="N1622" s="14" t="s">
        <v>493</v>
      </c>
      <c r="O1622" s="15">
        <v>12000</v>
      </c>
      <c r="P1622" s="15">
        <v>7234.1807962360499</v>
      </c>
      <c r="Q1622" s="16">
        <v>47428</v>
      </c>
      <c r="R1622" s="14" t="s">
        <v>11614</v>
      </c>
      <c r="S1622" s="14" t="s">
        <v>10240</v>
      </c>
      <c r="T1622" s="14" t="s">
        <v>11614</v>
      </c>
      <c r="U1622" s="14" t="s">
        <v>10248</v>
      </c>
      <c r="V1622" s="14"/>
      <c r="W1622" s="14" t="s">
        <v>10465</v>
      </c>
      <c r="X1622" s="14" t="s">
        <v>10397</v>
      </c>
      <c r="Y1622" s="15">
        <v>50174.16</v>
      </c>
      <c r="Z1622" s="14" t="s">
        <v>11618</v>
      </c>
      <c r="AA1622" s="15">
        <v>88992.5622861054</v>
      </c>
      <c r="AB1622" s="14" t="s">
        <v>10245</v>
      </c>
      <c r="AC1622" s="14" t="s">
        <v>10246</v>
      </c>
      <c r="AD1622" s="14"/>
      <c r="AE1622" s="15">
        <v>4765.8192037639501</v>
      </c>
      <c r="AF1622" s="31" t="str">
        <f>_xlfn.XLOOKUP(A1622,Macmahon!B:B,Macmahon!AE:AE,"",0)</f>
        <v/>
      </c>
      <c r="AG1622" s="28" t="str">
        <f>_xlfn.XLOOKUP(A1622,Macmahon!B:B,Macmahon!AJ:AJ,"",0)</f>
        <v/>
      </c>
      <c r="AH1622" s="28" t="str">
        <f>_xlfn.XLOOKUP(A1622,Macmahon!B:B,Macmahon!AK:AK,"",0)</f>
        <v/>
      </c>
      <c r="AI1622" s="28">
        <f t="shared" si="37"/>
        <v>0</v>
      </c>
      <c r="AJ1622" s="40" t="str">
        <f>E1622&amp;C1622&amp;B1622</f>
        <v>DHJ5084RR</v>
      </c>
      <c r="AK1622" s="40" t="str">
        <f>IFERROR(_xlfn.XLOOKUP(AJ1622,CrossRef!$A:$A,CrossRef!$J:$J,"Not Found"),"-")</f>
        <v>EXBH072-HYSY-PUHY-PUM4</v>
      </c>
      <c r="AL1622" s="40">
        <f>IFERROR(_xlfn.XLOOKUP(AJ1622,CrossRef!$A:$A,CrossRef!$K:$K,"Not Found"),"-")</f>
        <v>0</v>
      </c>
      <c r="AM1622" s="40" t="str">
        <f>IFERROR(_xlfn.XLOOKUP(AJ1622,CrossRef!$A:$A,CrossRef!$L:$L,"Not Found"),"-")</f>
        <v>12000H MAIN PUMP CHANGE POS.4</v>
      </c>
    </row>
    <row r="1623" spans="1:39" x14ac:dyDescent="0.3">
      <c r="A1623" s="4" t="str">
        <f>D1623&amp;C1623&amp;B1623</f>
        <v>LO20443258RE</v>
      </c>
      <c r="B1623" s="4" t="str">
        <f>LEFT(N1623,FIND(" ",N1623)-1)</f>
        <v>RE</v>
      </c>
      <c r="C1623" s="4" t="str">
        <f>LEFT(M1623,4)</f>
        <v>3258</v>
      </c>
      <c r="D1623" s="4" t="str">
        <f>LEFT(L1623,FIND(" ",L1623)-1)</f>
        <v>LO2044</v>
      </c>
      <c r="E1623" s="4" t="str">
        <f>MID(X1623,2,3)</f>
        <v>JLK</v>
      </c>
      <c r="G1623" s="14" t="s">
        <v>10234</v>
      </c>
      <c r="H1623" s="14" t="s">
        <v>10235</v>
      </c>
      <c r="I1623" s="14" t="s">
        <v>10732</v>
      </c>
      <c r="J1623" s="14" t="s">
        <v>10733</v>
      </c>
      <c r="K1623" s="14" t="s">
        <v>10734</v>
      </c>
      <c r="L1623" s="14" t="s">
        <v>10735</v>
      </c>
      <c r="M1623" s="14" t="s">
        <v>418</v>
      </c>
      <c r="N1623" s="14" t="s">
        <v>228</v>
      </c>
      <c r="O1623" s="15">
        <v>12000</v>
      </c>
      <c r="P1623" s="15">
        <v>36859.935661562798</v>
      </c>
      <c r="Q1623" s="20">
        <v>45778</v>
      </c>
      <c r="R1623" s="14" t="s">
        <v>11154</v>
      </c>
      <c r="S1623" s="14" t="s">
        <v>10593</v>
      </c>
      <c r="T1623" s="14" t="s">
        <v>11154</v>
      </c>
      <c r="U1623" s="14" t="s">
        <v>10248</v>
      </c>
      <c r="V1623" s="14"/>
      <c r="W1623" s="14"/>
      <c r="X1623" s="14" t="s">
        <v>10737</v>
      </c>
      <c r="Y1623" s="15">
        <v>0</v>
      </c>
      <c r="Z1623" s="14" t="s">
        <v>11156</v>
      </c>
      <c r="AA1623" s="22">
        <v>30462</v>
      </c>
      <c r="AB1623" s="14" t="s">
        <v>10245</v>
      </c>
      <c r="AC1623" s="14" t="s">
        <v>10246</v>
      </c>
      <c r="AD1623" s="14"/>
      <c r="AE1623" s="15">
        <v>-24859.935661562798</v>
      </c>
      <c r="AF1623" s="31" t="str">
        <f>_xlfn.XLOOKUP(A1623,Macmahon!B:B,Macmahon!AE:AE,"",0)</f>
        <v/>
      </c>
      <c r="AG1623" s="28" t="str">
        <f>_xlfn.XLOOKUP(A1623,Macmahon!B:B,Macmahon!AJ:AJ,"",0)</f>
        <v/>
      </c>
      <c r="AH1623" s="28" t="str">
        <f>_xlfn.XLOOKUP(A1623,Macmahon!B:B,Macmahon!AK:AK,"",0)</f>
        <v/>
      </c>
      <c r="AI1623" s="28">
        <f t="shared" si="37"/>
        <v>0</v>
      </c>
      <c r="AJ1623" s="40" t="str">
        <f>E1623&amp;C1623&amp;B1623</f>
        <v>JLK3258RE</v>
      </c>
      <c r="AK1623" s="40" t="str">
        <f>IFERROR(_xlfn.XLOOKUP(AJ1623,CrossRef!$A:$A,CrossRef!$J:$J,"Not Found"),"-")</f>
        <v>Not Found</v>
      </c>
      <c r="AL1623" s="40" t="str">
        <f>IFERROR(_xlfn.XLOOKUP(AJ1623,CrossRef!$A:$A,CrossRef!$K:$K,"Not Found"),"-")</f>
        <v>Not Found</v>
      </c>
      <c r="AM1623" s="40" t="str">
        <f>IFERROR(_xlfn.XLOOKUP(AJ1623,CrossRef!$A:$A,CrossRef!$L:$L,"Not Found"),"-")</f>
        <v>Not Found</v>
      </c>
    </row>
    <row r="1624" spans="1:39" x14ac:dyDescent="0.3">
      <c r="A1624" s="4" t="str">
        <f>D1624&amp;C1624&amp;B1624</f>
        <v>LO20444001LF</v>
      </c>
      <c r="B1624" s="4" t="str">
        <f>LEFT(N1624,FIND(" ",N1624)-1)</f>
        <v>LF</v>
      </c>
      <c r="C1624" s="4" t="str">
        <f>LEFT(M1624,4)</f>
        <v>4001</v>
      </c>
      <c r="D1624" s="4" t="str">
        <f>LEFT(L1624,FIND(" ",L1624)-1)</f>
        <v>LO2044</v>
      </c>
      <c r="E1624" s="4" t="str">
        <f>MID(X1624,2,3)</f>
        <v>JLK</v>
      </c>
      <c r="G1624" s="14" t="s">
        <v>10234</v>
      </c>
      <c r="H1624" s="14" t="s">
        <v>10235</v>
      </c>
      <c r="I1624" s="14" t="s">
        <v>10732</v>
      </c>
      <c r="J1624" s="14" t="s">
        <v>10733</v>
      </c>
      <c r="K1624" s="14" t="s">
        <v>10734</v>
      </c>
      <c r="L1624" s="14" t="s">
        <v>10735</v>
      </c>
      <c r="M1624" s="14" t="s">
        <v>11179</v>
      </c>
      <c r="N1624" s="14" t="s">
        <v>483</v>
      </c>
      <c r="O1624" s="15">
        <v>12000</v>
      </c>
      <c r="P1624" s="15">
        <v>6397.9356615628003</v>
      </c>
      <c r="Q1624" s="16">
        <v>47366.6</v>
      </c>
      <c r="R1624" s="14" t="s">
        <v>11195</v>
      </c>
      <c r="S1624" s="14" t="s">
        <v>10240</v>
      </c>
      <c r="T1624" s="14" t="s">
        <v>11195</v>
      </c>
      <c r="U1624" s="14" t="s">
        <v>10248</v>
      </c>
      <c r="V1624" s="14"/>
      <c r="W1624" s="14"/>
      <c r="X1624" s="14" t="s">
        <v>10737</v>
      </c>
      <c r="Y1624" s="15">
        <v>46016.800000000003</v>
      </c>
      <c r="Z1624" s="14" t="s">
        <v>11196</v>
      </c>
      <c r="AA1624" s="15">
        <v>52208.748802190297</v>
      </c>
      <c r="AB1624" s="14" t="s">
        <v>10245</v>
      </c>
      <c r="AC1624" s="14" t="s">
        <v>10246</v>
      </c>
      <c r="AD1624" s="14"/>
      <c r="AE1624" s="15">
        <v>5602.0643384371997</v>
      </c>
      <c r="AF1624" s="31" t="str">
        <f>_xlfn.XLOOKUP(A1624,Macmahon!B:B,Macmahon!AE:AE,"",0)</f>
        <v/>
      </c>
      <c r="AG1624" s="28" t="str">
        <f>_xlfn.XLOOKUP(A1624,Macmahon!B:B,Macmahon!AJ:AJ,"",0)</f>
        <v/>
      </c>
      <c r="AH1624" s="28" t="str">
        <f>_xlfn.XLOOKUP(A1624,Macmahon!B:B,Macmahon!AK:AK,"",0)</f>
        <v/>
      </c>
      <c r="AI1624" s="28">
        <f t="shared" si="37"/>
        <v>0</v>
      </c>
      <c r="AJ1624" s="40" t="str">
        <f>E1624&amp;C1624&amp;B1624</f>
        <v>JLK4001LF</v>
      </c>
      <c r="AK1624" s="40" t="str">
        <f>IFERROR(_xlfn.XLOOKUP(AJ1624,CrossRef!$A:$A,CrossRef!$J:$J,"Not Found"),"-")</f>
        <v>Not Found</v>
      </c>
      <c r="AL1624" s="40" t="str">
        <f>IFERROR(_xlfn.XLOOKUP(AJ1624,CrossRef!$A:$A,CrossRef!$K:$K,"Not Found"),"-")</f>
        <v>Not Found</v>
      </c>
      <c r="AM1624" s="40" t="str">
        <f>IFERROR(_xlfn.XLOOKUP(AJ1624,CrossRef!$A:$A,CrossRef!$L:$L,"Not Found"),"-")</f>
        <v>Not Found</v>
      </c>
    </row>
    <row r="1625" spans="1:39" x14ac:dyDescent="0.3">
      <c r="A1625" s="4" t="str">
        <f>D1625&amp;C1625&amp;B1625</f>
        <v>LO20444001RF</v>
      </c>
      <c r="B1625" s="4" t="str">
        <f>LEFT(N1625,FIND(" ",N1625)-1)</f>
        <v>RF</v>
      </c>
      <c r="C1625" s="4" t="str">
        <f>LEFT(M1625,4)</f>
        <v>4001</v>
      </c>
      <c r="D1625" s="4" t="str">
        <f>LEFT(L1625,FIND(" ",L1625)-1)</f>
        <v>LO2044</v>
      </c>
      <c r="E1625" s="4" t="str">
        <f>MID(X1625,2,3)</f>
        <v>JLK</v>
      </c>
      <c r="G1625" s="17" t="s">
        <v>10234</v>
      </c>
      <c r="H1625" s="17" t="s">
        <v>10235</v>
      </c>
      <c r="I1625" s="17" t="s">
        <v>10732</v>
      </c>
      <c r="J1625" s="17" t="s">
        <v>10733</v>
      </c>
      <c r="K1625" s="17" t="s">
        <v>10734</v>
      </c>
      <c r="L1625" s="17" t="s">
        <v>10735</v>
      </c>
      <c r="M1625" s="17" t="s">
        <v>11179</v>
      </c>
      <c r="N1625" s="17" t="s">
        <v>487</v>
      </c>
      <c r="O1625" s="18">
        <v>12000</v>
      </c>
      <c r="P1625" s="18">
        <v>6397.9356615628003</v>
      </c>
      <c r="Q1625" s="16">
        <v>47327.6</v>
      </c>
      <c r="R1625" s="17" t="s">
        <v>11195</v>
      </c>
      <c r="S1625" s="17" t="s">
        <v>10240</v>
      </c>
      <c r="T1625" s="17" t="s">
        <v>11195</v>
      </c>
      <c r="U1625" s="17" t="s">
        <v>10248</v>
      </c>
      <c r="V1625" s="17"/>
      <c r="W1625" s="17"/>
      <c r="X1625" s="17" t="s">
        <v>10737</v>
      </c>
      <c r="Y1625" s="18">
        <v>46016.800000000003</v>
      </c>
      <c r="Z1625" s="17" t="s">
        <v>11197</v>
      </c>
      <c r="AA1625" s="18">
        <v>51674.8678986995</v>
      </c>
      <c r="AB1625" s="17" t="s">
        <v>10245</v>
      </c>
      <c r="AC1625" s="17" t="s">
        <v>10246</v>
      </c>
      <c r="AD1625" s="17"/>
      <c r="AE1625" s="18">
        <v>5602.0643384371997</v>
      </c>
      <c r="AF1625" s="31" t="str">
        <f>_xlfn.XLOOKUP(A1625,Macmahon!B:B,Macmahon!AE:AE,"",0)</f>
        <v/>
      </c>
      <c r="AG1625" s="28" t="str">
        <f>_xlfn.XLOOKUP(A1625,Macmahon!B:B,Macmahon!AJ:AJ,"",0)</f>
        <v/>
      </c>
      <c r="AH1625" s="28" t="str">
        <f>_xlfn.XLOOKUP(A1625,Macmahon!B:B,Macmahon!AK:AK,"",0)</f>
        <v/>
      </c>
      <c r="AI1625" s="28">
        <f t="shared" si="37"/>
        <v>0</v>
      </c>
      <c r="AJ1625" s="40" t="str">
        <f>E1625&amp;C1625&amp;B1625</f>
        <v>JLK4001RF</v>
      </c>
      <c r="AK1625" s="40" t="str">
        <f>IFERROR(_xlfn.XLOOKUP(AJ1625,CrossRef!$A:$A,CrossRef!$J:$J,"Not Found"),"-")</f>
        <v>Not Found</v>
      </c>
      <c r="AL1625" s="40" t="str">
        <f>IFERROR(_xlfn.XLOOKUP(AJ1625,CrossRef!$A:$A,CrossRef!$K:$K,"Not Found"),"-")</f>
        <v>Not Found</v>
      </c>
      <c r="AM1625" s="40" t="str">
        <f>IFERROR(_xlfn.XLOOKUP(AJ1625,CrossRef!$A:$A,CrossRef!$L:$L,"Not Found"),"-")</f>
        <v>Not Found</v>
      </c>
    </row>
    <row r="1626" spans="1:39" x14ac:dyDescent="0.3">
      <c r="A1626" s="4" t="str">
        <f>D1626&amp;C1626&amp;B1626</f>
        <v>LO20444001LR</v>
      </c>
      <c r="B1626" s="4" t="str">
        <f>LEFT(N1626,FIND(" ",N1626)-1)</f>
        <v>LR</v>
      </c>
      <c r="C1626" s="4" t="str">
        <f>LEFT(M1626,4)</f>
        <v>4001</v>
      </c>
      <c r="D1626" s="4" t="str">
        <f>LEFT(L1626,FIND(" ",L1626)-1)</f>
        <v>LO2044</v>
      </c>
      <c r="E1626" s="4" t="str">
        <f>MID(X1626,2,3)</f>
        <v>JLK</v>
      </c>
      <c r="G1626" s="14" t="s">
        <v>10234</v>
      </c>
      <c r="H1626" s="14" t="s">
        <v>10235</v>
      </c>
      <c r="I1626" s="14" t="s">
        <v>10732</v>
      </c>
      <c r="J1626" s="14" t="s">
        <v>10733</v>
      </c>
      <c r="K1626" s="14" t="s">
        <v>10734</v>
      </c>
      <c r="L1626" s="14" t="s">
        <v>10735</v>
      </c>
      <c r="M1626" s="14" t="s">
        <v>11179</v>
      </c>
      <c r="N1626" s="14" t="s">
        <v>490</v>
      </c>
      <c r="O1626" s="15">
        <v>12000</v>
      </c>
      <c r="P1626" s="15">
        <v>36859.935661562798</v>
      </c>
      <c r="Q1626" s="20">
        <v>45778</v>
      </c>
      <c r="R1626" s="14" t="s">
        <v>11195</v>
      </c>
      <c r="S1626" s="14" t="s">
        <v>10240</v>
      </c>
      <c r="T1626" s="14" t="s">
        <v>11195</v>
      </c>
      <c r="U1626" s="14" t="s">
        <v>10248</v>
      </c>
      <c r="V1626" s="14"/>
      <c r="W1626" s="14"/>
      <c r="X1626" s="14" t="s">
        <v>10737</v>
      </c>
      <c r="Y1626" s="15">
        <v>46016.800000000003</v>
      </c>
      <c r="Z1626" s="14" t="s">
        <v>11198</v>
      </c>
      <c r="AA1626" s="22">
        <v>30462</v>
      </c>
      <c r="AB1626" s="14" t="s">
        <v>10245</v>
      </c>
      <c r="AC1626" s="14" t="s">
        <v>10246</v>
      </c>
      <c r="AD1626" s="14"/>
      <c r="AE1626" s="15">
        <v>-24859.935661562798</v>
      </c>
      <c r="AF1626" s="31" t="str">
        <f>_xlfn.XLOOKUP(A1626,Macmahon!B:B,Macmahon!AE:AE,"",0)</f>
        <v/>
      </c>
      <c r="AG1626" s="28" t="str">
        <f>_xlfn.XLOOKUP(A1626,Macmahon!B:B,Macmahon!AJ:AJ,"",0)</f>
        <v/>
      </c>
      <c r="AH1626" s="28" t="str">
        <f>_xlfn.XLOOKUP(A1626,Macmahon!B:B,Macmahon!AK:AK,"",0)</f>
        <v/>
      </c>
      <c r="AI1626" s="28">
        <f t="shared" si="37"/>
        <v>0</v>
      </c>
      <c r="AJ1626" s="40" t="str">
        <f>E1626&amp;C1626&amp;B1626</f>
        <v>JLK4001LR</v>
      </c>
      <c r="AK1626" s="40" t="str">
        <f>IFERROR(_xlfn.XLOOKUP(AJ1626,CrossRef!$A:$A,CrossRef!$J:$J,"Not Found"),"-")</f>
        <v>Not Found</v>
      </c>
      <c r="AL1626" s="40" t="str">
        <f>IFERROR(_xlfn.XLOOKUP(AJ1626,CrossRef!$A:$A,CrossRef!$K:$K,"Not Found"),"-")</f>
        <v>Not Found</v>
      </c>
      <c r="AM1626" s="40" t="str">
        <f>IFERROR(_xlfn.XLOOKUP(AJ1626,CrossRef!$A:$A,CrossRef!$L:$L,"Not Found"),"-")</f>
        <v>Not Found</v>
      </c>
    </row>
    <row r="1627" spans="1:39" x14ac:dyDescent="0.3">
      <c r="A1627" s="4" t="str">
        <f>D1627&amp;C1627&amp;B1627</f>
        <v>LO20444001RR</v>
      </c>
      <c r="B1627" s="4" t="str">
        <f>LEFT(N1627,FIND(" ",N1627)-1)</f>
        <v>RR</v>
      </c>
      <c r="C1627" s="4" t="str">
        <f>LEFT(M1627,4)</f>
        <v>4001</v>
      </c>
      <c r="D1627" s="4" t="str">
        <f>LEFT(L1627,FIND(" ",L1627)-1)</f>
        <v>LO2044</v>
      </c>
      <c r="E1627" s="4" t="str">
        <f>MID(X1627,2,3)</f>
        <v>JLK</v>
      </c>
      <c r="G1627" s="17" t="s">
        <v>10234</v>
      </c>
      <c r="H1627" s="17" t="s">
        <v>10235</v>
      </c>
      <c r="I1627" s="17" t="s">
        <v>10732</v>
      </c>
      <c r="J1627" s="17" t="s">
        <v>10733</v>
      </c>
      <c r="K1627" s="17" t="s">
        <v>10734</v>
      </c>
      <c r="L1627" s="17" t="s">
        <v>10735</v>
      </c>
      <c r="M1627" s="17" t="s">
        <v>11179</v>
      </c>
      <c r="N1627" s="17" t="s">
        <v>493</v>
      </c>
      <c r="O1627" s="18">
        <v>12000</v>
      </c>
      <c r="P1627" s="18">
        <v>36859.935661562798</v>
      </c>
      <c r="Q1627" s="19">
        <v>45778</v>
      </c>
      <c r="R1627" s="17" t="s">
        <v>11195</v>
      </c>
      <c r="S1627" s="17" t="s">
        <v>10240</v>
      </c>
      <c r="T1627" s="17" t="s">
        <v>11195</v>
      </c>
      <c r="U1627" s="17" t="s">
        <v>10248</v>
      </c>
      <c r="V1627" s="17"/>
      <c r="W1627" s="17"/>
      <c r="X1627" s="17" t="s">
        <v>10737</v>
      </c>
      <c r="Y1627" s="18">
        <v>46016.800000000003</v>
      </c>
      <c r="Z1627" s="17" t="s">
        <v>11199</v>
      </c>
      <c r="AA1627" s="22">
        <v>30462</v>
      </c>
      <c r="AB1627" s="17" t="s">
        <v>10245</v>
      </c>
      <c r="AC1627" s="17" t="s">
        <v>10246</v>
      </c>
      <c r="AD1627" s="17"/>
      <c r="AE1627" s="18">
        <v>-24859.935661562798</v>
      </c>
      <c r="AF1627" s="31" t="str">
        <f>_xlfn.XLOOKUP(A1627,Macmahon!B:B,Macmahon!AE:AE,"",0)</f>
        <v/>
      </c>
      <c r="AG1627" s="28" t="str">
        <f>_xlfn.XLOOKUP(A1627,Macmahon!B:B,Macmahon!AJ:AJ,"",0)</f>
        <v/>
      </c>
      <c r="AH1627" s="28" t="str">
        <f>_xlfn.XLOOKUP(A1627,Macmahon!B:B,Macmahon!AK:AK,"",0)</f>
        <v/>
      </c>
      <c r="AI1627" s="28">
        <f t="shared" si="37"/>
        <v>0</v>
      </c>
      <c r="AJ1627" s="40" t="str">
        <f>E1627&amp;C1627&amp;B1627</f>
        <v>JLK4001RR</v>
      </c>
      <c r="AK1627" s="40" t="str">
        <f>IFERROR(_xlfn.XLOOKUP(AJ1627,CrossRef!$A:$A,CrossRef!$J:$J,"Not Found"),"-")</f>
        <v>Not Found</v>
      </c>
      <c r="AL1627" s="40" t="str">
        <f>IFERROR(_xlfn.XLOOKUP(AJ1627,CrossRef!$A:$A,CrossRef!$K:$K,"Not Found"),"-")</f>
        <v>Not Found</v>
      </c>
      <c r="AM1627" s="40" t="str">
        <f>IFERROR(_xlfn.XLOOKUP(AJ1627,CrossRef!$A:$A,CrossRef!$L:$L,"Not Found"),"-")</f>
        <v>Not Found</v>
      </c>
    </row>
    <row r="1628" spans="1:39" x14ac:dyDescent="0.3">
      <c r="A1628" s="4" t="str">
        <f>D1628&amp;C1628&amp;B1628</f>
        <v>LO2044700000</v>
      </c>
      <c r="B1628" s="4" t="str">
        <f>LEFT(N1628,FIND(" ",N1628)-1)</f>
        <v>00</v>
      </c>
      <c r="C1628" s="4" t="str">
        <f>LEFT(M1628,4)</f>
        <v>7000</v>
      </c>
      <c r="D1628" s="4" t="str">
        <f>LEFT(L1628,FIND(" ",L1628)-1)</f>
        <v>LO2044</v>
      </c>
      <c r="E1628" s="4" t="str">
        <f>MID(X1628,2,3)</f>
        <v>JLK</v>
      </c>
      <c r="G1628" s="14" t="s">
        <v>10234</v>
      </c>
      <c r="H1628" s="14" t="s">
        <v>10235</v>
      </c>
      <c r="I1628" s="14" t="s">
        <v>10732</v>
      </c>
      <c r="J1628" s="14" t="s">
        <v>10733</v>
      </c>
      <c r="K1628" s="14" t="s">
        <v>10734</v>
      </c>
      <c r="L1628" s="14" t="s">
        <v>10735</v>
      </c>
      <c r="M1628" s="14" t="s">
        <v>807</v>
      </c>
      <c r="N1628" s="14" t="s">
        <v>17</v>
      </c>
      <c r="O1628" s="15">
        <v>100000</v>
      </c>
      <c r="P1628" s="15">
        <v>36859.935661562798</v>
      </c>
      <c r="Q1628" s="20">
        <v>50857.750891203701</v>
      </c>
      <c r="R1628" s="14"/>
      <c r="S1628" s="14"/>
      <c r="T1628" s="14"/>
      <c r="U1628" s="14" t="s">
        <v>10248</v>
      </c>
      <c r="V1628" s="14"/>
      <c r="W1628" s="14"/>
      <c r="X1628" s="14" t="s">
        <v>10737</v>
      </c>
      <c r="Y1628" s="15">
        <v>0</v>
      </c>
      <c r="Z1628" s="14" t="s">
        <v>11801</v>
      </c>
      <c r="AA1628" s="23">
        <v>100000</v>
      </c>
      <c r="AB1628" s="14" t="s">
        <v>10245</v>
      </c>
      <c r="AC1628" s="14" t="s">
        <v>11799</v>
      </c>
      <c r="AD1628" s="14"/>
      <c r="AE1628" s="15">
        <v>63140.064338437202</v>
      </c>
      <c r="AF1628" s="31" t="str">
        <f>_xlfn.XLOOKUP(A1628,Macmahon!B:B,Macmahon!AE:AE,"",0)</f>
        <v/>
      </c>
      <c r="AG1628" s="28" t="str">
        <f>_xlfn.XLOOKUP(A1628,Macmahon!B:B,Macmahon!AJ:AJ,"",0)</f>
        <v/>
      </c>
      <c r="AH1628" s="28" t="str">
        <f>_xlfn.XLOOKUP(A1628,Macmahon!B:B,Macmahon!AK:AK,"",0)</f>
        <v/>
      </c>
      <c r="AI1628" s="28">
        <f t="shared" si="37"/>
        <v>0</v>
      </c>
      <c r="AJ1628" s="40" t="str">
        <f>E1628&amp;C1628&amp;B1628</f>
        <v>JLK700000</v>
      </c>
      <c r="AK1628" s="40" t="str">
        <f>IFERROR(_xlfn.XLOOKUP(AJ1628,CrossRef!$A:$A,CrossRef!$J:$J,"Not Found"),"-")</f>
        <v>Not Found</v>
      </c>
      <c r="AL1628" s="40" t="str">
        <f>IFERROR(_xlfn.XLOOKUP(AJ1628,CrossRef!$A:$A,CrossRef!$K:$K,"Not Found"),"-")</f>
        <v>Not Found</v>
      </c>
      <c r="AM1628" s="40" t="str">
        <f>IFERROR(_xlfn.XLOOKUP(AJ1628,CrossRef!$A:$A,CrossRef!$L:$L,"Not Found"),"-")</f>
        <v>Not Found</v>
      </c>
    </row>
    <row r="1629" spans="1:39" x14ac:dyDescent="0.3">
      <c r="A1629" s="4" t="str">
        <f>D1629&amp;C1629&amp;B1629</f>
        <v>LO4570700000</v>
      </c>
      <c r="B1629" s="4" t="str">
        <f>LEFT(N1629,FIND(" ",N1629)-1)</f>
        <v>00</v>
      </c>
      <c r="C1629" s="4" t="str">
        <f>LEFT(M1629,4)</f>
        <v>7000</v>
      </c>
      <c r="D1629" s="4" t="str">
        <f>LEFT(L1629,FIND(" ",L1629)-1)</f>
        <v>LO4570</v>
      </c>
      <c r="E1629" s="4" t="str">
        <f>MID(X1629,2,3)</f>
        <v>ZMX</v>
      </c>
      <c r="G1629" s="17" t="s">
        <v>10234</v>
      </c>
      <c r="H1629" s="17" t="s">
        <v>11796</v>
      </c>
      <c r="I1629" s="17" t="s">
        <v>10257</v>
      </c>
      <c r="J1629" s="17" t="s">
        <v>10434</v>
      </c>
      <c r="K1629" s="17" t="s">
        <v>110</v>
      </c>
      <c r="L1629" s="17" t="s">
        <v>10435</v>
      </c>
      <c r="M1629" s="17" t="s">
        <v>807</v>
      </c>
      <c r="N1629" s="17" t="s">
        <v>17</v>
      </c>
      <c r="O1629" s="18">
        <v>75000</v>
      </c>
      <c r="P1629" s="18">
        <v>41876.3782350369</v>
      </c>
      <c r="Q1629" s="16">
        <v>48984</v>
      </c>
      <c r="R1629" s="17"/>
      <c r="S1629" s="17"/>
      <c r="T1629" s="17"/>
      <c r="U1629" s="17" t="s">
        <v>10248</v>
      </c>
      <c r="V1629" s="17"/>
      <c r="W1629" s="17" t="s">
        <v>11800</v>
      </c>
      <c r="X1629" s="17" t="s">
        <v>10437</v>
      </c>
      <c r="Y1629" s="18">
        <v>0</v>
      </c>
      <c r="Z1629" s="17" t="s">
        <v>11798</v>
      </c>
      <c r="AA1629" s="18">
        <v>75617.209445585206</v>
      </c>
      <c r="AB1629" s="17" t="s">
        <v>10245</v>
      </c>
      <c r="AC1629" s="17" t="s">
        <v>11799</v>
      </c>
      <c r="AD1629" s="17"/>
      <c r="AE1629" s="18">
        <v>33123.6217649631</v>
      </c>
      <c r="AF1629" s="31" t="str">
        <f>_xlfn.XLOOKUP(A1629,Macmahon!B:B,Macmahon!AE:AE,"",0)</f>
        <v/>
      </c>
      <c r="AG1629" s="28" t="str">
        <f>_xlfn.XLOOKUP(A1629,Macmahon!B:B,Macmahon!AJ:AJ,"",0)</f>
        <v/>
      </c>
      <c r="AH1629" s="28" t="str">
        <f>_xlfn.XLOOKUP(A1629,Macmahon!B:B,Macmahon!AK:AK,"",0)</f>
        <v/>
      </c>
      <c r="AI1629" s="28">
        <f t="shared" si="37"/>
        <v>0</v>
      </c>
      <c r="AJ1629" s="40" t="str">
        <f>E1629&amp;C1629&amp;B1629</f>
        <v>ZMX700000</v>
      </c>
      <c r="AK1629" s="40" t="str">
        <f>IFERROR(_xlfn.XLOOKUP(AJ1629,CrossRef!$A:$A,CrossRef!$J:$J,"Not Found"),"-")</f>
        <v>Not Found</v>
      </c>
      <c r="AL1629" s="40" t="str">
        <f>IFERROR(_xlfn.XLOOKUP(AJ1629,CrossRef!$A:$A,CrossRef!$K:$K,"Not Found"),"-")</f>
        <v>Not Found</v>
      </c>
      <c r="AM1629" s="40" t="str">
        <f>IFERROR(_xlfn.XLOOKUP(AJ1629,CrossRef!$A:$A,CrossRef!$L:$L,"Not Found"),"-")</f>
        <v>Not Found</v>
      </c>
    </row>
    <row r="1630" spans="1:39" x14ac:dyDescent="0.3">
      <c r="A1630" s="4" t="str">
        <f>D1630&amp;C1630&amp;B1630</f>
        <v>LO95003013FR</v>
      </c>
      <c r="B1630" s="4" t="str">
        <f>LEFT(N1630,FIND(" ",N1630)-1)</f>
        <v>FR</v>
      </c>
      <c r="C1630" s="4" t="str">
        <f>LEFT(M1630,4)</f>
        <v>3013</v>
      </c>
      <c r="D1630" s="4" t="str">
        <f>LEFT(L1630,FIND(" ",L1630)-1)</f>
        <v>LO9500</v>
      </c>
      <c r="E1630" s="4" t="str">
        <f>MID(X1630,2,3)</f>
        <v>A7A</v>
      </c>
      <c r="G1630" s="14" t="s">
        <v>10234</v>
      </c>
      <c r="H1630" s="14" t="s">
        <v>10235</v>
      </c>
      <c r="I1630" s="14" t="s">
        <v>10257</v>
      </c>
      <c r="J1630" s="14" t="s">
        <v>10434</v>
      </c>
      <c r="K1630" s="14" t="s">
        <v>107</v>
      </c>
      <c r="L1630" s="14" t="s">
        <v>10705</v>
      </c>
      <c r="M1630" s="14" t="s">
        <v>10858</v>
      </c>
      <c r="N1630" s="14" t="s">
        <v>232</v>
      </c>
      <c r="O1630" s="15">
        <v>14000</v>
      </c>
      <c r="P1630" s="15">
        <v>16617.4173855638</v>
      </c>
      <c r="Q1630" s="16">
        <v>45888.987916666665</v>
      </c>
      <c r="R1630" s="14" t="s">
        <v>10859</v>
      </c>
      <c r="S1630" s="14" t="s">
        <v>10261</v>
      </c>
      <c r="T1630" s="14" t="s">
        <v>10859</v>
      </c>
      <c r="U1630" s="14" t="s">
        <v>10248</v>
      </c>
      <c r="V1630" s="14"/>
      <c r="W1630" s="14"/>
      <c r="X1630" s="14" t="s">
        <v>10707</v>
      </c>
      <c r="Y1630" s="15">
        <v>71218.259999999995</v>
      </c>
      <c r="Z1630" s="14" t="s">
        <v>10860</v>
      </c>
      <c r="AA1630" s="15">
        <v>16078.669434711201</v>
      </c>
      <c r="AB1630" s="14" t="s">
        <v>10245</v>
      </c>
      <c r="AC1630" s="14" t="s">
        <v>10246</v>
      </c>
      <c r="AD1630" s="14"/>
      <c r="AE1630" s="15">
        <v>-2617.41738556376</v>
      </c>
      <c r="AF1630" s="31" t="str">
        <f>_xlfn.XLOOKUP(A1630,Macmahon!B:B,Macmahon!AE:AE,"",0)</f>
        <v/>
      </c>
      <c r="AG1630" s="28" t="str">
        <f>_xlfn.XLOOKUP(A1630,Macmahon!B:B,Macmahon!AJ:AJ,"",0)</f>
        <v/>
      </c>
      <c r="AH1630" s="28" t="str">
        <f>_xlfn.XLOOKUP(A1630,Macmahon!B:B,Macmahon!AK:AK,"",0)</f>
        <v/>
      </c>
      <c r="AI1630" s="28">
        <f t="shared" si="37"/>
        <v>0</v>
      </c>
      <c r="AJ1630" s="40" t="str">
        <f>E1630&amp;C1630&amp;B1630</f>
        <v>A7A3013FR</v>
      </c>
      <c r="AK1630" s="40" t="str">
        <f>IFERROR(_xlfn.XLOOKUP(AJ1630,CrossRef!$A:$A,CrossRef!$J:$J,"Not Found"),"-")</f>
        <v>Not Found</v>
      </c>
      <c r="AL1630" s="40" t="str">
        <f>IFERROR(_xlfn.XLOOKUP(AJ1630,CrossRef!$A:$A,CrossRef!$K:$K,"Not Found"),"-")</f>
        <v>Not Found</v>
      </c>
      <c r="AM1630" s="40" t="str">
        <f>IFERROR(_xlfn.XLOOKUP(AJ1630,CrossRef!$A:$A,CrossRef!$L:$L,"Not Found"),"-")</f>
        <v>Not Found</v>
      </c>
    </row>
    <row r="1631" spans="1:39" x14ac:dyDescent="0.3">
      <c r="A1631" s="4" t="str">
        <f>D1631&amp;C1631&amp;B1631</f>
        <v>LO95003013RE</v>
      </c>
      <c r="B1631" s="4" t="str">
        <f>LEFT(N1631,FIND(" ",N1631)-1)</f>
        <v>RE</v>
      </c>
      <c r="C1631" s="4" t="str">
        <f>LEFT(M1631,4)</f>
        <v>3013</v>
      </c>
      <c r="D1631" s="4" t="str">
        <f>LEFT(L1631,FIND(" ",L1631)-1)</f>
        <v>LO9500</v>
      </c>
      <c r="E1631" s="4" t="str">
        <f>MID(X1631,2,3)</f>
        <v>A7A</v>
      </c>
      <c r="G1631" s="14" t="s">
        <v>10234</v>
      </c>
      <c r="H1631" s="14" t="s">
        <v>10235</v>
      </c>
      <c r="I1631" s="14" t="s">
        <v>10257</v>
      </c>
      <c r="J1631" s="14" t="s">
        <v>10434</v>
      </c>
      <c r="K1631" s="14" t="s">
        <v>107</v>
      </c>
      <c r="L1631" s="14" t="s">
        <v>10705</v>
      </c>
      <c r="M1631" s="14" t="s">
        <v>10858</v>
      </c>
      <c r="N1631" s="14" t="s">
        <v>228</v>
      </c>
      <c r="O1631" s="15">
        <v>14000</v>
      </c>
      <c r="P1631" s="15">
        <v>16617.4173855638</v>
      </c>
      <c r="Q1631" s="16">
        <v>46253.987916666665</v>
      </c>
      <c r="R1631" s="14" t="s">
        <v>10861</v>
      </c>
      <c r="S1631" s="14" t="s">
        <v>10261</v>
      </c>
      <c r="T1631" s="14" t="s">
        <v>10861</v>
      </c>
      <c r="U1631" s="14" t="s">
        <v>10248</v>
      </c>
      <c r="V1631" s="14"/>
      <c r="W1631" s="14"/>
      <c r="X1631" s="14" t="s">
        <v>10707</v>
      </c>
      <c r="Y1631" s="15">
        <v>95111.02</v>
      </c>
      <c r="Z1631" s="14" t="s">
        <v>10862</v>
      </c>
      <c r="AA1631" s="15">
        <v>16641.014167638401</v>
      </c>
      <c r="AB1631" s="14" t="s">
        <v>10245</v>
      </c>
      <c r="AC1631" s="14" t="s">
        <v>10246</v>
      </c>
      <c r="AD1631" s="14"/>
      <c r="AE1631" s="15">
        <v>-2617.41738556376</v>
      </c>
      <c r="AF1631" s="31" t="str">
        <f>_xlfn.XLOOKUP(A1631,Macmahon!B:B,Macmahon!AE:AE,"",0)</f>
        <v/>
      </c>
      <c r="AG1631" s="28" t="str">
        <f>_xlfn.XLOOKUP(A1631,Macmahon!B:B,Macmahon!AJ:AJ,"",0)</f>
        <v/>
      </c>
      <c r="AH1631" s="28" t="str">
        <f>_xlfn.XLOOKUP(A1631,Macmahon!B:B,Macmahon!AK:AK,"",0)</f>
        <v/>
      </c>
      <c r="AI1631" s="28">
        <f t="shared" si="37"/>
        <v>0</v>
      </c>
      <c r="AJ1631" s="40" t="str">
        <f>E1631&amp;C1631&amp;B1631</f>
        <v>A7A3013RE</v>
      </c>
      <c r="AK1631" s="40" t="str">
        <f>IFERROR(_xlfn.XLOOKUP(AJ1631,CrossRef!$A:$A,CrossRef!$J:$J,"Not Found"),"-")</f>
        <v>Not Found</v>
      </c>
      <c r="AL1631" s="40" t="str">
        <f>IFERROR(_xlfn.XLOOKUP(AJ1631,CrossRef!$A:$A,CrossRef!$K:$K,"Not Found"),"-")</f>
        <v>Not Found</v>
      </c>
      <c r="AM1631" s="40" t="str">
        <f>IFERROR(_xlfn.XLOOKUP(AJ1631,CrossRef!$A:$A,CrossRef!$L:$L,"Not Found"),"-")</f>
        <v>Not Found</v>
      </c>
    </row>
    <row r="1632" spans="1:39" x14ac:dyDescent="0.3">
      <c r="A1632" s="4" t="str">
        <f>D1632&amp;C1632&amp;B1632</f>
        <v>LO95003258RE</v>
      </c>
      <c r="B1632" s="4" t="str">
        <f>LEFT(N1632,FIND(" ",N1632)-1)</f>
        <v>RE</v>
      </c>
      <c r="C1632" s="4" t="str">
        <f>LEFT(M1632,4)</f>
        <v>3258</v>
      </c>
      <c r="D1632" s="4" t="str">
        <f>LEFT(L1632,FIND(" ",L1632)-1)</f>
        <v>LO9500</v>
      </c>
      <c r="E1632" s="4" t="str">
        <f>MID(X1632,2,3)</f>
        <v>A7A</v>
      </c>
      <c r="G1632" s="14" t="s">
        <v>10234</v>
      </c>
      <c r="H1632" s="14" t="s">
        <v>10235</v>
      </c>
      <c r="I1632" s="14" t="s">
        <v>10257</v>
      </c>
      <c r="J1632" s="14" t="s">
        <v>10434</v>
      </c>
      <c r="K1632" s="14" t="s">
        <v>107</v>
      </c>
      <c r="L1632" s="14" t="s">
        <v>10705</v>
      </c>
      <c r="M1632" s="14" t="s">
        <v>418</v>
      </c>
      <c r="N1632" s="14" t="s">
        <v>228</v>
      </c>
      <c r="O1632" s="15">
        <v>14000</v>
      </c>
      <c r="P1632" s="15">
        <v>16617.4173855638</v>
      </c>
      <c r="Q1632" s="16">
        <v>45758.987916666665</v>
      </c>
      <c r="R1632" s="14" t="s">
        <v>11104</v>
      </c>
      <c r="S1632" s="14" t="s">
        <v>10286</v>
      </c>
      <c r="T1632" s="14" t="s">
        <v>11104</v>
      </c>
      <c r="U1632" s="14" t="s">
        <v>10269</v>
      </c>
      <c r="V1632" s="14"/>
      <c r="W1632" s="14"/>
      <c r="X1632" s="14" t="s">
        <v>10707</v>
      </c>
      <c r="Y1632" s="15">
        <v>21753.03</v>
      </c>
      <c r="Z1632" s="14" t="s">
        <v>11106</v>
      </c>
      <c r="AA1632" s="15">
        <v>15814.707426498</v>
      </c>
      <c r="AB1632" s="14" t="s">
        <v>10245</v>
      </c>
      <c r="AC1632" s="14" t="s">
        <v>10246</v>
      </c>
      <c r="AD1632" s="14"/>
      <c r="AE1632" s="15">
        <v>-2617.41738556376</v>
      </c>
      <c r="AF1632" s="31" t="str">
        <f>_xlfn.XLOOKUP(A1632,Macmahon!B:B,Macmahon!AE:AE,"",0)</f>
        <v/>
      </c>
      <c r="AG1632" s="28" t="str">
        <f>_xlfn.XLOOKUP(A1632,Macmahon!B:B,Macmahon!AJ:AJ,"",0)</f>
        <v/>
      </c>
      <c r="AH1632" s="28" t="str">
        <f>_xlfn.XLOOKUP(A1632,Macmahon!B:B,Macmahon!AK:AK,"",0)</f>
        <v/>
      </c>
      <c r="AI1632" s="28">
        <f t="shared" si="37"/>
        <v>0</v>
      </c>
      <c r="AJ1632" s="40" t="str">
        <f>E1632&amp;C1632&amp;B1632</f>
        <v>A7A3258RE</v>
      </c>
      <c r="AK1632" s="40" t="str">
        <f>IFERROR(_xlfn.XLOOKUP(AJ1632,CrossRef!$A:$A,CrossRef!$J:$J,"Not Found"),"-")</f>
        <v>Not Found</v>
      </c>
      <c r="AL1632" s="40" t="str">
        <f>IFERROR(_xlfn.XLOOKUP(AJ1632,CrossRef!$A:$A,CrossRef!$K:$K,"Not Found"),"-")</f>
        <v>Not Found</v>
      </c>
      <c r="AM1632" s="40" t="str">
        <f>IFERROR(_xlfn.XLOOKUP(AJ1632,CrossRef!$A:$A,CrossRef!$L:$L,"Not Found"),"-")</f>
        <v>Not Found</v>
      </c>
    </row>
    <row r="1633" spans="1:39" x14ac:dyDescent="0.3">
      <c r="A1633" s="4" t="str">
        <f>D1633&amp;C1633&amp;B1633</f>
        <v>LO9500700000</v>
      </c>
      <c r="B1633" s="4" t="str">
        <f>LEFT(N1633,FIND(" ",N1633)-1)</f>
        <v>00</v>
      </c>
      <c r="C1633" s="4" t="str">
        <f>LEFT(M1633,4)</f>
        <v>7000</v>
      </c>
      <c r="D1633" s="4" t="str">
        <f>LEFT(L1633,FIND(" ",L1633)-1)</f>
        <v>LO9500</v>
      </c>
      <c r="E1633" s="4" t="str">
        <f>MID(X1633,2,3)</f>
        <v>A7A</v>
      </c>
      <c r="G1633" s="14" t="s">
        <v>10234</v>
      </c>
      <c r="H1633" s="14" t="s">
        <v>10235</v>
      </c>
      <c r="I1633" s="14" t="s">
        <v>10257</v>
      </c>
      <c r="J1633" s="14" t="s">
        <v>10434</v>
      </c>
      <c r="K1633" s="14" t="s">
        <v>107</v>
      </c>
      <c r="L1633" s="14" t="s">
        <v>10705</v>
      </c>
      <c r="M1633" s="14" t="s">
        <v>807</v>
      </c>
      <c r="N1633" s="14" t="s">
        <v>17</v>
      </c>
      <c r="O1633" s="15">
        <v>100000</v>
      </c>
      <c r="P1633" s="15">
        <v>16617.4173855638</v>
      </c>
      <c r="Q1633" s="20">
        <v>76700.857499999998</v>
      </c>
      <c r="R1633" s="14"/>
      <c r="S1633" s="14"/>
      <c r="T1633" s="14"/>
      <c r="U1633" s="14" t="s">
        <v>10248</v>
      </c>
      <c r="V1633" s="14"/>
      <c r="W1633" s="14"/>
      <c r="X1633" s="14" t="s">
        <v>10707</v>
      </c>
      <c r="Y1633" s="15">
        <v>0</v>
      </c>
      <c r="Z1633" s="14" t="s">
        <v>11801</v>
      </c>
      <c r="AA1633" s="23">
        <v>100000</v>
      </c>
      <c r="AB1633" s="14" t="s">
        <v>10245</v>
      </c>
      <c r="AC1633" s="14" t="s">
        <v>11799</v>
      </c>
      <c r="AD1633" s="14"/>
      <c r="AE1633" s="15">
        <v>83382.582614436295</v>
      </c>
      <c r="AF1633" s="31" t="str">
        <f>_xlfn.XLOOKUP(A1633,Macmahon!B:B,Macmahon!AE:AE,"",0)</f>
        <v/>
      </c>
      <c r="AG1633" s="28" t="str">
        <f>_xlfn.XLOOKUP(A1633,Macmahon!B:B,Macmahon!AJ:AJ,"",0)</f>
        <v/>
      </c>
      <c r="AH1633" s="28" t="str">
        <f>_xlfn.XLOOKUP(A1633,Macmahon!B:B,Macmahon!AK:AK,"",0)</f>
        <v/>
      </c>
      <c r="AI1633" s="28">
        <f t="shared" si="37"/>
        <v>0</v>
      </c>
      <c r="AJ1633" s="40" t="str">
        <f>E1633&amp;C1633&amp;B1633</f>
        <v>A7A700000</v>
      </c>
      <c r="AK1633" s="40" t="str">
        <f>IFERROR(_xlfn.XLOOKUP(AJ1633,CrossRef!$A:$A,CrossRef!$J:$J,"Not Found"),"-")</f>
        <v>Not Found</v>
      </c>
      <c r="AL1633" s="40" t="str">
        <f>IFERROR(_xlfn.XLOOKUP(AJ1633,CrossRef!$A:$A,CrossRef!$K:$K,"Not Found"),"-")</f>
        <v>Not Found</v>
      </c>
      <c r="AM1633" s="40" t="str">
        <f>IFERROR(_xlfn.XLOOKUP(AJ1633,CrossRef!$A:$A,CrossRef!$L:$L,"Not Found"),"-")</f>
        <v>Not Found</v>
      </c>
    </row>
    <row r="1634" spans="1:39" x14ac:dyDescent="0.3">
      <c r="A1634" s="4" t="str">
        <f>D1634&amp;C1634&amp;B1634</f>
        <v>QDZ04700000</v>
      </c>
      <c r="B1634" s="4" t="str">
        <f>LEFT(N1634,FIND(" ",N1634)-1)</f>
        <v>00</v>
      </c>
      <c r="C1634" s="4" t="str">
        <f>LEFT(M1634,4)</f>
        <v>7000</v>
      </c>
      <c r="D1634" s="4" t="str">
        <f>LEFT(L1634,FIND(" ",L1634)-1)</f>
        <v>QDZ04</v>
      </c>
      <c r="E1634" s="4" t="str">
        <f>MID(X1634,2,3)</f>
        <v>A4W</v>
      </c>
      <c r="G1634" s="17" t="s">
        <v>10234</v>
      </c>
      <c r="H1634" s="17" t="s">
        <v>11796</v>
      </c>
      <c r="I1634" s="17" t="s">
        <v>10236</v>
      </c>
      <c r="J1634" s="17" t="s">
        <v>10552</v>
      </c>
      <c r="K1634" s="17" t="s">
        <v>130</v>
      </c>
      <c r="L1634" s="17" t="s">
        <v>10553</v>
      </c>
      <c r="M1634" s="17" t="s">
        <v>807</v>
      </c>
      <c r="N1634" s="17" t="s">
        <v>17</v>
      </c>
      <c r="O1634" s="18">
        <v>75000</v>
      </c>
      <c r="P1634" s="18">
        <v>96972.991937721294</v>
      </c>
      <c r="Q1634" s="16">
        <v>44706</v>
      </c>
      <c r="R1634" s="17"/>
      <c r="S1634" s="17"/>
      <c r="T1634" s="17"/>
      <c r="U1634" s="17" t="s">
        <v>10241</v>
      </c>
      <c r="V1634" s="17"/>
      <c r="W1634" s="17" t="s">
        <v>11800</v>
      </c>
      <c r="X1634" s="17" t="s">
        <v>10556</v>
      </c>
      <c r="Y1634" s="18">
        <v>0</v>
      </c>
      <c r="Z1634" s="17" t="s">
        <v>11798</v>
      </c>
      <c r="AA1634" s="18">
        <v>79806.942192569593</v>
      </c>
      <c r="AB1634" s="17" t="s">
        <v>10245</v>
      </c>
      <c r="AC1634" s="17" t="s">
        <v>11799</v>
      </c>
      <c r="AD1634" s="17" t="s">
        <v>10272</v>
      </c>
      <c r="AE1634" s="18">
        <v>-21972.991937721301</v>
      </c>
      <c r="AF1634" s="31" t="str">
        <f>_xlfn.XLOOKUP(A1634,Macmahon!B:B,Macmahon!AE:AE,"",0)</f>
        <v/>
      </c>
      <c r="AG1634" s="28" t="str">
        <f>_xlfn.XLOOKUP(A1634,Macmahon!B:B,Macmahon!AJ:AJ,"",0)</f>
        <v/>
      </c>
      <c r="AH1634" s="28" t="str">
        <f>_xlfn.XLOOKUP(A1634,Macmahon!B:B,Macmahon!AK:AK,"",0)</f>
        <v/>
      </c>
      <c r="AI1634" s="28">
        <f t="shared" si="37"/>
        <v>0</v>
      </c>
      <c r="AJ1634" s="40" t="str">
        <f>E1634&amp;C1634&amp;B1634</f>
        <v>A4W700000</v>
      </c>
      <c r="AK1634" s="40" t="str">
        <f>IFERROR(_xlfn.XLOOKUP(AJ1634,CrossRef!$A:$A,CrossRef!$J:$J,"Not Found"),"-")</f>
        <v>Not Found</v>
      </c>
      <c r="AL1634" s="40" t="str">
        <f>IFERROR(_xlfn.XLOOKUP(AJ1634,CrossRef!$A:$A,CrossRef!$K:$K,"Not Found"),"-")</f>
        <v>Not Found</v>
      </c>
      <c r="AM1634" s="40" t="str">
        <f>IFERROR(_xlfn.XLOOKUP(AJ1634,CrossRef!$A:$A,CrossRef!$L:$L,"Not Found"),"-")</f>
        <v>Not Found</v>
      </c>
    </row>
    <row r="1635" spans="1:39" x14ac:dyDescent="0.3">
      <c r="A1635" s="4" t="str">
        <f>D1635&amp;C1635&amp;B1635</f>
        <v>EX71285084RF</v>
      </c>
      <c r="B1635" s="4" t="str">
        <f>LEFT(N1635,FIND(" ",N1635)-1)</f>
        <v>RF</v>
      </c>
      <c r="C1635" s="4" t="str">
        <f>LEFT(M1635,4)</f>
        <v>5084</v>
      </c>
      <c r="D1635" s="4" t="str">
        <f>LEFT(L1635,FIND(" ",L1635)-1)</f>
        <v>EX7128</v>
      </c>
      <c r="E1635" s="4" t="str">
        <f>MID(X1635,2,3)</f>
        <v>ELZ</v>
      </c>
      <c r="G1635" s="17" t="s">
        <v>10234</v>
      </c>
      <c r="H1635" s="17" t="s">
        <v>10235</v>
      </c>
      <c r="I1635" s="17" t="s">
        <v>10257</v>
      </c>
      <c r="J1635" s="17" t="s">
        <v>10393</v>
      </c>
      <c r="K1635" s="17" t="s">
        <v>2728</v>
      </c>
      <c r="L1635" s="17" t="s">
        <v>11064</v>
      </c>
      <c r="M1635" s="17" t="s">
        <v>654</v>
      </c>
      <c r="N1635" s="17" t="s">
        <v>487</v>
      </c>
      <c r="O1635" s="18">
        <v>12000</v>
      </c>
      <c r="P1635" s="18">
        <v>6242.6732608108796</v>
      </c>
      <c r="Q1635" s="16">
        <v>47363</v>
      </c>
      <c r="R1635" s="17" t="s">
        <v>11614</v>
      </c>
      <c r="S1635" s="17" t="s">
        <v>10240</v>
      </c>
      <c r="T1635" s="17" t="s">
        <v>11614</v>
      </c>
      <c r="U1635" s="17" t="s">
        <v>10248</v>
      </c>
      <c r="V1635" s="17"/>
      <c r="W1635" s="17" t="s">
        <v>10493</v>
      </c>
      <c r="X1635" s="17" t="s">
        <v>11065</v>
      </c>
      <c r="Y1635" s="18">
        <v>50174.16</v>
      </c>
      <c r="Z1635" s="17" t="s">
        <v>11616</v>
      </c>
      <c r="AA1635" s="18">
        <v>42812.600159708003</v>
      </c>
      <c r="AB1635" s="17" t="s">
        <v>10335</v>
      </c>
      <c r="AC1635" s="17" t="s">
        <v>10246</v>
      </c>
      <c r="AD1635" s="17"/>
      <c r="AE1635" s="18">
        <v>5757.3267391891204</v>
      </c>
      <c r="AF1635" s="31" t="str">
        <f>_xlfn.XLOOKUP(A1635,Macmahon!B:B,Macmahon!AE:AE,"",0)</f>
        <v/>
      </c>
      <c r="AG1635" s="28" t="str">
        <f>_xlfn.XLOOKUP(A1635,Macmahon!B:B,Macmahon!AJ:AJ,"",0)</f>
        <v/>
      </c>
      <c r="AH1635" s="28" t="str">
        <f>_xlfn.XLOOKUP(A1635,Macmahon!B:B,Macmahon!AK:AK,"",0)</f>
        <v/>
      </c>
      <c r="AI1635" s="28">
        <f t="shared" si="37"/>
        <v>0</v>
      </c>
      <c r="AJ1635" s="40" t="str">
        <f>E1635&amp;C1635&amp;B1635</f>
        <v>ELZ5084RF</v>
      </c>
      <c r="AK1635" s="40" t="str">
        <f>IFERROR(_xlfn.XLOOKUP(AJ1635,CrossRef!$A:$A,CrossRef!$J:$J,"Not Found"),"-")</f>
        <v>EXBH054-HYSY-PUHY</v>
      </c>
      <c r="AL1635" s="40">
        <f>IFERROR(_xlfn.XLOOKUP(AJ1635,CrossRef!$A:$A,CrossRef!$K:$K,"Not Found"),"-")</f>
        <v>0</v>
      </c>
      <c r="AM1635" s="40" t="str">
        <f>IFERROR(_xlfn.XLOOKUP(AJ1635,CrossRef!$A:$A,CrossRef!$L:$L,"Not Found"),"-")</f>
        <v>12000H MAIN PUMP CHANGE POS.3</v>
      </c>
    </row>
    <row r="1636" spans="1:39" x14ac:dyDescent="0.3">
      <c r="A1636" s="4" t="str">
        <f>D1636&amp;C1636&amp;B1636</f>
        <v>EX71285084LR</v>
      </c>
      <c r="B1636" s="4" t="str">
        <f>LEFT(N1636,FIND(" ",N1636)-1)</f>
        <v>LR</v>
      </c>
      <c r="C1636" s="4" t="str">
        <f>LEFT(M1636,4)</f>
        <v>5084</v>
      </c>
      <c r="D1636" s="4" t="str">
        <f>LEFT(L1636,FIND(" ",L1636)-1)</f>
        <v>EX7128</v>
      </c>
      <c r="E1636" s="4" t="str">
        <f>MID(X1636,2,3)</f>
        <v>ELZ</v>
      </c>
      <c r="G1636" s="14" t="s">
        <v>10234</v>
      </c>
      <c r="H1636" s="14" t="s">
        <v>10235</v>
      </c>
      <c r="I1636" s="14" t="s">
        <v>10257</v>
      </c>
      <c r="J1636" s="14" t="s">
        <v>10393</v>
      </c>
      <c r="K1636" s="14" t="s">
        <v>2728</v>
      </c>
      <c r="L1636" s="14" t="s">
        <v>11064</v>
      </c>
      <c r="M1636" s="14" t="s">
        <v>654</v>
      </c>
      <c r="N1636" s="14" t="s">
        <v>490</v>
      </c>
      <c r="O1636" s="15">
        <v>12000</v>
      </c>
      <c r="P1636" s="15">
        <v>7008.1995589094304</v>
      </c>
      <c r="Q1636" s="16">
        <v>47311</v>
      </c>
      <c r="R1636" s="14" t="s">
        <v>11614</v>
      </c>
      <c r="S1636" s="14" t="s">
        <v>10240</v>
      </c>
      <c r="T1636" s="14" t="s">
        <v>11614</v>
      </c>
      <c r="U1636" s="14" t="s">
        <v>10248</v>
      </c>
      <c r="V1636" s="14"/>
      <c r="W1636" s="14" t="s">
        <v>10953</v>
      </c>
      <c r="X1636" s="14" t="s">
        <v>11065</v>
      </c>
      <c r="Y1636" s="15">
        <v>50174.16</v>
      </c>
      <c r="Z1636" s="14" t="s">
        <v>11617</v>
      </c>
      <c r="AA1636" s="15">
        <v>41887.206593657298</v>
      </c>
      <c r="AB1636" s="14" t="s">
        <v>10335</v>
      </c>
      <c r="AC1636" s="14" t="s">
        <v>10246</v>
      </c>
      <c r="AD1636" s="14"/>
      <c r="AE1636" s="15">
        <v>4991.8004410905696</v>
      </c>
      <c r="AF1636" s="31" t="str">
        <f>_xlfn.XLOOKUP(A1636,Macmahon!B:B,Macmahon!AE:AE,"",0)</f>
        <v/>
      </c>
      <c r="AG1636" s="28" t="str">
        <f>_xlfn.XLOOKUP(A1636,Macmahon!B:B,Macmahon!AJ:AJ,"",0)</f>
        <v/>
      </c>
      <c r="AH1636" s="28" t="str">
        <f>_xlfn.XLOOKUP(A1636,Macmahon!B:B,Macmahon!AK:AK,"",0)</f>
        <v/>
      </c>
      <c r="AI1636" s="28">
        <f t="shared" si="37"/>
        <v>0</v>
      </c>
      <c r="AJ1636" s="40" t="str">
        <f>E1636&amp;C1636&amp;B1636</f>
        <v>ELZ5084LR</v>
      </c>
      <c r="AK1636" s="40" t="str">
        <f>IFERROR(_xlfn.XLOOKUP(AJ1636,CrossRef!$A:$A,CrossRef!$J:$J,"Not Found"),"-")</f>
        <v>EXBH054-HYSY-PUHY</v>
      </c>
      <c r="AL1636" s="40">
        <f>IFERROR(_xlfn.XLOOKUP(AJ1636,CrossRef!$A:$A,CrossRef!$K:$K,"Not Found"),"-")</f>
        <v>0</v>
      </c>
      <c r="AM1636" s="40" t="str">
        <f>IFERROR(_xlfn.XLOOKUP(AJ1636,CrossRef!$A:$A,CrossRef!$L:$L,"Not Found"),"-")</f>
        <v>12000H MAIN PUMP CHANGE POS.2</v>
      </c>
    </row>
    <row r="1637" spans="1:39" x14ac:dyDescent="0.3">
      <c r="A1637" s="4" t="str">
        <f>D1637&amp;C1637&amp;B1637</f>
        <v>EX71285084RR</v>
      </c>
      <c r="B1637" s="4" t="str">
        <f>LEFT(N1637,FIND(" ",N1637)-1)</f>
        <v>RR</v>
      </c>
      <c r="C1637" s="4" t="str">
        <f>LEFT(M1637,4)</f>
        <v>5084</v>
      </c>
      <c r="D1637" s="4" t="str">
        <f>LEFT(L1637,FIND(" ",L1637)-1)</f>
        <v>EX7128</v>
      </c>
      <c r="E1637" s="4" t="str">
        <f>MID(X1637,2,3)</f>
        <v>ELZ</v>
      </c>
      <c r="G1637" s="17" t="s">
        <v>10234</v>
      </c>
      <c r="H1637" s="17" t="s">
        <v>10235</v>
      </c>
      <c r="I1637" s="17" t="s">
        <v>10257</v>
      </c>
      <c r="J1637" s="17" t="s">
        <v>10393</v>
      </c>
      <c r="K1637" s="17" t="s">
        <v>2728</v>
      </c>
      <c r="L1637" s="17" t="s">
        <v>11064</v>
      </c>
      <c r="M1637" s="17" t="s">
        <v>654</v>
      </c>
      <c r="N1637" s="17" t="s">
        <v>493</v>
      </c>
      <c r="O1637" s="18">
        <v>12000</v>
      </c>
      <c r="P1637" s="18">
        <v>11732.6417247221</v>
      </c>
      <c r="Q1637" s="16">
        <v>46226</v>
      </c>
      <c r="R1637" s="17" t="s">
        <v>11614</v>
      </c>
      <c r="S1637" s="17" t="s">
        <v>10240</v>
      </c>
      <c r="T1637" s="17" t="s">
        <v>11614</v>
      </c>
      <c r="U1637" s="17" t="s">
        <v>10248</v>
      </c>
      <c r="V1637" s="17"/>
      <c r="W1637" s="17" t="s">
        <v>11159</v>
      </c>
      <c r="X1637" s="17" t="s">
        <v>11065</v>
      </c>
      <c r="Y1637" s="18">
        <v>50174.16</v>
      </c>
      <c r="Z1637" s="17" t="s">
        <v>11618</v>
      </c>
      <c r="AA1637" s="18">
        <v>22578.74609375</v>
      </c>
      <c r="AB1637" s="17" t="s">
        <v>10335</v>
      </c>
      <c r="AC1637" s="17" t="s">
        <v>10246</v>
      </c>
      <c r="AD1637" s="17"/>
      <c r="AE1637" s="18">
        <v>267.35827527786199</v>
      </c>
      <c r="AF1637" s="31" t="str">
        <f>_xlfn.XLOOKUP(A1637,Macmahon!B:B,Macmahon!AE:AE,"",0)</f>
        <v/>
      </c>
      <c r="AG1637" s="28" t="str">
        <f>_xlfn.XLOOKUP(A1637,Macmahon!B:B,Macmahon!AJ:AJ,"",0)</f>
        <v/>
      </c>
      <c r="AH1637" s="28" t="str">
        <f>_xlfn.XLOOKUP(A1637,Macmahon!B:B,Macmahon!AK:AK,"",0)</f>
        <v/>
      </c>
      <c r="AI1637" s="28">
        <f t="shared" si="37"/>
        <v>0</v>
      </c>
      <c r="AJ1637" s="40" t="str">
        <f>E1637&amp;C1637&amp;B1637</f>
        <v>ELZ5084RR</v>
      </c>
      <c r="AK1637" s="40" t="str">
        <f>IFERROR(_xlfn.XLOOKUP(AJ1637,CrossRef!$A:$A,CrossRef!$J:$J,"Not Found"),"-")</f>
        <v>EXBH072-HYSY-PUHY-PUM4</v>
      </c>
      <c r="AL1637" s="40">
        <f>IFERROR(_xlfn.XLOOKUP(AJ1637,CrossRef!$A:$A,CrossRef!$K:$K,"Not Found"),"-")</f>
        <v>0</v>
      </c>
      <c r="AM1637" s="40" t="str">
        <f>IFERROR(_xlfn.XLOOKUP(AJ1637,CrossRef!$A:$A,CrossRef!$L:$L,"Not Found"),"-")</f>
        <v>12000H MAIN PUMP CHANGE POS.4</v>
      </c>
    </row>
    <row r="1638" spans="1:39" x14ac:dyDescent="0.3">
      <c r="A1638" s="4" t="str">
        <f>D1638&amp;C1638&amp;B1638</f>
        <v>EX71285084LF</v>
      </c>
      <c r="B1638" s="4" t="str">
        <f>LEFT(N1638,FIND(" ",N1638)-1)</f>
        <v>LF</v>
      </c>
      <c r="C1638" s="4" t="str">
        <f>LEFT(M1638,4)</f>
        <v>5084</v>
      </c>
      <c r="D1638" s="4" t="str">
        <f>LEFT(L1638,FIND(" ",L1638)-1)</f>
        <v>EX7128</v>
      </c>
      <c r="E1638" s="4" t="str">
        <f>MID(X1638,2,3)</f>
        <v>ELZ</v>
      </c>
      <c r="G1638" s="14" t="s">
        <v>10234</v>
      </c>
      <c r="H1638" s="14" t="s">
        <v>10235</v>
      </c>
      <c r="I1638" s="14" t="s">
        <v>10257</v>
      </c>
      <c r="J1638" s="14" t="s">
        <v>10393</v>
      </c>
      <c r="K1638" s="14" t="s">
        <v>2728</v>
      </c>
      <c r="L1638" s="14" t="s">
        <v>11064</v>
      </c>
      <c r="M1638" s="14" t="s">
        <v>654</v>
      </c>
      <c r="N1638" s="14" t="s">
        <v>483</v>
      </c>
      <c r="O1638" s="15">
        <v>12000</v>
      </c>
      <c r="P1638" s="15">
        <v>11732.6417247221</v>
      </c>
      <c r="Q1638" s="16">
        <v>46226</v>
      </c>
      <c r="R1638" s="14" t="s">
        <v>11614</v>
      </c>
      <c r="S1638" s="14" t="s">
        <v>10240</v>
      </c>
      <c r="T1638" s="14" t="s">
        <v>11614</v>
      </c>
      <c r="U1638" s="14" t="s">
        <v>10248</v>
      </c>
      <c r="V1638" s="14"/>
      <c r="W1638" s="14" t="s">
        <v>11640</v>
      </c>
      <c r="X1638" s="14" t="s">
        <v>11065</v>
      </c>
      <c r="Y1638" s="15">
        <v>50174.16</v>
      </c>
      <c r="Z1638" s="14" t="s">
        <v>11615</v>
      </c>
      <c r="AA1638" s="15">
        <v>22578.74609375</v>
      </c>
      <c r="AB1638" s="14" t="s">
        <v>10335</v>
      </c>
      <c r="AC1638" s="14" t="s">
        <v>10246</v>
      </c>
      <c r="AD1638" s="14"/>
      <c r="AE1638" s="15">
        <v>267.35827527786199</v>
      </c>
      <c r="AF1638" s="31" t="str">
        <f>_xlfn.XLOOKUP(A1638,Macmahon!B:B,Macmahon!AE:AE,"",0)</f>
        <v/>
      </c>
      <c r="AG1638" s="28" t="str">
        <f>_xlfn.XLOOKUP(A1638,Macmahon!B:B,Macmahon!AJ:AJ,"",0)</f>
        <v/>
      </c>
      <c r="AH1638" s="28" t="str">
        <f>_xlfn.XLOOKUP(A1638,Macmahon!B:B,Macmahon!AK:AK,"",0)</f>
        <v/>
      </c>
      <c r="AI1638" s="28">
        <f t="shared" si="37"/>
        <v>0</v>
      </c>
      <c r="AJ1638" s="40" t="str">
        <f>E1638&amp;C1638&amp;B1638</f>
        <v>ELZ5084LF</v>
      </c>
      <c r="AK1638" s="40" t="str">
        <f>IFERROR(_xlfn.XLOOKUP(AJ1638,CrossRef!$A:$A,CrossRef!$J:$J,"Not Found"),"-")</f>
        <v>EXBH072-HYSY-PUHY-PUM1</v>
      </c>
      <c r="AL1638" s="40">
        <f>IFERROR(_xlfn.XLOOKUP(AJ1638,CrossRef!$A:$A,CrossRef!$K:$K,"Not Found"),"-")</f>
        <v>0</v>
      </c>
      <c r="AM1638" s="40" t="str">
        <f>IFERROR(_xlfn.XLOOKUP(AJ1638,CrossRef!$A:$A,CrossRef!$L:$L,"Not Found"),"-")</f>
        <v>12000H MAIN PUMP CHANGE POS.1</v>
      </c>
    </row>
    <row r="1639" spans="1:39" x14ac:dyDescent="0.3">
      <c r="A1639" s="4" t="str">
        <f>D1639&amp;C1639&amp;B1639</f>
        <v>QEX0103108RI</v>
      </c>
      <c r="B1639" s="4" t="str">
        <f>LEFT(N1639,FIND(" ",N1639)-1)</f>
        <v>RI</v>
      </c>
      <c r="C1639" s="4" t="str">
        <f>LEFT(M1639,4)</f>
        <v>3108</v>
      </c>
      <c r="D1639" s="4" t="str">
        <f>LEFT(L1639,FIND(" ",L1639)-1)</f>
        <v>QEX010</v>
      </c>
      <c r="E1639" s="4" t="str">
        <f>MID(X1639,2,3)</f>
        <v>DHN</v>
      </c>
      <c r="G1639" s="14" t="s">
        <v>10234</v>
      </c>
      <c r="H1639" s="14" t="s">
        <v>10235</v>
      </c>
      <c r="I1639" s="14" t="s">
        <v>10236</v>
      </c>
      <c r="J1639" s="14" t="s">
        <v>10507</v>
      </c>
      <c r="K1639" s="14" t="s">
        <v>2755</v>
      </c>
      <c r="L1639" s="14" t="s">
        <v>10596</v>
      </c>
      <c r="M1639" s="14" t="s">
        <v>836</v>
      </c>
      <c r="N1639" s="14" t="s">
        <v>61</v>
      </c>
      <c r="O1639" s="15">
        <v>16500</v>
      </c>
      <c r="P1639" s="15">
        <v>12444.349079601599</v>
      </c>
      <c r="Q1639" s="16">
        <v>48139</v>
      </c>
      <c r="R1639" s="14" t="s">
        <v>11036</v>
      </c>
      <c r="S1639" s="14" t="s">
        <v>10240</v>
      </c>
      <c r="T1639" s="14" t="s">
        <v>11036</v>
      </c>
      <c r="U1639" s="14" t="s">
        <v>10248</v>
      </c>
      <c r="V1639" s="14"/>
      <c r="W1639" s="14" t="s">
        <v>10317</v>
      </c>
      <c r="X1639" s="14" t="s">
        <v>10598</v>
      </c>
      <c r="Y1639" s="15">
        <v>42136.4855493617</v>
      </c>
      <c r="Z1639" s="14" t="s">
        <v>11038</v>
      </c>
      <c r="AA1639" s="23">
        <v>99952.375770020502</v>
      </c>
      <c r="AB1639" s="14" t="s">
        <v>10245</v>
      </c>
      <c r="AC1639" s="14" t="s">
        <v>10246</v>
      </c>
      <c r="AD1639" s="14" t="s">
        <v>10272</v>
      </c>
      <c r="AE1639" s="15">
        <v>4055.6509203983701</v>
      </c>
      <c r="AF1639" s="31">
        <f>_xlfn.XLOOKUP(A1639,Macmahon!B:B,Macmahon!AE:AE,"",0)</f>
        <v>45170</v>
      </c>
      <c r="AG1639" s="28">
        <f>_xlfn.XLOOKUP(A1639,Macmahon!B:B,Macmahon!AJ:AJ,"",0)</f>
        <v>46826.106194675929</v>
      </c>
      <c r="AH1639" s="28">
        <f>_xlfn.XLOOKUP(A1639,Macmahon!B:B,Macmahon!AK:AK,"",0)</f>
        <v>48139</v>
      </c>
      <c r="AI1639" s="28">
        <f t="shared" si="37"/>
        <v>46826.106194675929</v>
      </c>
      <c r="AJ1639" s="40" t="str">
        <f>E1639&amp;C1639&amp;B1639</f>
        <v>DHN3108RI</v>
      </c>
      <c r="AK1639" s="40" t="str">
        <f>IFERROR(_xlfn.XLOOKUP(AJ1639,CrossRef!$A:$A,CrossRef!$J:$J,"Not Found"),"-")</f>
        <v/>
      </c>
      <c r="AL1639" s="40">
        <f>IFERROR(_xlfn.XLOOKUP(AJ1639,CrossRef!$A:$A,CrossRef!$K:$K,"Not Found"),"-")</f>
        <v>0</v>
      </c>
      <c r="AM1639" s="40" t="str">
        <f>IFERROR(_xlfn.XLOOKUP(AJ1639,CrossRef!$A:$A,CrossRef!$L:$L,"Not Found"),"-")</f>
        <v>15000H PUMP DRIVE BOX CHANGE RH</v>
      </c>
    </row>
    <row r="1640" spans="1:39" x14ac:dyDescent="0.3">
      <c r="A1640" s="4" t="str">
        <f>D1640&amp;C1640&amp;B1640</f>
        <v>QEX0103108LT</v>
      </c>
      <c r="B1640" s="4" t="str">
        <f>LEFT(N1640,FIND(" ",N1640)-1)</f>
        <v>LT</v>
      </c>
      <c r="C1640" s="4" t="str">
        <f>LEFT(M1640,4)</f>
        <v>3108</v>
      </c>
      <c r="D1640" s="4" t="str">
        <f>LEFT(L1640,FIND(" ",L1640)-1)</f>
        <v>QEX010</v>
      </c>
      <c r="E1640" s="4" t="str">
        <f>MID(X1640,2,3)</f>
        <v>DHN</v>
      </c>
      <c r="G1640" s="17" t="s">
        <v>10234</v>
      </c>
      <c r="H1640" s="17" t="s">
        <v>10235</v>
      </c>
      <c r="I1640" s="17" t="s">
        <v>10236</v>
      </c>
      <c r="J1640" s="17" t="s">
        <v>10507</v>
      </c>
      <c r="K1640" s="17" t="s">
        <v>2755</v>
      </c>
      <c r="L1640" s="17" t="s">
        <v>10596</v>
      </c>
      <c r="M1640" s="17" t="s">
        <v>836</v>
      </c>
      <c r="N1640" s="17" t="s">
        <v>57</v>
      </c>
      <c r="O1640" s="18">
        <v>16500</v>
      </c>
      <c r="P1640" s="18">
        <v>5084.5689711966597</v>
      </c>
      <c r="Q1640" s="16">
        <v>47306</v>
      </c>
      <c r="R1640" s="17" t="s">
        <v>11036</v>
      </c>
      <c r="S1640" s="17" t="s">
        <v>10286</v>
      </c>
      <c r="T1640" s="17" t="s">
        <v>11054</v>
      </c>
      <c r="U1640" s="17" t="s">
        <v>10248</v>
      </c>
      <c r="V1640" s="17"/>
      <c r="W1640" s="17" t="s">
        <v>10493</v>
      </c>
      <c r="X1640" s="17" t="s">
        <v>10598</v>
      </c>
      <c r="Y1640" s="18">
        <v>42136.4855493617</v>
      </c>
      <c r="Z1640" s="17" t="s">
        <v>11037</v>
      </c>
      <c r="AA1640" s="18">
        <v>86268.597535934299</v>
      </c>
      <c r="AB1640" s="17" t="s">
        <v>10245</v>
      </c>
      <c r="AC1640" s="17" t="s">
        <v>10246</v>
      </c>
      <c r="AD1640" s="17" t="s">
        <v>10272</v>
      </c>
      <c r="AE1640" s="18">
        <v>11415.431028803299</v>
      </c>
      <c r="AF1640" s="31" t="str">
        <f>_xlfn.XLOOKUP(A1640,Macmahon!B:B,Macmahon!AE:AE,"",0)</f>
        <v/>
      </c>
      <c r="AG1640" s="28" t="str">
        <f>_xlfn.XLOOKUP(A1640,Macmahon!B:B,Macmahon!AJ:AJ,"",0)</f>
        <v/>
      </c>
      <c r="AH1640" s="28" t="str">
        <f>_xlfn.XLOOKUP(A1640,Macmahon!B:B,Macmahon!AK:AK,"",0)</f>
        <v/>
      </c>
      <c r="AI1640" s="28">
        <f t="shared" si="37"/>
        <v>0</v>
      </c>
      <c r="AJ1640" s="40" t="str">
        <f>E1640&amp;C1640&amp;B1640</f>
        <v>DHN3108LT</v>
      </c>
      <c r="AK1640" s="40" t="str">
        <f>IFERROR(_xlfn.XLOOKUP(AJ1640,CrossRef!$A:$A,CrossRef!$J:$J,"Not Found"),"-")</f>
        <v/>
      </c>
      <c r="AL1640" s="40">
        <f>IFERROR(_xlfn.XLOOKUP(AJ1640,CrossRef!$A:$A,CrossRef!$K:$K,"Not Found"),"-")</f>
        <v>0</v>
      </c>
      <c r="AM1640" s="40" t="str">
        <f>IFERROR(_xlfn.XLOOKUP(AJ1640,CrossRef!$A:$A,CrossRef!$L:$L,"Not Found"),"-")</f>
        <v>15000H PUMP DRIVE BOX CHANGE LH</v>
      </c>
    </row>
    <row r="1641" spans="1:39" x14ac:dyDescent="0.3">
      <c r="A1641" s="4" t="str">
        <f>D1641&amp;C1641&amp;B1641</f>
        <v>QEX0104351LF</v>
      </c>
      <c r="B1641" s="4" t="str">
        <f>LEFT(N1641,FIND(" ",N1641)-1)</f>
        <v>LF</v>
      </c>
      <c r="C1641" s="4" t="str">
        <f>LEFT(M1641,4)</f>
        <v>4351</v>
      </c>
      <c r="D1641" s="4" t="str">
        <f>LEFT(L1641,FIND(" ",L1641)-1)</f>
        <v>QEX010</v>
      </c>
      <c r="E1641" s="4" t="str">
        <f>MID(X1641,2,3)</f>
        <v>DHN</v>
      </c>
      <c r="G1641" s="14" t="s">
        <v>10234</v>
      </c>
      <c r="H1641" s="14" t="s">
        <v>10235</v>
      </c>
      <c r="I1641" s="14" t="s">
        <v>10236</v>
      </c>
      <c r="J1641" s="14" t="s">
        <v>10507</v>
      </c>
      <c r="K1641" s="14" t="s">
        <v>2755</v>
      </c>
      <c r="L1641" s="14" t="s">
        <v>10596</v>
      </c>
      <c r="M1641" s="14" t="s">
        <v>814</v>
      </c>
      <c r="N1641" s="14" t="s">
        <v>483</v>
      </c>
      <c r="O1641" s="15">
        <v>16500</v>
      </c>
      <c r="P1641" s="15">
        <v>5074.7446606757103</v>
      </c>
      <c r="Q1641" s="16">
        <v>47306</v>
      </c>
      <c r="R1641" s="14" t="s">
        <v>11541</v>
      </c>
      <c r="S1641" s="14" t="s">
        <v>10240</v>
      </c>
      <c r="T1641" s="14" t="s">
        <v>11541</v>
      </c>
      <c r="U1641" s="14" t="s">
        <v>10248</v>
      </c>
      <c r="V1641" s="14"/>
      <c r="W1641" s="14" t="s">
        <v>10493</v>
      </c>
      <c r="X1641" s="14" t="s">
        <v>10598</v>
      </c>
      <c r="Y1641" s="15">
        <v>19882.25</v>
      </c>
      <c r="Z1641" s="14" t="s">
        <v>11542</v>
      </c>
      <c r="AA1641" s="15">
        <v>86268.597535934299</v>
      </c>
      <c r="AB1641" s="14" t="s">
        <v>10245</v>
      </c>
      <c r="AC1641" s="14" t="s">
        <v>10246</v>
      </c>
      <c r="AD1641" s="14" t="s">
        <v>10272</v>
      </c>
      <c r="AE1641" s="15">
        <v>11425.2553393243</v>
      </c>
      <c r="AF1641" s="31" t="str">
        <f>_xlfn.XLOOKUP(A1641,Macmahon!B:B,Macmahon!AE:AE,"",0)</f>
        <v/>
      </c>
      <c r="AG1641" s="28" t="str">
        <f>_xlfn.XLOOKUP(A1641,Macmahon!B:B,Macmahon!AJ:AJ,"",0)</f>
        <v/>
      </c>
      <c r="AH1641" s="28" t="str">
        <f>_xlfn.XLOOKUP(A1641,Macmahon!B:B,Macmahon!AK:AK,"",0)</f>
        <v/>
      </c>
      <c r="AI1641" s="28">
        <f t="shared" si="37"/>
        <v>0</v>
      </c>
      <c r="AJ1641" s="40" t="str">
        <f>E1641&amp;C1641&amp;B1641</f>
        <v>DHN4351LF</v>
      </c>
      <c r="AK1641" s="40" t="str">
        <f>IFERROR(_xlfn.XLOOKUP(AJ1641,CrossRef!$A:$A,CrossRef!$J:$J,"Not Found"),"-")</f>
        <v/>
      </c>
      <c r="AL1641" s="40">
        <f>IFERROR(_xlfn.XLOOKUP(AJ1641,CrossRef!$A:$A,CrossRef!$K:$K,"Not Found"),"-")</f>
        <v>0</v>
      </c>
      <c r="AM1641" s="40" t="str">
        <f>IFERROR(_xlfn.XLOOKUP(AJ1641,CrossRef!$A:$A,CrossRef!$L:$L,"Not Found"),"-")</f>
        <v>10000H TRAVEL MOTOR CHANGE LHF</v>
      </c>
    </row>
    <row r="1642" spans="1:39" x14ac:dyDescent="0.3">
      <c r="A1642" s="4" t="str">
        <f>D1642&amp;C1642&amp;B1642</f>
        <v>QEX0104351LR</v>
      </c>
      <c r="B1642" s="4" t="str">
        <f>LEFT(N1642,FIND(" ",N1642)-1)</f>
        <v>LR</v>
      </c>
      <c r="C1642" s="4" t="str">
        <f>LEFT(M1642,4)</f>
        <v>4351</v>
      </c>
      <c r="D1642" s="4" t="str">
        <f>LEFT(L1642,FIND(" ",L1642)-1)</f>
        <v>QEX010</v>
      </c>
      <c r="E1642" s="4" t="str">
        <f>MID(X1642,2,3)</f>
        <v>DHN</v>
      </c>
      <c r="G1642" s="17" t="s">
        <v>10234</v>
      </c>
      <c r="H1642" s="17" t="s">
        <v>10235</v>
      </c>
      <c r="I1642" s="17" t="s">
        <v>10236</v>
      </c>
      <c r="J1642" s="17" t="s">
        <v>10507</v>
      </c>
      <c r="K1642" s="17" t="s">
        <v>2755</v>
      </c>
      <c r="L1642" s="17" t="s">
        <v>10596</v>
      </c>
      <c r="M1642" s="17" t="s">
        <v>814</v>
      </c>
      <c r="N1642" s="17" t="s">
        <v>490</v>
      </c>
      <c r="O1642" s="18">
        <v>16500</v>
      </c>
      <c r="P1642" s="18">
        <v>8250.5155610991296</v>
      </c>
      <c r="Q1642" s="16">
        <v>47022</v>
      </c>
      <c r="R1642" s="17" t="s">
        <v>11541</v>
      </c>
      <c r="S1642" s="17" t="s">
        <v>10240</v>
      </c>
      <c r="T1642" s="17" t="s">
        <v>11541</v>
      </c>
      <c r="U1642" s="17" t="s">
        <v>10248</v>
      </c>
      <c r="V1642" s="17"/>
      <c r="W1642" s="17" t="s">
        <v>10921</v>
      </c>
      <c r="X1642" s="17" t="s">
        <v>10598</v>
      </c>
      <c r="Y1642" s="18">
        <v>19882.25</v>
      </c>
      <c r="Z1642" s="17" t="s">
        <v>11543</v>
      </c>
      <c r="AA1642" s="18">
        <v>81603.299794661201</v>
      </c>
      <c r="AB1642" s="17" t="s">
        <v>10245</v>
      </c>
      <c r="AC1642" s="17" t="s">
        <v>10246</v>
      </c>
      <c r="AD1642" s="17" t="s">
        <v>10272</v>
      </c>
      <c r="AE1642" s="18">
        <v>8249.4844389008704</v>
      </c>
      <c r="AF1642" s="31">
        <f>_xlfn.XLOOKUP(A1642,Macmahon!B:B,Macmahon!AE:AE,"",0)</f>
        <v>45473</v>
      </c>
      <c r="AG1642" s="28">
        <f>_xlfn.XLOOKUP(A1642,Macmahon!B:B,Macmahon!AJ:AJ,"",0)</f>
        <v>47296.681415937499</v>
      </c>
      <c r="AH1642" s="28">
        <f>_xlfn.XLOOKUP(A1642,Macmahon!B:B,Macmahon!AK:AK,"",0)</f>
        <v>47022</v>
      </c>
      <c r="AI1642" s="28">
        <f t="shared" si="37"/>
        <v>47022</v>
      </c>
      <c r="AJ1642" s="40" t="str">
        <f>E1642&amp;C1642&amp;B1642</f>
        <v>DHN4351LR</v>
      </c>
      <c r="AK1642" s="40" t="str">
        <f>IFERROR(_xlfn.XLOOKUP(AJ1642,CrossRef!$A:$A,CrossRef!$J:$J,"Not Found"),"-")</f>
        <v/>
      </c>
      <c r="AL1642" s="40">
        <f>IFERROR(_xlfn.XLOOKUP(AJ1642,CrossRef!$A:$A,CrossRef!$K:$K,"Not Found"),"-")</f>
        <v>0</v>
      </c>
      <c r="AM1642" s="40" t="str">
        <f>IFERROR(_xlfn.XLOOKUP(AJ1642,CrossRef!$A:$A,CrossRef!$L:$L,"Not Found"),"-")</f>
        <v>10000H TRAVEL MOTOR CHANGE LHR</v>
      </c>
    </row>
    <row r="1643" spans="1:39" x14ac:dyDescent="0.3">
      <c r="A1643" s="4" t="str">
        <f>D1643&amp;C1643&amp;B1643</f>
        <v>QEX0104351RF</v>
      </c>
      <c r="B1643" s="4" t="str">
        <f>LEFT(N1643,FIND(" ",N1643)-1)</f>
        <v>RF</v>
      </c>
      <c r="C1643" s="4" t="str">
        <f>LEFT(M1643,4)</f>
        <v>4351</v>
      </c>
      <c r="D1643" s="4" t="str">
        <f>LEFT(L1643,FIND(" ",L1643)-1)</f>
        <v>QEX010</v>
      </c>
      <c r="E1643" s="4" t="str">
        <f>MID(X1643,2,3)</f>
        <v>DHN</v>
      </c>
      <c r="G1643" s="14" t="s">
        <v>10234</v>
      </c>
      <c r="H1643" s="14" t="s">
        <v>10235</v>
      </c>
      <c r="I1643" s="14" t="s">
        <v>10236</v>
      </c>
      <c r="J1643" s="14" t="s">
        <v>10507</v>
      </c>
      <c r="K1643" s="14" t="s">
        <v>2755</v>
      </c>
      <c r="L1643" s="14" t="s">
        <v>10596</v>
      </c>
      <c r="M1643" s="14" t="s">
        <v>814</v>
      </c>
      <c r="N1643" s="14" t="s">
        <v>487</v>
      </c>
      <c r="O1643" s="15">
        <v>16500</v>
      </c>
      <c r="P1643" s="15">
        <v>5074.7446606757103</v>
      </c>
      <c r="Q1643" s="16">
        <v>47306</v>
      </c>
      <c r="R1643" s="14" t="s">
        <v>11541</v>
      </c>
      <c r="S1643" s="14" t="s">
        <v>10240</v>
      </c>
      <c r="T1643" s="14" t="s">
        <v>11541</v>
      </c>
      <c r="U1643" s="14" t="s">
        <v>10248</v>
      </c>
      <c r="V1643" s="14"/>
      <c r="W1643" s="14" t="s">
        <v>10493</v>
      </c>
      <c r="X1643" s="14" t="s">
        <v>10598</v>
      </c>
      <c r="Y1643" s="15">
        <v>19882.25</v>
      </c>
      <c r="Z1643" s="14" t="s">
        <v>11544</v>
      </c>
      <c r="AA1643" s="15">
        <v>86268.597535934299</v>
      </c>
      <c r="AB1643" s="14" t="s">
        <v>10245</v>
      </c>
      <c r="AC1643" s="14" t="s">
        <v>10246</v>
      </c>
      <c r="AD1643" s="14" t="s">
        <v>10272</v>
      </c>
      <c r="AE1643" s="15">
        <v>11425.2553393243</v>
      </c>
      <c r="AF1643" s="31">
        <f>_xlfn.XLOOKUP(A1643,Macmahon!B:B,Macmahon!AE:AE,"",0)</f>
        <v>45761</v>
      </c>
      <c r="AG1643" s="28">
        <f>_xlfn.XLOOKUP(A1643,Macmahon!B:B,Macmahon!AJ:AJ,"",0)</f>
        <v>47641.261061956022</v>
      </c>
      <c r="AH1643" s="28">
        <f>_xlfn.XLOOKUP(A1643,Macmahon!B:B,Macmahon!AK:AK,"",0)</f>
        <v>47306</v>
      </c>
      <c r="AI1643" s="28">
        <f t="shared" si="37"/>
        <v>47306</v>
      </c>
      <c r="AJ1643" s="40" t="str">
        <f>E1643&amp;C1643&amp;B1643</f>
        <v>DHN4351RF</v>
      </c>
      <c r="AK1643" s="40" t="str">
        <f>IFERROR(_xlfn.XLOOKUP(AJ1643,CrossRef!$A:$A,CrossRef!$J:$J,"Not Found"),"-")</f>
        <v/>
      </c>
      <c r="AL1643" s="40">
        <f>IFERROR(_xlfn.XLOOKUP(AJ1643,CrossRef!$A:$A,CrossRef!$K:$K,"Not Found"),"-")</f>
        <v>0</v>
      </c>
      <c r="AM1643" s="40" t="str">
        <f>IFERROR(_xlfn.XLOOKUP(AJ1643,CrossRef!$A:$A,CrossRef!$L:$L,"Not Found"),"-")</f>
        <v>10000H TRAVEL MOTOR CHANGE RHF</v>
      </c>
    </row>
    <row r="1644" spans="1:39" x14ac:dyDescent="0.3">
      <c r="A1644" s="4" t="str">
        <f>D1644&amp;C1644&amp;B1644</f>
        <v>QEX0104351RR</v>
      </c>
      <c r="B1644" s="4" t="str">
        <f>LEFT(N1644,FIND(" ",N1644)-1)</f>
        <v>RR</v>
      </c>
      <c r="C1644" s="4" t="str">
        <f>LEFT(M1644,4)</f>
        <v>4351</v>
      </c>
      <c r="D1644" s="4" t="str">
        <f>LEFT(L1644,FIND(" ",L1644)-1)</f>
        <v>QEX010</v>
      </c>
      <c r="E1644" s="4" t="str">
        <f>MID(X1644,2,3)</f>
        <v>DHN</v>
      </c>
      <c r="G1644" s="17" t="s">
        <v>10234</v>
      </c>
      <c r="H1644" s="17" t="s">
        <v>10235</v>
      </c>
      <c r="I1644" s="17" t="s">
        <v>10236</v>
      </c>
      <c r="J1644" s="17" t="s">
        <v>10507</v>
      </c>
      <c r="K1644" s="17" t="s">
        <v>2755</v>
      </c>
      <c r="L1644" s="17" t="s">
        <v>10596</v>
      </c>
      <c r="M1644" s="17" t="s">
        <v>814</v>
      </c>
      <c r="N1644" s="17" t="s">
        <v>493</v>
      </c>
      <c r="O1644" s="18">
        <v>16500</v>
      </c>
      <c r="P1644" s="18">
        <v>5079.6568159361896</v>
      </c>
      <c r="Q1644" s="16">
        <v>47306</v>
      </c>
      <c r="R1644" s="17" t="s">
        <v>11541</v>
      </c>
      <c r="S1644" s="17" t="s">
        <v>10240</v>
      </c>
      <c r="T1644" s="17" t="s">
        <v>11541</v>
      </c>
      <c r="U1644" s="17" t="s">
        <v>10248</v>
      </c>
      <c r="V1644" s="17"/>
      <c r="W1644" s="17" t="s">
        <v>10493</v>
      </c>
      <c r="X1644" s="17" t="s">
        <v>10598</v>
      </c>
      <c r="Y1644" s="18">
        <v>19882.25</v>
      </c>
      <c r="Z1644" s="17" t="s">
        <v>11546</v>
      </c>
      <c r="AA1644" s="18">
        <v>86268.597535934299</v>
      </c>
      <c r="AB1644" s="17" t="s">
        <v>10245</v>
      </c>
      <c r="AC1644" s="17" t="s">
        <v>10246</v>
      </c>
      <c r="AD1644" s="17" t="s">
        <v>10272</v>
      </c>
      <c r="AE1644" s="18">
        <v>11420.3431840638</v>
      </c>
      <c r="AF1644" s="31" t="str">
        <f>_xlfn.XLOOKUP(A1644,Macmahon!B:B,Macmahon!AE:AE,"",0)</f>
        <v/>
      </c>
      <c r="AG1644" s="28" t="str">
        <f>_xlfn.XLOOKUP(A1644,Macmahon!B:B,Macmahon!AJ:AJ,"",0)</f>
        <v/>
      </c>
      <c r="AH1644" s="28" t="str">
        <f>_xlfn.XLOOKUP(A1644,Macmahon!B:B,Macmahon!AK:AK,"",0)</f>
        <v/>
      </c>
      <c r="AI1644" s="28">
        <f t="shared" si="37"/>
        <v>0</v>
      </c>
      <c r="AJ1644" s="40" t="str">
        <f>E1644&amp;C1644&amp;B1644</f>
        <v>DHN4351RR</v>
      </c>
      <c r="AK1644" s="40" t="str">
        <f>IFERROR(_xlfn.XLOOKUP(AJ1644,CrossRef!$A:$A,CrossRef!$J:$J,"Not Found"),"-")</f>
        <v/>
      </c>
      <c r="AL1644" s="40">
        <f>IFERROR(_xlfn.XLOOKUP(AJ1644,CrossRef!$A:$A,CrossRef!$K:$K,"Not Found"),"-")</f>
        <v>0</v>
      </c>
      <c r="AM1644" s="40" t="str">
        <f>IFERROR(_xlfn.XLOOKUP(AJ1644,CrossRef!$A:$A,CrossRef!$L:$L,"Not Found"),"-")</f>
        <v>10000H TRAVEL MOTOR CHANGE RHR</v>
      </c>
    </row>
    <row r="1645" spans="1:39" x14ac:dyDescent="0.3">
      <c r="A1645" s="4" t="str">
        <f>D1645&amp;C1645&amp;B1645</f>
        <v>QEX0105084LF</v>
      </c>
      <c r="B1645" s="4" t="str">
        <f>LEFT(N1645,FIND(" ",N1645)-1)</f>
        <v>LF</v>
      </c>
      <c r="C1645" s="4" t="str">
        <f>LEFT(M1645,4)</f>
        <v>5084</v>
      </c>
      <c r="D1645" s="4" t="str">
        <f>LEFT(L1645,FIND(" ",L1645)-1)</f>
        <v>QEX010</v>
      </c>
      <c r="E1645" s="4" t="str">
        <f>MID(X1645,2,3)</f>
        <v>DHN</v>
      </c>
      <c r="G1645" s="14" t="s">
        <v>10234</v>
      </c>
      <c r="H1645" s="14" t="s">
        <v>10235</v>
      </c>
      <c r="I1645" s="14" t="s">
        <v>10236</v>
      </c>
      <c r="J1645" s="14" t="s">
        <v>10507</v>
      </c>
      <c r="K1645" s="14" t="s">
        <v>2755</v>
      </c>
      <c r="L1645" s="14" t="s">
        <v>10596</v>
      </c>
      <c r="M1645" s="14" t="s">
        <v>654</v>
      </c>
      <c r="N1645" s="14" t="s">
        <v>483</v>
      </c>
      <c r="O1645" s="15">
        <v>13200</v>
      </c>
      <c r="P1645" s="15">
        <v>8571.5340589242605</v>
      </c>
      <c r="Q1645" s="16">
        <v>47899</v>
      </c>
      <c r="R1645" s="14" t="s">
        <v>11603</v>
      </c>
      <c r="S1645" s="14" t="s">
        <v>10240</v>
      </c>
      <c r="T1645" s="14" t="s">
        <v>11603</v>
      </c>
      <c r="U1645" s="14" t="s">
        <v>10248</v>
      </c>
      <c r="V1645" s="14"/>
      <c r="W1645" s="14" t="s">
        <v>10493</v>
      </c>
      <c r="X1645" s="14" t="s">
        <v>10598</v>
      </c>
      <c r="Y1645" s="15">
        <v>82595.37</v>
      </c>
      <c r="Z1645" s="14" t="s">
        <v>11604</v>
      </c>
      <c r="AA1645" s="23">
        <v>96009.870636550302</v>
      </c>
      <c r="AB1645" s="14" t="s">
        <v>10245</v>
      </c>
      <c r="AC1645" s="14" t="s">
        <v>10246</v>
      </c>
      <c r="AD1645" s="14" t="s">
        <v>10272</v>
      </c>
      <c r="AE1645" s="15">
        <v>4628.4659410757404</v>
      </c>
      <c r="AF1645" s="31" t="str">
        <f>_xlfn.XLOOKUP(A1645,Macmahon!B:B,Macmahon!AE:AE,"",0)</f>
        <v/>
      </c>
      <c r="AG1645" s="28" t="str">
        <f>_xlfn.XLOOKUP(A1645,Macmahon!B:B,Macmahon!AJ:AJ,"",0)</f>
        <v/>
      </c>
      <c r="AH1645" s="28" t="str">
        <f>_xlfn.XLOOKUP(A1645,Macmahon!B:B,Macmahon!AK:AK,"",0)</f>
        <v/>
      </c>
      <c r="AI1645" s="28">
        <f t="shared" si="37"/>
        <v>0</v>
      </c>
      <c r="AJ1645" s="40" t="str">
        <f>E1645&amp;C1645&amp;B1645</f>
        <v>DHN5084LF</v>
      </c>
      <c r="AK1645" s="40" t="str">
        <f>IFERROR(_xlfn.XLOOKUP(AJ1645,CrossRef!$A:$A,CrossRef!$J:$J,"Not Found"),"-")</f>
        <v/>
      </c>
      <c r="AL1645" s="40">
        <f>IFERROR(_xlfn.XLOOKUP(AJ1645,CrossRef!$A:$A,CrossRef!$K:$K,"Not Found"),"-")</f>
        <v>0</v>
      </c>
      <c r="AM1645" s="40" t="str">
        <f>IFERROR(_xlfn.XLOOKUP(AJ1645,CrossRef!$A:$A,CrossRef!$L:$L,"Not Found"),"-")</f>
        <v>13200H IMPLEMENT PUMP CHANGE P1</v>
      </c>
    </row>
    <row r="1646" spans="1:39" x14ac:dyDescent="0.3">
      <c r="A1646" s="4" t="str">
        <f>D1646&amp;C1646&amp;B1646</f>
        <v>QEX0105084LR</v>
      </c>
      <c r="B1646" s="4" t="str">
        <f>LEFT(N1646,FIND(" ",N1646)-1)</f>
        <v>LR</v>
      </c>
      <c r="C1646" s="4" t="str">
        <f>LEFT(M1646,4)</f>
        <v>5084</v>
      </c>
      <c r="D1646" s="4" t="str">
        <f>LEFT(L1646,FIND(" ",L1646)-1)</f>
        <v>QEX010</v>
      </c>
      <c r="E1646" s="4" t="str">
        <f>MID(X1646,2,3)</f>
        <v>DHN</v>
      </c>
      <c r="G1646" s="17" t="s">
        <v>10234</v>
      </c>
      <c r="H1646" s="17" t="s">
        <v>10235</v>
      </c>
      <c r="I1646" s="17" t="s">
        <v>10236</v>
      </c>
      <c r="J1646" s="17" t="s">
        <v>10507</v>
      </c>
      <c r="K1646" s="17" t="s">
        <v>2755</v>
      </c>
      <c r="L1646" s="17" t="s">
        <v>10596</v>
      </c>
      <c r="M1646" s="17" t="s">
        <v>654</v>
      </c>
      <c r="N1646" s="17" t="s">
        <v>490</v>
      </c>
      <c r="O1646" s="18">
        <v>13200</v>
      </c>
      <c r="P1646" s="18">
        <v>6492.7882544670501</v>
      </c>
      <c r="Q1646" s="16">
        <v>46878</v>
      </c>
      <c r="R1646" s="17" t="s">
        <v>11603</v>
      </c>
      <c r="S1646" s="17" t="s">
        <v>10240</v>
      </c>
      <c r="T1646" s="17" t="s">
        <v>11603</v>
      </c>
      <c r="U1646" s="17" t="s">
        <v>10248</v>
      </c>
      <c r="V1646" s="17"/>
      <c r="W1646" s="17" t="s">
        <v>10399</v>
      </c>
      <c r="X1646" s="17" t="s">
        <v>10598</v>
      </c>
      <c r="Y1646" s="18">
        <v>82595.37</v>
      </c>
      <c r="Z1646" s="17" t="s">
        <v>11632</v>
      </c>
      <c r="AA1646" s="18">
        <v>79237.796714579003</v>
      </c>
      <c r="AB1646" s="17" t="s">
        <v>10245</v>
      </c>
      <c r="AC1646" s="17" t="s">
        <v>10246</v>
      </c>
      <c r="AD1646" s="17" t="s">
        <v>10272</v>
      </c>
      <c r="AE1646" s="18">
        <v>6707.2117455329499</v>
      </c>
      <c r="AF1646" s="31" t="str">
        <f>_xlfn.XLOOKUP(A1646,Macmahon!B:B,Macmahon!AE:AE,"",0)</f>
        <v/>
      </c>
      <c r="AG1646" s="28" t="str">
        <f>_xlfn.XLOOKUP(A1646,Macmahon!B:B,Macmahon!AJ:AJ,"",0)</f>
        <v/>
      </c>
      <c r="AH1646" s="28" t="str">
        <f>_xlfn.XLOOKUP(A1646,Macmahon!B:B,Macmahon!AK:AK,"",0)</f>
        <v/>
      </c>
      <c r="AI1646" s="28">
        <f t="shared" si="37"/>
        <v>0</v>
      </c>
      <c r="AJ1646" s="40" t="str">
        <f>E1646&amp;C1646&amp;B1646</f>
        <v>DHN5084LR</v>
      </c>
      <c r="AK1646" s="40" t="str">
        <f>IFERROR(_xlfn.XLOOKUP(AJ1646,CrossRef!$A:$A,CrossRef!$J:$J,"Not Found"),"-")</f>
        <v/>
      </c>
      <c r="AL1646" s="40">
        <f>IFERROR(_xlfn.XLOOKUP(AJ1646,CrossRef!$A:$A,CrossRef!$K:$K,"Not Found"),"-")</f>
        <v>0</v>
      </c>
      <c r="AM1646" s="40" t="str">
        <f>IFERROR(_xlfn.XLOOKUP(AJ1646,CrossRef!$A:$A,CrossRef!$L:$L,"Not Found"),"-")</f>
        <v>13200H IMPLEMENT PUMP CHANGE P2</v>
      </c>
    </row>
    <row r="1647" spans="1:39" x14ac:dyDescent="0.3">
      <c r="A1647" s="4" t="str">
        <f>D1647&amp;C1647&amp;B1647</f>
        <v>QEX0105084RF</v>
      </c>
      <c r="B1647" s="4" t="str">
        <f>LEFT(N1647,FIND(" ",N1647)-1)</f>
        <v>RF</v>
      </c>
      <c r="C1647" s="4" t="str">
        <f>LEFT(M1647,4)</f>
        <v>5084</v>
      </c>
      <c r="D1647" s="4" t="str">
        <f>LEFT(L1647,FIND(" ",L1647)-1)</f>
        <v>QEX010</v>
      </c>
      <c r="E1647" s="4" t="str">
        <f>MID(X1647,2,3)</f>
        <v>DHN</v>
      </c>
      <c r="G1647" s="14" t="s">
        <v>10234</v>
      </c>
      <c r="H1647" s="14" t="s">
        <v>10235</v>
      </c>
      <c r="I1647" s="14" t="s">
        <v>10236</v>
      </c>
      <c r="J1647" s="14" t="s">
        <v>10507</v>
      </c>
      <c r="K1647" s="14" t="s">
        <v>2755</v>
      </c>
      <c r="L1647" s="14" t="s">
        <v>10596</v>
      </c>
      <c r="M1647" s="14" t="s">
        <v>654</v>
      </c>
      <c r="N1647" s="14" t="s">
        <v>487</v>
      </c>
      <c r="O1647" s="15">
        <v>13200</v>
      </c>
      <c r="P1647" s="15">
        <v>3311.94672025932</v>
      </c>
      <c r="Q1647" s="16">
        <v>47172</v>
      </c>
      <c r="R1647" s="14" t="s">
        <v>11603</v>
      </c>
      <c r="S1647" s="14" t="s">
        <v>10240</v>
      </c>
      <c r="T1647" s="14" t="s">
        <v>11603</v>
      </c>
      <c r="U1647" s="14" t="s">
        <v>10248</v>
      </c>
      <c r="V1647" s="14"/>
      <c r="W1647" s="14" t="s">
        <v>10773</v>
      </c>
      <c r="X1647" s="14" t="s">
        <v>10598</v>
      </c>
      <c r="Y1647" s="15">
        <v>82595.37</v>
      </c>
      <c r="Z1647" s="14" t="s">
        <v>11608</v>
      </c>
      <c r="AA1647" s="15">
        <v>84067.365503080102</v>
      </c>
      <c r="AB1647" s="14" t="s">
        <v>10245</v>
      </c>
      <c r="AC1647" s="14" t="s">
        <v>10246</v>
      </c>
      <c r="AD1647" s="14" t="s">
        <v>10272</v>
      </c>
      <c r="AE1647" s="15">
        <v>9888.0532797406904</v>
      </c>
      <c r="AF1647" s="31" t="str">
        <f>_xlfn.XLOOKUP(A1647,Macmahon!B:B,Macmahon!AE:AE,"",0)</f>
        <v/>
      </c>
      <c r="AG1647" s="28" t="str">
        <f>_xlfn.XLOOKUP(A1647,Macmahon!B:B,Macmahon!AJ:AJ,"",0)</f>
        <v/>
      </c>
      <c r="AH1647" s="28" t="str">
        <f>_xlfn.XLOOKUP(A1647,Macmahon!B:B,Macmahon!AK:AK,"",0)</f>
        <v/>
      </c>
      <c r="AI1647" s="28">
        <f t="shared" si="37"/>
        <v>0</v>
      </c>
      <c r="AJ1647" s="40" t="str">
        <f>E1647&amp;C1647&amp;B1647</f>
        <v>DHN5084RF</v>
      </c>
      <c r="AK1647" s="40" t="str">
        <f>IFERROR(_xlfn.XLOOKUP(AJ1647,CrossRef!$A:$A,CrossRef!$J:$J,"Not Found"),"-")</f>
        <v/>
      </c>
      <c r="AL1647" s="40">
        <f>IFERROR(_xlfn.XLOOKUP(AJ1647,CrossRef!$A:$A,CrossRef!$K:$K,"Not Found"),"-")</f>
        <v>0</v>
      </c>
      <c r="AM1647" s="40" t="str">
        <f>IFERROR(_xlfn.XLOOKUP(AJ1647,CrossRef!$A:$A,CrossRef!$L:$L,"Not Found"),"-")</f>
        <v>13200H IMPLEMENT PUMP CHANGE P3</v>
      </c>
    </row>
    <row r="1648" spans="1:39" x14ac:dyDescent="0.3">
      <c r="A1648" s="4" t="str">
        <f>D1648&amp;C1648&amp;B1648</f>
        <v>QEX0105084RR</v>
      </c>
      <c r="B1648" s="4" t="str">
        <f>LEFT(N1648,FIND(" ",N1648)-1)</f>
        <v>RR</v>
      </c>
      <c r="C1648" s="4" t="str">
        <f>LEFT(M1648,4)</f>
        <v>5084</v>
      </c>
      <c r="D1648" s="4" t="str">
        <f>LEFT(L1648,FIND(" ",L1648)-1)</f>
        <v>QEX010</v>
      </c>
      <c r="E1648" s="4" t="str">
        <f>MID(X1648,2,3)</f>
        <v>DHN</v>
      </c>
      <c r="G1648" s="17" t="s">
        <v>10234</v>
      </c>
      <c r="H1648" s="17" t="s">
        <v>10235</v>
      </c>
      <c r="I1648" s="17" t="s">
        <v>10236</v>
      </c>
      <c r="J1648" s="17" t="s">
        <v>10507</v>
      </c>
      <c r="K1648" s="17" t="s">
        <v>2755</v>
      </c>
      <c r="L1648" s="17" t="s">
        <v>10596</v>
      </c>
      <c r="M1648" s="17" t="s">
        <v>654</v>
      </c>
      <c r="N1648" s="17" t="s">
        <v>493</v>
      </c>
      <c r="O1648" s="18">
        <v>13200</v>
      </c>
      <c r="P1648" s="18">
        <v>6649.1776527644297</v>
      </c>
      <c r="Q1648" s="16">
        <v>48068</v>
      </c>
      <c r="R1648" s="17" t="s">
        <v>11603</v>
      </c>
      <c r="S1648" s="17" t="s">
        <v>10240</v>
      </c>
      <c r="T1648" s="17" t="s">
        <v>11603</v>
      </c>
      <c r="U1648" s="17" t="s">
        <v>10248</v>
      </c>
      <c r="V1648" s="17"/>
      <c r="W1648" s="17" t="s">
        <v>10396</v>
      </c>
      <c r="X1648" s="17" t="s">
        <v>10598</v>
      </c>
      <c r="Y1648" s="18">
        <v>82595.37</v>
      </c>
      <c r="Z1648" s="17" t="s">
        <v>11609</v>
      </c>
      <c r="AA1648" s="21">
        <v>98786.051334702293</v>
      </c>
      <c r="AB1648" s="17" t="s">
        <v>10245</v>
      </c>
      <c r="AC1648" s="17" t="s">
        <v>10246</v>
      </c>
      <c r="AD1648" s="17" t="s">
        <v>10272</v>
      </c>
      <c r="AE1648" s="18">
        <v>6550.8223472355703</v>
      </c>
      <c r="AF1648" s="31" t="str">
        <f>_xlfn.XLOOKUP(A1648,Macmahon!B:B,Macmahon!AE:AE,"",0)</f>
        <v/>
      </c>
      <c r="AG1648" s="28" t="str">
        <f>_xlfn.XLOOKUP(A1648,Macmahon!B:B,Macmahon!AJ:AJ,"",0)</f>
        <v/>
      </c>
      <c r="AH1648" s="28" t="str">
        <f>_xlfn.XLOOKUP(A1648,Macmahon!B:B,Macmahon!AK:AK,"",0)</f>
        <v/>
      </c>
      <c r="AI1648" s="28">
        <f t="shared" si="37"/>
        <v>0</v>
      </c>
      <c r="AJ1648" s="40" t="str">
        <f>E1648&amp;C1648&amp;B1648</f>
        <v>DHN5084RR</v>
      </c>
      <c r="AK1648" s="40" t="str">
        <f>IFERROR(_xlfn.XLOOKUP(AJ1648,CrossRef!$A:$A,CrossRef!$J:$J,"Not Found"),"-")</f>
        <v/>
      </c>
      <c r="AL1648" s="40">
        <f>IFERROR(_xlfn.XLOOKUP(AJ1648,CrossRef!$A:$A,CrossRef!$K:$K,"Not Found"),"-")</f>
        <v>0</v>
      </c>
      <c r="AM1648" s="40" t="str">
        <f>IFERROR(_xlfn.XLOOKUP(AJ1648,CrossRef!$A:$A,CrossRef!$L:$L,"Not Found"),"-")</f>
        <v>13200H IMPLEMENT PUMP CHANGE P4</v>
      </c>
    </row>
    <row r="1649" spans="1:39" x14ac:dyDescent="0.3">
      <c r="A1649" s="4" t="str">
        <f>D1649&amp;C1649&amp;B1649</f>
        <v>QEX0105473P01</v>
      </c>
      <c r="B1649" s="4" t="str">
        <f>LEFT(N1649,FIND(" ",N1649)-1)</f>
        <v>P01</v>
      </c>
      <c r="C1649" s="4" t="str">
        <f>LEFT(M1649,4)</f>
        <v>5473</v>
      </c>
      <c r="D1649" s="4" t="str">
        <f>LEFT(L1649,FIND(" ",L1649)-1)</f>
        <v>QEX010</v>
      </c>
      <c r="E1649" s="4" t="str">
        <f>MID(X1649,2,3)</f>
        <v>DHN</v>
      </c>
      <c r="G1649" s="17" t="s">
        <v>10234</v>
      </c>
      <c r="H1649" s="17" t="s">
        <v>10235</v>
      </c>
      <c r="I1649" s="17" t="s">
        <v>10236</v>
      </c>
      <c r="J1649" s="17" t="s">
        <v>10507</v>
      </c>
      <c r="K1649" s="17" t="s">
        <v>2755</v>
      </c>
      <c r="L1649" s="17" t="s">
        <v>10596</v>
      </c>
      <c r="M1649" s="17" t="s">
        <v>770</v>
      </c>
      <c r="N1649" s="17" t="s">
        <v>11622</v>
      </c>
      <c r="O1649" s="18">
        <v>13200</v>
      </c>
      <c r="P1649" s="18">
        <v>5805.4578635565704</v>
      </c>
      <c r="Q1649" s="16">
        <v>47975</v>
      </c>
      <c r="R1649" s="17" t="s">
        <v>11768</v>
      </c>
      <c r="S1649" s="17" t="s">
        <v>10240</v>
      </c>
      <c r="T1649" s="17" t="s">
        <v>11768</v>
      </c>
      <c r="U1649" s="17" t="s">
        <v>10248</v>
      </c>
      <c r="V1649" s="17"/>
      <c r="W1649" s="17" t="s">
        <v>10493</v>
      </c>
      <c r="X1649" s="17" t="s">
        <v>10598</v>
      </c>
      <c r="Y1649" s="18">
        <v>26005.48</v>
      </c>
      <c r="Z1649" s="17" t="s">
        <v>11775</v>
      </c>
      <c r="AA1649" s="21">
        <v>97258.330595482505</v>
      </c>
      <c r="AB1649" s="17" t="s">
        <v>10245</v>
      </c>
      <c r="AC1649" s="17" t="s">
        <v>10246</v>
      </c>
      <c r="AD1649" s="17" t="s">
        <v>10272</v>
      </c>
      <c r="AE1649" s="18">
        <v>7394.5421364434296</v>
      </c>
      <c r="AF1649" s="31" t="str">
        <f>_xlfn.XLOOKUP(A1649,Macmahon!B:B,Macmahon!AE:AE,"",0)</f>
        <v/>
      </c>
      <c r="AG1649" s="28" t="str">
        <f>_xlfn.XLOOKUP(A1649,Macmahon!B:B,Macmahon!AJ:AJ,"",0)</f>
        <v/>
      </c>
      <c r="AH1649" s="28" t="str">
        <f>_xlfn.XLOOKUP(A1649,Macmahon!B:B,Macmahon!AK:AK,"",0)</f>
        <v/>
      </c>
      <c r="AI1649" s="28">
        <f t="shared" si="37"/>
        <v>0</v>
      </c>
      <c r="AJ1649" s="40" t="str">
        <f>E1649&amp;C1649&amp;B1649</f>
        <v>DHN5473P01</v>
      </c>
      <c r="AK1649" s="40" t="str">
        <f>IFERROR(_xlfn.XLOOKUP(AJ1649,CrossRef!$A:$A,CrossRef!$J:$J,"Not Found"),"-")</f>
        <v>Not Found</v>
      </c>
      <c r="AL1649" s="40" t="str">
        <f>IFERROR(_xlfn.XLOOKUP(AJ1649,CrossRef!$A:$A,CrossRef!$K:$K,"Not Found"),"-")</f>
        <v>Not Found</v>
      </c>
      <c r="AM1649" s="40" t="str">
        <f>IFERROR(_xlfn.XLOOKUP(AJ1649,CrossRef!$A:$A,CrossRef!$L:$L,"Not Found"),"-")</f>
        <v>Not Found</v>
      </c>
    </row>
    <row r="1650" spans="1:39" x14ac:dyDescent="0.3">
      <c r="A1650" s="4" t="str">
        <f>D1650&amp;C1650&amp;B1650</f>
        <v>QEX0105473P02</v>
      </c>
      <c r="B1650" s="4" t="str">
        <f>LEFT(N1650,FIND(" ",N1650)-1)</f>
        <v>P02</v>
      </c>
      <c r="C1650" s="4" t="str">
        <f>LEFT(M1650,4)</f>
        <v>5473</v>
      </c>
      <c r="D1650" s="4" t="str">
        <f>LEFT(L1650,FIND(" ",L1650)-1)</f>
        <v>QEX010</v>
      </c>
      <c r="E1650" s="4" t="str">
        <f>MID(X1650,2,3)</f>
        <v>DHN</v>
      </c>
      <c r="G1650" s="14" t="s">
        <v>10234</v>
      </c>
      <c r="H1650" s="14" t="s">
        <v>10235</v>
      </c>
      <c r="I1650" s="14" t="s">
        <v>10236</v>
      </c>
      <c r="J1650" s="14" t="s">
        <v>10507</v>
      </c>
      <c r="K1650" s="14" t="s">
        <v>2755</v>
      </c>
      <c r="L1650" s="14" t="s">
        <v>10596</v>
      </c>
      <c r="M1650" s="14" t="s">
        <v>770</v>
      </c>
      <c r="N1650" s="14" t="s">
        <v>11770</v>
      </c>
      <c r="O1650" s="15">
        <v>13200</v>
      </c>
      <c r="P1650" s="15">
        <v>7881.3150330226999</v>
      </c>
      <c r="Q1650" s="16">
        <v>47956</v>
      </c>
      <c r="R1650" s="14" t="s">
        <v>11768</v>
      </c>
      <c r="S1650" s="14" t="s">
        <v>10240</v>
      </c>
      <c r="T1650" s="14" t="s">
        <v>11768</v>
      </c>
      <c r="U1650" s="14" t="s">
        <v>10248</v>
      </c>
      <c r="V1650" s="14"/>
      <c r="W1650" s="14" t="s">
        <v>10493</v>
      </c>
      <c r="X1650" s="14" t="s">
        <v>10598</v>
      </c>
      <c r="Y1650" s="15">
        <v>26005.48</v>
      </c>
      <c r="Z1650" s="14" t="s">
        <v>11776</v>
      </c>
      <c r="AA1650" s="23">
        <v>96946.215605749501</v>
      </c>
      <c r="AB1650" s="14" t="s">
        <v>10245</v>
      </c>
      <c r="AC1650" s="14" t="s">
        <v>10246</v>
      </c>
      <c r="AD1650" s="14" t="s">
        <v>10272</v>
      </c>
      <c r="AE1650" s="15">
        <v>5318.6849669773001</v>
      </c>
      <c r="AF1650" s="31" t="str">
        <f>_xlfn.XLOOKUP(A1650,Macmahon!B:B,Macmahon!AE:AE,"",0)</f>
        <v/>
      </c>
      <c r="AG1650" s="28" t="str">
        <f>_xlfn.XLOOKUP(A1650,Macmahon!B:B,Macmahon!AJ:AJ,"",0)</f>
        <v/>
      </c>
      <c r="AH1650" s="28" t="str">
        <f>_xlfn.XLOOKUP(A1650,Macmahon!B:B,Macmahon!AK:AK,"",0)</f>
        <v/>
      </c>
      <c r="AI1650" s="28">
        <f t="shared" si="37"/>
        <v>0</v>
      </c>
      <c r="AJ1650" s="40" t="str">
        <f>E1650&amp;C1650&amp;B1650</f>
        <v>DHN5473P02</v>
      </c>
      <c r="AK1650" s="40" t="str">
        <f>IFERROR(_xlfn.XLOOKUP(AJ1650,CrossRef!$A:$A,CrossRef!$J:$J,"Not Found"),"-")</f>
        <v>Not Found</v>
      </c>
      <c r="AL1650" s="40" t="str">
        <f>IFERROR(_xlfn.XLOOKUP(AJ1650,CrossRef!$A:$A,CrossRef!$K:$K,"Not Found"),"-")</f>
        <v>Not Found</v>
      </c>
      <c r="AM1650" s="40" t="str">
        <f>IFERROR(_xlfn.XLOOKUP(AJ1650,CrossRef!$A:$A,CrossRef!$L:$L,"Not Found"),"-")</f>
        <v>Not Found</v>
      </c>
    </row>
    <row r="1651" spans="1:39" x14ac:dyDescent="0.3">
      <c r="A1651" s="4" t="str">
        <f>D1651&amp;C1651&amp;B1651</f>
        <v>QEX0105473P03</v>
      </c>
      <c r="B1651" s="4" t="str">
        <f>LEFT(N1651,FIND(" ",N1651)-1)</f>
        <v>P03</v>
      </c>
      <c r="C1651" s="4" t="str">
        <f>LEFT(M1651,4)</f>
        <v>5473</v>
      </c>
      <c r="D1651" s="4" t="str">
        <f>LEFT(L1651,FIND(" ",L1651)-1)</f>
        <v>QEX010</v>
      </c>
      <c r="E1651" s="4" t="str">
        <f>MID(X1651,2,3)</f>
        <v>DHN</v>
      </c>
      <c r="G1651" s="17" t="s">
        <v>10234</v>
      </c>
      <c r="H1651" s="17" t="s">
        <v>10235</v>
      </c>
      <c r="I1651" s="17" t="s">
        <v>10236</v>
      </c>
      <c r="J1651" s="17" t="s">
        <v>10507</v>
      </c>
      <c r="K1651" s="17" t="s">
        <v>2755</v>
      </c>
      <c r="L1651" s="17" t="s">
        <v>10596</v>
      </c>
      <c r="M1651" s="17" t="s">
        <v>770</v>
      </c>
      <c r="N1651" s="17" t="s">
        <v>11625</v>
      </c>
      <c r="O1651" s="18">
        <v>13200</v>
      </c>
      <c r="P1651" s="18">
        <v>7661.1051379702203</v>
      </c>
      <c r="Q1651" s="16">
        <v>46734</v>
      </c>
      <c r="R1651" s="17" t="s">
        <v>11768</v>
      </c>
      <c r="S1651" s="17" t="s">
        <v>10240</v>
      </c>
      <c r="T1651" s="17" t="s">
        <v>11768</v>
      </c>
      <c r="U1651" s="17" t="s">
        <v>10248</v>
      </c>
      <c r="V1651" s="17"/>
      <c r="W1651" s="17" t="s">
        <v>10839</v>
      </c>
      <c r="X1651" s="17" t="s">
        <v>10598</v>
      </c>
      <c r="Y1651" s="18">
        <v>26005.48</v>
      </c>
      <c r="Z1651" s="17" t="s">
        <v>11777</v>
      </c>
      <c r="AA1651" s="18">
        <v>76872.293634496906</v>
      </c>
      <c r="AB1651" s="17" t="s">
        <v>10245</v>
      </c>
      <c r="AC1651" s="17" t="s">
        <v>10246</v>
      </c>
      <c r="AD1651" s="17" t="s">
        <v>10272</v>
      </c>
      <c r="AE1651" s="18">
        <v>5538.8948620297797</v>
      </c>
      <c r="AF1651" s="31" t="str">
        <f>_xlfn.XLOOKUP(A1651,Macmahon!B:B,Macmahon!AE:AE,"",0)</f>
        <v/>
      </c>
      <c r="AG1651" s="28" t="str">
        <f>_xlfn.XLOOKUP(A1651,Macmahon!B:B,Macmahon!AJ:AJ,"",0)</f>
        <v/>
      </c>
      <c r="AH1651" s="28" t="str">
        <f>_xlfn.XLOOKUP(A1651,Macmahon!B:B,Macmahon!AK:AK,"",0)</f>
        <v/>
      </c>
      <c r="AI1651" s="28">
        <f t="shared" si="37"/>
        <v>0</v>
      </c>
      <c r="AJ1651" s="40" t="str">
        <f>E1651&amp;C1651&amp;B1651</f>
        <v>DHN5473P03</v>
      </c>
      <c r="AK1651" s="40" t="str">
        <f>IFERROR(_xlfn.XLOOKUP(AJ1651,CrossRef!$A:$A,CrossRef!$J:$J,"Not Found"),"-")</f>
        <v>Not Found</v>
      </c>
      <c r="AL1651" s="40" t="str">
        <f>IFERROR(_xlfn.XLOOKUP(AJ1651,CrossRef!$A:$A,CrossRef!$K:$K,"Not Found"),"-")</f>
        <v>Not Found</v>
      </c>
      <c r="AM1651" s="40" t="str">
        <f>IFERROR(_xlfn.XLOOKUP(AJ1651,CrossRef!$A:$A,CrossRef!$L:$L,"Not Found"),"-")</f>
        <v>Not Found</v>
      </c>
    </row>
    <row r="1652" spans="1:39" x14ac:dyDescent="0.3">
      <c r="A1652" s="4" t="str">
        <f>D1652&amp;C1652&amp;B1652</f>
        <v>QEX0105473P04</v>
      </c>
      <c r="B1652" s="4" t="str">
        <f>LEFT(N1652,FIND(" ",N1652)-1)</f>
        <v>P04</v>
      </c>
      <c r="C1652" s="4" t="str">
        <f>LEFT(M1652,4)</f>
        <v>5473</v>
      </c>
      <c r="D1652" s="4" t="str">
        <f>LEFT(L1652,FIND(" ",L1652)-1)</f>
        <v>QEX010</v>
      </c>
      <c r="E1652" s="4" t="str">
        <f>MID(X1652,2,3)</f>
        <v>DHN</v>
      </c>
      <c r="G1652" s="14" t="s">
        <v>10234</v>
      </c>
      <c r="H1652" s="14" t="s">
        <v>10235</v>
      </c>
      <c r="I1652" s="14" t="s">
        <v>10236</v>
      </c>
      <c r="J1652" s="14" t="s">
        <v>10507</v>
      </c>
      <c r="K1652" s="14" t="s">
        <v>2755</v>
      </c>
      <c r="L1652" s="14" t="s">
        <v>10596</v>
      </c>
      <c r="M1652" s="14" t="s">
        <v>770</v>
      </c>
      <c r="N1652" s="14" t="s">
        <v>11773</v>
      </c>
      <c r="O1652" s="15">
        <v>13200</v>
      </c>
      <c r="P1652" s="15">
        <v>5944.19200286862</v>
      </c>
      <c r="Q1652" s="16">
        <v>46892</v>
      </c>
      <c r="R1652" s="14" t="s">
        <v>11768</v>
      </c>
      <c r="S1652" s="14" t="s">
        <v>10240</v>
      </c>
      <c r="T1652" s="14" t="s">
        <v>11768</v>
      </c>
      <c r="U1652" s="14" t="s">
        <v>10248</v>
      </c>
      <c r="V1652" s="14"/>
      <c r="W1652" s="14" t="s">
        <v>10839</v>
      </c>
      <c r="X1652" s="14" t="s">
        <v>10598</v>
      </c>
      <c r="Y1652" s="15">
        <v>26005.48</v>
      </c>
      <c r="Z1652" s="14" t="s">
        <v>11778</v>
      </c>
      <c r="AA1652" s="15">
        <v>79467.776180698202</v>
      </c>
      <c r="AB1652" s="14" t="s">
        <v>10245</v>
      </c>
      <c r="AC1652" s="14" t="s">
        <v>10246</v>
      </c>
      <c r="AD1652" s="14" t="s">
        <v>10272</v>
      </c>
      <c r="AE1652" s="15">
        <v>7255.80799713138</v>
      </c>
      <c r="AF1652" s="31" t="str">
        <f>_xlfn.XLOOKUP(A1652,Macmahon!B:B,Macmahon!AE:AE,"",0)</f>
        <v/>
      </c>
      <c r="AG1652" s="28" t="str">
        <f>_xlfn.XLOOKUP(A1652,Macmahon!B:B,Macmahon!AJ:AJ,"",0)</f>
        <v/>
      </c>
      <c r="AH1652" s="28" t="str">
        <f>_xlfn.XLOOKUP(A1652,Macmahon!B:B,Macmahon!AK:AK,"",0)</f>
        <v/>
      </c>
      <c r="AI1652" s="28">
        <f t="shared" si="37"/>
        <v>0</v>
      </c>
      <c r="AJ1652" s="40" t="str">
        <f>E1652&amp;C1652&amp;B1652</f>
        <v>DHN5473P04</v>
      </c>
      <c r="AK1652" s="40" t="str">
        <f>IFERROR(_xlfn.XLOOKUP(AJ1652,CrossRef!$A:$A,CrossRef!$J:$J,"Not Found"),"-")</f>
        <v>Not Found</v>
      </c>
      <c r="AL1652" s="40" t="str">
        <f>IFERROR(_xlfn.XLOOKUP(AJ1652,CrossRef!$A:$A,CrossRef!$K:$K,"Not Found"),"-")</f>
        <v>Not Found</v>
      </c>
      <c r="AM1652" s="40" t="str">
        <f>IFERROR(_xlfn.XLOOKUP(AJ1652,CrossRef!$A:$A,CrossRef!$L:$L,"Not Found"),"-")</f>
        <v>Not Found</v>
      </c>
    </row>
    <row r="1653" spans="1:39" x14ac:dyDescent="0.3">
      <c r="A1653" s="4" t="str">
        <f>D1653&amp;C1653&amp;B1653</f>
        <v>QEX010700000</v>
      </c>
      <c r="B1653" s="4" t="str">
        <f>LEFT(N1653,FIND(" ",N1653)-1)</f>
        <v>00</v>
      </c>
      <c r="C1653" s="4" t="str">
        <f>LEFT(M1653,4)</f>
        <v>7000</v>
      </c>
      <c r="D1653" s="4" t="str">
        <f>LEFT(L1653,FIND(" ",L1653)-1)</f>
        <v>QEX010</v>
      </c>
      <c r="E1653" s="4" t="str">
        <f>MID(X1653,2,3)</f>
        <v>DHN</v>
      </c>
      <c r="G1653" s="17" t="s">
        <v>10234</v>
      </c>
      <c r="H1653" s="17" t="s">
        <v>11796</v>
      </c>
      <c r="I1653" s="17" t="s">
        <v>10236</v>
      </c>
      <c r="J1653" s="17" t="s">
        <v>10507</v>
      </c>
      <c r="K1653" s="17" t="s">
        <v>2755</v>
      </c>
      <c r="L1653" s="17" t="s">
        <v>10596</v>
      </c>
      <c r="M1653" s="17" t="s">
        <v>807</v>
      </c>
      <c r="N1653" s="17" t="s">
        <v>17</v>
      </c>
      <c r="O1653" s="18">
        <v>75000</v>
      </c>
      <c r="P1653" s="18">
        <v>68845.504313382597</v>
      </c>
      <c r="Q1653" s="16">
        <v>46226</v>
      </c>
      <c r="R1653" s="17"/>
      <c r="S1653" s="17"/>
      <c r="T1653" s="17"/>
      <c r="U1653" s="17" t="s">
        <v>10241</v>
      </c>
      <c r="V1653" s="17"/>
      <c r="W1653" s="17" t="s">
        <v>11800</v>
      </c>
      <c r="X1653" s="17" t="s">
        <v>10598</v>
      </c>
      <c r="Y1653" s="18">
        <v>0</v>
      </c>
      <c r="Z1653" s="17" t="s">
        <v>11798</v>
      </c>
      <c r="AA1653" s="18">
        <v>68527.324435318296</v>
      </c>
      <c r="AB1653" s="17" t="s">
        <v>10245</v>
      </c>
      <c r="AC1653" s="17" t="s">
        <v>11799</v>
      </c>
      <c r="AD1653" s="17" t="s">
        <v>10272</v>
      </c>
      <c r="AE1653" s="18">
        <v>6154.4956866174498</v>
      </c>
      <c r="AF1653" s="31" t="str">
        <f>_xlfn.XLOOKUP(A1653,Macmahon!B:B,Macmahon!AE:AE,"",0)</f>
        <v/>
      </c>
      <c r="AG1653" s="28" t="str">
        <f>_xlfn.XLOOKUP(A1653,Macmahon!B:B,Macmahon!AJ:AJ,"",0)</f>
        <v/>
      </c>
      <c r="AH1653" s="28" t="str">
        <f>_xlfn.XLOOKUP(A1653,Macmahon!B:B,Macmahon!AK:AK,"",0)</f>
        <v/>
      </c>
      <c r="AI1653" s="28">
        <f t="shared" si="37"/>
        <v>0</v>
      </c>
      <c r="AJ1653" s="40" t="str">
        <f>E1653&amp;C1653&amp;B1653</f>
        <v>DHN700000</v>
      </c>
      <c r="AK1653" s="40" t="str">
        <f>IFERROR(_xlfn.XLOOKUP(AJ1653,CrossRef!$A:$A,CrossRef!$J:$J,"Not Found"),"-")</f>
        <v>Not Found</v>
      </c>
      <c r="AL1653" s="40" t="str">
        <f>IFERROR(_xlfn.XLOOKUP(AJ1653,CrossRef!$A:$A,CrossRef!$K:$K,"Not Found"),"-")</f>
        <v>Not Found</v>
      </c>
      <c r="AM1653" s="40" t="str">
        <f>IFERROR(_xlfn.XLOOKUP(AJ1653,CrossRef!$A:$A,CrossRef!$L:$L,"Not Found"),"-")</f>
        <v>Not Found</v>
      </c>
    </row>
    <row r="1654" spans="1:39" x14ac:dyDescent="0.3">
      <c r="A1654" s="4" t="str">
        <f>D1654&amp;C1654&amp;B1654</f>
        <v>QEX01079PALR</v>
      </c>
      <c r="B1654" s="4" t="str">
        <f>LEFT(N1654,FIND(" ",N1654)-1)</f>
        <v>LR</v>
      </c>
      <c r="C1654" s="4" t="str">
        <f>LEFT(M1654,4)</f>
        <v>79PA</v>
      </c>
      <c r="D1654" s="4" t="str">
        <f>LEFT(L1654,FIND(" ",L1654)-1)</f>
        <v>QEX010</v>
      </c>
      <c r="E1654" s="4" t="str">
        <f>MID(X1654,2,3)</f>
        <v>DHN</v>
      </c>
      <c r="G1654" s="14" t="s">
        <v>10234</v>
      </c>
      <c r="H1654" s="14" t="s">
        <v>10235</v>
      </c>
      <c r="I1654" s="14" t="s">
        <v>10236</v>
      </c>
      <c r="J1654" s="14" t="s">
        <v>10507</v>
      </c>
      <c r="K1654" s="14" t="s">
        <v>2755</v>
      </c>
      <c r="L1654" s="14" t="s">
        <v>10596</v>
      </c>
      <c r="M1654" s="14" t="s">
        <v>809</v>
      </c>
      <c r="N1654" s="14" t="s">
        <v>490</v>
      </c>
      <c r="O1654" s="15">
        <v>16500</v>
      </c>
      <c r="P1654" s="15">
        <v>12533.0247307886</v>
      </c>
      <c r="Q1654" s="16">
        <v>47365</v>
      </c>
      <c r="R1654" s="14" t="s">
        <v>11887</v>
      </c>
      <c r="S1654" s="14" t="s">
        <v>10240</v>
      </c>
      <c r="T1654" s="14" t="s">
        <v>11887</v>
      </c>
      <c r="U1654" s="14" t="s">
        <v>10248</v>
      </c>
      <c r="V1654" s="14"/>
      <c r="W1654" s="14" t="s">
        <v>11888</v>
      </c>
      <c r="X1654" s="14" t="s">
        <v>10598</v>
      </c>
      <c r="Y1654" s="15">
        <v>8816.67</v>
      </c>
      <c r="Z1654" s="14" t="s">
        <v>11889</v>
      </c>
      <c r="AA1654" s="15">
        <v>87237.796714579003</v>
      </c>
      <c r="AB1654" s="14" t="s">
        <v>10245</v>
      </c>
      <c r="AC1654" s="14" t="s">
        <v>10246</v>
      </c>
      <c r="AD1654" s="14" t="s">
        <v>10272</v>
      </c>
      <c r="AE1654" s="15">
        <v>3966.9752692114498</v>
      </c>
      <c r="AF1654" s="31" t="str">
        <f>_xlfn.XLOOKUP(A1654,Macmahon!B:B,Macmahon!AE:AE,"",0)</f>
        <v/>
      </c>
      <c r="AG1654" s="28" t="str">
        <f>_xlfn.XLOOKUP(A1654,Macmahon!B:B,Macmahon!AJ:AJ,"",0)</f>
        <v/>
      </c>
      <c r="AH1654" s="28" t="str">
        <f>_xlfn.XLOOKUP(A1654,Macmahon!B:B,Macmahon!AK:AK,"",0)</f>
        <v/>
      </c>
      <c r="AI1654" s="28">
        <f t="shared" si="37"/>
        <v>0</v>
      </c>
      <c r="AJ1654" s="40" t="str">
        <f>E1654&amp;C1654&amp;B1654</f>
        <v>DHN79PALR</v>
      </c>
      <c r="AK1654" s="40" t="str">
        <f>IFERROR(_xlfn.XLOOKUP(AJ1654,CrossRef!$A:$A,CrossRef!$J:$J,"Not Found"),"-")</f>
        <v/>
      </c>
      <c r="AL1654" s="40">
        <f>IFERROR(_xlfn.XLOOKUP(AJ1654,CrossRef!$A:$A,CrossRef!$K:$K,"Not Found"),"-")</f>
        <v>0</v>
      </c>
      <c r="AM1654" s="40" t="str">
        <f>IFERROR(_xlfn.XLOOKUP(AJ1654,CrossRef!$A:$A,CrossRef!$L:$L,"Not Found"),"-")</f>
        <v>12000H SWING MOTOR CHANGE LHR</v>
      </c>
    </row>
    <row r="1655" spans="1:39" x14ac:dyDescent="0.3">
      <c r="A1655" s="4" t="str">
        <f>D1655&amp;C1655&amp;B1655</f>
        <v>QEX01079PARF</v>
      </c>
      <c r="B1655" s="4" t="str">
        <f>LEFT(N1655,FIND(" ",N1655)-1)</f>
        <v>RF</v>
      </c>
      <c r="C1655" s="4" t="str">
        <f>LEFT(M1655,4)</f>
        <v>79PA</v>
      </c>
      <c r="D1655" s="4" t="str">
        <f>LEFT(L1655,FIND(" ",L1655)-1)</f>
        <v>QEX010</v>
      </c>
      <c r="E1655" s="4" t="str">
        <f>MID(X1655,2,3)</f>
        <v>DHN</v>
      </c>
      <c r="G1655" s="17" t="s">
        <v>10234</v>
      </c>
      <c r="H1655" s="17" t="s">
        <v>10235</v>
      </c>
      <c r="I1655" s="17" t="s">
        <v>10236</v>
      </c>
      <c r="J1655" s="17" t="s">
        <v>10507</v>
      </c>
      <c r="K1655" s="17" t="s">
        <v>2755</v>
      </c>
      <c r="L1655" s="17" t="s">
        <v>10596</v>
      </c>
      <c r="M1655" s="17" t="s">
        <v>809</v>
      </c>
      <c r="N1655" s="17" t="s">
        <v>487</v>
      </c>
      <c r="O1655" s="18">
        <v>16500</v>
      </c>
      <c r="P1655" s="18">
        <v>14405.876974287199</v>
      </c>
      <c r="Q1655" s="16">
        <v>47245</v>
      </c>
      <c r="R1655" s="17" t="s">
        <v>11887</v>
      </c>
      <c r="S1655" s="17" t="s">
        <v>10240</v>
      </c>
      <c r="T1655" s="17" t="s">
        <v>11887</v>
      </c>
      <c r="U1655" s="17" t="s">
        <v>10248</v>
      </c>
      <c r="V1655" s="17"/>
      <c r="W1655" s="17" t="s">
        <v>11893</v>
      </c>
      <c r="X1655" s="17" t="s">
        <v>10598</v>
      </c>
      <c r="Y1655" s="18">
        <v>8816.67</v>
      </c>
      <c r="Z1655" s="17" t="s">
        <v>11890</v>
      </c>
      <c r="AA1655" s="18">
        <v>85266.544147843902</v>
      </c>
      <c r="AB1655" s="17" t="s">
        <v>10245</v>
      </c>
      <c r="AC1655" s="17" t="s">
        <v>10246</v>
      </c>
      <c r="AD1655" s="17" t="s">
        <v>10272</v>
      </c>
      <c r="AE1655" s="18">
        <v>2094.12302571285</v>
      </c>
      <c r="AF1655" s="31" t="str">
        <f>_xlfn.XLOOKUP(A1655,Macmahon!B:B,Macmahon!AE:AE,"",0)</f>
        <v/>
      </c>
      <c r="AG1655" s="28" t="str">
        <f>_xlfn.XLOOKUP(A1655,Macmahon!B:B,Macmahon!AJ:AJ,"",0)</f>
        <v/>
      </c>
      <c r="AH1655" s="28" t="str">
        <f>_xlfn.XLOOKUP(A1655,Macmahon!B:B,Macmahon!AK:AK,"",0)</f>
        <v/>
      </c>
      <c r="AI1655" s="28">
        <f t="shared" si="37"/>
        <v>0</v>
      </c>
      <c r="AJ1655" s="40" t="str">
        <f>E1655&amp;C1655&amp;B1655</f>
        <v>DHN79PARF</v>
      </c>
      <c r="AK1655" s="40" t="str">
        <f>IFERROR(_xlfn.XLOOKUP(AJ1655,CrossRef!$A:$A,CrossRef!$J:$J,"Not Found"),"-")</f>
        <v/>
      </c>
      <c r="AL1655" s="40">
        <f>IFERROR(_xlfn.XLOOKUP(AJ1655,CrossRef!$A:$A,CrossRef!$K:$K,"Not Found"),"-")</f>
        <v>0</v>
      </c>
      <c r="AM1655" s="40" t="str">
        <f>IFERROR(_xlfn.XLOOKUP(AJ1655,CrossRef!$A:$A,CrossRef!$L:$L,"Not Found"),"-")</f>
        <v>12000H SWING MOTOR CHANGE RHF</v>
      </c>
    </row>
    <row r="1656" spans="1:39" x14ac:dyDescent="0.3">
      <c r="A1656" s="4" t="str">
        <f>D1656&amp;C1656&amp;B1656</f>
        <v>QEX01079PARR</v>
      </c>
      <c r="B1656" s="4" t="str">
        <f>LEFT(N1656,FIND(" ",N1656)-1)</f>
        <v>RR</v>
      </c>
      <c r="C1656" s="4" t="str">
        <f>LEFT(M1656,4)</f>
        <v>79PA</v>
      </c>
      <c r="D1656" s="4" t="str">
        <f>LEFT(L1656,FIND(" ",L1656)-1)</f>
        <v>QEX010</v>
      </c>
      <c r="E1656" s="4" t="str">
        <f>MID(X1656,2,3)</f>
        <v>DHN</v>
      </c>
      <c r="G1656" s="14" t="s">
        <v>10234</v>
      </c>
      <c r="H1656" s="14" t="s">
        <v>10235</v>
      </c>
      <c r="I1656" s="14" t="s">
        <v>10236</v>
      </c>
      <c r="J1656" s="14" t="s">
        <v>10507</v>
      </c>
      <c r="K1656" s="14" t="s">
        <v>2755</v>
      </c>
      <c r="L1656" s="14" t="s">
        <v>10596</v>
      </c>
      <c r="M1656" s="14" t="s">
        <v>809</v>
      </c>
      <c r="N1656" s="14" t="s">
        <v>493</v>
      </c>
      <c r="O1656" s="15">
        <v>16500</v>
      </c>
      <c r="P1656" s="15">
        <v>17151.963940711699</v>
      </c>
      <c r="Q1656" s="16">
        <v>47007</v>
      </c>
      <c r="R1656" s="14" t="s">
        <v>11887</v>
      </c>
      <c r="S1656" s="14" t="s">
        <v>10240</v>
      </c>
      <c r="T1656" s="14" t="s">
        <v>11887</v>
      </c>
      <c r="U1656" s="14" t="s">
        <v>10248</v>
      </c>
      <c r="V1656" s="14"/>
      <c r="W1656" s="14" t="s">
        <v>11897</v>
      </c>
      <c r="X1656" s="14" t="s">
        <v>10598</v>
      </c>
      <c r="Y1656" s="15">
        <v>8816.67</v>
      </c>
      <c r="Z1656" s="14" t="s">
        <v>11891</v>
      </c>
      <c r="AA1656" s="15">
        <v>81356.893223819294</v>
      </c>
      <c r="AB1656" s="14" t="s">
        <v>10245</v>
      </c>
      <c r="AC1656" s="14" t="s">
        <v>10246</v>
      </c>
      <c r="AD1656" s="14" t="s">
        <v>10272</v>
      </c>
      <c r="AE1656" s="15">
        <v>-651.96394071173597</v>
      </c>
      <c r="AF1656" s="31" t="str">
        <f>_xlfn.XLOOKUP(A1656,Macmahon!B:B,Macmahon!AE:AE,"",0)</f>
        <v/>
      </c>
      <c r="AG1656" s="28" t="str">
        <f>_xlfn.XLOOKUP(A1656,Macmahon!B:B,Macmahon!AJ:AJ,"",0)</f>
        <v/>
      </c>
      <c r="AH1656" s="28" t="str">
        <f>_xlfn.XLOOKUP(A1656,Macmahon!B:B,Macmahon!AK:AK,"",0)</f>
        <v/>
      </c>
      <c r="AI1656" s="28">
        <f t="shared" si="37"/>
        <v>0</v>
      </c>
      <c r="AJ1656" s="40" t="str">
        <f>E1656&amp;C1656&amp;B1656</f>
        <v>DHN79PARR</v>
      </c>
      <c r="AK1656" s="40" t="str">
        <f>IFERROR(_xlfn.XLOOKUP(AJ1656,CrossRef!$A:$A,CrossRef!$J:$J,"Not Found"),"-")</f>
        <v/>
      </c>
      <c r="AL1656" s="40">
        <f>IFERROR(_xlfn.XLOOKUP(AJ1656,CrossRef!$A:$A,CrossRef!$K:$K,"Not Found"),"-")</f>
        <v>0</v>
      </c>
      <c r="AM1656" s="40" t="str">
        <f>IFERROR(_xlfn.XLOOKUP(AJ1656,CrossRef!$A:$A,CrossRef!$L:$L,"Not Found"),"-")</f>
        <v>12000H SWING MOTOR CHANGE RHR</v>
      </c>
    </row>
    <row r="1657" spans="1:39" x14ac:dyDescent="0.3">
      <c r="A1657" s="4" t="str">
        <f>D1657&amp;C1657&amp;B1657</f>
        <v>QEX0113108LT</v>
      </c>
      <c r="B1657" s="4" t="str">
        <f>LEFT(N1657,FIND(" ",N1657)-1)</f>
        <v>LT</v>
      </c>
      <c r="C1657" s="4" t="str">
        <f>LEFT(M1657,4)</f>
        <v>3108</v>
      </c>
      <c r="D1657" s="4" t="str">
        <f>LEFT(L1657,FIND(" ",L1657)-1)</f>
        <v>QEX011</v>
      </c>
      <c r="E1657" s="4" t="str">
        <f>MID(X1657,2,3)</f>
        <v>DHN</v>
      </c>
      <c r="G1657" s="14" t="s">
        <v>10234</v>
      </c>
      <c r="H1657" s="14" t="s">
        <v>10235</v>
      </c>
      <c r="I1657" s="14" t="s">
        <v>10236</v>
      </c>
      <c r="J1657" s="14" t="s">
        <v>10507</v>
      </c>
      <c r="K1657" s="14" t="s">
        <v>2755</v>
      </c>
      <c r="L1657" s="14" t="s">
        <v>10508</v>
      </c>
      <c r="M1657" s="14" t="s">
        <v>836</v>
      </c>
      <c r="N1657" s="14" t="s">
        <v>57</v>
      </c>
      <c r="O1657" s="15">
        <v>16500</v>
      </c>
      <c r="P1657" s="15">
        <v>11718.0185990968</v>
      </c>
      <c r="Q1657" s="16">
        <v>48226</v>
      </c>
      <c r="R1657" s="14" t="s">
        <v>11036</v>
      </c>
      <c r="S1657" s="14" t="s">
        <v>10240</v>
      </c>
      <c r="T1657" s="14" t="s">
        <v>11036</v>
      </c>
      <c r="U1657" s="14" t="s">
        <v>10248</v>
      </c>
      <c r="V1657" s="14"/>
      <c r="W1657" s="14" t="s">
        <v>10485</v>
      </c>
      <c r="X1657" s="14" t="s">
        <v>10510</v>
      </c>
      <c r="Y1657" s="15">
        <v>42136.4855493617</v>
      </c>
      <c r="Z1657" s="14" t="s">
        <v>11037</v>
      </c>
      <c r="AA1657" s="23">
        <v>102836.53388090301</v>
      </c>
      <c r="AB1657" s="14" t="s">
        <v>10245</v>
      </c>
      <c r="AC1657" s="14" t="s">
        <v>10246</v>
      </c>
      <c r="AD1657" s="14" t="s">
        <v>10272</v>
      </c>
      <c r="AE1657" s="15">
        <v>4781.9814009031597</v>
      </c>
      <c r="AF1657" s="31" t="str">
        <f>_xlfn.XLOOKUP(A1657,Macmahon!B:B,Macmahon!AE:AE,"",0)</f>
        <v/>
      </c>
      <c r="AG1657" s="28" t="str">
        <f>_xlfn.XLOOKUP(A1657,Macmahon!B:B,Macmahon!AJ:AJ,"",0)</f>
        <v/>
      </c>
      <c r="AH1657" s="28" t="str">
        <f>_xlfn.XLOOKUP(A1657,Macmahon!B:B,Macmahon!AK:AK,"",0)</f>
        <v/>
      </c>
      <c r="AI1657" s="28">
        <f t="shared" si="37"/>
        <v>0</v>
      </c>
      <c r="AJ1657" s="40" t="str">
        <f>E1657&amp;C1657&amp;B1657</f>
        <v>DHN3108LT</v>
      </c>
      <c r="AK1657" s="40" t="str">
        <f>IFERROR(_xlfn.XLOOKUP(AJ1657,CrossRef!$A:$A,CrossRef!$J:$J,"Not Found"),"-")</f>
        <v/>
      </c>
      <c r="AL1657" s="40">
        <f>IFERROR(_xlfn.XLOOKUP(AJ1657,CrossRef!$A:$A,CrossRef!$K:$K,"Not Found"),"-")</f>
        <v>0</v>
      </c>
      <c r="AM1657" s="40" t="str">
        <f>IFERROR(_xlfn.XLOOKUP(AJ1657,CrossRef!$A:$A,CrossRef!$L:$L,"Not Found"),"-")</f>
        <v>15000H PUMP DRIVE BOX CHANGE LH</v>
      </c>
    </row>
    <row r="1658" spans="1:39" x14ac:dyDescent="0.3">
      <c r="A1658" s="4" t="str">
        <f>D1658&amp;C1658&amp;B1658</f>
        <v>QEX0113108RI</v>
      </c>
      <c r="B1658" s="4" t="str">
        <f>LEFT(N1658,FIND(" ",N1658)-1)</f>
        <v>RI</v>
      </c>
      <c r="C1658" s="4" t="str">
        <f>LEFT(M1658,4)</f>
        <v>3108</v>
      </c>
      <c r="D1658" s="4" t="str">
        <f>LEFT(L1658,FIND(" ",L1658)-1)</f>
        <v>QEX011</v>
      </c>
      <c r="E1658" s="4" t="str">
        <f>MID(X1658,2,3)</f>
        <v>DHN</v>
      </c>
      <c r="G1658" s="17" t="s">
        <v>10234</v>
      </c>
      <c r="H1658" s="17" t="s">
        <v>10235</v>
      </c>
      <c r="I1658" s="17" t="s">
        <v>10236</v>
      </c>
      <c r="J1658" s="17" t="s">
        <v>10507</v>
      </c>
      <c r="K1658" s="17" t="s">
        <v>2755</v>
      </c>
      <c r="L1658" s="17" t="s">
        <v>10508</v>
      </c>
      <c r="M1658" s="17" t="s">
        <v>836</v>
      </c>
      <c r="N1658" s="17" t="s">
        <v>61</v>
      </c>
      <c r="O1658" s="18">
        <v>16500</v>
      </c>
      <c r="P1658" s="18">
        <v>9033.9307608258696</v>
      </c>
      <c r="Q1658" s="16">
        <v>46961</v>
      </c>
      <c r="R1658" s="17" t="s">
        <v>11036</v>
      </c>
      <c r="S1658" s="17" t="s">
        <v>10240</v>
      </c>
      <c r="T1658" s="17" t="s">
        <v>11036</v>
      </c>
      <c r="U1658" s="17" t="s">
        <v>10248</v>
      </c>
      <c r="V1658" s="17"/>
      <c r="W1658" s="17" t="s">
        <v>10493</v>
      </c>
      <c r="X1658" s="17" t="s">
        <v>10510</v>
      </c>
      <c r="Y1658" s="18">
        <v>42136.4855493617</v>
      </c>
      <c r="Z1658" s="17" t="s">
        <v>11038</v>
      </c>
      <c r="AA1658" s="18">
        <v>82056.246406570805</v>
      </c>
      <c r="AB1658" s="17" t="s">
        <v>10245</v>
      </c>
      <c r="AC1658" s="17" t="s">
        <v>10246</v>
      </c>
      <c r="AD1658" s="17" t="s">
        <v>10272</v>
      </c>
      <c r="AE1658" s="18">
        <v>7466.0692391741304</v>
      </c>
      <c r="AF1658" s="31">
        <f>_xlfn.XLOOKUP(A1658,Macmahon!B:B,Macmahon!AE:AE,"",0)</f>
        <v>45527</v>
      </c>
      <c r="AG1658" s="28">
        <f>_xlfn.XLOOKUP(A1658,Macmahon!B:B,Macmahon!AJ:AJ,"",0)</f>
        <v>46818.009855937496</v>
      </c>
      <c r="AH1658" s="28">
        <f>_xlfn.XLOOKUP(A1658,Macmahon!B:B,Macmahon!AK:AK,"",0)</f>
        <v>48036</v>
      </c>
      <c r="AI1658" s="28">
        <f t="shared" si="37"/>
        <v>46818.009855937496</v>
      </c>
      <c r="AJ1658" s="40" t="str">
        <f>E1658&amp;C1658&amp;B1658</f>
        <v>DHN3108RI</v>
      </c>
      <c r="AK1658" s="40" t="str">
        <f>IFERROR(_xlfn.XLOOKUP(AJ1658,CrossRef!$A:$A,CrossRef!$J:$J,"Not Found"),"-")</f>
        <v/>
      </c>
      <c r="AL1658" s="40">
        <f>IFERROR(_xlfn.XLOOKUP(AJ1658,CrossRef!$A:$A,CrossRef!$K:$K,"Not Found"),"-")</f>
        <v>0</v>
      </c>
      <c r="AM1658" s="40" t="str">
        <f>IFERROR(_xlfn.XLOOKUP(AJ1658,CrossRef!$A:$A,CrossRef!$L:$L,"Not Found"),"-")</f>
        <v>15000H PUMP DRIVE BOX CHANGE RH</v>
      </c>
    </row>
    <row r="1659" spans="1:39" x14ac:dyDescent="0.3">
      <c r="A1659" s="4" t="str">
        <f>D1659&amp;C1659&amp;B1659</f>
        <v>QEX0114351LF</v>
      </c>
      <c r="B1659" s="4" t="str">
        <f>LEFT(N1659,FIND(" ",N1659)-1)</f>
        <v>LF</v>
      </c>
      <c r="C1659" s="4" t="str">
        <f>LEFT(M1659,4)</f>
        <v>4351</v>
      </c>
      <c r="D1659" s="4" t="str">
        <f>LEFT(L1659,FIND(" ",L1659)-1)</f>
        <v>QEX011</v>
      </c>
      <c r="E1659" s="4" t="str">
        <f>MID(X1659,2,3)</f>
        <v>DHN</v>
      </c>
      <c r="G1659" s="14" t="s">
        <v>10234</v>
      </c>
      <c r="H1659" s="14" t="s">
        <v>10235</v>
      </c>
      <c r="I1659" s="14" t="s">
        <v>10236</v>
      </c>
      <c r="J1659" s="14" t="s">
        <v>10507</v>
      </c>
      <c r="K1659" s="14" t="s">
        <v>2755</v>
      </c>
      <c r="L1659" s="14" t="s">
        <v>10508</v>
      </c>
      <c r="M1659" s="14" t="s">
        <v>814</v>
      </c>
      <c r="N1659" s="14" t="s">
        <v>483</v>
      </c>
      <c r="O1659" s="15">
        <v>16500</v>
      </c>
      <c r="P1659" s="15">
        <v>5779.9476726661196</v>
      </c>
      <c r="Q1659" s="16">
        <v>47253</v>
      </c>
      <c r="R1659" s="14" t="s">
        <v>11541</v>
      </c>
      <c r="S1659" s="14" t="s">
        <v>10240</v>
      </c>
      <c r="T1659" s="14" t="s">
        <v>11541</v>
      </c>
      <c r="U1659" s="14" t="s">
        <v>10248</v>
      </c>
      <c r="V1659" s="14"/>
      <c r="W1659" s="14" t="s">
        <v>10399</v>
      </c>
      <c r="X1659" s="14" t="s">
        <v>10510</v>
      </c>
      <c r="Y1659" s="15">
        <v>19882.25</v>
      </c>
      <c r="Z1659" s="14" t="s">
        <v>11542</v>
      </c>
      <c r="AA1659" s="15">
        <v>86852.960985626298</v>
      </c>
      <c r="AB1659" s="14" t="s">
        <v>10245</v>
      </c>
      <c r="AC1659" s="14" t="s">
        <v>10246</v>
      </c>
      <c r="AD1659" s="14" t="s">
        <v>10272</v>
      </c>
      <c r="AE1659" s="15">
        <v>10720.0523273339</v>
      </c>
      <c r="AF1659" s="31" t="str">
        <f>_xlfn.XLOOKUP(A1659,Macmahon!B:B,Macmahon!AE:AE,"",0)</f>
        <v/>
      </c>
      <c r="AG1659" s="28" t="str">
        <f>_xlfn.XLOOKUP(A1659,Macmahon!B:B,Macmahon!AJ:AJ,"",0)</f>
        <v/>
      </c>
      <c r="AH1659" s="28" t="str">
        <f>_xlfn.XLOOKUP(A1659,Macmahon!B:B,Macmahon!AK:AK,"",0)</f>
        <v/>
      </c>
      <c r="AI1659" s="28">
        <f t="shared" si="37"/>
        <v>0</v>
      </c>
      <c r="AJ1659" s="40" t="str">
        <f>E1659&amp;C1659&amp;B1659</f>
        <v>DHN4351LF</v>
      </c>
      <c r="AK1659" s="40" t="str">
        <f>IFERROR(_xlfn.XLOOKUP(AJ1659,CrossRef!$A:$A,CrossRef!$J:$J,"Not Found"),"-")</f>
        <v/>
      </c>
      <c r="AL1659" s="40">
        <f>IFERROR(_xlfn.XLOOKUP(AJ1659,CrossRef!$A:$A,CrossRef!$K:$K,"Not Found"),"-")</f>
        <v>0</v>
      </c>
      <c r="AM1659" s="40" t="str">
        <f>IFERROR(_xlfn.XLOOKUP(AJ1659,CrossRef!$A:$A,CrossRef!$L:$L,"Not Found"),"-")</f>
        <v>10000H TRAVEL MOTOR CHANGE LHF</v>
      </c>
    </row>
    <row r="1660" spans="1:39" x14ac:dyDescent="0.3">
      <c r="A1660" s="4" t="str">
        <f>D1660&amp;C1660&amp;B1660</f>
        <v>QEX0114351LR</v>
      </c>
      <c r="B1660" s="4" t="str">
        <f>LEFT(N1660,FIND(" ",N1660)-1)</f>
        <v>LR</v>
      </c>
      <c r="C1660" s="4" t="str">
        <f>LEFT(M1660,4)</f>
        <v>4351</v>
      </c>
      <c r="D1660" s="4" t="str">
        <f>LEFT(L1660,FIND(" ",L1660)-1)</f>
        <v>QEX011</v>
      </c>
      <c r="E1660" s="4" t="str">
        <f>MID(X1660,2,3)</f>
        <v>DHN</v>
      </c>
      <c r="G1660" s="17" t="s">
        <v>10234</v>
      </c>
      <c r="H1660" s="17" t="s">
        <v>10235</v>
      </c>
      <c r="I1660" s="17" t="s">
        <v>10236</v>
      </c>
      <c r="J1660" s="17" t="s">
        <v>10507</v>
      </c>
      <c r="K1660" s="17" t="s">
        <v>2755</v>
      </c>
      <c r="L1660" s="17" t="s">
        <v>10508</v>
      </c>
      <c r="M1660" s="17" t="s">
        <v>814</v>
      </c>
      <c r="N1660" s="17" t="s">
        <v>490</v>
      </c>
      <c r="O1660" s="18">
        <v>16500</v>
      </c>
      <c r="P1660" s="18">
        <v>11684.647170525401</v>
      </c>
      <c r="Q1660" s="16">
        <v>48226</v>
      </c>
      <c r="R1660" s="17" t="s">
        <v>11541</v>
      </c>
      <c r="S1660" s="17" t="s">
        <v>10240</v>
      </c>
      <c r="T1660" s="17" t="s">
        <v>11541</v>
      </c>
      <c r="U1660" s="17" t="s">
        <v>10248</v>
      </c>
      <c r="V1660" s="17"/>
      <c r="W1660" s="17" t="s">
        <v>10511</v>
      </c>
      <c r="X1660" s="17" t="s">
        <v>10510</v>
      </c>
      <c r="Y1660" s="18">
        <v>19882.25</v>
      </c>
      <c r="Z1660" s="17" t="s">
        <v>11543</v>
      </c>
      <c r="AA1660" s="21">
        <v>102836.53388090301</v>
      </c>
      <c r="AB1660" s="17" t="s">
        <v>10245</v>
      </c>
      <c r="AC1660" s="17" t="s">
        <v>10246</v>
      </c>
      <c r="AD1660" s="17" t="s">
        <v>10272</v>
      </c>
      <c r="AE1660" s="18">
        <v>4815.3528294745902</v>
      </c>
      <c r="AF1660" s="31">
        <f>_xlfn.XLOOKUP(A1660,Macmahon!B:B,Macmahon!AE:AE,"",0)</f>
        <v>45318</v>
      </c>
      <c r="AG1660" s="28">
        <f>_xlfn.XLOOKUP(A1660,Macmahon!B:B,Macmahon!AJ:AJ,"",0)</f>
        <v>46618.313116006946</v>
      </c>
      <c r="AH1660" s="28">
        <f>_xlfn.XLOOKUP(A1660,Macmahon!B:B,Macmahon!AK:AK,"",0)</f>
        <v>47840</v>
      </c>
      <c r="AI1660" s="28">
        <f t="shared" si="37"/>
        <v>46618.313116006946</v>
      </c>
      <c r="AJ1660" s="40" t="str">
        <f>E1660&amp;C1660&amp;B1660</f>
        <v>DHN4351LR</v>
      </c>
      <c r="AK1660" s="40" t="str">
        <f>IFERROR(_xlfn.XLOOKUP(AJ1660,CrossRef!$A:$A,CrossRef!$J:$J,"Not Found"),"-")</f>
        <v/>
      </c>
      <c r="AL1660" s="40">
        <f>IFERROR(_xlfn.XLOOKUP(AJ1660,CrossRef!$A:$A,CrossRef!$K:$K,"Not Found"),"-")</f>
        <v>0</v>
      </c>
      <c r="AM1660" s="40" t="str">
        <f>IFERROR(_xlfn.XLOOKUP(AJ1660,CrossRef!$A:$A,CrossRef!$L:$L,"Not Found"),"-")</f>
        <v>10000H TRAVEL MOTOR CHANGE LHR</v>
      </c>
    </row>
    <row r="1661" spans="1:39" x14ac:dyDescent="0.3">
      <c r="A1661" s="4" t="str">
        <f>D1661&amp;C1661&amp;B1661</f>
        <v>QEX0114351RF</v>
      </c>
      <c r="B1661" s="4" t="str">
        <f>LEFT(N1661,FIND(" ",N1661)-1)</f>
        <v>RF</v>
      </c>
      <c r="C1661" s="4" t="str">
        <f>LEFT(M1661,4)</f>
        <v>4351</v>
      </c>
      <c r="D1661" s="4" t="str">
        <f>LEFT(L1661,FIND(" ",L1661)-1)</f>
        <v>QEX011</v>
      </c>
      <c r="E1661" s="4" t="str">
        <f>MID(X1661,2,3)</f>
        <v>DHN</v>
      </c>
      <c r="G1661" s="14" t="s">
        <v>10234</v>
      </c>
      <c r="H1661" s="14" t="s">
        <v>10235</v>
      </c>
      <c r="I1661" s="14" t="s">
        <v>10236</v>
      </c>
      <c r="J1661" s="14" t="s">
        <v>10507</v>
      </c>
      <c r="K1661" s="14" t="s">
        <v>2755</v>
      </c>
      <c r="L1661" s="14" t="s">
        <v>10508</v>
      </c>
      <c r="M1661" s="14" t="s">
        <v>814</v>
      </c>
      <c r="N1661" s="14" t="s">
        <v>487</v>
      </c>
      <c r="O1661" s="15">
        <v>16500</v>
      </c>
      <c r="P1661" s="15">
        <v>11701.3328848111</v>
      </c>
      <c r="Q1661" s="16">
        <v>48226</v>
      </c>
      <c r="R1661" s="14" t="s">
        <v>11541</v>
      </c>
      <c r="S1661" s="14" t="s">
        <v>10240</v>
      </c>
      <c r="T1661" s="14" t="s">
        <v>11541</v>
      </c>
      <c r="U1661" s="14" t="s">
        <v>10248</v>
      </c>
      <c r="V1661" s="14"/>
      <c r="W1661" s="14" t="s">
        <v>10511</v>
      </c>
      <c r="X1661" s="14" t="s">
        <v>10510</v>
      </c>
      <c r="Y1661" s="15">
        <v>19882.25</v>
      </c>
      <c r="Z1661" s="14" t="s">
        <v>11544</v>
      </c>
      <c r="AA1661" s="23">
        <v>102836.53388090301</v>
      </c>
      <c r="AB1661" s="14" t="s">
        <v>10245</v>
      </c>
      <c r="AC1661" s="14" t="s">
        <v>10246</v>
      </c>
      <c r="AD1661" s="14" t="s">
        <v>10272</v>
      </c>
      <c r="AE1661" s="15">
        <v>4798.6671151888704</v>
      </c>
      <c r="AF1661" s="31">
        <f>_xlfn.XLOOKUP(A1661,Macmahon!B:B,Macmahon!AE:AE,"",0)</f>
        <v>45317</v>
      </c>
      <c r="AG1661" s="28">
        <f>_xlfn.XLOOKUP(A1661,Macmahon!B:B,Macmahon!AJ:AJ,"",0)</f>
        <v>46618.313116006946</v>
      </c>
      <c r="AH1661" s="28">
        <f>_xlfn.XLOOKUP(A1661,Macmahon!B:B,Macmahon!AK:AK,"",0)</f>
        <v>47840</v>
      </c>
      <c r="AI1661" s="28">
        <f t="shared" si="37"/>
        <v>46618.313116006946</v>
      </c>
      <c r="AJ1661" s="40" t="str">
        <f>E1661&amp;C1661&amp;B1661</f>
        <v>DHN4351RF</v>
      </c>
      <c r="AK1661" s="40" t="str">
        <f>IFERROR(_xlfn.XLOOKUP(AJ1661,CrossRef!$A:$A,CrossRef!$J:$J,"Not Found"),"-")</f>
        <v/>
      </c>
      <c r="AL1661" s="40">
        <f>IFERROR(_xlfn.XLOOKUP(AJ1661,CrossRef!$A:$A,CrossRef!$K:$K,"Not Found"),"-")</f>
        <v>0</v>
      </c>
      <c r="AM1661" s="40" t="str">
        <f>IFERROR(_xlfn.XLOOKUP(AJ1661,CrossRef!$A:$A,CrossRef!$L:$L,"Not Found"),"-")</f>
        <v>10000H TRAVEL MOTOR CHANGE RHF</v>
      </c>
    </row>
    <row r="1662" spans="1:39" x14ac:dyDescent="0.3">
      <c r="A1662" s="4" t="str">
        <f>D1662&amp;C1662&amp;B1662</f>
        <v>QEX0114351RR</v>
      </c>
      <c r="B1662" s="4" t="str">
        <f>LEFT(N1662,FIND(" ",N1662)-1)</f>
        <v>RR</v>
      </c>
      <c r="C1662" s="4" t="str">
        <f>LEFT(M1662,4)</f>
        <v>4351</v>
      </c>
      <c r="D1662" s="4" t="str">
        <f>LEFT(L1662,FIND(" ",L1662)-1)</f>
        <v>QEX011</v>
      </c>
      <c r="E1662" s="4" t="str">
        <f>MID(X1662,2,3)</f>
        <v>DHN</v>
      </c>
      <c r="G1662" s="17" t="s">
        <v>10234</v>
      </c>
      <c r="H1662" s="17" t="s">
        <v>10235</v>
      </c>
      <c r="I1662" s="17" t="s">
        <v>10236</v>
      </c>
      <c r="J1662" s="17" t="s">
        <v>10507</v>
      </c>
      <c r="K1662" s="17" t="s">
        <v>2755</v>
      </c>
      <c r="L1662" s="17" t="s">
        <v>10508</v>
      </c>
      <c r="M1662" s="17" t="s">
        <v>814</v>
      </c>
      <c r="N1662" s="17" t="s">
        <v>493</v>
      </c>
      <c r="O1662" s="18">
        <v>16500</v>
      </c>
      <c r="P1662" s="18">
        <v>20129.626029993698</v>
      </c>
      <c r="Q1662" s="16">
        <v>47629</v>
      </c>
      <c r="R1662" s="17" t="s">
        <v>11541</v>
      </c>
      <c r="S1662" s="17" t="s">
        <v>10240</v>
      </c>
      <c r="T1662" s="17" t="s">
        <v>11541</v>
      </c>
      <c r="U1662" s="17" t="s">
        <v>10248</v>
      </c>
      <c r="V1662" s="17"/>
      <c r="W1662" s="17" t="s">
        <v>11545</v>
      </c>
      <c r="X1662" s="17" t="s">
        <v>10510</v>
      </c>
      <c r="Y1662" s="18">
        <v>19882.25</v>
      </c>
      <c r="Z1662" s="17" t="s">
        <v>11546</v>
      </c>
      <c r="AA1662" s="18">
        <v>93029.552361396301</v>
      </c>
      <c r="AB1662" s="17" t="s">
        <v>10245</v>
      </c>
      <c r="AC1662" s="17" t="s">
        <v>10246</v>
      </c>
      <c r="AD1662" s="17" t="s">
        <v>10272</v>
      </c>
      <c r="AE1662" s="18">
        <v>-3629.6260299937298</v>
      </c>
      <c r="AF1662" s="31" t="str">
        <f>_xlfn.XLOOKUP(A1662,Macmahon!B:B,Macmahon!AE:AE,"",0)</f>
        <v/>
      </c>
      <c r="AG1662" s="28" t="str">
        <f>_xlfn.XLOOKUP(A1662,Macmahon!B:B,Macmahon!AJ:AJ,"",0)</f>
        <v/>
      </c>
      <c r="AH1662" s="28" t="str">
        <f>_xlfn.XLOOKUP(A1662,Macmahon!B:B,Macmahon!AK:AK,"",0)</f>
        <v/>
      </c>
      <c r="AI1662" s="28">
        <f t="shared" si="37"/>
        <v>0</v>
      </c>
      <c r="AJ1662" s="40" t="str">
        <f>E1662&amp;C1662&amp;B1662</f>
        <v>DHN4351RR</v>
      </c>
      <c r="AK1662" s="40" t="str">
        <f>IFERROR(_xlfn.XLOOKUP(AJ1662,CrossRef!$A:$A,CrossRef!$J:$J,"Not Found"),"-")</f>
        <v/>
      </c>
      <c r="AL1662" s="40">
        <f>IFERROR(_xlfn.XLOOKUP(AJ1662,CrossRef!$A:$A,CrossRef!$K:$K,"Not Found"),"-")</f>
        <v>0</v>
      </c>
      <c r="AM1662" s="40" t="str">
        <f>IFERROR(_xlfn.XLOOKUP(AJ1662,CrossRef!$A:$A,CrossRef!$L:$L,"Not Found"),"-")</f>
        <v>10000H TRAVEL MOTOR CHANGE RHR</v>
      </c>
    </row>
    <row r="1663" spans="1:39" x14ac:dyDescent="0.3">
      <c r="A1663" s="4" t="str">
        <f>D1663&amp;C1663&amp;B1663</f>
        <v>QEX0115084LF</v>
      </c>
      <c r="B1663" s="4" t="str">
        <f>LEFT(N1663,FIND(" ",N1663)-1)</f>
        <v>LF</v>
      </c>
      <c r="C1663" s="4" t="str">
        <f>LEFT(M1663,4)</f>
        <v>5084</v>
      </c>
      <c r="D1663" s="4" t="str">
        <f>LEFT(L1663,FIND(" ",L1663)-1)</f>
        <v>QEX011</v>
      </c>
      <c r="E1663" s="4" t="str">
        <f>MID(X1663,2,3)</f>
        <v>DHN</v>
      </c>
      <c r="G1663" s="17" t="s">
        <v>10234</v>
      </c>
      <c r="H1663" s="17" t="s">
        <v>10235</v>
      </c>
      <c r="I1663" s="17" t="s">
        <v>10236</v>
      </c>
      <c r="J1663" s="17" t="s">
        <v>10507</v>
      </c>
      <c r="K1663" s="17" t="s">
        <v>2755</v>
      </c>
      <c r="L1663" s="17" t="s">
        <v>10508</v>
      </c>
      <c r="M1663" s="17" t="s">
        <v>654</v>
      </c>
      <c r="N1663" s="17" t="s">
        <v>483</v>
      </c>
      <c r="O1663" s="18">
        <v>13200</v>
      </c>
      <c r="P1663" s="18">
        <v>13449.5043133826</v>
      </c>
      <c r="Q1663" s="16">
        <v>46267</v>
      </c>
      <c r="R1663" s="17" t="s">
        <v>11603</v>
      </c>
      <c r="S1663" s="17" t="s">
        <v>10240</v>
      </c>
      <c r="T1663" s="17" t="s">
        <v>11603</v>
      </c>
      <c r="U1663" s="17" t="s">
        <v>10248</v>
      </c>
      <c r="V1663" s="17"/>
      <c r="W1663" s="17" t="s">
        <v>10953</v>
      </c>
      <c r="X1663" s="17" t="s">
        <v>10510</v>
      </c>
      <c r="Y1663" s="18">
        <v>82595.37</v>
      </c>
      <c r="Z1663" s="17" t="s">
        <v>11604</v>
      </c>
      <c r="AA1663" s="18">
        <v>70655.835728952807</v>
      </c>
      <c r="AB1663" s="17" t="s">
        <v>10245</v>
      </c>
      <c r="AC1663" s="17" t="s">
        <v>10246</v>
      </c>
      <c r="AD1663" s="17" t="s">
        <v>10272</v>
      </c>
      <c r="AE1663" s="18">
        <v>-249.50431338255299</v>
      </c>
      <c r="AF1663" s="31" t="str">
        <f>_xlfn.XLOOKUP(A1663,Macmahon!B:B,Macmahon!AE:AE,"",0)</f>
        <v/>
      </c>
      <c r="AG1663" s="28" t="str">
        <f>_xlfn.XLOOKUP(A1663,Macmahon!B:B,Macmahon!AJ:AJ,"",0)</f>
        <v/>
      </c>
      <c r="AH1663" s="28" t="str">
        <f>_xlfn.XLOOKUP(A1663,Macmahon!B:B,Macmahon!AK:AK,"",0)</f>
        <v/>
      </c>
      <c r="AI1663" s="28">
        <f t="shared" si="37"/>
        <v>0</v>
      </c>
      <c r="AJ1663" s="40" t="str">
        <f>E1663&amp;C1663&amp;B1663</f>
        <v>DHN5084LF</v>
      </c>
      <c r="AK1663" s="40" t="str">
        <f>IFERROR(_xlfn.XLOOKUP(AJ1663,CrossRef!$A:$A,CrossRef!$J:$J,"Not Found"),"-")</f>
        <v/>
      </c>
      <c r="AL1663" s="40">
        <f>IFERROR(_xlfn.XLOOKUP(AJ1663,CrossRef!$A:$A,CrossRef!$K:$K,"Not Found"),"-")</f>
        <v>0</v>
      </c>
      <c r="AM1663" s="40" t="str">
        <f>IFERROR(_xlfn.XLOOKUP(AJ1663,CrossRef!$A:$A,CrossRef!$L:$L,"Not Found"),"-")</f>
        <v>13200H IMPLEMENT PUMP CHANGE P1</v>
      </c>
    </row>
    <row r="1664" spans="1:39" x14ac:dyDescent="0.3">
      <c r="A1664" s="4" t="str">
        <f>D1664&amp;C1664&amp;B1664</f>
        <v>QEX0115084LR</v>
      </c>
      <c r="B1664" s="4" t="str">
        <f>LEFT(N1664,FIND(" ",N1664)-1)</f>
        <v>LR</v>
      </c>
      <c r="C1664" s="4" t="str">
        <f>LEFT(M1664,4)</f>
        <v>5084</v>
      </c>
      <c r="D1664" s="4" t="str">
        <f>LEFT(L1664,FIND(" ",L1664)-1)</f>
        <v>QEX011</v>
      </c>
      <c r="E1664" s="4" t="str">
        <f>MID(X1664,2,3)</f>
        <v>DHN</v>
      </c>
      <c r="G1664" s="14" t="s">
        <v>10234</v>
      </c>
      <c r="H1664" s="14" t="s">
        <v>11605</v>
      </c>
      <c r="I1664" s="14" t="s">
        <v>10236</v>
      </c>
      <c r="J1664" s="14" t="s">
        <v>10507</v>
      </c>
      <c r="K1664" s="14" t="s">
        <v>2755</v>
      </c>
      <c r="L1664" s="14" t="s">
        <v>10508</v>
      </c>
      <c r="M1664" s="14" t="s">
        <v>654</v>
      </c>
      <c r="N1664" s="14" t="s">
        <v>490</v>
      </c>
      <c r="O1664" s="15">
        <v>13200</v>
      </c>
      <c r="P1664" s="15">
        <v>1773.82346231872</v>
      </c>
      <c r="Q1664" s="16">
        <v>47325</v>
      </c>
      <c r="R1664" s="14" t="s">
        <v>11603</v>
      </c>
      <c r="S1664" s="14" t="s">
        <v>10240</v>
      </c>
      <c r="T1664" s="14" t="s">
        <v>11603</v>
      </c>
      <c r="U1664" s="14" t="s">
        <v>10248</v>
      </c>
      <c r="V1664" s="14"/>
      <c r="W1664" s="14" t="s">
        <v>10883</v>
      </c>
      <c r="X1664" s="14" t="s">
        <v>10510</v>
      </c>
      <c r="Y1664" s="15">
        <v>82595.37</v>
      </c>
      <c r="Z1664" s="14" t="s">
        <v>11606</v>
      </c>
      <c r="AA1664" s="15">
        <v>88035.712525667303</v>
      </c>
      <c r="AB1664" s="14" t="s">
        <v>10245</v>
      </c>
      <c r="AC1664" s="14" t="s">
        <v>10246</v>
      </c>
      <c r="AD1664" s="14" t="s">
        <v>10272</v>
      </c>
      <c r="AE1664" s="15">
        <v>11426.1765376813</v>
      </c>
      <c r="AF1664" s="31" t="str">
        <f>_xlfn.XLOOKUP(A1664,Macmahon!B:B,Macmahon!AE:AE,"",0)</f>
        <v/>
      </c>
      <c r="AG1664" s="28" t="str">
        <f>_xlfn.XLOOKUP(A1664,Macmahon!B:B,Macmahon!AJ:AJ,"",0)</f>
        <v/>
      </c>
      <c r="AH1664" s="28" t="str">
        <f>_xlfn.XLOOKUP(A1664,Macmahon!B:B,Macmahon!AK:AK,"",0)</f>
        <v/>
      </c>
      <c r="AI1664" s="28">
        <f t="shared" si="37"/>
        <v>0</v>
      </c>
      <c r="AJ1664" s="40" t="str">
        <f>E1664&amp;C1664&amp;B1664</f>
        <v>DHN5084LR</v>
      </c>
      <c r="AK1664" s="40" t="str">
        <f>IFERROR(_xlfn.XLOOKUP(AJ1664,CrossRef!$A:$A,CrossRef!$J:$J,"Not Found"),"-")</f>
        <v/>
      </c>
      <c r="AL1664" s="40">
        <f>IFERROR(_xlfn.XLOOKUP(AJ1664,CrossRef!$A:$A,CrossRef!$K:$K,"Not Found"),"-")</f>
        <v>0</v>
      </c>
      <c r="AM1664" s="40" t="str">
        <f>IFERROR(_xlfn.XLOOKUP(AJ1664,CrossRef!$A:$A,CrossRef!$L:$L,"Not Found"),"-")</f>
        <v>13200H IMPLEMENT PUMP CHANGE P2</v>
      </c>
    </row>
    <row r="1665" spans="1:39" x14ac:dyDescent="0.3">
      <c r="A1665" s="4" t="str">
        <f>D1665&amp;C1665&amp;B1665</f>
        <v>QEX0115084RF</v>
      </c>
      <c r="B1665" s="4" t="str">
        <f>LEFT(N1665,FIND(" ",N1665)-1)</f>
        <v>RF</v>
      </c>
      <c r="C1665" s="4" t="str">
        <f>LEFT(M1665,4)</f>
        <v>5084</v>
      </c>
      <c r="D1665" s="4" t="str">
        <f>LEFT(L1665,FIND(" ",L1665)-1)</f>
        <v>QEX011</v>
      </c>
      <c r="E1665" s="4" t="str">
        <f>MID(X1665,2,3)</f>
        <v>DHN</v>
      </c>
      <c r="G1665" s="17" t="s">
        <v>10234</v>
      </c>
      <c r="H1665" s="17" t="s">
        <v>10235</v>
      </c>
      <c r="I1665" s="17" t="s">
        <v>10236</v>
      </c>
      <c r="J1665" s="17" t="s">
        <v>10507</v>
      </c>
      <c r="K1665" s="17" t="s">
        <v>2755</v>
      </c>
      <c r="L1665" s="17" t="s">
        <v>10508</v>
      </c>
      <c r="M1665" s="17" t="s">
        <v>654</v>
      </c>
      <c r="N1665" s="17" t="s">
        <v>487</v>
      </c>
      <c r="O1665" s="18">
        <v>13200</v>
      </c>
      <c r="P1665" s="18">
        <v>17366.168850049999</v>
      </c>
      <c r="Q1665" s="16">
        <v>45950</v>
      </c>
      <c r="R1665" s="17" t="s">
        <v>11603</v>
      </c>
      <c r="S1665" s="17" t="s">
        <v>10240</v>
      </c>
      <c r="T1665" s="17" t="s">
        <v>11603</v>
      </c>
      <c r="U1665" s="17" t="s">
        <v>10269</v>
      </c>
      <c r="V1665" s="17"/>
      <c r="W1665" s="17" t="s">
        <v>11607</v>
      </c>
      <c r="X1665" s="17" t="s">
        <v>10510</v>
      </c>
      <c r="Y1665" s="18">
        <v>82595.37</v>
      </c>
      <c r="Z1665" s="17" t="s">
        <v>11608</v>
      </c>
      <c r="AA1665" s="18">
        <v>66047.276217765102</v>
      </c>
      <c r="AB1665" s="17" t="s">
        <v>10245</v>
      </c>
      <c r="AC1665" s="17" t="s">
        <v>10246</v>
      </c>
      <c r="AD1665" s="17" t="s">
        <v>10272</v>
      </c>
      <c r="AE1665" s="18">
        <v>-4166.1688500500504</v>
      </c>
      <c r="AF1665" s="31" t="str">
        <f>_xlfn.XLOOKUP(A1665,Macmahon!B:B,Macmahon!AE:AE,"",0)</f>
        <v/>
      </c>
      <c r="AG1665" s="28" t="str">
        <f>_xlfn.XLOOKUP(A1665,Macmahon!B:B,Macmahon!AJ:AJ,"",0)</f>
        <v/>
      </c>
      <c r="AH1665" s="28" t="str">
        <f>_xlfn.XLOOKUP(A1665,Macmahon!B:B,Macmahon!AK:AK,"",0)</f>
        <v/>
      </c>
      <c r="AI1665" s="28">
        <f t="shared" si="37"/>
        <v>0</v>
      </c>
      <c r="AJ1665" s="40" t="str">
        <f>E1665&amp;C1665&amp;B1665</f>
        <v>DHN5084RF</v>
      </c>
      <c r="AK1665" s="40" t="str">
        <f>IFERROR(_xlfn.XLOOKUP(AJ1665,CrossRef!$A:$A,CrossRef!$J:$J,"Not Found"),"-")</f>
        <v/>
      </c>
      <c r="AL1665" s="40">
        <f>IFERROR(_xlfn.XLOOKUP(AJ1665,CrossRef!$A:$A,CrossRef!$K:$K,"Not Found"),"-")</f>
        <v>0</v>
      </c>
      <c r="AM1665" s="40" t="str">
        <f>IFERROR(_xlfn.XLOOKUP(AJ1665,CrossRef!$A:$A,CrossRef!$L:$L,"Not Found"),"-")</f>
        <v>13200H IMPLEMENT PUMP CHANGE P3</v>
      </c>
    </row>
    <row r="1666" spans="1:39" x14ac:dyDescent="0.3">
      <c r="A1666" s="4" t="str">
        <f>D1666&amp;C1666&amp;B1666</f>
        <v>QEX0115084RR</v>
      </c>
      <c r="B1666" s="4" t="str">
        <f>LEFT(N1666,FIND(" ",N1666)-1)</f>
        <v>RR</v>
      </c>
      <c r="C1666" s="4" t="str">
        <f>LEFT(M1666,4)</f>
        <v>5084</v>
      </c>
      <c r="D1666" s="4" t="str">
        <f>LEFT(L1666,FIND(" ",L1666)-1)</f>
        <v>QEX011</v>
      </c>
      <c r="E1666" s="4" t="str">
        <f>MID(X1666,2,3)</f>
        <v>DHN</v>
      </c>
      <c r="G1666" s="14" t="s">
        <v>10234</v>
      </c>
      <c r="H1666" s="14" t="s">
        <v>10235</v>
      </c>
      <c r="I1666" s="14" t="s">
        <v>10236</v>
      </c>
      <c r="J1666" s="14" t="s">
        <v>10507</v>
      </c>
      <c r="K1666" s="14" t="s">
        <v>2755</v>
      </c>
      <c r="L1666" s="14" t="s">
        <v>10508</v>
      </c>
      <c r="M1666" s="14" t="s">
        <v>654</v>
      </c>
      <c r="N1666" s="14" t="s">
        <v>493</v>
      </c>
      <c r="O1666" s="15">
        <v>13200</v>
      </c>
      <c r="P1666" s="15">
        <v>1807.2064410421301</v>
      </c>
      <c r="Q1666" s="16">
        <v>47321</v>
      </c>
      <c r="R1666" s="14" t="s">
        <v>11603</v>
      </c>
      <c r="S1666" s="14" t="s">
        <v>10240</v>
      </c>
      <c r="T1666" s="14" t="s">
        <v>11603</v>
      </c>
      <c r="U1666" s="14" t="s">
        <v>10248</v>
      </c>
      <c r="V1666" s="14"/>
      <c r="W1666" s="14" t="s">
        <v>10883</v>
      </c>
      <c r="X1666" s="14" t="s">
        <v>10510</v>
      </c>
      <c r="Y1666" s="15">
        <v>82595.37</v>
      </c>
      <c r="Z1666" s="14" t="s">
        <v>11609</v>
      </c>
      <c r="AA1666" s="15">
        <v>87970.004106776207</v>
      </c>
      <c r="AB1666" s="14" t="s">
        <v>10245</v>
      </c>
      <c r="AC1666" s="14" t="s">
        <v>10246</v>
      </c>
      <c r="AD1666" s="14" t="s">
        <v>10272</v>
      </c>
      <c r="AE1666" s="15">
        <v>11392.793558957899</v>
      </c>
      <c r="AF1666" s="31" t="str">
        <f>_xlfn.XLOOKUP(A1666,Macmahon!B:B,Macmahon!AE:AE,"",0)</f>
        <v/>
      </c>
      <c r="AG1666" s="28" t="str">
        <f>_xlfn.XLOOKUP(A1666,Macmahon!B:B,Macmahon!AJ:AJ,"",0)</f>
        <v/>
      </c>
      <c r="AH1666" s="28" t="str">
        <f>_xlfn.XLOOKUP(A1666,Macmahon!B:B,Macmahon!AK:AK,"",0)</f>
        <v/>
      </c>
      <c r="AI1666" s="28">
        <f t="shared" si="37"/>
        <v>0</v>
      </c>
      <c r="AJ1666" s="40" t="str">
        <f>E1666&amp;C1666&amp;B1666</f>
        <v>DHN5084RR</v>
      </c>
      <c r="AK1666" s="40" t="str">
        <f>IFERROR(_xlfn.XLOOKUP(AJ1666,CrossRef!$A:$A,CrossRef!$J:$J,"Not Found"),"-")</f>
        <v/>
      </c>
      <c r="AL1666" s="40">
        <f>IFERROR(_xlfn.XLOOKUP(AJ1666,CrossRef!$A:$A,CrossRef!$K:$K,"Not Found"),"-")</f>
        <v>0</v>
      </c>
      <c r="AM1666" s="40" t="str">
        <f>IFERROR(_xlfn.XLOOKUP(AJ1666,CrossRef!$A:$A,CrossRef!$L:$L,"Not Found"),"-")</f>
        <v>13200H IMPLEMENT PUMP CHANGE P4</v>
      </c>
    </row>
    <row r="1667" spans="1:39" x14ac:dyDescent="0.3">
      <c r="A1667" s="4" t="str">
        <f>D1667&amp;C1667&amp;B1667</f>
        <v>QEX0115473P01</v>
      </c>
      <c r="B1667" s="4" t="str">
        <f>LEFT(N1667,FIND(" ",N1667)-1)</f>
        <v>P01</v>
      </c>
      <c r="C1667" s="4" t="str">
        <f>LEFT(M1667,4)</f>
        <v>5473</v>
      </c>
      <c r="D1667" s="4" t="str">
        <f>LEFT(L1667,FIND(" ",L1667)-1)</f>
        <v>QEX011</v>
      </c>
      <c r="E1667" s="4" t="str">
        <f>MID(X1667,2,3)</f>
        <v>DHN</v>
      </c>
      <c r="G1667" s="17" t="s">
        <v>10234</v>
      </c>
      <c r="H1667" s="17" t="s">
        <v>10235</v>
      </c>
      <c r="I1667" s="17" t="s">
        <v>10236</v>
      </c>
      <c r="J1667" s="17" t="s">
        <v>10507</v>
      </c>
      <c r="K1667" s="17" t="s">
        <v>2755</v>
      </c>
      <c r="L1667" s="17" t="s">
        <v>10508</v>
      </c>
      <c r="M1667" s="17" t="s">
        <v>770</v>
      </c>
      <c r="N1667" s="17" t="s">
        <v>11622</v>
      </c>
      <c r="O1667" s="18">
        <v>13200</v>
      </c>
      <c r="P1667" s="18">
        <v>13689.4414594754</v>
      </c>
      <c r="Q1667" s="16">
        <v>46243</v>
      </c>
      <c r="R1667" s="17" t="s">
        <v>11768</v>
      </c>
      <c r="S1667" s="17" t="s">
        <v>10240</v>
      </c>
      <c r="T1667" s="17" t="s">
        <v>11768</v>
      </c>
      <c r="U1667" s="17" t="s">
        <v>10248</v>
      </c>
      <c r="V1667" s="17"/>
      <c r="W1667" s="17" t="s">
        <v>10493</v>
      </c>
      <c r="X1667" s="17" t="s">
        <v>10510</v>
      </c>
      <c r="Y1667" s="18">
        <v>26005.48</v>
      </c>
      <c r="Z1667" s="17" t="s">
        <v>11775</v>
      </c>
      <c r="AA1667" s="18">
        <v>70261.585215605795</v>
      </c>
      <c r="AB1667" s="17" t="s">
        <v>10245</v>
      </c>
      <c r="AC1667" s="17" t="s">
        <v>10246</v>
      </c>
      <c r="AD1667" s="17" t="s">
        <v>10272</v>
      </c>
      <c r="AE1667" s="18">
        <v>-489.441459475427</v>
      </c>
      <c r="AF1667" s="31" t="str">
        <f>_xlfn.XLOOKUP(A1667,Macmahon!B:B,Macmahon!AE:AE,"",0)</f>
        <v/>
      </c>
      <c r="AG1667" s="28" t="str">
        <f>_xlfn.XLOOKUP(A1667,Macmahon!B:B,Macmahon!AJ:AJ,"",0)</f>
        <v/>
      </c>
      <c r="AH1667" s="28" t="str">
        <f>_xlfn.XLOOKUP(A1667,Macmahon!B:B,Macmahon!AK:AK,"",0)</f>
        <v/>
      </c>
      <c r="AI1667" s="28">
        <f t="shared" ref="AI1667:AI1730" si="38">IF(AG1667=0,AH1667,IF(AH1667=0,AG1667,MIN(AG1667,AH1667)))</f>
        <v>0</v>
      </c>
      <c r="AJ1667" s="40" t="str">
        <f>E1667&amp;C1667&amp;B1667</f>
        <v>DHN5473P01</v>
      </c>
      <c r="AK1667" s="40" t="str">
        <f>IFERROR(_xlfn.XLOOKUP(AJ1667,CrossRef!$A:$A,CrossRef!$J:$J,"Not Found"),"-")</f>
        <v>Not Found</v>
      </c>
      <c r="AL1667" s="40" t="str">
        <f>IFERROR(_xlfn.XLOOKUP(AJ1667,CrossRef!$A:$A,CrossRef!$K:$K,"Not Found"),"-")</f>
        <v>Not Found</v>
      </c>
      <c r="AM1667" s="40" t="str">
        <f>IFERROR(_xlfn.XLOOKUP(AJ1667,CrossRef!$A:$A,CrossRef!$L:$L,"Not Found"),"-")</f>
        <v>Not Found</v>
      </c>
    </row>
    <row r="1668" spans="1:39" x14ac:dyDescent="0.3">
      <c r="A1668" s="4" t="str">
        <f>D1668&amp;C1668&amp;B1668</f>
        <v>QEX0115473P02</v>
      </c>
      <c r="B1668" s="4" t="str">
        <f>LEFT(N1668,FIND(" ",N1668)-1)</f>
        <v>P02</v>
      </c>
      <c r="C1668" s="4" t="str">
        <f>LEFT(M1668,4)</f>
        <v>5473</v>
      </c>
      <c r="D1668" s="4" t="str">
        <f>LEFT(L1668,FIND(" ",L1668)-1)</f>
        <v>QEX011</v>
      </c>
      <c r="E1668" s="4" t="str">
        <f>MID(X1668,2,3)</f>
        <v>DHN</v>
      </c>
      <c r="G1668" s="14" t="s">
        <v>10234</v>
      </c>
      <c r="H1668" s="14" t="s">
        <v>10235</v>
      </c>
      <c r="I1668" s="14" t="s">
        <v>10236</v>
      </c>
      <c r="J1668" s="14" t="s">
        <v>10507</v>
      </c>
      <c r="K1668" s="14" t="s">
        <v>2755</v>
      </c>
      <c r="L1668" s="14" t="s">
        <v>10508</v>
      </c>
      <c r="M1668" s="14" t="s">
        <v>770</v>
      </c>
      <c r="N1668" s="14" t="s">
        <v>11770</v>
      </c>
      <c r="O1668" s="15">
        <v>13200</v>
      </c>
      <c r="P1668" s="15">
        <v>4477.1364050730899</v>
      </c>
      <c r="Q1668" s="16">
        <v>47075</v>
      </c>
      <c r="R1668" s="14" t="s">
        <v>11768</v>
      </c>
      <c r="S1668" s="14" t="s">
        <v>10240</v>
      </c>
      <c r="T1668" s="14" t="s">
        <v>11768</v>
      </c>
      <c r="U1668" s="14" t="s">
        <v>10248</v>
      </c>
      <c r="V1668" s="14"/>
      <c r="W1668" s="14" t="s">
        <v>10773</v>
      </c>
      <c r="X1668" s="14" t="s">
        <v>10510</v>
      </c>
      <c r="Y1668" s="15">
        <v>26005.48</v>
      </c>
      <c r="Z1668" s="14" t="s">
        <v>11776</v>
      </c>
      <c r="AA1668" s="15">
        <v>83928.936344969203</v>
      </c>
      <c r="AB1668" s="14" t="s">
        <v>10245</v>
      </c>
      <c r="AC1668" s="14" t="s">
        <v>10246</v>
      </c>
      <c r="AD1668" s="14" t="s">
        <v>10272</v>
      </c>
      <c r="AE1668" s="15">
        <v>8722.8635949269101</v>
      </c>
      <c r="AF1668" s="31" t="str">
        <f>_xlfn.XLOOKUP(A1668,Macmahon!B:B,Macmahon!AE:AE,"",0)</f>
        <v/>
      </c>
      <c r="AG1668" s="28" t="str">
        <f>_xlfn.XLOOKUP(A1668,Macmahon!B:B,Macmahon!AJ:AJ,"",0)</f>
        <v/>
      </c>
      <c r="AH1668" s="28" t="str">
        <f>_xlfn.XLOOKUP(A1668,Macmahon!B:B,Macmahon!AK:AK,"",0)</f>
        <v/>
      </c>
      <c r="AI1668" s="28">
        <f t="shared" si="38"/>
        <v>0</v>
      </c>
      <c r="AJ1668" s="40" t="str">
        <f>E1668&amp;C1668&amp;B1668</f>
        <v>DHN5473P02</v>
      </c>
      <c r="AK1668" s="40" t="str">
        <f>IFERROR(_xlfn.XLOOKUP(AJ1668,CrossRef!$A:$A,CrossRef!$J:$J,"Not Found"),"-")</f>
        <v>Not Found</v>
      </c>
      <c r="AL1668" s="40" t="str">
        <f>IFERROR(_xlfn.XLOOKUP(AJ1668,CrossRef!$A:$A,CrossRef!$K:$K,"Not Found"),"-")</f>
        <v>Not Found</v>
      </c>
      <c r="AM1668" s="40" t="str">
        <f>IFERROR(_xlfn.XLOOKUP(AJ1668,CrossRef!$A:$A,CrossRef!$L:$L,"Not Found"),"-")</f>
        <v>Not Found</v>
      </c>
    </row>
    <row r="1669" spans="1:39" x14ac:dyDescent="0.3">
      <c r="A1669" s="4" t="str">
        <f>D1669&amp;C1669&amp;B1669</f>
        <v>QEX0115473P03</v>
      </c>
      <c r="B1669" s="4" t="str">
        <f>LEFT(N1669,FIND(" ",N1669)-1)</f>
        <v>P03</v>
      </c>
      <c r="C1669" s="4" t="str">
        <f>LEFT(M1669,4)</f>
        <v>5473</v>
      </c>
      <c r="D1669" s="4" t="str">
        <f>LEFT(L1669,FIND(" ",L1669)-1)</f>
        <v>QEX011</v>
      </c>
      <c r="E1669" s="4" t="str">
        <f>MID(X1669,2,3)</f>
        <v>DHN</v>
      </c>
      <c r="G1669" s="17" t="s">
        <v>10234</v>
      </c>
      <c r="H1669" s="17" t="s">
        <v>10235</v>
      </c>
      <c r="I1669" s="17" t="s">
        <v>10236</v>
      </c>
      <c r="J1669" s="17" t="s">
        <v>10507</v>
      </c>
      <c r="K1669" s="17" t="s">
        <v>2755</v>
      </c>
      <c r="L1669" s="17" t="s">
        <v>10508</v>
      </c>
      <c r="M1669" s="17" t="s">
        <v>770</v>
      </c>
      <c r="N1669" s="17" t="s">
        <v>11625</v>
      </c>
      <c r="O1669" s="18">
        <v>13200</v>
      </c>
      <c r="P1669" s="18">
        <v>11684.647170525401</v>
      </c>
      <c r="Q1669" s="16">
        <v>47709</v>
      </c>
      <c r="R1669" s="17" t="s">
        <v>11768</v>
      </c>
      <c r="S1669" s="17" t="s">
        <v>10240</v>
      </c>
      <c r="T1669" s="17" t="s">
        <v>11768</v>
      </c>
      <c r="U1669" s="17" t="s">
        <v>10248</v>
      </c>
      <c r="V1669" s="17"/>
      <c r="W1669" s="17" t="s">
        <v>10839</v>
      </c>
      <c r="X1669" s="17" t="s">
        <v>10510</v>
      </c>
      <c r="Y1669" s="18">
        <v>26005.48</v>
      </c>
      <c r="Z1669" s="17" t="s">
        <v>11777</v>
      </c>
      <c r="AA1669" s="21">
        <v>94343.720739219701</v>
      </c>
      <c r="AB1669" s="17" t="s">
        <v>10245</v>
      </c>
      <c r="AC1669" s="17" t="s">
        <v>10246</v>
      </c>
      <c r="AD1669" s="17" t="s">
        <v>10272</v>
      </c>
      <c r="AE1669" s="18">
        <v>1515.35282947459</v>
      </c>
      <c r="AF1669" s="31" t="str">
        <f>_xlfn.XLOOKUP(A1669,Macmahon!B:B,Macmahon!AE:AE,"",0)</f>
        <v/>
      </c>
      <c r="AG1669" s="28" t="str">
        <f>_xlfn.XLOOKUP(A1669,Macmahon!B:B,Macmahon!AJ:AJ,"",0)</f>
        <v/>
      </c>
      <c r="AH1669" s="28" t="str">
        <f>_xlfn.XLOOKUP(A1669,Macmahon!B:B,Macmahon!AK:AK,"",0)</f>
        <v/>
      </c>
      <c r="AI1669" s="28">
        <f t="shared" si="38"/>
        <v>0</v>
      </c>
      <c r="AJ1669" s="40" t="str">
        <f>E1669&amp;C1669&amp;B1669</f>
        <v>DHN5473P03</v>
      </c>
      <c r="AK1669" s="40" t="str">
        <f>IFERROR(_xlfn.XLOOKUP(AJ1669,CrossRef!$A:$A,CrossRef!$J:$J,"Not Found"),"-")</f>
        <v>Not Found</v>
      </c>
      <c r="AL1669" s="40" t="str">
        <f>IFERROR(_xlfn.XLOOKUP(AJ1669,CrossRef!$A:$A,CrossRef!$K:$K,"Not Found"),"-")</f>
        <v>Not Found</v>
      </c>
      <c r="AM1669" s="40" t="str">
        <f>IFERROR(_xlfn.XLOOKUP(AJ1669,CrossRef!$A:$A,CrossRef!$L:$L,"Not Found"),"-")</f>
        <v>Not Found</v>
      </c>
    </row>
    <row r="1670" spans="1:39" x14ac:dyDescent="0.3">
      <c r="A1670" s="4" t="str">
        <f>D1670&amp;C1670&amp;B1670</f>
        <v>QEX0115473P04</v>
      </c>
      <c r="B1670" s="4" t="str">
        <f>LEFT(N1670,FIND(" ",N1670)-1)</f>
        <v>P04</v>
      </c>
      <c r="C1670" s="4" t="str">
        <f>LEFT(M1670,4)</f>
        <v>5473</v>
      </c>
      <c r="D1670" s="4" t="str">
        <f>LEFT(L1670,FIND(" ",L1670)-1)</f>
        <v>QEX011</v>
      </c>
      <c r="E1670" s="4" t="str">
        <f>MID(X1670,2,3)</f>
        <v>DHN</v>
      </c>
      <c r="G1670" s="14" t="s">
        <v>10234</v>
      </c>
      <c r="H1670" s="14" t="s">
        <v>10235</v>
      </c>
      <c r="I1670" s="14" t="s">
        <v>10236</v>
      </c>
      <c r="J1670" s="14" t="s">
        <v>10507</v>
      </c>
      <c r="K1670" s="14" t="s">
        <v>2755</v>
      </c>
      <c r="L1670" s="14" t="s">
        <v>10508</v>
      </c>
      <c r="M1670" s="14" t="s">
        <v>770</v>
      </c>
      <c r="N1670" s="14" t="s">
        <v>11773</v>
      </c>
      <c r="O1670" s="15">
        <v>13200</v>
      </c>
      <c r="P1670" s="15">
        <v>9957.4114255274999</v>
      </c>
      <c r="Q1670" s="16">
        <v>46663</v>
      </c>
      <c r="R1670" s="14" t="s">
        <v>11768</v>
      </c>
      <c r="S1670" s="14" t="s">
        <v>10240</v>
      </c>
      <c r="T1670" s="14" t="s">
        <v>11768</v>
      </c>
      <c r="U1670" s="14" t="s">
        <v>10248</v>
      </c>
      <c r="V1670" s="14"/>
      <c r="W1670" s="14" t="s">
        <v>10839</v>
      </c>
      <c r="X1670" s="14" t="s">
        <v>10510</v>
      </c>
      <c r="Y1670" s="15">
        <v>26005.48</v>
      </c>
      <c r="Z1670" s="14" t="s">
        <v>11778</v>
      </c>
      <c r="AA1670" s="15">
        <v>77160.969199178595</v>
      </c>
      <c r="AB1670" s="14" t="s">
        <v>10245</v>
      </c>
      <c r="AC1670" s="14" t="s">
        <v>10246</v>
      </c>
      <c r="AD1670" s="14" t="s">
        <v>10272</v>
      </c>
      <c r="AE1670" s="15">
        <v>3242.5885744725001</v>
      </c>
      <c r="AF1670" s="31" t="str">
        <f>_xlfn.XLOOKUP(A1670,Macmahon!B:B,Macmahon!AE:AE,"",0)</f>
        <v/>
      </c>
      <c r="AG1670" s="28" t="str">
        <f>_xlfn.XLOOKUP(A1670,Macmahon!B:B,Macmahon!AJ:AJ,"",0)</f>
        <v/>
      </c>
      <c r="AH1670" s="28" t="str">
        <f>_xlfn.XLOOKUP(A1670,Macmahon!B:B,Macmahon!AK:AK,"",0)</f>
        <v/>
      </c>
      <c r="AI1670" s="28">
        <f t="shared" si="38"/>
        <v>0</v>
      </c>
      <c r="AJ1670" s="40" t="str">
        <f>E1670&amp;C1670&amp;B1670</f>
        <v>DHN5473P04</v>
      </c>
      <c r="AK1670" s="40" t="str">
        <f>IFERROR(_xlfn.XLOOKUP(AJ1670,CrossRef!$A:$A,CrossRef!$J:$J,"Not Found"),"-")</f>
        <v>Not Found</v>
      </c>
      <c r="AL1670" s="40" t="str">
        <f>IFERROR(_xlfn.XLOOKUP(AJ1670,CrossRef!$A:$A,CrossRef!$K:$K,"Not Found"),"-")</f>
        <v>Not Found</v>
      </c>
      <c r="AM1670" s="40" t="str">
        <f>IFERROR(_xlfn.XLOOKUP(AJ1670,CrossRef!$A:$A,CrossRef!$L:$L,"Not Found"),"-")</f>
        <v>Not Found</v>
      </c>
    </row>
    <row r="1671" spans="1:39" x14ac:dyDescent="0.3">
      <c r="A1671" s="4" t="str">
        <f>D1671&amp;C1671&amp;B1671</f>
        <v>QEX011700000</v>
      </c>
      <c r="B1671" s="4" t="str">
        <f>LEFT(N1671,FIND(" ",N1671)-1)</f>
        <v>00</v>
      </c>
      <c r="C1671" s="4" t="str">
        <f>LEFT(M1671,4)</f>
        <v>7000</v>
      </c>
      <c r="D1671" s="4" t="str">
        <f>LEFT(L1671,FIND(" ",L1671)-1)</f>
        <v>QEX011</v>
      </c>
      <c r="E1671" s="4" t="str">
        <f>MID(X1671,2,3)</f>
        <v>DHN</v>
      </c>
      <c r="G1671" s="17" t="s">
        <v>10234</v>
      </c>
      <c r="H1671" s="17" t="s">
        <v>11796</v>
      </c>
      <c r="I1671" s="17" t="s">
        <v>10236</v>
      </c>
      <c r="J1671" s="17" t="s">
        <v>10507</v>
      </c>
      <c r="K1671" s="17" t="s">
        <v>2755</v>
      </c>
      <c r="L1671" s="17" t="s">
        <v>10508</v>
      </c>
      <c r="M1671" s="17" t="s">
        <v>807</v>
      </c>
      <c r="N1671" s="17" t="s">
        <v>17</v>
      </c>
      <c r="O1671" s="18">
        <v>75000</v>
      </c>
      <c r="P1671" s="18">
        <v>70300.504313382597</v>
      </c>
      <c r="Q1671" s="16">
        <v>46262</v>
      </c>
      <c r="R1671" s="17"/>
      <c r="S1671" s="17"/>
      <c r="T1671" s="17"/>
      <c r="U1671" s="17" t="s">
        <v>10241</v>
      </c>
      <c r="V1671" s="17"/>
      <c r="W1671" s="17" t="s">
        <v>11800</v>
      </c>
      <c r="X1671" s="17" t="s">
        <v>10510</v>
      </c>
      <c r="Y1671" s="18">
        <v>0</v>
      </c>
      <c r="Z1671" s="17" t="s">
        <v>11798</v>
      </c>
      <c r="AA1671" s="18">
        <v>70573.700205338799</v>
      </c>
      <c r="AB1671" s="17" t="s">
        <v>10245</v>
      </c>
      <c r="AC1671" s="17" t="s">
        <v>11799</v>
      </c>
      <c r="AD1671" s="17" t="s">
        <v>10272</v>
      </c>
      <c r="AE1671" s="18">
        <v>4699.4956866174498</v>
      </c>
      <c r="AF1671" s="31" t="str">
        <f>_xlfn.XLOOKUP(A1671,Macmahon!B:B,Macmahon!AE:AE,"",0)</f>
        <v/>
      </c>
      <c r="AG1671" s="28" t="str">
        <f>_xlfn.XLOOKUP(A1671,Macmahon!B:B,Macmahon!AJ:AJ,"",0)</f>
        <v/>
      </c>
      <c r="AH1671" s="28" t="str">
        <f>_xlfn.XLOOKUP(A1671,Macmahon!B:B,Macmahon!AK:AK,"",0)</f>
        <v/>
      </c>
      <c r="AI1671" s="28">
        <f t="shared" si="38"/>
        <v>0</v>
      </c>
      <c r="AJ1671" s="40" t="str">
        <f>E1671&amp;C1671&amp;B1671</f>
        <v>DHN700000</v>
      </c>
      <c r="AK1671" s="40" t="str">
        <f>IFERROR(_xlfn.XLOOKUP(AJ1671,CrossRef!$A:$A,CrossRef!$J:$J,"Not Found"),"-")</f>
        <v>Not Found</v>
      </c>
      <c r="AL1671" s="40" t="str">
        <f>IFERROR(_xlfn.XLOOKUP(AJ1671,CrossRef!$A:$A,CrossRef!$K:$K,"Not Found"),"-")</f>
        <v>Not Found</v>
      </c>
      <c r="AM1671" s="40" t="str">
        <f>IFERROR(_xlfn.XLOOKUP(AJ1671,CrossRef!$A:$A,CrossRef!$L:$L,"Not Found"),"-")</f>
        <v>Not Found</v>
      </c>
    </row>
    <row r="1672" spans="1:39" x14ac:dyDescent="0.3">
      <c r="A1672" s="4" t="str">
        <f>D1672&amp;C1672&amp;B1672</f>
        <v>QEX01179PALR</v>
      </c>
      <c r="B1672" s="4" t="str">
        <f>LEFT(N1672,FIND(" ",N1672)-1)</f>
        <v>LR</v>
      </c>
      <c r="C1672" s="4" t="str">
        <f>LEFT(M1672,4)</f>
        <v>79PA</v>
      </c>
      <c r="D1672" s="4" t="str">
        <f>LEFT(L1672,FIND(" ",L1672)-1)</f>
        <v>QEX011</v>
      </c>
      <c r="E1672" s="4" t="str">
        <f>MID(X1672,2,3)</f>
        <v>DHN</v>
      </c>
      <c r="G1672" s="17" t="s">
        <v>10234</v>
      </c>
      <c r="H1672" s="17" t="s">
        <v>10235</v>
      </c>
      <c r="I1672" s="17" t="s">
        <v>10236</v>
      </c>
      <c r="J1672" s="17" t="s">
        <v>10507</v>
      </c>
      <c r="K1672" s="17" t="s">
        <v>2755</v>
      </c>
      <c r="L1672" s="17" t="s">
        <v>10508</v>
      </c>
      <c r="M1672" s="17" t="s">
        <v>809</v>
      </c>
      <c r="N1672" s="17" t="s">
        <v>490</v>
      </c>
      <c r="O1672" s="18">
        <v>16500</v>
      </c>
      <c r="P1672" s="18">
        <v>13385.569159798901</v>
      </c>
      <c r="Q1672" s="16">
        <v>47306</v>
      </c>
      <c r="R1672" s="17" t="s">
        <v>11887</v>
      </c>
      <c r="S1672" s="17" t="s">
        <v>10240</v>
      </c>
      <c r="T1672" s="17" t="s">
        <v>11887</v>
      </c>
      <c r="U1672" s="17" t="s">
        <v>10248</v>
      </c>
      <c r="V1672" s="17"/>
      <c r="W1672" s="17" t="s">
        <v>11888</v>
      </c>
      <c r="X1672" s="17" t="s">
        <v>10510</v>
      </c>
      <c r="Y1672" s="18">
        <v>8816.67</v>
      </c>
      <c r="Z1672" s="17" t="s">
        <v>11889</v>
      </c>
      <c r="AA1672" s="18">
        <v>87723.597535934299</v>
      </c>
      <c r="AB1672" s="17" t="s">
        <v>10245</v>
      </c>
      <c r="AC1672" s="17" t="s">
        <v>10246</v>
      </c>
      <c r="AD1672" s="17" t="s">
        <v>10272</v>
      </c>
      <c r="AE1672" s="18">
        <v>3114.4308402010602</v>
      </c>
      <c r="AF1672" s="31" t="str">
        <f>_xlfn.XLOOKUP(A1672,Macmahon!B:B,Macmahon!AE:AE,"",0)</f>
        <v/>
      </c>
      <c r="AG1672" s="28" t="str">
        <f>_xlfn.XLOOKUP(A1672,Macmahon!B:B,Macmahon!AJ:AJ,"",0)</f>
        <v/>
      </c>
      <c r="AH1672" s="28" t="str">
        <f>_xlfn.XLOOKUP(A1672,Macmahon!B:B,Macmahon!AK:AK,"",0)</f>
        <v/>
      </c>
      <c r="AI1672" s="28">
        <f t="shared" si="38"/>
        <v>0</v>
      </c>
      <c r="AJ1672" s="40" t="str">
        <f>E1672&amp;C1672&amp;B1672</f>
        <v>DHN79PALR</v>
      </c>
      <c r="AK1672" s="40" t="str">
        <f>IFERROR(_xlfn.XLOOKUP(AJ1672,CrossRef!$A:$A,CrossRef!$J:$J,"Not Found"),"-")</f>
        <v/>
      </c>
      <c r="AL1672" s="40">
        <f>IFERROR(_xlfn.XLOOKUP(AJ1672,CrossRef!$A:$A,CrossRef!$K:$K,"Not Found"),"-")</f>
        <v>0</v>
      </c>
      <c r="AM1672" s="40" t="str">
        <f>IFERROR(_xlfn.XLOOKUP(AJ1672,CrossRef!$A:$A,CrossRef!$L:$L,"Not Found"),"-")</f>
        <v>12000H SWING MOTOR CHANGE LHR</v>
      </c>
    </row>
    <row r="1673" spans="1:39" x14ac:dyDescent="0.3">
      <c r="A1673" s="4" t="str">
        <f>D1673&amp;C1673&amp;B1673</f>
        <v>QEX01179PARF</v>
      </c>
      <c r="B1673" s="4" t="str">
        <f>LEFT(N1673,FIND(" ",N1673)-1)</f>
        <v>RF</v>
      </c>
      <c r="C1673" s="4" t="str">
        <f>LEFT(M1673,4)</f>
        <v>79PA</v>
      </c>
      <c r="D1673" s="4" t="str">
        <f>LEFT(L1673,FIND(" ",L1673)-1)</f>
        <v>QEX011</v>
      </c>
      <c r="E1673" s="4" t="str">
        <f>MID(X1673,2,3)</f>
        <v>DHN</v>
      </c>
      <c r="G1673" s="14" t="s">
        <v>10234</v>
      </c>
      <c r="H1673" s="14" t="s">
        <v>10235</v>
      </c>
      <c r="I1673" s="14" t="s">
        <v>10236</v>
      </c>
      <c r="J1673" s="14" t="s">
        <v>10507</v>
      </c>
      <c r="K1673" s="14" t="s">
        <v>2755</v>
      </c>
      <c r="L1673" s="14" t="s">
        <v>10508</v>
      </c>
      <c r="M1673" s="14" t="s">
        <v>809</v>
      </c>
      <c r="N1673" s="14" t="s">
        <v>487</v>
      </c>
      <c r="O1673" s="15">
        <v>16500</v>
      </c>
      <c r="P1673" s="15">
        <v>15290.735606067299</v>
      </c>
      <c r="Q1673" s="16">
        <v>47306</v>
      </c>
      <c r="R1673" s="14" t="s">
        <v>11887</v>
      </c>
      <c r="S1673" s="14" t="s">
        <v>10240</v>
      </c>
      <c r="T1673" s="14" t="s">
        <v>11887</v>
      </c>
      <c r="U1673" s="14" t="s">
        <v>10248</v>
      </c>
      <c r="V1673" s="14"/>
      <c r="W1673" s="14" t="s">
        <v>11888</v>
      </c>
      <c r="X1673" s="14" t="s">
        <v>10510</v>
      </c>
      <c r="Y1673" s="15">
        <v>8816.67</v>
      </c>
      <c r="Z1673" s="14" t="s">
        <v>11890</v>
      </c>
      <c r="AA1673" s="15">
        <v>87723.597535934299</v>
      </c>
      <c r="AB1673" s="14" t="s">
        <v>10245</v>
      </c>
      <c r="AC1673" s="14" t="s">
        <v>10246</v>
      </c>
      <c r="AD1673" s="14" t="s">
        <v>10272</v>
      </c>
      <c r="AE1673" s="15">
        <v>1209.2643939326999</v>
      </c>
      <c r="AF1673" s="31" t="str">
        <f>_xlfn.XLOOKUP(A1673,Macmahon!B:B,Macmahon!AE:AE,"",0)</f>
        <v/>
      </c>
      <c r="AG1673" s="28" t="str">
        <f>_xlfn.XLOOKUP(A1673,Macmahon!B:B,Macmahon!AJ:AJ,"",0)</f>
        <v/>
      </c>
      <c r="AH1673" s="28" t="str">
        <f>_xlfn.XLOOKUP(A1673,Macmahon!B:B,Macmahon!AK:AK,"",0)</f>
        <v/>
      </c>
      <c r="AI1673" s="28">
        <f t="shared" si="38"/>
        <v>0</v>
      </c>
      <c r="AJ1673" s="40" t="str">
        <f>E1673&amp;C1673&amp;B1673</f>
        <v>DHN79PARF</v>
      </c>
      <c r="AK1673" s="40" t="str">
        <f>IFERROR(_xlfn.XLOOKUP(AJ1673,CrossRef!$A:$A,CrossRef!$J:$J,"Not Found"),"-")</f>
        <v/>
      </c>
      <c r="AL1673" s="40">
        <f>IFERROR(_xlfn.XLOOKUP(AJ1673,CrossRef!$A:$A,CrossRef!$K:$K,"Not Found"),"-")</f>
        <v>0</v>
      </c>
      <c r="AM1673" s="40" t="str">
        <f>IFERROR(_xlfn.XLOOKUP(AJ1673,CrossRef!$A:$A,CrossRef!$L:$L,"Not Found"),"-")</f>
        <v>12000H SWING MOTOR CHANGE RHF</v>
      </c>
    </row>
    <row r="1674" spans="1:39" x14ac:dyDescent="0.3">
      <c r="A1674" s="4" t="str">
        <f>D1674&amp;C1674&amp;B1674</f>
        <v>QEX01179PARR</v>
      </c>
      <c r="B1674" s="4" t="str">
        <f>LEFT(N1674,FIND(" ",N1674)-1)</f>
        <v>RR</v>
      </c>
      <c r="C1674" s="4" t="str">
        <f>LEFT(M1674,4)</f>
        <v>79PA</v>
      </c>
      <c r="D1674" s="4" t="str">
        <f>LEFT(L1674,FIND(" ",L1674)-1)</f>
        <v>QEX011</v>
      </c>
      <c r="E1674" s="4" t="str">
        <f>MID(X1674,2,3)</f>
        <v>DHN</v>
      </c>
      <c r="G1674" s="17" t="s">
        <v>10234</v>
      </c>
      <c r="H1674" s="17" t="s">
        <v>10235</v>
      </c>
      <c r="I1674" s="17" t="s">
        <v>10236</v>
      </c>
      <c r="J1674" s="17" t="s">
        <v>10507</v>
      </c>
      <c r="K1674" s="17" t="s">
        <v>2755</v>
      </c>
      <c r="L1674" s="17" t="s">
        <v>10508</v>
      </c>
      <c r="M1674" s="17" t="s">
        <v>809</v>
      </c>
      <c r="N1674" s="17" t="s">
        <v>493</v>
      </c>
      <c r="O1674" s="18">
        <v>16500</v>
      </c>
      <c r="P1674" s="18">
        <v>15304.369078293001</v>
      </c>
      <c r="Q1674" s="16">
        <v>47190</v>
      </c>
      <c r="R1674" s="17" t="s">
        <v>11887</v>
      </c>
      <c r="S1674" s="17" t="s">
        <v>10240</v>
      </c>
      <c r="T1674" s="17" t="s">
        <v>11887</v>
      </c>
      <c r="U1674" s="17" t="s">
        <v>10248</v>
      </c>
      <c r="V1674" s="17"/>
      <c r="W1674" s="17" t="s">
        <v>11888</v>
      </c>
      <c r="X1674" s="17" t="s">
        <v>10510</v>
      </c>
      <c r="Y1674" s="18">
        <v>8816.67</v>
      </c>
      <c r="Z1674" s="17" t="s">
        <v>11891</v>
      </c>
      <c r="AA1674" s="18">
        <v>85818.053388090295</v>
      </c>
      <c r="AB1674" s="17" t="s">
        <v>10245</v>
      </c>
      <c r="AC1674" s="17" t="s">
        <v>10246</v>
      </c>
      <c r="AD1674" s="17" t="s">
        <v>10272</v>
      </c>
      <c r="AE1674" s="18">
        <v>1195.63092170704</v>
      </c>
      <c r="AF1674" s="31" t="str">
        <f>_xlfn.XLOOKUP(A1674,Macmahon!B:B,Macmahon!AE:AE,"",0)</f>
        <v/>
      </c>
      <c r="AG1674" s="28" t="str">
        <f>_xlfn.XLOOKUP(A1674,Macmahon!B:B,Macmahon!AJ:AJ,"",0)</f>
        <v/>
      </c>
      <c r="AH1674" s="28" t="str">
        <f>_xlfn.XLOOKUP(A1674,Macmahon!B:B,Macmahon!AK:AK,"",0)</f>
        <v/>
      </c>
      <c r="AI1674" s="28">
        <f t="shared" si="38"/>
        <v>0</v>
      </c>
      <c r="AJ1674" s="40" t="str">
        <f>E1674&amp;C1674&amp;B1674</f>
        <v>DHN79PARR</v>
      </c>
      <c r="AK1674" s="40" t="str">
        <f>IFERROR(_xlfn.XLOOKUP(AJ1674,CrossRef!$A:$A,CrossRef!$J:$J,"Not Found"),"-")</f>
        <v/>
      </c>
      <c r="AL1674" s="40">
        <f>IFERROR(_xlfn.XLOOKUP(AJ1674,CrossRef!$A:$A,CrossRef!$K:$K,"Not Found"),"-")</f>
        <v>0</v>
      </c>
      <c r="AM1674" s="40" t="str">
        <f>IFERROR(_xlfn.XLOOKUP(AJ1674,CrossRef!$A:$A,CrossRef!$L:$L,"Not Found"),"-")</f>
        <v>12000H SWING MOTOR CHANGE RHR</v>
      </c>
    </row>
    <row r="1675" spans="1:39" x14ac:dyDescent="0.3">
      <c r="A1675" s="4" t="str">
        <f>D1675&amp;C1675&amp;B1675</f>
        <v>QLO043108FR</v>
      </c>
      <c r="B1675" s="4" t="str">
        <f>LEFT(N1675,FIND(" ",N1675)-1)</f>
        <v>FR</v>
      </c>
      <c r="C1675" s="4" t="str">
        <f>LEFT(M1675,4)</f>
        <v>3108</v>
      </c>
      <c r="D1675" s="4" t="str">
        <f>LEFT(L1675,FIND(" ",L1675)-1)</f>
        <v>QLO04</v>
      </c>
      <c r="E1675" s="4" t="str">
        <f>MID(X1675,2,3)</f>
        <v>442</v>
      </c>
      <c r="G1675" s="17" t="s">
        <v>10234</v>
      </c>
      <c r="H1675" s="17" t="s">
        <v>10235</v>
      </c>
      <c r="I1675" s="17" t="s">
        <v>10236</v>
      </c>
      <c r="J1675" s="17" t="s">
        <v>10566</v>
      </c>
      <c r="K1675" s="17" t="s">
        <v>138</v>
      </c>
      <c r="L1675" s="17" t="s">
        <v>10567</v>
      </c>
      <c r="M1675" s="17" t="s">
        <v>836</v>
      </c>
      <c r="N1675" s="17" t="s">
        <v>232</v>
      </c>
      <c r="O1675" s="18">
        <v>16500</v>
      </c>
      <c r="P1675" s="18">
        <v>15681.8338335317</v>
      </c>
      <c r="Q1675" s="19">
        <v>46305.148182870369</v>
      </c>
      <c r="R1675" s="17" t="s">
        <v>11058</v>
      </c>
      <c r="S1675" s="17" t="s">
        <v>10593</v>
      </c>
      <c r="T1675" s="17" t="s">
        <v>11058</v>
      </c>
      <c r="U1675" s="17" t="s">
        <v>10248</v>
      </c>
      <c r="V1675" s="17"/>
      <c r="W1675" s="17" t="s">
        <v>11059</v>
      </c>
      <c r="X1675" s="17" t="s">
        <v>10570</v>
      </c>
      <c r="Y1675" s="18">
        <v>14369.51</v>
      </c>
      <c r="Z1675" s="17" t="s">
        <v>11060</v>
      </c>
      <c r="AA1675" s="18">
        <v>68780.271932890595</v>
      </c>
      <c r="AB1675" s="17" t="s">
        <v>10245</v>
      </c>
      <c r="AC1675" s="17" t="s">
        <v>10246</v>
      </c>
      <c r="AD1675" s="17" t="s">
        <v>10272</v>
      </c>
      <c r="AE1675" s="18">
        <v>818.16616646831994</v>
      </c>
      <c r="AF1675" s="31" t="str">
        <f>_xlfn.XLOOKUP(A1675,Macmahon!B:B,Macmahon!AE:AE,"",0)</f>
        <v/>
      </c>
      <c r="AG1675" s="28" t="str">
        <f>_xlfn.XLOOKUP(A1675,Macmahon!B:B,Macmahon!AJ:AJ,"",0)</f>
        <v/>
      </c>
      <c r="AH1675" s="28" t="str">
        <f>_xlfn.XLOOKUP(A1675,Macmahon!B:B,Macmahon!AK:AK,"",0)</f>
        <v/>
      </c>
      <c r="AI1675" s="28">
        <f t="shared" si="38"/>
        <v>0</v>
      </c>
      <c r="AJ1675" s="40" t="str">
        <f>E1675&amp;C1675&amp;B1675</f>
        <v>4423108FR</v>
      </c>
      <c r="AK1675" s="40" t="str">
        <f>IFERROR(_xlfn.XLOOKUP(AJ1675,CrossRef!$A:$A,CrossRef!$J:$J,"Not Found"),"-")</f>
        <v>Not Found</v>
      </c>
      <c r="AL1675" s="40" t="str">
        <f>IFERROR(_xlfn.XLOOKUP(AJ1675,CrossRef!$A:$A,CrossRef!$K:$K,"Not Found"),"-")</f>
        <v>Not Found</v>
      </c>
      <c r="AM1675" s="40" t="str">
        <f>IFERROR(_xlfn.XLOOKUP(AJ1675,CrossRef!$A:$A,CrossRef!$L:$L,"Not Found"),"-")</f>
        <v>Not Found</v>
      </c>
    </row>
    <row r="1676" spans="1:39" x14ac:dyDescent="0.3">
      <c r="A1676" s="4" t="str">
        <f>D1676&amp;C1676&amp;B1676</f>
        <v>QLO04700000</v>
      </c>
      <c r="B1676" s="4" t="str">
        <f>LEFT(N1676,FIND(" ",N1676)-1)</f>
        <v>00</v>
      </c>
      <c r="C1676" s="4" t="str">
        <f>LEFT(M1676,4)</f>
        <v>7000</v>
      </c>
      <c r="D1676" s="4" t="str">
        <f>LEFT(L1676,FIND(" ",L1676)-1)</f>
        <v>QLO04</v>
      </c>
      <c r="E1676" s="4" t="str">
        <f>MID(X1676,2,3)</f>
        <v>442</v>
      </c>
      <c r="G1676" s="14" t="s">
        <v>10234</v>
      </c>
      <c r="H1676" s="14" t="s">
        <v>11796</v>
      </c>
      <c r="I1676" s="14" t="s">
        <v>10236</v>
      </c>
      <c r="J1676" s="14" t="s">
        <v>10566</v>
      </c>
      <c r="K1676" s="14" t="s">
        <v>138</v>
      </c>
      <c r="L1676" s="14" t="s">
        <v>10567</v>
      </c>
      <c r="M1676" s="14" t="s">
        <v>807</v>
      </c>
      <c r="N1676" s="14" t="s">
        <v>17</v>
      </c>
      <c r="O1676" s="15">
        <v>75000</v>
      </c>
      <c r="P1676" s="15">
        <v>67962.105766422304</v>
      </c>
      <c r="Q1676" s="16">
        <v>48810</v>
      </c>
      <c r="R1676" s="14"/>
      <c r="S1676" s="14"/>
      <c r="T1676" s="14"/>
      <c r="U1676" s="14" t="s">
        <v>10248</v>
      </c>
      <c r="V1676" s="14"/>
      <c r="W1676" s="14" t="s">
        <v>11800</v>
      </c>
      <c r="X1676" s="14" t="s">
        <v>10570</v>
      </c>
      <c r="Y1676" s="15">
        <v>0</v>
      </c>
      <c r="Z1676" s="14" t="s">
        <v>11798</v>
      </c>
      <c r="AA1676" s="15">
        <v>103062.966461328</v>
      </c>
      <c r="AB1676" s="14" t="s">
        <v>10245</v>
      </c>
      <c r="AC1676" s="14" t="s">
        <v>11799</v>
      </c>
      <c r="AD1676" s="14" t="s">
        <v>10272</v>
      </c>
      <c r="AE1676" s="15">
        <v>7037.8942335777201</v>
      </c>
      <c r="AF1676" s="31" t="str">
        <f>_xlfn.XLOOKUP(A1676,Macmahon!B:B,Macmahon!AE:AE,"",0)</f>
        <v/>
      </c>
      <c r="AG1676" s="28" t="str">
        <f>_xlfn.XLOOKUP(A1676,Macmahon!B:B,Macmahon!AJ:AJ,"",0)</f>
        <v/>
      </c>
      <c r="AH1676" s="28" t="str">
        <f>_xlfn.XLOOKUP(A1676,Macmahon!B:B,Macmahon!AK:AK,"",0)</f>
        <v/>
      </c>
      <c r="AI1676" s="28">
        <f t="shared" si="38"/>
        <v>0</v>
      </c>
      <c r="AJ1676" s="40" t="str">
        <f>E1676&amp;C1676&amp;B1676</f>
        <v>442700000</v>
      </c>
      <c r="AK1676" s="40" t="str">
        <f>IFERROR(_xlfn.XLOOKUP(AJ1676,CrossRef!$A:$A,CrossRef!$J:$J,"Not Found"),"-")</f>
        <v>Not Found</v>
      </c>
      <c r="AL1676" s="40" t="str">
        <f>IFERROR(_xlfn.XLOOKUP(AJ1676,CrossRef!$A:$A,CrossRef!$K:$K,"Not Found"),"-")</f>
        <v>Not Found</v>
      </c>
      <c r="AM1676" s="40" t="str">
        <f>IFERROR(_xlfn.XLOOKUP(AJ1676,CrossRef!$A:$A,CrossRef!$L:$L,"Not Found"),"-")</f>
        <v>Not Found</v>
      </c>
    </row>
    <row r="1677" spans="1:39" x14ac:dyDescent="0.3">
      <c r="A1677" s="4" t="str">
        <f>D1677&amp;C1677&amp;B1677</f>
        <v>QPM034006LF</v>
      </c>
      <c r="B1677" s="4" t="str">
        <f>LEFT(N1677,FIND(" ",N1677)-1)</f>
        <v>LF</v>
      </c>
      <c r="C1677" s="4" t="str">
        <f>LEFT(M1677,4)</f>
        <v>4006</v>
      </c>
      <c r="D1677" s="4" t="str">
        <f>LEFT(L1677,FIND(" ",L1677)-1)</f>
        <v>QPM03</v>
      </c>
      <c r="E1677" s="4" t="str">
        <f>MID(X1677,2,3)</f>
        <v>8GB</v>
      </c>
      <c r="G1677" s="14" t="s">
        <v>10234</v>
      </c>
      <c r="H1677" s="14" t="s">
        <v>10235</v>
      </c>
      <c r="I1677" s="14" t="s">
        <v>10236</v>
      </c>
      <c r="J1677" s="14" t="s">
        <v>10571</v>
      </c>
      <c r="K1677" s="14" t="s">
        <v>148</v>
      </c>
      <c r="L1677" s="14" t="s">
        <v>10674</v>
      </c>
      <c r="M1677" s="14" t="s">
        <v>876</v>
      </c>
      <c r="N1677" s="14" t="s">
        <v>483</v>
      </c>
      <c r="O1677" s="15">
        <v>22000</v>
      </c>
      <c r="P1677" s="15">
        <v>48826.708692781896</v>
      </c>
      <c r="Q1677" s="20">
        <v>39056.723483796297</v>
      </c>
      <c r="R1677" s="14" t="s">
        <v>11200</v>
      </c>
      <c r="S1677" s="14" t="s">
        <v>10261</v>
      </c>
      <c r="T1677" s="14" t="s">
        <v>11200</v>
      </c>
      <c r="U1677" s="14" t="s">
        <v>10248</v>
      </c>
      <c r="V1677" s="14"/>
      <c r="W1677" s="14"/>
      <c r="X1677" s="14" t="s">
        <v>10676</v>
      </c>
      <c r="Y1677" s="15">
        <v>41128.730000000003</v>
      </c>
      <c r="Z1677" s="14" t="s">
        <v>11201</v>
      </c>
      <c r="AA1677" s="22">
        <v>22000</v>
      </c>
      <c r="AB1677" s="14" t="s">
        <v>10245</v>
      </c>
      <c r="AC1677" s="14" t="s">
        <v>10246</v>
      </c>
      <c r="AD1677" s="14"/>
      <c r="AE1677" s="15">
        <v>-26826.7086927819</v>
      </c>
      <c r="AF1677" s="31" t="str">
        <f>_xlfn.XLOOKUP(A1677,Macmahon!B:B,Macmahon!AE:AE,"",0)</f>
        <v/>
      </c>
      <c r="AG1677" s="28" t="str">
        <f>_xlfn.XLOOKUP(A1677,Macmahon!B:B,Macmahon!AJ:AJ,"",0)</f>
        <v/>
      </c>
      <c r="AH1677" s="28" t="str">
        <f>_xlfn.XLOOKUP(A1677,Macmahon!B:B,Macmahon!AK:AK,"",0)</f>
        <v/>
      </c>
      <c r="AI1677" s="28">
        <f t="shared" si="38"/>
        <v>0</v>
      </c>
      <c r="AJ1677" s="40" t="str">
        <f>E1677&amp;C1677&amp;B1677</f>
        <v>8GB4006LF</v>
      </c>
      <c r="AK1677" s="40" t="str">
        <f>IFERROR(_xlfn.XLOOKUP(AJ1677,CrossRef!$A:$A,CrossRef!$J:$J,"Not Found"),"-")</f>
        <v>Not Found</v>
      </c>
      <c r="AL1677" s="40" t="str">
        <f>IFERROR(_xlfn.XLOOKUP(AJ1677,CrossRef!$A:$A,CrossRef!$K:$K,"Not Found"),"-")</f>
        <v>Not Found</v>
      </c>
      <c r="AM1677" s="40" t="str">
        <f>IFERROR(_xlfn.XLOOKUP(AJ1677,CrossRef!$A:$A,CrossRef!$L:$L,"Not Found"),"-")</f>
        <v>Not Found</v>
      </c>
    </row>
    <row r="1678" spans="1:39" x14ac:dyDescent="0.3">
      <c r="A1678" s="4" t="str">
        <f>D1678&amp;C1678&amp;B1678</f>
        <v>QPM034006RF</v>
      </c>
      <c r="B1678" s="4" t="str">
        <f>LEFT(N1678,FIND(" ",N1678)-1)</f>
        <v>RF</v>
      </c>
      <c r="C1678" s="4" t="str">
        <f>LEFT(M1678,4)</f>
        <v>4006</v>
      </c>
      <c r="D1678" s="4" t="str">
        <f>LEFT(L1678,FIND(" ",L1678)-1)</f>
        <v>QPM03</v>
      </c>
      <c r="E1678" s="4" t="str">
        <f>MID(X1678,2,3)</f>
        <v>8GB</v>
      </c>
      <c r="G1678" s="17" t="s">
        <v>10234</v>
      </c>
      <c r="H1678" s="17" t="s">
        <v>10235</v>
      </c>
      <c r="I1678" s="17" t="s">
        <v>10236</v>
      </c>
      <c r="J1678" s="17" t="s">
        <v>10571</v>
      </c>
      <c r="K1678" s="17" t="s">
        <v>148</v>
      </c>
      <c r="L1678" s="17" t="s">
        <v>10674</v>
      </c>
      <c r="M1678" s="17" t="s">
        <v>876</v>
      </c>
      <c r="N1678" s="17" t="s">
        <v>487</v>
      </c>
      <c r="O1678" s="18">
        <v>22000</v>
      </c>
      <c r="P1678" s="18">
        <v>48826.708692781896</v>
      </c>
      <c r="Q1678" s="19">
        <v>39056.723483796297</v>
      </c>
      <c r="R1678" s="17" t="s">
        <v>11202</v>
      </c>
      <c r="S1678" s="17" t="s">
        <v>10261</v>
      </c>
      <c r="T1678" s="17" t="s">
        <v>11202</v>
      </c>
      <c r="U1678" s="17" t="s">
        <v>10248</v>
      </c>
      <c r="V1678" s="17"/>
      <c r="W1678" s="17"/>
      <c r="X1678" s="17" t="s">
        <v>10676</v>
      </c>
      <c r="Y1678" s="18">
        <v>41128.730000000003</v>
      </c>
      <c r="Z1678" s="17" t="s">
        <v>11203</v>
      </c>
      <c r="AA1678" s="22">
        <v>22000</v>
      </c>
      <c r="AB1678" s="17" t="s">
        <v>10245</v>
      </c>
      <c r="AC1678" s="17" t="s">
        <v>10246</v>
      </c>
      <c r="AD1678" s="17"/>
      <c r="AE1678" s="18">
        <v>-26826.7086927819</v>
      </c>
      <c r="AF1678" s="31" t="str">
        <f>_xlfn.XLOOKUP(A1678,Macmahon!B:B,Macmahon!AE:AE,"",0)</f>
        <v/>
      </c>
      <c r="AG1678" s="28" t="str">
        <f>_xlfn.XLOOKUP(A1678,Macmahon!B:B,Macmahon!AJ:AJ,"",0)</f>
        <v/>
      </c>
      <c r="AH1678" s="28" t="str">
        <f>_xlfn.XLOOKUP(A1678,Macmahon!B:B,Macmahon!AK:AK,"",0)</f>
        <v/>
      </c>
      <c r="AI1678" s="28">
        <f t="shared" si="38"/>
        <v>0</v>
      </c>
      <c r="AJ1678" s="40" t="str">
        <f>E1678&amp;C1678&amp;B1678</f>
        <v>8GB4006RF</v>
      </c>
      <c r="AK1678" s="40" t="str">
        <f>IFERROR(_xlfn.XLOOKUP(AJ1678,CrossRef!$A:$A,CrossRef!$J:$J,"Not Found"),"-")</f>
        <v>Not Found</v>
      </c>
      <c r="AL1678" s="40" t="str">
        <f>IFERROR(_xlfn.XLOOKUP(AJ1678,CrossRef!$A:$A,CrossRef!$K:$K,"Not Found"),"-")</f>
        <v>Not Found</v>
      </c>
      <c r="AM1678" s="40" t="str">
        <f>IFERROR(_xlfn.XLOOKUP(AJ1678,CrossRef!$A:$A,CrossRef!$L:$L,"Not Found"),"-")</f>
        <v>Not Found</v>
      </c>
    </row>
    <row r="1679" spans="1:39" x14ac:dyDescent="0.3">
      <c r="A1679" s="4" t="str">
        <f>D1679&amp;C1679&amp;B1679</f>
        <v>QPM034303LT</v>
      </c>
      <c r="B1679" s="4" t="str">
        <f>LEFT(N1679,FIND(" ",N1679)-1)</f>
        <v>LT</v>
      </c>
      <c r="C1679" s="4" t="str">
        <f>LEFT(M1679,4)</f>
        <v>4303</v>
      </c>
      <c r="D1679" s="4" t="str">
        <f>LEFT(L1679,FIND(" ",L1679)-1)</f>
        <v>QPM03</v>
      </c>
      <c r="E1679" s="4" t="str">
        <f>MID(X1679,2,3)</f>
        <v>8GB</v>
      </c>
      <c r="G1679" s="17" t="s">
        <v>10234</v>
      </c>
      <c r="H1679" s="17" t="s">
        <v>10235</v>
      </c>
      <c r="I1679" s="17" t="s">
        <v>10236</v>
      </c>
      <c r="J1679" s="17" t="s">
        <v>10571</v>
      </c>
      <c r="K1679" s="17" t="s">
        <v>148</v>
      </c>
      <c r="L1679" s="17" t="s">
        <v>10674</v>
      </c>
      <c r="M1679" s="17" t="s">
        <v>11504</v>
      </c>
      <c r="N1679" s="17" t="s">
        <v>57</v>
      </c>
      <c r="O1679" s="18">
        <v>20000</v>
      </c>
      <c r="P1679" s="18">
        <v>48826.708692781896</v>
      </c>
      <c r="Q1679" s="19">
        <v>38561.02134259259</v>
      </c>
      <c r="R1679" s="17" t="s">
        <v>11518</v>
      </c>
      <c r="S1679" s="17" t="s">
        <v>10261</v>
      </c>
      <c r="T1679" s="17" t="s">
        <v>11518</v>
      </c>
      <c r="U1679" s="17" t="s">
        <v>10248</v>
      </c>
      <c r="V1679" s="17"/>
      <c r="W1679" s="17"/>
      <c r="X1679" s="17" t="s">
        <v>10676</v>
      </c>
      <c r="Y1679" s="18">
        <v>12333.51</v>
      </c>
      <c r="Z1679" s="17" t="s">
        <v>11519</v>
      </c>
      <c r="AA1679" s="22">
        <v>20000</v>
      </c>
      <c r="AB1679" s="17" t="s">
        <v>10245</v>
      </c>
      <c r="AC1679" s="17" t="s">
        <v>10246</v>
      </c>
      <c r="AD1679" s="17"/>
      <c r="AE1679" s="18">
        <v>-28826.7086927819</v>
      </c>
      <c r="AF1679" s="31" t="str">
        <f>_xlfn.XLOOKUP(A1679,Macmahon!B:B,Macmahon!AE:AE,"",0)</f>
        <v/>
      </c>
      <c r="AG1679" s="28" t="str">
        <f>_xlfn.XLOOKUP(A1679,Macmahon!B:B,Macmahon!AJ:AJ,"",0)</f>
        <v/>
      </c>
      <c r="AH1679" s="28" t="str">
        <f>_xlfn.XLOOKUP(A1679,Macmahon!B:B,Macmahon!AK:AK,"",0)</f>
        <v/>
      </c>
      <c r="AI1679" s="28">
        <f t="shared" si="38"/>
        <v>0</v>
      </c>
      <c r="AJ1679" s="40" t="str">
        <f>E1679&amp;C1679&amp;B1679</f>
        <v>8GB4303LT</v>
      </c>
      <c r="AK1679" s="40" t="str">
        <f>IFERROR(_xlfn.XLOOKUP(AJ1679,CrossRef!$A:$A,CrossRef!$J:$J,"Not Found"),"-")</f>
        <v>Not Found</v>
      </c>
      <c r="AL1679" s="40" t="str">
        <f>IFERROR(_xlfn.XLOOKUP(AJ1679,CrossRef!$A:$A,CrossRef!$K:$K,"Not Found"),"-")</f>
        <v>Not Found</v>
      </c>
      <c r="AM1679" s="40" t="str">
        <f>IFERROR(_xlfn.XLOOKUP(AJ1679,CrossRef!$A:$A,CrossRef!$L:$L,"Not Found"),"-")</f>
        <v>Not Found</v>
      </c>
    </row>
    <row r="1680" spans="1:39" x14ac:dyDescent="0.3">
      <c r="A1680" s="4" t="str">
        <f>D1680&amp;C1680&amp;B1680</f>
        <v>QPM034303RI</v>
      </c>
      <c r="B1680" s="4" t="str">
        <f>LEFT(N1680,FIND(" ",N1680)-1)</f>
        <v>RI</v>
      </c>
      <c r="C1680" s="4" t="str">
        <f>LEFT(M1680,4)</f>
        <v>4303</v>
      </c>
      <c r="D1680" s="4" t="str">
        <f>LEFT(L1680,FIND(" ",L1680)-1)</f>
        <v>QPM03</v>
      </c>
      <c r="E1680" s="4" t="str">
        <f>MID(X1680,2,3)</f>
        <v>8GB</v>
      </c>
      <c r="G1680" s="14" t="s">
        <v>10234</v>
      </c>
      <c r="H1680" s="14" t="s">
        <v>10235</v>
      </c>
      <c r="I1680" s="14" t="s">
        <v>10236</v>
      </c>
      <c r="J1680" s="14" t="s">
        <v>10571</v>
      </c>
      <c r="K1680" s="14" t="s">
        <v>148</v>
      </c>
      <c r="L1680" s="14" t="s">
        <v>10674</v>
      </c>
      <c r="M1680" s="14" t="s">
        <v>11504</v>
      </c>
      <c r="N1680" s="14" t="s">
        <v>61</v>
      </c>
      <c r="O1680" s="15">
        <v>20000</v>
      </c>
      <c r="P1680" s="15">
        <v>48826.708692781896</v>
      </c>
      <c r="Q1680" s="20">
        <v>38561.02134259259</v>
      </c>
      <c r="R1680" s="14" t="s">
        <v>11518</v>
      </c>
      <c r="S1680" s="14" t="s">
        <v>10261</v>
      </c>
      <c r="T1680" s="14" t="s">
        <v>11518</v>
      </c>
      <c r="U1680" s="14" t="s">
        <v>10248</v>
      </c>
      <c r="V1680" s="14"/>
      <c r="W1680" s="14"/>
      <c r="X1680" s="14" t="s">
        <v>10676</v>
      </c>
      <c r="Y1680" s="15">
        <v>12333.51</v>
      </c>
      <c r="Z1680" s="14" t="s">
        <v>11520</v>
      </c>
      <c r="AA1680" s="22">
        <v>20000</v>
      </c>
      <c r="AB1680" s="14" t="s">
        <v>10245</v>
      </c>
      <c r="AC1680" s="14" t="s">
        <v>10246</v>
      </c>
      <c r="AD1680" s="14"/>
      <c r="AE1680" s="15">
        <v>-28826.7086927819</v>
      </c>
      <c r="AF1680" s="31" t="str">
        <f>_xlfn.XLOOKUP(A1680,Macmahon!B:B,Macmahon!AE:AE,"",0)</f>
        <v/>
      </c>
      <c r="AG1680" s="28" t="str">
        <f>_xlfn.XLOOKUP(A1680,Macmahon!B:B,Macmahon!AJ:AJ,"",0)</f>
        <v/>
      </c>
      <c r="AH1680" s="28" t="str">
        <f>_xlfn.XLOOKUP(A1680,Macmahon!B:B,Macmahon!AK:AK,"",0)</f>
        <v/>
      </c>
      <c r="AI1680" s="28">
        <f t="shared" si="38"/>
        <v>0</v>
      </c>
      <c r="AJ1680" s="40" t="str">
        <f>E1680&amp;C1680&amp;B1680</f>
        <v>8GB4303RI</v>
      </c>
      <c r="AK1680" s="40" t="str">
        <f>IFERROR(_xlfn.XLOOKUP(AJ1680,CrossRef!$A:$A,CrossRef!$J:$J,"Not Found"),"-")</f>
        <v>Not Found</v>
      </c>
      <c r="AL1680" s="40" t="str">
        <f>IFERROR(_xlfn.XLOOKUP(AJ1680,CrossRef!$A:$A,CrossRef!$K:$K,"Not Found"),"-")</f>
        <v>Not Found</v>
      </c>
      <c r="AM1680" s="40" t="str">
        <f>IFERROR(_xlfn.XLOOKUP(AJ1680,CrossRef!$A:$A,CrossRef!$L:$L,"Not Found"),"-")</f>
        <v>Not Found</v>
      </c>
    </row>
    <row r="1681" spans="1:39" x14ac:dyDescent="0.3">
      <c r="A1681" s="4" t="str">
        <f>D1681&amp;C1681&amp;B1681</f>
        <v>QPM035102LT</v>
      </c>
      <c r="B1681" s="4" t="str">
        <f>LEFT(N1681,FIND(" ",N1681)-1)</f>
        <v>LT</v>
      </c>
      <c r="C1681" s="4" t="str">
        <f>LEFT(M1681,4)</f>
        <v>5102</v>
      </c>
      <c r="D1681" s="4" t="str">
        <f>LEFT(L1681,FIND(" ",L1681)-1)</f>
        <v>QPM03</v>
      </c>
      <c r="E1681" s="4" t="str">
        <f>MID(X1681,2,3)</f>
        <v>8GB</v>
      </c>
      <c r="G1681" s="17" t="s">
        <v>10234</v>
      </c>
      <c r="H1681" s="17" t="s">
        <v>10235</v>
      </c>
      <c r="I1681" s="17" t="s">
        <v>10236</v>
      </c>
      <c r="J1681" s="17" t="s">
        <v>10571</v>
      </c>
      <c r="K1681" s="17" t="s">
        <v>148</v>
      </c>
      <c r="L1681" s="17" t="s">
        <v>10674</v>
      </c>
      <c r="M1681" s="17" t="s">
        <v>695</v>
      </c>
      <c r="N1681" s="17" t="s">
        <v>57</v>
      </c>
      <c r="O1681" s="18">
        <v>15000</v>
      </c>
      <c r="P1681" s="18">
        <v>48826.708692781896</v>
      </c>
      <c r="Q1681" s="19">
        <v>37321.766006944446</v>
      </c>
      <c r="R1681" s="17" t="s">
        <v>11649</v>
      </c>
      <c r="S1681" s="17" t="s">
        <v>10261</v>
      </c>
      <c r="T1681" s="17" t="s">
        <v>11649</v>
      </c>
      <c r="U1681" s="17" t="s">
        <v>10269</v>
      </c>
      <c r="V1681" s="17"/>
      <c r="W1681" s="17" t="s">
        <v>11663</v>
      </c>
      <c r="X1681" s="17" t="s">
        <v>10676</v>
      </c>
      <c r="Y1681" s="18">
        <v>25567.54</v>
      </c>
      <c r="Z1681" s="17" t="s">
        <v>11664</v>
      </c>
      <c r="AA1681" s="22">
        <v>15000</v>
      </c>
      <c r="AB1681" s="17" t="s">
        <v>10245</v>
      </c>
      <c r="AC1681" s="17" t="s">
        <v>10246</v>
      </c>
      <c r="AD1681" s="17"/>
      <c r="AE1681" s="18">
        <v>-33826.708692781896</v>
      </c>
      <c r="AF1681" s="31" t="str">
        <f>_xlfn.XLOOKUP(A1681,Macmahon!B:B,Macmahon!AE:AE,"",0)</f>
        <v/>
      </c>
      <c r="AG1681" s="28" t="str">
        <f>_xlfn.XLOOKUP(A1681,Macmahon!B:B,Macmahon!AJ:AJ,"",0)</f>
        <v/>
      </c>
      <c r="AH1681" s="28" t="str">
        <f>_xlfn.XLOOKUP(A1681,Macmahon!B:B,Macmahon!AK:AK,"",0)</f>
        <v/>
      </c>
      <c r="AI1681" s="28">
        <f t="shared" si="38"/>
        <v>0</v>
      </c>
      <c r="AJ1681" s="40" t="str">
        <f>E1681&amp;C1681&amp;B1681</f>
        <v>8GB5102LT</v>
      </c>
      <c r="AK1681" s="40" t="str">
        <f>IFERROR(_xlfn.XLOOKUP(AJ1681,CrossRef!$A:$A,CrossRef!$J:$J,"Not Found"),"-")</f>
        <v>Not Found</v>
      </c>
      <c r="AL1681" s="40" t="str">
        <f>IFERROR(_xlfn.XLOOKUP(AJ1681,CrossRef!$A:$A,CrossRef!$K:$K,"Not Found"),"-")</f>
        <v>Not Found</v>
      </c>
      <c r="AM1681" s="40" t="str">
        <f>IFERROR(_xlfn.XLOOKUP(AJ1681,CrossRef!$A:$A,CrossRef!$L:$L,"Not Found"),"-")</f>
        <v>Not Found</v>
      </c>
    </row>
    <row r="1682" spans="1:39" x14ac:dyDescent="0.3">
      <c r="A1682" s="4" t="str">
        <f>D1682&amp;C1682&amp;B1682</f>
        <v>QPM035102RI</v>
      </c>
      <c r="B1682" s="4" t="str">
        <f>LEFT(N1682,FIND(" ",N1682)-1)</f>
        <v>RI</v>
      </c>
      <c r="C1682" s="4" t="str">
        <f>LEFT(M1682,4)</f>
        <v>5102</v>
      </c>
      <c r="D1682" s="4" t="str">
        <f>LEFT(L1682,FIND(" ",L1682)-1)</f>
        <v>QPM03</v>
      </c>
      <c r="E1682" s="4" t="str">
        <f>MID(X1682,2,3)</f>
        <v>8GB</v>
      </c>
      <c r="G1682" s="14" t="s">
        <v>10234</v>
      </c>
      <c r="H1682" s="14" t="s">
        <v>10235</v>
      </c>
      <c r="I1682" s="14" t="s">
        <v>10236</v>
      </c>
      <c r="J1682" s="14" t="s">
        <v>10571</v>
      </c>
      <c r="K1682" s="14" t="s">
        <v>148</v>
      </c>
      <c r="L1682" s="14" t="s">
        <v>10674</v>
      </c>
      <c r="M1682" s="14" t="s">
        <v>695</v>
      </c>
      <c r="N1682" s="14" t="s">
        <v>61</v>
      </c>
      <c r="O1682" s="15">
        <v>15000</v>
      </c>
      <c r="P1682" s="15">
        <v>48826.708692781896</v>
      </c>
      <c r="Q1682" s="20">
        <v>37321.766006944446</v>
      </c>
      <c r="R1682" s="14" t="s">
        <v>11649</v>
      </c>
      <c r="S1682" s="14" t="s">
        <v>10261</v>
      </c>
      <c r="T1682" s="14" t="s">
        <v>11649</v>
      </c>
      <c r="U1682" s="14" t="s">
        <v>10269</v>
      </c>
      <c r="V1682" s="14"/>
      <c r="W1682" s="14" t="s">
        <v>11665</v>
      </c>
      <c r="X1682" s="14" t="s">
        <v>10676</v>
      </c>
      <c r="Y1682" s="15">
        <v>25567.54</v>
      </c>
      <c r="Z1682" s="14" t="s">
        <v>11666</v>
      </c>
      <c r="AA1682" s="22">
        <v>15000</v>
      </c>
      <c r="AB1682" s="14" t="s">
        <v>10245</v>
      </c>
      <c r="AC1682" s="14" t="s">
        <v>10246</v>
      </c>
      <c r="AD1682" s="14"/>
      <c r="AE1682" s="15">
        <v>-33826.708692781896</v>
      </c>
      <c r="AF1682" s="31" t="str">
        <f>_xlfn.XLOOKUP(A1682,Macmahon!B:B,Macmahon!AE:AE,"",0)</f>
        <v/>
      </c>
      <c r="AG1682" s="28" t="str">
        <f>_xlfn.XLOOKUP(A1682,Macmahon!B:B,Macmahon!AJ:AJ,"",0)</f>
        <v/>
      </c>
      <c r="AH1682" s="28" t="str">
        <f>_xlfn.XLOOKUP(A1682,Macmahon!B:B,Macmahon!AK:AK,"",0)</f>
        <v/>
      </c>
      <c r="AI1682" s="28">
        <f t="shared" si="38"/>
        <v>0</v>
      </c>
      <c r="AJ1682" s="40" t="str">
        <f>E1682&amp;C1682&amp;B1682</f>
        <v>8GB5102RI</v>
      </c>
      <c r="AK1682" s="40" t="str">
        <f>IFERROR(_xlfn.XLOOKUP(AJ1682,CrossRef!$A:$A,CrossRef!$J:$J,"Not Found"),"-")</f>
        <v>Not Found</v>
      </c>
      <c r="AL1682" s="40" t="str">
        <f>IFERROR(_xlfn.XLOOKUP(AJ1682,CrossRef!$A:$A,CrossRef!$K:$K,"Not Found"),"-")</f>
        <v>Not Found</v>
      </c>
      <c r="AM1682" s="40" t="str">
        <f>IFERROR(_xlfn.XLOOKUP(AJ1682,CrossRef!$A:$A,CrossRef!$L:$L,"Not Found"),"-")</f>
        <v>Not Found</v>
      </c>
    </row>
    <row r="1683" spans="1:39" x14ac:dyDescent="0.3">
      <c r="A1683" s="4" t="str">
        <f>D1683&amp;C1683&amp;B1683</f>
        <v>QPM03700000</v>
      </c>
      <c r="B1683" s="4" t="str">
        <f>LEFT(N1683,FIND(" ",N1683)-1)</f>
        <v>00</v>
      </c>
      <c r="C1683" s="4" t="str">
        <f>LEFT(M1683,4)</f>
        <v>7000</v>
      </c>
      <c r="D1683" s="4" t="str">
        <f>LEFT(L1683,FIND(" ",L1683)-1)</f>
        <v>QPM03</v>
      </c>
      <c r="E1683" s="4" t="str">
        <f>MID(X1683,2,3)</f>
        <v>8GB</v>
      </c>
      <c r="G1683" s="17" t="s">
        <v>10234</v>
      </c>
      <c r="H1683" s="17" t="s">
        <v>11796</v>
      </c>
      <c r="I1683" s="17" t="s">
        <v>10236</v>
      </c>
      <c r="J1683" s="17" t="s">
        <v>10571</v>
      </c>
      <c r="K1683" s="17" t="s">
        <v>148</v>
      </c>
      <c r="L1683" s="17" t="s">
        <v>10674</v>
      </c>
      <c r="M1683" s="17" t="s">
        <v>807</v>
      </c>
      <c r="N1683" s="17" t="s">
        <v>17</v>
      </c>
      <c r="O1683" s="18">
        <v>75000</v>
      </c>
      <c r="P1683" s="18">
        <v>48826.708692781896</v>
      </c>
      <c r="Q1683" s="19">
        <v>65364.958495370367</v>
      </c>
      <c r="R1683" s="17"/>
      <c r="S1683" s="17"/>
      <c r="T1683" s="17"/>
      <c r="U1683" s="17" t="s">
        <v>10248</v>
      </c>
      <c r="V1683" s="17"/>
      <c r="W1683" s="17"/>
      <c r="X1683" s="17" t="s">
        <v>10676</v>
      </c>
      <c r="Y1683" s="18">
        <v>0</v>
      </c>
      <c r="Z1683" s="17" t="s">
        <v>11798</v>
      </c>
      <c r="AA1683" s="21">
        <v>75000</v>
      </c>
      <c r="AB1683" s="17" t="s">
        <v>10245</v>
      </c>
      <c r="AC1683" s="17" t="s">
        <v>11799</v>
      </c>
      <c r="AD1683" s="17"/>
      <c r="AE1683" s="18">
        <v>26173.2913072181</v>
      </c>
      <c r="AF1683" s="31" t="str">
        <f>_xlfn.XLOOKUP(A1683,Macmahon!B:B,Macmahon!AE:AE,"",0)</f>
        <v/>
      </c>
      <c r="AG1683" s="28" t="str">
        <f>_xlfn.XLOOKUP(A1683,Macmahon!B:B,Macmahon!AJ:AJ,"",0)</f>
        <v/>
      </c>
      <c r="AH1683" s="28" t="str">
        <f>_xlfn.XLOOKUP(A1683,Macmahon!B:B,Macmahon!AK:AK,"",0)</f>
        <v/>
      </c>
      <c r="AI1683" s="28">
        <f t="shared" si="38"/>
        <v>0</v>
      </c>
      <c r="AJ1683" s="40" t="str">
        <f>E1683&amp;C1683&amp;B1683</f>
        <v>8GB700000</v>
      </c>
      <c r="AK1683" s="40" t="str">
        <f>IFERROR(_xlfn.XLOOKUP(AJ1683,CrossRef!$A:$A,CrossRef!$J:$J,"Not Found"),"-")</f>
        <v>Not Found</v>
      </c>
      <c r="AL1683" s="40" t="str">
        <f>IFERROR(_xlfn.XLOOKUP(AJ1683,CrossRef!$A:$A,CrossRef!$K:$K,"Not Found"),"-")</f>
        <v>Not Found</v>
      </c>
      <c r="AM1683" s="40" t="str">
        <f>IFERROR(_xlfn.XLOOKUP(AJ1683,CrossRef!$A:$A,CrossRef!$L:$L,"Not Found"),"-")</f>
        <v>Not Found</v>
      </c>
    </row>
    <row r="1684" spans="1:39" x14ac:dyDescent="0.3">
      <c r="A1684" s="4" t="str">
        <f>D1684&amp;C1684&amp;B1684</f>
        <v>QPM037201LF</v>
      </c>
      <c r="B1684" s="4" t="str">
        <f>LEFT(N1684,FIND(" ",N1684)-1)</f>
        <v>LF</v>
      </c>
      <c r="C1684" s="4" t="str">
        <f>LEFT(M1684,4)</f>
        <v>7201</v>
      </c>
      <c r="D1684" s="4" t="str">
        <f>LEFT(L1684,FIND(" ",L1684)-1)</f>
        <v>QPM03</v>
      </c>
      <c r="E1684" s="4" t="str">
        <f>MID(X1684,2,3)</f>
        <v>8GB</v>
      </c>
      <c r="G1684" s="14" t="s">
        <v>10234</v>
      </c>
      <c r="H1684" s="14" t="s">
        <v>10235</v>
      </c>
      <c r="I1684" s="14" t="s">
        <v>10236</v>
      </c>
      <c r="J1684" s="14" t="s">
        <v>10571</v>
      </c>
      <c r="K1684" s="14" t="s">
        <v>148</v>
      </c>
      <c r="L1684" s="14" t="s">
        <v>10674</v>
      </c>
      <c r="M1684" s="14" t="s">
        <v>933</v>
      </c>
      <c r="N1684" s="14" t="s">
        <v>483</v>
      </c>
      <c r="O1684" s="15">
        <v>22000</v>
      </c>
      <c r="P1684" s="15">
        <v>48826.708692781896</v>
      </c>
      <c r="Q1684" s="20">
        <v>38561.02134259259</v>
      </c>
      <c r="R1684" s="14" t="s">
        <v>11819</v>
      </c>
      <c r="S1684" s="14" t="s">
        <v>10261</v>
      </c>
      <c r="T1684" s="14" t="s">
        <v>11819</v>
      </c>
      <c r="U1684" s="14" t="s">
        <v>10248</v>
      </c>
      <c r="V1684" s="14"/>
      <c r="W1684" s="14"/>
      <c r="X1684" s="14" t="s">
        <v>10676</v>
      </c>
      <c r="Y1684" s="15">
        <v>26897.759999999998</v>
      </c>
      <c r="Z1684" s="14" t="s">
        <v>11808</v>
      </c>
      <c r="AA1684" s="22">
        <v>20000</v>
      </c>
      <c r="AB1684" s="14" t="s">
        <v>10245</v>
      </c>
      <c r="AC1684" s="14" t="s">
        <v>10246</v>
      </c>
      <c r="AD1684" s="14"/>
      <c r="AE1684" s="15">
        <v>-26826.7086927819</v>
      </c>
      <c r="AF1684" s="31" t="str">
        <f>_xlfn.XLOOKUP(A1684,Macmahon!B:B,Macmahon!AE:AE,"",0)</f>
        <v/>
      </c>
      <c r="AG1684" s="28" t="str">
        <f>_xlfn.XLOOKUP(A1684,Macmahon!B:B,Macmahon!AJ:AJ,"",0)</f>
        <v/>
      </c>
      <c r="AH1684" s="28" t="str">
        <f>_xlfn.XLOOKUP(A1684,Macmahon!B:B,Macmahon!AK:AK,"",0)</f>
        <v/>
      </c>
      <c r="AI1684" s="28">
        <f t="shared" si="38"/>
        <v>0</v>
      </c>
      <c r="AJ1684" s="40" t="str">
        <f>E1684&amp;C1684&amp;B1684</f>
        <v>8GB7201LF</v>
      </c>
      <c r="AK1684" s="40" t="str">
        <f>IFERROR(_xlfn.XLOOKUP(AJ1684,CrossRef!$A:$A,CrossRef!$J:$J,"Not Found"),"-")</f>
        <v>Not Found</v>
      </c>
      <c r="AL1684" s="40" t="str">
        <f>IFERROR(_xlfn.XLOOKUP(AJ1684,CrossRef!$A:$A,CrossRef!$K:$K,"Not Found"),"-")</f>
        <v>Not Found</v>
      </c>
      <c r="AM1684" s="40" t="str">
        <f>IFERROR(_xlfn.XLOOKUP(AJ1684,CrossRef!$A:$A,CrossRef!$L:$L,"Not Found"),"-")</f>
        <v>Not Found</v>
      </c>
    </row>
    <row r="1685" spans="1:39" x14ac:dyDescent="0.3">
      <c r="A1685" s="4" t="str">
        <f>D1685&amp;C1685&amp;B1685</f>
        <v>QPM037201RF</v>
      </c>
      <c r="B1685" s="4" t="str">
        <f>LEFT(N1685,FIND(" ",N1685)-1)</f>
        <v>RF</v>
      </c>
      <c r="C1685" s="4" t="str">
        <f>LEFT(M1685,4)</f>
        <v>7201</v>
      </c>
      <c r="D1685" s="4" t="str">
        <f>LEFT(L1685,FIND(" ",L1685)-1)</f>
        <v>QPM03</v>
      </c>
      <c r="E1685" s="4" t="str">
        <f>MID(X1685,2,3)</f>
        <v>8GB</v>
      </c>
      <c r="G1685" s="17" t="s">
        <v>10234</v>
      </c>
      <c r="H1685" s="17" t="s">
        <v>10235</v>
      </c>
      <c r="I1685" s="17" t="s">
        <v>10236</v>
      </c>
      <c r="J1685" s="17" t="s">
        <v>10571</v>
      </c>
      <c r="K1685" s="17" t="s">
        <v>148</v>
      </c>
      <c r="L1685" s="17" t="s">
        <v>10674</v>
      </c>
      <c r="M1685" s="17" t="s">
        <v>933</v>
      </c>
      <c r="N1685" s="17" t="s">
        <v>487</v>
      </c>
      <c r="O1685" s="18">
        <v>22000</v>
      </c>
      <c r="P1685" s="18">
        <v>48826.708692781896</v>
      </c>
      <c r="Q1685" s="19">
        <v>38561.02134259259</v>
      </c>
      <c r="R1685" s="17" t="s">
        <v>11819</v>
      </c>
      <c r="S1685" s="17" t="s">
        <v>10261</v>
      </c>
      <c r="T1685" s="17" t="s">
        <v>11819</v>
      </c>
      <c r="U1685" s="17" t="s">
        <v>10248</v>
      </c>
      <c r="V1685" s="17"/>
      <c r="W1685" s="17"/>
      <c r="X1685" s="17" t="s">
        <v>10676</v>
      </c>
      <c r="Y1685" s="18">
        <v>26897.759999999998</v>
      </c>
      <c r="Z1685" s="17" t="s">
        <v>11810</v>
      </c>
      <c r="AA1685" s="22">
        <v>20000</v>
      </c>
      <c r="AB1685" s="17" t="s">
        <v>10245</v>
      </c>
      <c r="AC1685" s="17" t="s">
        <v>10246</v>
      </c>
      <c r="AD1685" s="17"/>
      <c r="AE1685" s="18">
        <v>-26826.7086927819</v>
      </c>
      <c r="AF1685" s="31" t="str">
        <f>_xlfn.XLOOKUP(A1685,Macmahon!B:B,Macmahon!AE:AE,"",0)</f>
        <v/>
      </c>
      <c r="AG1685" s="28" t="str">
        <f>_xlfn.XLOOKUP(A1685,Macmahon!B:B,Macmahon!AJ:AJ,"",0)</f>
        <v/>
      </c>
      <c r="AH1685" s="28" t="str">
        <f>_xlfn.XLOOKUP(A1685,Macmahon!B:B,Macmahon!AK:AK,"",0)</f>
        <v/>
      </c>
      <c r="AI1685" s="28">
        <f t="shared" si="38"/>
        <v>0</v>
      </c>
      <c r="AJ1685" s="40" t="str">
        <f>E1685&amp;C1685&amp;B1685</f>
        <v>8GB7201RF</v>
      </c>
      <c r="AK1685" s="40" t="str">
        <f>IFERROR(_xlfn.XLOOKUP(AJ1685,CrossRef!$A:$A,CrossRef!$J:$J,"Not Found"),"-")</f>
        <v>Not Found</v>
      </c>
      <c r="AL1685" s="40" t="str">
        <f>IFERROR(_xlfn.XLOOKUP(AJ1685,CrossRef!$A:$A,CrossRef!$K:$K,"Not Found"),"-")</f>
        <v>Not Found</v>
      </c>
      <c r="AM1685" s="40" t="str">
        <f>IFERROR(_xlfn.XLOOKUP(AJ1685,CrossRef!$A:$A,CrossRef!$L:$L,"Not Found"),"-")</f>
        <v>Not Found</v>
      </c>
    </row>
    <row r="1686" spans="1:39" x14ac:dyDescent="0.3">
      <c r="A1686" s="4" t="str">
        <f>D1686&amp;C1686&amp;B1686</f>
        <v>QPM037213LR</v>
      </c>
      <c r="B1686" s="4" t="str">
        <f>LEFT(N1686,FIND(" ",N1686)-1)</f>
        <v>LR</v>
      </c>
      <c r="C1686" s="4" t="str">
        <f>LEFT(M1686,4)</f>
        <v>7213</v>
      </c>
      <c r="D1686" s="4" t="str">
        <f>LEFT(L1686,FIND(" ",L1686)-1)</f>
        <v>QPM03</v>
      </c>
      <c r="E1686" s="4" t="str">
        <f>MID(X1686,2,3)</f>
        <v>8GB</v>
      </c>
      <c r="G1686" s="14" t="s">
        <v>10234</v>
      </c>
      <c r="H1686" s="14" t="s">
        <v>10235</v>
      </c>
      <c r="I1686" s="14" t="s">
        <v>10236</v>
      </c>
      <c r="J1686" s="14" t="s">
        <v>10571</v>
      </c>
      <c r="K1686" s="14" t="s">
        <v>148</v>
      </c>
      <c r="L1686" s="14" t="s">
        <v>10674</v>
      </c>
      <c r="M1686" s="14" t="s">
        <v>937</v>
      </c>
      <c r="N1686" s="14" t="s">
        <v>490</v>
      </c>
      <c r="O1686" s="15">
        <v>24000</v>
      </c>
      <c r="P1686" s="15">
        <v>48826.708692781896</v>
      </c>
      <c r="Q1686" s="20">
        <v>37321.766006944446</v>
      </c>
      <c r="R1686" s="14" t="s">
        <v>11878</v>
      </c>
      <c r="S1686" s="14" t="s">
        <v>10261</v>
      </c>
      <c r="T1686" s="14" t="s">
        <v>11878</v>
      </c>
      <c r="U1686" s="14" t="s">
        <v>10248</v>
      </c>
      <c r="V1686" s="14"/>
      <c r="W1686" s="14"/>
      <c r="X1686" s="14" t="s">
        <v>10676</v>
      </c>
      <c r="Y1686" s="15">
        <v>0</v>
      </c>
      <c r="Z1686" s="14" t="s">
        <v>11851</v>
      </c>
      <c r="AA1686" s="22">
        <v>15000</v>
      </c>
      <c r="AB1686" s="14" t="s">
        <v>10245</v>
      </c>
      <c r="AC1686" s="14" t="s">
        <v>10246</v>
      </c>
      <c r="AD1686" s="14"/>
      <c r="AE1686" s="15">
        <v>-24826.7086927819</v>
      </c>
      <c r="AF1686" s="31" t="str">
        <f>_xlfn.XLOOKUP(A1686,Macmahon!B:B,Macmahon!AE:AE,"",0)</f>
        <v/>
      </c>
      <c r="AG1686" s="28" t="str">
        <f>_xlfn.XLOOKUP(A1686,Macmahon!B:B,Macmahon!AJ:AJ,"",0)</f>
        <v/>
      </c>
      <c r="AH1686" s="28" t="str">
        <f>_xlfn.XLOOKUP(A1686,Macmahon!B:B,Macmahon!AK:AK,"",0)</f>
        <v/>
      </c>
      <c r="AI1686" s="28">
        <f t="shared" si="38"/>
        <v>0</v>
      </c>
      <c r="AJ1686" s="40" t="str">
        <f>E1686&amp;C1686&amp;B1686</f>
        <v>8GB7213LR</v>
      </c>
      <c r="AK1686" s="40" t="str">
        <f>IFERROR(_xlfn.XLOOKUP(AJ1686,CrossRef!$A:$A,CrossRef!$J:$J,"Not Found"),"-")</f>
        <v>Not Found</v>
      </c>
      <c r="AL1686" s="40" t="str">
        <f>IFERROR(_xlfn.XLOOKUP(AJ1686,CrossRef!$A:$A,CrossRef!$K:$K,"Not Found"),"-")</f>
        <v>Not Found</v>
      </c>
      <c r="AM1686" s="40" t="str">
        <f>IFERROR(_xlfn.XLOOKUP(AJ1686,CrossRef!$A:$A,CrossRef!$L:$L,"Not Found"),"-")</f>
        <v>Not Found</v>
      </c>
    </row>
    <row r="1687" spans="1:39" x14ac:dyDescent="0.3">
      <c r="A1687" s="4" t="str">
        <f>D1687&amp;C1687&amp;B1687</f>
        <v>QPM037213RR</v>
      </c>
      <c r="B1687" s="4" t="str">
        <f>LEFT(N1687,FIND(" ",N1687)-1)</f>
        <v>RR</v>
      </c>
      <c r="C1687" s="4" t="str">
        <f>LEFT(M1687,4)</f>
        <v>7213</v>
      </c>
      <c r="D1687" s="4" t="str">
        <f>LEFT(L1687,FIND(" ",L1687)-1)</f>
        <v>QPM03</v>
      </c>
      <c r="E1687" s="4" t="str">
        <f>MID(X1687,2,3)</f>
        <v>8GB</v>
      </c>
      <c r="G1687" s="17" t="s">
        <v>10234</v>
      </c>
      <c r="H1687" s="17" t="s">
        <v>10235</v>
      </c>
      <c r="I1687" s="17" t="s">
        <v>10236</v>
      </c>
      <c r="J1687" s="17" t="s">
        <v>10571</v>
      </c>
      <c r="K1687" s="17" t="s">
        <v>148</v>
      </c>
      <c r="L1687" s="17" t="s">
        <v>10674</v>
      </c>
      <c r="M1687" s="17" t="s">
        <v>937</v>
      </c>
      <c r="N1687" s="17" t="s">
        <v>493</v>
      </c>
      <c r="O1687" s="18">
        <v>24000</v>
      </c>
      <c r="P1687" s="18">
        <v>48826.708692781896</v>
      </c>
      <c r="Q1687" s="19">
        <v>37321.766006944446</v>
      </c>
      <c r="R1687" s="17" t="s">
        <v>11878</v>
      </c>
      <c r="S1687" s="17" t="s">
        <v>10261</v>
      </c>
      <c r="T1687" s="17" t="s">
        <v>11878</v>
      </c>
      <c r="U1687" s="17" t="s">
        <v>10248</v>
      </c>
      <c r="V1687" s="17"/>
      <c r="W1687" s="17"/>
      <c r="X1687" s="17" t="s">
        <v>10676</v>
      </c>
      <c r="Y1687" s="18">
        <v>0</v>
      </c>
      <c r="Z1687" s="17" t="s">
        <v>11853</v>
      </c>
      <c r="AA1687" s="22">
        <v>15000</v>
      </c>
      <c r="AB1687" s="17" t="s">
        <v>10245</v>
      </c>
      <c r="AC1687" s="17" t="s">
        <v>10246</v>
      </c>
      <c r="AD1687" s="17"/>
      <c r="AE1687" s="18">
        <v>-24826.7086927819</v>
      </c>
      <c r="AF1687" s="31" t="str">
        <f>_xlfn.XLOOKUP(A1687,Macmahon!B:B,Macmahon!AE:AE,"",0)</f>
        <v/>
      </c>
      <c r="AG1687" s="28" t="str">
        <f>_xlfn.XLOOKUP(A1687,Macmahon!B:B,Macmahon!AJ:AJ,"",0)</f>
        <v/>
      </c>
      <c r="AH1687" s="28" t="str">
        <f>_xlfn.XLOOKUP(A1687,Macmahon!B:B,Macmahon!AK:AK,"",0)</f>
        <v/>
      </c>
      <c r="AI1687" s="28">
        <f t="shared" si="38"/>
        <v>0</v>
      </c>
      <c r="AJ1687" s="40" t="str">
        <f>E1687&amp;C1687&amp;B1687</f>
        <v>8GB7213RR</v>
      </c>
      <c r="AK1687" s="40" t="str">
        <f>IFERROR(_xlfn.XLOOKUP(AJ1687,CrossRef!$A:$A,CrossRef!$J:$J,"Not Found"),"-")</f>
        <v>Not Found</v>
      </c>
      <c r="AL1687" s="40" t="str">
        <f>IFERROR(_xlfn.XLOOKUP(AJ1687,CrossRef!$A:$A,CrossRef!$K:$K,"Not Found"),"-")</f>
        <v>Not Found</v>
      </c>
      <c r="AM1687" s="40" t="str">
        <f>IFERROR(_xlfn.XLOOKUP(AJ1687,CrossRef!$A:$A,CrossRef!$L:$L,"Not Found"),"-")</f>
        <v>Not Found</v>
      </c>
    </row>
    <row r="1688" spans="1:39" x14ac:dyDescent="0.3">
      <c r="A1688" s="4" t="str">
        <f>D1688&amp;C1688&amp;B1688</f>
        <v>QTD01700000</v>
      </c>
      <c r="B1688" s="4" t="str">
        <f>LEFT(N1688,FIND(" ",N1688)-1)</f>
        <v>00</v>
      </c>
      <c r="C1688" s="4" t="str">
        <f>LEFT(M1688,4)</f>
        <v>7000</v>
      </c>
      <c r="D1688" s="4" t="str">
        <f>LEFT(L1688,FIND(" ",L1688)-1)</f>
        <v>QTD01</v>
      </c>
      <c r="E1688" s="4" t="str">
        <f>MID(X1688,2,3)</f>
        <v>ATY</v>
      </c>
      <c r="G1688" s="14" t="s">
        <v>10234</v>
      </c>
      <c r="H1688" s="14" t="s">
        <v>11796</v>
      </c>
      <c r="I1688" s="14" t="s">
        <v>10236</v>
      </c>
      <c r="J1688" s="14" t="s">
        <v>10237</v>
      </c>
      <c r="K1688" s="14" t="s">
        <v>151</v>
      </c>
      <c r="L1688" s="14" t="s">
        <v>10476</v>
      </c>
      <c r="M1688" s="14" t="s">
        <v>807</v>
      </c>
      <c r="N1688" s="14" t="s">
        <v>17</v>
      </c>
      <c r="O1688" s="15">
        <v>75000</v>
      </c>
      <c r="P1688" s="15">
        <v>114888.378235037</v>
      </c>
      <c r="Q1688" s="16">
        <v>44042</v>
      </c>
      <c r="R1688" s="14"/>
      <c r="S1688" s="14"/>
      <c r="T1688" s="14"/>
      <c r="U1688" s="14" t="s">
        <v>10241</v>
      </c>
      <c r="V1688" s="14"/>
      <c r="W1688" s="14" t="s">
        <v>11800</v>
      </c>
      <c r="X1688" s="14" t="s">
        <v>10478</v>
      </c>
      <c r="Y1688" s="15">
        <v>0</v>
      </c>
      <c r="Z1688" s="14" t="s">
        <v>11798</v>
      </c>
      <c r="AA1688" s="15">
        <v>90293.706778039807</v>
      </c>
      <c r="AB1688" s="14" t="s">
        <v>10245</v>
      </c>
      <c r="AC1688" s="14" t="s">
        <v>11799</v>
      </c>
      <c r="AD1688" s="14" t="s">
        <v>10272</v>
      </c>
      <c r="AE1688" s="15">
        <v>-39888.3782350369</v>
      </c>
      <c r="AF1688" s="31" t="str">
        <f>_xlfn.XLOOKUP(A1688,Macmahon!B:B,Macmahon!AE:AE,"",0)</f>
        <v/>
      </c>
      <c r="AG1688" s="28" t="str">
        <f>_xlfn.XLOOKUP(A1688,Macmahon!B:B,Macmahon!AJ:AJ,"",0)</f>
        <v/>
      </c>
      <c r="AH1688" s="28" t="str">
        <f>_xlfn.XLOOKUP(A1688,Macmahon!B:B,Macmahon!AK:AK,"",0)</f>
        <v/>
      </c>
      <c r="AI1688" s="28">
        <f t="shared" si="38"/>
        <v>0</v>
      </c>
      <c r="AJ1688" s="40" t="str">
        <f>E1688&amp;C1688&amp;B1688</f>
        <v>ATY700000</v>
      </c>
      <c r="AK1688" s="40" t="str">
        <f>IFERROR(_xlfn.XLOOKUP(AJ1688,CrossRef!$A:$A,CrossRef!$J:$J,"Not Found"),"-")</f>
        <v>Not Found</v>
      </c>
      <c r="AL1688" s="40" t="str">
        <f>IFERROR(_xlfn.XLOOKUP(AJ1688,CrossRef!$A:$A,CrossRef!$K:$K,"Not Found"),"-")</f>
        <v>Not Found</v>
      </c>
      <c r="AM1688" s="40" t="str">
        <f>IFERROR(_xlfn.XLOOKUP(AJ1688,CrossRef!$A:$A,CrossRef!$L:$L,"Not Found"),"-")</f>
        <v>Not Found</v>
      </c>
    </row>
    <row r="1689" spans="1:39" x14ac:dyDescent="0.3">
      <c r="A1689" s="4" t="str">
        <f>D1689&amp;C1689&amp;B1689</f>
        <v>QTD02700000</v>
      </c>
      <c r="B1689" s="4" t="str">
        <f>LEFT(N1689,FIND(" ",N1689)-1)</f>
        <v>00</v>
      </c>
      <c r="C1689" s="4" t="str">
        <f>LEFT(M1689,4)</f>
        <v>7000</v>
      </c>
      <c r="D1689" s="4" t="str">
        <f>LEFT(L1689,FIND(" ",L1689)-1)</f>
        <v>QTD02</v>
      </c>
      <c r="E1689" s="4" t="str">
        <f>MID(X1689,2,3)</f>
        <v>ATY</v>
      </c>
      <c r="G1689" s="17" t="s">
        <v>10234</v>
      </c>
      <c r="H1689" s="17" t="s">
        <v>11796</v>
      </c>
      <c r="I1689" s="17" t="s">
        <v>10236</v>
      </c>
      <c r="J1689" s="17" t="s">
        <v>10237</v>
      </c>
      <c r="K1689" s="17" t="s">
        <v>151</v>
      </c>
      <c r="L1689" s="17" t="s">
        <v>10325</v>
      </c>
      <c r="M1689" s="17" t="s">
        <v>807</v>
      </c>
      <c r="N1689" s="17" t="s">
        <v>17</v>
      </c>
      <c r="O1689" s="18">
        <v>75000</v>
      </c>
      <c r="P1689" s="18">
        <v>121964.378235037</v>
      </c>
      <c r="Q1689" s="16">
        <v>44042</v>
      </c>
      <c r="R1689" s="17"/>
      <c r="S1689" s="17"/>
      <c r="T1689" s="17"/>
      <c r="U1689" s="17" t="s">
        <v>10241</v>
      </c>
      <c r="V1689" s="17"/>
      <c r="W1689" s="17" t="s">
        <v>11800</v>
      </c>
      <c r="X1689" s="17" t="s">
        <v>10327</v>
      </c>
      <c r="Y1689" s="18">
        <v>0</v>
      </c>
      <c r="Z1689" s="17" t="s">
        <v>11798</v>
      </c>
      <c r="AA1689" s="18">
        <v>95341.278351203495</v>
      </c>
      <c r="AB1689" s="17" t="s">
        <v>10245</v>
      </c>
      <c r="AC1689" s="17" t="s">
        <v>11799</v>
      </c>
      <c r="AD1689" s="17" t="s">
        <v>10272</v>
      </c>
      <c r="AE1689" s="18">
        <v>-46964.3782350369</v>
      </c>
      <c r="AF1689" s="31" t="str">
        <f>_xlfn.XLOOKUP(A1689,Macmahon!B:B,Macmahon!AE:AE,"",0)</f>
        <v/>
      </c>
      <c r="AG1689" s="28" t="str">
        <f>_xlfn.XLOOKUP(A1689,Macmahon!B:B,Macmahon!AJ:AJ,"",0)</f>
        <v/>
      </c>
      <c r="AH1689" s="28" t="str">
        <f>_xlfn.XLOOKUP(A1689,Macmahon!B:B,Macmahon!AK:AK,"",0)</f>
        <v/>
      </c>
      <c r="AI1689" s="28">
        <f t="shared" si="38"/>
        <v>0</v>
      </c>
      <c r="AJ1689" s="40" t="str">
        <f>E1689&amp;C1689&amp;B1689</f>
        <v>ATY700000</v>
      </c>
      <c r="AK1689" s="40" t="str">
        <f>IFERROR(_xlfn.XLOOKUP(AJ1689,CrossRef!$A:$A,CrossRef!$J:$J,"Not Found"),"-")</f>
        <v>Not Found</v>
      </c>
      <c r="AL1689" s="40" t="str">
        <f>IFERROR(_xlfn.XLOOKUP(AJ1689,CrossRef!$A:$A,CrossRef!$K:$K,"Not Found"),"-")</f>
        <v>Not Found</v>
      </c>
      <c r="AM1689" s="40" t="str">
        <f>IFERROR(_xlfn.XLOOKUP(AJ1689,CrossRef!$A:$A,CrossRef!$L:$L,"Not Found"),"-")</f>
        <v>Not Found</v>
      </c>
    </row>
    <row r="1690" spans="1:39" x14ac:dyDescent="0.3">
      <c r="A1690" s="4" t="str">
        <f>D1690&amp;C1690&amp;B1690</f>
        <v>QTD05700000</v>
      </c>
      <c r="B1690" s="4" t="str">
        <f>LEFT(N1690,FIND(" ",N1690)-1)</f>
        <v>00</v>
      </c>
      <c r="C1690" s="4" t="str">
        <f>LEFT(M1690,4)</f>
        <v>7000</v>
      </c>
      <c r="D1690" s="4" t="str">
        <f>LEFT(L1690,FIND(" ",L1690)-1)</f>
        <v>QTD05</v>
      </c>
      <c r="E1690" s="4" t="str">
        <f>MID(X1690,2,3)</f>
        <v>ATY</v>
      </c>
      <c r="G1690" s="17" t="s">
        <v>10234</v>
      </c>
      <c r="H1690" s="17" t="s">
        <v>11796</v>
      </c>
      <c r="I1690" s="17" t="s">
        <v>10236</v>
      </c>
      <c r="J1690" s="17" t="s">
        <v>10237</v>
      </c>
      <c r="K1690" s="17" t="s">
        <v>151</v>
      </c>
      <c r="L1690" s="17" t="s">
        <v>10479</v>
      </c>
      <c r="M1690" s="17" t="s">
        <v>807</v>
      </c>
      <c r="N1690" s="17" t="s">
        <v>17</v>
      </c>
      <c r="O1690" s="18">
        <v>75000</v>
      </c>
      <c r="P1690" s="18">
        <v>122867.378235037</v>
      </c>
      <c r="Q1690" s="16">
        <v>44042</v>
      </c>
      <c r="R1690" s="17"/>
      <c r="S1690" s="17"/>
      <c r="T1690" s="17"/>
      <c r="U1690" s="17" t="s">
        <v>10241</v>
      </c>
      <c r="V1690" s="17"/>
      <c r="W1690" s="17" t="s">
        <v>11800</v>
      </c>
      <c r="X1690" s="17" t="s">
        <v>10480</v>
      </c>
      <c r="Y1690" s="18">
        <v>0</v>
      </c>
      <c r="Z1690" s="17" t="s">
        <v>11798</v>
      </c>
      <c r="AA1690" s="18">
        <v>96216.219702362403</v>
      </c>
      <c r="AB1690" s="17" t="s">
        <v>10245</v>
      </c>
      <c r="AC1690" s="17" t="s">
        <v>11799</v>
      </c>
      <c r="AD1690" s="17" t="s">
        <v>10272</v>
      </c>
      <c r="AE1690" s="18">
        <v>-47867.3782350369</v>
      </c>
      <c r="AF1690" s="31" t="str">
        <f>_xlfn.XLOOKUP(A1690,Macmahon!B:B,Macmahon!AE:AE,"",0)</f>
        <v/>
      </c>
      <c r="AG1690" s="28" t="str">
        <f>_xlfn.XLOOKUP(A1690,Macmahon!B:B,Macmahon!AJ:AJ,"",0)</f>
        <v/>
      </c>
      <c r="AH1690" s="28" t="str">
        <f>_xlfn.XLOOKUP(A1690,Macmahon!B:B,Macmahon!AK:AK,"",0)</f>
        <v/>
      </c>
      <c r="AI1690" s="28">
        <f t="shared" si="38"/>
        <v>0</v>
      </c>
      <c r="AJ1690" s="40" t="str">
        <f>E1690&amp;C1690&amp;B1690</f>
        <v>ATY700000</v>
      </c>
      <c r="AK1690" s="40" t="str">
        <f>IFERROR(_xlfn.XLOOKUP(AJ1690,CrossRef!$A:$A,CrossRef!$J:$J,"Not Found"),"-")</f>
        <v>Not Found</v>
      </c>
      <c r="AL1690" s="40" t="str">
        <f>IFERROR(_xlfn.XLOOKUP(AJ1690,CrossRef!$A:$A,CrossRef!$K:$K,"Not Found"),"-")</f>
        <v>Not Found</v>
      </c>
      <c r="AM1690" s="40" t="str">
        <f>IFERROR(_xlfn.XLOOKUP(AJ1690,CrossRef!$A:$A,CrossRef!$L:$L,"Not Found"),"-")</f>
        <v>Not Found</v>
      </c>
    </row>
    <row r="1691" spans="1:39" x14ac:dyDescent="0.3">
      <c r="A1691" s="4" t="str">
        <f>D1691&amp;C1691&amp;B1691</f>
        <v>QTD06700000</v>
      </c>
      <c r="B1691" s="4" t="str">
        <f>LEFT(N1691,FIND(" ",N1691)-1)</f>
        <v>00</v>
      </c>
      <c r="C1691" s="4" t="str">
        <f>LEFT(M1691,4)</f>
        <v>7000</v>
      </c>
      <c r="D1691" s="4" t="str">
        <f>LEFT(L1691,FIND(" ",L1691)-1)</f>
        <v>QTD06</v>
      </c>
      <c r="E1691" s="4" t="str">
        <f>MID(X1691,2,3)</f>
        <v>ATY</v>
      </c>
      <c r="G1691" s="14" t="s">
        <v>10234</v>
      </c>
      <c r="H1691" s="14" t="s">
        <v>11796</v>
      </c>
      <c r="I1691" s="14" t="s">
        <v>10236</v>
      </c>
      <c r="J1691" s="14" t="s">
        <v>10237</v>
      </c>
      <c r="K1691" s="14" t="s">
        <v>151</v>
      </c>
      <c r="L1691" s="14" t="s">
        <v>10322</v>
      </c>
      <c r="M1691" s="14" t="s">
        <v>807</v>
      </c>
      <c r="N1691" s="14" t="s">
        <v>17</v>
      </c>
      <c r="O1691" s="15">
        <v>75000</v>
      </c>
      <c r="P1691" s="15">
        <v>114770.378235037</v>
      </c>
      <c r="Q1691" s="16">
        <v>44042</v>
      </c>
      <c r="R1691" s="14"/>
      <c r="S1691" s="14"/>
      <c r="T1691" s="14"/>
      <c r="U1691" s="14" t="s">
        <v>10241</v>
      </c>
      <c r="V1691" s="14"/>
      <c r="W1691" s="14" t="s">
        <v>11800</v>
      </c>
      <c r="X1691" s="14" t="s">
        <v>10324</v>
      </c>
      <c r="Y1691" s="15">
        <v>0</v>
      </c>
      <c r="Z1691" s="14" t="s">
        <v>11798</v>
      </c>
      <c r="AA1691" s="15">
        <v>93471.187892067494</v>
      </c>
      <c r="AB1691" s="14" t="s">
        <v>10245</v>
      </c>
      <c r="AC1691" s="14" t="s">
        <v>11799</v>
      </c>
      <c r="AD1691" s="14" t="s">
        <v>10272</v>
      </c>
      <c r="AE1691" s="15">
        <v>-39770.3782350369</v>
      </c>
      <c r="AF1691" s="31" t="str">
        <f>_xlfn.XLOOKUP(A1691,Macmahon!B:B,Macmahon!AE:AE,"",0)</f>
        <v/>
      </c>
      <c r="AG1691" s="28" t="str">
        <f>_xlfn.XLOOKUP(A1691,Macmahon!B:B,Macmahon!AJ:AJ,"",0)</f>
        <v/>
      </c>
      <c r="AH1691" s="28" t="str">
        <f>_xlfn.XLOOKUP(A1691,Macmahon!B:B,Macmahon!AK:AK,"",0)</f>
        <v/>
      </c>
      <c r="AI1691" s="28">
        <f t="shared" si="38"/>
        <v>0</v>
      </c>
      <c r="AJ1691" s="40" t="str">
        <f>E1691&amp;C1691&amp;B1691</f>
        <v>ATY700000</v>
      </c>
      <c r="AK1691" s="40" t="str">
        <f>IFERROR(_xlfn.XLOOKUP(AJ1691,CrossRef!$A:$A,CrossRef!$J:$J,"Not Found"),"-")</f>
        <v>Not Found</v>
      </c>
      <c r="AL1691" s="40" t="str">
        <f>IFERROR(_xlfn.XLOOKUP(AJ1691,CrossRef!$A:$A,CrossRef!$K:$K,"Not Found"),"-")</f>
        <v>Not Found</v>
      </c>
      <c r="AM1691" s="40" t="str">
        <f>IFERROR(_xlfn.XLOOKUP(AJ1691,CrossRef!$A:$A,CrossRef!$L:$L,"Not Found"),"-")</f>
        <v>Not Found</v>
      </c>
    </row>
    <row r="1692" spans="1:39" x14ac:dyDescent="0.3">
      <c r="A1692" s="4" t="str">
        <f>D1692&amp;C1692&amp;B1692</f>
        <v>QTD07700000</v>
      </c>
      <c r="B1692" s="4" t="str">
        <f>LEFT(N1692,FIND(" ",N1692)-1)</f>
        <v>00</v>
      </c>
      <c r="C1692" s="4" t="str">
        <f>LEFT(M1692,4)</f>
        <v>7000</v>
      </c>
      <c r="D1692" s="4" t="str">
        <f>LEFT(L1692,FIND(" ",L1692)-1)</f>
        <v>QTD07</v>
      </c>
      <c r="E1692" s="4" t="str">
        <f>MID(X1692,2,3)</f>
        <v>ATY</v>
      </c>
      <c r="G1692" s="14" t="s">
        <v>10234</v>
      </c>
      <c r="H1692" s="14" t="s">
        <v>11796</v>
      </c>
      <c r="I1692" s="14" t="s">
        <v>10236</v>
      </c>
      <c r="J1692" s="14" t="s">
        <v>10237</v>
      </c>
      <c r="K1692" s="14" t="s">
        <v>151</v>
      </c>
      <c r="L1692" s="14" t="s">
        <v>10481</v>
      </c>
      <c r="M1692" s="14" t="s">
        <v>807</v>
      </c>
      <c r="N1692" s="14" t="s">
        <v>17</v>
      </c>
      <c r="O1692" s="15">
        <v>75000</v>
      </c>
      <c r="P1692" s="15">
        <v>118096.378235037</v>
      </c>
      <c r="Q1692" s="16">
        <v>44042</v>
      </c>
      <c r="R1692" s="14"/>
      <c r="S1692" s="14"/>
      <c r="T1692" s="14"/>
      <c r="U1692" s="14" t="s">
        <v>10241</v>
      </c>
      <c r="V1692" s="14"/>
      <c r="W1692" s="14" t="s">
        <v>11800</v>
      </c>
      <c r="X1692" s="14" t="s">
        <v>10483</v>
      </c>
      <c r="Y1692" s="15">
        <v>0</v>
      </c>
      <c r="Z1692" s="14" t="s">
        <v>11798</v>
      </c>
      <c r="AA1692" s="15">
        <v>90783.146138274693</v>
      </c>
      <c r="AB1692" s="14" t="s">
        <v>10245</v>
      </c>
      <c r="AC1692" s="14" t="s">
        <v>11799</v>
      </c>
      <c r="AD1692" s="14" t="s">
        <v>10272</v>
      </c>
      <c r="AE1692" s="15">
        <v>-43096.3782350369</v>
      </c>
      <c r="AF1692" s="31" t="str">
        <f>_xlfn.XLOOKUP(A1692,Macmahon!B:B,Macmahon!AE:AE,"",0)</f>
        <v/>
      </c>
      <c r="AG1692" s="28" t="str">
        <f>_xlfn.XLOOKUP(A1692,Macmahon!B:B,Macmahon!AJ:AJ,"",0)</f>
        <v/>
      </c>
      <c r="AH1692" s="28" t="str">
        <f>_xlfn.XLOOKUP(A1692,Macmahon!B:B,Macmahon!AK:AK,"",0)</f>
        <v/>
      </c>
      <c r="AI1692" s="28">
        <f t="shared" si="38"/>
        <v>0</v>
      </c>
      <c r="AJ1692" s="40" t="str">
        <f>E1692&amp;C1692&amp;B1692</f>
        <v>ATY700000</v>
      </c>
      <c r="AK1692" s="40" t="str">
        <f>IFERROR(_xlfn.XLOOKUP(AJ1692,CrossRef!$A:$A,CrossRef!$J:$J,"Not Found"),"-")</f>
        <v>Not Found</v>
      </c>
      <c r="AL1692" s="40" t="str">
        <f>IFERROR(_xlfn.XLOOKUP(AJ1692,CrossRef!$A:$A,CrossRef!$K:$K,"Not Found"),"-")</f>
        <v>Not Found</v>
      </c>
      <c r="AM1692" s="40" t="str">
        <f>IFERROR(_xlfn.XLOOKUP(AJ1692,CrossRef!$A:$A,CrossRef!$L:$L,"Not Found"),"-")</f>
        <v>Not Found</v>
      </c>
    </row>
    <row r="1693" spans="1:39" x14ac:dyDescent="0.3">
      <c r="A1693" s="4" t="str">
        <f>D1693&amp;C1693&amp;B1693</f>
        <v>QTD10700000</v>
      </c>
      <c r="B1693" s="4" t="str">
        <f>LEFT(N1693,FIND(" ",N1693)-1)</f>
        <v>00</v>
      </c>
      <c r="C1693" s="4" t="str">
        <f>LEFT(M1693,4)</f>
        <v>7000</v>
      </c>
      <c r="D1693" s="4" t="str">
        <f>LEFT(L1693,FIND(" ",L1693)-1)</f>
        <v>QTD10</v>
      </c>
      <c r="E1693" s="4" t="str">
        <f>MID(X1693,2,3)</f>
        <v>ATY</v>
      </c>
      <c r="G1693" s="17" t="s">
        <v>10234</v>
      </c>
      <c r="H1693" s="17" t="s">
        <v>11796</v>
      </c>
      <c r="I1693" s="17" t="s">
        <v>10236</v>
      </c>
      <c r="J1693" s="17" t="s">
        <v>10237</v>
      </c>
      <c r="K1693" s="17" t="s">
        <v>151</v>
      </c>
      <c r="L1693" s="17" t="s">
        <v>10313</v>
      </c>
      <c r="M1693" s="17" t="s">
        <v>807</v>
      </c>
      <c r="N1693" s="17" t="s">
        <v>17</v>
      </c>
      <c r="O1693" s="18">
        <v>75000</v>
      </c>
      <c r="P1693" s="18">
        <v>126112.378235037</v>
      </c>
      <c r="Q1693" s="16">
        <v>44042</v>
      </c>
      <c r="R1693" s="17"/>
      <c r="S1693" s="17"/>
      <c r="T1693" s="17"/>
      <c r="U1693" s="17" t="s">
        <v>10241</v>
      </c>
      <c r="V1693" s="17"/>
      <c r="W1693" s="17" t="s">
        <v>11800</v>
      </c>
      <c r="X1693" s="17" t="s">
        <v>10315</v>
      </c>
      <c r="Y1693" s="18">
        <v>0</v>
      </c>
      <c r="Z1693" s="17" t="s">
        <v>11798</v>
      </c>
      <c r="AA1693" s="18">
        <v>98190.353895092805</v>
      </c>
      <c r="AB1693" s="17" t="s">
        <v>10245</v>
      </c>
      <c r="AC1693" s="17" t="s">
        <v>11799</v>
      </c>
      <c r="AD1693" s="17" t="s">
        <v>10272</v>
      </c>
      <c r="AE1693" s="18">
        <v>-51112.3782350369</v>
      </c>
      <c r="AF1693" s="31" t="str">
        <f>_xlfn.XLOOKUP(A1693,Macmahon!B:B,Macmahon!AE:AE,"",0)</f>
        <v/>
      </c>
      <c r="AG1693" s="28" t="str">
        <f>_xlfn.XLOOKUP(A1693,Macmahon!B:B,Macmahon!AJ:AJ,"",0)</f>
        <v/>
      </c>
      <c r="AH1693" s="28" t="str">
        <f>_xlfn.XLOOKUP(A1693,Macmahon!B:B,Macmahon!AK:AK,"",0)</f>
        <v/>
      </c>
      <c r="AI1693" s="28">
        <f t="shared" si="38"/>
        <v>0</v>
      </c>
      <c r="AJ1693" s="40" t="str">
        <f>E1693&amp;C1693&amp;B1693</f>
        <v>ATY700000</v>
      </c>
      <c r="AK1693" s="40" t="str">
        <f>IFERROR(_xlfn.XLOOKUP(AJ1693,CrossRef!$A:$A,CrossRef!$J:$J,"Not Found"),"-")</f>
        <v>Not Found</v>
      </c>
      <c r="AL1693" s="40" t="str">
        <f>IFERROR(_xlfn.XLOOKUP(AJ1693,CrossRef!$A:$A,CrossRef!$K:$K,"Not Found"),"-")</f>
        <v>Not Found</v>
      </c>
      <c r="AM1693" s="40" t="str">
        <f>IFERROR(_xlfn.XLOOKUP(AJ1693,CrossRef!$A:$A,CrossRef!$L:$L,"Not Found"),"-")</f>
        <v>Not Found</v>
      </c>
    </row>
    <row r="1694" spans="1:39" x14ac:dyDescent="0.3">
      <c r="A1694" s="4" t="str">
        <f>D1694&amp;C1694&amp;B1694</f>
        <v>QTD11700000</v>
      </c>
      <c r="B1694" s="4" t="str">
        <f>LEFT(N1694,FIND(" ",N1694)-1)</f>
        <v>00</v>
      </c>
      <c r="C1694" s="4" t="str">
        <f>LEFT(M1694,4)</f>
        <v>7000</v>
      </c>
      <c r="D1694" s="4" t="str">
        <f>LEFT(L1694,FIND(" ",L1694)-1)</f>
        <v>QTD11</v>
      </c>
      <c r="E1694" s="4" t="str">
        <f>MID(X1694,2,3)</f>
        <v>ATY</v>
      </c>
      <c r="G1694" s="17" t="s">
        <v>10234</v>
      </c>
      <c r="H1694" s="17" t="s">
        <v>11796</v>
      </c>
      <c r="I1694" s="17" t="s">
        <v>10236</v>
      </c>
      <c r="J1694" s="17" t="s">
        <v>10237</v>
      </c>
      <c r="K1694" s="17" t="s">
        <v>151</v>
      </c>
      <c r="L1694" s="17" t="s">
        <v>10308</v>
      </c>
      <c r="M1694" s="17" t="s">
        <v>807</v>
      </c>
      <c r="N1694" s="17" t="s">
        <v>17</v>
      </c>
      <c r="O1694" s="18">
        <v>75000</v>
      </c>
      <c r="P1694" s="18">
        <v>117095.378235037</v>
      </c>
      <c r="Q1694" s="16">
        <v>44042</v>
      </c>
      <c r="R1694" s="17"/>
      <c r="S1694" s="17"/>
      <c r="T1694" s="17"/>
      <c r="U1694" s="17" t="s">
        <v>10241</v>
      </c>
      <c r="V1694" s="17"/>
      <c r="W1694" s="17" t="s">
        <v>11800</v>
      </c>
      <c r="X1694" s="17" t="s">
        <v>10309</v>
      </c>
      <c r="Y1694" s="18">
        <v>0</v>
      </c>
      <c r="Z1694" s="17" t="s">
        <v>11798</v>
      </c>
      <c r="AA1694" s="18">
        <v>93816.759465231196</v>
      </c>
      <c r="AB1694" s="17" t="s">
        <v>10245</v>
      </c>
      <c r="AC1694" s="17" t="s">
        <v>11799</v>
      </c>
      <c r="AD1694" s="17" t="s">
        <v>10272</v>
      </c>
      <c r="AE1694" s="18">
        <v>-42095.3782350369</v>
      </c>
      <c r="AF1694" s="31" t="str">
        <f>_xlfn.XLOOKUP(A1694,Macmahon!B:B,Macmahon!AE:AE,"",0)</f>
        <v/>
      </c>
      <c r="AG1694" s="28" t="str">
        <f>_xlfn.XLOOKUP(A1694,Macmahon!B:B,Macmahon!AJ:AJ,"",0)</f>
        <v/>
      </c>
      <c r="AH1694" s="28" t="str">
        <f>_xlfn.XLOOKUP(A1694,Macmahon!B:B,Macmahon!AK:AK,"",0)</f>
        <v/>
      </c>
      <c r="AI1694" s="28">
        <f t="shared" si="38"/>
        <v>0</v>
      </c>
      <c r="AJ1694" s="40" t="str">
        <f>E1694&amp;C1694&amp;B1694</f>
        <v>ATY700000</v>
      </c>
      <c r="AK1694" s="40" t="str">
        <f>IFERROR(_xlfn.XLOOKUP(AJ1694,CrossRef!$A:$A,CrossRef!$J:$J,"Not Found"),"-")</f>
        <v>Not Found</v>
      </c>
      <c r="AL1694" s="40" t="str">
        <f>IFERROR(_xlfn.XLOOKUP(AJ1694,CrossRef!$A:$A,CrossRef!$K:$K,"Not Found"),"-")</f>
        <v>Not Found</v>
      </c>
      <c r="AM1694" s="40" t="str">
        <f>IFERROR(_xlfn.XLOOKUP(AJ1694,CrossRef!$A:$A,CrossRef!$L:$L,"Not Found"),"-")</f>
        <v>Not Found</v>
      </c>
    </row>
    <row r="1695" spans="1:39" x14ac:dyDescent="0.3">
      <c r="A1695" s="4" t="str">
        <f>D1695&amp;C1695&amp;B1695</f>
        <v>QTD16700000</v>
      </c>
      <c r="B1695" s="4" t="str">
        <f>LEFT(N1695,FIND(" ",N1695)-1)</f>
        <v>00</v>
      </c>
      <c r="C1695" s="4" t="str">
        <f>LEFT(M1695,4)</f>
        <v>7000</v>
      </c>
      <c r="D1695" s="4" t="str">
        <f>LEFT(L1695,FIND(" ",L1695)-1)</f>
        <v>QTD16</v>
      </c>
      <c r="E1695" s="4" t="str">
        <f>MID(X1695,2,3)</f>
        <v>ATY</v>
      </c>
      <c r="G1695" s="14" t="s">
        <v>10234</v>
      </c>
      <c r="H1695" s="14" t="s">
        <v>11796</v>
      </c>
      <c r="I1695" s="14" t="s">
        <v>10236</v>
      </c>
      <c r="J1695" s="14" t="s">
        <v>10237</v>
      </c>
      <c r="K1695" s="14" t="s">
        <v>151</v>
      </c>
      <c r="L1695" s="14" t="s">
        <v>10319</v>
      </c>
      <c r="M1695" s="14" t="s">
        <v>807</v>
      </c>
      <c r="N1695" s="14" t="s">
        <v>17</v>
      </c>
      <c r="O1695" s="15">
        <v>75000</v>
      </c>
      <c r="P1695" s="15">
        <v>121545.378235037</v>
      </c>
      <c r="Q1695" s="16">
        <v>44042</v>
      </c>
      <c r="R1695" s="14"/>
      <c r="S1695" s="14"/>
      <c r="T1695" s="14"/>
      <c r="U1695" s="14" t="s">
        <v>10241</v>
      </c>
      <c r="V1695" s="14"/>
      <c r="W1695" s="14" t="s">
        <v>11800</v>
      </c>
      <c r="X1695" s="14" t="s">
        <v>10321</v>
      </c>
      <c r="Y1695" s="15">
        <v>0</v>
      </c>
      <c r="Z1695" s="14" t="s">
        <v>11798</v>
      </c>
      <c r="AA1695" s="15">
        <v>92318.678949592897</v>
      </c>
      <c r="AB1695" s="14" t="s">
        <v>10245</v>
      </c>
      <c r="AC1695" s="14" t="s">
        <v>11799</v>
      </c>
      <c r="AD1695" s="14" t="s">
        <v>10272</v>
      </c>
      <c r="AE1695" s="15">
        <v>-46545.3782350369</v>
      </c>
      <c r="AF1695" s="31" t="str">
        <f>_xlfn.XLOOKUP(A1695,Macmahon!B:B,Macmahon!AE:AE,"",0)</f>
        <v/>
      </c>
      <c r="AG1695" s="28" t="str">
        <f>_xlfn.XLOOKUP(A1695,Macmahon!B:B,Macmahon!AJ:AJ,"",0)</f>
        <v/>
      </c>
      <c r="AH1695" s="28" t="str">
        <f>_xlfn.XLOOKUP(A1695,Macmahon!B:B,Macmahon!AK:AK,"",0)</f>
        <v/>
      </c>
      <c r="AI1695" s="28">
        <f t="shared" si="38"/>
        <v>0</v>
      </c>
      <c r="AJ1695" s="40" t="str">
        <f>E1695&amp;C1695&amp;B1695</f>
        <v>ATY700000</v>
      </c>
      <c r="AK1695" s="40" t="str">
        <f>IFERROR(_xlfn.XLOOKUP(AJ1695,CrossRef!$A:$A,CrossRef!$J:$J,"Not Found"),"-")</f>
        <v>Not Found</v>
      </c>
      <c r="AL1695" s="40" t="str">
        <f>IFERROR(_xlfn.XLOOKUP(AJ1695,CrossRef!$A:$A,CrossRef!$K:$K,"Not Found"),"-")</f>
        <v>Not Found</v>
      </c>
      <c r="AM1695" s="40" t="str">
        <f>IFERROR(_xlfn.XLOOKUP(AJ1695,CrossRef!$A:$A,CrossRef!$L:$L,"Not Found"),"-")</f>
        <v>Not Found</v>
      </c>
    </row>
    <row r="1696" spans="1:39" x14ac:dyDescent="0.3">
      <c r="A1696" s="4" t="str">
        <f>D1696&amp;C1696&amp;B1696</f>
        <v>QTD18700000</v>
      </c>
      <c r="B1696" s="4" t="str">
        <f>LEFT(N1696,FIND(" ",N1696)-1)</f>
        <v>00</v>
      </c>
      <c r="C1696" s="4" t="str">
        <f>LEFT(M1696,4)</f>
        <v>7000</v>
      </c>
      <c r="D1696" s="4" t="str">
        <f>LEFT(L1696,FIND(" ",L1696)-1)</f>
        <v>QTD18</v>
      </c>
      <c r="E1696" s="4" t="str">
        <f>MID(X1696,2,3)</f>
        <v>ATY</v>
      </c>
      <c r="G1696" s="17" t="s">
        <v>10234</v>
      </c>
      <c r="H1696" s="17" t="s">
        <v>11796</v>
      </c>
      <c r="I1696" s="17" t="s">
        <v>10236</v>
      </c>
      <c r="J1696" s="17" t="s">
        <v>10237</v>
      </c>
      <c r="K1696" s="17" t="s">
        <v>151</v>
      </c>
      <c r="L1696" s="17" t="s">
        <v>10484</v>
      </c>
      <c r="M1696" s="17" t="s">
        <v>807</v>
      </c>
      <c r="N1696" s="17" t="s">
        <v>17</v>
      </c>
      <c r="O1696" s="18">
        <v>75000</v>
      </c>
      <c r="P1696" s="18">
        <v>122199.378235037</v>
      </c>
      <c r="Q1696" s="16">
        <v>44042</v>
      </c>
      <c r="R1696" s="17"/>
      <c r="S1696" s="17"/>
      <c r="T1696" s="17"/>
      <c r="U1696" s="17" t="s">
        <v>10241</v>
      </c>
      <c r="V1696" s="17"/>
      <c r="W1696" s="17" t="s">
        <v>11800</v>
      </c>
      <c r="X1696" s="17" t="s">
        <v>10486</v>
      </c>
      <c r="Y1696" s="18">
        <v>0</v>
      </c>
      <c r="Z1696" s="17" t="s">
        <v>11798</v>
      </c>
      <c r="AA1696" s="18">
        <v>95411.118309827798</v>
      </c>
      <c r="AB1696" s="17" t="s">
        <v>10245</v>
      </c>
      <c r="AC1696" s="17" t="s">
        <v>11799</v>
      </c>
      <c r="AD1696" s="17" t="s">
        <v>10272</v>
      </c>
      <c r="AE1696" s="18">
        <v>-47199.3782350369</v>
      </c>
      <c r="AF1696" s="31" t="str">
        <f>_xlfn.XLOOKUP(A1696,Macmahon!B:B,Macmahon!AE:AE,"",0)</f>
        <v/>
      </c>
      <c r="AG1696" s="28" t="str">
        <f>_xlfn.XLOOKUP(A1696,Macmahon!B:B,Macmahon!AJ:AJ,"",0)</f>
        <v/>
      </c>
      <c r="AH1696" s="28" t="str">
        <f>_xlfn.XLOOKUP(A1696,Macmahon!B:B,Macmahon!AK:AK,"",0)</f>
        <v/>
      </c>
      <c r="AI1696" s="28">
        <f t="shared" si="38"/>
        <v>0</v>
      </c>
      <c r="AJ1696" s="40" t="str">
        <f>E1696&amp;C1696&amp;B1696</f>
        <v>ATY700000</v>
      </c>
      <c r="AK1696" s="40" t="str">
        <f>IFERROR(_xlfn.XLOOKUP(AJ1696,CrossRef!$A:$A,CrossRef!$J:$J,"Not Found"),"-")</f>
        <v>Not Found</v>
      </c>
      <c r="AL1696" s="40" t="str">
        <f>IFERROR(_xlfn.XLOOKUP(AJ1696,CrossRef!$A:$A,CrossRef!$K:$K,"Not Found"),"-")</f>
        <v>Not Found</v>
      </c>
      <c r="AM1696" s="40" t="str">
        <f>IFERROR(_xlfn.XLOOKUP(AJ1696,CrossRef!$A:$A,CrossRef!$L:$L,"Not Found"),"-")</f>
        <v>Not Found</v>
      </c>
    </row>
    <row r="1697" spans="1:39" x14ac:dyDescent="0.3">
      <c r="A1697" s="4" t="str">
        <f>D1697&amp;C1697&amp;B1697</f>
        <v>QTD19700000</v>
      </c>
      <c r="B1697" s="4" t="str">
        <f>LEFT(N1697,FIND(" ",N1697)-1)</f>
        <v>00</v>
      </c>
      <c r="C1697" s="4" t="str">
        <f>LEFT(M1697,4)</f>
        <v>7000</v>
      </c>
      <c r="D1697" s="4" t="str">
        <f>LEFT(L1697,FIND(" ",L1697)-1)</f>
        <v>QTD19</v>
      </c>
      <c r="E1697" s="4" t="str">
        <f>MID(X1697,2,3)</f>
        <v>ATY</v>
      </c>
      <c r="G1697" s="14" t="s">
        <v>10234</v>
      </c>
      <c r="H1697" s="14" t="s">
        <v>11796</v>
      </c>
      <c r="I1697" s="14" t="s">
        <v>10236</v>
      </c>
      <c r="J1697" s="14" t="s">
        <v>10237</v>
      </c>
      <c r="K1697" s="14" t="s">
        <v>151</v>
      </c>
      <c r="L1697" s="14" t="s">
        <v>10304</v>
      </c>
      <c r="M1697" s="14" t="s">
        <v>807</v>
      </c>
      <c r="N1697" s="14" t="s">
        <v>17</v>
      </c>
      <c r="O1697" s="15">
        <v>75000</v>
      </c>
      <c r="P1697" s="15">
        <v>125037.378235037</v>
      </c>
      <c r="Q1697" s="16">
        <v>44042</v>
      </c>
      <c r="R1697" s="14"/>
      <c r="S1697" s="14"/>
      <c r="T1697" s="14"/>
      <c r="U1697" s="14" t="s">
        <v>10241</v>
      </c>
      <c r="V1697" s="14"/>
      <c r="W1697" s="14" t="s">
        <v>11800</v>
      </c>
      <c r="X1697" s="14" t="s">
        <v>10307</v>
      </c>
      <c r="Y1697" s="15">
        <v>0</v>
      </c>
      <c r="Z1697" s="14" t="s">
        <v>11798</v>
      </c>
      <c r="AA1697" s="15">
        <v>99530.541764915295</v>
      </c>
      <c r="AB1697" s="14" t="s">
        <v>10245</v>
      </c>
      <c r="AC1697" s="14" t="s">
        <v>11799</v>
      </c>
      <c r="AD1697" s="14" t="s">
        <v>10272</v>
      </c>
      <c r="AE1697" s="15">
        <v>-50037.3782350369</v>
      </c>
      <c r="AF1697" s="31" t="str">
        <f>_xlfn.XLOOKUP(A1697,Macmahon!B:B,Macmahon!AE:AE,"",0)</f>
        <v/>
      </c>
      <c r="AG1697" s="28" t="str">
        <f>_xlfn.XLOOKUP(A1697,Macmahon!B:B,Macmahon!AJ:AJ,"",0)</f>
        <v/>
      </c>
      <c r="AH1697" s="28" t="str">
        <f>_xlfn.XLOOKUP(A1697,Macmahon!B:B,Macmahon!AK:AK,"",0)</f>
        <v/>
      </c>
      <c r="AI1697" s="28">
        <f t="shared" si="38"/>
        <v>0</v>
      </c>
      <c r="AJ1697" s="40" t="str">
        <f>E1697&amp;C1697&amp;B1697</f>
        <v>ATY700000</v>
      </c>
      <c r="AK1697" s="40" t="str">
        <f>IFERROR(_xlfn.XLOOKUP(AJ1697,CrossRef!$A:$A,CrossRef!$J:$J,"Not Found"),"-")</f>
        <v>Not Found</v>
      </c>
      <c r="AL1697" s="40" t="str">
        <f>IFERROR(_xlfn.XLOOKUP(AJ1697,CrossRef!$A:$A,CrossRef!$K:$K,"Not Found"),"-")</f>
        <v>Not Found</v>
      </c>
      <c r="AM1697" s="40" t="str">
        <f>IFERROR(_xlfn.XLOOKUP(AJ1697,CrossRef!$A:$A,CrossRef!$L:$L,"Not Found"),"-")</f>
        <v>Not Found</v>
      </c>
    </row>
    <row r="1698" spans="1:39" x14ac:dyDescent="0.3">
      <c r="A1698" s="4" t="str">
        <f>D1698&amp;C1698&amp;B1698</f>
        <v>QTD20700000</v>
      </c>
      <c r="B1698" s="4" t="str">
        <f>LEFT(N1698,FIND(" ",N1698)-1)</f>
        <v>00</v>
      </c>
      <c r="C1698" s="4" t="str">
        <f>LEFT(M1698,4)</f>
        <v>7000</v>
      </c>
      <c r="D1698" s="4" t="str">
        <f>LEFT(L1698,FIND(" ",L1698)-1)</f>
        <v>QTD20</v>
      </c>
      <c r="E1698" s="4" t="str">
        <f>MID(X1698,2,3)</f>
        <v>FDB</v>
      </c>
      <c r="G1698" s="17" t="s">
        <v>10234</v>
      </c>
      <c r="H1698" s="17" t="s">
        <v>11796</v>
      </c>
      <c r="I1698" s="17" t="s">
        <v>10236</v>
      </c>
      <c r="J1698" s="17" t="s">
        <v>10237</v>
      </c>
      <c r="K1698" s="17" t="s">
        <v>155</v>
      </c>
      <c r="L1698" s="17" t="s">
        <v>10557</v>
      </c>
      <c r="M1698" s="17" t="s">
        <v>807</v>
      </c>
      <c r="N1698" s="17" t="s">
        <v>17</v>
      </c>
      <c r="O1698" s="18">
        <v>75000</v>
      </c>
      <c r="P1698" s="18">
        <v>99374.795620600693</v>
      </c>
      <c r="Q1698" s="16">
        <v>44272</v>
      </c>
      <c r="R1698" s="17"/>
      <c r="S1698" s="17"/>
      <c r="T1698" s="17"/>
      <c r="U1698" s="17" t="s">
        <v>10241</v>
      </c>
      <c r="V1698" s="17"/>
      <c r="W1698" s="17" t="s">
        <v>11800</v>
      </c>
      <c r="X1698" s="17" t="s">
        <v>10558</v>
      </c>
      <c r="Y1698" s="18">
        <v>0</v>
      </c>
      <c r="Z1698" s="17" t="s">
        <v>11798</v>
      </c>
      <c r="AA1698" s="18">
        <v>75056.4117441454</v>
      </c>
      <c r="AB1698" s="17" t="s">
        <v>10245</v>
      </c>
      <c r="AC1698" s="17" t="s">
        <v>11799</v>
      </c>
      <c r="AD1698" s="17" t="s">
        <v>10272</v>
      </c>
      <c r="AE1698" s="18">
        <v>-24374.7956206007</v>
      </c>
      <c r="AF1698" s="31" t="str">
        <f>_xlfn.XLOOKUP(A1698,Macmahon!B:B,Macmahon!AE:AE,"",0)</f>
        <v/>
      </c>
      <c r="AG1698" s="28" t="str">
        <f>_xlfn.XLOOKUP(A1698,Macmahon!B:B,Macmahon!AJ:AJ,"",0)</f>
        <v/>
      </c>
      <c r="AH1698" s="28" t="str">
        <f>_xlfn.XLOOKUP(A1698,Macmahon!B:B,Macmahon!AK:AK,"",0)</f>
        <v/>
      </c>
      <c r="AI1698" s="28">
        <f t="shared" si="38"/>
        <v>0</v>
      </c>
      <c r="AJ1698" s="40" t="str">
        <f>E1698&amp;C1698&amp;B1698</f>
        <v>FDB700000</v>
      </c>
      <c r="AK1698" s="40" t="str">
        <f>IFERROR(_xlfn.XLOOKUP(AJ1698,CrossRef!$A:$A,CrossRef!$J:$J,"Not Found"),"-")</f>
        <v>Not Found</v>
      </c>
      <c r="AL1698" s="40" t="str">
        <f>IFERROR(_xlfn.XLOOKUP(AJ1698,CrossRef!$A:$A,CrossRef!$K:$K,"Not Found"),"-")</f>
        <v>Not Found</v>
      </c>
      <c r="AM1698" s="40" t="str">
        <f>IFERROR(_xlfn.XLOOKUP(AJ1698,CrossRef!$A:$A,CrossRef!$L:$L,"Not Found"),"-")</f>
        <v>Not Found</v>
      </c>
    </row>
    <row r="1699" spans="1:39" x14ac:dyDescent="0.3">
      <c r="A1699" s="4" t="str">
        <f>D1699&amp;C1699&amp;B1699</f>
        <v>QTD21700000</v>
      </c>
      <c r="B1699" s="4" t="str">
        <f>LEFT(N1699,FIND(" ",N1699)-1)</f>
        <v>00</v>
      </c>
      <c r="C1699" s="4" t="str">
        <f>LEFT(M1699,4)</f>
        <v>7000</v>
      </c>
      <c r="D1699" s="4" t="str">
        <f>LEFT(L1699,FIND(" ",L1699)-1)</f>
        <v>QTD21</v>
      </c>
      <c r="E1699" s="4" t="str">
        <f>MID(X1699,2,3)</f>
        <v>FDB</v>
      </c>
      <c r="G1699" s="14" t="s">
        <v>10234</v>
      </c>
      <c r="H1699" s="14" t="s">
        <v>11796</v>
      </c>
      <c r="I1699" s="14" t="s">
        <v>10236</v>
      </c>
      <c r="J1699" s="14" t="s">
        <v>10237</v>
      </c>
      <c r="K1699" s="14" t="s">
        <v>155</v>
      </c>
      <c r="L1699" s="14" t="s">
        <v>10487</v>
      </c>
      <c r="M1699" s="14" t="s">
        <v>807</v>
      </c>
      <c r="N1699" s="14" t="s">
        <v>17</v>
      </c>
      <c r="O1699" s="15">
        <v>75000</v>
      </c>
      <c r="P1699" s="15">
        <v>96325.3782350369</v>
      </c>
      <c r="Q1699" s="16">
        <v>44492</v>
      </c>
      <c r="R1699" s="14"/>
      <c r="S1699" s="14"/>
      <c r="T1699" s="14"/>
      <c r="U1699" s="14" t="s">
        <v>10241</v>
      </c>
      <c r="V1699" s="14"/>
      <c r="W1699" s="14" t="s">
        <v>11800</v>
      </c>
      <c r="X1699" s="14" t="s">
        <v>10489</v>
      </c>
      <c r="Y1699" s="15">
        <v>0</v>
      </c>
      <c r="Z1699" s="14" t="s">
        <v>11798</v>
      </c>
      <c r="AA1699" s="15">
        <v>75598.395060890805</v>
      </c>
      <c r="AB1699" s="14" t="s">
        <v>10245</v>
      </c>
      <c r="AC1699" s="14" t="s">
        <v>11799</v>
      </c>
      <c r="AD1699" s="14" t="s">
        <v>10272</v>
      </c>
      <c r="AE1699" s="15">
        <v>-21325.3782350369</v>
      </c>
      <c r="AF1699" s="31" t="str">
        <f>_xlfn.XLOOKUP(A1699,Macmahon!B:B,Macmahon!AE:AE,"",0)</f>
        <v/>
      </c>
      <c r="AG1699" s="28" t="str">
        <f>_xlfn.XLOOKUP(A1699,Macmahon!B:B,Macmahon!AJ:AJ,"",0)</f>
        <v/>
      </c>
      <c r="AH1699" s="28" t="str">
        <f>_xlfn.XLOOKUP(A1699,Macmahon!B:B,Macmahon!AK:AK,"",0)</f>
        <v/>
      </c>
      <c r="AI1699" s="28">
        <f t="shared" si="38"/>
        <v>0</v>
      </c>
      <c r="AJ1699" s="40" t="str">
        <f>E1699&amp;C1699&amp;B1699</f>
        <v>FDB700000</v>
      </c>
      <c r="AK1699" s="40" t="str">
        <f>IFERROR(_xlfn.XLOOKUP(AJ1699,CrossRef!$A:$A,CrossRef!$J:$J,"Not Found"),"-")</f>
        <v>Not Found</v>
      </c>
      <c r="AL1699" s="40" t="str">
        <f>IFERROR(_xlfn.XLOOKUP(AJ1699,CrossRef!$A:$A,CrossRef!$K:$K,"Not Found"),"-")</f>
        <v>Not Found</v>
      </c>
      <c r="AM1699" s="40" t="str">
        <f>IFERROR(_xlfn.XLOOKUP(AJ1699,CrossRef!$A:$A,CrossRef!$L:$L,"Not Found"),"-")</f>
        <v>Not Found</v>
      </c>
    </row>
    <row r="1700" spans="1:39" x14ac:dyDescent="0.3">
      <c r="A1700" s="4" t="str">
        <f>D1700&amp;C1700&amp;B1700</f>
        <v>QTD22700000</v>
      </c>
      <c r="B1700" s="4" t="str">
        <f>LEFT(N1700,FIND(" ",N1700)-1)</f>
        <v>00</v>
      </c>
      <c r="C1700" s="4" t="str">
        <f>LEFT(M1700,4)</f>
        <v>7000</v>
      </c>
      <c r="D1700" s="4" t="str">
        <f>LEFT(L1700,FIND(" ",L1700)-1)</f>
        <v>QTD22</v>
      </c>
      <c r="E1700" s="4" t="str">
        <f>MID(X1700,2,3)</f>
        <v>FDB</v>
      </c>
      <c r="G1700" s="17" t="s">
        <v>10234</v>
      </c>
      <c r="H1700" s="17" t="s">
        <v>11796</v>
      </c>
      <c r="I1700" s="17" t="s">
        <v>10236</v>
      </c>
      <c r="J1700" s="17" t="s">
        <v>10237</v>
      </c>
      <c r="K1700" s="17" t="s">
        <v>155</v>
      </c>
      <c r="L1700" s="17" t="s">
        <v>10559</v>
      </c>
      <c r="M1700" s="17" t="s">
        <v>807</v>
      </c>
      <c r="N1700" s="17" t="s">
        <v>17</v>
      </c>
      <c r="O1700" s="18">
        <v>75000</v>
      </c>
      <c r="P1700" s="18">
        <v>90783.3782350369</v>
      </c>
      <c r="Q1700" s="16">
        <v>44646</v>
      </c>
      <c r="R1700" s="17"/>
      <c r="S1700" s="17"/>
      <c r="T1700" s="17"/>
      <c r="U1700" s="17" t="s">
        <v>10241</v>
      </c>
      <c r="V1700" s="17"/>
      <c r="W1700" s="17" t="s">
        <v>11800</v>
      </c>
      <c r="X1700" s="17" t="s">
        <v>10560</v>
      </c>
      <c r="Y1700" s="18">
        <v>0</v>
      </c>
      <c r="Z1700" s="17" t="s">
        <v>11798</v>
      </c>
      <c r="AA1700" s="18">
        <v>74769.806889139101</v>
      </c>
      <c r="AB1700" s="17" t="s">
        <v>10245</v>
      </c>
      <c r="AC1700" s="17" t="s">
        <v>11799</v>
      </c>
      <c r="AD1700" s="17" t="s">
        <v>10272</v>
      </c>
      <c r="AE1700" s="18">
        <v>-15783.3782350369</v>
      </c>
      <c r="AF1700" s="31" t="str">
        <f>_xlfn.XLOOKUP(A1700,Macmahon!B:B,Macmahon!AE:AE,"",0)</f>
        <v/>
      </c>
      <c r="AG1700" s="28" t="str">
        <f>_xlfn.XLOOKUP(A1700,Macmahon!B:B,Macmahon!AJ:AJ,"",0)</f>
        <v/>
      </c>
      <c r="AH1700" s="28" t="str">
        <f>_xlfn.XLOOKUP(A1700,Macmahon!B:B,Macmahon!AK:AK,"",0)</f>
        <v/>
      </c>
      <c r="AI1700" s="28">
        <f t="shared" si="38"/>
        <v>0</v>
      </c>
      <c r="AJ1700" s="40" t="str">
        <f>E1700&amp;C1700&amp;B1700</f>
        <v>FDB700000</v>
      </c>
      <c r="AK1700" s="40" t="str">
        <f>IFERROR(_xlfn.XLOOKUP(AJ1700,CrossRef!$A:$A,CrossRef!$J:$J,"Not Found"),"-")</f>
        <v>Not Found</v>
      </c>
      <c r="AL1700" s="40" t="str">
        <f>IFERROR(_xlfn.XLOOKUP(AJ1700,CrossRef!$A:$A,CrossRef!$K:$K,"Not Found"),"-")</f>
        <v>Not Found</v>
      </c>
      <c r="AM1700" s="40" t="str">
        <f>IFERROR(_xlfn.XLOOKUP(AJ1700,CrossRef!$A:$A,CrossRef!$L:$L,"Not Found"),"-")</f>
        <v>Not Found</v>
      </c>
    </row>
    <row r="1701" spans="1:39" x14ac:dyDescent="0.3">
      <c r="A1701" s="4" t="str">
        <f>D1701&amp;C1701&amp;B1701</f>
        <v>QTD23700000</v>
      </c>
      <c r="B1701" s="4" t="str">
        <f>LEFT(N1701,FIND(" ",N1701)-1)</f>
        <v>00</v>
      </c>
      <c r="C1701" s="4" t="str">
        <f>LEFT(M1701,4)</f>
        <v>7000</v>
      </c>
      <c r="D1701" s="4" t="str">
        <f>LEFT(L1701,FIND(" ",L1701)-1)</f>
        <v>QTD23</v>
      </c>
      <c r="E1701" s="4" t="str">
        <f>MID(X1701,2,3)</f>
        <v>FDB</v>
      </c>
      <c r="G1701" s="17" t="s">
        <v>10234</v>
      </c>
      <c r="H1701" s="17" t="s">
        <v>11796</v>
      </c>
      <c r="I1701" s="17" t="s">
        <v>10236</v>
      </c>
      <c r="J1701" s="17" t="s">
        <v>10237</v>
      </c>
      <c r="K1701" s="17" t="s">
        <v>155</v>
      </c>
      <c r="L1701" s="17" t="s">
        <v>10661</v>
      </c>
      <c r="M1701" s="17" t="s">
        <v>807</v>
      </c>
      <c r="N1701" s="17" t="s">
        <v>17</v>
      </c>
      <c r="O1701" s="18">
        <v>75000</v>
      </c>
      <c r="P1701" s="18">
        <v>96200.3782350369</v>
      </c>
      <c r="Q1701" s="16">
        <v>44461</v>
      </c>
      <c r="R1701" s="17"/>
      <c r="S1701" s="17"/>
      <c r="T1701" s="17"/>
      <c r="U1701" s="17" t="s">
        <v>10241</v>
      </c>
      <c r="V1701" s="17"/>
      <c r="W1701" s="17" t="s">
        <v>11800</v>
      </c>
      <c r="X1701" s="17" t="s">
        <v>10662</v>
      </c>
      <c r="Y1701" s="18">
        <v>0</v>
      </c>
      <c r="Z1701" s="17" t="s">
        <v>11798</v>
      </c>
      <c r="AA1701" s="18">
        <v>75896.465990949204</v>
      </c>
      <c r="AB1701" s="17" t="s">
        <v>10245</v>
      </c>
      <c r="AC1701" s="17" t="s">
        <v>11799</v>
      </c>
      <c r="AD1701" s="17" t="s">
        <v>10272</v>
      </c>
      <c r="AE1701" s="18">
        <v>-21200.3782350369</v>
      </c>
      <c r="AF1701" s="31" t="str">
        <f>_xlfn.XLOOKUP(A1701,Macmahon!B:B,Macmahon!AE:AE,"",0)</f>
        <v/>
      </c>
      <c r="AG1701" s="28" t="str">
        <f>_xlfn.XLOOKUP(A1701,Macmahon!B:B,Macmahon!AJ:AJ,"",0)</f>
        <v/>
      </c>
      <c r="AH1701" s="28" t="str">
        <f>_xlfn.XLOOKUP(A1701,Macmahon!B:B,Macmahon!AK:AK,"",0)</f>
        <v/>
      </c>
      <c r="AI1701" s="28">
        <f t="shared" si="38"/>
        <v>0</v>
      </c>
      <c r="AJ1701" s="40" t="str">
        <f>E1701&amp;C1701&amp;B1701</f>
        <v>FDB700000</v>
      </c>
      <c r="AK1701" s="40" t="str">
        <f>IFERROR(_xlfn.XLOOKUP(AJ1701,CrossRef!$A:$A,CrossRef!$J:$J,"Not Found"),"-")</f>
        <v>Not Found</v>
      </c>
      <c r="AL1701" s="40" t="str">
        <f>IFERROR(_xlfn.XLOOKUP(AJ1701,CrossRef!$A:$A,CrossRef!$K:$K,"Not Found"),"-")</f>
        <v>Not Found</v>
      </c>
      <c r="AM1701" s="40" t="str">
        <f>IFERROR(_xlfn.XLOOKUP(AJ1701,CrossRef!$A:$A,CrossRef!$L:$L,"Not Found"),"-")</f>
        <v>Not Found</v>
      </c>
    </row>
    <row r="1702" spans="1:39" x14ac:dyDescent="0.3">
      <c r="A1702" s="4" t="str">
        <f>D1702&amp;C1702&amp;B1702</f>
        <v>QTD25700000</v>
      </c>
      <c r="B1702" s="4" t="str">
        <f>LEFT(N1702,FIND(" ",N1702)-1)</f>
        <v>00</v>
      </c>
      <c r="C1702" s="4" t="str">
        <f>LEFT(M1702,4)</f>
        <v>7000</v>
      </c>
      <c r="D1702" s="4" t="str">
        <f>LEFT(L1702,FIND(" ",L1702)-1)</f>
        <v>QTD25</v>
      </c>
      <c r="E1702" s="4" t="str">
        <f>MID(X1702,2,3)</f>
        <v>FDB</v>
      </c>
      <c r="G1702" s="17" t="s">
        <v>10234</v>
      </c>
      <c r="H1702" s="17" t="s">
        <v>11796</v>
      </c>
      <c r="I1702" s="17" t="s">
        <v>10236</v>
      </c>
      <c r="J1702" s="17" t="s">
        <v>10237</v>
      </c>
      <c r="K1702" s="17" t="s">
        <v>155</v>
      </c>
      <c r="L1702" s="17" t="s">
        <v>10564</v>
      </c>
      <c r="M1702" s="17" t="s">
        <v>807</v>
      </c>
      <c r="N1702" s="17" t="s">
        <v>17</v>
      </c>
      <c r="O1702" s="18">
        <v>75000</v>
      </c>
      <c r="P1702" s="18">
        <v>100737.378235037</v>
      </c>
      <c r="Q1702" s="16">
        <v>44199</v>
      </c>
      <c r="R1702" s="17"/>
      <c r="S1702" s="17"/>
      <c r="T1702" s="17"/>
      <c r="U1702" s="17" t="s">
        <v>10241</v>
      </c>
      <c r="V1702" s="17"/>
      <c r="W1702" s="17" t="s">
        <v>11800</v>
      </c>
      <c r="X1702" s="17" t="s">
        <v>10565</v>
      </c>
      <c r="Y1702" s="18">
        <v>0</v>
      </c>
      <c r="Z1702" s="17" t="s">
        <v>11798</v>
      </c>
      <c r="AA1702" s="18">
        <v>75588.240630137298</v>
      </c>
      <c r="AB1702" s="17" t="s">
        <v>10245</v>
      </c>
      <c r="AC1702" s="17" t="s">
        <v>11799</v>
      </c>
      <c r="AD1702" s="17" t="s">
        <v>10272</v>
      </c>
      <c r="AE1702" s="18">
        <v>-25737.3782350369</v>
      </c>
      <c r="AF1702" s="31" t="str">
        <f>_xlfn.XLOOKUP(A1702,Macmahon!B:B,Macmahon!AE:AE,"",0)</f>
        <v/>
      </c>
      <c r="AG1702" s="28" t="str">
        <f>_xlfn.XLOOKUP(A1702,Macmahon!B:B,Macmahon!AJ:AJ,"",0)</f>
        <v/>
      </c>
      <c r="AH1702" s="28" t="str">
        <f>_xlfn.XLOOKUP(A1702,Macmahon!B:B,Macmahon!AK:AK,"",0)</f>
        <v/>
      </c>
      <c r="AI1702" s="28">
        <f t="shared" si="38"/>
        <v>0</v>
      </c>
      <c r="AJ1702" s="40" t="str">
        <f>E1702&amp;C1702&amp;B1702</f>
        <v>FDB700000</v>
      </c>
      <c r="AK1702" s="40" t="str">
        <f>IFERROR(_xlfn.XLOOKUP(AJ1702,CrossRef!$A:$A,CrossRef!$J:$J,"Not Found"),"-")</f>
        <v>Not Found</v>
      </c>
      <c r="AL1702" s="40" t="str">
        <f>IFERROR(_xlfn.XLOOKUP(AJ1702,CrossRef!$A:$A,CrossRef!$K:$K,"Not Found"),"-")</f>
        <v>Not Found</v>
      </c>
      <c r="AM1702" s="40" t="str">
        <f>IFERROR(_xlfn.XLOOKUP(AJ1702,CrossRef!$A:$A,CrossRef!$L:$L,"Not Found"),"-")</f>
        <v>Not Found</v>
      </c>
    </row>
    <row r="1703" spans="1:39" x14ac:dyDescent="0.3">
      <c r="A1703" s="4" t="str">
        <f>D1703&amp;C1703&amp;B1703</f>
        <v>QTD27700000</v>
      </c>
      <c r="B1703" s="4" t="str">
        <f>LEFT(N1703,FIND(" ",N1703)-1)</f>
        <v>00</v>
      </c>
      <c r="C1703" s="4" t="str">
        <f>LEFT(M1703,4)</f>
        <v>7000</v>
      </c>
      <c r="D1703" s="4" t="str">
        <f>LEFT(L1703,FIND(" ",L1703)-1)</f>
        <v>QTD27</v>
      </c>
      <c r="E1703" s="4" t="str">
        <f>MID(X1703,2,3)</f>
        <v>FDB</v>
      </c>
      <c r="G1703" s="14" t="s">
        <v>10234</v>
      </c>
      <c r="H1703" s="14" t="s">
        <v>11796</v>
      </c>
      <c r="I1703" s="14" t="s">
        <v>10236</v>
      </c>
      <c r="J1703" s="14" t="s">
        <v>10237</v>
      </c>
      <c r="K1703" s="14" t="s">
        <v>155</v>
      </c>
      <c r="L1703" s="14" t="s">
        <v>10663</v>
      </c>
      <c r="M1703" s="14" t="s">
        <v>807</v>
      </c>
      <c r="N1703" s="14" t="s">
        <v>17</v>
      </c>
      <c r="O1703" s="15">
        <v>75000</v>
      </c>
      <c r="P1703" s="15">
        <v>93167.3782350369</v>
      </c>
      <c r="Q1703" s="16">
        <v>44535</v>
      </c>
      <c r="R1703" s="14"/>
      <c r="S1703" s="14"/>
      <c r="T1703" s="14"/>
      <c r="U1703" s="14" t="s">
        <v>10241</v>
      </c>
      <c r="V1703" s="14"/>
      <c r="W1703" s="14" t="s">
        <v>11800</v>
      </c>
      <c r="X1703" s="14" t="s">
        <v>10665</v>
      </c>
      <c r="Y1703" s="15">
        <v>0</v>
      </c>
      <c r="Z1703" s="14" t="s">
        <v>11798</v>
      </c>
      <c r="AA1703" s="15">
        <v>75433.2604521592</v>
      </c>
      <c r="AB1703" s="14" t="s">
        <v>10245</v>
      </c>
      <c r="AC1703" s="14" t="s">
        <v>11799</v>
      </c>
      <c r="AD1703" s="14" t="s">
        <v>10272</v>
      </c>
      <c r="AE1703" s="15">
        <v>-18167.3782350369</v>
      </c>
      <c r="AF1703" s="31" t="str">
        <f>_xlfn.XLOOKUP(A1703,Macmahon!B:B,Macmahon!AE:AE,"",0)</f>
        <v/>
      </c>
      <c r="AG1703" s="28" t="str">
        <f>_xlfn.XLOOKUP(A1703,Macmahon!B:B,Macmahon!AJ:AJ,"",0)</f>
        <v/>
      </c>
      <c r="AH1703" s="28" t="str">
        <f>_xlfn.XLOOKUP(A1703,Macmahon!B:B,Macmahon!AK:AK,"",0)</f>
        <v/>
      </c>
      <c r="AI1703" s="28">
        <f t="shared" si="38"/>
        <v>0</v>
      </c>
      <c r="AJ1703" s="40" t="str">
        <f>E1703&amp;C1703&amp;B1703</f>
        <v>FDB700000</v>
      </c>
      <c r="AK1703" s="40" t="str">
        <f>IFERROR(_xlfn.XLOOKUP(AJ1703,CrossRef!$A:$A,CrossRef!$J:$J,"Not Found"),"-")</f>
        <v>Not Found</v>
      </c>
      <c r="AL1703" s="40" t="str">
        <f>IFERROR(_xlfn.XLOOKUP(AJ1703,CrossRef!$A:$A,CrossRef!$K:$K,"Not Found"),"-")</f>
        <v>Not Found</v>
      </c>
      <c r="AM1703" s="40" t="str">
        <f>IFERROR(_xlfn.XLOOKUP(AJ1703,CrossRef!$A:$A,CrossRef!$L:$L,"Not Found"),"-")</f>
        <v>Not Found</v>
      </c>
    </row>
    <row r="1704" spans="1:39" x14ac:dyDescent="0.3">
      <c r="A1704" s="4" t="str">
        <f>D1704&amp;C1704&amp;B1704</f>
        <v>QTD28700000</v>
      </c>
      <c r="B1704" s="4" t="str">
        <f>LEFT(N1704,FIND(" ",N1704)-1)</f>
        <v>00</v>
      </c>
      <c r="C1704" s="4" t="str">
        <f>LEFT(M1704,4)</f>
        <v>7000</v>
      </c>
      <c r="D1704" s="4" t="str">
        <f>LEFT(L1704,FIND(" ",L1704)-1)</f>
        <v>QTD28</v>
      </c>
      <c r="E1704" s="4" t="str">
        <f>MID(X1704,2,3)</f>
        <v>FDB</v>
      </c>
      <c r="G1704" s="17" t="s">
        <v>10234</v>
      </c>
      <c r="H1704" s="17" t="s">
        <v>11796</v>
      </c>
      <c r="I1704" s="17" t="s">
        <v>10236</v>
      </c>
      <c r="J1704" s="17" t="s">
        <v>10237</v>
      </c>
      <c r="K1704" s="17" t="s">
        <v>155</v>
      </c>
      <c r="L1704" s="17" t="s">
        <v>10666</v>
      </c>
      <c r="M1704" s="17" t="s">
        <v>807</v>
      </c>
      <c r="N1704" s="17" t="s">
        <v>17</v>
      </c>
      <c r="O1704" s="18">
        <v>75000</v>
      </c>
      <c r="P1704" s="18">
        <v>91159.3782350369</v>
      </c>
      <c r="Q1704" s="16">
        <v>44811</v>
      </c>
      <c r="R1704" s="17"/>
      <c r="S1704" s="17"/>
      <c r="T1704" s="17"/>
      <c r="U1704" s="17" t="s">
        <v>10241</v>
      </c>
      <c r="V1704" s="17"/>
      <c r="W1704" s="17" t="s">
        <v>11800</v>
      </c>
      <c r="X1704" s="17" t="s">
        <v>10667</v>
      </c>
      <c r="Y1704" s="18">
        <v>0</v>
      </c>
      <c r="Z1704" s="17" t="s">
        <v>11798</v>
      </c>
      <c r="AA1704" s="18">
        <v>75713.6055900621</v>
      </c>
      <c r="AB1704" s="17" t="s">
        <v>10245</v>
      </c>
      <c r="AC1704" s="17" t="s">
        <v>11799</v>
      </c>
      <c r="AD1704" s="17" t="s">
        <v>10272</v>
      </c>
      <c r="AE1704" s="18">
        <v>-16159.3782350369</v>
      </c>
      <c r="AF1704" s="31" t="str">
        <f>_xlfn.XLOOKUP(A1704,Macmahon!B:B,Macmahon!AE:AE,"",0)</f>
        <v/>
      </c>
      <c r="AG1704" s="28" t="str">
        <f>_xlfn.XLOOKUP(A1704,Macmahon!B:B,Macmahon!AJ:AJ,"",0)</f>
        <v/>
      </c>
      <c r="AH1704" s="28" t="str">
        <f>_xlfn.XLOOKUP(A1704,Macmahon!B:B,Macmahon!AK:AK,"",0)</f>
        <v/>
      </c>
      <c r="AI1704" s="28">
        <f t="shared" si="38"/>
        <v>0</v>
      </c>
      <c r="AJ1704" s="40" t="str">
        <f>E1704&amp;C1704&amp;B1704</f>
        <v>FDB700000</v>
      </c>
      <c r="AK1704" s="40" t="str">
        <f>IFERROR(_xlfn.XLOOKUP(AJ1704,CrossRef!$A:$A,CrossRef!$J:$J,"Not Found"),"-")</f>
        <v>Not Found</v>
      </c>
      <c r="AL1704" s="40" t="str">
        <f>IFERROR(_xlfn.XLOOKUP(AJ1704,CrossRef!$A:$A,CrossRef!$K:$K,"Not Found"),"-")</f>
        <v>Not Found</v>
      </c>
      <c r="AM1704" s="40" t="str">
        <f>IFERROR(_xlfn.XLOOKUP(AJ1704,CrossRef!$A:$A,CrossRef!$L:$L,"Not Found"),"-")</f>
        <v>Not Found</v>
      </c>
    </row>
    <row r="1705" spans="1:39" x14ac:dyDescent="0.3">
      <c r="A1705" s="4" t="str">
        <f>D1705&amp;C1705&amp;B1705</f>
        <v>QTD29700000</v>
      </c>
      <c r="B1705" s="4" t="str">
        <f>LEFT(N1705,FIND(" ",N1705)-1)</f>
        <v>00</v>
      </c>
      <c r="C1705" s="4" t="str">
        <f>LEFT(M1705,4)</f>
        <v>7000</v>
      </c>
      <c r="D1705" s="4" t="str">
        <f>LEFT(L1705,FIND(" ",L1705)-1)</f>
        <v>QTD29</v>
      </c>
      <c r="E1705" s="4" t="str">
        <f>MID(X1705,2,3)</f>
        <v>4AR</v>
      </c>
      <c r="G1705" s="14" t="s">
        <v>10234</v>
      </c>
      <c r="H1705" s="14" t="s">
        <v>11796</v>
      </c>
      <c r="I1705" s="14" t="s">
        <v>10236</v>
      </c>
      <c r="J1705" s="14" t="s">
        <v>10237</v>
      </c>
      <c r="K1705" s="14" t="s">
        <v>151</v>
      </c>
      <c r="L1705" s="14" t="s">
        <v>10316</v>
      </c>
      <c r="M1705" s="14" t="s">
        <v>807</v>
      </c>
      <c r="N1705" s="14" t="s">
        <v>17</v>
      </c>
      <c r="O1705" s="15">
        <v>75000</v>
      </c>
      <c r="P1705" s="15">
        <v>147142.79562060101</v>
      </c>
      <c r="Q1705" s="16">
        <v>44042</v>
      </c>
      <c r="R1705" s="14"/>
      <c r="S1705" s="14"/>
      <c r="T1705" s="14"/>
      <c r="U1705" s="14" t="s">
        <v>10241</v>
      </c>
      <c r="V1705" s="14"/>
      <c r="W1705" s="14" t="s">
        <v>11800</v>
      </c>
      <c r="X1705" s="14" t="s">
        <v>10318</v>
      </c>
      <c r="Y1705" s="15">
        <v>0</v>
      </c>
      <c r="Z1705" s="14" t="s">
        <v>11798</v>
      </c>
      <c r="AA1705" s="15">
        <v>123121.17794857</v>
      </c>
      <c r="AB1705" s="14" t="s">
        <v>10245</v>
      </c>
      <c r="AC1705" s="14" t="s">
        <v>11799</v>
      </c>
      <c r="AD1705" s="14" t="s">
        <v>10272</v>
      </c>
      <c r="AE1705" s="15">
        <v>-72142.795620600693</v>
      </c>
      <c r="AF1705" s="31" t="str">
        <f>_xlfn.XLOOKUP(A1705,Macmahon!B:B,Macmahon!AE:AE,"",0)</f>
        <v/>
      </c>
      <c r="AG1705" s="28" t="str">
        <f>_xlfn.XLOOKUP(A1705,Macmahon!B:B,Macmahon!AJ:AJ,"",0)</f>
        <v/>
      </c>
      <c r="AH1705" s="28" t="str">
        <f>_xlfn.XLOOKUP(A1705,Macmahon!B:B,Macmahon!AK:AK,"",0)</f>
        <v/>
      </c>
      <c r="AI1705" s="28">
        <f t="shared" si="38"/>
        <v>0</v>
      </c>
      <c r="AJ1705" s="40" t="str">
        <f>E1705&amp;C1705&amp;B1705</f>
        <v>4AR700000</v>
      </c>
      <c r="AK1705" s="40" t="str">
        <f>IFERROR(_xlfn.XLOOKUP(AJ1705,CrossRef!$A:$A,CrossRef!$J:$J,"Not Found"),"-")</f>
        <v>Not Found</v>
      </c>
      <c r="AL1705" s="40" t="str">
        <f>IFERROR(_xlfn.XLOOKUP(AJ1705,CrossRef!$A:$A,CrossRef!$K:$K,"Not Found"),"-")</f>
        <v>Not Found</v>
      </c>
      <c r="AM1705" s="40" t="str">
        <f>IFERROR(_xlfn.XLOOKUP(AJ1705,CrossRef!$A:$A,CrossRef!$L:$L,"Not Found"),"-")</f>
        <v>Not Found</v>
      </c>
    </row>
    <row r="1706" spans="1:39" x14ac:dyDescent="0.3">
      <c r="A1706" s="4" t="str">
        <f>D1706&amp;C1706&amp;B1706</f>
        <v>QTD36700000</v>
      </c>
      <c r="B1706" s="4" t="str">
        <f>LEFT(N1706,FIND(" ",N1706)-1)</f>
        <v>00</v>
      </c>
      <c r="C1706" s="4" t="str">
        <f>LEFT(M1706,4)</f>
        <v>7000</v>
      </c>
      <c r="D1706" s="4" t="str">
        <f>LEFT(L1706,FIND(" ",L1706)-1)</f>
        <v>QTD36</v>
      </c>
      <c r="E1706" s="4" t="str">
        <f>MID(X1706,2,3)</f>
        <v>ATY</v>
      </c>
      <c r="G1706" s="17" t="s">
        <v>10234</v>
      </c>
      <c r="H1706" s="17" t="s">
        <v>11796</v>
      </c>
      <c r="I1706" s="17" t="s">
        <v>10236</v>
      </c>
      <c r="J1706" s="17" t="s">
        <v>10237</v>
      </c>
      <c r="K1706" s="17" t="s">
        <v>151</v>
      </c>
      <c r="L1706" s="17" t="s">
        <v>10310</v>
      </c>
      <c r="M1706" s="17" t="s">
        <v>807</v>
      </c>
      <c r="N1706" s="17" t="s">
        <v>17</v>
      </c>
      <c r="O1706" s="18">
        <v>75000</v>
      </c>
      <c r="P1706" s="18">
        <v>147337.50431338299</v>
      </c>
      <c r="Q1706" s="19">
        <v>44082</v>
      </c>
      <c r="R1706" s="17"/>
      <c r="S1706" s="17"/>
      <c r="T1706" s="17"/>
      <c r="U1706" s="17" t="s">
        <v>10241</v>
      </c>
      <c r="V1706" s="17"/>
      <c r="W1706" s="17" t="s">
        <v>11797</v>
      </c>
      <c r="X1706" s="17" t="s">
        <v>10312</v>
      </c>
      <c r="Y1706" s="18">
        <v>0</v>
      </c>
      <c r="Z1706" s="17" t="s">
        <v>11798</v>
      </c>
      <c r="AA1706" s="22">
        <v>123274</v>
      </c>
      <c r="AB1706" s="17" t="s">
        <v>10245</v>
      </c>
      <c r="AC1706" s="17" t="s">
        <v>11799</v>
      </c>
      <c r="AD1706" s="17"/>
      <c r="AE1706" s="18">
        <v>-72337.504313382597</v>
      </c>
      <c r="AF1706" s="31" t="str">
        <f>_xlfn.XLOOKUP(A1706,Macmahon!B:B,Macmahon!AE:AE,"",0)</f>
        <v/>
      </c>
      <c r="AG1706" s="28" t="str">
        <f>_xlfn.XLOOKUP(A1706,Macmahon!B:B,Macmahon!AJ:AJ,"",0)</f>
        <v/>
      </c>
      <c r="AH1706" s="28" t="str">
        <f>_xlfn.XLOOKUP(A1706,Macmahon!B:B,Macmahon!AK:AK,"",0)</f>
        <v/>
      </c>
      <c r="AI1706" s="28">
        <f t="shared" si="38"/>
        <v>0</v>
      </c>
      <c r="AJ1706" s="40" t="str">
        <f>E1706&amp;C1706&amp;B1706</f>
        <v>ATY700000</v>
      </c>
      <c r="AK1706" s="40" t="str">
        <f>IFERROR(_xlfn.XLOOKUP(AJ1706,CrossRef!$A:$A,CrossRef!$J:$J,"Not Found"),"-")</f>
        <v>Not Found</v>
      </c>
      <c r="AL1706" s="40" t="str">
        <f>IFERROR(_xlfn.XLOOKUP(AJ1706,CrossRef!$A:$A,CrossRef!$K:$K,"Not Found"),"-")</f>
        <v>Not Found</v>
      </c>
      <c r="AM1706" s="40" t="str">
        <f>IFERROR(_xlfn.XLOOKUP(AJ1706,CrossRef!$A:$A,CrossRef!$L:$L,"Not Found"),"-")</f>
        <v>Not Found</v>
      </c>
    </row>
    <row r="1707" spans="1:39" x14ac:dyDescent="0.3">
      <c r="A1707" s="4" t="str">
        <f>D1707&amp;C1707&amp;B1707</f>
        <v>QTD37700000</v>
      </c>
      <c r="B1707" s="4" t="str">
        <f>LEFT(N1707,FIND(" ",N1707)-1)</f>
        <v>00</v>
      </c>
      <c r="C1707" s="4" t="str">
        <f>LEFT(M1707,4)</f>
        <v>7000</v>
      </c>
      <c r="D1707" s="4" t="str">
        <f>LEFT(L1707,FIND(" ",L1707)-1)</f>
        <v>QTD37</v>
      </c>
      <c r="E1707" s="4" t="str">
        <f>MID(X1707,2,3)</f>
        <v>ATY</v>
      </c>
      <c r="G1707" s="14" t="s">
        <v>10234</v>
      </c>
      <c r="H1707" s="14" t="s">
        <v>11796</v>
      </c>
      <c r="I1707" s="14" t="s">
        <v>10236</v>
      </c>
      <c r="J1707" s="14" t="s">
        <v>10237</v>
      </c>
      <c r="K1707" s="14" t="s">
        <v>151</v>
      </c>
      <c r="L1707" s="14" t="s">
        <v>10668</v>
      </c>
      <c r="M1707" s="14" t="s">
        <v>807</v>
      </c>
      <c r="N1707" s="14" t="s">
        <v>17</v>
      </c>
      <c r="O1707" s="15">
        <v>75000</v>
      </c>
      <c r="P1707" s="15">
        <v>75688.3782350369</v>
      </c>
      <c r="Q1707" s="16">
        <v>46062</v>
      </c>
      <c r="R1707" s="14"/>
      <c r="S1707" s="14"/>
      <c r="T1707" s="14"/>
      <c r="U1707" s="14" t="s">
        <v>10241</v>
      </c>
      <c r="V1707" s="14"/>
      <c r="W1707" s="14" t="s">
        <v>11800</v>
      </c>
      <c r="X1707" s="14" t="s">
        <v>10670</v>
      </c>
      <c r="Y1707" s="15">
        <v>0</v>
      </c>
      <c r="Z1707" s="14" t="s">
        <v>11798</v>
      </c>
      <c r="AA1707" s="15">
        <v>74448.780487804906</v>
      </c>
      <c r="AB1707" s="14" t="s">
        <v>10245</v>
      </c>
      <c r="AC1707" s="14" t="s">
        <v>11799</v>
      </c>
      <c r="AD1707" s="14" t="s">
        <v>10272</v>
      </c>
      <c r="AE1707" s="15">
        <v>-688.37823503691504</v>
      </c>
      <c r="AF1707" s="31" t="str">
        <f>_xlfn.XLOOKUP(A1707,Macmahon!B:B,Macmahon!AE:AE,"",0)</f>
        <v/>
      </c>
      <c r="AG1707" s="28" t="str">
        <f>_xlfn.XLOOKUP(A1707,Macmahon!B:B,Macmahon!AJ:AJ,"",0)</f>
        <v/>
      </c>
      <c r="AH1707" s="28" t="str">
        <f>_xlfn.XLOOKUP(A1707,Macmahon!B:B,Macmahon!AK:AK,"",0)</f>
        <v/>
      </c>
      <c r="AI1707" s="28">
        <f t="shared" si="38"/>
        <v>0</v>
      </c>
      <c r="AJ1707" s="40" t="str">
        <f>E1707&amp;C1707&amp;B1707</f>
        <v>ATY700000</v>
      </c>
      <c r="AK1707" s="40" t="str">
        <f>IFERROR(_xlfn.XLOOKUP(AJ1707,CrossRef!$A:$A,CrossRef!$J:$J,"Not Found"),"-")</f>
        <v>Not Found</v>
      </c>
      <c r="AL1707" s="40" t="str">
        <f>IFERROR(_xlfn.XLOOKUP(AJ1707,CrossRef!$A:$A,CrossRef!$K:$K,"Not Found"),"-")</f>
        <v>Not Found</v>
      </c>
      <c r="AM1707" s="40" t="str">
        <f>IFERROR(_xlfn.XLOOKUP(AJ1707,CrossRef!$A:$A,CrossRef!$L:$L,"Not Found"),"-")</f>
        <v>Not Found</v>
      </c>
    </row>
    <row r="1708" spans="1:39" x14ac:dyDescent="0.3">
      <c r="A1708" s="4" t="str">
        <f>D1708&amp;C1708&amp;B1708</f>
        <v>QTD38700000</v>
      </c>
      <c r="B1708" s="4" t="str">
        <f>LEFT(N1708,FIND(" ",N1708)-1)</f>
        <v>00</v>
      </c>
      <c r="C1708" s="4" t="str">
        <f>LEFT(M1708,4)</f>
        <v>7000</v>
      </c>
      <c r="D1708" s="4" t="str">
        <f>LEFT(L1708,FIND(" ",L1708)-1)</f>
        <v>QTD38</v>
      </c>
      <c r="E1708" s="4" t="str">
        <f>MID(X1708,2,3)</f>
        <v>FDB</v>
      </c>
      <c r="G1708" s="14" t="s">
        <v>10234</v>
      </c>
      <c r="H1708" s="14" t="s">
        <v>11796</v>
      </c>
      <c r="I1708" s="14" t="s">
        <v>10236</v>
      </c>
      <c r="J1708" s="14" t="s">
        <v>10237</v>
      </c>
      <c r="K1708" s="14" t="s">
        <v>155</v>
      </c>
      <c r="L1708" s="14" t="s">
        <v>10561</v>
      </c>
      <c r="M1708" s="14" t="s">
        <v>807</v>
      </c>
      <c r="N1708" s="14" t="s">
        <v>17</v>
      </c>
      <c r="O1708" s="15">
        <v>75000</v>
      </c>
      <c r="P1708" s="15">
        <v>75159.3782350369</v>
      </c>
      <c r="Q1708" s="16">
        <v>45964</v>
      </c>
      <c r="R1708" s="14"/>
      <c r="S1708" s="14"/>
      <c r="T1708" s="14"/>
      <c r="U1708" s="14" t="s">
        <v>10241</v>
      </c>
      <c r="V1708" s="14"/>
      <c r="W1708" s="14" t="s">
        <v>11800</v>
      </c>
      <c r="X1708" s="14" t="s">
        <v>10563</v>
      </c>
      <c r="Y1708" s="15">
        <v>0</v>
      </c>
      <c r="Z1708" s="14" t="s">
        <v>11798</v>
      </c>
      <c r="AA1708" s="15">
        <v>71664.4017396032</v>
      </c>
      <c r="AB1708" s="14" t="s">
        <v>10245</v>
      </c>
      <c r="AC1708" s="14" t="s">
        <v>11799</v>
      </c>
      <c r="AD1708" s="14" t="s">
        <v>10272</v>
      </c>
      <c r="AE1708" s="15">
        <v>-159.37823503691499</v>
      </c>
      <c r="AF1708" s="31" t="str">
        <f>_xlfn.XLOOKUP(A1708,Macmahon!B:B,Macmahon!AE:AE,"",0)</f>
        <v/>
      </c>
      <c r="AG1708" s="28" t="str">
        <f>_xlfn.XLOOKUP(A1708,Macmahon!B:B,Macmahon!AJ:AJ,"",0)</f>
        <v/>
      </c>
      <c r="AH1708" s="28" t="str">
        <f>_xlfn.XLOOKUP(A1708,Macmahon!B:B,Macmahon!AK:AK,"",0)</f>
        <v/>
      </c>
      <c r="AI1708" s="28">
        <f t="shared" si="38"/>
        <v>0</v>
      </c>
      <c r="AJ1708" s="40" t="str">
        <f>E1708&amp;C1708&amp;B1708</f>
        <v>FDB700000</v>
      </c>
      <c r="AK1708" s="40" t="str">
        <f>IFERROR(_xlfn.XLOOKUP(AJ1708,CrossRef!$A:$A,CrossRef!$J:$J,"Not Found"),"-")</f>
        <v>Not Found</v>
      </c>
      <c r="AL1708" s="40" t="str">
        <f>IFERROR(_xlfn.XLOOKUP(AJ1708,CrossRef!$A:$A,CrossRef!$K:$K,"Not Found"),"-")</f>
        <v>Not Found</v>
      </c>
      <c r="AM1708" s="40" t="str">
        <f>IFERROR(_xlfn.XLOOKUP(AJ1708,CrossRef!$A:$A,CrossRef!$L:$L,"Not Found"),"-")</f>
        <v>Not Found</v>
      </c>
    </row>
    <row r="1709" spans="1:39" x14ac:dyDescent="0.3">
      <c r="A1709" s="4" t="str">
        <f>D1709&amp;C1709&amp;B1709</f>
        <v>QTW05700000</v>
      </c>
      <c r="B1709" s="4" t="str">
        <f>LEFT(N1709,FIND(" ",N1709)-1)</f>
        <v>00</v>
      </c>
      <c r="C1709" s="4" t="str">
        <f>LEFT(M1709,4)</f>
        <v>7000</v>
      </c>
      <c r="D1709" s="4" t="str">
        <f>LEFT(L1709,FIND(" ",L1709)-1)</f>
        <v>QTW05</v>
      </c>
      <c r="E1709" s="4" t="str">
        <f>MID(X1709,2,3)</f>
        <v>4XJ</v>
      </c>
      <c r="G1709" s="14" t="s">
        <v>10234</v>
      </c>
      <c r="H1709" s="14" t="s">
        <v>11796</v>
      </c>
      <c r="I1709" s="14" t="s">
        <v>10236</v>
      </c>
      <c r="J1709" s="14" t="s">
        <v>10429</v>
      </c>
      <c r="K1709" s="14" t="s">
        <v>10470</v>
      </c>
      <c r="L1709" s="14" t="s">
        <v>10471</v>
      </c>
      <c r="M1709" s="14" t="s">
        <v>807</v>
      </c>
      <c r="N1709" s="14" t="s">
        <v>17</v>
      </c>
      <c r="O1709" s="15">
        <v>75000</v>
      </c>
      <c r="P1709" s="15">
        <v>87509.086927818804</v>
      </c>
      <c r="Q1709" s="16">
        <v>45389</v>
      </c>
      <c r="R1709" s="14"/>
      <c r="S1709" s="14"/>
      <c r="T1709" s="14"/>
      <c r="U1709" s="14" t="s">
        <v>10241</v>
      </c>
      <c r="V1709" s="14"/>
      <c r="W1709" s="14" t="s">
        <v>11800</v>
      </c>
      <c r="X1709" s="14" t="s">
        <v>10472</v>
      </c>
      <c r="Y1709" s="15">
        <v>0</v>
      </c>
      <c r="Z1709" s="14" t="s">
        <v>11798</v>
      </c>
      <c r="AA1709" s="15">
        <v>72865.217322696597</v>
      </c>
      <c r="AB1709" s="14" t="s">
        <v>10245</v>
      </c>
      <c r="AC1709" s="14" t="s">
        <v>11799</v>
      </c>
      <c r="AD1709" s="14" t="s">
        <v>10272</v>
      </c>
      <c r="AE1709" s="15">
        <v>-12509.0869278188</v>
      </c>
      <c r="AF1709" s="31" t="str">
        <f>_xlfn.XLOOKUP(A1709,Macmahon!B:B,Macmahon!AE:AE,"",0)</f>
        <v/>
      </c>
      <c r="AG1709" s="28" t="str">
        <f>_xlfn.XLOOKUP(A1709,Macmahon!B:B,Macmahon!AJ:AJ,"",0)</f>
        <v/>
      </c>
      <c r="AH1709" s="28" t="str">
        <f>_xlfn.XLOOKUP(A1709,Macmahon!B:B,Macmahon!AK:AK,"",0)</f>
        <v/>
      </c>
      <c r="AI1709" s="28">
        <f t="shared" si="38"/>
        <v>0</v>
      </c>
      <c r="AJ1709" s="40" t="str">
        <f>E1709&amp;C1709&amp;B1709</f>
        <v>4XJ700000</v>
      </c>
      <c r="AK1709" s="40" t="str">
        <f>IFERROR(_xlfn.XLOOKUP(AJ1709,CrossRef!$A:$A,CrossRef!$J:$J,"Not Found"),"-")</f>
        <v>Not Found</v>
      </c>
      <c r="AL1709" s="40" t="str">
        <f>IFERROR(_xlfn.XLOOKUP(AJ1709,CrossRef!$A:$A,CrossRef!$K:$K,"Not Found"),"-")</f>
        <v>Not Found</v>
      </c>
      <c r="AM1709" s="40" t="str">
        <f>IFERROR(_xlfn.XLOOKUP(AJ1709,CrossRef!$A:$A,CrossRef!$L:$L,"Not Found"),"-")</f>
        <v>Not Found</v>
      </c>
    </row>
    <row r="1710" spans="1:39" x14ac:dyDescent="0.3">
      <c r="A1710" s="4" t="str">
        <f>D1710&amp;C1710&amp;B1710</f>
        <v>QTW064006RF</v>
      </c>
      <c r="B1710" s="4" t="str">
        <f>LEFT(N1710,FIND(" ",N1710)-1)</f>
        <v>RF</v>
      </c>
      <c r="C1710" s="4" t="str">
        <f>LEFT(M1710,4)</f>
        <v>4006</v>
      </c>
      <c r="D1710" s="4" t="str">
        <f>LEFT(L1710,FIND(" ",L1710)-1)</f>
        <v>QTW06</v>
      </c>
      <c r="E1710" s="4" t="str">
        <f>MID(X1710,2,3)</f>
        <v>MSY</v>
      </c>
      <c r="G1710" s="14" t="s">
        <v>10234</v>
      </c>
      <c r="H1710" s="14" t="s">
        <v>10235</v>
      </c>
      <c r="I1710" s="14" t="s">
        <v>10236</v>
      </c>
      <c r="J1710" s="14" t="s">
        <v>10429</v>
      </c>
      <c r="K1710" s="14" t="s">
        <v>10430</v>
      </c>
      <c r="L1710" s="14" t="s">
        <v>10473</v>
      </c>
      <c r="M1710" s="14" t="s">
        <v>876</v>
      </c>
      <c r="N1710" s="14" t="s">
        <v>487</v>
      </c>
      <c r="O1710" s="15">
        <v>24000</v>
      </c>
      <c r="P1710" s="15">
        <v>18293.252257854201</v>
      </c>
      <c r="Q1710" s="16">
        <v>45893</v>
      </c>
      <c r="R1710" s="14" t="s">
        <v>11202</v>
      </c>
      <c r="S1710" s="14" t="s">
        <v>10261</v>
      </c>
      <c r="T1710" s="14" t="s">
        <v>11202</v>
      </c>
      <c r="U1710" s="14" t="s">
        <v>10269</v>
      </c>
      <c r="V1710" s="14"/>
      <c r="W1710" s="14" t="s">
        <v>11248</v>
      </c>
      <c r="X1710" s="14" t="s">
        <v>10475</v>
      </c>
      <c r="Y1710" s="15">
        <v>41128.730000000003</v>
      </c>
      <c r="Z1710" s="14" t="s">
        <v>11230</v>
      </c>
      <c r="AA1710" s="15">
        <v>55311.1052631579</v>
      </c>
      <c r="AB1710" s="14" t="s">
        <v>10245</v>
      </c>
      <c r="AC1710" s="14" t="s">
        <v>10246</v>
      </c>
      <c r="AD1710" s="14" t="s">
        <v>10272</v>
      </c>
      <c r="AE1710" s="15">
        <v>5706.7477421457797</v>
      </c>
      <c r="AF1710" s="31" t="str">
        <f>_xlfn.XLOOKUP(A1710,Macmahon!B:B,Macmahon!AE:AE,"",0)</f>
        <v/>
      </c>
      <c r="AG1710" s="28" t="str">
        <f>_xlfn.XLOOKUP(A1710,Macmahon!B:B,Macmahon!AJ:AJ,"",0)</f>
        <v/>
      </c>
      <c r="AH1710" s="28" t="str">
        <f>_xlfn.XLOOKUP(A1710,Macmahon!B:B,Macmahon!AK:AK,"",0)</f>
        <v/>
      </c>
      <c r="AI1710" s="28">
        <f t="shared" si="38"/>
        <v>0</v>
      </c>
      <c r="AJ1710" s="40" t="str">
        <f>E1710&amp;C1710&amp;B1710</f>
        <v>MSY4006RF</v>
      </c>
      <c r="AK1710" s="40" t="str">
        <f>IFERROR(_xlfn.XLOOKUP(AJ1710,CrossRef!$A:$A,CrossRef!$J:$J,"Not Found"),"-")</f>
        <v/>
      </c>
      <c r="AL1710" s="40">
        <f>IFERROR(_xlfn.XLOOKUP(AJ1710,CrossRef!$A:$A,CrossRef!$K:$K,"Not Found"),"-")</f>
        <v>0</v>
      </c>
      <c r="AM1710" s="40" t="str">
        <f>IFERROR(_xlfn.XLOOKUP(AJ1710,CrossRef!$A:$A,CrossRef!$L:$L,"Not Found"),"-")</f>
        <v>15000H WHEELHUB ASSEMBLY CHNG RHF</v>
      </c>
    </row>
    <row r="1711" spans="1:39" x14ac:dyDescent="0.3">
      <c r="A1711" s="4" t="str">
        <f>D1711&amp;C1711&amp;B1711</f>
        <v>QTW06700000</v>
      </c>
      <c r="B1711" s="4" t="str">
        <f>LEFT(N1711,FIND(" ",N1711)-1)</f>
        <v>00</v>
      </c>
      <c r="C1711" s="4" t="str">
        <f>LEFT(M1711,4)</f>
        <v>7000</v>
      </c>
      <c r="D1711" s="4" t="str">
        <f>LEFT(L1711,FIND(" ",L1711)-1)</f>
        <v>QTW06</v>
      </c>
      <c r="E1711" s="4" t="str">
        <f>MID(X1711,2,3)</f>
        <v>MSY</v>
      </c>
      <c r="G1711" s="17" t="s">
        <v>10234</v>
      </c>
      <c r="H1711" s="17" t="s">
        <v>11796</v>
      </c>
      <c r="I1711" s="17" t="s">
        <v>10236</v>
      </c>
      <c r="J1711" s="17" t="s">
        <v>10429</v>
      </c>
      <c r="K1711" s="17" t="s">
        <v>10430</v>
      </c>
      <c r="L1711" s="17" t="s">
        <v>10473</v>
      </c>
      <c r="M1711" s="17" t="s">
        <v>807</v>
      </c>
      <c r="N1711" s="17" t="s">
        <v>17</v>
      </c>
      <c r="O1711" s="18">
        <v>75000</v>
      </c>
      <c r="P1711" s="18">
        <v>58458.543463909402</v>
      </c>
      <c r="Q1711" s="16">
        <v>49763</v>
      </c>
      <c r="R1711" s="17"/>
      <c r="S1711" s="17"/>
      <c r="T1711" s="17"/>
      <c r="U1711" s="17" t="s">
        <v>10248</v>
      </c>
      <c r="V1711" s="17"/>
      <c r="W1711" s="17" t="s">
        <v>11797</v>
      </c>
      <c r="X1711" s="17" t="s">
        <v>10475</v>
      </c>
      <c r="Y1711" s="18">
        <v>0</v>
      </c>
      <c r="Z1711" s="17" t="s">
        <v>11798</v>
      </c>
      <c r="AA1711" s="18">
        <v>82535.414099931601</v>
      </c>
      <c r="AB1711" s="17" t="s">
        <v>10245</v>
      </c>
      <c r="AC1711" s="17" t="s">
        <v>11799</v>
      </c>
      <c r="AD1711" s="17" t="s">
        <v>10272</v>
      </c>
      <c r="AE1711" s="18">
        <v>16541.456536090602</v>
      </c>
      <c r="AF1711" s="31" t="str">
        <f>_xlfn.XLOOKUP(A1711,Macmahon!B:B,Macmahon!AE:AE,"",0)</f>
        <v/>
      </c>
      <c r="AG1711" s="28" t="str">
        <f>_xlfn.XLOOKUP(A1711,Macmahon!B:B,Macmahon!AJ:AJ,"",0)</f>
        <v/>
      </c>
      <c r="AH1711" s="28" t="str">
        <f>_xlfn.XLOOKUP(A1711,Macmahon!B:B,Macmahon!AK:AK,"",0)</f>
        <v/>
      </c>
      <c r="AI1711" s="28">
        <f t="shared" si="38"/>
        <v>0</v>
      </c>
      <c r="AJ1711" s="40" t="str">
        <f>E1711&amp;C1711&amp;B1711</f>
        <v>MSY700000</v>
      </c>
      <c r="AK1711" s="40" t="str">
        <f>IFERROR(_xlfn.XLOOKUP(AJ1711,CrossRef!$A:$A,CrossRef!$J:$J,"Not Found"),"-")</f>
        <v>Not Found</v>
      </c>
      <c r="AL1711" s="40" t="str">
        <f>IFERROR(_xlfn.XLOOKUP(AJ1711,CrossRef!$A:$A,CrossRef!$K:$K,"Not Found"),"-")</f>
        <v>Not Found</v>
      </c>
      <c r="AM1711" s="40" t="str">
        <f>IFERROR(_xlfn.XLOOKUP(AJ1711,CrossRef!$A:$A,CrossRef!$L:$L,"Not Found"),"-")</f>
        <v>Not Found</v>
      </c>
    </row>
    <row r="1712" spans="1:39" x14ac:dyDescent="0.3">
      <c r="A1712" s="4" t="str">
        <f>D1712&amp;C1712&amp;B1712</f>
        <v>QTW074006RF</v>
      </c>
      <c r="B1712" s="4" t="str">
        <f>LEFT(N1712,FIND(" ",N1712)-1)</f>
        <v>RF</v>
      </c>
      <c r="C1712" s="4" t="str">
        <f>LEFT(M1712,4)</f>
        <v>4006</v>
      </c>
      <c r="D1712" s="4" t="str">
        <f>LEFT(L1712,FIND(" ",L1712)-1)</f>
        <v>QTW07</v>
      </c>
      <c r="E1712" s="4" t="str">
        <f>MID(X1712,2,3)</f>
        <v>MSY</v>
      </c>
      <c r="G1712" s="17" t="s">
        <v>10234</v>
      </c>
      <c r="H1712" s="17" t="s">
        <v>10235</v>
      </c>
      <c r="I1712" s="17" t="s">
        <v>10236</v>
      </c>
      <c r="J1712" s="17" t="s">
        <v>10429</v>
      </c>
      <c r="K1712" s="17" t="s">
        <v>10430</v>
      </c>
      <c r="L1712" s="17" t="s">
        <v>10431</v>
      </c>
      <c r="M1712" s="17" t="s">
        <v>876</v>
      </c>
      <c r="N1712" s="17" t="s">
        <v>487</v>
      </c>
      <c r="O1712" s="18">
        <v>24000</v>
      </c>
      <c r="P1712" s="18">
        <v>32235.534832548299</v>
      </c>
      <c r="Q1712" s="16">
        <v>47284</v>
      </c>
      <c r="R1712" s="17" t="s">
        <v>11202</v>
      </c>
      <c r="S1712" s="17" t="s">
        <v>10261</v>
      </c>
      <c r="T1712" s="17" t="s">
        <v>11202</v>
      </c>
      <c r="U1712" s="17" t="s">
        <v>10248</v>
      </c>
      <c r="V1712" s="17"/>
      <c r="W1712" s="17" t="s">
        <v>11217</v>
      </c>
      <c r="X1712" s="17" t="s">
        <v>10433</v>
      </c>
      <c r="Y1712" s="18">
        <v>41128.730000000003</v>
      </c>
      <c r="Z1712" s="17" t="s">
        <v>11230</v>
      </c>
      <c r="AA1712" s="18">
        <v>64215.583846680398</v>
      </c>
      <c r="AB1712" s="17" t="s">
        <v>10245</v>
      </c>
      <c r="AC1712" s="17" t="s">
        <v>10246</v>
      </c>
      <c r="AD1712" s="17" t="s">
        <v>10272</v>
      </c>
      <c r="AE1712" s="18">
        <v>-8235.5348325483192</v>
      </c>
      <c r="AF1712" s="31" t="str">
        <f>_xlfn.XLOOKUP(A1712,Macmahon!B:B,Macmahon!AE:AE,"",0)</f>
        <v/>
      </c>
      <c r="AG1712" s="28" t="str">
        <f>_xlfn.XLOOKUP(A1712,Macmahon!B:B,Macmahon!AJ:AJ,"",0)</f>
        <v/>
      </c>
      <c r="AH1712" s="28" t="str">
        <f>_xlfn.XLOOKUP(A1712,Macmahon!B:B,Macmahon!AK:AK,"",0)</f>
        <v/>
      </c>
      <c r="AI1712" s="28">
        <f t="shared" si="38"/>
        <v>0</v>
      </c>
      <c r="AJ1712" s="40" t="str">
        <f>E1712&amp;C1712&amp;B1712</f>
        <v>MSY4006RF</v>
      </c>
      <c r="AK1712" s="40" t="str">
        <f>IFERROR(_xlfn.XLOOKUP(AJ1712,CrossRef!$A:$A,CrossRef!$J:$J,"Not Found"),"-")</f>
        <v/>
      </c>
      <c r="AL1712" s="40">
        <f>IFERROR(_xlfn.XLOOKUP(AJ1712,CrossRef!$A:$A,CrossRef!$K:$K,"Not Found"),"-")</f>
        <v>0</v>
      </c>
      <c r="AM1712" s="40" t="str">
        <f>IFERROR(_xlfn.XLOOKUP(AJ1712,CrossRef!$A:$A,CrossRef!$L:$L,"Not Found"),"-")</f>
        <v>15000H WHEELHUB ASSEMBLY CHNG RHF</v>
      </c>
    </row>
    <row r="1713" spans="1:39" x14ac:dyDescent="0.3">
      <c r="A1713" s="4" t="str">
        <f>D1713&amp;C1713&amp;B1713</f>
        <v>QTW07700000</v>
      </c>
      <c r="B1713" s="4" t="str">
        <f>LEFT(N1713,FIND(" ",N1713)-1)</f>
        <v>00</v>
      </c>
      <c r="C1713" s="4" t="str">
        <f>LEFT(M1713,4)</f>
        <v>7000</v>
      </c>
      <c r="D1713" s="4" t="str">
        <f>LEFT(L1713,FIND(" ",L1713)-1)</f>
        <v>QTW07</v>
      </c>
      <c r="E1713" s="4" t="str">
        <f>MID(X1713,2,3)</f>
        <v>MSY</v>
      </c>
      <c r="G1713" s="14" t="s">
        <v>10234</v>
      </c>
      <c r="H1713" s="14" t="s">
        <v>11796</v>
      </c>
      <c r="I1713" s="14" t="s">
        <v>10236</v>
      </c>
      <c r="J1713" s="14" t="s">
        <v>10429</v>
      </c>
      <c r="K1713" s="14" t="s">
        <v>10430</v>
      </c>
      <c r="L1713" s="14" t="s">
        <v>10431</v>
      </c>
      <c r="M1713" s="14" t="s">
        <v>807</v>
      </c>
      <c r="N1713" s="14" t="s">
        <v>17</v>
      </c>
      <c r="O1713" s="15">
        <v>75000</v>
      </c>
      <c r="P1713" s="15">
        <v>57106.543463909402</v>
      </c>
      <c r="Q1713" s="16">
        <v>49920</v>
      </c>
      <c r="R1713" s="14"/>
      <c r="S1713" s="14"/>
      <c r="T1713" s="14"/>
      <c r="U1713" s="14" t="s">
        <v>10248</v>
      </c>
      <c r="V1713" s="14"/>
      <c r="W1713" s="14" t="s">
        <v>11797</v>
      </c>
      <c r="X1713" s="14" t="s">
        <v>10433</v>
      </c>
      <c r="Y1713" s="15">
        <v>0</v>
      </c>
      <c r="Z1713" s="14" t="s">
        <v>11798</v>
      </c>
      <c r="AA1713" s="15">
        <v>82258.020533880903</v>
      </c>
      <c r="AB1713" s="14" t="s">
        <v>10245</v>
      </c>
      <c r="AC1713" s="14" t="s">
        <v>11799</v>
      </c>
      <c r="AD1713" s="14" t="s">
        <v>10272</v>
      </c>
      <c r="AE1713" s="15">
        <v>17893.456536090602</v>
      </c>
      <c r="AF1713" s="31" t="str">
        <f>_xlfn.XLOOKUP(A1713,Macmahon!B:B,Macmahon!AE:AE,"",0)</f>
        <v/>
      </c>
      <c r="AG1713" s="28" t="str">
        <f>_xlfn.XLOOKUP(A1713,Macmahon!B:B,Macmahon!AJ:AJ,"",0)</f>
        <v/>
      </c>
      <c r="AH1713" s="28" t="str">
        <f>_xlfn.XLOOKUP(A1713,Macmahon!B:B,Macmahon!AK:AK,"",0)</f>
        <v/>
      </c>
      <c r="AI1713" s="28">
        <f t="shared" si="38"/>
        <v>0</v>
      </c>
      <c r="AJ1713" s="40" t="str">
        <f>E1713&amp;C1713&amp;B1713</f>
        <v>MSY700000</v>
      </c>
      <c r="AK1713" s="40" t="str">
        <f>IFERROR(_xlfn.XLOOKUP(AJ1713,CrossRef!$A:$A,CrossRef!$J:$J,"Not Found"),"-")</f>
        <v>Not Found</v>
      </c>
      <c r="AL1713" s="40" t="str">
        <f>IFERROR(_xlfn.XLOOKUP(AJ1713,CrossRef!$A:$A,CrossRef!$K:$K,"Not Found"),"-")</f>
        <v>Not Found</v>
      </c>
      <c r="AM1713" s="40" t="str">
        <f>IFERROR(_xlfn.XLOOKUP(AJ1713,CrossRef!$A:$A,CrossRef!$L:$L,"Not Found"),"-")</f>
        <v>Not Found</v>
      </c>
    </row>
    <row r="1714" spans="1:39" x14ac:dyDescent="0.3">
      <c r="A1714" s="4" t="str">
        <f>D1714&amp;C1714&amp;B1714</f>
        <v>TD2402700000</v>
      </c>
      <c r="B1714" s="4" t="str">
        <f>LEFT(N1714,FIND(" ",N1714)-1)</f>
        <v>00</v>
      </c>
      <c r="C1714" s="4" t="str">
        <f>LEFT(M1714,4)</f>
        <v>7000</v>
      </c>
      <c r="D1714" s="4" t="str">
        <f>LEFT(L1714,FIND(" ",L1714)-1)</f>
        <v>TD2402</v>
      </c>
      <c r="E1714" s="4" t="str">
        <f>MID(X1714,2,3)</f>
        <v>3PR</v>
      </c>
      <c r="G1714" s="14" t="s">
        <v>10234</v>
      </c>
      <c r="H1714" s="14" t="s">
        <v>11796</v>
      </c>
      <c r="I1714" s="14" t="s">
        <v>10236</v>
      </c>
      <c r="J1714" s="14" t="s">
        <v>10237</v>
      </c>
      <c r="K1714" s="14" t="s">
        <v>167</v>
      </c>
      <c r="L1714" s="14" t="s">
        <v>10714</v>
      </c>
      <c r="M1714" s="14" t="s">
        <v>807</v>
      </c>
      <c r="N1714" s="14" t="s">
        <v>17</v>
      </c>
      <c r="O1714" s="15">
        <v>75000</v>
      </c>
      <c r="P1714" s="15">
        <v>68344.386927818807</v>
      </c>
      <c r="Q1714" s="20">
        <v>46731.561724537038</v>
      </c>
      <c r="R1714" s="14"/>
      <c r="S1714" s="14"/>
      <c r="T1714" s="14"/>
      <c r="U1714" s="14" t="s">
        <v>10248</v>
      </c>
      <c r="V1714" s="14"/>
      <c r="W1714" s="14"/>
      <c r="X1714" s="14" t="s">
        <v>10716</v>
      </c>
      <c r="Y1714" s="15">
        <v>0</v>
      </c>
      <c r="Z1714" s="14" t="s">
        <v>11798</v>
      </c>
      <c r="AA1714" s="15">
        <v>75000</v>
      </c>
      <c r="AB1714" s="14" t="s">
        <v>10245</v>
      </c>
      <c r="AC1714" s="14" t="s">
        <v>11799</v>
      </c>
      <c r="AD1714" s="14"/>
      <c r="AE1714" s="15">
        <v>6655.6130721812096</v>
      </c>
      <c r="AF1714" s="31" t="str">
        <f>_xlfn.XLOOKUP(A1714,Macmahon!B:B,Macmahon!AE:AE,"",0)</f>
        <v/>
      </c>
      <c r="AG1714" s="28" t="str">
        <f>_xlfn.XLOOKUP(A1714,Macmahon!B:B,Macmahon!AJ:AJ,"",0)</f>
        <v/>
      </c>
      <c r="AH1714" s="28" t="str">
        <f>_xlfn.XLOOKUP(A1714,Macmahon!B:B,Macmahon!AK:AK,"",0)</f>
        <v/>
      </c>
      <c r="AI1714" s="28">
        <f t="shared" si="38"/>
        <v>0</v>
      </c>
      <c r="AJ1714" s="40" t="str">
        <f>E1714&amp;C1714&amp;B1714</f>
        <v>3PR700000</v>
      </c>
      <c r="AK1714" s="40" t="str">
        <f>IFERROR(_xlfn.XLOOKUP(AJ1714,CrossRef!$A:$A,CrossRef!$J:$J,"Not Found"),"-")</f>
        <v>Not Found</v>
      </c>
      <c r="AL1714" s="40" t="str">
        <f>IFERROR(_xlfn.XLOOKUP(AJ1714,CrossRef!$A:$A,CrossRef!$K:$K,"Not Found"),"-")</f>
        <v>Not Found</v>
      </c>
      <c r="AM1714" s="40" t="str">
        <f>IFERROR(_xlfn.XLOOKUP(AJ1714,CrossRef!$A:$A,CrossRef!$L:$L,"Not Found"),"-")</f>
        <v>Not Found</v>
      </c>
    </row>
    <row r="1715" spans="1:39" x14ac:dyDescent="0.3">
      <c r="A1715" s="4" t="str">
        <f>D1715&amp;C1715&amp;B1715</f>
        <v>TD2403700000</v>
      </c>
      <c r="B1715" s="4" t="str">
        <f>LEFT(N1715,FIND(" ",N1715)-1)</f>
        <v>00</v>
      </c>
      <c r="C1715" s="4" t="str">
        <f>LEFT(M1715,4)</f>
        <v>7000</v>
      </c>
      <c r="D1715" s="4" t="str">
        <f>LEFT(L1715,FIND(" ",L1715)-1)</f>
        <v>TD2403</v>
      </c>
      <c r="E1715" s="4" t="str">
        <f>MID(X1715,2,3)</f>
        <v>AGC</v>
      </c>
      <c r="G1715" s="14" t="s">
        <v>10234</v>
      </c>
      <c r="H1715" s="14" t="s">
        <v>11796</v>
      </c>
      <c r="I1715" s="14" t="s">
        <v>10236</v>
      </c>
      <c r="J1715" s="14" t="s">
        <v>10237</v>
      </c>
      <c r="K1715" s="14" t="s">
        <v>167</v>
      </c>
      <c r="L1715" s="14" t="s">
        <v>10461</v>
      </c>
      <c r="M1715" s="14" t="s">
        <v>807</v>
      </c>
      <c r="N1715" s="14" t="s">
        <v>17</v>
      </c>
      <c r="O1715" s="15">
        <v>75000</v>
      </c>
      <c r="P1715" s="15">
        <v>41315.669542254996</v>
      </c>
      <c r="Q1715" s="20">
        <v>49321.169618055559</v>
      </c>
      <c r="R1715" s="14"/>
      <c r="S1715" s="14"/>
      <c r="T1715" s="14"/>
      <c r="U1715" s="14" t="s">
        <v>10248</v>
      </c>
      <c r="V1715" s="14"/>
      <c r="W1715" s="14"/>
      <c r="X1715" s="14" t="s">
        <v>10463</v>
      </c>
      <c r="Y1715" s="15">
        <v>0</v>
      </c>
      <c r="Z1715" s="14" t="s">
        <v>11798</v>
      </c>
      <c r="AA1715" s="15">
        <v>75000</v>
      </c>
      <c r="AB1715" s="14" t="s">
        <v>10245</v>
      </c>
      <c r="AC1715" s="14" t="s">
        <v>11799</v>
      </c>
      <c r="AD1715" s="14"/>
      <c r="AE1715" s="15">
        <v>33684.330457745004</v>
      </c>
      <c r="AF1715" s="31" t="str">
        <f>_xlfn.XLOOKUP(A1715,Macmahon!B:B,Macmahon!AE:AE,"",0)</f>
        <v/>
      </c>
      <c r="AG1715" s="28" t="str">
        <f>_xlfn.XLOOKUP(A1715,Macmahon!B:B,Macmahon!AJ:AJ,"",0)</f>
        <v/>
      </c>
      <c r="AH1715" s="28" t="str">
        <f>_xlfn.XLOOKUP(A1715,Macmahon!B:B,Macmahon!AK:AK,"",0)</f>
        <v/>
      </c>
      <c r="AI1715" s="28">
        <f t="shared" si="38"/>
        <v>0</v>
      </c>
      <c r="AJ1715" s="40" t="str">
        <f>E1715&amp;C1715&amp;B1715</f>
        <v>AGC700000</v>
      </c>
      <c r="AK1715" s="40" t="str">
        <f>IFERROR(_xlfn.XLOOKUP(AJ1715,CrossRef!$A:$A,CrossRef!$J:$J,"Not Found"),"-")</f>
        <v>Not Found</v>
      </c>
      <c r="AL1715" s="40" t="str">
        <f>IFERROR(_xlfn.XLOOKUP(AJ1715,CrossRef!$A:$A,CrossRef!$K:$K,"Not Found"),"-")</f>
        <v>Not Found</v>
      </c>
      <c r="AM1715" s="40" t="str">
        <f>IFERROR(_xlfn.XLOOKUP(AJ1715,CrossRef!$A:$A,CrossRef!$L:$L,"Not Found"),"-")</f>
        <v>Not Found</v>
      </c>
    </row>
    <row r="1716" spans="1:39" x14ac:dyDescent="0.3">
      <c r="A1716" s="4" t="str">
        <f>D1716&amp;C1716&amp;B1716</f>
        <v>TD2404700000</v>
      </c>
      <c r="B1716" s="4" t="str">
        <f>LEFT(N1716,FIND(" ",N1716)-1)</f>
        <v>00</v>
      </c>
      <c r="C1716" s="4" t="str">
        <f>LEFT(M1716,4)</f>
        <v>7000</v>
      </c>
      <c r="D1716" s="4" t="str">
        <f>LEFT(L1716,FIND(" ",L1716)-1)</f>
        <v>TD2404</v>
      </c>
      <c r="E1716" s="4" t="str">
        <f>MID(X1716,2,3)</f>
        <v>AGC</v>
      </c>
      <c r="G1716" s="17" t="s">
        <v>10234</v>
      </c>
      <c r="H1716" s="17" t="s">
        <v>11796</v>
      </c>
      <c r="I1716" s="17" t="s">
        <v>10236</v>
      </c>
      <c r="J1716" s="17" t="s">
        <v>10237</v>
      </c>
      <c r="K1716" s="17" t="s">
        <v>167</v>
      </c>
      <c r="L1716" s="17" t="s">
        <v>10682</v>
      </c>
      <c r="M1716" s="17" t="s">
        <v>807</v>
      </c>
      <c r="N1716" s="17" t="s">
        <v>17</v>
      </c>
      <c r="O1716" s="18">
        <v>75000</v>
      </c>
      <c r="P1716" s="18">
        <v>58724.669542254996</v>
      </c>
      <c r="Q1716" s="19">
        <v>47731.510312500002</v>
      </c>
      <c r="R1716" s="17"/>
      <c r="S1716" s="17"/>
      <c r="T1716" s="17"/>
      <c r="U1716" s="17" t="s">
        <v>10248</v>
      </c>
      <c r="V1716" s="17"/>
      <c r="W1716" s="17"/>
      <c r="X1716" s="17" t="s">
        <v>10684</v>
      </c>
      <c r="Y1716" s="18">
        <v>0</v>
      </c>
      <c r="Z1716" s="17" t="s">
        <v>11798</v>
      </c>
      <c r="AA1716" s="18">
        <v>75000</v>
      </c>
      <c r="AB1716" s="17" t="s">
        <v>10245</v>
      </c>
      <c r="AC1716" s="17" t="s">
        <v>11799</v>
      </c>
      <c r="AD1716" s="17"/>
      <c r="AE1716" s="18">
        <v>16275.330457745</v>
      </c>
      <c r="AF1716" s="31" t="str">
        <f>_xlfn.XLOOKUP(A1716,Macmahon!B:B,Macmahon!AE:AE,"",0)</f>
        <v/>
      </c>
      <c r="AG1716" s="28" t="str">
        <f>_xlfn.XLOOKUP(A1716,Macmahon!B:B,Macmahon!AJ:AJ,"",0)</f>
        <v/>
      </c>
      <c r="AH1716" s="28" t="str">
        <f>_xlfn.XLOOKUP(A1716,Macmahon!B:B,Macmahon!AK:AK,"",0)</f>
        <v/>
      </c>
      <c r="AI1716" s="28">
        <f t="shared" si="38"/>
        <v>0</v>
      </c>
      <c r="AJ1716" s="40" t="str">
        <f>E1716&amp;C1716&amp;B1716</f>
        <v>AGC700000</v>
      </c>
      <c r="AK1716" s="40" t="str">
        <f>IFERROR(_xlfn.XLOOKUP(AJ1716,CrossRef!$A:$A,CrossRef!$J:$J,"Not Found"),"-")</f>
        <v>Not Found</v>
      </c>
      <c r="AL1716" s="40" t="str">
        <f>IFERROR(_xlfn.XLOOKUP(AJ1716,CrossRef!$A:$A,CrossRef!$K:$K,"Not Found"),"-")</f>
        <v>Not Found</v>
      </c>
      <c r="AM1716" s="40" t="str">
        <f>IFERROR(_xlfn.XLOOKUP(AJ1716,CrossRef!$A:$A,CrossRef!$L:$L,"Not Found"),"-")</f>
        <v>Not Found</v>
      </c>
    </row>
    <row r="1717" spans="1:39" x14ac:dyDescent="0.3">
      <c r="A1717" s="4" t="str">
        <f>D1717&amp;C1717&amp;B1717</f>
        <v>TD2405700000</v>
      </c>
      <c r="B1717" s="4" t="str">
        <f>LEFT(N1717,FIND(" ",N1717)-1)</f>
        <v>00</v>
      </c>
      <c r="C1717" s="4" t="str">
        <f>LEFT(M1717,4)</f>
        <v>7000</v>
      </c>
      <c r="D1717" s="4" t="str">
        <f>LEFT(L1717,FIND(" ",L1717)-1)</f>
        <v>TD2405</v>
      </c>
      <c r="E1717" s="4" t="str">
        <f>MID(X1717,2,3)</f>
        <v>AGC</v>
      </c>
      <c r="G1717" s="17" t="s">
        <v>10234</v>
      </c>
      <c r="H1717" s="17" t="s">
        <v>11796</v>
      </c>
      <c r="I1717" s="17" t="s">
        <v>10236</v>
      </c>
      <c r="J1717" s="17" t="s">
        <v>10237</v>
      </c>
      <c r="K1717" s="17" t="s">
        <v>167</v>
      </c>
      <c r="L1717" s="17" t="s">
        <v>10464</v>
      </c>
      <c r="M1717" s="17" t="s">
        <v>807</v>
      </c>
      <c r="N1717" s="17" t="s">
        <v>17</v>
      </c>
      <c r="O1717" s="18">
        <v>75000</v>
      </c>
      <c r="P1717" s="18">
        <v>63924.669542254996</v>
      </c>
      <c r="Q1717" s="19">
        <v>47256.685312499998</v>
      </c>
      <c r="R1717" s="17"/>
      <c r="S1717" s="17"/>
      <c r="T1717" s="17"/>
      <c r="U1717" s="17" t="s">
        <v>10248</v>
      </c>
      <c r="V1717" s="17"/>
      <c r="W1717" s="17"/>
      <c r="X1717" s="17" t="s">
        <v>10466</v>
      </c>
      <c r="Y1717" s="18">
        <v>0</v>
      </c>
      <c r="Z1717" s="17" t="s">
        <v>11798</v>
      </c>
      <c r="AA1717" s="18">
        <v>75000</v>
      </c>
      <c r="AB1717" s="17" t="s">
        <v>10245</v>
      </c>
      <c r="AC1717" s="17" t="s">
        <v>11799</v>
      </c>
      <c r="AD1717" s="17"/>
      <c r="AE1717" s="18">
        <v>11075.330457745</v>
      </c>
      <c r="AF1717" s="31" t="str">
        <f>_xlfn.XLOOKUP(A1717,Macmahon!B:B,Macmahon!AE:AE,"",0)</f>
        <v/>
      </c>
      <c r="AG1717" s="28" t="str">
        <f>_xlfn.XLOOKUP(A1717,Macmahon!B:B,Macmahon!AJ:AJ,"",0)</f>
        <v/>
      </c>
      <c r="AH1717" s="28" t="str">
        <f>_xlfn.XLOOKUP(A1717,Macmahon!B:B,Macmahon!AK:AK,"",0)</f>
        <v/>
      </c>
      <c r="AI1717" s="28">
        <f t="shared" si="38"/>
        <v>0</v>
      </c>
      <c r="AJ1717" s="40" t="str">
        <f>E1717&amp;C1717&amp;B1717</f>
        <v>AGC700000</v>
      </c>
      <c r="AK1717" s="40" t="str">
        <f>IFERROR(_xlfn.XLOOKUP(AJ1717,CrossRef!$A:$A,CrossRef!$J:$J,"Not Found"),"-")</f>
        <v>Not Found</v>
      </c>
      <c r="AL1717" s="40" t="str">
        <f>IFERROR(_xlfn.XLOOKUP(AJ1717,CrossRef!$A:$A,CrossRef!$K:$K,"Not Found"),"-")</f>
        <v>Not Found</v>
      </c>
      <c r="AM1717" s="40" t="str">
        <f>IFERROR(_xlfn.XLOOKUP(AJ1717,CrossRef!$A:$A,CrossRef!$L:$L,"Not Found"),"-")</f>
        <v>Not Found</v>
      </c>
    </row>
    <row r="1718" spans="1:39" x14ac:dyDescent="0.3">
      <c r="A1718" s="4" t="str">
        <f>D1718&amp;C1718&amp;B1718</f>
        <v>TD2406700000</v>
      </c>
      <c r="B1718" s="4" t="str">
        <f>LEFT(N1718,FIND(" ",N1718)-1)</f>
        <v>00</v>
      </c>
      <c r="C1718" s="4" t="str">
        <f>LEFT(M1718,4)</f>
        <v>7000</v>
      </c>
      <c r="D1718" s="4" t="str">
        <f>LEFT(L1718,FIND(" ",L1718)-1)</f>
        <v>TD2406</v>
      </c>
      <c r="E1718" s="4" t="str">
        <f>MID(X1718,2,3)</f>
        <v>AGC</v>
      </c>
      <c r="G1718" s="14" t="s">
        <v>10234</v>
      </c>
      <c r="H1718" s="14" t="s">
        <v>11796</v>
      </c>
      <c r="I1718" s="14" t="s">
        <v>10236</v>
      </c>
      <c r="J1718" s="14" t="s">
        <v>10237</v>
      </c>
      <c r="K1718" s="14" t="s">
        <v>167</v>
      </c>
      <c r="L1718" s="14" t="s">
        <v>10467</v>
      </c>
      <c r="M1718" s="14" t="s">
        <v>807</v>
      </c>
      <c r="N1718" s="14" t="s">
        <v>17</v>
      </c>
      <c r="O1718" s="15">
        <v>75000</v>
      </c>
      <c r="P1718" s="15">
        <v>62833.669542254996</v>
      </c>
      <c r="Q1718" s="20">
        <v>47356.307245370372</v>
      </c>
      <c r="R1718" s="14"/>
      <c r="S1718" s="14"/>
      <c r="T1718" s="14"/>
      <c r="U1718" s="14" t="s">
        <v>10248</v>
      </c>
      <c r="V1718" s="14"/>
      <c r="W1718" s="14"/>
      <c r="X1718" s="14" t="s">
        <v>10469</v>
      </c>
      <c r="Y1718" s="15">
        <v>0</v>
      </c>
      <c r="Z1718" s="14" t="s">
        <v>11798</v>
      </c>
      <c r="AA1718" s="15">
        <v>75000</v>
      </c>
      <c r="AB1718" s="14" t="s">
        <v>10245</v>
      </c>
      <c r="AC1718" s="14" t="s">
        <v>11799</v>
      </c>
      <c r="AD1718" s="14"/>
      <c r="AE1718" s="15">
        <v>12166.330457745</v>
      </c>
      <c r="AF1718" s="31" t="str">
        <f>_xlfn.XLOOKUP(A1718,Macmahon!B:B,Macmahon!AE:AE,"",0)</f>
        <v/>
      </c>
      <c r="AG1718" s="28" t="str">
        <f>_xlfn.XLOOKUP(A1718,Macmahon!B:B,Macmahon!AJ:AJ,"",0)</f>
        <v/>
      </c>
      <c r="AH1718" s="28" t="str">
        <f>_xlfn.XLOOKUP(A1718,Macmahon!B:B,Macmahon!AK:AK,"",0)</f>
        <v/>
      </c>
      <c r="AI1718" s="28">
        <f t="shared" si="38"/>
        <v>0</v>
      </c>
      <c r="AJ1718" s="40" t="str">
        <f>E1718&amp;C1718&amp;B1718</f>
        <v>AGC700000</v>
      </c>
      <c r="AK1718" s="40" t="str">
        <f>IFERROR(_xlfn.XLOOKUP(AJ1718,CrossRef!$A:$A,CrossRef!$J:$J,"Not Found"),"-")</f>
        <v>Not Found</v>
      </c>
      <c r="AL1718" s="40" t="str">
        <f>IFERROR(_xlfn.XLOOKUP(AJ1718,CrossRef!$A:$A,CrossRef!$K:$K,"Not Found"),"-")</f>
        <v>Not Found</v>
      </c>
      <c r="AM1718" s="40" t="str">
        <f>IFERROR(_xlfn.XLOOKUP(AJ1718,CrossRef!$A:$A,CrossRef!$L:$L,"Not Found"),"-")</f>
        <v>Not Found</v>
      </c>
    </row>
    <row r="1719" spans="1:39" x14ac:dyDescent="0.3">
      <c r="A1719" s="4" t="str">
        <f>D1719&amp;C1719&amp;B1719</f>
        <v>TD2415700000</v>
      </c>
      <c r="B1719" s="4" t="str">
        <f>LEFT(N1719,FIND(" ",N1719)-1)</f>
        <v>00</v>
      </c>
      <c r="C1719" s="4" t="str">
        <f>LEFT(M1719,4)</f>
        <v>7000</v>
      </c>
      <c r="D1719" s="4" t="str">
        <f>LEFT(L1719,FIND(" ",L1719)-1)</f>
        <v>TD2415</v>
      </c>
      <c r="E1719" s="4" t="str">
        <f>MID(X1719,2,3)</f>
        <v>JRP</v>
      </c>
      <c r="G1719" s="14" t="s">
        <v>10234</v>
      </c>
      <c r="H1719" s="14" t="s">
        <v>11796</v>
      </c>
      <c r="I1719" s="14" t="s">
        <v>10236</v>
      </c>
      <c r="J1719" s="14" t="s">
        <v>10237</v>
      </c>
      <c r="K1719" s="14" t="s">
        <v>172</v>
      </c>
      <c r="L1719" s="14" t="s">
        <v>10700</v>
      </c>
      <c r="M1719" s="14" t="s">
        <v>807</v>
      </c>
      <c r="N1719" s="14" t="s">
        <v>17</v>
      </c>
      <c r="O1719" s="15">
        <v>80000</v>
      </c>
      <c r="P1719" s="15">
        <v>40496.351495255301</v>
      </c>
      <c r="Q1719" s="20">
        <v>46172.572615740741</v>
      </c>
      <c r="R1719" s="14"/>
      <c r="S1719" s="14"/>
      <c r="T1719" s="14"/>
      <c r="U1719" s="14" t="s">
        <v>10248</v>
      </c>
      <c r="V1719" s="14"/>
      <c r="W1719" s="14"/>
      <c r="X1719" s="14" t="s">
        <v>10702</v>
      </c>
      <c r="Y1719" s="15">
        <v>0</v>
      </c>
      <c r="Z1719" s="14" t="s">
        <v>11798</v>
      </c>
      <c r="AA1719" s="22">
        <v>40000</v>
      </c>
      <c r="AB1719" s="14" t="s">
        <v>10245</v>
      </c>
      <c r="AC1719" s="14" t="s">
        <v>11799</v>
      </c>
      <c r="AD1719" s="14"/>
      <c r="AE1719" s="15">
        <v>39503.648504744699</v>
      </c>
      <c r="AF1719" s="31" t="str">
        <f>_xlfn.XLOOKUP(A1719,Macmahon!B:B,Macmahon!AE:AE,"",0)</f>
        <v/>
      </c>
      <c r="AG1719" s="28" t="str">
        <f>_xlfn.XLOOKUP(A1719,Macmahon!B:B,Macmahon!AJ:AJ,"",0)</f>
        <v/>
      </c>
      <c r="AH1719" s="28" t="str">
        <f>_xlfn.XLOOKUP(A1719,Macmahon!B:B,Macmahon!AK:AK,"",0)</f>
        <v/>
      </c>
      <c r="AI1719" s="28">
        <f t="shared" si="38"/>
        <v>0</v>
      </c>
      <c r="AJ1719" s="40" t="str">
        <f>E1719&amp;C1719&amp;B1719</f>
        <v>JRP700000</v>
      </c>
      <c r="AK1719" s="40" t="str">
        <f>IFERROR(_xlfn.XLOOKUP(AJ1719,CrossRef!$A:$A,CrossRef!$J:$J,"Not Found"),"-")</f>
        <v>Not Found</v>
      </c>
      <c r="AL1719" s="40" t="str">
        <f>IFERROR(_xlfn.XLOOKUP(AJ1719,CrossRef!$A:$A,CrossRef!$K:$K,"Not Found"),"-")</f>
        <v>Not Found</v>
      </c>
      <c r="AM1719" s="40" t="str">
        <f>IFERROR(_xlfn.XLOOKUP(AJ1719,CrossRef!$A:$A,CrossRef!$L:$L,"Not Found"),"-")</f>
        <v>Not Found</v>
      </c>
    </row>
    <row r="1720" spans="1:39" x14ac:dyDescent="0.3">
      <c r="A1720" s="4" t="str">
        <f>D1720&amp;C1720&amp;B1720</f>
        <v>TD2416700000</v>
      </c>
      <c r="B1720" s="4" t="str">
        <f>LEFT(N1720,FIND(" ",N1720)-1)</f>
        <v>00</v>
      </c>
      <c r="C1720" s="4" t="str">
        <f>LEFT(M1720,4)</f>
        <v>7000</v>
      </c>
      <c r="D1720" s="4" t="str">
        <f>LEFT(L1720,FIND(" ",L1720)-1)</f>
        <v>TD2416</v>
      </c>
      <c r="E1720" s="4" t="str">
        <f>MID(X1720,2,3)</f>
        <v>JRP</v>
      </c>
      <c r="G1720" s="14" t="s">
        <v>10234</v>
      </c>
      <c r="H1720" s="14" t="s">
        <v>11796</v>
      </c>
      <c r="I1720" s="14" t="s">
        <v>10236</v>
      </c>
      <c r="J1720" s="14" t="s">
        <v>10237</v>
      </c>
      <c r="K1720" s="14" t="s">
        <v>172</v>
      </c>
      <c r="L1720" s="14" t="s">
        <v>10647</v>
      </c>
      <c r="M1720" s="14" t="s">
        <v>807</v>
      </c>
      <c r="N1720" s="14" t="s">
        <v>17</v>
      </c>
      <c r="O1720" s="15">
        <v>80000</v>
      </c>
      <c r="P1720" s="15">
        <v>42096.252156691298</v>
      </c>
      <c r="Q1720" s="20">
        <v>45889.259780092594</v>
      </c>
      <c r="R1720" s="14"/>
      <c r="S1720" s="14"/>
      <c r="T1720" s="14"/>
      <c r="U1720" s="14" t="s">
        <v>10248</v>
      </c>
      <c r="V1720" s="14"/>
      <c r="W1720" s="14"/>
      <c r="X1720" s="14" t="s">
        <v>10649</v>
      </c>
      <c r="Y1720" s="15">
        <v>0</v>
      </c>
      <c r="Z1720" s="14" t="s">
        <v>11798</v>
      </c>
      <c r="AA1720" s="22">
        <v>40000</v>
      </c>
      <c r="AB1720" s="14" t="s">
        <v>10245</v>
      </c>
      <c r="AC1720" s="14" t="s">
        <v>11799</v>
      </c>
      <c r="AD1720" s="14"/>
      <c r="AE1720" s="15">
        <v>37903.747843308702</v>
      </c>
      <c r="AF1720" s="31" t="str">
        <f>_xlfn.XLOOKUP(A1720,Macmahon!B:B,Macmahon!AE:AE,"",0)</f>
        <v/>
      </c>
      <c r="AG1720" s="28" t="str">
        <f>_xlfn.XLOOKUP(A1720,Macmahon!B:B,Macmahon!AJ:AJ,"",0)</f>
        <v/>
      </c>
      <c r="AH1720" s="28" t="str">
        <f>_xlfn.XLOOKUP(A1720,Macmahon!B:B,Macmahon!AK:AK,"",0)</f>
        <v/>
      </c>
      <c r="AI1720" s="28">
        <f t="shared" si="38"/>
        <v>0</v>
      </c>
      <c r="AJ1720" s="40" t="str">
        <f>E1720&amp;C1720&amp;B1720</f>
        <v>JRP700000</v>
      </c>
      <c r="AK1720" s="40" t="str">
        <f>IFERROR(_xlfn.XLOOKUP(AJ1720,CrossRef!$A:$A,CrossRef!$J:$J,"Not Found"),"-")</f>
        <v>Not Found</v>
      </c>
      <c r="AL1720" s="40" t="str">
        <f>IFERROR(_xlfn.XLOOKUP(AJ1720,CrossRef!$A:$A,CrossRef!$K:$K,"Not Found"),"-")</f>
        <v>Not Found</v>
      </c>
      <c r="AM1720" s="40" t="str">
        <f>IFERROR(_xlfn.XLOOKUP(AJ1720,CrossRef!$A:$A,CrossRef!$L:$L,"Not Found"),"-")</f>
        <v>Not Found</v>
      </c>
    </row>
    <row r="1721" spans="1:39" x14ac:dyDescent="0.3">
      <c r="A1721" s="4" t="str">
        <f>D1721&amp;C1721&amp;B1721</f>
        <v>TD2417700000</v>
      </c>
      <c r="B1721" s="4" t="str">
        <f>LEFT(N1721,FIND(" ",N1721)-1)</f>
        <v>00</v>
      </c>
      <c r="C1721" s="4" t="str">
        <f>LEFT(M1721,4)</f>
        <v>7000</v>
      </c>
      <c r="D1721" s="4" t="str">
        <f>LEFT(L1721,FIND(" ",L1721)-1)</f>
        <v>TD2417</v>
      </c>
      <c r="E1721" s="4" t="str">
        <f>MID(X1721,2,3)</f>
        <v>JRP</v>
      </c>
      <c r="G1721" s="17" t="s">
        <v>10234</v>
      </c>
      <c r="H1721" s="17" t="s">
        <v>11796</v>
      </c>
      <c r="I1721" s="17" t="s">
        <v>10236</v>
      </c>
      <c r="J1721" s="17" t="s">
        <v>10237</v>
      </c>
      <c r="K1721" s="17" t="s">
        <v>172</v>
      </c>
      <c r="L1721" s="17" t="s">
        <v>10651</v>
      </c>
      <c r="M1721" s="17" t="s">
        <v>807</v>
      </c>
      <c r="N1721" s="17" t="s">
        <v>17</v>
      </c>
      <c r="O1721" s="18">
        <v>80000</v>
      </c>
      <c r="P1721" s="18">
        <v>43209.252156691298</v>
      </c>
      <c r="Q1721" s="19">
        <v>45419.964942129627</v>
      </c>
      <c r="R1721" s="17"/>
      <c r="S1721" s="17"/>
      <c r="T1721" s="17"/>
      <c r="U1721" s="17" t="s">
        <v>10248</v>
      </c>
      <c r="V1721" s="17"/>
      <c r="W1721" s="17"/>
      <c r="X1721" s="17" t="s">
        <v>10652</v>
      </c>
      <c r="Y1721" s="18">
        <v>0</v>
      </c>
      <c r="Z1721" s="17" t="s">
        <v>11798</v>
      </c>
      <c r="AA1721" s="22">
        <v>40000</v>
      </c>
      <c r="AB1721" s="17" t="s">
        <v>10245</v>
      </c>
      <c r="AC1721" s="17" t="s">
        <v>11799</v>
      </c>
      <c r="AD1721" s="17"/>
      <c r="AE1721" s="18">
        <v>36790.747843308702</v>
      </c>
      <c r="AF1721" s="31" t="str">
        <f>_xlfn.XLOOKUP(A1721,Macmahon!B:B,Macmahon!AE:AE,"",0)</f>
        <v/>
      </c>
      <c r="AG1721" s="28" t="str">
        <f>_xlfn.XLOOKUP(A1721,Macmahon!B:B,Macmahon!AJ:AJ,"",0)</f>
        <v/>
      </c>
      <c r="AH1721" s="28" t="str">
        <f>_xlfn.XLOOKUP(A1721,Macmahon!B:B,Macmahon!AK:AK,"",0)</f>
        <v/>
      </c>
      <c r="AI1721" s="28">
        <f t="shared" si="38"/>
        <v>0</v>
      </c>
      <c r="AJ1721" s="40" t="str">
        <f>E1721&amp;C1721&amp;B1721</f>
        <v>JRP700000</v>
      </c>
      <c r="AK1721" s="40" t="str">
        <f>IFERROR(_xlfn.XLOOKUP(AJ1721,CrossRef!$A:$A,CrossRef!$J:$J,"Not Found"),"-")</f>
        <v>Not Found</v>
      </c>
      <c r="AL1721" s="40" t="str">
        <f>IFERROR(_xlfn.XLOOKUP(AJ1721,CrossRef!$A:$A,CrossRef!$K:$K,"Not Found"),"-")</f>
        <v>Not Found</v>
      </c>
      <c r="AM1721" s="40" t="str">
        <f>IFERROR(_xlfn.XLOOKUP(AJ1721,CrossRef!$A:$A,CrossRef!$L:$L,"Not Found"),"-")</f>
        <v>Not Found</v>
      </c>
    </row>
    <row r="1722" spans="1:39" x14ac:dyDescent="0.3">
      <c r="A1722" s="4" t="str">
        <f>D1722&amp;C1722&amp;B1722</f>
        <v>TD2418700000</v>
      </c>
      <c r="B1722" s="4" t="str">
        <f>LEFT(N1722,FIND(" ",N1722)-1)</f>
        <v>00</v>
      </c>
      <c r="C1722" s="4" t="str">
        <f>LEFT(M1722,4)</f>
        <v>7000</v>
      </c>
      <c r="D1722" s="4" t="str">
        <f>LEFT(L1722,FIND(" ",L1722)-1)</f>
        <v>TD2418</v>
      </c>
      <c r="E1722" s="4" t="str">
        <f>MID(X1722,2,3)</f>
        <v>JRP</v>
      </c>
      <c r="G1722" s="14" t="s">
        <v>10234</v>
      </c>
      <c r="H1722" s="14" t="s">
        <v>11796</v>
      </c>
      <c r="I1722" s="14" t="s">
        <v>10236</v>
      </c>
      <c r="J1722" s="14" t="s">
        <v>10237</v>
      </c>
      <c r="K1722" s="14" t="s">
        <v>172</v>
      </c>
      <c r="L1722" s="14" t="s">
        <v>10703</v>
      </c>
      <c r="M1722" s="14" t="s">
        <v>807</v>
      </c>
      <c r="N1722" s="14" t="s">
        <v>17</v>
      </c>
      <c r="O1722" s="15">
        <v>80000</v>
      </c>
      <c r="P1722" s="15">
        <v>38401.465480898398</v>
      </c>
      <c r="Q1722" s="20">
        <v>46439.99077546296</v>
      </c>
      <c r="R1722" s="14"/>
      <c r="S1722" s="14"/>
      <c r="T1722" s="14"/>
      <c r="U1722" s="14" t="s">
        <v>10248</v>
      </c>
      <c r="V1722" s="14"/>
      <c r="W1722" s="14"/>
      <c r="X1722" s="14" t="s">
        <v>10704</v>
      </c>
      <c r="Y1722" s="15">
        <v>0</v>
      </c>
      <c r="Z1722" s="14" t="s">
        <v>11798</v>
      </c>
      <c r="AA1722" s="15">
        <v>40000</v>
      </c>
      <c r="AB1722" s="14" t="s">
        <v>10245</v>
      </c>
      <c r="AC1722" s="14" t="s">
        <v>11799</v>
      </c>
      <c r="AD1722" s="14"/>
      <c r="AE1722" s="15">
        <v>41598.534519101602</v>
      </c>
      <c r="AF1722" s="31" t="str">
        <f>_xlfn.XLOOKUP(A1722,Macmahon!B:B,Macmahon!AE:AE,"",0)</f>
        <v/>
      </c>
      <c r="AG1722" s="28" t="str">
        <f>_xlfn.XLOOKUP(A1722,Macmahon!B:B,Macmahon!AJ:AJ,"",0)</f>
        <v/>
      </c>
      <c r="AH1722" s="28" t="str">
        <f>_xlfn.XLOOKUP(A1722,Macmahon!B:B,Macmahon!AK:AK,"",0)</f>
        <v/>
      </c>
      <c r="AI1722" s="28">
        <f t="shared" si="38"/>
        <v>0</v>
      </c>
      <c r="AJ1722" s="40" t="str">
        <f>E1722&amp;C1722&amp;B1722</f>
        <v>JRP700000</v>
      </c>
      <c r="AK1722" s="40" t="str">
        <f>IFERROR(_xlfn.XLOOKUP(AJ1722,CrossRef!$A:$A,CrossRef!$J:$J,"Not Found"),"-")</f>
        <v>Not Found</v>
      </c>
      <c r="AL1722" s="40" t="str">
        <f>IFERROR(_xlfn.XLOOKUP(AJ1722,CrossRef!$A:$A,CrossRef!$K:$K,"Not Found"),"-")</f>
        <v>Not Found</v>
      </c>
      <c r="AM1722" s="40" t="str">
        <f>IFERROR(_xlfn.XLOOKUP(AJ1722,CrossRef!$A:$A,CrossRef!$L:$L,"Not Found"),"-")</f>
        <v>Not Found</v>
      </c>
    </row>
    <row r="1723" spans="1:39" x14ac:dyDescent="0.3">
      <c r="A1723" s="4" t="str">
        <f>D1723&amp;C1723&amp;B1723</f>
        <v>TD2419700000</v>
      </c>
      <c r="B1723" s="4" t="str">
        <f>LEFT(N1723,FIND(" ",N1723)-1)</f>
        <v>00</v>
      </c>
      <c r="C1723" s="4" t="str">
        <f>LEFT(M1723,4)</f>
        <v>7000</v>
      </c>
      <c r="D1723" s="4" t="str">
        <f>LEFT(L1723,FIND(" ",L1723)-1)</f>
        <v>TD2419</v>
      </c>
      <c r="E1723" s="4" t="str">
        <f>MID(X1723,2,3)</f>
        <v>JRP</v>
      </c>
      <c r="G1723" s="17" t="s">
        <v>10234</v>
      </c>
      <c r="H1723" s="17" t="s">
        <v>11796</v>
      </c>
      <c r="I1723" s="17" t="s">
        <v>10236</v>
      </c>
      <c r="J1723" s="17" t="s">
        <v>10237</v>
      </c>
      <c r="K1723" s="17" t="s">
        <v>172</v>
      </c>
      <c r="L1723" s="17" t="s">
        <v>10653</v>
      </c>
      <c r="M1723" s="17" t="s">
        <v>807</v>
      </c>
      <c r="N1723" s="17" t="s">
        <v>17</v>
      </c>
      <c r="O1723" s="18">
        <v>80000</v>
      </c>
      <c r="P1723" s="18">
        <v>39383.252156691298</v>
      </c>
      <c r="Q1723" s="19">
        <v>46320.458240740743</v>
      </c>
      <c r="R1723" s="17"/>
      <c r="S1723" s="17"/>
      <c r="T1723" s="17"/>
      <c r="U1723" s="17" t="s">
        <v>10248</v>
      </c>
      <c r="V1723" s="17"/>
      <c r="W1723" s="17"/>
      <c r="X1723" s="17" t="s">
        <v>10655</v>
      </c>
      <c r="Y1723" s="18">
        <v>0</v>
      </c>
      <c r="Z1723" s="17" t="s">
        <v>11798</v>
      </c>
      <c r="AA1723" s="22">
        <v>40000</v>
      </c>
      <c r="AB1723" s="17" t="s">
        <v>10245</v>
      </c>
      <c r="AC1723" s="17" t="s">
        <v>11799</v>
      </c>
      <c r="AD1723" s="17"/>
      <c r="AE1723" s="18">
        <v>40616.747843308702</v>
      </c>
      <c r="AF1723" s="31" t="str">
        <f>_xlfn.XLOOKUP(A1723,Macmahon!B:B,Macmahon!AE:AE,"",0)</f>
        <v/>
      </c>
      <c r="AG1723" s="28" t="str">
        <f>_xlfn.XLOOKUP(A1723,Macmahon!B:B,Macmahon!AJ:AJ,"",0)</f>
        <v/>
      </c>
      <c r="AH1723" s="28" t="str">
        <f>_xlfn.XLOOKUP(A1723,Macmahon!B:B,Macmahon!AK:AK,"",0)</f>
        <v/>
      </c>
      <c r="AI1723" s="28">
        <f t="shared" si="38"/>
        <v>0</v>
      </c>
      <c r="AJ1723" s="40" t="str">
        <f>E1723&amp;C1723&amp;B1723</f>
        <v>JRP700000</v>
      </c>
      <c r="AK1723" s="40" t="str">
        <f>IFERROR(_xlfn.XLOOKUP(AJ1723,CrossRef!$A:$A,CrossRef!$J:$J,"Not Found"),"-")</f>
        <v>Not Found</v>
      </c>
      <c r="AL1723" s="40" t="str">
        <f>IFERROR(_xlfn.XLOOKUP(AJ1723,CrossRef!$A:$A,CrossRef!$K:$K,"Not Found"),"-")</f>
        <v>Not Found</v>
      </c>
      <c r="AM1723" s="40" t="str">
        <f>IFERROR(_xlfn.XLOOKUP(AJ1723,CrossRef!$A:$A,CrossRef!$L:$L,"Not Found"),"-")</f>
        <v>Not Found</v>
      </c>
    </row>
    <row r="1724" spans="1:39" x14ac:dyDescent="0.3">
      <c r="A1724" s="4" t="str">
        <f>D1724&amp;C1724&amp;B1724</f>
        <v>TD60284303LT</v>
      </c>
      <c r="B1724" s="4" t="str">
        <f>LEFT(N1724,FIND(" ",N1724)-1)</f>
        <v>LT</v>
      </c>
      <c r="C1724" s="4" t="str">
        <f>LEFT(M1724,4)</f>
        <v>4303</v>
      </c>
      <c r="D1724" s="4" t="str">
        <f>LEFT(L1724,FIND(" ",L1724)-1)</f>
        <v>TD6028</v>
      </c>
      <c r="E1724" s="4" t="str">
        <f>MID(X1724,2,3)</f>
        <v>6HK</v>
      </c>
      <c r="G1724" s="17" t="s">
        <v>10234</v>
      </c>
      <c r="H1724" s="17" t="s">
        <v>10235</v>
      </c>
      <c r="I1724" s="17" t="s">
        <v>10251</v>
      </c>
      <c r="J1724" s="17" t="s">
        <v>10252</v>
      </c>
      <c r="K1724" s="17" t="s">
        <v>148</v>
      </c>
      <c r="L1724" s="17" t="s">
        <v>10711</v>
      </c>
      <c r="M1724" s="17" t="s">
        <v>11504</v>
      </c>
      <c r="N1724" s="17" t="s">
        <v>57</v>
      </c>
      <c r="O1724" s="18">
        <v>20000</v>
      </c>
      <c r="P1724" s="18">
        <v>88923.434367400099</v>
      </c>
      <c r="Q1724" s="16">
        <v>46020</v>
      </c>
      <c r="R1724" s="17" t="s">
        <v>11518</v>
      </c>
      <c r="S1724" s="17" t="s">
        <v>10261</v>
      </c>
      <c r="T1724" s="17" t="s">
        <v>11518</v>
      </c>
      <c r="U1724" s="17" t="s">
        <v>10269</v>
      </c>
      <c r="V1724" s="17"/>
      <c r="W1724" s="17"/>
      <c r="X1724" s="17" t="s">
        <v>10713</v>
      </c>
      <c r="Y1724" s="18">
        <v>12333.51</v>
      </c>
      <c r="Z1724" s="17" t="s">
        <v>11519</v>
      </c>
      <c r="AA1724" s="18">
        <v>87771.01</v>
      </c>
      <c r="AB1724" s="17" t="s">
        <v>10245</v>
      </c>
      <c r="AC1724" s="17" t="s">
        <v>10246</v>
      </c>
      <c r="AD1724" s="17"/>
      <c r="AE1724" s="18">
        <v>-68923.434367400099</v>
      </c>
      <c r="AF1724" s="31" t="str">
        <f>_xlfn.XLOOKUP(A1724,Macmahon!B:B,Macmahon!AE:AE,"",0)</f>
        <v/>
      </c>
      <c r="AG1724" s="28" t="str">
        <f>_xlfn.XLOOKUP(A1724,Macmahon!B:B,Macmahon!AJ:AJ,"",0)</f>
        <v/>
      </c>
      <c r="AH1724" s="28" t="str">
        <f>_xlfn.XLOOKUP(A1724,Macmahon!B:B,Macmahon!AK:AK,"",0)</f>
        <v/>
      </c>
      <c r="AI1724" s="28">
        <f t="shared" si="38"/>
        <v>0</v>
      </c>
      <c r="AJ1724" s="40" t="str">
        <f>E1724&amp;C1724&amp;B1724</f>
        <v>6HK4303LT</v>
      </c>
      <c r="AK1724" s="40" t="str">
        <f>IFERROR(_xlfn.XLOOKUP(AJ1724,CrossRef!$A:$A,CrossRef!$J:$J,"Not Found"),"-")</f>
        <v/>
      </c>
      <c r="AL1724" s="40">
        <f>IFERROR(_xlfn.XLOOKUP(AJ1724,CrossRef!$A:$A,CrossRef!$K:$K,"Not Found"),"-")</f>
        <v>0</v>
      </c>
      <c r="AM1724" s="40" t="str">
        <f>IFERROR(_xlfn.XLOOKUP(AJ1724,CrossRef!$A:$A,CrossRef!$L:$L,"Not Found"),"-")</f>
        <v>15000H STEERING CYLINDER CHANGE LH</v>
      </c>
    </row>
    <row r="1725" spans="1:39" x14ac:dyDescent="0.3">
      <c r="A1725" s="4" t="str">
        <f>D1725&amp;C1725&amp;B1725</f>
        <v>TD60284303RI</v>
      </c>
      <c r="B1725" s="4" t="str">
        <f>LEFT(N1725,FIND(" ",N1725)-1)</f>
        <v>RI</v>
      </c>
      <c r="C1725" s="4" t="str">
        <f>LEFT(M1725,4)</f>
        <v>4303</v>
      </c>
      <c r="D1725" s="4" t="str">
        <f>LEFT(L1725,FIND(" ",L1725)-1)</f>
        <v>TD6028</v>
      </c>
      <c r="E1725" s="4" t="str">
        <f>MID(X1725,2,3)</f>
        <v>6HK</v>
      </c>
      <c r="G1725" s="14" t="s">
        <v>10234</v>
      </c>
      <c r="H1725" s="14" t="s">
        <v>10235</v>
      </c>
      <c r="I1725" s="14" t="s">
        <v>10251</v>
      </c>
      <c r="J1725" s="14" t="s">
        <v>10252</v>
      </c>
      <c r="K1725" s="14" t="s">
        <v>148</v>
      </c>
      <c r="L1725" s="14" t="s">
        <v>10711</v>
      </c>
      <c r="M1725" s="14" t="s">
        <v>11504</v>
      </c>
      <c r="N1725" s="14" t="s">
        <v>61</v>
      </c>
      <c r="O1725" s="15">
        <v>20000</v>
      </c>
      <c r="P1725" s="15">
        <v>88923.434367400099</v>
      </c>
      <c r="Q1725" s="16">
        <v>46020</v>
      </c>
      <c r="R1725" s="14" t="s">
        <v>11518</v>
      </c>
      <c r="S1725" s="14" t="s">
        <v>10261</v>
      </c>
      <c r="T1725" s="14" t="s">
        <v>11518</v>
      </c>
      <c r="U1725" s="14" t="s">
        <v>10269</v>
      </c>
      <c r="V1725" s="14"/>
      <c r="W1725" s="14"/>
      <c r="X1725" s="14" t="s">
        <v>10713</v>
      </c>
      <c r="Y1725" s="15">
        <v>12333.51</v>
      </c>
      <c r="Z1725" s="14" t="s">
        <v>11520</v>
      </c>
      <c r="AA1725" s="15">
        <v>87771.01</v>
      </c>
      <c r="AB1725" s="14" t="s">
        <v>10245</v>
      </c>
      <c r="AC1725" s="14" t="s">
        <v>10246</v>
      </c>
      <c r="AD1725" s="14"/>
      <c r="AE1725" s="15">
        <v>-68923.434367400099</v>
      </c>
      <c r="AF1725" s="31" t="str">
        <f>_xlfn.XLOOKUP(A1725,Macmahon!B:B,Macmahon!AE:AE,"",0)</f>
        <v/>
      </c>
      <c r="AG1725" s="28" t="str">
        <f>_xlfn.XLOOKUP(A1725,Macmahon!B:B,Macmahon!AJ:AJ,"",0)</f>
        <v/>
      </c>
      <c r="AH1725" s="28" t="str">
        <f>_xlfn.XLOOKUP(A1725,Macmahon!B:B,Macmahon!AK:AK,"",0)</f>
        <v/>
      </c>
      <c r="AI1725" s="28">
        <f t="shared" si="38"/>
        <v>0</v>
      </c>
      <c r="AJ1725" s="40" t="str">
        <f>E1725&amp;C1725&amp;B1725</f>
        <v>6HK4303RI</v>
      </c>
      <c r="AK1725" s="40" t="str">
        <f>IFERROR(_xlfn.XLOOKUP(AJ1725,CrossRef!$A:$A,CrossRef!$J:$J,"Not Found"),"-")</f>
        <v/>
      </c>
      <c r="AL1725" s="40">
        <f>IFERROR(_xlfn.XLOOKUP(AJ1725,CrossRef!$A:$A,CrossRef!$K:$K,"Not Found"),"-")</f>
        <v>0</v>
      </c>
      <c r="AM1725" s="40" t="str">
        <f>IFERROR(_xlfn.XLOOKUP(AJ1725,CrossRef!$A:$A,CrossRef!$L:$L,"Not Found"),"-")</f>
        <v>15000H STEERING CYLINDER CHANGE RH</v>
      </c>
    </row>
    <row r="1726" spans="1:39" x14ac:dyDescent="0.3">
      <c r="A1726" s="4" t="str">
        <f>D1726&amp;C1726&amp;B1726</f>
        <v>TD6028700000</v>
      </c>
      <c r="B1726" s="4" t="str">
        <f>LEFT(N1726,FIND(" ",N1726)-1)</f>
        <v>00</v>
      </c>
      <c r="C1726" s="4" t="str">
        <f>LEFT(M1726,4)</f>
        <v>7000</v>
      </c>
      <c r="D1726" s="4" t="str">
        <f>LEFT(L1726,FIND(" ",L1726)-1)</f>
        <v>TD6028</v>
      </c>
      <c r="E1726" s="4" t="str">
        <f>MID(X1726,2,3)</f>
        <v>6HK</v>
      </c>
      <c r="G1726" s="17" t="s">
        <v>10234</v>
      </c>
      <c r="H1726" s="17" t="s">
        <v>11796</v>
      </c>
      <c r="I1726" s="17" t="s">
        <v>10251</v>
      </c>
      <c r="J1726" s="17" t="s">
        <v>10252</v>
      </c>
      <c r="K1726" s="17" t="s">
        <v>148</v>
      </c>
      <c r="L1726" s="17" t="s">
        <v>10711</v>
      </c>
      <c r="M1726" s="17" t="s">
        <v>807</v>
      </c>
      <c r="N1726" s="17" t="s">
        <v>17</v>
      </c>
      <c r="O1726" s="18">
        <v>75000</v>
      </c>
      <c r="P1726" s="18">
        <v>88923.434367400099</v>
      </c>
      <c r="Q1726" s="19">
        <v>45526.523611111108</v>
      </c>
      <c r="R1726" s="17"/>
      <c r="S1726" s="17"/>
      <c r="T1726" s="17"/>
      <c r="U1726" s="17" t="s">
        <v>10248</v>
      </c>
      <c r="V1726" s="17"/>
      <c r="W1726" s="17"/>
      <c r="X1726" s="17" t="s">
        <v>10713</v>
      </c>
      <c r="Y1726" s="18">
        <v>0</v>
      </c>
      <c r="Z1726" s="17" t="s">
        <v>11798</v>
      </c>
      <c r="AA1726" s="22">
        <v>82656</v>
      </c>
      <c r="AB1726" s="17" t="s">
        <v>10245</v>
      </c>
      <c r="AC1726" s="17" t="s">
        <v>11799</v>
      </c>
      <c r="AD1726" s="17"/>
      <c r="AE1726" s="18">
        <v>-13923.434367400099</v>
      </c>
      <c r="AF1726" s="31" t="str">
        <f>_xlfn.XLOOKUP(A1726,Macmahon!B:B,Macmahon!AE:AE,"",0)</f>
        <v/>
      </c>
      <c r="AG1726" s="28" t="str">
        <f>_xlfn.XLOOKUP(A1726,Macmahon!B:B,Macmahon!AJ:AJ,"",0)</f>
        <v/>
      </c>
      <c r="AH1726" s="28" t="str">
        <f>_xlfn.XLOOKUP(A1726,Macmahon!B:B,Macmahon!AK:AK,"",0)</f>
        <v/>
      </c>
      <c r="AI1726" s="28">
        <f t="shared" si="38"/>
        <v>0</v>
      </c>
      <c r="AJ1726" s="40" t="str">
        <f>E1726&amp;C1726&amp;B1726</f>
        <v>6HK700000</v>
      </c>
      <c r="AK1726" s="40" t="str">
        <f>IFERROR(_xlfn.XLOOKUP(AJ1726,CrossRef!$A:$A,CrossRef!$J:$J,"Not Found"),"-")</f>
        <v>Not Found</v>
      </c>
      <c r="AL1726" s="40" t="str">
        <f>IFERROR(_xlfn.XLOOKUP(AJ1726,CrossRef!$A:$A,CrossRef!$K:$K,"Not Found"),"-")</f>
        <v>Not Found</v>
      </c>
      <c r="AM1726" s="40" t="str">
        <f>IFERROR(_xlfn.XLOOKUP(AJ1726,CrossRef!$A:$A,CrossRef!$L:$L,"Not Found"),"-")</f>
        <v>Not Found</v>
      </c>
    </row>
    <row r="1727" spans="1:39" x14ac:dyDescent="0.3">
      <c r="A1727" s="4" t="str">
        <f>D1727&amp;C1727&amp;B1727</f>
        <v>TD6039700000</v>
      </c>
      <c r="B1727" s="4" t="str">
        <f>LEFT(N1727,FIND(" ",N1727)-1)</f>
        <v>00</v>
      </c>
      <c r="C1727" s="4" t="str">
        <f>LEFT(M1727,4)</f>
        <v>7000</v>
      </c>
      <c r="D1727" s="4" t="str">
        <f>LEFT(L1727,FIND(" ",L1727)-1)</f>
        <v>TD6039</v>
      </c>
      <c r="E1727" s="4" t="str">
        <f>MID(X1727,2,3)</f>
        <v>6HK</v>
      </c>
      <c r="G1727" s="17" t="s">
        <v>10234</v>
      </c>
      <c r="H1727" s="17" t="s">
        <v>11796</v>
      </c>
      <c r="I1727" s="17" t="s">
        <v>10251</v>
      </c>
      <c r="J1727" s="17" t="s">
        <v>10252</v>
      </c>
      <c r="K1727" s="17" t="s">
        <v>148</v>
      </c>
      <c r="L1727" s="17" t="s">
        <v>10253</v>
      </c>
      <c r="M1727" s="17" t="s">
        <v>807</v>
      </c>
      <c r="N1727" s="17" t="s">
        <v>17</v>
      </c>
      <c r="O1727" s="18">
        <v>37500</v>
      </c>
      <c r="P1727" s="18">
        <v>144581.69562060101</v>
      </c>
      <c r="Q1727" s="16">
        <v>44042</v>
      </c>
      <c r="R1727" s="17"/>
      <c r="S1727" s="17"/>
      <c r="T1727" s="17"/>
      <c r="U1727" s="17" t="s">
        <v>10241</v>
      </c>
      <c r="V1727" s="17"/>
      <c r="W1727" s="17" t="s">
        <v>11800</v>
      </c>
      <c r="X1727" s="17" t="s">
        <v>10256</v>
      </c>
      <c r="Y1727" s="18">
        <v>0</v>
      </c>
      <c r="Z1727" s="17" t="s">
        <v>11802</v>
      </c>
      <c r="AA1727" s="18">
        <v>69572.574565111005</v>
      </c>
      <c r="AB1727" s="17" t="s">
        <v>10245</v>
      </c>
      <c r="AC1727" s="17" t="s">
        <v>11799</v>
      </c>
      <c r="AD1727" s="17"/>
      <c r="AE1727" s="18">
        <v>-107081.69562060101</v>
      </c>
      <c r="AF1727" s="31" t="str">
        <f>_xlfn.XLOOKUP(A1727,Macmahon!B:B,Macmahon!AE:AE,"",0)</f>
        <v/>
      </c>
      <c r="AG1727" s="28" t="str">
        <f>_xlfn.XLOOKUP(A1727,Macmahon!B:B,Macmahon!AJ:AJ,"",0)</f>
        <v/>
      </c>
      <c r="AH1727" s="28" t="str">
        <f>_xlfn.XLOOKUP(A1727,Macmahon!B:B,Macmahon!AK:AK,"",0)</f>
        <v/>
      </c>
      <c r="AI1727" s="28">
        <f t="shared" si="38"/>
        <v>0</v>
      </c>
      <c r="AJ1727" s="40" t="str">
        <f>E1727&amp;C1727&amp;B1727</f>
        <v>6HK700000</v>
      </c>
      <c r="AK1727" s="40" t="str">
        <f>IFERROR(_xlfn.XLOOKUP(AJ1727,CrossRef!$A:$A,CrossRef!$J:$J,"Not Found"),"-")</f>
        <v>Not Found</v>
      </c>
      <c r="AL1727" s="40" t="str">
        <f>IFERROR(_xlfn.XLOOKUP(AJ1727,CrossRef!$A:$A,CrossRef!$K:$K,"Not Found"),"-")</f>
        <v>Not Found</v>
      </c>
      <c r="AM1727" s="40" t="str">
        <f>IFERROR(_xlfn.XLOOKUP(AJ1727,CrossRef!$A:$A,CrossRef!$L:$L,"Not Found"),"-")</f>
        <v>Not Found</v>
      </c>
    </row>
    <row r="1728" spans="1:39" x14ac:dyDescent="0.3">
      <c r="A1728" s="4" t="str">
        <f>D1728&amp;C1728&amp;B1728</f>
        <v>TD6039700000</v>
      </c>
      <c r="B1728" s="4" t="str">
        <f>LEFT(N1728,FIND(" ",N1728)-1)</f>
        <v>00</v>
      </c>
      <c r="C1728" s="4" t="str">
        <f>LEFT(M1728,4)</f>
        <v>7000</v>
      </c>
      <c r="D1728" s="4" t="str">
        <f>LEFT(L1728,FIND(" ",L1728)-1)</f>
        <v>TD6039</v>
      </c>
      <c r="E1728" s="4" t="str">
        <f>MID(X1728,2,3)</f>
        <v>6HK</v>
      </c>
      <c r="G1728" s="14" t="s">
        <v>10234</v>
      </c>
      <c r="H1728" s="14" t="s">
        <v>10235</v>
      </c>
      <c r="I1728" s="14" t="s">
        <v>10251</v>
      </c>
      <c r="J1728" s="14" t="s">
        <v>10252</v>
      </c>
      <c r="K1728" s="14" t="s">
        <v>148</v>
      </c>
      <c r="L1728" s="14" t="s">
        <v>10253</v>
      </c>
      <c r="M1728" s="14" t="s">
        <v>807</v>
      </c>
      <c r="N1728" s="14" t="s">
        <v>17</v>
      </c>
      <c r="O1728" s="15">
        <v>75000</v>
      </c>
      <c r="P1728" s="15">
        <v>144581.69562060101</v>
      </c>
      <c r="Q1728" s="16">
        <v>44387</v>
      </c>
      <c r="R1728" s="14"/>
      <c r="S1728" s="14"/>
      <c r="T1728" s="14"/>
      <c r="U1728" s="14" t="s">
        <v>10241</v>
      </c>
      <c r="V1728" s="14"/>
      <c r="W1728" s="14" t="s">
        <v>11800</v>
      </c>
      <c r="X1728" s="14" t="s">
        <v>10256</v>
      </c>
      <c r="Y1728" s="15">
        <v>0</v>
      </c>
      <c r="Z1728" s="14" t="s">
        <v>11801</v>
      </c>
      <c r="AA1728" s="15">
        <v>73690.439789014607</v>
      </c>
      <c r="AB1728" s="14" t="s">
        <v>10245</v>
      </c>
      <c r="AC1728" s="14" t="s">
        <v>11799</v>
      </c>
      <c r="AD1728" s="14"/>
      <c r="AE1728" s="15">
        <v>-69581.695620600702</v>
      </c>
      <c r="AF1728" s="31" t="str">
        <f>_xlfn.XLOOKUP(A1728,Macmahon!B:B,Macmahon!AE:AE,"",0)</f>
        <v/>
      </c>
      <c r="AG1728" s="28" t="str">
        <f>_xlfn.XLOOKUP(A1728,Macmahon!B:B,Macmahon!AJ:AJ,"",0)</f>
        <v/>
      </c>
      <c r="AH1728" s="28" t="str">
        <f>_xlfn.XLOOKUP(A1728,Macmahon!B:B,Macmahon!AK:AK,"",0)</f>
        <v/>
      </c>
      <c r="AI1728" s="28">
        <f t="shared" si="38"/>
        <v>0</v>
      </c>
      <c r="AJ1728" s="40" t="str">
        <f>E1728&amp;C1728&amp;B1728</f>
        <v>6HK700000</v>
      </c>
      <c r="AK1728" s="40" t="str">
        <f>IFERROR(_xlfn.XLOOKUP(AJ1728,CrossRef!$A:$A,CrossRef!$J:$J,"Not Found"),"-")</f>
        <v>Not Found</v>
      </c>
      <c r="AL1728" s="40" t="str">
        <f>IFERROR(_xlfn.XLOOKUP(AJ1728,CrossRef!$A:$A,CrossRef!$K:$K,"Not Found"),"-")</f>
        <v>Not Found</v>
      </c>
      <c r="AM1728" s="40" t="str">
        <f>IFERROR(_xlfn.XLOOKUP(AJ1728,CrossRef!$A:$A,CrossRef!$L:$L,"Not Found"),"-")</f>
        <v>Not Found</v>
      </c>
    </row>
    <row r="1729" spans="1:39" x14ac:dyDescent="0.3">
      <c r="A1729" s="4" t="str">
        <f>D1729&amp;C1729&amp;B1729</f>
        <v>TD6049700000</v>
      </c>
      <c r="B1729" s="4" t="str">
        <f>LEFT(N1729,FIND(" ",N1729)-1)</f>
        <v>00</v>
      </c>
      <c r="C1729" s="4" t="str">
        <f>LEFT(M1729,4)</f>
        <v>7000</v>
      </c>
      <c r="D1729" s="4" t="str">
        <f>LEFT(L1729,FIND(" ",L1729)-1)</f>
        <v>TD6049</v>
      </c>
      <c r="E1729" s="4" t="str">
        <f>MID(X1729,2,3)</f>
        <v>APX</v>
      </c>
      <c r="G1729" s="17" t="s">
        <v>10234</v>
      </c>
      <c r="H1729" s="17" t="s">
        <v>11796</v>
      </c>
      <c r="I1729" s="17" t="s">
        <v>10677</v>
      </c>
      <c r="J1729" s="17" t="s">
        <v>10678</v>
      </c>
      <c r="K1729" s="17" t="s">
        <v>177</v>
      </c>
      <c r="L1729" s="17" t="s">
        <v>10691</v>
      </c>
      <c r="M1729" s="17" t="s">
        <v>807</v>
      </c>
      <c r="N1729" s="17" t="s">
        <v>17</v>
      </c>
      <c r="O1729" s="18">
        <v>75000</v>
      </c>
      <c r="P1729" s="18">
        <v>78033.511738556394</v>
      </c>
      <c r="Q1729" s="19">
        <v>45793.829305555555</v>
      </c>
      <c r="R1729" s="17"/>
      <c r="S1729" s="17"/>
      <c r="T1729" s="17"/>
      <c r="U1729" s="17" t="s">
        <v>10241</v>
      </c>
      <c r="V1729" s="17"/>
      <c r="W1729" s="17" t="s">
        <v>11797</v>
      </c>
      <c r="X1729" s="17" t="s">
        <v>10693</v>
      </c>
      <c r="Y1729" s="18">
        <v>0</v>
      </c>
      <c r="Z1729" s="17" t="s">
        <v>11798</v>
      </c>
      <c r="AA1729" s="22">
        <v>75000</v>
      </c>
      <c r="AB1729" s="17" t="s">
        <v>10245</v>
      </c>
      <c r="AC1729" s="17" t="s">
        <v>11799</v>
      </c>
      <c r="AD1729" s="17"/>
      <c r="AE1729" s="18">
        <v>-3033.5117385563799</v>
      </c>
      <c r="AF1729" s="31" t="str">
        <f>_xlfn.XLOOKUP(A1729,Macmahon!B:B,Macmahon!AE:AE,"",0)</f>
        <v/>
      </c>
      <c r="AG1729" s="28" t="str">
        <f>_xlfn.XLOOKUP(A1729,Macmahon!B:B,Macmahon!AJ:AJ,"",0)</f>
        <v/>
      </c>
      <c r="AH1729" s="28" t="str">
        <f>_xlfn.XLOOKUP(A1729,Macmahon!B:B,Macmahon!AK:AK,"",0)</f>
        <v/>
      </c>
      <c r="AI1729" s="28">
        <f t="shared" si="38"/>
        <v>0</v>
      </c>
      <c r="AJ1729" s="40" t="str">
        <f>E1729&amp;C1729&amp;B1729</f>
        <v>APX700000</v>
      </c>
      <c r="AK1729" s="40" t="str">
        <f>IFERROR(_xlfn.XLOOKUP(AJ1729,CrossRef!$A:$A,CrossRef!$J:$J,"Not Found"),"-")</f>
        <v>Not Found</v>
      </c>
      <c r="AL1729" s="40" t="str">
        <f>IFERROR(_xlfn.XLOOKUP(AJ1729,CrossRef!$A:$A,CrossRef!$K:$K,"Not Found"),"-")</f>
        <v>Not Found</v>
      </c>
      <c r="AM1729" s="40" t="str">
        <f>IFERROR(_xlfn.XLOOKUP(AJ1729,CrossRef!$A:$A,CrossRef!$L:$L,"Not Found"),"-")</f>
        <v>Not Found</v>
      </c>
    </row>
    <row r="1730" spans="1:39" x14ac:dyDescent="0.3">
      <c r="A1730" s="4" t="str">
        <f>D1730&amp;C1730&amp;B1730</f>
        <v>TD6051700000</v>
      </c>
      <c r="B1730" s="4" t="str">
        <f>LEFT(N1730,FIND(" ",N1730)-1)</f>
        <v>00</v>
      </c>
      <c r="C1730" s="4" t="str">
        <f>LEFT(M1730,4)</f>
        <v>7000</v>
      </c>
      <c r="D1730" s="4" t="str">
        <f>LEFT(L1730,FIND(" ",L1730)-1)</f>
        <v>TD6051</v>
      </c>
      <c r="E1730" s="4" t="str">
        <f>MID(X1730,2,3)</f>
        <v>APX</v>
      </c>
      <c r="G1730" s="14" t="s">
        <v>10234</v>
      </c>
      <c r="H1730" s="14" t="s">
        <v>11796</v>
      </c>
      <c r="I1730" s="14" t="s">
        <v>10251</v>
      </c>
      <c r="J1730" s="14" t="s">
        <v>10252</v>
      </c>
      <c r="K1730" s="14" t="s">
        <v>177</v>
      </c>
      <c r="L1730" s="14" t="s">
        <v>10720</v>
      </c>
      <c r="M1730" s="14" t="s">
        <v>807</v>
      </c>
      <c r="N1730" s="14" t="s">
        <v>17</v>
      </c>
      <c r="O1730" s="15">
        <v>75000</v>
      </c>
      <c r="P1730" s="15">
        <v>80610.658235036899</v>
      </c>
      <c r="Q1730" s="16">
        <v>45346</v>
      </c>
      <c r="R1730" s="14"/>
      <c r="S1730" s="14"/>
      <c r="T1730" s="14"/>
      <c r="U1730" s="14" t="s">
        <v>10241</v>
      </c>
      <c r="V1730" s="14"/>
      <c r="W1730" s="14" t="s">
        <v>11800</v>
      </c>
      <c r="X1730" s="14" t="s">
        <v>10722</v>
      </c>
      <c r="Y1730" s="15">
        <v>0</v>
      </c>
      <c r="Z1730" s="14" t="s">
        <v>11798</v>
      </c>
      <c r="AA1730" s="15">
        <v>70800.232514540301</v>
      </c>
      <c r="AB1730" s="14" t="s">
        <v>10245</v>
      </c>
      <c r="AC1730" s="14" t="s">
        <v>11799</v>
      </c>
      <c r="AD1730" s="14"/>
      <c r="AE1730" s="15">
        <v>-5610.6582350369099</v>
      </c>
      <c r="AF1730" s="31" t="str">
        <f>_xlfn.XLOOKUP(A1730,Macmahon!B:B,Macmahon!AE:AE,"",0)</f>
        <v/>
      </c>
      <c r="AG1730" s="28" t="str">
        <f>_xlfn.XLOOKUP(A1730,Macmahon!B:B,Macmahon!AJ:AJ,"",0)</f>
        <v/>
      </c>
      <c r="AH1730" s="28" t="str">
        <f>_xlfn.XLOOKUP(A1730,Macmahon!B:B,Macmahon!AK:AK,"",0)</f>
        <v/>
      </c>
      <c r="AI1730" s="28">
        <f t="shared" si="38"/>
        <v>0</v>
      </c>
      <c r="AJ1730" s="40" t="str">
        <f>E1730&amp;C1730&amp;B1730</f>
        <v>APX700000</v>
      </c>
      <c r="AK1730" s="40" t="str">
        <f>IFERROR(_xlfn.XLOOKUP(AJ1730,CrossRef!$A:$A,CrossRef!$J:$J,"Not Found"),"-")</f>
        <v>Not Found</v>
      </c>
      <c r="AL1730" s="40" t="str">
        <f>IFERROR(_xlfn.XLOOKUP(AJ1730,CrossRef!$A:$A,CrossRef!$K:$K,"Not Found"),"-")</f>
        <v>Not Found</v>
      </c>
      <c r="AM1730" s="40" t="str">
        <f>IFERROR(_xlfn.XLOOKUP(AJ1730,CrossRef!$A:$A,CrossRef!$L:$L,"Not Found"),"-")</f>
        <v>Not Found</v>
      </c>
    </row>
    <row r="1731" spans="1:39" x14ac:dyDescent="0.3">
      <c r="A1731" s="4" t="str">
        <f>D1731&amp;C1731&amp;B1731</f>
        <v>TD6069700000</v>
      </c>
      <c r="B1731" s="4" t="str">
        <f>LEFT(N1731,FIND(" ",N1731)-1)</f>
        <v>00</v>
      </c>
      <c r="C1731" s="4" t="str">
        <f>LEFT(M1731,4)</f>
        <v>7000</v>
      </c>
      <c r="D1731" s="4" t="str">
        <f>LEFT(L1731,FIND(" ",L1731)-1)</f>
        <v>TD6069</v>
      </c>
      <c r="E1731" s="4" t="str">
        <f>MID(X1731,2,3)</f>
        <v>APX</v>
      </c>
      <c r="G1731" s="14" t="s">
        <v>10234</v>
      </c>
      <c r="H1731" s="14" t="s">
        <v>11796</v>
      </c>
      <c r="I1731" s="14" t="s">
        <v>10251</v>
      </c>
      <c r="J1731" s="14" t="s">
        <v>10252</v>
      </c>
      <c r="K1731" s="14" t="s">
        <v>177</v>
      </c>
      <c r="L1731" s="14" t="s">
        <v>10726</v>
      </c>
      <c r="M1731" s="14" t="s">
        <v>807</v>
      </c>
      <c r="N1731" s="14" t="s">
        <v>17</v>
      </c>
      <c r="O1731" s="15">
        <v>75000</v>
      </c>
      <c r="P1731" s="15">
        <v>79506.328235036897</v>
      </c>
      <c r="Q1731" s="16">
        <v>45482</v>
      </c>
      <c r="R1731" s="14"/>
      <c r="S1731" s="14"/>
      <c r="T1731" s="14"/>
      <c r="U1731" s="14" t="s">
        <v>10241</v>
      </c>
      <c r="V1731" s="14"/>
      <c r="W1731" s="14" t="s">
        <v>11800</v>
      </c>
      <c r="X1731" s="14" t="s">
        <v>10728</v>
      </c>
      <c r="Y1731" s="15">
        <v>0</v>
      </c>
      <c r="Z1731" s="14" t="s">
        <v>11798</v>
      </c>
      <c r="AA1731" s="15">
        <v>71169.389257199204</v>
      </c>
      <c r="AB1731" s="14" t="s">
        <v>10245</v>
      </c>
      <c r="AC1731" s="14" t="s">
        <v>11799</v>
      </c>
      <c r="AD1731" s="14"/>
      <c r="AE1731" s="15">
        <v>-4506.32823503691</v>
      </c>
      <c r="AF1731" s="31" t="str">
        <f>_xlfn.XLOOKUP(A1731,Macmahon!B:B,Macmahon!AE:AE,"",0)</f>
        <v/>
      </c>
      <c r="AG1731" s="28" t="str">
        <f>_xlfn.XLOOKUP(A1731,Macmahon!B:B,Macmahon!AJ:AJ,"",0)</f>
        <v/>
      </c>
      <c r="AH1731" s="28" t="str">
        <f>_xlfn.XLOOKUP(A1731,Macmahon!B:B,Macmahon!AK:AK,"",0)</f>
        <v/>
      </c>
      <c r="AI1731" s="28">
        <f t="shared" ref="AI1731:AI1794" si="39">IF(AG1731=0,AH1731,IF(AH1731=0,AG1731,MIN(AG1731,AH1731)))</f>
        <v>0</v>
      </c>
      <c r="AJ1731" s="40" t="str">
        <f>E1731&amp;C1731&amp;B1731</f>
        <v>APX700000</v>
      </c>
      <c r="AK1731" s="40" t="str">
        <f>IFERROR(_xlfn.XLOOKUP(AJ1731,CrossRef!$A:$A,CrossRef!$J:$J,"Not Found"),"-")</f>
        <v>Not Found</v>
      </c>
      <c r="AL1731" s="40" t="str">
        <f>IFERROR(_xlfn.XLOOKUP(AJ1731,CrossRef!$A:$A,CrossRef!$K:$K,"Not Found"),"-")</f>
        <v>Not Found</v>
      </c>
      <c r="AM1731" s="40" t="str">
        <f>IFERROR(_xlfn.XLOOKUP(AJ1731,CrossRef!$A:$A,CrossRef!$L:$L,"Not Found"),"-")</f>
        <v>Not Found</v>
      </c>
    </row>
    <row r="1732" spans="1:39" x14ac:dyDescent="0.3">
      <c r="A1732" s="4" t="str">
        <f>D1732&amp;C1732&amp;B1732</f>
        <v>TD6091700000</v>
      </c>
      <c r="B1732" s="4" t="str">
        <f>LEFT(N1732,FIND(" ",N1732)-1)</f>
        <v>00</v>
      </c>
      <c r="C1732" s="4" t="str">
        <f>LEFT(M1732,4)</f>
        <v>7000</v>
      </c>
      <c r="D1732" s="4" t="str">
        <f>LEFT(L1732,FIND(" ",L1732)-1)</f>
        <v>TD6091</v>
      </c>
      <c r="E1732" s="4" t="str">
        <f>MID(X1732,2,3)</f>
        <v>APX</v>
      </c>
      <c r="G1732" s="17" t="s">
        <v>10234</v>
      </c>
      <c r="H1732" s="17" t="s">
        <v>11796</v>
      </c>
      <c r="I1732" s="17" t="s">
        <v>10251</v>
      </c>
      <c r="J1732" s="17" t="s">
        <v>10252</v>
      </c>
      <c r="K1732" s="17" t="s">
        <v>177</v>
      </c>
      <c r="L1732" s="17" t="s">
        <v>10685</v>
      </c>
      <c r="M1732" s="17" t="s">
        <v>807</v>
      </c>
      <c r="N1732" s="17" t="s">
        <v>17</v>
      </c>
      <c r="O1732" s="18">
        <v>75000</v>
      </c>
      <c r="P1732" s="18">
        <v>74181.898235036904</v>
      </c>
      <c r="Q1732" s="16">
        <v>46083</v>
      </c>
      <c r="R1732" s="17"/>
      <c r="S1732" s="17"/>
      <c r="T1732" s="17"/>
      <c r="U1732" s="17" t="s">
        <v>10241</v>
      </c>
      <c r="V1732" s="17"/>
      <c r="W1732" s="17" t="s">
        <v>11800</v>
      </c>
      <c r="X1732" s="17" t="s">
        <v>10687</v>
      </c>
      <c r="Y1732" s="18">
        <v>0</v>
      </c>
      <c r="Z1732" s="17" t="s">
        <v>11798</v>
      </c>
      <c r="AA1732" s="18">
        <v>71682.845483871002</v>
      </c>
      <c r="AB1732" s="17" t="s">
        <v>10245</v>
      </c>
      <c r="AC1732" s="17" t="s">
        <v>11799</v>
      </c>
      <c r="AD1732" s="17"/>
      <c r="AE1732" s="18">
        <v>818.101764963081</v>
      </c>
      <c r="AF1732" s="31" t="str">
        <f>_xlfn.XLOOKUP(A1732,Macmahon!B:B,Macmahon!AE:AE,"",0)</f>
        <v/>
      </c>
      <c r="AG1732" s="28" t="str">
        <f>_xlfn.XLOOKUP(A1732,Macmahon!B:B,Macmahon!AJ:AJ,"",0)</f>
        <v/>
      </c>
      <c r="AH1732" s="28" t="str">
        <f>_xlfn.XLOOKUP(A1732,Macmahon!B:B,Macmahon!AK:AK,"",0)</f>
        <v/>
      </c>
      <c r="AI1732" s="28">
        <f t="shared" si="39"/>
        <v>0</v>
      </c>
      <c r="AJ1732" s="40" t="str">
        <f>E1732&amp;C1732&amp;B1732</f>
        <v>APX700000</v>
      </c>
      <c r="AK1732" s="40" t="str">
        <f>IFERROR(_xlfn.XLOOKUP(AJ1732,CrossRef!$A:$A,CrossRef!$J:$J,"Not Found"),"-")</f>
        <v>Not Found</v>
      </c>
      <c r="AL1732" s="40" t="str">
        <f>IFERROR(_xlfn.XLOOKUP(AJ1732,CrossRef!$A:$A,CrossRef!$K:$K,"Not Found"),"-")</f>
        <v>Not Found</v>
      </c>
      <c r="AM1732" s="40" t="str">
        <f>IFERROR(_xlfn.XLOOKUP(AJ1732,CrossRef!$A:$A,CrossRef!$L:$L,"Not Found"),"-")</f>
        <v>Not Found</v>
      </c>
    </row>
    <row r="1733" spans="1:39" x14ac:dyDescent="0.3">
      <c r="A1733" s="4" t="str">
        <f>D1733&amp;C1733&amp;B1733</f>
        <v>TD61004303LT</v>
      </c>
      <c r="B1733" s="4" t="str">
        <f>LEFT(N1733,FIND(" ",N1733)-1)</f>
        <v>LT</v>
      </c>
      <c r="C1733" s="4" t="str">
        <f>LEFT(M1733,4)</f>
        <v>4303</v>
      </c>
      <c r="D1733" s="4" t="str">
        <f>LEFT(L1733,FIND(" ",L1733)-1)</f>
        <v>TD6100</v>
      </c>
      <c r="E1733" s="4" t="str">
        <f>MID(X1733,2,3)</f>
        <v>6HK</v>
      </c>
      <c r="G1733" s="14" t="s">
        <v>10234</v>
      </c>
      <c r="H1733" s="14" t="s">
        <v>10235</v>
      </c>
      <c r="I1733" s="14" t="s">
        <v>10251</v>
      </c>
      <c r="J1733" s="14" t="s">
        <v>10252</v>
      </c>
      <c r="K1733" s="14" t="s">
        <v>148</v>
      </c>
      <c r="L1733" s="14" t="s">
        <v>10636</v>
      </c>
      <c r="M1733" s="14" t="s">
        <v>11504</v>
      </c>
      <c r="N1733" s="14" t="s">
        <v>57</v>
      </c>
      <c r="O1733" s="15">
        <v>20000</v>
      </c>
      <c r="P1733" s="15">
        <v>64454.869542255001</v>
      </c>
      <c r="Q1733" s="16">
        <v>46949</v>
      </c>
      <c r="R1733" s="14" t="s">
        <v>11518</v>
      </c>
      <c r="S1733" s="14" t="s">
        <v>10261</v>
      </c>
      <c r="T1733" s="14" t="s">
        <v>11518</v>
      </c>
      <c r="U1733" s="14" t="s">
        <v>10248</v>
      </c>
      <c r="V1733" s="14"/>
      <c r="W1733" s="14"/>
      <c r="X1733" s="14" t="s">
        <v>10638</v>
      </c>
      <c r="Y1733" s="15">
        <v>12333.51</v>
      </c>
      <c r="Z1733" s="14" t="s">
        <v>11519</v>
      </c>
      <c r="AA1733" s="15">
        <v>72160.614099931598</v>
      </c>
      <c r="AB1733" s="14" t="s">
        <v>10245</v>
      </c>
      <c r="AC1733" s="14" t="s">
        <v>10246</v>
      </c>
      <c r="AD1733" s="14"/>
      <c r="AE1733" s="15">
        <v>-44454.869542255001</v>
      </c>
      <c r="AF1733" s="31" t="str">
        <f>_xlfn.XLOOKUP(A1733,Macmahon!B:B,Macmahon!AE:AE,"",0)</f>
        <v/>
      </c>
      <c r="AG1733" s="28" t="str">
        <f>_xlfn.XLOOKUP(A1733,Macmahon!B:B,Macmahon!AJ:AJ,"",0)</f>
        <v/>
      </c>
      <c r="AH1733" s="28" t="str">
        <f>_xlfn.XLOOKUP(A1733,Macmahon!B:B,Macmahon!AK:AK,"",0)</f>
        <v/>
      </c>
      <c r="AI1733" s="28">
        <f t="shared" si="39"/>
        <v>0</v>
      </c>
      <c r="AJ1733" s="40" t="str">
        <f>E1733&amp;C1733&amp;B1733</f>
        <v>6HK4303LT</v>
      </c>
      <c r="AK1733" s="40" t="str">
        <f>IFERROR(_xlfn.XLOOKUP(AJ1733,CrossRef!$A:$A,CrossRef!$J:$J,"Not Found"),"-")</f>
        <v/>
      </c>
      <c r="AL1733" s="40">
        <f>IFERROR(_xlfn.XLOOKUP(AJ1733,CrossRef!$A:$A,CrossRef!$K:$K,"Not Found"),"-")</f>
        <v>0</v>
      </c>
      <c r="AM1733" s="40" t="str">
        <f>IFERROR(_xlfn.XLOOKUP(AJ1733,CrossRef!$A:$A,CrossRef!$L:$L,"Not Found"),"-")</f>
        <v>15000H STEERING CYLINDER CHANGE LH</v>
      </c>
    </row>
    <row r="1734" spans="1:39" x14ac:dyDescent="0.3">
      <c r="A1734" s="4" t="str">
        <f>D1734&amp;C1734&amp;B1734</f>
        <v>TD61004303RI</v>
      </c>
      <c r="B1734" s="4" t="str">
        <f>LEFT(N1734,FIND(" ",N1734)-1)</f>
        <v>RI</v>
      </c>
      <c r="C1734" s="4" t="str">
        <f>LEFT(M1734,4)</f>
        <v>4303</v>
      </c>
      <c r="D1734" s="4" t="str">
        <f>LEFT(L1734,FIND(" ",L1734)-1)</f>
        <v>TD6100</v>
      </c>
      <c r="E1734" s="4" t="str">
        <f>MID(X1734,2,3)</f>
        <v>6HK</v>
      </c>
      <c r="G1734" s="17" t="s">
        <v>10234</v>
      </c>
      <c r="H1734" s="17" t="s">
        <v>10235</v>
      </c>
      <c r="I1734" s="17" t="s">
        <v>10251</v>
      </c>
      <c r="J1734" s="17" t="s">
        <v>10252</v>
      </c>
      <c r="K1734" s="17" t="s">
        <v>148</v>
      </c>
      <c r="L1734" s="17" t="s">
        <v>10636</v>
      </c>
      <c r="M1734" s="17" t="s">
        <v>11504</v>
      </c>
      <c r="N1734" s="17" t="s">
        <v>61</v>
      </c>
      <c r="O1734" s="18">
        <v>20000</v>
      </c>
      <c r="P1734" s="18">
        <v>64454.869542255001</v>
      </c>
      <c r="Q1734" s="16">
        <v>46610.790416666663</v>
      </c>
      <c r="R1734" s="17" t="s">
        <v>11518</v>
      </c>
      <c r="S1734" s="17" t="s">
        <v>10261</v>
      </c>
      <c r="T1734" s="17" t="s">
        <v>11518</v>
      </c>
      <c r="U1734" s="17" t="s">
        <v>10269</v>
      </c>
      <c r="V1734" s="17"/>
      <c r="W1734" s="17"/>
      <c r="X1734" s="17" t="s">
        <v>10638</v>
      </c>
      <c r="Y1734" s="18">
        <v>12333.51</v>
      </c>
      <c r="Z1734" s="17" t="s">
        <v>11520</v>
      </c>
      <c r="AA1734" s="18">
        <v>68456.744624010302</v>
      </c>
      <c r="AB1734" s="17" t="s">
        <v>10245</v>
      </c>
      <c r="AC1734" s="17" t="s">
        <v>10246</v>
      </c>
      <c r="AD1734" s="17"/>
      <c r="AE1734" s="18">
        <v>-44454.869542255001</v>
      </c>
      <c r="AF1734" s="31" t="str">
        <f>_xlfn.XLOOKUP(A1734,Macmahon!B:B,Macmahon!AE:AE,"",0)</f>
        <v/>
      </c>
      <c r="AG1734" s="28" t="str">
        <f>_xlfn.XLOOKUP(A1734,Macmahon!B:B,Macmahon!AJ:AJ,"",0)</f>
        <v/>
      </c>
      <c r="AH1734" s="28" t="str">
        <f>_xlfn.XLOOKUP(A1734,Macmahon!B:B,Macmahon!AK:AK,"",0)</f>
        <v/>
      </c>
      <c r="AI1734" s="28">
        <f t="shared" si="39"/>
        <v>0</v>
      </c>
      <c r="AJ1734" s="40" t="str">
        <f>E1734&amp;C1734&amp;B1734</f>
        <v>6HK4303RI</v>
      </c>
      <c r="AK1734" s="40" t="str">
        <f>IFERROR(_xlfn.XLOOKUP(AJ1734,CrossRef!$A:$A,CrossRef!$J:$J,"Not Found"),"-")</f>
        <v/>
      </c>
      <c r="AL1734" s="40">
        <f>IFERROR(_xlfn.XLOOKUP(AJ1734,CrossRef!$A:$A,CrossRef!$K:$K,"Not Found"),"-")</f>
        <v>0</v>
      </c>
      <c r="AM1734" s="40" t="str">
        <f>IFERROR(_xlfn.XLOOKUP(AJ1734,CrossRef!$A:$A,CrossRef!$L:$L,"Not Found"),"-")</f>
        <v>15000H STEERING CYLINDER CHANGE RH</v>
      </c>
    </row>
    <row r="1735" spans="1:39" x14ac:dyDescent="0.3">
      <c r="A1735" s="4" t="str">
        <f>D1735&amp;C1735&amp;B1735</f>
        <v>TD6100700000</v>
      </c>
      <c r="B1735" s="4" t="str">
        <f>LEFT(N1735,FIND(" ",N1735)-1)</f>
        <v>00</v>
      </c>
      <c r="C1735" s="4" t="str">
        <f>LEFT(M1735,4)</f>
        <v>7000</v>
      </c>
      <c r="D1735" s="4" t="str">
        <f>LEFT(L1735,FIND(" ",L1735)-1)</f>
        <v>TD6100</v>
      </c>
      <c r="E1735" s="4" t="str">
        <f>MID(X1735,2,3)</f>
        <v>6HK</v>
      </c>
      <c r="G1735" s="14" t="s">
        <v>10234</v>
      </c>
      <c r="H1735" s="14" t="s">
        <v>11796</v>
      </c>
      <c r="I1735" s="14" t="s">
        <v>10251</v>
      </c>
      <c r="J1735" s="14" t="s">
        <v>10252</v>
      </c>
      <c r="K1735" s="14" t="s">
        <v>148</v>
      </c>
      <c r="L1735" s="14" t="s">
        <v>10636</v>
      </c>
      <c r="M1735" s="14" t="s">
        <v>807</v>
      </c>
      <c r="N1735" s="14" t="s">
        <v>17</v>
      </c>
      <c r="O1735" s="15">
        <v>75000</v>
      </c>
      <c r="P1735" s="15">
        <v>64454.869542255001</v>
      </c>
      <c r="Q1735" s="20">
        <v>47208.271423611113</v>
      </c>
      <c r="R1735" s="14"/>
      <c r="S1735" s="14"/>
      <c r="T1735" s="14"/>
      <c r="U1735" s="14" t="s">
        <v>10248</v>
      </c>
      <c r="V1735" s="14"/>
      <c r="W1735" s="14"/>
      <c r="X1735" s="14" t="s">
        <v>10638</v>
      </c>
      <c r="Y1735" s="15">
        <v>0</v>
      </c>
      <c r="Z1735" s="14" t="s">
        <v>11798</v>
      </c>
      <c r="AA1735" s="15">
        <v>75000</v>
      </c>
      <c r="AB1735" s="14" t="s">
        <v>10245</v>
      </c>
      <c r="AC1735" s="14" t="s">
        <v>11799</v>
      </c>
      <c r="AD1735" s="14"/>
      <c r="AE1735" s="15">
        <v>10545.130457744999</v>
      </c>
      <c r="AF1735" s="31" t="str">
        <f>_xlfn.XLOOKUP(A1735,Macmahon!B:B,Macmahon!AE:AE,"",0)</f>
        <v/>
      </c>
      <c r="AG1735" s="28" t="str">
        <f>_xlfn.XLOOKUP(A1735,Macmahon!B:B,Macmahon!AJ:AJ,"",0)</f>
        <v/>
      </c>
      <c r="AH1735" s="28" t="str">
        <f>_xlfn.XLOOKUP(A1735,Macmahon!B:B,Macmahon!AK:AK,"",0)</f>
        <v/>
      </c>
      <c r="AI1735" s="28">
        <f t="shared" si="39"/>
        <v>0</v>
      </c>
      <c r="AJ1735" s="40" t="str">
        <f>E1735&amp;C1735&amp;B1735</f>
        <v>6HK700000</v>
      </c>
      <c r="AK1735" s="40" t="str">
        <f>IFERROR(_xlfn.XLOOKUP(AJ1735,CrossRef!$A:$A,CrossRef!$J:$J,"Not Found"),"-")</f>
        <v>Not Found</v>
      </c>
      <c r="AL1735" s="40" t="str">
        <f>IFERROR(_xlfn.XLOOKUP(AJ1735,CrossRef!$A:$A,CrossRef!$K:$K,"Not Found"),"-")</f>
        <v>Not Found</v>
      </c>
      <c r="AM1735" s="40" t="str">
        <f>IFERROR(_xlfn.XLOOKUP(AJ1735,CrossRef!$A:$A,CrossRef!$L:$L,"Not Found"),"-")</f>
        <v>Not Found</v>
      </c>
    </row>
    <row r="1736" spans="1:39" x14ac:dyDescent="0.3">
      <c r="A1736" s="4" t="str">
        <f>D1736&amp;C1736&amp;B1736</f>
        <v>TD6106700000</v>
      </c>
      <c r="B1736" s="4" t="str">
        <f>LEFT(N1736,FIND(" ",N1736)-1)</f>
        <v>00</v>
      </c>
      <c r="C1736" s="4" t="str">
        <f>LEFT(M1736,4)</f>
        <v>7000</v>
      </c>
      <c r="D1736" s="4" t="str">
        <f>LEFT(L1736,FIND(" ",L1736)-1)</f>
        <v>TD6106</v>
      </c>
      <c r="E1736" s="4" t="str">
        <f>MID(X1736,2,3)</f>
        <v>APX</v>
      </c>
      <c r="G1736" s="17" t="s">
        <v>10234</v>
      </c>
      <c r="H1736" s="17" t="s">
        <v>11796</v>
      </c>
      <c r="I1736" s="17" t="s">
        <v>10251</v>
      </c>
      <c r="J1736" s="17" t="s">
        <v>10252</v>
      </c>
      <c r="K1736" s="17" t="s">
        <v>177</v>
      </c>
      <c r="L1736" s="17" t="s">
        <v>10717</v>
      </c>
      <c r="M1736" s="17" t="s">
        <v>807</v>
      </c>
      <c r="N1736" s="17" t="s">
        <v>17</v>
      </c>
      <c r="O1736" s="18">
        <v>75000</v>
      </c>
      <c r="P1736" s="18">
        <v>74688.198235036907</v>
      </c>
      <c r="Q1736" s="16">
        <v>45945</v>
      </c>
      <c r="R1736" s="17"/>
      <c r="S1736" s="17"/>
      <c r="T1736" s="17"/>
      <c r="U1736" s="17" t="s">
        <v>10241</v>
      </c>
      <c r="V1736" s="17"/>
      <c r="W1736" s="17" t="s">
        <v>11800</v>
      </c>
      <c r="X1736" s="17" t="s">
        <v>10719</v>
      </c>
      <c r="Y1736" s="18">
        <v>0</v>
      </c>
      <c r="Z1736" s="17" t="s">
        <v>11798</v>
      </c>
      <c r="AA1736" s="18">
        <v>72135.132057306604</v>
      </c>
      <c r="AB1736" s="17" t="s">
        <v>10245</v>
      </c>
      <c r="AC1736" s="17" t="s">
        <v>11799</v>
      </c>
      <c r="AD1736" s="17"/>
      <c r="AE1736" s="18">
        <v>311.80176496307803</v>
      </c>
      <c r="AF1736" s="31" t="str">
        <f>_xlfn.XLOOKUP(A1736,Macmahon!B:B,Macmahon!AE:AE,"",0)</f>
        <v/>
      </c>
      <c r="AG1736" s="28" t="str">
        <f>_xlfn.XLOOKUP(A1736,Macmahon!B:B,Macmahon!AJ:AJ,"",0)</f>
        <v/>
      </c>
      <c r="AH1736" s="28" t="str">
        <f>_xlfn.XLOOKUP(A1736,Macmahon!B:B,Macmahon!AK:AK,"",0)</f>
        <v/>
      </c>
      <c r="AI1736" s="28">
        <f t="shared" si="39"/>
        <v>0</v>
      </c>
      <c r="AJ1736" s="40" t="str">
        <f>E1736&amp;C1736&amp;B1736</f>
        <v>APX700000</v>
      </c>
      <c r="AK1736" s="40" t="str">
        <f>IFERROR(_xlfn.XLOOKUP(AJ1736,CrossRef!$A:$A,CrossRef!$J:$J,"Not Found"),"-")</f>
        <v>Not Found</v>
      </c>
      <c r="AL1736" s="40" t="str">
        <f>IFERROR(_xlfn.XLOOKUP(AJ1736,CrossRef!$A:$A,CrossRef!$K:$K,"Not Found"),"-")</f>
        <v>Not Found</v>
      </c>
      <c r="AM1736" s="40" t="str">
        <f>IFERROR(_xlfn.XLOOKUP(AJ1736,CrossRef!$A:$A,CrossRef!$L:$L,"Not Found"),"-")</f>
        <v>Not Found</v>
      </c>
    </row>
    <row r="1737" spans="1:39" x14ac:dyDescent="0.3">
      <c r="A1737" s="4" t="str">
        <f>D1737&amp;C1737&amp;B1737</f>
        <v>TD6107700000</v>
      </c>
      <c r="B1737" s="4" t="str">
        <f>LEFT(N1737,FIND(" ",N1737)-1)</f>
        <v>00</v>
      </c>
      <c r="C1737" s="4" t="str">
        <f>LEFT(M1737,4)</f>
        <v>7000</v>
      </c>
      <c r="D1737" s="4" t="str">
        <f>LEFT(L1737,FIND(" ",L1737)-1)</f>
        <v>TD6107</v>
      </c>
      <c r="E1737" s="4" t="str">
        <f>MID(X1737,2,3)</f>
        <v>APX</v>
      </c>
      <c r="G1737" s="17" t="s">
        <v>10234</v>
      </c>
      <c r="H1737" s="17" t="s">
        <v>11796</v>
      </c>
      <c r="I1737" s="17" t="s">
        <v>10251</v>
      </c>
      <c r="J1737" s="17" t="s">
        <v>10252</v>
      </c>
      <c r="K1737" s="17" t="s">
        <v>177</v>
      </c>
      <c r="L1737" s="17" t="s">
        <v>10729</v>
      </c>
      <c r="M1737" s="17" t="s">
        <v>807</v>
      </c>
      <c r="N1737" s="17" t="s">
        <v>17</v>
      </c>
      <c r="O1737" s="18">
        <v>75000</v>
      </c>
      <c r="P1737" s="18">
        <v>74765.478235036906</v>
      </c>
      <c r="Q1737" s="16">
        <v>46128</v>
      </c>
      <c r="R1737" s="17"/>
      <c r="S1737" s="17"/>
      <c r="T1737" s="17"/>
      <c r="U1737" s="17" t="s">
        <v>10241</v>
      </c>
      <c r="V1737" s="17"/>
      <c r="W1737" s="17" t="s">
        <v>11800</v>
      </c>
      <c r="X1737" s="17" t="s">
        <v>10731</v>
      </c>
      <c r="Y1737" s="18">
        <v>0</v>
      </c>
      <c r="Z1737" s="17" t="s">
        <v>11798</v>
      </c>
      <c r="AA1737" s="18">
        <v>73257.36</v>
      </c>
      <c r="AB1737" s="17" t="s">
        <v>10245</v>
      </c>
      <c r="AC1737" s="17" t="s">
        <v>11799</v>
      </c>
      <c r="AD1737" s="17"/>
      <c r="AE1737" s="18">
        <v>234.52176496307899</v>
      </c>
      <c r="AF1737" s="31" t="str">
        <f>_xlfn.XLOOKUP(A1737,Macmahon!B:B,Macmahon!AE:AE,"",0)</f>
        <v/>
      </c>
      <c r="AG1737" s="28" t="str">
        <f>_xlfn.XLOOKUP(A1737,Macmahon!B:B,Macmahon!AJ:AJ,"",0)</f>
        <v/>
      </c>
      <c r="AH1737" s="28" t="str">
        <f>_xlfn.XLOOKUP(A1737,Macmahon!B:B,Macmahon!AK:AK,"",0)</f>
        <v/>
      </c>
      <c r="AI1737" s="28">
        <f t="shared" si="39"/>
        <v>0</v>
      </c>
      <c r="AJ1737" s="40" t="str">
        <f>E1737&amp;C1737&amp;B1737</f>
        <v>APX700000</v>
      </c>
      <c r="AK1737" s="40" t="str">
        <f>IFERROR(_xlfn.XLOOKUP(AJ1737,CrossRef!$A:$A,CrossRef!$J:$J,"Not Found"),"-")</f>
        <v>Not Found</v>
      </c>
      <c r="AL1737" s="40" t="str">
        <f>IFERROR(_xlfn.XLOOKUP(AJ1737,CrossRef!$A:$A,CrossRef!$K:$K,"Not Found"),"-")</f>
        <v>Not Found</v>
      </c>
      <c r="AM1737" s="40" t="str">
        <f>IFERROR(_xlfn.XLOOKUP(AJ1737,CrossRef!$A:$A,CrossRef!$L:$L,"Not Found"),"-")</f>
        <v>Not Found</v>
      </c>
    </row>
    <row r="1738" spans="1:39" x14ac:dyDescent="0.3">
      <c r="A1738" s="4" t="str">
        <f>D1738&amp;C1738&amp;B1738</f>
        <v>TD6132700000</v>
      </c>
      <c r="B1738" s="4" t="str">
        <f>LEFT(N1738,FIND(" ",N1738)-1)</f>
        <v>00</v>
      </c>
      <c r="C1738" s="4" t="str">
        <f>LEFT(M1738,4)</f>
        <v>7000</v>
      </c>
      <c r="D1738" s="4" t="str">
        <f>LEFT(L1738,FIND(" ",L1738)-1)</f>
        <v>TD6132</v>
      </c>
      <c r="E1738" s="4" t="str">
        <f>MID(X1738,2,3)</f>
        <v>APX</v>
      </c>
      <c r="G1738" s="14" t="s">
        <v>10234</v>
      </c>
      <c r="H1738" s="14" t="s">
        <v>11796</v>
      </c>
      <c r="I1738" s="14" t="s">
        <v>10251</v>
      </c>
      <c r="J1738" s="14" t="s">
        <v>10252</v>
      </c>
      <c r="K1738" s="14" t="s">
        <v>177</v>
      </c>
      <c r="L1738" s="14" t="s">
        <v>10688</v>
      </c>
      <c r="M1738" s="14" t="s">
        <v>807</v>
      </c>
      <c r="N1738" s="14" t="s">
        <v>17</v>
      </c>
      <c r="O1738" s="15">
        <v>75000</v>
      </c>
      <c r="P1738" s="15">
        <v>82659.168235036894</v>
      </c>
      <c r="Q1738" s="16">
        <v>45283</v>
      </c>
      <c r="R1738" s="14"/>
      <c r="S1738" s="14"/>
      <c r="T1738" s="14"/>
      <c r="U1738" s="14" t="s">
        <v>10241</v>
      </c>
      <c r="V1738" s="14"/>
      <c r="W1738" s="14" t="s">
        <v>11800</v>
      </c>
      <c r="X1738" s="14" t="s">
        <v>10690</v>
      </c>
      <c r="Y1738" s="15">
        <v>0</v>
      </c>
      <c r="Z1738" s="14" t="s">
        <v>11798</v>
      </c>
      <c r="AA1738" s="15">
        <v>71845.130434782594</v>
      </c>
      <c r="AB1738" s="14" t="s">
        <v>10245</v>
      </c>
      <c r="AC1738" s="14" t="s">
        <v>11799</v>
      </c>
      <c r="AD1738" s="14"/>
      <c r="AE1738" s="15">
        <v>-7659.1682350369101</v>
      </c>
      <c r="AF1738" s="31" t="str">
        <f>_xlfn.XLOOKUP(A1738,Macmahon!B:B,Macmahon!AE:AE,"",0)</f>
        <v/>
      </c>
      <c r="AG1738" s="28" t="str">
        <f>_xlfn.XLOOKUP(A1738,Macmahon!B:B,Macmahon!AJ:AJ,"",0)</f>
        <v/>
      </c>
      <c r="AH1738" s="28" t="str">
        <f>_xlfn.XLOOKUP(A1738,Macmahon!B:B,Macmahon!AK:AK,"",0)</f>
        <v/>
      </c>
      <c r="AI1738" s="28">
        <f t="shared" si="39"/>
        <v>0</v>
      </c>
      <c r="AJ1738" s="40" t="str">
        <f>E1738&amp;C1738&amp;B1738</f>
        <v>APX700000</v>
      </c>
      <c r="AK1738" s="40" t="str">
        <f>IFERROR(_xlfn.XLOOKUP(AJ1738,CrossRef!$A:$A,CrossRef!$J:$J,"Not Found"),"-")</f>
        <v>Not Found</v>
      </c>
      <c r="AL1738" s="40" t="str">
        <f>IFERROR(_xlfn.XLOOKUP(AJ1738,CrossRef!$A:$A,CrossRef!$K:$K,"Not Found"),"-")</f>
        <v>Not Found</v>
      </c>
      <c r="AM1738" s="40" t="str">
        <f>IFERROR(_xlfn.XLOOKUP(AJ1738,CrossRef!$A:$A,CrossRef!$L:$L,"Not Found"),"-")</f>
        <v>Not Found</v>
      </c>
    </row>
    <row r="1739" spans="1:39" x14ac:dyDescent="0.3">
      <c r="A1739" s="4" t="str">
        <f>D1739&amp;C1739&amp;B1739</f>
        <v>TD6133700000</v>
      </c>
      <c r="B1739" s="4" t="str">
        <f>LEFT(N1739,FIND(" ",N1739)-1)</f>
        <v>00</v>
      </c>
      <c r="C1739" s="4" t="str">
        <f>LEFT(M1739,4)</f>
        <v>7000</v>
      </c>
      <c r="D1739" s="4" t="str">
        <f>LEFT(L1739,FIND(" ",L1739)-1)</f>
        <v>TD6133</v>
      </c>
      <c r="E1739" s="4" t="str">
        <f>MID(X1739,2,3)</f>
        <v>APX</v>
      </c>
      <c r="G1739" s="14" t="s">
        <v>10234</v>
      </c>
      <c r="H1739" s="14" t="s">
        <v>11796</v>
      </c>
      <c r="I1739" s="14" t="s">
        <v>10251</v>
      </c>
      <c r="J1739" s="14" t="s">
        <v>10252</v>
      </c>
      <c r="K1739" s="14" t="s">
        <v>177</v>
      </c>
      <c r="L1739" s="14" t="s">
        <v>10723</v>
      </c>
      <c r="M1739" s="14" t="s">
        <v>807</v>
      </c>
      <c r="N1739" s="14" t="s">
        <v>17</v>
      </c>
      <c r="O1739" s="15">
        <v>75000</v>
      </c>
      <c r="P1739" s="15">
        <v>76208.788235036904</v>
      </c>
      <c r="Q1739" s="16">
        <v>45737</v>
      </c>
      <c r="R1739" s="14"/>
      <c r="S1739" s="14"/>
      <c r="T1739" s="14"/>
      <c r="U1739" s="14" t="s">
        <v>10241</v>
      </c>
      <c r="V1739" s="14"/>
      <c r="W1739" s="14" t="s">
        <v>11800</v>
      </c>
      <c r="X1739" s="14" t="s">
        <v>10725</v>
      </c>
      <c r="Y1739" s="15">
        <v>0</v>
      </c>
      <c r="Z1739" s="14" t="s">
        <v>11798</v>
      </c>
      <c r="AA1739" s="15">
        <v>71388.770450054901</v>
      </c>
      <c r="AB1739" s="14" t="s">
        <v>10245</v>
      </c>
      <c r="AC1739" s="14" t="s">
        <v>11799</v>
      </c>
      <c r="AD1739" s="14"/>
      <c r="AE1739" s="15">
        <v>-1208.78823503692</v>
      </c>
      <c r="AF1739" s="31" t="str">
        <f>_xlfn.XLOOKUP(A1739,Macmahon!B:B,Macmahon!AE:AE,"",0)</f>
        <v/>
      </c>
      <c r="AG1739" s="28" t="str">
        <f>_xlfn.XLOOKUP(A1739,Macmahon!B:B,Macmahon!AJ:AJ,"",0)</f>
        <v/>
      </c>
      <c r="AH1739" s="28" t="str">
        <f>_xlfn.XLOOKUP(A1739,Macmahon!B:B,Macmahon!AK:AK,"",0)</f>
        <v/>
      </c>
      <c r="AI1739" s="28">
        <f t="shared" si="39"/>
        <v>0</v>
      </c>
      <c r="AJ1739" s="40" t="str">
        <f>E1739&amp;C1739&amp;B1739</f>
        <v>APX700000</v>
      </c>
      <c r="AK1739" s="40" t="str">
        <f>IFERROR(_xlfn.XLOOKUP(AJ1739,CrossRef!$A:$A,CrossRef!$J:$J,"Not Found"),"-")</f>
        <v>Not Found</v>
      </c>
      <c r="AL1739" s="40" t="str">
        <f>IFERROR(_xlfn.XLOOKUP(AJ1739,CrossRef!$A:$A,CrossRef!$K:$K,"Not Found"),"-")</f>
        <v>Not Found</v>
      </c>
      <c r="AM1739" s="40" t="str">
        <f>IFERROR(_xlfn.XLOOKUP(AJ1739,CrossRef!$A:$A,CrossRef!$L:$L,"Not Found"),"-")</f>
        <v>Not Found</v>
      </c>
    </row>
    <row r="1740" spans="1:39" x14ac:dyDescent="0.3">
      <c r="A1740" s="4" t="str">
        <f>D1740&amp;C1740&amp;B1740</f>
        <v>TD61934303LT</v>
      </c>
      <c r="B1740" s="4" t="str">
        <f>LEFT(N1740,FIND(" ",N1740)-1)</f>
        <v>LT</v>
      </c>
      <c r="C1740" s="4" t="str">
        <f>LEFT(M1740,4)</f>
        <v>4303</v>
      </c>
      <c r="D1740" s="4" t="str">
        <f>LEFT(L1740,FIND(" ",L1740)-1)</f>
        <v>TD6193</v>
      </c>
      <c r="E1740" s="4" t="str">
        <f>MID(X1740,2,3)</f>
        <v>6HK</v>
      </c>
      <c r="G1740" s="14" t="s">
        <v>10234</v>
      </c>
      <c r="H1740" s="14" t="s">
        <v>10235</v>
      </c>
      <c r="I1740" s="14" t="s">
        <v>10677</v>
      </c>
      <c r="J1740" s="14" t="s">
        <v>10678</v>
      </c>
      <c r="K1740" s="14" t="s">
        <v>148</v>
      </c>
      <c r="L1740" s="14" t="s">
        <v>10679</v>
      </c>
      <c r="M1740" s="14" t="s">
        <v>11504</v>
      </c>
      <c r="N1740" s="14" t="s">
        <v>57</v>
      </c>
      <c r="O1740" s="15">
        <v>20000</v>
      </c>
      <c r="P1740" s="15">
        <v>72270.241738556404</v>
      </c>
      <c r="Q1740" s="16">
        <v>45839.267685185187</v>
      </c>
      <c r="R1740" s="14" t="s">
        <v>11518</v>
      </c>
      <c r="S1740" s="14" t="s">
        <v>10261</v>
      </c>
      <c r="T1740" s="14" t="s">
        <v>11518</v>
      </c>
      <c r="U1740" s="14" t="s">
        <v>10269</v>
      </c>
      <c r="V1740" s="14"/>
      <c r="W1740" s="14" t="s">
        <v>11521</v>
      </c>
      <c r="X1740" s="14" t="s">
        <v>10681</v>
      </c>
      <c r="Y1740" s="15">
        <v>12333.51</v>
      </c>
      <c r="Z1740" s="14" t="s">
        <v>11519</v>
      </c>
      <c r="AA1740" s="15">
        <v>68247.559906507595</v>
      </c>
      <c r="AB1740" s="14" t="s">
        <v>10245</v>
      </c>
      <c r="AC1740" s="14" t="s">
        <v>10246</v>
      </c>
      <c r="AD1740" s="14"/>
      <c r="AE1740" s="15">
        <v>-52270.241738556397</v>
      </c>
      <c r="AF1740" s="31" t="str">
        <f>_xlfn.XLOOKUP(A1740,Macmahon!B:B,Macmahon!AE:AE,"",0)</f>
        <v/>
      </c>
      <c r="AG1740" s="28" t="str">
        <f>_xlfn.XLOOKUP(A1740,Macmahon!B:B,Macmahon!AJ:AJ,"",0)</f>
        <v/>
      </c>
      <c r="AH1740" s="28" t="str">
        <f>_xlfn.XLOOKUP(A1740,Macmahon!B:B,Macmahon!AK:AK,"",0)</f>
        <v/>
      </c>
      <c r="AI1740" s="28">
        <f t="shared" si="39"/>
        <v>0</v>
      </c>
      <c r="AJ1740" s="40" t="str">
        <f>E1740&amp;C1740&amp;B1740</f>
        <v>6HK4303LT</v>
      </c>
      <c r="AK1740" s="40" t="str">
        <f>IFERROR(_xlfn.XLOOKUP(AJ1740,CrossRef!$A:$A,CrossRef!$J:$J,"Not Found"),"-")</f>
        <v/>
      </c>
      <c r="AL1740" s="40">
        <f>IFERROR(_xlfn.XLOOKUP(AJ1740,CrossRef!$A:$A,CrossRef!$K:$K,"Not Found"),"-")</f>
        <v>0</v>
      </c>
      <c r="AM1740" s="40" t="str">
        <f>IFERROR(_xlfn.XLOOKUP(AJ1740,CrossRef!$A:$A,CrossRef!$L:$L,"Not Found"),"-")</f>
        <v>15000H STEERING CYLINDER CHANGE LH</v>
      </c>
    </row>
    <row r="1741" spans="1:39" x14ac:dyDescent="0.3">
      <c r="A1741" s="4" t="str">
        <f>D1741&amp;C1741&amp;B1741</f>
        <v>TD61934303RI</v>
      </c>
      <c r="B1741" s="4" t="str">
        <f>LEFT(N1741,FIND(" ",N1741)-1)</f>
        <v>RI</v>
      </c>
      <c r="C1741" s="4" t="str">
        <f>LEFT(M1741,4)</f>
        <v>4303</v>
      </c>
      <c r="D1741" s="4" t="str">
        <f>LEFT(L1741,FIND(" ",L1741)-1)</f>
        <v>TD6193</v>
      </c>
      <c r="E1741" s="4" t="str">
        <f>MID(X1741,2,3)</f>
        <v>6HK</v>
      </c>
      <c r="G1741" s="17" t="s">
        <v>10234</v>
      </c>
      <c r="H1741" s="17" t="s">
        <v>10235</v>
      </c>
      <c r="I1741" s="17" t="s">
        <v>10677</v>
      </c>
      <c r="J1741" s="17" t="s">
        <v>10678</v>
      </c>
      <c r="K1741" s="17" t="s">
        <v>148</v>
      </c>
      <c r="L1741" s="17" t="s">
        <v>10679</v>
      </c>
      <c r="M1741" s="17" t="s">
        <v>11504</v>
      </c>
      <c r="N1741" s="17" t="s">
        <v>61</v>
      </c>
      <c r="O1741" s="18">
        <v>20000</v>
      </c>
      <c r="P1741" s="18">
        <v>72270.241738556404</v>
      </c>
      <c r="Q1741" s="16">
        <v>45761</v>
      </c>
      <c r="R1741" s="17" t="s">
        <v>11518</v>
      </c>
      <c r="S1741" s="17" t="s">
        <v>10261</v>
      </c>
      <c r="T1741" s="17" t="s">
        <v>11518</v>
      </c>
      <c r="U1741" s="17" t="s">
        <v>10269</v>
      </c>
      <c r="V1741" s="17"/>
      <c r="W1741" s="17" t="s">
        <v>11522</v>
      </c>
      <c r="X1741" s="17" t="s">
        <v>10681</v>
      </c>
      <c r="Y1741" s="18">
        <v>12333.51</v>
      </c>
      <c r="Z1741" s="17" t="s">
        <v>11520</v>
      </c>
      <c r="AA1741" s="18">
        <v>67205.365699693502</v>
      </c>
      <c r="AB1741" s="17" t="s">
        <v>10245</v>
      </c>
      <c r="AC1741" s="17" t="s">
        <v>10246</v>
      </c>
      <c r="AD1741" s="17"/>
      <c r="AE1741" s="18">
        <v>-52270.241738556397</v>
      </c>
      <c r="AF1741" s="31" t="str">
        <f>_xlfn.XLOOKUP(A1741,Macmahon!B:B,Macmahon!AE:AE,"",0)</f>
        <v/>
      </c>
      <c r="AG1741" s="28" t="str">
        <f>_xlfn.XLOOKUP(A1741,Macmahon!B:B,Macmahon!AJ:AJ,"",0)</f>
        <v/>
      </c>
      <c r="AH1741" s="28" t="str">
        <f>_xlfn.XLOOKUP(A1741,Macmahon!B:B,Macmahon!AK:AK,"",0)</f>
        <v/>
      </c>
      <c r="AI1741" s="28">
        <f t="shared" si="39"/>
        <v>0</v>
      </c>
      <c r="AJ1741" s="40" t="str">
        <f>E1741&amp;C1741&amp;B1741</f>
        <v>6HK4303RI</v>
      </c>
      <c r="AK1741" s="40" t="str">
        <f>IFERROR(_xlfn.XLOOKUP(AJ1741,CrossRef!$A:$A,CrossRef!$J:$J,"Not Found"),"-")</f>
        <v/>
      </c>
      <c r="AL1741" s="40">
        <f>IFERROR(_xlfn.XLOOKUP(AJ1741,CrossRef!$A:$A,CrossRef!$K:$K,"Not Found"),"-")</f>
        <v>0</v>
      </c>
      <c r="AM1741" s="40" t="str">
        <f>IFERROR(_xlfn.XLOOKUP(AJ1741,CrossRef!$A:$A,CrossRef!$L:$L,"Not Found"),"-")</f>
        <v>15000H STEERING CYLINDER CHANGE RH</v>
      </c>
    </row>
    <row r="1742" spans="1:39" x14ac:dyDescent="0.3">
      <c r="A1742" s="4" t="str">
        <f>D1742&amp;C1742&amp;B1742</f>
        <v>TD61935102LT</v>
      </c>
      <c r="B1742" s="4" t="str">
        <f>LEFT(N1742,FIND(" ",N1742)-1)</f>
        <v>LT</v>
      </c>
      <c r="C1742" s="4" t="str">
        <f>LEFT(M1742,4)</f>
        <v>5102</v>
      </c>
      <c r="D1742" s="4" t="str">
        <f>LEFT(L1742,FIND(" ",L1742)-1)</f>
        <v>TD6193</v>
      </c>
      <c r="E1742" s="4" t="str">
        <f>MID(X1742,2,3)</f>
        <v>6HK</v>
      </c>
      <c r="G1742" s="14" t="s">
        <v>10234</v>
      </c>
      <c r="H1742" s="14" t="s">
        <v>10235</v>
      </c>
      <c r="I1742" s="14" t="s">
        <v>10677</v>
      </c>
      <c r="J1742" s="14" t="s">
        <v>10678</v>
      </c>
      <c r="K1742" s="14" t="s">
        <v>148</v>
      </c>
      <c r="L1742" s="14" t="s">
        <v>10679</v>
      </c>
      <c r="M1742" s="14" t="s">
        <v>695</v>
      </c>
      <c r="N1742" s="14" t="s">
        <v>57</v>
      </c>
      <c r="O1742" s="15">
        <v>15000</v>
      </c>
      <c r="P1742" s="15">
        <v>11942.941738556399</v>
      </c>
      <c r="Q1742" s="16">
        <v>47475</v>
      </c>
      <c r="R1742" s="14" t="s">
        <v>11649</v>
      </c>
      <c r="S1742" s="14" t="s">
        <v>10286</v>
      </c>
      <c r="T1742" s="14" t="s">
        <v>11649</v>
      </c>
      <c r="U1742" s="14" t="s">
        <v>10248</v>
      </c>
      <c r="V1742" s="14"/>
      <c r="W1742" s="14"/>
      <c r="X1742" s="14" t="s">
        <v>10681</v>
      </c>
      <c r="Y1742" s="15">
        <v>25567.54</v>
      </c>
      <c r="Z1742" s="14" t="s">
        <v>11664</v>
      </c>
      <c r="AA1742" s="15">
        <v>72606.896303901405</v>
      </c>
      <c r="AB1742" s="14" t="s">
        <v>10245</v>
      </c>
      <c r="AC1742" s="14" t="s">
        <v>10246</v>
      </c>
      <c r="AD1742" s="14"/>
      <c r="AE1742" s="15">
        <v>3057.0582614436298</v>
      </c>
      <c r="AF1742" s="31" t="str">
        <f>_xlfn.XLOOKUP(A1742,Macmahon!B:B,Macmahon!AE:AE,"",0)</f>
        <v/>
      </c>
      <c r="AG1742" s="28" t="str">
        <f>_xlfn.XLOOKUP(A1742,Macmahon!B:B,Macmahon!AJ:AJ,"",0)</f>
        <v/>
      </c>
      <c r="AH1742" s="28" t="str">
        <f>_xlfn.XLOOKUP(A1742,Macmahon!B:B,Macmahon!AK:AK,"",0)</f>
        <v/>
      </c>
      <c r="AI1742" s="28">
        <f t="shared" si="39"/>
        <v>0</v>
      </c>
      <c r="AJ1742" s="40" t="str">
        <f>E1742&amp;C1742&amp;B1742</f>
        <v>6HK5102LT</v>
      </c>
      <c r="AK1742" s="40" t="str">
        <f>IFERROR(_xlfn.XLOOKUP(AJ1742,CrossRef!$A:$A,CrossRef!$J:$J,"Not Found"),"-")</f>
        <v/>
      </c>
      <c r="AL1742" s="40">
        <f>IFERROR(_xlfn.XLOOKUP(AJ1742,CrossRef!$A:$A,CrossRef!$K:$K,"Not Found"),"-")</f>
        <v>0</v>
      </c>
      <c r="AM1742" s="40" t="str">
        <f>IFERROR(_xlfn.XLOOKUP(AJ1742,CrossRef!$A:$A,CrossRef!$L:$L,"Not Found"),"-")</f>
        <v>22000H HOIST CYLINDER CHANGE LH</v>
      </c>
    </row>
    <row r="1743" spans="1:39" x14ac:dyDescent="0.3">
      <c r="A1743" s="4" t="str">
        <f>D1743&amp;C1743&amp;B1743</f>
        <v>TD61935102RI</v>
      </c>
      <c r="B1743" s="4" t="str">
        <f>LEFT(N1743,FIND(" ",N1743)-1)</f>
        <v>RI</v>
      </c>
      <c r="C1743" s="4" t="str">
        <f>LEFT(M1743,4)</f>
        <v>5102</v>
      </c>
      <c r="D1743" s="4" t="str">
        <f>LEFT(L1743,FIND(" ",L1743)-1)</f>
        <v>TD6193</v>
      </c>
      <c r="E1743" s="4" t="str">
        <f>MID(X1743,2,3)</f>
        <v>6HK</v>
      </c>
      <c r="G1743" s="17" t="s">
        <v>10234</v>
      </c>
      <c r="H1743" s="17" t="s">
        <v>10235</v>
      </c>
      <c r="I1743" s="17" t="s">
        <v>10677</v>
      </c>
      <c r="J1743" s="17" t="s">
        <v>10678</v>
      </c>
      <c r="K1743" s="17" t="s">
        <v>148</v>
      </c>
      <c r="L1743" s="17" t="s">
        <v>10679</v>
      </c>
      <c r="M1743" s="17" t="s">
        <v>695</v>
      </c>
      <c r="N1743" s="17" t="s">
        <v>61</v>
      </c>
      <c r="O1743" s="18">
        <v>15000</v>
      </c>
      <c r="P1743" s="18">
        <v>11942.941738556399</v>
      </c>
      <c r="Q1743" s="16">
        <v>47475</v>
      </c>
      <c r="R1743" s="17" t="s">
        <v>11649</v>
      </c>
      <c r="S1743" s="17" t="s">
        <v>10286</v>
      </c>
      <c r="T1743" s="17" t="s">
        <v>11649</v>
      </c>
      <c r="U1743" s="17" t="s">
        <v>10248</v>
      </c>
      <c r="V1743" s="17"/>
      <c r="W1743" s="17"/>
      <c r="X1743" s="17" t="s">
        <v>10681</v>
      </c>
      <c r="Y1743" s="18">
        <v>25567.54</v>
      </c>
      <c r="Z1743" s="17" t="s">
        <v>11666</v>
      </c>
      <c r="AA1743" s="18">
        <v>72606.896303901405</v>
      </c>
      <c r="AB1743" s="17" t="s">
        <v>10245</v>
      </c>
      <c r="AC1743" s="17" t="s">
        <v>10246</v>
      </c>
      <c r="AD1743" s="17"/>
      <c r="AE1743" s="18">
        <v>3057.0582614436298</v>
      </c>
      <c r="AF1743" s="31" t="str">
        <f>_xlfn.XLOOKUP(A1743,Macmahon!B:B,Macmahon!AE:AE,"",0)</f>
        <v/>
      </c>
      <c r="AG1743" s="28" t="str">
        <f>_xlfn.XLOOKUP(A1743,Macmahon!B:B,Macmahon!AJ:AJ,"",0)</f>
        <v/>
      </c>
      <c r="AH1743" s="28" t="str">
        <f>_xlfn.XLOOKUP(A1743,Macmahon!B:B,Macmahon!AK:AK,"",0)</f>
        <v/>
      </c>
      <c r="AI1743" s="28">
        <f t="shared" si="39"/>
        <v>0</v>
      </c>
      <c r="AJ1743" s="40" t="str">
        <f>E1743&amp;C1743&amp;B1743</f>
        <v>6HK5102RI</v>
      </c>
      <c r="AK1743" s="40" t="str">
        <f>IFERROR(_xlfn.XLOOKUP(AJ1743,CrossRef!$A:$A,CrossRef!$J:$J,"Not Found"),"-")</f>
        <v/>
      </c>
      <c r="AL1743" s="40">
        <f>IFERROR(_xlfn.XLOOKUP(AJ1743,CrossRef!$A:$A,CrossRef!$K:$K,"Not Found"),"-")</f>
        <v>0</v>
      </c>
      <c r="AM1743" s="40" t="str">
        <f>IFERROR(_xlfn.XLOOKUP(AJ1743,CrossRef!$A:$A,CrossRef!$L:$L,"Not Found"),"-")</f>
        <v>22000H HOIST CYLINDER CHANGE RH</v>
      </c>
    </row>
    <row r="1744" spans="1:39" x14ac:dyDescent="0.3">
      <c r="A1744" s="4" t="str">
        <f>D1744&amp;C1744&amp;B1744</f>
        <v>TD6193700000</v>
      </c>
      <c r="B1744" s="4" t="str">
        <f>LEFT(N1744,FIND(" ",N1744)-1)</f>
        <v>00</v>
      </c>
      <c r="C1744" s="4" t="str">
        <f>LEFT(M1744,4)</f>
        <v>7000</v>
      </c>
      <c r="D1744" s="4" t="str">
        <f>LEFT(L1744,FIND(" ",L1744)-1)</f>
        <v>TD6193</v>
      </c>
      <c r="E1744" s="4" t="str">
        <f>MID(X1744,2,3)</f>
        <v>6HK</v>
      </c>
      <c r="G1744" s="17" t="s">
        <v>10234</v>
      </c>
      <c r="H1744" s="17" t="s">
        <v>11796</v>
      </c>
      <c r="I1744" s="17" t="s">
        <v>10677</v>
      </c>
      <c r="J1744" s="17" t="s">
        <v>10678</v>
      </c>
      <c r="K1744" s="17" t="s">
        <v>148</v>
      </c>
      <c r="L1744" s="17" t="s">
        <v>10679</v>
      </c>
      <c r="M1744" s="17" t="s">
        <v>807</v>
      </c>
      <c r="N1744" s="17" t="s">
        <v>17</v>
      </c>
      <c r="O1744" s="18">
        <v>75000</v>
      </c>
      <c r="P1744" s="18">
        <v>72270.241738556404</v>
      </c>
      <c r="Q1744" s="19">
        <v>56215.811249999999</v>
      </c>
      <c r="R1744" s="17"/>
      <c r="S1744" s="17"/>
      <c r="T1744" s="17"/>
      <c r="U1744" s="17" t="s">
        <v>10248</v>
      </c>
      <c r="V1744" s="17"/>
      <c r="W1744" s="17"/>
      <c r="X1744" s="17" t="s">
        <v>10681</v>
      </c>
      <c r="Y1744" s="18">
        <v>0</v>
      </c>
      <c r="Z1744" s="17" t="s">
        <v>11798</v>
      </c>
      <c r="AA1744" s="21">
        <v>75000</v>
      </c>
      <c r="AB1744" s="17" t="s">
        <v>10245</v>
      </c>
      <c r="AC1744" s="17" t="s">
        <v>11799</v>
      </c>
      <c r="AD1744" s="17"/>
      <c r="AE1744" s="18">
        <v>2729.7582614436301</v>
      </c>
      <c r="AF1744" s="31" t="str">
        <f>_xlfn.XLOOKUP(A1744,Macmahon!B:B,Macmahon!AE:AE,"",0)</f>
        <v/>
      </c>
      <c r="AG1744" s="28" t="str">
        <f>_xlfn.XLOOKUP(A1744,Macmahon!B:B,Macmahon!AJ:AJ,"",0)</f>
        <v/>
      </c>
      <c r="AH1744" s="28" t="str">
        <f>_xlfn.XLOOKUP(A1744,Macmahon!B:B,Macmahon!AK:AK,"",0)</f>
        <v/>
      </c>
      <c r="AI1744" s="28">
        <f t="shared" si="39"/>
        <v>0</v>
      </c>
      <c r="AJ1744" s="40" t="str">
        <f>E1744&amp;C1744&amp;B1744</f>
        <v>6HK700000</v>
      </c>
      <c r="AK1744" s="40" t="str">
        <f>IFERROR(_xlfn.XLOOKUP(AJ1744,CrossRef!$A:$A,CrossRef!$J:$J,"Not Found"),"-")</f>
        <v>Not Found</v>
      </c>
      <c r="AL1744" s="40" t="str">
        <f>IFERROR(_xlfn.XLOOKUP(AJ1744,CrossRef!$A:$A,CrossRef!$K:$K,"Not Found"),"-")</f>
        <v>Not Found</v>
      </c>
      <c r="AM1744" s="40" t="str">
        <f>IFERROR(_xlfn.XLOOKUP(AJ1744,CrossRef!$A:$A,CrossRef!$L:$L,"Not Found"),"-")</f>
        <v>Not Found</v>
      </c>
    </row>
    <row r="1745" spans="1:39" x14ac:dyDescent="0.3">
      <c r="A1745" s="4" t="str">
        <f>D1745&amp;C1745&amp;B1745</f>
        <v>TD63104303RI</v>
      </c>
      <c r="B1745" s="4" t="str">
        <f>LEFT(N1745,FIND(" ",N1745)-1)</f>
        <v>RI</v>
      </c>
      <c r="C1745" s="4" t="str">
        <f>LEFT(M1745,4)</f>
        <v>4303</v>
      </c>
      <c r="D1745" s="4" t="str">
        <f>LEFT(L1745,FIND(" ",L1745)-1)</f>
        <v>TD6310</v>
      </c>
      <c r="E1745" s="4" t="str">
        <f>MID(X1745,2,3)</f>
        <v>SSP</v>
      </c>
      <c r="G1745" s="14" t="s">
        <v>10234</v>
      </c>
      <c r="H1745" s="14" t="s">
        <v>10235</v>
      </c>
      <c r="I1745" s="14" t="s">
        <v>10257</v>
      </c>
      <c r="J1745" s="14" t="s">
        <v>10258</v>
      </c>
      <c r="K1745" s="14" t="s">
        <v>183</v>
      </c>
      <c r="L1745" s="14" t="s">
        <v>10609</v>
      </c>
      <c r="M1745" s="14" t="s">
        <v>11504</v>
      </c>
      <c r="N1745" s="14" t="s">
        <v>61</v>
      </c>
      <c r="O1745" s="15">
        <v>15000</v>
      </c>
      <c r="P1745" s="15">
        <v>18842.873818210301</v>
      </c>
      <c r="Q1745" s="16">
        <v>45761</v>
      </c>
      <c r="R1745" s="14" t="s">
        <v>11505</v>
      </c>
      <c r="S1745" s="14" t="s">
        <v>10261</v>
      </c>
      <c r="T1745" s="14" t="s">
        <v>11505</v>
      </c>
      <c r="U1745" s="14" t="s">
        <v>10248</v>
      </c>
      <c r="V1745" s="14"/>
      <c r="W1745" s="14" t="s">
        <v>11024</v>
      </c>
      <c r="X1745" s="14" t="s">
        <v>10610</v>
      </c>
      <c r="Y1745" s="15">
        <v>0</v>
      </c>
      <c r="Z1745" s="14" t="s">
        <v>11508</v>
      </c>
      <c r="AA1745" s="15">
        <v>65651.561797752802</v>
      </c>
      <c r="AB1745" s="14" t="s">
        <v>10245</v>
      </c>
      <c r="AC1745" s="14" t="s">
        <v>10246</v>
      </c>
      <c r="AD1745" s="14"/>
      <c r="AE1745" s="15">
        <v>-3842.8738182103002</v>
      </c>
      <c r="AF1745" s="31" t="str">
        <f>_xlfn.XLOOKUP(A1745,Macmahon!B:B,Macmahon!AE:AE,"",0)</f>
        <v/>
      </c>
      <c r="AG1745" s="28" t="str">
        <f>_xlfn.XLOOKUP(A1745,Macmahon!B:B,Macmahon!AJ:AJ,"",0)</f>
        <v/>
      </c>
      <c r="AH1745" s="28" t="str">
        <f>_xlfn.XLOOKUP(A1745,Macmahon!B:B,Macmahon!AK:AK,"",0)</f>
        <v/>
      </c>
      <c r="AI1745" s="28">
        <f t="shared" si="39"/>
        <v>0</v>
      </c>
      <c r="AJ1745" s="40" t="str">
        <f>E1745&amp;C1745&amp;B1745</f>
        <v>SSP4303RI</v>
      </c>
      <c r="AK1745" s="40" t="str">
        <f>IFERROR(_xlfn.XLOOKUP(AJ1745,CrossRef!$A:$A,CrossRef!$J:$J,"Not Found"),"-")</f>
        <v/>
      </c>
      <c r="AL1745" s="40">
        <f>IFERROR(_xlfn.XLOOKUP(AJ1745,CrossRef!$A:$A,CrossRef!$K:$K,"Not Found"),"-")</f>
        <v>0</v>
      </c>
      <c r="AM1745" s="40" t="str">
        <f>IFERROR(_xlfn.XLOOKUP(AJ1745,CrossRef!$A:$A,CrossRef!$L:$L,"Not Found"),"-")</f>
        <v>15000H STEERING CYLINDER CHANGE RH</v>
      </c>
    </row>
    <row r="1746" spans="1:39" x14ac:dyDescent="0.3">
      <c r="A1746" s="4" t="str">
        <f>D1746&amp;C1746&amp;B1746</f>
        <v>TD63104303LT</v>
      </c>
      <c r="B1746" s="4" t="str">
        <f>LEFT(N1746,FIND(" ",N1746)-1)</f>
        <v>LT</v>
      </c>
      <c r="C1746" s="4" t="str">
        <f>LEFT(M1746,4)</f>
        <v>4303</v>
      </c>
      <c r="D1746" s="4" t="str">
        <f>LEFT(L1746,FIND(" ",L1746)-1)</f>
        <v>TD6310</v>
      </c>
      <c r="E1746" s="4" t="str">
        <f>MID(X1746,2,3)</f>
        <v>SSP</v>
      </c>
      <c r="G1746" s="17" t="s">
        <v>10234</v>
      </c>
      <c r="H1746" s="17" t="s">
        <v>10235</v>
      </c>
      <c r="I1746" s="17" t="s">
        <v>10257</v>
      </c>
      <c r="J1746" s="17" t="s">
        <v>10258</v>
      </c>
      <c r="K1746" s="17" t="s">
        <v>183</v>
      </c>
      <c r="L1746" s="17" t="s">
        <v>10609</v>
      </c>
      <c r="M1746" s="17" t="s">
        <v>11504</v>
      </c>
      <c r="N1746" s="17" t="s">
        <v>57</v>
      </c>
      <c r="O1746" s="18">
        <v>15000</v>
      </c>
      <c r="P1746" s="18">
        <v>19773.711210181002</v>
      </c>
      <c r="Q1746" s="16">
        <v>45761</v>
      </c>
      <c r="R1746" s="17" t="s">
        <v>11505</v>
      </c>
      <c r="S1746" s="17" t="s">
        <v>10261</v>
      </c>
      <c r="T1746" s="17" t="s">
        <v>11505</v>
      </c>
      <c r="U1746" s="17" t="s">
        <v>10269</v>
      </c>
      <c r="V1746" s="17"/>
      <c r="W1746" s="17" t="s">
        <v>11024</v>
      </c>
      <c r="X1746" s="17" t="s">
        <v>10610</v>
      </c>
      <c r="Y1746" s="18">
        <v>0</v>
      </c>
      <c r="Z1746" s="17" t="s">
        <v>11506</v>
      </c>
      <c r="AA1746" s="18">
        <v>65651.561797752802</v>
      </c>
      <c r="AB1746" s="17" t="s">
        <v>10245</v>
      </c>
      <c r="AC1746" s="17" t="s">
        <v>10246</v>
      </c>
      <c r="AD1746" s="17"/>
      <c r="AE1746" s="18">
        <v>-4773.7112101810399</v>
      </c>
      <c r="AF1746" s="31" t="str">
        <f>_xlfn.XLOOKUP(A1746,Macmahon!B:B,Macmahon!AE:AE,"",0)</f>
        <v/>
      </c>
      <c r="AG1746" s="28" t="str">
        <f>_xlfn.XLOOKUP(A1746,Macmahon!B:B,Macmahon!AJ:AJ,"",0)</f>
        <v/>
      </c>
      <c r="AH1746" s="28" t="str">
        <f>_xlfn.XLOOKUP(A1746,Macmahon!B:B,Macmahon!AK:AK,"",0)</f>
        <v/>
      </c>
      <c r="AI1746" s="28">
        <f t="shared" si="39"/>
        <v>0</v>
      </c>
      <c r="AJ1746" s="40" t="str">
        <f>E1746&amp;C1746&amp;B1746</f>
        <v>SSP4303LT</v>
      </c>
      <c r="AK1746" s="40" t="str">
        <f>IFERROR(_xlfn.XLOOKUP(AJ1746,CrossRef!$A:$A,CrossRef!$J:$J,"Not Found"),"-")</f>
        <v/>
      </c>
      <c r="AL1746" s="40">
        <f>IFERROR(_xlfn.XLOOKUP(AJ1746,CrossRef!$A:$A,CrossRef!$K:$K,"Not Found"),"-")</f>
        <v>0</v>
      </c>
      <c r="AM1746" s="40" t="str">
        <f>IFERROR(_xlfn.XLOOKUP(AJ1746,CrossRef!$A:$A,CrossRef!$L:$L,"Not Found"),"-")</f>
        <v>15000H STEERING CYLINDER CHANGE LH</v>
      </c>
    </row>
    <row r="1747" spans="1:39" x14ac:dyDescent="0.3">
      <c r="A1747" s="4" t="str">
        <f>D1747&amp;C1747&amp;B1747</f>
        <v>TD6310507000</v>
      </c>
      <c r="B1747" s="4" t="str">
        <f>LEFT(N1747,FIND(" ",N1747)-1)</f>
        <v>00</v>
      </c>
      <c r="C1747" s="4" t="str">
        <f>LEFT(M1747,4)</f>
        <v>5070</v>
      </c>
      <c r="D1747" s="4" t="str">
        <f>LEFT(L1747,FIND(" ",L1747)-1)</f>
        <v>TD6310</v>
      </c>
      <c r="E1747" s="4" t="str">
        <f>MID(X1747,2,3)</f>
        <v>SSP</v>
      </c>
      <c r="G1747" s="17" t="s">
        <v>10234</v>
      </c>
      <c r="H1747" s="17" t="s">
        <v>10235</v>
      </c>
      <c r="I1747" s="17" t="s">
        <v>10257</v>
      </c>
      <c r="J1747" s="17" t="s">
        <v>10258</v>
      </c>
      <c r="K1747" s="17" t="s">
        <v>183</v>
      </c>
      <c r="L1747" s="17" t="s">
        <v>10609</v>
      </c>
      <c r="M1747" s="17" t="s">
        <v>823</v>
      </c>
      <c r="N1747" s="17" t="s">
        <v>17</v>
      </c>
      <c r="O1747" s="18">
        <v>16000</v>
      </c>
      <c r="P1747" s="18">
        <v>73121.279097713399</v>
      </c>
      <c r="Q1747" s="16">
        <v>46979</v>
      </c>
      <c r="R1747" s="17" t="s">
        <v>11576</v>
      </c>
      <c r="S1747" s="17" t="s">
        <v>10240</v>
      </c>
      <c r="T1747" s="17" t="s">
        <v>11576</v>
      </c>
      <c r="U1747" s="17" t="s">
        <v>10248</v>
      </c>
      <c r="V1747" s="17"/>
      <c r="W1747" s="17" t="s">
        <v>10819</v>
      </c>
      <c r="X1747" s="17" t="s">
        <v>10610</v>
      </c>
      <c r="Y1747" s="18">
        <v>28587.13</v>
      </c>
      <c r="Z1747" s="17" t="s">
        <v>11577</v>
      </c>
      <c r="AA1747" s="18">
        <v>84570.137577002097</v>
      </c>
      <c r="AB1747" s="17" t="s">
        <v>10245</v>
      </c>
      <c r="AC1747" s="17" t="s">
        <v>10246</v>
      </c>
      <c r="AD1747" s="17"/>
      <c r="AE1747" s="18">
        <v>-57121.279097713399</v>
      </c>
      <c r="AF1747" s="31" t="str">
        <f>_xlfn.XLOOKUP(A1747,Macmahon!B:B,Macmahon!AE:AE,"",0)</f>
        <v/>
      </c>
      <c r="AG1747" s="28" t="str">
        <f>_xlfn.XLOOKUP(A1747,Macmahon!B:B,Macmahon!AJ:AJ,"",0)</f>
        <v/>
      </c>
      <c r="AH1747" s="28" t="str">
        <f>_xlfn.XLOOKUP(A1747,Macmahon!B:B,Macmahon!AK:AK,"",0)</f>
        <v/>
      </c>
      <c r="AI1747" s="28">
        <f t="shared" si="39"/>
        <v>0</v>
      </c>
      <c r="AJ1747" s="40" t="str">
        <f>E1747&amp;C1747&amp;B1747</f>
        <v>SSP507000</v>
      </c>
      <c r="AK1747" s="40" t="str">
        <f>IFERROR(_xlfn.XLOOKUP(AJ1747,CrossRef!$A:$A,CrossRef!$J:$J,"Not Found"),"-")</f>
        <v/>
      </c>
      <c r="AL1747" s="40">
        <f>IFERROR(_xlfn.XLOOKUP(AJ1747,CrossRef!$A:$A,CrossRef!$K:$K,"Not Found"),"-")</f>
        <v>0</v>
      </c>
      <c r="AM1747" s="40" t="str">
        <f>IFERROR(_xlfn.XLOOKUP(AJ1747,CrossRef!$A:$A,CrossRef!$L:$L,"Not Found"),"-")</f>
        <v>12000H STEERING/HYDRAULIC FAN PMP CHNG</v>
      </c>
    </row>
    <row r="1748" spans="1:39" x14ac:dyDescent="0.3">
      <c r="A1748" s="4" t="str">
        <f>D1748&amp;C1748&amp;B1748</f>
        <v>TD6310508300</v>
      </c>
      <c r="B1748" s="4" t="str">
        <f>LEFT(N1748,FIND(" ",N1748)-1)</f>
        <v>00</v>
      </c>
      <c r="C1748" s="4" t="str">
        <f>LEFT(M1748,4)</f>
        <v>5083</v>
      </c>
      <c r="D1748" s="4" t="str">
        <f>LEFT(L1748,FIND(" ",L1748)-1)</f>
        <v>TD6310</v>
      </c>
      <c r="E1748" s="4" t="str">
        <f>MID(X1748,2,3)</f>
        <v>SSP</v>
      </c>
      <c r="G1748" s="14" t="s">
        <v>10234</v>
      </c>
      <c r="H1748" s="14" t="s">
        <v>10235</v>
      </c>
      <c r="I1748" s="14" t="s">
        <v>10257</v>
      </c>
      <c r="J1748" s="14" t="s">
        <v>10258</v>
      </c>
      <c r="K1748" s="14" t="s">
        <v>183</v>
      </c>
      <c r="L1748" s="14" t="s">
        <v>10609</v>
      </c>
      <c r="M1748" s="14" t="s">
        <v>11600</v>
      </c>
      <c r="N1748" s="14" t="s">
        <v>17</v>
      </c>
      <c r="O1748" s="15">
        <v>16000</v>
      </c>
      <c r="P1748" s="15">
        <v>73121.279097713399</v>
      </c>
      <c r="Q1748" s="16">
        <v>47040</v>
      </c>
      <c r="R1748" s="14" t="s">
        <v>11601</v>
      </c>
      <c r="S1748" s="14" t="s">
        <v>10240</v>
      </c>
      <c r="T1748" s="14" t="s">
        <v>11601</v>
      </c>
      <c r="U1748" s="14" t="s">
        <v>10248</v>
      </c>
      <c r="V1748" s="14"/>
      <c r="W1748" s="14" t="s">
        <v>10819</v>
      </c>
      <c r="X1748" s="14" t="s">
        <v>10610</v>
      </c>
      <c r="Y1748" s="15">
        <v>9141.2800000000007</v>
      </c>
      <c r="Z1748" s="14" t="s">
        <v>11602</v>
      </c>
      <c r="AA1748" s="15">
        <v>85522.088295687907</v>
      </c>
      <c r="AB1748" s="14" t="s">
        <v>10245</v>
      </c>
      <c r="AC1748" s="14" t="s">
        <v>10246</v>
      </c>
      <c r="AD1748" s="14"/>
      <c r="AE1748" s="15">
        <v>-57121.279097713399</v>
      </c>
      <c r="AF1748" s="31" t="str">
        <f>_xlfn.XLOOKUP(A1748,Macmahon!B:B,Macmahon!AE:AE,"",0)</f>
        <v/>
      </c>
      <c r="AG1748" s="28" t="str">
        <f>_xlfn.XLOOKUP(A1748,Macmahon!B:B,Macmahon!AJ:AJ,"",0)</f>
        <v/>
      </c>
      <c r="AH1748" s="28" t="str">
        <f>_xlfn.XLOOKUP(A1748,Macmahon!B:B,Macmahon!AK:AK,"",0)</f>
        <v/>
      </c>
      <c r="AI1748" s="28">
        <f t="shared" si="39"/>
        <v>0</v>
      </c>
      <c r="AJ1748" s="40" t="str">
        <f>E1748&amp;C1748&amp;B1748</f>
        <v>SSP508300</v>
      </c>
      <c r="AK1748" s="40" t="str">
        <f>IFERROR(_xlfn.XLOOKUP(AJ1748,CrossRef!$A:$A,CrossRef!$J:$J,"Not Found"),"-")</f>
        <v/>
      </c>
      <c r="AL1748" s="40">
        <f>IFERROR(_xlfn.XLOOKUP(AJ1748,CrossRef!$A:$A,CrossRef!$K:$K,"Not Found"),"-")</f>
        <v>0</v>
      </c>
      <c r="AM1748" s="40" t="str">
        <f>IFERROR(_xlfn.XLOOKUP(AJ1748,CrossRef!$A:$A,CrossRef!$L:$L,"Not Found"),"-")</f>
        <v>16000H HOIST/BRAKE HYDRAULIC PUMP CHANGE</v>
      </c>
    </row>
    <row r="1749" spans="1:39" x14ac:dyDescent="0.3">
      <c r="A1749" s="4" t="str">
        <f>D1749&amp;C1749&amp;B1749</f>
        <v>TD6310700000</v>
      </c>
      <c r="B1749" s="4" t="str">
        <f>LEFT(N1749,FIND(" ",N1749)-1)</f>
        <v>00</v>
      </c>
      <c r="C1749" s="4" t="str">
        <f>LEFT(M1749,4)</f>
        <v>7000</v>
      </c>
      <c r="D1749" s="4" t="str">
        <f>LEFT(L1749,FIND(" ",L1749)-1)</f>
        <v>TD6310</v>
      </c>
      <c r="E1749" s="4" t="str">
        <f>MID(X1749,2,3)</f>
        <v>SSP</v>
      </c>
      <c r="G1749" s="14" t="s">
        <v>10234</v>
      </c>
      <c r="H1749" s="14" t="s">
        <v>11796</v>
      </c>
      <c r="I1749" s="14" t="s">
        <v>10257</v>
      </c>
      <c r="J1749" s="14" t="s">
        <v>10258</v>
      </c>
      <c r="K1749" s="14" t="s">
        <v>183</v>
      </c>
      <c r="L1749" s="14" t="s">
        <v>10609</v>
      </c>
      <c r="M1749" s="14" t="s">
        <v>807</v>
      </c>
      <c r="N1749" s="14" t="s">
        <v>17</v>
      </c>
      <c r="O1749" s="15">
        <v>75000</v>
      </c>
      <c r="P1749" s="15">
        <v>73121.279097713399</v>
      </c>
      <c r="Q1749" s="16">
        <v>46081</v>
      </c>
      <c r="R1749" s="14"/>
      <c r="S1749" s="14"/>
      <c r="T1749" s="14"/>
      <c r="U1749" s="14" t="s">
        <v>10241</v>
      </c>
      <c r="V1749" s="14"/>
      <c r="W1749" s="14" t="s">
        <v>11800</v>
      </c>
      <c r="X1749" s="14" t="s">
        <v>10610</v>
      </c>
      <c r="Y1749" s="15">
        <v>0</v>
      </c>
      <c r="Z1749" s="14" t="s">
        <v>11798</v>
      </c>
      <c r="AA1749" s="15">
        <v>70491.550645161304</v>
      </c>
      <c r="AB1749" s="14" t="s">
        <v>10245</v>
      </c>
      <c r="AC1749" s="14" t="s">
        <v>11799</v>
      </c>
      <c r="AD1749" s="14"/>
      <c r="AE1749" s="15">
        <v>1878.72090228659</v>
      </c>
      <c r="AF1749" s="31" t="str">
        <f>_xlfn.XLOOKUP(A1749,Macmahon!B:B,Macmahon!AE:AE,"",0)</f>
        <v/>
      </c>
      <c r="AG1749" s="28" t="str">
        <f>_xlfn.XLOOKUP(A1749,Macmahon!B:B,Macmahon!AJ:AJ,"",0)</f>
        <v/>
      </c>
      <c r="AH1749" s="28" t="str">
        <f>_xlfn.XLOOKUP(A1749,Macmahon!B:B,Macmahon!AK:AK,"",0)</f>
        <v/>
      </c>
      <c r="AI1749" s="28">
        <f t="shared" si="39"/>
        <v>0</v>
      </c>
      <c r="AJ1749" s="40" t="str">
        <f>E1749&amp;C1749&amp;B1749</f>
        <v>SSP700000</v>
      </c>
      <c r="AK1749" s="40" t="str">
        <f>IFERROR(_xlfn.XLOOKUP(AJ1749,CrossRef!$A:$A,CrossRef!$J:$J,"Not Found"),"-")</f>
        <v>Not Found</v>
      </c>
      <c r="AL1749" s="40" t="str">
        <f>IFERROR(_xlfn.XLOOKUP(AJ1749,CrossRef!$A:$A,CrossRef!$K:$K,"Not Found"),"-")</f>
        <v>Not Found</v>
      </c>
      <c r="AM1749" s="40" t="str">
        <f>IFERROR(_xlfn.XLOOKUP(AJ1749,CrossRef!$A:$A,CrossRef!$L:$L,"Not Found"),"-")</f>
        <v>Not Found</v>
      </c>
    </row>
    <row r="1750" spans="1:39" x14ac:dyDescent="0.3">
      <c r="A1750" s="4" t="str">
        <f>D1750&amp;C1750&amp;B1750</f>
        <v>TD63114303LT</v>
      </c>
      <c r="B1750" s="4" t="str">
        <f>LEFT(N1750,FIND(" ",N1750)-1)</f>
        <v>LT</v>
      </c>
      <c r="C1750" s="4" t="str">
        <f>LEFT(M1750,4)</f>
        <v>4303</v>
      </c>
      <c r="D1750" s="4" t="str">
        <f>LEFT(L1750,FIND(" ",L1750)-1)</f>
        <v>TD6311</v>
      </c>
      <c r="E1750" s="4" t="str">
        <f>MID(X1750,2,3)</f>
        <v>SSP</v>
      </c>
      <c r="G1750" s="17" t="s">
        <v>10234</v>
      </c>
      <c r="H1750" s="17" t="s">
        <v>10235</v>
      </c>
      <c r="I1750" s="17" t="s">
        <v>10257</v>
      </c>
      <c r="J1750" s="17" t="s">
        <v>10258</v>
      </c>
      <c r="K1750" s="17" t="s">
        <v>183</v>
      </c>
      <c r="L1750" s="17" t="s">
        <v>10259</v>
      </c>
      <c r="M1750" s="17" t="s">
        <v>11504</v>
      </c>
      <c r="N1750" s="17" t="s">
        <v>57</v>
      </c>
      <c r="O1750" s="18">
        <v>15000</v>
      </c>
      <c r="P1750" s="18">
        <v>13113.432312012401</v>
      </c>
      <c r="Q1750" s="16">
        <v>46241</v>
      </c>
      <c r="R1750" s="17" t="s">
        <v>11505</v>
      </c>
      <c r="S1750" s="17" t="s">
        <v>10261</v>
      </c>
      <c r="T1750" s="17" t="s">
        <v>11505</v>
      </c>
      <c r="U1750" s="17" t="s">
        <v>10248</v>
      </c>
      <c r="V1750" s="17"/>
      <c r="W1750" s="17"/>
      <c r="X1750" s="17" t="s">
        <v>10264</v>
      </c>
      <c r="Y1750" s="18">
        <v>0</v>
      </c>
      <c r="Z1750" s="17" t="s">
        <v>11506</v>
      </c>
      <c r="AA1750" s="18">
        <v>68123.094455852202</v>
      </c>
      <c r="AB1750" s="17" t="s">
        <v>10245</v>
      </c>
      <c r="AC1750" s="17" t="s">
        <v>10246</v>
      </c>
      <c r="AD1750" s="17"/>
      <c r="AE1750" s="18">
        <v>1886.56768798758</v>
      </c>
      <c r="AF1750" s="31" t="str">
        <f>_xlfn.XLOOKUP(A1750,Macmahon!B:B,Macmahon!AE:AE,"",0)</f>
        <v/>
      </c>
      <c r="AG1750" s="28" t="str">
        <f>_xlfn.XLOOKUP(A1750,Macmahon!B:B,Macmahon!AJ:AJ,"",0)</f>
        <v/>
      </c>
      <c r="AH1750" s="28" t="str">
        <f>_xlfn.XLOOKUP(A1750,Macmahon!B:B,Macmahon!AK:AK,"",0)</f>
        <v/>
      </c>
      <c r="AI1750" s="28">
        <f t="shared" si="39"/>
        <v>0</v>
      </c>
      <c r="AJ1750" s="40" t="str">
        <f>E1750&amp;C1750&amp;B1750</f>
        <v>SSP4303LT</v>
      </c>
      <c r="AK1750" s="40" t="str">
        <f>IFERROR(_xlfn.XLOOKUP(AJ1750,CrossRef!$A:$A,CrossRef!$J:$J,"Not Found"),"-")</f>
        <v/>
      </c>
      <c r="AL1750" s="40">
        <f>IFERROR(_xlfn.XLOOKUP(AJ1750,CrossRef!$A:$A,CrossRef!$K:$K,"Not Found"),"-")</f>
        <v>0</v>
      </c>
      <c r="AM1750" s="40" t="str">
        <f>IFERROR(_xlfn.XLOOKUP(AJ1750,CrossRef!$A:$A,CrossRef!$L:$L,"Not Found"),"-")</f>
        <v>15000H STEERING CYLINDER CHANGE LH</v>
      </c>
    </row>
    <row r="1751" spans="1:39" x14ac:dyDescent="0.3">
      <c r="A1751" s="4" t="str">
        <f>D1751&amp;C1751&amp;B1751</f>
        <v>TD63114303RI</v>
      </c>
      <c r="B1751" s="4" t="str">
        <f>LEFT(N1751,FIND(" ",N1751)-1)</f>
        <v>RI</v>
      </c>
      <c r="C1751" s="4" t="str">
        <f>LEFT(M1751,4)</f>
        <v>4303</v>
      </c>
      <c r="D1751" s="4" t="str">
        <f>LEFT(L1751,FIND(" ",L1751)-1)</f>
        <v>TD6311</v>
      </c>
      <c r="E1751" s="4" t="str">
        <f>MID(X1751,2,3)</f>
        <v>SSP</v>
      </c>
      <c r="G1751" s="14" t="s">
        <v>10234</v>
      </c>
      <c r="H1751" s="14" t="s">
        <v>10235</v>
      </c>
      <c r="I1751" s="14" t="s">
        <v>10257</v>
      </c>
      <c r="J1751" s="14" t="s">
        <v>10258</v>
      </c>
      <c r="K1751" s="14" t="s">
        <v>183</v>
      </c>
      <c r="L1751" s="14" t="s">
        <v>10259</v>
      </c>
      <c r="M1751" s="14" t="s">
        <v>11504</v>
      </c>
      <c r="N1751" s="14" t="s">
        <v>61</v>
      </c>
      <c r="O1751" s="15">
        <v>15000</v>
      </c>
      <c r="P1751" s="15">
        <v>68191.279097713399</v>
      </c>
      <c r="Q1751" s="16">
        <v>45972.028935185182</v>
      </c>
      <c r="R1751" s="14" t="s">
        <v>11505</v>
      </c>
      <c r="S1751" s="14" t="s">
        <v>10261</v>
      </c>
      <c r="T1751" s="14" t="s">
        <v>11505</v>
      </c>
      <c r="U1751" s="14" t="s">
        <v>10269</v>
      </c>
      <c r="V1751" s="14"/>
      <c r="W1751" s="14" t="s">
        <v>11507</v>
      </c>
      <c r="X1751" s="14" t="s">
        <v>10264</v>
      </c>
      <c r="Y1751" s="15">
        <v>0</v>
      </c>
      <c r="Z1751" s="14" t="s">
        <v>11508</v>
      </c>
      <c r="AA1751" s="15">
        <v>64577.136827640403</v>
      </c>
      <c r="AB1751" s="14" t="s">
        <v>10245</v>
      </c>
      <c r="AC1751" s="14" t="s">
        <v>10246</v>
      </c>
      <c r="AD1751" s="14"/>
      <c r="AE1751" s="15">
        <v>-53191.279097713399</v>
      </c>
      <c r="AF1751" s="31" t="str">
        <f>_xlfn.XLOOKUP(A1751,Macmahon!B:B,Macmahon!AE:AE,"",0)</f>
        <v/>
      </c>
      <c r="AG1751" s="28" t="str">
        <f>_xlfn.XLOOKUP(A1751,Macmahon!B:B,Macmahon!AJ:AJ,"",0)</f>
        <v/>
      </c>
      <c r="AH1751" s="28" t="str">
        <f>_xlfn.XLOOKUP(A1751,Macmahon!B:B,Macmahon!AK:AK,"",0)</f>
        <v/>
      </c>
      <c r="AI1751" s="28">
        <f t="shared" si="39"/>
        <v>0</v>
      </c>
      <c r="AJ1751" s="40" t="str">
        <f>E1751&amp;C1751&amp;B1751</f>
        <v>SSP4303RI</v>
      </c>
      <c r="AK1751" s="40" t="str">
        <f>IFERROR(_xlfn.XLOOKUP(AJ1751,CrossRef!$A:$A,CrossRef!$J:$J,"Not Found"),"-")</f>
        <v/>
      </c>
      <c r="AL1751" s="40">
        <f>IFERROR(_xlfn.XLOOKUP(AJ1751,CrossRef!$A:$A,CrossRef!$K:$K,"Not Found"),"-")</f>
        <v>0</v>
      </c>
      <c r="AM1751" s="40" t="str">
        <f>IFERROR(_xlfn.XLOOKUP(AJ1751,CrossRef!$A:$A,CrossRef!$L:$L,"Not Found"),"-")</f>
        <v>15000H STEERING CYLINDER CHANGE RH</v>
      </c>
    </row>
    <row r="1752" spans="1:39" x14ac:dyDescent="0.3">
      <c r="A1752" s="4" t="str">
        <f>D1752&amp;C1752&amp;B1752</f>
        <v>TD6311507000</v>
      </c>
      <c r="B1752" s="4" t="str">
        <f>LEFT(N1752,FIND(" ",N1752)-1)</f>
        <v>00</v>
      </c>
      <c r="C1752" s="4" t="str">
        <f>LEFT(M1752,4)</f>
        <v>5070</v>
      </c>
      <c r="D1752" s="4" t="str">
        <f>LEFT(L1752,FIND(" ",L1752)-1)</f>
        <v>TD6311</v>
      </c>
      <c r="E1752" s="4" t="str">
        <f>MID(X1752,2,3)</f>
        <v>SSP</v>
      </c>
      <c r="G1752" s="17" t="s">
        <v>10234</v>
      </c>
      <c r="H1752" s="17" t="s">
        <v>10235</v>
      </c>
      <c r="I1752" s="17" t="s">
        <v>10257</v>
      </c>
      <c r="J1752" s="17" t="s">
        <v>10258</v>
      </c>
      <c r="K1752" s="17" t="s">
        <v>183</v>
      </c>
      <c r="L1752" s="17" t="s">
        <v>10259</v>
      </c>
      <c r="M1752" s="17" t="s">
        <v>823</v>
      </c>
      <c r="N1752" s="17" t="s">
        <v>17</v>
      </c>
      <c r="O1752" s="18">
        <v>16000</v>
      </c>
      <c r="P1752" s="18">
        <v>10805.107669142</v>
      </c>
      <c r="Q1752" s="19">
        <v>46578.252430555556</v>
      </c>
      <c r="R1752" s="17" t="s">
        <v>11576</v>
      </c>
      <c r="S1752" s="17" t="s">
        <v>10240</v>
      </c>
      <c r="T1752" s="17" t="s">
        <v>11576</v>
      </c>
      <c r="U1752" s="17" t="s">
        <v>10248</v>
      </c>
      <c r="V1752" s="17"/>
      <c r="W1752" s="17"/>
      <c r="X1752" s="17" t="s">
        <v>10264</v>
      </c>
      <c r="Y1752" s="18">
        <v>28587.13</v>
      </c>
      <c r="Z1752" s="17" t="s">
        <v>11577</v>
      </c>
      <c r="AA1752" s="18">
        <v>73386.171428571397</v>
      </c>
      <c r="AB1752" s="17" t="s">
        <v>10245</v>
      </c>
      <c r="AC1752" s="17" t="s">
        <v>10246</v>
      </c>
      <c r="AD1752" s="17"/>
      <c r="AE1752" s="18">
        <v>5194.8923308580097</v>
      </c>
      <c r="AF1752" s="31" t="str">
        <f>_xlfn.XLOOKUP(A1752,Macmahon!B:B,Macmahon!AE:AE,"",0)</f>
        <v/>
      </c>
      <c r="AG1752" s="28" t="str">
        <f>_xlfn.XLOOKUP(A1752,Macmahon!B:B,Macmahon!AJ:AJ,"",0)</f>
        <v/>
      </c>
      <c r="AH1752" s="28" t="str">
        <f>_xlfn.XLOOKUP(A1752,Macmahon!B:B,Macmahon!AK:AK,"",0)</f>
        <v/>
      </c>
      <c r="AI1752" s="28">
        <f t="shared" si="39"/>
        <v>0</v>
      </c>
      <c r="AJ1752" s="40" t="str">
        <f>E1752&amp;C1752&amp;B1752</f>
        <v>SSP507000</v>
      </c>
      <c r="AK1752" s="40" t="str">
        <f>IFERROR(_xlfn.XLOOKUP(AJ1752,CrossRef!$A:$A,CrossRef!$J:$J,"Not Found"),"-")</f>
        <v/>
      </c>
      <c r="AL1752" s="40">
        <f>IFERROR(_xlfn.XLOOKUP(AJ1752,CrossRef!$A:$A,CrossRef!$K:$K,"Not Found"),"-")</f>
        <v>0</v>
      </c>
      <c r="AM1752" s="40" t="str">
        <f>IFERROR(_xlfn.XLOOKUP(AJ1752,CrossRef!$A:$A,CrossRef!$L:$L,"Not Found"),"-")</f>
        <v>12000H STEERING/HYDRAULIC FAN PMP CHNG</v>
      </c>
    </row>
    <row r="1753" spans="1:39" x14ac:dyDescent="0.3">
      <c r="A1753" s="4" t="str">
        <f>D1753&amp;C1753&amp;B1753</f>
        <v>TD6311508300</v>
      </c>
      <c r="B1753" s="4" t="str">
        <f>LEFT(N1753,FIND(" ",N1753)-1)</f>
        <v>00</v>
      </c>
      <c r="C1753" s="4" t="str">
        <f>LEFT(M1753,4)</f>
        <v>5083</v>
      </c>
      <c r="D1753" s="4" t="str">
        <f>LEFT(L1753,FIND(" ",L1753)-1)</f>
        <v>TD6311</v>
      </c>
      <c r="E1753" s="4" t="str">
        <f>MID(X1753,2,3)</f>
        <v>SSP</v>
      </c>
      <c r="G1753" s="17" t="s">
        <v>10234</v>
      </c>
      <c r="H1753" s="17" t="s">
        <v>10235</v>
      </c>
      <c r="I1753" s="17" t="s">
        <v>10257</v>
      </c>
      <c r="J1753" s="17" t="s">
        <v>10258</v>
      </c>
      <c r="K1753" s="17" t="s">
        <v>183</v>
      </c>
      <c r="L1753" s="17" t="s">
        <v>10259</v>
      </c>
      <c r="M1753" s="17" t="s">
        <v>11600</v>
      </c>
      <c r="N1753" s="17" t="s">
        <v>17</v>
      </c>
      <c r="O1753" s="18">
        <v>16000</v>
      </c>
      <c r="P1753" s="18">
        <v>68191.279097713399</v>
      </c>
      <c r="Q1753" s="16">
        <v>47231</v>
      </c>
      <c r="R1753" s="17" t="s">
        <v>11601</v>
      </c>
      <c r="S1753" s="17" t="s">
        <v>10240</v>
      </c>
      <c r="T1753" s="17" t="s">
        <v>11601</v>
      </c>
      <c r="U1753" s="17" t="s">
        <v>10248</v>
      </c>
      <c r="V1753" s="17"/>
      <c r="W1753" s="17" t="s">
        <v>10819</v>
      </c>
      <c r="X1753" s="17" t="s">
        <v>10264</v>
      </c>
      <c r="Y1753" s="18">
        <v>9141.2800000000007</v>
      </c>
      <c r="Z1753" s="17" t="s">
        <v>11602</v>
      </c>
      <c r="AA1753" s="18">
        <v>83572.786447638602</v>
      </c>
      <c r="AB1753" s="17" t="s">
        <v>10245</v>
      </c>
      <c r="AC1753" s="17" t="s">
        <v>10246</v>
      </c>
      <c r="AD1753" s="17"/>
      <c r="AE1753" s="18">
        <v>-52191.279097713399</v>
      </c>
      <c r="AF1753" s="31" t="str">
        <f>_xlfn.XLOOKUP(A1753,Macmahon!B:B,Macmahon!AE:AE,"",0)</f>
        <v/>
      </c>
      <c r="AG1753" s="28" t="str">
        <f>_xlfn.XLOOKUP(A1753,Macmahon!B:B,Macmahon!AJ:AJ,"",0)</f>
        <v/>
      </c>
      <c r="AH1753" s="28" t="str">
        <f>_xlfn.XLOOKUP(A1753,Macmahon!B:B,Macmahon!AK:AK,"",0)</f>
        <v/>
      </c>
      <c r="AI1753" s="28">
        <f t="shared" si="39"/>
        <v>0</v>
      </c>
      <c r="AJ1753" s="40" t="str">
        <f>E1753&amp;C1753&amp;B1753</f>
        <v>SSP508300</v>
      </c>
      <c r="AK1753" s="40" t="str">
        <f>IFERROR(_xlfn.XLOOKUP(AJ1753,CrossRef!$A:$A,CrossRef!$J:$J,"Not Found"),"-")</f>
        <v/>
      </c>
      <c r="AL1753" s="40">
        <f>IFERROR(_xlfn.XLOOKUP(AJ1753,CrossRef!$A:$A,CrossRef!$K:$K,"Not Found"),"-")</f>
        <v>0</v>
      </c>
      <c r="AM1753" s="40" t="str">
        <f>IFERROR(_xlfn.XLOOKUP(AJ1753,CrossRef!$A:$A,CrossRef!$L:$L,"Not Found"),"-")</f>
        <v>16000H HOIST/BRAKE HYDRAULIC PUMP CHANGE</v>
      </c>
    </row>
    <row r="1754" spans="1:39" x14ac:dyDescent="0.3">
      <c r="A1754" s="4" t="str">
        <f>D1754&amp;C1754&amp;B1754</f>
        <v>TD6311700000</v>
      </c>
      <c r="B1754" s="4" t="str">
        <f>LEFT(N1754,FIND(" ",N1754)-1)</f>
        <v>00</v>
      </c>
      <c r="C1754" s="4" t="str">
        <f>LEFT(M1754,4)</f>
        <v>7000</v>
      </c>
      <c r="D1754" s="4" t="str">
        <f>LEFT(L1754,FIND(" ",L1754)-1)</f>
        <v>TD6311</v>
      </c>
      <c r="E1754" s="4" t="str">
        <f>MID(X1754,2,3)</f>
        <v>SSP</v>
      </c>
      <c r="G1754" s="14" t="s">
        <v>10234</v>
      </c>
      <c r="H1754" s="14" t="s">
        <v>11796</v>
      </c>
      <c r="I1754" s="14" t="s">
        <v>10257</v>
      </c>
      <c r="J1754" s="14" t="s">
        <v>10258</v>
      </c>
      <c r="K1754" s="14" t="s">
        <v>183</v>
      </c>
      <c r="L1754" s="14" t="s">
        <v>10259</v>
      </c>
      <c r="M1754" s="14" t="s">
        <v>807</v>
      </c>
      <c r="N1754" s="14" t="s">
        <v>17</v>
      </c>
      <c r="O1754" s="15">
        <v>75000</v>
      </c>
      <c r="P1754" s="15">
        <v>68191.279097713399</v>
      </c>
      <c r="Q1754" s="16">
        <v>46212</v>
      </c>
      <c r="R1754" s="14"/>
      <c r="S1754" s="14"/>
      <c r="T1754" s="14"/>
      <c r="U1754" s="14" t="s">
        <v>10241</v>
      </c>
      <c r="V1754" s="14"/>
      <c r="W1754" s="14" t="s">
        <v>11800</v>
      </c>
      <c r="X1754" s="14" t="s">
        <v>10264</v>
      </c>
      <c r="Y1754" s="15">
        <v>0</v>
      </c>
      <c r="Z1754" s="14" t="s">
        <v>11798</v>
      </c>
      <c r="AA1754" s="15">
        <v>67670.527720739206</v>
      </c>
      <c r="AB1754" s="14" t="s">
        <v>10245</v>
      </c>
      <c r="AC1754" s="14" t="s">
        <v>11799</v>
      </c>
      <c r="AD1754" s="14"/>
      <c r="AE1754" s="15">
        <v>6808.72090228659</v>
      </c>
      <c r="AF1754" s="31" t="str">
        <f>_xlfn.XLOOKUP(A1754,Macmahon!B:B,Macmahon!AE:AE,"",0)</f>
        <v/>
      </c>
      <c r="AG1754" s="28" t="str">
        <f>_xlfn.XLOOKUP(A1754,Macmahon!B:B,Macmahon!AJ:AJ,"",0)</f>
        <v/>
      </c>
      <c r="AH1754" s="28" t="str">
        <f>_xlfn.XLOOKUP(A1754,Macmahon!B:B,Macmahon!AK:AK,"",0)</f>
        <v/>
      </c>
      <c r="AI1754" s="28">
        <f t="shared" si="39"/>
        <v>0</v>
      </c>
      <c r="AJ1754" s="40" t="str">
        <f>E1754&amp;C1754&amp;B1754</f>
        <v>SSP700000</v>
      </c>
      <c r="AK1754" s="40" t="str">
        <f>IFERROR(_xlfn.XLOOKUP(AJ1754,CrossRef!$A:$A,CrossRef!$J:$J,"Not Found"),"-")</f>
        <v>Not Found</v>
      </c>
      <c r="AL1754" s="40" t="str">
        <f>IFERROR(_xlfn.XLOOKUP(AJ1754,CrossRef!$A:$A,CrossRef!$K:$K,"Not Found"),"-")</f>
        <v>Not Found</v>
      </c>
      <c r="AM1754" s="40" t="str">
        <f>IFERROR(_xlfn.XLOOKUP(AJ1754,CrossRef!$A:$A,CrossRef!$L:$L,"Not Found"),"-")</f>
        <v>Not Found</v>
      </c>
    </row>
    <row r="1755" spans="1:39" x14ac:dyDescent="0.3">
      <c r="A1755" s="4" t="str">
        <f>D1755&amp;C1755&amp;B1755</f>
        <v>TD63124303RI</v>
      </c>
      <c r="B1755" s="4" t="str">
        <f>LEFT(N1755,FIND(" ",N1755)-1)</f>
        <v>RI</v>
      </c>
      <c r="C1755" s="4" t="str">
        <f>LEFT(M1755,4)</f>
        <v>4303</v>
      </c>
      <c r="D1755" s="4" t="str">
        <f>LEFT(L1755,FIND(" ",L1755)-1)</f>
        <v>TD6312</v>
      </c>
      <c r="E1755" s="4" t="str">
        <f>MID(X1755,2,3)</f>
        <v>SSP</v>
      </c>
      <c r="G1755" s="14" t="s">
        <v>10234</v>
      </c>
      <c r="H1755" s="14" t="s">
        <v>10235</v>
      </c>
      <c r="I1755" s="14" t="s">
        <v>10257</v>
      </c>
      <c r="J1755" s="14" t="s">
        <v>10258</v>
      </c>
      <c r="K1755" s="14" t="s">
        <v>183</v>
      </c>
      <c r="L1755" s="14" t="s">
        <v>10602</v>
      </c>
      <c r="M1755" s="14" t="s">
        <v>11504</v>
      </c>
      <c r="N1755" s="14" t="s">
        <v>61</v>
      </c>
      <c r="O1755" s="15">
        <v>15000</v>
      </c>
      <c r="P1755" s="15">
        <v>14164.1232280969</v>
      </c>
      <c r="Q1755" s="16">
        <v>46287</v>
      </c>
      <c r="R1755" s="14" t="s">
        <v>11505</v>
      </c>
      <c r="S1755" s="14" t="s">
        <v>10261</v>
      </c>
      <c r="T1755" s="14" t="s">
        <v>11505</v>
      </c>
      <c r="U1755" s="14" t="s">
        <v>10248</v>
      </c>
      <c r="V1755" s="14"/>
      <c r="W1755" s="14" t="s">
        <v>11024</v>
      </c>
      <c r="X1755" s="14" t="s">
        <v>10603</v>
      </c>
      <c r="Y1755" s="15">
        <v>0</v>
      </c>
      <c r="Z1755" s="14" t="s">
        <v>11508</v>
      </c>
      <c r="AA1755" s="15">
        <v>71124.958932238194</v>
      </c>
      <c r="AB1755" s="14" t="s">
        <v>10245</v>
      </c>
      <c r="AC1755" s="14" t="s">
        <v>10246</v>
      </c>
      <c r="AD1755" s="14"/>
      <c r="AE1755" s="15">
        <v>835.87677190305806</v>
      </c>
      <c r="AF1755" s="31" t="str">
        <f>_xlfn.XLOOKUP(A1755,Macmahon!B:B,Macmahon!AE:AE,"",0)</f>
        <v/>
      </c>
      <c r="AG1755" s="28" t="str">
        <f>_xlfn.XLOOKUP(A1755,Macmahon!B:B,Macmahon!AJ:AJ,"",0)</f>
        <v/>
      </c>
      <c r="AH1755" s="28" t="str">
        <f>_xlfn.XLOOKUP(A1755,Macmahon!B:B,Macmahon!AK:AK,"",0)</f>
        <v/>
      </c>
      <c r="AI1755" s="28">
        <f t="shared" si="39"/>
        <v>0</v>
      </c>
      <c r="AJ1755" s="40" t="str">
        <f>E1755&amp;C1755&amp;B1755</f>
        <v>SSP4303RI</v>
      </c>
      <c r="AK1755" s="40" t="str">
        <f>IFERROR(_xlfn.XLOOKUP(AJ1755,CrossRef!$A:$A,CrossRef!$J:$J,"Not Found"),"-")</f>
        <v/>
      </c>
      <c r="AL1755" s="40">
        <f>IFERROR(_xlfn.XLOOKUP(AJ1755,CrossRef!$A:$A,CrossRef!$K:$K,"Not Found"),"-")</f>
        <v>0</v>
      </c>
      <c r="AM1755" s="40" t="str">
        <f>IFERROR(_xlfn.XLOOKUP(AJ1755,CrossRef!$A:$A,CrossRef!$L:$L,"Not Found"),"-")</f>
        <v>15000H STEERING CYLINDER CHANGE RH</v>
      </c>
    </row>
    <row r="1756" spans="1:39" x14ac:dyDescent="0.3">
      <c r="A1756" s="4" t="str">
        <f>D1756&amp;C1756&amp;B1756</f>
        <v>TD63124303LT</v>
      </c>
      <c r="B1756" s="4" t="str">
        <f>LEFT(N1756,FIND(" ",N1756)-1)</f>
        <v>LT</v>
      </c>
      <c r="C1756" s="4" t="str">
        <f>LEFT(M1756,4)</f>
        <v>4303</v>
      </c>
      <c r="D1756" s="4" t="str">
        <f>LEFT(L1756,FIND(" ",L1756)-1)</f>
        <v>TD6312</v>
      </c>
      <c r="E1756" s="4" t="str">
        <f>MID(X1756,2,3)</f>
        <v>SSP</v>
      </c>
      <c r="G1756" s="17" t="s">
        <v>10234</v>
      </c>
      <c r="H1756" s="17" t="s">
        <v>10235</v>
      </c>
      <c r="I1756" s="17" t="s">
        <v>10257</v>
      </c>
      <c r="J1756" s="17" t="s">
        <v>10258</v>
      </c>
      <c r="K1756" s="17" t="s">
        <v>183</v>
      </c>
      <c r="L1756" s="17" t="s">
        <v>10602</v>
      </c>
      <c r="M1756" s="17" t="s">
        <v>11504</v>
      </c>
      <c r="N1756" s="17" t="s">
        <v>57</v>
      </c>
      <c r="O1756" s="18">
        <v>15000</v>
      </c>
      <c r="P1756" s="18">
        <v>15814.800585064901</v>
      </c>
      <c r="Q1756" s="16">
        <v>46287</v>
      </c>
      <c r="R1756" s="17" t="s">
        <v>11505</v>
      </c>
      <c r="S1756" s="17" t="s">
        <v>10261</v>
      </c>
      <c r="T1756" s="17" t="s">
        <v>11505</v>
      </c>
      <c r="U1756" s="17" t="s">
        <v>10248</v>
      </c>
      <c r="V1756" s="17"/>
      <c r="W1756" s="17" t="s">
        <v>11024</v>
      </c>
      <c r="X1756" s="17" t="s">
        <v>10603</v>
      </c>
      <c r="Y1756" s="18">
        <v>0</v>
      </c>
      <c r="Z1756" s="17" t="s">
        <v>11506</v>
      </c>
      <c r="AA1756" s="18">
        <v>71124.958932238194</v>
      </c>
      <c r="AB1756" s="17" t="s">
        <v>10245</v>
      </c>
      <c r="AC1756" s="17" t="s">
        <v>10246</v>
      </c>
      <c r="AD1756" s="17"/>
      <c r="AE1756" s="18">
        <v>-814.800585064855</v>
      </c>
      <c r="AF1756" s="31" t="str">
        <f>_xlfn.XLOOKUP(A1756,Macmahon!B:B,Macmahon!AE:AE,"",0)</f>
        <v/>
      </c>
      <c r="AG1756" s="28" t="str">
        <f>_xlfn.XLOOKUP(A1756,Macmahon!B:B,Macmahon!AJ:AJ,"",0)</f>
        <v/>
      </c>
      <c r="AH1756" s="28" t="str">
        <f>_xlfn.XLOOKUP(A1756,Macmahon!B:B,Macmahon!AK:AK,"",0)</f>
        <v/>
      </c>
      <c r="AI1756" s="28">
        <f t="shared" si="39"/>
        <v>0</v>
      </c>
      <c r="AJ1756" s="40" t="str">
        <f>E1756&amp;C1756&amp;B1756</f>
        <v>SSP4303LT</v>
      </c>
      <c r="AK1756" s="40" t="str">
        <f>IFERROR(_xlfn.XLOOKUP(AJ1756,CrossRef!$A:$A,CrossRef!$J:$J,"Not Found"),"-")</f>
        <v/>
      </c>
      <c r="AL1756" s="40">
        <f>IFERROR(_xlfn.XLOOKUP(AJ1756,CrossRef!$A:$A,CrossRef!$K:$K,"Not Found"),"-")</f>
        <v>0</v>
      </c>
      <c r="AM1756" s="40" t="str">
        <f>IFERROR(_xlfn.XLOOKUP(AJ1756,CrossRef!$A:$A,CrossRef!$L:$L,"Not Found"),"-")</f>
        <v>15000H STEERING CYLINDER CHANGE LH</v>
      </c>
    </row>
    <row r="1757" spans="1:39" x14ac:dyDescent="0.3">
      <c r="A1757" s="4" t="str">
        <f>D1757&amp;C1757&amp;B1757</f>
        <v>TD6312507000</v>
      </c>
      <c r="B1757" s="4" t="str">
        <f>LEFT(N1757,FIND(" ",N1757)-1)</f>
        <v>00</v>
      </c>
      <c r="C1757" s="4" t="str">
        <f>LEFT(M1757,4)</f>
        <v>5070</v>
      </c>
      <c r="D1757" s="4" t="str">
        <f>LEFT(L1757,FIND(" ",L1757)-1)</f>
        <v>TD6312</v>
      </c>
      <c r="E1757" s="4" t="str">
        <f>MID(X1757,2,3)</f>
        <v>SSP</v>
      </c>
      <c r="G1757" s="17" t="s">
        <v>10234</v>
      </c>
      <c r="H1757" s="17" t="s">
        <v>10235</v>
      </c>
      <c r="I1757" s="17" t="s">
        <v>10257</v>
      </c>
      <c r="J1757" s="17" t="s">
        <v>10258</v>
      </c>
      <c r="K1757" s="17" t="s">
        <v>183</v>
      </c>
      <c r="L1757" s="17" t="s">
        <v>10602</v>
      </c>
      <c r="M1757" s="17" t="s">
        <v>823</v>
      </c>
      <c r="N1757" s="17" t="s">
        <v>17</v>
      </c>
      <c r="O1757" s="18">
        <v>16000</v>
      </c>
      <c r="P1757" s="18">
        <v>70475.279097713399</v>
      </c>
      <c r="Q1757" s="16">
        <v>46689.874305555553</v>
      </c>
      <c r="R1757" s="17" t="s">
        <v>11576</v>
      </c>
      <c r="S1757" s="17" t="s">
        <v>10240</v>
      </c>
      <c r="T1757" s="17" t="s">
        <v>11576</v>
      </c>
      <c r="U1757" s="17" t="s">
        <v>10269</v>
      </c>
      <c r="V1757" s="17"/>
      <c r="W1757" s="17" t="s">
        <v>10819</v>
      </c>
      <c r="X1757" s="17" t="s">
        <v>10603</v>
      </c>
      <c r="Y1757" s="18">
        <v>28587.13</v>
      </c>
      <c r="Z1757" s="17" t="s">
        <v>11577</v>
      </c>
      <c r="AA1757" s="18">
        <v>77412.114419347403</v>
      </c>
      <c r="AB1757" s="17" t="s">
        <v>10245</v>
      </c>
      <c r="AC1757" s="17" t="s">
        <v>10246</v>
      </c>
      <c r="AD1757" s="17"/>
      <c r="AE1757" s="18">
        <v>-54475.279097713399</v>
      </c>
      <c r="AF1757" s="31" t="str">
        <f>_xlfn.XLOOKUP(A1757,Macmahon!B:B,Macmahon!AE:AE,"",0)</f>
        <v/>
      </c>
      <c r="AG1757" s="28" t="str">
        <f>_xlfn.XLOOKUP(A1757,Macmahon!B:B,Macmahon!AJ:AJ,"",0)</f>
        <v/>
      </c>
      <c r="AH1757" s="28" t="str">
        <f>_xlfn.XLOOKUP(A1757,Macmahon!B:B,Macmahon!AK:AK,"",0)</f>
        <v/>
      </c>
      <c r="AI1757" s="28">
        <f t="shared" si="39"/>
        <v>0</v>
      </c>
      <c r="AJ1757" s="40" t="str">
        <f>E1757&amp;C1757&amp;B1757</f>
        <v>SSP507000</v>
      </c>
      <c r="AK1757" s="40" t="str">
        <f>IFERROR(_xlfn.XLOOKUP(AJ1757,CrossRef!$A:$A,CrossRef!$J:$J,"Not Found"),"-")</f>
        <v/>
      </c>
      <c r="AL1757" s="40">
        <f>IFERROR(_xlfn.XLOOKUP(AJ1757,CrossRef!$A:$A,CrossRef!$K:$K,"Not Found"),"-")</f>
        <v>0</v>
      </c>
      <c r="AM1757" s="40" t="str">
        <f>IFERROR(_xlfn.XLOOKUP(AJ1757,CrossRef!$A:$A,CrossRef!$L:$L,"Not Found"),"-")</f>
        <v>12000H STEERING/HYDRAULIC FAN PMP CHNG</v>
      </c>
    </row>
    <row r="1758" spans="1:39" x14ac:dyDescent="0.3">
      <c r="A1758" s="4" t="str">
        <f>D1758&amp;C1758&amp;B1758</f>
        <v>TD6312508300</v>
      </c>
      <c r="B1758" s="4" t="str">
        <f>LEFT(N1758,FIND(" ",N1758)-1)</f>
        <v>00</v>
      </c>
      <c r="C1758" s="4" t="str">
        <f>LEFT(M1758,4)</f>
        <v>5083</v>
      </c>
      <c r="D1758" s="4" t="str">
        <f>LEFT(L1758,FIND(" ",L1758)-1)</f>
        <v>TD6312</v>
      </c>
      <c r="E1758" s="4" t="str">
        <f>MID(X1758,2,3)</f>
        <v>SSP</v>
      </c>
      <c r="G1758" s="14" t="s">
        <v>10234</v>
      </c>
      <c r="H1758" s="14" t="s">
        <v>10235</v>
      </c>
      <c r="I1758" s="14" t="s">
        <v>10257</v>
      </c>
      <c r="J1758" s="14" t="s">
        <v>10258</v>
      </c>
      <c r="K1758" s="14" t="s">
        <v>183</v>
      </c>
      <c r="L1758" s="14" t="s">
        <v>10602</v>
      </c>
      <c r="M1758" s="14" t="s">
        <v>11600</v>
      </c>
      <c r="N1758" s="14" t="s">
        <v>17</v>
      </c>
      <c r="O1758" s="15">
        <v>16000</v>
      </c>
      <c r="P1758" s="15">
        <v>70475.279097713399</v>
      </c>
      <c r="Q1758" s="16">
        <v>47231</v>
      </c>
      <c r="R1758" s="14" t="s">
        <v>11601</v>
      </c>
      <c r="S1758" s="14" t="s">
        <v>10240</v>
      </c>
      <c r="T1758" s="14" t="s">
        <v>11601</v>
      </c>
      <c r="U1758" s="14" t="s">
        <v>10248</v>
      </c>
      <c r="V1758" s="14"/>
      <c r="W1758" s="14" t="s">
        <v>10819</v>
      </c>
      <c r="X1758" s="14" t="s">
        <v>10603</v>
      </c>
      <c r="Y1758" s="15">
        <v>9141.2800000000007</v>
      </c>
      <c r="Z1758" s="14" t="s">
        <v>11602</v>
      </c>
      <c r="AA1758" s="15">
        <v>85856.786447638602</v>
      </c>
      <c r="AB1758" s="14" t="s">
        <v>10245</v>
      </c>
      <c r="AC1758" s="14" t="s">
        <v>10246</v>
      </c>
      <c r="AD1758" s="14"/>
      <c r="AE1758" s="15">
        <v>-54475.279097713399</v>
      </c>
      <c r="AF1758" s="31" t="str">
        <f>_xlfn.XLOOKUP(A1758,Macmahon!B:B,Macmahon!AE:AE,"",0)</f>
        <v/>
      </c>
      <c r="AG1758" s="28" t="str">
        <f>_xlfn.XLOOKUP(A1758,Macmahon!B:B,Macmahon!AJ:AJ,"",0)</f>
        <v/>
      </c>
      <c r="AH1758" s="28" t="str">
        <f>_xlfn.XLOOKUP(A1758,Macmahon!B:B,Macmahon!AK:AK,"",0)</f>
        <v/>
      </c>
      <c r="AI1758" s="28">
        <f t="shared" si="39"/>
        <v>0</v>
      </c>
      <c r="AJ1758" s="40" t="str">
        <f>E1758&amp;C1758&amp;B1758</f>
        <v>SSP508300</v>
      </c>
      <c r="AK1758" s="40" t="str">
        <f>IFERROR(_xlfn.XLOOKUP(AJ1758,CrossRef!$A:$A,CrossRef!$J:$J,"Not Found"),"-")</f>
        <v/>
      </c>
      <c r="AL1758" s="40">
        <f>IFERROR(_xlfn.XLOOKUP(AJ1758,CrossRef!$A:$A,CrossRef!$K:$K,"Not Found"),"-")</f>
        <v>0</v>
      </c>
      <c r="AM1758" s="40" t="str">
        <f>IFERROR(_xlfn.XLOOKUP(AJ1758,CrossRef!$A:$A,CrossRef!$L:$L,"Not Found"),"-")</f>
        <v>16000H HOIST/BRAKE HYDRAULIC PUMP CHANGE</v>
      </c>
    </row>
    <row r="1759" spans="1:39" x14ac:dyDescent="0.3">
      <c r="A1759" s="4" t="str">
        <f>D1759&amp;C1759&amp;B1759</f>
        <v>TD6312700000</v>
      </c>
      <c r="B1759" s="4" t="str">
        <f>LEFT(N1759,FIND(" ",N1759)-1)</f>
        <v>00</v>
      </c>
      <c r="C1759" s="4" t="str">
        <f>LEFT(M1759,4)</f>
        <v>7000</v>
      </c>
      <c r="D1759" s="4" t="str">
        <f>LEFT(L1759,FIND(" ",L1759)-1)</f>
        <v>TD6312</v>
      </c>
      <c r="E1759" s="4" t="str">
        <f>MID(X1759,2,3)</f>
        <v>SSP</v>
      </c>
      <c r="G1759" s="14" t="s">
        <v>10234</v>
      </c>
      <c r="H1759" s="14" t="s">
        <v>11796</v>
      </c>
      <c r="I1759" s="14" t="s">
        <v>10257</v>
      </c>
      <c r="J1759" s="14" t="s">
        <v>10258</v>
      </c>
      <c r="K1759" s="14" t="s">
        <v>183</v>
      </c>
      <c r="L1759" s="14" t="s">
        <v>10602</v>
      </c>
      <c r="M1759" s="14" t="s">
        <v>807</v>
      </c>
      <c r="N1759" s="14" t="s">
        <v>17</v>
      </c>
      <c r="O1759" s="15">
        <v>75000</v>
      </c>
      <c r="P1759" s="15">
        <v>70475.279097713399</v>
      </c>
      <c r="Q1759" s="16">
        <v>46168</v>
      </c>
      <c r="R1759" s="14"/>
      <c r="S1759" s="14"/>
      <c r="T1759" s="14"/>
      <c r="U1759" s="14" t="s">
        <v>10241</v>
      </c>
      <c r="V1759" s="14"/>
      <c r="W1759" s="14" t="s">
        <v>11800</v>
      </c>
      <c r="X1759" s="14" t="s">
        <v>10603</v>
      </c>
      <c r="Y1759" s="15">
        <v>0</v>
      </c>
      <c r="Z1759" s="14" t="s">
        <v>11798</v>
      </c>
      <c r="AA1759" s="15">
        <v>69267.874743326494</v>
      </c>
      <c r="AB1759" s="14" t="s">
        <v>10245</v>
      </c>
      <c r="AC1759" s="14" t="s">
        <v>11799</v>
      </c>
      <c r="AD1759" s="14"/>
      <c r="AE1759" s="15">
        <v>4524.72090228659</v>
      </c>
      <c r="AF1759" s="31" t="str">
        <f>_xlfn.XLOOKUP(A1759,Macmahon!B:B,Macmahon!AE:AE,"",0)</f>
        <v/>
      </c>
      <c r="AG1759" s="28" t="str">
        <f>_xlfn.XLOOKUP(A1759,Macmahon!B:B,Macmahon!AJ:AJ,"",0)</f>
        <v/>
      </c>
      <c r="AH1759" s="28" t="str">
        <f>_xlfn.XLOOKUP(A1759,Macmahon!B:B,Macmahon!AK:AK,"",0)</f>
        <v/>
      </c>
      <c r="AI1759" s="28">
        <f t="shared" si="39"/>
        <v>0</v>
      </c>
      <c r="AJ1759" s="40" t="str">
        <f>E1759&amp;C1759&amp;B1759</f>
        <v>SSP700000</v>
      </c>
      <c r="AK1759" s="40" t="str">
        <f>IFERROR(_xlfn.XLOOKUP(AJ1759,CrossRef!$A:$A,CrossRef!$J:$J,"Not Found"),"-")</f>
        <v>Not Found</v>
      </c>
      <c r="AL1759" s="40" t="str">
        <f>IFERROR(_xlfn.XLOOKUP(AJ1759,CrossRef!$A:$A,CrossRef!$K:$K,"Not Found"),"-")</f>
        <v>Not Found</v>
      </c>
      <c r="AM1759" s="40" t="str">
        <f>IFERROR(_xlfn.XLOOKUP(AJ1759,CrossRef!$A:$A,CrossRef!$L:$L,"Not Found"),"-")</f>
        <v>Not Found</v>
      </c>
    </row>
    <row r="1760" spans="1:39" x14ac:dyDescent="0.3">
      <c r="A1760" s="4" t="str">
        <f>D1760&amp;C1760&amp;B1760</f>
        <v>TD63134303RI</v>
      </c>
      <c r="B1760" s="4" t="str">
        <f>LEFT(N1760,FIND(" ",N1760)-1)</f>
        <v>RI</v>
      </c>
      <c r="C1760" s="4" t="str">
        <f>LEFT(M1760,4)</f>
        <v>4303</v>
      </c>
      <c r="D1760" s="4" t="str">
        <f>LEFT(L1760,FIND(" ",L1760)-1)</f>
        <v>TD6313</v>
      </c>
      <c r="E1760" s="4" t="str">
        <f>MID(X1760,2,3)</f>
        <v>SSP</v>
      </c>
      <c r="G1760" s="17" t="s">
        <v>10234</v>
      </c>
      <c r="H1760" s="17" t="s">
        <v>10235</v>
      </c>
      <c r="I1760" s="17" t="s">
        <v>10257</v>
      </c>
      <c r="J1760" s="17" t="s">
        <v>10258</v>
      </c>
      <c r="K1760" s="17" t="s">
        <v>183</v>
      </c>
      <c r="L1760" s="17" t="s">
        <v>10607</v>
      </c>
      <c r="M1760" s="17" t="s">
        <v>11504</v>
      </c>
      <c r="N1760" s="17" t="s">
        <v>61</v>
      </c>
      <c r="O1760" s="18">
        <v>15000</v>
      </c>
      <c r="P1760" s="18">
        <v>10990.0438035958</v>
      </c>
      <c r="Q1760" s="16">
        <v>46516</v>
      </c>
      <c r="R1760" s="17" t="s">
        <v>11505</v>
      </c>
      <c r="S1760" s="17" t="s">
        <v>10261</v>
      </c>
      <c r="T1760" s="17" t="s">
        <v>11505</v>
      </c>
      <c r="U1760" s="17" t="s">
        <v>10248</v>
      </c>
      <c r="V1760" s="17"/>
      <c r="W1760" s="17" t="s">
        <v>11024</v>
      </c>
      <c r="X1760" s="17" t="s">
        <v>10608</v>
      </c>
      <c r="Y1760" s="18">
        <v>0</v>
      </c>
      <c r="Z1760" s="17" t="s">
        <v>11508</v>
      </c>
      <c r="AA1760" s="18">
        <v>75461.675564681704</v>
      </c>
      <c r="AB1760" s="17" t="s">
        <v>10245</v>
      </c>
      <c r="AC1760" s="17" t="s">
        <v>10246</v>
      </c>
      <c r="AD1760" s="17"/>
      <c r="AE1760" s="18">
        <v>4009.95619640424</v>
      </c>
      <c r="AF1760" s="31" t="str">
        <f>_xlfn.XLOOKUP(A1760,Macmahon!B:B,Macmahon!AE:AE,"",0)</f>
        <v/>
      </c>
      <c r="AG1760" s="28" t="str">
        <f>_xlfn.XLOOKUP(A1760,Macmahon!B:B,Macmahon!AJ:AJ,"",0)</f>
        <v/>
      </c>
      <c r="AH1760" s="28" t="str">
        <f>_xlfn.XLOOKUP(A1760,Macmahon!B:B,Macmahon!AK:AK,"",0)</f>
        <v/>
      </c>
      <c r="AI1760" s="28">
        <f t="shared" si="39"/>
        <v>0</v>
      </c>
      <c r="AJ1760" s="40" t="str">
        <f>E1760&amp;C1760&amp;B1760</f>
        <v>SSP4303RI</v>
      </c>
      <c r="AK1760" s="40" t="str">
        <f>IFERROR(_xlfn.XLOOKUP(AJ1760,CrossRef!$A:$A,CrossRef!$J:$J,"Not Found"),"-")</f>
        <v/>
      </c>
      <c r="AL1760" s="40">
        <f>IFERROR(_xlfn.XLOOKUP(AJ1760,CrossRef!$A:$A,CrossRef!$K:$K,"Not Found"),"-")</f>
        <v>0</v>
      </c>
      <c r="AM1760" s="40" t="str">
        <f>IFERROR(_xlfn.XLOOKUP(AJ1760,CrossRef!$A:$A,CrossRef!$L:$L,"Not Found"),"-")</f>
        <v>15000H STEERING CYLINDER CHANGE RH</v>
      </c>
    </row>
    <row r="1761" spans="1:39" x14ac:dyDescent="0.3">
      <c r="A1761" s="4" t="str">
        <f>D1761&amp;C1761&amp;B1761</f>
        <v>TD63134303LT</v>
      </c>
      <c r="B1761" s="4" t="str">
        <f>LEFT(N1761,FIND(" ",N1761)-1)</f>
        <v>LT</v>
      </c>
      <c r="C1761" s="4" t="str">
        <f>LEFT(M1761,4)</f>
        <v>4303</v>
      </c>
      <c r="D1761" s="4" t="str">
        <f>LEFT(L1761,FIND(" ",L1761)-1)</f>
        <v>TD6313</v>
      </c>
      <c r="E1761" s="4" t="str">
        <f>MID(X1761,2,3)</f>
        <v>SSP</v>
      </c>
      <c r="G1761" s="14" t="s">
        <v>10234</v>
      </c>
      <c r="H1761" s="14" t="s">
        <v>10235</v>
      </c>
      <c r="I1761" s="14" t="s">
        <v>10257</v>
      </c>
      <c r="J1761" s="14" t="s">
        <v>10258</v>
      </c>
      <c r="K1761" s="14" t="s">
        <v>183</v>
      </c>
      <c r="L1761" s="14" t="s">
        <v>10607</v>
      </c>
      <c r="M1761" s="14" t="s">
        <v>11504</v>
      </c>
      <c r="N1761" s="14" t="s">
        <v>57</v>
      </c>
      <c r="O1761" s="15">
        <v>15000</v>
      </c>
      <c r="P1761" s="15">
        <v>13255.6279085855</v>
      </c>
      <c r="Q1761" s="16">
        <v>46344</v>
      </c>
      <c r="R1761" s="14" t="s">
        <v>11505</v>
      </c>
      <c r="S1761" s="14" t="s">
        <v>10261</v>
      </c>
      <c r="T1761" s="14" t="s">
        <v>11505</v>
      </c>
      <c r="U1761" s="14" t="s">
        <v>10248</v>
      </c>
      <c r="V1761" s="14"/>
      <c r="W1761" s="14" t="s">
        <v>11024</v>
      </c>
      <c r="X1761" s="14" t="s">
        <v>10608</v>
      </c>
      <c r="Y1761" s="15">
        <v>0</v>
      </c>
      <c r="Z1761" s="14" t="s">
        <v>11506</v>
      </c>
      <c r="AA1761" s="15">
        <v>72777.486652977401</v>
      </c>
      <c r="AB1761" s="14" t="s">
        <v>10245</v>
      </c>
      <c r="AC1761" s="14" t="s">
        <v>10246</v>
      </c>
      <c r="AD1761" s="14"/>
      <c r="AE1761" s="15">
        <v>1744.3720914145399</v>
      </c>
      <c r="AF1761" s="31" t="str">
        <f>_xlfn.XLOOKUP(A1761,Macmahon!B:B,Macmahon!AE:AE,"",0)</f>
        <v/>
      </c>
      <c r="AG1761" s="28" t="str">
        <f>_xlfn.XLOOKUP(A1761,Macmahon!B:B,Macmahon!AJ:AJ,"",0)</f>
        <v/>
      </c>
      <c r="AH1761" s="28" t="str">
        <f>_xlfn.XLOOKUP(A1761,Macmahon!B:B,Macmahon!AK:AK,"",0)</f>
        <v/>
      </c>
      <c r="AI1761" s="28">
        <f t="shared" si="39"/>
        <v>0</v>
      </c>
      <c r="AJ1761" s="40" t="str">
        <f>E1761&amp;C1761&amp;B1761</f>
        <v>SSP4303LT</v>
      </c>
      <c r="AK1761" s="40" t="str">
        <f>IFERROR(_xlfn.XLOOKUP(AJ1761,CrossRef!$A:$A,CrossRef!$J:$J,"Not Found"),"-")</f>
        <v/>
      </c>
      <c r="AL1761" s="40">
        <f>IFERROR(_xlfn.XLOOKUP(AJ1761,CrossRef!$A:$A,CrossRef!$K:$K,"Not Found"),"-")</f>
        <v>0</v>
      </c>
      <c r="AM1761" s="40" t="str">
        <f>IFERROR(_xlfn.XLOOKUP(AJ1761,CrossRef!$A:$A,CrossRef!$L:$L,"Not Found"),"-")</f>
        <v>15000H STEERING CYLINDER CHANGE LH</v>
      </c>
    </row>
    <row r="1762" spans="1:39" x14ac:dyDescent="0.3">
      <c r="A1762" s="4" t="str">
        <f>D1762&amp;C1762&amp;B1762</f>
        <v>TD6313507000</v>
      </c>
      <c r="B1762" s="4" t="str">
        <f>LEFT(N1762,FIND(" ",N1762)-1)</f>
        <v>00</v>
      </c>
      <c r="C1762" s="4" t="str">
        <f>LEFT(M1762,4)</f>
        <v>5070</v>
      </c>
      <c r="D1762" s="4" t="str">
        <f>LEFT(L1762,FIND(" ",L1762)-1)</f>
        <v>TD6313</v>
      </c>
      <c r="E1762" s="4" t="str">
        <f>MID(X1762,2,3)</f>
        <v>SSP</v>
      </c>
      <c r="G1762" s="14" t="s">
        <v>10234</v>
      </c>
      <c r="H1762" s="14" t="s">
        <v>10235</v>
      </c>
      <c r="I1762" s="14" t="s">
        <v>10257</v>
      </c>
      <c r="J1762" s="14" t="s">
        <v>10258</v>
      </c>
      <c r="K1762" s="14" t="s">
        <v>183</v>
      </c>
      <c r="L1762" s="14" t="s">
        <v>10607</v>
      </c>
      <c r="M1762" s="14" t="s">
        <v>823</v>
      </c>
      <c r="N1762" s="14" t="s">
        <v>17</v>
      </c>
      <c r="O1762" s="15">
        <v>16000</v>
      </c>
      <c r="P1762" s="15">
        <v>71238.279097713399</v>
      </c>
      <c r="Q1762" s="16">
        <v>47007</v>
      </c>
      <c r="R1762" s="14" t="s">
        <v>11576</v>
      </c>
      <c r="S1762" s="14" t="s">
        <v>10240</v>
      </c>
      <c r="T1762" s="14" t="s">
        <v>11576</v>
      </c>
      <c r="U1762" s="14" t="s">
        <v>10248</v>
      </c>
      <c r="V1762" s="14"/>
      <c r="W1762" s="14" t="s">
        <v>10819</v>
      </c>
      <c r="X1762" s="14" t="s">
        <v>10608</v>
      </c>
      <c r="Y1762" s="15">
        <v>28587.13</v>
      </c>
      <c r="Z1762" s="14" t="s">
        <v>11577</v>
      </c>
      <c r="AA1762" s="15">
        <v>83124.098562628307</v>
      </c>
      <c r="AB1762" s="14" t="s">
        <v>10245</v>
      </c>
      <c r="AC1762" s="14" t="s">
        <v>10246</v>
      </c>
      <c r="AD1762" s="14"/>
      <c r="AE1762" s="15">
        <v>-55238.279097713399</v>
      </c>
      <c r="AF1762" s="31" t="str">
        <f>_xlfn.XLOOKUP(A1762,Macmahon!B:B,Macmahon!AE:AE,"",0)</f>
        <v/>
      </c>
      <c r="AG1762" s="28" t="str">
        <f>_xlfn.XLOOKUP(A1762,Macmahon!B:B,Macmahon!AJ:AJ,"",0)</f>
        <v/>
      </c>
      <c r="AH1762" s="28" t="str">
        <f>_xlfn.XLOOKUP(A1762,Macmahon!B:B,Macmahon!AK:AK,"",0)</f>
        <v/>
      </c>
      <c r="AI1762" s="28">
        <f t="shared" si="39"/>
        <v>0</v>
      </c>
      <c r="AJ1762" s="40" t="str">
        <f>E1762&amp;C1762&amp;B1762</f>
        <v>SSP507000</v>
      </c>
      <c r="AK1762" s="40" t="str">
        <f>IFERROR(_xlfn.XLOOKUP(AJ1762,CrossRef!$A:$A,CrossRef!$J:$J,"Not Found"),"-")</f>
        <v/>
      </c>
      <c r="AL1762" s="40">
        <f>IFERROR(_xlfn.XLOOKUP(AJ1762,CrossRef!$A:$A,CrossRef!$K:$K,"Not Found"),"-")</f>
        <v>0</v>
      </c>
      <c r="AM1762" s="40" t="str">
        <f>IFERROR(_xlfn.XLOOKUP(AJ1762,CrossRef!$A:$A,CrossRef!$L:$L,"Not Found"),"-")</f>
        <v>12000H STEERING/HYDRAULIC FAN PMP CHNG</v>
      </c>
    </row>
    <row r="1763" spans="1:39" x14ac:dyDescent="0.3">
      <c r="A1763" s="4" t="str">
        <f>D1763&amp;C1763&amp;B1763</f>
        <v>TD6313508300</v>
      </c>
      <c r="B1763" s="4" t="str">
        <f>LEFT(N1763,FIND(" ",N1763)-1)</f>
        <v>00</v>
      </c>
      <c r="C1763" s="4" t="str">
        <f>LEFT(M1763,4)</f>
        <v>5083</v>
      </c>
      <c r="D1763" s="4" t="str">
        <f>LEFT(L1763,FIND(" ",L1763)-1)</f>
        <v>TD6313</v>
      </c>
      <c r="E1763" s="4" t="str">
        <f>MID(X1763,2,3)</f>
        <v>SSP</v>
      </c>
      <c r="G1763" s="14" t="s">
        <v>10234</v>
      </c>
      <c r="H1763" s="14" t="s">
        <v>10235</v>
      </c>
      <c r="I1763" s="14" t="s">
        <v>10257</v>
      </c>
      <c r="J1763" s="14" t="s">
        <v>10258</v>
      </c>
      <c r="K1763" s="14" t="s">
        <v>183</v>
      </c>
      <c r="L1763" s="14" t="s">
        <v>10607</v>
      </c>
      <c r="M1763" s="14" t="s">
        <v>11600</v>
      </c>
      <c r="N1763" s="14" t="s">
        <v>17</v>
      </c>
      <c r="O1763" s="15">
        <v>16000</v>
      </c>
      <c r="P1763" s="15">
        <v>12394.0617064091</v>
      </c>
      <c r="Q1763" s="20">
        <v>46476.433923611112</v>
      </c>
      <c r="R1763" s="14" t="s">
        <v>11601</v>
      </c>
      <c r="S1763" s="14" t="s">
        <v>10240</v>
      </c>
      <c r="T1763" s="14" t="s">
        <v>11601</v>
      </c>
      <c r="U1763" s="14" t="s">
        <v>10248</v>
      </c>
      <c r="V1763" s="14"/>
      <c r="W1763" s="14"/>
      <c r="X1763" s="14" t="s">
        <v>10608</v>
      </c>
      <c r="Y1763" s="15">
        <v>9141.2800000000007</v>
      </c>
      <c r="Z1763" s="14" t="s">
        <v>11602</v>
      </c>
      <c r="AA1763" s="15">
        <v>74844.217391304395</v>
      </c>
      <c r="AB1763" s="14" t="s">
        <v>10245</v>
      </c>
      <c r="AC1763" s="14" t="s">
        <v>10246</v>
      </c>
      <c r="AD1763" s="14"/>
      <c r="AE1763" s="15">
        <v>3605.9382935909298</v>
      </c>
      <c r="AF1763" s="31" t="str">
        <f>_xlfn.XLOOKUP(A1763,Macmahon!B:B,Macmahon!AE:AE,"",0)</f>
        <v/>
      </c>
      <c r="AG1763" s="28" t="str">
        <f>_xlfn.XLOOKUP(A1763,Macmahon!B:B,Macmahon!AJ:AJ,"",0)</f>
        <v/>
      </c>
      <c r="AH1763" s="28" t="str">
        <f>_xlfn.XLOOKUP(A1763,Macmahon!B:B,Macmahon!AK:AK,"",0)</f>
        <v/>
      </c>
      <c r="AI1763" s="28">
        <f t="shared" si="39"/>
        <v>0</v>
      </c>
      <c r="AJ1763" s="40" t="str">
        <f>E1763&amp;C1763&amp;B1763</f>
        <v>SSP508300</v>
      </c>
      <c r="AK1763" s="40" t="str">
        <f>IFERROR(_xlfn.XLOOKUP(AJ1763,CrossRef!$A:$A,CrossRef!$J:$J,"Not Found"),"-")</f>
        <v/>
      </c>
      <c r="AL1763" s="40">
        <f>IFERROR(_xlfn.XLOOKUP(AJ1763,CrossRef!$A:$A,CrossRef!$K:$K,"Not Found"),"-")</f>
        <v>0</v>
      </c>
      <c r="AM1763" s="40" t="str">
        <f>IFERROR(_xlfn.XLOOKUP(AJ1763,CrossRef!$A:$A,CrossRef!$L:$L,"Not Found"),"-")</f>
        <v>16000H HOIST/BRAKE HYDRAULIC PUMP CHANGE</v>
      </c>
    </row>
    <row r="1764" spans="1:39" x14ac:dyDescent="0.3">
      <c r="A1764" s="4" t="str">
        <f>D1764&amp;C1764&amp;B1764</f>
        <v>TD63135102RI</v>
      </c>
      <c r="B1764" s="4" t="str">
        <f>LEFT(N1764,FIND(" ",N1764)-1)</f>
        <v>RI</v>
      </c>
      <c r="C1764" s="4" t="str">
        <f>LEFT(M1764,4)</f>
        <v>5102</v>
      </c>
      <c r="D1764" s="4" t="str">
        <f>LEFT(L1764,FIND(" ",L1764)-1)</f>
        <v>TD6313</v>
      </c>
      <c r="E1764" s="4" t="str">
        <f>MID(X1764,2,3)</f>
        <v>SSP</v>
      </c>
      <c r="G1764" s="14" t="s">
        <v>10234</v>
      </c>
      <c r="H1764" s="14" t="s">
        <v>10235</v>
      </c>
      <c r="I1764" s="14" t="s">
        <v>10257</v>
      </c>
      <c r="J1764" s="14" t="s">
        <v>10258</v>
      </c>
      <c r="K1764" s="14" t="s">
        <v>183</v>
      </c>
      <c r="L1764" s="14" t="s">
        <v>10607</v>
      </c>
      <c r="M1764" s="14" t="s">
        <v>695</v>
      </c>
      <c r="N1764" s="14" t="s">
        <v>61</v>
      </c>
      <c r="O1764" s="15">
        <v>16000</v>
      </c>
      <c r="P1764" s="15">
        <v>11263.337921242801</v>
      </c>
      <c r="Q1764" s="16">
        <v>46873</v>
      </c>
      <c r="R1764" s="14" t="s">
        <v>11655</v>
      </c>
      <c r="S1764" s="14" t="s">
        <v>10286</v>
      </c>
      <c r="T1764" s="14" t="s">
        <v>11655</v>
      </c>
      <c r="U1764" s="14" t="s">
        <v>10248</v>
      </c>
      <c r="V1764" s="14"/>
      <c r="W1764" s="14" t="s">
        <v>11024</v>
      </c>
      <c r="X1764" s="14" t="s">
        <v>10608</v>
      </c>
      <c r="Y1764" s="15">
        <v>31460.33</v>
      </c>
      <c r="Z1764" s="14" t="s">
        <v>11656</v>
      </c>
      <c r="AA1764" s="15">
        <v>81032.928131416804</v>
      </c>
      <c r="AB1764" s="14" t="s">
        <v>10245</v>
      </c>
      <c r="AC1764" s="14" t="s">
        <v>10246</v>
      </c>
      <c r="AD1764" s="14"/>
      <c r="AE1764" s="15">
        <v>4736.6620787571701</v>
      </c>
      <c r="AF1764" s="31" t="str">
        <f>_xlfn.XLOOKUP(A1764,Macmahon!B:B,Macmahon!AE:AE,"",0)</f>
        <v/>
      </c>
      <c r="AG1764" s="28" t="str">
        <f>_xlfn.XLOOKUP(A1764,Macmahon!B:B,Macmahon!AJ:AJ,"",0)</f>
        <v/>
      </c>
      <c r="AH1764" s="28" t="str">
        <f>_xlfn.XLOOKUP(A1764,Macmahon!B:B,Macmahon!AK:AK,"",0)</f>
        <v/>
      </c>
      <c r="AI1764" s="28">
        <f t="shared" si="39"/>
        <v>0</v>
      </c>
      <c r="AJ1764" s="40" t="str">
        <f>E1764&amp;C1764&amp;B1764</f>
        <v>SSP5102RI</v>
      </c>
      <c r="AK1764" s="40" t="str">
        <f>IFERROR(_xlfn.XLOOKUP(AJ1764,CrossRef!$A:$A,CrossRef!$J:$J,"Not Found"),"-")</f>
        <v/>
      </c>
      <c r="AL1764" s="40">
        <f>IFERROR(_xlfn.XLOOKUP(AJ1764,CrossRef!$A:$A,CrossRef!$K:$K,"Not Found"),"-")</f>
        <v>0</v>
      </c>
      <c r="AM1764" s="40" t="str">
        <f>IFERROR(_xlfn.XLOOKUP(AJ1764,CrossRef!$A:$A,CrossRef!$L:$L,"Not Found"),"-")</f>
        <v>16000H HOIST CYLINDER CHANGE RH</v>
      </c>
    </row>
    <row r="1765" spans="1:39" x14ac:dyDescent="0.3">
      <c r="A1765" s="4" t="str">
        <f>D1765&amp;C1765&amp;B1765</f>
        <v>TD63135102LT</v>
      </c>
      <c r="B1765" s="4" t="str">
        <f>LEFT(N1765,FIND(" ",N1765)-1)</f>
        <v>LT</v>
      </c>
      <c r="C1765" s="4" t="str">
        <f>LEFT(M1765,4)</f>
        <v>5102</v>
      </c>
      <c r="D1765" s="4" t="str">
        <f>LEFT(L1765,FIND(" ",L1765)-1)</f>
        <v>TD6313</v>
      </c>
      <c r="E1765" s="4" t="str">
        <f>MID(X1765,2,3)</f>
        <v>SSP</v>
      </c>
      <c r="G1765" s="17" t="s">
        <v>10234</v>
      </c>
      <c r="H1765" s="17" t="s">
        <v>10235</v>
      </c>
      <c r="I1765" s="17" t="s">
        <v>10257</v>
      </c>
      <c r="J1765" s="17" t="s">
        <v>10258</v>
      </c>
      <c r="K1765" s="17" t="s">
        <v>183</v>
      </c>
      <c r="L1765" s="17" t="s">
        <v>10607</v>
      </c>
      <c r="M1765" s="17" t="s">
        <v>695</v>
      </c>
      <c r="N1765" s="17" t="s">
        <v>57</v>
      </c>
      <c r="O1765" s="18">
        <v>16000</v>
      </c>
      <c r="P1765" s="18">
        <v>71238.279097713399</v>
      </c>
      <c r="Q1765" s="16">
        <v>46060</v>
      </c>
      <c r="R1765" s="17" t="s">
        <v>11655</v>
      </c>
      <c r="S1765" s="17" t="s">
        <v>10286</v>
      </c>
      <c r="T1765" s="17" t="s">
        <v>11655</v>
      </c>
      <c r="U1765" s="17" t="s">
        <v>10248</v>
      </c>
      <c r="V1765" s="17"/>
      <c r="W1765" s="17" t="s">
        <v>11024</v>
      </c>
      <c r="X1765" s="17" t="s">
        <v>10608</v>
      </c>
      <c r="Y1765" s="18">
        <v>31460.33</v>
      </c>
      <c r="Z1765" s="17" t="s">
        <v>11657</v>
      </c>
      <c r="AA1765" s="18">
        <v>68155.329268292699</v>
      </c>
      <c r="AB1765" s="17" t="s">
        <v>10245</v>
      </c>
      <c r="AC1765" s="17" t="s">
        <v>10246</v>
      </c>
      <c r="AD1765" s="17"/>
      <c r="AE1765" s="18">
        <v>-55238.279097713399</v>
      </c>
      <c r="AF1765" s="31" t="str">
        <f>_xlfn.XLOOKUP(A1765,Macmahon!B:B,Macmahon!AE:AE,"",0)</f>
        <v/>
      </c>
      <c r="AG1765" s="28" t="str">
        <f>_xlfn.XLOOKUP(A1765,Macmahon!B:B,Macmahon!AJ:AJ,"",0)</f>
        <v/>
      </c>
      <c r="AH1765" s="28" t="str">
        <f>_xlfn.XLOOKUP(A1765,Macmahon!B:B,Macmahon!AK:AK,"",0)</f>
        <v/>
      </c>
      <c r="AI1765" s="28">
        <f t="shared" si="39"/>
        <v>0</v>
      </c>
      <c r="AJ1765" s="40" t="str">
        <f>E1765&amp;C1765&amp;B1765</f>
        <v>SSP5102LT</v>
      </c>
      <c r="AK1765" s="40" t="str">
        <f>IFERROR(_xlfn.XLOOKUP(AJ1765,CrossRef!$A:$A,CrossRef!$J:$J,"Not Found"),"-")</f>
        <v/>
      </c>
      <c r="AL1765" s="40">
        <f>IFERROR(_xlfn.XLOOKUP(AJ1765,CrossRef!$A:$A,CrossRef!$K:$K,"Not Found"),"-")</f>
        <v>0</v>
      </c>
      <c r="AM1765" s="40" t="str">
        <f>IFERROR(_xlfn.XLOOKUP(AJ1765,CrossRef!$A:$A,CrossRef!$L:$L,"Not Found"),"-")</f>
        <v>16000H HOIST CYLINDER CHANGE LH</v>
      </c>
    </row>
    <row r="1766" spans="1:39" x14ac:dyDescent="0.3">
      <c r="A1766" s="4" t="str">
        <f>D1766&amp;C1766&amp;B1766</f>
        <v>TD6313700000</v>
      </c>
      <c r="B1766" s="4" t="str">
        <f>LEFT(N1766,FIND(" ",N1766)-1)</f>
        <v>00</v>
      </c>
      <c r="C1766" s="4" t="str">
        <f>LEFT(M1766,4)</f>
        <v>7000</v>
      </c>
      <c r="D1766" s="4" t="str">
        <f>LEFT(L1766,FIND(" ",L1766)-1)</f>
        <v>TD6313</v>
      </c>
      <c r="E1766" s="4" t="str">
        <f>MID(X1766,2,3)</f>
        <v>SSP</v>
      </c>
      <c r="G1766" s="17" t="s">
        <v>10234</v>
      </c>
      <c r="H1766" s="17" t="s">
        <v>11796</v>
      </c>
      <c r="I1766" s="17" t="s">
        <v>10257</v>
      </c>
      <c r="J1766" s="17" t="s">
        <v>10258</v>
      </c>
      <c r="K1766" s="17" t="s">
        <v>183</v>
      </c>
      <c r="L1766" s="17" t="s">
        <v>10607</v>
      </c>
      <c r="M1766" s="17" t="s">
        <v>807</v>
      </c>
      <c r="N1766" s="17" t="s">
        <v>17</v>
      </c>
      <c r="O1766" s="18">
        <v>75000</v>
      </c>
      <c r="P1766" s="18">
        <v>71238.279097713399</v>
      </c>
      <c r="Q1766" s="16">
        <v>46184</v>
      </c>
      <c r="R1766" s="17"/>
      <c r="S1766" s="17"/>
      <c r="T1766" s="17"/>
      <c r="U1766" s="17" t="s">
        <v>10241</v>
      </c>
      <c r="V1766" s="17"/>
      <c r="W1766" s="17" t="s">
        <v>11800</v>
      </c>
      <c r="X1766" s="17" t="s">
        <v>10608</v>
      </c>
      <c r="Y1766" s="18">
        <v>0</v>
      </c>
      <c r="Z1766" s="17" t="s">
        <v>11798</v>
      </c>
      <c r="AA1766" s="18">
        <v>70280.566735112894</v>
      </c>
      <c r="AB1766" s="17" t="s">
        <v>10245</v>
      </c>
      <c r="AC1766" s="17" t="s">
        <v>11799</v>
      </c>
      <c r="AD1766" s="17"/>
      <c r="AE1766" s="18">
        <v>3761.72090228659</v>
      </c>
      <c r="AF1766" s="31" t="str">
        <f>_xlfn.XLOOKUP(A1766,Macmahon!B:B,Macmahon!AE:AE,"",0)</f>
        <v/>
      </c>
      <c r="AG1766" s="28" t="str">
        <f>_xlfn.XLOOKUP(A1766,Macmahon!B:B,Macmahon!AJ:AJ,"",0)</f>
        <v/>
      </c>
      <c r="AH1766" s="28" t="str">
        <f>_xlfn.XLOOKUP(A1766,Macmahon!B:B,Macmahon!AK:AK,"",0)</f>
        <v/>
      </c>
      <c r="AI1766" s="28">
        <f t="shared" si="39"/>
        <v>0</v>
      </c>
      <c r="AJ1766" s="40" t="str">
        <f>E1766&amp;C1766&amp;B1766</f>
        <v>SSP700000</v>
      </c>
      <c r="AK1766" s="40" t="str">
        <f>IFERROR(_xlfn.XLOOKUP(AJ1766,CrossRef!$A:$A,CrossRef!$J:$J,"Not Found"),"-")</f>
        <v>Not Found</v>
      </c>
      <c r="AL1766" s="40" t="str">
        <f>IFERROR(_xlfn.XLOOKUP(AJ1766,CrossRef!$A:$A,CrossRef!$K:$K,"Not Found"),"-")</f>
        <v>Not Found</v>
      </c>
      <c r="AM1766" s="40" t="str">
        <f>IFERROR(_xlfn.XLOOKUP(AJ1766,CrossRef!$A:$A,CrossRef!$L:$L,"Not Found"),"-")</f>
        <v>Not Found</v>
      </c>
    </row>
    <row r="1767" spans="1:39" x14ac:dyDescent="0.3">
      <c r="A1767" s="4" t="str">
        <f>D1767&amp;C1767&amp;B1767</f>
        <v>TD63144303LT</v>
      </c>
      <c r="B1767" s="4" t="str">
        <f>LEFT(N1767,FIND(" ",N1767)-1)</f>
        <v>LT</v>
      </c>
      <c r="C1767" s="4" t="str">
        <f>LEFT(M1767,4)</f>
        <v>4303</v>
      </c>
      <c r="D1767" s="4" t="str">
        <f>LEFT(L1767,FIND(" ",L1767)-1)</f>
        <v>TD6314</v>
      </c>
      <c r="E1767" s="4" t="str">
        <f>MID(X1767,2,3)</f>
        <v>SSP</v>
      </c>
      <c r="G1767" s="17" t="s">
        <v>10234</v>
      </c>
      <c r="H1767" s="17" t="s">
        <v>10235</v>
      </c>
      <c r="I1767" s="17" t="s">
        <v>10257</v>
      </c>
      <c r="J1767" s="17" t="s">
        <v>10258</v>
      </c>
      <c r="K1767" s="17" t="s">
        <v>183</v>
      </c>
      <c r="L1767" s="17" t="s">
        <v>10265</v>
      </c>
      <c r="M1767" s="17" t="s">
        <v>11504</v>
      </c>
      <c r="N1767" s="17" t="s">
        <v>57</v>
      </c>
      <c r="O1767" s="18">
        <v>15000</v>
      </c>
      <c r="P1767" s="18">
        <v>18798.067111031902</v>
      </c>
      <c r="Q1767" s="16">
        <v>45959</v>
      </c>
      <c r="R1767" s="17" t="s">
        <v>11505</v>
      </c>
      <c r="S1767" s="17" t="s">
        <v>10261</v>
      </c>
      <c r="T1767" s="17" t="s">
        <v>11505</v>
      </c>
      <c r="U1767" s="17" t="s">
        <v>10248</v>
      </c>
      <c r="V1767" s="17"/>
      <c r="W1767" s="17"/>
      <c r="X1767" s="17" t="s">
        <v>10267</v>
      </c>
      <c r="Y1767" s="18">
        <v>0</v>
      </c>
      <c r="Z1767" s="17" t="s">
        <v>11506</v>
      </c>
      <c r="AA1767" s="18">
        <v>65387.181982807997</v>
      </c>
      <c r="AB1767" s="17" t="s">
        <v>10245</v>
      </c>
      <c r="AC1767" s="17" t="s">
        <v>10246</v>
      </c>
      <c r="AD1767" s="17"/>
      <c r="AE1767" s="18">
        <v>-3798.0671110319499</v>
      </c>
      <c r="AF1767" s="31" t="str">
        <f>_xlfn.XLOOKUP(A1767,Macmahon!B:B,Macmahon!AE:AE,"",0)</f>
        <v/>
      </c>
      <c r="AG1767" s="28" t="str">
        <f>_xlfn.XLOOKUP(A1767,Macmahon!B:B,Macmahon!AJ:AJ,"",0)</f>
        <v/>
      </c>
      <c r="AH1767" s="28" t="str">
        <f>_xlfn.XLOOKUP(A1767,Macmahon!B:B,Macmahon!AK:AK,"",0)</f>
        <v/>
      </c>
      <c r="AI1767" s="28">
        <f t="shared" si="39"/>
        <v>0</v>
      </c>
      <c r="AJ1767" s="40" t="str">
        <f>E1767&amp;C1767&amp;B1767</f>
        <v>SSP4303LT</v>
      </c>
      <c r="AK1767" s="40" t="str">
        <f>IFERROR(_xlfn.XLOOKUP(AJ1767,CrossRef!$A:$A,CrossRef!$J:$J,"Not Found"),"-")</f>
        <v/>
      </c>
      <c r="AL1767" s="40">
        <f>IFERROR(_xlfn.XLOOKUP(AJ1767,CrossRef!$A:$A,CrossRef!$K:$K,"Not Found"),"-")</f>
        <v>0</v>
      </c>
      <c r="AM1767" s="40" t="str">
        <f>IFERROR(_xlfn.XLOOKUP(AJ1767,CrossRef!$A:$A,CrossRef!$L:$L,"Not Found"),"-")</f>
        <v>15000H STEERING CYLINDER CHANGE LH</v>
      </c>
    </row>
    <row r="1768" spans="1:39" x14ac:dyDescent="0.3">
      <c r="A1768" s="4" t="str">
        <f>D1768&amp;C1768&amp;B1768</f>
        <v>TD63144303RI</v>
      </c>
      <c r="B1768" s="4" t="str">
        <f>LEFT(N1768,FIND(" ",N1768)-1)</f>
        <v>RI</v>
      </c>
      <c r="C1768" s="4" t="str">
        <f>LEFT(M1768,4)</f>
        <v>4303</v>
      </c>
      <c r="D1768" s="4" t="str">
        <f>LEFT(L1768,FIND(" ",L1768)-1)</f>
        <v>TD6314</v>
      </c>
      <c r="E1768" s="4" t="str">
        <f>MID(X1768,2,3)</f>
        <v>SSP</v>
      </c>
      <c r="G1768" s="14" t="s">
        <v>10234</v>
      </c>
      <c r="H1768" s="14" t="s">
        <v>10235</v>
      </c>
      <c r="I1768" s="14" t="s">
        <v>10257</v>
      </c>
      <c r="J1768" s="14" t="s">
        <v>10258</v>
      </c>
      <c r="K1768" s="14" t="s">
        <v>183</v>
      </c>
      <c r="L1768" s="14" t="s">
        <v>10265</v>
      </c>
      <c r="M1768" s="14" t="s">
        <v>11504</v>
      </c>
      <c r="N1768" s="14" t="s">
        <v>61</v>
      </c>
      <c r="O1768" s="15">
        <v>15000</v>
      </c>
      <c r="P1768" s="15">
        <v>13223.6828349728</v>
      </c>
      <c r="Q1768" s="16">
        <v>46459</v>
      </c>
      <c r="R1768" s="14" t="s">
        <v>11505</v>
      </c>
      <c r="S1768" s="14" t="s">
        <v>10261</v>
      </c>
      <c r="T1768" s="14" t="s">
        <v>11505</v>
      </c>
      <c r="U1768" s="14" t="s">
        <v>10248</v>
      </c>
      <c r="V1768" s="14"/>
      <c r="W1768" s="14"/>
      <c r="X1768" s="14" t="s">
        <v>10267</v>
      </c>
      <c r="Y1768" s="15">
        <v>0</v>
      </c>
      <c r="Z1768" s="14" t="s">
        <v>11508</v>
      </c>
      <c r="AA1768" s="15">
        <v>73065.147843942497</v>
      </c>
      <c r="AB1768" s="14" t="s">
        <v>10245</v>
      </c>
      <c r="AC1768" s="14" t="s">
        <v>10246</v>
      </c>
      <c r="AD1768" s="14"/>
      <c r="AE1768" s="15">
        <v>1776.31716502723</v>
      </c>
      <c r="AF1768" s="31" t="str">
        <f>_xlfn.XLOOKUP(A1768,Macmahon!B:B,Macmahon!AE:AE,"",0)</f>
        <v/>
      </c>
      <c r="AG1768" s="28" t="str">
        <f>_xlfn.XLOOKUP(A1768,Macmahon!B:B,Macmahon!AJ:AJ,"",0)</f>
        <v/>
      </c>
      <c r="AH1768" s="28" t="str">
        <f>_xlfn.XLOOKUP(A1768,Macmahon!B:B,Macmahon!AK:AK,"",0)</f>
        <v/>
      </c>
      <c r="AI1768" s="28">
        <f t="shared" si="39"/>
        <v>0</v>
      </c>
      <c r="AJ1768" s="40" t="str">
        <f>E1768&amp;C1768&amp;B1768</f>
        <v>SSP4303RI</v>
      </c>
      <c r="AK1768" s="40" t="str">
        <f>IFERROR(_xlfn.XLOOKUP(AJ1768,CrossRef!$A:$A,CrossRef!$J:$J,"Not Found"),"-")</f>
        <v/>
      </c>
      <c r="AL1768" s="40">
        <f>IFERROR(_xlfn.XLOOKUP(AJ1768,CrossRef!$A:$A,CrossRef!$K:$K,"Not Found"),"-")</f>
        <v>0</v>
      </c>
      <c r="AM1768" s="40" t="str">
        <f>IFERROR(_xlfn.XLOOKUP(AJ1768,CrossRef!$A:$A,CrossRef!$L:$L,"Not Found"),"-")</f>
        <v>15000H STEERING CYLINDER CHANGE RH</v>
      </c>
    </row>
    <row r="1769" spans="1:39" x14ac:dyDescent="0.3">
      <c r="A1769" s="4" t="str">
        <f>D1769&amp;C1769&amp;B1769</f>
        <v>TD6314507000</v>
      </c>
      <c r="B1769" s="4" t="str">
        <f>LEFT(N1769,FIND(" ",N1769)-1)</f>
        <v>00</v>
      </c>
      <c r="C1769" s="4" t="str">
        <f>LEFT(M1769,4)</f>
        <v>5070</v>
      </c>
      <c r="D1769" s="4" t="str">
        <f>LEFT(L1769,FIND(" ",L1769)-1)</f>
        <v>TD6314</v>
      </c>
      <c r="E1769" s="4" t="str">
        <f>MID(X1769,2,3)</f>
        <v>SSP</v>
      </c>
      <c r="G1769" s="17" t="s">
        <v>10234</v>
      </c>
      <c r="H1769" s="17" t="s">
        <v>10235</v>
      </c>
      <c r="I1769" s="17" t="s">
        <v>10257</v>
      </c>
      <c r="J1769" s="17" t="s">
        <v>10258</v>
      </c>
      <c r="K1769" s="17" t="s">
        <v>183</v>
      </c>
      <c r="L1769" s="17" t="s">
        <v>10265</v>
      </c>
      <c r="M1769" s="17" t="s">
        <v>823</v>
      </c>
      <c r="N1769" s="17" t="s">
        <v>17</v>
      </c>
      <c r="O1769" s="18">
        <v>16000</v>
      </c>
      <c r="P1769" s="18">
        <v>69731.279097713399</v>
      </c>
      <c r="Q1769" s="16">
        <v>46044.100613425922</v>
      </c>
      <c r="R1769" s="17" t="s">
        <v>11576</v>
      </c>
      <c r="S1769" s="17" t="s">
        <v>10240</v>
      </c>
      <c r="T1769" s="17" t="s">
        <v>11576</v>
      </c>
      <c r="U1769" s="17" t="s">
        <v>10269</v>
      </c>
      <c r="V1769" s="17"/>
      <c r="W1769" s="17" t="s">
        <v>10819</v>
      </c>
      <c r="X1769" s="17" t="s">
        <v>10267</v>
      </c>
      <c r="Y1769" s="18">
        <v>28587.13</v>
      </c>
      <c r="Z1769" s="17" t="s">
        <v>11577</v>
      </c>
      <c r="AA1769" s="18">
        <v>66696.598279283295</v>
      </c>
      <c r="AB1769" s="17" t="s">
        <v>10245</v>
      </c>
      <c r="AC1769" s="17" t="s">
        <v>10246</v>
      </c>
      <c r="AD1769" s="17"/>
      <c r="AE1769" s="18">
        <v>-53731.279097713399</v>
      </c>
      <c r="AF1769" s="31" t="str">
        <f>_xlfn.XLOOKUP(A1769,Macmahon!B:B,Macmahon!AE:AE,"",0)</f>
        <v/>
      </c>
      <c r="AG1769" s="28" t="str">
        <f>_xlfn.XLOOKUP(A1769,Macmahon!B:B,Macmahon!AJ:AJ,"",0)</f>
        <v/>
      </c>
      <c r="AH1769" s="28" t="str">
        <f>_xlfn.XLOOKUP(A1769,Macmahon!B:B,Macmahon!AK:AK,"",0)</f>
        <v/>
      </c>
      <c r="AI1769" s="28">
        <f t="shared" si="39"/>
        <v>0</v>
      </c>
      <c r="AJ1769" s="40" t="str">
        <f>E1769&amp;C1769&amp;B1769</f>
        <v>SSP507000</v>
      </c>
      <c r="AK1769" s="40" t="str">
        <f>IFERROR(_xlfn.XLOOKUP(AJ1769,CrossRef!$A:$A,CrossRef!$J:$J,"Not Found"),"-")</f>
        <v/>
      </c>
      <c r="AL1769" s="40">
        <f>IFERROR(_xlfn.XLOOKUP(AJ1769,CrossRef!$A:$A,CrossRef!$K:$K,"Not Found"),"-")</f>
        <v>0</v>
      </c>
      <c r="AM1769" s="40" t="str">
        <f>IFERROR(_xlfn.XLOOKUP(AJ1769,CrossRef!$A:$A,CrossRef!$L:$L,"Not Found"),"-")</f>
        <v>12000H STEERING/HYDRAULIC FAN PMP CHNG</v>
      </c>
    </row>
    <row r="1770" spans="1:39" x14ac:dyDescent="0.3">
      <c r="A1770" s="4" t="str">
        <f>D1770&amp;C1770&amp;B1770</f>
        <v>TD6314508300</v>
      </c>
      <c r="B1770" s="4" t="str">
        <f>LEFT(N1770,FIND(" ",N1770)-1)</f>
        <v>00</v>
      </c>
      <c r="C1770" s="4" t="str">
        <f>LEFT(M1770,4)</f>
        <v>5083</v>
      </c>
      <c r="D1770" s="4" t="str">
        <f>LEFT(L1770,FIND(" ",L1770)-1)</f>
        <v>TD6314</v>
      </c>
      <c r="E1770" s="4" t="str">
        <f>MID(X1770,2,3)</f>
        <v>SSP</v>
      </c>
      <c r="G1770" s="14" t="s">
        <v>10234</v>
      </c>
      <c r="H1770" s="14" t="s">
        <v>10235</v>
      </c>
      <c r="I1770" s="14" t="s">
        <v>10257</v>
      </c>
      <c r="J1770" s="14" t="s">
        <v>10258</v>
      </c>
      <c r="K1770" s="14" t="s">
        <v>183</v>
      </c>
      <c r="L1770" s="14" t="s">
        <v>10265</v>
      </c>
      <c r="M1770" s="14" t="s">
        <v>11600</v>
      </c>
      <c r="N1770" s="14" t="s">
        <v>17</v>
      </c>
      <c r="O1770" s="15">
        <v>16000</v>
      </c>
      <c r="P1770" s="15">
        <v>69731.279097713399</v>
      </c>
      <c r="Q1770" s="16">
        <v>46521.100613425922</v>
      </c>
      <c r="R1770" s="14" t="s">
        <v>11601</v>
      </c>
      <c r="S1770" s="14" t="s">
        <v>10240</v>
      </c>
      <c r="T1770" s="14" t="s">
        <v>11601</v>
      </c>
      <c r="U1770" s="14" t="s">
        <v>10269</v>
      </c>
      <c r="V1770" s="14"/>
      <c r="W1770" s="14" t="s">
        <v>10819</v>
      </c>
      <c r="X1770" s="14" t="s">
        <v>10267</v>
      </c>
      <c r="Y1770" s="15">
        <v>9141.2800000000007</v>
      </c>
      <c r="Z1770" s="14" t="s">
        <v>11602</v>
      </c>
      <c r="AA1770" s="15">
        <v>74034.274520242296</v>
      </c>
      <c r="AB1770" s="14" t="s">
        <v>10245</v>
      </c>
      <c r="AC1770" s="14" t="s">
        <v>10246</v>
      </c>
      <c r="AD1770" s="14"/>
      <c r="AE1770" s="15">
        <v>-53731.279097713399</v>
      </c>
      <c r="AF1770" s="31" t="str">
        <f>_xlfn.XLOOKUP(A1770,Macmahon!B:B,Macmahon!AE:AE,"",0)</f>
        <v/>
      </c>
      <c r="AG1770" s="28" t="str">
        <f>_xlfn.XLOOKUP(A1770,Macmahon!B:B,Macmahon!AJ:AJ,"",0)</f>
        <v/>
      </c>
      <c r="AH1770" s="28" t="str">
        <f>_xlfn.XLOOKUP(A1770,Macmahon!B:B,Macmahon!AK:AK,"",0)</f>
        <v/>
      </c>
      <c r="AI1770" s="28">
        <f t="shared" si="39"/>
        <v>0</v>
      </c>
      <c r="AJ1770" s="40" t="str">
        <f>E1770&amp;C1770&amp;B1770</f>
        <v>SSP508300</v>
      </c>
      <c r="AK1770" s="40" t="str">
        <f>IFERROR(_xlfn.XLOOKUP(AJ1770,CrossRef!$A:$A,CrossRef!$J:$J,"Not Found"),"-")</f>
        <v/>
      </c>
      <c r="AL1770" s="40">
        <f>IFERROR(_xlfn.XLOOKUP(AJ1770,CrossRef!$A:$A,CrossRef!$K:$K,"Not Found"),"-")</f>
        <v>0</v>
      </c>
      <c r="AM1770" s="40" t="str">
        <f>IFERROR(_xlfn.XLOOKUP(AJ1770,CrossRef!$A:$A,CrossRef!$L:$L,"Not Found"),"-")</f>
        <v>16000H HOIST/BRAKE HYDRAULIC PUMP CHANGE</v>
      </c>
    </row>
    <row r="1771" spans="1:39" x14ac:dyDescent="0.3">
      <c r="A1771" s="4" t="str">
        <f>D1771&amp;C1771&amp;B1771</f>
        <v>TD6314700000</v>
      </c>
      <c r="B1771" s="4" t="str">
        <f>LEFT(N1771,FIND(" ",N1771)-1)</f>
        <v>00</v>
      </c>
      <c r="C1771" s="4" t="str">
        <f>LEFT(M1771,4)</f>
        <v>7000</v>
      </c>
      <c r="D1771" s="4" t="str">
        <f>LEFT(L1771,FIND(" ",L1771)-1)</f>
        <v>TD6314</v>
      </c>
      <c r="E1771" s="4" t="str">
        <f>MID(X1771,2,3)</f>
        <v>SSP</v>
      </c>
      <c r="G1771" s="17" t="s">
        <v>10234</v>
      </c>
      <c r="H1771" s="17" t="s">
        <v>11796</v>
      </c>
      <c r="I1771" s="17" t="s">
        <v>10257</v>
      </c>
      <c r="J1771" s="17" t="s">
        <v>10258</v>
      </c>
      <c r="K1771" s="17" t="s">
        <v>183</v>
      </c>
      <c r="L1771" s="17" t="s">
        <v>10265</v>
      </c>
      <c r="M1771" s="17" t="s">
        <v>807</v>
      </c>
      <c r="N1771" s="17" t="s">
        <v>17</v>
      </c>
      <c r="O1771" s="18">
        <v>75000</v>
      </c>
      <c r="P1771" s="18">
        <v>69731.279097713399</v>
      </c>
      <c r="Q1771" s="16">
        <v>46211</v>
      </c>
      <c r="R1771" s="17"/>
      <c r="S1771" s="17"/>
      <c r="T1771" s="17"/>
      <c r="U1771" s="17" t="s">
        <v>10241</v>
      </c>
      <c r="V1771" s="17"/>
      <c r="W1771" s="17" t="s">
        <v>11800</v>
      </c>
      <c r="X1771" s="17" t="s">
        <v>10267</v>
      </c>
      <c r="Y1771" s="18">
        <v>0</v>
      </c>
      <c r="Z1771" s="17" t="s">
        <v>11798</v>
      </c>
      <c r="AA1771" s="18">
        <v>69194.921971252596</v>
      </c>
      <c r="AB1771" s="17" t="s">
        <v>10245</v>
      </c>
      <c r="AC1771" s="17" t="s">
        <v>11799</v>
      </c>
      <c r="AD1771" s="17"/>
      <c r="AE1771" s="18">
        <v>5268.72090228659</v>
      </c>
      <c r="AF1771" s="31" t="str">
        <f>_xlfn.XLOOKUP(A1771,Macmahon!B:B,Macmahon!AE:AE,"",0)</f>
        <v/>
      </c>
      <c r="AG1771" s="28" t="str">
        <f>_xlfn.XLOOKUP(A1771,Macmahon!B:B,Macmahon!AJ:AJ,"",0)</f>
        <v/>
      </c>
      <c r="AH1771" s="28" t="str">
        <f>_xlfn.XLOOKUP(A1771,Macmahon!B:B,Macmahon!AK:AK,"",0)</f>
        <v/>
      </c>
      <c r="AI1771" s="28">
        <f t="shared" si="39"/>
        <v>0</v>
      </c>
      <c r="AJ1771" s="40" t="str">
        <f>E1771&amp;C1771&amp;B1771</f>
        <v>SSP700000</v>
      </c>
      <c r="AK1771" s="40" t="str">
        <f>IFERROR(_xlfn.XLOOKUP(AJ1771,CrossRef!$A:$A,CrossRef!$J:$J,"Not Found"),"-")</f>
        <v>Not Found</v>
      </c>
      <c r="AL1771" s="40" t="str">
        <f>IFERROR(_xlfn.XLOOKUP(AJ1771,CrossRef!$A:$A,CrossRef!$K:$K,"Not Found"),"-")</f>
        <v>Not Found</v>
      </c>
      <c r="AM1771" s="40" t="str">
        <f>IFERROR(_xlfn.XLOOKUP(AJ1771,CrossRef!$A:$A,CrossRef!$L:$L,"Not Found"),"-")</f>
        <v>Not Found</v>
      </c>
    </row>
    <row r="1772" spans="1:39" x14ac:dyDescent="0.3">
      <c r="A1772" s="4" t="str">
        <f>D1772&amp;C1772&amp;B1772</f>
        <v>TD6315310800</v>
      </c>
      <c r="B1772" s="4" t="str">
        <f>LEFT(N1772,FIND(" ",N1772)-1)</f>
        <v>00</v>
      </c>
      <c r="C1772" s="4" t="str">
        <f>LEFT(M1772,4)</f>
        <v>3108</v>
      </c>
      <c r="D1772" s="4" t="str">
        <f>LEFT(L1772,FIND(" ",L1772)-1)</f>
        <v>TD6315</v>
      </c>
      <c r="E1772" s="4" t="str">
        <f>MID(X1772,2,3)</f>
        <v>SND</v>
      </c>
      <c r="G1772" s="17" t="s">
        <v>10234</v>
      </c>
      <c r="H1772" s="17" t="s">
        <v>10235</v>
      </c>
      <c r="I1772" s="17" t="s">
        <v>10257</v>
      </c>
      <c r="J1772" s="17" t="s">
        <v>10258</v>
      </c>
      <c r="K1772" s="17" t="s">
        <v>187</v>
      </c>
      <c r="L1772" s="17" t="s">
        <v>10268</v>
      </c>
      <c r="M1772" s="17" t="s">
        <v>836</v>
      </c>
      <c r="N1772" s="17" t="s">
        <v>17</v>
      </c>
      <c r="O1772" s="18">
        <v>18000</v>
      </c>
      <c r="P1772" s="18">
        <v>18127.008052300502</v>
      </c>
      <c r="Q1772" s="16">
        <v>47036</v>
      </c>
      <c r="R1772" s="17" t="s">
        <v>11023</v>
      </c>
      <c r="S1772" s="17" t="s">
        <v>10261</v>
      </c>
      <c r="T1772" s="17" t="s">
        <v>11023</v>
      </c>
      <c r="U1772" s="17" t="s">
        <v>10248</v>
      </c>
      <c r="V1772" s="17"/>
      <c r="W1772" s="17" t="s">
        <v>11024</v>
      </c>
      <c r="X1772" s="17" t="s">
        <v>10271</v>
      </c>
      <c r="Y1772" s="18">
        <v>16993.39</v>
      </c>
      <c r="Z1772" s="17" t="s">
        <v>11025</v>
      </c>
      <c r="AA1772" s="18">
        <v>73560.665297741303</v>
      </c>
      <c r="AB1772" s="17" t="s">
        <v>10245</v>
      </c>
      <c r="AC1772" s="17" t="s">
        <v>10246</v>
      </c>
      <c r="AD1772" s="17" t="s">
        <v>10272</v>
      </c>
      <c r="AE1772" s="18">
        <v>-127.008052300458</v>
      </c>
      <c r="AF1772" s="31" t="str">
        <f>_xlfn.XLOOKUP(A1772,Macmahon!B:B,Macmahon!AE:AE,"",0)</f>
        <v/>
      </c>
      <c r="AG1772" s="28" t="str">
        <f>_xlfn.XLOOKUP(A1772,Macmahon!B:B,Macmahon!AJ:AJ,"",0)</f>
        <v/>
      </c>
      <c r="AH1772" s="28" t="str">
        <f>_xlfn.XLOOKUP(A1772,Macmahon!B:B,Macmahon!AK:AK,"",0)</f>
        <v/>
      </c>
      <c r="AI1772" s="28">
        <f t="shared" si="39"/>
        <v>0</v>
      </c>
      <c r="AJ1772" s="40" t="str">
        <f>E1772&amp;C1772&amp;B1772</f>
        <v>SND310800</v>
      </c>
      <c r="AK1772" s="40" t="str">
        <f>IFERROR(_xlfn.XLOOKUP(AJ1772,CrossRef!$A:$A,CrossRef!$J:$J,"Not Found"),"-")</f>
        <v/>
      </c>
      <c r="AL1772" s="40">
        <f>IFERROR(_xlfn.XLOOKUP(AJ1772,CrossRef!$A:$A,CrossRef!$K:$K,"Not Found"),"-")</f>
        <v>0</v>
      </c>
      <c r="AM1772" s="40" t="str">
        <f>IFERROR(_xlfn.XLOOKUP(AJ1772,CrossRef!$A:$A,CrossRef!$L:$L,"Not Found"),"-")</f>
        <v>18000H DRIVE SHAFT PUMP DRIVE CHANGE</v>
      </c>
    </row>
    <row r="1773" spans="1:39" x14ac:dyDescent="0.3">
      <c r="A1773" s="4" t="str">
        <f>D1773&amp;C1773&amp;B1773</f>
        <v>TD63154303LT</v>
      </c>
      <c r="B1773" s="4" t="str">
        <f>LEFT(N1773,FIND(" ",N1773)-1)</f>
        <v>LT</v>
      </c>
      <c r="C1773" s="4" t="str">
        <f>LEFT(M1773,4)</f>
        <v>4303</v>
      </c>
      <c r="D1773" s="4" t="str">
        <f>LEFT(L1773,FIND(" ",L1773)-1)</f>
        <v>TD6315</v>
      </c>
      <c r="E1773" s="4" t="str">
        <f>MID(X1773,2,3)</f>
        <v>SND</v>
      </c>
      <c r="G1773" s="17" t="s">
        <v>10234</v>
      </c>
      <c r="H1773" s="17" t="s">
        <v>10235</v>
      </c>
      <c r="I1773" s="17" t="s">
        <v>10257</v>
      </c>
      <c r="J1773" s="17" t="s">
        <v>10258</v>
      </c>
      <c r="K1773" s="17" t="s">
        <v>187</v>
      </c>
      <c r="L1773" s="17" t="s">
        <v>10268</v>
      </c>
      <c r="M1773" s="17" t="s">
        <v>11504</v>
      </c>
      <c r="N1773" s="17" t="s">
        <v>57</v>
      </c>
      <c r="O1773" s="18">
        <v>15000</v>
      </c>
      <c r="P1773" s="18">
        <v>22502.330006804401</v>
      </c>
      <c r="Q1773" s="16">
        <v>46456</v>
      </c>
      <c r="R1773" s="17" t="s">
        <v>11505</v>
      </c>
      <c r="S1773" s="17" t="s">
        <v>10261</v>
      </c>
      <c r="T1773" s="17" t="s">
        <v>11505</v>
      </c>
      <c r="U1773" s="17" t="s">
        <v>10248</v>
      </c>
      <c r="V1773" s="17"/>
      <c r="W1773" s="17" t="s">
        <v>11024</v>
      </c>
      <c r="X1773" s="17" t="s">
        <v>10271</v>
      </c>
      <c r="Y1773" s="18">
        <v>0</v>
      </c>
      <c r="Z1773" s="17" t="s">
        <v>11506</v>
      </c>
      <c r="AA1773" s="18">
        <v>64509.330595482497</v>
      </c>
      <c r="AB1773" s="17" t="s">
        <v>10245</v>
      </c>
      <c r="AC1773" s="17" t="s">
        <v>10246</v>
      </c>
      <c r="AD1773" s="17" t="s">
        <v>10272</v>
      </c>
      <c r="AE1773" s="18">
        <v>-7502.33000680436</v>
      </c>
      <c r="AF1773" s="31" t="str">
        <f>_xlfn.XLOOKUP(A1773,Macmahon!B:B,Macmahon!AE:AE,"",0)</f>
        <v/>
      </c>
      <c r="AG1773" s="28" t="str">
        <f>_xlfn.XLOOKUP(A1773,Macmahon!B:B,Macmahon!AJ:AJ,"",0)</f>
        <v/>
      </c>
      <c r="AH1773" s="28" t="str">
        <f>_xlfn.XLOOKUP(A1773,Macmahon!B:B,Macmahon!AK:AK,"",0)</f>
        <v/>
      </c>
      <c r="AI1773" s="28">
        <f t="shared" si="39"/>
        <v>0</v>
      </c>
      <c r="AJ1773" s="40" t="str">
        <f>E1773&amp;C1773&amp;B1773</f>
        <v>SND4303LT</v>
      </c>
      <c r="AK1773" s="40" t="str">
        <f>IFERROR(_xlfn.XLOOKUP(AJ1773,CrossRef!$A:$A,CrossRef!$J:$J,"Not Found"),"-")</f>
        <v/>
      </c>
      <c r="AL1773" s="40">
        <f>IFERROR(_xlfn.XLOOKUP(AJ1773,CrossRef!$A:$A,CrossRef!$K:$K,"Not Found"),"-")</f>
        <v>0</v>
      </c>
      <c r="AM1773" s="40" t="str">
        <f>IFERROR(_xlfn.XLOOKUP(AJ1773,CrossRef!$A:$A,CrossRef!$L:$L,"Not Found"),"-")</f>
        <v>15000H STEERING CYLINDER CHANGE LH</v>
      </c>
    </row>
    <row r="1774" spans="1:39" x14ac:dyDescent="0.3">
      <c r="A1774" s="4" t="str">
        <f>D1774&amp;C1774&amp;B1774</f>
        <v>TD63154303RI</v>
      </c>
      <c r="B1774" s="4" t="str">
        <f>LEFT(N1774,FIND(" ",N1774)-1)</f>
        <v>RI</v>
      </c>
      <c r="C1774" s="4" t="str">
        <f>LEFT(M1774,4)</f>
        <v>4303</v>
      </c>
      <c r="D1774" s="4" t="str">
        <f>LEFT(L1774,FIND(" ",L1774)-1)</f>
        <v>TD6315</v>
      </c>
      <c r="E1774" s="4" t="str">
        <f>MID(X1774,2,3)</f>
        <v>SND</v>
      </c>
      <c r="G1774" s="14" t="s">
        <v>10234</v>
      </c>
      <c r="H1774" s="14" t="s">
        <v>10235</v>
      </c>
      <c r="I1774" s="14" t="s">
        <v>10257</v>
      </c>
      <c r="J1774" s="14" t="s">
        <v>10258</v>
      </c>
      <c r="K1774" s="14" t="s">
        <v>187</v>
      </c>
      <c r="L1774" s="14" t="s">
        <v>10268</v>
      </c>
      <c r="M1774" s="14" t="s">
        <v>11504</v>
      </c>
      <c r="N1774" s="14" t="s">
        <v>61</v>
      </c>
      <c r="O1774" s="15">
        <v>15000</v>
      </c>
      <c r="P1774" s="15">
        <v>22502.330006804401</v>
      </c>
      <c r="Q1774" s="16">
        <v>46289</v>
      </c>
      <c r="R1774" s="14" t="s">
        <v>11505</v>
      </c>
      <c r="S1774" s="14" t="s">
        <v>10261</v>
      </c>
      <c r="T1774" s="14" t="s">
        <v>11505</v>
      </c>
      <c r="U1774" s="14" t="s">
        <v>10248</v>
      </c>
      <c r="V1774" s="14"/>
      <c r="W1774" s="14" t="s">
        <v>11024</v>
      </c>
      <c r="X1774" s="14" t="s">
        <v>10271</v>
      </c>
      <c r="Y1774" s="15">
        <v>0</v>
      </c>
      <c r="Z1774" s="14" t="s">
        <v>11508</v>
      </c>
      <c r="AA1774" s="15">
        <v>61903.170431211503</v>
      </c>
      <c r="AB1774" s="14" t="s">
        <v>10245</v>
      </c>
      <c r="AC1774" s="14" t="s">
        <v>10246</v>
      </c>
      <c r="AD1774" s="14" t="s">
        <v>10272</v>
      </c>
      <c r="AE1774" s="15">
        <v>-7502.33000680436</v>
      </c>
      <c r="AF1774" s="31" t="str">
        <f>_xlfn.XLOOKUP(A1774,Macmahon!B:B,Macmahon!AE:AE,"",0)</f>
        <v/>
      </c>
      <c r="AG1774" s="28" t="str">
        <f>_xlfn.XLOOKUP(A1774,Macmahon!B:B,Macmahon!AJ:AJ,"",0)</f>
        <v/>
      </c>
      <c r="AH1774" s="28" t="str">
        <f>_xlfn.XLOOKUP(A1774,Macmahon!B:B,Macmahon!AK:AK,"",0)</f>
        <v/>
      </c>
      <c r="AI1774" s="28">
        <f t="shared" si="39"/>
        <v>0</v>
      </c>
      <c r="AJ1774" s="40" t="str">
        <f>E1774&amp;C1774&amp;B1774</f>
        <v>SND4303RI</v>
      </c>
      <c r="AK1774" s="40" t="str">
        <f>IFERROR(_xlfn.XLOOKUP(AJ1774,CrossRef!$A:$A,CrossRef!$J:$J,"Not Found"),"-")</f>
        <v/>
      </c>
      <c r="AL1774" s="40">
        <f>IFERROR(_xlfn.XLOOKUP(AJ1774,CrossRef!$A:$A,CrossRef!$K:$K,"Not Found"),"-")</f>
        <v>0</v>
      </c>
      <c r="AM1774" s="40" t="str">
        <f>IFERROR(_xlfn.XLOOKUP(AJ1774,CrossRef!$A:$A,CrossRef!$L:$L,"Not Found"),"-")</f>
        <v>15000H STEERING CYLINDER CHANGE RH</v>
      </c>
    </row>
    <row r="1775" spans="1:39" x14ac:dyDescent="0.3">
      <c r="A1775" s="4" t="str">
        <f>D1775&amp;C1775&amp;B1775</f>
        <v>TD6315700000</v>
      </c>
      <c r="B1775" s="4" t="str">
        <f>LEFT(N1775,FIND(" ",N1775)-1)</f>
        <v>00</v>
      </c>
      <c r="C1775" s="4" t="str">
        <f>LEFT(M1775,4)</f>
        <v>7000</v>
      </c>
      <c r="D1775" s="4" t="str">
        <f>LEFT(L1775,FIND(" ",L1775)-1)</f>
        <v>TD6315</v>
      </c>
      <c r="E1775" s="4" t="str">
        <f>MID(X1775,2,3)</f>
        <v>SND</v>
      </c>
      <c r="G1775" s="17" t="s">
        <v>10234</v>
      </c>
      <c r="H1775" s="17" t="s">
        <v>11796</v>
      </c>
      <c r="I1775" s="17" t="s">
        <v>10257</v>
      </c>
      <c r="J1775" s="17" t="s">
        <v>10258</v>
      </c>
      <c r="K1775" s="17" t="s">
        <v>187</v>
      </c>
      <c r="L1775" s="17" t="s">
        <v>10268</v>
      </c>
      <c r="M1775" s="17" t="s">
        <v>807</v>
      </c>
      <c r="N1775" s="17" t="s">
        <v>17</v>
      </c>
      <c r="O1775" s="18">
        <v>75000</v>
      </c>
      <c r="P1775" s="18">
        <v>61222.279097713399</v>
      </c>
      <c r="Q1775" s="16">
        <v>47063</v>
      </c>
      <c r="R1775" s="17"/>
      <c r="S1775" s="17"/>
      <c r="T1775" s="17"/>
      <c r="U1775" s="17" t="s">
        <v>10248</v>
      </c>
      <c r="V1775" s="17"/>
      <c r="W1775" s="17" t="s">
        <v>11800</v>
      </c>
      <c r="X1775" s="17" t="s">
        <v>10271</v>
      </c>
      <c r="Y1775" s="18">
        <v>0</v>
      </c>
      <c r="Z1775" s="17" t="s">
        <v>11798</v>
      </c>
      <c r="AA1775" s="18">
        <v>73982.020533880903</v>
      </c>
      <c r="AB1775" s="17" t="s">
        <v>10245</v>
      </c>
      <c r="AC1775" s="17" t="s">
        <v>11799</v>
      </c>
      <c r="AD1775" s="17" t="s">
        <v>10272</v>
      </c>
      <c r="AE1775" s="18">
        <v>13777.720902286601</v>
      </c>
      <c r="AF1775" s="31" t="str">
        <f>_xlfn.XLOOKUP(A1775,Macmahon!B:B,Macmahon!AE:AE,"",0)</f>
        <v/>
      </c>
      <c r="AG1775" s="28" t="str">
        <f>_xlfn.XLOOKUP(A1775,Macmahon!B:B,Macmahon!AJ:AJ,"",0)</f>
        <v/>
      </c>
      <c r="AH1775" s="28" t="str">
        <f>_xlfn.XLOOKUP(A1775,Macmahon!B:B,Macmahon!AK:AK,"",0)</f>
        <v/>
      </c>
      <c r="AI1775" s="28">
        <f t="shared" si="39"/>
        <v>0</v>
      </c>
      <c r="AJ1775" s="40" t="str">
        <f>E1775&amp;C1775&amp;B1775</f>
        <v>SND700000</v>
      </c>
      <c r="AK1775" s="40" t="str">
        <f>IFERROR(_xlfn.XLOOKUP(AJ1775,CrossRef!$A:$A,CrossRef!$J:$J,"Not Found"),"-")</f>
        <v>Not Found</v>
      </c>
      <c r="AL1775" s="40" t="str">
        <f>IFERROR(_xlfn.XLOOKUP(AJ1775,CrossRef!$A:$A,CrossRef!$K:$K,"Not Found"),"-")</f>
        <v>Not Found</v>
      </c>
      <c r="AM1775" s="40" t="str">
        <f>IFERROR(_xlfn.XLOOKUP(AJ1775,CrossRef!$A:$A,CrossRef!$L:$L,"Not Found"),"-")</f>
        <v>Not Found</v>
      </c>
    </row>
    <row r="1776" spans="1:39" x14ac:dyDescent="0.3">
      <c r="A1776" s="4" t="str">
        <f>D1776&amp;C1776&amp;B1776</f>
        <v>EX70905456RI</v>
      </c>
      <c r="B1776" s="4" t="str">
        <f>LEFT(N1776,FIND(" ",N1776)-1)</f>
        <v>RI</v>
      </c>
      <c r="C1776" s="4" t="str">
        <f>LEFT(M1776,4)</f>
        <v>5456</v>
      </c>
      <c r="D1776" s="4" t="str">
        <f>LEFT(L1776,FIND(" ",L1776)-1)</f>
        <v>EX7090</v>
      </c>
      <c r="E1776" s="4" t="str">
        <f>MID(X1776,2,3)</f>
        <v>DHJ</v>
      </c>
      <c r="G1776" s="14" t="s">
        <v>10234</v>
      </c>
      <c r="H1776" s="14" t="s">
        <v>10235</v>
      </c>
      <c r="I1776" s="14" t="s">
        <v>10257</v>
      </c>
      <c r="J1776" s="14" t="s">
        <v>10393</v>
      </c>
      <c r="K1776" s="14" t="s">
        <v>2728</v>
      </c>
      <c r="L1776" s="14" t="s">
        <v>11055</v>
      </c>
      <c r="M1776" s="14" t="s">
        <v>11714</v>
      </c>
      <c r="N1776" s="14" t="s">
        <v>61</v>
      </c>
      <c r="O1776" s="15">
        <v>12000</v>
      </c>
      <c r="P1776" s="15">
        <v>3940.9404606316698</v>
      </c>
      <c r="Q1776" s="16">
        <v>47800</v>
      </c>
      <c r="R1776" s="14" t="s">
        <v>11718</v>
      </c>
      <c r="S1776" s="14" t="s">
        <v>10286</v>
      </c>
      <c r="T1776" s="14" t="s">
        <v>11718</v>
      </c>
      <c r="U1776" s="14" t="s">
        <v>10248</v>
      </c>
      <c r="V1776" s="14"/>
      <c r="W1776" s="14" t="s">
        <v>10399</v>
      </c>
      <c r="X1776" s="14" t="s">
        <v>11057</v>
      </c>
      <c r="Y1776" s="15">
        <v>65699.48</v>
      </c>
      <c r="Z1776" s="14" t="s">
        <v>11717</v>
      </c>
      <c r="AA1776" s="23">
        <v>87745.940451745395</v>
      </c>
      <c r="AB1776" s="14" t="s">
        <v>10245</v>
      </c>
      <c r="AC1776" s="14" t="s">
        <v>10246</v>
      </c>
      <c r="AD1776" s="14"/>
      <c r="AE1776" s="15">
        <v>8059.0595393683298</v>
      </c>
      <c r="AF1776" s="31" t="str">
        <f>_xlfn.XLOOKUP(A1776,Macmahon!B:B,Macmahon!AE:AE,"",0)</f>
        <v/>
      </c>
      <c r="AG1776" s="28" t="str">
        <f>_xlfn.XLOOKUP(A1776,Macmahon!B:B,Macmahon!AJ:AJ,"",0)</f>
        <v/>
      </c>
      <c r="AH1776" s="28" t="str">
        <f>_xlfn.XLOOKUP(A1776,Macmahon!B:B,Macmahon!AK:AK,"",0)</f>
        <v/>
      </c>
      <c r="AI1776" s="28">
        <f t="shared" si="39"/>
        <v>0</v>
      </c>
      <c r="AJ1776" s="40" t="str">
        <f>E1776&amp;C1776&amp;B1776</f>
        <v>DHJ5456RI</v>
      </c>
      <c r="AK1776" s="40" t="str">
        <f>IFERROR(_xlfn.XLOOKUP(AJ1776,CrossRef!$A:$A,CrossRef!$J:$J,"Not Found"),"-")</f>
        <v>EXBH072-HYSY-CYHY-CYBR</v>
      </c>
      <c r="AL1776" s="40">
        <f>IFERROR(_xlfn.XLOOKUP(AJ1776,CrossRef!$A:$A,CrossRef!$K:$K,"Not Found"),"-")</f>
        <v>0</v>
      </c>
      <c r="AM1776" s="40" t="str">
        <f>IFERROR(_xlfn.XLOOKUP(AJ1776,CrossRef!$A:$A,CrossRef!$L:$L,"Not Found"),"-")</f>
        <v>12000H BOOM CYLINDER CHANGE RH</v>
      </c>
    </row>
    <row r="1777" spans="1:39" x14ac:dyDescent="0.3">
      <c r="A1777" s="4" t="str">
        <f>D1777&amp;C1777&amp;B1777</f>
        <v>EX70905456LT</v>
      </c>
      <c r="B1777" s="4" t="str">
        <f>LEFT(N1777,FIND(" ",N1777)-1)</f>
        <v>LT</v>
      </c>
      <c r="C1777" s="4" t="str">
        <f>LEFT(M1777,4)</f>
        <v>5456</v>
      </c>
      <c r="D1777" s="4" t="str">
        <f>LEFT(L1777,FIND(" ",L1777)-1)</f>
        <v>EX7090</v>
      </c>
      <c r="E1777" s="4" t="str">
        <f>MID(X1777,2,3)</f>
        <v>DHJ</v>
      </c>
      <c r="G1777" s="17" t="s">
        <v>10234</v>
      </c>
      <c r="H1777" s="17" t="s">
        <v>10235</v>
      </c>
      <c r="I1777" s="17" t="s">
        <v>10257</v>
      </c>
      <c r="J1777" s="17" t="s">
        <v>10393</v>
      </c>
      <c r="K1777" s="17" t="s">
        <v>2728</v>
      </c>
      <c r="L1777" s="17" t="s">
        <v>11055</v>
      </c>
      <c r="M1777" s="17" t="s">
        <v>11714</v>
      </c>
      <c r="N1777" s="17" t="s">
        <v>57</v>
      </c>
      <c r="O1777" s="18">
        <v>12000</v>
      </c>
      <c r="P1777" s="18">
        <v>6843.2782350369098</v>
      </c>
      <c r="Q1777" s="16">
        <v>47626</v>
      </c>
      <c r="R1777" s="17" t="s">
        <v>11718</v>
      </c>
      <c r="S1777" s="17" t="s">
        <v>10286</v>
      </c>
      <c r="T1777" s="17" t="s">
        <v>11718</v>
      </c>
      <c r="U1777" s="17" t="s">
        <v>10248</v>
      </c>
      <c r="V1777" s="17"/>
      <c r="W1777" s="17" t="s">
        <v>10317</v>
      </c>
      <c r="X1777" s="17" t="s">
        <v>11057</v>
      </c>
      <c r="Y1777" s="18">
        <v>65699.48</v>
      </c>
      <c r="Z1777" s="17" t="s">
        <v>11716</v>
      </c>
      <c r="AA1777" s="21">
        <v>85602.203285420997</v>
      </c>
      <c r="AB1777" s="17" t="s">
        <v>10245</v>
      </c>
      <c r="AC1777" s="17" t="s">
        <v>10246</v>
      </c>
      <c r="AD1777" s="17"/>
      <c r="AE1777" s="18">
        <v>5156.7217649630902</v>
      </c>
      <c r="AF1777" s="31" t="str">
        <f>_xlfn.XLOOKUP(A1777,Macmahon!B:B,Macmahon!AE:AE,"",0)</f>
        <v/>
      </c>
      <c r="AG1777" s="28" t="str">
        <f>_xlfn.XLOOKUP(A1777,Macmahon!B:B,Macmahon!AJ:AJ,"",0)</f>
        <v/>
      </c>
      <c r="AH1777" s="28" t="str">
        <f>_xlfn.XLOOKUP(A1777,Macmahon!B:B,Macmahon!AK:AK,"",0)</f>
        <v/>
      </c>
      <c r="AI1777" s="28">
        <f t="shared" si="39"/>
        <v>0</v>
      </c>
      <c r="AJ1777" s="40" t="str">
        <f>E1777&amp;C1777&amp;B1777</f>
        <v>DHJ5456LT</v>
      </c>
      <c r="AK1777" s="40" t="str">
        <f>IFERROR(_xlfn.XLOOKUP(AJ1777,CrossRef!$A:$A,CrossRef!$J:$J,"Not Found"),"-")</f>
        <v>EXBH055-HYSY-CYHY-CYBL</v>
      </c>
      <c r="AL1777" s="40">
        <f>IFERROR(_xlfn.XLOOKUP(AJ1777,CrossRef!$A:$A,CrossRef!$K:$K,"Not Found"),"-")</f>
        <v>0</v>
      </c>
      <c r="AM1777" s="40" t="str">
        <f>IFERROR(_xlfn.XLOOKUP(AJ1777,CrossRef!$A:$A,CrossRef!$L:$L,"Not Found"),"-")</f>
        <v>12000H BOOM CYLINDER CHANGE LH</v>
      </c>
    </row>
    <row r="1778" spans="1:39" x14ac:dyDescent="0.3">
      <c r="A1778" s="4" t="str">
        <f>D1778&amp;C1778&amp;B1778</f>
        <v>QEX0105456LT</v>
      </c>
      <c r="B1778" s="4" t="str">
        <f>LEFT(N1778,FIND(" ",N1778)-1)</f>
        <v>LT</v>
      </c>
      <c r="C1778" s="4" t="str">
        <f>LEFT(M1778,4)</f>
        <v>5456</v>
      </c>
      <c r="D1778" s="4" t="str">
        <f>LEFT(L1778,FIND(" ",L1778)-1)</f>
        <v>QEX010</v>
      </c>
      <c r="E1778" s="4" t="str">
        <f>MID(X1778,2,3)</f>
        <v>DHN</v>
      </c>
      <c r="G1778" s="14" t="s">
        <v>10234</v>
      </c>
      <c r="H1778" s="14" t="s">
        <v>10235</v>
      </c>
      <c r="I1778" s="14" t="s">
        <v>10236</v>
      </c>
      <c r="J1778" s="14" t="s">
        <v>10507</v>
      </c>
      <c r="K1778" s="14" t="s">
        <v>2755</v>
      </c>
      <c r="L1778" s="14" t="s">
        <v>10596</v>
      </c>
      <c r="M1778" s="14" t="s">
        <v>11714</v>
      </c>
      <c r="N1778" s="14" t="s">
        <v>57</v>
      </c>
      <c r="O1778" s="15">
        <v>13200</v>
      </c>
      <c r="P1778" s="15">
        <v>9368.3055805819604</v>
      </c>
      <c r="Q1778" s="16">
        <v>47814</v>
      </c>
      <c r="R1778" s="14" t="s">
        <v>11715</v>
      </c>
      <c r="S1778" s="14" t="s">
        <v>10261</v>
      </c>
      <c r="T1778" s="14" t="s">
        <v>11715</v>
      </c>
      <c r="U1778" s="14" t="s">
        <v>10248</v>
      </c>
      <c r="V1778" s="14"/>
      <c r="W1778" s="14" t="s">
        <v>11159</v>
      </c>
      <c r="X1778" s="14" t="s">
        <v>10598</v>
      </c>
      <c r="Y1778" s="15">
        <v>72354.289999999994</v>
      </c>
      <c r="Z1778" s="14" t="s">
        <v>11716</v>
      </c>
      <c r="AA1778" s="23">
        <v>94613.566735112894</v>
      </c>
      <c r="AB1778" s="14" t="s">
        <v>10245</v>
      </c>
      <c r="AC1778" s="14" t="s">
        <v>10246</v>
      </c>
      <c r="AD1778" s="14" t="s">
        <v>10272</v>
      </c>
      <c r="AE1778" s="15">
        <v>3831.6944194180401</v>
      </c>
      <c r="AF1778" s="31">
        <f>_xlfn.XLOOKUP(A1778,Macmahon!B:B,Macmahon!AE:AE,"",0)</f>
        <v>45386</v>
      </c>
      <c r="AG1778" s="28">
        <f>_xlfn.XLOOKUP(A1778,Macmahon!B:B,Macmahon!AJ:AJ,"",0)</f>
        <v>46797.234513275464</v>
      </c>
      <c r="AH1778" s="28">
        <f>_xlfn.XLOOKUP(A1778,Macmahon!B:B,Macmahon!AK:AK,"",0)</f>
        <v>47814</v>
      </c>
      <c r="AI1778" s="28">
        <f t="shared" si="39"/>
        <v>46797.234513275464</v>
      </c>
      <c r="AJ1778" s="40" t="str">
        <f>E1778&amp;C1778&amp;B1778</f>
        <v>DHN5456LT</v>
      </c>
      <c r="AK1778" s="40" t="str">
        <f>IFERROR(_xlfn.XLOOKUP(AJ1778,CrossRef!$A:$A,CrossRef!$J:$J,"Not Found"),"-")</f>
        <v>EXBH055-HYSY-CYHY-CYBL</v>
      </c>
      <c r="AL1778" s="40">
        <f>IFERROR(_xlfn.XLOOKUP(AJ1778,CrossRef!$A:$A,CrossRef!$K:$K,"Not Found"),"-")</f>
        <v>0</v>
      </c>
      <c r="AM1778" s="40" t="str">
        <f>IFERROR(_xlfn.XLOOKUP(AJ1778,CrossRef!$A:$A,CrossRef!$L:$L,"Not Found"),"-")</f>
        <v>12000H BOOM CYLINDER CHANGE LH</v>
      </c>
    </row>
    <row r="1779" spans="1:39" x14ac:dyDescent="0.3">
      <c r="A1779" s="4" t="str">
        <f>D1779&amp;C1779&amp;B1779</f>
        <v>QEX0105456RI</v>
      </c>
      <c r="B1779" s="4" t="str">
        <f>LEFT(N1779,FIND(" ",N1779)-1)</f>
        <v>RI</v>
      </c>
      <c r="C1779" s="4" t="str">
        <f>LEFT(M1779,4)</f>
        <v>5456</v>
      </c>
      <c r="D1779" s="4" t="str">
        <f>LEFT(L1779,FIND(" ",L1779)-1)</f>
        <v>QEX010</v>
      </c>
      <c r="E1779" s="4" t="str">
        <f>MID(X1779,2,3)</f>
        <v>DHN</v>
      </c>
      <c r="G1779" s="17" t="s">
        <v>10234</v>
      </c>
      <c r="H1779" s="17" t="s">
        <v>10235</v>
      </c>
      <c r="I1779" s="17" t="s">
        <v>10236</v>
      </c>
      <c r="J1779" s="17" t="s">
        <v>10507</v>
      </c>
      <c r="K1779" s="17" t="s">
        <v>2755</v>
      </c>
      <c r="L1779" s="17" t="s">
        <v>10596</v>
      </c>
      <c r="M1779" s="17" t="s">
        <v>11714</v>
      </c>
      <c r="N1779" s="17" t="s">
        <v>61</v>
      </c>
      <c r="O1779" s="18">
        <v>13200</v>
      </c>
      <c r="P1779" s="18">
        <v>5084.5689711966597</v>
      </c>
      <c r="Q1779" s="16">
        <v>47005</v>
      </c>
      <c r="R1779" s="17" t="s">
        <v>11715</v>
      </c>
      <c r="S1779" s="17" t="s">
        <v>10261</v>
      </c>
      <c r="T1779" s="17" t="s">
        <v>11715</v>
      </c>
      <c r="U1779" s="17" t="s">
        <v>10248</v>
      </c>
      <c r="V1779" s="17"/>
      <c r="W1779" s="17" t="s">
        <v>10493</v>
      </c>
      <c r="X1779" s="17" t="s">
        <v>10598</v>
      </c>
      <c r="Y1779" s="18">
        <v>72354.289999999994</v>
      </c>
      <c r="Z1779" s="17" t="s">
        <v>11717</v>
      </c>
      <c r="AA1779" s="18">
        <v>81324.039014373702</v>
      </c>
      <c r="AB1779" s="17" t="s">
        <v>10245</v>
      </c>
      <c r="AC1779" s="17" t="s">
        <v>10246</v>
      </c>
      <c r="AD1779" s="17" t="s">
        <v>10272</v>
      </c>
      <c r="AE1779" s="18">
        <v>8115.4310288033403</v>
      </c>
      <c r="AF1779" s="31">
        <f>_xlfn.XLOOKUP(A1779,Macmahon!B:B,Macmahon!AE:AE,"",0)</f>
        <v>45759</v>
      </c>
      <c r="AG1779" s="28">
        <f>_xlfn.XLOOKUP(A1779,Macmahon!B:B,Macmahon!AJ:AJ,"",0)</f>
        <v>47276.216814155094</v>
      </c>
      <c r="AH1779" s="28">
        <f>_xlfn.XLOOKUP(A1779,Macmahon!B:B,Macmahon!AK:AK,"",0)</f>
        <v>47005</v>
      </c>
      <c r="AI1779" s="28">
        <f t="shared" si="39"/>
        <v>47005</v>
      </c>
      <c r="AJ1779" s="40" t="str">
        <f>E1779&amp;C1779&amp;B1779</f>
        <v>DHN5456RI</v>
      </c>
      <c r="AK1779" s="40" t="str">
        <f>IFERROR(_xlfn.XLOOKUP(AJ1779,CrossRef!$A:$A,CrossRef!$J:$J,"Not Found"),"-")</f>
        <v>EXBH072-HYSY-CYHY-CYBR</v>
      </c>
      <c r="AL1779" s="40">
        <f>IFERROR(_xlfn.XLOOKUP(AJ1779,CrossRef!$A:$A,CrossRef!$K:$K,"Not Found"),"-")</f>
        <v>0</v>
      </c>
      <c r="AM1779" s="40" t="str">
        <f>IFERROR(_xlfn.XLOOKUP(AJ1779,CrossRef!$A:$A,CrossRef!$L:$L,"Not Found"),"-")</f>
        <v>12000H BOOM CYLINDER CHANGE RH</v>
      </c>
    </row>
    <row r="1780" spans="1:39" x14ac:dyDescent="0.3">
      <c r="A1780" s="4" t="str">
        <f>D1780&amp;C1780&amp;B1780</f>
        <v>EX71085456LT</v>
      </c>
      <c r="B1780" s="4" t="str">
        <f>LEFT(N1780,FIND(" ",N1780)-1)</f>
        <v>LT</v>
      </c>
      <c r="C1780" s="4" t="str">
        <f>LEFT(M1780,4)</f>
        <v>5456</v>
      </c>
      <c r="D1780" s="4" t="str">
        <f>LEFT(L1780,FIND(" ",L1780)-1)</f>
        <v>EX7108</v>
      </c>
      <c r="E1780" s="4" t="str">
        <f>MID(X1780,2,3)</f>
        <v>DHN</v>
      </c>
      <c r="G1780" s="14" t="s">
        <v>10234</v>
      </c>
      <c r="H1780" s="14" t="s">
        <v>10235</v>
      </c>
      <c r="I1780" s="14" t="s">
        <v>10257</v>
      </c>
      <c r="J1780" s="14" t="s">
        <v>10393</v>
      </c>
      <c r="K1780" s="14" t="s">
        <v>2755</v>
      </c>
      <c r="L1780" s="14" t="s">
        <v>10599</v>
      </c>
      <c r="M1780" s="14" t="s">
        <v>11714</v>
      </c>
      <c r="N1780" s="14" t="s">
        <v>57</v>
      </c>
      <c r="O1780" s="15">
        <v>12000</v>
      </c>
      <c r="P1780" s="15">
        <v>3754.2897442061198</v>
      </c>
      <c r="Q1780" s="16">
        <v>47456</v>
      </c>
      <c r="R1780" s="14" t="s">
        <v>11715</v>
      </c>
      <c r="S1780" s="14" t="s">
        <v>10261</v>
      </c>
      <c r="T1780" s="14" t="s">
        <v>11715</v>
      </c>
      <c r="U1780" s="14" t="s">
        <v>10248</v>
      </c>
      <c r="V1780" s="14"/>
      <c r="W1780" s="14" t="s">
        <v>10773</v>
      </c>
      <c r="X1780" s="14" t="s">
        <v>10600</v>
      </c>
      <c r="Y1780" s="15">
        <v>72354.289999999994</v>
      </c>
      <c r="Z1780" s="14" t="s">
        <v>11716</v>
      </c>
      <c r="AA1780" s="15">
        <v>72298.6632443532</v>
      </c>
      <c r="AB1780" s="14" t="s">
        <v>10245</v>
      </c>
      <c r="AC1780" s="14" t="s">
        <v>10246</v>
      </c>
      <c r="AD1780" s="14" t="s">
        <v>10272</v>
      </c>
      <c r="AE1780" s="15">
        <v>8245.7102557938797</v>
      </c>
      <c r="AF1780" s="31" t="str">
        <f>_xlfn.XLOOKUP(A1780,Macmahon!B:B,Macmahon!AE:AE,"",0)</f>
        <v/>
      </c>
      <c r="AG1780" s="28" t="str">
        <f>_xlfn.XLOOKUP(A1780,Macmahon!B:B,Macmahon!AJ:AJ,"",0)</f>
        <v/>
      </c>
      <c r="AH1780" s="28" t="str">
        <f>_xlfn.XLOOKUP(A1780,Macmahon!B:B,Macmahon!AK:AK,"",0)</f>
        <v/>
      </c>
      <c r="AI1780" s="28">
        <f t="shared" si="39"/>
        <v>0</v>
      </c>
      <c r="AJ1780" s="40" t="str">
        <f>E1780&amp;C1780&amp;B1780</f>
        <v>DHN5456LT</v>
      </c>
      <c r="AK1780" s="40" t="str">
        <f>IFERROR(_xlfn.XLOOKUP(AJ1780,CrossRef!$A:$A,CrossRef!$J:$J,"Not Found"),"-")</f>
        <v>EXBH055-HYSY-CYHY-CYBL</v>
      </c>
      <c r="AL1780" s="40">
        <f>IFERROR(_xlfn.XLOOKUP(AJ1780,CrossRef!$A:$A,CrossRef!$K:$K,"Not Found"),"-")</f>
        <v>0</v>
      </c>
      <c r="AM1780" s="40" t="str">
        <f>IFERROR(_xlfn.XLOOKUP(AJ1780,CrossRef!$A:$A,CrossRef!$L:$L,"Not Found"),"-")</f>
        <v>12000H BOOM CYLINDER CHANGE LH</v>
      </c>
    </row>
    <row r="1781" spans="1:39" x14ac:dyDescent="0.3">
      <c r="A1781" s="4" t="str">
        <f>D1781&amp;C1781&amp;B1781</f>
        <v>EX71085456RI</v>
      </c>
      <c r="B1781" s="4" t="str">
        <f>LEFT(N1781,FIND(" ",N1781)-1)</f>
        <v>RI</v>
      </c>
      <c r="C1781" s="4" t="str">
        <f>LEFT(M1781,4)</f>
        <v>5456</v>
      </c>
      <c r="D1781" s="4" t="str">
        <f>LEFT(L1781,FIND(" ",L1781)-1)</f>
        <v>EX7108</v>
      </c>
      <c r="E1781" s="4" t="str">
        <f>MID(X1781,2,3)</f>
        <v>DHN</v>
      </c>
      <c r="G1781" s="17" t="s">
        <v>10234</v>
      </c>
      <c r="H1781" s="17" t="s">
        <v>10235</v>
      </c>
      <c r="I1781" s="17" t="s">
        <v>10257</v>
      </c>
      <c r="J1781" s="17" t="s">
        <v>10393</v>
      </c>
      <c r="K1781" s="17" t="s">
        <v>2755</v>
      </c>
      <c r="L1781" s="17" t="s">
        <v>10599</v>
      </c>
      <c r="M1781" s="17" t="s">
        <v>11714</v>
      </c>
      <c r="N1781" s="17" t="s">
        <v>61</v>
      </c>
      <c r="O1781" s="18">
        <v>12000</v>
      </c>
      <c r="P1781" s="18">
        <v>9800.1781894703199</v>
      </c>
      <c r="Q1781" s="16">
        <v>47096</v>
      </c>
      <c r="R1781" s="17" t="s">
        <v>11715</v>
      </c>
      <c r="S1781" s="17" t="s">
        <v>10261</v>
      </c>
      <c r="T1781" s="17" t="s">
        <v>11715</v>
      </c>
      <c r="U1781" s="17" t="s">
        <v>10248</v>
      </c>
      <c r="V1781" s="17"/>
      <c r="W1781" s="17" t="s">
        <v>10396</v>
      </c>
      <c r="X1781" s="17" t="s">
        <v>10600</v>
      </c>
      <c r="Y1781" s="18">
        <v>72354.289999999994</v>
      </c>
      <c r="Z1781" s="17" t="s">
        <v>11717</v>
      </c>
      <c r="AA1781" s="18">
        <v>66384.905544147798</v>
      </c>
      <c r="AB1781" s="17" t="s">
        <v>10245</v>
      </c>
      <c r="AC1781" s="17" t="s">
        <v>10246</v>
      </c>
      <c r="AD1781" s="17" t="s">
        <v>10272</v>
      </c>
      <c r="AE1781" s="18">
        <v>2199.8218105296801</v>
      </c>
      <c r="AF1781" s="31" t="str">
        <f>_xlfn.XLOOKUP(A1781,Macmahon!B:B,Macmahon!AE:AE,"",0)</f>
        <v/>
      </c>
      <c r="AG1781" s="28" t="str">
        <f>_xlfn.XLOOKUP(A1781,Macmahon!B:B,Macmahon!AJ:AJ,"",0)</f>
        <v/>
      </c>
      <c r="AH1781" s="28" t="str">
        <f>_xlfn.XLOOKUP(A1781,Macmahon!B:B,Macmahon!AK:AK,"",0)</f>
        <v/>
      </c>
      <c r="AI1781" s="28">
        <f t="shared" si="39"/>
        <v>0</v>
      </c>
      <c r="AJ1781" s="40" t="str">
        <f>E1781&amp;C1781&amp;B1781</f>
        <v>DHN5456RI</v>
      </c>
      <c r="AK1781" s="40" t="str">
        <f>IFERROR(_xlfn.XLOOKUP(AJ1781,CrossRef!$A:$A,CrossRef!$J:$J,"Not Found"),"-")</f>
        <v>EXBH072-HYSY-CYHY-CYBR</v>
      </c>
      <c r="AL1781" s="40">
        <f>IFERROR(_xlfn.XLOOKUP(AJ1781,CrossRef!$A:$A,CrossRef!$K:$K,"Not Found"),"-")</f>
        <v>0</v>
      </c>
      <c r="AM1781" s="40" t="str">
        <f>IFERROR(_xlfn.XLOOKUP(AJ1781,CrossRef!$A:$A,CrossRef!$L:$L,"Not Found"),"-")</f>
        <v>12000H BOOM CYLINDER CHANGE RH</v>
      </c>
    </row>
    <row r="1782" spans="1:39" x14ac:dyDescent="0.3">
      <c r="A1782" s="4" t="str">
        <f>D1782&amp;C1782&amp;B1782</f>
        <v>QEX0115456LT</v>
      </c>
      <c r="B1782" s="4" t="str">
        <f>LEFT(N1782,FIND(" ",N1782)-1)</f>
        <v>LT</v>
      </c>
      <c r="C1782" s="4" t="str">
        <f>LEFT(M1782,4)</f>
        <v>5456</v>
      </c>
      <c r="D1782" s="4" t="str">
        <f>LEFT(L1782,FIND(" ",L1782)-1)</f>
        <v>QEX011</v>
      </c>
      <c r="E1782" s="4" t="str">
        <f>MID(X1782,2,3)</f>
        <v>DHN</v>
      </c>
      <c r="G1782" s="14" t="s">
        <v>10234</v>
      </c>
      <c r="H1782" s="14" t="s">
        <v>10235</v>
      </c>
      <c r="I1782" s="14" t="s">
        <v>10236</v>
      </c>
      <c r="J1782" s="14" t="s">
        <v>10507</v>
      </c>
      <c r="K1782" s="14" t="s">
        <v>2755</v>
      </c>
      <c r="L1782" s="14" t="s">
        <v>10508</v>
      </c>
      <c r="M1782" s="14" t="s">
        <v>11714</v>
      </c>
      <c r="N1782" s="14" t="s">
        <v>57</v>
      </c>
      <c r="O1782" s="15">
        <v>13200</v>
      </c>
      <c r="P1782" s="15">
        <v>2839.4555328947499</v>
      </c>
      <c r="Q1782" s="16">
        <v>47238</v>
      </c>
      <c r="R1782" s="14" t="s">
        <v>11715</v>
      </c>
      <c r="S1782" s="14" t="s">
        <v>10261</v>
      </c>
      <c r="T1782" s="14" t="s">
        <v>11715</v>
      </c>
      <c r="U1782" s="14" t="s">
        <v>10248</v>
      </c>
      <c r="V1782" s="14"/>
      <c r="W1782" s="14" t="s">
        <v>10768</v>
      </c>
      <c r="X1782" s="14" t="s">
        <v>10510</v>
      </c>
      <c r="Y1782" s="15">
        <v>72354.289999999994</v>
      </c>
      <c r="Z1782" s="14" t="s">
        <v>11716</v>
      </c>
      <c r="AA1782" s="15">
        <v>86606.554414784405</v>
      </c>
      <c r="AB1782" s="14" t="s">
        <v>10245</v>
      </c>
      <c r="AC1782" s="14" t="s">
        <v>10246</v>
      </c>
      <c r="AD1782" s="14" t="s">
        <v>10272</v>
      </c>
      <c r="AE1782" s="15">
        <v>10360.544467105299</v>
      </c>
      <c r="AF1782" s="31">
        <f>_xlfn.XLOOKUP(A1782,Macmahon!B:B,Macmahon!AE:AE,"",0)</f>
        <v>46044</v>
      </c>
      <c r="AG1782" s="28">
        <f>_xlfn.XLOOKUP(A1782,Macmahon!B:B,Macmahon!AJ:AJ,"",0)</f>
        <v>47048.335860497682</v>
      </c>
      <c r="AH1782" s="28">
        <f>_xlfn.XLOOKUP(A1782,Macmahon!B:B,Macmahon!AK:AK,"",0)</f>
        <v>47033</v>
      </c>
      <c r="AI1782" s="28">
        <f t="shared" si="39"/>
        <v>47033</v>
      </c>
      <c r="AJ1782" s="40" t="str">
        <f>E1782&amp;C1782&amp;B1782</f>
        <v>DHN5456LT</v>
      </c>
      <c r="AK1782" s="40" t="str">
        <f>IFERROR(_xlfn.XLOOKUP(AJ1782,CrossRef!$A:$A,CrossRef!$J:$J,"Not Found"),"-")</f>
        <v>EXBH055-HYSY-CYHY-CYBL</v>
      </c>
      <c r="AL1782" s="40">
        <f>IFERROR(_xlfn.XLOOKUP(AJ1782,CrossRef!$A:$A,CrossRef!$K:$K,"Not Found"),"-")</f>
        <v>0</v>
      </c>
      <c r="AM1782" s="40" t="str">
        <f>IFERROR(_xlfn.XLOOKUP(AJ1782,CrossRef!$A:$A,CrossRef!$L:$L,"Not Found"),"-")</f>
        <v>12000H BOOM CYLINDER CHANGE LH</v>
      </c>
    </row>
    <row r="1783" spans="1:39" x14ac:dyDescent="0.3">
      <c r="A1783" s="4" t="str">
        <f>D1783&amp;C1783&amp;B1783</f>
        <v>QEX0115456RI</v>
      </c>
      <c r="B1783" s="4" t="str">
        <f>LEFT(N1783,FIND(" ",N1783)-1)</f>
        <v>RI</v>
      </c>
      <c r="C1783" s="4" t="str">
        <f>LEFT(M1783,4)</f>
        <v>5456</v>
      </c>
      <c r="D1783" s="4" t="str">
        <f>LEFT(L1783,FIND(" ",L1783)-1)</f>
        <v>QEX011</v>
      </c>
      <c r="E1783" s="4" t="str">
        <f>MID(X1783,2,3)</f>
        <v>DHN</v>
      </c>
      <c r="G1783" s="17" t="s">
        <v>10234</v>
      </c>
      <c r="H1783" s="17" t="s">
        <v>10235</v>
      </c>
      <c r="I1783" s="17" t="s">
        <v>10236</v>
      </c>
      <c r="J1783" s="17" t="s">
        <v>10507</v>
      </c>
      <c r="K1783" s="17" t="s">
        <v>2755</v>
      </c>
      <c r="L1783" s="17" t="s">
        <v>10508</v>
      </c>
      <c r="M1783" s="17" t="s">
        <v>11714</v>
      </c>
      <c r="N1783" s="17" t="s">
        <v>61</v>
      </c>
      <c r="O1783" s="18">
        <v>13200</v>
      </c>
      <c r="P1783" s="18">
        <v>7375.9985679769898</v>
      </c>
      <c r="Q1783" s="16">
        <v>48019</v>
      </c>
      <c r="R1783" s="17" t="s">
        <v>11715</v>
      </c>
      <c r="S1783" s="17" t="s">
        <v>10261</v>
      </c>
      <c r="T1783" s="17" t="s">
        <v>11715</v>
      </c>
      <c r="U1783" s="17" t="s">
        <v>10248</v>
      </c>
      <c r="V1783" s="17"/>
      <c r="W1783" s="17" t="s">
        <v>10953</v>
      </c>
      <c r="X1783" s="17" t="s">
        <v>10510</v>
      </c>
      <c r="Y1783" s="18">
        <v>72354.289999999994</v>
      </c>
      <c r="Z1783" s="17" t="s">
        <v>11717</v>
      </c>
      <c r="AA1783" s="21">
        <v>99436.123203285402</v>
      </c>
      <c r="AB1783" s="17" t="s">
        <v>10245</v>
      </c>
      <c r="AC1783" s="17" t="s">
        <v>10246</v>
      </c>
      <c r="AD1783" s="17" t="s">
        <v>10272</v>
      </c>
      <c r="AE1783" s="18">
        <v>5824.0014320230102</v>
      </c>
      <c r="AF1783" s="31">
        <f>_xlfn.XLOOKUP(A1783,Macmahon!B:B,Macmahon!AE:AE,"",0)</f>
        <v>45697</v>
      </c>
      <c r="AG1783" s="28">
        <f>_xlfn.XLOOKUP(A1783,Macmahon!B:B,Macmahon!AJ:AJ,"",0)</f>
        <v>46696.326762696757</v>
      </c>
      <c r="AH1783" s="28">
        <f>_xlfn.XLOOKUP(A1783,Macmahon!B:B,Macmahon!AK:AK,"",0)</f>
        <v>47670</v>
      </c>
      <c r="AI1783" s="28">
        <f t="shared" si="39"/>
        <v>46696.326762696757</v>
      </c>
      <c r="AJ1783" s="40" t="str">
        <f>E1783&amp;C1783&amp;B1783</f>
        <v>DHN5456RI</v>
      </c>
      <c r="AK1783" s="40" t="str">
        <f>IFERROR(_xlfn.XLOOKUP(AJ1783,CrossRef!$A:$A,CrossRef!$J:$J,"Not Found"),"-")</f>
        <v>EXBH072-HYSY-CYHY-CYBR</v>
      </c>
      <c r="AL1783" s="40">
        <f>IFERROR(_xlfn.XLOOKUP(AJ1783,CrossRef!$A:$A,CrossRef!$K:$K,"Not Found"),"-")</f>
        <v>0</v>
      </c>
      <c r="AM1783" s="40" t="str">
        <f>IFERROR(_xlfn.XLOOKUP(AJ1783,CrossRef!$A:$A,CrossRef!$L:$L,"Not Found"),"-")</f>
        <v>12000H BOOM CYLINDER CHANGE RH</v>
      </c>
    </row>
    <row r="1784" spans="1:39" x14ac:dyDescent="0.3">
      <c r="A1784" s="4" t="str">
        <f>D1784&amp;C1784&amp;B1784</f>
        <v>GEX0125456LT</v>
      </c>
      <c r="B1784" s="4" t="str">
        <f>LEFT(N1784,FIND(" ",N1784)-1)</f>
        <v>LT</v>
      </c>
      <c r="C1784" s="4" t="str">
        <f>LEFT(M1784,4)</f>
        <v>5456</v>
      </c>
      <c r="D1784" s="4" t="str">
        <f>LEFT(L1784,FIND(" ",L1784)-1)</f>
        <v>GEX012</v>
      </c>
      <c r="E1784" s="4" t="str">
        <f>MID(X1784,2,3)</f>
        <v>6P6</v>
      </c>
      <c r="G1784" s="14" t="s">
        <v>10234</v>
      </c>
      <c r="H1784" s="14" t="s">
        <v>10235</v>
      </c>
      <c r="I1784" s="14" t="s">
        <v>10236</v>
      </c>
      <c r="J1784" s="14" t="s">
        <v>10507</v>
      </c>
      <c r="K1784" s="14" t="s">
        <v>2755</v>
      </c>
      <c r="L1784" s="14" t="s">
        <v>10544</v>
      </c>
      <c r="M1784" s="14" t="s">
        <v>11714</v>
      </c>
      <c r="N1784" s="14" t="s">
        <v>57</v>
      </c>
      <c r="O1784" s="15">
        <v>20000</v>
      </c>
      <c r="P1784" s="15">
        <v>3097.9334714934298</v>
      </c>
      <c r="Q1784" s="20">
        <v>47274.282500000001</v>
      </c>
      <c r="R1784" s="14" t="s">
        <v>11715</v>
      </c>
      <c r="S1784" s="14" t="s">
        <v>10286</v>
      </c>
      <c r="T1784" s="14" t="s">
        <v>11715</v>
      </c>
      <c r="U1784" s="14" t="s">
        <v>10248</v>
      </c>
      <c r="V1784" s="14"/>
      <c r="W1784" s="14"/>
      <c r="X1784" s="14" t="s">
        <v>10546</v>
      </c>
      <c r="Y1784" s="15">
        <v>72354.289999999994</v>
      </c>
      <c r="Z1784" s="14" t="s">
        <v>11716</v>
      </c>
      <c r="AA1784" s="15">
        <v>20000</v>
      </c>
      <c r="AB1784" s="14" t="s">
        <v>10245</v>
      </c>
      <c r="AC1784" s="14" t="s">
        <v>10246</v>
      </c>
      <c r="AD1784" s="14"/>
      <c r="AE1784" s="15">
        <v>16902.066528506599</v>
      </c>
      <c r="AF1784" s="31">
        <f>_xlfn.XLOOKUP(A1784,Macmahon!B:B,Macmahon!AE:AE,"",0)</f>
        <v>0</v>
      </c>
      <c r="AG1784" s="28">
        <f>_xlfn.XLOOKUP(A1784,Macmahon!B:B,Macmahon!AJ:AJ,"",0)</f>
        <v>46948.835246446761</v>
      </c>
      <c r="AH1784" s="28">
        <f>_xlfn.XLOOKUP(A1784,Macmahon!B:B,Macmahon!AK:AK,"",0)</f>
        <v>0</v>
      </c>
      <c r="AI1784" s="28">
        <f t="shared" si="39"/>
        <v>46948.835246446761</v>
      </c>
      <c r="AJ1784" s="40" t="str">
        <f>E1784&amp;C1784&amp;B1784</f>
        <v>6P65456LT</v>
      </c>
      <c r="AK1784" s="40" t="str">
        <f>IFERROR(_xlfn.XLOOKUP(AJ1784,CrossRef!$A:$A,CrossRef!$J:$J,"Not Found"),"-")</f>
        <v>EXBH189-HYSY-CYHY-CYBL</v>
      </c>
      <c r="AL1784" s="40">
        <f>IFERROR(_xlfn.XLOOKUP(AJ1784,CrossRef!$A:$A,CrossRef!$K:$K,"Not Found"),"-")</f>
        <v>0</v>
      </c>
      <c r="AM1784" s="40" t="str">
        <f>IFERROR(_xlfn.XLOOKUP(AJ1784,CrossRef!$A:$A,CrossRef!$L:$L,"Not Found"),"-")</f>
        <v>13200H BOOM CYLINDER CHANGE LH</v>
      </c>
    </row>
    <row r="1785" spans="1:39" x14ac:dyDescent="0.3">
      <c r="A1785" s="4" t="str">
        <f>D1785&amp;C1785&amp;B1785</f>
        <v>GEX0125456RI</v>
      </c>
      <c r="B1785" s="4" t="str">
        <f>LEFT(N1785,FIND(" ",N1785)-1)</f>
        <v>RI</v>
      </c>
      <c r="C1785" s="4" t="str">
        <f>LEFT(M1785,4)</f>
        <v>5456</v>
      </c>
      <c r="D1785" s="4" t="str">
        <f>LEFT(L1785,FIND(" ",L1785)-1)</f>
        <v>GEX012</v>
      </c>
      <c r="E1785" s="4" t="str">
        <f>MID(X1785,2,3)</f>
        <v>6P6</v>
      </c>
      <c r="G1785" s="17" t="s">
        <v>10234</v>
      </c>
      <c r="H1785" s="17" t="s">
        <v>10235</v>
      </c>
      <c r="I1785" s="17" t="s">
        <v>10236</v>
      </c>
      <c r="J1785" s="17" t="s">
        <v>10507</v>
      </c>
      <c r="K1785" s="17" t="s">
        <v>2755</v>
      </c>
      <c r="L1785" s="17" t="s">
        <v>10544</v>
      </c>
      <c r="M1785" s="17" t="s">
        <v>11714</v>
      </c>
      <c r="N1785" s="17" t="s">
        <v>61</v>
      </c>
      <c r="O1785" s="18">
        <v>20000</v>
      </c>
      <c r="P1785" s="18">
        <v>3097.9334714934298</v>
      </c>
      <c r="Q1785" s="19">
        <v>47274.282500000001</v>
      </c>
      <c r="R1785" s="17" t="s">
        <v>11715</v>
      </c>
      <c r="S1785" s="17" t="s">
        <v>10286</v>
      </c>
      <c r="T1785" s="17" t="s">
        <v>11715</v>
      </c>
      <c r="U1785" s="17" t="s">
        <v>10248</v>
      </c>
      <c r="V1785" s="17"/>
      <c r="W1785" s="17"/>
      <c r="X1785" s="17" t="s">
        <v>10546</v>
      </c>
      <c r="Y1785" s="18">
        <v>72354.289999999994</v>
      </c>
      <c r="Z1785" s="17" t="s">
        <v>11717</v>
      </c>
      <c r="AA1785" s="18">
        <v>20000</v>
      </c>
      <c r="AB1785" s="17" t="s">
        <v>10245</v>
      </c>
      <c r="AC1785" s="17" t="s">
        <v>10246</v>
      </c>
      <c r="AD1785" s="17"/>
      <c r="AE1785" s="18">
        <v>16902.066528506599</v>
      </c>
      <c r="AF1785" s="31">
        <f>_xlfn.XLOOKUP(A1785,Macmahon!B:B,Macmahon!AE:AE,"",0)</f>
        <v>0</v>
      </c>
      <c r="AG1785" s="28">
        <f>_xlfn.XLOOKUP(A1785,Macmahon!B:B,Macmahon!AJ:AJ,"",0)</f>
        <v>46948.835246446761</v>
      </c>
      <c r="AH1785" s="28">
        <f>_xlfn.XLOOKUP(A1785,Macmahon!B:B,Macmahon!AK:AK,"",0)</f>
        <v>0</v>
      </c>
      <c r="AI1785" s="28">
        <f t="shared" si="39"/>
        <v>46948.835246446761</v>
      </c>
      <c r="AJ1785" s="40" t="str">
        <f>E1785&amp;C1785&amp;B1785</f>
        <v>6P65456RI</v>
      </c>
      <c r="AK1785" s="40" t="str">
        <f>IFERROR(_xlfn.XLOOKUP(AJ1785,CrossRef!$A:$A,CrossRef!$J:$J,"Not Found"),"-")</f>
        <v>EXBH189-HYSY-CYHY-CYBR</v>
      </c>
      <c r="AL1785" s="40">
        <f>IFERROR(_xlfn.XLOOKUP(AJ1785,CrossRef!$A:$A,CrossRef!$K:$K,"Not Found"),"-")</f>
        <v>0</v>
      </c>
      <c r="AM1785" s="40" t="str">
        <f>IFERROR(_xlfn.XLOOKUP(AJ1785,CrossRef!$A:$A,CrossRef!$L:$L,"Not Found"),"-")</f>
        <v>13200H BOOM CYLINDER CHANGE RH</v>
      </c>
    </row>
    <row r="1786" spans="1:39" x14ac:dyDescent="0.3">
      <c r="A1786" s="4" t="str">
        <f>D1786&amp;C1786&amp;B1786</f>
        <v>EX70945456LT</v>
      </c>
      <c r="B1786" s="4" t="str">
        <f>LEFT(N1786,FIND(" ",N1786)-1)</f>
        <v>LT</v>
      </c>
      <c r="C1786" s="4" t="str">
        <f>LEFT(M1786,4)</f>
        <v>5456</v>
      </c>
      <c r="D1786" s="4" t="str">
        <f>LEFT(L1786,FIND(" ",L1786)-1)</f>
        <v>EX7094</v>
      </c>
      <c r="E1786" s="4" t="str">
        <f>MID(X1786,2,3)</f>
        <v>DHJ</v>
      </c>
      <c r="G1786" s="14" t="s">
        <v>10234</v>
      </c>
      <c r="H1786" s="14" t="s">
        <v>10235</v>
      </c>
      <c r="I1786" s="14" t="s">
        <v>10257</v>
      </c>
      <c r="J1786" s="14" t="s">
        <v>10393</v>
      </c>
      <c r="K1786" s="14" t="s">
        <v>2728</v>
      </c>
      <c r="L1786" s="14" t="s">
        <v>10394</v>
      </c>
      <c r="M1786" s="14" t="s">
        <v>11714</v>
      </c>
      <c r="N1786" s="14" t="s">
        <v>57</v>
      </c>
      <c r="O1786" s="15">
        <v>12000</v>
      </c>
      <c r="P1786" s="15">
        <v>9097.3362003108105</v>
      </c>
      <c r="Q1786" s="16">
        <v>47307</v>
      </c>
      <c r="R1786" s="14" t="s">
        <v>11718</v>
      </c>
      <c r="S1786" s="14" t="s">
        <v>10286</v>
      </c>
      <c r="T1786" s="14" t="s">
        <v>11718</v>
      </c>
      <c r="U1786" s="14" t="s">
        <v>10248</v>
      </c>
      <c r="V1786" s="14"/>
      <c r="W1786" s="14" t="s">
        <v>11324</v>
      </c>
      <c r="X1786" s="14" t="s">
        <v>10397</v>
      </c>
      <c r="Y1786" s="15">
        <v>65699.48</v>
      </c>
      <c r="Z1786" s="14" t="s">
        <v>11716</v>
      </c>
      <c r="AA1786" s="15">
        <v>87170.522587269006</v>
      </c>
      <c r="AB1786" s="14" t="s">
        <v>10245</v>
      </c>
      <c r="AC1786" s="14" t="s">
        <v>10246</v>
      </c>
      <c r="AD1786" s="14"/>
      <c r="AE1786" s="15">
        <v>2902.66379968919</v>
      </c>
      <c r="AF1786" s="31" t="str">
        <f>_xlfn.XLOOKUP(A1786,Macmahon!B:B,Macmahon!AE:AE,"",0)</f>
        <v/>
      </c>
      <c r="AG1786" s="28" t="str">
        <f>_xlfn.XLOOKUP(A1786,Macmahon!B:B,Macmahon!AJ:AJ,"",0)</f>
        <v/>
      </c>
      <c r="AH1786" s="28" t="str">
        <f>_xlfn.XLOOKUP(A1786,Macmahon!B:B,Macmahon!AK:AK,"",0)</f>
        <v/>
      </c>
      <c r="AI1786" s="28">
        <f t="shared" si="39"/>
        <v>0</v>
      </c>
      <c r="AJ1786" s="40" t="str">
        <f>E1786&amp;C1786&amp;B1786</f>
        <v>DHJ5456LT</v>
      </c>
      <c r="AK1786" s="40" t="str">
        <f>IFERROR(_xlfn.XLOOKUP(AJ1786,CrossRef!$A:$A,CrossRef!$J:$J,"Not Found"),"-")</f>
        <v>EXBH055-HYSY-CYHY-CYBL</v>
      </c>
      <c r="AL1786" s="40">
        <f>IFERROR(_xlfn.XLOOKUP(AJ1786,CrossRef!$A:$A,CrossRef!$K:$K,"Not Found"),"-")</f>
        <v>0</v>
      </c>
      <c r="AM1786" s="40" t="str">
        <f>IFERROR(_xlfn.XLOOKUP(AJ1786,CrossRef!$A:$A,CrossRef!$L:$L,"Not Found"),"-")</f>
        <v>12000H BOOM CYLINDER CHANGE LH</v>
      </c>
    </row>
    <row r="1787" spans="1:39" x14ac:dyDescent="0.3">
      <c r="A1787" s="4" t="str">
        <f>D1787&amp;C1787&amp;B1787</f>
        <v>EX70945456RI</v>
      </c>
      <c r="B1787" s="4" t="str">
        <f>LEFT(N1787,FIND(" ",N1787)-1)</f>
        <v>RI</v>
      </c>
      <c r="C1787" s="4" t="str">
        <f>LEFT(M1787,4)</f>
        <v>5456</v>
      </c>
      <c r="D1787" s="4" t="str">
        <f>LEFT(L1787,FIND(" ",L1787)-1)</f>
        <v>EX7094</v>
      </c>
      <c r="E1787" s="4" t="str">
        <f>MID(X1787,2,3)</f>
        <v>DHJ</v>
      </c>
      <c r="G1787" s="17" t="s">
        <v>10234</v>
      </c>
      <c r="H1787" s="17" t="s">
        <v>10235</v>
      </c>
      <c r="I1787" s="17" t="s">
        <v>10257</v>
      </c>
      <c r="J1787" s="17" t="s">
        <v>10393</v>
      </c>
      <c r="K1787" s="17" t="s">
        <v>2728</v>
      </c>
      <c r="L1787" s="17" t="s">
        <v>10394</v>
      </c>
      <c r="M1787" s="17" t="s">
        <v>11714</v>
      </c>
      <c r="N1787" s="17" t="s">
        <v>61</v>
      </c>
      <c r="O1787" s="18">
        <v>12000</v>
      </c>
      <c r="P1787" s="18">
        <v>6020.5961781905698</v>
      </c>
      <c r="Q1787" s="16">
        <v>47624</v>
      </c>
      <c r="R1787" s="17" t="s">
        <v>11718</v>
      </c>
      <c r="S1787" s="17" t="s">
        <v>10261</v>
      </c>
      <c r="T1787" s="17" t="s">
        <v>11718</v>
      </c>
      <c r="U1787" s="17" t="s">
        <v>10248</v>
      </c>
      <c r="V1787" s="17"/>
      <c r="W1787" s="17" t="s">
        <v>10493</v>
      </c>
      <c r="X1787" s="17" t="s">
        <v>10397</v>
      </c>
      <c r="Y1787" s="18">
        <v>65699.48</v>
      </c>
      <c r="Z1787" s="17" t="s">
        <v>11717</v>
      </c>
      <c r="AA1787" s="21">
        <v>91943.965434633807</v>
      </c>
      <c r="AB1787" s="17" t="s">
        <v>10245</v>
      </c>
      <c r="AC1787" s="17" t="s">
        <v>10246</v>
      </c>
      <c r="AD1787" s="17"/>
      <c r="AE1787" s="18">
        <v>5979.4038218094302</v>
      </c>
      <c r="AF1787" s="31" t="str">
        <f>_xlfn.XLOOKUP(A1787,Macmahon!B:B,Macmahon!AE:AE,"",0)</f>
        <v/>
      </c>
      <c r="AG1787" s="28" t="str">
        <f>_xlfn.XLOOKUP(A1787,Macmahon!B:B,Macmahon!AJ:AJ,"",0)</f>
        <v/>
      </c>
      <c r="AH1787" s="28" t="str">
        <f>_xlfn.XLOOKUP(A1787,Macmahon!B:B,Macmahon!AK:AK,"",0)</f>
        <v/>
      </c>
      <c r="AI1787" s="28">
        <f t="shared" si="39"/>
        <v>0</v>
      </c>
      <c r="AJ1787" s="40" t="str">
        <f>E1787&amp;C1787&amp;B1787</f>
        <v>DHJ5456RI</v>
      </c>
      <c r="AK1787" s="40" t="str">
        <f>IFERROR(_xlfn.XLOOKUP(AJ1787,CrossRef!$A:$A,CrossRef!$J:$J,"Not Found"),"-")</f>
        <v>EXBH072-HYSY-CYHY-CYBR</v>
      </c>
      <c r="AL1787" s="40">
        <f>IFERROR(_xlfn.XLOOKUP(AJ1787,CrossRef!$A:$A,CrossRef!$K:$K,"Not Found"),"-")</f>
        <v>0</v>
      </c>
      <c r="AM1787" s="40" t="str">
        <f>IFERROR(_xlfn.XLOOKUP(AJ1787,CrossRef!$A:$A,CrossRef!$L:$L,"Not Found"),"-")</f>
        <v>12000H BOOM CYLINDER CHANGE RH</v>
      </c>
    </row>
    <row r="1788" spans="1:39" x14ac:dyDescent="0.3">
      <c r="A1788" s="4" t="str">
        <f>D1788&amp;C1788&amp;B1788</f>
        <v>EX71285456LT</v>
      </c>
      <c r="B1788" s="4" t="str">
        <f>LEFT(N1788,FIND(" ",N1788)-1)</f>
        <v>LT</v>
      </c>
      <c r="C1788" s="4" t="str">
        <f>LEFT(M1788,4)</f>
        <v>5456</v>
      </c>
      <c r="D1788" s="4" t="str">
        <f>LEFT(L1788,FIND(" ",L1788)-1)</f>
        <v>EX7128</v>
      </c>
      <c r="E1788" s="4" t="str">
        <f>MID(X1788,2,3)</f>
        <v>ELZ</v>
      </c>
      <c r="G1788" s="14" t="s">
        <v>10234</v>
      </c>
      <c r="H1788" s="14" t="s">
        <v>10235</v>
      </c>
      <c r="I1788" s="14" t="s">
        <v>10257</v>
      </c>
      <c r="J1788" s="14" t="s">
        <v>10393</v>
      </c>
      <c r="K1788" s="14" t="s">
        <v>2728</v>
      </c>
      <c r="L1788" s="14" t="s">
        <v>11064</v>
      </c>
      <c r="M1788" s="14" t="s">
        <v>11714</v>
      </c>
      <c r="N1788" s="14" t="s">
        <v>57</v>
      </c>
      <c r="O1788" s="15">
        <v>12000</v>
      </c>
      <c r="P1788" s="15">
        <v>7118.0867326064799</v>
      </c>
      <c r="Q1788" s="16">
        <v>47276</v>
      </c>
      <c r="R1788" s="14" t="s">
        <v>11718</v>
      </c>
      <c r="S1788" s="14" t="s">
        <v>10286</v>
      </c>
      <c r="T1788" s="14" t="s">
        <v>11718</v>
      </c>
      <c r="U1788" s="14" t="s">
        <v>10248</v>
      </c>
      <c r="V1788" s="14"/>
      <c r="W1788" s="14" t="s">
        <v>10399</v>
      </c>
      <c r="X1788" s="14" t="s">
        <v>11065</v>
      </c>
      <c r="Y1788" s="15">
        <v>65699.48</v>
      </c>
      <c r="Z1788" s="14" t="s">
        <v>11716</v>
      </c>
      <c r="AA1788" s="15">
        <v>41264.3455395848</v>
      </c>
      <c r="AB1788" s="14" t="s">
        <v>10335</v>
      </c>
      <c r="AC1788" s="14" t="s">
        <v>10246</v>
      </c>
      <c r="AD1788" s="14"/>
      <c r="AE1788" s="15">
        <v>4881.9132673935201</v>
      </c>
      <c r="AF1788" s="31">
        <f>_xlfn.XLOOKUP(A1788,Macmahon!B:B,Macmahon!AE:AE,"",0)</f>
        <v>45677</v>
      </c>
      <c r="AG1788" s="28">
        <f>_xlfn.XLOOKUP(A1788,Macmahon!B:B,Macmahon!AJ:AJ,"",0)</f>
        <v>46555.278122835647</v>
      </c>
      <c r="AH1788" s="28">
        <f>_xlfn.XLOOKUP(A1788,Macmahon!B:B,Macmahon!AK:AK,"",0)</f>
        <v>47280</v>
      </c>
      <c r="AI1788" s="28">
        <f t="shared" si="39"/>
        <v>46555.278122835647</v>
      </c>
      <c r="AJ1788" s="40" t="str">
        <f>E1788&amp;C1788&amp;B1788</f>
        <v>ELZ5456LT</v>
      </c>
      <c r="AK1788" s="40" t="str">
        <f>IFERROR(_xlfn.XLOOKUP(AJ1788,CrossRef!$A:$A,CrossRef!$J:$J,"Not Found"),"-")</f>
        <v>EXBH072-HYSY-CYHY-CYBL</v>
      </c>
      <c r="AL1788" s="40" t="str">
        <f>IFERROR(_xlfn.XLOOKUP(AJ1788,CrossRef!$A:$A,CrossRef!$K:$K,"Not Found"),"-")</f>
        <v>LH</v>
      </c>
      <c r="AM1788" s="40" t="str">
        <f>IFERROR(_xlfn.XLOOKUP(AJ1788,CrossRef!$A:$A,CrossRef!$L:$L,"Not Found"),"-")</f>
        <v>12000H BOOM CYLINDER CHANGE LH</v>
      </c>
    </row>
    <row r="1789" spans="1:39" x14ac:dyDescent="0.3">
      <c r="A1789" s="4" t="str">
        <f>D1789&amp;C1789&amp;B1789</f>
        <v>EX71285456RI</v>
      </c>
      <c r="B1789" s="4" t="str">
        <f>LEFT(N1789,FIND(" ",N1789)-1)</f>
        <v>RI</v>
      </c>
      <c r="C1789" s="4" t="str">
        <f>LEFT(M1789,4)</f>
        <v>5456</v>
      </c>
      <c r="D1789" s="4" t="str">
        <f>LEFT(L1789,FIND(" ",L1789)-1)</f>
        <v>EX7128</v>
      </c>
      <c r="E1789" s="4" t="str">
        <f>MID(X1789,2,3)</f>
        <v>ELZ</v>
      </c>
      <c r="G1789" s="17" t="s">
        <v>10234</v>
      </c>
      <c r="H1789" s="17" t="s">
        <v>10235</v>
      </c>
      <c r="I1789" s="17" t="s">
        <v>10257</v>
      </c>
      <c r="J1789" s="17" t="s">
        <v>10393</v>
      </c>
      <c r="K1789" s="17" t="s">
        <v>2728</v>
      </c>
      <c r="L1789" s="17" t="s">
        <v>11064</v>
      </c>
      <c r="M1789" s="17" t="s">
        <v>11714</v>
      </c>
      <c r="N1789" s="17" t="s">
        <v>61</v>
      </c>
      <c r="O1789" s="18">
        <v>12000</v>
      </c>
      <c r="P1789" s="18">
        <v>22923.208785311101</v>
      </c>
      <c r="Q1789" s="16">
        <v>45758.78570601852</v>
      </c>
      <c r="R1789" s="17" t="s">
        <v>11718</v>
      </c>
      <c r="S1789" s="17" t="s">
        <v>10286</v>
      </c>
      <c r="T1789" s="17" t="s">
        <v>11718</v>
      </c>
      <c r="U1789" s="17" t="s">
        <v>10241</v>
      </c>
      <c r="V1789" s="17"/>
      <c r="W1789" s="17" t="s">
        <v>11719</v>
      </c>
      <c r="X1789" s="17" t="s">
        <v>11065</v>
      </c>
      <c r="Y1789" s="18">
        <v>65699.48</v>
      </c>
      <c r="Z1789" s="17" t="s">
        <v>11717</v>
      </c>
      <c r="AA1789" s="18">
        <v>16630.7674416833</v>
      </c>
      <c r="AB1789" s="17" t="s">
        <v>10335</v>
      </c>
      <c r="AC1789" s="17" t="s">
        <v>10246</v>
      </c>
      <c r="AD1789" s="17"/>
      <c r="AE1789" s="18">
        <v>-10923.208785311101</v>
      </c>
      <c r="AF1789" s="31" t="str">
        <f>_xlfn.XLOOKUP(A1789,Macmahon!B:B,Macmahon!AE:AE,"",0)</f>
        <v/>
      </c>
      <c r="AG1789" s="28" t="str">
        <f>_xlfn.XLOOKUP(A1789,Macmahon!B:B,Macmahon!AJ:AJ,"",0)</f>
        <v/>
      </c>
      <c r="AH1789" s="28" t="str">
        <f>_xlfn.XLOOKUP(A1789,Macmahon!B:B,Macmahon!AK:AK,"",0)</f>
        <v/>
      </c>
      <c r="AI1789" s="28">
        <f t="shared" si="39"/>
        <v>0</v>
      </c>
      <c r="AJ1789" s="40" t="str">
        <f>E1789&amp;C1789&amp;B1789</f>
        <v>ELZ5456RI</v>
      </c>
      <c r="AK1789" s="40" t="str">
        <f>IFERROR(_xlfn.XLOOKUP(AJ1789,CrossRef!$A:$A,CrossRef!$J:$J,"Not Found"),"-")</f>
        <v>EXBH072-HYSY-CYHY-CYBR</v>
      </c>
      <c r="AL1789" s="40">
        <f>IFERROR(_xlfn.XLOOKUP(AJ1789,CrossRef!$A:$A,CrossRef!$K:$K,"Not Found"),"-")</f>
        <v>0</v>
      </c>
      <c r="AM1789" s="40" t="str">
        <f>IFERROR(_xlfn.XLOOKUP(AJ1789,CrossRef!$A:$A,CrossRef!$L:$L,"Not Found"),"-")</f>
        <v>12000H BOOM CYLINDER CHANGE RH</v>
      </c>
    </row>
    <row r="1790" spans="1:39" x14ac:dyDescent="0.3">
      <c r="A1790" s="4" t="str">
        <f>D1790&amp;C1790&amp;B1790</f>
        <v>EX70995456LT</v>
      </c>
      <c r="B1790" s="4" t="str">
        <f>LEFT(N1790,FIND(" ",N1790)-1)</f>
        <v>LT</v>
      </c>
      <c r="C1790" s="4" t="str">
        <f>LEFT(M1790,4)</f>
        <v>5456</v>
      </c>
      <c r="D1790" s="4" t="str">
        <f>LEFT(L1790,FIND(" ",L1790)-1)</f>
        <v>EX7099</v>
      </c>
      <c r="E1790" s="4" t="str">
        <f>MID(X1790,2,3)</f>
        <v>DH3</v>
      </c>
      <c r="G1790" s="14" t="s">
        <v>10234</v>
      </c>
      <c r="H1790" s="14" t="s">
        <v>10235</v>
      </c>
      <c r="I1790" s="14" t="s">
        <v>10588</v>
      </c>
      <c r="J1790" s="14" t="s">
        <v>10589</v>
      </c>
      <c r="K1790" s="14" t="s">
        <v>10590</v>
      </c>
      <c r="L1790" s="14" t="s">
        <v>10591</v>
      </c>
      <c r="M1790" s="14" t="s">
        <v>11714</v>
      </c>
      <c r="N1790" s="14" t="s">
        <v>57</v>
      </c>
      <c r="O1790" s="15">
        <v>12000</v>
      </c>
      <c r="P1790" s="15">
        <v>4872.9411374432902</v>
      </c>
      <c r="Q1790" s="16">
        <v>47239</v>
      </c>
      <c r="R1790" s="14" t="s">
        <v>11720</v>
      </c>
      <c r="S1790" s="14" t="s">
        <v>10286</v>
      </c>
      <c r="T1790" s="14" t="s">
        <v>11720</v>
      </c>
      <c r="U1790" s="14" t="s">
        <v>10248</v>
      </c>
      <c r="V1790" s="14"/>
      <c r="W1790" s="14" t="s">
        <v>10883</v>
      </c>
      <c r="X1790" s="14" t="s">
        <v>10595</v>
      </c>
      <c r="Y1790" s="15">
        <v>66019.8</v>
      </c>
      <c r="Z1790" s="14" t="s">
        <v>11716</v>
      </c>
      <c r="AA1790" s="15">
        <v>71365.330595482505</v>
      </c>
      <c r="AB1790" s="14" t="s">
        <v>10245</v>
      </c>
      <c r="AC1790" s="14" t="s">
        <v>10246</v>
      </c>
      <c r="AD1790" s="14" t="s">
        <v>10577</v>
      </c>
      <c r="AE1790" s="15">
        <v>7127.0588625567098</v>
      </c>
      <c r="AF1790" s="31">
        <f>_xlfn.XLOOKUP(A1790,Macmahon!B:B,Macmahon!AE:AE,"",0)</f>
        <v>45822</v>
      </c>
      <c r="AG1790" s="28">
        <f>_xlfn.XLOOKUP(A1790,Macmahon!B:B,Macmahon!AJ:AJ,"",0)</f>
        <v>46225</v>
      </c>
      <c r="AH1790" s="28">
        <f>_xlfn.XLOOKUP(A1790,Macmahon!B:B,Macmahon!AK:AK,"",0)</f>
        <v>47372</v>
      </c>
      <c r="AI1790" s="28">
        <f t="shared" si="39"/>
        <v>46225</v>
      </c>
      <c r="AJ1790" s="40" t="str">
        <f>E1790&amp;C1790&amp;B1790</f>
        <v>DH35456LT</v>
      </c>
      <c r="AK1790" s="40" t="str">
        <f>IFERROR(_xlfn.XLOOKUP(AJ1790,CrossRef!$A:$A,CrossRef!$J:$J,"Not Found"),"-")</f>
        <v>EXFS001-HYSY-CYHY-CYBL</v>
      </c>
      <c r="AL1790" s="40" t="str">
        <f>IFERROR(_xlfn.XLOOKUP(AJ1790,CrossRef!$A:$A,CrossRef!$K:$K,"Not Found"),"-")</f>
        <v>LH</v>
      </c>
      <c r="AM1790" s="40" t="str">
        <f>IFERROR(_xlfn.XLOOKUP(AJ1790,CrossRef!$A:$A,CrossRef!$L:$L,"Not Found"),"-")</f>
        <v>12000H BOOM CYLINDER CHANGE LH</v>
      </c>
    </row>
    <row r="1791" spans="1:39" x14ac:dyDescent="0.3">
      <c r="A1791" s="4" t="str">
        <f>D1791&amp;C1791&amp;B1791</f>
        <v>EX70995456RI</v>
      </c>
      <c r="B1791" s="4" t="str">
        <f>LEFT(N1791,FIND(" ",N1791)-1)</f>
        <v>RI</v>
      </c>
      <c r="C1791" s="4" t="str">
        <f>LEFT(M1791,4)</f>
        <v>5456</v>
      </c>
      <c r="D1791" s="4" t="str">
        <f>LEFT(L1791,FIND(" ",L1791)-1)</f>
        <v>EX7099</v>
      </c>
      <c r="E1791" s="4" t="str">
        <f>MID(X1791,2,3)</f>
        <v>DH3</v>
      </c>
      <c r="G1791" s="17" t="s">
        <v>10234</v>
      </c>
      <c r="H1791" s="17" t="s">
        <v>10235</v>
      </c>
      <c r="I1791" s="17" t="s">
        <v>10588</v>
      </c>
      <c r="J1791" s="17" t="s">
        <v>10589</v>
      </c>
      <c r="K1791" s="17" t="s">
        <v>10590</v>
      </c>
      <c r="L1791" s="17" t="s">
        <v>10591</v>
      </c>
      <c r="M1791" s="17" t="s">
        <v>11714</v>
      </c>
      <c r="N1791" s="17" t="s">
        <v>61</v>
      </c>
      <c r="O1791" s="18">
        <v>12000</v>
      </c>
      <c r="P1791" s="18">
        <v>4872.9411374432902</v>
      </c>
      <c r="Q1791" s="16">
        <v>47239</v>
      </c>
      <c r="R1791" s="17" t="s">
        <v>11720</v>
      </c>
      <c r="S1791" s="17" t="s">
        <v>10286</v>
      </c>
      <c r="T1791" s="17" t="s">
        <v>11720</v>
      </c>
      <c r="U1791" s="17" t="s">
        <v>10248</v>
      </c>
      <c r="V1791" s="17"/>
      <c r="W1791" s="17" t="s">
        <v>10883</v>
      </c>
      <c r="X1791" s="17" t="s">
        <v>10595</v>
      </c>
      <c r="Y1791" s="18">
        <v>66019.8</v>
      </c>
      <c r="Z1791" s="17" t="s">
        <v>11717</v>
      </c>
      <c r="AA1791" s="18">
        <v>71365.330595482505</v>
      </c>
      <c r="AB1791" s="17" t="s">
        <v>10245</v>
      </c>
      <c r="AC1791" s="17" t="s">
        <v>10246</v>
      </c>
      <c r="AD1791" s="17" t="s">
        <v>10577</v>
      </c>
      <c r="AE1791" s="18">
        <v>7127.0588625567098</v>
      </c>
      <c r="AF1791" s="31">
        <f>_xlfn.XLOOKUP(A1791,Macmahon!B:B,Macmahon!AE:AE,"",0)</f>
        <v>45822</v>
      </c>
      <c r="AG1791" s="28">
        <f>_xlfn.XLOOKUP(A1791,Macmahon!B:B,Macmahon!AJ:AJ,"",0)</f>
        <v>46225</v>
      </c>
      <c r="AH1791" s="28">
        <f>_xlfn.XLOOKUP(A1791,Macmahon!B:B,Macmahon!AK:AK,"",0)</f>
        <v>47372</v>
      </c>
      <c r="AI1791" s="28">
        <f t="shared" si="39"/>
        <v>46225</v>
      </c>
      <c r="AJ1791" s="40" t="str">
        <f>E1791&amp;C1791&amp;B1791</f>
        <v>DH35456RI</v>
      </c>
      <c r="AK1791" s="40" t="str">
        <f>IFERROR(_xlfn.XLOOKUP(AJ1791,CrossRef!$A:$A,CrossRef!$J:$J,"Not Found"),"-")</f>
        <v>EXFS001-HYSY-CYHY-CYBR</v>
      </c>
      <c r="AL1791" s="40" t="str">
        <f>IFERROR(_xlfn.XLOOKUP(AJ1791,CrossRef!$A:$A,CrossRef!$K:$K,"Not Found"),"-")</f>
        <v>RH</v>
      </c>
      <c r="AM1791" s="40" t="str">
        <f>IFERROR(_xlfn.XLOOKUP(AJ1791,CrossRef!$A:$A,CrossRef!$L:$L,"Not Found"),"-")</f>
        <v>12000H BOOM CYLINDER CHANGE RH</v>
      </c>
    </row>
    <row r="1792" spans="1:39" x14ac:dyDescent="0.3">
      <c r="A1792" s="4" t="str">
        <f>D1792&amp;C1792&amp;B1792</f>
        <v>EX70905457RI</v>
      </c>
      <c r="B1792" s="4" t="str">
        <f>LEFT(N1792,FIND(" ",N1792)-1)</f>
        <v>RI</v>
      </c>
      <c r="C1792" s="4" t="str">
        <f>LEFT(M1792,4)</f>
        <v>5457</v>
      </c>
      <c r="D1792" s="4" t="str">
        <f>LEFT(L1792,FIND(" ",L1792)-1)</f>
        <v>EX7090</v>
      </c>
      <c r="E1792" s="4" t="str">
        <f>MID(X1792,2,3)</f>
        <v>DHJ</v>
      </c>
      <c r="G1792" s="14" t="s">
        <v>10234</v>
      </c>
      <c r="H1792" s="14" t="s">
        <v>10235</v>
      </c>
      <c r="I1792" s="14" t="s">
        <v>10257</v>
      </c>
      <c r="J1792" s="14" t="s">
        <v>10393</v>
      </c>
      <c r="K1792" s="14" t="s">
        <v>2728</v>
      </c>
      <c r="L1792" s="14" t="s">
        <v>11055</v>
      </c>
      <c r="M1792" s="14" t="s">
        <v>11721</v>
      </c>
      <c r="N1792" s="14" t="s">
        <v>61</v>
      </c>
      <c r="O1792" s="15">
        <v>10000</v>
      </c>
      <c r="P1792" s="15">
        <v>1444.86759673904</v>
      </c>
      <c r="Q1792" s="16">
        <v>46929</v>
      </c>
      <c r="R1792" s="14" t="s">
        <v>11722</v>
      </c>
      <c r="S1792" s="14" t="s">
        <v>10261</v>
      </c>
      <c r="T1792" s="14" t="s">
        <v>11727</v>
      </c>
      <c r="U1792" s="14" t="s">
        <v>10248</v>
      </c>
      <c r="V1792" s="14"/>
      <c r="W1792" s="14" t="s">
        <v>10883</v>
      </c>
      <c r="X1792" s="14" t="s">
        <v>11057</v>
      </c>
      <c r="Y1792" s="15">
        <v>35135.35</v>
      </c>
      <c r="Z1792" s="14" t="s">
        <v>11726</v>
      </c>
      <c r="AA1792" s="15">
        <v>77014.934291581099</v>
      </c>
      <c r="AB1792" s="14" t="s">
        <v>10245</v>
      </c>
      <c r="AC1792" s="14" t="s">
        <v>10246</v>
      </c>
      <c r="AD1792" s="14"/>
      <c r="AE1792" s="15">
        <v>8555.1324032609591</v>
      </c>
      <c r="AF1792" s="31" t="str">
        <f>_xlfn.XLOOKUP(A1792,Macmahon!B:B,Macmahon!AE:AE,"",0)</f>
        <v/>
      </c>
      <c r="AG1792" s="28" t="str">
        <f>_xlfn.XLOOKUP(A1792,Macmahon!B:B,Macmahon!AJ:AJ,"",0)</f>
        <v/>
      </c>
      <c r="AH1792" s="28" t="str">
        <f>_xlfn.XLOOKUP(A1792,Macmahon!B:B,Macmahon!AK:AK,"",0)</f>
        <v/>
      </c>
      <c r="AI1792" s="28">
        <f t="shared" si="39"/>
        <v>0</v>
      </c>
      <c r="AJ1792" s="40" t="str">
        <f>E1792&amp;C1792&amp;B1792</f>
        <v>DHJ5457RI</v>
      </c>
      <c r="AK1792" s="40" t="str">
        <f>IFERROR(_xlfn.XLOOKUP(AJ1792,CrossRef!$A:$A,CrossRef!$J:$J,"Not Found"),"-")</f>
        <v>EXBH055-HYSY-CYHY-CYKR</v>
      </c>
      <c r="AL1792" s="40">
        <f>IFERROR(_xlfn.XLOOKUP(AJ1792,CrossRef!$A:$A,CrossRef!$K:$K,"Not Found"),"-")</f>
        <v>0</v>
      </c>
      <c r="AM1792" s="40" t="str">
        <f>IFERROR(_xlfn.XLOOKUP(AJ1792,CrossRef!$A:$A,CrossRef!$L:$L,"Not Found"),"-")</f>
        <v>10000H BUCKET CYLINDER CHANGE RH</v>
      </c>
    </row>
    <row r="1793" spans="1:39" x14ac:dyDescent="0.3">
      <c r="A1793" s="4" t="str">
        <f>D1793&amp;C1793&amp;B1793</f>
        <v>EX70905457LT</v>
      </c>
      <c r="B1793" s="4" t="str">
        <f>LEFT(N1793,FIND(" ",N1793)-1)</f>
        <v>LT</v>
      </c>
      <c r="C1793" s="4" t="str">
        <f>LEFT(M1793,4)</f>
        <v>5457</v>
      </c>
      <c r="D1793" s="4" t="str">
        <f>LEFT(L1793,FIND(" ",L1793)-1)</f>
        <v>EX7090</v>
      </c>
      <c r="E1793" s="4" t="str">
        <f>MID(X1793,2,3)</f>
        <v>DHJ</v>
      </c>
      <c r="G1793" s="17" t="s">
        <v>10234</v>
      </c>
      <c r="H1793" s="17" t="s">
        <v>10235</v>
      </c>
      <c r="I1793" s="17" t="s">
        <v>10257</v>
      </c>
      <c r="J1793" s="17" t="s">
        <v>10393</v>
      </c>
      <c r="K1793" s="17" t="s">
        <v>2728</v>
      </c>
      <c r="L1793" s="17" t="s">
        <v>11055</v>
      </c>
      <c r="M1793" s="17" t="s">
        <v>11721</v>
      </c>
      <c r="N1793" s="17" t="s">
        <v>57</v>
      </c>
      <c r="O1793" s="18">
        <v>10000</v>
      </c>
      <c r="P1793" s="18">
        <v>8173.0405367138001</v>
      </c>
      <c r="Q1793" s="16">
        <v>47194</v>
      </c>
      <c r="R1793" s="17" t="s">
        <v>11722</v>
      </c>
      <c r="S1793" s="17" t="s">
        <v>10261</v>
      </c>
      <c r="T1793" s="17" t="s">
        <v>11727</v>
      </c>
      <c r="U1793" s="17" t="s">
        <v>10248</v>
      </c>
      <c r="V1793" s="17"/>
      <c r="W1793" s="17" t="s">
        <v>10465</v>
      </c>
      <c r="X1793" s="17" t="s">
        <v>11057</v>
      </c>
      <c r="Y1793" s="18">
        <v>35135.35</v>
      </c>
      <c r="Z1793" s="17" t="s">
        <v>11724</v>
      </c>
      <c r="AA1793" s="18">
        <v>80279.821355236098</v>
      </c>
      <c r="AB1793" s="17" t="s">
        <v>10245</v>
      </c>
      <c r="AC1793" s="17" t="s">
        <v>10246</v>
      </c>
      <c r="AD1793" s="17"/>
      <c r="AE1793" s="18">
        <v>1826.9594632861999</v>
      </c>
      <c r="AF1793" s="31" t="str">
        <f>_xlfn.XLOOKUP(A1793,Macmahon!B:B,Macmahon!AE:AE,"",0)</f>
        <v/>
      </c>
      <c r="AG1793" s="28" t="str">
        <f>_xlfn.XLOOKUP(A1793,Macmahon!B:B,Macmahon!AJ:AJ,"",0)</f>
        <v/>
      </c>
      <c r="AH1793" s="28" t="str">
        <f>_xlfn.XLOOKUP(A1793,Macmahon!B:B,Macmahon!AK:AK,"",0)</f>
        <v/>
      </c>
      <c r="AI1793" s="28">
        <f t="shared" si="39"/>
        <v>0</v>
      </c>
      <c r="AJ1793" s="40" t="str">
        <f>E1793&amp;C1793&amp;B1793</f>
        <v>DHJ5457LT</v>
      </c>
      <c r="AK1793" s="40" t="str">
        <f>IFERROR(_xlfn.XLOOKUP(AJ1793,CrossRef!$A:$A,CrossRef!$J:$J,"Not Found"),"-")</f>
        <v>EXBH055-HYSY-CYHY-CYKL</v>
      </c>
      <c r="AL1793" s="40">
        <f>IFERROR(_xlfn.XLOOKUP(AJ1793,CrossRef!$A:$A,CrossRef!$K:$K,"Not Found"),"-")</f>
        <v>0</v>
      </c>
      <c r="AM1793" s="40" t="str">
        <f>IFERROR(_xlfn.XLOOKUP(AJ1793,CrossRef!$A:$A,CrossRef!$L:$L,"Not Found"),"-")</f>
        <v>10000H BUCKET CYLINDER CHANGE LH</v>
      </c>
    </row>
    <row r="1794" spans="1:39" x14ac:dyDescent="0.3">
      <c r="A1794" s="4" t="str">
        <f>D1794&amp;C1794&amp;B1794</f>
        <v>TD6316310800</v>
      </c>
      <c r="B1794" s="4" t="str">
        <f>LEFT(N1794,FIND(" ",N1794)-1)</f>
        <v>00</v>
      </c>
      <c r="C1794" s="4" t="str">
        <f>LEFT(M1794,4)</f>
        <v>3108</v>
      </c>
      <c r="D1794" s="4" t="str">
        <f>LEFT(L1794,FIND(" ",L1794)-1)</f>
        <v>TD6316</v>
      </c>
      <c r="E1794" s="4" t="str">
        <f>MID(X1794,2,3)</f>
        <v>SND</v>
      </c>
      <c r="G1794" s="14" t="s">
        <v>10234</v>
      </c>
      <c r="H1794" s="14" t="s">
        <v>10235</v>
      </c>
      <c r="I1794" s="14" t="s">
        <v>10257</v>
      </c>
      <c r="J1794" s="14" t="s">
        <v>10258</v>
      </c>
      <c r="K1794" s="14" t="s">
        <v>187</v>
      </c>
      <c r="L1794" s="14" t="s">
        <v>10356</v>
      </c>
      <c r="M1794" s="14" t="s">
        <v>836</v>
      </c>
      <c r="N1794" s="14" t="s">
        <v>17</v>
      </c>
      <c r="O1794" s="15">
        <v>18000</v>
      </c>
      <c r="P1794" s="15">
        <v>10313.529611060399</v>
      </c>
      <c r="Q1794" s="16">
        <v>46710</v>
      </c>
      <c r="R1794" s="14" t="s">
        <v>11023</v>
      </c>
      <c r="S1794" s="14" t="s">
        <v>10261</v>
      </c>
      <c r="T1794" s="14" t="s">
        <v>11023</v>
      </c>
      <c r="U1794" s="14" t="s">
        <v>10248</v>
      </c>
      <c r="V1794" s="14"/>
      <c r="W1794" s="14" t="s">
        <v>11024</v>
      </c>
      <c r="X1794" s="14" t="s">
        <v>10358</v>
      </c>
      <c r="Y1794" s="15">
        <v>16993.39</v>
      </c>
      <c r="Z1794" s="14" t="s">
        <v>11025</v>
      </c>
      <c r="AA1794" s="15">
        <v>62368.190965092399</v>
      </c>
      <c r="AB1794" s="14" t="s">
        <v>10245</v>
      </c>
      <c r="AC1794" s="14" t="s">
        <v>10246</v>
      </c>
      <c r="AD1794" s="14" t="s">
        <v>10272</v>
      </c>
      <c r="AE1794" s="15">
        <v>7686.4703889395496</v>
      </c>
      <c r="AF1794" s="31" t="str">
        <f>_xlfn.XLOOKUP(A1794,Macmahon!B:B,Macmahon!AE:AE,"",0)</f>
        <v/>
      </c>
      <c r="AG1794" s="28" t="str">
        <f>_xlfn.XLOOKUP(A1794,Macmahon!B:B,Macmahon!AJ:AJ,"",0)</f>
        <v/>
      </c>
      <c r="AH1794" s="28" t="str">
        <f>_xlfn.XLOOKUP(A1794,Macmahon!B:B,Macmahon!AK:AK,"",0)</f>
        <v/>
      </c>
      <c r="AI1794" s="28">
        <f t="shared" si="39"/>
        <v>0</v>
      </c>
      <c r="AJ1794" s="40" t="str">
        <f>E1794&amp;C1794&amp;B1794</f>
        <v>SND310800</v>
      </c>
      <c r="AK1794" s="40" t="str">
        <f>IFERROR(_xlfn.XLOOKUP(AJ1794,CrossRef!$A:$A,CrossRef!$J:$J,"Not Found"),"-")</f>
        <v/>
      </c>
      <c r="AL1794" s="40">
        <f>IFERROR(_xlfn.XLOOKUP(AJ1794,CrossRef!$A:$A,CrossRef!$K:$K,"Not Found"),"-")</f>
        <v>0</v>
      </c>
      <c r="AM1794" s="40" t="str">
        <f>IFERROR(_xlfn.XLOOKUP(AJ1794,CrossRef!$A:$A,CrossRef!$L:$L,"Not Found"),"-")</f>
        <v>18000H DRIVE SHAFT PUMP DRIVE CHANGE</v>
      </c>
    </row>
    <row r="1795" spans="1:39" x14ac:dyDescent="0.3">
      <c r="A1795" s="4" t="str">
        <f>D1795&amp;C1795&amp;B1795</f>
        <v>TD63164303RI</v>
      </c>
      <c r="B1795" s="4" t="str">
        <f>LEFT(N1795,FIND(" ",N1795)-1)</f>
        <v>RI</v>
      </c>
      <c r="C1795" s="4" t="str">
        <f>LEFT(M1795,4)</f>
        <v>4303</v>
      </c>
      <c r="D1795" s="4" t="str">
        <f>LEFT(L1795,FIND(" ",L1795)-1)</f>
        <v>TD6316</v>
      </c>
      <c r="E1795" s="4" t="str">
        <f>MID(X1795,2,3)</f>
        <v>SND</v>
      </c>
      <c r="G1795" s="14" t="s">
        <v>10234</v>
      </c>
      <c r="H1795" s="14" t="s">
        <v>10235</v>
      </c>
      <c r="I1795" s="14" t="s">
        <v>10257</v>
      </c>
      <c r="J1795" s="14" t="s">
        <v>10258</v>
      </c>
      <c r="K1795" s="14" t="s">
        <v>187</v>
      </c>
      <c r="L1795" s="14" t="s">
        <v>10356</v>
      </c>
      <c r="M1795" s="14" t="s">
        <v>11504</v>
      </c>
      <c r="N1795" s="14" t="s">
        <v>61</v>
      </c>
      <c r="O1795" s="15">
        <v>15000</v>
      </c>
      <c r="P1795" s="15">
        <v>11841.1635789959</v>
      </c>
      <c r="Q1795" s="16">
        <v>46180</v>
      </c>
      <c r="R1795" s="14" t="s">
        <v>11505</v>
      </c>
      <c r="S1795" s="14" t="s">
        <v>10261</v>
      </c>
      <c r="T1795" s="14" t="s">
        <v>11505</v>
      </c>
      <c r="U1795" s="14" t="s">
        <v>10248</v>
      </c>
      <c r="V1795" s="14"/>
      <c r="W1795" s="14"/>
      <c r="X1795" s="14" t="s">
        <v>10358</v>
      </c>
      <c r="Y1795" s="15">
        <v>0</v>
      </c>
      <c r="Z1795" s="14" t="s">
        <v>11508</v>
      </c>
      <c r="AA1795" s="15">
        <v>54097.143737166298</v>
      </c>
      <c r="AB1795" s="14" t="s">
        <v>10245</v>
      </c>
      <c r="AC1795" s="14" t="s">
        <v>10246</v>
      </c>
      <c r="AD1795" s="14" t="s">
        <v>10272</v>
      </c>
      <c r="AE1795" s="15">
        <v>3158.83642100406</v>
      </c>
      <c r="AF1795" s="31" t="str">
        <f>_xlfn.XLOOKUP(A1795,Macmahon!B:B,Macmahon!AE:AE,"",0)</f>
        <v/>
      </c>
      <c r="AG1795" s="28" t="str">
        <f>_xlfn.XLOOKUP(A1795,Macmahon!B:B,Macmahon!AJ:AJ,"",0)</f>
        <v/>
      </c>
      <c r="AH1795" s="28" t="str">
        <f>_xlfn.XLOOKUP(A1795,Macmahon!B:B,Macmahon!AK:AK,"",0)</f>
        <v/>
      </c>
      <c r="AI1795" s="28">
        <f t="shared" ref="AI1795:AI1858" si="40">IF(AG1795=0,AH1795,IF(AH1795=0,AG1795,MIN(AG1795,AH1795)))</f>
        <v>0</v>
      </c>
      <c r="AJ1795" s="40" t="str">
        <f>E1795&amp;C1795&amp;B1795</f>
        <v>SND4303RI</v>
      </c>
      <c r="AK1795" s="40" t="str">
        <f>IFERROR(_xlfn.XLOOKUP(AJ1795,CrossRef!$A:$A,CrossRef!$J:$J,"Not Found"),"-")</f>
        <v/>
      </c>
      <c r="AL1795" s="40">
        <f>IFERROR(_xlfn.XLOOKUP(AJ1795,CrossRef!$A:$A,CrossRef!$K:$K,"Not Found"),"-")</f>
        <v>0</v>
      </c>
      <c r="AM1795" s="40" t="str">
        <f>IFERROR(_xlfn.XLOOKUP(AJ1795,CrossRef!$A:$A,CrossRef!$L:$L,"Not Found"),"-")</f>
        <v>15000H STEERING CYLINDER CHANGE RH</v>
      </c>
    </row>
    <row r="1796" spans="1:39" x14ac:dyDescent="0.3">
      <c r="A1796" s="4" t="str">
        <f>D1796&amp;C1796&amp;B1796</f>
        <v>QEX0115457LT</v>
      </c>
      <c r="B1796" s="4" t="str">
        <f>LEFT(N1796,FIND(" ",N1796)-1)</f>
        <v>LT</v>
      </c>
      <c r="C1796" s="4" t="str">
        <f>LEFT(M1796,4)</f>
        <v>5457</v>
      </c>
      <c r="D1796" s="4" t="str">
        <f>LEFT(L1796,FIND(" ",L1796)-1)</f>
        <v>QEX011</v>
      </c>
      <c r="E1796" s="4" t="str">
        <f>MID(X1796,2,3)</f>
        <v>DHN</v>
      </c>
      <c r="G1796" s="14" t="s">
        <v>10234</v>
      </c>
      <c r="H1796" s="14" t="s">
        <v>10235</v>
      </c>
      <c r="I1796" s="14" t="s">
        <v>10236</v>
      </c>
      <c r="J1796" s="14" t="s">
        <v>10507</v>
      </c>
      <c r="K1796" s="14" t="s">
        <v>2755</v>
      </c>
      <c r="L1796" s="14" t="s">
        <v>10508</v>
      </c>
      <c r="M1796" s="14" t="s">
        <v>11721</v>
      </c>
      <c r="N1796" s="14" t="s">
        <v>57</v>
      </c>
      <c r="O1796" s="15">
        <v>8800</v>
      </c>
      <c r="P1796" s="15">
        <v>4242.03268014471</v>
      </c>
      <c r="Q1796" s="16">
        <v>47496</v>
      </c>
      <c r="R1796" s="14" t="s">
        <v>11729</v>
      </c>
      <c r="S1796" s="14" t="s">
        <v>10261</v>
      </c>
      <c r="T1796" s="14" t="s">
        <v>11729</v>
      </c>
      <c r="U1796" s="14" t="s">
        <v>10248</v>
      </c>
      <c r="V1796" s="14"/>
      <c r="W1796" s="14" t="s">
        <v>10882</v>
      </c>
      <c r="X1796" s="14" t="s">
        <v>10510</v>
      </c>
      <c r="Y1796" s="15">
        <v>0</v>
      </c>
      <c r="Z1796" s="14" t="s">
        <v>11724</v>
      </c>
      <c r="AA1796" s="15">
        <v>90844.7474332649</v>
      </c>
      <c r="AB1796" s="14" t="s">
        <v>10245</v>
      </c>
      <c r="AC1796" s="14" t="s">
        <v>10246</v>
      </c>
      <c r="AD1796" s="14" t="s">
        <v>10272</v>
      </c>
      <c r="AE1796" s="15">
        <v>4557.96731985529</v>
      </c>
      <c r="AF1796" s="31" t="str">
        <f>_xlfn.XLOOKUP(A1796,Macmahon!B:B,Macmahon!AE:AE,"",0)</f>
        <v/>
      </c>
      <c r="AG1796" s="28" t="str">
        <f>_xlfn.XLOOKUP(A1796,Macmahon!B:B,Macmahon!AJ:AJ,"",0)</f>
        <v/>
      </c>
      <c r="AH1796" s="28" t="str">
        <f>_xlfn.XLOOKUP(A1796,Macmahon!B:B,Macmahon!AK:AK,"",0)</f>
        <v/>
      </c>
      <c r="AI1796" s="28">
        <f t="shared" si="40"/>
        <v>0</v>
      </c>
      <c r="AJ1796" s="40" t="str">
        <f>E1796&amp;C1796&amp;B1796</f>
        <v>DHN5457LT</v>
      </c>
      <c r="AK1796" s="40" t="str">
        <f>IFERROR(_xlfn.XLOOKUP(AJ1796,CrossRef!$A:$A,CrossRef!$J:$J,"Not Found"),"-")</f>
        <v>EXBH001-HYSY-CYHY-BCKL</v>
      </c>
      <c r="AL1796" s="40">
        <f>IFERROR(_xlfn.XLOOKUP(AJ1796,CrossRef!$A:$A,CrossRef!$K:$K,"Not Found"),"-")</f>
        <v>0</v>
      </c>
      <c r="AM1796" s="40" t="str">
        <f>IFERROR(_xlfn.XLOOKUP(AJ1796,CrossRef!$A:$A,CrossRef!$L:$L,"Not Found"),"-")</f>
        <v>8000H BUCKET CYLINDER CHANGE LH</v>
      </c>
    </row>
    <row r="1797" spans="1:39" x14ac:dyDescent="0.3">
      <c r="A1797" s="4" t="str">
        <f>D1797&amp;C1797&amp;B1797</f>
        <v>QEX0115457RI</v>
      </c>
      <c r="B1797" s="4" t="str">
        <f>LEFT(N1797,FIND(" ",N1797)-1)</f>
        <v>RI</v>
      </c>
      <c r="C1797" s="4" t="str">
        <f>LEFT(M1797,4)</f>
        <v>5457</v>
      </c>
      <c r="D1797" s="4" t="str">
        <f>LEFT(L1797,FIND(" ",L1797)-1)</f>
        <v>QEX011</v>
      </c>
      <c r="E1797" s="4" t="str">
        <f>MID(X1797,2,3)</f>
        <v>DHN</v>
      </c>
      <c r="G1797" s="17" t="s">
        <v>10234</v>
      </c>
      <c r="H1797" s="17" t="s">
        <v>10235</v>
      </c>
      <c r="I1797" s="17" t="s">
        <v>10236</v>
      </c>
      <c r="J1797" s="17" t="s">
        <v>10507</v>
      </c>
      <c r="K1797" s="17" t="s">
        <v>2755</v>
      </c>
      <c r="L1797" s="17" t="s">
        <v>10508</v>
      </c>
      <c r="M1797" s="17" t="s">
        <v>11721</v>
      </c>
      <c r="N1797" s="17" t="s">
        <v>61</v>
      </c>
      <c r="O1797" s="18">
        <v>8800</v>
      </c>
      <c r="P1797" s="18">
        <v>6634.9670304408</v>
      </c>
      <c r="Q1797" s="16">
        <v>47286</v>
      </c>
      <c r="R1797" s="17" t="s">
        <v>11729</v>
      </c>
      <c r="S1797" s="17" t="s">
        <v>10261</v>
      </c>
      <c r="T1797" s="17" t="s">
        <v>11729</v>
      </c>
      <c r="U1797" s="17" t="s">
        <v>10248</v>
      </c>
      <c r="V1797" s="17"/>
      <c r="W1797" s="17" t="s">
        <v>10493</v>
      </c>
      <c r="X1797" s="17" t="s">
        <v>10510</v>
      </c>
      <c r="Y1797" s="18">
        <v>0</v>
      </c>
      <c r="Z1797" s="17" t="s">
        <v>11726</v>
      </c>
      <c r="AA1797" s="18">
        <v>87395.055441478398</v>
      </c>
      <c r="AB1797" s="17" t="s">
        <v>10245</v>
      </c>
      <c r="AC1797" s="17" t="s">
        <v>10246</v>
      </c>
      <c r="AD1797" s="17" t="s">
        <v>10272</v>
      </c>
      <c r="AE1797" s="18">
        <v>2165.0329695592</v>
      </c>
      <c r="AF1797" s="31" t="str">
        <f>_xlfn.XLOOKUP(A1797,Macmahon!B:B,Macmahon!AE:AE,"",0)</f>
        <v/>
      </c>
      <c r="AG1797" s="28" t="str">
        <f>_xlfn.XLOOKUP(A1797,Macmahon!B:B,Macmahon!AJ:AJ,"",0)</f>
        <v/>
      </c>
      <c r="AH1797" s="28" t="str">
        <f>_xlfn.XLOOKUP(A1797,Macmahon!B:B,Macmahon!AK:AK,"",0)</f>
        <v/>
      </c>
      <c r="AI1797" s="28">
        <f t="shared" si="40"/>
        <v>0</v>
      </c>
      <c r="AJ1797" s="40" t="str">
        <f>E1797&amp;C1797&amp;B1797</f>
        <v>DHN5457RI</v>
      </c>
      <c r="AK1797" s="40" t="str">
        <f>IFERROR(_xlfn.XLOOKUP(AJ1797,CrossRef!$A:$A,CrossRef!$J:$J,"Not Found"),"-")</f>
        <v>EXBH001-HYSY-CYHY-BCKR</v>
      </c>
      <c r="AL1797" s="40">
        <f>IFERROR(_xlfn.XLOOKUP(AJ1797,CrossRef!$A:$A,CrossRef!$K:$K,"Not Found"),"-")</f>
        <v>0</v>
      </c>
      <c r="AM1797" s="40" t="str">
        <f>IFERROR(_xlfn.XLOOKUP(AJ1797,CrossRef!$A:$A,CrossRef!$L:$L,"Not Found"),"-")</f>
        <v>8000H BUCKET CYLINDER CHANGE RH</v>
      </c>
    </row>
    <row r="1798" spans="1:39" x14ac:dyDescent="0.3">
      <c r="A1798" s="4" t="str">
        <f>D1798&amp;C1798&amp;B1798</f>
        <v>EX70945457LT</v>
      </c>
      <c r="B1798" s="4" t="str">
        <f>LEFT(N1798,FIND(" ",N1798)-1)</f>
        <v>LT</v>
      </c>
      <c r="C1798" s="4" t="str">
        <f>LEFT(M1798,4)</f>
        <v>5457</v>
      </c>
      <c r="D1798" s="4" t="str">
        <f>LEFT(L1798,FIND(" ",L1798)-1)</f>
        <v>EX7094</v>
      </c>
      <c r="E1798" s="4" t="str">
        <f>MID(X1798,2,3)</f>
        <v>DHJ</v>
      </c>
      <c r="G1798" s="14" t="s">
        <v>10234</v>
      </c>
      <c r="H1798" s="14" t="s">
        <v>10235</v>
      </c>
      <c r="I1798" s="14" t="s">
        <v>10257</v>
      </c>
      <c r="J1798" s="14" t="s">
        <v>10393</v>
      </c>
      <c r="K1798" s="14" t="s">
        <v>2728</v>
      </c>
      <c r="L1798" s="14" t="s">
        <v>10394</v>
      </c>
      <c r="M1798" s="14" t="s">
        <v>11721</v>
      </c>
      <c r="N1798" s="14" t="s">
        <v>57</v>
      </c>
      <c r="O1798" s="15">
        <v>10000</v>
      </c>
      <c r="P1798" s="15">
        <v>11259.926134417001</v>
      </c>
      <c r="Q1798" s="20">
        <v>46161.698645833334</v>
      </c>
      <c r="R1798" s="14" t="s">
        <v>11722</v>
      </c>
      <c r="S1798" s="14" t="s">
        <v>10240</v>
      </c>
      <c r="T1798" s="14" t="s">
        <v>11722</v>
      </c>
      <c r="U1798" s="14" t="s">
        <v>10269</v>
      </c>
      <c r="V1798" s="14"/>
      <c r="W1798" s="14" t="s">
        <v>11723</v>
      </c>
      <c r="X1798" s="14" t="s">
        <v>10397</v>
      </c>
      <c r="Y1798" s="15">
        <v>35135.35</v>
      </c>
      <c r="Z1798" s="14" t="s">
        <v>11724</v>
      </c>
      <c r="AA1798" s="22">
        <v>69924.369486183699</v>
      </c>
      <c r="AB1798" s="14" t="s">
        <v>10245</v>
      </c>
      <c r="AC1798" s="14" t="s">
        <v>10246</v>
      </c>
      <c r="AD1798" s="14"/>
      <c r="AE1798" s="15">
        <v>-1259.92613441702</v>
      </c>
      <c r="AF1798" s="31" t="str">
        <f>_xlfn.XLOOKUP(A1798,Macmahon!B:B,Macmahon!AE:AE,"",0)</f>
        <v/>
      </c>
      <c r="AG1798" s="28" t="str">
        <f>_xlfn.XLOOKUP(A1798,Macmahon!B:B,Macmahon!AJ:AJ,"",0)</f>
        <v/>
      </c>
      <c r="AH1798" s="28" t="str">
        <f>_xlfn.XLOOKUP(A1798,Macmahon!B:B,Macmahon!AK:AK,"",0)</f>
        <v/>
      </c>
      <c r="AI1798" s="28">
        <f t="shared" si="40"/>
        <v>0</v>
      </c>
      <c r="AJ1798" s="40" t="str">
        <f>E1798&amp;C1798&amp;B1798</f>
        <v>DHJ5457LT</v>
      </c>
      <c r="AK1798" s="40" t="str">
        <f>IFERROR(_xlfn.XLOOKUP(AJ1798,CrossRef!$A:$A,CrossRef!$J:$J,"Not Found"),"-")</f>
        <v>EXBH055-HYSY-CYHY-CYKL</v>
      </c>
      <c r="AL1798" s="40">
        <f>IFERROR(_xlfn.XLOOKUP(AJ1798,CrossRef!$A:$A,CrossRef!$K:$K,"Not Found"),"-")</f>
        <v>0</v>
      </c>
      <c r="AM1798" s="40" t="str">
        <f>IFERROR(_xlfn.XLOOKUP(AJ1798,CrossRef!$A:$A,CrossRef!$L:$L,"Not Found"),"-")</f>
        <v>10000H BUCKET CYLINDER CHANGE LH</v>
      </c>
    </row>
    <row r="1799" spans="1:39" x14ac:dyDescent="0.3">
      <c r="A1799" s="4" t="str">
        <f>D1799&amp;C1799&amp;B1799</f>
        <v>EX70945457RI</v>
      </c>
      <c r="B1799" s="4" t="str">
        <f>LEFT(N1799,FIND(" ",N1799)-1)</f>
        <v>RI</v>
      </c>
      <c r="C1799" s="4" t="str">
        <f>LEFT(M1799,4)</f>
        <v>5457</v>
      </c>
      <c r="D1799" s="4" t="str">
        <f>LEFT(L1799,FIND(" ",L1799)-1)</f>
        <v>EX7094</v>
      </c>
      <c r="E1799" s="4" t="str">
        <f>MID(X1799,2,3)</f>
        <v>DHJ</v>
      </c>
      <c r="G1799" s="17" t="s">
        <v>10234</v>
      </c>
      <c r="H1799" s="17" t="s">
        <v>10235</v>
      </c>
      <c r="I1799" s="17" t="s">
        <v>10257</v>
      </c>
      <c r="J1799" s="17" t="s">
        <v>10393</v>
      </c>
      <c r="K1799" s="17" t="s">
        <v>2728</v>
      </c>
      <c r="L1799" s="17" t="s">
        <v>10394</v>
      </c>
      <c r="M1799" s="17" t="s">
        <v>11721</v>
      </c>
      <c r="N1799" s="17" t="s">
        <v>61</v>
      </c>
      <c r="O1799" s="18">
        <v>10000</v>
      </c>
      <c r="P1799" s="18">
        <v>12715.1888012368</v>
      </c>
      <c r="Q1799" s="16">
        <v>45960</v>
      </c>
      <c r="R1799" s="17" t="s">
        <v>11722</v>
      </c>
      <c r="S1799" s="17" t="s">
        <v>10240</v>
      </c>
      <c r="T1799" s="17" t="s">
        <v>11722</v>
      </c>
      <c r="U1799" s="17" t="s">
        <v>10241</v>
      </c>
      <c r="V1799" s="17"/>
      <c r="W1799" s="17" t="s">
        <v>11725</v>
      </c>
      <c r="X1799" s="17" t="s">
        <v>10397</v>
      </c>
      <c r="Y1799" s="18">
        <v>35135.35</v>
      </c>
      <c r="Z1799" s="17" t="s">
        <v>11726</v>
      </c>
      <c r="AA1799" s="18">
        <v>68550.429355803193</v>
      </c>
      <c r="AB1799" s="17" t="s">
        <v>10245</v>
      </c>
      <c r="AC1799" s="17" t="s">
        <v>10246</v>
      </c>
      <c r="AD1799" s="17"/>
      <c r="AE1799" s="18">
        <v>-2715.1888012368099</v>
      </c>
      <c r="AF1799" s="31" t="str">
        <f>_xlfn.XLOOKUP(A1799,Macmahon!B:B,Macmahon!AE:AE,"",0)</f>
        <v/>
      </c>
      <c r="AG1799" s="28" t="str">
        <f>_xlfn.XLOOKUP(A1799,Macmahon!B:B,Macmahon!AJ:AJ,"",0)</f>
        <v/>
      </c>
      <c r="AH1799" s="28" t="str">
        <f>_xlfn.XLOOKUP(A1799,Macmahon!B:B,Macmahon!AK:AK,"",0)</f>
        <v/>
      </c>
      <c r="AI1799" s="28">
        <f t="shared" si="40"/>
        <v>0</v>
      </c>
      <c r="AJ1799" s="40" t="str">
        <f>E1799&amp;C1799&amp;B1799</f>
        <v>DHJ5457RI</v>
      </c>
      <c r="AK1799" s="40" t="str">
        <f>IFERROR(_xlfn.XLOOKUP(AJ1799,CrossRef!$A:$A,CrossRef!$J:$J,"Not Found"),"-")</f>
        <v>EXBH055-HYSY-CYHY-CYKR</v>
      </c>
      <c r="AL1799" s="40">
        <f>IFERROR(_xlfn.XLOOKUP(AJ1799,CrossRef!$A:$A,CrossRef!$K:$K,"Not Found"),"-")</f>
        <v>0</v>
      </c>
      <c r="AM1799" s="40" t="str">
        <f>IFERROR(_xlfn.XLOOKUP(AJ1799,CrossRef!$A:$A,CrossRef!$L:$L,"Not Found"),"-")</f>
        <v>10000H BUCKET CYLINDER CHANGE RH</v>
      </c>
    </row>
    <row r="1800" spans="1:39" x14ac:dyDescent="0.3">
      <c r="A1800" s="4" t="str">
        <f>D1800&amp;C1800&amp;B1800</f>
        <v>EX71285457LT</v>
      </c>
      <c r="B1800" s="4" t="str">
        <f>LEFT(N1800,FIND(" ",N1800)-1)</f>
        <v>LT</v>
      </c>
      <c r="C1800" s="4" t="str">
        <f>LEFT(M1800,4)</f>
        <v>5457</v>
      </c>
      <c r="D1800" s="4" t="str">
        <f>LEFT(L1800,FIND(" ",L1800)-1)</f>
        <v>EX7128</v>
      </c>
      <c r="E1800" s="4" t="str">
        <f>MID(X1800,2,3)</f>
        <v>ELZ</v>
      </c>
      <c r="G1800" s="14" t="s">
        <v>10234</v>
      </c>
      <c r="H1800" s="14" t="s">
        <v>10235</v>
      </c>
      <c r="I1800" s="14" t="s">
        <v>10257</v>
      </c>
      <c r="J1800" s="14" t="s">
        <v>10393</v>
      </c>
      <c r="K1800" s="14" t="s">
        <v>2728</v>
      </c>
      <c r="L1800" s="14" t="s">
        <v>11064</v>
      </c>
      <c r="M1800" s="14" t="s">
        <v>11721</v>
      </c>
      <c r="N1800" s="14" t="s">
        <v>57</v>
      </c>
      <c r="O1800" s="15">
        <v>10000</v>
      </c>
      <c r="P1800" s="15">
        <v>11089.064218227501</v>
      </c>
      <c r="Q1800" s="16">
        <v>46139</v>
      </c>
      <c r="R1800" s="14" t="s">
        <v>11722</v>
      </c>
      <c r="S1800" s="14" t="s">
        <v>10240</v>
      </c>
      <c r="T1800" s="14" t="s">
        <v>11722</v>
      </c>
      <c r="U1800" s="14" t="s">
        <v>10248</v>
      </c>
      <c r="V1800" s="14"/>
      <c r="W1800" s="14" t="s">
        <v>11728</v>
      </c>
      <c r="X1800" s="14" t="s">
        <v>11065</v>
      </c>
      <c r="Y1800" s="15">
        <v>35135.35</v>
      </c>
      <c r="Z1800" s="14" t="s">
        <v>11724</v>
      </c>
      <c r="AA1800" s="15">
        <v>21238.567839195999</v>
      </c>
      <c r="AB1800" s="14" t="s">
        <v>10335</v>
      </c>
      <c r="AC1800" s="14" t="s">
        <v>10246</v>
      </c>
      <c r="AD1800" s="14"/>
      <c r="AE1800" s="15">
        <v>-1089.0642182275001</v>
      </c>
      <c r="AF1800" s="31" t="str">
        <f>_xlfn.XLOOKUP(A1800,Macmahon!B:B,Macmahon!AE:AE,"",0)</f>
        <v/>
      </c>
      <c r="AG1800" s="28" t="str">
        <f>_xlfn.XLOOKUP(A1800,Macmahon!B:B,Macmahon!AJ:AJ,"",0)</f>
        <v/>
      </c>
      <c r="AH1800" s="28" t="str">
        <f>_xlfn.XLOOKUP(A1800,Macmahon!B:B,Macmahon!AK:AK,"",0)</f>
        <v/>
      </c>
      <c r="AI1800" s="28">
        <f t="shared" si="40"/>
        <v>0</v>
      </c>
      <c r="AJ1800" s="40" t="str">
        <f>E1800&amp;C1800&amp;B1800</f>
        <v>ELZ5457LT</v>
      </c>
      <c r="AK1800" s="40" t="str">
        <f>IFERROR(_xlfn.XLOOKUP(AJ1800,CrossRef!$A:$A,CrossRef!$J:$J,"Not Found"),"-")</f>
        <v>EXBH055-HYSY-CYHY-CYKL</v>
      </c>
      <c r="AL1800" s="40">
        <f>IFERROR(_xlfn.XLOOKUP(AJ1800,CrossRef!$A:$A,CrossRef!$K:$K,"Not Found"),"-")</f>
        <v>0</v>
      </c>
      <c r="AM1800" s="40" t="str">
        <f>IFERROR(_xlfn.XLOOKUP(AJ1800,CrossRef!$A:$A,CrossRef!$L:$L,"Not Found"),"-")</f>
        <v>10000H BUCKET CYLINDER CHANGE LH</v>
      </c>
    </row>
    <row r="1801" spans="1:39" x14ac:dyDescent="0.3">
      <c r="A1801" s="4" t="str">
        <f>D1801&amp;C1801&amp;B1801</f>
        <v>EX71285457RI</v>
      </c>
      <c r="B1801" s="4" t="str">
        <f>LEFT(N1801,FIND(" ",N1801)-1)</f>
        <v>RI</v>
      </c>
      <c r="C1801" s="4" t="str">
        <f>LEFT(M1801,4)</f>
        <v>5457</v>
      </c>
      <c r="D1801" s="4" t="str">
        <f>LEFT(L1801,FIND(" ",L1801)-1)</f>
        <v>EX7128</v>
      </c>
      <c r="E1801" s="4" t="str">
        <f>MID(X1801,2,3)</f>
        <v>ELZ</v>
      </c>
      <c r="G1801" s="17" t="s">
        <v>10234</v>
      </c>
      <c r="H1801" s="17" t="s">
        <v>10235</v>
      </c>
      <c r="I1801" s="17" t="s">
        <v>10257</v>
      </c>
      <c r="J1801" s="17" t="s">
        <v>10393</v>
      </c>
      <c r="K1801" s="17" t="s">
        <v>2728</v>
      </c>
      <c r="L1801" s="17" t="s">
        <v>11064</v>
      </c>
      <c r="M1801" s="17" t="s">
        <v>11721</v>
      </c>
      <c r="N1801" s="17" t="s">
        <v>61</v>
      </c>
      <c r="O1801" s="18">
        <v>10000</v>
      </c>
      <c r="P1801" s="18">
        <v>2598.0973466547498</v>
      </c>
      <c r="Q1801" s="16">
        <v>47317</v>
      </c>
      <c r="R1801" s="17" t="s">
        <v>11722</v>
      </c>
      <c r="S1801" s="17" t="s">
        <v>10240</v>
      </c>
      <c r="T1801" s="17" t="s">
        <v>11722</v>
      </c>
      <c r="U1801" s="17" t="s">
        <v>10248</v>
      </c>
      <c r="V1801" s="17"/>
      <c r="W1801" s="17" t="s">
        <v>10768</v>
      </c>
      <c r="X1801" s="17" t="s">
        <v>11065</v>
      </c>
      <c r="Y1801" s="18">
        <v>35135.35</v>
      </c>
      <c r="Z1801" s="17" t="s">
        <v>11726</v>
      </c>
      <c r="AA1801" s="18">
        <v>41993.9827743555</v>
      </c>
      <c r="AB1801" s="17" t="s">
        <v>10335</v>
      </c>
      <c r="AC1801" s="17" t="s">
        <v>10246</v>
      </c>
      <c r="AD1801" s="17"/>
      <c r="AE1801" s="18">
        <v>7401.9026533452497</v>
      </c>
      <c r="AF1801" s="31" t="str">
        <f>_xlfn.XLOOKUP(A1801,Macmahon!B:B,Macmahon!AE:AE,"",0)</f>
        <v/>
      </c>
      <c r="AG1801" s="28" t="str">
        <f>_xlfn.XLOOKUP(A1801,Macmahon!B:B,Macmahon!AJ:AJ,"",0)</f>
        <v/>
      </c>
      <c r="AH1801" s="28" t="str">
        <f>_xlfn.XLOOKUP(A1801,Macmahon!B:B,Macmahon!AK:AK,"",0)</f>
        <v/>
      </c>
      <c r="AI1801" s="28">
        <f t="shared" si="40"/>
        <v>0</v>
      </c>
      <c r="AJ1801" s="40" t="str">
        <f>E1801&amp;C1801&amp;B1801</f>
        <v>ELZ5457RI</v>
      </c>
      <c r="AK1801" s="40" t="str">
        <f>IFERROR(_xlfn.XLOOKUP(AJ1801,CrossRef!$A:$A,CrossRef!$J:$J,"Not Found"),"-")</f>
        <v>EXBH055-HYSY-CYHY-CYKR</v>
      </c>
      <c r="AL1801" s="40">
        <f>IFERROR(_xlfn.XLOOKUP(AJ1801,CrossRef!$A:$A,CrossRef!$K:$K,"Not Found"),"-")</f>
        <v>0</v>
      </c>
      <c r="AM1801" s="40" t="str">
        <f>IFERROR(_xlfn.XLOOKUP(AJ1801,CrossRef!$A:$A,CrossRef!$L:$L,"Not Found"),"-")</f>
        <v>10000H BUCKET CYLINDER CHANGE RH</v>
      </c>
    </row>
    <row r="1802" spans="1:39" x14ac:dyDescent="0.3">
      <c r="A1802" s="4" t="str">
        <f>D1802&amp;C1802&amp;B1802</f>
        <v>EX71085457LT</v>
      </c>
      <c r="B1802" s="4" t="str">
        <f>LEFT(N1802,FIND(" ",N1802)-1)</f>
        <v>LT</v>
      </c>
      <c r="C1802" s="4" t="str">
        <f>LEFT(M1802,4)</f>
        <v>5457</v>
      </c>
      <c r="D1802" s="4" t="str">
        <f>LEFT(L1802,FIND(" ",L1802)-1)</f>
        <v>EX7108</v>
      </c>
      <c r="E1802" s="4" t="str">
        <f>MID(X1802,2,3)</f>
        <v>DHN</v>
      </c>
      <c r="G1802" s="14" t="s">
        <v>10234</v>
      </c>
      <c r="H1802" s="14" t="s">
        <v>10235</v>
      </c>
      <c r="I1802" s="14" t="s">
        <v>10257</v>
      </c>
      <c r="J1802" s="14" t="s">
        <v>10393</v>
      </c>
      <c r="K1802" s="14" t="s">
        <v>2755</v>
      </c>
      <c r="L1802" s="14" t="s">
        <v>10599</v>
      </c>
      <c r="M1802" s="14" t="s">
        <v>11721</v>
      </c>
      <c r="N1802" s="14" t="s">
        <v>57</v>
      </c>
      <c r="O1802" s="15">
        <v>8000</v>
      </c>
      <c r="P1802" s="15">
        <v>3743.8766536923899</v>
      </c>
      <c r="Q1802" s="16">
        <v>46969</v>
      </c>
      <c r="R1802" s="14" t="s">
        <v>11729</v>
      </c>
      <c r="S1802" s="14" t="s">
        <v>10261</v>
      </c>
      <c r="T1802" s="14" t="s">
        <v>11729</v>
      </c>
      <c r="U1802" s="14" t="s">
        <v>10248</v>
      </c>
      <c r="V1802" s="14"/>
      <c r="W1802" s="14" t="s">
        <v>10773</v>
      </c>
      <c r="X1802" s="14" t="s">
        <v>10600</v>
      </c>
      <c r="Y1802" s="15">
        <v>0</v>
      </c>
      <c r="Z1802" s="14" t="s">
        <v>11724</v>
      </c>
      <c r="AA1802" s="15">
        <v>64298.6632443532</v>
      </c>
      <c r="AB1802" s="14" t="s">
        <v>10245</v>
      </c>
      <c r="AC1802" s="14" t="s">
        <v>10246</v>
      </c>
      <c r="AD1802" s="14" t="s">
        <v>10272</v>
      </c>
      <c r="AE1802" s="15">
        <v>4256.1233463076096</v>
      </c>
      <c r="AF1802" s="31" t="str">
        <f>_xlfn.XLOOKUP(A1802,Macmahon!B:B,Macmahon!AE:AE,"",0)</f>
        <v/>
      </c>
      <c r="AG1802" s="28" t="str">
        <f>_xlfn.XLOOKUP(A1802,Macmahon!B:B,Macmahon!AJ:AJ,"",0)</f>
        <v/>
      </c>
      <c r="AH1802" s="28" t="str">
        <f>_xlfn.XLOOKUP(A1802,Macmahon!B:B,Macmahon!AK:AK,"",0)</f>
        <v/>
      </c>
      <c r="AI1802" s="28">
        <f t="shared" si="40"/>
        <v>0</v>
      </c>
      <c r="AJ1802" s="40" t="str">
        <f>E1802&amp;C1802&amp;B1802</f>
        <v>DHN5457LT</v>
      </c>
      <c r="AK1802" s="40" t="str">
        <f>IFERROR(_xlfn.XLOOKUP(AJ1802,CrossRef!$A:$A,CrossRef!$J:$J,"Not Found"),"-")</f>
        <v>EXBH001-HYSY-CYHY-BCKL</v>
      </c>
      <c r="AL1802" s="40">
        <f>IFERROR(_xlfn.XLOOKUP(AJ1802,CrossRef!$A:$A,CrossRef!$K:$K,"Not Found"),"-")</f>
        <v>0</v>
      </c>
      <c r="AM1802" s="40" t="str">
        <f>IFERROR(_xlfn.XLOOKUP(AJ1802,CrossRef!$A:$A,CrossRef!$L:$L,"Not Found"),"-")</f>
        <v>8000H BUCKET CYLINDER CHANGE LH</v>
      </c>
    </row>
    <row r="1803" spans="1:39" x14ac:dyDescent="0.3">
      <c r="A1803" s="4" t="str">
        <f>D1803&amp;C1803&amp;B1803</f>
        <v>EX71085457RI</v>
      </c>
      <c r="B1803" s="4" t="str">
        <f>LEFT(N1803,FIND(" ",N1803)-1)</f>
        <v>RI</v>
      </c>
      <c r="C1803" s="4" t="str">
        <f>LEFT(M1803,4)</f>
        <v>5457</v>
      </c>
      <c r="D1803" s="4" t="str">
        <f>LEFT(L1803,FIND(" ",L1803)-1)</f>
        <v>EX7108</v>
      </c>
      <c r="E1803" s="4" t="str">
        <f>MID(X1803,2,3)</f>
        <v>DHN</v>
      </c>
      <c r="G1803" s="17" t="s">
        <v>10234</v>
      </c>
      <c r="H1803" s="17" t="s">
        <v>10235</v>
      </c>
      <c r="I1803" s="17" t="s">
        <v>10257</v>
      </c>
      <c r="J1803" s="17" t="s">
        <v>10393</v>
      </c>
      <c r="K1803" s="17" t="s">
        <v>2755</v>
      </c>
      <c r="L1803" s="17" t="s">
        <v>10599</v>
      </c>
      <c r="M1803" s="17" t="s">
        <v>11721</v>
      </c>
      <c r="N1803" s="17" t="s">
        <v>61</v>
      </c>
      <c r="O1803" s="18">
        <v>8000</v>
      </c>
      <c r="P1803" s="18">
        <v>3743.8766536923899</v>
      </c>
      <c r="Q1803" s="16">
        <v>46969</v>
      </c>
      <c r="R1803" s="17" t="s">
        <v>11729</v>
      </c>
      <c r="S1803" s="17" t="s">
        <v>10261</v>
      </c>
      <c r="T1803" s="17" t="s">
        <v>11729</v>
      </c>
      <c r="U1803" s="17" t="s">
        <v>10248</v>
      </c>
      <c r="V1803" s="17"/>
      <c r="W1803" s="17" t="s">
        <v>10773</v>
      </c>
      <c r="X1803" s="17" t="s">
        <v>10600</v>
      </c>
      <c r="Y1803" s="18">
        <v>0</v>
      </c>
      <c r="Z1803" s="17" t="s">
        <v>11726</v>
      </c>
      <c r="AA1803" s="18">
        <v>64298.6632443532</v>
      </c>
      <c r="AB1803" s="17" t="s">
        <v>10245</v>
      </c>
      <c r="AC1803" s="17" t="s">
        <v>10246</v>
      </c>
      <c r="AD1803" s="17" t="s">
        <v>10272</v>
      </c>
      <c r="AE1803" s="18">
        <v>4256.1233463076096</v>
      </c>
      <c r="AF1803" s="31" t="str">
        <f>_xlfn.XLOOKUP(A1803,Macmahon!B:B,Macmahon!AE:AE,"",0)</f>
        <v/>
      </c>
      <c r="AG1803" s="28" t="str">
        <f>_xlfn.XLOOKUP(A1803,Macmahon!B:B,Macmahon!AJ:AJ,"",0)</f>
        <v/>
      </c>
      <c r="AH1803" s="28" t="str">
        <f>_xlfn.XLOOKUP(A1803,Macmahon!B:B,Macmahon!AK:AK,"",0)</f>
        <v/>
      </c>
      <c r="AI1803" s="28">
        <f t="shared" si="40"/>
        <v>0</v>
      </c>
      <c r="AJ1803" s="40" t="str">
        <f>E1803&amp;C1803&amp;B1803</f>
        <v>DHN5457RI</v>
      </c>
      <c r="AK1803" s="40" t="str">
        <f>IFERROR(_xlfn.XLOOKUP(AJ1803,CrossRef!$A:$A,CrossRef!$J:$J,"Not Found"),"-")</f>
        <v>EXBH001-HYSY-CYHY-BCKR</v>
      </c>
      <c r="AL1803" s="40">
        <f>IFERROR(_xlfn.XLOOKUP(AJ1803,CrossRef!$A:$A,CrossRef!$K:$K,"Not Found"),"-")</f>
        <v>0</v>
      </c>
      <c r="AM1803" s="40" t="str">
        <f>IFERROR(_xlfn.XLOOKUP(AJ1803,CrossRef!$A:$A,CrossRef!$L:$L,"Not Found"),"-")</f>
        <v>8000H BUCKET CYLINDER CHANGE RH</v>
      </c>
    </row>
    <row r="1804" spans="1:39" x14ac:dyDescent="0.3">
      <c r="A1804" s="4" t="str">
        <f>D1804&amp;C1804&amp;B1804</f>
        <v>QEX0105457LT</v>
      </c>
      <c r="B1804" s="4" t="str">
        <f>LEFT(N1804,FIND(" ",N1804)-1)</f>
        <v>LT</v>
      </c>
      <c r="C1804" s="4" t="str">
        <f>LEFT(M1804,4)</f>
        <v>5457</v>
      </c>
      <c r="D1804" s="4" t="str">
        <f>LEFT(L1804,FIND(" ",L1804)-1)</f>
        <v>QEX010</v>
      </c>
      <c r="E1804" s="4" t="str">
        <f>MID(X1804,2,3)</f>
        <v>DHN</v>
      </c>
      <c r="G1804" s="14" t="s">
        <v>10234</v>
      </c>
      <c r="H1804" s="14" t="s">
        <v>10235</v>
      </c>
      <c r="I1804" s="14" t="s">
        <v>10236</v>
      </c>
      <c r="J1804" s="14" t="s">
        <v>10507</v>
      </c>
      <c r="K1804" s="14" t="s">
        <v>2755</v>
      </c>
      <c r="L1804" s="14" t="s">
        <v>10596</v>
      </c>
      <c r="M1804" s="14" t="s">
        <v>11721</v>
      </c>
      <c r="N1804" s="14" t="s">
        <v>57</v>
      </c>
      <c r="O1804" s="15">
        <v>8800</v>
      </c>
      <c r="P1804" s="15">
        <v>9419.3718248488203</v>
      </c>
      <c r="Q1804" s="16">
        <v>46196</v>
      </c>
      <c r="R1804" s="14" t="s">
        <v>11729</v>
      </c>
      <c r="S1804" s="14" t="s">
        <v>10261</v>
      </c>
      <c r="T1804" s="14" t="s">
        <v>11729</v>
      </c>
      <c r="U1804" s="14" t="s">
        <v>10248</v>
      </c>
      <c r="V1804" s="14"/>
      <c r="W1804" s="14" t="s">
        <v>11159</v>
      </c>
      <c r="X1804" s="14" t="s">
        <v>10598</v>
      </c>
      <c r="Y1804" s="15">
        <v>0</v>
      </c>
      <c r="Z1804" s="14" t="s">
        <v>11724</v>
      </c>
      <c r="AA1804" s="15">
        <v>68034.511293634496</v>
      </c>
      <c r="AB1804" s="14" t="s">
        <v>10245</v>
      </c>
      <c r="AC1804" s="14" t="s">
        <v>10246</v>
      </c>
      <c r="AD1804" s="14" t="s">
        <v>10272</v>
      </c>
      <c r="AE1804" s="15">
        <v>-619.37182484882203</v>
      </c>
      <c r="AF1804" s="31" t="str">
        <f>_xlfn.XLOOKUP(A1804,Macmahon!B:B,Macmahon!AE:AE,"",0)</f>
        <v/>
      </c>
      <c r="AG1804" s="28" t="str">
        <f>_xlfn.XLOOKUP(A1804,Macmahon!B:B,Macmahon!AJ:AJ,"",0)</f>
        <v/>
      </c>
      <c r="AH1804" s="28" t="str">
        <f>_xlfn.XLOOKUP(A1804,Macmahon!B:B,Macmahon!AK:AK,"",0)</f>
        <v/>
      </c>
      <c r="AI1804" s="28">
        <f t="shared" si="40"/>
        <v>0</v>
      </c>
      <c r="AJ1804" s="40" t="str">
        <f>E1804&amp;C1804&amp;B1804</f>
        <v>DHN5457LT</v>
      </c>
      <c r="AK1804" s="40" t="str">
        <f>IFERROR(_xlfn.XLOOKUP(AJ1804,CrossRef!$A:$A,CrossRef!$J:$J,"Not Found"),"-")</f>
        <v>EXBH001-HYSY-CYHY-BCKL</v>
      </c>
      <c r="AL1804" s="40">
        <f>IFERROR(_xlfn.XLOOKUP(AJ1804,CrossRef!$A:$A,CrossRef!$K:$K,"Not Found"),"-")</f>
        <v>0</v>
      </c>
      <c r="AM1804" s="40" t="str">
        <f>IFERROR(_xlfn.XLOOKUP(AJ1804,CrossRef!$A:$A,CrossRef!$L:$L,"Not Found"),"-")</f>
        <v>8000H BUCKET CYLINDER CHANGE LH</v>
      </c>
    </row>
    <row r="1805" spans="1:39" x14ac:dyDescent="0.3">
      <c r="A1805" s="4" t="str">
        <f>D1805&amp;C1805&amp;B1805</f>
        <v>QEX0105457RI</v>
      </c>
      <c r="B1805" s="4" t="str">
        <f>LEFT(N1805,FIND(" ",N1805)-1)</f>
        <v>RI</v>
      </c>
      <c r="C1805" s="4" t="str">
        <f>LEFT(M1805,4)</f>
        <v>5457</v>
      </c>
      <c r="D1805" s="4" t="str">
        <f>LEFT(L1805,FIND(" ",L1805)-1)</f>
        <v>QEX010</v>
      </c>
      <c r="E1805" s="4" t="str">
        <f>MID(X1805,2,3)</f>
        <v>DHN</v>
      </c>
      <c r="G1805" s="17" t="s">
        <v>10234</v>
      </c>
      <c r="H1805" s="17" t="s">
        <v>10235</v>
      </c>
      <c r="I1805" s="17" t="s">
        <v>10236</v>
      </c>
      <c r="J1805" s="17" t="s">
        <v>10507</v>
      </c>
      <c r="K1805" s="17" t="s">
        <v>2755</v>
      </c>
      <c r="L1805" s="17" t="s">
        <v>10596</v>
      </c>
      <c r="M1805" s="17" t="s">
        <v>11721</v>
      </c>
      <c r="N1805" s="17" t="s">
        <v>61</v>
      </c>
      <c r="O1805" s="18">
        <v>8800</v>
      </c>
      <c r="P1805" s="18">
        <v>4991.2380212477201</v>
      </c>
      <c r="Q1805" s="16">
        <v>47413</v>
      </c>
      <c r="R1805" s="17" t="s">
        <v>11729</v>
      </c>
      <c r="S1805" s="17" t="s">
        <v>10261</v>
      </c>
      <c r="T1805" s="17" t="s">
        <v>11729</v>
      </c>
      <c r="U1805" s="17" t="s">
        <v>10248</v>
      </c>
      <c r="V1805" s="17"/>
      <c r="W1805" s="17" t="s">
        <v>10493</v>
      </c>
      <c r="X1805" s="17" t="s">
        <v>10598</v>
      </c>
      <c r="Y1805" s="18">
        <v>0</v>
      </c>
      <c r="Z1805" s="17" t="s">
        <v>11726</v>
      </c>
      <c r="AA1805" s="18">
        <v>88026.297741273098</v>
      </c>
      <c r="AB1805" s="17" t="s">
        <v>10245</v>
      </c>
      <c r="AC1805" s="17" t="s">
        <v>10246</v>
      </c>
      <c r="AD1805" s="17" t="s">
        <v>10272</v>
      </c>
      <c r="AE1805" s="18">
        <v>3808.7619787522799</v>
      </c>
      <c r="AF1805" s="31" t="str">
        <f>_xlfn.XLOOKUP(A1805,Macmahon!B:B,Macmahon!AE:AE,"",0)</f>
        <v/>
      </c>
      <c r="AG1805" s="28" t="str">
        <f>_xlfn.XLOOKUP(A1805,Macmahon!B:B,Macmahon!AJ:AJ,"",0)</f>
        <v/>
      </c>
      <c r="AH1805" s="28" t="str">
        <f>_xlfn.XLOOKUP(A1805,Macmahon!B:B,Macmahon!AK:AK,"",0)</f>
        <v/>
      </c>
      <c r="AI1805" s="28">
        <f t="shared" si="40"/>
        <v>0</v>
      </c>
      <c r="AJ1805" s="40" t="str">
        <f>E1805&amp;C1805&amp;B1805</f>
        <v>DHN5457RI</v>
      </c>
      <c r="AK1805" s="40" t="str">
        <f>IFERROR(_xlfn.XLOOKUP(AJ1805,CrossRef!$A:$A,CrossRef!$J:$J,"Not Found"),"-")</f>
        <v>EXBH001-HYSY-CYHY-BCKR</v>
      </c>
      <c r="AL1805" s="40">
        <f>IFERROR(_xlfn.XLOOKUP(AJ1805,CrossRef!$A:$A,CrossRef!$K:$K,"Not Found"),"-")</f>
        <v>0</v>
      </c>
      <c r="AM1805" s="40" t="str">
        <f>IFERROR(_xlfn.XLOOKUP(AJ1805,CrossRef!$A:$A,CrossRef!$L:$L,"Not Found"),"-")</f>
        <v>8000H BUCKET CYLINDER CHANGE RH</v>
      </c>
    </row>
    <row r="1806" spans="1:39" x14ac:dyDescent="0.3">
      <c r="A1806" s="4" t="str">
        <f>D1806&amp;C1806&amp;B1806</f>
        <v>EX70995457LT</v>
      </c>
      <c r="B1806" s="4" t="str">
        <f>LEFT(N1806,FIND(" ",N1806)-1)</f>
        <v>LT</v>
      </c>
      <c r="C1806" s="4" t="str">
        <f>LEFT(M1806,4)</f>
        <v>5457</v>
      </c>
      <c r="D1806" s="4" t="str">
        <f>LEFT(L1806,FIND(" ",L1806)-1)</f>
        <v>EX7099</v>
      </c>
      <c r="E1806" s="4" t="str">
        <f>MID(X1806,2,3)</f>
        <v>DH3</v>
      </c>
      <c r="G1806" s="14" t="s">
        <v>10234</v>
      </c>
      <c r="H1806" s="14" t="s">
        <v>10235</v>
      </c>
      <c r="I1806" s="14" t="s">
        <v>10588</v>
      </c>
      <c r="J1806" s="14" t="s">
        <v>10589</v>
      </c>
      <c r="K1806" s="14" t="s">
        <v>10590</v>
      </c>
      <c r="L1806" s="14" t="s">
        <v>10591</v>
      </c>
      <c r="M1806" s="14" t="s">
        <v>11721</v>
      </c>
      <c r="N1806" s="14" t="s">
        <v>57</v>
      </c>
      <c r="O1806" s="15">
        <v>8000</v>
      </c>
      <c r="P1806" s="15">
        <v>4534.5531654153201</v>
      </c>
      <c r="Q1806" s="16">
        <v>47333</v>
      </c>
      <c r="R1806" s="14" t="s">
        <v>11730</v>
      </c>
      <c r="S1806" s="14" t="s">
        <v>10261</v>
      </c>
      <c r="T1806" s="14" t="s">
        <v>11730</v>
      </c>
      <c r="U1806" s="14" t="s">
        <v>10248</v>
      </c>
      <c r="V1806" s="14"/>
      <c r="W1806" s="14" t="s">
        <v>10883</v>
      </c>
      <c r="X1806" s="14" t="s">
        <v>10595</v>
      </c>
      <c r="Y1806" s="15">
        <v>40914.21</v>
      </c>
      <c r="Z1806" s="14" t="s">
        <v>11724</v>
      </c>
      <c r="AA1806" s="15">
        <v>72986.685831622206</v>
      </c>
      <c r="AB1806" s="14" t="s">
        <v>10245</v>
      </c>
      <c r="AC1806" s="14" t="s">
        <v>10246</v>
      </c>
      <c r="AD1806" s="14" t="s">
        <v>10577</v>
      </c>
      <c r="AE1806" s="15">
        <v>3465.4468345846799</v>
      </c>
      <c r="AF1806" s="31" t="str">
        <f>_xlfn.XLOOKUP(A1806,Macmahon!B:B,Macmahon!AE:AE,"",0)</f>
        <v/>
      </c>
      <c r="AG1806" s="28" t="str">
        <f>_xlfn.XLOOKUP(A1806,Macmahon!B:B,Macmahon!AJ:AJ,"",0)</f>
        <v/>
      </c>
      <c r="AH1806" s="28" t="str">
        <f>_xlfn.XLOOKUP(A1806,Macmahon!B:B,Macmahon!AK:AK,"",0)</f>
        <v/>
      </c>
      <c r="AI1806" s="28">
        <f t="shared" si="40"/>
        <v>0</v>
      </c>
      <c r="AJ1806" s="40" t="str">
        <f>E1806&amp;C1806&amp;B1806</f>
        <v>DH35457LT</v>
      </c>
      <c r="AK1806" s="40" t="str">
        <f>IFERROR(_xlfn.XLOOKUP(AJ1806,CrossRef!$A:$A,CrossRef!$J:$J,"Not Found"),"-")</f>
        <v>EXBH001-HYSY-CYHY-BCKL</v>
      </c>
      <c r="AL1806" s="40">
        <f>IFERROR(_xlfn.XLOOKUP(AJ1806,CrossRef!$A:$A,CrossRef!$K:$K,"Not Found"),"-")</f>
        <v>0</v>
      </c>
      <c r="AM1806" s="40" t="str">
        <f>IFERROR(_xlfn.XLOOKUP(AJ1806,CrossRef!$A:$A,CrossRef!$L:$L,"Not Found"),"-")</f>
        <v>8000H BUCKET CYLINDER CHANGE LH</v>
      </c>
    </row>
    <row r="1807" spans="1:39" x14ac:dyDescent="0.3">
      <c r="A1807" s="4" t="str">
        <f>D1807&amp;C1807&amp;B1807</f>
        <v>EX70995457RI</v>
      </c>
      <c r="B1807" s="4" t="str">
        <f>LEFT(N1807,FIND(" ",N1807)-1)</f>
        <v>RI</v>
      </c>
      <c r="C1807" s="4" t="str">
        <f>LEFT(M1807,4)</f>
        <v>5457</v>
      </c>
      <c r="D1807" s="4" t="str">
        <f>LEFT(L1807,FIND(" ",L1807)-1)</f>
        <v>EX7099</v>
      </c>
      <c r="E1807" s="4" t="str">
        <f>MID(X1807,2,3)</f>
        <v>DH3</v>
      </c>
      <c r="G1807" s="17" t="s">
        <v>10234</v>
      </c>
      <c r="H1807" s="17" t="s">
        <v>10235</v>
      </c>
      <c r="I1807" s="17" t="s">
        <v>10588</v>
      </c>
      <c r="J1807" s="17" t="s">
        <v>10589</v>
      </c>
      <c r="K1807" s="17" t="s">
        <v>10590</v>
      </c>
      <c r="L1807" s="17" t="s">
        <v>10591</v>
      </c>
      <c r="M1807" s="17" t="s">
        <v>11721</v>
      </c>
      <c r="N1807" s="17" t="s">
        <v>61</v>
      </c>
      <c r="O1807" s="18">
        <v>8000</v>
      </c>
      <c r="P1807" s="18">
        <v>4872.9411374432902</v>
      </c>
      <c r="Q1807" s="16">
        <v>46259</v>
      </c>
      <c r="R1807" s="17" t="s">
        <v>11730</v>
      </c>
      <c r="S1807" s="17" t="s">
        <v>10261</v>
      </c>
      <c r="T1807" s="17" t="s">
        <v>11730</v>
      </c>
      <c r="U1807" s="17" t="s">
        <v>10248</v>
      </c>
      <c r="V1807" s="17"/>
      <c r="W1807" s="17" t="s">
        <v>10883</v>
      </c>
      <c r="X1807" s="17" t="s">
        <v>10595</v>
      </c>
      <c r="Y1807" s="18">
        <v>40914.21</v>
      </c>
      <c r="Z1807" s="17" t="s">
        <v>11726</v>
      </c>
      <c r="AA1807" s="18">
        <v>54461.839835728999</v>
      </c>
      <c r="AB1807" s="17" t="s">
        <v>10245</v>
      </c>
      <c r="AC1807" s="17" t="s">
        <v>10246</v>
      </c>
      <c r="AD1807" s="17" t="s">
        <v>10577</v>
      </c>
      <c r="AE1807" s="18">
        <v>3127.0588625567102</v>
      </c>
      <c r="AF1807" s="31" t="str">
        <f>_xlfn.XLOOKUP(A1807,Macmahon!B:B,Macmahon!AE:AE,"",0)</f>
        <v/>
      </c>
      <c r="AG1807" s="28" t="str">
        <f>_xlfn.XLOOKUP(A1807,Macmahon!B:B,Macmahon!AJ:AJ,"",0)</f>
        <v/>
      </c>
      <c r="AH1807" s="28" t="str">
        <f>_xlfn.XLOOKUP(A1807,Macmahon!B:B,Macmahon!AK:AK,"",0)</f>
        <v/>
      </c>
      <c r="AI1807" s="28">
        <f t="shared" si="40"/>
        <v>0</v>
      </c>
      <c r="AJ1807" s="40" t="str">
        <f>E1807&amp;C1807&amp;B1807</f>
        <v>DH35457RI</v>
      </c>
      <c r="AK1807" s="40" t="str">
        <f>IFERROR(_xlfn.XLOOKUP(AJ1807,CrossRef!$A:$A,CrossRef!$J:$J,"Not Found"),"-")</f>
        <v>EXBH001-HYSY-CYHY-BCKR</v>
      </c>
      <c r="AL1807" s="40">
        <f>IFERROR(_xlfn.XLOOKUP(AJ1807,CrossRef!$A:$A,CrossRef!$K:$K,"Not Found"),"-")</f>
        <v>0</v>
      </c>
      <c r="AM1807" s="40" t="str">
        <f>IFERROR(_xlfn.XLOOKUP(AJ1807,CrossRef!$A:$A,CrossRef!$L:$L,"Not Found"),"-")</f>
        <v>8000H BUCKET CYLINDER CHANGE RH</v>
      </c>
    </row>
    <row r="1808" spans="1:39" x14ac:dyDescent="0.3">
      <c r="A1808" s="4" t="str">
        <f>D1808&amp;C1808&amp;B1808</f>
        <v>EX70905458RI</v>
      </c>
      <c r="B1808" s="4" t="str">
        <f>LEFT(N1808,FIND(" ",N1808)-1)</f>
        <v>RI</v>
      </c>
      <c r="C1808" s="4" t="str">
        <f>LEFT(M1808,4)</f>
        <v>5458</v>
      </c>
      <c r="D1808" s="4" t="str">
        <f>LEFT(L1808,FIND(" ",L1808)-1)</f>
        <v>EX7090</v>
      </c>
      <c r="E1808" s="4" t="str">
        <f>MID(X1808,2,3)</f>
        <v>DHJ</v>
      </c>
      <c r="G1808" s="14" t="s">
        <v>10234</v>
      </c>
      <c r="H1808" s="14" t="s">
        <v>10235</v>
      </c>
      <c r="I1808" s="14" t="s">
        <v>10257</v>
      </c>
      <c r="J1808" s="14" t="s">
        <v>10393</v>
      </c>
      <c r="K1808" s="14" t="s">
        <v>2728</v>
      </c>
      <c r="L1808" s="14" t="s">
        <v>11055</v>
      </c>
      <c r="M1808" s="14" t="s">
        <v>11731</v>
      </c>
      <c r="N1808" s="14" t="s">
        <v>61</v>
      </c>
      <c r="O1808" s="15">
        <v>10000</v>
      </c>
      <c r="P1808" s="15">
        <v>4702.7211549051999</v>
      </c>
      <c r="Q1808" s="16">
        <v>47475</v>
      </c>
      <c r="R1808" s="14" t="s">
        <v>11732</v>
      </c>
      <c r="S1808" s="14" t="s">
        <v>10261</v>
      </c>
      <c r="T1808" s="14" t="s">
        <v>11735</v>
      </c>
      <c r="U1808" s="14" t="s">
        <v>10248</v>
      </c>
      <c r="V1808" s="14"/>
      <c r="W1808" s="14" t="s">
        <v>10399</v>
      </c>
      <c r="X1808" s="14" t="s">
        <v>11057</v>
      </c>
      <c r="Y1808" s="15">
        <v>42104.79</v>
      </c>
      <c r="Z1808" s="14" t="s">
        <v>11734</v>
      </c>
      <c r="AA1808" s="15">
        <v>83741.833675564703</v>
      </c>
      <c r="AB1808" s="14" t="s">
        <v>10245</v>
      </c>
      <c r="AC1808" s="14" t="s">
        <v>10246</v>
      </c>
      <c r="AD1808" s="14"/>
      <c r="AE1808" s="15">
        <v>5297.2788450948001</v>
      </c>
      <c r="AF1808" s="31" t="str">
        <f>_xlfn.XLOOKUP(A1808,Macmahon!B:B,Macmahon!AE:AE,"",0)</f>
        <v/>
      </c>
      <c r="AG1808" s="28" t="str">
        <f>_xlfn.XLOOKUP(A1808,Macmahon!B:B,Macmahon!AJ:AJ,"",0)</f>
        <v/>
      </c>
      <c r="AH1808" s="28" t="str">
        <f>_xlfn.XLOOKUP(A1808,Macmahon!B:B,Macmahon!AK:AK,"",0)</f>
        <v/>
      </c>
      <c r="AI1808" s="28">
        <f t="shared" si="40"/>
        <v>0</v>
      </c>
      <c r="AJ1808" s="40" t="str">
        <f>E1808&amp;C1808&amp;B1808</f>
        <v>DHJ5458RI</v>
      </c>
      <c r="AK1808" s="40" t="str">
        <f>IFERROR(_xlfn.XLOOKUP(AJ1808,CrossRef!$A:$A,CrossRef!$J:$J,"Not Found"),"-")</f>
        <v>EXBH087-HYSY-CYHY-CYSR</v>
      </c>
      <c r="AL1808" s="40">
        <f>IFERROR(_xlfn.XLOOKUP(AJ1808,CrossRef!$A:$A,CrossRef!$K:$K,"Not Found"),"-")</f>
        <v>0</v>
      </c>
      <c r="AM1808" s="40" t="str">
        <f>IFERROR(_xlfn.XLOOKUP(AJ1808,CrossRef!$A:$A,CrossRef!$L:$L,"Not Found"),"-")</f>
        <v>10000H STICK CYLINDER CHANGE RH</v>
      </c>
    </row>
    <row r="1809" spans="1:39" x14ac:dyDescent="0.3">
      <c r="A1809" s="4" t="str">
        <f>D1809&amp;C1809&amp;B1809</f>
        <v>EX70905458LT</v>
      </c>
      <c r="B1809" s="4" t="str">
        <f>LEFT(N1809,FIND(" ",N1809)-1)</f>
        <v>LT</v>
      </c>
      <c r="C1809" s="4" t="str">
        <f>LEFT(M1809,4)</f>
        <v>5458</v>
      </c>
      <c r="D1809" s="4" t="str">
        <f>LEFT(L1809,FIND(" ",L1809)-1)</f>
        <v>EX7090</v>
      </c>
      <c r="E1809" s="4" t="str">
        <f>MID(X1809,2,3)</f>
        <v>DHJ</v>
      </c>
      <c r="G1809" s="17" t="s">
        <v>10234</v>
      </c>
      <c r="H1809" s="17" t="s">
        <v>10235</v>
      </c>
      <c r="I1809" s="17" t="s">
        <v>10257</v>
      </c>
      <c r="J1809" s="17" t="s">
        <v>10393</v>
      </c>
      <c r="K1809" s="17" t="s">
        <v>2728</v>
      </c>
      <c r="L1809" s="17" t="s">
        <v>11055</v>
      </c>
      <c r="M1809" s="17" t="s">
        <v>11731</v>
      </c>
      <c r="N1809" s="17" t="s">
        <v>57</v>
      </c>
      <c r="O1809" s="18">
        <v>10000</v>
      </c>
      <c r="P1809" s="18">
        <v>3580.87537789406</v>
      </c>
      <c r="Q1809" s="16">
        <v>47560</v>
      </c>
      <c r="R1809" s="17" t="s">
        <v>11732</v>
      </c>
      <c r="S1809" s="17" t="s">
        <v>10240</v>
      </c>
      <c r="T1809" s="17" t="s">
        <v>11732</v>
      </c>
      <c r="U1809" s="17" t="s">
        <v>10248</v>
      </c>
      <c r="V1809" s="17"/>
      <c r="W1809" s="17" t="s">
        <v>10882</v>
      </c>
      <c r="X1809" s="17" t="s">
        <v>11057</v>
      </c>
      <c r="Y1809" s="18">
        <v>42104.79</v>
      </c>
      <c r="Z1809" s="17" t="s">
        <v>11733</v>
      </c>
      <c r="AA1809" s="21">
        <v>84789.061601642694</v>
      </c>
      <c r="AB1809" s="17" t="s">
        <v>10245</v>
      </c>
      <c r="AC1809" s="17" t="s">
        <v>10246</v>
      </c>
      <c r="AD1809" s="17"/>
      <c r="AE1809" s="18">
        <v>6419.12462210594</v>
      </c>
      <c r="AF1809" s="31" t="str">
        <f>_xlfn.XLOOKUP(A1809,Macmahon!B:B,Macmahon!AE:AE,"",0)</f>
        <v/>
      </c>
      <c r="AG1809" s="28" t="str">
        <f>_xlfn.XLOOKUP(A1809,Macmahon!B:B,Macmahon!AJ:AJ,"",0)</f>
        <v/>
      </c>
      <c r="AH1809" s="28" t="str">
        <f>_xlfn.XLOOKUP(A1809,Macmahon!B:B,Macmahon!AK:AK,"",0)</f>
        <v/>
      </c>
      <c r="AI1809" s="28">
        <f t="shared" si="40"/>
        <v>0</v>
      </c>
      <c r="AJ1809" s="40" t="str">
        <f>E1809&amp;C1809&amp;B1809</f>
        <v>DHJ5458LT</v>
      </c>
      <c r="AK1809" s="40" t="str">
        <f>IFERROR(_xlfn.XLOOKUP(AJ1809,CrossRef!$A:$A,CrossRef!$J:$J,"Not Found"),"-")</f>
        <v>EXBH053-HYSY</v>
      </c>
      <c r="AL1809" s="40">
        <f>IFERROR(_xlfn.XLOOKUP(AJ1809,CrossRef!$A:$A,CrossRef!$K:$K,"Not Found"),"-")</f>
        <v>0</v>
      </c>
      <c r="AM1809" s="40" t="str">
        <f>IFERROR(_xlfn.XLOOKUP(AJ1809,CrossRef!$A:$A,CrossRef!$L:$L,"Not Found"),"-")</f>
        <v>10000H STICK CYLINDER CHANGE LH</v>
      </c>
    </row>
    <row r="1810" spans="1:39" x14ac:dyDescent="0.3">
      <c r="A1810" s="4" t="str">
        <f>D1810&amp;C1810&amp;B1810</f>
        <v>EX70945458LT</v>
      </c>
      <c r="B1810" s="4" t="str">
        <f>LEFT(N1810,FIND(" ",N1810)-1)</f>
        <v>LT</v>
      </c>
      <c r="C1810" s="4" t="str">
        <f>LEFT(M1810,4)</f>
        <v>5458</v>
      </c>
      <c r="D1810" s="4" t="str">
        <f>LEFT(L1810,FIND(" ",L1810)-1)</f>
        <v>EX7094</v>
      </c>
      <c r="E1810" s="4" t="str">
        <f>MID(X1810,2,3)</f>
        <v>DHJ</v>
      </c>
      <c r="G1810" s="14" t="s">
        <v>10234</v>
      </c>
      <c r="H1810" s="14" t="s">
        <v>10235</v>
      </c>
      <c r="I1810" s="14" t="s">
        <v>10257</v>
      </c>
      <c r="J1810" s="14" t="s">
        <v>10393</v>
      </c>
      <c r="K1810" s="14" t="s">
        <v>2728</v>
      </c>
      <c r="L1810" s="14" t="s">
        <v>10394</v>
      </c>
      <c r="M1810" s="14" t="s">
        <v>11731</v>
      </c>
      <c r="N1810" s="14" t="s">
        <v>57</v>
      </c>
      <c r="O1810" s="15">
        <v>10000</v>
      </c>
      <c r="P1810" s="15">
        <v>2671.2152194545101</v>
      </c>
      <c r="Q1810" s="16">
        <v>47509</v>
      </c>
      <c r="R1810" s="14" t="s">
        <v>11732</v>
      </c>
      <c r="S1810" s="14" t="s">
        <v>10240</v>
      </c>
      <c r="T1810" s="14" t="s">
        <v>11732</v>
      </c>
      <c r="U1810" s="14" t="s">
        <v>10248</v>
      </c>
      <c r="V1810" s="14"/>
      <c r="W1810" s="14" t="s">
        <v>10882</v>
      </c>
      <c r="X1810" s="14" t="s">
        <v>10397</v>
      </c>
      <c r="Y1810" s="15">
        <v>42104.79</v>
      </c>
      <c r="Z1810" s="14" t="s">
        <v>11733</v>
      </c>
      <c r="AA1810" s="23">
        <v>90212.274811772804</v>
      </c>
      <c r="AB1810" s="14" t="s">
        <v>10245</v>
      </c>
      <c r="AC1810" s="14" t="s">
        <v>10246</v>
      </c>
      <c r="AD1810" s="14"/>
      <c r="AE1810" s="15">
        <v>7328.7847805454903</v>
      </c>
      <c r="AF1810" s="31" t="str">
        <f>_xlfn.XLOOKUP(A1810,Macmahon!B:B,Macmahon!AE:AE,"",0)</f>
        <v/>
      </c>
      <c r="AG1810" s="28" t="str">
        <f>_xlfn.XLOOKUP(A1810,Macmahon!B:B,Macmahon!AJ:AJ,"",0)</f>
        <v/>
      </c>
      <c r="AH1810" s="28" t="str">
        <f>_xlfn.XLOOKUP(A1810,Macmahon!B:B,Macmahon!AK:AK,"",0)</f>
        <v/>
      </c>
      <c r="AI1810" s="28">
        <f t="shared" si="40"/>
        <v>0</v>
      </c>
      <c r="AJ1810" s="40" t="str">
        <f>E1810&amp;C1810&amp;B1810</f>
        <v>DHJ5458LT</v>
      </c>
      <c r="AK1810" s="40" t="str">
        <f>IFERROR(_xlfn.XLOOKUP(AJ1810,CrossRef!$A:$A,CrossRef!$J:$J,"Not Found"),"-")</f>
        <v>EXBH053-HYSY</v>
      </c>
      <c r="AL1810" s="40">
        <f>IFERROR(_xlfn.XLOOKUP(AJ1810,CrossRef!$A:$A,CrossRef!$K:$K,"Not Found"),"-")</f>
        <v>0</v>
      </c>
      <c r="AM1810" s="40" t="str">
        <f>IFERROR(_xlfn.XLOOKUP(AJ1810,CrossRef!$A:$A,CrossRef!$L:$L,"Not Found"),"-")</f>
        <v>10000H STICK CYLINDER CHANGE LH</v>
      </c>
    </row>
    <row r="1811" spans="1:39" x14ac:dyDescent="0.3">
      <c r="A1811" s="4" t="str">
        <f>D1811&amp;C1811&amp;B1811</f>
        <v>EX70945458RI</v>
      </c>
      <c r="B1811" s="4" t="str">
        <f>LEFT(N1811,FIND(" ",N1811)-1)</f>
        <v>RI</v>
      </c>
      <c r="C1811" s="4" t="str">
        <f>LEFT(M1811,4)</f>
        <v>5458</v>
      </c>
      <c r="D1811" s="4" t="str">
        <f>LEFT(L1811,FIND(" ",L1811)-1)</f>
        <v>EX7094</v>
      </c>
      <c r="E1811" s="4" t="str">
        <f>MID(X1811,2,3)</f>
        <v>DHJ</v>
      </c>
      <c r="G1811" s="17" t="s">
        <v>10234</v>
      </c>
      <c r="H1811" s="17" t="s">
        <v>10235</v>
      </c>
      <c r="I1811" s="17" t="s">
        <v>10257</v>
      </c>
      <c r="J1811" s="17" t="s">
        <v>10393</v>
      </c>
      <c r="K1811" s="17" t="s">
        <v>2728</v>
      </c>
      <c r="L1811" s="17" t="s">
        <v>10394</v>
      </c>
      <c r="M1811" s="17" t="s">
        <v>11731</v>
      </c>
      <c r="N1811" s="17" t="s">
        <v>61</v>
      </c>
      <c r="O1811" s="18">
        <v>10000</v>
      </c>
      <c r="P1811" s="18">
        <v>2671.2152194545101</v>
      </c>
      <c r="Q1811" s="16">
        <v>47509</v>
      </c>
      <c r="R1811" s="17" t="s">
        <v>11732</v>
      </c>
      <c r="S1811" s="17" t="s">
        <v>10240</v>
      </c>
      <c r="T1811" s="17" t="s">
        <v>11732</v>
      </c>
      <c r="U1811" s="17" t="s">
        <v>10248</v>
      </c>
      <c r="V1811" s="17"/>
      <c r="W1811" s="17" t="s">
        <v>10882</v>
      </c>
      <c r="X1811" s="17" t="s">
        <v>10397</v>
      </c>
      <c r="Y1811" s="18">
        <v>42104.79</v>
      </c>
      <c r="Z1811" s="17" t="s">
        <v>11734</v>
      </c>
      <c r="AA1811" s="21">
        <v>90212.274811772804</v>
      </c>
      <c r="AB1811" s="17" t="s">
        <v>10245</v>
      </c>
      <c r="AC1811" s="17" t="s">
        <v>10246</v>
      </c>
      <c r="AD1811" s="17"/>
      <c r="AE1811" s="18">
        <v>7328.7847805454903</v>
      </c>
      <c r="AF1811" s="31" t="str">
        <f>_xlfn.XLOOKUP(A1811,Macmahon!B:B,Macmahon!AE:AE,"",0)</f>
        <v/>
      </c>
      <c r="AG1811" s="28" t="str">
        <f>_xlfn.XLOOKUP(A1811,Macmahon!B:B,Macmahon!AJ:AJ,"",0)</f>
        <v/>
      </c>
      <c r="AH1811" s="28" t="str">
        <f>_xlfn.XLOOKUP(A1811,Macmahon!B:B,Macmahon!AK:AK,"",0)</f>
        <v/>
      </c>
      <c r="AI1811" s="28">
        <f t="shared" si="40"/>
        <v>0</v>
      </c>
      <c r="AJ1811" s="40" t="str">
        <f>E1811&amp;C1811&amp;B1811</f>
        <v>DHJ5458RI</v>
      </c>
      <c r="AK1811" s="40" t="str">
        <f>IFERROR(_xlfn.XLOOKUP(AJ1811,CrossRef!$A:$A,CrossRef!$J:$J,"Not Found"),"-")</f>
        <v>EXBH087-HYSY-CYHY-CYSR</v>
      </c>
      <c r="AL1811" s="40">
        <f>IFERROR(_xlfn.XLOOKUP(AJ1811,CrossRef!$A:$A,CrossRef!$K:$K,"Not Found"),"-")</f>
        <v>0</v>
      </c>
      <c r="AM1811" s="40" t="str">
        <f>IFERROR(_xlfn.XLOOKUP(AJ1811,CrossRef!$A:$A,CrossRef!$L:$L,"Not Found"),"-")</f>
        <v>10000H STICK CYLINDER CHANGE RH</v>
      </c>
    </row>
    <row r="1812" spans="1:39" x14ac:dyDescent="0.3">
      <c r="A1812" s="4" t="str">
        <f>D1812&amp;C1812&amp;B1812</f>
        <v>EX71285458LT</v>
      </c>
      <c r="B1812" s="4" t="str">
        <f>LEFT(N1812,FIND(" ",N1812)-1)</f>
        <v>LT</v>
      </c>
      <c r="C1812" s="4" t="str">
        <f>LEFT(M1812,4)</f>
        <v>5458</v>
      </c>
      <c r="D1812" s="4" t="str">
        <f>LEFT(L1812,FIND(" ",L1812)-1)</f>
        <v>EX7128</v>
      </c>
      <c r="E1812" s="4" t="str">
        <f>MID(X1812,2,3)</f>
        <v>ELZ</v>
      </c>
      <c r="G1812" s="14" t="s">
        <v>10234</v>
      </c>
      <c r="H1812" s="14" t="s">
        <v>10235</v>
      </c>
      <c r="I1812" s="14" t="s">
        <v>10257</v>
      </c>
      <c r="J1812" s="14" t="s">
        <v>10393</v>
      </c>
      <c r="K1812" s="14" t="s">
        <v>2728</v>
      </c>
      <c r="L1812" s="14" t="s">
        <v>11064</v>
      </c>
      <c r="M1812" s="14" t="s">
        <v>11731</v>
      </c>
      <c r="N1812" s="14" t="s">
        <v>57</v>
      </c>
      <c r="O1812" s="15">
        <v>10000</v>
      </c>
      <c r="P1812" s="15">
        <v>6100.9607541772102</v>
      </c>
      <c r="Q1812" s="16">
        <v>47117</v>
      </c>
      <c r="R1812" s="14" t="s">
        <v>11732</v>
      </c>
      <c r="S1812" s="14" t="s">
        <v>10240</v>
      </c>
      <c r="T1812" s="14" t="s">
        <v>11732</v>
      </c>
      <c r="U1812" s="14" t="s">
        <v>10248</v>
      </c>
      <c r="V1812" s="14"/>
      <c r="W1812" s="14" t="s">
        <v>10493</v>
      </c>
      <c r="X1812" s="14" t="s">
        <v>11065</v>
      </c>
      <c r="Y1812" s="15">
        <v>42104.79</v>
      </c>
      <c r="Z1812" s="14" t="s">
        <v>11733</v>
      </c>
      <c r="AA1812" s="15">
        <v>38434.7767510837</v>
      </c>
      <c r="AB1812" s="14" t="s">
        <v>10335</v>
      </c>
      <c r="AC1812" s="14" t="s">
        <v>10246</v>
      </c>
      <c r="AD1812" s="14"/>
      <c r="AE1812" s="15">
        <v>3899.0392458227898</v>
      </c>
      <c r="AF1812" s="31" t="str">
        <f>_xlfn.XLOOKUP(A1812,Macmahon!B:B,Macmahon!AE:AE,"",0)</f>
        <v/>
      </c>
      <c r="AG1812" s="28" t="str">
        <f>_xlfn.XLOOKUP(A1812,Macmahon!B:B,Macmahon!AJ:AJ,"",0)</f>
        <v/>
      </c>
      <c r="AH1812" s="28" t="str">
        <f>_xlfn.XLOOKUP(A1812,Macmahon!B:B,Macmahon!AK:AK,"",0)</f>
        <v/>
      </c>
      <c r="AI1812" s="28">
        <f t="shared" si="40"/>
        <v>0</v>
      </c>
      <c r="AJ1812" s="40" t="str">
        <f>E1812&amp;C1812&amp;B1812</f>
        <v>ELZ5458LT</v>
      </c>
      <c r="AK1812" s="40" t="str">
        <f>IFERROR(_xlfn.XLOOKUP(AJ1812,CrossRef!$A:$A,CrossRef!$J:$J,"Not Found"),"-")</f>
        <v>EXBH053-HYSY</v>
      </c>
      <c r="AL1812" s="40">
        <f>IFERROR(_xlfn.XLOOKUP(AJ1812,CrossRef!$A:$A,CrossRef!$K:$K,"Not Found"),"-")</f>
        <v>0</v>
      </c>
      <c r="AM1812" s="40" t="str">
        <f>IFERROR(_xlfn.XLOOKUP(AJ1812,CrossRef!$A:$A,CrossRef!$L:$L,"Not Found"),"-")</f>
        <v>10000H STICK CYLINDER CHANGE LH</v>
      </c>
    </row>
    <row r="1813" spans="1:39" x14ac:dyDescent="0.3">
      <c r="A1813" s="4" t="str">
        <f>D1813&amp;C1813&amp;B1813</f>
        <v>EX71285458RI</v>
      </c>
      <c r="B1813" s="4" t="str">
        <f>LEFT(N1813,FIND(" ",N1813)-1)</f>
        <v>RI</v>
      </c>
      <c r="C1813" s="4" t="str">
        <f>LEFT(M1813,4)</f>
        <v>5458</v>
      </c>
      <c r="D1813" s="4" t="str">
        <f>LEFT(L1813,FIND(" ",L1813)-1)</f>
        <v>EX7128</v>
      </c>
      <c r="E1813" s="4" t="str">
        <f>MID(X1813,2,3)</f>
        <v>ELZ</v>
      </c>
      <c r="G1813" s="17" t="s">
        <v>10234</v>
      </c>
      <c r="H1813" s="17" t="s">
        <v>10235</v>
      </c>
      <c r="I1813" s="17" t="s">
        <v>10257</v>
      </c>
      <c r="J1813" s="17" t="s">
        <v>10393</v>
      </c>
      <c r="K1813" s="17" t="s">
        <v>2728</v>
      </c>
      <c r="L1813" s="17" t="s">
        <v>11064</v>
      </c>
      <c r="M1813" s="17" t="s">
        <v>11731</v>
      </c>
      <c r="N1813" s="17" t="s">
        <v>61</v>
      </c>
      <c r="O1813" s="18">
        <v>10000</v>
      </c>
      <c r="P1813" s="18">
        <v>7565.9071324185597</v>
      </c>
      <c r="Q1813" s="16">
        <v>47025</v>
      </c>
      <c r="R1813" s="17" t="s">
        <v>11732</v>
      </c>
      <c r="S1813" s="17" t="s">
        <v>10261</v>
      </c>
      <c r="T1813" s="17" t="s">
        <v>11735</v>
      </c>
      <c r="U1813" s="17" t="s">
        <v>10248</v>
      </c>
      <c r="V1813" s="17"/>
      <c r="W1813" s="17" t="s">
        <v>10953</v>
      </c>
      <c r="X1813" s="17" t="s">
        <v>11065</v>
      </c>
      <c r="Y1813" s="18">
        <v>42104.79</v>
      </c>
      <c r="Z1813" s="17" t="s">
        <v>11734</v>
      </c>
      <c r="AA1813" s="18">
        <v>36797.541980378701</v>
      </c>
      <c r="AB1813" s="17" t="s">
        <v>10335</v>
      </c>
      <c r="AC1813" s="17" t="s">
        <v>10246</v>
      </c>
      <c r="AD1813" s="17"/>
      <c r="AE1813" s="18">
        <v>2434.0928675814398</v>
      </c>
      <c r="AF1813" s="31" t="str">
        <f>_xlfn.XLOOKUP(A1813,Macmahon!B:B,Macmahon!AE:AE,"",0)</f>
        <v/>
      </c>
      <c r="AG1813" s="28" t="str">
        <f>_xlfn.XLOOKUP(A1813,Macmahon!B:B,Macmahon!AJ:AJ,"",0)</f>
        <v/>
      </c>
      <c r="AH1813" s="28" t="str">
        <f>_xlfn.XLOOKUP(A1813,Macmahon!B:B,Macmahon!AK:AK,"",0)</f>
        <v/>
      </c>
      <c r="AI1813" s="28">
        <f t="shared" si="40"/>
        <v>0</v>
      </c>
      <c r="AJ1813" s="40" t="str">
        <f>E1813&amp;C1813&amp;B1813</f>
        <v>ELZ5458RI</v>
      </c>
      <c r="AK1813" s="40" t="str">
        <f>IFERROR(_xlfn.XLOOKUP(AJ1813,CrossRef!$A:$A,CrossRef!$J:$J,"Not Found"),"-")</f>
        <v>EXBH087-HYSY-CYHY-CYSR</v>
      </c>
      <c r="AL1813" s="40">
        <f>IFERROR(_xlfn.XLOOKUP(AJ1813,CrossRef!$A:$A,CrossRef!$K:$K,"Not Found"),"-")</f>
        <v>0</v>
      </c>
      <c r="AM1813" s="40" t="str">
        <f>IFERROR(_xlfn.XLOOKUP(AJ1813,CrossRef!$A:$A,CrossRef!$L:$L,"Not Found"),"-")</f>
        <v>10000H STICK CYLINDER CHANGE RH</v>
      </c>
    </row>
    <row r="1814" spans="1:39" x14ac:dyDescent="0.3">
      <c r="A1814" s="4" t="str">
        <f>D1814&amp;C1814&amp;B1814</f>
        <v>EX71085458RI</v>
      </c>
      <c r="B1814" s="4" t="str">
        <f>LEFT(N1814,FIND(" ",N1814)-1)</f>
        <v>RI</v>
      </c>
      <c r="C1814" s="4" t="str">
        <f>LEFT(M1814,4)</f>
        <v>5458</v>
      </c>
      <c r="D1814" s="4" t="str">
        <f>LEFT(L1814,FIND(" ",L1814)-1)</f>
        <v>EX7108</v>
      </c>
      <c r="E1814" s="4" t="str">
        <f>MID(X1814,2,3)</f>
        <v>DHN</v>
      </c>
      <c r="G1814" s="14" t="s">
        <v>10234</v>
      </c>
      <c r="H1814" s="14" t="s">
        <v>10235</v>
      </c>
      <c r="I1814" s="14" t="s">
        <v>10257</v>
      </c>
      <c r="J1814" s="14" t="s">
        <v>10393</v>
      </c>
      <c r="K1814" s="14" t="s">
        <v>2755</v>
      </c>
      <c r="L1814" s="14" t="s">
        <v>10599</v>
      </c>
      <c r="M1814" s="14" t="s">
        <v>11731</v>
      </c>
      <c r="N1814" s="14" t="s">
        <v>61</v>
      </c>
      <c r="O1814" s="15">
        <v>10000</v>
      </c>
      <c r="P1814" s="15">
        <v>14227.1304003391</v>
      </c>
      <c r="Q1814" s="16">
        <v>45951</v>
      </c>
      <c r="R1814" s="14" t="s">
        <v>11736</v>
      </c>
      <c r="S1814" s="14" t="s">
        <v>10261</v>
      </c>
      <c r="T1814" s="14" t="s">
        <v>11736</v>
      </c>
      <c r="U1814" s="14" t="s">
        <v>10248</v>
      </c>
      <c r="V1814" s="14"/>
      <c r="W1814" s="14" t="s">
        <v>11738</v>
      </c>
      <c r="X1814" s="14" t="s">
        <v>10600</v>
      </c>
      <c r="Y1814" s="15">
        <v>0</v>
      </c>
      <c r="Z1814" s="14" t="s">
        <v>11734</v>
      </c>
      <c r="AA1814" s="15">
        <v>48448.449524355303</v>
      </c>
      <c r="AB1814" s="14" t="s">
        <v>10245</v>
      </c>
      <c r="AC1814" s="14" t="s">
        <v>10246</v>
      </c>
      <c r="AD1814" s="14" t="s">
        <v>10272</v>
      </c>
      <c r="AE1814" s="15">
        <v>-4227.1304003390696</v>
      </c>
      <c r="AF1814" s="31" t="str">
        <f>_xlfn.XLOOKUP(A1814,Macmahon!B:B,Macmahon!AE:AE,"",0)</f>
        <v/>
      </c>
      <c r="AG1814" s="28" t="str">
        <f>_xlfn.XLOOKUP(A1814,Macmahon!B:B,Macmahon!AJ:AJ,"",0)</f>
        <v/>
      </c>
      <c r="AH1814" s="28" t="str">
        <f>_xlfn.XLOOKUP(A1814,Macmahon!B:B,Macmahon!AK:AK,"",0)</f>
        <v/>
      </c>
      <c r="AI1814" s="28">
        <f t="shared" si="40"/>
        <v>0</v>
      </c>
      <c r="AJ1814" s="40" t="str">
        <f>E1814&amp;C1814&amp;B1814</f>
        <v>DHN5458RI</v>
      </c>
      <c r="AK1814" s="40" t="str">
        <f>IFERROR(_xlfn.XLOOKUP(AJ1814,CrossRef!$A:$A,CrossRef!$J:$J,"Not Found"),"-")</f>
        <v>EXBH087-HYSY-CYHY-CYSR</v>
      </c>
      <c r="AL1814" s="40">
        <f>IFERROR(_xlfn.XLOOKUP(AJ1814,CrossRef!$A:$A,CrossRef!$K:$K,"Not Found"),"-")</f>
        <v>0</v>
      </c>
      <c r="AM1814" s="40" t="str">
        <f>IFERROR(_xlfn.XLOOKUP(AJ1814,CrossRef!$A:$A,CrossRef!$L:$L,"Not Found"),"-")</f>
        <v>10000H STICK CYLINDER CHANGE RH</v>
      </c>
    </row>
    <row r="1815" spans="1:39" x14ac:dyDescent="0.3">
      <c r="A1815" s="4" t="str">
        <f>D1815&amp;C1815&amp;B1815</f>
        <v>QEX0105458LT</v>
      </c>
      <c r="B1815" s="4" t="str">
        <f>LEFT(N1815,FIND(" ",N1815)-1)</f>
        <v>LT</v>
      </c>
      <c r="C1815" s="4" t="str">
        <f>LEFT(M1815,4)</f>
        <v>5458</v>
      </c>
      <c r="D1815" s="4" t="str">
        <f>LEFT(L1815,FIND(" ",L1815)-1)</f>
        <v>QEX010</v>
      </c>
      <c r="E1815" s="4" t="str">
        <f>MID(X1815,2,3)</f>
        <v>DHN</v>
      </c>
      <c r="G1815" s="17" t="s">
        <v>10234</v>
      </c>
      <c r="H1815" s="17" t="s">
        <v>10235</v>
      </c>
      <c r="I1815" s="17" t="s">
        <v>10236</v>
      </c>
      <c r="J1815" s="17" t="s">
        <v>10507</v>
      </c>
      <c r="K1815" s="17" t="s">
        <v>2755</v>
      </c>
      <c r="L1815" s="17" t="s">
        <v>10596</v>
      </c>
      <c r="M1815" s="17" t="s">
        <v>11731</v>
      </c>
      <c r="N1815" s="17" t="s">
        <v>57</v>
      </c>
      <c r="O1815" s="18">
        <v>13200</v>
      </c>
      <c r="P1815" s="18">
        <v>11633.5043133826</v>
      </c>
      <c r="Q1815" s="16">
        <v>47613</v>
      </c>
      <c r="R1815" s="17" t="s">
        <v>11736</v>
      </c>
      <c r="S1815" s="17" t="s">
        <v>10261</v>
      </c>
      <c r="T1815" s="17" t="s">
        <v>11736</v>
      </c>
      <c r="U1815" s="17" t="s">
        <v>10248</v>
      </c>
      <c r="V1815" s="17"/>
      <c r="W1815" s="17" t="s">
        <v>10953</v>
      </c>
      <c r="X1815" s="17" t="s">
        <v>10598</v>
      </c>
      <c r="Y1815" s="18">
        <v>44019.64</v>
      </c>
      <c r="Z1815" s="17" t="s">
        <v>11733</v>
      </c>
      <c r="AA1815" s="21">
        <v>91311.718685831598</v>
      </c>
      <c r="AB1815" s="17" t="s">
        <v>10245</v>
      </c>
      <c r="AC1815" s="17" t="s">
        <v>10246</v>
      </c>
      <c r="AD1815" s="17" t="s">
        <v>10272</v>
      </c>
      <c r="AE1815" s="18">
        <v>1566.49568661745</v>
      </c>
      <c r="AF1815" s="31" t="str">
        <f>_xlfn.XLOOKUP(A1815,Macmahon!B:B,Macmahon!AE:AE,"",0)</f>
        <v/>
      </c>
      <c r="AG1815" s="28" t="str">
        <f>_xlfn.XLOOKUP(A1815,Macmahon!B:B,Macmahon!AJ:AJ,"",0)</f>
        <v/>
      </c>
      <c r="AH1815" s="28" t="str">
        <f>_xlfn.XLOOKUP(A1815,Macmahon!B:B,Macmahon!AK:AK,"",0)</f>
        <v/>
      </c>
      <c r="AI1815" s="28">
        <f t="shared" si="40"/>
        <v>0</v>
      </c>
      <c r="AJ1815" s="40" t="str">
        <f>E1815&amp;C1815&amp;B1815</f>
        <v>DHN5458LT</v>
      </c>
      <c r="AK1815" s="40" t="str">
        <f>IFERROR(_xlfn.XLOOKUP(AJ1815,CrossRef!$A:$A,CrossRef!$J:$J,"Not Found"),"-")</f>
        <v>EXBH053-HYSY</v>
      </c>
      <c r="AL1815" s="40">
        <f>IFERROR(_xlfn.XLOOKUP(AJ1815,CrossRef!$A:$A,CrossRef!$K:$K,"Not Found"),"-")</f>
        <v>0</v>
      </c>
      <c r="AM1815" s="40" t="str">
        <f>IFERROR(_xlfn.XLOOKUP(AJ1815,CrossRef!$A:$A,CrossRef!$L:$L,"Not Found"),"-")</f>
        <v>10000H STICK CYLINDER CHANGE LH</v>
      </c>
    </row>
    <row r="1816" spans="1:39" x14ac:dyDescent="0.3">
      <c r="A1816" s="4" t="str">
        <f>D1816&amp;C1816&amp;B1816</f>
        <v>QEX0105458RI</v>
      </c>
      <c r="B1816" s="4" t="str">
        <f>LEFT(N1816,FIND(" ",N1816)-1)</f>
        <v>RI</v>
      </c>
      <c r="C1816" s="4" t="str">
        <f>LEFT(M1816,4)</f>
        <v>5458</v>
      </c>
      <c r="D1816" s="4" t="str">
        <f>LEFT(L1816,FIND(" ",L1816)-1)</f>
        <v>QEX010</v>
      </c>
      <c r="E1816" s="4" t="str">
        <f>MID(X1816,2,3)</f>
        <v>DHN</v>
      </c>
      <c r="G1816" s="14" t="s">
        <v>10234</v>
      </c>
      <c r="H1816" s="14" t="s">
        <v>10235</v>
      </c>
      <c r="I1816" s="14" t="s">
        <v>10236</v>
      </c>
      <c r="J1816" s="14" t="s">
        <v>10507</v>
      </c>
      <c r="K1816" s="14" t="s">
        <v>2755</v>
      </c>
      <c r="L1816" s="14" t="s">
        <v>10596</v>
      </c>
      <c r="M1816" s="14" t="s">
        <v>11731</v>
      </c>
      <c r="N1816" s="14" t="s">
        <v>61</v>
      </c>
      <c r="O1816" s="15">
        <v>13200</v>
      </c>
      <c r="P1816" s="15">
        <v>11463.5043133826</v>
      </c>
      <c r="Q1816" s="16">
        <v>47628</v>
      </c>
      <c r="R1816" s="14" t="s">
        <v>11736</v>
      </c>
      <c r="S1816" s="14" t="s">
        <v>10261</v>
      </c>
      <c r="T1816" s="14" t="s">
        <v>11736</v>
      </c>
      <c r="U1816" s="14" t="s">
        <v>10248</v>
      </c>
      <c r="V1816" s="14"/>
      <c r="W1816" s="14" t="s">
        <v>10953</v>
      </c>
      <c r="X1816" s="14" t="s">
        <v>10598</v>
      </c>
      <c r="Y1816" s="15">
        <v>44019.64</v>
      </c>
      <c r="Z1816" s="14" t="s">
        <v>11734</v>
      </c>
      <c r="AA1816" s="23">
        <v>91558.125256673506</v>
      </c>
      <c r="AB1816" s="14" t="s">
        <v>10245</v>
      </c>
      <c r="AC1816" s="14" t="s">
        <v>10246</v>
      </c>
      <c r="AD1816" s="14" t="s">
        <v>10272</v>
      </c>
      <c r="AE1816" s="15">
        <v>1736.49568661743</v>
      </c>
      <c r="AF1816" s="31" t="str">
        <f>_xlfn.XLOOKUP(A1816,Macmahon!B:B,Macmahon!AE:AE,"",0)</f>
        <v/>
      </c>
      <c r="AG1816" s="28" t="str">
        <f>_xlfn.XLOOKUP(A1816,Macmahon!B:B,Macmahon!AJ:AJ,"",0)</f>
        <v/>
      </c>
      <c r="AH1816" s="28" t="str">
        <f>_xlfn.XLOOKUP(A1816,Macmahon!B:B,Macmahon!AK:AK,"",0)</f>
        <v/>
      </c>
      <c r="AI1816" s="28">
        <f t="shared" si="40"/>
        <v>0</v>
      </c>
      <c r="AJ1816" s="40" t="str">
        <f>E1816&amp;C1816&amp;B1816</f>
        <v>DHN5458RI</v>
      </c>
      <c r="AK1816" s="40" t="str">
        <f>IFERROR(_xlfn.XLOOKUP(AJ1816,CrossRef!$A:$A,CrossRef!$J:$J,"Not Found"),"-")</f>
        <v>EXBH087-HYSY-CYHY-CYSR</v>
      </c>
      <c r="AL1816" s="40">
        <f>IFERROR(_xlfn.XLOOKUP(AJ1816,CrossRef!$A:$A,CrossRef!$K:$K,"Not Found"),"-")</f>
        <v>0</v>
      </c>
      <c r="AM1816" s="40" t="str">
        <f>IFERROR(_xlfn.XLOOKUP(AJ1816,CrossRef!$A:$A,CrossRef!$L:$L,"Not Found"),"-")</f>
        <v>10000H STICK CYLINDER CHANGE RH</v>
      </c>
    </row>
    <row r="1817" spans="1:39" x14ac:dyDescent="0.3">
      <c r="A1817" s="4" t="str">
        <f>D1817&amp;C1817&amp;B1817</f>
        <v>EX71085458LT</v>
      </c>
      <c r="B1817" s="4" t="str">
        <f>LEFT(N1817,FIND(" ",N1817)-1)</f>
        <v>LT</v>
      </c>
      <c r="C1817" s="4" t="str">
        <f>LEFT(M1817,4)</f>
        <v>5458</v>
      </c>
      <c r="D1817" s="4" t="str">
        <f>LEFT(L1817,FIND(" ",L1817)-1)</f>
        <v>EX7108</v>
      </c>
      <c r="E1817" s="4" t="str">
        <f>MID(X1817,2,3)</f>
        <v>DHN</v>
      </c>
      <c r="G1817" s="17" t="s">
        <v>10234</v>
      </c>
      <c r="H1817" s="17" t="s">
        <v>10235</v>
      </c>
      <c r="I1817" s="17" t="s">
        <v>10257</v>
      </c>
      <c r="J1817" s="17" t="s">
        <v>10393</v>
      </c>
      <c r="K1817" s="17" t="s">
        <v>2755</v>
      </c>
      <c r="L1817" s="17" t="s">
        <v>10599</v>
      </c>
      <c r="M1817" s="17" t="s">
        <v>11731</v>
      </c>
      <c r="N1817" s="17" t="s">
        <v>57</v>
      </c>
      <c r="O1817" s="18">
        <v>10000</v>
      </c>
      <c r="P1817" s="18">
        <v>3608.5064770139502</v>
      </c>
      <c r="Q1817" s="16">
        <v>47212</v>
      </c>
      <c r="R1817" s="17" t="s">
        <v>11736</v>
      </c>
      <c r="S1817" s="17" t="s">
        <v>10286</v>
      </c>
      <c r="T1817" s="17" t="s">
        <v>11739</v>
      </c>
      <c r="U1817" s="17" t="s">
        <v>10248</v>
      </c>
      <c r="V1817" s="17"/>
      <c r="W1817" s="17" t="s">
        <v>10773</v>
      </c>
      <c r="X1817" s="17" t="s">
        <v>10600</v>
      </c>
      <c r="Y1817" s="18">
        <v>0</v>
      </c>
      <c r="Z1817" s="17" t="s">
        <v>11733</v>
      </c>
      <c r="AA1817" s="18">
        <v>68290.449691991802</v>
      </c>
      <c r="AB1817" s="17" t="s">
        <v>10245</v>
      </c>
      <c r="AC1817" s="17" t="s">
        <v>10246</v>
      </c>
      <c r="AD1817" s="17" t="s">
        <v>10272</v>
      </c>
      <c r="AE1817" s="18">
        <v>6391.4935229860503</v>
      </c>
      <c r="AF1817" s="31" t="str">
        <f>_xlfn.XLOOKUP(A1817,Macmahon!B:B,Macmahon!AE:AE,"",0)</f>
        <v/>
      </c>
      <c r="AG1817" s="28" t="str">
        <f>_xlfn.XLOOKUP(A1817,Macmahon!B:B,Macmahon!AJ:AJ,"",0)</f>
        <v/>
      </c>
      <c r="AH1817" s="28" t="str">
        <f>_xlfn.XLOOKUP(A1817,Macmahon!B:B,Macmahon!AK:AK,"",0)</f>
        <v/>
      </c>
      <c r="AI1817" s="28">
        <f t="shared" si="40"/>
        <v>0</v>
      </c>
      <c r="AJ1817" s="40" t="str">
        <f>E1817&amp;C1817&amp;B1817</f>
        <v>DHN5458LT</v>
      </c>
      <c r="AK1817" s="40" t="str">
        <f>IFERROR(_xlfn.XLOOKUP(AJ1817,CrossRef!$A:$A,CrossRef!$J:$J,"Not Found"),"-")</f>
        <v>EXBH053-HYSY</v>
      </c>
      <c r="AL1817" s="40">
        <f>IFERROR(_xlfn.XLOOKUP(AJ1817,CrossRef!$A:$A,CrossRef!$K:$K,"Not Found"),"-")</f>
        <v>0</v>
      </c>
      <c r="AM1817" s="40" t="str">
        <f>IFERROR(_xlfn.XLOOKUP(AJ1817,CrossRef!$A:$A,CrossRef!$L:$L,"Not Found"),"-")</f>
        <v>10000H STICK CYLINDER CHANGE LH</v>
      </c>
    </row>
    <row r="1818" spans="1:39" x14ac:dyDescent="0.3">
      <c r="A1818" s="4" t="str">
        <f>D1818&amp;C1818&amp;B1818</f>
        <v>QEX0115458LT</v>
      </c>
      <c r="B1818" s="4" t="str">
        <f>LEFT(N1818,FIND(" ",N1818)-1)</f>
        <v>LT</v>
      </c>
      <c r="C1818" s="4" t="str">
        <f>LEFT(M1818,4)</f>
        <v>5458</v>
      </c>
      <c r="D1818" s="4" t="str">
        <f>LEFT(L1818,FIND(" ",L1818)-1)</f>
        <v>QEX011</v>
      </c>
      <c r="E1818" s="4" t="str">
        <f>MID(X1818,2,3)</f>
        <v>DHN</v>
      </c>
      <c r="G1818" s="14" t="s">
        <v>10234</v>
      </c>
      <c r="H1818" s="14" t="s">
        <v>10235</v>
      </c>
      <c r="I1818" s="14" t="s">
        <v>10236</v>
      </c>
      <c r="J1818" s="14" t="s">
        <v>10507</v>
      </c>
      <c r="K1818" s="14" t="s">
        <v>2755</v>
      </c>
      <c r="L1818" s="14" t="s">
        <v>10508</v>
      </c>
      <c r="M1818" s="14" t="s">
        <v>11731</v>
      </c>
      <c r="N1818" s="14" t="s">
        <v>57</v>
      </c>
      <c r="O1818" s="15">
        <v>13200</v>
      </c>
      <c r="P1818" s="15">
        <v>2410.3752811244899</v>
      </c>
      <c r="Q1818" s="16">
        <v>47278</v>
      </c>
      <c r="R1818" s="14" t="s">
        <v>11736</v>
      </c>
      <c r="S1818" s="14" t="s">
        <v>10261</v>
      </c>
      <c r="T1818" s="14" t="s">
        <v>11736</v>
      </c>
      <c r="U1818" s="14" t="s">
        <v>10248</v>
      </c>
      <c r="V1818" s="14"/>
      <c r="W1818" s="14" t="s">
        <v>10768</v>
      </c>
      <c r="X1818" s="14" t="s">
        <v>10510</v>
      </c>
      <c r="Y1818" s="15">
        <v>44019.64</v>
      </c>
      <c r="Z1818" s="14" t="s">
        <v>11733</v>
      </c>
      <c r="AA1818" s="15">
        <v>87263.638603696105</v>
      </c>
      <c r="AB1818" s="14" t="s">
        <v>10245</v>
      </c>
      <c r="AC1818" s="14" t="s">
        <v>10246</v>
      </c>
      <c r="AD1818" s="14" t="s">
        <v>10272</v>
      </c>
      <c r="AE1818" s="15">
        <v>10789.624718875501</v>
      </c>
      <c r="AF1818" s="31" t="str">
        <f>_xlfn.XLOOKUP(A1818,Macmahon!B:B,Macmahon!AE:AE,"",0)</f>
        <v/>
      </c>
      <c r="AG1818" s="28" t="str">
        <f>_xlfn.XLOOKUP(A1818,Macmahon!B:B,Macmahon!AJ:AJ,"",0)</f>
        <v/>
      </c>
      <c r="AH1818" s="28" t="str">
        <f>_xlfn.XLOOKUP(A1818,Macmahon!B:B,Macmahon!AK:AK,"",0)</f>
        <v/>
      </c>
      <c r="AI1818" s="28">
        <f t="shared" si="40"/>
        <v>0</v>
      </c>
      <c r="AJ1818" s="40" t="str">
        <f>E1818&amp;C1818&amp;B1818</f>
        <v>DHN5458LT</v>
      </c>
      <c r="AK1818" s="40" t="str">
        <f>IFERROR(_xlfn.XLOOKUP(AJ1818,CrossRef!$A:$A,CrossRef!$J:$J,"Not Found"),"-")</f>
        <v>EXBH053-HYSY</v>
      </c>
      <c r="AL1818" s="40">
        <f>IFERROR(_xlfn.XLOOKUP(AJ1818,CrossRef!$A:$A,CrossRef!$K:$K,"Not Found"),"-")</f>
        <v>0</v>
      </c>
      <c r="AM1818" s="40" t="str">
        <f>IFERROR(_xlfn.XLOOKUP(AJ1818,CrossRef!$A:$A,CrossRef!$L:$L,"Not Found"),"-")</f>
        <v>10000H STICK CYLINDER CHANGE LH</v>
      </c>
    </row>
    <row r="1819" spans="1:39" x14ac:dyDescent="0.3">
      <c r="A1819" s="4" t="str">
        <f>D1819&amp;C1819&amp;B1819</f>
        <v>QEX0115458RI</v>
      </c>
      <c r="B1819" s="4" t="str">
        <f>LEFT(N1819,FIND(" ",N1819)-1)</f>
        <v>RI</v>
      </c>
      <c r="C1819" s="4" t="str">
        <f>LEFT(M1819,4)</f>
        <v>5458</v>
      </c>
      <c r="D1819" s="4" t="str">
        <f>LEFT(L1819,FIND(" ",L1819)-1)</f>
        <v>QEX011</v>
      </c>
      <c r="E1819" s="4" t="str">
        <f>MID(X1819,2,3)</f>
        <v>DHN</v>
      </c>
      <c r="G1819" s="17" t="s">
        <v>10234</v>
      </c>
      <c r="H1819" s="17" t="s">
        <v>10235</v>
      </c>
      <c r="I1819" s="17" t="s">
        <v>10236</v>
      </c>
      <c r="J1819" s="17" t="s">
        <v>10507</v>
      </c>
      <c r="K1819" s="17" t="s">
        <v>2755</v>
      </c>
      <c r="L1819" s="17" t="s">
        <v>10508</v>
      </c>
      <c r="M1819" s="17" t="s">
        <v>11731</v>
      </c>
      <c r="N1819" s="17" t="s">
        <v>61</v>
      </c>
      <c r="O1819" s="18">
        <v>13200</v>
      </c>
      <c r="P1819" s="18">
        <v>8712.8987088726608</v>
      </c>
      <c r="Q1819" s="16">
        <v>47890</v>
      </c>
      <c r="R1819" s="17" t="s">
        <v>11736</v>
      </c>
      <c r="S1819" s="17" t="s">
        <v>10261</v>
      </c>
      <c r="T1819" s="17" t="s">
        <v>11736</v>
      </c>
      <c r="U1819" s="17" t="s">
        <v>10248</v>
      </c>
      <c r="V1819" s="17"/>
      <c r="W1819" s="17" t="s">
        <v>10399</v>
      </c>
      <c r="X1819" s="17" t="s">
        <v>10510</v>
      </c>
      <c r="Y1819" s="18">
        <v>44019.64</v>
      </c>
      <c r="Z1819" s="17" t="s">
        <v>11734</v>
      </c>
      <c r="AA1819" s="21">
        <v>97317.026694045198</v>
      </c>
      <c r="AB1819" s="17" t="s">
        <v>10245</v>
      </c>
      <c r="AC1819" s="17" t="s">
        <v>10246</v>
      </c>
      <c r="AD1819" s="17" t="s">
        <v>10272</v>
      </c>
      <c r="AE1819" s="18">
        <v>4487.1012911273401</v>
      </c>
      <c r="AF1819" s="31" t="str">
        <f>_xlfn.XLOOKUP(A1819,Macmahon!B:B,Macmahon!AE:AE,"",0)</f>
        <v/>
      </c>
      <c r="AG1819" s="28" t="str">
        <f>_xlfn.XLOOKUP(A1819,Macmahon!B:B,Macmahon!AJ:AJ,"",0)</f>
        <v/>
      </c>
      <c r="AH1819" s="28" t="str">
        <f>_xlfn.XLOOKUP(A1819,Macmahon!B:B,Macmahon!AK:AK,"",0)</f>
        <v/>
      </c>
      <c r="AI1819" s="28">
        <f t="shared" si="40"/>
        <v>0</v>
      </c>
      <c r="AJ1819" s="40" t="str">
        <f>E1819&amp;C1819&amp;B1819</f>
        <v>DHN5458RI</v>
      </c>
      <c r="AK1819" s="40" t="str">
        <f>IFERROR(_xlfn.XLOOKUP(AJ1819,CrossRef!$A:$A,CrossRef!$J:$J,"Not Found"),"-")</f>
        <v>EXBH087-HYSY-CYHY-CYSR</v>
      </c>
      <c r="AL1819" s="40">
        <f>IFERROR(_xlfn.XLOOKUP(AJ1819,CrossRef!$A:$A,CrossRef!$K:$K,"Not Found"),"-")</f>
        <v>0</v>
      </c>
      <c r="AM1819" s="40" t="str">
        <f>IFERROR(_xlfn.XLOOKUP(AJ1819,CrossRef!$A:$A,CrossRef!$L:$L,"Not Found"),"-")</f>
        <v>10000H STICK CYLINDER CHANGE RH</v>
      </c>
    </row>
    <row r="1820" spans="1:39" x14ac:dyDescent="0.3">
      <c r="A1820" s="4" t="str">
        <f>D1820&amp;C1820&amp;B1820</f>
        <v>TD63164303LT</v>
      </c>
      <c r="B1820" s="4" t="str">
        <f>LEFT(N1820,FIND(" ",N1820)-1)</f>
        <v>LT</v>
      </c>
      <c r="C1820" s="4" t="str">
        <f>LEFT(M1820,4)</f>
        <v>4303</v>
      </c>
      <c r="D1820" s="4" t="str">
        <f>LEFT(L1820,FIND(" ",L1820)-1)</f>
        <v>TD6316</v>
      </c>
      <c r="E1820" s="4" t="str">
        <f>MID(X1820,2,3)</f>
        <v>SND</v>
      </c>
      <c r="G1820" s="14" t="s">
        <v>10234</v>
      </c>
      <c r="H1820" s="14" t="s">
        <v>10235</v>
      </c>
      <c r="I1820" s="14" t="s">
        <v>10257</v>
      </c>
      <c r="J1820" s="14" t="s">
        <v>10258</v>
      </c>
      <c r="K1820" s="14" t="s">
        <v>187</v>
      </c>
      <c r="L1820" s="14" t="s">
        <v>10356</v>
      </c>
      <c r="M1820" s="14" t="s">
        <v>11504</v>
      </c>
      <c r="N1820" s="14" t="s">
        <v>57</v>
      </c>
      <c r="O1820" s="15">
        <v>15000</v>
      </c>
      <c r="P1820" s="15">
        <v>25247.689183089798</v>
      </c>
      <c r="Q1820" s="20">
        <v>45288.27071759259</v>
      </c>
      <c r="R1820" s="14" t="s">
        <v>11505</v>
      </c>
      <c r="S1820" s="14" t="s">
        <v>10261</v>
      </c>
      <c r="T1820" s="14" t="s">
        <v>11505</v>
      </c>
      <c r="U1820" s="14" t="s">
        <v>10269</v>
      </c>
      <c r="V1820" s="14"/>
      <c r="W1820" s="14" t="s">
        <v>11507</v>
      </c>
      <c r="X1820" s="14" t="s">
        <v>10358</v>
      </c>
      <c r="Y1820" s="15">
        <v>0</v>
      </c>
      <c r="Z1820" s="14" t="s">
        <v>11506</v>
      </c>
      <c r="AA1820" s="22">
        <v>44869.589914623597</v>
      </c>
      <c r="AB1820" s="14" t="s">
        <v>10245</v>
      </c>
      <c r="AC1820" s="14" t="s">
        <v>10246</v>
      </c>
      <c r="AD1820" s="14" t="s">
        <v>10272</v>
      </c>
      <c r="AE1820" s="15">
        <v>-10247.6891830898</v>
      </c>
      <c r="AF1820" s="31" t="str">
        <f>_xlfn.XLOOKUP(A1820,Macmahon!B:B,Macmahon!AE:AE,"",0)</f>
        <v/>
      </c>
      <c r="AG1820" s="28" t="str">
        <f>_xlfn.XLOOKUP(A1820,Macmahon!B:B,Macmahon!AJ:AJ,"",0)</f>
        <v/>
      </c>
      <c r="AH1820" s="28" t="str">
        <f>_xlfn.XLOOKUP(A1820,Macmahon!B:B,Macmahon!AK:AK,"",0)</f>
        <v/>
      </c>
      <c r="AI1820" s="28">
        <f t="shared" si="40"/>
        <v>0</v>
      </c>
      <c r="AJ1820" s="40" t="str">
        <f>E1820&amp;C1820&amp;B1820</f>
        <v>SND4303LT</v>
      </c>
      <c r="AK1820" s="40" t="str">
        <f>IFERROR(_xlfn.XLOOKUP(AJ1820,CrossRef!$A:$A,CrossRef!$J:$J,"Not Found"),"-")</f>
        <v/>
      </c>
      <c r="AL1820" s="40">
        <f>IFERROR(_xlfn.XLOOKUP(AJ1820,CrossRef!$A:$A,CrossRef!$K:$K,"Not Found"),"-")</f>
        <v>0</v>
      </c>
      <c r="AM1820" s="40" t="str">
        <f>IFERROR(_xlfn.XLOOKUP(AJ1820,CrossRef!$A:$A,CrossRef!$L:$L,"Not Found"),"-")</f>
        <v>15000H STEERING CYLINDER CHANGE LH</v>
      </c>
    </row>
    <row r="1821" spans="1:39" x14ac:dyDescent="0.3">
      <c r="A1821" s="4" t="str">
        <f>D1821&amp;C1821&amp;B1821</f>
        <v>TD6316700000</v>
      </c>
      <c r="B1821" s="4" t="str">
        <f>LEFT(N1821,FIND(" ",N1821)-1)</f>
        <v>00</v>
      </c>
      <c r="C1821" s="4" t="str">
        <f>LEFT(M1821,4)</f>
        <v>7000</v>
      </c>
      <c r="D1821" s="4" t="str">
        <f>LEFT(L1821,FIND(" ",L1821)-1)</f>
        <v>TD6316</v>
      </c>
      <c r="E1821" s="4" t="str">
        <f>MID(X1821,2,3)</f>
        <v>SND</v>
      </c>
      <c r="G1821" s="14" t="s">
        <v>10234</v>
      </c>
      <c r="H1821" s="14" t="s">
        <v>11796</v>
      </c>
      <c r="I1821" s="14" t="s">
        <v>10257</v>
      </c>
      <c r="J1821" s="14" t="s">
        <v>10258</v>
      </c>
      <c r="K1821" s="14" t="s">
        <v>187</v>
      </c>
      <c r="L1821" s="14" t="s">
        <v>10356</v>
      </c>
      <c r="M1821" s="14" t="s">
        <v>807</v>
      </c>
      <c r="N1821" s="14" t="s">
        <v>17</v>
      </c>
      <c r="O1821" s="15">
        <v>75000</v>
      </c>
      <c r="P1821" s="15">
        <v>55117.279097713399</v>
      </c>
      <c r="Q1821" s="16">
        <v>47106</v>
      </c>
      <c r="R1821" s="14"/>
      <c r="S1821" s="14"/>
      <c r="T1821" s="14"/>
      <c r="U1821" s="14" t="s">
        <v>10248</v>
      </c>
      <c r="V1821" s="14"/>
      <c r="W1821" s="14" t="s">
        <v>11800</v>
      </c>
      <c r="X1821" s="14" t="s">
        <v>10358</v>
      </c>
      <c r="Y1821" s="15">
        <v>0</v>
      </c>
      <c r="Z1821" s="14" t="s">
        <v>11798</v>
      </c>
      <c r="AA1821" s="15">
        <v>68548.067761807004</v>
      </c>
      <c r="AB1821" s="14" t="s">
        <v>10245</v>
      </c>
      <c r="AC1821" s="14" t="s">
        <v>11799</v>
      </c>
      <c r="AD1821" s="14" t="s">
        <v>10272</v>
      </c>
      <c r="AE1821" s="15">
        <v>19882.720902286601</v>
      </c>
      <c r="AF1821" s="31" t="str">
        <f>_xlfn.XLOOKUP(A1821,Macmahon!B:B,Macmahon!AE:AE,"",0)</f>
        <v/>
      </c>
      <c r="AG1821" s="28" t="str">
        <f>_xlfn.XLOOKUP(A1821,Macmahon!B:B,Macmahon!AJ:AJ,"",0)</f>
        <v/>
      </c>
      <c r="AH1821" s="28" t="str">
        <f>_xlfn.XLOOKUP(A1821,Macmahon!B:B,Macmahon!AK:AK,"",0)</f>
        <v/>
      </c>
      <c r="AI1821" s="28">
        <f t="shared" si="40"/>
        <v>0</v>
      </c>
      <c r="AJ1821" s="40" t="str">
        <f>E1821&amp;C1821&amp;B1821</f>
        <v>SND700000</v>
      </c>
      <c r="AK1821" s="40" t="str">
        <f>IFERROR(_xlfn.XLOOKUP(AJ1821,CrossRef!$A:$A,CrossRef!$J:$J,"Not Found"),"-")</f>
        <v>Not Found</v>
      </c>
      <c r="AL1821" s="40" t="str">
        <f>IFERROR(_xlfn.XLOOKUP(AJ1821,CrossRef!$A:$A,CrossRef!$K:$K,"Not Found"),"-")</f>
        <v>Not Found</v>
      </c>
      <c r="AM1821" s="40" t="str">
        <f>IFERROR(_xlfn.XLOOKUP(AJ1821,CrossRef!$A:$A,CrossRef!$L:$L,"Not Found"),"-")</f>
        <v>Not Found</v>
      </c>
    </row>
    <row r="1822" spans="1:39" x14ac:dyDescent="0.3">
      <c r="A1822" s="4" t="str">
        <f>D1822&amp;C1822&amp;B1822</f>
        <v>EX70995458LT</v>
      </c>
      <c r="B1822" s="4" t="str">
        <f>LEFT(N1822,FIND(" ",N1822)-1)</f>
        <v>LT</v>
      </c>
      <c r="C1822" s="4" t="str">
        <f>LEFT(M1822,4)</f>
        <v>5458</v>
      </c>
      <c r="D1822" s="4" t="str">
        <f>LEFT(L1822,FIND(" ",L1822)-1)</f>
        <v>EX7099</v>
      </c>
      <c r="E1822" s="4" t="str">
        <f>MID(X1822,2,3)</f>
        <v>DH3</v>
      </c>
      <c r="G1822" s="14" t="s">
        <v>10234</v>
      </c>
      <c r="H1822" s="14" t="s">
        <v>10235</v>
      </c>
      <c r="I1822" s="14" t="s">
        <v>10588</v>
      </c>
      <c r="J1822" s="14" t="s">
        <v>10589</v>
      </c>
      <c r="K1822" s="14" t="s">
        <v>10590</v>
      </c>
      <c r="L1822" s="14" t="s">
        <v>10591</v>
      </c>
      <c r="M1822" s="14" t="s">
        <v>11731</v>
      </c>
      <c r="N1822" s="14" t="s">
        <v>57</v>
      </c>
      <c r="O1822" s="15">
        <v>10000</v>
      </c>
      <c r="P1822" s="15">
        <v>5052.0877108698596</v>
      </c>
      <c r="Q1822" s="16">
        <v>46224</v>
      </c>
      <c r="R1822" s="14" t="s">
        <v>11737</v>
      </c>
      <c r="S1822" s="14" t="s">
        <v>10261</v>
      </c>
      <c r="T1822" s="14" t="s">
        <v>11730</v>
      </c>
      <c r="U1822" s="14" t="s">
        <v>10248</v>
      </c>
      <c r="V1822" s="14"/>
      <c r="W1822" s="14" t="s">
        <v>10883</v>
      </c>
      <c r="X1822" s="14" t="s">
        <v>10595</v>
      </c>
      <c r="Y1822" s="15">
        <v>26807.58</v>
      </c>
      <c r="Z1822" s="14" t="s">
        <v>11733</v>
      </c>
      <c r="AA1822" s="15">
        <v>53858.143737166298</v>
      </c>
      <c r="AB1822" s="14" t="s">
        <v>10245</v>
      </c>
      <c r="AC1822" s="14" t="s">
        <v>10246</v>
      </c>
      <c r="AD1822" s="14" t="s">
        <v>10577</v>
      </c>
      <c r="AE1822" s="15">
        <v>4947.9122891301404</v>
      </c>
      <c r="AF1822" s="31" t="str">
        <f>_xlfn.XLOOKUP(A1822,Macmahon!B:B,Macmahon!AE:AE,"",0)</f>
        <v/>
      </c>
      <c r="AG1822" s="28" t="str">
        <f>_xlfn.XLOOKUP(A1822,Macmahon!B:B,Macmahon!AJ:AJ,"",0)</f>
        <v/>
      </c>
      <c r="AH1822" s="28" t="str">
        <f>_xlfn.XLOOKUP(A1822,Macmahon!B:B,Macmahon!AK:AK,"",0)</f>
        <v/>
      </c>
      <c r="AI1822" s="28">
        <f t="shared" si="40"/>
        <v>0</v>
      </c>
      <c r="AJ1822" s="40" t="str">
        <f>E1822&amp;C1822&amp;B1822</f>
        <v>DH35458LT</v>
      </c>
      <c r="AK1822" s="40" t="str">
        <f>IFERROR(_xlfn.XLOOKUP(AJ1822,CrossRef!$A:$A,CrossRef!$J:$J,"Not Found"),"-")</f>
        <v>EXBH053-HYSY</v>
      </c>
      <c r="AL1822" s="40">
        <f>IFERROR(_xlfn.XLOOKUP(AJ1822,CrossRef!$A:$A,CrossRef!$K:$K,"Not Found"),"-")</f>
        <v>0</v>
      </c>
      <c r="AM1822" s="40" t="str">
        <f>IFERROR(_xlfn.XLOOKUP(AJ1822,CrossRef!$A:$A,CrossRef!$L:$L,"Not Found"),"-")</f>
        <v>10000H STICK CYLINDER CHANGE LH</v>
      </c>
    </row>
    <row r="1823" spans="1:39" x14ac:dyDescent="0.3">
      <c r="A1823" s="4" t="str">
        <f>D1823&amp;C1823&amp;B1823</f>
        <v>EX70995458RI</v>
      </c>
      <c r="B1823" s="4" t="str">
        <f>LEFT(N1823,FIND(" ",N1823)-1)</f>
        <v>RI</v>
      </c>
      <c r="C1823" s="4" t="str">
        <f>LEFT(M1823,4)</f>
        <v>5458</v>
      </c>
      <c r="D1823" s="4" t="str">
        <f>LEFT(L1823,FIND(" ",L1823)-1)</f>
        <v>EX7099</v>
      </c>
      <c r="E1823" s="4" t="str">
        <f>MID(X1823,2,3)</f>
        <v>DH3</v>
      </c>
      <c r="G1823" s="17" t="s">
        <v>10234</v>
      </c>
      <c r="H1823" s="17" t="s">
        <v>10235</v>
      </c>
      <c r="I1823" s="17" t="s">
        <v>10588</v>
      </c>
      <c r="J1823" s="17" t="s">
        <v>10589</v>
      </c>
      <c r="K1823" s="17" t="s">
        <v>10590</v>
      </c>
      <c r="L1823" s="17" t="s">
        <v>10591</v>
      </c>
      <c r="M1823" s="17" t="s">
        <v>11731</v>
      </c>
      <c r="N1823" s="17" t="s">
        <v>61</v>
      </c>
      <c r="O1823" s="18">
        <v>10000</v>
      </c>
      <c r="P1823" s="18">
        <v>5599.4800185621698</v>
      </c>
      <c r="Q1823" s="16">
        <v>47043</v>
      </c>
      <c r="R1823" s="17" t="s">
        <v>11737</v>
      </c>
      <c r="S1823" s="17" t="s">
        <v>10261</v>
      </c>
      <c r="T1823" s="17" t="s">
        <v>11730</v>
      </c>
      <c r="U1823" s="17" t="s">
        <v>10248</v>
      </c>
      <c r="V1823" s="17"/>
      <c r="W1823" s="17" t="s">
        <v>10883</v>
      </c>
      <c r="X1823" s="17" t="s">
        <v>10595</v>
      </c>
      <c r="Y1823" s="18">
        <v>26807.58</v>
      </c>
      <c r="Z1823" s="17" t="s">
        <v>11734</v>
      </c>
      <c r="AA1823" s="18">
        <v>67984.632443531795</v>
      </c>
      <c r="AB1823" s="17" t="s">
        <v>10245</v>
      </c>
      <c r="AC1823" s="17" t="s">
        <v>10246</v>
      </c>
      <c r="AD1823" s="17" t="s">
        <v>10577</v>
      </c>
      <c r="AE1823" s="18">
        <v>4400.5199814378302</v>
      </c>
      <c r="AF1823" s="31" t="str">
        <f>_xlfn.XLOOKUP(A1823,Macmahon!B:B,Macmahon!AE:AE,"",0)</f>
        <v/>
      </c>
      <c r="AG1823" s="28" t="str">
        <f>_xlfn.XLOOKUP(A1823,Macmahon!B:B,Macmahon!AJ:AJ,"",0)</f>
        <v/>
      </c>
      <c r="AH1823" s="28" t="str">
        <f>_xlfn.XLOOKUP(A1823,Macmahon!B:B,Macmahon!AK:AK,"",0)</f>
        <v/>
      </c>
      <c r="AI1823" s="28">
        <f t="shared" si="40"/>
        <v>0</v>
      </c>
      <c r="AJ1823" s="40" t="str">
        <f>E1823&amp;C1823&amp;B1823</f>
        <v>DH35458RI</v>
      </c>
      <c r="AK1823" s="40" t="str">
        <f>IFERROR(_xlfn.XLOOKUP(AJ1823,CrossRef!$A:$A,CrossRef!$J:$J,"Not Found"),"-")</f>
        <v>EXBH087-HYSY-CYHY-CYSR</v>
      </c>
      <c r="AL1823" s="40">
        <f>IFERROR(_xlfn.XLOOKUP(AJ1823,CrossRef!$A:$A,CrossRef!$K:$K,"Not Found"),"-")</f>
        <v>0</v>
      </c>
      <c r="AM1823" s="40" t="str">
        <f>IFERROR(_xlfn.XLOOKUP(AJ1823,CrossRef!$A:$A,CrossRef!$L:$L,"Not Found"),"-")</f>
        <v>10000H STICK CYLINDER CHANGE RH</v>
      </c>
    </row>
    <row r="1824" spans="1:39" x14ac:dyDescent="0.3">
      <c r="A1824" s="4" t="str">
        <f>D1824&amp;C1824&amp;B1824</f>
        <v>TD6321310800</v>
      </c>
      <c r="B1824" s="4" t="str">
        <f>LEFT(N1824,FIND(" ",N1824)-1)</f>
        <v>00</v>
      </c>
      <c r="C1824" s="4" t="str">
        <f>LEFT(M1824,4)</f>
        <v>3108</v>
      </c>
      <c r="D1824" s="4" t="str">
        <f>LEFT(L1824,FIND(" ",L1824)-1)</f>
        <v>TD6321</v>
      </c>
      <c r="E1824" s="4" t="str">
        <f>MID(X1824,2,3)</f>
        <v>SND</v>
      </c>
      <c r="G1824" s="17" t="s">
        <v>10234</v>
      </c>
      <c r="H1824" s="17" t="s">
        <v>10235</v>
      </c>
      <c r="I1824" s="17" t="s">
        <v>10257</v>
      </c>
      <c r="J1824" s="17" t="s">
        <v>10258</v>
      </c>
      <c r="K1824" s="17" t="s">
        <v>187</v>
      </c>
      <c r="L1824" s="17" t="s">
        <v>10353</v>
      </c>
      <c r="M1824" s="17" t="s">
        <v>836</v>
      </c>
      <c r="N1824" s="17" t="s">
        <v>17</v>
      </c>
      <c r="O1824" s="18">
        <v>18000</v>
      </c>
      <c r="P1824" s="18">
        <v>31538.7573952776</v>
      </c>
      <c r="Q1824" s="16">
        <v>47093</v>
      </c>
      <c r="R1824" s="17" t="s">
        <v>11023</v>
      </c>
      <c r="S1824" s="17" t="s">
        <v>10261</v>
      </c>
      <c r="T1824" s="17" t="s">
        <v>11023</v>
      </c>
      <c r="U1824" s="17" t="s">
        <v>10248</v>
      </c>
      <c r="V1824" s="17"/>
      <c r="W1824" s="17"/>
      <c r="X1824" s="17" t="s">
        <v>10355</v>
      </c>
      <c r="Y1824" s="18">
        <v>16993.39</v>
      </c>
      <c r="Z1824" s="17" t="s">
        <v>11025</v>
      </c>
      <c r="AA1824" s="18">
        <v>65935.572210814498</v>
      </c>
      <c r="AB1824" s="17" t="s">
        <v>10245</v>
      </c>
      <c r="AC1824" s="17" t="s">
        <v>10246</v>
      </c>
      <c r="AD1824" s="17" t="s">
        <v>10272</v>
      </c>
      <c r="AE1824" s="18">
        <v>-13538.7573952776</v>
      </c>
      <c r="AF1824" s="31" t="str">
        <f>_xlfn.XLOOKUP(A1824,Macmahon!B:B,Macmahon!AE:AE,"",0)</f>
        <v/>
      </c>
      <c r="AG1824" s="28" t="str">
        <f>_xlfn.XLOOKUP(A1824,Macmahon!B:B,Macmahon!AJ:AJ,"",0)</f>
        <v/>
      </c>
      <c r="AH1824" s="28" t="str">
        <f>_xlfn.XLOOKUP(A1824,Macmahon!B:B,Macmahon!AK:AK,"",0)</f>
        <v/>
      </c>
      <c r="AI1824" s="28">
        <f t="shared" si="40"/>
        <v>0</v>
      </c>
      <c r="AJ1824" s="40" t="str">
        <f>E1824&amp;C1824&amp;B1824</f>
        <v>SND310800</v>
      </c>
      <c r="AK1824" s="40" t="str">
        <f>IFERROR(_xlfn.XLOOKUP(AJ1824,CrossRef!$A:$A,CrossRef!$J:$J,"Not Found"),"-")</f>
        <v/>
      </c>
      <c r="AL1824" s="40">
        <f>IFERROR(_xlfn.XLOOKUP(AJ1824,CrossRef!$A:$A,CrossRef!$K:$K,"Not Found"),"-")</f>
        <v>0</v>
      </c>
      <c r="AM1824" s="40" t="str">
        <f>IFERROR(_xlfn.XLOOKUP(AJ1824,CrossRef!$A:$A,CrossRef!$L:$L,"Not Found"),"-")</f>
        <v>18000H DRIVE SHAFT PUMP DRIVE CHANGE</v>
      </c>
    </row>
    <row r="1825" spans="1:39" x14ac:dyDescent="0.3">
      <c r="A1825" s="4" t="str">
        <f>D1825&amp;C1825&amp;B1825</f>
        <v>TD63214303RI</v>
      </c>
      <c r="B1825" s="4" t="str">
        <f>LEFT(N1825,FIND(" ",N1825)-1)</f>
        <v>RI</v>
      </c>
      <c r="C1825" s="4" t="str">
        <f>LEFT(M1825,4)</f>
        <v>4303</v>
      </c>
      <c r="D1825" s="4" t="str">
        <f>LEFT(L1825,FIND(" ",L1825)-1)</f>
        <v>TD6321</v>
      </c>
      <c r="E1825" s="4" t="str">
        <f>MID(X1825,2,3)</f>
        <v>SND</v>
      </c>
      <c r="G1825" s="14" t="s">
        <v>10234</v>
      </c>
      <c r="H1825" s="14" t="s">
        <v>10235</v>
      </c>
      <c r="I1825" s="14" t="s">
        <v>10257</v>
      </c>
      <c r="J1825" s="14" t="s">
        <v>10258</v>
      </c>
      <c r="K1825" s="14" t="s">
        <v>187</v>
      </c>
      <c r="L1825" s="14" t="s">
        <v>10353</v>
      </c>
      <c r="M1825" s="14" t="s">
        <v>11504</v>
      </c>
      <c r="N1825" s="14" t="s">
        <v>61</v>
      </c>
      <c r="O1825" s="15">
        <v>15000</v>
      </c>
      <c r="P1825" s="15">
        <v>24733.243061992202</v>
      </c>
      <c r="Q1825" s="16">
        <v>45761</v>
      </c>
      <c r="R1825" s="14" t="s">
        <v>11505</v>
      </c>
      <c r="S1825" s="14" t="s">
        <v>10261</v>
      </c>
      <c r="T1825" s="14" t="s">
        <v>11505</v>
      </c>
      <c r="U1825" s="14" t="s">
        <v>10269</v>
      </c>
      <c r="V1825" s="14"/>
      <c r="W1825" s="14"/>
      <c r="X1825" s="14" t="s">
        <v>10355</v>
      </c>
      <c r="Y1825" s="15">
        <v>0</v>
      </c>
      <c r="Z1825" s="14" t="s">
        <v>11508</v>
      </c>
      <c r="AA1825" s="15">
        <v>45699.125638406498</v>
      </c>
      <c r="AB1825" s="14" t="s">
        <v>10245</v>
      </c>
      <c r="AC1825" s="14" t="s">
        <v>10246</v>
      </c>
      <c r="AD1825" s="14" t="s">
        <v>10272</v>
      </c>
      <c r="AE1825" s="15">
        <v>-9733.2430619921597</v>
      </c>
      <c r="AF1825" s="31" t="str">
        <f>_xlfn.XLOOKUP(A1825,Macmahon!B:B,Macmahon!AE:AE,"",0)</f>
        <v/>
      </c>
      <c r="AG1825" s="28" t="str">
        <f>_xlfn.XLOOKUP(A1825,Macmahon!B:B,Macmahon!AJ:AJ,"",0)</f>
        <v/>
      </c>
      <c r="AH1825" s="28" t="str">
        <f>_xlfn.XLOOKUP(A1825,Macmahon!B:B,Macmahon!AK:AK,"",0)</f>
        <v/>
      </c>
      <c r="AI1825" s="28">
        <f t="shared" si="40"/>
        <v>0</v>
      </c>
      <c r="AJ1825" s="40" t="str">
        <f>E1825&amp;C1825&amp;B1825</f>
        <v>SND4303RI</v>
      </c>
      <c r="AK1825" s="40" t="str">
        <f>IFERROR(_xlfn.XLOOKUP(AJ1825,CrossRef!$A:$A,CrossRef!$J:$J,"Not Found"),"-")</f>
        <v/>
      </c>
      <c r="AL1825" s="40">
        <f>IFERROR(_xlfn.XLOOKUP(AJ1825,CrossRef!$A:$A,CrossRef!$K:$K,"Not Found"),"-")</f>
        <v>0</v>
      </c>
      <c r="AM1825" s="40" t="str">
        <f>IFERROR(_xlfn.XLOOKUP(AJ1825,CrossRef!$A:$A,CrossRef!$L:$L,"Not Found"),"-")</f>
        <v>15000H STEERING CYLINDER CHANGE RH</v>
      </c>
    </row>
    <row r="1826" spans="1:39" x14ac:dyDescent="0.3">
      <c r="A1826" s="4" t="str">
        <f>D1826&amp;C1826&amp;B1826</f>
        <v>TD63214303LT</v>
      </c>
      <c r="B1826" s="4" t="str">
        <f>LEFT(N1826,FIND(" ",N1826)-1)</f>
        <v>LT</v>
      </c>
      <c r="C1826" s="4" t="str">
        <f>LEFT(M1826,4)</f>
        <v>4303</v>
      </c>
      <c r="D1826" s="4" t="str">
        <f>LEFT(L1826,FIND(" ",L1826)-1)</f>
        <v>TD6321</v>
      </c>
      <c r="E1826" s="4" t="str">
        <f>MID(X1826,2,3)</f>
        <v>SND</v>
      </c>
      <c r="G1826" s="14" t="s">
        <v>10234</v>
      </c>
      <c r="H1826" s="14" t="s">
        <v>10235</v>
      </c>
      <c r="I1826" s="14" t="s">
        <v>10257</v>
      </c>
      <c r="J1826" s="14" t="s">
        <v>10258</v>
      </c>
      <c r="K1826" s="14" t="s">
        <v>187</v>
      </c>
      <c r="L1826" s="14" t="s">
        <v>10353</v>
      </c>
      <c r="M1826" s="14" t="s">
        <v>11504</v>
      </c>
      <c r="N1826" s="14" t="s">
        <v>57</v>
      </c>
      <c r="O1826" s="15">
        <v>15000</v>
      </c>
      <c r="P1826" s="15">
        <v>24738.026993149699</v>
      </c>
      <c r="Q1826" s="16">
        <v>45761.446597222224</v>
      </c>
      <c r="R1826" s="14" t="s">
        <v>11505</v>
      </c>
      <c r="S1826" s="14" t="s">
        <v>10261</v>
      </c>
      <c r="T1826" s="14" t="s">
        <v>11505</v>
      </c>
      <c r="U1826" s="14" t="s">
        <v>10269</v>
      </c>
      <c r="V1826" s="14"/>
      <c r="W1826" s="14"/>
      <c r="X1826" s="14" t="s">
        <v>10355</v>
      </c>
      <c r="Y1826" s="15">
        <v>0</v>
      </c>
      <c r="Z1826" s="14" t="s">
        <v>11506</v>
      </c>
      <c r="AA1826" s="15">
        <v>45703.860820470603</v>
      </c>
      <c r="AB1826" s="14" t="s">
        <v>10245</v>
      </c>
      <c r="AC1826" s="14" t="s">
        <v>10246</v>
      </c>
      <c r="AD1826" s="14" t="s">
        <v>10272</v>
      </c>
      <c r="AE1826" s="15">
        <v>-9738.0269931497005</v>
      </c>
      <c r="AF1826" s="31" t="str">
        <f>_xlfn.XLOOKUP(A1826,Macmahon!B:B,Macmahon!AE:AE,"",0)</f>
        <v/>
      </c>
      <c r="AG1826" s="28" t="str">
        <f>_xlfn.XLOOKUP(A1826,Macmahon!B:B,Macmahon!AJ:AJ,"",0)</f>
        <v/>
      </c>
      <c r="AH1826" s="28" t="str">
        <f>_xlfn.XLOOKUP(A1826,Macmahon!B:B,Macmahon!AK:AK,"",0)</f>
        <v/>
      </c>
      <c r="AI1826" s="28">
        <f t="shared" si="40"/>
        <v>0</v>
      </c>
      <c r="AJ1826" s="40" t="str">
        <f>E1826&amp;C1826&amp;B1826</f>
        <v>SND4303LT</v>
      </c>
      <c r="AK1826" s="40" t="str">
        <f>IFERROR(_xlfn.XLOOKUP(AJ1826,CrossRef!$A:$A,CrossRef!$J:$J,"Not Found"),"-")</f>
        <v/>
      </c>
      <c r="AL1826" s="40">
        <f>IFERROR(_xlfn.XLOOKUP(AJ1826,CrossRef!$A:$A,CrossRef!$K:$K,"Not Found"),"-")</f>
        <v>0</v>
      </c>
      <c r="AM1826" s="40" t="str">
        <f>IFERROR(_xlfn.XLOOKUP(AJ1826,CrossRef!$A:$A,CrossRef!$L:$L,"Not Found"),"-")</f>
        <v>15000H STEERING CYLINDER CHANGE LH</v>
      </c>
    </row>
    <row r="1827" spans="1:39" x14ac:dyDescent="0.3">
      <c r="A1827" s="4" t="str">
        <f>D1827&amp;C1827&amp;B1827</f>
        <v>EX71285459LR</v>
      </c>
      <c r="B1827" s="4" t="str">
        <f>LEFT(N1827,FIND(" ",N1827)-1)</f>
        <v>LR</v>
      </c>
      <c r="C1827" s="4" t="str">
        <f>LEFT(M1827,4)</f>
        <v>5459</v>
      </c>
      <c r="D1827" s="4" t="str">
        <f>LEFT(L1827,FIND(" ",L1827)-1)</f>
        <v>EX7128</v>
      </c>
      <c r="E1827" s="4" t="str">
        <f>MID(X1827,2,3)</f>
        <v>ELZ</v>
      </c>
      <c r="G1827" s="17" t="s">
        <v>10234</v>
      </c>
      <c r="H1827" s="17" t="s">
        <v>10235</v>
      </c>
      <c r="I1827" s="17" t="s">
        <v>10257</v>
      </c>
      <c r="J1827" s="17" t="s">
        <v>10393</v>
      </c>
      <c r="K1827" s="17" t="s">
        <v>2728</v>
      </c>
      <c r="L1827" s="17" t="s">
        <v>11064</v>
      </c>
      <c r="M1827" s="17" t="s">
        <v>732</v>
      </c>
      <c r="N1827" s="17" t="s">
        <v>490</v>
      </c>
      <c r="O1827" s="18">
        <v>15000</v>
      </c>
      <c r="P1827" s="18">
        <v>7714.5585189369604</v>
      </c>
      <c r="Q1827" s="16">
        <v>47645</v>
      </c>
      <c r="R1827" s="17" t="s">
        <v>11740</v>
      </c>
      <c r="S1827" s="17" t="s">
        <v>10286</v>
      </c>
      <c r="T1827" s="17" t="s">
        <v>11740</v>
      </c>
      <c r="U1827" s="17" t="s">
        <v>10248</v>
      </c>
      <c r="V1827" s="17"/>
      <c r="W1827" s="17" t="s">
        <v>11750</v>
      </c>
      <c r="X1827" s="17" t="s">
        <v>11065</v>
      </c>
      <c r="Y1827" s="18">
        <v>96908.35</v>
      </c>
      <c r="Z1827" s="17" t="s">
        <v>11741</v>
      </c>
      <c r="AA1827" s="21">
        <v>47831.080652521101</v>
      </c>
      <c r="AB1827" s="17" t="s">
        <v>10335</v>
      </c>
      <c r="AC1827" s="17" t="s">
        <v>10246</v>
      </c>
      <c r="AD1827" s="17"/>
      <c r="AE1827" s="18">
        <v>7285.4414810630396</v>
      </c>
      <c r="AF1827" s="31">
        <f>_xlfn.XLOOKUP(A1827,Macmahon!B:B,Macmahon!AE:AE,"",0)</f>
        <v>45634</v>
      </c>
      <c r="AG1827" s="28">
        <f>_xlfn.XLOOKUP(A1827,Macmahon!B:B,Macmahon!AJ:AJ,"",0)</f>
        <v>46752.420289849535</v>
      </c>
      <c r="AH1827" s="28">
        <f>_xlfn.XLOOKUP(A1827,Macmahon!B:B,Macmahon!AK:AK,"",0)</f>
        <v>47649</v>
      </c>
      <c r="AI1827" s="28">
        <f t="shared" si="40"/>
        <v>46752.420289849535</v>
      </c>
      <c r="AJ1827" s="40" t="str">
        <f>E1827&amp;C1827&amp;B1827</f>
        <v>ELZ5459LR</v>
      </c>
      <c r="AK1827" s="40" t="str">
        <f>IFERROR(_xlfn.XLOOKUP(AJ1827,CrossRef!$A:$A,CrossRef!$J:$J,"Not Found"),"-")</f>
        <v>EXBH072-SURE-TMSG-SGB3</v>
      </c>
      <c r="AL1827" s="40" t="str">
        <f>IFERROR(_xlfn.XLOOKUP(AJ1827,CrossRef!$A:$A,CrossRef!$K:$K,"Not Found"),"-")</f>
        <v>LHR</v>
      </c>
      <c r="AM1827" s="40" t="str">
        <f>IFERROR(_xlfn.XLOOKUP(AJ1827,CrossRef!$A:$A,CrossRef!$L:$L,"Not Found"),"-")</f>
        <v>15000H SWING DRIVE CHANGE LHR</v>
      </c>
    </row>
    <row r="1828" spans="1:39" x14ac:dyDescent="0.3">
      <c r="A1828" s="4" t="str">
        <f>D1828&amp;C1828&amp;B1828</f>
        <v>EX71285459RF</v>
      </c>
      <c r="B1828" s="4" t="str">
        <f>LEFT(N1828,FIND(" ",N1828)-1)</f>
        <v>RF</v>
      </c>
      <c r="C1828" s="4" t="str">
        <f>LEFT(M1828,4)</f>
        <v>5459</v>
      </c>
      <c r="D1828" s="4" t="str">
        <f>LEFT(L1828,FIND(" ",L1828)-1)</f>
        <v>EX7128</v>
      </c>
      <c r="E1828" s="4" t="str">
        <f>MID(X1828,2,3)</f>
        <v>ELZ</v>
      </c>
      <c r="G1828" s="14" t="s">
        <v>10234</v>
      </c>
      <c r="H1828" s="14" t="s">
        <v>10235</v>
      </c>
      <c r="I1828" s="14" t="s">
        <v>10257</v>
      </c>
      <c r="J1828" s="14" t="s">
        <v>10393</v>
      </c>
      <c r="K1828" s="14" t="s">
        <v>2728</v>
      </c>
      <c r="L1828" s="14" t="s">
        <v>11064</v>
      </c>
      <c r="M1828" s="14" t="s">
        <v>732</v>
      </c>
      <c r="N1828" s="14" t="s">
        <v>487</v>
      </c>
      <c r="O1828" s="15">
        <v>15000</v>
      </c>
      <c r="P1828" s="15">
        <v>7713.5157371828</v>
      </c>
      <c r="Q1828" s="16">
        <v>47645</v>
      </c>
      <c r="R1828" s="14" t="s">
        <v>11740</v>
      </c>
      <c r="S1828" s="14" t="s">
        <v>10286</v>
      </c>
      <c r="T1828" s="14" t="s">
        <v>11740</v>
      </c>
      <c r="U1828" s="14" t="s">
        <v>10248</v>
      </c>
      <c r="V1828" s="14"/>
      <c r="W1828" s="14" t="s">
        <v>10399</v>
      </c>
      <c r="X1828" s="14" t="s">
        <v>11065</v>
      </c>
      <c r="Y1828" s="15">
        <v>96908.35</v>
      </c>
      <c r="Z1828" s="14" t="s">
        <v>11743</v>
      </c>
      <c r="AA1828" s="23">
        <v>47831.080652521101</v>
      </c>
      <c r="AB1828" s="14" t="s">
        <v>10335</v>
      </c>
      <c r="AC1828" s="14" t="s">
        <v>10246</v>
      </c>
      <c r="AD1828" s="14"/>
      <c r="AE1828" s="15">
        <v>7286.4842628172</v>
      </c>
      <c r="AF1828" s="31">
        <f>_xlfn.XLOOKUP(A1828,Macmahon!B:B,Macmahon!AE:AE,"",0)</f>
        <v>45635</v>
      </c>
      <c r="AG1828" s="28">
        <f>_xlfn.XLOOKUP(A1828,Macmahon!B:B,Macmahon!AJ:AJ,"",0)</f>
        <v>46752.420289849535</v>
      </c>
      <c r="AH1828" s="28">
        <f>_xlfn.XLOOKUP(A1828,Macmahon!B:B,Macmahon!AK:AK,"",0)</f>
        <v>47649</v>
      </c>
      <c r="AI1828" s="28">
        <f t="shared" si="40"/>
        <v>46752.420289849535</v>
      </c>
      <c r="AJ1828" s="40" t="str">
        <f>E1828&amp;C1828&amp;B1828</f>
        <v>ELZ5459RF</v>
      </c>
      <c r="AK1828" s="40" t="str">
        <f>IFERROR(_xlfn.XLOOKUP(AJ1828,CrossRef!$A:$A,CrossRef!$J:$J,"Not Found"),"-")</f>
        <v>EXBH072-SURE-TMSG-SGB2</v>
      </c>
      <c r="AL1828" s="40" t="str">
        <f>IFERROR(_xlfn.XLOOKUP(AJ1828,CrossRef!$A:$A,CrossRef!$K:$K,"Not Found"),"-")</f>
        <v>RHF</v>
      </c>
      <c r="AM1828" s="40" t="str">
        <f>IFERROR(_xlfn.XLOOKUP(AJ1828,CrossRef!$A:$A,CrossRef!$L:$L,"Not Found"),"-")</f>
        <v>15000H SWING DRIVE CHANGE RHF</v>
      </c>
    </row>
    <row r="1829" spans="1:39" x14ac:dyDescent="0.3">
      <c r="A1829" s="4" t="str">
        <f>D1829&amp;C1829&amp;B1829</f>
        <v>EX71285459RR</v>
      </c>
      <c r="B1829" s="4" t="str">
        <f>LEFT(N1829,FIND(" ",N1829)-1)</f>
        <v>RR</v>
      </c>
      <c r="C1829" s="4" t="str">
        <f>LEFT(M1829,4)</f>
        <v>5459</v>
      </c>
      <c r="D1829" s="4" t="str">
        <f>LEFT(L1829,FIND(" ",L1829)-1)</f>
        <v>EX7128</v>
      </c>
      <c r="E1829" s="4" t="str">
        <f>MID(X1829,2,3)</f>
        <v>ELZ</v>
      </c>
      <c r="G1829" s="17" t="s">
        <v>10234</v>
      </c>
      <c r="H1829" s="17" t="s">
        <v>10235</v>
      </c>
      <c r="I1829" s="17" t="s">
        <v>10257</v>
      </c>
      <c r="J1829" s="17" t="s">
        <v>10393</v>
      </c>
      <c r="K1829" s="17" t="s">
        <v>2728</v>
      </c>
      <c r="L1829" s="17" t="s">
        <v>11064</v>
      </c>
      <c r="M1829" s="17" t="s">
        <v>732</v>
      </c>
      <c r="N1829" s="17" t="s">
        <v>493</v>
      </c>
      <c r="O1829" s="18">
        <v>15000</v>
      </c>
      <c r="P1829" s="18">
        <v>9499.8854496662098</v>
      </c>
      <c r="Q1829" s="16">
        <v>47516</v>
      </c>
      <c r="R1829" s="17" t="s">
        <v>11740</v>
      </c>
      <c r="S1829" s="17" t="s">
        <v>10286</v>
      </c>
      <c r="T1829" s="17" t="s">
        <v>11740</v>
      </c>
      <c r="U1829" s="17" t="s">
        <v>10248</v>
      </c>
      <c r="V1829" s="17"/>
      <c r="W1829" s="17" t="s">
        <v>10399</v>
      </c>
      <c r="X1829" s="17" t="s">
        <v>11065</v>
      </c>
      <c r="Y1829" s="18">
        <v>96908.35</v>
      </c>
      <c r="Z1829" s="17" t="s">
        <v>11744</v>
      </c>
      <c r="AA1829" s="18">
        <v>45535.392767510799</v>
      </c>
      <c r="AB1829" s="17" t="s">
        <v>10335</v>
      </c>
      <c r="AC1829" s="17" t="s">
        <v>10246</v>
      </c>
      <c r="AD1829" s="17"/>
      <c r="AE1829" s="18">
        <v>5500.1145503337902</v>
      </c>
      <c r="AF1829" s="31">
        <f>_xlfn.XLOOKUP(A1829,Macmahon!B:B,Macmahon!AE:AE,"",0)</f>
        <v>45511</v>
      </c>
      <c r="AG1829" s="28">
        <f>_xlfn.XLOOKUP(A1829,Macmahon!B:B,Macmahon!AJ:AJ,"",0)</f>
        <v>46611.570048298614</v>
      </c>
      <c r="AH1829" s="28">
        <f>_xlfn.XLOOKUP(A1829,Macmahon!B:B,Macmahon!AK:AK,"",0)</f>
        <v>47520</v>
      </c>
      <c r="AI1829" s="28">
        <f t="shared" si="40"/>
        <v>46611.570048298614</v>
      </c>
      <c r="AJ1829" s="40" t="str">
        <f>E1829&amp;C1829&amp;B1829</f>
        <v>ELZ5459RR</v>
      </c>
      <c r="AK1829" s="40" t="str">
        <f>IFERROR(_xlfn.XLOOKUP(AJ1829,CrossRef!$A:$A,CrossRef!$J:$J,"Not Found"),"-")</f>
        <v>EXBH072-SURE-TMSG-SGB4</v>
      </c>
      <c r="AL1829" s="40" t="str">
        <f>IFERROR(_xlfn.XLOOKUP(AJ1829,CrossRef!$A:$A,CrossRef!$K:$K,"Not Found"),"-")</f>
        <v>RHR</v>
      </c>
      <c r="AM1829" s="40" t="str">
        <f>IFERROR(_xlfn.XLOOKUP(AJ1829,CrossRef!$A:$A,CrossRef!$L:$L,"Not Found"),"-")</f>
        <v>15000H SWING DRIVE CHANGE RHR</v>
      </c>
    </row>
    <row r="1830" spans="1:39" x14ac:dyDescent="0.3">
      <c r="A1830" s="4" t="str">
        <f>D1830&amp;C1830&amp;B1830</f>
        <v>EX71085459LF</v>
      </c>
      <c r="B1830" s="4" t="str">
        <f>LEFT(N1830,FIND(" ",N1830)-1)</f>
        <v>LF</v>
      </c>
      <c r="C1830" s="4" t="str">
        <f>LEFT(M1830,4)</f>
        <v>5459</v>
      </c>
      <c r="D1830" s="4" t="str">
        <f>LEFT(L1830,FIND(" ",L1830)-1)</f>
        <v>EX7108</v>
      </c>
      <c r="E1830" s="4" t="str">
        <f>MID(X1830,2,3)</f>
        <v>DHN</v>
      </c>
      <c r="G1830" s="14" t="s">
        <v>10234</v>
      </c>
      <c r="H1830" s="14" t="s">
        <v>10235</v>
      </c>
      <c r="I1830" s="14" t="s">
        <v>10257</v>
      </c>
      <c r="J1830" s="14" t="s">
        <v>10393</v>
      </c>
      <c r="K1830" s="14" t="s">
        <v>2755</v>
      </c>
      <c r="L1830" s="14" t="s">
        <v>10599</v>
      </c>
      <c r="M1830" s="14" t="s">
        <v>732</v>
      </c>
      <c r="N1830" s="14" t="s">
        <v>483</v>
      </c>
      <c r="O1830" s="15">
        <v>15000</v>
      </c>
      <c r="P1830" s="15">
        <v>2759.5043133825502</v>
      </c>
      <c r="Q1830" s="16">
        <v>46993</v>
      </c>
      <c r="R1830" s="14" t="s">
        <v>11740</v>
      </c>
      <c r="S1830" s="14" t="s">
        <v>10286</v>
      </c>
      <c r="T1830" s="14" t="s">
        <v>11740</v>
      </c>
      <c r="U1830" s="14" t="s">
        <v>10248</v>
      </c>
      <c r="V1830" s="14"/>
      <c r="W1830" s="14" t="s">
        <v>10768</v>
      </c>
      <c r="X1830" s="14" t="s">
        <v>10600</v>
      </c>
      <c r="Y1830" s="15">
        <v>96908.35</v>
      </c>
      <c r="Z1830" s="14" t="s">
        <v>11751</v>
      </c>
      <c r="AA1830" s="15">
        <v>64692.913757700197</v>
      </c>
      <c r="AB1830" s="14" t="s">
        <v>10245</v>
      </c>
      <c r="AC1830" s="14" t="s">
        <v>10246</v>
      </c>
      <c r="AD1830" s="14" t="s">
        <v>10272</v>
      </c>
      <c r="AE1830" s="15">
        <v>12240.4956866175</v>
      </c>
      <c r="AF1830" s="31">
        <f>_xlfn.XLOOKUP(A1830,Macmahon!B:B,Macmahon!AE:AE,"",0)</f>
        <v>46077</v>
      </c>
      <c r="AG1830" s="28">
        <f>_xlfn.XLOOKUP(A1830,Macmahon!B:B,Macmahon!AJ:AJ,"",0)</f>
        <v>47154.374100729168</v>
      </c>
      <c r="AH1830" s="28">
        <f>_xlfn.XLOOKUP(A1830,Macmahon!B:B,Macmahon!AK:AK,"",0)</f>
        <v>47008</v>
      </c>
      <c r="AI1830" s="28">
        <f t="shared" si="40"/>
        <v>47008</v>
      </c>
      <c r="AJ1830" s="40" t="str">
        <f>E1830&amp;C1830&amp;B1830</f>
        <v>DHN5459LF</v>
      </c>
      <c r="AK1830" s="40" t="str">
        <f>IFERROR(_xlfn.XLOOKUP(AJ1830,CrossRef!$A:$A,CrossRef!$J:$J,"Not Found"),"-")</f>
        <v>EXBH056-SURE-TMSG</v>
      </c>
      <c r="AL1830" s="40" t="str">
        <f>IFERROR(_xlfn.XLOOKUP(AJ1830,CrossRef!$A:$A,CrossRef!$K:$K,"Not Found"),"-")</f>
        <v>LHF</v>
      </c>
      <c r="AM1830" s="40" t="str">
        <f>IFERROR(_xlfn.XLOOKUP(AJ1830,CrossRef!$A:$A,CrossRef!$L:$L,"Not Found"),"-")</f>
        <v>15000H SWING DRIVE CHANGE LHF</v>
      </c>
    </row>
    <row r="1831" spans="1:39" x14ac:dyDescent="0.3">
      <c r="A1831" s="4" t="str">
        <f>D1831&amp;C1831&amp;B1831</f>
        <v>EX71085459LR</v>
      </c>
      <c r="B1831" s="4" t="str">
        <f>LEFT(N1831,FIND(" ",N1831)-1)</f>
        <v>LR</v>
      </c>
      <c r="C1831" s="4" t="str">
        <f>LEFT(M1831,4)</f>
        <v>5459</v>
      </c>
      <c r="D1831" s="4" t="str">
        <f>LEFT(L1831,FIND(" ",L1831)-1)</f>
        <v>EX7108</v>
      </c>
      <c r="E1831" s="4" t="str">
        <f>MID(X1831,2,3)</f>
        <v>DHN</v>
      </c>
      <c r="G1831" s="17" t="s">
        <v>10234</v>
      </c>
      <c r="H1831" s="17" t="s">
        <v>10235</v>
      </c>
      <c r="I1831" s="17" t="s">
        <v>10257</v>
      </c>
      <c r="J1831" s="17" t="s">
        <v>10393</v>
      </c>
      <c r="K1831" s="17" t="s">
        <v>2755</v>
      </c>
      <c r="L1831" s="17" t="s">
        <v>10599</v>
      </c>
      <c r="M1831" s="17" t="s">
        <v>732</v>
      </c>
      <c r="N1831" s="17" t="s">
        <v>490</v>
      </c>
      <c r="O1831" s="18">
        <v>15000</v>
      </c>
      <c r="P1831" s="18">
        <v>2759.5043133825502</v>
      </c>
      <c r="Q1831" s="16">
        <v>46993</v>
      </c>
      <c r="R1831" s="17" t="s">
        <v>11740</v>
      </c>
      <c r="S1831" s="17" t="s">
        <v>10286</v>
      </c>
      <c r="T1831" s="17" t="s">
        <v>11740</v>
      </c>
      <c r="U1831" s="17" t="s">
        <v>10248</v>
      </c>
      <c r="V1831" s="17"/>
      <c r="W1831" s="17" t="s">
        <v>10768</v>
      </c>
      <c r="X1831" s="17" t="s">
        <v>10600</v>
      </c>
      <c r="Y1831" s="18">
        <v>96908.35</v>
      </c>
      <c r="Z1831" s="17" t="s">
        <v>11752</v>
      </c>
      <c r="AA1831" s="18">
        <v>64692.913757700197</v>
      </c>
      <c r="AB1831" s="17" t="s">
        <v>10245</v>
      </c>
      <c r="AC1831" s="17" t="s">
        <v>10246</v>
      </c>
      <c r="AD1831" s="17" t="s">
        <v>10272</v>
      </c>
      <c r="AE1831" s="18">
        <v>12240.4956866175</v>
      </c>
      <c r="AF1831" s="31">
        <f>_xlfn.XLOOKUP(A1831,Macmahon!B:B,Macmahon!AE:AE,"",0)</f>
        <v>46077</v>
      </c>
      <c r="AG1831" s="28">
        <f>_xlfn.XLOOKUP(A1831,Macmahon!B:B,Macmahon!AJ:AJ,"",0)</f>
        <v>47154.374100729168</v>
      </c>
      <c r="AH1831" s="28">
        <f>_xlfn.XLOOKUP(A1831,Macmahon!B:B,Macmahon!AK:AK,"",0)</f>
        <v>47008</v>
      </c>
      <c r="AI1831" s="28">
        <f t="shared" si="40"/>
        <v>47008</v>
      </c>
      <c r="AJ1831" s="40" t="str">
        <f>E1831&amp;C1831&amp;B1831</f>
        <v>DHN5459LR</v>
      </c>
      <c r="AK1831" s="40" t="str">
        <f>IFERROR(_xlfn.XLOOKUP(AJ1831,CrossRef!$A:$A,CrossRef!$J:$J,"Not Found"),"-")</f>
        <v>EXBH056-SURE-TMSG</v>
      </c>
      <c r="AL1831" s="40" t="str">
        <f>IFERROR(_xlfn.XLOOKUP(AJ1831,CrossRef!$A:$A,CrossRef!$K:$K,"Not Found"),"-")</f>
        <v>LHR</v>
      </c>
      <c r="AM1831" s="40" t="str">
        <f>IFERROR(_xlfn.XLOOKUP(AJ1831,CrossRef!$A:$A,CrossRef!$L:$L,"Not Found"),"-")</f>
        <v>15000H SWING DRIVE CHANGE LHR</v>
      </c>
    </row>
    <row r="1832" spans="1:39" x14ac:dyDescent="0.3">
      <c r="A1832" s="4" t="str">
        <f>D1832&amp;C1832&amp;B1832</f>
        <v>EX71085459RF</v>
      </c>
      <c r="B1832" s="4" t="str">
        <f>LEFT(N1832,FIND(" ",N1832)-1)</f>
        <v>RF</v>
      </c>
      <c r="C1832" s="4" t="str">
        <f>LEFT(M1832,4)</f>
        <v>5459</v>
      </c>
      <c r="D1832" s="4" t="str">
        <f>LEFT(L1832,FIND(" ",L1832)-1)</f>
        <v>EX7108</v>
      </c>
      <c r="E1832" s="4" t="str">
        <f>MID(X1832,2,3)</f>
        <v>DHN</v>
      </c>
      <c r="G1832" s="14" t="s">
        <v>10234</v>
      </c>
      <c r="H1832" s="14" t="s">
        <v>10235</v>
      </c>
      <c r="I1832" s="14" t="s">
        <v>10257</v>
      </c>
      <c r="J1832" s="14" t="s">
        <v>10393</v>
      </c>
      <c r="K1832" s="14" t="s">
        <v>2755</v>
      </c>
      <c r="L1832" s="14" t="s">
        <v>10599</v>
      </c>
      <c r="M1832" s="14" t="s">
        <v>732</v>
      </c>
      <c r="N1832" s="14" t="s">
        <v>487</v>
      </c>
      <c r="O1832" s="15">
        <v>15000</v>
      </c>
      <c r="P1832" s="15">
        <v>2759.5043133825502</v>
      </c>
      <c r="Q1832" s="16">
        <v>46993</v>
      </c>
      <c r="R1832" s="14" t="s">
        <v>11740</v>
      </c>
      <c r="S1832" s="14" t="s">
        <v>10286</v>
      </c>
      <c r="T1832" s="14" t="s">
        <v>11740</v>
      </c>
      <c r="U1832" s="14" t="s">
        <v>10248</v>
      </c>
      <c r="V1832" s="14"/>
      <c r="W1832" s="14" t="s">
        <v>10768</v>
      </c>
      <c r="X1832" s="14" t="s">
        <v>10600</v>
      </c>
      <c r="Y1832" s="15">
        <v>96908.35</v>
      </c>
      <c r="Z1832" s="14" t="s">
        <v>11753</v>
      </c>
      <c r="AA1832" s="15">
        <v>64692.913757700197</v>
      </c>
      <c r="AB1832" s="14" t="s">
        <v>10245</v>
      </c>
      <c r="AC1832" s="14" t="s">
        <v>10246</v>
      </c>
      <c r="AD1832" s="14" t="s">
        <v>10272</v>
      </c>
      <c r="AE1832" s="15">
        <v>12240.4956866175</v>
      </c>
      <c r="AF1832" s="31">
        <f>_xlfn.XLOOKUP(A1832,Macmahon!B:B,Macmahon!AE:AE,"",0)</f>
        <v>46075</v>
      </c>
      <c r="AG1832" s="28">
        <f>_xlfn.XLOOKUP(A1832,Macmahon!B:B,Macmahon!AJ:AJ,"",0)</f>
        <v>47154.374100729168</v>
      </c>
      <c r="AH1832" s="28">
        <f>_xlfn.XLOOKUP(A1832,Macmahon!B:B,Macmahon!AK:AK,"",0)</f>
        <v>47008</v>
      </c>
      <c r="AI1832" s="28">
        <f t="shared" si="40"/>
        <v>47008</v>
      </c>
      <c r="AJ1832" s="40" t="str">
        <f>E1832&amp;C1832&amp;B1832</f>
        <v>DHN5459RF</v>
      </c>
      <c r="AK1832" s="40" t="str">
        <f>IFERROR(_xlfn.XLOOKUP(AJ1832,CrossRef!$A:$A,CrossRef!$J:$J,"Not Found"),"-")</f>
        <v>EXBH056-SURE-TMSG</v>
      </c>
      <c r="AL1832" s="40" t="str">
        <f>IFERROR(_xlfn.XLOOKUP(AJ1832,CrossRef!$A:$A,CrossRef!$K:$K,"Not Found"),"-")</f>
        <v>RHF</v>
      </c>
      <c r="AM1832" s="40" t="str">
        <f>IFERROR(_xlfn.XLOOKUP(AJ1832,CrossRef!$A:$A,CrossRef!$L:$L,"Not Found"),"-")</f>
        <v>15000H SWING DRIVE CHANGE RHF</v>
      </c>
    </row>
    <row r="1833" spans="1:39" x14ac:dyDescent="0.3">
      <c r="A1833" s="4" t="str">
        <f>D1833&amp;C1833&amp;B1833</f>
        <v>EX71085459RR</v>
      </c>
      <c r="B1833" s="4" t="str">
        <f>LEFT(N1833,FIND(" ",N1833)-1)</f>
        <v>RR</v>
      </c>
      <c r="C1833" s="4" t="str">
        <f>LEFT(M1833,4)</f>
        <v>5459</v>
      </c>
      <c r="D1833" s="4" t="str">
        <f>LEFT(L1833,FIND(" ",L1833)-1)</f>
        <v>EX7108</v>
      </c>
      <c r="E1833" s="4" t="str">
        <f>MID(X1833,2,3)</f>
        <v>DHN</v>
      </c>
      <c r="G1833" s="17" t="s">
        <v>10234</v>
      </c>
      <c r="H1833" s="17" t="s">
        <v>10235</v>
      </c>
      <c r="I1833" s="17" t="s">
        <v>10257</v>
      </c>
      <c r="J1833" s="17" t="s">
        <v>10393</v>
      </c>
      <c r="K1833" s="17" t="s">
        <v>2755</v>
      </c>
      <c r="L1833" s="17" t="s">
        <v>10599</v>
      </c>
      <c r="M1833" s="17" t="s">
        <v>732</v>
      </c>
      <c r="N1833" s="17" t="s">
        <v>493</v>
      </c>
      <c r="O1833" s="18">
        <v>15000</v>
      </c>
      <c r="P1833" s="18">
        <v>2768.5287036264499</v>
      </c>
      <c r="Q1833" s="16">
        <v>46993</v>
      </c>
      <c r="R1833" s="17" t="s">
        <v>11740</v>
      </c>
      <c r="S1833" s="17" t="s">
        <v>10286</v>
      </c>
      <c r="T1833" s="17" t="s">
        <v>11740</v>
      </c>
      <c r="U1833" s="17" t="s">
        <v>10248</v>
      </c>
      <c r="V1833" s="17"/>
      <c r="W1833" s="17" t="s">
        <v>10768</v>
      </c>
      <c r="X1833" s="17" t="s">
        <v>10600</v>
      </c>
      <c r="Y1833" s="18">
        <v>96908.35</v>
      </c>
      <c r="Z1833" s="17" t="s">
        <v>11754</v>
      </c>
      <c r="AA1833" s="18">
        <v>64692.913757700197</v>
      </c>
      <c r="AB1833" s="17" t="s">
        <v>10245</v>
      </c>
      <c r="AC1833" s="17" t="s">
        <v>10246</v>
      </c>
      <c r="AD1833" s="17" t="s">
        <v>10272</v>
      </c>
      <c r="AE1833" s="18">
        <v>12231.4712963736</v>
      </c>
      <c r="AF1833" s="31">
        <f>_xlfn.XLOOKUP(A1833,Macmahon!B:B,Macmahon!AE:AE,"",0)</f>
        <v>46076</v>
      </c>
      <c r="AG1833" s="28">
        <f>_xlfn.XLOOKUP(A1833,Macmahon!B:B,Macmahon!AJ:AJ,"",0)</f>
        <v>47154.374100729168</v>
      </c>
      <c r="AH1833" s="28">
        <f>_xlfn.XLOOKUP(A1833,Macmahon!B:B,Macmahon!AK:AK,"",0)</f>
        <v>47008</v>
      </c>
      <c r="AI1833" s="28">
        <f t="shared" si="40"/>
        <v>47008</v>
      </c>
      <c r="AJ1833" s="40" t="str">
        <f>E1833&amp;C1833&amp;B1833</f>
        <v>DHN5459RR</v>
      </c>
      <c r="AK1833" s="40" t="str">
        <f>IFERROR(_xlfn.XLOOKUP(AJ1833,CrossRef!$A:$A,CrossRef!$J:$J,"Not Found"),"-")</f>
        <v>EXBH056-SURE-TMSG</v>
      </c>
      <c r="AL1833" s="40" t="str">
        <f>IFERROR(_xlfn.XLOOKUP(AJ1833,CrossRef!$A:$A,CrossRef!$K:$K,"Not Found"),"-")</f>
        <v>RHR</v>
      </c>
      <c r="AM1833" s="40" t="str">
        <f>IFERROR(_xlfn.XLOOKUP(AJ1833,CrossRef!$A:$A,CrossRef!$L:$L,"Not Found"),"-")</f>
        <v>15000H SWING DRIVE CHANGE RHR</v>
      </c>
    </row>
    <row r="1834" spans="1:39" x14ac:dyDescent="0.3">
      <c r="A1834" s="4" t="str">
        <f>D1834&amp;C1834&amp;B1834</f>
        <v>EX70995459LF</v>
      </c>
      <c r="B1834" s="4" t="str">
        <f>LEFT(N1834,FIND(" ",N1834)-1)</f>
        <v>LF</v>
      </c>
      <c r="C1834" s="4" t="str">
        <f>LEFT(M1834,4)</f>
        <v>5459</v>
      </c>
      <c r="D1834" s="4" t="str">
        <f>LEFT(L1834,FIND(" ",L1834)-1)</f>
        <v>EX7099</v>
      </c>
      <c r="E1834" s="4" t="str">
        <f>MID(X1834,2,3)</f>
        <v>DH3</v>
      </c>
      <c r="G1834" s="14" t="s">
        <v>10234</v>
      </c>
      <c r="H1834" s="14" t="s">
        <v>10235</v>
      </c>
      <c r="I1834" s="14" t="s">
        <v>10588</v>
      </c>
      <c r="J1834" s="14" t="s">
        <v>10589</v>
      </c>
      <c r="K1834" s="14" t="s">
        <v>10590</v>
      </c>
      <c r="L1834" s="14" t="s">
        <v>10591</v>
      </c>
      <c r="M1834" s="14" t="s">
        <v>732</v>
      </c>
      <c r="N1834" s="14" t="s">
        <v>483</v>
      </c>
      <c r="O1834" s="15">
        <v>15000</v>
      </c>
      <c r="P1834" s="15">
        <v>5808.4843542265098</v>
      </c>
      <c r="Q1834" s="16">
        <v>47605</v>
      </c>
      <c r="R1834" s="14" t="s">
        <v>11740</v>
      </c>
      <c r="S1834" s="14" t="s">
        <v>10286</v>
      </c>
      <c r="T1834" s="14" t="s">
        <v>11740</v>
      </c>
      <c r="U1834" s="14" t="s">
        <v>10248</v>
      </c>
      <c r="V1834" s="14"/>
      <c r="W1834" s="14" t="s">
        <v>10883</v>
      </c>
      <c r="X1834" s="14" t="s">
        <v>10595</v>
      </c>
      <c r="Y1834" s="15">
        <v>96908.35</v>
      </c>
      <c r="Z1834" s="14" t="s">
        <v>11745</v>
      </c>
      <c r="AA1834" s="23">
        <v>77678.266940451795</v>
      </c>
      <c r="AB1834" s="14" t="s">
        <v>10245</v>
      </c>
      <c r="AC1834" s="14" t="s">
        <v>10246</v>
      </c>
      <c r="AD1834" s="14" t="s">
        <v>10577</v>
      </c>
      <c r="AE1834" s="15">
        <v>9191.5156457734902</v>
      </c>
      <c r="AF1834" s="31">
        <f>_xlfn.XLOOKUP(A1834,Macmahon!B:B,Macmahon!AE:AE,"",0)</f>
        <v>45728</v>
      </c>
      <c r="AG1834" s="28">
        <f>_xlfn.XLOOKUP(A1834,Macmahon!B:B,Macmahon!AJ:AJ,"",0)</f>
        <v>46225</v>
      </c>
      <c r="AH1834" s="28">
        <f>_xlfn.XLOOKUP(A1834,Macmahon!B:B,Macmahon!AK:AK,"",0)</f>
        <v>47738</v>
      </c>
      <c r="AI1834" s="28">
        <f t="shared" si="40"/>
        <v>46225</v>
      </c>
      <c r="AJ1834" s="40" t="str">
        <f>E1834&amp;C1834&amp;B1834</f>
        <v>DH35459LF</v>
      </c>
      <c r="AK1834" s="40" t="str">
        <f>IFERROR(_xlfn.XLOOKUP(AJ1834,CrossRef!$A:$A,CrossRef!$J:$J,"Not Found"),"-")</f>
        <v>EXFS001-SURE-TMSG-SGB1</v>
      </c>
      <c r="AL1834" s="40" t="str">
        <f>IFERROR(_xlfn.XLOOKUP(AJ1834,CrossRef!$A:$A,CrossRef!$K:$K,"Not Found"),"-")</f>
        <v>LHF</v>
      </c>
      <c r="AM1834" s="40" t="str">
        <f>IFERROR(_xlfn.XLOOKUP(AJ1834,CrossRef!$A:$A,CrossRef!$L:$L,"Not Found"),"-")</f>
        <v>15000H SWING DRIVE CHANGE LHF</v>
      </c>
    </row>
    <row r="1835" spans="1:39" x14ac:dyDescent="0.3">
      <c r="A1835" s="4" t="str">
        <f>D1835&amp;C1835&amp;B1835</f>
        <v>EX70995459LR</v>
      </c>
      <c r="B1835" s="4" t="str">
        <f>LEFT(N1835,FIND(" ",N1835)-1)</f>
        <v>LR</v>
      </c>
      <c r="C1835" s="4" t="str">
        <f>LEFT(M1835,4)</f>
        <v>5459</v>
      </c>
      <c r="D1835" s="4" t="str">
        <f>LEFT(L1835,FIND(" ",L1835)-1)</f>
        <v>EX7099</v>
      </c>
      <c r="E1835" s="4" t="str">
        <f>MID(X1835,2,3)</f>
        <v>DH3</v>
      </c>
      <c r="G1835" s="17" t="s">
        <v>10234</v>
      </c>
      <c r="H1835" s="17" t="s">
        <v>10235</v>
      </c>
      <c r="I1835" s="17" t="s">
        <v>10588</v>
      </c>
      <c r="J1835" s="17" t="s">
        <v>10589</v>
      </c>
      <c r="K1835" s="17" t="s">
        <v>10590</v>
      </c>
      <c r="L1835" s="17" t="s">
        <v>10591</v>
      </c>
      <c r="M1835" s="17" t="s">
        <v>732</v>
      </c>
      <c r="N1835" s="17" t="s">
        <v>490</v>
      </c>
      <c r="O1835" s="18">
        <v>15000</v>
      </c>
      <c r="P1835" s="18">
        <v>5808.4843542265098</v>
      </c>
      <c r="Q1835" s="16">
        <v>47605</v>
      </c>
      <c r="R1835" s="17" t="s">
        <v>11740</v>
      </c>
      <c r="S1835" s="17" t="s">
        <v>10286</v>
      </c>
      <c r="T1835" s="17" t="s">
        <v>11740</v>
      </c>
      <c r="U1835" s="17" t="s">
        <v>10248</v>
      </c>
      <c r="V1835" s="17"/>
      <c r="W1835" s="17" t="s">
        <v>10883</v>
      </c>
      <c r="X1835" s="17" t="s">
        <v>10595</v>
      </c>
      <c r="Y1835" s="18">
        <v>96908.35</v>
      </c>
      <c r="Z1835" s="17" t="s">
        <v>11741</v>
      </c>
      <c r="AA1835" s="21">
        <v>77678.266940451795</v>
      </c>
      <c r="AB1835" s="17" t="s">
        <v>10245</v>
      </c>
      <c r="AC1835" s="17" t="s">
        <v>10246</v>
      </c>
      <c r="AD1835" s="17" t="s">
        <v>10577</v>
      </c>
      <c r="AE1835" s="18">
        <v>9191.5156457734902</v>
      </c>
      <c r="AF1835" s="31">
        <f>_xlfn.XLOOKUP(A1835,Macmahon!B:B,Macmahon!AE:AE,"",0)</f>
        <v>45728</v>
      </c>
      <c r="AG1835" s="28">
        <f>_xlfn.XLOOKUP(A1835,Macmahon!B:B,Macmahon!AJ:AJ,"",0)</f>
        <v>46225</v>
      </c>
      <c r="AH1835" s="28">
        <f>_xlfn.XLOOKUP(A1835,Macmahon!B:B,Macmahon!AK:AK,"",0)</f>
        <v>47738</v>
      </c>
      <c r="AI1835" s="28">
        <f t="shared" si="40"/>
        <v>46225</v>
      </c>
      <c r="AJ1835" s="40" t="str">
        <f>E1835&amp;C1835&amp;B1835</f>
        <v>DH35459LR</v>
      </c>
      <c r="AK1835" s="40" t="str">
        <f>IFERROR(_xlfn.XLOOKUP(AJ1835,CrossRef!$A:$A,CrossRef!$J:$J,"Not Found"),"-")</f>
        <v>EXFS001-SURE-TMSG-SGB3</v>
      </c>
      <c r="AL1835" s="40" t="str">
        <f>IFERROR(_xlfn.XLOOKUP(AJ1835,CrossRef!$A:$A,CrossRef!$K:$K,"Not Found"),"-")</f>
        <v>LHR</v>
      </c>
      <c r="AM1835" s="40" t="str">
        <f>IFERROR(_xlfn.XLOOKUP(AJ1835,CrossRef!$A:$A,CrossRef!$L:$L,"Not Found"),"-")</f>
        <v>15000H SWING DRIVE CHANGE LHR</v>
      </c>
    </row>
    <row r="1836" spans="1:39" x14ac:dyDescent="0.3">
      <c r="A1836" s="4" t="str">
        <f>D1836&amp;C1836&amp;B1836</f>
        <v>EX70995459RF</v>
      </c>
      <c r="B1836" s="4" t="str">
        <f>LEFT(N1836,FIND(" ",N1836)-1)</f>
        <v>RF</v>
      </c>
      <c r="C1836" s="4" t="str">
        <f>LEFT(M1836,4)</f>
        <v>5459</v>
      </c>
      <c r="D1836" s="4" t="str">
        <f>LEFT(L1836,FIND(" ",L1836)-1)</f>
        <v>EX7099</v>
      </c>
      <c r="E1836" s="4" t="str">
        <f>MID(X1836,2,3)</f>
        <v>DH3</v>
      </c>
      <c r="G1836" s="14" t="s">
        <v>10234</v>
      </c>
      <c r="H1836" s="14" t="s">
        <v>10235</v>
      </c>
      <c r="I1836" s="14" t="s">
        <v>10588</v>
      </c>
      <c r="J1836" s="14" t="s">
        <v>10589</v>
      </c>
      <c r="K1836" s="14" t="s">
        <v>10590</v>
      </c>
      <c r="L1836" s="14" t="s">
        <v>10591</v>
      </c>
      <c r="M1836" s="14" t="s">
        <v>732</v>
      </c>
      <c r="N1836" s="14" t="s">
        <v>487</v>
      </c>
      <c r="O1836" s="15">
        <v>15000</v>
      </c>
      <c r="P1836" s="15">
        <v>5828.3895290516803</v>
      </c>
      <c r="Q1836" s="16">
        <v>47605</v>
      </c>
      <c r="R1836" s="14" t="s">
        <v>11740</v>
      </c>
      <c r="S1836" s="14" t="s">
        <v>10286</v>
      </c>
      <c r="T1836" s="14" t="s">
        <v>11740</v>
      </c>
      <c r="U1836" s="14" t="s">
        <v>10248</v>
      </c>
      <c r="V1836" s="14"/>
      <c r="W1836" s="14" t="s">
        <v>10883</v>
      </c>
      <c r="X1836" s="14" t="s">
        <v>10595</v>
      </c>
      <c r="Y1836" s="15">
        <v>96908.35</v>
      </c>
      <c r="Z1836" s="14" t="s">
        <v>11743</v>
      </c>
      <c r="AA1836" s="23">
        <v>77678.266940451795</v>
      </c>
      <c r="AB1836" s="14" t="s">
        <v>10245</v>
      </c>
      <c r="AC1836" s="14" t="s">
        <v>10246</v>
      </c>
      <c r="AD1836" s="14" t="s">
        <v>10577</v>
      </c>
      <c r="AE1836" s="15">
        <v>9171.6104709483207</v>
      </c>
      <c r="AF1836" s="31">
        <f>_xlfn.XLOOKUP(A1836,Macmahon!B:B,Macmahon!AE:AE,"",0)</f>
        <v>45712</v>
      </c>
      <c r="AG1836" s="28">
        <f>_xlfn.XLOOKUP(A1836,Macmahon!B:B,Macmahon!AJ:AJ,"",0)</f>
        <v>46225</v>
      </c>
      <c r="AH1836" s="28">
        <f>_xlfn.XLOOKUP(A1836,Macmahon!B:B,Macmahon!AK:AK,"",0)</f>
        <v>47738</v>
      </c>
      <c r="AI1836" s="28">
        <f t="shared" si="40"/>
        <v>46225</v>
      </c>
      <c r="AJ1836" s="40" t="str">
        <f>E1836&amp;C1836&amp;B1836</f>
        <v>DH35459RF</v>
      </c>
      <c r="AK1836" s="40" t="str">
        <f>IFERROR(_xlfn.XLOOKUP(AJ1836,CrossRef!$A:$A,CrossRef!$J:$J,"Not Found"),"-")</f>
        <v>EXFS001-SURE-TMSG-SGB2</v>
      </c>
      <c r="AL1836" s="40" t="str">
        <f>IFERROR(_xlfn.XLOOKUP(AJ1836,CrossRef!$A:$A,CrossRef!$K:$K,"Not Found"),"-")</f>
        <v>RHF</v>
      </c>
      <c r="AM1836" s="40" t="str">
        <f>IFERROR(_xlfn.XLOOKUP(AJ1836,CrossRef!$A:$A,CrossRef!$L:$L,"Not Found"),"-")</f>
        <v>15000H SWING DRIVE CHANGE RHF</v>
      </c>
    </row>
    <row r="1837" spans="1:39" x14ac:dyDescent="0.3">
      <c r="A1837" s="4" t="str">
        <f>D1837&amp;C1837&amp;B1837</f>
        <v>EX70995459RR</v>
      </c>
      <c r="B1837" s="4" t="str">
        <f>LEFT(N1837,FIND(" ",N1837)-1)</f>
        <v>RR</v>
      </c>
      <c r="C1837" s="4" t="str">
        <f>LEFT(M1837,4)</f>
        <v>5459</v>
      </c>
      <c r="D1837" s="4" t="str">
        <f>LEFT(L1837,FIND(" ",L1837)-1)</f>
        <v>EX7099</v>
      </c>
      <c r="E1837" s="4" t="str">
        <f>MID(X1837,2,3)</f>
        <v>DH3</v>
      </c>
      <c r="G1837" s="17" t="s">
        <v>10234</v>
      </c>
      <c r="H1837" s="17" t="s">
        <v>10235</v>
      </c>
      <c r="I1837" s="17" t="s">
        <v>10588</v>
      </c>
      <c r="J1837" s="17" t="s">
        <v>10589</v>
      </c>
      <c r="K1837" s="17" t="s">
        <v>10590</v>
      </c>
      <c r="L1837" s="17" t="s">
        <v>10591</v>
      </c>
      <c r="M1837" s="17" t="s">
        <v>732</v>
      </c>
      <c r="N1837" s="17" t="s">
        <v>493</v>
      </c>
      <c r="O1837" s="18">
        <v>15000</v>
      </c>
      <c r="P1837" s="18">
        <v>7693.3692531952802</v>
      </c>
      <c r="Q1837" s="16">
        <v>47303</v>
      </c>
      <c r="R1837" s="17" t="s">
        <v>11740</v>
      </c>
      <c r="S1837" s="17" t="s">
        <v>10286</v>
      </c>
      <c r="T1837" s="17" t="s">
        <v>11740</v>
      </c>
      <c r="U1837" s="17" t="s">
        <v>10248</v>
      </c>
      <c r="V1837" s="17"/>
      <c r="W1837" s="17" t="s">
        <v>11749</v>
      </c>
      <c r="X1837" s="17" t="s">
        <v>10595</v>
      </c>
      <c r="Y1837" s="18">
        <v>96908.35</v>
      </c>
      <c r="Z1837" s="17" t="s">
        <v>11744</v>
      </c>
      <c r="AA1837" s="18">
        <v>72469.232032854197</v>
      </c>
      <c r="AB1837" s="17" t="s">
        <v>10245</v>
      </c>
      <c r="AC1837" s="17" t="s">
        <v>10246</v>
      </c>
      <c r="AD1837" s="17" t="s">
        <v>10577</v>
      </c>
      <c r="AE1837" s="18">
        <v>7306.6307468047198</v>
      </c>
      <c r="AF1837" s="31">
        <f>_xlfn.XLOOKUP(A1837,Macmahon!B:B,Macmahon!AE:AE,"",0)</f>
        <v>45457</v>
      </c>
      <c r="AG1837" s="28">
        <f>_xlfn.XLOOKUP(A1837,Macmahon!B:B,Macmahon!AJ:AJ,"",0)</f>
        <v>46225</v>
      </c>
      <c r="AH1837" s="28">
        <f>_xlfn.XLOOKUP(A1837,Macmahon!B:B,Macmahon!AK:AK,"",0)</f>
        <v>47436</v>
      </c>
      <c r="AI1837" s="28">
        <f t="shared" si="40"/>
        <v>46225</v>
      </c>
      <c r="AJ1837" s="40" t="str">
        <f>E1837&amp;C1837&amp;B1837</f>
        <v>DH35459RR</v>
      </c>
      <c r="AK1837" s="40" t="str">
        <f>IFERROR(_xlfn.XLOOKUP(AJ1837,CrossRef!$A:$A,CrossRef!$J:$J,"Not Found"),"-")</f>
        <v>EXFS001-SURE-TMSG-SGB4</v>
      </c>
      <c r="AL1837" s="40" t="str">
        <f>IFERROR(_xlfn.XLOOKUP(AJ1837,CrossRef!$A:$A,CrossRef!$K:$K,"Not Found"),"-")</f>
        <v>RHR</v>
      </c>
      <c r="AM1837" s="40" t="str">
        <f>IFERROR(_xlfn.XLOOKUP(AJ1837,CrossRef!$A:$A,CrossRef!$L:$L,"Not Found"),"-")</f>
        <v>15000H SWING DRIVE CHANGE RHR</v>
      </c>
    </row>
    <row r="1838" spans="1:39" x14ac:dyDescent="0.3">
      <c r="A1838" s="4" t="str">
        <f>D1838&amp;C1838&amp;B1838</f>
        <v>QEX0105459LF</v>
      </c>
      <c r="B1838" s="4" t="str">
        <f>LEFT(N1838,FIND(" ",N1838)-1)</f>
        <v>LF</v>
      </c>
      <c r="C1838" s="4" t="str">
        <f>LEFT(M1838,4)</f>
        <v>5459</v>
      </c>
      <c r="D1838" s="4" t="str">
        <f>LEFT(L1838,FIND(" ",L1838)-1)</f>
        <v>QEX010</v>
      </c>
      <c r="E1838" s="4" t="str">
        <f>MID(X1838,2,3)</f>
        <v>DHN</v>
      </c>
      <c r="G1838" s="14" t="s">
        <v>10234</v>
      </c>
      <c r="H1838" s="14" t="s">
        <v>10235</v>
      </c>
      <c r="I1838" s="14" t="s">
        <v>10236</v>
      </c>
      <c r="J1838" s="14" t="s">
        <v>10507</v>
      </c>
      <c r="K1838" s="14" t="s">
        <v>2755</v>
      </c>
      <c r="L1838" s="14" t="s">
        <v>10596</v>
      </c>
      <c r="M1838" s="14" t="s">
        <v>732</v>
      </c>
      <c r="N1838" s="14" t="s">
        <v>483</v>
      </c>
      <c r="O1838" s="15">
        <v>16500</v>
      </c>
      <c r="P1838" s="15">
        <v>14419.2897459579</v>
      </c>
      <c r="Q1838" s="16">
        <v>47965</v>
      </c>
      <c r="R1838" s="14" t="s">
        <v>11740</v>
      </c>
      <c r="S1838" s="14" t="s">
        <v>10286</v>
      </c>
      <c r="T1838" s="14" t="s">
        <v>11740</v>
      </c>
      <c r="U1838" s="14" t="s">
        <v>10248</v>
      </c>
      <c r="V1838" s="14"/>
      <c r="W1838" s="14" t="s">
        <v>11755</v>
      </c>
      <c r="X1838" s="14" t="s">
        <v>10598</v>
      </c>
      <c r="Y1838" s="15">
        <v>96908.35</v>
      </c>
      <c r="Z1838" s="14" t="s">
        <v>11745</v>
      </c>
      <c r="AA1838" s="23">
        <v>97094.059548254605</v>
      </c>
      <c r="AB1838" s="14" t="s">
        <v>10245</v>
      </c>
      <c r="AC1838" s="14" t="s">
        <v>10246</v>
      </c>
      <c r="AD1838" s="14" t="s">
        <v>10272</v>
      </c>
      <c r="AE1838" s="15">
        <v>2080.7102540421301</v>
      </c>
      <c r="AF1838" s="31">
        <f>_xlfn.XLOOKUP(A1838,Macmahon!B:B,Macmahon!AE:AE,"",0)</f>
        <v>45023</v>
      </c>
      <c r="AG1838" s="28">
        <f>_xlfn.XLOOKUP(A1838,Macmahon!B:B,Macmahon!AJ:AJ,"",0)</f>
        <v>46615.154867245372</v>
      </c>
      <c r="AH1838" s="28">
        <f>_xlfn.XLOOKUP(A1838,Macmahon!B:B,Macmahon!AK:AK,"",0)</f>
        <v>47965</v>
      </c>
      <c r="AI1838" s="28">
        <f t="shared" si="40"/>
        <v>46615.154867245372</v>
      </c>
      <c r="AJ1838" s="40" t="str">
        <f>E1838&amp;C1838&amp;B1838</f>
        <v>DHN5459LF</v>
      </c>
      <c r="AK1838" s="40" t="str">
        <f>IFERROR(_xlfn.XLOOKUP(AJ1838,CrossRef!$A:$A,CrossRef!$J:$J,"Not Found"),"-")</f>
        <v>EXBH056-SURE-TMSG</v>
      </c>
      <c r="AL1838" s="40" t="str">
        <f>IFERROR(_xlfn.XLOOKUP(AJ1838,CrossRef!$A:$A,CrossRef!$K:$K,"Not Found"),"-")</f>
        <v>LHF</v>
      </c>
      <c r="AM1838" s="40" t="str">
        <f>IFERROR(_xlfn.XLOOKUP(AJ1838,CrossRef!$A:$A,CrossRef!$L:$L,"Not Found"),"-")</f>
        <v>15000H SWING DRIVE CHANGE LHF</v>
      </c>
    </row>
    <row r="1839" spans="1:39" x14ac:dyDescent="0.3">
      <c r="A1839" s="4" t="str">
        <f>D1839&amp;C1839&amp;B1839</f>
        <v>QEX0105459LR</v>
      </c>
      <c r="B1839" s="4" t="str">
        <f>LEFT(N1839,FIND(" ",N1839)-1)</f>
        <v>LR</v>
      </c>
      <c r="C1839" s="4" t="str">
        <f>LEFT(M1839,4)</f>
        <v>5459</v>
      </c>
      <c r="D1839" s="4" t="str">
        <f>LEFT(L1839,FIND(" ",L1839)-1)</f>
        <v>QEX010</v>
      </c>
      <c r="E1839" s="4" t="str">
        <f>MID(X1839,2,3)</f>
        <v>DHN</v>
      </c>
      <c r="G1839" s="17" t="s">
        <v>10234</v>
      </c>
      <c r="H1839" s="17" t="s">
        <v>10235</v>
      </c>
      <c r="I1839" s="17" t="s">
        <v>10236</v>
      </c>
      <c r="J1839" s="17" t="s">
        <v>10507</v>
      </c>
      <c r="K1839" s="17" t="s">
        <v>2755</v>
      </c>
      <c r="L1839" s="17" t="s">
        <v>10596</v>
      </c>
      <c r="M1839" s="17" t="s">
        <v>732</v>
      </c>
      <c r="N1839" s="17" t="s">
        <v>490</v>
      </c>
      <c r="O1839" s="18">
        <v>16500</v>
      </c>
      <c r="P1839" s="18">
        <v>12444.349079601599</v>
      </c>
      <c r="Q1839" s="16">
        <v>48139</v>
      </c>
      <c r="R1839" s="17" t="s">
        <v>11740</v>
      </c>
      <c r="S1839" s="17" t="s">
        <v>10286</v>
      </c>
      <c r="T1839" s="17" t="s">
        <v>11740</v>
      </c>
      <c r="U1839" s="17" t="s">
        <v>10248</v>
      </c>
      <c r="V1839" s="17"/>
      <c r="W1839" s="17" t="s">
        <v>11756</v>
      </c>
      <c r="X1839" s="17" t="s">
        <v>10598</v>
      </c>
      <c r="Y1839" s="18">
        <v>96908.35</v>
      </c>
      <c r="Z1839" s="17" t="s">
        <v>11741</v>
      </c>
      <c r="AA1839" s="21">
        <v>99952.375770020502</v>
      </c>
      <c r="AB1839" s="17" t="s">
        <v>10245</v>
      </c>
      <c r="AC1839" s="17" t="s">
        <v>10246</v>
      </c>
      <c r="AD1839" s="17" t="s">
        <v>10272</v>
      </c>
      <c r="AE1839" s="18">
        <v>4055.6509203983701</v>
      </c>
      <c r="AF1839" s="31">
        <f>_xlfn.XLOOKUP(A1839,Macmahon!B:B,Macmahon!AE:AE,"",0)</f>
        <v>45170</v>
      </c>
      <c r="AG1839" s="28">
        <f>_xlfn.XLOOKUP(A1839,Macmahon!B:B,Macmahon!AJ:AJ,"",0)</f>
        <v>46826.106194675929</v>
      </c>
      <c r="AH1839" s="28">
        <f>_xlfn.XLOOKUP(A1839,Macmahon!B:B,Macmahon!AK:AK,"",0)</f>
        <v>48139</v>
      </c>
      <c r="AI1839" s="28">
        <f t="shared" si="40"/>
        <v>46826.106194675929</v>
      </c>
      <c r="AJ1839" s="40" t="str">
        <f>E1839&amp;C1839&amp;B1839</f>
        <v>DHN5459LR</v>
      </c>
      <c r="AK1839" s="40" t="str">
        <f>IFERROR(_xlfn.XLOOKUP(AJ1839,CrossRef!$A:$A,CrossRef!$J:$J,"Not Found"),"-")</f>
        <v>EXBH056-SURE-TMSG</v>
      </c>
      <c r="AL1839" s="40" t="str">
        <f>IFERROR(_xlfn.XLOOKUP(AJ1839,CrossRef!$A:$A,CrossRef!$K:$K,"Not Found"),"-")</f>
        <v>LHR</v>
      </c>
      <c r="AM1839" s="40" t="str">
        <f>IFERROR(_xlfn.XLOOKUP(AJ1839,CrossRef!$A:$A,CrossRef!$L:$L,"Not Found"),"-")</f>
        <v>15000H SWING DRIVE CHANGE LHR</v>
      </c>
    </row>
    <row r="1840" spans="1:39" x14ac:dyDescent="0.3">
      <c r="A1840" s="4" t="str">
        <f>D1840&amp;C1840&amp;B1840</f>
        <v>QEX0115459LF</v>
      </c>
      <c r="B1840" s="4" t="str">
        <f>LEFT(N1840,FIND(" ",N1840)-1)</f>
        <v>LF</v>
      </c>
      <c r="C1840" s="4" t="str">
        <f>LEFT(M1840,4)</f>
        <v>5459</v>
      </c>
      <c r="D1840" s="4" t="str">
        <f>LEFT(L1840,FIND(" ",L1840)-1)</f>
        <v>QEX011</v>
      </c>
      <c r="E1840" s="4" t="str">
        <f>MID(X1840,2,3)</f>
        <v>DHN</v>
      </c>
      <c r="G1840" s="14" t="s">
        <v>10234</v>
      </c>
      <c r="H1840" s="14" t="s">
        <v>10235</v>
      </c>
      <c r="I1840" s="14" t="s">
        <v>10236</v>
      </c>
      <c r="J1840" s="14" t="s">
        <v>10507</v>
      </c>
      <c r="K1840" s="14" t="s">
        <v>2755</v>
      </c>
      <c r="L1840" s="14" t="s">
        <v>10508</v>
      </c>
      <c r="M1840" s="14" t="s">
        <v>732</v>
      </c>
      <c r="N1840" s="14" t="s">
        <v>483</v>
      </c>
      <c r="O1840" s="15">
        <v>16500</v>
      </c>
      <c r="P1840" s="15">
        <v>13314.033323621499</v>
      </c>
      <c r="Q1840" s="16">
        <v>48077</v>
      </c>
      <c r="R1840" s="14" t="s">
        <v>11740</v>
      </c>
      <c r="S1840" s="14" t="s">
        <v>10286</v>
      </c>
      <c r="T1840" s="14" t="s">
        <v>11740</v>
      </c>
      <c r="U1840" s="14" t="s">
        <v>10248</v>
      </c>
      <c r="V1840" s="14"/>
      <c r="W1840" s="14" t="s">
        <v>10399</v>
      </c>
      <c r="X1840" s="14" t="s">
        <v>10510</v>
      </c>
      <c r="Y1840" s="15">
        <v>96908.35</v>
      </c>
      <c r="Z1840" s="14" t="s">
        <v>11745</v>
      </c>
      <c r="AA1840" s="23">
        <v>100388.895277207</v>
      </c>
      <c r="AB1840" s="14" t="s">
        <v>10245</v>
      </c>
      <c r="AC1840" s="14" t="s">
        <v>10246</v>
      </c>
      <c r="AD1840" s="14" t="s">
        <v>10272</v>
      </c>
      <c r="AE1840" s="15">
        <v>3185.9666763785399</v>
      </c>
      <c r="AF1840" s="31">
        <f>_xlfn.XLOOKUP(A1840,Macmahon!B:B,Macmahon!AE:AE,"",0)</f>
        <v>45221</v>
      </c>
      <c r="AG1840" s="28">
        <f>_xlfn.XLOOKUP(A1840,Macmahon!B:B,Macmahon!AJ:AJ,"",0)</f>
        <v>46495.037907523147</v>
      </c>
      <c r="AH1840" s="28">
        <f>_xlfn.XLOOKUP(A1840,Macmahon!B:B,Macmahon!AK:AK,"",0)</f>
        <v>47718</v>
      </c>
      <c r="AI1840" s="28">
        <f t="shared" si="40"/>
        <v>46495.037907523147</v>
      </c>
      <c r="AJ1840" s="40" t="str">
        <f>E1840&amp;C1840&amp;B1840</f>
        <v>DHN5459LF</v>
      </c>
      <c r="AK1840" s="40" t="str">
        <f>IFERROR(_xlfn.XLOOKUP(AJ1840,CrossRef!$A:$A,CrossRef!$J:$J,"Not Found"),"-")</f>
        <v>EXBH056-SURE-TMSG</v>
      </c>
      <c r="AL1840" s="40" t="str">
        <f>IFERROR(_xlfn.XLOOKUP(AJ1840,CrossRef!$A:$A,CrossRef!$K:$K,"Not Found"),"-")</f>
        <v>LHF</v>
      </c>
      <c r="AM1840" s="40" t="str">
        <f>IFERROR(_xlfn.XLOOKUP(AJ1840,CrossRef!$A:$A,CrossRef!$L:$L,"Not Found"),"-")</f>
        <v>15000H SWING DRIVE CHANGE LHF</v>
      </c>
    </row>
    <row r="1841" spans="1:39" x14ac:dyDescent="0.3">
      <c r="A1841" s="4" t="str">
        <f>D1841&amp;C1841&amp;B1841</f>
        <v>QEX0115459LR</v>
      </c>
      <c r="B1841" s="4" t="str">
        <f>LEFT(N1841,FIND(" ",N1841)-1)</f>
        <v>LR</v>
      </c>
      <c r="C1841" s="4" t="str">
        <f>LEFT(M1841,4)</f>
        <v>5459</v>
      </c>
      <c r="D1841" s="4" t="str">
        <f>LEFT(L1841,FIND(" ",L1841)-1)</f>
        <v>QEX011</v>
      </c>
      <c r="E1841" s="4" t="str">
        <f>MID(X1841,2,3)</f>
        <v>DHN</v>
      </c>
      <c r="G1841" s="17" t="s">
        <v>10234</v>
      </c>
      <c r="H1841" s="17" t="s">
        <v>10235</v>
      </c>
      <c r="I1841" s="17" t="s">
        <v>10236</v>
      </c>
      <c r="J1841" s="17" t="s">
        <v>10507</v>
      </c>
      <c r="K1841" s="17" t="s">
        <v>2755</v>
      </c>
      <c r="L1841" s="17" t="s">
        <v>10508</v>
      </c>
      <c r="M1841" s="17" t="s">
        <v>732</v>
      </c>
      <c r="N1841" s="17" t="s">
        <v>490</v>
      </c>
      <c r="O1841" s="18">
        <v>16500</v>
      </c>
      <c r="P1841" s="18">
        <v>4978.6271204000996</v>
      </c>
      <c r="Q1841" s="16">
        <v>47337</v>
      </c>
      <c r="R1841" s="17" t="s">
        <v>11740</v>
      </c>
      <c r="S1841" s="17" t="s">
        <v>10286</v>
      </c>
      <c r="T1841" s="17" t="s">
        <v>11740</v>
      </c>
      <c r="U1841" s="17" t="s">
        <v>10248</v>
      </c>
      <c r="V1841" s="17"/>
      <c r="W1841" s="17" t="s">
        <v>10317</v>
      </c>
      <c r="X1841" s="17" t="s">
        <v>10510</v>
      </c>
      <c r="Y1841" s="18">
        <v>96908.35</v>
      </c>
      <c r="Z1841" s="17" t="s">
        <v>11741</v>
      </c>
      <c r="AA1841" s="18">
        <v>88232.837782340896</v>
      </c>
      <c r="AB1841" s="17" t="s">
        <v>10245</v>
      </c>
      <c r="AC1841" s="17" t="s">
        <v>10246</v>
      </c>
      <c r="AD1841" s="17" t="s">
        <v>10272</v>
      </c>
      <c r="AE1841" s="18">
        <v>11521.3728795999</v>
      </c>
      <c r="AF1841" s="31">
        <f>_xlfn.XLOOKUP(A1841,Macmahon!B:B,Macmahon!AE:AE,"",0)</f>
        <v>45892</v>
      </c>
      <c r="AG1841" s="28">
        <f>_xlfn.XLOOKUP(A1841,Macmahon!B:B,Macmahon!AJ:AJ,"",0)</f>
        <v>47131.125852928242</v>
      </c>
      <c r="AH1841" s="28">
        <f>_xlfn.XLOOKUP(A1841,Macmahon!B:B,Macmahon!AK:AK,"",0)</f>
        <v>47114</v>
      </c>
      <c r="AI1841" s="28">
        <f t="shared" si="40"/>
        <v>47114</v>
      </c>
      <c r="AJ1841" s="40" t="str">
        <f>E1841&amp;C1841&amp;B1841</f>
        <v>DHN5459LR</v>
      </c>
      <c r="AK1841" s="40" t="str">
        <f>IFERROR(_xlfn.XLOOKUP(AJ1841,CrossRef!$A:$A,CrossRef!$J:$J,"Not Found"),"-")</f>
        <v>EXBH056-SURE-TMSG</v>
      </c>
      <c r="AL1841" s="40" t="str">
        <f>IFERROR(_xlfn.XLOOKUP(AJ1841,CrossRef!$A:$A,CrossRef!$K:$K,"Not Found"),"-")</f>
        <v>LHR</v>
      </c>
      <c r="AM1841" s="40" t="str">
        <f>IFERROR(_xlfn.XLOOKUP(AJ1841,CrossRef!$A:$A,CrossRef!$L:$L,"Not Found"),"-")</f>
        <v>15000H SWING DRIVE CHANGE LHR</v>
      </c>
    </row>
    <row r="1842" spans="1:39" x14ac:dyDescent="0.3">
      <c r="A1842" s="4" t="str">
        <f>D1842&amp;C1842&amp;B1842</f>
        <v>QEX0115459RF</v>
      </c>
      <c r="B1842" s="4" t="str">
        <f>LEFT(N1842,FIND(" ",N1842)-1)</f>
        <v>RF</v>
      </c>
      <c r="C1842" s="4" t="str">
        <f>LEFT(M1842,4)</f>
        <v>5459</v>
      </c>
      <c r="D1842" s="4" t="str">
        <f>LEFT(L1842,FIND(" ",L1842)-1)</f>
        <v>QEX011</v>
      </c>
      <c r="E1842" s="4" t="str">
        <f>MID(X1842,2,3)</f>
        <v>DHN</v>
      </c>
      <c r="G1842" s="14" t="s">
        <v>10234</v>
      </c>
      <c r="H1842" s="14" t="s">
        <v>10235</v>
      </c>
      <c r="I1842" s="14" t="s">
        <v>10236</v>
      </c>
      <c r="J1842" s="14" t="s">
        <v>10507</v>
      </c>
      <c r="K1842" s="14" t="s">
        <v>2755</v>
      </c>
      <c r="L1842" s="14" t="s">
        <v>10508</v>
      </c>
      <c r="M1842" s="14" t="s">
        <v>732</v>
      </c>
      <c r="N1842" s="14" t="s">
        <v>487</v>
      </c>
      <c r="O1842" s="15">
        <v>16500</v>
      </c>
      <c r="P1842" s="15">
        <v>15140.767411585201</v>
      </c>
      <c r="Q1842" s="16">
        <v>47915</v>
      </c>
      <c r="R1842" s="14" t="s">
        <v>11740</v>
      </c>
      <c r="S1842" s="14" t="s">
        <v>10286</v>
      </c>
      <c r="T1842" s="14" t="s">
        <v>11740</v>
      </c>
      <c r="U1842" s="14" t="s">
        <v>10248</v>
      </c>
      <c r="V1842" s="14"/>
      <c r="W1842" s="14" t="s">
        <v>11746</v>
      </c>
      <c r="X1842" s="14" t="s">
        <v>10510</v>
      </c>
      <c r="Y1842" s="15">
        <v>96908.35</v>
      </c>
      <c r="Z1842" s="14" t="s">
        <v>11743</v>
      </c>
      <c r="AA1842" s="23">
        <v>97727.704312115005</v>
      </c>
      <c r="AB1842" s="14" t="s">
        <v>10245</v>
      </c>
      <c r="AC1842" s="14" t="s">
        <v>10246</v>
      </c>
      <c r="AD1842" s="14" t="s">
        <v>10272</v>
      </c>
      <c r="AE1842" s="15">
        <v>1359.2325884148299</v>
      </c>
      <c r="AF1842" s="31">
        <f>_xlfn.XLOOKUP(A1842,Macmahon!B:B,Macmahon!AE:AE,"",0)</f>
        <v>46170</v>
      </c>
      <c r="AG1842" s="28">
        <f>_xlfn.XLOOKUP(A1842,Macmahon!B:B,Macmahon!AJ:AJ,"",0)</f>
        <v>47408.760424571759</v>
      </c>
      <c r="AH1842" s="28">
        <f>_xlfn.XLOOKUP(A1842,Macmahon!B:B,Macmahon!AK:AK,"",0)</f>
        <v>47387</v>
      </c>
      <c r="AI1842" s="28">
        <f t="shared" si="40"/>
        <v>47387</v>
      </c>
      <c r="AJ1842" s="40" t="str">
        <f>E1842&amp;C1842&amp;B1842</f>
        <v>DHN5459RF</v>
      </c>
      <c r="AK1842" s="40" t="str">
        <f>IFERROR(_xlfn.XLOOKUP(AJ1842,CrossRef!$A:$A,CrossRef!$J:$J,"Not Found"),"-")</f>
        <v>EXBH056-SURE-TMSG</v>
      </c>
      <c r="AL1842" s="40" t="str">
        <f>IFERROR(_xlfn.XLOOKUP(AJ1842,CrossRef!$A:$A,CrossRef!$K:$K,"Not Found"),"-")</f>
        <v>RHF</v>
      </c>
      <c r="AM1842" s="40" t="str">
        <f>IFERROR(_xlfn.XLOOKUP(AJ1842,CrossRef!$A:$A,CrossRef!$L:$L,"Not Found"),"-")</f>
        <v>15000H SWING DRIVE CHANGE RHF</v>
      </c>
    </row>
    <row r="1843" spans="1:39" x14ac:dyDescent="0.3">
      <c r="A1843" s="4" t="str">
        <f>D1843&amp;C1843&amp;B1843</f>
        <v>QEX0115459RR</v>
      </c>
      <c r="B1843" s="4" t="str">
        <f>LEFT(N1843,FIND(" ",N1843)-1)</f>
        <v>RR</v>
      </c>
      <c r="C1843" s="4" t="str">
        <f>LEFT(M1843,4)</f>
        <v>5459</v>
      </c>
      <c r="D1843" s="4" t="str">
        <f>LEFT(L1843,FIND(" ",L1843)-1)</f>
        <v>QEX011</v>
      </c>
      <c r="E1843" s="4" t="str">
        <f>MID(X1843,2,3)</f>
        <v>DHN</v>
      </c>
      <c r="G1843" s="17" t="s">
        <v>10234</v>
      </c>
      <c r="H1843" s="17" t="s">
        <v>10235</v>
      </c>
      <c r="I1843" s="17" t="s">
        <v>10236</v>
      </c>
      <c r="J1843" s="17" t="s">
        <v>10507</v>
      </c>
      <c r="K1843" s="17" t="s">
        <v>2755</v>
      </c>
      <c r="L1843" s="17" t="s">
        <v>10508</v>
      </c>
      <c r="M1843" s="17" t="s">
        <v>732</v>
      </c>
      <c r="N1843" s="17" t="s">
        <v>493</v>
      </c>
      <c r="O1843" s="18">
        <v>16500</v>
      </c>
      <c r="P1843" s="18">
        <v>2839.4555328947499</v>
      </c>
      <c r="Q1843" s="16">
        <v>47539</v>
      </c>
      <c r="R1843" s="17" t="s">
        <v>11740</v>
      </c>
      <c r="S1843" s="17" t="s">
        <v>10286</v>
      </c>
      <c r="T1843" s="17" t="s">
        <v>11740</v>
      </c>
      <c r="U1843" s="17" t="s">
        <v>10248</v>
      </c>
      <c r="V1843" s="17"/>
      <c r="W1843" s="17" t="s">
        <v>10768</v>
      </c>
      <c r="X1843" s="17" t="s">
        <v>10510</v>
      </c>
      <c r="Y1843" s="18">
        <v>96908.35</v>
      </c>
      <c r="Z1843" s="17" t="s">
        <v>11744</v>
      </c>
      <c r="AA1843" s="18">
        <v>91551.112936345002</v>
      </c>
      <c r="AB1843" s="17" t="s">
        <v>10245</v>
      </c>
      <c r="AC1843" s="17" t="s">
        <v>10246</v>
      </c>
      <c r="AD1843" s="17" t="s">
        <v>10272</v>
      </c>
      <c r="AE1843" s="18">
        <v>13660.544467105299</v>
      </c>
      <c r="AF1843" s="31">
        <f>_xlfn.XLOOKUP(A1843,Macmahon!B:B,Macmahon!AE:AE,"",0)</f>
        <v>46044</v>
      </c>
      <c r="AG1843" s="28">
        <f>_xlfn.XLOOKUP(A1843,Macmahon!B:B,Macmahon!AJ:AJ,"",0)</f>
        <v>47298.525398032405</v>
      </c>
      <c r="AH1843" s="28">
        <f>_xlfn.XLOOKUP(A1843,Macmahon!B:B,Macmahon!AK:AK,"",0)</f>
        <v>47279</v>
      </c>
      <c r="AI1843" s="28">
        <f t="shared" si="40"/>
        <v>47279</v>
      </c>
      <c r="AJ1843" s="40" t="str">
        <f>E1843&amp;C1843&amp;B1843</f>
        <v>DHN5459RR</v>
      </c>
      <c r="AK1843" s="40" t="str">
        <f>IFERROR(_xlfn.XLOOKUP(AJ1843,CrossRef!$A:$A,CrossRef!$J:$J,"Not Found"),"-")</f>
        <v>EXBH056-SURE-TMSG</v>
      </c>
      <c r="AL1843" s="40" t="str">
        <f>IFERROR(_xlfn.XLOOKUP(AJ1843,CrossRef!$A:$A,CrossRef!$K:$K,"Not Found"),"-")</f>
        <v>RHR</v>
      </c>
      <c r="AM1843" s="40" t="str">
        <f>IFERROR(_xlfn.XLOOKUP(AJ1843,CrossRef!$A:$A,CrossRef!$L:$L,"Not Found"),"-")</f>
        <v>15000H SWING DRIVE CHANGE RHR</v>
      </c>
    </row>
    <row r="1844" spans="1:39" x14ac:dyDescent="0.3">
      <c r="A1844" s="4" t="str">
        <f>D1844&amp;C1844&amp;B1844</f>
        <v>GEX0125459LF</v>
      </c>
      <c r="B1844" s="4" t="str">
        <f>LEFT(N1844,FIND(" ",N1844)-1)</f>
        <v>LF</v>
      </c>
      <c r="C1844" s="4" t="str">
        <f>LEFT(M1844,4)</f>
        <v>5459</v>
      </c>
      <c r="D1844" s="4" t="str">
        <f>LEFT(L1844,FIND(" ",L1844)-1)</f>
        <v>GEX012</v>
      </c>
      <c r="E1844" s="4" t="str">
        <f>MID(X1844,2,3)</f>
        <v>6P6</v>
      </c>
      <c r="G1844" s="14" t="s">
        <v>10234</v>
      </c>
      <c r="H1844" s="14" t="s">
        <v>10235</v>
      </c>
      <c r="I1844" s="14" t="s">
        <v>10236</v>
      </c>
      <c r="J1844" s="14" t="s">
        <v>10507</v>
      </c>
      <c r="K1844" s="14" t="s">
        <v>2755</v>
      </c>
      <c r="L1844" s="14" t="s">
        <v>10544</v>
      </c>
      <c r="M1844" s="14" t="s">
        <v>732</v>
      </c>
      <c r="N1844" s="14" t="s">
        <v>483</v>
      </c>
      <c r="O1844" s="15">
        <v>15000</v>
      </c>
      <c r="P1844" s="15">
        <v>3097.9334714934298</v>
      </c>
      <c r="Q1844" s="20">
        <v>46969.907500000001</v>
      </c>
      <c r="R1844" s="14" t="s">
        <v>11740</v>
      </c>
      <c r="S1844" s="14" t="s">
        <v>10286</v>
      </c>
      <c r="T1844" s="14" t="s">
        <v>11740</v>
      </c>
      <c r="U1844" s="14" t="s">
        <v>10248</v>
      </c>
      <c r="V1844" s="14"/>
      <c r="W1844" s="14"/>
      <c r="X1844" s="14" t="s">
        <v>10546</v>
      </c>
      <c r="Y1844" s="15">
        <v>96908.35</v>
      </c>
      <c r="Z1844" s="14" t="s">
        <v>11745</v>
      </c>
      <c r="AA1844" s="15">
        <v>15000</v>
      </c>
      <c r="AB1844" s="14" t="s">
        <v>10245</v>
      </c>
      <c r="AC1844" s="14" t="s">
        <v>10246</v>
      </c>
      <c r="AD1844" s="14"/>
      <c r="AE1844" s="15">
        <v>11902.066528506601</v>
      </c>
      <c r="AF1844" s="31" t="str">
        <f>_xlfn.XLOOKUP(A1844,Macmahon!B:B,Macmahon!AE:AE,"",0)</f>
        <v/>
      </c>
      <c r="AG1844" s="28" t="str">
        <f>_xlfn.XLOOKUP(A1844,Macmahon!B:B,Macmahon!AJ:AJ,"",0)</f>
        <v/>
      </c>
      <c r="AH1844" s="28" t="str">
        <f>_xlfn.XLOOKUP(A1844,Macmahon!B:B,Macmahon!AK:AK,"",0)</f>
        <v/>
      </c>
      <c r="AI1844" s="28">
        <f t="shared" si="40"/>
        <v>0</v>
      </c>
      <c r="AJ1844" s="40" t="str">
        <f>E1844&amp;C1844&amp;B1844</f>
        <v>6P65459LF</v>
      </c>
      <c r="AK1844" s="40" t="str">
        <f>IFERROR(_xlfn.XLOOKUP(AJ1844,CrossRef!$A:$A,CrossRef!$J:$J,"Not Found"),"-")</f>
        <v>EXBH189-SURE-TMSG-SGB1</v>
      </c>
      <c r="AL1844" s="40" t="str">
        <f>IFERROR(_xlfn.XLOOKUP(AJ1844,CrossRef!$A:$A,CrossRef!$K:$K,"Not Found"),"-")</f>
        <v>LHF</v>
      </c>
      <c r="AM1844" s="40" t="str">
        <f>IFERROR(_xlfn.XLOOKUP(AJ1844,CrossRef!$A:$A,CrossRef!$L:$L,"Not Found"),"-")</f>
        <v>16500H SWING DRIVE CHANGE LHF</v>
      </c>
    </row>
    <row r="1845" spans="1:39" x14ac:dyDescent="0.3">
      <c r="A1845" s="4" t="str">
        <f>D1845&amp;C1845&amp;B1845</f>
        <v>GEX0125459LR</v>
      </c>
      <c r="B1845" s="4" t="str">
        <f>LEFT(N1845,FIND(" ",N1845)-1)</f>
        <v>LR</v>
      </c>
      <c r="C1845" s="4" t="str">
        <f>LEFT(M1845,4)</f>
        <v>5459</v>
      </c>
      <c r="D1845" s="4" t="str">
        <f>LEFT(L1845,FIND(" ",L1845)-1)</f>
        <v>GEX012</v>
      </c>
      <c r="E1845" s="4" t="str">
        <f>MID(X1845,2,3)</f>
        <v>6P6</v>
      </c>
      <c r="G1845" s="17" t="s">
        <v>10234</v>
      </c>
      <c r="H1845" s="17" t="s">
        <v>10235</v>
      </c>
      <c r="I1845" s="17" t="s">
        <v>10236</v>
      </c>
      <c r="J1845" s="17" t="s">
        <v>10507</v>
      </c>
      <c r="K1845" s="17" t="s">
        <v>2755</v>
      </c>
      <c r="L1845" s="17" t="s">
        <v>10544</v>
      </c>
      <c r="M1845" s="17" t="s">
        <v>732</v>
      </c>
      <c r="N1845" s="17" t="s">
        <v>490</v>
      </c>
      <c r="O1845" s="18">
        <v>15000</v>
      </c>
      <c r="P1845" s="18">
        <v>3097.9334714934298</v>
      </c>
      <c r="Q1845" s="19">
        <v>46969.907500000001</v>
      </c>
      <c r="R1845" s="17" t="s">
        <v>11740</v>
      </c>
      <c r="S1845" s="17" t="s">
        <v>10286</v>
      </c>
      <c r="T1845" s="17" t="s">
        <v>11740</v>
      </c>
      <c r="U1845" s="17" t="s">
        <v>10248</v>
      </c>
      <c r="V1845" s="17"/>
      <c r="W1845" s="17"/>
      <c r="X1845" s="17" t="s">
        <v>10546</v>
      </c>
      <c r="Y1845" s="18">
        <v>96908.35</v>
      </c>
      <c r="Z1845" s="17" t="s">
        <v>11741</v>
      </c>
      <c r="AA1845" s="18">
        <v>15000</v>
      </c>
      <c r="AB1845" s="17" t="s">
        <v>10245</v>
      </c>
      <c r="AC1845" s="17" t="s">
        <v>10246</v>
      </c>
      <c r="AD1845" s="17"/>
      <c r="AE1845" s="18">
        <v>11902.066528506601</v>
      </c>
      <c r="AF1845" s="31" t="str">
        <f>_xlfn.XLOOKUP(A1845,Macmahon!B:B,Macmahon!AE:AE,"",0)</f>
        <v/>
      </c>
      <c r="AG1845" s="28" t="str">
        <f>_xlfn.XLOOKUP(A1845,Macmahon!B:B,Macmahon!AJ:AJ,"",0)</f>
        <v/>
      </c>
      <c r="AH1845" s="28" t="str">
        <f>_xlfn.XLOOKUP(A1845,Macmahon!B:B,Macmahon!AK:AK,"",0)</f>
        <v/>
      </c>
      <c r="AI1845" s="28">
        <f t="shared" si="40"/>
        <v>0</v>
      </c>
      <c r="AJ1845" s="40" t="str">
        <f>E1845&amp;C1845&amp;B1845</f>
        <v>6P65459LR</v>
      </c>
      <c r="AK1845" s="40" t="str">
        <f>IFERROR(_xlfn.XLOOKUP(AJ1845,CrossRef!$A:$A,CrossRef!$J:$J,"Not Found"),"-")</f>
        <v>EXBH189-SURE-TMSG-SGB3</v>
      </c>
      <c r="AL1845" s="40" t="str">
        <f>IFERROR(_xlfn.XLOOKUP(AJ1845,CrossRef!$A:$A,CrossRef!$K:$K,"Not Found"),"-")</f>
        <v>LHR</v>
      </c>
      <c r="AM1845" s="40" t="str">
        <f>IFERROR(_xlfn.XLOOKUP(AJ1845,CrossRef!$A:$A,CrossRef!$L:$L,"Not Found"),"-")</f>
        <v>16500H SWING DRIVE CHANGE LHR</v>
      </c>
    </row>
    <row r="1846" spans="1:39" x14ac:dyDescent="0.3">
      <c r="A1846" s="4" t="str">
        <f>D1846&amp;C1846&amp;B1846</f>
        <v>GEX0125459RF</v>
      </c>
      <c r="B1846" s="4" t="str">
        <f>LEFT(N1846,FIND(" ",N1846)-1)</f>
        <v>RF</v>
      </c>
      <c r="C1846" s="4" t="str">
        <f>LEFT(M1846,4)</f>
        <v>5459</v>
      </c>
      <c r="D1846" s="4" t="str">
        <f>LEFT(L1846,FIND(" ",L1846)-1)</f>
        <v>GEX012</v>
      </c>
      <c r="E1846" s="4" t="str">
        <f>MID(X1846,2,3)</f>
        <v>6P6</v>
      </c>
      <c r="G1846" s="14" t="s">
        <v>10234</v>
      </c>
      <c r="H1846" s="14" t="s">
        <v>10235</v>
      </c>
      <c r="I1846" s="14" t="s">
        <v>10236</v>
      </c>
      <c r="J1846" s="14" t="s">
        <v>10507</v>
      </c>
      <c r="K1846" s="14" t="s">
        <v>2755</v>
      </c>
      <c r="L1846" s="14" t="s">
        <v>10544</v>
      </c>
      <c r="M1846" s="14" t="s">
        <v>732</v>
      </c>
      <c r="N1846" s="14" t="s">
        <v>487</v>
      </c>
      <c r="O1846" s="15">
        <v>15000</v>
      </c>
      <c r="P1846" s="15">
        <v>3097.9334714934298</v>
      </c>
      <c r="Q1846" s="20">
        <v>46969.907500000001</v>
      </c>
      <c r="R1846" s="14" t="s">
        <v>11740</v>
      </c>
      <c r="S1846" s="14" t="s">
        <v>10286</v>
      </c>
      <c r="T1846" s="14" t="s">
        <v>11740</v>
      </c>
      <c r="U1846" s="14" t="s">
        <v>10248</v>
      </c>
      <c r="V1846" s="14"/>
      <c r="W1846" s="14"/>
      <c r="X1846" s="14" t="s">
        <v>10546</v>
      </c>
      <c r="Y1846" s="15">
        <v>96908.35</v>
      </c>
      <c r="Z1846" s="14" t="s">
        <v>11743</v>
      </c>
      <c r="AA1846" s="15">
        <v>15000</v>
      </c>
      <c r="AB1846" s="14" t="s">
        <v>10245</v>
      </c>
      <c r="AC1846" s="14" t="s">
        <v>10246</v>
      </c>
      <c r="AD1846" s="14"/>
      <c r="AE1846" s="15">
        <v>11902.066528506601</v>
      </c>
      <c r="AF1846" s="31" t="str">
        <f>_xlfn.XLOOKUP(A1846,Macmahon!B:B,Macmahon!AE:AE,"",0)</f>
        <v/>
      </c>
      <c r="AG1846" s="28" t="str">
        <f>_xlfn.XLOOKUP(A1846,Macmahon!B:B,Macmahon!AJ:AJ,"",0)</f>
        <v/>
      </c>
      <c r="AH1846" s="28" t="str">
        <f>_xlfn.XLOOKUP(A1846,Macmahon!B:B,Macmahon!AK:AK,"",0)</f>
        <v/>
      </c>
      <c r="AI1846" s="28">
        <f t="shared" si="40"/>
        <v>0</v>
      </c>
      <c r="AJ1846" s="40" t="str">
        <f>E1846&amp;C1846&amp;B1846</f>
        <v>6P65459RF</v>
      </c>
      <c r="AK1846" s="40" t="str">
        <f>IFERROR(_xlfn.XLOOKUP(AJ1846,CrossRef!$A:$A,CrossRef!$J:$J,"Not Found"),"-")</f>
        <v>EXBH189-SURE-TMSG-SGB2</v>
      </c>
      <c r="AL1846" s="40" t="str">
        <f>IFERROR(_xlfn.XLOOKUP(AJ1846,CrossRef!$A:$A,CrossRef!$K:$K,"Not Found"),"-")</f>
        <v>RHF</v>
      </c>
      <c r="AM1846" s="40" t="str">
        <f>IFERROR(_xlfn.XLOOKUP(AJ1846,CrossRef!$A:$A,CrossRef!$L:$L,"Not Found"),"-")</f>
        <v>16500H SWING DRIVE CHANGE RHF</v>
      </c>
    </row>
    <row r="1847" spans="1:39" x14ac:dyDescent="0.3">
      <c r="A1847" s="4" t="str">
        <f>D1847&amp;C1847&amp;B1847</f>
        <v>GEX0125459RR</v>
      </c>
      <c r="B1847" s="4" t="str">
        <f>LEFT(N1847,FIND(" ",N1847)-1)</f>
        <v>RR</v>
      </c>
      <c r="C1847" s="4" t="str">
        <f>LEFT(M1847,4)</f>
        <v>5459</v>
      </c>
      <c r="D1847" s="4" t="str">
        <f>LEFT(L1847,FIND(" ",L1847)-1)</f>
        <v>GEX012</v>
      </c>
      <c r="E1847" s="4" t="str">
        <f>MID(X1847,2,3)</f>
        <v>6P6</v>
      </c>
      <c r="G1847" s="17" t="s">
        <v>10234</v>
      </c>
      <c r="H1847" s="17" t="s">
        <v>10235</v>
      </c>
      <c r="I1847" s="17" t="s">
        <v>10236</v>
      </c>
      <c r="J1847" s="17" t="s">
        <v>10507</v>
      </c>
      <c r="K1847" s="17" t="s">
        <v>2755</v>
      </c>
      <c r="L1847" s="17" t="s">
        <v>10544</v>
      </c>
      <c r="M1847" s="17" t="s">
        <v>732</v>
      </c>
      <c r="N1847" s="17" t="s">
        <v>493</v>
      </c>
      <c r="O1847" s="18">
        <v>15000</v>
      </c>
      <c r="P1847" s="18">
        <v>3097.9334714934298</v>
      </c>
      <c r="Q1847" s="19">
        <v>46969.907500000001</v>
      </c>
      <c r="R1847" s="17" t="s">
        <v>11740</v>
      </c>
      <c r="S1847" s="17" t="s">
        <v>10286</v>
      </c>
      <c r="T1847" s="17" t="s">
        <v>11740</v>
      </c>
      <c r="U1847" s="17" t="s">
        <v>10248</v>
      </c>
      <c r="V1847" s="17"/>
      <c r="W1847" s="17"/>
      <c r="X1847" s="17" t="s">
        <v>10546</v>
      </c>
      <c r="Y1847" s="18">
        <v>96908.35</v>
      </c>
      <c r="Z1847" s="17" t="s">
        <v>11744</v>
      </c>
      <c r="AA1847" s="18">
        <v>15000</v>
      </c>
      <c r="AB1847" s="17" t="s">
        <v>10245</v>
      </c>
      <c r="AC1847" s="17" t="s">
        <v>10246</v>
      </c>
      <c r="AD1847" s="17"/>
      <c r="AE1847" s="18">
        <v>11902.066528506601</v>
      </c>
      <c r="AF1847" s="31" t="str">
        <f>_xlfn.XLOOKUP(A1847,Macmahon!B:B,Macmahon!AE:AE,"",0)</f>
        <v/>
      </c>
      <c r="AG1847" s="28" t="str">
        <f>_xlfn.XLOOKUP(A1847,Macmahon!B:B,Macmahon!AJ:AJ,"",0)</f>
        <v/>
      </c>
      <c r="AH1847" s="28" t="str">
        <f>_xlfn.XLOOKUP(A1847,Macmahon!B:B,Macmahon!AK:AK,"",0)</f>
        <v/>
      </c>
      <c r="AI1847" s="28">
        <f t="shared" si="40"/>
        <v>0</v>
      </c>
      <c r="AJ1847" s="40" t="str">
        <f>E1847&amp;C1847&amp;B1847</f>
        <v>6P65459RR</v>
      </c>
      <c r="AK1847" s="40" t="str">
        <f>IFERROR(_xlfn.XLOOKUP(AJ1847,CrossRef!$A:$A,CrossRef!$J:$J,"Not Found"),"-")</f>
        <v>EXBH189-SURE-TMSG-SGB4</v>
      </c>
      <c r="AL1847" s="40" t="str">
        <f>IFERROR(_xlfn.XLOOKUP(AJ1847,CrossRef!$A:$A,CrossRef!$K:$K,"Not Found"),"-")</f>
        <v>RHR</v>
      </c>
      <c r="AM1847" s="40" t="str">
        <f>IFERROR(_xlfn.XLOOKUP(AJ1847,CrossRef!$A:$A,CrossRef!$L:$L,"Not Found"),"-")</f>
        <v>16500H SWING DRIVE CHANGE RHR</v>
      </c>
    </row>
    <row r="1848" spans="1:39" x14ac:dyDescent="0.3">
      <c r="A1848" s="4" t="str">
        <f>D1848&amp;C1848&amp;B1848</f>
        <v>TD6321700000</v>
      </c>
      <c r="B1848" s="4" t="str">
        <f>LEFT(N1848,FIND(" ",N1848)-1)</f>
        <v>00</v>
      </c>
      <c r="C1848" s="4" t="str">
        <f>LEFT(M1848,4)</f>
        <v>7000</v>
      </c>
      <c r="D1848" s="4" t="str">
        <f>LEFT(L1848,FIND(" ",L1848)-1)</f>
        <v>TD6321</v>
      </c>
      <c r="E1848" s="4" t="str">
        <f>MID(X1848,2,3)</f>
        <v>SND</v>
      </c>
      <c r="G1848" s="17" t="s">
        <v>10234</v>
      </c>
      <c r="H1848" s="17" t="s">
        <v>11796</v>
      </c>
      <c r="I1848" s="17" t="s">
        <v>10257</v>
      </c>
      <c r="J1848" s="17" t="s">
        <v>10258</v>
      </c>
      <c r="K1848" s="17" t="s">
        <v>187</v>
      </c>
      <c r="L1848" s="17" t="s">
        <v>10353</v>
      </c>
      <c r="M1848" s="17" t="s">
        <v>807</v>
      </c>
      <c r="N1848" s="17" t="s">
        <v>17</v>
      </c>
      <c r="O1848" s="18">
        <v>75000</v>
      </c>
      <c r="P1848" s="18">
        <v>53171.7956206007</v>
      </c>
      <c r="Q1848" s="16">
        <v>47597</v>
      </c>
      <c r="R1848" s="17"/>
      <c r="S1848" s="17"/>
      <c r="T1848" s="17"/>
      <c r="U1848" s="17" t="s">
        <v>10248</v>
      </c>
      <c r="V1848" s="17"/>
      <c r="W1848" s="17" t="s">
        <v>11800</v>
      </c>
      <c r="X1848" s="17" t="s">
        <v>10355</v>
      </c>
      <c r="Y1848" s="18">
        <v>0</v>
      </c>
      <c r="Z1848" s="17" t="s">
        <v>11798</v>
      </c>
      <c r="AA1848" s="18">
        <v>73524.894592744706</v>
      </c>
      <c r="AB1848" s="17" t="s">
        <v>10245</v>
      </c>
      <c r="AC1848" s="17" t="s">
        <v>11799</v>
      </c>
      <c r="AD1848" s="17" t="s">
        <v>10272</v>
      </c>
      <c r="AE1848" s="18">
        <v>21828.2043793993</v>
      </c>
      <c r="AF1848" s="31" t="str">
        <f>_xlfn.XLOOKUP(A1848,Macmahon!B:B,Macmahon!AE:AE,"",0)</f>
        <v/>
      </c>
      <c r="AG1848" s="28" t="str">
        <f>_xlfn.XLOOKUP(A1848,Macmahon!B:B,Macmahon!AJ:AJ,"",0)</f>
        <v/>
      </c>
      <c r="AH1848" s="28" t="str">
        <f>_xlfn.XLOOKUP(A1848,Macmahon!B:B,Macmahon!AK:AK,"",0)</f>
        <v/>
      </c>
      <c r="AI1848" s="28">
        <f t="shared" si="40"/>
        <v>0</v>
      </c>
      <c r="AJ1848" s="40" t="str">
        <f>E1848&amp;C1848&amp;B1848</f>
        <v>SND700000</v>
      </c>
      <c r="AK1848" s="40" t="str">
        <f>IFERROR(_xlfn.XLOOKUP(AJ1848,CrossRef!$A:$A,CrossRef!$J:$J,"Not Found"),"-")</f>
        <v>Not Found</v>
      </c>
      <c r="AL1848" s="40" t="str">
        <f>IFERROR(_xlfn.XLOOKUP(AJ1848,CrossRef!$A:$A,CrossRef!$K:$K,"Not Found"),"-")</f>
        <v>Not Found</v>
      </c>
      <c r="AM1848" s="40" t="str">
        <f>IFERROR(_xlfn.XLOOKUP(AJ1848,CrossRef!$A:$A,CrossRef!$L:$L,"Not Found"),"-")</f>
        <v>Not Found</v>
      </c>
    </row>
    <row r="1849" spans="1:39" x14ac:dyDescent="0.3">
      <c r="A1849" s="4" t="str">
        <f>D1849&amp;C1849&amp;B1849</f>
        <v>TD6322310800</v>
      </c>
      <c r="B1849" s="4" t="str">
        <f>LEFT(N1849,FIND(" ",N1849)-1)</f>
        <v>00</v>
      </c>
      <c r="C1849" s="4" t="str">
        <f>LEFT(M1849,4)</f>
        <v>3108</v>
      </c>
      <c r="D1849" s="4" t="str">
        <f>LEFT(L1849,FIND(" ",L1849)-1)</f>
        <v>TD6322</v>
      </c>
      <c r="E1849" s="4" t="str">
        <f>MID(X1849,2,3)</f>
        <v>SND</v>
      </c>
      <c r="G1849" s="14" t="s">
        <v>10234</v>
      </c>
      <c r="H1849" s="14" t="s">
        <v>10235</v>
      </c>
      <c r="I1849" s="14" t="s">
        <v>10257</v>
      </c>
      <c r="J1849" s="14" t="s">
        <v>10258</v>
      </c>
      <c r="K1849" s="14" t="s">
        <v>187</v>
      </c>
      <c r="L1849" s="14" t="s">
        <v>10708</v>
      </c>
      <c r="M1849" s="14" t="s">
        <v>836</v>
      </c>
      <c r="N1849" s="14" t="s">
        <v>17</v>
      </c>
      <c r="O1849" s="15">
        <v>18000</v>
      </c>
      <c r="P1849" s="15">
        <v>55416.7956206007</v>
      </c>
      <c r="Q1849" s="16">
        <v>46855</v>
      </c>
      <c r="R1849" s="14" t="s">
        <v>11023</v>
      </c>
      <c r="S1849" s="14" t="s">
        <v>10261</v>
      </c>
      <c r="T1849" s="14" t="s">
        <v>11023</v>
      </c>
      <c r="U1849" s="14" t="s">
        <v>10248</v>
      </c>
      <c r="V1849" s="14"/>
      <c r="W1849" s="14" t="s">
        <v>10819</v>
      </c>
      <c r="X1849" s="14" t="s">
        <v>10710</v>
      </c>
      <c r="Y1849" s="15">
        <v>16993.39</v>
      </c>
      <c r="Z1849" s="14" t="s">
        <v>11025</v>
      </c>
      <c r="AA1849" s="15">
        <v>64596.7255304586</v>
      </c>
      <c r="AB1849" s="14" t="s">
        <v>10245</v>
      </c>
      <c r="AC1849" s="14" t="s">
        <v>10246</v>
      </c>
      <c r="AD1849" s="14" t="s">
        <v>10272</v>
      </c>
      <c r="AE1849" s="15">
        <v>-37416.7956206007</v>
      </c>
      <c r="AF1849" s="31" t="str">
        <f>_xlfn.XLOOKUP(A1849,Macmahon!B:B,Macmahon!AE:AE,"",0)</f>
        <v/>
      </c>
      <c r="AG1849" s="28" t="str">
        <f>_xlfn.XLOOKUP(A1849,Macmahon!B:B,Macmahon!AJ:AJ,"",0)</f>
        <v/>
      </c>
      <c r="AH1849" s="28" t="str">
        <f>_xlfn.XLOOKUP(A1849,Macmahon!B:B,Macmahon!AK:AK,"",0)</f>
        <v/>
      </c>
      <c r="AI1849" s="28">
        <f t="shared" si="40"/>
        <v>0</v>
      </c>
      <c r="AJ1849" s="40" t="str">
        <f>E1849&amp;C1849&amp;B1849</f>
        <v>SND310800</v>
      </c>
      <c r="AK1849" s="40" t="str">
        <f>IFERROR(_xlfn.XLOOKUP(AJ1849,CrossRef!$A:$A,CrossRef!$J:$J,"Not Found"),"-")</f>
        <v/>
      </c>
      <c r="AL1849" s="40">
        <f>IFERROR(_xlfn.XLOOKUP(AJ1849,CrossRef!$A:$A,CrossRef!$K:$K,"Not Found"),"-")</f>
        <v>0</v>
      </c>
      <c r="AM1849" s="40" t="str">
        <f>IFERROR(_xlfn.XLOOKUP(AJ1849,CrossRef!$A:$A,CrossRef!$L:$L,"Not Found"),"-")</f>
        <v>18000H DRIVE SHAFT PUMP DRIVE CHANGE</v>
      </c>
    </row>
    <row r="1850" spans="1:39" x14ac:dyDescent="0.3">
      <c r="A1850" s="4" t="str">
        <f>D1850&amp;C1850&amp;B1850</f>
        <v>TD63224303RI</v>
      </c>
      <c r="B1850" s="4" t="str">
        <f>LEFT(N1850,FIND(" ",N1850)-1)</f>
        <v>RI</v>
      </c>
      <c r="C1850" s="4" t="str">
        <f>LEFT(M1850,4)</f>
        <v>4303</v>
      </c>
      <c r="D1850" s="4" t="str">
        <f>LEFT(L1850,FIND(" ",L1850)-1)</f>
        <v>TD6322</v>
      </c>
      <c r="E1850" s="4" t="str">
        <f>MID(X1850,2,3)</f>
        <v>SND</v>
      </c>
      <c r="G1850" s="14" t="s">
        <v>10234</v>
      </c>
      <c r="H1850" s="14" t="s">
        <v>10235</v>
      </c>
      <c r="I1850" s="14" t="s">
        <v>10257</v>
      </c>
      <c r="J1850" s="14" t="s">
        <v>10258</v>
      </c>
      <c r="K1850" s="14" t="s">
        <v>187</v>
      </c>
      <c r="L1850" s="14" t="s">
        <v>10708</v>
      </c>
      <c r="M1850" s="14" t="s">
        <v>11504</v>
      </c>
      <c r="N1850" s="14" t="s">
        <v>61</v>
      </c>
      <c r="O1850" s="15">
        <v>15000</v>
      </c>
      <c r="P1850" s="15">
        <v>27937.696521501599</v>
      </c>
      <c r="Q1850" s="16">
        <v>46618.774942129632</v>
      </c>
      <c r="R1850" s="14" t="s">
        <v>11505</v>
      </c>
      <c r="S1850" s="14" t="s">
        <v>10261</v>
      </c>
      <c r="T1850" s="14" t="s">
        <v>11505</v>
      </c>
      <c r="U1850" s="14" t="s">
        <v>10269</v>
      </c>
      <c r="V1850" s="14"/>
      <c r="W1850" s="14" t="s">
        <v>11507</v>
      </c>
      <c r="X1850" s="14" t="s">
        <v>10710</v>
      </c>
      <c r="Y1850" s="15">
        <v>0</v>
      </c>
      <c r="Z1850" s="14" t="s">
        <v>11508</v>
      </c>
      <c r="AA1850" s="15">
        <v>61039.606335874698</v>
      </c>
      <c r="AB1850" s="14" t="s">
        <v>10245</v>
      </c>
      <c r="AC1850" s="14" t="s">
        <v>10246</v>
      </c>
      <c r="AD1850" s="14" t="s">
        <v>10272</v>
      </c>
      <c r="AE1850" s="15">
        <v>-12937.696521501601</v>
      </c>
      <c r="AF1850" s="31" t="str">
        <f>_xlfn.XLOOKUP(A1850,Macmahon!B:B,Macmahon!AE:AE,"",0)</f>
        <v/>
      </c>
      <c r="AG1850" s="28" t="str">
        <f>_xlfn.XLOOKUP(A1850,Macmahon!B:B,Macmahon!AJ:AJ,"",0)</f>
        <v/>
      </c>
      <c r="AH1850" s="28" t="str">
        <f>_xlfn.XLOOKUP(A1850,Macmahon!B:B,Macmahon!AK:AK,"",0)</f>
        <v/>
      </c>
      <c r="AI1850" s="28">
        <f t="shared" si="40"/>
        <v>0</v>
      </c>
      <c r="AJ1850" s="40" t="str">
        <f>E1850&amp;C1850&amp;B1850</f>
        <v>SND4303RI</v>
      </c>
      <c r="AK1850" s="40" t="str">
        <f>IFERROR(_xlfn.XLOOKUP(AJ1850,CrossRef!$A:$A,CrossRef!$J:$J,"Not Found"),"-")</f>
        <v/>
      </c>
      <c r="AL1850" s="40">
        <f>IFERROR(_xlfn.XLOOKUP(AJ1850,CrossRef!$A:$A,CrossRef!$K:$K,"Not Found"),"-")</f>
        <v>0</v>
      </c>
      <c r="AM1850" s="40" t="str">
        <f>IFERROR(_xlfn.XLOOKUP(AJ1850,CrossRef!$A:$A,CrossRef!$L:$L,"Not Found"),"-")</f>
        <v>15000H STEERING CYLINDER CHANGE RH</v>
      </c>
    </row>
    <row r="1851" spans="1:39" x14ac:dyDescent="0.3">
      <c r="A1851" s="4" t="str">
        <f>D1851&amp;C1851&amp;B1851</f>
        <v>QEX0105459RF</v>
      </c>
      <c r="B1851" s="4" t="str">
        <f>LEFT(N1851,FIND(" ",N1851)-1)</f>
        <v>RF</v>
      </c>
      <c r="C1851" s="4" t="str">
        <f>LEFT(M1851,4)</f>
        <v>5459</v>
      </c>
      <c r="D1851" s="4" t="str">
        <f>LEFT(L1851,FIND(" ",L1851)-1)</f>
        <v>QEX010</v>
      </c>
      <c r="E1851" s="4" t="str">
        <f>MID(X1851,2,3)</f>
        <v>DHN</v>
      </c>
      <c r="G1851" s="17" t="s">
        <v>10234</v>
      </c>
      <c r="H1851" s="17" t="s">
        <v>10235</v>
      </c>
      <c r="I1851" s="17" t="s">
        <v>10236</v>
      </c>
      <c r="J1851" s="17" t="s">
        <v>10507</v>
      </c>
      <c r="K1851" s="17" t="s">
        <v>2755</v>
      </c>
      <c r="L1851" s="17" t="s">
        <v>10596</v>
      </c>
      <c r="M1851" s="17" t="s">
        <v>732</v>
      </c>
      <c r="N1851" s="17" t="s">
        <v>487</v>
      </c>
      <c r="O1851" s="18">
        <v>16500</v>
      </c>
      <c r="P1851" s="18">
        <v>14405.876974287199</v>
      </c>
      <c r="Q1851" s="16">
        <v>47965</v>
      </c>
      <c r="R1851" s="17" t="s">
        <v>11740</v>
      </c>
      <c r="S1851" s="17" t="s">
        <v>10286</v>
      </c>
      <c r="T1851" s="17" t="s">
        <v>11740</v>
      </c>
      <c r="U1851" s="17" t="s">
        <v>10248</v>
      </c>
      <c r="V1851" s="17"/>
      <c r="W1851" s="17" t="s">
        <v>11757</v>
      </c>
      <c r="X1851" s="17" t="s">
        <v>10598</v>
      </c>
      <c r="Y1851" s="18">
        <v>96908.35</v>
      </c>
      <c r="Z1851" s="17" t="s">
        <v>11743</v>
      </c>
      <c r="AA1851" s="21">
        <v>97094.059548254605</v>
      </c>
      <c r="AB1851" s="17" t="s">
        <v>10245</v>
      </c>
      <c r="AC1851" s="17" t="s">
        <v>10246</v>
      </c>
      <c r="AD1851" s="17" t="s">
        <v>10272</v>
      </c>
      <c r="AE1851" s="18">
        <v>2094.12302571285</v>
      </c>
      <c r="AF1851" s="31">
        <f>_xlfn.XLOOKUP(A1851,Macmahon!B:B,Macmahon!AE:AE,"",0)</f>
        <v>45024</v>
      </c>
      <c r="AG1851" s="28">
        <f>_xlfn.XLOOKUP(A1851,Macmahon!B:B,Macmahon!AJ:AJ,"",0)</f>
        <v>46615.154867245372</v>
      </c>
      <c r="AH1851" s="28">
        <f>_xlfn.XLOOKUP(A1851,Macmahon!B:B,Macmahon!AK:AK,"",0)</f>
        <v>47965</v>
      </c>
      <c r="AI1851" s="28">
        <f t="shared" si="40"/>
        <v>46615.154867245372</v>
      </c>
      <c r="AJ1851" s="40" t="str">
        <f>E1851&amp;C1851&amp;B1851</f>
        <v>DHN5459RF</v>
      </c>
      <c r="AK1851" s="40" t="str">
        <f>IFERROR(_xlfn.XLOOKUP(AJ1851,CrossRef!$A:$A,CrossRef!$J:$J,"Not Found"),"-")</f>
        <v>EXBH056-SURE-TMSG</v>
      </c>
      <c r="AL1851" s="40" t="str">
        <f>IFERROR(_xlfn.XLOOKUP(AJ1851,CrossRef!$A:$A,CrossRef!$K:$K,"Not Found"),"-")</f>
        <v>RHF</v>
      </c>
      <c r="AM1851" s="40" t="str">
        <f>IFERROR(_xlfn.XLOOKUP(AJ1851,CrossRef!$A:$A,CrossRef!$L:$L,"Not Found"),"-")</f>
        <v>15000H SWING DRIVE CHANGE RHF</v>
      </c>
    </row>
    <row r="1852" spans="1:39" x14ac:dyDescent="0.3">
      <c r="A1852" s="4" t="str">
        <f>D1852&amp;C1852&amp;B1852</f>
        <v>QEX0105459RR</v>
      </c>
      <c r="B1852" s="4" t="str">
        <f>LEFT(N1852,FIND(" ",N1852)-1)</f>
        <v>RR</v>
      </c>
      <c r="C1852" s="4" t="str">
        <f>LEFT(M1852,4)</f>
        <v>5459</v>
      </c>
      <c r="D1852" s="4" t="str">
        <f>LEFT(L1852,FIND(" ",L1852)-1)</f>
        <v>QEX010</v>
      </c>
      <c r="E1852" s="4" t="str">
        <f>MID(X1852,2,3)</f>
        <v>DHN</v>
      </c>
      <c r="G1852" s="14" t="s">
        <v>10234</v>
      </c>
      <c r="H1852" s="14" t="s">
        <v>10235</v>
      </c>
      <c r="I1852" s="14" t="s">
        <v>10236</v>
      </c>
      <c r="J1852" s="14" t="s">
        <v>10507</v>
      </c>
      <c r="K1852" s="14" t="s">
        <v>2755</v>
      </c>
      <c r="L1852" s="14" t="s">
        <v>10596</v>
      </c>
      <c r="M1852" s="14" t="s">
        <v>732</v>
      </c>
      <c r="N1852" s="14" t="s">
        <v>493</v>
      </c>
      <c r="O1852" s="15">
        <v>16500</v>
      </c>
      <c r="P1852" s="15">
        <v>3106.7475860109698</v>
      </c>
      <c r="Q1852" s="16">
        <v>47490</v>
      </c>
      <c r="R1852" s="14" t="s">
        <v>11740</v>
      </c>
      <c r="S1852" s="14" t="s">
        <v>10286</v>
      </c>
      <c r="T1852" s="14" t="s">
        <v>11740</v>
      </c>
      <c r="U1852" s="14" t="s">
        <v>10248</v>
      </c>
      <c r="V1852" s="14"/>
      <c r="W1852" s="14" t="s">
        <v>10773</v>
      </c>
      <c r="X1852" s="14" t="s">
        <v>10598</v>
      </c>
      <c r="Y1852" s="15">
        <v>96908.35</v>
      </c>
      <c r="Z1852" s="14" t="s">
        <v>11744</v>
      </c>
      <c r="AA1852" s="15">
        <v>89291.184804928096</v>
      </c>
      <c r="AB1852" s="14" t="s">
        <v>10245</v>
      </c>
      <c r="AC1852" s="14" t="s">
        <v>10246</v>
      </c>
      <c r="AD1852" s="14" t="s">
        <v>10272</v>
      </c>
      <c r="AE1852" s="15">
        <v>13393.252413988999</v>
      </c>
      <c r="AF1852" s="31">
        <f>_xlfn.XLOOKUP(A1852,Macmahon!B:B,Macmahon!AE:AE,"",0)</f>
        <v>45977</v>
      </c>
      <c r="AG1852" s="28">
        <f>_xlfn.XLOOKUP(A1852,Macmahon!B:B,Macmahon!AJ:AJ,"",0)</f>
        <v>47864.159292048615</v>
      </c>
      <c r="AH1852" s="28">
        <f>_xlfn.XLOOKUP(A1852,Macmahon!B:B,Macmahon!AK:AK,"",0)</f>
        <v>47490</v>
      </c>
      <c r="AI1852" s="28">
        <f t="shared" si="40"/>
        <v>47490</v>
      </c>
      <c r="AJ1852" s="40" t="str">
        <f>E1852&amp;C1852&amp;B1852</f>
        <v>DHN5459RR</v>
      </c>
      <c r="AK1852" s="40" t="str">
        <f>IFERROR(_xlfn.XLOOKUP(AJ1852,CrossRef!$A:$A,CrossRef!$J:$J,"Not Found"),"-")</f>
        <v>EXBH056-SURE-TMSG</v>
      </c>
      <c r="AL1852" s="40" t="str">
        <f>IFERROR(_xlfn.XLOOKUP(AJ1852,CrossRef!$A:$A,CrossRef!$K:$K,"Not Found"),"-")</f>
        <v>RHR</v>
      </c>
      <c r="AM1852" s="40" t="str">
        <f>IFERROR(_xlfn.XLOOKUP(AJ1852,CrossRef!$A:$A,CrossRef!$L:$L,"Not Found"),"-")</f>
        <v>15000H SWING DRIVE CHANGE RHR</v>
      </c>
    </row>
    <row r="1853" spans="1:39" x14ac:dyDescent="0.3">
      <c r="A1853" s="4" t="str">
        <f>D1853&amp;C1853&amp;B1853</f>
        <v>TD63224303LT</v>
      </c>
      <c r="B1853" s="4" t="str">
        <f>LEFT(N1853,FIND(" ",N1853)-1)</f>
        <v>LT</v>
      </c>
      <c r="C1853" s="4" t="str">
        <f>LEFT(M1853,4)</f>
        <v>4303</v>
      </c>
      <c r="D1853" s="4" t="str">
        <f>LEFT(L1853,FIND(" ",L1853)-1)</f>
        <v>TD6322</v>
      </c>
      <c r="E1853" s="4" t="str">
        <f>MID(X1853,2,3)</f>
        <v>SND</v>
      </c>
      <c r="G1853" s="17" t="s">
        <v>10234</v>
      </c>
      <c r="H1853" s="17" t="s">
        <v>10235</v>
      </c>
      <c r="I1853" s="17" t="s">
        <v>10257</v>
      </c>
      <c r="J1853" s="17" t="s">
        <v>10258</v>
      </c>
      <c r="K1853" s="17" t="s">
        <v>187</v>
      </c>
      <c r="L1853" s="17" t="s">
        <v>10708</v>
      </c>
      <c r="M1853" s="17" t="s">
        <v>11504</v>
      </c>
      <c r="N1853" s="17" t="s">
        <v>57</v>
      </c>
      <c r="O1853" s="18">
        <v>15000</v>
      </c>
      <c r="P1853" s="18">
        <v>36414.966728011197</v>
      </c>
      <c r="Q1853" s="16">
        <v>46618.164976851855</v>
      </c>
      <c r="R1853" s="17" t="s">
        <v>11505</v>
      </c>
      <c r="S1853" s="17" t="s">
        <v>10261</v>
      </c>
      <c r="T1853" s="17" t="s">
        <v>11505</v>
      </c>
      <c r="U1853" s="17" t="s">
        <v>10269</v>
      </c>
      <c r="V1853" s="17"/>
      <c r="W1853" s="17" t="s">
        <v>11507</v>
      </c>
      <c r="X1853" s="17" t="s">
        <v>10710</v>
      </c>
      <c r="Y1853" s="18">
        <v>0</v>
      </c>
      <c r="Z1853" s="17" t="s">
        <v>11506</v>
      </c>
      <c r="AA1853" s="18">
        <v>61030.421355975501</v>
      </c>
      <c r="AB1853" s="17" t="s">
        <v>10245</v>
      </c>
      <c r="AC1853" s="17" t="s">
        <v>10246</v>
      </c>
      <c r="AD1853" s="17" t="s">
        <v>10272</v>
      </c>
      <c r="AE1853" s="18">
        <v>-21414.966728011201</v>
      </c>
      <c r="AF1853" s="31" t="str">
        <f>_xlfn.XLOOKUP(A1853,Macmahon!B:B,Macmahon!AE:AE,"",0)</f>
        <v/>
      </c>
      <c r="AG1853" s="28" t="str">
        <f>_xlfn.XLOOKUP(A1853,Macmahon!B:B,Macmahon!AJ:AJ,"",0)</f>
        <v/>
      </c>
      <c r="AH1853" s="28" t="str">
        <f>_xlfn.XLOOKUP(A1853,Macmahon!B:B,Macmahon!AK:AK,"",0)</f>
        <v/>
      </c>
      <c r="AI1853" s="28">
        <f t="shared" si="40"/>
        <v>0</v>
      </c>
      <c r="AJ1853" s="40" t="str">
        <f>E1853&amp;C1853&amp;B1853</f>
        <v>SND4303LT</v>
      </c>
      <c r="AK1853" s="40" t="str">
        <f>IFERROR(_xlfn.XLOOKUP(AJ1853,CrossRef!$A:$A,CrossRef!$J:$J,"Not Found"),"-")</f>
        <v/>
      </c>
      <c r="AL1853" s="40">
        <f>IFERROR(_xlfn.XLOOKUP(AJ1853,CrossRef!$A:$A,CrossRef!$K:$K,"Not Found"),"-")</f>
        <v>0</v>
      </c>
      <c r="AM1853" s="40" t="str">
        <f>IFERROR(_xlfn.XLOOKUP(AJ1853,CrossRef!$A:$A,CrossRef!$L:$L,"Not Found"),"-")</f>
        <v>15000H STEERING CYLINDER CHANGE LH</v>
      </c>
    </row>
    <row r="1854" spans="1:39" x14ac:dyDescent="0.3">
      <c r="A1854" s="4" t="str">
        <f>D1854&amp;C1854&amp;B1854</f>
        <v>TD6322700000</v>
      </c>
      <c r="B1854" s="4" t="str">
        <f>LEFT(N1854,FIND(" ",N1854)-1)</f>
        <v>00</v>
      </c>
      <c r="C1854" s="4" t="str">
        <f>LEFT(M1854,4)</f>
        <v>7000</v>
      </c>
      <c r="D1854" s="4" t="str">
        <f>LEFT(L1854,FIND(" ",L1854)-1)</f>
        <v>TD6322</v>
      </c>
      <c r="E1854" s="4" t="str">
        <f>MID(X1854,2,3)</f>
        <v>SND</v>
      </c>
      <c r="G1854" s="17" t="s">
        <v>10234</v>
      </c>
      <c r="H1854" s="17" t="s">
        <v>11796</v>
      </c>
      <c r="I1854" s="17" t="s">
        <v>10257</v>
      </c>
      <c r="J1854" s="17" t="s">
        <v>10258</v>
      </c>
      <c r="K1854" s="17" t="s">
        <v>187</v>
      </c>
      <c r="L1854" s="17" t="s">
        <v>10708</v>
      </c>
      <c r="M1854" s="17" t="s">
        <v>807</v>
      </c>
      <c r="N1854" s="17" t="s">
        <v>17</v>
      </c>
      <c r="O1854" s="18">
        <v>75000</v>
      </c>
      <c r="P1854" s="18">
        <v>55416.7956206007</v>
      </c>
      <c r="Q1854" s="16">
        <v>47597</v>
      </c>
      <c r="R1854" s="17"/>
      <c r="S1854" s="17"/>
      <c r="T1854" s="17"/>
      <c r="U1854" s="17" t="s">
        <v>10248</v>
      </c>
      <c r="V1854" s="17"/>
      <c r="W1854" s="17" t="s">
        <v>11800</v>
      </c>
      <c r="X1854" s="17" t="s">
        <v>10710</v>
      </c>
      <c r="Y1854" s="18">
        <v>0</v>
      </c>
      <c r="Z1854" s="17" t="s">
        <v>11798</v>
      </c>
      <c r="AA1854" s="18">
        <v>75769.894592744706</v>
      </c>
      <c r="AB1854" s="17" t="s">
        <v>10245</v>
      </c>
      <c r="AC1854" s="17" t="s">
        <v>11799</v>
      </c>
      <c r="AD1854" s="17" t="s">
        <v>10272</v>
      </c>
      <c r="AE1854" s="18">
        <v>19583.2043793993</v>
      </c>
      <c r="AF1854" s="31" t="str">
        <f>_xlfn.XLOOKUP(A1854,Macmahon!B:B,Macmahon!AE:AE,"",0)</f>
        <v/>
      </c>
      <c r="AG1854" s="28" t="str">
        <f>_xlfn.XLOOKUP(A1854,Macmahon!B:B,Macmahon!AJ:AJ,"",0)</f>
        <v/>
      </c>
      <c r="AH1854" s="28" t="str">
        <f>_xlfn.XLOOKUP(A1854,Macmahon!B:B,Macmahon!AK:AK,"",0)</f>
        <v/>
      </c>
      <c r="AI1854" s="28">
        <f t="shared" si="40"/>
        <v>0</v>
      </c>
      <c r="AJ1854" s="40" t="str">
        <f>E1854&amp;C1854&amp;B1854</f>
        <v>SND700000</v>
      </c>
      <c r="AK1854" s="40" t="str">
        <f>IFERROR(_xlfn.XLOOKUP(AJ1854,CrossRef!$A:$A,CrossRef!$J:$J,"Not Found"),"-")</f>
        <v>Not Found</v>
      </c>
      <c r="AL1854" s="40" t="str">
        <f>IFERROR(_xlfn.XLOOKUP(AJ1854,CrossRef!$A:$A,CrossRef!$K:$K,"Not Found"),"-")</f>
        <v>Not Found</v>
      </c>
      <c r="AM1854" s="40" t="str">
        <f>IFERROR(_xlfn.XLOOKUP(AJ1854,CrossRef!$A:$A,CrossRef!$L:$L,"Not Found"),"-")</f>
        <v>Not Found</v>
      </c>
    </row>
    <row r="1855" spans="1:39" x14ac:dyDescent="0.3">
      <c r="A1855" s="4" t="str">
        <f>D1855&amp;C1855&amp;B1855</f>
        <v>TD63264303RI</v>
      </c>
      <c r="B1855" s="4" t="str">
        <f>LEFT(N1855,FIND(" ",N1855)-1)</f>
        <v>RI</v>
      </c>
      <c r="C1855" s="4" t="str">
        <f>LEFT(M1855,4)</f>
        <v>4303</v>
      </c>
      <c r="D1855" s="4" t="str">
        <f>LEFT(L1855,FIND(" ",L1855)-1)</f>
        <v>TD6326</v>
      </c>
      <c r="E1855" s="4" t="str">
        <f>MID(X1855,2,3)</f>
        <v>SSP</v>
      </c>
      <c r="G1855" s="14" t="s">
        <v>10234</v>
      </c>
      <c r="H1855" s="14" t="s">
        <v>10235</v>
      </c>
      <c r="I1855" s="14" t="s">
        <v>10257</v>
      </c>
      <c r="J1855" s="14" t="s">
        <v>10258</v>
      </c>
      <c r="K1855" s="14" t="s">
        <v>183</v>
      </c>
      <c r="L1855" s="14" t="s">
        <v>10616</v>
      </c>
      <c r="M1855" s="14" t="s">
        <v>11504</v>
      </c>
      <c r="N1855" s="14" t="s">
        <v>61</v>
      </c>
      <c r="O1855" s="15">
        <v>15000</v>
      </c>
      <c r="P1855" s="15">
        <v>13941.457358583</v>
      </c>
      <c r="Q1855" s="16">
        <v>46118</v>
      </c>
      <c r="R1855" s="14" t="s">
        <v>11505</v>
      </c>
      <c r="S1855" s="14" t="s">
        <v>10261</v>
      </c>
      <c r="T1855" s="14" t="s">
        <v>11505</v>
      </c>
      <c r="U1855" s="14" t="s">
        <v>10248</v>
      </c>
      <c r="V1855" s="14"/>
      <c r="W1855" s="14"/>
      <c r="X1855" s="14" t="s">
        <v>10618</v>
      </c>
      <c r="Y1855" s="15">
        <v>0</v>
      </c>
      <c r="Z1855" s="14" t="s">
        <v>11508</v>
      </c>
      <c r="AA1855" s="15">
        <v>44596.234042553202</v>
      </c>
      <c r="AB1855" s="14" t="s">
        <v>10245</v>
      </c>
      <c r="AC1855" s="14" t="s">
        <v>10246</v>
      </c>
      <c r="AD1855" s="14" t="s">
        <v>10272</v>
      </c>
      <c r="AE1855" s="15">
        <v>1058.5426414170199</v>
      </c>
      <c r="AF1855" s="31" t="str">
        <f>_xlfn.XLOOKUP(A1855,Macmahon!B:B,Macmahon!AE:AE,"",0)</f>
        <v/>
      </c>
      <c r="AG1855" s="28" t="str">
        <f>_xlfn.XLOOKUP(A1855,Macmahon!B:B,Macmahon!AJ:AJ,"",0)</f>
        <v/>
      </c>
      <c r="AH1855" s="28" t="str">
        <f>_xlfn.XLOOKUP(A1855,Macmahon!B:B,Macmahon!AK:AK,"",0)</f>
        <v/>
      </c>
      <c r="AI1855" s="28">
        <f t="shared" si="40"/>
        <v>0</v>
      </c>
      <c r="AJ1855" s="40" t="str">
        <f>E1855&amp;C1855&amp;B1855</f>
        <v>SSP4303RI</v>
      </c>
      <c r="AK1855" s="40" t="str">
        <f>IFERROR(_xlfn.XLOOKUP(AJ1855,CrossRef!$A:$A,CrossRef!$J:$J,"Not Found"),"-")</f>
        <v/>
      </c>
      <c r="AL1855" s="40">
        <f>IFERROR(_xlfn.XLOOKUP(AJ1855,CrossRef!$A:$A,CrossRef!$K:$K,"Not Found"),"-")</f>
        <v>0</v>
      </c>
      <c r="AM1855" s="40" t="str">
        <f>IFERROR(_xlfn.XLOOKUP(AJ1855,CrossRef!$A:$A,CrossRef!$L:$L,"Not Found"),"-")</f>
        <v>15000H STEERING CYLINDER CHANGE RH</v>
      </c>
    </row>
    <row r="1856" spans="1:39" x14ac:dyDescent="0.3">
      <c r="A1856" s="4" t="str">
        <f>D1856&amp;C1856&amp;B1856</f>
        <v>TD63264303LT</v>
      </c>
      <c r="B1856" s="4" t="str">
        <f>LEFT(N1856,FIND(" ",N1856)-1)</f>
        <v>LT</v>
      </c>
      <c r="C1856" s="4" t="str">
        <f>LEFT(M1856,4)</f>
        <v>4303</v>
      </c>
      <c r="D1856" s="4" t="str">
        <f>LEFT(L1856,FIND(" ",L1856)-1)</f>
        <v>TD6326</v>
      </c>
      <c r="E1856" s="4" t="str">
        <f>MID(X1856,2,3)</f>
        <v>SSP</v>
      </c>
      <c r="G1856" s="17" t="s">
        <v>10234</v>
      </c>
      <c r="H1856" s="17" t="s">
        <v>10235</v>
      </c>
      <c r="I1856" s="17" t="s">
        <v>10257</v>
      </c>
      <c r="J1856" s="17" t="s">
        <v>10258</v>
      </c>
      <c r="K1856" s="17" t="s">
        <v>183</v>
      </c>
      <c r="L1856" s="17" t="s">
        <v>10616</v>
      </c>
      <c r="M1856" s="17" t="s">
        <v>11504</v>
      </c>
      <c r="N1856" s="17" t="s">
        <v>57</v>
      </c>
      <c r="O1856" s="18">
        <v>15000</v>
      </c>
      <c r="P1856" s="18">
        <v>46406.979097713403</v>
      </c>
      <c r="Q1856" s="16">
        <v>46618</v>
      </c>
      <c r="R1856" s="17" t="s">
        <v>11505</v>
      </c>
      <c r="S1856" s="17" t="s">
        <v>10261</v>
      </c>
      <c r="T1856" s="17" t="s">
        <v>11505</v>
      </c>
      <c r="U1856" s="17" t="s">
        <v>10269</v>
      </c>
      <c r="V1856" s="17"/>
      <c r="W1856" s="17"/>
      <c r="X1856" s="17" t="s">
        <v>10618</v>
      </c>
      <c r="Y1856" s="18">
        <v>0</v>
      </c>
      <c r="Z1856" s="17" t="s">
        <v>11506</v>
      </c>
      <c r="AA1856" s="18">
        <v>52222.162012320303</v>
      </c>
      <c r="AB1856" s="17" t="s">
        <v>10245</v>
      </c>
      <c r="AC1856" s="17" t="s">
        <v>10246</v>
      </c>
      <c r="AD1856" s="17" t="s">
        <v>10272</v>
      </c>
      <c r="AE1856" s="18">
        <v>-31406.9790977134</v>
      </c>
      <c r="AF1856" s="31" t="str">
        <f>_xlfn.XLOOKUP(A1856,Macmahon!B:B,Macmahon!AE:AE,"",0)</f>
        <v/>
      </c>
      <c r="AG1856" s="28" t="str">
        <f>_xlfn.XLOOKUP(A1856,Macmahon!B:B,Macmahon!AJ:AJ,"",0)</f>
        <v/>
      </c>
      <c r="AH1856" s="28" t="str">
        <f>_xlfn.XLOOKUP(A1856,Macmahon!B:B,Macmahon!AK:AK,"",0)</f>
        <v/>
      </c>
      <c r="AI1856" s="28">
        <f t="shared" si="40"/>
        <v>0</v>
      </c>
      <c r="AJ1856" s="40" t="str">
        <f>E1856&amp;C1856&amp;B1856</f>
        <v>SSP4303LT</v>
      </c>
      <c r="AK1856" s="40" t="str">
        <f>IFERROR(_xlfn.XLOOKUP(AJ1856,CrossRef!$A:$A,CrossRef!$J:$J,"Not Found"),"-")</f>
        <v/>
      </c>
      <c r="AL1856" s="40">
        <f>IFERROR(_xlfn.XLOOKUP(AJ1856,CrossRef!$A:$A,CrossRef!$K:$K,"Not Found"),"-")</f>
        <v>0</v>
      </c>
      <c r="AM1856" s="40" t="str">
        <f>IFERROR(_xlfn.XLOOKUP(AJ1856,CrossRef!$A:$A,CrossRef!$L:$L,"Not Found"),"-")</f>
        <v>15000H STEERING CYLINDER CHANGE LH</v>
      </c>
    </row>
    <row r="1857" spans="1:39" x14ac:dyDescent="0.3">
      <c r="A1857" s="4" t="str">
        <f>D1857&amp;C1857&amp;B1857</f>
        <v>TD6326507000</v>
      </c>
      <c r="B1857" s="4" t="str">
        <f>LEFT(N1857,FIND(" ",N1857)-1)</f>
        <v>00</v>
      </c>
      <c r="C1857" s="4" t="str">
        <f>LEFT(M1857,4)</f>
        <v>5070</v>
      </c>
      <c r="D1857" s="4" t="str">
        <f>LEFT(L1857,FIND(" ",L1857)-1)</f>
        <v>TD6326</v>
      </c>
      <c r="E1857" s="4" t="str">
        <f>MID(X1857,2,3)</f>
        <v>SSP</v>
      </c>
      <c r="G1857" s="17" t="s">
        <v>10234</v>
      </c>
      <c r="H1857" s="17" t="s">
        <v>10235</v>
      </c>
      <c r="I1857" s="17" t="s">
        <v>10257</v>
      </c>
      <c r="J1857" s="17" t="s">
        <v>10258</v>
      </c>
      <c r="K1857" s="17" t="s">
        <v>183</v>
      </c>
      <c r="L1857" s="17" t="s">
        <v>10616</v>
      </c>
      <c r="M1857" s="17" t="s">
        <v>823</v>
      </c>
      <c r="N1857" s="17" t="s">
        <v>17</v>
      </c>
      <c r="O1857" s="18">
        <v>16000</v>
      </c>
      <c r="P1857" s="18">
        <v>46406.979097713403</v>
      </c>
      <c r="Q1857" s="16">
        <v>45771.409444444442</v>
      </c>
      <c r="R1857" s="17" t="s">
        <v>11576</v>
      </c>
      <c r="S1857" s="17" t="s">
        <v>10240</v>
      </c>
      <c r="T1857" s="17" t="s">
        <v>11576</v>
      </c>
      <c r="U1857" s="17" t="s">
        <v>10269</v>
      </c>
      <c r="V1857" s="17"/>
      <c r="W1857" s="17" t="s">
        <v>10819</v>
      </c>
      <c r="X1857" s="17" t="s">
        <v>10618</v>
      </c>
      <c r="Y1857" s="18">
        <v>28587.13</v>
      </c>
      <c r="Z1857" s="17" t="s">
        <v>11577</v>
      </c>
      <c r="AA1857" s="18">
        <v>39532.134562147301</v>
      </c>
      <c r="AB1857" s="17" t="s">
        <v>10245</v>
      </c>
      <c r="AC1857" s="17" t="s">
        <v>10246</v>
      </c>
      <c r="AD1857" s="17" t="s">
        <v>10272</v>
      </c>
      <c r="AE1857" s="18">
        <v>-30406.9790977134</v>
      </c>
      <c r="AF1857" s="31" t="str">
        <f>_xlfn.XLOOKUP(A1857,Macmahon!B:B,Macmahon!AE:AE,"",0)</f>
        <v/>
      </c>
      <c r="AG1857" s="28" t="str">
        <f>_xlfn.XLOOKUP(A1857,Macmahon!B:B,Macmahon!AJ:AJ,"",0)</f>
        <v/>
      </c>
      <c r="AH1857" s="28" t="str">
        <f>_xlfn.XLOOKUP(A1857,Macmahon!B:B,Macmahon!AK:AK,"",0)</f>
        <v/>
      </c>
      <c r="AI1857" s="28">
        <f t="shared" si="40"/>
        <v>0</v>
      </c>
      <c r="AJ1857" s="40" t="str">
        <f>E1857&amp;C1857&amp;B1857</f>
        <v>SSP507000</v>
      </c>
      <c r="AK1857" s="40" t="str">
        <f>IFERROR(_xlfn.XLOOKUP(AJ1857,CrossRef!$A:$A,CrossRef!$J:$J,"Not Found"),"-")</f>
        <v/>
      </c>
      <c r="AL1857" s="40">
        <f>IFERROR(_xlfn.XLOOKUP(AJ1857,CrossRef!$A:$A,CrossRef!$K:$K,"Not Found"),"-")</f>
        <v>0</v>
      </c>
      <c r="AM1857" s="40" t="str">
        <f>IFERROR(_xlfn.XLOOKUP(AJ1857,CrossRef!$A:$A,CrossRef!$L:$L,"Not Found"),"-")</f>
        <v>12000H STEERING/HYDRAULIC FAN PMP CHNG</v>
      </c>
    </row>
    <row r="1858" spans="1:39" x14ac:dyDescent="0.3">
      <c r="A1858" s="4" t="str">
        <f>D1858&amp;C1858&amp;B1858</f>
        <v>TD6326508300</v>
      </c>
      <c r="B1858" s="4" t="str">
        <f>LEFT(N1858,FIND(" ",N1858)-1)</f>
        <v>00</v>
      </c>
      <c r="C1858" s="4" t="str">
        <f>LEFT(M1858,4)</f>
        <v>5083</v>
      </c>
      <c r="D1858" s="4" t="str">
        <f>LEFT(L1858,FIND(" ",L1858)-1)</f>
        <v>TD6326</v>
      </c>
      <c r="E1858" s="4" t="str">
        <f>MID(X1858,2,3)</f>
        <v>SSP</v>
      </c>
      <c r="G1858" s="14" t="s">
        <v>10234</v>
      </c>
      <c r="H1858" s="14" t="s">
        <v>10235</v>
      </c>
      <c r="I1858" s="14" t="s">
        <v>10257</v>
      </c>
      <c r="J1858" s="14" t="s">
        <v>10258</v>
      </c>
      <c r="K1858" s="14" t="s">
        <v>183</v>
      </c>
      <c r="L1858" s="14" t="s">
        <v>10616</v>
      </c>
      <c r="M1858" s="14" t="s">
        <v>11600</v>
      </c>
      <c r="N1858" s="14" t="s">
        <v>17</v>
      </c>
      <c r="O1858" s="15">
        <v>16000</v>
      </c>
      <c r="P1858" s="15">
        <v>46406.979097713403</v>
      </c>
      <c r="Q1858" s="16">
        <v>46855</v>
      </c>
      <c r="R1858" s="14" t="s">
        <v>11601</v>
      </c>
      <c r="S1858" s="14" t="s">
        <v>10240</v>
      </c>
      <c r="T1858" s="14" t="s">
        <v>11601</v>
      </c>
      <c r="U1858" s="14" t="s">
        <v>10248</v>
      </c>
      <c r="V1858" s="14"/>
      <c r="W1858" s="14" t="s">
        <v>10819</v>
      </c>
      <c r="X1858" s="14" t="s">
        <v>10618</v>
      </c>
      <c r="Y1858" s="15">
        <v>9141.2800000000007</v>
      </c>
      <c r="Z1858" s="14" t="s">
        <v>11602</v>
      </c>
      <c r="AA1858" s="15">
        <v>55920.724640657099</v>
      </c>
      <c r="AB1858" s="14" t="s">
        <v>10245</v>
      </c>
      <c r="AC1858" s="14" t="s">
        <v>10246</v>
      </c>
      <c r="AD1858" s="14" t="s">
        <v>10272</v>
      </c>
      <c r="AE1858" s="15">
        <v>-30406.9790977134</v>
      </c>
      <c r="AF1858" s="31" t="str">
        <f>_xlfn.XLOOKUP(A1858,Macmahon!B:B,Macmahon!AE:AE,"",0)</f>
        <v/>
      </c>
      <c r="AG1858" s="28" t="str">
        <f>_xlfn.XLOOKUP(A1858,Macmahon!B:B,Macmahon!AJ:AJ,"",0)</f>
        <v/>
      </c>
      <c r="AH1858" s="28" t="str">
        <f>_xlfn.XLOOKUP(A1858,Macmahon!B:B,Macmahon!AK:AK,"",0)</f>
        <v/>
      </c>
      <c r="AI1858" s="28">
        <f t="shared" si="40"/>
        <v>0</v>
      </c>
      <c r="AJ1858" s="40" t="str">
        <f>E1858&amp;C1858&amp;B1858</f>
        <v>SSP508300</v>
      </c>
      <c r="AK1858" s="40" t="str">
        <f>IFERROR(_xlfn.XLOOKUP(AJ1858,CrossRef!$A:$A,CrossRef!$J:$J,"Not Found"),"-")</f>
        <v/>
      </c>
      <c r="AL1858" s="40">
        <f>IFERROR(_xlfn.XLOOKUP(AJ1858,CrossRef!$A:$A,CrossRef!$K:$K,"Not Found"),"-")</f>
        <v>0</v>
      </c>
      <c r="AM1858" s="40" t="str">
        <f>IFERROR(_xlfn.XLOOKUP(AJ1858,CrossRef!$A:$A,CrossRef!$L:$L,"Not Found"),"-")</f>
        <v>16000H HOIST/BRAKE HYDRAULIC PUMP CHANGE</v>
      </c>
    </row>
    <row r="1859" spans="1:39" x14ac:dyDescent="0.3">
      <c r="A1859" s="4" t="str">
        <f>D1859&amp;C1859&amp;B1859</f>
        <v>TD6326700000</v>
      </c>
      <c r="B1859" s="4" t="str">
        <f>LEFT(N1859,FIND(" ",N1859)-1)</f>
        <v>00</v>
      </c>
      <c r="C1859" s="4" t="str">
        <f>LEFT(M1859,4)</f>
        <v>7000</v>
      </c>
      <c r="D1859" s="4" t="str">
        <f>LEFT(L1859,FIND(" ",L1859)-1)</f>
        <v>TD6326</v>
      </c>
      <c r="E1859" s="4" t="str">
        <f>MID(X1859,2,3)</f>
        <v>SSP</v>
      </c>
      <c r="G1859" s="14" t="s">
        <v>10234</v>
      </c>
      <c r="H1859" s="14" t="s">
        <v>11796</v>
      </c>
      <c r="I1859" s="14" t="s">
        <v>10257</v>
      </c>
      <c r="J1859" s="14" t="s">
        <v>10258</v>
      </c>
      <c r="K1859" s="14" t="s">
        <v>183</v>
      </c>
      <c r="L1859" s="14" t="s">
        <v>10616</v>
      </c>
      <c r="M1859" s="14" t="s">
        <v>807</v>
      </c>
      <c r="N1859" s="14" t="s">
        <v>17</v>
      </c>
      <c r="O1859" s="15">
        <v>75000</v>
      </c>
      <c r="P1859" s="15">
        <v>46406.979097713403</v>
      </c>
      <c r="Q1859" s="16">
        <v>48082</v>
      </c>
      <c r="R1859" s="14"/>
      <c r="S1859" s="14"/>
      <c r="T1859" s="14"/>
      <c r="U1859" s="14" t="s">
        <v>10248</v>
      </c>
      <c r="V1859" s="14"/>
      <c r="W1859" s="14" t="s">
        <v>11800</v>
      </c>
      <c r="X1859" s="14" t="s">
        <v>10618</v>
      </c>
      <c r="Y1859" s="15">
        <v>0</v>
      </c>
      <c r="Z1859" s="14" t="s">
        <v>11798</v>
      </c>
      <c r="AA1859" s="15">
        <v>75068.979260780296</v>
      </c>
      <c r="AB1859" s="14" t="s">
        <v>10245</v>
      </c>
      <c r="AC1859" s="14" t="s">
        <v>11799</v>
      </c>
      <c r="AD1859" s="14" t="s">
        <v>10272</v>
      </c>
      <c r="AE1859" s="15">
        <v>28593.0209022866</v>
      </c>
      <c r="AF1859" s="31" t="str">
        <f>_xlfn.XLOOKUP(A1859,Macmahon!B:B,Macmahon!AE:AE,"",0)</f>
        <v/>
      </c>
      <c r="AG1859" s="28" t="str">
        <f>_xlfn.XLOOKUP(A1859,Macmahon!B:B,Macmahon!AJ:AJ,"",0)</f>
        <v/>
      </c>
      <c r="AH1859" s="28" t="str">
        <f>_xlfn.XLOOKUP(A1859,Macmahon!B:B,Macmahon!AK:AK,"",0)</f>
        <v/>
      </c>
      <c r="AI1859" s="28">
        <f t="shared" ref="AI1859:AI1922" si="41">IF(AG1859=0,AH1859,IF(AH1859=0,AG1859,MIN(AG1859,AH1859)))</f>
        <v>0</v>
      </c>
      <c r="AJ1859" s="40" t="str">
        <f>E1859&amp;C1859&amp;B1859</f>
        <v>SSP700000</v>
      </c>
      <c r="AK1859" s="40" t="str">
        <f>IFERROR(_xlfn.XLOOKUP(AJ1859,CrossRef!$A:$A,CrossRef!$J:$J,"Not Found"),"-")</f>
        <v>Not Found</v>
      </c>
      <c r="AL1859" s="40" t="str">
        <f>IFERROR(_xlfn.XLOOKUP(AJ1859,CrossRef!$A:$A,CrossRef!$K:$K,"Not Found"),"-")</f>
        <v>Not Found</v>
      </c>
      <c r="AM1859" s="40" t="str">
        <f>IFERROR(_xlfn.XLOOKUP(AJ1859,CrossRef!$A:$A,CrossRef!$L:$L,"Not Found"),"-")</f>
        <v>Not Found</v>
      </c>
    </row>
    <row r="1860" spans="1:39" x14ac:dyDescent="0.3">
      <c r="A1860" s="4" t="str">
        <f>D1860&amp;C1860&amp;B1860</f>
        <v>TD63274303RI</v>
      </c>
      <c r="B1860" s="4" t="str">
        <f>LEFT(N1860,FIND(" ",N1860)-1)</f>
        <v>RI</v>
      </c>
      <c r="C1860" s="4" t="str">
        <f>LEFT(M1860,4)</f>
        <v>4303</v>
      </c>
      <c r="D1860" s="4" t="str">
        <f>LEFT(L1860,FIND(" ",L1860)-1)</f>
        <v>TD6327</v>
      </c>
      <c r="E1860" s="4" t="str">
        <f>MID(X1860,2,3)</f>
        <v>SSP</v>
      </c>
      <c r="G1860" s="17" t="s">
        <v>10234</v>
      </c>
      <c r="H1860" s="17" t="s">
        <v>10235</v>
      </c>
      <c r="I1860" s="17" t="s">
        <v>10257</v>
      </c>
      <c r="J1860" s="17" t="s">
        <v>10258</v>
      </c>
      <c r="K1860" s="17" t="s">
        <v>183</v>
      </c>
      <c r="L1860" s="17" t="s">
        <v>10611</v>
      </c>
      <c r="M1860" s="17" t="s">
        <v>11504</v>
      </c>
      <c r="N1860" s="17" t="s">
        <v>61</v>
      </c>
      <c r="O1860" s="18">
        <v>15000</v>
      </c>
      <c r="P1860" s="18">
        <v>47360.279097713399</v>
      </c>
      <c r="Q1860" s="16">
        <v>45789</v>
      </c>
      <c r="R1860" s="17" t="s">
        <v>11505</v>
      </c>
      <c r="S1860" s="17" t="s">
        <v>10261</v>
      </c>
      <c r="T1860" s="17" t="s">
        <v>11505</v>
      </c>
      <c r="U1860" s="17" t="s">
        <v>10269</v>
      </c>
      <c r="V1860" s="17"/>
      <c r="W1860" s="17"/>
      <c r="X1860" s="17" t="s">
        <v>10613</v>
      </c>
      <c r="Y1860" s="18">
        <v>0</v>
      </c>
      <c r="Z1860" s="17" t="s">
        <v>11508</v>
      </c>
      <c r="AA1860" s="18">
        <v>40150</v>
      </c>
      <c r="AB1860" s="17" t="s">
        <v>10245</v>
      </c>
      <c r="AC1860" s="17" t="s">
        <v>10246</v>
      </c>
      <c r="AD1860" s="17" t="s">
        <v>10272</v>
      </c>
      <c r="AE1860" s="18">
        <v>-32360.279097713399</v>
      </c>
      <c r="AF1860" s="31" t="str">
        <f>_xlfn.XLOOKUP(A1860,Macmahon!B:B,Macmahon!AE:AE,"",0)</f>
        <v/>
      </c>
      <c r="AG1860" s="28" t="str">
        <f>_xlfn.XLOOKUP(A1860,Macmahon!B:B,Macmahon!AJ:AJ,"",0)</f>
        <v/>
      </c>
      <c r="AH1860" s="28" t="str">
        <f>_xlfn.XLOOKUP(A1860,Macmahon!B:B,Macmahon!AK:AK,"",0)</f>
        <v/>
      </c>
      <c r="AI1860" s="28">
        <f t="shared" si="41"/>
        <v>0</v>
      </c>
      <c r="AJ1860" s="40" t="str">
        <f>E1860&amp;C1860&amp;B1860</f>
        <v>SSP4303RI</v>
      </c>
      <c r="AK1860" s="40" t="str">
        <f>IFERROR(_xlfn.XLOOKUP(AJ1860,CrossRef!$A:$A,CrossRef!$J:$J,"Not Found"),"-")</f>
        <v/>
      </c>
      <c r="AL1860" s="40">
        <f>IFERROR(_xlfn.XLOOKUP(AJ1860,CrossRef!$A:$A,CrossRef!$K:$K,"Not Found"),"-")</f>
        <v>0</v>
      </c>
      <c r="AM1860" s="40" t="str">
        <f>IFERROR(_xlfn.XLOOKUP(AJ1860,CrossRef!$A:$A,CrossRef!$L:$L,"Not Found"),"-")</f>
        <v>15000H STEERING CYLINDER CHANGE RH</v>
      </c>
    </row>
    <row r="1861" spans="1:39" x14ac:dyDescent="0.3">
      <c r="A1861" s="4" t="str">
        <f>D1861&amp;C1861&amp;B1861</f>
        <v>TD63274303LT</v>
      </c>
      <c r="B1861" s="4" t="str">
        <f>LEFT(N1861,FIND(" ",N1861)-1)</f>
        <v>LT</v>
      </c>
      <c r="C1861" s="4" t="str">
        <f>LEFT(M1861,4)</f>
        <v>4303</v>
      </c>
      <c r="D1861" s="4" t="str">
        <f>LEFT(L1861,FIND(" ",L1861)-1)</f>
        <v>TD6327</v>
      </c>
      <c r="E1861" s="4" t="str">
        <f>MID(X1861,2,3)</f>
        <v>SSP</v>
      </c>
      <c r="G1861" s="17" t="s">
        <v>10234</v>
      </c>
      <c r="H1861" s="17" t="s">
        <v>10235</v>
      </c>
      <c r="I1861" s="17" t="s">
        <v>10257</v>
      </c>
      <c r="J1861" s="17" t="s">
        <v>10258</v>
      </c>
      <c r="K1861" s="17" t="s">
        <v>183</v>
      </c>
      <c r="L1861" s="17" t="s">
        <v>10611</v>
      </c>
      <c r="M1861" s="17" t="s">
        <v>11504</v>
      </c>
      <c r="N1861" s="17" t="s">
        <v>57</v>
      </c>
      <c r="O1861" s="18">
        <v>15000</v>
      </c>
      <c r="P1861" s="18">
        <v>47360.279097713399</v>
      </c>
      <c r="Q1861" s="16">
        <v>45789</v>
      </c>
      <c r="R1861" s="17" t="s">
        <v>11505</v>
      </c>
      <c r="S1861" s="17" t="s">
        <v>10261</v>
      </c>
      <c r="T1861" s="17" t="s">
        <v>11505</v>
      </c>
      <c r="U1861" s="17" t="s">
        <v>10269</v>
      </c>
      <c r="V1861" s="17"/>
      <c r="W1861" s="17"/>
      <c r="X1861" s="17" t="s">
        <v>10613</v>
      </c>
      <c r="Y1861" s="18">
        <v>0</v>
      </c>
      <c r="Z1861" s="17" t="s">
        <v>11506</v>
      </c>
      <c r="AA1861" s="18">
        <v>40150</v>
      </c>
      <c r="AB1861" s="17" t="s">
        <v>10245</v>
      </c>
      <c r="AC1861" s="17" t="s">
        <v>10246</v>
      </c>
      <c r="AD1861" s="17" t="s">
        <v>10272</v>
      </c>
      <c r="AE1861" s="18">
        <v>-32360.279097713399</v>
      </c>
      <c r="AF1861" s="31" t="str">
        <f>_xlfn.XLOOKUP(A1861,Macmahon!B:B,Macmahon!AE:AE,"",0)</f>
        <v/>
      </c>
      <c r="AG1861" s="28" t="str">
        <f>_xlfn.XLOOKUP(A1861,Macmahon!B:B,Macmahon!AJ:AJ,"",0)</f>
        <v/>
      </c>
      <c r="AH1861" s="28" t="str">
        <f>_xlfn.XLOOKUP(A1861,Macmahon!B:B,Macmahon!AK:AK,"",0)</f>
        <v/>
      </c>
      <c r="AI1861" s="28">
        <f t="shared" si="41"/>
        <v>0</v>
      </c>
      <c r="AJ1861" s="40" t="str">
        <f>E1861&amp;C1861&amp;B1861</f>
        <v>SSP4303LT</v>
      </c>
      <c r="AK1861" s="40" t="str">
        <f>IFERROR(_xlfn.XLOOKUP(AJ1861,CrossRef!$A:$A,CrossRef!$J:$J,"Not Found"),"-")</f>
        <v/>
      </c>
      <c r="AL1861" s="40">
        <f>IFERROR(_xlfn.XLOOKUP(AJ1861,CrossRef!$A:$A,CrossRef!$K:$K,"Not Found"),"-")</f>
        <v>0</v>
      </c>
      <c r="AM1861" s="40" t="str">
        <f>IFERROR(_xlfn.XLOOKUP(AJ1861,CrossRef!$A:$A,CrossRef!$L:$L,"Not Found"),"-")</f>
        <v>15000H STEERING CYLINDER CHANGE LH</v>
      </c>
    </row>
    <row r="1862" spans="1:39" x14ac:dyDescent="0.3">
      <c r="A1862" s="4" t="str">
        <f>D1862&amp;C1862&amp;B1862</f>
        <v>TD6327507000</v>
      </c>
      <c r="B1862" s="4" t="str">
        <f>LEFT(N1862,FIND(" ",N1862)-1)</f>
        <v>00</v>
      </c>
      <c r="C1862" s="4" t="str">
        <f>LEFT(M1862,4)</f>
        <v>5070</v>
      </c>
      <c r="D1862" s="4" t="str">
        <f>LEFT(L1862,FIND(" ",L1862)-1)</f>
        <v>TD6327</v>
      </c>
      <c r="E1862" s="4" t="str">
        <f>MID(X1862,2,3)</f>
        <v>SSP</v>
      </c>
      <c r="G1862" s="14" t="s">
        <v>10234</v>
      </c>
      <c r="H1862" s="14" t="s">
        <v>10235</v>
      </c>
      <c r="I1862" s="14" t="s">
        <v>10257</v>
      </c>
      <c r="J1862" s="14" t="s">
        <v>10258</v>
      </c>
      <c r="K1862" s="14" t="s">
        <v>183</v>
      </c>
      <c r="L1862" s="14" t="s">
        <v>10611</v>
      </c>
      <c r="M1862" s="14" t="s">
        <v>823</v>
      </c>
      <c r="N1862" s="14" t="s">
        <v>17</v>
      </c>
      <c r="O1862" s="15">
        <v>16000</v>
      </c>
      <c r="P1862" s="15">
        <v>47360.279097713399</v>
      </c>
      <c r="Q1862" s="16">
        <v>45761.698009259257</v>
      </c>
      <c r="R1862" s="14" t="s">
        <v>11576</v>
      </c>
      <c r="S1862" s="14" t="s">
        <v>10240</v>
      </c>
      <c r="T1862" s="14" t="s">
        <v>11576</v>
      </c>
      <c r="U1862" s="14" t="s">
        <v>10269</v>
      </c>
      <c r="V1862" s="14"/>
      <c r="W1862" s="14" t="s">
        <v>10819</v>
      </c>
      <c r="X1862" s="14" t="s">
        <v>10613</v>
      </c>
      <c r="Y1862" s="15">
        <v>28587.13</v>
      </c>
      <c r="Z1862" s="14" t="s">
        <v>11577</v>
      </c>
      <c r="AA1862" s="15">
        <v>39735.617791227203</v>
      </c>
      <c r="AB1862" s="14" t="s">
        <v>10245</v>
      </c>
      <c r="AC1862" s="14" t="s">
        <v>10246</v>
      </c>
      <c r="AD1862" s="14" t="s">
        <v>10272</v>
      </c>
      <c r="AE1862" s="15">
        <v>-31360.279097713399</v>
      </c>
      <c r="AF1862" s="31" t="str">
        <f>_xlfn.XLOOKUP(A1862,Macmahon!B:B,Macmahon!AE:AE,"",0)</f>
        <v/>
      </c>
      <c r="AG1862" s="28" t="str">
        <f>_xlfn.XLOOKUP(A1862,Macmahon!B:B,Macmahon!AJ:AJ,"",0)</f>
        <v/>
      </c>
      <c r="AH1862" s="28" t="str">
        <f>_xlfn.XLOOKUP(A1862,Macmahon!B:B,Macmahon!AK:AK,"",0)</f>
        <v/>
      </c>
      <c r="AI1862" s="28">
        <f t="shared" si="41"/>
        <v>0</v>
      </c>
      <c r="AJ1862" s="40" t="str">
        <f>E1862&amp;C1862&amp;B1862</f>
        <v>SSP507000</v>
      </c>
      <c r="AK1862" s="40" t="str">
        <f>IFERROR(_xlfn.XLOOKUP(AJ1862,CrossRef!$A:$A,CrossRef!$J:$J,"Not Found"),"-")</f>
        <v/>
      </c>
      <c r="AL1862" s="40">
        <f>IFERROR(_xlfn.XLOOKUP(AJ1862,CrossRef!$A:$A,CrossRef!$K:$K,"Not Found"),"-")</f>
        <v>0</v>
      </c>
      <c r="AM1862" s="40" t="str">
        <f>IFERROR(_xlfn.XLOOKUP(AJ1862,CrossRef!$A:$A,CrossRef!$L:$L,"Not Found"),"-")</f>
        <v>12000H STEERING/HYDRAULIC FAN PMP CHNG</v>
      </c>
    </row>
    <row r="1863" spans="1:39" x14ac:dyDescent="0.3">
      <c r="A1863" s="4" t="str">
        <f>D1863&amp;C1863&amp;B1863</f>
        <v>TD6327508300</v>
      </c>
      <c r="B1863" s="4" t="str">
        <f>LEFT(N1863,FIND(" ",N1863)-1)</f>
        <v>00</v>
      </c>
      <c r="C1863" s="4" t="str">
        <f>LEFT(M1863,4)</f>
        <v>5083</v>
      </c>
      <c r="D1863" s="4" t="str">
        <f>LEFT(L1863,FIND(" ",L1863)-1)</f>
        <v>TD6327</v>
      </c>
      <c r="E1863" s="4" t="str">
        <f>MID(X1863,2,3)</f>
        <v>SSP</v>
      </c>
      <c r="G1863" s="17" t="s">
        <v>10234</v>
      </c>
      <c r="H1863" s="17" t="s">
        <v>10235</v>
      </c>
      <c r="I1863" s="17" t="s">
        <v>10257</v>
      </c>
      <c r="J1863" s="17" t="s">
        <v>10258</v>
      </c>
      <c r="K1863" s="17" t="s">
        <v>183</v>
      </c>
      <c r="L1863" s="17" t="s">
        <v>10611</v>
      </c>
      <c r="M1863" s="17" t="s">
        <v>11600</v>
      </c>
      <c r="N1863" s="17" t="s">
        <v>17</v>
      </c>
      <c r="O1863" s="18">
        <v>16000</v>
      </c>
      <c r="P1863" s="18">
        <v>47360.279097713399</v>
      </c>
      <c r="Q1863" s="16">
        <v>45958.698009259257</v>
      </c>
      <c r="R1863" s="17" t="s">
        <v>11601</v>
      </c>
      <c r="S1863" s="17" t="s">
        <v>10240</v>
      </c>
      <c r="T1863" s="17" t="s">
        <v>11601</v>
      </c>
      <c r="U1863" s="17" t="s">
        <v>10269</v>
      </c>
      <c r="V1863" s="17"/>
      <c r="W1863" s="17" t="s">
        <v>10819</v>
      </c>
      <c r="X1863" s="17" t="s">
        <v>10613</v>
      </c>
      <c r="Y1863" s="18">
        <v>9141.2800000000007</v>
      </c>
      <c r="Z1863" s="17" t="s">
        <v>11602</v>
      </c>
      <c r="AA1863" s="18">
        <v>42850.969353001499</v>
      </c>
      <c r="AB1863" s="17" t="s">
        <v>10245</v>
      </c>
      <c r="AC1863" s="17" t="s">
        <v>10246</v>
      </c>
      <c r="AD1863" s="17" t="s">
        <v>10272</v>
      </c>
      <c r="AE1863" s="18">
        <v>-31360.279097713399</v>
      </c>
      <c r="AF1863" s="31" t="str">
        <f>_xlfn.XLOOKUP(A1863,Macmahon!B:B,Macmahon!AE:AE,"",0)</f>
        <v/>
      </c>
      <c r="AG1863" s="28" t="str">
        <f>_xlfn.XLOOKUP(A1863,Macmahon!B:B,Macmahon!AJ:AJ,"",0)</f>
        <v/>
      </c>
      <c r="AH1863" s="28" t="str">
        <f>_xlfn.XLOOKUP(A1863,Macmahon!B:B,Macmahon!AK:AK,"",0)</f>
        <v/>
      </c>
      <c r="AI1863" s="28">
        <f t="shared" si="41"/>
        <v>0</v>
      </c>
      <c r="AJ1863" s="40" t="str">
        <f>E1863&amp;C1863&amp;B1863</f>
        <v>SSP508300</v>
      </c>
      <c r="AK1863" s="40" t="str">
        <f>IFERROR(_xlfn.XLOOKUP(AJ1863,CrossRef!$A:$A,CrossRef!$J:$J,"Not Found"),"-")</f>
        <v/>
      </c>
      <c r="AL1863" s="40">
        <f>IFERROR(_xlfn.XLOOKUP(AJ1863,CrossRef!$A:$A,CrossRef!$K:$K,"Not Found"),"-")</f>
        <v>0</v>
      </c>
      <c r="AM1863" s="40" t="str">
        <f>IFERROR(_xlfn.XLOOKUP(AJ1863,CrossRef!$A:$A,CrossRef!$L:$L,"Not Found"),"-")</f>
        <v>16000H HOIST/BRAKE HYDRAULIC PUMP CHANGE</v>
      </c>
    </row>
    <row r="1864" spans="1:39" x14ac:dyDescent="0.3">
      <c r="A1864" s="4" t="str">
        <f>D1864&amp;C1864&amp;B1864</f>
        <v>TD6327700000</v>
      </c>
      <c r="B1864" s="4" t="str">
        <f>LEFT(N1864,FIND(" ",N1864)-1)</f>
        <v>00</v>
      </c>
      <c r="C1864" s="4" t="str">
        <f>LEFT(M1864,4)</f>
        <v>7000</v>
      </c>
      <c r="D1864" s="4" t="str">
        <f>LEFT(L1864,FIND(" ",L1864)-1)</f>
        <v>TD6327</v>
      </c>
      <c r="E1864" s="4" t="str">
        <f>MID(X1864,2,3)</f>
        <v>SSP</v>
      </c>
      <c r="G1864" s="14" t="s">
        <v>10234</v>
      </c>
      <c r="H1864" s="14" t="s">
        <v>11796</v>
      </c>
      <c r="I1864" s="14" t="s">
        <v>10257</v>
      </c>
      <c r="J1864" s="14" t="s">
        <v>10258</v>
      </c>
      <c r="K1864" s="14" t="s">
        <v>183</v>
      </c>
      <c r="L1864" s="14" t="s">
        <v>10611</v>
      </c>
      <c r="M1864" s="14" t="s">
        <v>807</v>
      </c>
      <c r="N1864" s="14" t="s">
        <v>17</v>
      </c>
      <c r="O1864" s="15">
        <v>75000</v>
      </c>
      <c r="P1864" s="15">
        <v>47360.279097713399</v>
      </c>
      <c r="Q1864" s="16">
        <v>48079</v>
      </c>
      <c r="R1864" s="14"/>
      <c r="S1864" s="14"/>
      <c r="T1864" s="14"/>
      <c r="U1864" s="14" t="s">
        <v>10248</v>
      </c>
      <c r="V1864" s="14"/>
      <c r="W1864" s="14" t="s">
        <v>11800</v>
      </c>
      <c r="X1864" s="14" t="s">
        <v>10613</v>
      </c>
      <c r="Y1864" s="15">
        <v>0</v>
      </c>
      <c r="Z1864" s="14" t="s">
        <v>11798</v>
      </c>
      <c r="AA1864" s="15">
        <v>75975.462012320306</v>
      </c>
      <c r="AB1864" s="14" t="s">
        <v>10245</v>
      </c>
      <c r="AC1864" s="14" t="s">
        <v>11799</v>
      </c>
      <c r="AD1864" s="14" t="s">
        <v>10272</v>
      </c>
      <c r="AE1864" s="15">
        <v>27639.720902286601</v>
      </c>
      <c r="AF1864" s="31" t="str">
        <f>_xlfn.XLOOKUP(A1864,Macmahon!B:B,Macmahon!AE:AE,"",0)</f>
        <v/>
      </c>
      <c r="AG1864" s="28" t="str">
        <f>_xlfn.XLOOKUP(A1864,Macmahon!B:B,Macmahon!AJ:AJ,"",0)</f>
        <v/>
      </c>
      <c r="AH1864" s="28" t="str">
        <f>_xlfn.XLOOKUP(A1864,Macmahon!B:B,Macmahon!AK:AK,"",0)</f>
        <v/>
      </c>
      <c r="AI1864" s="28">
        <f t="shared" si="41"/>
        <v>0</v>
      </c>
      <c r="AJ1864" s="40" t="str">
        <f>E1864&amp;C1864&amp;B1864</f>
        <v>SSP700000</v>
      </c>
      <c r="AK1864" s="40" t="str">
        <f>IFERROR(_xlfn.XLOOKUP(AJ1864,CrossRef!$A:$A,CrossRef!$J:$J,"Not Found"),"-")</f>
        <v>Not Found</v>
      </c>
      <c r="AL1864" s="40" t="str">
        <f>IFERROR(_xlfn.XLOOKUP(AJ1864,CrossRef!$A:$A,CrossRef!$K:$K,"Not Found"),"-")</f>
        <v>Not Found</v>
      </c>
      <c r="AM1864" s="40" t="str">
        <f>IFERROR(_xlfn.XLOOKUP(AJ1864,CrossRef!$A:$A,CrossRef!$L:$L,"Not Found"),"-")</f>
        <v>Not Found</v>
      </c>
    </row>
    <row r="1865" spans="1:39" x14ac:dyDescent="0.3">
      <c r="A1865" s="4" t="str">
        <f>D1865&amp;C1865&amp;B1865</f>
        <v>TD63284303RI</v>
      </c>
      <c r="B1865" s="4" t="str">
        <f>LEFT(N1865,FIND(" ",N1865)-1)</f>
        <v>RI</v>
      </c>
      <c r="C1865" s="4" t="str">
        <f>LEFT(M1865,4)</f>
        <v>4303</v>
      </c>
      <c r="D1865" s="4" t="str">
        <f>LEFT(L1865,FIND(" ",L1865)-1)</f>
        <v>TD6328</v>
      </c>
      <c r="E1865" s="4" t="str">
        <f>MID(X1865,2,3)</f>
        <v>SSP</v>
      </c>
      <c r="G1865" s="17" t="s">
        <v>10234</v>
      </c>
      <c r="H1865" s="17" t="s">
        <v>10235</v>
      </c>
      <c r="I1865" s="17" t="s">
        <v>10257</v>
      </c>
      <c r="J1865" s="17" t="s">
        <v>10258</v>
      </c>
      <c r="K1865" s="17" t="s">
        <v>183</v>
      </c>
      <c r="L1865" s="17" t="s">
        <v>10405</v>
      </c>
      <c r="M1865" s="17" t="s">
        <v>11504</v>
      </c>
      <c r="N1865" s="17" t="s">
        <v>61</v>
      </c>
      <c r="O1865" s="18">
        <v>15000</v>
      </c>
      <c r="P1865" s="18">
        <v>34899.526439836998</v>
      </c>
      <c r="Q1865" s="16">
        <v>45785</v>
      </c>
      <c r="R1865" s="17" t="s">
        <v>11505</v>
      </c>
      <c r="S1865" s="17" t="s">
        <v>10261</v>
      </c>
      <c r="T1865" s="17" t="s">
        <v>11505</v>
      </c>
      <c r="U1865" s="17" t="s">
        <v>10241</v>
      </c>
      <c r="V1865" s="17"/>
      <c r="W1865" s="17" t="s">
        <v>11523</v>
      </c>
      <c r="X1865" s="17" t="s">
        <v>10407</v>
      </c>
      <c r="Y1865" s="18">
        <v>0</v>
      </c>
      <c r="Z1865" s="17" t="s">
        <v>11508</v>
      </c>
      <c r="AA1865" s="18">
        <v>38765.901287027598</v>
      </c>
      <c r="AB1865" s="17" t="s">
        <v>10245</v>
      </c>
      <c r="AC1865" s="17" t="s">
        <v>10246</v>
      </c>
      <c r="AD1865" s="17" t="s">
        <v>10272</v>
      </c>
      <c r="AE1865" s="18">
        <v>-19899.526439837002</v>
      </c>
      <c r="AF1865" s="31" t="str">
        <f>_xlfn.XLOOKUP(A1865,Macmahon!B:B,Macmahon!AE:AE,"",0)</f>
        <v/>
      </c>
      <c r="AG1865" s="28" t="str">
        <f>_xlfn.XLOOKUP(A1865,Macmahon!B:B,Macmahon!AJ:AJ,"",0)</f>
        <v/>
      </c>
      <c r="AH1865" s="28" t="str">
        <f>_xlfn.XLOOKUP(A1865,Macmahon!B:B,Macmahon!AK:AK,"",0)</f>
        <v/>
      </c>
      <c r="AI1865" s="28">
        <f t="shared" si="41"/>
        <v>0</v>
      </c>
      <c r="AJ1865" s="40" t="str">
        <f>E1865&amp;C1865&amp;B1865</f>
        <v>SSP4303RI</v>
      </c>
      <c r="AK1865" s="40" t="str">
        <f>IFERROR(_xlfn.XLOOKUP(AJ1865,CrossRef!$A:$A,CrossRef!$J:$J,"Not Found"),"-")</f>
        <v/>
      </c>
      <c r="AL1865" s="40">
        <f>IFERROR(_xlfn.XLOOKUP(AJ1865,CrossRef!$A:$A,CrossRef!$K:$K,"Not Found"),"-")</f>
        <v>0</v>
      </c>
      <c r="AM1865" s="40" t="str">
        <f>IFERROR(_xlfn.XLOOKUP(AJ1865,CrossRef!$A:$A,CrossRef!$L:$L,"Not Found"),"-")</f>
        <v>15000H STEERING CYLINDER CHANGE RH</v>
      </c>
    </row>
    <row r="1866" spans="1:39" x14ac:dyDescent="0.3">
      <c r="A1866" s="4" t="str">
        <f>D1866&amp;C1866&amp;B1866</f>
        <v>TD63284303LT</v>
      </c>
      <c r="B1866" s="4" t="str">
        <f>LEFT(N1866,FIND(" ",N1866)-1)</f>
        <v>LT</v>
      </c>
      <c r="C1866" s="4" t="str">
        <f>LEFT(M1866,4)</f>
        <v>4303</v>
      </c>
      <c r="D1866" s="4" t="str">
        <f>LEFT(L1866,FIND(" ",L1866)-1)</f>
        <v>TD6328</v>
      </c>
      <c r="E1866" s="4" t="str">
        <f>MID(X1866,2,3)</f>
        <v>SSP</v>
      </c>
      <c r="G1866" s="14" t="s">
        <v>10234</v>
      </c>
      <c r="H1866" s="14" t="s">
        <v>10235</v>
      </c>
      <c r="I1866" s="14" t="s">
        <v>10257</v>
      </c>
      <c r="J1866" s="14" t="s">
        <v>10258</v>
      </c>
      <c r="K1866" s="14" t="s">
        <v>183</v>
      </c>
      <c r="L1866" s="14" t="s">
        <v>10405</v>
      </c>
      <c r="M1866" s="14" t="s">
        <v>11504</v>
      </c>
      <c r="N1866" s="14" t="s">
        <v>57</v>
      </c>
      <c r="O1866" s="15">
        <v>15000</v>
      </c>
      <c r="P1866" s="15">
        <v>45045.899097713402</v>
      </c>
      <c r="Q1866" s="16">
        <v>45825</v>
      </c>
      <c r="R1866" s="14" t="s">
        <v>11505</v>
      </c>
      <c r="S1866" s="14" t="s">
        <v>10261</v>
      </c>
      <c r="T1866" s="14" t="s">
        <v>11505</v>
      </c>
      <c r="U1866" s="14" t="s">
        <v>10269</v>
      </c>
      <c r="V1866" s="14"/>
      <c r="W1866" s="14"/>
      <c r="X1866" s="14" t="s">
        <v>10407</v>
      </c>
      <c r="Y1866" s="15">
        <v>0</v>
      </c>
      <c r="Z1866" s="14" t="s">
        <v>11506</v>
      </c>
      <c r="AA1866" s="15">
        <v>39289.233084231702</v>
      </c>
      <c r="AB1866" s="14" t="s">
        <v>10245</v>
      </c>
      <c r="AC1866" s="14" t="s">
        <v>10246</v>
      </c>
      <c r="AD1866" s="14" t="s">
        <v>10272</v>
      </c>
      <c r="AE1866" s="15">
        <v>-30045.899097713402</v>
      </c>
      <c r="AF1866" s="31" t="str">
        <f>_xlfn.XLOOKUP(A1866,Macmahon!B:B,Macmahon!AE:AE,"",0)</f>
        <v/>
      </c>
      <c r="AG1866" s="28" t="str">
        <f>_xlfn.XLOOKUP(A1866,Macmahon!B:B,Macmahon!AJ:AJ,"",0)</f>
        <v/>
      </c>
      <c r="AH1866" s="28" t="str">
        <f>_xlfn.XLOOKUP(A1866,Macmahon!B:B,Macmahon!AK:AK,"",0)</f>
        <v/>
      </c>
      <c r="AI1866" s="28">
        <f t="shared" si="41"/>
        <v>0</v>
      </c>
      <c r="AJ1866" s="40" t="str">
        <f>E1866&amp;C1866&amp;B1866</f>
        <v>SSP4303LT</v>
      </c>
      <c r="AK1866" s="40" t="str">
        <f>IFERROR(_xlfn.XLOOKUP(AJ1866,CrossRef!$A:$A,CrossRef!$J:$J,"Not Found"),"-")</f>
        <v/>
      </c>
      <c r="AL1866" s="40">
        <f>IFERROR(_xlfn.XLOOKUP(AJ1866,CrossRef!$A:$A,CrossRef!$K:$K,"Not Found"),"-")</f>
        <v>0</v>
      </c>
      <c r="AM1866" s="40" t="str">
        <f>IFERROR(_xlfn.XLOOKUP(AJ1866,CrossRef!$A:$A,CrossRef!$L:$L,"Not Found"),"-")</f>
        <v>15000H STEERING CYLINDER CHANGE LH</v>
      </c>
    </row>
    <row r="1867" spans="1:39" x14ac:dyDescent="0.3">
      <c r="A1867" s="4" t="str">
        <f>D1867&amp;C1867&amp;B1867</f>
        <v>TD6328507000</v>
      </c>
      <c r="B1867" s="4" t="str">
        <f>LEFT(N1867,FIND(" ",N1867)-1)</f>
        <v>00</v>
      </c>
      <c r="C1867" s="4" t="str">
        <f>LEFT(M1867,4)</f>
        <v>5070</v>
      </c>
      <c r="D1867" s="4" t="str">
        <f>LEFT(L1867,FIND(" ",L1867)-1)</f>
        <v>TD6328</v>
      </c>
      <c r="E1867" s="4" t="str">
        <f>MID(X1867,2,3)</f>
        <v>SSP</v>
      </c>
      <c r="G1867" s="14" t="s">
        <v>10234</v>
      </c>
      <c r="H1867" s="14" t="s">
        <v>10235</v>
      </c>
      <c r="I1867" s="14" t="s">
        <v>10257</v>
      </c>
      <c r="J1867" s="14" t="s">
        <v>10258</v>
      </c>
      <c r="K1867" s="14" t="s">
        <v>183</v>
      </c>
      <c r="L1867" s="14" t="s">
        <v>10405</v>
      </c>
      <c r="M1867" s="14" t="s">
        <v>823</v>
      </c>
      <c r="N1867" s="14" t="s">
        <v>17</v>
      </c>
      <c r="O1867" s="15">
        <v>16000</v>
      </c>
      <c r="P1867" s="15">
        <v>45045.899097713402</v>
      </c>
      <c r="Q1867" s="16">
        <v>45928.474664351852</v>
      </c>
      <c r="R1867" s="14" t="s">
        <v>11576</v>
      </c>
      <c r="S1867" s="14" t="s">
        <v>10240</v>
      </c>
      <c r="T1867" s="14" t="s">
        <v>11576</v>
      </c>
      <c r="U1867" s="14" t="s">
        <v>10269</v>
      </c>
      <c r="V1867" s="14"/>
      <c r="W1867" s="14" t="s">
        <v>10819</v>
      </c>
      <c r="X1867" s="14" t="s">
        <v>10407</v>
      </c>
      <c r="Y1867" s="15">
        <v>28587.13</v>
      </c>
      <c r="Z1867" s="14" t="s">
        <v>11577</v>
      </c>
      <c r="AA1867" s="15">
        <v>40523.199674331998</v>
      </c>
      <c r="AB1867" s="14" t="s">
        <v>10245</v>
      </c>
      <c r="AC1867" s="14" t="s">
        <v>10246</v>
      </c>
      <c r="AD1867" s="14" t="s">
        <v>10272</v>
      </c>
      <c r="AE1867" s="15">
        <v>-29045.899097713402</v>
      </c>
      <c r="AF1867" s="31" t="str">
        <f>_xlfn.XLOOKUP(A1867,Macmahon!B:B,Macmahon!AE:AE,"",0)</f>
        <v/>
      </c>
      <c r="AG1867" s="28" t="str">
        <f>_xlfn.XLOOKUP(A1867,Macmahon!B:B,Macmahon!AJ:AJ,"",0)</f>
        <v/>
      </c>
      <c r="AH1867" s="28" t="str">
        <f>_xlfn.XLOOKUP(A1867,Macmahon!B:B,Macmahon!AK:AK,"",0)</f>
        <v/>
      </c>
      <c r="AI1867" s="28">
        <f t="shared" si="41"/>
        <v>0</v>
      </c>
      <c r="AJ1867" s="40" t="str">
        <f>E1867&amp;C1867&amp;B1867</f>
        <v>SSP507000</v>
      </c>
      <c r="AK1867" s="40" t="str">
        <f>IFERROR(_xlfn.XLOOKUP(AJ1867,CrossRef!$A:$A,CrossRef!$J:$J,"Not Found"),"-")</f>
        <v/>
      </c>
      <c r="AL1867" s="40">
        <f>IFERROR(_xlfn.XLOOKUP(AJ1867,CrossRef!$A:$A,CrossRef!$K:$K,"Not Found"),"-")</f>
        <v>0</v>
      </c>
      <c r="AM1867" s="40" t="str">
        <f>IFERROR(_xlfn.XLOOKUP(AJ1867,CrossRef!$A:$A,CrossRef!$L:$L,"Not Found"),"-")</f>
        <v>12000H STEERING/HYDRAULIC FAN PMP CHNG</v>
      </c>
    </row>
    <row r="1868" spans="1:39" x14ac:dyDescent="0.3">
      <c r="A1868" s="4" t="str">
        <f>D1868&amp;C1868&amp;B1868</f>
        <v>TD6328508300</v>
      </c>
      <c r="B1868" s="4" t="str">
        <f>LEFT(N1868,FIND(" ",N1868)-1)</f>
        <v>00</v>
      </c>
      <c r="C1868" s="4" t="str">
        <f>LEFT(M1868,4)</f>
        <v>5083</v>
      </c>
      <c r="D1868" s="4" t="str">
        <f>LEFT(L1868,FIND(" ",L1868)-1)</f>
        <v>TD6328</v>
      </c>
      <c r="E1868" s="4" t="str">
        <f>MID(X1868,2,3)</f>
        <v>SSP</v>
      </c>
      <c r="G1868" s="17" t="s">
        <v>10234</v>
      </c>
      <c r="H1868" s="17" t="s">
        <v>10235</v>
      </c>
      <c r="I1868" s="17" t="s">
        <v>10257</v>
      </c>
      <c r="J1868" s="17" t="s">
        <v>10258</v>
      </c>
      <c r="K1868" s="17" t="s">
        <v>183</v>
      </c>
      <c r="L1868" s="17" t="s">
        <v>10405</v>
      </c>
      <c r="M1868" s="17" t="s">
        <v>11600</v>
      </c>
      <c r="N1868" s="17" t="s">
        <v>17</v>
      </c>
      <c r="O1868" s="18">
        <v>16000</v>
      </c>
      <c r="P1868" s="18">
        <v>45045.899097713402</v>
      </c>
      <c r="Q1868" s="16">
        <v>46060.474664351852</v>
      </c>
      <c r="R1868" s="17" t="s">
        <v>11601</v>
      </c>
      <c r="S1868" s="17" t="s">
        <v>10240</v>
      </c>
      <c r="T1868" s="17" t="s">
        <v>11601</v>
      </c>
      <c r="U1868" s="17" t="s">
        <v>10269</v>
      </c>
      <c r="V1868" s="17"/>
      <c r="W1868" s="17" t="s">
        <v>10819</v>
      </c>
      <c r="X1868" s="17" t="s">
        <v>10407</v>
      </c>
      <c r="Y1868" s="18">
        <v>9141.2800000000007</v>
      </c>
      <c r="Z1868" s="17" t="s">
        <v>11602</v>
      </c>
      <c r="AA1868" s="18">
        <v>42534.246157697497</v>
      </c>
      <c r="AB1868" s="17" t="s">
        <v>10245</v>
      </c>
      <c r="AC1868" s="17" t="s">
        <v>10246</v>
      </c>
      <c r="AD1868" s="17" t="s">
        <v>10272</v>
      </c>
      <c r="AE1868" s="18">
        <v>-29045.899097713402</v>
      </c>
      <c r="AF1868" s="31" t="str">
        <f>_xlfn.XLOOKUP(A1868,Macmahon!B:B,Macmahon!AE:AE,"",0)</f>
        <v/>
      </c>
      <c r="AG1868" s="28" t="str">
        <f>_xlfn.XLOOKUP(A1868,Macmahon!B:B,Macmahon!AJ:AJ,"",0)</f>
        <v/>
      </c>
      <c r="AH1868" s="28" t="str">
        <f>_xlfn.XLOOKUP(A1868,Macmahon!B:B,Macmahon!AK:AK,"",0)</f>
        <v/>
      </c>
      <c r="AI1868" s="28">
        <f t="shared" si="41"/>
        <v>0</v>
      </c>
      <c r="AJ1868" s="40" t="str">
        <f>E1868&amp;C1868&amp;B1868</f>
        <v>SSP508300</v>
      </c>
      <c r="AK1868" s="40" t="str">
        <f>IFERROR(_xlfn.XLOOKUP(AJ1868,CrossRef!$A:$A,CrossRef!$J:$J,"Not Found"),"-")</f>
        <v/>
      </c>
      <c r="AL1868" s="40">
        <f>IFERROR(_xlfn.XLOOKUP(AJ1868,CrossRef!$A:$A,CrossRef!$K:$K,"Not Found"),"-")</f>
        <v>0</v>
      </c>
      <c r="AM1868" s="40" t="str">
        <f>IFERROR(_xlfn.XLOOKUP(AJ1868,CrossRef!$A:$A,CrossRef!$L:$L,"Not Found"),"-")</f>
        <v>16000H HOIST/BRAKE HYDRAULIC PUMP CHANGE</v>
      </c>
    </row>
    <row r="1869" spans="1:39" x14ac:dyDescent="0.3">
      <c r="A1869" s="4" t="str">
        <f>D1869&amp;C1869&amp;B1869</f>
        <v>TD6328700000</v>
      </c>
      <c r="B1869" s="4" t="str">
        <f>LEFT(N1869,FIND(" ",N1869)-1)</f>
        <v>00</v>
      </c>
      <c r="C1869" s="4" t="str">
        <f>LEFT(M1869,4)</f>
        <v>7000</v>
      </c>
      <c r="D1869" s="4" t="str">
        <f>LEFT(L1869,FIND(" ",L1869)-1)</f>
        <v>TD6328</v>
      </c>
      <c r="E1869" s="4" t="str">
        <f>MID(X1869,2,3)</f>
        <v>SSP</v>
      </c>
      <c r="G1869" s="14" t="s">
        <v>10234</v>
      </c>
      <c r="H1869" s="14" t="s">
        <v>11796</v>
      </c>
      <c r="I1869" s="14" t="s">
        <v>10257</v>
      </c>
      <c r="J1869" s="14" t="s">
        <v>10258</v>
      </c>
      <c r="K1869" s="14" t="s">
        <v>183</v>
      </c>
      <c r="L1869" s="14" t="s">
        <v>10405</v>
      </c>
      <c r="M1869" s="14" t="s">
        <v>807</v>
      </c>
      <c r="N1869" s="14" t="s">
        <v>17</v>
      </c>
      <c r="O1869" s="15">
        <v>75000</v>
      </c>
      <c r="P1869" s="15">
        <v>45045.899097713402</v>
      </c>
      <c r="Q1869" s="16">
        <v>48118</v>
      </c>
      <c r="R1869" s="14"/>
      <c r="S1869" s="14"/>
      <c r="T1869" s="14"/>
      <c r="U1869" s="14" t="s">
        <v>10248</v>
      </c>
      <c r="V1869" s="14"/>
      <c r="W1869" s="14" t="s">
        <v>11800</v>
      </c>
      <c r="X1869" s="14" t="s">
        <v>10407</v>
      </c>
      <c r="Y1869" s="15">
        <v>0</v>
      </c>
      <c r="Z1869" s="14" t="s">
        <v>11798</v>
      </c>
      <c r="AA1869" s="15">
        <v>74269.706242299799</v>
      </c>
      <c r="AB1869" s="14" t="s">
        <v>10245</v>
      </c>
      <c r="AC1869" s="14" t="s">
        <v>11799</v>
      </c>
      <c r="AD1869" s="14" t="s">
        <v>10272</v>
      </c>
      <c r="AE1869" s="15">
        <v>29954.100902286598</v>
      </c>
      <c r="AF1869" s="31" t="str">
        <f>_xlfn.XLOOKUP(A1869,Macmahon!B:B,Macmahon!AE:AE,"",0)</f>
        <v/>
      </c>
      <c r="AG1869" s="28" t="str">
        <f>_xlfn.XLOOKUP(A1869,Macmahon!B:B,Macmahon!AJ:AJ,"",0)</f>
        <v/>
      </c>
      <c r="AH1869" s="28" t="str">
        <f>_xlfn.XLOOKUP(A1869,Macmahon!B:B,Macmahon!AK:AK,"",0)</f>
        <v/>
      </c>
      <c r="AI1869" s="28">
        <f t="shared" si="41"/>
        <v>0</v>
      </c>
      <c r="AJ1869" s="40" t="str">
        <f>E1869&amp;C1869&amp;B1869</f>
        <v>SSP700000</v>
      </c>
      <c r="AK1869" s="40" t="str">
        <f>IFERROR(_xlfn.XLOOKUP(AJ1869,CrossRef!$A:$A,CrossRef!$J:$J,"Not Found"),"-")</f>
        <v>Not Found</v>
      </c>
      <c r="AL1869" s="40" t="str">
        <f>IFERROR(_xlfn.XLOOKUP(AJ1869,CrossRef!$A:$A,CrossRef!$K:$K,"Not Found"),"-")</f>
        <v>Not Found</v>
      </c>
      <c r="AM1869" s="40" t="str">
        <f>IFERROR(_xlfn.XLOOKUP(AJ1869,CrossRef!$A:$A,CrossRef!$L:$L,"Not Found"),"-")</f>
        <v>Not Found</v>
      </c>
    </row>
    <row r="1870" spans="1:39" x14ac:dyDescent="0.3">
      <c r="A1870" s="4" t="str">
        <f>D1870&amp;C1870&amp;B1870</f>
        <v>TD63404303RI</v>
      </c>
      <c r="B1870" s="4" t="str">
        <f>LEFT(N1870,FIND(" ",N1870)-1)</f>
        <v>RI</v>
      </c>
      <c r="C1870" s="4" t="str">
        <f>LEFT(M1870,4)</f>
        <v>4303</v>
      </c>
      <c r="D1870" s="4" t="str">
        <f>LEFT(L1870,FIND(" ",L1870)-1)</f>
        <v>TD6340</v>
      </c>
      <c r="E1870" s="4" t="str">
        <f>MID(X1870,2,3)</f>
        <v>SSP</v>
      </c>
      <c r="G1870" s="14" t="s">
        <v>10234</v>
      </c>
      <c r="H1870" s="14" t="s">
        <v>10235</v>
      </c>
      <c r="I1870" s="14" t="s">
        <v>10257</v>
      </c>
      <c r="J1870" s="14" t="s">
        <v>10258</v>
      </c>
      <c r="K1870" s="14" t="s">
        <v>183</v>
      </c>
      <c r="L1870" s="14" t="s">
        <v>10624</v>
      </c>
      <c r="M1870" s="14" t="s">
        <v>11504</v>
      </c>
      <c r="N1870" s="14" t="s">
        <v>61</v>
      </c>
      <c r="O1870" s="15">
        <v>15000</v>
      </c>
      <c r="P1870" s="15">
        <v>22870.780482531802</v>
      </c>
      <c r="Q1870" s="16">
        <v>45761</v>
      </c>
      <c r="R1870" s="14" t="s">
        <v>11505</v>
      </c>
      <c r="S1870" s="14" t="s">
        <v>10261</v>
      </c>
      <c r="T1870" s="14" t="s">
        <v>11505</v>
      </c>
      <c r="U1870" s="14" t="s">
        <v>10269</v>
      </c>
      <c r="V1870" s="14"/>
      <c r="W1870" s="14"/>
      <c r="X1870" s="14" t="s">
        <v>10625</v>
      </c>
      <c r="Y1870" s="15">
        <v>0</v>
      </c>
      <c r="Z1870" s="14" t="s">
        <v>11508</v>
      </c>
      <c r="AA1870" s="15">
        <v>43770.065607762997</v>
      </c>
      <c r="AB1870" s="14" t="s">
        <v>10245</v>
      </c>
      <c r="AC1870" s="14" t="s">
        <v>10246</v>
      </c>
      <c r="AD1870" s="14" t="s">
        <v>10272</v>
      </c>
      <c r="AE1870" s="15">
        <v>-7870.7804825318299</v>
      </c>
      <c r="AF1870" s="31" t="str">
        <f>_xlfn.XLOOKUP(A1870,Macmahon!B:B,Macmahon!AE:AE,"",0)</f>
        <v/>
      </c>
      <c r="AG1870" s="28" t="str">
        <f>_xlfn.XLOOKUP(A1870,Macmahon!B:B,Macmahon!AJ:AJ,"",0)</f>
        <v/>
      </c>
      <c r="AH1870" s="28" t="str">
        <f>_xlfn.XLOOKUP(A1870,Macmahon!B:B,Macmahon!AK:AK,"",0)</f>
        <v/>
      </c>
      <c r="AI1870" s="28">
        <f t="shared" si="41"/>
        <v>0</v>
      </c>
      <c r="AJ1870" s="40" t="str">
        <f>E1870&amp;C1870&amp;B1870</f>
        <v>SSP4303RI</v>
      </c>
      <c r="AK1870" s="40" t="str">
        <f>IFERROR(_xlfn.XLOOKUP(AJ1870,CrossRef!$A:$A,CrossRef!$J:$J,"Not Found"),"-")</f>
        <v/>
      </c>
      <c r="AL1870" s="40">
        <f>IFERROR(_xlfn.XLOOKUP(AJ1870,CrossRef!$A:$A,CrossRef!$K:$K,"Not Found"),"-")</f>
        <v>0</v>
      </c>
      <c r="AM1870" s="40" t="str">
        <f>IFERROR(_xlfn.XLOOKUP(AJ1870,CrossRef!$A:$A,CrossRef!$L:$L,"Not Found"),"-")</f>
        <v>15000H STEERING CYLINDER CHANGE RH</v>
      </c>
    </row>
    <row r="1871" spans="1:39" x14ac:dyDescent="0.3">
      <c r="A1871" s="4" t="str">
        <f>D1871&amp;C1871&amp;B1871</f>
        <v>TD63404303LT</v>
      </c>
      <c r="B1871" s="4" t="str">
        <f>LEFT(N1871,FIND(" ",N1871)-1)</f>
        <v>LT</v>
      </c>
      <c r="C1871" s="4" t="str">
        <f>LEFT(M1871,4)</f>
        <v>4303</v>
      </c>
      <c r="D1871" s="4" t="str">
        <f>LEFT(L1871,FIND(" ",L1871)-1)</f>
        <v>TD6340</v>
      </c>
      <c r="E1871" s="4" t="str">
        <f>MID(X1871,2,3)</f>
        <v>SSP</v>
      </c>
      <c r="G1871" s="17" t="s">
        <v>10234</v>
      </c>
      <c r="H1871" s="17" t="s">
        <v>10235</v>
      </c>
      <c r="I1871" s="17" t="s">
        <v>10257</v>
      </c>
      <c r="J1871" s="17" t="s">
        <v>10258</v>
      </c>
      <c r="K1871" s="17" t="s">
        <v>183</v>
      </c>
      <c r="L1871" s="17" t="s">
        <v>10624</v>
      </c>
      <c r="M1871" s="17" t="s">
        <v>11504</v>
      </c>
      <c r="N1871" s="17" t="s">
        <v>57</v>
      </c>
      <c r="O1871" s="18">
        <v>15000</v>
      </c>
      <c r="P1871" s="18">
        <v>22870.780482531802</v>
      </c>
      <c r="Q1871" s="16">
        <v>45762</v>
      </c>
      <c r="R1871" s="17" t="s">
        <v>11505</v>
      </c>
      <c r="S1871" s="17" t="s">
        <v>10261</v>
      </c>
      <c r="T1871" s="17" t="s">
        <v>11505</v>
      </c>
      <c r="U1871" s="17" t="s">
        <v>10269</v>
      </c>
      <c r="V1871" s="17"/>
      <c r="W1871" s="17"/>
      <c r="X1871" s="17" t="s">
        <v>10625</v>
      </c>
      <c r="Y1871" s="18">
        <v>0</v>
      </c>
      <c r="Z1871" s="17" t="s">
        <v>11506</v>
      </c>
      <c r="AA1871" s="18">
        <v>43785.6193360572</v>
      </c>
      <c r="AB1871" s="17" t="s">
        <v>10245</v>
      </c>
      <c r="AC1871" s="17" t="s">
        <v>10246</v>
      </c>
      <c r="AD1871" s="17" t="s">
        <v>10272</v>
      </c>
      <c r="AE1871" s="18">
        <v>-7870.7804825318299</v>
      </c>
      <c r="AF1871" s="31" t="str">
        <f>_xlfn.XLOOKUP(A1871,Macmahon!B:B,Macmahon!AE:AE,"",0)</f>
        <v/>
      </c>
      <c r="AG1871" s="28" t="str">
        <f>_xlfn.XLOOKUP(A1871,Macmahon!B:B,Macmahon!AJ:AJ,"",0)</f>
        <v/>
      </c>
      <c r="AH1871" s="28" t="str">
        <f>_xlfn.XLOOKUP(A1871,Macmahon!B:B,Macmahon!AK:AK,"",0)</f>
        <v/>
      </c>
      <c r="AI1871" s="28">
        <f t="shared" si="41"/>
        <v>0</v>
      </c>
      <c r="AJ1871" s="40" t="str">
        <f>E1871&amp;C1871&amp;B1871</f>
        <v>SSP4303LT</v>
      </c>
      <c r="AK1871" s="40" t="str">
        <f>IFERROR(_xlfn.XLOOKUP(AJ1871,CrossRef!$A:$A,CrossRef!$J:$J,"Not Found"),"-")</f>
        <v/>
      </c>
      <c r="AL1871" s="40">
        <f>IFERROR(_xlfn.XLOOKUP(AJ1871,CrossRef!$A:$A,CrossRef!$K:$K,"Not Found"),"-")</f>
        <v>0</v>
      </c>
      <c r="AM1871" s="40" t="str">
        <f>IFERROR(_xlfn.XLOOKUP(AJ1871,CrossRef!$A:$A,CrossRef!$L:$L,"Not Found"),"-")</f>
        <v>15000H STEERING CYLINDER CHANGE LH</v>
      </c>
    </row>
    <row r="1872" spans="1:39" x14ac:dyDescent="0.3">
      <c r="A1872" s="4" t="str">
        <f>D1872&amp;C1872&amp;B1872</f>
        <v>TD6340507000</v>
      </c>
      <c r="B1872" s="4" t="str">
        <f>LEFT(N1872,FIND(" ",N1872)-1)</f>
        <v>00</v>
      </c>
      <c r="C1872" s="4" t="str">
        <f>LEFT(M1872,4)</f>
        <v>5070</v>
      </c>
      <c r="D1872" s="4" t="str">
        <f>LEFT(L1872,FIND(" ",L1872)-1)</f>
        <v>TD6340</v>
      </c>
      <c r="E1872" s="4" t="str">
        <f>MID(X1872,2,3)</f>
        <v>SSP</v>
      </c>
      <c r="G1872" s="14" t="s">
        <v>10234</v>
      </c>
      <c r="H1872" s="14" t="s">
        <v>10235</v>
      </c>
      <c r="I1872" s="14" t="s">
        <v>10257</v>
      </c>
      <c r="J1872" s="14" t="s">
        <v>10258</v>
      </c>
      <c r="K1872" s="14" t="s">
        <v>183</v>
      </c>
      <c r="L1872" s="14" t="s">
        <v>10624</v>
      </c>
      <c r="M1872" s="14" t="s">
        <v>823</v>
      </c>
      <c r="N1872" s="14" t="s">
        <v>17</v>
      </c>
      <c r="O1872" s="15">
        <v>16000</v>
      </c>
      <c r="P1872" s="15">
        <v>50779.086927818797</v>
      </c>
      <c r="Q1872" s="16">
        <v>47592</v>
      </c>
      <c r="R1872" s="14" t="s">
        <v>11576</v>
      </c>
      <c r="S1872" s="14" t="s">
        <v>10240</v>
      </c>
      <c r="T1872" s="14" t="s">
        <v>11576</v>
      </c>
      <c r="U1872" s="14" t="s">
        <v>10248</v>
      </c>
      <c r="V1872" s="14"/>
      <c r="W1872" s="14" t="s">
        <v>10819</v>
      </c>
      <c r="X1872" s="14" t="s">
        <v>10625</v>
      </c>
      <c r="Y1872" s="15">
        <v>28587.13</v>
      </c>
      <c r="Z1872" s="14" t="s">
        <v>11577</v>
      </c>
      <c r="AA1872" s="15">
        <v>69213.457905544099</v>
      </c>
      <c r="AB1872" s="14" t="s">
        <v>10245</v>
      </c>
      <c r="AC1872" s="14" t="s">
        <v>10246</v>
      </c>
      <c r="AD1872" s="14" t="s">
        <v>10272</v>
      </c>
      <c r="AE1872" s="15">
        <v>-34779.086927818797</v>
      </c>
      <c r="AF1872" s="31" t="str">
        <f>_xlfn.XLOOKUP(A1872,Macmahon!B:B,Macmahon!AE:AE,"",0)</f>
        <v/>
      </c>
      <c r="AG1872" s="28" t="str">
        <f>_xlfn.XLOOKUP(A1872,Macmahon!B:B,Macmahon!AJ:AJ,"",0)</f>
        <v/>
      </c>
      <c r="AH1872" s="28" t="str">
        <f>_xlfn.XLOOKUP(A1872,Macmahon!B:B,Macmahon!AK:AK,"",0)</f>
        <v/>
      </c>
      <c r="AI1872" s="28">
        <f t="shared" si="41"/>
        <v>0</v>
      </c>
      <c r="AJ1872" s="40" t="str">
        <f>E1872&amp;C1872&amp;B1872</f>
        <v>SSP507000</v>
      </c>
      <c r="AK1872" s="40" t="str">
        <f>IFERROR(_xlfn.XLOOKUP(AJ1872,CrossRef!$A:$A,CrossRef!$J:$J,"Not Found"),"-")</f>
        <v/>
      </c>
      <c r="AL1872" s="40">
        <f>IFERROR(_xlfn.XLOOKUP(AJ1872,CrossRef!$A:$A,CrossRef!$K:$K,"Not Found"),"-")</f>
        <v>0</v>
      </c>
      <c r="AM1872" s="40" t="str">
        <f>IFERROR(_xlfn.XLOOKUP(AJ1872,CrossRef!$A:$A,CrossRef!$L:$L,"Not Found"),"-")</f>
        <v>12000H STEERING/HYDRAULIC FAN PMP CHNG</v>
      </c>
    </row>
    <row r="1873" spans="1:39" x14ac:dyDescent="0.3">
      <c r="A1873" s="4" t="str">
        <f>D1873&amp;C1873&amp;B1873</f>
        <v>TD6340508300</v>
      </c>
      <c r="B1873" s="4" t="str">
        <f>LEFT(N1873,FIND(" ",N1873)-1)</f>
        <v>00</v>
      </c>
      <c r="C1873" s="4" t="str">
        <f>LEFT(M1873,4)</f>
        <v>5083</v>
      </c>
      <c r="D1873" s="4" t="str">
        <f>LEFT(L1873,FIND(" ",L1873)-1)</f>
        <v>TD6340</v>
      </c>
      <c r="E1873" s="4" t="str">
        <f>MID(X1873,2,3)</f>
        <v>SSP</v>
      </c>
      <c r="G1873" s="17" t="s">
        <v>10234</v>
      </c>
      <c r="H1873" s="17" t="s">
        <v>10235</v>
      </c>
      <c r="I1873" s="17" t="s">
        <v>10257</v>
      </c>
      <c r="J1873" s="17" t="s">
        <v>10258</v>
      </c>
      <c r="K1873" s="17" t="s">
        <v>183</v>
      </c>
      <c r="L1873" s="17" t="s">
        <v>10624</v>
      </c>
      <c r="M1873" s="17" t="s">
        <v>11600</v>
      </c>
      <c r="N1873" s="17" t="s">
        <v>17</v>
      </c>
      <c r="O1873" s="18">
        <v>16000</v>
      </c>
      <c r="P1873" s="18">
        <v>50779.086927818797</v>
      </c>
      <c r="Q1873" s="16">
        <v>47592</v>
      </c>
      <c r="R1873" s="17" t="s">
        <v>11601</v>
      </c>
      <c r="S1873" s="17" t="s">
        <v>10240</v>
      </c>
      <c r="T1873" s="17" t="s">
        <v>11601</v>
      </c>
      <c r="U1873" s="17" t="s">
        <v>10248</v>
      </c>
      <c r="V1873" s="17"/>
      <c r="W1873" s="17" t="s">
        <v>10819</v>
      </c>
      <c r="X1873" s="17" t="s">
        <v>10625</v>
      </c>
      <c r="Y1873" s="18">
        <v>9141.2800000000007</v>
      </c>
      <c r="Z1873" s="17" t="s">
        <v>11602</v>
      </c>
      <c r="AA1873" s="18">
        <v>69213.457905544099</v>
      </c>
      <c r="AB1873" s="17" t="s">
        <v>10245</v>
      </c>
      <c r="AC1873" s="17" t="s">
        <v>10246</v>
      </c>
      <c r="AD1873" s="17" t="s">
        <v>10272</v>
      </c>
      <c r="AE1873" s="18">
        <v>-34779.086927818797</v>
      </c>
      <c r="AF1873" s="31" t="str">
        <f>_xlfn.XLOOKUP(A1873,Macmahon!B:B,Macmahon!AE:AE,"",0)</f>
        <v/>
      </c>
      <c r="AG1873" s="28" t="str">
        <f>_xlfn.XLOOKUP(A1873,Macmahon!B:B,Macmahon!AJ:AJ,"",0)</f>
        <v/>
      </c>
      <c r="AH1873" s="28" t="str">
        <f>_xlfn.XLOOKUP(A1873,Macmahon!B:B,Macmahon!AK:AK,"",0)</f>
        <v/>
      </c>
      <c r="AI1873" s="28">
        <f t="shared" si="41"/>
        <v>0</v>
      </c>
      <c r="AJ1873" s="40" t="str">
        <f>E1873&amp;C1873&amp;B1873</f>
        <v>SSP508300</v>
      </c>
      <c r="AK1873" s="40" t="str">
        <f>IFERROR(_xlfn.XLOOKUP(AJ1873,CrossRef!$A:$A,CrossRef!$J:$J,"Not Found"),"-")</f>
        <v/>
      </c>
      <c r="AL1873" s="40">
        <f>IFERROR(_xlfn.XLOOKUP(AJ1873,CrossRef!$A:$A,CrossRef!$K:$K,"Not Found"),"-")</f>
        <v>0</v>
      </c>
      <c r="AM1873" s="40" t="str">
        <f>IFERROR(_xlfn.XLOOKUP(AJ1873,CrossRef!$A:$A,CrossRef!$L:$L,"Not Found"),"-")</f>
        <v>16000H HOIST/BRAKE HYDRAULIC PUMP CHANGE</v>
      </c>
    </row>
    <row r="1874" spans="1:39" x14ac:dyDescent="0.3">
      <c r="A1874" s="4" t="str">
        <f>D1874&amp;C1874&amp;B1874</f>
        <v>TD6340700000</v>
      </c>
      <c r="B1874" s="4" t="str">
        <f>LEFT(N1874,FIND(" ",N1874)-1)</f>
        <v>00</v>
      </c>
      <c r="C1874" s="4" t="str">
        <f>LEFT(M1874,4)</f>
        <v>7000</v>
      </c>
      <c r="D1874" s="4" t="str">
        <f>LEFT(L1874,FIND(" ",L1874)-1)</f>
        <v>TD6340</v>
      </c>
      <c r="E1874" s="4" t="str">
        <f>MID(X1874,2,3)</f>
        <v>SSP</v>
      </c>
      <c r="G1874" s="14" t="s">
        <v>10234</v>
      </c>
      <c r="H1874" s="14" t="s">
        <v>11796</v>
      </c>
      <c r="I1874" s="14" t="s">
        <v>10257</v>
      </c>
      <c r="J1874" s="14" t="s">
        <v>10258</v>
      </c>
      <c r="K1874" s="14" t="s">
        <v>183</v>
      </c>
      <c r="L1874" s="14" t="s">
        <v>10624</v>
      </c>
      <c r="M1874" s="14" t="s">
        <v>807</v>
      </c>
      <c r="N1874" s="14" t="s">
        <v>17</v>
      </c>
      <c r="O1874" s="15">
        <v>75000</v>
      </c>
      <c r="P1874" s="15">
        <v>50779.086927818797</v>
      </c>
      <c r="Q1874" s="16">
        <v>48205</v>
      </c>
      <c r="R1874" s="14"/>
      <c r="S1874" s="14"/>
      <c r="T1874" s="14"/>
      <c r="U1874" s="14" t="s">
        <v>10248</v>
      </c>
      <c r="V1874" s="14"/>
      <c r="W1874" s="14" t="s">
        <v>11800</v>
      </c>
      <c r="X1874" s="14" t="s">
        <v>10625</v>
      </c>
      <c r="Y1874" s="15">
        <v>0</v>
      </c>
      <c r="Z1874" s="14" t="s">
        <v>11798</v>
      </c>
      <c r="AA1874" s="15">
        <v>77604.970568104007</v>
      </c>
      <c r="AB1874" s="14" t="s">
        <v>10245</v>
      </c>
      <c r="AC1874" s="14" t="s">
        <v>11799</v>
      </c>
      <c r="AD1874" s="14" t="s">
        <v>10272</v>
      </c>
      <c r="AE1874" s="15">
        <v>24220.9130721812</v>
      </c>
      <c r="AF1874" s="31" t="str">
        <f>_xlfn.XLOOKUP(A1874,Macmahon!B:B,Macmahon!AE:AE,"",0)</f>
        <v/>
      </c>
      <c r="AG1874" s="28" t="str">
        <f>_xlfn.XLOOKUP(A1874,Macmahon!B:B,Macmahon!AJ:AJ,"",0)</f>
        <v/>
      </c>
      <c r="AH1874" s="28" t="str">
        <f>_xlfn.XLOOKUP(A1874,Macmahon!B:B,Macmahon!AK:AK,"",0)</f>
        <v/>
      </c>
      <c r="AI1874" s="28">
        <f t="shared" si="41"/>
        <v>0</v>
      </c>
      <c r="AJ1874" s="40" t="str">
        <f>E1874&amp;C1874&amp;B1874</f>
        <v>SSP700000</v>
      </c>
      <c r="AK1874" s="40" t="str">
        <f>IFERROR(_xlfn.XLOOKUP(AJ1874,CrossRef!$A:$A,CrossRef!$J:$J,"Not Found"),"-")</f>
        <v>Not Found</v>
      </c>
      <c r="AL1874" s="40" t="str">
        <f>IFERROR(_xlfn.XLOOKUP(AJ1874,CrossRef!$A:$A,CrossRef!$K:$K,"Not Found"),"-")</f>
        <v>Not Found</v>
      </c>
      <c r="AM1874" s="40" t="str">
        <f>IFERROR(_xlfn.XLOOKUP(AJ1874,CrossRef!$A:$A,CrossRef!$L:$L,"Not Found"),"-")</f>
        <v>Not Found</v>
      </c>
    </row>
    <row r="1875" spans="1:39" x14ac:dyDescent="0.3">
      <c r="A1875" s="4" t="str">
        <f>D1875&amp;C1875&amp;B1875</f>
        <v>TD63414303RI</v>
      </c>
      <c r="B1875" s="4" t="str">
        <f>LEFT(N1875,FIND(" ",N1875)-1)</f>
        <v>RI</v>
      </c>
      <c r="C1875" s="4" t="str">
        <f>LEFT(M1875,4)</f>
        <v>4303</v>
      </c>
      <c r="D1875" s="4" t="str">
        <f>LEFT(L1875,FIND(" ",L1875)-1)</f>
        <v>TD6341</v>
      </c>
      <c r="E1875" s="4" t="str">
        <f>MID(X1875,2,3)</f>
        <v>SSP</v>
      </c>
      <c r="G1875" s="17" t="s">
        <v>10234</v>
      </c>
      <c r="H1875" s="17" t="s">
        <v>10235</v>
      </c>
      <c r="I1875" s="17" t="s">
        <v>10257</v>
      </c>
      <c r="J1875" s="17" t="s">
        <v>10258</v>
      </c>
      <c r="K1875" s="17" t="s">
        <v>183</v>
      </c>
      <c r="L1875" s="17" t="s">
        <v>10604</v>
      </c>
      <c r="M1875" s="17" t="s">
        <v>11504</v>
      </c>
      <c r="N1875" s="17" t="s">
        <v>61</v>
      </c>
      <c r="O1875" s="18">
        <v>15000</v>
      </c>
      <c r="P1875" s="18">
        <v>33955.614359328203</v>
      </c>
      <c r="Q1875" s="16">
        <v>45769.760081018518</v>
      </c>
      <c r="R1875" s="17" t="s">
        <v>11505</v>
      </c>
      <c r="S1875" s="17" t="s">
        <v>10261</v>
      </c>
      <c r="T1875" s="17" t="s">
        <v>11505</v>
      </c>
      <c r="U1875" s="17" t="s">
        <v>10269</v>
      </c>
      <c r="V1875" s="17"/>
      <c r="W1875" s="17"/>
      <c r="X1875" s="17" t="s">
        <v>10606</v>
      </c>
      <c r="Y1875" s="18">
        <v>0</v>
      </c>
      <c r="Z1875" s="17" t="s">
        <v>11508</v>
      </c>
      <c r="AA1875" s="18">
        <v>42783.1325909019</v>
      </c>
      <c r="AB1875" s="17" t="s">
        <v>10245</v>
      </c>
      <c r="AC1875" s="17" t="s">
        <v>10246</v>
      </c>
      <c r="AD1875" s="17" t="s">
        <v>10272</v>
      </c>
      <c r="AE1875" s="18">
        <v>-18955.614359328199</v>
      </c>
      <c r="AF1875" s="31" t="str">
        <f>_xlfn.XLOOKUP(A1875,Macmahon!B:B,Macmahon!AE:AE,"",0)</f>
        <v/>
      </c>
      <c r="AG1875" s="28" t="str">
        <f>_xlfn.XLOOKUP(A1875,Macmahon!B:B,Macmahon!AJ:AJ,"",0)</f>
        <v/>
      </c>
      <c r="AH1875" s="28" t="str">
        <f>_xlfn.XLOOKUP(A1875,Macmahon!B:B,Macmahon!AK:AK,"",0)</f>
        <v/>
      </c>
      <c r="AI1875" s="28">
        <f t="shared" si="41"/>
        <v>0</v>
      </c>
      <c r="AJ1875" s="40" t="str">
        <f>E1875&amp;C1875&amp;B1875</f>
        <v>SSP4303RI</v>
      </c>
      <c r="AK1875" s="40" t="str">
        <f>IFERROR(_xlfn.XLOOKUP(AJ1875,CrossRef!$A:$A,CrossRef!$J:$J,"Not Found"),"-")</f>
        <v/>
      </c>
      <c r="AL1875" s="40">
        <f>IFERROR(_xlfn.XLOOKUP(AJ1875,CrossRef!$A:$A,CrossRef!$K:$K,"Not Found"),"-")</f>
        <v>0</v>
      </c>
      <c r="AM1875" s="40" t="str">
        <f>IFERROR(_xlfn.XLOOKUP(AJ1875,CrossRef!$A:$A,CrossRef!$L:$L,"Not Found"),"-")</f>
        <v>15000H STEERING CYLINDER CHANGE RH</v>
      </c>
    </row>
    <row r="1876" spans="1:39" x14ac:dyDescent="0.3">
      <c r="A1876" s="4" t="str">
        <f>D1876&amp;C1876&amp;B1876</f>
        <v>TD63414303LT</v>
      </c>
      <c r="B1876" s="4" t="str">
        <f>LEFT(N1876,FIND(" ",N1876)-1)</f>
        <v>LT</v>
      </c>
      <c r="C1876" s="4" t="str">
        <f>LEFT(M1876,4)</f>
        <v>4303</v>
      </c>
      <c r="D1876" s="4" t="str">
        <f>LEFT(L1876,FIND(" ",L1876)-1)</f>
        <v>TD6341</v>
      </c>
      <c r="E1876" s="4" t="str">
        <f>MID(X1876,2,3)</f>
        <v>SSP</v>
      </c>
      <c r="G1876" s="17" t="s">
        <v>10234</v>
      </c>
      <c r="H1876" s="17" t="s">
        <v>10235</v>
      </c>
      <c r="I1876" s="17" t="s">
        <v>10257</v>
      </c>
      <c r="J1876" s="17" t="s">
        <v>10258</v>
      </c>
      <c r="K1876" s="17" t="s">
        <v>183</v>
      </c>
      <c r="L1876" s="17" t="s">
        <v>10604</v>
      </c>
      <c r="M1876" s="17" t="s">
        <v>11504</v>
      </c>
      <c r="N1876" s="17" t="s">
        <v>57</v>
      </c>
      <c r="O1876" s="18">
        <v>15000</v>
      </c>
      <c r="P1876" s="18">
        <v>20406.129006525902</v>
      </c>
      <c r="Q1876" s="16">
        <v>46816</v>
      </c>
      <c r="R1876" s="17" t="s">
        <v>11505</v>
      </c>
      <c r="S1876" s="17" t="s">
        <v>10261</v>
      </c>
      <c r="T1876" s="17" t="s">
        <v>11505</v>
      </c>
      <c r="U1876" s="17" t="s">
        <v>10248</v>
      </c>
      <c r="V1876" s="17"/>
      <c r="W1876" s="17" t="s">
        <v>11024</v>
      </c>
      <c r="X1876" s="17" t="s">
        <v>10606</v>
      </c>
      <c r="Y1876" s="18">
        <v>0</v>
      </c>
      <c r="Z1876" s="17" t="s">
        <v>11506</v>
      </c>
      <c r="AA1876" s="18">
        <v>55633.427481177299</v>
      </c>
      <c r="AB1876" s="17" t="s">
        <v>10245</v>
      </c>
      <c r="AC1876" s="17" t="s">
        <v>10246</v>
      </c>
      <c r="AD1876" s="17" t="s">
        <v>10272</v>
      </c>
      <c r="AE1876" s="18">
        <v>-5406.12900652593</v>
      </c>
      <c r="AF1876" s="31" t="str">
        <f>_xlfn.XLOOKUP(A1876,Macmahon!B:B,Macmahon!AE:AE,"",0)</f>
        <v/>
      </c>
      <c r="AG1876" s="28" t="str">
        <f>_xlfn.XLOOKUP(A1876,Macmahon!B:B,Macmahon!AJ:AJ,"",0)</f>
        <v/>
      </c>
      <c r="AH1876" s="28" t="str">
        <f>_xlfn.XLOOKUP(A1876,Macmahon!B:B,Macmahon!AK:AK,"",0)</f>
        <v/>
      </c>
      <c r="AI1876" s="28">
        <f t="shared" si="41"/>
        <v>0</v>
      </c>
      <c r="AJ1876" s="40" t="str">
        <f>E1876&amp;C1876&amp;B1876</f>
        <v>SSP4303LT</v>
      </c>
      <c r="AK1876" s="40" t="str">
        <f>IFERROR(_xlfn.XLOOKUP(AJ1876,CrossRef!$A:$A,CrossRef!$J:$J,"Not Found"),"-")</f>
        <v/>
      </c>
      <c r="AL1876" s="40">
        <f>IFERROR(_xlfn.XLOOKUP(AJ1876,CrossRef!$A:$A,CrossRef!$K:$K,"Not Found"),"-")</f>
        <v>0</v>
      </c>
      <c r="AM1876" s="40" t="str">
        <f>IFERROR(_xlfn.XLOOKUP(AJ1876,CrossRef!$A:$A,CrossRef!$L:$L,"Not Found"),"-")</f>
        <v>15000H STEERING CYLINDER CHANGE LH</v>
      </c>
    </row>
    <row r="1877" spans="1:39" x14ac:dyDescent="0.3">
      <c r="A1877" s="4" t="str">
        <f>D1877&amp;C1877&amp;B1877</f>
        <v>TD6341507000</v>
      </c>
      <c r="B1877" s="4" t="str">
        <f>LEFT(N1877,FIND(" ",N1877)-1)</f>
        <v>00</v>
      </c>
      <c r="C1877" s="4" t="str">
        <f>LEFT(M1877,4)</f>
        <v>5070</v>
      </c>
      <c r="D1877" s="4" t="str">
        <f>LEFT(L1877,FIND(" ",L1877)-1)</f>
        <v>TD6341</v>
      </c>
      <c r="E1877" s="4" t="str">
        <f>MID(X1877,2,3)</f>
        <v>SSP</v>
      </c>
      <c r="G1877" s="14" t="s">
        <v>10234</v>
      </c>
      <c r="H1877" s="14" t="s">
        <v>10235</v>
      </c>
      <c r="I1877" s="14" t="s">
        <v>10257</v>
      </c>
      <c r="J1877" s="14" t="s">
        <v>10258</v>
      </c>
      <c r="K1877" s="14" t="s">
        <v>183</v>
      </c>
      <c r="L1877" s="14" t="s">
        <v>10604</v>
      </c>
      <c r="M1877" s="14" t="s">
        <v>823</v>
      </c>
      <c r="N1877" s="14" t="s">
        <v>17</v>
      </c>
      <c r="O1877" s="15">
        <v>16000</v>
      </c>
      <c r="P1877" s="15">
        <v>49384.219542254999</v>
      </c>
      <c r="Q1877" s="16">
        <v>45907.347013888888</v>
      </c>
      <c r="R1877" s="14" t="s">
        <v>11576</v>
      </c>
      <c r="S1877" s="14" t="s">
        <v>10240</v>
      </c>
      <c r="T1877" s="14" t="s">
        <v>11576</v>
      </c>
      <c r="U1877" s="14" t="s">
        <v>10269</v>
      </c>
      <c r="V1877" s="14"/>
      <c r="W1877" s="14" t="s">
        <v>10819</v>
      </c>
      <c r="X1877" s="14" t="s">
        <v>10606</v>
      </c>
      <c r="Y1877" s="15">
        <v>28587.13</v>
      </c>
      <c r="Z1877" s="14" t="s">
        <v>11577</v>
      </c>
      <c r="AA1877" s="15">
        <v>44795.926969990003</v>
      </c>
      <c r="AB1877" s="14" t="s">
        <v>10245</v>
      </c>
      <c r="AC1877" s="14" t="s">
        <v>10246</v>
      </c>
      <c r="AD1877" s="14" t="s">
        <v>10272</v>
      </c>
      <c r="AE1877" s="15">
        <v>-33384.219542254999</v>
      </c>
      <c r="AF1877" s="31" t="str">
        <f>_xlfn.XLOOKUP(A1877,Macmahon!B:B,Macmahon!AE:AE,"",0)</f>
        <v/>
      </c>
      <c r="AG1877" s="28" t="str">
        <f>_xlfn.XLOOKUP(A1877,Macmahon!B:B,Macmahon!AJ:AJ,"",0)</f>
        <v/>
      </c>
      <c r="AH1877" s="28" t="str">
        <f>_xlfn.XLOOKUP(A1877,Macmahon!B:B,Macmahon!AK:AK,"",0)</f>
        <v/>
      </c>
      <c r="AI1877" s="28">
        <f t="shared" si="41"/>
        <v>0</v>
      </c>
      <c r="AJ1877" s="40" t="str">
        <f>E1877&amp;C1877&amp;B1877</f>
        <v>SSP507000</v>
      </c>
      <c r="AK1877" s="40" t="str">
        <f>IFERROR(_xlfn.XLOOKUP(AJ1877,CrossRef!$A:$A,CrossRef!$J:$J,"Not Found"),"-")</f>
        <v/>
      </c>
      <c r="AL1877" s="40">
        <f>IFERROR(_xlfn.XLOOKUP(AJ1877,CrossRef!$A:$A,CrossRef!$K:$K,"Not Found"),"-")</f>
        <v>0</v>
      </c>
      <c r="AM1877" s="40" t="str">
        <f>IFERROR(_xlfn.XLOOKUP(AJ1877,CrossRef!$A:$A,CrossRef!$L:$L,"Not Found"),"-")</f>
        <v>12000H STEERING/HYDRAULIC FAN PMP CHNG</v>
      </c>
    </row>
    <row r="1878" spans="1:39" x14ac:dyDescent="0.3">
      <c r="A1878" s="4" t="str">
        <f>D1878&amp;C1878&amp;B1878</f>
        <v>TD6341508300</v>
      </c>
      <c r="B1878" s="4" t="str">
        <f>LEFT(N1878,FIND(" ",N1878)-1)</f>
        <v>00</v>
      </c>
      <c r="C1878" s="4" t="str">
        <f>LEFT(M1878,4)</f>
        <v>5083</v>
      </c>
      <c r="D1878" s="4" t="str">
        <f>LEFT(L1878,FIND(" ",L1878)-1)</f>
        <v>TD6341</v>
      </c>
      <c r="E1878" s="4" t="str">
        <f>MID(X1878,2,3)</f>
        <v>SSP</v>
      </c>
      <c r="G1878" s="17" t="s">
        <v>10234</v>
      </c>
      <c r="H1878" s="17" t="s">
        <v>10235</v>
      </c>
      <c r="I1878" s="17" t="s">
        <v>10257</v>
      </c>
      <c r="J1878" s="17" t="s">
        <v>10258</v>
      </c>
      <c r="K1878" s="17" t="s">
        <v>183</v>
      </c>
      <c r="L1878" s="17" t="s">
        <v>10604</v>
      </c>
      <c r="M1878" s="17" t="s">
        <v>11600</v>
      </c>
      <c r="N1878" s="17" t="s">
        <v>17</v>
      </c>
      <c r="O1878" s="18">
        <v>16000</v>
      </c>
      <c r="P1878" s="18">
        <v>49384.219542254999</v>
      </c>
      <c r="Q1878" s="16">
        <v>45852.347013888888</v>
      </c>
      <c r="R1878" s="17" t="s">
        <v>11601</v>
      </c>
      <c r="S1878" s="17" t="s">
        <v>10240</v>
      </c>
      <c r="T1878" s="17" t="s">
        <v>11601</v>
      </c>
      <c r="U1878" s="17" t="s">
        <v>10269</v>
      </c>
      <c r="V1878" s="17"/>
      <c r="W1878" s="17" t="s">
        <v>10819</v>
      </c>
      <c r="X1878" s="17" t="s">
        <v>10606</v>
      </c>
      <c r="Y1878" s="18">
        <v>9141.2800000000007</v>
      </c>
      <c r="Z1878" s="17" t="s">
        <v>11602</v>
      </c>
      <c r="AA1878" s="18">
        <v>43947.975672046203</v>
      </c>
      <c r="AB1878" s="17" t="s">
        <v>10245</v>
      </c>
      <c r="AC1878" s="17" t="s">
        <v>10246</v>
      </c>
      <c r="AD1878" s="17" t="s">
        <v>10272</v>
      </c>
      <c r="AE1878" s="18">
        <v>-33384.219542254999</v>
      </c>
      <c r="AF1878" s="31" t="str">
        <f>_xlfn.XLOOKUP(A1878,Macmahon!B:B,Macmahon!AE:AE,"",0)</f>
        <v/>
      </c>
      <c r="AG1878" s="28" t="str">
        <f>_xlfn.XLOOKUP(A1878,Macmahon!B:B,Macmahon!AJ:AJ,"",0)</f>
        <v/>
      </c>
      <c r="AH1878" s="28" t="str">
        <f>_xlfn.XLOOKUP(A1878,Macmahon!B:B,Macmahon!AK:AK,"",0)</f>
        <v/>
      </c>
      <c r="AI1878" s="28">
        <f t="shared" si="41"/>
        <v>0</v>
      </c>
      <c r="AJ1878" s="40" t="str">
        <f>E1878&amp;C1878&amp;B1878</f>
        <v>SSP508300</v>
      </c>
      <c r="AK1878" s="40" t="str">
        <f>IFERROR(_xlfn.XLOOKUP(AJ1878,CrossRef!$A:$A,CrossRef!$J:$J,"Not Found"),"-")</f>
        <v/>
      </c>
      <c r="AL1878" s="40">
        <f>IFERROR(_xlfn.XLOOKUP(AJ1878,CrossRef!$A:$A,CrossRef!$K:$K,"Not Found"),"-")</f>
        <v>0</v>
      </c>
      <c r="AM1878" s="40" t="str">
        <f>IFERROR(_xlfn.XLOOKUP(AJ1878,CrossRef!$A:$A,CrossRef!$L:$L,"Not Found"),"-")</f>
        <v>16000H HOIST/BRAKE HYDRAULIC PUMP CHANGE</v>
      </c>
    </row>
    <row r="1879" spans="1:39" x14ac:dyDescent="0.3">
      <c r="A1879" s="4" t="str">
        <f>D1879&amp;C1879&amp;B1879</f>
        <v>TD6341700000</v>
      </c>
      <c r="B1879" s="4" t="str">
        <f>LEFT(N1879,FIND(" ",N1879)-1)</f>
        <v>00</v>
      </c>
      <c r="C1879" s="4" t="str">
        <f>LEFT(M1879,4)</f>
        <v>7000</v>
      </c>
      <c r="D1879" s="4" t="str">
        <f>LEFT(L1879,FIND(" ",L1879)-1)</f>
        <v>TD6341</v>
      </c>
      <c r="E1879" s="4" t="str">
        <f>MID(X1879,2,3)</f>
        <v>SSP</v>
      </c>
      <c r="G1879" s="14" t="s">
        <v>10234</v>
      </c>
      <c r="H1879" s="14" t="s">
        <v>11796</v>
      </c>
      <c r="I1879" s="14" t="s">
        <v>10257</v>
      </c>
      <c r="J1879" s="14" t="s">
        <v>10258</v>
      </c>
      <c r="K1879" s="14" t="s">
        <v>183</v>
      </c>
      <c r="L1879" s="14" t="s">
        <v>10604</v>
      </c>
      <c r="M1879" s="14" t="s">
        <v>807</v>
      </c>
      <c r="N1879" s="14" t="s">
        <v>17</v>
      </c>
      <c r="O1879" s="15">
        <v>75000</v>
      </c>
      <c r="P1879" s="15">
        <v>49384.219542254999</v>
      </c>
      <c r="Q1879" s="16">
        <v>49315</v>
      </c>
      <c r="R1879" s="14"/>
      <c r="S1879" s="14"/>
      <c r="T1879" s="14"/>
      <c r="U1879" s="14" t="s">
        <v>10248</v>
      </c>
      <c r="V1879" s="14"/>
      <c r="W1879" s="14" t="s">
        <v>11800</v>
      </c>
      <c r="X1879" s="14" t="s">
        <v>10606</v>
      </c>
      <c r="Y1879" s="15">
        <v>0</v>
      </c>
      <c r="Z1879" s="14" t="s">
        <v>11798</v>
      </c>
      <c r="AA1879" s="15">
        <v>83000.9839493498</v>
      </c>
      <c r="AB1879" s="14" t="s">
        <v>10245</v>
      </c>
      <c r="AC1879" s="14" t="s">
        <v>11799</v>
      </c>
      <c r="AD1879" s="14" t="s">
        <v>10272</v>
      </c>
      <c r="AE1879" s="15">
        <v>25615.780457745001</v>
      </c>
      <c r="AF1879" s="31" t="str">
        <f>_xlfn.XLOOKUP(A1879,Macmahon!B:B,Macmahon!AE:AE,"",0)</f>
        <v/>
      </c>
      <c r="AG1879" s="28" t="str">
        <f>_xlfn.XLOOKUP(A1879,Macmahon!B:B,Macmahon!AJ:AJ,"",0)</f>
        <v/>
      </c>
      <c r="AH1879" s="28" t="str">
        <f>_xlfn.XLOOKUP(A1879,Macmahon!B:B,Macmahon!AK:AK,"",0)</f>
        <v/>
      </c>
      <c r="AI1879" s="28">
        <f t="shared" si="41"/>
        <v>0</v>
      </c>
      <c r="AJ1879" s="40" t="str">
        <f>E1879&amp;C1879&amp;B1879</f>
        <v>SSP700000</v>
      </c>
      <c r="AK1879" s="40" t="str">
        <f>IFERROR(_xlfn.XLOOKUP(AJ1879,CrossRef!$A:$A,CrossRef!$J:$J,"Not Found"),"-")</f>
        <v>Not Found</v>
      </c>
      <c r="AL1879" s="40" t="str">
        <f>IFERROR(_xlfn.XLOOKUP(AJ1879,CrossRef!$A:$A,CrossRef!$K:$K,"Not Found"),"-")</f>
        <v>Not Found</v>
      </c>
      <c r="AM1879" s="40" t="str">
        <f>IFERROR(_xlfn.XLOOKUP(AJ1879,CrossRef!$A:$A,CrossRef!$L:$L,"Not Found"),"-")</f>
        <v>Not Found</v>
      </c>
    </row>
    <row r="1880" spans="1:39" x14ac:dyDescent="0.3">
      <c r="A1880" s="4" t="str">
        <f>D1880&amp;C1880&amp;B1880</f>
        <v>TD63424303LT</v>
      </c>
      <c r="B1880" s="4" t="str">
        <f>LEFT(N1880,FIND(" ",N1880)-1)</f>
        <v>LT</v>
      </c>
      <c r="C1880" s="4" t="str">
        <f>LEFT(M1880,4)</f>
        <v>4303</v>
      </c>
      <c r="D1880" s="4" t="str">
        <f>LEFT(L1880,FIND(" ",L1880)-1)</f>
        <v>TD6342</v>
      </c>
      <c r="E1880" s="4" t="str">
        <f>MID(X1880,2,3)</f>
        <v>SSP</v>
      </c>
      <c r="G1880" s="17" t="s">
        <v>10234</v>
      </c>
      <c r="H1880" s="17" t="s">
        <v>10235</v>
      </c>
      <c r="I1880" s="17" t="s">
        <v>10257</v>
      </c>
      <c r="J1880" s="17" t="s">
        <v>10258</v>
      </c>
      <c r="K1880" s="17" t="s">
        <v>183</v>
      </c>
      <c r="L1880" s="17" t="s">
        <v>10401</v>
      </c>
      <c r="M1880" s="17" t="s">
        <v>11504</v>
      </c>
      <c r="N1880" s="17" t="s">
        <v>57</v>
      </c>
      <c r="O1880" s="18">
        <v>15000</v>
      </c>
      <c r="P1880" s="18">
        <v>45402.669542254996</v>
      </c>
      <c r="Q1880" s="16">
        <v>45780</v>
      </c>
      <c r="R1880" s="17" t="s">
        <v>11505</v>
      </c>
      <c r="S1880" s="17" t="s">
        <v>10261</v>
      </c>
      <c r="T1880" s="17" t="s">
        <v>11505</v>
      </c>
      <c r="U1880" s="17" t="s">
        <v>10269</v>
      </c>
      <c r="V1880" s="17"/>
      <c r="W1880" s="17" t="s">
        <v>11524</v>
      </c>
      <c r="X1880" s="17" t="s">
        <v>10402</v>
      </c>
      <c r="Y1880" s="18">
        <v>0</v>
      </c>
      <c r="Z1880" s="17" t="s">
        <v>11506</v>
      </c>
      <c r="AA1880" s="18">
        <v>39725.413687436201</v>
      </c>
      <c r="AB1880" s="17" t="s">
        <v>10245</v>
      </c>
      <c r="AC1880" s="17" t="s">
        <v>10246</v>
      </c>
      <c r="AD1880" s="17" t="s">
        <v>10272</v>
      </c>
      <c r="AE1880" s="18">
        <v>-30402.669542255</v>
      </c>
      <c r="AF1880" s="31" t="str">
        <f>_xlfn.XLOOKUP(A1880,Macmahon!B:B,Macmahon!AE:AE,"",0)</f>
        <v/>
      </c>
      <c r="AG1880" s="28" t="str">
        <f>_xlfn.XLOOKUP(A1880,Macmahon!B:B,Macmahon!AJ:AJ,"",0)</f>
        <v/>
      </c>
      <c r="AH1880" s="28" t="str">
        <f>_xlfn.XLOOKUP(A1880,Macmahon!B:B,Macmahon!AK:AK,"",0)</f>
        <v/>
      </c>
      <c r="AI1880" s="28">
        <f t="shared" si="41"/>
        <v>0</v>
      </c>
      <c r="AJ1880" s="40" t="str">
        <f>E1880&amp;C1880&amp;B1880</f>
        <v>SSP4303LT</v>
      </c>
      <c r="AK1880" s="40" t="str">
        <f>IFERROR(_xlfn.XLOOKUP(AJ1880,CrossRef!$A:$A,CrossRef!$J:$J,"Not Found"),"-")</f>
        <v/>
      </c>
      <c r="AL1880" s="40">
        <f>IFERROR(_xlfn.XLOOKUP(AJ1880,CrossRef!$A:$A,CrossRef!$K:$K,"Not Found"),"-")</f>
        <v>0</v>
      </c>
      <c r="AM1880" s="40" t="str">
        <f>IFERROR(_xlfn.XLOOKUP(AJ1880,CrossRef!$A:$A,CrossRef!$L:$L,"Not Found"),"-")</f>
        <v>15000H STEERING CYLINDER CHANGE LH</v>
      </c>
    </row>
    <row r="1881" spans="1:39" x14ac:dyDescent="0.3">
      <c r="A1881" s="4" t="str">
        <f>D1881&amp;C1881&amp;B1881</f>
        <v>TD63424303RI</v>
      </c>
      <c r="B1881" s="4" t="str">
        <f>LEFT(N1881,FIND(" ",N1881)-1)</f>
        <v>RI</v>
      </c>
      <c r="C1881" s="4" t="str">
        <f>LEFT(M1881,4)</f>
        <v>4303</v>
      </c>
      <c r="D1881" s="4" t="str">
        <f>LEFT(L1881,FIND(" ",L1881)-1)</f>
        <v>TD6342</v>
      </c>
      <c r="E1881" s="4" t="str">
        <f>MID(X1881,2,3)</f>
        <v>SSP</v>
      </c>
      <c r="G1881" s="14" t="s">
        <v>10234</v>
      </c>
      <c r="H1881" s="14" t="s">
        <v>10235</v>
      </c>
      <c r="I1881" s="14" t="s">
        <v>10257</v>
      </c>
      <c r="J1881" s="14" t="s">
        <v>10258</v>
      </c>
      <c r="K1881" s="14" t="s">
        <v>183</v>
      </c>
      <c r="L1881" s="14" t="s">
        <v>10401</v>
      </c>
      <c r="M1881" s="14" t="s">
        <v>11504</v>
      </c>
      <c r="N1881" s="14" t="s">
        <v>61</v>
      </c>
      <c r="O1881" s="15">
        <v>15000</v>
      </c>
      <c r="P1881" s="15">
        <v>45402.669542254996</v>
      </c>
      <c r="Q1881" s="16">
        <v>45780</v>
      </c>
      <c r="R1881" s="14" t="s">
        <v>11505</v>
      </c>
      <c r="S1881" s="14" t="s">
        <v>10261</v>
      </c>
      <c r="T1881" s="14" t="s">
        <v>11505</v>
      </c>
      <c r="U1881" s="14" t="s">
        <v>10269</v>
      </c>
      <c r="V1881" s="14"/>
      <c r="W1881" s="14" t="s">
        <v>11524</v>
      </c>
      <c r="X1881" s="14" t="s">
        <v>10402</v>
      </c>
      <c r="Y1881" s="15">
        <v>0</v>
      </c>
      <c r="Z1881" s="14" t="s">
        <v>11508</v>
      </c>
      <c r="AA1881" s="15">
        <v>39725.413687436201</v>
      </c>
      <c r="AB1881" s="14" t="s">
        <v>10245</v>
      </c>
      <c r="AC1881" s="14" t="s">
        <v>10246</v>
      </c>
      <c r="AD1881" s="14" t="s">
        <v>10272</v>
      </c>
      <c r="AE1881" s="15">
        <v>-30402.669542255</v>
      </c>
      <c r="AF1881" s="31" t="str">
        <f>_xlfn.XLOOKUP(A1881,Macmahon!B:B,Macmahon!AE:AE,"",0)</f>
        <v/>
      </c>
      <c r="AG1881" s="28" t="str">
        <f>_xlfn.XLOOKUP(A1881,Macmahon!B:B,Macmahon!AJ:AJ,"",0)</f>
        <v/>
      </c>
      <c r="AH1881" s="28" t="str">
        <f>_xlfn.XLOOKUP(A1881,Macmahon!B:B,Macmahon!AK:AK,"",0)</f>
        <v/>
      </c>
      <c r="AI1881" s="28">
        <f t="shared" si="41"/>
        <v>0</v>
      </c>
      <c r="AJ1881" s="40" t="str">
        <f>E1881&amp;C1881&amp;B1881</f>
        <v>SSP4303RI</v>
      </c>
      <c r="AK1881" s="40" t="str">
        <f>IFERROR(_xlfn.XLOOKUP(AJ1881,CrossRef!$A:$A,CrossRef!$J:$J,"Not Found"),"-")</f>
        <v/>
      </c>
      <c r="AL1881" s="40">
        <f>IFERROR(_xlfn.XLOOKUP(AJ1881,CrossRef!$A:$A,CrossRef!$K:$K,"Not Found"),"-")</f>
        <v>0</v>
      </c>
      <c r="AM1881" s="40" t="str">
        <f>IFERROR(_xlfn.XLOOKUP(AJ1881,CrossRef!$A:$A,CrossRef!$L:$L,"Not Found"),"-")</f>
        <v>15000H STEERING CYLINDER CHANGE RH</v>
      </c>
    </row>
    <row r="1882" spans="1:39" x14ac:dyDescent="0.3">
      <c r="A1882" s="4" t="str">
        <f>D1882&amp;C1882&amp;B1882</f>
        <v>TD6342507000</v>
      </c>
      <c r="B1882" s="4" t="str">
        <f>LEFT(N1882,FIND(" ",N1882)-1)</f>
        <v>00</v>
      </c>
      <c r="C1882" s="4" t="str">
        <f>LEFT(M1882,4)</f>
        <v>5070</v>
      </c>
      <c r="D1882" s="4" t="str">
        <f>LEFT(L1882,FIND(" ",L1882)-1)</f>
        <v>TD6342</v>
      </c>
      <c r="E1882" s="4" t="str">
        <f>MID(X1882,2,3)</f>
        <v>SSP</v>
      </c>
      <c r="G1882" s="17" t="s">
        <v>10234</v>
      </c>
      <c r="H1882" s="17" t="s">
        <v>10235</v>
      </c>
      <c r="I1882" s="17" t="s">
        <v>10257</v>
      </c>
      <c r="J1882" s="17" t="s">
        <v>10258</v>
      </c>
      <c r="K1882" s="17" t="s">
        <v>183</v>
      </c>
      <c r="L1882" s="17" t="s">
        <v>10401</v>
      </c>
      <c r="M1882" s="17" t="s">
        <v>823</v>
      </c>
      <c r="N1882" s="17" t="s">
        <v>17</v>
      </c>
      <c r="O1882" s="18">
        <v>16000</v>
      </c>
      <c r="P1882" s="18">
        <v>45402.669542254996</v>
      </c>
      <c r="Q1882" s="16">
        <v>45783.03434027778</v>
      </c>
      <c r="R1882" s="17" t="s">
        <v>11576</v>
      </c>
      <c r="S1882" s="17" t="s">
        <v>10240</v>
      </c>
      <c r="T1882" s="17" t="s">
        <v>11576</v>
      </c>
      <c r="U1882" s="17" t="s">
        <v>10269</v>
      </c>
      <c r="V1882" s="17"/>
      <c r="W1882" s="17" t="s">
        <v>10819</v>
      </c>
      <c r="X1882" s="17" t="s">
        <v>10402</v>
      </c>
      <c r="Y1882" s="18">
        <v>28587.13</v>
      </c>
      <c r="Z1882" s="17" t="s">
        <v>11577</v>
      </c>
      <c r="AA1882" s="18">
        <v>39770.789364638898</v>
      </c>
      <c r="AB1882" s="17" t="s">
        <v>10245</v>
      </c>
      <c r="AC1882" s="17" t="s">
        <v>10246</v>
      </c>
      <c r="AD1882" s="17" t="s">
        <v>10272</v>
      </c>
      <c r="AE1882" s="18">
        <v>-29402.669542255</v>
      </c>
      <c r="AF1882" s="31" t="str">
        <f>_xlfn.XLOOKUP(A1882,Macmahon!B:B,Macmahon!AE:AE,"",0)</f>
        <v/>
      </c>
      <c r="AG1882" s="28" t="str">
        <f>_xlfn.XLOOKUP(A1882,Macmahon!B:B,Macmahon!AJ:AJ,"",0)</f>
        <v/>
      </c>
      <c r="AH1882" s="28" t="str">
        <f>_xlfn.XLOOKUP(A1882,Macmahon!B:B,Macmahon!AK:AK,"",0)</f>
        <v/>
      </c>
      <c r="AI1882" s="28">
        <f t="shared" si="41"/>
        <v>0</v>
      </c>
      <c r="AJ1882" s="40" t="str">
        <f>E1882&amp;C1882&amp;B1882</f>
        <v>SSP507000</v>
      </c>
      <c r="AK1882" s="40" t="str">
        <f>IFERROR(_xlfn.XLOOKUP(AJ1882,CrossRef!$A:$A,CrossRef!$J:$J,"Not Found"),"-")</f>
        <v/>
      </c>
      <c r="AL1882" s="40">
        <f>IFERROR(_xlfn.XLOOKUP(AJ1882,CrossRef!$A:$A,CrossRef!$K:$K,"Not Found"),"-")</f>
        <v>0</v>
      </c>
      <c r="AM1882" s="40" t="str">
        <f>IFERROR(_xlfn.XLOOKUP(AJ1882,CrossRef!$A:$A,CrossRef!$L:$L,"Not Found"),"-")</f>
        <v>12000H STEERING/HYDRAULIC FAN PMP CHNG</v>
      </c>
    </row>
    <row r="1883" spans="1:39" x14ac:dyDescent="0.3">
      <c r="A1883" s="4" t="str">
        <f>D1883&amp;C1883&amp;B1883</f>
        <v>TD6342508300</v>
      </c>
      <c r="B1883" s="4" t="str">
        <f>LEFT(N1883,FIND(" ",N1883)-1)</f>
        <v>00</v>
      </c>
      <c r="C1883" s="4" t="str">
        <f>LEFT(M1883,4)</f>
        <v>5083</v>
      </c>
      <c r="D1883" s="4" t="str">
        <f>LEFT(L1883,FIND(" ",L1883)-1)</f>
        <v>TD6342</v>
      </c>
      <c r="E1883" s="4" t="str">
        <f>MID(X1883,2,3)</f>
        <v>SSP</v>
      </c>
      <c r="G1883" s="17" t="s">
        <v>10234</v>
      </c>
      <c r="H1883" s="17" t="s">
        <v>10235</v>
      </c>
      <c r="I1883" s="17" t="s">
        <v>10257</v>
      </c>
      <c r="J1883" s="17" t="s">
        <v>10258</v>
      </c>
      <c r="K1883" s="17" t="s">
        <v>183</v>
      </c>
      <c r="L1883" s="17" t="s">
        <v>10401</v>
      </c>
      <c r="M1883" s="17" t="s">
        <v>11600</v>
      </c>
      <c r="N1883" s="17" t="s">
        <v>17</v>
      </c>
      <c r="O1883" s="18">
        <v>16000</v>
      </c>
      <c r="P1883" s="18">
        <v>45402.669542254996</v>
      </c>
      <c r="Q1883" s="16">
        <v>46696.03434027778</v>
      </c>
      <c r="R1883" s="17" t="s">
        <v>11601</v>
      </c>
      <c r="S1883" s="17" t="s">
        <v>10240</v>
      </c>
      <c r="T1883" s="17" t="s">
        <v>11601</v>
      </c>
      <c r="U1883" s="17" t="s">
        <v>10269</v>
      </c>
      <c r="V1883" s="17"/>
      <c r="W1883" s="17" t="s">
        <v>10819</v>
      </c>
      <c r="X1883" s="17" t="s">
        <v>10402</v>
      </c>
      <c r="Y1883" s="18">
        <v>9141.2800000000007</v>
      </c>
      <c r="Z1883" s="17" t="s">
        <v>11602</v>
      </c>
      <c r="AA1883" s="18">
        <v>50338.085212225698</v>
      </c>
      <c r="AB1883" s="17" t="s">
        <v>10245</v>
      </c>
      <c r="AC1883" s="17" t="s">
        <v>10246</v>
      </c>
      <c r="AD1883" s="17" t="s">
        <v>10272</v>
      </c>
      <c r="AE1883" s="18">
        <v>-29402.669542255</v>
      </c>
      <c r="AF1883" s="31" t="str">
        <f>_xlfn.XLOOKUP(A1883,Macmahon!B:B,Macmahon!AE:AE,"",0)</f>
        <v/>
      </c>
      <c r="AG1883" s="28" t="str">
        <f>_xlfn.XLOOKUP(A1883,Macmahon!B:B,Macmahon!AJ:AJ,"",0)</f>
        <v/>
      </c>
      <c r="AH1883" s="28" t="str">
        <f>_xlfn.XLOOKUP(A1883,Macmahon!B:B,Macmahon!AK:AK,"",0)</f>
        <v/>
      </c>
      <c r="AI1883" s="28">
        <f t="shared" si="41"/>
        <v>0</v>
      </c>
      <c r="AJ1883" s="40" t="str">
        <f>E1883&amp;C1883&amp;B1883</f>
        <v>SSP508300</v>
      </c>
      <c r="AK1883" s="40" t="str">
        <f>IFERROR(_xlfn.XLOOKUP(AJ1883,CrossRef!$A:$A,CrossRef!$J:$J,"Not Found"),"-")</f>
        <v/>
      </c>
      <c r="AL1883" s="40">
        <f>IFERROR(_xlfn.XLOOKUP(AJ1883,CrossRef!$A:$A,CrossRef!$K:$K,"Not Found"),"-")</f>
        <v>0</v>
      </c>
      <c r="AM1883" s="40" t="str">
        <f>IFERROR(_xlfn.XLOOKUP(AJ1883,CrossRef!$A:$A,CrossRef!$L:$L,"Not Found"),"-")</f>
        <v>16000H HOIST/BRAKE HYDRAULIC PUMP CHANGE</v>
      </c>
    </row>
    <row r="1884" spans="1:39" x14ac:dyDescent="0.3">
      <c r="A1884" s="4" t="str">
        <f>D1884&amp;C1884&amp;B1884</f>
        <v>TD6342700000</v>
      </c>
      <c r="B1884" s="4" t="str">
        <f>LEFT(N1884,FIND(" ",N1884)-1)</f>
        <v>00</v>
      </c>
      <c r="C1884" s="4" t="str">
        <f>LEFT(M1884,4)</f>
        <v>7000</v>
      </c>
      <c r="D1884" s="4" t="str">
        <f>LEFT(L1884,FIND(" ",L1884)-1)</f>
        <v>TD6342</v>
      </c>
      <c r="E1884" s="4" t="str">
        <f>MID(X1884,2,3)</f>
        <v>SSP</v>
      </c>
      <c r="G1884" s="14" t="s">
        <v>10234</v>
      </c>
      <c r="H1884" s="14" t="s">
        <v>11796</v>
      </c>
      <c r="I1884" s="14" t="s">
        <v>10257</v>
      </c>
      <c r="J1884" s="14" t="s">
        <v>10258</v>
      </c>
      <c r="K1884" s="14" t="s">
        <v>183</v>
      </c>
      <c r="L1884" s="14" t="s">
        <v>10401</v>
      </c>
      <c r="M1884" s="14" t="s">
        <v>807</v>
      </c>
      <c r="N1884" s="14" t="s">
        <v>17</v>
      </c>
      <c r="O1884" s="15">
        <v>75000</v>
      </c>
      <c r="P1884" s="15">
        <v>45402.669542254996</v>
      </c>
      <c r="Q1884" s="16">
        <v>49622</v>
      </c>
      <c r="R1884" s="14"/>
      <c r="S1884" s="14"/>
      <c r="T1884" s="14"/>
      <c r="U1884" s="14" t="s">
        <v>10248</v>
      </c>
      <c r="V1884" s="14"/>
      <c r="W1884" s="14" t="s">
        <v>11800</v>
      </c>
      <c r="X1884" s="14" t="s">
        <v>10402</v>
      </c>
      <c r="Y1884" s="15">
        <v>0</v>
      </c>
      <c r="Z1884" s="14" t="s">
        <v>11798</v>
      </c>
      <c r="AA1884" s="15">
        <v>82381.514715947997</v>
      </c>
      <c r="AB1884" s="14" t="s">
        <v>10245</v>
      </c>
      <c r="AC1884" s="14" t="s">
        <v>11799</v>
      </c>
      <c r="AD1884" s="14" t="s">
        <v>10272</v>
      </c>
      <c r="AE1884" s="15">
        <v>29597.330457745</v>
      </c>
      <c r="AF1884" s="31" t="str">
        <f>_xlfn.XLOOKUP(A1884,Macmahon!B:B,Macmahon!AE:AE,"",0)</f>
        <v/>
      </c>
      <c r="AG1884" s="28" t="str">
        <f>_xlfn.XLOOKUP(A1884,Macmahon!B:B,Macmahon!AJ:AJ,"",0)</f>
        <v/>
      </c>
      <c r="AH1884" s="28" t="str">
        <f>_xlfn.XLOOKUP(A1884,Macmahon!B:B,Macmahon!AK:AK,"",0)</f>
        <v/>
      </c>
      <c r="AI1884" s="28">
        <f t="shared" si="41"/>
        <v>0</v>
      </c>
      <c r="AJ1884" s="40" t="str">
        <f>E1884&amp;C1884&amp;B1884</f>
        <v>SSP700000</v>
      </c>
      <c r="AK1884" s="40" t="str">
        <f>IFERROR(_xlfn.XLOOKUP(AJ1884,CrossRef!$A:$A,CrossRef!$J:$J,"Not Found"),"-")</f>
        <v>Not Found</v>
      </c>
      <c r="AL1884" s="40" t="str">
        <f>IFERROR(_xlfn.XLOOKUP(AJ1884,CrossRef!$A:$A,CrossRef!$K:$K,"Not Found"),"-")</f>
        <v>Not Found</v>
      </c>
      <c r="AM1884" s="40" t="str">
        <f>IFERROR(_xlfn.XLOOKUP(AJ1884,CrossRef!$A:$A,CrossRef!$L:$L,"Not Found"),"-")</f>
        <v>Not Found</v>
      </c>
    </row>
    <row r="1885" spans="1:39" x14ac:dyDescent="0.3">
      <c r="A1885" s="4" t="str">
        <f>D1885&amp;C1885&amp;B1885</f>
        <v>TD63434303RI</v>
      </c>
      <c r="B1885" s="4" t="str">
        <f>LEFT(N1885,FIND(" ",N1885)-1)</f>
        <v>RI</v>
      </c>
      <c r="C1885" s="4" t="str">
        <f>LEFT(M1885,4)</f>
        <v>4303</v>
      </c>
      <c r="D1885" s="4" t="str">
        <f>LEFT(L1885,FIND(" ",L1885)-1)</f>
        <v>TD6343</v>
      </c>
      <c r="E1885" s="4" t="str">
        <f>MID(X1885,2,3)</f>
        <v>SSP</v>
      </c>
      <c r="G1885" s="17" t="s">
        <v>10234</v>
      </c>
      <c r="H1885" s="17" t="s">
        <v>10235</v>
      </c>
      <c r="I1885" s="17" t="s">
        <v>10257</v>
      </c>
      <c r="J1885" s="17" t="s">
        <v>10258</v>
      </c>
      <c r="K1885" s="17" t="s">
        <v>183</v>
      </c>
      <c r="L1885" s="17" t="s">
        <v>10626</v>
      </c>
      <c r="M1885" s="17" t="s">
        <v>11504</v>
      </c>
      <c r="N1885" s="17" t="s">
        <v>61</v>
      </c>
      <c r="O1885" s="18">
        <v>15000</v>
      </c>
      <c r="P1885" s="18">
        <v>46907.919542254996</v>
      </c>
      <c r="Q1885" s="16">
        <v>45761</v>
      </c>
      <c r="R1885" s="17" t="s">
        <v>11505</v>
      </c>
      <c r="S1885" s="17" t="s">
        <v>10261</v>
      </c>
      <c r="T1885" s="17" t="s">
        <v>11505</v>
      </c>
      <c r="U1885" s="17" t="s">
        <v>10269</v>
      </c>
      <c r="V1885" s="17"/>
      <c r="W1885" s="17" t="s">
        <v>11524</v>
      </c>
      <c r="X1885" s="17" t="s">
        <v>10627</v>
      </c>
      <c r="Y1885" s="18">
        <v>0</v>
      </c>
      <c r="Z1885" s="17" t="s">
        <v>11508</v>
      </c>
      <c r="AA1885" s="18">
        <v>40386.435137895802</v>
      </c>
      <c r="AB1885" s="17" t="s">
        <v>10245</v>
      </c>
      <c r="AC1885" s="17" t="s">
        <v>10246</v>
      </c>
      <c r="AD1885" s="17" t="s">
        <v>10272</v>
      </c>
      <c r="AE1885" s="18">
        <v>-31907.919542255</v>
      </c>
      <c r="AF1885" s="31" t="str">
        <f>_xlfn.XLOOKUP(A1885,Macmahon!B:B,Macmahon!AE:AE,"",0)</f>
        <v/>
      </c>
      <c r="AG1885" s="28" t="str">
        <f>_xlfn.XLOOKUP(A1885,Macmahon!B:B,Macmahon!AJ:AJ,"",0)</f>
        <v/>
      </c>
      <c r="AH1885" s="28" t="str">
        <f>_xlfn.XLOOKUP(A1885,Macmahon!B:B,Macmahon!AK:AK,"",0)</f>
        <v/>
      </c>
      <c r="AI1885" s="28">
        <f t="shared" si="41"/>
        <v>0</v>
      </c>
      <c r="AJ1885" s="40" t="str">
        <f>E1885&amp;C1885&amp;B1885</f>
        <v>SSP4303RI</v>
      </c>
      <c r="AK1885" s="40" t="str">
        <f>IFERROR(_xlfn.XLOOKUP(AJ1885,CrossRef!$A:$A,CrossRef!$J:$J,"Not Found"),"-")</f>
        <v/>
      </c>
      <c r="AL1885" s="40">
        <f>IFERROR(_xlfn.XLOOKUP(AJ1885,CrossRef!$A:$A,CrossRef!$K:$K,"Not Found"),"-")</f>
        <v>0</v>
      </c>
      <c r="AM1885" s="40" t="str">
        <f>IFERROR(_xlfn.XLOOKUP(AJ1885,CrossRef!$A:$A,CrossRef!$L:$L,"Not Found"),"-")</f>
        <v>15000H STEERING CYLINDER CHANGE RH</v>
      </c>
    </row>
    <row r="1886" spans="1:39" x14ac:dyDescent="0.3">
      <c r="A1886" s="4" t="str">
        <f>D1886&amp;C1886&amp;B1886</f>
        <v>TD63434303LT</v>
      </c>
      <c r="B1886" s="4" t="str">
        <f>LEFT(N1886,FIND(" ",N1886)-1)</f>
        <v>LT</v>
      </c>
      <c r="C1886" s="4" t="str">
        <f>LEFT(M1886,4)</f>
        <v>4303</v>
      </c>
      <c r="D1886" s="4" t="str">
        <f>LEFT(L1886,FIND(" ",L1886)-1)</f>
        <v>TD6343</v>
      </c>
      <c r="E1886" s="4" t="str">
        <f>MID(X1886,2,3)</f>
        <v>SSP</v>
      </c>
      <c r="G1886" s="17" t="s">
        <v>10234</v>
      </c>
      <c r="H1886" s="17" t="s">
        <v>10235</v>
      </c>
      <c r="I1886" s="17" t="s">
        <v>10257</v>
      </c>
      <c r="J1886" s="17" t="s">
        <v>10258</v>
      </c>
      <c r="K1886" s="17" t="s">
        <v>183</v>
      </c>
      <c r="L1886" s="17" t="s">
        <v>10626</v>
      </c>
      <c r="M1886" s="17" t="s">
        <v>11504</v>
      </c>
      <c r="N1886" s="17" t="s">
        <v>57</v>
      </c>
      <c r="O1886" s="18">
        <v>15000</v>
      </c>
      <c r="P1886" s="18">
        <v>14378.212375130001</v>
      </c>
      <c r="Q1886" s="16">
        <v>46056</v>
      </c>
      <c r="R1886" s="17" t="s">
        <v>11505</v>
      </c>
      <c r="S1886" s="17" t="s">
        <v>10261</v>
      </c>
      <c r="T1886" s="17" t="s">
        <v>11505</v>
      </c>
      <c r="U1886" s="17" t="s">
        <v>10248</v>
      </c>
      <c r="V1886" s="17"/>
      <c r="W1886" s="17"/>
      <c r="X1886" s="17" t="s">
        <v>10627</v>
      </c>
      <c r="Y1886" s="18">
        <v>0</v>
      </c>
      <c r="Z1886" s="17" t="s">
        <v>11506</v>
      </c>
      <c r="AA1886" s="18">
        <v>44531.2682926829</v>
      </c>
      <c r="AB1886" s="17" t="s">
        <v>10245</v>
      </c>
      <c r="AC1886" s="17" t="s">
        <v>10246</v>
      </c>
      <c r="AD1886" s="17" t="s">
        <v>10272</v>
      </c>
      <c r="AE1886" s="18">
        <v>621.78762487000904</v>
      </c>
      <c r="AF1886" s="31" t="str">
        <f>_xlfn.XLOOKUP(A1886,Macmahon!B:B,Macmahon!AE:AE,"",0)</f>
        <v/>
      </c>
      <c r="AG1886" s="28" t="str">
        <f>_xlfn.XLOOKUP(A1886,Macmahon!B:B,Macmahon!AJ:AJ,"",0)</f>
        <v/>
      </c>
      <c r="AH1886" s="28" t="str">
        <f>_xlfn.XLOOKUP(A1886,Macmahon!B:B,Macmahon!AK:AK,"",0)</f>
        <v/>
      </c>
      <c r="AI1886" s="28">
        <f t="shared" si="41"/>
        <v>0</v>
      </c>
      <c r="AJ1886" s="40" t="str">
        <f>E1886&amp;C1886&amp;B1886</f>
        <v>SSP4303LT</v>
      </c>
      <c r="AK1886" s="40" t="str">
        <f>IFERROR(_xlfn.XLOOKUP(AJ1886,CrossRef!$A:$A,CrossRef!$J:$J,"Not Found"),"-")</f>
        <v/>
      </c>
      <c r="AL1886" s="40">
        <f>IFERROR(_xlfn.XLOOKUP(AJ1886,CrossRef!$A:$A,CrossRef!$K:$K,"Not Found"),"-")</f>
        <v>0</v>
      </c>
      <c r="AM1886" s="40" t="str">
        <f>IFERROR(_xlfn.XLOOKUP(AJ1886,CrossRef!$A:$A,CrossRef!$L:$L,"Not Found"),"-")</f>
        <v>15000H STEERING CYLINDER CHANGE LH</v>
      </c>
    </row>
    <row r="1887" spans="1:39" x14ac:dyDescent="0.3">
      <c r="A1887" s="4" t="str">
        <f>D1887&amp;C1887&amp;B1887</f>
        <v>TD6343507000</v>
      </c>
      <c r="B1887" s="4" t="str">
        <f>LEFT(N1887,FIND(" ",N1887)-1)</f>
        <v>00</v>
      </c>
      <c r="C1887" s="4" t="str">
        <f>LEFT(M1887,4)</f>
        <v>5070</v>
      </c>
      <c r="D1887" s="4" t="str">
        <f>LEFT(L1887,FIND(" ",L1887)-1)</f>
        <v>TD6343</v>
      </c>
      <c r="E1887" s="4" t="str">
        <f>MID(X1887,2,3)</f>
        <v>SSP</v>
      </c>
      <c r="G1887" s="14" t="s">
        <v>10234</v>
      </c>
      <c r="H1887" s="14" t="s">
        <v>10235</v>
      </c>
      <c r="I1887" s="14" t="s">
        <v>10257</v>
      </c>
      <c r="J1887" s="14" t="s">
        <v>10258</v>
      </c>
      <c r="K1887" s="14" t="s">
        <v>183</v>
      </c>
      <c r="L1887" s="14" t="s">
        <v>10626</v>
      </c>
      <c r="M1887" s="14" t="s">
        <v>823</v>
      </c>
      <c r="N1887" s="14" t="s">
        <v>17</v>
      </c>
      <c r="O1887" s="15">
        <v>16000</v>
      </c>
      <c r="P1887" s="15">
        <v>46907.919542254996</v>
      </c>
      <c r="Q1887" s="16">
        <v>45806.84652777778</v>
      </c>
      <c r="R1887" s="14" t="s">
        <v>11576</v>
      </c>
      <c r="S1887" s="14" t="s">
        <v>10240</v>
      </c>
      <c r="T1887" s="14" t="s">
        <v>11576</v>
      </c>
      <c r="U1887" s="14" t="s">
        <v>10269</v>
      </c>
      <c r="V1887" s="14"/>
      <c r="W1887" s="14" t="s">
        <v>10819</v>
      </c>
      <c r="X1887" s="14" t="s">
        <v>10627</v>
      </c>
      <c r="Y1887" s="15">
        <v>28587.13</v>
      </c>
      <c r="Z1887" s="14" t="s">
        <v>11577</v>
      </c>
      <c r="AA1887" s="15">
        <v>41030.166534852397</v>
      </c>
      <c r="AB1887" s="14" t="s">
        <v>10245</v>
      </c>
      <c r="AC1887" s="14" t="s">
        <v>10246</v>
      </c>
      <c r="AD1887" s="14" t="s">
        <v>10272</v>
      </c>
      <c r="AE1887" s="15">
        <v>-30907.919542255</v>
      </c>
      <c r="AF1887" s="31" t="str">
        <f>_xlfn.XLOOKUP(A1887,Macmahon!B:B,Macmahon!AE:AE,"",0)</f>
        <v/>
      </c>
      <c r="AG1887" s="28" t="str">
        <f>_xlfn.XLOOKUP(A1887,Macmahon!B:B,Macmahon!AJ:AJ,"",0)</f>
        <v/>
      </c>
      <c r="AH1887" s="28" t="str">
        <f>_xlfn.XLOOKUP(A1887,Macmahon!B:B,Macmahon!AK:AK,"",0)</f>
        <v/>
      </c>
      <c r="AI1887" s="28">
        <f t="shared" si="41"/>
        <v>0</v>
      </c>
      <c r="AJ1887" s="40" t="str">
        <f>E1887&amp;C1887&amp;B1887</f>
        <v>SSP507000</v>
      </c>
      <c r="AK1887" s="40" t="str">
        <f>IFERROR(_xlfn.XLOOKUP(AJ1887,CrossRef!$A:$A,CrossRef!$J:$J,"Not Found"),"-")</f>
        <v/>
      </c>
      <c r="AL1887" s="40">
        <f>IFERROR(_xlfn.XLOOKUP(AJ1887,CrossRef!$A:$A,CrossRef!$K:$K,"Not Found"),"-")</f>
        <v>0</v>
      </c>
      <c r="AM1887" s="40" t="str">
        <f>IFERROR(_xlfn.XLOOKUP(AJ1887,CrossRef!$A:$A,CrossRef!$L:$L,"Not Found"),"-")</f>
        <v>12000H STEERING/HYDRAULIC FAN PMP CHNG</v>
      </c>
    </row>
    <row r="1888" spans="1:39" x14ac:dyDescent="0.3">
      <c r="A1888" s="4" t="str">
        <f>D1888&amp;C1888&amp;B1888</f>
        <v>TD6343508300</v>
      </c>
      <c r="B1888" s="4" t="str">
        <f>LEFT(N1888,FIND(" ",N1888)-1)</f>
        <v>00</v>
      </c>
      <c r="C1888" s="4" t="str">
        <f>LEFT(M1888,4)</f>
        <v>5083</v>
      </c>
      <c r="D1888" s="4" t="str">
        <f>LEFT(L1888,FIND(" ",L1888)-1)</f>
        <v>TD6343</v>
      </c>
      <c r="E1888" s="4" t="str">
        <f>MID(X1888,2,3)</f>
        <v>SSP</v>
      </c>
      <c r="G1888" s="17" t="s">
        <v>10234</v>
      </c>
      <c r="H1888" s="17" t="s">
        <v>10235</v>
      </c>
      <c r="I1888" s="17" t="s">
        <v>10257</v>
      </c>
      <c r="J1888" s="17" t="s">
        <v>10258</v>
      </c>
      <c r="K1888" s="17" t="s">
        <v>183</v>
      </c>
      <c r="L1888" s="17" t="s">
        <v>10626</v>
      </c>
      <c r="M1888" s="17" t="s">
        <v>11600</v>
      </c>
      <c r="N1888" s="17" t="s">
        <v>17</v>
      </c>
      <c r="O1888" s="18">
        <v>16000</v>
      </c>
      <c r="P1888" s="18">
        <v>46907.919542254996</v>
      </c>
      <c r="Q1888" s="16">
        <v>45757.84652777778</v>
      </c>
      <c r="R1888" s="17" t="s">
        <v>11601</v>
      </c>
      <c r="S1888" s="17" t="s">
        <v>10240</v>
      </c>
      <c r="T1888" s="17" t="s">
        <v>11601</v>
      </c>
      <c r="U1888" s="17" t="s">
        <v>10269</v>
      </c>
      <c r="V1888" s="17"/>
      <c r="W1888" s="17" t="s">
        <v>10819</v>
      </c>
      <c r="X1888" s="17" t="s">
        <v>10627</v>
      </c>
      <c r="Y1888" s="18">
        <v>9141.2800000000007</v>
      </c>
      <c r="Z1888" s="17" t="s">
        <v>11602</v>
      </c>
      <c r="AA1888" s="18">
        <v>40339.857805583903</v>
      </c>
      <c r="AB1888" s="17" t="s">
        <v>10245</v>
      </c>
      <c r="AC1888" s="17" t="s">
        <v>10246</v>
      </c>
      <c r="AD1888" s="17" t="s">
        <v>10272</v>
      </c>
      <c r="AE1888" s="18">
        <v>-30907.919542255</v>
      </c>
      <c r="AF1888" s="31" t="str">
        <f>_xlfn.XLOOKUP(A1888,Macmahon!B:B,Macmahon!AE:AE,"",0)</f>
        <v/>
      </c>
      <c r="AG1888" s="28" t="str">
        <f>_xlfn.XLOOKUP(A1888,Macmahon!B:B,Macmahon!AJ:AJ,"",0)</f>
        <v/>
      </c>
      <c r="AH1888" s="28" t="str">
        <f>_xlfn.XLOOKUP(A1888,Macmahon!B:B,Macmahon!AK:AK,"",0)</f>
        <v/>
      </c>
      <c r="AI1888" s="28">
        <f t="shared" si="41"/>
        <v>0</v>
      </c>
      <c r="AJ1888" s="40" t="str">
        <f>E1888&amp;C1888&amp;B1888</f>
        <v>SSP508300</v>
      </c>
      <c r="AK1888" s="40" t="str">
        <f>IFERROR(_xlfn.XLOOKUP(AJ1888,CrossRef!$A:$A,CrossRef!$J:$J,"Not Found"),"-")</f>
        <v/>
      </c>
      <c r="AL1888" s="40">
        <f>IFERROR(_xlfn.XLOOKUP(AJ1888,CrossRef!$A:$A,CrossRef!$K:$K,"Not Found"),"-")</f>
        <v>0</v>
      </c>
      <c r="AM1888" s="40" t="str">
        <f>IFERROR(_xlfn.XLOOKUP(AJ1888,CrossRef!$A:$A,CrossRef!$L:$L,"Not Found"),"-")</f>
        <v>16000H HOIST/BRAKE HYDRAULIC PUMP CHANGE</v>
      </c>
    </row>
    <row r="1889" spans="1:39" x14ac:dyDescent="0.3">
      <c r="A1889" s="4" t="str">
        <f>D1889&amp;C1889&amp;B1889</f>
        <v>TD6343700000</v>
      </c>
      <c r="B1889" s="4" t="str">
        <f>LEFT(N1889,FIND(" ",N1889)-1)</f>
        <v>00</v>
      </c>
      <c r="C1889" s="4" t="str">
        <f>LEFT(M1889,4)</f>
        <v>7000</v>
      </c>
      <c r="D1889" s="4" t="str">
        <f>LEFT(L1889,FIND(" ",L1889)-1)</f>
        <v>TD6343</v>
      </c>
      <c r="E1889" s="4" t="str">
        <f>MID(X1889,2,3)</f>
        <v>SSP</v>
      </c>
      <c r="G1889" s="17" t="s">
        <v>10234</v>
      </c>
      <c r="H1889" s="17" t="s">
        <v>11796</v>
      </c>
      <c r="I1889" s="17" t="s">
        <v>10257</v>
      </c>
      <c r="J1889" s="17" t="s">
        <v>10258</v>
      </c>
      <c r="K1889" s="17" t="s">
        <v>183</v>
      </c>
      <c r="L1889" s="17" t="s">
        <v>10626</v>
      </c>
      <c r="M1889" s="17" t="s">
        <v>807</v>
      </c>
      <c r="N1889" s="17" t="s">
        <v>17</v>
      </c>
      <c r="O1889" s="18">
        <v>75000</v>
      </c>
      <c r="P1889" s="18">
        <v>46907.919542254996</v>
      </c>
      <c r="Q1889" s="16">
        <v>49597</v>
      </c>
      <c r="R1889" s="17"/>
      <c r="S1889" s="17"/>
      <c r="T1889" s="17"/>
      <c r="U1889" s="17" t="s">
        <v>10248</v>
      </c>
      <c r="V1889" s="17"/>
      <c r="W1889" s="17" t="s">
        <v>11800</v>
      </c>
      <c r="X1889" s="17" t="s">
        <v>10627</v>
      </c>
      <c r="Y1889" s="18">
        <v>0</v>
      </c>
      <c r="Z1889" s="17" t="s">
        <v>11798</v>
      </c>
      <c r="AA1889" s="18">
        <v>83612.979637234806</v>
      </c>
      <c r="AB1889" s="17" t="s">
        <v>10245</v>
      </c>
      <c r="AC1889" s="17" t="s">
        <v>11799</v>
      </c>
      <c r="AD1889" s="17" t="s">
        <v>10272</v>
      </c>
      <c r="AE1889" s="18">
        <v>28092.080457745</v>
      </c>
      <c r="AF1889" s="31" t="str">
        <f>_xlfn.XLOOKUP(A1889,Macmahon!B:B,Macmahon!AE:AE,"",0)</f>
        <v/>
      </c>
      <c r="AG1889" s="28" t="str">
        <f>_xlfn.XLOOKUP(A1889,Macmahon!B:B,Macmahon!AJ:AJ,"",0)</f>
        <v/>
      </c>
      <c r="AH1889" s="28" t="str">
        <f>_xlfn.XLOOKUP(A1889,Macmahon!B:B,Macmahon!AK:AK,"",0)</f>
        <v/>
      </c>
      <c r="AI1889" s="28">
        <f t="shared" si="41"/>
        <v>0</v>
      </c>
      <c r="AJ1889" s="40" t="str">
        <f>E1889&amp;C1889&amp;B1889</f>
        <v>SSP700000</v>
      </c>
      <c r="AK1889" s="40" t="str">
        <f>IFERROR(_xlfn.XLOOKUP(AJ1889,CrossRef!$A:$A,CrossRef!$J:$J,"Not Found"),"-")</f>
        <v>Not Found</v>
      </c>
      <c r="AL1889" s="40" t="str">
        <f>IFERROR(_xlfn.XLOOKUP(AJ1889,CrossRef!$A:$A,CrossRef!$K:$K,"Not Found"),"-")</f>
        <v>Not Found</v>
      </c>
      <c r="AM1889" s="40" t="str">
        <f>IFERROR(_xlfn.XLOOKUP(AJ1889,CrossRef!$A:$A,CrossRef!$L:$L,"Not Found"),"-")</f>
        <v>Not Found</v>
      </c>
    </row>
    <row r="1890" spans="1:39" x14ac:dyDescent="0.3">
      <c r="A1890" s="4" t="str">
        <f>D1890&amp;C1890&amp;B1890</f>
        <v>TD63444303RI</v>
      </c>
      <c r="B1890" s="4" t="str">
        <f>LEFT(N1890,FIND(" ",N1890)-1)</f>
        <v>RI</v>
      </c>
      <c r="C1890" s="4" t="str">
        <f>LEFT(M1890,4)</f>
        <v>4303</v>
      </c>
      <c r="D1890" s="4" t="str">
        <f>LEFT(L1890,FIND(" ",L1890)-1)</f>
        <v>TD6344</v>
      </c>
      <c r="E1890" s="4" t="str">
        <f>MID(X1890,2,3)</f>
        <v>SSP</v>
      </c>
      <c r="G1890" s="14" t="s">
        <v>10234</v>
      </c>
      <c r="H1890" s="14" t="s">
        <v>10235</v>
      </c>
      <c r="I1890" s="14" t="s">
        <v>10257</v>
      </c>
      <c r="J1890" s="14" t="s">
        <v>10258</v>
      </c>
      <c r="K1890" s="14" t="s">
        <v>183</v>
      </c>
      <c r="L1890" s="14" t="s">
        <v>10614</v>
      </c>
      <c r="M1890" s="14" t="s">
        <v>11504</v>
      </c>
      <c r="N1890" s="14" t="s">
        <v>61</v>
      </c>
      <c r="O1890" s="15">
        <v>15000</v>
      </c>
      <c r="P1890" s="15">
        <v>29895.892515227999</v>
      </c>
      <c r="Q1890" s="16">
        <v>45761.551574074074</v>
      </c>
      <c r="R1890" s="14" t="s">
        <v>11505</v>
      </c>
      <c r="S1890" s="14" t="s">
        <v>10261</v>
      </c>
      <c r="T1890" s="14" t="s">
        <v>11505</v>
      </c>
      <c r="U1890" s="14" t="s">
        <v>10269</v>
      </c>
      <c r="V1890" s="14"/>
      <c r="W1890" s="14"/>
      <c r="X1890" s="14" t="s">
        <v>10615</v>
      </c>
      <c r="Y1890" s="15">
        <v>0</v>
      </c>
      <c r="Z1890" s="14" t="s">
        <v>11508</v>
      </c>
      <c r="AA1890" s="15">
        <v>40308.058651868603</v>
      </c>
      <c r="AB1890" s="14" t="s">
        <v>10245</v>
      </c>
      <c r="AC1890" s="14" t="s">
        <v>10246</v>
      </c>
      <c r="AD1890" s="14" t="s">
        <v>10272</v>
      </c>
      <c r="AE1890" s="15">
        <v>-14895.892515228001</v>
      </c>
      <c r="AF1890" s="31" t="str">
        <f>_xlfn.XLOOKUP(A1890,Macmahon!B:B,Macmahon!AE:AE,"",0)</f>
        <v/>
      </c>
      <c r="AG1890" s="28" t="str">
        <f>_xlfn.XLOOKUP(A1890,Macmahon!B:B,Macmahon!AJ:AJ,"",0)</f>
        <v/>
      </c>
      <c r="AH1890" s="28" t="str">
        <f>_xlfn.XLOOKUP(A1890,Macmahon!B:B,Macmahon!AK:AK,"",0)</f>
        <v/>
      </c>
      <c r="AI1890" s="28">
        <f t="shared" si="41"/>
        <v>0</v>
      </c>
      <c r="AJ1890" s="40" t="str">
        <f>E1890&amp;C1890&amp;B1890</f>
        <v>SSP4303RI</v>
      </c>
      <c r="AK1890" s="40" t="str">
        <f>IFERROR(_xlfn.XLOOKUP(AJ1890,CrossRef!$A:$A,CrossRef!$J:$J,"Not Found"),"-")</f>
        <v/>
      </c>
      <c r="AL1890" s="40">
        <f>IFERROR(_xlfn.XLOOKUP(AJ1890,CrossRef!$A:$A,CrossRef!$K:$K,"Not Found"),"-")</f>
        <v>0</v>
      </c>
      <c r="AM1890" s="40" t="str">
        <f>IFERROR(_xlfn.XLOOKUP(AJ1890,CrossRef!$A:$A,CrossRef!$L:$L,"Not Found"),"-")</f>
        <v>15000H STEERING CYLINDER CHANGE RH</v>
      </c>
    </row>
    <row r="1891" spans="1:39" x14ac:dyDescent="0.3">
      <c r="A1891" s="4" t="str">
        <f>D1891&amp;C1891&amp;B1891</f>
        <v>TD63444303LT</v>
      </c>
      <c r="B1891" s="4" t="str">
        <f>LEFT(N1891,FIND(" ",N1891)-1)</f>
        <v>LT</v>
      </c>
      <c r="C1891" s="4" t="str">
        <f>LEFT(M1891,4)</f>
        <v>4303</v>
      </c>
      <c r="D1891" s="4" t="str">
        <f>LEFT(L1891,FIND(" ",L1891)-1)</f>
        <v>TD6344</v>
      </c>
      <c r="E1891" s="4" t="str">
        <f>MID(X1891,2,3)</f>
        <v>SSP</v>
      </c>
      <c r="G1891" s="14" t="s">
        <v>10234</v>
      </c>
      <c r="H1891" s="14" t="s">
        <v>10235</v>
      </c>
      <c r="I1891" s="14" t="s">
        <v>10257</v>
      </c>
      <c r="J1891" s="14" t="s">
        <v>10258</v>
      </c>
      <c r="K1891" s="14" t="s">
        <v>183</v>
      </c>
      <c r="L1891" s="14" t="s">
        <v>10614</v>
      </c>
      <c r="M1891" s="14" t="s">
        <v>11504</v>
      </c>
      <c r="N1891" s="14" t="s">
        <v>57</v>
      </c>
      <c r="O1891" s="15">
        <v>15000</v>
      </c>
      <c r="P1891" s="15">
        <v>38440.606161973403</v>
      </c>
      <c r="Q1891" s="16">
        <v>46830</v>
      </c>
      <c r="R1891" s="14" t="s">
        <v>11505</v>
      </c>
      <c r="S1891" s="14" t="s">
        <v>10261</v>
      </c>
      <c r="T1891" s="14" t="s">
        <v>11505</v>
      </c>
      <c r="U1891" s="14" t="s">
        <v>10248</v>
      </c>
      <c r="V1891" s="14"/>
      <c r="W1891" s="14"/>
      <c r="X1891" s="14" t="s">
        <v>10615</v>
      </c>
      <c r="Y1891" s="15">
        <v>0</v>
      </c>
      <c r="Z1891" s="14" t="s">
        <v>11506</v>
      </c>
      <c r="AA1891" s="15">
        <v>53434.197125256702</v>
      </c>
      <c r="AB1891" s="14" t="s">
        <v>10245</v>
      </c>
      <c r="AC1891" s="14" t="s">
        <v>10246</v>
      </c>
      <c r="AD1891" s="14" t="s">
        <v>10272</v>
      </c>
      <c r="AE1891" s="15">
        <v>-23440.606161973399</v>
      </c>
      <c r="AF1891" s="31" t="str">
        <f>_xlfn.XLOOKUP(A1891,Macmahon!B:B,Macmahon!AE:AE,"",0)</f>
        <v/>
      </c>
      <c r="AG1891" s="28" t="str">
        <f>_xlfn.XLOOKUP(A1891,Macmahon!B:B,Macmahon!AJ:AJ,"",0)</f>
        <v/>
      </c>
      <c r="AH1891" s="28" t="str">
        <f>_xlfn.XLOOKUP(A1891,Macmahon!B:B,Macmahon!AK:AK,"",0)</f>
        <v/>
      </c>
      <c r="AI1891" s="28">
        <f t="shared" si="41"/>
        <v>0</v>
      </c>
      <c r="AJ1891" s="40" t="str">
        <f>E1891&amp;C1891&amp;B1891</f>
        <v>SSP4303LT</v>
      </c>
      <c r="AK1891" s="40" t="str">
        <f>IFERROR(_xlfn.XLOOKUP(AJ1891,CrossRef!$A:$A,CrossRef!$J:$J,"Not Found"),"-")</f>
        <v/>
      </c>
      <c r="AL1891" s="40">
        <f>IFERROR(_xlfn.XLOOKUP(AJ1891,CrossRef!$A:$A,CrossRef!$K:$K,"Not Found"),"-")</f>
        <v>0</v>
      </c>
      <c r="AM1891" s="40" t="str">
        <f>IFERROR(_xlfn.XLOOKUP(AJ1891,CrossRef!$A:$A,CrossRef!$L:$L,"Not Found"),"-")</f>
        <v>15000H STEERING CYLINDER CHANGE LH</v>
      </c>
    </row>
    <row r="1892" spans="1:39" x14ac:dyDescent="0.3">
      <c r="A1892" s="4" t="str">
        <f>D1892&amp;C1892&amp;B1892</f>
        <v>TD6344507000</v>
      </c>
      <c r="B1892" s="4" t="str">
        <f>LEFT(N1892,FIND(" ",N1892)-1)</f>
        <v>00</v>
      </c>
      <c r="C1892" s="4" t="str">
        <f>LEFT(M1892,4)</f>
        <v>5070</v>
      </c>
      <c r="D1892" s="4" t="str">
        <f>LEFT(L1892,FIND(" ",L1892)-1)</f>
        <v>TD6344</v>
      </c>
      <c r="E1892" s="4" t="str">
        <f>MID(X1892,2,3)</f>
        <v>SSP</v>
      </c>
      <c r="G1892" s="17" t="s">
        <v>10234</v>
      </c>
      <c r="H1892" s="17" t="s">
        <v>10235</v>
      </c>
      <c r="I1892" s="17" t="s">
        <v>10257</v>
      </c>
      <c r="J1892" s="17" t="s">
        <v>10258</v>
      </c>
      <c r="K1892" s="17" t="s">
        <v>183</v>
      </c>
      <c r="L1892" s="17" t="s">
        <v>10614</v>
      </c>
      <c r="M1892" s="17" t="s">
        <v>823</v>
      </c>
      <c r="N1892" s="17" t="s">
        <v>17</v>
      </c>
      <c r="O1892" s="18">
        <v>16000</v>
      </c>
      <c r="P1892" s="18">
        <v>47031.669542254996</v>
      </c>
      <c r="Q1892" s="16">
        <v>46088.86278935185</v>
      </c>
      <c r="R1892" s="17" t="s">
        <v>11576</v>
      </c>
      <c r="S1892" s="17" t="s">
        <v>10240</v>
      </c>
      <c r="T1892" s="17" t="s">
        <v>11576</v>
      </c>
      <c r="U1892" s="17" t="s">
        <v>10269</v>
      </c>
      <c r="V1892" s="17"/>
      <c r="W1892" s="17" t="s">
        <v>10819</v>
      </c>
      <c r="X1892" s="17" t="s">
        <v>10615</v>
      </c>
      <c r="Y1892" s="18">
        <v>28587.13</v>
      </c>
      <c r="Z1892" s="17" t="s">
        <v>11577</v>
      </c>
      <c r="AA1892" s="18">
        <v>44998.878336954403</v>
      </c>
      <c r="AB1892" s="17" t="s">
        <v>10245</v>
      </c>
      <c r="AC1892" s="17" t="s">
        <v>10246</v>
      </c>
      <c r="AD1892" s="17" t="s">
        <v>10272</v>
      </c>
      <c r="AE1892" s="18">
        <v>-31031.669542255</v>
      </c>
      <c r="AF1892" s="31" t="str">
        <f>_xlfn.XLOOKUP(A1892,Macmahon!B:B,Macmahon!AE:AE,"",0)</f>
        <v/>
      </c>
      <c r="AG1892" s="28" t="str">
        <f>_xlfn.XLOOKUP(A1892,Macmahon!B:B,Macmahon!AJ:AJ,"",0)</f>
        <v/>
      </c>
      <c r="AH1892" s="28" t="str">
        <f>_xlfn.XLOOKUP(A1892,Macmahon!B:B,Macmahon!AK:AK,"",0)</f>
        <v/>
      </c>
      <c r="AI1892" s="28">
        <f t="shared" si="41"/>
        <v>0</v>
      </c>
      <c r="AJ1892" s="40" t="str">
        <f>E1892&amp;C1892&amp;B1892</f>
        <v>SSP507000</v>
      </c>
      <c r="AK1892" s="40" t="str">
        <f>IFERROR(_xlfn.XLOOKUP(AJ1892,CrossRef!$A:$A,CrossRef!$J:$J,"Not Found"),"-")</f>
        <v/>
      </c>
      <c r="AL1892" s="40">
        <f>IFERROR(_xlfn.XLOOKUP(AJ1892,CrossRef!$A:$A,CrossRef!$K:$K,"Not Found"),"-")</f>
        <v>0</v>
      </c>
      <c r="AM1892" s="40" t="str">
        <f>IFERROR(_xlfn.XLOOKUP(AJ1892,CrossRef!$A:$A,CrossRef!$L:$L,"Not Found"),"-")</f>
        <v>12000H STEERING/HYDRAULIC FAN PMP CHNG</v>
      </c>
    </row>
    <row r="1893" spans="1:39" x14ac:dyDescent="0.3">
      <c r="A1893" s="4" t="str">
        <f>D1893&amp;C1893&amp;B1893</f>
        <v>TD6344508300</v>
      </c>
      <c r="B1893" s="4" t="str">
        <f>LEFT(N1893,FIND(" ",N1893)-1)</f>
        <v>00</v>
      </c>
      <c r="C1893" s="4" t="str">
        <f>LEFT(M1893,4)</f>
        <v>5083</v>
      </c>
      <c r="D1893" s="4" t="str">
        <f>LEFT(L1893,FIND(" ",L1893)-1)</f>
        <v>TD6344</v>
      </c>
      <c r="E1893" s="4" t="str">
        <f>MID(X1893,2,3)</f>
        <v>SSP</v>
      </c>
      <c r="G1893" s="14" t="s">
        <v>10234</v>
      </c>
      <c r="H1893" s="14" t="s">
        <v>10235</v>
      </c>
      <c r="I1893" s="14" t="s">
        <v>10257</v>
      </c>
      <c r="J1893" s="14" t="s">
        <v>10258</v>
      </c>
      <c r="K1893" s="14" t="s">
        <v>183</v>
      </c>
      <c r="L1893" s="14" t="s">
        <v>10614</v>
      </c>
      <c r="M1893" s="14" t="s">
        <v>11600</v>
      </c>
      <c r="N1893" s="14" t="s">
        <v>17</v>
      </c>
      <c r="O1893" s="15">
        <v>16000</v>
      </c>
      <c r="P1893" s="15">
        <v>47031.669542254996</v>
      </c>
      <c r="Q1893" s="16">
        <v>45813.86278935185</v>
      </c>
      <c r="R1893" s="14" t="s">
        <v>11601</v>
      </c>
      <c r="S1893" s="14" t="s">
        <v>10240</v>
      </c>
      <c r="T1893" s="14" t="s">
        <v>11601</v>
      </c>
      <c r="U1893" s="14" t="s">
        <v>10269</v>
      </c>
      <c r="V1893" s="14"/>
      <c r="W1893" s="14" t="s">
        <v>10819</v>
      </c>
      <c r="X1893" s="14" t="s">
        <v>10615</v>
      </c>
      <c r="Y1893" s="15">
        <v>9141.2800000000007</v>
      </c>
      <c r="Z1893" s="14" t="s">
        <v>11602</v>
      </c>
      <c r="AA1893" s="15">
        <v>41139.203791788103</v>
      </c>
      <c r="AB1893" s="14" t="s">
        <v>10245</v>
      </c>
      <c r="AC1893" s="14" t="s">
        <v>10246</v>
      </c>
      <c r="AD1893" s="14" t="s">
        <v>10272</v>
      </c>
      <c r="AE1893" s="15">
        <v>-31031.669542255</v>
      </c>
      <c r="AF1893" s="31" t="str">
        <f>_xlfn.XLOOKUP(A1893,Macmahon!B:B,Macmahon!AE:AE,"",0)</f>
        <v/>
      </c>
      <c r="AG1893" s="28" t="str">
        <f>_xlfn.XLOOKUP(A1893,Macmahon!B:B,Macmahon!AJ:AJ,"",0)</f>
        <v/>
      </c>
      <c r="AH1893" s="28" t="str">
        <f>_xlfn.XLOOKUP(A1893,Macmahon!B:B,Macmahon!AK:AK,"",0)</f>
        <v/>
      </c>
      <c r="AI1893" s="28">
        <f t="shared" si="41"/>
        <v>0</v>
      </c>
      <c r="AJ1893" s="40" t="str">
        <f>E1893&amp;C1893&amp;B1893</f>
        <v>SSP508300</v>
      </c>
      <c r="AK1893" s="40" t="str">
        <f>IFERROR(_xlfn.XLOOKUP(AJ1893,CrossRef!$A:$A,CrossRef!$J:$J,"Not Found"),"-")</f>
        <v/>
      </c>
      <c r="AL1893" s="40">
        <f>IFERROR(_xlfn.XLOOKUP(AJ1893,CrossRef!$A:$A,CrossRef!$K:$K,"Not Found"),"-")</f>
        <v>0</v>
      </c>
      <c r="AM1893" s="40" t="str">
        <f>IFERROR(_xlfn.XLOOKUP(AJ1893,CrossRef!$A:$A,CrossRef!$L:$L,"Not Found"),"-")</f>
        <v>16000H HOIST/BRAKE HYDRAULIC PUMP CHANGE</v>
      </c>
    </row>
    <row r="1894" spans="1:39" x14ac:dyDescent="0.3">
      <c r="A1894" s="4" t="str">
        <f>D1894&amp;C1894&amp;B1894</f>
        <v>TD6344700000</v>
      </c>
      <c r="B1894" s="4" t="str">
        <f>LEFT(N1894,FIND(" ",N1894)-1)</f>
        <v>00</v>
      </c>
      <c r="C1894" s="4" t="str">
        <f>LEFT(M1894,4)</f>
        <v>7000</v>
      </c>
      <c r="D1894" s="4" t="str">
        <f>LEFT(L1894,FIND(" ",L1894)-1)</f>
        <v>TD6344</v>
      </c>
      <c r="E1894" s="4" t="str">
        <f>MID(X1894,2,3)</f>
        <v>SSP</v>
      </c>
      <c r="G1894" s="17" t="s">
        <v>10234</v>
      </c>
      <c r="H1894" s="17" t="s">
        <v>11796</v>
      </c>
      <c r="I1894" s="17" t="s">
        <v>10257</v>
      </c>
      <c r="J1894" s="17" t="s">
        <v>10258</v>
      </c>
      <c r="K1894" s="17" t="s">
        <v>183</v>
      </c>
      <c r="L1894" s="17" t="s">
        <v>10614</v>
      </c>
      <c r="M1894" s="17" t="s">
        <v>807</v>
      </c>
      <c r="N1894" s="17" t="s">
        <v>17</v>
      </c>
      <c r="O1894" s="18">
        <v>75000</v>
      </c>
      <c r="P1894" s="18">
        <v>47031.669542254996</v>
      </c>
      <c r="Q1894" s="16">
        <v>49604</v>
      </c>
      <c r="R1894" s="17"/>
      <c r="S1894" s="17"/>
      <c r="T1894" s="17"/>
      <c r="U1894" s="17" t="s">
        <v>10248</v>
      </c>
      <c r="V1894" s="17"/>
      <c r="W1894" s="17" t="s">
        <v>11800</v>
      </c>
      <c r="X1894" s="17" t="s">
        <v>10615</v>
      </c>
      <c r="Y1894" s="18">
        <v>0</v>
      </c>
      <c r="Z1894" s="17" t="s">
        <v>11798</v>
      </c>
      <c r="AA1894" s="18">
        <v>83813.389459274505</v>
      </c>
      <c r="AB1894" s="17" t="s">
        <v>10245</v>
      </c>
      <c r="AC1894" s="17" t="s">
        <v>11799</v>
      </c>
      <c r="AD1894" s="17" t="s">
        <v>10272</v>
      </c>
      <c r="AE1894" s="18">
        <v>27968.330457745</v>
      </c>
      <c r="AF1894" s="31" t="str">
        <f>_xlfn.XLOOKUP(A1894,Macmahon!B:B,Macmahon!AE:AE,"",0)</f>
        <v/>
      </c>
      <c r="AG1894" s="28" t="str">
        <f>_xlfn.XLOOKUP(A1894,Macmahon!B:B,Macmahon!AJ:AJ,"",0)</f>
        <v/>
      </c>
      <c r="AH1894" s="28" t="str">
        <f>_xlfn.XLOOKUP(A1894,Macmahon!B:B,Macmahon!AK:AK,"",0)</f>
        <v/>
      </c>
      <c r="AI1894" s="28">
        <f t="shared" si="41"/>
        <v>0</v>
      </c>
      <c r="AJ1894" s="40" t="str">
        <f>E1894&amp;C1894&amp;B1894</f>
        <v>SSP700000</v>
      </c>
      <c r="AK1894" s="40" t="str">
        <f>IFERROR(_xlfn.XLOOKUP(AJ1894,CrossRef!$A:$A,CrossRef!$J:$J,"Not Found"),"-")</f>
        <v>Not Found</v>
      </c>
      <c r="AL1894" s="40" t="str">
        <f>IFERROR(_xlfn.XLOOKUP(AJ1894,CrossRef!$A:$A,CrossRef!$K:$K,"Not Found"),"-")</f>
        <v>Not Found</v>
      </c>
      <c r="AM1894" s="40" t="str">
        <f>IFERROR(_xlfn.XLOOKUP(AJ1894,CrossRef!$A:$A,CrossRef!$L:$L,"Not Found"),"-")</f>
        <v>Not Found</v>
      </c>
    </row>
    <row r="1895" spans="1:39" x14ac:dyDescent="0.3">
      <c r="A1895" s="4" t="str">
        <f>D1895&amp;C1895&amp;B1895</f>
        <v>TD63454303RI</v>
      </c>
      <c r="B1895" s="4" t="str">
        <f>LEFT(N1895,FIND(" ",N1895)-1)</f>
        <v>RI</v>
      </c>
      <c r="C1895" s="4" t="str">
        <f>LEFT(M1895,4)</f>
        <v>4303</v>
      </c>
      <c r="D1895" s="4" t="str">
        <f>LEFT(L1895,FIND(" ",L1895)-1)</f>
        <v>TD6345</v>
      </c>
      <c r="E1895" s="4" t="str">
        <f>MID(X1895,2,3)</f>
        <v>SSP</v>
      </c>
      <c r="G1895" s="17" t="s">
        <v>10234</v>
      </c>
      <c r="H1895" s="17" t="s">
        <v>10235</v>
      </c>
      <c r="I1895" s="17" t="s">
        <v>10257</v>
      </c>
      <c r="J1895" s="17" t="s">
        <v>10258</v>
      </c>
      <c r="K1895" s="17" t="s">
        <v>183</v>
      </c>
      <c r="L1895" s="17" t="s">
        <v>10403</v>
      </c>
      <c r="M1895" s="17" t="s">
        <v>11504</v>
      </c>
      <c r="N1895" s="17" t="s">
        <v>61</v>
      </c>
      <c r="O1895" s="18">
        <v>15000</v>
      </c>
      <c r="P1895" s="18">
        <v>28982.3586566462</v>
      </c>
      <c r="Q1895" s="16">
        <v>45761.584027777775</v>
      </c>
      <c r="R1895" s="17" t="s">
        <v>11505</v>
      </c>
      <c r="S1895" s="17" t="s">
        <v>10261</v>
      </c>
      <c r="T1895" s="17" t="s">
        <v>11505</v>
      </c>
      <c r="U1895" s="17" t="s">
        <v>10269</v>
      </c>
      <c r="V1895" s="17"/>
      <c r="W1895" s="17"/>
      <c r="X1895" s="17" t="s">
        <v>10404</v>
      </c>
      <c r="Y1895" s="18">
        <v>0</v>
      </c>
      <c r="Z1895" s="17" t="s">
        <v>11508</v>
      </c>
      <c r="AA1895" s="18">
        <v>41106.087242642898</v>
      </c>
      <c r="AB1895" s="17" t="s">
        <v>10245</v>
      </c>
      <c r="AC1895" s="17" t="s">
        <v>10246</v>
      </c>
      <c r="AD1895" s="17" t="s">
        <v>10272</v>
      </c>
      <c r="AE1895" s="18">
        <v>-13982.3586566462</v>
      </c>
      <c r="AF1895" s="31" t="str">
        <f>_xlfn.XLOOKUP(A1895,Macmahon!B:B,Macmahon!AE:AE,"",0)</f>
        <v/>
      </c>
      <c r="AG1895" s="28" t="str">
        <f>_xlfn.XLOOKUP(A1895,Macmahon!B:B,Macmahon!AJ:AJ,"",0)</f>
        <v/>
      </c>
      <c r="AH1895" s="28" t="str">
        <f>_xlfn.XLOOKUP(A1895,Macmahon!B:B,Macmahon!AK:AK,"",0)</f>
        <v/>
      </c>
      <c r="AI1895" s="28">
        <f t="shared" si="41"/>
        <v>0</v>
      </c>
      <c r="AJ1895" s="40" t="str">
        <f>E1895&amp;C1895&amp;B1895</f>
        <v>SSP4303RI</v>
      </c>
      <c r="AK1895" s="40" t="str">
        <f>IFERROR(_xlfn.XLOOKUP(AJ1895,CrossRef!$A:$A,CrossRef!$J:$J,"Not Found"),"-")</f>
        <v/>
      </c>
      <c r="AL1895" s="40">
        <f>IFERROR(_xlfn.XLOOKUP(AJ1895,CrossRef!$A:$A,CrossRef!$K:$K,"Not Found"),"-")</f>
        <v>0</v>
      </c>
      <c r="AM1895" s="40" t="str">
        <f>IFERROR(_xlfn.XLOOKUP(AJ1895,CrossRef!$A:$A,CrossRef!$L:$L,"Not Found"),"-")</f>
        <v>15000H STEERING CYLINDER CHANGE RH</v>
      </c>
    </row>
    <row r="1896" spans="1:39" x14ac:dyDescent="0.3">
      <c r="A1896" s="4" t="str">
        <f>D1896&amp;C1896&amp;B1896</f>
        <v>TD63454303LT</v>
      </c>
      <c r="B1896" s="4" t="str">
        <f>LEFT(N1896,FIND(" ",N1896)-1)</f>
        <v>LT</v>
      </c>
      <c r="C1896" s="4" t="str">
        <f>LEFT(M1896,4)</f>
        <v>4303</v>
      </c>
      <c r="D1896" s="4" t="str">
        <f>LEFT(L1896,FIND(" ",L1896)-1)</f>
        <v>TD6345</v>
      </c>
      <c r="E1896" s="4" t="str">
        <f>MID(X1896,2,3)</f>
        <v>SSP</v>
      </c>
      <c r="G1896" s="14" t="s">
        <v>10234</v>
      </c>
      <c r="H1896" s="14" t="s">
        <v>10235</v>
      </c>
      <c r="I1896" s="14" t="s">
        <v>10257</v>
      </c>
      <c r="J1896" s="14" t="s">
        <v>10258</v>
      </c>
      <c r="K1896" s="14" t="s">
        <v>183</v>
      </c>
      <c r="L1896" s="14" t="s">
        <v>10403</v>
      </c>
      <c r="M1896" s="14" t="s">
        <v>11504</v>
      </c>
      <c r="N1896" s="14" t="s">
        <v>57</v>
      </c>
      <c r="O1896" s="15">
        <v>15000</v>
      </c>
      <c r="P1896" s="15">
        <v>13779.4229552243</v>
      </c>
      <c r="Q1896" s="16">
        <v>46236</v>
      </c>
      <c r="R1896" s="14" t="s">
        <v>11505</v>
      </c>
      <c r="S1896" s="14" t="s">
        <v>10261</v>
      </c>
      <c r="T1896" s="14" t="s">
        <v>11505</v>
      </c>
      <c r="U1896" s="14" t="s">
        <v>10248</v>
      </c>
      <c r="V1896" s="14"/>
      <c r="W1896" s="14"/>
      <c r="X1896" s="14" t="s">
        <v>10404</v>
      </c>
      <c r="Y1896" s="15">
        <v>0</v>
      </c>
      <c r="Z1896" s="14" t="s">
        <v>11506</v>
      </c>
      <c r="AA1896" s="15">
        <v>47417.313655030797</v>
      </c>
      <c r="AB1896" s="14" t="s">
        <v>10245</v>
      </c>
      <c r="AC1896" s="14" t="s">
        <v>10246</v>
      </c>
      <c r="AD1896" s="14" t="s">
        <v>10272</v>
      </c>
      <c r="AE1896" s="15">
        <v>1220.57704477568</v>
      </c>
      <c r="AF1896" s="31" t="str">
        <f>_xlfn.XLOOKUP(A1896,Macmahon!B:B,Macmahon!AE:AE,"",0)</f>
        <v/>
      </c>
      <c r="AG1896" s="28" t="str">
        <f>_xlfn.XLOOKUP(A1896,Macmahon!B:B,Macmahon!AJ:AJ,"",0)</f>
        <v/>
      </c>
      <c r="AH1896" s="28" t="str">
        <f>_xlfn.XLOOKUP(A1896,Macmahon!B:B,Macmahon!AK:AK,"",0)</f>
        <v/>
      </c>
      <c r="AI1896" s="28">
        <f t="shared" si="41"/>
        <v>0</v>
      </c>
      <c r="AJ1896" s="40" t="str">
        <f>E1896&amp;C1896&amp;B1896</f>
        <v>SSP4303LT</v>
      </c>
      <c r="AK1896" s="40" t="str">
        <f>IFERROR(_xlfn.XLOOKUP(AJ1896,CrossRef!$A:$A,CrossRef!$J:$J,"Not Found"),"-")</f>
        <v/>
      </c>
      <c r="AL1896" s="40">
        <f>IFERROR(_xlfn.XLOOKUP(AJ1896,CrossRef!$A:$A,CrossRef!$K:$K,"Not Found"),"-")</f>
        <v>0</v>
      </c>
      <c r="AM1896" s="40" t="str">
        <f>IFERROR(_xlfn.XLOOKUP(AJ1896,CrossRef!$A:$A,CrossRef!$L:$L,"Not Found"),"-")</f>
        <v>15000H STEERING CYLINDER CHANGE LH</v>
      </c>
    </row>
    <row r="1897" spans="1:39" x14ac:dyDescent="0.3">
      <c r="A1897" s="4" t="str">
        <f>D1897&amp;C1897&amp;B1897</f>
        <v>TD6345507000</v>
      </c>
      <c r="B1897" s="4" t="str">
        <f>LEFT(N1897,FIND(" ",N1897)-1)</f>
        <v>00</v>
      </c>
      <c r="C1897" s="4" t="str">
        <f>LEFT(M1897,4)</f>
        <v>5070</v>
      </c>
      <c r="D1897" s="4" t="str">
        <f>LEFT(L1897,FIND(" ",L1897)-1)</f>
        <v>TD6345</v>
      </c>
      <c r="E1897" s="4" t="str">
        <f>MID(X1897,2,3)</f>
        <v>SSP</v>
      </c>
      <c r="G1897" s="14" t="s">
        <v>10234</v>
      </c>
      <c r="H1897" s="14" t="s">
        <v>10235</v>
      </c>
      <c r="I1897" s="14" t="s">
        <v>10257</v>
      </c>
      <c r="J1897" s="14" t="s">
        <v>10258</v>
      </c>
      <c r="K1897" s="14" t="s">
        <v>183</v>
      </c>
      <c r="L1897" s="14" t="s">
        <v>10403</v>
      </c>
      <c r="M1897" s="14" t="s">
        <v>823</v>
      </c>
      <c r="N1897" s="14" t="s">
        <v>17</v>
      </c>
      <c r="O1897" s="15">
        <v>16000</v>
      </c>
      <c r="P1897" s="15">
        <v>47519.919542254996</v>
      </c>
      <c r="Q1897" s="16">
        <v>45853.234097222223</v>
      </c>
      <c r="R1897" s="14" t="s">
        <v>11576</v>
      </c>
      <c r="S1897" s="14" t="s">
        <v>10240</v>
      </c>
      <c r="T1897" s="14" t="s">
        <v>11576</v>
      </c>
      <c r="U1897" s="14" t="s">
        <v>10269</v>
      </c>
      <c r="V1897" s="14"/>
      <c r="W1897" s="14" t="s">
        <v>10819</v>
      </c>
      <c r="X1897" s="14" t="s">
        <v>10404</v>
      </c>
      <c r="Y1897" s="15">
        <v>28587.13</v>
      </c>
      <c r="Z1897" s="14" t="s">
        <v>11577</v>
      </c>
      <c r="AA1897" s="15">
        <v>42084.342977050401</v>
      </c>
      <c r="AB1897" s="14" t="s">
        <v>10245</v>
      </c>
      <c r="AC1897" s="14" t="s">
        <v>10246</v>
      </c>
      <c r="AD1897" s="14" t="s">
        <v>10272</v>
      </c>
      <c r="AE1897" s="15">
        <v>-31519.919542255</v>
      </c>
      <c r="AF1897" s="31" t="str">
        <f>_xlfn.XLOOKUP(A1897,Macmahon!B:B,Macmahon!AE:AE,"",0)</f>
        <v/>
      </c>
      <c r="AG1897" s="28" t="str">
        <f>_xlfn.XLOOKUP(A1897,Macmahon!B:B,Macmahon!AJ:AJ,"",0)</f>
        <v/>
      </c>
      <c r="AH1897" s="28" t="str">
        <f>_xlfn.XLOOKUP(A1897,Macmahon!B:B,Macmahon!AK:AK,"",0)</f>
        <v/>
      </c>
      <c r="AI1897" s="28">
        <f t="shared" si="41"/>
        <v>0</v>
      </c>
      <c r="AJ1897" s="40" t="str">
        <f>E1897&amp;C1897&amp;B1897</f>
        <v>SSP507000</v>
      </c>
      <c r="AK1897" s="40" t="str">
        <f>IFERROR(_xlfn.XLOOKUP(AJ1897,CrossRef!$A:$A,CrossRef!$J:$J,"Not Found"),"-")</f>
        <v/>
      </c>
      <c r="AL1897" s="40">
        <f>IFERROR(_xlfn.XLOOKUP(AJ1897,CrossRef!$A:$A,CrossRef!$K:$K,"Not Found"),"-")</f>
        <v>0</v>
      </c>
      <c r="AM1897" s="40" t="str">
        <f>IFERROR(_xlfn.XLOOKUP(AJ1897,CrossRef!$A:$A,CrossRef!$L:$L,"Not Found"),"-")</f>
        <v>12000H STEERING/HYDRAULIC FAN PMP CHNG</v>
      </c>
    </row>
    <row r="1898" spans="1:39" x14ac:dyDescent="0.3">
      <c r="A1898" s="4" t="str">
        <f>D1898&amp;C1898&amp;B1898</f>
        <v>TD6345508300</v>
      </c>
      <c r="B1898" s="4" t="str">
        <f>LEFT(N1898,FIND(" ",N1898)-1)</f>
        <v>00</v>
      </c>
      <c r="C1898" s="4" t="str">
        <f>LEFT(M1898,4)</f>
        <v>5083</v>
      </c>
      <c r="D1898" s="4" t="str">
        <f>LEFT(L1898,FIND(" ",L1898)-1)</f>
        <v>TD6345</v>
      </c>
      <c r="E1898" s="4" t="str">
        <f>MID(X1898,2,3)</f>
        <v>SSP</v>
      </c>
      <c r="G1898" s="14" t="s">
        <v>10234</v>
      </c>
      <c r="H1898" s="14" t="s">
        <v>10235</v>
      </c>
      <c r="I1898" s="14" t="s">
        <v>10257</v>
      </c>
      <c r="J1898" s="14" t="s">
        <v>10258</v>
      </c>
      <c r="K1898" s="14" t="s">
        <v>183</v>
      </c>
      <c r="L1898" s="14" t="s">
        <v>10403</v>
      </c>
      <c r="M1898" s="14" t="s">
        <v>11600</v>
      </c>
      <c r="N1898" s="14" t="s">
        <v>17</v>
      </c>
      <c r="O1898" s="15">
        <v>16000</v>
      </c>
      <c r="P1898" s="15">
        <v>47519.919542254996</v>
      </c>
      <c r="Q1898" s="16">
        <v>45839.234097222223</v>
      </c>
      <c r="R1898" s="14" t="s">
        <v>11601</v>
      </c>
      <c r="S1898" s="14" t="s">
        <v>10240</v>
      </c>
      <c r="T1898" s="14" t="s">
        <v>11601</v>
      </c>
      <c r="U1898" s="14" t="s">
        <v>10269</v>
      </c>
      <c r="V1898" s="14"/>
      <c r="W1898" s="14" t="s">
        <v>10819</v>
      </c>
      <c r="X1898" s="14" t="s">
        <v>10404</v>
      </c>
      <c r="Y1898" s="15">
        <v>9141.2800000000007</v>
      </c>
      <c r="Z1898" s="14" t="s">
        <v>11602</v>
      </c>
      <c r="AA1898" s="15">
        <v>41852.224781190998</v>
      </c>
      <c r="AB1898" s="14" t="s">
        <v>10245</v>
      </c>
      <c r="AC1898" s="14" t="s">
        <v>10246</v>
      </c>
      <c r="AD1898" s="14" t="s">
        <v>10272</v>
      </c>
      <c r="AE1898" s="15">
        <v>-31519.919542255</v>
      </c>
      <c r="AF1898" s="31" t="str">
        <f>_xlfn.XLOOKUP(A1898,Macmahon!B:B,Macmahon!AE:AE,"",0)</f>
        <v/>
      </c>
      <c r="AG1898" s="28" t="str">
        <f>_xlfn.XLOOKUP(A1898,Macmahon!B:B,Macmahon!AJ:AJ,"",0)</f>
        <v/>
      </c>
      <c r="AH1898" s="28" t="str">
        <f>_xlfn.XLOOKUP(A1898,Macmahon!B:B,Macmahon!AK:AK,"",0)</f>
        <v/>
      </c>
      <c r="AI1898" s="28">
        <f t="shared" si="41"/>
        <v>0</v>
      </c>
      <c r="AJ1898" s="40" t="str">
        <f>E1898&amp;C1898&amp;B1898</f>
        <v>SSP508300</v>
      </c>
      <c r="AK1898" s="40" t="str">
        <f>IFERROR(_xlfn.XLOOKUP(AJ1898,CrossRef!$A:$A,CrossRef!$J:$J,"Not Found"),"-")</f>
        <v/>
      </c>
      <c r="AL1898" s="40">
        <f>IFERROR(_xlfn.XLOOKUP(AJ1898,CrossRef!$A:$A,CrossRef!$K:$K,"Not Found"),"-")</f>
        <v>0</v>
      </c>
      <c r="AM1898" s="40" t="str">
        <f>IFERROR(_xlfn.XLOOKUP(AJ1898,CrossRef!$A:$A,CrossRef!$L:$L,"Not Found"),"-")</f>
        <v>16000H HOIST/BRAKE HYDRAULIC PUMP CHANGE</v>
      </c>
    </row>
    <row r="1899" spans="1:39" x14ac:dyDescent="0.3">
      <c r="A1899" s="4" t="str">
        <f>D1899&amp;C1899&amp;B1899</f>
        <v>TD6345700000</v>
      </c>
      <c r="B1899" s="4" t="str">
        <f>LEFT(N1899,FIND(" ",N1899)-1)</f>
        <v>00</v>
      </c>
      <c r="C1899" s="4" t="str">
        <f>LEFT(M1899,4)</f>
        <v>7000</v>
      </c>
      <c r="D1899" s="4" t="str">
        <f>LEFT(L1899,FIND(" ",L1899)-1)</f>
        <v>TD6345</v>
      </c>
      <c r="E1899" s="4" t="str">
        <f>MID(X1899,2,3)</f>
        <v>SSP</v>
      </c>
      <c r="G1899" s="17" t="s">
        <v>10234</v>
      </c>
      <c r="H1899" s="17" t="s">
        <v>11796</v>
      </c>
      <c r="I1899" s="17" t="s">
        <v>10257</v>
      </c>
      <c r="J1899" s="17" t="s">
        <v>10258</v>
      </c>
      <c r="K1899" s="17" t="s">
        <v>183</v>
      </c>
      <c r="L1899" s="17" t="s">
        <v>10403</v>
      </c>
      <c r="M1899" s="17" t="s">
        <v>807</v>
      </c>
      <c r="N1899" s="17" t="s">
        <v>17</v>
      </c>
      <c r="O1899" s="18">
        <v>75000</v>
      </c>
      <c r="P1899" s="18">
        <v>47519.919542254996</v>
      </c>
      <c r="Q1899" s="16">
        <v>49601</v>
      </c>
      <c r="R1899" s="17"/>
      <c r="S1899" s="17"/>
      <c r="T1899" s="17"/>
      <c r="U1899" s="17" t="s">
        <v>10248</v>
      </c>
      <c r="V1899" s="17"/>
      <c r="W1899" s="17" t="s">
        <v>11800</v>
      </c>
      <c r="X1899" s="17" t="s">
        <v>10404</v>
      </c>
      <c r="Y1899" s="18">
        <v>0</v>
      </c>
      <c r="Z1899" s="17" t="s">
        <v>11798</v>
      </c>
      <c r="AA1899" s="18">
        <v>84268.785249828899</v>
      </c>
      <c r="AB1899" s="17" t="s">
        <v>10245</v>
      </c>
      <c r="AC1899" s="17" t="s">
        <v>11799</v>
      </c>
      <c r="AD1899" s="17" t="s">
        <v>10272</v>
      </c>
      <c r="AE1899" s="18">
        <v>27480.080457745</v>
      </c>
      <c r="AF1899" s="31" t="str">
        <f>_xlfn.XLOOKUP(A1899,Macmahon!B:B,Macmahon!AE:AE,"",0)</f>
        <v/>
      </c>
      <c r="AG1899" s="28" t="str">
        <f>_xlfn.XLOOKUP(A1899,Macmahon!B:B,Macmahon!AJ:AJ,"",0)</f>
        <v/>
      </c>
      <c r="AH1899" s="28" t="str">
        <f>_xlfn.XLOOKUP(A1899,Macmahon!B:B,Macmahon!AK:AK,"",0)</f>
        <v/>
      </c>
      <c r="AI1899" s="28">
        <f t="shared" si="41"/>
        <v>0</v>
      </c>
      <c r="AJ1899" s="40" t="str">
        <f>E1899&amp;C1899&amp;B1899</f>
        <v>SSP700000</v>
      </c>
      <c r="AK1899" s="40" t="str">
        <f>IFERROR(_xlfn.XLOOKUP(AJ1899,CrossRef!$A:$A,CrossRef!$J:$J,"Not Found"),"-")</f>
        <v>Not Found</v>
      </c>
      <c r="AL1899" s="40" t="str">
        <f>IFERROR(_xlfn.XLOOKUP(AJ1899,CrossRef!$A:$A,CrossRef!$K:$K,"Not Found"),"-")</f>
        <v>Not Found</v>
      </c>
      <c r="AM1899" s="40" t="str">
        <f>IFERROR(_xlfn.XLOOKUP(AJ1899,CrossRef!$A:$A,CrossRef!$L:$L,"Not Found"),"-")</f>
        <v>Not Found</v>
      </c>
    </row>
    <row r="1900" spans="1:39" x14ac:dyDescent="0.3">
      <c r="A1900" s="4" t="str">
        <f>D1900&amp;C1900&amp;B1900</f>
        <v>TD63464303RI</v>
      </c>
      <c r="B1900" s="4" t="str">
        <f>LEFT(N1900,FIND(" ",N1900)-1)</f>
        <v>RI</v>
      </c>
      <c r="C1900" s="4" t="str">
        <f>LEFT(M1900,4)</f>
        <v>4303</v>
      </c>
      <c r="D1900" s="4" t="str">
        <f>LEFT(L1900,FIND(" ",L1900)-1)</f>
        <v>TD6346</v>
      </c>
      <c r="E1900" s="4" t="str">
        <f>MID(X1900,2,3)</f>
        <v>SSP</v>
      </c>
      <c r="G1900" s="17" t="s">
        <v>10234</v>
      </c>
      <c r="H1900" s="17" t="s">
        <v>10235</v>
      </c>
      <c r="I1900" s="17" t="s">
        <v>10257</v>
      </c>
      <c r="J1900" s="17" t="s">
        <v>10258</v>
      </c>
      <c r="K1900" s="17" t="s">
        <v>183</v>
      </c>
      <c r="L1900" s="17" t="s">
        <v>10622</v>
      </c>
      <c r="M1900" s="17" t="s">
        <v>11504</v>
      </c>
      <c r="N1900" s="17" t="s">
        <v>61</v>
      </c>
      <c r="O1900" s="18">
        <v>15000</v>
      </c>
      <c r="P1900" s="18">
        <v>21016.005431634199</v>
      </c>
      <c r="Q1900" s="16">
        <v>46688</v>
      </c>
      <c r="R1900" s="17" t="s">
        <v>11505</v>
      </c>
      <c r="S1900" s="17" t="s">
        <v>10261</v>
      </c>
      <c r="T1900" s="17" t="s">
        <v>11505</v>
      </c>
      <c r="U1900" s="17" t="s">
        <v>10248</v>
      </c>
      <c r="V1900" s="17"/>
      <c r="W1900" s="17"/>
      <c r="X1900" s="17" t="s">
        <v>10623</v>
      </c>
      <c r="Y1900" s="18">
        <v>0</v>
      </c>
      <c r="Z1900" s="17" t="s">
        <v>11508</v>
      </c>
      <c r="AA1900" s="18">
        <v>52323.647878165597</v>
      </c>
      <c r="AB1900" s="17" t="s">
        <v>10245</v>
      </c>
      <c r="AC1900" s="17" t="s">
        <v>10246</v>
      </c>
      <c r="AD1900" s="17" t="s">
        <v>10272</v>
      </c>
      <c r="AE1900" s="18">
        <v>-6016.0054316342103</v>
      </c>
      <c r="AF1900" s="31" t="str">
        <f>_xlfn.XLOOKUP(A1900,Macmahon!B:B,Macmahon!AE:AE,"",0)</f>
        <v/>
      </c>
      <c r="AG1900" s="28" t="str">
        <f>_xlfn.XLOOKUP(A1900,Macmahon!B:B,Macmahon!AJ:AJ,"",0)</f>
        <v/>
      </c>
      <c r="AH1900" s="28" t="str">
        <f>_xlfn.XLOOKUP(A1900,Macmahon!B:B,Macmahon!AK:AK,"",0)</f>
        <v/>
      </c>
      <c r="AI1900" s="28">
        <f t="shared" si="41"/>
        <v>0</v>
      </c>
      <c r="AJ1900" s="40" t="str">
        <f>E1900&amp;C1900&amp;B1900</f>
        <v>SSP4303RI</v>
      </c>
      <c r="AK1900" s="40" t="str">
        <f>IFERROR(_xlfn.XLOOKUP(AJ1900,CrossRef!$A:$A,CrossRef!$J:$J,"Not Found"),"-")</f>
        <v/>
      </c>
      <c r="AL1900" s="40">
        <f>IFERROR(_xlfn.XLOOKUP(AJ1900,CrossRef!$A:$A,CrossRef!$K:$K,"Not Found"),"-")</f>
        <v>0</v>
      </c>
      <c r="AM1900" s="40" t="str">
        <f>IFERROR(_xlfn.XLOOKUP(AJ1900,CrossRef!$A:$A,CrossRef!$L:$L,"Not Found"),"-")</f>
        <v>15000H STEERING CYLINDER CHANGE RH</v>
      </c>
    </row>
    <row r="1901" spans="1:39" x14ac:dyDescent="0.3">
      <c r="A1901" s="4" t="str">
        <f>D1901&amp;C1901&amp;B1901</f>
        <v>TD63464303LT</v>
      </c>
      <c r="B1901" s="4" t="str">
        <f>LEFT(N1901,FIND(" ",N1901)-1)</f>
        <v>LT</v>
      </c>
      <c r="C1901" s="4" t="str">
        <f>LEFT(M1901,4)</f>
        <v>4303</v>
      </c>
      <c r="D1901" s="4" t="str">
        <f>LEFT(L1901,FIND(" ",L1901)-1)</f>
        <v>TD6346</v>
      </c>
      <c r="E1901" s="4" t="str">
        <f>MID(X1901,2,3)</f>
        <v>SSP</v>
      </c>
      <c r="G1901" s="14" t="s">
        <v>10234</v>
      </c>
      <c r="H1901" s="14" t="s">
        <v>10235</v>
      </c>
      <c r="I1901" s="14" t="s">
        <v>10257</v>
      </c>
      <c r="J1901" s="14" t="s">
        <v>10258</v>
      </c>
      <c r="K1901" s="14" t="s">
        <v>183</v>
      </c>
      <c r="L1901" s="14" t="s">
        <v>10622</v>
      </c>
      <c r="M1901" s="14" t="s">
        <v>11504</v>
      </c>
      <c r="N1901" s="14" t="s">
        <v>57</v>
      </c>
      <c r="O1901" s="15">
        <v>15000</v>
      </c>
      <c r="P1901" s="15">
        <v>13616.0456292116</v>
      </c>
      <c r="Q1901" s="16">
        <v>45761</v>
      </c>
      <c r="R1901" s="14" t="s">
        <v>11505</v>
      </c>
      <c r="S1901" s="14" t="s">
        <v>10261</v>
      </c>
      <c r="T1901" s="14" t="s">
        <v>11505</v>
      </c>
      <c r="U1901" s="14" t="s">
        <v>10269</v>
      </c>
      <c r="V1901" s="14"/>
      <c r="W1901" s="14"/>
      <c r="X1901" s="14" t="s">
        <v>10623</v>
      </c>
      <c r="Y1901" s="15">
        <v>0</v>
      </c>
      <c r="Z1901" s="14" t="s">
        <v>11506</v>
      </c>
      <c r="AA1901" s="15">
        <v>40475.108273748701</v>
      </c>
      <c r="AB1901" s="14" t="s">
        <v>10245</v>
      </c>
      <c r="AC1901" s="14" t="s">
        <v>10246</v>
      </c>
      <c r="AD1901" s="14" t="s">
        <v>10272</v>
      </c>
      <c r="AE1901" s="15">
        <v>1383.95437078844</v>
      </c>
      <c r="AF1901" s="31" t="str">
        <f>_xlfn.XLOOKUP(A1901,Macmahon!B:B,Macmahon!AE:AE,"",0)</f>
        <v/>
      </c>
      <c r="AG1901" s="28" t="str">
        <f>_xlfn.XLOOKUP(A1901,Macmahon!B:B,Macmahon!AJ:AJ,"",0)</f>
        <v/>
      </c>
      <c r="AH1901" s="28" t="str">
        <f>_xlfn.XLOOKUP(A1901,Macmahon!B:B,Macmahon!AK:AK,"",0)</f>
        <v/>
      </c>
      <c r="AI1901" s="28">
        <f t="shared" si="41"/>
        <v>0</v>
      </c>
      <c r="AJ1901" s="40" t="str">
        <f>E1901&amp;C1901&amp;B1901</f>
        <v>SSP4303LT</v>
      </c>
      <c r="AK1901" s="40" t="str">
        <f>IFERROR(_xlfn.XLOOKUP(AJ1901,CrossRef!$A:$A,CrossRef!$J:$J,"Not Found"),"-")</f>
        <v/>
      </c>
      <c r="AL1901" s="40">
        <f>IFERROR(_xlfn.XLOOKUP(AJ1901,CrossRef!$A:$A,CrossRef!$K:$K,"Not Found"),"-")</f>
        <v>0</v>
      </c>
      <c r="AM1901" s="40" t="str">
        <f>IFERROR(_xlfn.XLOOKUP(AJ1901,CrossRef!$A:$A,CrossRef!$L:$L,"Not Found"),"-")</f>
        <v>15000H STEERING CYLINDER CHANGE LH</v>
      </c>
    </row>
    <row r="1902" spans="1:39" x14ac:dyDescent="0.3">
      <c r="A1902" s="4" t="str">
        <f>D1902&amp;C1902&amp;B1902</f>
        <v>TD6346507000</v>
      </c>
      <c r="B1902" s="4" t="str">
        <f>LEFT(N1902,FIND(" ",N1902)-1)</f>
        <v>00</v>
      </c>
      <c r="C1902" s="4" t="str">
        <f>LEFT(M1902,4)</f>
        <v>5070</v>
      </c>
      <c r="D1902" s="4" t="str">
        <f>LEFT(L1902,FIND(" ",L1902)-1)</f>
        <v>TD6346</v>
      </c>
      <c r="E1902" s="4" t="str">
        <f>MID(X1902,2,3)</f>
        <v>SSP</v>
      </c>
      <c r="G1902" s="14" t="s">
        <v>10234</v>
      </c>
      <c r="H1902" s="14" t="s">
        <v>10235</v>
      </c>
      <c r="I1902" s="14" t="s">
        <v>10257</v>
      </c>
      <c r="J1902" s="14" t="s">
        <v>10258</v>
      </c>
      <c r="K1902" s="14" t="s">
        <v>183</v>
      </c>
      <c r="L1902" s="14" t="s">
        <v>10622</v>
      </c>
      <c r="M1902" s="14" t="s">
        <v>823</v>
      </c>
      <c r="N1902" s="14" t="s">
        <v>17</v>
      </c>
      <c r="O1902" s="15">
        <v>16000</v>
      </c>
      <c r="P1902" s="15">
        <v>47476.219542254999</v>
      </c>
      <c r="Q1902" s="16">
        <v>46114.811469907407</v>
      </c>
      <c r="R1902" s="14" t="s">
        <v>11576</v>
      </c>
      <c r="S1902" s="14" t="s">
        <v>10240</v>
      </c>
      <c r="T1902" s="14" t="s">
        <v>11576</v>
      </c>
      <c r="U1902" s="14" t="s">
        <v>10269</v>
      </c>
      <c r="V1902" s="14"/>
      <c r="W1902" s="14" t="s">
        <v>10819</v>
      </c>
      <c r="X1902" s="14" t="s">
        <v>10623</v>
      </c>
      <c r="Y1902" s="15">
        <v>28587.13</v>
      </c>
      <c r="Z1902" s="14" t="s">
        <v>11577</v>
      </c>
      <c r="AA1902" s="15">
        <v>46009.204446320597</v>
      </c>
      <c r="AB1902" s="14" t="s">
        <v>10245</v>
      </c>
      <c r="AC1902" s="14" t="s">
        <v>10246</v>
      </c>
      <c r="AD1902" s="14" t="s">
        <v>10272</v>
      </c>
      <c r="AE1902" s="15">
        <v>-31476.219542254999</v>
      </c>
      <c r="AF1902" s="31" t="str">
        <f>_xlfn.XLOOKUP(A1902,Macmahon!B:B,Macmahon!AE:AE,"",0)</f>
        <v/>
      </c>
      <c r="AG1902" s="28" t="str">
        <f>_xlfn.XLOOKUP(A1902,Macmahon!B:B,Macmahon!AJ:AJ,"",0)</f>
        <v/>
      </c>
      <c r="AH1902" s="28" t="str">
        <f>_xlfn.XLOOKUP(A1902,Macmahon!B:B,Macmahon!AK:AK,"",0)</f>
        <v/>
      </c>
      <c r="AI1902" s="28">
        <f t="shared" si="41"/>
        <v>0</v>
      </c>
      <c r="AJ1902" s="40" t="str">
        <f>E1902&amp;C1902&amp;B1902</f>
        <v>SSP507000</v>
      </c>
      <c r="AK1902" s="40" t="str">
        <f>IFERROR(_xlfn.XLOOKUP(AJ1902,CrossRef!$A:$A,CrossRef!$J:$J,"Not Found"),"-")</f>
        <v/>
      </c>
      <c r="AL1902" s="40">
        <f>IFERROR(_xlfn.XLOOKUP(AJ1902,CrossRef!$A:$A,CrossRef!$K:$K,"Not Found"),"-")</f>
        <v>0</v>
      </c>
      <c r="AM1902" s="40" t="str">
        <f>IFERROR(_xlfn.XLOOKUP(AJ1902,CrossRef!$A:$A,CrossRef!$L:$L,"Not Found"),"-")</f>
        <v>12000H STEERING/HYDRAULIC FAN PMP CHNG</v>
      </c>
    </row>
    <row r="1903" spans="1:39" x14ac:dyDescent="0.3">
      <c r="A1903" s="4" t="str">
        <f>D1903&amp;C1903&amp;B1903</f>
        <v>TD6346508300</v>
      </c>
      <c r="B1903" s="4" t="str">
        <f>LEFT(N1903,FIND(" ",N1903)-1)</f>
        <v>00</v>
      </c>
      <c r="C1903" s="4" t="str">
        <f>LEFT(M1903,4)</f>
        <v>5083</v>
      </c>
      <c r="D1903" s="4" t="str">
        <f>LEFT(L1903,FIND(" ",L1903)-1)</f>
        <v>TD6346</v>
      </c>
      <c r="E1903" s="4" t="str">
        <f>MID(X1903,2,3)</f>
        <v>SSP</v>
      </c>
      <c r="G1903" s="17" t="s">
        <v>10234</v>
      </c>
      <c r="H1903" s="17" t="s">
        <v>10235</v>
      </c>
      <c r="I1903" s="17" t="s">
        <v>10257</v>
      </c>
      <c r="J1903" s="17" t="s">
        <v>10258</v>
      </c>
      <c r="K1903" s="17" t="s">
        <v>183</v>
      </c>
      <c r="L1903" s="17" t="s">
        <v>10622</v>
      </c>
      <c r="M1903" s="17" t="s">
        <v>11600</v>
      </c>
      <c r="N1903" s="17" t="s">
        <v>17</v>
      </c>
      <c r="O1903" s="18">
        <v>16000</v>
      </c>
      <c r="P1903" s="18">
        <v>47476.219542254999</v>
      </c>
      <c r="Q1903" s="16">
        <v>45814.811469907407</v>
      </c>
      <c r="R1903" s="17" t="s">
        <v>11601</v>
      </c>
      <c r="S1903" s="17" t="s">
        <v>10240</v>
      </c>
      <c r="T1903" s="17" t="s">
        <v>11601</v>
      </c>
      <c r="U1903" s="17" t="s">
        <v>10269</v>
      </c>
      <c r="V1903" s="17"/>
      <c r="W1903" s="17" t="s">
        <v>10819</v>
      </c>
      <c r="X1903" s="17" t="s">
        <v>10623</v>
      </c>
      <c r="Y1903" s="18">
        <v>9141.2800000000007</v>
      </c>
      <c r="Z1903" s="17" t="s">
        <v>11602</v>
      </c>
      <c r="AA1903" s="18">
        <v>41354.845565535499</v>
      </c>
      <c r="AB1903" s="17" t="s">
        <v>10245</v>
      </c>
      <c r="AC1903" s="17" t="s">
        <v>10246</v>
      </c>
      <c r="AD1903" s="17" t="s">
        <v>10272</v>
      </c>
      <c r="AE1903" s="18">
        <v>-31476.219542254999</v>
      </c>
      <c r="AF1903" s="31" t="str">
        <f>_xlfn.XLOOKUP(A1903,Macmahon!B:B,Macmahon!AE:AE,"",0)</f>
        <v/>
      </c>
      <c r="AG1903" s="28" t="str">
        <f>_xlfn.XLOOKUP(A1903,Macmahon!B:B,Macmahon!AJ:AJ,"",0)</f>
        <v/>
      </c>
      <c r="AH1903" s="28" t="str">
        <f>_xlfn.XLOOKUP(A1903,Macmahon!B:B,Macmahon!AK:AK,"",0)</f>
        <v/>
      </c>
      <c r="AI1903" s="28">
        <f t="shared" si="41"/>
        <v>0</v>
      </c>
      <c r="AJ1903" s="40" t="str">
        <f>E1903&amp;C1903&amp;B1903</f>
        <v>SSP508300</v>
      </c>
      <c r="AK1903" s="40" t="str">
        <f>IFERROR(_xlfn.XLOOKUP(AJ1903,CrossRef!$A:$A,CrossRef!$J:$J,"Not Found"),"-")</f>
        <v/>
      </c>
      <c r="AL1903" s="40">
        <f>IFERROR(_xlfn.XLOOKUP(AJ1903,CrossRef!$A:$A,CrossRef!$K:$K,"Not Found"),"-")</f>
        <v>0</v>
      </c>
      <c r="AM1903" s="40" t="str">
        <f>IFERROR(_xlfn.XLOOKUP(AJ1903,CrossRef!$A:$A,CrossRef!$L:$L,"Not Found"),"-")</f>
        <v>16000H HOIST/BRAKE HYDRAULIC PUMP CHANGE</v>
      </c>
    </row>
    <row r="1904" spans="1:39" x14ac:dyDescent="0.3">
      <c r="A1904" s="4" t="str">
        <f>D1904&amp;C1904&amp;B1904</f>
        <v>TD6346700000</v>
      </c>
      <c r="B1904" s="4" t="str">
        <f>LEFT(N1904,FIND(" ",N1904)-1)</f>
        <v>00</v>
      </c>
      <c r="C1904" s="4" t="str">
        <f>LEFT(M1904,4)</f>
        <v>7000</v>
      </c>
      <c r="D1904" s="4" t="str">
        <f>LEFT(L1904,FIND(" ",L1904)-1)</f>
        <v>TD6346</v>
      </c>
      <c r="E1904" s="4" t="str">
        <f>MID(X1904,2,3)</f>
        <v>SSP</v>
      </c>
      <c r="G1904" s="14" t="s">
        <v>10234</v>
      </c>
      <c r="H1904" s="14" t="s">
        <v>11796</v>
      </c>
      <c r="I1904" s="14" t="s">
        <v>10257</v>
      </c>
      <c r="J1904" s="14" t="s">
        <v>10258</v>
      </c>
      <c r="K1904" s="14" t="s">
        <v>183</v>
      </c>
      <c r="L1904" s="14" t="s">
        <v>10622</v>
      </c>
      <c r="M1904" s="14" t="s">
        <v>807</v>
      </c>
      <c r="N1904" s="14" t="s">
        <v>17</v>
      </c>
      <c r="O1904" s="15">
        <v>75000</v>
      </c>
      <c r="P1904" s="15">
        <v>47476.219542254999</v>
      </c>
      <c r="Q1904" s="16">
        <v>49593</v>
      </c>
      <c r="R1904" s="14"/>
      <c r="S1904" s="14"/>
      <c r="T1904" s="14"/>
      <c r="U1904" s="14" t="s">
        <v>10248</v>
      </c>
      <c r="V1904" s="14"/>
      <c r="W1904" s="14" t="s">
        <v>11800</v>
      </c>
      <c r="X1904" s="14" t="s">
        <v>10623</v>
      </c>
      <c r="Y1904" s="15">
        <v>0</v>
      </c>
      <c r="Z1904" s="14" t="s">
        <v>11798</v>
      </c>
      <c r="AA1904" s="15">
        <v>84137.474024640702</v>
      </c>
      <c r="AB1904" s="14" t="s">
        <v>10245</v>
      </c>
      <c r="AC1904" s="14" t="s">
        <v>11799</v>
      </c>
      <c r="AD1904" s="14" t="s">
        <v>10272</v>
      </c>
      <c r="AE1904" s="15">
        <v>27523.780457745001</v>
      </c>
      <c r="AF1904" s="31" t="str">
        <f>_xlfn.XLOOKUP(A1904,Macmahon!B:B,Macmahon!AE:AE,"",0)</f>
        <v/>
      </c>
      <c r="AG1904" s="28" t="str">
        <f>_xlfn.XLOOKUP(A1904,Macmahon!B:B,Macmahon!AJ:AJ,"",0)</f>
        <v/>
      </c>
      <c r="AH1904" s="28" t="str">
        <f>_xlfn.XLOOKUP(A1904,Macmahon!B:B,Macmahon!AK:AK,"",0)</f>
        <v/>
      </c>
      <c r="AI1904" s="28">
        <f t="shared" si="41"/>
        <v>0</v>
      </c>
      <c r="AJ1904" s="40" t="str">
        <f>E1904&amp;C1904&amp;B1904</f>
        <v>SSP700000</v>
      </c>
      <c r="AK1904" s="40" t="str">
        <f>IFERROR(_xlfn.XLOOKUP(AJ1904,CrossRef!$A:$A,CrossRef!$J:$J,"Not Found"),"-")</f>
        <v>Not Found</v>
      </c>
      <c r="AL1904" s="40" t="str">
        <f>IFERROR(_xlfn.XLOOKUP(AJ1904,CrossRef!$A:$A,CrossRef!$K:$K,"Not Found"),"-")</f>
        <v>Not Found</v>
      </c>
      <c r="AM1904" s="40" t="str">
        <f>IFERROR(_xlfn.XLOOKUP(AJ1904,CrossRef!$A:$A,CrossRef!$L:$L,"Not Found"),"-")</f>
        <v>Not Found</v>
      </c>
    </row>
    <row r="1905" spans="1:39" x14ac:dyDescent="0.3">
      <c r="A1905" s="4" t="str">
        <f>D1905&amp;C1905&amp;B1905</f>
        <v>TD63474303RI</v>
      </c>
      <c r="B1905" s="4" t="str">
        <f>LEFT(N1905,FIND(" ",N1905)-1)</f>
        <v>RI</v>
      </c>
      <c r="C1905" s="4" t="str">
        <f>LEFT(M1905,4)</f>
        <v>4303</v>
      </c>
      <c r="D1905" s="4" t="str">
        <f>LEFT(L1905,FIND(" ",L1905)-1)</f>
        <v>TD6347</v>
      </c>
      <c r="E1905" s="4" t="str">
        <f>MID(X1905,2,3)</f>
        <v>SSP</v>
      </c>
      <c r="G1905" s="17" t="s">
        <v>10234</v>
      </c>
      <c r="H1905" s="17" t="s">
        <v>10235</v>
      </c>
      <c r="I1905" s="17" t="s">
        <v>10257</v>
      </c>
      <c r="J1905" s="17" t="s">
        <v>10258</v>
      </c>
      <c r="K1905" s="17" t="s">
        <v>183</v>
      </c>
      <c r="L1905" s="17" t="s">
        <v>10411</v>
      </c>
      <c r="M1905" s="17" t="s">
        <v>11504</v>
      </c>
      <c r="N1905" s="17" t="s">
        <v>61</v>
      </c>
      <c r="O1905" s="18">
        <v>15000</v>
      </c>
      <c r="P1905" s="18">
        <v>28362.7946736956</v>
      </c>
      <c r="Q1905" s="16">
        <v>45791.888692129629</v>
      </c>
      <c r="R1905" s="17" t="s">
        <v>11505</v>
      </c>
      <c r="S1905" s="17" t="s">
        <v>10261</v>
      </c>
      <c r="T1905" s="17" t="s">
        <v>11505</v>
      </c>
      <c r="U1905" s="17" t="s">
        <v>10269</v>
      </c>
      <c r="V1905" s="17"/>
      <c r="W1905" s="17"/>
      <c r="X1905" s="17" t="s">
        <v>10413</v>
      </c>
      <c r="Y1905" s="18">
        <v>0</v>
      </c>
      <c r="Z1905" s="17" t="s">
        <v>11508</v>
      </c>
      <c r="AA1905" s="18">
        <v>41084.182327351104</v>
      </c>
      <c r="AB1905" s="17" t="s">
        <v>10245</v>
      </c>
      <c r="AC1905" s="17" t="s">
        <v>10246</v>
      </c>
      <c r="AD1905" s="17" t="s">
        <v>10272</v>
      </c>
      <c r="AE1905" s="18">
        <v>-13362.7946736956</v>
      </c>
      <c r="AF1905" s="31" t="str">
        <f>_xlfn.XLOOKUP(A1905,Macmahon!B:B,Macmahon!AE:AE,"",0)</f>
        <v/>
      </c>
      <c r="AG1905" s="28" t="str">
        <f>_xlfn.XLOOKUP(A1905,Macmahon!B:B,Macmahon!AJ:AJ,"",0)</f>
        <v/>
      </c>
      <c r="AH1905" s="28" t="str">
        <f>_xlfn.XLOOKUP(A1905,Macmahon!B:B,Macmahon!AK:AK,"",0)</f>
        <v/>
      </c>
      <c r="AI1905" s="28">
        <f t="shared" si="41"/>
        <v>0</v>
      </c>
      <c r="AJ1905" s="40" t="str">
        <f>E1905&amp;C1905&amp;B1905</f>
        <v>SSP4303RI</v>
      </c>
      <c r="AK1905" s="40" t="str">
        <f>IFERROR(_xlfn.XLOOKUP(AJ1905,CrossRef!$A:$A,CrossRef!$J:$J,"Not Found"),"-")</f>
        <v/>
      </c>
      <c r="AL1905" s="40">
        <f>IFERROR(_xlfn.XLOOKUP(AJ1905,CrossRef!$A:$A,CrossRef!$K:$K,"Not Found"),"-")</f>
        <v>0</v>
      </c>
      <c r="AM1905" s="40" t="str">
        <f>IFERROR(_xlfn.XLOOKUP(AJ1905,CrossRef!$A:$A,CrossRef!$L:$L,"Not Found"),"-")</f>
        <v>15000H STEERING CYLINDER CHANGE RH</v>
      </c>
    </row>
    <row r="1906" spans="1:39" x14ac:dyDescent="0.3">
      <c r="A1906" s="4" t="str">
        <f>D1906&amp;C1906&amp;B1906</f>
        <v>TD63474303LT</v>
      </c>
      <c r="B1906" s="4" t="str">
        <f>LEFT(N1906,FIND(" ",N1906)-1)</f>
        <v>LT</v>
      </c>
      <c r="C1906" s="4" t="str">
        <f>LEFT(M1906,4)</f>
        <v>4303</v>
      </c>
      <c r="D1906" s="4" t="str">
        <f>LEFT(L1906,FIND(" ",L1906)-1)</f>
        <v>TD6347</v>
      </c>
      <c r="E1906" s="4" t="str">
        <f>MID(X1906,2,3)</f>
        <v>SSP</v>
      </c>
      <c r="G1906" s="14" t="s">
        <v>10234</v>
      </c>
      <c r="H1906" s="14" t="s">
        <v>10235</v>
      </c>
      <c r="I1906" s="14" t="s">
        <v>10257</v>
      </c>
      <c r="J1906" s="14" t="s">
        <v>10258</v>
      </c>
      <c r="K1906" s="14" t="s">
        <v>183</v>
      </c>
      <c r="L1906" s="14" t="s">
        <v>10411</v>
      </c>
      <c r="M1906" s="14" t="s">
        <v>11504</v>
      </c>
      <c r="N1906" s="14" t="s">
        <v>57</v>
      </c>
      <c r="O1906" s="15">
        <v>15000</v>
      </c>
      <c r="P1906" s="15">
        <v>28352.897074722601</v>
      </c>
      <c r="Q1906" s="20">
        <v>45200.439722222225</v>
      </c>
      <c r="R1906" s="14" t="s">
        <v>11505</v>
      </c>
      <c r="S1906" s="14" t="s">
        <v>10261</v>
      </c>
      <c r="T1906" s="14" t="s">
        <v>11505</v>
      </c>
      <c r="U1906" s="14" t="s">
        <v>10269</v>
      </c>
      <c r="V1906" s="14"/>
      <c r="W1906" s="14"/>
      <c r="X1906" s="14" t="s">
        <v>10413</v>
      </c>
      <c r="Y1906" s="15">
        <v>0</v>
      </c>
      <c r="Z1906" s="14" t="s">
        <v>11506</v>
      </c>
      <c r="AA1906" s="22">
        <v>33141.772467532501</v>
      </c>
      <c r="AB1906" s="14" t="s">
        <v>10245</v>
      </c>
      <c r="AC1906" s="14" t="s">
        <v>10246</v>
      </c>
      <c r="AD1906" s="14" t="s">
        <v>10272</v>
      </c>
      <c r="AE1906" s="15">
        <v>-13352.897074722599</v>
      </c>
      <c r="AF1906" s="31" t="str">
        <f>_xlfn.XLOOKUP(A1906,Macmahon!B:B,Macmahon!AE:AE,"",0)</f>
        <v/>
      </c>
      <c r="AG1906" s="28" t="str">
        <f>_xlfn.XLOOKUP(A1906,Macmahon!B:B,Macmahon!AJ:AJ,"",0)</f>
        <v/>
      </c>
      <c r="AH1906" s="28" t="str">
        <f>_xlfn.XLOOKUP(A1906,Macmahon!B:B,Macmahon!AK:AK,"",0)</f>
        <v/>
      </c>
      <c r="AI1906" s="28">
        <f t="shared" si="41"/>
        <v>0</v>
      </c>
      <c r="AJ1906" s="40" t="str">
        <f>E1906&amp;C1906&amp;B1906</f>
        <v>SSP4303LT</v>
      </c>
      <c r="AK1906" s="40" t="str">
        <f>IFERROR(_xlfn.XLOOKUP(AJ1906,CrossRef!$A:$A,CrossRef!$J:$J,"Not Found"),"-")</f>
        <v/>
      </c>
      <c r="AL1906" s="40">
        <f>IFERROR(_xlfn.XLOOKUP(AJ1906,CrossRef!$A:$A,CrossRef!$K:$K,"Not Found"),"-")</f>
        <v>0</v>
      </c>
      <c r="AM1906" s="40" t="str">
        <f>IFERROR(_xlfn.XLOOKUP(AJ1906,CrossRef!$A:$A,CrossRef!$L:$L,"Not Found"),"-")</f>
        <v>15000H STEERING CYLINDER CHANGE LH</v>
      </c>
    </row>
    <row r="1907" spans="1:39" x14ac:dyDescent="0.3">
      <c r="A1907" s="4" t="str">
        <f>D1907&amp;C1907&amp;B1907</f>
        <v>TD6347507000</v>
      </c>
      <c r="B1907" s="4" t="str">
        <f>LEFT(N1907,FIND(" ",N1907)-1)</f>
        <v>00</v>
      </c>
      <c r="C1907" s="4" t="str">
        <f>LEFT(M1907,4)</f>
        <v>5070</v>
      </c>
      <c r="D1907" s="4" t="str">
        <f>LEFT(L1907,FIND(" ",L1907)-1)</f>
        <v>TD6347</v>
      </c>
      <c r="E1907" s="4" t="str">
        <f>MID(X1907,2,3)</f>
        <v>SSP</v>
      </c>
      <c r="G1907" s="17" t="s">
        <v>10234</v>
      </c>
      <c r="H1907" s="17" t="s">
        <v>10235</v>
      </c>
      <c r="I1907" s="17" t="s">
        <v>10257</v>
      </c>
      <c r="J1907" s="17" t="s">
        <v>10258</v>
      </c>
      <c r="K1907" s="17" t="s">
        <v>183</v>
      </c>
      <c r="L1907" s="17" t="s">
        <v>10411</v>
      </c>
      <c r="M1907" s="17" t="s">
        <v>823</v>
      </c>
      <c r="N1907" s="17" t="s">
        <v>17</v>
      </c>
      <c r="O1907" s="18">
        <v>16000</v>
      </c>
      <c r="P1907" s="18">
        <v>46494.669542254996</v>
      </c>
      <c r="Q1907" s="16">
        <v>47333</v>
      </c>
      <c r="R1907" s="17" t="s">
        <v>11576</v>
      </c>
      <c r="S1907" s="17" t="s">
        <v>10240</v>
      </c>
      <c r="T1907" s="17" t="s">
        <v>11576</v>
      </c>
      <c r="U1907" s="17" t="s">
        <v>10248</v>
      </c>
      <c r="V1907" s="17"/>
      <c r="W1907" s="17" t="s">
        <v>10819</v>
      </c>
      <c r="X1907" s="17" t="s">
        <v>10413</v>
      </c>
      <c r="Y1907" s="18">
        <v>28587.13</v>
      </c>
      <c r="Z1907" s="17" t="s">
        <v>11577</v>
      </c>
      <c r="AA1907" s="18">
        <v>58405.752908966497</v>
      </c>
      <c r="AB1907" s="17" t="s">
        <v>10245</v>
      </c>
      <c r="AC1907" s="17" t="s">
        <v>10246</v>
      </c>
      <c r="AD1907" s="17" t="s">
        <v>10272</v>
      </c>
      <c r="AE1907" s="18">
        <v>-30494.669542255</v>
      </c>
      <c r="AF1907" s="31" t="str">
        <f>_xlfn.XLOOKUP(A1907,Macmahon!B:B,Macmahon!AE:AE,"",0)</f>
        <v/>
      </c>
      <c r="AG1907" s="28" t="str">
        <f>_xlfn.XLOOKUP(A1907,Macmahon!B:B,Macmahon!AJ:AJ,"",0)</f>
        <v/>
      </c>
      <c r="AH1907" s="28" t="str">
        <f>_xlfn.XLOOKUP(A1907,Macmahon!B:B,Macmahon!AK:AK,"",0)</f>
        <v/>
      </c>
      <c r="AI1907" s="28">
        <f t="shared" si="41"/>
        <v>0</v>
      </c>
      <c r="AJ1907" s="40" t="str">
        <f>E1907&amp;C1907&amp;B1907</f>
        <v>SSP507000</v>
      </c>
      <c r="AK1907" s="40" t="str">
        <f>IFERROR(_xlfn.XLOOKUP(AJ1907,CrossRef!$A:$A,CrossRef!$J:$J,"Not Found"),"-")</f>
        <v/>
      </c>
      <c r="AL1907" s="40">
        <f>IFERROR(_xlfn.XLOOKUP(AJ1907,CrossRef!$A:$A,CrossRef!$K:$K,"Not Found"),"-")</f>
        <v>0</v>
      </c>
      <c r="AM1907" s="40" t="str">
        <f>IFERROR(_xlfn.XLOOKUP(AJ1907,CrossRef!$A:$A,CrossRef!$L:$L,"Not Found"),"-")</f>
        <v>12000H STEERING/HYDRAULIC FAN PMP CHNG</v>
      </c>
    </row>
    <row r="1908" spans="1:39" x14ac:dyDescent="0.3">
      <c r="A1908" s="4" t="str">
        <f>D1908&amp;C1908&amp;B1908</f>
        <v>TD6347508300</v>
      </c>
      <c r="B1908" s="4" t="str">
        <f>LEFT(N1908,FIND(" ",N1908)-1)</f>
        <v>00</v>
      </c>
      <c r="C1908" s="4" t="str">
        <f>LEFT(M1908,4)</f>
        <v>5083</v>
      </c>
      <c r="D1908" s="4" t="str">
        <f>LEFT(L1908,FIND(" ",L1908)-1)</f>
        <v>TD6347</v>
      </c>
      <c r="E1908" s="4" t="str">
        <f>MID(X1908,2,3)</f>
        <v>SSP</v>
      </c>
      <c r="G1908" s="17" t="s">
        <v>10234</v>
      </c>
      <c r="H1908" s="17" t="s">
        <v>10235</v>
      </c>
      <c r="I1908" s="17" t="s">
        <v>10257</v>
      </c>
      <c r="J1908" s="17" t="s">
        <v>10258</v>
      </c>
      <c r="K1908" s="17" t="s">
        <v>183</v>
      </c>
      <c r="L1908" s="17" t="s">
        <v>10411</v>
      </c>
      <c r="M1908" s="17" t="s">
        <v>11600</v>
      </c>
      <c r="N1908" s="17" t="s">
        <v>17</v>
      </c>
      <c r="O1908" s="18">
        <v>16000</v>
      </c>
      <c r="P1908" s="18">
        <v>46494.669542254996</v>
      </c>
      <c r="Q1908" s="16">
        <v>47333</v>
      </c>
      <c r="R1908" s="17" t="s">
        <v>11601</v>
      </c>
      <c r="S1908" s="17" t="s">
        <v>10240</v>
      </c>
      <c r="T1908" s="17" t="s">
        <v>11601</v>
      </c>
      <c r="U1908" s="17" t="s">
        <v>10248</v>
      </c>
      <c r="V1908" s="17"/>
      <c r="W1908" s="17" t="s">
        <v>10819</v>
      </c>
      <c r="X1908" s="17" t="s">
        <v>10413</v>
      </c>
      <c r="Y1908" s="18">
        <v>9141.2800000000007</v>
      </c>
      <c r="Z1908" s="17" t="s">
        <v>11602</v>
      </c>
      <c r="AA1908" s="18">
        <v>58405.752908966497</v>
      </c>
      <c r="AB1908" s="17" t="s">
        <v>10245</v>
      </c>
      <c r="AC1908" s="17" t="s">
        <v>10246</v>
      </c>
      <c r="AD1908" s="17" t="s">
        <v>10272</v>
      </c>
      <c r="AE1908" s="18">
        <v>-30494.669542255</v>
      </c>
      <c r="AF1908" s="31" t="str">
        <f>_xlfn.XLOOKUP(A1908,Macmahon!B:B,Macmahon!AE:AE,"",0)</f>
        <v/>
      </c>
      <c r="AG1908" s="28" t="str">
        <f>_xlfn.XLOOKUP(A1908,Macmahon!B:B,Macmahon!AJ:AJ,"",0)</f>
        <v/>
      </c>
      <c r="AH1908" s="28" t="str">
        <f>_xlfn.XLOOKUP(A1908,Macmahon!B:B,Macmahon!AK:AK,"",0)</f>
        <v/>
      </c>
      <c r="AI1908" s="28">
        <f t="shared" si="41"/>
        <v>0</v>
      </c>
      <c r="AJ1908" s="40" t="str">
        <f>E1908&amp;C1908&amp;B1908</f>
        <v>SSP508300</v>
      </c>
      <c r="AK1908" s="40" t="str">
        <f>IFERROR(_xlfn.XLOOKUP(AJ1908,CrossRef!$A:$A,CrossRef!$J:$J,"Not Found"),"-")</f>
        <v/>
      </c>
      <c r="AL1908" s="40">
        <f>IFERROR(_xlfn.XLOOKUP(AJ1908,CrossRef!$A:$A,CrossRef!$K:$K,"Not Found"),"-")</f>
        <v>0</v>
      </c>
      <c r="AM1908" s="40" t="str">
        <f>IFERROR(_xlfn.XLOOKUP(AJ1908,CrossRef!$A:$A,CrossRef!$L:$L,"Not Found"),"-")</f>
        <v>16000H HOIST/BRAKE HYDRAULIC PUMP CHANGE</v>
      </c>
    </row>
    <row r="1909" spans="1:39" x14ac:dyDescent="0.3">
      <c r="A1909" s="4" t="str">
        <f>D1909&amp;C1909&amp;B1909</f>
        <v>TD6347700000</v>
      </c>
      <c r="B1909" s="4" t="str">
        <f>LEFT(N1909,FIND(" ",N1909)-1)</f>
        <v>00</v>
      </c>
      <c r="C1909" s="4" t="str">
        <f>LEFT(M1909,4)</f>
        <v>7000</v>
      </c>
      <c r="D1909" s="4" t="str">
        <f>LEFT(L1909,FIND(" ",L1909)-1)</f>
        <v>TD6347</v>
      </c>
      <c r="E1909" s="4" t="str">
        <f>MID(X1909,2,3)</f>
        <v>SSP</v>
      </c>
      <c r="G1909" s="14" t="s">
        <v>10234</v>
      </c>
      <c r="H1909" s="14" t="s">
        <v>11796</v>
      </c>
      <c r="I1909" s="14" t="s">
        <v>10257</v>
      </c>
      <c r="J1909" s="14" t="s">
        <v>10258</v>
      </c>
      <c r="K1909" s="14" t="s">
        <v>183</v>
      </c>
      <c r="L1909" s="14" t="s">
        <v>10411</v>
      </c>
      <c r="M1909" s="14" t="s">
        <v>807</v>
      </c>
      <c r="N1909" s="14" t="s">
        <v>17</v>
      </c>
      <c r="O1909" s="15">
        <v>75000</v>
      </c>
      <c r="P1909" s="15">
        <v>46494.669542254996</v>
      </c>
      <c r="Q1909" s="16">
        <v>49564</v>
      </c>
      <c r="R1909" s="14"/>
      <c r="S1909" s="14"/>
      <c r="T1909" s="14"/>
      <c r="U1909" s="14" t="s">
        <v>10248</v>
      </c>
      <c r="V1909" s="14"/>
      <c r="W1909" s="14" t="s">
        <v>11800</v>
      </c>
      <c r="X1909" s="14" t="s">
        <v>10413</v>
      </c>
      <c r="Y1909" s="15">
        <v>0</v>
      </c>
      <c r="Z1909" s="14" t="s">
        <v>11798</v>
      </c>
      <c r="AA1909" s="15">
        <v>82838.333333333299</v>
      </c>
      <c r="AB1909" s="14" t="s">
        <v>10245</v>
      </c>
      <c r="AC1909" s="14" t="s">
        <v>11799</v>
      </c>
      <c r="AD1909" s="14" t="s">
        <v>10272</v>
      </c>
      <c r="AE1909" s="15">
        <v>28505.330457745</v>
      </c>
      <c r="AF1909" s="31" t="str">
        <f>_xlfn.XLOOKUP(A1909,Macmahon!B:B,Macmahon!AE:AE,"",0)</f>
        <v/>
      </c>
      <c r="AG1909" s="28" t="str">
        <f>_xlfn.XLOOKUP(A1909,Macmahon!B:B,Macmahon!AJ:AJ,"",0)</f>
        <v/>
      </c>
      <c r="AH1909" s="28" t="str">
        <f>_xlfn.XLOOKUP(A1909,Macmahon!B:B,Macmahon!AK:AK,"",0)</f>
        <v/>
      </c>
      <c r="AI1909" s="28">
        <f t="shared" si="41"/>
        <v>0</v>
      </c>
      <c r="AJ1909" s="40" t="str">
        <f>E1909&amp;C1909&amp;B1909</f>
        <v>SSP700000</v>
      </c>
      <c r="AK1909" s="40" t="str">
        <f>IFERROR(_xlfn.XLOOKUP(AJ1909,CrossRef!$A:$A,CrossRef!$J:$J,"Not Found"),"-")</f>
        <v>Not Found</v>
      </c>
      <c r="AL1909" s="40" t="str">
        <f>IFERROR(_xlfn.XLOOKUP(AJ1909,CrossRef!$A:$A,CrossRef!$K:$K,"Not Found"),"-")</f>
        <v>Not Found</v>
      </c>
      <c r="AM1909" s="40" t="str">
        <f>IFERROR(_xlfn.XLOOKUP(AJ1909,CrossRef!$A:$A,CrossRef!$L:$L,"Not Found"),"-")</f>
        <v>Not Found</v>
      </c>
    </row>
    <row r="1910" spans="1:39" x14ac:dyDescent="0.3">
      <c r="A1910" s="4" t="str">
        <f>D1910&amp;C1910&amp;B1910</f>
        <v>TD63484303LT</v>
      </c>
      <c r="B1910" s="4" t="str">
        <f>LEFT(N1910,FIND(" ",N1910)-1)</f>
        <v>LT</v>
      </c>
      <c r="C1910" s="4" t="str">
        <f>LEFT(M1910,4)</f>
        <v>4303</v>
      </c>
      <c r="D1910" s="4" t="str">
        <f>LEFT(L1910,FIND(" ",L1910)-1)</f>
        <v>TD6348</v>
      </c>
      <c r="E1910" s="4" t="str">
        <f>MID(X1910,2,3)</f>
        <v>SSP</v>
      </c>
      <c r="G1910" s="17" t="s">
        <v>10234</v>
      </c>
      <c r="H1910" s="17" t="s">
        <v>10235</v>
      </c>
      <c r="I1910" s="17" t="s">
        <v>10257</v>
      </c>
      <c r="J1910" s="17" t="s">
        <v>10258</v>
      </c>
      <c r="K1910" s="17" t="s">
        <v>183</v>
      </c>
      <c r="L1910" s="17" t="s">
        <v>10408</v>
      </c>
      <c r="M1910" s="17" t="s">
        <v>11504</v>
      </c>
      <c r="N1910" s="17" t="s">
        <v>57</v>
      </c>
      <c r="O1910" s="18">
        <v>15000</v>
      </c>
      <c r="P1910" s="18">
        <v>29187.977385427901</v>
      </c>
      <c r="Q1910" s="16">
        <v>46521.731064814812</v>
      </c>
      <c r="R1910" s="17" t="s">
        <v>11505</v>
      </c>
      <c r="S1910" s="17" t="s">
        <v>10261</v>
      </c>
      <c r="T1910" s="17" t="s">
        <v>11505</v>
      </c>
      <c r="U1910" s="17" t="s">
        <v>10269</v>
      </c>
      <c r="V1910" s="17"/>
      <c r="W1910" s="17"/>
      <c r="X1910" s="17" t="s">
        <v>10410</v>
      </c>
      <c r="Y1910" s="18">
        <v>0</v>
      </c>
      <c r="Z1910" s="17" t="s">
        <v>11506</v>
      </c>
      <c r="AA1910" s="18">
        <v>52512.074717236697</v>
      </c>
      <c r="AB1910" s="17" t="s">
        <v>10245</v>
      </c>
      <c r="AC1910" s="17" t="s">
        <v>10246</v>
      </c>
      <c r="AD1910" s="17" t="s">
        <v>10272</v>
      </c>
      <c r="AE1910" s="18">
        <v>-14187.977385427899</v>
      </c>
      <c r="AF1910" s="31" t="str">
        <f>_xlfn.XLOOKUP(A1910,Macmahon!B:B,Macmahon!AE:AE,"",0)</f>
        <v/>
      </c>
      <c r="AG1910" s="28" t="str">
        <f>_xlfn.XLOOKUP(A1910,Macmahon!B:B,Macmahon!AJ:AJ,"",0)</f>
        <v/>
      </c>
      <c r="AH1910" s="28" t="str">
        <f>_xlfn.XLOOKUP(A1910,Macmahon!B:B,Macmahon!AK:AK,"",0)</f>
        <v/>
      </c>
      <c r="AI1910" s="28">
        <f t="shared" si="41"/>
        <v>0</v>
      </c>
      <c r="AJ1910" s="40" t="str">
        <f>E1910&amp;C1910&amp;B1910</f>
        <v>SSP4303LT</v>
      </c>
      <c r="AK1910" s="40" t="str">
        <f>IFERROR(_xlfn.XLOOKUP(AJ1910,CrossRef!$A:$A,CrossRef!$J:$J,"Not Found"),"-")</f>
        <v/>
      </c>
      <c r="AL1910" s="40">
        <f>IFERROR(_xlfn.XLOOKUP(AJ1910,CrossRef!$A:$A,CrossRef!$K:$K,"Not Found"),"-")</f>
        <v>0</v>
      </c>
      <c r="AM1910" s="40" t="str">
        <f>IFERROR(_xlfn.XLOOKUP(AJ1910,CrossRef!$A:$A,CrossRef!$L:$L,"Not Found"),"-")</f>
        <v>15000H STEERING CYLINDER CHANGE LH</v>
      </c>
    </row>
    <row r="1911" spans="1:39" x14ac:dyDescent="0.3">
      <c r="A1911" s="4" t="str">
        <f>D1911&amp;C1911&amp;B1911</f>
        <v>TD63484303RI</v>
      </c>
      <c r="B1911" s="4" t="str">
        <f>LEFT(N1911,FIND(" ",N1911)-1)</f>
        <v>RI</v>
      </c>
      <c r="C1911" s="4" t="str">
        <f>LEFT(M1911,4)</f>
        <v>4303</v>
      </c>
      <c r="D1911" s="4" t="str">
        <f>LEFT(L1911,FIND(" ",L1911)-1)</f>
        <v>TD6348</v>
      </c>
      <c r="E1911" s="4" t="str">
        <f>MID(X1911,2,3)</f>
        <v>SSP</v>
      </c>
      <c r="G1911" s="14" t="s">
        <v>10234</v>
      </c>
      <c r="H1911" s="14" t="s">
        <v>10235</v>
      </c>
      <c r="I1911" s="14" t="s">
        <v>10257</v>
      </c>
      <c r="J1911" s="14" t="s">
        <v>10258</v>
      </c>
      <c r="K1911" s="14" t="s">
        <v>183</v>
      </c>
      <c r="L1911" s="14" t="s">
        <v>10408</v>
      </c>
      <c r="M1911" s="14" t="s">
        <v>11504</v>
      </c>
      <c r="N1911" s="14" t="s">
        <v>61</v>
      </c>
      <c r="O1911" s="15">
        <v>15000</v>
      </c>
      <c r="P1911" s="15">
        <v>28813.817158258698</v>
      </c>
      <c r="Q1911" s="16">
        <v>45771.12060185185</v>
      </c>
      <c r="R1911" s="14" t="s">
        <v>11505</v>
      </c>
      <c r="S1911" s="14" t="s">
        <v>10261</v>
      </c>
      <c r="T1911" s="14" t="s">
        <v>11505</v>
      </c>
      <c r="U1911" s="14" t="s">
        <v>10269</v>
      </c>
      <c r="V1911" s="14"/>
      <c r="W1911" s="14"/>
      <c r="X1911" s="14" t="s">
        <v>10410</v>
      </c>
      <c r="Y1911" s="15">
        <v>0</v>
      </c>
      <c r="Z1911" s="14" t="s">
        <v>11508</v>
      </c>
      <c r="AA1911" s="15">
        <v>41976.934421744001</v>
      </c>
      <c r="AB1911" s="14" t="s">
        <v>10245</v>
      </c>
      <c r="AC1911" s="14" t="s">
        <v>10246</v>
      </c>
      <c r="AD1911" s="14" t="s">
        <v>10272</v>
      </c>
      <c r="AE1911" s="15">
        <v>-13813.8171582587</v>
      </c>
      <c r="AF1911" s="31" t="str">
        <f>_xlfn.XLOOKUP(A1911,Macmahon!B:B,Macmahon!AE:AE,"",0)</f>
        <v/>
      </c>
      <c r="AG1911" s="28" t="str">
        <f>_xlfn.XLOOKUP(A1911,Macmahon!B:B,Macmahon!AJ:AJ,"",0)</f>
        <v/>
      </c>
      <c r="AH1911" s="28" t="str">
        <f>_xlfn.XLOOKUP(A1911,Macmahon!B:B,Macmahon!AK:AK,"",0)</f>
        <v/>
      </c>
      <c r="AI1911" s="28">
        <f t="shared" si="41"/>
        <v>0</v>
      </c>
      <c r="AJ1911" s="40" t="str">
        <f>E1911&amp;C1911&amp;B1911</f>
        <v>SSP4303RI</v>
      </c>
      <c r="AK1911" s="40" t="str">
        <f>IFERROR(_xlfn.XLOOKUP(AJ1911,CrossRef!$A:$A,CrossRef!$J:$J,"Not Found"),"-")</f>
        <v/>
      </c>
      <c r="AL1911" s="40">
        <f>IFERROR(_xlfn.XLOOKUP(AJ1911,CrossRef!$A:$A,CrossRef!$K:$K,"Not Found"),"-")</f>
        <v>0</v>
      </c>
      <c r="AM1911" s="40" t="str">
        <f>IFERROR(_xlfn.XLOOKUP(AJ1911,CrossRef!$A:$A,CrossRef!$L:$L,"Not Found"),"-")</f>
        <v>15000H STEERING CYLINDER CHANGE RH</v>
      </c>
    </row>
    <row r="1912" spans="1:39" x14ac:dyDescent="0.3">
      <c r="A1912" s="4" t="str">
        <f>D1912&amp;C1912&amp;B1912</f>
        <v>TD6348507000</v>
      </c>
      <c r="B1912" s="4" t="str">
        <f>LEFT(N1912,FIND(" ",N1912)-1)</f>
        <v>00</v>
      </c>
      <c r="C1912" s="4" t="str">
        <f>LEFT(M1912,4)</f>
        <v>5070</v>
      </c>
      <c r="D1912" s="4" t="str">
        <f>LEFT(L1912,FIND(" ",L1912)-1)</f>
        <v>TD6348</v>
      </c>
      <c r="E1912" s="4" t="str">
        <f>MID(X1912,2,3)</f>
        <v>SSP</v>
      </c>
      <c r="G1912" s="14" t="s">
        <v>10234</v>
      </c>
      <c r="H1912" s="14" t="s">
        <v>10235</v>
      </c>
      <c r="I1912" s="14" t="s">
        <v>10257</v>
      </c>
      <c r="J1912" s="14" t="s">
        <v>10258</v>
      </c>
      <c r="K1912" s="14" t="s">
        <v>183</v>
      </c>
      <c r="L1912" s="14" t="s">
        <v>10408</v>
      </c>
      <c r="M1912" s="14" t="s">
        <v>823</v>
      </c>
      <c r="N1912" s="14" t="s">
        <v>17</v>
      </c>
      <c r="O1912" s="15">
        <v>16000</v>
      </c>
      <c r="P1912" s="15">
        <v>26137.615092686301</v>
      </c>
      <c r="Q1912" s="16">
        <v>45769.599374999998</v>
      </c>
      <c r="R1912" s="14" t="s">
        <v>11576</v>
      </c>
      <c r="S1912" s="14" t="s">
        <v>10240</v>
      </c>
      <c r="T1912" s="14" t="s">
        <v>11576</v>
      </c>
      <c r="U1912" s="14" t="s">
        <v>10269</v>
      </c>
      <c r="V1912" s="14"/>
      <c r="W1912" s="14"/>
      <c r="X1912" s="14" t="s">
        <v>10410</v>
      </c>
      <c r="Y1912" s="15">
        <v>28587.13</v>
      </c>
      <c r="Z1912" s="14" t="s">
        <v>11577</v>
      </c>
      <c r="AA1912" s="15">
        <v>41955.907494230698</v>
      </c>
      <c r="AB1912" s="14" t="s">
        <v>10245</v>
      </c>
      <c r="AC1912" s="14" t="s">
        <v>10246</v>
      </c>
      <c r="AD1912" s="14" t="s">
        <v>10272</v>
      </c>
      <c r="AE1912" s="15">
        <v>-10137.615092686299</v>
      </c>
      <c r="AF1912" s="31" t="str">
        <f>_xlfn.XLOOKUP(A1912,Macmahon!B:B,Macmahon!AE:AE,"",0)</f>
        <v/>
      </c>
      <c r="AG1912" s="28" t="str">
        <f>_xlfn.XLOOKUP(A1912,Macmahon!B:B,Macmahon!AJ:AJ,"",0)</f>
        <v/>
      </c>
      <c r="AH1912" s="28" t="str">
        <f>_xlfn.XLOOKUP(A1912,Macmahon!B:B,Macmahon!AK:AK,"",0)</f>
        <v/>
      </c>
      <c r="AI1912" s="28">
        <f t="shared" si="41"/>
        <v>0</v>
      </c>
      <c r="AJ1912" s="40" t="str">
        <f>E1912&amp;C1912&amp;B1912</f>
        <v>SSP507000</v>
      </c>
      <c r="AK1912" s="40" t="str">
        <f>IFERROR(_xlfn.XLOOKUP(AJ1912,CrossRef!$A:$A,CrossRef!$J:$J,"Not Found"),"-")</f>
        <v/>
      </c>
      <c r="AL1912" s="40">
        <f>IFERROR(_xlfn.XLOOKUP(AJ1912,CrossRef!$A:$A,CrossRef!$K:$K,"Not Found"),"-")</f>
        <v>0</v>
      </c>
      <c r="AM1912" s="40" t="str">
        <f>IFERROR(_xlfn.XLOOKUP(AJ1912,CrossRef!$A:$A,CrossRef!$L:$L,"Not Found"),"-")</f>
        <v>12000H STEERING/HYDRAULIC FAN PMP CHNG</v>
      </c>
    </row>
    <row r="1913" spans="1:39" x14ac:dyDescent="0.3">
      <c r="A1913" s="4" t="str">
        <f>D1913&amp;C1913&amp;B1913</f>
        <v>TD6348508300</v>
      </c>
      <c r="B1913" s="4" t="str">
        <f>LEFT(N1913,FIND(" ",N1913)-1)</f>
        <v>00</v>
      </c>
      <c r="C1913" s="4" t="str">
        <f>LEFT(M1913,4)</f>
        <v>5083</v>
      </c>
      <c r="D1913" s="4" t="str">
        <f>LEFT(L1913,FIND(" ",L1913)-1)</f>
        <v>TD6348</v>
      </c>
      <c r="E1913" s="4" t="str">
        <f>MID(X1913,2,3)</f>
        <v>SSP</v>
      </c>
      <c r="G1913" s="14" t="s">
        <v>10234</v>
      </c>
      <c r="H1913" s="14" t="s">
        <v>10235</v>
      </c>
      <c r="I1913" s="14" t="s">
        <v>10257</v>
      </c>
      <c r="J1913" s="14" t="s">
        <v>10258</v>
      </c>
      <c r="K1913" s="14" t="s">
        <v>183</v>
      </c>
      <c r="L1913" s="14" t="s">
        <v>10408</v>
      </c>
      <c r="M1913" s="14" t="s">
        <v>11600</v>
      </c>
      <c r="N1913" s="14" t="s">
        <v>17</v>
      </c>
      <c r="O1913" s="15">
        <v>16000</v>
      </c>
      <c r="P1913" s="15">
        <v>26137.615092686301</v>
      </c>
      <c r="Q1913" s="16">
        <v>45769.852256944447</v>
      </c>
      <c r="R1913" s="14" t="s">
        <v>11601</v>
      </c>
      <c r="S1913" s="14" t="s">
        <v>10240</v>
      </c>
      <c r="T1913" s="14" t="s">
        <v>11601</v>
      </c>
      <c r="U1913" s="14" t="s">
        <v>10248</v>
      </c>
      <c r="V1913" s="14"/>
      <c r="W1913" s="14"/>
      <c r="X1913" s="14" t="s">
        <v>10410</v>
      </c>
      <c r="Y1913" s="15">
        <v>9141.2800000000007</v>
      </c>
      <c r="Z1913" s="14" t="s">
        <v>11602</v>
      </c>
      <c r="AA1913" s="15">
        <v>41959.402971567797</v>
      </c>
      <c r="AB1913" s="14" t="s">
        <v>10245</v>
      </c>
      <c r="AC1913" s="14" t="s">
        <v>10246</v>
      </c>
      <c r="AD1913" s="14" t="s">
        <v>10272</v>
      </c>
      <c r="AE1913" s="15">
        <v>-10137.615092686299</v>
      </c>
      <c r="AF1913" s="31" t="str">
        <f>_xlfn.XLOOKUP(A1913,Macmahon!B:B,Macmahon!AE:AE,"",0)</f>
        <v/>
      </c>
      <c r="AG1913" s="28" t="str">
        <f>_xlfn.XLOOKUP(A1913,Macmahon!B:B,Macmahon!AJ:AJ,"",0)</f>
        <v/>
      </c>
      <c r="AH1913" s="28" t="str">
        <f>_xlfn.XLOOKUP(A1913,Macmahon!B:B,Macmahon!AK:AK,"",0)</f>
        <v/>
      </c>
      <c r="AI1913" s="28">
        <f t="shared" si="41"/>
        <v>0</v>
      </c>
      <c r="AJ1913" s="40" t="str">
        <f>E1913&amp;C1913&amp;B1913</f>
        <v>SSP508300</v>
      </c>
      <c r="AK1913" s="40" t="str">
        <f>IFERROR(_xlfn.XLOOKUP(AJ1913,CrossRef!$A:$A,CrossRef!$J:$J,"Not Found"),"-")</f>
        <v/>
      </c>
      <c r="AL1913" s="40">
        <f>IFERROR(_xlfn.XLOOKUP(AJ1913,CrossRef!$A:$A,CrossRef!$K:$K,"Not Found"),"-")</f>
        <v>0</v>
      </c>
      <c r="AM1913" s="40" t="str">
        <f>IFERROR(_xlfn.XLOOKUP(AJ1913,CrossRef!$A:$A,CrossRef!$L:$L,"Not Found"),"-")</f>
        <v>16000H HOIST/BRAKE HYDRAULIC PUMP CHANGE</v>
      </c>
    </row>
    <row r="1914" spans="1:39" x14ac:dyDescent="0.3">
      <c r="A1914" s="4" t="str">
        <f>D1914&amp;C1914&amp;B1914</f>
        <v>TD63485102LT</v>
      </c>
      <c r="B1914" s="4" t="str">
        <f>LEFT(N1914,FIND(" ",N1914)-1)</f>
        <v>LT</v>
      </c>
      <c r="C1914" s="4" t="str">
        <f>LEFT(M1914,4)</f>
        <v>5102</v>
      </c>
      <c r="D1914" s="4" t="str">
        <f>LEFT(L1914,FIND(" ",L1914)-1)</f>
        <v>TD6348</v>
      </c>
      <c r="E1914" s="4" t="str">
        <f>MID(X1914,2,3)</f>
        <v>SSP</v>
      </c>
      <c r="G1914" s="14" t="s">
        <v>10234</v>
      </c>
      <c r="H1914" s="14" t="s">
        <v>10235</v>
      </c>
      <c r="I1914" s="14" t="s">
        <v>10257</v>
      </c>
      <c r="J1914" s="14" t="s">
        <v>10258</v>
      </c>
      <c r="K1914" s="14" t="s">
        <v>183</v>
      </c>
      <c r="L1914" s="14" t="s">
        <v>10408</v>
      </c>
      <c r="M1914" s="14" t="s">
        <v>695</v>
      </c>
      <c r="N1914" s="14" t="s">
        <v>57</v>
      </c>
      <c r="O1914" s="15">
        <v>16000</v>
      </c>
      <c r="P1914" s="15">
        <v>19611.038280791199</v>
      </c>
      <c r="Q1914" s="16">
        <v>46222</v>
      </c>
      <c r="R1914" s="14" t="s">
        <v>11655</v>
      </c>
      <c r="S1914" s="14" t="s">
        <v>10286</v>
      </c>
      <c r="T1914" s="14" t="s">
        <v>11655</v>
      </c>
      <c r="U1914" s="14" t="s">
        <v>10241</v>
      </c>
      <c r="V1914" s="14"/>
      <c r="W1914" s="14" t="s">
        <v>11024</v>
      </c>
      <c r="X1914" s="14" t="s">
        <v>10410</v>
      </c>
      <c r="Y1914" s="15">
        <v>31460.33</v>
      </c>
      <c r="Z1914" s="14" t="s">
        <v>11657</v>
      </c>
      <c r="AA1914" s="15">
        <v>48408.980013689303</v>
      </c>
      <c r="AB1914" s="14" t="s">
        <v>10245</v>
      </c>
      <c r="AC1914" s="14" t="s">
        <v>10246</v>
      </c>
      <c r="AD1914" s="14" t="s">
        <v>10272</v>
      </c>
      <c r="AE1914" s="15">
        <v>-3611.0382807911601</v>
      </c>
      <c r="AF1914" s="31" t="str">
        <f>_xlfn.XLOOKUP(A1914,Macmahon!B:B,Macmahon!AE:AE,"",0)</f>
        <v/>
      </c>
      <c r="AG1914" s="28" t="str">
        <f>_xlfn.XLOOKUP(A1914,Macmahon!B:B,Macmahon!AJ:AJ,"",0)</f>
        <v/>
      </c>
      <c r="AH1914" s="28" t="str">
        <f>_xlfn.XLOOKUP(A1914,Macmahon!B:B,Macmahon!AK:AK,"",0)</f>
        <v/>
      </c>
      <c r="AI1914" s="28">
        <f t="shared" si="41"/>
        <v>0</v>
      </c>
      <c r="AJ1914" s="40" t="str">
        <f>E1914&amp;C1914&amp;B1914</f>
        <v>SSP5102LT</v>
      </c>
      <c r="AK1914" s="40" t="str">
        <f>IFERROR(_xlfn.XLOOKUP(AJ1914,CrossRef!$A:$A,CrossRef!$J:$J,"Not Found"),"-")</f>
        <v/>
      </c>
      <c r="AL1914" s="40">
        <f>IFERROR(_xlfn.XLOOKUP(AJ1914,CrossRef!$A:$A,CrossRef!$K:$K,"Not Found"),"-")</f>
        <v>0</v>
      </c>
      <c r="AM1914" s="40" t="str">
        <f>IFERROR(_xlfn.XLOOKUP(AJ1914,CrossRef!$A:$A,CrossRef!$L:$L,"Not Found"),"-")</f>
        <v>16000H HOIST CYLINDER CHANGE LH</v>
      </c>
    </row>
    <row r="1915" spans="1:39" x14ac:dyDescent="0.3">
      <c r="A1915" s="4" t="str">
        <f>D1915&amp;C1915&amp;B1915</f>
        <v>TD63485102RI</v>
      </c>
      <c r="B1915" s="4" t="str">
        <f>LEFT(N1915,FIND(" ",N1915)-1)</f>
        <v>RI</v>
      </c>
      <c r="C1915" s="4" t="str">
        <f>LEFT(M1915,4)</f>
        <v>5102</v>
      </c>
      <c r="D1915" s="4" t="str">
        <f>LEFT(L1915,FIND(" ",L1915)-1)</f>
        <v>TD6348</v>
      </c>
      <c r="E1915" s="4" t="str">
        <f>MID(X1915,2,3)</f>
        <v>SSP</v>
      </c>
      <c r="G1915" s="17" t="s">
        <v>10234</v>
      </c>
      <c r="H1915" s="17" t="s">
        <v>10235</v>
      </c>
      <c r="I1915" s="17" t="s">
        <v>10257</v>
      </c>
      <c r="J1915" s="17" t="s">
        <v>10258</v>
      </c>
      <c r="K1915" s="17" t="s">
        <v>183</v>
      </c>
      <c r="L1915" s="17" t="s">
        <v>10408</v>
      </c>
      <c r="M1915" s="17" t="s">
        <v>695</v>
      </c>
      <c r="N1915" s="17" t="s">
        <v>61</v>
      </c>
      <c r="O1915" s="18">
        <v>16000</v>
      </c>
      <c r="P1915" s="18">
        <v>26928.272670993701</v>
      </c>
      <c r="Q1915" s="19">
        <v>45470.191689814812</v>
      </c>
      <c r="R1915" s="17" t="s">
        <v>11655</v>
      </c>
      <c r="S1915" s="17" t="s">
        <v>10286</v>
      </c>
      <c r="T1915" s="17" t="s">
        <v>11655</v>
      </c>
      <c r="U1915" s="17" t="s">
        <v>10241</v>
      </c>
      <c r="V1915" s="17"/>
      <c r="W1915" s="17" t="s">
        <v>11671</v>
      </c>
      <c r="X1915" s="17" t="s">
        <v>10410</v>
      </c>
      <c r="Y1915" s="18">
        <v>31460.33</v>
      </c>
      <c r="Z1915" s="17" t="s">
        <v>11656</v>
      </c>
      <c r="AA1915" s="22">
        <v>37800.614256825102</v>
      </c>
      <c r="AB1915" s="17" t="s">
        <v>10245</v>
      </c>
      <c r="AC1915" s="17" t="s">
        <v>10246</v>
      </c>
      <c r="AD1915" s="17" t="s">
        <v>10272</v>
      </c>
      <c r="AE1915" s="18">
        <v>-10928.2726709937</v>
      </c>
      <c r="AF1915" s="31" t="str">
        <f>_xlfn.XLOOKUP(A1915,Macmahon!B:B,Macmahon!AE:AE,"",0)</f>
        <v/>
      </c>
      <c r="AG1915" s="28" t="str">
        <f>_xlfn.XLOOKUP(A1915,Macmahon!B:B,Macmahon!AJ:AJ,"",0)</f>
        <v/>
      </c>
      <c r="AH1915" s="28" t="str">
        <f>_xlfn.XLOOKUP(A1915,Macmahon!B:B,Macmahon!AK:AK,"",0)</f>
        <v/>
      </c>
      <c r="AI1915" s="28">
        <f t="shared" si="41"/>
        <v>0</v>
      </c>
      <c r="AJ1915" s="40" t="str">
        <f>E1915&amp;C1915&amp;B1915</f>
        <v>SSP5102RI</v>
      </c>
      <c r="AK1915" s="40" t="str">
        <f>IFERROR(_xlfn.XLOOKUP(AJ1915,CrossRef!$A:$A,CrossRef!$J:$J,"Not Found"),"-")</f>
        <v/>
      </c>
      <c r="AL1915" s="40">
        <f>IFERROR(_xlfn.XLOOKUP(AJ1915,CrossRef!$A:$A,CrossRef!$K:$K,"Not Found"),"-")</f>
        <v>0</v>
      </c>
      <c r="AM1915" s="40" t="str">
        <f>IFERROR(_xlfn.XLOOKUP(AJ1915,CrossRef!$A:$A,CrossRef!$L:$L,"Not Found"),"-")</f>
        <v>16000H HOIST CYLINDER CHANGE RH</v>
      </c>
    </row>
    <row r="1916" spans="1:39" x14ac:dyDescent="0.3">
      <c r="A1916" s="4" t="str">
        <f>D1916&amp;C1916&amp;B1916</f>
        <v>TD6348700000</v>
      </c>
      <c r="B1916" s="4" t="str">
        <f>LEFT(N1916,FIND(" ",N1916)-1)</f>
        <v>00</v>
      </c>
      <c r="C1916" s="4" t="str">
        <f>LEFT(M1916,4)</f>
        <v>7000</v>
      </c>
      <c r="D1916" s="4" t="str">
        <f>LEFT(L1916,FIND(" ",L1916)-1)</f>
        <v>TD6348</v>
      </c>
      <c r="E1916" s="4" t="str">
        <f>MID(X1916,2,3)</f>
        <v>SSP</v>
      </c>
      <c r="G1916" s="17" t="s">
        <v>10234</v>
      </c>
      <c r="H1916" s="17" t="s">
        <v>11796</v>
      </c>
      <c r="I1916" s="17" t="s">
        <v>10257</v>
      </c>
      <c r="J1916" s="17" t="s">
        <v>10258</v>
      </c>
      <c r="K1916" s="17" t="s">
        <v>183</v>
      </c>
      <c r="L1916" s="17" t="s">
        <v>10408</v>
      </c>
      <c r="M1916" s="17" t="s">
        <v>807</v>
      </c>
      <c r="N1916" s="17" t="s">
        <v>17</v>
      </c>
      <c r="O1916" s="18">
        <v>75000</v>
      </c>
      <c r="P1916" s="18">
        <v>48728.886927818799</v>
      </c>
      <c r="Q1916" s="16">
        <v>48499</v>
      </c>
      <c r="R1916" s="17"/>
      <c r="S1916" s="17"/>
      <c r="T1916" s="17"/>
      <c r="U1916" s="17" t="s">
        <v>10248</v>
      </c>
      <c r="V1916" s="17"/>
      <c r="W1916" s="17" t="s">
        <v>11800</v>
      </c>
      <c r="X1916" s="17" t="s">
        <v>10410</v>
      </c>
      <c r="Y1916" s="18">
        <v>0</v>
      </c>
      <c r="Z1916" s="17" t="s">
        <v>11798</v>
      </c>
      <c r="AA1916" s="18">
        <v>79579.411225188203</v>
      </c>
      <c r="AB1916" s="17" t="s">
        <v>10245</v>
      </c>
      <c r="AC1916" s="17" t="s">
        <v>11799</v>
      </c>
      <c r="AD1916" s="17" t="s">
        <v>10272</v>
      </c>
      <c r="AE1916" s="18">
        <v>26271.113072181201</v>
      </c>
      <c r="AF1916" s="31" t="str">
        <f>_xlfn.XLOOKUP(A1916,Macmahon!B:B,Macmahon!AE:AE,"",0)</f>
        <v/>
      </c>
      <c r="AG1916" s="28" t="str">
        <f>_xlfn.XLOOKUP(A1916,Macmahon!B:B,Macmahon!AJ:AJ,"",0)</f>
        <v/>
      </c>
      <c r="AH1916" s="28" t="str">
        <f>_xlfn.XLOOKUP(A1916,Macmahon!B:B,Macmahon!AK:AK,"",0)</f>
        <v/>
      </c>
      <c r="AI1916" s="28">
        <f t="shared" si="41"/>
        <v>0</v>
      </c>
      <c r="AJ1916" s="40" t="str">
        <f>E1916&amp;C1916&amp;B1916</f>
        <v>SSP700000</v>
      </c>
      <c r="AK1916" s="40" t="str">
        <f>IFERROR(_xlfn.XLOOKUP(AJ1916,CrossRef!$A:$A,CrossRef!$J:$J,"Not Found"),"-")</f>
        <v>Not Found</v>
      </c>
      <c r="AL1916" s="40" t="str">
        <f>IFERROR(_xlfn.XLOOKUP(AJ1916,CrossRef!$A:$A,CrossRef!$K:$K,"Not Found"),"-")</f>
        <v>Not Found</v>
      </c>
      <c r="AM1916" s="40" t="str">
        <f>IFERROR(_xlfn.XLOOKUP(AJ1916,CrossRef!$A:$A,CrossRef!$L:$L,"Not Found"),"-")</f>
        <v>Not Found</v>
      </c>
    </row>
    <row r="1917" spans="1:39" x14ac:dyDescent="0.3">
      <c r="A1917" s="4" t="str">
        <f>D1917&amp;C1917&amp;B1917</f>
        <v>TD63494303RI</v>
      </c>
      <c r="B1917" s="4" t="str">
        <f>LEFT(N1917,FIND(" ",N1917)-1)</f>
        <v>RI</v>
      </c>
      <c r="C1917" s="4" t="str">
        <f>LEFT(M1917,4)</f>
        <v>4303</v>
      </c>
      <c r="D1917" s="4" t="str">
        <f>LEFT(L1917,FIND(" ",L1917)-1)</f>
        <v>TD6349</v>
      </c>
      <c r="E1917" s="4" t="str">
        <f>MID(X1917,2,3)</f>
        <v>SSP</v>
      </c>
      <c r="G1917" s="17" t="s">
        <v>10234</v>
      </c>
      <c r="H1917" s="17" t="s">
        <v>10235</v>
      </c>
      <c r="I1917" s="17" t="s">
        <v>10257</v>
      </c>
      <c r="J1917" s="17" t="s">
        <v>10258</v>
      </c>
      <c r="K1917" s="17" t="s">
        <v>183</v>
      </c>
      <c r="L1917" s="17" t="s">
        <v>10619</v>
      </c>
      <c r="M1917" s="17" t="s">
        <v>11504</v>
      </c>
      <c r="N1917" s="17" t="s">
        <v>61</v>
      </c>
      <c r="O1917" s="18">
        <v>15000</v>
      </c>
      <c r="P1917" s="18">
        <v>30909.199076654</v>
      </c>
      <c r="Q1917" s="16">
        <v>46556</v>
      </c>
      <c r="R1917" s="17" t="s">
        <v>11505</v>
      </c>
      <c r="S1917" s="17" t="s">
        <v>10261</v>
      </c>
      <c r="T1917" s="17" t="s">
        <v>11505</v>
      </c>
      <c r="U1917" s="17" t="s">
        <v>10269</v>
      </c>
      <c r="V1917" s="17"/>
      <c r="W1917" s="17"/>
      <c r="X1917" s="17" t="s">
        <v>10621</v>
      </c>
      <c r="Y1917" s="18">
        <v>0</v>
      </c>
      <c r="Z1917" s="17" t="s">
        <v>11508</v>
      </c>
      <c r="AA1917" s="18">
        <v>49381.5126625599</v>
      </c>
      <c r="AB1917" s="17" t="s">
        <v>10245</v>
      </c>
      <c r="AC1917" s="17" t="s">
        <v>10246</v>
      </c>
      <c r="AD1917" s="17" t="s">
        <v>10272</v>
      </c>
      <c r="AE1917" s="18">
        <v>-15909.199076654</v>
      </c>
      <c r="AF1917" s="31" t="str">
        <f>_xlfn.XLOOKUP(A1917,Macmahon!B:B,Macmahon!AE:AE,"",0)</f>
        <v/>
      </c>
      <c r="AG1917" s="28" t="str">
        <f>_xlfn.XLOOKUP(A1917,Macmahon!B:B,Macmahon!AJ:AJ,"",0)</f>
        <v/>
      </c>
      <c r="AH1917" s="28" t="str">
        <f>_xlfn.XLOOKUP(A1917,Macmahon!B:B,Macmahon!AK:AK,"",0)</f>
        <v/>
      </c>
      <c r="AI1917" s="28">
        <f t="shared" si="41"/>
        <v>0</v>
      </c>
      <c r="AJ1917" s="40" t="str">
        <f>E1917&amp;C1917&amp;B1917</f>
        <v>SSP4303RI</v>
      </c>
      <c r="AK1917" s="40" t="str">
        <f>IFERROR(_xlfn.XLOOKUP(AJ1917,CrossRef!$A:$A,CrossRef!$J:$J,"Not Found"),"-")</f>
        <v/>
      </c>
      <c r="AL1917" s="40">
        <f>IFERROR(_xlfn.XLOOKUP(AJ1917,CrossRef!$A:$A,CrossRef!$K:$K,"Not Found"),"-")</f>
        <v>0</v>
      </c>
      <c r="AM1917" s="40" t="str">
        <f>IFERROR(_xlfn.XLOOKUP(AJ1917,CrossRef!$A:$A,CrossRef!$L:$L,"Not Found"),"-")</f>
        <v>15000H STEERING CYLINDER CHANGE RH</v>
      </c>
    </row>
    <row r="1918" spans="1:39" x14ac:dyDescent="0.3">
      <c r="A1918" s="4" t="str">
        <f>D1918&amp;C1918&amp;B1918</f>
        <v>TD63494303LT</v>
      </c>
      <c r="B1918" s="4" t="str">
        <f>LEFT(N1918,FIND(" ",N1918)-1)</f>
        <v>LT</v>
      </c>
      <c r="C1918" s="4" t="str">
        <f>LEFT(M1918,4)</f>
        <v>4303</v>
      </c>
      <c r="D1918" s="4" t="str">
        <f>LEFT(L1918,FIND(" ",L1918)-1)</f>
        <v>TD6349</v>
      </c>
      <c r="E1918" s="4" t="str">
        <f>MID(X1918,2,3)</f>
        <v>SSP</v>
      </c>
      <c r="G1918" s="14" t="s">
        <v>10234</v>
      </c>
      <c r="H1918" s="14" t="s">
        <v>10235</v>
      </c>
      <c r="I1918" s="14" t="s">
        <v>10257</v>
      </c>
      <c r="J1918" s="14" t="s">
        <v>10258</v>
      </c>
      <c r="K1918" s="14" t="s">
        <v>183</v>
      </c>
      <c r="L1918" s="14" t="s">
        <v>10619</v>
      </c>
      <c r="M1918" s="14" t="s">
        <v>11504</v>
      </c>
      <c r="N1918" s="14" t="s">
        <v>57</v>
      </c>
      <c r="O1918" s="15">
        <v>15000</v>
      </c>
      <c r="P1918" s="15">
        <v>30909.199076654</v>
      </c>
      <c r="Q1918" s="16">
        <v>46705</v>
      </c>
      <c r="R1918" s="14" t="s">
        <v>11505</v>
      </c>
      <c r="S1918" s="14" t="s">
        <v>10261</v>
      </c>
      <c r="T1918" s="14" t="s">
        <v>11505</v>
      </c>
      <c r="U1918" s="14" t="s">
        <v>10269</v>
      </c>
      <c r="V1918" s="14"/>
      <c r="W1918" s="14"/>
      <c r="X1918" s="14" t="s">
        <v>10621</v>
      </c>
      <c r="Y1918" s="15">
        <v>0</v>
      </c>
      <c r="Z1918" s="14" t="s">
        <v>11506</v>
      </c>
      <c r="AA1918" s="15">
        <v>51013.271731690598</v>
      </c>
      <c r="AB1918" s="14" t="s">
        <v>10245</v>
      </c>
      <c r="AC1918" s="14" t="s">
        <v>10246</v>
      </c>
      <c r="AD1918" s="14" t="s">
        <v>10272</v>
      </c>
      <c r="AE1918" s="15">
        <v>-15909.199076654</v>
      </c>
      <c r="AF1918" s="31" t="str">
        <f>_xlfn.XLOOKUP(A1918,Macmahon!B:B,Macmahon!AE:AE,"",0)</f>
        <v/>
      </c>
      <c r="AG1918" s="28" t="str">
        <f>_xlfn.XLOOKUP(A1918,Macmahon!B:B,Macmahon!AJ:AJ,"",0)</f>
        <v/>
      </c>
      <c r="AH1918" s="28" t="str">
        <f>_xlfn.XLOOKUP(A1918,Macmahon!B:B,Macmahon!AK:AK,"",0)</f>
        <v/>
      </c>
      <c r="AI1918" s="28">
        <f t="shared" si="41"/>
        <v>0</v>
      </c>
      <c r="AJ1918" s="40" t="str">
        <f>E1918&amp;C1918&amp;B1918</f>
        <v>SSP4303LT</v>
      </c>
      <c r="AK1918" s="40" t="str">
        <f>IFERROR(_xlfn.XLOOKUP(AJ1918,CrossRef!$A:$A,CrossRef!$J:$J,"Not Found"),"-")</f>
        <v/>
      </c>
      <c r="AL1918" s="40">
        <f>IFERROR(_xlfn.XLOOKUP(AJ1918,CrossRef!$A:$A,CrossRef!$K:$K,"Not Found"),"-")</f>
        <v>0</v>
      </c>
      <c r="AM1918" s="40" t="str">
        <f>IFERROR(_xlfn.XLOOKUP(AJ1918,CrossRef!$A:$A,CrossRef!$L:$L,"Not Found"),"-")</f>
        <v>15000H STEERING CYLINDER CHANGE LH</v>
      </c>
    </row>
    <row r="1919" spans="1:39" x14ac:dyDescent="0.3">
      <c r="A1919" s="4" t="str">
        <f>D1919&amp;C1919&amp;B1919</f>
        <v>TD6349507000</v>
      </c>
      <c r="B1919" s="4" t="str">
        <f>LEFT(N1919,FIND(" ",N1919)-1)</f>
        <v>00</v>
      </c>
      <c r="C1919" s="4" t="str">
        <f>LEFT(M1919,4)</f>
        <v>5070</v>
      </c>
      <c r="D1919" s="4" t="str">
        <f>LEFT(L1919,FIND(" ",L1919)-1)</f>
        <v>TD6349</v>
      </c>
      <c r="E1919" s="4" t="str">
        <f>MID(X1919,2,3)</f>
        <v>SSP</v>
      </c>
      <c r="G1919" s="17" t="s">
        <v>10234</v>
      </c>
      <c r="H1919" s="17" t="s">
        <v>10235</v>
      </c>
      <c r="I1919" s="17" t="s">
        <v>10257</v>
      </c>
      <c r="J1919" s="17" t="s">
        <v>10258</v>
      </c>
      <c r="K1919" s="17" t="s">
        <v>183</v>
      </c>
      <c r="L1919" s="17" t="s">
        <v>10619</v>
      </c>
      <c r="M1919" s="17" t="s">
        <v>823</v>
      </c>
      <c r="N1919" s="17" t="s">
        <v>17</v>
      </c>
      <c r="O1919" s="18">
        <v>16000</v>
      </c>
      <c r="P1919" s="18">
        <v>45979.669542254996</v>
      </c>
      <c r="Q1919" s="16">
        <v>46547.141967592594</v>
      </c>
      <c r="R1919" s="17" t="s">
        <v>11576</v>
      </c>
      <c r="S1919" s="17" t="s">
        <v>10240</v>
      </c>
      <c r="T1919" s="17" t="s">
        <v>11576</v>
      </c>
      <c r="U1919" s="17" t="s">
        <v>10269</v>
      </c>
      <c r="V1919" s="17"/>
      <c r="W1919" s="17" t="s">
        <v>10819</v>
      </c>
      <c r="X1919" s="17" t="s">
        <v>10621</v>
      </c>
      <c r="Y1919" s="18">
        <v>28587.13</v>
      </c>
      <c r="Z1919" s="17" t="s">
        <v>11577</v>
      </c>
      <c r="AA1919" s="18">
        <v>49284.504863065202</v>
      </c>
      <c r="AB1919" s="17" t="s">
        <v>10245</v>
      </c>
      <c r="AC1919" s="17" t="s">
        <v>10246</v>
      </c>
      <c r="AD1919" s="17" t="s">
        <v>10272</v>
      </c>
      <c r="AE1919" s="18">
        <v>-29979.669542255</v>
      </c>
      <c r="AF1919" s="31" t="str">
        <f>_xlfn.XLOOKUP(A1919,Macmahon!B:B,Macmahon!AE:AE,"",0)</f>
        <v/>
      </c>
      <c r="AG1919" s="28" t="str">
        <f>_xlfn.XLOOKUP(A1919,Macmahon!B:B,Macmahon!AJ:AJ,"",0)</f>
        <v/>
      </c>
      <c r="AH1919" s="28" t="str">
        <f>_xlfn.XLOOKUP(A1919,Macmahon!B:B,Macmahon!AK:AK,"",0)</f>
        <v/>
      </c>
      <c r="AI1919" s="28">
        <f t="shared" si="41"/>
        <v>0</v>
      </c>
      <c r="AJ1919" s="40" t="str">
        <f>E1919&amp;C1919&amp;B1919</f>
        <v>SSP507000</v>
      </c>
      <c r="AK1919" s="40" t="str">
        <f>IFERROR(_xlfn.XLOOKUP(AJ1919,CrossRef!$A:$A,CrossRef!$J:$J,"Not Found"),"-")</f>
        <v/>
      </c>
      <c r="AL1919" s="40">
        <f>IFERROR(_xlfn.XLOOKUP(AJ1919,CrossRef!$A:$A,CrossRef!$K:$K,"Not Found"),"-")</f>
        <v>0</v>
      </c>
      <c r="AM1919" s="40" t="str">
        <f>IFERROR(_xlfn.XLOOKUP(AJ1919,CrossRef!$A:$A,CrossRef!$L:$L,"Not Found"),"-")</f>
        <v>12000H STEERING/HYDRAULIC FAN PMP CHNG</v>
      </c>
    </row>
    <row r="1920" spans="1:39" x14ac:dyDescent="0.3">
      <c r="A1920" s="4" t="str">
        <f>D1920&amp;C1920&amp;B1920</f>
        <v>TD6349508300</v>
      </c>
      <c r="B1920" s="4" t="str">
        <f>LEFT(N1920,FIND(" ",N1920)-1)</f>
        <v>00</v>
      </c>
      <c r="C1920" s="4" t="str">
        <f>LEFT(M1920,4)</f>
        <v>5083</v>
      </c>
      <c r="D1920" s="4" t="str">
        <f>LEFT(L1920,FIND(" ",L1920)-1)</f>
        <v>TD6349</v>
      </c>
      <c r="E1920" s="4" t="str">
        <f>MID(X1920,2,3)</f>
        <v>SSP</v>
      </c>
      <c r="G1920" s="14" t="s">
        <v>10234</v>
      </c>
      <c r="H1920" s="14" t="s">
        <v>10235</v>
      </c>
      <c r="I1920" s="14" t="s">
        <v>10257</v>
      </c>
      <c r="J1920" s="14" t="s">
        <v>10258</v>
      </c>
      <c r="K1920" s="14" t="s">
        <v>183</v>
      </c>
      <c r="L1920" s="14" t="s">
        <v>10619</v>
      </c>
      <c r="M1920" s="14" t="s">
        <v>11600</v>
      </c>
      <c r="N1920" s="14" t="s">
        <v>17</v>
      </c>
      <c r="O1920" s="15">
        <v>16000</v>
      </c>
      <c r="P1920" s="15">
        <v>45979.669542254996</v>
      </c>
      <c r="Q1920" s="16">
        <v>46547.141967592594</v>
      </c>
      <c r="R1920" s="14" t="s">
        <v>11601</v>
      </c>
      <c r="S1920" s="14" t="s">
        <v>10240</v>
      </c>
      <c r="T1920" s="14" t="s">
        <v>11601</v>
      </c>
      <c r="U1920" s="14" t="s">
        <v>10269</v>
      </c>
      <c r="V1920" s="14"/>
      <c r="W1920" s="14" t="s">
        <v>10819</v>
      </c>
      <c r="X1920" s="14" t="s">
        <v>10621</v>
      </c>
      <c r="Y1920" s="15">
        <v>9141.2800000000007</v>
      </c>
      <c r="Z1920" s="14" t="s">
        <v>11602</v>
      </c>
      <c r="AA1920" s="15">
        <v>49284.504863065202</v>
      </c>
      <c r="AB1920" s="14" t="s">
        <v>10245</v>
      </c>
      <c r="AC1920" s="14" t="s">
        <v>10246</v>
      </c>
      <c r="AD1920" s="14" t="s">
        <v>10272</v>
      </c>
      <c r="AE1920" s="15">
        <v>-29979.669542255</v>
      </c>
      <c r="AF1920" s="31" t="str">
        <f>_xlfn.XLOOKUP(A1920,Macmahon!B:B,Macmahon!AE:AE,"",0)</f>
        <v/>
      </c>
      <c r="AG1920" s="28" t="str">
        <f>_xlfn.XLOOKUP(A1920,Macmahon!B:B,Macmahon!AJ:AJ,"",0)</f>
        <v/>
      </c>
      <c r="AH1920" s="28" t="str">
        <f>_xlfn.XLOOKUP(A1920,Macmahon!B:B,Macmahon!AK:AK,"",0)</f>
        <v/>
      </c>
      <c r="AI1920" s="28">
        <f t="shared" si="41"/>
        <v>0</v>
      </c>
      <c r="AJ1920" s="40" t="str">
        <f>E1920&amp;C1920&amp;B1920</f>
        <v>SSP508300</v>
      </c>
      <c r="AK1920" s="40" t="str">
        <f>IFERROR(_xlfn.XLOOKUP(AJ1920,CrossRef!$A:$A,CrossRef!$J:$J,"Not Found"),"-")</f>
        <v/>
      </c>
      <c r="AL1920" s="40">
        <f>IFERROR(_xlfn.XLOOKUP(AJ1920,CrossRef!$A:$A,CrossRef!$K:$K,"Not Found"),"-")</f>
        <v>0</v>
      </c>
      <c r="AM1920" s="40" t="str">
        <f>IFERROR(_xlfn.XLOOKUP(AJ1920,CrossRef!$A:$A,CrossRef!$L:$L,"Not Found"),"-")</f>
        <v>16000H HOIST/BRAKE HYDRAULIC PUMP CHANGE</v>
      </c>
    </row>
    <row r="1921" spans="1:39" x14ac:dyDescent="0.3">
      <c r="A1921" s="4" t="str">
        <f>D1921&amp;C1921&amp;B1921</f>
        <v>TD6349700000</v>
      </c>
      <c r="B1921" s="4" t="str">
        <f>LEFT(N1921,FIND(" ",N1921)-1)</f>
        <v>00</v>
      </c>
      <c r="C1921" s="4" t="str">
        <f>LEFT(M1921,4)</f>
        <v>7000</v>
      </c>
      <c r="D1921" s="4" t="str">
        <f>LEFT(L1921,FIND(" ",L1921)-1)</f>
        <v>TD6349</v>
      </c>
      <c r="E1921" s="4" t="str">
        <f>MID(X1921,2,3)</f>
        <v>SSP</v>
      </c>
      <c r="G1921" s="17" t="s">
        <v>10234</v>
      </c>
      <c r="H1921" s="17" t="s">
        <v>11796</v>
      </c>
      <c r="I1921" s="17" t="s">
        <v>10257</v>
      </c>
      <c r="J1921" s="17" t="s">
        <v>10258</v>
      </c>
      <c r="K1921" s="17" t="s">
        <v>183</v>
      </c>
      <c r="L1921" s="17" t="s">
        <v>10619</v>
      </c>
      <c r="M1921" s="17" t="s">
        <v>807</v>
      </c>
      <c r="N1921" s="17" t="s">
        <v>17</v>
      </c>
      <c r="O1921" s="18">
        <v>75000</v>
      </c>
      <c r="P1921" s="18">
        <v>45979.669542254996</v>
      </c>
      <c r="Q1921" s="16">
        <v>49648</v>
      </c>
      <c r="R1921" s="17"/>
      <c r="S1921" s="17"/>
      <c r="T1921" s="17"/>
      <c r="U1921" s="17" t="s">
        <v>10248</v>
      </c>
      <c r="V1921" s="17"/>
      <c r="W1921" s="17" t="s">
        <v>11800</v>
      </c>
      <c r="X1921" s="17" t="s">
        <v>10621</v>
      </c>
      <c r="Y1921" s="18">
        <v>0</v>
      </c>
      <c r="Z1921" s="17" t="s">
        <v>11798</v>
      </c>
      <c r="AA1921" s="18">
        <v>83243.251197809703</v>
      </c>
      <c r="AB1921" s="17" t="s">
        <v>10245</v>
      </c>
      <c r="AC1921" s="17" t="s">
        <v>11799</v>
      </c>
      <c r="AD1921" s="17" t="s">
        <v>10272</v>
      </c>
      <c r="AE1921" s="18">
        <v>29020.330457745</v>
      </c>
      <c r="AF1921" s="31" t="str">
        <f>_xlfn.XLOOKUP(A1921,Macmahon!B:B,Macmahon!AE:AE,"",0)</f>
        <v/>
      </c>
      <c r="AG1921" s="28" t="str">
        <f>_xlfn.XLOOKUP(A1921,Macmahon!B:B,Macmahon!AJ:AJ,"",0)</f>
        <v/>
      </c>
      <c r="AH1921" s="28" t="str">
        <f>_xlfn.XLOOKUP(A1921,Macmahon!B:B,Macmahon!AK:AK,"",0)</f>
        <v/>
      </c>
      <c r="AI1921" s="28">
        <f t="shared" si="41"/>
        <v>0</v>
      </c>
      <c r="AJ1921" s="40" t="str">
        <f>E1921&amp;C1921&amp;B1921</f>
        <v>SSP700000</v>
      </c>
      <c r="AK1921" s="40" t="str">
        <f>IFERROR(_xlfn.XLOOKUP(AJ1921,CrossRef!$A:$A,CrossRef!$J:$J,"Not Found"),"-")</f>
        <v>Not Found</v>
      </c>
      <c r="AL1921" s="40" t="str">
        <f>IFERROR(_xlfn.XLOOKUP(AJ1921,CrossRef!$A:$A,CrossRef!$K:$K,"Not Found"),"-")</f>
        <v>Not Found</v>
      </c>
      <c r="AM1921" s="40" t="str">
        <f>IFERROR(_xlfn.XLOOKUP(AJ1921,CrossRef!$A:$A,CrossRef!$L:$L,"Not Found"),"-")</f>
        <v>Not Found</v>
      </c>
    </row>
    <row r="1922" spans="1:39" x14ac:dyDescent="0.3">
      <c r="A1922" s="4" t="str">
        <f>D1922&amp;C1922&amp;B1922</f>
        <v>TD6491700000</v>
      </c>
      <c r="B1922" s="4" t="str">
        <f>LEFT(N1922,FIND(" ",N1922)-1)</f>
        <v>00</v>
      </c>
      <c r="C1922" s="4" t="str">
        <f>LEFT(M1922,4)</f>
        <v>7000</v>
      </c>
      <c r="D1922" s="4" t="str">
        <f>LEFT(L1922,FIND(" ",L1922)-1)</f>
        <v>TD6491</v>
      </c>
      <c r="E1922" s="4" t="str">
        <f>MID(X1922,2,3)</f>
        <v>APX</v>
      </c>
      <c r="G1922" s="14" t="s">
        <v>10234</v>
      </c>
      <c r="H1922" s="14" t="s">
        <v>11796</v>
      </c>
      <c r="I1922" s="14" t="s">
        <v>10251</v>
      </c>
      <c r="J1922" s="14" t="s">
        <v>10252</v>
      </c>
      <c r="K1922" s="14" t="s">
        <v>177</v>
      </c>
      <c r="L1922" s="14" t="s">
        <v>10454</v>
      </c>
      <c r="M1922" s="14" t="s">
        <v>807</v>
      </c>
      <c r="N1922" s="14" t="s">
        <v>17</v>
      </c>
      <c r="O1922" s="15">
        <v>75000</v>
      </c>
      <c r="P1922" s="15">
        <v>64419.306927818798</v>
      </c>
      <c r="Q1922" s="20">
        <v>47018.288819444446</v>
      </c>
      <c r="R1922" s="14"/>
      <c r="S1922" s="14"/>
      <c r="T1922" s="14"/>
      <c r="U1922" s="14" t="s">
        <v>10248</v>
      </c>
      <c r="V1922" s="14"/>
      <c r="W1922" s="14"/>
      <c r="X1922" s="14" t="s">
        <v>10457</v>
      </c>
      <c r="Y1922" s="15">
        <v>0</v>
      </c>
      <c r="Z1922" s="14" t="s">
        <v>11798</v>
      </c>
      <c r="AA1922" s="15">
        <v>75000</v>
      </c>
      <c r="AB1922" s="14" t="s">
        <v>10245</v>
      </c>
      <c r="AC1922" s="14" t="s">
        <v>11799</v>
      </c>
      <c r="AD1922" s="14"/>
      <c r="AE1922" s="15">
        <v>10580.6930721812</v>
      </c>
      <c r="AF1922" s="31" t="str">
        <f>_xlfn.XLOOKUP(A1922,Macmahon!B:B,Macmahon!AE:AE,"",0)</f>
        <v/>
      </c>
      <c r="AG1922" s="28" t="str">
        <f>_xlfn.XLOOKUP(A1922,Macmahon!B:B,Macmahon!AJ:AJ,"",0)</f>
        <v/>
      </c>
      <c r="AH1922" s="28" t="str">
        <f>_xlfn.XLOOKUP(A1922,Macmahon!B:B,Macmahon!AK:AK,"",0)</f>
        <v/>
      </c>
      <c r="AI1922" s="28">
        <f t="shared" si="41"/>
        <v>0</v>
      </c>
      <c r="AJ1922" s="40" t="str">
        <f>E1922&amp;C1922&amp;B1922</f>
        <v>APX700000</v>
      </c>
      <c r="AK1922" s="40" t="str">
        <f>IFERROR(_xlfn.XLOOKUP(AJ1922,CrossRef!$A:$A,CrossRef!$J:$J,"Not Found"),"-")</f>
        <v>Not Found</v>
      </c>
      <c r="AL1922" s="40" t="str">
        <f>IFERROR(_xlfn.XLOOKUP(AJ1922,CrossRef!$A:$A,CrossRef!$K:$K,"Not Found"),"-")</f>
        <v>Not Found</v>
      </c>
      <c r="AM1922" s="40" t="str">
        <f>IFERROR(_xlfn.XLOOKUP(AJ1922,CrossRef!$A:$A,CrossRef!$L:$L,"Not Found"),"-")</f>
        <v>Not Found</v>
      </c>
    </row>
    <row r="1923" spans="1:39" x14ac:dyDescent="0.3">
      <c r="A1923" s="4" t="str">
        <f>D1923&amp;C1923&amp;B1923</f>
        <v>TD6492700000</v>
      </c>
      <c r="B1923" s="4" t="str">
        <f>LEFT(N1923,FIND(" ",N1923)-1)</f>
        <v>00</v>
      </c>
      <c r="C1923" s="4" t="str">
        <f>LEFT(M1923,4)</f>
        <v>7000</v>
      </c>
      <c r="D1923" s="4" t="str">
        <f>LEFT(L1923,FIND(" ",L1923)-1)</f>
        <v>TD6492</v>
      </c>
      <c r="E1923" s="4" t="str">
        <f>MID(X1923,2,3)</f>
        <v>APX</v>
      </c>
      <c r="G1923" s="14" t="s">
        <v>10234</v>
      </c>
      <c r="H1923" s="14" t="s">
        <v>11796</v>
      </c>
      <c r="I1923" s="14" t="s">
        <v>10236</v>
      </c>
      <c r="J1923" s="14" t="s">
        <v>10237</v>
      </c>
      <c r="K1923" s="14" t="s">
        <v>177</v>
      </c>
      <c r="L1923" s="14" t="s">
        <v>10694</v>
      </c>
      <c r="M1923" s="14" t="s">
        <v>807</v>
      </c>
      <c r="N1923" s="14" t="s">
        <v>17</v>
      </c>
      <c r="O1923" s="15">
        <v>75000</v>
      </c>
      <c r="P1923" s="15">
        <v>65675.086927818804</v>
      </c>
      <c r="Q1923" s="20">
        <v>46926.554097222222</v>
      </c>
      <c r="R1923" s="14"/>
      <c r="S1923" s="14"/>
      <c r="T1923" s="14"/>
      <c r="U1923" s="14" t="s">
        <v>10248</v>
      </c>
      <c r="V1923" s="14"/>
      <c r="W1923" s="14"/>
      <c r="X1923" s="14" t="s">
        <v>10695</v>
      </c>
      <c r="Y1923" s="15">
        <v>0</v>
      </c>
      <c r="Z1923" s="14" t="s">
        <v>11798</v>
      </c>
      <c r="AA1923" s="15">
        <v>75000</v>
      </c>
      <c r="AB1923" s="14" t="s">
        <v>10245</v>
      </c>
      <c r="AC1923" s="14" t="s">
        <v>11799</v>
      </c>
      <c r="AD1923" s="14"/>
      <c r="AE1923" s="15">
        <v>9324.9130721812107</v>
      </c>
      <c r="AF1923" s="31" t="str">
        <f>_xlfn.XLOOKUP(A1923,Macmahon!B:B,Macmahon!AE:AE,"",0)</f>
        <v/>
      </c>
      <c r="AG1923" s="28" t="str">
        <f>_xlfn.XLOOKUP(A1923,Macmahon!B:B,Macmahon!AJ:AJ,"",0)</f>
        <v/>
      </c>
      <c r="AH1923" s="28" t="str">
        <f>_xlfn.XLOOKUP(A1923,Macmahon!B:B,Macmahon!AK:AK,"",0)</f>
        <v/>
      </c>
      <c r="AI1923" s="28">
        <f t="shared" ref="AI1923:AI1986" si="42">IF(AG1923=0,AH1923,IF(AH1923=0,AG1923,MIN(AG1923,AH1923)))</f>
        <v>0</v>
      </c>
      <c r="AJ1923" s="40" t="str">
        <f>E1923&amp;C1923&amp;B1923</f>
        <v>APX700000</v>
      </c>
      <c r="AK1923" s="40" t="str">
        <f>IFERROR(_xlfn.XLOOKUP(AJ1923,CrossRef!$A:$A,CrossRef!$J:$J,"Not Found"),"-")</f>
        <v>Not Found</v>
      </c>
      <c r="AL1923" s="40" t="str">
        <f>IFERROR(_xlfn.XLOOKUP(AJ1923,CrossRef!$A:$A,CrossRef!$K:$K,"Not Found"),"-")</f>
        <v>Not Found</v>
      </c>
      <c r="AM1923" s="40" t="str">
        <f>IFERROR(_xlfn.XLOOKUP(AJ1923,CrossRef!$A:$A,CrossRef!$L:$L,"Not Found"),"-")</f>
        <v>Not Found</v>
      </c>
    </row>
    <row r="1924" spans="1:39" x14ac:dyDescent="0.3">
      <c r="A1924" s="4" t="str">
        <f>D1924&amp;C1924&amp;B1924</f>
        <v>TD6493700000</v>
      </c>
      <c r="B1924" s="4" t="str">
        <f>LEFT(N1924,FIND(" ",N1924)-1)</f>
        <v>00</v>
      </c>
      <c r="C1924" s="4" t="str">
        <f>LEFT(M1924,4)</f>
        <v>7000</v>
      </c>
      <c r="D1924" s="4" t="str">
        <f>LEFT(L1924,FIND(" ",L1924)-1)</f>
        <v>TD6493</v>
      </c>
      <c r="E1924" s="4" t="str">
        <f>MID(X1924,2,3)</f>
        <v>APX</v>
      </c>
      <c r="G1924" s="17" t="s">
        <v>10234</v>
      </c>
      <c r="H1924" s="17" t="s">
        <v>11796</v>
      </c>
      <c r="I1924" s="17" t="s">
        <v>10251</v>
      </c>
      <c r="J1924" s="17" t="s">
        <v>10252</v>
      </c>
      <c r="K1924" s="17" t="s">
        <v>177</v>
      </c>
      <c r="L1924" s="17" t="s">
        <v>10639</v>
      </c>
      <c r="M1924" s="17" t="s">
        <v>807</v>
      </c>
      <c r="N1924" s="17" t="s">
        <v>17</v>
      </c>
      <c r="O1924" s="18">
        <v>75000</v>
      </c>
      <c r="P1924" s="18">
        <v>62412.069542254998</v>
      </c>
      <c r="Q1924" s="19">
        <v>47394.804594907408</v>
      </c>
      <c r="R1924" s="17"/>
      <c r="S1924" s="17"/>
      <c r="T1924" s="17"/>
      <c r="U1924" s="17" t="s">
        <v>10248</v>
      </c>
      <c r="V1924" s="17"/>
      <c r="W1924" s="17"/>
      <c r="X1924" s="17" t="s">
        <v>10641</v>
      </c>
      <c r="Y1924" s="18">
        <v>0</v>
      </c>
      <c r="Z1924" s="17" t="s">
        <v>11798</v>
      </c>
      <c r="AA1924" s="18">
        <v>75000</v>
      </c>
      <c r="AB1924" s="17" t="s">
        <v>10245</v>
      </c>
      <c r="AC1924" s="17" t="s">
        <v>11799</v>
      </c>
      <c r="AD1924" s="17"/>
      <c r="AE1924" s="18">
        <v>12587.930457745</v>
      </c>
      <c r="AF1924" s="31" t="str">
        <f>_xlfn.XLOOKUP(A1924,Macmahon!B:B,Macmahon!AE:AE,"",0)</f>
        <v/>
      </c>
      <c r="AG1924" s="28" t="str">
        <f>_xlfn.XLOOKUP(A1924,Macmahon!B:B,Macmahon!AJ:AJ,"",0)</f>
        <v/>
      </c>
      <c r="AH1924" s="28" t="str">
        <f>_xlfn.XLOOKUP(A1924,Macmahon!B:B,Macmahon!AK:AK,"",0)</f>
        <v/>
      </c>
      <c r="AI1924" s="28">
        <f t="shared" si="42"/>
        <v>0</v>
      </c>
      <c r="AJ1924" s="40" t="str">
        <f>E1924&amp;C1924&amp;B1924</f>
        <v>APX700000</v>
      </c>
      <c r="AK1924" s="40" t="str">
        <f>IFERROR(_xlfn.XLOOKUP(AJ1924,CrossRef!$A:$A,CrossRef!$J:$J,"Not Found"),"-")</f>
        <v>Not Found</v>
      </c>
      <c r="AL1924" s="40" t="str">
        <f>IFERROR(_xlfn.XLOOKUP(AJ1924,CrossRef!$A:$A,CrossRef!$K:$K,"Not Found"),"-")</f>
        <v>Not Found</v>
      </c>
      <c r="AM1924" s="40" t="str">
        <f>IFERROR(_xlfn.XLOOKUP(AJ1924,CrossRef!$A:$A,CrossRef!$L:$L,"Not Found"),"-")</f>
        <v>Not Found</v>
      </c>
    </row>
    <row r="1925" spans="1:39" x14ac:dyDescent="0.3">
      <c r="A1925" s="4" t="str">
        <f>D1925&amp;C1925&amp;B1925</f>
        <v>TD6636306600</v>
      </c>
      <c r="B1925" s="4" t="str">
        <f>LEFT(N1925,FIND(" ",N1925)-1)</f>
        <v>00</v>
      </c>
      <c r="C1925" s="4" t="str">
        <f>LEFT(M1925,4)</f>
        <v>3066</v>
      </c>
      <c r="D1925" s="4" t="str">
        <f>LEFT(L1925,FIND(" ",L1925)-1)</f>
        <v>TD6636</v>
      </c>
      <c r="E1925" s="4" t="str">
        <f>MID(X1925,2,3)</f>
        <v>SPD</v>
      </c>
      <c r="G1925" s="14" t="s">
        <v>10234</v>
      </c>
      <c r="H1925" s="14" t="s">
        <v>10235</v>
      </c>
      <c r="I1925" s="14" t="s">
        <v>10328</v>
      </c>
      <c r="J1925" s="14" t="s">
        <v>10329</v>
      </c>
      <c r="K1925" s="14" t="s">
        <v>190</v>
      </c>
      <c r="L1925" s="14" t="s">
        <v>10536</v>
      </c>
      <c r="M1925" s="14" t="s">
        <v>10941</v>
      </c>
      <c r="N1925" s="14" t="s">
        <v>17</v>
      </c>
      <c r="O1925" s="15">
        <v>15000</v>
      </c>
      <c r="P1925" s="15">
        <v>19125.425490404799</v>
      </c>
      <c r="Q1925" s="16">
        <v>46302.956770833334</v>
      </c>
      <c r="R1925" s="14" t="s">
        <v>10944</v>
      </c>
      <c r="S1925" s="14" t="s">
        <v>10240</v>
      </c>
      <c r="T1925" s="14" t="s">
        <v>10944</v>
      </c>
      <c r="U1925" s="14" t="s">
        <v>10269</v>
      </c>
      <c r="V1925" s="14"/>
      <c r="W1925" s="14"/>
      <c r="X1925" s="14" t="s">
        <v>10538</v>
      </c>
      <c r="Y1925" s="15">
        <v>4734.43</v>
      </c>
      <c r="Z1925" s="14" t="s">
        <v>10945</v>
      </c>
      <c r="AA1925" s="15">
        <v>19882.2231348391</v>
      </c>
      <c r="AB1925" s="14" t="s">
        <v>10335</v>
      </c>
      <c r="AC1925" s="14" t="s">
        <v>10246</v>
      </c>
      <c r="AD1925" s="14"/>
      <c r="AE1925" s="15">
        <v>-4125.4254904048503</v>
      </c>
      <c r="AF1925" s="31" t="str">
        <f>_xlfn.XLOOKUP(A1925,Macmahon!B:B,Macmahon!AE:AE,"",0)</f>
        <v/>
      </c>
      <c r="AG1925" s="28" t="str">
        <f>_xlfn.XLOOKUP(A1925,Macmahon!B:B,Macmahon!AJ:AJ,"",0)</f>
        <v/>
      </c>
      <c r="AH1925" s="28" t="str">
        <f>_xlfn.XLOOKUP(A1925,Macmahon!B:B,Macmahon!AK:AK,"",0)</f>
        <v/>
      </c>
      <c r="AI1925" s="28">
        <f t="shared" si="42"/>
        <v>0</v>
      </c>
      <c r="AJ1925" s="40" t="str">
        <f>E1925&amp;C1925&amp;B1925</f>
        <v>SPD306600</v>
      </c>
      <c r="AK1925" s="40" t="str">
        <f>IFERROR(_xlfn.XLOOKUP(AJ1925,CrossRef!$A:$A,CrossRef!$J:$J,"Not Found"),"-")</f>
        <v>Not Found</v>
      </c>
      <c r="AL1925" s="40" t="str">
        <f>IFERROR(_xlfn.XLOOKUP(AJ1925,CrossRef!$A:$A,CrossRef!$K:$K,"Not Found"),"-")</f>
        <v>Not Found</v>
      </c>
      <c r="AM1925" s="40" t="str">
        <f>IFERROR(_xlfn.XLOOKUP(AJ1925,CrossRef!$A:$A,CrossRef!$L:$L,"Not Found"),"-")</f>
        <v>Not Found</v>
      </c>
    </row>
    <row r="1926" spans="1:39" x14ac:dyDescent="0.3">
      <c r="A1926" s="4" t="str">
        <f>D1926&amp;C1926&amp;B1926</f>
        <v>TD6636325300</v>
      </c>
      <c r="B1926" s="4" t="str">
        <f>LEFT(N1926,FIND(" ",N1926)-1)</f>
        <v>00</v>
      </c>
      <c r="C1926" s="4" t="str">
        <f>LEFT(M1926,4)</f>
        <v>3253</v>
      </c>
      <c r="D1926" s="4" t="str">
        <f>LEFT(L1926,FIND(" ",L1926)-1)</f>
        <v>TD6636</v>
      </c>
      <c r="E1926" s="4" t="str">
        <f>MID(X1926,2,3)</f>
        <v>SPD</v>
      </c>
      <c r="G1926" s="14" t="s">
        <v>10234</v>
      </c>
      <c r="H1926" s="14" t="s">
        <v>10235</v>
      </c>
      <c r="I1926" s="14" t="s">
        <v>10328</v>
      </c>
      <c r="J1926" s="14" t="s">
        <v>10329</v>
      </c>
      <c r="K1926" s="14" t="s">
        <v>190</v>
      </c>
      <c r="L1926" s="14" t="s">
        <v>10536</v>
      </c>
      <c r="M1926" s="14" t="s">
        <v>11066</v>
      </c>
      <c r="N1926" s="14" t="s">
        <v>17</v>
      </c>
      <c r="O1926" s="15">
        <v>30000</v>
      </c>
      <c r="P1926" s="15">
        <v>19125.425490404799</v>
      </c>
      <c r="Q1926" s="20">
        <v>47072.856354166666</v>
      </c>
      <c r="R1926" s="14" t="s">
        <v>11076</v>
      </c>
      <c r="S1926" s="14" t="s">
        <v>10240</v>
      </c>
      <c r="T1926" s="14" t="s">
        <v>11076</v>
      </c>
      <c r="U1926" s="14" t="s">
        <v>10248</v>
      </c>
      <c r="V1926" s="14"/>
      <c r="W1926" s="14"/>
      <c r="X1926" s="14" t="s">
        <v>10538</v>
      </c>
      <c r="Y1926" s="15">
        <v>13026.94</v>
      </c>
      <c r="Z1926" s="14" t="s">
        <v>11077</v>
      </c>
      <c r="AA1926" s="15">
        <v>30000</v>
      </c>
      <c r="AB1926" s="14" t="s">
        <v>10335</v>
      </c>
      <c r="AC1926" s="14" t="s">
        <v>10246</v>
      </c>
      <c r="AD1926" s="14"/>
      <c r="AE1926" s="15">
        <v>10874.574509595201</v>
      </c>
      <c r="AF1926" s="31" t="str">
        <f>_xlfn.XLOOKUP(A1926,Macmahon!B:B,Macmahon!AE:AE,"",0)</f>
        <v/>
      </c>
      <c r="AG1926" s="28" t="str">
        <f>_xlfn.XLOOKUP(A1926,Macmahon!B:B,Macmahon!AJ:AJ,"",0)</f>
        <v/>
      </c>
      <c r="AH1926" s="28" t="str">
        <f>_xlfn.XLOOKUP(A1926,Macmahon!B:B,Macmahon!AK:AK,"",0)</f>
        <v/>
      </c>
      <c r="AI1926" s="28">
        <f t="shared" si="42"/>
        <v>0</v>
      </c>
      <c r="AJ1926" s="40" t="str">
        <f>E1926&amp;C1926&amp;B1926</f>
        <v>SPD325300</v>
      </c>
      <c r="AK1926" s="40" t="str">
        <f>IFERROR(_xlfn.XLOOKUP(AJ1926,CrossRef!$A:$A,CrossRef!$J:$J,"Not Found"),"-")</f>
        <v>Not Found</v>
      </c>
      <c r="AL1926" s="40" t="str">
        <f>IFERROR(_xlfn.XLOOKUP(AJ1926,CrossRef!$A:$A,CrossRef!$K:$K,"Not Found"),"-")</f>
        <v>Not Found</v>
      </c>
      <c r="AM1926" s="40" t="str">
        <f>IFERROR(_xlfn.XLOOKUP(AJ1926,CrossRef!$A:$A,CrossRef!$L:$L,"Not Found"),"-")</f>
        <v>Not Found</v>
      </c>
    </row>
    <row r="1927" spans="1:39" x14ac:dyDescent="0.3">
      <c r="A1927" s="4" t="str">
        <f>D1927&amp;C1927&amp;B1927</f>
        <v>TD66364303LT</v>
      </c>
      <c r="B1927" s="4" t="str">
        <f>LEFT(N1927,FIND(" ",N1927)-1)</f>
        <v>LT</v>
      </c>
      <c r="C1927" s="4" t="str">
        <f>LEFT(M1927,4)</f>
        <v>4303</v>
      </c>
      <c r="D1927" s="4" t="str">
        <f>LEFT(L1927,FIND(" ",L1927)-1)</f>
        <v>TD6636</v>
      </c>
      <c r="E1927" s="4" t="str">
        <f>MID(X1927,2,3)</f>
        <v>SPD</v>
      </c>
      <c r="G1927" s="17" t="s">
        <v>10234</v>
      </c>
      <c r="H1927" s="17" t="s">
        <v>10235</v>
      </c>
      <c r="I1927" s="17" t="s">
        <v>10328</v>
      </c>
      <c r="J1927" s="17" t="s">
        <v>10329</v>
      </c>
      <c r="K1927" s="17" t="s">
        <v>190</v>
      </c>
      <c r="L1927" s="17" t="s">
        <v>10536</v>
      </c>
      <c r="M1927" s="17" t="s">
        <v>11504</v>
      </c>
      <c r="N1927" s="17" t="s">
        <v>57</v>
      </c>
      <c r="O1927" s="18">
        <v>12000</v>
      </c>
      <c r="P1927" s="18">
        <v>19125.425490404799</v>
      </c>
      <c r="Q1927" s="16">
        <v>46635</v>
      </c>
      <c r="R1927" s="17" t="s">
        <v>11509</v>
      </c>
      <c r="S1927" s="17" t="s">
        <v>10286</v>
      </c>
      <c r="T1927" s="17" t="s">
        <v>11509</v>
      </c>
      <c r="U1927" s="17" t="s">
        <v>10269</v>
      </c>
      <c r="V1927" s="17"/>
      <c r="W1927" s="17" t="s">
        <v>11257</v>
      </c>
      <c r="X1927" s="17" t="s">
        <v>10538</v>
      </c>
      <c r="Y1927" s="18">
        <v>12871.1</v>
      </c>
      <c r="Z1927" s="17" t="s">
        <v>11510</v>
      </c>
      <c r="AA1927" s="18">
        <v>24245.830253251199</v>
      </c>
      <c r="AB1927" s="17" t="s">
        <v>10335</v>
      </c>
      <c r="AC1927" s="17" t="s">
        <v>10246</v>
      </c>
      <c r="AD1927" s="17"/>
      <c r="AE1927" s="18">
        <v>-7125.4254904048503</v>
      </c>
      <c r="AF1927" s="31" t="str">
        <f>_xlfn.XLOOKUP(A1927,Macmahon!B:B,Macmahon!AE:AE,"",0)</f>
        <v/>
      </c>
      <c r="AG1927" s="28" t="str">
        <f>_xlfn.XLOOKUP(A1927,Macmahon!B:B,Macmahon!AJ:AJ,"",0)</f>
        <v/>
      </c>
      <c r="AH1927" s="28" t="str">
        <f>_xlfn.XLOOKUP(A1927,Macmahon!B:B,Macmahon!AK:AK,"",0)</f>
        <v/>
      </c>
      <c r="AI1927" s="28">
        <f t="shared" si="42"/>
        <v>0</v>
      </c>
      <c r="AJ1927" s="40" t="str">
        <f>E1927&amp;C1927&amp;B1927</f>
        <v>SPD4303LT</v>
      </c>
      <c r="AK1927" s="40" t="str">
        <f>IFERROR(_xlfn.XLOOKUP(AJ1927,CrossRef!$A:$A,CrossRef!$J:$J,"Not Found"),"-")</f>
        <v/>
      </c>
      <c r="AL1927" s="40">
        <f>IFERROR(_xlfn.XLOOKUP(AJ1927,CrossRef!$A:$A,CrossRef!$K:$K,"Not Found"),"-")</f>
        <v>0</v>
      </c>
      <c r="AM1927" s="40" t="str">
        <f>IFERROR(_xlfn.XLOOKUP(AJ1927,CrossRef!$A:$A,CrossRef!$L:$L,"Not Found"),"-")</f>
        <v>12000H STEERING CYLINDER CHANGE LH</v>
      </c>
    </row>
    <row r="1928" spans="1:39" x14ac:dyDescent="0.3">
      <c r="A1928" s="4" t="str">
        <f>D1928&amp;C1928&amp;B1928</f>
        <v>TD66364303RI</v>
      </c>
      <c r="B1928" s="4" t="str">
        <f>LEFT(N1928,FIND(" ",N1928)-1)</f>
        <v>RI</v>
      </c>
      <c r="C1928" s="4" t="str">
        <f>LEFT(M1928,4)</f>
        <v>4303</v>
      </c>
      <c r="D1928" s="4" t="str">
        <f>LEFT(L1928,FIND(" ",L1928)-1)</f>
        <v>TD6636</v>
      </c>
      <c r="E1928" s="4" t="str">
        <f>MID(X1928,2,3)</f>
        <v>SPD</v>
      </c>
      <c r="G1928" s="14" t="s">
        <v>10234</v>
      </c>
      <c r="H1928" s="14" t="s">
        <v>10235</v>
      </c>
      <c r="I1928" s="14" t="s">
        <v>10328</v>
      </c>
      <c r="J1928" s="14" t="s">
        <v>10329</v>
      </c>
      <c r="K1928" s="14" t="s">
        <v>190</v>
      </c>
      <c r="L1928" s="14" t="s">
        <v>10536</v>
      </c>
      <c r="M1928" s="14" t="s">
        <v>11504</v>
      </c>
      <c r="N1928" s="14" t="s">
        <v>61</v>
      </c>
      <c r="O1928" s="15">
        <v>12000</v>
      </c>
      <c r="P1928" s="15">
        <v>19125.425490404799</v>
      </c>
      <c r="Q1928" s="16">
        <v>46635</v>
      </c>
      <c r="R1928" s="14" t="s">
        <v>11509</v>
      </c>
      <c r="S1928" s="14" t="s">
        <v>10286</v>
      </c>
      <c r="T1928" s="14" t="s">
        <v>11509</v>
      </c>
      <c r="U1928" s="14" t="s">
        <v>10269</v>
      </c>
      <c r="V1928" s="14"/>
      <c r="W1928" s="14" t="s">
        <v>11257</v>
      </c>
      <c r="X1928" s="14" t="s">
        <v>10538</v>
      </c>
      <c r="Y1928" s="15">
        <v>12871.1</v>
      </c>
      <c r="Z1928" s="14" t="s">
        <v>11511</v>
      </c>
      <c r="AA1928" s="15">
        <v>24245.830253251199</v>
      </c>
      <c r="AB1928" s="14" t="s">
        <v>10335</v>
      </c>
      <c r="AC1928" s="14" t="s">
        <v>10246</v>
      </c>
      <c r="AD1928" s="14"/>
      <c r="AE1928" s="15">
        <v>-7125.4254904048503</v>
      </c>
      <c r="AF1928" s="31" t="str">
        <f>_xlfn.XLOOKUP(A1928,Macmahon!B:B,Macmahon!AE:AE,"",0)</f>
        <v/>
      </c>
      <c r="AG1928" s="28" t="str">
        <f>_xlfn.XLOOKUP(A1928,Macmahon!B:B,Macmahon!AJ:AJ,"",0)</f>
        <v/>
      </c>
      <c r="AH1928" s="28" t="str">
        <f>_xlfn.XLOOKUP(A1928,Macmahon!B:B,Macmahon!AK:AK,"",0)</f>
        <v/>
      </c>
      <c r="AI1928" s="28">
        <f t="shared" si="42"/>
        <v>0</v>
      </c>
      <c r="AJ1928" s="40" t="str">
        <f>E1928&amp;C1928&amp;B1928</f>
        <v>SPD4303RI</v>
      </c>
      <c r="AK1928" s="40" t="str">
        <f>IFERROR(_xlfn.XLOOKUP(AJ1928,CrossRef!$A:$A,CrossRef!$J:$J,"Not Found"),"-")</f>
        <v/>
      </c>
      <c r="AL1928" s="40">
        <f>IFERROR(_xlfn.XLOOKUP(AJ1928,CrossRef!$A:$A,CrossRef!$K:$K,"Not Found"),"-")</f>
        <v>0</v>
      </c>
      <c r="AM1928" s="40" t="str">
        <f>IFERROR(_xlfn.XLOOKUP(AJ1928,CrossRef!$A:$A,CrossRef!$L:$L,"Not Found"),"-")</f>
        <v>12000H STEERING CYLINDER CHANGE RH</v>
      </c>
    </row>
    <row r="1929" spans="1:39" x14ac:dyDescent="0.3">
      <c r="A1929" s="4" t="str">
        <f>D1929&amp;C1929&amp;B1929</f>
        <v>TD66365102RI</v>
      </c>
      <c r="B1929" s="4" t="str">
        <f>LEFT(N1929,FIND(" ",N1929)-1)</f>
        <v>RI</v>
      </c>
      <c r="C1929" s="4" t="str">
        <f>LEFT(M1929,4)</f>
        <v>5102</v>
      </c>
      <c r="D1929" s="4" t="str">
        <f>LEFT(L1929,FIND(" ",L1929)-1)</f>
        <v>TD6636</v>
      </c>
      <c r="E1929" s="4" t="str">
        <f>MID(X1929,2,3)</f>
        <v>SPD</v>
      </c>
      <c r="G1929" s="17" t="s">
        <v>10234</v>
      </c>
      <c r="H1929" s="17" t="s">
        <v>10235</v>
      </c>
      <c r="I1929" s="17" t="s">
        <v>10328</v>
      </c>
      <c r="J1929" s="17" t="s">
        <v>10329</v>
      </c>
      <c r="K1929" s="17" t="s">
        <v>190</v>
      </c>
      <c r="L1929" s="17" t="s">
        <v>10536</v>
      </c>
      <c r="M1929" s="17" t="s">
        <v>695</v>
      </c>
      <c r="N1929" s="17" t="s">
        <v>61</v>
      </c>
      <c r="O1929" s="18">
        <v>18000</v>
      </c>
      <c r="P1929" s="18">
        <v>10788.7129918765</v>
      </c>
      <c r="Q1929" s="16">
        <v>46490</v>
      </c>
      <c r="R1929" s="17" t="s">
        <v>11658</v>
      </c>
      <c r="S1929" s="17" t="s">
        <v>10286</v>
      </c>
      <c r="T1929" s="17" t="s">
        <v>11658</v>
      </c>
      <c r="U1929" s="17" t="s">
        <v>10269</v>
      </c>
      <c r="V1929" s="17"/>
      <c r="W1929" s="17" t="s">
        <v>11393</v>
      </c>
      <c r="X1929" s="17" t="s">
        <v>10538</v>
      </c>
      <c r="Y1929" s="18">
        <v>26570.66</v>
      </c>
      <c r="Z1929" s="17" t="s">
        <v>11662</v>
      </c>
      <c r="AA1929" s="18">
        <v>22340.286105407198</v>
      </c>
      <c r="AB1929" s="17" t="s">
        <v>10335</v>
      </c>
      <c r="AC1929" s="17" t="s">
        <v>10246</v>
      </c>
      <c r="AD1929" s="17"/>
      <c r="AE1929" s="18">
        <v>7211.2870081234796</v>
      </c>
      <c r="AF1929" s="31" t="str">
        <f>_xlfn.XLOOKUP(A1929,Macmahon!B:B,Macmahon!AE:AE,"",0)</f>
        <v/>
      </c>
      <c r="AG1929" s="28" t="str">
        <f>_xlfn.XLOOKUP(A1929,Macmahon!B:B,Macmahon!AJ:AJ,"",0)</f>
        <v/>
      </c>
      <c r="AH1929" s="28" t="str">
        <f>_xlfn.XLOOKUP(A1929,Macmahon!B:B,Macmahon!AK:AK,"",0)</f>
        <v/>
      </c>
      <c r="AI1929" s="28">
        <f t="shared" si="42"/>
        <v>0</v>
      </c>
      <c r="AJ1929" s="40" t="str">
        <f>E1929&amp;C1929&amp;B1929</f>
        <v>SPD5102RI</v>
      </c>
      <c r="AK1929" s="40" t="str">
        <f>IFERROR(_xlfn.XLOOKUP(AJ1929,CrossRef!$A:$A,CrossRef!$J:$J,"Not Found"),"-")</f>
        <v/>
      </c>
      <c r="AL1929" s="40">
        <f>IFERROR(_xlfn.XLOOKUP(AJ1929,CrossRef!$A:$A,CrossRef!$K:$K,"Not Found"),"-")</f>
        <v>0</v>
      </c>
      <c r="AM1929" s="40" t="str">
        <f>IFERROR(_xlfn.XLOOKUP(AJ1929,CrossRef!$A:$A,CrossRef!$L:$L,"Not Found"),"-")</f>
        <v>18000H HOIST CYLINDER CHANGE RH</v>
      </c>
    </row>
    <row r="1930" spans="1:39" x14ac:dyDescent="0.3">
      <c r="A1930" s="4" t="str">
        <f>D1930&amp;C1930&amp;B1930</f>
        <v>TD66365102LT</v>
      </c>
      <c r="B1930" s="4" t="str">
        <f>LEFT(N1930,FIND(" ",N1930)-1)</f>
        <v>LT</v>
      </c>
      <c r="C1930" s="4" t="str">
        <f>LEFT(M1930,4)</f>
        <v>5102</v>
      </c>
      <c r="D1930" s="4" t="str">
        <f>LEFT(L1930,FIND(" ",L1930)-1)</f>
        <v>TD6636</v>
      </c>
      <c r="E1930" s="4" t="str">
        <f>MID(X1930,2,3)</f>
        <v>SPD</v>
      </c>
      <c r="G1930" s="14" t="s">
        <v>10234</v>
      </c>
      <c r="H1930" s="14" t="s">
        <v>10235</v>
      </c>
      <c r="I1930" s="14" t="s">
        <v>10328</v>
      </c>
      <c r="J1930" s="14" t="s">
        <v>10329</v>
      </c>
      <c r="K1930" s="14" t="s">
        <v>190</v>
      </c>
      <c r="L1930" s="14" t="s">
        <v>10536</v>
      </c>
      <c r="M1930" s="14" t="s">
        <v>695</v>
      </c>
      <c r="N1930" s="14" t="s">
        <v>57</v>
      </c>
      <c r="O1930" s="15">
        <v>18000</v>
      </c>
      <c r="P1930" s="15">
        <v>19125.425490404799</v>
      </c>
      <c r="Q1930" s="16">
        <v>46302</v>
      </c>
      <c r="R1930" s="14" t="s">
        <v>11658</v>
      </c>
      <c r="S1930" s="14" t="s">
        <v>10286</v>
      </c>
      <c r="T1930" s="14" t="s">
        <v>11658</v>
      </c>
      <c r="U1930" s="14" t="s">
        <v>10269</v>
      </c>
      <c r="V1930" s="14"/>
      <c r="W1930" s="14" t="s">
        <v>11661</v>
      </c>
      <c r="X1930" s="14" t="s">
        <v>10538</v>
      </c>
      <c r="Y1930" s="15">
        <v>26570.66</v>
      </c>
      <c r="Z1930" s="14" t="s">
        <v>11660</v>
      </c>
      <c r="AA1930" s="15">
        <v>19869.6495550992</v>
      </c>
      <c r="AB1930" s="14" t="s">
        <v>10335</v>
      </c>
      <c r="AC1930" s="14" t="s">
        <v>10246</v>
      </c>
      <c r="AD1930" s="14"/>
      <c r="AE1930" s="15">
        <v>-1125.4254904048501</v>
      </c>
      <c r="AF1930" s="31" t="str">
        <f>_xlfn.XLOOKUP(A1930,Macmahon!B:B,Macmahon!AE:AE,"",0)</f>
        <v/>
      </c>
      <c r="AG1930" s="28" t="str">
        <f>_xlfn.XLOOKUP(A1930,Macmahon!B:B,Macmahon!AJ:AJ,"",0)</f>
        <v/>
      </c>
      <c r="AH1930" s="28" t="str">
        <f>_xlfn.XLOOKUP(A1930,Macmahon!B:B,Macmahon!AK:AK,"",0)</f>
        <v/>
      </c>
      <c r="AI1930" s="28">
        <f t="shared" si="42"/>
        <v>0</v>
      </c>
      <c r="AJ1930" s="40" t="str">
        <f>E1930&amp;C1930&amp;B1930</f>
        <v>SPD5102LT</v>
      </c>
      <c r="AK1930" s="40" t="str">
        <f>IFERROR(_xlfn.XLOOKUP(AJ1930,CrossRef!$A:$A,CrossRef!$J:$J,"Not Found"),"-")</f>
        <v/>
      </c>
      <c r="AL1930" s="40">
        <f>IFERROR(_xlfn.XLOOKUP(AJ1930,CrossRef!$A:$A,CrossRef!$K:$K,"Not Found"),"-")</f>
        <v>0</v>
      </c>
      <c r="AM1930" s="40" t="str">
        <f>IFERROR(_xlfn.XLOOKUP(AJ1930,CrossRef!$A:$A,CrossRef!$L:$L,"Not Found"),"-")</f>
        <v>18000H HOIST CYLINDER CHANGE LH</v>
      </c>
    </row>
    <row r="1931" spans="1:39" x14ac:dyDescent="0.3">
      <c r="A1931" s="4" t="str">
        <f>D1931&amp;C1931&amp;B1931</f>
        <v>TD6636700000</v>
      </c>
      <c r="B1931" s="4" t="str">
        <f>LEFT(N1931,FIND(" ",N1931)-1)</f>
        <v>00</v>
      </c>
      <c r="C1931" s="4" t="str">
        <f>LEFT(M1931,4)</f>
        <v>7000</v>
      </c>
      <c r="D1931" s="4" t="str">
        <f>LEFT(L1931,FIND(" ",L1931)-1)</f>
        <v>TD6636</v>
      </c>
      <c r="E1931" s="4" t="str">
        <f>MID(X1931,2,3)</f>
        <v>SPD</v>
      </c>
      <c r="G1931" s="14" t="s">
        <v>10234</v>
      </c>
      <c r="H1931" s="14" t="s">
        <v>11796</v>
      </c>
      <c r="I1931" s="14" t="s">
        <v>10328</v>
      </c>
      <c r="J1931" s="14" t="s">
        <v>10329</v>
      </c>
      <c r="K1931" s="14" t="s">
        <v>190</v>
      </c>
      <c r="L1931" s="14" t="s">
        <v>10536</v>
      </c>
      <c r="M1931" s="14" t="s">
        <v>807</v>
      </c>
      <c r="N1931" s="14" t="s">
        <v>17</v>
      </c>
      <c r="O1931" s="15">
        <v>80000</v>
      </c>
      <c r="P1931" s="15">
        <v>19125.425490404799</v>
      </c>
      <c r="Q1931" s="20">
        <v>47833.793854166666</v>
      </c>
      <c r="R1931" s="14"/>
      <c r="S1931" s="14"/>
      <c r="T1931" s="14"/>
      <c r="U1931" s="14" t="s">
        <v>10248</v>
      </c>
      <c r="V1931" s="14"/>
      <c r="W1931" s="14"/>
      <c r="X1931" s="14" t="s">
        <v>10538</v>
      </c>
      <c r="Y1931" s="15">
        <v>0</v>
      </c>
      <c r="Z1931" s="14" t="s">
        <v>11798</v>
      </c>
      <c r="AA1931" s="15">
        <v>40000</v>
      </c>
      <c r="AB1931" s="14" t="s">
        <v>10335</v>
      </c>
      <c r="AC1931" s="14" t="s">
        <v>11799</v>
      </c>
      <c r="AD1931" s="14"/>
      <c r="AE1931" s="15">
        <v>60874.574509595201</v>
      </c>
      <c r="AF1931" s="31" t="str">
        <f>_xlfn.XLOOKUP(A1931,Macmahon!B:B,Macmahon!AE:AE,"",0)</f>
        <v/>
      </c>
      <c r="AG1931" s="28" t="str">
        <f>_xlfn.XLOOKUP(A1931,Macmahon!B:B,Macmahon!AJ:AJ,"",0)</f>
        <v/>
      </c>
      <c r="AH1931" s="28" t="str">
        <f>_xlfn.XLOOKUP(A1931,Macmahon!B:B,Macmahon!AK:AK,"",0)</f>
        <v/>
      </c>
      <c r="AI1931" s="28">
        <f t="shared" si="42"/>
        <v>0</v>
      </c>
      <c r="AJ1931" s="40" t="str">
        <f>E1931&amp;C1931&amp;B1931</f>
        <v>SPD700000</v>
      </c>
      <c r="AK1931" s="40" t="str">
        <f>IFERROR(_xlfn.XLOOKUP(AJ1931,CrossRef!$A:$A,CrossRef!$J:$J,"Not Found"),"-")</f>
        <v>Not Found</v>
      </c>
      <c r="AL1931" s="40" t="str">
        <f>IFERROR(_xlfn.XLOOKUP(AJ1931,CrossRef!$A:$A,CrossRef!$K:$K,"Not Found"),"-")</f>
        <v>Not Found</v>
      </c>
      <c r="AM1931" s="40" t="str">
        <f>IFERROR(_xlfn.XLOOKUP(AJ1931,CrossRef!$A:$A,CrossRef!$L:$L,"Not Found"),"-")</f>
        <v>Not Found</v>
      </c>
    </row>
    <row r="1932" spans="1:39" x14ac:dyDescent="0.3">
      <c r="A1932" s="4" t="str">
        <f>D1932&amp;C1932&amp;B1932</f>
        <v>TD6637306600</v>
      </c>
      <c r="B1932" s="4" t="str">
        <f>LEFT(N1932,FIND(" ",N1932)-1)</f>
        <v>00</v>
      </c>
      <c r="C1932" s="4" t="str">
        <f>LEFT(M1932,4)</f>
        <v>3066</v>
      </c>
      <c r="D1932" s="4" t="str">
        <f>LEFT(L1932,FIND(" ",L1932)-1)</f>
        <v>TD6637</v>
      </c>
      <c r="E1932" s="4" t="str">
        <f>MID(X1932,2,3)</f>
        <v>SPD</v>
      </c>
      <c r="G1932" s="14" t="s">
        <v>10234</v>
      </c>
      <c r="H1932" s="14" t="s">
        <v>10235</v>
      </c>
      <c r="I1932" s="14" t="s">
        <v>10328</v>
      </c>
      <c r="J1932" s="14" t="s">
        <v>10329</v>
      </c>
      <c r="K1932" s="14" t="s">
        <v>190</v>
      </c>
      <c r="L1932" s="14" t="s">
        <v>10532</v>
      </c>
      <c r="M1932" s="14" t="s">
        <v>10941</v>
      </c>
      <c r="N1932" s="14" t="s">
        <v>17</v>
      </c>
      <c r="O1932" s="15">
        <v>15000</v>
      </c>
      <c r="P1932" s="15">
        <v>22696.952298527201</v>
      </c>
      <c r="Q1932" s="16">
        <v>45949.147662037038</v>
      </c>
      <c r="R1932" s="14" t="s">
        <v>10944</v>
      </c>
      <c r="S1932" s="14" t="s">
        <v>10240</v>
      </c>
      <c r="T1932" s="14" t="s">
        <v>10944</v>
      </c>
      <c r="U1932" s="14" t="s">
        <v>10269</v>
      </c>
      <c r="V1932" s="14"/>
      <c r="W1932" s="14"/>
      <c r="X1932" s="14" t="s">
        <v>10535</v>
      </c>
      <c r="Y1932" s="15">
        <v>4734.43</v>
      </c>
      <c r="Z1932" s="14" t="s">
        <v>10945</v>
      </c>
      <c r="AA1932" s="15">
        <v>18541.086039186401</v>
      </c>
      <c r="AB1932" s="14" t="s">
        <v>10335</v>
      </c>
      <c r="AC1932" s="14" t="s">
        <v>10246</v>
      </c>
      <c r="AD1932" s="14"/>
      <c r="AE1932" s="15">
        <v>-7696.9522985272097</v>
      </c>
      <c r="AF1932" s="31" t="str">
        <f>_xlfn.XLOOKUP(A1932,Macmahon!B:B,Macmahon!AE:AE,"",0)</f>
        <v/>
      </c>
      <c r="AG1932" s="28" t="str">
        <f>_xlfn.XLOOKUP(A1932,Macmahon!B:B,Macmahon!AJ:AJ,"",0)</f>
        <v/>
      </c>
      <c r="AH1932" s="28" t="str">
        <f>_xlfn.XLOOKUP(A1932,Macmahon!B:B,Macmahon!AK:AK,"",0)</f>
        <v/>
      </c>
      <c r="AI1932" s="28">
        <f t="shared" si="42"/>
        <v>0</v>
      </c>
      <c r="AJ1932" s="40" t="str">
        <f>E1932&amp;C1932&amp;B1932</f>
        <v>SPD306600</v>
      </c>
      <c r="AK1932" s="40" t="str">
        <f>IFERROR(_xlfn.XLOOKUP(AJ1932,CrossRef!$A:$A,CrossRef!$J:$J,"Not Found"),"-")</f>
        <v>Not Found</v>
      </c>
      <c r="AL1932" s="40" t="str">
        <f>IFERROR(_xlfn.XLOOKUP(AJ1932,CrossRef!$A:$A,CrossRef!$K:$K,"Not Found"),"-")</f>
        <v>Not Found</v>
      </c>
      <c r="AM1932" s="40" t="str">
        <f>IFERROR(_xlfn.XLOOKUP(AJ1932,CrossRef!$A:$A,CrossRef!$L:$L,"Not Found"),"-")</f>
        <v>Not Found</v>
      </c>
    </row>
    <row r="1933" spans="1:39" x14ac:dyDescent="0.3">
      <c r="A1933" s="4" t="str">
        <f>D1933&amp;C1933&amp;B1933</f>
        <v>TD6637325300</v>
      </c>
      <c r="B1933" s="4" t="str">
        <f>LEFT(N1933,FIND(" ",N1933)-1)</f>
        <v>00</v>
      </c>
      <c r="C1933" s="4" t="str">
        <f>LEFT(M1933,4)</f>
        <v>3253</v>
      </c>
      <c r="D1933" s="4" t="str">
        <f>LEFT(L1933,FIND(" ",L1933)-1)</f>
        <v>TD6637</v>
      </c>
      <c r="E1933" s="4" t="str">
        <f>MID(X1933,2,3)</f>
        <v>SPD</v>
      </c>
      <c r="G1933" s="14" t="s">
        <v>10234</v>
      </c>
      <c r="H1933" s="14" t="s">
        <v>10235</v>
      </c>
      <c r="I1933" s="14" t="s">
        <v>10328</v>
      </c>
      <c r="J1933" s="14" t="s">
        <v>10329</v>
      </c>
      <c r="K1933" s="14" t="s">
        <v>190</v>
      </c>
      <c r="L1933" s="14" t="s">
        <v>10532</v>
      </c>
      <c r="M1933" s="14" t="s">
        <v>11066</v>
      </c>
      <c r="N1933" s="14" t="s">
        <v>17</v>
      </c>
      <c r="O1933" s="15">
        <v>30000</v>
      </c>
      <c r="P1933" s="15">
        <v>22696.952298527201</v>
      </c>
      <c r="Q1933" s="20">
        <v>46801.085486111115</v>
      </c>
      <c r="R1933" s="14" t="s">
        <v>11076</v>
      </c>
      <c r="S1933" s="14" t="s">
        <v>10240</v>
      </c>
      <c r="T1933" s="14" t="s">
        <v>11076</v>
      </c>
      <c r="U1933" s="14" t="s">
        <v>10248</v>
      </c>
      <c r="V1933" s="14"/>
      <c r="W1933" s="14"/>
      <c r="X1933" s="14" t="s">
        <v>10535</v>
      </c>
      <c r="Y1933" s="15">
        <v>13026.94</v>
      </c>
      <c r="Z1933" s="14" t="s">
        <v>11077</v>
      </c>
      <c r="AA1933" s="15">
        <v>30000</v>
      </c>
      <c r="AB1933" s="14" t="s">
        <v>10335</v>
      </c>
      <c r="AC1933" s="14" t="s">
        <v>10246</v>
      </c>
      <c r="AD1933" s="14"/>
      <c r="AE1933" s="15">
        <v>7303.0477014727903</v>
      </c>
      <c r="AF1933" s="31" t="str">
        <f>_xlfn.XLOOKUP(A1933,Macmahon!B:B,Macmahon!AE:AE,"",0)</f>
        <v/>
      </c>
      <c r="AG1933" s="28" t="str">
        <f>_xlfn.XLOOKUP(A1933,Macmahon!B:B,Macmahon!AJ:AJ,"",0)</f>
        <v/>
      </c>
      <c r="AH1933" s="28" t="str">
        <f>_xlfn.XLOOKUP(A1933,Macmahon!B:B,Macmahon!AK:AK,"",0)</f>
        <v/>
      </c>
      <c r="AI1933" s="28">
        <f t="shared" si="42"/>
        <v>0</v>
      </c>
      <c r="AJ1933" s="40" t="str">
        <f>E1933&amp;C1933&amp;B1933</f>
        <v>SPD325300</v>
      </c>
      <c r="AK1933" s="40" t="str">
        <f>IFERROR(_xlfn.XLOOKUP(AJ1933,CrossRef!$A:$A,CrossRef!$J:$J,"Not Found"),"-")</f>
        <v>Not Found</v>
      </c>
      <c r="AL1933" s="40" t="str">
        <f>IFERROR(_xlfn.XLOOKUP(AJ1933,CrossRef!$A:$A,CrossRef!$K:$K,"Not Found"),"-")</f>
        <v>Not Found</v>
      </c>
      <c r="AM1933" s="40" t="str">
        <f>IFERROR(_xlfn.XLOOKUP(AJ1933,CrossRef!$A:$A,CrossRef!$L:$L,"Not Found"),"-")</f>
        <v>Not Found</v>
      </c>
    </row>
    <row r="1934" spans="1:39" x14ac:dyDescent="0.3">
      <c r="A1934" s="4" t="str">
        <f>D1934&amp;C1934&amp;B1934</f>
        <v>TD66374303LT</v>
      </c>
      <c r="B1934" s="4" t="str">
        <f>LEFT(N1934,FIND(" ",N1934)-1)</f>
        <v>LT</v>
      </c>
      <c r="C1934" s="4" t="str">
        <f>LEFT(M1934,4)</f>
        <v>4303</v>
      </c>
      <c r="D1934" s="4" t="str">
        <f>LEFT(L1934,FIND(" ",L1934)-1)</f>
        <v>TD6637</v>
      </c>
      <c r="E1934" s="4" t="str">
        <f>MID(X1934,2,3)</f>
        <v>SPD</v>
      </c>
      <c r="G1934" s="14" t="s">
        <v>10234</v>
      </c>
      <c r="H1934" s="14" t="s">
        <v>10235</v>
      </c>
      <c r="I1934" s="14" t="s">
        <v>10328</v>
      </c>
      <c r="J1934" s="14" t="s">
        <v>10329</v>
      </c>
      <c r="K1934" s="14" t="s">
        <v>190</v>
      </c>
      <c r="L1934" s="14" t="s">
        <v>10532</v>
      </c>
      <c r="M1934" s="14" t="s">
        <v>11504</v>
      </c>
      <c r="N1934" s="14" t="s">
        <v>57</v>
      </c>
      <c r="O1934" s="15">
        <v>12000</v>
      </c>
      <c r="P1934" s="15">
        <v>22696.952298527201</v>
      </c>
      <c r="Q1934" s="16">
        <v>46450</v>
      </c>
      <c r="R1934" s="14" t="s">
        <v>11509</v>
      </c>
      <c r="S1934" s="14" t="s">
        <v>10286</v>
      </c>
      <c r="T1934" s="14" t="s">
        <v>11509</v>
      </c>
      <c r="U1934" s="14" t="s">
        <v>10269</v>
      </c>
      <c r="V1934" s="14"/>
      <c r="W1934" s="14" t="s">
        <v>11257</v>
      </c>
      <c r="X1934" s="14" t="s">
        <v>10535</v>
      </c>
      <c r="Y1934" s="15">
        <v>12871.1</v>
      </c>
      <c r="Z1934" s="14" t="s">
        <v>11510</v>
      </c>
      <c r="AA1934" s="15">
        <v>25386.145562400201</v>
      </c>
      <c r="AB1934" s="14" t="s">
        <v>10335</v>
      </c>
      <c r="AC1934" s="14" t="s">
        <v>10246</v>
      </c>
      <c r="AD1934" s="14"/>
      <c r="AE1934" s="15">
        <v>-10696.9522985272</v>
      </c>
      <c r="AF1934" s="31" t="str">
        <f>_xlfn.XLOOKUP(A1934,Macmahon!B:B,Macmahon!AE:AE,"",0)</f>
        <v/>
      </c>
      <c r="AG1934" s="28" t="str">
        <f>_xlfn.XLOOKUP(A1934,Macmahon!B:B,Macmahon!AJ:AJ,"",0)</f>
        <v/>
      </c>
      <c r="AH1934" s="28" t="str">
        <f>_xlfn.XLOOKUP(A1934,Macmahon!B:B,Macmahon!AK:AK,"",0)</f>
        <v/>
      </c>
      <c r="AI1934" s="28">
        <f t="shared" si="42"/>
        <v>0</v>
      </c>
      <c r="AJ1934" s="40" t="str">
        <f>E1934&amp;C1934&amp;B1934</f>
        <v>SPD4303LT</v>
      </c>
      <c r="AK1934" s="40" t="str">
        <f>IFERROR(_xlfn.XLOOKUP(AJ1934,CrossRef!$A:$A,CrossRef!$J:$J,"Not Found"),"-")</f>
        <v/>
      </c>
      <c r="AL1934" s="40">
        <f>IFERROR(_xlfn.XLOOKUP(AJ1934,CrossRef!$A:$A,CrossRef!$K:$K,"Not Found"),"-")</f>
        <v>0</v>
      </c>
      <c r="AM1934" s="40" t="str">
        <f>IFERROR(_xlfn.XLOOKUP(AJ1934,CrossRef!$A:$A,CrossRef!$L:$L,"Not Found"),"-")</f>
        <v>12000H STEERING CYLINDER CHANGE LH</v>
      </c>
    </row>
    <row r="1935" spans="1:39" x14ac:dyDescent="0.3">
      <c r="A1935" s="4" t="str">
        <f>D1935&amp;C1935&amp;B1935</f>
        <v>TD66374303RI</v>
      </c>
      <c r="B1935" s="4" t="str">
        <f>LEFT(N1935,FIND(" ",N1935)-1)</f>
        <v>RI</v>
      </c>
      <c r="C1935" s="4" t="str">
        <f>LEFT(M1935,4)</f>
        <v>4303</v>
      </c>
      <c r="D1935" s="4" t="str">
        <f>LEFT(L1935,FIND(" ",L1935)-1)</f>
        <v>TD6637</v>
      </c>
      <c r="E1935" s="4" t="str">
        <f>MID(X1935,2,3)</f>
        <v>SPD</v>
      </c>
      <c r="G1935" s="17" t="s">
        <v>10234</v>
      </c>
      <c r="H1935" s="17" t="s">
        <v>10235</v>
      </c>
      <c r="I1935" s="17" t="s">
        <v>10328</v>
      </c>
      <c r="J1935" s="17" t="s">
        <v>10329</v>
      </c>
      <c r="K1935" s="17" t="s">
        <v>190</v>
      </c>
      <c r="L1935" s="17" t="s">
        <v>10532</v>
      </c>
      <c r="M1935" s="17" t="s">
        <v>11504</v>
      </c>
      <c r="N1935" s="17" t="s">
        <v>61</v>
      </c>
      <c r="O1935" s="18">
        <v>12000</v>
      </c>
      <c r="P1935" s="18">
        <v>22696.952298527201</v>
      </c>
      <c r="Q1935" s="16">
        <v>46450</v>
      </c>
      <c r="R1935" s="17" t="s">
        <v>11509</v>
      </c>
      <c r="S1935" s="17" t="s">
        <v>10286</v>
      </c>
      <c r="T1935" s="17" t="s">
        <v>11509</v>
      </c>
      <c r="U1935" s="17" t="s">
        <v>10269</v>
      </c>
      <c r="V1935" s="17"/>
      <c r="W1935" s="17" t="s">
        <v>11257</v>
      </c>
      <c r="X1935" s="17" t="s">
        <v>10535</v>
      </c>
      <c r="Y1935" s="18">
        <v>12871.1</v>
      </c>
      <c r="Z1935" s="17" t="s">
        <v>11511</v>
      </c>
      <c r="AA1935" s="18">
        <v>25386.145562400201</v>
      </c>
      <c r="AB1935" s="17" t="s">
        <v>10335</v>
      </c>
      <c r="AC1935" s="17" t="s">
        <v>10246</v>
      </c>
      <c r="AD1935" s="17"/>
      <c r="AE1935" s="18">
        <v>-10696.9522985272</v>
      </c>
      <c r="AF1935" s="31" t="str">
        <f>_xlfn.XLOOKUP(A1935,Macmahon!B:B,Macmahon!AE:AE,"",0)</f>
        <v/>
      </c>
      <c r="AG1935" s="28" t="str">
        <f>_xlfn.XLOOKUP(A1935,Macmahon!B:B,Macmahon!AJ:AJ,"",0)</f>
        <v/>
      </c>
      <c r="AH1935" s="28" t="str">
        <f>_xlfn.XLOOKUP(A1935,Macmahon!B:B,Macmahon!AK:AK,"",0)</f>
        <v/>
      </c>
      <c r="AI1935" s="28">
        <f t="shared" si="42"/>
        <v>0</v>
      </c>
      <c r="AJ1935" s="40" t="str">
        <f>E1935&amp;C1935&amp;B1935</f>
        <v>SPD4303RI</v>
      </c>
      <c r="AK1935" s="40" t="str">
        <f>IFERROR(_xlfn.XLOOKUP(AJ1935,CrossRef!$A:$A,CrossRef!$J:$J,"Not Found"),"-")</f>
        <v/>
      </c>
      <c r="AL1935" s="40">
        <f>IFERROR(_xlfn.XLOOKUP(AJ1935,CrossRef!$A:$A,CrossRef!$K:$K,"Not Found"),"-")</f>
        <v>0</v>
      </c>
      <c r="AM1935" s="40" t="str">
        <f>IFERROR(_xlfn.XLOOKUP(AJ1935,CrossRef!$A:$A,CrossRef!$L:$L,"Not Found"),"-")</f>
        <v>12000H STEERING CYLINDER CHANGE RH</v>
      </c>
    </row>
    <row r="1936" spans="1:39" x14ac:dyDescent="0.3">
      <c r="A1936" s="4" t="str">
        <f>D1936&amp;C1936&amp;B1936</f>
        <v>TD66375102RI</v>
      </c>
      <c r="B1936" s="4" t="str">
        <f>LEFT(N1936,FIND(" ",N1936)-1)</f>
        <v>RI</v>
      </c>
      <c r="C1936" s="4" t="str">
        <f>LEFT(M1936,4)</f>
        <v>5102</v>
      </c>
      <c r="D1936" s="4" t="str">
        <f>LEFT(L1936,FIND(" ",L1936)-1)</f>
        <v>TD6637</v>
      </c>
      <c r="E1936" s="4" t="str">
        <f>MID(X1936,2,3)</f>
        <v>SPD</v>
      </c>
      <c r="G1936" s="14" t="s">
        <v>10234</v>
      </c>
      <c r="H1936" s="14" t="s">
        <v>10235</v>
      </c>
      <c r="I1936" s="14" t="s">
        <v>10328</v>
      </c>
      <c r="J1936" s="14" t="s">
        <v>10329</v>
      </c>
      <c r="K1936" s="14" t="s">
        <v>190</v>
      </c>
      <c r="L1936" s="14" t="s">
        <v>10532</v>
      </c>
      <c r="M1936" s="14" t="s">
        <v>695</v>
      </c>
      <c r="N1936" s="14" t="s">
        <v>61</v>
      </c>
      <c r="O1936" s="15">
        <v>18000</v>
      </c>
      <c r="P1936" s="15">
        <v>22696.952298527201</v>
      </c>
      <c r="Q1936" s="16">
        <v>45949</v>
      </c>
      <c r="R1936" s="14" t="s">
        <v>11658</v>
      </c>
      <c r="S1936" s="14" t="s">
        <v>10286</v>
      </c>
      <c r="T1936" s="14" t="s">
        <v>11658</v>
      </c>
      <c r="U1936" s="14" t="s">
        <v>10269</v>
      </c>
      <c r="V1936" s="14"/>
      <c r="W1936" s="14" t="s">
        <v>11257</v>
      </c>
      <c r="X1936" s="14" t="s">
        <v>10535</v>
      </c>
      <c r="Y1936" s="15">
        <v>26570.66</v>
      </c>
      <c r="Z1936" s="14" t="s">
        <v>11662</v>
      </c>
      <c r="AA1936" s="15">
        <v>18539.1875</v>
      </c>
      <c r="AB1936" s="14" t="s">
        <v>10335</v>
      </c>
      <c r="AC1936" s="14" t="s">
        <v>10246</v>
      </c>
      <c r="AD1936" s="14"/>
      <c r="AE1936" s="15">
        <v>-4696.9522985272097</v>
      </c>
      <c r="AF1936" s="31" t="str">
        <f>_xlfn.XLOOKUP(A1936,Macmahon!B:B,Macmahon!AE:AE,"",0)</f>
        <v/>
      </c>
      <c r="AG1936" s="28" t="str">
        <f>_xlfn.XLOOKUP(A1936,Macmahon!B:B,Macmahon!AJ:AJ,"",0)</f>
        <v/>
      </c>
      <c r="AH1936" s="28" t="str">
        <f>_xlfn.XLOOKUP(A1936,Macmahon!B:B,Macmahon!AK:AK,"",0)</f>
        <v/>
      </c>
      <c r="AI1936" s="28">
        <f t="shared" si="42"/>
        <v>0</v>
      </c>
      <c r="AJ1936" s="40" t="str">
        <f>E1936&amp;C1936&amp;B1936</f>
        <v>SPD5102RI</v>
      </c>
      <c r="AK1936" s="40" t="str">
        <f>IFERROR(_xlfn.XLOOKUP(AJ1936,CrossRef!$A:$A,CrossRef!$J:$J,"Not Found"),"-")</f>
        <v/>
      </c>
      <c r="AL1936" s="40">
        <f>IFERROR(_xlfn.XLOOKUP(AJ1936,CrossRef!$A:$A,CrossRef!$K:$K,"Not Found"),"-")</f>
        <v>0</v>
      </c>
      <c r="AM1936" s="40" t="str">
        <f>IFERROR(_xlfn.XLOOKUP(AJ1936,CrossRef!$A:$A,CrossRef!$L:$L,"Not Found"),"-")</f>
        <v>18000H HOIST CYLINDER CHANGE RH</v>
      </c>
    </row>
    <row r="1937" spans="1:39" x14ac:dyDescent="0.3">
      <c r="A1937" s="4" t="str">
        <f>D1937&amp;C1937&amp;B1937</f>
        <v>TD66375102LT</v>
      </c>
      <c r="B1937" s="4" t="str">
        <f>LEFT(N1937,FIND(" ",N1937)-1)</f>
        <v>LT</v>
      </c>
      <c r="C1937" s="4" t="str">
        <f>LEFT(M1937,4)</f>
        <v>5102</v>
      </c>
      <c r="D1937" s="4" t="str">
        <f>LEFT(L1937,FIND(" ",L1937)-1)</f>
        <v>TD6637</v>
      </c>
      <c r="E1937" s="4" t="str">
        <f>MID(X1937,2,3)</f>
        <v>SPD</v>
      </c>
      <c r="G1937" s="17" t="s">
        <v>10234</v>
      </c>
      <c r="H1937" s="17" t="s">
        <v>10235</v>
      </c>
      <c r="I1937" s="17" t="s">
        <v>10328</v>
      </c>
      <c r="J1937" s="17" t="s">
        <v>10329</v>
      </c>
      <c r="K1937" s="17" t="s">
        <v>190</v>
      </c>
      <c r="L1937" s="17" t="s">
        <v>10532</v>
      </c>
      <c r="M1937" s="17" t="s">
        <v>695</v>
      </c>
      <c r="N1937" s="17" t="s">
        <v>57</v>
      </c>
      <c r="O1937" s="18">
        <v>18000</v>
      </c>
      <c r="P1937" s="18">
        <v>22696.952298527201</v>
      </c>
      <c r="Q1937" s="16">
        <v>45949</v>
      </c>
      <c r="R1937" s="17" t="s">
        <v>11658</v>
      </c>
      <c r="S1937" s="17" t="s">
        <v>10286</v>
      </c>
      <c r="T1937" s="17" t="s">
        <v>11658</v>
      </c>
      <c r="U1937" s="17" t="s">
        <v>10269</v>
      </c>
      <c r="V1937" s="17"/>
      <c r="W1937" s="17" t="s">
        <v>11257</v>
      </c>
      <c r="X1937" s="17" t="s">
        <v>10535</v>
      </c>
      <c r="Y1937" s="18">
        <v>26570.66</v>
      </c>
      <c r="Z1937" s="17" t="s">
        <v>11660</v>
      </c>
      <c r="AA1937" s="18">
        <v>18539.1875</v>
      </c>
      <c r="AB1937" s="17" t="s">
        <v>10335</v>
      </c>
      <c r="AC1937" s="17" t="s">
        <v>10246</v>
      </c>
      <c r="AD1937" s="17"/>
      <c r="AE1937" s="18">
        <v>-4696.9522985272097</v>
      </c>
      <c r="AF1937" s="31" t="str">
        <f>_xlfn.XLOOKUP(A1937,Macmahon!B:B,Macmahon!AE:AE,"",0)</f>
        <v/>
      </c>
      <c r="AG1937" s="28" t="str">
        <f>_xlfn.XLOOKUP(A1937,Macmahon!B:B,Macmahon!AJ:AJ,"",0)</f>
        <v/>
      </c>
      <c r="AH1937" s="28" t="str">
        <f>_xlfn.XLOOKUP(A1937,Macmahon!B:B,Macmahon!AK:AK,"",0)</f>
        <v/>
      </c>
      <c r="AI1937" s="28">
        <f t="shared" si="42"/>
        <v>0</v>
      </c>
      <c r="AJ1937" s="40" t="str">
        <f>E1937&amp;C1937&amp;B1937</f>
        <v>SPD5102LT</v>
      </c>
      <c r="AK1937" s="40" t="str">
        <f>IFERROR(_xlfn.XLOOKUP(AJ1937,CrossRef!$A:$A,CrossRef!$J:$J,"Not Found"),"-")</f>
        <v/>
      </c>
      <c r="AL1937" s="40">
        <f>IFERROR(_xlfn.XLOOKUP(AJ1937,CrossRef!$A:$A,CrossRef!$K:$K,"Not Found"),"-")</f>
        <v>0</v>
      </c>
      <c r="AM1937" s="40" t="str">
        <f>IFERROR(_xlfn.XLOOKUP(AJ1937,CrossRef!$A:$A,CrossRef!$L:$L,"Not Found"),"-")</f>
        <v>18000H HOIST CYLINDER CHANGE LH</v>
      </c>
    </row>
    <row r="1938" spans="1:39" x14ac:dyDescent="0.3">
      <c r="A1938" s="4" t="str">
        <f>D1938&amp;C1938&amp;B1938</f>
        <v>TD6637700000</v>
      </c>
      <c r="B1938" s="4" t="str">
        <f>LEFT(N1938,FIND(" ",N1938)-1)</f>
        <v>00</v>
      </c>
      <c r="C1938" s="4" t="str">
        <f>LEFT(M1938,4)</f>
        <v>7000</v>
      </c>
      <c r="D1938" s="4" t="str">
        <f>LEFT(L1938,FIND(" ",L1938)-1)</f>
        <v>TD6637</v>
      </c>
      <c r="E1938" s="4" t="str">
        <f>MID(X1938,2,3)</f>
        <v>SPD</v>
      </c>
      <c r="G1938" s="14" t="s">
        <v>10234</v>
      </c>
      <c r="H1938" s="14" t="s">
        <v>11796</v>
      </c>
      <c r="I1938" s="14" t="s">
        <v>10328</v>
      </c>
      <c r="J1938" s="14" t="s">
        <v>10329</v>
      </c>
      <c r="K1938" s="14" t="s">
        <v>190</v>
      </c>
      <c r="L1938" s="14" t="s">
        <v>10532</v>
      </c>
      <c r="M1938" s="14" t="s">
        <v>807</v>
      </c>
      <c r="N1938" s="14" t="s">
        <v>17</v>
      </c>
      <c r="O1938" s="15">
        <v>100000</v>
      </c>
      <c r="P1938" s="15">
        <v>22696.952298527201</v>
      </c>
      <c r="Q1938" s="20">
        <v>52127.647986111115</v>
      </c>
      <c r="R1938" s="14"/>
      <c r="S1938" s="14"/>
      <c r="T1938" s="14"/>
      <c r="U1938" s="14" t="s">
        <v>10248</v>
      </c>
      <c r="V1938" s="14"/>
      <c r="W1938" s="14"/>
      <c r="X1938" s="14" t="s">
        <v>10535</v>
      </c>
      <c r="Y1938" s="15">
        <v>0</v>
      </c>
      <c r="Z1938" s="14" t="s">
        <v>11798</v>
      </c>
      <c r="AA1938" s="23">
        <v>100000</v>
      </c>
      <c r="AB1938" s="14" t="s">
        <v>10335</v>
      </c>
      <c r="AC1938" s="14" t="s">
        <v>11799</v>
      </c>
      <c r="AD1938" s="14"/>
      <c r="AE1938" s="15">
        <v>77303.047701472795</v>
      </c>
      <c r="AF1938" s="31" t="str">
        <f>_xlfn.XLOOKUP(A1938,Macmahon!B:B,Macmahon!AE:AE,"",0)</f>
        <v/>
      </c>
      <c r="AG1938" s="28" t="str">
        <f>_xlfn.XLOOKUP(A1938,Macmahon!B:B,Macmahon!AJ:AJ,"",0)</f>
        <v/>
      </c>
      <c r="AH1938" s="28" t="str">
        <f>_xlfn.XLOOKUP(A1938,Macmahon!B:B,Macmahon!AK:AK,"",0)</f>
        <v/>
      </c>
      <c r="AI1938" s="28">
        <f t="shared" si="42"/>
        <v>0</v>
      </c>
      <c r="AJ1938" s="40" t="str">
        <f>E1938&amp;C1938&amp;B1938</f>
        <v>SPD700000</v>
      </c>
      <c r="AK1938" s="40" t="str">
        <f>IFERROR(_xlfn.XLOOKUP(AJ1938,CrossRef!$A:$A,CrossRef!$J:$J,"Not Found"),"-")</f>
        <v>Not Found</v>
      </c>
      <c r="AL1938" s="40" t="str">
        <f>IFERROR(_xlfn.XLOOKUP(AJ1938,CrossRef!$A:$A,CrossRef!$K:$K,"Not Found"),"-")</f>
        <v>Not Found</v>
      </c>
      <c r="AM1938" s="40" t="str">
        <f>IFERROR(_xlfn.XLOOKUP(AJ1938,CrossRef!$A:$A,CrossRef!$L:$L,"Not Found"),"-")</f>
        <v>Not Found</v>
      </c>
    </row>
    <row r="1939" spans="1:39" x14ac:dyDescent="0.3">
      <c r="A1939" s="4" t="str">
        <f>D1939&amp;C1939&amp;B1939</f>
        <v>TD6638306600</v>
      </c>
      <c r="B1939" s="4" t="str">
        <f>LEFT(N1939,FIND(" ",N1939)-1)</f>
        <v>00</v>
      </c>
      <c r="C1939" s="4" t="str">
        <f>LEFT(M1939,4)</f>
        <v>3066</v>
      </c>
      <c r="D1939" s="4" t="str">
        <f>LEFT(L1939,FIND(" ",L1939)-1)</f>
        <v>TD6638</v>
      </c>
      <c r="E1939" s="4" t="str">
        <f>MID(X1939,2,3)</f>
        <v>SPD</v>
      </c>
      <c r="G1939" s="14" t="s">
        <v>10234</v>
      </c>
      <c r="H1939" s="14" t="s">
        <v>10235</v>
      </c>
      <c r="I1939" s="14" t="s">
        <v>10328</v>
      </c>
      <c r="J1939" s="14" t="s">
        <v>10329</v>
      </c>
      <c r="K1939" s="14" t="s">
        <v>190</v>
      </c>
      <c r="L1939" s="14" t="s">
        <v>10330</v>
      </c>
      <c r="M1939" s="14" t="s">
        <v>10941</v>
      </c>
      <c r="N1939" s="14" t="s">
        <v>17</v>
      </c>
      <c r="O1939" s="15">
        <v>15000</v>
      </c>
      <c r="P1939" s="15">
        <v>22187.197336172601</v>
      </c>
      <c r="Q1939" s="16">
        <v>45944.803159722222</v>
      </c>
      <c r="R1939" s="14" t="s">
        <v>10944</v>
      </c>
      <c r="S1939" s="14" t="s">
        <v>10240</v>
      </c>
      <c r="T1939" s="14" t="s">
        <v>10944</v>
      </c>
      <c r="U1939" s="14" t="s">
        <v>10269</v>
      </c>
      <c r="V1939" s="14"/>
      <c r="W1939" s="14"/>
      <c r="X1939" s="14" t="s">
        <v>10334</v>
      </c>
      <c r="Y1939" s="15">
        <v>4734.43</v>
      </c>
      <c r="Z1939" s="14" t="s">
        <v>10945</v>
      </c>
      <c r="AA1939" s="15">
        <v>18076.999822244601</v>
      </c>
      <c r="AB1939" s="14" t="s">
        <v>10335</v>
      </c>
      <c r="AC1939" s="14" t="s">
        <v>10246</v>
      </c>
      <c r="AD1939" s="14"/>
      <c r="AE1939" s="15">
        <v>-7187.1973361726104</v>
      </c>
      <c r="AF1939" s="31" t="str">
        <f>_xlfn.XLOOKUP(A1939,Macmahon!B:B,Macmahon!AE:AE,"",0)</f>
        <v/>
      </c>
      <c r="AG1939" s="28" t="str">
        <f>_xlfn.XLOOKUP(A1939,Macmahon!B:B,Macmahon!AJ:AJ,"",0)</f>
        <v/>
      </c>
      <c r="AH1939" s="28" t="str">
        <f>_xlfn.XLOOKUP(A1939,Macmahon!B:B,Macmahon!AK:AK,"",0)</f>
        <v/>
      </c>
      <c r="AI1939" s="28">
        <f t="shared" si="42"/>
        <v>0</v>
      </c>
      <c r="AJ1939" s="40" t="str">
        <f>E1939&amp;C1939&amp;B1939</f>
        <v>SPD306600</v>
      </c>
      <c r="AK1939" s="40" t="str">
        <f>IFERROR(_xlfn.XLOOKUP(AJ1939,CrossRef!$A:$A,CrossRef!$J:$J,"Not Found"),"-")</f>
        <v>Not Found</v>
      </c>
      <c r="AL1939" s="40" t="str">
        <f>IFERROR(_xlfn.XLOOKUP(AJ1939,CrossRef!$A:$A,CrossRef!$K:$K,"Not Found"),"-")</f>
        <v>Not Found</v>
      </c>
      <c r="AM1939" s="40" t="str">
        <f>IFERROR(_xlfn.XLOOKUP(AJ1939,CrossRef!$A:$A,CrossRef!$L:$L,"Not Found"),"-")</f>
        <v>Not Found</v>
      </c>
    </row>
    <row r="1940" spans="1:39" x14ac:dyDescent="0.3">
      <c r="A1940" s="4" t="str">
        <f>D1940&amp;C1940&amp;B1940</f>
        <v>TD6638325300</v>
      </c>
      <c r="B1940" s="4" t="str">
        <f>LEFT(N1940,FIND(" ",N1940)-1)</f>
        <v>00</v>
      </c>
      <c r="C1940" s="4" t="str">
        <f>LEFT(M1940,4)</f>
        <v>3253</v>
      </c>
      <c r="D1940" s="4" t="str">
        <f>LEFT(L1940,FIND(" ",L1940)-1)</f>
        <v>TD6638</v>
      </c>
      <c r="E1940" s="4" t="str">
        <f>MID(X1940,2,3)</f>
        <v>SPD</v>
      </c>
      <c r="G1940" s="14" t="s">
        <v>10234</v>
      </c>
      <c r="H1940" s="14" t="s">
        <v>10235</v>
      </c>
      <c r="I1940" s="14" t="s">
        <v>10328</v>
      </c>
      <c r="J1940" s="14" t="s">
        <v>10329</v>
      </c>
      <c r="K1940" s="14" t="s">
        <v>190</v>
      </c>
      <c r="L1940" s="14" t="s">
        <v>10330</v>
      </c>
      <c r="M1940" s="14" t="s">
        <v>11066</v>
      </c>
      <c r="N1940" s="14" t="s">
        <v>17</v>
      </c>
      <c r="O1940" s="15">
        <v>30000</v>
      </c>
      <c r="P1940" s="15">
        <v>22187.197336172601</v>
      </c>
      <c r="Q1940" s="20">
        <v>46839.874652777777</v>
      </c>
      <c r="R1940" s="14" t="s">
        <v>11076</v>
      </c>
      <c r="S1940" s="14" t="s">
        <v>10240</v>
      </c>
      <c r="T1940" s="14" t="s">
        <v>11076</v>
      </c>
      <c r="U1940" s="14" t="s">
        <v>10248</v>
      </c>
      <c r="V1940" s="14"/>
      <c r="W1940" s="14"/>
      <c r="X1940" s="14" t="s">
        <v>10334</v>
      </c>
      <c r="Y1940" s="15">
        <v>13026.94</v>
      </c>
      <c r="Z1940" s="14" t="s">
        <v>11077</v>
      </c>
      <c r="AA1940" s="15">
        <v>30000</v>
      </c>
      <c r="AB1940" s="14" t="s">
        <v>10335</v>
      </c>
      <c r="AC1940" s="14" t="s">
        <v>10246</v>
      </c>
      <c r="AD1940" s="14"/>
      <c r="AE1940" s="15">
        <v>7812.8026638273896</v>
      </c>
      <c r="AF1940" s="31" t="str">
        <f>_xlfn.XLOOKUP(A1940,Macmahon!B:B,Macmahon!AE:AE,"",0)</f>
        <v/>
      </c>
      <c r="AG1940" s="28" t="str">
        <f>_xlfn.XLOOKUP(A1940,Macmahon!B:B,Macmahon!AJ:AJ,"",0)</f>
        <v/>
      </c>
      <c r="AH1940" s="28" t="str">
        <f>_xlfn.XLOOKUP(A1940,Macmahon!B:B,Macmahon!AK:AK,"",0)</f>
        <v/>
      </c>
      <c r="AI1940" s="28">
        <f t="shared" si="42"/>
        <v>0</v>
      </c>
      <c r="AJ1940" s="40" t="str">
        <f>E1940&amp;C1940&amp;B1940</f>
        <v>SPD325300</v>
      </c>
      <c r="AK1940" s="40" t="str">
        <f>IFERROR(_xlfn.XLOOKUP(AJ1940,CrossRef!$A:$A,CrossRef!$J:$J,"Not Found"),"-")</f>
        <v>Not Found</v>
      </c>
      <c r="AL1940" s="40" t="str">
        <f>IFERROR(_xlfn.XLOOKUP(AJ1940,CrossRef!$A:$A,CrossRef!$K:$K,"Not Found"),"-")</f>
        <v>Not Found</v>
      </c>
      <c r="AM1940" s="40" t="str">
        <f>IFERROR(_xlfn.XLOOKUP(AJ1940,CrossRef!$A:$A,CrossRef!$L:$L,"Not Found"),"-")</f>
        <v>Not Found</v>
      </c>
    </row>
    <row r="1941" spans="1:39" x14ac:dyDescent="0.3">
      <c r="A1941" s="4" t="str">
        <f>D1941&amp;C1941&amp;B1941</f>
        <v>TD66384303LT</v>
      </c>
      <c r="B1941" s="4" t="str">
        <f>LEFT(N1941,FIND(" ",N1941)-1)</f>
        <v>LT</v>
      </c>
      <c r="C1941" s="4" t="str">
        <f>LEFT(M1941,4)</f>
        <v>4303</v>
      </c>
      <c r="D1941" s="4" t="str">
        <f>LEFT(L1941,FIND(" ",L1941)-1)</f>
        <v>TD6638</v>
      </c>
      <c r="E1941" s="4" t="str">
        <f>MID(X1941,2,3)</f>
        <v>SPD</v>
      </c>
      <c r="G1941" s="17" t="s">
        <v>10234</v>
      </c>
      <c r="H1941" s="17" t="s">
        <v>10235</v>
      </c>
      <c r="I1941" s="17" t="s">
        <v>10328</v>
      </c>
      <c r="J1941" s="17" t="s">
        <v>10329</v>
      </c>
      <c r="K1941" s="17" t="s">
        <v>190</v>
      </c>
      <c r="L1941" s="17" t="s">
        <v>10330</v>
      </c>
      <c r="M1941" s="17" t="s">
        <v>11504</v>
      </c>
      <c r="N1941" s="17" t="s">
        <v>57</v>
      </c>
      <c r="O1941" s="18">
        <v>12000</v>
      </c>
      <c r="P1941" s="18">
        <v>22187.197336172601</v>
      </c>
      <c r="Q1941" s="19">
        <v>45497.851875</v>
      </c>
      <c r="R1941" s="17" t="s">
        <v>11509</v>
      </c>
      <c r="S1941" s="17" t="s">
        <v>10286</v>
      </c>
      <c r="T1941" s="17" t="s">
        <v>11509</v>
      </c>
      <c r="U1941" s="17" t="s">
        <v>10269</v>
      </c>
      <c r="V1941" s="17"/>
      <c r="W1941" s="17" t="s">
        <v>11257</v>
      </c>
      <c r="X1941" s="17" t="s">
        <v>10334</v>
      </c>
      <c r="Y1941" s="18">
        <v>12871.1</v>
      </c>
      <c r="Z1941" s="17" t="s">
        <v>11510</v>
      </c>
      <c r="AA1941" s="22">
        <v>12000</v>
      </c>
      <c r="AB1941" s="17" t="s">
        <v>10335</v>
      </c>
      <c r="AC1941" s="17" t="s">
        <v>10246</v>
      </c>
      <c r="AD1941" s="17"/>
      <c r="AE1941" s="18">
        <v>-10187.1973361726</v>
      </c>
      <c r="AF1941" s="31" t="str">
        <f>_xlfn.XLOOKUP(A1941,Macmahon!B:B,Macmahon!AE:AE,"",0)</f>
        <v/>
      </c>
      <c r="AG1941" s="28" t="str">
        <f>_xlfn.XLOOKUP(A1941,Macmahon!B:B,Macmahon!AJ:AJ,"",0)</f>
        <v/>
      </c>
      <c r="AH1941" s="28" t="str">
        <f>_xlfn.XLOOKUP(A1941,Macmahon!B:B,Macmahon!AK:AK,"",0)</f>
        <v/>
      </c>
      <c r="AI1941" s="28">
        <f t="shared" si="42"/>
        <v>0</v>
      </c>
      <c r="AJ1941" s="40" t="str">
        <f>E1941&amp;C1941&amp;B1941</f>
        <v>SPD4303LT</v>
      </c>
      <c r="AK1941" s="40" t="str">
        <f>IFERROR(_xlfn.XLOOKUP(AJ1941,CrossRef!$A:$A,CrossRef!$J:$J,"Not Found"),"-")</f>
        <v/>
      </c>
      <c r="AL1941" s="40">
        <f>IFERROR(_xlfn.XLOOKUP(AJ1941,CrossRef!$A:$A,CrossRef!$K:$K,"Not Found"),"-")</f>
        <v>0</v>
      </c>
      <c r="AM1941" s="40" t="str">
        <f>IFERROR(_xlfn.XLOOKUP(AJ1941,CrossRef!$A:$A,CrossRef!$L:$L,"Not Found"),"-")</f>
        <v>12000H STEERING CYLINDER CHANGE LH</v>
      </c>
    </row>
    <row r="1942" spans="1:39" x14ac:dyDescent="0.3">
      <c r="A1942" s="4" t="str">
        <f>D1942&amp;C1942&amp;B1942</f>
        <v>TD66384303RI</v>
      </c>
      <c r="B1942" s="4" t="str">
        <f>LEFT(N1942,FIND(" ",N1942)-1)</f>
        <v>RI</v>
      </c>
      <c r="C1942" s="4" t="str">
        <f>LEFT(M1942,4)</f>
        <v>4303</v>
      </c>
      <c r="D1942" s="4" t="str">
        <f>LEFT(L1942,FIND(" ",L1942)-1)</f>
        <v>TD6638</v>
      </c>
      <c r="E1942" s="4" t="str">
        <f>MID(X1942,2,3)</f>
        <v>SPD</v>
      </c>
      <c r="G1942" s="14" t="s">
        <v>10234</v>
      </c>
      <c r="H1942" s="14" t="s">
        <v>10235</v>
      </c>
      <c r="I1942" s="14" t="s">
        <v>10328</v>
      </c>
      <c r="J1942" s="14" t="s">
        <v>10329</v>
      </c>
      <c r="K1942" s="14" t="s">
        <v>190</v>
      </c>
      <c r="L1942" s="14" t="s">
        <v>10330</v>
      </c>
      <c r="M1942" s="14" t="s">
        <v>11504</v>
      </c>
      <c r="N1942" s="14" t="s">
        <v>61</v>
      </c>
      <c r="O1942" s="15">
        <v>12000</v>
      </c>
      <c r="P1942" s="15">
        <v>22187.197336172601</v>
      </c>
      <c r="Q1942" s="16">
        <v>46428</v>
      </c>
      <c r="R1942" s="14" t="s">
        <v>11509</v>
      </c>
      <c r="S1942" s="14" t="s">
        <v>10286</v>
      </c>
      <c r="T1942" s="14" t="s">
        <v>11509</v>
      </c>
      <c r="U1942" s="14" t="s">
        <v>10269</v>
      </c>
      <c r="V1942" s="14"/>
      <c r="W1942" s="14" t="s">
        <v>11257</v>
      </c>
      <c r="X1942" s="14" t="s">
        <v>10334</v>
      </c>
      <c r="Y1942" s="15">
        <v>12871.1</v>
      </c>
      <c r="Z1942" s="14" t="s">
        <v>11511</v>
      </c>
      <c r="AA1942" s="15">
        <v>24587.273556924501</v>
      </c>
      <c r="AB1942" s="14" t="s">
        <v>10335</v>
      </c>
      <c r="AC1942" s="14" t="s">
        <v>10246</v>
      </c>
      <c r="AD1942" s="14"/>
      <c r="AE1942" s="15">
        <v>-10187.1973361726</v>
      </c>
      <c r="AF1942" s="31" t="str">
        <f>_xlfn.XLOOKUP(A1942,Macmahon!B:B,Macmahon!AE:AE,"",0)</f>
        <v/>
      </c>
      <c r="AG1942" s="28" t="str">
        <f>_xlfn.XLOOKUP(A1942,Macmahon!B:B,Macmahon!AJ:AJ,"",0)</f>
        <v/>
      </c>
      <c r="AH1942" s="28" t="str">
        <f>_xlfn.XLOOKUP(A1942,Macmahon!B:B,Macmahon!AK:AK,"",0)</f>
        <v/>
      </c>
      <c r="AI1942" s="28">
        <f t="shared" si="42"/>
        <v>0</v>
      </c>
      <c r="AJ1942" s="40" t="str">
        <f>E1942&amp;C1942&amp;B1942</f>
        <v>SPD4303RI</v>
      </c>
      <c r="AK1942" s="40" t="str">
        <f>IFERROR(_xlfn.XLOOKUP(AJ1942,CrossRef!$A:$A,CrossRef!$J:$J,"Not Found"),"-")</f>
        <v/>
      </c>
      <c r="AL1942" s="40">
        <f>IFERROR(_xlfn.XLOOKUP(AJ1942,CrossRef!$A:$A,CrossRef!$K:$K,"Not Found"),"-")</f>
        <v>0</v>
      </c>
      <c r="AM1942" s="40" t="str">
        <f>IFERROR(_xlfn.XLOOKUP(AJ1942,CrossRef!$A:$A,CrossRef!$L:$L,"Not Found"),"-")</f>
        <v>12000H STEERING CYLINDER CHANGE RH</v>
      </c>
    </row>
    <row r="1943" spans="1:39" x14ac:dyDescent="0.3">
      <c r="A1943" s="4" t="str">
        <f>D1943&amp;C1943&amp;B1943</f>
        <v>TD66385102LT</v>
      </c>
      <c r="B1943" s="4" t="str">
        <f>LEFT(N1943,FIND(" ",N1943)-1)</f>
        <v>LT</v>
      </c>
      <c r="C1943" s="4" t="str">
        <f>LEFT(M1943,4)</f>
        <v>5102</v>
      </c>
      <c r="D1943" s="4" t="str">
        <f>LEFT(L1943,FIND(" ",L1943)-1)</f>
        <v>TD6638</v>
      </c>
      <c r="E1943" s="4" t="str">
        <f>MID(X1943,2,3)</f>
        <v>SPD</v>
      </c>
      <c r="G1943" s="17" t="s">
        <v>10234</v>
      </c>
      <c r="H1943" s="17" t="s">
        <v>10235</v>
      </c>
      <c r="I1943" s="17" t="s">
        <v>10328</v>
      </c>
      <c r="J1943" s="17" t="s">
        <v>10329</v>
      </c>
      <c r="K1943" s="17" t="s">
        <v>190</v>
      </c>
      <c r="L1943" s="17" t="s">
        <v>10330</v>
      </c>
      <c r="M1943" s="17" t="s">
        <v>695</v>
      </c>
      <c r="N1943" s="17" t="s">
        <v>57</v>
      </c>
      <c r="O1943" s="18">
        <v>18000</v>
      </c>
      <c r="P1943" s="18">
        <v>22187.197336172601</v>
      </c>
      <c r="Q1943" s="16">
        <v>45944</v>
      </c>
      <c r="R1943" s="17" t="s">
        <v>11658</v>
      </c>
      <c r="S1943" s="17" t="s">
        <v>10286</v>
      </c>
      <c r="T1943" s="17" t="s">
        <v>11658</v>
      </c>
      <c r="U1943" s="17" t="s">
        <v>10269</v>
      </c>
      <c r="V1943" s="17"/>
      <c r="W1943" s="17" t="s">
        <v>11219</v>
      </c>
      <c r="X1943" s="17" t="s">
        <v>10334</v>
      </c>
      <c r="Y1943" s="18">
        <v>26570.66</v>
      </c>
      <c r="Z1943" s="17" t="s">
        <v>11660</v>
      </c>
      <c r="AA1943" s="18">
        <v>18060.677419354801</v>
      </c>
      <c r="AB1943" s="17" t="s">
        <v>10335</v>
      </c>
      <c r="AC1943" s="17" t="s">
        <v>10246</v>
      </c>
      <c r="AD1943" s="17"/>
      <c r="AE1943" s="18">
        <v>-4187.1973361726104</v>
      </c>
      <c r="AF1943" s="31" t="str">
        <f>_xlfn.XLOOKUP(A1943,Macmahon!B:B,Macmahon!AE:AE,"",0)</f>
        <v/>
      </c>
      <c r="AG1943" s="28" t="str">
        <f>_xlfn.XLOOKUP(A1943,Macmahon!B:B,Macmahon!AJ:AJ,"",0)</f>
        <v/>
      </c>
      <c r="AH1943" s="28" t="str">
        <f>_xlfn.XLOOKUP(A1943,Macmahon!B:B,Macmahon!AK:AK,"",0)</f>
        <v/>
      </c>
      <c r="AI1943" s="28">
        <f t="shared" si="42"/>
        <v>0</v>
      </c>
      <c r="AJ1943" s="40" t="str">
        <f>E1943&amp;C1943&amp;B1943</f>
        <v>SPD5102LT</v>
      </c>
      <c r="AK1943" s="40" t="str">
        <f>IFERROR(_xlfn.XLOOKUP(AJ1943,CrossRef!$A:$A,CrossRef!$J:$J,"Not Found"),"-")</f>
        <v/>
      </c>
      <c r="AL1943" s="40">
        <f>IFERROR(_xlfn.XLOOKUP(AJ1943,CrossRef!$A:$A,CrossRef!$K:$K,"Not Found"),"-")</f>
        <v>0</v>
      </c>
      <c r="AM1943" s="40" t="str">
        <f>IFERROR(_xlfn.XLOOKUP(AJ1943,CrossRef!$A:$A,CrossRef!$L:$L,"Not Found"),"-")</f>
        <v>18000H HOIST CYLINDER CHANGE LH</v>
      </c>
    </row>
    <row r="1944" spans="1:39" x14ac:dyDescent="0.3">
      <c r="A1944" s="4" t="str">
        <f>D1944&amp;C1944&amp;B1944</f>
        <v>TD66385102RI</v>
      </c>
      <c r="B1944" s="4" t="str">
        <f>LEFT(N1944,FIND(" ",N1944)-1)</f>
        <v>RI</v>
      </c>
      <c r="C1944" s="4" t="str">
        <f>LEFT(M1944,4)</f>
        <v>5102</v>
      </c>
      <c r="D1944" s="4" t="str">
        <f>LEFT(L1944,FIND(" ",L1944)-1)</f>
        <v>TD6638</v>
      </c>
      <c r="E1944" s="4" t="str">
        <f>MID(X1944,2,3)</f>
        <v>SPD</v>
      </c>
      <c r="G1944" s="14" t="s">
        <v>10234</v>
      </c>
      <c r="H1944" s="14" t="s">
        <v>10235</v>
      </c>
      <c r="I1944" s="14" t="s">
        <v>10328</v>
      </c>
      <c r="J1944" s="14" t="s">
        <v>10329</v>
      </c>
      <c r="K1944" s="14" t="s">
        <v>190</v>
      </c>
      <c r="L1944" s="14" t="s">
        <v>10330</v>
      </c>
      <c r="M1944" s="14" t="s">
        <v>695</v>
      </c>
      <c r="N1944" s="14" t="s">
        <v>61</v>
      </c>
      <c r="O1944" s="15">
        <v>18000</v>
      </c>
      <c r="P1944" s="15">
        <v>22187.197336172601</v>
      </c>
      <c r="Q1944" s="16">
        <v>45944</v>
      </c>
      <c r="R1944" s="14" t="s">
        <v>11658</v>
      </c>
      <c r="S1944" s="14" t="s">
        <v>10286</v>
      </c>
      <c r="T1944" s="14" t="s">
        <v>11658</v>
      </c>
      <c r="U1944" s="14" t="s">
        <v>10269</v>
      </c>
      <c r="V1944" s="14"/>
      <c r="W1944" s="14" t="s">
        <v>11661</v>
      </c>
      <c r="X1944" s="14" t="s">
        <v>10334</v>
      </c>
      <c r="Y1944" s="15">
        <v>26570.66</v>
      </c>
      <c r="Z1944" s="14" t="s">
        <v>11662</v>
      </c>
      <c r="AA1944" s="15">
        <v>18060.677419354801</v>
      </c>
      <c r="AB1944" s="14" t="s">
        <v>10335</v>
      </c>
      <c r="AC1944" s="14" t="s">
        <v>10246</v>
      </c>
      <c r="AD1944" s="14"/>
      <c r="AE1944" s="15">
        <v>-4187.1973361726104</v>
      </c>
      <c r="AF1944" s="31" t="str">
        <f>_xlfn.XLOOKUP(A1944,Macmahon!B:B,Macmahon!AE:AE,"",0)</f>
        <v/>
      </c>
      <c r="AG1944" s="28" t="str">
        <f>_xlfn.XLOOKUP(A1944,Macmahon!B:B,Macmahon!AJ:AJ,"",0)</f>
        <v/>
      </c>
      <c r="AH1944" s="28" t="str">
        <f>_xlfn.XLOOKUP(A1944,Macmahon!B:B,Macmahon!AK:AK,"",0)</f>
        <v/>
      </c>
      <c r="AI1944" s="28">
        <f t="shared" si="42"/>
        <v>0</v>
      </c>
      <c r="AJ1944" s="40" t="str">
        <f>E1944&amp;C1944&amp;B1944</f>
        <v>SPD5102RI</v>
      </c>
      <c r="AK1944" s="40" t="str">
        <f>IFERROR(_xlfn.XLOOKUP(AJ1944,CrossRef!$A:$A,CrossRef!$J:$J,"Not Found"),"-")</f>
        <v/>
      </c>
      <c r="AL1944" s="40">
        <f>IFERROR(_xlfn.XLOOKUP(AJ1944,CrossRef!$A:$A,CrossRef!$K:$K,"Not Found"),"-")</f>
        <v>0</v>
      </c>
      <c r="AM1944" s="40" t="str">
        <f>IFERROR(_xlfn.XLOOKUP(AJ1944,CrossRef!$A:$A,CrossRef!$L:$L,"Not Found"),"-")</f>
        <v>18000H HOIST CYLINDER CHANGE RH</v>
      </c>
    </row>
    <row r="1945" spans="1:39" x14ac:dyDescent="0.3">
      <c r="A1945" s="4" t="str">
        <f>D1945&amp;C1945&amp;B1945</f>
        <v>TD6638700000</v>
      </c>
      <c r="B1945" s="4" t="str">
        <f>LEFT(N1945,FIND(" ",N1945)-1)</f>
        <v>00</v>
      </c>
      <c r="C1945" s="4" t="str">
        <f>LEFT(M1945,4)</f>
        <v>7000</v>
      </c>
      <c r="D1945" s="4" t="str">
        <f>LEFT(L1945,FIND(" ",L1945)-1)</f>
        <v>TD6638</v>
      </c>
      <c r="E1945" s="4" t="str">
        <f>MID(X1945,2,3)</f>
        <v>SPD</v>
      </c>
      <c r="G1945" s="14" t="s">
        <v>10234</v>
      </c>
      <c r="H1945" s="14" t="s">
        <v>11796</v>
      </c>
      <c r="I1945" s="14" t="s">
        <v>10328</v>
      </c>
      <c r="J1945" s="14" t="s">
        <v>10329</v>
      </c>
      <c r="K1945" s="14" t="s">
        <v>190</v>
      </c>
      <c r="L1945" s="14" t="s">
        <v>10330</v>
      </c>
      <c r="M1945" s="14" t="s">
        <v>807</v>
      </c>
      <c r="N1945" s="14" t="s">
        <v>17</v>
      </c>
      <c r="O1945" s="15">
        <v>100000</v>
      </c>
      <c r="P1945" s="15">
        <v>22187.197336172601</v>
      </c>
      <c r="Q1945" s="20">
        <v>52166.437152777777</v>
      </c>
      <c r="R1945" s="14"/>
      <c r="S1945" s="14"/>
      <c r="T1945" s="14"/>
      <c r="U1945" s="14" t="s">
        <v>10248</v>
      </c>
      <c r="V1945" s="14"/>
      <c r="W1945" s="14"/>
      <c r="X1945" s="14" t="s">
        <v>10334</v>
      </c>
      <c r="Y1945" s="15">
        <v>0</v>
      </c>
      <c r="Z1945" s="14" t="s">
        <v>11798</v>
      </c>
      <c r="AA1945" s="23">
        <v>100000</v>
      </c>
      <c r="AB1945" s="14" t="s">
        <v>10335</v>
      </c>
      <c r="AC1945" s="14" t="s">
        <v>11799</v>
      </c>
      <c r="AD1945" s="14"/>
      <c r="AE1945" s="15">
        <v>77812.802663827402</v>
      </c>
      <c r="AF1945" s="31" t="str">
        <f>_xlfn.XLOOKUP(A1945,Macmahon!B:B,Macmahon!AE:AE,"",0)</f>
        <v/>
      </c>
      <c r="AG1945" s="28" t="str">
        <f>_xlfn.XLOOKUP(A1945,Macmahon!B:B,Macmahon!AJ:AJ,"",0)</f>
        <v/>
      </c>
      <c r="AH1945" s="28" t="str">
        <f>_xlfn.XLOOKUP(A1945,Macmahon!B:B,Macmahon!AK:AK,"",0)</f>
        <v/>
      </c>
      <c r="AI1945" s="28">
        <f t="shared" si="42"/>
        <v>0</v>
      </c>
      <c r="AJ1945" s="40" t="str">
        <f>E1945&amp;C1945&amp;B1945</f>
        <v>SPD700000</v>
      </c>
      <c r="AK1945" s="40" t="str">
        <f>IFERROR(_xlfn.XLOOKUP(AJ1945,CrossRef!$A:$A,CrossRef!$J:$J,"Not Found"),"-")</f>
        <v>Not Found</v>
      </c>
      <c r="AL1945" s="40" t="str">
        <f>IFERROR(_xlfn.XLOOKUP(AJ1945,CrossRef!$A:$A,CrossRef!$K:$K,"Not Found"),"-")</f>
        <v>Not Found</v>
      </c>
      <c r="AM1945" s="40" t="str">
        <f>IFERROR(_xlfn.XLOOKUP(AJ1945,CrossRef!$A:$A,CrossRef!$L:$L,"Not Found"),"-")</f>
        <v>Not Found</v>
      </c>
    </row>
    <row r="1946" spans="1:39" x14ac:dyDescent="0.3">
      <c r="A1946" s="4" t="str">
        <f>D1946&amp;C1946&amp;B1946</f>
        <v>TD6639306600</v>
      </c>
      <c r="B1946" s="4" t="str">
        <f>LEFT(N1946,FIND(" ",N1946)-1)</f>
        <v>00</v>
      </c>
      <c r="C1946" s="4" t="str">
        <f>LEFT(M1946,4)</f>
        <v>3066</v>
      </c>
      <c r="D1946" s="4" t="str">
        <f>LEFT(L1946,FIND(" ",L1946)-1)</f>
        <v>TD6639</v>
      </c>
      <c r="E1946" s="4" t="str">
        <f>MID(X1946,2,3)</f>
        <v>SPD</v>
      </c>
      <c r="G1946" s="17" t="s">
        <v>10234</v>
      </c>
      <c r="H1946" s="17" t="s">
        <v>10235</v>
      </c>
      <c r="I1946" s="17" t="s">
        <v>10328</v>
      </c>
      <c r="J1946" s="17" t="s">
        <v>10329</v>
      </c>
      <c r="K1946" s="17" t="s">
        <v>190</v>
      </c>
      <c r="L1946" s="17" t="s">
        <v>10525</v>
      </c>
      <c r="M1946" s="17" t="s">
        <v>10941</v>
      </c>
      <c r="N1946" s="17" t="s">
        <v>17</v>
      </c>
      <c r="O1946" s="18">
        <v>15000</v>
      </c>
      <c r="P1946" s="18">
        <v>21471.979677035099</v>
      </c>
      <c r="Q1946" s="16">
        <v>46052.227997685186</v>
      </c>
      <c r="R1946" s="17" t="s">
        <v>10944</v>
      </c>
      <c r="S1946" s="17" t="s">
        <v>10240</v>
      </c>
      <c r="T1946" s="17" t="s">
        <v>10944</v>
      </c>
      <c r="U1946" s="17" t="s">
        <v>10269</v>
      </c>
      <c r="V1946" s="17"/>
      <c r="W1946" s="17"/>
      <c r="X1946" s="17" t="s">
        <v>10528</v>
      </c>
      <c r="Y1946" s="18">
        <v>4734.43</v>
      </c>
      <c r="Z1946" s="17" t="s">
        <v>10945</v>
      </c>
      <c r="AA1946" s="18">
        <v>18894.445879888201</v>
      </c>
      <c r="AB1946" s="17" t="s">
        <v>10335</v>
      </c>
      <c r="AC1946" s="17" t="s">
        <v>10246</v>
      </c>
      <c r="AD1946" s="17"/>
      <c r="AE1946" s="18">
        <v>-6471.9796770350704</v>
      </c>
      <c r="AF1946" s="31" t="str">
        <f>_xlfn.XLOOKUP(A1946,Macmahon!B:B,Macmahon!AE:AE,"",0)</f>
        <v/>
      </c>
      <c r="AG1946" s="28" t="str">
        <f>_xlfn.XLOOKUP(A1946,Macmahon!B:B,Macmahon!AJ:AJ,"",0)</f>
        <v/>
      </c>
      <c r="AH1946" s="28" t="str">
        <f>_xlfn.XLOOKUP(A1946,Macmahon!B:B,Macmahon!AK:AK,"",0)</f>
        <v/>
      </c>
      <c r="AI1946" s="28">
        <f t="shared" si="42"/>
        <v>0</v>
      </c>
      <c r="AJ1946" s="40" t="str">
        <f>E1946&amp;C1946&amp;B1946</f>
        <v>SPD306600</v>
      </c>
      <c r="AK1946" s="40" t="str">
        <f>IFERROR(_xlfn.XLOOKUP(AJ1946,CrossRef!$A:$A,CrossRef!$J:$J,"Not Found"),"-")</f>
        <v>Not Found</v>
      </c>
      <c r="AL1946" s="40" t="str">
        <f>IFERROR(_xlfn.XLOOKUP(AJ1946,CrossRef!$A:$A,CrossRef!$K:$K,"Not Found"),"-")</f>
        <v>Not Found</v>
      </c>
      <c r="AM1946" s="40" t="str">
        <f>IFERROR(_xlfn.XLOOKUP(AJ1946,CrossRef!$A:$A,CrossRef!$L:$L,"Not Found"),"-")</f>
        <v>Not Found</v>
      </c>
    </row>
    <row r="1947" spans="1:39" x14ac:dyDescent="0.3">
      <c r="A1947" s="4" t="str">
        <f>D1947&amp;C1947&amp;B1947</f>
        <v>TD6639325300</v>
      </c>
      <c r="B1947" s="4" t="str">
        <f>LEFT(N1947,FIND(" ",N1947)-1)</f>
        <v>00</v>
      </c>
      <c r="C1947" s="4" t="str">
        <f>LEFT(M1947,4)</f>
        <v>3253</v>
      </c>
      <c r="D1947" s="4" t="str">
        <f>LEFT(L1947,FIND(" ",L1947)-1)</f>
        <v>TD6639</v>
      </c>
      <c r="E1947" s="4" t="str">
        <f>MID(X1947,2,3)</f>
        <v>SPD</v>
      </c>
      <c r="G1947" s="17" t="s">
        <v>10234</v>
      </c>
      <c r="H1947" s="17" t="s">
        <v>10235</v>
      </c>
      <c r="I1947" s="17" t="s">
        <v>10328</v>
      </c>
      <c r="J1947" s="17" t="s">
        <v>10329</v>
      </c>
      <c r="K1947" s="17" t="s">
        <v>190</v>
      </c>
      <c r="L1947" s="17" t="s">
        <v>10525</v>
      </c>
      <c r="M1947" s="17" t="s">
        <v>11066</v>
      </c>
      <c r="N1947" s="17" t="s">
        <v>17</v>
      </c>
      <c r="O1947" s="18">
        <v>30000</v>
      </c>
      <c r="P1947" s="18">
        <v>21471.979677035099</v>
      </c>
      <c r="Q1947" s="19">
        <v>46894.29824074074</v>
      </c>
      <c r="R1947" s="17" t="s">
        <v>11076</v>
      </c>
      <c r="S1947" s="17" t="s">
        <v>10240</v>
      </c>
      <c r="T1947" s="17" t="s">
        <v>11076</v>
      </c>
      <c r="U1947" s="17" t="s">
        <v>10248</v>
      </c>
      <c r="V1947" s="17"/>
      <c r="W1947" s="17"/>
      <c r="X1947" s="17" t="s">
        <v>10528</v>
      </c>
      <c r="Y1947" s="18">
        <v>13026.94</v>
      </c>
      <c r="Z1947" s="17" t="s">
        <v>11077</v>
      </c>
      <c r="AA1947" s="18">
        <v>30000</v>
      </c>
      <c r="AB1947" s="17" t="s">
        <v>10335</v>
      </c>
      <c r="AC1947" s="17" t="s">
        <v>10246</v>
      </c>
      <c r="AD1947" s="17"/>
      <c r="AE1947" s="18">
        <v>8528.0203229649305</v>
      </c>
      <c r="AF1947" s="31" t="str">
        <f>_xlfn.XLOOKUP(A1947,Macmahon!B:B,Macmahon!AE:AE,"",0)</f>
        <v/>
      </c>
      <c r="AG1947" s="28" t="str">
        <f>_xlfn.XLOOKUP(A1947,Macmahon!B:B,Macmahon!AJ:AJ,"",0)</f>
        <v/>
      </c>
      <c r="AH1947" s="28" t="str">
        <f>_xlfn.XLOOKUP(A1947,Macmahon!B:B,Macmahon!AK:AK,"",0)</f>
        <v/>
      </c>
      <c r="AI1947" s="28">
        <f t="shared" si="42"/>
        <v>0</v>
      </c>
      <c r="AJ1947" s="40" t="str">
        <f>E1947&amp;C1947&amp;B1947</f>
        <v>SPD325300</v>
      </c>
      <c r="AK1947" s="40" t="str">
        <f>IFERROR(_xlfn.XLOOKUP(AJ1947,CrossRef!$A:$A,CrossRef!$J:$J,"Not Found"),"-")</f>
        <v>Not Found</v>
      </c>
      <c r="AL1947" s="40" t="str">
        <f>IFERROR(_xlfn.XLOOKUP(AJ1947,CrossRef!$A:$A,CrossRef!$K:$K,"Not Found"),"-")</f>
        <v>Not Found</v>
      </c>
      <c r="AM1947" s="40" t="str">
        <f>IFERROR(_xlfn.XLOOKUP(AJ1947,CrossRef!$A:$A,CrossRef!$L:$L,"Not Found"),"-")</f>
        <v>Not Found</v>
      </c>
    </row>
    <row r="1948" spans="1:39" x14ac:dyDescent="0.3">
      <c r="A1948" s="4" t="str">
        <f>D1948&amp;C1948&amp;B1948</f>
        <v>TD66394303LT</v>
      </c>
      <c r="B1948" s="4" t="str">
        <f>LEFT(N1948,FIND(" ",N1948)-1)</f>
        <v>LT</v>
      </c>
      <c r="C1948" s="4" t="str">
        <f>LEFT(M1948,4)</f>
        <v>4303</v>
      </c>
      <c r="D1948" s="4" t="str">
        <f>LEFT(L1948,FIND(" ",L1948)-1)</f>
        <v>TD6639</v>
      </c>
      <c r="E1948" s="4" t="str">
        <f>MID(X1948,2,3)</f>
        <v>SPD</v>
      </c>
      <c r="G1948" s="14" t="s">
        <v>10234</v>
      </c>
      <c r="H1948" s="14" t="s">
        <v>10235</v>
      </c>
      <c r="I1948" s="14" t="s">
        <v>10328</v>
      </c>
      <c r="J1948" s="14" t="s">
        <v>10329</v>
      </c>
      <c r="K1948" s="14" t="s">
        <v>190</v>
      </c>
      <c r="L1948" s="14" t="s">
        <v>10525</v>
      </c>
      <c r="M1948" s="14" t="s">
        <v>11504</v>
      </c>
      <c r="N1948" s="14" t="s">
        <v>57</v>
      </c>
      <c r="O1948" s="15">
        <v>12000</v>
      </c>
      <c r="P1948" s="15">
        <v>21471.979677035099</v>
      </c>
      <c r="Q1948" s="16">
        <v>46574</v>
      </c>
      <c r="R1948" s="14" t="s">
        <v>11509</v>
      </c>
      <c r="S1948" s="14" t="s">
        <v>10286</v>
      </c>
      <c r="T1948" s="14" t="s">
        <v>11509</v>
      </c>
      <c r="U1948" s="14" t="s">
        <v>10269</v>
      </c>
      <c r="V1948" s="14"/>
      <c r="W1948" s="14" t="s">
        <v>11257</v>
      </c>
      <c r="X1948" s="14" t="s">
        <v>10528</v>
      </c>
      <c r="Y1948" s="15">
        <v>12871.1</v>
      </c>
      <c r="Z1948" s="14" t="s">
        <v>11510</v>
      </c>
      <c r="AA1948" s="15">
        <v>25790.741729409099</v>
      </c>
      <c r="AB1948" s="14" t="s">
        <v>10335</v>
      </c>
      <c r="AC1948" s="14" t="s">
        <v>10246</v>
      </c>
      <c r="AD1948" s="14"/>
      <c r="AE1948" s="15">
        <v>-9471.9796770350695</v>
      </c>
      <c r="AF1948" s="31" t="str">
        <f>_xlfn.XLOOKUP(A1948,Macmahon!B:B,Macmahon!AE:AE,"",0)</f>
        <v/>
      </c>
      <c r="AG1948" s="28" t="str">
        <f>_xlfn.XLOOKUP(A1948,Macmahon!B:B,Macmahon!AJ:AJ,"",0)</f>
        <v/>
      </c>
      <c r="AH1948" s="28" t="str">
        <f>_xlfn.XLOOKUP(A1948,Macmahon!B:B,Macmahon!AK:AK,"",0)</f>
        <v/>
      </c>
      <c r="AI1948" s="28">
        <f t="shared" si="42"/>
        <v>0</v>
      </c>
      <c r="AJ1948" s="40" t="str">
        <f>E1948&amp;C1948&amp;B1948</f>
        <v>SPD4303LT</v>
      </c>
      <c r="AK1948" s="40" t="str">
        <f>IFERROR(_xlfn.XLOOKUP(AJ1948,CrossRef!$A:$A,CrossRef!$J:$J,"Not Found"),"-")</f>
        <v/>
      </c>
      <c r="AL1948" s="40">
        <f>IFERROR(_xlfn.XLOOKUP(AJ1948,CrossRef!$A:$A,CrossRef!$K:$K,"Not Found"),"-")</f>
        <v>0</v>
      </c>
      <c r="AM1948" s="40" t="str">
        <f>IFERROR(_xlfn.XLOOKUP(AJ1948,CrossRef!$A:$A,CrossRef!$L:$L,"Not Found"),"-")</f>
        <v>12000H STEERING CYLINDER CHANGE LH</v>
      </c>
    </row>
    <row r="1949" spans="1:39" x14ac:dyDescent="0.3">
      <c r="A1949" s="4" t="str">
        <f>D1949&amp;C1949&amp;B1949</f>
        <v>TD66394303RI</v>
      </c>
      <c r="B1949" s="4" t="str">
        <f>LEFT(N1949,FIND(" ",N1949)-1)</f>
        <v>RI</v>
      </c>
      <c r="C1949" s="4" t="str">
        <f>LEFT(M1949,4)</f>
        <v>4303</v>
      </c>
      <c r="D1949" s="4" t="str">
        <f>LEFT(L1949,FIND(" ",L1949)-1)</f>
        <v>TD6639</v>
      </c>
      <c r="E1949" s="4" t="str">
        <f>MID(X1949,2,3)</f>
        <v>SPD</v>
      </c>
      <c r="G1949" s="17" t="s">
        <v>10234</v>
      </c>
      <c r="H1949" s="17" t="s">
        <v>10235</v>
      </c>
      <c r="I1949" s="17" t="s">
        <v>10328</v>
      </c>
      <c r="J1949" s="17" t="s">
        <v>10329</v>
      </c>
      <c r="K1949" s="17" t="s">
        <v>190</v>
      </c>
      <c r="L1949" s="17" t="s">
        <v>10525</v>
      </c>
      <c r="M1949" s="17" t="s">
        <v>11504</v>
      </c>
      <c r="N1949" s="17" t="s">
        <v>61</v>
      </c>
      <c r="O1949" s="18">
        <v>12000</v>
      </c>
      <c r="P1949" s="18">
        <v>21471.979677035099</v>
      </c>
      <c r="Q1949" s="16">
        <v>46574</v>
      </c>
      <c r="R1949" s="17" t="s">
        <v>11509</v>
      </c>
      <c r="S1949" s="17" t="s">
        <v>10286</v>
      </c>
      <c r="T1949" s="17" t="s">
        <v>11509</v>
      </c>
      <c r="U1949" s="17" t="s">
        <v>10269</v>
      </c>
      <c r="V1949" s="17"/>
      <c r="W1949" s="17" t="s">
        <v>11257</v>
      </c>
      <c r="X1949" s="17" t="s">
        <v>10528</v>
      </c>
      <c r="Y1949" s="18">
        <v>12871.1</v>
      </c>
      <c r="Z1949" s="17" t="s">
        <v>11511</v>
      </c>
      <c r="AA1949" s="18">
        <v>25790.741729409099</v>
      </c>
      <c r="AB1949" s="17" t="s">
        <v>10335</v>
      </c>
      <c r="AC1949" s="17" t="s">
        <v>10246</v>
      </c>
      <c r="AD1949" s="17"/>
      <c r="AE1949" s="18">
        <v>-9471.9796770350695</v>
      </c>
      <c r="AF1949" s="31" t="str">
        <f>_xlfn.XLOOKUP(A1949,Macmahon!B:B,Macmahon!AE:AE,"",0)</f>
        <v/>
      </c>
      <c r="AG1949" s="28" t="str">
        <f>_xlfn.XLOOKUP(A1949,Macmahon!B:B,Macmahon!AJ:AJ,"",0)</f>
        <v/>
      </c>
      <c r="AH1949" s="28" t="str">
        <f>_xlfn.XLOOKUP(A1949,Macmahon!B:B,Macmahon!AK:AK,"",0)</f>
        <v/>
      </c>
      <c r="AI1949" s="28">
        <f t="shared" si="42"/>
        <v>0</v>
      </c>
      <c r="AJ1949" s="40" t="str">
        <f>E1949&amp;C1949&amp;B1949</f>
        <v>SPD4303RI</v>
      </c>
      <c r="AK1949" s="40" t="str">
        <f>IFERROR(_xlfn.XLOOKUP(AJ1949,CrossRef!$A:$A,CrossRef!$J:$J,"Not Found"),"-")</f>
        <v/>
      </c>
      <c r="AL1949" s="40">
        <f>IFERROR(_xlfn.XLOOKUP(AJ1949,CrossRef!$A:$A,CrossRef!$K:$K,"Not Found"),"-")</f>
        <v>0</v>
      </c>
      <c r="AM1949" s="40" t="str">
        <f>IFERROR(_xlfn.XLOOKUP(AJ1949,CrossRef!$A:$A,CrossRef!$L:$L,"Not Found"),"-")</f>
        <v>12000H STEERING CYLINDER CHANGE RH</v>
      </c>
    </row>
    <row r="1950" spans="1:39" x14ac:dyDescent="0.3">
      <c r="A1950" s="4" t="str">
        <f>D1950&amp;C1950&amp;B1950</f>
        <v>TD66395102LT</v>
      </c>
      <c r="B1950" s="4" t="str">
        <f>LEFT(N1950,FIND(" ",N1950)-1)</f>
        <v>LT</v>
      </c>
      <c r="C1950" s="4" t="str">
        <f>LEFT(M1950,4)</f>
        <v>5102</v>
      </c>
      <c r="D1950" s="4" t="str">
        <f>LEFT(L1950,FIND(" ",L1950)-1)</f>
        <v>TD6639</v>
      </c>
      <c r="E1950" s="4" t="str">
        <f>MID(X1950,2,3)</f>
        <v>SPD</v>
      </c>
      <c r="G1950" s="17" t="s">
        <v>10234</v>
      </c>
      <c r="H1950" s="17" t="s">
        <v>10235</v>
      </c>
      <c r="I1950" s="17" t="s">
        <v>10328</v>
      </c>
      <c r="J1950" s="17" t="s">
        <v>10329</v>
      </c>
      <c r="K1950" s="17" t="s">
        <v>190</v>
      </c>
      <c r="L1950" s="17" t="s">
        <v>10525</v>
      </c>
      <c r="M1950" s="17" t="s">
        <v>695</v>
      </c>
      <c r="N1950" s="17" t="s">
        <v>57</v>
      </c>
      <c r="O1950" s="18">
        <v>18000</v>
      </c>
      <c r="P1950" s="18">
        <v>21471.979677035099</v>
      </c>
      <c r="Q1950" s="16">
        <v>46053</v>
      </c>
      <c r="R1950" s="17" t="s">
        <v>11658</v>
      </c>
      <c r="S1950" s="17" t="s">
        <v>10286</v>
      </c>
      <c r="T1950" s="17" t="s">
        <v>11658</v>
      </c>
      <c r="U1950" s="17" t="s">
        <v>10269</v>
      </c>
      <c r="V1950" s="17"/>
      <c r="W1950" s="17" t="s">
        <v>11661</v>
      </c>
      <c r="X1950" s="17" t="s">
        <v>10528</v>
      </c>
      <c r="Y1950" s="18">
        <v>26570.66</v>
      </c>
      <c r="Z1950" s="17" t="s">
        <v>11660</v>
      </c>
      <c r="AA1950" s="18">
        <v>18909.972067039202</v>
      </c>
      <c r="AB1950" s="17" t="s">
        <v>10335</v>
      </c>
      <c r="AC1950" s="17" t="s">
        <v>10246</v>
      </c>
      <c r="AD1950" s="17"/>
      <c r="AE1950" s="18">
        <v>-3471.9796770350699</v>
      </c>
      <c r="AF1950" s="31" t="str">
        <f>_xlfn.XLOOKUP(A1950,Macmahon!B:B,Macmahon!AE:AE,"",0)</f>
        <v/>
      </c>
      <c r="AG1950" s="28" t="str">
        <f>_xlfn.XLOOKUP(A1950,Macmahon!B:B,Macmahon!AJ:AJ,"",0)</f>
        <v/>
      </c>
      <c r="AH1950" s="28" t="str">
        <f>_xlfn.XLOOKUP(A1950,Macmahon!B:B,Macmahon!AK:AK,"",0)</f>
        <v/>
      </c>
      <c r="AI1950" s="28">
        <f t="shared" si="42"/>
        <v>0</v>
      </c>
      <c r="AJ1950" s="40" t="str">
        <f>E1950&amp;C1950&amp;B1950</f>
        <v>SPD5102LT</v>
      </c>
      <c r="AK1950" s="40" t="str">
        <f>IFERROR(_xlfn.XLOOKUP(AJ1950,CrossRef!$A:$A,CrossRef!$J:$J,"Not Found"),"-")</f>
        <v/>
      </c>
      <c r="AL1950" s="40">
        <f>IFERROR(_xlfn.XLOOKUP(AJ1950,CrossRef!$A:$A,CrossRef!$K:$K,"Not Found"),"-")</f>
        <v>0</v>
      </c>
      <c r="AM1950" s="40" t="str">
        <f>IFERROR(_xlfn.XLOOKUP(AJ1950,CrossRef!$A:$A,CrossRef!$L:$L,"Not Found"),"-")</f>
        <v>18000H HOIST CYLINDER CHANGE LH</v>
      </c>
    </row>
    <row r="1951" spans="1:39" x14ac:dyDescent="0.3">
      <c r="A1951" s="4" t="str">
        <f>D1951&amp;C1951&amp;B1951</f>
        <v>TD66395102RI</v>
      </c>
      <c r="B1951" s="4" t="str">
        <f>LEFT(N1951,FIND(" ",N1951)-1)</f>
        <v>RI</v>
      </c>
      <c r="C1951" s="4" t="str">
        <f>LEFT(M1951,4)</f>
        <v>5102</v>
      </c>
      <c r="D1951" s="4" t="str">
        <f>LEFT(L1951,FIND(" ",L1951)-1)</f>
        <v>TD6639</v>
      </c>
      <c r="E1951" s="4" t="str">
        <f>MID(X1951,2,3)</f>
        <v>SPD</v>
      </c>
      <c r="G1951" s="14" t="s">
        <v>10234</v>
      </c>
      <c r="H1951" s="14" t="s">
        <v>10235</v>
      </c>
      <c r="I1951" s="14" t="s">
        <v>10328</v>
      </c>
      <c r="J1951" s="14" t="s">
        <v>10329</v>
      </c>
      <c r="K1951" s="14" t="s">
        <v>190</v>
      </c>
      <c r="L1951" s="14" t="s">
        <v>10525</v>
      </c>
      <c r="M1951" s="14" t="s">
        <v>695</v>
      </c>
      <c r="N1951" s="14" t="s">
        <v>61</v>
      </c>
      <c r="O1951" s="15">
        <v>18000</v>
      </c>
      <c r="P1951" s="15">
        <v>21471.979677035099</v>
      </c>
      <c r="Q1951" s="16">
        <v>46053</v>
      </c>
      <c r="R1951" s="14" t="s">
        <v>11658</v>
      </c>
      <c r="S1951" s="14" t="s">
        <v>10286</v>
      </c>
      <c r="T1951" s="14" t="s">
        <v>11658</v>
      </c>
      <c r="U1951" s="14" t="s">
        <v>10269</v>
      </c>
      <c r="V1951" s="14"/>
      <c r="W1951" s="14" t="s">
        <v>11661</v>
      </c>
      <c r="X1951" s="14" t="s">
        <v>10528</v>
      </c>
      <c r="Y1951" s="15">
        <v>26570.66</v>
      </c>
      <c r="Z1951" s="14" t="s">
        <v>11662</v>
      </c>
      <c r="AA1951" s="15">
        <v>18909.972067039202</v>
      </c>
      <c r="AB1951" s="14" t="s">
        <v>10335</v>
      </c>
      <c r="AC1951" s="14" t="s">
        <v>10246</v>
      </c>
      <c r="AD1951" s="14"/>
      <c r="AE1951" s="15">
        <v>-3471.9796770350699</v>
      </c>
      <c r="AF1951" s="31" t="str">
        <f>_xlfn.XLOOKUP(A1951,Macmahon!B:B,Macmahon!AE:AE,"",0)</f>
        <v/>
      </c>
      <c r="AG1951" s="28" t="str">
        <f>_xlfn.XLOOKUP(A1951,Macmahon!B:B,Macmahon!AJ:AJ,"",0)</f>
        <v/>
      </c>
      <c r="AH1951" s="28" t="str">
        <f>_xlfn.XLOOKUP(A1951,Macmahon!B:B,Macmahon!AK:AK,"",0)</f>
        <v/>
      </c>
      <c r="AI1951" s="28">
        <f t="shared" si="42"/>
        <v>0</v>
      </c>
      <c r="AJ1951" s="40" t="str">
        <f>E1951&amp;C1951&amp;B1951</f>
        <v>SPD5102RI</v>
      </c>
      <c r="AK1951" s="40" t="str">
        <f>IFERROR(_xlfn.XLOOKUP(AJ1951,CrossRef!$A:$A,CrossRef!$J:$J,"Not Found"),"-")</f>
        <v/>
      </c>
      <c r="AL1951" s="40">
        <f>IFERROR(_xlfn.XLOOKUP(AJ1951,CrossRef!$A:$A,CrossRef!$K:$K,"Not Found"),"-")</f>
        <v>0</v>
      </c>
      <c r="AM1951" s="40" t="str">
        <f>IFERROR(_xlfn.XLOOKUP(AJ1951,CrossRef!$A:$A,CrossRef!$L:$L,"Not Found"),"-")</f>
        <v>18000H HOIST CYLINDER CHANGE RH</v>
      </c>
    </row>
    <row r="1952" spans="1:39" x14ac:dyDescent="0.3">
      <c r="A1952" s="4" t="str">
        <f>D1952&amp;C1952&amp;B1952</f>
        <v>TD6639700000</v>
      </c>
      <c r="B1952" s="4" t="str">
        <f>LEFT(N1952,FIND(" ",N1952)-1)</f>
        <v>00</v>
      </c>
      <c r="C1952" s="4" t="str">
        <f>LEFT(M1952,4)</f>
        <v>7000</v>
      </c>
      <c r="D1952" s="4" t="str">
        <f>LEFT(L1952,FIND(" ",L1952)-1)</f>
        <v>TD6639</v>
      </c>
      <c r="E1952" s="4" t="str">
        <f>MID(X1952,2,3)</f>
        <v>SPD</v>
      </c>
      <c r="G1952" s="17" t="s">
        <v>10234</v>
      </c>
      <c r="H1952" s="17" t="s">
        <v>11796</v>
      </c>
      <c r="I1952" s="17" t="s">
        <v>10328</v>
      </c>
      <c r="J1952" s="17" t="s">
        <v>10329</v>
      </c>
      <c r="K1952" s="17" t="s">
        <v>190</v>
      </c>
      <c r="L1952" s="17" t="s">
        <v>10525</v>
      </c>
      <c r="M1952" s="17" t="s">
        <v>807</v>
      </c>
      <c r="N1952" s="17" t="s">
        <v>17</v>
      </c>
      <c r="O1952" s="18">
        <v>100000</v>
      </c>
      <c r="P1952" s="18">
        <v>21471.979677035099</v>
      </c>
      <c r="Q1952" s="19">
        <v>52220.86074074074</v>
      </c>
      <c r="R1952" s="17"/>
      <c r="S1952" s="17"/>
      <c r="T1952" s="17"/>
      <c r="U1952" s="17" t="s">
        <v>10248</v>
      </c>
      <c r="V1952" s="17"/>
      <c r="W1952" s="17"/>
      <c r="X1952" s="17" t="s">
        <v>10528</v>
      </c>
      <c r="Y1952" s="18">
        <v>0</v>
      </c>
      <c r="Z1952" s="17" t="s">
        <v>11798</v>
      </c>
      <c r="AA1952" s="21">
        <v>100000</v>
      </c>
      <c r="AB1952" s="17" t="s">
        <v>10335</v>
      </c>
      <c r="AC1952" s="17" t="s">
        <v>11799</v>
      </c>
      <c r="AD1952" s="17"/>
      <c r="AE1952" s="18">
        <v>78528.020322964905</v>
      </c>
      <c r="AF1952" s="31" t="str">
        <f>_xlfn.XLOOKUP(A1952,Macmahon!B:B,Macmahon!AE:AE,"",0)</f>
        <v/>
      </c>
      <c r="AG1952" s="28" t="str">
        <f>_xlfn.XLOOKUP(A1952,Macmahon!B:B,Macmahon!AJ:AJ,"",0)</f>
        <v/>
      </c>
      <c r="AH1952" s="28" t="str">
        <f>_xlfn.XLOOKUP(A1952,Macmahon!B:B,Macmahon!AK:AK,"",0)</f>
        <v/>
      </c>
      <c r="AI1952" s="28">
        <f t="shared" si="42"/>
        <v>0</v>
      </c>
      <c r="AJ1952" s="40" t="str">
        <f>E1952&amp;C1952&amp;B1952</f>
        <v>SPD700000</v>
      </c>
      <c r="AK1952" s="40" t="str">
        <f>IFERROR(_xlfn.XLOOKUP(AJ1952,CrossRef!$A:$A,CrossRef!$J:$J,"Not Found"),"-")</f>
        <v>Not Found</v>
      </c>
      <c r="AL1952" s="40" t="str">
        <f>IFERROR(_xlfn.XLOOKUP(AJ1952,CrossRef!$A:$A,CrossRef!$K:$K,"Not Found"),"-")</f>
        <v>Not Found</v>
      </c>
      <c r="AM1952" s="40" t="str">
        <f>IFERROR(_xlfn.XLOOKUP(AJ1952,CrossRef!$A:$A,CrossRef!$L:$L,"Not Found"),"-")</f>
        <v>Not Found</v>
      </c>
    </row>
    <row r="1953" spans="1:39" x14ac:dyDescent="0.3">
      <c r="A1953" s="4" t="str">
        <f>D1953&amp;C1953&amp;B1953</f>
        <v>TD6640306600</v>
      </c>
      <c r="B1953" s="4" t="str">
        <f>LEFT(N1953,FIND(" ",N1953)-1)</f>
        <v>00</v>
      </c>
      <c r="C1953" s="4" t="str">
        <f>LEFT(M1953,4)</f>
        <v>3066</v>
      </c>
      <c r="D1953" s="4" t="str">
        <f>LEFT(L1953,FIND(" ",L1953)-1)</f>
        <v>TD6640</v>
      </c>
      <c r="E1953" s="4" t="str">
        <f>MID(X1953,2,3)</f>
        <v>SPD</v>
      </c>
      <c r="G1953" s="17" t="s">
        <v>10234</v>
      </c>
      <c r="H1953" s="17" t="s">
        <v>10235</v>
      </c>
      <c r="I1953" s="17" t="s">
        <v>10328</v>
      </c>
      <c r="J1953" s="17" t="s">
        <v>10329</v>
      </c>
      <c r="K1953" s="17" t="s">
        <v>190</v>
      </c>
      <c r="L1953" s="17" t="s">
        <v>10529</v>
      </c>
      <c r="M1953" s="17" t="s">
        <v>10941</v>
      </c>
      <c r="N1953" s="17" t="s">
        <v>17</v>
      </c>
      <c r="O1953" s="18">
        <v>15000</v>
      </c>
      <c r="P1953" s="18">
        <v>20596.961424696401</v>
      </c>
      <c r="Q1953" s="16">
        <v>46999</v>
      </c>
      <c r="R1953" s="17" t="s">
        <v>10944</v>
      </c>
      <c r="S1953" s="17" t="s">
        <v>10240</v>
      </c>
      <c r="T1953" s="17" t="s">
        <v>10944</v>
      </c>
      <c r="U1953" s="17" t="s">
        <v>10248</v>
      </c>
      <c r="V1953" s="17"/>
      <c r="W1953" s="17"/>
      <c r="X1953" s="17" t="s">
        <v>10531</v>
      </c>
      <c r="Y1953" s="18">
        <v>4734.43</v>
      </c>
      <c r="Z1953" s="17" t="s">
        <v>10945</v>
      </c>
      <c r="AA1953" s="18">
        <v>30500.939082820001</v>
      </c>
      <c r="AB1953" s="17" t="s">
        <v>10335</v>
      </c>
      <c r="AC1953" s="17" t="s">
        <v>10246</v>
      </c>
      <c r="AD1953" s="17"/>
      <c r="AE1953" s="18">
        <v>-5596.9614246964302</v>
      </c>
      <c r="AF1953" s="31" t="str">
        <f>_xlfn.XLOOKUP(A1953,Macmahon!B:B,Macmahon!AE:AE,"",0)</f>
        <v/>
      </c>
      <c r="AG1953" s="28" t="str">
        <f>_xlfn.XLOOKUP(A1953,Macmahon!B:B,Macmahon!AJ:AJ,"",0)</f>
        <v/>
      </c>
      <c r="AH1953" s="28" t="str">
        <f>_xlfn.XLOOKUP(A1953,Macmahon!B:B,Macmahon!AK:AK,"",0)</f>
        <v/>
      </c>
      <c r="AI1953" s="28">
        <f t="shared" si="42"/>
        <v>0</v>
      </c>
      <c r="AJ1953" s="40" t="str">
        <f>E1953&amp;C1953&amp;B1953</f>
        <v>SPD306600</v>
      </c>
      <c r="AK1953" s="40" t="str">
        <f>IFERROR(_xlfn.XLOOKUP(AJ1953,CrossRef!$A:$A,CrossRef!$J:$J,"Not Found"),"-")</f>
        <v>Not Found</v>
      </c>
      <c r="AL1953" s="40" t="str">
        <f>IFERROR(_xlfn.XLOOKUP(AJ1953,CrossRef!$A:$A,CrossRef!$K:$K,"Not Found"),"-")</f>
        <v>Not Found</v>
      </c>
      <c r="AM1953" s="40" t="str">
        <f>IFERROR(_xlfn.XLOOKUP(AJ1953,CrossRef!$A:$A,CrossRef!$L:$L,"Not Found"),"-")</f>
        <v>Not Found</v>
      </c>
    </row>
    <row r="1954" spans="1:39" x14ac:dyDescent="0.3">
      <c r="A1954" s="4" t="str">
        <f>D1954&amp;C1954&amp;B1954</f>
        <v>TD6640325300</v>
      </c>
      <c r="B1954" s="4" t="str">
        <f>LEFT(N1954,FIND(" ",N1954)-1)</f>
        <v>00</v>
      </c>
      <c r="C1954" s="4" t="str">
        <f>LEFT(M1954,4)</f>
        <v>3253</v>
      </c>
      <c r="D1954" s="4" t="str">
        <f>LEFT(L1954,FIND(" ",L1954)-1)</f>
        <v>TD6640</v>
      </c>
      <c r="E1954" s="4" t="str">
        <f>MID(X1954,2,3)</f>
        <v>SPD</v>
      </c>
      <c r="G1954" s="17" t="s">
        <v>10234</v>
      </c>
      <c r="H1954" s="17" t="s">
        <v>10235</v>
      </c>
      <c r="I1954" s="17" t="s">
        <v>10328</v>
      </c>
      <c r="J1954" s="17" t="s">
        <v>10329</v>
      </c>
      <c r="K1954" s="17" t="s">
        <v>190</v>
      </c>
      <c r="L1954" s="17" t="s">
        <v>10529</v>
      </c>
      <c r="M1954" s="17" t="s">
        <v>11066</v>
      </c>
      <c r="N1954" s="17" t="s">
        <v>17</v>
      </c>
      <c r="O1954" s="18">
        <v>30000</v>
      </c>
      <c r="P1954" s="18">
        <v>20596.961424696401</v>
      </c>
      <c r="Q1954" s="19">
        <v>46960.881666666668</v>
      </c>
      <c r="R1954" s="17" t="s">
        <v>11076</v>
      </c>
      <c r="S1954" s="17" t="s">
        <v>10240</v>
      </c>
      <c r="T1954" s="17" t="s">
        <v>11076</v>
      </c>
      <c r="U1954" s="17" t="s">
        <v>10248</v>
      </c>
      <c r="V1954" s="17"/>
      <c r="W1954" s="17"/>
      <c r="X1954" s="17" t="s">
        <v>10531</v>
      </c>
      <c r="Y1954" s="18">
        <v>13026.94</v>
      </c>
      <c r="Z1954" s="17" t="s">
        <v>11077</v>
      </c>
      <c r="AA1954" s="18">
        <v>30000</v>
      </c>
      <c r="AB1954" s="17" t="s">
        <v>10335</v>
      </c>
      <c r="AC1954" s="17" t="s">
        <v>10246</v>
      </c>
      <c r="AD1954" s="17"/>
      <c r="AE1954" s="18">
        <v>9403.0385753035698</v>
      </c>
      <c r="AF1954" s="31" t="str">
        <f>_xlfn.XLOOKUP(A1954,Macmahon!B:B,Macmahon!AE:AE,"",0)</f>
        <v/>
      </c>
      <c r="AG1954" s="28" t="str">
        <f>_xlfn.XLOOKUP(A1954,Macmahon!B:B,Macmahon!AJ:AJ,"",0)</f>
        <v/>
      </c>
      <c r="AH1954" s="28" t="str">
        <f>_xlfn.XLOOKUP(A1954,Macmahon!B:B,Macmahon!AK:AK,"",0)</f>
        <v/>
      </c>
      <c r="AI1954" s="28">
        <f t="shared" si="42"/>
        <v>0</v>
      </c>
      <c r="AJ1954" s="40" t="str">
        <f>E1954&amp;C1954&amp;B1954</f>
        <v>SPD325300</v>
      </c>
      <c r="AK1954" s="40" t="str">
        <f>IFERROR(_xlfn.XLOOKUP(AJ1954,CrossRef!$A:$A,CrossRef!$J:$J,"Not Found"),"-")</f>
        <v>Not Found</v>
      </c>
      <c r="AL1954" s="40" t="str">
        <f>IFERROR(_xlfn.XLOOKUP(AJ1954,CrossRef!$A:$A,CrossRef!$K:$K,"Not Found"),"-")</f>
        <v>Not Found</v>
      </c>
      <c r="AM1954" s="40" t="str">
        <f>IFERROR(_xlfn.XLOOKUP(AJ1954,CrossRef!$A:$A,CrossRef!$L:$L,"Not Found"),"-")</f>
        <v>Not Found</v>
      </c>
    </row>
    <row r="1955" spans="1:39" x14ac:dyDescent="0.3">
      <c r="A1955" s="4" t="str">
        <f>D1955&amp;C1955&amp;B1955</f>
        <v>TD66404303LT</v>
      </c>
      <c r="B1955" s="4" t="str">
        <f>LEFT(N1955,FIND(" ",N1955)-1)</f>
        <v>LT</v>
      </c>
      <c r="C1955" s="4" t="str">
        <f>LEFT(M1955,4)</f>
        <v>4303</v>
      </c>
      <c r="D1955" s="4" t="str">
        <f>LEFT(L1955,FIND(" ",L1955)-1)</f>
        <v>TD6640</v>
      </c>
      <c r="E1955" s="4" t="str">
        <f>MID(X1955,2,3)</f>
        <v>SPD</v>
      </c>
      <c r="G1955" s="17" t="s">
        <v>10234</v>
      </c>
      <c r="H1955" s="17" t="s">
        <v>10235</v>
      </c>
      <c r="I1955" s="17" t="s">
        <v>10328</v>
      </c>
      <c r="J1955" s="17" t="s">
        <v>10329</v>
      </c>
      <c r="K1955" s="17" t="s">
        <v>190</v>
      </c>
      <c r="L1955" s="17" t="s">
        <v>10529</v>
      </c>
      <c r="M1955" s="17" t="s">
        <v>11504</v>
      </c>
      <c r="N1955" s="17" t="s">
        <v>57</v>
      </c>
      <c r="O1955" s="18">
        <v>12000</v>
      </c>
      <c r="P1955" s="18">
        <v>20596.961424696401</v>
      </c>
      <c r="Q1955" s="16">
        <v>46578</v>
      </c>
      <c r="R1955" s="17" t="s">
        <v>11509</v>
      </c>
      <c r="S1955" s="17" t="s">
        <v>10286</v>
      </c>
      <c r="T1955" s="17" t="s">
        <v>11509</v>
      </c>
      <c r="U1955" s="17" t="s">
        <v>10269</v>
      </c>
      <c r="V1955" s="17"/>
      <c r="W1955" s="17" t="s">
        <v>11257</v>
      </c>
      <c r="X1955" s="17" t="s">
        <v>10531</v>
      </c>
      <c r="Y1955" s="18">
        <v>12871.1</v>
      </c>
      <c r="Z1955" s="17" t="s">
        <v>11510</v>
      </c>
      <c r="AA1955" s="18">
        <v>24968.290212183401</v>
      </c>
      <c r="AB1955" s="17" t="s">
        <v>10335</v>
      </c>
      <c r="AC1955" s="17" t="s">
        <v>10246</v>
      </c>
      <c r="AD1955" s="17"/>
      <c r="AE1955" s="18">
        <v>-8596.9614246964302</v>
      </c>
      <c r="AF1955" s="31" t="str">
        <f>_xlfn.XLOOKUP(A1955,Macmahon!B:B,Macmahon!AE:AE,"",0)</f>
        <v/>
      </c>
      <c r="AG1955" s="28" t="str">
        <f>_xlfn.XLOOKUP(A1955,Macmahon!B:B,Macmahon!AJ:AJ,"",0)</f>
        <v/>
      </c>
      <c r="AH1955" s="28" t="str">
        <f>_xlfn.XLOOKUP(A1955,Macmahon!B:B,Macmahon!AK:AK,"",0)</f>
        <v/>
      </c>
      <c r="AI1955" s="28">
        <f t="shared" si="42"/>
        <v>0</v>
      </c>
      <c r="AJ1955" s="40" t="str">
        <f>E1955&amp;C1955&amp;B1955</f>
        <v>SPD4303LT</v>
      </c>
      <c r="AK1955" s="40" t="str">
        <f>IFERROR(_xlfn.XLOOKUP(AJ1955,CrossRef!$A:$A,CrossRef!$J:$J,"Not Found"),"-")</f>
        <v/>
      </c>
      <c r="AL1955" s="40">
        <f>IFERROR(_xlfn.XLOOKUP(AJ1955,CrossRef!$A:$A,CrossRef!$K:$K,"Not Found"),"-")</f>
        <v>0</v>
      </c>
      <c r="AM1955" s="40" t="str">
        <f>IFERROR(_xlfn.XLOOKUP(AJ1955,CrossRef!$A:$A,CrossRef!$L:$L,"Not Found"),"-")</f>
        <v>12000H STEERING CYLINDER CHANGE LH</v>
      </c>
    </row>
    <row r="1956" spans="1:39" x14ac:dyDescent="0.3">
      <c r="A1956" s="4" t="str">
        <f>D1956&amp;C1956&amp;B1956</f>
        <v>TD66404303RI</v>
      </c>
      <c r="B1956" s="4" t="str">
        <f>LEFT(N1956,FIND(" ",N1956)-1)</f>
        <v>RI</v>
      </c>
      <c r="C1956" s="4" t="str">
        <f>LEFT(M1956,4)</f>
        <v>4303</v>
      </c>
      <c r="D1956" s="4" t="str">
        <f>LEFT(L1956,FIND(" ",L1956)-1)</f>
        <v>TD6640</v>
      </c>
      <c r="E1956" s="4" t="str">
        <f>MID(X1956,2,3)</f>
        <v>SPD</v>
      </c>
      <c r="G1956" s="14" t="s">
        <v>10234</v>
      </c>
      <c r="H1956" s="14" t="s">
        <v>10235</v>
      </c>
      <c r="I1956" s="14" t="s">
        <v>10328</v>
      </c>
      <c r="J1956" s="14" t="s">
        <v>10329</v>
      </c>
      <c r="K1956" s="14" t="s">
        <v>190</v>
      </c>
      <c r="L1956" s="14" t="s">
        <v>10529</v>
      </c>
      <c r="M1956" s="14" t="s">
        <v>11504</v>
      </c>
      <c r="N1956" s="14" t="s">
        <v>61</v>
      </c>
      <c r="O1956" s="15">
        <v>12000</v>
      </c>
      <c r="P1956" s="15">
        <v>20596.961424696401</v>
      </c>
      <c r="Q1956" s="16">
        <v>46578</v>
      </c>
      <c r="R1956" s="14" t="s">
        <v>11509</v>
      </c>
      <c r="S1956" s="14" t="s">
        <v>10286</v>
      </c>
      <c r="T1956" s="14" t="s">
        <v>11509</v>
      </c>
      <c r="U1956" s="14" t="s">
        <v>10269</v>
      </c>
      <c r="V1956" s="14"/>
      <c r="W1956" s="14" t="s">
        <v>11257</v>
      </c>
      <c r="X1956" s="14" t="s">
        <v>10531</v>
      </c>
      <c r="Y1956" s="15">
        <v>12871.1</v>
      </c>
      <c r="Z1956" s="14" t="s">
        <v>11511</v>
      </c>
      <c r="AA1956" s="15">
        <v>24968.290212183401</v>
      </c>
      <c r="AB1956" s="14" t="s">
        <v>10335</v>
      </c>
      <c r="AC1956" s="14" t="s">
        <v>10246</v>
      </c>
      <c r="AD1956" s="14"/>
      <c r="AE1956" s="15">
        <v>-8596.9614246964302</v>
      </c>
      <c r="AF1956" s="31" t="str">
        <f>_xlfn.XLOOKUP(A1956,Macmahon!B:B,Macmahon!AE:AE,"",0)</f>
        <v/>
      </c>
      <c r="AG1956" s="28" t="str">
        <f>_xlfn.XLOOKUP(A1956,Macmahon!B:B,Macmahon!AJ:AJ,"",0)</f>
        <v/>
      </c>
      <c r="AH1956" s="28" t="str">
        <f>_xlfn.XLOOKUP(A1956,Macmahon!B:B,Macmahon!AK:AK,"",0)</f>
        <v/>
      </c>
      <c r="AI1956" s="28">
        <f t="shared" si="42"/>
        <v>0</v>
      </c>
      <c r="AJ1956" s="40" t="str">
        <f>E1956&amp;C1956&amp;B1956</f>
        <v>SPD4303RI</v>
      </c>
      <c r="AK1956" s="40" t="str">
        <f>IFERROR(_xlfn.XLOOKUP(AJ1956,CrossRef!$A:$A,CrossRef!$J:$J,"Not Found"),"-")</f>
        <v/>
      </c>
      <c r="AL1956" s="40">
        <f>IFERROR(_xlfn.XLOOKUP(AJ1956,CrossRef!$A:$A,CrossRef!$K:$K,"Not Found"),"-")</f>
        <v>0</v>
      </c>
      <c r="AM1956" s="40" t="str">
        <f>IFERROR(_xlfn.XLOOKUP(AJ1956,CrossRef!$A:$A,CrossRef!$L:$L,"Not Found"),"-")</f>
        <v>12000H STEERING CYLINDER CHANGE RH</v>
      </c>
    </row>
    <row r="1957" spans="1:39" x14ac:dyDescent="0.3">
      <c r="A1957" s="4" t="str">
        <f>D1957&amp;C1957&amp;B1957</f>
        <v>TD66405102LT</v>
      </c>
      <c r="B1957" s="4" t="str">
        <f>LEFT(N1957,FIND(" ",N1957)-1)</f>
        <v>LT</v>
      </c>
      <c r="C1957" s="4" t="str">
        <f>LEFT(M1957,4)</f>
        <v>5102</v>
      </c>
      <c r="D1957" s="4" t="str">
        <f>LEFT(L1957,FIND(" ",L1957)-1)</f>
        <v>TD6640</v>
      </c>
      <c r="E1957" s="4" t="str">
        <f>MID(X1957,2,3)</f>
        <v>SPD</v>
      </c>
      <c r="G1957" s="17" t="s">
        <v>10234</v>
      </c>
      <c r="H1957" s="17" t="s">
        <v>10235</v>
      </c>
      <c r="I1957" s="17" t="s">
        <v>10328</v>
      </c>
      <c r="J1957" s="17" t="s">
        <v>10329</v>
      </c>
      <c r="K1957" s="17" t="s">
        <v>190</v>
      </c>
      <c r="L1957" s="17" t="s">
        <v>10529</v>
      </c>
      <c r="M1957" s="17" t="s">
        <v>695</v>
      </c>
      <c r="N1957" s="17" t="s">
        <v>57</v>
      </c>
      <c r="O1957" s="18">
        <v>18000</v>
      </c>
      <c r="P1957" s="18">
        <v>20596.961424696401</v>
      </c>
      <c r="Q1957" s="16">
        <v>46033</v>
      </c>
      <c r="R1957" s="17" t="s">
        <v>11658</v>
      </c>
      <c r="S1957" s="17" t="s">
        <v>10286</v>
      </c>
      <c r="T1957" s="17" t="s">
        <v>11658</v>
      </c>
      <c r="U1957" s="17" t="s">
        <v>10269</v>
      </c>
      <c r="V1957" s="17"/>
      <c r="W1957" s="17" t="s">
        <v>11661</v>
      </c>
      <c r="X1957" s="17" t="s">
        <v>10531</v>
      </c>
      <c r="Y1957" s="18">
        <v>26570.66</v>
      </c>
      <c r="Z1957" s="17" t="s">
        <v>11660</v>
      </c>
      <c r="AA1957" s="18">
        <v>18557.135444151299</v>
      </c>
      <c r="AB1957" s="17" t="s">
        <v>10335</v>
      </c>
      <c r="AC1957" s="17" t="s">
        <v>10246</v>
      </c>
      <c r="AD1957" s="17"/>
      <c r="AE1957" s="18">
        <v>-2596.9614246964302</v>
      </c>
      <c r="AF1957" s="31" t="str">
        <f>_xlfn.XLOOKUP(A1957,Macmahon!B:B,Macmahon!AE:AE,"",0)</f>
        <v/>
      </c>
      <c r="AG1957" s="28" t="str">
        <f>_xlfn.XLOOKUP(A1957,Macmahon!B:B,Macmahon!AJ:AJ,"",0)</f>
        <v/>
      </c>
      <c r="AH1957" s="28" t="str">
        <f>_xlfn.XLOOKUP(A1957,Macmahon!B:B,Macmahon!AK:AK,"",0)</f>
        <v/>
      </c>
      <c r="AI1957" s="28">
        <f t="shared" si="42"/>
        <v>0</v>
      </c>
      <c r="AJ1957" s="40" t="str">
        <f>E1957&amp;C1957&amp;B1957</f>
        <v>SPD5102LT</v>
      </c>
      <c r="AK1957" s="40" t="str">
        <f>IFERROR(_xlfn.XLOOKUP(AJ1957,CrossRef!$A:$A,CrossRef!$J:$J,"Not Found"),"-")</f>
        <v/>
      </c>
      <c r="AL1957" s="40">
        <f>IFERROR(_xlfn.XLOOKUP(AJ1957,CrossRef!$A:$A,CrossRef!$K:$K,"Not Found"),"-")</f>
        <v>0</v>
      </c>
      <c r="AM1957" s="40" t="str">
        <f>IFERROR(_xlfn.XLOOKUP(AJ1957,CrossRef!$A:$A,CrossRef!$L:$L,"Not Found"),"-")</f>
        <v>18000H HOIST CYLINDER CHANGE LH</v>
      </c>
    </row>
    <row r="1958" spans="1:39" x14ac:dyDescent="0.3">
      <c r="A1958" s="4" t="str">
        <f>D1958&amp;C1958&amp;B1958</f>
        <v>TD66405102RI</v>
      </c>
      <c r="B1958" s="4" t="str">
        <f>LEFT(N1958,FIND(" ",N1958)-1)</f>
        <v>RI</v>
      </c>
      <c r="C1958" s="4" t="str">
        <f>LEFT(M1958,4)</f>
        <v>5102</v>
      </c>
      <c r="D1958" s="4" t="str">
        <f>LEFT(L1958,FIND(" ",L1958)-1)</f>
        <v>TD6640</v>
      </c>
      <c r="E1958" s="4" t="str">
        <f>MID(X1958,2,3)</f>
        <v>SPD</v>
      </c>
      <c r="G1958" s="14" t="s">
        <v>10234</v>
      </c>
      <c r="H1958" s="14" t="s">
        <v>10235</v>
      </c>
      <c r="I1958" s="14" t="s">
        <v>10328</v>
      </c>
      <c r="J1958" s="14" t="s">
        <v>10329</v>
      </c>
      <c r="K1958" s="14" t="s">
        <v>190</v>
      </c>
      <c r="L1958" s="14" t="s">
        <v>10529</v>
      </c>
      <c r="M1958" s="14" t="s">
        <v>695</v>
      </c>
      <c r="N1958" s="14" t="s">
        <v>61</v>
      </c>
      <c r="O1958" s="15">
        <v>18000</v>
      </c>
      <c r="P1958" s="15">
        <v>20596.961424696401</v>
      </c>
      <c r="Q1958" s="16">
        <v>46033</v>
      </c>
      <c r="R1958" s="14" t="s">
        <v>11658</v>
      </c>
      <c r="S1958" s="14" t="s">
        <v>10286</v>
      </c>
      <c r="T1958" s="14" t="s">
        <v>11658</v>
      </c>
      <c r="U1958" s="14" t="s">
        <v>10269</v>
      </c>
      <c r="V1958" s="14"/>
      <c r="W1958" s="14" t="s">
        <v>11661</v>
      </c>
      <c r="X1958" s="14" t="s">
        <v>10531</v>
      </c>
      <c r="Y1958" s="15">
        <v>26570.66</v>
      </c>
      <c r="Z1958" s="14" t="s">
        <v>11662</v>
      </c>
      <c r="AA1958" s="15">
        <v>18557.135444151299</v>
      </c>
      <c r="AB1958" s="14" t="s">
        <v>10335</v>
      </c>
      <c r="AC1958" s="14" t="s">
        <v>10246</v>
      </c>
      <c r="AD1958" s="14"/>
      <c r="AE1958" s="15">
        <v>-2596.9614246964302</v>
      </c>
      <c r="AF1958" s="31" t="str">
        <f>_xlfn.XLOOKUP(A1958,Macmahon!B:B,Macmahon!AE:AE,"",0)</f>
        <v/>
      </c>
      <c r="AG1958" s="28" t="str">
        <f>_xlfn.XLOOKUP(A1958,Macmahon!B:B,Macmahon!AJ:AJ,"",0)</f>
        <v/>
      </c>
      <c r="AH1958" s="28" t="str">
        <f>_xlfn.XLOOKUP(A1958,Macmahon!B:B,Macmahon!AK:AK,"",0)</f>
        <v/>
      </c>
      <c r="AI1958" s="28">
        <f t="shared" si="42"/>
        <v>0</v>
      </c>
      <c r="AJ1958" s="40" t="str">
        <f>E1958&amp;C1958&amp;B1958</f>
        <v>SPD5102RI</v>
      </c>
      <c r="AK1958" s="40" t="str">
        <f>IFERROR(_xlfn.XLOOKUP(AJ1958,CrossRef!$A:$A,CrossRef!$J:$J,"Not Found"),"-")</f>
        <v/>
      </c>
      <c r="AL1958" s="40">
        <f>IFERROR(_xlfn.XLOOKUP(AJ1958,CrossRef!$A:$A,CrossRef!$K:$K,"Not Found"),"-")</f>
        <v>0</v>
      </c>
      <c r="AM1958" s="40" t="str">
        <f>IFERROR(_xlfn.XLOOKUP(AJ1958,CrossRef!$A:$A,CrossRef!$L:$L,"Not Found"),"-")</f>
        <v>18000H HOIST CYLINDER CHANGE RH</v>
      </c>
    </row>
    <row r="1959" spans="1:39" x14ac:dyDescent="0.3">
      <c r="A1959" s="4" t="str">
        <f>D1959&amp;C1959&amp;B1959</f>
        <v>TD6640700000</v>
      </c>
      <c r="B1959" s="4" t="str">
        <f>LEFT(N1959,FIND(" ",N1959)-1)</f>
        <v>00</v>
      </c>
      <c r="C1959" s="4" t="str">
        <f>LEFT(M1959,4)</f>
        <v>7000</v>
      </c>
      <c r="D1959" s="4" t="str">
        <f>LEFT(L1959,FIND(" ",L1959)-1)</f>
        <v>TD6640</v>
      </c>
      <c r="E1959" s="4" t="str">
        <f>MID(X1959,2,3)</f>
        <v>SPD</v>
      </c>
      <c r="G1959" s="17" t="s">
        <v>10234</v>
      </c>
      <c r="H1959" s="17" t="s">
        <v>11796</v>
      </c>
      <c r="I1959" s="17" t="s">
        <v>10328</v>
      </c>
      <c r="J1959" s="17" t="s">
        <v>10329</v>
      </c>
      <c r="K1959" s="17" t="s">
        <v>190</v>
      </c>
      <c r="L1959" s="17" t="s">
        <v>10529</v>
      </c>
      <c r="M1959" s="17" t="s">
        <v>807</v>
      </c>
      <c r="N1959" s="17" t="s">
        <v>17</v>
      </c>
      <c r="O1959" s="18">
        <v>100000</v>
      </c>
      <c r="P1959" s="18">
        <v>20596.961424696401</v>
      </c>
      <c r="Q1959" s="19">
        <v>52287.444166666668</v>
      </c>
      <c r="R1959" s="17"/>
      <c r="S1959" s="17"/>
      <c r="T1959" s="17"/>
      <c r="U1959" s="17" t="s">
        <v>10248</v>
      </c>
      <c r="V1959" s="17"/>
      <c r="W1959" s="17"/>
      <c r="X1959" s="17" t="s">
        <v>10531</v>
      </c>
      <c r="Y1959" s="18">
        <v>0</v>
      </c>
      <c r="Z1959" s="17" t="s">
        <v>11798</v>
      </c>
      <c r="AA1959" s="21">
        <v>100000</v>
      </c>
      <c r="AB1959" s="17" t="s">
        <v>10335</v>
      </c>
      <c r="AC1959" s="17" t="s">
        <v>11799</v>
      </c>
      <c r="AD1959" s="17"/>
      <c r="AE1959" s="18">
        <v>79403.038575303595</v>
      </c>
      <c r="AF1959" s="31" t="str">
        <f>_xlfn.XLOOKUP(A1959,Macmahon!B:B,Macmahon!AE:AE,"",0)</f>
        <v/>
      </c>
      <c r="AG1959" s="28" t="str">
        <f>_xlfn.XLOOKUP(A1959,Macmahon!B:B,Macmahon!AJ:AJ,"",0)</f>
        <v/>
      </c>
      <c r="AH1959" s="28" t="str">
        <f>_xlfn.XLOOKUP(A1959,Macmahon!B:B,Macmahon!AK:AK,"",0)</f>
        <v/>
      </c>
      <c r="AI1959" s="28">
        <f t="shared" si="42"/>
        <v>0</v>
      </c>
      <c r="AJ1959" s="40" t="str">
        <f>E1959&amp;C1959&amp;B1959</f>
        <v>SPD700000</v>
      </c>
      <c r="AK1959" s="40" t="str">
        <f>IFERROR(_xlfn.XLOOKUP(AJ1959,CrossRef!$A:$A,CrossRef!$J:$J,"Not Found"),"-")</f>
        <v>Not Found</v>
      </c>
      <c r="AL1959" s="40" t="str">
        <f>IFERROR(_xlfn.XLOOKUP(AJ1959,CrossRef!$A:$A,CrossRef!$K:$K,"Not Found"),"-")</f>
        <v>Not Found</v>
      </c>
      <c r="AM1959" s="40" t="str">
        <f>IFERROR(_xlfn.XLOOKUP(AJ1959,CrossRef!$A:$A,CrossRef!$L:$L,"Not Found"),"-")</f>
        <v>Not Found</v>
      </c>
    </row>
    <row r="1960" spans="1:39" x14ac:dyDescent="0.3">
      <c r="A1960" s="4" t="str">
        <f>D1960&amp;C1960&amp;B1960</f>
        <v>TD6641306600</v>
      </c>
      <c r="B1960" s="4" t="str">
        <f>LEFT(N1960,FIND(" ",N1960)-1)</f>
        <v>00</v>
      </c>
      <c r="C1960" s="4" t="str">
        <f>LEFT(M1960,4)</f>
        <v>3066</v>
      </c>
      <c r="D1960" s="4" t="str">
        <f>LEFT(L1960,FIND(" ",L1960)-1)</f>
        <v>TD6641</v>
      </c>
      <c r="E1960" s="4" t="str">
        <f>MID(X1960,2,3)</f>
        <v>SPD</v>
      </c>
      <c r="G1960" s="14" t="s">
        <v>10234</v>
      </c>
      <c r="H1960" s="14" t="s">
        <v>10235</v>
      </c>
      <c r="I1960" s="14" t="s">
        <v>10328</v>
      </c>
      <c r="J1960" s="14" t="s">
        <v>10329</v>
      </c>
      <c r="K1960" s="14" t="s">
        <v>190</v>
      </c>
      <c r="L1960" s="14" t="s">
        <v>10341</v>
      </c>
      <c r="M1960" s="14" t="s">
        <v>10941</v>
      </c>
      <c r="N1960" s="14" t="s">
        <v>17</v>
      </c>
      <c r="O1960" s="15">
        <v>15000</v>
      </c>
      <c r="P1960" s="15">
        <v>20540.924920019301</v>
      </c>
      <c r="Q1960" s="16">
        <v>46066.984965277778</v>
      </c>
      <c r="R1960" s="14" t="s">
        <v>10944</v>
      </c>
      <c r="S1960" s="14" t="s">
        <v>10240</v>
      </c>
      <c r="T1960" s="14" t="s">
        <v>10944</v>
      </c>
      <c r="U1960" s="14" t="s">
        <v>10269</v>
      </c>
      <c r="V1960" s="14"/>
      <c r="W1960" s="14"/>
      <c r="X1960" s="14" t="s">
        <v>10344</v>
      </c>
      <c r="Y1960" s="15">
        <v>4734.43</v>
      </c>
      <c r="Z1960" s="14" t="s">
        <v>10945</v>
      </c>
      <c r="AA1960" s="15">
        <v>18221.864135759301</v>
      </c>
      <c r="AB1960" s="14" t="s">
        <v>10335</v>
      </c>
      <c r="AC1960" s="14" t="s">
        <v>10246</v>
      </c>
      <c r="AD1960" s="14"/>
      <c r="AE1960" s="15">
        <v>-5540.9249200193399</v>
      </c>
      <c r="AF1960" s="31" t="str">
        <f>_xlfn.XLOOKUP(A1960,Macmahon!B:B,Macmahon!AE:AE,"",0)</f>
        <v/>
      </c>
      <c r="AG1960" s="28" t="str">
        <f>_xlfn.XLOOKUP(A1960,Macmahon!B:B,Macmahon!AJ:AJ,"",0)</f>
        <v/>
      </c>
      <c r="AH1960" s="28" t="str">
        <f>_xlfn.XLOOKUP(A1960,Macmahon!B:B,Macmahon!AK:AK,"",0)</f>
        <v/>
      </c>
      <c r="AI1960" s="28">
        <f t="shared" si="42"/>
        <v>0</v>
      </c>
      <c r="AJ1960" s="40" t="str">
        <f>E1960&amp;C1960&amp;B1960</f>
        <v>SPD306600</v>
      </c>
      <c r="AK1960" s="40" t="str">
        <f>IFERROR(_xlfn.XLOOKUP(AJ1960,CrossRef!$A:$A,CrossRef!$J:$J,"Not Found"),"-")</f>
        <v>Not Found</v>
      </c>
      <c r="AL1960" s="40" t="str">
        <f>IFERROR(_xlfn.XLOOKUP(AJ1960,CrossRef!$A:$A,CrossRef!$K:$K,"Not Found"),"-")</f>
        <v>Not Found</v>
      </c>
      <c r="AM1960" s="40" t="str">
        <f>IFERROR(_xlfn.XLOOKUP(AJ1960,CrossRef!$A:$A,CrossRef!$L:$L,"Not Found"),"-")</f>
        <v>Not Found</v>
      </c>
    </row>
    <row r="1961" spans="1:39" x14ac:dyDescent="0.3">
      <c r="A1961" s="4" t="str">
        <f>D1961&amp;C1961&amp;B1961</f>
        <v>TD6641325300</v>
      </c>
      <c r="B1961" s="4" t="str">
        <f>LEFT(N1961,FIND(" ",N1961)-1)</f>
        <v>00</v>
      </c>
      <c r="C1961" s="4" t="str">
        <f>LEFT(M1961,4)</f>
        <v>3253</v>
      </c>
      <c r="D1961" s="4" t="str">
        <f>LEFT(L1961,FIND(" ",L1961)-1)</f>
        <v>TD6641</v>
      </c>
      <c r="E1961" s="4" t="str">
        <f>MID(X1961,2,3)</f>
        <v>SPD</v>
      </c>
      <c r="G1961" s="14" t="s">
        <v>10234</v>
      </c>
      <c r="H1961" s="14" t="s">
        <v>10235</v>
      </c>
      <c r="I1961" s="14" t="s">
        <v>10328</v>
      </c>
      <c r="J1961" s="14" t="s">
        <v>10329</v>
      </c>
      <c r="K1961" s="14" t="s">
        <v>190</v>
      </c>
      <c r="L1961" s="14" t="s">
        <v>10341</v>
      </c>
      <c r="M1961" s="14" t="s">
        <v>11066</v>
      </c>
      <c r="N1961" s="14" t="s">
        <v>17</v>
      </c>
      <c r="O1961" s="15">
        <v>30000</v>
      </c>
      <c r="P1961" s="15">
        <v>20540.924920019301</v>
      </c>
      <c r="Q1961" s="20">
        <v>46965.145694444444</v>
      </c>
      <c r="R1961" s="14" t="s">
        <v>11076</v>
      </c>
      <c r="S1961" s="14" t="s">
        <v>10240</v>
      </c>
      <c r="T1961" s="14" t="s">
        <v>11076</v>
      </c>
      <c r="U1961" s="14" t="s">
        <v>10248</v>
      </c>
      <c r="V1961" s="14"/>
      <c r="W1961" s="14"/>
      <c r="X1961" s="14" t="s">
        <v>10344</v>
      </c>
      <c r="Y1961" s="15">
        <v>13026.94</v>
      </c>
      <c r="Z1961" s="14" t="s">
        <v>11077</v>
      </c>
      <c r="AA1961" s="15">
        <v>30000</v>
      </c>
      <c r="AB1961" s="14" t="s">
        <v>10335</v>
      </c>
      <c r="AC1961" s="14" t="s">
        <v>10246</v>
      </c>
      <c r="AD1961" s="14"/>
      <c r="AE1961" s="15">
        <v>9459.0750799806592</v>
      </c>
      <c r="AF1961" s="31" t="str">
        <f>_xlfn.XLOOKUP(A1961,Macmahon!B:B,Macmahon!AE:AE,"",0)</f>
        <v/>
      </c>
      <c r="AG1961" s="28" t="str">
        <f>_xlfn.XLOOKUP(A1961,Macmahon!B:B,Macmahon!AJ:AJ,"",0)</f>
        <v/>
      </c>
      <c r="AH1961" s="28" t="str">
        <f>_xlfn.XLOOKUP(A1961,Macmahon!B:B,Macmahon!AK:AK,"",0)</f>
        <v/>
      </c>
      <c r="AI1961" s="28">
        <f t="shared" si="42"/>
        <v>0</v>
      </c>
      <c r="AJ1961" s="40" t="str">
        <f>E1961&amp;C1961&amp;B1961</f>
        <v>SPD325300</v>
      </c>
      <c r="AK1961" s="40" t="str">
        <f>IFERROR(_xlfn.XLOOKUP(AJ1961,CrossRef!$A:$A,CrossRef!$J:$J,"Not Found"),"-")</f>
        <v>Not Found</v>
      </c>
      <c r="AL1961" s="40" t="str">
        <f>IFERROR(_xlfn.XLOOKUP(AJ1961,CrossRef!$A:$A,CrossRef!$K:$K,"Not Found"),"-")</f>
        <v>Not Found</v>
      </c>
      <c r="AM1961" s="40" t="str">
        <f>IFERROR(_xlfn.XLOOKUP(AJ1961,CrossRef!$A:$A,CrossRef!$L:$L,"Not Found"),"-")</f>
        <v>Not Found</v>
      </c>
    </row>
    <row r="1962" spans="1:39" x14ac:dyDescent="0.3">
      <c r="A1962" s="4" t="str">
        <f>D1962&amp;C1962&amp;B1962</f>
        <v>TD66414303LT</v>
      </c>
      <c r="B1962" s="4" t="str">
        <f>LEFT(N1962,FIND(" ",N1962)-1)</f>
        <v>LT</v>
      </c>
      <c r="C1962" s="4" t="str">
        <f>LEFT(M1962,4)</f>
        <v>4303</v>
      </c>
      <c r="D1962" s="4" t="str">
        <f>LEFT(L1962,FIND(" ",L1962)-1)</f>
        <v>TD6641</v>
      </c>
      <c r="E1962" s="4" t="str">
        <f>MID(X1962,2,3)</f>
        <v>SPD</v>
      </c>
      <c r="G1962" s="17" t="s">
        <v>10234</v>
      </c>
      <c r="H1962" s="17" t="s">
        <v>10235</v>
      </c>
      <c r="I1962" s="17" t="s">
        <v>10328</v>
      </c>
      <c r="J1962" s="17" t="s">
        <v>10329</v>
      </c>
      <c r="K1962" s="17" t="s">
        <v>190</v>
      </c>
      <c r="L1962" s="17" t="s">
        <v>10341</v>
      </c>
      <c r="M1962" s="17" t="s">
        <v>11504</v>
      </c>
      <c r="N1962" s="17" t="s">
        <v>57</v>
      </c>
      <c r="O1962" s="18">
        <v>12000</v>
      </c>
      <c r="P1962" s="18">
        <v>11593.206011713801</v>
      </c>
      <c r="Q1962" s="19">
        <v>46276.32366898148</v>
      </c>
      <c r="R1962" s="17" t="s">
        <v>11509</v>
      </c>
      <c r="S1962" s="17" t="s">
        <v>10286</v>
      </c>
      <c r="T1962" s="17" t="s">
        <v>11509</v>
      </c>
      <c r="U1962" s="17" t="s">
        <v>10269</v>
      </c>
      <c r="V1962" s="17"/>
      <c r="W1962" s="17" t="s">
        <v>11507</v>
      </c>
      <c r="X1962" s="17" t="s">
        <v>10344</v>
      </c>
      <c r="Y1962" s="18">
        <v>12871.1</v>
      </c>
      <c r="Z1962" s="17" t="s">
        <v>11510</v>
      </c>
      <c r="AA1962" s="22">
        <v>20947.718908305498</v>
      </c>
      <c r="AB1962" s="17" t="s">
        <v>10335</v>
      </c>
      <c r="AC1962" s="17" t="s">
        <v>10246</v>
      </c>
      <c r="AD1962" s="17"/>
      <c r="AE1962" s="18">
        <v>406.79398828617701</v>
      </c>
      <c r="AF1962" s="31" t="str">
        <f>_xlfn.XLOOKUP(A1962,Macmahon!B:B,Macmahon!AE:AE,"",0)</f>
        <v/>
      </c>
      <c r="AG1962" s="28" t="str">
        <f>_xlfn.XLOOKUP(A1962,Macmahon!B:B,Macmahon!AJ:AJ,"",0)</f>
        <v/>
      </c>
      <c r="AH1962" s="28" t="str">
        <f>_xlfn.XLOOKUP(A1962,Macmahon!B:B,Macmahon!AK:AK,"",0)</f>
        <v/>
      </c>
      <c r="AI1962" s="28">
        <f t="shared" si="42"/>
        <v>0</v>
      </c>
      <c r="AJ1962" s="40" t="str">
        <f>E1962&amp;C1962&amp;B1962</f>
        <v>SPD4303LT</v>
      </c>
      <c r="AK1962" s="40" t="str">
        <f>IFERROR(_xlfn.XLOOKUP(AJ1962,CrossRef!$A:$A,CrossRef!$J:$J,"Not Found"),"-")</f>
        <v/>
      </c>
      <c r="AL1962" s="40">
        <f>IFERROR(_xlfn.XLOOKUP(AJ1962,CrossRef!$A:$A,CrossRef!$K:$K,"Not Found"),"-")</f>
        <v>0</v>
      </c>
      <c r="AM1962" s="40" t="str">
        <f>IFERROR(_xlfn.XLOOKUP(AJ1962,CrossRef!$A:$A,CrossRef!$L:$L,"Not Found"),"-")</f>
        <v>12000H STEERING CYLINDER CHANGE LH</v>
      </c>
    </row>
    <row r="1963" spans="1:39" x14ac:dyDescent="0.3">
      <c r="A1963" s="4" t="str">
        <f>D1963&amp;C1963&amp;B1963</f>
        <v>TD66414303RI</v>
      </c>
      <c r="B1963" s="4" t="str">
        <f>LEFT(N1963,FIND(" ",N1963)-1)</f>
        <v>RI</v>
      </c>
      <c r="C1963" s="4" t="str">
        <f>LEFT(M1963,4)</f>
        <v>4303</v>
      </c>
      <c r="D1963" s="4" t="str">
        <f>LEFT(L1963,FIND(" ",L1963)-1)</f>
        <v>TD6641</v>
      </c>
      <c r="E1963" s="4" t="str">
        <f>MID(X1963,2,3)</f>
        <v>SPD</v>
      </c>
      <c r="G1963" s="14" t="s">
        <v>10234</v>
      </c>
      <c r="H1963" s="14" t="s">
        <v>10235</v>
      </c>
      <c r="I1963" s="14" t="s">
        <v>10328</v>
      </c>
      <c r="J1963" s="14" t="s">
        <v>10329</v>
      </c>
      <c r="K1963" s="14" t="s">
        <v>190</v>
      </c>
      <c r="L1963" s="14" t="s">
        <v>10341</v>
      </c>
      <c r="M1963" s="14" t="s">
        <v>11504</v>
      </c>
      <c r="N1963" s="14" t="s">
        <v>61</v>
      </c>
      <c r="O1963" s="15">
        <v>12000</v>
      </c>
      <c r="P1963" s="15">
        <v>20540.924920019301</v>
      </c>
      <c r="Q1963" s="16">
        <v>46247</v>
      </c>
      <c r="R1963" s="14" t="s">
        <v>11509</v>
      </c>
      <c r="S1963" s="14" t="s">
        <v>10286</v>
      </c>
      <c r="T1963" s="14" t="s">
        <v>11509</v>
      </c>
      <c r="U1963" s="14" t="s">
        <v>10337</v>
      </c>
      <c r="V1963" s="14" t="s">
        <v>11512</v>
      </c>
      <c r="W1963" s="14" t="s">
        <v>11033</v>
      </c>
      <c r="X1963" s="14" t="s">
        <v>10344</v>
      </c>
      <c r="Y1963" s="15">
        <v>12871.1</v>
      </c>
      <c r="Z1963" s="14" t="s">
        <v>11511</v>
      </c>
      <c r="AA1963" s="15">
        <v>20562.3563769108</v>
      </c>
      <c r="AB1963" s="14" t="s">
        <v>10335</v>
      </c>
      <c r="AC1963" s="14" t="s">
        <v>10246</v>
      </c>
      <c r="AD1963" s="14"/>
      <c r="AE1963" s="15">
        <v>-8540.9249200193408</v>
      </c>
      <c r="AF1963" s="31" t="str">
        <f>_xlfn.XLOOKUP(A1963,Macmahon!B:B,Macmahon!AE:AE,"",0)</f>
        <v/>
      </c>
      <c r="AG1963" s="28" t="str">
        <f>_xlfn.XLOOKUP(A1963,Macmahon!B:B,Macmahon!AJ:AJ,"",0)</f>
        <v/>
      </c>
      <c r="AH1963" s="28" t="str">
        <f>_xlfn.XLOOKUP(A1963,Macmahon!B:B,Macmahon!AK:AK,"",0)</f>
        <v/>
      </c>
      <c r="AI1963" s="28">
        <f t="shared" si="42"/>
        <v>0</v>
      </c>
      <c r="AJ1963" s="40" t="str">
        <f>E1963&amp;C1963&amp;B1963</f>
        <v>SPD4303RI</v>
      </c>
      <c r="AK1963" s="40" t="str">
        <f>IFERROR(_xlfn.XLOOKUP(AJ1963,CrossRef!$A:$A,CrossRef!$J:$J,"Not Found"),"-")</f>
        <v/>
      </c>
      <c r="AL1963" s="40">
        <f>IFERROR(_xlfn.XLOOKUP(AJ1963,CrossRef!$A:$A,CrossRef!$K:$K,"Not Found"),"-")</f>
        <v>0</v>
      </c>
      <c r="AM1963" s="40" t="str">
        <f>IFERROR(_xlfn.XLOOKUP(AJ1963,CrossRef!$A:$A,CrossRef!$L:$L,"Not Found"),"-")</f>
        <v>12000H STEERING CYLINDER CHANGE RH</v>
      </c>
    </row>
    <row r="1964" spans="1:39" x14ac:dyDescent="0.3">
      <c r="A1964" s="4" t="str">
        <f>D1964&amp;C1964&amp;B1964</f>
        <v>TD66415102LT</v>
      </c>
      <c r="B1964" s="4" t="str">
        <f>LEFT(N1964,FIND(" ",N1964)-1)</f>
        <v>LT</v>
      </c>
      <c r="C1964" s="4" t="str">
        <f>LEFT(M1964,4)</f>
        <v>5102</v>
      </c>
      <c r="D1964" s="4" t="str">
        <f>LEFT(L1964,FIND(" ",L1964)-1)</f>
        <v>TD6641</v>
      </c>
      <c r="E1964" s="4" t="str">
        <f>MID(X1964,2,3)</f>
        <v>SPD</v>
      </c>
      <c r="G1964" s="14" t="s">
        <v>10234</v>
      </c>
      <c r="H1964" s="14" t="s">
        <v>10235</v>
      </c>
      <c r="I1964" s="14" t="s">
        <v>10328</v>
      </c>
      <c r="J1964" s="14" t="s">
        <v>10329</v>
      </c>
      <c r="K1964" s="14" t="s">
        <v>190</v>
      </c>
      <c r="L1964" s="14" t="s">
        <v>10341</v>
      </c>
      <c r="M1964" s="14" t="s">
        <v>695</v>
      </c>
      <c r="N1964" s="14" t="s">
        <v>57</v>
      </c>
      <c r="O1964" s="15">
        <v>18000</v>
      </c>
      <c r="P1964" s="15">
        <v>20540.924920019301</v>
      </c>
      <c r="Q1964" s="16">
        <v>46877</v>
      </c>
      <c r="R1964" s="14" t="s">
        <v>11658</v>
      </c>
      <c r="S1964" s="14" t="s">
        <v>10286</v>
      </c>
      <c r="T1964" s="14" t="s">
        <v>11658</v>
      </c>
      <c r="U1964" s="14" t="s">
        <v>10248</v>
      </c>
      <c r="V1964" s="14"/>
      <c r="W1964" s="14" t="s">
        <v>11661</v>
      </c>
      <c r="X1964" s="14" t="s">
        <v>10344</v>
      </c>
      <c r="Y1964" s="15">
        <v>26570.66</v>
      </c>
      <c r="Z1964" s="14" t="s">
        <v>11660</v>
      </c>
      <c r="AA1964" s="15">
        <v>28841.6171571983</v>
      </c>
      <c r="AB1964" s="14" t="s">
        <v>10335</v>
      </c>
      <c r="AC1964" s="14" t="s">
        <v>10246</v>
      </c>
      <c r="AD1964" s="14"/>
      <c r="AE1964" s="15">
        <v>-2540.9249200193399</v>
      </c>
      <c r="AF1964" s="31" t="str">
        <f>_xlfn.XLOOKUP(A1964,Macmahon!B:B,Macmahon!AE:AE,"",0)</f>
        <v/>
      </c>
      <c r="AG1964" s="28" t="str">
        <f>_xlfn.XLOOKUP(A1964,Macmahon!B:B,Macmahon!AJ:AJ,"",0)</f>
        <v/>
      </c>
      <c r="AH1964" s="28" t="str">
        <f>_xlfn.XLOOKUP(A1964,Macmahon!B:B,Macmahon!AK:AK,"",0)</f>
        <v/>
      </c>
      <c r="AI1964" s="28">
        <f t="shared" si="42"/>
        <v>0</v>
      </c>
      <c r="AJ1964" s="40" t="str">
        <f>E1964&amp;C1964&amp;B1964</f>
        <v>SPD5102LT</v>
      </c>
      <c r="AK1964" s="40" t="str">
        <f>IFERROR(_xlfn.XLOOKUP(AJ1964,CrossRef!$A:$A,CrossRef!$J:$J,"Not Found"),"-")</f>
        <v/>
      </c>
      <c r="AL1964" s="40">
        <f>IFERROR(_xlfn.XLOOKUP(AJ1964,CrossRef!$A:$A,CrossRef!$K:$K,"Not Found"),"-")</f>
        <v>0</v>
      </c>
      <c r="AM1964" s="40" t="str">
        <f>IFERROR(_xlfn.XLOOKUP(AJ1964,CrossRef!$A:$A,CrossRef!$L:$L,"Not Found"),"-")</f>
        <v>18000H HOIST CYLINDER CHANGE LH</v>
      </c>
    </row>
    <row r="1965" spans="1:39" x14ac:dyDescent="0.3">
      <c r="A1965" s="4" t="str">
        <f>D1965&amp;C1965&amp;B1965</f>
        <v>TD66415102RI</v>
      </c>
      <c r="B1965" s="4" t="str">
        <f>LEFT(N1965,FIND(" ",N1965)-1)</f>
        <v>RI</v>
      </c>
      <c r="C1965" s="4" t="str">
        <f>LEFT(M1965,4)</f>
        <v>5102</v>
      </c>
      <c r="D1965" s="4" t="str">
        <f>LEFT(L1965,FIND(" ",L1965)-1)</f>
        <v>TD6641</v>
      </c>
      <c r="E1965" s="4" t="str">
        <f>MID(X1965,2,3)</f>
        <v>SPD</v>
      </c>
      <c r="G1965" s="17" t="s">
        <v>10234</v>
      </c>
      <c r="H1965" s="17" t="s">
        <v>10235</v>
      </c>
      <c r="I1965" s="17" t="s">
        <v>10328</v>
      </c>
      <c r="J1965" s="17" t="s">
        <v>10329</v>
      </c>
      <c r="K1965" s="17" t="s">
        <v>190</v>
      </c>
      <c r="L1965" s="17" t="s">
        <v>10341</v>
      </c>
      <c r="M1965" s="17" t="s">
        <v>695</v>
      </c>
      <c r="N1965" s="17" t="s">
        <v>61</v>
      </c>
      <c r="O1965" s="18">
        <v>18000</v>
      </c>
      <c r="P1965" s="18">
        <v>20540.924920019301</v>
      </c>
      <c r="Q1965" s="16">
        <v>46066</v>
      </c>
      <c r="R1965" s="17" t="s">
        <v>11658</v>
      </c>
      <c r="S1965" s="17" t="s">
        <v>10286</v>
      </c>
      <c r="T1965" s="17" t="s">
        <v>11658</v>
      </c>
      <c r="U1965" s="17" t="s">
        <v>10269</v>
      </c>
      <c r="V1965" s="17"/>
      <c r="W1965" s="17" t="s">
        <v>11661</v>
      </c>
      <c r="X1965" s="17" t="s">
        <v>10344</v>
      </c>
      <c r="Y1965" s="18">
        <v>26570.66</v>
      </c>
      <c r="Z1965" s="17" t="s">
        <v>11662</v>
      </c>
      <c r="AA1965" s="18">
        <v>18210.9895600298</v>
      </c>
      <c r="AB1965" s="17" t="s">
        <v>10335</v>
      </c>
      <c r="AC1965" s="17" t="s">
        <v>10246</v>
      </c>
      <c r="AD1965" s="17"/>
      <c r="AE1965" s="18">
        <v>-2540.9249200193399</v>
      </c>
      <c r="AF1965" s="31" t="str">
        <f>_xlfn.XLOOKUP(A1965,Macmahon!B:B,Macmahon!AE:AE,"",0)</f>
        <v/>
      </c>
      <c r="AG1965" s="28" t="str">
        <f>_xlfn.XLOOKUP(A1965,Macmahon!B:B,Macmahon!AJ:AJ,"",0)</f>
        <v/>
      </c>
      <c r="AH1965" s="28" t="str">
        <f>_xlfn.XLOOKUP(A1965,Macmahon!B:B,Macmahon!AK:AK,"",0)</f>
        <v/>
      </c>
      <c r="AI1965" s="28">
        <f t="shared" si="42"/>
        <v>0</v>
      </c>
      <c r="AJ1965" s="40" t="str">
        <f>E1965&amp;C1965&amp;B1965</f>
        <v>SPD5102RI</v>
      </c>
      <c r="AK1965" s="40" t="str">
        <f>IFERROR(_xlfn.XLOOKUP(AJ1965,CrossRef!$A:$A,CrossRef!$J:$J,"Not Found"),"-")</f>
        <v/>
      </c>
      <c r="AL1965" s="40">
        <f>IFERROR(_xlfn.XLOOKUP(AJ1965,CrossRef!$A:$A,CrossRef!$K:$K,"Not Found"),"-")</f>
        <v>0</v>
      </c>
      <c r="AM1965" s="40" t="str">
        <f>IFERROR(_xlfn.XLOOKUP(AJ1965,CrossRef!$A:$A,CrossRef!$L:$L,"Not Found"),"-")</f>
        <v>18000H HOIST CYLINDER CHANGE RH</v>
      </c>
    </row>
    <row r="1966" spans="1:39" x14ac:dyDescent="0.3">
      <c r="A1966" s="4" t="str">
        <f>D1966&amp;C1966&amp;B1966</f>
        <v>TD6641700000</v>
      </c>
      <c r="B1966" s="4" t="str">
        <f>LEFT(N1966,FIND(" ",N1966)-1)</f>
        <v>00</v>
      </c>
      <c r="C1966" s="4" t="str">
        <f>LEFT(M1966,4)</f>
        <v>7000</v>
      </c>
      <c r="D1966" s="4" t="str">
        <f>LEFT(L1966,FIND(" ",L1966)-1)</f>
        <v>TD6641</v>
      </c>
      <c r="E1966" s="4" t="str">
        <f>MID(X1966,2,3)</f>
        <v>SPD</v>
      </c>
      <c r="G1966" s="14" t="s">
        <v>10234</v>
      </c>
      <c r="H1966" s="14" t="s">
        <v>11796</v>
      </c>
      <c r="I1966" s="14" t="s">
        <v>10328</v>
      </c>
      <c r="J1966" s="14" t="s">
        <v>10329</v>
      </c>
      <c r="K1966" s="14" t="s">
        <v>190</v>
      </c>
      <c r="L1966" s="14" t="s">
        <v>10341</v>
      </c>
      <c r="M1966" s="14" t="s">
        <v>807</v>
      </c>
      <c r="N1966" s="14" t="s">
        <v>17</v>
      </c>
      <c r="O1966" s="15">
        <v>100000</v>
      </c>
      <c r="P1966" s="15">
        <v>20540.924920019301</v>
      </c>
      <c r="Q1966" s="20">
        <v>52291.708194444444</v>
      </c>
      <c r="R1966" s="14"/>
      <c r="S1966" s="14"/>
      <c r="T1966" s="14"/>
      <c r="U1966" s="14" t="s">
        <v>10248</v>
      </c>
      <c r="V1966" s="14"/>
      <c r="W1966" s="14"/>
      <c r="X1966" s="14" t="s">
        <v>10344</v>
      </c>
      <c r="Y1966" s="15">
        <v>0</v>
      </c>
      <c r="Z1966" s="14" t="s">
        <v>11798</v>
      </c>
      <c r="AA1966" s="23">
        <v>100000</v>
      </c>
      <c r="AB1966" s="14" t="s">
        <v>10335</v>
      </c>
      <c r="AC1966" s="14" t="s">
        <v>11799</v>
      </c>
      <c r="AD1966" s="14"/>
      <c r="AE1966" s="15">
        <v>79459.075079980699</v>
      </c>
      <c r="AF1966" s="31" t="str">
        <f>_xlfn.XLOOKUP(A1966,Macmahon!B:B,Macmahon!AE:AE,"",0)</f>
        <v/>
      </c>
      <c r="AG1966" s="28" t="str">
        <f>_xlfn.XLOOKUP(A1966,Macmahon!B:B,Macmahon!AJ:AJ,"",0)</f>
        <v/>
      </c>
      <c r="AH1966" s="28" t="str">
        <f>_xlfn.XLOOKUP(A1966,Macmahon!B:B,Macmahon!AK:AK,"",0)</f>
        <v/>
      </c>
      <c r="AI1966" s="28">
        <f t="shared" si="42"/>
        <v>0</v>
      </c>
      <c r="AJ1966" s="40" t="str">
        <f>E1966&amp;C1966&amp;B1966</f>
        <v>SPD700000</v>
      </c>
      <c r="AK1966" s="40" t="str">
        <f>IFERROR(_xlfn.XLOOKUP(AJ1966,CrossRef!$A:$A,CrossRef!$J:$J,"Not Found"),"-")</f>
        <v>Not Found</v>
      </c>
      <c r="AL1966" s="40" t="str">
        <f>IFERROR(_xlfn.XLOOKUP(AJ1966,CrossRef!$A:$A,CrossRef!$K:$K,"Not Found"),"-")</f>
        <v>Not Found</v>
      </c>
      <c r="AM1966" s="40" t="str">
        <f>IFERROR(_xlfn.XLOOKUP(AJ1966,CrossRef!$A:$A,CrossRef!$L:$L,"Not Found"),"-")</f>
        <v>Not Found</v>
      </c>
    </row>
    <row r="1967" spans="1:39" x14ac:dyDescent="0.3">
      <c r="A1967" s="4" t="str">
        <f>D1967&amp;C1967&amp;B1967</f>
        <v>TD6642306600</v>
      </c>
      <c r="B1967" s="4" t="str">
        <f>LEFT(N1967,FIND(" ",N1967)-1)</f>
        <v>00</v>
      </c>
      <c r="C1967" s="4" t="str">
        <f>LEFT(M1967,4)</f>
        <v>3066</v>
      </c>
      <c r="D1967" s="4" t="str">
        <f>LEFT(L1967,FIND(" ",L1967)-1)</f>
        <v>TD6642</v>
      </c>
      <c r="E1967" s="4" t="str">
        <f>MID(X1967,2,3)</f>
        <v>SPD</v>
      </c>
      <c r="G1967" s="17" t="s">
        <v>10234</v>
      </c>
      <c r="H1967" s="17" t="s">
        <v>10235</v>
      </c>
      <c r="I1967" s="17" t="s">
        <v>10328</v>
      </c>
      <c r="J1967" s="17" t="s">
        <v>10329</v>
      </c>
      <c r="K1967" s="17" t="s">
        <v>190</v>
      </c>
      <c r="L1967" s="17" t="s">
        <v>10336</v>
      </c>
      <c r="M1967" s="17" t="s">
        <v>10941</v>
      </c>
      <c r="N1967" s="17" t="s">
        <v>17</v>
      </c>
      <c r="O1967" s="18">
        <v>15000</v>
      </c>
      <c r="P1967" s="18">
        <v>21781.471121251401</v>
      </c>
      <c r="Q1967" s="16">
        <v>45928.985046296293</v>
      </c>
      <c r="R1967" s="17" t="s">
        <v>10944</v>
      </c>
      <c r="S1967" s="17" t="s">
        <v>10240</v>
      </c>
      <c r="T1967" s="17" t="s">
        <v>10944</v>
      </c>
      <c r="U1967" s="17" t="s">
        <v>10269</v>
      </c>
      <c r="V1967" s="17"/>
      <c r="W1967" s="17"/>
      <c r="X1967" s="17" t="s">
        <v>10340</v>
      </c>
      <c r="Y1967" s="18">
        <v>4734.43</v>
      </c>
      <c r="Z1967" s="17" t="s">
        <v>10945</v>
      </c>
      <c r="AA1967" s="18">
        <v>17625.4921220455</v>
      </c>
      <c r="AB1967" s="17" t="s">
        <v>10335</v>
      </c>
      <c r="AC1967" s="17" t="s">
        <v>10246</v>
      </c>
      <c r="AD1967" s="17"/>
      <c r="AE1967" s="18">
        <v>-6781.4711212513503</v>
      </c>
      <c r="AF1967" s="31" t="str">
        <f>_xlfn.XLOOKUP(A1967,Macmahon!B:B,Macmahon!AE:AE,"",0)</f>
        <v/>
      </c>
      <c r="AG1967" s="28" t="str">
        <f>_xlfn.XLOOKUP(A1967,Macmahon!B:B,Macmahon!AJ:AJ,"",0)</f>
        <v/>
      </c>
      <c r="AH1967" s="28" t="str">
        <f>_xlfn.XLOOKUP(A1967,Macmahon!B:B,Macmahon!AK:AK,"",0)</f>
        <v/>
      </c>
      <c r="AI1967" s="28">
        <f t="shared" si="42"/>
        <v>0</v>
      </c>
      <c r="AJ1967" s="40" t="str">
        <f>E1967&amp;C1967&amp;B1967</f>
        <v>SPD306600</v>
      </c>
      <c r="AK1967" s="40" t="str">
        <f>IFERROR(_xlfn.XLOOKUP(AJ1967,CrossRef!$A:$A,CrossRef!$J:$J,"Not Found"),"-")</f>
        <v>Not Found</v>
      </c>
      <c r="AL1967" s="40" t="str">
        <f>IFERROR(_xlfn.XLOOKUP(AJ1967,CrossRef!$A:$A,CrossRef!$K:$K,"Not Found"),"-")</f>
        <v>Not Found</v>
      </c>
      <c r="AM1967" s="40" t="str">
        <f>IFERROR(_xlfn.XLOOKUP(AJ1967,CrossRef!$A:$A,CrossRef!$L:$L,"Not Found"),"-")</f>
        <v>Not Found</v>
      </c>
    </row>
    <row r="1968" spans="1:39" x14ac:dyDescent="0.3">
      <c r="A1968" s="4" t="str">
        <f>D1968&amp;C1968&amp;B1968</f>
        <v>TD6642325300</v>
      </c>
      <c r="B1968" s="4" t="str">
        <f>LEFT(N1968,FIND(" ",N1968)-1)</f>
        <v>00</v>
      </c>
      <c r="C1968" s="4" t="str">
        <f>LEFT(M1968,4)</f>
        <v>3253</v>
      </c>
      <c r="D1968" s="4" t="str">
        <f>LEFT(L1968,FIND(" ",L1968)-1)</f>
        <v>TD6642</v>
      </c>
      <c r="E1968" s="4" t="str">
        <f>MID(X1968,2,3)</f>
        <v>SPD</v>
      </c>
      <c r="G1968" s="14" t="s">
        <v>10234</v>
      </c>
      <c r="H1968" s="14" t="s">
        <v>10235</v>
      </c>
      <c r="I1968" s="14" t="s">
        <v>10328</v>
      </c>
      <c r="J1968" s="14" t="s">
        <v>10329</v>
      </c>
      <c r="K1968" s="14" t="s">
        <v>190</v>
      </c>
      <c r="L1968" s="14" t="s">
        <v>10336</v>
      </c>
      <c r="M1968" s="14" t="s">
        <v>11066</v>
      </c>
      <c r="N1968" s="14" t="s">
        <v>17</v>
      </c>
      <c r="O1968" s="15">
        <v>30000</v>
      </c>
      <c r="P1968" s="15">
        <v>21781.471121251401</v>
      </c>
      <c r="Q1968" s="20">
        <v>46870.747881944444</v>
      </c>
      <c r="R1968" s="14" t="s">
        <v>11076</v>
      </c>
      <c r="S1968" s="14" t="s">
        <v>10240</v>
      </c>
      <c r="T1968" s="14" t="s">
        <v>11076</v>
      </c>
      <c r="U1968" s="14" t="s">
        <v>10248</v>
      </c>
      <c r="V1968" s="14"/>
      <c r="W1968" s="14"/>
      <c r="X1968" s="14" t="s">
        <v>10340</v>
      </c>
      <c r="Y1968" s="15">
        <v>13026.94</v>
      </c>
      <c r="Z1968" s="14" t="s">
        <v>11077</v>
      </c>
      <c r="AA1968" s="15">
        <v>30000</v>
      </c>
      <c r="AB1968" s="14" t="s">
        <v>10335</v>
      </c>
      <c r="AC1968" s="14" t="s">
        <v>10246</v>
      </c>
      <c r="AD1968" s="14"/>
      <c r="AE1968" s="15">
        <v>8218.5288787486497</v>
      </c>
      <c r="AF1968" s="31" t="str">
        <f>_xlfn.XLOOKUP(A1968,Macmahon!B:B,Macmahon!AE:AE,"",0)</f>
        <v/>
      </c>
      <c r="AG1968" s="28" t="str">
        <f>_xlfn.XLOOKUP(A1968,Macmahon!B:B,Macmahon!AJ:AJ,"",0)</f>
        <v/>
      </c>
      <c r="AH1968" s="28" t="str">
        <f>_xlfn.XLOOKUP(A1968,Macmahon!B:B,Macmahon!AK:AK,"",0)</f>
        <v/>
      </c>
      <c r="AI1968" s="28">
        <f t="shared" si="42"/>
        <v>0</v>
      </c>
      <c r="AJ1968" s="40" t="str">
        <f>E1968&amp;C1968&amp;B1968</f>
        <v>SPD325300</v>
      </c>
      <c r="AK1968" s="40" t="str">
        <f>IFERROR(_xlfn.XLOOKUP(AJ1968,CrossRef!$A:$A,CrossRef!$J:$J,"Not Found"),"-")</f>
        <v>Not Found</v>
      </c>
      <c r="AL1968" s="40" t="str">
        <f>IFERROR(_xlfn.XLOOKUP(AJ1968,CrossRef!$A:$A,CrossRef!$K:$K,"Not Found"),"-")</f>
        <v>Not Found</v>
      </c>
      <c r="AM1968" s="40" t="str">
        <f>IFERROR(_xlfn.XLOOKUP(AJ1968,CrossRef!$A:$A,CrossRef!$L:$L,"Not Found"),"-")</f>
        <v>Not Found</v>
      </c>
    </row>
    <row r="1969" spans="1:39" x14ac:dyDescent="0.3">
      <c r="A1969" s="4" t="str">
        <f>D1969&amp;C1969&amp;B1969</f>
        <v>TD66424303LT</v>
      </c>
      <c r="B1969" s="4" t="str">
        <f>LEFT(N1969,FIND(" ",N1969)-1)</f>
        <v>LT</v>
      </c>
      <c r="C1969" s="4" t="str">
        <f>LEFT(M1969,4)</f>
        <v>4303</v>
      </c>
      <c r="D1969" s="4" t="str">
        <f>LEFT(L1969,FIND(" ",L1969)-1)</f>
        <v>TD6642</v>
      </c>
      <c r="E1969" s="4" t="str">
        <f>MID(X1969,2,3)</f>
        <v>SPD</v>
      </c>
      <c r="G1969" s="17" t="s">
        <v>10234</v>
      </c>
      <c r="H1969" s="17" t="s">
        <v>10235</v>
      </c>
      <c r="I1969" s="17" t="s">
        <v>10328</v>
      </c>
      <c r="J1969" s="17" t="s">
        <v>10329</v>
      </c>
      <c r="K1969" s="17" t="s">
        <v>190</v>
      </c>
      <c r="L1969" s="17" t="s">
        <v>10336</v>
      </c>
      <c r="M1969" s="17" t="s">
        <v>11504</v>
      </c>
      <c r="N1969" s="17" t="s">
        <v>57</v>
      </c>
      <c r="O1969" s="18">
        <v>12000</v>
      </c>
      <c r="P1969" s="18">
        <v>21781.471121251401</v>
      </c>
      <c r="Q1969" s="16">
        <v>46411</v>
      </c>
      <c r="R1969" s="17" t="s">
        <v>11509</v>
      </c>
      <c r="S1969" s="17" t="s">
        <v>10286</v>
      </c>
      <c r="T1969" s="17" t="s">
        <v>11509</v>
      </c>
      <c r="U1969" s="17" t="s">
        <v>10269</v>
      </c>
      <c r="V1969" s="17"/>
      <c r="W1969" s="17" t="s">
        <v>11257</v>
      </c>
      <c r="X1969" s="17" t="s">
        <v>10340</v>
      </c>
      <c r="Y1969" s="18">
        <v>12871.1</v>
      </c>
      <c r="Z1969" s="17" t="s">
        <v>11510</v>
      </c>
      <c r="AA1969" s="18">
        <v>23958.138717773199</v>
      </c>
      <c r="AB1969" s="17" t="s">
        <v>10335</v>
      </c>
      <c r="AC1969" s="17" t="s">
        <v>10246</v>
      </c>
      <c r="AD1969" s="17"/>
      <c r="AE1969" s="18">
        <v>-9781.4711212513503</v>
      </c>
      <c r="AF1969" s="31" t="str">
        <f>_xlfn.XLOOKUP(A1969,Macmahon!B:B,Macmahon!AE:AE,"",0)</f>
        <v/>
      </c>
      <c r="AG1969" s="28" t="str">
        <f>_xlfn.XLOOKUP(A1969,Macmahon!B:B,Macmahon!AJ:AJ,"",0)</f>
        <v/>
      </c>
      <c r="AH1969" s="28" t="str">
        <f>_xlfn.XLOOKUP(A1969,Macmahon!B:B,Macmahon!AK:AK,"",0)</f>
        <v/>
      </c>
      <c r="AI1969" s="28">
        <f t="shared" si="42"/>
        <v>0</v>
      </c>
      <c r="AJ1969" s="40" t="str">
        <f>E1969&amp;C1969&amp;B1969</f>
        <v>SPD4303LT</v>
      </c>
      <c r="AK1969" s="40" t="str">
        <f>IFERROR(_xlfn.XLOOKUP(AJ1969,CrossRef!$A:$A,CrossRef!$J:$J,"Not Found"),"-")</f>
        <v/>
      </c>
      <c r="AL1969" s="40">
        <f>IFERROR(_xlfn.XLOOKUP(AJ1969,CrossRef!$A:$A,CrossRef!$K:$K,"Not Found"),"-")</f>
        <v>0</v>
      </c>
      <c r="AM1969" s="40" t="str">
        <f>IFERROR(_xlfn.XLOOKUP(AJ1969,CrossRef!$A:$A,CrossRef!$L:$L,"Not Found"),"-")</f>
        <v>12000H STEERING CYLINDER CHANGE LH</v>
      </c>
    </row>
    <row r="1970" spans="1:39" x14ac:dyDescent="0.3">
      <c r="A1970" s="4" t="str">
        <f>D1970&amp;C1970&amp;B1970</f>
        <v>TD66424303RI</v>
      </c>
      <c r="B1970" s="4" t="str">
        <f>LEFT(N1970,FIND(" ",N1970)-1)</f>
        <v>RI</v>
      </c>
      <c r="C1970" s="4" t="str">
        <f>LEFT(M1970,4)</f>
        <v>4303</v>
      </c>
      <c r="D1970" s="4" t="str">
        <f>LEFT(L1970,FIND(" ",L1970)-1)</f>
        <v>TD6642</v>
      </c>
      <c r="E1970" s="4" t="str">
        <f>MID(X1970,2,3)</f>
        <v>SPD</v>
      </c>
      <c r="G1970" s="14" t="s">
        <v>10234</v>
      </c>
      <c r="H1970" s="14" t="s">
        <v>10235</v>
      </c>
      <c r="I1970" s="14" t="s">
        <v>10328</v>
      </c>
      <c r="J1970" s="14" t="s">
        <v>10329</v>
      </c>
      <c r="K1970" s="14" t="s">
        <v>190</v>
      </c>
      <c r="L1970" s="14" t="s">
        <v>10336</v>
      </c>
      <c r="M1970" s="14" t="s">
        <v>11504</v>
      </c>
      <c r="N1970" s="14" t="s">
        <v>61</v>
      </c>
      <c r="O1970" s="15">
        <v>12000</v>
      </c>
      <c r="P1970" s="15">
        <v>21781.471121251401</v>
      </c>
      <c r="Q1970" s="16">
        <v>46552</v>
      </c>
      <c r="R1970" s="14" t="s">
        <v>11509</v>
      </c>
      <c r="S1970" s="14" t="s">
        <v>10286</v>
      </c>
      <c r="T1970" s="14" t="s">
        <v>11509</v>
      </c>
      <c r="U1970" s="14" t="s">
        <v>10269</v>
      </c>
      <c r="V1970" s="14"/>
      <c r="W1970" s="14" t="s">
        <v>11257</v>
      </c>
      <c r="X1970" s="14" t="s">
        <v>10340</v>
      </c>
      <c r="Y1970" s="15">
        <v>12871.1</v>
      </c>
      <c r="Z1970" s="14" t="s">
        <v>11511</v>
      </c>
      <c r="AA1970" s="15">
        <v>25811.116130504201</v>
      </c>
      <c r="AB1970" s="14" t="s">
        <v>10335</v>
      </c>
      <c r="AC1970" s="14" t="s">
        <v>10246</v>
      </c>
      <c r="AD1970" s="14"/>
      <c r="AE1970" s="15">
        <v>-9781.4711212513503</v>
      </c>
      <c r="AF1970" s="31" t="str">
        <f>_xlfn.XLOOKUP(A1970,Macmahon!B:B,Macmahon!AE:AE,"",0)</f>
        <v/>
      </c>
      <c r="AG1970" s="28" t="str">
        <f>_xlfn.XLOOKUP(A1970,Macmahon!B:B,Macmahon!AJ:AJ,"",0)</f>
        <v/>
      </c>
      <c r="AH1970" s="28" t="str">
        <f>_xlfn.XLOOKUP(A1970,Macmahon!B:B,Macmahon!AK:AK,"",0)</f>
        <v/>
      </c>
      <c r="AI1970" s="28">
        <f t="shared" si="42"/>
        <v>0</v>
      </c>
      <c r="AJ1970" s="40" t="str">
        <f>E1970&amp;C1970&amp;B1970</f>
        <v>SPD4303RI</v>
      </c>
      <c r="AK1970" s="40" t="str">
        <f>IFERROR(_xlfn.XLOOKUP(AJ1970,CrossRef!$A:$A,CrossRef!$J:$J,"Not Found"),"-")</f>
        <v/>
      </c>
      <c r="AL1970" s="40">
        <f>IFERROR(_xlfn.XLOOKUP(AJ1970,CrossRef!$A:$A,CrossRef!$K:$K,"Not Found"),"-")</f>
        <v>0</v>
      </c>
      <c r="AM1970" s="40" t="str">
        <f>IFERROR(_xlfn.XLOOKUP(AJ1970,CrossRef!$A:$A,CrossRef!$L:$L,"Not Found"),"-")</f>
        <v>12000H STEERING CYLINDER CHANGE RH</v>
      </c>
    </row>
    <row r="1971" spans="1:39" x14ac:dyDescent="0.3">
      <c r="A1971" s="4" t="str">
        <f>D1971&amp;C1971&amp;B1971</f>
        <v>TD66425102LT</v>
      </c>
      <c r="B1971" s="4" t="str">
        <f>LEFT(N1971,FIND(" ",N1971)-1)</f>
        <v>LT</v>
      </c>
      <c r="C1971" s="4" t="str">
        <f>LEFT(M1971,4)</f>
        <v>5102</v>
      </c>
      <c r="D1971" s="4" t="str">
        <f>LEFT(L1971,FIND(" ",L1971)-1)</f>
        <v>TD6642</v>
      </c>
      <c r="E1971" s="4" t="str">
        <f>MID(X1971,2,3)</f>
        <v>SPD</v>
      </c>
      <c r="G1971" s="17" t="s">
        <v>10234</v>
      </c>
      <c r="H1971" s="17" t="s">
        <v>10235</v>
      </c>
      <c r="I1971" s="17" t="s">
        <v>10328</v>
      </c>
      <c r="J1971" s="17" t="s">
        <v>10329</v>
      </c>
      <c r="K1971" s="17" t="s">
        <v>190</v>
      </c>
      <c r="L1971" s="17" t="s">
        <v>10336</v>
      </c>
      <c r="M1971" s="17" t="s">
        <v>695</v>
      </c>
      <c r="N1971" s="17" t="s">
        <v>57</v>
      </c>
      <c r="O1971" s="18">
        <v>18000</v>
      </c>
      <c r="P1971" s="18">
        <v>21781.471121251401</v>
      </c>
      <c r="Q1971" s="16">
        <v>46226</v>
      </c>
      <c r="R1971" s="17" t="s">
        <v>11658</v>
      </c>
      <c r="S1971" s="17" t="s">
        <v>10286</v>
      </c>
      <c r="T1971" s="17" t="s">
        <v>11658</v>
      </c>
      <c r="U1971" s="17" t="s">
        <v>10332</v>
      </c>
      <c r="V1971" s="17"/>
      <c r="W1971" s="17" t="s">
        <v>11659</v>
      </c>
      <c r="X1971" s="17" t="s">
        <v>10340</v>
      </c>
      <c r="Y1971" s="18">
        <v>26570.66</v>
      </c>
      <c r="Z1971" s="17" t="s">
        <v>11660</v>
      </c>
      <c r="AA1971" s="18">
        <v>21593.796847635698</v>
      </c>
      <c r="AB1971" s="17" t="s">
        <v>10335</v>
      </c>
      <c r="AC1971" s="17" t="s">
        <v>10246</v>
      </c>
      <c r="AD1971" s="17"/>
      <c r="AE1971" s="18">
        <v>-3781.4711212513498</v>
      </c>
      <c r="AF1971" s="31" t="str">
        <f>_xlfn.XLOOKUP(A1971,Macmahon!B:B,Macmahon!AE:AE,"",0)</f>
        <v/>
      </c>
      <c r="AG1971" s="28" t="str">
        <f>_xlfn.XLOOKUP(A1971,Macmahon!B:B,Macmahon!AJ:AJ,"",0)</f>
        <v/>
      </c>
      <c r="AH1971" s="28" t="str">
        <f>_xlfn.XLOOKUP(A1971,Macmahon!B:B,Macmahon!AK:AK,"",0)</f>
        <v/>
      </c>
      <c r="AI1971" s="28">
        <f t="shared" si="42"/>
        <v>0</v>
      </c>
      <c r="AJ1971" s="40" t="str">
        <f>E1971&amp;C1971&amp;B1971</f>
        <v>SPD5102LT</v>
      </c>
      <c r="AK1971" s="40" t="str">
        <f>IFERROR(_xlfn.XLOOKUP(AJ1971,CrossRef!$A:$A,CrossRef!$J:$J,"Not Found"),"-")</f>
        <v/>
      </c>
      <c r="AL1971" s="40">
        <f>IFERROR(_xlfn.XLOOKUP(AJ1971,CrossRef!$A:$A,CrossRef!$K:$K,"Not Found"),"-")</f>
        <v>0</v>
      </c>
      <c r="AM1971" s="40" t="str">
        <f>IFERROR(_xlfn.XLOOKUP(AJ1971,CrossRef!$A:$A,CrossRef!$L:$L,"Not Found"),"-")</f>
        <v>18000H HOIST CYLINDER CHANGE LH</v>
      </c>
    </row>
    <row r="1972" spans="1:39" x14ac:dyDescent="0.3">
      <c r="A1972" s="4" t="str">
        <f>D1972&amp;C1972&amp;B1972</f>
        <v>TD66425102RI</v>
      </c>
      <c r="B1972" s="4" t="str">
        <f>LEFT(N1972,FIND(" ",N1972)-1)</f>
        <v>RI</v>
      </c>
      <c r="C1972" s="4" t="str">
        <f>LEFT(M1972,4)</f>
        <v>5102</v>
      </c>
      <c r="D1972" s="4" t="str">
        <f>LEFT(L1972,FIND(" ",L1972)-1)</f>
        <v>TD6642</v>
      </c>
      <c r="E1972" s="4" t="str">
        <f>MID(X1972,2,3)</f>
        <v>SPD</v>
      </c>
      <c r="G1972" s="14" t="s">
        <v>10234</v>
      </c>
      <c r="H1972" s="14" t="s">
        <v>10235</v>
      </c>
      <c r="I1972" s="14" t="s">
        <v>10328</v>
      </c>
      <c r="J1972" s="14" t="s">
        <v>10329</v>
      </c>
      <c r="K1972" s="14" t="s">
        <v>190</v>
      </c>
      <c r="L1972" s="14" t="s">
        <v>10336</v>
      </c>
      <c r="M1972" s="14" t="s">
        <v>695</v>
      </c>
      <c r="N1972" s="14" t="s">
        <v>61</v>
      </c>
      <c r="O1972" s="15">
        <v>18000</v>
      </c>
      <c r="P1972" s="15">
        <v>21781.471121251401</v>
      </c>
      <c r="Q1972" s="16">
        <v>45928</v>
      </c>
      <c r="R1972" s="14" t="s">
        <v>11658</v>
      </c>
      <c r="S1972" s="14" t="s">
        <v>10286</v>
      </c>
      <c r="T1972" s="14" t="s">
        <v>11658</v>
      </c>
      <c r="U1972" s="14" t="s">
        <v>10269</v>
      </c>
      <c r="V1972" s="14"/>
      <c r="W1972" s="14" t="s">
        <v>11661</v>
      </c>
      <c r="X1972" s="14" t="s">
        <v>10340</v>
      </c>
      <c r="Y1972" s="15">
        <v>26570.66</v>
      </c>
      <c r="Z1972" s="14" t="s">
        <v>11662</v>
      </c>
      <c r="AA1972" s="15">
        <v>17612.573476300498</v>
      </c>
      <c r="AB1972" s="14" t="s">
        <v>10335</v>
      </c>
      <c r="AC1972" s="14" t="s">
        <v>10246</v>
      </c>
      <c r="AD1972" s="14"/>
      <c r="AE1972" s="15">
        <v>-3781.4711212513498</v>
      </c>
      <c r="AF1972" s="31" t="str">
        <f>_xlfn.XLOOKUP(A1972,Macmahon!B:B,Macmahon!AE:AE,"",0)</f>
        <v/>
      </c>
      <c r="AG1972" s="28" t="str">
        <f>_xlfn.XLOOKUP(A1972,Macmahon!B:B,Macmahon!AJ:AJ,"",0)</f>
        <v/>
      </c>
      <c r="AH1972" s="28" t="str">
        <f>_xlfn.XLOOKUP(A1972,Macmahon!B:B,Macmahon!AK:AK,"",0)</f>
        <v/>
      </c>
      <c r="AI1972" s="28">
        <f t="shared" si="42"/>
        <v>0</v>
      </c>
      <c r="AJ1972" s="40" t="str">
        <f>E1972&amp;C1972&amp;B1972</f>
        <v>SPD5102RI</v>
      </c>
      <c r="AK1972" s="40" t="str">
        <f>IFERROR(_xlfn.XLOOKUP(AJ1972,CrossRef!$A:$A,CrossRef!$J:$J,"Not Found"),"-")</f>
        <v/>
      </c>
      <c r="AL1972" s="40">
        <f>IFERROR(_xlfn.XLOOKUP(AJ1972,CrossRef!$A:$A,CrossRef!$K:$K,"Not Found"),"-")</f>
        <v>0</v>
      </c>
      <c r="AM1972" s="40" t="str">
        <f>IFERROR(_xlfn.XLOOKUP(AJ1972,CrossRef!$A:$A,CrossRef!$L:$L,"Not Found"),"-")</f>
        <v>18000H HOIST CYLINDER CHANGE RH</v>
      </c>
    </row>
    <row r="1973" spans="1:39" x14ac:dyDescent="0.3">
      <c r="A1973" s="4" t="str">
        <f>D1973&amp;C1973&amp;B1973</f>
        <v>TD6642700000</v>
      </c>
      <c r="B1973" s="4" t="str">
        <f>LEFT(N1973,FIND(" ",N1973)-1)</f>
        <v>00</v>
      </c>
      <c r="C1973" s="4" t="str">
        <f>LEFT(M1973,4)</f>
        <v>7000</v>
      </c>
      <c r="D1973" s="4" t="str">
        <f>LEFT(L1973,FIND(" ",L1973)-1)</f>
        <v>TD6642</v>
      </c>
      <c r="E1973" s="4" t="str">
        <f>MID(X1973,2,3)</f>
        <v>SPD</v>
      </c>
      <c r="G1973" s="17" t="s">
        <v>10234</v>
      </c>
      <c r="H1973" s="17" t="s">
        <v>11796</v>
      </c>
      <c r="I1973" s="17" t="s">
        <v>10328</v>
      </c>
      <c r="J1973" s="17" t="s">
        <v>10329</v>
      </c>
      <c r="K1973" s="17" t="s">
        <v>190</v>
      </c>
      <c r="L1973" s="17" t="s">
        <v>10336</v>
      </c>
      <c r="M1973" s="17" t="s">
        <v>807</v>
      </c>
      <c r="N1973" s="17" t="s">
        <v>17</v>
      </c>
      <c r="O1973" s="18">
        <v>100000</v>
      </c>
      <c r="P1973" s="18">
        <v>21781.471121251401</v>
      </c>
      <c r="Q1973" s="19">
        <v>52197.310381944444</v>
      </c>
      <c r="R1973" s="17"/>
      <c r="S1973" s="17"/>
      <c r="T1973" s="17"/>
      <c r="U1973" s="17" t="s">
        <v>10248</v>
      </c>
      <c r="V1973" s="17"/>
      <c r="W1973" s="17"/>
      <c r="X1973" s="17" t="s">
        <v>10340</v>
      </c>
      <c r="Y1973" s="18">
        <v>0</v>
      </c>
      <c r="Z1973" s="17" t="s">
        <v>11798</v>
      </c>
      <c r="AA1973" s="21">
        <v>100000</v>
      </c>
      <c r="AB1973" s="17" t="s">
        <v>10335</v>
      </c>
      <c r="AC1973" s="17" t="s">
        <v>11799</v>
      </c>
      <c r="AD1973" s="17"/>
      <c r="AE1973" s="18">
        <v>78218.528878748693</v>
      </c>
      <c r="AF1973" s="31" t="str">
        <f>_xlfn.XLOOKUP(A1973,Macmahon!B:B,Macmahon!AE:AE,"",0)</f>
        <v/>
      </c>
      <c r="AG1973" s="28" t="str">
        <f>_xlfn.XLOOKUP(A1973,Macmahon!B:B,Macmahon!AJ:AJ,"",0)</f>
        <v/>
      </c>
      <c r="AH1973" s="28" t="str">
        <f>_xlfn.XLOOKUP(A1973,Macmahon!B:B,Macmahon!AK:AK,"",0)</f>
        <v/>
      </c>
      <c r="AI1973" s="28">
        <f t="shared" si="42"/>
        <v>0</v>
      </c>
      <c r="AJ1973" s="40" t="str">
        <f>E1973&amp;C1973&amp;B1973</f>
        <v>SPD700000</v>
      </c>
      <c r="AK1973" s="40" t="str">
        <f>IFERROR(_xlfn.XLOOKUP(AJ1973,CrossRef!$A:$A,CrossRef!$J:$J,"Not Found"),"-")</f>
        <v>Not Found</v>
      </c>
      <c r="AL1973" s="40" t="str">
        <f>IFERROR(_xlfn.XLOOKUP(AJ1973,CrossRef!$A:$A,CrossRef!$K:$K,"Not Found"),"-")</f>
        <v>Not Found</v>
      </c>
      <c r="AM1973" s="40" t="str">
        <f>IFERROR(_xlfn.XLOOKUP(AJ1973,CrossRef!$A:$A,CrossRef!$L:$L,"Not Found"),"-")</f>
        <v>Not Found</v>
      </c>
    </row>
    <row r="1974" spans="1:39" x14ac:dyDescent="0.3">
      <c r="A1974" s="4" t="str">
        <f>D1974&amp;C1974&amp;B1974</f>
        <v>TD6643306600</v>
      </c>
      <c r="B1974" s="4" t="str">
        <f>LEFT(N1974,FIND(" ",N1974)-1)</f>
        <v>00</v>
      </c>
      <c r="C1974" s="4" t="str">
        <f>LEFT(M1974,4)</f>
        <v>3066</v>
      </c>
      <c r="D1974" s="4" t="str">
        <f>LEFT(L1974,FIND(" ",L1974)-1)</f>
        <v>TD6643</v>
      </c>
      <c r="E1974" s="4" t="str">
        <f>MID(X1974,2,3)</f>
        <v>SPD</v>
      </c>
      <c r="G1974" s="14" t="s">
        <v>10234</v>
      </c>
      <c r="H1974" s="14" t="s">
        <v>10235</v>
      </c>
      <c r="I1974" s="14" t="s">
        <v>10328</v>
      </c>
      <c r="J1974" s="14" t="s">
        <v>10329</v>
      </c>
      <c r="K1974" s="14" t="s">
        <v>190</v>
      </c>
      <c r="L1974" s="14" t="s">
        <v>10345</v>
      </c>
      <c r="M1974" s="14" t="s">
        <v>10941</v>
      </c>
      <c r="N1974" s="14" t="s">
        <v>17</v>
      </c>
      <c r="O1974" s="15">
        <v>15000</v>
      </c>
      <c r="P1974" s="15">
        <v>21497.882711486302</v>
      </c>
      <c r="Q1974" s="16">
        <v>46013.504513888889</v>
      </c>
      <c r="R1974" s="14" t="s">
        <v>10944</v>
      </c>
      <c r="S1974" s="14" t="s">
        <v>10240</v>
      </c>
      <c r="T1974" s="14" t="s">
        <v>10944</v>
      </c>
      <c r="U1974" s="14" t="s">
        <v>10269</v>
      </c>
      <c r="V1974" s="14"/>
      <c r="W1974" s="14"/>
      <c r="X1974" s="14" t="s">
        <v>10347</v>
      </c>
      <c r="Y1974" s="15">
        <v>4734.43</v>
      </c>
      <c r="Z1974" s="14" t="s">
        <v>10945</v>
      </c>
      <c r="AA1974" s="15">
        <v>18455.923219709799</v>
      </c>
      <c r="AB1974" s="14" t="s">
        <v>10335</v>
      </c>
      <c r="AC1974" s="14" t="s">
        <v>10246</v>
      </c>
      <c r="AD1974" s="14"/>
      <c r="AE1974" s="15">
        <v>-6497.8827114862897</v>
      </c>
      <c r="AF1974" s="31" t="str">
        <f>_xlfn.XLOOKUP(A1974,Macmahon!B:B,Macmahon!AE:AE,"",0)</f>
        <v/>
      </c>
      <c r="AG1974" s="28" t="str">
        <f>_xlfn.XLOOKUP(A1974,Macmahon!B:B,Macmahon!AJ:AJ,"",0)</f>
        <v/>
      </c>
      <c r="AH1974" s="28" t="str">
        <f>_xlfn.XLOOKUP(A1974,Macmahon!B:B,Macmahon!AK:AK,"",0)</f>
        <v/>
      </c>
      <c r="AI1974" s="28">
        <f t="shared" si="42"/>
        <v>0</v>
      </c>
      <c r="AJ1974" s="40" t="str">
        <f>E1974&amp;C1974&amp;B1974</f>
        <v>SPD306600</v>
      </c>
      <c r="AK1974" s="40" t="str">
        <f>IFERROR(_xlfn.XLOOKUP(AJ1974,CrossRef!$A:$A,CrossRef!$J:$J,"Not Found"),"-")</f>
        <v>Not Found</v>
      </c>
      <c r="AL1974" s="40" t="str">
        <f>IFERROR(_xlfn.XLOOKUP(AJ1974,CrossRef!$A:$A,CrossRef!$K:$K,"Not Found"),"-")</f>
        <v>Not Found</v>
      </c>
      <c r="AM1974" s="40" t="str">
        <f>IFERROR(_xlfn.XLOOKUP(AJ1974,CrossRef!$A:$A,CrossRef!$L:$L,"Not Found"),"-")</f>
        <v>Not Found</v>
      </c>
    </row>
    <row r="1975" spans="1:39" x14ac:dyDescent="0.3">
      <c r="A1975" s="4" t="str">
        <f>D1975&amp;C1975&amp;B1975</f>
        <v>TD6643325300</v>
      </c>
      <c r="B1975" s="4" t="str">
        <f>LEFT(N1975,FIND(" ",N1975)-1)</f>
        <v>00</v>
      </c>
      <c r="C1975" s="4" t="str">
        <f>LEFT(M1975,4)</f>
        <v>3253</v>
      </c>
      <c r="D1975" s="4" t="str">
        <f>LEFT(L1975,FIND(" ",L1975)-1)</f>
        <v>TD6643</v>
      </c>
      <c r="E1975" s="4" t="str">
        <f>MID(X1975,2,3)</f>
        <v>SPD</v>
      </c>
      <c r="G1975" s="17" t="s">
        <v>10234</v>
      </c>
      <c r="H1975" s="17" t="s">
        <v>10235</v>
      </c>
      <c r="I1975" s="17" t="s">
        <v>10328</v>
      </c>
      <c r="J1975" s="17" t="s">
        <v>10329</v>
      </c>
      <c r="K1975" s="17" t="s">
        <v>190</v>
      </c>
      <c r="L1975" s="17" t="s">
        <v>10345</v>
      </c>
      <c r="M1975" s="17" t="s">
        <v>11066</v>
      </c>
      <c r="N1975" s="17" t="s">
        <v>17</v>
      </c>
      <c r="O1975" s="18">
        <v>30000</v>
      </c>
      <c r="P1975" s="18">
        <v>21497.882711486302</v>
      </c>
      <c r="Q1975" s="19">
        <v>46892.327187499999</v>
      </c>
      <c r="R1975" s="17" t="s">
        <v>11076</v>
      </c>
      <c r="S1975" s="17" t="s">
        <v>10240</v>
      </c>
      <c r="T1975" s="17" t="s">
        <v>11076</v>
      </c>
      <c r="U1975" s="17" t="s">
        <v>10248</v>
      </c>
      <c r="V1975" s="17"/>
      <c r="W1975" s="17"/>
      <c r="X1975" s="17" t="s">
        <v>10347</v>
      </c>
      <c r="Y1975" s="18">
        <v>13026.94</v>
      </c>
      <c r="Z1975" s="17" t="s">
        <v>11077</v>
      </c>
      <c r="AA1975" s="18">
        <v>30000</v>
      </c>
      <c r="AB1975" s="17" t="s">
        <v>10335</v>
      </c>
      <c r="AC1975" s="17" t="s">
        <v>10246</v>
      </c>
      <c r="AD1975" s="17"/>
      <c r="AE1975" s="18">
        <v>8502.1172885137094</v>
      </c>
      <c r="AF1975" s="31" t="str">
        <f>_xlfn.XLOOKUP(A1975,Macmahon!B:B,Macmahon!AE:AE,"",0)</f>
        <v/>
      </c>
      <c r="AG1975" s="28" t="str">
        <f>_xlfn.XLOOKUP(A1975,Macmahon!B:B,Macmahon!AJ:AJ,"",0)</f>
        <v/>
      </c>
      <c r="AH1975" s="28" t="str">
        <f>_xlfn.XLOOKUP(A1975,Macmahon!B:B,Macmahon!AK:AK,"",0)</f>
        <v/>
      </c>
      <c r="AI1975" s="28">
        <f t="shared" si="42"/>
        <v>0</v>
      </c>
      <c r="AJ1975" s="40" t="str">
        <f>E1975&amp;C1975&amp;B1975</f>
        <v>SPD325300</v>
      </c>
      <c r="AK1975" s="40" t="str">
        <f>IFERROR(_xlfn.XLOOKUP(AJ1975,CrossRef!$A:$A,CrossRef!$J:$J,"Not Found"),"-")</f>
        <v>Not Found</v>
      </c>
      <c r="AL1975" s="40" t="str">
        <f>IFERROR(_xlfn.XLOOKUP(AJ1975,CrossRef!$A:$A,CrossRef!$K:$K,"Not Found"),"-")</f>
        <v>Not Found</v>
      </c>
      <c r="AM1975" s="40" t="str">
        <f>IFERROR(_xlfn.XLOOKUP(AJ1975,CrossRef!$A:$A,CrossRef!$L:$L,"Not Found"),"-")</f>
        <v>Not Found</v>
      </c>
    </row>
    <row r="1976" spans="1:39" x14ac:dyDescent="0.3">
      <c r="A1976" s="4" t="str">
        <f>D1976&amp;C1976&amp;B1976</f>
        <v>TD66434303LT</v>
      </c>
      <c r="B1976" s="4" t="str">
        <f>LEFT(N1976,FIND(" ",N1976)-1)</f>
        <v>LT</v>
      </c>
      <c r="C1976" s="4" t="str">
        <f>LEFT(M1976,4)</f>
        <v>4303</v>
      </c>
      <c r="D1976" s="4" t="str">
        <f>LEFT(L1976,FIND(" ",L1976)-1)</f>
        <v>TD6643</v>
      </c>
      <c r="E1976" s="4" t="str">
        <f>MID(X1976,2,3)</f>
        <v>SPD</v>
      </c>
      <c r="G1976" s="17" t="s">
        <v>10234</v>
      </c>
      <c r="H1976" s="17" t="s">
        <v>10235</v>
      </c>
      <c r="I1976" s="17" t="s">
        <v>10328</v>
      </c>
      <c r="J1976" s="17" t="s">
        <v>10329</v>
      </c>
      <c r="K1976" s="17" t="s">
        <v>190</v>
      </c>
      <c r="L1976" s="17" t="s">
        <v>10345</v>
      </c>
      <c r="M1976" s="17" t="s">
        <v>11504</v>
      </c>
      <c r="N1976" s="17" t="s">
        <v>57</v>
      </c>
      <c r="O1976" s="18">
        <v>12000</v>
      </c>
      <c r="P1976" s="18">
        <v>21497.882711486302</v>
      </c>
      <c r="Q1976" s="16">
        <v>46585</v>
      </c>
      <c r="R1976" s="17" t="s">
        <v>11509</v>
      </c>
      <c r="S1976" s="17" t="s">
        <v>10286</v>
      </c>
      <c r="T1976" s="17" t="s">
        <v>11509</v>
      </c>
      <c r="U1976" s="17" t="s">
        <v>10269</v>
      </c>
      <c r="V1976" s="17"/>
      <c r="W1976" s="17" t="s">
        <v>11219</v>
      </c>
      <c r="X1976" s="17" t="s">
        <v>10347</v>
      </c>
      <c r="Y1976" s="18">
        <v>12871.1</v>
      </c>
      <c r="Z1976" s="17" t="s">
        <v>11510</v>
      </c>
      <c r="AA1976" s="18">
        <v>25961.203285420899</v>
      </c>
      <c r="AB1976" s="17" t="s">
        <v>10335</v>
      </c>
      <c r="AC1976" s="17" t="s">
        <v>10246</v>
      </c>
      <c r="AD1976" s="17"/>
      <c r="AE1976" s="18">
        <v>-9497.8827114862906</v>
      </c>
      <c r="AF1976" s="31" t="str">
        <f>_xlfn.XLOOKUP(A1976,Macmahon!B:B,Macmahon!AE:AE,"",0)</f>
        <v/>
      </c>
      <c r="AG1976" s="28" t="str">
        <f>_xlfn.XLOOKUP(A1976,Macmahon!B:B,Macmahon!AJ:AJ,"",0)</f>
        <v/>
      </c>
      <c r="AH1976" s="28" t="str">
        <f>_xlfn.XLOOKUP(A1976,Macmahon!B:B,Macmahon!AK:AK,"",0)</f>
        <v/>
      </c>
      <c r="AI1976" s="28">
        <f t="shared" si="42"/>
        <v>0</v>
      </c>
      <c r="AJ1976" s="40" t="str">
        <f>E1976&amp;C1976&amp;B1976</f>
        <v>SPD4303LT</v>
      </c>
      <c r="AK1976" s="40" t="str">
        <f>IFERROR(_xlfn.XLOOKUP(AJ1976,CrossRef!$A:$A,CrossRef!$J:$J,"Not Found"),"-")</f>
        <v/>
      </c>
      <c r="AL1976" s="40">
        <f>IFERROR(_xlfn.XLOOKUP(AJ1976,CrossRef!$A:$A,CrossRef!$K:$K,"Not Found"),"-")</f>
        <v>0</v>
      </c>
      <c r="AM1976" s="40" t="str">
        <f>IFERROR(_xlfn.XLOOKUP(AJ1976,CrossRef!$A:$A,CrossRef!$L:$L,"Not Found"),"-")</f>
        <v>12000H STEERING CYLINDER CHANGE LH</v>
      </c>
    </row>
    <row r="1977" spans="1:39" x14ac:dyDescent="0.3">
      <c r="A1977" s="4" t="str">
        <f>D1977&amp;C1977&amp;B1977</f>
        <v>TD66434303RI</v>
      </c>
      <c r="B1977" s="4" t="str">
        <f>LEFT(N1977,FIND(" ",N1977)-1)</f>
        <v>RI</v>
      </c>
      <c r="C1977" s="4" t="str">
        <f>LEFT(M1977,4)</f>
        <v>4303</v>
      </c>
      <c r="D1977" s="4" t="str">
        <f>LEFT(L1977,FIND(" ",L1977)-1)</f>
        <v>TD6643</v>
      </c>
      <c r="E1977" s="4" t="str">
        <f>MID(X1977,2,3)</f>
        <v>SPD</v>
      </c>
      <c r="G1977" s="14" t="s">
        <v>10234</v>
      </c>
      <c r="H1977" s="14" t="s">
        <v>10235</v>
      </c>
      <c r="I1977" s="14" t="s">
        <v>10328</v>
      </c>
      <c r="J1977" s="14" t="s">
        <v>10329</v>
      </c>
      <c r="K1977" s="14" t="s">
        <v>190</v>
      </c>
      <c r="L1977" s="14" t="s">
        <v>10345</v>
      </c>
      <c r="M1977" s="14" t="s">
        <v>11504</v>
      </c>
      <c r="N1977" s="14" t="s">
        <v>61</v>
      </c>
      <c r="O1977" s="15">
        <v>12000</v>
      </c>
      <c r="P1977" s="15">
        <v>21497.882711486302</v>
      </c>
      <c r="Q1977" s="16">
        <v>46585</v>
      </c>
      <c r="R1977" s="14" t="s">
        <v>11509</v>
      </c>
      <c r="S1977" s="14" t="s">
        <v>10286</v>
      </c>
      <c r="T1977" s="14" t="s">
        <v>11509</v>
      </c>
      <c r="U1977" s="14" t="s">
        <v>10269</v>
      </c>
      <c r="V1977" s="14"/>
      <c r="W1977" s="14" t="s">
        <v>11219</v>
      </c>
      <c r="X1977" s="14" t="s">
        <v>10347</v>
      </c>
      <c r="Y1977" s="15">
        <v>12871.1</v>
      </c>
      <c r="Z1977" s="14" t="s">
        <v>11511</v>
      </c>
      <c r="AA1977" s="15">
        <v>25961.203285420899</v>
      </c>
      <c r="AB1977" s="14" t="s">
        <v>10335</v>
      </c>
      <c r="AC1977" s="14" t="s">
        <v>10246</v>
      </c>
      <c r="AD1977" s="14"/>
      <c r="AE1977" s="15">
        <v>-9497.8827114862906</v>
      </c>
      <c r="AF1977" s="31" t="str">
        <f>_xlfn.XLOOKUP(A1977,Macmahon!B:B,Macmahon!AE:AE,"",0)</f>
        <v/>
      </c>
      <c r="AG1977" s="28" t="str">
        <f>_xlfn.XLOOKUP(A1977,Macmahon!B:B,Macmahon!AJ:AJ,"",0)</f>
        <v/>
      </c>
      <c r="AH1977" s="28" t="str">
        <f>_xlfn.XLOOKUP(A1977,Macmahon!B:B,Macmahon!AK:AK,"",0)</f>
        <v/>
      </c>
      <c r="AI1977" s="28">
        <f t="shared" si="42"/>
        <v>0</v>
      </c>
      <c r="AJ1977" s="40" t="str">
        <f>E1977&amp;C1977&amp;B1977</f>
        <v>SPD4303RI</v>
      </c>
      <c r="AK1977" s="40" t="str">
        <f>IFERROR(_xlfn.XLOOKUP(AJ1977,CrossRef!$A:$A,CrossRef!$J:$J,"Not Found"),"-")</f>
        <v/>
      </c>
      <c r="AL1977" s="40">
        <f>IFERROR(_xlfn.XLOOKUP(AJ1977,CrossRef!$A:$A,CrossRef!$K:$K,"Not Found"),"-")</f>
        <v>0</v>
      </c>
      <c r="AM1977" s="40" t="str">
        <f>IFERROR(_xlfn.XLOOKUP(AJ1977,CrossRef!$A:$A,CrossRef!$L:$L,"Not Found"),"-")</f>
        <v>12000H STEERING CYLINDER CHANGE RH</v>
      </c>
    </row>
    <row r="1978" spans="1:39" x14ac:dyDescent="0.3">
      <c r="A1978" s="4" t="str">
        <f>D1978&amp;C1978&amp;B1978</f>
        <v>TD66435102LT</v>
      </c>
      <c r="B1978" s="4" t="str">
        <f>LEFT(N1978,FIND(" ",N1978)-1)</f>
        <v>LT</v>
      </c>
      <c r="C1978" s="4" t="str">
        <f>LEFT(M1978,4)</f>
        <v>5102</v>
      </c>
      <c r="D1978" s="4" t="str">
        <f>LEFT(L1978,FIND(" ",L1978)-1)</f>
        <v>TD6643</v>
      </c>
      <c r="E1978" s="4" t="str">
        <f>MID(X1978,2,3)</f>
        <v>SPD</v>
      </c>
      <c r="G1978" s="17" t="s">
        <v>10234</v>
      </c>
      <c r="H1978" s="17" t="s">
        <v>10235</v>
      </c>
      <c r="I1978" s="17" t="s">
        <v>10328</v>
      </c>
      <c r="J1978" s="17" t="s">
        <v>10329</v>
      </c>
      <c r="K1978" s="17" t="s">
        <v>190</v>
      </c>
      <c r="L1978" s="17" t="s">
        <v>10345</v>
      </c>
      <c r="M1978" s="17" t="s">
        <v>695</v>
      </c>
      <c r="N1978" s="17" t="s">
        <v>57</v>
      </c>
      <c r="O1978" s="18">
        <v>18000</v>
      </c>
      <c r="P1978" s="18">
        <v>21497.882711486302</v>
      </c>
      <c r="Q1978" s="16">
        <v>46013</v>
      </c>
      <c r="R1978" s="17" t="s">
        <v>11658</v>
      </c>
      <c r="S1978" s="17" t="s">
        <v>10286</v>
      </c>
      <c r="T1978" s="17" t="s">
        <v>11658</v>
      </c>
      <c r="U1978" s="17" t="s">
        <v>10269</v>
      </c>
      <c r="V1978" s="17"/>
      <c r="W1978" s="17" t="s">
        <v>11219</v>
      </c>
      <c r="X1978" s="17" t="s">
        <v>10347</v>
      </c>
      <c r="Y1978" s="18">
        <v>26570.66</v>
      </c>
      <c r="Z1978" s="17" t="s">
        <v>11660</v>
      </c>
      <c r="AA1978" s="18">
        <v>18455.678029024599</v>
      </c>
      <c r="AB1978" s="17" t="s">
        <v>10335</v>
      </c>
      <c r="AC1978" s="17" t="s">
        <v>10246</v>
      </c>
      <c r="AD1978" s="17"/>
      <c r="AE1978" s="18">
        <v>-3497.8827114862902</v>
      </c>
      <c r="AF1978" s="31" t="str">
        <f>_xlfn.XLOOKUP(A1978,Macmahon!B:B,Macmahon!AE:AE,"",0)</f>
        <v/>
      </c>
      <c r="AG1978" s="28" t="str">
        <f>_xlfn.XLOOKUP(A1978,Macmahon!B:B,Macmahon!AJ:AJ,"",0)</f>
        <v/>
      </c>
      <c r="AH1978" s="28" t="str">
        <f>_xlfn.XLOOKUP(A1978,Macmahon!B:B,Macmahon!AK:AK,"",0)</f>
        <v/>
      </c>
      <c r="AI1978" s="28">
        <f t="shared" si="42"/>
        <v>0</v>
      </c>
      <c r="AJ1978" s="40" t="str">
        <f>E1978&amp;C1978&amp;B1978</f>
        <v>SPD5102LT</v>
      </c>
      <c r="AK1978" s="40" t="str">
        <f>IFERROR(_xlfn.XLOOKUP(AJ1978,CrossRef!$A:$A,CrossRef!$J:$J,"Not Found"),"-")</f>
        <v/>
      </c>
      <c r="AL1978" s="40">
        <f>IFERROR(_xlfn.XLOOKUP(AJ1978,CrossRef!$A:$A,CrossRef!$K:$K,"Not Found"),"-")</f>
        <v>0</v>
      </c>
      <c r="AM1978" s="40" t="str">
        <f>IFERROR(_xlfn.XLOOKUP(AJ1978,CrossRef!$A:$A,CrossRef!$L:$L,"Not Found"),"-")</f>
        <v>18000H HOIST CYLINDER CHANGE LH</v>
      </c>
    </row>
    <row r="1979" spans="1:39" x14ac:dyDescent="0.3">
      <c r="A1979" s="4" t="str">
        <f>D1979&amp;C1979&amp;B1979</f>
        <v>TD66435102RI</v>
      </c>
      <c r="B1979" s="4" t="str">
        <f>LEFT(N1979,FIND(" ",N1979)-1)</f>
        <v>RI</v>
      </c>
      <c r="C1979" s="4" t="str">
        <f>LEFT(M1979,4)</f>
        <v>5102</v>
      </c>
      <c r="D1979" s="4" t="str">
        <f>LEFT(L1979,FIND(" ",L1979)-1)</f>
        <v>TD6643</v>
      </c>
      <c r="E1979" s="4" t="str">
        <f>MID(X1979,2,3)</f>
        <v>SPD</v>
      </c>
      <c r="G1979" s="14" t="s">
        <v>10234</v>
      </c>
      <c r="H1979" s="14" t="s">
        <v>10235</v>
      </c>
      <c r="I1979" s="14" t="s">
        <v>10328</v>
      </c>
      <c r="J1979" s="14" t="s">
        <v>10329</v>
      </c>
      <c r="K1979" s="14" t="s">
        <v>190</v>
      </c>
      <c r="L1979" s="14" t="s">
        <v>10345</v>
      </c>
      <c r="M1979" s="14" t="s">
        <v>695</v>
      </c>
      <c r="N1979" s="14" t="s">
        <v>61</v>
      </c>
      <c r="O1979" s="15">
        <v>18000</v>
      </c>
      <c r="P1979" s="15">
        <v>21497.882711486302</v>
      </c>
      <c r="Q1979" s="16">
        <v>46013</v>
      </c>
      <c r="R1979" s="14" t="s">
        <v>11658</v>
      </c>
      <c r="S1979" s="14" t="s">
        <v>10286</v>
      </c>
      <c r="T1979" s="14" t="s">
        <v>11658</v>
      </c>
      <c r="U1979" s="14" t="s">
        <v>10269</v>
      </c>
      <c r="V1979" s="14"/>
      <c r="W1979" s="14" t="s">
        <v>11219</v>
      </c>
      <c r="X1979" s="14" t="s">
        <v>10347</v>
      </c>
      <c r="Y1979" s="15">
        <v>26570.66</v>
      </c>
      <c r="Z1979" s="14" t="s">
        <v>11662</v>
      </c>
      <c r="AA1979" s="15">
        <v>18455.678029024599</v>
      </c>
      <c r="AB1979" s="14" t="s">
        <v>10335</v>
      </c>
      <c r="AC1979" s="14" t="s">
        <v>10246</v>
      </c>
      <c r="AD1979" s="14"/>
      <c r="AE1979" s="15">
        <v>-3497.8827114862902</v>
      </c>
      <c r="AF1979" s="31" t="str">
        <f>_xlfn.XLOOKUP(A1979,Macmahon!B:B,Macmahon!AE:AE,"",0)</f>
        <v/>
      </c>
      <c r="AG1979" s="28" t="str">
        <f>_xlfn.XLOOKUP(A1979,Macmahon!B:B,Macmahon!AJ:AJ,"",0)</f>
        <v/>
      </c>
      <c r="AH1979" s="28" t="str">
        <f>_xlfn.XLOOKUP(A1979,Macmahon!B:B,Macmahon!AK:AK,"",0)</f>
        <v/>
      </c>
      <c r="AI1979" s="28">
        <f t="shared" si="42"/>
        <v>0</v>
      </c>
      <c r="AJ1979" s="40" t="str">
        <f>E1979&amp;C1979&amp;B1979</f>
        <v>SPD5102RI</v>
      </c>
      <c r="AK1979" s="40" t="str">
        <f>IFERROR(_xlfn.XLOOKUP(AJ1979,CrossRef!$A:$A,CrossRef!$J:$J,"Not Found"),"-")</f>
        <v/>
      </c>
      <c r="AL1979" s="40">
        <f>IFERROR(_xlfn.XLOOKUP(AJ1979,CrossRef!$A:$A,CrossRef!$K:$K,"Not Found"),"-")</f>
        <v>0</v>
      </c>
      <c r="AM1979" s="40" t="str">
        <f>IFERROR(_xlfn.XLOOKUP(AJ1979,CrossRef!$A:$A,CrossRef!$L:$L,"Not Found"),"-")</f>
        <v>18000H HOIST CYLINDER CHANGE RH</v>
      </c>
    </row>
    <row r="1980" spans="1:39" x14ac:dyDescent="0.3">
      <c r="A1980" s="4" t="str">
        <f>D1980&amp;C1980&amp;B1980</f>
        <v>TD6643700000</v>
      </c>
      <c r="B1980" s="4" t="str">
        <f>LEFT(N1980,FIND(" ",N1980)-1)</f>
        <v>00</v>
      </c>
      <c r="C1980" s="4" t="str">
        <f>LEFT(M1980,4)</f>
        <v>7000</v>
      </c>
      <c r="D1980" s="4" t="str">
        <f>LEFT(L1980,FIND(" ",L1980)-1)</f>
        <v>TD6643</v>
      </c>
      <c r="E1980" s="4" t="str">
        <f>MID(X1980,2,3)</f>
        <v>SPD</v>
      </c>
      <c r="G1980" s="14" t="s">
        <v>10234</v>
      </c>
      <c r="H1980" s="14" t="s">
        <v>11796</v>
      </c>
      <c r="I1980" s="14" t="s">
        <v>10328</v>
      </c>
      <c r="J1980" s="14" t="s">
        <v>10329</v>
      </c>
      <c r="K1980" s="14" t="s">
        <v>190</v>
      </c>
      <c r="L1980" s="14" t="s">
        <v>10345</v>
      </c>
      <c r="M1980" s="14" t="s">
        <v>807</v>
      </c>
      <c r="N1980" s="14" t="s">
        <v>17</v>
      </c>
      <c r="O1980" s="15">
        <v>100000</v>
      </c>
      <c r="P1980" s="15">
        <v>21497.882711486302</v>
      </c>
      <c r="Q1980" s="20">
        <v>52218.889687499999</v>
      </c>
      <c r="R1980" s="14"/>
      <c r="S1980" s="14"/>
      <c r="T1980" s="14"/>
      <c r="U1980" s="14" t="s">
        <v>10248</v>
      </c>
      <c r="V1980" s="14"/>
      <c r="W1980" s="14"/>
      <c r="X1980" s="14" t="s">
        <v>10347</v>
      </c>
      <c r="Y1980" s="15">
        <v>0</v>
      </c>
      <c r="Z1980" s="14" t="s">
        <v>11798</v>
      </c>
      <c r="AA1980" s="23">
        <v>100000</v>
      </c>
      <c r="AB1980" s="14" t="s">
        <v>10335</v>
      </c>
      <c r="AC1980" s="14" t="s">
        <v>11799</v>
      </c>
      <c r="AD1980" s="14"/>
      <c r="AE1980" s="15">
        <v>78502.117288513706</v>
      </c>
      <c r="AF1980" s="31" t="str">
        <f>_xlfn.XLOOKUP(A1980,Macmahon!B:B,Macmahon!AE:AE,"",0)</f>
        <v/>
      </c>
      <c r="AG1980" s="28" t="str">
        <f>_xlfn.XLOOKUP(A1980,Macmahon!B:B,Macmahon!AJ:AJ,"",0)</f>
        <v/>
      </c>
      <c r="AH1980" s="28" t="str">
        <f>_xlfn.XLOOKUP(A1980,Macmahon!B:B,Macmahon!AK:AK,"",0)</f>
        <v/>
      </c>
      <c r="AI1980" s="28">
        <f t="shared" si="42"/>
        <v>0</v>
      </c>
      <c r="AJ1980" s="40" t="str">
        <f>E1980&amp;C1980&amp;B1980</f>
        <v>SPD700000</v>
      </c>
      <c r="AK1980" s="40" t="str">
        <f>IFERROR(_xlfn.XLOOKUP(AJ1980,CrossRef!$A:$A,CrossRef!$J:$J,"Not Found"),"-")</f>
        <v>Not Found</v>
      </c>
      <c r="AL1980" s="40" t="str">
        <f>IFERROR(_xlfn.XLOOKUP(AJ1980,CrossRef!$A:$A,CrossRef!$K:$K,"Not Found"),"-")</f>
        <v>Not Found</v>
      </c>
      <c r="AM1980" s="40" t="str">
        <f>IFERROR(_xlfn.XLOOKUP(AJ1980,CrossRef!$A:$A,CrossRef!$L:$L,"Not Found"),"-")</f>
        <v>Not Found</v>
      </c>
    </row>
    <row r="1981" spans="1:39" x14ac:dyDescent="0.3">
      <c r="A1981" s="4" t="str">
        <f>D1981&amp;C1981&amp;B1981</f>
        <v>TD6644306600</v>
      </c>
      <c r="B1981" s="4" t="str">
        <f>LEFT(N1981,FIND(" ",N1981)-1)</f>
        <v>00</v>
      </c>
      <c r="C1981" s="4" t="str">
        <f>LEFT(M1981,4)</f>
        <v>3066</v>
      </c>
      <c r="D1981" s="4" t="str">
        <f>LEFT(L1981,FIND(" ",L1981)-1)</f>
        <v>TD6644</v>
      </c>
      <c r="E1981" s="4" t="str">
        <f>MID(X1981,2,3)</f>
        <v>SPD</v>
      </c>
      <c r="G1981" s="14" t="s">
        <v>10234</v>
      </c>
      <c r="H1981" s="14" t="s">
        <v>10235</v>
      </c>
      <c r="I1981" s="14" t="s">
        <v>10328</v>
      </c>
      <c r="J1981" s="14" t="s">
        <v>10329</v>
      </c>
      <c r="K1981" s="14" t="s">
        <v>190</v>
      </c>
      <c r="L1981" s="14" t="s">
        <v>10519</v>
      </c>
      <c r="M1981" s="14" t="s">
        <v>10941</v>
      </c>
      <c r="N1981" s="14" t="s">
        <v>17</v>
      </c>
      <c r="O1981" s="15">
        <v>15000</v>
      </c>
      <c r="P1981" s="15">
        <v>21817.906667680702</v>
      </c>
      <c r="Q1981" s="16">
        <v>45960.618425925924</v>
      </c>
      <c r="R1981" s="14" t="s">
        <v>10944</v>
      </c>
      <c r="S1981" s="14" t="s">
        <v>10240</v>
      </c>
      <c r="T1981" s="14" t="s">
        <v>10944</v>
      </c>
      <c r="U1981" s="14" t="s">
        <v>10269</v>
      </c>
      <c r="V1981" s="14"/>
      <c r="W1981" s="14"/>
      <c r="X1981" s="14" t="s">
        <v>10521</v>
      </c>
      <c r="Y1981" s="15">
        <v>4734.43</v>
      </c>
      <c r="Z1981" s="14" t="s">
        <v>10945</v>
      </c>
      <c r="AA1981" s="15">
        <v>18170.979620681799</v>
      </c>
      <c r="AB1981" s="14" t="s">
        <v>10335</v>
      </c>
      <c r="AC1981" s="14" t="s">
        <v>10246</v>
      </c>
      <c r="AD1981" s="14"/>
      <c r="AE1981" s="15">
        <v>-6817.9066676806997</v>
      </c>
      <c r="AF1981" s="31" t="str">
        <f>_xlfn.XLOOKUP(A1981,Macmahon!B:B,Macmahon!AE:AE,"",0)</f>
        <v/>
      </c>
      <c r="AG1981" s="28" t="str">
        <f>_xlfn.XLOOKUP(A1981,Macmahon!B:B,Macmahon!AJ:AJ,"",0)</f>
        <v/>
      </c>
      <c r="AH1981" s="28" t="str">
        <f>_xlfn.XLOOKUP(A1981,Macmahon!B:B,Macmahon!AK:AK,"",0)</f>
        <v/>
      </c>
      <c r="AI1981" s="28">
        <f t="shared" si="42"/>
        <v>0</v>
      </c>
      <c r="AJ1981" s="40" t="str">
        <f>E1981&amp;C1981&amp;B1981</f>
        <v>SPD306600</v>
      </c>
      <c r="AK1981" s="40" t="str">
        <f>IFERROR(_xlfn.XLOOKUP(AJ1981,CrossRef!$A:$A,CrossRef!$J:$J,"Not Found"),"-")</f>
        <v>Not Found</v>
      </c>
      <c r="AL1981" s="40" t="str">
        <f>IFERROR(_xlfn.XLOOKUP(AJ1981,CrossRef!$A:$A,CrossRef!$K:$K,"Not Found"),"-")</f>
        <v>Not Found</v>
      </c>
      <c r="AM1981" s="40" t="str">
        <f>IFERROR(_xlfn.XLOOKUP(AJ1981,CrossRef!$A:$A,CrossRef!$L:$L,"Not Found"),"-")</f>
        <v>Not Found</v>
      </c>
    </row>
    <row r="1982" spans="1:39" x14ac:dyDescent="0.3">
      <c r="A1982" s="4" t="str">
        <f>D1982&amp;C1982&amp;B1982</f>
        <v>TD6644325300</v>
      </c>
      <c r="B1982" s="4" t="str">
        <f>LEFT(N1982,FIND(" ",N1982)-1)</f>
        <v>00</v>
      </c>
      <c r="C1982" s="4" t="str">
        <f>LEFT(M1982,4)</f>
        <v>3253</v>
      </c>
      <c r="D1982" s="4" t="str">
        <f>LEFT(L1982,FIND(" ",L1982)-1)</f>
        <v>TD6644</v>
      </c>
      <c r="E1982" s="4" t="str">
        <f>MID(X1982,2,3)</f>
        <v>SPD</v>
      </c>
      <c r="G1982" s="14" t="s">
        <v>10234</v>
      </c>
      <c r="H1982" s="14" t="s">
        <v>10235</v>
      </c>
      <c r="I1982" s="14" t="s">
        <v>10328</v>
      </c>
      <c r="J1982" s="14" t="s">
        <v>10329</v>
      </c>
      <c r="K1982" s="14" t="s">
        <v>190</v>
      </c>
      <c r="L1982" s="14" t="s">
        <v>10519</v>
      </c>
      <c r="M1982" s="14" t="s">
        <v>11066</v>
      </c>
      <c r="N1982" s="14" t="s">
        <v>17</v>
      </c>
      <c r="O1982" s="15">
        <v>30000</v>
      </c>
      <c r="P1982" s="15">
        <v>21817.906667680702</v>
      </c>
      <c r="Q1982" s="20">
        <v>46867.975358796299</v>
      </c>
      <c r="R1982" s="14" t="s">
        <v>11076</v>
      </c>
      <c r="S1982" s="14" t="s">
        <v>10240</v>
      </c>
      <c r="T1982" s="14" t="s">
        <v>11076</v>
      </c>
      <c r="U1982" s="14" t="s">
        <v>10248</v>
      </c>
      <c r="V1982" s="14"/>
      <c r="W1982" s="14"/>
      <c r="X1982" s="14" t="s">
        <v>10521</v>
      </c>
      <c r="Y1982" s="15">
        <v>13026.94</v>
      </c>
      <c r="Z1982" s="14" t="s">
        <v>11077</v>
      </c>
      <c r="AA1982" s="15">
        <v>30000</v>
      </c>
      <c r="AB1982" s="14" t="s">
        <v>10335</v>
      </c>
      <c r="AC1982" s="14" t="s">
        <v>10246</v>
      </c>
      <c r="AD1982" s="14"/>
      <c r="AE1982" s="15">
        <v>8182.0933323193003</v>
      </c>
      <c r="AF1982" s="31" t="str">
        <f>_xlfn.XLOOKUP(A1982,Macmahon!B:B,Macmahon!AE:AE,"",0)</f>
        <v/>
      </c>
      <c r="AG1982" s="28" t="str">
        <f>_xlfn.XLOOKUP(A1982,Macmahon!B:B,Macmahon!AJ:AJ,"",0)</f>
        <v/>
      </c>
      <c r="AH1982" s="28" t="str">
        <f>_xlfn.XLOOKUP(A1982,Macmahon!B:B,Macmahon!AK:AK,"",0)</f>
        <v/>
      </c>
      <c r="AI1982" s="28">
        <f t="shared" si="42"/>
        <v>0</v>
      </c>
      <c r="AJ1982" s="40" t="str">
        <f>E1982&amp;C1982&amp;B1982</f>
        <v>SPD325300</v>
      </c>
      <c r="AK1982" s="40" t="str">
        <f>IFERROR(_xlfn.XLOOKUP(AJ1982,CrossRef!$A:$A,CrossRef!$J:$J,"Not Found"),"-")</f>
        <v>Not Found</v>
      </c>
      <c r="AL1982" s="40" t="str">
        <f>IFERROR(_xlfn.XLOOKUP(AJ1982,CrossRef!$A:$A,CrossRef!$K:$K,"Not Found"),"-")</f>
        <v>Not Found</v>
      </c>
      <c r="AM1982" s="40" t="str">
        <f>IFERROR(_xlfn.XLOOKUP(AJ1982,CrossRef!$A:$A,CrossRef!$L:$L,"Not Found"),"-")</f>
        <v>Not Found</v>
      </c>
    </row>
    <row r="1983" spans="1:39" x14ac:dyDescent="0.3">
      <c r="A1983" s="4" t="str">
        <f>D1983&amp;C1983&amp;B1983</f>
        <v>TD66444303RI</v>
      </c>
      <c r="B1983" s="4" t="str">
        <f>LEFT(N1983,FIND(" ",N1983)-1)</f>
        <v>RI</v>
      </c>
      <c r="C1983" s="4" t="str">
        <f>LEFT(M1983,4)</f>
        <v>4303</v>
      </c>
      <c r="D1983" s="4" t="str">
        <f>LEFT(L1983,FIND(" ",L1983)-1)</f>
        <v>TD6644</v>
      </c>
      <c r="E1983" s="4" t="str">
        <f>MID(X1983,2,3)</f>
        <v>SPD</v>
      </c>
      <c r="G1983" s="17" t="s">
        <v>10234</v>
      </c>
      <c r="H1983" s="17" t="s">
        <v>10235</v>
      </c>
      <c r="I1983" s="17" t="s">
        <v>10328</v>
      </c>
      <c r="J1983" s="17" t="s">
        <v>10329</v>
      </c>
      <c r="K1983" s="17" t="s">
        <v>190</v>
      </c>
      <c r="L1983" s="17" t="s">
        <v>10519</v>
      </c>
      <c r="M1983" s="17" t="s">
        <v>11504</v>
      </c>
      <c r="N1983" s="17" t="s">
        <v>61</v>
      </c>
      <c r="O1983" s="18">
        <v>12000</v>
      </c>
      <c r="P1983" s="18">
        <v>9739.7650010140605</v>
      </c>
      <c r="Q1983" s="16">
        <v>46509.7812962963</v>
      </c>
      <c r="R1983" s="17" t="s">
        <v>11509</v>
      </c>
      <c r="S1983" s="17" t="s">
        <v>10286</v>
      </c>
      <c r="T1983" s="17" t="s">
        <v>11509</v>
      </c>
      <c r="U1983" s="17" t="s">
        <v>10248</v>
      </c>
      <c r="V1983" s="17"/>
      <c r="W1983" s="17"/>
      <c r="X1983" s="17" t="s">
        <v>10521</v>
      </c>
      <c r="Y1983" s="18">
        <v>12871.1</v>
      </c>
      <c r="Z1983" s="17" t="s">
        <v>11511</v>
      </c>
      <c r="AA1983" s="18">
        <v>25292.726882145598</v>
      </c>
      <c r="AB1983" s="17" t="s">
        <v>10335</v>
      </c>
      <c r="AC1983" s="17" t="s">
        <v>10246</v>
      </c>
      <c r="AD1983" s="17"/>
      <c r="AE1983" s="18">
        <v>2260.2349989859399</v>
      </c>
      <c r="AF1983" s="31" t="str">
        <f>_xlfn.XLOOKUP(A1983,Macmahon!B:B,Macmahon!AE:AE,"",0)</f>
        <v/>
      </c>
      <c r="AG1983" s="28" t="str">
        <f>_xlfn.XLOOKUP(A1983,Macmahon!B:B,Macmahon!AJ:AJ,"",0)</f>
        <v/>
      </c>
      <c r="AH1983" s="28" t="str">
        <f>_xlfn.XLOOKUP(A1983,Macmahon!B:B,Macmahon!AK:AK,"",0)</f>
        <v/>
      </c>
      <c r="AI1983" s="28">
        <f t="shared" si="42"/>
        <v>0</v>
      </c>
      <c r="AJ1983" s="40" t="str">
        <f>E1983&amp;C1983&amp;B1983</f>
        <v>SPD4303RI</v>
      </c>
      <c r="AK1983" s="40" t="str">
        <f>IFERROR(_xlfn.XLOOKUP(AJ1983,CrossRef!$A:$A,CrossRef!$J:$J,"Not Found"),"-")</f>
        <v/>
      </c>
      <c r="AL1983" s="40">
        <f>IFERROR(_xlfn.XLOOKUP(AJ1983,CrossRef!$A:$A,CrossRef!$K:$K,"Not Found"),"-")</f>
        <v>0</v>
      </c>
      <c r="AM1983" s="40" t="str">
        <f>IFERROR(_xlfn.XLOOKUP(AJ1983,CrossRef!$A:$A,CrossRef!$L:$L,"Not Found"),"-")</f>
        <v>12000H STEERING CYLINDER CHANGE RH</v>
      </c>
    </row>
    <row r="1984" spans="1:39" x14ac:dyDescent="0.3">
      <c r="A1984" s="4" t="str">
        <f>D1984&amp;C1984&amp;B1984</f>
        <v>TD66444303LT</v>
      </c>
      <c r="B1984" s="4" t="str">
        <f>LEFT(N1984,FIND(" ",N1984)-1)</f>
        <v>LT</v>
      </c>
      <c r="C1984" s="4" t="str">
        <f>LEFT(M1984,4)</f>
        <v>4303</v>
      </c>
      <c r="D1984" s="4" t="str">
        <f>LEFT(L1984,FIND(" ",L1984)-1)</f>
        <v>TD6644</v>
      </c>
      <c r="E1984" s="4" t="str">
        <f>MID(X1984,2,3)</f>
        <v>SPD</v>
      </c>
      <c r="G1984" s="14" t="s">
        <v>10234</v>
      </c>
      <c r="H1984" s="14" t="s">
        <v>10235</v>
      </c>
      <c r="I1984" s="14" t="s">
        <v>10328</v>
      </c>
      <c r="J1984" s="14" t="s">
        <v>10329</v>
      </c>
      <c r="K1984" s="14" t="s">
        <v>190</v>
      </c>
      <c r="L1984" s="14" t="s">
        <v>10519</v>
      </c>
      <c r="M1984" s="14" t="s">
        <v>11504</v>
      </c>
      <c r="N1984" s="14" t="s">
        <v>57</v>
      </c>
      <c r="O1984" s="15">
        <v>12000</v>
      </c>
      <c r="P1984" s="15">
        <v>9739.7650010140605</v>
      </c>
      <c r="Q1984" s="16">
        <v>46618.7812962963</v>
      </c>
      <c r="R1984" s="14" t="s">
        <v>11509</v>
      </c>
      <c r="S1984" s="14" t="s">
        <v>10286</v>
      </c>
      <c r="T1984" s="14" t="s">
        <v>11509</v>
      </c>
      <c r="U1984" s="14" t="s">
        <v>10269</v>
      </c>
      <c r="V1984" s="14"/>
      <c r="W1984" s="14"/>
      <c r="X1984" s="14" t="s">
        <v>10521</v>
      </c>
      <c r="Y1984" s="15">
        <v>12871.1</v>
      </c>
      <c r="Z1984" s="14" t="s">
        <v>11510</v>
      </c>
      <c r="AA1984" s="15">
        <v>26725.170413973101</v>
      </c>
      <c r="AB1984" s="14" t="s">
        <v>10335</v>
      </c>
      <c r="AC1984" s="14" t="s">
        <v>10246</v>
      </c>
      <c r="AD1984" s="14"/>
      <c r="AE1984" s="15">
        <v>2260.2349989859399</v>
      </c>
      <c r="AF1984" s="31" t="str">
        <f>_xlfn.XLOOKUP(A1984,Macmahon!B:B,Macmahon!AE:AE,"",0)</f>
        <v/>
      </c>
      <c r="AG1984" s="28" t="str">
        <f>_xlfn.XLOOKUP(A1984,Macmahon!B:B,Macmahon!AJ:AJ,"",0)</f>
        <v/>
      </c>
      <c r="AH1984" s="28" t="str">
        <f>_xlfn.XLOOKUP(A1984,Macmahon!B:B,Macmahon!AK:AK,"",0)</f>
        <v/>
      </c>
      <c r="AI1984" s="28">
        <f t="shared" si="42"/>
        <v>0</v>
      </c>
      <c r="AJ1984" s="40" t="str">
        <f>E1984&amp;C1984&amp;B1984</f>
        <v>SPD4303LT</v>
      </c>
      <c r="AK1984" s="40" t="str">
        <f>IFERROR(_xlfn.XLOOKUP(AJ1984,CrossRef!$A:$A,CrossRef!$J:$J,"Not Found"),"-")</f>
        <v/>
      </c>
      <c r="AL1984" s="40">
        <f>IFERROR(_xlfn.XLOOKUP(AJ1984,CrossRef!$A:$A,CrossRef!$K:$K,"Not Found"),"-")</f>
        <v>0</v>
      </c>
      <c r="AM1984" s="40" t="str">
        <f>IFERROR(_xlfn.XLOOKUP(AJ1984,CrossRef!$A:$A,CrossRef!$L:$L,"Not Found"),"-")</f>
        <v>12000H STEERING CYLINDER CHANGE LH</v>
      </c>
    </row>
    <row r="1985" spans="1:39" x14ac:dyDescent="0.3">
      <c r="A1985" s="4" t="str">
        <f>D1985&amp;C1985&amp;B1985</f>
        <v>TD66445102LT</v>
      </c>
      <c r="B1985" s="4" t="str">
        <f>LEFT(N1985,FIND(" ",N1985)-1)</f>
        <v>LT</v>
      </c>
      <c r="C1985" s="4" t="str">
        <f>LEFT(M1985,4)</f>
        <v>5102</v>
      </c>
      <c r="D1985" s="4" t="str">
        <f>LEFT(L1985,FIND(" ",L1985)-1)</f>
        <v>TD6644</v>
      </c>
      <c r="E1985" s="4" t="str">
        <f>MID(X1985,2,3)</f>
        <v>SPD</v>
      </c>
      <c r="G1985" s="14" t="s">
        <v>10234</v>
      </c>
      <c r="H1985" s="14" t="s">
        <v>10235</v>
      </c>
      <c r="I1985" s="14" t="s">
        <v>10328</v>
      </c>
      <c r="J1985" s="14" t="s">
        <v>10329</v>
      </c>
      <c r="K1985" s="14" t="s">
        <v>190</v>
      </c>
      <c r="L1985" s="14" t="s">
        <v>10519</v>
      </c>
      <c r="M1985" s="14" t="s">
        <v>695</v>
      </c>
      <c r="N1985" s="14" t="s">
        <v>57</v>
      </c>
      <c r="O1985" s="15">
        <v>18000</v>
      </c>
      <c r="P1985" s="15">
        <v>21817.906667680702</v>
      </c>
      <c r="Q1985" s="16">
        <v>45960</v>
      </c>
      <c r="R1985" s="14" t="s">
        <v>11658</v>
      </c>
      <c r="S1985" s="14" t="s">
        <v>10286</v>
      </c>
      <c r="T1985" s="14" t="s">
        <v>11658</v>
      </c>
      <c r="U1985" s="14" t="s">
        <v>10269</v>
      </c>
      <c r="V1985" s="14"/>
      <c r="W1985" s="14" t="s">
        <v>11219</v>
      </c>
      <c r="X1985" s="14" t="s">
        <v>10521</v>
      </c>
      <c r="Y1985" s="15">
        <v>26570.66</v>
      </c>
      <c r="Z1985" s="14" t="s">
        <v>11660</v>
      </c>
      <c r="AA1985" s="15">
        <v>18158.144131777601</v>
      </c>
      <c r="AB1985" s="14" t="s">
        <v>10335</v>
      </c>
      <c r="AC1985" s="14" t="s">
        <v>10246</v>
      </c>
      <c r="AD1985" s="14"/>
      <c r="AE1985" s="15">
        <v>-3817.9066676807001</v>
      </c>
      <c r="AF1985" s="31" t="str">
        <f>_xlfn.XLOOKUP(A1985,Macmahon!B:B,Macmahon!AE:AE,"",0)</f>
        <v/>
      </c>
      <c r="AG1985" s="28" t="str">
        <f>_xlfn.XLOOKUP(A1985,Macmahon!B:B,Macmahon!AJ:AJ,"",0)</f>
        <v/>
      </c>
      <c r="AH1985" s="28" t="str">
        <f>_xlfn.XLOOKUP(A1985,Macmahon!B:B,Macmahon!AK:AK,"",0)</f>
        <v/>
      </c>
      <c r="AI1985" s="28">
        <f t="shared" si="42"/>
        <v>0</v>
      </c>
      <c r="AJ1985" s="40" t="str">
        <f>E1985&amp;C1985&amp;B1985</f>
        <v>SPD5102LT</v>
      </c>
      <c r="AK1985" s="40" t="str">
        <f>IFERROR(_xlfn.XLOOKUP(AJ1985,CrossRef!$A:$A,CrossRef!$J:$J,"Not Found"),"-")</f>
        <v/>
      </c>
      <c r="AL1985" s="40">
        <f>IFERROR(_xlfn.XLOOKUP(AJ1985,CrossRef!$A:$A,CrossRef!$K:$K,"Not Found"),"-")</f>
        <v>0</v>
      </c>
      <c r="AM1985" s="40" t="str">
        <f>IFERROR(_xlfn.XLOOKUP(AJ1985,CrossRef!$A:$A,CrossRef!$L:$L,"Not Found"),"-")</f>
        <v>18000H HOIST CYLINDER CHANGE LH</v>
      </c>
    </row>
    <row r="1986" spans="1:39" x14ac:dyDescent="0.3">
      <c r="A1986" s="4" t="str">
        <f>D1986&amp;C1986&amp;B1986</f>
        <v>TD66445102RI</v>
      </c>
      <c r="B1986" s="4" t="str">
        <f>LEFT(N1986,FIND(" ",N1986)-1)</f>
        <v>RI</v>
      </c>
      <c r="C1986" s="4" t="str">
        <f>LEFT(M1986,4)</f>
        <v>5102</v>
      </c>
      <c r="D1986" s="4" t="str">
        <f>LEFT(L1986,FIND(" ",L1986)-1)</f>
        <v>TD6644</v>
      </c>
      <c r="E1986" s="4" t="str">
        <f>MID(X1986,2,3)</f>
        <v>SPD</v>
      </c>
      <c r="G1986" s="17" t="s">
        <v>10234</v>
      </c>
      <c r="H1986" s="17" t="s">
        <v>10235</v>
      </c>
      <c r="I1986" s="17" t="s">
        <v>10328</v>
      </c>
      <c r="J1986" s="17" t="s">
        <v>10329</v>
      </c>
      <c r="K1986" s="17" t="s">
        <v>190</v>
      </c>
      <c r="L1986" s="17" t="s">
        <v>10519</v>
      </c>
      <c r="M1986" s="17" t="s">
        <v>695</v>
      </c>
      <c r="N1986" s="17" t="s">
        <v>61</v>
      </c>
      <c r="O1986" s="18">
        <v>18000</v>
      </c>
      <c r="P1986" s="18">
        <v>21817.906667680702</v>
      </c>
      <c r="Q1986" s="16">
        <v>45960</v>
      </c>
      <c r="R1986" s="17" t="s">
        <v>11658</v>
      </c>
      <c r="S1986" s="17" t="s">
        <v>10286</v>
      </c>
      <c r="T1986" s="17" t="s">
        <v>11658</v>
      </c>
      <c r="U1986" s="17" t="s">
        <v>10269</v>
      </c>
      <c r="V1986" s="17"/>
      <c r="W1986" s="17" t="s">
        <v>11219</v>
      </c>
      <c r="X1986" s="17" t="s">
        <v>10521</v>
      </c>
      <c r="Y1986" s="18">
        <v>26570.66</v>
      </c>
      <c r="Z1986" s="17" t="s">
        <v>11662</v>
      </c>
      <c r="AA1986" s="18">
        <v>18158.144131777601</v>
      </c>
      <c r="AB1986" s="17" t="s">
        <v>10335</v>
      </c>
      <c r="AC1986" s="17" t="s">
        <v>10246</v>
      </c>
      <c r="AD1986" s="17"/>
      <c r="AE1986" s="18">
        <v>-3817.9066676807001</v>
      </c>
      <c r="AF1986" s="31" t="str">
        <f>_xlfn.XLOOKUP(A1986,Macmahon!B:B,Macmahon!AE:AE,"",0)</f>
        <v/>
      </c>
      <c r="AG1986" s="28" t="str">
        <f>_xlfn.XLOOKUP(A1986,Macmahon!B:B,Macmahon!AJ:AJ,"",0)</f>
        <v/>
      </c>
      <c r="AH1986" s="28" t="str">
        <f>_xlfn.XLOOKUP(A1986,Macmahon!B:B,Macmahon!AK:AK,"",0)</f>
        <v/>
      </c>
      <c r="AI1986" s="28">
        <f t="shared" si="42"/>
        <v>0</v>
      </c>
      <c r="AJ1986" s="40" t="str">
        <f>E1986&amp;C1986&amp;B1986</f>
        <v>SPD5102RI</v>
      </c>
      <c r="AK1986" s="40" t="str">
        <f>IFERROR(_xlfn.XLOOKUP(AJ1986,CrossRef!$A:$A,CrossRef!$J:$J,"Not Found"),"-")</f>
        <v/>
      </c>
      <c r="AL1986" s="40">
        <f>IFERROR(_xlfn.XLOOKUP(AJ1986,CrossRef!$A:$A,CrossRef!$K:$K,"Not Found"),"-")</f>
        <v>0</v>
      </c>
      <c r="AM1986" s="40" t="str">
        <f>IFERROR(_xlfn.XLOOKUP(AJ1986,CrossRef!$A:$A,CrossRef!$L:$L,"Not Found"),"-")</f>
        <v>18000H HOIST CYLINDER CHANGE RH</v>
      </c>
    </row>
    <row r="1987" spans="1:39" x14ac:dyDescent="0.3">
      <c r="A1987" s="4" t="str">
        <f>D1987&amp;C1987&amp;B1987</f>
        <v>TD6644700000</v>
      </c>
      <c r="B1987" s="4" t="str">
        <f>LEFT(N1987,FIND(" ",N1987)-1)</f>
        <v>00</v>
      </c>
      <c r="C1987" s="4" t="str">
        <f>LEFT(M1987,4)</f>
        <v>7000</v>
      </c>
      <c r="D1987" s="4" t="str">
        <f>LEFT(L1987,FIND(" ",L1987)-1)</f>
        <v>TD6644</v>
      </c>
      <c r="E1987" s="4" t="str">
        <f>MID(X1987,2,3)</f>
        <v>SPD</v>
      </c>
      <c r="G1987" s="14" t="s">
        <v>10234</v>
      </c>
      <c r="H1987" s="14" t="s">
        <v>11796</v>
      </c>
      <c r="I1987" s="14" t="s">
        <v>10328</v>
      </c>
      <c r="J1987" s="14" t="s">
        <v>10329</v>
      </c>
      <c r="K1987" s="14" t="s">
        <v>190</v>
      </c>
      <c r="L1987" s="14" t="s">
        <v>10519</v>
      </c>
      <c r="M1987" s="14" t="s">
        <v>807</v>
      </c>
      <c r="N1987" s="14" t="s">
        <v>17</v>
      </c>
      <c r="O1987" s="15">
        <v>100000</v>
      </c>
      <c r="P1987" s="15">
        <v>21817.906667680702</v>
      </c>
      <c r="Q1987" s="20">
        <v>52194.537858796299</v>
      </c>
      <c r="R1987" s="14"/>
      <c r="S1987" s="14"/>
      <c r="T1987" s="14"/>
      <c r="U1987" s="14" t="s">
        <v>10248</v>
      </c>
      <c r="V1987" s="14"/>
      <c r="W1987" s="14"/>
      <c r="X1987" s="14" t="s">
        <v>10521</v>
      </c>
      <c r="Y1987" s="15">
        <v>0</v>
      </c>
      <c r="Z1987" s="14" t="s">
        <v>11798</v>
      </c>
      <c r="AA1987" s="23">
        <v>100000</v>
      </c>
      <c r="AB1987" s="14" t="s">
        <v>10335</v>
      </c>
      <c r="AC1987" s="14" t="s">
        <v>11799</v>
      </c>
      <c r="AD1987" s="14"/>
      <c r="AE1987" s="15">
        <v>78182.093332319302</v>
      </c>
      <c r="AF1987" s="31" t="str">
        <f>_xlfn.XLOOKUP(A1987,Macmahon!B:B,Macmahon!AE:AE,"",0)</f>
        <v/>
      </c>
      <c r="AG1987" s="28" t="str">
        <f>_xlfn.XLOOKUP(A1987,Macmahon!B:B,Macmahon!AJ:AJ,"",0)</f>
        <v/>
      </c>
      <c r="AH1987" s="28" t="str">
        <f>_xlfn.XLOOKUP(A1987,Macmahon!B:B,Macmahon!AK:AK,"",0)</f>
        <v/>
      </c>
      <c r="AI1987" s="28">
        <f t="shared" ref="AI1987:AI2050" si="43">IF(AG1987=0,AH1987,IF(AH1987=0,AG1987,MIN(AG1987,AH1987)))</f>
        <v>0</v>
      </c>
      <c r="AJ1987" s="40" t="str">
        <f>E1987&amp;C1987&amp;B1987</f>
        <v>SPD700000</v>
      </c>
      <c r="AK1987" s="40" t="str">
        <f>IFERROR(_xlfn.XLOOKUP(AJ1987,CrossRef!$A:$A,CrossRef!$J:$J,"Not Found"),"-")</f>
        <v>Not Found</v>
      </c>
      <c r="AL1987" s="40" t="str">
        <f>IFERROR(_xlfn.XLOOKUP(AJ1987,CrossRef!$A:$A,CrossRef!$K:$K,"Not Found"),"-")</f>
        <v>Not Found</v>
      </c>
      <c r="AM1987" s="40" t="str">
        <f>IFERROR(_xlfn.XLOOKUP(AJ1987,CrossRef!$A:$A,CrossRef!$L:$L,"Not Found"),"-")</f>
        <v>Not Found</v>
      </c>
    </row>
    <row r="1988" spans="1:39" x14ac:dyDescent="0.3">
      <c r="A1988" s="4" t="str">
        <f>D1988&amp;C1988&amp;B1988</f>
        <v>TD6645306600</v>
      </c>
      <c r="B1988" s="4" t="str">
        <f>LEFT(N1988,FIND(" ",N1988)-1)</f>
        <v>00</v>
      </c>
      <c r="C1988" s="4" t="str">
        <f>LEFT(M1988,4)</f>
        <v>3066</v>
      </c>
      <c r="D1988" s="4" t="str">
        <f>LEFT(L1988,FIND(" ",L1988)-1)</f>
        <v>TD6645</v>
      </c>
      <c r="E1988" s="4" t="str">
        <f>MID(X1988,2,3)</f>
        <v>SPD</v>
      </c>
      <c r="G1988" s="17" t="s">
        <v>10234</v>
      </c>
      <c r="H1988" s="17" t="s">
        <v>10235</v>
      </c>
      <c r="I1988" s="17" t="s">
        <v>10328</v>
      </c>
      <c r="J1988" s="17" t="s">
        <v>10329</v>
      </c>
      <c r="K1988" s="17" t="s">
        <v>190</v>
      </c>
      <c r="L1988" s="17" t="s">
        <v>10522</v>
      </c>
      <c r="M1988" s="17" t="s">
        <v>10941</v>
      </c>
      <c r="N1988" s="17" t="s">
        <v>17</v>
      </c>
      <c r="O1988" s="18">
        <v>15000</v>
      </c>
      <c r="P1988" s="18">
        <v>21447.874041625499</v>
      </c>
      <c r="Q1988" s="16">
        <v>46047.945625</v>
      </c>
      <c r="R1988" s="17" t="s">
        <v>10944</v>
      </c>
      <c r="S1988" s="17" t="s">
        <v>10240</v>
      </c>
      <c r="T1988" s="17" t="s">
        <v>10944</v>
      </c>
      <c r="U1988" s="17" t="s">
        <v>10269</v>
      </c>
      <c r="V1988" s="17"/>
      <c r="W1988" s="17"/>
      <c r="X1988" s="17" t="s">
        <v>10524</v>
      </c>
      <c r="Y1988" s="18">
        <v>4734.43</v>
      </c>
      <c r="Z1988" s="17" t="s">
        <v>10945</v>
      </c>
      <c r="AA1988" s="18">
        <v>18599.019973279799</v>
      </c>
      <c r="AB1988" s="17" t="s">
        <v>10335</v>
      </c>
      <c r="AC1988" s="17" t="s">
        <v>10246</v>
      </c>
      <c r="AD1988" s="17"/>
      <c r="AE1988" s="18">
        <v>-6447.8740416254795</v>
      </c>
      <c r="AF1988" s="31" t="str">
        <f>_xlfn.XLOOKUP(A1988,Macmahon!B:B,Macmahon!AE:AE,"",0)</f>
        <v/>
      </c>
      <c r="AG1988" s="28" t="str">
        <f>_xlfn.XLOOKUP(A1988,Macmahon!B:B,Macmahon!AJ:AJ,"",0)</f>
        <v/>
      </c>
      <c r="AH1988" s="28" t="str">
        <f>_xlfn.XLOOKUP(A1988,Macmahon!B:B,Macmahon!AK:AK,"",0)</f>
        <v/>
      </c>
      <c r="AI1988" s="28">
        <f t="shared" si="43"/>
        <v>0</v>
      </c>
      <c r="AJ1988" s="40" t="str">
        <f>E1988&amp;C1988&amp;B1988</f>
        <v>SPD306600</v>
      </c>
      <c r="AK1988" s="40" t="str">
        <f>IFERROR(_xlfn.XLOOKUP(AJ1988,CrossRef!$A:$A,CrossRef!$J:$J,"Not Found"),"-")</f>
        <v>Not Found</v>
      </c>
      <c r="AL1988" s="40" t="str">
        <f>IFERROR(_xlfn.XLOOKUP(AJ1988,CrossRef!$A:$A,CrossRef!$K:$K,"Not Found"),"-")</f>
        <v>Not Found</v>
      </c>
      <c r="AM1988" s="40" t="str">
        <f>IFERROR(_xlfn.XLOOKUP(AJ1988,CrossRef!$A:$A,CrossRef!$L:$L,"Not Found"),"-")</f>
        <v>Not Found</v>
      </c>
    </row>
    <row r="1989" spans="1:39" x14ac:dyDescent="0.3">
      <c r="A1989" s="4" t="str">
        <f>D1989&amp;C1989&amp;B1989</f>
        <v>TD6645325300</v>
      </c>
      <c r="B1989" s="4" t="str">
        <f>LEFT(N1989,FIND(" ",N1989)-1)</f>
        <v>00</v>
      </c>
      <c r="C1989" s="4" t="str">
        <f>LEFT(M1989,4)</f>
        <v>3253</v>
      </c>
      <c r="D1989" s="4" t="str">
        <f>LEFT(L1989,FIND(" ",L1989)-1)</f>
        <v>TD6645</v>
      </c>
      <c r="E1989" s="4" t="str">
        <f>MID(X1989,2,3)</f>
        <v>SPD</v>
      </c>
      <c r="G1989" s="17" t="s">
        <v>10234</v>
      </c>
      <c r="H1989" s="17" t="s">
        <v>10235</v>
      </c>
      <c r="I1989" s="17" t="s">
        <v>10328</v>
      </c>
      <c r="J1989" s="17" t="s">
        <v>10329</v>
      </c>
      <c r="K1989" s="17" t="s">
        <v>190</v>
      </c>
      <c r="L1989" s="17" t="s">
        <v>10522</v>
      </c>
      <c r="M1989" s="17" t="s">
        <v>11066</v>
      </c>
      <c r="N1989" s="17" t="s">
        <v>17</v>
      </c>
      <c r="O1989" s="18">
        <v>30000</v>
      </c>
      <c r="P1989" s="18">
        <v>21447.874041625499</v>
      </c>
      <c r="Q1989" s="19">
        <v>46896.132534722223</v>
      </c>
      <c r="R1989" s="17" t="s">
        <v>11076</v>
      </c>
      <c r="S1989" s="17" t="s">
        <v>10240</v>
      </c>
      <c r="T1989" s="17" t="s">
        <v>11076</v>
      </c>
      <c r="U1989" s="17" t="s">
        <v>10248</v>
      </c>
      <c r="V1989" s="17"/>
      <c r="W1989" s="17"/>
      <c r="X1989" s="17" t="s">
        <v>10524</v>
      </c>
      <c r="Y1989" s="18">
        <v>13026.94</v>
      </c>
      <c r="Z1989" s="17" t="s">
        <v>11077</v>
      </c>
      <c r="AA1989" s="18">
        <v>30000</v>
      </c>
      <c r="AB1989" s="17" t="s">
        <v>10335</v>
      </c>
      <c r="AC1989" s="17" t="s">
        <v>10246</v>
      </c>
      <c r="AD1989" s="17"/>
      <c r="AE1989" s="18">
        <v>8552.1259583745195</v>
      </c>
      <c r="AF1989" s="31" t="str">
        <f>_xlfn.XLOOKUP(A1989,Macmahon!B:B,Macmahon!AE:AE,"",0)</f>
        <v/>
      </c>
      <c r="AG1989" s="28" t="str">
        <f>_xlfn.XLOOKUP(A1989,Macmahon!B:B,Macmahon!AJ:AJ,"",0)</f>
        <v/>
      </c>
      <c r="AH1989" s="28" t="str">
        <f>_xlfn.XLOOKUP(A1989,Macmahon!B:B,Macmahon!AK:AK,"",0)</f>
        <v/>
      </c>
      <c r="AI1989" s="28">
        <f t="shared" si="43"/>
        <v>0</v>
      </c>
      <c r="AJ1989" s="40" t="str">
        <f>E1989&amp;C1989&amp;B1989</f>
        <v>SPD325300</v>
      </c>
      <c r="AK1989" s="40" t="str">
        <f>IFERROR(_xlfn.XLOOKUP(AJ1989,CrossRef!$A:$A,CrossRef!$J:$J,"Not Found"),"-")</f>
        <v>Not Found</v>
      </c>
      <c r="AL1989" s="40" t="str">
        <f>IFERROR(_xlfn.XLOOKUP(AJ1989,CrossRef!$A:$A,CrossRef!$K:$K,"Not Found"),"-")</f>
        <v>Not Found</v>
      </c>
      <c r="AM1989" s="40" t="str">
        <f>IFERROR(_xlfn.XLOOKUP(AJ1989,CrossRef!$A:$A,CrossRef!$L:$L,"Not Found"),"-")</f>
        <v>Not Found</v>
      </c>
    </row>
    <row r="1990" spans="1:39" x14ac:dyDescent="0.3">
      <c r="A1990" s="4" t="str">
        <f>D1990&amp;C1990&amp;B1990</f>
        <v>TD66454303LT</v>
      </c>
      <c r="B1990" s="4" t="str">
        <f>LEFT(N1990,FIND(" ",N1990)-1)</f>
        <v>LT</v>
      </c>
      <c r="C1990" s="4" t="str">
        <f>LEFT(M1990,4)</f>
        <v>4303</v>
      </c>
      <c r="D1990" s="4" t="str">
        <f>LEFT(L1990,FIND(" ",L1990)-1)</f>
        <v>TD6645</v>
      </c>
      <c r="E1990" s="4" t="str">
        <f>MID(X1990,2,3)</f>
        <v>SPD</v>
      </c>
      <c r="G1990" s="17" t="s">
        <v>10234</v>
      </c>
      <c r="H1990" s="17" t="s">
        <v>10235</v>
      </c>
      <c r="I1990" s="17" t="s">
        <v>10328</v>
      </c>
      <c r="J1990" s="17" t="s">
        <v>10329</v>
      </c>
      <c r="K1990" s="17" t="s">
        <v>190</v>
      </c>
      <c r="L1990" s="17" t="s">
        <v>10522</v>
      </c>
      <c r="M1990" s="17" t="s">
        <v>11504</v>
      </c>
      <c r="N1990" s="17" t="s">
        <v>57</v>
      </c>
      <c r="O1990" s="18">
        <v>12000</v>
      </c>
      <c r="P1990" s="18">
        <v>21447.874041625499</v>
      </c>
      <c r="Q1990" s="16">
        <v>46623</v>
      </c>
      <c r="R1990" s="17" t="s">
        <v>11509</v>
      </c>
      <c r="S1990" s="17" t="s">
        <v>10286</v>
      </c>
      <c r="T1990" s="17" t="s">
        <v>11509</v>
      </c>
      <c r="U1990" s="17" t="s">
        <v>10269</v>
      </c>
      <c r="V1990" s="17"/>
      <c r="W1990" s="17" t="s">
        <v>11219</v>
      </c>
      <c r="X1990" s="17" t="s">
        <v>10524</v>
      </c>
      <c r="Y1990" s="18">
        <v>12871.1</v>
      </c>
      <c r="Z1990" s="17" t="s">
        <v>11510</v>
      </c>
      <c r="AA1990" s="18">
        <v>26410.578599133001</v>
      </c>
      <c r="AB1990" s="17" t="s">
        <v>10335</v>
      </c>
      <c r="AC1990" s="17" t="s">
        <v>10246</v>
      </c>
      <c r="AD1990" s="17"/>
      <c r="AE1990" s="18">
        <v>-9447.8740416254805</v>
      </c>
      <c r="AF1990" s="31" t="str">
        <f>_xlfn.XLOOKUP(A1990,Macmahon!B:B,Macmahon!AE:AE,"",0)</f>
        <v/>
      </c>
      <c r="AG1990" s="28" t="str">
        <f>_xlfn.XLOOKUP(A1990,Macmahon!B:B,Macmahon!AJ:AJ,"",0)</f>
        <v/>
      </c>
      <c r="AH1990" s="28" t="str">
        <f>_xlfn.XLOOKUP(A1990,Macmahon!B:B,Macmahon!AK:AK,"",0)</f>
        <v/>
      </c>
      <c r="AI1990" s="28">
        <f t="shared" si="43"/>
        <v>0</v>
      </c>
      <c r="AJ1990" s="40" t="str">
        <f>E1990&amp;C1990&amp;B1990</f>
        <v>SPD4303LT</v>
      </c>
      <c r="AK1990" s="40" t="str">
        <f>IFERROR(_xlfn.XLOOKUP(AJ1990,CrossRef!$A:$A,CrossRef!$J:$J,"Not Found"),"-")</f>
        <v/>
      </c>
      <c r="AL1990" s="40">
        <f>IFERROR(_xlfn.XLOOKUP(AJ1990,CrossRef!$A:$A,CrossRef!$K:$K,"Not Found"),"-")</f>
        <v>0</v>
      </c>
      <c r="AM1990" s="40" t="str">
        <f>IFERROR(_xlfn.XLOOKUP(AJ1990,CrossRef!$A:$A,CrossRef!$L:$L,"Not Found"),"-")</f>
        <v>12000H STEERING CYLINDER CHANGE LH</v>
      </c>
    </row>
    <row r="1991" spans="1:39" x14ac:dyDescent="0.3">
      <c r="A1991" s="4" t="str">
        <f>D1991&amp;C1991&amp;B1991</f>
        <v>TD66454303RI</v>
      </c>
      <c r="B1991" s="4" t="str">
        <f>LEFT(N1991,FIND(" ",N1991)-1)</f>
        <v>RI</v>
      </c>
      <c r="C1991" s="4" t="str">
        <f>LEFT(M1991,4)</f>
        <v>4303</v>
      </c>
      <c r="D1991" s="4" t="str">
        <f>LEFT(L1991,FIND(" ",L1991)-1)</f>
        <v>TD6645</v>
      </c>
      <c r="E1991" s="4" t="str">
        <f>MID(X1991,2,3)</f>
        <v>SPD</v>
      </c>
      <c r="G1991" s="14" t="s">
        <v>10234</v>
      </c>
      <c r="H1991" s="14" t="s">
        <v>10235</v>
      </c>
      <c r="I1991" s="14" t="s">
        <v>10328</v>
      </c>
      <c r="J1991" s="14" t="s">
        <v>10329</v>
      </c>
      <c r="K1991" s="14" t="s">
        <v>190</v>
      </c>
      <c r="L1991" s="14" t="s">
        <v>10522</v>
      </c>
      <c r="M1991" s="14" t="s">
        <v>11504</v>
      </c>
      <c r="N1991" s="14" t="s">
        <v>61</v>
      </c>
      <c r="O1991" s="15">
        <v>12000</v>
      </c>
      <c r="P1991" s="15">
        <v>21447.874041625499</v>
      </c>
      <c r="Q1991" s="16">
        <v>46623</v>
      </c>
      <c r="R1991" s="14" t="s">
        <v>11509</v>
      </c>
      <c r="S1991" s="14" t="s">
        <v>10286</v>
      </c>
      <c r="T1991" s="14" t="s">
        <v>11509</v>
      </c>
      <c r="U1991" s="14" t="s">
        <v>10269</v>
      </c>
      <c r="V1991" s="14"/>
      <c r="W1991" s="14" t="s">
        <v>11219</v>
      </c>
      <c r="X1991" s="14" t="s">
        <v>10524</v>
      </c>
      <c r="Y1991" s="15">
        <v>12871.1</v>
      </c>
      <c r="Z1991" s="14" t="s">
        <v>11511</v>
      </c>
      <c r="AA1991" s="15">
        <v>26410.578599133001</v>
      </c>
      <c r="AB1991" s="14" t="s">
        <v>10335</v>
      </c>
      <c r="AC1991" s="14" t="s">
        <v>10246</v>
      </c>
      <c r="AD1991" s="14"/>
      <c r="AE1991" s="15">
        <v>-9447.8740416254805</v>
      </c>
      <c r="AF1991" s="31" t="str">
        <f>_xlfn.XLOOKUP(A1991,Macmahon!B:B,Macmahon!AE:AE,"",0)</f>
        <v/>
      </c>
      <c r="AG1991" s="28" t="str">
        <f>_xlfn.XLOOKUP(A1991,Macmahon!B:B,Macmahon!AJ:AJ,"",0)</f>
        <v/>
      </c>
      <c r="AH1991" s="28" t="str">
        <f>_xlfn.XLOOKUP(A1991,Macmahon!B:B,Macmahon!AK:AK,"",0)</f>
        <v/>
      </c>
      <c r="AI1991" s="28">
        <f t="shared" si="43"/>
        <v>0</v>
      </c>
      <c r="AJ1991" s="40" t="str">
        <f>E1991&amp;C1991&amp;B1991</f>
        <v>SPD4303RI</v>
      </c>
      <c r="AK1991" s="40" t="str">
        <f>IFERROR(_xlfn.XLOOKUP(AJ1991,CrossRef!$A:$A,CrossRef!$J:$J,"Not Found"),"-")</f>
        <v/>
      </c>
      <c r="AL1991" s="40">
        <f>IFERROR(_xlfn.XLOOKUP(AJ1991,CrossRef!$A:$A,CrossRef!$K:$K,"Not Found"),"-")</f>
        <v>0</v>
      </c>
      <c r="AM1991" s="40" t="str">
        <f>IFERROR(_xlfn.XLOOKUP(AJ1991,CrossRef!$A:$A,CrossRef!$L:$L,"Not Found"),"-")</f>
        <v>12000H STEERING CYLINDER CHANGE RH</v>
      </c>
    </row>
    <row r="1992" spans="1:39" x14ac:dyDescent="0.3">
      <c r="A1992" s="4" t="str">
        <f>D1992&amp;C1992&amp;B1992</f>
        <v>TD66455102LT</v>
      </c>
      <c r="B1992" s="4" t="str">
        <f>LEFT(N1992,FIND(" ",N1992)-1)</f>
        <v>LT</v>
      </c>
      <c r="C1992" s="4" t="str">
        <f>LEFT(M1992,4)</f>
        <v>5102</v>
      </c>
      <c r="D1992" s="4" t="str">
        <f>LEFT(L1992,FIND(" ",L1992)-1)</f>
        <v>TD6645</v>
      </c>
      <c r="E1992" s="4" t="str">
        <f>MID(X1992,2,3)</f>
        <v>SPD</v>
      </c>
      <c r="G1992" s="17" t="s">
        <v>10234</v>
      </c>
      <c r="H1992" s="17" t="s">
        <v>10235</v>
      </c>
      <c r="I1992" s="17" t="s">
        <v>10328</v>
      </c>
      <c r="J1992" s="17" t="s">
        <v>10329</v>
      </c>
      <c r="K1992" s="17" t="s">
        <v>190</v>
      </c>
      <c r="L1992" s="17" t="s">
        <v>10522</v>
      </c>
      <c r="M1992" s="17" t="s">
        <v>695</v>
      </c>
      <c r="N1992" s="17" t="s">
        <v>57</v>
      </c>
      <c r="O1992" s="18">
        <v>18000</v>
      </c>
      <c r="P1992" s="18">
        <v>21447.874041625499</v>
      </c>
      <c r="Q1992" s="16">
        <v>46047</v>
      </c>
      <c r="R1992" s="17" t="s">
        <v>11658</v>
      </c>
      <c r="S1992" s="17" t="s">
        <v>10286</v>
      </c>
      <c r="T1992" s="17" t="s">
        <v>11658</v>
      </c>
      <c r="U1992" s="17" t="s">
        <v>10269</v>
      </c>
      <c r="V1992" s="17"/>
      <c r="W1992" s="17" t="s">
        <v>11219</v>
      </c>
      <c r="X1992" s="17" t="s">
        <v>10524</v>
      </c>
      <c r="Y1992" s="18">
        <v>26570.66</v>
      </c>
      <c r="Z1992" s="17" t="s">
        <v>11660</v>
      </c>
      <c r="AA1992" s="18">
        <v>18583.556446225801</v>
      </c>
      <c r="AB1992" s="17" t="s">
        <v>10335</v>
      </c>
      <c r="AC1992" s="17" t="s">
        <v>10246</v>
      </c>
      <c r="AD1992" s="17"/>
      <c r="AE1992" s="18">
        <v>-3447.87404162548</v>
      </c>
      <c r="AF1992" s="31" t="str">
        <f>_xlfn.XLOOKUP(A1992,Macmahon!B:B,Macmahon!AE:AE,"",0)</f>
        <v/>
      </c>
      <c r="AG1992" s="28" t="str">
        <f>_xlfn.XLOOKUP(A1992,Macmahon!B:B,Macmahon!AJ:AJ,"",0)</f>
        <v/>
      </c>
      <c r="AH1992" s="28" t="str">
        <f>_xlfn.XLOOKUP(A1992,Macmahon!B:B,Macmahon!AK:AK,"",0)</f>
        <v/>
      </c>
      <c r="AI1992" s="28">
        <f t="shared" si="43"/>
        <v>0</v>
      </c>
      <c r="AJ1992" s="40" t="str">
        <f>E1992&amp;C1992&amp;B1992</f>
        <v>SPD5102LT</v>
      </c>
      <c r="AK1992" s="40" t="str">
        <f>IFERROR(_xlfn.XLOOKUP(AJ1992,CrossRef!$A:$A,CrossRef!$J:$J,"Not Found"),"-")</f>
        <v/>
      </c>
      <c r="AL1992" s="40">
        <f>IFERROR(_xlfn.XLOOKUP(AJ1992,CrossRef!$A:$A,CrossRef!$K:$K,"Not Found"),"-")</f>
        <v>0</v>
      </c>
      <c r="AM1992" s="40" t="str">
        <f>IFERROR(_xlfn.XLOOKUP(AJ1992,CrossRef!$A:$A,CrossRef!$L:$L,"Not Found"),"-")</f>
        <v>18000H HOIST CYLINDER CHANGE LH</v>
      </c>
    </row>
    <row r="1993" spans="1:39" x14ac:dyDescent="0.3">
      <c r="A1993" s="4" t="str">
        <f>D1993&amp;C1993&amp;B1993</f>
        <v>TD66455102RI</v>
      </c>
      <c r="B1993" s="4" t="str">
        <f>LEFT(N1993,FIND(" ",N1993)-1)</f>
        <v>RI</v>
      </c>
      <c r="C1993" s="4" t="str">
        <f>LEFT(M1993,4)</f>
        <v>5102</v>
      </c>
      <c r="D1993" s="4" t="str">
        <f>LEFT(L1993,FIND(" ",L1993)-1)</f>
        <v>TD6645</v>
      </c>
      <c r="E1993" s="4" t="str">
        <f>MID(X1993,2,3)</f>
        <v>SPD</v>
      </c>
      <c r="G1993" s="14" t="s">
        <v>10234</v>
      </c>
      <c r="H1993" s="14" t="s">
        <v>10235</v>
      </c>
      <c r="I1993" s="14" t="s">
        <v>10328</v>
      </c>
      <c r="J1993" s="14" t="s">
        <v>10329</v>
      </c>
      <c r="K1993" s="14" t="s">
        <v>190</v>
      </c>
      <c r="L1993" s="14" t="s">
        <v>10522</v>
      </c>
      <c r="M1993" s="14" t="s">
        <v>695</v>
      </c>
      <c r="N1993" s="14" t="s">
        <v>61</v>
      </c>
      <c r="O1993" s="15">
        <v>18000</v>
      </c>
      <c r="P1993" s="15">
        <v>21447.874041625499</v>
      </c>
      <c r="Q1993" s="16">
        <v>46047</v>
      </c>
      <c r="R1993" s="14" t="s">
        <v>11658</v>
      </c>
      <c r="S1993" s="14" t="s">
        <v>10286</v>
      </c>
      <c r="T1993" s="14" t="s">
        <v>11658</v>
      </c>
      <c r="U1993" s="14" t="s">
        <v>10269</v>
      </c>
      <c r="V1993" s="14"/>
      <c r="W1993" s="14" t="s">
        <v>11219</v>
      </c>
      <c r="X1993" s="14" t="s">
        <v>10524</v>
      </c>
      <c r="Y1993" s="15">
        <v>26570.66</v>
      </c>
      <c r="Z1993" s="14" t="s">
        <v>11662</v>
      </c>
      <c r="AA1993" s="15">
        <v>18583.556446225801</v>
      </c>
      <c r="AB1993" s="14" t="s">
        <v>10335</v>
      </c>
      <c r="AC1993" s="14" t="s">
        <v>10246</v>
      </c>
      <c r="AD1993" s="14"/>
      <c r="AE1993" s="15">
        <v>-3447.87404162548</v>
      </c>
      <c r="AF1993" s="31" t="str">
        <f>_xlfn.XLOOKUP(A1993,Macmahon!B:B,Macmahon!AE:AE,"",0)</f>
        <v/>
      </c>
      <c r="AG1993" s="28" t="str">
        <f>_xlfn.XLOOKUP(A1993,Macmahon!B:B,Macmahon!AJ:AJ,"",0)</f>
        <v/>
      </c>
      <c r="AH1993" s="28" t="str">
        <f>_xlfn.XLOOKUP(A1993,Macmahon!B:B,Macmahon!AK:AK,"",0)</f>
        <v/>
      </c>
      <c r="AI1993" s="28">
        <f t="shared" si="43"/>
        <v>0</v>
      </c>
      <c r="AJ1993" s="40" t="str">
        <f>E1993&amp;C1993&amp;B1993</f>
        <v>SPD5102RI</v>
      </c>
      <c r="AK1993" s="40" t="str">
        <f>IFERROR(_xlfn.XLOOKUP(AJ1993,CrossRef!$A:$A,CrossRef!$J:$J,"Not Found"),"-")</f>
        <v/>
      </c>
      <c r="AL1993" s="40">
        <f>IFERROR(_xlfn.XLOOKUP(AJ1993,CrossRef!$A:$A,CrossRef!$K:$K,"Not Found"),"-")</f>
        <v>0</v>
      </c>
      <c r="AM1993" s="40" t="str">
        <f>IFERROR(_xlfn.XLOOKUP(AJ1993,CrossRef!$A:$A,CrossRef!$L:$L,"Not Found"),"-")</f>
        <v>18000H HOIST CYLINDER CHANGE RH</v>
      </c>
    </row>
    <row r="1994" spans="1:39" x14ac:dyDescent="0.3">
      <c r="A1994" s="4" t="str">
        <f>D1994&amp;C1994&amp;B1994</f>
        <v>TD6645700000</v>
      </c>
      <c r="B1994" s="4" t="str">
        <f>LEFT(N1994,FIND(" ",N1994)-1)</f>
        <v>00</v>
      </c>
      <c r="C1994" s="4" t="str">
        <f>LEFT(M1994,4)</f>
        <v>7000</v>
      </c>
      <c r="D1994" s="4" t="str">
        <f>LEFT(L1994,FIND(" ",L1994)-1)</f>
        <v>TD6645</v>
      </c>
      <c r="E1994" s="4" t="str">
        <f>MID(X1994,2,3)</f>
        <v>SPD</v>
      </c>
      <c r="G1994" s="17" t="s">
        <v>10234</v>
      </c>
      <c r="H1994" s="17" t="s">
        <v>11796</v>
      </c>
      <c r="I1994" s="17" t="s">
        <v>10328</v>
      </c>
      <c r="J1994" s="17" t="s">
        <v>10329</v>
      </c>
      <c r="K1994" s="17" t="s">
        <v>190</v>
      </c>
      <c r="L1994" s="17" t="s">
        <v>10522</v>
      </c>
      <c r="M1994" s="17" t="s">
        <v>807</v>
      </c>
      <c r="N1994" s="17" t="s">
        <v>17</v>
      </c>
      <c r="O1994" s="18">
        <v>100000</v>
      </c>
      <c r="P1994" s="18">
        <v>21447.874041625499</v>
      </c>
      <c r="Q1994" s="19">
        <v>52222.695034722223</v>
      </c>
      <c r="R1994" s="17"/>
      <c r="S1994" s="17"/>
      <c r="T1994" s="17"/>
      <c r="U1994" s="17" t="s">
        <v>10248</v>
      </c>
      <c r="V1994" s="17"/>
      <c r="W1994" s="17"/>
      <c r="X1994" s="17" t="s">
        <v>10524</v>
      </c>
      <c r="Y1994" s="18">
        <v>0</v>
      </c>
      <c r="Z1994" s="17" t="s">
        <v>11798</v>
      </c>
      <c r="AA1994" s="21">
        <v>100000</v>
      </c>
      <c r="AB1994" s="17" t="s">
        <v>10335</v>
      </c>
      <c r="AC1994" s="17" t="s">
        <v>11799</v>
      </c>
      <c r="AD1994" s="17"/>
      <c r="AE1994" s="18">
        <v>78552.125958374498</v>
      </c>
      <c r="AF1994" s="31" t="str">
        <f>_xlfn.XLOOKUP(A1994,Macmahon!B:B,Macmahon!AE:AE,"",0)</f>
        <v/>
      </c>
      <c r="AG1994" s="28" t="str">
        <f>_xlfn.XLOOKUP(A1994,Macmahon!B:B,Macmahon!AJ:AJ,"",0)</f>
        <v/>
      </c>
      <c r="AH1994" s="28" t="str">
        <f>_xlfn.XLOOKUP(A1994,Macmahon!B:B,Macmahon!AK:AK,"",0)</f>
        <v/>
      </c>
      <c r="AI1994" s="28">
        <f t="shared" si="43"/>
        <v>0</v>
      </c>
      <c r="AJ1994" s="40" t="str">
        <f>E1994&amp;C1994&amp;B1994</f>
        <v>SPD700000</v>
      </c>
      <c r="AK1994" s="40" t="str">
        <f>IFERROR(_xlfn.XLOOKUP(AJ1994,CrossRef!$A:$A,CrossRef!$J:$J,"Not Found"),"-")</f>
        <v>Not Found</v>
      </c>
      <c r="AL1994" s="40" t="str">
        <f>IFERROR(_xlfn.XLOOKUP(AJ1994,CrossRef!$A:$A,CrossRef!$K:$K,"Not Found"),"-")</f>
        <v>Not Found</v>
      </c>
      <c r="AM1994" s="40" t="str">
        <f>IFERROR(_xlfn.XLOOKUP(AJ1994,CrossRef!$A:$A,CrossRef!$L:$L,"Not Found"),"-")</f>
        <v>Not Found</v>
      </c>
    </row>
    <row r="1995" spans="1:39" x14ac:dyDescent="0.3">
      <c r="A1995" s="4" t="str">
        <f>D1995&amp;C1995&amp;B1995</f>
        <v>TD6646306600</v>
      </c>
      <c r="B1995" s="4" t="str">
        <f>LEFT(N1995,FIND(" ",N1995)-1)</f>
        <v>00</v>
      </c>
      <c r="C1995" s="4" t="str">
        <f>LEFT(M1995,4)</f>
        <v>3066</v>
      </c>
      <c r="D1995" s="4" t="str">
        <f>LEFT(L1995,FIND(" ",L1995)-1)</f>
        <v>TD6646</v>
      </c>
      <c r="E1995" s="4" t="str">
        <f>MID(X1995,2,3)</f>
        <v>SPD</v>
      </c>
      <c r="G1995" s="17" t="s">
        <v>10234</v>
      </c>
      <c r="H1995" s="17" t="s">
        <v>10235</v>
      </c>
      <c r="I1995" s="17" t="s">
        <v>10328</v>
      </c>
      <c r="J1995" s="17" t="s">
        <v>10329</v>
      </c>
      <c r="K1995" s="17" t="s">
        <v>190</v>
      </c>
      <c r="L1995" s="17" t="s">
        <v>10516</v>
      </c>
      <c r="M1995" s="17" t="s">
        <v>10941</v>
      </c>
      <c r="N1995" s="17" t="s">
        <v>17</v>
      </c>
      <c r="O1995" s="18">
        <v>15000</v>
      </c>
      <c r="P1995" s="18">
        <v>21360.323733617301</v>
      </c>
      <c r="Q1995" s="16">
        <v>46065.074583333335</v>
      </c>
      <c r="R1995" s="17" t="s">
        <v>10944</v>
      </c>
      <c r="S1995" s="17" t="s">
        <v>10240</v>
      </c>
      <c r="T1995" s="17" t="s">
        <v>10944</v>
      </c>
      <c r="U1995" s="17" t="s">
        <v>10269</v>
      </c>
      <c r="V1995" s="17"/>
      <c r="W1995" s="17"/>
      <c r="X1995" s="17" t="s">
        <v>10518</v>
      </c>
      <c r="Y1995" s="18">
        <v>4734.43</v>
      </c>
      <c r="Z1995" s="17" t="s">
        <v>10945</v>
      </c>
      <c r="AA1995" s="18">
        <v>18933.285683817699</v>
      </c>
      <c r="AB1995" s="17" t="s">
        <v>10335</v>
      </c>
      <c r="AC1995" s="17" t="s">
        <v>10246</v>
      </c>
      <c r="AD1995" s="17"/>
      <c r="AE1995" s="18">
        <v>-6360.3237336173297</v>
      </c>
      <c r="AF1995" s="31" t="str">
        <f>_xlfn.XLOOKUP(A1995,Macmahon!B:B,Macmahon!AE:AE,"",0)</f>
        <v/>
      </c>
      <c r="AG1995" s="28" t="str">
        <f>_xlfn.XLOOKUP(A1995,Macmahon!B:B,Macmahon!AJ:AJ,"",0)</f>
        <v/>
      </c>
      <c r="AH1995" s="28" t="str">
        <f>_xlfn.XLOOKUP(A1995,Macmahon!B:B,Macmahon!AK:AK,"",0)</f>
        <v/>
      </c>
      <c r="AI1995" s="28">
        <f t="shared" si="43"/>
        <v>0</v>
      </c>
      <c r="AJ1995" s="40" t="str">
        <f>E1995&amp;C1995&amp;B1995</f>
        <v>SPD306600</v>
      </c>
      <c r="AK1995" s="40" t="str">
        <f>IFERROR(_xlfn.XLOOKUP(AJ1995,CrossRef!$A:$A,CrossRef!$J:$J,"Not Found"),"-")</f>
        <v>Not Found</v>
      </c>
      <c r="AL1995" s="40" t="str">
        <f>IFERROR(_xlfn.XLOOKUP(AJ1995,CrossRef!$A:$A,CrossRef!$K:$K,"Not Found"),"-")</f>
        <v>Not Found</v>
      </c>
      <c r="AM1995" s="40" t="str">
        <f>IFERROR(_xlfn.XLOOKUP(AJ1995,CrossRef!$A:$A,CrossRef!$L:$L,"Not Found"),"-")</f>
        <v>Not Found</v>
      </c>
    </row>
    <row r="1996" spans="1:39" x14ac:dyDescent="0.3">
      <c r="A1996" s="4" t="str">
        <f>D1996&amp;C1996&amp;B1996</f>
        <v>TD6646325300</v>
      </c>
      <c r="B1996" s="4" t="str">
        <f>LEFT(N1996,FIND(" ",N1996)-1)</f>
        <v>00</v>
      </c>
      <c r="C1996" s="4" t="str">
        <f>LEFT(M1996,4)</f>
        <v>3253</v>
      </c>
      <c r="D1996" s="4" t="str">
        <f>LEFT(L1996,FIND(" ",L1996)-1)</f>
        <v>TD6646</v>
      </c>
      <c r="E1996" s="4" t="str">
        <f>MID(X1996,2,3)</f>
        <v>SPD</v>
      </c>
      <c r="G1996" s="17" t="s">
        <v>10234</v>
      </c>
      <c r="H1996" s="17" t="s">
        <v>10235</v>
      </c>
      <c r="I1996" s="17" t="s">
        <v>10328</v>
      </c>
      <c r="J1996" s="17" t="s">
        <v>10329</v>
      </c>
      <c r="K1996" s="17" t="s">
        <v>190</v>
      </c>
      <c r="L1996" s="17" t="s">
        <v>10516</v>
      </c>
      <c r="M1996" s="17" t="s">
        <v>11066</v>
      </c>
      <c r="N1996" s="17" t="s">
        <v>17</v>
      </c>
      <c r="O1996" s="18">
        <v>30000</v>
      </c>
      <c r="P1996" s="18">
        <v>21360.323733617301</v>
      </c>
      <c r="Q1996" s="19">
        <v>46902.794560185182</v>
      </c>
      <c r="R1996" s="17" t="s">
        <v>11076</v>
      </c>
      <c r="S1996" s="17" t="s">
        <v>10240</v>
      </c>
      <c r="T1996" s="17" t="s">
        <v>11076</v>
      </c>
      <c r="U1996" s="17" t="s">
        <v>10248</v>
      </c>
      <c r="V1996" s="17"/>
      <c r="W1996" s="17"/>
      <c r="X1996" s="17" t="s">
        <v>10518</v>
      </c>
      <c r="Y1996" s="18">
        <v>13026.94</v>
      </c>
      <c r="Z1996" s="17" t="s">
        <v>11077</v>
      </c>
      <c r="AA1996" s="18">
        <v>30000</v>
      </c>
      <c r="AB1996" s="17" t="s">
        <v>10335</v>
      </c>
      <c r="AC1996" s="17" t="s">
        <v>10246</v>
      </c>
      <c r="AD1996" s="17"/>
      <c r="AE1996" s="18">
        <v>8639.6762663826703</v>
      </c>
      <c r="AF1996" s="31" t="str">
        <f>_xlfn.XLOOKUP(A1996,Macmahon!B:B,Macmahon!AE:AE,"",0)</f>
        <v/>
      </c>
      <c r="AG1996" s="28" t="str">
        <f>_xlfn.XLOOKUP(A1996,Macmahon!B:B,Macmahon!AJ:AJ,"",0)</f>
        <v/>
      </c>
      <c r="AH1996" s="28" t="str">
        <f>_xlfn.XLOOKUP(A1996,Macmahon!B:B,Macmahon!AK:AK,"",0)</f>
        <v/>
      </c>
      <c r="AI1996" s="28">
        <f t="shared" si="43"/>
        <v>0</v>
      </c>
      <c r="AJ1996" s="40" t="str">
        <f>E1996&amp;C1996&amp;B1996</f>
        <v>SPD325300</v>
      </c>
      <c r="AK1996" s="40" t="str">
        <f>IFERROR(_xlfn.XLOOKUP(AJ1996,CrossRef!$A:$A,CrossRef!$J:$J,"Not Found"),"-")</f>
        <v>Not Found</v>
      </c>
      <c r="AL1996" s="40" t="str">
        <f>IFERROR(_xlfn.XLOOKUP(AJ1996,CrossRef!$A:$A,CrossRef!$K:$K,"Not Found"),"-")</f>
        <v>Not Found</v>
      </c>
      <c r="AM1996" s="40" t="str">
        <f>IFERROR(_xlfn.XLOOKUP(AJ1996,CrossRef!$A:$A,CrossRef!$L:$L,"Not Found"),"-")</f>
        <v>Not Found</v>
      </c>
    </row>
    <row r="1997" spans="1:39" x14ac:dyDescent="0.3">
      <c r="A1997" s="4" t="str">
        <f>D1997&amp;C1997&amp;B1997</f>
        <v>TD66464303LT</v>
      </c>
      <c r="B1997" s="4" t="str">
        <f>LEFT(N1997,FIND(" ",N1997)-1)</f>
        <v>LT</v>
      </c>
      <c r="C1997" s="4" t="str">
        <f>LEFT(M1997,4)</f>
        <v>4303</v>
      </c>
      <c r="D1997" s="4" t="str">
        <f>LEFT(L1997,FIND(" ",L1997)-1)</f>
        <v>TD6646</v>
      </c>
      <c r="E1997" s="4" t="str">
        <f>MID(X1997,2,3)</f>
        <v>SPD</v>
      </c>
      <c r="G1997" s="17" t="s">
        <v>10234</v>
      </c>
      <c r="H1997" s="17" t="s">
        <v>10235</v>
      </c>
      <c r="I1997" s="17" t="s">
        <v>10328</v>
      </c>
      <c r="J1997" s="17" t="s">
        <v>10329</v>
      </c>
      <c r="K1997" s="17" t="s">
        <v>190</v>
      </c>
      <c r="L1997" s="17" t="s">
        <v>10516</v>
      </c>
      <c r="M1997" s="17" t="s">
        <v>11504</v>
      </c>
      <c r="N1997" s="17" t="s">
        <v>57</v>
      </c>
      <c r="O1997" s="18">
        <v>12000</v>
      </c>
      <c r="P1997" s="18">
        <v>21360.323733617301</v>
      </c>
      <c r="Q1997" s="16">
        <v>46622</v>
      </c>
      <c r="R1997" s="17" t="s">
        <v>11509</v>
      </c>
      <c r="S1997" s="17" t="s">
        <v>10286</v>
      </c>
      <c r="T1997" s="17" t="s">
        <v>11509</v>
      </c>
      <c r="U1997" s="17" t="s">
        <v>10269</v>
      </c>
      <c r="V1997" s="17"/>
      <c r="W1997" s="17" t="s">
        <v>11219</v>
      </c>
      <c r="X1997" s="17" t="s">
        <v>10518</v>
      </c>
      <c r="Y1997" s="18">
        <v>12871.1</v>
      </c>
      <c r="Z1997" s="17" t="s">
        <v>11510</v>
      </c>
      <c r="AA1997" s="18">
        <v>26309.886607346602</v>
      </c>
      <c r="AB1997" s="17" t="s">
        <v>10335</v>
      </c>
      <c r="AC1997" s="17" t="s">
        <v>10246</v>
      </c>
      <c r="AD1997" s="17"/>
      <c r="AE1997" s="18">
        <v>-9360.3237336173297</v>
      </c>
      <c r="AF1997" s="31" t="str">
        <f>_xlfn.XLOOKUP(A1997,Macmahon!B:B,Macmahon!AE:AE,"",0)</f>
        <v/>
      </c>
      <c r="AG1997" s="28" t="str">
        <f>_xlfn.XLOOKUP(A1997,Macmahon!B:B,Macmahon!AJ:AJ,"",0)</f>
        <v/>
      </c>
      <c r="AH1997" s="28" t="str">
        <f>_xlfn.XLOOKUP(A1997,Macmahon!B:B,Macmahon!AK:AK,"",0)</f>
        <v/>
      </c>
      <c r="AI1997" s="28">
        <f t="shared" si="43"/>
        <v>0</v>
      </c>
      <c r="AJ1997" s="40" t="str">
        <f>E1997&amp;C1997&amp;B1997</f>
        <v>SPD4303LT</v>
      </c>
      <c r="AK1997" s="40" t="str">
        <f>IFERROR(_xlfn.XLOOKUP(AJ1997,CrossRef!$A:$A,CrossRef!$J:$J,"Not Found"),"-")</f>
        <v/>
      </c>
      <c r="AL1997" s="40">
        <f>IFERROR(_xlfn.XLOOKUP(AJ1997,CrossRef!$A:$A,CrossRef!$K:$K,"Not Found"),"-")</f>
        <v>0</v>
      </c>
      <c r="AM1997" s="40" t="str">
        <f>IFERROR(_xlfn.XLOOKUP(AJ1997,CrossRef!$A:$A,CrossRef!$L:$L,"Not Found"),"-")</f>
        <v>12000H STEERING CYLINDER CHANGE LH</v>
      </c>
    </row>
    <row r="1998" spans="1:39" x14ac:dyDescent="0.3">
      <c r="A1998" s="4" t="str">
        <f>D1998&amp;C1998&amp;B1998</f>
        <v>TD66464303RI</v>
      </c>
      <c r="B1998" s="4" t="str">
        <f>LEFT(N1998,FIND(" ",N1998)-1)</f>
        <v>RI</v>
      </c>
      <c r="C1998" s="4" t="str">
        <f>LEFT(M1998,4)</f>
        <v>4303</v>
      </c>
      <c r="D1998" s="4" t="str">
        <f>LEFT(L1998,FIND(" ",L1998)-1)</f>
        <v>TD6646</v>
      </c>
      <c r="E1998" s="4" t="str">
        <f>MID(X1998,2,3)</f>
        <v>SPD</v>
      </c>
      <c r="G1998" s="14" t="s">
        <v>10234</v>
      </c>
      <c r="H1998" s="14" t="s">
        <v>10235</v>
      </c>
      <c r="I1998" s="14" t="s">
        <v>10328</v>
      </c>
      <c r="J1998" s="14" t="s">
        <v>10329</v>
      </c>
      <c r="K1998" s="14" t="s">
        <v>190</v>
      </c>
      <c r="L1998" s="14" t="s">
        <v>10516</v>
      </c>
      <c r="M1998" s="14" t="s">
        <v>11504</v>
      </c>
      <c r="N1998" s="14" t="s">
        <v>61</v>
      </c>
      <c r="O1998" s="15">
        <v>12000</v>
      </c>
      <c r="P1998" s="15">
        <v>21360.323733617301</v>
      </c>
      <c r="Q1998" s="16">
        <v>46622</v>
      </c>
      <c r="R1998" s="14" t="s">
        <v>11509</v>
      </c>
      <c r="S1998" s="14" t="s">
        <v>10286</v>
      </c>
      <c r="T1998" s="14" t="s">
        <v>11509</v>
      </c>
      <c r="U1998" s="14" t="s">
        <v>10269</v>
      </c>
      <c r="V1998" s="14"/>
      <c r="W1998" s="14" t="s">
        <v>11219</v>
      </c>
      <c r="X1998" s="14" t="s">
        <v>10518</v>
      </c>
      <c r="Y1998" s="15">
        <v>12871.1</v>
      </c>
      <c r="Z1998" s="14" t="s">
        <v>11511</v>
      </c>
      <c r="AA1998" s="15">
        <v>26309.886607346602</v>
      </c>
      <c r="AB1998" s="14" t="s">
        <v>10335</v>
      </c>
      <c r="AC1998" s="14" t="s">
        <v>10246</v>
      </c>
      <c r="AD1998" s="14"/>
      <c r="AE1998" s="15">
        <v>-9360.3237336173297</v>
      </c>
      <c r="AF1998" s="31" t="str">
        <f>_xlfn.XLOOKUP(A1998,Macmahon!B:B,Macmahon!AE:AE,"",0)</f>
        <v/>
      </c>
      <c r="AG1998" s="28" t="str">
        <f>_xlfn.XLOOKUP(A1998,Macmahon!B:B,Macmahon!AJ:AJ,"",0)</f>
        <v/>
      </c>
      <c r="AH1998" s="28" t="str">
        <f>_xlfn.XLOOKUP(A1998,Macmahon!B:B,Macmahon!AK:AK,"",0)</f>
        <v/>
      </c>
      <c r="AI1998" s="28">
        <f t="shared" si="43"/>
        <v>0</v>
      </c>
      <c r="AJ1998" s="40" t="str">
        <f>E1998&amp;C1998&amp;B1998</f>
        <v>SPD4303RI</v>
      </c>
      <c r="AK1998" s="40" t="str">
        <f>IFERROR(_xlfn.XLOOKUP(AJ1998,CrossRef!$A:$A,CrossRef!$J:$J,"Not Found"),"-")</f>
        <v/>
      </c>
      <c r="AL1998" s="40">
        <f>IFERROR(_xlfn.XLOOKUP(AJ1998,CrossRef!$A:$A,CrossRef!$K:$K,"Not Found"),"-")</f>
        <v>0</v>
      </c>
      <c r="AM1998" s="40" t="str">
        <f>IFERROR(_xlfn.XLOOKUP(AJ1998,CrossRef!$A:$A,CrossRef!$L:$L,"Not Found"),"-")</f>
        <v>12000H STEERING CYLINDER CHANGE RH</v>
      </c>
    </row>
    <row r="1999" spans="1:39" x14ac:dyDescent="0.3">
      <c r="A1999" s="4" t="str">
        <f>D1999&amp;C1999&amp;B1999</f>
        <v>TD66465102LT</v>
      </c>
      <c r="B1999" s="4" t="str">
        <f>LEFT(N1999,FIND(" ",N1999)-1)</f>
        <v>LT</v>
      </c>
      <c r="C1999" s="4" t="str">
        <f>LEFT(M1999,4)</f>
        <v>5102</v>
      </c>
      <c r="D1999" s="4" t="str">
        <f>LEFT(L1999,FIND(" ",L1999)-1)</f>
        <v>TD6646</v>
      </c>
      <c r="E1999" s="4" t="str">
        <f>MID(X1999,2,3)</f>
        <v>SPD</v>
      </c>
      <c r="G1999" s="17" t="s">
        <v>10234</v>
      </c>
      <c r="H1999" s="17" t="s">
        <v>10235</v>
      </c>
      <c r="I1999" s="17" t="s">
        <v>10328</v>
      </c>
      <c r="J1999" s="17" t="s">
        <v>10329</v>
      </c>
      <c r="K1999" s="17" t="s">
        <v>190</v>
      </c>
      <c r="L1999" s="17" t="s">
        <v>10516</v>
      </c>
      <c r="M1999" s="17" t="s">
        <v>695</v>
      </c>
      <c r="N1999" s="17" t="s">
        <v>57</v>
      </c>
      <c r="O1999" s="18">
        <v>18000</v>
      </c>
      <c r="P1999" s="18">
        <v>21360.323733617301</v>
      </c>
      <c r="Q1999" s="16">
        <v>45996</v>
      </c>
      <c r="R1999" s="17" t="s">
        <v>11658</v>
      </c>
      <c r="S1999" s="17" t="s">
        <v>10286</v>
      </c>
      <c r="T1999" s="17" t="s">
        <v>11658</v>
      </c>
      <c r="U1999" s="17" t="s">
        <v>10269</v>
      </c>
      <c r="V1999" s="17"/>
      <c r="W1999" s="17" t="s">
        <v>11219</v>
      </c>
      <c r="X1999" s="17" t="s">
        <v>10518</v>
      </c>
      <c r="Y1999" s="18">
        <v>26570.66</v>
      </c>
      <c r="Z1999" s="17" t="s">
        <v>11660</v>
      </c>
      <c r="AA1999" s="18">
        <v>18002.947082768002</v>
      </c>
      <c r="AB1999" s="17" t="s">
        <v>10335</v>
      </c>
      <c r="AC1999" s="17" t="s">
        <v>10246</v>
      </c>
      <c r="AD1999" s="17"/>
      <c r="AE1999" s="18">
        <v>-3360.3237336173302</v>
      </c>
      <c r="AF1999" s="31" t="str">
        <f>_xlfn.XLOOKUP(A1999,Macmahon!B:B,Macmahon!AE:AE,"",0)</f>
        <v/>
      </c>
      <c r="AG1999" s="28" t="str">
        <f>_xlfn.XLOOKUP(A1999,Macmahon!B:B,Macmahon!AJ:AJ,"",0)</f>
        <v/>
      </c>
      <c r="AH1999" s="28" t="str">
        <f>_xlfn.XLOOKUP(A1999,Macmahon!B:B,Macmahon!AK:AK,"",0)</f>
        <v/>
      </c>
      <c r="AI1999" s="28">
        <f t="shared" si="43"/>
        <v>0</v>
      </c>
      <c r="AJ1999" s="40" t="str">
        <f>E1999&amp;C1999&amp;B1999</f>
        <v>SPD5102LT</v>
      </c>
      <c r="AK1999" s="40" t="str">
        <f>IFERROR(_xlfn.XLOOKUP(AJ1999,CrossRef!$A:$A,CrossRef!$J:$J,"Not Found"),"-")</f>
        <v/>
      </c>
      <c r="AL1999" s="40">
        <f>IFERROR(_xlfn.XLOOKUP(AJ1999,CrossRef!$A:$A,CrossRef!$K:$K,"Not Found"),"-")</f>
        <v>0</v>
      </c>
      <c r="AM1999" s="40" t="str">
        <f>IFERROR(_xlfn.XLOOKUP(AJ1999,CrossRef!$A:$A,CrossRef!$L:$L,"Not Found"),"-")</f>
        <v>18000H HOIST CYLINDER CHANGE LH</v>
      </c>
    </row>
    <row r="2000" spans="1:39" x14ac:dyDescent="0.3">
      <c r="A2000" s="4" t="str">
        <f>D2000&amp;C2000&amp;B2000</f>
        <v>TD66465102RI</v>
      </c>
      <c r="B2000" s="4" t="str">
        <f>LEFT(N2000,FIND(" ",N2000)-1)</f>
        <v>RI</v>
      </c>
      <c r="C2000" s="4" t="str">
        <f>LEFT(M2000,4)</f>
        <v>5102</v>
      </c>
      <c r="D2000" s="4" t="str">
        <f>LEFT(L2000,FIND(" ",L2000)-1)</f>
        <v>TD6646</v>
      </c>
      <c r="E2000" s="4" t="str">
        <f>MID(X2000,2,3)</f>
        <v>SPD</v>
      </c>
      <c r="G2000" s="14" t="s">
        <v>10234</v>
      </c>
      <c r="H2000" s="14" t="s">
        <v>10235</v>
      </c>
      <c r="I2000" s="14" t="s">
        <v>10328</v>
      </c>
      <c r="J2000" s="14" t="s">
        <v>10329</v>
      </c>
      <c r="K2000" s="14" t="s">
        <v>190</v>
      </c>
      <c r="L2000" s="14" t="s">
        <v>10516</v>
      </c>
      <c r="M2000" s="14" t="s">
        <v>695</v>
      </c>
      <c r="N2000" s="14" t="s">
        <v>61</v>
      </c>
      <c r="O2000" s="15">
        <v>18000</v>
      </c>
      <c r="P2000" s="15">
        <v>21360.323733617301</v>
      </c>
      <c r="Q2000" s="16">
        <v>45996</v>
      </c>
      <c r="R2000" s="14" t="s">
        <v>11658</v>
      </c>
      <c r="S2000" s="14" t="s">
        <v>10286</v>
      </c>
      <c r="T2000" s="14" t="s">
        <v>11658</v>
      </c>
      <c r="U2000" s="14" t="s">
        <v>10269</v>
      </c>
      <c r="V2000" s="14"/>
      <c r="W2000" s="14" t="s">
        <v>11219</v>
      </c>
      <c r="X2000" s="14" t="s">
        <v>10518</v>
      </c>
      <c r="Y2000" s="15">
        <v>26570.66</v>
      </c>
      <c r="Z2000" s="14" t="s">
        <v>11662</v>
      </c>
      <c r="AA2000" s="15">
        <v>18002.947082768002</v>
      </c>
      <c r="AB2000" s="14" t="s">
        <v>10335</v>
      </c>
      <c r="AC2000" s="14" t="s">
        <v>10246</v>
      </c>
      <c r="AD2000" s="14"/>
      <c r="AE2000" s="15">
        <v>-3360.3237336173302</v>
      </c>
      <c r="AF2000" s="31" t="str">
        <f>_xlfn.XLOOKUP(A2000,Macmahon!B:B,Macmahon!AE:AE,"",0)</f>
        <v/>
      </c>
      <c r="AG2000" s="28" t="str">
        <f>_xlfn.XLOOKUP(A2000,Macmahon!B:B,Macmahon!AJ:AJ,"",0)</f>
        <v/>
      </c>
      <c r="AH2000" s="28" t="str">
        <f>_xlfn.XLOOKUP(A2000,Macmahon!B:B,Macmahon!AK:AK,"",0)</f>
        <v/>
      </c>
      <c r="AI2000" s="28">
        <f t="shared" si="43"/>
        <v>0</v>
      </c>
      <c r="AJ2000" s="40" t="str">
        <f>E2000&amp;C2000&amp;B2000</f>
        <v>SPD5102RI</v>
      </c>
      <c r="AK2000" s="40" t="str">
        <f>IFERROR(_xlfn.XLOOKUP(AJ2000,CrossRef!$A:$A,CrossRef!$J:$J,"Not Found"),"-")</f>
        <v/>
      </c>
      <c r="AL2000" s="40">
        <f>IFERROR(_xlfn.XLOOKUP(AJ2000,CrossRef!$A:$A,CrossRef!$K:$K,"Not Found"),"-")</f>
        <v>0</v>
      </c>
      <c r="AM2000" s="40" t="str">
        <f>IFERROR(_xlfn.XLOOKUP(AJ2000,CrossRef!$A:$A,CrossRef!$L:$L,"Not Found"),"-")</f>
        <v>18000H HOIST CYLINDER CHANGE RH</v>
      </c>
    </row>
    <row r="2001" spans="1:39" x14ac:dyDescent="0.3">
      <c r="A2001" s="4" t="str">
        <f>D2001&amp;C2001&amp;B2001</f>
        <v>TD6646700000</v>
      </c>
      <c r="B2001" s="4" t="str">
        <f>LEFT(N2001,FIND(" ",N2001)-1)</f>
        <v>00</v>
      </c>
      <c r="C2001" s="4" t="str">
        <f>LEFT(M2001,4)</f>
        <v>7000</v>
      </c>
      <c r="D2001" s="4" t="str">
        <f>LEFT(L2001,FIND(" ",L2001)-1)</f>
        <v>TD6646</v>
      </c>
      <c r="E2001" s="4" t="str">
        <f>MID(X2001,2,3)</f>
        <v>SPD</v>
      </c>
      <c r="G2001" s="14" t="s">
        <v>10234</v>
      </c>
      <c r="H2001" s="14" t="s">
        <v>11796</v>
      </c>
      <c r="I2001" s="14" t="s">
        <v>10328</v>
      </c>
      <c r="J2001" s="14" t="s">
        <v>10329</v>
      </c>
      <c r="K2001" s="14" t="s">
        <v>190</v>
      </c>
      <c r="L2001" s="14" t="s">
        <v>10516</v>
      </c>
      <c r="M2001" s="14" t="s">
        <v>807</v>
      </c>
      <c r="N2001" s="14" t="s">
        <v>17</v>
      </c>
      <c r="O2001" s="15">
        <v>100000</v>
      </c>
      <c r="P2001" s="15">
        <v>21360.323733617301</v>
      </c>
      <c r="Q2001" s="20">
        <v>52229.357060185182</v>
      </c>
      <c r="R2001" s="14"/>
      <c r="S2001" s="14"/>
      <c r="T2001" s="14"/>
      <c r="U2001" s="14" t="s">
        <v>10248</v>
      </c>
      <c r="V2001" s="14"/>
      <c r="W2001" s="14"/>
      <c r="X2001" s="14" t="s">
        <v>10518</v>
      </c>
      <c r="Y2001" s="15">
        <v>0</v>
      </c>
      <c r="Z2001" s="14" t="s">
        <v>11798</v>
      </c>
      <c r="AA2001" s="23">
        <v>100000</v>
      </c>
      <c r="AB2001" s="14" t="s">
        <v>10335</v>
      </c>
      <c r="AC2001" s="14" t="s">
        <v>11799</v>
      </c>
      <c r="AD2001" s="14"/>
      <c r="AE2001" s="15">
        <v>78639.676266382696</v>
      </c>
      <c r="AF2001" s="31" t="str">
        <f>_xlfn.XLOOKUP(A2001,Macmahon!B:B,Macmahon!AE:AE,"",0)</f>
        <v/>
      </c>
      <c r="AG2001" s="28" t="str">
        <f>_xlfn.XLOOKUP(A2001,Macmahon!B:B,Macmahon!AJ:AJ,"",0)</f>
        <v/>
      </c>
      <c r="AH2001" s="28" t="str">
        <f>_xlfn.XLOOKUP(A2001,Macmahon!B:B,Macmahon!AK:AK,"",0)</f>
        <v/>
      </c>
      <c r="AI2001" s="28">
        <f t="shared" si="43"/>
        <v>0</v>
      </c>
      <c r="AJ2001" s="40" t="str">
        <f>E2001&amp;C2001&amp;B2001</f>
        <v>SPD700000</v>
      </c>
      <c r="AK2001" s="40" t="str">
        <f>IFERROR(_xlfn.XLOOKUP(AJ2001,CrossRef!$A:$A,CrossRef!$J:$J,"Not Found"),"-")</f>
        <v>Not Found</v>
      </c>
      <c r="AL2001" s="40" t="str">
        <f>IFERROR(_xlfn.XLOOKUP(AJ2001,CrossRef!$A:$A,CrossRef!$K:$K,"Not Found"),"-")</f>
        <v>Not Found</v>
      </c>
      <c r="AM2001" s="40" t="str">
        <f>IFERROR(_xlfn.XLOOKUP(AJ2001,CrossRef!$A:$A,CrossRef!$L:$L,"Not Found"),"-")</f>
        <v>Not Found</v>
      </c>
    </row>
    <row r="2002" spans="1:39" x14ac:dyDescent="0.3">
      <c r="A2002" s="4" t="str">
        <f>D2002&amp;C2002&amp;B2002</f>
        <v>TD6647306600</v>
      </c>
      <c r="B2002" s="4" t="str">
        <f>LEFT(N2002,FIND(" ",N2002)-1)</f>
        <v>00</v>
      </c>
      <c r="C2002" s="4" t="str">
        <f>LEFT(M2002,4)</f>
        <v>3066</v>
      </c>
      <c r="D2002" s="4" t="str">
        <f>LEFT(L2002,FIND(" ",L2002)-1)</f>
        <v>TD6647</v>
      </c>
      <c r="E2002" s="4" t="str">
        <f>MID(X2002,2,3)</f>
        <v>SPD</v>
      </c>
      <c r="G2002" s="14" t="s">
        <v>10234</v>
      </c>
      <c r="H2002" s="14" t="s">
        <v>10235</v>
      </c>
      <c r="I2002" s="14" t="s">
        <v>10328</v>
      </c>
      <c r="J2002" s="14" t="s">
        <v>10329</v>
      </c>
      <c r="K2002" s="14" t="s">
        <v>190</v>
      </c>
      <c r="L2002" s="14" t="s">
        <v>10512</v>
      </c>
      <c r="M2002" s="14" t="s">
        <v>10941</v>
      </c>
      <c r="N2002" s="14" t="s">
        <v>17</v>
      </c>
      <c r="O2002" s="15">
        <v>15000</v>
      </c>
      <c r="P2002" s="15">
        <v>21459.5806352828</v>
      </c>
      <c r="Q2002" s="16">
        <v>47148</v>
      </c>
      <c r="R2002" s="14" t="s">
        <v>10944</v>
      </c>
      <c r="S2002" s="14" t="s">
        <v>10240</v>
      </c>
      <c r="T2002" s="14" t="s">
        <v>10944</v>
      </c>
      <c r="U2002" s="14" t="s">
        <v>10248</v>
      </c>
      <c r="V2002" s="14"/>
      <c r="W2002" s="14"/>
      <c r="X2002" s="14" t="s">
        <v>10515</v>
      </c>
      <c r="Y2002" s="15">
        <v>4734.43</v>
      </c>
      <c r="Z2002" s="14" t="s">
        <v>10945</v>
      </c>
      <c r="AA2002" s="15">
        <v>33321.669176363197</v>
      </c>
      <c r="AB2002" s="14" t="s">
        <v>10335</v>
      </c>
      <c r="AC2002" s="14" t="s">
        <v>10246</v>
      </c>
      <c r="AD2002" s="14"/>
      <c r="AE2002" s="15">
        <v>-6459.5806352828104</v>
      </c>
      <c r="AF2002" s="31" t="str">
        <f>_xlfn.XLOOKUP(A2002,Macmahon!B:B,Macmahon!AE:AE,"",0)</f>
        <v/>
      </c>
      <c r="AG2002" s="28" t="str">
        <f>_xlfn.XLOOKUP(A2002,Macmahon!B:B,Macmahon!AJ:AJ,"",0)</f>
        <v/>
      </c>
      <c r="AH2002" s="28" t="str">
        <f>_xlfn.XLOOKUP(A2002,Macmahon!B:B,Macmahon!AK:AK,"",0)</f>
        <v/>
      </c>
      <c r="AI2002" s="28">
        <f t="shared" si="43"/>
        <v>0</v>
      </c>
      <c r="AJ2002" s="40" t="str">
        <f>E2002&amp;C2002&amp;B2002</f>
        <v>SPD306600</v>
      </c>
      <c r="AK2002" s="40" t="str">
        <f>IFERROR(_xlfn.XLOOKUP(AJ2002,CrossRef!$A:$A,CrossRef!$J:$J,"Not Found"),"-")</f>
        <v>Not Found</v>
      </c>
      <c r="AL2002" s="40" t="str">
        <f>IFERROR(_xlfn.XLOOKUP(AJ2002,CrossRef!$A:$A,CrossRef!$K:$K,"Not Found"),"-")</f>
        <v>Not Found</v>
      </c>
      <c r="AM2002" s="40" t="str">
        <f>IFERROR(_xlfn.XLOOKUP(AJ2002,CrossRef!$A:$A,CrossRef!$L:$L,"Not Found"),"-")</f>
        <v>Not Found</v>
      </c>
    </row>
    <row r="2003" spans="1:39" x14ac:dyDescent="0.3">
      <c r="A2003" s="4" t="str">
        <f>D2003&amp;C2003&amp;B2003</f>
        <v>TD6647325300</v>
      </c>
      <c r="B2003" s="4" t="str">
        <f>LEFT(N2003,FIND(" ",N2003)-1)</f>
        <v>00</v>
      </c>
      <c r="C2003" s="4" t="str">
        <f>LEFT(M2003,4)</f>
        <v>3253</v>
      </c>
      <c r="D2003" s="4" t="str">
        <f>LEFT(L2003,FIND(" ",L2003)-1)</f>
        <v>TD6647</v>
      </c>
      <c r="E2003" s="4" t="str">
        <f>MID(X2003,2,3)</f>
        <v>SPD</v>
      </c>
      <c r="G2003" s="14" t="s">
        <v>10234</v>
      </c>
      <c r="H2003" s="14" t="s">
        <v>10235</v>
      </c>
      <c r="I2003" s="14" t="s">
        <v>10328</v>
      </c>
      <c r="J2003" s="14" t="s">
        <v>10329</v>
      </c>
      <c r="K2003" s="14" t="s">
        <v>190</v>
      </c>
      <c r="L2003" s="14" t="s">
        <v>10512</v>
      </c>
      <c r="M2003" s="14" t="s">
        <v>11066</v>
      </c>
      <c r="N2003" s="14" t="s">
        <v>17</v>
      </c>
      <c r="O2003" s="15">
        <v>30000</v>
      </c>
      <c r="P2003" s="15">
        <v>21459.5806352828</v>
      </c>
      <c r="Q2003" s="20">
        <v>46895.241736111115</v>
      </c>
      <c r="R2003" s="14" t="s">
        <v>11076</v>
      </c>
      <c r="S2003" s="14" t="s">
        <v>10240</v>
      </c>
      <c r="T2003" s="14" t="s">
        <v>11076</v>
      </c>
      <c r="U2003" s="14" t="s">
        <v>10248</v>
      </c>
      <c r="V2003" s="14"/>
      <c r="W2003" s="14"/>
      <c r="X2003" s="14" t="s">
        <v>10515</v>
      </c>
      <c r="Y2003" s="15">
        <v>13026.94</v>
      </c>
      <c r="Z2003" s="14" t="s">
        <v>11077</v>
      </c>
      <c r="AA2003" s="15">
        <v>30000</v>
      </c>
      <c r="AB2003" s="14" t="s">
        <v>10335</v>
      </c>
      <c r="AC2003" s="14" t="s">
        <v>10246</v>
      </c>
      <c r="AD2003" s="14"/>
      <c r="AE2003" s="15">
        <v>8540.4193647171905</v>
      </c>
      <c r="AF2003" s="31" t="str">
        <f>_xlfn.XLOOKUP(A2003,Macmahon!B:B,Macmahon!AE:AE,"",0)</f>
        <v/>
      </c>
      <c r="AG2003" s="28" t="str">
        <f>_xlfn.XLOOKUP(A2003,Macmahon!B:B,Macmahon!AJ:AJ,"",0)</f>
        <v/>
      </c>
      <c r="AH2003" s="28" t="str">
        <f>_xlfn.XLOOKUP(A2003,Macmahon!B:B,Macmahon!AK:AK,"",0)</f>
        <v/>
      </c>
      <c r="AI2003" s="28">
        <f t="shared" si="43"/>
        <v>0</v>
      </c>
      <c r="AJ2003" s="40" t="str">
        <f>E2003&amp;C2003&amp;B2003</f>
        <v>SPD325300</v>
      </c>
      <c r="AK2003" s="40" t="str">
        <f>IFERROR(_xlfn.XLOOKUP(AJ2003,CrossRef!$A:$A,CrossRef!$J:$J,"Not Found"),"-")</f>
        <v>Not Found</v>
      </c>
      <c r="AL2003" s="40" t="str">
        <f>IFERROR(_xlfn.XLOOKUP(AJ2003,CrossRef!$A:$A,CrossRef!$K:$K,"Not Found"),"-")</f>
        <v>Not Found</v>
      </c>
      <c r="AM2003" s="40" t="str">
        <f>IFERROR(_xlfn.XLOOKUP(AJ2003,CrossRef!$A:$A,CrossRef!$L:$L,"Not Found"),"-")</f>
        <v>Not Found</v>
      </c>
    </row>
    <row r="2004" spans="1:39" x14ac:dyDescent="0.3">
      <c r="A2004" s="4" t="str">
        <f>D2004&amp;C2004&amp;B2004</f>
        <v>TD66474303LT</v>
      </c>
      <c r="B2004" s="4" t="str">
        <f>LEFT(N2004,FIND(" ",N2004)-1)</f>
        <v>LT</v>
      </c>
      <c r="C2004" s="4" t="str">
        <f>LEFT(M2004,4)</f>
        <v>4303</v>
      </c>
      <c r="D2004" s="4" t="str">
        <f>LEFT(L2004,FIND(" ",L2004)-1)</f>
        <v>TD6647</v>
      </c>
      <c r="E2004" s="4" t="str">
        <f>MID(X2004,2,3)</f>
        <v>SPD</v>
      </c>
      <c r="G2004" s="17" t="s">
        <v>10234</v>
      </c>
      <c r="H2004" s="17" t="s">
        <v>10235</v>
      </c>
      <c r="I2004" s="17" t="s">
        <v>10328</v>
      </c>
      <c r="J2004" s="17" t="s">
        <v>10329</v>
      </c>
      <c r="K2004" s="17" t="s">
        <v>190</v>
      </c>
      <c r="L2004" s="17" t="s">
        <v>10512</v>
      </c>
      <c r="M2004" s="17" t="s">
        <v>11504</v>
      </c>
      <c r="N2004" s="17" t="s">
        <v>57</v>
      </c>
      <c r="O2004" s="18">
        <v>12000</v>
      </c>
      <c r="P2004" s="18">
        <v>21459.5806352828</v>
      </c>
      <c r="Q2004" s="16">
        <v>46700</v>
      </c>
      <c r="R2004" s="17" t="s">
        <v>11509</v>
      </c>
      <c r="S2004" s="17" t="s">
        <v>10286</v>
      </c>
      <c r="T2004" s="17" t="s">
        <v>11509</v>
      </c>
      <c r="U2004" s="17" t="s">
        <v>10269</v>
      </c>
      <c r="V2004" s="17"/>
      <c r="W2004" s="17" t="s">
        <v>11219</v>
      </c>
      <c r="X2004" s="17" t="s">
        <v>10515</v>
      </c>
      <c r="Y2004" s="18">
        <v>12871.1</v>
      </c>
      <c r="Z2004" s="17" t="s">
        <v>11510</v>
      </c>
      <c r="AA2004" s="18">
        <v>27434.194843714398</v>
      </c>
      <c r="AB2004" s="17" t="s">
        <v>10335</v>
      </c>
      <c r="AC2004" s="17" t="s">
        <v>10246</v>
      </c>
      <c r="AD2004" s="17"/>
      <c r="AE2004" s="18">
        <v>-9459.5806352828095</v>
      </c>
      <c r="AF2004" s="31" t="str">
        <f>_xlfn.XLOOKUP(A2004,Macmahon!B:B,Macmahon!AE:AE,"",0)</f>
        <v/>
      </c>
      <c r="AG2004" s="28" t="str">
        <f>_xlfn.XLOOKUP(A2004,Macmahon!B:B,Macmahon!AJ:AJ,"",0)</f>
        <v/>
      </c>
      <c r="AH2004" s="28" t="str">
        <f>_xlfn.XLOOKUP(A2004,Macmahon!B:B,Macmahon!AK:AK,"",0)</f>
        <v/>
      </c>
      <c r="AI2004" s="28">
        <f t="shared" si="43"/>
        <v>0</v>
      </c>
      <c r="AJ2004" s="40" t="str">
        <f>E2004&amp;C2004&amp;B2004</f>
        <v>SPD4303LT</v>
      </c>
      <c r="AK2004" s="40" t="str">
        <f>IFERROR(_xlfn.XLOOKUP(AJ2004,CrossRef!$A:$A,CrossRef!$J:$J,"Not Found"),"-")</f>
        <v/>
      </c>
      <c r="AL2004" s="40">
        <f>IFERROR(_xlfn.XLOOKUP(AJ2004,CrossRef!$A:$A,CrossRef!$K:$K,"Not Found"),"-")</f>
        <v>0</v>
      </c>
      <c r="AM2004" s="40" t="str">
        <f>IFERROR(_xlfn.XLOOKUP(AJ2004,CrossRef!$A:$A,CrossRef!$L:$L,"Not Found"),"-")</f>
        <v>12000H STEERING CYLINDER CHANGE LH</v>
      </c>
    </row>
    <row r="2005" spans="1:39" x14ac:dyDescent="0.3">
      <c r="A2005" s="4" t="str">
        <f>D2005&amp;C2005&amp;B2005</f>
        <v>TD66474303RI</v>
      </c>
      <c r="B2005" s="4" t="str">
        <f>LEFT(N2005,FIND(" ",N2005)-1)</f>
        <v>RI</v>
      </c>
      <c r="C2005" s="4" t="str">
        <f>LEFT(M2005,4)</f>
        <v>4303</v>
      </c>
      <c r="D2005" s="4" t="str">
        <f>LEFT(L2005,FIND(" ",L2005)-1)</f>
        <v>TD6647</v>
      </c>
      <c r="E2005" s="4" t="str">
        <f>MID(X2005,2,3)</f>
        <v>SPD</v>
      </c>
      <c r="G2005" s="14" t="s">
        <v>10234</v>
      </c>
      <c r="H2005" s="14" t="s">
        <v>10235</v>
      </c>
      <c r="I2005" s="14" t="s">
        <v>10328</v>
      </c>
      <c r="J2005" s="14" t="s">
        <v>10329</v>
      </c>
      <c r="K2005" s="14" t="s">
        <v>190</v>
      </c>
      <c r="L2005" s="14" t="s">
        <v>10512</v>
      </c>
      <c r="M2005" s="14" t="s">
        <v>11504</v>
      </c>
      <c r="N2005" s="14" t="s">
        <v>61</v>
      </c>
      <c r="O2005" s="15">
        <v>12000</v>
      </c>
      <c r="P2005" s="15">
        <v>21459.5806352828</v>
      </c>
      <c r="Q2005" s="16">
        <v>46700</v>
      </c>
      <c r="R2005" s="14" t="s">
        <v>11509</v>
      </c>
      <c r="S2005" s="14" t="s">
        <v>10286</v>
      </c>
      <c r="T2005" s="14" t="s">
        <v>11509</v>
      </c>
      <c r="U2005" s="14" t="s">
        <v>10269</v>
      </c>
      <c r="V2005" s="14"/>
      <c r="W2005" s="14" t="s">
        <v>11219</v>
      </c>
      <c r="X2005" s="14" t="s">
        <v>10515</v>
      </c>
      <c r="Y2005" s="15">
        <v>12871.1</v>
      </c>
      <c r="Z2005" s="14" t="s">
        <v>11511</v>
      </c>
      <c r="AA2005" s="15">
        <v>27434.194843714398</v>
      </c>
      <c r="AB2005" s="14" t="s">
        <v>10335</v>
      </c>
      <c r="AC2005" s="14" t="s">
        <v>10246</v>
      </c>
      <c r="AD2005" s="14"/>
      <c r="AE2005" s="15">
        <v>-9459.5806352828095</v>
      </c>
      <c r="AF2005" s="31" t="str">
        <f>_xlfn.XLOOKUP(A2005,Macmahon!B:B,Macmahon!AE:AE,"",0)</f>
        <v/>
      </c>
      <c r="AG2005" s="28" t="str">
        <f>_xlfn.XLOOKUP(A2005,Macmahon!B:B,Macmahon!AJ:AJ,"",0)</f>
        <v/>
      </c>
      <c r="AH2005" s="28" t="str">
        <f>_xlfn.XLOOKUP(A2005,Macmahon!B:B,Macmahon!AK:AK,"",0)</f>
        <v/>
      </c>
      <c r="AI2005" s="28">
        <f t="shared" si="43"/>
        <v>0</v>
      </c>
      <c r="AJ2005" s="40" t="str">
        <f>E2005&amp;C2005&amp;B2005</f>
        <v>SPD4303RI</v>
      </c>
      <c r="AK2005" s="40" t="str">
        <f>IFERROR(_xlfn.XLOOKUP(AJ2005,CrossRef!$A:$A,CrossRef!$J:$J,"Not Found"),"-")</f>
        <v/>
      </c>
      <c r="AL2005" s="40">
        <f>IFERROR(_xlfn.XLOOKUP(AJ2005,CrossRef!$A:$A,CrossRef!$K:$K,"Not Found"),"-")</f>
        <v>0</v>
      </c>
      <c r="AM2005" s="40" t="str">
        <f>IFERROR(_xlfn.XLOOKUP(AJ2005,CrossRef!$A:$A,CrossRef!$L:$L,"Not Found"),"-")</f>
        <v>12000H STEERING CYLINDER CHANGE RH</v>
      </c>
    </row>
    <row r="2006" spans="1:39" x14ac:dyDescent="0.3">
      <c r="A2006" s="4" t="str">
        <f>D2006&amp;C2006&amp;B2006</f>
        <v>TD66475102LT</v>
      </c>
      <c r="B2006" s="4" t="str">
        <f>LEFT(N2006,FIND(" ",N2006)-1)</f>
        <v>LT</v>
      </c>
      <c r="C2006" s="4" t="str">
        <f>LEFT(M2006,4)</f>
        <v>5102</v>
      </c>
      <c r="D2006" s="4" t="str">
        <f>LEFT(L2006,FIND(" ",L2006)-1)</f>
        <v>TD6647</v>
      </c>
      <c r="E2006" s="4" t="str">
        <f>MID(X2006,2,3)</f>
        <v>SPD</v>
      </c>
      <c r="G2006" s="17" t="s">
        <v>10234</v>
      </c>
      <c r="H2006" s="17" t="s">
        <v>10235</v>
      </c>
      <c r="I2006" s="17" t="s">
        <v>10328</v>
      </c>
      <c r="J2006" s="17" t="s">
        <v>10329</v>
      </c>
      <c r="K2006" s="17" t="s">
        <v>190</v>
      </c>
      <c r="L2006" s="17" t="s">
        <v>10512</v>
      </c>
      <c r="M2006" s="17" t="s">
        <v>695</v>
      </c>
      <c r="N2006" s="17" t="s">
        <v>57</v>
      </c>
      <c r="O2006" s="18">
        <v>18000</v>
      </c>
      <c r="P2006" s="18">
        <v>21459.5806352828</v>
      </c>
      <c r="Q2006" s="16">
        <v>46006</v>
      </c>
      <c r="R2006" s="17" t="s">
        <v>11658</v>
      </c>
      <c r="S2006" s="17" t="s">
        <v>10286</v>
      </c>
      <c r="T2006" s="17" t="s">
        <v>11658</v>
      </c>
      <c r="U2006" s="17" t="s">
        <v>10269</v>
      </c>
      <c r="V2006" s="17"/>
      <c r="W2006" s="17" t="s">
        <v>11219</v>
      </c>
      <c r="X2006" s="17" t="s">
        <v>10515</v>
      </c>
      <c r="Y2006" s="18">
        <v>26570.66</v>
      </c>
      <c r="Z2006" s="17" t="s">
        <v>11660</v>
      </c>
      <c r="AA2006" s="18">
        <v>18042.9073438573</v>
      </c>
      <c r="AB2006" s="17" t="s">
        <v>10335</v>
      </c>
      <c r="AC2006" s="17" t="s">
        <v>10246</v>
      </c>
      <c r="AD2006" s="17"/>
      <c r="AE2006" s="18">
        <v>-3459.5806352828099</v>
      </c>
      <c r="AF2006" s="31" t="str">
        <f>_xlfn.XLOOKUP(A2006,Macmahon!B:B,Macmahon!AE:AE,"",0)</f>
        <v/>
      </c>
      <c r="AG2006" s="28" t="str">
        <f>_xlfn.XLOOKUP(A2006,Macmahon!B:B,Macmahon!AJ:AJ,"",0)</f>
        <v/>
      </c>
      <c r="AH2006" s="28" t="str">
        <f>_xlfn.XLOOKUP(A2006,Macmahon!B:B,Macmahon!AK:AK,"",0)</f>
        <v/>
      </c>
      <c r="AI2006" s="28">
        <f t="shared" si="43"/>
        <v>0</v>
      </c>
      <c r="AJ2006" s="40" t="str">
        <f>E2006&amp;C2006&amp;B2006</f>
        <v>SPD5102LT</v>
      </c>
      <c r="AK2006" s="40" t="str">
        <f>IFERROR(_xlfn.XLOOKUP(AJ2006,CrossRef!$A:$A,CrossRef!$J:$J,"Not Found"),"-")</f>
        <v/>
      </c>
      <c r="AL2006" s="40">
        <f>IFERROR(_xlfn.XLOOKUP(AJ2006,CrossRef!$A:$A,CrossRef!$K:$K,"Not Found"),"-")</f>
        <v>0</v>
      </c>
      <c r="AM2006" s="40" t="str">
        <f>IFERROR(_xlfn.XLOOKUP(AJ2006,CrossRef!$A:$A,CrossRef!$L:$L,"Not Found"),"-")</f>
        <v>18000H HOIST CYLINDER CHANGE LH</v>
      </c>
    </row>
    <row r="2007" spans="1:39" x14ac:dyDescent="0.3">
      <c r="A2007" s="4" t="str">
        <f>D2007&amp;C2007&amp;B2007</f>
        <v>TD66475102RI</v>
      </c>
      <c r="B2007" s="4" t="str">
        <f>LEFT(N2007,FIND(" ",N2007)-1)</f>
        <v>RI</v>
      </c>
      <c r="C2007" s="4" t="str">
        <f>LEFT(M2007,4)</f>
        <v>5102</v>
      </c>
      <c r="D2007" s="4" t="str">
        <f>LEFT(L2007,FIND(" ",L2007)-1)</f>
        <v>TD6647</v>
      </c>
      <c r="E2007" s="4" t="str">
        <f>MID(X2007,2,3)</f>
        <v>SPD</v>
      </c>
      <c r="G2007" s="14" t="s">
        <v>10234</v>
      </c>
      <c r="H2007" s="14" t="s">
        <v>10235</v>
      </c>
      <c r="I2007" s="14" t="s">
        <v>10328</v>
      </c>
      <c r="J2007" s="14" t="s">
        <v>10329</v>
      </c>
      <c r="K2007" s="14" t="s">
        <v>190</v>
      </c>
      <c r="L2007" s="14" t="s">
        <v>10512</v>
      </c>
      <c r="M2007" s="14" t="s">
        <v>695</v>
      </c>
      <c r="N2007" s="14" t="s">
        <v>61</v>
      </c>
      <c r="O2007" s="15">
        <v>18000</v>
      </c>
      <c r="P2007" s="15">
        <v>21459.5806352828</v>
      </c>
      <c r="Q2007" s="16">
        <v>46006</v>
      </c>
      <c r="R2007" s="14" t="s">
        <v>11658</v>
      </c>
      <c r="S2007" s="14" t="s">
        <v>10286</v>
      </c>
      <c r="T2007" s="14" t="s">
        <v>11658</v>
      </c>
      <c r="U2007" s="14" t="s">
        <v>10269</v>
      </c>
      <c r="V2007" s="14"/>
      <c r="W2007" s="14" t="s">
        <v>11219</v>
      </c>
      <c r="X2007" s="14" t="s">
        <v>10515</v>
      </c>
      <c r="Y2007" s="15">
        <v>26570.66</v>
      </c>
      <c r="Z2007" s="14" t="s">
        <v>11662</v>
      </c>
      <c r="AA2007" s="15">
        <v>18042.9073438573</v>
      </c>
      <c r="AB2007" s="14" t="s">
        <v>10335</v>
      </c>
      <c r="AC2007" s="14" t="s">
        <v>10246</v>
      </c>
      <c r="AD2007" s="14"/>
      <c r="AE2007" s="15">
        <v>-3459.5806352828099</v>
      </c>
      <c r="AF2007" s="31" t="str">
        <f>_xlfn.XLOOKUP(A2007,Macmahon!B:B,Macmahon!AE:AE,"",0)</f>
        <v/>
      </c>
      <c r="AG2007" s="28" t="str">
        <f>_xlfn.XLOOKUP(A2007,Macmahon!B:B,Macmahon!AJ:AJ,"",0)</f>
        <v/>
      </c>
      <c r="AH2007" s="28" t="str">
        <f>_xlfn.XLOOKUP(A2007,Macmahon!B:B,Macmahon!AK:AK,"",0)</f>
        <v/>
      </c>
      <c r="AI2007" s="28">
        <f t="shared" si="43"/>
        <v>0</v>
      </c>
      <c r="AJ2007" s="40" t="str">
        <f>E2007&amp;C2007&amp;B2007</f>
        <v>SPD5102RI</v>
      </c>
      <c r="AK2007" s="40" t="str">
        <f>IFERROR(_xlfn.XLOOKUP(AJ2007,CrossRef!$A:$A,CrossRef!$J:$J,"Not Found"),"-")</f>
        <v/>
      </c>
      <c r="AL2007" s="40">
        <f>IFERROR(_xlfn.XLOOKUP(AJ2007,CrossRef!$A:$A,CrossRef!$K:$K,"Not Found"),"-")</f>
        <v>0</v>
      </c>
      <c r="AM2007" s="40" t="str">
        <f>IFERROR(_xlfn.XLOOKUP(AJ2007,CrossRef!$A:$A,CrossRef!$L:$L,"Not Found"),"-")</f>
        <v>18000H HOIST CYLINDER CHANGE RH</v>
      </c>
    </row>
    <row r="2008" spans="1:39" x14ac:dyDescent="0.3">
      <c r="A2008" s="4" t="str">
        <f>D2008&amp;C2008&amp;B2008</f>
        <v>TD6647700000</v>
      </c>
      <c r="B2008" s="4" t="str">
        <f>LEFT(N2008,FIND(" ",N2008)-1)</f>
        <v>00</v>
      </c>
      <c r="C2008" s="4" t="str">
        <f>LEFT(M2008,4)</f>
        <v>7000</v>
      </c>
      <c r="D2008" s="4" t="str">
        <f>LEFT(L2008,FIND(" ",L2008)-1)</f>
        <v>TD6647</v>
      </c>
      <c r="E2008" s="4" t="str">
        <f>MID(X2008,2,3)</f>
        <v>SPD</v>
      </c>
      <c r="G2008" s="17" t="s">
        <v>10234</v>
      </c>
      <c r="H2008" s="17" t="s">
        <v>11796</v>
      </c>
      <c r="I2008" s="17" t="s">
        <v>10328</v>
      </c>
      <c r="J2008" s="17" t="s">
        <v>10329</v>
      </c>
      <c r="K2008" s="17" t="s">
        <v>190</v>
      </c>
      <c r="L2008" s="17" t="s">
        <v>10512</v>
      </c>
      <c r="M2008" s="17" t="s">
        <v>807</v>
      </c>
      <c r="N2008" s="17" t="s">
        <v>17</v>
      </c>
      <c r="O2008" s="18">
        <v>100000</v>
      </c>
      <c r="P2008" s="18">
        <v>21459.5806352828</v>
      </c>
      <c r="Q2008" s="19">
        <v>52221.804236111115</v>
      </c>
      <c r="R2008" s="17"/>
      <c r="S2008" s="17"/>
      <c r="T2008" s="17"/>
      <c r="U2008" s="17" t="s">
        <v>10248</v>
      </c>
      <c r="V2008" s="17"/>
      <c r="W2008" s="17"/>
      <c r="X2008" s="17" t="s">
        <v>10515</v>
      </c>
      <c r="Y2008" s="18">
        <v>0</v>
      </c>
      <c r="Z2008" s="17" t="s">
        <v>11798</v>
      </c>
      <c r="AA2008" s="21">
        <v>100000</v>
      </c>
      <c r="AB2008" s="17" t="s">
        <v>10335</v>
      </c>
      <c r="AC2008" s="17" t="s">
        <v>11799</v>
      </c>
      <c r="AD2008" s="17"/>
      <c r="AE2008" s="18">
        <v>78540.419364717207</v>
      </c>
      <c r="AF2008" s="31" t="str">
        <f>_xlfn.XLOOKUP(A2008,Macmahon!B:B,Macmahon!AE:AE,"",0)</f>
        <v/>
      </c>
      <c r="AG2008" s="28" t="str">
        <f>_xlfn.XLOOKUP(A2008,Macmahon!B:B,Macmahon!AJ:AJ,"",0)</f>
        <v/>
      </c>
      <c r="AH2008" s="28" t="str">
        <f>_xlfn.XLOOKUP(A2008,Macmahon!B:B,Macmahon!AK:AK,"",0)</f>
        <v/>
      </c>
      <c r="AI2008" s="28">
        <f t="shared" si="43"/>
        <v>0</v>
      </c>
      <c r="AJ2008" s="40" t="str">
        <f>E2008&amp;C2008&amp;B2008</f>
        <v>SPD700000</v>
      </c>
      <c r="AK2008" s="40" t="str">
        <f>IFERROR(_xlfn.XLOOKUP(AJ2008,CrossRef!$A:$A,CrossRef!$J:$J,"Not Found"),"-")</f>
        <v>Not Found</v>
      </c>
      <c r="AL2008" s="40" t="str">
        <f>IFERROR(_xlfn.XLOOKUP(AJ2008,CrossRef!$A:$A,CrossRef!$K:$K,"Not Found"),"-")</f>
        <v>Not Found</v>
      </c>
      <c r="AM2008" s="40" t="str">
        <f>IFERROR(_xlfn.XLOOKUP(AJ2008,CrossRef!$A:$A,CrossRef!$L:$L,"Not Found"),"-")</f>
        <v>Not Found</v>
      </c>
    </row>
    <row r="2009" spans="1:39" x14ac:dyDescent="0.3">
      <c r="A2009" s="4" t="str">
        <f>D2009&amp;C2009&amp;B2009</f>
        <v>TD66704006RF</v>
      </c>
      <c r="B2009" s="4" t="str">
        <f>LEFT(N2009,FIND(" ",N2009)-1)</f>
        <v>RF</v>
      </c>
      <c r="C2009" s="4" t="str">
        <f>LEFT(M2009,4)</f>
        <v>4006</v>
      </c>
      <c r="D2009" s="4" t="str">
        <f>LEFT(L2009,FIND(" ",L2009)-1)</f>
        <v>TD6670</v>
      </c>
      <c r="E2009" s="4" t="str">
        <f>MID(X2009,2,3)</f>
        <v>MSY</v>
      </c>
      <c r="G2009" s="17" t="s">
        <v>10234</v>
      </c>
      <c r="H2009" s="17" t="s">
        <v>10235</v>
      </c>
      <c r="I2009" s="17" t="s">
        <v>10251</v>
      </c>
      <c r="J2009" s="17" t="s">
        <v>10252</v>
      </c>
      <c r="K2009" s="17" t="s">
        <v>193</v>
      </c>
      <c r="L2009" s="17" t="s">
        <v>10375</v>
      </c>
      <c r="M2009" s="17" t="s">
        <v>876</v>
      </c>
      <c r="N2009" s="17" t="s">
        <v>487</v>
      </c>
      <c r="O2009" s="18">
        <v>22000</v>
      </c>
      <c r="P2009" s="18">
        <v>16000.3847374325</v>
      </c>
      <c r="Q2009" s="16">
        <v>46604</v>
      </c>
      <c r="R2009" s="17" t="s">
        <v>11229</v>
      </c>
      <c r="S2009" s="17" t="s">
        <v>10286</v>
      </c>
      <c r="T2009" s="17" t="s">
        <v>11229</v>
      </c>
      <c r="U2009" s="17" t="s">
        <v>10248</v>
      </c>
      <c r="V2009" s="17"/>
      <c r="W2009" s="17" t="s">
        <v>10921</v>
      </c>
      <c r="X2009" s="17" t="s">
        <v>10376</v>
      </c>
      <c r="Y2009" s="18">
        <v>41128.730000000003</v>
      </c>
      <c r="Z2009" s="17" t="s">
        <v>11230</v>
      </c>
      <c r="AA2009" s="18">
        <v>20418.834017796002</v>
      </c>
      <c r="AB2009" s="17" t="s">
        <v>10245</v>
      </c>
      <c r="AC2009" s="17" t="s">
        <v>10246</v>
      </c>
      <c r="AD2009" s="17" t="s">
        <v>10272</v>
      </c>
      <c r="AE2009" s="18">
        <v>5999.6152625675004</v>
      </c>
      <c r="AF2009" s="31" t="str">
        <f>_xlfn.XLOOKUP(A2009,Macmahon!B:B,Macmahon!AE:AE,"",0)</f>
        <v/>
      </c>
      <c r="AG2009" s="28" t="str">
        <f>_xlfn.XLOOKUP(A2009,Macmahon!B:B,Macmahon!AJ:AJ,"",0)</f>
        <v/>
      </c>
      <c r="AH2009" s="28" t="str">
        <f>_xlfn.XLOOKUP(A2009,Macmahon!B:B,Macmahon!AK:AK,"",0)</f>
        <v/>
      </c>
      <c r="AI2009" s="28">
        <f t="shared" si="43"/>
        <v>0</v>
      </c>
      <c r="AJ2009" s="40" t="str">
        <f>E2009&amp;C2009&amp;B2009</f>
        <v>MSY4006RF</v>
      </c>
      <c r="AK2009" s="40" t="str">
        <f>IFERROR(_xlfn.XLOOKUP(AJ2009,CrossRef!$A:$A,CrossRef!$J:$J,"Not Found"),"-")</f>
        <v/>
      </c>
      <c r="AL2009" s="40">
        <f>IFERROR(_xlfn.XLOOKUP(AJ2009,CrossRef!$A:$A,CrossRef!$K:$K,"Not Found"),"-")</f>
        <v>0</v>
      </c>
      <c r="AM2009" s="40" t="str">
        <f>IFERROR(_xlfn.XLOOKUP(AJ2009,CrossRef!$A:$A,CrossRef!$L:$L,"Not Found"),"-")</f>
        <v>15000H WHEELHUB ASSEMBLY CHNG RHF</v>
      </c>
    </row>
    <row r="2010" spans="1:39" x14ac:dyDescent="0.3">
      <c r="A2010" s="4" t="str">
        <f>D2010&amp;C2010&amp;B2010</f>
        <v>TD66705102LT</v>
      </c>
      <c r="B2010" s="4" t="str">
        <f>LEFT(N2010,FIND(" ",N2010)-1)</f>
        <v>LT</v>
      </c>
      <c r="C2010" s="4" t="str">
        <f>LEFT(M2010,4)</f>
        <v>5102</v>
      </c>
      <c r="D2010" s="4" t="str">
        <f>LEFT(L2010,FIND(" ",L2010)-1)</f>
        <v>TD6670</v>
      </c>
      <c r="E2010" s="4" t="str">
        <f>MID(X2010,2,3)</f>
        <v>MSY</v>
      </c>
      <c r="G2010" s="17" t="s">
        <v>10234</v>
      </c>
      <c r="H2010" s="17" t="s">
        <v>10235</v>
      </c>
      <c r="I2010" s="17" t="s">
        <v>10251</v>
      </c>
      <c r="J2010" s="17" t="s">
        <v>10252</v>
      </c>
      <c r="K2010" s="17" t="s">
        <v>193</v>
      </c>
      <c r="L2010" s="17" t="s">
        <v>10375</v>
      </c>
      <c r="M2010" s="17" t="s">
        <v>695</v>
      </c>
      <c r="N2010" s="17" t="s">
        <v>57</v>
      </c>
      <c r="O2010" s="18">
        <v>20000</v>
      </c>
      <c r="P2010" s="18">
        <v>16000.3847374325</v>
      </c>
      <c r="Q2010" s="19">
        <v>46570.004629629628</v>
      </c>
      <c r="R2010" s="17" t="s">
        <v>11649</v>
      </c>
      <c r="S2010" s="17" t="s">
        <v>10261</v>
      </c>
      <c r="T2010" s="17" t="s">
        <v>11649</v>
      </c>
      <c r="U2010" s="17" t="s">
        <v>10248</v>
      </c>
      <c r="V2010" s="17"/>
      <c r="W2010" s="17"/>
      <c r="X2010" s="17" t="s">
        <v>10376</v>
      </c>
      <c r="Y2010" s="18">
        <v>25567.54</v>
      </c>
      <c r="Z2010" s="17" t="s">
        <v>11650</v>
      </c>
      <c r="AA2010" s="18">
        <v>20000</v>
      </c>
      <c r="AB2010" s="17" t="s">
        <v>10245</v>
      </c>
      <c r="AC2010" s="17" t="s">
        <v>10246</v>
      </c>
      <c r="AD2010" s="17" t="s">
        <v>10272</v>
      </c>
      <c r="AE2010" s="18">
        <v>3999.6152625674999</v>
      </c>
      <c r="AF2010" s="31" t="str">
        <f>_xlfn.XLOOKUP(A2010,Macmahon!B:B,Macmahon!AE:AE,"",0)</f>
        <v/>
      </c>
      <c r="AG2010" s="28" t="str">
        <f>_xlfn.XLOOKUP(A2010,Macmahon!B:B,Macmahon!AJ:AJ,"",0)</f>
        <v/>
      </c>
      <c r="AH2010" s="28" t="str">
        <f>_xlfn.XLOOKUP(A2010,Macmahon!B:B,Macmahon!AK:AK,"",0)</f>
        <v/>
      </c>
      <c r="AI2010" s="28">
        <f t="shared" si="43"/>
        <v>0</v>
      </c>
      <c r="AJ2010" s="40" t="str">
        <f>E2010&amp;C2010&amp;B2010</f>
        <v>MSY5102LT</v>
      </c>
      <c r="AK2010" s="40" t="str">
        <f>IFERROR(_xlfn.XLOOKUP(AJ2010,CrossRef!$A:$A,CrossRef!$J:$J,"Not Found"),"-")</f>
        <v>Not Found</v>
      </c>
      <c r="AL2010" s="40" t="str">
        <f>IFERROR(_xlfn.XLOOKUP(AJ2010,CrossRef!$A:$A,CrossRef!$K:$K,"Not Found"),"-")</f>
        <v>Not Found</v>
      </c>
      <c r="AM2010" s="40" t="str">
        <f>IFERROR(_xlfn.XLOOKUP(AJ2010,CrossRef!$A:$A,CrossRef!$L:$L,"Not Found"),"-")</f>
        <v>Not Found</v>
      </c>
    </row>
    <row r="2011" spans="1:39" x14ac:dyDescent="0.3">
      <c r="A2011" s="4" t="str">
        <f>D2011&amp;C2011&amp;B2011</f>
        <v>TD66705102RI</v>
      </c>
      <c r="B2011" s="4" t="str">
        <f>LEFT(N2011,FIND(" ",N2011)-1)</f>
        <v>RI</v>
      </c>
      <c r="C2011" s="4" t="str">
        <f>LEFT(M2011,4)</f>
        <v>5102</v>
      </c>
      <c r="D2011" s="4" t="str">
        <f>LEFT(L2011,FIND(" ",L2011)-1)</f>
        <v>TD6670</v>
      </c>
      <c r="E2011" s="4" t="str">
        <f>MID(X2011,2,3)</f>
        <v>MSY</v>
      </c>
      <c r="G2011" s="14" t="s">
        <v>10234</v>
      </c>
      <c r="H2011" s="14" t="s">
        <v>10235</v>
      </c>
      <c r="I2011" s="14" t="s">
        <v>10251</v>
      </c>
      <c r="J2011" s="14" t="s">
        <v>10252</v>
      </c>
      <c r="K2011" s="14" t="s">
        <v>193</v>
      </c>
      <c r="L2011" s="14" t="s">
        <v>10375</v>
      </c>
      <c r="M2011" s="14" t="s">
        <v>695</v>
      </c>
      <c r="N2011" s="14" t="s">
        <v>61</v>
      </c>
      <c r="O2011" s="15">
        <v>20000</v>
      </c>
      <c r="P2011" s="15">
        <v>16000.3847374325</v>
      </c>
      <c r="Q2011" s="20">
        <v>46570.004629629628</v>
      </c>
      <c r="R2011" s="14" t="s">
        <v>11649</v>
      </c>
      <c r="S2011" s="14" t="s">
        <v>10261</v>
      </c>
      <c r="T2011" s="14" t="s">
        <v>11649</v>
      </c>
      <c r="U2011" s="14" t="s">
        <v>10248</v>
      </c>
      <c r="V2011" s="14"/>
      <c r="W2011" s="14"/>
      <c r="X2011" s="14" t="s">
        <v>10376</v>
      </c>
      <c r="Y2011" s="15">
        <v>25567.54</v>
      </c>
      <c r="Z2011" s="14" t="s">
        <v>11651</v>
      </c>
      <c r="AA2011" s="15">
        <v>20000</v>
      </c>
      <c r="AB2011" s="14" t="s">
        <v>10245</v>
      </c>
      <c r="AC2011" s="14" t="s">
        <v>10246</v>
      </c>
      <c r="AD2011" s="14" t="s">
        <v>10272</v>
      </c>
      <c r="AE2011" s="15">
        <v>3999.6152625674999</v>
      </c>
      <c r="AF2011" s="31" t="str">
        <f>_xlfn.XLOOKUP(A2011,Macmahon!B:B,Macmahon!AE:AE,"",0)</f>
        <v/>
      </c>
      <c r="AG2011" s="28" t="str">
        <f>_xlfn.XLOOKUP(A2011,Macmahon!B:B,Macmahon!AJ:AJ,"",0)</f>
        <v/>
      </c>
      <c r="AH2011" s="28" t="str">
        <f>_xlfn.XLOOKUP(A2011,Macmahon!B:B,Macmahon!AK:AK,"",0)</f>
        <v/>
      </c>
      <c r="AI2011" s="28">
        <f t="shared" si="43"/>
        <v>0</v>
      </c>
      <c r="AJ2011" s="40" t="str">
        <f>E2011&amp;C2011&amp;B2011</f>
        <v>MSY5102RI</v>
      </c>
      <c r="AK2011" s="40" t="str">
        <f>IFERROR(_xlfn.XLOOKUP(AJ2011,CrossRef!$A:$A,CrossRef!$J:$J,"Not Found"),"-")</f>
        <v>Not Found</v>
      </c>
      <c r="AL2011" s="40" t="str">
        <f>IFERROR(_xlfn.XLOOKUP(AJ2011,CrossRef!$A:$A,CrossRef!$K:$K,"Not Found"),"-")</f>
        <v>Not Found</v>
      </c>
      <c r="AM2011" s="40" t="str">
        <f>IFERROR(_xlfn.XLOOKUP(AJ2011,CrossRef!$A:$A,CrossRef!$L:$L,"Not Found"),"-")</f>
        <v>Not Found</v>
      </c>
    </row>
    <row r="2012" spans="1:39" x14ac:dyDescent="0.3">
      <c r="A2012" s="4" t="str">
        <f>D2012&amp;C2012&amp;B2012</f>
        <v>TD6670700000</v>
      </c>
      <c r="B2012" s="4" t="str">
        <f>LEFT(N2012,FIND(" ",N2012)-1)</f>
        <v>00</v>
      </c>
      <c r="C2012" s="4" t="str">
        <f>LEFT(M2012,4)</f>
        <v>7000</v>
      </c>
      <c r="D2012" s="4" t="str">
        <f>LEFT(L2012,FIND(" ",L2012)-1)</f>
        <v>TD6670</v>
      </c>
      <c r="E2012" s="4" t="str">
        <f>MID(X2012,2,3)</f>
        <v>MSY</v>
      </c>
      <c r="G2012" s="14" t="s">
        <v>10234</v>
      </c>
      <c r="H2012" s="14" t="s">
        <v>11796</v>
      </c>
      <c r="I2012" s="14" t="s">
        <v>10251</v>
      </c>
      <c r="J2012" s="14" t="s">
        <v>10252</v>
      </c>
      <c r="K2012" s="14" t="s">
        <v>193</v>
      </c>
      <c r="L2012" s="14" t="s">
        <v>10375</v>
      </c>
      <c r="M2012" s="14" t="s">
        <v>807</v>
      </c>
      <c r="N2012" s="14" t="s">
        <v>17</v>
      </c>
      <c r="O2012" s="15">
        <v>75000</v>
      </c>
      <c r="P2012" s="15">
        <v>16000.3847374325</v>
      </c>
      <c r="Q2012" s="20">
        <v>51034.171296296299</v>
      </c>
      <c r="R2012" s="14"/>
      <c r="S2012" s="14"/>
      <c r="T2012" s="14"/>
      <c r="U2012" s="14" t="s">
        <v>10248</v>
      </c>
      <c r="V2012" s="14"/>
      <c r="W2012" s="14"/>
      <c r="X2012" s="14" t="s">
        <v>10376</v>
      </c>
      <c r="Y2012" s="15">
        <v>0</v>
      </c>
      <c r="Z2012" s="14" t="s">
        <v>11798</v>
      </c>
      <c r="AA2012" s="15">
        <v>75000</v>
      </c>
      <c r="AB2012" s="14" t="s">
        <v>10245</v>
      </c>
      <c r="AC2012" s="14" t="s">
        <v>11799</v>
      </c>
      <c r="AD2012" s="14" t="s">
        <v>10272</v>
      </c>
      <c r="AE2012" s="15">
        <v>58999.615262567502</v>
      </c>
      <c r="AF2012" s="31" t="str">
        <f>_xlfn.XLOOKUP(A2012,Macmahon!B:B,Macmahon!AE:AE,"",0)</f>
        <v/>
      </c>
      <c r="AG2012" s="28" t="str">
        <f>_xlfn.XLOOKUP(A2012,Macmahon!B:B,Macmahon!AJ:AJ,"",0)</f>
        <v/>
      </c>
      <c r="AH2012" s="28" t="str">
        <f>_xlfn.XLOOKUP(A2012,Macmahon!B:B,Macmahon!AK:AK,"",0)</f>
        <v/>
      </c>
      <c r="AI2012" s="28">
        <f t="shared" si="43"/>
        <v>0</v>
      </c>
      <c r="AJ2012" s="40" t="str">
        <f>E2012&amp;C2012&amp;B2012</f>
        <v>MSY700000</v>
      </c>
      <c r="AK2012" s="40" t="str">
        <f>IFERROR(_xlfn.XLOOKUP(AJ2012,CrossRef!$A:$A,CrossRef!$J:$J,"Not Found"),"-")</f>
        <v>Not Found</v>
      </c>
      <c r="AL2012" s="40" t="str">
        <f>IFERROR(_xlfn.XLOOKUP(AJ2012,CrossRef!$A:$A,CrossRef!$K:$K,"Not Found"),"-")</f>
        <v>Not Found</v>
      </c>
      <c r="AM2012" s="40" t="str">
        <f>IFERROR(_xlfn.XLOOKUP(AJ2012,CrossRef!$A:$A,CrossRef!$L:$L,"Not Found"),"-")</f>
        <v>Not Found</v>
      </c>
    </row>
    <row r="2013" spans="1:39" x14ac:dyDescent="0.3">
      <c r="A2013" s="4" t="str">
        <f>D2013&amp;C2013&amp;B2013</f>
        <v>TD66714006RF</v>
      </c>
      <c r="B2013" s="4" t="str">
        <f>LEFT(N2013,FIND(" ",N2013)-1)</f>
        <v>RF</v>
      </c>
      <c r="C2013" s="4" t="str">
        <f>LEFT(M2013,4)</f>
        <v>4006</v>
      </c>
      <c r="D2013" s="4" t="str">
        <f>LEFT(L2013,FIND(" ",L2013)-1)</f>
        <v>TD6671</v>
      </c>
      <c r="E2013" s="4" t="str">
        <f>MID(X2013,2,3)</f>
        <v>MSY</v>
      </c>
      <c r="G2013" s="14" t="s">
        <v>10234</v>
      </c>
      <c r="H2013" s="14" t="s">
        <v>10235</v>
      </c>
      <c r="I2013" s="14" t="s">
        <v>10251</v>
      </c>
      <c r="J2013" s="14" t="s">
        <v>10252</v>
      </c>
      <c r="K2013" s="14" t="s">
        <v>193</v>
      </c>
      <c r="L2013" s="14" t="s">
        <v>10417</v>
      </c>
      <c r="M2013" s="14" t="s">
        <v>876</v>
      </c>
      <c r="N2013" s="14" t="s">
        <v>487</v>
      </c>
      <c r="O2013" s="15">
        <v>22000</v>
      </c>
      <c r="P2013" s="15">
        <v>12377.651335652899</v>
      </c>
      <c r="Q2013" s="16">
        <v>46815</v>
      </c>
      <c r="R2013" s="14" t="s">
        <v>11229</v>
      </c>
      <c r="S2013" s="14" t="s">
        <v>10286</v>
      </c>
      <c r="T2013" s="14" t="s">
        <v>11229</v>
      </c>
      <c r="U2013" s="14" t="s">
        <v>10248</v>
      </c>
      <c r="V2013" s="14"/>
      <c r="W2013" s="14" t="s">
        <v>10921</v>
      </c>
      <c r="X2013" s="14" t="s">
        <v>10419</v>
      </c>
      <c r="Y2013" s="15">
        <v>41128.730000000003</v>
      </c>
      <c r="Z2013" s="14" t="s">
        <v>11230</v>
      </c>
      <c r="AA2013" s="15">
        <v>19395.6899383983</v>
      </c>
      <c r="AB2013" s="14" t="s">
        <v>10245</v>
      </c>
      <c r="AC2013" s="14" t="s">
        <v>10246</v>
      </c>
      <c r="AD2013" s="14" t="s">
        <v>10272</v>
      </c>
      <c r="AE2013" s="15">
        <v>9622.3486643471006</v>
      </c>
      <c r="AF2013" s="31" t="str">
        <f>_xlfn.XLOOKUP(A2013,Macmahon!B:B,Macmahon!AE:AE,"",0)</f>
        <v/>
      </c>
      <c r="AG2013" s="28" t="str">
        <f>_xlfn.XLOOKUP(A2013,Macmahon!B:B,Macmahon!AJ:AJ,"",0)</f>
        <v/>
      </c>
      <c r="AH2013" s="28" t="str">
        <f>_xlfn.XLOOKUP(A2013,Macmahon!B:B,Macmahon!AK:AK,"",0)</f>
        <v/>
      </c>
      <c r="AI2013" s="28">
        <f t="shared" si="43"/>
        <v>0</v>
      </c>
      <c r="AJ2013" s="40" t="str">
        <f>E2013&amp;C2013&amp;B2013</f>
        <v>MSY4006RF</v>
      </c>
      <c r="AK2013" s="40" t="str">
        <f>IFERROR(_xlfn.XLOOKUP(AJ2013,CrossRef!$A:$A,CrossRef!$J:$J,"Not Found"),"-")</f>
        <v/>
      </c>
      <c r="AL2013" s="40">
        <f>IFERROR(_xlfn.XLOOKUP(AJ2013,CrossRef!$A:$A,CrossRef!$K:$K,"Not Found"),"-")</f>
        <v>0</v>
      </c>
      <c r="AM2013" s="40" t="str">
        <f>IFERROR(_xlfn.XLOOKUP(AJ2013,CrossRef!$A:$A,CrossRef!$L:$L,"Not Found"),"-")</f>
        <v>15000H WHEELHUB ASSEMBLY CHNG RHF</v>
      </c>
    </row>
    <row r="2014" spans="1:39" x14ac:dyDescent="0.3">
      <c r="A2014" s="4" t="str">
        <f>D2014&amp;C2014&amp;B2014</f>
        <v>TD66715102RI</v>
      </c>
      <c r="B2014" s="4" t="str">
        <f>LEFT(N2014,FIND(" ",N2014)-1)</f>
        <v>RI</v>
      </c>
      <c r="C2014" s="4" t="str">
        <f>LEFT(M2014,4)</f>
        <v>5102</v>
      </c>
      <c r="D2014" s="4" t="str">
        <f>LEFT(L2014,FIND(" ",L2014)-1)</f>
        <v>TD6671</v>
      </c>
      <c r="E2014" s="4" t="str">
        <f>MID(X2014,2,3)</f>
        <v>MSY</v>
      </c>
      <c r="G2014" s="17" t="s">
        <v>10234</v>
      </c>
      <c r="H2014" s="17" t="s">
        <v>10235</v>
      </c>
      <c r="I2014" s="17" t="s">
        <v>10251</v>
      </c>
      <c r="J2014" s="17" t="s">
        <v>10252</v>
      </c>
      <c r="K2014" s="17" t="s">
        <v>193</v>
      </c>
      <c r="L2014" s="17" t="s">
        <v>10417</v>
      </c>
      <c r="M2014" s="17" t="s">
        <v>695</v>
      </c>
      <c r="N2014" s="17" t="s">
        <v>61</v>
      </c>
      <c r="O2014" s="18">
        <v>20000</v>
      </c>
      <c r="P2014" s="18">
        <v>12377.651335652899</v>
      </c>
      <c r="Q2014" s="19">
        <v>46864.049826388888</v>
      </c>
      <c r="R2014" s="17" t="s">
        <v>11649</v>
      </c>
      <c r="S2014" s="17" t="s">
        <v>10261</v>
      </c>
      <c r="T2014" s="17" t="s">
        <v>11649</v>
      </c>
      <c r="U2014" s="17" t="s">
        <v>10248</v>
      </c>
      <c r="V2014" s="17"/>
      <c r="W2014" s="17"/>
      <c r="X2014" s="17" t="s">
        <v>10419</v>
      </c>
      <c r="Y2014" s="18">
        <v>25567.54</v>
      </c>
      <c r="Z2014" s="17" t="s">
        <v>11651</v>
      </c>
      <c r="AA2014" s="18">
        <v>20000</v>
      </c>
      <c r="AB2014" s="17" t="s">
        <v>10245</v>
      </c>
      <c r="AC2014" s="17" t="s">
        <v>10246</v>
      </c>
      <c r="AD2014" s="17" t="s">
        <v>10272</v>
      </c>
      <c r="AE2014" s="18">
        <v>7622.3486643470997</v>
      </c>
      <c r="AF2014" s="31" t="str">
        <f>_xlfn.XLOOKUP(A2014,Macmahon!B:B,Macmahon!AE:AE,"",0)</f>
        <v/>
      </c>
      <c r="AG2014" s="28" t="str">
        <f>_xlfn.XLOOKUP(A2014,Macmahon!B:B,Macmahon!AJ:AJ,"",0)</f>
        <v/>
      </c>
      <c r="AH2014" s="28" t="str">
        <f>_xlfn.XLOOKUP(A2014,Macmahon!B:B,Macmahon!AK:AK,"",0)</f>
        <v/>
      </c>
      <c r="AI2014" s="28">
        <f t="shared" si="43"/>
        <v>0</v>
      </c>
      <c r="AJ2014" s="40" t="str">
        <f>E2014&amp;C2014&amp;B2014</f>
        <v>MSY5102RI</v>
      </c>
      <c r="AK2014" s="40" t="str">
        <f>IFERROR(_xlfn.XLOOKUP(AJ2014,CrossRef!$A:$A,CrossRef!$J:$J,"Not Found"),"-")</f>
        <v>Not Found</v>
      </c>
      <c r="AL2014" s="40" t="str">
        <f>IFERROR(_xlfn.XLOOKUP(AJ2014,CrossRef!$A:$A,CrossRef!$K:$K,"Not Found"),"-")</f>
        <v>Not Found</v>
      </c>
      <c r="AM2014" s="40" t="str">
        <f>IFERROR(_xlfn.XLOOKUP(AJ2014,CrossRef!$A:$A,CrossRef!$L:$L,"Not Found"),"-")</f>
        <v>Not Found</v>
      </c>
    </row>
    <row r="2015" spans="1:39" x14ac:dyDescent="0.3">
      <c r="A2015" s="4" t="str">
        <f>D2015&amp;C2015&amp;B2015</f>
        <v>TD66715102LT</v>
      </c>
      <c r="B2015" s="4" t="str">
        <f>LEFT(N2015,FIND(" ",N2015)-1)</f>
        <v>LT</v>
      </c>
      <c r="C2015" s="4" t="str">
        <f>LEFT(M2015,4)</f>
        <v>5102</v>
      </c>
      <c r="D2015" s="4" t="str">
        <f>LEFT(L2015,FIND(" ",L2015)-1)</f>
        <v>TD6671</v>
      </c>
      <c r="E2015" s="4" t="str">
        <f>MID(X2015,2,3)</f>
        <v>MSY</v>
      </c>
      <c r="G2015" s="14" t="s">
        <v>10234</v>
      </c>
      <c r="H2015" s="14" t="s">
        <v>10235</v>
      </c>
      <c r="I2015" s="14" t="s">
        <v>10251</v>
      </c>
      <c r="J2015" s="14" t="s">
        <v>10252</v>
      </c>
      <c r="K2015" s="14" t="s">
        <v>193</v>
      </c>
      <c r="L2015" s="14" t="s">
        <v>10417</v>
      </c>
      <c r="M2015" s="14" t="s">
        <v>695</v>
      </c>
      <c r="N2015" s="14" t="s">
        <v>57</v>
      </c>
      <c r="O2015" s="15">
        <v>20000</v>
      </c>
      <c r="P2015" s="15">
        <v>12377.651335652899</v>
      </c>
      <c r="Q2015" s="20">
        <v>46864.049826388888</v>
      </c>
      <c r="R2015" s="14" t="s">
        <v>11649</v>
      </c>
      <c r="S2015" s="14" t="s">
        <v>10261</v>
      </c>
      <c r="T2015" s="14" t="s">
        <v>11649</v>
      </c>
      <c r="U2015" s="14" t="s">
        <v>10248</v>
      </c>
      <c r="V2015" s="14"/>
      <c r="W2015" s="14"/>
      <c r="X2015" s="14" t="s">
        <v>10419</v>
      </c>
      <c r="Y2015" s="15">
        <v>25567.54</v>
      </c>
      <c r="Z2015" s="14" t="s">
        <v>11650</v>
      </c>
      <c r="AA2015" s="15">
        <v>20000</v>
      </c>
      <c r="AB2015" s="14" t="s">
        <v>10245</v>
      </c>
      <c r="AC2015" s="14" t="s">
        <v>10246</v>
      </c>
      <c r="AD2015" s="14" t="s">
        <v>10272</v>
      </c>
      <c r="AE2015" s="15">
        <v>7622.3486643470997</v>
      </c>
      <c r="AF2015" s="31" t="str">
        <f>_xlfn.XLOOKUP(A2015,Macmahon!B:B,Macmahon!AE:AE,"",0)</f>
        <v/>
      </c>
      <c r="AG2015" s="28" t="str">
        <f>_xlfn.XLOOKUP(A2015,Macmahon!B:B,Macmahon!AJ:AJ,"",0)</f>
        <v/>
      </c>
      <c r="AH2015" s="28" t="str">
        <f>_xlfn.XLOOKUP(A2015,Macmahon!B:B,Macmahon!AK:AK,"",0)</f>
        <v/>
      </c>
      <c r="AI2015" s="28">
        <f t="shared" si="43"/>
        <v>0</v>
      </c>
      <c r="AJ2015" s="40" t="str">
        <f>E2015&amp;C2015&amp;B2015</f>
        <v>MSY5102LT</v>
      </c>
      <c r="AK2015" s="40" t="str">
        <f>IFERROR(_xlfn.XLOOKUP(AJ2015,CrossRef!$A:$A,CrossRef!$J:$J,"Not Found"),"-")</f>
        <v>Not Found</v>
      </c>
      <c r="AL2015" s="40" t="str">
        <f>IFERROR(_xlfn.XLOOKUP(AJ2015,CrossRef!$A:$A,CrossRef!$K:$K,"Not Found"),"-")</f>
        <v>Not Found</v>
      </c>
      <c r="AM2015" s="40" t="str">
        <f>IFERROR(_xlfn.XLOOKUP(AJ2015,CrossRef!$A:$A,CrossRef!$L:$L,"Not Found"),"-")</f>
        <v>Not Found</v>
      </c>
    </row>
    <row r="2016" spans="1:39" x14ac:dyDescent="0.3">
      <c r="A2016" s="4" t="str">
        <f>D2016&amp;C2016&amp;B2016</f>
        <v>TD6671700000</v>
      </c>
      <c r="B2016" s="4" t="str">
        <f>LEFT(N2016,FIND(" ",N2016)-1)</f>
        <v>00</v>
      </c>
      <c r="C2016" s="4" t="str">
        <f>LEFT(M2016,4)</f>
        <v>7000</v>
      </c>
      <c r="D2016" s="4" t="str">
        <f>LEFT(L2016,FIND(" ",L2016)-1)</f>
        <v>TD6671</v>
      </c>
      <c r="E2016" s="4" t="str">
        <f>MID(X2016,2,3)</f>
        <v>MSY</v>
      </c>
      <c r="G2016" s="17" t="s">
        <v>10234</v>
      </c>
      <c r="H2016" s="17" t="s">
        <v>11796</v>
      </c>
      <c r="I2016" s="17" t="s">
        <v>10251</v>
      </c>
      <c r="J2016" s="17" t="s">
        <v>10252</v>
      </c>
      <c r="K2016" s="17" t="s">
        <v>193</v>
      </c>
      <c r="L2016" s="17" t="s">
        <v>10417</v>
      </c>
      <c r="M2016" s="17" t="s">
        <v>807</v>
      </c>
      <c r="N2016" s="17" t="s">
        <v>17</v>
      </c>
      <c r="O2016" s="18">
        <v>75000</v>
      </c>
      <c r="P2016" s="18">
        <v>12377.651335652899</v>
      </c>
      <c r="Q2016" s="19">
        <v>51328.216493055559</v>
      </c>
      <c r="R2016" s="17"/>
      <c r="S2016" s="17"/>
      <c r="T2016" s="17"/>
      <c r="U2016" s="17" t="s">
        <v>10248</v>
      </c>
      <c r="V2016" s="17"/>
      <c r="W2016" s="17"/>
      <c r="X2016" s="17" t="s">
        <v>10419</v>
      </c>
      <c r="Y2016" s="18">
        <v>0</v>
      </c>
      <c r="Z2016" s="17" t="s">
        <v>11798</v>
      </c>
      <c r="AA2016" s="21">
        <v>75000</v>
      </c>
      <c r="AB2016" s="17" t="s">
        <v>10245</v>
      </c>
      <c r="AC2016" s="17" t="s">
        <v>11799</v>
      </c>
      <c r="AD2016" s="17" t="s">
        <v>10272</v>
      </c>
      <c r="AE2016" s="18">
        <v>62622.348664347097</v>
      </c>
      <c r="AF2016" s="31" t="str">
        <f>_xlfn.XLOOKUP(A2016,Macmahon!B:B,Macmahon!AE:AE,"",0)</f>
        <v/>
      </c>
      <c r="AG2016" s="28" t="str">
        <f>_xlfn.XLOOKUP(A2016,Macmahon!B:B,Macmahon!AJ:AJ,"",0)</f>
        <v/>
      </c>
      <c r="AH2016" s="28" t="str">
        <f>_xlfn.XLOOKUP(A2016,Macmahon!B:B,Macmahon!AK:AK,"",0)</f>
        <v/>
      </c>
      <c r="AI2016" s="28">
        <f t="shared" si="43"/>
        <v>0</v>
      </c>
      <c r="AJ2016" s="40" t="str">
        <f>E2016&amp;C2016&amp;B2016</f>
        <v>MSY700000</v>
      </c>
      <c r="AK2016" s="40" t="str">
        <f>IFERROR(_xlfn.XLOOKUP(AJ2016,CrossRef!$A:$A,CrossRef!$J:$J,"Not Found"),"-")</f>
        <v>Not Found</v>
      </c>
      <c r="AL2016" s="40" t="str">
        <f>IFERROR(_xlfn.XLOOKUP(AJ2016,CrossRef!$A:$A,CrossRef!$K:$K,"Not Found"),"-")</f>
        <v>Not Found</v>
      </c>
      <c r="AM2016" s="40" t="str">
        <f>IFERROR(_xlfn.XLOOKUP(AJ2016,CrossRef!$A:$A,CrossRef!$L:$L,"Not Found"),"-")</f>
        <v>Not Found</v>
      </c>
    </row>
    <row r="2017" spans="1:39" x14ac:dyDescent="0.3">
      <c r="A2017" s="4" t="str">
        <f>D2017&amp;C2017&amp;B2017</f>
        <v>TD66724006RF</v>
      </c>
      <c r="B2017" s="4" t="str">
        <f>LEFT(N2017,FIND(" ",N2017)-1)</f>
        <v>RF</v>
      </c>
      <c r="C2017" s="4" t="str">
        <f>LEFT(M2017,4)</f>
        <v>4006</v>
      </c>
      <c r="D2017" s="4" t="str">
        <f>LEFT(L2017,FIND(" ",L2017)-1)</f>
        <v>TD6672</v>
      </c>
      <c r="E2017" s="4" t="str">
        <f>MID(X2017,2,3)</f>
        <v>MSY</v>
      </c>
      <c r="G2017" s="14" t="s">
        <v>10234</v>
      </c>
      <c r="H2017" s="14" t="s">
        <v>10235</v>
      </c>
      <c r="I2017" s="14" t="s">
        <v>10251</v>
      </c>
      <c r="J2017" s="14" t="s">
        <v>10252</v>
      </c>
      <c r="K2017" s="14" t="s">
        <v>193</v>
      </c>
      <c r="L2017" s="14" t="s">
        <v>10377</v>
      </c>
      <c r="M2017" s="14" t="s">
        <v>876</v>
      </c>
      <c r="N2017" s="14" t="s">
        <v>487</v>
      </c>
      <c r="O2017" s="15">
        <v>22000</v>
      </c>
      <c r="P2017" s="15">
        <v>16158.6085567344</v>
      </c>
      <c r="Q2017" s="16">
        <v>46599</v>
      </c>
      <c r="R2017" s="14" t="s">
        <v>11229</v>
      </c>
      <c r="S2017" s="14" t="s">
        <v>10286</v>
      </c>
      <c r="T2017" s="14" t="s">
        <v>11229</v>
      </c>
      <c r="U2017" s="14" t="s">
        <v>10248</v>
      </c>
      <c r="V2017" s="14"/>
      <c r="W2017" s="14" t="s">
        <v>10921</v>
      </c>
      <c r="X2017" s="14" t="s">
        <v>10378</v>
      </c>
      <c r="Y2017" s="15">
        <v>41128.730000000003</v>
      </c>
      <c r="Z2017" s="14" t="s">
        <v>11230</v>
      </c>
      <c r="AA2017" s="15">
        <v>20515.4561943874</v>
      </c>
      <c r="AB2017" s="14" t="s">
        <v>10245</v>
      </c>
      <c r="AC2017" s="14" t="s">
        <v>10246</v>
      </c>
      <c r="AD2017" s="14" t="s">
        <v>10272</v>
      </c>
      <c r="AE2017" s="15">
        <v>5841.3914432656102</v>
      </c>
      <c r="AF2017" s="31" t="str">
        <f>_xlfn.XLOOKUP(A2017,Macmahon!B:B,Macmahon!AE:AE,"",0)</f>
        <v/>
      </c>
      <c r="AG2017" s="28" t="str">
        <f>_xlfn.XLOOKUP(A2017,Macmahon!B:B,Macmahon!AJ:AJ,"",0)</f>
        <v/>
      </c>
      <c r="AH2017" s="28" t="str">
        <f>_xlfn.XLOOKUP(A2017,Macmahon!B:B,Macmahon!AK:AK,"",0)</f>
        <v/>
      </c>
      <c r="AI2017" s="28">
        <f t="shared" si="43"/>
        <v>0</v>
      </c>
      <c r="AJ2017" s="40" t="str">
        <f>E2017&amp;C2017&amp;B2017</f>
        <v>MSY4006RF</v>
      </c>
      <c r="AK2017" s="40" t="str">
        <f>IFERROR(_xlfn.XLOOKUP(AJ2017,CrossRef!$A:$A,CrossRef!$J:$J,"Not Found"),"-")</f>
        <v/>
      </c>
      <c r="AL2017" s="40">
        <f>IFERROR(_xlfn.XLOOKUP(AJ2017,CrossRef!$A:$A,CrossRef!$K:$K,"Not Found"),"-")</f>
        <v>0</v>
      </c>
      <c r="AM2017" s="40" t="str">
        <f>IFERROR(_xlfn.XLOOKUP(AJ2017,CrossRef!$A:$A,CrossRef!$L:$L,"Not Found"),"-")</f>
        <v>15000H WHEELHUB ASSEMBLY CHNG RHF</v>
      </c>
    </row>
    <row r="2018" spans="1:39" x14ac:dyDescent="0.3">
      <c r="A2018" s="4" t="str">
        <f>D2018&amp;C2018&amp;B2018</f>
        <v>TD66725102RI</v>
      </c>
      <c r="B2018" s="4" t="str">
        <f>LEFT(N2018,FIND(" ",N2018)-1)</f>
        <v>RI</v>
      </c>
      <c r="C2018" s="4" t="str">
        <f>LEFT(M2018,4)</f>
        <v>5102</v>
      </c>
      <c r="D2018" s="4" t="str">
        <f>LEFT(L2018,FIND(" ",L2018)-1)</f>
        <v>TD6672</v>
      </c>
      <c r="E2018" s="4" t="str">
        <f>MID(X2018,2,3)</f>
        <v>MSY</v>
      </c>
      <c r="G2018" s="17" t="s">
        <v>10234</v>
      </c>
      <c r="H2018" s="17" t="s">
        <v>10235</v>
      </c>
      <c r="I2018" s="17" t="s">
        <v>10251</v>
      </c>
      <c r="J2018" s="17" t="s">
        <v>10252</v>
      </c>
      <c r="K2018" s="17" t="s">
        <v>193</v>
      </c>
      <c r="L2018" s="17" t="s">
        <v>10377</v>
      </c>
      <c r="M2018" s="17" t="s">
        <v>695</v>
      </c>
      <c r="N2018" s="17" t="s">
        <v>61</v>
      </c>
      <c r="O2018" s="18">
        <v>20000</v>
      </c>
      <c r="P2018" s="18">
        <v>16158.6085567344</v>
      </c>
      <c r="Q2018" s="19">
        <v>46557.162129629629</v>
      </c>
      <c r="R2018" s="17" t="s">
        <v>11649</v>
      </c>
      <c r="S2018" s="17" t="s">
        <v>10261</v>
      </c>
      <c r="T2018" s="17" t="s">
        <v>11649</v>
      </c>
      <c r="U2018" s="17" t="s">
        <v>10248</v>
      </c>
      <c r="V2018" s="17"/>
      <c r="W2018" s="17"/>
      <c r="X2018" s="17" t="s">
        <v>10378</v>
      </c>
      <c r="Y2018" s="18">
        <v>25567.54</v>
      </c>
      <c r="Z2018" s="17" t="s">
        <v>11651</v>
      </c>
      <c r="AA2018" s="18">
        <v>20000</v>
      </c>
      <c r="AB2018" s="17" t="s">
        <v>10245</v>
      </c>
      <c r="AC2018" s="17" t="s">
        <v>10246</v>
      </c>
      <c r="AD2018" s="17" t="s">
        <v>10272</v>
      </c>
      <c r="AE2018" s="18">
        <v>3841.3914432656102</v>
      </c>
      <c r="AF2018" s="31" t="str">
        <f>_xlfn.XLOOKUP(A2018,Macmahon!B:B,Macmahon!AE:AE,"",0)</f>
        <v/>
      </c>
      <c r="AG2018" s="28" t="str">
        <f>_xlfn.XLOOKUP(A2018,Macmahon!B:B,Macmahon!AJ:AJ,"",0)</f>
        <v/>
      </c>
      <c r="AH2018" s="28" t="str">
        <f>_xlfn.XLOOKUP(A2018,Macmahon!B:B,Macmahon!AK:AK,"",0)</f>
        <v/>
      </c>
      <c r="AI2018" s="28">
        <f t="shared" si="43"/>
        <v>0</v>
      </c>
      <c r="AJ2018" s="40" t="str">
        <f>E2018&amp;C2018&amp;B2018</f>
        <v>MSY5102RI</v>
      </c>
      <c r="AK2018" s="40" t="str">
        <f>IFERROR(_xlfn.XLOOKUP(AJ2018,CrossRef!$A:$A,CrossRef!$J:$J,"Not Found"),"-")</f>
        <v>Not Found</v>
      </c>
      <c r="AL2018" s="40" t="str">
        <f>IFERROR(_xlfn.XLOOKUP(AJ2018,CrossRef!$A:$A,CrossRef!$K:$K,"Not Found"),"-")</f>
        <v>Not Found</v>
      </c>
      <c r="AM2018" s="40" t="str">
        <f>IFERROR(_xlfn.XLOOKUP(AJ2018,CrossRef!$A:$A,CrossRef!$L:$L,"Not Found"),"-")</f>
        <v>Not Found</v>
      </c>
    </row>
    <row r="2019" spans="1:39" x14ac:dyDescent="0.3">
      <c r="A2019" s="4" t="str">
        <f>D2019&amp;C2019&amp;B2019</f>
        <v>TD66725102LT</v>
      </c>
      <c r="B2019" s="4" t="str">
        <f>LEFT(N2019,FIND(" ",N2019)-1)</f>
        <v>LT</v>
      </c>
      <c r="C2019" s="4" t="str">
        <f>LEFT(M2019,4)</f>
        <v>5102</v>
      </c>
      <c r="D2019" s="4" t="str">
        <f>LEFT(L2019,FIND(" ",L2019)-1)</f>
        <v>TD6672</v>
      </c>
      <c r="E2019" s="4" t="str">
        <f>MID(X2019,2,3)</f>
        <v>MSY</v>
      </c>
      <c r="G2019" s="14" t="s">
        <v>10234</v>
      </c>
      <c r="H2019" s="14" t="s">
        <v>10235</v>
      </c>
      <c r="I2019" s="14" t="s">
        <v>10251</v>
      </c>
      <c r="J2019" s="14" t="s">
        <v>10252</v>
      </c>
      <c r="K2019" s="14" t="s">
        <v>193</v>
      </c>
      <c r="L2019" s="14" t="s">
        <v>10377</v>
      </c>
      <c r="M2019" s="14" t="s">
        <v>695</v>
      </c>
      <c r="N2019" s="14" t="s">
        <v>57</v>
      </c>
      <c r="O2019" s="15">
        <v>20000</v>
      </c>
      <c r="P2019" s="15">
        <v>16158.6085567344</v>
      </c>
      <c r="Q2019" s="20">
        <v>46557.162129629629</v>
      </c>
      <c r="R2019" s="14" t="s">
        <v>11649</v>
      </c>
      <c r="S2019" s="14" t="s">
        <v>10261</v>
      </c>
      <c r="T2019" s="14" t="s">
        <v>11649</v>
      </c>
      <c r="U2019" s="14" t="s">
        <v>10248</v>
      </c>
      <c r="V2019" s="14"/>
      <c r="W2019" s="14"/>
      <c r="X2019" s="14" t="s">
        <v>10378</v>
      </c>
      <c r="Y2019" s="15">
        <v>25567.54</v>
      </c>
      <c r="Z2019" s="14" t="s">
        <v>11650</v>
      </c>
      <c r="AA2019" s="15">
        <v>20000</v>
      </c>
      <c r="AB2019" s="14" t="s">
        <v>10245</v>
      </c>
      <c r="AC2019" s="14" t="s">
        <v>10246</v>
      </c>
      <c r="AD2019" s="14" t="s">
        <v>10272</v>
      </c>
      <c r="AE2019" s="15">
        <v>3841.3914432656102</v>
      </c>
      <c r="AF2019" s="31" t="str">
        <f>_xlfn.XLOOKUP(A2019,Macmahon!B:B,Macmahon!AE:AE,"",0)</f>
        <v/>
      </c>
      <c r="AG2019" s="28" t="str">
        <f>_xlfn.XLOOKUP(A2019,Macmahon!B:B,Macmahon!AJ:AJ,"",0)</f>
        <v/>
      </c>
      <c r="AH2019" s="28" t="str">
        <f>_xlfn.XLOOKUP(A2019,Macmahon!B:B,Macmahon!AK:AK,"",0)</f>
        <v/>
      </c>
      <c r="AI2019" s="28">
        <f t="shared" si="43"/>
        <v>0</v>
      </c>
      <c r="AJ2019" s="40" t="str">
        <f>E2019&amp;C2019&amp;B2019</f>
        <v>MSY5102LT</v>
      </c>
      <c r="AK2019" s="40" t="str">
        <f>IFERROR(_xlfn.XLOOKUP(AJ2019,CrossRef!$A:$A,CrossRef!$J:$J,"Not Found"),"-")</f>
        <v>Not Found</v>
      </c>
      <c r="AL2019" s="40" t="str">
        <f>IFERROR(_xlfn.XLOOKUP(AJ2019,CrossRef!$A:$A,CrossRef!$K:$K,"Not Found"),"-")</f>
        <v>Not Found</v>
      </c>
      <c r="AM2019" s="40" t="str">
        <f>IFERROR(_xlfn.XLOOKUP(AJ2019,CrossRef!$A:$A,CrossRef!$L:$L,"Not Found"),"-")</f>
        <v>Not Found</v>
      </c>
    </row>
    <row r="2020" spans="1:39" x14ac:dyDescent="0.3">
      <c r="A2020" s="4" t="str">
        <f>D2020&amp;C2020&amp;B2020</f>
        <v>TD6672700000</v>
      </c>
      <c r="B2020" s="4" t="str">
        <f>LEFT(N2020,FIND(" ",N2020)-1)</f>
        <v>00</v>
      </c>
      <c r="C2020" s="4" t="str">
        <f>LEFT(M2020,4)</f>
        <v>7000</v>
      </c>
      <c r="D2020" s="4" t="str">
        <f>LEFT(L2020,FIND(" ",L2020)-1)</f>
        <v>TD6672</v>
      </c>
      <c r="E2020" s="4" t="str">
        <f>MID(X2020,2,3)</f>
        <v>MSY</v>
      </c>
      <c r="G2020" s="17" t="s">
        <v>10234</v>
      </c>
      <c r="H2020" s="17" t="s">
        <v>11796</v>
      </c>
      <c r="I2020" s="17" t="s">
        <v>10251</v>
      </c>
      <c r="J2020" s="17" t="s">
        <v>10252</v>
      </c>
      <c r="K2020" s="17" t="s">
        <v>193</v>
      </c>
      <c r="L2020" s="17" t="s">
        <v>10377</v>
      </c>
      <c r="M2020" s="17" t="s">
        <v>807</v>
      </c>
      <c r="N2020" s="17" t="s">
        <v>17</v>
      </c>
      <c r="O2020" s="18">
        <v>75000</v>
      </c>
      <c r="P2020" s="18">
        <v>16158.6085567344</v>
      </c>
      <c r="Q2020" s="19">
        <v>51021.328796296293</v>
      </c>
      <c r="R2020" s="17"/>
      <c r="S2020" s="17"/>
      <c r="T2020" s="17"/>
      <c r="U2020" s="17" t="s">
        <v>10248</v>
      </c>
      <c r="V2020" s="17"/>
      <c r="W2020" s="17"/>
      <c r="X2020" s="17" t="s">
        <v>10378</v>
      </c>
      <c r="Y2020" s="18">
        <v>0</v>
      </c>
      <c r="Z2020" s="17" t="s">
        <v>11798</v>
      </c>
      <c r="AA2020" s="18">
        <v>75000</v>
      </c>
      <c r="AB2020" s="17" t="s">
        <v>10245</v>
      </c>
      <c r="AC2020" s="17" t="s">
        <v>11799</v>
      </c>
      <c r="AD2020" s="17" t="s">
        <v>10272</v>
      </c>
      <c r="AE2020" s="18">
        <v>58841.391443265602</v>
      </c>
      <c r="AF2020" s="31" t="str">
        <f>_xlfn.XLOOKUP(A2020,Macmahon!B:B,Macmahon!AE:AE,"",0)</f>
        <v/>
      </c>
      <c r="AG2020" s="28" t="str">
        <f>_xlfn.XLOOKUP(A2020,Macmahon!B:B,Macmahon!AJ:AJ,"",0)</f>
        <v/>
      </c>
      <c r="AH2020" s="28" t="str">
        <f>_xlfn.XLOOKUP(A2020,Macmahon!B:B,Macmahon!AK:AK,"",0)</f>
        <v/>
      </c>
      <c r="AI2020" s="28">
        <f t="shared" si="43"/>
        <v>0</v>
      </c>
      <c r="AJ2020" s="40" t="str">
        <f>E2020&amp;C2020&amp;B2020</f>
        <v>MSY700000</v>
      </c>
      <c r="AK2020" s="40" t="str">
        <f>IFERROR(_xlfn.XLOOKUP(AJ2020,CrossRef!$A:$A,CrossRef!$J:$J,"Not Found"),"-")</f>
        <v>Not Found</v>
      </c>
      <c r="AL2020" s="40" t="str">
        <f>IFERROR(_xlfn.XLOOKUP(AJ2020,CrossRef!$A:$A,CrossRef!$K:$K,"Not Found"),"-")</f>
        <v>Not Found</v>
      </c>
      <c r="AM2020" s="40" t="str">
        <f>IFERROR(_xlfn.XLOOKUP(AJ2020,CrossRef!$A:$A,CrossRef!$L:$L,"Not Found"),"-")</f>
        <v>Not Found</v>
      </c>
    </row>
    <row r="2021" spans="1:39" x14ac:dyDescent="0.3">
      <c r="A2021" s="4" t="str">
        <f>D2021&amp;C2021&amp;B2021</f>
        <v>TD66734006RF</v>
      </c>
      <c r="B2021" s="4" t="str">
        <f>LEFT(N2021,FIND(" ",N2021)-1)</f>
        <v>RF</v>
      </c>
      <c r="C2021" s="4" t="str">
        <f>LEFT(M2021,4)</f>
        <v>4006</v>
      </c>
      <c r="D2021" s="4" t="str">
        <f>LEFT(L2021,FIND(" ",L2021)-1)</f>
        <v>TD6673</v>
      </c>
      <c r="E2021" s="4" t="str">
        <f>MID(X2021,2,3)</f>
        <v>MSY</v>
      </c>
      <c r="G2021" s="14" t="s">
        <v>10234</v>
      </c>
      <c r="H2021" s="14" t="s">
        <v>10235</v>
      </c>
      <c r="I2021" s="14" t="s">
        <v>10251</v>
      </c>
      <c r="J2021" s="14" t="s">
        <v>10252</v>
      </c>
      <c r="K2021" s="14" t="s">
        <v>193</v>
      </c>
      <c r="L2021" s="14" t="s">
        <v>10379</v>
      </c>
      <c r="M2021" s="14" t="s">
        <v>876</v>
      </c>
      <c r="N2021" s="14" t="s">
        <v>487</v>
      </c>
      <c r="O2021" s="15">
        <v>22000</v>
      </c>
      <c r="P2021" s="15">
        <v>16604.677003003999</v>
      </c>
      <c r="Q2021" s="16">
        <v>46573</v>
      </c>
      <c r="R2021" s="14" t="s">
        <v>11229</v>
      </c>
      <c r="S2021" s="14" t="s">
        <v>10286</v>
      </c>
      <c r="T2021" s="14" t="s">
        <v>11229</v>
      </c>
      <c r="U2021" s="14" t="s">
        <v>10248</v>
      </c>
      <c r="V2021" s="14"/>
      <c r="W2021" s="14" t="s">
        <v>10921</v>
      </c>
      <c r="X2021" s="14" t="s">
        <v>10381</v>
      </c>
      <c r="Y2021" s="15">
        <v>41128.730000000003</v>
      </c>
      <c r="Z2021" s="14" t="s">
        <v>11230</v>
      </c>
      <c r="AA2021" s="15">
        <v>20641.196098562599</v>
      </c>
      <c r="AB2021" s="14" t="s">
        <v>10245</v>
      </c>
      <c r="AC2021" s="14" t="s">
        <v>10246</v>
      </c>
      <c r="AD2021" s="14" t="s">
        <v>10272</v>
      </c>
      <c r="AE2021" s="15">
        <v>5395.3229969959802</v>
      </c>
      <c r="AF2021" s="31" t="str">
        <f>_xlfn.XLOOKUP(A2021,Macmahon!B:B,Macmahon!AE:AE,"",0)</f>
        <v/>
      </c>
      <c r="AG2021" s="28" t="str">
        <f>_xlfn.XLOOKUP(A2021,Macmahon!B:B,Macmahon!AJ:AJ,"",0)</f>
        <v/>
      </c>
      <c r="AH2021" s="28" t="str">
        <f>_xlfn.XLOOKUP(A2021,Macmahon!B:B,Macmahon!AK:AK,"",0)</f>
        <v/>
      </c>
      <c r="AI2021" s="28">
        <f t="shared" si="43"/>
        <v>0</v>
      </c>
      <c r="AJ2021" s="40" t="str">
        <f>E2021&amp;C2021&amp;B2021</f>
        <v>MSY4006RF</v>
      </c>
      <c r="AK2021" s="40" t="str">
        <f>IFERROR(_xlfn.XLOOKUP(AJ2021,CrossRef!$A:$A,CrossRef!$J:$J,"Not Found"),"-")</f>
        <v/>
      </c>
      <c r="AL2021" s="40">
        <f>IFERROR(_xlfn.XLOOKUP(AJ2021,CrossRef!$A:$A,CrossRef!$K:$K,"Not Found"),"-")</f>
        <v>0</v>
      </c>
      <c r="AM2021" s="40" t="str">
        <f>IFERROR(_xlfn.XLOOKUP(AJ2021,CrossRef!$A:$A,CrossRef!$L:$L,"Not Found"),"-")</f>
        <v>15000H WHEELHUB ASSEMBLY CHNG RHF</v>
      </c>
    </row>
    <row r="2022" spans="1:39" x14ac:dyDescent="0.3">
      <c r="A2022" s="4" t="str">
        <f>D2022&amp;C2022&amp;B2022</f>
        <v>TD66735102RI</v>
      </c>
      <c r="B2022" s="4" t="str">
        <f>LEFT(N2022,FIND(" ",N2022)-1)</f>
        <v>RI</v>
      </c>
      <c r="C2022" s="4" t="str">
        <f>LEFT(M2022,4)</f>
        <v>5102</v>
      </c>
      <c r="D2022" s="4" t="str">
        <f>LEFT(L2022,FIND(" ",L2022)-1)</f>
        <v>TD6673</v>
      </c>
      <c r="E2022" s="4" t="str">
        <f>MID(X2022,2,3)</f>
        <v>MSY</v>
      </c>
      <c r="G2022" s="17" t="s">
        <v>10234</v>
      </c>
      <c r="H2022" s="17" t="s">
        <v>10235</v>
      </c>
      <c r="I2022" s="17" t="s">
        <v>10251</v>
      </c>
      <c r="J2022" s="17" t="s">
        <v>10252</v>
      </c>
      <c r="K2022" s="17" t="s">
        <v>193</v>
      </c>
      <c r="L2022" s="17" t="s">
        <v>10379</v>
      </c>
      <c r="M2022" s="17" t="s">
        <v>695</v>
      </c>
      <c r="N2022" s="17" t="s">
        <v>61</v>
      </c>
      <c r="O2022" s="18">
        <v>20000</v>
      </c>
      <c r="P2022" s="18">
        <v>16604.677003003999</v>
      </c>
      <c r="Q2022" s="19">
        <v>46520.956250000003</v>
      </c>
      <c r="R2022" s="17" t="s">
        <v>11649</v>
      </c>
      <c r="S2022" s="17" t="s">
        <v>10261</v>
      </c>
      <c r="T2022" s="17" t="s">
        <v>11649</v>
      </c>
      <c r="U2022" s="17" t="s">
        <v>10248</v>
      </c>
      <c r="V2022" s="17"/>
      <c r="W2022" s="17"/>
      <c r="X2022" s="17" t="s">
        <v>10381</v>
      </c>
      <c r="Y2022" s="18">
        <v>25567.54</v>
      </c>
      <c r="Z2022" s="17" t="s">
        <v>11651</v>
      </c>
      <c r="AA2022" s="18">
        <v>20000</v>
      </c>
      <c r="AB2022" s="17" t="s">
        <v>10245</v>
      </c>
      <c r="AC2022" s="17" t="s">
        <v>10246</v>
      </c>
      <c r="AD2022" s="17" t="s">
        <v>10272</v>
      </c>
      <c r="AE2022" s="18">
        <v>3395.3229969959798</v>
      </c>
      <c r="AF2022" s="31" t="str">
        <f>_xlfn.XLOOKUP(A2022,Macmahon!B:B,Macmahon!AE:AE,"",0)</f>
        <v/>
      </c>
      <c r="AG2022" s="28" t="str">
        <f>_xlfn.XLOOKUP(A2022,Macmahon!B:B,Macmahon!AJ:AJ,"",0)</f>
        <v/>
      </c>
      <c r="AH2022" s="28" t="str">
        <f>_xlfn.XLOOKUP(A2022,Macmahon!B:B,Macmahon!AK:AK,"",0)</f>
        <v/>
      </c>
      <c r="AI2022" s="28">
        <f t="shared" si="43"/>
        <v>0</v>
      </c>
      <c r="AJ2022" s="40" t="str">
        <f>E2022&amp;C2022&amp;B2022</f>
        <v>MSY5102RI</v>
      </c>
      <c r="AK2022" s="40" t="str">
        <f>IFERROR(_xlfn.XLOOKUP(AJ2022,CrossRef!$A:$A,CrossRef!$J:$J,"Not Found"),"-")</f>
        <v>Not Found</v>
      </c>
      <c r="AL2022" s="40" t="str">
        <f>IFERROR(_xlfn.XLOOKUP(AJ2022,CrossRef!$A:$A,CrossRef!$K:$K,"Not Found"),"-")</f>
        <v>Not Found</v>
      </c>
      <c r="AM2022" s="40" t="str">
        <f>IFERROR(_xlfn.XLOOKUP(AJ2022,CrossRef!$A:$A,CrossRef!$L:$L,"Not Found"),"-")</f>
        <v>Not Found</v>
      </c>
    </row>
    <row r="2023" spans="1:39" x14ac:dyDescent="0.3">
      <c r="A2023" s="4" t="str">
        <f>D2023&amp;C2023&amp;B2023</f>
        <v>TD66735102LT</v>
      </c>
      <c r="B2023" s="4" t="str">
        <f>LEFT(N2023,FIND(" ",N2023)-1)</f>
        <v>LT</v>
      </c>
      <c r="C2023" s="4" t="str">
        <f>LEFT(M2023,4)</f>
        <v>5102</v>
      </c>
      <c r="D2023" s="4" t="str">
        <f>LEFT(L2023,FIND(" ",L2023)-1)</f>
        <v>TD6673</v>
      </c>
      <c r="E2023" s="4" t="str">
        <f>MID(X2023,2,3)</f>
        <v>MSY</v>
      </c>
      <c r="G2023" s="14" t="s">
        <v>10234</v>
      </c>
      <c r="H2023" s="14" t="s">
        <v>10235</v>
      </c>
      <c r="I2023" s="14" t="s">
        <v>10251</v>
      </c>
      <c r="J2023" s="14" t="s">
        <v>10252</v>
      </c>
      <c r="K2023" s="14" t="s">
        <v>193</v>
      </c>
      <c r="L2023" s="14" t="s">
        <v>10379</v>
      </c>
      <c r="M2023" s="14" t="s">
        <v>695</v>
      </c>
      <c r="N2023" s="14" t="s">
        <v>57</v>
      </c>
      <c r="O2023" s="15">
        <v>20000</v>
      </c>
      <c r="P2023" s="15">
        <v>16604.677003003999</v>
      </c>
      <c r="Q2023" s="20">
        <v>46520.956250000003</v>
      </c>
      <c r="R2023" s="14" t="s">
        <v>11649</v>
      </c>
      <c r="S2023" s="14" t="s">
        <v>10261</v>
      </c>
      <c r="T2023" s="14" t="s">
        <v>11649</v>
      </c>
      <c r="U2023" s="14" t="s">
        <v>10248</v>
      </c>
      <c r="V2023" s="14"/>
      <c r="W2023" s="14"/>
      <c r="X2023" s="14" t="s">
        <v>10381</v>
      </c>
      <c r="Y2023" s="15">
        <v>25567.54</v>
      </c>
      <c r="Z2023" s="14" t="s">
        <v>11650</v>
      </c>
      <c r="AA2023" s="15">
        <v>20000</v>
      </c>
      <c r="AB2023" s="14" t="s">
        <v>10245</v>
      </c>
      <c r="AC2023" s="14" t="s">
        <v>10246</v>
      </c>
      <c r="AD2023" s="14" t="s">
        <v>10272</v>
      </c>
      <c r="AE2023" s="15">
        <v>3395.3229969959798</v>
      </c>
      <c r="AF2023" s="31" t="str">
        <f>_xlfn.XLOOKUP(A2023,Macmahon!B:B,Macmahon!AE:AE,"",0)</f>
        <v/>
      </c>
      <c r="AG2023" s="28" t="str">
        <f>_xlfn.XLOOKUP(A2023,Macmahon!B:B,Macmahon!AJ:AJ,"",0)</f>
        <v/>
      </c>
      <c r="AH2023" s="28" t="str">
        <f>_xlfn.XLOOKUP(A2023,Macmahon!B:B,Macmahon!AK:AK,"",0)</f>
        <v/>
      </c>
      <c r="AI2023" s="28">
        <f t="shared" si="43"/>
        <v>0</v>
      </c>
      <c r="AJ2023" s="40" t="str">
        <f>E2023&amp;C2023&amp;B2023</f>
        <v>MSY5102LT</v>
      </c>
      <c r="AK2023" s="40" t="str">
        <f>IFERROR(_xlfn.XLOOKUP(AJ2023,CrossRef!$A:$A,CrossRef!$J:$J,"Not Found"),"-")</f>
        <v>Not Found</v>
      </c>
      <c r="AL2023" s="40" t="str">
        <f>IFERROR(_xlfn.XLOOKUP(AJ2023,CrossRef!$A:$A,CrossRef!$K:$K,"Not Found"),"-")</f>
        <v>Not Found</v>
      </c>
      <c r="AM2023" s="40" t="str">
        <f>IFERROR(_xlfn.XLOOKUP(AJ2023,CrossRef!$A:$A,CrossRef!$L:$L,"Not Found"),"-")</f>
        <v>Not Found</v>
      </c>
    </row>
    <row r="2024" spans="1:39" x14ac:dyDescent="0.3">
      <c r="A2024" s="4" t="str">
        <f>D2024&amp;C2024&amp;B2024</f>
        <v>TD6673700000</v>
      </c>
      <c r="B2024" s="4" t="str">
        <f>LEFT(N2024,FIND(" ",N2024)-1)</f>
        <v>00</v>
      </c>
      <c r="C2024" s="4" t="str">
        <f>LEFT(M2024,4)</f>
        <v>7000</v>
      </c>
      <c r="D2024" s="4" t="str">
        <f>LEFT(L2024,FIND(" ",L2024)-1)</f>
        <v>TD6673</v>
      </c>
      <c r="E2024" s="4" t="str">
        <f>MID(X2024,2,3)</f>
        <v>MSY</v>
      </c>
      <c r="G2024" s="17" t="s">
        <v>10234</v>
      </c>
      <c r="H2024" s="17" t="s">
        <v>11796</v>
      </c>
      <c r="I2024" s="17" t="s">
        <v>10251</v>
      </c>
      <c r="J2024" s="17" t="s">
        <v>10252</v>
      </c>
      <c r="K2024" s="17" t="s">
        <v>193</v>
      </c>
      <c r="L2024" s="17" t="s">
        <v>10379</v>
      </c>
      <c r="M2024" s="17" t="s">
        <v>807</v>
      </c>
      <c r="N2024" s="17" t="s">
        <v>17</v>
      </c>
      <c r="O2024" s="18">
        <v>75000</v>
      </c>
      <c r="P2024" s="18">
        <v>16604.677003003999</v>
      </c>
      <c r="Q2024" s="19">
        <v>50985.122916666667</v>
      </c>
      <c r="R2024" s="17"/>
      <c r="S2024" s="17"/>
      <c r="T2024" s="17"/>
      <c r="U2024" s="17" t="s">
        <v>10248</v>
      </c>
      <c r="V2024" s="17"/>
      <c r="W2024" s="17"/>
      <c r="X2024" s="17" t="s">
        <v>10381</v>
      </c>
      <c r="Y2024" s="18">
        <v>0</v>
      </c>
      <c r="Z2024" s="17" t="s">
        <v>11798</v>
      </c>
      <c r="AA2024" s="18">
        <v>75000</v>
      </c>
      <c r="AB2024" s="17" t="s">
        <v>10245</v>
      </c>
      <c r="AC2024" s="17" t="s">
        <v>11799</v>
      </c>
      <c r="AD2024" s="17" t="s">
        <v>10272</v>
      </c>
      <c r="AE2024" s="18">
        <v>58395.322996996001</v>
      </c>
      <c r="AF2024" s="31" t="str">
        <f>_xlfn.XLOOKUP(A2024,Macmahon!B:B,Macmahon!AE:AE,"",0)</f>
        <v/>
      </c>
      <c r="AG2024" s="28" t="str">
        <f>_xlfn.XLOOKUP(A2024,Macmahon!B:B,Macmahon!AJ:AJ,"",0)</f>
        <v/>
      </c>
      <c r="AH2024" s="28" t="str">
        <f>_xlfn.XLOOKUP(A2024,Macmahon!B:B,Macmahon!AK:AK,"",0)</f>
        <v/>
      </c>
      <c r="AI2024" s="28">
        <f t="shared" si="43"/>
        <v>0</v>
      </c>
      <c r="AJ2024" s="40" t="str">
        <f>E2024&amp;C2024&amp;B2024</f>
        <v>MSY700000</v>
      </c>
      <c r="AK2024" s="40" t="str">
        <f>IFERROR(_xlfn.XLOOKUP(AJ2024,CrossRef!$A:$A,CrossRef!$J:$J,"Not Found"),"-")</f>
        <v>Not Found</v>
      </c>
      <c r="AL2024" s="40" t="str">
        <f>IFERROR(_xlfn.XLOOKUP(AJ2024,CrossRef!$A:$A,CrossRef!$K:$K,"Not Found"),"-")</f>
        <v>Not Found</v>
      </c>
      <c r="AM2024" s="40" t="str">
        <f>IFERROR(_xlfn.XLOOKUP(AJ2024,CrossRef!$A:$A,CrossRef!$L:$L,"Not Found"),"-")</f>
        <v>Not Found</v>
      </c>
    </row>
    <row r="2025" spans="1:39" x14ac:dyDescent="0.3">
      <c r="A2025" s="4" t="str">
        <f>D2025&amp;C2025&amp;B2025</f>
        <v>TD66745102LT</v>
      </c>
      <c r="B2025" s="4" t="str">
        <f>LEFT(N2025,FIND(" ",N2025)-1)</f>
        <v>LT</v>
      </c>
      <c r="C2025" s="4" t="str">
        <f>LEFT(M2025,4)</f>
        <v>5102</v>
      </c>
      <c r="D2025" s="4" t="str">
        <f>LEFT(L2025,FIND(" ",L2025)-1)</f>
        <v>TD6674</v>
      </c>
      <c r="E2025" s="4" t="str">
        <f>MID(X2025,2,3)</f>
        <v>ZSP</v>
      </c>
      <c r="G2025" s="17" t="s">
        <v>10234</v>
      </c>
      <c r="H2025" s="17" t="s">
        <v>10235</v>
      </c>
      <c r="I2025" s="17" t="s">
        <v>10251</v>
      </c>
      <c r="J2025" s="17" t="s">
        <v>10252</v>
      </c>
      <c r="K2025" s="17" t="s">
        <v>193</v>
      </c>
      <c r="L2025" s="17" t="s">
        <v>10423</v>
      </c>
      <c r="M2025" s="17" t="s">
        <v>695</v>
      </c>
      <c r="N2025" s="17" t="s">
        <v>57</v>
      </c>
      <c r="O2025" s="18">
        <v>20000</v>
      </c>
      <c r="P2025" s="18">
        <v>15892.694114571501</v>
      </c>
      <c r="Q2025" s="19">
        <v>46578.745520833334</v>
      </c>
      <c r="R2025" s="17" t="s">
        <v>11649</v>
      </c>
      <c r="S2025" s="17" t="s">
        <v>10261</v>
      </c>
      <c r="T2025" s="17" t="s">
        <v>11649</v>
      </c>
      <c r="U2025" s="17" t="s">
        <v>10248</v>
      </c>
      <c r="V2025" s="17"/>
      <c r="W2025" s="17"/>
      <c r="X2025" s="17" t="s">
        <v>10425</v>
      </c>
      <c r="Y2025" s="18">
        <v>25567.54</v>
      </c>
      <c r="Z2025" s="17" t="s">
        <v>11650</v>
      </c>
      <c r="AA2025" s="18">
        <v>20000</v>
      </c>
      <c r="AB2025" s="17" t="s">
        <v>10245</v>
      </c>
      <c r="AC2025" s="17" t="s">
        <v>10246</v>
      </c>
      <c r="AD2025" s="17" t="s">
        <v>10272</v>
      </c>
      <c r="AE2025" s="18">
        <v>4107.3058854285</v>
      </c>
      <c r="AF2025" s="31" t="str">
        <f>_xlfn.XLOOKUP(A2025,Macmahon!B:B,Macmahon!AE:AE,"",0)</f>
        <v/>
      </c>
      <c r="AG2025" s="28" t="str">
        <f>_xlfn.XLOOKUP(A2025,Macmahon!B:B,Macmahon!AJ:AJ,"",0)</f>
        <v/>
      </c>
      <c r="AH2025" s="28" t="str">
        <f>_xlfn.XLOOKUP(A2025,Macmahon!B:B,Macmahon!AK:AK,"",0)</f>
        <v/>
      </c>
      <c r="AI2025" s="28">
        <f t="shared" si="43"/>
        <v>0</v>
      </c>
      <c r="AJ2025" s="40" t="str">
        <f>E2025&amp;C2025&amp;B2025</f>
        <v>ZSP5102LT</v>
      </c>
      <c r="AK2025" s="40" t="str">
        <f>IFERROR(_xlfn.XLOOKUP(AJ2025,CrossRef!$A:$A,CrossRef!$J:$J,"Not Found"),"-")</f>
        <v>Not Found</v>
      </c>
      <c r="AL2025" s="40" t="str">
        <f>IFERROR(_xlfn.XLOOKUP(AJ2025,CrossRef!$A:$A,CrossRef!$K:$K,"Not Found"),"-")</f>
        <v>Not Found</v>
      </c>
      <c r="AM2025" s="40" t="str">
        <f>IFERROR(_xlfn.XLOOKUP(AJ2025,CrossRef!$A:$A,CrossRef!$L:$L,"Not Found"),"-")</f>
        <v>Not Found</v>
      </c>
    </row>
    <row r="2026" spans="1:39" x14ac:dyDescent="0.3">
      <c r="A2026" s="4" t="str">
        <f>D2026&amp;C2026&amp;B2026</f>
        <v>TD66745102RI</v>
      </c>
      <c r="B2026" s="4" t="str">
        <f>LEFT(N2026,FIND(" ",N2026)-1)</f>
        <v>RI</v>
      </c>
      <c r="C2026" s="4" t="str">
        <f>LEFT(M2026,4)</f>
        <v>5102</v>
      </c>
      <c r="D2026" s="4" t="str">
        <f>LEFT(L2026,FIND(" ",L2026)-1)</f>
        <v>TD6674</v>
      </c>
      <c r="E2026" s="4" t="str">
        <f>MID(X2026,2,3)</f>
        <v>ZSP</v>
      </c>
      <c r="G2026" s="14" t="s">
        <v>10234</v>
      </c>
      <c r="H2026" s="14" t="s">
        <v>10235</v>
      </c>
      <c r="I2026" s="14" t="s">
        <v>10251</v>
      </c>
      <c r="J2026" s="14" t="s">
        <v>10252</v>
      </c>
      <c r="K2026" s="14" t="s">
        <v>193</v>
      </c>
      <c r="L2026" s="14" t="s">
        <v>10423</v>
      </c>
      <c r="M2026" s="14" t="s">
        <v>695</v>
      </c>
      <c r="N2026" s="14" t="s">
        <v>61</v>
      </c>
      <c r="O2026" s="15">
        <v>20000</v>
      </c>
      <c r="P2026" s="15">
        <v>15892.694114571501</v>
      </c>
      <c r="Q2026" s="20">
        <v>46578.745520833334</v>
      </c>
      <c r="R2026" s="14" t="s">
        <v>11649</v>
      </c>
      <c r="S2026" s="14" t="s">
        <v>10261</v>
      </c>
      <c r="T2026" s="14" t="s">
        <v>11649</v>
      </c>
      <c r="U2026" s="14" t="s">
        <v>10248</v>
      </c>
      <c r="V2026" s="14"/>
      <c r="W2026" s="14"/>
      <c r="X2026" s="14" t="s">
        <v>10425</v>
      </c>
      <c r="Y2026" s="15">
        <v>25567.54</v>
      </c>
      <c r="Z2026" s="14" t="s">
        <v>11651</v>
      </c>
      <c r="AA2026" s="15">
        <v>20000</v>
      </c>
      <c r="AB2026" s="14" t="s">
        <v>10245</v>
      </c>
      <c r="AC2026" s="14" t="s">
        <v>10246</v>
      </c>
      <c r="AD2026" s="14" t="s">
        <v>10272</v>
      </c>
      <c r="AE2026" s="15">
        <v>4107.3058854285</v>
      </c>
      <c r="AF2026" s="31" t="str">
        <f>_xlfn.XLOOKUP(A2026,Macmahon!B:B,Macmahon!AE:AE,"",0)</f>
        <v/>
      </c>
      <c r="AG2026" s="28" t="str">
        <f>_xlfn.XLOOKUP(A2026,Macmahon!B:B,Macmahon!AJ:AJ,"",0)</f>
        <v/>
      </c>
      <c r="AH2026" s="28" t="str">
        <f>_xlfn.XLOOKUP(A2026,Macmahon!B:B,Macmahon!AK:AK,"",0)</f>
        <v/>
      </c>
      <c r="AI2026" s="28">
        <f t="shared" si="43"/>
        <v>0</v>
      </c>
      <c r="AJ2026" s="40" t="str">
        <f>E2026&amp;C2026&amp;B2026</f>
        <v>ZSP5102RI</v>
      </c>
      <c r="AK2026" s="40" t="str">
        <f>IFERROR(_xlfn.XLOOKUP(AJ2026,CrossRef!$A:$A,CrossRef!$J:$J,"Not Found"),"-")</f>
        <v>Not Found</v>
      </c>
      <c r="AL2026" s="40" t="str">
        <f>IFERROR(_xlfn.XLOOKUP(AJ2026,CrossRef!$A:$A,CrossRef!$K:$K,"Not Found"),"-")</f>
        <v>Not Found</v>
      </c>
      <c r="AM2026" s="40" t="str">
        <f>IFERROR(_xlfn.XLOOKUP(AJ2026,CrossRef!$A:$A,CrossRef!$L:$L,"Not Found"),"-")</f>
        <v>Not Found</v>
      </c>
    </row>
    <row r="2027" spans="1:39" x14ac:dyDescent="0.3">
      <c r="A2027" s="4" t="str">
        <f>D2027&amp;C2027&amp;B2027</f>
        <v>TD6674700000</v>
      </c>
      <c r="B2027" s="4" t="str">
        <f>LEFT(N2027,FIND(" ",N2027)-1)</f>
        <v>00</v>
      </c>
      <c r="C2027" s="4" t="str">
        <f>LEFT(M2027,4)</f>
        <v>7000</v>
      </c>
      <c r="D2027" s="4" t="str">
        <f>LEFT(L2027,FIND(" ",L2027)-1)</f>
        <v>TD6674</v>
      </c>
      <c r="E2027" s="4" t="str">
        <f>MID(X2027,2,3)</f>
        <v>ZSP</v>
      </c>
      <c r="G2027" s="14" t="s">
        <v>10234</v>
      </c>
      <c r="H2027" s="14" t="s">
        <v>11796</v>
      </c>
      <c r="I2027" s="14" t="s">
        <v>10251</v>
      </c>
      <c r="J2027" s="14" t="s">
        <v>10252</v>
      </c>
      <c r="K2027" s="14" t="s">
        <v>193</v>
      </c>
      <c r="L2027" s="14" t="s">
        <v>10423</v>
      </c>
      <c r="M2027" s="14" t="s">
        <v>807</v>
      </c>
      <c r="N2027" s="14" t="s">
        <v>17</v>
      </c>
      <c r="O2027" s="15">
        <v>75000</v>
      </c>
      <c r="P2027" s="15">
        <v>15892.694114571501</v>
      </c>
      <c r="Q2027" s="20">
        <v>51042.912187499998</v>
      </c>
      <c r="R2027" s="14"/>
      <c r="S2027" s="14"/>
      <c r="T2027" s="14"/>
      <c r="U2027" s="14" t="s">
        <v>10248</v>
      </c>
      <c r="V2027" s="14"/>
      <c r="W2027" s="14"/>
      <c r="X2027" s="14" t="s">
        <v>10425</v>
      </c>
      <c r="Y2027" s="15">
        <v>0</v>
      </c>
      <c r="Z2027" s="14" t="s">
        <v>11798</v>
      </c>
      <c r="AA2027" s="15">
        <v>75000</v>
      </c>
      <c r="AB2027" s="14" t="s">
        <v>10245</v>
      </c>
      <c r="AC2027" s="14" t="s">
        <v>11799</v>
      </c>
      <c r="AD2027" s="14" t="s">
        <v>10272</v>
      </c>
      <c r="AE2027" s="15">
        <v>59107.305885428497</v>
      </c>
      <c r="AF2027" s="31" t="str">
        <f>_xlfn.XLOOKUP(A2027,Macmahon!B:B,Macmahon!AE:AE,"",0)</f>
        <v/>
      </c>
      <c r="AG2027" s="28" t="str">
        <f>_xlfn.XLOOKUP(A2027,Macmahon!B:B,Macmahon!AJ:AJ,"",0)</f>
        <v/>
      </c>
      <c r="AH2027" s="28" t="str">
        <f>_xlfn.XLOOKUP(A2027,Macmahon!B:B,Macmahon!AK:AK,"",0)</f>
        <v/>
      </c>
      <c r="AI2027" s="28">
        <f t="shared" si="43"/>
        <v>0</v>
      </c>
      <c r="AJ2027" s="40" t="str">
        <f>E2027&amp;C2027&amp;B2027</f>
        <v>ZSP700000</v>
      </c>
      <c r="AK2027" s="40" t="str">
        <f>IFERROR(_xlfn.XLOOKUP(AJ2027,CrossRef!$A:$A,CrossRef!$J:$J,"Not Found"),"-")</f>
        <v>Not Found</v>
      </c>
      <c r="AL2027" s="40" t="str">
        <f>IFERROR(_xlfn.XLOOKUP(AJ2027,CrossRef!$A:$A,CrossRef!$K:$K,"Not Found"),"-")</f>
        <v>Not Found</v>
      </c>
      <c r="AM2027" s="40" t="str">
        <f>IFERROR(_xlfn.XLOOKUP(AJ2027,CrossRef!$A:$A,CrossRef!$L:$L,"Not Found"),"-")</f>
        <v>Not Found</v>
      </c>
    </row>
    <row r="2028" spans="1:39" x14ac:dyDescent="0.3">
      <c r="A2028" s="4" t="str">
        <f>D2028&amp;C2028&amp;B2028</f>
        <v>TD66755102LT</v>
      </c>
      <c r="B2028" s="4" t="str">
        <f>LEFT(N2028,FIND(" ",N2028)-1)</f>
        <v>LT</v>
      </c>
      <c r="C2028" s="4" t="str">
        <f>LEFT(M2028,4)</f>
        <v>5102</v>
      </c>
      <c r="D2028" s="4" t="str">
        <f>LEFT(L2028,FIND(" ",L2028)-1)</f>
        <v>TD6675</v>
      </c>
      <c r="E2028" s="4" t="str">
        <f>MID(X2028,2,3)</f>
        <v>ZSP</v>
      </c>
      <c r="G2028" s="17" t="s">
        <v>10234</v>
      </c>
      <c r="H2028" s="17" t="s">
        <v>10235</v>
      </c>
      <c r="I2028" s="17" t="s">
        <v>10251</v>
      </c>
      <c r="J2028" s="17" t="s">
        <v>10252</v>
      </c>
      <c r="K2028" s="17" t="s">
        <v>193</v>
      </c>
      <c r="L2028" s="17" t="s">
        <v>10446</v>
      </c>
      <c r="M2028" s="17" t="s">
        <v>695</v>
      </c>
      <c r="N2028" s="17" t="s">
        <v>57</v>
      </c>
      <c r="O2028" s="18">
        <v>20000</v>
      </c>
      <c r="P2028" s="18">
        <v>15567.963792873999</v>
      </c>
      <c r="Q2028" s="19">
        <v>46605.102800925924</v>
      </c>
      <c r="R2028" s="17" t="s">
        <v>11649</v>
      </c>
      <c r="S2028" s="17" t="s">
        <v>10261</v>
      </c>
      <c r="T2028" s="17" t="s">
        <v>11649</v>
      </c>
      <c r="U2028" s="17" t="s">
        <v>10248</v>
      </c>
      <c r="V2028" s="17"/>
      <c r="W2028" s="17"/>
      <c r="X2028" s="17" t="s">
        <v>10448</v>
      </c>
      <c r="Y2028" s="18">
        <v>25567.54</v>
      </c>
      <c r="Z2028" s="17" t="s">
        <v>11650</v>
      </c>
      <c r="AA2028" s="18">
        <v>20000</v>
      </c>
      <c r="AB2028" s="17" t="s">
        <v>10245</v>
      </c>
      <c r="AC2028" s="17" t="s">
        <v>10246</v>
      </c>
      <c r="AD2028" s="17" t="s">
        <v>10272</v>
      </c>
      <c r="AE2028" s="18">
        <v>4432.0362071260097</v>
      </c>
      <c r="AF2028" s="31" t="str">
        <f>_xlfn.XLOOKUP(A2028,Macmahon!B:B,Macmahon!AE:AE,"",0)</f>
        <v/>
      </c>
      <c r="AG2028" s="28" t="str">
        <f>_xlfn.XLOOKUP(A2028,Macmahon!B:B,Macmahon!AJ:AJ,"",0)</f>
        <v/>
      </c>
      <c r="AH2028" s="28" t="str">
        <f>_xlfn.XLOOKUP(A2028,Macmahon!B:B,Macmahon!AK:AK,"",0)</f>
        <v/>
      </c>
      <c r="AI2028" s="28">
        <f t="shared" si="43"/>
        <v>0</v>
      </c>
      <c r="AJ2028" s="40" t="str">
        <f>E2028&amp;C2028&amp;B2028</f>
        <v>ZSP5102LT</v>
      </c>
      <c r="AK2028" s="40" t="str">
        <f>IFERROR(_xlfn.XLOOKUP(AJ2028,CrossRef!$A:$A,CrossRef!$J:$J,"Not Found"),"-")</f>
        <v>Not Found</v>
      </c>
      <c r="AL2028" s="40" t="str">
        <f>IFERROR(_xlfn.XLOOKUP(AJ2028,CrossRef!$A:$A,CrossRef!$K:$K,"Not Found"),"-")</f>
        <v>Not Found</v>
      </c>
      <c r="AM2028" s="40" t="str">
        <f>IFERROR(_xlfn.XLOOKUP(AJ2028,CrossRef!$A:$A,CrossRef!$L:$L,"Not Found"),"-")</f>
        <v>Not Found</v>
      </c>
    </row>
    <row r="2029" spans="1:39" x14ac:dyDescent="0.3">
      <c r="A2029" s="4" t="str">
        <f>D2029&amp;C2029&amp;B2029</f>
        <v>TD66755102RI</v>
      </c>
      <c r="B2029" s="4" t="str">
        <f>LEFT(N2029,FIND(" ",N2029)-1)</f>
        <v>RI</v>
      </c>
      <c r="C2029" s="4" t="str">
        <f>LEFT(M2029,4)</f>
        <v>5102</v>
      </c>
      <c r="D2029" s="4" t="str">
        <f>LEFT(L2029,FIND(" ",L2029)-1)</f>
        <v>TD6675</v>
      </c>
      <c r="E2029" s="4" t="str">
        <f>MID(X2029,2,3)</f>
        <v>ZSP</v>
      </c>
      <c r="G2029" s="14" t="s">
        <v>10234</v>
      </c>
      <c r="H2029" s="14" t="s">
        <v>10235</v>
      </c>
      <c r="I2029" s="14" t="s">
        <v>10251</v>
      </c>
      <c r="J2029" s="14" t="s">
        <v>10252</v>
      </c>
      <c r="K2029" s="14" t="s">
        <v>193</v>
      </c>
      <c r="L2029" s="14" t="s">
        <v>10446</v>
      </c>
      <c r="M2029" s="14" t="s">
        <v>695</v>
      </c>
      <c r="N2029" s="14" t="s">
        <v>61</v>
      </c>
      <c r="O2029" s="15">
        <v>20000</v>
      </c>
      <c r="P2029" s="15">
        <v>15567.963792873999</v>
      </c>
      <c r="Q2029" s="20">
        <v>46605.102800925924</v>
      </c>
      <c r="R2029" s="14" t="s">
        <v>11649</v>
      </c>
      <c r="S2029" s="14" t="s">
        <v>10261</v>
      </c>
      <c r="T2029" s="14" t="s">
        <v>11649</v>
      </c>
      <c r="U2029" s="14" t="s">
        <v>10248</v>
      </c>
      <c r="V2029" s="14"/>
      <c r="W2029" s="14"/>
      <c r="X2029" s="14" t="s">
        <v>10448</v>
      </c>
      <c r="Y2029" s="15">
        <v>25567.54</v>
      </c>
      <c r="Z2029" s="14" t="s">
        <v>11651</v>
      </c>
      <c r="AA2029" s="15">
        <v>20000</v>
      </c>
      <c r="AB2029" s="14" t="s">
        <v>10245</v>
      </c>
      <c r="AC2029" s="14" t="s">
        <v>10246</v>
      </c>
      <c r="AD2029" s="14" t="s">
        <v>10272</v>
      </c>
      <c r="AE2029" s="15">
        <v>4432.0362071260097</v>
      </c>
      <c r="AF2029" s="31" t="str">
        <f>_xlfn.XLOOKUP(A2029,Macmahon!B:B,Macmahon!AE:AE,"",0)</f>
        <v/>
      </c>
      <c r="AG2029" s="28" t="str">
        <f>_xlfn.XLOOKUP(A2029,Macmahon!B:B,Macmahon!AJ:AJ,"",0)</f>
        <v/>
      </c>
      <c r="AH2029" s="28" t="str">
        <f>_xlfn.XLOOKUP(A2029,Macmahon!B:B,Macmahon!AK:AK,"",0)</f>
        <v/>
      </c>
      <c r="AI2029" s="28">
        <f t="shared" si="43"/>
        <v>0</v>
      </c>
      <c r="AJ2029" s="40" t="str">
        <f>E2029&amp;C2029&amp;B2029</f>
        <v>ZSP5102RI</v>
      </c>
      <c r="AK2029" s="40" t="str">
        <f>IFERROR(_xlfn.XLOOKUP(AJ2029,CrossRef!$A:$A,CrossRef!$J:$J,"Not Found"),"-")</f>
        <v>Not Found</v>
      </c>
      <c r="AL2029" s="40" t="str">
        <f>IFERROR(_xlfn.XLOOKUP(AJ2029,CrossRef!$A:$A,CrossRef!$K:$K,"Not Found"),"-")</f>
        <v>Not Found</v>
      </c>
      <c r="AM2029" s="40" t="str">
        <f>IFERROR(_xlfn.XLOOKUP(AJ2029,CrossRef!$A:$A,CrossRef!$L:$L,"Not Found"),"-")</f>
        <v>Not Found</v>
      </c>
    </row>
    <row r="2030" spans="1:39" x14ac:dyDescent="0.3">
      <c r="A2030" s="4" t="str">
        <f>D2030&amp;C2030&amp;B2030</f>
        <v>TD6675700000</v>
      </c>
      <c r="B2030" s="4" t="str">
        <f>LEFT(N2030,FIND(" ",N2030)-1)</f>
        <v>00</v>
      </c>
      <c r="C2030" s="4" t="str">
        <f>LEFT(M2030,4)</f>
        <v>7000</v>
      </c>
      <c r="D2030" s="4" t="str">
        <f>LEFT(L2030,FIND(" ",L2030)-1)</f>
        <v>TD6675</v>
      </c>
      <c r="E2030" s="4" t="str">
        <f>MID(X2030,2,3)</f>
        <v>ZSP</v>
      </c>
      <c r="G2030" s="14" t="s">
        <v>10234</v>
      </c>
      <c r="H2030" s="14" t="s">
        <v>11796</v>
      </c>
      <c r="I2030" s="14" t="s">
        <v>10251</v>
      </c>
      <c r="J2030" s="14" t="s">
        <v>10252</v>
      </c>
      <c r="K2030" s="14" t="s">
        <v>193</v>
      </c>
      <c r="L2030" s="14" t="s">
        <v>10446</v>
      </c>
      <c r="M2030" s="14" t="s">
        <v>807</v>
      </c>
      <c r="N2030" s="14" t="s">
        <v>17</v>
      </c>
      <c r="O2030" s="15">
        <v>75000</v>
      </c>
      <c r="P2030" s="15">
        <v>15567.963792873999</v>
      </c>
      <c r="Q2030" s="20">
        <v>51069.269467592596</v>
      </c>
      <c r="R2030" s="14"/>
      <c r="S2030" s="14"/>
      <c r="T2030" s="14"/>
      <c r="U2030" s="14" t="s">
        <v>10248</v>
      </c>
      <c r="V2030" s="14"/>
      <c r="W2030" s="14"/>
      <c r="X2030" s="14" t="s">
        <v>10448</v>
      </c>
      <c r="Y2030" s="15">
        <v>0</v>
      </c>
      <c r="Z2030" s="14" t="s">
        <v>11798</v>
      </c>
      <c r="AA2030" s="15">
        <v>75000</v>
      </c>
      <c r="AB2030" s="14" t="s">
        <v>10245</v>
      </c>
      <c r="AC2030" s="14" t="s">
        <v>11799</v>
      </c>
      <c r="AD2030" s="14" t="s">
        <v>10272</v>
      </c>
      <c r="AE2030" s="15">
        <v>59432.036207126002</v>
      </c>
      <c r="AF2030" s="31" t="str">
        <f>_xlfn.XLOOKUP(A2030,Macmahon!B:B,Macmahon!AE:AE,"",0)</f>
        <v/>
      </c>
      <c r="AG2030" s="28" t="str">
        <f>_xlfn.XLOOKUP(A2030,Macmahon!B:B,Macmahon!AJ:AJ,"",0)</f>
        <v/>
      </c>
      <c r="AH2030" s="28" t="str">
        <f>_xlfn.XLOOKUP(A2030,Macmahon!B:B,Macmahon!AK:AK,"",0)</f>
        <v/>
      </c>
      <c r="AI2030" s="28">
        <f t="shared" si="43"/>
        <v>0</v>
      </c>
      <c r="AJ2030" s="40" t="str">
        <f>E2030&amp;C2030&amp;B2030</f>
        <v>ZSP700000</v>
      </c>
      <c r="AK2030" s="40" t="str">
        <f>IFERROR(_xlfn.XLOOKUP(AJ2030,CrossRef!$A:$A,CrossRef!$J:$J,"Not Found"),"-")</f>
        <v>Not Found</v>
      </c>
      <c r="AL2030" s="40" t="str">
        <f>IFERROR(_xlfn.XLOOKUP(AJ2030,CrossRef!$A:$A,CrossRef!$K:$K,"Not Found"),"-")</f>
        <v>Not Found</v>
      </c>
      <c r="AM2030" s="40" t="str">
        <f>IFERROR(_xlfn.XLOOKUP(AJ2030,CrossRef!$A:$A,CrossRef!$L:$L,"Not Found"),"-")</f>
        <v>Not Found</v>
      </c>
    </row>
    <row r="2031" spans="1:39" x14ac:dyDescent="0.3">
      <c r="A2031" s="4" t="str">
        <f>D2031&amp;C2031&amp;B2031</f>
        <v>TD66765102LT</v>
      </c>
      <c r="B2031" s="4" t="str">
        <f>LEFT(N2031,FIND(" ",N2031)-1)</f>
        <v>LT</v>
      </c>
      <c r="C2031" s="4" t="str">
        <f>LEFT(M2031,4)</f>
        <v>5102</v>
      </c>
      <c r="D2031" s="4" t="str">
        <f>LEFT(L2031,FIND(" ",L2031)-1)</f>
        <v>TD6676</v>
      </c>
      <c r="E2031" s="4" t="str">
        <f>MID(X2031,2,3)</f>
        <v>ZSP</v>
      </c>
      <c r="G2031" s="17" t="s">
        <v>10234</v>
      </c>
      <c r="H2031" s="17" t="s">
        <v>10235</v>
      </c>
      <c r="I2031" s="17" t="s">
        <v>10251</v>
      </c>
      <c r="J2031" s="17" t="s">
        <v>10252</v>
      </c>
      <c r="K2031" s="17" t="s">
        <v>193</v>
      </c>
      <c r="L2031" s="17" t="s">
        <v>10449</v>
      </c>
      <c r="M2031" s="17" t="s">
        <v>695</v>
      </c>
      <c r="N2031" s="17" t="s">
        <v>57</v>
      </c>
      <c r="O2031" s="18">
        <v>20000</v>
      </c>
      <c r="P2031" s="18">
        <v>15359.6684472204</v>
      </c>
      <c r="Q2031" s="19">
        <v>46622.009444444448</v>
      </c>
      <c r="R2031" s="17" t="s">
        <v>11649</v>
      </c>
      <c r="S2031" s="17" t="s">
        <v>10261</v>
      </c>
      <c r="T2031" s="17" t="s">
        <v>11649</v>
      </c>
      <c r="U2031" s="17" t="s">
        <v>10248</v>
      </c>
      <c r="V2031" s="17"/>
      <c r="W2031" s="17"/>
      <c r="X2031" s="17" t="s">
        <v>10450</v>
      </c>
      <c r="Y2031" s="18">
        <v>25567.54</v>
      </c>
      <c r="Z2031" s="17" t="s">
        <v>11650</v>
      </c>
      <c r="AA2031" s="18">
        <v>20000</v>
      </c>
      <c r="AB2031" s="17" t="s">
        <v>10245</v>
      </c>
      <c r="AC2031" s="17" t="s">
        <v>10246</v>
      </c>
      <c r="AD2031" s="17" t="s">
        <v>10272</v>
      </c>
      <c r="AE2031" s="18">
        <v>4640.3315527796203</v>
      </c>
      <c r="AF2031" s="31" t="str">
        <f>_xlfn.XLOOKUP(A2031,Macmahon!B:B,Macmahon!AE:AE,"",0)</f>
        <v/>
      </c>
      <c r="AG2031" s="28" t="str">
        <f>_xlfn.XLOOKUP(A2031,Macmahon!B:B,Macmahon!AJ:AJ,"",0)</f>
        <v/>
      </c>
      <c r="AH2031" s="28" t="str">
        <f>_xlfn.XLOOKUP(A2031,Macmahon!B:B,Macmahon!AK:AK,"",0)</f>
        <v/>
      </c>
      <c r="AI2031" s="28">
        <f t="shared" si="43"/>
        <v>0</v>
      </c>
      <c r="AJ2031" s="40" t="str">
        <f>E2031&amp;C2031&amp;B2031</f>
        <v>ZSP5102LT</v>
      </c>
      <c r="AK2031" s="40" t="str">
        <f>IFERROR(_xlfn.XLOOKUP(AJ2031,CrossRef!$A:$A,CrossRef!$J:$J,"Not Found"),"-")</f>
        <v>Not Found</v>
      </c>
      <c r="AL2031" s="40" t="str">
        <f>IFERROR(_xlfn.XLOOKUP(AJ2031,CrossRef!$A:$A,CrossRef!$K:$K,"Not Found"),"-")</f>
        <v>Not Found</v>
      </c>
      <c r="AM2031" s="40" t="str">
        <f>IFERROR(_xlfn.XLOOKUP(AJ2031,CrossRef!$A:$A,CrossRef!$L:$L,"Not Found"),"-")</f>
        <v>Not Found</v>
      </c>
    </row>
    <row r="2032" spans="1:39" x14ac:dyDescent="0.3">
      <c r="A2032" s="4" t="str">
        <f>D2032&amp;C2032&amp;B2032</f>
        <v>TD66765102RI</v>
      </c>
      <c r="B2032" s="4" t="str">
        <f>LEFT(N2032,FIND(" ",N2032)-1)</f>
        <v>RI</v>
      </c>
      <c r="C2032" s="4" t="str">
        <f>LEFT(M2032,4)</f>
        <v>5102</v>
      </c>
      <c r="D2032" s="4" t="str">
        <f>LEFT(L2032,FIND(" ",L2032)-1)</f>
        <v>TD6676</v>
      </c>
      <c r="E2032" s="4" t="str">
        <f>MID(X2032,2,3)</f>
        <v>ZSP</v>
      </c>
      <c r="G2032" s="14" t="s">
        <v>10234</v>
      </c>
      <c r="H2032" s="14" t="s">
        <v>10235</v>
      </c>
      <c r="I2032" s="14" t="s">
        <v>10251</v>
      </c>
      <c r="J2032" s="14" t="s">
        <v>10252</v>
      </c>
      <c r="K2032" s="14" t="s">
        <v>193</v>
      </c>
      <c r="L2032" s="14" t="s">
        <v>10449</v>
      </c>
      <c r="M2032" s="14" t="s">
        <v>695</v>
      </c>
      <c r="N2032" s="14" t="s">
        <v>61</v>
      </c>
      <c r="O2032" s="15">
        <v>20000</v>
      </c>
      <c r="P2032" s="15">
        <v>15359.6684472204</v>
      </c>
      <c r="Q2032" s="20">
        <v>46622.009444444448</v>
      </c>
      <c r="R2032" s="14" t="s">
        <v>11649</v>
      </c>
      <c r="S2032" s="14" t="s">
        <v>10261</v>
      </c>
      <c r="T2032" s="14" t="s">
        <v>11649</v>
      </c>
      <c r="U2032" s="14" t="s">
        <v>10248</v>
      </c>
      <c r="V2032" s="14"/>
      <c r="W2032" s="14"/>
      <c r="X2032" s="14" t="s">
        <v>10450</v>
      </c>
      <c r="Y2032" s="15">
        <v>25567.54</v>
      </c>
      <c r="Z2032" s="14" t="s">
        <v>11651</v>
      </c>
      <c r="AA2032" s="15">
        <v>20000</v>
      </c>
      <c r="AB2032" s="14" t="s">
        <v>10245</v>
      </c>
      <c r="AC2032" s="14" t="s">
        <v>10246</v>
      </c>
      <c r="AD2032" s="14" t="s">
        <v>10272</v>
      </c>
      <c r="AE2032" s="15">
        <v>4640.3315527796203</v>
      </c>
      <c r="AF2032" s="31" t="str">
        <f>_xlfn.XLOOKUP(A2032,Macmahon!B:B,Macmahon!AE:AE,"",0)</f>
        <v/>
      </c>
      <c r="AG2032" s="28" t="str">
        <f>_xlfn.XLOOKUP(A2032,Macmahon!B:B,Macmahon!AJ:AJ,"",0)</f>
        <v/>
      </c>
      <c r="AH2032" s="28" t="str">
        <f>_xlfn.XLOOKUP(A2032,Macmahon!B:B,Macmahon!AK:AK,"",0)</f>
        <v/>
      </c>
      <c r="AI2032" s="28">
        <f t="shared" si="43"/>
        <v>0</v>
      </c>
      <c r="AJ2032" s="40" t="str">
        <f>E2032&amp;C2032&amp;B2032</f>
        <v>ZSP5102RI</v>
      </c>
      <c r="AK2032" s="40" t="str">
        <f>IFERROR(_xlfn.XLOOKUP(AJ2032,CrossRef!$A:$A,CrossRef!$J:$J,"Not Found"),"-")</f>
        <v>Not Found</v>
      </c>
      <c r="AL2032" s="40" t="str">
        <f>IFERROR(_xlfn.XLOOKUP(AJ2032,CrossRef!$A:$A,CrossRef!$K:$K,"Not Found"),"-")</f>
        <v>Not Found</v>
      </c>
      <c r="AM2032" s="40" t="str">
        <f>IFERROR(_xlfn.XLOOKUP(AJ2032,CrossRef!$A:$A,CrossRef!$L:$L,"Not Found"),"-")</f>
        <v>Not Found</v>
      </c>
    </row>
    <row r="2033" spans="1:39" x14ac:dyDescent="0.3">
      <c r="A2033" s="4" t="str">
        <f>D2033&amp;C2033&amp;B2033</f>
        <v>TD6676700000</v>
      </c>
      <c r="B2033" s="4" t="str">
        <f>LEFT(N2033,FIND(" ",N2033)-1)</f>
        <v>00</v>
      </c>
      <c r="C2033" s="4" t="str">
        <f>LEFT(M2033,4)</f>
        <v>7000</v>
      </c>
      <c r="D2033" s="4" t="str">
        <f>LEFT(L2033,FIND(" ",L2033)-1)</f>
        <v>TD6676</v>
      </c>
      <c r="E2033" s="4" t="str">
        <f>MID(X2033,2,3)</f>
        <v>ZSP</v>
      </c>
      <c r="G2033" s="14" t="s">
        <v>10234</v>
      </c>
      <c r="H2033" s="14" t="s">
        <v>11796</v>
      </c>
      <c r="I2033" s="14" t="s">
        <v>10251</v>
      </c>
      <c r="J2033" s="14" t="s">
        <v>10252</v>
      </c>
      <c r="K2033" s="14" t="s">
        <v>193</v>
      </c>
      <c r="L2033" s="14" t="s">
        <v>10449</v>
      </c>
      <c r="M2033" s="14" t="s">
        <v>807</v>
      </c>
      <c r="N2033" s="14" t="s">
        <v>17</v>
      </c>
      <c r="O2033" s="15">
        <v>75000</v>
      </c>
      <c r="P2033" s="15">
        <v>15359.6684472204</v>
      </c>
      <c r="Q2033" s="20">
        <v>51086.176111111112</v>
      </c>
      <c r="R2033" s="14"/>
      <c r="S2033" s="14"/>
      <c r="T2033" s="14"/>
      <c r="U2033" s="14" t="s">
        <v>10248</v>
      </c>
      <c r="V2033" s="14"/>
      <c r="W2033" s="14"/>
      <c r="X2033" s="14" t="s">
        <v>10450</v>
      </c>
      <c r="Y2033" s="15">
        <v>0</v>
      </c>
      <c r="Z2033" s="14" t="s">
        <v>11798</v>
      </c>
      <c r="AA2033" s="15">
        <v>75000</v>
      </c>
      <c r="AB2033" s="14" t="s">
        <v>10245</v>
      </c>
      <c r="AC2033" s="14" t="s">
        <v>11799</v>
      </c>
      <c r="AD2033" s="14" t="s">
        <v>10272</v>
      </c>
      <c r="AE2033" s="15">
        <v>59640.3315527796</v>
      </c>
      <c r="AF2033" s="31" t="str">
        <f>_xlfn.XLOOKUP(A2033,Macmahon!B:B,Macmahon!AE:AE,"",0)</f>
        <v/>
      </c>
      <c r="AG2033" s="28" t="str">
        <f>_xlfn.XLOOKUP(A2033,Macmahon!B:B,Macmahon!AJ:AJ,"",0)</f>
        <v/>
      </c>
      <c r="AH2033" s="28" t="str">
        <f>_xlfn.XLOOKUP(A2033,Macmahon!B:B,Macmahon!AK:AK,"",0)</f>
        <v/>
      </c>
      <c r="AI2033" s="28">
        <f t="shared" si="43"/>
        <v>0</v>
      </c>
      <c r="AJ2033" s="40" t="str">
        <f>E2033&amp;C2033&amp;B2033</f>
        <v>ZSP700000</v>
      </c>
      <c r="AK2033" s="40" t="str">
        <f>IFERROR(_xlfn.XLOOKUP(AJ2033,CrossRef!$A:$A,CrossRef!$J:$J,"Not Found"),"-")</f>
        <v>Not Found</v>
      </c>
      <c r="AL2033" s="40" t="str">
        <f>IFERROR(_xlfn.XLOOKUP(AJ2033,CrossRef!$A:$A,CrossRef!$K:$K,"Not Found"),"-")</f>
        <v>Not Found</v>
      </c>
      <c r="AM2033" s="40" t="str">
        <f>IFERROR(_xlfn.XLOOKUP(AJ2033,CrossRef!$A:$A,CrossRef!$L:$L,"Not Found"),"-")</f>
        <v>Not Found</v>
      </c>
    </row>
    <row r="2034" spans="1:39" x14ac:dyDescent="0.3">
      <c r="A2034" s="4" t="str">
        <f>D2034&amp;C2034&amp;B2034</f>
        <v>TD66775102LT</v>
      </c>
      <c r="B2034" s="4" t="str">
        <f>LEFT(N2034,FIND(" ",N2034)-1)</f>
        <v>LT</v>
      </c>
      <c r="C2034" s="4" t="str">
        <f>LEFT(M2034,4)</f>
        <v>5102</v>
      </c>
      <c r="D2034" s="4" t="str">
        <f>LEFT(L2034,FIND(" ",L2034)-1)</f>
        <v>TD6677</v>
      </c>
      <c r="E2034" s="4" t="str">
        <f>MID(X2034,2,3)</f>
        <v>ZSP</v>
      </c>
      <c r="G2034" s="17" t="s">
        <v>10234</v>
      </c>
      <c r="H2034" s="17" t="s">
        <v>10235</v>
      </c>
      <c r="I2034" s="17" t="s">
        <v>10251</v>
      </c>
      <c r="J2034" s="17" t="s">
        <v>10252</v>
      </c>
      <c r="K2034" s="17" t="s">
        <v>193</v>
      </c>
      <c r="L2034" s="17" t="s">
        <v>10426</v>
      </c>
      <c r="M2034" s="17" t="s">
        <v>695</v>
      </c>
      <c r="N2034" s="17" t="s">
        <v>57</v>
      </c>
      <c r="O2034" s="18">
        <v>20000</v>
      </c>
      <c r="P2034" s="18">
        <v>16213.617112518101</v>
      </c>
      <c r="Q2034" s="19">
        <v>46552.697268518517</v>
      </c>
      <c r="R2034" s="17" t="s">
        <v>11649</v>
      </c>
      <c r="S2034" s="17" t="s">
        <v>10261</v>
      </c>
      <c r="T2034" s="17" t="s">
        <v>11649</v>
      </c>
      <c r="U2034" s="17" t="s">
        <v>10248</v>
      </c>
      <c r="V2034" s="17"/>
      <c r="W2034" s="17"/>
      <c r="X2034" s="17" t="s">
        <v>10428</v>
      </c>
      <c r="Y2034" s="18">
        <v>25567.54</v>
      </c>
      <c r="Z2034" s="17" t="s">
        <v>11650</v>
      </c>
      <c r="AA2034" s="18">
        <v>20000</v>
      </c>
      <c r="AB2034" s="17" t="s">
        <v>10245</v>
      </c>
      <c r="AC2034" s="17" t="s">
        <v>10246</v>
      </c>
      <c r="AD2034" s="17" t="s">
        <v>10272</v>
      </c>
      <c r="AE2034" s="18">
        <v>3786.3828874818701</v>
      </c>
      <c r="AF2034" s="31" t="str">
        <f>_xlfn.XLOOKUP(A2034,Macmahon!B:B,Macmahon!AE:AE,"",0)</f>
        <v/>
      </c>
      <c r="AG2034" s="28" t="str">
        <f>_xlfn.XLOOKUP(A2034,Macmahon!B:B,Macmahon!AJ:AJ,"",0)</f>
        <v/>
      </c>
      <c r="AH2034" s="28" t="str">
        <f>_xlfn.XLOOKUP(A2034,Macmahon!B:B,Macmahon!AK:AK,"",0)</f>
        <v/>
      </c>
      <c r="AI2034" s="28">
        <f t="shared" si="43"/>
        <v>0</v>
      </c>
      <c r="AJ2034" s="40" t="str">
        <f>E2034&amp;C2034&amp;B2034</f>
        <v>ZSP5102LT</v>
      </c>
      <c r="AK2034" s="40" t="str">
        <f>IFERROR(_xlfn.XLOOKUP(AJ2034,CrossRef!$A:$A,CrossRef!$J:$J,"Not Found"),"-")</f>
        <v>Not Found</v>
      </c>
      <c r="AL2034" s="40" t="str">
        <f>IFERROR(_xlfn.XLOOKUP(AJ2034,CrossRef!$A:$A,CrossRef!$K:$K,"Not Found"),"-")</f>
        <v>Not Found</v>
      </c>
      <c r="AM2034" s="40" t="str">
        <f>IFERROR(_xlfn.XLOOKUP(AJ2034,CrossRef!$A:$A,CrossRef!$L:$L,"Not Found"),"-")</f>
        <v>Not Found</v>
      </c>
    </row>
    <row r="2035" spans="1:39" x14ac:dyDescent="0.3">
      <c r="A2035" s="4" t="str">
        <f>D2035&amp;C2035&amp;B2035</f>
        <v>TD66775102RI</v>
      </c>
      <c r="B2035" s="4" t="str">
        <f>LEFT(N2035,FIND(" ",N2035)-1)</f>
        <v>RI</v>
      </c>
      <c r="C2035" s="4" t="str">
        <f>LEFT(M2035,4)</f>
        <v>5102</v>
      </c>
      <c r="D2035" s="4" t="str">
        <f>LEFT(L2035,FIND(" ",L2035)-1)</f>
        <v>TD6677</v>
      </c>
      <c r="E2035" s="4" t="str">
        <f>MID(X2035,2,3)</f>
        <v>ZSP</v>
      </c>
      <c r="G2035" s="14" t="s">
        <v>10234</v>
      </c>
      <c r="H2035" s="14" t="s">
        <v>10235</v>
      </c>
      <c r="I2035" s="14" t="s">
        <v>10251</v>
      </c>
      <c r="J2035" s="14" t="s">
        <v>10252</v>
      </c>
      <c r="K2035" s="14" t="s">
        <v>193</v>
      </c>
      <c r="L2035" s="14" t="s">
        <v>10426</v>
      </c>
      <c r="M2035" s="14" t="s">
        <v>695</v>
      </c>
      <c r="N2035" s="14" t="s">
        <v>61</v>
      </c>
      <c r="O2035" s="15">
        <v>20000</v>
      </c>
      <c r="P2035" s="15">
        <v>16213.617112518101</v>
      </c>
      <c r="Q2035" s="20">
        <v>46552.697268518517</v>
      </c>
      <c r="R2035" s="14" t="s">
        <v>11649</v>
      </c>
      <c r="S2035" s="14" t="s">
        <v>10261</v>
      </c>
      <c r="T2035" s="14" t="s">
        <v>11649</v>
      </c>
      <c r="U2035" s="14" t="s">
        <v>10248</v>
      </c>
      <c r="V2035" s="14"/>
      <c r="W2035" s="14"/>
      <c r="X2035" s="14" t="s">
        <v>10428</v>
      </c>
      <c r="Y2035" s="15">
        <v>25567.54</v>
      </c>
      <c r="Z2035" s="14" t="s">
        <v>11651</v>
      </c>
      <c r="AA2035" s="15">
        <v>20000</v>
      </c>
      <c r="AB2035" s="14" t="s">
        <v>10245</v>
      </c>
      <c r="AC2035" s="14" t="s">
        <v>10246</v>
      </c>
      <c r="AD2035" s="14" t="s">
        <v>10272</v>
      </c>
      <c r="AE2035" s="15">
        <v>3786.3828874818701</v>
      </c>
      <c r="AF2035" s="31" t="str">
        <f>_xlfn.XLOOKUP(A2035,Macmahon!B:B,Macmahon!AE:AE,"",0)</f>
        <v/>
      </c>
      <c r="AG2035" s="28" t="str">
        <f>_xlfn.XLOOKUP(A2035,Macmahon!B:B,Macmahon!AJ:AJ,"",0)</f>
        <v/>
      </c>
      <c r="AH2035" s="28" t="str">
        <f>_xlfn.XLOOKUP(A2035,Macmahon!B:B,Macmahon!AK:AK,"",0)</f>
        <v/>
      </c>
      <c r="AI2035" s="28">
        <f t="shared" si="43"/>
        <v>0</v>
      </c>
      <c r="AJ2035" s="40" t="str">
        <f>E2035&amp;C2035&amp;B2035</f>
        <v>ZSP5102RI</v>
      </c>
      <c r="AK2035" s="40" t="str">
        <f>IFERROR(_xlfn.XLOOKUP(AJ2035,CrossRef!$A:$A,CrossRef!$J:$J,"Not Found"),"-")</f>
        <v>Not Found</v>
      </c>
      <c r="AL2035" s="40" t="str">
        <f>IFERROR(_xlfn.XLOOKUP(AJ2035,CrossRef!$A:$A,CrossRef!$K:$K,"Not Found"),"-")</f>
        <v>Not Found</v>
      </c>
      <c r="AM2035" s="40" t="str">
        <f>IFERROR(_xlfn.XLOOKUP(AJ2035,CrossRef!$A:$A,CrossRef!$L:$L,"Not Found"),"-")</f>
        <v>Not Found</v>
      </c>
    </row>
    <row r="2036" spans="1:39" x14ac:dyDescent="0.3">
      <c r="A2036" s="4" t="str">
        <f>D2036&amp;C2036&amp;B2036</f>
        <v>TD63227201LF</v>
      </c>
      <c r="B2036" s="4" t="str">
        <f>LEFT(N2036,FIND(" ",N2036)-1)</f>
        <v>LF</v>
      </c>
      <c r="C2036" s="4" t="str">
        <f>LEFT(M2036,4)</f>
        <v>7201</v>
      </c>
      <c r="D2036" s="4" t="str">
        <f>LEFT(L2036,FIND(" ",L2036)-1)</f>
        <v>TD6322</v>
      </c>
      <c r="E2036" s="4" t="str">
        <f>MID(X2036,2,3)</f>
        <v>SND</v>
      </c>
      <c r="G2036" s="14" t="s">
        <v>10234</v>
      </c>
      <c r="H2036" s="14" t="s">
        <v>10235</v>
      </c>
      <c r="I2036" s="14" t="s">
        <v>10257</v>
      </c>
      <c r="J2036" s="14" t="s">
        <v>10258</v>
      </c>
      <c r="K2036" s="14" t="s">
        <v>187</v>
      </c>
      <c r="L2036" s="14" t="s">
        <v>10708</v>
      </c>
      <c r="M2036" s="14" t="s">
        <v>933</v>
      </c>
      <c r="N2036" s="14" t="s">
        <v>483</v>
      </c>
      <c r="O2036" s="15">
        <v>24000</v>
      </c>
      <c r="P2036" s="15">
        <v>6859.3852018059997</v>
      </c>
      <c r="Q2036" s="16">
        <v>47377</v>
      </c>
      <c r="R2036" s="14" t="s">
        <v>11806</v>
      </c>
      <c r="S2036" s="14" t="s">
        <v>10261</v>
      </c>
      <c r="T2036" s="14" t="s">
        <v>11806</v>
      </c>
      <c r="U2036" s="14" t="s">
        <v>10248</v>
      </c>
      <c r="V2036" s="14"/>
      <c r="W2036" s="14" t="s">
        <v>11835</v>
      </c>
      <c r="X2036" s="14" t="s">
        <v>10710</v>
      </c>
      <c r="Y2036" s="15">
        <v>29955.23</v>
      </c>
      <c r="Z2036" s="14" t="s">
        <v>11808</v>
      </c>
      <c r="AA2036" s="15">
        <v>72457.095140314894</v>
      </c>
      <c r="AB2036" s="14" t="s">
        <v>10245</v>
      </c>
      <c r="AC2036" s="14" t="s">
        <v>10246</v>
      </c>
      <c r="AD2036" s="14" t="s">
        <v>10272</v>
      </c>
      <c r="AE2036" s="15">
        <v>17140.614798194001</v>
      </c>
      <c r="AF2036" s="31" t="str">
        <f>_xlfn.XLOOKUP(A2036,Macmahon!B:B,Macmahon!AE:AE,"",0)</f>
        <v/>
      </c>
      <c r="AG2036" s="28" t="str">
        <f>_xlfn.XLOOKUP(A2036,Macmahon!B:B,Macmahon!AJ:AJ,"",0)</f>
        <v/>
      </c>
      <c r="AH2036" s="28" t="str">
        <f>_xlfn.XLOOKUP(A2036,Macmahon!B:B,Macmahon!AK:AK,"",0)</f>
        <v/>
      </c>
      <c r="AI2036" s="28">
        <f t="shared" si="43"/>
        <v>0</v>
      </c>
      <c r="AJ2036" s="40" t="str">
        <f>E2036&amp;C2036&amp;B2036</f>
        <v>SND7201LF</v>
      </c>
      <c r="AK2036" s="40" t="str">
        <f>IFERROR(_xlfn.XLOOKUP(AJ2036,CrossRef!$A:$A,CrossRef!$J:$J,"Not Found"),"-")</f>
        <v>TKHL162-SURE-SPSN</v>
      </c>
      <c r="AL2036" s="40">
        <f>IFERROR(_xlfn.XLOOKUP(AJ2036,CrossRef!$A:$A,CrossRef!$K:$K,"Not Found"),"-")</f>
        <v>0</v>
      </c>
      <c r="AM2036" s="40" t="str">
        <f>IFERROR(_xlfn.XLOOKUP(AJ2036,CrossRef!$A:$A,CrossRef!$L:$L,"Not Found"),"-")</f>
        <v>24000H SUSPENSION CYLINDER CHANGE LHF</v>
      </c>
    </row>
    <row r="2037" spans="1:39" x14ac:dyDescent="0.3">
      <c r="A2037" s="4" t="str">
        <f>D2037&amp;C2037&amp;B2037</f>
        <v>TD63227201RF</v>
      </c>
      <c r="B2037" s="4" t="str">
        <f>LEFT(N2037,FIND(" ",N2037)-1)</f>
        <v>RF</v>
      </c>
      <c r="C2037" s="4" t="str">
        <f>LEFT(M2037,4)</f>
        <v>7201</v>
      </c>
      <c r="D2037" s="4" t="str">
        <f>LEFT(L2037,FIND(" ",L2037)-1)</f>
        <v>TD6322</v>
      </c>
      <c r="E2037" s="4" t="str">
        <f>MID(X2037,2,3)</f>
        <v>SND</v>
      </c>
      <c r="G2037" s="17" t="s">
        <v>10234</v>
      </c>
      <c r="H2037" s="17" t="s">
        <v>10235</v>
      </c>
      <c r="I2037" s="17" t="s">
        <v>10257</v>
      </c>
      <c r="J2037" s="17" t="s">
        <v>10258</v>
      </c>
      <c r="K2037" s="17" t="s">
        <v>187</v>
      </c>
      <c r="L2037" s="17" t="s">
        <v>10708</v>
      </c>
      <c r="M2037" s="17" t="s">
        <v>933</v>
      </c>
      <c r="N2037" s="17" t="s">
        <v>487</v>
      </c>
      <c r="O2037" s="18">
        <v>24000</v>
      </c>
      <c r="P2037" s="18">
        <v>5889.9552224541003</v>
      </c>
      <c r="Q2037" s="16">
        <v>47444</v>
      </c>
      <c r="R2037" s="17" t="s">
        <v>11806</v>
      </c>
      <c r="S2037" s="17" t="s">
        <v>10261</v>
      </c>
      <c r="T2037" s="17" t="s">
        <v>11806</v>
      </c>
      <c r="U2037" s="17" t="s">
        <v>10248</v>
      </c>
      <c r="V2037" s="17"/>
      <c r="W2037" s="17" t="s">
        <v>11835</v>
      </c>
      <c r="X2037" s="17" t="s">
        <v>10710</v>
      </c>
      <c r="Y2037" s="18">
        <v>29955.23</v>
      </c>
      <c r="Z2037" s="17" t="s">
        <v>11810</v>
      </c>
      <c r="AA2037" s="18">
        <v>73465.993155372998</v>
      </c>
      <c r="AB2037" s="17" t="s">
        <v>10245</v>
      </c>
      <c r="AC2037" s="17" t="s">
        <v>10246</v>
      </c>
      <c r="AD2037" s="17" t="s">
        <v>10272</v>
      </c>
      <c r="AE2037" s="18">
        <v>18110.0447775459</v>
      </c>
      <c r="AF2037" s="31" t="str">
        <f>_xlfn.XLOOKUP(A2037,Macmahon!B:B,Macmahon!AE:AE,"",0)</f>
        <v/>
      </c>
      <c r="AG2037" s="28" t="str">
        <f>_xlfn.XLOOKUP(A2037,Macmahon!B:B,Macmahon!AJ:AJ,"",0)</f>
        <v/>
      </c>
      <c r="AH2037" s="28" t="str">
        <f>_xlfn.XLOOKUP(A2037,Macmahon!B:B,Macmahon!AK:AK,"",0)</f>
        <v/>
      </c>
      <c r="AI2037" s="28">
        <f t="shared" si="43"/>
        <v>0</v>
      </c>
      <c r="AJ2037" s="40" t="str">
        <f>E2037&amp;C2037&amp;B2037</f>
        <v>SND7201RF</v>
      </c>
      <c r="AK2037" s="40" t="str">
        <f>IFERROR(_xlfn.XLOOKUP(AJ2037,CrossRef!$A:$A,CrossRef!$J:$J,"Not Found"),"-")</f>
        <v>TKHL134-SURE-SPSN</v>
      </c>
      <c r="AL2037" s="40">
        <f>IFERROR(_xlfn.XLOOKUP(AJ2037,CrossRef!$A:$A,CrossRef!$K:$K,"Not Found"),"-")</f>
        <v>0</v>
      </c>
      <c r="AM2037" s="40" t="str">
        <f>IFERROR(_xlfn.XLOOKUP(AJ2037,CrossRef!$A:$A,CrossRef!$L:$L,"Not Found"),"-")</f>
        <v>24000H SUSPENSION CYLINDER CHANGE RHF</v>
      </c>
    </row>
    <row r="2038" spans="1:39" x14ac:dyDescent="0.3">
      <c r="A2038" s="4" t="str">
        <f>D2038&amp;C2038&amp;B2038</f>
        <v>TD63427201LF</v>
      </c>
      <c r="B2038" s="4" t="str">
        <f>LEFT(N2038,FIND(" ",N2038)-1)</f>
        <v>LF</v>
      </c>
      <c r="C2038" s="4" t="str">
        <f>LEFT(M2038,4)</f>
        <v>7201</v>
      </c>
      <c r="D2038" s="4" t="str">
        <f>LEFT(L2038,FIND(" ",L2038)-1)</f>
        <v>TD6342</v>
      </c>
      <c r="E2038" s="4" t="str">
        <f>MID(X2038,2,3)</f>
        <v>SSP</v>
      </c>
      <c r="G2038" s="14" t="s">
        <v>10234</v>
      </c>
      <c r="H2038" s="14" t="s">
        <v>10235</v>
      </c>
      <c r="I2038" s="14" t="s">
        <v>10257</v>
      </c>
      <c r="J2038" s="14" t="s">
        <v>10258</v>
      </c>
      <c r="K2038" s="14" t="s">
        <v>183</v>
      </c>
      <c r="L2038" s="14" t="s">
        <v>10401</v>
      </c>
      <c r="M2038" s="14" t="s">
        <v>933</v>
      </c>
      <c r="N2038" s="14" t="s">
        <v>483</v>
      </c>
      <c r="O2038" s="15">
        <v>24000</v>
      </c>
      <c r="P2038" s="15">
        <v>28586.988854505598</v>
      </c>
      <c r="Q2038" s="16">
        <v>45945</v>
      </c>
      <c r="R2038" s="14" t="s">
        <v>11806</v>
      </c>
      <c r="S2038" s="14" t="s">
        <v>10261</v>
      </c>
      <c r="T2038" s="14" t="s">
        <v>11806</v>
      </c>
      <c r="U2038" s="14" t="s">
        <v>10269</v>
      </c>
      <c r="V2038" s="14"/>
      <c r="W2038" s="14" t="s">
        <v>11845</v>
      </c>
      <c r="X2038" s="14" t="s">
        <v>10402</v>
      </c>
      <c r="Y2038" s="15">
        <v>29955.23</v>
      </c>
      <c r="Z2038" s="14" t="s">
        <v>11808</v>
      </c>
      <c r="AA2038" s="15">
        <v>42111.465558739299</v>
      </c>
      <c r="AB2038" s="14" t="s">
        <v>10245</v>
      </c>
      <c r="AC2038" s="14" t="s">
        <v>10246</v>
      </c>
      <c r="AD2038" s="14" t="s">
        <v>10272</v>
      </c>
      <c r="AE2038" s="15">
        <v>-4586.9888545055701</v>
      </c>
      <c r="AF2038" s="31">
        <f>_xlfn.XLOOKUP(A2038,Macmahon!B:B,Macmahon!AE:AE,"",0)</f>
        <v>44236</v>
      </c>
      <c r="AG2038" s="28">
        <f>_xlfn.XLOOKUP(A2038,Macmahon!B:B,Macmahon!AJ:AJ,"",0)</f>
        <v>45786.509523807872</v>
      </c>
      <c r="AH2038" s="28">
        <f>_xlfn.XLOOKUP(A2038,Macmahon!B:B,Macmahon!AK:AK,"",0)</f>
        <v>45775</v>
      </c>
      <c r="AI2038" s="28">
        <f t="shared" si="43"/>
        <v>45775</v>
      </c>
      <c r="AJ2038" s="40" t="str">
        <f>E2038&amp;C2038&amp;B2038</f>
        <v>SSP7201LF</v>
      </c>
      <c r="AK2038" s="40" t="str">
        <f>IFERROR(_xlfn.XLOOKUP(AJ2038,CrossRef!$A:$A,CrossRef!$J:$J,"Not Found"),"-")</f>
        <v>TKHL131-SURE-SPSN</v>
      </c>
      <c r="AL2038" s="40" t="str">
        <f>IFERROR(_xlfn.XLOOKUP(AJ2038,CrossRef!$A:$A,CrossRef!$K:$K,"Not Found"),"-")</f>
        <v>LHF</v>
      </c>
      <c r="AM2038" s="40" t="str">
        <f>IFERROR(_xlfn.XLOOKUP(AJ2038,CrossRef!$A:$A,CrossRef!$L:$L,"Not Found"),"-")</f>
        <v>24000H SUSPENSION CYLINDER CHANGE LHF</v>
      </c>
    </row>
    <row r="2039" spans="1:39" x14ac:dyDescent="0.3">
      <c r="A2039" s="4" t="str">
        <f>D2039&amp;C2039&amp;B2039</f>
        <v>TD63427201RF</v>
      </c>
      <c r="B2039" s="4" t="str">
        <f>LEFT(N2039,FIND(" ",N2039)-1)</f>
        <v>RF</v>
      </c>
      <c r="C2039" s="4" t="str">
        <f>LEFT(M2039,4)</f>
        <v>7201</v>
      </c>
      <c r="D2039" s="4" t="str">
        <f>LEFT(L2039,FIND(" ",L2039)-1)</f>
        <v>TD6342</v>
      </c>
      <c r="E2039" s="4" t="str">
        <f>MID(X2039,2,3)</f>
        <v>SSP</v>
      </c>
      <c r="G2039" s="17" t="s">
        <v>10234</v>
      </c>
      <c r="H2039" s="17" t="s">
        <v>10235</v>
      </c>
      <c r="I2039" s="17" t="s">
        <v>10257</v>
      </c>
      <c r="J2039" s="17" t="s">
        <v>10258</v>
      </c>
      <c r="K2039" s="17" t="s">
        <v>183</v>
      </c>
      <c r="L2039" s="17" t="s">
        <v>10401</v>
      </c>
      <c r="M2039" s="17" t="s">
        <v>933</v>
      </c>
      <c r="N2039" s="17" t="s">
        <v>487</v>
      </c>
      <c r="O2039" s="18">
        <v>24000</v>
      </c>
      <c r="P2039" s="18">
        <v>11002.326685112201</v>
      </c>
      <c r="Q2039" s="16">
        <v>46648</v>
      </c>
      <c r="R2039" s="17" t="s">
        <v>11806</v>
      </c>
      <c r="S2039" s="17" t="s">
        <v>10261</v>
      </c>
      <c r="T2039" s="17" t="s">
        <v>11806</v>
      </c>
      <c r="U2039" s="17" t="s">
        <v>10248</v>
      </c>
      <c r="V2039" s="17"/>
      <c r="W2039" s="17" t="s">
        <v>11138</v>
      </c>
      <c r="X2039" s="17" t="s">
        <v>10402</v>
      </c>
      <c r="Y2039" s="18">
        <v>29955.23</v>
      </c>
      <c r="Z2039" s="17" t="s">
        <v>11810</v>
      </c>
      <c r="AA2039" s="18">
        <v>49812.041752224497</v>
      </c>
      <c r="AB2039" s="17" t="s">
        <v>10245</v>
      </c>
      <c r="AC2039" s="17" t="s">
        <v>10246</v>
      </c>
      <c r="AD2039" s="17" t="s">
        <v>10272</v>
      </c>
      <c r="AE2039" s="18">
        <v>12997.673314887799</v>
      </c>
      <c r="AF2039" s="31" t="str">
        <f>_xlfn.XLOOKUP(A2039,Macmahon!B:B,Macmahon!AE:AE,"",0)</f>
        <v/>
      </c>
      <c r="AG2039" s="28" t="str">
        <f>_xlfn.XLOOKUP(A2039,Macmahon!B:B,Macmahon!AJ:AJ,"",0)</f>
        <v/>
      </c>
      <c r="AH2039" s="28" t="str">
        <f>_xlfn.XLOOKUP(A2039,Macmahon!B:B,Macmahon!AK:AK,"",0)</f>
        <v/>
      </c>
      <c r="AI2039" s="28">
        <f t="shared" si="43"/>
        <v>0</v>
      </c>
      <c r="AJ2039" s="40" t="str">
        <f>E2039&amp;C2039&amp;B2039</f>
        <v>SSP7201RF</v>
      </c>
      <c r="AK2039" s="40" t="str">
        <f>IFERROR(_xlfn.XLOOKUP(AJ2039,CrossRef!$A:$A,CrossRef!$J:$J,"Not Found"),"-")</f>
        <v>TKHL242-SURE</v>
      </c>
      <c r="AL2039" s="40" t="str">
        <f>IFERROR(_xlfn.XLOOKUP(AJ2039,CrossRef!$A:$A,CrossRef!$K:$K,"Not Found"),"-")</f>
        <v>RHF</v>
      </c>
      <c r="AM2039" s="40" t="str">
        <f>IFERROR(_xlfn.XLOOKUP(AJ2039,CrossRef!$A:$A,CrossRef!$L:$L,"Not Found"),"-")</f>
        <v>25000H SUSPENSION CYLINDER CHANGE RHF</v>
      </c>
    </row>
    <row r="2040" spans="1:39" x14ac:dyDescent="0.3">
      <c r="A2040" s="4" t="str">
        <f>D2040&amp;C2040&amp;B2040</f>
        <v>TD63457201LF</v>
      </c>
      <c r="B2040" s="4" t="str">
        <f>LEFT(N2040,FIND(" ",N2040)-1)</f>
        <v>LF</v>
      </c>
      <c r="C2040" s="4" t="str">
        <f>LEFT(M2040,4)</f>
        <v>7201</v>
      </c>
      <c r="D2040" s="4" t="str">
        <f>LEFT(L2040,FIND(" ",L2040)-1)</f>
        <v>TD6345</v>
      </c>
      <c r="E2040" s="4" t="str">
        <f>MID(X2040,2,3)</f>
        <v>SSP</v>
      </c>
      <c r="G2040" s="14" t="s">
        <v>10234</v>
      </c>
      <c r="H2040" s="14" t="s">
        <v>10235</v>
      </c>
      <c r="I2040" s="14" t="s">
        <v>10257</v>
      </c>
      <c r="J2040" s="14" t="s">
        <v>10258</v>
      </c>
      <c r="K2040" s="14" t="s">
        <v>183</v>
      </c>
      <c r="L2040" s="14" t="s">
        <v>10403</v>
      </c>
      <c r="M2040" s="14" t="s">
        <v>933</v>
      </c>
      <c r="N2040" s="14" t="s">
        <v>483</v>
      </c>
      <c r="O2040" s="15">
        <v>24000</v>
      </c>
      <c r="P2040" s="15">
        <v>16026.833664502799</v>
      </c>
      <c r="Q2040" s="16">
        <v>48239</v>
      </c>
      <c r="R2040" s="14" t="s">
        <v>11806</v>
      </c>
      <c r="S2040" s="14" t="s">
        <v>10261</v>
      </c>
      <c r="T2040" s="14" t="s">
        <v>11806</v>
      </c>
      <c r="U2040" s="14" t="s">
        <v>10248</v>
      </c>
      <c r="V2040" s="14"/>
      <c r="W2040" s="14" t="s">
        <v>11844</v>
      </c>
      <c r="X2040" s="14" t="s">
        <v>10404</v>
      </c>
      <c r="Y2040" s="15">
        <v>29955.23</v>
      </c>
      <c r="Z2040" s="14" t="s">
        <v>11808</v>
      </c>
      <c r="AA2040" s="15">
        <v>69352.974161533202</v>
      </c>
      <c r="AB2040" s="14" t="s">
        <v>10245</v>
      </c>
      <c r="AC2040" s="14" t="s">
        <v>10246</v>
      </c>
      <c r="AD2040" s="14" t="s">
        <v>10272</v>
      </c>
      <c r="AE2040" s="15">
        <v>7973.1663354971997</v>
      </c>
      <c r="AF2040" s="31">
        <f>_xlfn.XLOOKUP(A2040,Macmahon!B:B,Macmahon!AE:AE,"",0)</f>
        <v>45083</v>
      </c>
      <c r="AG2040" s="28">
        <f>_xlfn.XLOOKUP(A2040,Macmahon!B:B,Macmahon!AJ:AJ,"",0)</f>
        <v>46784.357549849534</v>
      </c>
      <c r="AH2040" s="28">
        <f>_xlfn.XLOOKUP(A2040,Macmahon!B:B,Macmahon!AK:AK,"",0)</f>
        <v>46406</v>
      </c>
      <c r="AI2040" s="28">
        <f t="shared" si="43"/>
        <v>46406</v>
      </c>
      <c r="AJ2040" s="40" t="str">
        <f>E2040&amp;C2040&amp;B2040</f>
        <v>SSP7201LF</v>
      </c>
      <c r="AK2040" s="40" t="str">
        <f>IFERROR(_xlfn.XLOOKUP(AJ2040,CrossRef!$A:$A,CrossRef!$J:$J,"Not Found"),"-")</f>
        <v>TKHL131-SURE-SPSN</v>
      </c>
      <c r="AL2040" s="40" t="str">
        <f>IFERROR(_xlfn.XLOOKUP(AJ2040,CrossRef!$A:$A,CrossRef!$K:$K,"Not Found"),"-")</f>
        <v>LHF</v>
      </c>
      <c r="AM2040" s="40" t="str">
        <f>IFERROR(_xlfn.XLOOKUP(AJ2040,CrossRef!$A:$A,CrossRef!$L:$L,"Not Found"),"-")</f>
        <v>24000H SUSPENSION CYLINDER CHANGE LHF</v>
      </c>
    </row>
    <row r="2041" spans="1:39" x14ac:dyDescent="0.3">
      <c r="A2041" s="4" t="str">
        <f>D2041&amp;C2041&amp;B2041</f>
        <v>TD63457201RF</v>
      </c>
      <c r="B2041" s="4" t="str">
        <f>LEFT(N2041,FIND(" ",N2041)-1)</f>
        <v>RF</v>
      </c>
      <c r="C2041" s="4" t="str">
        <f>LEFT(M2041,4)</f>
        <v>7201</v>
      </c>
      <c r="D2041" s="4" t="str">
        <f>LEFT(L2041,FIND(" ",L2041)-1)</f>
        <v>TD6345</v>
      </c>
      <c r="E2041" s="4" t="str">
        <f>MID(X2041,2,3)</f>
        <v>SSP</v>
      </c>
      <c r="G2041" s="17" t="s">
        <v>10234</v>
      </c>
      <c r="H2041" s="17" t="s">
        <v>10235</v>
      </c>
      <c r="I2041" s="17" t="s">
        <v>10257</v>
      </c>
      <c r="J2041" s="17" t="s">
        <v>10258</v>
      </c>
      <c r="K2041" s="17" t="s">
        <v>183</v>
      </c>
      <c r="L2041" s="17" t="s">
        <v>10403</v>
      </c>
      <c r="M2041" s="17" t="s">
        <v>933</v>
      </c>
      <c r="N2041" s="17" t="s">
        <v>487</v>
      </c>
      <c r="O2041" s="18">
        <v>24000</v>
      </c>
      <c r="P2041" s="18">
        <v>9279.4670759924102</v>
      </c>
      <c r="Q2041" s="16">
        <v>47341</v>
      </c>
      <c r="R2041" s="17" t="s">
        <v>11806</v>
      </c>
      <c r="S2041" s="17" t="s">
        <v>10261</v>
      </c>
      <c r="T2041" s="17" t="s">
        <v>11806</v>
      </c>
      <c r="U2041" s="17" t="s">
        <v>10248</v>
      </c>
      <c r="V2041" s="17"/>
      <c r="W2041" s="17" t="s">
        <v>11826</v>
      </c>
      <c r="X2041" s="17" t="s">
        <v>10404</v>
      </c>
      <c r="Y2041" s="18">
        <v>29955.23</v>
      </c>
      <c r="Z2041" s="17" t="s">
        <v>11810</v>
      </c>
      <c r="AA2041" s="18">
        <v>59518.614134154697</v>
      </c>
      <c r="AB2041" s="17" t="s">
        <v>10245</v>
      </c>
      <c r="AC2041" s="17" t="s">
        <v>10246</v>
      </c>
      <c r="AD2041" s="17" t="s">
        <v>10272</v>
      </c>
      <c r="AE2041" s="18">
        <v>14720.532924007601</v>
      </c>
      <c r="AF2041" s="31" t="str">
        <f>_xlfn.XLOOKUP(A2041,Macmahon!B:B,Macmahon!AE:AE,"",0)</f>
        <v/>
      </c>
      <c r="AG2041" s="28" t="str">
        <f>_xlfn.XLOOKUP(A2041,Macmahon!B:B,Macmahon!AJ:AJ,"",0)</f>
        <v/>
      </c>
      <c r="AH2041" s="28" t="str">
        <f>_xlfn.XLOOKUP(A2041,Macmahon!B:B,Macmahon!AK:AK,"",0)</f>
        <v/>
      </c>
      <c r="AI2041" s="28">
        <f t="shared" si="43"/>
        <v>0</v>
      </c>
      <c r="AJ2041" s="40" t="str">
        <f>E2041&amp;C2041&amp;B2041</f>
        <v>SSP7201RF</v>
      </c>
      <c r="AK2041" s="40" t="str">
        <f>IFERROR(_xlfn.XLOOKUP(AJ2041,CrossRef!$A:$A,CrossRef!$J:$J,"Not Found"),"-")</f>
        <v>TKHL242-SURE</v>
      </c>
      <c r="AL2041" s="40" t="str">
        <f>IFERROR(_xlfn.XLOOKUP(AJ2041,CrossRef!$A:$A,CrossRef!$K:$K,"Not Found"),"-")</f>
        <v>RHF</v>
      </c>
      <c r="AM2041" s="40" t="str">
        <f>IFERROR(_xlfn.XLOOKUP(AJ2041,CrossRef!$A:$A,CrossRef!$L:$L,"Not Found"),"-")</f>
        <v>25000H SUSPENSION CYLINDER CHANGE RHF</v>
      </c>
    </row>
    <row r="2042" spans="1:39" x14ac:dyDescent="0.3">
      <c r="A2042" s="4" t="str">
        <f>D2042&amp;C2042&amp;B2042</f>
        <v>TD63477201LF</v>
      </c>
      <c r="B2042" s="4" t="str">
        <f>LEFT(N2042,FIND(" ",N2042)-1)</f>
        <v>LF</v>
      </c>
      <c r="C2042" s="4" t="str">
        <f>LEFT(M2042,4)</f>
        <v>7201</v>
      </c>
      <c r="D2042" s="4" t="str">
        <f>LEFT(L2042,FIND(" ",L2042)-1)</f>
        <v>TD6347</v>
      </c>
      <c r="E2042" s="4" t="str">
        <f>MID(X2042,2,3)</f>
        <v>SSP</v>
      </c>
      <c r="G2042" s="14" t="s">
        <v>10234</v>
      </c>
      <c r="H2042" s="14" t="s">
        <v>10235</v>
      </c>
      <c r="I2042" s="14" t="s">
        <v>10257</v>
      </c>
      <c r="J2042" s="14" t="s">
        <v>10258</v>
      </c>
      <c r="K2042" s="14" t="s">
        <v>183</v>
      </c>
      <c r="L2042" s="14" t="s">
        <v>10411</v>
      </c>
      <c r="M2042" s="14" t="s">
        <v>933</v>
      </c>
      <c r="N2042" s="14" t="s">
        <v>483</v>
      </c>
      <c r="O2042" s="15">
        <v>24000</v>
      </c>
      <c r="P2042" s="15">
        <v>3943.5489708264599</v>
      </c>
      <c r="Q2042" s="16">
        <v>47653</v>
      </c>
      <c r="R2042" s="14" t="s">
        <v>11806</v>
      </c>
      <c r="S2042" s="14" t="s">
        <v>10261</v>
      </c>
      <c r="T2042" s="14" t="s">
        <v>11806</v>
      </c>
      <c r="U2042" s="14" t="s">
        <v>10248</v>
      </c>
      <c r="V2042" s="14"/>
      <c r="W2042" s="14" t="s">
        <v>11846</v>
      </c>
      <c r="X2042" s="14" t="s">
        <v>10413</v>
      </c>
      <c r="Y2042" s="15">
        <v>29955.23</v>
      </c>
      <c r="Z2042" s="14" t="s">
        <v>11808</v>
      </c>
      <c r="AA2042" s="15">
        <v>61910.201916495498</v>
      </c>
      <c r="AB2042" s="14" t="s">
        <v>10245</v>
      </c>
      <c r="AC2042" s="14" t="s">
        <v>10246</v>
      </c>
      <c r="AD2042" s="14" t="s">
        <v>10272</v>
      </c>
      <c r="AE2042" s="15">
        <v>20056.451029173499</v>
      </c>
      <c r="AF2042" s="31">
        <f>_xlfn.XLOOKUP(A2042,Macmahon!B:B,Macmahon!AE:AE,"",0)</f>
        <v>45911</v>
      </c>
      <c r="AG2042" s="28">
        <f>_xlfn.XLOOKUP(A2042,Macmahon!B:B,Macmahon!AJ:AJ,"",0)</f>
        <v>47809.705976076388</v>
      </c>
      <c r="AH2042" s="28">
        <f>_xlfn.XLOOKUP(A2042,Macmahon!B:B,Macmahon!AK:AK,"",0)</f>
        <v>47657</v>
      </c>
      <c r="AI2042" s="28">
        <f t="shared" si="43"/>
        <v>47657</v>
      </c>
      <c r="AJ2042" s="40" t="str">
        <f>E2042&amp;C2042&amp;B2042</f>
        <v>SSP7201LF</v>
      </c>
      <c r="AK2042" s="40" t="str">
        <f>IFERROR(_xlfn.XLOOKUP(AJ2042,CrossRef!$A:$A,CrossRef!$J:$J,"Not Found"),"-")</f>
        <v>TKHL131-SURE-SPSN</v>
      </c>
      <c r="AL2042" s="40" t="str">
        <f>IFERROR(_xlfn.XLOOKUP(AJ2042,CrossRef!$A:$A,CrossRef!$K:$K,"Not Found"),"-")</f>
        <v>LHF</v>
      </c>
      <c r="AM2042" s="40" t="str">
        <f>IFERROR(_xlfn.XLOOKUP(AJ2042,CrossRef!$A:$A,CrossRef!$L:$L,"Not Found"),"-")</f>
        <v>24000H SUSPENSION CYLINDER CHANGE LHF</v>
      </c>
    </row>
    <row r="2043" spans="1:39" x14ac:dyDescent="0.3">
      <c r="A2043" s="4" t="str">
        <f>D2043&amp;C2043&amp;B2043</f>
        <v>TD63477201RF</v>
      </c>
      <c r="B2043" s="4" t="str">
        <f>LEFT(N2043,FIND(" ",N2043)-1)</f>
        <v>RF</v>
      </c>
      <c r="C2043" s="4" t="str">
        <f>LEFT(M2043,4)</f>
        <v>7201</v>
      </c>
      <c r="D2043" s="4" t="str">
        <f>LEFT(L2043,FIND(" ",L2043)-1)</f>
        <v>TD6347</v>
      </c>
      <c r="E2043" s="4" t="str">
        <f>MID(X2043,2,3)</f>
        <v>SSP</v>
      </c>
      <c r="G2043" s="17" t="s">
        <v>10234</v>
      </c>
      <c r="H2043" s="17" t="s">
        <v>10235</v>
      </c>
      <c r="I2043" s="17" t="s">
        <v>10257</v>
      </c>
      <c r="J2043" s="17" t="s">
        <v>10258</v>
      </c>
      <c r="K2043" s="17" t="s">
        <v>183</v>
      </c>
      <c r="L2043" s="17" t="s">
        <v>10411</v>
      </c>
      <c r="M2043" s="17" t="s">
        <v>933</v>
      </c>
      <c r="N2043" s="17" t="s">
        <v>487</v>
      </c>
      <c r="O2043" s="18">
        <v>24000</v>
      </c>
      <c r="P2043" s="18">
        <v>2812.2366392922499</v>
      </c>
      <c r="Q2043" s="16">
        <v>47755</v>
      </c>
      <c r="R2043" s="17" t="s">
        <v>11806</v>
      </c>
      <c r="S2043" s="17" t="s">
        <v>10261</v>
      </c>
      <c r="T2043" s="17" t="s">
        <v>11806</v>
      </c>
      <c r="U2043" s="17" t="s">
        <v>10248</v>
      </c>
      <c r="V2043" s="17"/>
      <c r="W2043" s="17" t="s">
        <v>11847</v>
      </c>
      <c r="X2043" s="17" t="s">
        <v>10413</v>
      </c>
      <c r="Y2043" s="18">
        <v>29955.23</v>
      </c>
      <c r="Z2043" s="17" t="s">
        <v>11810</v>
      </c>
      <c r="AA2043" s="18">
        <v>63027.245037645502</v>
      </c>
      <c r="AB2043" s="17" t="s">
        <v>10245</v>
      </c>
      <c r="AC2043" s="17" t="s">
        <v>10246</v>
      </c>
      <c r="AD2043" s="17" t="s">
        <v>10272</v>
      </c>
      <c r="AE2043" s="18">
        <v>21187.763360707799</v>
      </c>
      <c r="AF2043" s="31" t="str">
        <f>_xlfn.XLOOKUP(A2043,Macmahon!B:B,Macmahon!AE:AE,"",0)</f>
        <v/>
      </c>
      <c r="AG2043" s="28" t="str">
        <f>_xlfn.XLOOKUP(A2043,Macmahon!B:B,Macmahon!AJ:AJ,"",0)</f>
        <v/>
      </c>
      <c r="AH2043" s="28" t="str">
        <f>_xlfn.XLOOKUP(A2043,Macmahon!B:B,Macmahon!AK:AK,"",0)</f>
        <v/>
      </c>
      <c r="AI2043" s="28">
        <f t="shared" si="43"/>
        <v>0</v>
      </c>
      <c r="AJ2043" s="40" t="str">
        <f>E2043&amp;C2043&amp;B2043</f>
        <v>SSP7201RF</v>
      </c>
      <c r="AK2043" s="40" t="str">
        <f>IFERROR(_xlfn.XLOOKUP(AJ2043,CrossRef!$A:$A,CrossRef!$J:$J,"Not Found"),"-")</f>
        <v>TKHL242-SURE</v>
      </c>
      <c r="AL2043" s="40" t="str">
        <f>IFERROR(_xlfn.XLOOKUP(AJ2043,CrossRef!$A:$A,CrossRef!$K:$K,"Not Found"),"-")</f>
        <v>RHF</v>
      </c>
      <c r="AM2043" s="40" t="str">
        <f>IFERROR(_xlfn.XLOOKUP(AJ2043,CrossRef!$A:$A,CrossRef!$L:$L,"Not Found"),"-")</f>
        <v>25000H SUSPENSION CYLINDER CHANGE RHF</v>
      </c>
    </row>
    <row r="2044" spans="1:39" x14ac:dyDescent="0.3">
      <c r="A2044" s="4" t="str">
        <f>D2044&amp;C2044&amp;B2044</f>
        <v>TD63487201LF</v>
      </c>
      <c r="B2044" s="4" t="str">
        <f>LEFT(N2044,FIND(" ",N2044)-1)</f>
        <v>LF</v>
      </c>
      <c r="C2044" s="4" t="str">
        <f>LEFT(M2044,4)</f>
        <v>7201</v>
      </c>
      <c r="D2044" s="4" t="str">
        <f>LEFT(L2044,FIND(" ",L2044)-1)</f>
        <v>TD6348</v>
      </c>
      <c r="E2044" s="4" t="str">
        <f>MID(X2044,2,3)</f>
        <v>SSP</v>
      </c>
      <c r="G2044" s="14" t="s">
        <v>10234</v>
      </c>
      <c r="H2044" s="14" t="s">
        <v>10235</v>
      </c>
      <c r="I2044" s="14" t="s">
        <v>10257</v>
      </c>
      <c r="J2044" s="14" t="s">
        <v>10258</v>
      </c>
      <c r="K2044" s="14" t="s">
        <v>183</v>
      </c>
      <c r="L2044" s="14" t="s">
        <v>10408</v>
      </c>
      <c r="M2044" s="14" t="s">
        <v>933</v>
      </c>
      <c r="N2044" s="14" t="s">
        <v>483</v>
      </c>
      <c r="O2044" s="15">
        <v>24000</v>
      </c>
      <c r="P2044" s="15">
        <v>6354.2499269851496</v>
      </c>
      <c r="Q2044" s="16">
        <v>47581</v>
      </c>
      <c r="R2044" s="14" t="s">
        <v>11806</v>
      </c>
      <c r="S2044" s="14" t="s">
        <v>10261</v>
      </c>
      <c r="T2044" s="14" t="s">
        <v>11806</v>
      </c>
      <c r="U2044" s="14" t="s">
        <v>10248</v>
      </c>
      <c r="V2044" s="14"/>
      <c r="W2044" s="14" t="s">
        <v>10868</v>
      </c>
      <c r="X2044" s="14" t="s">
        <v>10410</v>
      </c>
      <c r="Y2044" s="15">
        <v>29955.23</v>
      </c>
      <c r="Z2044" s="14" t="s">
        <v>11808</v>
      </c>
      <c r="AA2044" s="15">
        <v>67012.676112251895</v>
      </c>
      <c r="AB2044" s="14" t="s">
        <v>10245</v>
      </c>
      <c r="AC2044" s="14" t="s">
        <v>10246</v>
      </c>
      <c r="AD2044" s="14" t="s">
        <v>10272</v>
      </c>
      <c r="AE2044" s="15">
        <v>17645.7500730149</v>
      </c>
      <c r="AF2044" s="31">
        <f>_xlfn.XLOOKUP(A2044,Macmahon!B:B,Macmahon!AE:AE,"",0)</f>
        <v>45804</v>
      </c>
      <c r="AG2044" s="28">
        <f>_xlfn.XLOOKUP(A2044,Macmahon!B:B,Macmahon!AJ:AJ,"",0)</f>
        <v>47593.120769212961</v>
      </c>
      <c r="AH2044" s="28">
        <f>_xlfn.XLOOKUP(A2044,Macmahon!B:B,Macmahon!AK:AK,"",0)</f>
        <v>47461</v>
      </c>
      <c r="AI2044" s="28">
        <f t="shared" si="43"/>
        <v>47461</v>
      </c>
      <c r="AJ2044" s="40" t="str">
        <f>E2044&amp;C2044&amp;B2044</f>
        <v>SSP7201LF</v>
      </c>
      <c r="AK2044" s="40" t="str">
        <f>IFERROR(_xlfn.XLOOKUP(AJ2044,CrossRef!$A:$A,CrossRef!$J:$J,"Not Found"),"-")</f>
        <v>TKHL131-SURE-SPSN</v>
      </c>
      <c r="AL2044" s="40" t="str">
        <f>IFERROR(_xlfn.XLOOKUP(AJ2044,CrossRef!$A:$A,CrossRef!$K:$K,"Not Found"),"-")</f>
        <v>LHF</v>
      </c>
      <c r="AM2044" s="40" t="str">
        <f>IFERROR(_xlfn.XLOOKUP(AJ2044,CrossRef!$A:$A,CrossRef!$L:$L,"Not Found"),"-")</f>
        <v>24000H SUSPENSION CYLINDER CHANGE LHF</v>
      </c>
    </row>
    <row r="2045" spans="1:39" x14ac:dyDescent="0.3">
      <c r="A2045" s="4" t="str">
        <f>D2045&amp;C2045&amp;B2045</f>
        <v>TD63487201RF</v>
      </c>
      <c r="B2045" s="4" t="str">
        <f>LEFT(N2045,FIND(" ",N2045)-1)</f>
        <v>RF</v>
      </c>
      <c r="C2045" s="4" t="str">
        <f>LEFT(M2045,4)</f>
        <v>7201</v>
      </c>
      <c r="D2045" s="4" t="str">
        <f>LEFT(L2045,FIND(" ",L2045)-1)</f>
        <v>TD6348</v>
      </c>
      <c r="E2045" s="4" t="str">
        <f>MID(X2045,2,3)</f>
        <v>SSP</v>
      </c>
      <c r="G2045" s="17" t="s">
        <v>10234</v>
      </c>
      <c r="H2045" s="17" t="s">
        <v>10235</v>
      </c>
      <c r="I2045" s="17" t="s">
        <v>10257</v>
      </c>
      <c r="J2045" s="17" t="s">
        <v>10258</v>
      </c>
      <c r="K2045" s="17" t="s">
        <v>183</v>
      </c>
      <c r="L2045" s="17" t="s">
        <v>10408</v>
      </c>
      <c r="M2045" s="17" t="s">
        <v>933</v>
      </c>
      <c r="N2045" s="17" t="s">
        <v>487</v>
      </c>
      <c r="O2045" s="18">
        <v>24000</v>
      </c>
      <c r="P2045" s="18">
        <v>26547.979826651499</v>
      </c>
      <c r="Q2045" s="16">
        <v>46039</v>
      </c>
      <c r="R2045" s="17" t="s">
        <v>11806</v>
      </c>
      <c r="S2045" s="17" t="s">
        <v>10261</v>
      </c>
      <c r="T2045" s="17" t="s">
        <v>11806</v>
      </c>
      <c r="U2045" s="17" t="s">
        <v>10248</v>
      </c>
      <c r="V2045" s="17"/>
      <c r="W2045" s="17" t="s">
        <v>11848</v>
      </c>
      <c r="X2045" s="17" t="s">
        <v>10410</v>
      </c>
      <c r="Y2045" s="18">
        <v>29955.23</v>
      </c>
      <c r="Z2045" s="17" t="s">
        <v>11810</v>
      </c>
      <c r="AA2045" s="18">
        <v>46121.024390243903</v>
      </c>
      <c r="AB2045" s="17" t="s">
        <v>10245</v>
      </c>
      <c r="AC2045" s="17" t="s">
        <v>10246</v>
      </c>
      <c r="AD2045" s="17" t="s">
        <v>10272</v>
      </c>
      <c r="AE2045" s="18">
        <v>-2547.9798266514699</v>
      </c>
      <c r="AF2045" s="31" t="str">
        <f>_xlfn.XLOOKUP(A2045,Macmahon!B:B,Macmahon!AE:AE,"",0)</f>
        <v/>
      </c>
      <c r="AG2045" s="28" t="str">
        <f>_xlfn.XLOOKUP(A2045,Macmahon!B:B,Macmahon!AJ:AJ,"",0)</f>
        <v/>
      </c>
      <c r="AH2045" s="28" t="str">
        <f>_xlfn.XLOOKUP(A2045,Macmahon!B:B,Macmahon!AK:AK,"",0)</f>
        <v/>
      </c>
      <c r="AI2045" s="28">
        <f t="shared" si="43"/>
        <v>0</v>
      </c>
      <c r="AJ2045" s="40" t="str">
        <f>E2045&amp;C2045&amp;B2045</f>
        <v>SSP7201RF</v>
      </c>
      <c r="AK2045" s="40" t="str">
        <f>IFERROR(_xlfn.XLOOKUP(AJ2045,CrossRef!$A:$A,CrossRef!$J:$J,"Not Found"),"-")</f>
        <v>TKHL242-SURE</v>
      </c>
      <c r="AL2045" s="40" t="str">
        <f>IFERROR(_xlfn.XLOOKUP(AJ2045,CrossRef!$A:$A,CrossRef!$K:$K,"Not Found"),"-")</f>
        <v>RHF</v>
      </c>
      <c r="AM2045" s="40" t="str">
        <f>IFERROR(_xlfn.XLOOKUP(AJ2045,CrossRef!$A:$A,CrossRef!$L:$L,"Not Found"),"-")</f>
        <v>25000H SUSPENSION CYLINDER CHANGE RHF</v>
      </c>
    </row>
    <row r="2046" spans="1:39" x14ac:dyDescent="0.3">
      <c r="A2046" s="4" t="str">
        <f>D2046&amp;C2046&amp;B2046</f>
        <v>TD66477201LF</v>
      </c>
      <c r="B2046" s="4" t="str">
        <f>LEFT(N2046,FIND(" ",N2046)-1)</f>
        <v>LF</v>
      </c>
      <c r="C2046" s="4" t="str">
        <f>LEFT(M2046,4)</f>
        <v>7201</v>
      </c>
      <c r="D2046" s="4" t="str">
        <f>LEFT(L2046,FIND(" ",L2046)-1)</f>
        <v>TD6647</v>
      </c>
      <c r="E2046" s="4" t="str">
        <f>MID(X2046,2,3)</f>
        <v>SPD</v>
      </c>
      <c r="G2046" s="14" t="s">
        <v>10234</v>
      </c>
      <c r="H2046" s="14" t="s">
        <v>10235</v>
      </c>
      <c r="I2046" s="14" t="s">
        <v>10328</v>
      </c>
      <c r="J2046" s="14" t="s">
        <v>10329</v>
      </c>
      <c r="K2046" s="14" t="s">
        <v>190</v>
      </c>
      <c r="L2046" s="14" t="s">
        <v>10512</v>
      </c>
      <c r="M2046" s="14" t="s">
        <v>933</v>
      </c>
      <c r="N2046" s="14" t="s">
        <v>483</v>
      </c>
      <c r="O2046" s="15">
        <v>18000</v>
      </c>
      <c r="P2046" s="15">
        <v>2787.0310240853</v>
      </c>
      <c r="Q2046" s="16">
        <v>47489</v>
      </c>
      <c r="R2046" s="14" t="s">
        <v>11812</v>
      </c>
      <c r="S2046" s="14" t="s">
        <v>10286</v>
      </c>
      <c r="T2046" s="14" t="s">
        <v>11812</v>
      </c>
      <c r="U2046" s="14" t="s">
        <v>10248</v>
      </c>
      <c r="V2046" s="14"/>
      <c r="W2046" s="14" t="s">
        <v>10768</v>
      </c>
      <c r="X2046" s="14" t="s">
        <v>10515</v>
      </c>
      <c r="Y2046" s="15">
        <v>28794.87</v>
      </c>
      <c r="Z2046" s="14" t="s">
        <v>11815</v>
      </c>
      <c r="AA2046" s="15">
        <v>37802.983344740998</v>
      </c>
      <c r="AB2046" s="14" t="s">
        <v>10335</v>
      </c>
      <c r="AC2046" s="14" t="s">
        <v>10246</v>
      </c>
      <c r="AD2046" s="14"/>
      <c r="AE2046" s="15">
        <v>15212.9689759147</v>
      </c>
      <c r="AF2046" s="31">
        <f>_xlfn.XLOOKUP(A2046,Macmahon!B:B,Macmahon!AE:AE,"",0)</f>
        <v>46048</v>
      </c>
      <c r="AG2046" s="28">
        <f>_xlfn.XLOOKUP(A2046,Macmahon!B:B,Macmahon!AJ:AJ,"",0)</f>
        <v>47313.192686342591</v>
      </c>
      <c r="AH2046" s="28">
        <f>_xlfn.XLOOKUP(A2046,Macmahon!B:B,Macmahon!AK:AK,"",0)</f>
        <v>47479</v>
      </c>
      <c r="AI2046" s="28">
        <f t="shared" si="43"/>
        <v>47313.192686342591</v>
      </c>
      <c r="AJ2046" s="40" t="str">
        <f>E2046&amp;C2046&amp;B2046</f>
        <v>SPD7201LF</v>
      </c>
      <c r="AK2046" s="40" t="str">
        <f>IFERROR(_xlfn.XLOOKUP(AJ2046,CrossRef!$A:$A,CrossRef!$J:$J,"Not Found"),"-")</f>
        <v>TKHL279-SURE-SPSN</v>
      </c>
      <c r="AL2046" s="40" t="str">
        <f>IFERROR(_xlfn.XLOOKUP(AJ2046,CrossRef!$A:$A,CrossRef!$K:$K,"Not Found"),"-")</f>
        <v>LHF</v>
      </c>
      <c r="AM2046" s="40" t="str">
        <f>IFERROR(_xlfn.XLOOKUP(AJ2046,CrossRef!$A:$A,CrossRef!$L:$L,"Not Found"),"-")</f>
        <v>18000H SUSPENSION CYLINDER CHANGE LHF</v>
      </c>
    </row>
    <row r="2047" spans="1:39" x14ac:dyDescent="0.3">
      <c r="A2047" s="4" t="str">
        <f>D2047&amp;C2047&amp;B2047</f>
        <v>TD66477201RF</v>
      </c>
      <c r="B2047" s="4" t="str">
        <f>LEFT(N2047,FIND(" ",N2047)-1)</f>
        <v>RF</v>
      </c>
      <c r="C2047" s="4" t="str">
        <f>LEFT(M2047,4)</f>
        <v>7201</v>
      </c>
      <c r="D2047" s="4" t="str">
        <f>LEFT(L2047,FIND(" ",L2047)-1)</f>
        <v>TD6647</v>
      </c>
      <c r="E2047" s="4" t="str">
        <f>MID(X2047,2,3)</f>
        <v>SPD</v>
      </c>
      <c r="G2047" s="17" t="s">
        <v>10234</v>
      </c>
      <c r="H2047" s="17" t="s">
        <v>10235</v>
      </c>
      <c r="I2047" s="17" t="s">
        <v>10328</v>
      </c>
      <c r="J2047" s="17" t="s">
        <v>10329</v>
      </c>
      <c r="K2047" s="17" t="s">
        <v>190</v>
      </c>
      <c r="L2047" s="17" t="s">
        <v>10512</v>
      </c>
      <c r="M2047" s="17" t="s">
        <v>933</v>
      </c>
      <c r="N2047" s="17" t="s">
        <v>487</v>
      </c>
      <c r="O2047" s="18">
        <v>18000</v>
      </c>
      <c r="P2047" s="18">
        <v>2299.6867379180198</v>
      </c>
      <c r="Q2047" s="16">
        <v>47489</v>
      </c>
      <c r="R2047" s="17" t="s">
        <v>11812</v>
      </c>
      <c r="S2047" s="17" t="s">
        <v>10286</v>
      </c>
      <c r="T2047" s="17" t="s">
        <v>11812</v>
      </c>
      <c r="U2047" s="17" t="s">
        <v>10248</v>
      </c>
      <c r="V2047" s="17"/>
      <c r="W2047" s="17" t="s">
        <v>10768</v>
      </c>
      <c r="X2047" s="17" t="s">
        <v>10515</v>
      </c>
      <c r="Y2047" s="18">
        <v>28794.87</v>
      </c>
      <c r="Z2047" s="17" t="s">
        <v>11818</v>
      </c>
      <c r="AA2047" s="18">
        <v>37802.983344740998</v>
      </c>
      <c r="AB2047" s="17" t="s">
        <v>10335</v>
      </c>
      <c r="AC2047" s="17" t="s">
        <v>10246</v>
      </c>
      <c r="AD2047" s="17"/>
      <c r="AE2047" s="18">
        <v>15700.313262082</v>
      </c>
      <c r="AF2047" s="31" t="str">
        <f>_xlfn.XLOOKUP(A2047,Macmahon!B:B,Macmahon!AE:AE,"",0)</f>
        <v/>
      </c>
      <c r="AG2047" s="28" t="str">
        <f>_xlfn.XLOOKUP(A2047,Macmahon!B:B,Macmahon!AJ:AJ,"",0)</f>
        <v/>
      </c>
      <c r="AH2047" s="28" t="str">
        <f>_xlfn.XLOOKUP(A2047,Macmahon!B:B,Macmahon!AK:AK,"",0)</f>
        <v/>
      </c>
      <c r="AI2047" s="28">
        <f t="shared" si="43"/>
        <v>0</v>
      </c>
      <c r="AJ2047" s="40" t="str">
        <f>E2047&amp;C2047&amp;B2047</f>
        <v>SPD7201RF</v>
      </c>
      <c r="AK2047" s="40" t="str">
        <f>IFERROR(_xlfn.XLOOKUP(AJ2047,CrossRef!$A:$A,CrossRef!$J:$J,"Not Found"),"-")</f>
        <v>TKHL279-SURE-SPSN</v>
      </c>
      <c r="AL2047" s="40">
        <f>IFERROR(_xlfn.XLOOKUP(AJ2047,CrossRef!$A:$A,CrossRef!$K:$K,"Not Found"),"-")</f>
        <v>0</v>
      </c>
      <c r="AM2047" s="40" t="str">
        <f>IFERROR(_xlfn.XLOOKUP(AJ2047,CrossRef!$A:$A,CrossRef!$L:$L,"Not Found"),"-")</f>
        <v>18000H SUSPENSION CYLINDER CHANGE RHF</v>
      </c>
    </row>
    <row r="2048" spans="1:39" x14ac:dyDescent="0.3">
      <c r="A2048" s="4" t="str">
        <f>D2048&amp;C2048&amp;B2048</f>
        <v>TD66367201LF</v>
      </c>
      <c r="B2048" s="4" t="str">
        <f>LEFT(N2048,FIND(" ",N2048)-1)</f>
        <v>LF</v>
      </c>
      <c r="C2048" s="4" t="str">
        <f>LEFT(M2048,4)</f>
        <v>7201</v>
      </c>
      <c r="D2048" s="4" t="str">
        <f>LEFT(L2048,FIND(" ",L2048)-1)</f>
        <v>TD6636</v>
      </c>
      <c r="E2048" s="4" t="str">
        <f>MID(X2048,2,3)</f>
        <v>SPD</v>
      </c>
      <c r="G2048" s="14" t="s">
        <v>10234</v>
      </c>
      <c r="H2048" s="14" t="s">
        <v>10235</v>
      </c>
      <c r="I2048" s="14" t="s">
        <v>10328</v>
      </c>
      <c r="J2048" s="14" t="s">
        <v>10329</v>
      </c>
      <c r="K2048" s="14" t="s">
        <v>190</v>
      </c>
      <c r="L2048" s="14" t="s">
        <v>10536</v>
      </c>
      <c r="M2048" s="14" t="s">
        <v>933</v>
      </c>
      <c r="N2048" s="14" t="s">
        <v>483</v>
      </c>
      <c r="O2048" s="15">
        <v>18000</v>
      </c>
      <c r="P2048" s="15">
        <v>2312.6851932214399</v>
      </c>
      <c r="Q2048" s="16">
        <v>47538</v>
      </c>
      <c r="R2048" s="14" t="s">
        <v>11812</v>
      </c>
      <c r="S2048" s="14" t="s">
        <v>10286</v>
      </c>
      <c r="T2048" s="14" t="s">
        <v>11812</v>
      </c>
      <c r="U2048" s="14" t="s">
        <v>10248</v>
      </c>
      <c r="V2048" s="14"/>
      <c r="W2048" s="14" t="s">
        <v>10768</v>
      </c>
      <c r="X2048" s="14" t="s">
        <v>10538</v>
      </c>
      <c r="Y2048" s="15">
        <v>28794.87</v>
      </c>
      <c r="Z2048" s="14" t="s">
        <v>11815</v>
      </c>
      <c r="AA2048" s="15">
        <v>36112.770704996597</v>
      </c>
      <c r="AB2048" s="14" t="s">
        <v>10335</v>
      </c>
      <c r="AC2048" s="14" t="s">
        <v>10246</v>
      </c>
      <c r="AD2048" s="14"/>
      <c r="AE2048" s="15">
        <v>15687.314806778601</v>
      </c>
      <c r="AF2048" s="31">
        <f>_xlfn.XLOOKUP(A2048,Macmahon!B:B,Macmahon!AE:AE,"",0)</f>
        <v>46082</v>
      </c>
      <c r="AG2048" s="28">
        <f>_xlfn.XLOOKUP(A2048,Macmahon!B:B,Macmahon!AJ:AJ,"",0)</f>
        <v>47394.583150196762</v>
      </c>
      <c r="AH2048" s="28">
        <f>_xlfn.XLOOKUP(A2048,Macmahon!B:B,Macmahon!AK:AK,"",0)</f>
        <v>47519</v>
      </c>
      <c r="AI2048" s="28">
        <f t="shared" si="43"/>
        <v>47394.583150196762</v>
      </c>
      <c r="AJ2048" s="40" t="str">
        <f>E2048&amp;C2048&amp;B2048</f>
        <v>SPD7201LF</v>
      </c>
      <c r="AK2048" s="40" t="str">
        <f>IFERROR(_xlfn.XLOOKUP(AJ2048,CrossRef!$A:$A,CrossRef!$J:$J,"Not Found"),"-")</f>
        <v>TKHL279-SURE-SPSN</v>
      </c>
      <c r="AL2048" s="40" t="str">
        <f>IFERROR(_xlfn.XLOOKUP(AJ2048,CrossRef!$A:$A,CrossRef!$K:$K,"Not Found"),"-")</f>
        <v>LHF</v>
      </c>
      <c r="AM2048" s="40" t="str">
        <f>IFERROR(_xlfn.XLOOKUP(AJ2048,CrossRef!$A:$A,CrossRef!$L:$L,"Not Found"),"-")</f>
        <v>18000H SUSPENSION CYLINDER CHANGE LHF</v>
      </c>
    </row>
    <row r="2049" spans="1:39" x14ac:dyDescent="0.3">
      <c r="A2049" s="4" t="str">
        <f>D2049&amp;C2049&amp;B2049</f>
        <v>TD66367201RF</v>
      </c>
      <c r="B2049" s="4" t="str">
        <f>LEFT(N2049,FIND(" ",N2049)-1)</f>
        <v>RF</v>
      </c>
      <c r="C2049" s="4" t="str">
        <f>LEFT(M2049,4)</f>
        <v>7201</v>
      </c>
      <c r="D2049" s="4" t="str">
        <f>LEFT(L2049,FIND(" ",L2049)-1)</f>
        <v>TD6636</v>
      </c>
      <c r="E2049" s="4" t="str">
        <f>MID(X2049,2,3)</f>
        <v>SPD</v>
      </c>
      <c r="G2049" s="17" t="s">
        <v>10234</v>
      </c>
      <c r="H2049" s="17" t="s">
        <v>10235</v>
      </c>
      <c r="I2049" s="17" t="s">
        <v>10328</v>
      </c>
      <c r="J2049" s="17" t="s">
        <v>10329</v>
      </c>
      <c r="K2049" s="17" t="s">
        <v>190</v>
      </c>
      <c r="L2049" s="17" t="s">
        <v>10536</v>
      </c>
      <c r="M2049" s="17" t="s">
        <v>933</v>
      </c>
      <c r="N2049" s="17" t="s">
        <v>487</v>
      </c>
      <c r="O2049" s="18">
        <v>18000</v>
      </c>
      <c r="P2049" s="18">
        <v>2311.8335631482501</v>
      </c>
      <c r="Q2049" s="16">
        <v>47538</v>
      </c>
      <c r="R2049" s="17" t="s">
        <v>11812</v>
      </c>
      <c r="S2049" s="17" t="s">
        <v>10286</v>
      </c>
      <c r="T2049" s="17" t="s">
        <v>11812</v>
      </c>
      <c r="U2049" s="17" t="s">
        <v>10248</v>
      </c>
      <c r="V2049" s="17"/>
      <c r="W2049" s="17" t="s">
        <v>10768</v>
      </c>
      <c r="X2049" s="17" t="s">
        <v>10538</v>
      </c>
      <c r="Y2049" s="18">
        <v>28794.87</v>
      </c>
      <c r="Z2049" s="17" t="s">
        <v>11818</v>
      </c>
      <c r="AA2049" s="18">
        <v>36112.770704996597</v>
      </c>
      <c r="AB2049" s="17" t="s">
        <v>10335</v>
      </c>
      <c r="AC2049" s="17" t="s">
        <v>10246</v>
      </c>
      <c r="AD2049" s="17"/>
      <c r="AE2049" s="18">
        <v>15688.166436851699</v>
      </c>
      <c r="AF2049" s="31" t="str">
        <f>_xlfn.XLOOKUP(A2049,Macmahon!B:B,Macmahon!AE:AE,"",0)</f>
        <v/>
      </c>
      <c r="AG2049" s="28" t="str">
        <f>_xlfn.XLOOKUP(A2049,Macmahon!B:B,Macmahon!AJ:AJ,"",0)</f>
        <v/>
      </c>
      <c r="AH2049" s="28" t="str">
        <f>_xlfn.XLOOKUP(A2049,Macmahon!B:B,Macmahon!AK:AK,"",0)</f>
        <v/>
      </c>
      <c r="AI2049" s="28">
        <f t="shared" si="43"/>
        <v>0</v>
      </c>
      <c r="AJ2049" s="40" t="str">
        <f>E2049&amp;C2049&amp;B2049</f>
        <v>SPD7201RF</v>
      </c>
      <c r="AK2049" s="40" t="str">
        <f>IFERROR(_xlfn.XLOOKUP(AJ2049,CrossRef!$A:$A,CrossRef!$J:$J,"Not Found"),"-")</f>
        <v>TKHL279-SURE-SPSN</v>
      </c>
      <c r="AL2049" s="40">
        <f>IFERROR(_xlfn.XLOOKUP(AJ2049,CrossRef!$A:$A,CrossRef!$K:$K,"Not Found"),"-")</f>
        <v>0</v>
      </c>
      <c r="AM2049" s="40" t="str">
        <f>IFERROR(_xlfn.XLOOKUP(AJ2049,CrossRef!$A:$A,CrossRef!$L:$L,"Not Found"),"-")</f>
        <v>18000H SUSPENSION CYLINDER CHANGE RHF</v>
      </c>
    </row>
    <row r="2050" spans="1:39" x14ac:dyDescent="0.3">
      <c r="A2050" s="4" t="str">
        <f>D2050&amp;C2050&amp;B2050</f>
        <v>TD66467201LF</v>
      </c>
      <c r="B2050" s="4" t="str">
        <f>LEFT(N2050,FIND(" ",N2050)-1)</f>
        <v>LF</v>
      </c>
      <c r="C2050" s="4" t="str">
        <f>LEFT(M2050,4)</f>
        <v>7201</v>
      </c>
      <c r="D2050" s="4" t="str">
        <f>LEFT(L2050,FIND(" ",L2050)-1)</f>
        <v>TD6646</v>
      </c>
      <c r="E2050" s="4" t="str">
        <f>MID(X2050,2,3)</f>
        <v>SPD</v>
      </c>
      <c r="G2050" s="14" t="s">
        <v>10234</v>
      </c>
      <c r="H2050" s="14" t="s">
        <v>10235</v>
      </c>
      <c r="I2050" s="14" t="s">
        <v>10328</v>
      </c>
      <c r="J2050" s="14" t="s">
        <v>10329</v>
      </c>
      <c r="K2050" s="14" t="s">
        <v>190</v>
      </c>
      <c r="L2050" s="14" t="s">
        <v>10516</v>
      </c>
      <c r="M2050" s="14" t="s">
        <v>933</v>
      </c>
      <c r="N2050" s="14" t="s">
        <v>483</v>
      </c>
      <c r="O2050" s="15">
        <v>18000</v>
      </c>
      <c r="P2050" s="15">
        <v>10211.891845268799</v>
      </c>
      <c r="Q2050" s="16">
        <v>46881</v>
      </c>
      <c r="R2050" s="14" t="s">
        <v>11812</v>
      </c>
      <c r="S2050" s="14" t="s">
        <v>10286</v>
      </c>
      <c r="T2050" s="14" t="s">
        <v>11812</v>
      </c>
      <c r="U2050" s="14" t="s">
        <v>10248</v>
      </c>
      <c r="V2050" s="14"/>
      <c r="W2050" s="14" t="s">
        <v>10768</v>
      </c>
      <c r="X2050" s="14" t="s">
        <v>10518</v>
      </c>
      <c r="Y2050" s="15">
        <v>28794.87</v>
      </c>
      <c r="Z2050" s="14" t="s">
        <v>11815</v>
      </c>
      <c r="AA2050" s="15">
        <v>29713.582705909201</v>
      </c>
      <c r="AB2050" s="14" t="s">
        <v>10335</v>
      </c>
      <c r="AC2050" s="14" t="s">
        <v>10246</v>
      </c>
      <c r="AD2050" s="14"/>
      <c r="AE2050" s="15">
        <v>7788.1081547311596</v>
      </c>
      <c r="AF2050" s="31">
        <f>_xlfn.XLOOKUP(A2050,Macmahon!B:B,Macmahon!AE:AE,"",0)</f>
        <v>45455</v>
      </c>
      <c r="AG2050" s="28">
        <f>_xlfn.XLOOKUP(A2050,Macmahon!B:B,Macmahon!AJ:AJ,"",0)</f>
        <v>46799.33019552083</v>
      </c>
      <c r="AH2050" s="28">
        <f>_xlfn.XLOOKUP(A2050,Macmahon!B:B,Macmahon!AK:AK,"",0)</f>
        <v>48327</v>
      </c>
      <c r="AI2050" s="28">
        <f t="shared" si="43"/>
        <v>46799.33019552083</v>
      </c>
      <c r="AJ2050" s="40" t="str">
        <f>E2050&amp;C2050&amp;B2050</f>
        <v>SPD7201LF</v>
      </c>
      <c r="AK2050" s="40" t="str">
        <f>IFERROR(_xlfn.XLOOKUP(AJ2050,CrossRef!$A:$A,CrossRef!$J:$J,"Not Found"),"-")</f>
        <v>TKHL279-SURE-SPSN</v>
      </c>
      <c r="AL2050" s="40" t="str">
        <f>IFERROR(_xlfn.XLOOKUP(AJ2050,CrossRef!$A:$A,CrossRef!$K:$K,"Not Found"),"-")</f>
        <v>LHF</v>
      </c>
      <c r="AM2050" s="40" t="str">
        <f>IFERROR(_xlfn.XLOOKUP(AJ2050,CrossRef!$A:$A,CrossRef!$L:$L,"Not Found"),"-")</f>
        <v>18000H SUSPENSION CYLINDER CHANGE LHF</v>
      </c>
    </row>
    <row r="2051" spans="1:39" x14ac:dyDescent="0.3">
      <c r="A2051" s="4" t="str">
        <f>D2051&amp;C2051&amp;B2051</f>
        <v>TD66467201RF</v>
      </c>
      <c r="B2051" s="4" t="str">
        <f>LEFT(N2051,FIND(" ",N2051)-1)</f>
        <v>RF</v>
      </c>
      <c r="C2051" s="4" t="str">
        <f>LEFT(M2051,4)</f>
        <v>7201</v>
      </c>
      <c r="D2051" s="4" t="str">
        <f>LEFT(L2051,FIND(" ",L2051)-1)</f>
        <v>TD6646</v>
      </c>
      <c r="E2051" s="4" t="str">
        <f>MID(X2051,2,3)</f>
        <v>SPD</v>
      </c>
      <c r="G2051" s="17" t="s">
        <v>10234</v>
      </c>
      <c r="H2051" s="17" t="s">
        <v>10235</v>
      </c>
      <c r="I2051" s="17" t="s">
        <v>10328</v>
      </c>
      <c r="J2051" s="17" t="s">
        <v>10329</v>
      </c>
      <c r="K2051" s="17" t="s">
        <v>190</v>
      </c>
      <c r="L2051" s="17" t="s">
        <v>10516</v>
      </c>
      <c r="M2051" s="17" t="s">
        <v>933</v>
      </c>
      <c r="N2051" s="17" t="s">
        <v>487</v>
      </c>
      <c r="O2051" s="18">
        <v>18000</v>
      </c>
      <c r="P2051" s="18">
        <v>4919.3325907601802</v>
      </c>
      <c r="Q2051" s="16">
        <v>47318</v>
      </c>
      <c r="R2051" s="17" t="s">
        <v>11812</v>
      </c>
      <c r="S2051" s="17" t="s">
        <v>10286</v>
      </c>
      <c r="T2051" s="17" t="s">
        <v>11812</v>
      </c>
      <c r="U2051" s="17" t="s">
        <v>10248</v>
      </c>
      <c r="V2051" s="17"/>
      <c r="W2051" s="17" t="s">
        <v>10768</v>
      </c>
      <c r="X2051" s="17" t="s">
        <v>10518</v>
      </c>
      <c r="Y2051" s="18">
        <v>28794.87</v>
      </c>
      <c r="Z2051" s="17" t="s">
        <v>11818</v>
      </c>
      <c r="AA2051" s="18">
        <v>35456.498516997497</v>
      </c>
      <c r="AB2051" s="17" t="s">
        <v>10335</v>
      </c>
      <c r="AC2051" s="17" t="s">
        <v>10246</v>
      </c>
      <c r="AD2051" s="17"/>
      <c r="AE2051" s="18">
        <v>13080.667409239801</v>
      </c>
      <c r="AF2051" s="31" t="str">
        <f>_xlfn.XLOOKUP(A2051,Macmahon!B:B,Macmahon!AE:AE,"",0)</f>
        <v/>
      </c>
      <c r="AG2051" s="28" t="str">
        <f>_xlfn.XLOOKUP(A2051,Macmahon!B:B,Macmahon!AJ:AJ,"",0)</f>
        <v/>
      </c>
      <c r="AH2051" s="28" t="str">
        <f>_xlfn.XLOOKUP(A2051,Macmahon!B:B,Macmahon!AK:AK,"",0)</f>
        <v/>
      </c>
      <c r="AI2051" s="28">
        <f t="shared" ref="AI2051:AI2114" si="44">IF(AG2051=0,AH2051,IF(AH2051=0,AG2051,MIN(AG2051,AH2051)))</f>
        <v>0</v>
      </c>
      <c r="AJ2051" s="40" t="str">
        <f>E2051&amp;C2051&amp;B2051</f>
        <v>SPD7201RF</v>
      </c>
      <c r="AK2051" s="40" t="str">
        <f>IFERROR(_xlfn.XLOOKUP(AJ2051,CrossRef!$A:$A,CrossRef!$J:$J,"Not Found"),"-")</f>
        <v>TKHL279-SURE-SPSN</v>
      </c>
      <c r="AL2051" s="40">
        <f>IFERROR(_xlfn.XLOOKUP(AJ2051,CrossRef!$A:$A,CrossRef!$K:$K,"Not Found"),"-")</f>
        <v>0</v>
      </c>
      <c r="AM2051" s="40" t="str">
        <f>IFERROR(_xlfn.XLOOKUP(AJ2051,CrossRef!$A:$A,CrossRef!$L:$L,"Not Found"),"-")</f>
        <v>18000H SUSPENSION CYLINDER CHANGE RHF</v>
      </c>
    </row>
    <row r="2052" spans="1:39" x14ac:dyDescent="0.3">
      <c r="A2052" s="4" t="str">
        <f>D2052&amp;C2052&amp;B2052</f>
        <v>TD66457201LF</v>
      </c>
      <c r="B2052" s="4" t="str">
        <f>LEFT(N2052,FIND(" ",N2052)-1)</f>
        <v>LF</v>
      </c>
      <c r="C2052" s="4" t="str">
        <f>LEFT(M2052,4)</f>
        <v>7201</v>
      </c>
      <c r="D2052" s="4" t="str">
        <f>LEFT(L2052,FIND(" ",L2052)-1)</f>
        <v>TD6645</v>
      </c>
      <c r="E2052" s="4" t="str">
        <f>MID(X2052,2,3)</f>
        <v>SPD</v>
      </c>
      <c r="G2052" s="14" t="s">
        <v>10234</v>
      </c>
      <c r="H2052" s="14" t="s">
        <v>10235</v>
      </c>
      <c r="I2052" s="14" t="s">
        <v>10328</v>
      </c>
      <c r="J2052" s="14" t="s">
        <v>10329</v>
      </c>
      <c r="K2052" s="14" t="s">
        <v>190</v>
      </c>
      <c r="L2052" s="14" t="s">
        <v>10522</v>
      </c>
      <c r="M2052" s="14" t="s">
        <v>933</v>
      </c>
      <c r="N2052" s="14" t="s">
        <v>483</v>
      </c>
      <c r="O2052" s="15">
        <v>18000</v>
      </c>
      <c r="P2052" s="15">
        <v>2310.9902241981699</v>
      </c>
      <c r="Q2052" s="16">
        <v>47483</v>
      </c>
      <c r="R2052" s="14" t="s">
        <v>11812</v>
      </c>
      <c r="S2052" s="14" t="s">
        <v>10286</v>
      </c>
      <c r="T2052" s="14" t="s">
        <v>11812</v>
      </c>
      <c r="U2052" s="14" t="s">
        <v>10248</v>
      </c>
      <c r="V2052" s="14"/>
      <c r="W2052" s="14" t="s">
        <v>10768</v>
      </c>
      <c r="X2052" s="14" t="s">
        <v>10524</v>
      </c>
      <c r="Y2052" s="15">
        <v>28794.87</v>
      </c>
      <c r="Z2052" s="14" t="s">
        <v>11815</v>
      </c>
      <c r="AA2052" s="15">
        <v>37712.426648414301</v>
      </c>
      <c r="AB2052" s="14" t="s">
        <v>10335</v>
      </c>
      <c r="AC2052" s="14" t="s">
        <v>10246</v>
      </c>
      <c r="AD2052" s="14"/>
      <c r="AE2052" s="15">
        <v>15689.0097758018</v>
      </c>
      <c r="AF2052" s="31">
        <f>_xlfn.XLOOKUP(A2052,Macmahon!B:B,Macmahon!AE:AE,"",0)</f>
        <v>46079</v>
      </c>
      <c r="AG2052" s="28">
        <f>_xlfn.XLOOKUP(A2052,Macmahon!B:B,Macmahon!AJ:AJ,"",0)</f>
        <v>47257.335574999997</v>
      </c>
      <c r="AH2052" s="28">
        <f>_xlfn.XLOOKUP(A2052,Macmahon!B:B,Macmahon!AK:AK,"",0)</f>
        <v>47469</v>
      </c>
      <c r="AI2052" s="28">
        <f t="shared" si="44"/>
        <v>47257.335574999997</v>
      </c>
      <c r="AJ2052" s="40" t="str">
        <f>E2052&amp;C2052&amp;B2052</f>
        <v>SPD7201LF</v>
      </c>
      <c r="AK2052" s="40" t="str">
        <f>IFERROR(_xlfn.XLOOKUP(AJ2052,CrossRef!$A:$A,CrossRef!$J:$J,"Not Found"),"-")</f>
        <v>TKHL279-SURE-SPSN</v>
      </c>
      <c r="AL2052" s="40" t="str">
        <f>IFERROR(_xlfn.XLOOKUP(AJ2052,CrossRef!$A:$A,CrossRef!$K:$K,"Not Found"),"-")</f>
        <v>LHF</v>
      </c>
      <c r="AM2052" s="40" t="str">
        <f>IFERROR(_xlfn.XLOOKUP(AJ2052,CrossRef!$A:$A,CrossRef!$L:$L,"Not Found"),"-")</f>
        <v>18000H SUSPENSION CYLINDER CHANGE LHF</v>
      </c>
    </row>
    <row r="2053" spans="1:39" x14ac:dyDescent="0.3">
      <c r="A2053" s="4" t="str">
        <f>D2053&amp;C2053&amp;B2053</f>
        <v>TD66457201RF</v>
      </c>
      <c r="B2053" s="4" t="str">
        <f>LEFT(N2053,FIND(" ",N2053)-1)</f>
        <v>RF</v>
      </c>
      <c r="C2053" s="4" t="str">
        <f>LEFT(M2053,4)</f>
        <v>7201</v>
      </c>
      <c r="D2053" s="4" t="str">
        <f>LEFT(L2053,FIND(" ",L2053)-1)</f>
        <v>TD6645</v>
      </c>
      <c r="E2053" s="4" t="str">
        <f>MID(X2053,2,3)</f>
        <v>SPD</v>
      </c>
      <c r="G2053" s="17" t="s">
        <v>10234</v>
      </c>
      <c r="H2053" s="17" t="s">
        <v>10235</v>
      </c>
      <c r="I2053" s="17" t="s">
        <v>10328</v>
      </c>
      <c r="J2053" s="17" t="s">
        <v>10329</v>
      </c>
      <c r="K2053" s="17" t="s">
        <v>190</v>
      </c>
      <c r="L2053" s="17" t="s">
        <v>10522</v>
      </c>
      <c r="M2053" s="17" t="s">
        <v>933</v>
      </c>
      <c r="N2053" s="17" t="s">
        <v>487</v>
      </c>
      <c r="O2053" s="18">
        <v>18000</v>
      </c>
      <c r="P2053" s="18">
        <v>2868.8592455711</v>
      </c>
      <c r="Q2053" s="16">
        <v>47483</v>
      </c>
      <c r="R2053" s="17" t="s">
        <v>11812</v>
      </c>
      <c r="S2053" s="17" t="s">
        <v>10286</v>
      </c>
      <c r="T2053" s="17" t="s">
        <v>11812</v>
      </c>
      <c r="U2053" s="17" t="s">
        <v>10248</v>
      </c>
      <c r="V2053" s="17"/>
      <c r="W2053" s="17" t="s">
        <v>10768</v>
      </c>
      <c r="X2053" s="17" t="s">
        <v>10524</v>
      </c>
      <c r="Y2053" s="18">
        <v>28794.87</v>
      </c>
      <c r="Z2053" s="17" t="s">
        <v>11818</v>
      </c>
      <c r="AA2053" s="18">
        <v>37712.426648414301</v>
      </c>
      <c r="AB2053" s="17" t="s">
        <v>10335</v>
      </c>
      <c r="AC2053" s="17" t="s">
        <v>10246</v>
      </c>
      <c r="AD2053" s="17"/>
      <c r="AE2053" s="18">
        <v>15131.1407544289</v>
      </c>
      <c r="AF2053" s="31" t="str">
        <f>_xlfn.XLOOKUP(A2053,Macmahon!B:B,Macmahon!AE:AE,"",0)</f>
        <v/>
      </c>
      <c r="AG2053" s="28" t="str">
        <f>_xlfn.XLOOKUP(A2053,Macmahon!B:B,Macmahon!AJ:AJ,"",0)</f>
        <v/>
      </c>
      <c r="AH2053" s="28" t="str">
        <f>_xlfn.XLOOKUP(A2053,Macmahon!B:B,Macmahon!AK:AK,"",0)</f>
        <v/>
      </c>
      <c r="AI2053" s="28">
        <f t="shared" si="44"/>
        <v>0</v>
      </c>
      <c r="AJ2053" s="40" t="str">
        <f>E2053&amp;C2053&amp;B2053</f>
        <v>SPD7201RF</v>
      </c>
      <c r="AK2053" s="40" t="str">
        <f>IFERROR(_xlfn.XLOOKUP(AJ2053,CrossRef!$A:$A,CrossRef!$J:$J,"Not Found"),"-")</f>
        <v>TKHL279-SURE-SPSN</v>
      </c>
      <c r="AL2053" s="40">
        <f>IFERROR(_xlfn.XLOOKUP(AJ2053,CrossRef!$A:$A,CrossRef!$K:$K,"Not Found"),"-")</f>
        <v>0</v>
      </c>
      <c r="AM2053" s="40" t="str">
        <f>IFERROR(_xlfn.XLOOKUP(AJ2053,CrossRef!$A:$A,CrossRef!$L:$L,"Not Found"),"-")</f>
        <v>18000H SUSPENSION CYLINDER CHANGE RHF</v>
      </c>
    </row>
    <row r="2054" spans="1:39" x14ac:dyDescent="0.3">
      <c r="A2054" s="4" t="str">
        <f>D2054&amp;C2054&amp;B2054</f>
        <v>TD66447201LF</v>
      </c>
      <c r="B2054" s="4" t="str">
        <f>LEFT(N2054,FIND(" ",N2054)-1)</f>
        <v>LF</v>
      </c>
      <c r="C2054" s="4" t="str">
        <f>LEFT(M2054,4)</f>
        <v>7201</v>
      </c>
      <c r="D2054" s="4" t="str">
        <f>LEFT(L2054,FIND(" ",L2054)-1)</f>
        <v>TD6644</v>
      </c>
      <c r="E2054" s="4" t="str">
        <f>MID(X2054,2,3)</f>
        <v>SPD</v>
      </c>
      <c r="G2054" s="14" t="s">
        <v>10234</v>
      </c>
      <c r="H2054" s="14" t="s">
        <v>10235</v>
      </c>
      <c r="I2054" s="14" t="s">
        <v>10328</v>
      </c>
      <c r="J2054" s="14" t="s">
        <v>10329</v>
      </c>
      <c r="K2054" s="14" t="s">
        <v>190</v>
      </c>
      <c r="L2054" s="14" t="s">
        <v>10519</v>
      </c>
      <c r="M2054" s="14" t="s">
        <v>933</v>
      </c>
      <c r="N2054" s="14" t="s">
        <v>483</v>
      </c>
      <c r="O2054" s="15">
        <v>18000</v>
      </c>
      <c r="P2054" s="15">
        <v>3895.2827076141498</v>
      </c>
      <c r="Q2054" s="16">
        <v>47391</v>
      </c>
      <c r="R2054" s="14" t="s">
        <v>11812</v>
      </c>
      <c r="S2054" s="14" t="s">
        <v>10286</v>
      </c>
      <c r="T2054" s="14" t="s">
        <v>11812</v>
      </c>
      <c r="U2054" s="14" t="s">
        <v>10248</v>
      </c>
      <c r="V2054" s="14"/>
      <c r="W2054" s="14" t="s">
        <v>10768</v>
      </c>
      <c r="X2054" s="14" t="s">
        <v>10521</v>
      </c>
      <c r="Y2054" s="15">
        <v>28794.87</v>
      </c>
      <c r="Z2054" s="14" t="s">
        <v>11815</v>
      </c>
      <c r="AA2054" s="15">
        <v>36873.424366872001</v>
      </c>
      <c r="AB2054" s="14" t="s">
        <v>10335</v>
      </c>
      <c r="AC2054" s="14" t="s">
        <v>10246</v>
      </c>
      <c r="AD2054" s="14"/>
      <c r="AE2054" s="15">
        <v>14104.7172923859</v>
      </c>
      <c r="AF2054" s="31">
        <f>_xlfn.XLOOKUP(A2054,Macmahon!B:B,Macmahon!AE:AE,"",0)</f>
        <v>45943</v>
      </c>
      <c r="AG2054" s="28">
        <f>_xlfn.XLOOKUP(A2054,Macmahon!B:B,Macmahon!AJ:AJ,"",0)</f>
        <v>47285.86022303241</v>
      </c>
      <c r="AH2054" s="28">
        <f>_xlfn.XLOOKUP(A2054,Macmahon!B:B,Macmahon!AK:AK,"",0)</f>
        <v>47381</v>
      </c>
      <c r="AI2054" s="28">
        <f t="shared" si="44"/>
        <v>47285.86022303241</v>
      </c>
      <c r="AJ2054" s="40" t="str">
        <f>E2054&amp;C2054&amp;B2054</f>
        <v>SPD7201LF</v>
      </c>
      <c r="AK2054" s="40" t="str">
        <f>IFERROR(_xlfn.XLOOKUP(AJ2054,CrossRef!$A:$A,CrossRef!$J:$J,"Not Found"),"-")</f>
        <v>TKHL279-SURE-SPSN</v>
      </c>
      <c r="AL2054" s="40" t="str">
        <f>IFERROR(_xlfn.XLOOKUP(AJ2054,CrossRef!$A:$A,CrossRef!$K:$K,"Not Found"),"-")</f>
        <v>LHF</v>
      </c>
      <c r="AM2054" s="40" t="str">
        <f>IFERROR(_xlfn.XLOOKUP(AJ2054,CrossRef!$A:$A,CrossRef!$L:$L,"Not Found"),"-")</f>
        <v>18000H SUSPENSION CYLINDER CHANGE LHF</v>
      </c>
    </row>
    <row r="2055" spans="1:39" x14ac:dyDescent="0.3">
      <c r="A2055" s="4" t="str">
        <f>D2055&amp;C2055&amp;B2055</f>
        <v>TD66447201RF</v>
      </c>
      <c r="B2055" s="4" t="str">
        <f>LEFT(N2055,FIND(" ",N2055)-1)</f>
        <v>RF</v>
      </c>
      <c r="C2055" s="4" t="str">
        <f>LEFT(M2055,4)</f>
        <v>7201</v>
      </c>
      <c r="D2055" s="4" t="str">
        <f>LEFT(L2055,FIND(" ",L2055)-1)</f>
        <v>TD6644</v>
      </c>
      <c r="E2055" s="4" t="str">
        <f>MID(X2055,2,3)</f>
        <v>SPD</v>
      </c>
      <c r="G2055" s="17" t="s">
        <v>10234</v>
      </c>
      <c r="H2055" s="17" t="s">
        <v>10235</v>
      </c>
      <c r="I2055" s="17" t="s">
        <v>10328</v>
      </c>
      <c r="J2055" s="17" t="s">
        <v>10329</v>
      </c>
      <c r="K2055" s="17" t="s">
        <v>190</v>
      </c>
      <c r="L2055" s="17" t="s">
        <v>10519</v>
      </c>
      <c r="M2055" s="17" t="s">
        <v>933</v>
      </c>
      <c r="N2055" s="17" t="s">
        <v>487</v>
      </c>
      <c r="O2055" s="18">
        <v>18000</v>
      </c>
      <c r="P2055" s="18">
        <v>2235.0253352726199</v>
      </c>
      <c r="Q2055" s="16">
        <v>47391</v>
      </c>
      <c r="R2055" s="17" t="s">
        <v>11812</v>
      </c>
      <c r="S2055" s="17" t="s">
        <v>10286</v>
      </c>
      <c r="T2055" s="17" t="s">
        <v>11812</v>
      </c>
      <c r="U2055" s="17" t="s">
        <v>10248</v>
      </c>
      <c r="V2055" s="17"/>
      <c r="W2055" s="17" t="s">
        <v>10768</v>
      </c>
      <c r="X2055" s="17" t="s">
        <v>10521</v>
      </c>
      <c r="Y2055" s="18">
        <v>28794.87</v>
      </c>
      <c r="Z2055" s="17" t="s">
        <v>11818</v>
      </c>
      <c r="AA2055" s="18">
        <v>36873.424366872001</v>
      </c>
      <c r="AB2055" s="17" t="s">
        <v>10335</v>
      </c>
      <c r="AC2055" s="17" t="s">
        <v>10246</v>
      </c>
      <c r="AD2055" s="17"/>
      <c r="AE2055" s="18">
        <v>15764.974664727401</v>
      </c>
      <c r="AF2055" s="31" t="str">
        <f>_xlfn.XLOOKUP(A2055,Macmahon!B:B,Macmahon!AE:AE,"",0)</f>
        <v/>
      </c>
      <c r="AG2055" s="28" t="str">
        <f>_xlfn.XLOOKUP(A2055,Macmahon!B:B,Macmahon!AJ:AJ,"",0)</f>
        <v/>
      </c>
      <c r="AH2055" s="28" t="str">
        <f>_xlfn.XLOOKUP(A2055,Macmahon!B:B,Macmahon!AK:AK,"",0)</f>
        <v/>
      </c>
      <c r="AI2055" s="28">
        <f t="shared" si="44"/>
        <v>0</v>
      </c>
      <c r="AJ2055" s="40" t="str">
        <f>E2055&amp;C2055&amp;B2055</f>
        <v>SPD7201RF</v>
      </c>
      <c r="AK2055" s="40" t="str">
        <f>IFERROR(_xlfn.XLOOKUP(AJ2055,CrossRef!$A:$A,CrossRef!$J:$J,"Not Found"),"-")</f>
        <v>TKHL279-SURE-SPSN</v>
      </c>
      <c r="AL2055" s="40">
        <f>IFERROR(_xlfn.XLOOKUP(AJ2055,CrossRef!$A:$A,CrossRef!$K:$K,"Not Found"),"-")</f>
        <v>0</v>
      </c>
      <c r="AM2055" s="40" t="str">
        <f>IFERROR(_xlfn.XLOOKUP(AJ2055,CrossRef!$A:$A,CrossRef!$L:$L,"Not Found"),"-")</f>
        <v>18000H SUSPENSION CYLINDER CHANGE RHF</v>
      </c>
    </row>
    <row r="2056" spans="1:39" x14ac:dyDescent="0.3">
      <c r="A2056" s="4" t="str">
        <f>D2056&amp;C2056&amp;B2056</f>
        <v>TD66407201LF</v>
      </c>
      <c r="B2056" s="4" t="str">
        <f>LEFT(N2056,FIND(" ",N2056)-1)</f>
        <v>LF</v>
      </c>
      <c r="C2056" s="4" t="str">
        <f>LEFT(M2056,4)</f>
        <v>7201</v>
      </c>
      <c r="D2056" s="4" t="str">
        <f>LEFT(L2056,FIND(" ",L2056)-1)</f>
        <v>TD6640</v>
      </c>
      <c r="E2056" s="4" t="str">
        <f>MID(X2056,2,3)</f>
        <v>SPD</v>
      </c>
      <c r="G2056" s="14" t="s">
        <v>10234</v>
      </c>
      <c r="H2056" s="14" t="s">
        <v>10235</v>
      </c>
      <c r="I2056" s="14" t="s">
        <v>10328</v>
      </c>
      <c r="J2056" s="14" t="s">
        <v>10329</v>
      </c>
      <c r="K2056" s="14" t="s">
        <v>190</v>
      </c>
      <c r="L2056" s="14" t="s">
        <v>10529</v>
      </c>
      <c r="M2056" s="14" t="s">
        <v>933</v>
      </c>
      <c r="N2056" s="14" t="s">
        <v>483</v>
      </c>
      <c r="O2056" s="15">
        <v>18000</v>
      </c>
      <c r="P2056" s="15">
        <v>5615.9382362906799</v>
      </c>
      <c r="Q2056" s="16">
        <v>47193</v>
      </c>
      <c r="R2056" s="14" t="s">
        <v>11812</v>
      </c>
      <c r="S2056" s="14" t="s">
        <v>10286</v>
      </c>
      <c r="T2056" s="14" t="s">
        <v>11812</v>
      </c>
      <c r="U2056" s="14" t="s">
        <v>10248</v>
      </c>
      <c r="V2056" s="14"/>
      <c r="W2056" s="14" t="s">
        <v>10768</v>
      </c>
      <c r="X2056" s="14" t="s">
        <v>10531</v>
      </c>
      <c r="Y2056" s="15">
        <v>28794.87</v>
      </c>
      <c r="Z2056" s="14" t="s">
        <v>11815</v>
      </c>
      <c r="AA2056" s="15">
        <v>33050.425735797398</v>
      </c>
      <c r="AB2056" s="14" t="s">
        <v>10335</v>
      </c>
      <c r="AC2056" s="14" t="s">
        <v>10246</v>
      </c>
      <c r="AD2056" s="14"/>
      <c r="AE2056" s="15">
        <v>12384.0617637093</v>
      </c>
      <c r="AF2056" s="31">
        <f>_xlfn.XLOOKUP(A2056,Macmahon!B:B,Macmahon!AE:AE,"",0)</f>
        <v>45790</v>
      </c>
      <c r="AG2056" s="28">
        <f>_xlfn.XLOOKUP(A2056,Macmahon!B:B,Macmahon!AJ:AJ,"",0)</f>
        <v>47399.702230821757</v>
      </c>
      <c r="AH2056" s="28">
        <f>_xlfn.XLOOKUP(A2056,Macmahon!B:B,Macmahon!AK:AK,"",0)</f>
        <v>47206</v>
      </c>
      <c r="AI2056" s="28">
        <f t="shared" si="44"/>
        <v>47206</v>
      </c>
      <c r="AJ2056" s="40" t="str">
        <f>E2056&amp;C2056&amp;B2056</f>
        <v>SPD7201LF</v>
      </c>
      <c r="AK2056" s="40" t="str">
        <f>IFERROR(_xlfn.XLOOKUP(AJ2056,CrossRef!$A:$A,CrossRef!$J:$J,"Not Found"),"-")</f>
        <v>TKHL279-SURE-SPSN</v>
      </c>
      <c r="AL2056" s="40" t="str">
        <f>IFERROR(_xlfn.XLOOKUP(AJ2056,CrossRef!$A:$A,CrossRef!$K:$K,"Not Found"),"-")</f>
        <v>LHF</v>
      </c>
      <c r="AM2056" s="40" t="str">
        <f>IFERROR(_xlfn.XLOOKUP(AJ2056,CrossRef!$A:$A,CrossRef!$L:$L,"Not Found"),"-")</f>
        <v>18000H SUSPENSION CYLINDER CHANGE LHF</v>
      </c>
    </row>
    <row r="2057" spans="1:39" x14ac:dyDescent="0.3">
      <c r="A2057" s="4" t="str">
        <f>D2057&amp;C2057&amp;B2057</f>
        <v>TD66407201RF</v>
      </c>
      <c r="B2057" s="4" t="str">
        <f>LEFT(N2057,FIND(" ",N2057)-1)</f>
        <v>RF</v>
      </c>
      <c r="C2057" s="4" t="str">
        <f>LEFT(M2057,4)</f>
        <v>7201</v>
      </c>
      <c r="D2057" s="4" t="str">
        <f>LEFT(L2057,FIND(" ",L2057)-1)</f>
        <v>TD6640</v>
      </c>
      <c r="E2057" s="4" t="str">
        <f>MID(X2057,2,3)</f>
        <v>SPD</v>
      </c>
      <c r="G2057" s="17" t="s">
        <v>10234</v>
      </c>
      <c r="H2057" s="17" t="s">
        <v>10235</v>
      </c>
      <c r="I2057" s="17" t="s">
        <v>10328</v>
      </c>
      <c r="J2057" s="17" t="s">
        <v>10329</v>
      </c>
      <c r="K2057" s="17" t="s">
        <v>190</v>
      </c>
      <c r="L2057" s="17" t="s">
        <v>10529</v>
      </c>
      <c r="M2057" s="17" t="s">
        <v>933</v>
      </c>
      <c r="N2057" s="17" t="s">
        <v>487</v>
      </c>
      <c r="O2057" s="18">
        <v>18000</v>
      </c>
      <c r="P2057" s="18">
        <v>2127.27742469646</v>
      </c>
      <c r="Q2057" s="16">
        <v>47479</v>
      </c>
      <c r="R2057" s="17" t="s">
        <v>11812</v>
      </c>
      <c r="S2057" s="17" t="s">
        <v>10286</v>
      </c>
      <c r="T2057" s="17" t="s">
        <v>11812</v>
      </c>
      <c r="U2057" s="17" t="s">
        <v>10248</v>
      </c>
      <c r="V2057" s="17"/>
      <c r="W2057" s="17" t="s">
        <v>10768</v>
      </c>
      <c r="X2057" s="17" t="s">
        <v>10531</v>
      </c>
      <c r="Y2057" s="18">
        <v>28794.87</v>
      </c>
      <c r="Z2057" s="17" t="s">
        <v>11818</v>
      </c>
      <c r="AA2057" s="18">
        <v>36808.947296372302</v>
      </c>
      <c r="AB2057" s="17" t="s">
        <v>10335</v>
      </c>
      <c r="AC2057" s="17" t="s">
        <v>10246</v>
      </c>
      <c r="AD2057" s="17"/>
      <c r="AE2057" s="18">
        <v>15872.7225753035</v>
      </c>
      <c r="AF2057" s="31" t="str">
        <f>_xlfn.XLOOKUP(A2057,Macmahon!B:B,Macmahon!AE:AE,"",0)</f>
        <v/>
      </c>
      <c r="AG2057" s="28" t="str">
        <f>_xlfn.XLOOKUP(A2057,Macmahon!B:B,Macmahon!AJ:AJ,"",0)</f>
        <v/>
      </c>
      <c r="AH2057" s="28" t="str">
        <f>_xlfn.XLOOKUP(A2057,Macmahon!B:B,Macmahon!AK:AK,"",0)</f>
        <v/>
      </c>
      <c r="AI2057" s="28">
        <f t="shared" si="44"/>
        <v>0</v>
      </c>
      <c r="AJ2057" s="40" t="str">
        <f>E2057&amp;C2057&amp;B2057</f>
        <v>SPD7201RF</v>
      </c>
      <c r="AK2057" s="40" t="str">
        <f>IFERROR(_xlfn.XLOOKUP(AJ2057,CrossRef!$A:$A,CrossRef!$J:$J,"Not Found"),"-")</f>
        <v>TKHL279-SURE-SPSN</v>
      </c>
      <c r="AL2057" s="40">
        <f>IFERROR(_xlfn.XLOOKUP(AJ2057,CrossRef!$A:$A,CrossRef!$K:$K,"Not Found"),"-")</f>
        <v>0</v>
      </c>
      <c r="AM2057" s="40" t="str">
        <f>IFERROR(_xlfn.XLOOKUP(AJ2057,CrossRef!$A:$A,CrossRef!$L:$L,"Not Found"),"-")</f>
        <v>18000H SUSPENSION CYLINDER CHANGE RHF</v>
      </c>
    </row>
    <row r="2058" spans="1:39" x14ac:dyDescent="0.3">
      <c r="A2058" s="4" t="str">
        <f>D2058&amp;C2058&amp;B2058</f>
        <v>TD66417201LF</v>
      </c>
      <c r="B2058" s="4" t="str">
        <f>LEFT(N2058,FIND(" ",N2058)-1)</f>
        <v>LF</v>
      </c>
      <c r="C2058" s="4" t="str">
        <f>LEFT(M2058,4)</f>
        <v>7201</v>
      </c>
      <c r="D2058" s="4" t="str">
        <f>LEFT(L2058,FIND(" ",L2058)-1)</f>
        <v>TD6641</v>
      </c>
      <c r="E2058" s="4" t="str">
        <f>MID(X2058,2,3)</f>
        <v>SPD</v>
      </c>
      <c r="G2058" s="14" t="s">
        <v>10234</v>
      </c>
      <c r="H2058" s="14" t="s">
        <v>10235</v>
      </c>
      <c r="I2058" s="14" t="s">
        <v>10328</v>
      </c>
      <c r="J2058" s="14" t="s">
        <v>10329</v>
      </c>
      <c r="K2058" s="14" t="s">
        <v>190</v>
      </c>
      <c r="L2058" s="14" t="s">
        <v>10341</v>
      </c>
      <c r="M2058" s="14" t="s">
        <v>933</v>
      </c>
      <c r="N2058" s="14" t="s">
        <v>483</v>
      </c>
      <c r="O2058" s="15">
        <v>18000</v>
      </c>
      <c r="P2058" s="15">
        <v>5231.1058167696501</v>
      </c>
      <c r="Q2058" s="16">
        <v>47279</v>
      </c>
      <c r="R2058" s="14" t="s">
        <v>11812</v>
      </c>
      <c r="S2058" s="14" t="s">
        <v>10286</v>
      </c>
      <c r="T2058" s="14" t="s">
        <v>11812</v>
      </c>
      <c r="U2058" s="14" t="s">
        <v>10248</v>
      </c>
      <c r="V2058" s="14"/>
      <c r="W2058" s="14" t="s">
        <v>10768</v>
      </c>
      <c r="X2058" s="14" t="s">
        <v>10344</v>
      </c>
      <c r="Y2058" s="15">
        <v>28794.87</v>
      </c>
      <c r="Z2058" s="14" t="s">
        <v>11815</v>
      </c>
      <c r="AA2058" s="15">
        <v>34124.574036048398</v>
      </c>
      <c r="AB2058" s="14" t="s">
        <v>10335</v>
      </c>
      <c r="AC2058" s="14" t="s">
        <v>10246</v>
      </c>
      <c r="AD2058" s="14"/>
      <c r="AE2058" s="15">
        <v>12768.894183230401</v>
      </c>
      <c r="AF2058" s="31">
        <f>_xlfn.XLOOKUP(A2058,Macmahon!B:B,Macmahon!AE:AE,"",0)</f>
        <v>45867</v>
      </c>
      <c r="AG2058" s="28">
        <f>_xlfn.XLOOKUP(A2058,Macmahon!B:B,Macmahon!AJ:AJ,"",0)</f>
        <v>47209.598639467593</v>
      </c>
      <c r="AH2058" s="28">
        <f>_xlfn.XLOOKUP(A2058,Macmahon!B:B,Macmahon!AK:AK,"",0)</f>
        <v>47281</v>
      </c>
      <c r="AI2058" s="28">
        <f t="shared" si="44"/>
        <v>47209.598639467593</v>
      </c>
      <c r="AJ2058" s="40" t="str">
        <f>E2058&amp;C2058&amp;B2058</f>
        <v>SPD7201LF</v>
      </c>
      <c r="AK2058" s="40" t="str">
        <f>IFERROR(_xlfn.XLOOKUP(AJ2058,CrossRef!$A:$A,CrossRef!$J:$J,"Not Found"),"-")</f>
        <v>TKHL279-SURE-SPSN</v>
      </c>
      <c r="AL2058" s="40" t="str">
        <f>IFERROR(_xlfn.XLOOKUP(AJ2058,CrossRef!$A:$A,CrossRef!$K:$K,"Not Found"),"-")</f>
        <v>LHF</v>
      </c>
      <c r="AM2058" s="40" t="str">
        <f>IFERROR(_xlfn.XLOOKUP(AJ2058,CrossRef!$A:$A,CrossRef!$L:$L,"Not Found"),"-")</f>
        <v>18000H SUSPENSION CYLINDER CHANGE LHF</v>
      </c>
    </row>
    <row r="2059" spans="1:39" x14ac:dyDescent="0.3">
      <c r="A2059" s="4" t="str">
        <f>D2059&amp;C2059&amp;B2059</f>
        <v>TD66417201RF</v>
      </c>
      <c r="B2059" s="4" t="str">
        <f>LEFT(N2059,FIND(" ",N2059)-1)</f>
        <v>RF</v>
      </c>
      <c r="C2059" s="4" t="str">
        <f>LEFT(M2059,4)</f>
        <v>7201</v>
      </c>
      <c r="D2059" s="4" t="str">
        <f>LEFT(L2059,FIND(" ",L2059)-1)</f>
        <v>TD6641</v>
      </c>
      <c r="E2059" s="4" t="str">
        <f>MID(X2059,2,3)</f>
        <v>SPD</v>
      </c>
      <c r="G2059" s="17" t="s">
        <v>10234</v>
      </c>
      <c r="H2059" s="17" t="s">
        <v>10235</v>
      </c>
      <c r="I2059" s="17" t="s">
        <v>10328</v>
      </c>
      <c r="J2059" s="17" t="s">
        <v>10329</v>
      </c>
      <c r="K2059" s="17" t="s">
        <v>190</v>
      </c>
      <c r="L2059" s="17" t="s">
        <v>10341</v>
      </c>
      <c r="M2059" s="17" t="s">
        <v>933</v>
      </c>
      <c r="N2059" s="17" t="s">
        <v>487</v>
      </c>
      <c r="O2059" s="18">
        <v>18000</v>
      </c>
      <c r="P2059" s="18">
        <v>1910.8238664824701</v>
      </c>
      <c r="Q2059" s="16">
        <v>47549</v>
      </c>
      <c r="R2059" s="17" t="s">
        <v>11812</v>
      </c>
      <c r="S2059" s="17" t="s">
        <v>10286</v>
      </c>
      <c r="T2059" s="17" t="s">
        <v>11812</v>
      </c>
      <c r="U2059" s="17" t="s">
        <v>10248</v>
      </c>
      <c r="V2059" s="17"/>
      <c r="W2059" s="17" t="s">
        <v>10768</v>
      </c>
      <c r="X2059" s="17" t="s">
        <v>10344</v>
      </c>
      <c r="Y2059" s="18">
        <v>28794.87</v>
      </c>
      <c r="Z2059" s="17" t="s">
        <v>11818</v>
      </c>
      <c r="AA2059" s="18">
        <v>37672.828656171601</v>
      </c>
      <c r="AB2059" s="17" t="s">
        <v>10335</v>
      </c>
      <c r="AC2059" s="17" t="s">
        <v>10246</v>
      </c>
      <c r="AD2059" s="17"/>
      <c r="AE2059" s="18">
        <v>16089.1761335175</v>
      </c>
      <c r="AF2059" s="31" t="str">
        <f>_xlfn.XLOOKUP(A2059,Macmahon!B:B,Macmahon!AE:AE,"",0)</f>
        <v/>
      </c>
      <c r="AG2059" s="28" t="str">
        <f>_xlfn.XLOOKUP(A2059,Macmahon!B:B,Macmahon!AJ:AJ,"",0)</f>
        <v/>
      </c>
      <c r="AH2059" s="28" t="str">
        <f>_xlfn.XLOOKUP(A2059,Macmahon!B:B,Macmahon!AK:AK,"",0)</f>
        <v/>
      </c>
      <c r="AI2059" s="28">
        <f t="shared" si="44"/>
        <v>0</v>
      </c>
      <c r="AJ2059" s="40" t="str">
        <f>E2059&amp;C2059&amp;B2059</f>
        <v>SPD7201RF</v>
      </c>
      <c r="AK2059" s="40" t="str">
        <f>IFERROR(_xlfn.XLOOKUP(AJ2059,CrossRef!$A:$A,CrossRef!$J:$J,"Not Found"),"-")</f>
        <v>TKHL279-SURE-SPSN</v>
      </c>
      <c r="AL2059" s="40">
        <f>IFERROR(_xlfn.XLOOKUP(AJ2059,CrossRef!$A:$A,CrossRef!$K:$K,"Not Found"),"-")</f>
        <v>0</v>
      </c>
      <c r="AM2059" s="40" t="str">
        <f>IFERROR(_xlfn.XLOOKUP(AJ2059,CrossRef!$A:$A,CrossRef!$L:$L,"Not Found"),"-")</f>
        <v>18000H SUSPENSION CYLINDER CHANGE RHF</v>
      </c>
    </row>
    <row r="2060" spans="1:39" x14ac:dyDescent="0.3">
      <c r="A2060" s="4" t="str">
        <f>D2060&amp;C2060&amp;B2060</f>
        <v>TD66387201LF</v>
      </c>
      <c r="B2060" s="4" t="str">
        <f>LEFT(N2060,FIND(" ",N2060)-1)</f>
        <v>LF</v>
      </c>
      <c r="C2060" s="4" t="str">
        <f>LEFT(M2060,4)</f>
        <v>7201</v>
      </c>
      <c r="D2060" s="4" t="str">
        <f>LEFT(L2060,FIND(" ",L2060)-1)</f>
        <v>TD6638</v>
      </c>
      <c r="E2060" s="4" t="str">
        <f>MID(X2060,2,3)</f>
        <v>SPD</v>
      </c>
      <c r="G2060" s="14" t="s">
        <v>10234</v>
      </c>
      <c r="H2060" s="14" t="s">
        <v>10235</v>
      </c>
      <c r="I2060" s="14" t="s">
        <v>10328</v>
      </c>
      <c r="J2060" s="14" t="s">
        <v>10329</v>
      </c>
      <c r="K2060" s="14" t="s">
        <v>190</v>
      </c>
      <c r="L2060" s="14" t="s">
        <v>10330</v>
      </c>
      <c r="M2060" s="14" t="s">
        <v>933</v>
      </c>
      <c r="N2060" s="14" t="s">
        <v>483</v>
      </c>
      <c r="O2060" s="15">
        <v>18000</v>
      </c>
      <c r="P2060" s="15">
        <v>22187.197336172601</v>
      </c>
      <c r="Q2060" s="16">
        <v>45911</v>
      </c>
      <c r="R2060" s="14" t="s">
        <v>11812</v>
      </c>
      <c r="S2060" s="14" t="s">
        <v>10286</v>
      </c>
      <c r="T2060" s="14" t="s">
        <v>11812</v>
      </c>
      <c r="U2060" s="14" t="s">
        <v>10337</v>
      </c>
      <c r="V2060" s="14" t="s">
        <v>11813</v>
      </c>
      <c r="W2060" s="14" t="s">
        <v>11814</v>
      </c>
      <c r="X2060" s="14" t="s">
        <v>10334</v>
      </c>
      <c r="Y2060" s="15">
        <v>28794.87</v>
      </c>
      <c r="Z2060" s="14" t="s">
        <v>11815</v>
      </c>
      <c r="AA2060" s="15">
        <v>17612</v>
      </c>
      <c r="AB2060" s="14" t="s">
        <v>10335</v>
      </c>
      <c r="AC2060" s="14" t="s">
        <v>10246</v>
      </c>
      <c r="AD2060" s="14"/>
      <c r="AE2060" s="15">
        <v>-4187.1973361726104</v>
      </c>
      <c r="AF2060" s="31">
        <f>_xlfn.XLOOKUP(A2060,Macmahon!B:B,Macmahon!AE:AE,"",0)</f>
        <v>45981</v>
      </c>
      <c r="AG2060" s="28">
        <f>_xlfn.XLOOKUP(A2060,Macmahon!B:B,Macmahon!AJ:AJ,"",0)</f>
        <v>47278.300604247685</v>
      </c>
      <c r="AH2060" s="28">
        <f>_xlfn.XLOOKUP(A2060,Macmahon!B:B,Macmahon!AK:AK,"",0)</f>
        <v>47355</v>
      </c>
      <c r="AI2060" s="28">
        <f t="shared" si="44"/>
        <v>47278.300604247685</v>
      </c>
      <c r="AJ2060" s="40" t="str">
        <f>E2060&amp;C2060&amp;B2060</f>
        <v>SPD7201LF</v>
      </c>
      <c r="AK2060" s="40" t="str">
        <f>IFERROR(_xlfn.XLOOKUP(AJ2060,CrossRef!$A:$A,CrossRef!$J:$J,"Not Found"),"-")</f>
        <v>TKHL279-SURE-SPSN</v>
      </c>
      <c r="AL2060" s="40" t="str">
        <f>IFERROR(_xlfn.XLOOKUP(AJ2060,CrossRef!$A:$A,CrossRef!$K:$K,"Not Found"),"-")</f>
        <v>LHF</v>
      </c>
      <c r="AM2060" s="40" t="str">
        <f>IFERROR(_xlfn.XLOOKUP(AJ2060,CrossRef!$A:$A,CrossRef!$L:$L,"Not Found"),"-")</f>
        <v>18000H SUSPENSION CYLINDER CHANGE LHF</v>
      </c>
    </row>
    <row r="2061" spans="1:39" x14ac:dyDescent="0.3">
      <c r="A2061" s="4" t="str">
        <f>D2061&amp;C2061&amp;B2061</f>
        <v>TD66387201RF</v>
      </c>
      <c r="B2061" s="4" t="str">
        <f>LEFT(N2061,FIND(" ",N2061)-1)</f>
        <v>RF</v>
      </c>
      <c r="C2061" s="4" t="str">
        <f>LEFT(M2061,4)</f>
        <v>7201</v>
      </c>
      <c r="D2061" s="4" t="str">
        <f>LEFT(L2061,FIND(" ",L2061)-1)</f>
        <v>TD6638</v>
      </c>
      <c r="E2061" s="4" t="str">
        <f>MID(X2061,2,3)</f>
        <v>SPD</v>
      </c>
      <c r="G2061" s="17" t="s">
        <v>10234</v>
      </c>
      <c r="H2061" s="17" t="s">
        <v>10235</v>
      </c>
      <c r="I2061" s="17" t="s">
        <v>10328</v>
      </c>
      <c r="J2061" s="17" t="s">
        <v>10329</v>
      </c>
      <c r="K2061" s="17" t="s">
        <v>190</v>
      </c>
      <c r="L2061" s="17" t="s">
        <v>10330</v>
      </c>
      <c r="M2061" s="17" t="s">
        <v>933</v>
      </c>
      <c r="N2061" s="17" t="s">
        <v>487</v>
      </c>
      <c r="O2061" s="18">
        <v>18000</v>
      </c>
      <c r="P2061" s="18">
        <v>22187.197336172601</v>
      </c>
      <c r="Q2061" s="16">
        <v>45911</v>
      </c>
      <c r="R2061" s="17" t="s">
        <v>11812</v>
      </c>
      <c r="S2061" s="17" t="s">
        <v>10286</v>
      </c>
      <c r="T2061" s="17" t="s">
        <v>11812</v>
      </c>
      <c r="U2061" s="17" t="s">
        <v>10337</v>
      </c>
      <c r="V2061" s="17" t="s">
        <v>11816</v>
      </c>
      <c r="W2061" s="17" t="s">
        <v>11817</v>
      </c>
      <c r="X2061" s="17" t="s">
        <v>10334</v>
      </c>
      <c r="Y2061" s="18">
        <v>28794.87</v>
      </c>
      <c r="Z2061" s="17" t="s">
        <v>11818</v>
      </c>
      <c r="AA2061" s="18">
        <v>17612</v>
      </c>
      <c r="AB2061" s="17" t="s">
        <v>10335</v>
      </c>
      <c r="AC2061" s="17" t="s">
        <v>10246</v>
      </c>
      <c r="AD2061" s="17"/>
      <c r="AE2061" s="18">
        <v>-4187.1973361726104</v>
      </c>
      <c r="AF2061" s="31" t="str">
        <f>_xlfn.XLOOKUP(A2061,Macmahon!B:B,Macmahon!AE:AE,"",0)</f>
        <v/>
      </c>
      <c r="AG2061" s="28" t="str">
        <f>_xlfn.XLOOKUP(A2061,Macmahon!B:B,Macmahon!AJ:AJ,"",0)</f>
        <v/>
      </c>
      <c r="AH2061" s="28" t="str">
        <f>_xlfn.XLOOKUP(A2061,Macmahon!B:B,Macmahon!AK:AK,"",0)</f>
        <v/>
      </c>
      <c r="AI2061" s="28">
        <f t="shared" si="44"/>
        <v>0</v>
      </c>
      <c r="AJ2061" s="40" t="str">
        <f>E2061&amp;C2061&amp;B2061</f>
        <v>SPD7201RF</v>
      </c>
      <c r="AK2061" s="40" t="str">
        <f>IFERROR(_xlfn.XLOOKUP(AJ2061,CrossRef!$A:$A,CrossRef!$J:$J,"Not Found"),"-")</f>
        <v>TKHL279-SURE-SPSN</v>
      </c>
      <c r="AL2061" s="40">
        <f>IFERROR(_xlfn.XLOOKUP(AJ2061,CrossRef!$A:$A,CrossRef!$K:$K,"Not Found"),"-")</f>
        <v>0</v>
      </c>
      <c r="AM2061" s="40" t="str">
        <f>IFERROR(_xlfn.XLOOKUP(AJ2061,CrossRef!$A:$A,CrossRef!$L:$L,"Not Found"),"-")</f>
        <v>18000H SUSPENSION CYLINDER CHANGE RHF</v>
      </c>
    </row>
    <row r="2062" spans="1:39" x14ac:dyDescent="0.3">
      <c r="A2062" s="4" t="str">
        <f>D2062&amp;C2062&amp;B2062</f>
        <v>TD66437201LF</v>
      </c>
      <c r="B2062" s="4" t="str">
        <f>LEFT(N2062,FIND(" ",N2062)-1)</f>
        <v>LF</v>
      </c>
      <c r="C2062" s="4" t="str">
        <f>LEFT(M2062,4)</f>
        <v>7201</v>
      </c>
      <c r="D2062" s="4" t="str">
        <f>LEFT(L2062,FIND(" ",L2062)-1)</f>
        <v>TD6643</v>
      </c>
      <c r="E2062" s="4" t="str">
        <f>MID(X2062,2,3)</f>
        <v>SPD</v>
      </c>
      <c r="G2062" s="14" t="s">
        <v>10234</v>
      </c>
      <c r="H2062" s="14" t="s">
        <v>10235</v>
      </c>
      <c r="I2062" s="14" t="s">
        <v>10328</v>
      </c>
      <c r="J2062" s="14" t="s">
        <v>10329</v>
      </c>
      <c r="K2062" s="14" t="s">
        <v>190</v>
      </c>
      <c r="L2062" s="14" t="s">
        <v>10345</v>
      </c>
      <c r="M2062" s="14" t="s">
        <v>933</v>
      </c>
      <c r="N2062" s="14" t="s">
        <v>483</v>
      </c>
      <c r="O2062" s="15">
        <v>18000</v>
      </c>
      <c r="P2062" s="15">
        <v>3964.8674443106602</v>
      </c>
      <c r="Q2062" s="16">
        <v>47432</v>
      </c>
      <c r="R2062" s="14" t="s">
        <v>11812</v>
      </c>
      <c r="S2062" s="14" t="s">
        <v>10286</v>
      </c>
      <c r="T2062" s="14" t="s">
        <v>11812</v>
      </c>
      <c r="U2062" s="14" t="s">
        <v>10248</v>
      </c>
      <c r="V2062" s="14"/>
      <c r="W2062" s="14" t="s">
        <v>10768</v>
      </c>
      <c r="X2062" s="14" t="s">
        <v>10347</v>
      </c>
      <c r="Y2062" s="15">
        <v>28794.87</v>
      </c>
      <c r="Z2062" s="14" t="s">
        <v>11815</v>
      </c>
      <c r="AA2062" s="15">
        <v>37092.209445585198</v>
      </c>
      <c r="AB2062" s="14" t="s">
        <v>10335</v>
      </c>
      <c r="AC2062" s="14" t="s">
        <v>10246</v>
      </c>
      <c r="AD2062" s="14"/>
      <c r="AE2062" s="15">
        <v>14035.132555689301</v>
      </c>
      <c r="AF2062" s="31">
        <f>_xlfn.XLOOKUP(A2062,Macmahon!B:B,Macmahon!AE:AE,"",0)</f>
        <v>45940</v>
      </c>
      <c r="AG2062" s="28">
        <f>_xlfn.XLOOKUP(A2062,Macmahon!B:B,Macmahon!AJ:AJ,"",0)</f>
        <v>47316.055514432868</v>
      </c>
      <c r="AH2062" s="28">
        <f>_xlfn.XLOOKUP(A2062,Macmahon!B:B,Macmahon!AK:AK,"",0)</f>
        <v>47420</v>
      </c>
      <c r="AI2062" s="28">
        <f t="shared" si="44"/>
        <v>47316.055514432868</v>
      </c>
      <c r="AJ2062" s="40" t="str">
        <f>E2062&amp;C2062&amp;B2062</f>
        <v>SPD7201LF</v>
      </c>
      <c r="AK2062" s="40" t="str">
        <f>IFERROR(_xlfn.XLOOKUP(AJ2062,CrossRef!$A:$A,CrossRef!$J:$J,"Not Found"),"-")</f>
        <v>TKHL279-SURE-SPSN</v>
      </c>
      <c r="AL2062" s="40" t="str">
        <f>IFERROR(_xlfn.XLOOKUP(AJ2062,CrossRef!$A:$A,CrossRef!$K:$K,"Not Found"),"-")</f>
        <v>LHF</v>
      </c>
      <c r="AM2062" s="40" t="str">
        <f>IFERROR(_xlfn.XLOOKUP(AJ2062,CrossRef!$A:$A,CrossRef!$L:$L,"Not Found"),"-")</f>
        <v>18000H SUSPENSION CYLINDER CHANGE LHF</v>
      </c>
    </row>
    <row r="2063" spans="1:39" x14ac:dyDescent="0.3">
      <c r="A2063" s="4" t="str">
        <f>D2063&amp;C2063&amp;B2063</f>
        <v>TD66437201RF</v>
      </c>
      <c r="B2063" s="4" t="str">
        <f>LEFT(N2063,FIND(" ",N2063)-1)</f>
        <v>RF</v>
      </c>
      <c r="C2063" s="4" t="str">
        <f>LEFT(M2063,4)</f>
        <v>7201</v>
      </c>
      <c r="D2063" s="4" t="str">
        <f>LEFT(L2063,FIND(" ",L2063)-1)</f>
        <v>TD6643</v>
      </c>
      <c r="E2063" s="4" t="str">
        <f>MID(X2063,2,3)</f>
        <v>SPD</v>
      </c>
      <c r="G2063" s="17" t="s">
        <v>10234</v>
      </c>
      <c r="H2063" s="17" t="s">
        <v>10235</v>
      </c>
      <c r="I2063" s="17" t="s">
        <v>10328</v>
      </c>
      <c r="J2063" s="17" t="s">
        <v>10329</v>
      </c>
      <c r="K2063" s="17" t="s">
        <v>190</v>
      </c>
      <c r="L2063" s="17" t="s">
        <v>10345</v>
      </c>
      <c r="M2063" s="17" t="s">
        <v>933</v>
      </c>
      <c r="N2063" s="17" t="s">
        <v>487</v>
      </c>
      <c r="O2063" s="18">
        <v>18000</v>
      </c>
      <c r="P2063" s="18">
        <v>2447.3650846590699</v>
      </c>
      <c r="Q2063" s="16">
        <v>47432</v>
      </c>
      <c r="R2063" s="17" t="s">
        <v>11812</v>
      </c>
      <c r="S2063" s="17" t="s">
        <v>10286</v>
      </c>
      <c r="T2063" s="17" t="s">
        <v>11812</v>
      </c>
      <c r="U2063" s="17" t="s">
        <v>10248</v>
      </c>
      <c r="V2063" s="17"/>
      <c r="W2063" s="17" t="s">
        <v>10768</v>
      </c>
      <c r="X2063" s="17" t="s">
        <v>10347</v>
      </c>
      <c r="Y2063" s="18">
        <v>28794.87</v>
      </c>
      <c r="Z2063" s="17" t="s">
        <v>11818</v>
      </c>
      <c r="AA2063" s="18">
        <v>37092.209445585198</v>
      </c>
      <c r="AB2063" s="17" t="s">
        <v>10335</v>
      </c>
      <c r="AC2063" s="17" t="s">
        <v>10246</v>
      </c>
      <c r="AD2063" s="17"/>
      <c r="AE2063" s="18">
        <v>15552.634915340899</v>
      </c>
      <c r="AF2063" s="31" t="str">
        <f>_xlfn.XLOOKUP(A2063,Macmahon!B:B,Macmahon!AE:AE,"",0)</f>
        <v/>
      </c>
      <c r="AG2063" s="28" t="str">
        <f>_xlfn.XLOOKUP(A2063,Macmahon!B:B,Macmahon!AJ:AJ,"",0)</f>
        <v/>
      </c>
      <c r="AH2063" s="28" t="str">
        <f>_xlfn.XLOOKUP(A2063,Macmahon!B:B,Macmahon!AK:AK,"",0)</f>
        <v/>
      </c>
      <c r="AI2063" s="28">
        <f t="shared" si="44"/>
        <v>0</v>
      </c>
      <c r="AJ2063" s="40" t="str">
        <f>E2063&amp;C2063&amp;B2063</f>
        <v>SPD7201RF</v>
      </c>
      <c r="AK2063" s="40" t="str">
        <f>IFERROR(_xlfn.XLOOKUP(AJ2063,CrossRef!$A:$A,CrossRef!$J:$J,"Not Found"),"-")</f>
        <v>TKHL279-SURE-SPSN</v>
      </c>
      <c r="AL2063" s="40">
        <f>IFERROR(_xlfn.XLOOKUP(AJ2063,CrossRef!$A:$A,CrossRef!$K:$K,"Not Found"),"-")</f>
        <v>0</v>
      </c>
      <c r="AM2063" s="40" t="str">
        <f>IFERROR(_xlfn.XLOOKUP(AJ2063,CrossRef!$A:$A,CrossRef!$L:$L,"Not Found"),"-")</f>
        <v>18000H SUSPENSION CYLINDER CHANGE RHF</v>
      </c>
    </row>
    <row r="2064" spans="1:39" x14ac:dyDescent="0.3">
      <c r="A2064" s="4" t="str">
        <f>D2064&amp;C2064&amp;B2064</f>
        <v>TD66427201LF</v>
      </c>
      <c r="B2064" s="4" t="str">
        <f>LEFT(N2064,FIND(" ",N2064)-1)</f>
        <v>LF</v>
      </c>
      <c r="C2064" s="4" t="str">
        <f>LEFT(M2064,4)</f>
        <v>7201</v>
      </c>
      <c r="D2064" s="4" t="str">
        <f>LEFT(L2064,FIND(" ",L2064)-1)</f>
        <v>TD6642</v>
      </c>
      <c r="E2064" s="4" t="str">
        <f>MID(X2064,2,3)</f>
        <v>SPD</v>
      </c>
      <c r="G2064" s="14" t="s">
        <v>10234</v>
      </c>
      <c r="H2064" s="14" t="s">
        <v>10235</v>
      </c>
      <c r="I2064" s="14" t="s">
        <v>10328</v>
      </c>
      <c r="J2064" s="14" t="s">
        <v>10329</v>
      </c>
      <c r="K2064" s="14" t="s">
        <v>190</v>
      </c>
      <c r="L2064" s="14" t="s">
        <v>10336</v>
      </c>
      <c r="M2064" s="14" t="s">
        <v>933</v>
      </c>
      <c r="N2064" s="14" t="s">
        <v>483</v>
      </c>
      <c r="O2064" s="15">
        <v>18000</v>
      </c>
      <c r="P2064" s="15">
        <v>2715.4483778256699</v>
      </c>
      <c r="Q2064" s="16">
        <v>47383</v>
      </c>
      <c r="R2064" s="14" t="s">
        <v>11812</v>
      </c>
      <c r="S2064" s="14" t="s">
        <v>10286</v>
      </c>
      <c r="T2064" s="14" t="s">
        <v>11812</v>
      </c>
      <c r="U2064" s="14" t="s">
        <v>10248</v>
      </c>
      <c r="V2064" s="14"/>
      <c r="W2064" s="14" t="s">
        <v>10768</v>
      </c>
      <c r="X2064" s="14" t="s">
        <v>10340</v>
      </c>
      <c r="Y2064" s="15">
        <v>28794.87</v>
      </c>
      <c r="Z2064" s="14" t="s">
        <v>11815</v>
      </c>
      <c r="AA2064" s="15">
        <v>36731.8553502168</v>
      </c>
      <c r="AB2064" s="14" t="s">
        <v>10335</v>
      </c>
      <c r="AC2064" s="14" t="s">
        <v>10246</v>
      </c>
      <c r="AD2064" s="14"/>
      <c r="AE2064" s="15">
        <v>15284.5516221743</v>
      </c>
      <c r="AF2064" s="31">
        <f>_xlfn.XLOOKUP(A2064,Macmahon!B:B,Macmahon!AE:AE,"",0)</f>
        <v>46036</v>
      </c>
      <c r="AG2064" s="28">
        <f>_xlfn.XLOOKUP(A2064,Macmahon!B:B,Macmahon!AJ:AJ,"",0)</f>
        <v>47299.253222141204</v>
      </c>
      <c r="AH2064" s="28">
        <f>_xlfn.XLOOKUP(A2064,Macmahon!B:B,Macmahon!AK:AK,"",0)</f>
        <v>47373</v>
      </c>
      <c r="AI2064" s="28">
        <f t="shared" si="44"/>
        <v>47299.253222141204</v>
      </c>
      <c r="AJ2064" s="40" t="str">
        <f>E2064&amp;C2064&amp;B2064</f>
        <v>SPD7201LF</v>
      </c>
      <c r="AK2064" s="40" t="str">
        <f>IFERROR(_xlfn.XLOOKUP(AJ2064,CrossRef!$A:$A,CrossRef!$J:$J,"Not Found"),"-")</f>
        <v>TKHL279-SURE-SPSN</v>
      </c>
      <c r="AL2064" s="40" t="str">
        <f>IFERROR(_xlfn.XLOOKUP(AJ2064,CrossRef!$A:$A,CrossRef!$K:$K,"Not Found"),"-")</f>
        <v>LHF</v>
      </c>
      <c r="AM2064" s="40" t="str">
        <f>IFERROR(_xlfn.XLOOKUP(AJ2064,CrossRef!$A:$A,CrossRef!$L:$L,"Not Found"),"-")</f>
        <v>18000H SUSPENSION CYLINDER CHANGE LHF</v>
      </c>
    </row>
    <row r="2065" spans="1:39" x14ac:dyDescent="0.3">
      <c r="A2065" s="4" t="str">
        <f>D2065&amp;C2065&amp;B2065</f>
        <v>TD66427201RF</v>
      </c>
      <c r="B2065" s="4" t="str">
        <f>LEFT(N2065,FIND(" ",N2065)-1)</f>
        <v>RF</v>
      </c>
      <c r="C2065" s="4" t="str">
        <f>LEFT(M2065,4)</f>
        <v>7201</v>
      </c>
      <c r="D2065" s="4" t="str">
        <f>LEFT(L2065,FIND(" ",L2065)-1)</f>
        <v>TD6642</v>
      </c>
      <c r="E2065" s="4" t="str">
        <f>MID(X2065,2,3)</f>
        <v>SPD</v>
      </c>
      <c r="G2065" s="17" t="s">
        <v>10234</v>
      </c>
      <c r="H2065" s="17" t="s">
        <v>10235</v>
      </c>
      <c r="I2065" s="17" t="s">
        <v>10328</v>
      </c>
      <c r="J2065" s="17" t="s">
        <v>10329</v>
      </c>
      <c r="K2065" s="17" t="s">
        <v>190</v>
      </c>
      <c r="L2065" s="17" t="s">
        <v>10336</v>
      </c>
      <c r="M2065" s="17" t="s">
        <v>933</v>
      </c>
      <c r="N2065" s="17" t="s">
        <v>487</v>
      </c>
      <c r="O2065" s="18">
        <v>18000</v>
      </c>
      <c r="P2065" s="18">
        <v>2715.4483778256699</v>
      </c>
      <c r="Q2065" s="16">
        <v>47383</v>
      </c>
      <c r="R2065" s="17" t="s">
        <v>11812</v>
      </c>
      <c r="S2065" s="17" t="s">
        <v>10286</v>
      </c>
      <c r="T2065" s="17" t="s">
        <v>11812</v>
      </c>
      <c r="U2065" s="17" t="s">
        <v>10248</v>
      </c>
      <c r="V2065" s="17"/>
      <c r="W2065" s="17" t="s">
        <v>10768</v>
      </c>
      <c r="X2065" s="17" t="s">
        <v>10340</v>
      </c>
      <c r="Y2065" s="18">
        <v>28794.87</v>
      </c>
      <c r="Z2065" s="17" t="s">
        <v>11818</v>
      </c>
      <c r="AA2065" s="18">
        <v>36731.8553502168</v>
      </c>
      <c r="AB2065" s="17" t="s">
        <v>10335</v>
      </c>
      <c r="AC2065" s="17" t="s">
        <v>10246</v>
      </c>
      <c r="AD2065" s="17"/>
      <c r="AE2065" s="18">
        <v>15284.5516221743</v>
      </c>
      <c r="AF2065" s="31" t="str">
        <f>_xlfn.XLOOKUP(A2065,Macmahon!B:B,Macmahon!AE:AE,"",0)</f>
        <v/>
      </c>
      <c r="AG2065" s="28" t="str">
        <f>_xlfn.XLOOKUP(A2065,Macmahon!B:B,Macmahon!AJ:AJ,"",0)</f>
        <v/>
      </c>
      <c r="AH2065" s="28" t="str">
        <f>_xlfn.XLOOKUP(A2065,Macmahon!B:B,Macmahon!AK:AK,"",0)</f>
        <v/>
      </c>
      <c r="AI2065" s="28">
        <f t="shared" si="44"/>
        <v>0</v>
      </c>
      <c r="AJ2065" s="40" t="str">
        <f>E2065&amp;C2065&amp;B2065</f>
        <v>SPD7201RF</v>
      </c>
      <c r="AK2065" s="40" t="str">
        <f>IFERROR(_xlfn.XLOOKUP(AJ2065,CrossRef!$A:$A,CrossRef!$J:$J,"Not Found"),"-")</f>
        <v>TKHL279-SURE-SPSN</v>
      </c>
      <c r="AL2065" s="40">
        <f>IFERROR(_xlfn.XLOOKUP(AJ2065,CrossRef!$A:$A,CrossRef!$K:$K,"Not Found"),"-")</f>
        <v>0</v>
      </c>
      <c r="AM2065" s="40" t="str">
        <f>IFERROR(_xlfn.XLOOKUP(AJ2065,CrossRef!$A:$A,CrossRef!$L:$L,"Not Found"),"-")</f>
        <v>18000H SUSPENSION CYLINDER CHANGE RHF</v>
      </c>
    </row>
    <row r="2066" spans="1:39" x14ac:dyDescent="0.3">
      <c r="A2066" s="4" t="str">
        <f>D2066&amp;C2066&amp;B2066</f>
        <v>TD63117201LF</v>
      </c>
      <c r="B2066" s="4" t="str">
        <f>LEFT(N2066,FIND(" ",N2066)-1)</f>
        <v>LF</v>
      </c>
      <c r="C2066" s="4" t="str">
        <f>LEFT(M2066,4)</f>
        <v>7201</v>
      </c>
      <c r="D2066" s="4" t="str">
        <f>LEFT(L2066,FIND(" ",L2066)-1)</f>
        <v>TD6311</v>
      </c>
      <c r="E2066" s="4" t="str">
        <f>MID(X2066,2,3)</f>
        <v>SSP</v>
      </c>
      <c r="G2066" s="14" t="s">
        <v>10234</v>
      </c>
      <c r="H2066" s="14" t="s">
        <v>10235</v>
      </c>
      <c r="I2066" s="14" t="s">
        <v>10257</v>
      </c>
      <c r="J2066" s="14" t="s">
        <v>10258</v>
      </c>
      <c r="K2066" s="14" t="s">
        <v>183</v>
      </c>
      <c r="L2066" s="14" t="s">
        <v>10259</v>
      </c>
      <c r="M2066" s="14" t="s">
        <v>933</v>
      </c>
      <c r="N2066" s="14" t="s">
        <v>483</v>
      </c>
      <c r="O2066" s="15">
        <v>24000</v>
      </c>
      <c r="P2066" s="15">
        <v>13107.8040316407</v>
      </c>
      <c r="Q2066" s="16">
        <v>47070</v>
      </c>
      <c r="R2066" s="14" t="s">
        <v>11806</v>
      </c>
      <c r="S2066" s="14" t="s">
        <v>10261</v>
      </c>
      <c r="T2066" s="14" t="s">
        <v>11806</v>
      </c>
      <c r="U2066" s="14" t="s">
        <v>10248</v>
      </c>
      <c r="V2066" s="14"/>
      <c r="W2066" s="14" t="s">
        <v>11807</v>
      </c>
      <c r="X2066" s="14" t="s">
        <v>10264</v>
      </c>
      <c r="Y2066" s="15">
        <v>29955.23</v>
      </c>
      <c r="Z2066" s="14" t="s">
        <v>11808</v>
      </c>
      <c r="AA2066" s="15">
        <v>81060.260780287499</v>
      </c>
      <c r="AB2066" s="14" t="s">
        <v>10245</v>
      </c>
      <c r="AC2066" s="14" t="s">
        <v>10246</v>
      </c>
      <c r="AD2066" s="14"/>
      <c r="AE2066" s="15">
        <v>10892.1959683593</v>
      </c>
      <c r="AF2066" s="31">
        <f>_xlfn.XLOOKUP(A2066,Macmahon!B:B,Macmahon!AE:AE,"",0)</f>
        <v>45136</v>
      </c>
      <c r="AG2066" s="28">
        <f>_xlfn.XLOOKUP(A2066,Macmahon!B:B,Macmahon!AJ:AJ,"",0)</f>
        <v>46997.498593518518</v>
      </c>
      <c r="AH2066" s="28">
        <f>_xlfn.XLOOKUP(A2066,Macmahon!B:B,Macmahon!AK:AK,"",0)</f>
        <v>47059</v>
      </c>
      <c r="AI2066" s="28">
        <f t="shared" si="44"/>
        <v>46997.498593518518</v>
      </c>
      <c r="AJ2066" s="40" t="str">
        <f>E2066&amp;C2066&amp;B2066</f>
        <v>SSP7201LF</v>
      </c>
      <c r="AK2066" s="40" t="str">
        <f>IFERROR(_xlfn.XLOOKUP(AJ2066,CrossRef!$A:$A,CrossRef!$J:$J,"Not Found"),"-")</f>
        <v>TKHL131-SURE-SPSN</v>
      </c>
      <c r="AL2066" s="40" t="str">
        <f>IFERROR(_xlfn.XLOOKUP(AJ2066,CrossRef!$A:$A,CrossRef!$K:$K,"Not Found"),"-")</f>
        <v>LHF</v>
      </c>
      <c r="AM2066" s="40" t="str">
        <f>IFERROR(_xlfn.XLOOKUP(AJ2066,CrossRef!$A:$A,CrossRef!$L:$L,"Not Found"),"-")</f>
        <v>24000H SUSPENSION CYLINDER CHANGE LHF</v>
      </c>
    </row>
    <row r="2067" spans="1:39" x14ac:dyDescent="0.3">
      <c r="A2067" s="4" t="str">
        <f>D2067&amp;C2067&amp;B2067</f>
        <v>TD63117201RF</v>
      </c>
      <c r="B2067" s="4" t="str">
        <f>LEFT(N2067,FIND(" ",N2067)-1)</f>
        <v>RF</v>
      </c>
      <c r="C2067" s="4" t="str">
        <f>LEFT(M2067,4)</f>
        <v>7201</v>
      </c>
      <c r="D2067" s="4" t="str">
        <f>LEFT(L2067,FIND(" ",L2067)-1)</f>
        <v>TD6311</v>
      </c>
      <c r="E2067" s="4" t="str">
        <f>MID(X2067,2,3)</f>
        <v>SSP</v>
      </c>
      <c r="G2067" s="17" t="s">
        <v>10234</v>
      </c>
      <c r="H2067" s="17" t="s">
        <v>10235</v>
      </c>
      <c r="I2067" s="17" t="s">
        <v>10257</v>
      </c>
      <c r="J2067" s="17" t="s">
        <v>10258</v>
      </c>
      <c r="K2067" s="17" t="s">
        <v>183</v>
      </c>
      <c r="L2067" s="17" t="s">
        <v>10259</v>
      </c>
      <c r="M2067" s="17" t="s">
        <v>933</v>
      </c>
      <c r="N2067" s="17" t="s">
        <v>487</v>
      </c>
      <c r="O2067" s="18">
        <v>24000</v>
      </c>
      <c r="P2067" s="18">
        <v>13337.6231397263</v>
      </c>
      <c r="Q2067" s="16">
        <v>47060</v>
      </c>
      <c r="R2067" s="17" t="s">
        <v>11806</v>
      </c>
      <c r="S2067" s="17" t="s">
        <v>10261</v>
      </c>
      <c r="T2067" s="17" t="s">
        <v>11806</v>
      </c>
      <c r="U2067" s="17" t="s">
        <v>10248</v>
      </c>
      <c r="V2067" s="17"/>
      <c r="W2067" s="17" t="s">
        <v>11809</v>
      </c>
      <c r="X2067" s="17" t="s">
        <v>10264</v>
      </c>
      <c r="Y2067" s="18">
        <v>29955.23</v>
      </c>
      <c r="Z2067" s="17" t="s">
        <v>11810</v>
      </c>
      <c r="AA2067" s="18">
        <v>80904.203285420896</v>
      </c>
      <c r="AB2067" s="17" t="s">
        <v>10245</v>
      </c>
      <c r="AC2067" s="17" t="s">
        <v>10246</v>
      </c>
      <c r="AD2067" s="17"/>
      <c r="AE2067" s="18">
        <v>10662.3768602737</v>
      </c>
      <c r="AF2067" s="31" t="str">
        <f>_xlfn.XLOOKUP(A2067,Macmahon!B:B,Macmahon!AE:AE,"",0)</f>
        <v/>
      </c>
      <c r="AG2067" s="28" t="str">
        <f>_xlfn.XLOOKUP(A2067,Macmahon!B:B,Macmahon!AJ:AJ,"",0)</f>
        <v/>
      </c>
      <c r="AH2067" s="28" t="str">
        <f>_xlfn.XLOOKUP(A2067,Macmahon!B:B,Macmahon!AK:AK,"",0)</f>
        <v/>
      </c>
      <c r="AI2067" s="28">
        <f t="shared" si="44"/>
        <v>0</v>
      </c>
      <c r="AJ2067" s="40" t="str">
        <f>E2067&amp;C2067&amp;B2067</f>
        <v>SSP7201RF</v>
      </c>
      <c r="AK2067" s="40" t="str">
        <f>IFERROR(_xlfn.XLOOKUP(AJ2067,CrossRef!$A:$A,CrossRef!$J:$J,"Not Found"),"-")</f>
        <v>TKHL242-SURE</v>
      </c>
      <c r="AL2067" s="40" t="str">
        <f>IFERROR(_xlfn.XLOOKUP(AJ2067,CrossRef!$A:$A,CrossRef!$K:$K,"Not Found"),"-")</f>
        <v>RHF</v>
      </c>
      <c r="AM2067" s="40" t="str">
        <f>IFERROR(_xlfn.XLOOKUP(AJ2067,CrossRef!$A:$A,CrossRef!$L:$L,"Not Found"),"-")</f>
        <v>25000H SUSPENSION CYLINDER CHANGE RHF</v>
      </c>
    </row>
    <row r="2068" spans="1:39" x14ac:dyDescent="0.3">
      <c r="A2068" s="4" t="str">
        <f>D2068&amp;C2068&amp;B2068</f>
        <v>TD63147201LF</v>
      </c>
      <c r="B2068" s="4" t="str">
        <f>LEFT(N2068,FIND(" ",N2068)-1)</f>
        <v>LF</v>
      </c>
      <c r="C2068" s="4" t="str">
        <f>LEFT(M2068,4)</f>
        <v>7201</v>
      </c>
      <c r="D2068" s="4" t="str">
        <f>LEFT(L2068,FIND(" ",L2068)-1)</f>
        <v>TD6314</v>
      </c>
      <c r="E2068" s="4" t="str">
        <f>MID(X2068,2,3)</f>
        <v>SSP</v>
      </c>
      <c r="G2068" s="14" t="s">
        <v>10234</v>
      </c>
      <c r="H2068" s="14" t="s">
        <v>10235</v>
      </c>
      <c r="I2068" s="14" t="s">
        <v>10257</v>
      </c>
      <c r="J2068" s="14" t="s">
        <v>10258</v>
      </c>
      <c r="K2068" s="14" t="s">
        <v>183</v>
      </c>
      <c r="L2068" s="14" t="s">
        <v>10265</v>
      </c>
      <c r="M2068" s="14" t="s">
        <v>933</v>
      </c>
      <c r="N2068" s="14" t="s">
        <v>483</v>
      </c>
      <c r="O2068" s="15">
        <v>24000</v>
      </c>
      <c r="P2068" s="15">
        <v>29076.2772180141</v>
      </c>
      <c r="Q2068" s="16">
        <v>45882</v>
      </c>
      <c r="R2068" s="14" t="s">
        <v>11806</v>
      </c>
      <c r="S2068" s="14" t="s">
        <v>10261</v>
      </c>
      <c r="T2068" s="14" t="s">
        <v>11806</v>
      </c>
      <c r="U2068" s="14" t="s">
        <v>10248</v>
      </c>
      <c r="V2068" s="14"/>
      <c r="W2068" s="14" t="s">
        <v>11311</v>
      </c>
      <c r="X2068" s="14" t="s">
        <v>10267</v>
      </c>
      <c r="Y2068" s="15">
        <v>29955.23</v>
      </c>
      <c r="Z2068" s="14" t="s">
        <v>11808</v>
      </c>
      <c r="AA2068" s="15">
        <v>64351.4618181818</v>
      </c>
      <c r="AB2068" s="14" t="s">
        <v>10245</v>
      </c>
      <c r="AC2068" s="14" t="s">
        <v>10246</v>
      </c>
      <c r="AD2068" s="14"/>
      <c r="AE2068" s="15">
        <v>-5076.2772180141301</v>
      </c>
      <c r="AF2068" s="31">
        <f>_xlfn.XLOOKUP(A2068,Macmahon!B:B,Macmahon!AE:AE,"",0)</f>
        <v>44012</v>
      </c>
      <c r="AG2068" s="28">
        <f>_xlfn.XLOOKUP(A2068,Macmahon!B:B,Macmahon!AJ:AJ,"",0)</f>
        <v>45874.550286192127</v>
      </c>
      <c r="AH2068" s="28">
        <f>_xlfn.XLOOKUP(A2068,Macmahon!B:B,Macmahon!AK:AK,"",0)</f>
        <v>46006</v>
      </c>
      <c r="AI2068" s="28">
        <f t="shared" si="44"/>
        <v>45874.550286192127</v>
      </c>
      <c r="AJ2068" s="40" t="str">
        <f>E2068&amp;C2068&amp;B2068</f>
        <v>SSP7201LF</v>
      </c>
      <c r="AK2068" s="40" t="str">
        <f>IFERROR(_xlfn.XLOOKUP(AJ2068,CrossRef!$A:$A,CrossRef!$J:$J,"Not Found"),"-")</f>
        <v>TKHL131-SURE-SPSN</v>
      </c>
      <c r="AL2068" s="40" t="str">
        <f>IFERROR(_xlfn.XLOOKUP(AJ2068,CrossRef!$A:$A,CrossRef!$K:$K,"Not Found"),"-")</f>
        <v>LHF</v>
      </c>
      <c r="AM2068" s="40" t="str">
        <f>IFERROR(_xlfn.XLOOKUP(AJ2068,CrossRef!$A:$A,CrossRef!$L:$L,"Not Found"),"-")</f>
        <v>24000H SUSPENSION CYLINDER CHANGE LHF</v>
      </c>
    </row>
    <row r="2069" spans="1:39" x14ac:dyDescent="0.3">
      <c r="A2069" s="4" t="str">
        <f>D2069&amp;C2069&amp;B2069</f>
        <v>TD63147201RF</v>
      </c>
      <c r="B2069" s="4" t="str">
        <f>LEFT(N2069,FIND(" ",N2069)-1)</f>
        <v>RF</v>
      </c>
      <c r="C2069" s="4" t="str">
        <f>LEFT(M2069,4)</f>
        <v>7201</v>
      </c>
      <c r="D2069" s="4" t="str">
        <f>LEFT(L2069,FIND(" ",L2069)-1)</f>
        <v>TD6314</v>
      </c>
      <c r="E2069" s="4" t="str">
        <f>MID(X2069,2,3)</f>
        <v>SSP</v>
      </c>
      <c r="G2069" s="17" t="s">
        <v>10234</v>
      </c>
      <c r="H2069" s="17" t="s">
        <v>10235</v>
      </c>
      <c r="I2069" s="17" t="s">
        <v>10257</v>
      </c>
      <c r="J2069" s="17" t="s">
        <v>10258</v>
      </c>
      <c r="K2069" s="17" t="s">
        <v>183</v>
      </c>
      <c r="L2069" s="17" t="s">
        <v>10265</v>
      </c>
      <c r="M2069" s="17" t="s">
        <v>933</v>
      </c>
      <c r="N2069" s="17" t="s">
        <v>487</v>
      </c>
      <c r="O2069" s="18">
        <v>24000</v>
      </c>
      <c r="P2069" s="18">
        <v>22175.273975422999</v>
      </c>
      <c r="Q2069" s="16">
        <v>48219</v>
      </c>
      <c r="R2069" s="17" t="s">
        <v>11806</v>
      </c>
      <c r="S2069" s="17" t="s">
        <v>10261</v>
      </c>
      <c r="T2069" s="17" t="s">
        <v>11806</v>
      </c>
      <c r="U2069" s="17" t="s">
        <v>10248</v>
      </c>
      <c r="V2069" s="17"/>
      <c r="W2069" s="17" t="s">
        <v>11811</v>
      </c>
      <c r="X2069" s="17" t="s">
        <v>10267</v>
      </c>
      <c r="Y2069" s="18">
        <v>29955.23</v>
      </c>
      <c r="Z2069" s="17" t="s">
        <v>11810</v>
      </c>
      <c r="AA2069" s="18">
        <v>100531.266940452</v>
      </c>
      <c r="AB2069" s="17" t="s">
        <v>10245</v>
      </c>
      <c r="AC2069" s="17" t="s">
        <v>10246</v>
      </c>
      <c r="AD2069" s="17"/>
      <c r="AE2069" s="18">
        <v>1824.7260245770401</v>
      </c>
      <c r="AF2069" s="31" t="str">
        <f>_xlfn.XLOOKUP(A2069,Macmahon!B:B,Macmahon!AE:AE,"",0)</f>
        <v/>
      </c>
      <c r="AG2069" s="28" t="str">
        <f>_xlfn.XLOOKUP(A2069,Macmahon!B:B,Macmahon!AJ:AJ,"",0)</f>
        <v/>
      </c>
      <c r="AH2069" s="28" t="str">
        <f>_xlfn.XLOOKUP(A2069,Macmahon!B:B,Macmahon!AK:AK,"",0)</f>
        <v/>
      </c>
      <c r="AI2069" s="28">
        <f t="shared" si="44"/>
        <v>0</v>
      </c>
      <c r="AJ2069" s="40" t="str">
        <f>E2069&amp;C2069&amp;B2069</f>
        <v>SSP7201RF</v>
      </c>
      <c r="AK2069" s="40" t="str">
        <f>IFERROR(_xlfn.XLOOKUP(AJ2069,CrossRef!$A:$A,CrossRef!$J:$J,"Not Found"),"-")</f>
        <v>TKHL242-SURE</v>
      </c>
      <c r="AL2069" s="40" t="str">
        <f>IFERROR(_xlfn.XLOOKUP(AJ2069,CrossRef!$A:$A,CrossRef!$K:$K,"Not Found"),"-")</f>
        <v>RHF</v>
      </c>
      <c r="AM2069" s="40" t="str">
        <f>IFERROR(_xlfn.XLOOKUP(AJ2069,CrossRef!$A:$A,CrossRef!$L:$L,"Not Found"),"-")</f>
        <v>25000H SUSPENSION CYLINDER CHANGE RHF</v>
      </c>
    </row>
    <row r="2070" spans="1:39" x14ac:dyDescent="0.3">
      <c r="A2070" s="4" t="str">
        <f>D2070&amp;C2070&amp;B2070</f>
        <v>TD63287201LF</v>
      </c>
      <c r="B2070" s="4" t="str">
        <f>LEFT(N2070,FIND(" ",N2070)-1)</f>
        <v>LF</v>
      </c>
      <c r="C2070" s="4" t="str">
        <f>LEFT(M2070,4)</f>
        <v>7201</v>
      </c>
      <c r="D2070" s="4" t="str">
        <f>LEFT(L2070,FIND(" ",L2070)-1)</f>
        <v>TD6328</v>
      </c>
      <c r="E2070" s="4" t="str">
        <f>MID(X2070,2,3)</f>
        <v>SSP</v>
      </c>
      <c r="G2070" s="14" t="s">
        <v>10234</v>
      </c>
      <c r="H2070" s="14" t="s">
        <v>10235</v>
      </c>
      <c r="I2070" s="14" t="s">
        <v>10257</v>
      </c>
      <c r="J2070" s="14" t="s">
        <v>10258</v>
      </c>
      <c r="K2070" s="14" t="s">
        <v>183</v>
      </c>
      <c r="L2070" s="14" t="s">
        <v>10405</v>
      </c>
      <c r="M2070" s="14" t="s">
        <v>933</v>
      </c>
      <c r="N2070" s="14" t="s">
        <v>483</v>
      </c>
      <c r="O2070" s="15">
        <v>24000</v>
      </c>
      <c r="P2070" s="15">
        <v>4755.78624057057</v>
      </c>
      <c r="Q2070" s="16">
        <v>47649</v>
      </c>
      <c r="R2070" s="14" t="s">
        <v>11806</v>
      </c>
      <c r="S2070" s="14" t="s">
        <v>10261</v>
      </c>
      <c r="T2070" s="14" t="s">
        <v>11806</v>
      </c>
      <c r="U2070" s="14" t="s">
        <v>10248</v>
      </c>
      <c r="V2070" s="14"/>
      <c r="W2070" s="14" t="s">
        <v>11846</v>
      </c>
      <c r="X2070" s="14" t="s">
        <v>10407</v>
      </c>
      <c r="Y2070" s="15">
        <v>29955.23</v>
      </c>
      <c r="Z2070" s="14" t="s">
        <v>11808</v>
      </c>
      <c r="AA2070" s="15">
        <v>66950.609733059595</v>
      </c>
      <c r="AB2070" s="14" t="s">
        <v>10245</v>
      </c>
      <c r="AC2070" s="14" t="s">
        <v>10246</v>
      </c>
      <c r="AD2070" s="14" t="s">
        <v>10272</v>
      </c>
      <c r="AE2070" s="15">
        <v>19244.2137594294</v>
      </c>
      <c r="AF2070" s="31">
        <f>_xlfn.XLOOKUP(A2070,Macmahon!B:B,Macmahon!AE:AE,"",0)</f>
        <v>45840</v>
      </c>
      <c r="AG2070" s="28">
        <f>_xlfn.XLOOKUP(A2070,Macmahon!B:B,Macmahon!AJ:AJ,"",0)</f>
        <v>47649.174578854167</v>
      </c>
      <c r="AH2070" s="28">
        <f>_xlfn.XLOOKUP(A2070,Macmahon!B:B,Macmahon!AK:AK,"",0)</f>
        <v>47638</v>
      </c>
      <c r="AI2070" s="28">
        <f t="shared" si="44"/>
        <v>47638</v>
      </c>
      <c r="AJ2070" s="40" t="str">
        <f>E2070&amp;C2070&amp;B2070</f>
        <v>SSP7201LF</v>
      </c>
      <c r="AK2070" s="40" t="str">
        <f>IFERROR(_xlfn.XLOOKUP(AJ2070,CrossRef!$A:$A,CrossRef!$J:$J,"Not Found"),"-")</f>
        <v>TKHL131-SURE-SPSN</v>
      </c>
      <c r="AL2070" s="40" t="str">
        <f>IFERROR(_xlfn.XLOOKUP(AJ2070,CrossRef!$A:$A,CrossRef!$K:$K,"Not Found"),"-")</f>
        <v>LHF</v>
      </c>
      <c r="AM2070" s="40" t="str">
        <f>IFERROR(_xlfn.XLOOKUP(AJ2070,CrossRef!$A:$A,CrossRef!$L:$L,"Not Found"),"-")</f>
        <v>24000H SUSPENSION CYLINDER CHANGE LHF</v>
      </c>
    </row>
    <row r="2071" spans="1:39" x14ac:dyDescent="0.3">
      <c r="A2071" s="4" t="str">
        <f>D2071&amp;C2071&amp;B2071</f>
        <v>TD63287201RF</v>
      </c>
      <c r="B2071" s="4" t="str">
        <f>LEFT(N2071,FIND(" ",N2071)-1)</f>
        <v>RF</v>
      </c>
      <c r="C2071" s="4" t="str">
        <f>LEFT(M2071,4)</f>
        <v>7201</v>
      </c>
      <c r="D2071" s="4" t="str">
        <f>LEFT(L2071,FIND(" ",L2071)-1)</f>
        <v>TD6328</v>
      </c>
      <c r="E2071" s="4" t="str">
        <f>MID(X2071,2,3)</f>
        <v>SSP</v>
      </c>
      <c r="G2071" s="17" t="s">
        <v>10234</v>
      </c>
      <c r="H2071" s="17" t="s">
        <v>10235</v>
      </c>
      <c r="I2071" s="17" t="s">
        <v>10257</v>
      </c>
      <c r="J2071" s="17" t="s">
        <v>10258</v>
      </c>
      <c r="K2071" s="17" t="s">
        <v>183</v>
      </c>
      <c r="L2071" s="17" t="s">
        <v>10405</v>
      </c>
      <c r="M2071" s="17" t="s">
        <v>933</v>
      </c>
      <c r="N2071" s="17" t="s">
        <v>487</v>
      </c>
      <c r="O2071" s="18">
        <v>24000</v>
      </c>
      <c r="P2071" s="18">
        <v>14810.908238629199</v>
      </c>
      <c r="Q2071" s="16">
        <v>46948</v>
      </c>
      <c r="R2071" s="17" t="s">
        <v>11806</v>
      </c>
      <c r="S2071" s="17" t="s">
        <v>10261</v>
      </c>
      <c r="T2071" s="17" t="s">
        <v>11806</v>
      </c>
      <c r="U2071" s="17" t="s">
        <v>10248</v>
      </c>
      <c r="V2071" s="17"/>
      <c r="W2071" s="17" t="s">
        <v>11831</v>
      </c>
      <c r="X2071" s="17" t="s">
        <v>10407</v>
      </c>
      <c r="Y2071" s="18">
        <v>29955.23</v>
      </c>
      <c r="Z2071" s="17" t="s">
        <v>11810</v>
      </c>
      <c r="AA2071" s="18">
        <v>56010.979342915802</v>
      </c>
      <c r="AB2071" s="17" t="s">
        <v>10245</v>
      </c>
      <c r="AC2071" s="17" t="s">
        <v>10246</v>
      </c>
      <c r="AD2071" s="17" t="s">
        <v>10272</v>
      </c>
      <c r="AE2071" s="18">
        <v>9189.0917613708498</v>
      </c>
      <c r="AF2071" s="31" t="str">
        <f>_xlfn.XLOOKUP(A2071,Macmahon!B:B,Macmahon!AE:AE,"",0)</f>
        <v/>
      </c>
      <c r="AG2071" s="28" t="str">
        <f>_xlfn.XLOOKUP(A2071,Macmahon!B:B,Macmahon!AJ:AJ,"",0)</f>
        <v/>
      </c>
      <c r="AH2071" s="28" t="str">
        <f>_xlfn.XLOOKUP(A2071,Macmahon!B:B,Macmahon!AK:AK,"",0)</f>
        <v/>
      </c>
      <c r="AI2071" s="28">
        <f t="shared" si="44"/>
        <v>0</v>
      </c>
      <c r="AJ2071" s="40" t="str">
        <f>E2071&amp;C2071&amp;B2071</f>
        <v>SSP7201RF</v>
      </c>
      <c r="AK2071" s="40" t="str">
        <f>IFERROR(_xlfn.XLOOKUP(AJ2071,CrossRef!$A:$A,CrossRef!$J:$J,"Not Found"),"-")</f>
        <v>TKHL242-SURE</v>
      </c>
      <c r="AL2071" s="40" t="str">
        <f>IFERROR(_xlfn.XLOOKUP(AJ2071,CrossRef!$A:$A,CrossRef!$K:$K,"Not Found"),"-")</f>
        <v>RHF</v>
      </c>
      <c r="AM2071" s="40" t="str">
        <f>IFERROR(_xlfn.XLOOKUP(AJ2071,CrossRef!$A:$A,CrossRef!$L:$L,"Not Found"),"-")</f>
        <v>25000H SUSPENSION CYLINDER CHANGE RHF</v>
      </c>
    </row>
    <row r="2072" spans="1:39" x14ac:dyDescent="0.3">
      <c r="A2072" s="4" t="str">
        <f>D2072&amp;C2072&amp;B2072</f>
        <v>TD63157201LF</v>
      </c>
      <c r="B2072" s="4" t="str">
        <f>LEFT(N2072,FIND(" ",N2072)-1)</f>
        <v>LF</v>
      </c>
      <c r="C2072" s="4" t="str">
        <f>LEFT(M2072,4)</f>
        <v>7201</v>
      </c>
      <c r="D2072" s="4" t="str">
        <f>LEFT(L2072,FIND(" ",L2072)-1)</f>
        <v>TD6315</v>
      </c>
      <c r="E2072" s="4" t="str">
        <f>MID(X2072,2,3)</f>
        <v>SND</v>
      </c>
      <c r="G2072" s="14" t="s">
        <v>10234</v>
      </c>
      <c r="H2072" s="14" t="s">
        <v>10235</v>
      </c>
      <c r="I2072" s="14" t="s">
        <v>10257</v>
      </c>
      <c r="J2072" s="14" t="s">
        <v>10258</v>
      </c>
      <c r="K2072" s="14" t="s">
        <v>187</v>
      </c>
      <c r="L2072" s="14" t="s">
        <v>10268</v>
      </c>
      <c r="M2072" s="14" t="s">
        <v>933</v>
      </c>
      <c r="N2072" s="14" t="s">
        <v>483</v>
      </c>
      <c r="O2072" s="15">
        <v>24000</v>
      </c>
      <c r="P2072" s="15">
        <v>18139.255537823199</v>
      </c>
      <c r="Q2072" s="16">
        <v>47849</v>
      </c>
      <c r="R2072" s="14" t="s">
        <v>11806</v>
      </c>
      <c r="S2072" s="14" t="s">
        <v>10261</v>
      </c>
      <c r="T2072" s="14" t="s">
        <v>11806</v>
      </c>
      <c r="U2072" s="14" t="s">
        <v>10248</v>
      </c>
      <c r="V2072" s="14"/>
      <c r="W2072" s="14" t="s">
        <v>11842</v>
      </c>
      <c r="X2072" s="14" t="s">
        <v>10271</v>
      </c>
      <c r="Y2072" s="15">
        <v>29955.23</v>
      </c>
      <c r="Z2072" s="14" t="s">
        <v>11808</v>
      </c>
      <c r="AA2072" s="15">
        <v>86248.139630390098</v>
      </c>
      <c r="AB2072" s="14" t="s">
        <v>10245</v>
      </c>
      <c r="AC2072" s="14" t="s">
        <v>10246</v>
      </c>
      <c r="AD2072" s="14" t="s">
        <v>10272</v>
      </c>
      <c r="AE2072" s="15">
        <v>5860.74446217684</v>
      </c>
      <c r="AF2072" s="31" t="str">
        <f>_xlfn.XLOOKUP(A2072,Macmahon!B:B,Macmahon!AE:AE,"",0)</f>
        <v/>
      </c>
      <c r="AG2072" s="28" t="str">
        <f>_xlfn.XLOOKUP(A2072,Macmahon!B:B,Macmahon!AJ:AJ,"",0)</f>
        <v/>
      </c>
      <c r="AH2072" s="28" t="str">
        <f>_xlfn.XLOOKUP(A2072,Macmahon!B:B,Macmahon!AK:AK,"",0)</f>
        <v/>
      </c>
      <c r="AI2072" s="28">
        <f t="shared" si="44"/>
        <v>0</v>
      </c>
      <c r="AJ2072" s="40" t="str">
        <f>E2072&amp;C2072&amp;B2072</f>
        <v>SND7201LF</v>
      </c>
      <c r="AK2072" s="40" t="str">
        <f>IFERROR(_xlfn.XLOOKUP(AJ2072,CrossRef!$A:$A,CrossRef!$J:$J,"Not Found"),"-")</f>
        <v>TKHL162-SURE-SPSN</v>
      </c>
      <c r="AL2072" s="40">
        <f>IFERROR(_xlfn.XLOOKUP(AJ2072,CrossRef!$A:$A,CrossRef!$K:$K,"Not Found"),"-")</f>
        <v>0</v>
      </c>
      <c r="AM2072" s="40" t="str">
        <f>IFERROR(_xlfn.XLOOKUP(AJ2072,CrossRef!$A:$A,CrossRef!$L:$L,"Not Found"),"-")</f>
        <v>24000H SUSPENSION CYLINDER CHANGE LHF</v>
      </c>
    </row>
    <row r="2073" spans="1:39" x14ac:dyDescent="0.3">
      <c r="A2073" s="4" t="str">
        <f>D2073&amp;C2073&amp;B2073</f>
        <v>TD63157201RF</v>
      </c>
      <c r="B2073" s="4" t="str">
        <f>LEFT(N2073,FIND(" ",N2073)-1)</f>
        <v>RF</v>
      </c>
      <c r="C2073" s="4" t="str">
        <f>LEFT(M2073,4)</f>
        <v>7201</v>
      </c>
      <c r="D2073" s="4" t="str">
        <f>LEFT(L2073,FIND(" ",L2073)-1)</f>
        <v>TD6315</v>
      </c>
      <c r="E2073" s="4" t="str">
        <f>MID(X2073,2,3)</f>
        <v>SND</v>
      </c>
      <c r="G2073" s="17" t="s">
        <v>10234</v>
      </c>
      <c r="H2073" s="17" t="s">
        <v>10235</v>
      </c>
      <c r="I2073" s="17" t="s">
        <v>10257</v>
      </c>
      <c r="J2073" s="17" t="s">
        <v>10258</v>
      </c>
      <c r="K2073" s="17" t="s">
        <v>187</v>
      </c>
      <c r="L2073" s="17" t="s">
        <v>10268</v>
      </c>
      <c r="M2073" s="17" t="s">
        <v>933</v>
      </c>
      <c r="N2073" s="17" t="s">
        <v>487</v>
      </c>
      <c r="O2073" s="18">
        <v>24000</v>
      </c>
      <c r="P2073" s="18">
        <v>12939.728373075701</v>
      </c>
      <c r="Q2073" s="16">
        <v>47094</v>
      </c>
      <c r="R2073" s="17" t="s">
        <v>11806</v>
      </c>
      <c r="S2073" s="17" t="s">
        <v>10261</v>
      </c>
      <c r="T2073" s="17" t="s">
        <v>11806</v>
      </c>
      <c r="U2073" s="17" t="s">
        <v>10248</v>
      </c>
      <c r="V2073" s="17"/>
      <c r="W2073" s="17" t="s">
        <v>11843</v>
      </c>
      <c r="X2073" s="17" t="s">
        <v>10271</v>
      </c>
      <c r="Y2073" s="18">
        <v>29955.23</v>
      </c>
      <c r="Z2073" s="17" t="s">
        <v>11810</v>
      </c>
      <c r="AA2073" s="18">
        <v>74465.798767967193</v>
      </c>
      <c r="AB2073" s="17" t="s">
        <v>10245</v>
      </c>
      <c r="AC2073" s="17" t="s">
        <v>10246</v>
      </c>
      <c r="AD2073" s="17" t="s">
        <v>10272</v>
      </c>
      <c r="AE2073" s="18">
        <v>11060.271626924299</v>
      </c>
      <c r="AF2073" s="31" t="str">
        <f>_xlfn.XLOOKUP(A2073,Macmahon!B:B,Macmahon!AE:AE,"",0)</f>
        <v/>
      </c>
      <c r="AG2073" s="28" t="str">
        <f>_xlfn.XLOOKUP(A2073,Macmahon!B:B,Macmahon!AJ:AJ,"",0)</f>
        <v/>
      </c>
      <c r="AH2073" s="28" t="str">
        <f>_xlfn.XLOOKUP(A2073,Macmahon!B:B,Macmahon!AK:AK,"",0)</f>
        <v/>
      </c>
      <c r="AI2073" s="28">
        <f t="shared" si="44"/>
        <v>0</v>
      </c>
      <c r="AJ2073" s="40" t="str">
        <f>E2073&amp;C2073&amp;B2073</f>
        <v>SND7201RF</v>
      </c>
      <c r="AK2073" s="40" t="str">
        <f>IFERROR(_xlfn.XLOOKUP(AJ2073,CrossRef!$A:$A,CrossRef!$J:$J,"Not Found"),"-")</f>
        <v>TKHL134-SURE-SPSN</v>
      </c>
      <c r="AL2073" s="40">
        <f>IFERROR(_xlfn.XLOOKUP(AJ2073,CrossRef!$A:$A,CrossRef!$K:$K,"Not Found"),"-")</f>
        <v>0</v>
      </c>
      <c r="AM2073" s="40" t="str">
        <f>IFERROR(_xlfn.XLOOKUP(AJ2073,CrossRef!$A:$A,CrossRef!$L:$L,"Not Found"),"-")</f>
        <v>24000H SUSPENSION CYLINDER CHANGE RHF</v>
      </c>
    </row>
    <row r="2074" spans="1:39" x14ac:dyDescent="0.3">
      <c r="A2074" s="4" t="str">
        <f>D2074&amp;C2074&amp;B2074</f>
        <v>TD63137201RF</v>
      </c>
      <c r="B2074" s="4" t="str">
        <f>LEFT(N2074,FIND(" ",N2074)-1)</f>
        <v>RF</v>
      </c>
      <c r="C2074" s="4" t="str">
        <f>LEFT(M2074,4)</f>
        <v>7201</v>
      </c>
      <c r="D2074" s="4" t="str">
        <f>LEFT(L2074,FIND(" ",L2074)-1)</f>
        <v>TD6313</v>
      </c>
      <c r="E2074" s="4" t="str">
        <f>MID(X2074,2,3)</f>
        <v>SSP</v>
      </c>
      <c r="G2074" s="14" t="s">
        <v>10234</v>
      </c>
      <c r="H2074" s="14" t="s">
        <v>10235</v>
      </c>
      <c r="I2074" s="14" t="s">
        <v>10257</v>
      </c>
      <c r="J2074" s="14" t="s">
        <v>10258</v>
      </c>
      <c r="K2074" s="14" t="s">
        <v>183</v>
      </c>
      <c r="L2074" s="14" t="s">
        <v>10607</v>
      </c>
      <c r="M2074" s="14" t="s">
        <v>933</v>
      </c>
      <c r="N2074" s="14" t="s">
        <v>487</v>
      </c>
      <c r="O2074" s="15">
        <v>24000</v>
      </c>
      <c r="P2074" s="15">
        <v>31953.381082174201</v>
      </c>
      <c r="Q2074" s="16">
        <v>45853</v>
      </c>
      <c r="R2074" s="14" t="s">
        <v>11806</v>
      </c>
      <c r="S2074" s="14" t="s">
        <v>10261</v>
      </c>
      <c r="T2074" s="14" t="s">
        <v>11806</v>
      </c>
      <c r="U2074" s="14" t="s">
        <v>10269</v>
      </c>
      <c r="V2074" s="14"/>
      <c r="W2074" s="14" t="s">
        <v>11840</v>
      </c>
      <c r="X2074" s="14" t="s">
        <v>10608</v>
      </c>
      <c r="Y2074" s="15">
        <v>29955.23</v>
      </c>
      <c r="Z2074" s="14" t="s">
        <v>11810</v>
      </c>
      <c r="AA2074" s="15">
        <v>65247.141255597002</v>
      </c>
      <c r="AB2074" s="14" t="s">
        <v>10245</v>
      </c>
      <c r="AC2074" s="14" t="s">
        <v>10246</v>
      </c>
      <c r="AD2074" s="14"/>
      <c r="AE2074" s="15">
        <v>-7953.38108217424</v>
      </c>
      <c r="AF2074" s="31" t="str">
        <f>_xlfn.XLOOKUP(A2074,Macmahon!B:B,Macmahon!AE:AE,"",0)</f>
        <v/>
      </c>
      <c r="AG2074" s="28" t="str">
        <f>_xlfn.XLOOKUP(A2074,Macmahon!B:B,Macmahon!AJ:AJ,"",0)</f>
        <v/>
      </c>
      <c r="AH2074" s="28" t="str">
        <f>_xlfn.XLOOKUP(A2074,Macmahon!B:B,Macmahon!AK:AK,"",0)</f>
        <v/>
      </c>
      <c r="AI2074" s="28">
        <f t="shared" si="44"/>
        <v>0</v>
      </c>
      <c r="AJ2074" s="40" t="str">
        <f>E2074&amp;C2074&amp;B2074</f>
        <v>SSP7201RF</v>
      </c>
      <c r="AK2074" s="40" t="str">
        <f>IFERROR(_xlfn.XLOOKUP(AJ2074,CrossRef!$A:$A,CrossRef!$J:$J,"Not Found"),"-")</f>
        <v>TKHL242-SURE</v>
      </c>
      <c r="AL2074" s="40" t="str">
        <f>IFERROR(_xlfn.XLOOKUP(AJ2074,CrossRef!$A:$A,CrossRef!$K:$K,"Not Found"),"-")</f>
        <v>RHF</v>
      </c>
      <c r="AM2074" s="40" t="str">
        <f>IFERROR(_xlfn.XLOOKUP(AJ2074,CrossRef!$A:$A,CrossRef!$L:$L,"Not Found"),"-")</f>
        <v>25000H SUSPENSION CYLINDER CHANGE RHF</v>
      </c>
    </row>
    <row r="2075" spans="1:39" x14ac:dyDescent="0.3">
      <c r="A2075" s="4" t="str">
        <f>D2075&amp;C2075&amp;B2075</f>
        <v>TD63107201LF</v>
      </c>
      <c r="B2075" s="4" t="str">
        <f>LEFT(N2075,FIND(" ",N2075)-1)</f>
        <v>LF</v>
      </c>
      <c r="C2075" s="4" t="str">
        <f>LEFT(M2075,4)</f>
        <v>7201</v>
      </c>
      <c r="D2075" s="4" t="str">
        <f>LEFT(L2075,FIND(" ",L2075)-1)</f>
        <v>TD6310</v>
      </c>
      <c r="E2075" s="4" t="str">
        <f>MID(X2075,2,3)</f>
        <v>SSP</v>
      </c>
      <c r="G2075" s="17" t="s">
        <v>10234</v>
      </c>
      <c r="H2075" s="17" t="s">
        <v>10235</v>
      </c>
      <c r="I2075" s="17" t="s">
        <v>10257</v>
      </c>
      <c r="J2075" s="17" t="s">
        <v>10258</v>
      </c>
      <c r="K2075" s="17" t="s">
        <v>183</v>
      </c>
      <c r="L2075" s="17" t="s">
        <v>10609</v>
      </c>
      <c r="M2075" s="17" t="s">
        <v>933</v>
      </c>
      <c r="N2075" s="17" t="s">
        <v>483</v>
      </c>
      <c r="O2075" s="18">
        <v>24000</v>
      </c>
      <c r="P2075" s="18">
        <v>35884.922197769803</v>
      </c>
      <c r="Q2075" s="16">
        <v>45761</v>
      </c>
      <c r="R2075" s="17" t="s">
        <v>11806</v>
      </c>
      <c r="S2075" s="17" t="s">
        <v>10261</v>
      </c>
      <c r="T2075" s="17" t="s">
        <v>11806</v>
      </c>
      <c r="U2075" s="17" t="s">
        <v>10248</v>
      </c>
      <c r="V2075" s="17"/>
      <c r="W2075" s="17"/>
      <c r="X2075" s="17" t="s">
        <v>10610</v>
      </c>
      <c r="Y2075" s="18">
        <v>29955.23</v>
      </c>
      <c r="Z2075" s="17" t="s">
        <v>11808</v>
      </c>
      <c r="AA2075" s="18">
        <v>65651.561797752802</v>
      </c>
      <c r="AB2075" s="17" t="s">
        <v>10245</v>
      </c>
      <c r="AC2075" s="17" t="s">
        <v>10246</v>
      </c>
      <c r="AD2075" s="17"/>
      <c r="AE2075" s="18">
        <v>-11884.9221977698</v>
      </c>
      <c r="AF2075" s="31">
        <f>_xlfn.XLOOKUP(A2075,Macmahon!B:B,Macmahon!AE:AE,"",0)</f>
        <v>43655</v>
      </c>
      <c r="AG2075" s="28">
        <f>_xlfn.XLOOKUP(A2075,Macmahon!B:B,Macmahon!AJ:AJ,"",0)</f>
        <v>45412.786069641203</v>
      </c>
      <c r="AH2075" s="28">
        <f>_xlfn.XLOOKUP(A2075,Macmahon!B:B,Macmahon!AK:AK,"",0)</f>
        <v>45432</v>
      </c>
      <c r="AI2075" s="28">
        <f t="shared" si="44"/>
        <v>45412.786069641203</v>
      </c>
      <c r="AJ2075" s="40" t="str">
        <f>E2075&amp;C2075&amp;B2075</f>
        <v>SSP7201LF</v>
      </c>
      <c r="AK2075" s="40" t="str">
        <f>IFERROR(_xlfn.XLOOKUP(AJ2075,CrossRef!$A:$A,CrossRef!$J:$J,"Not Found"),"-")</f>
        <v>TKHL131-SURE-SPSN</v>
      </c>
      <c r="AL2075" s="40" t="str">
        <f>IFERROR(_xlfn.XLOOKUP(AJ2075,CrossRef!$A:$A,CrossRef!$K:$K,"Not Found"),"-")</f>
        <v>LHF</v>
      </c>
      <c r="AM2075" s="40" t="str">
        <f>IFERROR(_xlfn.XLOOKUP(AJ2075,CrossRef!$A:$A,CrossRef!$L:$L,"Not Found"),"-")</f>
        <v>24000H SUSPENSION CYLINDER CHANGE LHF</v>
      </c>
    </row>
    <row r="2076" spans="1:39" x14ac:dyDescent="0.3">
      <c r="A2076" s="4" t="str">
        <f>D2076&amp;C2076&amp;B2076</f>
        <v>TD63107201RF</v>
      </c>
      <c r="B2076" s="4" t="str">
        <f>LEFT(N2076,FIND(" ",N2076)-1)</f>
        <v>RF</v>
      </c>
      <c r="C2076" s="4" t="str">
        <f>LEFT(M2076,4)</f>
        <v>7201</v>
      </c>
      <c r="D2076" s="4" t="str">
        <f>LEFT(L2076,FIND(" ",L2076)-1)</f>
        <v>TD6310</v>
      </c>
      <c r="E2076" s="4" t="str">
        <f>MID(X2076,2,3)</f>
        <v>SSP</v>
      </c>
      <c r="G2076" s="14" t="s">
        <v>10234</v>
      </c>
      <c r="H2076" s="14" t="s">
        <v>10235</v>
      </c>
      <c r="I2076" s="14" t="s">
        <v>10257</v>
      </c>
      <c r="J2076" s="14" t="s">
        <v>10258</v>
      </c>
      <c r="K2076" s="14" t="s">
        <v>183</v>
      </c>
      <c r="L2076" s="14" t="s">
        <v>10609</v>
      </c>
      <c r="M2076" s="14" t="s">
        <v>933</v>
      </c>
      <c r="N2076" s="14" t="s">
        <v>487</v>
      </c>
      <c r="O2076" s="15">
        <v>24000</v>
      </c>
      <c r="P2076" s="15">
        <v>24338.691849030401</v>
      </c>
      <c r="Q2076" s="16">
        <v>46263</v>
      </c>
      <c r="R2076" s="14" t="s">
        <v>11806</v>
      </c>
      <c r="S2076" s="14" t="s">
        <v>10261</v>
      </c>
      <c r="T2076" s="14" t="s">
        <v>11806</v>
      </c>
      <c r="U2076" s="14" t="s">
        <v>10248</v>
      </c>
      <c r="V2076" s="14"/>
      <c r="W2076" s="14" t="s">
        <v>11839</v>
      </c>
      <c r="X2076" s="14" t="s">
        <v>10610</v>
      </c>
      <c r="Y2076" s="15">
        <v>29955.23</v>
      </c>
      <c r="Z2076" s="14" t="s">
        <v>11810</v>
      </c>
      <c r="AA2076" s="15">
        <v>73396.4209445585</v>
      </c>
      <c r="AB2076" s="14" t="s">
        <v>10245</v>
      </c>
      <c r="AC2076" s="14" t="s">
        <v>10246</v>
      </c>
      <c r="AD2076" s="14"/>
      <c r="AE2076" s="15">
        <v>-338.69184903042299</v>
      </c>
      <c r="AF2076" s="31" t="str">
        <f>_xlfn.XLOOKUP(A2076,Macmahon!B:B,Macmahon!AE:AE,"",0)</f>
        <v/>
      </c>
      <c r="AG2076" s="28" t="str">
        <f>_xlfn.XLOOKUP(A2076,Macmahon!B:B,Macmahon!AJ:AJ,"",0)</f>
        <v/>
      </c>
      <c r="AH2076" s="28" t="str">
        <f>_xlfn.XLOOKUP(A2076,Macmahon!B:B,Macmahon!AK:AK,"",0)</f>
        <v/>
      </c>
      <c r="AI2076" s="28">
        <f t="shared" si="44"/>
        <v>0</v>
      </c>
      <c r="AJ2076" s="40" t="str">
        <f>E2076&amp;C2076&amp;B2076</f>
        <v>SSP7201RF</v>
      </c>
      <c r="AK2076" s="40" t="str">
        <f>IFERROR(_xlfn.XLOOKUP(AJ2076,CrossRef!$A:$A,CrossRef!$J:$J,"Not Found"),"-")</f>
        <v>TKHL242-SURE</v>
      </c>
      <c r="AL2076" s="40" t="str">
        <f>IFERROR(_xlfn.XLOOKUP(AJ2076,CrossRef!$A:$A,CrossRef!$K:$K,"Not Found"),"-")</f>
        <v>RHF</v>
      </c>
      <c r="AM2076" s="40" t="str">
        <f>IFERROR(_xlfn.XLOOKUP(AJ2076,CrossRef!$A:$A,CrossRef!$L:$L,"Not Found"),"-")</f>
        <v>25000H SUSPENSION CYLINDER CHANGE RHF</v>
      </c>
    </row>
    <row r="2077" spans="1:39" x14ac:dyDescent="0.3">
      <c r="A2077" s="4" t="str">
        <f>D2077&amp;C2077&amp;B2077</f>
        <v>TD63137201LF</v>
      </c>
      <c r="B2077" s="4" t="str">
        <f>LEFT(N2077,FIND(" ",N2077)-1)</f>
        <v>LF</v>
      </c>
      <c r="C2077" s="4" t="str">
        <f>LEFT(M2077,4)</f>
        <v>7201</v>
      </c>
      <c r="D2077" s="4" t="str">
        <f>LEFT(L2077,FIND(" ",L2077)-1)</f>
        <v>TD6313</v>
      </c>
      <c r="E2077" s="4" t="str">
        <f>MID(X2077,2,3)</f>
        <v>SSP</v>
      </c>
      <c r="G2077" s="17" t="s">
        <v>10234</v>
      </c>
      <c r="H2077" s="17" t="s">
        <v>10235</v>
      </c>
      <c r="I2077" s="17" t="s">
        <v>10257</v>
      </c>
      <c r="J2077" s="17" t="s">
        <v>10258</v>
      </c>
      <c r="K2077" s="17" t="s">
        <v>183</v>
      </c>
      <c r="L2077" s="17" t="s">
        <v>10607</v>
      </c>
      <c r="M2077" s="17" t="s">
        <v>933</v>
      </c>
      <c r="N2077" s="17" t="s">
        <v>483</v>
      </c>
      <c r="O2077" s="18">
        <v>24000</v>
      </c>
      <c r="P2077" s="18">
        <v>23852.246334862801</v>
      </c>
      <c r="Q2077" s="16">
        <v>46302</v>
      </c>
      <c r="R2077" s="17" t="s">
        <v>11806</v>
      </c>
      <c r="S2077" s="17" t="s">
        <v>10261</v>
      </c>
      <c r="T2077" s="17" t="s">
        <v>11806</v>
      </c>
      <c r="U2077" s="17" t="s">
        <v>10269</v>
      </c>
      <c r="V2077" s="17"/>
      <c r="W2077" s="17" t="s">
        <v>11837</v>
      </c>
      <c r="X2077" s="17" t="s">
        <v>10608</v>
      </c>
      <c r="Y2077" s="18">
        <v>29955.23</v>
      </c>
      <c r="Z2077" s="17" t="s">
        <v>11808</v>
      </c>
      <c r="AA2077" s="18">
        <v>72122.045174537998</v>
      </c>
      <c r="AB2077" s="17" t="s">
        <v>10245</v>
      </c>
      <c r="AC2077" s="17" t="s">
        <v>10246</v>
      </c>
      <c r="AD2077" s="17"/>
      <c r="AE2077" s="18">
        <v>147.75366513717699</v>
      </c>
      <c r="AF2077" s="31">
        <f>_xlfn.XLOOKUP(A2077,Macmahon!B:B,Macmahon!AE:AE,"",0)</f>
        <v>44426</v>
      </c>
      <c r="AG2077" s="28">
        <f>_xlfn.XLOOKUP(A2077,Macmahon!B:B,Macmahon!AJ:AJ,"",0)</f>
        <v>46276.940112303244</v>
      </c>
      <c r="AH2077" s="28">
        <f>_xlfn.XLOOKUP(A2077,Macmahon!B:B,Macmahon!AK:AK,"",0)</f>
        <v>46302</v>
      </c>
      <c r="AI2077" s="28">
        <f t="shared" si="44"/>
        <v>46276.940112303244</v>
      </c>
      <c r="AJ2077" s="40" t="str">
        <f>E2077&amp;C2077&amp;B2077</f>
        <v>SSP7201LF</v>
      </c>
      <c r="AK2077" s="40" t="str">
        <f>IFERROR(_xlfn.XLOOKUP(AJ2077,CrossRef!$A:$A,CrossRef!$J:$J,"Not Found"),"-")</f>
        <v>TKHL131-SURE-SPSN</v>
      </c>
      <c r="AL2077" s="40" t="str">
        <f>IFERROR(_xlfn.XLOOKUP(AJ2077,CrossRef!$A:$A,CrossRef!$K:$K,"Not Found"),"-")</f>
        <v>LHF</v>
      </c>
      <c r="AM2077" s="40" t="str">
        <f>IFERROR(_xlfn.XLOOKUP(AJ2077,CrossRef!$A:$A,CrossRef!$L:$L,"Not Found"),"-")</f>
        <v>24000H SUSPENSION CYLINDER CHANGE LHF</v>
      </c>
    </row>
    <row r="2078" spans="1:39" x14ac:dyDescent="0.3">
      <c r="A2078" s="4" t="str">
        <f>D2078&amp;C2078&amp;B2078</f>
        <v>TD63277201LF</v>
      </c>
      <c r="B2078" s="4" t="str">
        <f>LEFT(N2078,FIND(" ",N2078)-1)</f>
        <v>LF</v>
      </c>
      <c r="C2078" s="4" t="str">
        <f>LEFT(M2078,4)</f>
        <v>7201</v>
      </c>
      <c r="D2078" s="4" t="str">
        <f>LEFT(L2078,FIND(" ",L2078)-1)</f>
        <v>TD6327</v>
      </c>
      <c r="E2078" s="4" t="str">
        <f>MID(X2078,2,3)</f>
        <v>SSP</v>
      </c>
      <c r="G2078" s="14" t="s">
        <v>10234</v>
      </c>
      <c r="H2078" s="14" t="s">
        <v>10235</v>
      </c>
      <c r="I2078" s="14" t="s">
        <v>10257</v>
      </c>
      <c r="J2078" s="14" t="s">
        <v>10258</v>
      </c>
      <c r="K2078" s="14" t="s">
        <v>183</v>
      </c>
      <c r="L2078" s="14" t="s">
        <v>10611</v>
      </c>
      <c r="M2078" s="14" t="s">
        <v>933</v>
      </c>
      <c r="N2078" s="14" t="s">
        <v>483</v>
      </c>
      <c r="O2078" s="15">
        <v>24000</v>
      </c>
      <c r="P2078" s="15">
        <v>22781.481786923301</v>
      </c>
      <c r="Q2078" s="16">
        <v>47812</v>
      </c>
      <c r="R2078" s="14" t="s">
        <v>11806</v>
      </c>
      <c r="S2078" s="14" t="s">
        <v>10261</v>
      </c>
      <c r="T2078" s="14" t="s">
        <v>11806</v>
      </c>
      <c r="U2078" s="14" t="s">
        <v>10248</v>
      </c>
      <c r="V2078" s="14"/>
      <c r="W2078" s="14" t="s">
        <v>11838</v>
      </c>
      <c r="X2078" s="14" t="s">
        <v>10613</v>
      </c>
      <c r="Y2078" s="15">
        <v>29955.23</v>
      </c>
      <c r="Z2078" s="14" t="s">
        <v>11808</v>
      </c>
      <c r="AA2078" s="15">
        <v>71808.726899383997</v>
      </c>
      <c r="AB2078" s="14" t="s">
        <v>10245</v>
      </c>
      <c r="AC2078" s="14" t="s">
        <v>10246</v>
      </c>
      <c r="AD2078" s="14" t="s">
        <v>10272</v>
      </c>
      <c r="AE2078" s="15">
        <v>1218.51821307671</v>
      </c>
      <c r="AF2078" s="31">
        <f>_xlfn.XLOOKUP(A2078,Macmahon!B:B,Macmahon!AE:AE,"",0)</f>
        <v>44787</v>
      </c>
      <c r="AG2078" s="28">
        <f>_xlfn.XLOOKUP(A2078,Macmahon!B:B,Macmahon!AJ:AJ,"",0)</f>
        <v>46312.508132719908</v>
      </c>
      <c r="AH2078" s="28">
        <f>_xlfn.XLOOKUP(A2078,Macmahon!B:B,Macmahon!AK:AK,"",0)</f>
        <v>46335</v>
      </c>
      <c r="AI2078" s="28">
        <f t="shared" si="44"/>
        <v>46312.508132719908</v>
      </c>
      <c r="AJ2078" s="40" t="str">
        <f>E2078&amp;C2078&amp;B2078</f>
        <v>SSP7201LF</v>
      </c>
      <c r="AK2078" s="40" t="str">
        <f>IFERROR(_xlfn.XLOOKUP(AJ2078,CrossRef!$A:$A,CrossRef!$J:$J,"Not Found"),"-")</f>
        <v>TKHL131-SURE-SPSN</v>
      </c>
      <c r="AL2078" s="40" t="str">
        <f>IFERROR(_xlfn.XLOOKUP(AJ2078,CrossRef!$A:$A,CrossRef!$K:$K,"Not Found"),"-")</f>
        <v>LHF</v>
      </c>
      <c r="AM2078" s="40" t="str">
        <f>IFERROR(_xlfn.XLOOKUP(AJ2078,CrossRef!$A:$A,CrossRef!$L:$L,"Not Found"),"-")</f>
        <v>24000H SUSPENSION CYLINDER CHANGE LHF</v>
      </c>
    </row>
    <row r="2079" spans="1:39" x14ac:dyDescent="0.3">
      <c r="A2079" s="4" t="str">
        <f>D2079&amp;C2079&amp;B2079</f>
        <v>TD63277201RF</v>
      </c>
      <c r="B2079" s="4" t="str">
        <f>LEFT(N2079,FIND(" ",N2079)-1)</f>
        <v>RF</v>
      </c>
      <c r="C2079" s="4" t="str">
        <f>LEFT(M2079,4)</f>
        <v>7201</v>
      </c>
      <c r="D2079" s="4" t="str">
        <f>LEFT(L2079,FIND(" ",L2079)-1)</f>
        <v>TD6327</v>
      </c>
      <c r="E2079" s="4" t="str">
        <f>MID(X2079,2,3)</f>
        <v>SSP</v>
      </c>
      <c r="G2079" s="17" t="s">
        <v>10234</v>
      </c>
      <c r="H2079" s="17" t="s">
        <v>10235</v>
      </c>
      <c r="I2079" s="17" t="s">
        <v>10257</v>
      </c>
      <c r="J2079" s="17" t="s">
        <v>10258</v>
      </c>
      <c r="K2079" s="17" t="s">
        <v>183</v>
      </c>
      <c r="L2079" s="17" t="s">
        <v>10611</v>
      </c>
      <c r="M2079" s="17" t="s">
        <v>933</v>
      </c>
      <c r="N2079" s="17" t="s">
        <v>487</v>
      </c>
      <c r="O2079" s="18">
        <v>24000</v>
      </c>
      <c r="P2079" s="18">
        <v>22781.481786923301</v>
      </c>
      <c r="Q2079" s="16">
        <v>47812</v>
      </c>
      <c r="R2079" s="17" t="s">
        <v>11806</v>
      </c>
      <c r="S2079" s="17" t="s">
        <v>10261</v>
      </c>
      <c r="T2079" s="17" t="s">
        <v>11806</v>
      </c>
      <c r="U2079" s="17" t="s">
        <v>10248</v>
      </c>
      <c r="V2079" s="17"/>
      <c r="W2079" s="17" t="s">
        <v>11838</v>
      </c>
      <c r="X2079" s="17" t="s">
        <v>10613</v>
      </c>
      <c r="Y2079" s="18">
        <v>29955.23</v>
      </c>
      <c r="Z2079" s="17" t="s">
        <v>11810</v>
      </c>
      <c r="AA2079" s="18">
        <v>71808.726899383997</v>
      </c>
      <c r="AB2079" s="17" t="s">
        <v>10245</v>
      </c>
      <c r="AC2079" s="17" t="s">
        <v>10246</v>
      </c>
      <c r="AD2079" s="17" t="s">
        <v>10272</v>
      </c>
      <c r="AE2079" s="18">
        <v>1218.51821307671</v>
      </c>
      <c r="AF2079" s="31" t="str">
        <f>_xlfn.XLOOKUP(A2079,Macmahon!B:B,Macmahon!AE:AE,"",0)</f>
        <v/>
      </c>
      <c r="AG2079" s="28" t="str">
        <f>_xlfn.XLOOKUP(A2079,Macmahon!B:B,Macmahon!AJ:AJ,"",0)</f>
        <v/>
      </c>
      <c r="AH2079" s="28" t="str">
        <f>_xlfn.XLOOKUP(A2079,Macmahon!B:B,Macmahon!AK:AK,"",0)</f>
        <v/>
      </c>
      <c r="AI2079" s="28">
        <f t="shared" si="44"/>
        <v>0</v>
      </c>
      <c r="AJ2079" s="40" t="str">
        <f>E2079&amp;C2079&amp;B2079</f>
        <v>SSP7201RF</v>
      </c>
      <c r="AK2079" s="40" t="str">
        <f>IFERROR(_xlfn.XLOOKUP(AJ2079,CrossRef!$A:$A,CrossRef!$J:$J,"Not Found"),"-")</f>
        <v>TKHL242-SURE</v>
      </c>
      <c r="AL2079" s="40" t="str">
        <f>IFERROR(_xlfn.XLOOKUP(AJ2079,CrossRef!$A:$A,CrossRef!$K:$K,"Not Found"),"-")</f>
        <v>RHF</v>
      </c>
      <c r="AM2079" s="40" t="str">
        <f>IFERROR(_xlfn.XLOOKUP(AJ2079,CrossRef!$A:$A,CrossRef!$L:$L,"Not Found"),"-")</f>
        <v>25000H SUSPENSION CYLINDER CHANGE RHF</v>
      </c>
    </row>
    <row r="2080" spans="1:39" x14ac:dyDescent="0.3">
      <c r="A2080" s="4" t="str">
        <f>D2080&amp;C2080&amp;B2080</f>
        <v>TD63447201LF</v>
      </c>
      <c r="B2080" s="4" t="str">
        <f>LEFT(N2080,FIND(" ",N2080)-1)</f>
        <v>LF</v>
      </c>
      <c r="C2080" s="4" t="str">
        <f>LEFT(M2080,4)</f>
        <v>7201</v>
      </c>
      <c r="D2080" s="4" t="str">
        <f>LEFT(L2080,FIND(" ",L2080)-1)</f>
        <v>TD6344</v>
      </c>
      <c r="E2080" s="4" t="str">
        <f>MID(X2080,2,3)</f>
        <v>SSP</v>
      </c>
      <c r="G2080" s="14" t="s">
        <v>10234</v>
      </c>
      <c r="H2080" s="14" t="s">
        <v>10235</v>
      </c>
      <c r="I2080" s="14" t="s">
        <v>10257</v>
      </c>
      <c r="J2080" s="14" t="s">
        <v>10258</v>
      </c>
      <c r="K2080" s="14" t="s">
        <v>183</v>
      </c>
      <c r="L2080" s="14" t="s">
        <v>10614</v>
      </c>
      <c r="M2080" s="14" t="s">
        <v>933</v>
      </c>
      <c r="N2080" s="14" t="s">
        <v>483</v>
      </c>
      <c r="O2080" s="15">
        <v>24000</v>
      </c>
      <c r="P2080" s="15">
        <v>9268.4794079751391</v>
      </c>
      <c r="Q2080" s="16">
        <v>47049</v>
      </c>
      <c r="R2080" s="14" t="s">
        <v>11806</v>
      </c>
      <c r="S2080" s="14" t="s">
        <v>10261</v>
      </c>
      <c r="T2080" s="14" t="s">
        <v>11806</v>
      </c>
      <c r="U2080" s="14" t="s">
        <v>10248</v>
      </c>
      <c r="V2080" s="14"/>
      <c r="W2080" s="14" t="s">
        <v>11835</v>
      </c>
      <c r="X2080" s="14" t="s">
        <v>10615</v>
      </c>
      <c r="Y2080" s="15">
        <v>29955.23</v>
      </c>
      <c r="Z2080" s="14" t="s">
        <v>11808</v>
      </c>
      <c r="AA2080" s="15">
        <v>55832.554414784398</v>
      </c>
      <c r="AB2080" s="14" t="s">
        <v>10245</v>
      </c>
      <c r="AC2080" s="14" t="s">
        <v>10246</v>
      </c>
      <c r="AD2080" s="14" t="s">
        <v>10272</v>
      </c>
      <c r="AE2080" s="15">
        <v>14731.520592024901</v>
      </c>
      <c r="AF2080" s="31">
        <f>_xlfn.XLOOKUP(A2080,Macmahon!B:B,Macmahon!AE:AE,"",0)</f>
        <v>45558</v>
      </c>
      <c r="AG2080" s="28">
        <f>_xlfn.XLOOKUP(A2080,Macmahon!B:B,Macmahon!AJ:AJ,"",0)</f>
        <v>47338.930722881945</v>
      </c>
      <c r="AH2080" s="28">
        <f>_xlfn.XLOOKUP(A2080,Macmahon!B:B,Macmahon!AK:AK,"",0)</f>
        <v>47070</v>
      </c>
      <c r="AI2080" s="28">
        <f t="shared" si="44"/>
        <v>47070</v>
      </c>
      <c r="AJ2080" s="40" t="str">
        <f>E2080&amp;C2080&amp;B2080</f>
        <v>SSP7201LF</v>
      </c>
      <c r="AK2080" s="40" t="str">
        <f>IFERROR(_xlfn.XLOOKUP(AJ2080,CrossRef!$A:$A,CrossRef!$J:$J,"Not Found"),"-")</f>
        <v>TKHL131-SURE-SPSN</v>
      </c>
      <c r="AL2080" s="40" t="str">
        <f>IFERROR(_xlfn.XLOOKUP(AJ2080,CrossRef!$A:$A,CrossRef!$K:$K,"Not Found"),"-")</f>
        <v>LHF</v>
      </c>
      <c r="AM2080" s="40" t="str">
        <f>IFERROR(_xlfn.XLOOKUP(AJ2080,CrossRef!$A:$A,CrossRef!$L:$L,"Not Found"),"-")</f>
        <v>24000H SUSPENSION CYLINDER CHANGE LHF</v>
      </c>
    </row>
    <row r="2081" spans="1:39" x14ac:dyDescent="0.3">
      <c r="A2081" s="4" t="str">
        <f>D2081&amp;C2081&amp;B2081</f>
        <v>TD63447201RF</v>
      </c>
      <c r="B2081" s="4" t="str">
        <f>LEFT(N2081,FIND(" ",N2081)-1)</f>
        <v>RF</v>
      </c>
      <c r="C2081" s="4" t="str">
        <f>LEFT(M2081,4)</f>
        <v>7201</v>
      </c>
      <c r="D2081" s="4" t="str">
        <f>LEFT(L2081,FIND(" ",L2081)-1)</f>
        <v>TD6344</v>
      </c>
      <c r="E2081" s="4" t="str">
        <f>MID(X2081,2,3)</f>
        <v>SSP</v>
      </c>
      <c r="G2081" s="17" t="s">
        <v>10234</v>
      </c>
      <c r="H2081" s="17" t="s">
        <v>10235</v>
      </c>
      <c r="I2081" s="17" t="s">
        <v>10257</v>
      </c>
      <c r="J2081" s="17" t="s">
        <v>10258</v>
      </c>
      <c r="K2081" s="17" t="s">
        <v>183</v>
      </c>
      <c r="L2081" s="17" t="s">
        <v>10614</v>
      </c>
      <c r="M2081" s="17" t="s">
        <v>933</v>
      </c>
      <c r="N2081" s="17" t="s">
        <v>487</v>
      </c>
      <c r="O2081" s="18">
        <v>24000</v>
      </c>
      <c r="P2081" s="18">
        <v>5027.4377240732101</v>
      </c>
      <c r="Q2081" s="16">
        <v>47369</v>
      </c>
      <c r="R2081" s="17" t="s">
        <v>11806</v>
      </c>
      <c r="S2081" s="17" t="s">
        <v>10261</v>
      </c>
      <c r="T2081" s="17" t="s">
        <v>11806</v>
      </c>
      <c r="U2081" s="17" t="s">
        <v>10248</v>
      </c>
      <c r="V2081" s="17"/>
      <c r="W2081" s="17" t="s">
        <v>11836</v>
      </c>
      <c r="X2081" s="17" t="s">
        <v>10615</v>
      </c>
      <c r="Y2081" s="18">
        <v>29955.23</v>
      </c>
      <c r="Z2081" s="17" t="s">
        <v>11810</v>
      </c>
      <c r="AA2081" s="18">
        <v>59337.003422313501</v>
      </c>
      <c r="AB2081" s="17" t="s">
        <v>10245</v>
      </c>
      <c r="AC2081" s="17" t="s">
        <v>10246</v>
      </c>
      <c r="AD2081" s="17" t="s">
        <v>10272</v>
      </c>
      <c r="AE2081" s="18">
        <v>18972.562275926801</v>
      </c>
      <c r="AF2081" s="31" t="str">
        <f>_xlfn.XLOOKUP(A2081,Macmahon!B:B,Macmahon!AE:AE,"",0)</f>
        <v/>
      </c>
      <c r="AG2081" s="28" t="str">
        <f>_xlfn.XLOOKUP(A2081,Macmahon!B:B,Macmahon!AJ:AJ,"",0)</f>
        <v/>
      </c>
      <c r="AH2081" s="28" t="str">
        <f>_xlfn.XLOOKUP(A2081,Macmahon!B:B,Macmahon!AK:AK,"",0)</f>
        <v/>
      </c>
      <c r="AI2081" s="28">
        <f t="shared" si="44"/>
        <v>0</v>
      </c>
      <c r="AJ2081" s="40" t="str">
        <f>E2081&amp;C2081&amp;B2081</f>
        <v>SSP7201RF</v>
      </c>
      <c r="AK2081" s="40" t="str">
        <f>IFERROR(_xlfn.XLOOKUP(AJ2081,CrossRef!$A:$A,CrossRef!$J:$J,"Not Found"),"-")</f>
        <v>TKHL242-SURE</v>
      </c>
      <c r="AL2081" s="40" t="str">
        <f>IFERROR(_xlfn.XLOOKUP(AJ2081,CrossRef!$A:$A,CrossRef!$K:$K,"Not Found"),"-")</f>
        <v>RHF</v>
      </c>
      <c r="AM2081" s="40" t="str">
        <f>IFERROR(_xlfn.XLOOKUP(AJ2081,CrossRef!$A:$A,CrossRef!$L:$L,"Not Found"),"-")</f>
        <v>25000H SUSPENSION CYLINDER CHANGE RHF</v>
      </c>
    </row>
    <row r="2082" spans="1:39" x14ac:dyDescent="0.3">
      <c r="A2082" s="4" t="str">
        <f>D2082&amp;C2082&amp;B2082</f>
        <v>TD63417201LF</v>
      </c>
      <c r="B2082" s="4" t="str">
        <f>LEFT(N2082,FIND(" ",N2082)-1)</f>
        <v>LF</v>
      </c>
      <c r="C2082" s="4" t="str">
        <f>LEFT(M2082,4)</f>
        <v>7201</v>
      </c>
      <c r="D2082" s="4" t="str">
        <f>LEFT(L2082,FIND(" ",L2082)-1)</f>
        <v>TD6341</v>
      </c>
      <c r="E2082" s="4" t="str">
        <f>MID(X2082,2,3)</f>
        <v>SSP</v>
      </c>
      <c r="G2082" s="14" t="s">
        <v>10234</v>
      </c>
      <c r="H2082" s="14" t="s">
        <v>10235</v>
      </c>
      <c r="I2082" s="14" t="s">
        <v>10257</v>
      </c>
      <c r="J2082" s="14" t="s">
        <v>10258</v>
      </c>
      <c r="K2082" s="14" t="s">
        <v>183</v>
      </c>
      <c r="L2082" s="14" t="s">
        <v>10604</v>
      </c>
      <c r="M2082" s="14" t="s">
        <v>933</v>
      </c>
      <c r="N2082" s="14" t="s">
        <v>483</v>
      </c>
      <c r="O2082" s="15">
        <v>24000</v>
      </c>
      <c r="P2082" s="15">
        <v>20463.600232823901</v>
      </c>
      <c r="Q2082" s="16">
        <v>46167</v>
      </c>
      <c r="R2082" s="14" t="s">
        <v>11806</v>
      </c>
      <c r="S2082" s="14" t="s">
        <v>10261</v>
      </c>
      <c r="T2082" s="14" t="s">
        <v>11806</v>
      </c>
      <c r="U2082" s="14" t="s">
        <v>10269</v>
      </c>
      <c r="V2082" s="14"/>
      <c r="W2082" s="14" t="s">
        <v>11837</v>
      </c>
      <c r="X2082" s="14" t="s">
        <v>10606</v>
      </c>
      <c r="Y2082" s="15">
        <v>29955.23</v>
      </c>
      <c r="Z2082" s="14" t="s">
        <v>11808</v>
      </c>
      <c r="AA2082" s="15">
        <v>48525.966837782304</v>
      </c>
      <c r="AB2082" s="14" t="s">
        <v>10245</v>
      </c>
      <c r="AC2082" s="14" t="s">
        <v>10246</v>
      </c>
      <c r="AD2082" s="14" t="s">
        <v>10272</v>
      </c>
      <c r="AE2082" s="15">
        <v>3536.3997671761499</v>
      </c>
      <c r="AF2082" s="31">
        <f>_xlfn.XLOOKUP(A2082,Macmahon!B:B,Macmahon!AE:AE,"",0)</f>
        <v>44823</v>
      </c>
      <c r="AG2082" s="28">
        <f>_xlfn.XLOOKUP(A2082,Macmahon!B:B,Macmahon!AJ:AJ,"",0)</f>
        <v>46464.395003391204</v>
      </c>
      <c r="AH2082" s="28">
        <f>_xlfn.XLOOKUP(A2082,Macmahon!B:B,Macmahon!AK:AK,"",0)</f>
        <v>46167</v>
      </c>
      <c r="AI2082" s="28">
        <f t="shared" si="44"/>
        <v>46167</v>
      </c>
      <c r="AJ2082" s="40" t="str">
        <f>E2082&amp;C2082&amp;B2082</f>
        <v>SSP7201LF</v>
      </c>
      <c r="AK2082" s="40" t="str">
        <f>IFERROR(_xlfn.XLOOKUP(AJ2082,CrossRef!$A:$A,CrossRef!$J:$J,"Not Found"),"-")</f>
        <v>TKHL131-SURE-SPSN</v>
      </c>
      <c r="AL2082" s="40" t="str">
        <f>IFERROR(_xlfn.XLOOKUP(AJ2082,CrossRef!$A:$A,CrossRef!$K:$K,"Not Found"),"-")</f>
        <v>LHF</v>
      </c>
      <c r="AM2082" s="40" t="str">
        <f>IFERROR(_xlfn.XLOOKUP(AJ2082,CrossRef!$A:$A,CrossRef!$L:$L,"Not Found"),"-")</f>
        <v>24000H SUSPENSION CYLINDER CHANGE LHF</v>
      </c>
    </row>
    <row r="2083" spans="1:39" x14ac:dyDescent="0.3">
      <c r="A2083" s="4" t="str">
        <f>D2083&amp;C2083&amp;B2083</f>
        <v>TD63417201RF</v>
      </c>
      <c r="B2083" s="4" t="str">
        <f>LEFT(N2083,FIND(" ",N2083)-1)</f>
        <v>RF</v>
      </c>
      <c r="C2083" s="4" t="str">
        <f>LEFT(M2083,4)</f>
        <v>7201</v>
      </c>
      <c r="D2083" s="4" t="str">
        <f>LEFT(L2083,FIND(" ",L2083)-1)</f>
        <v>TD6341</v>
      </c>
      <c r="E2083" s="4" t="str">
        <f>MID(X2083,2,3)</f>
        <v>SSP</v>
      </c>
      <c r="G2083" s="17" t="s">
        <v>10234</v>
      </c>
      <c r="H2083" s="17" t="s">
        <v>10235</v>
      </c>
      <c r="I2083" s="17" t="s">
        <v>10257</v>
      </c>
      <c r="J2083" s="17" t="s">
        <v>10258</v>
      </c>
      <c r="K2083" s="17" t="s">
        <v>183</v>
      </c>
      <c r="L2083" s="17" t="s">
        <v>10604</v>
      </c>
      <c r="M2083" s="17" t="s">
        <v>933</v>
      </c>
      <c r="N2083" s="17" t="s">
        <v>487</v>
      </c>
      <c r="O2083" s="18">
        <v>24000</v>
      </c>
      <c r="P2083" s="18">
        <v>21495.657976522802</v>
      </c>
      <c r="Q2083" s="16">
        <v>48230</v>
      </c>
      <c r="R2083" s="17" t="s">
        <v>11806</v>
      </c>
      <c r="S2083" s="17" t="s">
        <v>10261</v>
      </c>
      <c r="T2083" s="17" t="s">
        <v>11806</v>
      </c>
      <c r="U2083" s="17" t="s">
        <v>10269</v>
      </c>
      <c r="V2083" s="17"/>
      <c r="W2083" s="17" t="s">
        <v>11837</v>
      </c>
      <c r="X2083" s="17" t="s">
        <v>10606</v>
      </c>
      <c r="Y2083" s="18">
        <v>29955.23</v>
      </c>
      <c r="Z2083" s="17" t="s">
        <v>11810</v>
      </c>
      <c r="AA2083" s="18">
        <v>71118.711533196401</v>
      </c>
      <c r="AB2083" s="17" t="s">
        <v>10245</v>
      </c>
      <c r="AC2083" s="17" t="s">
        <v>10246</v>
      </c>
      <c r="AD2083" s="17" t="s">
        <v>10272</v>
      </c>
      <c r="AE2083" s="18">
        <v>2504.3420234772102</v>
      </c>
      <c r="AF2083" s="31" t="str">
        <f>_xlfn.XLOOKUP(A2083,Macmahon!B:B,Macmahon!AE:AE,"",0)</f>
        <v/>
      </c>
      <c r="AG2083" s="28" t="str">
        <f>_xlfn.XLOOKUP(A2083,Macmahon!B:B,Macmahon!AJ:AJ,"",0)</f>
        <v/>
      </c>
      <c r="AH2083" s="28" t="str">
        <f>_xlfn.XLOOKUP(A2083,Macmahon!B:B,Macmahon!AK:AK,"",0)</f>
        <v/>
      </c>
      <c r="AI2083" s="28">
        <f t="shared" si="44"/>
        <v>0</v>
      </c>
      <c r="AJ2083" s="40" t="str">
        <f>E2083&amp;C2083&amp;B2083</f>
        <v>SSP7201RF</v>
      </c>
      <c r="AK2083" s="40" t="str">
        <f>IFERROR(_xlfn.XLOOKUP(AJ2083,CrossRef!$A:$A,CrossRef!$J:$J,"Not Found"),"-")</f>
        <v>TKHL242-SURE</v>
      </c>
      <c r="AL2083" s="40" t="str">
        <f>IFERROR(_xlfn.XLOOKUP(AJ2083,CrossRef!$A:$A,CrossRef!$K:$K,"Not Found"),"-")</f>
        <v>RHF</v>
      </c>
      <c r="AM2083" s="40" t="str">
        <f>IFERROR(_xlfn.XLOOKUP(AJ2083,CrossRef!$A:$A,CrossRef!$L:$L,"Not Found"),"-")</f>
        <v>25000H SUSPENSION CYLINDER CHANGE RHF</v>
      </c>
    </row>
    <row r="2084" spans="1:39" x14ac:dyDescent="0.3">
      <c r="A2084" s="4" t="str">
        <f>D2084&amp;C2084&amp;B2084</f>
        <v>TD63217201LF</v>
      </c>
      <c r="B2084" s="4" t="str">
        <f>LEFT(N2084,FIND(" ",N2084)-1)</f>
        <v>LF</v>
      </c>
      <c r="C2084" s="4" t="str">
        <f>LEFT(M2084,4)</f>
        <v>7201</v>
      </c>
      <c r="D2084" s="4" t="str">
        <f>LEFT(L2084,FIND(" ",L2084)-1)</f>
        <v>TD6321</v>
      </c>
      <c r="E2084" s="4" t="str">
        <f>MID(X2084,2,3)</f>
        <v>SND</v>
      </c>
      <c r="G2084" s="14" t="s">
        <v>10234</v>
      </c>
      <c r="H2084" s="14" t="s">
        <v>10235</v>
      </c>
      <c r="I2084" s="14" t="s">
        <v>10257</v>
      </c>
      <c r="J2084" s="14" t="s">
        <v>10258</v>
      </c>
      <c r="K2084" s="14" t="s">
        <v>187</v>
      </c>
      <c r="L2084" s="14" t="s">
        <v>10353</v>
      </c>
      <c r="M2084" s="14" t="s">
        <v>933</v>
      </c>
      <c r="N2084" s="14" t="s">
        <v>483</v>
      </c>
      <c r="O2084" s="15">
        <v>24000</v>
      </c>
      <c r="P2084" s="15">
        <v>6161.8250416344099</v>
      </c>
      <c r="Q2084" s="16">
        <v>47605</v>
      </c>
      <c r="R2084" s="14" t="s">
        <v>11806</v>
      </c>
      <c r="S2084" s="14" t="s">
        <v>10261</v>
      </c>
      <c r="T2084" s="14" t="s">
        <v>11806</v>
      </c>
      <c r="U2084" s="14" t="s">
        <v>10248</v>
      </c>
      <c r="V2084" s="14"/>
      <c r="W2084" s="14" t="s">
        <v>11835</v>
      </c>
      <c r="X2084" s="14" t="s">
        <v>10355</v>
      </c>
      <c r="Y2084" s="15">
        <v>29955.23</v>
      </c>
      <c r="Z2084" s="14" t="s">
        <v>11808</v>
      </c>
      <c r="AA2084" s="15">
        <v>73645.360027378498</v>
      </c>
      <c r="AB2084" s="14" t="s">
        <v>10245</v>
      </c>
      <c r="AC2084" s="14" t="s">
        <v>10246</v>
      </c>
      <c r="AD2084" s="14" t="s">
        <v>10272</v>
      </c>
      <c r="AE2084" s="15">
        <v>17838.174958365598</v>
      </c>
      <c r="AF2084" s="31" t="str">
        <f>_xlfn.XLOOKUP(A2084,Macmahon!B:B,Macmahon!AE:AE,"",0)</f>
        <v/>
      </c>
      <c r="AG2084" s="28" t="str">
        <f>_xlfn.XLOOKUP(A2084,Macmahon!B:B,Macmahon!AJ:AJ,"",0)</f>
        <v/>
      </c>
      <c r="AH2084" s="28" t="str">
        <f>_xlfn.XLOOKUP(A2084,Macmahon!B:B,Macmahon!AK:AK,"",0)</f>
        <v/>
      </c>
      <c r="AI2084" s="28">
        <f t="shared" si="44"/>
        <v>0</v>
      </c>
      <c r="AJ2084" s="40" t="str">
        <f>E2084&amp;C2084&amp;B2084</f>
        <v>SND7201LF</v>
      </c>
      <c r="AK2084" s="40" t="str">
        <f>IFERROR(_xlfn.XLOOKUP(AJ2084,CrossRef!$A:$A,CrossRef!$J:$J,"Not Found"),"-")</f>
        <v>TKHL162-SURE-SPSN</v>
      </c>
      <c r="AL2084" s="40">
        <f>IFERROR(_xlfn.XLOOKUP(AJ2084,CrossRef!$A:$A,CrossRef!$K:$K,"Not Found"),"-")</f>
        <v>0</v>
      </c>
      <c r="AM2084" s="40" t="str">
        <f>IFERROR(_xlfn.XLOOKUP(AJ2084,CrossRef!$A:$A,CrossRef!$L:$L,"Not Found"),"-")</f>
        <v>24000H SUSPENSION CYLINDER CHANGE LHF</v>
      </c>
    </row>
    <row r="2085" spans="1:39" x14ac:dyDescent="0.3">
      <c r="A2085" s="4" t="str">
        <f>D2085&amp;C2085&amp;B2085</f>
        <v>TD63217201RF</v>
      </c>
      <c r="B2085" s="4" t="str">
        <f>LEFT(N2085,FIND(" ",N2085)-1)</f>
        <v>RF</v>
      </c>
      <c r="C2085" s="4" t="str">
        <f>LEFT(M2085,4)</f>
        <v>7201</v>
      </c>
      <c r="D2085" s="4" t="str">
        <f>LEFT(L2085,FIND(" ",L2085)-1)</f>
        <v>TD6321</v>
      </c>
      <c r="E2085" s="4" t="str">
        <f>MID(X2085,2,3)</f>
        <v>SND</v>
      </c>
      <c r="G2085" s="17" t="s">
        <v>10234</v>
      </c>
      <c r="H2085" s="17" t="s">
        <v>10235</v>
      </c>
      <c r="I2085" s="17" t="s">
        <v>10257</v>
      </c>
      <c r="J2085" s="17" t="s">
        <v>10258</v>
      </c>
      <c r="K2085" s="17" t="s">
        <v>187</v>
      </c>
      <c r="L2085" s="17" t="s">
        <v>10353</v>
      </c>
      <c r="M2085" s="17" t="s">
        <v>933</v>
      </c>
      <c r="N2085" s="17" t="s">
        <v>487</v>
      </c>
      <c r="O2085" s="18">
        <v>24000</v>
      </c>
      <c r="P2085" s="18">
        <v>32084.1940173943</v>
      </c>
      <c r="Q2085" s="16">
        <v>45761</v>
      </c>
      <c r="R2085" s="17" t="s">
        <v>11806</v>
      </c>
      <c r="S2085" s="17" t="s">
        <v>10261</v>
      </c>
      <c r="T2085" s="17" t="s">
        <v>11806</v>
      </c>
      <c r="U2085" s="17" t="s">
        <v>10248</v>
      </c>
      <c r="V2085" s="17"/>
      <c r="W2085" s="17" t="s">
        <v>11841</v>
      </c>
      <c r="X2085" s="17" t="s">
        <v>10355</v>
      </c>
      <c r="Y2085" s="18">
        <v>29955.23</v>
      </c>
      <c r="Z2085" s="17" t="s">
        <v>11810</v>
      </c>
      <c r="AA2085" s="18">
        <v>45699.125638406498</v>
      </c>
      <c r="AB2085" s="17" t="s">
        <v>10245</v>
      </c>
      <c r="AC2085" s="17" t="s">
        <v>10246</v>
      </c>
      <c r="AD2085" s="17" t="s">
        <v>10272</v>
      </c>
      <c r="AE2085" s="18">
        <v>-8084.1940173942603</v>
      </c>
      <c r="AF2085" s="31" t="str">
        <f>_xlfn.XLOOKUP(A2085,Macmahon!B:B,Macmahon!AE:AE,"",0)</f>
        <v/>
      </c>
      <c r="AG2085" s="28" t="str">
        <f>_xlfn.XLOOKUP(A2085,Macmahon!B:B,Macmahon!AJ:AJ,"",0)</f>
        <v/>
      </c>
      <c r="AH2085" s="28" t="str">
        <f>_xlfn.XLOOKUP(A2085,Macmahon!B:B,Macmahon!AK:AK,"",0)</f>
        <v/>
      </c>
      <c r="AI2085" s="28">
        <f t="shared" si="44"/>
        <v>0</v>
      </c>
      <c r="AJ2085" s="40" t="str">
        <f>E2085&amp;C2085&amp;B2085</f>
        <v>SND7201RF</v>
      </c>
      <c r="AK2085" s="40" t="str">
        <f>IFERROR(_xlfn.XLOOKUP(AJ2085,CrossRef!$A:$A,CrossRef!$J:$J,"Not Found"),"-")</f>
        <v>TKHL134-SURE-SPSN</v>
      </c>
      <c r="AL2085" s="40">
        <f>IFERROR(_xlfn.XLOOKUP(AJ2085,CrossRef!$A:$A,CrossRef!$K:$K,"Not Found"),"-")</f>
        <v>0</v>
      </c>
      <c r="AM2085" s="40" t="str">
        <f>IFERROR(_xlfn.XLOOKUP(AJ2085,CrossRef!$A:$A,CrossRef!$L:$L,"Not Found"),"-")</f>
        <v>24000H SUSPENSION CYLINDER CHANGE RHF</v>
      </c>
    </row>
    <row r="2086" spans="1:39" x14ac:dyDescent="0.3">
      <c r="A2086" s="4" t="str">
        <f>D2086&amp;C2086&amp;B2086</f>
        <v>TD61007201LF</v>
      </c>
      <c r="B2086" s="4" t="str">
        <f>LEFT(N2086,FIND(" ",N2086)-1)</f>
        <v>LF</v>
      </c>
      <c r="C2086" s="4" t="str">
        <f>LEFT(M2086,4)</f>
        <v>7201</v>
      </c>
      <c r="D2086" s="4" t="str">
        <f>LEFT(L2086,FIND(" ",L2086)-1)</f>
        <v>TD6100</v>
      </c>
      <c r="E2086" s="4" t="str">
        <f>MID(X2086,2,3)</f>
        <v>6HK</v>
      </c>
      <c r="G2086" s="14" t="s">
        <v>10234</v>
      </c>
      <c r="H2086" s="14" t="s">
        <v>10235</v>
      </c>
      <c r="I2086" s="14" t="s">
        <v>10251</v>
      </c>
      <c r="J2086" s="14" t="s">
        <v>10252</v>
      </c>
      <c r="K2086" s="14" t="s">
        <v>148</v>
      </c>
      <c r="L2086" s="14" t="s">
        <v>10636</v>
      </c>
      <c r="M2086" s="14" t="s">
        <v>933</v>
      </c>
      <c r="N2086" s="14" t="s">
        <v>483</v>
      </c>
      <c r="O2086" s="15">
        <v>22000</v>
      </c>
      <c r="P2086" s="15">
        <v>23371.269542301201</v>
      </c>
      <c r="Q2086" s="16">
        <v>46149</v>
      </c>
      <c r="R2086" s="14" t="s">
        <v>11819</v>
      </c>
      <c r="S2086" s="14" t="s">
        <v>10261</v>
      </c>
      <c r="T2086" s="14" t="s">
        <v>11819</v>
      </c>
      <c r="U2086" s="14" t="s">
        <v>10248</v>
      </c>
      <c r="V2086" s="14"/>
      <c r="W2086" s="14" t="s">
        <v>11253</v>
      </c>
      <c r="X2086" s="14" t="s">
        <v>10638</v>
      </c>
      <c r="Y2086" s="15">
        <v>26897.759999999998</v>
      </c>
      <c r="Z2086" s="14" t="s">
        <v>11808</v>
      </c>
      <c r="AA2086" s="15">
        <v>63465.2</v>
      </c>
      <c r="AB2086" s="14" t="s">
        <v>10245</v>
      </c>
      <c r="AC2086" s="14" t="s">
        <v>10246</v>
      </c>
      <c r="AD2086" s="14"/>
      <c r="AE2086" s="15">
        <v>-1371.2695423012401</v>
      </c>
      <c r="AF2086" s="31">
        <f>_xlfn.XLOOKUP(A2086,Macmahon!B:B,Macmahon!AE:AE,"",0)</f>
        <v>0</v>
      </c>
      <c r="AG2086" s="28">
        <f>_xlfn.XLOOKUP(A2086,Macmahon!B:B,Macmahon!AJ:AJ,"",0)</f>
        <v>42032.360970682872</v>
      </c>
      <c r="AH2086" s="28">
        <f>_xlfn.XLOOKUP(A2086,Macmahon!B:B,Macmahon!AK:AK,"",0)</f>
        <v>0</v>
      </c>
      <c r="AI2086" s="28">
        <f t="shared" si="44"/>
        <v>42032.360970682872</v>
      </c>
      <c r="AJ2086" s="40" t="str">
        <f>E2086&amp;C2086&amp;B2086</f>
        <v>6HK7201LF</v>
      </c>
      <c r="AK2086" s="40" t="str">
        <f>IFERROR(_xlfn.XLOOKUP(AJ2086,CrossRef!$A:$A,CrossRef!$J:$J,"Not Found"),"-")</f>
        <v>TKHL004-SURE-SPSN</v>
      </c>
      <c r="AL2086" s="40" t="str">
        <f>IFERROR(_xlfn.XLOOKUP(AJ2086,CrossRef!$A:$A,CrossRef!$K:$K,"Not Found"),"-")</f>
        <v>LHF</v>
      </c>
      <c r="AM2086" s="40" t="str">
        <f>IFERROR(_xlfn.XLOOKUP(AJ2086,CrossRef!$A:$A,CrossRef!$L:$L,"Not Found"),"-")</f>
        <v>22000H SUSPENSION CYLINDER CHANGE LHF</v>
      </c>
    </row>
    <row r="2087" spans="1:39" x14ac:dyDescent="0.3">
      <c r="A2087" s="4" t="str">
        <f>D2087&amp;C2087&amp;B2087</f>
        <v>TD61007201RF</v>
      </c>
      <c r="B2087" s="4" t="str">
        <f>LEFT(N2087,FIND(" ",N2087)-1)</f>
        <v>RF</v>
      </c>
      <c r="C2087" s="4" t="str">
        <f>LEFT(M2087,4)</f>
        <v>7201</v>
      </c>
      <c r="D2087" s="4" t="str">
        <f>LEFT(L2087,FIND(" ",L2087)-1)</f>
        <v>TD6100</v>
      </c>
      <c r="E2087" s="4" t="str">
        <f>MID(X2087,2,3)</f>
        <v>6HK</v>
      </c>
      <c r="G2087" s="17" t="s">
        <v>10234</v>
      </c>
      <c r="H2087" s="17" t="s">
        <v>10235</v>
      </c>
      <c r="I2087" s="17" t="s">
        <v>10251</v>
      </c>
      <c r="J2087" s="17" t="s">
        <v>10252</v>
      </c>
      <c r="K2087" s="17" t="s">
        <v>148</v>
      </c>
      <c r="L2087" s="17" t="s">
        <v>10636</v>
      </c>
      <c r="M2087" s="17" t="s">
        <v>933</v>
      </c>
      <c r="N2087" s="17" t="s">
        <v>487</v>
      </c>
      <c r="O2087" s="18">
        <v>22000</v>
      </c>
      <c r="P2087" s="18">
        <v>23222.8695421581</v>
      </c>
      <c r="Q2087" s="16">
        <v>46149</v>
      </c>
      <c r="R2087" s="17" t="s">
        <v>11819</v>
      </c>
      <c r="S2087" s="17" t="s">
        <v>10261</v>
      </c>
      <c r="T2087" s="17" t="s">
        <v>11819</v>
      </c>
      <c r="U2087" s="17" t="s">
        <v>10248</v>
      </c>
      <c r="V2087" s="17"/>
      <c r="W2087" s="17" t="s">
        <v>11296</v>
      </c>
      <c r="X2087" s="17" t="s">
        <v>10638</v>
      </c>
      <c r="Y2087" s="18">
        <v>26897.759999999998</v>
      </c>
      <c r="Z2087" s="17" t="s">
        <v>11810</v>
      </c>
      <c r="AA2087" s="18">
        <v>63465.2</v>
      </c>
      <c r="AB2087" s="17" t="s">
        <v>10245</v>
      </c>
      <c r="AC2087" s="17" t="s">
        <v>10246</v>
      </c>
      <c r="AD2087" s="17"/>
      <c r="AE2087" s="18">
        <v>-1222.8695421581101</v>
      </c>
      <c r="AF2087" s="31">
        <f>_xlfn.XLOOKUP(A2087,Macmahon!B:B,Macmahon!AE:AE,"",0)</f>
        <v>0</v>
      </c>
      <c r="AG2087" s="28">
        <f>_xlfn.XLOOKUP(A2087,Macmahon!B:B,Macmahon!AJ:AJ,"",0)</f>
        <v>42032.360970682872</v>
      </c>
      <c r="AH2087" s="28">
        <f>_xlfn.XLOOKUP(A2087,Macmahon!B:B,Macmahon!AK:AK,"",0)</f>
        <v>0</v>
      </c>
      <c r="AI2087" s="28">
        <f t="shared" si="44"/>
        <v>42032.360970682872</v>
      </c>
      <c r="AJ2087" s="40" t="str">
        <f>E2087&amp;C2087&amp;B2087</f>
        <v>6HK7201RF</v>
      </c>
      <c r="AK2087" s="40" t="str">
        <f>IFERROR(_xlfn.XLOOKUP(AJ2087,CrossRef!$A:$A,CrossRef!$J:$J,"Not Found"),"-")</f>
        <v>TKHL009-SURE-SPSN</v>
      </c>
      <c r="AL2087" s="40" t="str">
        <f>IFERROR(_xlfn.XLOOKUP(AJ2087,CrossRef!$A:$A,CrossRef!$K:$K,"Not Found"),"-")</f>
        <v>RHF</v>
      </c>
      <c r="AM2087" s="40" t="str">
        <f>IFERROR(_xlfn.XLOOKUP(AJ2087,CrossRef!$A:$A,CrossRef!$L:$L,"Not Found"),"-")</f>
        <v>22000H SUSPENSION CYLINDER CHANGE RHF</v>
      </c>
    </row>
    <row r="2088" spans="1:39" x14ac:dyDescent="0.3">
      <c r="A2088" s="4" t="str">
        <f>D2088&amp;C2088&amp;B2088</f>
        <v>TD61937201LF</v>
      </c>
      <c r="B2088" s="4" t="str">
        <f>LEFT(N2088,FIND(" ",N2088)-1)</f>
        <v>LF</v>
      </c>
      <c r="C2088" s="4" t="str">
        <f>LEFT(M2088,4)</f>
        <v>7201</v>
      </c>
      <c r="D2088" s="4" t="str">
        <f>LEFT(L2088,FIND(" ",L2088)-1)</f>
        <v>TD6193</v>
      </c>
      <c r="E2088" s="4" t="str">
        <f>MID(X2088,2,3)</f>
        <v>6HK</v>
      </c>
      <c r="G2088" s="14" t="s">
        <v>10234</v>
      </c>
      <c r="H2088" s="14" t="s">
        <v>10235</v>
      </c>
      <c r="I2088" s="14" t="s">
        <v>10677</v>
      </c>
      <c r="J2088" s="14" t="s">
        <v>10678</v>
      </c>
      <c r="K2088" s="14" t="s">
        <v>148</v>
      </c>
      <c r="L2088" s="14" t="s">
        <v>10679</v>
      </c>
      <c r="M2088" s="14" t="s">
        <v>933</v>
      </c>
      <c r="N2088" s="14" t="s">
        <v>483</v>
      </c>
      <c r="O2088" s="15">
        <v>22000</v>
      </c>
      <c r="P2088" s="15">
        <v>21710.241739250599</v>
      </c>
      <c r="Q2088" s="16">
        <v>46499</v>
      </c>
      <c r="R2088" s="14" t="s">
        <v>11819</v>
      </c>
      <c r="S2088" s="14" t="s">
        <v>10261</v>
      </c>
      <c r="T2088" s="14" t="s">
        <v>11819</v>
      </c>
      <c r="U2088" s="14" t="s">
        <v>10248</v>
      </c>
      <c r="V2088" s="14"/>
      <c r="W2088" s="14" t="s">
        <v>11820</v>
      </c>
      <c r="X2088" s="14" t="s">
        <v>10681</v>
      </c>
      <c r="Y2088" s="15">
        <v>26897.759999999998</v>
      </c>
      <c r="Z2088" s="14" t="s">
        <v>11808</v>
      </c>
      <c r="AA2088" s="15">
        <v>72339.682067077301</v>
      </c>
      <c r="AB2088" s="14" t="s">
        <v>10245</v>
      </c>
      <c r="AC2088" s="14" t="s">
        <v>10246</v>
      </c>
      <c r="AD2088" s="14"/>
      <c r="AE2088" s="15">
        <v>289.75826074938999</v>
      </c>
      <c r="AF2088" s="31">
        <f>_xlfn.XLOOKUP(A2088,Macmahon!B:B,Macmahon!AE:AE,"",0)</f>
        <v>43247</v>
      </c>
      <c r="AG2088" s="28">
        <f>_xlfn.XLOOKUP(A2088,Macmahon!B:B,Macmahon!AJ:AJ,"",0)</f>
        <v>46243.166089965278</v>
      </c>
      <c r="AH2088" s="28">
        <f>_xlfn.XLOOKUP(A2088,Macmahon!B:B,Macmahon!AK:AK,"",0)</f>
        <v>46499</v>
      </c>
      <c r="AI2088" s="28">
        <f t="shared" si="44"/>
        <v>46243.166089965278</v>
      </c>
      <c r="AJ2088" s="40" t="str">
        <f>E2088&amp;C2088&amp;B2088</f>
        <v>6HK7201LF</v>
      </c>
      <c r="AK2088" s="40" t="str">
        <f>IFERROR(_xlfn.XLOOKUP(AJ2088,CrossRef!$A:$A,CrossRef!$J:$J,"Not Found"),"-")</f>
        <v>TKHL004-SURE-SPSN</v>
      </c>
      <c r="AL2088" s="40" t="str">
        <f>IFERROR(_xlfn.XLOOKUP(AJ2088,CrossRef!$A:$A,CrossRef!$K:$K,"Not Found"),"-")</f>
        <v>LHF</v>
      </c>
      <c r="AM2088" s="40" t="str">
        <f>IFERROR(_xlfn.XLOOKUP(AJ2088,CrossRef!$A:$A,CrossRef!$L:$L,"Not Found"),"-")</f>
        <v>22000H SUSPENSION CYLINDER CHANGE LHF</v>
      </c>
    </row>
    <row r="2089" spans="1:39" x14ac:dyDescent="0.3">
      <c r="A2089" s="4" t="str">
        <f>D2089&amp;C2089&amp;B2089</f>
        <v>TD61937201RF</v>
      </c>
      <c r="B2089" s="4" t="str">
        <f>LEFT(N2089,FIND(" ",N2089)-1)</f>
        <v>RF</v>
      </c>
      <c r="C2089" s="4" t="str">
        <f>LEFT(M2089,4)</f>
        <v>7201</v>
      </c>
      <c r="D2089" s="4" t="str">
        <f>LEFT(L2089,FIND(" ",L2089)-1)</f>
        <v>TD6193</v>
      </c>
      <c r="E2089" s="4" t="str">
        <f>MID(X2089,2,3)</f>
        <v>6HK</v>
      </c>
      <c r="G2089" s="17" t="s">
        <v>10234</v>
      </c>
      <c r="H2089" s="17" t="s">
        <v>10235</v>
      </c>
      <c r="I2089" s="17" t="s">
        <v>10677</v>
      </c>
      <c r="J2089" s="17" t="s">
        <v>10678</v>
      </c>
      <c r="K2089" s="17" t="s">
        <v>148</v>
      </c>
      <c r="L2089" s="17" t="s">
        <v>10679</v>
      </c>
      <c r="M2089" s="17" t="s">
        <v>933</v>
      </c>
      <c r="N2089" s="17" t="s">
        <v>487</v>
      </c>
      <c r="O2089" s="18">
        <v>22000</v>
      </c>
      <c r="P2089" s="18">
        <v>24130.241739126701</v>
      </c>
      <c r="Q2089" s="16">
        <v>46499</v>
      </c>
      <c r="R2089" s="17" t="s">
        <v>11819</v>
      </c>
      <c r="S2089" s="17" t="s">
        <v>10261</v>
      </c>
      <c r="T2089" s="17" t="s">
        <v>11819</v>
      </c>
      <c r="U2089" s="17" t="s">
        <v>10248</v>
      </c>
      <c r="V2089" s="17"/>
      <c r="W2089" s="17" t="s">
        <v>11820</v>
      </c>
      <c r="X2089" s="17" t="s">
        <v>10681</v>
      </c>
      <c r="Y2089" s="18">
        <v>26897.759999999998</v>
      </c>
      <c r="Z2089" s="17" t="s">
        <v>11810</v>
      </c>
      <c r="AA2089" s="18">
        <v>72339.682067077301</v>
      </c>
      <c r="AB2089" s="17" t="s">
        <v>10245</v>
      </c>
      <c r="AC2089" s="17" t="s">
        <v>10246</v>
      </c>
      <c r="AD2089" s="17"/>
      <c r="AE2089" s="18">
        <v>-2130.2417391266799</v>
      </c>
      <c r="AF2089" s="31">
        <f>_xlfn.XLOOKUP(A2089,Macmahon!B:B,Macmahon!AE:AE,"",0)</f>
        <v>43001</v>
      </c>
      <c r="AG2089" s="28">
        <f>_xlfn.XLOOKUP(A2089,Macmahon!B:B,Macmahon!AJ:AJ,"",0)</f>
        <v>46103.62168394676</v>
      </c>
      <c r="AH2089" s="28">
        <f>_xlfn.XLOOKUP(A2089,Macmahon!B:B,Macmahon!AK:AK,"",0)</f>
        <v>46499</v>
      </c>
      <c r="AI2089" s="28">
        <f t="shared" si="44"/>
        <v>46103.62168394676</v>
      </c>
      <c r="AJ2089" s="40" t="str">
        <f>E2089&amp;C2089&amp;B2089</f>
        <v>6HK7201RF</v>
      </c>
      <c r="AK2089" s="40" t="str">
        <f>IFERROR(_xlfn.XLOOKUP(AJ2089,CrossRef!$A:$A,CrossRef!$J:$J,"Not Found"),"-")</f>
        <v>TKHL009-SURE-SPSN</v>
      </c>
      <c r="AL2089" s="40" t="str">
        <f>IFERROR(_xlfn.XLOOKUP(AJ2089,CrossRef!$A:$A,CrossRef!$K:$K,"Not Found"),"-")</f>
        <v>RHF</v>
      </c>
      <c r="AM2089" s="40" t="str">
        <f>IFERROR(_xlfn.XLOOKUP(AJ2089,CrossRef!$A:$A,CrossRef!$L:$L,"Not Found"),"-")</f>
        <v>22000H SUSPENSION CYLINDER CHANGE RHF</v>
      </c>
    </row>
    <row r="2090" spans="1:39" x14ac:dyDescent="0.3">
      <c r="A2090" s="4" t="str">
        <f>D2090&amp;C2090&amp;B2090</f>
        <v>TD63467201LF</v>
      </c>
      <c r="B2090" s="4" t="str">
        <f>LEFT(N2090,FIND(" ",N2090)-1)</f>
        <v>LF</v>
      </c>
      <c r="C2090" s="4" t="str">
        <f>LEFT(M2090,4)</f>
        <v>7201</v>
      </c>
      <c r="D2090" s="4" t="str">
        <f>LEFT(L2090,FIND(" ",L2090)-1)</f>
        <v>TD6346</v>
      </c>
      <c r="E2090" s="4" t="str">
        <f>MID(X2090,2,3)</f>
        <v>SSP</v>
      </c>
      <c r="G2090" s="14" t="s">
        <v>10234</v>
      </c>
      <c r="H2090" s="14" t="s">
        <v>10235</v>
      </c>
      <c r="I2090" s="14" t="s">
        <v>10257</v>
      </c>
      <c r="J2090" s="14" t="s">
        <v>10258</v>
      </c>
      <c r="K2090" s="14" t="s">
        <v>183</v>
      </c>
      <c r="L2090" s="14" t="s">
        <v>10622</v>
      </c>
      <c r="M2090" s="14" t="s">
        <v>933</v>
      </c>
      <c r="N2090" s="14" t="s">
        <v>483</v>
      </c>
      <c r="O2090" s="15">
        <v>24000</v>
      </c>
      <c r="P2090" s="15">
        <v>9022.6669636399001</v>
      </c>
      <c r="Q2090" s="16">
        <v>47147</v>
      </c>
      <c r="R2090" s="14" t="s">
        <v>11806</v>
      </c>
      <c r="S2090" s="14" t="s">
        <v>10261</v>
      </c>
      <c r="T2090" s="14" t="s">
        <v>11806</v>
      </c>
      <c r="U2090" s="14" t="s">
        <v>10248</v>
      </c>
      <c r="V2090" s="14"/>
      <c r="W2090" s="14" t="s">
        <v>10477</v>
      </c>
      <c r="X2090" s="14" t="s">
        <v>10623</v>
      </c>
      <c r="Y2090" s="15">
        <v>29955.23</v>
      </c>
      <c r="Z2090" s="14" t="s">
        <v>11808</v>
      </c>
      <c r="AA2090" s="15">
        <v>57350.341923340202</v>
      </c>
      <c r="AB2090" s="14" t="s">
        <v>10245</v>
      </c>
      <c r="AC2090" s="14" t="s">
        <v>10246</v>
      </c>
      <c r="AD2090" s="14" t="s">
        <v>10272</v>
      </c>
      <c r="AE2090" s="15">
        <v>14977.3330363601</v>
      </c>
      <c r="AF2090" s="31">
        <f>_xlfn.XLOOKUP(A2090,Macmahon!B:B,Macmahon!AE:AE,"",0)</f>
        <v>45626</v>
      </c>
      <c r="AG2090" s="28">
        <f>_xlfn.XLOOKUP(A2090,Macmahon!B:B,Macmahon!AJ:AJ,"",0)</f>
        <v>47228.409549421296</v>
      </c>
      <c r="AH2090" s="28">
        <f>_xlfn.XLOOKUP(A2090,Macmahon!B:B,Macmahon!AK:AK,"",0)</f>
        <v>47159</v>
      </c>
      <c r="AI2090" s="28">
        <f t="shared" si="44"/>
        <v>47159</v>
      </c>
      <c r="AJ2090" s="40" t="str">
        <f>E2090&amp;C2090&amp;B2090</f>
        <v>SSP7201LF</v>
      </c>
      <c r="AK2090" s="40" t="str">
        <f>IFERROR(_xlfn.XLOOKUP(AJ2090,CrossRef!$A:$A,CrossRef!$J:$J,"Not Found"),"-")</f>
        <v>TKHL131-SURE-SPSN</v>
      </c>
      <c r="AL2090" s="40" t="str">
        <f>IFERROR(_xlfn.XLOOKUP(AJ2090,CrossRef!$A:$A,CrossRef!$K:$K,"Not Found"),"-")</f>
        <v>LHF</v>
      </c>
      <c r="AM2090" s="40" t="str">
        <f>IFERROR(_xlfn.XLOOKUP(AJ2090,CrossRef!$A:$A,CrossRef!$L:$L,"Not Found"),"-")</f>
        <v>24000H SUSPENSION CYLINDER CHANGE LHF</v>
      </c>
    </row>
    <row r="2091" spans="1:39" x14ac:dyDescent="0.3">
      <c r="A2091" s="4" t="str">
        <f>D2091&amp;C2091&amp;B2091</f>
        <v>TD63467201RF</v>
      </c>
      <c r="B2091" s="4" t="str">
        <f>LEFT(N2091,FIND(" ",N2091)-1)</f>
        <v>RF</v>
      </c>
      <c r="C2091" s="4" t="str">
        <f>LEFT(M2091,4)</f>
        <v>7201</v>
      </c>
      <c r="D2091" s="4" t="str">
        <f>LEFT(L2091,FIND(" ",L2091)-1)</f>
        <v>TD6346</v>
      </c>
      <c r="E2091" s="4" t="str">
        <f>MID(X2091,2,3)</f>
        <v>SSP</v>
      </c>
      <c r="G2091" s="17" t="s">
        <v>10234</v>
      </c>
      <c r="H2091" s="17" t="s">
        <v>10235</v>
      </c>
      <c r="I2091" s="17" t="s">
        <v>10257</v>
      </c>
      <c r="J2091" s="17" t="s">
        <v>10258</v>
      </c>
      <c r="K2091" s="17" t="s">
        <v>183</v>
      </c>
      <c r="L2091" s="17" t="s">
        <v>10622</v>
      </c>
      <c r="M2091" s="17" t="s">
        <v>933</v>
      </c>
      <c r="N2091" s="17" t="s">
        <v>487</v>
      </c>
      <c r="O2091" s="18">
        <v>24000</v>
      </c>
      <c r="P2091" s="18">
        <v>16939.982733100998</v>
      </c>
      <c r="Q2091" s="16">
        <v>48092</v>
      </c>
      <c r="R2091" s="17" t="s">
        <v>11806</v>
      </c>
      <c r="S2091" s="17" t="s">
        <v>10261</v>
      </c>
      <c r="T2091" s="17" t="s">
        <v>11806</v>
      </c>
      <c r="U2091" s="17" t="s">
        <v>10269</v>
      </c>
      <c r="V2091" s="17"/>
      <c r="W2091" s="17" t="s">
        <v>11828</v>
      </c>
      <c r="X2091" s="17" t="s">
        <v>10623</v>
      </c>
      <c r="Y2091" s="18">
        <v>29955.23</v>
      </c>
      <c r="Z2091" s="17" t="s">
        <v>11810</v>
      </c>
      <c r="AA2091" s="18">
        <v>67699.417898699496</v>
      </c>
      <c r="AB2091" s="17" t="s">
        <v>10245</v>
      </c>
      <c r="AC2091" s="17" t="s">
        <v>10246</v>
      </c>
      <c r="AD2091" s="17" t="s">
        <v>10272</v>
      </c>
      <c r="AE2091" s="18">
        <v>7060.0172668990399</v>
      </c>
      <c r="AF2091" s="31" t="str">
        <f>_xlfn.XLOOKUP(A2091,Macmahon!B:B,Macmahon!AE:AE,"",0)</f>
        <v/>
      </c>
      <c r="AG2091" s="28" t="str">
        <f>_xlfn.XLOOKUP(A2091,Macmahon!B:B,Macmahon!AJ:AJ,"",0)</f>
        <v/>
      </c>
      <c r="AH2091" s="28" t="str">
        <f>_xlfn.XLOOKUP(A2091,Macmahon!B:B,Macmahon!AK:AK,"",0)</f>
        <v/>
      </c>
      <c r="AI2091" s="28">
        <f t="shared" si="44"/>
        <v>0</v>
      </c>
      <c r="AJ2091" s="40" t="str">
        <f>E2091&amp;C2091&amp;B2091</f>
        <v>SSP7201RF</v>
      </c>
      <c r="AK2091" s="40" t="str">
        <f>IFERROR(_xlfn.XLOOKUP(AJ2091,CrossRef!$A:$A,CrossRef!$J:$J,"Not Found"),"-")</f>
        <v>TKHL242-SURE</v>
      </c>
      <c r="AL2091" s="40" t="str">
        <f>IFERROR(_xlfn.XLOOKUP(AJ2091,CrossRef!$A:$A,CrossRef!$K:$K,"Not Found"),"-")</f>
        <v>RHF</v>
      </c>
      <c r="AM2091" s="40" t="str">
        <f>IFERROR(_xlfn.XLOOKUP(AJ2091,CrossRef!$A:$A,CrossRef!$L:$L,"Not Found"),"-")</f>
        <v>25000H SUSPENSION CYLINDER CHANGE RHF</v>
      </c>
    </row>
    <row r="2092" spans="1:39" x14ac:dyDescent="0.3">
      <c r="A2092" s="4" t="str">
        <f>D2092&amp;C2092&amp;B2092</f>
        <v>TD63497201LF</v>
      </c>
      <c r="B2092" s="4" t="str">
        <f>LEFT(N2092,FIND(" ",N2092)-1)</f>
        <v>LF</v>
      </c>
      <c r="C2092" s="4" t="str">
        <f>LEFT(M2092,4)</f>
        <v>7201</v>
      </c>
      <c r="D2092" s="4" t="str">
        <f>LEFT(L2092,FIND(" ",L2092)-1)</f>
        <v>TD6349</v>
      </c>
      <c r="E2092" s="4" t="str">
        <f>MID(X2092,2,3)</f>
        <v>SSP</v>
      </c>
      <c r="G2092" s="14" t="s">
        <v>10234</v>
      </c>
      <c r="H2092" s="14" t="s">
        <v>10235</v>
      </c>
      <c r="I2092" s="14" t="s">
        <v>10257</v>
      </c>
      <c r="J2092" s="14" t="s">
        <v>10258</v>
      </c>
      <c r="K2092" s="14" t="s">
        <v>183</v>
      </c>
      <c r="L2092" s="14" t="s">
        <v>10619</v>
      </c>
      <c r="M2092" s="14" t="s">
        <v>933</v>
      </c>
      <c r="N2092" s="14" t="s">
        <v>483</v>
      </c>
      <c r="O2092" s="15">
        <v>24000</v>
      </c>
      <c r="P2092" s="15">
        <v>8048.3311809120596</v>
      </c>
      <c r="Q2092" s="16">
        <v>47361</v>
      </c>
      <c r="R2092" s="14" t="s">
        <v>11806</v>
      </c>
      <c r="S2092" s="14" t="s">
        <v>10261</v>
      </c>
      <c r="T2092" s="14" t="s">
        <v>11806</v>
      </c>
      <c r="U2092" s="14" t="s">
        <v>10248</v>
      </c>
      <c r="V2092" s="14"/>
      <c r="W2092" s="14" t="s">
        <v>11833</v>
      </c>
      <c r="X2092" s="14" t="s">
        <v>10621</v>
      </c>
      <c r="Y2092" s="15">
        <v>29955.23</v>
      </c>
      <c r="Z2092" s="14" t="s">
        <v>11808</v>
      </c>
      <c r="AA2092" s="15">
        <v>58197.3921971253</v>
      </c>
      <c r="AB2092" s="14" t="s">
        <v>10245</v>
      </c>
      <c r="AC2092" s="14" t="s">
        <v>10246</v>
      </c>
      <c r="AD2092" s="14" t="s">
        <v>10272</v>
      </c>
      <c r="AE2092" s="15">
        <v>15951.668819087899</v>
      </c>
      <c r="AF2092" s="31">
        <f>_xlfn.XLOOKUP(A2092,Macmahon!B:B,Macmahon!AE:AE,"",0)</f>
        <v>45694</v>
      </c>
      <c r="AG2092" s="28">
        <f>_xlfn.XLOOKUP(A2092,Macmahon!B:B,Macmahon!AJ:AJ,"",0)</f>
        <v>47215.734552314818</v>
      </c>
      <c r="AH2092" s="28">
        <f>_xlfn.XLOOKUP(A2092,Macmahon!B:B,Macmahon!AK:AK,"",0)</f>
        <v>47316</v>
      </c>
      <c r="AI2092" s="28">
        <f t="shared" si="44"/>
        <v>47215.734552314818</v>
      </c>
      <c r="AJ2092" s="40" t="str">
        <f>E2092&amp;C2092&amp;B2092</f>
        <v>SSP7201LF</v>
      </c>
      <c r="AK2092" s="40" t="str">
        <f>IFERROR(_xlfn.XLOOKUP(AJ2092,CrossRef!$A:$A,CrossRef!$J:$J,"Not Found"),"-")</f>
        <v>TKHL131-SURE-SPSN</v>
      </c>
      <c r="AL2092" s="40" t="str">
        <f>IFERROR(_xlfn.XLOOKUP(AJ2092,CrossRef!$A:$A,CrossRef!$K:$K,"Not Found"),"-")</f>
        <v>LHF</v>
      </c>
      <c r="AM2092" s="40" t="str">
        <f>IFERROR(_xlfn.XLOOKUP(AJ2092,CrossRef!$A:$A,CrossRef!$L:$L,"Not Found"),"-")</f>
        <v>24000H SUSPENSION CYLINDER CHANGE LHF</v>
      </c>
    </row>
    <row r="2093" spans="1:39" x14ac:dyDescent="0.3">
      <c r="A2093" s="4" t="str">
        <f>D2093&amp;C2093&amp;B2093</f>
        <v>TD63497201RF</v>
      </c>
      <c r="B2093" s="4" t="str">
        <f>LEFT(N2093,FIND(" ",N2093)-1)</f>
        <v>RF</v>
      </c>
      <c r="C2093" s="4" t="str">
        <f>LEFT(M2093,4)</f>
        <v>7201</v>
      </c>
      <c r="D2093" s="4" t="str">
        <f>LEFT(L2093,FIND(" ",L2093)-1)</f>
        <v>TD6349</v>
      </c>
      <c r="E2093" s="4" t="str">
        <f>MID(X2093,2,3)</f>
        <v>SSP</v>
      </c>
      <c r="G2093" s="17" t="s">
        <v>10234</v>
      </c>
      <c r="H2093" s="17" t="s">
        <v>10235</v>
      </c>
      <c r="I2093" s="17" t="s">
        <v>10257</v>
      </c>
      <c r="J2093" s="17" t="s">
        <v>10258</v>
      </c>
      <c r="K2093" s="17" t="s">
        <v>183</v>
      </c>
      <c r="L2093" s="17" t="s">
        <v>10619</v>
      </c>
      <c r="M2093" s="17" t="s">
        <v>933</v>
      </c>
      <c r="N2093" s="17" t="s">
        <v>487</v>
      </c>
      <c r="O2093" s="18">
        <v>24000</v>
      </c>
      <c r="P2093" s="18">
        <v>8087.1918314342001</v>
      </c>
      <c r="Q2093" s="16">
        <v>47360</v>
      </c>
      <c r="R2093" s="17" t="s">
        <v>11806</v>
      </c>
      <c r="S2093" s="17" t="s">
        <v>10261</v>
      </c>
      <c r="T2093" s="17" t="s">
        <v>11806</v>
      </c>
      <c r="U2093" s="17" t="s">
        <v>10248</v>
      </c>
      <c r="V2093" s="17"/>
      <c r="W2093" s="17" t="s">
        <v>11833</v>
      </c>
      <c r="X2093" s="17" t="s">
        <v>10621</v>
      </c>
      <c r="Y2093" s="18">
        <v>29955.23</v>
      </c>
      <c r="Z2093" s="17" t="s">
        <v>11810</v>
      </c>
      <c r="AA2093" s="18">
        <v>58186.440793976697</v>
      </c>
      <c r="AB2093" s="17" t="s">
        <v>10245</v>
      </c>
      <c r="AC2093" s="17" t="s">
        <v>10246</v>
      </c>
      <c r="AD2093" s="17" t="s">
        <v>10272</v>
      </c>
      <c r="AE2093" s="18">
        <v>15912.8081685658</v>
      </c>
      <c r="AF2093" s="31" t="str">
        <f>_xlfn.XLOOKUP(A2093,Macmahon!B:B,Macmahon!AE:AE,"",0)</f>
        <v/>
      </c>
      <c r="AG2093" s="28" t="str">
        <f>_xlfn.XLOOKUP(A2093,Macmahon!B:B,Macmahon!AJ:AJ,"",0)</f>
        <v/>
      </c>
      <c r="AH2093" s="28" t="str">
        <f>_xlfn.XLOOKUP(A2093,Macmahon!B:B,Macmahon!AK:AK,"",0)</f>
        <v/>
      </c>
      <c r="AI2093" s="28">
        <f t="shared" si="44"/>
        <v>0</v>
      </c>
      <c r="AJ2093" s="40" t="str">
        <f>E2093&amp;C2093&amp;B2093</f>
        <v>SSP7201RF</v>
      </c>
      <c r="AK2093" s="40" t="str">
        <f>IFERROR(_xlfn.XLOOKUP(AJ2093,CrossRef!$A:$A,CrossRef!$J:$J,"Not Found"),"-")</f>
        <v>TKHL242-SURE</v>
      </c>
      <c r="AL2093" s="40" t="str">
        <f>IFERROR(_xlfn.XLOOKUP(AJ2093,CrossRef!$A:$A,CrossRef!$K:$K,"Not Found"),"-")</f>
        <v>RHF</v>
      </c>
      <c r="AM2093" s="40" t="str">
        <f>IFERROR(_xlfn.XLOOKUP(AJ2093,CrossRef!$A:$A,CrossRef!$L:$L,"Not Found"),"-")</f>
        <v>25000H SUSPENSION CYLINDER CHANGE RHF</v>
      </c>
    </row>
    <row r="2094" spans="1:39" x14ac:dyDescent="0.3">
      <c r="A2094" s="4" t="str">
        <f>D2094&amp;C2094&amp;B2094</f>
        <v>TD63407201LF</v>
      </c>
      <c r="B2094" s="4" t="str">
        <f>LEFT(N2094,FIND(" ",N2094)-1)</f>
        <v>LF</v>
      </c>
      <c r="C2094" s="4" t="str">
        <f>LEFT(M2094,4)</f>
        <v>7201</v>
      </c>
      <c r="D2094" s="4" t="str">
        <f>LEFT(L2094,FIND(" ",L2094)-1)</f>
        <v>TD6340</v>
      </c>
      <c r="E2094" s="4" t="str">
        <f>MID(X2094,2,3)</f>
        <v>SSP</v>
      </c>
      <c r="G2094" s="14" t="s">
        <v>10234</v>
      </c>
      <c r="H2094" s="14" t="s">
        <v>10235</v>
      </c>
      <c r="I2094" s="14" t="s">
        <v>10257</v>
      </c>
      <c r="J2094" s="14" t="s">
        <v>10258</v>
      </c>
      <c r="K2094" s="14" t="s">
        <v>183</v>
      </c>
      <c r="L2094" s="14" t="s">
        <v>10624</v>
      </c>
      <c r="M2094" s="14" t="s">
        <v>933</v>
      </c>
      <c r="N2094" s="14" t="s">
        <v>483</v>
      </c>
      <c r="O2094" s="15">
        <v>24000</v>
      </c>
      <c r="P2094" s="15">
        <v>13889.2364181925</v>
      </c>
      <c r="Q2094" s="16">
        <v>46884</v>
      </c>
      <c r="R2094" s="14" t="s">
        <v>11806</v>
      </c>
      <c r="S2094" s="14" t="s">
        <v>10261</v>
      </c>
      <c r="T2094" s="14" t="s">
        <v>11806</v>
      </c>
      <c r="U2094" s="14" t="s">
        <v>10248</v>
      </c>
      <c r="V2094" s="14"/>
      <c r="W2094" s="14" t="s">
        <v>11831</v>
      </c>
      <c r="X2094" s="14" t="s">
        <v>10625</v>
      </c>
      <c r="Y2094" s="15">
        <v>29955.23</v>
      </c>
      <c r="Z2094" s="14" t="s">
        <v>11808</v>
      </c>
      <c r="AA2094" s="15">
        <v>59521.466119096498</v>
      </c>
      <c r="AB2094" s="14" t="s">
        <v>10245</v>
      </c>
      <c r="AC2094" s="14" t="s">
        <v>10246</v>
      </c>
      <c r="AD2094" s="14" t="s">
        <v>10272</v>
      </c>
      <c r="AE2094" s="15">
        <v>10110.7635818075</v>
      </c>
      <c r="AF2094" s="31">
        <f>_xlfn.XLOOKUP(A2094,Macmahon!B:B,Macmahon!AE:AE,"",0)</f>
        <v>45182</v>
      </c>
      <c r="AG2094" s="28">
        <f>_xlfn.XLOOKUP(A2094,Macmahon!B:B,Macmahon!AJ:AJ,"",0)</f>
        <v>46940.998572453704</v>
      </c>
      <c r="AH2094" s="28">
        <f>_xlfn.XLOOKUP(A2094,Macmahon!B:B,Macmahon!AK:AK,"",0)</f>
        <v>48457</v>
      </c>
      <c r="AI2094" s="28">
        <f t="shared" si="44"/>
        <v>46940.998572453704</v>
      </c>
      <c r="AJ2094" s="40" t="str">
        <f>E2094&amp;C2094&amp;B2094</f>
        <v>SSP7201LF</v>
      </c>
      <c r="AK2094" s="40" t="str">
        <f>IFERROR(_xlfn.XLOOKUP(AJ2094,CrossRef!$A:$A,CrossRef!$J:$J,"Not Found"),"-")</f>
        <v>TKHL131-SURE-SPSN</v>
      </c>
      <c r="AL2094" s="40" t="str">
        <f>IFERROR(_xlfn.XLOOKUP(AJ2094,CrossRef!$A:$A,CrossRef!$K:$K,"Not Found"),"-")</f>
        <v>LHF</v>
      </c>
      <c r="AM2094" s="40" t="str">
        <f>IFERROR(_xlfn.XLOOKUP(AJ2094,CrossRef!$A:$A,CrossRef!$L:$L,"Not Found"),"-")</f>
        <v>24000H SUSPENSION CYLINDER CHANGE LHF</v>
      </c>
    </row>
    <row r="2095" spans="1:39" x14ac:dyDescent="0.3">
      <c r="A2095" s="4" t="str">
        <f>D2095&amp;C2095&amp;B2095</f>
        <v>TD63407201RF</v>
      </c>
      <c r="B2095" s="4" t="str">
        <f>LEFT(N2095,FIND(" ",N2095)-1)</f>
        <v>RF</v>
      </c>
      <c r="C2095" s="4" t="str">
        <f>LEFT(M2095,4)</f>
        <v>7201</v>
      </c>
      <c r="D2095" s="4" t="str">
        <f>LEFT(L2095,FIND(" ",L2095)-1)</f>
        <v>TD6340</v>
      </c>
      <c r="E2095" s="4" t="str">
        <f>MID(X2095,2,3)</f>
        <v>SSP</v>
      </c>
      <c r="G2095" s="17" t="s">
        <v>10234</v>
      </c>
      <c r="H2095" s="17" t="s">
        <v>10235</v>
      </c>
      <c r="I2095" s="17" t="s">
        <v>10257</v>
      </c>
      <c r="J2095" s="17" t="s">
        <v>10258</v>
      </c>
      <c r="K2095" s="17" t="s">
        <v>183</v>
      </c>
      <c r="L2095" s="17" t="s">
        <v>10624</v>
      </c>
      <c r="M2095" s="17" t="s">
        <v>933</v>
      </c>
      <c r="N2095" s="17" t="s">
        <v>487</v>
      </c>
      <c r="O2095" s="18">
        <v>24000</v>
      </c>
      <c r="P2095" s="18">
        <v>25038.484565614101</v>
      </c>
      <c r="Q2095" s="16">
        <v>46052</v>
      </c>
      <c r="R2095" s="17" t="s">
        <v>11806</v>
      </c>
      <c r="S2095" s="17" t="s">
        <v>10261</v>
      </c>
      <c r="T2095" s="17" t="s">
        <v>11806</v>
      </c>
      <c r="U2095" s="17" t="s">
        <v>10248</v>
      </c>
      <c r="V2095" s="17"/>
      <c r="W2095" s="17" t="s">
        <v>11832</v>
      </c>
      <c r="X2095" s="17" t="s">
        <v>10625</v>
      </c>
      <c r="Y2095" s="18">
        <v>29955.23</v>
      </c>
      <c r="Z2095" s="17" t="s">
        <v>11810</v>
      </c>
      <c r="AA2095" s="18">
        <v>48184.398048780502</v>
      </c>
      <c r="AB2095" s="17" t="s">
        <v>10245</v>
      </c>
      <c r="AC2095" s="17" t="s">
        <v>10246</v>
      </c>
      <c r="AD2095" s="17" t="s">
        <v>10272</v>
      </c>
      <c r="AE2095" s="18">
        <v>-1038.4845656140801</v>
      </c>
      <c r="AF2095" s="31" t="str">
        <f>_xlfn.XLOOKUP(A2095,Macmahon!B:B,Macmahon!AE:AE,"",0)</f>
        <v/>
      </c>
      <c r="AG2095" s="28" t="str">
        <f>_xlfn.XLOOKUP(A2095,Macmahon!B:B,Macmahon!AJ:AJ,"",0)</f>
        <v/>
      </c>
      <c r="AH2095" s="28" t="str">
        <f>_xlfn.XLOOKUP(A2095,Macmahon!B:B,Macmahon!AK:AK,"",0)</f>
        <v/>
      </c>
      <c r="AI2095" s="28">
        <f t="shared" si="44"/>
        <v>0</v>
      </c>
      <c r="AJ2095" s="40" t="str">
        <f>E2095&amp;C2095&amp;B2095</f>
        <v>SSP7201RF</v>
      </c>
      <c r="AK2095" s="40" t="str">
        <f>IFERROR(_xlfn.XLOOKUP(AJ2095,CrossRef!$A:$A,CrossRef!$J:$J,"Not Found"),"-")</f>
        <v>TKHL242-SURE</v>
      </c>
      <c r="AL2095" s="40" t="str">
        <f>IFERROR(_xlfn.XLOOKUP(AJ2095,CrossRef!$A:$A,CrossRef!$K:$K,"Not Found"),"-")</f>
        <v>RHF</v>
      </c>
      <c r="AM2095" s="40" t="str">
        <f>IFERROR(_xlfn.XLOOKUP(AJ2095,CrossRef!$A:$A,CrossRef!$L:$L,"Not Found"),"-")</f>
        <v>25000H SUSPENSION CYLINDER CHANGE RHF</v>
      </c>
    </row>
    <row r="2096" spans="1:39" x14ac:dyDescent="0.3">
      <c r="A2096" s="4" t="str">
        <f>D2096&amp;C2096&amp;B2096</f>
        <v>TD63437201LF</v>
      </c>
      <c r="B2096" s="4" t="str">
        <f>LEFT(N2096,FIND(" ",N2096)-1)</f>
        <v>LF</v>
      </c>
      <c r="C2096" s="4" t="str">
        <f>LEFT(M2096,4)</f>
        <v>7201</v>
      </c>
      <c r="D2096" s="4" t="str">
        <f>LEFT(L2096,FIND(" ",L2096)-1)</f>
        <v>TD6343</v>
      </c>
      <c r="E2096" s="4" t="str">
        <f>MID(X2096,2,3)</f>
        <v>SSP</v>
      </c>
      <c r="G2096" s="14" t="s">
        <v>10234</v>
      </c>
      <c r="H2096" s="14" t="s">
        <v>10235</v>
      </c>
      <c r="I2096" s="14" t="s">
        <v>10257</v>
      </c>
      <c r="J2096" s="14" t="s">
        <v>10258</v>
      </c>
      <c r="K2096" s="14" t="s">
        <v>183</v>
      </c>
      <c r="L2096" s="14" t="s">
        <v>10626</v>
      </c>
      <c r="M2096" s="14" t="s">
        <v>933</v>
      </c>
      <c r="N2096" s="14" t="s">
        <v>483</v>
      </c>
      <c r="O2096" s="15">
        <v>24000</v>
      </c>
      <c r="P2096" s="15">
        <v>10148.189754278599</v>
      </c>
      <c r="Q2096" s="16">
        <v>47032</v>
      </c>
      <c r="R2096" s="14" t="s">
        <v>11806</v>
      </c>
      <c r="S2096" s="14" t="s">
        <v>10261</v>
      </c>
      <c r="T2096" s="14" t="s">
        <v>11806</v>
      </c>
      <c r="U2096" s="14" t="s">
        <v>10248</v>
      </c>
      <c r="V2096" s="14"/>
      <c r="W2096" s="14" t="s">
        <v>11829</v>
      </c>
      <c r="X2096" s="14" t="s">
        <v>10627</v>
      </c>
      <c r="Y2096" s="15">
        <v>29955.23</v>
      </c>
      <c r="Z2096" s="14" t="s">
        <v>11808</v>
      </c>
      <c r="AA2096" s="15">
        <v>55522.630561259401</v>
      </c>
      <c r="AB2096" s="14" t="s">
        <v>10245</v>
      </c>
      <c r="AC2096" s="14" t="s">
        <v>10246</v>
      </c>
      <c r="AD2096" s="14" t="s">
        <v>10272</v>
      </c>
      <c r="AE2096" s="15">
        <v>13851.810245721401</v>
      </c>
      <c r="AF2096" s="31">
        <f>_xlfn.XLOOKUP(A2096,Macmahon!B:B,Macmahon!AE:AE,"",0)</f>
        <v>45475</v>
      </c>
      <c r="AG2096" s="28">
        <f>_xlfn.XLOOKUP(A2096,Macmahon!B:B,Macmahon!AJ:AJ,"",0)</f>
        <v>47452.03866431713</v>
      </c>
      <c r="AH2096" s="28">
        <f>_xlfn.XLOOKUP(A2096,Macmahon!B:B,Macmahon!AK:AK,"",0)</f>
        <v>47073</v>
      </c>
      <c r="AI2096" s="28">
        <f t="shared" si="44"/>
        <v>47073</v>
      </c>
      <c r="AJ2096" s="40" t="str">
        <f>E2096&amp;C2096&amp;B2096</f>
        <v>SSP7201LF</v>
      </c>
      <c r="AK2096" s="40" t="str">
        <f>IFERROR(_xlfn.XLOOKUP(AJ2096,CrossRef!$A:$A,CrossRef!$J:$J,"Not Found"),"-")</f>
        <v>TKHL131-SURE-SPSN</v>
      </c>
      <c r="AL2096" s="40" t="str">
        <f>IFERROR(_xlfn.XLOOKUP(AJ2096,CrossRef!$A:$A,CrossRef!$K:$K,"Not Found"),"-")</f>
        <v>LHF</v>
      </c>
      <c r="AM2096" s="40" t="str">
        <f>IFERROR(_xlfn.XLOOKUP(AJ2096,CrossRef!$A:$A,CrossRef!$L:$L,"Not Found"),"-")</f>
        <v>24000H SUSPENSION CYLINDER CHANGE LHF</v>
      </c>
    </row>
    <row r="2097" spans="1:39" x14ac:dyDescent="0.3">
      <c r="A2097" s="4" t="str">
        <f>D2097&amp;C2097&amp;B2097</f>
        <v>TD63437201RF</v>
      </c>
      <c r="B2097" s="4" t="str">
        <f>LEFT(N2097,FIND(" ",N2097)-1)</f>
        <v>RF</v>
      </c>
      <c r="C2097" s="4" t="str">
        <f>LEFT(M2097,4)</f>
        <v>7201</v>
      </c>
      <c r="D2097" s="4" t="str">
        <f>LEFT(L2097,FIND(" ",L2097)-1)</f>
        <v>TD6343</v>
      </c>
      <c r="E2097" s="4" t="str">
        <f>MID(X2097,2,3)</f>
        <v>SSP</v>
      </c>
      <c r="G2097" s="17" t="s">
        <v>10234</v>
      </c>
      <c r="H2097" s="17" t="s">
        <v>10235</v>
      </c>
      <c r="I2097" s="17" t="s">
        <v>10257</v>
      </c>
      <c r="J2097" s="17" t="s">
        <v>10258</v>
      </c>
      <c r="K2097" s="17" t="s">
        <v>183</v>
      </c>
      <c r="L2097" s="17" t="s">
        <v>10626</v>
      </c>
      <c r="M2097" s="17" t="s">
        <v>933</v>
      </c>
      <c r="N2097" s="17" t="s">
        <v>487</v>
      </c>
      <c r="O2097" s="18">
        <v>24000</v>
      </c>
      <c r="P2097" s="18">
        <v>16001.587063643699</v>
      </c>
      <c r="Q2097" s="16">
        <v>48089</v>
      </c>
      <c r="R2097" s="17" t="s">
        <v>11806</v>
      </c>
      <c r="S2097" s="17" t="s">
        <v>10261</v>
      </c>
      <c r="T2097" s="17" t="s">
        <v>11806</v>
      </c>
      <c r="U2097" s="17" t="s">
        <v>10269</v>
      </c>
      <c r="V2097" s="17"/>
      <c r="W2097" s="17" t="s">
        <v>11830</v>
      </c>
      <c r="X2097" s="17" t="s">
        <v>10627</v>
      </c>
      <c r="Y2097" s="18">
        <v>29955.23</v>
      </c>
      <c r="Z2097" s="17" t="s">
        <v>11810</v>
      </c>
      <c r="AA2097" s="18">
        <v>67098.263689253901</v>
      </c>
      <c r="AB2097" s="17" t="s">
        <v>10245</v>
      </c>
      <c r="AC2097" s="17" t="s">
        <v>10246</v>
      </c>
      <c r="AD2097" s="17" t="s">
        <v>10272</v>
      </c>
      <c r="AE2097" s="18">
        <v>7998.4129363563297</v>
      </c>
      <c r="AF2097" s="31" t="str">
        <f>_xlfn.XLOOKUP(A2097,Macmahon!B:B,Macmahon!AE:AE,"",0)</f>
        <v/>
      </c>
      <c r="AG2097" s="28" t="str">
        <f>_xlfn.XLOOKUP(A2097,Macmahon!B:B,Macmahon!AJ:AJ,"",0)</f>
        <v/>
      </c>
      <c r="AH2097" s="28" t="str">
        <f>_xlfn.XLOOKUP(A2097,Macmahon!B:B,Macmahon!AK:AK,"",0)</f>
        <v/>
      </c>
      <c r="AI2097" s="28">
        <f t="shared" si="44"/>
        <v>0</v>
      </c>
      <c r="AJ2097" s="40" t="str">
        <f>E2097&amp;C2097&amp;B2097</f>
        <v>SSP7201RF</v>
      </c>
      <c r="AK2097" s="40" t="str">
        <f>IFERROR(_xlfn.XLOOKUP(AJ2097,CrossRef!$A:$A,CrossRef!$J:$J,"Not Found"),"-")</f>
        <v>TKHL242-SURE</v>
      </c>
      <c r="AL2097" s="40" t="str">
        <f>IFERROR(_xlfn.XLOOKUP(AJ2097,CrossRef!$A:$A,CrossRef!$K:$K,"Not Found"),"-")</f>
        <v>RHF</v>
      </c>
      <c r="AM2097" s="40" t="str">
        <f>IFERROR(_xlfn.XLOOKUP(AJ2097,CrossRef!$A:$A,CrossRef!$L:$L,"Not Found"),"-")</f>
        <v>25000H SUSPENSION CYLINDER CHANGE RHF</v>
      </c>
    </row>
    <row r="2098" spans="1:39" x14ac:dyDescent="0.3">
      <c r="A2098" s="4" t="str">
        <f>D2098&amp;C2098&amp;B2098</f>
        <v>TD63267201RF</v>
      </c>
      <c r="B2098" s="4" t="str">
        <f>LEFT(N2098,FIND(" ",N2098)-1)</f>
        <v>RF</v>
      </c>
      <c r="C2098" s="4" t="str">
        <f>LEFT(M2098,4)</f>
        <v>7201</v>
      </c>
      <c r="D2098" s="4" t="str">
        <f>LEFT(L2098,FIND(" ",L2098)-1)</f>
        <v>TD6326</v>
      </c>
      <c r="E2098" s="4" t="str">
        <f>MID(X2098,2,3)</f>
        <v>SSP</v>
      </c>
      <c r="G2098" s="14" t="s">
        <v>10234</v>
      </c>
      <c r="H2098" s="14" t="s">
        <v>10235</v>
      </c>
      <c r="I2098" s="14" t="s">
        <v>10257</v>
      </c>
      <c r="J2098" s="14" t="s">
        <v>10258</v>
      </c>
      <c r="K2098" s="14" t="s">
        <v>183</v>
      </c>
      <c r="L2098" s="14" t="s">
        <v>10616</v>
      </c>
      <c r="M2098" s="14" t="s">
        <v>933</v>
      </c>
      <c r="N2098" s="14" t="s">
        <v>487</v>
      </c>
      <c r="O2098" s="15">
        <v>24000</v>
      </c>
      <c r="P2098" s="15">
        <v>4020.5603298050801</v>
      </c>
      <c r="Q2098" s="16">
        <v>47447</v>
      </c>
      <c r="R2098" s="14" t="s">
        <v>11806</v>
      </c>
      <c r="S2098" s="14" t="s">
        <v>10261</v>
      </c>
      <c r="T2098" s="14" t="s">
        <v>11806</v>
      </c>
      <c r="U2098" s="14" t="s">
        <v>10248</v>
      </c>
      <c r="V2098" s="14"/>
      <c r="W2098" s="14" t="s">
        <v>11834</v>
      </c>
      <c r="X2098" s="14" t="s">
        <v>10618</v>
      </c>
      <c r="Y2098" s="15">
        <v>29955.23</v>
      </c>
      <c r="Z2098" s="14" t="s">
        <v>11810</v>
      </c>
      <c r="AA2098" s="15">
        <v>65159.3283367556</v>
      </c>
      <c r="AB2098" s="14" t="s">
        <v>10245</v>
      </c>
      <c r="AC2098" s="14" t="s">
        <v>10246</v>
      </c>
      <c r="AD2098" s="14" t="s">
        <v>10272</v>
      </c>
      <c r="AE2098" s="15">
        <v>19979.439670194901</v>
      </c>
      <c r="AF2098" s="31" t="str">
        <f>_xlfn.XLOOKUP(A2098,Macmahon!B:B,Macmahon!AE:AE,"",0)</f>
        <v/>
      </c>
      <c r="AG2098" s="28" t="str">
        <f>_xlfn.XLOOKUP(A2098,Macmahon!B:B,Macmahon!AJ:AJ,"",0)</f>
        <v/>
      </c>
      <c r="AH2098" s="28" t="str">
        <f>_xlfn.XLOOKUP(A2098,Macmahon!B:B,Macmahon!AK:AK,"",0)</f>
        <v/>
      </c>
      <c r="AI2098" s="28">
        <f t="shared" si="44"/>
        <v>0</v>
      </c>
      <c r="AJ2098" s="40" t="str">
        <f>E2098&amp;C2098&amp;B2098</f>
        <v>SSP7201RF</v>
      </c>
      <c r="AK2098" s="40" t="str">
        <f>IFERROR(_xlfn.XLOOKUP(AJ2098,CrossRef!$A:$A,CrossRef!$J:$J,"Not Found"),"-")</f>
        <v>TKHL242-SURE</v>
      </c>
      <c r="AL2098" s="40" t="str">
        <f>IFERROR(_xlfn.XLOOKUP(AJ2098,CrossRef!$A:$A,CrossRef!$K:$K,"Not Found"),"-")</f>
        <v>RHF</v>
      </c>
      <c r="AM2098" s="40" t="str">
        <f>IFERROR(_xlfn.XLOOKUP(AJ2098,CrossRef!$A:$A,CrossRef!$L:$L,"Not Found"),"-")</f>
        <v>25000H SUSPENSION CYLINDER CHANGE RHF</v>
      </c>
    </row>
    <row r="2099" spans="1:39" x14ac:dyDescent="0.3">
      <c r="A2099" s="4" t="str">
        <f>D2099&amp;C2099&amp;B2099</f>
        <v>TD63127201LF</v>
      </c>
      <c r="B2099" s="4" t="str">
        <f>LEFT(N2099,FIND(" ",N2099)-1)</f>
        <v>LF</v>
      </c>
      <c r="C2099" s="4" t="str">
        <f>LEFT(M2099,4)</f>
        <v>7201</v>
      </c>
      <c r="D2099" s="4" t="str">
        <f>LEFT(L2099,FIND(" ",L2099)-1)</f>
        <v>TD6312</v>
      </c>
      <c r="E2099" s="4" t="str">
        <f>MID(X2099,2,3)</f>
        <v>SSP</v>
      </c>
      <c r="G2099" s="17" t="s">
        <v>10234</v>
      </c>
      <c r="H2099" s="17" t="s">
        <v>10235</v>
      </c>
      <c r="I2099" s="17" t="s">
        <v>10257</v>
      </c>
      <c r="J2099" s="17" t="s">
        <v>10258</v>
      </c>
      <c r="K2099" s="17" t="s">
        <v>183</v>
      </c>
      <c r="L2099" s="17" t="s">
        <v>10602</v>
      </c>
      <c r="M2099" s="17" t="s">
        <v>933</v>
      </c>
      <c r="N2099" s="17" t="s">
        <v>483</v>
      </c>
      <c r="O2099" s="18">
        <v>24000</v>
      </c>
      <c r="P2099" s="18">
        <v>14138.251005943701</v>
      </c>
      <c r="Q2099" s="16">
        <v>46994</v>
      </c>
      <c r="R2099" s="17" t="s">
        <v>11806</v>
      </c>
      <c r="S2099" s="17" t="s">
        <v>10261</v>
      </c>
      <c r="T2099" s="17" t="s">
        <v>11806</v>
      </c>
      <c r="U2099" s="17" t="s">
        <v>10248</v>
      </c>
      <c r="V2099" s="17"/>
      <c r="W2099" s="17" t="s">
        <v>11824</v>
      </c>
      <c r="X2099" s="17" t="s">
        <v>10603</v>
      </c>
      <c r="Y2099" s="18">
        <v>29955.23</v>
      </c>
      <c r="Z2099" s="17" t="s">
        <v>11808</v>
      </c>
      <c r="AA2099" s="18">
        <v>82158.223819301798</v>
      </c>
      <c r="AB2099" s="17" t="s">
        <v>10245</v>
      </c>
      <c r="AC2099" s="17" t="s">
        <v>10246</v>
      </c>
      <c r="AD2099" s="17"/>
      <c r="AE2099" s="18">
        <v>9861.7489940563391</v>
      </c>
      <c r="AF2099" s="31">
        <f>_xlfn.XLOOKUP(A2099,Macmahon!B:B,Macmahon!AE:AE,"",0)</f>
        <v>45138</v>
      </c>
      <c r="AG2099" s="28">
        <f>_xlfn.XLOOKUP(A2099,Macmahon!B:B,Macmahon!AJ:AJ,"",0)</f>
        <v>46882.037698414351</v>
      </c>
      <c r="AH2099" s="28">
        <f>_xlfn.XLOOKUP(A2099,Macmahon!B:B,Macmahon!AK:AK,"",0)</f>
        <v>48583</v>
      </c>
      <c r="AI2099" s="28">
        <f t="shared" si="44"/>
        <v>46882.037698414351</v>
      </c>
      <c r="AJ2099" s="40" t="str">
        <f>E2099&amp;C2099&amp;B2099</f>
        <v>SSP7201LF</v>
      </c>
      <c r="AK2099" s="40" t="str">
        <f>IFERROR(_xlfn.XLOOKUP(AJ2099,CrossRef!$A:$A,CrossRef!$J:$J,"Not Found"),"-")</f>
        <v>TKHL131-SURE-SPSN</v>
      </c>
      <c r="AL2099" s="40" t="str">
        <f>IFERROR(_xlfn.XLOOKUP(AJ2099,CrossRef!$A:$A,CrossRef!$K:$K,"Not Found"),"-")</f>
        <v>LHF</v>
      </c>
      <c r="AM2099" s="40" t="str">
        <f>IFERROR(_xlfn.XLOOKUP(AJ2099,CrossRef!$A:$A,CrossRef!$L:$L,"Not Found"),"-")</f>
        <v>24000H SUSPENSION CYLINDER CHANGE LHF</v>
      </c>
    </row>
    <row r="2100" spans="1:39" x14ac:dyDescent="0.3">
      <c r="A2100" s="4" t="str">
        <f>D2100&amp;C2100&amp;B2100</f>
        <v>TD63127201RF</v>
      </c>
      <c r="B2100" s="4" t="str">
        <f>LEFT(N2100,FIND(" ",N2100)-1)</f>
        <v>RF</v>
      </c>
      <c r="C2100" s="4" t="str">
        <f>LEFT(M2100,4)</f>
        <v>7201</v>
      </c>
      <c r="D2100" s="4" t="str">
        <f>LEFT(L2100,FIND(" ",L2100)-1)</f>
        <v>TD6312</v>
      </c>
      <c r="E2100" s="4" t="str">
        <f>MID(X2100,2,3)</f>
        <v>SSP</v>
      </c>
      <c r="G2100" s="14" t="s">
        <v>10234</v>
      </c>
      <c r="H2100" s="14" t="s">
        <v>10235</v>
      </c>
      <c r="I2100" s="14" t="s">
        <v>10257</v>
      </c>
      <c r="J2100" s="14" t="s">
        <v>10258</v>
      </c>
      <c r="K2100" s="14" t="s">
        <v>183</v>
      </c>
      <c r="L2100" s="14" t="s">
        <v>10602</v>
      </c>
      <c r="M2100" s="14" t="s">
        <v>933</v>
      </c>
      <c r="N2100" s="14" t="s">
        <v>487</v>
      </c>
      <c r="O2100" s="15">
        <v>24000</v>
      </c>
      <c r="P2100" s="15">
        <v>13801.125077328399</v>
      </c>
      <c r="Q2100" s="16">
        <v>47022</v>
      </c>
      <c r="R2100" s="14" t="s">
        <v>11806</v>
      </c>
      <c r="S2100" s="14" t="s">
        <v>10261</v>
      </c>
      <c r="T2100" s="14" t="s">
        <v>11806</v>
      </c>
      <c r="U2100" s="14" t="s">
        <v>10248</v>
      </c>
      <c r="V2100" s="14"/>
      <c r="W2100" s="14" t="s">
        <v>11827</v>
      </c>
      <c r="X2100" s="14" t="s">
        <v>10603</v>
      </c>
      <c r="Y2100" s="15">
        <v>29955.23</v>
      </c>
      <c r="Z2100" s="14" t="s">
        <v>11810</v>
      </c>
      <c r="AA2100" s="15">
        <v>82595.184804928096</v>
      </c>
      <c r="AB2100" s="14" t="s">
        <v>10245</v>
      </c>
      <c r="AC2100" s="14" t="s">
        <v>10246</v>
      </c>
      <c r="AD2100" s="14"/>
      <c r="AE2100" s="15">
        <v>10198.874922671601</v>
      </c>
      <c r="AF2100" s="31" t="str">
        <f>_xlfn.XLOOKUP(A2100,Macmahon!B:B,Macmahon!AE:AE,"",0)</f>
        <v/>
      </c>
      <c r="AG2100" s="28" t="str">
        <f>_xlfn.XLOOKUP(A2100,Macmahon!B:B,Macmahon!AJ:AJ,"",0)</f>
        <v/>
      </c>
      <c r="AH2100" s="28" t="str">
        <f>_xlfn.XLOOKUP(A2100,Macmahon!B:B,Macmahon!AK:AK,"",0)</f>
        <v/>
      </c>
      <c r="AI2100" s="28">
        <f t="shared" si="44"/>
        <v>0</v>
      </c>
      <c r="AJ2100" s="40" t="str">
        <f>E2100&amp;C2100&amp;B2100</f>
        <v>SSP7201RF</v>
      </c>
      <c r="AK2100" s="40" t="str">
        <f>IFERROR(_xlfn.XLOOKUP(AJ2100,CrossRef!$A:$A,CrossRef!$J:$J,"Not Found"),"-")</f>
        <v>TKHL242-SURE</v>
      </c>
      <c r="AL2100" s="40" t="str">
        <f>IFERROR(_xlfn.XLOOKUP(AJ2100,CrossRef!$A:$A,CrossRef!$K:$K,"Not Found"),"-")</f>
        <v>RHF</v>
      </c>
      <c r="AM2100" s="40" t="str">
        <f>IFERROR(_xlfn.XLOOKUP(AJ2100,CrossRef!$A:$A,CrossRef!$L:$L,"Not Found"),"-")</f>
        <v>25000H SUSPENSION CYLINDER CHANGE RHF</v>
      </c>
    </row>
    <row r="2101" spans="1:39" x14ac:dyDescent="0.3">
      <c r="A2101" s="4" t="str">
        <f>D2101&amp;C2101&amp;B2101</f>
        <v>TD63167201LF</v>
      </c>
      <c r="B2101" s="4" t="str">
        <f>LEFT(N2101,FIND(" ",N2101)-1)</f>
        <v>LF</v>
      </c>
      <c r="C2101" s="4" t="str">
        <f>LEFT(M2101,4)</f>
        <v>7201</v>
      </c>
      <c r="D2101" s="4" t="str">
        <f>LEFT(L2101,FIND(" ",L2101)-1)</f>
        <v>TD6316</v>
      </c>
      <c r="E2101" s="4" t="str">
        <f>MID(X2101,2,3)</f>
        <v>SND</v>
      </c>
      <c r="G2101" s="17" t="s">
        <v>10234</v>
      </c>
      <c r="H2101" s="17" t="s">
        <v>10235</v>
      </c>
      <c r="I2101" s="17" t="s">
        <v>10257</v>
      </c>
      <c r="J2101" s="17" t="s">
        <v>10258</v>
      </c>
      <c r="K2101" s="17" t="s">
        <v>187</v>
      </c>
      <c r="L2101" s="17" t="s">
        <v>10356</v>
      </c>
      <c r="M2101" s="17" t="s">
        <v>933</v>
      </c>
      <c r="N2101" s="17" t="s">
        <v>483</v>
      </c>
      <c r="O2101" s="18">
        <v>24000</v>
      </c>
      <c r="P2101" s="18">
        <v>16222.880404903</v>
      </c>
      <c r="Q2101" s="16">
        <v>46903</v>
      </c>
      <c r="R2101" s="17" t="s">
        <v>11806</v>
      </c>
      <c r="S2101" s="17" t="s">
        <v>10261</v>
      </c>
      <c r="T2101" s="17" t="s">
        <v>11806</v>
      </c>
      <c r="U2101" s="17" t="s">
        <v>10248</v>
      </c>
      <c r="V2101" s="17"/>
      <c r="W2101" s="17" t="s">
        <v>11825</v>
      </c>
      <c r="X2101" s="17" t="s">
        <v>10358</v>
      </c>
      <c r="Y2101" s="18">
        <v>29955.23</v>
      </c>
      <c r="Z2101" s="17" t="s">
        <v>11808</v>
      </c>
      <c r="AA2101" s="18">
        <v>65380.100616016403</v>
      </c>
      <c r="AB2101" s="17" t="s">
        <v>10245</v>
      </c>
      <c r="AC2101" s="17" t="s">
        <v>10246</v>
      </c>
      <c r="AD2101" s="17" t="s">
        <v>10272</v>
      </c>
      <c r="AE2101" s="18">
        <v>7777.1195950970396</v>
      </c>
      <c r="AF2101" s="31" t="str">
        <f>_xlfn.XLOOKUP(A2101,Macmahon!B:B,Macmahon!AE:AE,"",0)</f>
        <v/>
      </c>
      <c r="AG2101" s="28" t="str">
        <f>_xlfn.XLOOKUP(A2101,Macmahon!B:B,Macmahon!AJ:AJ,"",0)</f>
        <v/>
      </c>
      <c r="AH2101" s="28" t="str">
        <f>_xlfn.XLOOKUP(A2101,Macmahon!B:B,Macmahon!AK:AK,"",0)</f>
        <v/>
      </c>
      <c r="AI2101" s="28">
        <f t="shared" si="44"/>
        <v>0</v>
      </c>
      <c r="AJ2101" s="40" t="str">
        <f>E2101&amp;C2101&amp;B2101</f>
        <v>SND7201LF</v>
      </c>
      <c r="AK2101" s="40" t="str">
        <f>IFERROR(_xlfn.XLOOKUP(AJ2101,CrossRef!$A:$A,CrossRef!$J:$J,"Not Found"),"-")</f>
        <v>TKHL162-SURE-SPSN</v>
      </c>
      <c r="AL2101" s="40">
        <f>IFERROR(_xlfn.XLOOKUP(AJ2101,CrossRef!$A:$A,CrossRef!$K:$K,"Not Found"),"-")</f>
        <v>0</v>
      </c>
      <c r="AM2101" s="40" t="str">
        <f>IFERROR(_xlfn.XLOOKUP(AJ2101,CrossRef!$A:$A,CrossRef!$L:$L,"Not Found"),"-")</f>
        <v>24000H SUSPENSION CYLINDER CHANGE LHF</v>
      </c>
    </row>
    <row r="2102" spans="1:39" x14ac:dyDescent="0.3">
      <c r="A2102" s="4" t="str">
        <f>D2102&amp;C2102&amp;B2102</f>
        <v>TD63167201RF</v>
      </c>
      <c r="B2102" s="4" t="str">
        <f>LEFT(N2102,FIND(" ",N2102)-1)</f>
        <v>RF</v>
      </c>
      <c r="C2102" s="4" t="str">
        <f>LEFT(M2102,4)</f>
        <v>7201</v>
      </c>
      <c r="D2102" s="4" t="str">
        <f>LEFT(L2102,FIND(" ",L2102)-1)</f>
        <v>TD6316</v>
      </c>
      <c r="E2102" s="4" t="str">
        <f>MID(X2102,2,3)</f>
        <v>SND</v>
      </c>
      <c r="G2102" s="14" t="s">
        <v>10234</v>
      </c>
      <c r="H2102" s="14" t="s">
        <v>10235</v>
      </c>
      <c r="I2102" s="14" t="s">
        <v>10257</v>
      </c>
      <c r="J2102" s="14" t="s">
        <v>10258</v>
      </c>
      <c r="K2102" s="14" t="s">
        <v>187</v>
      </c>
      <c r="L2102" s="14" t="s">
        <v>10356</v>
      </c>
      <c r="M2102" s="14" t="s">
        <v>933</v>
      </c>
      <c r="N2102" s="14" t="s">
        <v>487</v>
      </c>
      <c r="O2102" s="15">
        <v>24000</v>
      </c>
      <c r="P2102" s="15">
        <v>8751.2728581042193</v>
      </c>
      <c r="Q2102" s="16">
        <v>47494</v>
      </c>
      <c r="R2102" s="14" t="s">
        <v>11806</v>
      </c>
      <c r="S2102" s="14" t="s">
        <v>10261</v>
      </c>
      <c r="T2102" s="14" t="s">
        <v>11806</v>
      </c>
      <c r="U2102" s="14" t="s">
        <v>10248</v>
      </c>
      <c r="V2102" s="14"/>
      <c r="W2102" s="14" t="s">
        <v>11826</v>
      </c>
      <c r="X2102" s="14" t="s">
        <v>10358</v>
      </c>
      <c r="Y2102" s="15">
        <v>29955.23</v>
      </c>
      <c r="Z2102" s="14" t="s">
        <v>11810</v>
      </c>
      <c r="AA2102" s="15">
        <v>74603.098562628307</v>
      </c>
      <c r="AB2102" s="14" t="s">
        <v>10245</v>
      </c>
      <c r="AC2102" s="14" t="s">
        <v>10246</v>
      </c>
      <c r="AD2102" s="14" t="s">
        <v>10272</v>
      </c>
      <c r="AE2102" s="15">
        <v>15248.727141895801</v>
      </c>
      <c r="AF2102" s="31" t="str">
        <f>_xlfn.XLOOKUP(A2102,Macmahon!B:B,Macmahon!AE:AE,"",0)</f>
        <v/>
      </c>
      <c r="AG2102" s="28" t="str">
        <f>_xlfn.XLOOKUP(A2102,Macmahon!B:B,Macmahon!AJ:AJ,"",0)</f>
        <v/>
      </c>
      <c r="AH2102" s="28" t="str">
        <f>_xlfn.XLOOKUP(A2102,Macmahon!B:B,Macmahon!AK:AK,"",0)</f>
        <v/>
      </c>
      <c r="AI2102" s="28">
        <f t="shared" si="44"/>
        <v>0</v>
      </c>
      <c r="AJ2102" s="40" t="str">
        <f>E2102&amp;C2102&amp;B2102</f>
        <v>SND7201RF</v>
      </c>
      <c r="AK2102" s="40" t="str">
        <f>IFERROR(_xlfn.XLOOKUP(AJ2102,CrossRef!$A:$A,CrossRef!$J:$J,"Not Found"),"-")</f>
        <v>TKHL134-SURE-SPSN</v>
      </c>
      <c r="AL2102" s="40">
        <f>IFERROR(_xlfn.XLOOKUP(AJ2102,CrossRef!$A:$A,CrossRef!$K:$K,"Not Found"),"-")</f>
        <v>0</v>
      </c>
      <c r="AM2102" s="40" t="str">
        <f>IFERROR(_xlfn.XLOOKUP(AJ2102,CrossRef!$A:$A,CrossRef!$L:$L,"Not Found"),"-")</f>
        <v>24000H SUSPENSION CYLINDER CHANGE RHF</v>
      </c>
    </row>
    <row r="2103" spans="1:39" x14ac:dyDescent="0.3">
      <c r="A2103" s="4" t="str">
        <f>D2103&amp;C2103&amp;B2103</f>
        <v>TD63267201LF</v>
      </c>
      <c r="B2103" s="4" t="str">
        <f>LEFT(N2103,FIND(" ",N2103)-1)</f>
        <v>LF</v>
      </c>
      <c r="C2103" s="4" t="str">
        <f>LEFT(M2103,4)</f>
        <v>7201</v>
      </c>
      <c r="D2103" s="4" t="str">
        <f>LEFT(L2103,FIND(" ",L2103)-1)</f>
        <v>TD6326</v>
      </c>
      <c r="E2103" s="4" t="str">
        <f>MID(X2103,2,3)</f>
        <v>SSP</v>
      </c>
      <c r="G2103" s="17" t="s">
        <v>10234</v>
      </c>
      <c r="H2103" s="17" t="s">
        <v>10235</v>
      </c>
      <c r="I2103" s="17" t="s">
        <v>10257</v>
      </c>
      <c r="J2103" s="17" t="s">
        <v>10258</v>
      </c>
      <c r="K2103" s="17" t="s">
        <v>183</v>
      </c>
      <c r="L2103" s="17" t="s">
        <v>10616</v>
      </c>
      <c r="M2103" s="17" t="s">
        <v>933</v>
      </c>
      <c r="N2103" s="17" t="s">
        <v>483</v>
      </c>
      <c r="O2103" s="18">
        <v>24000</v>
      </c>
      <c r="P2103" s="18">
        <v>45394.762334707702</v>
      </c>
      <c r="Q2103" s="19">
        <v>44834.461793981478</v>
      </c>
      <c r="R2103" s="17" t="s">
        <v>11806</v>
      </c>
      <c r="S2103" s="17" t="s">
        <v>10261</v>
      </c>
      <c r="T2103" s="17" t="s">
        <v>11806</v>
      </c>
      <c r="U2103" s="17" t="s">
        <v>10248</v>
      </c>
      <c r="V2103" s="17"/>
      <c r="W2103" s="17"/>
      <c r="X2103" s="17" t="s">
        <v>10618</v>
      </c>
      <c r="Y2103" s="18">
        <v>29955.23</v>
      </c>
      <c r="Z2103" s="17" t="s">
        <v>11808</v>
      </c>
      <c r="AA2103" s="22">
        <v>25012.216763005701</v>
      </c>
      <c r="AB2103" s="17" t="s">
        <v>10245</v>
      </c>
      <c r="AC2103" s="17" t="s">
        <v>10246</v>
      </c>
      <c r="AD2103" s="17" t="s">
        <v>10272</v>
      </c>
      <c r="AE2103" s="18">
        <v>-21394.762334707699</v>
      </c>
      <c r="AF2103" s="31">
        <f>_xlfn.XLOOKUP(A2103,Macmahon!B:B,Macmahon!AE:AE,"",0)</f>
        <v>46200</v>
      </c>
      <c r="AG2103" s="28">
        <f>_xlfn.XLOOKUP(A2103,Macmahon!B:B,Macmahon!AJ:AJ,"",0)</f>
        <v>44427.404643437498</v>
      </c>
      <c r="AH2103" s="28">
        <f>_xlfn.XLOOKUP(A2103,Macmahon!B:B,Macmahon!AK:AK,"",0)</f>
        <v>47880</v>
      </c>
      <c r="AI2103" s="28">
        <f t="shared" si="44"/>
        <v>44427.404643437498</v>
      </c>
      <c r="AJ2103" s="40" t="str">
        <f>E2103&amp;C2103&amp;B2103</f>
        <v>SSP7201LF</v>
      </c>
      <c r="AK2103" s="40" t="str">
        <f>IFERROR(_xlfn.XLOOKUP(AJ2103,CrossRef!$A:$A,CrossRef!$J:$J,"Not Found"),"-")</f>
        <v>TKHL131-SURE-SPSN</v>
      </c>
      <c r="AL2103" s="40" t="str">
        <f>IFERROR(_xlfn.XLOOKUP(AJ2103,CrossRef!$A:$A,CrossRef!$K:$K,"Not Found"),"-")</f>
        <v>LHF</v>
      </c>
      <c r="AM2103" s="40" t="str">
        <f>IFERROR(_xlfn.XLOOKUP(AJ2103,CrossRef!$A:$A,CrossRef!$L:$L,"Not Found"),"-")</f>
        <v>24000H SUSPENSION CYLINDER CHANGE LHF</v>
      </c>
    </row>
    <row r="2104" spans="1:39" x14ac:dyDescent="0.3">
      <c r="A2104" s="4" t="str">
        <f>D2104&amp;C2104&amp;B2104</f>
        <v>TD60287201LF</v>
      </c>
      <c r="B2104" s="4" t="str">
        <f>LEFT(N2104,FIND(" ",N2104)-1)</f>
        <v>LF</v>
      </c>
      <c r="C2104" s="4" t="str">
        <f>LEFT(M2104,4)</f>
        <v>7201</v>
      </c>
      <c r="D2104" s="4" t="str">
        <f>LEFT(L2104,FIND(" ",L2104)-1)</f>
        <v>TD6028</v>
      </c>
      <c r="E2104" s="4" t="str">
        <f>MID(X2104,2,3)</f>
        <v>6HK</v>
      </c>
      <c r="G2104" s="14" t="s">
        <v>10234</v>
      </c>
      <c r="H2104" s="14" t="s">
        <v>10235</v>
      </c>
      <c r="I2104" s="14" t="s">
        <v>10251</v>
      </c>
      <c r="J2104" s="14" t="s">
        <v>10252</v>
      </c>
      <c r="K2104" s="14" t="s">
        <v>148</v>
      </c>
      <c r="L2104" s="14" t="s">
        <v>10711</v>
      </c>
      <c r="M2104" s="14" t="s">
        <v>933</v>
      </c>
      <c r="N2104" s="14" t="s">
        <v>483</v>
      </c>
      <c r="O2104" s="15">
        <v>22000</v>
      </c>
      <c r="P2104" s="15">
        <v>5312.4343676443495</v>
      </c>
      <c r="Q2104" s="16">
        <v>47186</v>
      </c>
      <c r="R2104" s="14" t="s">
        <v>11819</v>
      </c>
      <c r="S2104" s="14" t="s">
        <v>10261</v>
      </c>
      <c r="T2104" s="14" t="s">
        <v>11819</v>
      </c>
      <c r="U2104" s="14" t="s">
        <v>10248</v>
      </c>
      <c r="V2104" s="14"/>
      <c r="W2104" s="14" t="s">
        <v>11019</v>
      </c>
      <c r="X2104" s="14" t="s">
        <v>10713</v>
      </c>
      <c r="Y2104" s="15">
        <v>26897.759999999998</v>
      </c>
      <c r="Z2104" s="14" t="s">
        <v>11808</v>
      </c>
      <c r="AA2104" s="15">
        <v>95361.701307323703</v>
      </c>
      <c r="AB2104" s="14" t="s">
        <v>10245</v>
      </c>
      <c r="AC2104" s="14" t="s">
        <v>10246</v>
      </c>
      <c r="AD2104" s="14"/>
      <c r="AE2104" s="15">
        <v>16687.5656323556</v>
      </c>
      <c r="AF2104" s="31" t="str">
        <f>_xlfn.XLOOKUP(A2104,Macmahon!B:B,Macmahon!AE:AE,"",0)</f>
        <v/>
      </c>
      <c r="AG2104" s="28" t="str">
        <f>_xlfn.XLOOKUP(A2104,Macmahon!B:B,Macmahon!AJ:AJ,"",0)</f>
        <v/>
      </c>
      <c r="AH2104" s="28" t="str">
        <f>_xlfn.XLOOKUP(A2104,Macmahon!B:B,Macmahon!AK:AK,"",0)</f>
        <v/>
      </c>
      <c r="AI2104" s="28">
        <f t="shared" si="44"/>
        <v>0</v>
      </c>
      <c r="AJ2104" s="40" t="str">
        <f>E2104&amp;C2104&amp;B2104</f>
        <v>6HK7201LF</v>
      </c>
      <c r="AK2104" s="40" t="str">
        <f>IFERROR(_xlfn.XLOOKUP(AJ2104,CrossRef!$A:$A,CrossRef!$J:$J,"Not Found"),"-")</f>
        <v>TKHL004-SURE-SPSN</v>
      </c>
      <c r="AL2104" s="40" t="str">
        <f>IFERROR(_xlfn.XLOOKUP(AJ2104,CrossRef!$A:$A,CrossRef!$K:$K,"Not Found"),"-")</f>
        <v>LHF</v>
      </c>
      <c r="AM2104" s="40" t="str">
        <f>IFERROR(_xlfn.XLOOKUP(AJ2104,CrossRef!$A:$A,CrossRef!$L:$L,"Not Found"),"-")</f>
        <v>22000H SUSPENSION CYLINDER CHANGE LHF</v>
      </c>
    </row>
    <row r="2105" spans="1:39" x14ac:dyDescent="0.3">
      <c r="A2105" s="4" t="str">
        <f>D2105&amp;C2105&amp;B2105</f>
        <v>TD60287201RF</v>
      </c>
      <c r="B2105" s="4" t="str">
        <f>LEFT(N2105,FIND(" ",N2105)-1)</f>
        <v>RF</v>
      </c>
      <c r="C2105" s="4" t="str">
        <f>LEFT(M2105,4)</f>
        <v>7201</v>
      </c>
      <c r="D2105" s="4" t="str">
        <f>LEFT(L2105,FIND(" ",L2105)-1)</f>
        <v>TD6028</v>
      </c>
      <c r="E2105" s="4" t="str">
        <f>MID(X2105,2,3)</f>
        <v>6HK</v>
      </c>
      <c r="G2105" s="17" t="s">
        <v>10234</v>
      </c>
      <c r="H2105" s="17" t="s">
        <v>10235</v>
      </c>
      <c r="I2105" s="17" t="s">
        <v>10251</v>
      </c>
      <c r="J2105" s="17" t="s">
        <v>10252</v>
      </c>
      <c r="K2105" s="17" t="s">
        <v>148</v>
      </c>
      <c r="L2105" s="17" t="s">
        <v>10711</v>
      </c>
      <c r="M2105" s="17" t="s">
        <v>933</v>
      </c>
      <c r="N2105" s="17" t="s">
        <v>487</v>
      </c>
      <c r="O2105" s="18">
        <v>22000</v>
      </c>
      <c r="P2105" s="18">
        <v>3470.2943674001399</v>
      </c>
      <c r="Q2105" s="16">
        <v>47318</v>
      </c>
      <c r="R2105" s="17" t="s">
        <v>11819</v>
      </c>
      <c r="S2105" s="17" t="s">
        <v>10261</v>
      </c>
      <c r="T2105" s="17" t="s">
        <v>11819</v>
      </c>
      <c r="U2105" s="17" t="s">
        <v>10248</v>
      </c>
      <c r="V2105" s="17"/>
      <c r="W2105" s="17" t="s">
        <v>11253</v>
      </c>
      <c r="X2105" s="17" t="s">
        <v>10713</v>
      </c>
      <c r="Y2105" s="18">
        <v>26897.759999999998</v>
      </c>
      <c r="Z2105" s="17" t="s">
        <v>11810</v>
      </c>
      <c r="AA2105" s="18">
        <v>96265.192067077296</v>
      </c>
      <c r="AB2105" s="17" t="s">
        <v>10245</v>
      </c>
      <c r="AC2105" s="17" t="s">
        <v>10246</v>
      </c>
      <c r="AD2105" s="17"/>
      <c r="AE2105" s="18">
        <v>18529.7056325999</v>
      </c>
      <c r="AF2105" s="31" t="str">
        <f>_xlfn.XLOOKUP(A2105,Macmahon!B:B,Macmahon!AE:AE,"",0)</f>
        <v/>
      </c>
      <c r="AG2105" s="28" t="str">
        <f>_xlfn.XLOOKUP(A2105,Macmahon!B:B,Macmahon!AJ:AJ,"",0)</f>
        <v/>
      </c>
      <c r="AH2105" s="28" t="str">
        <f>_xlfn.XLOOKUP(A2105,Macmahon!B:B,Macmahon!AK:AK,"",0)</f>
        <v/>
      </c>
      <c r="AI2105" s="28">
        <f t="shared" si="44"/>
        <v>0</v>
      </c>
      <c r="AJ2105" s="40" t="str">
        <f>E2105&amp;C2105&amp;B2105</f>
        <v>6HK7201RF</v>
      </c>
      <c r="AK2105" s="40" t="str">
        <f>IFERROR(_xlfn.XLOOKUP(AJ2105,CrossRef!$A:$A,CrossRef!$J:$J,"Not Found"),"-")</f>
        <v>TKHL009-SURE-SPSN</v>
      </c>
      <c r="AL2105" s="40" t="str">
        <f>IFERROR(_xlfn.XLOOKUP(AJ2105,CrossRef!$A:$A,CrossRef!$K:$K,"Not Found"),"-")</f>
        <v>RHF</v>
      </c>
      <c r="AM2105" s="40" t="str">
        <f>IFERROR(_xlfn.XLOOKUP(AJ2105,CrossRef!$A:$A,CrossRef!$L:$L,"Not Found"),"-")</f>
        <v>22000H SUSPENSION CYLINDER CHANGE RHF</v>
      </c>
    </row>
    <row r="2106" spans="1:39" x14ac:dyDescent="0.3">
      <c r="A2106" s="4" t="str">
        <f>D2106&amp;C2106&amp;B2106</f>
        <v>TD60497201LF</v>
      </c>
      <c r="B2106" s="4" t="str">
        <f>LEFT(N2106,FIND(" ",N2106)-1)</f>
        <v>LF</v>
      </c>
      <c r="C2106" s="4" t="str">
        <f>LEFT(M2106,4)</f>
        <v>7201</v>
      </c>
      <c r="D2106" s="4" t="str">
        <f>LEFT(L2106,FIND(" ",L2106)-1)</f>
        <v>TD6049</v>
      </c>
      <c r="E2106" s="4" t="str">
        <f>MID(X2106,2,3)</f>
        <v>APX</v>
      </c>
      <c r="G2106" s="14" t="s">
        <v>10234</v>
      </c>
      <c r="H2106" s="14" t="s">
        <v>10235</v>
      </c>
      <c r="I2106" s="14" t="s">
        <v>10677</v>
      </c>
      <c r="J2106" s="14" t="s">
        <v>10678</v>
      </c>
      <c r="K2106" s="14" t="s">
        <v>177</v>
      </c>
      <c r="L2106" s="14" t="s">
        <v>10691</v>
      </c>
      <c r="M2106" s="14" t="s">
        <v>933</v>
      </c>
      <c r="N2106" s="14" t="s">
        <v>483</v>
      </c>
      <c r="O2106" s="15">
        <v>22000</v>
      </c>
      <c r="P2106" s="15">
        <v>19780.511738648998</v>
      </c>
      <c r="Q2106" s="16">
        <v>46185</v>
      </c>
      <c r="R2106" s="14" t="s">
        <v>11819</v>
      </c>
      <c r="S2106" s="14" t="s">
        <v>10739</v>
      </c>
      <c r="T2106" s="14" t="s">
        <v>11821</v>
      </c>
      <c r="U2106" s="14" t="s">
        <v>10248</v>
      </c>
      <c r="V2106" s="14"/>
      <c r="W2106" s="14" t="s">
        <v>11236</v>
      </c>
      <c r="X2106" s="14" t="s">
        <v>10693</v>
      </c>
      <c r="Y2106" s="15">
        <v>65000</v>
      </c>
      <c r="Z2106" s="14" t="s">
        <v>11822</v>
      </c>
      <c r="AA2106" s="15">
        <v>78016.983552361402</v>
      </c>
      <c r="AB2106" s="14" t="s">
        <v>10245</v>
      </c>
      <c r="AC2106" s="14" t="s">
        <v>10246</v>
      </c>
      <c r="AD2106" s="14"/>
      <c r="AE2106" s="15">
        <v>2219.4882613510099</v>
      </c>
      <c r="AF2106" s="31">
        <f>_xlfn.XLOOKUP(A2106,Macmahon!B:B,Macmahon!AE:AE,"",0)</f>
        <v>44239</v>
      </c>
      <c r="AG2106" s="28">
        <f>_xlfn.XLOOKUP(A2106,Macmahon!B:B,Macmahon!AJ:AJ,"",0)</f>
        <v>46290.61189591435</v>
      </c>
      <c r="AH2106" s="28">
        <f>_xlfn.XLOOKUP(A2106,Macmahon!B:B,Macmahon!AK:AK,"",0)</f>
        <v>46185</v>
      </c>
      <c r="AI2106" s="28">
        <f t="shared" si="44"/>
        <v>46185</v>
      </c>
      <c r="AJ2106" s="40" t="str">
        <f>E2106&amp;C2106&amp;B2106</f>
        <v>APX7201LF</v>
      </c>
      <c r="AK2106" s="40" t="str">
        <f>IFERROR(_xlfn.XLOOKUP(AJ2106,CrossRef!$A:$A,CrossRef!$J:$J,"Not Found"),"-")</f>
        <v>TKHL006-SURE-SPSN</v>
      </c>
      <c r="AL2106" s="40" t="str">
        <f>IFERROR(_xlfn.XLOOKUP(AJ2106,CrossRef!$A:$A,CrossRef!$K:$K,"Not Found"),"-")</f>
        <v>LHF</v>
      </c>
      <c r="AM2106" s="40" t="str">
        <f>IFERROR(_xlfn.XLOOKUP(AJ2106,CrossRef!$A:$A,CrossRef!$L:$L,"Not Found"),"-")</f>
        <v>22000H SUSPENSION CYLINDER CHANGE LHF</v>
      </c>
    </row>
    <row r="2107" spans="1:39" x14ac:dyDescent="0.3">
      <c r="A2107" s="4" t="str">
        <f>D2107&amp;C2107&amp;B2107</f>
        <v>TD60497201RF</v>
      </c>
      <c r="B2107" s="4" t="str">
        <f>LEFT(N2107,FIND(" ",N2107)-1)</f>
        <v>RF</v>
      </c>
      <c r="C2107" s="4" t="str">
        <f>LEFT(M2107,4)</f>
        <v>7201</v>
      </c>
      <c r="D2107" s="4" t="str">
        <f>LEFT(L2107,FIND(" ",L2107)-1)</f>
        <v>TD6049</v>
      </c>
      <c r="E2107" s="4" t="str">
        <f>MID(X2107,2,3)</f>
        <v>APX</v>
      </c>
      <c r="G2107" s="17" t="s">
        <v>10234</v>
      </c>
      <c r="H2107" s="17" t="s">
        <v>10235</v>
      </c>
      <c r="I2107" s="17" t="s">
        <v>10677</v>
      </c>
      <c r="J2107" s="17" t="s">
        <v>10678</v>
      </c>
      <c r="K2107" s="17" t="s">
        <v>177</v>
      </c>
      <c r="L2107" s="17" t="s">
        <v>10691</v>
      </c>
      <c r="M2107" s="17" t="s">
        <v>933</v>
      </c>
      <c r="N2107" s="17" t="s">
        <v>487</v>
      </c>
      <c r="O2107" s="18">
        <v>22000</v>
      </c>
      <c r="P2107" s="18">
        <v>2648.9897936915399</v>
      </c>
      <c r="Q2107" s="16">
        <v>47354</v>
      </c>
      <c r="R2107" s="17" t="s">
        <v>11819</v>
      </c>
      <c r="S2107" s="17" t="s">
        <v>10739</v>
      </c>
      <c r="T2107" s="17" t="s">
        <v>11821</v>
      </c>
      <c r="U2107" s="17" t="s">
        <v>10248</v>
      </c>
      <c r="V2107" s="17"/>
      <c r="W2107" s="17" t="s">
        <v>10399</v>
      </c>
      <c r="X2107" s="17" t="s">
        <v>10693</v>
      </c>
      <c r="Y2107" s="18">
        <v>65000</v>
      </c>
      <c r="Z2107" s="17" t="s">
        <v>11823</v>
      </c>
      <c r="AA2107" s="18">
        <v>78337.038309377094</v>
      </c>
      <c r="AB2107" s="17" t="s">
        <v>10245</v>
      </c>
      <c r="AC2107" s="17" t="s">
        <v>10246</v>
      </c>
      <c r="AD2107" s="17"/>
      <c r="AE2107" s="18">
        <v>19351.0102063085</v>
      </c>
      <c r="AF2107" s="31">
        <f>_xlfn.XLOOKUP(A2107,Macmahon!B:B,Macmahon!AE:AE,"",0)</f>
        <v>45824</v>
      </c>
      <c r="AG2107" s="28">
        <f>_xlfn.XLOOKUP(A2107,Macmahon!B:B,Macmahon!AJ:AJ,"",0)</f>
        <v>47557.020074340275</v>
      </c>
      <c r="AH2107" s="28">
        <f>_xlfn.XLOOKUP(A2107,Macmahon!B:B,Macmahon!AK:AK,"",0)</f>
        <v>47351</v>
      </c>
      <c r="AI2107" s="28">
        <f t="shared" si="44"/>
        <v>47351</v>
      </c>
      <c r="AJ2107" s="40" t="str">
        <f>E2107&amp;C2107&amp;B2107</f>
        <v>APX7201RF</v>
      </c>
      <c r="AK2107" s="40" t="str">
        <f>IFERROR(_xlfn.XLOOKUP(AJ2107,CrossRef!$A:$A,CrossRef!$J:$J,"Not Found"),"-")</f>
        <v>TKHL007-SURE-SPSN</v>
      </c>
      <c r="AL2107" s="40" t="str">
        <f>IFERROR(_xlfn.XLOOKUP(AJ2107,CrossRef!$A:$A,CrossRef!$K:$K,"Not Found"),"-")</f>
        <v>RHF</v>
      </c>
      <c r="AM2107" s="40" t="str">
        <f>IFERROR(_xlfn.XLOOKUP(AJ2107,CrossRef!$A:$A,CrossRef!$L:$L,"Not Found"),"-")</f>
        <v>22000H SUSPENSION CYLINDER CHANGE RHF</v>
      </c>
    </row>
    <row r="2108" spans="1:39" x14ac:dyDescent="0.3">
      <c r="A2108" s="4" t="str">
        <f>D2108&amp;C2108&amp;B2108</f>
        <v>TD6677700000</v>
      </c>
      <c r="B2108" s="4" t="str">
        <f>LEFT(N2108,FIND(" ",N2108)-1)</f>
        <v>00</v>
      </c>
      <c r="C2108" s="4" t="str">
        <f>LEFT(M2108,4)</f>
        <v>7000</v>
      </c>
      <c r="D2108" s="4" t="str">
        <f>LEFT(L2108,FIND(" ",L2108)-1)</f>
        <v>TD6677</v>
      </c>
      <c r="E2108" s="4" t="str">
        <f>MID(X2108,2,3)</f>
        <v>ZSP</v>
      </c>
      <c r="G2108" s="17" t="s">
        <v>10234</v>
      </c>
      <c r="H2108" s="17" t="s">
        <v>11796</v>
      </c>
      <c r="I2108" s="17" t="s">
        <v>10251</v>
      </c>
      <c r="J2108" s="17" t="s">
        <v>10252</v>
      </c>
      <c r="K2108" s="17" t="s">
        <v>193</v>
      </c>
      <c r="L2108" s="17" t="s">
        <v>10426</v>
      </c>
      <c r="M2108" s="17" t="s">
        <v>807</v>
      </c>
      <c r="N2108" s="17" t="s">
        <v>17</v>
      </c>
      <c r="O2108" s="18">
        <v>75000</v>
      </c>
      <c r="P2108" s="18">
        <v>16213.617112518101</v>
      </c>
      <c r="Q2108" s="19">
        <v>51016.863935185182</v>
      </c>
      <c r="R2108" s="17"/>
      <c r="S2108" s="17"/>
      <c r="T2108" s="17"/>
      <c r="U2108" s="17" t="s">
        <v>10248</v>
      </c>
      <c r="V2108" s="17"/>
      <c r="W2108" s="17"/>
      <c r="X2108" s="17" t="s">
        <v>10428</v>
      </c>
      <c r="Y2108" s="18">
        <v>0</v>
      </c>
      <c r="Z2108" s="17" t="s">
        <v>11798</v>
      </c>
      <c r="AA2108" s="18">
        <v>75000</v>
      </c>
      <c r="AB2108" s="17" t="s">
        <v>10245</v>
      </c>
      <c r="AC2108" s="17" t="s">
        <v>11799</v>
      </c>
      <c r="AD2108" s="17" t="s">
        <v>10272</v>
      </c>
      <c r="AE2108" s="18">
        <v>58786.382887481901</v>
      </c>
      <c r="AF2108" s="31" t="str">
        <f>_xlfn.XLOOKUP(A2108,Macmahon!B:B,Macmahon!AE:AE,"",0)</f>
        <v/>
      </c>
      <c r="AG2108" s="28" t="str">
        <f>_xlfn.XLOOKUP(A2108,Macmahon!B:B,Macmahon!AJ:AJ,"",0)</f>
        <v/>
      </c>
      <c r="AH2108" s="28" t="str">
        <f>_xlfn.XLOOKUP(A2108,Macmahon!B:B,Macmahon!AK:AK,"",0)</f>
        <v/>
      </c>
      <c r="AI2108" s="28">
        <f t="shared" si="44"/>
        <v>0</v>
      </c>
      <c r="AJ2108" s="40" t="str">
        <f>E2108&amp;C2108&amp;B2108</f>
        <v>ZSP700000</v>
      </c>
      <c r="AK2108" s="40" t="str">
        <f>IFERROR(_xlfn.XLOOKUP(AJ2108,CrossRef!$A:$A,CrossRef!$J:$J,"Not Found"),"-")</f>
        <v>Not Found</v>
      </c>
      <c r="AL2108" s="40" t="str">
        <f>IFERROR(_xlfn.XLOOKUP(AJ2108,CrossRef!$A:$A,CrossRef!$K:$K,"Not Found"),"-")</f>
        <v>Not Found</v>
      </c>
      <c r="AM2108" s="40" t="str">
        <f>IFERROR(_xlfn.XLOOKUP(AJ2108,CrossRef!$A:$A,CrossRef!$L:$L,"Not Found"),"-")</f>
        <v>Not Found</v>
      </c>
    </row>
    <row r="2109" spans="1:39" x14ac:dyDescent="0.3">
      <c r="A2109" s="4" t="str">
        <f>D2109&amp;C2109&amp;B2109</f>
        <v>TD67325102LT</v>
      </c>
      <c r="B2109" s="4" t="str">
        <f>LEFT(N2109,FIND(" ",N2109)-1)</f>
        <v>LT</v>
      </c>
      <c r="C2109" s="4" t="str">
        <f>LEFT(M2109,4)</f>
        <v>5102</v>
      </c>
      <c r="D2109" s="4" t="str">
        <f>LEFT(L2109,FIND(" ",L2109)-1)</f>
        <v>TD6732</v>
      </c>
      <c r="E2109" s="4" t="str">
        <f>MID(X2109,2,3)</f>
        <v>ZSP</v>
      </c>
      <c r="G2109" s="17" t="s">
        <v>10234</v>
      </c>
      <c r="H2109" s="17" t="s">
        <v>10235</v>
      </c>
      <c r="I2109" s="17" t="s">
        <v>10251</v>
      </c>
      <c r="J2109" s="17" t="s">
        <v>10252</v>
      </c>
      <c r="K2109" s="17" t="s">
        <v>193</v>
      </c>
      <c r="L2109" s="17" t="s">
        <v>10301</v>
      </c>
      <c r="M2109" s="17" t="s">
        <v>695</v>
      </c>
      <c r="N2109" s="17" t="s">
        <v>57</v>
      </c>
      <c r="O2109" s="18">
        <v>20000</v>
      </c>
      <c r="P2109" s="18">
        <v>9684.1711660203091</v>
      </c>
      <c r="Q2109" s="19">
        <v>46992.959768518522</v>
      </c>
      <c r="R2109" s="17" t="s">
        <v>11649</v>
      </c>
      <c r="S2109" s="17" t="s">
        <v>10261</v>
      </c>
      <c r="T2109" s="17" t="s">
        <v>11649</v>
      </c>
      <c r="U2109" s="17" t="s">
        <v>10248</v>
      </c>
      <c r="V2109" s="17"/>
      <c r="W2109" s="17"/>
      <c r="X2109" s="17" t="s">
        <v>10303</v>
      </c>
      <c r="Y2109" s="18">
        <v>25567.54</v>
      </c>
      <c r="Z2109" s="17" t="s">
        <v>11650</v>
      </c>
      <c r="AA2109" s="18">
        <v>20000</v>
      </c>
      <c r="AB2109" s="17" t="s">
        <v>10245</v>
      </c>
      <c r="AC2109" s="17" t="s">
        <v>10246</v>
      </c>
      <c r="AD2109" s="17" t="s">
        <v>10272</v>
      </c>
      <c r="AE2109" s="18">
        <v>10315.8288339797</v>
      </c>
      <c r="AF2109" s="31" t="str">
        <f>_xlfn.XLOOKUP(A2109,Macmahon!B:B,Macmahon!AE:AE,"",0)</f>
        <v/>
      </c>
      <c r="AG2109" s="28" t="str">
        <f>_xlfn.XLOOKUP(A2109,Macmahon!B:B,Macmahon!AJ:AJ,"",0)</f>
        <v/>
      </c>
      <c r="AH2109" s="28" t="str">
        <f>_xlfn.XLOOKUP(A2109,Macmahon!B:B,Macmahon!AK:AK,"",0)</f>
        <v/>
      </c>
      <c r="AI2109" s="28">
        <f t="shared" si="44"/>
        <v>0</v>
      </c>
      <c r="AJ2109" s="40" t="str">
        <f>E2109&amp;C2109&amp;B2109</f>
        <v>ZSP5102LT</v>
      </c>
      <c r="AK2109" s="40" t="str">
        <f>IFERROR(_xlfn.XLOOKUP(AJ2109,CrossRef!$A:$A,CrossRef!$J:$J,"Not Found"),"-")</f>
        <v>Not Found</v>
      </c>
      <c r="AL2109" s="40" t="str">
        <f>IFERROR(_xlfn.XLOOKUP(AJ2109,CrossRef!$A:$A,CrossRef!$K:$K,"Not Found"),"-")</f>
        <v>Not Found</v>
      </c>
      <c r="AM2109" s="40" t="str">
        <f>IFERROR(_xlfn.XLOOKUP(AJ2109,CrossRef!$A:$A,CrossRef!$L:$L,"Not Found"),"-")</f>
        <v>Not Found</v>
      </c>
    </row>
    <row r="2110" spans="1:39" x14ac:dyDescent="0.3">
      <c r="A2110" s="4" t="str">
        <f>D2110&amp;C2110&amp;B2110</f>
        <v>TD66397201LF</v>
      </c>
      <c r="B2110" s="4" t="str">
        <f>LEFT(N2110,FIND(" ",N2110)-1)</f>
        <v>LF</v>
      </c>
      <c r="C2110" s="4" t="str">
        <f>LEFT(M2110,4)</f>
        <v>7201</v>
      </c>
      <c r="D2110" s="4" t="str">
        <f>LEFT(L2110,FIND(" ",L2110)-1)</f>
        <v>TD6639</v>
      </c>
      <c r="E2110" s="4" t="str">
        <f>MID(X2110,2,3)</f>
        <v>SPD</v>
      </c>
      <c r="G2110" s="14" t="s">
        <v>10234</v>
      </c>
      <c r="H2110" s="14" t="s">
        <v>10235</v>
      </c>
      <c r="I2110" s="14" t="s">
        <v>10328</v>
      </c>
      <c r="J2110" s="14" t="s">
        <v>10329</v>
      </c>
      <c r="K2110" s="14" t="s">
        <v>190</v>
      </c>
      <c r="L2110" s="14" t="s">
        <v>10525</v>
      </c>
      <c r="M2110" s="14" t="s">
        <v>933</v>
      </c>
      <c r="N2110" s="14" t="s">
        <v>483</v>
      </c>
      <c r="O2110" s="15">
        <v>18000</v>
      </c>
      <c r="P2110" s="15">
        <v>2999.0730622491001</v>
      </c>
      <c r="Q2110" s="16">
        <v>47428</v>
      </c>
      <c r="R2110" s="14" t="s">
        <v>11812</v>
      </c>
      <c r="S2110" s="14" t="s">
        <v>10286</v>
      </c>
      <c r="T2110" s="14" t="s">
        <v>11812</v>
      </c>
      <c r="U2110" s="14" t="s">
        <v>10248</v>
      </c>
      <c r="V2110" s="14"/>
      <c r="W2110" s="14" t="s">
        <v>10768</v>
      </c>
      <c r="X2110" s="14" t="s">
        <v>10528</v>
      </c>
      <c r="Y2110" s="15">
        <v>28794.87</v>
      </c>
      <c r="Z2110" s="14" t="s">
        <v>11815</v>
      </c>
      <c r="AA2110" s="15">
        <v>37013.739676021003</v>
      </c>
      <c r="AB2110" s="14" t="s">
        <v>10335</v>
      </c>
      <c r="AC2110" s="14" t="s">
        <v>10246</v>
      </c>
      <c r="AD2110" s="14"/>
      <c r="AE2110" s="15">
        <v>15000.926937750901</v>
      </c>
      <c r="AF2110" s="31">
        <f>_xlfn.XLOOKUP(A2110,Macmahon!B:B,Macmahon!AE:AE,"",0)</f>
        <v>46025</v>
      </c>
      <c r="AG2110" s="28">
        <f>_xlfn.XLOOKUP(A2110,Macmahon!B:B,Macmahon!AJ:AJ,"",0)</f>
        <v>47331.596268668982</v>
      </c>
      <c r="AH2110" s="28">
        <f>_xlfn.XLOOKUP(A2110,Macmahon!B:B,Macmahon!AK:AK,"",0)</f>
        <v>47427</v>
      </c>
      <c r="AI2110" s="28">
        <f t="shared" si="44"/>
        <v>47331.596268668982</v>
      </c>
      <c r="AJ2110" s="40" t="str">
        <f>E2110&amp;C2110&amp;B2110</f>
        <v>SPD7201LF</v>
      </c>
      <c r="AK2110" s="40" t="str">
        <f>IFERROR(_xlfn.XLOOKUP(AJ2110,CrossRef!$A:$A,CrossRef!$J:$J,"Not Found"),"-")</f>
        <v>TKHL279-SURE-SPSN</v>
      </c>
      <c r="AL2110" s="40" t="str">
        <f>IFERROR(_xlfn.XLOOKUP(AJ2110,CrossRef!$A:$A,CrossRef!$K:$K,"Not Found"),"-")</f>
        <v>LHF</v>
      </c>
      <c r="AM2110" s="40" t="str">
        <f>IFERROR(_xlfn.XLOOKUP(AJ2110,CrossRef!$A:$A,CrossRef!$L:$L,"Not Found"),"-")</f>
        <v>18000H SUSPENSION CYLINDER CHANGE LHF</v>
      </c>
    </row>
    <row r="2111" spans="1:39" x14ac:dyDescent="0.3">
      <c r="A2111" s="4" t="str">
        <f>D2111&amp;C2111&amp;B2111</f>
        <v>TD66397201RF</v>
      </c>
      <c r="B2111" s="4" t="str">
        <f>LEFT(N2111,FIND(" ",N2111)-1)</f>
        <v>RF</v>
      </c>
      <c r="C2111" s="4" t="str">
        <f>LEFT(M2111,4)</f>
        <v>7201</v>
      </c>
      <c r="D2111" s="4" t="str">
        <f>LEFT(L2111,FIND(" ",L2111)-1)</f>
        <v>TD6639</v>
      </c>
      <c r="E2111" s="4" t="str">
        <f>MID(X2111,2,3)</f>
        <v>SPD</v>
      </c>
      <c r="G2111" s="17" t="s">
        <v>10234</v>
      </c>
      <c r="H2111" s="17" t="s">
        <v>10235</v>
      </c>
      <c r="I2111" s="17" t="s">
        <v>10328</v>
      </c>
      <c r="J2111" s="17" t="s">
        <v>10329</v>
      </c>
      <c r="K2111" s="17" t="s">
        <v>190</v>
      </c>
      <c r="L2111" s="17" t="s">
        <v>10525</v>
      </c>
      <c r="M2111" s="17" t="s">
        <v>933</v>
      </c>
      <c r="N2111" s="17" t="s">
        <v>487</v>
      </c>
      <c r="O2111" s="18">
        <v>18000</v>
      </c>
      <c r="P2111" s="18">
        <v>1932.4476573306299</v>
      </c>
      <c r="Q2111" s="16">
        <v>47552</v>
      </c>
      <c r="R2111" s="17" t="s">
        <v>11812</v>
      </c>
      <c r="S2111" s="17" t="s">
        <v>10286</v>
      </c>
      <c r="T2111" s="17" t="s">
        <v>11812</v>
      </c>
      <c r="U2111" s="17" t="s">
        <v>10248</v>
      </c>
      <c r="V2111" s="17"/>
      <c r="W2111" s="17" t="s">
        <v>10768</v>
      </c>
      <c r="X2111" s="17" t="s">
        <v>10528</v>
      </c>
      <c r="Y2111" s="18">
        <v>28794.87</v>
      </c>
      <c r="Z2111" s="17" t="s">
        <v>11818</v>
      </c>
      <c r="AA2111" s="18">
        <v>38643.308464522102</v>
      </c>
      <c r="AB2111" s="17" t="s">
        <v>10335</v>
      </c>
      <c r="AC2111" s="17" t="s">
        <v>10246</v>
      </c>
      <c r="AD2111" s="17"/>
      <c r="AE2111" s="18">
        <v>16067.5523426694</v>
      </c>
      <c r="AF2111" s="31" t="str">
        <f>_xlfn.XLOOKUP(A2111,Macmahon!B:B,Macmahon!AE:AE,"",0)</f>
        <v/>
      </c>
      <c r="AG2111" s="28" t="str">
        <f>_xlfn.XLOOKUP(A2111,Macmahon!B:B,Macmahon!AJ:AJ,"",0)</f>
        <v/>
      </c>
      <c r="AH2111" s="28" t="str">
        <f>_xlfn.XLOOKUP(A2111,Macmahon!B:B,Macmahon!AK:AK,"",0)</f>
        <v/>
      </c>
      <c r="AI2111" s="28">
        <f t="shared" si="44"/>
        <v>0</v>
      </c>
      <c r="AJ2111" s="40" t="str">
        <f>E2111&amp;C2111&amp;B2111</f>
        <v>SPD7201RF</v>
      </c>
      <c r="AK2111" s="40" t="str">
        <f>IFERROR(_xlfn.XLOOKUP(AJ2111,CrossRef!$A:$A,CrossRef!$J:$J,"Not Found"),"-")</f>
        <v>TKHL279-SURE-SPSN</v>
      </c>
      <c r="AL2111" s="40">
        <f>IFERROR(_xlfn.XLOOKUP(AJ2111,CrossRef!$A:$A,CrossRef!$K:$K,"Not Found"),"-")</f>
        <v>0</v>
      </c>
      <c r="AM2111" s="40" t="str">
        <f>IFERROR(_xlfn.XLOOKUP(AJ2111,CrossRef!$A:$A,CrossRef!$L:$L,"Not Found"),"-")</f>
        <v>18000H SUSPENSION CYLINDER CHANGE RHF</v>
      </c>
    </row>
    <row r="2112" spans="1:39" x14ac:dyDescent="0.3">
      <c r="A2112" s="4" t="str">
        <f>D2112&amp;C2112&amp;B2112</f>
        <v>TD66377201LF</v>
      </c>
      <c r="B2112" s="4" t="str">
        <f>LEFT(N2112,FIND(" ",N2112)-1)</f>
        <v>LF</v>
      </c>
      <c r="C2112" s="4" t="str">
        <f>LEFT(M2112,4)</f>
        <v>7201</v>
      </c>
      <c r="D2112" s="4" t="str">
        <f>LEFT(L2112,FIND(" ",L2112)-1)</f>
        <v>TD6637</v>
      </c>
      <c r="E2112" s="4" t="str">
        <f>MID(X2112,2,3)</f>
        <v>SPD</v>
      </c>
      <c r="G2112" s="14" t="s">
        <v>10234</v>
      </c>
      <c r="H2112" s="14" t="s">
        <v>10235</v>
      </c>
      <c r="I2112" s="14" t="s">
        <v>10328</v>
      </c>
      <c r="J2112" s="14" t="s">
        <v>10329</v>
      </c>
      <c r="K2112" s="14" t="s">
        <v>190</v>
      </c>
      <c r="L2112" s="14" t="s">
        <v>10532</v>
      </c>
      <c r="M2112" s="14" t="s">
        <v>933</v>
      </c>
      <c r="N2112" s="14" t="s">
        <v>483</v>
      </c>
      <c r="O2112" s="15">
        <v>18000</v>
      </c>
      <c r="P2112" s="15">
        <v>9634.4946944233998</v>
      </c>
      <c r="Q2112" s="16">
        <v>46934</v>
      </c>
      <c r="R2112" s="14" t="s">
        <v>11812</v>
      </c>
      <c r="S2112" s="14" t="s">
        <v>10286</v>
      </c>
      <c r="T2112" s="14" t="s">
        <v>11812</v>
      </c>
      <c r="U2112" s="14" t="s">
        <v>10248</v>
      </c>
      <c r="V2112" s="14"/>
      <c r="W2112" s="14" t="s">
        <v>10768</v>
      </c>
      <c r="X2112" s="14" t="s">
        <v>10535</v>
      </c>
      <c r="Y2112" s="15">
        <v>28794.87</v>
      </c>
      <c r="Z2112" s="14" t="s">
        <v>11815</v>
      </c>
      <c r="AA2112" s="15">
        <v>31746.720511065501</v>
      </c>
      <c r="AB2112" s="14" t="s">
        <v>10335</v>
      </c>
      <c r="AC2112" s="14" t="s">
        <v>10246</v>
      </c>
      <c r="AD2112" s="14"/>
      <c r="AE2112" s="15">
        <v>8365.5053055766002</v>
      </c>
      <c r="AF2112" s="31">
        <f>_xlfn.XLOOKUP(A2112,Macmahon!B:B,Macmahon!AE:AE,"",0)</f>
        <v>45531</v>
      </c>
      <c r="AG2112" s="28">
        <f>_xlfn.XLOOKUP(A2112,Macmahon!B:B,Macmahon!AJ:AJ,"",0)</f>
        <v>46836.051773032406</v>
      </c>
      <c r="AH2112" s="28">
        <f>_xlfn.XLOOKUP(A2112,Macmahon!B:B,Macmahon!AK:AK,"",0)</f>
        <v>48383</v>
      </c>
      <c r="AI2112" s="28">
        <f t="shared" si="44"/>
        <v>46836.051773032406</v>
      </c>
      <c r="AJ2112" s="40" t="str">
        <f>E2112&amp;C2112&amp;B2112</f>
        <v>SPD7201LF</v>
      </c>
      <c r="AK2112" s="40" t="str">
        <f>IFERROR(_xlfn.XLOOKUP(AJ2112,CrossRef!$A:$A,CrossRef!$J:$J,"Not Found"),"-")</f>
        <v>TKHL279-SURE-SPSN</v>
      </c>
      <c r="AL2112" s="40" t="str">
        <f>IFERROR(_xlfn.XLOOKUP(AJ2112,CrossRef!$A:$A,CrossRef!$K:$K,"Not Found"),"-")</f>
        <v>LHF</v>
      </c>
      <c r="AM2112" s="40" t="str">
        <f>IFERROR(_xlfn.XLOOKUP(AJ2112,CrossRef!$A:$A,CrossRef!$L:$L,"Not Found"),"-")</f>
        <v>18000H SUSPENSION CYLINDER CHANGE LHF</v>
      </c>
    </row>
    <row r="2113" spans="1:39" x14ac:dyDescent="0.3">
      <c r="A2113" s="4" t="str">
        <f>D2113&amp;C2113&amp;B2113</f>
        <v>TD66377201RF</v>
      </c>
      <c r="B2113" s="4" t="str">
        <f>LEFT(N2113,FIND(" ",N2113)-1)</f>
        <v>RF</v>
      </c>
      <c r="C2113" s="4" t="str">
        <f>LEFT(M2113,4)</f>
        <v>7201</v>
      </c>
      <c r="D2113" s="4" t="str">
        <f>LEFT(L2113,FIND(" ",L2113)-1)</f>
        <v>TD6637</v>
      </c>
      <c r="E2113" s="4" t="str">
        <f>MID(X2113,2,3)</f>
        <v>SPD</v>
      </c>
      <c r="G2113" s="17" t="s">
        <v>10234</v>
      </c>
      <c r="H2113" s="17" t="s">
        <v>10235</v>
      </c>
      <c r="I2113" s="17" t="s">
        <v>10328</v>
      </c>
      <c r="J2113" s="17" t="s">
        <v>10329</v>
      </c>
      <c r="K2113" s="17" t="s">
        <v>190</v>
      </c>
      <c r="L2113" s="17" t="s">
        <v>10532</v>
      </c>
      <c r="M2113" s="17" t="s">
        <v>933</v>
      </c>
      <c r="N2113" s="17" t="s">
        <v>487</v>
      </c>
      <c r="O2113" s="18">
        <v>18000</v>
      </c>
      <c r="P2113" s="18">
        <v>3788.6657971497798</v>
      </c>
      <c r="Q2113" s="16">
        <v>47347</v>
      </c>
      <c r="R2113" s="17" t="s">
        <v>11812</v>
      </c>
      <c r="S2113" s="17" t="s">
        <v>10286</v>
      </c>
      <c r="T2113" s="17" t="s">
        <v>11812</v>
      </c>
      <c r="U2113" s="17" t="s">
        <v>10248</v>
      </c>
      <c r="V2113" s="17"/>
      <c r="W2113" s="17" t="s">
        <v>10768</v>
      </c>
      <c r="X2113" s="17" t="s">
        <v>10535</v>
      </c>
      <c r="Y2113" s="18">
        <v>28794.87</v>
      </c>
      <c r="Z2113" s="17" t="s">
        <v>11818</v>
      </c>
      <c r="AA2113" s="18">
        <v>37174.2359114762</v>
      </c>
      <c r="AB2113" s="17" t="s">
        <v>10335</v>
      </c>
      <c r="AC2113" s="17" t="s">
        <v>10246</v>
      </c>
      <c r="AD2113" s="17"/>
      <c r="AE2113" s="18">
        <v>14211.334202850199</v>
      </c>
      <c r="AF2113" s="31" t="str">
        <f>_xlfn.XLOOKUP(A2113,Macmahon!B:B,Macmahon!AE:AE,"",0)</f>
        <v/>
      </c>
      <c r="AG2113" s="28" t="str">
        <f>_xlfn.XLOOKUP(A2113,Macmahon!B:B,Macmahon!AJ:AJ,"",0)</f>
        <v/>
      </c>
      <c r="AH2113" s="28" t="str">
        <f>_xlfn.XLOOKUP(A2113,Macmahon!B:B,Macmahon!AK:AK,"",0)</f>
        <v/>
      </c>
      <c r="AI2113" s="28">
        <f t="shared" si="44"/>
        <v>0</v>
      </c>
      <c r="AJ2113" s="40" t="str">
        <f>E2113&amp;C2113&amp;B2113</f>
        <v>SPD7201RF</v>
      </c>
      <c r="AK2113" s="40" t="str">
        <f>IFERROR(_xlfn.XLOOKUP(AJ2113,CrossRef!$A:$A,CrossRef!$J:$J,"Not Found"),"-")</f>
        <v>TKHL279-SURE-SPSN</v>
      </c>
      <c r="AL2113" s="40">
        <f>IFERROR(_xlfn.XLOOKUP(AJ2113,CrossRef!$A:$A,CrossRef!$K:$K,"Not Found"),"-")</f>
        <v>0</v>
      </c>
      <c r="AM2113" s="40" t="str">
        <f>IFERROR(_xlfn.XLOOKUP(AJ2113,CrossRef!$A:$A,CrossRef!$L:$L,"Not Found"),"-")</f>
        <v>18000H SUSPENSION CYLINDER CHANGE RHF</v>
      </c>
    </row>
    <row r="2114" spans="1:39" x14ac:dyDescent="0.3">
      <c r="A2114" s="4" t="str">
        <f>D2114&amp;C2114&amp;B2114</f>
        <v>TD63227213LR</v>
      </c>
      <c r="B2114" s="4" t="str">
        <f>LEFT(N2114,FIND(" ",N2114)-1)</f>
        <v>LR</v>
      </c>
      <c r="C2114" s="4" t="str">
        <f>LEFT(M2114,4)</f>
        <v>7213</v>
      </c>
      <c r="D2114" s="4" t="str">
        <f>LEFT(L2114,FIND(" ",L2114)-1)</f>
        <v>TD6322</v>
      </c>
      <c r="E2114" s="4" t="str">
        <f>MID(X2114,2,3)</f>
        <v>SND</v>
      </c>
      <c r="G2114" s="14" t="s">
        <v>10234</v>
      </c>
      <c r="H2114" s="14" t="s">
        <v>10235</v>
      </c>
      <c r="I2114" s="14" t="s">
        <v>10257</v>
      </c>
      <c r="J2114" s="14" t="s">
        <v>10258</v>
      </c>
      <c r="K2114" s="14" t="s">
        <v>187</v>
      </c>
      <c r="L2114" s="14" t="s">
        <v>10708</v>
      </c>
      <c r="M2114" s="14" t="s">
        <v>937</v>
      </c>
      <c r="N2114" s="14" t="s">
        <v>490</v>
      </c>
      <c r="O2114" s="15">
        <v>25000</v>
      </c>
      <c r="P2114" s="15">
        <v>28270.246643205599</v>
      </c>
      <c r="Q2114" s="16">
        <v>46011</v>
      </c>
      <c r="R2114" s="14" t="s">
        <v>11849</v>
      </c>
      <c r="S2114" s="14" t="s">
        <v>10261</v>
      </c>
      <c r="T2114" s="14" t="s">
        <v>11849</v>
      </c>
      <c r="U2114" s="14" t="s">
        <v>10248</v>
      </c>
      <c r="V2114" s="14"/>
      <c r="W2114" s="14" t="s">
        <v>11875</v>
      </c>
      <c r="X2114" s="14" t="s">
        <v>10710</v>
      </c>
      <c r="Y2114" s="15">
        <v>23301.32</v>
      </c>
      <c r="Z2114" s="14" t="s">
        <v>11851</v>
      </c>
      <c r="AA2114" s="15">
        <v>51917.606686599604</v>
      </c>
      <c r="AB2114" s="14" t="s">
        <v>10245</v>
      </c>
      <c r="AC2114" s="14" t="s">
        <v>10246</v>
      </c>
      <c r="AD2114" s="14" t="s">
        <v>10272</v>
      </c>
      <c r="AE2114" s="15">
        <v>-3270.2466432056199</v>
      </c>
      <c r="AF2114" s="31">
        <f>_xlfn.XLOOKUP(A2114,Macmahon!B:B,Macmahon!AE:AE,"",0)</f>
        <v>46193</v>
      </c>
      <c r="AG2114" s="28">
        <f>_xlfn.XLOOKUP(A2114,Macmahon!B:B,Macmahon!AJ:AJ,"",0)</f>
        <v>47982.258522719909</v>
      </c>
      <c r="AH2114" s="28">
        <f>_xlfn.XLOOKUP(A2114,Macmahon!B:B,Macmahon!AK:AK,"",0)</f>
        <v>47939</v>
      </c>
      <c r="AI2114" s="28">
        <f t="shared" si="44"/>
        <v>47939</v>
      </c>
      <c r="AJ2114" s="40" t="str">
        <f>E2114&amp;C2114&amp;B2114</f>
        <v>SND7213LR</v>
      </c>
      <c r="AK2114" s="40" t="str">
        <f>IFERROR(_xlfn.XLOOKUP(AJ2114,CrossRef!$A:$A,CrossRef!$J:$J,"Not Found"),"-")</f>
        <v>TKHL158-SURE-SPSN</v>
      </c>
      <c r="AL2114" s="40" t="str">
        <f>IFERROR(_xlfn.XLOOKUP(AJ2114,CrossRef!$A:$A,CrossRef!$K:$K,"Not Found"),"-")</f>
        <v>LHR</v>
      </c>
      <c r="AM2114" s="40" t="str">
        <f>IFERROR(_xlfn.XLOOKUP(AJ2114,CrossRef!$A:$A,CrossRef!$L:$L,"Not Found"),"-")</f>
        <v>25000H SUSPENSION CYLINDER CHANGE LHR</v>
      </c>
    </row>
    <row r="2115" spans="1:39" x14ac:dyDescent="0.3">
      <c r="A2115" s="4" t="str">
        <f>D2115&amp;C2115&amp;B2115</f>
        <v>TD63227213RR</v>
      </c>
      <c r="B2115" s="4" t="str">
        <f>LEFT(N2115,FIND(" ",N2115)-1)</f>
        <v>RR</v>
      </c>
      <c r="C2115" s="4" t="str">
        <f>LEFT(M2115,4)</f>
        <v>7213</v>
      </c>
      <c r="D2115" s="4" t="str">
        <f>LEFT(L2115,FIND(" ",L2115)-1)</f>
        <v>TD6322</v>
      </c>
      <c r="E2115" s="4" t="str">
        <f>MID(X2115,2,3)</f>
        <v>SND</v>
      </c>
      <c r="G2115" s="17" t="s">
        <v>10234</v>
      </c>
      <c r="H2115" s="17" t="s">
        <v>10235</v>
      </c>
      <c r="I2115" s="17" t="s">
        <v>10257</v>
      </c>
      <c r="J2115" s="17" t="s">
        <v>10258</v>
      </c>
      <c r="K2115" s="17" t="s">
        <v>187</v>
      </c>
      <c r="L2115" s="17" t="s">
        <v>10708</v>
      </c>
      <c r="M2115" s="17" t="s">
        <v>937</v>
      </c>
      <c r="N2115" s="17" t="s">
        <v>493</v>
      </c>
      <c r="O2115" s="18">
        <v>25000</v>
      </c>
      <c r="P2115" s="18">
        <v>28258.248596791102</v>
      </c>
      <c r="Q2115" s="16">
        <v>46012</v>
      </c>
      <c r="R2115" s="17" t="s">
        <v>11849</v>
      </c>
      <c r="S2115" s="17" t="s">
        <v>10261</v>
      </c>
      <c r="T2115" s="17" t="s">
        <v>11849</v>
      </c>
      <c r="U2115" s="17" t="s">
        <v>10248</v>
      </c>
      <c r="V2115" s="17"/>
      <c r="W2115" s="17" t="s">
        <v>11876</v>
      </c>
      <c r="X2115" s="17" t="s">
        <v>10710</v>
      </c>
      <c r="Y2115" s="18">
        <v>23301.32</v>
      </c>
      <c r="Z2115" s="17" t="s">
        <v>11853</v>
      </c>
      <c r="AA2115" s="18">
        <v>51933.9024191356</v>
      </c>
      <c r="AB2115" s="17" t="s">
        <v>10245</v>
      </c>
      <c r="AC2115" s="17" t="s">
        <v>10246</v>
      </c>
      <c r="AD2115" s="17" t="s">
        <v>10272</v>
      </c>
      <c r="AE2115" s="18">
        <v>-3258.2485967911398</v>
      </c>
      <c r="AF2115" s="31">
        <f>_xlfn.XLOOKUP(A2115,Macmahon!B:B,Macmahon!AE:AE,"",0)</f>
        <v>44417</v>
      </c>
      <c r="AG2115" s="28">
        <f>_xlfn.XLOOKUP(A2115,Macmahon!B:B,Macmahon!AJ:AJ,"",0)</f>
        <v>46022.6953125</v>
      </c>
      <c r="AH2115" s="28">
        <f>_xlfn.XLOOKUP(A2115,Macmahon!B:B,Macmahon!AK:AK,"",0)</f>
        <v>46012</v>
      </c>
      <c r="AI2115" s="28">
        <f t="shared" ref="AI2115:AI2178" si="45">IF(AG2115=0,AH2115,IF(AH2115=0,AG2115,MIN(AG2115,AH2115)))</f>
        <v>46012</v>
      </c>
      <c r="AJ2115" s="40" t="str">
        <f>E2115&amp;C2115&amp;B2115</f>
        <v>SND7213RR</v>
      </c>
      <c r="AK2115" s="40" t="str">
        <f>IFERROR(_xlfn.XLOOKUP(AJ2115,CrossRef!$A:$A,CrossRef!$J:$J,"Not Found"),"-")</f>
        <v>TKHL158-SURE-SPSN</v>
      </c>
      <c r="AL2115" s="40" t="str">
        <f>IFERROR(_xlfn.XLOOKUP(AJ2115,CrossRef!$A:$A,CrossRef!$K:$K,"Not Found"),"-")</f>
        <v>RHR</v>
      </c>
      <c r="AM2115" s="40" t="str">
        <f>IFERROR(_xlfn.XLOOKUP(AJ2115,CrossRef!$A:$A,CrossRef!$L:$L,"Not Found"),"-")</f>
        <v>25000H SUSPENSION CYLINDER CHANGE RHR</v>
      </c>
    </row>
    <row r="2116" spans="1:39" x14ac:dyDescent="0.3">
      <c r="A2116" s="4" t="str">
        <f>D2116&amp;C2116&amp;B2116</f>
        <v>TD63427213RR</v>
      </c>
      <c r="B2116" s="4" t="str">
        <f>LEFT(N2116,FIND(" ",N2116)-1)</f>
        <v>RR</v>
      </c>
      <c r="C2116" s="4" t="str">
        <f>LEFT(M2116,4)</f>
        <v>7213</v>
      </c>
      <c r="D2116" s="4" t="str">
        <f>LEFT(L2116,FIND(" ",L2116)-1)</f>
        <v>TD6342</v>
      </c>
      <c r="E2116" s="4" t="str">
        <f>MID(X2116,2,3)</f>
        <v>SSP</v>
      </c>
      <c r="G2116" s="14" t="s">
        <v>10234</v>
      </c>
      <c r="H2116" s="14" t="s">
        <v>10235</v>
      </c>
      <c r="I2116" s="14" t="s">
        <v>10257</v>
      </c>
      <c r="J2116" s="14" t="s">
        <v>10258</v>
      </c>
      <c r="K2116" s="14" t="s">
        <v>183</v>
      </c>
      <c r="L2116" s="14" t="s">
        <v>10401</v>
      </c>
      <c r="M2116" s="14" t="s">
        <v>937</v>
      </c>
      <c r="N2116" s="14" t="s">
        <v>493</v>
      </c>
      <c r="O2116" s="15">
        <v>25000</v>
      </c>
      <c r="P2116" s="15">
        <v>7894.1202304391099</v>
      </c>
      <c r="Q2116" s="16">
        <v>46997</v>
      </c>
      <c r="R2116" s="14" t="s">
        <v>11849</v>
      </c>
      <c r="S2116" s="14" t="s">
        <v>10261</v>
      </c>
      <c r="T2116" s="14" t="s">
        <v>11849</v>
      </c>
      <c r="U2116" s="14" t="s">
        <v>10248</v>
      </c>
      <c r="V2116" s="14"/>
      <c r="W2116" s="14" t="s">
        <v>11826</v>
      </c>
      <c r="X2116" s="14" t="s">
        <v>10402</v>
      </c>
      <c r="Y2116" s="15">
        <v>23301.32</v>
      </c>
      <c r="Z2116" s="14" t="s">
        <v>11853</v>
      </c>
      <c r="AA2116" s="15">
        <v>53634.081451060898</v>
      </c>
      <c r="AB2116" s="14" t="s">
        <v>10245</v>
      </c>
      <c r="AC2116" s="14" t="s">
        <v>10246</v>
      </c>
      <c r="AD2116" s="14" t="s">
        <v>10272</v>
      </c>
      <c r="AE2116" s="15">
        <v>17105.879769560899</v>
      </c>
      <c r="AF2116" s="31">
        <f>_xlfn.XLOOKUP(A2116,Macmahon!B:B,Macmahon!AE:AE,"",0)</f>
        <v>45618</v>
      </c>
      <c r="AG2116" s="28">
        <f>_xlfn.XLOOKUP(A2116,Macmahon!B:B,Macmahon!AJ:AJ,"",0)</f>
        <v>47846.812380937503</v>
      </c>
      <c r="AH2116" s="28">
        <f>_xlfn.XLOOKUP(A2116,Macmahon!B:B,Macmahon!AK:AK,"",0)</f>
        <v>47000</v>
      </c>
      <c r="AI2116" s="28">
        <f t="shared" si="45"/>
        <v>47000</v>
      </c>
      <c r="AJ2116" s="40" t="str">
        <f>E2116&amp;C2116&amp;B2116</f>
        <v>SSP7213RR</v>
      </c>
      <c r="AK2116" s="40" t="str">
        <f>IFERROR(_xlfn.XLOOKUP(AJ2116,CrossRef!$A:$A,CrossRef!$J:$J,"Not Found"),"-")</f>
        <v>TKHL131-SURE-SPSN</v>
      </c>
      <c r="AL2116" s="40" t="str">
        <f>IFERROR(_xlfn.XLOOKUP(AJ2116,CrossRef!$A:$A,CrossRef!$K:$K,"Not Found"),"-")</f>
        <v>RHR</v>
      </c>
      <c r="AM2116" s="40" t="str">
        <f>IFERROR(_xlfn.XLOOKUP(AJ2116,CrossRef!$A:$A,CrossRef!$L:$L,"Not Found"),"-")</f>
        <v>25000H SUSPENSION CYLINDER CHANGE RHR</v>
      </c>
    </row>
    <row r="2117" spans="1:39" x14ac:dyDescent="0.3">
      <c r="A2117" s="4" t="str">
        <f>D2117&amp;C2117&amp;B2117</f>
        <v>TD63427213LR</v>
      </c>
      <c r="B2117" s="4" t="str">
        <f>LEFT(N2117,FIND(" ",N2117)-1)</f>
        <v>LR</v>
      </c>
      <c r="C2117" s="4" t="str">
        <f>LEFT(M2117,4)</f>
        <v>7213</v>
      </c>
      <c r="D2117" s="4" t="str">
        <f>LEFT(L2117,FIND(" ",L2117)-1)</f>
        <v>TD6342</v>
      </c>
      <c r="E2117" s="4" t="str">
        <f>MID(X2117,2,3)</f>
        <v>SSP</v>
      </c>
      <c r="G2117" s="17" t="s">
        <v>10234</v>
      </c>
      <c r="H2117" s="17" t="s">
        <v>10235</v>
      </c>
      <c r="I2117" s="17" t="s">
        <v>10257</v>
      </c>
      <c r="J2117" s="17" t="s">
        <v>10258</v>
      </c>
      <c r="K2117" s="17" t="s">
        <v>183</v>
      </c>
      <c r="L2117" s="17" t="s">
        <v>10401</v>
      </c>
      <c r="M2117" s="17" t="s">
        <v>937</v>
      </c>
      <c r="N2117" s="17" t="s">
        <v>490</v>
      </c>
      <c r="O2117" s="18">
        <v>25000</v>
      </c>
      <c r="P2117" s="18">
        <v>10801.0123993979</v>
      </c>
      <c r="Q2117" s="16">
        <v>47300</v>
      </c>
      <c r="R2117" s="17" t="s">
        <v>11849</v>
      </c>
      <c r="S2117" s="17" t="s">
        <v>10261</v>
      </c>
      <c r="T2117" s="17" t="s">
        <v>11849</v>
      </c>
      <c r="U2117" s="17" t="s">
        <v>10248</v>
      </c>
      <c r="V2117" s="17"/>
      <c r="W2117" s="17" t="s">
        <v>11873</v>
      </c>
      <c r="X2117" s="17" t="s">
        <v>10402</v>
      </c>
      <c r="Y2117" s="18">
        <v>23301.32</v>
      </c>
      <c r="Z2117" s="17" t="s">
        <v>11851</v>
      </c>
      <c r="AA2117" s="18">
        <v>56952.356605064997</v>
      </c>
      <c r="AB2117" s="17" t="s">
        <v>10245</v>
      </c>
      <c r="AC2117" s="17" t="s">
        <v>10246</v>
      </c>
      <c r="AD2117" s="17" t="s">
        <v>10272</v>
      </c>
      <c r="AE2117" s="18">
        <v>14198.9876006021</v>
      </c>
      <c r="AF2117" s="31" t="str">
        <f>_xlfn.XLOOKUP(A2117,Macmahon!B:B,Macmahon!AE:AE,"",0)</f>
        <v/>
      </c>
      <c r="AG2117" s="28" t="str">
        <f>_xlfn.XLOOKUP(A2117,Macmahon!B:B,Macmahon!AJ:AJ,"",0)</f>
        <v/>
      </c>
      <c r="AH2117" s="28" t="str">
        <f>_xlfn.XLOOKUP(A2117,Macmahon!B:B,Macmahon!AK:AK,"",0)</f>
        <v/>
      </c>
      <c r="AI2117" s="28">
        <f t="shared" si="45"/>
        <v>0</v>
      </c>
      <c r="AJ2117" s="40" t="str">
        <f>E2117&amp;C2117&amp;B2117</f>
        <v>SSP7213LR</v>
      </c>
      <c r="AK2117" s="40" t="str">
        <f>IFERROR(_xlfn.XLOOKUP(AJ2117,CrossRef!$A:$A,CrossRef!$J:$J,"Not Found"),"-")</f>
        <v>TKHL131-SURE-SPSN</v>
      </c>
      <c r="AL2117" s="40" t="str">
        <f>IFERROR(_xlfn.XLOOKUP(AJ2117,CrossRef!$A:$A,CrossRef!$K:$K,"Not Found"),"-")</f>
        <v>LHR</v>
      </c>
      <c r="AM2117" s="40" t="str">
        <f>IFERROR(_xlfn.XLOOKUP(AJ2117,CrossRef!$A:$A,CrossRef!$L:$L,"Not Found"),"-")</f>
        <v>25000H SUSPENSION CYLINDER CHANGE LHR</v>
      </c>
    </row>
    <row r="2118" spans="1:39" x14ac:dyDescent="0.3">
      <c r="A2118" s="4" t="str">
        <f>D2118&amp;C2118&amp;B2118</f>
        <v>TD63457213LR</v>
      </c>
      <c r="B2118" s="4" t="str">
        <f>LEFT(N2118,FIND(" ",N2118)-1)</f>
        <v>LR</v>
      </c>
      <c r="C2118" s="4" t="str">
        <f>LEFT(M2118,4)</f>
        <v>7213</v>
      </c>
      <c r="D2118" s="4" t="str">
        <f>LEFT(L2118,FIND(" ",L2118)-1)</f>
        <v>TD6345</v>
      </c>
      <c r="E2118" s="4" t="str">
        <f>MID(X2118,2,3)</f>
        <v>SSP</v>
      </c>
      <c r="G2118" s="14" t="s">
        <v>10234</v>
      </c>
      <c r="H2118" s="14" t="s">
        <v>10235</v>
      </c>
      <c r="I2118" s="14" t="s">
        <v>10257</v>
      </c>
      <c r="J2118" s="14" t="s">
        <v>10258</v>
      </c>
      <c r="K2118" s="14" t="s">
        <v>183</v>
      </c>
      <c r="L2118" s="14" t="s">
        <v>10403</v>
      </c>
      <c r="M2118" s="14" t="s">
        <v>937</v>
      </c>
      <c r="N2118" s="14" t="s">
        <v>490</v>
      </c>
      <c r="O2118" s="15">
        <v>25000</v>
      </c>
      <c r="P2118" s="15">
        <v>19890.5269206517</v>
      </c>
      <c r="Q2118" s="16">
        <v>46487</v>
      </c>
      <c r="R2118" s="14" t="s">
        <v>11849</v>
      </c>
      <c r="S2118" s="14" t="s">
        <v>10261</v>
      </c>
      <c r="T2118" s="14" t="s">
        <v>11849</v>
      </c>
      <c r="U2118" s="14" t="s">
        <v>10269</v>
      </c>
      <c r="V2118" s="14"/>
      <c r="W2118" s="14" t="s">
        <v>11830</v>
      </c>
      <c r="X2118" s="14" t="s">
        <v>10404</v>
      </c>
      <c r="Y2118" s="15">
        <v>23301.32</v>
      </c>
      <c r="Z2118" s="14" t="s">
        <v>11851</v>
      </c>
      <c r="AA2118" s="15">
        <v>50166.115845311397</v>
      </c>
      <c r="AB2118" s="14" t="s">
        <v>10245</v>
      </c>
      <c r="AC2118" s="14" t="s">
        <v>10246</v>
      </c>
      <c r="AD2118" s="14" t="s">
        <v>10272</v>
      </c>
      <c r="AE2118" s="15">
        <v>5109.4730793482904</v>
      </c>
      <c r="AF2118" s="31" t="str">
        <f>_xlfn.XLOOKUP(A2118,Macmahon!B:B,Macmahon!AE:AE,"",0)</f>
        <v/>
      </c>
      <c r="AG2118" s="28" t="str">
        <f>_xlfn.XLOOKUP(A2118,Macmahon!B:B,Macmahon!AJ:AJ,"",0)</f>
        <v/>
      </c>
      <c r="AH2118" s="28" t="str">
        <f>_xlfn.XLOOKUP(A2118,Macmahon!B:B,Macmahon!AK:AK,"",0)</f>
        <v/>
      </c>
      <c r="AI2118" s="28">
        <f t="shared" si="45"/>
        <v>0</v>
      </c>
      <c r="AJ2118" s="40" t="str">
        <f>E2118&amp;C2118&amp;B2118</f>
        <v>SSP7213LR</v>
      </c>
      <c r="AK2118" s="40" t="str">
        <f>IFERROR(_xlfn.XLOOKUP(AJ2118,CrossRef!$A:$A,CrossRef!$J:$J,"Not Found"),"-")</f>
        <v>TKHL131-SURE-SPSN</v>
      </c>
      <c r="AL2118" s="40" t="str">
        <f>IFERROR(_xlfn.XLOOKUP(AJ2118,CrossRef!$A:$A,CrossRef!$K:$K,"Not Found"),"-")</f>
        <v>LHR</v>
      </c>
      <c r="AM2118" s="40" t="str">
        <f>IFERROR(_xlfn.XLOOKUP(AJ2118,CrossRef!$A:$A,CrossRef!$L:$L,"Not Found"),"-")</f>
        <v>25000H SUSPENSION CYLINDER CHANGE LHR</v>
      </c>
    </row>
    <row r="2119" spans="1:39" x14ac:dyDescent="0.3">
      <c r="A2119" s="4" t="str">
        <f>D2119&amp;C2119&amp;B2119</f>
        <v>TD63457213RR</v>
      </c>
      <c r="B2119" s="4" t="str">
        <f>LEFT(N2119,FIND(" ",N2119)-1)</f>
        <v>RR</v>
      </c>
      <c r="C2119" s="4" t="str">
        <f>LEFT(M2119,4)</f>
        <v>7213</v>
      </c>
      <c r="D2119" s="4" t="str">
        <f>LEFT(L2119,FIND(" ",L2119)-1)</f>
        <v>TD6345</v>
      </c>
      <c r="E2119" s="4" t="str">
        <f>MID(X2119,2,3)</f>
        <v>SSP</v>
      </c>
      <c r="G2119" s="17" t="s">
        <v>10234</v>
      </c>
      <c r="H2119" s="17" t="s">
        <v>10235</v>
      </c>
      <c r="I2119" s="17" t="s">
        <v>10257</v>
      </c>
      <c r="J2119" s="17" t="s">
        <v>10258</v>
      </c>
      <c r="K2119" s="17" t="s">
        <v>183</v>
      </c>
      <c r="L2119" s="17" t="s">
        <v>10403</v>
      </c>
      <c r="M2119" s="17" t="s">
        <v>937</v>
      </c>
      <c r="N2119" s="17" t="s">
        <v>493</v>
      </c>
      <c r="O2119" s="18">
        <v>25000</v>
      </c>
      <c r="P2119" s="18">
        <v>15051.9180284759</v>
      </c>
      <c r="Q2119" s="16">
        <v>46981</v>
      </c>
      <c r="R2119" s="17" t="s">
        <v>11849</v>
      </c>
      <c r="S2119" s="17" t="s">
        <v>10261</v>
      </c>
      <c r="T2119" s="17" t="s">
        <v>11849</v>
      </c>
      <c r="U2119" s="17" t="s">
        <v>10248</v>
      </c>
      <c r="V2119" s="17"/>
      <c r="W2119" s="17" t="s">
        <v>11877</v>
      </c>
      <c r="X2119" s="17" t="s">
        <v>10404</v>
      </c>
      <c r="Y2119" s="18">
        <v>23301.32</v>
      </c>
      <c r="Z2119" s="17" t="s">
        <v>11853</v>
      </c>
      <c r="AA2119" s="18">
        <v>55576.109000684497</v>
      </c>
      <c r="AB2119" s="17" t="s">
        <v>10245</v>
      </c>
      <c r="AC2119" s="17" t="s">
        <v>10246</v>
      </c>
      <c r="AD2119" s="17" t="s">
        <v>10272</v>
      </c>
      <c r="AE2119" s="18">
        <v>9948.0819715240796</v>
      </c>
      <c r="AF2119" s="31">
        <f>_xlfn.XLOOKUP(A2119,Macmahon!B:B,Macmahon!AE:AE,"",0)</f>
        <v>45139</v>
      </c>
      <c r="AG2119" s="28">
        <f>_xlfn.XLOOKUP(A2119,Macmahon!B:B,Macmahon!AJ:AJ,"",0)</f>
        <v>46927.014245023151</v>
      </c>
      <c r="AH2119" s="28">
        <f>_xlfn.XLOOKUP(A2119,Macmahon!B:B,Macmahon!AK:AK,"",0)</f>
        <v>46973</v>
      </c>
      <c r="AI2119" s="28">
        <f t="shared" si="45"/>
        <v>46927.014245023151</v>
      </c>
      <c r="AJ2119" s="40" t="str">
        <f>E2119&amp;C2119&amp;B2119</f>
        <v>SSP7213RR</v>
      </c>
      <c r="AK2119" s="40" t="str">
        <f>IFERROR(_xlfn.XLOOKUP(AJ2119,CrossRef!$A:$A,CrossRef!$J:$J,"Not Found"),"-")</f>
        <v>TKHL131-SURE-SPSN</v>
      </c>
      <c r="AL2119" s="40" t="str">
        <f>IFERROR(_xlfn.XLOOKUP(AJ2119,CrossRef!$A:$A,CrossRef!$K:$K,"Not Found"),"-")</f>
        <v>RHR</v>
      </c>
      <c r="AM2119" s="40" t="str">
        <f>IFERROR(_xlfn.XLOOKUP(AJ2119,CrossRef!$A:$A,CrossRef!$L:$L,"Not Found"),"-")</f>
        <v>25000H SUSPENSION CYLINDER CHANGE RHR</v>
      </c>
    </row>
    <row r="2120" spans="1:39" x14ac:dyDescent="0.3">
      <c r="A2120" s="4" t="str">
        <f>D2120&amp;C2120&amp;B2120</f>
        <v>TD63477213LR</v>
      </c>
      <c r="B2120" s="4" t="str">
        <f>LEFT(N2120,FIND(" ",N2120)-1)</f>
        <v>LR</v>
      </c>
      <c r="C2120" s="4" t="str">
        <f>LEFT(M2120,4)</f>
        <v>7213</v>
      </c>
      <c r="D2120" s="4" t="str">
        <f>LEFT(L2120,FIND(" ",L2120)-1)</f>
        <v>TD6347</v>
      </c>
      <c r="E2120" s="4" t="str">
        <f>MID(X2120,2,3)</f>
        <v>SSP</v>
      </c>
      <c r="G2120" s="14" t="s">
        <v>10234</v>
      </c>
      <c r="H2120" s="14" t="s">
        <v>10235</v>
      </c>
      <c r="I2120" s="14" t="s">
        <v>10257</v>
      </c>
      <c r="J2120" s="14" t="s">
        <v>10258</v>
      </c>
      <c r="K2120" s="14" t="s">
        <v>183</v>
      </c>
      <c r="L2120" s="14" t="s">
        <v>10411</v>
      </c>
      <c r="M2120" s="14" t="s">
        <v>937</v>
      </c>
      <c r="N2120" s="14" t="s">
        <v>490</v>
      </c>
      <c r="O2120" s="15">
        <v>25000</v>
      </c>
      <c r="P2120" s="15">
        <v>45488.629921562198</v>
      </c>
      <c r="Q2120" s="16">
        <v>45740</v>
      </c>
      <c r="R2120" s="14" t="s">
        <v>11849</v>
      </c>
      <c r="S2120" s="14" t="s">
        <v>10261</v>
      </c>
      <c r="T2120" s="14" t="s">
        <v>11849</v>
      </c>
      <c r="U2120" s="14" t="s">
        <v>10269</v>
      </c>
      <c r="V2120" s="14"/>
      <c r="W2120" s="14" t="s">
        <v>11874</v>
      </c>
      <c r="X2120" s="14" t="s">
        <v>10413</v>
      </c>
      <c r="Y2120" s="15">
        <v>23301.32</v>
      </c>
      <c r="Z2120" s="14" t="s">
        <v>11851</v>
      </c>
      <c r="AA2120" s="15">
        <v>40300.018869374297</v>
      </c>
      <c r="AB2120" s="14" t="s">
        <v>10245</v>
      </c>
      <c r="AC2120" s="14" t="s">
        <v>10246</v>
      </c>
      <c r="AD2120" s="14" t="s">
        <v>10272</v>
      </c>
      <c r="AE2120" s="15">
        <v>-20488.629921562198</v>
      </c>
      <c r="AF2120" s="31" t="str">
        <f>_xlfn.XLOOKUP(A2120,Macmahon!B:B,Macmahon!AE:AE,"",0)</f>
        <v/>
      </c>
      <c r="AG2120" s="28" t="str">
        <f>_xlfn.XLOOKUP(A2120,Macmahon!B:B,Macmahon!AJ:AJ,"",0)</f>
        <v/>
      </c>
      <c r="AH2120" s="28" t="str">
        <f>_xlfn.XLOOKUP(A2120,Macmahon!B:B,Macmahon!AK:AK,"",0)</f>
        <v/>
      </c>
      <c r="AI2120" s="28">
        <f t="shared" si="45"/>
        <v>0</v>
      </c>
      <c r="AJ2120" s="40" t="str">
        <f>E2120&amp;C2120&amp;B2120</f>
        <v>SSP7213LR</v>
      </c>
      <c r="AK2120" s="40" t="str">
        <f>IFERROR(_xlfn.XLOOKUP(AJ2120,CrossRef!$A:$A,CrossRef!$J:$J,"Not Found"),"-")</f>
        <v>TKHL131-SURE-SPSN</v>
      </c>
      <c r="AL2120" s="40" t="str">
        <f>IFERROR(_xlfn.XLOOKUP(AJ2120,CrossRef!$A:$A,CrossRef!$K:$K,"Not Found"),"-")</f>
        <v>LHR</v>
      </c>
      <c r="AM2120" s="40" t="str">
        <f>IFERROR(_xlfn.XLOOKUP(AJ2120,CrossRef!$A:$A,CrossRef!$L:$L,"Not Found"),"-")</f>
        <v>25000H SUSPENSION CYLINDER CHANGE LHR</v>
      </c>
    </row>
    <row r="2121" spans="1:39" x14ac:dyDescent="0.3">
      <c r="A2121" s="4" t="str">
        <f>D2121&amp;C2121&amp;B2121</f>
        <v>TD63477213RR</v>
      </c>
      <c r="B2121" s="4" t="str">
        <f>LEFT(N2121,FIND(" ",N2121)-1)</f>
        <v>RR</v>
      </c>
      <c r="C2121" s="4" t="str">
        <f>LEFT(M2121,4)</f>
        <v>7213</v>
      </c>
      <c r="D2121" s="4" t="str">
        <f>LEFT(L2121,FIND(" ",L2121)-1)</f>
        <v>TD6347</v>
      </c>
      <c r="E2121" s="4" t="str">
        <f>MID(X2121,2,3)</f>
        <v>SSP</v>
      </c>
      <c r="G2121" s="17" t="s">
        <v>10234</v>
      </c>
      <c r="H2121" s="17" t="s">
        <v>10235</v>
      </c>
      <c r="I2121" s="17" t="s">
        <v>10257</v>
      </c>
      <c r="J2121" s="17" t="s">
        <v>10258</v>
      </c>
      <c r="K2121" s="17" t="s">
        <v>183</v>
      </c>
      <c r="L2121" s="17" t="s">
        <v>10411</v>
      </c>
      <c r="M2121" s="17" t="s">
        <v>937</v>
      </c>
      <c r="N2121" s="17" t="s">
        <v>493</v>
      </c>
      <c r="O2121" s="18">
        <v>25000</v>
      </c>
      <c r="P2121" s="18">
        <v>45488.629921562198</v>
      </c>
      <c r="Q2121" s="16">
        <v>45740</v>
      </c>
      <c r="R2121" s="17" t="s">
        <v>11849</v>
      </c>
      <c r="S2121" s="17" t="s">
        <v>10261</v>
      </c>
      <c r="T2121" s="17" t="s">
        <v>11849</v>
      </c>
      <c r="U2121" s="17" t="s">
        <v>10269</v>
      </c>
      <c r="V2121" s="17"/>
      <c r="W2121" s="17" t="s">
        <v>11874</v>
      </c>
      <c r="X2121" s="17" t="s">
        <v>10413</v>
      </c>
      <c r="Y2121" s="18">
        <v>23301.32</v>
      </c>
      <c r="Z2121" s="17" t="s">
        <v>11853</v>
      </c>
      <c r="AA2121" s="18">
        <v>40300.018869374297</v>
      </c>
      <c r="AB2121" s="17" t="s">
        <v>10245</v>
      </c>
      <c r="AC2121" s="17" t="s">
        <v>10246</v>
      </c>
      <c r="AD2121" s="17" t="s">
        <v>10272</v>
      </c>
      <c r="AE2121" s="18">
        <v>-20488.629921562198</v>
      </c>
      <c r="AF2121" s="31">
        <f>_xlfn.XLOOKUP(A2121,Macmahon!B:B,Macmahon!AE:AE,"",0)</f>
        <v>43315</v>
      </c>
      <c r="AG2121" s="28">
        <f>_xlfn.XLOOKUP(A2121,Macmahon!B:B,Macmahon!AJ:AJ,"",0)</f>
        <v>44508.187251006944</v>
      </c>
      <c r="AH2121" s="28">
        <f>_xlfn.XLOOKUP(A2121,Macmahon!B:B,Macmahon!AK:AK,"",0)</f>
        <v>45260</v>
      </c>
      <c r="AI2121" s="28">
        <f t="shared" si="45"/>
        <v>44508.187251006944</v>
      </c>
      <c r="AJ2121" s="40" t="str">
        <f>E2121&amp;C2121&amp;B2121</f>
        <v>SSP7213RR</v>
      </c>
      <c r="AK2121" s="40" t="str">
        <f>IFERROR(_xlfn.XLOOKUP(AJ2121,CrossRef!$A:$A,CrossRef!$J:$J,"Not Found"),"-")</f>
        <v>TKHL131-SURE-SPSN</v>
      </c>
      <c r="AL2121" s="40" t="str">
        <f>IFERROR(_xlfn.XLOOKUP(AJ2121,CrossRef!$A:$A,CrossRef!$K:$K,"Not Found"),"-")</f>
        <v>RHR</v>
      </c>
      <c r="AM2121" s="40" t="str">
        <f>IFERROR(_xlfn.XLOOKUP(AJ2121,CrossRef!$A:$A,CrossRef!$L:$L,"Not Found"),"-")</f>
        <v>25000H SUSPENSION CYLINDER CHANGE RHR</v>
      </c>
    </row>
    <row r="2122" spans="1:39" x14ac:dyDescent="0.3">
      <c r="A2122" s="4" t="str">
        <f>D2122&amp;C2122&amp;B2122</f>
        <v>TD63487213LR</v>
      </c>
      <c r="B2122" s="4" t="str">
        <f>LEFT(N2122,FIND(" ",N2122)-1)</f>
        <v>LR</v>
      </c>
      <c r="C2122" s="4" t="str">
        <f>LEFT(M2122,4)</f>
        <v>7213</v>
      </c>
      <c r="D2122" s="4" t="str">
        <f>LEFT(L2122,FIND(" ",L2122)-1)</f>
        <v>TD6348</v>
      </c>
      <c r="E2122" s="4" t="str">
        <f>MID(X2122,2,3)</f>
        <v>SSP</v>
      </c>
      <c r="G2122" s="14" t="s">
        <v>10234</v>
      </c>
      <c r="H2122" s="14" t="s">
        <v>10235</v>
      </c>
      <c r="I2122" s="14" t="s">
        <v>10257</v>
      </c>
      <c r="J2122" s="14" t="s">
        <v>10258</v>
      </c>
      <c r="K2122" s="14" t="s">
        <v>183</v>
      </c>
      <c r="L2122" s="14" t="s">
        <v>10408</v>
      </c>
      <c r="M2122" s="14" t="s">
        <v>937</v>
      </c>
      <c r="N2122" s="14" t="s">
        <v>490</v>
      </c>
      <c r="O2122" s="15">
        <v>25000</v>
      </c>
      <c r="P2122" s="15">
        <v>32629.886927942302</v>
      </c>
      <c r="Q2122" s="16">
        <v>48035</v>
      </c>
      <c r="R2122" s="14" t="s">
        <v>11849</v>
      </c>
      <c r="S2122" s="14" t="s">
        <v>10261</v>
      </c>
      <c r="T2122" s="14" t="s">
        <v>11849</v>
      </c>
      <c r="U2122" s="14" t="s">
        <v>10248</v>
      </c>
      <c r="V2122" s="14"/>
      <c r="W2122" s="14" t="s">
        <v>10883</v>
      </c>
      <c r="X2122" s="14" t="s">
        <v>10410</v>
      </c>
      <c r="Y2122" s="15">
        <v>23301.32</v>
      </c>
      <c r="Z2122" s="14" t="s">
        <v>11851</v>
      </c>
      <c r="AA2122" s="15">
        <v>73227.597399041799</v>
      </c>
      <c r="AB2122" s="14" t="s">
        <v>10245</v>
      </c>
      <c r="AC2122" s="14" t="s">
        <v>10246</v>
      </c>
      <c r="AD2122" s="14" t="s">
        <v>10272</v>
      </c>
      <c r="AE2122" s="15">
        <v>-7629.8869279422497</v>
      </c>
      <c r="AF2122" s="31" t="str">
        <f>_xlfn.XLOOKUP(A2122,Macmahon!B:B,Macmahon!AE:AE,"",0)</f>
        <v/>
      </c>
      <c r="AG2122" s="28" t="str">
        <f>_xlfn.XLOOKUP(A2122,Macmahon!B:B,Macmahon!AJ:AJ,"",0)</f>
        <v/>
      </c>
      <c r="AH2122" s="28" t="str">
        <f>_xlfn.XLOOKUP(A2122,Macmahon!B:B,Macmahon!AK:AK,"",0)</f>
        <v/>
      </c>
      <c r="AI2122" s="28">
        <f t="shared" si="45"/>
        <v>0</v>
      </c>
      <c r="AJ2122" s="40" t="str">
        <f>E2122&amp;C2122&amp;B2122</f>
        <v>SSP7213LR</v>
      </c>
      <c r="AK2122" s="40" t="str">
        <f>IFERROR(_xlfn.XLOOKUP(AJ2122,CrossRef!$A:$A,CrossRef!$J:$J,"Not Found"),"-")</f>
        <v>TKHL131-SURE-SPSN</v>
      </c>
      <c r="AL2122" s="40" t="str">
        <f>IFERROR(_xlfn.XLOOKUP(AJ2122,CrossRef!$A:$A,CrossRef!$K:$K,"Not Found"),"-")</f>
        <v>LHR</v>
      </c>
      <c r="AM2122" s="40" t="str">
        <f>IFERROR(_xlfn.XLOOKUP(AJ2122,CrossRef!$A:$A,CrossRef!$L:$L,"Not Found"),"-")</f>
        <v>25000H SUSPENSION CYLINDER CHANGE LHR</v>
      </c>
    </row>
    <row r="2123" spans="1:39" x14ac:dyDescent="0.3">
      <c r="A2123" s="4" t="str">
        <f>D2123&amp;C2123&amp;B2123</f>
        <v>TD63487213RR</v>
      </c>
      <c r="B2123" s="4" t="str">
        <f>LEFT(N2123,FIND(" ",N2123)-1)</f>
        <v>RR</v>
      </c>
      <c r="C2123" s="4" t="str">
        <f>LEFT(M2123,4)</f>
        <v>7213</v>
      </c>
      <c r="D2123" s="4" t="str">
        <f>LEFT(L2123,FIND(" ",L2123)-1)</f>
        <v>TD6348</v>
      </c>
      <c r="E2123" s="4" t="str">
        <f>MID(X2123,2,3)</f>
        <v>SSP</v>
      </c>
      <c r="G2123" s="17" t="s">
        <v>10234</v>
      </c>
      <c r="H2123" s="17" t="s">
        <v>10235</v>
      </c>
      <c r="I2123" s="17" t="s">
        <v>10257</v>
      </c>
      <c r="J2123" s="17" t="s">
        <v>10258</v>
      </c>
      <c r="K2123" s="17" t="s">
        <v>183</v>
      </c>
      <c r="L2123" s="17" t="s">
        <v>10408</v>
      </c>
      <c r="M2123" s="17" t="s">
        <v>937</v>
      </c>
      <c r="N2123" s="17" t="s">
        <v>493</v>
      </c>
      <c r="O2123" s="18">
        <v>25000</v>
      </c>
      <c r="P2123" s="18">
        <v>21565.912924906501</v>
      </c>
      <c r="Q2123" s="16">
        <v>48410</v>
      </c>
      <c r="R2123" s="17" t="s">
        <v>11849</v>
      </c>
      <c r="S2123" s="17" t="s">
        <v>10261</v>
      </c>
      <c r="T2123" s="17" t="s">
        <v>11849</v>
      </c>
      <c r="U2123" s="17" t="s">
        <v>10248</v>
      </c>
      <c r="V2123" s="17"/>
      <c r="W2123" s="17" t="s">
        <v>11873</v>
      </c>
      <c r="X2123" s="17" t="s">
        <v>10410</v>
      </c>
      <c r="Y2123" s="18">
        <v>23301.32</v>
      </c>
      <c r="Z2123" s="17" t="s">
        <v>11853</v>
      </c>
      <c r="AA2123" s="18">
        <v>78361.067624914402</v>
      </c>
      <c r="AB2123" s="17" t="s">
        <v>10245</v>
      </c>
      <c r="AC2123" s="17" t="s">
        <v>10246</v>
      </c>
      <c r="AD2123" s="17" t="s">
        <v>10272</v>
      </c>
      <c r="AE2123" s="18">
        <v>3434.08707509346</v>
      </c>
      <c r="AF2123" s="31">
        <f>_xlfn.XLOOKUP(A2123,Macmahon!B:B,Macmahon!AE:AE,"",0)</f>
        <v>44857</v>
      </c>
      <c r="AG2123" s="28">
        <f>_xlfn.XLOOKUP(A2123,Macmahon!B:B,Macmahon!AJ:AJ,"",0)</f>
        <v>46509.116923067129</v>
      </c>
      <c r="AH2123" s="28">
        <f>_xlfn.XLOOKUP(A2123,Macmahon!B:B,Macmahon!AK:AK,"",0)</f>
        <v>48219</v>
      </c>
      <c r="AI2123" s="28">
        <f t="shared" si="45"/>
        <v>46509.116923067129</v>
      </c>
      <c r="AJ2123" s="40" t="str">
        <f>E2123&amp;C2123&amp;B2123</f>
        <v>SSP7213RR</v>
      </c>
      <c r="AK2123" s="40" t="str">
        <f>IFERROR(_xlfn.XLOOKUP(AJ2123,CrossRef!$A:$A,CrossRef!$J:$J,"Not Found"),"-")</f>
        <v>TKHL131-SURE-SPSN</v>
      </c>
      <c r="AL2123" s="40" t="str">
        <f>IFERROR(_xlfn.XLOOKUP(AJ2123,CrossRef!$A:$A,CrossRef!$K:$K,"Not Found"),"-")</f>
        <v>RHR</v>
      </c>
      <c r="AM2123" s="40" t="str">
        <f>IFERROR(_xlfn.XLOOKUP(AJ2123,CrossRef!$A:$A,CrossRef!$L:$L,"Not Found"),"-")</f>
        <v>25000H SUSPENSION CYLINDER CHANGE RHR</v>
      </c>
    </row>
    <row r="2124" spans="1:39" x14ac:dyDescent="0.3">
      <c r="A2124" s="4" t="str">
        <f>D2124&amp;C2124&amp;B2124</f>
        <v>TD66407213LR</v>
      </c>
      <c r="B2124" s="4" t="str">
        <f>LEFT(N2124,FIND(" ",N2124)-1)</f>
        <v>LR</v>
      </c>
      <c r="C2124" s="4" t="str">
        <f>LEFT(M2124,4)</f>
        <v>7213</v>
      </c>
      <c r="D2124" s="4" t="str">
        <f>LEFT(L2124,FIND(" ",L2124)-1)</f>
        <v>TD6640</v>
      </c>
      <c r="E2124" s="4" t="str">
        <f>MID(X2124,2,3)</f>
        <v>SPD</v>
      </c>
      <c r="G2124" s="14" t="s">
        <v>10234</v>
      </c>
      <c r="H2124" s="14" t="s">
        <v>10235</v>
      </c>
      <c r="I2124" s="14" t="s">
        <v>10328</v>
      </c>
      <c r="J2124" s="14" t="s">
        <v>10329</v>
      </c>
      <c r="K2124" s="14" t="s">
        <v>190</v>
      </c>
      <c r="L2124" s="14" t="s">
        <v>10529</v>
      </c>
      <c r="M2124" s="14" t="s">
        <v>937</v>
      </c>
      <c r="N2124" s="14" t="s">
        <v>490</v>
      </c>
      <c r="O2124" s="15">
        <v>14000</v>
      </c>
      <c r="P2124" s="15">
        <v>7493.6111557185504</v>
      </c>
      <c r="Q2124" s="16">
        <v>47892</v>
      </c>
      <c r="R2124" s="14" t="s">
        <v>11855</v>
      </c>
      <c r="S2124" s="14" t="s">
        <v>10286</v>
      </c>
      <c r="T2124" s="14" t="s">
        <v>11855</v>
      </c>
      <c r="U2124" s="14" t="s">
        <v>10248</v>
      </c>
      <c r="V2124" s="14"/>
      <c r="W2124" s="14" t="s">
        <v>11826</v>
      </c>
      <c r="X2124" s="14" t="s">
        <v>10531</v>
      </c>
      <c r="Y2124" s="15">
        <v>23141.01</v>
      </c>
      <c r="Z2124" s="14" t="s">
        <v>11857</v>
      </c>
      <c r="AA2124" s="15">
        <v>42236.462696782997</v>
      </c>
      <c r="AB2124" s="14" t="s">
        <v>10335</v>
      </c>
      <c r="AC2124" s="14" t="s">
        <v>10246</v>
      </c>
      <c r="AD2124" s="14"/>
      <c r="AE2124" s="15">
        <v>6506.3888442814496</v>
      </c>
      <c r="AF2124" s="31">
        <f>_xlfn.XLOOKUP(A2124,Macmahon!B:B,Macmahon!AE:AE,"",0)</f>
        <v>45606</v>
      </c>
      <c r="AG2124" s="28">
        <f>_xlfn.XLOOKUP(A2124,Macmahon!B:B,Macmahon!AJ:AJ,"",0)</f>
        <v>46878.678952465278</v>
      </c>
      <c r="AH2124" s="28">
        <f>_xlfn.XLOOKUP(A2124,Macmahon!B:B,Macmahon!AK:AK,"",0)</f>
        <v>47906</v>
      </c>
      <c r="AI2124" s="28">
        <f t="shared" si="45"/>
        <v>46878.678952465278</v>
      </c>
      <c r="AJ2124" s="40" t="str">
        <f>E2124&amp;C2124&amp;B2124</f>
        <v>SPD7213LR</v>
      </c>
      <c r="AK2124" s="40" t="str">
        <f>IFERROR(_xlfn.XLOOKUP(AJ2124,CrossRef!$A:$A,CrossRef!$J:$J,"Not Found"),"-")</f>
        <v>TKHL139-SURE-SPSN</v>
      </c>
      <c r="AL2124" s="40" t="str">
        <f>IFERROR(_xlfn.XLOOKUP(AJ2124,CrossRef!$A:$A,CrossRef!$K:$K,"Not Found"),"-")</f>
        <v>LHR</v>
      </c>
      <c r="AM2124" s="40" t="str">
        <f>IFERROR(_xlfn.XLOOKUP(AJ2124,CrossRef!$A:$A,CrossRef!$L:$L,"Not Found"),"-")</f>
        <v>14000H SUSPENSION CYLINDER CHANGE LHR</v>
      </c>
    </row>
    <row r="2125" spans="1:39" x14ac:dyDescent="0.3">
      <c r="A2125" s="4" t="str">
        <f>D2125&amp;C2125&amp;B2125</f>
        <v>TD66447213LR</v>
      </c>
      <c r="B2125" s="4" t="str">
        <f>LEFT(N2125,FIND(" ",N2125)-1)</f>
        <v>LR</v>
      </c>
      <c r="C2125" s="4" t="str">
        <f>LEFT(M2125,4)</f>
        <v>7213</v>
      </c>
      <c r="D2125" s="4" t="str">
        <f>LEFT(L2125,FIND(" ",L2125)-1)</f>
        <v>TD6644</v>
      </c>
      <c r="E2125" s="4" t="str">
        <f>MID(X2125,2,3)</f>
        <v>SPD</v>
      </c>
      <c r="G2125" s="17" t="s">
        <v>10234</v>
      </c>
      <c r="H2125" s="17" t="s">
        <v>10235</v>
      </c>
      <c r="I2125" s="17" t="s">
        <v>10328</v>
      </c>
      <c r="J2125" s="17" t="s">
        <v>10329</v>
      </c>
      <c r="K2125" s="17" t="s">
        <v>190</v>
      </c>
      <c r="L2125" s="17" t="s">
        <v>10519</v>
      </c>
      <c r="M2125" s="17" t="s">
        <v>937</v>
      </c>
      <c r="N2125" s="17" t="s">
        <v>490</v>
      </c>
      <c r="O2125" s="18">
        <v>14000</v>
      </c>
      <c r="P2125" s="18">
        <v>8422.7589753730408</v>
      </c>
      <c r="Q2125" s="16">
        <v>47796</v>
      </c>
      <c r="R2125" s="17" t="s">
        <v>11855</v>
      </c>
      <c r="S2125" s="17" t="s">
        <v>10286</v>
      </c>
      <c r="T2125" s="17" t="s">
        <v>11855</v>
      </c>
      <c r="U2125" s="17" t="s">
        <v>10248</v>
      </c>
      <c r="V2125" s="17"/>
      <c r="W2125" s="17" t="s">
        <v>11858</v>
      </c>
      <c r="X2125" s="17" t="s">
        <v>10521</v>
      </c>
      <c r="Y2125" s="18">
        <v>23141.01</v>
      </c>
      <c r="Z2125" s="17" t="s">
        <v>11857</v>
      </c>
      <c r="AA2125" s="18">
        <v>42195.806297056799</v>
      </c>
      <c r="AB2125" s="17" t="s">
        <v>10335</v>
      </c>
      <c r="AC2125" s="17" t="s">
        <v>10246</v>
      </c>
      <c r="AD2125" s="17"/>
      <c r="AE2125" s="18">
        <v>5577.2410246269601</v>
      </c>
      <c r="AF2125" s="31">
        <f>_xlfn.XLOOKUP(A2125,Macmahon!B:B,Macmahon!AE:AE,"",0)</f>
        <v>45538</v>
      </c>
      <c r="AG2125" s="28">
        <f>_xlfn.XLOOKUP(A2125,Macmahon!B:B,Macmahon!AJ:AJ,"",0)</f>
        <v>46615.674349456021</v>
      </c>
      <c r="AH2125" s="28">
        <f>_xlfn.XLOOKUP(A2125,Macmahon!B:B,Macmahon!AK:AK,"",0)</f>
        <v>47786</v>
      </c>
      <c r="AI2125" s="28">
        <f t="shared" si="45"/>
        <v>46615.674349456021</v>
      </c>
      <c r="AJ2125" s="40" t="str">
        <f>E2125&amp;C2125&amp;B2125</f>
        <v>SPD7213LR</v>
      </c>
      <c r="AK2125" s="40" t="str">
        <f>IFERROR(_xlfn.XLOOKUP(AJ2125,CrossRef!$A:$A,CrossRef!$J:$J,"Not Found"),"-")</f>
        <v>TKHL139-SURE-SPSN</v>
      </c>
      <c r="AL2125" s="40" t="str">
        <f>IFERROR(_xlfn.XLOOKUP(AJ2125,CrossRef!$A:$A,CrossRef!$K:$K,"Not Found"),"-")</f>
        <v>LHR</v>
      </c>
      <c r="AM2125" s="40" t="str">
        <f>IFERROR(_xlfn.XLOOKUP(AJ2125,CrossRef!$A:$A,CrossRef!$L:$L,"Not Found"),"-")</f>
        <v>14000H SUSPENSION CYLINDER CHANGE LHR</v>
      </c>
    </row>
    <row r="2126" spans="1:39" x14ac:dyDescent="0.3">
      <c r="A2126" s="4" t="str">
        <f>D2126&amp;C2126&amp;B2126</f>
        <v>TD66447213RR</v>
      </c>
      <c r="B2126" s="4" t="str">
        <f>LEFT(N2126,FIND(" ",N2126)-1)</f>
        <v>RR</v>
      </c>
      <c r="C2126" s="4" t="str">
        <f>LEFT(M2126,4)</f>
        <v>7213</v>
      </c>
      <c r="D2126" s="4" t="str">
        <f>LEFT(L2126,FIND(" ",L2126)-1)</f>
        <v>TD6644</v>
      </c>
      <c r="E2126" s="4" t="str">
        <f>MID(X2126,2,3)</f>
        <v>SPD</v>
      </c>
      <c r="G2126" s="14" t="s">
        <v>10234</v>
      </c>
      <c r="H2126" s="14" t="s">
        <v>10235</v>
      </c>
      <c r="I2126" s="14" t="s">
        <v>10328</v>
      </c>
      <c r="J2126" s="14" t="s">
        <v>10329</v>
      </c>
      <c r="K2126" s="14" t="s">
        <v>190</v>
      </c>
      <c r="L2126" s="14" t="s">
        <v>10519</v>
      </c>
      <c r="M2126" s="14" t="s">
        <v>937</v>
      </c>
      <c r="N2126" s="14" t="s">
        <v>493</v>
      </c>
      <c r="O2126" s="15">
        <v>14000</v>
      </c>
      <c r="P2126" s="15">
        <v>3603.7340788482102</v>
      </c>
      <c r="Q2126" s="16">
        <v>47091</v>
      </c>
      <c r="R2126" s="14" t="s">
        <v>11855</v>
      </c>
      <c r="S2126" s="14" t="s">
        <v>10286</v>
      </c>
      <c r="T2126" s="14" t="s">
        <v>11855</v>
      </c>
      <c r="U2126" s="14" t="s">
        <v>10248</v>
      </c>
      <c r="V2126" s="14"/>
      <c r="W2126" s="14" t="s">
        <v>10883</v>
      </c>
      <c r="X2126" s="14" t="s">
        <v>10521</v>
      </c>
      <c r="Y2126" s="15">
        <v>23141.01</v>
      </c>
      <c r="Z2126" s="14" t="s">
        <v>11856</v>
      </c>
      <c r="AA2126" s="15">
        <v>32930.919233401801</v>
      </c>
      <c r="AB2126" s="14" t="s">
        <v>10335</v>
      </c>
      <c r="AC2126" s="14" t="s">
        <v>10246</v>
      </c>
      <c r="AD2126" s="14"/>
      <c r="AE2126" s="15">
        <v>10396.2659211518</v>
      </c>
      <c r="AF2126" s="31">
        <f>_xlfn.XLOOKUP(A2126,Macmahon!B:B,Macmahon!AE:AE,"",0)</f>
        <v>45963</v>
      </c>
      <c r="AG2126" s="28">
        <f>_xlfn.XLOOKUP(A2126,Macmahon!B:B,Macmahon!AJ:AJ,"",0)</f>
        <v>47010.204460960646</v>
      </c>
      <c r="AH2126" s="28">
        <f>_xlfn.XLOOKUP(A2126,Macmahon!B:B,Macmahon!AK:AK,"",0)</f>
        <v>47081</v>
      </c>
      <c r="AI2126" s="28">
        <f t="shared" si="45"/>
        <v>47010.204460960646</v>
      </c>
      <c r="AJ2126" s="40" t="str">
        <f>E2126&amp;C2126&amp;B2126</f>
        <v>SPD7213RR</v>
      </c>
      <c r="AK2126" s="40" t="str">
        <f>IFERROR(_xlfn.XLOOKUP(AJ2126,CrossRef!$A:$A,CrossRef!$J:$J,"Not Found"),"-")</f>
        <v>TKHL139-SURE-SPSN</v>
      </c>
      <c r="AL2126" s="40" t="str">
        <f>IFERROR(_xlfn.XLOOKUP(AJ2126,CrossRef!$A:$A,CrossRef!$K:$K,"Not Found"),"-")</f>
        <v>RHR</v>
      </c>
      <c r="AM2126" s="40" t="str">
        <f>IFERROR(_xlfn.XLOOKUP(AJ2126,CrossRef!$A:$A,CrossRef!$L:$L,"Not Found"),"-")</f>
        <v>14000H SUSPENSION CYLINDER CHANGE RHR</v>
      </c>
    </row>
    <row r="2127" spans="1:39" x14ac:dyDescent="0.3">
      <c r="A2127" s="4" t="str">
        <f>D2127&amp;C2127&amp;B2127</f>
        <v>TD66407213RR</v>
      </c>
      <c r="B2127" s="4" t="str">
        <f>LEFT(N2127,FIND(" ",N2127)-1)</f>
        <v>RR</v>
      </c>
      <c r="C2127" s="4" t="str">
        <f>LEFT(M2127,4)</f>
        <v>7213</v>
      </c>
      <c r="D2127" s="4" t="str">
        <f>LEFT(L2127,FIND(" ",L2127)-1)</f>
        <v>TD6640</v>
      </c>
      <c r="E2127" s="4" t="str">
        <f>MID(X2127,2,3)</f>
        <v>SPD</v>
      </c>
      <c r="G2127" s="17" t="s">
        <v>10234</v>
      </c>
      <c r="H2127" s="17" t="s">
        <v>10235</v>
      </c>
      <c r="I2127" s="17" t="s">
        <v>10328</v>
      </c>
      <c r="J2127" s="17" t="s">
        <v>10329</v>
      </c>
      <c r="K2127" s="17" t="s">
        <v>190</v>
      </c>
      <c r="L2127" s="17" t="s">
        <v>10529</v>
      </c>
      <c r="M2127" s="17" t="s">
        <v>937</v>
      </c>
      <c r="N2127" s="17" t="s">
        <v>493</v>
      </c>
      <c r="O2127" s="18">
        <v>14000</v>
      </c>
      <c r="P2127" s="18">
        <v>7493.6111557185504</v>
      </c>
      <c r="Q2127" s="16">
        <v>47892</v>
      </c>
      <c r="R2127" s="17" t="s">
        <v>11855</v>
      </c>
      <c r="S2127" s="17" t="s">
        <v>10286</v>
      </c>
      <c r="T2127" s="17" t="s">
        <v>11855</v>
      </c>
      <c r="U2127" s="17" t="s">
        <v>10248</v>
      </c>
      <c r="V2127" s="17"/>
      <c r="W2127" s="17" t="s">
        <v>11826</v>
      </c>
      <c r="X2127" s="17" t="s">
        <v>10531</v>
      </c>
      <c r="Y2127" s="18">
        <v>23141.01</v>
      </c>
      <c r="Z2127" s="17" t="s">
        <v>11856</v>
      </c>
      <c r="AA2127" s="18">
        <v>42236.462696782997</v>
      </c>
      <c r="AB2127" s="17" t="s">
        <v>10335</v>
      </c>
      <c r="AC2127" s="17" t="s">
        <v>10246</v>
      </c>
      <c r="AD2127" s="17"/>
      <c r="AE2127" s="18">
        <v>6506.3888442814496</v>
      </c>
      <c r="AF2127" s="31">
        <f>_xlfn.XLOOKUP(A2127,Macmahon!B:B,Macmahon!AE:AE,"",0)</f>
        <v>45607</v>
      </c>
      <c r="AG2127" s="28">
        <f>_xlfn.XLOOKUP(A2127,Macmahon!B:B,Macmahon!AJ:AJ,"",0)</f>
        <v>46878.678952465278</v>
      </c>
      <c r="AH2127" s="28">
        <f>_xlfn.XLOOKUP(A2127,Macmahon!B:B,Macmahon!AK:AK,"",0)</f>
        <v>47906</v>
      </c>
      <c r="AI2127" s="28">
        <f t="shared" si="45"/>
        <v>46878.678952465278</v>
      </c>
      <c r="AJ2127" s="40" t="str">
        <f>E2127&amp;C2127&amp;B2127</f>
        <v>SPD7213RR</v>
      </c>
      <c r="AK2127" s="40" t="str">
        <f>IFERROR(_xlfn.XLOOKUP(AJ2127,CrossRef!$A:$A,CrossRef!$J:$J,"Not Found"),"-")</f>
        <v>TKHL139-SURE-SPSN</v>
      </c>
      <c r="AL2127" s="40" t="str">
        <f>IFERROR(_xlfn.XLOOKUP(AJ2127,CrossRef!$A:$A,CrossRef!$K:$K,"Not Found"),"-")</f>
        <v>RHR</v>
      </c>
      <c r="AM2127" s="40" t="str">
        <f>IFERROR(_xlfn.XLOOKUP(AJ2127,CrossRef!$A:$A,CrossRef!$L:$L,"Not Found"),"-")</f>
        <v>14000H SUSPENSION CYLINDER CHANGE RHR</v>
      </c>
    </row>
    <row r="2128" spans="1:39" x14ac:dyDescent="0.3">
      <c r="A2128" s="4" t="str">
        <f>D2128&amp;C2128&amp;B2128</f>
        <v>TD66387213RR</v>
      </c>
      <c r="B2128" s="4" t="str">
        <f>LEFT(N2128,FIND(" ",N2128)-1)</f>
        <v>RR</v>
      </c>
      <c r="C2128" s="4" t="str">
        <f>LEFT(M2128,4)</f>
        <v>7213</v>
      </c>
      <c r="D2128" s="4" t="str">
        <f>LEFT(L2128,FIND(" ",L2128)-1)</f>
        <v>TD6638</v>
      </c>
      <c r="E2128" s="4" t="str">
        <f>MID(X2128,2,3)</f>
        <v>SPD</v>
      </c>
      <c r="G2128" s="14" t="s">
        <v>10234</v>
      </c>
      <c r="H2128" s="14" t="s">
        <v>10235</v>
      </c>
      <c r="I2128" s="14" t="s">
        <v>10328</v>
      </c>
      <c r="J2128" s="14" t="s">
        <v>10329</v>
      </c>
      <c r="K2128" s="14" t="s">
        <v>190</v>
      </c>
      <c r="L2128" s="14" t="s">
        <v>10330</v>
      </c>
      <c r="M2128" s="14" t="s">
        <v>937</v>
      </c>
      <c r="N2128" s="14" t="s">
        <v>493</v>
      </c>
      <c r="O2128" s="15">
        <v>14000</v>
      </c>
      <c r="P2128" s="15">
        <v>8592.6826150087709</v>
      </c>
      <c r="Q2128" s="16">
        <v>47829</v>
      </c>
      <c r="R2128" s="14" t="s">
        <v>11855</v>
      </c>
      <c r="S2128" s="14" t="s">
        <v>10286</v>
      </c>
      <c r="T2128" s="14" t="s">
        <v>11855</v>
      </c>
      <c r="U2128" s="14" t="s">
        <v>10248</v>
      </c>
      <c r="V2128" s="14"/>
      <c r="W2128" s="14" t="s">
        <v>11826</v>
      </c>
      <c r="X2128" s="14" t="s">
        <v>10334</v>
      </c>
      <c r="Y2128" s="15">
        <v>23141.01</v>
      </c>
      <c r="Z2128" s="14" t="s">
        <v>11856</v>
      </c>
      <c r="AA2128" s="15">
        <v>42998.772530230402</v>
      </c>
      <c r="AB2128" s="14" t="s">
        <v>10335</v>
      </c>
      <c r="AC2128" s="14" t="s">
        <v>10246</v>
      </c>
      <c r="AD2128" s="14"/>
      <c r="AE2128" s="15">
        <v>5407.31738499123</v>
      </c>
      <c r="AF2128" s="31">
        <f>_xlfn.XLOOKUP(A2128,Macmahon!B:B,Macmahon!AE:AE,"",0)</f>
        <v>45608</v>
      </c>
      <c r="AG2128" s="28">
        <f>_xlfn.XLOOKUP(A2128,Macmahon!B:B,Macmahon!AJ:AJ,"",0)</f>
        <v>46653.311178240743</v>
      </c>
      <c r="AH2128" s="28">
        <f>_xlfn.XLOOKUP(A2128,Macmahon!B:B,Macmahon!AK:AK,"",0)</f>
        <v>47820</v>
      </c>
      <c r="AI2128" s="28">
        <f t="shared" si="45"/>
        <v>46653.311178240743</v>
      </c>
      <c r="AJ2128" s="40" t="str">
        <f>E2128&amp;C2128&amp;B2128</f>
        <v>SPD7213RR</v>
      </c>
      <c r="AK2128" s="40" t="str">
        <f>IFERROR(_xlfn.XLOOKUP(AJ2128,CrossRef!$A:$A,CrossRef!$J:$J,"Not Found"),"-")</f>
        <v>TKHL139-SURE-SPSN</v>
      </c>
      <c r="AL2128" s="40" t="str">
        <f>IFERROR(_xlfn.XLOOKUP(AJ2128,CrossRef!$A:$A,CrossRef!$K:$K,"Not Found"),"-")</f>
        <v>RHR</v>
      </c>
      <c r="AM2128" s="40" t="str">
        <f>IFERROR(_xlfn.XLOOKUP(AJ2128,CrossRef!$A:$A,CrossRef!$L:$L,"Not Found"),"-")</f>
        <v>14000H SUSPENSION CYLINDER CHANGE RHR</v>
      </c>
    </row>
    <row r="2129" spans="1:39" x14ac:dyDescent="0.3">
      <c r="A2129" s="4" t="str">
        <f>D2129&amp;C2129&amp;B2129</f>
        <v>TD66387213LR</v>
      </c>
      <c r="B2129" s="4" t="str">
        <f>LEFT(N2129,FIND(" ",N2129)-1)</f>
        <v>LR</v>
      </c>
      <c r="C2129" s="4" t="str">
        <f>LEFT(M2129,4)</f>
        <v>7213</v>
      </c>
      <c r="D2129" s="4" t="str">
        <f>LEFT(L2129,FIND(" ",L2129)-1)</f>
        <v>TD6638</v>
      </c>
      <c r="E2129" s="4" t="str">
        <f>MID(X2129,2,3)</f>
        <v>SPD</v>
      </c>
      <c r="G2129" s="17" t="s">
        <v>10234</v>
      </c>
      <c r="H2129" s="17" t="s">
        <v>10235</v>
      </c>
      <c r="I2129" s="17" t="s">
        <v>10328</v>
      </c>
      <c r="J2129" s="17" t="s">
        <v>10329</v>
      </c>
      <c r="K2129" s="17" t="s">
        <v>190</v>
      </c>
      <c r="L2129" s="17" t="s">
        <v>10330</v>
      </c>
      <c r="M2129" s="17" t="s">
        <v>937</v>
      </c>
      <c r="N2129" s="17" t="s">
        <v>490</v>
      </c>
      <c r="O2129" s="18">
        <v>14000</v>
      </c>
      <c r="P2129" s="18">
        <v>8592.6826150087709</v>
      </c>
      <c r="Q2129" s="16">
        <v>47826</v>
      </c>
      <c r="R2129" s="17" t="s">
        <v>11855</v>
      </c>
      <c r="S2129" s="17" t="s">
        <v>10286</v>
      </c>
      <c r="T2129" s="17" t="s">
        <v>11855</v>
      </c>
      <c r="U2129" s="17" t="s">
        <v>10248</v>
      </c>
      <c r="V2129" s="17"/>
      <c r="W2129" s="17" t="s">
        <v>11826</v>
      </c>
      <c r="X2129" s="17" t="s">
        <v>10334</v>
      </c>
      <c r="Y2129" s="18">
        <v>23141.01</v>
      </c>
      <c r="Z2129" s="17" t="s">
        <v>11857</v>
      </c>
      <c r="AA2129" s="18">
        <v>42959.347478895703</v>
      </c>
      <c r="AB2129" s="17" t="s">
        <v>10335</v>
      </c>
      <c r="AC2129" s="17" t="s">
        <v>10246</v>
      </c>
      <c r="AD2129" s="17"/>
      <c r="AE2129" s="18">
        <v>5407.31738499123</v>
      </c>
      <c r="AF2129" s="31">
        <f>_xlfn.XLOOKUP(A2129,Macmahon!B:B,Macmahon!AE:AE,"",0)</f>
        <v>45617</v>
      </c>
      <c r="AG2129" s="28">
        <f>_xlfn.XLOOKUP(A2129,Macmahon!B:B,Macmahon!AJ:AJ,"",0)</f>
        <v>46650.223564965279</v>
      </c>
      <c r="AH2129" s="28">
        <f>_xlfn.XLOOKUP(A2129,Macmahon!B:B,Macmahon!AK:AK,"",0)</f>
        <v>47816</v>
      </c>
      <c r="AI2129" s="28">
        <f t="shared" si="45"/>
        <v>46650.223564965279</v>
      </c>
      <c r="AJ2129" s="40" t="str">
        <f>E2129&amp;C2129&amp;B2129</f>
        <v>SPD7213LR</v>
      </c>
      <c r="AK2129" s="40" t="str">
        <f>IFERROR(_xlfn.XLOOKUP(AJ2129,CrossRef!$A:$A,CrossRef!$J:$J,"Not Found"),"-")</f>
        <v>TKHL139-SURE-SPSN</v>
      </c>
      <c r="AL2129" s="40" t="str">
        <f>IFERROR(_xlfn.XLOOKUP(AJ2129,CrossRef!$A:$A,CrossRef!$K:$K,"Not Found"),"-")</f>
        <v>LHR</v>
      </c>
      <c r="AM2129" s="40" t="str">
        <f>IFERROR(_xlfn.XLOOKUP(AJ2129,CrossRef!$A:$A,CrossRef!$L:$L,"Not Found"),"-")</f>
        <v>14000H SUSPENSION CYLINDER CHANGE LHR</v>
      </c>
    </row>
    <row r="2130" spans="1:39" x14ac:dyDescent="0.3">
      <c r="A2130" s="4" t="str">
        <f>D2130&amp;C2130&amp;B2130</f>
        <v>TD66437213LR</v>
      </c>
      <c r="B2130" s="4" t="str">
        <f>LEFT(N2130,FIND(" ",N2130)-1)</f>
        <v>LR</v>
      </c>
      <c r="C2130" s="4" t="str">
        <f>LEFT(M2130,4)</f>
        <v>7213</v>
      </c>
      <c r="D2130" s="4" t="str">
        <f>LEFT(L2130,FIND(" ",L2130)-1)</f>
        <v>TD6643</v>
      </c>
      <c r="E2130" s="4" t="str">
        <f>MID(X2130,2,3)</f>
        <v>SPD</v>
      </c>
      <c r="G2130" s="14" t="s">
        <v>10234</v>
      </c>
      <c r="H2130" s="14" t="s">
        <v>10235</v>
      </c>
      <c r="I2130" s="14" t="s">
        <v>10328</v>
      </c>
      <c r="J2130" s="14" t="s">
        <v>10329</v>
      </c>
      <c r="K2130" s="14" t="s">
        <v>190</v>
      </c>
      <c r="L2130" s="14" t="s">
        <v>10345</v>
      </c>
      <c r="M2130" s="14" t="s">
        <v>937</v>
      </c>
      <c r="N2130" s="14" t="s">
        <v>490</v>
      </c>
      <c r="O2130" s="15">
        <v>14000</v>
      </c>
      <c r="P2130" s="15">
        <v>3782.77267287627</v>
      </c>
      <c r="Q2130" s="16">
        <v>47079</v>
      </c>
      <c r="R2130" s="14" t="s">
        <v>11855</v>
      </c>
      <c r="S2130" s="14" t="s">
        <v>10286</v>
      </c>
      <c r="T2130" s="14" t="s">
        <v>11855</v>
      </c>
      <c r="U2130" s="14" t="s">
        <v>10248</v>
      </c>
      <c r="V2130" s="14"/>
      <c r="W2130" s="14" t="s">
        <v>11834</v>
      </c>
      <c r="X2130" s="14" t="s">
        <v>10347</v>
      </c>
      <c r="Y2130" s="15">
        <v>23141.01</v>
      </c>
      <c r="Z2130" s="14" t="s">
        <v>11857</v>
      </c>
      <c r="AA2130" s="15">
        <v>32453.1950718685</v>
      </c>
      <c r="AB2130" s="14" t="s">
        <v>10335</v>
      </c>
      <c r="AC2130" s="14" t="s">
        <v>10246</v>
      </c>
      <c r="AD2130" s="14"/>
      <c r="AE2130" s="15">
        <v>10217.227327123701</v>
      </c>
      <c r="AF2130" s="31">
        <f>_xlfn.XLOOKUP(A2130,Macmahon!B:B,Macmahon!AE:AE,"",0)</f>
        <v>45942</v>
      </c>
      <c r="AG2130" s="28">
        <f>_xlfn.XLOOKUP(A2130,Macmahon!B:B,Macmahon!AJ:AJ,"",0)</f>
        <v>46993.50925239583</v>
      </c>
      <c r="AH2130" s="28">
        <f>_xlfn.XLOOKUP(A2130,Macmahon!B:B,Macmahon!AK:AK,"",0)</f>
        <v>47066</v>
      </c>
      <c r="AI2130" s="28">
        <f t="shared" si="45"/>
        <v>46993.50925239583</v>
      </c>
      <c r="AJ2130" s="40" t="str">
        <f>E2130&amp;C2130&amp;B2130</f>
        <v>SPD7213LR</v>
      </c>
      <c r="AK2130" s="40" t="str">
        <f>IFERROR(_xlfn.XLOOKUP(AJ2130,CrossRef!$A:$A,CrossRef!$J:$J,"Not Found"),"-")</f>
        <v>TKHL139-SURE-SPSN</v>
      </c>
      <c r="AL2130" s="40" t="str">
        <f>IFERROR(_xlfn.XLOOKUP(AJ2130,CrossRef!$A:$A,CrossRef!$K:$K,"Not Found"),"-")</f>
        <v>LHR</v>
      </c>
      <c r="AM2130" s="40" t="str">
        <f>IFERROR(_xlfn.XLOOKUP(AJ2130,CrossRef!$A:$A,CrossRef!$L:$L,"Not Found"),"-")</f>
        <v>14000H SUSPENSION CYLINDER CHANGE LHR</v>
      </c>
    </row>
    <row r="2131" spans="1:39" x14ac:dyDescent="0.3">
      <c r="A2131" s="4" t="str">
        <f>D2131&amp;C2131&amp;B2131</f>
        <v>TD66437213RR</v>
      </c>
      <c r="B2131" s="4" t="str">
        <f>LEFT(N2131,FIND(" ",N2131)-1)</f>
        <v>RR</v>
      </c>
      <c r="C2131" s="4" t="str">
        <f>LEFT(M2131,4)</f>
        <v>7213</v>
      </c>
      <c r="D2131" s="4" t="str">
        <f>LEFT(L2131,FIND(" ",L2131)-1)</f>
        <v>TD6643</v>
      </c>
      <c r="E2131" s="4" t="str">
        <f>MID(X2131,2,3)</f>
        <v>SPD</v>
      </c>
      <c r="G2131" s="17" t="s">
        <v>10234</v>
      </c>
      <c r="H2131" s="17" t="s">
        <v>10235</v>
      </c>
      <c r="I2131" s="17" t="s">
        <v>10328</v>
      </c>
      <c r="J2131" s="17" t="s">
        <v>10329</v>
      </c>
      <c r="K2131" s="17" t="s">
        <v>190</v>
      </c>
      <c r="L2131" s="17" t="s">
        <v>10345</v>
      </c>
      <c r="M2131" s="17" t="s">
        <v>937</v>
      </c>
      <c r="N2131" s="17" t="s">
        <v>493</v>
      </c>
      <c r="O2131" s="18">
        <v>14000</v>
      </c>
      <c r="P2131" s="18">
        <v>2712.1150577276899</v>
      </c>
      <c r="Q2131" s="16">
        <v>47079</v>
      </c>
      <c r="R2131" s="17" t="s">
        <v>11855</v>
      </c>
      <c r="S2131" s="17" t="s">
        <v>10286</v>
      </c>
      <c r="T2131" s="17" t="s">
        <v>11855</v>
      </c>
      <c r="U2131" s="17" t="s">
        <v>10248</v>
      </c>
      <c r="V2131" s="17"/>
      <c r="W2131" s="17" t="s">
        <v>10883</v>
      </c>
      <c r="X2131" s="17" t="s">
        <v>10347</v>
      </c>
      <c r="Y2131" s="18">
        <v>23141.01</v>
      </c>
      <c r="Z2131" s="17" t="s">
        <v>11856</v>
      </c>
      <c r="AA2131" s="18">
        <v>32453.1950718685</v>
      </c>
      <c r="AB2131" s="17" t="s">
        <v>10335</v>
      </c>
      <c r="AC2131" s="17" t="s">
        <v>10246</v>
      </c>
      <c r="AD2131" s="17"/>
      <c r="AE2131" s="18">
        <v>11287.8849422723</v>
      </c>
      <c r="AF2131" s="31">
        <f>_xlfn.XLOOKUP(A2131,Macmahon!B:B,Macmahon!AE:AE,"",0)</f>
        <v>46041</v>
      </c>
      <c r="AG2131" s="28">
        <f>_xlfn.XLOOKUP(A2131,Macmahon!B:B,Macmahon!AJ:AJ,"",0)</f>
        <v>46993.50925239583</v>
      </c>
      <c r="AH2131" s="28">
        <f>_xlfn.XLOOKUP(A2131,Macmahon!B:B,Macmahon!AK:AK,"",0)</f>
        <v>47066</v>
      </c>
      <c r="AI2131" s="28">
        <f t="shared" si="45"/>
        <v>46993.50925239583</v>
      </c>
      <c r="AJ2131" s="40" t="str">
        <f>E2131&amp;C2131&amp;B2131</f>
        <v>SPD7213RR</v>
      </c>
      <c r="AK2131" s="40" t="str">
        <f>IFERROR(_xlfn.XLOOKUP(AJ2131,CrossRef!$A:$A,CrossRef!$J:$J,"Not Found"),"-")</f>
        <v>TKHL139-SURE-SPSN</v>
      </c>
      <c r="AL2131" s="40" t="str">
        <f>IFERROR(_xlfn.XLOOKUP(AJ2131,CrossRef!$A:$A,CrossRef!$K:$K,"Not Found"),"-")</f>
        <v>RHR</v>
      </c>
      <c r="AM2131" s="40" t="str">
        <f>IFERROR(_xlfn.XLOOKUP(AJ2131,CrossRef!$A:$A,CrossRef!$L:$L,"Not Found"),"-")</f>
        <v>14000H SUSPENSION CYLINDER CHANGE RHR</v>
      </c>
    </row>
    <row r="2132" spans="1:39" x14ac:dyDescent="0.3">
      <c r="A2132" s="4" t="str">
        <f>D2132&amp;C2132&amp;B2132</f>
        <v>TD66427213LR</v>
      </c>
      <c r="B2132" s="4" t="str">
        <f>LEFT(N2132,FIND(" ",N2132)-1)</f>
        <v>LR</v>
      </c>
      <c r="C2132" s="4" t="str">
        <f>LEFT(M2132,4)</f>
        <v>7213</v>
      </c>
      <c r="D2132" s="4" t="str">
        <f>LEFT(L2132,FIND(" ",L2132)-1)</f>
        <v>TD6642</v>
      </c>
      <c r="E2132" s="4" t="str">
        <f>MID(X2132,2,3)</f>
        <v>SPD</v>
      </c>
      <c r="G2132" s="14" t="s">
        <v>10234</v>
      </c>
      <c r="H2132" s="14" t="s">
        <v>10235</v>
      </c>
      <c r="I2132" s="14" t="s">
        <v>10328</v>
      </c>
      <c r="J2132" s="14" t="s">
        <v>10329</v>
      </c>
      <c r="K2132" s="14" t="s">
        <v>190</v>
      </c>
      <c r="L2132" s="14" t="s">
        <v>10336</v>
      </c>
      <c r="M2132" s="14" t="s">
        <v>937</v>
      </c>
      <c r="N2132" s="14" t="s">
        <v>490</v>
      </c>
      <c r="O2132" s="15">
        <v>14000</v>
      </c>
      <c r="P2132" s="15">
        <v>9149.5322240829391</v>
      </c>
      <c r="Q2132" s="16">
        <v>47778</v>
      </c>
      <c r="R2132" s="14" t="s">
        <v>11855</v>
      </c>
      <c r="S2132" s="14" t="s">
        <v>10286</v>
      </c>
      <c r="T2132" s="14" t="s">
        <v>11855</v>
      </c>
      <c r="U2132" s="14" t="s">
        <v>10248</v>
      </c>
      <c r="V2132" s="14"/>
      <c r="W2132" s="14" t="s">
        <v>11858</v>
      </c>
      <c r="X2132" s="14" t="s">
        <v>10340</v>
      </c>
      <c r="Y2132" s="15">
        <v>23141.01</v>
      </c>
      <c r="Z2132" s="14" t="s">
        <v>11857</v>
      </c>
      <c r="AA2132" s="15">
        <v>41922.820442619202</v>
      </c>
      <c r="AB2132" s="14" t="s">
        <v>10335</v>
      </c>
      <c r="AC2132" s="14" t="s">
        <v>10246</v>
      </c>
      <c r="AD2132" s="14"/>
      <c r="AE2132" s="15">
        <v>4850.46777591706</v>
      </c>
      <c r="AF2132" s="31">
        <f>_xlfn.XLOOKUP(A2132,Macmahon!B:B,Macmahon!AE:AE,"",0)</f>
        <v>45537</v>
      </c>
      <c r="AG2132" s="28">
        <f>_xlfn.XLOOKUP(A2132,Macmahon!B:B,Macmahon!AJ:AJ,"",0)</f>
        <v>46606.989385879628</v>
      </c>
      <c r="AH2132" s="28">
        <f>_xlfn.XLOOKUP(A2132,Macmahon!B:B,Macmahon!AK:AK,"",0)</f>
        <v>47768</v>
      </c>
      <c r="AI2132" s="28">
        <f t="shared" si="45"/>
        <v>46606.989385879628</v>
      </c>
      <c r="AJ2132" s="40" t="str">
        <f>E2132&amp;C2132&amp;B2132</f>
        <v>SPD7213LR</v>
      </c>
      <c r="AK2132" s="40" t="str">
        <f>IFERROR(_xlfn.XLOOKUP(AJ2132,CrossRef!$A:$A,CrossRef!$J:$J,"Not Found"),"-")</f>
        <v>TKHL139-SURE-SPSN</v>
      </c>
      <c r="AL2132" s="40" t="str">
        <f>IFERROR(_xlfn.XLOOKUP(AJ2132,CrossRef!$A:$A,CrossRef!$K:$K,"Not Found"),"-")</f>
        <v>LHR</v>
      </c>
      <c r="AM2132" s="40" t="str">
        <f>IFERROR(_xlfn.XLOOKUP(AJ2132,CrossRef!$A:$A,CrossRef!$L:$L,"Not Found"),"-")</f>
        <v>14000H SUSPENSION CYLINDER CHANGE LHR</v>
      </c>
    </row>
    <row r="2133" spans="1:39" x14ac:dyDescent="0.3">
      <c r="A2133" s="4" t="str">
        <f>D2133&amp;C2133&amp;B2133</f>
        <v>TD66427213RR</v>
      </c>
      <c r="B2133" s="4" t="str">
        <f>LEFT(N2133,FIND(" ",N2133)-1)</f>
        <v>RR</v>
      </c>
      <c r="C2133" s="4" t="str">
        <f>LEFT(M2133,4)</f>
        <v>7213</v>
      </c>
      <c r="D2133" s="4" t="str">
        <f>LEFT(L2133,FIND(" ",L2133)-1)</f>
        <v>TD6642</v>
      </c>
      <c r="E2133" s="4" t="str">
        <f>MID(X2133,2,3)</f>
        <v>SPD</v>
      </c>
      <c r="G2133" s="17" t="s">
        <v>10234</v>
      </c>
      <c r="H2133" s="17" t="s">
        <v>10235</v>
      </c>
      <c r="I2133" s="17" t="s">
        <v>10328</v>
      </c>
      <c r="J2133" s="17" t="s">
        <v>10329</v>
      </c>
      <c r="K2133" s="17" t="s">
        <v>190</v>
      </c>
      <c r="L2133" s="17" t="s">
        <v>10336</v>
      </c>
      <c r="M2133" s="17" t="s">
        <v>937</v>
      </c>
      <c r="N2133" s="17" t="s">
        <v>493</v>
      </c>
      <c r="O2133" s="18">
        <v>14000</v>
      </c>
      <c r="P2133" s="18">
        <v>9149.5322240829391</v>
      </c>
      <c r="Q2133" s="16">
        <v>47778</v>
      </c>
      <c r="R2133" s="17" t="s">
        <v>11855</v>
      </c>
      <c r="S2133" s="17" t="s">
        <v>10286</v>
      </c>
      <c r="T2133" s="17" t="s">
        <v>11855</v>
      </c>
      <c r="U2133" s="17" t="s">
        <v>10248</v>
      </c>
      <c r="V2133" s="17"/>
      <c r="W2133" s="17" t="s">
        <v>11858</v>
      </c>
      <c r="X2133" s="17" t="s">
        <v>10340</v>
      </c>
      <c r="Y2133" s="18">
        <v>23141.01</v>
      </c>
      <c r="Z2133" s="17" t="s">
        <v>11856</v>
      </c>
      <c r="AA2133" s="18">
        <v>41922.820442619202</v>
      </c>
      <c r="AB2133" s="17" t="s">
        <v>10335</v>
      </c>
      <c r="AC2133" s="17" t="s">
        <v>10246</v>
      </c>
      <c r="AD2133" s="17"/>
      <c r="AE2133" s="18">
        <v>4850.46777591706</v>
      </c>
      <c r="AF2133" s="31">
        <f>_xlfn.XLOOKUP(A2133,Macmahon!B:B,Macmahon!AE:AE,"",0)</f>
        <v>45537</v>
      </c>
      <c r="AG2133" s="28">
        <f>_xlfn.XLOOKUP(A2133,Macmahon!B:B,Macmahon!AJ:AJ,"",0)</f>
        <v>46606.989385879628</v>
      </c>
      <c r="AH2133" s="28">
        <f>_xlfn.XLOOKUP(A2133,Macmahon!B:B,Macmahon!AK:AK,"",0)</f>
        <v>47768</v>
      </c>
      <c r="AI2133" s="28">
        <f t="shared" si="45"/>
        <v>46606.989385879628</v>
      </c>
      <c r="AJ2133" s="40" t="str">
        <f>E2133&amp;C2133&amp;B2133</f>
        <v>SPD7213RR</v>
      </c>
      <c r="AK2133" s="40" t="str">
        <f>IFERROR(_xlfn.XLOOKUP(AJ2133,CrossRef!$A:$A,CrossRef!$J:$J,"Not Found"),"-")</f>
        <v>TKHL139-SURE-SPSN</v>
      </c>
      <c r="AL2133" s="40" t="str">
        <f>IFERROR(_xlfn.XLOOKUP(AJ2133,CrossRef!$A:$A,CrossRef!$K:$K,"Not Found"),"-")</f>
        <v>RHR</v>
      </c>
      <c r="AM2133" s="40" t="str">
        <f>IFERROR(_xlfn.XLOOKUP(AJ2133,CrossRef!$A:$A,CrossRef!$L:$L,"Not Found"),"-")</f>
        <v>14000H SUSPENSION CYLINDER CHANGE RHR</v>
      </c>
    </row>
    <row r="2134" spans="1:39" x14ac:dyDescent="0.3">
      <c r="A2134" s="4" t="str">
        <f>D2134&amp;C2134&amp;B2134</f>
        <v>TD63117213LR</v>
      </c>
      <c r="B2134" s="4" t="str">
        <f>LEFT(N2134,FIND(" ",N2134)-1)</f>
        <v>LR</v>
      </c>
      <c r="C2134" s="4" t="str">
        <f>LEFT(M2134,4)</f>
        <v>7213</v>
      </c>
      <c r="D2134" s="4" t="str">
        <f>LEFT(L2134,FIND(" ",L2134)-1)</f>
        <v>TD6311</v>
      </c>
      <c r="E2134" s="4" t="str">
        <f>MID(X2134,2,3)</f>
        <v>SSP</v>
      </c>
      <c r="G2134" s="14" t="s">
        <v>10234</v>
      </c>
      <c r="H2134" s="14" t="s">
        <v>10235</v>
      </c>
      <c r="I2134" s="14" t="s">
        <v>10257</v>
      </c>
      <c r="J2134" s="14" t="s">
        <v>10258</v>
      </c>
      <c r="K2134" s="14" t="s">
        <v>183</v>
      </c>
      <c r="L2134" s="14" t="s">
        <v>10259</v>
      </c>
      <c r="M2134" s="14" t="s">
        <v>937</v>
      </c>
      <c r="N2134" s="14" t="s">
        <v>490</v>
      </c>
      <c r="O2134" s="15">
        <v>25000</v>
      </c>
      <c r="P2134" s="15">
        <v>15998.779097713399</v>
      </c>
      <c r="Q2134" s="16">
        <v>46940</v>
      </c>
      <c r="R2134" s="14" t="s">
        <v>11849</v>
      </c>
      <c r="S2134" s="14" t="s">
        <v>10261</v>
      </c>
      <c r="T2134" s="14" t="s">
        <v>11849</v>
      </c>
      <c r="U2134" s="14" t="s">
        <v>10248</v>
      </c>
      <c r="V2134" s="14"/>
      <c r="W2134" s="14" t="s">
        <v>11850</v>
      </c>
      <c r="X2134" s="14" t="s">
        <v>10264</v>
      </c>
      <c r="Y2134" s="15">
        <v>23301.32</v>
      </c>
      <c r="Z2134" s="14" t="s">
        <v>11851</v>
      </c>
      <c r="AA2134" s="15">
        <v>79031.513347022599</v>
      </c>
      <c r="AB2134" s="14" t="s">
        <v>10245</v>
      </c>
      <c r="AC2134" s="14" t="s">
        <v>10246</v>
      </c>
      <c r="AD2134" s="14"/>
      <c r="AE2134" s="15">
        <v>9001.22090228659</v>
      </c>
      <c r="AF2134" s="31" t="str">
        <f>_xlfn.XLOOKUP(A2134,Macmahon!B:B,Macmahon!AE:AE,"",0)</f>
        <v/>
      </c>
      <c r="AG2134" s="28" t="str">
        <f>_xlfn.XLOOKUP(A2134,Macmahon!B:B,Macmahon!AJ:AJ,"",0)</f>
        <v/>
      </c>
      <c r="AH2134" s="28" t="str">
        <f>_xlfn.XLOOKUP(A2134,Macmahon!B:B,Macmahon!AK:AK,"",0)</f>
        <v/>
      </c>
      <c r="AI2134" s="28">
        <f t="shared" si="45"/>
        <v>0</v>
      </c>
      <c r="AJ2134" s="40" t="str">
        <f>E2134&amp;C2134&amp;B2134</f>
        <v>SSP7213LR</v>
      </c>
      <c r="AK2134" s="40" t="str">
        <f>IFERROR(_xlfn.XLOOKUP(AJ2134,CrossRef!$A:$A,CrossRef!$J:$J,"Not Found"),"-")</f>
        <v>TKHL131-SURE-SPSN</v>
      </c>
      <c r="AL2134" s="40" t="str">
        <f>IFERROR(_xlfn.XLOOKUP(AJ2134,CrossRef!$A:$A,CrossRef!$K:$K,"Not Found"),"-")</f>
        <v>LHR</v>
      </c>
      <c r="AM2134" s="40" t="str">
        <f>IFERROR(_xlfn.XLOOKUP(AJ2134,CrossRef!$A:$A,CrossRef!$L:$L,"Not Found"),"-")</f>
        <v>25000H SUSPENSION CYLINDER CHANGE LHR</v>
      </c>
    </row>
    <row r="2135" spans="1:39" x14ac:dyDescent="0.3">
      <c r="A2135" s="4" t="str">
        <f>D2135&amp;C2135&amp;B2135</f>
        <v>TD63117213RR</v>
      </c>
      <c r="B2135" s="4" t="str">
        <f>LEFT(N2135,FIND(" ",N2135)-1)</f>
        <v>RR</v>
      </c>
      <c r="C2135" s="4" t="str">
        <f>LEFT(M2135,4)</f>
        <v>7213</v>
      </c>
      <c r="D2135" s="4" t="str">
        <f>LEFT(L2135,FIND(" ",L2135)-1)</f>
        <v>TD6311</v>
      </c>
      <c r="E2135" s="4" t="str">
        <f>MID(X2135,2,3)</f>
        <v>SSP</v>
      </c>
      <c r="G2135" s="17" t="s">
        <v>10234</v>
      </c>
      <c r="H2135" s="17" t="s">
        <v>10235</v>
      </c>
      <c r="I2135" s="17" t="s">
        <v>10257</v>
      </c>
      <c r="J2135" s="17" t="s">
        <v>10258</v>
      </c>
      <c r="K2135" s="17" t="s">
        <v>183</v>
      </c>
      <c r="L2135" s="17" t="s">
        <v>10259</v>
      </c>
      <c r="M2135" s="17" t="s">
        <v>937</v>
      </c>
      <c r="N2135" s="17" t="s">
        <v>493</v>
      </c>
      <c r="O2135" s="18">
        <v>25000</v>
      </c>
      <c r="P2135" s="18">
        <v>29803.199230832899</v>
      </c>
      <c r="Q2135" s="16">
        <v>45894</v>
      </c>
      <c r="R2135" s="17" t="s">
        <v>11849</v>
      </c>
      <c r="S2135" s="17" t="s">
        <v>10261</v>
      </c>
      <c r="T2135" s="17" t="s">
        <v>11849</v>
      </c>
      <c r="U2135" s="17" t="s">
        <v>10269</v>
      </c>
      <c r="V2135" s="17"/>
      <c r="W2135" s="17" t="s">
        <v>11852</v>
      </c>
      <c r="X2135" s="17" t="s">
        <v>10264</v>
      </c>
      <c r="Y2135" s="18">
        <v>23301.32</v>
      </c>
      <c r="Z2135" s="17" t="s">
        <v>11853</v>
      </c>
      <c r="AA2135" s="18">
        <v>63401.434285714298</v>
      </c>
      <c r="AB2135" s="17" t="s">
        <v>10245</v>
      </c>
      <c r="AC2135" s="17" t="s">
        <v>10246</v>
      </c>
      <c r="AD2135" s="17"/>
      <c r="AE2135" s="18">
        <v>-4803.1992308328699</v>
      </c>
      <c r="AF2135" s="31">
        <f>_xlfn.XLOOKUP(A2135,Macmahon!B:B,Macmahon!AE:AE,"",0)</f>
        <v>0</v>
      </c>
      <c r="AG2135" s="28">
        <f>_xlfn.XLOOKUP(A2135,Macmahon!B:B,Macmahon!AJ:AJ,"",0)</f>
        <v>45893.630801701387</v>
      </c>
      <c r="AH2135" s="28">
        <f>_xlfn.XLOOKUP(A2135,Macmahon!B:B,Macmahon!AK:AK,"",0)</f>
        <v>45894</v>
      </c>
      <c r="AI2135" s="28">
        <f t="shared" si="45"/>
        <v>45893.630801701387</v>
      </c>
      <c r="AJ2135" s="40" t="str">
        <f>E2135&amp;C2135&amp;B2135</f>
        <v>SSP7213RR</v>
      </c>
      <c r="AK2135" s="40" t="str">
        <f>IFERROR(_xlfn.XLOOKUP(AJ2135,CrossRef!$A:$A,CrossRef!$J:$J,"Not Found"),"-")</f>
        <v>TKHL131-SURE-SPSN</v>
      </c>
      <c r="AL2135" s="40" t="str">
        <f>IFERROR(_xlfn.XLOOKUP(AJ2135,CrossRef!$A:$A,CrossRef!$K:$K,"Not Found"),"-")</f>
        <v>RHR</v>
      </c>
      <c r="AM2135" s="40" t="str">
        <f>IFERROR(_xlfn.XLOOKUP(AJ2135,CrossRef!$A:$A,CrossRef!$L:$L,"Not Found"),"-")</f>
        <v>25000H SUSPENSION CYLINDER CHANGE RHR</v>
      </c>
    </row>
    <row r="2136" spans="1:39" x14ac:dyDescent="0.3">
      <c r="A2136" s="4" t="str">
        <f>D2136&amp;C2136&amp;B2136</f>
        <v>TD63147213LR</v>
      </c>
      <c r="B2136" s="4" t="str">
        <f>LEFT(N2136,FIND(" ",N2136)-1)</f>
        <v>LR</v>
      </c>
      <c r="C2136" s="4" t="str">
        <f>LEFT(M2136,4)</f>
        <v>7213</v>
      </c>
      <c r="D2136" s="4" t="str">
        <f>LEFT(L2136,FIND(" ",L2136)-1)</f>
        <v>TD6314</v>
      </c>
      <c r="E2136" s="4" t="str">
        <f>MID(X2136,2,3)</f>
        <v>SSP</v>
      </c>
      <c r="G2136" s="14" t="s">
        <v>10234</v>
      </c>
      <c r="H2136" s="14" t="s">
        <v>10235</v>
      </c>
      <c r="I2136" s="14" t="s">
        <v>10257</v>
      </c>
      <c r="J2136" s="14" t="s">
        <v>10258</v>
      </c>
      <c r="K2136" s="14" t="s">
        <v>183</v>
      </c>
      <c r="L2136" s="14" t="s">
        <v>10265</v>
      </c>
      <c r="M2136" s="14" t="s">
        <v>937</v>
      </c>
      <c r="N2136" s="14" t="s">
        <v>490</v>
      </c>
      <c r="O2136" s="15">
        <v>25000</v>
      </c>
      <c r="P2136" s="15">
        <v>27208.279097713501</v>
      </c>
      <c r="Q2136" s="16">
        <v>46109</v>
      </c>
      <c r="R2136" s="14" t="s">
        <v>11849</v>
      </c>
      <c r="S2136" s="14" t="s">
        <v>10261</v>
      </c>
      <c r="T2136" s="14" t="s">
        <v>11849</v>
      </c>
      <c r="U2136" s="14" t="s">
        <v>10248</v>
      </c>
      <c r="V2136" s="14"/>
      <c r="W2136" s="14" t="s">
        <v>10675</v>
      </c>
      <c r="X2136" s="14" t="s">
        <v>10267</v>
      </c>
      <c r="Y2136" s="15">
        <v>23301.32</v>
      </c>
      <c r="Z2136" s="14" t="s">
        <v>11851</v>
      </c>
      <c r="AA2136" s="15">
        <v>67792.489361702101</v>
      </c>
      <c r="AB2136" s="14" t="s">
        <v>10245</v>
      </c>
      <c r="AC2136" s="14" t="s">
        <v>10246</v>
      </c>
      <c r="AD2136" s="14"/>
      <c r="AE2136" s="15">
        <v>-2208.27909771346</v>
      </c>
      <c r="AF2136" s="31" t="str">
        <f>_xlfn.XLOOKUP(A2136,Macmahon!B:B,Macmahon!AE:AE,"",0)</f>
        <v/>
      </c>
      <c r="AG2136" s="28" t="str">
        <f>_xlfn.XLOOKUP(A2136,Macmahon!B:B,Macmahon!AJ:AJ,"",0)</f>
        <v/>
      </c>
      <c r="AH2136" s="28" t="str">
        <f>_xlfn.XLOOKUP(A2136,Macmahon!B:B,Macmahon!AK:AK,"",0)</f>
        <v/>
      </c>
      <c r="AI2136" s="28">
        <f t="shared" si="45"/>
        <v>0</v>
      </c>
      <c r="AJ2136" s="40" t="str">
        <f>E2136&amp;C2136&amp;B2136</f>
        <v>SSP7213LR</v>
      </c>
      <c r="AK2136" s="40" t="str">
        <f>IFERROR(_xlfn.XLOOKUP(AJ2136,CrossRef!$A:$A,CrossRef!$J:$J,"Not Found"),"-")</f>
        <v>TKHL131-SURE-SPSN</v>
      </c>
      <c r="AL2136" s="40" t="str">
        <f>IFERROR(_xlfn.XLOOKUP(AJ2136,CrossRef!$A:$A,CrossRef!$K:$K,"Not Found"),"-")</f>
        <v>LHR</v>
      </c>
      <c r="AM2136" s="40" t="str">
        <f>IFERROR(_xlfn.XLOOKUP(AJ2136,CrossRef!$A:$A,CrossRef!$L:$L,"Not Found"),"-")</f>
        <v>25000H SUSPENSION CYLINDER CHANGE LHR</v>
      </c>
    </row>
    <row r="2137" spans="1:39" x14ac:dyDescent="0.3">
      <c r="A2137" s="4" t="str">
        <f>D2137&amp;C2137&amp;B2137</f>
        <v>TD63147213RR</v>
      </c>
      <c r="B2137" s="4" t="str">
        <f>LEFT(N2137,FIND(" ",N2137)-1)</f>
        <v>RR</v>
      </c>
      <c r="C2137" s="4" t="str">
        <f>LEFT(M2137,4)</f>
        <v>7213</v>
      </c>
      <c r="D2137" s="4" t="str">
        <f>LEFT(L2137,FIND(" ",L2137)-1)</f>
        <v>TD6314</v>
      </c>
      <c r="E2137" s="4" t="str">
        <f>MID(X2137,2,3)</f>
        <v>SSP</v>
      </c>
      <c r="G2137" s="17" t="s">
        <v>10234</v>
      </c>
      <c r="H2137" s="17" t="s">
        <v>10235</v>
      </c>
      <c r="I2137" s="17" t="s">
        <v>10257</v>
      </c>
      <c r="J2137" s="17" t="s">
        <v>10258</v>
      </c>
      <c r="K2137" s="17" t="s">
        <v>183</v>
      </c>
      <c r="L2137" s="17" t="s">
        <v>10265</v>
      </c>
      <c r="M2137" s="17" t="s">
        <v>937</v>
      </c>
      <c r="N2137" s="17" t="s">
        <v>493</v>
      </c>
      <c r="O2137" s="18">
        <v>25000</v>
      </c>
      <c r="P2137" s="18">
        <v>15640.5902833276</v>
      </c>
      <c r="Q2137" s="16">
        <v>46965</v>
      </c>
      <c r="R2137" s="17" t="s">
        <v>11849</v>
      </c>
      <c r="S2137" s="17" t="s">
        <v>10261</v>
      </c>
      <c r="T2137" s="17" t="s">
        <v>11849</v>
      </c>
      <c r="U2137" s="17" t="s">
        <v>10248</v>
      </c>
      <c r="V2137" s="17"/>
      <c r="W2137" s="17" t="s">
        <v>11854</v>
      </c>
      <c r="X2137" s="17" t="s">
        <v>10267</v>
      </c>
      <c r="Y2137" s="18">
        <v>23301.32</v>
      </c>
      <c r="Z2137" s="17" t="s">
        <v>11853</v>
      </c>
      <c r="AA2137" s="18">
        <v>80961.657084188904</v>
      </c>
      <c r="AB2137" s="17" t="s">
        <v>10245</v>
      </c>
      <c r="AC2137" s="17" t="s">
        <v>10246</v>
      </c>
      <c r="AD2137" s="17"/>
      <c r="AE2137" s="18">
        <v>9359.4097166724205</v>
      </c>
      <c r="AF2137" s="31">
        <f>_xlfn.XLOOKUP(A2137,Macmahon!B:B,Macmahon!AE:AE,"",0)</f>
        <v>44995</v>
      </c>
      <c r="AG2137" s="28">
        <f>_xlfn.XLOOKUP(A2137,Macmahon!B:B,Macmahon!AJ:AJ,"",0)</f>
        <v>47050.020441550929</v>
      </c>
      <c r="AH2137" s="28">
        <f>_xlfn.XLOOKUP(A2137,Macmahon!B:B,Macmahon!AK:AK,"",0)</f>
        <v>46991</v>
      </c>
      <c r="AI2137" s="28">
        <f t="shared" si="45"/>
        <v>46991</v>
      </c>
      <c r="AJ2137" s="40" t="str">
        <f>E2137&amp;C2137&amp;B2137</f>
        <v>SSP7213RR</v>
      </c>
      <c r="AK2137" s="40" t="str">
        <f>IFERROR(_xlfn.XLOOKUP(AJ2137,CrossRef!$A:$A,CrossRef!$J:$J,"Not Found"),"-")</f>
        <v>TKHL131-SURE-SPSN</v>
      </c>
      <c r="AL2137" s="40" t="str">
        <f>IFERROR(_xlfn.XLOOKUP(AJ2137,CrossRef!$A:$A,CrossRef!$K:$K,"Not Found"),"-")</f>
        <v>RHR</v>
      </c>
      <c r="AM2137" s="40" t="str">
        <f>IFERROR(_xlfn.XLOOKUP(AJ2137,CrossRef!$A:$A,CrossRef!$L:$L,"Not Found"),"-")</f>
        <v>25000H SUSPENSION CYLINDER CHANGE RHR</v>
      </c>
    </row>
    <row r="2138" spans="1:39" x14ac:dyDescent="0.3">
      <c r="A2138" s="4" t="str">
        <f>D2138&amp;C2138&amp;B2138</f>
        <v>TD63287213LR</v>
      </c>
      <c r="B2138" s="4" t="str">
        <f>LEFT(N2138,FIND(" ",N2138)-1)</f>
        <v>LR</v>
      </c>
      <c r="C2138" s="4" t="str">
        <f>LEFT(M2138,4)</f>
        <v>7213</v>
      </c>
      <c r="D2138" s="4" t="str">
        <f>LEFT(L2138,FIND(" ",L2138)-1)</f>
        <v>TD6328</v>
      </c>
      <c r="E2138" s="4" t="str">
        <f>MID(X2138,2,3)</f>
        <v>SSP</v>
      </c>
      <c r="G2138" s="14" t="s">
        <v>10234</v>
      </c>
      <c r="H2138" s="14" t="s">
        <v>10235</v>
      </c>
      <c r="I2138" s="14" t="s">
        <v>10257</v>
      </c>
      <c r="J2138" s="14" t="s">
        <v>10258</v>
      </c>
      <c r="K2138" s="14" t="s">
        <v>183</v>
      </c>
      <c r="L2138" s="14" t="s">
        <v>10405</v>
      </c>
      <c r="M2138" s="14" t="s">
        <v>937</v>
      </c>
      <c r="N2138" s="14" t="s">
        <v>490</v>
      </c>
      <c r="O2138" s="15">
        <v>25000</v>
      </c>
      <c r="P2138" s="15">
        <v>3815.8601142939801</v>
      </c>
      <c r="Q2138" s="16">
        <v>47861</v>
      </c>
      <c r="R2138" s="14" t="s">
        <v>11849</v>
      </c>
      <c r="S2138" s="14" t="s">
        <v>10261</v>
      </c>
      <c r="T2138" s="14" t="s">
        <v>11849</v>
      </c>
      <c r="U2138" s="14" t="s">
        <v>10248</v>
      </c>
      <c r="V2138" s="14"/>
      <c r="W2138" s="14" t="s">
        <v>11847</v>
      </c>
      <c r="X2138" s="14" t="s">
        <v>10407</v>
      </c>
      <c r="Y2138" s="15">
        <v>23301.32</v>
      </c>
      <c r="Z2138" s="14" t="s">
        <v>11851</v>
      </c>
      <c r="AA2138" s="15">
        <v>70259.028624230006</v>
      </c>
      <c r="AB2138" s="14" t="s">
        <v>10245</v>
      </c>
      <c r="AC2138" s="14" t="s">
        <v>10246</v>
      </c>
      <c r="AD2138" s="14" t="s">
        <v>10272</v>
      </c>
      <c r="AE2138" s="15">
        <v>21184.139885706001</v>
      </c>
      <c r="AF2138" s="31" t="str">
        <f>_xlfn.XLOOKUP(A2138,Macmahon!B:B,Macmahon!AE:AE,"",0)</f>
        <v/>
      </c>
      <c r="AG2138" s="28" t="str">
        <f>_xlfn.XLOOKUP(A2138,Macmahon!B:B,Macmahon!AJ:AJ,"",0)</f>
        <v/>
      </c>
      <c r="AH2138" s="28" t="str">
        <f>_xlfn.XLOOKUP(A2138,Macmahon!B:B,Macmahon!AK:AK,"",0)</f>
        <v/>
      </c>
      <c r="AI2138" s="28">
        <f t="shared" si="45"/>
        <v>0</v>
      </c>
      <c r="AJ2138" s="40" t="str">
        <f>E2138&amp;C2138&amp;B2138</f>
        <v>SSP7213LR</v>
      </c>
      <c r="AK2138" s="40" t="str">
        <f>IFERROR(_xlfn.XLOOKUP(AJ2138,CrossRef!$A:$A,CrossRef!$J:$J,"Not Found"),"-")</f>
        <v>TKHL131-SURE-SPSN</v>
      </c>
      <c r="AL2138" s="40" t="str">
        <f>IFERROR(_xlfn.XLOOKUP(AJ2138,CrossRef!$A:$A,CrossRef!$K:$K,"Not Found"),"-")</f>
        <v>LHR</v>
      </c>
      <c r="AM2138" s="40" t="str">
        <f>IFERROR(_xlfn.XLOOKUP(AJ2138,CrossRef!$A:$A,CrossRef!$L:$L,"Not Found"),"-")</f>
        <v>25000H SUSPENSION CYLINDER CHANGE LHR</v>
      </c>
    </row>
    <row r="2139" spans="1:39" x14ac:dyDescent="0.3">
      <c r="A2139" s="4" t="str">
        <f>D2139&amp;C2139&amp;B2139</f>
        <v>TD63287213RR</v>
      </c>
      <c r="B2139" s="4" t="str">
        <f>LEFT(N2139,FIND(" ",N2139)-1)</f>
        <v>RR</v>
      </c>
      <c r="C2139" s="4" t="str">
        <f>LEFT(M2139,4)</f>
        <v>7213</v>
      </c>
      <c r="D2139" s="4" t="str">
        <f>LEFT(L2139,FIND(" ",L2139)-1)</f>
        <v>TD6328</v>
      </c>
      <c r="E2139" s="4" t="str">
        <f>MID(X2139,2,3)</f>
        <v>SSP</v>
      </c>
      <c r="G2139" s="17" t="s">
        <v>10234</v>
      </c>
      <c r="H2139" s="17" t="s">
        <v>10235</v>
      </c>
      <c r="I2139" s="17" t="s">
        <v>10257</v>
      </c>
      <c r="J2139" s="17" t="s">
        <v>10258</v>
      </c>
      <c r="K2139" s="17" t="s">
        <v>183</v>
      </c>
      <c r="L2139" s="17" t="s">
        <v>10405</v>
      </c>
      <c r="M2139" s="17" t="s">
        <v>937</v>
      </c>
      <c r="N2139" s="17" t="s">
        <v>493</v>
      </c>
      <c r="O2139" s="18">
        <v>25000</v>
      </c>
      <c r="P2139" s="18">
        <v>3815.8601142939801</v>
      </c>
      <c r="Q2139" s="16">
        <v>46484</v>
      </c>
      <c r="R2139" s="17" t="s">
        <v>11849</v>
      </c>
      <c r="S2139" s="17" t="s">
        <v>10261</v>
      </c>
      <c r="T2139" s="17" t="s">
        <v>11849</v>
      </c>
      <c r="U2139" s="17" t="s">
        <v>10248</v>
      </c>
      <c r="V2139" s="17"/>
      <c r="W2139" s="17" t="s">
        <v>11847</v>
      </c>
      <c r="X2139" s="17" t="s">
        <v>10407</v>
      </c>
      <c r="Y2139" s="18">
        <v>23301.32</v>
      </c>
      <c r="Z2139" s="17" t="s">
        <v>11853</v>
      </c>
      <c r="AA2139" s="18">
        <v>48769.911581108798</v>
      </c>
      <c r="AB2139" s="17" t="s">
        <v>10245</v>
      </c>
      <c r="AC2139" s="17" t="s">
        <v>10246</v>
      </c>
      <c r="AD2139" s="17" t="s">
        <v>10272</v>
      </c>
      <c r="AE2139" s="18">
        <v>21184.139885706001</v>
      </c>
      <c r="AF2139" s="31">
        <f>_xlfn.XLOOKUP(A2139,Macmahon!B:B,Macmahon!AE:AE,"",0)</f>
        <v>45969</v>
      </c>
      <c r="AG2139" s="28">
        <f>_xlfn.XLOOKUP(A2139,Macmahon!B:B,Macmahon!AJ:AJ,"",0)</f>
        <v>47862.672281793981</v>
      </c>
      <c r="AH2139" s="28">
        <f>_xlfn.XLOOKUP(A2139,Macmahon!B:B,Macmahon!AK:AK,"",0)</f>
        <v>47850</v>
      </c>
      <c r="AI2139" s="28">
        <f t="shared" si="45"/>
        <v>47850</v>
      </c>
      <c r="AJ2139" s="40" t="str">
        <f>E2139&amp;C2139&amp;B2139</f>
        <v>SSP7213RR</v>
      </c>
      <c r="AK2139" s="40" t="str">
        <f>IFERROR(_xlfn.XLOOKUP(AJ2139,CrossRef!$A:$A,CrossRef!$J:$J,"Not Found"),"-")</f>
        <v>TKHL131-SURE-SPSN</v>
      </c>
      <c r="AL2139" s="40" t="str">
        <f>IFERROR(_xlfn.XLOOKUP(AJ2139,CrossRef!$A:$A,CrossRef!$K:$K,"Not Found"),"-")</f>
        <v>RHR</v>
      </c>
      <c r="AM2139" s="40" t="str">
        <f>IFERROR(_xlfn.XLOOKUP(AJ2139,CrossRef!$A:$A,CrossRef!$L:$L,"Not Found"),"-")</f>
        <v>25000H SUSPENSION CYLINDER CHANGE RHR</v>
      </c>
    </row>
    <row r="2140" spans="1:39" x14ac:dyDescent="0.3">
      <c r="A2140" s="4" t="str">
        <f>D2140&amp;C2140&amp;B2140</f>
        <v>TD66457213LR</v>
      </c>
      <c r="B2140" s="4" t="str">
        <f>LEFT(N2140,FIND(" ",N2140)-1)</f>
        <v>LR</v>
      </c>
      <c r="C2140" s="4" t="str">
        <f>LEFT(M2140,4)</f>
        <v>7213</v>
      </c>
      <c r="D2140" s="4" t="str">
        <f>LEFT(L2140,FIND(" ",L2140)-1)</f>
        <v>TD6645</v>
      </c>
      <c r="E2140" s="4" t="str">
        <f>MID(X2140,2,3)</f>
        <v>SPD</v>
      </c>
      <c r="G2140" s="14" t="s">
        <v>10234</v>
      </c>
      <c r="H2140" s="14" t="s">
        <v>10235</v>
      </c>
      <c r="I2140" s="14" t="s">
        <v>10328</v>
      </c>
      <c r="J2140" s="14" t="s">
        <v>10329</v>
      </c>
      <c r="K2140" s="14" t="s">
        <v>190</v>
      </c>
      <c r="L2140" s="14" t="s">
        <v>10522</v>
      </c>
      <c r="M2140" s="14" t="s">
        <v>937</v>
      </c>
      <c r="N2140" s="14" t="s">
        <v>490</v>
      </c>
      <c r="O2140" s="15">
        <v>14000</v>
      </c>
      <c r="P2140" s="15">
        <v>4766.9165696822201</v>
      </c>
      <c r="Q2140" s="16">
        <v>47996</v>
      </c>
      <c r="R2140" s="14" t="s">
        <v>11855</v>
      </c>
      <c r="S2140" s="14" t="s">
        <v>10286</v>
      </c>
      <c r="T2140" s="14" t="s">
        <v>11855</v>
      </c>
      <c r="U2140" s="14" t="s">
        <v>10248</v>
      </c>
      <c r="V2140" s="14"/>
      <c r="W2140" s="14" t="s">
        <v>11846</v>
      </c>
      <c r="X2140" s="14" t="s">
        <v>10524</v>
      </c>
      <c r="Y2140" s="15">
        <v>23141.01</v>
      </c>
      <c r="Z2140" s="14" t="s">
        <v>11857</v>
      </c>
      <c r="AA2140" s="15">
        <v>44454.110426648404</v>
      </c>
      <c r="AB2140" s="14" t="s">
        <v>10335</v>
      </c>
      <c r="AC2140" s="14" t="s">
        <v>10246</v>
      </c>
      <c r="AD2140" s="14"/>
      <c r="AE2140" s="15">
        <v>9233.0834303177799</v>
      </c>
      <c r="AF2140" s="31">
        <f>_xlfn.XLOOKUP(A2140,Macmahon!B:B,Macmahon!AE:AE,"",0)</f>
        <v>45774</v>
      </c>
      <c r="AG2140" s="28">
        <f>_xlfn.XLOOKUP(A2140,Macmahon!B:B,Macmahon!AJ:AJ,"",0)</f>
        <v>46741.235373229167</v>
      </c>
      <c r="AH2140" s="28">
        <f>_xlfn.XLOOKUP(A2140,Macmahon!B:B,Macmahon!AK:AK,"",0)</f>
        <v>47982</v>
      </c>
      <c r="AI2140" s="28">
        <f t="shared" si="45"/>
        <v>46741.235373229167</v>
      </c>
      <c r="AJ2140" s="40" t="str">
        <f>E2140&amp;C2140&amp;B2140</f>
        <v>SPD7213LR</v>
      </c>
      <c r="AK2140" s="40" t="str">
        <f>IFERROR(_xlfn.XLOOKUP(AJ2140,CrossRef!$A:$A,CrossRef!$J:$J,"Not Found"),"-")</f>
        <v>TKHL139-SURE-SPSN</v>
      </c>
      <c r="AL2140" s="40" t="str">
        <f>IFERROR(_xlfn.XLOOKUP(AJ2140,CrossRef!$A:$A,CrossRef!$K:$K,"Not Found"),"-")</f>
        <v>LHR</v>
      </c>
      <c r="AM2140" s="40" t="str">
        <f>IFERROR(_xlfn.XLOOKUP(AJ2140,CrossRef!$A:$A,CrossRef!$L:$L,"Not Found"),"-")</f>
        <v>14000H SUSPENSION CYLINDER CHANGE LHR</v>
      </c>
    </row>
    <row r="2141" spans="1:39" x14ac:dyDescent="0.3">
      <c r="A2141" s="4" t="str">
        <f>D2141&amp;C2141&amp;B2141</f>
        <v>TD66457213RR</v>
      </c>
      <c r="B2141" s="4" t="str">
        <f>LEFT(N2141,FIND(" ",N2141)-1)</f>
        <v>RR</v>
      </c>
      <c r="C2141" s="4" t="str">
        <f>LEFT(M2141,4)</f>
        <v>7213</v>
      </c>
      <c r="D2141" s="4" t="str">
        <f>LEFT(L2141,FIND(" ",L2141)-1)</f>
        <v>TD6645</v>
      </c>
      <c r="E2141" s="4" t="str">
        <f>MID(X2141,2,3)</f>
        <v>SPD</v>
      </c>
      <c r="G2141" s="17" t="s">
        <v>10234</v>
      </c>
      <c r="H2141" s="17" t="s">
        <v>10235</v>
      </c>
      <c r="I2141" s="17" t="s">
        <v>10328</v>
      </c>
      <c r="J2141" s="17" t="s">
        <v>10329</v>
      </c>
      <c r="K2141" s="17" t="s">
        <v>190</v>
      </c>
      <c r="L2141" s="17" t="s">
        <v>10522</v>
      </c>
      <c r="M2141" s="17" t="s">
        <v>937</v>
      </c>
      <c r="N2141" s="17" t="s">
        <v>493</v>
      </c>
      <c r="O2141" s="18">
        <v>14000</v>
      </c>
      <c r="P2141" s="18">
        <v>6544.2349153196901</v>
      </c>
      <c r="Q2141" s="16">
        <v>47996</v>
      </c>
      <c r="R2141" s="17" t="s">
        <v>11855</v>
      </c>
      <c r="S2141" s="17" t="s">
        <v>10286</v>
      </c>
      <c r="T2141" s="17" t="s">
        <v>11855</v>
      </c>
      <c r="U2141" s="17" t="s">
        <v>10248</v>
      </c>
      <c r="V2141" s="17"/>
      <c r="W2141" s="17" t="s">
        <v>10868</v>
      </c>
      <c r="X2141" s="17" t="s">
        <v>10524</v>
      </c>
      <c r="Y2141" s="18">
        <v>23141.01</v>
      </c>
      <c r="Z2141" s="17" t="s">
        <v>11856</v>
      </c>
      <c r="AA2141" s="18">
        <v>44454.110426648404</v>
      </c>
      <c r="AB2141" s="17" t="s">
        <v>10335</v>
      </c>
      <c r="AC2141" s="17" t="s">
        <v>10246</v>
      </c>
      <c r="AD2141" s="17"/>
      <c r="AE2141" s="18">
        <v>7455.7650846803099</v>
      </c>
      <c r="AF2141" s="31">
        <f>_xlfn.XLOOKUP(A2141,Macmahon!B:B,Macmahon!AE:AE,"",0)</f>
        <v>45774</v>
      </c>
      <c r="AG2141" s="28">
        <f>_xlfn.XLOOKUP(A2141,Macmahon!B:B,Macmahon!AJ:AJ,"",0)</f>
        <v>46741.235373229167</v>
      </c>
      <c r="AH2141" s="28">
        <f>_xlfn.XLOOKUP(A2141,Macmahon!B:B,Macmahon!AK:AK,"",0)</f>
        <v>47982</v>
      </c>
      <c r="AI2141" s="28">
        <f t="shared" si="45"/>
        <v>46741.235373229167</v>
      </c>
      <c r="AJ2141" s="40" t="str">
        <f>E2141&amp;C2141&amp;B2141</f>
        <v>SPD7213RR</v>
      </c>
      <c r="AK2141" s="40" t="str">
        <f>IFERROR(_xlfn.XLOOKUP(AJ2141,CrossRef!$A:$A,CrossRef!$J:$J,"Not Found"),"-")</f>
        <v>TKHL139-SURE-SPSN</v>
      </c>
      <c r="AL2141" s="40" t="str">
        <f>IFERROR(_xlfn.XLOOKUP(AJ2141,CrossRef!$A:$A,CrossRef!$K:$K,"Not Found"),"-")</f>
        <v>RHR</v>
      </c>
      <c r="AM2141" s="40" t="str">
        <f>IFERROR(_xlfn.XLOOKUP(AJ2141,CrossRef!$A:$A,CrossRef!$L:$L,"Not Found"),"-")</f>
        <v>14000H SUSPENSION CYLINDER CHANGE RHR</v>
      </c>
    </row>
    <row r="2142" spans="1:39" x14ac:dyDescent="0.3">
      <c r="A2142" s="4" t="str">
        <f>D2142&amp;C2142&amp;B2142</f>
        <v>TD66467213RR</v>
      </c>
      <c r="B2142" s="4" t="str">
        <f>LEFT(N2142,FIND(" ",N2142)-1)</f>
        <v>RR</v>
      </c>
      <c r="C2142" s="4" t="str">
        <f>LEFT(M2142,4)</f>
        <v>7213</v>
      </c>
      <c r="D2142" s="4" t="str">
        <f>LEFT(L2142,FIND(" ",L2142)-1)</f>
        <v>TD6646</v>
      </c>
      <c r="E2142" s="4" t="str">
        <f>MID(X2142,2,3)</f>
        <v>SPD</v>
      </c>
      <c r="G2142" s="14" t="s">
        <v>10234</v>
      </c>
      <c r="H2142" s="14" t="s">
        <v>10235</v>
      </c>
      <c r="I2142" s="14" t="s">
        <v>10328</v>
      </c>
      <c r="J2142" s="14" t="s">
        <v>10329</v>
      </c>
      <c r="K2142" s="14" t="s">
        <v>190</v>
      </c>
      <c r="L2142" s="14" t="s">
        <v>10516</v>
      </c>
      <c r="M2142" s="14" t="s">
        <v>937</v>
      </c>
      <c r="N2142" s="14" t="s">
        <v>493</v>
      </c>
      <c r="O2142" s="15">
        <v>14000</v>
      </c>
      <c r="P2142" s="15">
        <v>7296.9451703334098</v>
      </c>
      <c r="Q2142" s="16">
        <v>47939</v>
      </c>
      <c r="R2142" s="14" t="s">
        <v>11855</v>
      </c>
      <c r="S2142" s="14" t="s">
        <v>10286</v>
      </c>
      <c r="T2142" s="14" t="s">
        <v>11855</v>
      </c>
      <c r="U2142" s="14" t="s">
        <v>10248</v>
      </c>
      <c r="V2142" s="14"/>
      <c r="W2142" s="14" t="s">
        <v>11833</v>
      </c>
      <c r="X2142" s="14" t="s">
        <v>10518</v>
      </c>
      <c r="Y2142" s="15">
        <v>23141.01</v>
      </c>
      <c r="Z2142" s="14" t="s">
        <v>11856</v>
      </c>
      <c r="AA2142" s="15">
        <v>43617.484143280897</v>
      </c>
      <c r="AB2142" s="14" t="s">
        <v>10335</v>
      </c>
      <c r="AC2142" s="14" t="s">
        <v>10246</v>
      </c>
      <c r="AD2142" s="14"/>
      <c r="AE2142" s="15">
        <v>6703.0548296665902</v>
      </c>
      <c r="AF2142" s="31">
        <f>_xlfn.XLOOKUP(A2142,Macmahon!B:B,Macmahon!AE:AE,"",0)</f>
        <v>45713</v>
      </c>
      <c r="AG2142" s="28">
        <f>_xlfn.XLOOKUP(A2142,Macmahon!B:B,Macmahon!AJ:AJ,"",0)</f>
        <v>46729.960173807871</v>
      </c>
      <c r="AH2142" s="28">
        <f>_xlfn.XLOOKUP(A2142,Macmahon!B:B,Macmahon!AK:AK,"",0)</f>
        <v>47925</v>
      </c>
      <c r="AI2142" s="28">
        <f t="shared" si="45"/>
        <v>46729.960173807871</v>
      </c>
      <c r="AJ2142" s="40" t="str">
        <f>E2142&amp;C2142&amp;B2142</f>
        <v>SPD7213RR</v>
      </c>
      <c r="AK2142" s="40" t="str">
        <f>IFERROR(_xlfn.XLOOKUP(AJ2142,CrossRef!$A:$A,CrossRef!$J:$J,"Not Found"),"-")</f>
        <v>TKHL139-SURE-SPSN</v>
      </c>
      <c r="AL2142" s="40" t="str">
        <f>IFERROR(_xlfn.XLOOKUP(AJ2142,CrossRef!$A:$A,CrossRef!$K:$K,"Not Found"),"-")</f>
        <v>RHR</v>
      </c>
      <c r="AM2142" s="40" t="str">
        <f>IFERROR(_xlfn.XLOOKUP(AJ2142,CrossRef!$A:$A,CrossRef!$L:$L,"Not Found"),"-")</f>
        <v>14000H SUSPENSION CYLINDER CHANGE RHR</v>
      </c>
    </row>
    <row r="2143" spans="1:39" x14ac:dyDescent="0.3">
      <c r="A2143" s="4" t="str">
        <f>D2143&amp;C2143&amp;B2143</f>
        <v>TD66467213LR</v>
      </c>
      <c r="B2143" s="4" t="str">
        <f>LEFT(N2143,FIND(" ",N2143)-1)</f>
        <v>LR</v>
      </c>
      <c r="C2143" s="4" t="str">
        <f>LEFT(M2143,4)</f>
        <v>7213</v>
      </c>
      <c r="D2143" s="4" t="str">
        <f>LEFT(L2143,FIND(" ",L2143)-1)</f>
        <v>TD6646</v>
      </c>
      <c r="E2143" s="4" t="str">
        <f>MID(X2143,2,3)</f>
        <v>SPD</v>
      </c>
      <c r="G2143" s="17" t="s">
        <v>10234</v>
      </c>
      <c r="H2143" s="17" t="s">
        <v>10235</v>
      </c>
      <c r="I2143" s="17" t="s">
        <v>10328</v>
      </c>
      <c r="J2143" s="17" t="s">
        <v>10329</v>
      </c>
      <c r="K2143" s="17" t="s">
        <v>190</v>
      </c>
      <c r="L2143" s="17" t="s">
        <v>10516</v>
      </c>
      <c r="M2143" s="17" t="s">
        <v>937</v>
      </c>
      <c r="N2143" s="17" t="s">
        <v>490</v>
      </c>
      <c r="O2143" s="18">
        <v>14000</v>
      </c>
      <c r="P2143" s="18">
        <v>7276.7571841447098</v>
      </c>
      <c r="Q2143" s="16">
        <v>47939</v>
      </c>
      <c r="R2143" s="17" t="s">
        <v>11855</v>
      </c>
      <c r="S2143" s="17" t="s">
        <v>10286</v>
      </c>
      <c r="T2143" s="17" t="s">
        <v>11855</v>
      </c>
      <c r="U2143" s="17" t="s">
        <v>10248</v>
      </c>
      <c r="V2143" s="17"/>
      <c r="W2143" s="17" t="s">
        <v>10868</v>
      </c>
      <c r="X2143" s="17" t="s">
        <v>10518</v>
      </c>
      <c r="Y2143" s="18">
        <v>23141.01</v>
      </c>
      <c r="Z2143" s="17" t="s">
        <v>11857</v>
      </c>
      <c r="AA2143" s="18">
        <v>43617.484143280897</v>
      </c>
      <c r="AB2143" s="17" t="s">
        <v>10335</v>
      </c>
      <c r="AC2143" s="17" t="s">
        <v>10246</v>
      </c>
      <c r="AD2143" s="17"/>
      <c r="AE2143" s="18">
        <v>6723.2428158552902</v>
      </c>
      <c r="AF2143" s="31">
        <f>_xlfn.XLOOKUP(A2143,Macmahon!B:B,Macmahon!AE:AE,"",0)</f>
        <v>45715</v>
      </c>
      <c r="AG2143" s="28">
        <f>_xlfn.XLOOKUP(A2143,Macmahon!B:B,Macmahon!AJ:AJ,"",0)</f>
        <v>46729.960173807871</v>
      </c>
      <c r="AH2143" s="28">
        <f>_xlfn.XLOOKUP(A2143,Macmahon!B:B,Macmahon!AK:AK,"",0)</f>
        <v>47925</v>
      </c>
      <c r="AI2143" s="28">
        <f t="shared" si="45"/>
        <v>46729.960173807871</v>
      </c>
      <c r="AJ2143" s="40" t="str">
        <f>E2143&amp;C2143&amp;B2143</f>
        <v>SPD7213LR</v>
      </c>
      <c r="AK2143" s="40" t="str">
        <f>IFERROR(_xlfn.XLOOKUP(AJ2143,CrossRef!$A:$A,CrossRef!$J:$J,"Not Found"),"-")</f>
        <v>TKHL139-SURE-SPSN</v>
      </c>
      <c r="AL2143" s="40" t="str">
        <f>IFERROR(_xlfn.XLOOKUP(AJ2143,CrossRef!$A:$A,CrossRef!$K:$K,"Not Found"),"-")</f>
        <v>LHR</v>
      </c>
      <c r="AM2143" s="40" t="str">
        <f>IFERROR(_xlfn.XLOOKUP(AJ2143,CrossRef!$A:$A,CrossRef!$L:$L,"Not Found"),"-")</f>
        <v>14000H SUSPENSION CYLINDER CHANGE LHR</v>
      </c>
    </row>
    <row r="2144" spans="1:39" x14ac:dyDescent="0.3">
      <c r="A2144" s="4" t="str">
        <f>D2144&amp;C2144&amp;B2144</f>
        <v>TD66367213LR</v>
      </c>
      <c r="B2144" s="4" t="str">
        <f>LEFT(N2144,FIND(" ",N2144)-1)</f>
        <v>LR</v>
      </c>
      <c r="C2144" s="4" t="str">
        <f>LEFT(M2144,4)</f>
        <v>7213</v>
      </c>
      <c r="D2144" s="4" t="str">
        <f>LEFT(L2144,FIND(" ",L2144)-1)</f>
        <v>TD6636</v>
      </c>
      <c r="E2144" s="4" t="str">
        <f>MID(X2144,2,3)</f>
        <v>SPD</v>
      </c>
      <c r="G2144" s="14" t="s">
        <v>10234</v>
      </c>
      <c r="H2144" s="14" t="s">
        <v>10235</v>
      </c>
      <c r="I2144" s="14" t="s">
        <v>10328</v>
      </c>
      <c r="J2144" s="14" t="s">
        <v>10329</v>
      </c>
      <c r="K2144" s="14" t="s">
        <v>190</v>
      </c>
      <c r="L2144" s="14" t="s">
        <v>10536</v>
      </c>
      <c r="M2144" s="14" t="s">
        <v>937</v>
      </c>
      <c r="N2144" s="14" t="s">
        <v>490</v>
      </c>
      <c r="O2144" s="15">
        <v>14000</v>
      </c>
      <c r="P2144" s="15">
        <v>5256.1172466772196</v>
      </c>
      <c r="Q2144" s="16">
        <v>46974</v>
      </c>
      <c r="R2144" s="14" t="s">
        <v>11855</v>
      </c>
      <c r="S2144" s="14" t="s">
        <v>10286</v>
      </c>
      <c r="T2144" s="14" t="s">
        <v>11855</v>
      </c>
      <c r="U2144" s="14" t="s">
        <v>10248</v>
      </c>
      <c r="V2144" s="14"/>
      <c r="W2144" s="14" t="s">
        <v>10868</v>
      </c>
      <c r="X2144" s="14" t="s">
        <v>10538</v>
      </c>
      <c r="Y2144" s="15">
        <v>23141.01</v>
      </c>
      <c r="Z2144" s="14" t="s">
        <v>11857</v>
      </c>
      <c r="AA2144" s="15">
        <v>28700.861054072499</v>
      </c>
      <c r="AB2144" s="14" t="s">
        <v>10335</v>
      </c>
      <c r="AC2144" s="14" t="s">
        <v>10246</v>
      </c>
      <c r="AD2144" s="14"/>
      <c r="AE2144" s="15">
        <v>8743.8827533227795</v>
      </c>
      <c r="AF2144" s="31">
        <f>_xlfn.XLOOKUP(A2144,Macmahon!B:B,Macmahon!AE:AE,"",0)</f>
        <v>45851</v>
      </c>
      <c r="AG2144" s="28">
        <f>_xlfn.XLOOKUP(A2144,Macmahon!B:B,Macmahon!AJ:AJ,"",0)</f>
        <v>46885.593406597225</v>
      </c>
      <c r="AH2144" s="28">
        <f>_xlfn.XLOOKUP(A2144,Macmahon!B:B,Macmahon!AK:AK,"",0)</f>
        <v>46955</v>
      </c>
      <c r="AI2144" s="28">
        <f t="shared" si="45"/>
        <v>46885.593406597225</v>
      </c>
      <c r="AJ2144" s="40" t="str">
        <f>E2144&amp;C2144&amp;B2144</f>
        <v>SPD7213LR</v>
      </c>
      <c r="AK2144" s="40" t="str">
        <f>IFERROR(_xlfn.XLOOKUP(AJ2144,CrossRef!$A:$A,CrossRef!$J:$J,"Not Found"),"-")</f>
        <v>TKHL139-SURE-SPSN</v>
      </c>
      <c r="AL2144" s="40" t="str">
        <f>IFERROR(_xlfn.XLOOKUP(AJ2144,CrossRef!$A:$A,CrossRef!$K:$K,"Not Found"),"-")</f>
        <v>LHR</v>
      </c>
      <c r="AM2144" s="40" t="str">
        <f>IFERROR(_xlfn.XLOOKUP(AJ2144,CrossRef!$A:$A,CrossRef!$L:$L,"Not Found"),"-")</f>
        <v>14000H SUSPENSION CYLINDER CHANGE LHR</v>
      </c>
    </row>
    <row r="2145" spans="1:39" x14ac:dyDescent="0.3">
      <c r="A2145" s="4" t="str">
        <f>D2145&amp;C2145&amp;B2145</f>
        <v>TD66367213RR</v>
      </c>
      <c r="B2145" s="4" t="str">
        <f>LEFT(N2145,FIND(" ",N2145)-1)</f>
        <v>RR</v>
      </c>
      <c r="C2145" s="4" t="str">
        <f>LEFT(M2145,4)</f>
        <v>7213</v>
      </c>
      <c r="D2145" s="4" t="str">
        <f>LEFT(L2145,FIND(" ",L2145)-1)</f>
        <v>TD6636</v>
      </c>
      <c r="E2145" s="4" t="str">
        <f>MID(X2145,2,3)</f>
        <v>SPD</v>
      </c>
      <c r="G2145" s="17" t="s">
        <v>10234</v>
      </c>
      <c r="H2145" s="17" t="s">
        <v>10235</v>
      </c>
      <c r="I2145" s="17" t="s">
        <v>10328</v>
      </c>
      <c r="J2145" s="17" t="s">
        <v>10329</v>
      </c>
      <c r="K2145" s="17" t="s">
        <v>190</v>
      </c>
      <c r="L2145" s="17" t="s">
        <v>10536</v>
      </c>
      <c r="M2145" s="17" t="s">
        <v>937</v>
      </c>
      <c r="N2145" s="17" t="s">
        <v>493</v>
      </c>
      <c r="O2145" s="18">
        <v>14000</v>
      </c>
      <c r="P2145" s="18">
        <v>5256.1172466772196</v>
      </c>
      <c r="Q2145" s="16">
        <v>46974</v>
      </c>
      <c r="R2145" s="17" t="s">
        <v>11855</v>
      </c>
      <c r="S2145" s="17" t="s">
        <v>10286</v>
      </c>
      <c r="T2145" s="17" t="s">
        <v>11855</v>
      </c>
      <c r="U2145" s="17" t="s">
        <v>10248</v>
      </c>
      <c r="V2145" s="17"/>
      <c r="W2145" s="17" t="s">
        <v>10868</v>
      </c>
      <c r="X2145" s="17" t="s">
        <v>10538</v>
      </c>
      <c r="Y2145" s="18">
        <v>23141.01</v>
      </c>
      <c r="Z2145" s="17" t="s">
        <v>11856</v>
      </c>
      <c r="AA2145" s="18">
        <v>28700.861054072499</v>
      </c>
      <c r="AB2145" s="17" t="s">
        <v>10335</v>
      </c>
      <c r="AC2145" s="17" t="s">
        <v>10246</v>
      </c>
      <c r="AD2145" s="17"/>
      <c r="AE2145" s="18">
        <v>8743.8827533227795</v>
      </c>
      <c r="AF2145" s="31">
        <f>_xlfn.XLOOKUP(A2145,Macmahon!B:B,Macmahon!AE:AE,"",0)</f>
        <v>45850</v>
      </c>
      <c r="AG2145" s="28">
        <f>_xlfn.XLOOKUP(A2145,Macmahon!B:B,Macmahon!AJ:AJ,"",0)</f>
        <v>46885.593406597225</v>
      </c>
      <c r="AH2145" s="28">
        <f>_xlfn.XLOOKUP(A2145,Macmahon!B:B,Macmahon!AK:AK,"",0)</f>
        <v>46955</v>
      </c>
      <c r="AI2145" s="28">
        <f t="shared" si="45"/>
        <v>46885.593406597225</v>
      </c>
      <c r="AJ2145" s="40" t="str">
        <f>E2145&amp;C2145&amp;B2145</f>
        <v>SPD7213RR</v>
      </c>
      <c r="AK2145" s="40" t="str">
        <f>IFERROR(_xlfn.XLOOKUP(AJ2145,CrossRef!$A:$A,CrossRef!$J:$J,"Not Found"),"-")</f>
        <v>TKHL139-SURE-SPSN</v>
      </c>
      <c r="AL2145" s="40" t="str">
        <f>IFERROR(_xlfn.XLOOKUP(AJ2145,CrossRef!$A:$A,CrossRef!$K:$K,"Not Found"),"-")</f>
        <v>RHR</v>
      </c>
      <c r="AM2145" s="40" t="str">
        <f>IFERROR(_xlfn.XLOOKUP(AJ2145,CrossRef!$A:$A,CrossRef!$L:$L,"Not Found"),"-")</f>
        <v>14000H SUSPENSION CYLINDER CHANGE RHR</v>
      </c>
    </row>
    <row r="2146" spans="1:39" x14ac:dyDescent="0.3">
      <c r="A2146" s="4" t="str">
        <f>D2146&amp;C2146&amp;B2146</f>
        <v>TD66417213LR</v>
      </c>
      <c r="B2146" s="4" t="str">
        <f>LEFT(N2146,FIND(" ",N2146)-1)</f>
        <v>LR</v>
      </c>
      <c r="C2146" s="4" t="str">
        <f>LEFT(M2146,4)</f>
        <v>7213</v>
      </c>
      <c r="D2146" s="4" t="str">
        <f>LEFT(L2146,FIND(" ",L2146)-1)</f>
        <v>TD6641</v>
      </c>
      <c r="E2146" s="4" t="str">
        <f>MID(X2146,2,3)</f>
        <v>SPD</v>
      </c>
      <c r="G2146" s="14" t="s">
        <v>10234</v>
      </c>
      <c r="H2146" s="14" t="s">
        <v>10235</v>
      </c>
      <c r="I2146" s="14" t="s">
        <v>10328</v>
      </c>
      <c r="J2146" s="14" t="s">
        <v>10329</v>
      </c>
      <c r="K2146" s="14" t="s">
        <v>190</v>
      </c>
      <c r="L2146" s="14" t="s">
        <v>10341</v>
      </c>
      <c r="M2146" s="14" t="s">
        <v>937</v>
      </c>
      <c r="N2146" s="14" t="s">
        <v>490</v>
      </c>
      <c r="O2146" s="15">
        <v>14000</v>
      </c>
      <c r="P2146" s="15">
        <v>6028.7188179022796</v>
      </c>
      <c r="Q2146" s="16">
        <v>46890</v>
      </c>
      <c r="R2146" s="14" t="s">
        <v>11855</v>
      </c>
      <c r="S2146" s="14" t="s">
        <v>10286</v>
      </c>
      <c r="T2146" s="14" t="s">
        <v>11855</v>
      </c>
      <c r="U2146" s="14" t="s">
        <v>10248</v>
      </c>
      <c r="V2146" s="14"/>
      <c r="W2146" s="14" t="s">
        <v>10868</v>
      </c>
      <c r="X2146" s="14" t="s">
        <v>10344</v>
      </c>
      <c r="Y2146" s="15">
        <v>23141.01</v>
      </c>
      <c r="Z2146" s="14" t="s">
        <v>11857</v>
      </c>
      <c r="AA2146" s="15">
        <v>29012.459046315402</v>
      </c>
      <c r="AB2146" s="14" t="s">
        <v>10335</v>
      </c>
      <c r="AC2146" s="14" t="s">
        <v>10246</v>
      </c>
      <c r="AD2146" s="14"/>
      <c r="AE2146" s="15">
        <v>7971.2811820977204</v>
      </c>
      <c r="AF2146" s="31">
        <f>_xlfn.XLOOKUP(A2146,Macmahon!B:B,Macmahon!AE:AE,"",0)</f>
        <v>45805</v>
      </c>
      <c r="AG2146" s="28">
        <f>_xlfn.XLOOKUP(A2146,Macmahon!B:B,Macmahon!AJ:AJ,"",0)</f>
        <v>46846.996220717592</v>
      </c>
      <c r="AH2146" s="28">
        <f>_xlfn.XLOOKUP(A2146,Macmahon!B:B,Macmahon!AK:AK,"",0)</f>
        <v>48027</v>
      </c>
      <c r="AI2146" s="28">
        <f t="shared" si="45"/>
        <v>46846.996220717592</v>
      </c>
      <c r="AJ2146" s="40" t="str">
        <f>E2146&amp;C2146&amp;B2146</f>
        <v>SPD7213LR</v>
      </c>
      <c r="AK2146" s="40" t="str">
        <f>IFERROR(_xlfn.XLOOKUP(AJ2146,CrossRef!$A:$A,CrossRef!$J:$J,"Not Found"),"-")</f>
        <v>TKHL139-SURE-SPSN</v>
      </c>
      <c r="AL2146" s="40" t="str">
        <f>IFERROR(_xlfn.XLOOKUP(AJ2146,CrossRef!$A:$A,CrossRef!$K:$K,"Not Found"),"-")</f>
        <v>LHR</v>
      </c>
      <c r="AM2146" s="40" t="str">
        <f>IFERROR(_xlfn.XLOOKUP(AJ2146,CrossRef!$A:$A,CrossRef!$L:$L,"Not Found"),"-")</f>
        <v>14000H SUSPENSION CYLINDER CHANGE LHR</v>
      </c>
    </row>
    <row r="2147" spans="1:39" x14ac:dyDescent="0.3">
      <c r="A2147" s="4" t="str">
        <f>D2147&amp;C2147&amp;B2147</f>
        <v>TD66417213RR</v>
      </c>
      <c r="B2147" s="4" t="str">
        <f>LEFT(N2147,FIND(" ",N2147)-1)</f>
        <v>RR</v>
      </c>
      <c r="C2147" s="4" t="str">
        <f>LEFT(M2147,4)</f>
        <v>7213</v>
      </c>
      <c r="D2147" s="4" t="str">
        <f>LEFT(L2147,FIND(" ",L2147)-1)</f>
        <v>TD6641</v>
      </c>
      <c r="E2147" s="4" t="str">
        <f>MID(X2147,2,3)</f>
        <v>SPD</v>
      </c>
      <c r="G2147" s="17" t="s">
        <v>10234</v>
      </c>
      <c r="H2147" s="17" t="s">
        <v>10235</v>
      </c>
      <c r="I2147" s="17" t="s">
        <v>10328</v>
      </c>
      <c r="J2147" s="17" t="s">
        <v>10329</v>
      </c>
      <c r="K2147" s="17" t="s">
        <v>190</v>
      </c>
      <c r="L2147" s="17" t="s">
        <v>10341</v>
      </c>
      <c r="M2147" s="17" t="s">
        <v>937</v>
      </c>
      <c r="N2147" s="17" t="s">
        <v>493</v>
      </c>
      <c r="O2147" s="18">
        <v>14000</v>
      </c>
      <c r="P2147" s="18">
        <v>6028.7188179022796</v>
      </c>
      <c r="Q2147" s="16">
        <v>46890</v>
      </c>
      <c r="R2147" s="17" t="s">
        <v>11855</v>
      </c>
      <c r="S2147" s="17" t="s">
        <v>10286</v>
      </c>
      <c r="T2147" s="17" t="s">
        <v>11855</v>
      </c>
      <c r="U2147" s="17" t="s">
        <v>10248</v>
      </c>
      <c r="V2147" s="17"/>
      <c r="W2147" s="17" t="s">
        <v>10868</v>
      </c>
      <c r="X2147" s="17" t="s">
        <v>10344</v>
      </c>
      <c r="Y2147" s="18">
        <v>23141.01</v>
      </c>
      <c r="Z2147" s="17" t="s">
        <v>11856</v>
      </c>
      <c r="AA2147" s="18">
        <v>29012.459046315402</v>
      </c>
      <c r="AB2147" s="17" t="s">
        <v>10335</v>
      </c>
      <c r="AC2147" s="17" t="s">
        <v>10246</v>
      </c>
      <c r="AD2147" s="17"/>
      <c r="AE2147" s="18">
        <v>7971.2811820977204</v>
      </c>
      <c r="AF2147" s="31">
        <f>_xlfn.XLOOKUP(A2147,Macmahon!B:B,Macmahon!AE:AE,"",0)</f>
        <v>45806</v>
      </c>
      <c r="AG2147" s="28">
        <f>_xlfn.XLOOKUP(A2147,Macmahon!B:B,Macmahon!AJ:AJ,"",0)</f>
        <v>46846.996220717592</v>
      </c>
      <c r="AH2147" s="28">
        <f>_xlfn.XLOOKUP(A2147,Macmahon!B:B,Macmahon!AK:AK,"",0)</f>
        <v>48027</v>
      </c>
      <c r="AI2147" s="28">
        <f t="shared" si="45"/>
        <v>46846.996220717592</v>
      </c>
      <c r="AJ2147" s="40" t="str">
        <f>E2147&amp;C2147&amp;B2147</f>
        <v>SPD7213RR</v>
      </c>
      <c r="AK2147" s="40" t="str">
        <f>IFERROR(_xlfn.XLOOKUP(AJ2147,CrossRef!$A:$A,CrossRef!$J:$J,"Not Found"),"-")</f>
        <v>TKHL139-SURE-SPSN</v>
      </c>
      <c r="AL2147" s="40" t="str">
        <f>IFERROR(_xlfn.XLOOKUP(AJ2147,CrossRef!$A:$A,CrossRef!$K:$K,"Not Found"),"-")</f>
        <v>RHR</v>
      </c>
      <c r="AM2147" s="40" t="str">
        <f>IFERROR(_xlfn.XLOOKUP(AJ2147,CrossRef!$A:$A,CrossRef!$L:$L,"Not Found"),"-")</f>
        <v>14000H SUSPENSION CYLINDER CHANGE RHR</v>
      </c>
    </row>
    <row r="2148" spans="1:39" x14ac:dyDescent="0.3">
      <c r="A2148" s="4" t="str">
        <f>D2148&amp;C2148&amp;B2148</f>
        <v>TD66477213LR</v>
      </c>
      <c r="B2148" s="4" t="str">
        <f>LEFT(N2148,FIND(" ",N2148)-1)</f>
        <v>LR</v>
      </c>
      <c r="C2148" s="4" t="str">
        <f>LEFT(M2148,4)</f>
        <v>7213</v>
      </c>
      <c r="D2148" s="4" t="str">
        <f>LEFT(L2148,FIND(" ",L2148)-1)</f>
        <v>TD6647</v>
      </c>
      <c r="E2148" s="4" t="str">
        <f>MID(X2148,2,3)</f>
        <v>SPD</v>
      </c>
      <c r="G2148" s="14" t="s">
        <v>10234</v>
      </c>
      <c r="H2148" s="14" t="s">
        <v>10235</v>
      </c>
      <c r="I2148" s="14" t="s">
        <v>10328</v>
      </c>
      <c r="J2148" s="14" t="s">
        <v>10329</v>
      </c>
      <c r="K2148" s="14" t="s">
        <v>190</v>
      </c>
      <c r="L2148" s="14" t="s">
        <v>10512</v>
      </c>
      <c r="M2148" s="14" t="s">
        <v>937</v>
      </c>
      <c r="N2148" s="14" t="s">
        <v>490</v>
      </c>
      <c r="O2148" s="15">
        <v>14000</v>
      </c>
      <c r="P2148" s="15">
        <v>6563.0606352828099</v>
      </c>
      <c r="Q2148" s="16">
        <v>47918</v>
      </c>
      <c r="R2148" s="14" t="s">
        <v>11855</v>
      </c>
      <c r="S2148" s="14" t="s">
        <v>10286</v>
      </c>
      <c r="T2148" s="14" t="s">
        <v>11879</v>
      </c>
      <c r="U2148" s="14" t="s">
        <v>10248</v>
      </c>
      <c r="V2148" s="14"/>
      <c r="W2148" s="14" t="s">
        <v>10868</v>
      </c>
      <c r="X2148" s="14" t="s">
        <v>10515</v>
      </c>
      <c r="Y2148" s="15">
        <v>23141.01</v>
      </c>
      <c r="Z2148" s="14" t="s">
        <v>11857</v>
      </c>
      <c r="AA2148" s="15">
        <v>43440.765685603503</v>
      </c>
      <c r="AB2148" s="14" t="s">
        <v>10335</v>
      </c>
      <c r="AC2148" s="14" t="s">
        <v>10246</v>
      </c>
      <c r="AD2148" s="14"/>
      <c r="AE2148" s="15">
        <v>7436.9393647171901</v>
      </c>
      <c r="AF2148" s="31">
        <f>_xlfn.XLOOKUP(A2148,Macmahon!B:B,Macmahon!AE:AE,"",0)</f>
        <v>45789</v>
      </c>
      <c r="AG2148" s="28">
        <f>_xlfn.XLOOKUP(A2148,Macmahon!B:B,Macmahon!AJ:AJ,"",0)</f>
        <v>46701.068917013887</v>
      </c>
      <c r="AH2148" s="28">
        <f>_xlfn.XLOOKUP(A2148,Macmahon!B:B,Macmahon!AK:AK,"",0)</f>
        <v>47909</v>
      </c>
      <c r="AI2148" s="28">
        <f t="shared" si="45"/>
        <v>46701.068917013887</v>
      </c>
      <c r="AJ2148" s="40" t="str">
        <f>E2148&amp;C2148&amp;B2148</f>
        <v>SPD7213LR</v>
      </c>
      <c r="AK2148" s="40" t="str">
        <f>IFERROR(_xlfn.XLOOKUP(AJ2148,CrossRef!$A:$A,CrossRef!$J:$J,"Not Found"),"-")</f>
        <v>TKHL139-SURE-SPSN</v>
      </c>
      <c r="AL2148" s="40" t="str">
        <f>IFERROR(_xlfn.XLOOKUP(AJ2148,CrossRef!$A:$A,CrossRef!$K:$K,"Not Found"),"-")</f>
        <v>LHR</v>
      </c>
      <c r="AM2148" s="40" t="str">
        <f>IFERROR(_xlfn.XLOOKUP(AJ2148,CrossRef!$A:$A,CrossRef!$L:$L,"Not Found"),"-")</f>
        <v>14000H SUSPENSION CYLINDER CHANGE LHR</v>
      </c>
    </row>
    <row r="2149" spans="1:39" x14ac:dyDescent="0.3">
      <c r="A2149" s="4" t="str">
        <f>D2149&amp;C2149&amp;B2149</f>
        <v>TD66477213RR</v>
      </c>
      <c r="B2149" s="4" t="str">
        <f>LEFT(N2149,FIND(" ",N2149)-1)</f>
        <v>RR</v>
      </c>
      <c r="C2149" s="4" t="str">
        <f>LEFT(M2149,4)</f>
        <v>7213</v>
      </c>
      <c r="D2149" s="4" t="str">
        <f>LEFT(L2149,FIND(" ",L2149)-1)</f>
        <v>TD6647</v>
      </c>
      <c r="E2149" s="4" t="str">
        <f>MID(X2149,2,3)</f>
        <v>SPD</v>
      </c>
      <c r="G2149" s="17" t="s">
        <v>10234</v>
      </c>
      <c r="H2149" s="17" t="s">
        <v>10235</v>
      </c>
      <c r="I2149" s="17" t="s">
        <v>10328</v>
      </c>
      <c r="J2149" s="17" t="s">
        <v>10329</v>
      </c>
      <c r="K2149" s="17" t="s">
        <v>190</v>
      </c>
      <c r="L2149" s="17" t="s">
        <v>10512</v>
      </c>
      <c r="M2149" s="17" t="s">
        <v>937</v>
      </c>
      <c r="N2149" s="17" t="s">
        <v>493</v>
      </c>
      <c r="O2149" s="18">
        <v>14000</v>
      </c>
      <c r="P2149" s="18">
        <v>6563.0606352828099</v>
      </c>
      <c r="Q2149" s="16">
        <v>47918</v>
      </c>
      <c r="R2149" s="17" t="s">
        <v>11855</v>
      </c>
      <c r="S2149" s="17" t="s">
        <v>10286</v>
      </c>
      <c r="T2149" s="17" t="s">
        <v>11879</v>
      </c>
      <c r="U2149" s="17" t="s">
        <v>10248</v>
      </c>
      <c r="V2149" s="17"/>
      <c r="W2149" s="17" t="s">
        <v>10868</v>
      </c>
      <c r="X2149" s="17" t="s">
        <v>10515</v>
      </c>
      <c r="Y2149" s="18">
        <v>23141.01</v>
      </c>
      <c r="Z2149" s="17" t="s">
        <v>11856</v>
      </c>
      <c r="AA2149" s="18">
        <v>43440.765685603503</v>
      </c>
      <c r="AB2149" s="17" t="s">
        <v>10335</v>
      </c>
      <c r="AC2149" s="17" t="s">
        <v>10246</v>
      </c>
      <c r="AD2149" s="17"/>
      <c r="AE2149" s="18">
        <v>7436.9393647171901</v>
      </c>
      <c r="AF2149" s="31">
        <f>_xlfn.XLOOKUP(A2149,Macmahon!B:B,Macmahon!AE:AE,"",0)</f>
        <v>45789</v>
      </c>
      <c r="AG2149" s="28">
        <f>_xlfn.XLOOKUP(A2149,Macmahon!B:B,Macmahon!AJ:AJ,"",0)</f>
        <v>46701.068917013887</v>
      </c>
      <c r="AH2149" s="28">
        <f>_xlfn.XLOOKUP(A2149,Macmahon!B:B,Macmahon!AK:AK,"",0)</f>
        <v>47909</v>
      </c>
      <c r="AI2149" s="28">
        <f t="shared" si="45"/>
        <v>46701.068917013887</v>
      </c>
      <c r="AJ2149" s="40" t="str">
        <f>E2149&amp;C2149&amp;B2149</f>
        <v>SPD7213RR</v>
      </c>
      <c r="AK2149" s="40" t="str">
        <f>IFERROR(_xlfn.XLOOKUP(AJ2149,CrossRef!$A:$A,CrossRef!$J:$J,"Not Found"),"-")</f>
        <v>TKHL139-SURE-SPSN</v>
      </c>
      <c r="AL2149" s="40" t="str">
        <f>IFERROR(_xlfn.XLOOKUP(AJ2149,CrossRef!$A:$A,CrossRef!$K:$K,"Not Found"),"-")</f>
        <v>RHR</v>
      </c>
      <c r="AM2149" s="40" t="str">
        <f>IFERROR(_xlfn.XLOOKUP(AJ2149,CrossRef!$A:$A,CrossRef!$L:$L,"Not Found"),"-")</f>
        <v>14000H SUSPENSION CYLINDER CHANGE RHR</v>
      </c>
    </row>
    <row r="2150" spans="1:39" x14ac:dyDescent="0.3">
      <c r="A2150" s="4" t="str">
        <f>D2150&amp;C2150&amp;B2150</f>
        <v>TD63157213LR</v>
      </c>
      <c r="B2150" s="4" t="str">
        <f>LEFT(N2150,FIND(" ",N2150)-1)</f>
        <v>LR</v>
      </c>
      <c r="C2150" s="4" t="str">
        <f>LEFT(M2150,4)</f>
        <v>7213</v>
      </c>
      <c r="D2150" s="4" t="str">
        <f>LEFT(L2150,FIND(" ",L2150)-1)</f>
        <v>TD6315</v>
      </c>
      <c r="E2150" s="4" t="str">
        <f>MID(X2150,2,3)</f>
        <v>SND</v>
      </c>
      <c r="G2150" s="14" t="s">
        <v>10234</v>
      </c>
      <c r="H2150" s="14" t="s">
        <v>10235</v>
      </c>
      <c r="I2150" s="14" t="s">
        <v>10257</v>
      </c>
      <c r="J2150" s="14" t="s">
        <v>10258</v>
      </c>
      <c r="K2150" s="14" t="s">
        <v>187</v>
      </c>
      <c r="L2150" s="14" t="s">
        <v>10268</v>
      </c>
      <c r="M2150" s="14" t="s">
        <v>937</v>
      </c>
      <c r="N2150" s="14" t="s">
        <v>490</v>
      </c>
      <c r="O2150" s="15">
        <v>25000</v>
      </c>
      <c r="P2150" s="15">
        <v>25491.279097819101</v>
      </c>
      <c r="Q2150" s="16">
        <v>46248</v>
      </c>
      <c r="R2150" s="14" t="s">
        <v>11849</v>
      </c>
      <c r="S2150" s="14" t="s">
        <v>10261</v>
      </c>
      <c r="T2150" s="14" t="s">
        <v>11849</v>
      </c>
      <c r="U2150" s="14" t="s">
        <v>10248</v>
      </c>
      <c r="V2150" s="14"/>
      <c r="W2150" s="14" t="s">
        <v>11858</v>
      </c>
      <c r="X2150" s="14" t="s">
        <v>10271</v>
      </c>
      <c r="Y2150" s="15">
        <v>23301.32</v>
      </c>
      <c r="Z2150" s="14" t="s">
        <v>11851</v>
      </c>
      <c r="AA2150" s="15">
        <v>61263.334702258697</v>
      </c>
      <c r="AB2150" s="14" t="s">
        <v>10245</v>
      </c>
      <c r="AC2150" s="14" t="s">
        <v>10246</v>
      </c>
      <c r="AD2150" s="14" t="s">
        <v>10272</v>
      </c>
      <c r="AE2150" s="15">
        <v>-491.27909781909699</v>
      </c>
      <c r="AF2150" s="31">
        <f>_xlfn.XLOOKUP(A2150,Macmahon!B:B,Macmahon!AE:AE,"",0)</f>
        <v>0</v>
      </c>
      <c r="AG2150" s="28">
        <f>_xlfn.XLOOKUP(A2150,Macmahon!B:B,Macmahon!AJ:AJ,"",0)</f>
        <v>46210.792724768522</v>
      </c>
      <c r="AH2150" s="28">
        <f>_xlfn.XLOOKUP(A2150,Macmahon!B:B,Macmahon!AK:AK,"",0)</f>
        <v>46248</v>
      </c>
      <c r="AI2150" s="28">
        <f t="shared" si="45"/>
        <v>46210.792724768522</v>
      </c>
      <c r="AJ2150" s="40" t="str">
        <f>E2150&amp;C2150&amp;B2150</f>
        <v>SND7213LR</v>
      </c>
      <c r="AK2150" s="40" t="str">
        <f>IFERROR(_xlfn.XLOOKUP(AJ2150,CrossRef!$A:$A,CrossRef!$J:$J,"Not Found"),"-")</f>
        <v>TKHL158-SURE-SPSN</v>
      </c>
      <c r="AL2150" s="40" t="str">
        <f>IFERROR(_xlfn.XLOOKUP(AJ2150,CrossRef!$A:$A,CrossRef!$K:$K,"Not Found"),"-")</f>
        <v>LHR</v>
      </c>
      <c r="AM2150" s="40" t="str">
        <f>IFERROR(_xlfn.XLOOKUP(AJ2150,CrossRef!$A:$A,CrossRef!$L:$L,"Not Found"),"-")</f>
        <v>25000H SUSPENSION CYLINDER CHANGE LHR</v>
      </c>
    </row>
    <row r="2151" spans="1:39" x14ac:dyDescent="0.3">
      <c r="A2151" s="4" t="str">
        <f>D2151&amp;C2151&amp;B2151</f>
        <v>TD63157213RR</v>
      </c>
      <c r="B2151" s="4" t="str">
        <f>LEFT(N2151,FIND(" ",N2151)-1)</f>
        <v>RR</v>
      </c>
      <c r="C2151" s="4" t="str">
        <f>LEFT(M2151,4)</f>
        <v>7213</v>
      </c>
      <c r="D2151" s="4" t="str">
        <f>LEFT(L2151,FIND(" ",L2151)-1)</f>
        <v>TD6315</v>
      </c>
      <c r="E2151" s="4" t="str">
        <f>MID(X2151,2,3)</f>
        <v>SND</v>
      </c>
      <c r="G2151" s="17" t="s">
        <v>10234</v>
      </c>
      <c r="H2151" s="17" t="s">
        <v>10235</v>
      </c>
      <c r="I2151" s="17" t="s">
        <v>10257</v>
      </c>
      <c r="J2151" s="17" t="s">
        <v>10258</v>
      </c>
      <c r="K2151" s="17" t="s">
        <v>187</v>
      </c>
      <c r="L2151" s="17" t="s">
        <v>10268</v>
      </c>
      <c r="M2151" s="17" t="s">
        <v>937</v>
      </c>
      <c r="N2151" s="17" t="s">
        <v>493</v>
      </c>
      <c r="O2151" s="18">
        <v>25000</v>
      </c>
      <c r="P2151" s="18">
        <v>10843.7478008618</v>
      </c>
      <c r="Q2151" s="16">
        <v>47315</v>
      </c>
      <c r="R2151" s="17" t="s">
        <v>11849</v>
      </c>
      <c r="S2151" s="17" t="s">
        <v>10261</v>
      </c>
      <c r="T2151" s="17" t="s">
        <v>11849</v>
      </c>
      <c r="U2151" s="17" t="s">
        <v>10248</v>
      </c>
      <c r="V2151" s="17"/>
      <c r="W2151" s="17" t="s">
        <v>10868</v>
      </c>
      <c r="X2151" s="17" t="s">
        <v>10271</v>
      </c>
      <c r="Y2151" s="18">
        <v>23301.32</v>
      </c>
      <c r="Z2151" s="17" t="s">
        <v>11853</v>
      </c>
      <c r="AA2151" s="18">
        <v>77914.669404517495</v>
      </c>
      <c r="AB2151" s="17" t="s">
        <v>10245</v>
      </c>
      <c r="AC2151" s="17" t="s">
        <v>10246</v>
      </c>
      <c r="AD2151" s="17" t="s">
        <v>10272</v>
      </c>
      <c r="AE2151" s="18">
        <v>14156.2521991382</v>
      </c>
      <c r="AF2151" s="31">
        <f>_xlfn.XLOOKUP(A2151,Macmahon!B:B,Macmahon!AE:AE,"",0)</f>
        <v>45491</v>
      </c>
      <c r="AG2151" s="28">
        <f>_xlfn.XLOOKUP(A2151,Macmahon!B:B,Macmahon!AJ:AJ,"",0)</f>
        <v>47204.341111886577</v>
      </c>
      <c r="AH2151" s="28">
        <f>_xlfn.XLOOKUP(A2151,Macmahon!B:B,Macmahon!AK:AK,"",0)</f>
        <v>47216</v>
      </c>
      <c r="AI2151" s="28">
        <f t="shared" si="45"/>
        <v>47204.341111886577</v>
      </c>
      <c r="AJ2151" s="40" t="str">
        <f>E2151&amp;C2151&amp;B2151</f>
        <v>SND7213RR</v>
      </c>
      <c r="AK2151" s="40" t="str">
        <f>IFERROR(_xlfn.XLOOKUP(AJ2151,CrossRef!$A:$A,CrossRef!$J:$J,"Not Found"),"-")</f>
        <v>TKHL158-SURE-SPSN</v>
      </c>
      <c r="AL2151" s="40" t="str">
        <f>IFERROR(_xlfn.XLOOKUP(AJ2151,CrossRef!$A:$A,CrossRef!$K:$K,"Not Found"),"-")</f>
        <v>RHR</v>
      </c>
      <c r="AM2151" s="40" t="str">
        <f>IFERROR(_xlfn.XLOOKUP(AJ2151,CrossRef!$A:$A,CrossRef!$L:$L,"Not Found"),"-")</f>
        <v>25000H SUSPENSION CYLINDER CHANGE RHR</v>
      </c>
    </row>
    <row r="2152" spans="1:39" x14ac:dyDescent="0.3">
      <c r="A2152" s="4" t="str">
        <f>D2152&amp;C2152&amp;B2152</f>
        <v>TD63217213LR</v>
      </c>
      <c r="B2152" s="4" t="str">
        <f>LEFT(N2152,FIND(" ",N2152)-1)</f>
        <v>LR</v>
      </c>
      <c r="C2152" s="4" t="str">
        <f>LEFT(M2152,4)</f>
        <v>7213</v>
      </c>
      <c r="D2152" s="4" t="str">
        <f>LEFT(L2152,FIND(" ",L2152)-1)</f>
        <v>TD6321</v>
      </c>
      <c r="E2152" s="4" t="str">
        <f>MID(X2152,2,3)</f>
        <v>SND</v>
      </c>
      <c r="G2152" s="14" t="s">
        <v>10234</v>
      </c>
      <c r="H2152" s="14" t="s">
        <v>10235</v>
      </c>
      <c r="I2152" s="14" t="s">
        <v>10257</v>
      </c>
      <c r="J2152" s="14" t="s">
        <v>10258</v>
      </c>
      <c r="K2152" s="14" t="s">
        <v>187</v>
      </c>
      <c r="L2152" s="14" t="s">
        <v>10353</v>
      </c>
      <c r="M2152" s="14" t="s">
        <v>937</v>
      </c>
      <c r="N2152" s="14" t="s">
        <v>490</v>
      </c>
      <c r="O2152" s="15">
        <v>25000</v>
      </c>
      <c r="P2152" s="15">
        <v>27037.339165999099</v>
      </c>
      <c r="Q2152" s="16">
        <v>46133</v>
      </c>
      <c r="R2152" s="14" t="s">
        <v>11849</v>
      </c>
      <c r="S2152" s="14" t="s">
        <v>10261</v>
      </c>
      <c r="T2152" s="14" t="s">
        <v>11849</v>
      </c>
      <c r="U2152" s="14" t="s">
        <v>10269</v>
      </c>
      <c r="V2152" s="14"/>
      <c r="W2152" s="14" t="s">
        <v>11859</v>
      </c>
      <c r="X2152" s="14" t="s">
        <v>10355</v>
      </c>
      <c r="Y2152" s="15">
        <v>23301.32</v>
      </c>
      <c r="Z2152" s="14" t="s">
        <v>11851</v>
      </c>
      <c r="AA2152" s="15">
        <v>51511.987234042601</v>
      </c>
      <c r="AB2152" s="14" t="s">
        <v>10245</v>
      </c>
      <c r="AC2152" s="14" t="s">
        <v>10246</v>
      </c>
      <c r="AD2152" s="14" t="s">
        <v>10272</v>
      </c>
      <c r="AE2152" s="15">
        <v>-2037.33916599906</v>
      </c>
      <c r="AF2152" s="31">
        <f>_xlfn.XLOOKUP(A2152,Macmahon!B:B,Macmahon!AE:AE,"",0)</f>
        <v>44336</v>
      </c>
      <c r="AG2152" s="28">
        <f>_xlfn.XLOOKUP(A2152,Macmahon!B:B,Macmahon!AJ:AJ,"",0)</f>
        <v>46096.267418715281</v>
      </c>
      <c r="AH2152" s="28">
        <f>_xlfn.XLOOKUP(A2152,Macmahon!B:B,Macmahon!AK:AK,"",0)</f>
        <v>46133</v>
      </c>
      <c r="AI2152" s="28">
        <f t="shared" si="45"/>
        <v>46096.267418715281</v>
      </c>
      <c r="AJ2152" s="40" t="str">
        <f>E2152&amp;C2152&amp;B2152</f>
        <v>SND7213LR</v>
      </c>
      <c r="AK2152" s="40" t="str">
        <f>IFERROR(_xlfn.XLOOKUP(AJ2152,CrossRef!$A:$A,CrossRef!$J:$J,"Not Found"),"-")</f>
        <v>TKHL158-SURE-SPSN</v>
      </c>
      <c r="AL2152" s="40" t="str">
        <f>IFERROR(_xlfn.XLOOKUP(AJ2152,CrossRef!$A:$A,CrossRef!$K:$K,"Not Found"),"-")</f>
        <v>LHR</v>
      </c>
      <c r="AM2152" s="40" t="str">
        <f>IFERROR(_xlfn.XLOOKUP(AJ2152,CrossRef!$A:$A,CrossRef!$L:$L,"Not Found"),"-")</f>
        <v>25000H SUSPENSION CYLINDER CHANGE LHR</v>
      </c>
    </row>
    <row r="2153" spans="1:39" x14ac:dyDescent="0.3">
      <c r="A2153" s="4" t="str">
        <f>D2153&amp;C2153&amp;B2153</f>
        <v>TD63167213LR</v>
      </c>
      <c r="B2153" s="4" t="str">
        <f>LEFT(N2153,FIND(" ",N2153)-1)</f>
        <v>LR</v>
      </c>
      <c r="C2153" s="4" t="str">
        <f>LEFT(M2153,4)</f>
        <v>7213</v>
      </c>
      <c r="D2153" s="4" t="str">
        <f>LEFT(L2153,FIND(" ",L2153)-1)</f>
        <v>TD6316</v>
      </c>
      <c r="E2153" s="4" t="str">
        <f>MID(X2153,2,3)</f>
        <v>SND</v>
      </c>
      <c r="G2153" s="17" t="s">
        <v>10234</v>
      </c>
      <c r="H2153" s="17" t="s">
        <v>10235</v>
      </c>
      <c r="I2153" s="17" t="s">
        <v>10257</v>
      </c>
      <c r="J2153" s="17" t="s">
        <v>10258</v>
      </c>
      <c r="K2153" s="17" t="s">
        <v>187</v>
      </c>
      <c r="L2153" s="17" t="s">
        <v>10356</v>
      </c>
      <c r="M2153" s="17" t="s">
        <v>937</v>
      </c>
      <c r="N2153" s="17" t="s">
        <v>490</v>
      </c>
      <c r="O2153" s="18">
        <v>25000</v>
      </c>
      <c r="P2153" s="18">
        <v>15631.8098366001</v>
      </c>
      <c r="Q2153" s="16">
        <v>47027</v>
      </c>
      <c r="R2153" s="17" t="s">
        <v>11849</v>
      </c>
      <c r="S2153" s="17" t="s">
        <v>10261</v>
      </c>
      <c r="T2153" s="17" t="s">
        <v>11849</v>
      </c>
      <c r="U2153" s="17" t="s">
        <v>10248</v>
      </c>
      <c r="V2153" s="17"/>
      <c r="W2153" s="17" t="s">
        <v>11870</v>
      </c>
      <c r="X2153" s="17" t="s">
        <v>10358</v>
      </c>
      <c r="Y2153" s="18">
        <v>23301.32</v>
      </c>
      <c r="Z2153" s="17" t="s">
        <v>11851</v>
      </c>
      <c r="AA2153" s="18">
        <v>67315.213552361398</v>
      </c>
      <c r="AB2153" s="17" t="s">
        <v>10245</v>
      </c>
      <c r="AC2153" s="17" t="s">
        <v>10246</v>
      </c>
      <c r="AD2153" s="17" t="s">
        <v>10272</v>
      </c>
      <c r="AE2153" s="18">
        <v>9368.1901633998696</v>
      </c>
      <c r="AF2153" s="31">
        <f>_xlfn.XLOOKUP(A2153,Macmahon!B:B,Macmahon!AE:AE,"",0)</f>
        <v>44923</v>
      </c>
      <c r="AG2153" s="28">
        <f>_xlfn.XLOOKUP(A2153,Macmahon!B:B,Macmahon!AJ:AJ,"",0)</f>
        <v>46790.271226423611</v>
      </c>
      <c r="AH2153" s="28">
        <f>_xlfn.XLOOKUP(A2153,Macmahon!B:B,Macmahon!AK:AK,"",0)</f>
        <v>48629</v>
      </c>
      <c r="AI2153" s="28">
        <f t="shared" si="45"/>
        <v>46790.271226423611</v>
      </c>
      <c r="AJ2153" s="40" t="str">
        <f>E2153&amp;C2153&amp;B2153</f>
        <v>SND7213LR</v>
      </c>
      <c r="AK2153" s="40" t="str">
        <f>IFERROR(_xlfn.XLOOKUP(AJ2153,CrossRef!$A:$A,CrossRef!$J:$J,"Not Found"),"-")</f>
        <v>TKHL158-SURE-SPSN</v>
      </c>
      <c r="AL2153" s="40" t="str">
        <f>IFERROR(_xlfn.XLOOKUP(AJ2153,CrossRef!$A:$A,CrossRef!$K:$K,"Not Found"),"-")</f>
        <v>LHR</v>
      </c>
      <c r="AM2153" s="40" t="str">
        <f>IFERROR(_xlfn.XLOOKUP(AJ2153,CrossRef!$A:$A,CrossRef!$L:$L,"Not Found"),"-")</f>
        <v>25000H SUSPENSION CYLINDER CHANGE LHR</v>
      </c>
    </row>
    <row r="2154" spans="1:39" x14ac:dyDescent="0.3">
      <c r="A2154" s="4" t="str">
        <f>D2154&amp;C2154&amp;B2154</f>
        <v>TD63127213RR</v>
      </c>
      <c r="B2154" s="4" t="str">
        <f>LEFT(N2154,FIND(" ",N2154)-1)</f>
        <v>RR</v>
      </c>
      <c r="C2154" s="4" t="str">
        <f>LEFT(M2154,4)</f>
        <v>7213</v>
      </c>
      <c r="D2154" s="4" t="str">
        <f>LEFT(L2154,FIND(" ",L2154)-1)</f>
        <v>TD6312</v>
      </c>
      <c r="E2154" s="4" t="str">
        <f>MID(X2154,2,3)</f>
        <v>SSP</v>
      </c>
      <c r="G2154" s="14" t="s">
        <v>10234</v>
      </c>
      <c r="H2154" s="14" t="s">
        <v>10235</v>
      </c>
      <c r="I2154" s="14" t="s">
        <v>10257</v>
      </c>
      <c r="J2154" s="14" t="s">
        <v>10258</v>
      </c>
      <c r="K2154" s="14" t="s">
        <v>183</v>
      </c>
      <c r="L2154" s="14" t="s">
        <v>10602</v>
      </c>
      <c r="M2154" s="14" t="s">
        <v>937</v>
      </c>
      <c r="N2154" s="14" t="s">
        <v>493</v>
      </c>
      <c r="O2154" s="15">
        <v>25000</v>
      </c>
      <c r="P2154" s="15">
        <v>15814.800585064901</v>
      </c>
      <c r="Q2154" s="16">
        <v>46951</v>
      </c>
      <c r="R2154" s="14" t="s">
        <v>11849</v>
      </c>
      <c r="S2154" s="14" t="s">
        <v>10261</v>
      </c>
      <c r="T2154" s="14" t="s">
        <v>11849</v>
      </c>
      <c r="U2154" s="14" t="s">
        <v>10248</v>
      </c>
      <c r="V2154" s="14"/>
      <c r="W2154" s="14" t="s">
        <v>11869</v>
      </c>
      <c r="X2154" s="14" t="s">
        <v>10603</v>
      </c>
      <c r="Y2154" s="15">
        <v>23301.32</v>
      </c>
      <c r="Z2154" s="14" t="s">
        <v>11853</v>
      </c>
      <c r="AA2154" s="15">
        <v>81487.176591375799</v>
      </c>
      <c r="AB2154" s="14" t="s">
        <v>10245</v>
      </c>
      <c r="AC2154" s="14" t="s">
        <v>10246</v>
      </c>
      <c r="AD2154" s="14"/>
      <c r="AE2154" s="15">
        <v>9185.1994149351394</v>
      </c>
      <c r="AF2154" s="31">
        <f>_xlfn.XLOOKUP(A2154,Macmahon!B:B,Macmahon!AE:AE,"",0)</f>
        <v>44995</v>
      </c>
      <c r="AG2154" s="28">
        <f>_xlfn.XLOOKUP(A2154,Macmahon!B:B,Macmahon!AJ:AJ,"",0)</f>
        <v>46845.132936493057</v>
      </c>
      <c r="AH2154" s="28">
        <f>_xlfn.XLOOKUP(A2154,Macmahon!B:B,Macmahon!AK:AK,"",0)</f>
        <v>48614</v>
      </c>
      <c r="AI2154" s="28">
        <f t="shared" si="45"/>
        <v>46845.132936493057</v>
      </c>
      <c r="AJ2154" s="40" t="str">
        <f>E2154&amp;C2154&amp;B2154</f>
        <v>SSP7213RR</v>
      </c>
      <c r="AK2154" s="40" t="str">
        <f>IFERROR(_xlfn.XLOOKUP(AJ2154,CrossRef!$A:$A,CrossRef!$J:$J,"Not Found"),"-")</f>
        <v>TKHL131-SURE-SPSN</v>
      </c>
      <c r="AL2154" s="40" t="str">
        <f>IFERROR(_xlfn.XLOOKUP(AJ2154,CrossRef!$A:$A,CrossRef!$K:$K,"Not Found"),"-")</f>
        <v>RHR</v>
      </c>
      <c r="AM2154" s="40" t="str">
        <f>IFERROR(_xlfn.XLOOKUP(AJ2154,CrossRef!$A:$A,CrossRef!$L:$L,"Not Found"),"-")</f>
        <v>25000H SUSPENSION CYLINDER CHANGE RHR</v>
      </c>
    </row>
    <row r="2155" spans="1:39" x14ac:dyDescent="0.3">
      <c r="A2155" s="4" t="str">
        <f>D2155&amp;C2155&amp;B2155</f>
        <v>TD63127213LR</v>
      </c>
      <c r="B2155" s="4" t="str">
        <f>LEFT(N2155,FIND(" ",N2155)-1)</f>
        <v>LR</v>
      </c>
      <c r="C2155" s="4" t="str">
        <f>LEFT(M2155,4)</f>
        <v>7213</v>
      </c>
      <c r="D2155" s="4" t="str">
        <f>LEFT(L2155,FIND(" ",L2155)-1)</f>
        <v>TD6312</v>
      </c>
      <c r="E2155" s="4" t="str">
        <f>MID(X2155,2,3)</f>
        <v>SSP</v>
      </c>
      <c r="G2155" s="17" t="s">
        <v>10234</v>
      </c>
      <c r="H2155" s="17" t="s">
        <v>10235</v>
      </c>
      <c r="I2155" s="17" t="s">
        <v>10257</v>
      </c>
      <c r="J2155" s="17" t="s">
        <v>10258</v>
      </c>
      <c r="K2155" s="17" t="s">
        <v>183</v>
      </c>
      <c r="L2155" s="17" t="s">
        <v>10602</v>
      </c>
      <c r="M2155" s="17" t="s">
        <v>937</v>
      </c>
      <c r="N2155" s="17" t="s">
        <v>490</v>
      </c>
      <c r="O2155" s="18">
        <v>25000</v>
      </c>
      <c r="P2155" s="18">
        <v>34799.2183875517</v>
      </c>
      <c r="Q2155" s="16">
        <v>47948</v>
      </c>
      <c r="R2155" s="17" t="s">
        <v>11849</v>
      </c>
      <c r="S2155" s="17" t="s">
        <v>10261</v>
      </c>
      <c r="T2155" s="17" t="s">
        <v>11849</v>
      </c>
      <c r="U2155" s="17" t="s">
        <v>10269</v>
      </c>
      <c r="V2155" s="17"/>
      <c r="W2155" s="17" t="s">
        <v>11871</v>
      </c>
      <c r="X2155" s="17" t="s">
        <v>10603</v>
      </c>
      <c r="Y2155" s="18">
        <v>23301.32</v>
      </c>
      <c r="Z2155" s="17" t="s">
        <v>11851</v>
      </c>
      <c r="AA2155" s="18">
        <v>97046.108829568795</v>
      </c>
      <c r="AB2155" s="17" t="s">
        <v>10245</v>
      </c>
      <c r="AC2155" s="17" t="s">
        <v>10246</v>
      </c>
      <c r="AD2155" s="17"/>
      <c r="AE2155" s="18">
        <v>-9799.2183875517003</v>
      </c>
      <c r="AF2155" s="31" t="str">
        <f>_xlfn.XLOOKUP(A2155,Macmahon!B:B,Macmahon!AE:AE,"",0)</f>
        <v/>
      </c>
      <c r="AG2155" s="28" t="str">
        <f>_xlfn.XLOOKUP(A2155,Macmahon!B:B,Macmahon!AJ:AJ,"",0)</f>
        <v/>
      </c>
      <c r="AH2155" s="28" t="str">
        <f>_xlfn.XLOOKUP(A2155,Macmahon!B:B,Macmahon!AK:AK,"",0)</f>
        <v/>
      </c>
      <c r="AI2155" s="28">
        <f t="shared" si="45"/>
        <v>0</v>
      </c>
      <c r="AJ2155" s="40" t="str">
        <f>E2155&amp;C2155&amp;B2155</f>
        <v>SSP7213LR</v>
      </c>
      <c r="AK2155" s="40" t="str">
        <f>IFERROR(_xlfn.XLOOKUP(AJ2155,CrossRef!$A:$A,CrossRef!$J:$J,"Not Found"),"-")</f>
        <v>TKHL131-SURE-SPSN</v>
      </c>
      <c r="AL2155" s="40" t="str">
        <f>IFERROR(_xlfn.XLOOKUP(AJ2155,CrossRef!$A:$A,CrossRef!$K:$K,"Not Found"),"-")</f>
        <v>LHR</v>
      </c>
      <c r="AM2155" s="40" t="str">
        <f>IFERROR(_xlfn.XLOOKUP(AJ2155,CrossRef!$A:$A,CrossRef!$L:$L,"Not Found"),"-")</f>
        <v>25000H SUSPENSION CYLINDER CHANGE LHR</v>
      </c>
    </row>
    <row r="2156" spans="1:39" x14ac:dyDescent="0.3">
      <c r="A2156" s="4" t="str">
        <f>D2156&amp;C2156&amp;B2156</f>
        <v>TD63167213RR</v>
      </c>
      <c r="B2156" s="4" t="str">
        <f>LEFT(N2156,FIND(" ",N2156)-1)</f>
        <v>RR</v>
      </c>
      <c r="C2156" s="4" t="str">
        <f>LEFT(M2156,4)</f>
        <v>7213</v>
      </c>
      <c r="D2156" s="4" t="str">
        <f>LEFT(L2156,FIND(" ",L2156)-1)</f>
        <v>TD6316</v>
      </c>
      <c r="E2156" s="4" t="str">
        <f>MID(X2156,2,3)</f>
        <v>SND</v>
      </c>
      <c r="G2156" s="14" t="s">
        <v>10234</v>
      </c>
      <c r="H2156" s="14" t="s">
        <v>10235</v>
      </c>
      <c r="I2156" s="14" t="s">
        <v>10257</v>
      </c>
      <c r="J2156" s="14" t="s">
        <v>10258</v>
      </c>
      <c r="K2156" s="14" t="s">
        <v>187</v>
      </c>
      <c r="L2156" s="14" t="s">
        <v>10356</v>
      </c>
      <c r="M2156" s="14" t="s">
        <v>937</v>
      </c>
      <c r="N2156" s="14" t="s">
        <v>493</v>
      </c>
      <c r="O2156" s="15">
        <v>25000</v>
      </c>
      <c r="P2156" s="15">
        <v>15631.8098366001</v>
      </c>
      <c r="Q2156" s="16">
        <v>47027</v>
      </c>
      <c r="R2156" s="14" t="s">
        <v>11849</v>
      </c>
      <c r="S2156" s="14" t="s">
        <v>10261</v>
      </c>
      <c r="T2156" s="14" t="s">
        <v>11849</v>
      </c>
      <c r="U2156" s="14" t="s">
        <v>10248</v>
      </c>
      <c r="V2156" s="14"/>
      <c r="W2156" s="14" t="s">
        <v>11870</v>
      </c>
      <c r="X2156" s="14" t="s">
        <v>10358</v>
      </c>
      <c r="Y2156" s="15">
        <v>23301.32</v>
      </c>
      <c r="Z2156" s="14" t="s">
        <v>11853</v>
      </c>
      <c r="AA2156" s="15">
        <v>67315.213552361398</v>
      </c>
      <c r="AB2156" s="14" t="s">
        <v>10245</v>
      </c>
      <c r="AC2156" s="14" t="s">
        <v>10246</v>
      </c>
      <c r="AD2156" s="14" t="s">
        <v>10272</v>
      </c>
      <c r="AE2156" s="15">
        <v>9368.1901633998696</v>
      </c>
      <c r="AF2156" s="31">
        <f>_xlfn.XLOOKUP(A2156,Macmahon!B:B,Macmahon!AE:AE,"",0)</f>
        <v>44923</v>
      </c>
      <c r="AG2156" s="28">
        <f>_xlfn.XLOOKUP(A2156,Macmahon!B:B,Macmahon!AJ:AJ,"",0)</f>
        <v>46790.271226423611</v>
      </c>
      <c r="AH2156" s="28">
        <f>_xlfn.XLOOKUP(A2156,Macmahon!B:B,Macmahon!AK:AK,"",0)</f>
        <v>48629</v>
      </c>
      <c r="AI2156" s="28">
        <f t="shared" si="45"/>
        <v>46790.271226423611</v>
      </c>
      <c r="AJ2156" s="40" t="str">
        <f>E2156&amp;C2156&amp;B2156</f>
        <v>SND7213RR</v>
      </c>
      <c r="AK2156" s="40" t="str">
        <f>IFERROR(_xlfn.XLOOKUP(AJ2156,CrossRef!$A:$A,CrossRef!$J:$J,"Not Found"),"-")</f>
        <v>TKHL158-SURE-SPSN</v>
      </c>
      <c r="AL2156" s="40" t="str">
        <f>IFERROR(_xlfn.XLOOKUP(AJ2156,CrossRef!$A:$A,CrossRef!$K:$K,"Not Found"),"-")</f>
        <v>RHR</v>
      </c>
      <c r="AM2156" s="40" t="str">
        <f>IFERROR(_xlfn.XLOOKUP(AJ2156,CrossRef!$A:$A,CrossRef!$L:$L,"Not Found"),"-")</f>
        <v>25000H SUSPENSION CYLINDER CHANGE RHR</v>
      </c>
    </row>
    <row r="2157" spans="1:39" x14ac:dyDescent="0.3">
      <c r="A2157" s="4" t="str">
        <f>D2157&amp;C2157&amp;B2157</f>
        <v>TD63267213LR</v>
      </c>
      <c r="B2157" s="4" t="str">
        <f>LEFT(N2157,FIND(" ",N2157)-1)</f>
        <v>LR</v>
      </c>
      <c r="C2157" s="4" t="str">
        <f>LEFT(M2157,4)</f>
        <v>7213</v>
      </c>
      <c r="D2157" s="4" t="str">
        <f>LEFT(L2157,FIND(" ",L2157)-1)</f>
        <v>TD6326</v>
      </c>
      <c r="E2157" s="4" t="str">
        <f>MID(X2157,2,3)</f>
        <v>SSP</v>
      </c>
      <c r="G2157" s="17" t="s">
        <v>10234</v>
      </c>
      <c r="H2157" s="17" t="s">
        <v>10235</v>
      </c>
      <c r="I2157" s="17" t="s">
        <v>10257</v>
      </c>
      <c r="J2157" s="17" t="s">
        <v>10258</v>
      </c>
      <c r="K2157" s="17" t="s">
        <v>183</v>
      </c>
      <c r="L2157" s="17" t="s">
        <v>10616</v>
      </c>
      <c r="M2157" s="17" t="s">
        <v>937</v>
      </c>
      <c r="N2157" s="17" t="s">
        <v>490</v>
      </c>
      <c r="O2157" s="18">
        <v>25000</v>
      </c>
      <c r="P2157" s="18">
        <v>10825.7380182531</v>
      </c>
      <c r="Q2157" s="16">
        <v>47102</v>
      </c>
      <c r="R2157" s="17" t="s">
        <v>11849</v>
      </c>
      <c r="S2157" s="17" t="s">
        <v>10261</v>
      </c>
      <c r="T2157" s="17" t="s">
        <v>11849</v>
      </c>
      <c r="U2157" s="17" t="s">
        <v>10248</v>
      </c>
      <c r="V2157" s="17"/>
      <c r="W2157" s="17" t="s">
        <v>11835</v>
      </c>
      <c r="X2157" s="17" t="s">
        <v>10618</v>
      </c>
      <c r="Y2157" s="18">
        <v>23301.32</v>
      </c>
      <c r="Z2157" s="17" t="s">
        <v>11851</v>
      </c>
      <c r="AA2157" s="18">
        <v>59775.344763860398</v>
      </c>
      <c r="AB2157" s="17" t="s">
        <v>10245</v>
      </c>
      <c r="AC2157" s="17" t="s">
        <v>10246</v>
      </c>
      <c r="AD2157" s="17" t="s">
        <v>10272</v>
      </c>
      <c r="AE2157" s="18">
        <v>14174.2619817469</v>
      </c>
      <c r="AF2157" s="31" t="str">
        <f>_xlfn.XLOOKUP(A2157,Macmahon!B:B,Macmahon!AE:AE,"",0)</f>
        <v/>
      </c>
      <c r="AG2157" s="28" t="str">
        <f>_xlfn.XLOOKUP(A2157,Macmahon!B:B,Macmahon!AJ:AJ,"",0)</f>
        <v/>
      </c>
      <c r="AH2157" s="28" t="str">
        <f>_xlfn.XLOOKUP(A2157,Macmahon!B:B,Macmahon!AK:AK,"",0)</f>
        <v/>
      </c>
      <c r="AI2157" s="28">
        <f t="shared" si="45"/>
        <v>0</v>
      </c>
      <c r="AJ2157" s="40" t="str">
        <f>E2157&amp;C2157&amp;B2157</f>
        <v>SSP7213LR</v>
      </c>
      <c r="AK2157" s="40" t="str">
        <f>IFERROR(_xlfn.XLOOKUP(AJ2157,CrossRef!$A:$A,CrossRef!$J:$J,"Not Found"),"-")</f>
        <v>TKHL131-SURE-SPSN</v>
      </c>
      <c r="AL2157" s="40" t="str">
        <f>IFERROR(_xlfn.XLOOKUP(AJ2157,CrossRef!$A:$A,CrossRef!$K:$K,"Not Found"),"-")</f>
        <v>LHR</v>
      </c>
      <c r="AM2157" s="40" t="str">
        <f>IFERROR(_xlfn.XLOOKUP(AJ2157,CrossRef!$A:$A,CrossRef!$L:$L,"Not Found"),"-")</f>
        <v>25000H SUSPENSION CYLINDER CHANGE LHR</v>
      </c>
    </row>
    <row r="2158" spans="1:39" x14ac:dyDescent="0.3">
      <c r="A2158" s="4" t="str">
        <f>D2158&amp;C2158&amp;B2158</f>
        <v>TD63267213RR</v>
      </c>
      <c r="B2158" s="4" t="str">
        <f>LEFT(N2158,FIND(" ",N2158)-1)</f>
        <v>RR</v>
      </c>
      <c r="C2158" s="4" t="str">
        <f>LEFT(M2158,4)</f>
        <v>7213</v>
      </c>
      <c r="D2158" s="4" t="str">
        <f>LEFT(L2158,FIND(" ",L2158)-1)</f>
        <v>TD6326</v>
      </c>
      <c r="E2158" s="4" t="str">
        <f>MID(X2158,2,3)</f>
        <v>SSP</v>
      </c>
      <c r="G2158" s="14" t="s">
        <v>10234</v>
      </c>
      <c r="H2158" s="14" t="s">
        <v>10235</v>
      </c>
      <c r="I2158" s="14" t="s">
        <v>10257</v>
      </c>
      <c r="J2158" s="14" t="s">
        <v>10258</v>
      </c>
      <c r="K2158" s="14" t="s">
        <v>183</v>
      </c>
      <c r="L2158" s="14" t="s">
        <v>10616</v>
      </c>
      <c r="M2158" s="14" t="s">
        <v>937</v>
      </c>
      <c r="N2158" s="14" t="s">
        <v>493</v>
      </c>
      <c r="O2158" s="15">
        <v>25000</v>
      </c>
      <c r="P2158" s="15">
        <v>45394.762334707702</v>
      </c>
      <c r="Q2158" s="16">
        <v>47681</v>
      </c>
      <c r="R2158" s="14" t="s">
        <v>11849</v>
      </c>
      <c r="S2158" s="14" t="s">
        <v>10261</v>
      </c>
      <c r="T2158" s="14" t="s">
        <v>11849</v>
      </c>
      <c r="U2158" s="14" t="s">
        <v>10269</v>
      </c>
      <c r="V2158" s="14"/>
      <c r="W2158" s="14" t="s">
        <v>11866</v>
      </c>
      <c r="X2158" s="14" t="s">
        <v>10618</v>
      </c>
      <c r="Y2158" s="15">
        <v>23301.32</v>
      </c>
      <c r="Z2158" s="14" t="s">
        <v>11853</v>
      </c>
      <c r="AA2158" s="15">
        <v>68811.073716632396</v>
      </c>
      <c r="AB2158" s="14" t="s">
        <v>10245</v>
      </c>
      <c r="AC2158" s="14" t="s">
        <v>10246</v>
      </c>
      <c r="AD2158" s="14" t="s">
        <v>10272</v>
      </c>
      <c r="AE2158" s="15">
        <v>-20394.762334707699</v>
      </c>
      <c r="AF2158" s="31">
        <f>_xlfn.XLOOKUP(A2158,Macmahon!B:B,Macmahon!AE:AE,"",0)</f>
        <v>46082</v>
      </c>
      <c r="AG2158" s="28">
        <f>_xlfn.XLOOKUP(A2158,Macmahon!B:B,Macmahon!AJ:AJ,"",0)</f>
        <v>48165.572968483793</v>
      </c>
      <c r="AH2158" s="28">
        <f>_xlfn.XLOOKUP(A2158,Macmahon!B:B,Macmahon!AK:AK,"",0)</f>
        <v>47718</v>
      </c>
      <c r="AI2158" s="28">
        <f t="shared" si="45"/>
        <v>47718</v>
      </c>
      <c r="AJ2158" s="40" t="str">
        <f>E2158&amp;C2158&amp;B2158</f>
        <v>SSP7213RR</v>
      </c>
      <c r="AK2158" s="40" t="str">
        <f>IFERROR(_xlfn.XLOOKUP(AJ2158,CrossRef!$A:$A,CrossRef!$J:$J,"Not Found"),"-")</f>
        <v>TKHL131-SURE-SPSN</v>
      </c>
      <c r="AL2158" s="40" t="str">
        <f>IFERROR(_xlfn.XLOOKUP(AJ2158,CrossRef!$A:$A,CrossRef!$K:$K,"Not Found"),"-")</f>
        <v>RHR</v>
      </c>
      <c r="AM2158" s="40" t="str">
        <f>IFERROR(_xlfn.XLOOKUP(AJ2158,CrossRef!$A:$A,CrossRef!$L:$L,"Not Found"),"-")</f>
        <v>25000H SUSPENSION CYLINDER CHANGE RHR</v>
      </c>
    </row>
    <row r="2159" spans="1:39" x14ac:dyDescent="0.3">
      <c r="A2159" s="4" t="str">
        <f>D2159&amp;C2159&amp;B2159</f>
        <v>TD63437213LR</v>
      </c>
      <c r="B2159" s="4" t="str">
        <f>LEFT(N2159,FIND(" ",N2159)-1)</f>
        <v>LR</v>
      </c>
      <c r="C2159" s="4" t="str">
        <f>LEFT(M2159,4)</f>
        <v>7213</v>
      </c>
      <c r="D2159" s="4" t="str">
        <f>LEFT(L2159,FIND(" ",L2159)-1)</f>
        <v>TD6343</v>
      </c>
      <c r="E2159" s="4" t="str">
        <f>MID(X2159,2,3)</f>
        <v>SSP</v>
      </c>
      <c r="G2159" s="17" t="s">
        <v>10234</v>
      </c>
      <c r="H2159" s="17" t="s">
        <v>10235</v>
      </c>
      <c r="I2159" s="17" t="s">
        <v>10257</v>
      </c>
      <c r="J2159" s="17" t="s">
        <v>10258</v>
      </c>
      <c r="K2159" s="17" t="s">
        <v>183</v>
      </c>
      <c r="L2159" s="17" t="s">
        <v>10626</v>
      </c>
      <c r="M2159" s="17" t="s">
        <v>937</v>
      </c>
      <c r="N2159" s="17" t="s">
        <v>490</v>
      </c>
      <c r="O2159" s="18">
        <v>25000</v>
      </c>
      <c r="P2159" s="18">
        <v>14969.219542581101</v>
      </c>
      <c r="Q2159" s="16">
        <v>48335</v>
      </c>
      <c r="R2159" s="17" t="s">
        <v>11849</v>
      </c>
      <c r="S2159" s="17" t="s">
        <v>10261</v>
      </c>
      <c r="T2159" s="17" t="s">
        <v>11849</v>
      </c>
      <c r="U2159" s="17" t="s">
        <v>10248</v>
      </c>
      <c r="V2159" s="17"/>
      <c r="W2159" s="17" t="s">
        <v>11836</v>
      </c>
      <c r="X2159" s="17" t="s">
        <v>10627</v>
      </c>
      <c r="Y2159" s="18">
        <v>23301.32</v>
      </c>
      <c r="Z2159" s="17" t="s">
        <v>11851</v>
      </c>
      <c r="AA2159" s="18">
        <v>69792.308863791899</v>
      </c>
      <c r="AB2159" s="17" t="s">
        <v>10245</v>
      </c>
      <c r="AC2159" s="17" t="s">
        <v>10246</v>
      </c>
      <c r="AD2159" s="17" t="s">
        <v>10272</v>
      </c>
      <c r="AE2159" s="18">
        <v>10030.780457418899</v>
      </c>
      <c r="AF2159" s="31" t="str">
        <f>_xlfn.XLOOKUP(A2159,Macmahon!B:B,Macmahon!AE:AE,"",0)</f>
        <v/>
      </c>
      <c r="AG2159" s="28" t="str">
        <f>_xlfn.XLOOKUP(A2159,Macmahon!B:B,Macmahon!AJ:AJ,"",0)</f>
        <v/>
      </c>
      <c r="AH2159" s="28" t="str">
        <f>_xlfn.XLOOKUP(A2159,Macmahon!B:B,Macmahon!AK:AK,"",0)</f>
        <v/>
      </c>
      <c r="AI2159" s="28">
        <f t="shared" si="45"/>
        <v>0</v>
      </c>
      <c r="AJ2159" s="40" t="str">
        <f>E2159&amp;C2159&amp;B2159</f>
        <v>SSP7213LR</v>
      </c>
      <c r="AK2159" s="40" t="str">
        <f>IFERROR(_xlfn.XLOOKUP(AJ2159,CrossRef!$A:$A,CrossRef!$J:$J,"Not Found"),"-")</f>
        <v>TKHL131-SURE-SPSN</v>
      </c>
      <c r="AL2159" s="40" t="str">
        <f>IFERROR(_xlfn.XLOOKUP(AJ2159,CrossRef!$A:$A,CrossRef!$K:$K,"Not Found"),"-")</f>
        <v>LHR</v>
      </c>
      <c r="AM2159" s="40" t="str">
        <f>IFERROR(_xlfn.XLOOKUP(AJ2159,CrossRef!$A:$A,CrossRef!$L:$L,"Not Found"),"-")</f>
        <v>25000H SUSPENSION CYLINDER CHANGE LHR</v>
      </c>
    </row>
    <row r="2160" spans="1:39" x14ac:dyDescent="0.3">
      <c r="A2160" s="4" t="str">
        <f>D2160&amp;C2160&amp;B2160</f>
        <v>TD63437213RR</v>
      </c>
      <c r="B2160" s="4" t="str">
        <f>LEFT(N2160,FIND(" ",N2160)-1)</f>
        <v>RR</v>
      </c>
      <c r="C2160" s="4" t="str">
        <f>LEFT(M2160,4)</f>
        <v>7213</v>
      </c>
      <c r="D2160" s="4" t="str">
        <f>LEFT(L2160,FIND(" ",L2160)-1)</f>
        <v>TD6343</v>
      </c>
      <c r="E2160" s="4" t="str">
        <f>MID(X2160,2,3)</f>
        <v>SSP</v>
      </c>
      <c r="G2160" s="14" t="s">
        <v>10234</v>
      </c>
      <c r="H2160" s="14" t="s">
        <v>10235</v>
      </c>
      <c r="I2160" s="14" t="s">
        <v>10257</v>
      </c>
      <c r="J2160" s="14" t="s">
        <v>10258</v>
      </c>
      <c r="K2160" s="14" t="s">
        <v>183</v>
      </c>
      <c r="L2160" s="14" t="s">
        <v>10626</v>
      </c>
      <c r="M2160" s="14" t="s">
        <v>937</v>
      </c>
      <c r="N2160" s="14" t="s">
        <v>493</v>
      </c>
      <c r="O2160" s="15">
        <v>25000</v>
      </c>
      <c r="P2160" s="15">
        <v>8724.7736400055601</v>
      </c>
      <c r="Q2160" s="16">
        <v>47194</v>
      </c>
      <c r="R2160" s="14" t="s">
        <v>11849</v>
      </c>
      <c r="S2160" s="14" t="s">
        <v>10261</v>
      </c>
      <c r="T2160" s="14" t="s">
        <v>11849</v>
      </c>
      <c r="U2160" s="14" t="s">
        <v>10248</v>
      </c>
      <c r="V2160" s="14"/>
      <c r="W2160" s="14" t="s">
        <v>11835</v>
      </c>
      <c r="X2160" s="14" t="s">
        <v>10627</v>
      </c>
      <c r="Y2160" s="15">
        <v>23301.32</v>
      </c>
      <c r="Z2160" s="14" t="s">
        <v>11853</v>
      </c>
      <c r="AA2160" s="15">
        <v>57296.757871321002</v>
      </c>
      <c r="AB2160" s="14" t="s">
        <v>10245</v>
      </c>
      <c r="AC2160" s="14" t="s">
        <v>10246</v>
      </c>
      <c r="AD2160" s="14" t="s">
        <v>10272</v>
      </c>
      <c r="AE2160" s="15">
        <v>16275.2263599944</v>
      </c>
      <c r="AF2160" s="31">
        <f>_xlfn.XLOOKUP(A2160,Macmahon!B:B,Macmahon!AE:AE,"",0)</f>
        <v>45585</v>
      </c>
      <c r="AG2160" s="28">
        <f>_xlfn.XLOOKUP(A2160,Macmahon!B:B,Macmahon!AJ:AJ,"",0)</f>
        <v>47686.477152893516</v>
      </c>
      <c r="AH2160" s="28">
        <f>_xlfn.XLOOKUP(A2160,Macmahon!B:B,Macmahon!AK:AK,"",0)</f>
        <v>47236</v>
      </c>
      <c r="AI2160" s="28">
        <f t="shared" si="45"/>
        <v>47236</v>
      </c>
      <c r="AJ2160" s="40" t="str">
        <f>E2160&amp;C2160&amp;B2160</f>
        <v>SSP7213RR</v>
      </c>
      <c r="AK2160" s="40" t="str">
        <f>IFERROR(_xlfn.XLOOKUP(AJ2160,CrossRef!$A:$A,CrossRef!$J:$J,"Not Found"),"-")</f>
        <v>TKHL131-SURE-SPSN</v>
      </c>
      <c r="AL2160" s="40" t="str">
        <f>IFERROR(_xlfn.XLOOKUP(AJ2160,CrossRef!$A:$A,CrossRef!$K:$K,"Not Found"),"-")</f>
        <v>RHR</v>
      </c>
      <c r="AM2160" s="40" t="str">
        <f>IFERROR(_xlfn.XLOOKUP(AJ2160,CrossRef!$A:$A,CrossRef!$L:$L,"Not Found"),"-")</f>
        <v>25000H SUSPENSION CYLINDER CHANGE RHR</v>
      </c>
    </row>
    <row r="2161" spans="1:39" x14ac:dyDescent="0.3">
      <c r="A2161" s="4" t="str">
        <f>D2161&amp;C2161&amp;B2161</f>
        <v>TD63407213LR</v>
      </c>
      <c r="B2161" s="4" t="str">
        <f>LEFT(N2161,FIND(" ",N2161)-1)</f>
        <v>LR</v>
      </c>
      <c r="C2161" s="4" t="str">
        <f>LEFT(M2161,4)</f>
        <v>7213</v>
      </c>
      <c r="D2161" s="4" t="str">
        <f>LEFT(L2161,FIND(" ",L2161)-1)</f>
        <v>TD6340</v>
      </c>
      <c r="E2161" s="4" t="str">
        <f>MID(X2161,2,3)</f>
        <v>SSP</v>
      </c>
      <c r="G2161" s="17" t="s">
        <v>10234</v>
      </c>
      <c r="H2161" s="17" t="s">
        <v>10235</v>
      </c>
      <c r="I2161" s="17" t="s">
        <v>10257</v>
      </c>
      <c r="J2161" s="17" t="s">
        <v>10258</v>
      </c>
      <c r="K2161" s="17" t="s">
        <v>183</v>
      </c>
      <c r="L2161" s="17" t="s">
        <v>10624</v>
      </c>
      <c r="M2161" s="17" t="s">
        <v>937</v>
      </c>
      <c r="N2161" s="17" t="s">
        <v>490</v>
      </c>
      <c r="O2161" s="18">
        <v>25000</v>
      </c>
      <c r="P2161" s="18">
        <v>8738.1272868576907</v>
      </c>
      <c r="Q2161" s="16">
        <v>47298</v>
      </c>
      <c r="R2161" s="17" t="s">
        <v>11849</v>
      </c>
      <c r="S2161" s="17" t="s">
        <v>10261</v>
      </c>
      <c r="T2161" s="17" t="s">
        <v>11849</v>
      </c>
      <c r="U2161" s="17" t="s">
        <v>10248</v>
      </c>
      <c r="V2161" s="17"/>
      <c r="W2161" s="17" t="s">
        <v>11867</v>
      </c>
      <c r="X2161" s="17" t="s">
        <v>10625</v>
      </c>
      <c r="Y2161" s="18">
        <v>23301.32</v>
      </c>
      <c r="Z2161" s="17" t="s">
        <v>11851</v>
      </c>
      <c r="AA2161" s="18">
        <v>65188.81724846</v>
      </c>
      <c r="AB2161" s="17" t="s">
        <v>10245</v>
      </c>
      <c r="AC2161" s="17" t="s">
        <v>10246</v>
      </c>
      <c r="AD2161" s="17" t="s">
        <v>10272</v>
      </c>
      <c r="AE2161" s="18">
        <v>16261.8727131423</v>
      </c>
      <c r="AF2161" s="31" t="str">
        <f>_xlfn.XLOOKUP(A2161,Macmahon!B:B,Macmahon!AE:AE,"",0)</f>
        <v/>
      </c>
      <c r="AG2161" s="28" t="str">
        <f>_xlfn.XLOOKUP(A2161,Macmahon!B:B,Macmahon!AJ:AJ,"",0)</f>
        <v/>
      </c>
      <c r="AH2161" s="28" t="str">
        <f>_xlfn.XLOOKUP(A2161,Macmahon!B:B,Macmahon!AK:AK,"",0)</f>
        <v/>
      </c>
      <c r="AI2161" s="28">
        <f t="shared" si="45"/>
        <v>0</v>
      </c>
      <c r="AJ2161" s="40" t="str">
        <f>E2161&amp;C2161&amp;B2161</f>
        <v>SSP7213LR</v>
      </c>
      <c r="AK2161" s="40" t="str">
        <f>IFERROR(_xlfn.XLOOKUP(AJ2161,CrossRef!$A:$A,CrossRef!$J:$J,"Not Found"),"-")</f>
        <v>TKHL131-SURE-SPSN</v>
      </c>
      <c r="AL2161" s="40" t="str">
        <f>IFERROR(_xlfn.XLOOKUP(AJ2161,CrossRef!$A:$A,CrossRef!$K:$K,"Not Found"),"-")</f>
        <v>LHR</v>
      </c>
      <c r="AM2161" s="40" t="str">
        <f>IFERROR(_xlfn.XLOOKUP(AJ2161,CrossRef!$A:$A,CrossRef!$L:$L,"Not Found"),"-")</f>
        <v>25000H SUSPENSION CYLINDER CHANGE LHR</v>
      </c>
    </row>
    <row r="2162" spans="1:39" x14ac:dyDescent="0.3">
      <c r="A2162" s="4" t="str">
        <f>D2162&amp;C2162&amp;B2162</f>
        <v>TD63407213RR</v>
      </c>
      <c r="B2162" s="4" t="str">
        <f>LEFT(N2162,FIND(" ",N2162)-1)</f>
        <v>RR</v>
      </c>
      <c r="C2162" s="4" t="str">
        <f>LEFT(M2162,4)</f>
        <v>7213</v>
      </c>
      <c r="D2162" s="4" t="str">
        <f>LEFT(L2162,FIND(" ",L2162)-1)</f>
        <v>TD6340</v>
      </c>
      <c r="E2162" s="4" t="str">
        <f>MID(X2162,2,3)</f>
        <v>SSP</v>
      </c>
      <c r="G2162" s="14" t="s">
        <v>10234</v>
      </c>
      <c r="H2162" s="14" t="s">
        <v>10235</v>
      </c>
      <c r="I2162" s="14" t="s">
        <v>10257</v>
      </c>
      <c r="J2162" s="14" t="s">
        <v>10258</v>
      </c>
      <c r="K2162" s="14" t="s">
        <v>183</v>
      </c>
      <c r="L2162" s="14" t="s">
        <v>10624</v>
      </c>
      <c r="M2162" s="14" t="s">
        <v>937</v>
      </c>
      <c r="N2162" s="14" t="s">
        <v>493</v>
      </c>
      <c r="O2162" s="15">
        <v>25000</v>
      </c>
      <c r="P2162" s="15">
        <v>29820.145751348198</v>
      </c>
      <c r="Q2162" s="16">
        <v>45853</v>
      </c>
      <c r="R2162" s="14" t="s">
        <v>11849</v>
      </c>
      <c r="S2162" s="14" t="s">
        <v>10261</v>
      </c>
      <c r="T2162" s="14" t="s">
        <v>11849</v>
      </c>
      <c r="U2162" s="14" t="s">
        <v>10269</v>
      </c>
      <c r="V2162" s="14"/>
      <c r="W2162" s="14" t="s">
        <v>11868</v>
      </c>
      <c r="X2162" s="14" t="s">
        <v>10625</v>
      </c>
      <c r="Y2162" s="15">
        <v>23301.32</v>
      </c>
      <c r="Z2162" s="14" t="s">
        <v>11853</v>
      </c>
      <c r="AA2162" s="15">
        <v>45277.284069457201</v>
      </c>
      <c r="AB2162" s="14" t="s">
        <v>10245</v>
      </c>
      <c r="AC2162" s="14" t="s">
        <v>10246</v>
      </c>
      <c r="AD2162" s="14" t="s">
        <v>10272</v>
      </c>
      <c r="AE2162" s="15">
        <v>-4820.1457513481701</v>
      </c>
      <c r="AF2162" s="31">
        <f>_xlfn.XLOOKUP(A2162,Macmahon!B:B,Macmahon!AE:AE,"",0)</f>
        <v>44214</v>
      </c>
      <c r="AG2162" s="28">
        <f>_xlfn.XLOOKUP(A2162,Macmahon!B:B,Macmahon!AJ:AJ,"",0)</f>
        <v>45873.496787997683</v>
      </c>
      <c r="AH2162" s="28">
        <f>_xlfn.XLOOKUP(A2162,Macmahon!B:B,Macmahon!AK:AK,"",0)</f>
        <v>45853</v>
      </c>
      <c r="AI2162" s="28">
        <f t="shared" si="45"/>
        <v>45853</v>
      </c>
      <c r="AJ2162" s="40" t="str">
        <f>E2162&amp;C2162&amp;B2162</f>
        <v>SSP7213RR</v>
      </c>
      <c r="AK2162" s="40" t="str">
        <f>IFERROR(_xlfn.XLOOKUP(AJ2162,CrossRef!$A:$A,CrossRef!$J:$J,"Not Found"),"-")</f>
        <v>TKHL131-SURE-SPSN</v>
      </c>
      <c r="AL2162" s="40" t="str">
        <f>IFERROR(_xlfn.XLOOKUP(AJ2162,CrossRef!$A:$A,CrossRef!$K:$K,"Not Found"),"-")</f>
        <v>RHR</v>
      </c>
      <c r="AM2162" s="40" t="str">
        <f>IFERROR(_xlfn.XLOOKUP(AJ2162,CrossRef!$A:$A,CrossRef!$L:$L,"Not Found"),"-")</f>
        <v>25000H SUSPENSION CYLINDER CHANGE RHR</v>
      </c>
    </row>
    <row r="2163" spans="1:39" x14ac:dyDescent="0.3">
      <c r="A2163" s="4" t="str">
        <f>D2163&amp;C2163&amp;B2163</f>
        <v>TD63497213LR</v>
      </c>
      <c r="B2163" s="4" t="str">
        <f>LEFT(N2163,FIND(" ",N2163)-1)</f>
        <v>LR</v>
      </c>
      <c r="C2163" s="4" t="str">
        <f>LEFT(M2163,4)</f>
        <v>7213</v>
      </c>
      <c r="D2163" s="4" t="str">
        <f>LEFT(L2163,FIND(" ",L2163)-1)</f>
        <v>TD6349</v>
      </c>
      <c r="E2163" s="4" t="str">
        <f>MID(X2163,2,3)</f>
        <v>SSP</v>
      </c>
      <c r="G2163" s="17" t="s">
        <v>10234</v>
      </c>
      <c r="H2163" s="17" t="s">
        <v>10235</v>
      </c>
      <c r="I2163" s="17" t="s">
        <v>10257</v>
      </c>
      <c r="J2163" s="17" t="s">
        <v>10258</v>
      </c>
      <c r="K2163" s="17" t="s">
        <v>183</v>
      </c>
      <c r="L2163" s="17" t="s">
        <v>10619</v>
      </c>
      <c r="M2163" s="17" t="s">
        <v>937</v>
      </c>
      <c r="N2163" s="17" t="s">
        <v>490</v>
      </c>
      <c r="O2163" s="18">
        <v>25000</v>
      </c>
      <c r="P2163" s="18">
        <v>14469.8695423053</v>
      </c>
      <c r="Q2163" s="16">
        <v>46971</v>
      </c>
      <c r="R2163" s="17" t="s">
        <v>11849</v>
      </c>
      <c r="S2163" s="17" t="s">
        <v>10261</v>
      </c>
      <c r="T2163" s="17" t="s">
        <v>11849</v>
      </c>
      <c r="U2163" s="17" t="s">
        <v>10248</v>
      </c>
      <c r="V2163" s="17"/>
      <c r="W2163" s="17" t="s">
        <v>11836</v>
      </c>
      <c r="X2163" s="17" t="s">
        <v>10621</v>
      </c>
      <c r="Y2163" s="18">
        <v>23301.32</v>
      </c>
      <c r="Z2163" s="17" t="s">
        <v>11851</v>
      </c>
      <c r="AA2163" s="18">
        <v>53926.344969199199</v>
      </c>
      <c r="AB2163" s="17" t="s">
        <v>10245</v>
      </c>
      <c r="AC2163" s="17" t="s">
        <v>10246</v>
      </c>
      <c r="AD2163" s="17" t="s">
        <v>10272</v>
      </c>
      <c r="AE2163" s="18">
        <v>10530.1304576947</v>
      </c>
      <c r="AF2163" s="31" t="str">
        <f>_xlfn.XLOOKUP(A2163,Macmahon!B:B,Macmahon!AE:AE,"",0)</f>
        <v/>
      </c>
      <c r="AG2163" s="28" t="str">
        <f>_xlfn.XLOOKUP(A2163,Macmahon!B:B,Macmahon!AJ:AJ,"",0)</f>
        <v/>
      </c>
      <c r="AH2163" s="28" t="str">
        <f>_xlfn.XLOOKUP(A2163,Macmahon!B:B,Macmahon!AK:AK,"",0)</f>
        <v/>
      </c>
      <c r="AI2163" s="28">
        <f t="shared" si="45"/>
        <v>0</v>
      </c>
      <c r="AJ2163" s="40" t="str">
        <f>E2163&amp;C2163&amp;B2163</f>
        <v>SSP7213LR</v>
      </c>
      <c r="AK2163" s="40" t="str">
        <f>IFERROR(_xlfn.XLOOKUP(AJ2163,CrossRef!$A:$A,CrossRef!$J:$J,"Not Found"),"-")</f>
        <v>TKHL131-SURE-SPSN</v>
      </c>
      <c r="AL2163" s="40" t="str">
        <f>IFERROR(_xlfn.XLOOKUP(AJ2163,CrossRef!$A:$A,CrossRef!$K:$K,"Not Found"),"-")</f>
        <v>LHR</v>
      </c>
      <c r="AM2163" s="40" t="str">
        <f>IFERROR(_xlfn.XLOOKUP(AJ2163,CrossRef!$A:$A,CrossRef!$L:$L,"Not Found"),"-")</f>
        <v>25000H SUSPENSION CYLINDER CHANGE LHR</v>
      </c>
    </row>
    <row r="2164" spans="1:39" x14ac:dyDescent="0.3">
      <c r="A2164" s="4" t="str">
        <f>D2164&amp;C2164&amp;B2164</f>
        <v>TD63497213RR</v>
      </c>
      <c r="B2164" s="4" t="str">
        <f>LEFT(N2164,FIND(" ",N2164)-1)</f>
        <v>RR</v>
      </c>
      <c r="C2164" s="4" t="str">
        <f>LEFT(M2164,4)</f>
        <v>7213</v>
      </c>
      <c r="D2164" s="4" t="str">
        <f>LEFT(L2164,FIND(" ",L2164)-1)</f>
        <v>TD6349</v>
      </c>
      <c r="E2164" s="4" t="str">
        <f>MID(X2164,2,3)</f>
        <v>SSP</v>
      </c>
      <c r="G2164" s="14" t="s">
        <v>10234</v>
      </c>
      <c r="H2164" s="14" t="s">
        <v>10235</v>
      </c>
      <c r="I2164" s="14" t="s">
        <v>10257</v>
      </c>
      <c r="J2164" s="14" t="s">
        <v>10258</v>
      </c>
      <c r="K2164" s="14" t="s">
        <v>183</v>
      </c>
      <c r="L2164" s="14" t="s">
        <v>10619</v>
      </c>
      <c r="M2164" s="14" t="s">
        <v>937</v>
      </c>
      <c r="N2164" s="14" t="s">
        <v>493</v>
      </c>
      <c r="O2164" s="15">
        <v>25000</v>
      </c>
      <c r="P2164" s="15">
        <v>4551.8947571547396</v>
      </c>
      <c r="Q2164" s="16">
        <v>47679</v>
      </c>
      <c r="R2164" s="14" t="s">
        <v>11849</v>
      </c>
      <c r="S2164" s="14" t="s">
        <v>10261</v>
      </c>
      <c r="T2164" s="14" t="s">
        <v>11849</v>
      </c>
      <c r="U2164" s="14" t="s">
        <v>10248</v>
      </c>
      <c r="V2164" s="14"/>
      <c r="W2164" s="14" t="s">
        <v>11834</v>
      </c>
      <c r="X2164" s="14" t="s">
        <v>10621</v>
      </c>
      <c r="Y2164" s="15">
        <v>23301.32</v>
      </c>
      <c r="Z2164" s="14" t="s">
        <v>11853</v>
      </c>
      <c r="AA2164" s="15">
        <v>61679.938398357299</v>
      </c>
      <c r="AB2164" s="14" t="s">
        <v>10245</v>
      </c>
      <c r="AC2164" s="14" t="s">
        <v>10246</v>
      </c>
      <c r="AD2164" s="14" t="s">
        <v>10272</v>
      </c>
      <c r="AE2164" s="15">
        <v>20448.1052428453</v>
      </c>
      <c r="AF2164" s="31">
        <f>_xlfn.XLOOKUP(A2164,Macmahon!B:B,Macmahon!AE:AE,"",0)</f>
        <v>45927</v>
      </c>
      <c r="AG2164" s="28">
        <f>_xlfn.XLOOKUP(A2164,Macmahon!B:B,Macmahon!AJ:AJ,"",0)</f>
        <v>47495.331021446756</v>
      </c>
      <c r="AH2164" s="28">
        <f>_xlfn.XLOOKUP(A2164,Macmahon!B:B,Macmahon!AK:AK,"",0)</f>
        <v>47625</v>
      </c>
      <c r="AI2164" s="28">
        <f t="shared" si="45"/>
        <v>47495.331021446756</v>
      </c>
      <c r="AJ2164" s="40" t="str">
        <f>E2164&amp;C2164&amp;B2164</f>
        <v>SSP7213RR</v>
      </c>
      <c r="AK2164" s="40" t="str">
        <f>IFERROR(_xlfn.XLOOKUP(AJ2164,CrossRef!$A:$A,CrossRef!$J:$J,"Not Found"),"-")</f>
        <v>TKHL131-SURE-SPSN</v>
      </c>
      <c r="AL2164" s="40" t="str">
        <f>IFERROR(_xlfn.XLOOKUP(AJ2164,CrossRef!$A:$A,CrossRef!$K:$K,"Not Found"),"-")</f>
        <v>RHR</v>
      </c>
      <c r="AM2164" s="40" t="str">
        <f>IFERROR(_xlfn.XLOOKUP(AJ2164,CrossRef!$A:$A,CrossRef!$L:$L,"Not Found"),"-")</f>
        <v>25000H SUSPENSION CYLINDER CHANGE RHR</v>
      </c>
    </row>
    <row r="2165" spans="1:39" x14ac:dyDescent="0.3">
      <c r="A2165" s="4" t="str">
        <f>D2165&amp;C2165&amp;B2165</f>
        <v>TD63467213LR</v>
      </c>
      <c r="B2165" s="4" t="str">
        <f>LEFT(N2165,FIND(" ",N2165)-1)</f>
        <v>LR</v>
      </c>
      <c r="C2165" s="4" t="str">
        <f>LEFT(M2165,4)</f>
        <v>7213</v>
      </c>
      <c r="D2165" s="4" t="str">
        <f>LEFT(L2165,FIND(" ",L2165)-1)</f>
        <v>TD6346</v>
      </c>
      <c r="E2165" s="4" t="str">
        <f>MID(X2165,2,3)</f>
        <v>SSP</v>
      </c>
      <c r="G2165" s="17" t="s">
        <v>10234</v>
      </c>
      <c r="H2165" s="17" t="s">
        <v>10235</v>
      </c>
      <c r="I2165" s="17" t="s">
        <v>10257</v>
      </c>
      <c r="J2165" s="17" t="s">
        <v>10258</v>
      </c>
      <c r="K2165" s="17" t="s">
        <v>183</v>
      </c>
      <c r="L2165" s="17" t="s">
        <v>10622</v>
      </c>
      <c r="M2165" s="17" t="s">
        <v>937</v>
      </c>
      <c r="N2165" s="17" t="s">
        <v>490</v>
      </c>
      <c r="O2165" s="18">
        <v>25000</v>
      </c>
      <c r="P2165" s="18">
        <v>9703.3178578964598</v>
      </c>
      <c r="Q2165" s="16">
        <v>47164</v>
      </c>
      <c r="R2165" s="17" t="s">
        <v>11849</v>
      </c>
      <c r="S2165" s="17" t="s">
        <v>10261</v>
      </c>
      <c r="T2165" s="17" t="s">
        <v>11849</v>
      </c>
      <c r="U2165" s="17" t="s">
        <v>10248</v>
      </c>
      <c r="V2165" s="17"/>
      <c r="W2165" s="17" t="s">
        <v>11861</v>
      </c>
      <c r="X2165" s="17" t="s">
        <v>10623</v>
      </c>
      <c r="Y2165" s="18">
        <v>23301.32</v>
      </c>
      <c r="Z2165" s="17" t="s">
        <v>11851</v>
      </c>
      <c r="AA2165" s="18">
        <v>57536.515776865199</v>
      </c>
      <c r="AB2165" s="17" t="s">
        <v>10245</v>
      </c>
      <c r="AC2165" s="17" t="s">
        <v>10246</v>
      </c>
      <c r="AD2165" s="17" t="s">
        <v>10272</v>
      </c>
      <c r="AE2165" s="18">
        <v>15296.6821421035</v>
      </c>
      <c r="AF2165" s="31" t="str">
        <f>_xlfn.XLOOKUP(A2165,Macmahon!B:B,Macmahon!AE:AE,"",0)</f>
        <v/>
      </c>
      <c r="AG2165" s="28" t="str">
        <f>_xlfn.XLOOKUP(A2165,Macmahon!B:B,Macmahon!AJ:AJ,"",0)</f>
        <v/>
      </c>
      <c r="AH2165" s="28" t="str">
        <f>_xlfn.XLOOKUP(A2165,Macmahon!B:B,Macmahon!AK:AK,"",0)</f>
        <v/>
      </c>
      <c r="AI2165" s="28">
        <f t="shared" si="45"/>
        <v>0</v>
      </c>
      <c r="AJ2165" s="40" t="str">
        <f>E2165&amp;C2165&amp;B2165</f>
        <v>SSP7213LR</v>
      </c>
      <c r="AK2165" s="40" t="str">
        <f>IFERROR(_xlfn.XLOOKUP(AJ2165,CrossRef!$A:$A,CrossRef!$J:$J,"Not Found"),"-")</f>
        <v>TKHL131-SURE-SPSN</v>
      </c>
      <c r="AL2165" s="40" t="str">
        <f>IFERROR(_xlfn.XLOOKUP(AJ2165,CrossRef!$A:$A,CrossRef!$K:$K,"Not Found"),"-")</f>
        <v>LHR</v>
      </c>
      <c r="AM2165" s="40" t="str">
        <f>IFERROR(_xlfn.XLOOKUP(AJ2165,CrossRef!$A:$A,CrossRef!$L:$L,"Not Found"),"-")</f>
        <v>25000H SUSPENSION CYLINDER CHANGE LHR</v>
      </c>
    </row>
    <row r="2166" spans="1:39" x14ac:dyDescent="0.3">
      <c r="A2166" s="4" t="str">
        <f>D2166&amp;C2166&amp;B2166</f>
        <v>TD63467213RR</v>
      </c>
      <c r="B2166" s="4" t="str">
        <f>LEFT(N2166,FIND(" ",N2166)-1)</f>
        <v>RR</v>
      </c>
      <c r="C2166" s="4" t="str">
        <f>LEFT(M2166,4)</f>
        <v>7213</v>
      </c>
      <c r="D2166" s="4" t="str">
        <f>LEFT(L2166,FIND(" ",L2166)-1)</f>
        <v>TD6346</v>
      </c>
      <c r="E2166" s="4" t="str">
        <f>MID(X2166,2,3)</f>
        <v>SSP</v>
      </c>
      <c r="G2166" s="14" t="s">
        <v>10234</v>
      </c>
      <c r="H2166" s="14" t="s">
        <v>10235</v>
      </c>
      <c r="I2166" s="14" t="s">
        <v>10257</v>
      </c>
      <c r="J2166" s="14" t="s">
        <v>10258</v>
      </c>
      <c r="K2166" s="14" t="s">
        <v>183</v>
      </c>
      <c r="L2166" s="14" t="s">
        <v>10622</v>
      </c>
      <c r="M2166" s="14" t="s">
        <v>937</v>
      </c>
      <c r="N2166" s="14" t="s">
        <v>493</v>
      </c>
      <c r="O2166" s="15">
        <v>25000</v>
      </c>
      <c r="P2166" s="15">
        <v>9703.3178578964598</v>
      </c>
      <c r="Q2166" s="16">
        <v>47164</v>
      </c>
      <c r="R2166" s="14" t="s">
        <v>11849</v>
      </c>
      <c r="S2166" s="14" t="s">
        <v>10261</v>
      </c>
      <c r="T2166" s="14" t="s">
        <v>11849</v>
      </c>
      <c r="U2166" s="14" t="s">
        <v>10248</v>
      </c>
      <c r="V2166" s="14"/>
      <c r="W2166" s="14" t="s">
        <v>11861</v>
      </c>
      <c r="X2166" s="14" t="s">
        <v>10623</v>
      </c>
      <c r="Y2166" s="15">
        <v>23301.32</v>
      </c>
      <c r="Z2166" s="14" t="s">
        <v>11853</v>
      </c>
      <c r="AA2166" s="15">
        <v>57536.515776865199</v>
      </c>
      <c r="AB2166" s="14" t="s">
        <v>10245</v>
      </c>
      <c r="AC2166" s="14" t="s">
        <v>10246</v>
      </c>
      <c r="AD2166" s="14" t="s">
        <v>10272</v>
      </c>
      <c r="AE2166" s="15">
        <v>15296.6821421035</v>
      </c>
      <c r="AF2166" s="31">
        <f>_xlfn.XLOOKUP(A2166,Macmahon!B:B,Macmahon!AE:AE,"",0)</f>
        <v>45562</v>
      </c>
      <c r="AG2166" s="28">
        <f>_xlfn.XLOOKUP(A2166,Macmahon!B:B,Macmahon!AJ:AJ,"",0)</f>
        <v>47248.543375925925</v>
      </c>
      <c r="AH2166" s="28">
        <f>_xlfn.XLOOKUP(A2166,Macmahon!B:B,Macmahon!AK:AK,"",0)</f>
        <v>47178</v>
      </c>
      <c r="AI2166" s="28">
        <f t="shared" si="45"/>
        <v>47178</v>
      </c>
      <c r="AJ2166" s="40" t="str">
        <f>E2166&amp;C2166&amp;B2166</f>
        <v>SSP7213RR</v>
      </c>
      <c r="AK2166" s="40" t="str">
        <f>IFERROR(_xlfn.XLOOKUP(AJ2166,CrossRef!$A:$A,CrossRef!$J:$J,"Not Found"),"-")</f>
        <v>TKHL131-SURE-SPSN</v>
      </c>
      <c r="AL2166" s="40" t="str">
        <f>IFERROR(_xlfn.XLOOKUP(AJ2166,CrossRef!$A:$A,CrossRef!$K:$K,"Not Found"),"-")</f>
        <v>RHR</v>
      </c>
      <c r="AM2166" s="40" t="str">
        <f>IFERROR(_xlfn.XLOOKUP(AJ2166,CrossRef!$A:$A,CrossRef!$L:$L,"Not Found"),"-")</f>
        <v>25000H SUSPENSION CYLINDER CHANGE RHR</v>
      </c>
    </row>
    <row r="2167" spans="1:39" x14ac:dyDescent="0.3">
      <c r="A2167" s="4" t="str">
        <f>D2167&amp;C2167&amp;B2167</f>
        <v>TD66397213LR</v>
      </c>
      <c r="B2167" s="4" t="str">
        <f>LEFT(N2167,FIND(" ",N2167)-1)</f>
        <v>LR</v>
      </c>
      <c r="C2167" s="4" t="str">
        <f>LEFT(M2167,4)</f>
        <v>7213</v>
      </c>
      <c r="D2167" s="4" t="str">
        <f>LEFT(L2167,FIND(" ",L2167)-1)</f>
        <v>TD6639</v>
      </c>
      <c r="E2167" s="4" t="str">
        <f>MID(X2167,2,3)</f>
        <v>SPD</v>
      </c>
      <c r="G2167" s="17" t="s">
        <v>10234</v>
      </c>
      <c r="H2167" s="17" t="s">
        <v>10235</v>
      </c>
      <c r="I2167" s="17" t="s">
        <v>10328</v>
      </c>
      <c r="J2167" s="17" t="s">
        <v>10329</v>
      </c>
      <c r="K2167" s="17" t="s">
        <v>190</v>
      </c>
      <c r="L2167" s="17" t="s">
        <v>10525</v>
      </c>
      <c r="M2167" s="17" t="s">
        <v>937</v>
      </c>
      <c r="N2167" s="17" t="s">
        <v>490</v>
      </c>
      <c r="O2167" s="18">
        <v>14000</v>
      </c>
      <c r="P2167" s="18">
        <v>4746.62253417793</v>
      </c>
      <c r="Q2167" s="16">
        <v>46995</v>
      </c>
      <c r="R2167" s="17" t="s">
        <v>11855</v>
      </c>
      <c r="S2167" s="17" t="s">
        <v>10286</v>
      </c>
      <c r="T2167" s="17" t="s">
        <v>11855</v>
      </c>
      <c r="U2167" s="17" t="s">
        <v>10248</v>
      </c>
      <c r="V2167" s="17"/>
      <c r="W2167" s="17" t="s">
        <v>11846</v>
      </c>
      <c r="X2167" s="17" t="s">
        <v>10528</v>
      </c>
      <c r="Y2167" s="18">
        <v>23141.01</v>
      </c>
      <c r="Z2167" s="17" t="s">
        <v>11857</v>
      </c>
      <c r="AA2167" s="18">
        <v>31323.390600045699</v>
      </c>
      <c r="AB2167" s="17" t="s">
        <v>10335</v>
      </c>
      <c r="AC2167" s="17" t="s">
        <v>10246</v>
      </c>
      <c r="AD2167" s="17"/>
      <c r="AE2167" s="18">
        <v>9253.37746582207</v>
      </c>
      <c r="AF2167" s="31">
        <f>_xlfn.XLOOKUP(A2167,Macmahon!B:B,Macmahon!AE:AE,"",0)</f>
        <v>45893</v>
      </c>
      <c r="AG2167" s="28">
        <f>_xlfn.XLOOKUP(A2167,Macmahon!B:B,Macmahon!AJ:AJ,"",0)</f>
        <v>46933.563432835646</v>
      </c>
      <c r="AH2167" s="28">
        <f>_xlfn.XLOOKUP(A2167,Macmahon!B:B,Macmahon!AK:AK,"",0)</f>
        <v>46994</v>
      </c>
      <c r="AI2167" s="28">
        <f t="shared" si="45"/>
        <v>46933.563432835646</v>
      </c>
      <c r="AJ2167" s="40" t="str">
        <f>E2167&amp;C2167&amp;B2167</f>
        <v>SPD7213LR</v>
      </c>
      <c r="AK2167" s="40" t="str">
        <f>IFERROR(_xlfn.XLOOKUP(AJ2167,CrossRef!$A:$A,CrossRef!$J:$J,"Not Found"),"-")</f>
        <v>TKHL139-SURE-SPSN</v>
      </c>
      <c r="AL2167" s="40" t="str">
        <f>IFERROR(_xlfn.XLOOKUP(AJ2167,CrossRef!$A:$A,CrossRef!$K:$K,"Not Found"),"-")</f>
        <v>LHR</v>
      </c>
      <c r="AM2167" s="40" t="str">
        <f>IFERROR(_xlfn.XLOOKUP(AJ2167,CrossRef!$A:$A,CrossRef!$L:$L,"Not Found"),"-")</f>
        <v>14000H SUSPENSION CYLINDER CHANGE LHR</v>
      </c>
    </row>
    <row r="2168" spans="1:39" x14ac:dyDescent="0.3">
      <c r="A2168" s="4" t="str">
        <f>D2168&amp;C2168&amp;B2168</f>
        <v>TD66397213RR</v>
      </c>
      <c r="B2168" s="4" t="str">
        <f>LEFT(N2168,FIND(" ",N2168)-1)</f>
        <v>RR</v>
      </c>
      <c r="C2168" s="4" t="str">
        <f>LEFT(M2168,4)</f>
        <v>7213</v>
      </c>
      <c r="D2168" s="4" t="str">
        <f>LEFT(L2168,FIND(" ",L2168)-1)</f>
        <v>TD6639</v>
      </c>
      <c r="E2168" s="4" t="str">
        <f>MID(X2168,2,3)</f>
        <v>SPD</v>
      </c>
      <c r="G2168" s="14" t="s">
        <v>10234</v>
      </c>
      <c r="H2168" s="14" t="s">
        <v>10235</v>
      </c>
      <c r="I2168" s="14" t="s">
        <v>10328</v>
      </c>
      <c r="J2168" s="14" t="s">
        <v>10329</v>
      </c>
      <c r="K2168" s="14" t="s">
        <v>190</v>
      </c>
      <c r="L2168" s="14" t="s">
        <v>10525</v>
      </c>
      <c r="M2168" s="14" t="s">
        <v>937</v>
      </c>
      <c r="N2168" s="14" t="s">
        <v>493</v>
      </c>
      <c r="O2168" s="15">
        <v>14000</v>
      </c>
      <c r="P2168" s="15">
        <v>4746.62253417793</v>
      </c>
      <c r="Q2168" s="16">
        <v>46995</v>
      </c>
      <c r="R2168" s="14" t="s">
        <v>11855</v>
      </c>
      <c r="S2168" s="14" t="s">
        <v>10286</v>
      </c>
      <c r="T2168" s="14" t="s">
        <v>11855</v>
      </c>
      <c r="U2168" s="14" t="s">
        <v>10248</v>
      </c>
      <c r="V2168" s="14"/>
      <c r="W2168" s="14" t="s">
        <v>11846</v>
      </c>
      <c r="X2168" s="14" t="s">
        <v>10528</v>
      </c>
      <c r="Y2168" s="15">
        <v>23141.01</v>
      </c>
      <c r="Z2168" s="14" t="s">
        <v>11856</v>
      </c>
      <c r="AA2168" s="15">
        <v>31323.390600045699</v>
      </c>
      <c r="AB2168" s="14" t="s">
        <v>10335</v>
      </c>
      <c r="AC2168" s="14" t="s">
        <v>10246</v>
      </c>
      <c r="AD2168" s="14"/>
      <c r="AE2168" s="15">
        <v>9253.37746582207</v>
      </c>
      <c r="AF2168" s="31">
        <f>_xlfn.XLOOKUP(A2168,Macmahon!B:B,Macmahon!AE:AE,"",0)</f>
        <v>45893</v>
      </c>
      <c r="AG2168" s="28">
        <f>_xlfn.XLOOKUP(A2168,Macmahon!B:B,Macmahon!AJ:AJ,"",0)</f>
        <v>46933.563432835646</v>
      </c>
      <c r="AH2168" s="28">
        <f>_xlfn.XLOOKUP(A2168,Macmahon!B:B,Macmahon!AK:AK,"",0)</f>
        <v>46994</v>
      </c>
      <c r="AI2168" s="28">
        <f t="shared" si="45"/>
        <v>46933.563432835646</v>
      </c>
      <c r="AJ2168" s="40" t="str">
        <f>E2168&amp;C2168&amp;B2168</f>
        <v>SPD7213RR</v>
      </c>
      <c r="AK2168" s="40" t="str">
        <f>IFERROR(_xlfn.XLOOKUP(AJ2168,CrossRef!$A:$A,CrossRef!$J:$J,"Not Found"),"-")</f>
        <v>TKHL139-SURE-SPSN</v>
      </c>
      <c r="AL2168" s="40" t="str">
        <f>IFERROR(_xlfn.XLOOKUP(AJ2168,CrossRef!$A:$A,CrossRef!$K:$K,"Not Found"),"-")</f>
        <v>RHR</v>
      </c>
      <c r="AM2168" s="40" t="str">
        <f>IFERROR(_xlfn.XLOOKUP(AJ2168,CrossRef!$A:$A,CrossRef!$L:$L,"Not Found"),"-")</f>
        <v>14000H SUSPENSION CYLINDER CHANGE RHR</v>
      </c>
    </row>
    <row r="2169" spans="1:39" x14ac:dyDescent="0.3">
      <c r="A2169" s="4" t="str">
        <f>D2169&amp;C2169&amp;B2169</f>
        <v>TD66377213LR</v>
      </c>
      <c r="B2169" s="4" t="str">
        <f>LEFT(N2169,FIND(" ",N2169)-1)</f>
        <v>LR</v>
      </c>
      <c r="C2169" s="4" t="str">
        <f>LEFT(M2169,4)</f>
        <v>7213</v>
      </c>
      <c r="D2169" s="4" t="str">
        <f>LEFT(L2169,FIND(" ",L2169)-1)</f>
        <v>TD6637</v>
      </c>
      <c r="E2169" s="4" t="str">
        <f>MID(X2169,2,3)</f>
        <v>SPD</v>
      </c>
      <c r="G2169" s="17" t="s">
        <v>10234</v>
      </c>
      <c r="H2169" s="17" t="s">
        <v>10235</v>
      </c>
      <c r="I2169" s="17" t="s">
        <v>10328</v>
      </c>
      <c r="J2169" s="17" t="s">
        <v>10329</v>
      </c>
      <c r="K2169" s="17" t="s">
        <v>190</v>
      </c>
      <c r="L2169" s="17" t="s">
        <v>10532</v>
      </c>
      <c r="M2169" s="17" t="s">
        <v>937</v>
      </c>
      <c r="N2169" s="17" t="s">
        <v>490</v>
      </c>
      <c r="O2169" s="18">
        <v>14000</v>
      </c>
      <c r="P2169" s="18">
        <v>9106.9183728406206</v>
      </c>
      <c r="Q2169" s="16">
        <v>47789</v>
      </c>
      <c r="R2169" s="17" t="s">
        <v>11855</v>
      </c>
      <c r="S2169" s="17" t="s">
        <v>10286</v>
      </c>
      <c r="T2169" s="17" t="s">
        <v>11855</v>
      </c>
      <c r="U2169" s="17" t="s">
        <v>10248</v>
      </c>
      <c r="V2169" s="17"/>
      <c r="W2169" s="17" t="s">
        <v>11858</v>
      </c>
      <c r="X2169" s="17" t="s">
        <v>10535</v>
      </c>
      <c r="Y2169" s="18">
        <v>23141.01</v>
      </c>
      <c r="Z2169" s="17" t="s">
        <v>11857</v>
      </c>
      <c r="AA2169" s="18">
        <v>42982.860141455698</v>
      </c>
      <c r="AB2169" s="17" t="s">
        <v>10335</v>
      </c>
      <c r="AC2169" s="17" t="s">
        <v>10246</v>
      </c>
      <c r="AD2169" s="17"/>
      <c r="AE2169" s="18">
        <v>4893.0816271593803</v>
      </c>
      <c r="AF2169" s="31">
        <f>_xlfn.XLOOKUP(A2169,Macmahon!B:B,Macmahon!AE:AE,"",0)</f>
        <v>45585</v>
      </c>
      <c r="AG2169" s="28">
        <f>_xlfn.XLOOKUP(A2169,Macmahon!B:B,Macmahon!AJ:AJ,"",0)</f>
        <v>46590.33900709491</v>
      </c>
      <c r="AH2169" s="28">
        <f>_xlfn.XLOOKUP(A2169,Macmahon!B:B,Macmahon!AK:AK,"",0)</f>
        <v>47777</v>
      </c>
      <c r="AI2169" s="28">
        <f t="shared" si="45"/>
        <v>46590.33900709491</v>
      </c>
      <c r="AJ2169" s="40" t="str">
        <f>E2169&amp;C2169&amp;B2169</f>
        <v>SPD7213LR</v>
      </c>
      <c r="AK2169" s="40" t="str">
        <f>IFERROR(_xlfn.XLOOKUP(AJ2169,CrossRef!$A:$A,CrossRef!$J:$J,"Not Found"),"-")</f>
        <v>TKHL139-SURE-SPSN</v>
      </c>
      <c r="AL2169" s="40" t="str">
        <f>IFERROR(_xlfn.XLOOKUP(AJ2169,CrossRef!$A:$A,CrossRef!$K:$K,"Not Found"),"-")</f>
        <v>LHR</v>
      </c>
      <c r="AM2169" s="40" t="str">
        <f>IFERROR(_xlfn.XLOOKUP(AJ2169,CrossRef!$A:$A,CrossRef!$L:$L,"Not Found"),"-")</f>
        <v>14000H SUSPENSION CYLINDER CHANGE LHR</v>
      </c>
    </row>
    <row r="2170" spans="1:39" x14ac:dyDescent="0.3">
      <c r="A2170" s="4" t="str">
        <f>D2170&amp;C2170&amp;B2170</f>
        <v>TD66377213RR</v>
      </c>
      <c r="B2170" s="4" t="str">
        <f>LEFT(N2170,FIND(" ",N2170)-1)</f>
        <v>RR</v>
      </c>
      <c r="C2170" s="4" t="str">
        <f>LEFT(M2170,4)</f>
        <v>7213</v>
      </c>
      <c r="D2170" s="4" t="str">
        <f>LEFT(L2170,FIND(" ",L2170)-1)</f>
        <v>TD6637</v>
      </c>
      <c r="E2170" s="4" t="str">
        <f>MID(X2170,2,3)</f>
        <v>SPD</v>
      </c>
      <c r="G2170" s="14" t="s">
        <v>10234</v>
      </c>
      <c r="H2170" s="14" t="s">
        <v>10235</v>
      </c>
      <c r="I2170" s="14" t="s">
        <v>10328</v>
      </c>
      <c r="J2170" s="14" t="s">
        <v>10329</v>
      </c>
      <c r="K2170" s="14" t="s">
        <v>190</v>
      </c>
      <c r="L2170" s="14" t="s">
        <v>10532</v>
      </c>
      <c r="M2170" s="14" t="s">
        <v>937</v>
      </c>
      <c r="N2170" s="14" t="s">
        <v>493</v>
      </c>
      <c r="O2170" s="15">
        <v>14000</v>
      </c>
      <c r="P2170" s="15">
        <v>9106.9183728406206</v>
      </c>
      <c r="Q2170" s="16">
        <v>47789</v>
      </c>
      <c r="R2170" s="14" t="s">
        <v>11855</v>
      </c>
      <c r="S2170" s="14" t="s">
        <v>10286</v>
      </c>
      <c r="T2170" s="14" t="s">
        <v>11855</v>
      </c>
      <c r="U2170" s="14" t="s">
        <v>10248</v>
      </c>
      <c r="V2170" s="14"/>
      <c r="W2170" s="14" t="s">
        <v>11858</v>
      </c>
      <c r="X2170" s="14" t="s">
        <v>10535</v>
      </c>
      <c r="Y2170" s="15">
        <v>23141.01</v>
      </c>
      <c r="Z2170" s="14" t="s">
        <v>11856</v>
      </c>
      <c r="AA2170" s="15">
        <v>42982.860141455698</v>
      </c>
      <c r="AB2170" s="14" t="s">
        <v>10335</v>
      </c>
      <c r="AC2170" s="14" t="s">
        <v>10246</v>
      </c>
      <c r="AD2170" s="14"/>
      <c r="AE2170" s="15">
        <v>4893.0816271593803</v>
      </c>
      <c r="AF2170" s="31">
        <f>_xlfn.XLOOKUP(A2170,Macmahon!B:B,Macmahon!AE:AE,"",0)</f>
        <v>45585</v>
      </c>
      <c r="AG2170" s="28">
        <f>_xlfn.XLOOKUP(A2170,Macmahon!B:B,Macmahon!AJ:AJ,"",0)</f>
        <v>46590.33900709491</v>
      </c>
      <c r="AH2170" s="28">
        <f>_xlfn.XLOOKUP(A2170,Macmahon!B:B,Macmahon!AK:AK,"",0)</f>
        <v>47777</v>
      </c>
      <c r="AI2170" s="28">
        <f t="shared" si="45"/>
        <v>46590.33900709491</v>
      </c>
      <c r="AJ2170" s="40" t="str">
        <f>E2170&amp;C2170&amp;B2170</f>
        <v>SPD7213RR</v>
      </c>
      <c r="AK2170" s="40" t="str">
        <f>IFERROR(_xlfn.XLOOKUP(AJ2170,CrossRef!$A:$A,CrossRef!$J:$J,"Not Found"),"-")</f>
        <v>TKHL139-SURE-SPSN</v>
      </c>
      <c r="AL2170" s="40" t="str">
        <f>IFERROR(_xlfn.XLOOKUP(AJ2170,CrossRef!$A:$A,CrossRef!$K:$K,"Not Found"),"-")</f>
        <v>RHR</v>
      </c>
      <c r="AM2170" s="40" t="str">
        <f>IFERROR(_xlfn.XLOOKUP(AJ2170,CrossRef!$A:$A,CrossRef!$L:$L,"Not Found"),"-")</f>
        <v>14000H SUSPENSION CYLINDER CHANGE RHR</v>
      </c>
    </row>
    <row r="2171" spans="1:39" x14ac:dyDescent="0.3">
      <c r="A2171" s="4" t="str">
        <f>D2171&amp;C2171&amp;B2171</f>
        <v>TD63217213RR</v>
      </c>
      <c r="B2171" s="4" t="str">
        <f>LEFT(N2171,FIND(" ",N2171)-1)</f>
        <v>RR</v>
      </c>
      <c r="C2171" s="4" t="str">
        <f>LEFT(M2171,4)</f>
        <v>7213</v>
      </c>
      <c r="D2171" s="4" t="str">
        <f>LEFT(L2171,FIND(" ",L2171)-1)</f>
        <v>TD6321</v>
      </c>
      <c r="E2171" s="4" t="str">
        <f>MID(X2171,2,3)</f>
        <v>SND</v>
      </c>
      <c r="G2171" s="17" t="s">
        <v>10234</v>
      </c>
      <c r="H2171" s="17" t="s">
        <v>10235</v>
      </c>
      <c r="I2171" s="17" t="s">
        <v>10257</v>
      </c>
      <c r="J2171" s="17" t="s">
        <v>10258</v>
      </c>
      <c r="K2171" s="17" t="s">
        <v>187</v>
      </c>
      <c r="L2171" s="17" t="s">
        <v>10353</v>
      </c>
      <c r="M2171" s="17" t="s">
        <v>937</v>
      </c>
      <c r="N2171" s="17" t="s">
        <v>493</v>
      </c>
      <c r="O2171" s="18">
        <v>25000</v>
      </c>
      <c r="P2171" s="18">
        <v>27037.339165999099</v>
      </c>
      <c r="Q2171" s="16">
        <v>46133</v>
      </c>
      <c r="R2171" s="17" t="s">
        <v>11849</v>
      </c>
      <c r="S2171" s="17" t="s">
        <v>10261</v>
      </c>
      <c r="T2171" s="17" t="s">
        <v>11849</v>
      </c>
      <c r="U2171" s="17" t="s">
        <v>10248</v>
      </c>
      <c r="V2171" s="17"/>
      <c r="W2171" s="17" t="s">
        <v>11860</v>
      </c>
      <c r="X2171" s="17" t="s">
        <v>10355</v>
      </c>
      <c r="Y2171" s="18">
        <v>23301.32</v>
      </c>
      <c r="Z2171" s="17" t="s">
        <v>11853</v>
      </c>
      <c r="AA2171" s="18">
        <v>51511.987234042601</v>
      </c>
      <c r="AB2171" s="17" t="s">
        <v>10245</v>
      </c>
      <c r="AC2171" s="17" t="s">
        <v>10246</v>
      </c>
      <c r="AD2171" s="17" t="s">
        <v>10272</v>
      </c>
      <c r="AE2171" s="18">
        <v>-2037.33916599906</v>
      </c>
      <c r="AF2171" s="31">
        <f>_xlfn.XLOOKUP(A2171,Macmahon!B:B,Macmahon!AE:AE,"",0)</f>
        <v>44336</v>
      </c>
      <c r="AG2171" s="28">
        <f>_xlfn.XLOOKUP(A2171,Macmahon!B:B,Macmahon!AJ:AJ,"",0)</f>
        <v>46096.267418715281</v>
      </c>
      <c r="AH2171" s="28">
        <f>_xlfn.XLOOKUP(A2171,Macmahon!B:B,Macmahon!AK:AK,"",0)</f>
        <v>46133</v>
      </c>
      <c r="AI2171" s="28">
        <f t="shared" si="45"/>
        <v>46096.267418715281</v>
      </c>
      <c r="AJ2171" s="40" t="str">
        <f>E2171&amp;C2171&amp;B2171</f>
        <v>SND7213RR</v>
      </c>
      <c r="AK2171" s="40" t="str">
        <f>IFERROR(_xlfn.XLOOKUP(AJ2171,CrossRef!$A:$A,CrossRef!$J:$J,"Not Found"),"-")</f>
        <v>TKHL158-SURE-SPSN</v>
      </c>
      <c r="AL2171" s="40" t="str">
        <f>IFERROR(_xlfn.XLOOKUP(AJ2171,CrossRef!$A:$A,CrossRef!$K:$K,"Not Found"),"-")</f>
        <v>RHR</v>
      </c>
      <c r="AM2171" s="40" t="str">
        <f>IFERROR(_xlfn.XLOOKUP(AJ2171,CrossRef!$A:$A,CrossRef!$L:$L,"Not Found"),"-")</f>
        <v>25000H SUSPENSION CYLINDER CHANGE RHR</v>
      </c>
    </row>
    <row r="2172" spans="1:39" x14ac:dyDescent="0.3">
      <c r="A2172" s="4" t="str">
        <f>D2172&amp;C2172&amp;B2172</f>
        <v>TD63417213LR</v>
      </c>
      <c r="B2172" s="4" t="str">
        <f>LEFT(N2172,FIND(" ",N2172)-1)</f>
        <v>LR</v>
      </c>
      <c r="C2172" s="4" t="str">
        <f>LEFT(M2172,4)</f>
        <v>7213</v>
      </c>
      <c r="D2172" s="4" t="str">
        <f>LEFT(L2172,FIND(" ",L2172)-1)</f>
        <v>TD6341</v>
      </c>
      <c r="E2172" s="4" t="str">
        <f>MID(X2172,2,3)</f>
        <v>SSP</v>
      </c>
      <c r="G2172" s="14" t="s">
        <v>10234</v>
      </c>
      <c r="H2172" s="14" t="s">
        <v>10235</v>
      </c>
      <c r="I2172" s="14" t="s">
        <v>10257</v>
      </c>
      <c r="J2172" s="14" t="s">
        <v>10258</v>
      </c>
      <c r="K2172" s="14" t="s">
        <v>183</v>
      </c>
      <c r="L2172" s="14" t="s">
        <v>10604</v>
      </c>
      <c r="M2172" s="14" t="s">
        <v>937</v>
      </c>
      <c r="N2172" s="14" t="s">
        <v>490</v>
      </c>
      <c r="O2172" s="15">
        <v>25000</v>
      </c>
      <c r="P2172" s="15">
        <v>15108.2128692189</v>
      </c>
      <c r="Q2172" s="16">
        <v>46971</v>
      </c>
      <c r="R2172" s="14" t="s">
        <v>11849</v>
      </c>
      <c r="S2172" s="14" t="s">
        <v>10261</v>
      </c>
      <c r="T2172" s="14" t="s">
        <v>11849</v>
      </c>
      <c r="U2172" s="14" t="s">
        <v>10248</v>
      </c>
      <c r="V2172" s="14"/>
      <c r="W2172" s="14" t="s">
        <v>11835</v>
      </c>
      <c r="X2172" s="14" t="s">
        <v>10606</v>
      </c>
      <c r="Y2172" s="15">
        <v>23301.32</v>
      </c>
      <c r="Z2172" s="14" t="s">
        <v>11851</v>
      </c>
      <c r="AA2172" s="15">
        <v>57330.894969199202</v>
      </c>
      <c r="AB2172" s="14" t="s">
        <v>10245</v>
      </c>
      <c r="AC2172" s="14" t="s">
        <v>10246</v>
      </c>
      <c r="AD2172" s="14" t="s">
        <v>10272</v>
      </c>
      <c r="AE2172" s="15">
        <v>9891.7871307810892</v>
      </c>
      <c r="AF2172" s="31" t="str">
        <f>_xlfn.XLOOKUP(A2172,Macmahon!B:B,Macmahon!AE:AE,"",0)</f>
        <v/>
      </c>
      <c r="AG2172" s="28" t="str">
        <f>_xlfn.XLOOKUP(A2172,Macmahon!B:B,Macmahon!AJ:AJ,"",0)</f>
        <v/>
      </c>
      <c r="AH2172" s="28" t="str">
        <f>_xlfn.XLOOKUP(A2172,Macmahon!B:B,Macmahon!AK:AK,"",0)</f>
        <v/>
      </c>
      <c r="AI2172" s="28">
        <f t="shared" si="45"/>
        <v>0</v>
      </c>
      <c r="AJ2172" s="40" t="str">
        <f>E2172&amp;C2172&amp;B2172</f>
        <v>SSP7213LR</v>
      </c>
      <c r="AK2172" s="40" t="str">
        <f>IFERROR(_xlfn.XLOOKUP(AJ2172,CrossRef!$A:$A,CrossRef!$J:$J,"Not Found"),"-")</f>
        <v>TKHL131-SURE-SPSN</v>
      </c>
      <c r="AL2172" s="40" t="str">
        <f>IFERROR(_xlfn.XLOOKUP(AJ2172,CrossRef!$A:$A,CrossRef!$K:$K,"Not Found"),"-")</f>
        <v>LHR</v>
      </c>
      <c r="AM2172" s="40" t="str">
        <f>IFERROR(_xlfn.XLOOKUP(AJ2172,CrossRef!$A:$A,CrossRef!$L:$L,"Not Found"),"-")</f>
        <v>25000H SUSPENSION CYLINDER CHANGE LHR</v>
      </c>
    </row>
    <row r="2173" spans="1:39" x14ac:dyDescent="0.3">
      <c r="A2173" s="4" t="str">
        <f>D2173&amp;C2173&amp;B2173</f>
        <v>TD63417213RR</v>
      </c>
      <c r="B2173" s="4" t="str">
        <f>LEFT(N2173,FIND(" ",N2173)-1)</f>
        <v>RR</v>
      </c>
      <c r="C2173" s="4" t="str">
        <f>LEFT(M2173,4)</f>
        <v>7213</v>
      </c>
      <c r="D2173" s="4" t="str">
        <f>LEFT(L2173,FIND(" ",L2173)-1)</f>
        <v>TD6341</v>
      </c>
      <c r="E2173" s="4" t="str">
        <f>MID(X2173,2,3)</f>
        <v>SSP</v>
      </c>
      <c r="G2173" s="17" t="s">
        <v>10234</v>
      </c>
      <c r="H2173" s="17" t="s">
        <v>10235</v>
      </c>
      <c r="I2173" s="17" t="s">
        <v>10257</v>
      </c>
      <c r="J2173" s="17" t="s">
        <v>10258</v>
      </c>
      <c r="K2173" s="17" t="s">
        <v>183</v>
      </c>
      <c r="L2173" s="17" t="s">
        <v>10604</v>
      </c>
      <c r="M2173" s="17" t="s">
        <v>937</v>
      </c>
      <c r="N2173" s="17" t="s">
        <v>493</v>
      </c>
      <c r="O2173" s="18">
        <v>25000</v>
      </c>
      <c r="P2173" s="18">
        <v>49384.219542254999</v>
      </c>
      <c r="Q2173" s="16">
        <v>46274</v>
      </c>
      <c r="R2173" s="17" t="s">
        <v>11849</v>
      </c>
      <c r="S2173" s="17" t="s">
        <v>10261</v>
      </c>
      <c r="T2173" s="17" t="s">
        <v>11849</v>
      </c>
      <c r="U2173" s="17" t="s">
        <v>10269</v>
      </c>
      <c r="V2173" s="17"/>
      <c r="W2173" s="17" t="s">
        <v>11864</v>
      </c>
      <c r="X2173" s="17" t="s">
        <v>10606</v>
      </c>
      <c r="Y2173" s="18">
        <v>23301.32</v>
      </c>
      <c r="Z2173" s="17" t="s">
        <v>11853</v>
      </c>
      <c r="AA2173" s="18">
        <v>49697.766974674902</v>
      </c>
      <c r="AB2173" s="17" t="s">
        <v>10245</v>
      </c>
      <c r="AC2173" s="17" t="s">
        <v>10246</v>
      </c>
      <c r="AD2173" s="17" t="s">
        <v>10272</v>
      </c>
      <c r="AE2173" s="18">
        <v>-24384.219542254999</v>
      </c>
      <c r="AF2173" s="31">
        <f>_xlfn.XLOOKUP(A2173,Macmahon!B:B,Macmahon!AE:AE,"",0)</f>
        <v>0</v>
      </c>
      <c r="AG2173" s="28">
        <f>_xlfn.XLOOKUP(A2173,Macmahon!B:B,Macmahon!AJ:AJ,"",0)</f>
        <v>44574.219446331015</v>
      </c>
      <c r="AH2173" s="28">
        <f>_xlfn.XLOOKUP(A2173,Macmahon!B:B,Macmahon!AK:AK,"",0)</f>
        <v>46274</v>
      </c>
      <c r="AI2173" s="28">
        <f t="shared" si="45"/>
        <v>44574.219446331015</v>
      </c>
      <c r="AJ2173" s="40" t="str">
        <f>E2173&amp;C2173&amp;B2173</f>
        <v>SSP7213RR</v>
      </c>
      <c r="AK2173" s="40" t="str">
        <f>IFERROR(_xlfn.XLOOKUP(AJ2173,CrossRef!$A:$A,CrossRef!$J:$J,"Not Found"),"-")</f>
        <v>TKHL131-SURE-SPSN</v>
      </c>
      <c r="AL2173" s="40" t="str">
        <f>IFERROR(_xlfn.XLOOKUP(AJ2173,CrossRef!$A:$A,CrossRef!$K:$K,"Not Found"),"-")</f>
        <v>RHR</v>
      </c>
      <c r="AM2173" s="40" t="str">
        <f>IFERROR(_xlfn.XLOOKUP(AJ2173,CrossRef!$A:$A,CrossRef!$L:$L,"Not Found"),"-")</f>
        <v>25000H SUSPENSION CYLINDER CHANGE RHR</v>
      </c>
    </row>
    <row r="2174" spans="1:39" x14ac:dyDescent="0.3">
      <c r="A2174" s="4" t="str">
        <f>D2174&amp;C2174&amp;B2174</f>
        <v>TD63447213LR</v>
      </c>
      <c r="B2174" s="4" t="str">
        <f>LEFT(N2174,FIND(" ",N2174)-1)</f>
        <v>LR</v>
      </c>
      <c r="C2174" s="4" t="str">
        <f>LEFT(M2174,4)</f>
        <v>7213</v>
      </c>
      <c r="D2174" s="4" t="str">
        <f>LEFT(L2174,FIND(" ",L2174)-1)</f>
        <v>TD6344</v>
      </c>
      <c r="E2174" s="4" t="str">
        <f>MID(X2174,2,3)</f>
        <v>SSP</v>
      </c>
      <c r="G2174" s="14" t="s">
        <v>10234</v>
      </c>
      <c r="H2174" s="14" t="s">
        <v>10235</v>
      </c>
      <c r="I2174" s="14" t="s">
        <v>10257</v>
      </c>
      <c r="J2174" s="14" t="s">
        <v>10258</v>
      </c>
      <c r="K2174" s="14" t="s">
        <v>183</v>
      </c>
      <c r="L2174" s="14" t="s">
        <v>10614</v>
      </c>
      <c r="M2174" s="14" t="s">
        <v>937</v>
      </c>
      <c r="N2174" s="14" t="s">
        <v>490</v>
      </c>
      <c r="O2174" s="15">
        <v>25000</v>
      </c>
      <c r="P2174" s="15">
        <v>19271.509670978299</v>
      </c>
      <c r="Q2174" s="16">
        <v>48087</v>
      </c>
      <c r="R2174" s="14" t="s">
        <v>11849</v>
      </c>
      <c r="S2174" s="14" t="s">
        <v>10261</v>
      </c>
      <c r="T2174" s="14" t="s">
        <v>11849</v>
      </c>
      <c r="U2174" s="14" t="s">
        <v>10269</v>
      </c>
      <c r="V2174" s="14"/>
      <c r="W2174" s="14" t="s">
        <v>11865</v>
      </c>
      <c r="X2174" s="14" t="s">
        <v>10615</v>
      </c>
      <c r="Y2174" s="15">
        <v>23301.32</v>
      </c>
      <c r="Z2174" s="14" t="s">
        <v>11851</v>
      </c>
      <c r="AA2174" s="15">
        <v>67200.110882956898</v>
      </c>
      <c r="AB2174" s="14" t="s">
        <v>10245</v>
      </c>
      <c r="AC2174" s="14" t="s">
        <v>10246</v>
      </c>
      <c r="AD2174" s="14" t="s">
        <v>10272</v>
      </c>
      <c r="AE2174" s="15">
        <v>5728.4903290217298</v>
      </c>
      <c r="AF2174" s="31" t="str">
        <f>_xlfn.XLOOKUP(A2174,Macmahon!B:B,Macmahon!AE:AE,"",0)</f>
        <v/>
      </c>
      <c r="AG2174" s="28" t="str">
        <f>_xlfn.XLOOKUP(A2174,Macmahon!B:B,Macmahon!AJ:AJ,"",0)</f>
        <v/>
      </c>
      <c r="AH2174" s="28" t="str">
        <f>_xlfn.XLOOKUP(A2174,Macmahon!B:B,Macmahon!AK:AK,"",0)</f>
        <v/>
      </c>
      <c r="AI2174" s="28">
        <f t="shared" si="45"/>
        <v>0</v>
      </c>
      <c r="AJ2174" s="40" t="str">
        <f>E2174&amp;C2174&amp;B2174</f>
        <v>SSP7213LR</v>
      </c>
      <c r="AK2174" s="40" t="str">
        <f>IFERROR(_xlfn.XLOOKUP(AJ2174,CrossRef!$A:$A,CrossRef!$J:$J,"Not Found"),"-")</f>
        <v>TKHL131-SURE-SPSN</v>
      </c>
      <c r="AL2174" s="40" t="str">
        <f>IFERROR(_xlfn.XLOOKUP(AJ2174,CrossRef!$A:$A,CrossRef!$K:$K,"Not Found"),"-")</f>
        <v>LHR</v>
      </c>
      <c r="AM2174" s="40" t="str">
        <f>IFERROR(_xlfn.XLOOKUP(AJ2174,CrossRef!$A:$A,CrossRef!$L:$L,"Not Found"),"-")</f>
        <v>25000H SUSPENSION CYLINDER CHANGE LHR</v>
      </c>
    </row>
    <row r="2175" spans="1:39" x14ac:dyDescent="0.3">
      <c r="A2175" s="4" t="str">
        <f>D2175&amp;C2175&amp;B2175</f>
        <v>TD63447213RR</v>
      </c>
      <c r="B2175" s="4" t="str">
        <f>LEFT(N2175,FIND(" ",N2175)-1)</f>
        <v>RR</v>
      </c>
      <c r="C2175" s="4" t="str">
        <f>LEFT(M2175,4)</f>
        <v>7213</v>
      </c>
      <c r="D2175" s="4" t="str">
        <f>LEFT(L2175,FIND(" ",L2175)-1)</f>
        <v>TD6344</v>
      </c>
      <c r="E2175" s="4" t="str">
        <f>MID(X2175,2,3)</f>
        <v>SSP</v>
      </c>
      <c r="G2175" s="17" t="s">
        <v>10234</v>
      </c>
      <c r="H2175" s="17" t="s">
        <v>10235</v>
      </c>
      <c r="I2175" s="17" t="s">
        <v>10257</v>
      </c>
      <c r="J2175" s="17" t="s">
        <v>10258</v>
      </c>
      <c r="K2175" s="17" t="s">
        <v>183</v>
      </c>
      <c r="L2175" s="17" t="s">
        <v>10614</v>
      </c>
      <c r="M2175" s="17" t="s">
        <v>937</v>
      </c>
      <c r="N2175" s="17" t="s">
        <v>493</v>
      </c>
      <c r="O2175" s="18">
        <v>25000</v>
      </c>
      <c r="P2175" s="18">
        <v>6358.6695425091702</v>
      </c>
      <c r="Q2175" s="16">
        <v>47349</v>
      </c>
      <c r="R2175" s="17" t="s">
        <v>11849</v>
      </c>
      <c r="S2175" s="17" t="s">
        <v>10261</v>
      </c>
      <c r="T2175" s="17" t="s">
        <v>11849</v>
      </c>
      <c r="U2175" s="17" t="s">
        <v>10248</v>
      </c>
      <c r="V2175" s="17"/>
      <c r="W2175" s="17" t="s">
        <v>11836</v>
      </c>
      <c r="X2175" s="17" t="s">
        <v>10615</v>
      </c>
      <c r="Y2175" s="18">
        <v>23301.32</v>
      </c>
      <c r="Z2175" s="17" t="s">
        <v>11853</v>
      </c>
      <c r="AA2175" s="18">
        <v>59117.975359342898</v>
      </c>
      <c r="AB2175" s="17" t="s">
        <v>10245</v>
      </c>
      <c r="AC2175" s="17" t="s">
        <v>10246</v>
      </c>
      <c r="AD2175" s="17" t="s">
        <v>10272</v>
      </c>
      <c r="AE2175" s="18">
        <v>18641.3304574908</v>
      </c>
      <c r="AF2175" s="31">
        <f>_xlfn.XLOOKUP(A2175,Macmahon!B:B,Macmahon!AE:AE,"",0)</f>
        <v>45785</v>
      </c>
      <c r="AG2175" s="28">
        <f>_xlfn.XLOOKUP(A2175,Macmahon!B:B,Macmahon!AJ:AJ,"",0)</f>
        <v>47631.701807210651</v>
      </c>
      <c r="AH2175" s="28">
        <f>_xlfn.XLOOKUP(A2175,Macmahon!B:B,Macmahon!AK:AK,"",0)</f>
        <v>47370</v>
      </c>
      <c r="AI2175" s="28">
        <f t="shared" si="45"/>
        <v>47370</v>
      </c>
      <c r="AJ2175" s="40" t="str">
        <f>E2175&amp;C2175&amp;B2175</f>
        <v>SSP7213RR</v>
      </c>
      <c r="AK2175" s="40" t="str">
        <f>IFERROR(_xlfn.XLOOKUP(AJ2175,CrossRef!$A:$A,CrossRef!$J:$J,"Not Found"),"-")</f>
        <v>TKHL131-SURE-SPSN</v>
      </c>
      <c r="AL2175" s="40" t="str">
        <f>IFERROR(_xlfn.XLOOKUP(AJ2175,CrossRef!$A:$A,CrossRef!$K:$K,"Not Found"),"-")</f>
        <v>RHR</v>
      </c>
      <c r="AM2175" s="40" t="str">
        <f>IFERROR(_xlfn.XLOOKUP(AJ2175,CrossRef!$A:$A,CrossRef!$L:$L,"Not Found"),"-")</f>
        <v>25000H SUSPENSION CYLINDER CHANGE RHR</v>
      </c>
    </row>
    <row r="2176" spans="1:39" x14ac:dyDescent="0.3">
      <c r="A2176" s="4" t="str">
        <f>D2176&amp;C2176&amp;B2176</f>
        <v>TD63277213LR</v>
      </c>
      <c r="B2176" s="4" t="str">
        <f>LEFT(N2176,FIND(" ",N2176)-1)</f>
        <v>LR</v>
      </c>
      <c r="C2176" s="4" t="str">
        <f>LEFT(M2176,4)</f>
        <v>7213</v>
      </c>
      <c r="D2176" s="4" t="str">
        <f>LEFT(L2176,FIND(" ",L2176)-1)</f>
        <v>TD6327</v>
      </c>
      <c r="E2176" s="4" t="str">
        <f>MID(X2176,2,3)</f>
        <v>SSP</v>
      </c>
      <c r="G2176" s="14" t="s">
        <v>10234</v>
      </c>
      <c r="H2176" s="14" t="s">
        <v>10235</v>
      </c>
      <c r="I2176" s="14" t="s">
        <v>10257</v>
      </c>
      <c r="J2176" s="14" t="s">
        <v>10258</v>
      </c>
      <c r="K2176" s="14" t="s">
        <v>183</v>
      </c>
      <c r="L2176" s="14" t="s">
        <v>10611</v>
      </c>
      <c r="M2176" s="14" t="s">
        <v>937</v>
      </c>
      <c r="N2176" s="14" t="s">
        <v>490</v>
      </c>
      <c r="O2176" s="15">
        <v>25000</v>
      </c>
      <c r="P2176" s="15">
        <v>47359.279097713399</v>
      </c>
      <c r="Q2176" s="16">
        <v>45740</v>
      </c>
      <c r="R2176" s="14" t="s">
        <v>11849</v>
      </c>
      <c r="S2176" s="14" t="s">
        <v>10261</v>
      </c>
      <c r="T2176" s="14" t="s">
        <v>11849</v>
      </c>
      <c r="U2176" s="14" t="s">
        <v>10269</v>
      </c>
      <c r="V2176" s="14"/>
      <c r="W2176" s="14" t="s">
        <v>11863</v>
      </c>
      <c r="X2176" s="14" t="s">
        <v>10613</v>
      </c>
      <c r="Y2176" s="15">
        <v>23301.32</v>
      </c>
      <c r="Z2176" s="14" t="s">
        <v>11851</v>
      </c>
      <c r="AA2176" s="15">
        <v>39371.364434687101</v>
      </c>
      <c r="AB2176" s="14" t="s">
        <v>10245</v>
      </c>
      <c r="AC2176" s="14" t="s">
        <v>10246</v>
      </c>
      <c r="AD2176" s="14" t="s">
        <v>10272</v>
      </c>
      <c r="AE2176" s="15">
        <v>-22359.279097713399</v>
      </c>
      <c r="AF2176" s="31" t="str">
        <f>_xlfn.XLOOKUP(A2176,Macmahon!B:B,Macmahon!AE:AE,"",0)</f>
        <v/>
      </c>
      <c r="AG2176" s="28" t="str">
        <f>_xlfn.XLOOKUP(A2176,Macmahon!B:B,Macmahon!AJ:AJ,"",0)</f>
        <v/>
      </c>
      <c r="AH2176" s="28" t="str">
        <f>_xlfn.XLOOKUP(A2176,Macmahon!B:B,Macmahon!AK:AK,"",0)</f>
        <v/>
      </c>
      <c r="AI2176" s="28">
        <f t="shared" si="45"/>
        <v>0</v>
      </c>
      <c r="AJ2176" s="40" t="str">
        <f>E2176&amp;C2176&amp;B2176</f>
        <v>SSP7213LR</v>
      </c>
      <c r="AK2176" s="40" t="str">
        <f>IFERROR(_xlfn.XLOOKUP(AJ2176,CrossRef!$A:$A,CrossRef!$J:$J,"Not Found"),"-")</f>
        <v>TKHL131-SURE-SPSN</v>
      </c>
      <c r="AL2176" s="40" t="str">
        <f>IFERROR(_xlfn.XLOOKUP(AJ2176,CrossRef!$A:$A,CrossRef!$K:$K,"Not Found"),"-")</f>
        <v>LHR</v>
      </c>
      <c r="AM2176" s="40" t="str">
        <f>IFERROR(_xlfn.XLOOKUP(AJ2176,CrossRef!$A:$A,CrossRef!$L:$L,"Not Found"),"-")</f>
        <v>25000H SUSPENSION CYLINDER CHANGE LHR</v>
      </c>
    </row>
    <row r="2177" spans="1:39" x14ac:dyDescent="0.3">
      <c r="A2177" s="4" t="str">
        <f>D2177&amp;C2177&amp;B2177</f>
        <v>TD63137213LR</v>
      </c>
      <c r="B2177" s="4" t="str">
        <f>LEFT(N2177,FIND(" ",N2177)-1)</f>
        <v>LR</v>
      </c>
      <c r="C2177" s="4" t="str">
        <f>LEFT(M2177,4)</f>
        <v>7213</v>
      </c>
      <c r="D2177" s="4" t="str">
        <f>LEFT(L2177,FIND(" ",L2177)-1)</f>
        <v>TD6313</v>
      </c>
      <c r="E2177" s="4" t="str">
        <f>MID(X2177,2,3)</f>
        <v>SSP</v>
      </c>
      <c r="G2177" s="17" t="s">
        <v>10234</v>
      </c>
      <c r="H2177" s="17" t="s">
        <v>10235</v>
      </c>
      <c r="I2177" s="17" t="s">
        <v>10257</v>
      </c>
      <c r="J2177" s="17" t="s">
        <v>10258</v>
      </c>
      <c r="K2177" s="17" t="s">
        <v>183</v>
      </c>
      <c r="L2177" s="17" t="s">
        <v>10607</v>
      </c>
      <c r="M2177" s="17" t="s">
        <v>937</v>
      </c>
      <c r="N2177" s="17" t="s">
        <v>490</v>
      </c>
      <c r="O2177" s="18">
        <v>25000</v>
      </c>
      <c r="P2177" s="18">
        <v>9701.5224269167702</v>
      </c>
      <c r="Q2177" s="16">
        <v>47419</v>
      </c>
      <c r="R2177" s="17" t="s">
        <v>11849</v>
      </c>
      <c r="S2177" s="17" t="s">
        <v>10261</v>
      </c>
      <c r="T2177" s="17" t="s">
        <v>11849</v>
      </c>
      <c r="U2177" s="17" t="s">
        <v>10248</v>
      </c>
      <c r="V2177" s="17"/>
      <c r="W2177" s="17" t="s">
        <v>11861</v>
      </c>
      <c r="X2177" s="17" t="s">
        <v>10608</v>
      </c>
      <c r="Y2177" s="18">
        <v>23301.32</v>
      </c>
      <c r="Z2177" s="17" t="s">
        <v>11851</v>
      </c>
      <c r="AA2177" s="18">
        <v>89553.667351129407</v>
      </c>
      <c r="AB2177" s="17" t="s">
        <v>10245</v>
      </c>
      <c r="AC2177" s="17" t="s">
        <v>10246</v>
      </c>
      <c r="AD2177" s="17"/>
      <c r="AE2177" s="18">
        <v>15298.477573083201</v>
      </c>
      <c r="AF2177" s="31" t="str">
        <f>_xlfn.XLOOKUP(A2177,Macmahon!B:B,Macmahon!AE:AE,"",0)</f>
        <v/>
      </c>
      <c r="AG2177" s="28" t="str">
        <f>_xlfn.XLOOKUP(A2177,Macmahon!B:B,Macmahon!AJ:AJ,"",0)</f>
        <v/>
      </c>
      <c r="AH2177" s="28" t="str">
        <f>_xlfn.XLOOKUP(A2177,Macmahon!B:B,Macmahon!AK:AK,"",0)</f>
        <v/>
      </c>
      <c r="AI2177" s="28">
        <f t="shared" si="45"/>
        <v>0</v>
      </c>
      <c r="AJ2177" s="40" t="str">
        <f>E2177&amp;C2177&amp;B2177</f>
        <v>SSP7213LR</v>
      </c>
      <c r="AK2177" s="40" t="str">
        <f>IFERROR(_xlfn.XLOOKUP(AJ2177,CrossRef!$A:$A,CrossRef!$J:$J,"Not Found"),"-")</f>
        <v>TKHL131-SURE-SPSN</v>
      </c>
      <c r="AL2177" s="40" t="str">
        <f>IFERROR(_xlfn.XLOOKUP(AJ2177,CrossRef!$A:$A,CrossRef!$K:$K,"Not Found"),"-")</f>
        <v>LHR</v>
      </c>
      <c r="AM2177" s="40" t="str">
        <f>IFERROR(_xlfn.XLOOKUP(AJ2177,CrossRef!$A:$A,CrossRef!$L:$L,"Not Found"),"-")</f>
        <v>25000H SUSPENSION CYLINDER CHANGE LHR</v>
      </c>
    </row>
    <row r="2178" spans="1:39" x14ac:dyDescent="0.3">
      <c r="A2178" s="4" t="str">
        <f>D2178&amp;C2178&amp;B2178</f>
        <v>TD63107213RR</v>
      </c>
      <c r="B2178" s="4" t="str">
        <f>LEFT(N2178,FIND(" ",N2178)-1)</f>
        <v>RR</v>
      </c>
      <c r="C2178" s="4" t="str">
        <f>LEFT(M2178,4)</f>
        <v>7213</v>
      </c>
      <c r="D2178" s="4" t="str">
        <f>LEFT(L2178,FIND(" ",L2178)-1)</f>
        <v>TD6310</v>
      </c>
      <c r="E2178" s="4" t="str">
        <f>MID(X2178,2,3)</f>
        <v>SSP</v>
      </c>
      <c r="G2178" s="14" t="s">
        <v>10234</v>
      </c>
      <c r="H2178" s="14" t="s">
        <v>10235</v>
      </c>
      <c r="I2178" s="14" t="s">
        <v>10257</v>
      </c>
      <c r="J2178" s="14" t="s">
        <v>10258</v>
      </c>
      <c r="K2178" s="14" t="s">
        <v>183</v>
      </c>
      <c r="L2178" s="14" t="s">
        <v>10609</v>
      </c>
      <c r="M2178" s="14" t="s">
        <v>937</v>
      </c>
      <c r="N2178" s="14" t="s">
        <v>493</v>
      </c>
      <c r="O2178" s="15">
        <v>25000</v>
      </c>
      <c r="P2178" s="15">
        <v>24259.279097444502</v>
      </c>
      <c r="Q2178" s="16">
        <v>46309</v>
      </c>
      <c r="R2178" s="14" t="s">
        <v>11849</v>
      </c>
      <c r="S2178" s="14" t="s">
        <v>10261</v>
      </c>
      <c r="T2178" s="14" t="s">
        <v>11849</v>
      </c>
      <c r="U2178" s="14" t="s">
        <v>10248</v>
      </c>
      <c r="V2178" s="14"/>
      <c r="W2178" s="14" t="s">
        <v>11846</v>
      </c>
      <c r="X2178" s="14" t="s">
        <v>10610</v>
      </c>
      <c r="Y2178" s="15">
        <v>23301.32</v>
      </c>
      <c r="Z2178" s="14" t="s">
        <v>11853</v>
      </c>
      <c r="AA2178" s="15">
        <v>74114.285420944594</v>
      </c>
      <c r="AB2178" s="14" t="s">
        <v>10245</v>
      </c>
      <c r="AC2178" s="14" t="s">
        <v>10246</v>
      </c>
      <c r="AD2178" s="14"/>
      <c r="AE2178" s="15">
        <v>740.72090255547698</v>
      </c>
      <c r="AF2178" s="31">
        <f>_xlfn.XLOOKUP(A2178,Macmahon!B:B,Macmahon!AE:AE,"",0)</f>
        <v>0</v>
      </c>
      <c r="AG2178" s="28">
        <f>_xlfn.XLOOKUP(A2178,Macmahon!B:B,Macmahon!AJ:AJ,"",0)</f>
        <v>46312.21748402778</v>
      </c>
      <c r="AH2178" s="28">
        <f>_xlfn.XLOOKUP(A2178,Macmahon!B:B,Macmahon!AK:AK,"",0)</f>
        <v>46309</v>
      </c>
      <c r="AI2178" s="28">
        <f t="shared" si="45"/>
        <v>46309</v>
      </c>
      <c r="AJ2178" s="40" t="str">
        <f>E2178&amp;C2178&amp;B2178</f>
        <v>SSP7213RR</v>
      </c>
      <c r="AK2178" s="40" t="str">
        <f>IFERROR(_xlfn.XLOOKUP(AJ2178,CrossRef!$A:$A,CrossRef!$J:$J,"Not Found"),"-")</f>
        <v>TKHL131-SURE-SPSN</v>
      </c>
      <c r="AL2178" s="40" t="str">
        <f>IFERROR(_xlfn.XLOOKUP(AJ2178,CrossRef!$A:$A,CrossRef!$K:$K,"Not Found"),"-")</f>
        <v>RHR</v>
      </c>
      <c r="AM2178" s="40" t="str">
        <f>IFERROR(_xlfn.XLOOKUP(AJ2178,CrossRef!$A:$A,CrossRef!$L:$L,"Not Found"),"-")</f>
        <v>25000H SUSPENSION CYLINDER CHANGE RHR</v>
      </c>
    </row>
    <row r="2179" spans="1:39" x14ac:dyDescent="0.3">
      <c r="A2179" s="4" t="str">
        <f>D2179&amp;C2179&amp;B2179</f>
        <v>TD63107213LR</v>
      </c>
      <c r="B2179" s="4" t="str">
        <f>LEFT(N2179,FIND(" ",N2179)-1)</f>
        <v>LR</v>
      </c>
      <c r="C2179" s="4" t="str">
        <f>LEFT(M2179,4)</f>
        <v>7213</v>
      </c>
      <c r="D2179" s="4" t="str">
        <f>LEFT(L2179,FIND(" ",L2179)-1)</f>
        <v>TD6310</v>
      </c>
      <c r="E2179" s="4" t="str">
        <f>MID(X2179,2,3)</f>
        <v>SSP</v>
      </c>
      <c r="G2179" s="17" t="s">
        <v>10234</v>
      </c>
      <c r="H2179" s="17" t="s">
        <v>10235</v>
      </c>
      <c r="I2179" s="17" t="s">
        <v>10257</v>
      </c>
      <c r="J2179" s="17" t="s">
        <v>10258</v>
      </c>
      <c r="K2179" s="17" t="s">
        <v>183</v>
      </c>
      <c r="L2179" s="17" t="s">
        <v>10609</v>
      </c>
      <c r="M2179" s="17" t="s">
        <v>937</v>
      </c>
      <c r="N2179" s="17" t="s">
        <v>490</v>
      </c>
      <c r="O2179" s="18">
        <v>25000</v>
      </c>
      <c r="P2179" s="18">
        <v>24259.279097444502</v>
      </c>
      <c r="Q2179" s="16">
        <v>46309</v>
      </c>
      <c r="R2179" s="17" t="s">
        <v>11849</v>
      </c>
      <c r="S2179" s="17" t="s">
        <v>10261</v>
      </c>
      <c r="T2179" s="17" t="s">
        <v>11849</v>
      </c>
      <c r="U2179" s="17" t="s">
        <v>10248</v>
      </c>
      <c r="V2179" s="17"/>
      <c r="W2179" s="17" t="s">
        <v>11846</v>
      </c>
      <c r="X2179" s="17" t="s">
        <v>10610</v>
      </c>
      <c r="Y2179" s="18">
        <v>23301.32</v>
      </c>
      <c r="Z2179" s="17" t="s">
        <v>11851</v>
      </c>
      <c r="AA2179" s="18">
        <v>74114.285420944594</v>
      </c>
      <c r="AB2179" s="17" t="s">
        <v>10245</v>
      </c>
      <c r="AC2179" s="17" t="s">
        <v>10246</v>
      </c>
      <c r="AD2179" s="17"/>
      <c r="AE2179" s="18">
        <v>740.72090255547698</v>
      </c>
      <c r="AF2179" s="31" t="str">
        <f>_xlfn.XLOOKUP(A2179,Macmahon!B:B,Macmahon!AE:AE,"",0)</f>
        <v/>
      </c>
      <c r="AG2179" s="28" t="str">
        <f>_xlfn.XLOOKUP(A2179,Macmahon!B:B,Macmahon!AJ:AJ,"",0)</f>
        <v/>
      </c>
      <c r="AH2179" s="28" t="str">
        <f>_xlfn.XLOOKUP(A2179,Macmahon!B:B,Macmahon!AK:AK,"",0)</f>
        <v/>
      </c>
      <c r="AI2179" s="28">
        <f t="shared" ref="AI2179:AI2222" si="46">IF(AG2179=0,AH2179,IF(AH2179=0,AG2179,MIN(AG2179,AH2179)))</f>
        <v>0</v>
      </c>
      <c r="AJ2179" s="40" t="str">
        <f>E2179&amp;C2179&amp;B2179</f>
        <v>SSP7213LR</v>
      </c>
      <c r="AK2179" s="40" t="str">
        <f>IFERROR(_xlfn.XLOOKUP(AJ2179,CrossRef!$A:$A,CrossRef!$J:$J,"Not Found"),"-")</f>
        <v>TKHL131-SURE-SPSN</v>
      </c>
      <c r="AL2179" s="40" t="str">
        <f>IFERROR(_xlfn.XLOOKUP(AJ2179,CrossRef!$A:$A,CrossRef!$K:$K,"Not Found"),"-")</f>
        <v>LHR</v>
      </c>
      <c r="AM2179" s="40" t="str">
        <f>IFERROR(_xlfn.XLOOKUP(AJ2179,CrossRef!$A:$A,CrossRef!$L:$L,"Not Found"),"-")</f>
        <v>25000H SUSPENSION CYLINDER CHANGE LHR</v>
      </c>
    </row>
    <row r="2180" spans="1:39" x14ac:dyDescent="0.3">
      <c r="A2180" s="4" t="str">
        <f>D2180&amp;C2180&amp;B2180</f>
        <v>TD63137213RR</v>
      </c>
      <c r="B2180" s="4" t="str">
        <f>LEFT(N2180,FIND(" ",N2180)-1)</f>
        <v>RR</v>
      </c>
      <c r="C2180" s="4" t="str">
        <f>LEFT(M2180,4)</f>
        <v>7213</v>
      </c>
      <c r="D2180" s="4" t="str">
        <f>LEFT(L2180,FIND(" ",L2180)-1)</f>
        <v>TD6313</v>
      </c>
      <c r="E2180" s="4" t="str">
        <f>MID(X2180,2,3)</f>
        <v>SSP</v>
      </c>
      <c r="G2180" s="14" t="s">
        <v>10234</v>
      </c>
      <c r="H2180" s="14" t="s">
        <v>10235</v>
      </c>
      <c r="I2180" s="14" t="s">
        <v>10257</v>
      </c>
      <c r="J2180" s="14" t="s">
        <v>10258</v>
      </c>
      <c r="K2180" s="14" t="s">
        <v>183</v>
      </c>
      <c r="L2180" s="14" t="s">
        <v>10607</v>
      </c>
      <c r="M2180" s="14" t="s">
        <v>937</v>
      </c>
      <c r="N2180" s="14" t="s">
        <v>493</v>
      </c>
      <c r="O2180" s="15">
        <v>25000</v>
      </c>
      <c r="P2180" s="15">
        <v>30675.433470880002</v>
      </c>
      <c r="Q2180" s="16">
        <v>45904</v>
      </c>
      <c r="R2180" s="14" t="s">
        <v>11849</v>
      </c>
      <c r="S2180" s="14" t="s">
        <v>10261</v>
      </c>
      <c r="T2180" s="14" t="s">
        <v>11849</v>
      </c>
      <c r="U2180" s="14" t="s">
        <v>10269</v>
      </c>
      <c r="V2180" s="14"/>
      <c r="W2180" s="14" t="s">
        <v>11862</v>
      </c>
      <c r="X2180" s="14" t="s">
        <v>10608</v>
      </c>
      <c r="Y2180" s="15">
        <v>23301.32</v>
      </c>
      <c r="Z2180" s="14" t="s">
        <v>11853</v>
      </c>
      <c r="AA2180" s="15">
        <v>65791.216571428595</v>
      </c>
      <c r="AB2180" s="14" t="s">
        <v>10245</v>
      </c>
      <c r="AC2180" s="14" t="s">
        <v>10246</v>
      </c>
      <c r="AD2180" s="14"/>
      <c r="AE2180" s="15">
        <v>-5675.4334708799897</v>
      </c>
      <c r="AF2180" s="31">
        <f>_xlfn.XLOOKUP(A2180,Macmahon!B:B,Macmahon!AE:AE,"",0)</f>
        <v>43980</v>
      </c>
      <c r="AG2180" s="28">
        <f>_xlfn.XLOOKUP(A2180,Macmahon!B:B,Macmahon!AJ:AJ,"",0)</f>
        <v>45895.842170914351</v>
      </c>
      <c r="AH2180" s="28">
        <f>_xlfn.XLOOKUP(A2180,Macmahon!B:B,Macmahon!AK:AK,"",0)</f>
        <v>45904</v>
      </c>
      <c r="AI2180" s="28">
        <f t="shared" si="46"/>
        <v>45895.842170914351</v>
      </c>
      <c r="AJ2180" s="40" t="str">
        <f>E2180&amp;C2180&amp;B2180</f>
        <v>SSP7213RR</v>
      </c>
      <c r="AK2180" s="40" t="str">
        <f>IFERROR(_xlfn.XLOOKUP(AJ2180,CrossRef!$A:$A,CrossRef!$J:$J,"Not Found"),"-")</f>
        <v>TKHL131-SURE-SPSN</v>
      </c>
      <c r="AL2180" s="40" t="str">
        <f>IFERROR(_xlfn.XLOOKUP(AJ2180,CrossRef!$A:$A,CrossRef!$K:$K,"Not Found"),"-")</f>
        <v>RHR</v>
      </c>
      <c r="AM2180" s="40" t="str">
        <f>IFERROR(_xlfn.XLOOKUP(AJ2180,CrossRef!$A:$A,CrossRef!$L:$L,"Not Found"),"-")</f>
        <v>25000H SUSPENSION CYLINDER CHANGE RHR</v>
      </c>
    </row>
    <row r="2181" spans="1:39" x14ac:dyDescent="0.3">
      <c r="A2181" s="4" t="str">
        <f>D2181&amp;C2181&amp;B2181</f>
        <v>TD63277213RR</v>
      </c>
      <c r="B2181" s="4" t="str">
        <f>LEFT(N2181,FIND(" ",N2181)-1)</f>
        <v>RR</v>
      </c>
      <c r="C2181" s="4" t="str">
        <f>LEFT(M2181,4)</f>
        <v>7213</v>
      </c>
      <c r="D2181" s="4" t="str">
        <f>LEFT(L2181,FIND(" ",L2181)-1)</f>
        <v>TD6327</v>
      </c>
      <c r="E2181" s="4" t="str">
        <f>MID(X2181,2,3)</f>
        <v>SSP</v>
      </c>
      <c r="G2181" s="17" t="s">
        <v>10234</v>
      </c>
      <c r="H2181" s="17" t="s">
        <v>10235</v>
      </c>
      <c r="I2181" s="17" t="s">
        <v>10257</v>
      </c>
      <c r="J2181" s="17" t="s">
        <v>10258</v>
      </c>
      <c r="K2181" s="17" t="s">
        <v>183</v>
      </c>
      <c r="L2181" s="17" t="s">
        <v>10611</v>
      </c>
      <c r="M2181" s="17" t="s">
        <v>937</v>
      </c>
      <c r="N2181" s="17" t="s">
        <v>493</v>
      </c>
      <c r="O2181" s="18">
        <v>25000</v>
      </c>
      <c r="P2181" s="18">
        <v>47359.279097713399</v>
      </c>
      <c r="Q2181" s="16">
        <v>45789.066446759258</v>
      </c>
      <c r="R2181" s="17" t="s">
        <v>11849</v>
      </c>
      <c r="S2181" s="17" t="s">
        <v>10261</v>
      </c>
      <c r="T2181" s="17" t="s">
        <v>11849</v>
      </c>
      <c r="U2181" s="17" t="s">
        <v>10269</v>
      </c>
      <c r="V2181" s="17"/>
      <c r="W2181" s="17" t="s">
        <v>11872</v>
      </c>
      <c r="X2181" s="17" t="s">
        <v>10613</v>
      </c>
      <c r="Y2181" s="18">
        <v>23301.32</v>
      </c>
      <c r="Z2181" s="17" t="s">
        <v>11853</v>
      </c>
      <c r="AA2181" s="18">
        <v>40150.996075640003</v>
      </c>
      <c r="AB2181" s="17" t="s">
        <v>10245</v>
      </c>
      <c r="AC2181" s="17" t="s">
        <v>10246</v>
      </c>
      <c r="AD2181" s="17" t="s">
        <v>10272</v>
      </c>
      <c r="AE2181" s="18">
        <v>-22359.279097713399</v>
      </c>
      <c r="AF2181" s="31">
        <f>_xlfn.XLOOKUP(A2181,Macmahon!B:B,Macmahon!AE:AE,"",0)</f>
        <v>46215</v>
      </c>
      <c r="AG2181" s="28">
        <f>_xlfn.XLOOKUP(A2181,Macmahon!B:B,Macmahon!AJ:AJ,"",0)</f>
        <v>47842.29017565972</v>
      </c>
      <c r="AH2181" s="28">
        <f>_xlfn.XLOOKUP(A2181,Macmahon!B:B,Macmahon!AK:AK,"",0)</f>
        <v>46383</v>
      </c>
      <c r="AI2181" s="28">
        <f t="shared" si="46"/>
        <v>46383</v>
      </c>
      <c r="AJ2181" s="40" t="str">
        <f>E2181&amp;C2181&amp;B2181</f>
        <v>SSP7213RR</v>
      </c>
      <c r="AK2181" s="40" t="str">
        <f>IFERROR(_xlfn.XLOOKUP(AJ2181,CrossRef!$A:$A,CrossRef!$J:$J,"Not Found"),"-")</f>
        <v>TKHL131-SURE-SPSN</v>
      </c>
      <c r="AL2181" s="40" t="str">
        <f>IFERROR(_xlfn.XLOOKUP(AJ2181,CrossRef!$A:$A,CrossRef!$K:$K,"Not Found"),"-")</f>
        <v>RHR</v>
      </c>
      <c r="AM2181" s="40" t="str">
        <f>IFERROR(_xlfn.XLOOKUP(AJ2181,CrossRef!$A:$A,CrossRef!$L:$L,"Not Found"),"-")</f>
        <v>25000H SUSPENSION CYLINDER CHANGE RHR</v>
      </c>
    </row>
    <row r="2182" spans="1:39" x14ac:dyDescent="0.3">
      <c r="A2182" s="4" t="str">
        <f>D2182&amp;C2182&amp;B2182</f>
        <v>TD61007213LR</v>
      </c>
      <c r="B2182" s="4" t="str">
        <f>LEFT(N2182,FIND(" ",N2182)-1)</f>
        <v>LR</v>
      </c>
      <c r="C2182" s="4" t="str">
        <f>LEFT(M2182,4)</f>
        <v>7213</v>
      </c>
      <c r="D2182" s="4" t="str">
        <f>LEFT(L2182,FIND(" ",L2182)-1)</f>
        <v>TD6100</v>
      </c>
      <c r="E2182" s="4" t="str">
        <f>MID(X2182,2,3)</f>
        <v>6HK</v>
      </c>
      <c r="G2182" s="14" t="s">
        <v>10234</v>
      </c>
      <c r="H2182" s="14" t="s">
        <v>10235</v>
      </c>
      <c r="I2182" s="14" t="s">
        <v>10251</v>
      </c>
      <c r="J2182" s="14" t="s">
        <v>10252</v>
      </c>
      <c r="K2182" s="14" t="s">
        <v>148</v>
      </c>
      <c r="L2182" s="14" t="s">
        <v>10636</v>
      </c>
      <c r="M2182" s="14" t="s">
        <v>937</v>
      </c>
      <c r="N2182" s="14" t="s">
        <v>490</v>
      </c>
      <c r="O2182" s="15">
        <v>24000</v>
      </c>
      <c r="P2182" s="15">
        <v>7980.9101682379596</v>
      </c>
      <c r="Q2182" s="16">
        <v>47386</v>
      </c>
      <c r="R2182" s="14" t="s">
        <v>11878</v>
      </c>
      <c r="S2182" s="14" t="s">
        <v>10240</v>
      </c>
      <c r="T2182" s="14" t="s">
        <v>11878</v>
      </c>
      <c r="U2182" s="14" t="s">
        <v>10248</v>
      </c>
      <c r="V2182" s="14"/>
      <c r="W2182" s="14" t="s">
        <v>11858</v>
      </c>
      <c r="X2182" s="14" t="s">
        <v>10638</v>
      </c>
      <c r="Y2182" s="15">
        <v>20300.04</v>
      </c>
      <c r="Z2182" s="14" t="s">
        <v>11851</v>
      </c>
      <c r="AA2182" s="15">
        <v>76946.377275838502</v>
      </c>
      <c r="AB2182" s="14" t="s">
        <v>10245</v>
      </c>
      <c r="AC2182" s="14" t="s">
        <v>10246</v>
      </c>
      <c r="AD2182" s="14"/>
      <c r="AE2182" s="15">
        <v>16019.089831761999</v>
      </c>
      <c r="AF2182" s="31">
        <f>_xlfn.XLOOKUP(A2182,Macmahon!B:B,Macmahon!AE:AE,"",0)</f>
        <v>45551</v>
      </c>
      <c r="AG2182" s="28">
        <f>_xlfn.XLOOKUP(A2182,Macmahon!B:B,Macmahon!AJ:AJ,"",0)</f>
        <v>47942.674418599534</v>
      </c>
      <c r="AH2182" s="28">
        <f>_xlfn.XLOOKUP(A2182,Macmahon!B:B,Macmahon!AK:AK,"",0)</f>
        <v>47644</v>
      </c>
      <c r="AI2182" s="28">
        <f t="shared" si="46"/>
        <v>47644</v>
      </c>
      <c r="AJ2182" s="40" t="str">
        <f>E2182&amp;C2182&amp;B2182</f>
        <v>6HK7213LR</v>
      </c>
      <c r="AK2182" s="40" t="str">
        <f>IFERROR(_xlfn.XLOOKUP(AJ2182,CrossRef!$A:$A,CrossRef!$J:$J,"Not Found"),"-")</f>
        <v>TKHL004-SURE-SPSN</v>
      </c>
      <c r="AL2182" s="40" t="str">
        <f>IFERROR(_xlfn.XLOOKUP(AJ2182,CrossRef!$A:$A,CrossRef!$K:$K,"Not Found"),"-")</f>
        <v>LHR</v>
      </c>
      <c r="AM2182" s="40" t="str">
        <f>IFERROR(_xlfn.XLOOKUP(AJ2182,CrossRef!$A:$A,CrossRef!$L:$L,"Not Found"),"-")</f>
        <v>24000H SUSPENSION CYLINDER CHANGE LHR</v>
      </c>
    </row>
    <row r="2183" spans="1:39" x14ac:dyDescent="0.3">
      <c r="A2183" s="4" t="str">
        <f>D2183&amp;C2183&amp;B2183</f>
        <v>TD61007213RR</v>
      </c>
      <c r="B2183" s="4" t="str">
        <f>LEFT(N2183,FIND(" ",N2183)-1)</f>
        <v>RR</v>
      </c>
      <c r="C2183" s="4" t="str">
        <f>LEFT(M2183,4)</f>
        <v>7213</v>
      </c>
      <c r="D2183" s="4" t="str">
        <f>LEFT(L2183,FIND(" ",L2183)-1)</f>
        <v>TD6100</v>
      </c>
      <c r="E2183" s="4" t="str">
        <f>MID(X2183,2,3)</f>
        <v>6HK</v>
      </c>
      <c r="G2183" s="17" t="s">
        <v>10234</v>
      </c>
      <c r="H2183" s="17" t="s">
        <v>10235</v>
      </c>
      <c r="I2183" s="17" t="s">
        <v>10251</v>
      </c>
      <c r="J2183" s="17" t="s">
        <v>10252</v>
      </c>
      <c r="K2183" s="17" t="s">
        <v>148</v>
      </c>
      <c r="L2183" s="17" t="s">
        <v>10636</v>
      </c>
      <c r="M2183" s="17" t="s">
        <v>937</v>
      </c>
      <c r="N2183" s="17" t="s">
        <v>493</v>
      </c>
      <c r="O2183" s="18">
        <v>24000</v>
      </c>
      <c r="P2183" s="18">
        <v>10960.059670935099</v>
      </c>
      <c r="Q2183" s="16">
        <v>47195</v>
      </c>
      <c r="R2183" s="17" t="s">
        <v>11878</v>
      </c>
      <c r="S2183" s="17" t="s">
        <v>10240</v>
      </c>
      <c r="T2183" s="17" t="s">
        <v>11878</v>
      </c>
      <c r="U2183" s="17" t="s">
        <v>10248</v>
      </c>
      <c r="V2183" s="17"/>
      <c r="W2183" s="17" t="s">
        <v>11858</v>
      </c>
      <c r="X2183" s="17" t="s">
        <v>10638</v>
      </c>
      <c r="Y2183" s="18">
        <v>20300.04</v>
      </c>
      <c r="Z2183" s="17" t="s">
        <v>11853</v>
      </c>
      <c r="AA2183" s="18">
        <v>74854.659274469494</v>
      </c>
      <c r="AB2183" s="17" t="s">
        <v>10245</v>
      </c>
      <c r="AC2183" s="17" t="s">
        <v>10246</v>
      </c>
      <c r="AD2183" s="17"/>
      <c r="AE2183" s="18">
        <v>13039.940329064901</v>
      </c>
      <c r="AF2183" s="31">
        <f>_xlfn.XLOOKUP(A2183,Macmahon!B:B,Macmahon!AE:AE,"",0)</f>
        <v>45184</v>
      </c>
      <c r="AG2183" s="28">
        <f>_xlfn.XLOOKUP(A2183,Macmahon!B:B,Macmahon!AJ:AJ,"",0)</f>
        <v>47689.18705763889</v>
      </c>
      <c r="AH2183" s="28">
        <f>_xlfn.XLOOKUP(A2183,Macmahon!B:B,Macmahon!AK:AK,"",0)</f>
        <v>47415</v>
      </c>
      <c r="AI2183" s="28">
        <f t="shared" si="46"/>
        <v>47415</v>
      </c>
      <c r="AJ2183" s="40" t="str">
        <f>E2183&amp;C2183&amp;B2183</f>
        <v>6HK7213RR</v>
      </c>
      <c r="AK2183" s="40" t="str">
        <f>IFERROR(_xlfn.XLOOKUP(AJ2183,CrossRef!$A:$A,CrossRef!$J:$J,"Not Found"),"-")</f>
        <v>TKHL004-SURE-SPSN</v>
      </c>
      <c r="AL2183" s="40" t="str">
        <f>IFERROR(_xlfn.XLOOKUP(AJ2183,CrossRef!$A:$A,CrossRef!$K:$K,"Not Found"),"-")</f>
        <v>RHR</v>
      </c>
      <c r="AM2183" s="40" t="str">
        <f>IFERROR(_xlfn.XLOOKUP(AJ2183,CrossRef!$A:$A,CrossRef!$L:$L,"Not Found"),"-")</f>
        <v>24000H SUSPENSION CYLINDER CHANGE RHR</v>
      </c>
    </row>
    <row r="2184" spans="1:39" x14ac:dyDescent="0.3">
      <c r="A2184" s="4" t="str">
        <f>D2184&amp;C2184&amp;B2184</f>
        <v>TD61937213LR</v>
      </c>
      <c r="B2184" s="4" t="str">
        <f>LEFT(N2184,FIND(" ",N2184)-1)</f>
        <v>LR</v>
      </c>
      <c r="C2184" s="4" t="str">
        <f>LEFT(M2184,4)</f>
        <v>7213</v>
      </c>
      <c r="D2184" s="4" t="str">
        <f>LEFT(L2184,FIND(" ",L2184)-1)</f>
        <v>TD6193</v>
      </c>
      <c r="E2184" s="4" t="str">
        <f>MID(X2184,2,3)</f>
        <v>6HK</v>
      </c>
      <c r="G2184" s="14" t="s">
        <v>10234</v>
      </c>
      <c r="H2184" s="14" t="s">
        <v>10235</v>
      </c>
      <c r="I2184" s="14" t="s">
        <v>10677</v>
      </c>
      <c r="J2184" s="14" t="s">
        <v>10678</v>
      </c>
      <c r="K2184" s="14" t="s">
        <v>148</v>
      </c>
      <c r="L2184" s="14" t="s">
        <v>10679</v>
      </c>
      <c r="M2184" s="14" t="s">
        <v>937</v>
      </c>
      <c r="N2184" s="14" t="s">
        <v>490</v>
      </c>
      <c r="O2184" s="15">
        <v>24000</v>
      </c>
      <c r="P2184" s="15">
        <v>16686.241738497702</v>
      </c>
      <c r="Q2184" s="16">
        <v>46651</v>
      </c>
      <c r="R2184" s="14" t="s">
        <v>11878</v>
      </c>
      <c r="S2184" s="14" t="s">
        <v>10240</v>
      </c>
      <c r="T2184" s="14" t="s">
        <v>11878</v>
      </c>
      <c r="U2184" s="14" t="s">
        <v>10248</v>
      </c>
      <c r="V2184" s="14"/>
      <c r="W2184" s="14" t="s">
        <v>11858</v>
      </c>
      <c r="X2184" s="14" t="s">
        <v>10681</v>
      </c>
      <c r="Y2184" s="15">
        <v>20300.04</v>
      </c>
      <c r="Z2184" s="14" t="s">
        <v>11851</v>
      </c>
      <c r="AA2184" s="15">
        <v>72381.297399041796</v>
      </c>
      <c r="AB2184" s="14" t="s">
        <v>10245</v>
      </c>
      <c r="AC2184" s="14" t="s">
        <v>10246</v>
      </c>
      <c r="AD2184" s="14"/>
      <c r="AE2184" s="15">
        <v>7313.7582615023102</v>
      </c>
      <c r="AF2184" s="31">
        <f>_xlfn.XLOOKUP(A2184,Macmahon!B:B,Macmahon!AE:AE,"",0)</f>
        <v>44195</v>
      </c>
      <c r="AG2184" s="28">
        <f>_xlfn.XLOOKUP(A2184,Macmahon!B:B,Macmahon!AJ:AJ,"",0)</f>
        <v>46648.212226076386</v>
      </c>
      <c r="AH2184" s="28">
        <f>_xlfn.XLOOKUP(A2184,Macmahon!B:B,Macmahon!AK:AK,"",0)</f>
        <v>46651</v>
      </c>
      <c r="AI2184" s="28">
        <f t="shared" si="46"/>
        <v>46648.212226076386</v>
      </c>
      <c r="AJ2184" s="40" t="str">
        <f>E2184&amp;C2184&amp;B2184</f>
        <v>6HK7213LR</v>
      </c>
      <c r="AK2184" s="40" t="str">
        <f>IFERROR(_xlfn.XLOOKUP(AJ2184,CrossRef!$A:$A,CrossRef!$J:$J,"Not Found"),"-")</f>
        <v>TKHL004-SURE-SPSN</v>
      </c>
      <c r="AL2184" s="40" t="str">
        <f>IFERROR(_xlfn.XLOOKUP(AJ2184,CrossRef!$A:$A,CrossRef!$K:$K,"Not Found"),"-")</f>
        <v>LHR</v>
      </c>
      <c r="AM2184" s="40" t="str">
        <f>IFERROR(_xlfn.XLOOKUP(AJ2184,CrossRef!$A:$A,CrossRef!$L:$L,"Not Found"),"-")</f>
        <v>24000H SUSPENSION CYLINDER CHANGE LHR</v>
      </c>
    </row>
    <row r="2185" spans="1:39" x14ac:dyDescent="0.3">
      <c r="A2185" s="4" t="str">
        <f>D2185&amp;C2185&amp;B2185</f>
        <v>TD61937213RR</v>
      </c>
      <c r="B2185" s="4" t="str">
        <f>LEFT(N2185,FIND(" ",N2185)-1)</f>
        <v>RR</v>
      </c>
      <c r="C2185" s="4" t="str">
        <f>LEFT(M2185,4)</f>
        <v>7213</v>
      </c>
      <c r="D2185" s="4" t="str">
        <f>LEFT(L2185,FIND(" ",L2185)-1)</f>
        <v>TD6193</v>
      </c>
      <c r="E2185" s="4" t="str">
        <f>MID(X2185,2,3)</f>
        <v>6HK</v>
      </c>
      <c r="G2185" s="17" t="s">
        <v>10234</v>
      </c>
      <c r="H2185" s="17" t="s">
        <v>10235</v>
      </c>
      <c r="I2185" s="17" t="s">
        <v>10677</v>
      </c>
      <c r="J2185" s="17" t="s">
        <v>10678</v>
      </c>
      <c r="K2185" s="17" t="s">
        <v>148</v>
      </c>
      <c r="L2185" s="17" t="s">
        <v>10679</v>
      </c>
      <c r="M2185" s="17" t="s">
        <v>937</v>
      </c>
      <c r="N2185" s="17" t="s">
        <v>493</v>
      </c>
      <c r="O2185" s="18">
        <v>24000</v>
      </c>
      <c r="P2185" s="18">
        <v>5355.54520727208</v>
      </c>
      <c r="Q2185" s="16">
        <v>47517</v>
      </c>
      <c r="R2185" s="17" t="s">
        <v>11878</v>
      </c>
      <c r="S2185" s="17" t="s">
        <v>10240</v>
      </c>
      <c r="T2185" s="17" t="s">
        <v>11878</v>
      </c>
      <c r="U2185" s="17" t="s">
        <v>10248</v>
      </c>
      <c r="V2185" s="17"/>
      <c r="W2185" s="17" t="s">
        <v>10555</v>
      </c>
      <c r="X2185" s="17" t="s">
        <v>10681</v>
      </c>
      <c r="Y2185" s="18">
        <v>20300.04</v>
      </c>
      <c r="Z2185" s="17" t="s">
        <v>11853</v>
      </c>
      <c r="AA2185" s="18">
        <v>72618.395277207397</v>
      </c>
      <c r="AB2185" s="17" t="s">
        <v>10245</v>
      </c>
      <c r="AC2185" s="17" t="s">
        <v>10246</v>
      </c>
      <c r="AD2185" s="17"/>
      <c r="AE2185" s="18">
        <v>18644.454792727902</v>
      </c>
      <c r="AF2185" s="31">
        <f>_xlfn.XLOOKUP(A2185,Macmahon!B:B,Macmahon!AE:AE,"",0)</f>
        <v>45737</v>
      </c>
      <c r="AG2185" s="28">
        <f>_xlfn.XLOOKUP(A2185,Macmahon!B:B,Macmahon!AJ:AJ,"",0)</f>
        <v>47304.950403703704</v>
      </c>
      <c r="AH2185" s="28">
        <f>_xlfn.XLOOKUP(A2185,Macmahon!B:B,Macmahon!AK:AK,"",0)</f>
        <v>47517</v>
      </c>
      <c r="AI2185" s="28">
        <f t="shared" si="46"/>
        <v>47304.950403703704</v>
      </c>
      <c r="AJ2185" s="40" t="str">
        <f>E2185&amp;C2185&amp;B2185</f>
        <v>6HK7213RR</v>
      </c>
      <c r="AK2185" s="40" t="str">
        <f>IFERROR(_xlfn.XLOOKUP(AJ2185,CrossRef!$A:$A,CrossRef!$J:$J,"Not Found"),"-")</f>
        <v>TKHL004-SURE-SPSN</v>
      </c>
      <c r="AL2185" s="40" t="str">
        <f>IFERROR(_xlfn.XLOOKUP(AJ2185,CrossRef!$A:$A,CrossRef!$K:$K,"Not Found"),"-")</f>
        <v>RHR</v>
      </c>
      <c r="AM2185" s="40" t="str">
        <f>IFERROR(_xlfn.XLOOKUP(AJ2185,CrossRef!$A:$A,CrossRef!$L:$L,"Not Found"),"-")</f>
        <v>24000H SUSPENSION CYLINDER CHANGE RHR</v>
      </c>
    </row>
    <row r="2186" spans="1:39" x14ac:dyDescent="0.3">
      <c r="A2186" s="4" t="str">
        <f>D2186&amp;C2186&amp;B2186</f>
        <v>TD67325102RI</v>
      </c>
      <c r="B2186" s="4" t="str">
        <f>LEFT(N2186,FIND(" ",N2186)-1)</f>
        <v>RI</v>
      </c>
      <c r="C2186" s="4" t="str">
        <f>LEFT(M2186,4)</f>
        <v>5102</v>
      </c>
      <c r="D2186" s="4" t="str">
        <f>LEFT(L2186,FIND(" ",L2186)-1)</f>
        <v>TD6732</v>
      </c>
      <c r="E2186" s="4" t="str">
        <f>MID(X2186,2,3)</f>
        <v>ZSP</v>
      </c>
      <c r="G2186" s="14" t="s">
        <v>10234</v>
      </c>
      <c r="H2186" s="14" t="s">
        <v>10235</v>
      </c>
      <c r="I2186" s="14" t="s">
        <v>10251</v>
      </c>
      <c r="J2186" s="14" t="s">
        <v>10252</v>
      </c>
      <c r="K2186" s="14" t="s">
        <v>193</v>
      </c>
      <c r="L2186" s="14" t="s">
        <v>10301</v>
      </c>
      <c r="M2186" s="14" t="s">
        <v>695</v>
      </c>
      <c r="N2186" s="14" t="s">
        <v>61</v>
      </c>
      <c r="O2186" s="15">
        <v>20000</v>
      </c>
      <c r="P2186" s="15">
        <v>9684.1711660203091</v>
      </c>
      <c r="Q2186" s="20">
        <v>46992.959768518522</v>
      </c>
      <c r="R2186" s="14" t="s">
        <v>11649</v>
      </c>
      <c r="S2186" s="14" t="s">
        <v>10261</v>
      </c>
      <c r="T2186" s="14" t="s">
        <v>11649</v>
      </c>
      <c r="U2186" s="14" t="s">
        <v>10248</v>
      </c>
      <c r="V2186" s="14"/>
      <c r="W2186" s="14"/>
      <c r="X2186" s="14" t="s">
        <v>10303</v>
      </c>
      <c r="Y2186" s="15">
        <v>25567.54</v>
      </c>
      <c r="Z2186" s="14" t="s">
        <v>11651</v>
      </c>
      <c r="AA2186" s="15">
        <v>20000</v>
      </c>
      <c r="AB2186" s="14" t="s">
        <v>10245</v>
      </c>
      <c r="AC2186" s="14" t="s">
        <v>10246</v>
      </c>
      <c r="AD2186" s="14" t="s">
        <v>10272</v>
      </c>
      <c r="AE2186" s="15">
        <v>10315.8288339797</v>
      </c>
      <c r="AF2186" s="31" t="str">
        <f>_xlfn.XLOOKUP(A2186,Macmahon!B:B,Macmahon!AE:AE,"",0)</f>
        <v/>
      </c>
      <c r="AG2186" s="28" t="str">
        <f>_xlfn.XLOOKUP(A2186,Macmahon!B:B,Macmahon!AJ:AJ,"",0)</f>
        <v/>
      </c>
      <c r="AH2186" s="28" t="str">
        <f>_xlfn.XLOOKUP(A2186,Macmahon!B:B,Macmahon!AK:AK,"",0)</f>
        <v/>
      </c>
      <c r="AI2186" s="28">
        <f t="shared" si="46"/>
        <v>0</v>
      </c>
      <c r="AJ2186" s="40" t="str">
        <f>E2186&amp;C2186&amp;B2186</f>
        <v>ZSP5102RI</v>
      </c>
      <c r="AK2186" s="40" t="str">
        <f>IFERROR(_xlfn.XLOOKUP(AJ2186,CrossRef!$A:$A,CrossRef!$J:$J,"Not Found"),"-")</f>
        <v>Not Found</v>
      </c>
      <c r="AL2186" s="40" t="str">
        <f>IFERROR(_xlfn.XLOOKUP(AJ2186,CrossRef!$A:$A,CrossRef!$K:$K,"Not Found"),"-")</f>
        <v>Not Found</v>
      </c>
      <c r="AM2186" s="40" t="str">
        <f>IFERROR(_xlfn.XLOOKUP(AJ2186,CrossRef!$A:$A,CrossRef!$L:$L,"Not Found"),"-")</f>
        <v>Not Found</v>
      </c>
    </row>
    <row r="2187" spans="1:39" x14ac:dyDescent="0.3">
      <c r="A2187" s="4" t="str">
        <f>D2187&amp;C2187&amp;B2187</f>
        <v>TD6732700000</v>
      </c>
      <c r="B2187" s="4" t="str">
        <f>LEFT(N2187,FIND(" ",N2187)-1)</f>
        <v>00</v>
      </c>
      <c r="C2187" s="4" t="str">
        <f>LEFT(M2187,4)</f>
        <v>7000</v>
      </c>
      <c r="D2187" s="4" t="str">
        <f>LEFT(L2187,FIND(" ",L2187)-1)</f>
        <v>TD6732</v>
      </c>
      <c r="E2187" s="4" t="str">
        <f>MID(X2187,2,3)</f>
        <v>ZSP</v>
      </c>
      <c r="G2187" s="14" t="s">
        <v>10234</v>
      </c>
      <c r="H2187" s="14" t="s">
        <v>11796</v>
      </c>
      <c r="I2187" s="14" t="s">
        <v>10251</v>
      </c>
      <c r="J2187" s="14" t="s">
        <v>10252</v>
      </c>
      <c r="K2187" s="14" t="s">
        <v>193</v>
      </c>
      <c r="L2187" s="14" t="s">
        <v>10301</v>
      </c>
      <c r="M2187" s="14" t="s">
        <v>807</v>
      </c>
      <c r="N2187" s="14" t="s">
        <v>17</v>
      </c>
      <c r="O2187" s="15">
        <v>75000</v>
      </c>
      <c r="P2187" s="15">
        <v>9684.1711660203091</v>
      </c>
      <c r="Q2187" s="20">
        <v>50978.822858796295</v>
      </c>
      <c r="R2187" s="14"/>
      <c r="S2187" s="14"/>
      <c r="T2187" s="14"/>
      <c r="U2187" s="14" t="s">
        <v>10248</v>
      </c>
      <c r="V2187" s="14"/>
      <c r="W2187" s="14"/>
      <c r="X2187" s="14" t="s">
        <v>10303</v>
      </c>
      <c r="Y2187" s="15">
        <v>0</v>
      </c>
      <c r="Z2187" s="14" t="s">
        <v>11798</v>
      </c>
      <c r="AA2187" s="15">
        <v>75000</v>
      </c>
      <c r="AB2187" s="14" t="s">
        <v>10245</v>
      </c>
      <c r="AC2187" s="14" t="s">
        <v>11799</v>
      </c>
      <c r="AD2187" s="14" t="s">
        <v>10272</v>
      </c>
      <c r="AE2187" s="15">
        <v>65315.8288339797</v>
      </c>
      <c r="AF2187" s="31" t="str">
        <f>_xlfn.XLOOKUP(A2187,Macmahon!B:B,Macmahon!AE:AE,"",0)</f>
        <v/>
      </c>
      <c r="AG2187" s="28" t="str">
        <f>_xlfn.XLOOKUP(A2187,Macmahon!B:B,Macmahon!AJ:AJ,"",0)</f>
        <v/>
      </c>
      <c r="AH2187" s="28" t="str">
        <f>_xlfn.XLOOKUP(A2187,Macmahon!B:B,Macmahon!AK:AK,"",0)</f>
        <v/>
      </c>
      <c r="AI2187" s="28">
        <f t="shared" si="46"/>
        <v>0</v>
      </c>
      <c r="AJ2187" s="40" t="str">
        <f>E2187&amp;C2187&amp;B2187</f>
        <v>ZSP700000</v>
      </c>
      <c r="AK2187" s="40" t="str">
        <f>IFERROR(_xlfn.XLOOKUP(AJ2187,CrossRef!$A:$A,CrossRef!$J:$J,"Not Found"),"-")</f>
        <v>Not Found</v>
      </c>
      <c r="AL2187" s="40" t="str">
        <f>IFERROR(_xlfn.XLOOKUP(AJ2187,CrossRef!$A:$A,CrossRef!$K:$K,"Not Found"),"-")</f>
        <v>Not Found</v>
      </c>
      <c r="AM2187" s="40" t="str">
        <f>IFERROR(_xlfn.XLOOKUP(AJ2187,CrossRef!$A:$A,CrossRef!$L:$L,"Not Found"),"-")</f>
        <v>Not Found</v>
      </c>
    </row>
    <row r="2188" spans="1:39" x14ac:dyDescent="0.3">
      <c r="A2188" s="4" t="str">
        <f>D2188&amp;C2188&amp;B2188</f>
        <v>TD60287213LR</v>
      </c>
      <c r="B2188" s="4" t="str">
        <f>LEFT(N2188,FIND(" ",N2188)-1)</f>
        <v>LR</v>
      </c>
      <c r="C2188" s="4" t="str">
        <f>LEFT(M2188,4)</f>
        <v>7213</v>
      </c>
      <c r="D2188" s="4" t="str">
        <f>LEFT(L2188,FIND(" ",L2188)-1)</f>
        <v>TD6028</v>
      </c>
      <c r="E2188" s="4" t="str">
        <f>MID(X2188,2,3)</f>
        <v>6HK</v>
      </c>
      <c r="G2188" s="14" t="s">
        <v>10234</v>
      </c>
      <c r="H2188" s="14" t="s">
        <v>10235</v>
      </c>
      <c r="I2188" s="14" t="s">
        <v>10251</v>
      </c>
      <c r="J2188" s="14" t="s">
        <v>10252</v>
      </c>
      <c r="K2188" s="14" t="s">
        <v>148</v>
      </c>
      <c r="L2188" s="14" t="s">
        <v>10711</v>
      </c>
      <c r="M2188" s="14" t="s">
        <v>937</v>
      </c>
      <c r="N2188" s="14" t="s">
        <v>490</v>
      </c>
      <c r="O2188" s="15">
        <v>24000</v>
      </c>
      <c r="P2188" s="15">
        <v>6267.4343674001402</v>
      </c>
      <c r="Q2188" s="16">
        <v>47036</v>
      </c>
      <c r="R2188" s="14" t="s">
        <v>11878</v>
      </c>
      <c r="S2188" s="14" t="s">
        <v>10240</v>
      </c>
      <c r="T2188" s="14" t="s">
        <v>11878</v>
      </c>
      <c r="U2188" s="14" t="s">
        <v>10248</v>
      </c>
      <c r="V2188" s="14"/>
      <c r="W2188" s="14" t="s">
        <v>11880</v>
      </c>
      <c r="X2188" s="14" t="s">
        <v>10713</v>
      </c>
      <c r="Y2188" s="15">
        <v>20300.04</v>
      </c>
      <c r="Z2188" s="14" t="s">
        <v>11851</v>
      </c>
      <c r="AA2188" s="15">
        <v>94335.0072621492</v>
      </c>
      <c r="AB2188" s="14" t="s">
        <v>10245</v>
      </c>
      <c r="AC2188" s="14" t="s">
        <v>10246</v>
      </c>
      <c r="AD2188" s="14"/>
      <c r="AE2188" s="15">
        <v>17732.565632599901</v>
      </c>
      <c r="AF2188" s="31" t="str">
        <f>_xlfn.XLOOKUP(A2188,Macmahon!B:B,Macmahon!AE:AE,"",0)</f>
        <v/>
      </c>
      <c r="AG2188" s="28" t="str">
        <f>_xlfn.XLOOKUP(A2188,Macmahon!B:B,Macmahon!AJ:AJ,"",0)</f>
        <v/>
      </c>
      <c r="AH2188" s="28" t="str">
        <f>_xlfn.XLOOKUP(A2188,Macmahon!B:B,Macmahon!AK:AK,"",0)</f>
        <v/>
      </c>
      <c r="AI2188" s="28">
        <f t="shared" si="46"/>
        <v>0</v>
      </c>
      <c r="AJ2188" s="40" t="str">
        <f>E2188&amp;C2188&amp;B2188</f>
        <v>6HK7213LR</v>
      </c>
      <c r="AK2188" s="40" t="str">
        <f>IFERROR(_xlfn.XLOOKUP(AJ2188,CrossRef!$A:$A,CrossRef!$J:$J,"Not Found"),"-")</f>
        <v>TKHL004-SURE-SPSN</v>
      </c>
      <c r="AL2188" s="40" t="str">
        <f>IFERROR(_xlfn.XLOOKUP(AJ2188,CrossRef!$A:$A,CrossRef!$K:$K,"Not Found"),"-")</f>
        <v>LHR</v>
      </c>
      <c r="AM2188" s="40" t="str">
        <f>IFERROR(_xlfn.XLOOKUP(AJ2188,CrossRef!$A:$A,CrossRef!$L:$L,"Not Found"),"-")</f>
        <v>24000H SUSPENSION CYLINDER CHANGE LHR</v>
      </c>
    </row>
    <row r="2189" spans="1:39" x14ac:dyDescent="0.3">
      <c r="A2189" s="4" t="str">
        <f>D2189&amp;C2189&amp;B2189</f>
        <v>TD60287213RR</v>
      </c>
      <c r="B2189" s="4" t="str">
        <f>LEFT(N2189,FIND(" ",N2189)-1)</f>
        <v>RR</v>
      </c>
      <c r="C2189" s="4" t="str">
        <f>LEFT(M2189,4)</f>
        <v>7213</v>
      </c>
      <c r="D2189" s="4" t="str">
        <f>LEFT(L2189,FIND(" ",L2189)-1)</f>
        <v>TD6028</v>
      </c>
      <c r="E2189" s="4" t="str">
        <f>MID(X2189,2,3)</f>
        <v>6HK</v>
      </c>
      <c r="G2189" s="17" t="s">
        <v>10234</v>
      </c>
      <c r="H2189" s="17" t="s">
        <v>10235</v>
      </c>
      <c r="I2189" s="17" t="s">
        <v>10251</v>
      </c>
      <c r="J2189" s="17" t="s">
        <v>10252</v>
      </c>
      <c r="K2189" s="17" t="s">
        <v>148</v>
      </c>
      <c r="L2189" s="17" t="s">
        <v>10711</v>
      </c>
      <c r="M2189" s="17" t="s">
        <v>937</v>
      </c>
      <c r="N2189" s="17" t="s">
        <v>493</v>
      </c>
      <c r="O2189" s="18">
        <v>24000</v>
      </c>
      <c r="P2189" s="18">
        <v>6267.4343674001402</v>
      </c>
      <c r="Q2189" s="16">
        <v>47036</v>
      </c>
      <c r="R2189" s="17" t="s">
        <v>11878</v>
      </c>
      <c r="S2189" s="17" t="s">
        <v>10240</v>
      </c>
      <c r="T2189" s="17" t="s">
        <v>11878</v>
      </c>
      <c r="U2189" s="17" t="s">
        <v>10248</v>
      </c>
      <c r="V2189" s="17"/>
      <c r="W2189" s="17" t="s">
        <v>11880</v>
      </c>
      <c r="X2189" s="17" t="s">
        <v>10713</v>
      </c>
      <c r="Y2189" s="18">
        <v>20300.04</v>
      </c>
      <c r="Z2189" s="17" t="s">
        <v>11853</v>
      </c>
      <c r="AA2189" s="18">
        <v>94335.0072621492</v>
      </c>
      <c r="AB2189" s="17" t="s">
        <v>10245</v>
      </c>
      <c r="AC2189" s="17" t="s">
        <v>10246</v>
      </c>
      <c r="AD2189" s="17"/>
      <c r="AE2189" s="18">
        <v>17732.565632599901</v>
      </c>
      <c r="AF2189" s="31" t="str">
        <f>_xlfn.XLOOKUP(A2189,Macmahon!B:B,Macmahon!AE:AE,"",0)</f>
        <v/>
      </c>
      <c r="AG2189" s="28" t="str">
        <f>_xlfn.XLOOKUP(A2189,Macmahon!B:B,Macmahon!AJ:AJ,"",0)</f>
        <v/>
      </c>
      <c r="AH2189" s="28" t="str">
        <f>_xlfn.XLOOKUP(A2189,Macmahon!B:B,Macmahon!AK:AK,"",0)</f>
        <v/>
      </c>
      <c r="AI2189" s="28">
        <f t="shared" si="46"/>
        <v>0</v>
      </c>
      <c r="AJ2189" s="40" t="str">
        <f>E2189&amp;C2189&amp;B2189</f>
        <v>6HK7213RR</v>
      </c>
      <c r="AK2189" s="40" t="str">
        <f>IFERROR(_xlfn.XLOOKUP(AJ2189,CrossRef!$A:$A,CrossRef!$J:$J,"Not Found"),"-")</f>
        <v>TKHL004-SURE-SPSN</v>
      </c>
      <c r="AL2189" s="40" t="str">
        <f>IFERROR(_xlfn.XLOOKUP(AJ2189,CrossRef!$A:$A,CrossRef!$K:$K,"Not Found"),"-")</f>
        <v>RHR</v>
      </c>
      <c r="AM2189" s="40" t="str">
        <f>IFERROR(_xlfn.XLOOKUP(AJ2189,CrossRef!$A:$A,CrossRef!$L:$L,"Not Found"),"-")</f>
        <v>24000H SUSPENSION CYLINDER CHANGE RHR</v>
      </c>
    </row>
    <row r="2190" spans="1:39" x14ac:dyDescent="0.3">
      <c r="A2190" s="4" t="str">
        <f>D2190&amp;C2190&amp;B2190</f>
        <v>TD67335102LT</v>
      </c>
      <c r="B2190" s="4" t="str">
        <f>LEFT(N2190,FIND(" ",N2190)-1)</f>
        <v>LT</v>
      </c>
      <c r="C2190" s="4" t="str">
        <f>LEFT(M2190,4)</f>
        <v>5102</v>
      </c>
      <c r="D2190" s="4" t="str">
        <f>LEFT(L2190,FIND(" ",L2190)-1)</f>
        <v>TD6733</v>
      </c>
      <c r="E2190" s="4" t="str">
        <f>MID(X2190,2,3)</f>
        <v>ZSP</v>
      </c>
      <c r="G2190" s="17" t="s">
        <v>10234</v>
      </c>
      <c r="H2190" s="17" t="s">
        <v>10235</v>
      </c>
      <c r="I2190" s="17" t="s">
        <v>10251</v>
      </c>
      <c r="J2190" s="17" t="s">
        <v>10252</v>
      </c>
      <c r="K2190" s="17" t="s">
        <v>193</v>
      </c>
      <c r="L2190" s="17" t="s">
        <v>10385</v>
      </c>
      <c r="M2190" s="17" t="s">
        <v>695</v>
      </c>
      <c r="N2190" s="17" t="s">
        <v>57</v>
      </c>
      <c r="O2190" s="18">
        <v>20000</v>
      </c>
      <c r="P2190" s="18">
        <v>9162.2669907977706</v>
      </c>
      <c r="Q2190" s="19">
        <v>47030.78229166667</v>
      </c>
      <c r="R2190" s="17" t="s">
        <v>11649</v>
      </c>
      <c r="S2190" s="17" t="s">
        <v>10261</v>
      </c>
      <c r="T2190" s="17" t="s">
        <v>11649</v>
      </c>
      <c r="U2190" s="17" t="s">
        <v>10248</v>
      </c>
      <c r="V2190" s="17"/>
      <c r="W2190" s="17"/>
      <c r="X2190" s="17" t="s">
        <v>10387</v>
      </c>
      <c r="Y2190" s="18">
        <v>25567.54</v>
      </c>
      <c r="Z2190" s="17" t="s">
        <v>11650</v>
      </c>
      <c r="AA2190" s="18">
        <v>20000</v>
      </c>
      <c r="AB2190" s="17" t="s">
        <v>10245</v>
      </c>
      <c r="AC2190" s="17" t="s">
        <v>10246</v>
      </c>
      <c r="AD2190" s="17" t="s">
        <v>10272</v>
      </c>
      <c r="AE2190" s="18">
        <v>10837.7330092022</v>
      </c>
      <c r="AF2190" s="31" t="str">
        <f>_xlfn.XLOOKUP(A2190,Macmahon!B:B,Macmahon!AE:AE,"",0)</f>
        <v/>
      </c>
      <c r="AG2190" s="28" t="str">
        <f>_xlfn.XLOOKUP(A2190,Macmahon!B:B,Macmahon!AJ:AJ,"",0)</f>
        <v/>
      </c>
      <c r="AH2190" s="28" t="str">
        <f>_xlfn.XLOOKUP(A2190,Macmahon!B:B,Macmahon!AK:AK,"",0)</f>
        <v/>
      </c>
      <c r="AI2190" s="28">
        <f t="shared" si="46"/>
        <v>0</v>
      </c>
      <c r="AJ2190" s="40" t="str">
        <f>E2190&amp;C2190&amp;B2190</f>
        <v>ZSP5102LT</v>
      </c>
      <c r="AK2190" s="40" t="str">
        <f>IFERROR(_xlfn.XLOOKUP(AJ2190,CrossRef!$A:$A,CrossRef!$J:$J,"Not Found"),"-")</f>
        <v>Not Found</v>
      </c>
      <c r="AL2190" s="40" t="str">
        <f>IFERROR(_xlfn.XLOOKUP(AJ2190,CrossRef!$A:$A,CrossRef!$K:$K,"Not Found"),"-")</f>
        <v>Not Found</v>
      </c>
      <c r="AM2190" s="40" t="str">
        <f>IFERROR(_xlfn.XLOOKUP(AJ2190,CrossRef!$A:$A,CrossRef!$L:$L,"Not Found"),"-")</f>
        <v>Not Found</v>
      </c>
    </row>
    <row r="2191" spans="1:39" x14ac:dyDescent="0.3">
      <c r="A2191" s="4" t="str">
        <f>D2191&amp;C2191&amp;B2191</f>
        <v>TD67335102RI</v>
      </c>
      <c r="B2191" s="4" t="str">
        <f>LEFT(N2191,FIND(" ",N2191)-1)</f>
        <v>RI</v>
      </c>
      <c r="C2191" s="4" t="str">
        <f>LEFT(M2191,4)</f>
        <v>5102</v>
      </c>
      <c r="D2191" s="4" t="str">
        <f>LEFT(L2191,FIND(" ",L2191)-1)</f>
        <v>TD6733</v>
      </c>
      <c r="E2191" s="4" t="str">
        <f>MID(X2191,2,3)</f>
        <v>ZSP</v>
      </c>
      <c r="G2191" s="14" t="s">
        <v>10234</v>
      </c>
      <c r="H2191" s="14" t="s">
        <v>10235</v>
      </c>
      <c r="I2191" s="14" t="s">
        <v>10251</v>
      </c>
      <c r="J2191" s="14" t="s">
        <v>10252</v>
      </c>
      <c r="K2191" s="14" t="s">
        <v>193</v>
      </c>
      <c r="L2191" s="14" t="s">
        <v>10385</v>
      </c>
      <c r="M2191" s="14" t="s">
        <v>695</v>
      </c>
      <c r="N2191" s="14" t="s">
        <v>61</v>
      </c>
      <c r="O2191" s="15">
        <v>20000</v>
      </c>
      <c r="P2191" s="15">
        <v>9162.2669907977706</v>
      </c>
      <c r="Q2191" s="20">
        <v>47030.78229166667</v>
      </c>
      <c r="R2191" s="14" t="s">
        <v>11649</v>
      </c>
      <c r="S2191" s="14" t="s">
        <v>10261</v>
      </c>
      <c r="T2191" s="14" t="s">
        <v>11649</v>
      </c>
      <c r="U2191" s="14" t="s">
        <v>10248</v>
      </c>
      <c r="V2191" s="14"/>
      <c r="W2191" s="14"/>
      <c r="X2191" s="14" t="s">
        <v>10387</v>
      </c>
      <c r="Y2191" s="15">
        <v>25567.54</v>
      </c>
      <c r="Z2191" s="14" t="s">
        <v>11651</v>
      </c>
      <c r="AA2191" s="15">
        <v>20000</v>
      </c>
      <c r="AB2191" s="14" t="s">
        <v>10245</v>
      </c>
      <c r="AC2191" s="14" t="s">
        <v>10246</v>
      </c>
      <c r="AD2191" s="14" t="s">
        <v>10272</v>
      </c>
      <c r="AE2191" s="15">
        <v>10837.7330092022</v>
      </c>
      <c r="AF2191" s="31" t="str">
        <f>_xlfn.XLOOKUP(A2191,Macmahon!B:B,Macmahon!AE:AE,"",0)</f>
        <v/>
      </c>
      <c r="AG2191" s="28" t="str">
        <f>_xlfn.XLOOKUP(A2191,Macmahon!B:B,Macmahon!AJ:AJ,"",0)</f>
        <v/>
      </c>
      <c r="AH2191" s="28" t="str">
        <f>_xlfn.XLOOKUP(A2191,Macmahon!B:B,Macmahon!AK:AK,"",0)</f>
        <v/>
      </c>
      <c r="AI2191" s="28">
        <f t="shared" si="46"/>
        <v>0</v>
      </c>
      <c r="AJ2191" s="40" t="str">
        <f>E2191&amp;C2191&amp;B2191</f>
        <v>ZSP5102RI</v>
      </c>
      <c r="AK2191" s="40" t="str">
        <f>IFERROR(_xlfn.XLOOKUP(AJ2191,CrossRef!$A:$A,CrossRef!$J:$J,"Not Found"),"-")</f>
        <v>Not Found</v>
      </c>
      <c r="AL2191" s="40" t="str">
        <f>IFERROR(_xlfn.XLOOKUP(AJ2191,CrossRef!$A:$A,CrossRef!$K:$K,"Not Found"),"-")</f>
        <v>Not Found</v>
      </c>
      <c r="AM2191" s="40" t="str">
        <f>IFERROR(_xlfn.XLOOKUP(AJ2191,CrossRef!$A:$A,CrossRef!$L:$L,"Not Found"),"-")</f>
        <v>Not Found</v>
      </c>
    </row>
    <row r="2192" spans="1:39" x14ac:dyDescent="0.3">
      <c r="A2192" s="4" t="str">
        <f>D2192&amp;C2192&amp;B2192</f>
        <v>TD6733700000</v>
      </c>
      <c r="B2192" s="4" t="str">
        <f>LEFT(N2192,FIND(" ",N2192)-1)</f>
        <v>00</v>
      </c>
      <c r="C2192" s="4" t="str">
        <f>LEFT(M2192,4)</f>
        <v>7000</v>
      </c>
      <c r="D2192" s="4" t="str">
        <f>LEFT(L2192,FIND(" ",L2192)-1)</f>
        <v>TD6733</v>
      </c>
      <c r="E2192" s="4" t="str">
        <f>MID(X2192,2,3)</f>
        <v>ZSP</v>
      </c>
      <c r="G2192" s="17" t="s">
        <v>10234</v>
      </c>
      <c r="H2192" s="17" t="s">
        <v>11796</v>
      </c>
      <c r="I2192" s="17" t="s">
        <v>10251</v>
      </c>
      <c r="J2192" s="17" t="s">
        <v>10252</v>
      </c>
      <c r="K2192" s="17" t="s">
        <v>193</v>
      </c>
      <c r="L2192" s="17" t="s">
        <v>10385</v>
      </c>
      <c r="M2192" s="17" t="s">
        <v>807</v>
      </c>
      <c r="N2192" s="17" t="s">
        <v>17</v>
      </c>
      <c r="O2192" s="18">
        <v>75000</v>
      </c>
      <c r="P2192" s="18">
        <v>9162.2669907977706</v>
      </c>
      <c r="Q2192" s="19">
        <v>51016.645381944443</v>
      </c>
      <c r="R2192" s="17"/>
      <c r="S2192" s="17"/>
      <c r="T2192" s="17"/>
      <c r="U2192" s="17" t="s">
        <v>10248</v>
      </c>
      <c r="V2192" s="17"/>
      <c r="W2192" s="17"/>
      <c r="X2192" s="17" t="s">
        <v>10387</v>
      </c>
      <c r="Y2192" s="18">
        <v>0</v>
      </c>
      <c r="Z2192" s="17" t="s">
        <v>11798</v>
      </c>
      <c r="AA2192" s="18">
        <v>75000</v>
      </c>
      <c r="AB2192" s="17" t="s">
        <v>10245</v>
      </c>
      <c r="AC2192" s="17" t="s">
        <v>11799</v>
      </c>
      <c r="AD2192" s="17" t="s">
        <v>10272</v>
      </c>
      <c r="AE2192" s="18">
        <v>65837.733009202202</v>
      </c>
      <c r="AF2192" s="31" t="str">
        <f>_xlfn.XLOOKUP(A2192,Macmahon!B:B,Macmahon!AE:AE,"",0)</f>
        <v/>
      </c>
      <c r="AG2192" s="28" t="str">
        <f>_xlfn.XLOOKUP(A2192,Macmahon!B:B,Macmahon!AJ:AJ,"",0)</f>
        <v/>
      </c>
      <c r="AH2192" s="28" t="str">
        <f>_xlfn.XLOOKUP(A2192,Macmahon!B:B,Macmahon!AK:AK,"",0)</f>
        <v/>
      </c>
      <c r="AI2192" s="28">
        <f t="shared" si="46"/>
        <v>0</v>
      </c>
      <c r="AJ2192" s="40" t="str">
        <f>E2192&amp;C2192&amp;B2192</f>
        <v>ZSP700000</v>
      </c>
      <c r="AK2192" s="40" t="str">
        <f>IFERROR(_xlfn.XLOOKUP(AJ2192,CrossRef!$A:$A,CrossRef!$J:$J,"Not Found"),"-")</f>
        <v>Not Found</v>
      </c>
      <c r="AL2192" s="40" t="str">
        <f>IFERROR(_xlfn.XLOOKUP(AJ2192,CrossRef!$A:$A,CrossRef!$K:$K,"Not Found"),"-")</f>
        <v>Not Found</v>
      </c>
      <c r="AM2192" s="40" t="str">
        <f>IFERROR(_xlfn.XLOOKUP(AJ2192,CrossRef!$A:$A,CrossRef!$L:$L,"Not Found"),"-")</f>
        <v>Not Found</v>
      </c>
    </row>
    <row r="2193" spans="1:39" x14ac:dyDescent="0.3">
      <c r="A2193" s="4" t="str">
        <f>D2193&amp;C2193&amp;B2193</f>
        <v>TD67345102RI</v>
      </c>
      <c r="B2193" s="4" t="str">
        <f>LEFT(N2193,FIND(" ",N2193)-1)</f>
        <v>RI</v>
      </c>
      <c r="C2193" s="4" t="str">
        <f>LEFT(M2193,4)</f>
        <v>5102</v>
      </c>
      <c r="D2193" s="4" t="str">
        <f>LEFT(L2193,FIND(" ",L2193)-1)</f>
        <v>TD6734</v>
      </c>
      <c r="E2193" s="4" t="str">
        <f>MID(X2193,2,3)</f>
        <v>ZSP</v>
      </c>
      <c r="G2193" s="17" t="s">
        <v>10234</v>
      </c>
      <c r="H2193" s="17" t="s">
        <v>10235</v>
      </c>
      <c r="I2193" s="17" t="s">
        <v>10251</v>
      </c>
      <c r="J2193" s="17" t="s">
        <v>10252</v>
      </c>
      <c r="K2193" s="17" t="s">
        <v>193</v>
      </c>
      <c r="L2193" s="17" t="s">
        <v>10298</v>
      </c>
      <c r="M2193" s="17" t="s">
        <v>695</v>
      </c>
      <c r="N2193" s="17" t="s">
        <v>61</v>
      </c>
      <c r="O2193" s="18">
        <v>20000</v>
      </c>
      <c r="P2193" s="18">
        <v>8682.2669907977706</v>
      </c>
      <c r="Q2193" s="19">
        <v>45777</v>
      </c>
      <c r="R2193" s="17" t="s">
        <v>11649</v>
      </c>
      <c r="S2193" s="17" t="s">
        <v>10286</v>
      </c>
      <c r="T2193" s="17" t="s">
        <v>11649</v>
      </c>
      <c r="U2193" s="17" t="s">
        <v>10248</v>
      </c>
      <c r="V2193" s="17"/>
      <c r="W2193" s="17"/>
      <c r="X2193" s="17" t="s">
        <v>10300</v>
      </c>
      <c r="Y2193" s="18">
        <v>0</v>
      </c>
      <c r="Z2193" s="17" t="s">
        <v>11654</v>
      </c>
      <c r="AA2193" s="22">
        <v>20</v>
      </c>
      <c r="AB2193" s="17" t="s">
        <v>10245</v>
      </c>
      <c r="AC2193" s="17" t="s">
        <v>10246</v>
      </c>
      <c r="AD2193" s="17" t="s">
        <v>10272</v>
      </c>
      <c r="AE2193" s="18">
        <v>11317.7330092022</v>
      </c>
      <c r="AF2193" s="31" t="str">
        <f>_xlfn.XLOOKUP(A2193,Macmahon!B:B,Macmahon!AE:AE,"",0)</f>
        <v/>
      </c>
      <c r="AG2193" s="28" t="str">
        <f>_xlfn.XLOOKUP(A2193,Macmahon!B:B,Macmahon!AJ:AJ,"",0)</f>
        <v/>
      </c>
      <c r="AH2193" s="28" t="str">
        <f>_xlfn.XLOOKUP(A2193,Macmahon!B:B,Macmahon!AK:AK,"",0)</f>
        <v/>
      </c>
      <c r="AI2193" s="28">
        <f t="shared" si="46"/>
        <v>0</v>
      </c>
      <c r="AJ2193" s="40" t="str">
        <f>E2193&amp;C2193&amp;B2193</f>
        <v>ZSP5102RI</v>
      </c>
      <c r="AK2193" s="40" t="str">
        <f>IFERROR(_xlfn.XLOOKUP(AJ2193,CrossRef!$A:$A,CrossRef!$J:$J,"Not Found"),"-")</f>
        <v>Not Found</v>
      </c>
      <c r="AL2193" s="40" t="str">
        <f>IFERROR(_xlfn.XLOOKUP(AJ2193,CrossRef!$A:$A,CrossRef!$K:$K,"Not Found"),"-")</f>
        <v>Not Found</v>
      </c>
      <c r="AM2193" s="40" t="str">
        <f>IFERROR(_xlfn.XLOOKUP(AJ2193,CrossRef!$A:$A,CrossRef!$L:$L,"Not Found"),"-")</f>
        <v>Not Found</v>
      </c>
    </row>
    <row r="2194" spans="1:39" x14ac:dyDescent="0.3">
      <c r="A2194" s="4" t="str">
        <f>D2194&amp;C2194&amp;B2194</f>
        <v>TD67345102LT</v>
      </c>
      <c r="B2194" s="4" t="str">
        <f>LEFT(N2194,FIND(" ",N2194)-1)</f>
        <v>LT</v>
      </c>
      <c r="C2194" s="4" t="str">
        <f>LEFT(M2194,4)</f>
        <v>5102</v>
      </c>
      <c r="D2194" s="4" t="str">
        <f>LEFT(L2194,FIND(" ",L2194)-1)</f>
        <v>TD6734</v>
      </c>
      <c r="E2194" s="4" t="str">
        <f>MID(X2194,2,3)</f>
        <v>ZSP</v>
      </c>
      <c r="G2194" s="17" t="s">
        <v>10234</v>
      </c>
      <c r="H2194" s="17" t="s">
        <v>10235</v>
      </c>
      <c r="I2194" s="17" t="s">
        <v>10251</v>
      </c>
      <c r="J2194" s="17" t="s">
        <v>10252</v>
      </c>
      <c r="K2194" s="17" t="s">
        <v>193</v>
      </c>
      <c r="L2194" s="17" t="s">
        <v>10298</v>
      </c>
      <c r="M2194" s="17" t="s">
        <v>695</v>
      </c>
      <c r="N2194" s="17" t="s">
        <v>57</v>
      </c>
      <c r="O2194" s="18">
        <v>20000</v>
      </c>
      <c r="P2194" s="18">
        <v>8682.2669907977706</v>
      </c>
      <c r="Q2194" s="19">
        <v>45777</v>
      </c>
      <c r="R2194" s="17" t="s">
        <v>11649</v>
      </c>
      <c r="S2194" s="17" t="s">
        <v>10286</v>
      </c>
      <c r="T2194" s="17" t="s">
        <v>11649</v>
      </c>
      <c r="U2194" s="17" t="s">
        <v>10248</v>
      </c>
      <c r="V2194" s="17"/>
      <c r="W2194" s="17"/>
      <c r="X2194" s="17" t="s">
        <v>10300</v>
      </c>
      <c r="Y2194" s="18">
        <v>0</v>
      </c>
      <c r="Z2194" s="17" t="s">
        <v>11667</v>
      </c>
      <c r="AA2194" s="22">
        <v>20</v>
      </c>
      <c r="AB2194" s="17" t="s">
        <v>10245</v>
      </c>
      <c r="AC2194" s="17" t="s">
        <v>10246</v>
      </c>
      <c r="AD2194" s="17" t="s">
        <v>10272</v>
      </c>
      <c r="AE2194" s="18">
        <v>11317.7330092022</v>
      </c>
      <c r="AF2194" s="31" t="str">
        <f>_xlfn.XLOOKUP(A2194,Macmahon!B:B,Macmahon!AE:AE,"",0)</f>
        <v/>
      </c>
      <c r="AG2194" s="28" t="str">
        <f>_xlfn.XLOOKUP(A2194,Macmahon!B:B,Macmahon!AJ:AJ,"",0)</f>
        <v/>
      </c>
      <c r="AH2194" s="28" t="str">
        <f>_xlfn.XLOOKUP(A2194,Macmahon!B:B,Macmahon!AK:AK,"",0)</f>
        <v/>
      </c>
      <c r="AI2194" s="28">
        <f t="shared" si="46"/>
        <v>0</v>
      </c>
      <c r="AJ2194" s="40" t="str">
        <f>E2194&amp;C2194&amp;B2194</f>
        <v>ZSP5102LT</v>
      </c>
      <c r="AK2194" s="40" t="str">
        <f>IFERROR(_xlfn.XLOOKUP(AJ2194,CrossRef!$A:$A,CrossRef!$J:$J,"Not Found"),"-")</f>
        <v>Not Found</v>
      </c>
      <c r="AL2194" s="40" t="str">
        <f>IFERROR(_xlfn.XLOOKUP(AJ2194,CrossRef!$A:$A,CrossRef!$K:$K,"Not Found"),"-")</f>
        <v>Not Found</v>
      </c>
      <c r="AM2194" s="40" t="str">
        <f>IFERROR(_xlfn.XLOOKUP(AJ2194,CrossRef!$A:$A,CrossRef!$L:$L,"Not Found"),"-")</f>
        <v>Not Found</v>
      </c>
    </row>
    <row r="2195" spans="1:39" x14ac:dyDescent="0.3">
      <c r="A2195" s="4" t="str">
        <f>D2195&amp;C2195&amp;B2195</f>
        <v>TD6734700000</v>
      </c>
      <c r="B2195" s="4" t="str">
        <f>LEFT(N2195,FIND(" ",N2195)-1)</f>
        <v>00</v>
      </c>
      <c r="C2195" s="4" t="str">
        <f>LEFT(M2195,4)</f>
        <v>7000</v>
      </c>
      <c r="D2195" s="4" t="str">
        <f>LEFT(L2195,FIND(" ",L2195)-1)</f>
        <v>TD6734</v>
      </c>
      <c r="E2195" s="4" t="str">
        <f>MID(X2195,2,3)</f>
        <v>ZSP</v>
      </c>
      <c r="G2195" s="14" t="s">
        <v>10234</v>
      </c>
      <c r="H2195" s="14" t="s">
        <v>11796</v>
      </c>
      <c r="I2195" s="14" t="s">
        <v>10251</v>
      </c>
      <c r="J2195" s="14" t="s">
        <v>10252</v>
      </c>
      <c r="K2195" s="14" t="s">
        <v>193</v>
      </c>
      <c r="L2195" s="14" t="s">
        <v>10298</v>
      </c>
      <c r="M2195" s="14" t="s">
        <v>807</v>
      </c>
      <c r="N2195" s="14" t="s">
        <v>17</v>
      </c>
      <c r="O2195" s="15">
        <v>75000</v>
      </c>
      <c r="P2195" s="15">
        <v>8682.2669907977706</v>
      </c>
      <c r="Q2195" s="20">
        <v>51051.43109953704</v>
      </c>
      <c r="R2195" s="14"/>
      <c r="S2195" s="14"/>
      <c r="T2195" s="14"/>
      <c r="U2195" s="14" t="s">
        <v>10248</v>
      </c>
      <c r="V2195" s="14"/>
      <c r="W2195" s="14"/>
      <c r="X2195" s="14" t="s">
        <v>10300</v>
      </c>
      <c r="Y2195" s="15">
        <v>0</v>
      </c>
      <c r="Z2195" s="14" t="s">
        <v>11798</v>
      </c>
      <c r="AA2195" s="15">
        <v>75000</v>
      </c>
      <c r="AB2195" s="14" t="s">
        <v>10245</v>
      </c>
      <c r="AC2195" s="14" t="s">
        <v>11799</v>
      </c>
      <c r="AD2195" s="14" t="s">
        <v>10272</v>
      </c>
      <c r="AE2195" s="15">
        <v>66317.733009202202</v>
      </c>
      <c r="AF2195" s="31" t="str">
        <f>_xlfn.XLOOKUP(A2195,Macmahon!B:B,Macmahon!AE:AE,"",0)</f>
        <v/>
      </c>
      <c r="AG2195" s="28" t="str">
        <f>_xlfn.XLOOKUP(A2195,Macmahon!B:B,Macmahon!AJ:AJ,"",0)</f>
        <v/>
      </c>
      <c r="AH2195" s="28" t="str">
        <f>_xlfn.XLOOKUP(A2195,Macmahon!B:B,Macmahon!AK:AK,"",0)</f>
        <v/>
      </c>
      <c r="AI2195" s="28">
        <f t="shared" si="46"/>
        <v>0</v>
      </c>
      <c r="AJ2195" s="40" t="str">
        <f>E2195&amp;C2195&amp;B2195</f>
        <v>ZSP700000</v>
      </c>
      <c r="AK2195" s="40" t="str">
        <f>IFERROR(_xlfn.XLOOKUP(AJ2195,CrossRef!$A:$A,CrossRef!$J:$J,"Not Found"),"-")</f>
        <v>Not Found</v>
      </c>
      <c r="AL2195" s="40" t="str">
        <f>IFERROR(_xlfn.XLOOKUP(AJ2195,CrossRef!$A:$A,CrossRef!$K:$K,"Not Found"),"-")</f>
        <v>Not Found</v>
      </c>
      <c r="AM2195" s="40" t="str">
        <f>IFERROR(_xlfn.XLOOKUP(AJ2195,CrossRef!$A:$A,CrossRef!$L:$L,"Not Found"),"-")</f>
        <v>Not Found</v>
      </c>
    </row>
    <row r="2196" spans="1:39" x14ac:dyDescent="0.3">
      <c r="A2196" s="4" t="str">
        <f>D2196&amp;C2196&amp;B2196</f>
        <v>TD67355102LT</v>
      </c>
      <c r="B2196" s="4" t="str">
        <f>LEFT(N2196,FIND(" ",N2196)-1)</f>
        <v>LT</v>
      </c>
      <c r="C2196" s="4" t="str">
        <f>LEFT(M2196,4)</f>
        <v>5102</v>
      </c>
      <c r="D2196" s="4" t="str">
        <f>LEFT(L2196,FIND(" ",L2196)-1)</f>
        <v>TD6735</v>
      </c>
      <c r="E2196" s="4" t="str">
        <f>MID(X2196,2,3)</f>
        <v>ZSP</v>
      </c>
      <c r="G2196" s="17" t="s">
        <v>10234</v>
      </c>
      <c r="H2196" s="17" t="s">
        <v>10235</v>
      </c>
      <c r="I2196" s="17" t="s">
        <v>10251</v>
      </c>
      <c r="J2196" s="17" t="s">
        <v>10252</v>
      </c>
      <c r="K2196" s="17" t="s">
        <v>193</v>
      </c>
      <c r="L2196" s="17" t="s">
        <v>10414</v>
      </c>
      <c r="M2196" s="17" t="s">
        <v>695</v>
      </c>
      <c r="N2196" s="17" t="s">
        <v>57</v>
      </c>
      <c r="O2196" s="18">
        <v>20000</v>
      </c>
      <c r="P2196" s="18">
        <v>8736.1903309757799</v>
      </c>
      <c r="Q2196" s="19">
        <v>45751</v>
      </c>
      <c r="R2196" s="17" t="s">
        <v>11649</v>
      </c>
      <c r="S2196" s="17" t="s">
        <v>10286</v>
      </c>
      <c r="T2196" s="17" t="s">
        <v>11649</v>
      </c>
      <c r="U2196" s="17" t="s">
        <v>10248</v>
      </c>
      <c r="V2196" s="17"/>
      <c r="W2196" s="17"/>
      <c r="X2196" s="17" t="s">
        <v>10416</v>
      </c>
      <c r="Y2196" s="18">
        <v>0</v>
      </c>
      <c r="Z2196" s="17" t="s">
        <v>11653</v>
      </c>
      <c r="AA2196" s="22">
        <v>20</v>
      </c>
      <c r="AB2196" s="17" t="s">
        <v>10245</v>
      </c>
      <c r="AC2196" s="17" t="s">
        <v>10246</v>
      </c>
      <c r="AD2196" s="17" t="s">
        <v>10272</v>
      </c>
      <c r="AE2196" s="18">
        <v>11263.8096690242</v>
      </c>
      <c r="AF2196" s="31" t="str">
        <f>_xlfn.XLOOKUP(A2196,Macmahon!B:B,Macmahon!AE:AE,"",0)</f>
        <v/>
      </c>
      <c r="AG2196" s="28" t="str">
        <f>_xlfn.XLOOKUP(A2196,Macmahon!B:B,Macmahon!AJ:AJ,"",0)</f>
        <v/>
      </c>
      <c r="AH2196" s="28" t="str">
        <f>_xlfn.XLOOKUP(A2196,Macmahon!B:B,Macmahon!AK:AK,"",0)</f>
        <v/>
      </c>
      <c r="AI2196" s="28">
        <f t="shared" si="46"/>
        <v>0</v>
      </c>
      <c r="AJ2196" s="40" t="str">
        <f>E2196&amp;C2196&amp;B2196</f>
        <v>ZSP5102LT</v>
      </c>
      <c r="AK2196" s="40" t="str">
        <f>IFERROR(_xlfn.XLOOKUP(AJ2196,CrossRef!$A:$A,CrossRef!$J:$J,"Not Found"),"-")</f>
        <v>Not Found</v>
      </c>
      <c r="AL2196" s="40" t="str">
        <f>IFERROR(_xlfn.XLOOKUP(AJ2196,CrossRef!$A:$A,CrossRef!$K:$K,"Not Found"),"-")</f>
        <v>Not Found</v>
      </c>
      <c r="AM2196" s="40" t="str">
        <f>IFERROR(_xlfn.XLOOKUP(AJ2196,CrossRef!$A:$A,CrossRef!$L:$L,"Not Found"),"-")</f>
        <v>Not Found</v>
      </c>
    </row>
    <row r="2197" spans="1:39" x14ac:dyDescent="0.3">
      <c r="A2197" s="4" t="str">
        <f>D2197&amp;C2197&amp;B2197</f>
        <v>TD67355102RI</v>
      </c>
      <c r="B2197" s="4" t="str">
        <f>LEFT(N2197,FIND(" ",N2197)-1)</f>
        <v>RI</v>
      </c>
      <c r="C2197" s="4" t="str">
        <f>LEFT(M2197,4)</f>
        <v>5102</v>
      </c>
      <c r="D2197" s="4" t="str">
        <f>LEFT(L2197,FIND(" ",L2197)-1)</f>
        <v>TD6735</v>
      </c>
      <c r="E2197" s="4" t="str">
        <f>MID(X2197,2,3)</f>
        <v>ZSP</v>
      </c>
      <c r="G2197" s="14" t="s">
        <v>10234</v>
      </c>
      <c r="H2197" s="14" t="s">
        <v>10235</v>
      </c>
      <c r="I2197" s="14" t="s">
        <v>10251</v>
      </c>
      <c r="J2197" s="14" t="s">
        <v>10252</v>
      </c>
      <c r="K2197" s="14" t="s">
        <v>193</v>
      </c>
      <c r="L2197" s="14" t="s">
        <v>10414</v>
      </c>
      <c r="M2197" s="14" t="s">
        <v>695</v>
      </c>
      <c r="N2197" s="14" t="s">
        <v>61</v>
      </c>
      <c r="O2197" s="15">
        <v>20000</v>
      </c>
      <c r="P2197" s="15">
        <v>8736.1903309757799</v>
      </c>
      <c r="Q2197" s="20">
        <v>45751</v>
      </c>
      <c r="R2197" s="14" t="s">
        <v>11649</v>
      </c>
      <c r="S2197" s="14" t="s">
        <v>10286</v>
      </c>
      <c r="T2197" s="14" t="s">
        <v>11649</v>
      </c>
      <c r="U2197" s="14" t="s">
        <v>10248</v>
      </c>
      <c r="V2197" s="14"/>
      <c r="W2197" s="14"/>
      <c r="X2197" s="14" t="s">
        <v>10416</v>
      </c>
      <c r="Y2197" s="15">
        <v>0</v>
      </c>
      <c r="Z2197" s="14" t="s">
        <v>11652</v>
      </c>
      <c r="AA2197" s="22">
        <v>20</v>
      </c>
      <c r="AB2197" s="14" t="s">
        <v>10245</v>
      </c>
      <c r="AC2197" s="14" t="s">
        <v>10246</v>
      </c>
      <c r="AD2197" s="14" t="s">
        <v>10272</v>
      </c>
      <c r="AE2197" s="15">
        <v>11263.8096690242</v>
      </c>
      <c r="AF2197" s="31" t="str">
        <f>_xlfn.XLOOKUP(A2197,Macmahon!B:B,Macmahon!AE:AE,"",0)</f>
        <v/>
      </c>
      <c r="AG2197" s="28" t="str">
        <f>_xlfn.XLOOKUP(A2197,Macmahon!B:B,Macmahon!AJ:AJ,"",0)</f>
        <v/>
      </c>
      <c r="AH2197" s="28" t="str">
        <f>_xlfn.XLOOKUP(A2197,Macmahon!B:B,Macmahon!AK:AK,"",0)</f>
        <v/>
      </c>
      <c r="AI2197" s="28">
        <f t="shared" si="46"/>
        <v>0</v>
      </c>
      <c r="AJ2197" s="40" t="str">
        <f>E2197&amp;C2197&amp;B2197</f>
        <v>ZSP5102RI</v>
      </c>
      <c r="AK2197" s="40" t="str">
        <f>IFERROR(_xlfn.XLOOKUP(AJ2197,CrossRef!$A:$A,CrossRef!$J:$J,"Not Found"),"-")</f>
        <v>Not Found</v>
      </c>
      <c r="AL2197" s="40" t="str">
        <f>IFERROR(_xlfn.XLOOKUP(AJ2197,CrossRef!$A:$A,CrossRef!$K:$K,"Not Found"),"-")</f>
        <v>Not Found</v>
      </c>
      <c r="AM2197" s="40" t="str">
        <f>IFERROR(_xlfn.XLOOKUP(AJ2197,CrossRef!$A:$A,CrossRef!$L:$L,"Not Found"),"-")</f>
        <v>Not Found</v>
      </c>
    </row>
    <row r="2198" spans="1:39" x14ac:dyDescent="0.3">
      <c r="A2198" s="4" t="str">
        <f>D2198&amp;C2198&amp;B2198</f>
        <v>TD6735700000</v>
      </c>
      <c r="B2198" s="4" t="str">
        <f>LEFT(N2198,FIND(" ",N2198)-1)</f>
        <v>00</v>
      </c>
      <c r="C2198" s="4" t="str">
        <f>LEFT(M2198,4)</f>
        <v>7000</v>
      </c>
      <c r="D2198" s="4" t="str">
        <f>LEFT(L2198,FIND(" ",L2198)-1)</f>
        <v>TD6735</v>
      </c>
      <c r="E2198" s="4" t="str">
        <f>MID(X2198,2,3)</f>
        <v>ZSP</v>
      </c>
      <c r="G2198" s="14" t="s">
        <v>10234</v>
      </c>
      <c r="H2198" s="14" t="s">
        <v>11796</v>
      </c>
      <c r="I2198" s="14" t="s">
        <v>10251</v>
      </c>
      <c r="J2198" s="14" t="s">
        <v>10252</v>
      </c>
      <c r="K2198" s="14" t="s">
        <v>193</v>
      </c>
      <c r="L2198" s="14" t="s">
        <v>10414</v>
      </c>
      <c r="M2198" s="14" t="s">
        <v>807</v>
      </c>
      <c r="N2198" s="14" t="s">
        <v>17</v>
      </c>
      <c r="O2198" s="15">
        <v>75000</v>
      </c>
      <c r="P2198" s="15">
        <v>8736.1903309757799</v>
      </c>
      <c r="Q2198" s="20">
        <v>51047.523263888892</v>
      </c>
      <c r="R2198" s="14"/>
      <c r="S2198" s="14"/>
      <c r="T2198" s="14"/>
      <c r="U2198" s="14" t="s">
        <v>10248</v>
      </c>
      <c r="V2198" s="14"/>
      <c r="W2198" s="14"/>
      <c r="X2198" s="14" t="s">
        <v>10416</v>
      </c>
      <c r="Y2198" s="15">
        <v>0</v>
      </c>
      <c r="Z2198" s="14" t="s">
        <v>11798</v>
      </c>
      <c r="AA2198" s="15">
        <v>75000</v>
      </c>
      <c r="AB2198" s="14" t="s">
        <v>10245</v>
      </c>
      <c r="AC2198" s="14" t="s">
        <v>11799</v>
      </c>
      <c r="AD2198" s="14" t="s">
        <v>10272</v>
      </c>
      <c r="AE2198" s="15">
        <v>66263.809669024195</v>
      </c>
      <c r="AF2198" s="31" t="str">
        <f>_xlfn.XLOOKUP(A2198,Macmahon!B:B,Macmahon!AE:AE,"",0)</f>
        <v/>
      </c>
      <c r="AG2198" s="28" t="str">
        <f>_xlfn.XLOOKUP(A2198,Macmahon!B:B,Macmahon!AJ:AJ,"",0)</f>
        <v/>
      </c>
      <c r="AH2198" s="28" t="str">
        <f>_xlfn.XLOOKUP(A2198,Macmahon!B:B,Macmahon!AK:AK,"",0)</f>
        <v/>
      </c>
      <c r="AI2198" s="28">
        <f t="shared" si="46"/>
        <v>0</v>
      </c>
      <c r="AJ2198" s="40" t="str">
        <f>E2198&amp;C2198&amp;B2198</f>
        <v>ZSP700000</v>
      </c>
      <c r="AK2198" s="40" t="str">
        <f>IFERROR(_xlfn.XLOOKUP(AJ2198,CrossRef!$A:$A,CrossRef!$J:$J,"Not Found"),"-")</f>
        <v>Not Found</v>
      </c>
      <c r="AL2198" s="40" t="str">
        <f>IFERROR(_xlfn.XLOOKUP(AJ2198,CrossRef!$A:$A,CrossRef!$K:$K,"Not Found"),"-")</f>
        <v>Not Found</v>
      </c>
      <c r="AM2198" s="40" t="str">
        <f>IFERROR(_xlfn.XLOOKUP(AJ2198,CrossRef!$A:$A,CrossRef!$L:$L,"Not Found"),"-")</f>
        <v>Not Found</v>
      </c>
    </row>
    <row r="2199" spans="1:39" x14ac:dyDescent="0.3">
      <c r="A2199" s="4" t="str">
        <f>D2199&amp;C2199&amp;B2199</f>
        <v>TD67365102RI</v>
      </c>
      <c r="B2199" s="4" t="str">
        <f>LEFT(N2199,FIND(" ",N2199)-1)</f>
        <v>RI</v>
      </c>
      <c r="C2199" s="4" t="str">
        <f>LEFT(M2199,4)</f>
        <v>5102</v>
      </c>
      <c r="D2199" s="4" t="str">
        <f>LEFT(L2199,FIND(" ",L2199)-1)</f>
        <v>TD6736</v>
      </c>
      <c r="E2199" s="4" t="str">
        <f>MID(X2199,2,3)</f>
        <v>ZSP</v>
      </c>
      <c r="G2199" s="14" t="s">
        <v>10234</v>
      </c>
      <c r="H2199" s="14" t="s">
        <v>10235</v>
      </c>
      <c r="I2199" s="14" t="s">
        <v>10251</v>
      </c>
      <c r="J2199" s="14" t="s">
        <v>10252</v>
      </c>
      <c r="K2199" s="14" t="s">
        <v>193</v>
      </c>
      <c r="L2199" s="14" t="s">
        <v>10292</v>
      </c>
      <c r="M2199" s="14" t="s">
        <v>695</v>
      </c>
      <c r="N2199" s="14" t="s">
        <v>61</v>
      </c>
      <c r="O2199" s="15">
        <v>20000</v>
      </c>
      <c r="P2199" s="15">
        <v>8376.3436506198595</v>
      </c>
      <c r="Q2199" s="20">
        <v>45777</v>
      </c>
      <c r="R2199" s="14" t="s">
        <v>11649</v>
      </c>
      <c r="S2199" s="14" t="s">
        <v>10286</v>
      </c>
      <c r="T2199" s="14" t="s">
        <v>11649</v>
      </c>
      <c r="U2199" s="14" t="s">
        <v>10248</v>
      </c>
      <c r="V2199" s="14"/>
      <c r="W2199" s="14"/>
      <c r="X2199" s="14" t="s">
        <v>10294</v>
      </c>
      <c r="Y2199" s="15">
        <v>0</v>
      </c>
      <c r="Z2199" s="14" t="s">
        <v>11652</v>
      </c>
      <c r="AA2199" s="22">
        <v>20</v>
      </c>
      <c r="AB2199" s="14" t="s">
        <v>10245</v>
      </c>
      <c r="AC2199" s="14" t="s">
        <v>10246</v>
      </c>
      <c r="AD2199" s="14" t="s">
        <v>10272</v>
      </c>
      <c r="AE2199" s="15">
        <v>11623.6563493801</v>
      </c>
      <c r="AF2199" s="31" t="str">
        <f>_xlfn.XLOOKUP(A2199,Macmahon!B:B,Macmahon!AE:AE,"",0)</f>
        <v/>
      </c>
      <c r="AG2199" s="28" t="str">
        <f>_xlfn.XLOOKUP(A2199,Macmahon!B:B,Macmahon!AJ:AJ,"",0)</f>
        <v/>
      </c>
      <c r="AH2199" s="28" t="str">
        <f>_xlfn.XLOOKUP(A2199,Macmahon!B:B,Macmahon!AK:AK,"",0)</f>
        <v/>
      </c>
      <c r="AI2199" s="28">
        <f t="shared" si="46"/>
        <v>0</v>
      </c>
      <c r="AJ2199" s="40" t="str">
        <f>E2199&amp;C2199&amp;B2199</f>
        <v>ZSP5102RI</v>
      </c>
      <c r="AK2199" s="40" t="str">
        <f>IFERROR(_xlfn.XLOOKUP(AJ2199,CrossRef!$A:$A,CrossRef!$J:$J,"Not Found"),"-")</f>
        <v>Not Found</v>
      </c>
      <c r="AL2199" s="40" t="str">
        <f>IFERROR(_xlfn.XLOOKUP(AJ2199,CrossRef!$A:$A,CrossRef!$K:$K,"Not Found"),"-")</f>
        <v>Not Found</v>
      </c>
      <c r="AM2199" s="40" t="str">
        <f>IFERROR(_xlfn.XLOOKUP(AJ2199,CrossRef!$A:$A,CrossRef!$L:$L,"Not Found"),"-")</f>
        <v>Not Found</v>
      </c>
    </row>
    <row r="2200" spans="1:39" x14ac:dyDescent="0.3">
      <c r="A2200" s="4" t="str">
        <f>D2200&amp;C2200&amp;B2200</f>
        <v>TD67365102LT</v>
      </c>
      <c r="B2200" s="4" t="str">
        <f>LEFT(N2200,FIND(" ",N2200)-1)</f>
        <v>LT</v>
      </c>
      <c r="C2200" s="4" t="str">
        <f>LEFT(M2200,4)</f>
        <v>5102</v>
      </c>
      <c r="D2200" s="4" t="str">
        <f>LEFT(L2200,FIND(" ",L2200)-1)</f>
        <v>TD6736</v>
      </c>
      <c r="E2200" s="4" t="str">
        <f>MID(X2200,2,3)</f>
        <v>ZSP</v>
      </c>
      <c r="G2200" s="14" t="s">
        <v>10234</v>
      </c>
      <c r="H2200" s="14" t="s">
        <v>10235</v>
      </c>
      <c r="I2200" s="14" t="s">
        <v>10251</v>
      </c>
      <c r="J2200" s="14" t="s">
        <v>10252</v>
      </c>
      <c r="K2200" s="14" t="s">
        <v>193</v>
      </c>
      <c r="L2200" s="14" t="s">
        <v>10292</v>
      </c>
      <c r="M2200" s="14" t="s">
        <v>695</v>
      </c>
      <c r="N2200" s="14" t="s">
        <v>57</v>
      </c>
      <c r="O2200" s="15">
        <v>20000</v>
      </c>
      <c r="P2200" s="15">
        <v>8376.3436506198595</v>
      </c>
      <c r="Q2200" s="20">
        <v>45777</v>
      </c>
      <c r="R2200" s="14" t="s">
        <v>11649</v>
      </c>
      <c r="S2200" s="14" t="s">
        <v>10286</v>
      </c>
      <c r="T2200" s="14" t="s">
        <v>11649</v>
      </c>
      <c r="U2200" s="14" t="s">
        <v>10248</v>
      </c>
      <c r="V2200" s="14"/>
      <c r="W2200" s="14"/>
      <c r="X2200" s="14" t="s">
        <v>10294</v>
      </c>
      <c r="Y2200" s="15">
        <v>0</v>
      </c>
      <c r="Z2200" s="14" t="s">
        <v>11653</v>
      </c>
      <c r="AA2200" s="22">
        <v>20</v>
      </c>
      <c r="AB2200" s="14" t="s">
        <v>10245</v>
      </c>
      <c r="AC2200" s="14" t="s">
        <v>10246</v>
      </c>
      <c r="AD2200" s="14" t="s">
        <v>10272</v>
      </c>
      <c r="AE2200" s="15">
        <v>11623.6563493801</v>
      </c>
      <c r="AF2200" s="31" t="str">
        <f>_xlfn.XLOOKUP(A2200,Macmahon!B:B,Macmahon!AE:AE,"",0)</f>
        <v/>
      </c>
      <c r="AG2200" s="28" t="str">
        <f>_xlfn.XLOOKUP(A2200,Macmahon!B:B,Macmahon!AJ:AJ,"",0)</f>
        <v/>
      </c>
      <c r="AH2200" s="28" t="str">
        <f>_xlfn.XLOOKUP(A2200,Macmahon!B:B,Macmahon!AK:AK,"",0)</f>
        <v/>
      </c>
      <c r="AI2200" s="28">
        <f t="shared" si="46"/>
        <v>0</v>
      </c>
      <c r="AJ2200" s="40" t="str">
        <f>E2200&amp;C2200&amp;B2200</f>
        <v>ZSP5102LT</v>
      </c>
      <c r="AK2200" s="40" t="str">
        <f>IFERROR(_xlfn.XLOOKUP(AJ2200,CrossRef!$A:$A,CrossRef!$J:$J,"Not Found"),"-")</f>
        <v>Not Found</v>
      </c>
      <c r="AL2200" s="40" t="str">
        <f>IFERROR(_xlfn.XLOOKUP(AJ2200,CrossRef!$A:$A,CrossRef!$K:$K,"Not Found"),"-")</f>
        <v>Not Found</v>
      </c>
      <c r="AM2200" s="40" t="str">
        <f>IFERROR(_xlfn.XLOOKUP(AJ2200,CrossRef!$A:$A,CrossRef!$L:$L,"Not Found"),"-")</f>
        <v>Not Found</v>
      </c>
    </row>
    <row r="2201" spans="1:39" x14ac:dyDescent="0.3">
      <c r="A2201" s="4" t="str">
        <f>D2201&amp;C2201&amp;B2201</f>
        <v>QEX01179PALF</v>
      </c>
      <c r="B2201" s="4" t="str">
        <f>LEFT(N2201,FIND(" ",N2201)-1)</f>
        <v>LF</v>
      </c>
      <c r="C2201" s="4" t="str">
        <f>LEFT(M2201,4)</f>
        <v>79PA</v>
      </c>
      <c r="D2201" s="4" t="str">
        <f>LEFT(L2201,FIND(" ",L2201)-1)</f>
        <v>QEX011</v>
      </c>
      <c r="E2201" s="4" t="str">
        <f>MID(X2201,2,3)</f>
        <v>DHN</v>
      </c>
      <c r="G2201" s="17" t="s">
        <v>10234</v>
      </c>
      <c r="H2201" s="17" t="s">
        <v>10235</v>
      </c>
      <c r="I2201" s="17" t="s">
        <v>10236</v>
      </c>
      <c r="J2201" s="17" t="s">
        <v>10507</v>
      </c>
      <c r="K2201" s="17" t="s">
        <v>2755</v>
      </c>
      <c r="L2201" s="17" t="s">
        <v>10508</v>
      </c>
      <c r="M2201" s="17" t="s">
        <v>809</v>
      </c>
      <c r="N2201" s="17" t="s">
        <v>483</v>
      </c>
      <c r="O2201" s="18">
        <v>16500</v>
      </c>
      <c r="P2201" s="18">
        <v>13314.033323621499</v>
      </c>
      <c r="Q2201" s="16">
        <v>46455</v>
      </c>
      <c r="R2201" s="17" t="s">
        <v>11887</v>
      </c>
      <c r="S2201" s="17" t="s">
        <v>10240</v>
      </c>
      <c r="T2201" s="17" t="s">
        <v>11887</v>
      </c>
      <c r="U2201" s="17" t="s">
        <v>10269</v>
      </c>
      <c r="V2201" s="17"/>
      <c r="W2201" s="17" t="s">
        <v>11893</v>
      </c>
      <c r="X2201" s="17" t="s">
        <v>10510</v>
      </c>
      <c r="Y2201" s="18">
        <v>8816.67</v>
      </c>
      <c r="Z2201" s="17" t="s">
        <v>11895</v>
      </c>
      <c r="AA2201" s="18">
        <v>73744.131416837801</v>
      </c>
      <c r="AB2201" s="17" t="s">
        <v>10245</v>
      </c>
      <c r="AC2201" s="17" t="s">
        <v>10246</v>
      </c>
      <c r="AD2201" s="17" t="s">
        <v>10272</v>
      </c>
      <c r="AE2201" s="18">
        <v>3185.9666763785399</v>
      </c>
      <c r="AF2201" s="31" t="str">
        <f>_xlfn.XLOOKUP(A2201,Macmahon!B:B,Macmahon!AE:AE,"",0)</f>
        <v/>
      </c>
      <c r="AG2201" s="28" t="str">
        <f>_xlfn.XLOOKUP(A2201,Macmahon!B:B,Macmahon!AJ:AJ,"",0)</f>
        <v/>
      </c>
      <c r="AH2201" s="28" t="str">
        <f>_xlfn.XLOOKUP(A2201,Macmahon!B:B,Macmahon!AK:AK,"",0)</f>
        <v/>
      </c>
      <c r="AI2201" s="28">
        <f t="shared" si="46"/>
        <v>0</v>
      </c>
      <c r="AJ2201" s="40" t="str">
        <f>E2201&amp;C2201&amp;B2201</f>
        <v>DHN79PALF</v>
      </c>
      <c r="AK2201" s="40" t="str">
        <f>IFERROR(_xlfn.XLOOKUP(AJ2201,CrossRef!$A:$A,CrossRef!$J:$J,"Not Found"),"-")</f>
        <v>EXBH095-HYSY-MOHY</v>
      </c>
      <c r="AL2201" s="40">
        <f>IFERROR(_xlfn.XLOOKUP(AJ2201,CrossRef!$A:$A,CrossRef!$K:$K,"Not Found"),"-")</f>
        <v>0</v>
      </c>
      <c r="AM2201" s="40" t="str">
        <f>IFERROR(_xlfn.XLOOKUP(AJ2201,CrossRef!$A:$A,CrossRef!$L:$L,"Not Found"),"-")</f>
        <v>12000H SWING MOTOR CHANGE LHF</v>
      </c>
    </row>
    <row r="2202" spans="1:39" x14ac:dyDescent="0.3">
      <c r="A2202" s="4" t="str">
        <f>D2202&amp;C2202&amp;B2202</f>
        <v>EX709979PALF</v>
      </c>
      <c r="B2202" s="4" t="str">
        <f>LEFT(N2202,FIND(" ",N2202)-1)</f>
        <v>LF</v>
      </c>
      <c r="C2202" s="4" t="str">
        <f>LEFT(M2202,4)</f>
        <v>79PA</v>
      </c>
      <c r="D2202" s="4" t="str">
        <f>LEFT(L2202,FIND(" ",L2202)-1)</f>
        <v>EX7099</v>
      </c>
      <c r="E2202" s="4" t="str">
        <f>MID(X2202,2,3)</f>
        <v>DH3</v>
      </c>
      <c r="G2202" s="14" t="s">
        <v>10234</v>
      </c>
      <c r="H2202" s="14" t="s">
        <v>10235</v>
      </c>
      <c r="I2202" s="14" t="s">
        <v>10588</v>
      </c>
      <c r="J2202" s="14" t="s">
        <v>10589</v>
      </c>
      <c r="K2202" s="14" t="s">
        <v>10590</v>
      </c>
      <c r="L2202" s="14" t="s">
        <v>10591</v>
      </c>
      <c r="M2202" s="14" t="s">
        <v>809</v>
      </c>
      <c r="N2202" s="14" t="s">
        <v>483</v>
      </c>
      <c r="O2202" s="15">
        <v>12000</v>
      </c>
      <c r="P2202" s="15">
        <v>5828.3895290516803</v>
      </c>
      <c r="Q2202" s="20">
        <v>46603.175659722219</v>
      </c>
      <c r="R2202" s="14" t="s">
        <v>11887</v>
      </c>
      <c r="S2202" s="14" t="s">
        <v>10240</v>
      </c>
      <c r="T2202" s="14" t="s">
        <v>11887</v>
      </c>
      <c r="U2202" s="14" t="s">
        <v>10248</v>
      </c>
      <c r="V2202" s="14"/>
      <c r="W2202" s="14"/>
      <c r="X2202" s="14" t="s">
        <v>10595</v>
      </c>
      <c r="Y2202" s="15">
        <v>8816.67</v>
      </c>
      <c r="Z2202" s="14" t="s">
        <v>11895</v>
      </c>
      <c r="AA2202" s="15">
        <v>60398.34</v>
      </c>
      <c r="AB2202" s="14" t="s">
        <v>10245</v>
      </c>
      <c r="AC2202" s="14" t="s">
        <v>10246</v>
      </c>
      <c r="AD2202" s="14" t="s">
        <v>10577</v>
      </c>
      <c r="AE2202" s="15">
        <v>6171.6104709483197</v>
      </c>
      <c r="AF2202" s="31" t="str">
        <f>_xlfn.XLOOKUP(A2202,Macmahon!B:B,Macmahon!AE:AE,"",0)</f>
        <v/>
      </c>
      <c r="AG2202" s="28" t="str">
        <f>_xlfn.XLOOKUP(A2202,Macmahon!B:B,Macmahon!AJ:AJ,"",0)</f>
        <v/>
      </c>
      <c r="AH2202" s="28" t="str">
        <f>_xlfn.XLOOKUP(A2202,Macmahon!B:B,Macmahon!AK:AK,"",0)</f>
        <v/>
      </c>
      <c r="AI2202" s="28">
        <f t="shared" si="46"/>
        <v>0</v>
      </c>
      <c r="AJ2202" s="40" t="str">
        <f>E2202&amp;C2202&amp;B2202</f>
        <v>DH379PALF</v>
      </c>
      <c r="AK2202" s="40" t="str">
        <f>IFERROR(_xlfn.XLOOKUP(AJ2202,CrossRef!$A:$A,CrossRef!$J:$J,"Not Found"),"-")</f>
        <v>EXBH095-HYSY-MOHY</v>
      </c>
      <c r="AL2202" s="40">
        <f>IFERROR(_xlfn.XLOOKUP(AJ2202,CrossRef!$A:$A,CrossRef!$K:$K,"Not Found"),"-")</f>
        <v>0</v>
      </c>
      <c r="AM2202" s="40" t="str">
        <f>IFERROR(_xlfn.XLOOKUP(AJ2202,CrossRef!$A:$A,CrossRef!$L:$L,"Not Found"),"-")</f>
        <v>12000H SWING MOTOR CHANGE LHF</v>
      </c>
    </row>
    <row r="2203" spans="1:39" x14ac:dyDescent="0.3">
      <c r="A2203" s="4" t="str">
        <f>D2203&amp;C2203&amp;B2203</f>
        <v>TD6736700000</v>
      </c>
      <c r="B2203" s="4" t="str">
        <f>LEFT(N2203,FIND(" ",N2203)-1)</f>
        <v>00</v>
      </c>
      <c r="C2203" s="4" t="str">
        <f>LEFT(M2203,4)</f>
        <v>7000</v>
      </c>
      <c r="D2203" s="4" t="str">
        <f>LEFT(L2203,FIND(" ",L2203)-1)</f>
        <v>TD6736</v>
      </c>
      <c r="E2203" s="4" t="str">
        <f>MID(X2203,2,3)</f>
        <v>ZSP</v>
      </c>
      <c r="G2203" s="17" t="s">
        <v>10234</v>
      </c>
      <c r="H2203" s="17" t="s">
        <v>11796</v>
      </c>
      <c r="I2203" s="17" t="s">
        <v>10251</v>
      </c>
      <c r="J2203" s="17" t="s">
        <v>10252</v>
      </c>
      <c r="K2203" s="17" t="s">
        <v>193</v>
      </c>
      <c r="L2203" s="17" t="s">
        <v>10292</v>
      </c>
      <c r="M2203" s="17" t="s">
        <v>807</v>
      </c>
      <c r="N2203" s="17" t="s">
        <v>17</v>
      </c>
      <c r="O2203" s="18">
        <v>75000</v>
      </c>
      <c r="P2203" s="18">
        <v>8376.3436506198595</v>
      </c>
      <c r="Q2203" s="19">
        <v>51073.601435185185</v>
      </c>
      <c r="R2203" s="17"/>
      <c r="S2203" s="17"/>
      <c r="T2203" s="17"/>
      <c r="U2203" s="17" t="s">
        <v>10248</v>
      </c>
      <c r="V2203" s="17"/>
      <c r="W2203" s="17"/>
      <c r="X2203" s="17" t="s">
        <v>10294</v>
      </c>
      <c r="Y2203" s="18">
        <v>0</v>
      </c>
      <c r="Z2203" s="17" t="s">
        <v>11798</v>
      </c>
      <c r="AA2203" s="18">
        <v>75000</v>
      </c>
      <c r="AB2203" s="17" t="s">
        <v>10245</v>
      </c>
      <c r="AC2203" s="17" t="s">
        <v>11799</v>
      </c>
      <c r="AD2203" s="17" t="s">
        <v>10272</v>
      </c>
      <c r="AE2203" s="18">
        <v>66623.656349380195</v>
      </c>
      <c r="AF2203" s="31" t="str">
        <f>_xlfn.XLOOKUP(A2203,Macmahon!B:B,Macmahon!AE:AE,"",0)</f>
        <v/>
      </c>
      <c r="AG2203" s="28" t="str">
        <f>_xlfn.XLOOKUP(A2203,Macmahon!B:B,Macmahon!AJ:AJ,"",0)</f>
        <v/>
      </c>
      <c r="AH2203" s="28" t="str">
        <f>_xlfn.XLOOKUP(A2203,Macmahon!B:B,Macmahon!AK:AK,"",0)</f>
        <v/>
      </c>
      <c r="AI2203" s="28">
        <f t="shared" si="46"/>
        <v>0</v>
      </c>
      <c r="AJ2203" s="40" t="str">
        <f>E2203&amp;C2203&amp;B2203</f>
        <v>ZSP700000</v>
      </c>
      <c r="AK2203" s="40" t="str">
        <f>IFERROR(_xlfn.XLOOKUP(AJ2203,CrossRef!$A:$A,CrossRef!$J:$J,"Not Found"),"-")</f>
        <v>Not Found</v>
      </c>
      <c r="AL2203" s="40" t="str">
        <f>IFERROR(_xlfn.XLOOKUP(AJ2203,CrossRef!$A:$A,CrossRef!$K:$K,"Not Found"),"-")</f>
        <v>Not Found</v>
      </c>
      <c r="AM2203" s="40" t="str">
        <f>IFERROR(_xlfn.XLOOKUP(AJ2203,CrossRef!$A:$A,CrossRef!$L:$L,"Not Found"),"-")</f>
        <v>Not Found</v>
      </c>
    </row>
    <row r="2204" spans="1:39" x14ac:dyDescent="0.3">
      <c r="A2204" s="4" t="str">
        <f>D2204&amp;C2204&amp;B2204</f>
        <v>TD67375102LT</v>
      </c>
      <c r="B2204" s="4" t="str">
        <f>LEFT(N2204,FIND(" ",N2204)-1)</f>
        <v>LT</v>
      </c>
      <c r="C2204" s="4" t="str">
        <f>LEFT(M2204,4)</f>
        <v>5102</v>
      </c>
      <c r="D2204" s="4" t="str">
        <f>LEFT(L2204,FIND(" ",L2204)-1)</f>
        <v>TD6737</v>
      </c>
      <c r="E2204" s="4" t="str">
        <f>MID(X2204,2,3)</f>
        <v>ZSP</v>
      </c>
      <c r="G2204" s="14" t="s">
        <v>10234</v>
      </c>
      <c r="H2204" s="14" t="s">
        <v>10235</v>
      </c>
      <c r="I2204" s="14" t="s">
        <v>10251</v>
      </c>
      <c r="J2204" s="14" t="s">
        <v>10252</v>
      </c>
      <c r="K2204" s="14" t="s">
        <v>193</v>
      </c>
      <c r="L2204" s="14" t="s">
        <v>10420</v>
      </c>
      <c r="M2204" s="14" t="s">
        <v>695</v>
      </c>
      <c r="N2204" s="14" t="s">
        <v>57</v>
      </c>
      <c r="O2204" s="15">
        <v>20000</v>
      </c>
      <c r="P2204" s="15">
        <v>8147.2957382310296</v>
      </c>
      <c r="Q2204" s="20">
        <v>45777</v>
      </c>
      <c r="R2204" s="14" t="s">
        <v>11649</v>
      </c>
      <c r="S2204" s="14" t="s">
        <v>10286</v>
      </c>
      <c r="T2204" s="14" t="s">
        <v>11649</v>
      </c>
      <c r="U2204" s="14" t="s">
        <v>10248</v>
      </c>
      <c r="V2204" s="14"/>
      <c r="W2204" s="14"/>
      <c r="X2204" s="14" t="s">
        <v>10422</v>
      </c>
      <c r="Y2204" s="15">
        <v>0</v>
      </c>
      <c r="Z2204" s="14" t="s">
        <v>11653</v>
      </c>
      <c r="AA2204" s="22">
        <v>20</v>
      </c>
      <c r="AB2204" s="14" t="s">
        <v>10245</v>
      </c>
      <c r="AC2204" s="14" t="s">
        <v>10246</v>
      </c>
      <c r="AD2204" s="14" t="s">
        <v>10272</v>
      </c>
      <c r="AE2204" s="15">
        <v>11852.704261769</v>
      </c>
      <c r="AF2204" s="31" t="str">
        <f>_xlfn.XLOOKUP(A2204,Macmahon!B:B,Macmahon!AE:AE,"",0)</f>
        <v/>
      </c>
      <c r="AG2204" s="28" t="str">
        <f>_xlfn.XLOOKUP(A2204,Macmahon!B:B,Macmahon!AJ:AJ,"",0)</f>
        <v/>
      </c>
      <c r="AH2204" s="28" t="str">
        <f>_xlfn.XLOOKUP(A2204,Macmahon!B:B,Macmahon!AK:AK,"",0)</f>
        <v/>
      </c>
      <c r="AI2204" s="28">
        <f t="shared" si="46"/>
        <v>0</v>
      </c>
      <c r="AJ2204" s="40" t="str">
        <f>E2204&amp;C2204&amp;B2204</f>
        <v>ZSP5102LT</v>
      </c>
      <c r="AK2204" s="40" t="str">
        <f>IFERROR(_xlfn.XLOOKUP(AJ2204,CrossRef!$A:$A,CrossRef!$J:$J,"Not Found"),"-")</f>
        <v>Not Found</v>
      </c>
      <c r="AL2204" s="40" t="str">
        <f>IFERROR(_xlfn.XLOOKUP(AJ2204,CrossRef!$A:$A,CrossRef!$K:$K,"Not Found"),"-")</f>
        <v>Not Found</v>
      </c>
      <c r="AM2204" s="40" t="str">
        <f>IFERROR(_xlfn.XLOOKUP(AJ2204,CrossRef!$A:$A,CrossRef!$L:$L,"Not Found"),"-")</f>
        <v>Not Found</v>
      </c>
    </row>
    <row r="2205" spans="1:39" x14ac:dyDescent="0.3">
      <c r="A2205" s="4" t="str">
        <f>D2205&amp;C2205&amp;B2205</f>
        <v>TD67375102RI</v>
      </c>
      <c r="B2205" s="4" t="str">
        <f>LEFT(N2205,FIND(" ",N2205)-1)</f>
        <v>RI</v>
      </c>
      <c r="C2205" s="4" t="str">
        <f>LEFT(M2205,4)</f>
        <v>5102</v>
      </c>
      <c r="D2205" s="4" t="str">
        <f>LEFT(L2205,FIND(" ",L2205)-1)</f>
        <v>TD6737</v>
      </c>
      <c r="E2205" s="4" t="str">
        <f>MID(X2205,2,3)</f>
        <v>ZSP</v>
      </c>
      <c r="G2205" s="17" t="s">
        <v>10234</v>
      </c>
      <c r="H2205" s="17" t="s">
        <v>10235</v>
      </c>
      <c r="I2205" s="17" t="s">
        <v>10251</v>
      </c>
      <c r="J2205" s="17" t="s">
        <v>10252</v>
      </c>
      <c r="K2205" s="17" t="s">
        <v>193</v>
      </c>
      <c r="L2205" s="17" t="s">
        <v>10420</v>
      </c>
      <c r="M2205" s="17" t="s">
        <v>695</v>
      </c>
      <c r="N2205" s="17" t="s">
        <v>61</v>
      </c>
      <c r="O2205" s="18">
        <v>20000</v>
      </c>
      <c r="P2205" s="18">
        <v>8147.2957382310296</v>
      </c>
      <c r="Q2205" s="19">
        <v>45777</v>
      </c>
      <c r="R2205" s="17" t="s">
        <v>11649</v>
      </c>
      <c r="S2205" s="17" t="s">
        <v>10286</v>
      </c>
      <c r="T2205" s="17" t="s">
        <v>11649</v>
      </c>
      <c r="U2205" s="17" t="s">
        <v>10248</v>
      </c>
      <c r="V2205" s="17"/>
      <c r="W2205" s="17"/>
      <c r="X2205" s="17" t="s">
        <v>10422</v>
      </c>
      <c r="Y2205" s="18">
        <v>0</v>
      </c>
      <c r="Z2205" s="17" t="s">
        <v>11652</v>
      </c>
      <c r="AA2205" s="22">
        <v>20</v>
      </c>
      <c r="AB2205" s="17" t="s">
        <v>10245</v>
      </c>
      <c r="AC2205" s="17" t="s">
        <v>10246</v>
      </c>
      <c r="AD2205" s="17" t="s">
        <v>10272</v>
      </c>
      <c r="AE2205" s="18">
        <v>11852.704261769</v>
      </c>
      <c r="AF2205" s="31" t="str">
        <f>_xlfn.XLOOKUP(A2205,Macmahon!B:B,Macmahon!AE:AE,"",0)</f>
        <v/>
      </c>
      <c r="AG2205" s="28" t="str">
        <f>_xlfn.XLOOKUP(A2205,Macmahon!B:B,Macmahon!AJ:AJ,"",0)</f>
        <v/>
      </c>
      <c r="AH2205" s="28" t="str">
        <f>_xlfn.XLOOKUP(A2205,Macmahon!B:B,Macmahon!AK:AK,"",0)</f>
        <v/>
      </c>
      <c r="AI2205" s="28">
        <f t="shared" si="46"/>
        <v>0</v>
      </c>
      <c r="AJ2205" s="40" t="str">
        <f>E2205&amp;C2205&amp;B2205</f>
        <v>ZSP5102RI</v>
      </c>
      <c r="AK2205" s="40" t="str">
        <f>IFERROR(_xlfn.XLOOKUP(AJ2205,CrossRef!$A:$A,CrossRef!$J:$J,"Not Found"),"-")</f>
        <v>Not Found</v>
      </c>
      <c r="AL2205" s="40" t="str">
        <f>IFERROR(_xlfn.XLOOKUP(AJ2205,CrossRef!$A:$A,CrossRef!$K:$K,"Not Found"),"-")</f>
        <v>Not Found</v>
      </c>
      <c r="AM2205" s="40" t="str">
        <f>IFERROR(_xlfn.XLOOKUP(AJ2205,CrossRef!$A:$A,CrossRef!$L:$L,"Not Found"),"-")</f>
        <v>Not Found</v>
      </c>
    </row>
    <row r="2206" spans="1:39" x14ac:dyDescent="0.3">
      <c r="A2206" s="4" t="str">
        <f>D2206&amp;C2206&amp;B2206</f>
        <v>TD6737700000</v>
      </c>
      <c r="B2206" s="4" t="str">
        <f>LEFT(N2206,FIND(" ",N2206)-1)</f>
        <v>00</v>
      </c>
      <c r="C2206" s="4" t="str">
        <f>LEFT(M2206,4)</f>
        <v>7000</v>
      </c>
      <c r="D2206" s="4" t="str">
        <f>LEFT(L2206,FIND(" ",L2206)-1)</f>
        <v>TD6737</v>
      </c>
      <c r="E2206" s="4" t="str">
        <f>MID(X2206,2,3)</f>
        <v>ZSP</v>
      </c>
      <c r="G2206" s="17" t="s">
        <v>10234</v>
      </c>
      <c r="H2206" s="17" t="s">
        <v>11796</v>
      </c>
      <c r="I2206" s="17" t="s">
        <v>10251</v>
      </c>
      <c r="J2206" s="17" t="s">
        <v>10252</v>
      </c>
      <c r="K2206" s="17" t="s">
        <v>193</v>
      </c>
      <c r="L2206" s="17" t="s">
        <v>10420</v>
      </c>
      <c r="M2206" s="17" t="s">
        <v>807</v>
      </c>
      <c r="N2206" s="17" t="s">
        <v>17</v>
      </c>
      <c r="O2206" s="18">
        <v>75000</v>
      </c>
      <c r="P2206" s="18">
        <v>8147.2957382310296</v>
      </c>
      <c r="Q2206" s="19">
        <v>51090.200590277775</v>
      </c>
      <c r="R2206" s="17"/>
      <c r="S2206" s="17"/>
      <c r="T2206" s="17"/>
      <c r="U2206" s="17" t="s">
        <v>10248</v>
      </c>
      <c r="V2206" s="17"/>
      <c r="W2206" s="17"/>
      <c r="X2206" s="17" t="s">
        <v>10422</v>
      </c>
      <c r="Y2206" s="18">
        <v>0</v>
      </c>
      <c r="Z2206" s="17" t="s">
        <v>11798</v>
      </c>
      <c r="AA2206" s="18">
        <v>75000</v>
      </c>
      <c r="AB2206" s="17" t="s">
        <v>10245</v>
      </c>
      <c r="AC2206" s="17" t="s">
        <v>11799</v>
      </c>
      <c r="AD2206" s="17" t="s">
        <v>10272</v>
      </c>
      <c r="AE2206" s="18">
        <v>66852.704261769002</v>
      </c>
      <c r="AF2206" s="31" t="str">
        <f>_xlfn.XLOOKUP(A2206,Macmahon!B:B,Macmahon!AE:AE,"",0)</f>
        <v/>
      </c>
      <c r="AG2206" s="28" t="str">
        <f>_xlfn.XLOOKUP(A2206,Macmahon!B:B,Macmahon!AJ:AJ,"",0)</f>
        <v/>
      </c>
      <c r="AH2206" s="28" t="str">
        <f>_xlfn.XLOOKUP(A2206,Macmahon!B:B,Macmahon!AK:AK,"",0)</f>
        <v/>
      </c>
      <c r="AI2206" s="28">
        <f t="shared" si="46"/>
        <v>0</v>
      </c>
      <c r="AJ2206" s="40" t="str">
        <f>E2206&amp;C2206&amp;B2206</f>
        <v>ZSP700000</v>
      </c>
      <c r="AK2206" s="40" t="str">
        <f>IFERROR(_xlfn.XLOOKUP(AJ2206,CrossRef!$A:$A,CrossRef!$J:$J,"Not Found"),"-")</f>
        <v>Not Found</v>
      </c>
      <c r="AL2206" s="40" t="str">
        <f>IFERROR(_xlfn.XLOOKUP(AJ2206,CrossRef!$A:$A,CrossRef!$K:$K,"Not Found"),"-")</f>
        <v>Not Found</v>
      </c>
      <c r="AM2206" s="40" t="str">
        <f>IFERROR(_xlfn.XLOOKUP(AJ2206,CrossRef!$A:$A,CrossRef!$L:$L,"Not Found"),"-")</f>
        <v>Not Found</v>
      </c>
    </row>
    <row r="2207" spans="1:39" x14ac:dyDescent="0.3">
      <c r="A2207" s="4" t="str">
        <f>D2207&amp;C2207&amp;B2207</f>
        <v>QEX01079PALF</v>
      </c>
      <c r="B2207" s="4" t="str">
        <f>LEFT(N2207,FIND(" ",N2207)-1)</f>
        <v>LF</v>
      </c>
      <c r="C2207" s="4" t="str">
        <f>LEFT(M2207,4)</f>
        <v>79PA</v>
      </c>
      <c r="D2207" s="4" t="str">
        <f>LEFT(L2207,FIND(" ",L2207)-1)</f>
        <v>QEX010</v>
      </c>
      <c r="E2207" s="4" t="str">
        <f>MID(X2207,2,3)</f>
        <v>DHN</v>
      </c>
      <c r="G2207" s="17" t="s">
        <v>10234</v>
      </c>
      <c r="H2207" s="17" t="s">
        <v>10235</v>
      </c>
      <c r="I2207" s="17" t="s">
        <v>10236</v>
      </c>
      <c r="J2207" s="17" t="s">
        <v>10507</v>
      </c>
      <c r="K2207" s="17" t="s">
        <v>2755</v>
      </c>
      <c r="L2207" s="17" t="s">
        <v>10596</v>
      </c>
      <c r="M2207" s="17" t="s">
        <v>809</v>
      </c>
      <c r="N2207" s="17" t="s">
        <v>483</v>
      </c>
      <c r="O2207" s="18">
        <v>16500</v>
      </c>
      <c r="P2207" s="18">
        <v>10402.1130090347</v>
      </c>
      <c r="Q2207" s="16">
        <v>47245</v>
      </c>
      <c r="R2207" s="17" t="s">
        <v>11887</v>
      </c>
      <c r="S2207" s="17" t="s">
        <v>10240</v>
      </c>
      <c r="T2207" s="17" t="s">
        <v>11887</v>
      </c>
      <c r="U2207" s="17" t="s">
        <v>10248</v>
      </c>
      <c r="V2207" s="17"/>
      <c r="W2207" s="17" t="s">
        <v>11888</v>
      </c>
      <c r="X2207" s="17" t="s">
        <v>10598</v>
      </c>
      <c r="Y2207" s="18">
        <v>8816.67</v>
      </c>
      <c r="Z2207" s="17" t="s">
        <v>11895</v>
      </c>
      <c r="AA2207" s="18">
        <v>85266.544147843902</v>
      </c>
      <c r="AB2207" s="17" t="s">
        <v>10245</v>
      </c>
      <c r="AC2207" s="17" t="s">
        <v>10246</v>
      </c>
      <c r="AD2207" s="17" t="s">
        <v>10272</v>
      </c>
      <c r="AE2207" s="18">
        <v>6097.8869909652703</v>
      </c>
      <c r="AF2207" s="31" t="str">
        <f>_xlfn.XLOOKUP(A2207,Macmahon!B:B,Macmahon!AE:AE,"",0)</f>
        <v/>
      </c>
      <c r="AG2207" s="28" t="str">
        <f>_xlfn.XLOOKUP(A2207,Macmahon!B:B,Macmahon!AJ:AJ,"",0)</f>
        <v/>
      </c>
      <c r="AH2207" s="28" t="str">
        <f>_xlfn.XLOOKUP(A2207,Macmahon!B:B,Macmahon!AK:AK,"",0)</f>
        <v/>
      </c>
      <c r="AI2207" s="28">
        <f t="shared" si="46"/>
        <v>0</v>
      </c>
      <c r="AJ2207" s="40" t="str">
        <f>E2207&amp;C2207&amp;B2207</f>
        <v>DHN79PALF</v>
      </c>
      <c r="AK2207" s="40" t="str">
        <f>IFERROR(_xlfn.XLOOKUP(AJ2207,CrossRef!$A:$A,CrossRef!$J:$J,"Not Found"),"-")</f>
        <v>EXBH095-HYSY-MOHY</v>
      </c>
      <c r="AL2207" s="40">
        <f>IFERROR(_xlfn.XLOOKUP(AJ2207,CrossRef!$A:$A,CrossRef!$K:$K,"Not Found"),"-")</f>
        <v>0</v>
      </c>
      <c r="AM2207" s="40" t="str">
        <f>IFERROR(_xlfn.XLOOKUP(AJ2207,CrossRef!$A:$A,CrossRef!$L:$L,"Not Found"),"-")</f>
        <v>12000H SWING MOTOR CHANGE LHF</v>
      </c>
    </row>
    <row r="2208" spans="1:39" x14ac:dyDescent="0.3">
      <c r="A2208" s="4" t="str">
        <f>D2208&amp;C2208&amp;B2208</f>
        <v>TD67385102LT</v>
      </c>
      <c r="B2208" s="4" t="str">
        <f>LEFT(N2208,FIND(" ",N2208)-1)</f>
        <v>LT</v>
      </c>
      <c r="C2208" s="4" t="str">
        <f>LEFT(M2208,4)</f>
        <v>5102</v>
      </c>
      <c r="D2208" s="4" t="str">
        <f>LEFT(L2208,FIND(" ",L2208)-1)</f>
        <v>TD6738</v>
      </c>
      <c r="E2208" s="4" t="str">
        <f>MID(X2208,2,3)</f>
        <v>ZSP</v>
      </c>
      <c r="G2208" s="17" t="s">
        <v>10234</v>
      </c>
      <c r="H2208" s="17" t="s">
        <v>10235</v>
      </c>
      <c r="I2208" s="17" t="s">
        <v>10251</v>
      </c>
      <c r="J2208" s="17" t="s">
        <v>10252</v>
      </c>
      <c r="K2208" s="17" t="s">
        <v>193</v>
      </c>
      <c r="L2208" s="17" t="s">
        <v>10295</v>
      </c>
      <c r="M2208" s="17" t="s">
        <v>695</v>
      </c>
      <c r="N2208" s="17" t="s">
        <v>57</v>
      </c>
      <c r="O2208" s="18">
        <v>20000</v>
      </c>
      <c r="P2208" s="18">
        <v>8461.1903309757799</v>
      </c>
      <c r="Q2208" s="19">
        <v>45777</v>
      </c>
      <c r="R2208" s="17" t="s">
        <v>11649</v>
      </c>
      <c r="S2208" s="17" t="s">
        <v>10286</v>
      </c>
      <c r="T2208" s="17" t="s">
        <v>11649</v>
      </c>
      <c r="U2208" s="17" t="s">
        <v>10248</v>
      </c>
      <c r="V2208" s="17"/>
      <c r="W2208" s="17"/>
      <c r="X2208" s="17" t="s">
        <v>10297</v>
      </c>
      <c r="Y2208" s="18">
        <v>0</v>
      </c>
      <c r="Z2208" s="17" t="s">
        <v>11653</v>
      </c>
      <c r="AA2208" s="22">
        <v>20</v>
      </c>
      <c r="AB2208" s="17" t="s">
        <v>10245</v>
      </c>
      <c r="AC2208" s="17" t="s">
        <v>10246</v>
      </c>
      <c r="AD2208" s="17" t="s">
        <v>10272</v>
      </c>
      <c r="AE2208" s="18">
        <v>11538.8096690242</v>
      </c>
      <c r="AF2208" s="31" t="str">
        <f>_xlfn.XLOOKUP(A2208,Macmahon!B:B,Macmahon!AE:AE,"",0)</f>
        <v/>
      </c>
      <c r="AG2208" s="28" t="str">
        <f>_xlfn.XLOOKUP(A2208,Macmahon!B:B,Macmahon!AJ:AJ,"",0)</f>
        <v/>
      </c>
      <c r="AH2208" s="28" t="str">
        <f>_xlfn.XLOOKUP(A2208,Macmahon!B:B,Macmahon!AK:AK,"",0)</f>
        <v/>
      </c>
      <c r="AI2208" s="28">
        <f t="shared" si="46"/>
        <v>0</v>
      </c>
      <c r="AJ2208" s="40" t="str">
        <f>E2208&amp;C2208&amp;B2208</f>
        <v>ZSP5102LT</v>
      </c>
      <c r="AK2208" s="40" t="str">
        <f>IFERROR(_xlfn.XLOOKUP(AJ2208,CrossRef!$A:$A,CrossRef!$J:$J,"Not Found"),"-")</f>
        <v>Not Found</v>
      </c>
      <c r="AL2208" s="40" t="str">
        <f>IFERROR(_xlfn.XLOOKUP(AJ2208,CrossRef!$A:$A,CrossRef!$K:$K,"Not Found"),"-")</f>
        <v>Not Found</v>
      </c>
      <c r="AM2208" s="40" t="str">
        <f>IFERROR(_xlfn.XLOOKUP(AJ2208,CrossRef!$A:$A,CrossRef!$L:$L,"Not Found"),"-")</f>
        <v>Not Found</v>
      </c>
    </row>
    <row r="2209" spans="1:39" x14ac:dyDescent="0.3">
      <c r="A2209" s="4" t="str">
        <f>D2209&amp;C2209&amp;B2209</f>
        <v>TD67385102RI</v>
      </c>
      <c r="B2209" s="4" t="str">
        <f>LEFT(N2209,FIND(" ",N2209)-1)</f>
        <v>RI</v>
      </c>
      <c r="C2209" s="4" t="str">
        <f>LEFT(M2209,4)</f>
        <v>5102</v>
      </c>
      <c r="D2209" s="4" t="str">
        <f>LEFT(L2209,FIND(" ",L2209)-1)</f>
        <v>TD6738</v>
      </c>
      <c r="E2209" s="4" t="str">
        <f>MID(X2209,2,3)</f>
        <v>ZSP</v>
      </c>
      <c r="G2209" s="14" t="s">
        <v>10234</v>
      </c>
      <c r="H2209" s="14" t="s">
        <v>10235</v>
      </c>
      <c r="I2209" s="14" t="s">
        <v>10251</v>
      </c>
      <c r="J2209" s="14" t="s">
        <v>10252</v>
      </c>
      <c r="K2209" s="14" t="s">
        <v>193</v>
      </c>
      <c r="L2209" s="14" t="s">
        <v>10295</v>
      </c>
      <c r="M2209" s="14" t="s">
        <v>695</v>
      </c>
      <c r="N2209" s="14" t="s">
        <v>61</v>
      </c>
      <c r="O2209" s="15">
        <v>20000</v>
      </c>
      <c r="P2209" s="15">
        <v>8461.1903309757799</v>
      </c>
      <c r="Q2209" s="20">
        <v>45777</v>
      </c>
      <c r="R2209" s="14" t="s">
        <v>11649</v>
      </c>
      <c r="S2209" s="14" t="s">
        <v>10286</v>
      </c>
      <c r="T2209" s="14" t="s">
        <v>11649</v>
      </c>
      <c r="U2209" s="14" t="s">
        <v>10248</v>
      </c>
      <c r="V2209" s="14"/>
      <c r="W2209" s="14"/>
      <c r="X2209" s="14" t="s">
        <v>10297</v>
      </c>
      <c r="Y2209" s="15">
        <v>0</v>
      </c>
      <c r="Z2209" s="14" t="s">
        <v>11652</v>
      </c>
      <c r="AA2209" s="22">
        <v>20</v>
      </c>
      <c r="AB2209" s="14" t="s">
        <v>10245</v>
      </c>
      <c r="AC2209" s="14" t="s">
        <v>10246</v>
      </c>
      <c r="AD2209" s="14" t="s">
        <v>10272</v>
      </c>
      <c r="AE2209" s="15">
        <v>11538.8096690242</v>
      </c>
      <c r="AF2209" s="31" t="str">
        <f>_xlfn.XLOOKUP(A2209,Macmahon!B:B,Macmahon!AE:AE,"",0)</f>
        <v/>
      </c>
      <c r="AG2209" s="28" t="str">
        <f>_xlfn.XLOOKUP(A2209,Macmahon!B:B,Macmahon!AJ:AJ,"",0)</f>
        <v/>
      </c>
      <c r="AH2209" s="28" t="str">
        <f>_xlfn.XLOOKUP(A2209,Macmahon!B:B,Macmahon!AK:AK,"",0)</f>
        <v/>
      </c>
      <c r="AI2209" s="28">
        <f t="shared" si="46"/>
        <v>0</v>
      </c>
      <c r="AJ2209" s="40" t="str">
        <f>E2209&amp;C2209&amp;B2209</f>
        <v>ZSP5102RI</v>
      </c>
      <c r="AK2209" s="40" t="str">
        <f>IFERROR(_xlfn.XLOOKUP(AJ2209,CrossRef!$A:$A,CrossRef!$J:$J,"Not Found"),"-")</f>
        <v>Not Found</v>
      </c>
      <c r="AL2209" s="40" t="str">
        <f>IFERROR(_xlfn.XLOOKUP(AJ2209,CrossRef!$A:$A,CrossRef!$K:$K,"Not Found"),"-")</f>
        <v>Not Found</v>
      </c>
      <c r="AM2209" s="40" t="str">
        <f>IFERROR(_xlfn.XLOOKUP(AJ2209,CrossRef!$A:$A,CrossRef!$L:$L,"Not Found"),"-")</f>
        <v>Not Found</v>
      </c>
    </row>
    <row r="2210" spans="1:39" x14ac:dyDescent="0.3">
      <c r="A2210" s="4" t="str">
        <f>D2210&amp;C2210&amp;B2210</f>
        <v>TD6738700000</v>
      </c>
      <c r="B2210" s="4" t="str">
        <f>LEFT(N2210,FIND(" ",N2210)-1)</f>
        <v>00</v>
      </c>
      <c r="C2210" s="4" t="str">
        <f>LEFT(M2210,4)</f>
        <v>7000</v>
      </c>
      <c r="D2210" s="4" t="str">
        <f>LEFT(L2210,FIND(" ",L2210)-1)</f>
        <v>TD6738</v>
      </c>
      <c r="E2210" s="4" t="str">
        <f>MID(X2210,2,3)</f>
        <v>ZSP</v>
      </c>
      <c r="G2210" s="14" t="s">
        <v>10234</v>
      </c>
      <c r="H2210" s="14" t="s">
        <v>11796</v>
      </c>
      <c r="I2210" s="14" t="s">
        <v>10251</v>
      </c>
      <c r="J2210" s="14" t="s">
        <v>10252</v>
      </c>
      <c r="K2210" s="14" t="s">
        <v>193</v>
      </c>
      <c r="L2210" s="14" t="s">
        <v>10295</v>
      </c>
      <c r="M2210" s="14" t="s">
        <v>807</v>
      </c>
      <c r="N2210" s="14" t="s">
        <v>17</v>
      </c>
      <c r="O2210" s="15">
        <v>75000</v>
      </c>
      <c r="P2210" s="15">
        <v>8461.1903309757799</v>
      </c>
      <c r="Q2210" s="20">
        <v>51067.452569444446</v>
      </c>
      <c r="R2210" s="14"/>
      <c r="S2210" s="14"/>
      <c r="T2210" s="14"/>
      <c r="U2210" s="14" t="s">
        <v>10248</v>
      </c>
      <c r="V2210" s="14"/>
      <c r="W2210" s="14"/>
      <c r="X2210" s="14" t="s">
        <v>10297</v>
      </c>
      <c r="Y2210" s="15">
        <v>0</v>
      </c>
      <c r="Z2210" s="14" t="s">
        <v>11798</v>
      </c>
      <c r="AA2210" s="15">
        <v>75000</v>
      </c>
      <c r="AB2210" s="14" t="s">
        <v>10245</v>
      </c>
      <c r="AC2210" s="14" t="s">
        <v>11799</v>
      </c>
      <c r="AD2210" s="14" t="s">
        <v>10272</v>
      </c>
      <c r="AE2210" s="15">
        <v>66538.809669024195</v>
      </c>
      <c r="AF2210" s="31" t="str">
        <f>_xlfn.XLOOKUP(A2210,Macmahon!B:B,Macmahon!AE:AE,"",0)</f>
        <v/>
      </c>
      <c r="AG2210" s="28" t="str">
        <f>_xlfn.XLOOKUP(A2210,Macmahon!B:B,Macmahon!AJ:AJ,"",0)</f>
        <v/>
      </c>
      <c r="AH2210" s="28" t="str">
        <f>_xlfn.XLOOKUP(A2210,Macmahon!B:B,Macmahon!AK:AK,"",0)</f>
        <v/>
      </c>
      <c r="AI2210" s="28">
        <f t="shared" si="46"/>
        <v>0</v>
      </c>
      <c r="AJ2210" s="40" t="str">
        <f>E2210&amp;C2210&amp;B2210</f>
        <v>ZSP700000</v>
      </c>
      <c r="AK2210" s="40" t="str">
        <f>IFERROR(_xlfn.XLOOKUP(AJ2210,CrossRef!$A:$A,CrossRef!$J:$J,"Not Found"),"-")</f>
        <v>Not Found</v>
      </c>
      <c r="AL2210" s="40" t="str">
        <f>IFERROR(_xlfn.XLOOKUP(AJ2210,CrossRef!$A:$A,CrossRef!$K:$K,"Not Found"),"-")</f>
        <v>Not Found</v>
      </c>
      <c r="AM2210" s="40" t="str">
        <f>IFERROR(_xlfn.XLOOKUP(AJ2210,CrossRef!$A:$A,CrossRef!$L:$L,"Not Found"),"-")</f>
        <v>Not Found</v>
      </c>
    </row>
    <row r="2211" spans="1:39" x14ac:dyDescent="0.3">
      <c r="A2211" s="4" t="str">
        <f>D2211&amp;C2211&amp;B2211</f>
        <v>EX710879PALF</v>
      </c>
      <c r="B2211" s="4" t="str">
        <f>LEFT(N2211,FIND(" ",N2211)-1)</f>
        <v>LF</v>
      </c>
      <c r="C2211" s="4" t="str">
        <f>LEFT(M2211,4)</f>
        <v>79PA</v>
      </c>
      <c r="D2211" s="4" t="str">
        <f>LEFT(L2211,FIND(" ",L2211)-1)</f>
        <v>EX7108</v>
      </c>
      <c r="E2211" s="4" t="str">
        <f>MID(X2211,2,3)</f>
        <v>DHN</v>
      </c>
      <c r="G2211" s="17" t="s">
        <v>10234</v>
      </c>
      <c r="H2211" s="17" t="s">
        <v>10235</v>
      </c>
      <c r="I2211" s="17" t="s">
        <v>10257</v>
      </c>
      <c r="J2211" s="17" t="s">
        <v>10393</v>
      </c>
      <c r="K2211" s="17" t="s">
        <v>2755</v>
      </c>
      <c r="L2211" s="17" t="s">
        <v>10599</v>
      </c>
      <c r="M2211" s="17" t="s">
        <v>809</v>
      </c>
      <c r="N2211" s="17" t="s">
        <v>483</v>
      </c>
      <c r="O2211" s="18">
        <v>12000</v>
      </c>
      <c r="P2211" s="18">
        <v>14856.1546935799</v>
      </c>
      <c r="Q2211" s="16">
        <v>47086</v>
      </c>
      <c r="R2211" s="17" t="s">
        <v>11887</v>
      </c>
      <c r="S2211" s="17" t="s">
        <v>10240</v>
      </c>
      <c r="T2211" s="17" t="s">
        <v>11887</v>
      </c>
      <c r="U2211" s="17" t="s">
        <v>10248</v>
      </c>
      <c r="V2211" s="17"/>
      <c r="W2211" s="17" t="s">
        <v>11900</v>
      </c>
      <c r="X2211" s="17" t="s">
        <v>10600</v>
      </c>
      <c r="Y2211" s="18">
        <v>8816.67</v>
      </c>
      <c r="Z2211" s="17" t="s">
        <v>11901</v>
      </c>
      <c r="AA2211" s="18">
        <v>66220.634496919898</v>
      </c>
      <c r="AB2211" s="17" t="s">
        <v>10245</v>
      </c>
      <c r="AC2211" s="17" t="s">
        <v>10246</v>
      </c>
      <c r="AD2211" s="17" t="s">
        <v>10272</v>
      </c>
      <c r="AE2211" s="18">
        <v>-2856.1546935799302</v>
      </c>
      <c r="AF2211" s="31" t="str">
        <f>_xlfn.XLOOKUP(A2211,Macmahon!B:B,Macmahon!AE:AE,"",0)</f>
        <v/>
      </c>
      <c r="AG2211" s="28" t="str">
        <f>_xlfn.XLOOKUP(A2211,Macmahon!B:B,Macmahon!AJ:AJ,"",0)</f>
        <v/>
      </c>
      <c r="AH2211" s="28" t="str">
        <f>_xlfn.XLOOKUP(A2211,Macmahon!B:B,Macmahon!AK:AK,"",0)</f>
        <v/>
      </c>
      <c r="AI2211" s="28">
        <f t="shared" si="46"/>
        <v>0</v>
      </c>
      <c r="AJ2211" s="40" t="str">
        <f>E2211&amp;C2211&amp;B2211</f>
        <v>DHN79PALF</v>
      </c>
      <c r="AK2211" s="40" t="str">
        <f>IFERROR(_xlfn.XLOOKUP(AJ2211,CrossRef!$A:$A,CrossRef!$J:$J,"Not Found"),"-")</f>
        <v>EXBH095-HYSY-MOHY</v>
      </c>
      <c r="AL2211" s="40">
        <f>IFERROR(_xlfn.XLOOKUP(AJ2211,CrossRef!$A:$A,CrossRef!$K:$K,"Not Found"),"-")</f>
        <v>0</v>
      </c>
      <c r="AM2211" s="40" t="str">
        <f>IFERROR(_xlfn.XLOOKUP(AJ2211,CrossRef!$A:$A,CrossRef!$L:$L,"Not Found"),"-")</f>
        <v>12000H SWING MOTOR CHANGE LHF</v>
      </c>
    </row>
    <row r="2212" spans="1:39" x14ac:dyDescent="0.3">
      <c r="A2212" s="4" t="str">
        <f>D2212&amp;C2212&amp;B2212</f>
        <v>TD67395102RI</v>
      </c>
      <c r="B2212" s="4" t="str">
        <f>LEFT(N2212,FIND(" ",N2212)-1)</f>
        <v>RI</v>
      </c>
      <c r="C2212" s="4" t="str">
        <f>LEFT(M2212,4)</f>
        <v>5102</v>
      </c>
      <c r="D2212" s="4" t="str">
        <f>LEFT(L2212,FIND(" ",L2212)-1)</f>
        <v>TD6739</v>
      </c>
      <c r="E2212" s="4" t="str">
        <f>MID(X2212,2,3)</f>
        <v>ZSP</v>
      </c>
      <c r="G2212" s="17" t="s">
        <v>10234</v>
      </c>
      <c r="H2212" s="17" t="s">
        <v>10235</v>
      </c>
      <c r="I2212" s="17" t="s">
        <v>10251</v>
      </c>
      <c r="J2212" s="17" t="s">
        <v>10252</v>
      </c>
      <c r="K2212" s="17" t="s">
        <v>193</v>
      </c>
      <c r="L2212" s="17" t="s">
        <v>10289</v>
      </c>
      <c r="M2212" s="17" t="s">
        <v>695</v>
      </c>
      <c r="N2212" s="17" t="s">
        <v>61</v>
      </c>
      <c r="O2212" s="18">
        <v>20000</v>
      </c>
      <c r="P2212" s="18">
        <v>8393.1999134535708</v>
      </c>
      <c r="Q2212" s="19">
        <v>45777</v>
      </c>
      <c r="R2212" s="17" t="s">
        <v>11649</v>
      </c>
      <c r="S2212" s="17" t="s">
        <v>10286</v>
      </c>
      <c r="T2212" s="17" t="s">
        <v>11649</v>
      </c>
      <c r="U2212" s="17" t="s">
        <v>10248</v>
      </c>
      <c r="V2212" s="17"/>
      <c r="W2212" s="17"/>
      <c r="X2212" s="17" t="s">
        <v>10291</v>
      </c>
      <c r="Y2212" s="18">
        <v>0</v>
      </c>
      <c r="Z2212" s="17" t="s">
        <v>11652</v>
      </c>
      <c r="AA2212" s="22">
        <v>20</v>
      </c>
      <c r="AB2212" s="17" t="s">
        <v>10245</v>
      </c>
      <c r="AC2212" s="17" t="s">
        <v>10246</v>
      </c>
      <c r="AD2212" s="17" t="s">
        <v>10272</v>
      </c>
      <c r="AE2212" s="18">
        <v>11606.8000865464</v>
      </c>
      <c r="AF2212" s="31" t="str">
        <f>_xlfn.XLOOKUP(A2212,Macmahon!B:B,Macmahon!AE:AE,"",0)</f>
        <v/>
      </c>
      <c r="AG2212" s="28" t="str">
        <f>_xlfn.XLOOKUP(A2212,Macmahon!B:B,Macmahon!AJ:AJ,"",0)</f>
        <v/>
      </c>
      <c r="AH2212" s="28" t="str">
        <f>_xlfn.XLOOKUP(A2212,Macmahon!B:B,Macmahon!AK:AK,"",0)</f>
        <v/>
      </c>
      <c r="AI2212" s="28">
        <f t="shared" si="46"/>
        <v>0</v>
      </c>
      <c r="AJ2212" s="40" t="str">
        <f>E2212&amp;C2212&amp;B2212</f>
        <v>ZSP5102RI</v>
      </c>
      <c r="AK2212" s="40" t="str">
        <f>IFERROR(_xlfn.XLOOKUP(AJ2212,CrossRef!$A:$A,CrossRef!$J:$J,"Not Found"),"-")</f>
        <v>Not Found</v>
      </c>
      <c r="AL2212" s="40" t="str">
        <f>IFERROR(_xlfn.XLOOKUP(AJ2212,CrossRef!$A:$A,CrossRef!$K:$K,"Not Found"),"-")</f>
        <v>Not Found</v>
      </c>
      <c r="AM2212" s="40" t="str">
        <f>IFERROR(_xlfn.XLOOKUP(AJ2212,CrossRef!$A:$A,CrossRef!$L:$L,"Not Found"),"-")</f>
        <v>Not Found</v>
      </c>
    </row>
    <row r="2213" spans="1:39" x14ac:dyDescent="0.3">
      <c r="A2213" s="4" t="str">
        <f>D2213&amp;C2213&amp;B2213</f>
        <v>TD67395102LT</v>
      </c>
      <c r="B2213" s="4" t="str">
        <f>LEFT(N2213,FIND(" ",N2213)-1)</f>
        <v>LT</v>
      </c>
      <c r="C2213" s="4" t="str">
        <f>LEFT(M2213,4)</f>
        <v>5102</v>
      </c>
      <c r="D2213" s="4" t="str">
        <f>LEFT(L2213,FIND(" ",L2213)-1)</f>
        <v>TD6739</v>
      </c>
      <c r="E2213" s="4" t="str">
        <f>MID(X2213,2,3)</f>
        <v>ZSP</v>
      </c>
      <c r="G2213" s="17" t="s">
        <v>10234</v>
      </c>
      <c r="H2213" s="17" t="s">
        <v>10235</v>
      </c>
      <c r="I2213" s="17" t="s">
        <v>10251</v>
      </c>
      <c r="J2213" s="17" t="s">
        <v>10252</v>
      </c>
      <c r="K2213" s="17" t="s">
        <v>193</v>
      </c>
      <c r="L2213" s="17" t="s">
        <v>10289</v>
      </c>
      <c r="M2213" s="17" t="s">
        <v>695</v>
      </c>
      <c r="N2213" s="17" t="s">
        <v>57</v>
      </c>
      <c r="O2213" s="18">
        <v>20000</v>
      </c>
      <c r="P2213" s="18">
        <v>8393.1999134535708</v>
      </c>
      <c r="Q2213" s="19">
        <v>45777</v>
      </c>
      <c r="R2213" s="17" t="s">
        <v>11649</v>
      </c>
      <c r="S2213" s="17" t="s">
        <v>10286</v>
      </c>
      <c r="T2213" s="17" t="s">
        <v>11649</v>
      </c>
      <c r="U2213" s="17" t="s">
        <v>10248</v>
      </c>
      <c r="V2213" s="17"/>
      <c r="W2213" s="17"/>
      <c r="X2213" s="17" t="s">
        <v>10291</v>
      </c>
      <c r="Y2213" s="18">
        <v>0</v>
      </c>
      <c r="Z2213" s="17" t="s">
        <v>11653</v>
      </c>
      <c r="AA2213" s="22">
        <v>20</v>
      </c>
      <c r="AB2213" s="17" t="s">
        <v>10245</v>
      </c>
      <c r="AC2213" s="17" t="s">
        <v>10246</v>
      </c>
      <c r="AD2213" s="17" t="s">
        <v>10272</v>
      </c>
      <c r="AE2213" s="18">
        <v>11606.8000865464</v>
      </c>
      <c r="AF2213" s="31" t="str">
        <f>_xlfn.XLOOKUP(A2213,Macmahon!B:B,Macmahon!AE:AE,"",0)</f>
        <v/>
      </c>
      <c r="AG2213" s="28" t="str">
        <f>_xlfn.XLOOKUP(A2213,Macmahon!B:B,Macmahon!AJ:AJ,"",0)</f>
        <v/>
      </c>
      <c r="AH2213" s="28" t="str">
        <f>_xlfn.XLOOKUP(A2213,Macmahon!B:B,Macmahon!AK:AK,"",0)</f>
        <v/>
      </c>
      <c r="AI2213" s="28">
        <f t="shared" si="46"/>
        <v>0</v>
      </c>
      <c r="AJ2213" s="40" t="str">
        <f>E2213&amp;C2213&amp;B2213</f>
        <v>ZSP5102LT</v>
      </c>
      <c r="AK2213" s="40" t="str">
        <f>IFERROR(_xlfn.XLOOKUP(AJ2213,CrossRef!$A:$A,CrossRef!$J:$J,"Not Found"),"-")</f>
        <v>Not Found</v>
      </c>
      <c r="AL2213" s="40" t="str">
        <f>IFERROR(_xlfn.XLOOKUP(AJ2213,CrossRef!$A:$A,CrossRef!$K:$K,"Not Found"),"-")</f>
        <v>Not Found</v>
      </c>
      <c r="AM2213" s="40" t="str">
        <f>IFERROR(_xlfn.XLOOKUP(AJ2213,CrossRef!$A:$A,CrossRef!$L:$L,"Not Found"),"-")</f>
        <v>Not Found</v>
      </c>
    </row>
    <row r="2214" spans="1:39" x14ac:dyDescent="0.3">
      <c r="A2214" s="4" t="str">
        <f>D2214&amp;C2214&amp;B2214</f>
        <v>TD6739700000</v>
      </c>
      <c r="B2214" s="4" t="str">
        <f>LEFT(N2214,FIND(" ",N2214)-1)</f>
        <v>00</v>
      </c>
      <c r="C2214" s="4" t="str">
        <f>LEFT(M2214,4)</f>
        <v>7000</v>
      </c>
      <c r="D2214" s="4" t="str">
        <f>LEFT(L2214,FIND(" ",L2214)-1)</f>
        <v>TD6739</v>
      </c>
      <c r="E2214" s="4" t="str">
        <f>MID(X2214,2,3)</f>
        <v>ZSP</v>
      </c>
      <c r="G2214" s="17" t="s">
        <v>10234</v>
      </c>
      <c r="H2214" s="17" t="s">
        <v>11796</v>
      </c>
      <c r="I2214" s="17" t="s">
        <v>10251</v>
      </c>
      <c r="J2214" s="17" t="s">
        <v>10252</v>
      </c>
      <c r="K2214" s="17" t="s">
        <v>193</v>
      </c>
      <c r="L2214" s="17" t="s">
        <v>10289</v>
      </c>
      <c r="M2214" s="17" t="s">
        <v>807</v>
      </c>
      <c r="N2214" s="17" t="s">
        <v>17</v>
      </c>
      <c r="O2214" s="18">
        <v>75000</v>
      </c>
      <c r="P2214" s="18">
        <v>8393.1999134535708</v>
      </c>
      <c r="Q2214" s="19">
        <v>51072.379861111112</v>
      </c>
      <c r="R2214" s="17"/>
      <c r="S2214" s="17"/>
      <c r="T2214" s="17"/>
      <c r="U2214" s="17" t="s">
        <v>10248</v>
      </c>
      <c r="V2214" s="17"/>
      <c r="W2214" s="17"/>
      <c r="X2214" s="17" t="s">
        <v>10291</v>
      </c>
      <c r="Y2214" s="18">
        <v>0</v>
      </c>
      <c r="Z2214" s="17" t="s">
        <v>11798</v>
      </c>
      <c r="AA2214" s="18">
        <v>75000</v>
      </c>
      <c r="AB2214" s="17" t="s">
        <v>10245</v>
      </c>
      <c r="AC2214" s="17" t="s">
        <v>11799</v>
      </c>
      <c r="AD2214" s="17" t="s">
        <v>10272</v>
      </c>
      <c r="AE2214" s="18">
        <v>66606.800086546398</v>
      </c>
      <c r="AF2214" s="31" t="str">
        <f>_xlfn.XLOOKUP(A2214,Macmahon!B:B,Macmahon!AE:AE,"",0)</f>
        <v/>
      </c>
      <c r="AG2214" s="28" t="str">
        <f>_xlfn.XLOOKUP(A2214,Macmahon!B:B,Macmahon!AJ:AJ,"",0)</f>
        <v/>
      </c>
      <c r="AH2214" s="28" t="str">
        <f>_xlfn.XLOOKUP(A2214,Macmahon!B:B,Macmahon!AK:AK,"",0)</f>
        <v/>
      </c>
      <c r="AI2214" s="28">
        <f t="shared" si="46"/>
        <v>0</v>
      </c>
      <c r="AJ2214" s="40" t="str">
        <f>E2214&amp;C2214&amp;B2214</f>
        <v>ZSP700000</v>
      </c>
      <c r="AK2214" s="40" t="str">
        <f>IFERROR(_xlfn.XLOOKUP(AJ2214,CrossRef!$A:$A,CrossRef!$J:$J,"Not Found"),"-")</f>
        <v>Not Found</v>
      </c>
      <c r="AL2214" s="40" t="str">
        <f>IFERROR(_xlfn.XLOOKUP(AJ2214,CrossRef!$A:$A,CrossRef!$K:$K,"Not Found"),"-")</f>
        <v>Not Found</v>
      </c>
      <c r="AM2214" s="40" t="str">
        <f>IFERROR(_xlfn.XLOOKUP(AJ2214,CrossRef!$A:$A,CrossRef!$L:$L,"Not Found"),"-")</f>
        <v>Not Found</v>
      </c>
    </row>
    <row r="2215" spans="1:39" x14ac:dyDescent="0.3">
      <c r="A2215" s="4" t="str">
        <f>D2215&amp;C2215&amp;B2215</f>
        <v>TD67405102LT</v>
      </c>
      <c r="B2215" s="4" t="str">
        <f>LEFT(N2215,FIND(" ",N2215)-1)</f>
        <v>LT</v>
      </c>
      <c r="C2215" s="4" t="str">
        <f>LEFT(M2215,4)</f>
        <v>5102</v>
      </c>
      <c r="D2215" s="4" t="str">
        <f>LEFT(L2215,FIND(" ",L2215)-1)</f>
        <v>TD6740</v>
      </c>
      <c r="E2215" s="4" t="str">
        <f>MID(X2215,2,3)</f>
        <v>ZSP</v>
      </c>
      <c r="G2215" s="17" t="s">
        <v>10234</v>
      </c>
      <c r="H2215" s="17" t="s">
        <v>10235</v>
      </c>
      <c r="I2215" s="17" t="s">
        <v>10251</v>
      </c>
      <c r="J2215" s="17" t="s">
        <v>10252</v>
      </c>
      <c r="K2215" s="17" t="s">
        <v>193</v>
      </c>
      <c r="L2215" s="17" t="s">
        <v>10382</v>
      </c>
      <c r="M2215" s="17" t="s">
        <v>695</v>
      </c>
      <c r="N2215" s="17" t="s">
        <v>57</v>
      </c>
      <c r="O2215" s="18">
        <v>20000</v>
      </c>
      <c r="P2215" s="18">
        <v>8416.2286608868199</v>
      </c>
      <c r="Q2215" s="19">
        <v>45777</v>
      </c>
      <c r="R2215" s="17" t="s">
        <v>11649</v>
      </c>
      <c r="S2215" s="17" t="s">
        <v>10286</v>
      </c>
      <c r="T2215" s="17" t="s">
        <v>11649</v>
      </c>
      <c r="U2215" s="17" t="s">
        <v>10248</v>
      </c>
      <c r="V2215" s="17"/>
      <c r="W2215" s="17"/>
      <c r="X2215" s="17" t="s">
        <v>10384</v>
      </c>
      <c r="Y2215" s="18">
        <v>0</v>
      </c>
      <c r="Z2215" s="17" t="s">
        <v>11653</v>
      </c>
      <c r="AA2215" s="22">
        <v>20</v>
      </c>
      <c r="AB2215" s="17" t="s">
        <v>10245</v>
      </c>
      <c r="AC2215" s="17" t="s">
        <v>10246</v>
      </c>
      <c r="AD2215" s="17" t="s">
        <v>10272</v>
      </c>
      <c r="AE2215" s="18">
        <v>11583.7713391132</v>
      </c>
      <c r="AF2215" s="31" t="str">
        <f>_xlfn.XLOOKUP(A2215,Macmahon!B:B,Macmahon!AE:AE,"",0)</f>
        <v/>
      </c>
      <c r="AG2215" s="28" t="str">
        <f>_xlfn.XLOOKUP(A2215,Macmahon!B:B,Macmahon!AJ:AJ,"",0)</f>
        <v/>
      </c>
      <c r="AH2215" s="28" t="str">
        <f>_xlfn.XLOOKUP(A2215,Macmahon!B:B,Macmahon!AK:AK,"",0)</f>
        <v/>
      </c>
      <c r="AI2215" s="28">
        <f t="shared" si="46"/>
        <v>0</v>
      </c>
      <c r="AJ2215" s="40" t="str">
        <f>E2215&amp;C2215&amp;B2215</f>
        <v>ZSP5102LT</v>
      </c>
      <c r="AK2215" s="40" t="str">
        <f>IFERROR(_xlfn.XLOOKUP(AJ2215,CrossRef!$A:$A,CrossRef!$J:$J,"Not Found"),"-")</f>
        <v>Not Found</v>
      </c>
      <c r="AL2215" s="40" t="str">
        <f>IFERROR(_xlfn.XLOOKUP(AJ2215,CrossRef!$A:$A,CrossRef!$K:$K,"Not Found"),"-")</f>
        <v>Not Found</v>
      </c>
      <c r="AM2215" s="40" t="str">
        <f>IFERROR(_xlfn.XLOOKUP(AJ2215,CrossRef!$A:$A,CrossRef!$L:$L,"Not Found"),"-")</f>
        <v>Not Found</v>
      </c>
    </row>
    <row r="2216" spans="1:39" x14ac:dyDescent="0.3">
      <c r="A2216" s="4" t="str">
        <f>D2216&amp;C2216&amp;B2216</f>
        <v>TD67405102RI</v>
      </c>
      <c r="B2216" s="4" t="str">
        <f>LEFT(N2216,FIND(" ",N2216)-1)</f>
        <v>RI</v>
      </c>
      <c r="C2216" s="4" t="str">
        <f>LEFT(M2216,4)</f>
        <v>5102</v>
      </c>
      <c r="D2216" s="4" t="str">
        <f>LEFT(L2216,FIND(" ",L2216)-1)</f>
        <v>TD6740</v>
      </c>
      <c r="E2216" s="4" t="str">
        <f>MID(X2216,2,3)</f>
        <v>ZSP</v>
      </c>
      <c r="G2216" s="14" t="s">
        <v>10234</v>
      </c>
      <c r="H2216" s="14" t="s">
        <v>10235</v>
      </c>
      <c r="I2216" s="14" t="s">
        <v>10251</v>
      </c>
      <c r="J2216" s="14" t="s">
        <v>10252</v>
      </c>
      <c r="K2216" s="14" t="s">
        <v>193</v>
      </c>
      <c r="L2216" s="14" t="s">
        <v>10382</v>
      </c>
      <c r="M2216" s="14" t="s">
        <v>695</v>
      </c>
      <c r="N2216" s="14" t="s">
        <v>61</v>
      </c>
      <c r="O2216" s="15">
        <v>20000</v>
      </c>
      <c r="P2216" s="15">
        <v>8416.2286608868199</v>
      </c>
      <c r="Q2216" s="20">
        <v>45777</v>
      </c>
      <c r="R2216" s="14" t="s">
        <v>11649</v>
      </c>
      <c r="S2216" s="14" t="s">
        <v>10286</v>
      </c>
      <c r="T2216" s="14" t="s">
        <v>11649</v>
      </c>
      <c r="U2216" s="14" t="s">
        <v>10248</v>
      </c>
      <c r="V2216" s="14"/>
      <c r="W2216" s="14"/>
      <c r="X2216" s="14" t="s">
        <v>10384</v>
      </c>
      <c r="Y2216" s="15">
        <v>0</v>
      </c>
      <c r="Z2216" s="14" t="s">
        <v>11652</v>
      </c>
      <c r="AA2216" s="22">
        <v>20</v>
      </c>
      <c r="AB2216" s="14" t="s">
        <v>10245</v>
      </c>
      <c r="AC2216" s="14" t="s">
        <v>10246</v>
      </c>
      <c r="AD2216" s="14" t="s">
        <v>10272</v>
      </c>
      <c r="AE2216" s="15">
        <v>11583.7713391132</v>
      </c>
      <c r="AF2216" s="31" t="str">
        <f>_xlfn.XLOOKUP(A2216,Macmahon!B:B,Macmahon!AE:AE,"",0)</f>
        <v/>
      </c>
      <c r="AG2216" s="28" t="str">
        <f>_xlfn.XLOOKUP(A2216,Macmahon!B:B,Macmahon!AJ:AJ,"",0)</f>
        <v/>
      </c>
      <c r="AH2216" s="28" t="str">
        <f>_xlfn.XLOOKUP(A2216,Macmahon!B:B,Macmahon!AK:AK,"",0)</f>
        <v/>
      </c>
      <c r="AI2216" s="28">
        <f t="shared" si="46"/>
        <v>0</v>
      </c>
      <c r="AJ2216" s="40" t="str">
        <f>E2216&amp;C2216&amp;B2216</f>
        <v>ZSP5102RI</v>
      </c>
      <c r="AK2216" s="40" t="str">
        <f>IFERROR(_xlfn.XLOOKUP(AJ2216,CrossRef!$A:$A,CrossRef!$J:$J,"Not Found"),"-")</f>
        <v>Not Found</v>
      </c>
      <c r="AL2216" s="40" t="str">
        <f>IFERROR(_xlfn.XLOOKUP(AJ2216,CrossRef!$A:$A,CrossRef!$K:$K,"Not Found"),"-")</f>
        <v>Not Found</v>
      </c>
      <c r="AM2216" s="40" t="str">
        <f>IFERROR(_xlfn.XLOOKUP(AJ2216,CrossRef!$A:$A,CrossRef!$L:$L,"Not Found"),"-")</f>
        <v>Not Found</v>
      </c>
    </row>
    <row r="2217" spans="1:39" x14ac:dyDescent="0.3">
      <c r="A2217" s="4" t="str">
        <f>D2217&amp;C2217&amp;B2217</f>
        <v>TD6740700000</v>
      </c>
      <c r="B2217" s="4" t="str">
        <f>LEFT(N2217,FIND(" ",N2217)-1)</f>
        <v>00</v>
      </c>
      <c r="C2217" s="4" t="str">
        <f>LEFT(M2217,4)</f>
        <v>7000</v>
      </c>
      <c r="D2217" s="4" t="str">
        <f>LEFT(L2217,FIND(" ",L2217)-1)</f>
        <v>TD6740</v>
      </c>
      <c r="E2217" s="4" t="str">
        <f>MID(X2217,2,3)</f>
        <v>ZSP</v>
      </c>
      <c r="G2217" s="14" t="s">
        <v>10234</v>
      </c>
      <c r="H2217" s="14" t="s">
        <v>11796</v>
      </c>
      <c r="I2217" s="14" t="s">
        <v>10251</v>
      </c>
      <c r="J2217" s="14" t="s">
        <v>10252</v>
      </c>
      <c r="K2217" s="14" t="s">
        <v>193</v>
      </c>
      <c r="L2217" s="14" t="s">
        <v>10382</v>
      </c>
      <c r="M2217" s="14" t="s">
        <v>807</v>
      </c>
      <c r="N2217" s="14" t="s">
        <v>17</v>
      </c>
      <c r="O2217" s="15">
        <v>75000</v>
      </c>
      <c r="P2217" s="15">
        <v>8416.2286608868199</v>
      </c>
      <c r="Q2217" s="20">
        <v>51070.710960648146</v>
      </c>
      <c r="R2217" s="14"/>
      <c r="S2217" s="14"/>
      <c r="T2217" s="14"/>
      <c r="U2217" s="14" t="s">
        <v>10248</v>
      </c>
      <c r="V2217" s="14"/>
      <c r="W2217" s="14"/>
      <c r="X2217" s="14" t="s">
        <v>10384</v>
      </c>
      <c r="Y2217" s="15">
        <v>0</v>
      </c>
      <c r="Z2217" s="14" t="s">
        <v>11798</v>
      </c>
      <c r="AA2217" s="15">
        <v>75000</v>
      </c>
      <c r="AB2217" s="14" t="s">
        <v>10245</v>
      </c>
      <c r="AC2217" s="14" t="s">
        <v>11799</v>
      </c>
      <c r="AD2217" s="14" t="s">
        <v>10272</v>
      </c>
      <c r="AE2217" s="15">
        <v>66583.771339113198</v>
      </c>
      <c r="AF2217" s="31" t="str">
        <f>_xlfn.XLOOKUP(A2217,Macmahon!B:B,Macmahon!AE:AE,"",0)</f>
        <v/>
      </c>
      <c r="AG2217" s="28" t="str">
        <f>_xlfn.XLOOKUP(A2217,Macmahon!B:B,Macmahon!AJ:AJ,"",0)</f>
        <v/>
      </c>
      <c r="AH2217" s="28" t="str">
        <f>_xlfn.XLOOKUP(A2217,Macmahon!B:B,Macmahon!AK:AK,"",0)</f>
        <v/>
      </c>
      <c r="AI2217" s="28">
        <f t="shared" si="46"/>
        <v>0</v>
      </c>
      <c r="AJ2217" s="40" t="str">
        <f>E2217&amp;C2217&amp;B2217</f>
        <v>ZSP700000</v>
      </c>
      <c r="AK2217" s="40" t="str">
        <f>IFERROR(_xlfn.XLOOKUP(AJ2217,CrossRef!$A:$A,CrossRef!$J:$J,"Not Found"),"-")</f>
        <v>Not Found</v>
      </c>
      <c r="AL2217" s="40" t="str">
        <f>IFERROR(_xlfn.XLOOKUP(AJ2217,CrossRef!$A:$A,CrossRef!$K:$K,"Not Found"),"-")</f>
        <v>Not Found</v>
      </c>
      <c r="AM2217" s="40" t="str">
        <f>IFERROR(_xlfn.XLOOKUP(AJ2217,CrossRef!$A:$A,CrossRef!$L:$L,"Not Found"),"-")</f>
        <v>Not Found</v>
      </c>
    </row>
    <row r="2218" spans="1:39" x14ac:dyDescent="0.3">
      <c r="A2218" s="4" t="str">
        <f>D2218&amp;C2218&amp;B2218</f>
        <v>TD67415102LT</v>
      </c>
      <c r="B2218" s="4" t="str">
        <f>LEFT(N2218,FIND(" ",N2218)-1)</f>
        <v>LT</v>
      </c>
      <c r="C2218" s="4" t="str">
        <f>LEFT(M2218,4)</f>
        <v>5102</v>
      </c>
      <c r="D2218" s="4" t="str">
        <f>LEFT(L2218,FIND(" ",L2218)-1)</f>
        <v>TD6741</v>
      </c>
      <c r="E2218" s="4" t="str">
        <f>MID(X2218,2,3)</f>
        <v>ZSP</v>
      </c>
      <c r="G2218" s="14" t="s">
        <v>10234</v>
      </c>
      <c r="H2218" s="14" t="s">
        <v>10235</v>
      </c>
      <c r="I2218" s="14" t="s">
        <v>10251</v>
      </c>
      <c r="J2218" s="14" t="s">
        <v>10252</v>
      </c>
      <c r="K2218" s="14" t="s">
        <v>193</v>
      </c>
      <c r="L2218" s="14" t="s">
        <v>10284</v>
      </c>
      <c r="M2218" s="14" t="s">
        <v>695</v>
      </c>
      <c r="N2218" s="14" t="s">
        <v>57</v>
      </c>
      <c r="O2218" s="15">
        <v>20000</v>
      </c>
      <c r="P2218" s="15">
        <v>8501.4873877861501</v>
      </c>
      <c r="Q2218" s="20">
        <v>45777</v>
      </c>
      <c r="R2218" s="14" t="s">
        <v>11649</v>
      </c>
      <c r="S2218" s="14" t="s">
        <v>10286</v>
      </c>
      <c r="T2218" s="14" t="s">
        <v>11649</v>
      </c>
      <c r="U2218" s="14" t="s">
        <v>10248</v>
      </c>
      <c r="V2218" s="14"/>
      <c r="W2218" s="14"/>
      <c r="X2218" s="14" t="s">
        <v>10288</v>
      </c>
      <c r="Y2218" s="15">
        <v>0</v>
      </c>
      <c r="Z2218" s="14" t="s">
        <v>11653</v>
      </c>
      <c r="AA2218" s="22">
        <v>20</v>
      </c>
      <c r="AB2218" s="14" t="s">
        <v>10245</v>
      </c>
      <c r="AC2218" s="14" t="s">
        <v>10246</v>
      </c>
      <c r="AD2218" s="14" t="s">
        <v>10272</v>
      </c>
      <c r="AE2218" s="15">
        <v>11498.512612213901</v>
      </c>
      <c r="AF2218" s="31" t="str">
        <f>_xlfn.XLOOKUP(A2218,Macmahon!B:B,Macmahon!AE:AE,"",0)</f>
        <v/>
      </c>
      <c r="AG2218" s="28" t="str">
        <f>_xlfn.XLOOKUP(A2218,Macmahon!B:B,Macmahon!AJ:AJ,"",0)</f>
        <v/>
      </c>
      <c r="AH2218" s="28" t="str">
        <f>_xlfn.XLOOKUP(A2218,Macmahon!B:B,Macmahon!AK:AK,"",0)</f>
        <v/>
      </c>
      <c r="AI2218" s="28">
        <f t="shared" si="46"/>
        <v>0</v>
      </c>
      <c r="AJ2218" s="40" t="str">
        <f>E2218&amp;C2218&amp;B2218</f>
        <v>ZSP5102LT</v>
      </c>
      <c r="AK2218" s="40" t="str">
        <f>IFERROR(_xlfn.XLOOKUP(AJ2218,CrossRef!$A:$A,CrossRef!$J:$J,"Not Found"),"-")</f>
        <v>Not Found</v>
      </c>
      <c r="AL2218" s="40" t="str">
        <f>IFERROR(_xlfn.XLOOKUP(AJ2218,CrossRef!$A:$A,CrossRef!$K:$K,"Not Found"),"-")</f>
        <v>Not Found</v>
      </c>
      <c r="AM2218" s="40" t="str">
        <f>IFERROR(_xlfn.XLOOKUP(AJ2218,CrossRef!$A:$A,CrossRef!$L:$L,"Not Found"),"-")</f>
        <v>Not Found</v>
      </c>
    </row>
    <row r="2219" spans="1:39" x14ac:dyDescent="0.3">
      <c r="A2219" s="4" t="str">
        <f>D2219&amp;C2219&amp;B2219</f>
        <v>TD67415102RI</v>
      </c>
      <c r="B2219" s="4" t="str">
        <f>LEFT(N2219,FIND(" ",N2219)-1)</f>
        <v>RI</v>
      </c>
      <c r="C2219" s="4" t="str">
        <f>LEFT(M2219,4)</f>
        <v>5102</v>
      </c>
      <c r="D2219" s="4" t="str">
        <f>LEFT(L2219,FIND(" ",L2219)-1)</f>
        <v>TD6741</v>
      </c>
      <c r="E2219" s="4" t="str">
        <f>MID(X2219,2,3)</f>
        <v>ZSP</v>
      </c>
      <c r="G2219" s="14" t="s">
        <v>10234</v>
      </c>
      <c r="H2219" s="14" t="s">
        <v>10235</v>
      </c>
      <c r="I2219" s="14" t="s">
        <v>10251</v>
      </c>
      <c r="J2219" s="14" t="s">
        <v>10252</v>
      </c>
      <c r="K2219" s="14" t="s">
        <v>193</v>
      </c>
      <c r="L2219" s="14" t="s">
        <v>10284</v>
      </c>
      <c r="M2219" s="14" t="s">
        <v>695</v>
      </c>
      <c r="N2219" s="14" t="s">
        <v>61</v>
      </c>
      <c r="O2219" s="15">
        <v>20000</v>
      </c>
      <c r="P2219" s="15">
        <v>8501.4873877861501</v>
      </c>
      <c r="Q2219" s="20">
        <v>45777</v>
      </c>
      <c r="R2219" s="14" t="s">
        <v>11649</v>
      </c>
      <c r="S2219" s="14" t="s">
        <v>10286</v>
      </c>
      <c r="T2219" s="14" t="s">
        <v>11649</v>
      </c>
      <c r="U2219" s="14" t="s">
        <v>10248</v>
      </c>
      <c r="V2219" s="14"/>
      <c r="W2219" s="14"/>
      <c r="X2219" s="14" t="s">
        <v>10288</v>
      </c>
      <c r="Y2219" s="15">
        <v>0</v>
      </c>
      <c r="Z2219" s="14" t="s">
        <v>11652</v>
      </c>
      <c r="AA2219" s="22">
        <v>20</v>
      </c>
      <c r="AB2219" s="14" t="s">
        <v>10245</v>
      </c>
      <c r="AC2219" s="14" t="s">
        <v>10246</v>
      </c>
      <c r="AD2219" s="14" t="s">
        <v>10272</v>
      </c>
      <c r="AE2219" s="15">
        <v>11498.512612213901</v>
      </c>
      <c r="AF2219" s="31" t="str">
        <f>_xlfn.XLOOKUP(A2219,Macmahon!B:B,Macmahon!AE:AE,"",0)</f>
        <v/>
      </c>
      <c r="AG2219" s="28" t="str">
        <f>_xlfn.XLOOKUP(A2219,Macmahon!B:B,Macmahon!AJ:AJ,"",0)</f>
        <v/>
      </c>
      <c r="AH2219" s="28" t="str">
        <f>_xlfn.XLOOKUP(A2219,Macmahon!B:B,Macmahon!AK:AK,"",0)</f>
        <v/>
      </c>
      <c r="AI2219" s="28">
        <f t="shared" si="46"/>
        <v>0</v>
      </c>
      <c r="AJ2219" s="40" t="str">
        <f>E2219&amp;C2219&amp;B2219</f>
        <v>ZSP5102RI</v>
      </c>
      <c r="AK2219" s="40" t="str">
        <f>IFERROR(_xlfn.XLOOKUP(AJ2219,CrossRef!$A:$A,CrossRef!$J:$J,"Not Found"),"-")</f>
        <v>Not Found</v>
      </c>
      <c r="AL2219" s="40" t="str">
        <f>IFERROR(_xlfn.XLOOKUP(AJ2219,CrossRef!$A:$A,CrossRef!$K:$K,"Not Found"),"-")</f>
        <v>Not Found</v>
      </c>
      <c r="AM2219" s="40" t="str">
        <f>IFERROR(_xlfn.XLOOKUP(AJ2219,CrossRef!$A:$A,CrossRef!$L:$L,"Not Found"),"-")</f>
        <v>Not Found</v>
      </c>
    </row>
    <row r="2220" spans="1:39" x14ac:dyDescent="0.3">
      <c r="A2220" s="4" t="str">
        <f>D2220&amp;C2220&amp;B2220</f>
        <v>TD6741700000</v>
      </c>
      <c r="B2220" s="4" t="str">
        <f>LEFT(N2220,FIND(" ",N2220)-1)</f>
        <v>00</v>
      </c>
      <c r="C2220" s="4" t="str">
        <f>LEFT(M2220,4)</f>
        <v>7000</v>
      </c>
      <c r="D2220" s="4" t="str">
        <f>LEFT(L2220,FIND(" ",L2220)-1)</f>
        <v>TD6741</v>
      </c>
      <c r="E2220" s="4" t="str">
        <f>MID(X2220,2,3)</f>
        <v>ZSP</v>
      </c>
      <c r="G2220" s="14" t="s">
        <v>10234</v>
      </c>
      <c r="H2220" s="14" t="s">
        <v>11796</v>
      </c>
      <c r="I2220" s="14" t="s">
        <v>10251</v>
      </c>
      <c r="J2220" s="14" t="s">
        <v>10252</v>
      </c>
      <c r="K2220" s="14" t="s">
        <v>193</v>
      </c>
      <c r="L2220" s="14" t="s">
        <v>10284</v>
      </c>
      <c r="M2220" s="14" t="s">
        <v>807</v>
      </c>
      <c r="N2220" s="14" t="s">
        <v>17</v>
      </c>
      <c r="O2220" s="15">
        <v>75000</v>
      </c>
      <c r="P2220" s="15">
        <v>8501.4873877861501</v>
      </c>
      <c r="Q2220" s="20">
        <v>51064.532233796293</v>
      </c>
      <c r="R2220" s="14"/>
      <c r="S2220" s="14"/>
      <c r="T2220" s="14"/>
      <c r="U2220" s="14" t="s">
        <v>10248</v>
      </c>
      <c r="V2220" s="14"/>
      <c r="W2220" s="14"/>
      <c r="X2220" s="14" t="s">
        <v>10288</v>
      </c>
      <c r="Y2220" s="15">
        <v>0</v>
      </c>
      <c r="Z2220" s="14" t="s">
        <v>11798</v>
      </c>
      <c r="AA2220" s="15">
        <v>75000</v>
      </c>
      <c r="AB2220" s="14" t="s">
        <v>10245</v>
      </c>
      <c r="AC2220" s="14" t="s">
        <v>11799</v>
      </c>
      <c r="AD2220" s="14" t="s">
        <v>10272</v>
      </c>
      <c r="AE2220" s="15">
        <v>66498.512612213803</v>
      </c>
      <c r="AF2220" s="31" t="str">
        <f>_xlfn.XLOOKUP(A2220,Macmahon!B:B,Macmahon!AE:AE,"",0)</f>
        <v/>
      </c>
      <c r="AG2220" s="28" t="str">
        <f>_xlfn.XLOOKUP(A2220,Macmahon!B:B,Macmahon!AJ:AJ,"",0)</f>
        <v/>
      </c>
      <c r="AH2220" s="28" t="str">
        <f>_xlfn.XLOOKUP(A2220,Macmahon!B:B,Macmahon!AK:AK,"",0)</f>
        <v/>
      </c>
      <c r="AI2220" s="28">
        <f t="shared" si="46"/>
        <v>0</v>
      </c>
      <c r="AJ2220" s="40" t="str">
        <f>E2220&amp;C2220&amp;B2220</f>
        <v>ZSP700000</v>
      </c>
      <c r="AK2220" s="40" t="str">
        <f>IFERROR(_xlfn.XLOOKUP(AJ2220,CrossRef!$A:$A,CrossRef!$J:$J,"Not Found"),"-")</f>
        <v>Not Found</v>
      </c>
      <c r="AL2220" s="40" t="str">
        <f>IFERROR(_xlfn.XLOOKUP(AJ2220,CrossRef!$A:$A,CrossRef!$K:$K,"Not Found"),"-")</f>
        <v>Not Found</v>
      </c>
      <c r="AM2220" s="40" t="str">
        <f>IFERROR(_xlfn.XLOOKUP(AJ2220,CrossRef!$A:$A,CrossRef!$L:$L,"Not Found"),"-")</f>
        <v>Not Found</v>
      </c>
    </row>
    <row r="2221" spans="1:39" x14ac:dyDescent="0.3">
      <c r="A2221" s="4" t="str">
        <f>D2221&amp;C2221&amp;B2221</f>
        <v>TW2391700000</v>
      </c>
      <c r="B2221" s="4" t="str">
        <f>LEFT(N2221,FIND(" ",N2221)-1)</f>
        <v>00</v>
      </c>
      <c r="C2221" s="4" t="str">
        <f>LEFT(M2221,4)</f>
        <v>7000</v>
      </c>
      <c r="D2221" s="4" t="str">
        <f>LEFT(L2221,FIND(" ",L2221)-1)</f>
        <v>TW2391</v>
      </c>
      <c r="E2221" s="4" t="str">
        <f>MID(X2221,2,3)</f>
        <v>3PR</v>
      </c>
      <c r="G2221" s="17" t="s">
        <v>10234</v>
      </c>
      <c r="H2221" s="17" t="s">
        <v>11796</v>
      </c>
      <c r="I2221" s="17" t="s">
        <v>10236</v>
      </c>
      <c r="J2221" s="17" t="s">
        <v>10237</v>
      </c>
      <c r="K2221" s="17" t="s">
        <v>167</v>
      </c>
      <c r="L2221" s="17" t="s">
        <v>10238</v>
      </c>
      <c r="M2221" s="17" t="s">
        <v>807</v>
      </c>
      <c r="N2221" s="17" t="s">
        <v>17</v>
      </c>
      <c r="O2221" s="18">
        <v>75000</v>
      </c>
      <c r="P2221" s="18">
        <v>84897.3782350369</v>
      </c>
      <c r="Q2221" s="16">
        <v>49145</v>
      </c>
      <c r="R2221" s="17"/>
      <c r="S2221" s="17"/>
      <c r="T2221" s="17"/>
      <c r="U2221" s="17" t="s">
        <v>10248</v>
      </c>
      <c r="V2221" s="17"/>
      <c r="W2221" s="17" t="s">
        <v>11797</v>
      </c>
      <c r="X2221" s="17" t="s">
        <v>10243</v>
      </c>
      <c r="Y2221" s="18">
        <v>0</v>
      </c>
      <c r="Z2221" s="17" t="s">
        <v>11798</v>
      </c>
      <c r="AA2221" s="18">
        <v>120621.782340862</v>
      </c>
      <c r="AB2221" s="17" t="s">
        <v>10245</v>
      </c>
      <c r="AC2221" s="17" t="s">
        <v>11799</v>
      </c>
      <c r="AD2221" s="17"/>
      <c r="AE2221" s="18">
        <v>-9897.3782350369092</v>
      </c>
      <c r="AF2221" s="31" t="str">
        <f>_xlfn.XLOOKUP(A2221,Macmahon!B:B,Macmahon!AE:AE,"",0)</f>
        <v/>
      </c>
      <c r="AG2221" s="28" t="str">
        <f>_xlfn.XLOOKUP(A2221,Macmahon!B:B,Macmahon!AJ:AJ,"",0)</f>
        <v/>
      </c>
      <c r="AH2221" s="28" t="str">
        <f>_xlfn.XLOOKUP(A2221,Macmahon!B:B,Macmahon!AK:AK,"",0)</f>
        <v/>
      </c>
      <c r="AI2221" s="28">
        <f t="shared" si="46"/>
        <v>0</v>
      </c>
      <c r="AJ2221" s="40" t="str">
        <f>E2221&amp;C2221&amp;B2221</f>
        <v>3PR700000</v>
      </c>
      <c r="AK2221" s="40" t="str">
        <f>IFERROR(_xlfn.XLOOKUP(AJ2221,CrossRef!$A:$A,CrossRef!$J:$J,"Not Found"),"-")</f>
        <v>Not Found</v>
      </c>
      <c r="AL2221" s="40" t="str">
        <f>IFERROR(_xlfn.XLOOKUP(AJ2221,CrossRef!$A:$A,CrossRef!$K:$K,"Not Found"),"-")</f>
        <v>Not Found</v>
      </c>
      <c r="AM2221" s="40" t="str">
        <f>IFERROR(_xlfn.XLOOKUP(AJ2221,CrossRef!$A:$A,CrossRef!$L:$L,"Not Found"),"-")</f>
        <v>Not Found</v>
      </c>
    </row>
    <row r="2222" spans="1:39" x14ac:dyDescent="0.3">
      <c r="A2222" s="4" t="str">
        <f>D2222&amp;C2222&amp;B2222</f>
        <v>TW2394700000</v>
      </c>
      <c r="B2222" s="4" t="str">
        <f>LEFT(N2222,FIND(" ",N2222)-1)</f>
        <v>00</v>
      </c>
      <c r="C2222" s="4" t="str">
        <f>LEFT(M2222,4)</f>
        <v>7000</v>
      </c>
      <c r="D2222" s="4" t="str">
        <f>LEFT(L2222,FIND(" ",L2222)-1)</f>
        <v>TW2394</v>
      </c>
      <c r="E2222" s="4" t="str">
        <f>MID(X2222,2,3)</f>
        <v>3PR</v>
      </c>
      <c r="G2222" s="14" t="s">
        <v>10234</v>
      </c>
      <c r="H2222" s="14" t="s">
        <v>11796</v>
      </c>
      <c r="I2222" s="14" t="s">
        <v>10236</v>
      </c>
      <c r="J2222" s="14" t="s">
        <v>10237</v>
      </c>
      <c r="K2222" s="14" t="s">
        <v>167</v>
      </c>
      <c r="L2222" s="14" t="s">
        <v>10247</v>
      </c>
      <c r="M2222" s="14" t="s">
        <v>807</v>
      </c>
      <c r="N2222" s="14" t="s">
        <v>17</v>
      </c>
      <c r="O2222" s="15">
        <v>75000</v>
      </c>
      <c r="P2222" s="15">
        <v>27219.3782350369</v>
      </c>
      <c r="Q2222" s="16">
        <v>49317</v>
      </c>
      <c r="R2222" s="14"/>
      <c r="S2222" s="14"/>
      <c r="T2222" s="14"/>
      <c r="U2222" s="14" t="s">
        <v>10248</v>
      </c>
      <c r="V2222" s="14"/>
      <c r="W2222" s="14" t="s">
        <v>11797</v>
      </c>
      <c r="X2222" s="14" t="s">
        <v>10250</v>
      </c>
      <c r="Y2222" s="15">
        <v>0</v>
      </c>
      <c r="Z2222" s="14" t="s">
        <v>11798</v>
      </c>
      <c r="AA2222" s="15">
        <v>65062.878850102701</v>
      </c>
      <c r="AB2222" s="14" t="s">
        <v>10245</v>
      </c>
      <c r="AC2222" s="14" t="s">
        <v>11799</v>
      </c>
      <c r="AD2222" s="14"/>
      <c r="AE2222" s="15">
        <v>47780.6217649631</v>
      </c>
      <c r="AF2222" s="31" t="str">
        <f>_xlfn.XLOOKUP(A2222,Macmahon!B:B,Macmahon!AE:AE,"",0)</f>
        <v/>
      </c>
      <c r="AG2222" s="28" t="str">
        <f>_xlfn.XLOOKUP(A2222,Macmahon!B:B,Macmahon!AJ:AJ,"",0)</f>
        <v/>
      </c>
      <c r="AH2222" s="28" t="str">
        <f>_xlfn.XLOOKUP(A2222,Macmahon!B:B,Macmahon!AK:AK,"",0)</f>
        <v/>
      </c>
      <c r="AI2222" s="28">
        <f t="shared" si="46"/>
        <v>0</v>
      </c>
      <c r="AJ2222" s="40" t="str">
        <f>E2222&amp;C2222&amp;B2222</f>
        <v>3PR700000</v>
      </c>
      <c r="AK2222" s="40" t="str">
        <f>IFERROR(_xlfn.XLOOKUP(AJ2222,CrossRef!$A:$A,CrossRef!$J:$J,"Not Found"),"-")</f>
        <v>Not Found</v>
      </c>
      <c r="AL2222" s="40" t="str">
        <f>IFERROR(_xlfn.XLOOKUP(AJ2222,CrossRef!$A:$A,CrossRef!$K:$K,"Not Found"),"-")</f>
        <v>Not Found</v>
      </c>
      <c r="AM2222" s="40" t="str">
        <f>IFERROR(_xlfn.XLOOKUP(AJ2222,CrossRef!$A:$A,CrossRef!$L:$L,"Not Found"),"-")</f>
        <v>Not Found</v>
      </c>
    </row>
  </sheetData>
  <autoFilter ref="A1:AM2222" xr:uid="{1FA6C744-6E79-4C85-B1B6-B5C2F14C22A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22CA-A687-4D1A-8504-B14ABEEF6224}">
  <dimension ref="A1:C563"/>
  <sheetViews>
    <sheetView workbookViewId="0">
      <selection sqref="A1:C1048576"/>
    </sheetView>
  </sheetViews>
  <sheetFormatPr defaultRowHeight="14.4" x14ac:dyDescent="0.3"/>
  <cols>
    <col min="1" max="1" width="35" bestFit="1" customWidth="1"/>
    <col min="2" max="2" width="26" bestFit="1" customWidth="1"/>
    <col min="3" max="3" width="7.33203125" bestFit="1" customWidth="1"/>
  </cols>
  <sheetData>
    <row r="1" spans="1:3" x14ac:dyDescent="0.3">
      <c r="A1" t="s">
        <v>11915</v>
      </c>
      <c r="B1" s="13" t="s">
        <v>10213</v>
      </c>
      <c r="C1" s="13" t="s">
        <v>10211</v>
      </c>
    </row>
    <row r="2" spans="1:3" x14ac:dyDescent="0.3">
      <c r="A2" s="17" t="s">
        <v>16</v>
      </c>
      <c r="B2" s="17" t="s">
        <v>17</v>
      </c>
      <c r="C2" s="17" t="s">
        <v>5885</v>
      </c>
    </row>
    <row r="3" spans="1:3" x14ac:dyDescent="0.3">
      <c r="A3" s="17" t="s">
        <v>299</v>
      </c>
      <c r="B3" s="17" t="s">
        <v>17</v>
      </c>
      <c r="C3" s="17" t="s">
        <v>5885</v>
      </c>
    </row>
    <row r="4" spans="1:3" x14ac:dyDescent="0.3">
      <c r="A4" s="17" t="s">
        <v>11168</v>
      </c>
      <c r="B4" s="17" t="s">
        <v>228</v>
      </c>
      <c r="C4" s="17" t="s">
        <v>5885</v>
      </c>
    </row>
    <row r="5" spans="1:3" x14ac:dyDescent="0.3">
      <c r="A5" s="14" t="s">
        <v>11471</v>
      </c>
      <c r="B5" s="14" t="s">
        <v>493</v>
      </c>
      <c r="C5" s="14" t="s">
        <v>5885</v>
      </c>
    </row>
    <row r="6" spans="1:3" x14ac:dyDescent="0.3">
      <c r="A6" s="17" t="s">
        <v>11471</v>
      </c>
      <c r="B6" s="17" t="s">
        <v>483</v>
      </c>
      <c r="C6" s="17" t="s">
        <v>5885</v>
      </c>
    </row>
    <row r="7" spans="1:3" x14ac:dyDescent="0.3">
      <c r="A7" s="14" t="s">
        <v>11471</v>
      </c>
      <c r="B7" s="14" t="s">
        <v>490</v>
      </c>
      <c r="C7" s="14" t="s">
        <v>5885</v>
      </c>
    </row>
    <row r="8" spans="1:3" x14ac:dyDescent="0.3">
      <c r="A8" s="17" t="s">
        <v>11471</v>
      </c>
      <c r="B8" s="17" t="s">
        <v>487</v>
      </c>
      <c r="C8" s="17" t="s">
        <v>5885</v>
      </c>
    </row>
    <row r="9" spans="1:3" x14ac:dyDescent="0.3">
      <c r="A9" s="14" t="s">
        <v>11504</v>
      </c>
      <c r="B9" s="14" t="s">
        <v>57</v>
      </c>
      <c r="C9" s="14" t="s">
        <v>5885</v>
      </c>
    </row>
    <row r="10" spans="1:3" x14ac:dyDescent="0.3">
      <c r="A10" s="17" t="s">
        <v>11504</v>
      </c>
      <c r="B10" s="17" t="s">
        <v>61</v>
      </c>
      <c r="C10" s="17" t="s">
        <v>5885</v>
      </c>
    </row>
    <row r="11" spans="1:3" x14ac:dyDescent="0.3">
      <c r="A11" s="17" t="s">
        <v>11529</v>
      </c>
      <c r="B11" s="17" t="s">
        <v>17</v>
      </c>
      <c r="C11" s="17" t="s">
        <v>5885</v>
      </c>
    </row>
    <row r="12" spans="1:3" x14ac:dyDescent="0.3">
      <c r="A12" s="14" t="s">
        <v>11687</v>
      </c>
      <c r="B12" s="14" t="s">
        <v>17</v>
      </c>
      <c r="C12" s="14" t="s">
        <v>5885</v>
      </c>
    </row>
    <row r="13" spans="1:3" x14ac:dyDescent="0.3">
      <c r="A13" s="17" t="s">
        <v>11690</v>
      </c>
      <c r="B13" s="17" t="s">
        <v>17</v>
      </c>
      <c r="C13" s="17" t="s">
        <v>5885</v>
      </c>
    </row>
    <row r="14" spans="1:3" x14ac:dyDescent="0.3">
      <c r="A14" s="17" t="s">
        <v>11789</v>
      </c>
      <c r="B14" s="17" t="s">
        <v>17</v>
      </c>
      <c r="C14" s="17" t="s">
        <v>5885</v>
      </c>
    </row>
    <row r="15" spans="1:3" x14ac:dyDescent="0.3">
      <c r="A15" s="14" t="s">
        <v>11793</v>
      </c>
      <c r="B15" s="14" t="s">
        <v>17</v>
      </c>
      <c r="C15" s="14" t="s">
        <v>5885</v>
      </c>
    </row>
    <row r="16" spans="1:3" x14ac:dyDescent="0.3">
      <c r="A16" s="14" t="s">
        <v>807</v>
      </c>
      <c r="B16" s="14" t="s">
        <v>17</v>
      </c>
      <c r="C16" s="14" t="s">
        <v>5885</v>
      </c>
    </row>
    <row r="17" spans="1:3" x14ac:dyDescent="0.3">
      <c r="A17" s="14" t="s">
        <v>16</v>
      </c>
      <c r="B17" s="14" t="s">
        <v>17</v>
      </c>
      <c r="C17" s="14" t="s">
        <v>92</v>
      </c>
    </row>
    <row r="18" spans="1:3" x14ac:dyDescent="0.3">
      <c r="A18" s="17" t="s">
        <v>299</v>
      </c>
      <c r="B18" s="17" t="s">
        <v>17</v>
      </c>
      <c r="C18" s="17" t="s">
        <v>92</v>
      </c>
    </row>
    <row r="19" spans="1:3" x14ac:dyDescent="0.3">
      <c r="A19" s="14" t="s">
        <v>418</v>
      </c>
      <c r="B19" s="14" t="s">
        <v>17</v>
      </c>
      <c r="C19" s="14" t="s">
        <v>92</v>
      </c>
    </row>
    <row r="20" spans="1:3" x14ac:dyDescent="0.3">
      <c r="A20" s="14" t="s">
        <v>876</v>
      </c>
      <c r="B20" s="14" t="s">
        <v>487</v>
      </c>
      <c r="C20" s="14" t="s">
        <v>92</v>
      </c>
    </row>
    <row r="21" spans="1:3" x14ac:dyDescent="0.3">
      <c r="A21" s="17" t="s">
        <v>876</v>
      </c>
      <c r="B21" s="17" t="s">
        <v>490</v>
      </c>
      <c r="C21" s="17" t="s">
        <v>92</v>
      </c>
    </row>
    <row r="22" spans="1:3" x14ac:dyDescent="0.3">
      <c r="A22" s="14" t="s">
        <v>876</v>
      </c>
      <c r="B22" s="14" t="s">
        <v>483</v>
      </c>
      <c r="C22" s="14" t="s">
        <v>92</v>
      </c>
    </row>
    <row r="23" spans="1:3" x14ac:dyDescent="0.3">
      <c r="A23" s="14" t="s">
        <v>876</v>
      </c>
      <c r="B23" s="14" t="s">
        <v>493</v>
      </c>
      <c r="C23" s="14" t="s">
        <v>92</v>
      </c>
    </row>
    <row r="24" spans="1:3" x14ac:dyDescent="0.3">
      <c r="A24" s="14" t="s">
        <v>482</v>
      </c>
      <c r="B24" s="14" t="s">
        <v>61</v>
      </c>
      <c r="C24" s="14" t="s">
        <v>92</v>
      </c>
    </row>
    <row r="25" spans="1:3" x14ac:dyDescent="0.3">
      <c r="A25" s="17" t="s">
        <v>482</v>
      </c>
      <c r="B25" s="17" t="s">
        <v>57</v>
      </c>
      <c r="C25" s="17" t="s">
        <v>92</v>
      </c>
    </row>
    <row r="26" spans="1:3" x14ac:dyDescent="0.3">
      <c r="A26" s="17" t="s">
        <v>807</v>
      </c>
      <c r="B26" s="17" t="s">
        <v>17</v>
      </c>
      <c r="C26" s="17" t="s">
        <v>92</v>
      </c>
    </row>
    <row r="27" spans="1:3" x14ac:dyDescent="0.3">
      <c r="A27" s="14" t="s">
        <v>16</v>
      </c>
      <c r="B27" s="14" t="s">
        <v>17</v>
      </c>
      <c r="C27" s="14" t="s">
        <v>87</v>
      </c>
    </row>
    <row r="28" spans="1:3" x14ac:dyDescent="0.3">
      <c r="A28" s="17" t="s">
        <v>299</v>
      </c>
      <c r="B28" s="17" t="s">
        <v>17</v>
      </c>
      <c r="C28" s="17" t="s">
        <v>87</v>
      </c>
    </row>
    <row r="29" spans="1:3" x14ac:dyDescent="0.3">
      <c r="A29" s="14" t="s">
        <v>11168</v>
      </c>
      <c r="B29" s="14" t="s">
        <v>17</v>
      </c>
      <c r="C29" s="14" t="s">
        <v>87</v>
      </c>
    </row>
    <row r="30" spans="1:3" x14ac:dyDescent="0.3">
      <c r="A30" s="17" t="s">
        <v>876</v>
      </c>
      <c r="B30" s="17" t="s">
        <v>487</v>
      </c>
      <c r="C30" s="17" t="s">
        <v>87</v>
      </c>
    </row>
    <row r="31" spans="1:3" x14ac:dyDescent="0.3">
      <c r="A31" s="17" t="s">
        <v>876</v>
      </c>
      <c r="B31" s="17" t="s">
        <v>483</v>
      </c>
      <c r="C31" s="17" t="s">
        <v>87</v>
      </c>
    </row>
    <row r="32" spans="1:3" x14ac:dyDescent="0.3">
      <c r="A32" s="14" t="s">
        <v>807</v>
      </c>
      <c r="B32" s="14" t="s">
        <v>17</v>
      </c>
      <c r="C32" s="14" t="s">
        <v>87</v>
      </c>
    </row>
    <row r="33" spans="1:3" x14ac:dyDescent="0.3">
      <c r="A33" s="17" t="s">
        <v>16</v>
      </c>
      <c r="B33" s="17" t="s">
        <v>17</v>
      </c>
      <c r="C33" s="17" t="s">
        <v>95</v>
      </c>
    </row>
    <row r="34" spans="1:3" x14ac:dyDescent="0.3">
      <c r="A34" s="17" t="s">
        <v>299</v>
      </c>
      <c r="B34" s="17" t="s">
        <v>17</v>
      </c>
      <c r="C34" s="17" t="s">
        <v>95</v>
      </c>
    </row>
    <row r="35" spans="1:3" x14ac:dyDescent="0.3">
      <c r="A35" s="14" t="s">
        <v>11168</v>
      </c>
      <c r="B35" s="14" t="s">
        <v>228</v>
      </c>
      <c r="C35" s="14" t="s">
        <v>95</v>
      </c>
    </row>
    <row r="36" spans="1:3" x14ac:dyDescent="0.3">
      <c r="A36" s="14" t="s">
        <v>11471</v>
      </c>
      <c r="B36" s="14" t="s">
        <v>483</v>
      </c>
      <c r="C36" s="14" t="s">
        <v>95</v>
      </c>
    </row>
    <row r="37" spans="1:3" x14ac:dyDescent="0.3">
      <c r="A37" s="17" t="s">
        <v>11471</v>
      </c>
      <c r="B37" s="17" t="s">
        <v>487</v>
      </c>
      <c r="C37" s="17" t="s">
        <v>95</v>
      </c>
    </row>
    <row r="38" spans="1:3" x14ac:dyDescent="0.3">
      <c r="A38" s="14" t="s">
        <v>11471</v>
      </c>
      <c r="B38" s="14" t="s">
        <v>490</v>
      </c>
      <c r="C38" s="14" t="s">
        <v>95</v>
      </c>
    </row>
    <row r="39" spans="1:3" x14ac:dyDescent="0.3">
      <c r="A39" s="17" t="s">
        <v>11471</v>
      </c>
      <c r="B39" s="17" t="s">
        <v>493</v>
      </c>
      <c r="C39" s="17" t="s">
        <v>95</v>
      </c>
    </row>
    <row r="40" spans="1:3" x14ac:dyDescent="0.3">
      <c r="A40" s="17" t="s">
        <v>11529</v>
      </c>
      <c r="B40" s="17" t="s">
        <v>17</v>
      </c>
      <c r="C40" s="17" t="s">
        <v>95</v>
      </c>
    </row>
    <row r="41" spans="1:3" x14ac:dyDescent="0.3">
      <c r="A41" s="17" t="s">
        <v>807</v>
      </c>
      <c r="B41" s="17" t="s">
        <v>17</v>
      </c>
      <c r="C41" s="17" t="s">
        <v>95</v>
      </c>
    </row>
    <row r="42" spans="1:3" x14ac:dyDescent="0.3">
      <c r="A42" s="17" t="s">
        <v>16</v>
      </c>
      <c r="B42" s="17" t="s">
        <v>17</v>
      </c>
      <c r="C42" s="17" t="s">
        <v>101</v>
      </c>
    </row>
    <row r="43" spans="1:3" x14ac:dyDescent="0.3">
      <c r="A43" s="17" t="s">
        <v>299</v>
      </c>
      <c r="B43" s="17" t="s">
        <v>17</v>
      </c>
      <c r="C43" s="17" t="s">
        <v>101</v>
      </c>
    </row>
    <row r="44" spans="1:3" x14ac:dyDescent="0.3">
      <c r="A44" s="14" t="s">
        <v>11168</v>
      </c>
      <c r="B44" s="14" t="s">
        <v>17</v>
      </c>
      <c r="C44" s="14" t="s">
        <v>101</v>
      </c>
    </row>
    <row r="45" spans="1:3" x14ac:dyDescent="0.3">
      <c r="A45" s="14" t="s">
        <v>11471</v>
      </c>
      <c r="B45" s="14" t="s">
        <v>483</v>
      </c>
      <c r="C45" s="14" t="s">
        <v>101</v>
      </c>
    </row>
    <row r="46" spans="1:3" x14ac:dyDescent="0.3">
      <c r="A46" s="17" t="s">
        <v>11471</v>
      </c>
      <c r="B46" s="17" t="s">
        <v>487</v>
      </c>
      <c r="C46" s="17" t="s">
        <v>101</v>
      </c>
    </row>
    <row r="47" spans="1:3" x14ac:dyDescent="0.3">
      <c r="A47" s="14" t="s">
        <v>11471</v>
      </c>
      <c r="B47" s="14" t="s">
        <v>490</v>
      </c>
      <c r="C47" s="14" t="s">
        <v>101</v>
      </c>
    </row>
    <row r="48" spans="1:3" x14ac:dyDescent="0.3">
      <c r="A48" s="17" t="s">
        <v>11471</v>
      </c>
      <c r="B48" s="17" t="s">
        <v>493</v>
      </c>
      <c r="C48" s="17" t="s">
        <v>101</v>
      </c>
    </row>
    <row r="49" spans="1:3" x14ac:dyDescent="0.3">
      <c r="A49" s="14" t="s">
        <v>11529</v>
      </c>
      <c r="B49" s="14" t="s">
        <v>17</v>
      </c>
      <c r="C49" s="14" t="s">
        <v>101</v>
      </c>
    </row>
    <row r="50" spans="1:3" x14ac:dyDescent="0.3">
      <c r="A50" s="14" t="s">
        <v>807</v>
      </c>
      <c r="B50" s="14" t="s">
        <v>17</v>
      </c>
      <c r="C50" s="14" t="s">
        <v>101</v>
      </c>
    </row>
    <row r="51" spans="1:3" x14ac:dyDescent="0.3">
      <c r="A51" s="17" t="s">
        <v>16</v>
      </c>
      <c r="B51" s="17" t="s">
        <v>57</v>
      </c>
      <c r="C51" s="17" t="s">
        <v>2728</v>
      </c>
    </row>
    <row r="52" spans="1:3" x14ac:dyDescent="0.3">
      <c r="A52" s="14" t="s">
        <v>16</v>
      </c>
      <c r="B52" s="14" t="s">
        <v>61</v>
      </c>
      <c r="C52" s="14" t="s">
        <v>2728</v>
      </c>
    </row>
    <row r="53" spans="1:3" x14ac:dyDescent="0.3">
      <c r="A53" s="17" t="s">
        <v>836</v>
      </c>
      <c r="B53" s="17" t="s">
        <v>57</v>
      </c>
      <c r="C53" s="17" t="s">
        <v>2728</v>
      </c>
    </row>
    <row r="54" spans="1:3" x14ac:dyDescent="0.3">
      <c r="A54" s="14" t="s">
        <v>836</v>
      </c>
      <c r="B54" s="14" t="s">
        <v>61</v>
      </c>
      <c r="C54" s="14" t="s">
        <v>2728</v>
      </c>
    </row>
    <row r="55" spans="1:3" x14ac:dyDescent="0.3">
      <c r="A55" s="14" t="s">
        <v>482</v>
      </c>
      <c r="B55" s="14" t="s">
        <v>57</v>
      </c>
      <c r="C55" s="14" t="s">
        <v>2728</v>
      </c>
    </row>
    <row r="56" spans="1:3" x14ac:dyDescent="0.3">
      <c r="A56" s="17" t="s">
        <v>482</v>
      </c>
      <c r="B56" s="17" t="s">
        <v>61</v>
      </c>
      <c r="C56" s="17" t="s">
        <v>2728</v>
      </c>
    </row>
    <row r="57" spans="1:3" x14ac:dyDescent="0.3">
      <c r="A57" s="14" t="s">
        <v>801</v>
      </c>
      <c r="B57" s="14" t="s">
        <v>57</v>
      </c>
      <c r="C57" s="14" t="s">
        <v>2728</v>
      </c>
    </row>
    <row r="58" spans="1:3" x14ac:dyDescent="0.3">
      <c r="A58" s="17" t="s">
        <v>801</v>
      </c>
      <c r="B58" s="17" t="s">
        <v>61</v>
      </c>
      <c r="C58" s="17" t="s">
        <v>2728</v>
      </c>
    </row>
    <row r="59" spans="1:3" x14ac:dyDescent="0.3">
      <c r="A59" s="14" t="s">
        <v>814</v>
      </c>
      <c r="B59" s="14" t="s">
        <v>483</v>
      </c>
      <c r="C59" s="14" t="s">
        <v>2728</v>
      </c>
    </row>
    <row r="60" spans="1:3" x14ac:dyDescent="0.3">
      <c r="A60" s="17" t="s">
        <v>814</v>
      </c>
      <c r="B60" s="17" t="s">
        <v>490</v>
      </c>
      <c r="C60" s="17" t="s">
        <v>2728</v>
      </c>
    </row>
    <row r="61" spans="1:3" x14ac:dyDescent="0.3">
      <c r="A61" s="14" t="s">
        <v>814</v>
      </c>
      <c r="B61" s="14" t="s">
        <v>487</v>
      </c>
      <c r="C61" s="14" t="s">
        <v>2728</v>
      </c>
    </row>
    <row r="62" spans="1:3" x14ac:dyDescent="0.3">
      <c r="A62" s="17" t="s">
        <v>814</v>
      </c>
      <c r="B62" s="17" t="s">
        <v>493</v>
      </c>
      <c r="C62" s="17" t="s">
        <v>2728</v>
      </c>
    </row>
    <row r="63" spans="1:3" x14ac:dyDescent="0.3">
      <c r="A63" s="14" t="s">
        <v>858</v>
      </c>
      <c r="B63" s="14" t="s">
        <v>17</v>
      </c>
      <c r="C63" s="14" t="s">
        <v>2728</v>
      </c>
    </row>
    <row r="64" spans="1:3" x14ac:dyDescent="0.3">
      <c r="A64" s="17" t="s">
        <v>654</v>
      </c>
      <c r="B64" s="17" t="s">
        <v>483</v>
      </c>
      <c r="C64" s="17" t="s">
        <v>2728</v>
      </c>
    </row>
    <row r="65" spans="1:3" x14ac:dyDescent="0.3">
      <c r="A65" s="14" t="s">
        <v>654</v>
      </c>
      <c r="B65" s="14" t="s">
        <v>487</v>
      </c>
      <c r="C65" s="14" t="s">
        <v>2728</v>
      </c>
    </row>
    <row r="66" spans="1:3" x14ac:dyDescent="0.3">
      <c r="A66" s="17" t="s">
        <v>654</v>
      </c>
      <c r="B66" s="17" t="s">
        <v>490</v>
      </c>
      <c r="C66" s="17" t="s">
        <v>2728</v>
      </c>
    </row>
    <row r="67" spans="1:3" x14ac:dyDescent="0.3">
      <c r="A67" s="14" t="s">
        <v>654</v>
      </c>
      <c r="B67" s="14" t="s">
        <v>493</v>
      </c>
      <c r="C67" s="14" t="s">
        <v>2728</v>
      </c>
    </row>
    <row r="68" spans="1:3" x14ac:dyDescent="0.3">
      <c r="A68" s="14" t="s">
        <v>11714</v>
      </c>
      <c r="B68" s="14" t="s">
        <v>57</v>
      </c>
      <c r="C68" s="14" t="s">
        <v>2728</v>
      </c>
    </row>
    <row r="69" spans="1:3" x14ac:dyDescent="0.3">
      <c r="A69" s="17" t="s">
        <v>11714</v>
      </c>
      <c r="B69" s="17" t="s">
        <v>61</v>
      </c>
      <c r="C69" s="17" t="s">
        <v>2728</v>
      </c>
    </row>
    <row r="70" spans="1:3" x14ac:dyDescent="0.3">
      <c r="A70" s="14" t="s">
        <v>11721</v>
      </c>
      <c r="B70" s="14" t="s">
        <v>57</v>
      </c>
      <c r="C70" s="14" t="s">
        <v>2728</v>
      </c>
    </row>
    <row r="71" spans="1:3" x14ac:dyDescent="0.3">
      <c r="A71" s="17" t="s">
        <v>11721</v>
      </c>
      <c r="B71" s="17" t="s">
        <v>61</v>
      </c>
      <c r="C71" s="17" t="s">
        <v>2728</v>
      </c>
    </row>
    <row r="72" spans="1:3" x14ac:dyDescent="0.3">
      <c r="A72" s="14" t="s">
        <v>11731</v>
      </c>
      <c r="B72" s="14" t="s">
        <v>57</v>
      </c>
      <c r="C72" s="14" t="s">
        <v>2728</v>
      </c>
    </row>
    <row r="73" spans="1:3" x14ac:dyDescent="0.3">
      <c r="A73" s="17" t="s">
        <v>11731</v>
      </c>
      <c r="B73" s="17" t="s">
        <v>61</v>
      </c>
      <c r="C73" s="17" t="s">
        <v>2728</v>
      </c>
    </row>
    <row r="74" spans="1:3" x14ac:dyDescent="0.3">
      <c r="A74" s="14" t="s">
        <v>732</v>
      </c>
      <c r="B74" s="14" t="s">
        <v>490</v>
      </c>
      <c r="C74" s="14" t="s">
        <v>2728</v>
      </c>
    </row>
    <row r="75" spans="1:3" x14ac:dyDescent="0.3">
      <c r="A75" s="17" t="s">
        <v>732</v>
      </c>
      <c r="B75" s="17" t="s">
        <v>487</v>
      </c>
      <c r="C75" s="17" t="s">
        <v>2728</v>
      </c>
    </row>
    <row r="76" spans="1:3" x14ac:dyDescent="0.3">
      <c r="A76" s="14" t="s">
        <v>732</v>
      </c>
      <c r="B76" s="14" t="s">
        <v>493</v>
      </c>
      <c r="C76" s="14" t="s">
        <v>2728</v>
      </c>
    </row>
    <row r="77" spans="1:3" x14ac:dyDescent="0.3">
      <c r="A77" s="17" t="s">
        <v>770</v>
      </c>
      <c r="B77" s="17" t="s">
        <v>57</v>
      </c>
      <c r="C77" s="17" t="s">
        <v>2728</v>
      </c>
    </row>
    <row r="78" spans="1:3" x14ac:dyDescent="0.3">
      <c r="A78" s="14" t="s">
        <v>770</v>
      </c>
      <c r="B78" s="14" t="s">
        <v>61</v>
      </c>
      <c r="C78" s="14" t="s">
        <v>2728</v>
      </c>
    </row>
    <row r="79" spans="1:3" x14ac:dyDescent="0.3">
      <c r="A79" s="14" t="s">
        <v>807</v>
      </c>
      <c r="B79" s="14" t="s">
        <v>17</v>
      </c>
      <c r="C79" s="14" t="s">
        <v>2728</v>
      </c>
    </row>
    <row r="80" spans="1:3" x14ac:dyDescent="0.3">
      <c r="A80" s="17" t="s">
        <v>809</v>
      </c>
      <c r="B80" s="17" t="s">
        <v>493</v>
      </c>
      <c r="C80" s="17" t="s">
        <v>2728</v>
      </c>
    </row>
    <row r="81" spans="1:3" x14ac:dyDescent="0.3">
      <c r="A81" s="14" t="s">
        <v>809</v>
      </c>
      <c r="B81" s="14" t="s">
        <v>490</v>
      </c>
      <c r="C81" s="14" t="s">
        <v>2728</v>
      </c>
    </row>
    <row r="82" spans="1:3" x14ac:dyDescent="0.3">
      <c r="A82" s="17" t="s">
        <v>809</v>
      </c>
      <c r="B82" s="17" t="s">
        <v>487</v>
      </c>
      <c r="C82" s="17" t="s">
        <v>2728</v>
      </c>
    </row>
    <row r="83" spans="1:3" x14ac:dyDescent="0.3">
      <c r="A83" s="14" t="s">
        <v>16</v>
      </c>
      <c r="B83" s="14" t="s">
        <v>57</v>
      </c>
      <c r="C83" s="14" t="s">
        <v>2755</v>
      </c>
    </row>
    <row r="84" spans="1:3" x14ac:dyDescent="0.3">
      <c r="A84" s="17" t="s">
        <v>16</v>
      </c>
      <c r="B84" s="17" t="s">
        <v>61</v>
      </c>
      <c r="C84" s="17" t="s">
        <v>2755</v>
      </c>
    </row>
    <row r="85" spans="1:3" x14ac:dyDescent="0.3">
      <c r="A85" s="14" t="s">
        <v>207</v>
      </c>
      <c r="B85" s="14" t="s">
        <v>57</v>
      </c>
      <c r="C85" s="14" t="s">
        <v>2755</v>
      </c>
    </row>
    <row r="86" spans="1:3" x14ac:dyDescent="0.3">
      <c r="A86" s="17" t="s">
        <v>207</v>
      </c>
      <c r="B86" s="17" t="s">
        <v>61</v>
      </c>
      <c r="C86" s="17" t="s">
        <v>2755</v>
      </c>
    </row>
    <row r="87" spans="1:3" x14ac:dyDescent="0.3">
      <c r="A87" s="14" t="s">
        <v>10807</v>
      </c>
      <c r="B87" s="14" t="s">
        <v>10808</v>
      </c>
      <c r="C87" s="14" t="s">
        <v>2755</v>
      </c>
    </row>
    <row r="88" spans="1:3" x14ac:dyDescent="0.3">
      <c r="A88" s="17" t="s">
        <v>10807</v>
      </c>
      <c r="B88" s="17" t="s">
        <v>10811</v>
      </c>
      <c r="C88" s="17" t="s">
        <v>2755</v>
      </c>
    </row>
    <row r="89" spans="1:3" x14ac:dyDescent="0.3">
      <c r="A89" s="14" t="s">
        <v>10807</v>
      </c>
      <c r="B89" s="14" t="s">
        <v>10813</v>
      </c>
      <c r="C89" s="14" t="s">
        <v>2755</v>
      </c>
    </row>
    <row r="90" spans="1:3" x14ac:dyDescent="0.3">
      <c r="A90" s="17" t="s">
        <v>10807</v>
      </c>
      <c r="B90" s="17" t="s">
        <v>10816</v>
      </c>
      <c r="C90" s="17" t="s">
        <v>2755</v>
      </c>
    </row>
    <row r="91" spans="1:3" x14ac:dyDescent="0.3">
      <c r="A91" s="17" t="s">
        <v>783</v>
      </c>
      <c r="B91" s="17" t="s">
        <v>10808</v>
      </c>
      <c r="C91" s="17" t="s">
        <v>2755</v>
      </c>
    </row>
    <row r="92" spans="1:3" x14ac:dyDescent="0.3">
      <c r="A92" s="14" t="s">
        <v>783</v>
      </c>
      <c r="B92" s="14" t="s">
        <v>10811</v>
      </c>
      <c r="C92" s="14" t="s">
        <v>2755</v>
      </c>
    </row>
    <row r="93" spans="1:3" x14ac:dyDescent="0.3">
      <c r="A93" s="17" t="s">
        <v>783</v>
      </c>
      <c r="B93" s="17" t="s">
        <v>10813</v>
      </c>
      <c r="C93" s="17" t="s">
        <v>2755</v>
      </c>
    </row>
    <row r="94" spans="1:3" x14ac:dyDescent="0.3">
      <c r="A94" s="14" t="s">
        <v>783</v>
      </c>
      <c r="B94" s="14" t="s">
        <v>10816</v>
      </c>
      <c r="C94" s="14" t="s">
        <v>2755</v>
      </c>
    </row>
    <row r="95" spans="1:3" x14ac:dyDescent="0.3">
      <c r="A95" s="14" t="s">
        <v>836</v>
      </c>
      <c r="B95" s="14" t="s">
        <v>57</v>
      </c>
      <c r="C95" s="14" t="s">
        <v>2755</v>
      </c>
    </row>
    <row r="96" spans="1:3" x14ac:dyDescent="0.3">
      <c r="A96" s="17" t="s">
        <v>836</v>
      </c>
      <c r="B96" s="17" t="s">
        <v>61</v>
      </c>
      <c r="C96" s="17" t="s">
        <v>2755</v>
      </c>
    </row>
    <row r="97" spans="1:3" x14ac:dyDescent="0.3">
      <c r="A97" s="14" t="s">
        <v>482</v>
      </c>
      <c r="B97" s="14" t="s">
        <v>57</v>
      </c>
      <c r="C97" s="14" t="s">
        <v>2755</v>
      </c>
    </row>
    <row r="98" spans="1:3" x14ac:dyDescent="0.3">
      <c r="A98" s="17" t="s">
        <v>482</v>
      </c>
      <c r="B98" s="17" t="s">
        <v>61</v>
      </c>
      <c r="C98" s="17" t="s">
        <v>2755</v>
      </c>
    </row>
    <row r="99" spans="1:3" x14ac:dyDescent="0.3">
      <c r="A99" s="14" t="s">
        <v>11405</v>
      </c>
      <c r="B99" s="14" t="s">
        <v>483</v>
      </c>
      <c r="C99" s="14" t="s">
        <v>2755</v>
      </c>
    </row>
    <row r="100" spans="1:3" x14ac:dyDescent="0.3">
      <c r="A100" s="17" t="s">
        <v>11405</v>
      </c>
      <c r="B100" s="17" t="s">
        <v>490</v>
      </c>
      <c r="C100" s="17" t="s">
        <v>2755</v>
      </c>
    </row>
    <row r="101" spans="1:3" x14ac:dyDescent="0.3">
      <c r="A101" s="14" t="s">
        <v>11405</v>
      </c>
      <c r="B101" s="14" t="s">
        <v>487</v>
      </c>
      <c r="C101" s="14" t="s">
        <v>2755</v>
      </c>
    </row>
    <row r="102" spans="1:3" x14ac:dyDescent="0.3">
      <c r="A102" s="17" t="s">
        <v>11405</v>
      </c>
      <c r="B102" s="17" t="s">
        <v>493</v>
      </c>
      <c r="C102" s="17" t="s">
        <v>2755</v>
      </c>
    </row>
    <row r="103" spans="1:3" x14ac:dyDescent="0.3">
      <c r="A103" s="14" t="s">
        <v>11411</v>
      </c>
      <c r="B103" s="14" t="s">
        <v>57</v>
      </c>
      <c r="C103" s="14" t="s">
        <v>2755</v>
      </c>
    </row>
    <row r="104" spans="1:3" x14ac:dyDescent="0.3">
      <c r="A104" s="17" t="s">
        <v>11411</v>
      </c>
      <c r="B104" s="17" t="s">
        <v>61</v>
      </c>
      <c r="C104" s="17" t="s">
        <v>2755</v>
      </c>
    </row>
    <row r="105" spans="1:3" x14ac:dyDescent="0.3">
      <c r="A105" s="14" t="s">
        <v>801</v>
      </c>
      <c r="B105" s="14" t="s">
        <v>57</v>
      </c>
      <c r="C105" s="14" t="s">
        <v>2755</v>
      </c>
    </row>
    <row r="106" spans="1:3" x14ac:dyDescent="0.3">
      <c r="A106" s="17" t="s">
        <v>801</v>
      </c>
      <c r="B106" s="17" t="s">
        <v>61</v>
      </c>
      <c r="C106" s="17" t="s">
        <v>2755</v>
      </c>
    </row>
    <row r="107" spans="1:3" x14ac:dyDescent="0.3">
      <c r="A107" s="14" t="s">
        <v>604</v>
      </c>
      <c r="B107" s="14" t="s">
        <v>57</v>
      </c>
      <c r="C107" s="14" t="s">
        <v>2755</v>
      </c>
    </row>
    <row r="108" spans="1:3" x14ac:dyDescent="0.3">
      <c r="A108" s="17" t="s">
        <v>604</v>
      </c>
      <c r="B108" s="17" t="s">
        <v>61</v>
      </c>
      <c r="C108" s="17" t="s">
        <v>2755</v>
      </c>
    </row>
    <row r="109" spans="1:3" x14ac:dyDescent="0.3">
      <c r="A109" s="14" t="s">
        <v>614</v>
      </c>
      <c r="B109" s="14" t="s">
        <v>11432</v>
      </c>
      <c r="C109" s="14" t="s">
        <v>2755</v>
      </c>
    </row>
    <row r="110" spans="1:3" x14ac:dyDescent="0.3">
      <c r="A110" s="17" t="s">
        <v>614</v>
      </c>
      <c r="B110" s="17" t="s">
        <v>11435</v>
      </c>
      <c r="C110" s="17" t="s">
        <v>2755</v>
      </c>
    </row>
    <row r="111" spans="1:3" x14ac:dyDescent="0.3">
      <c r="A111" s="14" t="s">
        <v>614</v>
      </c>
      <c r="B111" s="14" t="s">
        <v>11437</v>
      </c>
      <c r="C111" s="14" t="s">
        <v>2755</v>
      </c>
    </row>
    <row r="112" spans="1:3" x14ac:dyDescent="0.3">
      <c r="A112" s="17" t="s">
        <v>614</v>
      </c>
      <c r="B112" s="17" t="s">
        <v>11439</v>
      </c>
      <c r="C112" s="17" t="s">
        <v>2755</v>
      </c>
    </row>
    <row r="113" spans="1:3" x14ac:dyDescent="0.3">
      <c r="A113" s="14" t="s">
        <v>614</v>
      </c>
      <c r="B113" s="14" t="s">
        <v>11441</v>
      </c>
      <c r="C113" s="14" t="s">
        <v>2755</v>
      </c>
    </row>
    <row r="114" spans="1:3" x14ac:dyDescent="0.3">
      <c r="A114" s="17" t="s">
        <v>614</v>
      </c>
      <c r="B114" s="17" t="s">
        <v>11443</v>
      </c>
      <c r="C114" s="17" t="s">
        <v>2755</v>
      </c>
    </row>
    <row r="115" spans="1:3" x14ac:dyDescent="0.3">
      <c r="A115" s="14" t="s">
        <v>614</v>
      </c>
      <c r="B115" s="14" t="s">
        <v>11445</v>
      </c>
      <c r="C115" s="14" t="s">
        <v>2755</v>
      </c>
    </row>
    <row r="116" spans="1:3" x14ac:dyDescent="0.3">
      <c r="A116" s="17" t="s">
        <v>614</v>
      </c>
      <c r="B116" s="17" t="s">
        <v>11447</v>
      </c>
      <c r="C116" s="17" t="s">
        <v>2755</v>
      </c>
    </row>
    <row r="117" spans="1:3" x14ac:dyDescent="0.3">
      <c r="A117" s="14" t="s">
        <v>11449</v>
      </c>
      <c r="B117" s="14" t="s">
        <v>11450</v>
      </c>
      <c r="C117" s="14" t="s">
        <v>2755</v>
      </c>
    </row>
    <row r="118" spans="1:3" x14ac:dyDescent="0.3">
      <c r="A118" s="17" t="s">
        <v>11449</v>
      </c>
      <c r="B118" s="17" t="s">
        <v>11441</v>
      </c>
      <c r="C118" s="17" t="s">
        <v>2755</v>
      </c>
    </row>
    <row r="119" spans="1:3" x14ac:dyDescent="0.3">
      <c r="A119" s="14" t="s">
        <v>11449</v>
      </c>
      <c r="B119" s="14" t="s">
        <v>11443</v>
      </c>
      <c r="C119" s="14" t="s">
        <v>2755</v>
      </c>
    </row>
    <row r="120" spans="1:3" x14ac:dyDescent="0.3">
      <c r="A120" s="17" t="s">
        <v>11449</v>
      </c>
      <c r="B120" s="17" t="s">
        <v>11445</v>
      </c>
      <c r="C120" s="17" t="s">
        <v>2755</v>
      </c>
    </row>
    <row r="121" spans="1:3" x14ac:dyDescent="0.3">
      <c r="A121" s="14" t="s">
        <v>11449</v>
      </c>
      <c r="B121" s="14" t="s">
        <v>11432</v>
      </c>
      <c r="C121" s="14" t="s">
        <v>2755</v>
      </c>
    </row>
    <row r="122" spans="1:3" x14ac:dyDescent="0.3">
      <c r="A122" s="17" t="s">
        <v>11449</v>
      </c>
      <c r="B122" s="17" t="s">
        <v>11457</v>
      </c>
      <c r="C122" s="17" t="s">
        <v>2755</v>
      </c>
    </row>
    <row r="123" spans="1:3" x14ac:dyDescent="0.3">
      <c r="A123" s="14" t="s">
        <v>11449</v>
      </c>
      <c r="B123" s="14" t="s">
        <v>11439</v>
      </c>
      <c r="C123" s="14" t="s">
        <v>2755</v>
      </c>
    </row>
    <row r="124" spans="1:3" x14ac:dyDescent="0.3">
      <c r="A124" s="17" t="s">
        <v>11449</v>
      </c>
      <c r="B124" s="17" t="s">
        <v>11447</v>
      </c>
      <c r="C124" s="17" t="s">
        <v>2755</v>
      </c>
    </row>
    <row r="125" spans="1:3" x14ac:dyDescent="0.3">
      <c r="A125" s="14" t="s">
        <v>11449</v>
      </c>
      <c r="B125" s="14" t="s">
        <v>11435</v>
      </c>
      <c r="C125" s="14" t="s">
        <v>2755</v>
      </c>
    </row>
    <row r="126" spans="1:3" x14ac:dyDescent="0.3">
      <c r="A126" s="17" t="s">
        <v>11449</v>
      </c>
      <c r="B126" s="17" t="s">
        <v>11437</v>
      </c>
      <c r="C126" s="17" t="s">
        <v>2755</v>
      </c>
    </row>
    <row r="127" spans="1:3" x14ac:dyDescent="0.3">
      <c r="A127" s="14" t="s">
        <v>11449</v>
      </c>
      <c r="B127" s="14" t="s">
        <v>11463</v>
      </c>
      <c r="C127" s="14" t="s">
        <v>2755</v>
      </c>
    </row>
    <row r="128" spans="1:3" x14ac:dyDescent="0.3">
      <c r="A128" s="17" t="s">
        <v>11449</v>
      </c>
      <c r="B128" s="17" t="s">
        <v>11465</v>
      </c>
      <c r="C128" s="17" t="s">
        <v>2755</v>
      </c>
    </row>
    <row r="129" spans="1:3" x14ac:dyDescent="0.3">
      <c r="A129" s="14" t="s">
        <v>11449</v>
      </c>
      <c r="B129" s="14" t="s">
        <v>11467</v>
      </c>
      <c r="C129" s="14" t="s">
        <v>2755</v>
      </c>
    </row>
    <row r="130" spans="1:3" x14ac:dyDescent="0.3">
      <c r="A130" s="17" t="s">
        <v>11449</v>
      </c>
      <c r="B130" s="17" t="s">
        <v>11469</v>
      </c>
      <c r="C130" s="17" t="s">
        <v>2755</v>
      </c>
    </row>
    <row r="131" spans="1:3" x14ac:dyDescent="0.3">
      <c r="A131" s="14" t="s">
        <v>814</v>
      </c>
      <c r="B131" s="14" t="s">
        <v>483</v>
      </c>
      <c r="C131" s="14" t="s">
        <v>2755</v>
      </c>
    </row>
    <row r="132" spans="1:3" x14ac:dyDescent="0.3">
      <c r="A132" s="17" t="s">
        <v>814</v>
      </c>
      <c r="B132" s="17" t="s">
        <v>490</v>
      </c>
      <c r="C132" s="17" t="s">
        <v>2755</v>
      </c>
    </row>
    <row r="133" spans="1:3" x14ac:dyDescent="0.3">
      <c r="A133" s="14" t="s">
        <v>814</v>
      </c>
      <c r="B133" s="14" t="s">
        <v>487</v>
      </c>
      <c r="C133" s="14" t="s">
        <v>2755</v>
      </c>
    </row>
    <row r="134" spans="1:3" x14ac:dyDescent="0.3">
      <c r="A134" s="17" t="s">
        <v>814</v>
      </c>
      <c r="B134" s="17" t="s">
        <v>493</v>
      </c>
      <c r="C134" s="17" t="s">
        <v>2755</v>
      </c>
    </row>
    <row r="135" spans="1:3" x14ac:dyDescent="0.3">
      <c r="A135" s="14" t="s">
        <v>11558</v>
      </c>
      <c r="B135" s="14" t="s">
        <v>493</v>
      </c>
      <c r="C135" s="14" t="s">
        <v>2755</v>
      </c>
    </row>
    <row r="136" spans="1:3" x14ac:dyDescent="0.3">
      <c r="A136" s="17" t="s">
        <v>11558</v>
      </c>
      <c r="B136" s="17" t="s">
        <v>487</v>
      </c>
      <c r="C136" s="17" t="s">
        <v>2755</v>
      </c>
    </row>
    <row r="137" spans="1:3" x14ac:dyDescent="0.3">
      <c r="A137" s="14" t="s">
        <v>11558</v>
      </c>
      <c r="B137" s="14" t="s">
        <v>490</v>
      </c>
      <c r="C137" s="14" t="s">
        <v>2755</v>
      </c>
    </row>
    <row r="138" spans="1:3" x14ac:dyDescent="0.3">
      <c r="A138" s="17" t="s">
        <v>11558</v>
      </c>
      <c r="B138" s="17" t="s">
        <v>483</v>
      </c>
      <c r="C138" s="17" t="s">
        <v>2755</v>
      </c>
    </row>
    <row r="139" spans="1:3" x14ac:dyDescent="0.3">
      <c r="A139" s="17" t="s">
        <v>858</v>
      </c>
      <c r="B139" s="17" t="s">
        <v>17</v>
      </c>
      <c r="C139" s="17" t="s">
        <v>2755</v>
      </c>
    </row>
    <row r="140" spans="1:3" x14ac:dyDescent="0.3">
      <c r="A140" s="17" t="s">
        <v>823</v>
      </c>
      <c r="B140" s="17" t="s">
        <v>61</v>
      </c>
      <c r="C140" s="17" t="s">
        <v>2755</v>
      </c>
    </row>
    <row r="141" spans="1:3" x14ac:dyDescent="0.3">
      <c r="A141" s="14" t="s">
        <v>823</v>
      </c>
      <c r="B141" s="14" t="s">
        <v>57</v>
      </c>
      <c r="C141" s="14" t="s">
        <v>2755</v>
      </c>
    </row>
    <row r="142" spans="1:3" x14ac:dyDescent="0.3">
      <c r="A142" s="17" t="s">
        <v>11596</v>
      </c>
      <c r="B142" s="17" t="s">
        <v>57</v>
      </c>
      <c r="C142" s="17" t="s">
        <v>2755</v>
      </c>
    </row>
    <row r="143" spans="1:3" x14ac:dyDescent="0.3">
      <c r="A143" s="14" t="s">
        <v>11596</v>
      </c>
      <c r="B143" s="14" t="s">
        <v>61</v>
      </c>
      <c r="C143" s="14" t="s">
        <v>2755</v>
      </c>
    </row>
    <row r="144" spans="1:3" x14ac:dyDescent="0.3">
      <c r="A144" s="17" t="s">
        <v>654</v>
      </c>
      <c r="B144" s="17" t="s">
        <v>483</v>
      </c>
      <c r="C144" s="17" t="s">
        <v>2755</v>
      </c>
    </row>
    <row r="145" spans="1:3" x14ac:dyDescent="0.3">
      <c r="A145" s="14" t="s">
        <v>654</v>
      </c>
      <c r="B145" s="14" t="s">
        <v>490</v>
      </c>
      <c r="C145" s="14" t="s">
        <v>2755</v>
      </c>
    </row>
    <row r="146" spans="1:3" x14ac:dyDescent="0.3">
      <c r="A146" s="17" t="s">
        <v>654</v>
      </c>
      <c r="B146" s="17" t="s">
        <v>487</v>
      </c>
      <c r="C146" s="17" t="s">
        <v>2755</v>
      </c>
    </row>
    <row r="147" spans="1:3" x14ac:dyDescent="0.3">
      <c r="A147" s="14" t="s">
        <v>654</v>
      </c>
      <c r="B147" s="14" t="s">
        <v>493</v>
      </c>
      <c r="C147" s="14" t="s">
        <v>2755</v>
      </c>
    </row>
    <row r="148" spans="1:3" x14ac:dyDescent="0.3">
      <c r="A148" s="17" t="s">
        <v>654</v>
      </c>
      <c r="B148" s="17" t="s">
        <v>11620</v>
      </c>
      <c r="C148" s="17" t="s">
        <v>2755</v>
      </c>
    </row>
    <row r="149" spans="1:3" x14ac:dyDescent="0.3">
      <c r="A149" s="14" t="s">
        <v>654</v>
      </c>
      <c r="B149" s="14" t="s">
        <v>11633</v>
      </c>
      <c r="C149" s="14" t="s">
        <v>2755</v>
      </c>
    </row>
    <row r="150" spans="1:3" x14ac:dyDescent="0.3">
      <c r="A150" s="17" t="s">
        <v>654</v>
      </c>
      <c r="B150" s="17" t="s">
        <v>11636</v>
      </c>
      <c r="C150" s="17" t="s">
        <v>2755</v>
      </c>
    </row>
    <row r="151" spans="1:3" x14ac:dyDescent="0.3">
      <c r="A151" s="14" t="s">
        <v>654</v>
      </c>
      <c r="B151" s="14" t="s">
        <v>11638</v>
      </c>
      <c r="C151" s="14" t="s">
        <v>2755</v>
      </c>
    </row>
    <row r="152" spans="1:3" x14ac:dyDescent="0.3">
      <c r="A152" s="17" t="s">
        <v>11641</v>
      </c>
      <c r="B152" s="17" t="s">
        <v>483</v>
      </c>
      <c r="C152" s="17" t="s">
        <v>2755</v>
      </c>
    </row>
    <row r="153" spans="1:3" x14ac:dyDescent="0.3">
      <c r="A153" s="14" t="s">
        <v>11641</v>
      </c>
      <c r="B153" s="14" t="s">
        <v>487</v>
      </c>
      <c r="C153" s="14" t="s">
        <v>2755</v>
      </c>
    </row>
    <row r="154" spans="1:3" x14ac:dyDescent="0.3">
      <c r="A154" s="17" t="s">
        <v>11641</v>
      </c>
      <c r="B154" s="17" t="s">
        <v>490</v>
      </c>
      <c r="C154" s="17" t="s">
        <v>2755</v>
      </c>
    </row>
    <row r="155" spans="1:3" x14ac:dyDescent="0.3">
      <c r="A155" s="14" t="s">
        <v>11641</v>
      </c>
      <c r="B155" s="14" t="s">
        <v>493</v>
      </c>
      <c r="C155" s="14" t="s">
        <v>2755</v>
      </c>
    </row>
    <row r="156" spans="1:3" x14ac:dyDescent="0.3">
      <c r="A156" s="14" t="s">
        <v>11714</v>
      </c>
      <c r="B156" s="14" t="s">
        <v>57</v>
      </c>
      <c r="C156" s="14" t="s">
        <v>2755</v>
      </c>
    </row>
    <row r="157" spans="1:3" x14ac:dyDescent="0.3">
      <c r="A157" s="17" t="s">
        <v>11714</v>
      </c>
      <c r="B157" s="17" t="s">
        <v>61</v>
      </c>
      <c r="C157" s="17" t="s">
        <v>2755</v>
      </c>
    </row>
    <row r="158" spans="1:3" x14ac:dyDescent="0.3">
      <c r="A158" s="14" t="s">
        <v>11721</v>
      </c>
      <c r="B158" s="14" t="s">
        <v>57</v>
      </c>
      <c r="C158" s="14" t="s">
        <v>2755</v>
      </c>
    </row>
    <row r="159" spans="1:3" x14ac:dyDescent="0.3">
      <c r="A159" s="17" t="s">
        <v>11721</v>
      </c>
      <c r="B159" s="17" t="s">
        <v>61</v>
      </c>
      <c r="C159" s="17" t="s">
        <v>2755</v>
      </c>
    </row>
    <row r="160" spans="1:3" x14ac:dyDescent="0.3">
      <c r="A160" s="14" t="s">
        <v>11731</v>
      </c>
      <c r="B160" s="14" t="s">
        <v>57</v>
      </c>
      <c r="C160" s="14" t="s">
        <v>2755</v>
      </c>
    </row>
    <row r="161" spans="1:3" x14ac:dyDescent="0.3">
      <c r="A161" s="17" t="s">
        <v>11731</v>
      </c>
      <c r="B161" s="17" t="s">
        <v>61</v>
      </c>
      <c r="C161" s="17" t="s">
        <v>2755</v>
      </c>
    </row>
    <row r="162" spans="1:3" x14ac:dyDescent="0.3">
      <c r="A162" s="17" t="s">
        <v>732</v>
      </c>
      <c r="B162" s="17" t="s">
        <v>483</v>
      </c>
      <c r="C162" s="17" t="s">
        <v>2755</v>
      </c>
    </row>
    <row r="163" spans="1:3" x14ac:dyDescent="0.3">
      <c r="A163" s="14" t="s">
        <v>732</v>
      </c>
      <c r="B163" s="14" t="s">
        <v>490</v>
      </c>
      <c r="C163" s="14" t="s">
        <v>2755</v>
      </c>
    </row>
    <row r="164" spans="1:3" x14ac:dyDescent="0.3">
      <c r="A164" s="17" t="s">
        <v>732</v>
      </c>
      <c r="B164" s="17" t="s">
        <v>487</v>
      </c>
      <c r="C164" s="17" t="s">
        <v>2755</v>
      </c>
    </row>
    <row r="165" spans="1:3" x14ac:dyDescent="0.3">
      <c r="A165" s="14" t="s">
        <v>732</v>
      </c>
      <c r="B165" s="14" t="s">
        <v>493</v>
      </c>
      <c r="C165" s="14" t="s">
        <v>2755</v>
      </c>
    </row>
    <row r="166" spans="1:3" x14ac:dyDescent="0.3">
      <c r="A166" s="17" t="s">
        <v>11758</v>
      </c>
      <c r="B166" s="17" t="s">
        <v>57</v>
      </c>
      <c r="C166" s="17" t="s">
        <v>2755</v>
      </c>
    </row>
    <row r="167" spans="1:3" x14ac:dyDescent="0.3">
      <c r="A167" s="14" t="s">
        <v>11758</v>
      </c>
      <c r="B167" s="14" t="s">
        <v>61</v>
      </c>
      <c r="C167" s="14" t="s">
        <v>2755</v>
      </c>
    </row>
    <row r="168" spans="1:3" x14ac:dyDescent="0.3">
      <c r="A168" s="17" t="s">
        <v>770</v>
      </c>
      <c r="B168" s="17" t="s">
        <v>11622</v>
      </c>
      <c r="C168" s="17" t="s">
        <v>2755</v>
      </c>
    </row>
    <row r="169" spans="1:3" x14ac:dyDescent="0.3">
      <c r="A169" s="14" t="s">
        <v>770</v>
      </c>
      <c r="B169" s="14" t="s">
        <v>11770</v>
      </c>
      <c r="C169" s="14" t="s">
        <v>2755</v>
      </c>
    </row>
    <row r="170" spans="1:3" x14ac:dyDescent="0.3">
      <c r="A170" s="17" t="s">
        <v>770</v>
      </c>
      <c r="B170" s="17" t="s">
        <v>11625</v>
      </c>
      <c r="C170" s="17" t="s">
        <v>2755</v>
      </c>
    </row>
    <row r="171" spans="1:3" x14ac:dyDescent="0.3">
      <c r="A171" s="14" t="s">
        <v>770</v>
      </c>
      <c r="B171" s="14" t="s">
        <v>11773</v>
      </c>
      <c r="C171" s="14" t="s">
        <v>2755</v>
      </c>
    </row>
    <row r="172" spans="1:3" x14ac:dyDescent="0.3">
      <c r="A172" s="17" t="s">
        <v>770</v>
      </c>
      <c r="B172" s="17" t="s">
        <v>11633</v>
      </c>
      <c r="C172" s="17" t="s">
        <v>2755</v>
      </c>
    </row>
    <row r="173" spans="1:3" x14ac:dyDescent="0.3">
      <c r="A173" s="14" t="s">
        <v>770</v>
      </c>
      <c r="B173" s="14" t="s">
        <v>11783</v>
      </c>
      <c r="C173" s="14" t="s">
        <v>2755</v>
      </c>
    </row>
    <row r="174" spans="1:3" x14ac:dyDescent="0.3">
      <c r="A174" s="17" t="s">
        <v>770</v>
      </c>
      <c r="B174" s="17" t="s">
        <v>11620</v>
      </c>
      <c r="C174" s="17" t="s">
        <v>2755</v>
      </c>
    </row>
    <row r="175" spans="1:3" x14ac:dyDescent="0.3">
      <c r="A175" s="14" t="s">
        <v>770</v>
      </c>
      <c r="B175" s="14" t="s">
        <v>11787</v>
      </c>
      <c r="C175" s="14" t="s">
        <v>2755</v>
      </c>
    </row>
    <row r="176" spans="1:3" x14ac:dyDescent="0.3">
      <c r="A176" s="14" t="s">
        <v>807</v>
      </c>
      <c r="B176" s="14" t="s">
        <v>17</v>
      </c>
      <c r="C176" s="14" t="s">
        <v>2755</v>
      </c>
    </row>
    <row r="177" spans="1:3" x14ac:dyDescent="0.3">
      <c r="A177" s="17" t="s">
        <v>11803</v>
      </c>
      <c r="B177" s="17" t="s">
        <v>17</v>
      </c>
      <c r="C177" s="17" t="s">
        <v>2755</v>
      </c>
    </row>
    <row r="178" spans="1:3" x14ac:dyDescent="0.3">
      <c r="A178" s="14" t="s">
        <v>11881</v>
      </c>
      <c r="B178" s="14" t="s">
        <v>11882</v>
      </c>
      <c r="C178" s="14" t="s">
        <v>2755</v>
      </c>
    </row>
    <row r="179" spans="1:3" x14ac:dyDescent="0.3">
      <c r="A179" s="17" t="s">
        <v>11881</v>
      </c>
      <c r="B179" s="17" t="s">
        <v>11885</v>
      </c>
      <c r="C179" s="17" t="s">
        <v>2755</v>
      </c>
    </row>
    <row r="180" spans="1:3" x14ac:dyDescent="0.3">
      <c r="A180" s="14" t="s">
        <v>809</v>
      </c>
      <c r="B180" s="14" t="s">
        <v>490</v>
      </c>
      <c r="C180" s="14" t="s">
        <v>2755</v>
      </c>
    </row>
    <row r="181" spans="1:3" x14ac:dyDescent="0.3">
      <c r="A181" s="17" t="s">
        <v>809</v>
      </c>
      <c r="B181" s="17" t="s">
        <v>487</v>
      </c>
      <c r="C181" s="17" t="s">
        <v>2755</v>
      </c>
    </row>
    <row r="182" spans="1:3" x14ac:dyDescent="0.3">
      <c r="A182" s="14" t="s">
        <v>809</v>
      </c>
      <c r="B182" s="14" t="s">
        <v>493</v>
      </c>
      <c r="C182" s="14" t="s">
        <v>2755</v>
      </c>
    </row>
    <row r="183" spans="1:3" x14ac:dyDescent="0.3">
      <c r="A183" s="17" t="s">
        <v>809</v>
      </c>
      <c r="B183" s="17" t="s">
        <v>483</v>
      </c>
      <c r="C183" s="17" t="s">
        <v>2755</v>
      </c>
    </row>
    <row r="184" spans="1:3" x14ac:dyDescent="0.3">
      <c r="A184" s="17" t="s">
        <v>11908</v>
      </c>
      <c r="B184" s="17" t="s">
        <v>57</v>
      </c>
      <c r="C184" s="17" t="s">
        <v>2755</v>
      </c>
    </row>
    <row r="185" spans="1:3" x14ac:dyDescent="0.3">
      <c r="A185" s="14" t="s">
        <v>11908</v>
      </c>
      <c r="B185" s="14" t="s">
        <v>61</v>
      </c>
      <c r="C185" s="14" t="s">
        <v>2755</v>
      </c>
    </row>
    <row r="186" spans="1:3" x14ac:dyDescent="0.3">
      <c r="A186" s="14" t="s">
        <v>16</v>
      </c>
      <c r="B186" s="14" t="s">
        <v>57</v>
      </c>
      <c r="C186" s="14" t="s">
        <v>10590</v>
      </c>
    </row>
    <row r="187" spans="1:3" x14ac:dyDescent="0.3">
      <c r="A187" s="17" t="s">
        <v>16</v>
      </c>
      <c r="B187" s="17" t="s">
        <v>61</v>
      </c>
      <c r="C187" s="17" t="s">
        <v>10590</v>
      </c>
    </row>
    <row r="188" spans="1:3" x14ac:dyDescent="0.3">
      <c r="A188" s="17" t="s">
        <v>207</v>
      </c>
      <c r="B188" s="17" t="s">
        <v>57</v>
      </c>
      <c r="C188" s="17" t="s">
        <v>10590</v>
      </c>
    </row>
    <row r="189" spans="1:3" x14ac:dyDescent="0.3">
      <c r="A189" s="14" t="s">
        <v>207</v>
      </c>
      <c r="B189" s="14" t="s">
        <v>61</v>
      </c>
      <c r="C189" s="14" t="s">
        <v>10590</v>
      </c>
    </row>
    <row r="190" spans="1:3" x14ac:dyDescent="0.3">
      <c r="A190" s="14" t="s">
        <v>836</v>
      </c>
      <c r="B190" s="14" t="s">
        <v>57</v>
      </c>
      <c r="C190" s="14" t="s">
        <v>10590</v>
      </c>
    </row>
    <row r="191" spans="1:3" x14ac:dyDescent="0.3">
      <c r="A191" s="17" t="s">
        <v>836</v>
      </c>
      <c r="B191" s="17" t="s">
        <v>61</v>
      </c>
      <c r="C191" s="17" t="s">
        <v>10590</v>
      </c>
    </row>
    <row r="192" spans="1:3" x14ac:dyDescent="0.3">
      <c r="A192" s="14" t="s">
        <v>482</v>
      </c>
      <c r="B192" s="14" t="s">
        <v>61</v>
      </c>
      <c r="C192" s="14" t="s">
        <v>10590</v>
      </c>
    </row>
    <row r="193" spans="1:3" x14ac:dyDescent="0.3">
      <c r="A193" s="17" t="s">
        <v>482</v>
      </c>
      <c r="B193" s="17" t="s">
        <v>57</v>
      </c>
      <c r="C193" s="17" t="s">
        <v>10590</v>
      </c>
    </row>
    <row r="194" spans="1:3" x14ac:dyDescent="0.3">
      <c r="A194" s="14" t="s">
        <v>801</v>
      </c>
      <c r="B194" s="14" t="s">
        <v>61</v>
      </c>
      <c r="C194" s="14" t="s">
        <v>10590</v>
      </c>
    </row>
    <row r="195" spans="1:3" x14ac:dyDescent="0.3">
      <c r="A195" s="17" t="s">
        <v>801</v>
      </c>
      <c r="B195" s="17" t="s">
        <v>57</v>
      </c>
      <c r="C195" s="17" t="s">
        <v>10590</v>
      </c>
    </row>
    <row r="196" spans="1:3" x14ac:dyDescent="0.3">
      <c r="A196" s="14" t="s">
        <v>604</v>
      </c>
      <c r="B196" s="14" t="s">
        <v>57</v>
      </c>
      <c r="C196" s="14" t="s">
        <v>10590</v>
      </c>
    </row>
    <row r="197" spans="1:3" x14ac:dyDescent="0.3">
      <c r="A197" s="17" t="s">
        <v>604</v>
      </c>
      <c r="B197" s="17" t="s">
        <v>61</v>
      </c>
      <c r="C197" s="17" t="s">
        <v>10590</v>
      </c>
    </row>
    <row r="198" spans="1:3" x14ac:dyDescent="0.3">
      <c r="A198" s="14" t="s">
        <v>814</v>
      </c>
      <c r="B198" s="14" t="s">
        <v>483</v>
      </c>
      <c r="C198" s="14" t="s">
        <v>10590</v>
      </c>
    </row>
    <row r="199" spans="1:3" x14ac:dyDescent="0.3">
      <c r="A199" s="17" t="s">
        <v>814</v>
      </c>
      <c r="B199" s="17" t="s">
        <v>490</v>
      </c>
      <c r="C199" s="17" t="s">
        <v>10590</v>
      </c>
    </row>
    <row r="200" spans="1:3" x14ac:dyDescent="0.3">
      <c r="A200" s="14" t="s">
        <v>814</v>
      </c>
      <c r="B200" s="14" t="s">
        <v>487</v>
      </c>
      <c r="C200" s="14" t="s">
        <v>10590</v>
      </c>
    </row>
    <row r="201" spans="1:3" x14ac:dyDescent="0.3">
      <c r="A201" s="17" t="s">
        <v>814</v>
      </c>
      <c r="B201" s="17" t="s">
        <v>493</v>
      </c>
      <c r="C201" s="17" t="s">
        <v>10590</v>
      </c>
    </row>
    <row r="202" spans="1:3" x14ac:dyDescent="0.3">
      <c r="A202" s="14" t="s">
        <v>858</v>
      </c>
      <c r="B202" s="14" t="s">
        <v>17</v>
      </c>
      <c r="C202" s="14" t="s">
        <v>10590</v>
      </c>
    </row>
    <row r="203" spans="1:3" x14ac:dyDescent="0.3">
      <c r="A203" s="14" t="s">
        <v>654</v>
      </c>
      <c r="B203" s="14" t="s">
        <v>11622</v>
      </c>
      <c r="C203" s="14" t="s">
        <v>10590</v>
      </c>
    </row>
    <row r="204" spans="1:3" x14ac:dyDescent="0.3">
      <c r="A204" s="17" t="s">
        <v>654</v>
      </c>
      <c r="B204" s="17" t="s">
        <v>11625</v>
      </c>
      <c r="C204" s="17" t="s">
        <v>10590</v>
      </c>
    </row>
    <row r="205" spans="1:3" x14ac:dyDescent="0.3">
      <c r="A205" s="14" t="s">
        <v>654</v>
      </c>
      <c r="B205" s="14" t="s">
        <v>11627</v>
      </c>
      <c r="C205" s="14" t="s">
        <v>10590</v>
      </c>
    </row>
    <row r="206" spans="1:3" x14ac:dyDescent="0.3">
      <c r="A206" s="17" t="s">
        <v>654</v>
      </c>
      <c r="B206" s="17" t="s">
        <v>11629</v>
      </c>
      <c r="C206" s="17" t="s">
        <v>10590</v>
      </c>
    </row>
    <row r="207" spans="1:3" x14ac:dyDescent="0.3">
      <c r="A207" s="14" t="s">
        <v>11714</v>
      </c>
      <c r="B207" s="14" t="s">
        <v>57</v>
      </c>
      <c r="C207" s="14" t="s">
        <v>10590</v>
      </c>
    </row>
    <row r="208" spans="1:3" x14ac:dyDescent="0.3">
      <c r="A208" s="17" t="s">
        <v>11714</v>
      </c>
      <c r="B208" s="17" t="s">
        <v>61</v>
      </c>
      <c r="C208" s="17" t="s">
        <v>10590</v>
      </c>
    </row>
    <row r="209" spans="1:3" x14ac:dyDescent="0.3">
      <c r="A209" s="14" t="s">
        <v>11721</v>
      </c>
      <c r="B209" s="14" t="s">
        <v>57</v>
      </c>
      <c r="C209" s="14" t="s">
        <v>10590</v>
      </c>
    </row>
    <row r="210" spans="1:3" x14ac:dyDescent="0.3">
      <c r="A210" s="17" t="s">
        <v>11721</v>
      </c>
      <c r="B210" s="17" t="s">
        <v>61</v>
      </c>
      <c r="C210" s="17" t="s">
        <v>10590</v>
      </c>
    </row>
    <row r="211" spans="1:3" x14ac:dyDescent="0.3">
      <c r="A211" s="14" t="s">
        <v>11731</v>
      </c>
      <c r="B211" s="14" t="s">
        <v>57</v>
      </c>
      <c r="C211" s="14" t="s">
        <v>10590</v>
      </c>
    </row>
    <row r="212" spans="1:3" x14ac:dyDescent="0.3">
      <c r="A212" s="17" t="s">
        <v>11731</v>
      </c>
      <c r="B212" s="17" t="s">
        <v>61</v>
      </c>
      <c r="C212" s="17" t="s">
        <v>10590</v>
      </c>
    </row>
    <row r="213" spans="1:3" x14ac:dyDescent="0.3">
      <c r="A213" s="14" t="s">
        <v>732</v>
      </c>
      <c r="B213" s="14" t="s">
        <v>483</v>
      </c>
      <c r="C213" s="14" t="s">
        <v>10590</v>
      </c>
    </row>
    <row r="214" spans="1:3" x14ac:dyDescent="0.3">
      <c r="A214" s="17" t="s">
        <v>732</v>
      </c>
      <c r="B214" s="17" t="s">
        <v>490</v>
      </c>
      <c r="C214" s="17" t="s">
        <v>10590</v>
      </c>
    </row>
    <row r="215" spans="1:3" x14ac:dyDescent="0.3">
      <c r="A215" s="14" t="s">
        <v>732</v>
      </c>
      <c r="B215" s="14" t="s">
        <v>487</v>
      </c>
      <c r="C215" s="14" t="s">
        <v>10590</v>
      </c>
    </row>
    <row r="216" spans="1:3" x14ac:dyDescent="0.3">
      <c r="A216" s="17" t="s">
        <v>732</v>
      </c>
      <c r="B216" s="17" t="s">
        <v>493</v>
      </c>
      <c r="C216" s="17" t="s">
        <v>10590</v>
      </c>
    </row>
    <row r="217" spans="1:3" x14ac:dyDescent="0.3">
      <c r="A217" s="14" t="s">
        <v>770</v>
      </c>
      <c r="B217" s="14" t="s">
        <v>11622</v>
      </c>
      <c r="C217" s="14" t="s">
        <v>10590</v>
      </c>
    </row>
    <row r="218" spans="1:3" x14ac:dyDescent="0.3">
      <c r="A218" s="17" t="s">
        <v>770</v>
      </c>
      <c r="B218" s="17" t="s">
        <v>11770</v>
      </c>
      <c r="C218" s="17" t="s">
        <v>10590</v>
      </c>
    </row>
    <row r="219" spans="1:3" x14ac:dyDescent="0.3">
      <c r="A219" s="14" t="s">
        <v>770</v>
      </c>
      <c r="B219" s="14" t="s">
        <v>11625</v>
      </c>
      <c r="C219" s="14" t="s">
        <v>10590</v>
      </c>
    </row>
    <row r="220" spans="1:3" x14ac:dyDescent="0.3">
      <c r="A220" s="17" t="s">
        <v>770</v>
      </c>
      <c r="B220" s="17" t="s">
        <v>11773</v>
      </c>
      <c r="C220" s="17" t="s">
        <v>10590</v>
      </c>
    </row>
    <row r="221" spans="1:3" x14ac:dyDescent="0.3">
      <c r="A221" s="17" t="s">
        <v>807</v>
      </c>
      <c r="B221" s="17" t="s">
        <v>17</v>
      </c>
      <c r="C221" s="17" t="s">
        <v>10590</v>
      </c>
    </row>
    <row r="222" spans="1:3" x14ac:dyDescent="0.3">
      <c r="A222" s="14" t="s">
        <v>809</v>
      </c>
      <c r="B222" s="14" t="s">
        <v>483</v>
      </c>
      <c r="C222" s="14" t="s">
        <v>10590</v>
      </c>
    </row>
    <row r="223" spans="1:3" x14ac:dyDescent="0.3">
      <c r="A223" s="17" t="s">
        <v>809</v>
      </c>
      <c r="B223" s="17" t="s">
        <v>490</v>
      </c>
      <c r="C223" s="17" t="s">
        <v>10590</v>
      </c>
    </row>
    <row r="224" spans="1:3" x14ac:dyDescent="0.3">
      <c r="A224" s="14" t="s">
        <v>809</v>
      </c>
      <c r="B224" s="14" t="s">
        <v>487</v>
      </c>
      <c r="C224" s="14" t="s">
        <v>10590</v>
      </c>
    </row>
    <row r="225" spans="1:3" x14ac:dyDescent="0.3">
      <c r="A225" s="17" t="s">
        <v>809</v>
      </c>
      <c r="B225" s="17" t="s">
        <v>493</v>
      </c>
      <c r="C225" s="17" t="s">
        <v>10590</v>
      </c>
    </row>
    <row r="226" spans="1:3" x14ac:dyDescent="0.3">
      <c r="A226" s="17" t="s">
        <v>16</v>
      </c>
      <c r="B226" s="17" t="s">
        <v>17</v>
      </c>
      <c r="C226" s="17" t="s">
        <v>10470</v>
      </c>
    </row>
    <row r="227" spans="1:3" x14ac:dyDescent="0.3">
      <c r="A227" s="17" t="s">
        <v>299</v>
      </c>
      <c r="B227" s="17" t="s">
        <v>17</v>
      </c>
      <c r="C227" s="17" t="s">
        <v>10470</v>
      </c>
    </row>
    <row r="228" spans="1:3" x14ac:dyDescent="0.3">
      <c r="A228" s="14" t="s">
        <v>358</v>
      </c>
      <c r="B228" s="14" t="s">
        <v>17</v>
      </c>
      <c r="C228" s="14" t="s">
        <v>10470</v>
      </c>
    </row>
    <row r="229" spans="1:3" x14ac:dyDescent="0.3">
      <c r="A229" s="17" t="s">
        <v>418</v>
      </c>
      <c r="B229" s="17" t="s">
        <v>17</v>
      </c>
      <c r="C229" s="17" t="s">
        <v>10470</v>
      </c>
    </row>
    <row r="230" spans="1:3" x14ac:dyDescent="0.3">
      <c r="A230" s="17" t="s">
        <v>913</v>
      </c>
      <c r="B230" s="17" t="s">
        <v>490</v>
      </c>
      <c r="C230" s="17" t="s">
        <v>10470</v>
      </c>
    </row>
    <row r="231" spans="1:3" x14ac:dyDescent="0.3">
      <c r="A231" s="14" t="s">
        <v>913</v>
      </c>
      <c r="B231" s="14" t="s">
        <v>493</v>
      </c>
      <c r="C231" s="14" t="s">
        <v>10470</v>
      </c>
    </row>
    <row r="232" spans="1:3" x14ac:dyDescent="0.3">
      <c r="A232" s="17" t="s">
        <v>807</v>
      </c>
      <c r="B232" s="17" t="s">
        <v>17</v>
      </c>
      <c r="C232" s="17" t="s">
        <v>10470</v>
      </c>
    </row>
    <row r="233" spans="1:3" x14ac:dyDescent="0.3">
      <c r="A233" s="14" t="s">
        <v>16</v>
      </c>
      <c r="B233" s="14" t="s">
        <v>17</v>
      </c>
      <c r="C233" s="14" t="s">
        <v>167</v>
      </c>
    </row>
    <row r="234" spans="1:3" x14ac:dyDescent="0.3">
      <c r="A234" s="14" t="s">
        <v>299</v>
      </c>
      <c r="B234" s="14" t="s">
        <v>17</v>
      </c>
      <c r="C234" s="14" t="s">
        <v>167</v>
      </c>
    </row>
    <row r="235" spans="1:3" x14ac:dyDescent="0.3">
      <c r="A235" s="17" t="s">
        <v>358</v>
      </c>
      <c r="B235" s="17" t="s">
        <v>17</v>
      </c>
      <c r="C235" s="17" t="s">
        <v>167</v>
      </c>
    </row>
    <row r="236" spans="1:3" x14ac:dyDescent="0.3">
      <c r="A236" s="17" t="s">
        <v>418</v>
      </c>
      <c r="B236" s="17" t="s">
        <v>17</v>
      </c>
      <c r="C236" s="17" t="s">
        <v>167</v>
      </c>
    </row>
    <row r="237" spans="1:3" x14ac:dyDescent="0.3">
      <c r="A237" s="14" t="s">
        <v>913</v>
      </c>
      <c r="B237" s="14" t="s">
        <v>490</v>
      </c>
      <c r="C237" s="14" t="s">
        <v>167</v>
      </c>
    </row>
    <row r="238" spans="1:3" x14ac:dyDescent="0.3">
      <c r="A238" s="17" t="s">
        <v>913</v>
      </c>
      <c r="B238" s="17" t="s">
        <v>493</v>
      </c>
      <c r="C238" s="17" t="s">
        <v>167</v>
      </c>
    </row>
    <row r="239" spans="1:3" x14ac:dyDescent="0.3">
      <c r="A239" s="14" t="s">
        <v>807</v>
      </c>
      <c r="B239" s="14" t="s">
        <v>17</v>
      </c>
      <c r="C239" s="14" t="s">
        <v>167</v>
      </c>
    </row>
    <row r="240" spans="1:3" x14ac:dyDescent="0.3">
      <c r="A240" s="17" t="s">
        <v>16</v>
      </c>
      <c r="B240" s="17" t="s">
        <v>17</v>
      </c>
      <c r="C240" s="17" t="s">
        <v>172</v>
      </c>
    </row>
    <row r="241" spans="1:3" x14ac:dyDescent="0.3">
      <c r="A241" s="14" t="s">
        <v>207</v>
      </c>
      <c r="B241" s="14" t="s">
        <v>17</v>
      </c>
      <c r="C241" s="14" t="s">
        <v>172</v>
      </c>
    </row>
    <row r="242" spans="1:3" x14ac:dyDescent="0.3">
      <c r="A242" s="14" t="s">
        <v>299</v>
      </c>
      <c r="B242" s="14" t="s">
        <v>17</v>
      </c>
      <c r="C242" s="14" t="s">
        <v>172</v>
      </c>
    </row>
    <row r="243" spans="1:3" x14ac:dyDescent="0.3">
      <c r="A243" s="14" t="s">
        <v>358</v>
      </c>
      <c r="B243" s="14" t="s">
        <v>17</v>
      </c>
      <c r="C243" s="14" t="s">
        <v>172</v>
      </c>
    </row>
    <row r="244" spans="1:3" x14ac:dyDescent="0.3">
      <c r="A244" s="14" t="s">
        <v>418</v>
      </c>
      <c r="B244" s="14" t="s">
        <v>17</v>
      </c>
      <c r="C244" s="14" t="s">
        <v>172</v>
      </c>
    </row>
    <row r="245" spans="1:3" x14ac:dyDescent="0.3">
      <c r="A245" s="14" t="s">
        <v>913</v>
      </c>
      <c r="B245" s="14" t="s">
        <v>490</v>
      </c>
      <c r="C245" s="14" t="s">
        <v>172</v>
      </c>
    </row>
    <row r="246" spans="1:3" x14ac:dyDescent="0.3">
      <c r="A246" s="17" t="s">
        <v>913</v>
      </c>
      <c r="B246" s="17" t="s">
        <v>493</v>
      </c>
      <c r="C246" s="17" t="s">
        <v>172</v>
      </c>
    </row>
    <row r="247" spans="1:3" x14ac:dyDescent="0.3">
      <c r="A247" s="14" t="s">
        <v>807</v>
      </c>
      <c r="B247" s="14" t="s">
        <v>17</v>
      </c>
      <c r="C247" s="14" t="s">
        <v>172</v>
      </c>
    </row>
    <row r="248" spans="1:3" x14ac:dyDescent="0.3">
      <c r="A248" s="14" t="s">
        <v>16</v>
      </c>
      <c r="B248" s="14" t="s">
        <v>17</v>
      </c>
      <c r="C248" s="14" t="s">
        <v>148</v>
      </c>
    </row>
    <row r="249" spans="1:3" x14ac:dyDescent="0.3">
      <c r="A249" s="14" t="s">
        <v>299</v>
      </c>
      <c r="B249" s="14" t="s">
        <v>17</v>
      </c>
      <c r="C249" s="14" t="s">
        <v>148</v>
      </c>
    </row>
    <row r="250" spans="1:3" x14ac:dyDescent="0.3">
      <c r="A250" s="17" t="s">
        <v>358</v>
      </c>
      <c r="B250" s="17" t="s">
        <v>17</v>
      </c>
      <c r="C250" s="17" t="s">
        <v>148</v>
      </c>
    </row>
    <row r="251" spans="1:3" x14ac:dyDescent="0.3">
      <c r="A251" s="17" t="s">
        <v>418</v>
      </c>
      <c r="B251" s="17" t="s">
        <v>17</v>
      </c>
      <c r="C251" s="17" t="s">
        <v>148</v>
      </c>
    </row>
    <row r="252" spans="1:3" x14ac:dyDescent="0.3">
      <c r="A252" s="14" t="s">
        <v>876</v>
      </c>
      <c r="B252" s="14" t="s">
        <v>483</v>
      </c>
      <c r="C252" s="14" t="s">
        <v>148</v>
      </c>
    </row>
    <row r="253" spans="1:3" x14ac:dyDescent="0.3">
      <c r="A253" s="17" t="s">
        <v>876</v>
      </c>
      <c r="B253" s="17" t="s">
        <v>487</v>
      </c>
      <c r="C253" s="17" t="s">
        <v>148</v>
      </c>
    </row>
    <row r="254" spans="1:3" x14ac:dyDescent="0.3">
      <c r="A254" s="14" t="s">
        <v>913</v>
      </c>
      <c r="B254" s="14" t="s">
        <v>490</v>
      </c>
      <c r="C254" s="14" t="s">
        <v>148</v>
      </c>
    </row>
    <row r="255" spans="1:3" x14ac:dyDescent="0.3">
      <c r="A255" s="17" t="s">
        <v>913</v>
      </c>
      <c r="B255" s="17" t="s">
        <v>493</v>
      </c>
      <c r="C255" s="17" t="s">
        <v>148</v>
      </c>
    </row>
    <row r="256" spans="1:3" x14ac:dyDescent="0.3">
      <c r="A256" s="14" t="s">
        <v>11504</v>
      </c>
      <c r="B256" s="14" t="s">
        <v>57</v>
      </c>
      <c r="C256" s="14" t="s">
        <v>148</v>
      </c>
    </row>
    <row r="257" spans="1:3" x14ac:dyDescent="0.3">
      <c r="A257" s="17" t="s">
        <v>11504</v>
      </c>
      <c r="B257" s="17" t="s">
        <v>61</v>
      </c>
      <c r="C257" s="17" t="s">
        <v>148</v>
      </c>
    </row>
    <row r="258" spans="1:3" x14ac:dyDescent="0.3">
      <c r="A258" s="17" t="s">
        <v>695</v>
      </c>
      <c r="B258" s="17" t="s">
        <v>57</v>
      </c>
      <c r="C258" s="17" t="s">
        <v>148</v>
      </c>
    </row>
    <row r="259" spans="1:3" x14ac:dyDescent="0.3">
      <c r="A259" s="14" t="s">
        <v>695</v>
      </c>
      <c r="B259" s="14" t="s">
        <v>61</v>
      </c>
      <c r="C259" s="14" t="s">
        <v>148</v>
      </c>
    </row>
    <row r="260" spans="1:3" x14ac:dyDescent="0.3">
      <c r="A260" s="14" t="s">
        <v>807</v>
      </c>
      <c r="B260" s="14" t="s">
        <v>17</v>
      </c>
      <c r="C260" s="14" t="s">
        <v>148</v>
      </c>
    </row>
    <row r="261" spans="1:3" x14ac:dyDescent="0.3">
      <c r="A261" s="14" t="s">
        <v>933</v>
      </c>
      <c r="B261" s="14" t="s">
        <v>483</v>
      </c>
      <c r="C261" s="14" t="s">
        <v>148</v>
      </c>
    </row>
    <row r="262" spans="1:3" x14ac:dyDescent="0.3">
      <c r="A262" s="17" t="s">
        <v>933</v>
      </c>
      <c r="B262" s="17" t="s">
        <v>487</v>
      </c>
      <c r="C262" s="17" t="s">
        <v>148</v>
      </c>
    </row>
    <row r="263" spans="1:3" x14ac:dyDescent="0.3">
      <c r="A263" s="14" t="s">
        <v>937</v>
      </c>
      <c r="B263" s="14" t="s">
        <v>490</v>
      </c>
      <c r="C263" s="14" t="s">
        <v>148</v>
      </c>
    </row>
    <row r="264" spans="1:3" x14ac:dyDescent="0.3">
      <c r="A264" s="17" t="s">
        <v>937</v>
      </c>
      <c r="B264" s="17" t="s">
        <v>493</v>
      </c>
      <c r="C264" s="17" t="s">
        <v>148</v>
      </c>
    </row>
    <row r="265" spans="1:3" x14ac:dyDescent="0.3">
      <c r="A265" s="14" t="s">
        <v>16</v>
      </c>
      <c r="B265" s="14" t="s">
        <v>17</v>
      </c>
      <c r="C265" s="14" t="s">
        <v>177</v>
      </c>
    </row>
    <row r="266" spans="1:3" x14ac:dyDescent="0.3">
      <c r="A266" s="14" t="s">
        <v>207</v>
      </c>
      <c r="B266" s="14" t="s">
        <v>17</v>
      </c>
      <c r="C266" s="14" t="s">
        <v>177</v>
      </c>
    </row>
    <row r="267" spans="1:3" x14ac:dyDescent="0.3">
      <c r="A267" s="14" t="s">
        <v>299</v>
      </c>
      <c r="B267" s="14" t="s">
        <v>17</v>
      </c>
      <c r="C267" s="14" t="s">
        <v>177</v>
      </c>
    </row>
    <row r="268" spans="1:3" x14ac:dyDescent="0.3">
      <c r="A268" s="17" t="s">
        <v>358</v>
      </c>
      <c r="B268" s="17" t="s">
        <v>17</v>
      </c>
      <c r="C268" s="17" t="s">
        <v>177</v>
      </c>
    </row>
    <row r="269" spans="1:3" x14ac:dyDescent="0.3">
      <c r="A269" s="17" t="s">
        <v>418</v>
      </c>
      <c r="B269" s="17" t="s">
        <v>17</v>
      </c>
      <c r="C269" s="17" t="s">
        <v>177</v>
      </c>
    </row>
    <row r="270" spans="1:3" x14ac:dyDescent="0.3">
      <c r="A270" s="14" t="s">
        <v>876</v>
      </c>
      <c r="B270" s="14" t="s">
        <v>483</v>
      </c>
      <c r="C270" s="14" t="s">
        <v>177</v>
      </c>
    </row>
    <row r="271" spans="1:3" x14ac:dyDescent="0.3">
      <c r="A271" s="14" t="s">
        <v>876</v>
      </c>
      <c r="B271" s="14" t="s">
        <v>487</v>
      </c>
      <c r="C271" s="14" t="s">
        <v>177</v>
      </c>
    </row>
    <row r="272" spans="1:3" x14ac:dyDescent="0.3">
      <c r="A272" s="14" t="s">
        <v>913</v>
      </c>
      <c r="B272" s="14" t="s">
        <v>490</v>
      </c>
      <c r="C272" s="14" t="s">
        <v>177</v>
      </c>
    </row>
    <row r="273" spans="1:3" x14ac:dyDescent="0.3">
      <c r="A273" s="17" t="s">
        <v>913</v>
      </c>
      <c r="B273" s="17" t="s">
        <v>493</v>
      </c>
      <c r="C273" s="17" t="s">
        <v>177</v>
      </c>
    </row>
    <row r="274" spans="1:3" x14ac:dyDescent="0.3">
      <c r="A274" s="17" t="s">
        <v>807</v>
      </c>
      <c r="B274" s="17" t="s">
        <v>17</v>
      </c>
      <c r="C274" s="17" t="s">
        <v>177</v>
      </c>
    </row>
    <row r="275" spans="1:3" x14ac:dyDescent="0.3">
      <c r="A275" s="14" t="s">
        <v>933</v>
      </c>
      <c r="B275" s="14" t="s">
        <v>483</v>
      </c>
      <c r="C275" s="14" t="s">
        <v>177</v>
      </c>
    </row>
    <row r="276" spans="1:3" x14ac:dyDescent="0.3">
      <c r="A276" s="17" t="s">
        <v>933</v>
      </c>
      <c r="B276" s="17" t="s">
        <v>487</v>
      </c>
      <c r="C276" s="17" t="s">
        <v>177</v>
      </c>
    </row>
    <row r="277" spans="1:3" x14ac:dyDescent="0.3">
      <c r="A277" s="14" t="s">
        <v>16</v>
      </c>
      <c r="B277" s="14" t="s">
        <v>17</v>
      </c>
      <c r="C277" s="14" t="s">
        <v>193</v>
      </c>
    </row>
    <row r="278" spans="1:3" x14ac:dyDescent="0.3">
      <c r="A278" s="14" t="s">
        <v>207</v>
      </c>
      <c r="B278" s="14" t="s">
        <v>17</v>
      </c>
      <c r="C278" s="14" t="s">
        <v>193</v>
      </c>
    </row>
    <row r="279" spans="1:3" x14ac:dyDescent="0.3">
      <c r="A279" s="14" t="s">
        <v>299</v>
      </c>
      <c r="B279" s="14" t="s">
        <v>17</v>
      </c>
      <c r="C279" s="14" t="s">
        <v>193</v>
      </c>
    </row>
    <row r="280" spans="1:3" x14ac:dyDescent="0.3">
      <c r="A280" s="17" t="s">
        <v>358</v>
      </c>
      <c r="B280" s="17" t="s">
        <v>17</v>
      </c>
      <c r="C280" s="17" t="s">
        <v>193</v>
      </c>
    </row>
    <row r="281" spans="1:3" x14ac:dyDescent="0.3">
      <c r="A281" s="17" t="s">
        <v>418</v>
      </c>
      <c r="B281" s="17" t="s">
        <v>17</v>
      </c>
      <c r="C281" s="17" t="s">
        <v>193</v>
      </c>
    </row>
    <row r="282" spans="1:3" x14ac:dyDescent="0.3">
      <c r="A282" s="14" t="s">
        <v>876</v>
      </c>
      <c r="B282" s="14" t="s">
        <v>487</v>
      </c>
      <c r="C282" s="14" t="s">
        <v>193</v>
      </c>
    </row>
    <row r="283" spans="1:3" x14ac:dyDescent="0.3">
      <c r="A283" s="17" t="s">
        <v>876</v>
      </c>
      <c r="B283" s="17" t="s">
        <v>483</v>
      </c>
      <c r="C283" s="17" t="s">
        <v>193</v>
      </c>
    </row>
    <row r="284" spans="1:3" x14ac:dyDescent="0.3">
      <c r="A284" s="14" t="s">
        <v>913</v>
      </c>
      <c r="B284" s="14" t="s">
        <v>490</v>
      </c>
      <c r="C284" s="14" t="s">
        <v>193</v>
      </c>
    </row>
    <row r="285" spans="1:3" x14ac:dyDescent="0.3">
      <c r="A285" s="17" t="s">
        <v>913</v>
      </c>
      <c r="B285" s="17" t="s">
        <v>493</v>
      </c>
      <c r="C285" s="17" t="s">
        <v>193</v>
      </c>
    </row>
    <row r="286" spans="1:3" x14ac:dyDescent="0.3">
      <c r="A286" s="14" t="s">
        <v>695</v>
      </c>
      <c r="B286" s="14" t="s">
        <v>57</v>
      </c>
      <c r="C286" s="14" t="s">
        <v>193</v>
      </c>
    </row>
    <row r="287" spans="1:3" x14ac:dyDescent="0.3">
      <c r="A287" s="17" t="s">
        <v>695</v>
      </c>
      <c r="B287" s="17" t="s">
        <v>61</v>
      </c>
      <c r="C287" s="17" t="s">
        <v>193</v>
      </c>
    </row>
    <row r="288" spans="1:3" x14ac:dyDescent="0.3">
      <c r="A288" s="14" t="s">
        <v>807</v>
      </c>
      <c r="B288" s="14" t="s">
        <v>17</v>
      </c>
      <c r="C288" s="14" t="s">
        <v>193</v>
      </c>
    </row>
    <row r="289" spans="1:3" x14ac:dyDescent="0.3">
      <c r="A289" s="17" t="s">
        <v>16</v>
      </c>
      <c r="B289" s="17" t="s">
        <v>17</v>
      </c>
      <c r="C289" s="17" t="s">
        <v>10430</v>
      </c>
    </row>
    <row r="290" spans="1:3" x14ac:dyDescent="0.3">
      <c r="A290" s="14" t="s">
        <v>207</v>
      </c>
      <c r="B290" s="14" t="s">
        <v>17</v>
      </c>
      <c r="C290" s="14" t="s">
        <v>10430</v>
      </c>
    </row>
    <row r="291" spans="1:3" x14ac:dyDescent="0.3">
      <c r="A291" s="14" t="s">
        <v>299</v>
      </c>
      <c r="B291" s="14" t="s">
        <v>17</v>
      </c>
      <c r="C291" s="14" t="s">
        <v>10430</v>
      </c>
    </row>
    <row r="292" spans="1:3" x14ac:dyDescent="0.3">
      <c r="A292" s="14" t="s">
        <v>358</v>
      </c>
      <c r="B292" s="14" t="s">
        <v>17</v>
      </c>
      <c r="C292" s="14" t="s">
        <v>10430</v>
      </c>
    </row>
    <row r="293" spans="1:3" x14ac:dyDescent="0.3">
      <c r="A293" s="17" t="s">
        <v>418</v>
      </c>
      <c r="B293" s="17" t="s">
        <v>17</v>
      </c>
      <c r="C293" s="17" t="s">
        <v>10430</v>
      </c>
    </row>
    <row r="294" spans="1:3" x14ac:dyDescent="0.3">
      <c r="A294" s="17" t="s">
        <v>876</v>
      </c>
      <c r="B294" s="17" t="s">
        <v>483</v>
      </c>
      <c r="C294" s="17" t="s">
        <v>10430</v>
      </c>
    </row>
    <row r="295" spans="1:3" x14ac:dyDescent="0.3">
      <c r="A295" s="17" t="s">
        <v>876</v>
      </c>
      <c r="B295" s="17" t="s">
        <v>487</v>
      </c>
      <c r="C295" s="17" t="s">
        <v>10430</v>
      </c>
    </row>
    <row r="296" spans="1:3" x14ac:dyDescent="0.3">
      <c r="A296" s="14" t="s">
        <v>913</v>
      </c>
      <c r="B296" s="14" t="s">
        <v>490</v>
      </c>
      <c r="C296" s="14" t="s">
        <v>10430</v>
      </c>
    </row>
    <row r="297" spans="1:3" x14ac:dyDescent="0.3">
      <c r="A297" s="17" t="s">
        <v>913</v>
      </c>
      <c r="B297" s="17" t="s">
        <v>493</v>
      </c>
      <c r="C297" s="17" t="s">
        <v>10430</v>
      </c>
    </row>
    <row r="298" spans="1:3" x14ac:dyDescent="0.3">
      <c r="A298" s="17" t="s">
        <v>807</v>
      </c>
      <c r="B298" s="17" t="s">
        <v>17</v>
      </c>
      <c r="C298" s="17" t="s">
        <v>10430</v>
      </c>
    </row>
    <row r="299" spans="1:3" x14ac:dyDescent="0.3">
      <c r="A299" s="14" t="s">
        <v>16</v>
      </c>
      <c r="B299" s="14" t="s">
        <v>17</v>
      </c>
      <c r="C299" s="14" t="s">
        <v>190</v>
      </c>
    </row>
    <row r="300" spans="1:3" x14ac:dyDescent="0.3">
      <c r="A300" s="17" t="s">
        <v>207</v>
      </c>
      <c r="B300" s="17" t="s">
        <v>17</v>
      </c>
      <c r="C300" s="17" t="s">
        <v>190</v>
      </c>
    </row>
    <row r="301" spans="1:3" x14ac:dyDescent="0.3">
      <c r="A301" s="14" t="s">
        <v>299</v>
      </c>
      <c r="B301" s="14" t="s">
        <v>17</v>
      </c>
      <c r="C301" s="14" t="s">
        <v>190</v>
      </c>
    </row>
    <row r="302" spans="1:3" x14ac:dyDescent="0.3">
      <c r="A302" s="17" t="s">
        <v>10941</v>
      </c>
      <c r="B302" s="17" t="s">
        <v>17</v>
      </c>
      <c r="C302" s="17" t="s">
        <v>190</v>
      </c>
    </row>
    <row r="303" spans="1:3" x14ac:dyDescent="0.3">
      <c r="A303" s="17" t="s">
        <v>358</v>
      </c>
      <c r="B303" s="17" t="s">
        <v>17</v>
      </c>
      <c r="C303" s="17" t="s">
        <v>190</v>
      </c>
    </row>
    <row r="304" spans="1:3" x14ac:dyDescent="0.3">
      <c r="A304" s="14" t="s">
        <v>836</v>
      </c>
      <c r="B304" s="14" t="s">
        <v>17</v>
      </c>
      <c r="C304" s="14" t="s">
        <v>190</v>
      </c>
    </row>
    <row r="305" spans="1:3" x14ac:dyDescent="0.3">
      <c r="A305" s="17" t="s">
        <v>11066</v>
      </c>
      <c r="B305" s="17" t="s">
        <v>17</v>
      </c>
      <c r="C305" s="17" t="s">
        <v>190</v>
      </c>
    </row>
    <row r="306" spans="1:3" x14ac:dyDescent="0.3">
      <c r="A306" s="14" t="s">
        <v>418</v>
      </c>
      <c r="B306" s="14" t="s">
        <v>17</v>
      </c>
      <c r="C306" s="14" t="s">
        <v>190</v>
      </c>
    </row>
    <row r="307" spans="1:3" x14ac:dyDescent="0.3">
      <c r="A307" s="14" t="s">
        <v>876</v>
      </c>
      <c r="B307" s="14" t="s">
        <v>487</v>
      </c>
      <c r="C307" s="14" t="s">
        <v>190</v>
      </c>
    </row>
    <row r="308" spans="1:3" x14ac:dyDescent="0.3">
      <c r="A308" s="17" t="s">
        <v>876</v>
      </c>
      <c r="B308" s="17" t="s">
        <v>483</v>
      </c>
      <c r="C308" s="17" t="s">
        <v>190</v>
      </c>
    </row>
    <row r="309" spans="1:3" x14ac:dyDescent="0.3">
      <c r="A309" s="14" t="s">
        <v>913</v>
      </c>
      <c r="B309" s="14" t="s">
        <v>490</v>
      </c>
      <c r="C309" s="14" t="s">
        <v>190</v>
      </c>
    </row>
    <row r="310" spans="1:3" x14ac:dyDescent="0.3">
      <c r="A310" s="17" t="s">
        <v>913</v>
      </c>
      <c r="B310" s="17" t="s">
        <v>493</v>
      </c>
      <c r="C310" s="17" t="s">
        <v>190</v>
      </c>
    </row>
    <row r="311" spans="1:3" x14ac:dyDescent="0.3">
      <c r="A311" s="14" t="s">
        <v>11504</v>
      </c>
      <c r="B311" s="14" t="s">
        <v>57</v>
      </c>
      <c r="C311" s="14" t="s">
        <v>190</v>
      </c>
    </row>
    <row r="312" spans="1:3" x14ac:dyDescent="0.3">
      <c r="A312" s="17" t="s">
        <v>11504</v>
      </c>
      <c r="B312" s="17" t="s">
        <v>61</v>
      </c>
      <c r="C312" s="17" t="s">
        <v>190</v>
      </c>
    </row>
    <row r="313" spans="1:3" x14ac:dyDescent="0.3">
      <c r="A313" s="14" t="s">
        <v>695</v>
      </c>
      <c r="B313" s="14" t="s">
        <v>57</v>
      </c>
      <c r="C313" s="14" t="s">
        <v>190</v>
      </c>
    </row>
    <row r="314" spans="1:3" x14ac:dyDescent="0.3">
      <c r="A314" s="17" t="s">
        <v>695</v>
      </c>
      <c r="B314" s="17" t="s">
        <v>61</v>
      </c>
      <c r="C314" s="17" t="s">
        <v>190</v>
      </c>
    </row>
    <row r="315" spans="1:3" x14ac:dyDescent="0.3">
      <c r="A315" s="17" t="s">
        <v>807</v>
      </c>
      <c r="B315" s="17" t="s">
        <v>17</v>
      </c>
      <c r="C315" s="17" t="s">
        <v>190</v>
      </c>
    </row>
    <row r="316" spans="1:3" x14ac:dyDescent="0.3">
      <c r="A316" s="14" t="s">
        <v>933</v>
      </c>
      <c r="B316" s="14" t="s">
        <v>483</v>
      </c>
      <c r="C316" s="14" t="s">
        <v>190</v>
      </c>
    </row>
    <row r="317" spans="1:3" x14ac:dyDescent="0.3">
      <c r="A317" s="17" t="s">
        <v>933</v>
      </c>
      <c r="B317" s="17" t="s">
        <v>487</v>
      </c>
      <c r="C317" s="17" t="s">
        <v>190</v>
      </c>
    </row>
    <row r="318" spans="1:3" x14ac:dyDescent="0.3">
      <c r="A318" s="14" t="s">
        <v>937</v>
      </c>
      <c r="B318" s="14" t="s">
        <v>493</v>
      </c>
      <c r="C318" s="14" t="s">
        <v>190</v>
      </c>
    </row>
    <row r="319" spans="1:3" x14ac:dyDescent="0.3">
      <c r="A319" s="17" t="s">
        <v>937</v>
      </c>
      <c r="B319" s="17" t="s">
        <v>490</v>
      </c>
      <c r="C319" s="17" t="s">
        <v>190</v>
      </c>
    </row>
    <row r="320" spans="1:3" x14ac:dyDescent="0.3">
      <c r="A320" s="14" t="s">
        <v>16</v>
      </c>
      <c r="B320" s="14" t="s">
        <v>17</v>
      </c>
      <c r="C320" s="14" t="s">
        <v>151</v>
      </c>
    </row>
    <row r="321" spans="1:3" x14ac:dyDescent="0.3">
      <c r="A321" s="17" t="s">
        <v>299</v>
      </c>
      <c r="B321" s="17" t="s">
        <v>17</v>
      </c>
      <c r="C321" s="17" t="s">
        <v>151</v>
      </c>
    </row>
    <row r="322" spans="1:3" x14ac:dyDescent="0.3">
      <c r="A322" s="14" t="s">
        <v>358</v>
      </c>
      <c r="B322" s="14" t="s">
        <v>17</v>
      </c>
      <c r="C322" s="14" t="s">
        <v>151</v>
      </c>
    </row>
    <row r="323" spans="1:3" x14ac:dyDescent="0.3">
      <c r="A323" s="17" t="s">
        <v>418</v>
      </c>
      <c r="B323" s="17" t="s">
        <v>17</v>
      </c>
      <c r="C323" s="17" t="s">
        <v>151</v>
      </c>
    </row>
    <row r="324" spans="1:3" x14ac:dyDescent="0.3">
      <c r="A324" s="14" t="s">
        <v>876</v>
      </c>
      <c r="B324" s="14" t="s">
        <v>487</v>
      </c>
      <c r="C324" s="14" t="s">
        <v>151</v>
      </c>
    </row>
    <row r="325" spans="1:3" x14ac:dyDescent="0.3">
      <c r="A325" s="14" t="s">
        <v>876</v>
      </c>
      <c r="B325" s="14" t="s">
        <v>483</v>
      </c>
      <c r="C325" s="14" t="s">
        <v>151</v>
      </c>
    </row>
    <row r="326" spans="1:3" x14ac:dyDescent="0.3">
      <c r="A326" s="17" t="s">
        <v>913</v>
      </c>
      <c r="B326" s="17" t="s">
        <v>490</v>
      </c>
      <c r="C326" s="17" t="s">
        <v>151</v>
      </c>
    </row>
    <row r="327" spans="1:3" x14ac:dyDescent="0.3">
      <c r="A327" s="14" t="s">
        <v>913</v>
      </c>
      <c r="B327" s="14" t="s">
        <v>493</v>
      </c>
      <c r="C327" s="14" t="s">
        <v>151</v>
      </c>
    </row>
    <row r="328" spans="1:3" x14ac:dyDescent="0.3">
      <c r="A328" s="17" t="s">
        <v>807</v>
      </c>
      <c r="B328" s="17" t="s">
        <v>17</v>
      </c>
      <c r="C328" s="17" t="s">
        <v>151</v>
      </c>
    </row>
    <row r="329" spans="1:3" x14ac:dyDescent="0.3">
      <c r="A329" s="17" t="s">
        <v>16</v>
      </c>
      <c r="B329" s="17" t="s">
        <v>17</v>
      </c>
      <c r="C329" s="17" t="s">
        <v>155</v>
      </c>
    </row>
    <row r="330" spans="1:3" x14ac:dyDescent="0.3">
      <c r="A330" s="14" t="s">
        <v>207</v>
      </c>
      <c r="B330" s="14" t="s">
        <v>17</v>
      </c>
      <c r="C330" s="14" t="s">
        <v>155</v>
      </c>
    </row>
    <row r="331" spans="1:3" x14ac:dyDescent="0.3">
      <c r="A331" s="14" t="s">
        <v>299</v>
      </c>
      <c r="B331" s="14" t="s">
        <v>17</v>
      </c>
      <c r="C331" s="14" t="s">
        <v>155</v>
      </c>
    </row>
    <row r="332" spans="1:3" x14ac:dyDescent="0.3">
      <c r="A332" s="14" t="s">
        <v>358</v>
      </c>
      <c r="B332" s="14" t="s">
        <v>17</v>
      </c>
      <c r="C332" s="14" t="s">
        <v>155</v>
      </c>
    </row>
    <row r="333" spans="1:3" x14ac:dyDescent="0.3">
      <c r="A333" s="17" t="s">
        <v>418</v>
      </c>
      <c r="B333" s="17" t="s">
        <v>17</v>
      </c>
      <c r="C333" s="17" t="s">
        <v>155</v>
      </c>
    </row>
    <row r="334" spans="1:3" x14ac:dyDescent="0.3">
      <c r="A334" s="17" t="s">
        <v>876</v>
      </c>
      <c r="B334" s="17" t="s">
        <v>483</v>
      </c>
      <c r="C334" s="17" t="s">
        <v>155</v>
      </c>
    </row>
    <row r="335" spans="1:3" x14ac:dyDescent="0.3">
      <c r="A335" s="14" t="s">
        <v>876</v>
      </c>
      <c r="B335" s="14" t="s">
        <v>487</v>
      </c>
      <c r="C335" s="14" t="s">
        <v>155</v>
      </c>
    </row>
    <row r="336" spans="1:3" x14ac:dyDescent="0.3">
      <c r="A336" s="14" t="s">
        <v>913</v>
      </c>
      <c r="B336" s="14" t="s">
        <v>490</v>
      </c>
      <c r="C336" s="14" t="s">
        <v>155</v>
      </c>
    </row>
    <row r="337" spans="1:3" x14ac:dyDescent="0.3">
      <c r="A337" s="17" t="s">
        <v>913</v>
      </c>
      <c r="B337" s="17" t="s">
        <v>493</v>
      </c>
      <c r="C337" s="17" t="s">
        <v>155</v>
      </c>
    </row>
    <row r="338" spans="1:3" x14ac:dyDescent="0.3">
      <c r="A338" s="14" t="s">
        <v>807</v>
      </c>
      <c r="B338" s="14" t="s">
        <v>17</v>
      </c>
      <c r="C338" s="14" t="s">
        <v>155</v>
      </c>
    </row>
    <row r="339" spans="1:3" x14ac:dyDescent="0.3">
      <c r="A339" s="17" t="s">
        <v>16</v>
      </c>
      <c r="B339" s="17" t="s">
        <v>17</v>
      </c>
      <c r="C339" s="17" t="s">
        <v>183</v>
      </c>
    </row>
    <row r="340" spans="1:3" x14ac:dyDescent="0.3">
      <c r="A340" s="17" t="s">
        <v>207</v>
      </c>
      <c r="B340" s="17" t="s">
        <v>17</v>
      </c>
      <c r="C340" s="17" t="s">
        <v>183</v>
      </c>
    </row>
    <row r="341" spans="1:3" x14ac:dyDescent="0.3">
      <c r="A341" s="17" t="s">
        <v>299</v>
      </c>
      <c r="B341" s="17" t="s">
        <v>17</v>
      </c>
      <c r="C341" s="17" t="s">
        <v>183</v>
      </c>
    </row>
    <row r="342" spans="1:3" x14ac:dyDescent="0.3">
      <c r="A342" s="14" t="s">
        <v>358</v>
      </c>
      <c r="B342" s="14" t="s">
        <v>17</v>
      </c>
      <c r="C342" s="14" t="s">
        <v>183</v>
      </c>
    </row>
    <row r="343" spans="1:3" x14ac:dyDescent="0.3">
      <c r="A343" s="17" t="s">
        <v>836</v>
      </c>
      <c r="B343" s="17" t="s">
        <v>17</v>
      </c>
      <c r="C343" s="17" t="s">
        <v>183</v>
      </c>
    </row>
    <row r="344" spans="1:3" x14ac:dyDescent="0.3">
      <c r="A344" s="14" t="s">
        <v>418</v>
      </c>
      <c r="B344" s="14" t="s">
        <v>17</v>
      </c>
      <c r="C344" s="14" t="s">
        <v>183</v>
      </c>
    </row>
    <row r="345" spans="1:3" x14ac:dyDescent="0.3">
      <c r="A345" s="14" t="s">
        <v>876</v>
      </c>
      <c r="B345" s="14" t="s">
        <v>483</v>
      </c>
      <c r="C345" s="14" t="s">
        <v>183</v>
      </c>
    </row>
    <row r="346" spans="1:3" x14ac:dyDescent="0.3">
      <c r="A346" s="17" t="s">
        <v>876</v>
      </c>
      <c r="B346" s="17" t="s">
        <v>487</v>
      </c>
      <c r="C346" s="17" t="s">
        <v>183</v>
      </c>
    </row>
    <row r="347" spans="1:3" x14ac:dyDescent="0.3">
      <c r="A347" s="14" t="s">
        <v>913</v>
      </c>
      <c r="B347" s="14" t="s">
        <v>490</v>
      </c>
      <c r="C347" s="14" t="s">
        <v>183</v>
      </c>
    </row>
    <row r="348" spans="1:3" x14ac:dyDescent="0.3">
      <c r="A348" s="17" t="s">
        <v>913</v>
      </c>
      <c r="B348" s="17" t="s">
        <v>493</v>
      </c>
      <c r="C348" s="17" t="s">
        <v>183</v>
      </c>
    </row>
    <row r="349" spans="1:3" x14ac:dyDescent="0.3">
      <c r="A349" s="14" t="s">
        <v>11504</v>
      </c>
      <c r="B349" s="14" t="s">
        <v>57</v>
      </c>
      <c r="C349" s="14" t="s">
        <v>183</v>
      </c>
    </row>
    <row r="350" spans="1:3" x14ac:dyDescent="0.3">
      <c r="A350" s="17" t="s">
        <v>11504</v>
      </c>
      <c r="B350" s="17" t="s">
        <v>61</v>
      </c>
      <c r="C350" s="17" t="s">
        <v>183</v>
      </c>
    </row>
    <row r="351" spans="1:3" x14ac:dyDescent="0.3">
      <c r="A351" s="17" t="s">
        <v>823</v>
      </c>
      <c r="B351" s="17" t="s">
        <v>17</v>
      </c>
      <c r="C351" s="17" t="s">
        <v>183</v>
      </c>
    </row>
    <row r="352" spans="1:3" x14ac:dyDescent="0.3">
      <c r="A352" s="17" t="s">
        <v>11600</v>
      </c>
      <c r="B352" s="17" t="s">
        <v>17</v>
      </c>
      <c r="C352" s="17" t="s">
        <v>183</v>
      </c>
    </row>
    <row r="353" spans="1:3" x14ac:dyDescent="0.3">
      <c r="A353" s="14" t="s">
        <v>695</v>
      </c>
      <c r="B353" s="14" t="s">
        <v>61</v>
      </c>
      <c r="C353" s="14" t="s">
        <v>183</v>
      </c>
    </row>
    <row r="354" spans="1:3" x14ac:dyDescent="0.3">
      <c r="A354" s="17" t="s">
        <v>695</v>
      </c>
      <c r="B354" s="17" t="s">
        <v>57</v>
      </c>
      <c r="C354" s="17" t="s">
        <v>183</v>
      </c>
    </row>
    <row r="355" spans="1:3" x14ac:dyDescent="0.3">
      <c r="A355" s="14" t="s">
        <v>807</v>
      </c>
      <c r="B355" s="14" t="s">
        <v>17</v>
      </c>
      <c r="C355" s="14" t="s">
        <v>183</v>
      </c>
    </row>
    <row r="356" spans="1:3" x14ac:dyDescent="0.3">
      <c r="A356" s="14" t="s">
        <v>933</v>
      </c>
      <c r="B356" s="14" t="s">
        <v>483</v>
      </c>
      <c r="C356" s="14" t="s">
        <v>183</v>
      </c>
    </row>
    <row r="357" spans="1:3" x14ac:dyDescent="0.3">
      <c r="A357" s="17" t="s">
        <v>933</v>
      </c>
      <c r="B357" s="17" t="s">
        <v>487</v>
      </c>
      <c r="C357" s="17" t="s">
        <v>183</v>
      </c>
    </row>
    <row r="358" spans="1:3" x14ac:dyDescent="0.3">
      <c r="A358" s="14" t="s">
        <v>937</v>
      </c>
      <c r="B358" s="14" t="s">
        <v>490</v>
      </c>
      <c r="C358" s="14" t="s">
        <v>183</v>
      </c>
    </row>
    <row r="359" spans="1:3" x14ac:dyDescent="0.3">
      <c r="A359" s="17" t="s">
        <v>937</v>
      </c>
      <c r="B359" s="17" t="s">
        <v>493</v>
      </c>
      <c r="C359" s="17" t="s">
        <v>183</v>
      </c>
    </row>
    <row r="360" spans="1:3" x14ac:dyDescent="0.3">
      <c r="A360" s="17" t="s">
        <v>16</v>
      </c>
      <c r="B360" s="17" t="s">
        <v>17</v>
      </c>
      <c r="C360" s="17" t="s">
        <v>187</v>
      </c>
    </row>
    <row r="361" spans="1:3" x14ac:dyDescent="0.3">
      <c r="A361" s="17" t="s">
        <v>207</v>
      </c>
      <c r="B361" s="17" t="s">
        <v>17</v>
      </c>
      <c r="C361" s="17" t="s">
        <v>187</v>
      </c>
    </row>
    <row r="362" spans="1:3" x14ac:dyDescent="0.3">
      <c r="A362" s="17" t="s">
        <v>299</v>
      </c>
      <c r="B362" s="17" t="s">
        <v>17</v>
      </c>
      <c r="C362" s="17" t="s">
        <v>187</v>
      </c>
    </row>
    <row r="363" spans="1:3" x14ac:dyDescent="0.3">
      <c r="A363" s="14" t="s">
        <v>358</v>
      </c>
      <c r="B363" s="14" t="s">
        <v>17</v>
      </c>
      <c r="C363" s="14" t="s">
        <v>187</v>
      </c>
    </row>
    <row r="364" spans="1:3" x14ac:dyDescent="0.3">
      <c r="A364" s="17" t="s">
        <v>836</v>
      </c>
      <c r="B364" s="17" t="s">
        <v>17</v>
      </c>
      <c r="C364" s="17" t="s">
        <v>187</v>
      </c>
    </row>
    <row r="365" spans="1:3" x14ac:dyDescent="0.3">
      <c r="A365" s="14" t="s">
        <v>418</v>
      </c>
      <c r="B365" s="14" t="s">
        <v>17</v>
      </c>
      <c r="C365" s="14" t="s">
        <v>187</v>
      </c>
    </row>
    <row r="366" spans="1:3" x14ac:dyDescent="0.3">
      <c r="A366" s="14" t="s">
        <v>876</v>
      </c>
      <c r="B366" s="14" t="s">
        <v>487</v>
      </c>
      <c r="C366" s="14" t="s">
        <v>187</v>
      </c>
    </row>
    <row r="367" spans="1:3" x14ac:dyDescent="0.3">
      <c r="A367" s="17" t="s">
        <v>876</v>
      </c>
      <c r="B367" s="17" t="s">
        <v>483</v>
      </c>
      <c r="C367" s="17" t="s">
        <v>187</v>
      </c>
    </row>
    <row r="368" spans="1:3" x14ac:dyDescent="0.3">
      <c r="A368" s="14" t="s">
        <v>913</v>
      </c>
      <c r="B368" s="14" t="s">
        <v>493</v>
      </c>
      <c r="C368" s="14" t="s">
        <v>187</v>
      </c>
    </row>
    <row r="369" spans="1:3" x14ac:dyDescent="0.3">
      <c r="A369" s="17" t="s">
        <v>913</v>
      </c>
      <c r="B369" s="17" t="s">
        <v>490</v>
      </c>
      <c r="C369" s="17" t="s">
        <v>187</v>
      </c>
    </row>
    <row r="370" spans="1:3" x14ac:dyDescent="0.3">
      <c r="A370" s="14" t="s">
        <v>11504</v>
      </c>
      <c r="B370" s="14" t="s">
        <v>57</v>
      </c>
      <c r="C370" s="14" t="s">
        <v>187</v>
      </c>
    </row>
    <row r="371" spans="1:3" x14ac:dyDescent="0.3">
      <c r="A371" s="17" t="s">
        <v>11504</v>
      </c>
      <c r="B371" s="17" t="s">
        <v>61</v>
      </c>
      <c r="C371" s="17" t="s">
        <v>187</v>
      </c>
    </row>
    <row r="372" spans="1:3" x14ac:dyDescent="0.3">
      <c r="A372" s="14" t="s">
        <v>807</v>
      </c>
      <c r="B372" s="14" t="s">
        <v>17</v>
      </c>
      <c r="C372" s="14" t="s">
        <v>187</v>
      </c>
    </row>
    <row r="373" spans="1:3" x14ac:dyDescent="0.3">
      <c r="A373" s="14" t="s">
        <v>933</v>
      </c>
      <c r="B373" s="14" t="s">
        <v>483</v>
      </c>
      <c r="C373" s="14" t="s">
        <v>187</v>
      </c>
    </row>
    <row r="374" spans="1:3" x14ac:dyDescent="0.3">
      <c r="A374" s="17" t="s">
        <v>933</v>
      </c>
      <c r="B374" s="17" t="s">
        <v>487</v>
      </c>
      <c r="C374" s="17" t="s">
        <v>187</v>
      </c>
    </row>
    <row r="375" spans="1:3" x14ac:dyDescent="0.3">
      <c r="A375" s="14" t="s">
        <v>937</v>
      </c>
      <c r="B375" s="14" t="s">
        <v>490</v>
      </c>
      <c r="C375" s="14" t="s">
        <v>187</v>
      </c>
    </row>
    <row r="376" spans="1:3" x14ac:dyDescent="0.3">
      <c r="A376" s="17" t="s">
        <v>937</v>
      </c>
      <c r="B376" s="17" t="s">
        <v>493</v>
      </c>
      <c r="C376" s="17" t="s">
        <v>187</v>
      </c>
    </row>
    <row r="377" spans="1:3" x14ac:dyDescent="0.3">
      <c r="A377" s="14" t="s">
        <v>16</v>
      </c>
      <c r="B377" s="14" t="s">
        <v>17</v>
      </c>
      <c r="C377" s="14" t="s">
        <v>130</v>
      </c>
    </row>
    <row r="378" spans="1:3" x14ac:dyDescent="0.3">
      <c r="A378" s="14" t="s">
        <v>299</v>
      </c>
      <c r="B378" s="14" t="s">
        <v>17</v>
      </c>
      <c r="C378" s="14" t="s">
        <v>130</v>
      </c>
    </row>
    <row r="379" spans="1:3" x14ac:dyDescent="0.3">
      <c r="A379" s="14" t="s">
        <v>358</v>
      </c>
      <c r="B379" s="14" t="s">
        <v>17</v>
      </c>
      <c r="C379" s="14" t="s">
        <v>130</v>
      </c>
    </row>
    <row r="380" spans="1:3" x14ac:dyDescent="0.3">
      <c r="A380" s="14" t="s">
        <v>418</v>
      </c>
      <c r="B380" s="14" t="s">
        <v>232</v>
      </c>
      <c r="C380" s="14" t="s">
        <v>130</v>
      </c>
    </row>
    <row r="381" spans="1:3" x14ac:dyDescent="0.3">
      <c r="A381" s="17" t="s">
        <v>418</v>
      </c>
      <c r="B381" s="17" t="s">
        <v>228</v>
      </c>
      <c r="C381" s="17" t="s">
        <v>130</v>
      </c>
    </row>
    <row r="382" spans="1:3" x14ac:dyDescent="0.3">
      <c r="A382" s="14" t="s">
        <v>11179</v>
      </c>
      <c r="B382" s="14" t="s">
        <v>483</v>
      </c>
      <c r="C382" s="14" t="s">
        <v>130</v>
      </c>
    </row>
    <row r="383" spans="1:3" x14ac:dyDescent="0.3">
      <c r="A383" s="17" t="s">
        <v>11179</v>
      </c>
      <c r="B383" s="17" t="s">
        <v>490</v>
      </c>
      <c r="C383" s="17" t="s">
        <v>130</v>
      </c>
    </row>
    <row r="384" spans="1:3" x14ac:dyDescent="0.3">
      <c r="A384" s="14" t="s">
        <v>11179</v>
      </c>
      <c r="B384" s="14" t="s">
        <v>487</v>
      </c>
      <c r="C384" s="14" t="s">
        <v>130</v>
      </c>
    </row>
    <row r="385" spans="1:3" x14ac:dyDescent="0.3">
      <c r="A385" s="17" t="s">
        <v>11179</v>
      </c>
      <c r="B385" s="17" t="s">
        <v>493</v>
      </c>
      <c r="C385" s="17" t="s">
        <v>130</v>
      </c>
    </row>
    <row r="386" spans="1:3" x14ac:dyDescent="0.3">
      <c r="A386" s="14" t="s">
        <v>807</v>
      </c>
      <c r="B386" s="14" t="s">
        <v>17</v>
      </c>
      <c r="C386" s="14" t="s">
        <v>130</v>
      </c>
    </row>
    <row r="387" spans="1:3" x14ac:dyDescent="0.3">
      <c r="A387" s="17" t="s">
        <v>16</v>
      </c>
      <c r="B387" s="17" t="s">
        <v>17</v>
      </c>
      <c r="C387" s="17" t="s">
        <v>27</v>
      </c>
    </row>
    <row r="388" spans="1:3" x14ac:dyDescent="0.3">
      <c r="A388" s="17" t="s">
        <v>299</v>
      </c>
      <c r="B388" s="17" t="s">
        <v>17</v>
      </c>
      <c r="C388" s="17" t="s">
        <v>27</v>
      </c>
    </row>
    <row r="389" spans="1:3" x14ac:dyDescent="0.3">
      <c r="A389" s="17" t="s">
        <v>358</v>
      </c>
      <c r="B389" s="17" t="s">
        <v>17</v>
      </c>
      <c r="C389" s="17" t="s">
        <v>27</v>
      </c>
    </row>
    <row r="390" spans="1:3" x14ac:dyDescent="0.3">
      <c r="A390" s="14" t="s">
        <v>418</v>
      </c>
      <c r="B390" s="14" t="s">
        <v>232</v>
      </c>
      <c r="C390" s="14" t="s">
        <v>27</v>
      </c>
    </row>
    <row r="391" spans="1:3" x14ac:dyDescent="0.3">
      <c r="A391" s="17" t="s">
        <v>418</v>
      </c>
      <c r="B391" s="17" t="s">
        <v>228</v>
      </c>
      <c r="C391" s="17" t="s">
        <v>27</v>
      </c>
    </row>
    <row r="392" spans="1:3" x14ac:dyDescent="0.3">
      <c r="A392" s="14" t="s">
        <v>11179</v>
      </c>
      <c r="B392" s="14" t="s">
        <v>483</v>
      </c>
      <c r="C392" s="14" t="s">
        <v>27</v>
      </c>
    </row>
    <row r="393" spans="1:3" x14ac:dyDescent="0.3">
      <c r="A393" s="17" t="s">
        <v>11179</v>
      </c>
      <c r="B393" s="17" t="s">
        <v>490</v>
      </c>
      <c r="C393" s="17" t="s">
        <v>27</v>
      </c>
    </row>
    <row r="394" spans="1:3" x14ac:dyDescent="0.3">
      <c r="A394" s="14" t="s">
        <v>11179</v>
      </c>
      <c r="B394" s="14" t="s">
        <v>487</v>
      </c>
      <c r="C394" s="14" t="s">
        <v>27</v>
      </c>
    </row>
    <row r="395" spans="1:3" x14ac:dyDescent="0.3">
      <c r="A395" s="17" t="s">
        <v>11179</v>
      </c>
      <c r="B395" s="17" t="s">
        <v>493</v>
      </c>
      <c r="C395" s="17" t="s">
        <v>27</v>
      </c>
    </row>
    <row r="396" spans="1:3" x14ac:dyDescent="0.3">
      <c r="A396" s="14" t="s">
        <v>807</v>
      </c>
      <c r="B396" s="14" t="s">
        <v>17</v>
      </c>
      <c r="C396" s="14" t="s">
        <v>27</v>
      </c>
    </row>
    <row r="397" spans="1:3" x14ac:dyDescent="0.3">
      <c r="A397" s="14" t="s">
        <v>16</v>
      </c>
      <c r="B397" s="14" t="s">
        <v>17</v>
      </c>
      <c r="C397" s="14" t="s">
        <v>107</v>
      </c>
    </row>
    <row r="398" spans="1:3" x14ac:dyDescent="0.3">
      <c r="A398" s="14" t="s">
        <v>10858</v>
      </c>
      <c r="B398" s="14" t="s">
        <v>232</v>
      </c>
      <c r="C398" s="14" t="s">
        <v>107</v>
      </c>
    </row>
    <row r="399" spans="1:3" x14ac:dyDescent="0.3">
      <c r="A399" s="17" t="s">
        <v>10858</v>
      </c>
      <c r="B399" s="17" t="s">
        <v>228</v>
      </c>
      <c r="C399" s="17" t="s">
        <v>107</v>
      </c>
    </row>
    <row r="400" spans="1:3" x14ac:dyDescent="0.3">
      <c r="A400" s="17" t="s">
        <v>299</v>
      </c>
      <c r="B400" s="17" t="s">
        <v>17</v>
      </c>
      <c r="C400" s="17" t="s">
        <v>107</v>
      </c>
    </row>
    <row r="401" spans="1:3" x14ac:dyDescent="0.3">
      <c r="A401" s="14" t="s">
        <v>358</v>
      </c>
      <c r="B401" s="14" t="s">
        <v>17</v>
      </c>
      <c r="C401" s="14" t="s">
        <v>107</v>
      </c>
    </row>
    <row r="402" spans="1:3" x14ac:dyDescent="0.3">
      <c r="A402" s="17" t="s">
        <v>418</v>
      </c>
      <c r="B402" s="17" t="s">
        <v>232</v>
      </c>
      <c r="C402" s="17" t="s">
        <v>107</v>
      </c>
    </row>
    <row r="403" spans="1:3" x14ac:dyDescent="0.3">
      <c r="A403" s="14" t="s">
        <v>418</v>
      </c>
      <c r="B403" s="14" t="s">
        <v>228</v>
      </c>
      <c r="C403" s="14" t="s">
        <v>107</v>
      </c>
    </row>
    <row r="404" spans="1:3" x14ac:dyDescent="0.3">
      <c r="A404" s="14" t="s">
        <v>482</v>
      </c>
      <c r="B404" s="14" t="s">
        <v>483</v>
      </c>
      <c r="C404" s="14" t="s">
        <v>107</v>
      </c>
    </row>
    <row r="405" spans="1:3" x14ac:dyDescent="0.3">
      <c r="A405" s="17" t="s">
        <v>482</v>
      </c>
      <c r="B405" s="17" t="s">
        <v>487</v>
      </c>
      <c r="C405" s="17" t="s">
        <v>107</v>
      </c>
    </row>
    <row r="406" spans="1:3" x14ac:dyDescent="0.3">
      <c r="A406" s="14" t="s">
        <v>482</v>
      </c>
      <c r="B406" s="14" t="s">
        <v>490</v>
      </c>
      <c r="C406" s="14" t="s">
        <v>107</v>
      </c>
    </row>
    <row r="407" spans="1:3" x14ac:dyDescent="0.3">
      <c r="A407" s="17" t="s">
        <v>482</v>
      </c>
      <c r="B407" s="17" t="s">
        <v>493</v>
      </c>
      <c r="C407" s="17" t="s">
        <v>107</v>
      </c>
    </row>
    <row r="408" spans="1:3" x14ac:dyDescent="0.3">
      <c r="A408" s="17" t="s">
        <v>807</v>
      </c>
      <c r="B408" s="17" t="s">
        <v>17</v>
      </c>
      <c r="C408" s="17" t="s">
        <v>107</v>
      </c>
    </row>
    <row r="409" spans="1:3" x14ac:dyDescent="0.3">
      <c r="A409" s="14" t="s">
        <v>16</v>
      </c>
      <c r="B409" s="14" t="s">
        <v>17</v>
      </c>
      <c r="C409" s="14" t="s">
        <v>110</v>
      </c>
    </row>
    <row r="410" spans="1:3" x14ac:dyDescent="0.3">
      <c r="A410" s="17" t="s">
        <v>299</v>
      </c>
      <c r="B410" s="17" t="s">
        <v>17</v>
      </c>
      <c r="C410" s="17" t="s">
        <v>110</v>
      </c>
    </row>
    <row r="411" spans="1:3" x14ac:dyDescent="0.3">
      <c r="A411" s="14" t="s">
        <v>358</v>
      </c>
      <c r="B411" s="14" t="s">
        <v>17</v>
      </c>
      <c r="C411" s="14" t="s">
        <v>110</v>
      </c>
    </row>
    <row r="412" spans="1:3" x14ac:dyDescent="0.3">
      <c r="A412" s="14" t="s">
        <v>418</v>
      </c>
      <c r="B412" s="14" t="s">
        <v>232</v>
      </c>
      <c r="C412" s="14" t="s">
        <v>110</v>
      </c>
    </row>
    <row r="413" spans="1:3" x14ac:dyDescent="0.3">
      <c r="A413" s="17" t="s">
        <v>418</v>
      </c>
      <c r="B413" s="17" t="s">
        <v>228</v>
      </c>
      <c r="C413" s="17" t="s">
        <v>110</v>
      </c>
    </row>
    <row r="414" spans="1:3" x14ac:dyDescent="0.3">
      <c r="A414" s="14" t="s">
        <v>11179</v>
      </c>
      <c r="B414" s="14" t="s">
        <v>483</v>
      </c>
      <c r="C414" s="14" t="s">
        <v>110</v>
      </c>
    </row>
    <row r="415" spans="1:3" x14ac:dyDescent="0.3">
      <c r="A415" s="17" t="s">
        <v>11179</v>
      </c>
      <c r="B415" s="17" t="s">
        <v>490</v>
      </c>
      <c r="C415" s="17" t="s">
        <v>110</v>
      </c>
    </row>
    <row r="416" spans="1:3" x14ac:dyDescent="0.3">
      <c r="A416" s="14" t="s">
        <v>11179</v>
      </c>
      <c r="B416" s="14" t="s">
        <v>487</v>
      </c>
      <c r="C416" s="14" t="s">
        <v>110</v>
      </c>
    </row>
    <row r="417" spans="1:3" x14ac:dyDescent="0.3">
      <c r="A417" s="17" t="s">
        <v>11179</v>
      </c>
      <c r="B417" s="17" t="s">
        <v>493</v>
      </c>
      <c r="C417" s="17" t="s">
        <v>110</v>
      </c>
    </row>
    <row r="418" spans="1:3" x14ac:dyDescent="0.3">
      <c r="A418" s="17" t="s">
        <v>807</v>
      </c>
      <c r="B418" s="17" t="s">
        <v>17</v>
      </c>
      <c r="C418" s="17" t="s">
        <v>110</v>
      </c>
    </row>
    <row r="419" spans="1:3" x14ac:dyDescent="0.3">
      <c r="A419" s="14" t="s">
        <v>16</v>
      </c>
      <c r="B419" s="14" t="s">
        <v>17</v>
      </c>
      <c r="C419" s="14" t="s">
        <v>10696</v>
      </c>
    </row>
    <row r="420" spans="1:3" x14ac:dyDescent="0.3">
      <c r="A420" s="17" t="s">
        <v>299</v>
      </c>
      <c r="B420" s="17" t="s">
        <v>17</v>
      </c>
      <c r="C420" s="17" t="s">
        <v>10696</v>
      </c>
    </row>
    <row r="421" spans="1:3" x14ac:dyDescent="0.3">
      <c r="A421" s="14" t="s">
        <v>358</v>
      </c>
      <c r="B421" s="14" t="s">
        <v>17</v>
      </c>
      <c r="C421" s="14" t="s">
        <v>10696</v>
      </c>
    </row>
    <row r="422" spans="1:3" x14ac:dyDescent="0.3">
      <c r="A422" s="14" t="s">
        <v>418</v>
      </c>
      <c r="B422" s="14" t="s">
        <v>232</v>
      </c>
      <c r="C422" s="14" t="s">
        <v>10696</v>
      </c>
    </row>
    <row r="423" spans="1:3" x14ac:dyDescent="0.3">
      <c r="A423" s="17" t="s">
        <v>418</v>
      </c>
      <c r="B423" s="17" t="s">
        <v>228</v>
      </c>
      <c r="C423" s="17" t="s">
        <v>10696</v>
      </c>
    </row>
    <row r="424" spans="1:3" x14ac:dyDescent="0.3">
      <c r="A424" s="17" t="s">
        <v>11375</v>
      </c>
      <c r="B424" s="17" t="s">
        <v>483</v>
      </c>
      <c r="C424" s="17" t="s">
        <v>10696</v>
      </c>
    </row>
    <row r="425" spans="1:3" x14ac:dyDescent="0.3">
      <c r="A425" s="14" t="s">
        <v>11375</v>
      </c>
      <c r="B425" s="14" t="s">
        <v>490</v>
      </c>
      <c r="C425" s="14" t="s">
        <v>10696</v>
      </c>
    </row>
    <row r="426" spans="1:3" x14ac:dyDescent="0.3">
      <c r="A426" s="17" t="s">
        <v>11375</v>
      </c>
      <c r="B426" s="17" t="s">
        <v>487</v>
      </c>
      <c r="C426" s="17" t="s">
        <v>10696</v>
      </c>
    </row>
    <row r="427" spans="1:3" x14ac:dyDescent="0.3">
      <c r="A427" s="14" t="s">
        <v>11375</v>
      </c>
      <c r="B427" s="14" t="s">
        <v>493</v>
      </c>
      <c r="C427" s="14" t="s">
        <v>10696</v>
      </c>
    </row>
    <row r="428" spans="1:3" x14ac:dyDescent="0.3">
      <c r="A428" s="17" t="s">
        <v>807</v>
      </c>
      <c r="B428" s="17" t="s">
        <v>17</v>
      </c>
      <c r="C428" s="17" t="s">
        <v>10696</v>
      </c>
    </row>
    <row r="429" spans="1:3" x14ac:dyDescent="0.3">
      <c r="A429" s="17" t="s">
        <v>16</v>
      </c>
      <c r="B429" s="17" t="s">
        <v>17</v>
      </c>
      <c r="C429" s="17" t="s">
        <v>10548</v>
      </c>
    </row>
    <row r="430" spans="1:3" x14ac:dyDescent="0.3">
      <c r="A430" s="17" t="s">
        <v>207</v>
      </c>
      <c r="B430" s="17" t="s">
        <v>17</v>
      </c>
      <c r="C430" s="17" t="s">
        <v>10548</v>
      </c>
    </row>
    <row r="431" spans="1:3" x14ac:dyDescent="0.3">
      <c r="A431" s="17" t="s">
        <v>10827</v>
      </c>
      <c r="B431" s="17" t="s">
        <v>17</v>
      </c>
      <c r="C431" s="17" t="s">
        <v>10548</v>
      </c>
    </row>
    <row r="432" spans="1:3" x14ac:dyDescent="0.3">
      <c r="A432" s="14" t="s">
        <v>299</v>
      </c>
      <c r="B432" s="14" t="s">
        <v>17</v>
      </c>
      <c r="C432" s="14" t="s">
        <v>10548</v>
      </c>
    </row>
    <row r="433" spans="1:3" x14ac:dyDescent="0.3">
      <c r="A433" s="14" t="s">
        <v>10941</v>
      </c>
      <c r="B433" s="14" t="s">
        <v>17</v>
      </c>
      <c r="C433" s="14" t="s">
        <v>10548</v>
      </c>
    </row>
    <row r="434" spans="1:3" x14ac:dyDescent="0.3">
      <c r="A434" s="14" t="s">
        <v>358</v>
      </c>
      <c r="B434" s="14" t="s">
        <v>17</v>
      </c>
      <c r="C434" s="14" t="s">
        <v>10548</v>
      </c>
    </row>
    <row r="435" spans="1:3" x14ac:dyDescent="0.3">
      <c r="A435" s="14" t="s">
        <v>418</v>
      </c>
      <c r="B435" s="14" t="s">
        <v>232</v>
      </c>
      <c r="C435" s="14" t="s">
        <v>10548</v>
      </c>
    </row>
    <row r="436" spans="1:3" x14ac:dyDescent="0.3">
      <c r="A436" s="17" t="s">
        <v>418</v>
      </c>
      <c r="B436" s="17" t="s">
        <v>228</v>
      </c>
      <c r="C436" s="17" t="s">
        <v>10548</v>
      </c>
    </row>
    <row r="437" spans="1:3" x14ac:dyDescent="0.3">
      <c r="A437" s="14" t="s">
        <v>11375</v>
      </c>
      <c r="B437" s="14" t="s">
        <v>487</v>
      </c>
      <c r="C437" s="14" t="s">
        <v>10548</v>
      </c>
    </row>
    <row r="438" spans="1:3" x14ac:dyDescent="0.3">
      <c r="A438" s="17" t="s">
        <v>11375</v>
      </c>
      <c r="B438" s="17" t="s">
        <v>493</v>
      </c>
      <c r="C438" s="17" t="s">
        <v>10548</v>
      </c>
    </row>
    <row r="439" spans="1:3" x14ac:dyDescent="0.3">
      <c r="A439" s="14" t="s">
        <v>11375</v>
      </c>
      <c r="B439" s="14" t="s">
        <v>490</v>
      </c>
      <c r="C439" s="14" t="s">
        <v>10548</v>
      </c>
    </row>
    <row r="440" spans="1:3" x14ac:dyDescent="0.3">
      <c r="A440" s="17" t="s">
        <v>11375</v>
      </c>
      <c r="B440" s="17" t="s">
        <v>483</v>
      </c>
      <c r="C440" s="17" t="s">
        <v>10548</v>
      </c>
    </row>
    <row r="441" spans="1:3" x14ac:dyDescent="0.3">
      <c r="A441" s="14" t="s">
        <v>11471</v>
      </c>
      <c r="B441" s="14" t="s">
        <v>490</v>
      </c>
      <c r="C441" s="14" t="s">
        <v>10548</v>
      </c>
    </row>
    <row r="442" spans="1:3" x14ac:dyDescent="0.3">
      <c r="A442" s="17" t="s">
        <v>11471</v>
      </c>
      <c r="B442" s="17" t="s">
        <v>487</v>
      </c>
      <c r="C442" s="17" t="s">
        <v>10548</v>
      </c>
    </row>
    <row r="443" spans="1:3" x14ac:dyDescent="0.3">
      <c r="A443" s="14" t="s">
        <v>11471</v>
      </c>
      <c r="B443" s="14" t="s">
        <v>483</v>
      </c>
      <c r="C443" s="14" t="s">
        <v>10548</v>
      </c>
    </row>
    <row r="444" spans="1:3" x14ac:dyDescent="0.3">
      <c r="A444" s="17" t="s">
        <v>11471</v>
      </c>
      <c r="B444" s="17" t="s">
        <v>493</v>
      </c>
      <c r="C444" s="17" t="s">
        <v>10548</v>
      </c>
    </row>
    <row r="445" spans="1:3" x14ac:dyDescent="0.3">
      <c r="A445" s="17" t="s">
        <v>11504</v>
      </c>
      <c r="B445" s="17" t="s">
        <v>57</v>
      </c>
      <c r="C445" s="17" t="s">
        <v>10548</v>
      </c>
    </row>
    <row r="446" spans="1:3" x14ac:dyDescent="0.3">
      <c r="A446" s="14" t="s">
        <v>11504</v>
      </c>
      <c r="B446" s="14" t="s">
        <v>61</v>
      </c>
      <c r="C446" s="14" t="s">
        <v>10548</v>
      </c>
    </row>
    <row r="447" spans="1:3" x14ac:dyDescent="0.3">
      <c r="A447" s="14" t="s">
        <v>11526</v>
      </c>
      <c r="B447" s="14" t="s">
        <v>17</v>
      </c>
      <c r="C447" s="14" t="s">
        <v>10548</v>
      </c>
    </row>
    <row r="448" spans="1:3" x14ac:dyDescent="0.3">
      <c r="A448" s="17" t="s">
        <v>823</v>
      </c>
      <c r="B448" s="17" t="s">
        <v>61</v>
      </c>
      <c r="C448" s="17" t="s">
        <v>10548</v>
      </c>
    </row>
    <row r="449" spans="1:3" x14ac:dyDescent="0.3">
      <c r="A449" s="14" t="s">
        <v>823</v>
      </c>
      <c r="B449" s="14" t="s">
        <v>11073</v>
      </c>
      <c r="C449" s="14" t="s">
        <v>10548</v>
      </c>
    </row>
    <row r="450" spans="1:3" x14ac:dyDescent="0.3">
      <c r="A450" s="14" t="s">
        <v>807</v>
      </c>
      <c r="B450" s="14" t="s">
        <v>17</v>
      </c>
      <c r="C450" s="14" t="s">
        <v>10548</v>
      </c>
    </row>
    <row r="451" spans="1:3" x14ac:dyDescent="0.3">
      <c r="A451" s="17" t="s">
        <v>16</v>
      </c>
      <c r="B451" s="17" t="s">
        <v>17</v>
      </c>
      <c r="C451" s="17" t="s">
        <v>138</v>
      </c>
    </row>
    <row r="452" spans="1:3" x14ac:dyDescent="0.3">
      <c r="A452" s="14" t="s">
        <v>207</v>
      </c>
      <c r="B452" s="14" t="s">
        <v>17</v>
      </c>
      <c r="C452" s="14" t="s">
        <v>138</v>
      </c>
    </row>
    <row r="453" spans="1:3" x14ac:dyDescent="0.3">
      <c r="A453" s="14" t="s">
        <v>299</v>
      </c>
      <c r="B453" s="14" t="s">
        <v>17</v>
      </c>
      <c r="C453" s="14" t="s">
        <v>138</v>
      </c>
    </row>
    <row r="454" spans="1:3" x14ac:dyDescent="0.3">
      <c r="A454" s="17" t="s">
        <v>358</v>
      </c>
      <c r="B454" s="17" t="s">
        <v>17</v>
      </c>
      <c r="C454" s="17" t="s">
        <v>138</v>
      </c>
    </row>
    <row r="455" spans="1:3" x14ac:dyDescent="0.3">
      <c r="A455" s="17" t="s">
        <v>836</v>
      </c>
      <c r="B455" s="17" t="s">
        <v>228</v>
      </c>
      <c r="C455" s="17" t="s">
        <v>138</v>
      </c>
    </row>
    <row r="456" spans="1:3" x14ac:dyDescent="0.3">
      <c r="A456" s="17" t="s">
        <v>836</v>
      </c>
      <c r="B456" s="17" t="s">
        <v>232</v>
      </c>
      <c r="C456" s="17" t="s">
        <v>138</v>
      </c>
    </row>
    <row r="457" spans="1:3" x14ac:dyDescent="0.3">
      <c r="A457" s="14" t="s">
        <v>418</v>
      </c>
      <c r="B457" s="14" t="s">
        <v>232</v>
      </c>
      <c r="C457" s="14" t="s">
        <v>138</v>
      </c>
    </row>
    <row r="458" spans="1:3" x14ac:dyDescent="0.3">
      <c r="A458" s="17" t="s">
        <v>418</v>
      </c>
      <c r="B458" s="17" t="s">
        <v>228</v>
      </c>
      <c r="C458" s="17" t="s">
        <v>138</v>
      </c>
    </row>
    <row r="459" spans="1:3" x14ac:dyDescent="0.3">
      <c r="A459" s="14" t="s">
        <v>11179</v>
      </c>
      <c r="B459" s="14" t="s">
        <v>483</v>
      </c>
      <c r="C459" s="14" t="s">
        <v>138</v>
      </c>
    </row>
    <row r="460" spans="1:3" x14ac:dyDescent="0.3">
      <c r="A460" s="17" t="s">
        <v>11179</v>
      </c>
      <c r="B460" s="17" t="s">
        <v>490</v>
      </c>
      <c r="C460" s="17" t="s">
        <v>138</v>
      </c>
    </row>
    <row r="461" spans="1:3" x14ac:dyDescent="0.3">
      <c r="A461" s="14" t="s">
        <v>11179</v>
      </c>
      <c r="B461" s="14" t="s">
        <v>487</v>
      </c>
      <c r="C461" s="14" t="s">
        <v>138</v>
      </c>
    </row>
    <row r="462" spans="1:3" x14ac:dyDescent="0.3">
      <c r="A462" s="17" t="s">
        <v>11179</v>
      </c>
      <c r="B462" s="17" t="s">
        <v>493</v>
      </c>
      <c r="C462" s="17" t="s">
        <v>138</v>
      </c>
    </row>
    <row r="463" spans="1:3" x14ac:dyDescent="0.3">
      <c r="A463" s="14" t="s">
        <v>807</v>
      </c>
      <c r="B463" s="14" t="s">
        <v>17</v>
      </c>
      <c r="C463" s="14" t="s">
        <v>138</v>
      </c>
    </row>
    <row r="464" spans="1:3" x14ac:dyDescent="0.3">
      <c r="A464" s="14" t="s">
        <v>16</v>
      </c>
      <c r="B464" s="14" t="s">
        <v>17</v>
      </c>
      <c r="C464" s="14" t="s">
        <v>121</v>
      </c>
    </row>
    <row r="465" spans="1:3" x14ac:dyDescent="0.3">
      <c r="A465" s="14" t="s">
        <v>207</v>
      </c>
      <c r="B465" s="14" t="s">
        <v>17</v>
      </c>
      <c r="C465" s="14" t="s">
        <v>121</v>
      </c>
    </row>
    <row r="466" spans="1:3" x14ac:dyDescent="0.3">
      <c r="A466" s="14" t="s">
        <v>10827</v>
      </c>
      <c r="B466" s="14" t="s">
        <v>17</v>
      </c>
      <c r="C466" s="14" t="s">
        <v>121</v>
      </c>
    </row>
    <row r="467" spans="1:3" x14ac:dyDescent="0.3">
      <c r="A467" s="14" t="s">
        <v>299</v>
      </c>
      <c r="B467" s="14" t="s">
        <v>17</v>
      </c>
      <c r="C467" s="14" t="s">
        <v>121</v>
      </c>
    </row>
    <row r="468" spans="1:3" x14ac:dyDescent="0.3">
      <c r="A468" s="17" t="s">
        <v>358</v>
      </c>
      <c r="B468" s="17" t="s">
        <v>17</v>
      </c>
      <c r="C468" s="17" t="s">
        <v>121</v>
      </c>
    </row>
    <row r="469" spans="1:3" x14ac:dyDescent="0.3">
      <c r="A469" s="14" t="s">
        <v>836</v>
      </c>
      <c r="B469" s="14" t="s">
        <v>232</v>
      </c>
      <c r="C469" s="14" t="s">
        <v>121</v>
      </c>
    </row>
    <row r="470" spans="1:3" x14ac:dyDescent="0.3">
      <c r="A470" s="14" t="s">
        <v>11066</v>
      </c>
      <c r="B470" s="14" t="s">
        <v>228</v>
      </c>
      <c r="C470" s="14" t="s">
        <v>121</v>
      </c>
    </row>
    <row r="471" spans="1:3" x14ac:dyDescent="0.3">
      <c r="A471" s="17" t="s">
        <v>11066</v>
      </c>
      <c r="B471" s="17" t="s">
        <v>232</v>
      </c>
      <c r="C471" s="17" t="s">
        <v>121</v>
      </c>
    </row>
    <row r="472" spans="1:3" x14ac:dyDescent="0.3">
      <c r="A472" s="14" t="s">
        <v>11066</v>
      </c>
      <c r="B472" s="14" t="s">
        <v>11073</v>
      </c>
      <c r="C472" s="14" t="s">
        <v>121</v>
      </c>
    </row>
    <row r="473" spans="1:3" x14ac:dyDescent="0.3">
      <c r="A473" s="17" t="s">
        <v>418</v>
      </c>
      <c r="B473" s="17" t="s">
        <v>232</v>
      </c>
      <c r="C473" s="17" t="s">
        <v>121</v>
      </c>
    </row>
    <row r="474" spans="1:3" x14ac:dyDescent="0.3">
      <c r="A474" s="14" t="s">
        <v>418</v>
      </c>
      <c r="B474" s="14" t="s">
        <v>228</v>
      </c>
      <c r="C474" s="14" t="s">
        <v>121</v>
      </c>
    </row>
    <row r="475" spans="1:3" x14ac:dyDescent="0.3">
      <c r="A475" s="14" t="s">
        <v>11161</v>
      </c>
      <c r="B475" s="14" t="s">
        <v>483</v>
      </c>
      <c r="C475" s="14" t="s">
        <v>121</v>
      </c>
    </row>
    <row r="476" spans="1:3" x14ac:dyDescent="0.3">
      <c r="A476" s="17" t="s">
        <v>11161</v>
      </c>
      <c r="B476" s="17" t="s">
        <v>490</v>
      </c>
      <c r="C476" s="17" t="s">
        <v>121</v>
      </c>
    </row>
    <row r="477" spans="1:3" x14ac:dyDescent="0.3">
      <c r="A477" s="14" t="s">
        <v>11161</v>
      </c>
      <c r="B477" s="14" t="s">
        <v>487</v>
      </c>
      <c r="C477" s="14" t="s">
        <v>121</v>
      </c>
    </row>
    <row r="478" spans="1:3" x14ac:dyDescent="0.3">
      <c r="A478" s="17" t="s">
        <v>11161</v>
      </c>
      <c r="B478" s="17" t="s">
        <v>493</v>
      </c>
      <c r="C478" s="17" t="s">
        <v>121</v>
      </c>
    </row>
    <row r="479" spans="1:3" x14ac:dyDescent="0.3">
      <c r="A479" s="14" t="s">
        <v>482</v>
      </c>
      <c r="B479" s="14" t="s">
        <v>483</v>
      </c>
      <c r="C479" s="14" t="s">
        <v>121</v>
      </c>
    </row>
    <row r="480" spans="1:3" x14ac:dyDescent="0.3">
      <c r="A480" s="17" t="s">
        <v>482</v>
      </c>
      <c r="B480" s="17" t="s">
        <v>490</v>
      </c>
      <c r="C480" s="17" t="s">
        <v>121</v>
      </c>
    </row>
    <row r="481" spans="1:3" x14ac:dyDescent="0.3">
      <c r="A481" s="14" t="s">
        <v>482</v>
      </c>
      <c r="B481" s="14" t="s">
        <v>487</v>
      </c>
      <c r="C481" s="14" t="s">
        <v>121</v>
      </c>
    </row>
    <row r="482" spans="1:3" x14ac:dyDescent="0.3">
      <c r="A482" s="17" t="s">
        <v>482</v>
      </c>
      <c r="B482" s="17" t="s">
        <v>493</v>
      </c>
      <c r="C482" s="17" t="s">
        <v>121</v>
      </c>
    </row>
    <row r="483" spans="1:3" x14ac:dyDescent="0.3">
      <c r="A483" s="17" t="s">
        <v>11471</v>
      </c>
      <c r="B483" s="17" t="s">
        <v>487</v>
      </c>
      <c r="C483" s="17" t="s">
        <v>121</v>
      </c>
    </row>
    <row r="484" spans="1:3" x14ac:dyDescent="0.3">
      <c r="A484" s="14" t="s">
        <v>11471</v>
      </c>
      <c r="B484" s="14" t="s">
        <v>483</v>
      </c>
      <c r="C484" s="14" t="s">
        <v>121</v>
      </c>
    </row>
    <row r="485" spans="1:3" x14ac:dyDescent="0.3">
      <c r="A485" s="17" t="s">
        <v>11471</v>
      </c>
      <c r="B485" s="17" t="s">
        <v>490</v>
      </c>
      <c r="C485" s="17" t="s">
        <v>121</v>
      </c>
    </row>
    <row r="486" spans="1:3" x14ac:dyDescent="0.3">
      <c r="A486" s="14" t="s">
        <v>11471</v>
      </c>
      <c r="B486" s="14" t="s">
        <v>493</v>
      </c>
      <c r="C486" s="14" t="s">
        <v>121</v>
      </c>
    </row>
    <row r="487" spans="1:3" x14ac:dyDescent="0.3">
      <c r="A487" s="14" t="s">
        <v>823</v>
      </c>
      <c r="B487" s="14" t="s">
        <v>61</v>
      </c>
      <c r="C487" s="14" t="s">
        <v>121</v>
      </c>
    </row>
    <row r="488" spans="1:3" x14ac:dyDescent="0.3">
      <c r="A488" s="17" t="s">
        <v>823</v>
      </c>
      <c r="B488" s="17" t="s">
        <v>57</v>
      </c>
      <c r="C488" s="17" t="s">
        <v>121</v>
      </c>
    </row>
    <row r="489" spans="1:3" x14ac:dyDescent="0.3">
      <c r="A489" s="17" t="s">
        <v>11591</v>
      </c>
      <c r="B489" s="17" t="s">
        <v>17</v>
      </c>
      <c r="C489" s="17" t="s">
        <v>121</v>
      </c>
    </row>
    <row r="490" spans="1:3" x14ac:dyDescent="0.3">
      <c r="A490" s="17" t="s">
        <v>11641</v>
      </c>
      <c r="B490" s="17" t="s">
        <v>17</v>
      </c>
      <c r="C490" s="17" t="s">
        <v>121</v>
      </c>
    </row>
    <row r="491" spans="1:3" x14ac:dyDescent="0.3">
      <c r="A491" s="17" t="s">
        <v>807</v>
      </c>
      <c r="B491" s="17" t="s">
        <v>17</v>
      </c>
      <c r="C491" s="17" t="s">
        <v>121</v>
      </c>
    </row>
    <row r="492" spans="1:3" x14ac:dyDescent="0.3">
      <c r="A492" s="17" t="s">
        <v>16</v>
      </c>
      <c r="B492" s="17" t="s">
        <v>17</v>
      </c>
      <c r="C492" s="17" t="s">
        <v>42</v>
      </c>
    </row>
    <row r="493" spans="1:3" x14ac:dyDescent="0.3">
      <c r="A493" s="17" t="s">
        <v>784</v>
      </c>
      <c r="B493" s="17" t="s">
        <v>17</v>
      </c>
      <c r="C493" s="17" t="s">
        <v>42</v>
      </c>
    </row>
    <row r="494" spans="1:3" x14ac:dyDescent="0.3">
      <c r="A494" s="17" t="s">
        <v>358</v>
      </c>
      <c r="B494" s="17" t="s">
        <v>17</v>
      </c>
      <c r="C494" s="17" t="s">
        <v>42</v>
      </c>
    </row>
    <row r="495" spans="1:3" x14ac:dyDescent="0.3">
      <c r="A495" s="17" t="s">
        <v>482</v>
      </c>
      <c r="B495" s="17" t="s">
        <v>57</v>
      </c>
      <c r="C495" s="17" t="s">
        <v>42</v>
      </c>
    </row>
    <row r="496" spans="1:3" x14ac:dyDescent="0.3">
      <c r="A496" s="14" t="s">
        <v>482</v>
      </c>
      <c r="B496" s="14" t="s">
        <v>61</v>
      </c>
      <c r="C496" s="14" t="s">
        <v>42</v>
      </c>
    </row>
    <row r="497" spans="1:3" x14ac:dyDescent="0.3">
      <c r="A497" s="14" t="s">
        <v>791</v>
      </c>
      <c r="B497" s="14" t="s">
        <v>57</v>
      </c>
      <c r="C497" s="14" t="s">
        <v>42</v>
      </c>
    </row>
    <row r="498" spans="1:3" x14ac:dyDescent="0.3">
      <c r="A498" s="17" t="s">
        <v>791</v>
      </c>
      <c r="B498" s="17" t="s">
        <v>61</v>
      </c>
      <c r="C498" s="17" t="s">
        <v>42</v>
      </c>
    </row>
    <row r="499" spans="1:3" x14ac:dyDescent="0.3">
      <c r="A499" s="14" t="s">
        <v>11672</v>
      </c>
      <c r="B499" s="14" t="s">
        <v>57</v>
      </c>
      <c r="C499" s="14" t="s">
        <v>42</v>
      </c>
    </row>
    <row r="500" spans="1:3" x14ac:dyDescent="0.3">
      <c r="A500" s="17" t="s">
        <v>11672</v>
      </c>
      <c r="B500" s="17" t="s">
        <v>61</v>
      </c>
      <c r="C500" s="17" t="s">
        <v>42</v>
      </c>
    </row>
    <row r="501" spans="1:3" x14ac:dyDescent="0.3">
      <c r="A501" s="14" t="s">
        <v>796</v>
      </c>
      <c r="B501" s="14" t="s">
        <v>57</v>
      </c>
      <c r="C501" s="14" t="s">
        <v>42</v>
      </c>
    </row>
    <row r="502" spans="1:3" x14ac:dyDescent="0.3">
      <c r="A502" s="17" t="s">
        <v>796</v>
      </c>
      <c r="B502" s="17" t="s">
        <v>61</v>
      </c>
      <c r="C502" s="17" t="s">
        <v>42</v>
      </c>
    </row>
    <row r="503" spans="1:3" x14ac:dyDescent="0.3">
      <c r="A503" s="14" t="s">
        <v>11694</v>
      </c>
      <c r="B503" s="14" t="s">
        <v>57</v>
      </c>
      <c r="C503" s="14" t="s">
        <v>42</v>
      </c>
    </row>
    <row r="504" spans="1:3" x14ac:dyDescent="0.3">
      <c r="A504" s="17" t="s">
        <v>11694</v>
      </c>
      <c r="B504" s="17" t="s">
        <v>61</v>
      </c>
      <c r="C504" s="17" t="s">
        <v>42</v>
      </c>
    </row>
    <row r="505" spans="1:3" x14ac:dyDescent="0.3">
      <c r="A505" s="17" t="s">
        <v>807</v>
      </c>
      <c r="B505" s="17" t="s">
        <v>17</v>
      </c>
      <c r="C505" s="17" t="s">
        <v>42</v>
      </c>
    </row>
    <row r="506" spans="1:3" x14ac:dyDescent="0.3">
      <c r="A506" s="14" t="s">
        <v>16</v>
      </c>
      <c r="B506" s="14" t="s">
        <v>17</v>
      </c>
      <c r="C506" s="14" t="s">
        <v>31</v>
      </c>
    </row>
    <row r="507" spans="1:3" x14ac:dyDescent="0.3">
      <c r="A507" s="17" t="s">
        <v>207</v>
      </c>
      <c r="B507" s="17" t="s">
        <v>17</v>
      </c>
      <c r="C507" s="17" t="s">
        <v>31</v>
      </c>
    </row>
    <row r="508" spans="1:3" x14ac:dyDescent="0.3">
      <c r="A508" s="14" t="s">
        <v>784</v>
      </c>
      <c r="B508" s="14" t="s">
        <v>17</v>
      </c>
      <c r="C508" s="14" t="s">
        <v>31</v>
      </c>
    </row>
    <row r="509" spans="1:3" x14ac:dyDescent="0.3">
      <c r="A509" s="14" t="s">
        <v>358</v>
      </c>
      <c r="B509" s="14" t="s">
        <v>17</v>
      </c>
      <c r="C509" s="14" t="s">
        <v>31</v>
      </c>
    </row>
    <row r="510" spans="1:3" x14ac:dyDescent="0.3">
      <c r="A510" s="14" t="s">
        <v>482</v>
      </c>
      <c r="B510" s="14" t="s">
        <v>61</v>
      </c>
      <c r="C510" s="14" t="s">
        <v>31</v>
      </c>
    </row>
    <row r="511" spans="1:3" x14ac:dyDescent="0.3">
      <c r="A511" s="17" t="s">
        <v>482</v>
      </c>
      <c r="B511" s="17" t="s">
        <v>57</v>
      </c>
      <c r="C511" s="17" t="s">
        <v>31</v>
      </c>
    </row>
    <row r="512" spans="1:3" x14ac:dyDescent="0.3">
      <c r="A512" s="17" t="s">
        <v>807</v>
      </c>
      <c r="B512" s="17" t="s">
        <v>17</v>
      </c>
      <c r="C512" s="17" t="s">
        <v>31</v>
      </c>
    </row>
    <row r="513" spans="1:3" x14ac:dyDescent="0.3">
      <c r="A513" s="14" t="s">
        <v>16</v>
      </c>
      <c r="B513" s="14" t="s">
        <v>17</v>
      </c>
      <c r="C513" s="14" t="s">
        <v>34</v>
      </c>
    </row>
    <row r="514" spans="1:3" x14ac:dyDescent="0.3">
      <c r="A514" s="14" t="s">
        <v>783</v>
      </c>
      <c r="B514" s="14" t="s">
        <v>17</v>
      </c>
      <c r="C514" s="14" t="s">
        <v>34</v>
      </c>
    </row>
    <row r="515" spans="1:3" x14ac:dyDescent="0.3">
      <c r="A515" s="17" t="s">
        <v>10827</v>
      </c>
      <c r="B515" s="17" t="s">
        <v>17</v>
      </c>
      <c r="C515" s="17" t="s">
        <v>34</v>
      </c>
    </row>
    <row r="516" spans="1:3" x14ac:dyDescent="0.3">
      <c r="A516" s="14" t="s">
        <v>784</v>
      </c>
      <c r="B516" s="14" t="s">
        <v>17</v>
      </c>
      <c r="C516" s="14" t="s">
        <v>34</v>
      </c>
    </row>
    <row r="517" spans="1:3" x14ac:dyDescent="0.3">
      <c r="A517" s="17" t="s">
        <v>358</v>
      </c>
      <c r="B517" s="17" t="s">
        <v>17</v>
      </c>
      <c r="C517" s="17" t="s">
        <v>34</v>
      </c>
    </row>
    <row r="518" spans="1:3" x14ac:dyDescent="0.3">
      <c r="A518" s="14" t="s">
        <v>482</v>
      </c>
      <c r="B518" s="14" t="s">
        <v>57</v>
      </c>
      <c r="C518" s="14" t="s">
        <v>34</v>
      </c>
    </row>
    <row r="519" spans="1:3" x14ac:dyDescent="0.3">
      <c r="A519" s="17" t="s">
        <v>482</v>
      </c>
      <c r="B519" s="17" t="s">
        <v>61</v>
      </c>
      <c r="C519" s="17" t="s">
        <v>34</v>
      </c>
    </row>
    <row r="520" spans="1:3" x14ac:dyDescent="0.3">
      <c r="A520" s="14" t="s">
        <v>791</v>
      </c>
      <c r="B520" s="14" t="s">
        <v>61</v>
      </c>
      <c r="C520" s="14" t="s">
        <v>34</v>
      </c>
    </row>
    <row r="521" spans="1:3" x14ac:dyDescent="0.3">
      <c r="A521" s="14" t="s">
        <v>791</v>
      </c>
      <c r="B521" s="14" t="s">
        <v>57</v>
      </c>
      <c r="C521" s="14" t="s">
        <v>34</v>
      </c>
    </row>
    <row r="522" spans="1:3" x14ac:dyDescent="0.3">
      <c r="A522" s="14" t="s">
        <v>614</v>
      </c>
      <c r="B522" s="14" t="s">
        <v>61</v>
      </c>
      <c r="C522" s="14" t="s">
        <v>34</v>
      </c>
    </row>
    <row r="523" spans="1:3" x14ac:dyDescent="0.3">
      <c r="A523" s="17" t="s">
        <v>614</v>
      </c>
      <c r="B523" s="17" t="s">
        <v>57</v>
      </c>
      <c r="C523" s="17" t="s">
        <v>34</v>
      </c>
    </row>
    <row r="524" spans="1:3" x14ac:dyDescent="0.3">
      <c r="A524" s="17" t="s">
        <v>823</v>
      </c>
      <c r="B524" s="17" t="s">
        <v>57</v>
      </c>
      <c r="C524" s="17" t="s">
        <v>34</v>
      </c>
    </row>
    <row r="525" spans="1:3" x14ac:dyDescent="0.3">
      <c r="A525" s="14" t="s">
        <v>823</v>
      </c>
      <c r="B525" s="14" t="s">
        <v>61</v>
      </c>
      <c r="C525" s="14" t="s">
        <v>34</v>
      </c>
    </row>
    <row r="526" spans="1:3" x14ac:dyDescent="0.3">
      <c r="A526" s="14" t="s">
        <v>11672</v>
      </c>
      <c r="B526" s="14" t="s">
        <v>57</v>
      </c>
      <c r="C526" s="14" t="s">
        <v>34</v>
      </c>
    </row>
    <row r="527" spans="1:3" x14ac:dyDescent="0.3">
      <c r="A527" s="17" t="s">
        <v>11672</v>
      </c>
      <c r="B527" s="17" t="s">
        <v>61</v>
      </c>
      <c r="C527" s="17" t="s">
        <v>34</v>
      </c>
    </row>
    <row r="528" spans="1:3" x14ac:dyDescent="0.3">
      <c r="A528" s="14" t="s">
        <v>796</v>
      </c>
      <c r="B528" s="14" t="s">
        <v>61</v>
      </c>
      <c r="C528" s="14" t="s">
        <v>34</v>
      </c>
    </row>
    <row r="529" spans="1:3" x14ac:dyDescent="0.3">
      <c r="A529" s="17" t="s">
        <v>796</v>
      </c>
      <c r="B529" s="17" t="s">
        <v>57</v>
      </c>
      <c r="C529" s="17" t="s">
        <v>34</v>
      </c>
    </row>
    <row r="530" spans="1:3" x14ac:dyDescent="0.3">
      <c r="A530" s="14" t="s">
        <v>11694</v>
      </c>
      <c r="B530" s="14" t="s">
        <v>57</v>
      </c>
      <c r="C530" s="14" t="s">
        <v>34</v>
      </c>
    </row>
    <row r="531" spans="1:3" x14ac:dyDescent="0.3">
      <c r="A531" s="17" t="s">
        <v>11694</v>
      </c>
      <c r="B531" s="17" t="s">
        <v>61</v>
      </c>
      <c r="C531" s="17" t="s">
        <v>34</v>
      </c>
    </row>
    <row r="532" spans="1:3" x14ac:dyDescent="0.3">
      <c r="A532" s="14" t="s">
        <v>11706</v>
      </c>
      <c r="B532" s="14" t="s">
        <v>57</v>
      </c>
      <c r="C532" s="14" t="s">
        <v>34</v>
      </c>
    </row>
    <row r="533" spans="1:3" x14ac:dyDescent="0.3">
      <c r="A533" s="17" t="s">
        <v>11706</v>
      </c>
      <c r="B533" s="17" t="s">
        <v>61</v>
      </c>
      <c r="C533" s="17" t="s">
        <v>34</v>
      </c>
    </row>
    <row r="534" spans="1:3" x14ac:dyDescent="0.3">
      <c r="A534" s="14" t="s">
        <v>807</v>
      </c>
      <c r="B534" s="14" t="s">
        <v>17</v>
      </c>
      <c r="C534" s="14" t="s">
        <v>34</v>
      </c>
    </row>
    <row r="535" spans="1:3" x14ac:dyDescent="0.3">
      <c r="A535" s="14" t="s">
        <v>16</v>
      </c>
      <c r="B535" s="14" t="s">
        <v>17</v>
      </c>
      <c r="C535" s="14" t="s">
        <v>216</v>
      </c>
    </row>
    <row r="536" spans="1:3" x14ac:dyDescent="0.3">
      <c r="A536" s="14" t="s">
        <v>207</v>
      </c>
      <c r="B536" s="14" t="s">
        <v>17</v>
      </c>
      <c r="C536" s="14" t="s">
        <v>216</v>
      </c>
    </row>
    <row r="537" spans="1:3" x14ac:dyDescent="0.3">
      <c r="A537" s="17" t="s">
        <v>10855</v>
      </c>
      <c r="B537" s="17" t="s">
        <v>17</v>
      </c>
      <c r="C537" s="17" t="s">
        <v>216</v>
      </c>
    </row>
    <row r="538" spans="1:3" x14ac:dyDescent="0.3">
      <c r="A538" s="17" t="s">
        <v>299</v>
      </c>
      <c r="B538" s="17" t="s">
        <v>17</v>
      </c>
      <c r="C538" s="17" t="s">
        <v>216</v>
      </c>
    </row>
    <row r="539" spans="1:3" x14ac:dyDescent="0.3">
      <c r="A539" s="14" t="s">
        <v>358</v>
      </c>
      <c r="B539" s="14" t="s">
        <v>17</v>
      </c>
      <c r="C539" s="14" t="s">
        <v>216</v>
      </c>
    </row>
    <row r="540" spans="1:3" x14ac:dyDescent="0.3">
      <c r="A540" s="14" t="s">
        <v>482</v>
      </c>
      <c r="B540" s="14" t="s">
        <v>57</v>
      </c>
      <c r="C540" s="14" t="s">
        <v>216</v>
      </c>
    </row>
    <row r="541" spans="1:3" x14ac:dyDescent="0.3">
      <c r="A541" s="17" t="s">
        <v>482</v>
      </c>
      <c r="B541" s="17" t="s">
        <v>61</v>
      </c>
      <c r="C541" s="17" t="s">
        <v>216</v>
      </c>
    </row>
    <row r="542" spans="1:3" x14ac:dyDescent="0.3">
      <c r="A542" s="14" t="s">
        <v>791</v>
      </c>
      <c r="B542" s="14" t="s">
        <v>57</v>
      </c>
      <c r="C542" s="14" t="s">
        <v>216</v>
      </c>
    </row>
    <row r="543" spans="1:3" x14ac:dyDescent="0.3">
      <c r="A543" s="17" t="s">
        <v>791</v>
      </c>
      <c r="B543" s="17" t="s">
        <v>61</v>
      </c>
      <c r="C543" s="17" t="s">
        <v>216</v>
      </c>
    </row>
    <row r="544" spans="1:3" x14ac:dyDescent="0.3">
      <c r="A544" s="14" t="s">
        <v>11591</v>
      </c>
      <c r="B544" s="14" t="s">
        <v>17</v>
      </c>
      <c r="C544" s="14" t="s">
        <v>216</v>
      </c>
    </row>
    <row r="545" spans="1:3" x14ac:dyDescent="0.3">
      <c r="A545" s="17" t="s">
        <v>695</v>
      </c>
      <c r="B545" s="17" t="s">
        <v>57</v>
      </c>
      <c r="C545" s="17" t="s">
        <v>216</v>
      </c>
    </row>
    <row r="546" spans="1:3" x14ac:dyDescent="0.3">
      <c r="A546" s="14" t="s">
        <v>695</v>
      </c>
      <c r="B546" s="14" t="s">
        <v>61</v>
      </c>
      <c r="C546" s="14" t="s">
        <v>216</v>
      </c>
    </row>
    <row r="547" spans="1:3" x14ac:dyDescent="0.3">
      <c r="A547" s="14" t="s">
        <v>11672</v>
      </c>
      <c r="B547" s="14" t="s">
        <v>57</v>
      </c>
      <c r="C547" s="14" t="s">
        <v>216</v>
      </c>
    </row>
    <row r="548" spans="1:3" x14ac:dyDescent="0.3">
      <c r="A548" s="17" t="s">
        <v>11672</v>
      </c>
      <c r="B548" s="17" t="s">
        <v>61</v>
      </c>
      <c r="C548" s="17" t="s">
        <v>216</v>
      </c>
    </row>
    <row r="549" spans="1:3" x14ac:dyDescent="0.3">
      <c r="A549" s="14" t="s">
        <v>11694</v>
      </c>
      <c r="B549" s="14" t="s">
        <v>57</v>
      </c>
      <c r="C549" s="14" t="s">
        <v>216</v>
      </c>
    </row>
    <row r="550" spans="1:3" x14ac:dyDescent="0.3">
      <c r="A550" s="17" t="s">
        <v>11694</v>
      </c>
      <c r="B550" s="17" t="s">
        <v>61</v>
      </c>
      <c r="C550" s="17" t="s">
        <v>216</v>
      </c>
    </row>
    <row r="551" spans="1:3" x14ac:dyDescent="0.3">
      <c r="A551" s="17" t="s">
        <v>11706</v>
      </c>
      <c r="B551" s="17" t="s">
        <v>57</v>
      </c>
      <c r="C551" s="17" t="s">
        <v>216</v>
      </c>
    </row>
    <row r="552" spans="1:3" x14ac:dyDescent="0.3">
      <c r="A552" s="14" t="s">
        <v>11706</v>
      </c>
      <c r="B552" s="14" t="s">
        <v>61</v>
      </c>
      <c r="C552" s="14" t="s">
        <v>216</v>
      </c>
    </row>
    <row r="553" spans="1:3" x14ac:dyDescent="0.3">
      <c r="A553" s="14" t="s">
        <v>807</v>
      </c>
      <c r="B553" s="14" t="s">
        <v>17</v>
      </c>
      <c r="C553" s="14" t="s">
        <v>216</v>
      </c>
    </row>
    <row r="554" spans="1:3" x14ac:dyDescent="0.3">
      <c r="A554" s="14" t="s">
        <v>16</v>
      </c>
      <c r="B554" s="14" t="s">
        <v>17</v>
      </c>
      <c r="C554" s="14" t="s">
        <v>10734</v>
      </c>
    </row>
    <row r="555" spans="1:3" x14ac:dyDescent="0.3">
      <c r="A555" s="14" t="s">
        <v>299</v>
      </c>
      <c r="B555" s="14" t="s">
        <v>17</v>
      </c>
      <c r="C555" s="14" t="s">
        <v>10734</v>
      </c>
    </row>
    <row r="556" spans="1:3" x14ac:dyDescent="0.3">
      <c r="A556" s="17" t="s">
        <v>358</v>
      </c>
      <c r="B556" s="17" t="s">
        <v>17</v>
      </c>
      <c r="C556" s="17" t="s">
        <v>10734</v>
      </c>
    </row>
    <row r="557" spans="1:3" x14ac:dyDescent="0.3">
      <c r="A557" s="14" t="s">
        <v>418</v>
      </c>
      <c r="B557" s="14" t="s">
        <v>232</v>
      </c>
      <c r="C557" s="14" t="s">
        <v>10734</v>
      </c>
    </row>
    <row r="558" spans="1:3" x14ac:dyDescent="0.3">
      <c r="A558" s="17" t="s">
        <v>418</v>
      </c>
      <c r="B558" s="17" t="s">
        <v>228</v>
      </c>
      <c r="C558" s="17" t="s">
        <v>10734</v>
      </c>
    </row>
    <row r="559" spans="1:3" x14ac:dyDescent="0.3">
      <c r="A559" s="14" t="s">
        <v>11179</v>
      </c>
      <c r="B559" s="14" t="s">
        <v>483</v>
      </c>
      <c r="C559" s="14" t="s">
        <v>10734</v>
      </c>
    </row>
    <row r="560" spans="1:3" x14ac:dyDescent="0.3">
      <c r="A560" s="17" t="s">
        <v>11179</v>
      </c>
      <c r="B560" s="17" t="s">
        <v>487</v>
      </c>
      <c r="C560" s="17" t="s">
        <v>10734</v>
      </c>
    </row>
    <row r="561" spans="1:3" x14ac:dyDescent="0.3">
      <c r="A561" s="14" t="s">
        <v>11179</v>
      </c>
      <c r="B561" s="14" t="s">
        <v>490</v>
      </c>
      <c r="C561" s="14" t="s">
        <v>10734</v>
      </c>
    </row>
    <row r="562" spans="1:3" x14ac:dyDescent="0.3">
      <c r="A562" s="17" t="s">
        <v>11179</v>
      </c>
      <c r="B562" s="17" t="s">
        <v>493</v>
      </c>
      <c r="C562" s="17" t="s">
        <v>10734</v>
      </c>
    </row>
    <row r="563" spans="1:3" x14ac:dyDescent="0.3">
      <c r="A563" s="14" t="s">
        <v>807</v>
      </c>
      <c r="B563" s="14" t="s">
        <v>17</v>
      </c>
      <c r="C563" s="14" t="s">
        <v>10734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F38F88-B450-4028-8ED6-347470D55E50}">
  <ds:schemaRefs>
    <ds:schemaRef ds:uri="02943266-413b-45b4-9928-71969ab6377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72db428-05a1-4a2f-b22a-06787951522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FABD5D-F106-4A4C-9003-00EBDFBA7409}"/>
</file>

<file path=customXml/itemProps3.xml><?xml version="1.0" encoding="utf-8"?>
<ds:datastoreItem xmlns:ds="http://schemas.openxmlformats.org/officeDocument/2006/customXml" ds:itemID="{0808F60E-176A-45B9-ADB4-B69C2D536D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CrossRef</vt:lpstr>
      <vt:lpstr>Macmahon</vt:lpstr>
      <vt:lpstr>AMT</vt:lpstr>
      <vt:lpstr>Component Planned by Mod AMT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Danica Carlos</dc:creator>
  <cp:keywords/>
  <dc:description/>
  <cp:lastModifiedBy>Natalie Harris</cp:lastModifiedBy>
  <cp:revision/>
  <dcterms:created xsi:type="dcterms:W3CDTF">2026-07-29T06:46:19Z</dcterms:created>
  <dcterms:modified xsi:type="dcterms:W3CDTF">2026-08-11T23:44:42Z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